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Arquivos Locais\deck_newave_testthat\bp_pmo\"/>
    </mc:Choice>
  </mc:AlternateContent>
  <xr:revisionPtr revIDLastSave="0" documentId="13_ncr:1_{5B890ABE-A346-4249-9AD2-CF284453A4C0}" xr6:coauthVersionLast="47" xr6:coauthVersionMax="47" xr10:uidLastSave="{00000000-0000-0000-0000-000000000000}"/>
  <bookViews>
    <workbookView xWindow="-120" yWindow="-120" windowWidth="29040" windowHeight="15840" tabRatio="684" activeTab="9" xr2:uid="{00000000-000D-0000-FFFF-FFFF00000000}"/>
  </bookViews>
  <sheets>
    <sheet name="Controle" sheetId="4" r:id="rId1"/>
    <sheet name="Suporte" sheetId="5" state="hidden" r:id="rId2"/>
    <sheet name="Fator-PAT" sheetId="41" state="hidden" r:id="rId3"/>
    <sheet name="FATOR" sheetId="13" state="hidden" r:id="rId4"/>
    <sheet name="PCH" sheetId="14" state="hidden" r:id="rId5"/>
    <sheet name="UFV" sheetId="15" state="hidden" r:id="rId6"/>
    <sheet name="EOL" sheetId="16" state="hidden" r:id="rId7"/>
    <sheet name="PCT" sheetId="18" state="hidden" r:id="rId8"/>
    <sheet name="Futuras" sheetId="39" r:id="rId9"/>
    <sheet name="Principal" sheetId="40" r:id="rId10"/>
  </sheets>
  <functionGroups builtInGroupCount="19"/>
  <externalReferences>
    <externalReference r:id="rId11"/>
  </externalReferences>
  <definedNames>
    <definedName name="_xlnm._FilterDatabase" localSheetId="6" hidden="1">EOL!$A$1:$DD$409</definedName>
    <definedName name="_xlnm._FilterDatabase" localSheetId="2" hidden="1">'Fator-PAT'!$A$2:$P$64</definedName>
    <definedName name="_xlnm._FilterDatabase" localSheetId="8" hidden="1">Futuras!$A$1:$S$563</definedName>
    <definedName name="_xlnm._FilterDatabase" localSheetId="7" hidden="1">PCT!$N$1:$AL$103</definedName>
    <definedName name="_xlnm._FilterDatabase" localSheetId="9" hidden="1">Principal!$A$6:$T$871</definedName>
    <definedName name="mês">[1]Controle!$E$10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8" i="40" l="1"/>
  <c r="T9" i="40"/>
  <c r="T10" i="40"/>
  <c r="T11" i="40"/>
  <c r="T12" i="40"/>
  <c r="T13" i="40"/>
  <c r="T14" i="40"/>
  <c r="T15" i="40"/>
  <c r="T16" i="40"/>
  <c r="T17" i="40"/>
  <c r="T18" i="40"/>
  <c r="T19" i="40"/>
  <c r="T20" i="40"/>
  <c r="T21" i="40"/>
  <c r="T22" i="40"/>
  <c r="T23" i="40"/>
  <c r="T24" i="40"/>
  <c r="T25" i="40"/>
  <c r="T26" i="40"/>
  <c r="T27" i="40"/>
  <c r="T28" i="40"/>
  <c r="T29" i="40"/>
  <c r="T30" i="40"/>
  <c r="T31" i="40"/>
  <c r="T32" i="40"/>
  <c r="T33" i="40"/>
  <c r="T34" i="40"/>
  <c r="T35" i="40"/>
  <c r="T36" i="40"/>
  <c r="T37" i="40"/>
  <c r="T38" i="40"/>
  <c r="T39" i="40"/>
  <c r="T40" i="40"/>
  <c r="T41" i="40"/>
  <c r="T42" i="40"/>
  <c r="T43" i="40"/>
  <c r="T44" i="40"/>
  <c r="T45" i="40"/>
  <c r="T46" i="40"/>
  <c r="T47" i="40"/>
  <c r="T48" i="40"/>
  <c r="T49" i="40"/>
  <c r="T50" i="40"/>
  <c r="T51" i="40"/>
  <c r="T52" i="40"/>
  <c r="T53" i="40"/>
  <c r="T54" i="40"/>
  <c r="T55" i="40"/>
  <c r="T56" i="40"/>
  <c r="T57" i="40"/>
  <c r="T58" i="40"/>
  <c r="T59" i="40"/>
  <c r="T60" i="40"/>
  <c r="T61" i="40"/>
  <c r="T62" i="40"/>
  <c r="T63" i="40"/>
  <c r="T64" i="40"/>
  <c r="T65" i="40"/>
  <c r="T66" i="40"/>
  <c r="T67" i="40"/>
  <c r="T68" i="40"/>
  <c r="T69" i="40"/>
  <c r="T70" i="40"/>
  <c r="T71" i="40"/>
  <c r="T72" i="40"/>
  <c r="T73" i="40"/>
  <c r="T74" i="40"/>
  <c r="T75" i="40"/>
  <c r="T76" i="40"/>
  <c r="T77" i="40"/>
  <c r="T78" i="40"/>
  <c r="T79" i="40"/>
  <c r="T80" i="40"/>
  <c r="T81" i="40"/>
  <c r="T82" i="40"/>
  <c r="T83" i="40"/>
  <c r="T84" i="40"/>
  <c r="T85" i="40"/>
  <c r="T86" i="40"/>
  <c r="T87" i="40"/>
  <c r="T88" i="40"/>
  <c r="T89" i="40"/>
  <c r="T90" i="40"/>
  <c r="T91" i="40"/>
  <c r="T92" i="40"/>
  <c r="T93" i="40"/>
  <c r="T94" i="40"/>
  <c r="T95" i="40"/>
  <c r="T96" i="40"/>
  <c r="T97" i="40"/>
  <c r="T98" i="40"/>
  <c r="T99" i="40"/>
  <c r="T100" i="40"/>
  <c r="T101" i="40"/>
  <c r="T102" i="40"/>
  <c r="T103" i="40"/>
  <c r="T104" i="40"/>
  <c r="T105" i="40"/>
  <c r="T106" i="40"/>
  <c r="T107" i="40"/>
  <c r="T108" i="40"/>
  <c r="T109" i="40"/>
  <c r="T110" i="40"/>
  <c r="T111" i="40"/>
  <c r="T112" i="40"/>
  <c r="T113" i="40"/>
  <c r="T114" i="40"/>
  <c r="T115" i="40"/>
  <c r="T116" i="40"/>
  <c r="T117" i="40"/>
  <c r="T118" i="40"/>
  <c r="T119" i="40"/>
  <c r="T120" i="40"/>
  <c r="T121" i="40"/>
  <c r="T122" i="40"/>
  <c r="T123" i="40"/>
  <c r="T124" i="40"/>
  <c r="T125" i="40"/>
  <c r="T126" i="40"/>
  <c r="T127" i="40"/>
  <c r="T128" i="40"/>
  <c r="T129" i="40"/>
  <c r="T130" i="40"/>
  <c r="T131" i="40"/>
  <c r="T132" i="40"/>
  <c r="T133" i="40"/>
  <c r="T134" i="40"/>
  <c r="T135" i="40"/>
  <c r="T136" i="40"/>
  <c r="T137" i="40"/>
  <c r="T138" i="40"/>
  <c r="T139" i="40"/>
  <c r="T140" i="40"/>
  <c r="T141" i="40"/>
  <c r="T142" i="40"/>
  <c r="T143" i="40"/>
  <c r="T144" i="40"/>
  <c r="T145" i="40"/>
  <c r="T146" i="40"/>
  <c r="T147" i="40"/>
  <c r="T148" i="40"/>
  <c r="T149" i="40"/>
  <c r="T150" i="40"/>
  <c r="T151" i="40"/>
  <c r="T152" i="40"/>
  <c r="T153" i="40"/>
  <c r="T154" i="40"/>
  <c r="T155" i="40"/>
  <c r="T156" i="40"/>
  <c r="T157" i="40"/>
  <c r="T158" i="40"/>
  <c r="T159" i="40"/>
  <c r="T160" i="40"/>
  <c r="T161" i="40"/>
  <c r="T162" i="40"/>
  <c r="T163" i="40"/>
  <c r="T164" i="40"/>
  <c r="T165" i="40"/>
  <c r="T166" i="40"/>
  <c r="T167" i="40"/>
  <c r="T168" i="40"/>
  <c r="T169" i="40"/>
  <c r="T170" i="40"/>
  <c r="T171" i="40"/>
  <c r="T172" i="40"/>
  <c r="T173" i="40"/>
  <c r="T174" i="40"/>
  <c r="T175" i="40"/>
  <c r="T176" i="40"/>
  <c r="T177" i="40"/>
  <c r="T178" i="40"/>
  <c r="T179" i="40"/>
  <c r="T180" i="40"/>
  <c r="T181" i="40"/>
  <c r="T182" i="40"/>
  <c r="T183" i="40"/>
  <c r="T184" i="40"/>
  <c r="T185" i="40"/>
  <c r="T186" i="40"/>
  <c r="T187" i="40"/>
  <c r="T188" i="40"/>
  <c r="T189" i="40"/>
  <c r="T190" i="40"/>
  <c r="T191" i="40"/>
  <c r="T192" i="40"/>
  <c r="T193" i="40"/>
  <c r="T194" i="40"/>
  <c r="T195" i="40"/>
  <c r="T196" i="40"/>
  <c r="T197" i="40"/>
  <c r="T198" i="40"/>
  <c r="T199" i="40"/>
  <c r="T200" i="40"/>
  <c r="T201" i="40"/>
  <c r="T202" i="40"/>
  <c r="T203" i="40"/>
  <c r="T204" i="40"/>
  <c r="T205" i="40"/>
  <c r="T206" i="40"/>
  <c r="T207" i="40"/>
  <c r="T208" i="40"/>
  <c r="T209" i="40"/>
  <c r="T210" i="40"/>
  <c r="T211" i="40"/>
  <c r="T212" i="40"/>
  <c r="T213" i="40"/>
  <c r="T214" i="40"/>
  <c r="T215" i="40"/>
  <c r="T216" i="40"/>
  <c r="T217" i="40"/>
  <c r="T218" i="40"/>
  <c r="T219" i="40"/>
  <c r="T220" i="40"/>
  <c r="T221" i="40"/>
  <c r="T222" i="40"/>
  <c r="T223" i="40"/>
  <c r="T224" i="40"/>
  <c r="T225" i="40"/>
  <c r="T226" i="40"/>
  <c r="T227" i="40"/>
  <c r="T228" i="40"/>
  <c r="T229" i="40"/>
  <c r="T230" i="40"/>
  <c r="T231" i="40"/>
  <c r="T232" i="40"/>
  <c r="T233" i="40"/>
  <c r="T234" i="40"/>
  <c r="T235" i="40"/>
  <c r="T236" i="40"/>
  <c r="T237" i="40"/>
  <c r="T238" i="40"/>
  <c r="T239" i="40"/>
  <c r="T240" i="40"/>
  <c r="T241" i="40"/>
  <c r="T242" i="40"/>
  <c r="T243" i="40"/>
  <c r="T244" i="40"/>
  <c r="T245" i="40"/>
  <c r="T246" i="40"/>
  <c r="T247" i="40"/>
  <c r="T248" i="40"/>
  <c r="T249" i="40"/>
  <c r="T250" i="40"/>
  <c r="T251" i="40"/>
  <c r="T252" i="40"/>
  <c r="T253" i="40"/>
  <c r="T254" i="40"/>
  <c r="T255" i="40"/>
  <c r="T256" i="40"/>
  <c r="T257" i="40"/>
  <c r="T258" i="40"/>
  <c r="T259" i="40"/>
  <c r="T260" i="40"/>
  <c r="T261" i="40"/>
  <c r="T262" i="40"/>
  <c r="T263" i="40"/>
  <c r="T264" i="40"/>
  <c r="T265" i="40"/>
  <c r="T266" i="40"/>
  <c r="T267" i="40"/>
  <c r="T268" i="40"/>
  <c r="T269" i="40"/>
  <c r="T270" i="40"/>
  <c r="T271" i="40"/>
  <c r="T272" i="40"/>
  <c r="T273" i="40"/>
  <c r="T274" i="40"/>
  <c r="T275" i="40"/>
  <c r="T276" i="40"/>
  <c r="T277" i="40"/>
  <c r="T278" i="40"/>
  <c r="T279" i="40"/>
  <c r="T280" i="40"/>
  <c r="T281" i="40"/>
  <c r="T282" i="40"/>
  <c r="T283" i="40"/>
  <c r="T284" i="40"/>
  <c r="T285" i="40"/>
  <c r="T286" i="40"/>
  <c r="T287" i="40"/>
  <c r="T288" i="40"/>
  <c r="T289" i="40"/>
  <c r="T290" i="40"/>
  <c r="T291" i="40"/>
  <c r="T292" i="40"/>
  <c r="T293" i="40"/>
  <c r="T294" i="40"/>
  <c r="T295" i="40"/>
  <c r="T296" i="40"/>
  <c r="T297" i="40"/>
  <c r="T298" i="40"/>
  <c r="T299" i="40"/>
  <c r="T300" i="40"/>
  <c r="T301" i="40"/>
  <c r="T302" i="40"/>
  <c r="T303" i="40"/>
  <c r="T304" i="40"/>
  <c r="T305" i="40"/>
  <c r="T306" i="40"/>
  <c r="T307" i="40"/>
  <c r="T308" i="40"/>
  <c r="T309" i="40"/>
  <c r="T310" i="40"/>
  <c r="T311" i="40"/>
  <c r="T312" i="40"/>
  <c r="T313" i="40"/>
  <c r="T314" i="40"/>
  <c r="T315" i="40"/>
  <c r="T316" i="40"/>
  <c r="T317" i="40"/>
  <c r="T318" i="40"/>
  <c r="T319" i="40"/>
  <c r="T320" i="40"/>
  <c r="T321" i="40"/>
  <c r="T322" i="40"/>
  <c r="T323" i="40"/>
  <c r="T324" i="40"/>
  <c r="T325" i="40"/>
  <c r="T326" i="40"/>
  <c r="T327" i="40"/>
  <c r="T328" i="40"/>
  <c r="T329" i="40"/>
  <c r="T330" i="40"/>
  <c r="T331" i="40"/>
  <c r="T332" i="40"/>
  <c r="T333" i="40"/>
  <c r="T334" i="40"/>
  <c r="T335" i="40"/>
  <c r="T336" i="40"/>
  <c r="T337" i="40"/>
  <c r="T338" i="40"/>
  <c r="T339" i="40"/>
  <c r="T340" i="40"/>
  <c r="T341" i="40"/>
  <c r="T342" i="40"/>
  <c r="T343" i="40"/>
  <c r="T344" i="40"/>
  <c r="T345" i="40"/>
  <c r="T346" i="40"/>
  <c r="T347" i="40"/>
  <c r="T348" i="40"/>
  <c r="T349" i="40"/>
  <c r="T350" i="40"/>
  <c r="T351" i="40"/>
  <c r="T352" i="40"/>
  <c r="T353" i="40"/>
  <c r="T354" i="40"/>
  <c r="T355" i="40"/>
  <c r="T356" i="40"/>
  <c r="T357" i="40"/>
  <c r="T358" i="40"/>
  <c r="T359" i="40"/>
  <c r="T360" i="40"/>
  <c r="T361" i="40"/>
  <c r="T362" i="40"/>
  <c r="T363" i="40"/>
  <c r="T364" i="40"/>
  <c r="T365" i="40"/>
  <c r="T366" i="40"/>
  <c r="T367" i="40"/>
  <c r="T368" i="40"/>
  <c r="T369" i="40"/>
  <c r="T370" i="40"/>
  <c r="T371" i="40"/>
  <c r="T372" i="40"/>
  <c r="T373" i="40"/>
  <c r="T374" i="40"/>
  <c r="T375" i="40"/>
  <c r="T376" i="40"/>
  <c r="T377" i="40"/>
  <c r="T378" i="40"/>
  <c r="T379" i="40"/>
  <c r="T380" i="40"/>
  <c r="T381" i="40"/>
  <c r="T382" i="40"/>
  <c r="T383" i="40"/>
  <c r="T384" i="40"/>
  <c r="T385" i="40"/>
  <c r="T386" i="40"/>
  <c r="T387" i="40"/>
  <c r="T388" i="40"/>
  <c r="T389" i="40"/>
  <c r="T390" i="40"/>
  <c r="T391" i="40"/>
  <c r="T392" i="40"/>
  <c r="T393" i="40"/>
  <c r="T394" i="40"/>
  <c r="T395" i="40"/>
  <c r="T396" i="40"/>
  <c r="T397" i="40"/>
  <c r="T398" i="40"/>
  <c r="T399" i="40"/>
  <c r="T400" i="40"/>
  <c r="T401" i="40"/>
  <c r="T402" i="40"/>
  <c r="T403" i="40"/>
  <c r="T404" i="40"/>
  <c r="T405" i="40"/>
  <c r="T406" i="40"/>
  <c r="T407" i="40"/>
  <c r="T408" i="40"/>
  <c r="T409" i="40"/>
  <c r="T410" i="40"/>
  <c r="T411" i="40"/>
  <c r="T412" i="40"/>
  <c r="T413" i="40"/>
  <c r="T414" i="40"/>
  <c r="T415" i="40"/>
  <c r="T416" i="40"/>
  <c r="T417" i="40"/>
  <c r="T418" i="40"/>
  <c r="T419" i="40"/>
  <c r="T420" i="40"/>
  <c r="T421" i="40"/>
  <c r="T422" i="40"/>
  <c r="T423" i="40"/>
  <c r="T424" i="40"/>
  <c r="T425" i="40"/>
  <c r="T426" i="40"/>
  <c r="T427" i="40"/>
  <c r="T428" i="40"/>
  <c r="T429" i="40"/>
  <c r="T430" i="40"/>
  <c r="T431" i="40"/>
  <c r="T432" i="40"/>
  <c r="T433" i="40"/>
  <c r="T434" i="40"/>
  <c r="T435" i="40"/>
  <c r="T436" i="40"/>
  <c r="T437" i="40"/>
  <c r="T438" i="40"/>
  <c r="T439" i="40"/>
  <c r="T440" i="40"/>
  <c r="T441" i="40"/>
  <c r="T442" i="40"/>
  <c r="T443" i="40"/>
  <c r="T444" i="40"/>
  <c r="T445" i="40"/>
  <c r="T446" i="40"/>
  <c r="T447" i="40"/>
  <c r="T448" i="40"/>
  <c r="T449" i="40"/>
  <c r="T450" i="40"/>
  <c r="T451" i="40"/>
  <c r="T452" i="40"/>
  <c r="T453" i="40"/>
  <c r="T454" i="40"/>
  <c r="T455" i="40"/>
  <c r="T456" i="40"/>
  <c r="T457" i="40"/>
  <c r="T458" i="40"/>
  <c r="T459" i="40"/>
  <c r="T460" i="40"/>
  <c r="T461" i="40"/>
  <c r="T462" i="40"/>
  <c r="T463" i="40"/>
  <c r="T464" i="40"/>
  <c r="T465" i="40"/>
  <c r="T466" i="40"/>
  <c r="T467" i="40"/>
  <c r="T468" i="40"/>
  <c r="T469" i="40"/>
  <c r="T470" i="40"/>
  <c r="T471" i="40"/>
  <c r="T472" i="40"/>
  <c r="T473" i="40"/>
  <c r="T474" i="40"/>
  <c r="T475" i="40"/>
  <c r="T476" i="40"/>
  <c r="T477" i="40"/>
  <c r="T478" i="40"/>
  <c r="T479" i="40"/>
  <c r="T480" i="40"/>
  <c r="T481" i="40"/>
  <c r="T482" i="40"/>
  <c r="T483" i="40"/>
  <c r="T484" i="40"/>
  <c r="T485" i="40"/>
  <c r="T486" i="40"/>
  <c r="T487" i="40"/>
  <c r="T488" i="40"/>
  <c r="T489" i="40"/>
  <c r="T490" i="40"/>
  <c r="T491" i="40"/>
  <c r="T492" i="40"/>
  <c r="T493" i="40"/>
  <c r="T494" i="40"/>
  <c r="T495" i="40"/>
  <c r="T496" i="40"/>
  <c r="T497" i="40"/>
  <c r="T498" i="40"/>
  <c r="T499" i="40"/>
  <c r="T500" i="40"/>
  <c r="T501" i="40"/>
  <c r="T502" i="40"/>
  <c r="T503" i="40"/>
  <c r="T504" i="40"/>
  <c r="T505" i="40"/>
  <c r="T506" i="40"/>
  <c r="T507" i="40"/>
  <c r="T508" i="40"/>
  <c r="T509" i="40"/>
  <c r="T510" i="40"/>
  <c r="T511" i="40"/>
  <c r="T512" i="40"/>
  <c r="T513" i="40"/>
  <c r="T514" i="40"/>
  <c r="T515" i="40"/>
  <c r="T516" i="40"/>
  <c r="T517" i="40"/>
  <c r="T518" i="40"/>
  <c r="T519" i="40"/>
  <c r="T520" i="40"/>
  <c r="T521" i="40"/>
  <c r="T522" i="40"/>
  <c r="T523" i="40"/>
  <c r="T524" i="40"/>
  <c r="T525" i="40"/>
  <c r="T526" i="40"/>
  <c r="T527" i="40"/>
  <c r="T528" i="40"/>
  <c r="T529" i="40"/>
  <c r="T530" i="40"/>
  <c r="T531" i="40"/>
  <c r="T532" i="40"/>
  <c r="T533" i="40"/>
  <c r="T534" i="40"/>
  <c r="T535" i="40"/>
  <c r="T536" i="40"/>
  <c r="T537" i="40"/>
  <c r="T538" i="40"/>
  <c r="T539" i="40"/>
  <c r="T540" i="40"/>
  <c r="T541" i="40"/>
  <c r="T542" i="40"/>
  <c r="T543" i="40"/>
  <c r="T544" i="40"/>
  <c r="T545" i="40"/>
  <c r="T546" i="40"/>
  <c r="T547" i="40"/>
  <c r="T548" i="40"/>
  <c r="T549" i="40"/>
  <c r="T550" i="40"/>
  <c r="T551" i="40"/>
  <c r="T552" i="40"/>
  <c r="T553" i="40"/>
  <c r="T554" i="40"/>
  <c r="T555" i="40"/>
  <c r="T556" i="40"/>
  <c r="T557" i="40"/>
  <c r="T558" i="40"/>
  <c r="T559" i="40"/>
  <c r="T560" i="40"/>
  <c r="T561" i="40"/>
  <c r="T562" i="40"/>
  <c r="T563" i="40"/>
  <c r="T564" i="40"/>
  <c r="T565" i="40"/>
  <c r="T566" i="40"/>
  <c r="T567" i="40"/>
  <c r="T568" i="40"/>
  <c r="T569" i="40"/>
  <c r="T570" i="40"/>
  <c r="T571" i="40"/>
  <c r="T572" i="40"/>
  <c r="T573" i="40"/>
  <c r="T574" i="40"/>
  <c r="T575" i="40"/>
  <c r="T576" i="40"/>
  <c r="T577" i="40"/>
  <c r="T578" i="40"/>
  <c r="T579" i="40"/>
  <c r="T580" i="40"/>
  <c r="T581" i="40"/>
  <c r="T582" i="40"/>
  <c r="T583" i="40"/>
  <c r="T584" i="40"/>
  <c r="T585" i="40"/>
  <c r="T586" i="40"/>
  <c r="T587" i="40"/>
  <c r="T588" i="40"/>
  <c r="T589" i="40"/>
  <c r="T590" i="40"/>
  <c r="T591" i="40"/>
  <c r="T592" i="40"/>
  <c r="T593" i="40"/>
  <c r="T594" i="40"/>
  <c r="T595" i="40"/>
  <c r="T596" i="40"/>
  <c r="T597" i="40"/>
  <c r="T598" i="40"/>
  <c r="T599" i="40"/>
  <c r="T600" i="40"/>
  <c r="T601" i="40"/>
  <c r="T602" i="40"/>
  <c r="T603" i="40"/>
  <c r="T604" i="40"/>
  <c r="T605" i="40"/>
  <c r="T606" i="40"/>
  <c r="T607" i="40"/>
  <c r="T608" i="40"/>
  <c r="T609" i="40"/>
  <c r="T610" i="40"/>
  <c r="T611" i="40"/>
  <c r="T612" i="40"/>
  <c r="T613" i="40"/>
  <c r="T614" i="40"/>
  <c r="T615" i="40"/>
  <c r="T616" i="40"/>
  <c r="T617" i="40"/>
  <c r="T618" i="40"/>
  <c r="T619" i="40"/>
  <c r="T620" i="40"/>
  <c r="T621" i="40"/>
  <c r="T622" i="40"/>
  <c r="T623" i="40"/>
  <c r="T624" i="40"/>
  <c r="T625" i="40"/>
  <c r="T626" i="40"/>
  <c r="T627" i="40"/>
  <c r="T628" i="40"/>
  <c r="T629" i="40"/>
  <c r="T630" i="40"/>
  <c r="T631" i="40"/>
  <c r="T632" i="40"/>
  <c r="T633" i="40"/>
  <c r="T634" i="40"/>
  <c r="T635" i="40"/>
  <c r="T636" i="40"/>
  <c r="T637" i="40"/>
  <c r="T638" i="40"/>
  <c r="T639" i="40"/>
  <c r="T640" i="40"/>
  <c r="T641" i="40"/>
  <c r="T642" i="40"/>
  <c r="T643" i="40"/>
  <c r="T644" i="40"/>
  <c r="T645" i="40"/>
  <c r="T646" i="40"/>
  <c r="T647" i="40"/>
  <c r="T648" i="40"/>
  <c r="T649" i="40"/>
  <c r="T650" i="40"/>
  <c r="T651" i="40"/>
  <c r="T652" i="40"/>
  <c r="T653" i="40"/>
  <c r="T654" i="40"/>
  <c r="T655" i="40"/>
  <c r="T656" i="40"/>
  <c r="T657" i="40"/>
  <c r="T658" i="40"/>
  <c r="T659" i="40"/>
  <c r="T660" i="40"/>
  <c r="T661" i="40"/>
  <c r="T662" i="40"/>
  <c r="T663" i="40"/>
  <c r="T664" i="40"/>
  <c r="T665" i="40"/>
  <c r="T666" i="40"/>
  <c r="T667" i="40"/>
  <c r="T668" i="40"/>
  <c r="T669" i="40"/>
  <c r="T670" i="40"/>
  <c r="T671" i="40"/>
  <c r="T672" i="40"/>
  <c r="T673" i="40"/>
  <c r="T674" i="40"/>
  <c r="T675" i="40"/>
  <c r="T676" i="40"/>
  <c r="T677" i="40"/>
  <c r="T678" i="40"/>
  <c r="T679" i="40"/>
  <c r="T680" i="40"/>
  <c r="T681" i="40"/>
  <c r="T682" i="40"/>
  <c r="T683" i="40"/>
  <c r="T684" i="40"/>
  <c r="T685" i="40"/>
  <c r="T686" i="40"/>
  <c r="T687" i="40"/>
  <c r="T688" i="40"/>
  <c r="T689" i="40"/>
  <c r="T690" i="40"/>
  <c r="T691" i="40"/>
  <c r="T692" i="40"/>
  <c r="T693" i="40"/>
  <c r="T694" i="40"/>
  <c r="T695" i="40"/>
  <c r="T696" i="40"/>
  <c r="T697" i="40"/>
  <c r="T698" i="40"/>
  <c r="T699" i="40"/>
  <c r="T700" i="40"/>
  <c r="T701" i="40"/>
  <c r="T702" i="40"/>
  <c r="T703" i="40"/>
  <c r="T704" i="40"/>
  <c r="T705" i="40"/>
  <c r="T706" i="40"/>
  <c r="T707" i="40"/>
  <c r="T708" i="40"/>
  <c r="T709" i="40"/>
  <c r="T710" i="40"/>
  <c r="T711" i="40"/>
  <c r="T712" i="40"/>
  <c r="T713" i="40"/>
  <c r="T714" i="40"/>
  <c r="T715" i="40"/>
  <c r="T716" i="40"/>
  <c r="T717" i="40"/>
  <c r="T718" i="40"/>
  <c r="T719" i="40"/>
  <c r="T720" i="40"/>
  <c r="T721" i="40"/>
  <c r="T722" i="40"/>
  <c r="T723" i="40"/>
  <c r="T724" i="40"/>
  <c r="T725" i="40"/>
  <c r="T726" i="40"/>
  <c r="T727" i="40"/>
  <c r="T728" i="40"/>
  <c r="T729" i="40"/>
  <c r="T730" i="40"/>
  <c r="T731" i="40"/>
  <c r="T732" i="40"/>
  <c r="T733" i="40"/>
  <c r="T734" i="40"/>
  <c r="T735" i="40"/>
  <c r="T736" i="40"/>
  <c r="T737" i="40"/>
  <c r="T738" i="40"/>
  <c r="T739" i="40"/>
  <c r="T740" i="40"/>
  <c r="T741" i="40"/>
  <c r="T742" i="40"/>
  <c r="T743" i="40"/>
  <c r="T744" i="40"/>
  <c r="T745" i="40"/>
  <c r="T746" i="40"/>
  <c r="T747" i="40"/>
  <c r="T748" i="40"/>
  <c r="T749" i="40"/>
  <c r="T750" i="40"/>
  <c r="T751" i="40"/>
  <c r="T752" i="40"/>
  <c r="T753" i="40"/>
  <c r="T754" i="40"/>
  <c r="T755" i="40"/>
  <c r="T756" i="40"/>
  <c r="T757" i="40"/>
  <c r="T758" i="40"/>
  <c r="T759" i="40"/>
  <c r="T760" i="40"/>
  <c r="T761" i="40"/>
  <c r="T762" i="40"/>
  <c r="T763" i="40"/>
  <c r="T764" i="40"/>
  <c r="T765" i="40"/>
  <c r="T766" i="40"/>
  <c r="T767" i="40"/>
  <c r="T768" i="40"/>
  <c r="T769" i="40"/>
  <c r="T770" i="40"/>
  <c r="T771" i="40"/>
  <c r="T772" i="40"/>
  <c r="T773" i="40"/>
  <c r="T774" i="40"/>
  <c r="T775" i="40"/>
  <c r="T776" i="40"/>
  <c r="T777" i="40"/>
  <c r="T778" i="40"/>
  <c r="T779" i="40"/>
  <c r="T780" i="40"/>
  <c r="T781" i="40"/>
  <c r="T782" i="40"/>
  <c r="T783" i="40"/>
  <c r="T784" i="40"/>
  <c r="T785" i="40"/>
  <c r="T786" i="40"/>
  <c r="T787" i="40"/>
  <c r="T788" i="40"/>
  <c r="T789" i="40"/>
  <c r="T790" i="40"/>
  <c r="T791" i="40"/>
  <c r="T792" i="40"/>
  <c r="T793" i="40"/>
  <c r="T794" i="40"/>
  <c r="T795" i="40"/>
  <c r="T796" i="40"/>
  <c r="T797" i="40"/>
  <c r="T798" i="40"/>
  <c r="T799" i="40"/>
  <c r="T800" i="40"/>
  <c r="T801" i="40"/>
  <c r="T802" i="40"/>
  <c r="T803" i="40"/>
  <c r="T804" i="40"/>
  <c r="T805" i="40"/>
  <c r="T806" i="40"/>
  <c r="T807" i="40"/>
  <c r="T808" i="40"/>
  <c r="T809" i="40"/>
  <c r="T810" i="40"/>
  <c r="T811" i="40"/>
  <c r="T812" i="40"/>
  <c r="T813" i="40"/>
  <c r="T814" i="40"/>
  <c r="T815" i="40"/>
  <c r="T816" i="40"/>
  <c r="T817" i="40"/>
  <c r="T818" i="40"/>
  <c r="T819" i="40"/>
  <c r="T820" i="40"/>
  <c r="T821" i="40"/>
  <c r="T822" i="40"/>
  <c r="T823" i="40"/>
  <c r="T824" i="40"/>
  <c r="T825" i="40"/>
  <c r="T826" i="40"/>
  <c r="T827" i="40"/>
  <c r="T828" i="40"/>
  <c r="T829" i="40"/>
  <c r="T830" i="40"/>
  <c r="T831" i="40"/>
  <c r="T832" i="40"/>
  <c r="T833" i="40"/>
  <c r="T834" i="40"/>
  <c r="T835" i="40"/>
  <c r="T836" i="40"/>
  <c r="T837" i="40"/>
  <c r="T838" i="40"/>
  <c r="T839" i="40"/>
  <c r="T840" i="40"/>
  <c r="T841" i="40"/>
  <c r="T842" i="40"/>
  <c r="T843" i="40"/>
  <c r="T844" i="40"/>
  <c r="T845" i="40"/>
  <c r="T846" i="40"/>
  <c r="T847" i="40"/>
  <c r="T848" i="40"/>
  <c r="T849" i="40"/>
  <c r="T850" i="40"/>
  <c r="T851" i="40"/>
  <c r="T852" i="40"/>
  <c r="T853" i="40"/>
  <c r="T854" i="40"/>
  <c r="T855" i="40"/>
  <c r="T856" i="40"/>
  <c r="T857" i="40"/>
  <c r="T858" i="40"/>
  <c r="T859" i="40"/>
  <c r="T860" i="40"/>
  <c r="T861" i="40"/>
  <c r="T862" i="40"/>
  <c r="T863" i="40"/>
  <c r="T864" i="40"/>
  <c r="T865" i="40"/>
  <c r="T866" i="40"/>
  <c r="T867" i="40"/>
  <c r="T868" i="40"/>
  <c r="T869" i="40"/>
  <c r="T870" i="40"/>
  <c r="T871" i="40"/>
  <c r="AA3" i="18"/>
  <c r="AB3" i="18"/>
  <c r="AC3" i="18"/>
  <c r="AD3" i="18"/>
  <c r="AE3" i="18"/>
  <c r="AF3" i="18"/>
  <c r="AG3" i="18"/>
  <c r="AH3" i="18"/>
  <c r="AI3" i="18"/>
  <c r="AJ3" i="18"/>
  <c r="AK3" i="18"/>
  <c r="AL3" i="18"/>
  <c r="AN3" i="18"/>
  <c r="AA4" i="18"/>
  <c r="AB4" i="18"/>
  <c r="AC4" i="18"/>
  <c r="AD4" i="18"/>
  <c r="AE4" i="18"/>
  <c r="AF4" i="18"/>
  <c r="AG4" i="18"/>
  <c r="AH4" i="18"/>
  <c r="AI4" i="18"/>
  <c r="AJ4" i="18"/>
  <c r="AK4" i="18"/>
  <c r="AL4" i="18"/>
  <c r="AN4" i="18"/>
  <c r="AA5" i="18"/>
  <c r="AB5" i="18"/>
  <c r="AC5" i="18"/>
  <c r="AD5" i="18"/>
  <c r="AE5" i="18"/>
  <c r="AF5" i="18"/>
  <c r="AG5" i="18"/>
  <c r="AH5" i="18"/>
  <c r="AI5" i="18"/>
  <c r="AJ5" i="18"/>
  <c r="AK5" i="18"/>
  <c r="AL5" i="18"/>
  <c r="AN5" i="18"/>
  <c r="AA6" i="18"/>
  <c r="AB6" i="18"/>
  <c r="AC6" i="18"/>
  <c r="AD6" i="18"/>
  <c r="AE6" i="18"/>
  <c r="AF6" i="18"/>
  <c r="AG6" i="18"/>
  <c r="AH6" i="18"/>
  <c r="AI6" i="18"/>
  <c r="AJ6" i="18"/>
  <c r="AK6" i="18"/>
  <c r="AL6" i="18"/>
  <c r="AN6" i="18"/>
  <c r="AA7" i="18"/>
  <c r="AB7" i="18"/>
  <c r="AC7" i="18"/>
  <c r="AD7" i="18"/>
  <c r="AE7" i="18"/>
  <c r="AF7" i="18"/>
  <c r="AG7" i="18"/>
  <c r="AH7" i="18"/>
  <c r="AI7" i="18"/>
  <c r="AJ7" i="18"/>
  <c r="AK7" i="18"/>
  <c r="AL7" i="18"/>
  <c r="AN7" i="18"/>
  <c r="AA8" i="18"/>
  <c r="AB8" i="18"/>
  <c r="AC8" i="18"/>
  <c r="AD8" i="18"/>
  <c r="AE8" i="18"/>
  <c r="AF8" i="18"/>
  <c r="AG8" i="18"/>
  <c r="AH8" i="18"/>
  <c r="AI8" i="18"/>
  <c r="AJ8" i="18"/>
  <c r="AK8" i="18"/>
  <c r="AL8" i="18"/>
  <c r="AN8" i="18"/>
  <c r="AA9" i="18"/>
  <c r="AB9" i="18"/>
  <c r="AC9" i="18"/>
  <c r="AD9" i="18"/>
  <c r="AE9" i="18"/>
  <c r="AF9" i="18"/>
  <c r="AG9" i="18"/>
  <c r="AH9" i="18"/>
  <c r="AI9" i="18"/>
  <c r="AJ9" i="18"/>
  <c r="AK9" i="18"/>
  <c r="AL9" i="18"/>
  <c r="AN9" i="18"/>
  <c r="AA10" i="18"/>
  <c r="AB10" i="18"/>
  <c r="AC10" i="18"/>
  <c r="AD10" i="18"/>
  <c r="AE10" i="18"/>
  <c r="AF10" i="18"/>
  <c r="AG10" i="18"/>
  <c r="AH10" i="18"/>
  <c r="AI10" i="18"/>
  <c r="AJ10" i="18"/>
  <c r="AK10" i="18"/>
  <c r="AL10" i="18"/>
  <c r="AN10" i="18"/>
  <c r="AA11" i="18"/>
  <c r="AB11" i="18"/>
  <c r="AC11" i="18"/>
  <c r="AD11" i="18"/>
  <c r="AE11" i="18"/>
  <c r="AF11" i="18"/>
  <c r="AG11" i="18"/>
  <c r="AH11" i="18"/>
  <c r="AI11" i="18"/>
  <c r="AJ11" i="18"/>
  <c r="AK11" i="18"/>
  <c r="AL11" i="18"/>
  <c r="AN11" i="18"/>
  <c r="AA12" i="18"/>
  <c r="AB12" i="18"/>
  <c r="AC12" i="18"/>
  <c r="AD12" i="18"/>
  <c r="AE12" i="18"/>
  <c r="AF12" i="18"/>
  <c r="AG12" i="18"/>
  <c r="AH12" i="18"/>
  <c r="AI12" i="18"/>
  <c r="AJ12" i="18"/>
  <c r="AK12" i="18"/>
  <c r="AL12" i="18"/>
  <c r="AN12" i="18"/>
  <c r="AA13" i="18"/>
  <c r="AB13" i="18"/>
  <c r="AC13" i="18"/>
  <c r="AD13" i="18"/>
  <c r="AE13" i="18"/>
  <c r="AF13" i="18"/>
  <c r="AG13" i="18"/>
  <c r="AH13" i="18"/>
  <c r="AI13" i="18"/>
  <c r="AJ13" i="18"/>
  <c r="AK13" i="18"/>
  <c r="AL13" i="18"/>
  <c r="AN13" i="18"/>
  <c r="AA14" i="18"/>
  <c r="AB14" i="18"/>
  <c r="AC14" i="18"/>
  <c r="AD14" i="18"/>
  <c r="AE14" i="18"/>
  <c r="AF14" i="18"/>
  <c r="AG14" i="18"/>
  <c r="AH14" i="18"/>
  <c r="AI14" i="18"/>
  <c r="AJ14" i="18"/>
  <c r="AK14" i="18"/>
  <c r="AL14" i="18"/>
  <c r="AN14" i="18"/>
  <c r="AA15" i="18"/>
  <c r="AB15" i="18"/>
  <c r="AC15" i="18"/>
  <c r="AD15" i="18"/>
  <c r="AE15" i="18"/>
  <c r="AF15" i="18"/>
  <c r="AG15" i="18"/>
  <c r="AH15" i="18"/>
  <c r="AI15" i="18"/>
  <c r="AJ15" i="18"/>
  <c r="AK15" i="18"/>
  <c r="AL15" i="18"/>
  <c r="AN15" i="18"/>
  <c r="AA16" i="18"/>
  <c r="AB16" i="18"/>
  <c r="AC16" i="18"/>
  <c r="AD16" i="18"/>
  <c r="AE16" i="18"/>
  <c r="AF16" i="18"/>
  <c r="AG16" i="18"/>
  <c r="AH16" i="18"/>
  <c r="AI16" i="18"/>
  <c r="AJ16" i="18"/>
  <c r="AK16" i="18"/>
  <c r="AL16" i="18"/>
  <c r="AN16" i="18"/>
  <c r="AA17" i="18"/>
  <c r="AB17" i="18"/>
  <c r="AC17" i="18"/>
  <c r="AD17" i="18"/>
  <c r="AE17" i="18"/>
  <c r="AF17" i="18"/>
  <c r="AG17" i="18"/>
  <c r="AH17" i="18"/>
  <c r="AI17" i="18"/>
  <c r="AJ17" i="18"/>
  <c r="AK17" i="18"/>
  <c r="AL17" i="18"/>
  <c r="AN17" i="18"/>
  <c r="AA18" i="18"/>
  <c r="AB18" i="18"/>
  <c r="AC18" i="18"/>
  <c r="AD18" i="18"/>
  <c r="AE18" i="18"/>
  <c r="AF18" i="18"/>
  <c r="AG18" i="18"/>
  <c r="AH18" i="18"/>
  <c r="AI18" i="18"/>
  <c r="AJ18" i="18"/>
  <c r="AK18" i="18"/>
  <c r="AL18" i="18"/>
  <c r="AN18" i="18"/>
  <c r="AA19" i="18"/>
  <c r="AB19" i="18"/>
  <c r="AC19" i="18"/>
  <c r="AD19" i="18"/>
  <c r="AE19" i="18"/>
  <c r="AF19" i="18"/>
  <c r="AG19" i="18"/>
  <c r="AH19" i="18"/>
  <c r="AI19" i="18"/>
  <c r="AJ19" i="18"/>
  <c r="AK19" i="18"/>
  <c r="AL19" i="18"/>
  <c r="AN19" i="18"/>
  <c r="AA20" i="18"/>
  <c r="AB20" i="18"/>
  <c r="AC20" i="18"/>
  <c r="AD20" i="18"/>
  <c r="AE20" i="18"/>
  <c r="AF20" i="18"/>
  <c r="AG20" i="18"/>
  <c r="AH20" i="18"/>
  <c r="AI20" i="18"/>
  <c r="AJ20" i="18"/>
  <c r="AK20" i="18"/>
  <c r="AL20" i="18"/>
  <c r="AN20" i="18"/>
  <c r="AA21" i="18"/>
  <c r="AB21" i="18"/>
  <c r="AC21" i="18"/>
  <c r="AD21" i="18"/>
  <c r="AE21" i="18"/>
  <c r="AF21" i="18"/>
  <c r="AG21" i="18"/>
  <c r="AH21" i="18"/>
  <c r="AI21" i="18"/>
  <c r="AJ21" i="18"/>
  <c r="AK21" i="18"/>
  <c r="AL21" i="18"/>
  <c r="AN21" i="18"/>
  <c r="AA22" i="18"/>
  <c r="AB22" i="18"/>
  <c r="AC22" i="18"/>
  <c r="AD22" i="18"/>
  <c r="AE22" i="18"/>
  <c r="AF22" i="18"/>
  <c r="AG22" i="18"/>
  <c r="AH22" i="18"/>
  <c r="AI22" i="18"/>
  <c r="AJ22" i="18"/>
  <c r="AK22" i="18"/>
  <c r="AL22" i="18"/>
  <c r="AN22" i="18"/>
  <c r="AA23" i="18"/>
  <c r="AB23" i="18"/>
  <c r="AC23" i="18"/>
  <c r="AD23" i="18"/>
  <c r="AE23" i="18"/>
  <c r="AF23" i="18"/>
  <c r="AG23" i="18"/>
  <c r="AH23" i="18"/>
  <c r="AI23" i="18"/>
  <c r="AJ23" i="18"/>
  <c r="AK23" i="18"/>
  <c r="AL23" i="18"/>
  <c r="AN23" i="18"/>
  <c r="AA24" i="18"/>
  <c r="AB24" i="18"/>
  <c r="AC24" i="18"/>
  <c r="AD24" i="18"/>
  <c r="AE24" i="18"/>
  <c r="AF24" i="18"/>
  <c r="AG24" i="18"/>
  <c r="AH24" i="18"/>
  <c r="AI24" i="18"/>
  <c r="AJ24" i="18"/>
  <c r="AK24" i="18"/>
  <c r="AL24" i="18"/>
  <c r="AN24" i="18"/>
  <c r="AA25" i="18"/>
  <c r="AB25" i="18"/>
  <c r="AC25" i="18"/>
  <c r="AD25" i="18"/>
  <c r="AE25" i="18"/>
  <c r="AF25" i="18"/>
  <c r="AG25" i="18"/>
  <c r="AH25" i="18"/>
  <c r="AI25" i="18"/>
  <c r="AJ25" i="18"/>
  <c r="AK25" i="18"/>
  <c r="AL25" i="18"/>
  <c r="AN25" i="18"/>
  <c r="AA26" i="18"/>
  <c r="AB26" i="18"/>
  <c r="AC26" i="18"/>
  <c r="AD26" i="18"/>
  <c r="AE26" i="18"/>
  <c r="AF26" i="18"/>
  <c r="AG26" i="18"/>
  <c r="AH26" i="18"/>
  <c r="AI26" i="18"/>
  <c r="AJ26" i="18"/>
  <c r="AK26" i="18"/>
  <c r="AL26" i="18"/>
  <c r="AN26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N27" i="18"/>
  <c r="AA28" i="18"/>
  <c r="AB28" i="18"/>
  <c r="AC28" i="18"/>
  <c r="AD28" i="18"/>
  <c r="AE28" i="18"/>
  <c r="AF28" i="18"/>
  <c r="AG28" i="18"/>
  <c r="AH28" i="18"/>
  <c r="AI28" i="18"/>
  <c r="AJ28" i="18"/>
  <c r="AK28" i="18"/>
  <c r="AL28" i="18"/>
  <c r="AN28" i="18"/>
  <c r="AA29" i="18"/>
  <c r="AB29" i="18"/>
  <c r="AC29" i="18"/>
  <c r="AD29" i="18"/>
  <c r="AE29" i="18"/>
  <c r="AF29" i="18"/>
  <c r="AG29" i="18"/>
  <c r="AH29" i="18"/>
  <c r="AI29" i="18"/>
  <c r="AJ29" i="18"/>
  <c r="AK29" i="18"/>
  <c r="AL29" i="18"/>
  <c r="AN29" i="18"/>
  <c r="AA30" i="18"/>
  <c r="AB30" i="18"/>
  <c r="AC30" i="18"/>
  <c r="AD30" i="18"/>
  <c r="AE30" i="18"/>
  <c r="AF30" i="18"/>
  <c r="AG30" i="18"/>
  <c r="AH30" i="18"/>
  <c r="AI30" i="18"/>
  <c r="AJ30" i="18"/>
  <c r="AK30" i="18"/>
  <c r="AL30" i="18"/>
  <c r="AN30" i="18"/>
  <c r="AA31" i="18"/>
  <c r="AB31" i="18"/>
  <c r="AC31" i="18"/>
  <c r="AD31" i="18"/>
  <c r="AE31" i="18"/>
  <c r="AF31" i="18"/>
  <c r="AG31" i="18"/>
  <c r="AH31" i="18"/>
  <c r="AI31" i="18"/>
  <c r="AJ31" i="18"/>
  <c r="AK31" i="18"/>
  <c r="AL31" i="18"/>
  <c r="AN31" i="18"/>
  <c r="AA32" i="18"/>
  <c r="AB32" i="18"/>
  <c r="AC32" i="18"/>
  <c r="AD32" i="18"/>
  <c r="AE32" i="18"/>
  <c r="AF32" i="18"/>
  <c r="AG32" i="18"/>
  <c r="AH32" i="18"/>
  <c r="AI32" i="18"/>
  <c r="AJ32" i="18"/>
  <c r="AK32" i="18"/>
  <c r="AL32" i="18"/>
  <c r="AN32" i="18"/>
  <c r="AA33" i="18"/>
  <c r="AB33" i="18"/>
  <c r="AC33" i="18"/>
  <c r="AD33" i="18"/>
  <c r="AE33" i="18"/>
  <c r="AF33" i="18"/>
  <c r="AG33" i="18"/>
  <c r="AH33" i="18"/>
  <c r="AI33" i="18"/>
  <c r="AJ33" i="18"/>
  <c r="AK33" i="18"/>
  <c r="AL33" i="18"/>
  <c r="AN33" i="18"/>
  <c r="AA34" i="18"/>
  <c r="AB34" i="18"/>
  <c r="AC34" i="18"/>
  <c r="AD34" i="18"/>
  <c r="AE34" i="18"/>
  <c r="AF34" i="18"/>
  <c r="AG34" i="18"/>
  <c r="AH34" i="18"/>
  <c r="AI34" i="18"/>
  <c r="AJ34" i="18"/>
  <c r="AK34" i="18"/>
  <c r="AL34" i="18"/>
  <c r="AN34" i="18"/>
  <c r="AA35" i="18"/>
  <c r="AB35" i="18"/>
  <c r="AC35" i="18"/>
  <c r="AD35" i="18"/>
  <c r="AE35" i="18"/>
  <c r="AF35" i="18"/>
  <c r="AG35" i="18"/>
  <c r="AH35" i="18"/>
  <c r="AI35" i="18"/>
  <c r="AJ35" i="18"/>
  <c r="AK35" i="18"/>
  <c r="AL35" i="18"/>
  <c r="AN35" i="18"/>
  <c r="AA36" i="18"/>
  <c r="AB36" i="18"/>
  <c r="AC36" i="18"/>
  <c r="AD36" i="18"/>
  <c r="AE36" i="18"/>
  <c r="AF36" i="18"/>
  <c r="AG36" i="18"/>
  <c r="AH36" i="18"/>
  <c r="AI36" i="18"/>
  <c r="AJ36" i="18"/>
  <c r="AK36" i="18"/>
  <c r="AL36" i="18"/>
  <c r="AN36" i="18"/>
  <c r="AA37" i="18"/>
  <c r="AB37" i="18"/>
  <c r="AC37" i="18"/>
  <c r="AD37" i="18"/>
  <c r="AE37" i="18"/>
  <c r="AF37" i="18"/>
  <c r="AG37" i="18"/>
  <c r="AH37" i="18"/>
  <c r="AI37" i="18"/>
  <c r="AJ37" i="18"/>
  <c r="AK37" i="18"/>
  <c r="AL37" i="18"/>
  <c r="AN37" i="18"/>
  <c r="AA38" i="18"/>
  <c r="AB38" i="18"/>
  <c r="AC38" i="18"/>
  <c r="AD38" i="18"/>
  <c r="AE38" i="18"/>
  <c r="AF38" i="18"/>
  <c r="AG38" i="18"/>
  <c r="AH38" i="18"/>
  <c r="AI38" i="18"/>
  <c r="AJ38" i="18"/>
  <c r="AK38" i="18"/>
  <c r="AL38" i="18"/>
  <c r="AN38" i="18"/>
  <c r="AA39" i="18"/>
  <c r="AB39" i="18"/>
  <c r="AC39" i="18"/>
  <c r="AD39" i="18"/>
  <c r="AE39" i="18"/>
  <c r="AF39" i="18"/>
  <c r="AG39" i="18"/>
  <c r="AH39" i="18"/>
  <c r="AI39" i="18"/>
  <c r="AJ39" i="18"/>
  <c r="AK39" i="18"/>
  <c r="AL39" i="18"/>
  <c r="AN39" i="18"/>
  <c r="AA40" i="18"/>
  <c r="AB40" i="18"/>
  <c r="AC40" i="18"/>
  <c r="AD40" i="18"/>
  <c r="AE40" i="18"/>
  <c r="AF40" i="18"/>
  <c r="AG40" i="18"/>
  <c r="AH40" i="18"/>
  <c r="AI40" i="18"/>
  <c r="AJ40" i="18"/>
  <c r="AK40" i="18"/>
  <c r="AL40" i="18"/>
  <c r="AN40" i="18"/>
  <c r="AA41" i="18"/>
  <c r="AB41" i="18"/>
  <c r="AC41" i="18"/>
  <c r="AD41" i="18"/>
  <c r="AE41" i="18"/>
  <c r="AF41" i="18"/>
  <c r="AG41" i="18"/>
  <c r="AH41" i="18"/>
  <c r="AI41" i="18"/>
  <c r="AJ41" i="18"/>
  <c r="AK41" i="18"/>
  <c r="AL41" i="18"/>
  <c r="AN41" i="18"/>
  <c r="AA42" i="18"/>
  <c r="AB42" i="18"/>
  <c r="AC42" i="18"/>
  <c r="AD42" i="18"/>
  <c r="AE42" i="18"/>
  <c r="AF42" i="18"/>
  <c r="AG42" i="18"/>
  <c r="AH42" i="18"/>
  <c r="AI42" i="18"/>
  <c r="AJ42" i="18"/>
  <c r="AK42" i="18"/>
  <c r="AL42" i="18"/>
  <c r="AN42" i="18"/>
  <c r="AA43" i="18"/>
  <c r="AB43" i="18"/>
  <c r="AC43" i="18"/>
  <c r="AD43" i="18"/>
  <c r="AE43" i="18"/>
  <c r="AF43" i="18"/>
  <c r="AG43" i="18"/>
  <c r="AH43" i="18"/>
  <c r="AI43" i="18"/>
  <c r="AJ43" i="18"/>
  <c r="AK43" i="18"/>
  <c r="AL43" i="18"/>
  <c r="AN43" i="18"/>
  <c r="AA44" i="18"/>
  <c r="AB44" i="18"/>
  <c r="AC44" i="18"/>
  <c r="AD44" i="18"/>
  <c r="AE44" i="18"/>
  <c r="AF44" i="18"/>
  <c r="AG44" i="18"/>
  <c r="AH44" i="18"/>
  <c r="AI44" i="18"/>
  <c r="AJ44" i="18"/>
  <c r="AK44" i="18"/>
  <c r="AL44" i="18"/>
  <c r="AN44" i="18"/>
  <c r="AA45" i="18"/>
  <c r="AB45" i="18"/>
  <c r="AC45" i="18"/>
  <c r="AD45" i="18"/>
  <c r="AE45" i="18"/>
  <c r="AF45" i="18"/>
  <c r="AG45" i="18"/>
  <c r="AH45" i="18"/>
  <c r="AI45" i="18"/>
  <c r="AJ45" i="18"/>
  <c r="AK45" i="18"/>
  <c r="AL45" i="18"/>
  <c r="AN45" i="18"/>
  <c r="AA46" i="18"/>
  <c r="AB46" i="18"/>
  <c r="AC46" i="18"/>
  <c r="AD46" i="18"/>
  <c r="AE46" i="18"/>
  <c r="AF46" i="18"/>
  <c r="AG46" i="18"/>
  <c r="AH46" i="18"/>
  <c r="AI46" i="18"/>
  <c r="AJ46" i="18"/>
  <c r="AK46" i="18"/>
  <c r="AL46" i="18"/>
  <c r="AN46" i="18"/>
  <c r="AA47" i="18"/>
  <c r="AB47" i="18"/>
  <c r="AC47" i="18"/>
  <c r="AD47" i="18"/>
  <c r="AE47" i="18"/>
  <c r="AF47" i="18"/>
  <c r="AG47" i="18"/>
  <c r="AH47" i="18"/>
  <c r="AI47" i="18"/>
  <c r="AJ47" i="18"/>
  <c r="AK47" i="18"/>
  <c r="AL47" i="18"/>
  <c r="AN47" i="18"/>
  <c r="AA48" i="18"/>
  <c r="AB48" i="18"/>
  <c r="AC48" i="18"/>
  <c r="AD48" i="18"/>
  <c r="AE48" i="18"/>
  <c r="AF48" i="18"/>
  <c r="AG48" i="18"/>
  <c r="AH48" i="18"/>
  <c r="AI48" i="18"/>
  <c r="AJ48" i="18"/>
  <c r="AK48" i="18"/>
  <c r="AL48" i="18"/>
  <c r="AN48" i="18"/>
  <c r="AA49" i="18"/>
  <c r="AB49" i="18"/>
  <c r="AC49" i="18"/>
  <c r="AD49" i="18"/>
  <c r="AE49" i="18"/>
  <c r="AF49" i="18"/>
  <c r="AG49" i="18"/>
  <c r="AH49" i="18"/>
  <c r="AI49" i="18"/>
  <c r="AJ49" i="18"/>
  <c r="AK49" i="18"/>
  <c r="AL49" i="18"/>
  <c r="AN49" i="18"/>
  <c r="AA50" i="18"/>
  <c r="AB50" i="18"/>
  <c r="AC50" i="18"/>
  <c r="AD50" i="18"/>
  <c r="AE50" i="18"/>
  <c r="AF50" i="18"/>
  <c r="AG50" i="18"/>
  <c r="AH50" i="18"/>
  <c r="AI50" i="18"/>
  <c r="AJ50" i="18"/>
  <c r="AK50" i="18"/>
  <c r="AL50" i="18"/>
  <c r="AN50" i="18"/>
  <c r="AA51" i="18"/>
  <c r="AB51" i="18"/>
  <c r="AC51" i="18"/>
  <c r="AD51" i="18"/>
  <c r="AE51" i="18"/>
  <c r="AF51" i="18"/>
  <c r="AG51" i="18"/>
  <c r="AH51" i="18"/>
  <c r="AI51" i="18"/>
  <c r="AJ51" i="18"/>
  <c r="AK51" i="18"/>
  <c r="AL51" i="18"/>
  <c r="AN51" i="18"/>
  <c r="AA52" i="18"/>
  <c r="AB52" i="18"/>
  <c r="AC52" i="18"/>
  <c r="AD52" i="18"/>
  <c r="AE52" i="18"/>
  <c r="AF52" i="18"/>
  <c r="AG52" i="18"/>
  <c r="AH52" i="18"/>
  <c r="AI52" i="18"/>
  <c r="AJ52" i="18"/>
  <c r="AK52" i="18"/>
  <c r="AL52" i="18"/>
  <c r="AN52" i="18"/>
  <c r="AA53" i="18"/>
  <c r="AB53" i="18"/>
  <c r="AC53" i="18"/>
  <c r="AD53" i="18"/>
  <c r="AE53" i="18"/>
  <c r="AF53" i="18"/>
  <c r="AG53" i="18"/>
  <c r="AH53" i="18"/>
  <c r="AI53" i="18"/>
  <c r="AJ53" i="18"/>
  <c r="AK53" i="18"/>
  <c r="AL53" i="18"/>
  <c r="AN53" i="18"/>
  <c r="AA54" i="18"/>
  <c r="AB54" i="18"/>
  <c r="AC54" i="18"/>
  <c r="AD54" i="18"/>
  <c r="AE54" i="18"/>
  <c r="AF54" i="18"/>
  <c r="AG54" i="18"/>
  <c r="AH54" i="18"/>
  <c r="AI54" i="18"/>
  <c r="AJ54" i="18"/>
  <c r="AK54" i="18"/>
  <c r="AL54" i="18"/>
  <c r="AN54" i="18"/>
  <c r="AA55" i="18"/>
  <c r="AB55" i="18"/>
  <c r="AC55" i="18"/>
  <c r="AD55" i="18"/>
  <c r="AE55" i="18"/>
  <c r="AF55" i="18"/>
  <c r="AG55" i="18"/>
  <c r="AH55" i="18"/>
  <c r="AI55" i="18"/>
  <c r="AJ55" i="18"/>
  <c r="AK55" i="18"/>
  <c r="AL55" i="18"/>
  <c r="AN55" i="18"/>
  <c r="AA56" i="18"/>
  <c r="AB56" i="18"/>
  <c r="AC56" i="18"/>
  <c r="AD56" i="18"/>
  <c r="AE56" i="18"/>
  <c r="AF56" i="18"/>
  <c r="AG56" i="18"/>
  <c r="AH56" i="18"/>
  <c r="AI56" i="18"/>
  <c r="AJ56" i="18"/>
  <c r="AK56" i="18"/>
  <c r="AL56" i="18"/>
  <c r="AN56" i="18"/>
  <c r="AA57" i="18"/>
  <c r="AB57" i="18"/>
  <c r="AC57" i="18"/>
  <c r="AD57" i="18"/>
  <c r="AE57" i="18"/>
  <c r="AF57" i="18"/>
  <c r="AG57" i="18"/>
  <c r="AH57" i="18"/>
  <c r="AI57" i="18"/>
  <c r="AJ57" i="18"/>
  <c r="AK57" i="18"/>
  <c r="AL57" i="18"/>
  <c r="AN57" i="18"/>
  <c r="AA58" i="18"/>
  <c r="AB58" i="18"/>
  <c r="AC58" i="18"/>
  <c r="AD58" i="18"/>
  <c r="AE58" i="18"/>
  <c r="AF58" i="18"/>
  <c r="AG58" i="18"/>
  <c r="AH58" i="18"/>
  <c r="AI58" i="18"/>
  <c r="AJ58" i="18"/>
  <c r="AK58" i="18"/>
  <c r="AL58" i="18"/>
  <c r="AN58" i="18"/>
  <c r="AA59" i="18"/>
  <c r="AB59" i="18"/>
  <c r="AC59" i="18"/>
  <c r="AD59" i="18"/>
  <c r="AE59" i="18"/>
  <c r="AF59" i="18"/>
  <c r="AG59" i="18"/>
  <c r="AH59" i="18"/>
  <c r="AI59" i="18"/>
  <c r="AJ59" i="18"/>
  <c r="AK59" i="18"/>
  <c r="AL59" i="18"/>
  <c r="AN59" i="18"/>
  <c r="AA60" i="18"/>
  <c r="AB60" i="18"/>
  <c r="AC60" i="18"/>
  <c r="AD60" i="18"/>
  <c r="AE60" i="18"/>
  <c r="AF60" i="18"/>
  <c r="AG60" i="18"/>
  <c r="AH60" i="18"/>
  <c r="AI60" i="18"/>
  <c r="AJ60" i="18"/>
  <c r="AK60" i="18"/>
  <c r="AL60" i="18"/>
  <c r="AN60" i="18"/>
  <c r="AA61" i="18"/>
  <c r="AB61" i="18"/>
  <c r="AC61" i="18"/>
  <c r="AD61" i="18"/>
  <c r="AE61" i="18"/>
  <c r="AF61" i="18"/>
  <c r="AG61" i="18"/>
  <c r="AH61" i="18"/>
  <c r="AI61" i="18"/>
  <c r="AJ61" i="18"/>
  <c r="AK61" i="18"/>
  <c r="AL61" i="18"/>
  <c r="AN61" i="18"/>
  <c r="AA62" i="18"/>
  <c r="AB62" i="18"/>
  <c r="AC62" i="18"/>
  <c r="AD62" i="18"/>
  <c r="AE62" i="18"/>
  <c r="AF62" i="18"/>
  <c r="AG62" i="18"/>
  <c r="AH62" i="18"/>
  <c r="AI62" i="18"/>
  <c r="AJ62" i="18"/>
  <c r="AK62" i="18"/>
  <c r="AL62" i="18"/>
  <c r="AN62" i="18"/>
  <c r="AA63" i="18"/>
  <c r="AB63" i="18"/>
  <c r="AC63" i="18"/>
  <c r="AD63" i="18"/>
  <c r="AE63" i="18"/>
  <c r="AF63" i="18"/>
  <c r="AG63" i="18"/>
  <c r="AH63" i="18"/>
  <c r="AI63" i="18"/>
  <c r="AJ63" i="18"/>
  <c r="AK63" i="18"/>
  <c r="AL63" i="18"/>
  <c r="AN63" i="18"/>
  <c r="AA64" i="18"/>
  <c r="AB64" i="18"/>
  <c r="AC64" i="18"/>
  <c r="AD64" i="18"/>
  <c r="AE64" i="18"/>
  <c r="AF64" i="18"/>
  <c r="AG64" i="18"/>
  <c r="AH64" i="18"/>
  <c r="AI64" i="18"/>
  <c r="AJ64" i="18"/>
  <c r="AK64" i="18"/>
  <c r="AL64" i="18"/>
  <c r="AN64" i="18"/>
  <c r="AA65" i="18"/>
  <c r="AB65" i="18"/>
  <c r="AC65" i="18"/>
  <c r="AD65" i="18"/>
  <c r="AE65" i="18"/>
  <c r="AF65" i="18"/>
  <c r="AG65" i="18"/>
  <c r="AH65" i="18"/>
  <c r="AI65" i="18"/>
  <c r="AJ65" i="18"/>
  <c r="AK65" i="18"/>
  <c r="AL65" i="18"/>
  <c r="AN65" i="18"/>
  <c r="AA66" i="18"/>
  <c r="AB66" i="18"/>
  <c r="AC66" i="18"/>
  <c r="AD66" i="18"/>
  <c r="AE66" i="18"/>
  <c r="AF66" i="18"/>
  <c r="AG66" i="18"/>
  <c r="AH66" i="18"/>
  <c r="AI66" i="18"/>
  <c r="AJ66" i="18"/>
  <c r="AK66" i="18"/>
  <c r="AL66" i="18"/>
  <c r="AN66" i="18"/>
  <c r="AA67" i="18"/>
  <c r="AB67" i="18"/>
  <c r="AC67" i="18"/>
  <c r="AD67" i="18"/>
  <c r="AE67" i="18"/>
  <c r="AF67" i="18"/>
  <c r="AG67" i="18"/>
  <c r="AH67" i="18"/>
  <c r="AI67" i="18"/>
  <c r="AJ67" i="18"/>
  <c r="AK67" i="18"/>
  <c r="AL67" i="18"/>
  <c r="AN67" i="18"/>
  <c r="AA68" i="18"/>
  <c r="AB68" i="18"/>
  <c r="AC68" i="18"/>
  <c r="AD68" i="18"/>
  <c r="AE68" i="18"/>
  <c r="AF68" i="18"/>
  <c r="AG68" i="18"/>
  <c r="AH68" i="18"/>
  <c r="AI68" i="18"/>
  <c r="AJ68" i="18"/>
  <c r="AK68" i="18"/>
  <c r="AL68" i="18"/>
  <c r="AN68" i="18"/>
  <c r="AA69" i="18"/>
  <c r="AB69" i="18"/>
  <c r="AC69" i="18"/>
  <c r="AD69" i="18"/>
  <c r="AE69" i="18"/>
  <c r="AF69" i="18"/>
  <c r="AG69" i="18"/>
  <c r="AH69" i="18"/>
  <c r="AI69" i="18"/>
  <c r="AJ69" i="18"/>
  <c r="AK69" i="18"/>
  <c r="AL69" i="18"/>
  <c r="AN69" i="18"/>
  <c r="AA70" i="18"/>
  <c r="AB70" i="18"/>
  <c r="AC70" i="18"/>
  <c r="AD70" i="18"/>
  <c r="AE70" i="18"/>
  <c r="AF70" i="18"/>
  <c r="AG70" i="18"/>
  <c r="AH70" i="18"/>
  <c r="AI70" i="18"/>
  <c r="AJ70" i="18"/>
  <c r="AK70" i="18"/>
  <c r="AL70" i="18"/>
  <c r="AN70" i="18"/>
  <c r="AA71" i="18"/>
  <c r="AB71" i="18"/>
  <c r="AC71" i="18"/>
  <c r="AD71" i="18"/>
  <c r="AE71" i="18"/>
  <c r="AF71" i="18"/>
  <c r="AG71" i="18"/>
  <c r="AH71" i="18"/>
  <c r="AI71" i="18"/>
  <c r="AJ71" i="18"/>
  <c r="AK71" i="18"/>
  <c r="AL71" i="18"/>
  <c r="AN71" i="18"/>
  <c r="AA72" i="18"/>
  <c r="AB72" i="18"/>
  <c r="AC72" i="18"/>
  <c r="AD72" i="18"/>
  <c r="AE72" i="18"/>
  <c r="AF72" i="18"/>
  <c r="AG72" i="18"/>
  <c r="AH72" i="18"/>
  <c r="AI72" i="18"/>
  <c r="AJ72" i="18"/>
  <c r="AK72" i="18"/>
  <c r="AL72" i="18"/>
  <c r="AN72" i="18"/>
  <c r="AA73" i="18"/>
  <c r="AB73" i="18"/>
  <c r="AC73" i="18"/>
  <c r="AD73" i="18"/>
  <c r="AE73" i="18"/>
  <c r="AF73" i="18"/>
  <c r="AG73" i="18"/>
  <c r="AH73" i="18"/>
  <c r="AI73" i="18"/>
  <c r="AJ73" i="18"/>
  <c r="AK73" i="18"/>
  <c r="AL73" i="18"/>
  <c r="AN73" i="18"/>
  <c r="AA74" i="18"/>
  <c r="AB74" i="18"/>
  <c r="AC74" i="18"/>
  <c r="AD74" i="18"/>
  <c r="AE74" i="18"/>
  <c r="AF74" i="18"/>
  <c r="AG74" i="18"/>
  <c r="AH74" i="18"/>
  <c r="AI74" i="18"/>
  <c r="AJ74" i="18"/>
  <c r="AK74" i="18"/>
  <c r="AL74" i="18"/>
  <c r="AN74" i="18"/>
  <c r="AA75" i="18"/>
  <c r="AB75" i="18"/>
  <c r="AC75" i="18"/>
  <c r="AD75" i="18"/>
  <c r="AE75" i="18"/>
  <c r="AF75" i="18"/>
  <c r="AG75" i="18"/>
  <c r="AH75" i="18"/>
  <c r="AI75" i="18"/>
  <c r="AJ75" i="18"/>
  <c r="AK75" i="18"/>
  <c r="AL75" i="18"/>
  <c r="AN75" i="18"/>
  <c r="AA76" i="18"/>
  <c r="AB76" i="18"/>
  <c r="AC76" i="18"/>
  <c r="AD76" i="18"/>
  <c r="AE76" i="18"/>
  <c r="AF76" i="18"/>
  <c r="AG76" i="18"/>
  <c r="AH76" i="18"/>
  <c r="AI76" i="18"/>
  <c r="AJ76" i="18"/>
  <c r="AK76" i="18"/>
  <c r="AL76" i="18"/>
  <c r="AN76" i="18"/>
  <c r="AA77" i="18"/>
  <c r="AB77" i="18"/>
  <c r="AC77" i="18"/>
  <c r="AD77" i="18"/>
  <c r="AE77" i="18"/>
  <c r="AF77" i="18"/>
  <c r="AG77" i="18"/>
  <c r="AH77" i="18"/>
  <c r="AI77" i="18"/>
  <c r="AJ77" i="18"/>
  <c r="AK77" i="18"/>
  <c r="AL77" i="18"/>
  <c r="AN77" i="18"/>
  <c r="AA78" i="18"/>
  <c r="AB78" i="18"/>
  <c r="AC78" i="18"/>
  <c r="AD78" i="18"/>
  <c r="AE78" i="18"/>
  <c r="AF78" i="18"/>
  <c r="AG78" i="18"/>
  <c r="AH78" i="18"/>
  <c r="AI78" i="18"/>
  <c r="AJ78" i="18"/>
  <c r="AK78" i="18"/>
  <c r="AL78" i="18"/>
  <c r="AN78" i="18"/>
  <c r="AA79" i="18"/>
  <c r="AB79" i="18"/>
  <c r="AC79" i="18"/>
  <c r="AD79" i="18"/>
  <c r="AE79" i="18"/>
  <c r="AF79" i="18"/>
  <c r="AG79" i="18"/>
  <c r="AH79" i="18"/>
  <c r="AI79" i="18"/>
  <c r="AJ79" i="18"/>
  <c r="AK79" i="18"/>
  <c r="AL79" i="18"/>
  <c r="AN79" i="18"/>
  <c r="AA80" i="18"/>
  <c r="AB80" i="18"/>
  <c r="AC80" i="18"/>
  <c r="AD80" i="18"/>
  <c r="AE80" i="18"/>
  <c r="AF80" i="18"/>
  <c r="AG80" i="18"/>
  <c r="AH80" i="18"/>
  <c r="AI80" i="18"/>
  <c r="AJ80" i="18"/>
  <c r="AK80" i="18"/>
  <c r="AL80" i="18"/>
  <c r="AN80" i="18"/>
  <c r="AA81" i="18"/>
  <c r="AB81" i="18"/>
  <c r="AC81" i="18"/>
  <c r="AD81" i="18"/>
  <c r="AE81" i="18"/>
  <c r="AF81" i="18"/>
  <c r="AG81" i="18"/>
  <c r="AH81" i="18"/>
  <c r="AI81" i="18"/>
  <c r="AJ81" i="18"/>
  <c r="AK81" i="18"/>
  <c r="AL81" i="18"/>
  <c r="AN81" i="18"/>
  <c r="AA82" i="18"/>
  <c r="AB82" i="18"/>
  <c r="AC82" i="18"/>
  <c r="AD82" i="18"/>
  <c r="AE82" i="18"/>
  <c r="AF82" i="18"/>
  <c r="AG82" i="18"/>
  <c r="AH82" i="18"/>
  <c r="AI82" i="18"/>
  <c r="AJ82" i="18"/>
  <c r="AK82" i="18"/>
  <c r="AL82" i="18"/>
  <c r="AN82" i="18"/>
  <c r="AA83" i="18"/>
  <c r="AB83" i="18"/>
  <c r="AC83" i="18"/>
  <c r="AD83" i="18"/>
  <c r="AE83" i="18"/>
  <c r="AF83" i="18"/>
  <c r="AG83" i="18"/>
  <c r="AH83" i="18"/>
  <c r="AI83" i="18"/>
  <c r="AJ83" i="18"/>
  <c r="AK83" i="18"/>
  <c r="AL83" i="18"/>
  <c r="AN83" i="18"/>
  <c r="AA84" i="18"/>
  <c r="AB84" i="18"/>
  <c r="AC84" i="18"/>
  <c r="AD84" i="18"/>
  <c r="AE84" i="18"/>
  <c r="AF84" i="18"/>
  <c r="AG84" i="18"/>
  <c r="AH84" i="18"/>
  <c r="AI84" i="18"/>
  <c r="AJ84" i="18"/>
  <c r="AK84" i="18"/>
  <c r="AL84" i="18"/>
  <c r="AN84" i="18"/>
  <c r="AA85" i="18"/>
  <c r="AB85" i="18"/>
  <c r="AC85" i="18"/>
  <c r="AD85" i="18"/>
  <c r="AE85" i="18"/>
  <c r="AF85" i="18"/>
  <c r="AG85" i="18"/>
  <c r="AH85" i="18"/>
  <c r="AI85" i="18"/>
  <c r="AJ85" i="18"/>
  <c r="AK85" i="18"/>
  <c r="AL85" i="18"/>
  <c r="AN85" i="18"/>
  <c r="AA86" i="18"/>
  <c r="AB86" i="18"/>
  <c r="AC86" i="18"/>
  <c r="AD86" i="18"/>
  <c r="AE86" i="18"/>
  <c r="AF86" i="18"/>
  <c r="AG86" i="18"/>
  <c r="AH86" i="18"/>
  <c r="AI86" i="18"/>
  <c r="AJ86" i="18"/>
  <c r="AK86" i="18"/>
  <c r="AL86" i="18"/>
  <c r="AN86" i="18"/>
  <c r="AA87" i="18"/>
  <c r="AB87" i="18"/>
  <c r="AC87" i="18"/>
  <c r="AD87" i="18"/>
  <c r="AE87" i="18"/>
  <c r="AF87" i="18"/>
  <c r="AG87" i="18"/>
  <c r="AH87" i="18"/>
  <c r="AI87" i="18"/>
  <c r="AJ87" i="18"/>
  <c r="AK87" i="18"/>
  <c r="AL87" i="18"/>
  <c r="AN87" i="18"/>
  <c r="AA88" i="18"/>
  <c r="AB88" i="18"/>
  <c r="AC88" i="18"/>
  <c r="AD88" i="18"/>
  <c r="AE88" i="18"/>
  <c r="AF88" i="18"/>
  <c r="AG88" i="18"/>
  <c r="AH88" i="18"/>
  <c r="AI88" i="18"/>
  <c r="AJ88" i="18"/>
  <c r="AK88" i="18"/>
  <c r="AL88" i="18"/>
  <c r="AN88" i="18"/>
  <c r="AA89" i="18"/>
  <c r="AB89" i="18"/>
  <c r="AC89" i="18"/>
  <c r="AD89" i="18"/>
  <c r="AE89" i="18"/>
  <c r="AF89" i="18"/>
  <c r="AG89" i="18"/>
  <c r="AH89" i="18"/>
  <c r="AI89" i="18"/>
  <c r="AJ89" i="18"/>
  <c r="AK89" i="18"/>
  <c r="AL89" i="18"/>
  <c r="AN89" i="18"/>
  <c r="AA90" i="18"/>
  <c r="AB90" i="18"/>
  <c r="AC90" i="18"/>
  <c r="AD90" i="18"/>
  <c r="AE90" i="18"/>
  <c r="AF90" i="18"/>
  <c r="AG90" i="18"/>
  <c r="AH90" i="18"/>
  <c r="AI90" i="18"/>
  <c r="AJ90" i="18"/>
  <c r="AK90" i="18"/>
  <c r="AL90" i="18"/>
  <c r="AN90" i="18"/>
  <c r="AA91" i="18"/>
  <c r="AB91" i="18"/>
  <c r="AC91" i="18"/>
  <c r="AD91" i="18"/>
  <c r="AE91" i="18"/>
  <c r="AF91" i="18"/>
  <c r="AG91" i="18"/>
  <c r="AH91" i="18"/>
  <c r="AI91" i="18"/>
  <c r="AJ91" i="18"/>
  <c r="AK91" i="18"/>
  <c r="AL91" i="18"/>
  <c r="AN91" i="18"/>
  <c r="AA92" i="18"/>
  <c r="AB92" i="18"/>
  <c r="AC92" i="18"/>
  <c r="AD92" i="18"/>
  <c r="AE92" i="18"/>
  <c r="AF92" i="18"/>
  <c r="AG92" i="18"/>
  <c r="AH92" i="18"/>
  <c r="AI92" i="18"/>
  <c r="AJ92" i="18"/>
  <c r="AK92" i="18"/>
  <c r="AL92" i="18"/>
  <c r="AN92" i="18"/>
  <c r="AA93" i="18"/>
  <c r="AB93" i="18"/>
  <c r="AC93" i="18"/>
  <c r="AD93" i="18"/>
  <c r="AE93" i="18"/>
  <c r="AF93" i="18"/>
  <c r="AG93" i="18"/>
  <c r="AH93" i="18"/>
  <c r="AI93" i="18"/>
  <c r="AJ93" i="18"/>
  <c r="AK93" i="18"/>
  <c r="AL93" i="18"/>
  <c r="AN93" i="18"/>
  <c r="N3" i="18"/>
  <c r="O3" i="18"/>
  <c r="P3" i="18"/>
  <c r="Q3" i="18"/>
  <c r="R3" i="18"/>
  <c r="S3" i="18"/>
  <c r="T3" i="18"/>
  <c r="U3" i="18"/>
  <c r="V3" i="18"/>
  <c r="W3" i="18"/>
  <c r="X3" i="18"/>
  <c r="Y3" i="18"/>
  <c r="N4" i="18"/>
  <c r="O4" i="18"/>
  <c r="P4" i="18"/>
  <c r="Q4" i="18"/>
  <c r="R4" i="18"/>
  <c r="S4" i="18"/>
  <c r="T4" i="18"/>
  <c r="U4" i="18"/>
  <c r="V4" i="18"/>
  <c r="W4" i="18"/>
  <c r="X4" i="18"/>
  <c r="Y4" i="18"/>
  <c r="N5" i="18"/>
  <c r="O5" i="18"/>
  <c r="P5" i="18"/>
  <c r="Q5" i="18"/>
  <c r="R5" i="18"/>
  <c r="S5" i="18"/>
  <c r="T5" i="18"/>
  <c r="U5" i="18"/>
  <c r="V5" i="18"/>
  <c r="W5" i="18"/>
  <c r="X5" i="18"/>
  <c r="Y5" i="18"/>
  <c r="N6" i="18"/>
  <c r="O6" i="18"/>
  <c r="P6" i="18"/>
  <c r="Q6" i="18"/>
  <c r="R6" i="18"/>
  <c r="S6" i="18"/>
  <c r="T6" i="18"/>
  <c r="U6" i="18"/>
  <c r="V6" i="18"/>
  <c r="W6" i="18"/>
  <c r="X6" i="18"/>
  <c r="Y6" i="18"/>
  <c r="N7" i="18"/>
  <c r="O7" i="18"/>
  <c r="P7" i="18"/>
  <c r="Q7" i="18"/>
  <c r="R7" i="18"/>
  <c r="S7" i="18"/>
  <c r="T7" i="18"/>
  <c r="U7" i="18"/>
  <c r="V7" i="18"/>
  <c r="W7" i="18"/>
  <c r="X7" i="18"/>
  <c r="Y7" i="18"/>
  <c r="N8" i="18"/>
  <c r="O8" i="18"/>
  <c r="P8" i="18"/>
  <c r="Q8" i="18"/>
  <c r="R8" i="18"/>
  <c r="S8" i="18"/>
  <c r="T8" i="18"/>
  <c r="U8" i="18"/>
  <c r="V8" i="18"/>
  <c r="W8" i="18"/>
  <c r="X8" i="18"/>
  <c r="Y8" i="18"/>
  <c r="N9" i="18"/>
  <c r="O9" i="18"/>
  <c r="P9" i="18"/>
  <c r="Q9" i="18"/>
  <c r="R9" i="18"/>
  <c r="S9" i="18"/>
  <c r="T9" i="18"/>
  <c r="U9" i="18"/>
  <c r="V9" i="18"/>
  <c r="W9" i="18"/>
  <c r="X9" i="18"/>
  <c r="Y9" i="18"/>
  <c r="N10" i="18"/>
  <c r="O10" i="18"/>
  <c r="P10" i="18"/>
  <c r="Q10" i="18"/>
  <c r="R10" i="18"/>
  <c r="S10" i="18"/>
  <c r="T10" i="18"/>
  <c r="U10" i="18"/>
  <c r="V10" i="18"/>
  <c r="W10" i="18"/>
  <c r="X10" i="18"/>
  <c r="Y10" i="18"/>
  <c r="N11" i="18"/>
  <c r="O11" i="18"/>
  <c r="P11" i="18"/>
  <c r="Q11" i="18"/>
  <c r="R11" i="18"/>
  <c r="S11" i="18"/>
  <c r="T11" i="18"/>
  <c r="U11" i="18"/>
  <c r="V11" i="18"/>
  <c r="W11" i="18"/>
  <c r="X11" i="18"/>
  <c r="Y11" i="18"/>
  <c r="N12" i="18"/>
  <c r="O12" i="18"/>
  <c r="P12" i="18"/>
  <c r="Q12" i="18"/>
  <c r="R12" i="18"/>
  <c r="S12" i="18"/>
  <c r="T12" i="18"/>
  <c r="U12" i="18"/>
  <c r="V12" i="18"/>
  <c r="W12" i="18"/>
  <c r="X12" i="18"/>
  <c r="Y12" i="18"/>
  <c r="N13" i="18"/>
  <c r="O13" i="18"/>
  <c r="P13" i="18"/>
  <c r="Q13" i="18"/>
  <c r="R13" i="18"/>
  <c r="S13" i="18"/>
  <c r="T13" i="18"/>
  <c r="U13" i="18"/>
  <c r="V13" i="18"/>
  <c r="W13" i="18"/>
  <c r="X13" i="18"/>
  <c r="Y13" i="18"/>
  <c r="N14" i="18"/>
  <c r="O14" i="18"/>
  <c r="P14" i="18"/>
  <c r="Q14" i="18"/>
  <c r="R14" i="18"/>
  <c r="S14" i="18"/>
  <c r="T14" i="18"/>
  <c r="U14" i="18"/>
  <c r="V14" i="18"/>
  <c r="W14" i="18"/>
  <c r="X14" i="18"/>
  <c r="Y14" i="18"/>
  <c r="N15" i="18"/>
  <c r="O15" i="18"/>
  <c r="P15" i="18"/>
  <c r="Q15" i="18"/>
  <c r="R15" i="18"/>
  <c r="S15" i="18"/>
  <c r="T15" i="18"/>
  <c r="U15" i="18"/>
  <c r="V15" i="18"/>
  <c r="W15" i="18"/>
  <c r="X15" i="18"/>
  <c r="Y15" i="18"/>
  <c r="N16" i="18"/>
  <c r="O16" i="18"/>
  <c r="P16" i="18"/>
  <c r="Q16" i="18"/>
  <c r="R16" i="18"/>
  <c r="S16" i="18"/>
  <c r="T16" i="18"/>
  <c r="U16" i="18"/>
  <c r="V16" i="18"/>
  <c r="W16" i="18"/>
  <c r="X16" i="18"/>
  <c r="Y16" i="18"/>
  <c r="N17" i="18"/>
  <c r="O17" i="18"/>
  <c r="P17" i="18"/>
  <c r="Q17" i="18"/>
  <c r="R17" i="18"/>
  <c r="S17" i="18"/>
  <c r="T17" i="18"/>
  <c r="U17" i="18"/>
  <c r="V17" i="18"/>
  <c r="W17" i="18"/>
  <c r="X17" i="18"/>
  <c r="Y17" i="18"/>
  <c r="N18" i="18"/>
  <c r="O18" i="18"/>
  <c r="P18" i="18"/>
  <c r="Q18" i="18"/>
  <c r="R18" i="18"/>
  <c r="S18" i="18"/>
  <c r="T18" i="18"/>
  <c r="U18" i="18"/>
  <c r="V18" i="18"/>
  <c r="W18" i="18"/>
  <c r="X18" i="18"/>
  <c r="Y18" i="18"/>
  <c r="N19" i="18"/>
  <c r="O19" i="18"/>
  <c r="P19" i="18"/>
  <c r="Q19" i="18"/>
  <c r="R19" i="18"/>
  <c r="S19" i="18"/>
  <c r="T19" i="18"/>
  <c r="U19" i="18"/>
  <c r="V19" i="18"/>
  <c r="W19" i="18"/>
  <c r="X19" i="18"/>
  <c r="Y19" i="18"/>
  <c r="N20" i="18"/>
  <c r="O20" i="18"/>
  <c r="P20" i="18"/>
  <c r="Q20" i="18"/>
  <c r="R20" i="18"/>
  <c r="S20" i="18"/>
  <c r="T20" i="18"/>
  <c r="U20" i="18"/>
  <c r="V20" i="18"/>
  <c r="W20" i="18"/>
  <c r="X20" i="18"/>
  <c r="Y20" i="18"/>
  <c r="N21" i="18"/>
  <c r="O21" i="18"/>
  <c r="P21" i="18"/>
  <c r="Q21" i="18"/>
  <c r="R21" i="18"/>
  <c r="S21" i="18"/>
  <c r="T21" i="18"/>
  <c r="U21" i="18"/>
  <c r="V21" i="18"/>
  <c r="W21" i="18"/>
  <c r="X21" i="18"/>
  <c r="Y21" i="18"/>
  <c r="N22" i="18"/>
  <c r="O22" i="18"/>
  <c r="P22" i="18"/>
  <c r="Q22" i="18"/>
  <c r="R22" i="18"/>
  <c r="S22" i="18"/>
  <c r="T22" i="18"/>
  <c r="U22" i="18"/>
  <c r="V22" i="18"/>
  <c r="W22" i="18"/>
  <c r="X22" i="18"/>
  <c r="Y22" i="18"/>
  <c r="N23" i="18"/>
  <c r="O23" i="18"/>
  <c r="P23" i="18"/>
  <c r="Q23" i="18"/>
  <c r="R23" i="18"/>
  <c r="S23" i="18"/>
  <c r="T23" i="18"/>
  <c r="U23" i="18"/>
  <c r="V23" i="18"/>
  <c r="W23" i="18"/>
  <c r="X23" i="18"/>
  <c r="Y23" i="18"/>
  <c r="N24" i="18"/>
  <c r="O24" i="18"/>
  <c r="P24" i="18"/>
  <c r="Q24" i="18"/>
  <c r="R24" i="18"/>
  <c r="S24" i="18"/>
  <c r="T24" i="18"/>
  <c r="U24" i="18"/>
  <c r="V24" i="18"/>
  <c r="W24" i="18"/>
  <c r="X24" i="18"/>
  <c r="Y24" i="18"/>
  <c r="N25" i="18"/>
  <c r="O25" i="18"/>
  <c r="P25" i="18"/>
  <c r="Q25" i="18"/>
  <c r="R25" i="18"/>
  <c r="S25" i="18"/>
  <c r="T25" i="18"/>
  <c r="U25" i="18"/>
  <c r="V25" i="18"/>
  <c r="W25" i="18"/>
  <c r="X25" i="18"/>
  <c r="Y25" i="18"/>
  <c r="N26" i="18"/>
  <c r="O26" i="18"/>
  <c r="P26" i="18"/>
  <c r="Q26" i="18"/>
  <c r="R26" i="18"/>
  <c r="S26" i="18"/>
  <c r="T26" i="18"/>
  <c r="U26" i="18"/>
  <c r="V26" i="18"/>
  <c r="W26" i="18"/>
  <c r="X26" i="18"/>
  <c r="Y26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N28" i="18"/>
  <c r="O28" i="18"/>
  <c r="P28" i="18"/>
  <c r="Q28" i="18"/>
  <c r="R28" i="18"/>
  <c r="S28" i="18"/>
  <c r="T28" i="18"/>
  <c r="U28" i="18"/>
  <c r="V28" i="18"/>
  <c r="W28" i="18"/>
  <c r="X28" i="18"/>
  <c r="Y28" i="18"/>
  <c r="N29" i="18"/>
  <c r="O29" i="18"/>
  <c r="P29" i="18"/>
  <c r="Q29" i="18"/>
  <c r="R29" i="18"/>
  <c r="S29" i="18"/>
  <c r="T29" i="18"/>
  <c r="U29" i="18"/>
  <c r="V29" i="18"/>
  <c r="W29" i="18"/>
  <c r="X29" i="18"/>
  <c r="Y29" i="18"/>
  <c r="N30" i="18"/>
  <c r="O30" i="18"/>
  <c r="P30" i="18"/>
  <c r="Q30" i="18"/>
  <c r="R30" i="18"/>
  <c r="S30" i="18"/>
  <c r="T30" i="18"/>
  <c r="U30" i="18"/>
  <c r="V30" i="18"/>
  <c r="W30" i="18"/>
  <c r="X30" i="18"/>
  <c r="Y30" i="18"/>
  <c r="N31" i="18"/>
  <c r="O31" i="18"/>
  <c r="P31" i="18"/>
  <c r="Q31" i="18"/>
  <c r="R31" i="18"/>
  <c r="S31" i="18"/>
  <c r="T31" i="18"/>
  <c r="U31" i="18"/>
  <c r="V31" i="18"/>
  <c r="W31" i="18"/>
  <c r="X31" i="18"/>
  <c r="Y31" i="18"/>
  <c r="N32" i="18"/>
  <c r="O32" i="18"/>
  <c r="P32" i="18"/>
  <c r="Q32" i="18"/>
  <c r="R32" i="18"/>
  <c r="S32" i="18"/>
  <c r="T32" i="18"/>
  <c r="U32" i="18"/>
  <c r="V32" i="18"/>
  <c r="W32" i="18"/>
  <c r="X32" i="18"/>
  <c r="Y32" i="18"/>
  <c r="N33" i="18"/>
  <c r="O33" i="18"/>
  <c r="P33" i="18"/>
  <c r="Q33" i="18"/>
  <c r="R33" i="18"/>
  <c r="S33" i="18"/>
  <c r="T33" i="18"/>
  <c r="U33" i="18"/>
  <c r="V33" i="18"/>
  <c r="W33" i="18"/>
  <c r="X33" i="18"/>
  <c r="Y33" i="18"/>
  <c r="N34" i="18"/>
  <c r="O34" i="18"/>
  <c r="P34" i="18"/>
  <c r="Q34" i="18"/>
  <c r="R34" i="18"/>
  <c r="S34" i="18"/>
  <c r="T34" i="18"/>
  <c r="U34" i="18"/>
  <c r="V34" i="18"/>
  <c r="W34" i="18"/>
  <c r="X34" i="18"/>
  <c r="Y34" i="18"/>
  <c r="N35" i="18"/>
  <c r="O35" i="18"/>
  <c r="P35" i="18"/>
  <c r="Q35" i="18"/>
  <c r="R35" i="18"/>
  <c r="S35" i="18"/>
  <c r="T35" i="18"/>
  <c r="U35" i="18"/>
  <c r="V35" i="18"/>
  <c r="W35" i="18"/>
  <c r="X35" i="18"/>
  <c r="Y35" i="18"/>
  <c r="N36" i="18"/>
  <c r="O36" i="18"/>
  <c r="P36" i="18"/>
  <c r="Q36" i="18"/>
  <c r="R36" i="18"/>
  <c r="S36" i="18"/>
  <c r="T36" i="18"/>
  <c r="U36" i="18"/>
  <c r="V36" i="18"/>
  <c r="W36" i="18"/>
  <c r="X36" i="18"/>
  <c r="Y36" i="18"/>
  <c r="N37" i="18"/>
  <c r="O37" i="18"/>
  <c r="P37" i="18"/>
  <c r="Q37" i="18"/>
  <c r="R37" i="18"/>
  <c r="S37" i="18"/>
  <c r="T37" i="18"/>
  <c r="U37" i="18"/>
  <c r="V37" i="18"/>
  <c r="W37" i="18"/>
  <c r="X37" i="18"/>
  <c r="Y37" i="18"/>
  <c r="N38" i="18"/>
  <c r="O38" i="18"/>
  <c r="P38" i="18"/>
  <c r="Q38" i="18"/>
  <c r="R38" i="18"/>
  <c r="S38" i="18"/>
  <c r="T38" i="18"/>
  <c r="U38" i="18"/>
  <c r="V38" i="18"/>
  <c r="W38" i="18"/>
  <c r="X38" i="18"/>
  <c r="Y38" i="18"/>
  <c r="N39" i="18"/>
  <c r="O39" i="18"/>
  <c r="P39" i="18"/>
  <c r="Q39" i="18"/>
  <c r="R39" i="18"/>
  <c r="S39" i="18"/>
  <c r="T39" i="18"/>
  <c r="U39" i="18"/>
  <c r="V39" i="18"/>
  <c r="W39" i="18"/>
  <c r="X39" i="18"/>
  <c r="Y39" i="18"/>
  <c r="N40" i="18"/>
  <c r="O40" i="18"/>
  <c r="P40" i="18"/>
  <c r="Q40" i="18"/>
  <c r="R40" i="18"/>
  <c r="S40" i="18"/>
  <c r="T40" i="18"/>
  <c r="U40" i="18"/>
  <c r="V40" i="18"/>
  <c r="W40" i="18"/>
  <c r="X40" i="18"/>
  <c r="Y40" i="18"/>
  <c r="N41" i="18"/>
  <c r="O41" i="18"/>
  <c r="P41" i="18"/>
  <c r="Q41" i="18"/>
  <c r="R41" i="18"/>
  <c r="S41" i="18"/>
  <c r="T41" i="18"/>
  <c r="U41" i="18"/>
  <c r="V41" i="18"/>
  <c r="W41" i="18"/>
  <c r="X41" i="18"/>
  <c r="Y41" i="18"/>
  <c r="N42" i="18"/>
  <c r="O42" i="18"/>
  <c r="P42" i="18"/>
  <c r="Q42" i="18"/>
  <c r="R42" i="18"/>
  <c r="S42" i="18"/>
  <c r="T42" i="18"/>
  <c r="U42" i="18"/>
  <c r="V42" i="18"/>
  <c r="W42" i="18"/>
  <c r="X42" i="18"/>
  <c r="Y42" i="18"/>
  <c r="N43" i="18"/>
  <c r="O43" i="18"/>
  <c r="P43" i="18"/>
  <c r="Q43" i="18"/>
  <c r="R43" i="18"/>
  <c r="S43" i="18"/>
  <c r="T43" i="18"/>
  <c r="U43" i="18"/>
  <c r="V43" i="18"/>
  <c r="W43" i="18"/>
  <c r="X43" i="18"/>
  <c r="Y43" i="18"/>
  <c r="N44" i="18"/>
  <c r="O44" i="18"/>
  <c r="P44" i="18"/>
  <c r="Q44" i="18"/>
  <c r="R44" i="18"/>
  <c r="S44" i="18"/>
  <c r="T44" i="18"/>
  <c r="U44" i="18"/>
  <c r="V44" i="18"/>
  <c r="W44" i="18"/>
  <c r="X44" i="18"/>
  <c r="Y44" i="18"/>
  <c r="N45" i="18"/>
  <c r="O45" i="18"/>
  <c r="P45" i="18"/>
  <c r="Q45" i="18"/>
  <c r="R45" i="18"/>
  <c r="S45" i="18"/>
  <c r="T45" i="18"/>
  <c r="U45" i="18"/>
  <c r="V45" i="18"/>
  <c r="W45" i="18"/>
  <c r="X45" i="18"/>
  <c r="Y45" i="18"/>
  <c r="N46" i="18"/>
  <c r="O46" i="18"/>
  <c r="P46" i="18"/>
  <c r="Q46" i="18"/>
  <c r="R46" i="18"/>
  <c r="S46" i="18"/>
  <c r="T46" i="18"/>
  <c r="U46" i="18"/>
  <c r="V46" i="18"/>
  <c r="W46" i="18"/>
  <c r="X46" i="18"/>
  <c r="Y46" i="18"/>
  <c r="N47" i="18"/>
  <c r="O47" i="18"/>
  <c r="P47" i="18"/>
  <c r="Q47" i="18"/>
  <c r="R47" i="18"/>
  <c r="S47" i="18"/>
  <c r="T47" i="18"/>
  <c r="U47" i="18"/>
  <c r="V47" i="18"/>
  <c r="W47" i="18"/>
  <c r="X47" i="18"/>
  <c r="Y47" i="18"/>
  <c r="N48" i="18"/>
  <c r="O48" i="18"/>
  <c r="P48" i="18"/>
  <c r="Q48" i="18"/>
  <c r="R48" i="18"/>
  <c r="S48" i="18"/>
  <c r="T48" i="18"/>
  <c r="U48" i="18"/>
  <c r="V48" i="18"/>
  <c r="W48" i="18"/>
  <c r="X48" i="18"/>
  <c r="Y48" i="18"/>
  <c r="N49" i="18"/>
  <c r="O49" i="18"/>
  <c r="P49" i="18"/>
  <c r="Q49" i="18"/>
  <c r="R49" i="18"/>
  <c r="S49" i="18"/>
  <c r="T49" i="18"/>
  <c r="U49" i="18"/>
  <c r="V49" i="18"/>
  <c r="W49" i="18"/>
  <c r="X49" i="18"/>
  <c r="Y49" i="18"/>
  <c r="N50" i="18"/>
  <c r="O50" i="18"/>
  <c r="P50" i="18"/>
  <c r="Q50" i="18"/>
  <c r="R50" i="18"/>
  <c r="S50" i="18"/>
  <c r="T50" i="18"/>
  <c r="U50" i="18"/>
  <c r="V50" i="18"/>
  <c r="W50" i="18"/>
  <c r="X50" i="18"/>
  <c r="Y50" i="18"/>
  <c r="N51" i="18"/>
  <c r="O51" i="18"/>
  <c r="P51" i="18"/>
  <c r="Q51" i="18"/>
  <c r="R51" i="18"/>
  <c r="S51" i="18"/>
  <c r="T51" i="18"/>
  <c r="U51" i="18"/>
  <c r="V51" i="18"/>
  <c r="W51" i="18"/>
  <c r="X51" i="18"/>
  <c r="Y51" i="18"/>
  <c r="N52" i="18"/>
  <c r="O52" i="18"/>
  <c r="P52" i="18"/>
  <c r="Q52" i="18"/>
  <c r="R52" i="18"/>
  <c r="S52" i="18"/>
  <c r="T52" i="18"/>
  <c r="U52" i="18"/>
  <c r="V52" i="18"/>
  <c r="W52" i="18"/>
  <c r="X52" i="18"/>
  <c r="Y52" i="18"/>
  <c r="N53" i="18"/>
  <c r="O53" i="18"/>
  <c r="P53" i="18"/>
  <c r="Q53" i="18"/>
  <c r="R53" i="18"/>
  <c r="S53" i="18"/>
  <c r="T53" i="18"/>
  <c r="U53" i="18"/>
  <c r="V53" i="18"/>
  <c r="W53" i="18"/>
  <c r="X53" i="18"/>
  <c r="Y53" i="18"/>
  <c r="N54" i="18"/>
  <c r="O54" i="18"/>
  <c r="P54" i="18"/>
  <c r="Q54" i="18"/>
  <c r="R54" i="18"/>
  <c r="S54" i="18"/>
  <c r="T54" i="18"/>
  <c r="U54" i="18"/>
  <c r="V54" i="18"/>
  <c r="W54" i="18"/>
  <c r="X54" i="18"/>
  <c r="Y54" i="18"/>
  <c r="N55" i="18"/>
  <c r="O55" i="18"/>
  <c r="P55" i="18"/>
  <c r="Q55" i="18"/>
  <c r="R55" i="18"/>
  <c r="S55" i="18"/>
  <c r="T55" i="18"/>
  <c r="U55" i="18"/>
  <c r="V55" i="18"/>
  <c r="W55" i="18"/>
  <c r="X55" i="18"/>
  <c r="Y55" i="18"/>
  <c r="N56" i="18"/>
  <c r="O56" i="18"/>
  <c r="P56" i="18"/>
  <c r="Q56" i="18"/>
  <c r="R56" i="18"/>
  <c r="S56" i="18"/>
  <c r="T56" i="18"/>
  <c r="U56" i="18"/>
  <c r="V56" i="18"/>
  <c r="W56" i="18"/>
  <c r="X56" i="18"/>
  <c r="Y56" i="18"/>
  <c r="N57" i="18"/>
  <c r="O57" i="18"/>
  <c r="P57" i="18"/>
  <c r="Q57" i="18"/>
  <c r="R57" i="18"/>
  <c r="S57" i="18"/>
  <c r="T57" i="18"/>
  <c r="U57" i="18"/>
  <c r="V57" i="18"/>
  <c r="W57" i="18"/>
  <c r="X57" i="18"/>
  <c r="Y57" i="18"/>
  <c r="N58" i="18"/>
  <c r="O58" i="18"/>
  <c r="P58" i="18"/>
  <c r="Q58" i="18"/>
  <c r="R58" i="18"/>
  <c r="S58" i="18"/>
  <c r="T58" i="18"/>
  <c r="U58" i="18"/>
  <c r="V58" i="18"/>
  <c r="W58" i="18"/>
  <c r="X58" i="18"/>
  <c r="Y58" i="18"/>
  <c r="N59" i="18"/>
  <c r="O59" i="18"/>
  <c r="P59" i="18"/>
  <c r="Q59" i="18"/>
  <c r="R59" i="18"/>
  <c r="S59" i="18"/>
  <c r="T59" i="18"/>
  <c r="U59" i="18"/>
  <c r="V59" i="18"/>
  <c r="W59" i="18"/>
  <c r="X59" i="18"/>
  <c r="Y59" i="18"/>
  <c r="N60" i="18"/>
  <c r="O60" i="18"/>
  <c r="P60" i="18"/>
  <c r="Q60" i="18"/>
  <c r="R60" i="18"/>
  <c r="S60" i="18"/>
  <c r="T60" i="18"/>
  <c r="U60" i="18"/>
  <c r="V60" i="18"/>
  <c r="W60" i="18"/>
  <c r="X60" i="18"/>
  <c r="Y60" i="18"/>
  <c r="N61" i="18"/>
  <c r="O61" i="18"/>
  <c r="P61" i="18"/>
  <c r="Q61" i="18"/>
  <c r="R61" i="18"/>
  <c r="S61" i="18"/>
  <c r="T61" i="18"/>
  <c r="U61" i="18"/>
  <c r="V61" i="18"/>
  <c r="W61" i="18"/>
  <c r="X61" i="18"/>
  <c r="Y61" i="18"/>
  <c r="N62" i="18"/>
  <c r="O62" i="18"/>
  <c r="P62" i="18"/>
  <c r="Q62" i="18"/>
  <c r="R62" i="18"/>
  <c r="S62" i="18"/>
  <c r="T62" i="18"/>
  <c r="U62" i="18"/>
  <c r="V62" i="18"/>
  <c r="W62" i="18"/>
  <c r="X62" i="18"/>
  <c r="Y62" i="18"/>
  <c r="N63" i="18"/>
  <c r="O63" i="18"/>
  <c r="P63" i="18"/>
  <c r="Q63" i="18"/>
  <c r="R63" i="18"/>
  <c r="S63" i="18"/>
  <c r="T63" i="18"/>
  <c r="U63" i="18"/>
  <c r="V63" i="18"/>
  <c r="W63" i="18"/>
  <c r="X63" i="18"/>
  <c r="Y63" i="18"/>
  <c r="N64" i="18"/>
  <c r="O64" i="18"/>
  <c r="P64" i="18"/>
  <c r="Q64" i="18"/>
  <c r="R64" i="18"/>
  <c r="S64" i="18"/>
  <c r="T64" i="18"/>
  <c r="U64" i="18"/>
  <c r="V64" i="18"/>
  <c r="W64" i="18"/>
  <c r="X64" i="18"/>
  <c r="Y64" i="18"/>
  <c r="N65" i="18"/>
  <c r="O65" i="18"/>
  <c r="P65" i="18"/>
  <c r="Q65" i="18"/>
  <c r="R65" i="18"/>
  <c r="S65" i="18"/>
  <c r="T65" i="18"/>
  <c r="U65" i="18"/>
  <c r="V65" i="18"/>
  <c r="W65" i="18"/>
  <c r="X65" i="18"/>
  <c r="Y65" i="18"/>
  <c r="N66" i="18"/>
  <c r="O66" i="18"/>
  <c r="P66" i="18"/>
  <c r="Q66" i="18"/>
  <c r="R66" i="18"/>
  <c r="S66" i="18"/>
  <c r="T66" i="18"/>
  <c r="U66" i="18"/>
  <c r="V66" i="18"/>
  <c r="W66" i="18"/>
  <c r="X66" i="18"/>
  <c r="Y66" i="18"/>
  <c r="N67" i="18"/>
  <c r="O67" i="18"/>
  <c r="P67" i="18"/>
  <c r="Q67" i="18"/>
  <c r="R67" i="18"/>
  <c r="S67" i="18"/>
  <c r="T67" i="18"/>
  <c r="U67" i="18"/>
  <c r="V67" i="18"/>
  <c r="W67" i="18"/>
  <c r="X67" i="18"/>
  <c r="Y67" i="18"/>
  <c r="N68" i="18"/>
  <c r="O68" i="18"/>
  <c r="P68" i="18"/>
  <c r="Q68" i="18"/>
  <c r="R68" i="18"/>
  <c r="S68" i="18"/>
  <c r="T68" i="18"/>
  <c r="U68" i="18"/>
  <c r="V68" i="18"/>
  <c r="W68" i="18"/>
  <c r="X68" i="18"/>
  <c r="Y68" i="18"/>
  <c r="N69" i="18"/>
  <c r="O69" i="18"/>
  <c r="P69" i="18"/>
  <c r="Q69" i="18"/>
  <c r="R69" i="18"/>
  <c r="S69" i="18"/>
  <c r="T69" i="18"/>
  <c r="U69" i="18"/>
  <c r="V69" i="18"/>
  <c r="W69" i="18"/>
  <c r="X69" i="18"/>
  <c r="Y69" i="18"/>
  <c r="N70" i="18"/>
  <c r="O70" i="18"/>
  <c r="P70" i="18"/>
  <c r="Q70" i="18"/>
  <c r="R70" i="18"/>
  <c r="S70" i="18"/>
  <c r="T70" i="18"/>
  <c r="U70" i="18"/>
  <c r="V70" i="18"/>
  <c r="W70" i="18"/>
  <c r="X70" i="18"/>
  <c r="Y70" i="18"/>
  <c r="N71" i="18"/>
  <c r="O71" i="18"/>
  <c r="P71" i="18"/>
  <c r="Q71" i="18"/>
  <c r="R71" i="18"/>
  <c r="S71" i="18"/>
  <c r="T71" i="18"/>
  <c r="U71" i="18"/>
  <c r="V71" i="18"/>
  <c r="W71" i="18"/>
  <c r="X71" i="18"/>
  <c r="Y71" i="18"/>
  <c r="N72" i="18"/>
  <c r="O72" i="18"/>
  <c r="P72" i="18"/>
  <c r="Q72" i="18"/>
  <c r="R72" i="18"/>
  <c r="S72" i="18"/>
  <c r="T72" i="18"/>
  <c r="U72" i="18"/>
  <c r="V72" i="18"/>
  <c r="W72" i="18"/>
  <c r="X72" i="18"/>
  <c r="Y72" i="18"/>
  <c r="N73" i="18"/>
  <c r="O73" i="18"/>
  <c r="P73" i="18"/>
  <c r="Q73" i="18"/>
  <c r="R73" i="18"/>
  <c r="S73" i="18"/>
  <c r="T73" i="18"/>
  <c r="U73" i="18"/>
  <c r="V73" i="18"/>
  <c r="W73" i="18"/>
  <c r="X73" i="18"/>
  <c r="Y73" i="18"/>
  <c r="N74" i="18"/>
  <c r="O74" i="18"/>
  <c r="P74" i="18"/>
  <c r="Q74" i="18"/>
  <c r="R74" i="18"/>
  <c r="S74" i="18"/>
  <c r="T74" i="18"/>
  <c r="U74" i="18"/>
  <c r="V74" i="18"/>
  <c r="W74" i="18"/>
  <c r="X74" i="18"/>
  <c r="Y74" i="18"/>
  <c r="N75" i="18"/>
  <c r="O75" i="18"/>
  <c r="P75" i="18"/>
  <c r="Q75" i="18"/>
  <c r="R75" i="18"/>
  <c r="S75" i="18"/>
  <c r="T75" i="18"/>
  <c r="U75" i="18"/>
  <c r="V75" i="18"/>
  <c r="W75" i="18"/>
  <c r="X75" i="18"/>
  <c r="Y75" i="18"/>
  <c r="N76" i="18"/>
  <c r="O76" i="18"/>
  <c r="P76" i="18"/>
  <c r="Q76" i="18"/>
  <c r="R76" i="18"/>
  <c r="S76" i="18"/>
  <c r="T76" i="18"/>
  <c r="U76" i="18"/>
  <c r="V76" i="18"/>
  <c r="W76" i="18"/>
  <c r="X76" i="18"/>
  <c r="Y76" i="18"/>
  <c r="N77" i="18"/>
  <c r="O77" i="18"/>
  <c r="P77" i="18"/>
  <c r="Q77" i="18"/>
  <c r="R77" i="18"/>
  <c r="S77" i="18"/>
  <c r="T77" i="18"/>
  <c r="U77" i="18"/>
  <c r="V77" i="18"/>
  <c r="W77" i="18"/>
  <c r="X77" i="18"/>
  <c r="Y77" i="18"/>
  <c r="N78" i="18"/>
  <c r="O78" i="18"/>
  <c r="P78" i="18"/>
  <c r="Q78" i="18"/>
  <c r="R78" i="18"/>
  <c r="S78" i="18"/>
  <c r="T78" i="18"/>
  <c r="U78" i="18"/>
  <c r="V78" i="18"/>
  <c r="W78" i="18"/>
  <c r="X78" i="18"/>
  <c r="Y78" i="18"/>
  <c r="N79" i="18"/>
  <c r="O79" i="18"/>
  <c r="P79" i="18"/>
  <c r="Q79" i="18"/>
  <c r="R79" i="18"/>
  <c r="S79" i="18"/>
  <c r="T79" i="18"/>
  <c r="U79" i="18"/>
  <c r="V79" i="18"/>
  <c r="W79" i="18"/>
  <c r="X79" i="18"/>
  <c r="Y79" i="18"/>
  <c r="N80" i="18"/>
  <c r="O80" i="18"/>
  <c r="P80" i="18"/>
  <c r="Q80" i="18"/>
  <c r="R80" i="18"/>
  <c r="S80" i="18"/>
  <c r="T80" i="18"/>
  <c r="U80" i="18"/>
  <c r="V80" i="18"/>
  <c r="W80" i="18"/>
  <c r="X80" i="18"/>
  <c r="Y80" i="18"/>
  <c r="N81" i="18"/>
  <c r="O81" i="18"/>
  <c r="P81" i="18"/>
  <c r="Q81" i="18"/>
  <c r="R81" i="18"/>
  <c r="S81" i="18"/>
  <c r="T81" i="18"/>
  <c r="U81" i="18"/>
  <c r="V81" i="18"/>
  <c r="W81" i="18"/>
  <c r="X81" i="18"/>
  <c r="Y81" i="18"/>
  <c r="N82" i="18"/>
  <c r="O82" i="18"/>
  <c r="P82" i="18"/>
  <c r="Q82" i="18"/>
  <c r="R82" i="18"/>
  <c r="S82" i="18"/>
  <c r="T82" i="18"/>
  <c r="U82" i="18"/>
  <c r="V82" i="18"/>
  <c r="W82" i="18"/>
  <c r="X82" i="18"/>
  <c r="Y82" i="18"/>
  <c r="N83" i="18"/>
  <c r="O83" i="18"/>
  <c r="P83" i="18"/>
  <c r="Q83" i="18"/>
  <c r="R83" i="18"/>
  <c r="S83" i="18"/>
  <c r="T83" i="18"/>
  <c r="U83" i="18"/>
  <c r="V83" i="18"/>
  <c r="W83" i="18"/>
  <c r="X83" i="18"/>
  <c r="Y83" i="18"/>
  <c r="N84" i="18"/>
  <c r="O84" i="18"/>
  <c r="P84" i="18"/>
  <c r="Q84" i="18"/>
  <c r="R84" i="18"/>
  <c r="S84" i="18"/>
  <c r="T84" i="18"/>
  <c r="U84" i="18"/>
  <c r="V84" i="18"/>
  <c r="W84" i="18"/>
  <c r="X84" i="18"/>
  <c r="Y84" i="18"/>
  <c r="N85" i="18"/>
  <c r="O85" i="18"/>
  <c r="P85" i="18"/>
  <c r="Q85" i="18"/>
  <c r="R85" i="18"/>
  <c r="S85" i="18"/>
  <c r="T85" i="18"/>
  <c r="U85" i="18"/>
  <c r="V85" i="18"/>
  <c r="W85" i="18"/>
  <c r="X85" i="18"/>
  <c r="Y85" i="18"/>
  <c r="N86" i="18"/>
  <c r="O86" i="18"/>
  <c r="P86" i="18"/>
  <c r="Q86" i="18"/>
  <c r="R86" i="18"/>
  <c r="S86" i="18"/>
  <c r="T86" i="18"/>
  <c r="U86" i="18"/>
  <c r="V86" i="18"/>
  <c r="W86" i="18"/>
  <c r="X86" i="18"/>
  <c r="Y86" i="18"/>
  <c r="N87" i="18"/>
  <c r="O87" i="18"/>
  <c r="P87" i="18"/>
  <c r="Q87" i="18"/>
  <c r="R87" i="18"/>
  <c r="S87" i="18"/>
  <c r="T87" i="18"/>
  <c r="U87" i="18"/>
  <c r="V87" i="18"/>
  <c r="W87" i="18"/>
  <c r="X87" i="18"/>
  <c r="Y87" i="18"/>
  <c r="N88" i="18"/>
  <c r="O88" i="18"/>
  <c r="P88" i="18"/>
  <c r="Q88" i="18"/>
  <c r="R88" i="18"/>
  <c r="S88" i="18"/>
  <c r="T88" i="18"/>
  <c r="U88" i="18"/>
  <c r="V88" i="18"/>
  <c r="W88" i="18"/>
  <c r="X88" i="18"/>
  <c r="Y88" i="18"/>
  <c r="N89" i="18"/>
  <c r="O89" i="18"/>
  <c r="P89" i="18"/>
  <c r="Q89" i="18"/>
  <c r="R89" i="18"/>
  <c r="S89" i="18"/>
  <c r="T89" i="18"/>
  <c r="U89" i="18"/>
  <c r="V89" i="18"/>
  <c r="W89" i="18"/>
  <c r="X89" i="18"/>
  <c r="Y89" i="18"/>
  <c r="N90" i="18"/>
  <c r="O90" i="18"/>
  <c r="P90" i="18"/>
  <c r="Q90" i="18"/>
  <c r="R90" i="18"/>
  <c r="S90" i="18"/>
  <c r="T90" i="18"/>
  <c r="U90" i="18"/>
  <c r="V90" i="18"/>
  <c r="W90" i="18"/>
  <c r="X90" i="18"/>
  <c r="Y90" i="18"/>
  <c r="N91" i="18"/>
  <c r="O91" i="18"/>
  <c r="P91" i="18"/>
  <c r="Q91" i="18"/>
  <c r="R91" i="18"/>
  <c r="S91" i="18"/>
  <c r="T91" i="18"/>
  <c r="U91" i="18"/>
  <c r="V91" i="18"/>
  <c r="W91" i="18"/>
  <c r="X91" i="18"/>
  <c r="Y91" i="18"/>
  <c r="N92" i="18"/>
  <c r="O92" i="18"/>
  <c r="P92" i="18"/>
  <c r="Q92" i="18"/>
  <c r="R92" i="18"/>
  <c r="S92" i="18"/>
  <c r="T92" i="18"/>
  <c r="U92" i="18"/>
  <c r="V92" i="18"/>
  <c r="W92" i="18"/>
  <c r="X92" i="18"/>
  <c r="Y92" i="18"/>
  <c r="N93" i="18"/>
  <c r="O93" i="18"/>
  <c r="P93" i="18"/>
  <c r="Q93" i="18"/>
  <c r="R93" i="18"/>
  <c r="S93" i="18"/>
  <c r="T93" i="18"/>
  <c r="U93" i="18"/>
  <c r="V93" i="18"/>
  <c r="W93" i="18"/>
  <c r="X93" i="18"/>
  <c r="Y93" i="18"/>
  <c r="AA3" i="15"/>
  <c r="AB3" i="15"/>
  <c r="AC3" i="15"/>
  <c r="AD3" i="15"/>
  <c r="AE3" i="15"/>
  <c r="AF3" i="15"/>
  <c r="AG3" i="15"/>
  <c r="AH3" i="15"/>
  <c r="AI3" i="15"/>
  <c r="AJ3" i="15"/>
  <c r="AK3" i="15"/>
  <c r="AL3" i="15"/>
  <c r="AN3" i="15"/>
  <c r="AA4" i="15"/>
  <c r="AB4" i="15"/>
  <c r="AC4" i="15"/>
  <c r="AD4" i="15"/>
  <c r="AE4" i="15"/>
  <c r="AF4" i="15"/>
  <c r="AG4" i="15"/>
  <c r="AH4" i="15"/>
  <c r="AI4" i="15"/>
  <c r="AJ4" i="15"/>
  <c r="AK4" i="15"/>
  <c r="AL4" i="15"/>
  <c r="AN4" i="15"/>
  <c r="AA5" i="15"/>
  <c r="AB5" i="15"/>
  <c r="AC5" i="15"/>
  <c r="AD5" i="15"/>
  <c r="AE5" i="15"/>
  <c r="AF5" i="15"/>
  <c r="AG5" i="15"/>
  <c r="AH5" i="15"/>
  <c r="AI5" i="15"/>
  <c r="AJ5" i="15"/>
  <c r="AK5" i="15"/>
  <c r="AL5" i="15"/>
  <c r="AN5" i="15"/>
  <c r="AA6" i="15"/>
  <c r="AB6" i="15"/>
  <c r="AC6" i="15"/>
  <c r="AD6" i="15"/>
  <c r="AE6" i="15"/>
  <c r="AF6" i="15"/>
  <c r="AG6" i="15"/>
  <c r="AH6" i="15"/>
  <c r="AI6" i="15"/>
  <c r="AJ6" i="15"/>
  <c r="AK6" i="15"/>
  <c r="AL6" i="15"/>
  <c r="AN6" i="15"/>
  <c r="AA7" i="15"/>
  <c r="AB7" i="15"/>
  <c r="AC7" i="15"/>
  <c r="AD7" i="15"/>
  <c r="AE7" i="15"/>
  <c r="AF7" i="15"/>
  <c r="AG7" i="15"/>
  <c r="AH7" i="15"/>
  <c r="AI7" i="15"/>
  <c r="AJ7" i="15"/>
  <c r="AK7" i="15"/>
  <c r="AL7" i="15"/>
  <c r="AN7" i="15"/>
  <c r="AA8" i="15"/>
  <c r="AB8" i="15"/>
  <c r="AC8" i="15"/>
  <c r="AD8" i="15"/>
  <c r="AE8" i="15"/>
  <c r="AF8" i="15"/>
  <c r="AG8" i="15"/>
  <c r="AH8" i="15"/>
  <c r="AI8" i="15"/>
  <c r="AJ8" i="15"/>
  <c r="AK8" i="15"/>
  <c r="AL8" i="15"/>
  <c r="AN8" i="15"/>
  <c r="AA9" i="15"/>
  <c r="AB9" i="15"/>
  <c r="AC9" i="15"/>
  <c r="AD9" i="15"/>
  <c r="AE9" i="15"/>
  <c r="AF9" i="15"/>
  <c r="AG9" i="15"/>
  <c r="AH9" i="15"/>
  <c r="AI9" i="15"/>
  <c r="AJ9" i="15"/>
  <c r="AK9" i="15"/>
  <c r="AL9" i="15"/>
  <c r="AN9" i="15"/>
  <c r="AA10" i="15"/>
  <c r="AB10" i="15"/>
  <c r="AC10" i="15"/>
  <c r="AD10" i="15"/>
  <c r="AE10" i="15"/>
  <c r="AF10" i="15"/>
  <c r="AG10" i="15"/>
  <c r="AH10" i="15"/>
  <c r="AI10" i="15"/>
  <c r="AJ10" i="15"/>
  <c r="AK10" i="15"/>
  <c r="AL10" i="15"/>
  <c r="AN10" i="15"/>
  <c r="AA11" i="15"/>
  <c r="AB11" i="15"/>
  <c r="AC11" i="15"/>
  <c r="AD11" i="15"/>
  <c r="AE11" i="15"/>
  <c r="AF11" i="15"/>
  <c r="AG11" i="15"/>
  <c r="AH11" i="15"/>
  <c r="AI11" i="15"/>
  <c r="AJ11" i="15"/>
  <c r="AK11" i="15"/>
  <c r="AL11" i="15"/>
  <c r="AN11" i="15"/>
  <c r="AA12" i="15"/>
  <c r="AB12" i="15"/>
  <c r="AC12" i="15"/>
  <c r="AD12" i="15"/>
  <c r="AE12" i="15"/>
  <c r="AF12" i="15"/>
  <c r="AG12" i="15"/>
  <c r="AH12" i="15"/>
  <c r="AI12" i="15"/>
  <c r="AJ12" i="15"/>
  <c r="AK12" i="15"/>
  <c r="AL12" i="15"/>
  <c r="AN12" i="15"/>
  <c r="AA13" i="15"/>
  <c r="AB13" i="15"/>
  <c r="AC13" i="15"/>
  <c r="AD13" i="15"/>
  <c r="AE13" i="15"/>
  <c r="AF13" i="15"/>
  <c r="AG13" i="15"/>
  <c r="AH13" i="15"/>
  <c r="AI13" i="15"/>
  <c r="AJ13" i="15"/>
  <c r="AK13" i="15"/>
  <c r="AL13" i="15"/>
  <c r="AN13" i="15"/>
  <c r="AA14" i="15"/>
  <c r="AB14" i="15"/>
  <c r="AC14" i="15"/>
  <c r="AD14" i="15"/>
  <c r="AE14" i="15"/>
  <c r="AF14" i="15"/>
  <c r="AG14" i="15"/>
  <c r="AH14" i="15"/>
  <c r="AI14" i="15"/>
  <c r="AJ14" i="15"/>
  <c r="AK14" i="15"/>
  <c r="AL14" i="15"/>
  <c r="AN14" i="15"/>
  <c r="AA15" i="15"/>
  <c r="AB15" i="15"/>
  <c r="AC15" i="15"/>
  <c r="AD15" i="15"/>
  <c r="AE15" i="15"/>
  <c r="AF15" i="15"/>
  <c r="AG15" i="15"/>
  <c r="AH15" i="15"/>
  <c r="AI15" i="15"/>
  <c r="AJ15" i="15"/>
  <c r="AK15" i="15"/>
  <c r="AL15" i="15"/>
  <c r="AN15" i="15"/>
  <c r="AA16" i="15"/>
  <c r="AB16" i="15"/>
  <c r="AC16" i="15"/>
  <c r="AD16" i="15"/>
  <c r="AE16" i="15"/>
  <c r="AF16" i="15"/>
  <c r="AG16" i="15"/>
  <c r="AH16" i="15"/>
  <c r="AI16" i="15"/>
  <c r="AJ16" i="15"/>
  <c r="AK16" i="15"/>
  <c r="AL16" i="15"/>
  <c r="AN16" i="15"/>
  <c r="AA17" i="15"/>
  <c r="AB17" i="15"/>
  <c r="AC17" i="15"/>
  <c r="AD17" i="15"/>
  <c r="AE17" i="15"/>
  <c r="AF17" i="15"/>
  <c r="AG17" i="15"/>
  <c r="AH17" i="15"/>
  <c r="AI17" i="15"/>
  <c r="AJ17" i="15"/>
  <c r="AK17" i="15"/>
  <c r="AL17" i="15"/>
  <c r="AN17" i="15"/>
  <c r="AA18" i="15"/>
  <c r="AB18" i="15"/>
  <c r="AC18" i="15"/>
  <c r="AD18" i="15"/>
  <c r="AE18" i="15"/>
  <c r="AF18" i="15"/>
  <c r="AG18" i="15"/>
  <c r="AH18" i="15"/>
  <c r="AI18" i="15"/>
  <c r="AJ18" i="15"/>
  <c r="AK18" i="15"/>
  <c r="AL18" i="15"/>
  <c r="AN18" i="15"/>
  <c r="AA19" i="15"/>
  <c r="AB19" i="15"/>
  <c r="AC19" i="15"/>
  <c r="AD19" i="15"/>
  <c r="AE19" i="15"/>
  <c r="AF19" i="15"/>
  <c r="AG19" i="15"/>
  <c r="AH19" i="15"/>
  <c r="AI19" i="15"/>
  <c r="AJ19" i="15"/>
  <c r="AK19" i="15"/>
  <c r="AL19" i="15"/>
  <c r="AN19" i="15"/>
  <c r="AA20" i="15"/>
  <c r="AB20" i="15"/>
  <c r="AC20" i="15"/>
  <c r="AD20" i="15"/>
  <c r="AE20" i="15"/>
  <c r="AF20" i="15"/>
  <c r="AG20" i="15"/>
  <c r="AH20" i="15"/>
  <c r="AI20" i="15"/>
  <c r="AJ20" i="15"/>
  <c r="AK20" i="15"/>
  <c r="AL20" i="15"/>
  <c r="AN20" i="15"/>
  <c r="AA21" i="15"/>
  <c r="AB21" i="15"/>
  <c r="AC21" i="15"/>
  <c r="AD21" i="15"/>
  <c r="AE21" i="15"/>
  <c r="AF21" i="15"/>
  <c r="AG21" i="15"/>
  <c r="AH21" i="15"/>
  <c r="AI21" i="15"/>
  <c r="AJ21" i="15"/>
  <c r="AK21" i="15"/>
  <c r="AL21" i="15"/>
  <c r="AN21" i="15"/>
  <c r="AA22" i="15"/>
  <c r="AB22" i="15"/>
  <c r="AC22" i="15"/>
  <c r="AD22" i="15"/>
  <c r="AE22" i="15"/>
  <c r="AF22" i="15"/>
  <c r="AG22" i="15"/>
  <c r="AH22" i="15"/>
  <c r="AI22" i="15"/>
  <c r="AJ22" i="15"/>
  <c r="AK22" i="15"/>
  <c r="AL22" i="15"/>
  <c r="AN22" i="15"/>
  <c r="AA23" i="15"/>
  <c r="AB23" i="15"/>
  <c r="AC23" i="15"/>
  <c r="AD23" i="15"/>
  <c r="AE23" i="15"/>
  <c r="AF23" i="15"/>
  <c r="AG23" i="15"/>
  <c r="AH23" i="15"/>
  <c r="AI23" i="15"/>
  <c r="AJ23" i="15"/>
  <c r="AK23" i="15"/>
  <c r="AL23" i="15"/>
  <c r="AN23" i="15"/>
  <c r="AA24" i="15"/>
  <c r="AB24" i="15"/>
  <c r="AC24" i="15"/>
  <c r="AD24" i="15"/>
  <c r="AE24" i="15"/>
  <c r="AF24" i="15"/>
  <c r="AG24" i="15"/>
  <c r="AH24" i="15"/>
  <c r="AI24" i="15"/>
  <c r="AJ24" i="15"/>
  <c r="AK24" i="15"/>
  <c r="AL24" i="15"/>
  <c r="AN24" i="15"/>
  <c r="AA25" i="15"/>
  <c r="AB25" i="15"/>
  <c r="AC25" i="15"/>
  <c r="AD25" i="15"/>
  <c r="AE25" i="15"/>
  <c r="AF25" i="15"/>
  <c r="AG25" i="15"/>
  <c r="AH25" i="15"/>
  <c r="AI25" i="15"/>
  <c r="AJ25" i="15"/>
  <c r="AK25" i="15"/>
  <c r="AL25" i="15"/>
  <c r="AN25" i="15"/>
  <c r="AA26" i="15"/>
  <c r="AB26" i="15"/>
  <c r="AC26" i="15"/>
  <c r="AD26" i="15"/>
  <c r="AE26" i="15"/>
  <c r="AF26" i="15"/>
  <c r="AG26" i="15"/>
  <c r="AH26" i="15"/>
  <c r="AI26" i="15"/>
  <c r="AJ26" i="15"/>
  <c r="AK26" i="15"/>
  <c r="AL26" i="15"/>
  <c r="AN26" i="15"/>
  <c r="AA27" i="15"/>
  <c r="AB27" i="15"/>
  <c r="AC27" i="15"/>
  <c r="AD27" i="15"/>
  <c r="AE27" i="15"/>
  <c r="AF27" i="15"/>
  <c r="AG27" i="15"/>
  <c r="AH27" i="15"/>
  <c r="AI27" i="15"/>
  <c r="AJ27" i="15"/>
  <c r="AK27" i="15"/>
  <c r="AL27" i="15"/>
  <c r="AN27" i="15"/>
  <c r="AA28" i="15"/>
  <c r="AB28" i="15"/>
  <c r="AC28" i="15"/>
  <c r="AD28" i="15"/>
  <c r="AE28" i="15"/>
  <c r="AF28" i="15"/>
  <c r="AG28" i="15"/>
  <c r="AH28" i="15"/>
  <c r="AI28" i="15"/>
  <c r="AJ28" i="15"/>
  <c r="AK28" i="15"/>
  <c r="AL28" i="15"/>
  <c r="AN28" i="15"/>
  <c r="AA29" i="15"/>
  <c r="AB29" i="15"/>
  <c r="AC29" i="15"/>
  <c r="AD29" i="15"/>
  <c r="AE29" i="15"/>
  <c r="AF29" i="15"/>
  <c r="AG29" i="15"/>
  <c r="AH29" i="15"/>
  <c r="AI29" i="15"/>
  <c r="AJ29" i="15"/>
  <c r="AK29" i="15"/>
  <c r="AL29" i="15"/>
  <c r="AN29" i="15"/>
  <c r="AA30" i="15"/>
  <c r="AB30" i="15"/>
  <c r="AC30" i="15"/>
  <c r="AD30" i="15"/>
  <c r="AE30" i="15"/>
  <c r="AF30" i="15"/>
  <c r="AG30" i="15"/>
  <c r="AH30" i="15"/>
  <c r="AI30" i="15"/>
  <c r="AJ30" i="15"/>
  <c r="AK30" i="15"/>
  <c r="AL30" i="15"/>
  <c r="AN30" i="15"/>
  <c r="AA31" i="15"/>
  <c r="AB31" i="15"/>
  <c r="AC31" i="15"/>
  <c r="AD31" i="15"/>
  <c r="AE31" i="15"/>
  <c r="AF31" i="15"/>
  <c r="AG31" i="15"/>
  <c r="AH31" i="15"/>
  <c r="AI31" i="15"/>
  <c r="AJ31" i="15"/>
  <c r="AK31" i="15"/>
  <c r="AL31" i="15"/>
  <c r="AN31" i="15"/>
  <c r="AA32" i="15"/>
  <c r="AB32" i="15"/>
  <c r="AC32" i="15"/>
  <c r="AD32" i="15"/>
  <c r="AE32" i="15"/>
  <c r="AF32" i="15"/>
  <c r="AG32" i="15"/>
  <c r="AH32" i="15"/>
  <c r="AI32" i="15"/>
  <c r="AJ32" i="15"/>
  <c r="AK32" i="15"/>
  <c r="AL32" i="15"/>
  <c r="AN32" i="15"/>
  <c r="AA33" i="15"/>
  <c r="AB33" i="15"/>
  <c r="AC33" i="15"/>
  <c r="AD33" i="15"/>
  <c r="AE33" i="15"/>
  <c r="AF33" i="15"/>
  <c r="AG33" i="15"/>
  <c r="AH33" i="15"/>
  <c r="AI33" i="15"/>
  <c r="AJ33" i="15"/>
  <c r="AK33" i="15"/>
  <c r="AL33" i="15"/>
  <c r="AN33" i="15"/>
  <c r="AA34" i="15"/>
  <c r="AB34" i="15"/>
  <c r="AC34" i="15"/>
  <c r="AD34" i="15"/>
  <c r="AE34" i="15"/>
  <c r="AF34" i="15"/>
  <c r="AG34" i="15"/>
  <c r="AH34" i="15"/>
  <c r="AI34" i="15"/>
  <c r="AJ34" i="15"/>
  <c r="AK34" i="15"/>
  <c r="AL34" i="15"/>
  <c r="AN34" i="15"/>
  <c r="AA35" i="15"/>
  <c r="AB35" i="15"/>
  <c r="AC35" i="15"/>
  <c r="AD35" i="15"/>
  <c r="AE35" i="15"/>
  <c r="AF35" i="15"/>
  <c r="AG35" i="15"/>
  <c r="AH35" i="15"/>
  <c r="AI35" i="15"/>
  <c r="AJ35" i="15"/>
  <c r="AK35" i="15"/>
  <c r="AL35" i="15"/>
  <c r="AN35" i="15"/>
  <c r="AA36" i="15"/>
  <c r="AB36" i="15"/>
  <c r="AC36" i="15"/>
  <c r="AD36" i="15"/>
  <c r="AE36" i="15"/>
  <c r="AF36" i="15"/>
  <c r="AG36" i="15"/>
  <c r="AH36" i="15"/>
  <c r="AI36" i="15"/>
  <c r="AJ36" i="15"/>
  <c r="AK36" i="15"/>
  <c r="AL36" i="15"/>
  <c r="AN36" i="15"/>
  <c r="AA37" i="15"/>
  <c r="AB37" i="15"/>
  <c r="AC37" i="15"/>
  <c r="AD37" i="15"/>
  <c r="AE37" i="15"/>
  <c r="AF37" i="15"/>
  <c r="AG37" i="15"/>
  <c r="AH37" i="15"/>
  <c r="AI37" i="15"/>
  <c r="AJ37" i="15"/>
  <c r="AK37" i="15"/>
  <c r="AL37" i="15"/>
  <c r="AN37" i="15"/>
  <c r="AA38" i="15"/>
  <c r="AB38" i="15"/>
  <c r="AC38" i="15"/>
  <c r="AD38" i="15"/>
  <c r="AE38" i="15"/>
  <c r="AF38" i="15"/>
  <c r="AG38" i="15"/>
  <c r="AH38" i="15"/>
  <c r="AI38" i="15"/>
  <c r="AJ38" i="15"/>
  <c r="AK38" i="15"/>
  <c r="AL38" i="15"/>
  <c r="AN38" i="15"/>
  <c r="AA39" i="15"/>
  <c r="AB39" i="15"/>
  <c r="AC39" i="15"/>
  <c r="AD39" i="15"/>
  <c r="AE39" i="15"/>
  <c r="AF39" i="15"/>
  <c r="AG39" i="15"/>
  <c r="AH39" i="15"/>
  <c r="AI39" i="15"/>
  <c r="AJ39" i="15"/>
  <c r="AK39" i="15"/>
  <c r="AL39" i="15"/>
  <c r="AN39" i="15"/>
  <c r="AA40" i="15"/>
  <c r="AB40" i="15"/>
  <c r="AC40" i="15"/>
  <c r="AD40" i="15"/>
  <c r="AE40" i="15"/>
  <c r="AF40" i="15"/>
  <c r="AG40" i="15"/>
  <c r="AH40" i="15"/>
  <c r="AI40" i="15"/>
  <c r="AJ40" i="15"/>
  <c r="AK40" i="15"/>
  <c r="AL40" i="15"/>
  <c r="AN40" i="15"/>
  <c r="AA41" i="15"/>
  <c r="AB41" i="15"/>
  <c r="AC41" i="15"/>
  <c r="AD41" i="15"/>
  <c r="AE41" i="15"/>
  <c r="AF41" i="15"/>
  <c r="AG41" i="15"/>
  <c r="AH41" i="15"/>
  <c r="AI41" i="15"/>
  <c r="AJ41" i="15"/>
  <c r="AK41" i="15"/>
  <c r="AL41" i="15"/>
  <c r="AN41" i="15"/>
  <c r="AA42" i="15"/>
  <c r="AB42" i="15"/>
  <c r="AC42" i="15"/>
  <c r="AD42" i="15"/>
  <c r="AE42" i="15"/>
  <c r="AF42" i="15"/>
  <c r="AG42" i="15"/>
  <c r="AH42" i="15"/>
  <c r="AI42" i="15"/>
  <c r="AJ42" i="15"/>
  <c r="AK42" i="15"/>
  <c r="AL42" i="15"/>
  <c r="AN42" i="15"/>
  <c r="AA43" i="15"/>
  <c r="AB43" i="15"/>
  <c r="AC43" i="15"/>
  <c r="AD43" i="15"/>
  <c r="AE43" i="15"/>
  <c r="AF43" i="15"/>
  <c r="AG43" i="15"/>
  <c r="AH43" i="15"/>
  <c r="AI43" i="15"/>
  <c r="AJ43" i="15"/>
  <c r="AK43" i="15"/>
  <c r="AL43" i="15"/>
  <c r="AN43" i="15"/>
  <c r="AA44" i="15"/>
  <c r="AB44" i="15"/>
  <c r="AC44" i="15"/>
  <c r="AD44" i="15"/>
  <c r="AE44" i="15"/>
  <c r="AF44" i="15"/>
  <c r="AG44" i="15"/>
  <c r="AH44" i="15"/>
  <c r="AI44" i="15"/>
  <c r="AJ44" i="15"/>
  <c r="AK44" i="15"/>
  <c r="AL44" i="15"/>
  <c r="AN44" i="15"/>
  <c r="AA45" i="15"/>
  <c r="AB45" i="15"/>
  <c r="AC45" i="15"/>
  <c r="AD45" i="15"/>
  <c r="AE45" i="15"/>
  <c r="AF45" i="15"/>
  <c r="AG45" i="15"/>
  <c r="AH45" i="15"/>
  <c r="AI45" i="15"/>
  <c r="AJ45" i="15"/>
  <c r="AK45" i="15"/>
  <c r="AL45" i="15"/>
  <c r="AN45" i="15"/>
  <c r="AA46" i="15"/>
  <c r="AB46" i="15"/>
  <c r="AC46" i="15"/>
  <c r="AD46" i="15"/>
  <c r="AE46" i="15"/>
  <c r="AF46" i="15"/>
  <c r="AG46" i="15"/>
  <c r="AH46" i="15"/>
  <c r="AI46" i="15"/>
  <c r="AJ46" i="15"/>
  <c r="AK46" i="15"/>
  <c r="AL46" i="15"/>
  <c r="AN46" i="15"/>
  <c r="AA47" i="15"/>
  <c r="AB47" i="15"/>
  <c r="AC47" i="15"/>
  <c r="AD47" i="15"/>
  <c r="AE47" i="15"/>
  <c r="AF47" i="15"/>
  <c r="AG47" i="15"/>
  <c r="AH47" i="15"/>
  <c r="AI47" i="15"/>
  <c r="AJ47" i="15"/>
  <c r="AK47" i="15"/>
  <c r="AL47" i="15"/>
  <c r="AN47" i="15"/>
  <c r="AA48" i="15"/>
  <c r="AB48" i="15"/>
  <c r="AC48" i="15"/>
  <c r="AD48" i="15"/>
  <c r="AE48" i="15"/>
  <c r="AF48" i="15"/>
  <c r="AG48" i="15"/>
  <c r="AH48" i="15"/>
  <c r="AI48" i="15"/>
  <c r="AJ48" i="15"/>
  <c r="AK48" i="15"/>
  <c r="AL48" i="15"/>
  <c r="AN48" i="15"/>
  <c r="AA49" i="15"/>
  <c r="AB49" i="15"/>
  <c r="AC49" i="15"/>
  <c r="AD49" i="15"/>
  <c r="AE49" i="15"/>
  <c r="AF49" i="15"/>
  <c r="AG49" i="15"/>
  <c r="AH49" i="15"/>
  <c r="AI49" i="15"/>
  <c r="AJ49" i="15"/>
  <c r="AK49" i="15"/>
  <c r="AL49" i="15"/>
  <c r="AN49" i="15"/>
  <c r="AA50" i="15"/>
  <c r="AB50" i="15"/>
  <c r="AC50" i="15"/>
  <c r="AD50" i="15"/>
  <c r="AE50" i="15"/>
  <c r="AF50" i="15"/>
  <c r="AG50" i="15"/>
  <c r="AH50" i="15"/>
  <c r="AI50" i="15"/>
  <c r="AJ50" i="15"/>
  <c r="AK50" i="15"/>
  <c r="AL50" i="15"/>
  <c r="AN50" i="15"/>
  <c r="AA51" i="15"/>
  <c r="AB51" i="15"/>
  <c r="AC51" i="15"/>
  <c r="AD51" i="15"/>
  <c r="AE51" i="15"/>
  <c r="AF51" i="15"/>
  <c r="AG51" i="15"/>
  <c r="AH51" i="15"/>
  <c r="AI51" i="15"/>
  <c r="AJ51" i="15"/>
  <c r="AK51" i="15"/>
  <c r="AL51" i="15"/>
  <c r="AN51" i="15"/>
  <c r="AA52" i="15"/>
  <c r="AB52" i="15"/>
  <c r="AC52" i="15"/>
  <c r="AD52" i="15"/>
  <c r="AE52" i="15"/>
  <c r="AF52" i="15"/>
  <c r="AG52" i="15"/>
  <c r="AH52" i="15"/>
  <c r="AI52" i="15"/>
  <c r="AJ52" i="15"/>
  <c r="AK52" i="15"/>
  <c r="AL52" i="15"/>
  <c r="AN52" i="15"/>
  <c r="AA53" i="15"/>
  <c r="AB53" i="15"/>
  <c r="AC53" i="15"/>
  <c r="AD53" i="15"/>
  <c r="AE53" i="15"/>
  <c r="AF53" i="15"/>
  <c r="AG53" i="15"/>
  <c r="AH53" i="15"/>
  <c r="AI53" i="15"/>
  <c r="AJ53" i="15"/>
  <c r="AK53" i="15"/>
  <c r="AL53" i="15"/>
  <c r="AN53" i="15"/>
  <c r="AA54" i="15"/>
  <c r="AB54" i="15"/>
  <c r="AC54" i="15"/>
  <c r="AD54" i="15"/>
  <c r="AE54" i="15"/>
  <c r="AF54" i="15"/>
  <c r="AG54" i="15"/>
  <c r="AH54" i="15"/>
  <c r="AI54" i="15"/>
  <c r="AJ54" i="15"/>
  <c r="AK54" i="15"/>
  <c r="AL54" i="15"/>
  <c r="AN54" i="15"/>
  <c r="AA55" i="15"/>
  <c r="AB55" i="15"/>
  <c r="AC55" i="15"/>
  <c r="AD55" i="15"/>
  <c r="AE55" i="15"/>
  <c r="AF55" i="15"/>
  <c r="AG55" i="15"/>
  <c r="AH55" i="15"/>
  <c r="AI55" i="15"/>
  <c r="AJ55" i="15"/>
  <c r="AK55" i="15"/>
  <c r="AL55" i="15"/>
  <c r="AN55" i="15"/>
  <c r="AA56" i="15"/>
  <c r="AB56" i="15"/>
  <c r="AC56" i="15"/>
  <c r="AD56" i="15"/>
  <c r="AE56" i="15"/>
  <c r="AF56" i="15"/>
  <c r="AG56" i="15"/>
  <c r="AH56" i="15"/>
  <c r="AI56" i="15"/>
  <c r="AJ56" i="15"/>
  <c r="AK56" i="15"/>
  <c r="AL56" i="15"/>
  <c r="AN56" i="15"/>
  <c r="AA57" i="15"/>
  <c r="AB57" i="15"/>
  <c r="AC57" i="15"/>
  <c r="AD57" i="15"/>
  <c r="AE57" i="15"/>
  <c r="AF57" i="15"/>
  <c r="AG57" i="15"/>
  <c r="AH57" i="15"/>
  <c r="AI57" i="15"/>
  <c r="AJ57" i="15"/>
  <c r="AK57" i="15"/>
  <c r="AL57" i="15"/>
  <c r="AN57" i="15"/>
  <c r="AA58" i="15"/>
  <c r="AB58" i="15"/>
  <c r="AC58" i="15"/>
  <c r="AD58" i="15"/>
  <c r="AE58" i="15"/>
  <c r="AF58" i="15"/>
  <c r="AG58" i="15"/>
  <c r="AH58" i="15"/>
  <c r="AI58" i="15"/>
  <c r="AJ58" i="15"/>
  <c r="AK58" i="15"/>
  <c r="AL58" i="15"/>
  <c r="AN58" i="15"/>
  <c r="AA59" i="15"/>
  <c r="AB59" i="15"/>
  <c r="AC59" i="15"/>
  <c r="AD59" i="15"/>
  <c r="AE59" i="15"/>
  <c r="AF59" i="15"/>
  <c r="AG59" i="15"/>
  <c r="AH59" i="15"/>
  <c r="AI59" i="15"/>
  <c r="AJ59" i="15"/>
  <c r="AK59" i="15"/>
  <c r="AL59" i="15"/>
  <c r="AN59" i="15"/>
  <c r="AA60" i="15"/>
  <c r="AB60" i="15"/>
  <c r="AC60" i="15"/>
  <c r="AD60" i="15"/>
  <c r="AE60" i="15"/>
  <c r="AF60" i="15"/>
  <c r="AG60" i="15"/>
  <c r="AH60" i="15"/>
  <c r="AI60" i="15"/>
  <c r="AJ60" i="15"/>
  <c r="AK60" i="15"/>
  <c r="AL60" i="15"/>
  <c r="AN60" i="15"/>
  <c r="AA61" i="15"/>
  <c r="AB61" i="15"/>
  <c r="AC61" i="15"/>
  <c r="AD61" i="15"/>
  <c r="AE61" i="15"/>
  <c r="AF61" i="15"/>
  <c r="AG61" i="15"/>
  <c r="AH61" i="15"/>
  <c r="AI61" i="15"/>
  <c r="AJ61" i="15"/>
  <c r="AK61" i="15"/>
  <c r="AL61" i="15"/>
  <c r="AN61" i="15"/>
  <c r="AA62" i="15"/>
  <c r="AB62" i="15"/>
  <c r="AC62" i="15"/>
  <c r="AD62" i="15"/>
  <c r="AE62" i="15"/>
  <c r="AF62" i="15"/>
  <c r="AG62" i="15"/>
  <c r="AH62" i="15"/>
  <c r="AI62" i="15"/>
  <c r="AJ62" i="15"/>
  <c r="AK62" i="15"/>
  <c r="AL62" i="15"/>
  <c r="AN62" i="15"/>
  <c r="AA63" i="15"/>
  <c r="AB63" i="15"/>
  <c r="AC63" i="15"/>
  <c r="AD63" i="15"/>
  <c r="AE63" i="15"/>
  <c r="AF63" i="15"/>
  <c r="AG63" i="15"/>
  <c r="AH63" i="15"/>
  <c r="AI63" i="15"/>
  <c r="AJ63" i="15"/>
  <c r="AK63" i="15"/>
  <c r="AL63" i="15"/>
  <c r="AN63" i="15"/>
  <c r="AA64" i="15"/>
  <c r="AB64" i="15"/>
  <c r="AC64" i="15"/>
  <c r="AD64" i="15"/>
  <c r="AE64" i="15"/>
  <c r="AF64" i="15"/>
  <c r="AG64" i="15"/>
  <c r="AH64" i="15"/>
  <c r="AI64" i="15"/>
  <c r="AJ64" i="15"/>
  <c r="AK64" i="15"/>
  <c r="AL64" i="15"/>
  <c r="AN64" i="15"/>
  <c r="AA65" i="15"/>
  <c r="AB65" i="15"/>
  <c r="AC65" i="15"/>
  <c r="AD65" i="15"/>
  <c r="AE65" i="15"/>
  <c r="AF65" i="15"/>
  <c r="AG65" i="15"/>
  <c r="AH65" i="15"/>
  <c r="AI65" i="15"/>
  <c r="AJ65" i="15"/>
  <c r="AK65" i="15"/>
  <c r="AL65" i="15"/>
  <c r="AN65" i="15"/>
  <c r="AA66" i="15"/>
  <c r="AB66" i="15"/>
  <c r="AC66" i="15"/>
  <c r="AD66" i="15"/>
  <c r="AE66" i="15"/>
  <c r="AF66" i="15"/>
  <c r="AG66" i="15"/>
  <c r="AH66" i="15"/>
  <c r="AI66" i="15"/>
  <c r="AJ66" i="15"/>
  <c r="AK66" i="15"/>
  <c r="AL66" i="15"/>
  <c r="AN66" i="15"/>
  <c r="AA67" i="15"/>
  <c r="AB67" i="15"/>
  <c r="AC67" i="15"/>
  <c r="AD67" i="15"/>
  <c r="AE67" i="15"/>
  <c r="AF67" i="15"/>
  <c r="AG67" i="15"/>
  <c r="AH67" i="15"/>
  <c r="AI67" i="15"/>
  <c r="AJ67" i="15"/>
  <c r="AK67" i="15"/>
  <c r="AL67" i="15"/>
  <c r="AN67" i="15"/>
  <c r="AA68" i="15"/>
  <c r="AB68" i="15"/>
  <c r="AC68" i="15"/>
  <c r="AD68" i="15"/>
  <c r="AE68" i="15"/>
  <c r="AF68" i="15"/>
  <c r="AG68" i="15"/>
  <c r="AH68" i="15"/>
  <c r="AI68" i="15"/>
  <c r="AJ68" i="15"/>
  <c r="AK68" i="15"/>
  <c r="AL68" i="15"/>
  <c r="AN68" i="15"/>
  <c r="AA69" i="15"/>
  <c r="AB69" i="15"/>
  <c r="AC69" i="15"/>
  <c r="AD69" i="15"/>
  <c r="AE69" i="15"/>
  <c r="AF69" i="15"/>
  <c r="AG69" i="15"/>
  <c r="AH69" i="15"/>
  <c r="AI69" i="15"/>
  <c r="AJ69" i="15"/>
  <c r="AK69" i="15"/>
  <c r="AL69" i="15"/>
  <c r="AN69" i="15"/>
  <c r="AA70" i="15"/>
  <c r="AB70" i="15"/>
  <c r="AC70" i="15"/>
  <c r="AD70" i="15"/>
  <c r="AE70" i="15"/>
  <c r="AF70" i="15"/>
  <c r="AG70" i="15"/>
  <c r="AH70" i="15"/>
  <c r="AI70" i="15"/>
  <c r="AJ70" i="15"/>
  <c r="AK70" i="15"/>
  <c r="AL70" i="15"/>
  <c r="AN70" i="15"/>
  <c r="AA71" i="15"/>
  <c r="AB71" i="15"/>
  <c r="AC71" i="15"/>
  <c r="AD71" i="15"/>
  <c r="AE71" i="15"/>
  <c r="AF71" i="15"/>
  <c r="AG71" i="15"/>
  <c r="AH71" i="15"/>
  <c r="AI71" i="15"/>
  <c r="AJ71" i="15"/>
  <c r="AK71" i="15"/>
  <c r="AL71" i="15"/>
  <c r="AN71" i="15"/>
  <c r="AA72" i="15"/>
  <c r="AB72" i="15"/>
  <c r="AC72" i="15"/>
  <c r="AD72" i="15"/>
  <c r="AE72" i="15"/>
  <c r="AF72" i="15"/>
  <c r="AG72" i="15"/>
  <c r="AH72" i="15"/>
  <c r="AI72" i="15"/>
  <c r="AJ72" i="15"/>
  <c r="AK72" i="15"/>
  <c r="AL72" i="15"/>
  <c r="AN72" i="15"/>
  <c r="AA73" i="15"/>
  <c r="AB73" i="15"/>
  <c r="AC73" i="15"/>
  <c r="AD73" i="15"/>
  <c r="AE73" i="15"/>
  <c r="AF73" i="15"/>
  <c r="AG73" i="15"/>
  <c r="AH73" i="15"/>
  <c r="AI73" i="15"/>
  <c r="AJ73" i="15"/>
  <c r="AK73" i="15"/>
  <c r="AL73" i="15"/>
  <c r="AN73" i="15"/>
  <c r="AA74" i="15"/>
  <c r="AB74" i="15"/>
  <c r="AC74" i="15"/>
  <c r="AD74" i="15"/>
  <c r="AE74" i="15"/>
  <c r="AF74" i="15"/>
  <c r="AG74" i="15"/>
  <c r="AH74" i="15"/>
  <c r="AI74" i="15"/>
  <c r="AJ74" i="15"/>
  <c r="AK74" i="15"/>
  <c r="AL74" i="15"/>
  <c r="AN74" i="15"/>
  <c r="AA75" i="15"/>
  <c r="AB75" i="15"/>
  <c r="AC75" i="15"/>
  <c r="AD75" i="15"/>
  <c r="AE75" i="15"/>
  <c r="AF75" i="15"/>
  <c r="AG75" i="15"/>
  <c r="AH75" i="15"/>
  <c r="AI75" i="15"/>
  <c r="AJ75" i="15"/>
  <c r="AK75" i="15"/>
  <c r="AL75" i="15"/>
  <c r="AN75" i="15"/>
  <c r="AA76" i="15"/>
  <c r="AB76" i="15"/>
  <c r="AC76" i="15"/>
  <c r="AD76" i="15"/>
  <c r="AE76" i="15"/>
  <c r="AF76" i="15"/>
  <c r="AG76" i="15"/>
  <c r="AH76" i="15"/>
  <c r="AI76" i="15"/>
  <c r="AJ76" i="15"/>
  <c r="AK76" i="15"/>
  <c r="AL76" i="15"/>
  <c r="AN76" i="15"/>
  <c r="AA77" i="15"/>
  <c r="AB77" i="15"/>
  <c r="AC77" i="15"/>
  <c r="AD77" i="15"/>
  <c r="AE77" i="15"/>
  <c r="AF77" i="15"/>
  <c r="AG77" i="15"/>
  <c r="AH77" i="15"/>
  <c r="AI77" i="15"/>
  <c r="AJ77" i="15"/>
  <c r="AK77" i="15"/>
  <c r="AL77" i="15"/>
  <c r="AN77" i="15"/>
  <c r="AA78" i="15"/>
  <c r="AB78" i="15"/>
  <c r="AC78" i="15"/>
  <c r="AD78" i="15"/>
  <c r="AE78" i="15"/>
  <c r="AF78" i="15"/>
  <c r="AG78" i="15"/>
  <c r="AH78" i="15"/>
  <c r="AI78" i="15"/>
  <c r="AJ78" i="15"/>
  <c r="AK78" i="15"/>
  <c r="AL78" i="15"/>
  <c r="AN78" i="15"/>
  <c r="AA79" i="15"/>
  <c r="AB79" i="15"/>
  <c r="AC79" i="15"/>
  <c r="AD79" i="15"/>
  <c r="AE79" i="15"/>
  <c r="AF79" i="15"/>
  <c r="AG79" i="15"/>
  <c r="AH79" i="15"/>
  <c r="AI79" i="15"/>
  <c r="AJ79" i="15"/>
  <c r="AK79" i="15"/>
  <c r="AL79" i="15"/>
  <c r="AN79" i="15"/>
  <c r="AA80" i="15"/>
  <c r="AB80" i="15"/>
  <c r="AC80" i="15"/>
  <c r="AD80" i="15"/>
  <c r="AE80" i="15"/>
  <c r="AF80" i="15"/>
  <c r="AG80" i="15"/>
  <c r="AH80" i="15"/>
  <c r="AI80" i="15"/>
  <c r="AJ80" i="15"/>
  <c r="AK80" i="15"/>
  <c r="AL80" i="15"/>
  <c r="AN80" i="15"/>
  <c r="AA81" i="15"/>
  <c r="AB81" i="15"/>
  <c r="AC81" i="15"/>
  <c r="AD81" i="15"/>
  <c r="AE81" i="15"/>
  <c r="AF81" i="15"/>
  <c r="AG81" i="15"/>
  <c r="AH81" i="15"/>
  <c r="AI81" i="15"/>
  <c r="AJ81" i="15"/>
  <c r="AK81" i="15"/>
  <c r="AL81" i="15"/>
  <c r="AN81" i="15"/>
  <c r="AA82" i="15"/>
  <c r="AB82" i="15"/>
  <c r="AC82" i="15"/>
  <c r="AD82" i="15"/>
  <c r="AE82" i="15"/>
  <c r="AF82" i="15"/>
  <c r="AG82" i="15"/>
  <c r="AH82" i="15"/>
  <c r="AI82" i="15"/>
  <c r="AJ82" i="15"/>
  <c r="AK82" i="15"/>
  <c r="AL82" i="15"/>
  <c r="AN82" i="15"/>
  <c r="AA83" i="15"/>
  <c r="AB83" i="15"/>
  <c r="AC83" i="15"/>
  <c r="AD83" i="15"/>
  <c r="AE83" i="15"/>
  <c r="AF83" i="15"/>
  <c r="AG83" i="15"/>
  <c r="AH83" i="15"/>
  <c r="AI83" i="15"/>
  <c r="AJ83" i="15"/>
  <c r="AK83" i="15"/>
  <c r="AL83" i="15"/>
  <c r="AN83" i="15"/>
  <c r="AA84" i="15"/>
  <c r="AB84" i="15"/>
  <c r="AC84" i="15"/>
  <c r="AD84" i="15"/>
  <c r="AE84" i="15"/>
  <c r="AF84" i="15"/>
  <c r="AG84" i="15"/>
  <c r="AH84" i="15"/>
  <c r="AI84" i="15"/>
  <c r="AJ84" i="15"/>
  <c r="AK84" i="15"/>
  <c r="AL84" i="15"/>
  <c r="AN84" i="15"/>
  <c r="AA85" i="15"/>
  <c r="AB85" i="15"/>
  <c r="AC85" i="15"/>
  <c r="AD85" i="15"/>
  <c r="AE85" i="15"/>
  <c r="AF85" i="15"/>
  <c r="AG85" i="15"/>
  <c r="AH85" i="15"/>
  <c r="AI85" i="15"/>
  <c r="AJ85" i="15"/>
  <c r="AK85" i="15"/>
  <c r="AL85" i="15"/>
  <c r="AN85" i="15"/>
  <c r="AA86" i="15"/>
  <c r="AB86" i="15"/>
  <c r="AC86" i="15"/>
  <c r="AD86" i="15"/>
  <c r="AE86" i="15"/>
  <c r="AF86" i="15"/>
  <c r="AG86" i="15"/>
  <c r="AH86" i="15"/>
  <c r="AI86" i="15"/>
  <c r="AJ86" i="15"/>
  <c r="AK86" i="15"/>
  <c r="AL86" i="15"/>
  <c r="AN86" i="15"/>
  <c r="AA87" i="15"/>
  <c r="AB87" i="15"/>
  <c r="AC87" i="15"/>
  <c r="AD87" i="15"/>
  <c r="AE87" i="15"/>
  <c r="AF87" i="15"/>
  <c r="AG87" i="15"/>
  <c r="AH87" i="15"/>
  <c r="AI87" i="15"/>
  <c r="AJ87" i="15"/>
  <c r="AK87" i="15"/>
  <c r="AL87" i="15"/>
  <c r="AN87" i="15"/>
  <c r="AA88" i="15"/>
  <c r="AB88" i="15"/>
  <c r="AC88" i="15"/>
  <c r="AD88" i="15"/>
  <c r="AE88" i="15"/>
  <c r="AF88" i="15"/>
  <c r="AG88" i="15"/>
  <c r="AH88" i="15"/>
  <c r="AI88" i="15"/>
  <c r="AJ88" i="15"/>
  <c r="AK88" i="15"/>
  <c r="AL88" i="15"/>
  <c r="AN88" i="15"/>
  <c r="AA89" i="15"/>
  <c r="AB89" i="15"/>
  <c r="AC89" i="15"/>
  <c r="AD89" i="15"/>
  <c r="AE89" i="15"/>
  <c r="AF89" i="15"/>
  <c r="AG89" i="15"/>
  <c r="AH89" i="15"/>
  <c r="AI89" i="15"/>
  <c r="AJ89" i="15"/>
  <c r="AK89" i="15"/>
  <c r="AL89" i="15"/>
  <c r="AN89" i="15"/>
  <c r="AA90" i="15"/>
  <c r="AB90" i="15"/>
  <c r="AC90" i="15"/>
  <c r="AD90" i="15"/>
  <c r="AE90" i="15"/>
  <c r="AF90" i="15"/>
  <c r="AG90" i="15"/>
  <c r="AH90" i="15"/>
  <c r="AI90" i="15"/>
  <c r="AJ90" i="15"/>
  <c r="AK90" i="15"/>
  <c r="AL90" i="15"/>
  <c r="AN90" i="15"/>
  <c r="AA91" i="15"/>
  <c r="AB91" i="15"/>
  <c r="AC91" i="15"/>
  <c r="AD91" i="15"/>
  <c r="AE91" i="15"/>
  <c r="AF91" i="15"/>
  <c r="AG91" i="15"/>
  <c r="AH91" i="15"/>
  <c r="AI91" i="15"/>
  <c r="AJ91" i="15"/>
  <c r="AK91" i="15"/>
  <c r="AL91" i="15"/>
  <c r="AN91" i="15"/>
  <c r="AA92" i="15"/>
  <c r="AB92" i="15"/>
  <c r="AC92" i="15"/>
  <c r="AD92" i="15"/>
  <c r="AE92" i="15"/>
  <c r="AF92" i="15"/>
  <c r="AG92" i="15"/>
  <c r="AH92" i="15"/>
  <c r="AI92" i="15"/>
  <c r="AJ92" i="15"/>
  <c r="AK92" i="15"/>
  <c r="AL92" i="15"/>
  <c r="AN92" i="15"/>
  <c r="AA93" i="15"/>
  <c r="AB93" i="15"/>
  <c r="AC93" i="15"/>
  <c r="AD93" i="15"/>
  <c r="AE93" i="15"/>
  <c r="AF93" i="15"/>
  <c r="AG93" i="15"/>
  <c r="AH93" i="15"/>
  <c r="AI93" i="15"/>
  <c r="AJ93" i="15"/>
  <c r="AK93" i="15"/>
  <c r="AL93" i="15"/>
  <c r="AN93" i="15"/>
  <c r="AA94" i="15"/>
  <c r="AB94" i="15"/>
  <c r="AC94" i="15"/>
  <c r="AD94" i="15"/>
  <c r="AE94" i="15"/>
  <c r="AF94" i="15"/>
  <c r="AG94" i="15"/>
  <c r="AH94" i="15"/>
  <c r="AI94" i="15"/>
  <c r="AJ94" i="15"/>
  <c r="AK94" i="15"/>
  <c r="AL94" i="15"/>
  <c r="AN94" i="15"/>
  <c r="AA95" i="15"/>
  <c r="AB95" i="15"/>
  <c r="AC95" i="15"/>
  <c r="AD95" i="15"/>
  <c r="AE95" i="15"/>
  <c r="AF95" i="15"/>
  <c r="AG95" i="15"/>
  <c r="AH95" i="15"/>
  <c r="AI95" i="15"/>
  <c r="AJ95" i="15"/>
  <c r="AK95" i="15"/>
  <c r="AL95" i="15"/>
  <c r="AN95" i="15"/>
  <c r="AA96" i="15"/>
  <c r="AB96" i="15"/>
  <c r="AC96" i="15"/>
  <c r="AD96" i="15"/>
  <c r="AE96" i="15"/>
  <c r="AF96" i="15"/>
  <c r="AG96" i="15"/>
  <c r="AH96" i="15"/>
  <c r="AI96" i="15"/>
  <c r="AJ96" i="15"/>
  <c r="AK96" i="15"/>
  <c r="AL96" i="15"/>
  <c r="AN96" i="15"/>
  <c r="AA97" i="15"/>
  <c r="AB97" i="15"/>
  <c r="AC97" i="15"/>
  <c r="AD97" i="15"/>
  <c r="AE97" i="15"/>
  <c r="AF97" i="15"/>
  <c r="AG97" i="15"/>
  <c r="AH97" i="15"/>
  <c r="AI97" i="15"/>
  <c r="AJ97" i="15"/>
  <c r="AK97" i="15"/>
  <c r="AL97" i="15"/>
  <c r="AN97" i="15"/>
  <c r="AA98" i="15"/>
  <c r="AB98" i="15"/>
  <c r="AC98" i="15"/>
  <c r="AD98" i="15"/>
  <c r="AE98" i="15"/>
  <c r="AF98" i="15"/>
  <c r="AG98" i="15"/>
  <c r="AH98" i="15"/>
  <c r="AI98" i="15"/>
  <c r="AJ98" i="15"/>
  <c r="AK98" i="15"/>
  <c r="AL98" i="15"/>
  <c r="AN98" i="15"/>
  <c r="AA99" i="15"/>
  <c r="AB99" i="15"/>
  <c r="AC99" i="15"/>
  <c r="AD99" i="15"/>
  <c r="AE99" i="15"/>
  <c r="AF99" i="15"/>
  <c r="AG99" i="15"/>
  <c r="AH99" i="15"/>
  <c r="AI99" i="15"/>
  <c r="AJ99" i="15"/>
  <c r="AK99" i="15"/>
  <c r="AL99" i="15"/>
  <c r="AN99" i="15"/>
  <c r="AA100" i="15"/>
  <c r="AB100" i="15"/>
  <c r="AC100" i="15"/>
  <c r="AD100" i="15"/>
  <c r="AE100" i="15"/>
  <c r="AF100" i="15"/>
  <c r="AG100" i="15"/>
  <c r="AH100" i="15"/>
  <c r="AI100" i="15"/>
  <c r="AJ100" i="15"/>
  <c r="AK100" i="15"/>
  <c r="AL100" i="15"/>
  <c r="AN100" i="15"/>
  <c r="AA101" i="15"/>
  <c r="AB101" i="15"/>
  <c r="AC101" i="15"/>
  <c r="AD101" i="15"/>
  <c r="AE101" i="15"/>
  <c r="AF101" i="15"/>
  <c r="AG101" i="15"/>
  <c r="AH101" i="15"/>
  <c r="AI101" i="15"/>
  <c r="AJ101" i="15"/>
  <c r="AK101" i="15"/>
  <c r="AL101" i="15"/>
  <c r="AN101" i="15"/>
  <c r="AA102" i="15"/>
  <c r="AB102" i="15"/>
  <c r="AC102" i="15"/>
  <c r="AD102" i="15"/>
  <c r="AE102" i="15"/>
  <c r="AF102" i="15"/>
  <c r="AG102" i="15"/>
  <c r="AH102" i="15"/>
  <c r="AI102" i="15"/>
  <c r="AJ102" i="15"/>
  <c r="AK102" i="15"/>
  <c r="AL102" i="15"/>
  <c r="AN102" i="15"/>
  <c r="AA103" i="15"/>
  <c r="AB103" i="15"/>
  <c r="AC103" i="15"/>
  <c r="AD103" i="15"/>
  <c r="AE103" i="15"/>
  <c r="AF103" i="15"/>
  <c r="AG103" i="15"/>
  <c r="AH103" i="15"/>
  <c r="AI103" i="15"/>
  <c r="AJ103" i="15"/>
  <c r="AK103" i="15"/>
  <c r="AL103" i="15"/>
  <c r="AN103" i="15"/>
  <c r="AA104" i="15"/>
  <c r="AB104" i="15"/>
  <c r="AC104" i="15"/>
  <c r="AD104" i="15"/>
  <c r="AE104" i="15"/>
  <c r="AF104" i="15"/>
  <c r="AG104" i="15"/>
  <c r="AH104" i="15"/>
  <c r="AI104" i="15"/>
  <c r="AJ104" i="15"/>
  <c r="AK104" i="15"/>
  <c r="AL104" i="15"/>
  <c r="AN104" i="15"/>
  <c r="AA105" i="15"/>
  <c r="AB105" i="15"/>
  <c r="AC105" i="15"/>
  <c r="AD105" i="15"/>
  <c r="AE105" i="15"/>
  <c r="AF105" i="15"/>
  <c r="AG105" i="15"/>
  <c r="AH105" i="15"/>
  <c r="AI105" i="15"/>
  <c r="AJ105" i="15"/>
  <c r="AK105" i="15"/>
  <c r="AL105" i="15"/>
  <c r="AN105" i="15"/>
  <c r="AA106" i="15"/>
  <c r="AB106" i="15"/>
  <c r="AC106" i="15"/>
  <c r="AD106" i="15"/>
  <c r="AE106" i="15"/>
  <c r="AF106" i="15"/>
  <c r="AG106" i="15"/>
  <c r="AH106" i="15"/>
  <c r="AI106" i="15"/>
  <c r="AJ106" i="15"/>
  <c r="AK106" i="15"/>
  <c r="AL106" i="15"/>
  <c r="AN106" i="15"/>
  <c r="AA107" i="15"/>
  <c r="AB107" i="15"/>
  <c r="AC107" i="15"/>
  <c r="AD107" i="15"/>
  <c r="AE107" i="15"/>
  <c r="AF107" i="15"/>
  <c r="AG107" i="15"/>
  <c r="AH107" i="15"/>
  <c r="AI107" i="15"/>
  <c r="AJ107" i="15"/>
  <c r="AK107" i="15"/>
  <c r="AL107" i="15"/>
  <c r="AN107" i="15"/>
  <c r="AA108" i="15"/>
  <c r="AB108" i="15"/>
  <c r="AC108" i="15"/>
  <c r="AD108" i="15"/>
  <c r="AE108" i="15"/>
  <c r="AF108" i="15"/>
  <c r="AG108" i="15"/>
  <c r="AH108" i="15"/>
  <c r="AI108" i="15"/>
  <c r="AJ108" i="15"/>
  <c r="AK108" i="15"/>
  <c r="AL108" i="15"/>
  <c r="AN108" i="15"/>
  <c r="AA109" i="15"/>
  <c r="AB109" i="15"/>
  <c r="AC109" i="15"/>
  <c r="AD109" i="15"/>
  <c r="AE109" i="15"/>
  <c r="AF109" i="15"/>
  <c r="AG109" i="15"/>
  <c r="AH109" i="15"/>
  <c r="AI109" i="15"/>
  <c r="AJ109" i="15"/>
  <c r="AK109" i="15"/>
  <c r="AL109" i="15"/>
  <c r="AN109" i="15"/>
  <c r="AA110" i="15"/>
  <c r="AB110" i="15"/>
  <c r="AC110" i="15"/>
  <c r="AD110" i="15"/>
  <c r="AE110" i="15"/>
  <c r="AF110" i="15"/>
  <c r="AG110" i="15"/>
  <c r="AH110" i="15"/>
  <c r="AI110" i="15"/>
  <c r="AJ110" i="15"/>
  <c r="AK110" i="15"/>
  <c r="AL110" i="15"/>
  <c r="AN110" i="15"/>
  <c r="AA111" i="15"/>
  <c r="AB111" i="15"/>
  <c r="AC111" i="15"/>
  <c r="AD111" i="15"/>
  <c r="AE111" i="15"/>
  <c r="AF111" i="15"/>
  <c r="AG111" i="15"/>
  <c r="AH111" i="15"/>
  <c r="AI111" i="15"/>
  <c r="AJ111" i="15"/>
  <c r="AK111" i="15"/>
  <c r="AL111" i="15"/>
  <c r="AN111" i="15"/>
  <c r="AA112" i="15"/>
  <c r="AB112" i="15"/>
  <c r="AC112" i="15"/>
  <c r="AD112" i="15"/>
  <c r="AE112" i="15"/>
  <c r="AF112" i="15"/>
  <c r="AG112" i="15"/>
  <c r="AH112" i="15"/>
  <c r="AI112" i="15"/>
  <c r="AJ112" i="15"/>
  <c r="AK112" i="15"/>
  <c r="AL112" i="15"/>
  <c r="AN112" i="15"/>
  <c r="AA113" i="15"/>
  <c r="AB113" i="15"/>
  <c r="AC113" i="15"/>
  <c r="AD113" i="15"/>
  <c r="AE113" i="15"/>
  <c r="AF113" i="15"/>
  <c r="AG113" i="15"/>
  <c r="AH113" i="15"/>
  <c r="AI113" i="15"/>
  <c r="AJ113" i="15"/>
  <c r="AK113" i="15"/>
  <c r="AL113" i="15"/>
  <c r="AN113" i="15"/>
  <c r="AA114" i="15"/>
  <c r="AB114" i="15"/>
  <c r="AC114" i="15"/>
  <c r="AD114" i="15"/>
  <c r="AE114" i="15"/>
  <c r="AF114" i="15"/>
  <c r="AG114" i="15"/>
  <c r="AH114" i="15"/>
  <c r="AI114" i="15"/>
  <c r="AJ114" i="15"/>
  <c r="AK114" i="15"/>
  <c r="AL114" i="15"/>
  <c r="AN114" i="15"/>
  <c r="AA115" i="15"/>
  <c r="AB115" i="15"/>
  <c r="AC115" i="15"/>
  <c r="AD115" i="15"/>
  <c r="AE115" i="15"/>
  <c r="AF115" i="15"/>
  <c r="AG115" i="15"/>
  <c r="AH115" i="15"/>
  <c r="AI115" i="15"/>
  <c r="AJ115" i="15"/>
  <c r="AK115" i="15"/>
  <c r="AL115" i="15"/>
  <c r="AN115" i="15"/>
  <c r="AA116" i="15"/>
  <c r="AB116" i="15"/>
  <c r="AC116" i="15"/>
  <c r="AD116" i="15"/>
  <c r="AE116" i="15"/>
  <c r="AF116" i="15"/>
  <c r="AG116" i="15"/>
  <c r="AH116" i="15"/>
  <c r="AI116" i="15"/>
  <c r="AJ116" i="15"/>
  <c r="AK116" i="15"/>
  <c r="AL116" i="15"/>
  <c r="AN116" i="15"/>
  <c r="AA117" i="15"/>
  <c r="AB117" i="15"/>
  <c r="AC117" i="15"/>
  <c r="AD117" i="15"/>
  <c r="AE117" i="15"/>
  <c r="AF117" i="15"/>
  <c r="AG117" i="15"/>
  <c r="AH117" i="15"/>
  <c r="AI117" i="15"/>
  <c r="AJ117" i="15"/>
  <c r="AK117" i="15"/>
  <c r="AL117" i="15"/>
  <c r="AN117" i="15"/>
  <c r="AA118" i="15"/>
  <c r="AB118" i="15"/>
  <c r="AC118" i="15"/>
  <c r="AD118" i="15"/>
  <c r="AE118" i="15"/>
  <c r="AF118" i="15"/>
  <c r="AG118" i="15"/>
  <c r="AH118" i="15"/>
  <c r="AI118" i="15"/>
  <c r="AJ118" i="15"/>
  <c r="AK118" i="15"/>
  <c r="AL118" i="15"/>
  <c r="AN118" i="15"/>
  <c r="AA119" i="15"/>
  <c r="AB119" i="15"/>
  <c r="AC119" i="15"/>
  <c r="AD119" i="15"/>
  <c r="AE119" i="15"/>
  <c r="AF119" i="15"/>
  <c r="AG119" i="15"/>
  <c r="AH119" i="15"/>
  <c r="AI119" i="15"/>
  <c r="AJ119" i="15"/>
  <c r="AK119" i="15"/>
  <c r="AL119" i="15"/>
  <c r="AN119" i="15"/>
  <c r="AA120" i="15"/>
  <c r="AB120" i="15"/>
  <c r="AC120" i="15"/>
  <c r="AD120" i="15"/>
  <c r="AE120" i="15"/>
  <c r="AF120" i="15"/>
  <c r="AG120" i="15"/>
  <c r="AH120" i="15"/>
  <c r="AI120" i="15"/>
  <c r="AJ120" i="15"/>
  <c r="AK120" i="15"/>
  <c r="AL120" i="15"/>
  <c r="AN120" i="15"/>
  <c r="AA121" i="15"/>
  <c r="AB121" i="15"/>
  <c r="AC121" i="15"/>
  <c r="AD121" i="15"/>
  <c r="AE121" i="15"/>
  <c r="AF121" i="15"/>
  <c r="AG121" i="15"/>
  <c r="AH121" i="15"/>
  <c r="AI121" i="15"/>
  <c r="AJ121" i="15"/>
  <c r="AK121" i="15"/>
  <c r="AL121" i="15"/>
  <c r="AN121" i="15"/>
  <c r="AA122" i="15"/>
  <c r="AB122" i="15"/>
  <c r="AC122" i="15"/>
  <c r="AD122" i="15"/>
  <c r="AE122" i="15"/>
  <c r="AF122" i="15"/>
  <c r="AG122" i="15"/>
  <c r="AH122" i="15"/>
  <c r="AI122" i="15"/>
  <c r="AJ122" i="15"/>
  <c r="AK122" i="15"/>
  <c r="AL122" i="15"/>
  <c r="AN122" i="15"/>
  <c r="AA123" i="15"/>
  <c r="AB123" i="15"/>
  <c r="AC123" i="15"/>
  <c r="AD123" i="15"/>
  <c r="AE123" i="15"/>
  <c r="AF123" i="15"/>
  <c r="AG123" i="15"/>
  <c r="AH123" i="15"/>
  <c r="AI123" i="15"/>
  <c r="AJ123" i="15"/>
  <c r="AK123" i="15"/>
  <c r="AL123" i="15"/>
  <c r="AN123" i="15"/>
  <c r="AA124" i="15"/>
  <c r="AB124" i="15"/>
  <c r="AC124" i="15"/>
  <c r="AD124" i="15"/>
  <c r="AE124" i="15"/>
  <c r="AF124" i="15"/>
  <c r="AG124" i="15"/>
  <c r="AH124" i="15"/>
  <c r="AI124" i="15"/>
  <c r="AJ124" i="15"/>
  <c r="AK124" i="15"/>
  <c r="AL124" i="15"/>
  <c r="AN124" i="15"/>
  <c r="AA125" i="15"/>
  <c r="AB125" i="15"/>
  <c r="AC125" i="15"/>
  <c r="AD125" i="15"/>
  <c r="AE125" i="15"/>
  <c r="AF125" i="15"/>
  <c r="AG125" i="15"/>
  <c r="AH125" i="15"/>
  <c r="AI125" i="15"/>
  <c r="AJ125" i="15"/>
  <c r="AK125" i="15"/>
  <c r="AL125" i="15"/>
  <c r="AN125" i="15"/>
  <c r="AA126" i="15"/>
  <c r="AB126" i="15"/>
  <c r="AC126" i="15"/>
  <c r="AD126" i="15"/>
  <c r="AE126" i="15"/>
  <c r="AF126" i="15"/>
  <c r="AG126" i="15"/>
  <c r="AH126" i="15"/>
  <c r="AI126" i="15"/>
  <c r="AJ126" i="15"/>
  <c r="AK126" i="15"/>
  <c r="AL126" i="15"/>
  <c r="AN126" i="15"/>
  <c r="AA127" i="15"/>
  <c r="AB127" i="15"/>
  <c r="AC127" i="15"/>
  <c r="AD127" i="15"/>
  <c r="AE127" i="15"/>
  <c r="AF127" i="15"/>
  <c r="AG127" i="15"/>
  <c r="AH127" i="15"/>
  <c r="AI127" i="15"/>
  <c r="AJ127" i="15"/>
  <c r="AK127" i="15"/>
  <c r="AL127" i="15"/>
  <c r="AN127" i="15"/>
  <c r="AA128" i="15"/>
  <c r="AB128" i="15"/>
  <c r="AC128" i="15"/>
  <c r="AD128" i="15"/>
  <c r="AE128" i="15"/>
  <c r="AF128" i="15"/>
  <c r="AG128" i="15"/>
  <c r="AH128" i="15"/>
  <c r="AI128" i="15"/>
  <c r="AJ128" i="15"/>
  <c r="AK128" i="15"/>
  <c r="AL128" i="15"/>
  <c r="AN128" i="15"/>
  <c r="AA129" i="15"/>
  <c r="AB129" i="15"/>
  <c r="AC129" i="15"/>
  <c r="AD129" i="15"/>
  <c r="AE129" i="15"/>
  <c r="AF129" i="15"/>
  <c r="AG129" i="15"/>
  <c r="AH129" i="15"/>
  <c r="AI129" i="15"/>
  <c r="AJ129" i="15"/>
  <c r="AK129" i="15"/>
  <c r="AL129" i="15"/>
  <c r="AN129" i="15"/>
  <c r="AA130" i="15"/>
  <c r="AB130" i="15"/>
  <c r="AC130" i="15"/>
  <c r="AD130" i="15"/>
  <c r="AE130" i="15"/>
  <c r="AF130" i="15"/>
  <c r="AG130" i="15"/>
  <c r="AH130" i="15"/>
  <c r="AI130" i="15"/>
  <c r="AJ130" i="15"/>
  <c r="AK130" i="15"/>
  <c r="AL130" i="15"/>
  <c r="AN130" i="15"/>
  <c r="AA131" i="15"/>
  <c r="AB131" i="15"/>
  <c r="AC131" i="15"/>
  <c r="AD131" i="15"/>
  <c r="AE131" i="15"/>
  <c r="AF131" i="15"/>
  <c r="AG131" i="15"/>
  <c r="AH131" i="15"/>
  <c r="AI131" i="15"/>
  <c r="AJ131" i="15"/>
  <c r="AK131" i="15"/>
  <c r="AL131" i="15"/>
  <c r="AN131" i="15"/>
  <c r="AA132" i="15"/>
  <c r="AB132" i="15"/>
  <c r="AC132" i="15"/>
  <c r="AD132" i="15"/>
  <c r="AE132" i="15"/>
  <c r="AF132" i="15"/>
  <c r="AG132" i="15"/>
  <c r="AH132" i="15"/>
  <c r="AI132" i="15"/>
  <c r="AJ132" i="15"/>
  <c r="AK132" i="15"/>
  <c r="AL132" i="15"/>
  <c r="AN132" i="15"/>
  <c r="AA133" i="15"/>
  <c r="AB133" i="15"/>
  <c r="AC133" i="15"/>
  <c r="AD133" i="15"/>
  <c r="AE133" i="15"/>
  <c r="AF133" i="15"/>
  <c r="AG133" i="15"/>
  <c r="AH133" i="15"/>
  <c r="AI133" i="15"/>
  <c r="AJ133" i="15"/>
  <c r="AK133" i="15"/>
  <c r="AL133" i="15"/>
  <c r="AN133" i="15"/>
  <c r="AA134" i="15"/>
  <c r="AB134" i="15"/>
  <c r="AC134" i="15"/>
  <c r="AD134" i="15"/>
  <c r="AE134" i="15"/>
  <c r="AF134" i="15"/>
  <c r="AG134" i="15"/>
  <c r="AH134" i="15"/>
  <c r="AI134" i="15"/>
  <c r="AJ134" i="15"/>
  <c r="AK134" i="15"/>
  <c r="AL134" i="15"/>
  <c r="AN134" i="15"/>
  <c r="AA135" i="15"/>
  <c r="AB135" i="15"/>
  <c r="AC135" i="15"/>
  <c r="AD135" i="15"/>
  <c r="AE135" i="15"/>
  <c r="AF135" i="15"/>
  <c r="AG135" i="15"/>
  <c r="AH135" i="15"/>
  <c r="AI135" i="15"/>
  <c r="AJ135" i="15"/>
  <c r="AK135" i="15"/>
  <c r="AL135" i="15"/>
  <c r="AN135" i="15"/>
  <c r="AA136" i="15"/>
  <c r="AB136" i="15"/>
  <c r="AC136" i="15"/>
  <c r="AD136" i="15"/>
  <c r="AE136" i="15"/>
  <c r="AF136" i="15"/>
  <c r="AG136" i="15"/>
  <c r="AH136" i="15"/>
  <c r="AI136" i="15"/>
  <c r="AJ136" i="15"/>
  <c r="AK136" i="15"/>
  <c r="AL136" i="15"/>
  <c r="AN136" i="15"/>
  <c r="AA137" i="15"/>
  <c r="AB137" i="15"/>
  <c r="AC137" i="15"/>
  <c r="AD137" i="15"/>
  <c r="AE137" i="15"/>
  <c r="AF137" i="15"/>
  <c r="AG137" i="15"/>
  <c r="AH137" i="15"/>
  <c r="AI137" i="15"/>
  <c r="AJ137" i="15"/>
  <c r="AK137" i="15"/>
  <c r="AL137" i="15"/>
  <c r="AN137" i="15"/>
  <c r="AA138" i="15"/>
  <c r="AB138" i="15"/>
  <c r="AC138" i="15"/>
  <c r="AD138" i="15"/>
  <c r="AE138" i="15"/>
  <c r="AF138" i="15"/>
  <c r="AG138" i="15"/>
  <c r="AH138" i="15"/>
  <c r="AI138" i="15"/>
  <c r="AJ138" i="15"/>
  <c r="AK138" i="15"/>
  <c r="AL138" i="15"/>
  <c r="AN138" i="15"/>
  <c r="AA139" i="15"/>
  <c r="AB139" i="15"/>
  <c r="AC139" i="15"/>
  <c r="AD139" i="15"/>
  <c r="AE139" i="15"/>
  <c r="AF139" i="15"/>
  <c r="AG139" i="15"/>
  <c r="AH139" i="15"/>
  <c r="AI139" i="15"/>
  <c r="AJ139" i="15"/>
  <c r="AK139" i="15"/>
  <c r="AL139" i="15"/>
  <c r="AN139" i="15"/>
  <c r="AA140" i="15"/>
  <c r="AB140" i="15"/>
  <c r="AC140" i="15"/>
  <c r="AD140" i="15"/>
  <c r="AE140" i="15"/>
  <c r="AF140" i="15"/>
  <c r="AG140" i="15"/>
  <c r="AH140" i="15"/>
  <c r="AI140" i="15"/>
  <c r="AJ140" i="15"/>
  <c r="AK140" i="15"/>
  <c r="AL140" i="15"/>
  <c r="AN140" i="15"/>
  <c r="AA141" i="15"/>
  <c r="AB141" i="15"/>
  <c r="AC141" i="15"/>
  <c r="AD141" i="15"/>
  <c r="AE141" i="15"/>
  <c r="AF141" i="15"/>
  <c r="AG141" i="15"/>
  <c r="AH141" i="15"/>
  <c r="AI141" i="15"/>
  <c r="AJ141" i="15"/>
  <c r="AK141" i="15"/>
  <c r="AL141" i="15"/>
  <c r="AN141" i="15"/>
  <c r="AA142" i="15"/>
  <c r="AB142" i="15"/>
  <c r="AC142" i="15"/>
  <c r="AD142" i="15"/>
  <c r="AE142" i="15"/>
  <c r="AF142" i="15"/>
  <c r="AG142" i="15"/>
  <c r="AH142" i="15"/>
  <c r="AI142" i="15"/>
  <c r="AJ142" i="15"/>
  <c r="AK142" i="15"/>
  <c r="AL142" i="15"/>
  <c r="AN142" i="15"/>
  <c r="AA143" i="15"/>
  <c r="AB143" i="15"/>
  <c r="AC143" i="15"/>
  <c r="AD143" i="15"/>
  <c r="AE143" i="15"/>
  <c r="AF143" i="15"/>
  <c r="AG143" i="15"/>
  <c r="AH143" i="15"/>
  <c r="AI143" i="15"/>
  <c r="AJ143" i="15"/>
  <c r="AK143" i="15"/>
  <c r="AL143" i="15"/>
  <c r="AN143" i="15"/>
  <c r="AA144" i="15"/>
  <c r="AB144" i="15"/>
  <c r="AC144" i="15"/>
  <c r="AD144" i="15"/>
  <c r="AE144" i="15"/>
  <c r="AF144" i="15"/>
  <c r="AG144" i="15"/>
  <c r="AH144" i="15"/>
  <c r="AI144" i="15"/>
  <c r="AJ144" i="15"/>
  <c r="AK144" i="15"/>
  <c r="AL144" i="15"/>
  <c r="AN144" i="15"/>
  <c r="AA145" i="15"/>
  <c r="AB145" i="15"/>
  <c r="AC145" i="15"/>
  <c r="AD145" i="15"/>
  <c r="AE145" i="15"/>
  <c r="AF145" i="15"/>
  <c r="AG145" i="15"/>
  <c r="AH145" i="15"/>
  <c r="AI145" i="15"/>
  <c r="AJ145" i="15"/>
  <c r="AK145" i="15"/>
  <c r="AL145" i="15"/>
  <c r="AN145" i="15"/>
  <c r="AA146" i="15"/>
  <c r="AB146" i="15"/>
  <c r="AC146" i="15"/>
  <c r="AD146" i="15"/>
  <c r="AE146" i="15"/>
  <c r="AF146" i="15"/>
  <c r="AG146" i="15"/>
  <c r="AH146" i="15"/>
  <c r="AI146" i="15"/>
  <c r="AJ146" i="15"/>
  <c r="AK146" i="15"/>
  <c r="AL146" i="15"/>
  <c r="AN146" i="15"/>
  <c r="AA147" i="15"/>
  <c r="AB147" i="15"/>
  <c r="AC147" i="15"/>
  <c r="AD147" i="15"/>
  <c r="AE147" i="15"/>
  <c r="AF147" i="15"/>
  <c r="AG147" i="15"/>
  <c r="AH147" i="15"/>
  <c r="AI147" i="15"/>
  <c r="AJ147" i="15"/>
  <c r="AK147" i="15"/>
  <c r="AL147" i="15"/>
  <c r="AN147" i="15"/>
  <c r="AA148" i="15"/>
  <c r="AB148" i="15"/>
  <c r="AC148" i="15"/>
  <c r="AD148" i="15"/>
  <c r="AE148" i="15"/>
  <c r="AF148" i="15"/>
  <c r="AG148" i="15"/>
  <c r="AH148" i="15"/>
  <c r="AI148" i="15"/>
  <c r="AJ148" i="15"/>
  <c r="AK148" i="15"/>
  <c r="AL148" i="15"/>
  <c r="AN148" i="15"/>
  <c r="AA149" i="15"/>
  <c r="AB149" i="15"/>
  <c r="AC149" i="15"/>
  <c r="AD149" i="15"/>
  <c r="AE149" i="15"/>
  <c r="AF149" i="15"/>
  <c r="AG149" i="15"/>
  <c r="AH149" i="15"/>
  <c r="AI149" i="15"/>
  <c r="AJ149" i="15"/>
  <c r="AK149" i="15"/>
  <c r="AL149" i="15"/>
  <c r="AN149" i="15"/>
  <c r="AA150" i="15"/>
  <c r="AB150" i="15"/>
  <c r="AC150" i="15"/>
  <c r="AD150" i="15"/>
  <c r="AE150" i="15"/>
  <c r="AF150" i="15"/>
  <c r="AG150" i="15"/>
  <c r="AH150" i="15"/>
  <c r="AI150" i="15"/>
  <c r="AJ150" i="15"/>
  <c r="AK150" i="15"/>
  <c r="AL150" i="15"/>
  <c r="AN150" i="15"/>
  <c r="AA151" i="15"/>
  <c r="AB151" i="15"/>
  <c r="AC151" i="15"/>
  <c r="AD151" i="15"/>
  <c r="AE151" i="15"/>
  <c r="AF151" i="15"/>
  <c r="AG151" i="15"/>
  <c r="AH151" i="15"/>
  <c r="AI151" i="15"/>
  <c r="AJ151" i="15"/>
  <c r="AK151" i="15"/>
  <c r="AL151" i="15"/>
  <c r="AN151" i="15"/>
  <c r="AA152" i="15"/>
  <c r="AB152" i="15"/>
  <c r="AC152" i="15"/>
  <c r="AD152" i="15"/>
  <c r="AE152" i="15"/>
  <c r="AF152" i="15"/>
  <c r="AG152" i="15"/>
  <c r="AH152" i="15"/>
  <c r="AI152" i="15"/>
  <c r="AJ152" i="15"/>
  <c r="AK152" i="15"/>
  <c r="AL152" i="15"/>
  <c r="AN152" i="15"/>
  <c r="AA153" i="15"/>
  <c r="AB153" i="15"/>
  <c r="AC153" i="15"/>
  <c r="AD153" i="15"/>
  <c r="AE153" i="15"/>
  <c r="AF153" i="15"/>
  <c r="AG153" i="15"/>
  <c r="AH153" i="15"/>
  <c r="AI153" i="15"/>
  <c r="AJ153" i="15"/>
  <c r="AK153" i="15"/>
  <c r="AL153" i="15"/>
  <c r="AN153" i="15"/>
  <c r="AA154" i="15"/>
  <c r="AB154" i="15"/>
  <c r="AC154" i="15"/>
  <c r="AD154" i="15"/>
  <c r="AE154" i="15"/>
  <c r="AF154" i="15"/>
  <c r="AG154" i="15"/>
  <c r="AH154" i="15"/>
  <c r="AI154" i="15"/>
  <c r="AJ154" i="15"/>
  <c r="AK154" i="15"/>
  <c r="AL154" i="15"/>
  <c r="AN154" i="15"/>
  <c r="AA155" i="15"/>
  <c r="AB155" i="15"/>
  <c r="AC155" i="15"/>
  <c r="AD155" i="15"/>
  <c r="AE155" i="15"/>
  <c r="AF155" i="15"/>
  <c r="AG155" i="15"/>
  <c r="AH155" i="15"/>
  <c r="AI155" i="15"/>
  <c r="AJ155" i="15"/>
  <c r="AK155" i="15"/>
  <c r="AL155" i="15"/>
  <c r="AN155" i="15"/>
  <c r="AA156" i="15"/>
  <c r="AB156" i="15"/>
  <c r="AC156" i="15"/>
  <c r="AD156" i="15"/>
  <c r="AE156" i="15"/>
  <c r="AF156" i="15"/>
  <c r="AG156" i="15"/>
  <c r="AH156" i="15"/>
  <c r="AI156" i="15"/>
  <c r="AJ156" i="15"/>
  <c r="AK156" i="15"/>
  <c r="AL156" i="15"/>
  <c r="AN156" i="15"/>
  <c r="AA157" i="15"/>
  <c r="AB157" i="15"/>
  <c r="AC157" i="15"/>
  <c r="AD157" i="15"/>
  <c r="AE157" i="15"/>
  <c r="AF157" i="15"/>
  <c r="AG157" i="15"/>
  <c r="AH157" i="15"/>
  <c r="AI157" i="15"/>
  <c r="AJ157" i="15"/>
  <c r="AK157" i="15"/>
  <c r="AL157" i="15"/>
  <c r="AN157" i="15"/>
  <c r="AA158" i="15"/>
  <c r="AB158" i="15"/>
  <c r="AC158" i="15"/>
  <c r="AD158" i="15"/>
  <c r="AE158" i="15"/>
  <c r="AF158" i="15"/>
  <c r="AG158" i="15"/>
  <c r="AH158" i="15"/>
  <c r="AI158" i="15"/>
  <c r="AJ158" i="15"/>
  <c r="AK158" i="15"/>
  <c r="AL158" i="15"/>
  <c r="AN158" i="15"/>
  <c r="AA159" i="15"/>
  <c r="AB159" i="15"/>
  <c r="AC159" i="15"/>
  <c r="AD159" i="15"/>
  <c r="AE159" i="15"/>
  <c r="AF159" i="15"/>
  <c r="AG159" i="15"/>
  <c r="AH159" i="15"/>
  <c r="AI159" i="15"/>
  <c r="AJ159" i="15"/>
  <c r="AK159" i="15"/>
  <c r="AL159" i="15"/>
  <c r="AN159" i="15"/>
  <c r="AA160" i="15"/>
  <c r="AB160" i="15"/>
  <c r="AC160" i="15"/>
  <c r="AD160" i="15"/>
  <c r="AE160" i="15"/>
  <c r="AF160" i="15"/>
  <c r="AG160" i="15"/>
  <c r="AH160" i="15"/>
  <c r="AI160" i="15"/>
  <c r="AJ160" i="15"/>
  <c r="AK160" i="15"/>
  <c r="AL160" i="15"/>
  <c r="AN160" i="15"/>
  <c r="AA161" i="15"/>
  <c r="AB161" i="15"/>
  <c r="AC161" i="15"/>
  <c r="AD161" i="15"/>
  <c r="AE161" i="15"/>
  <c r="AF161" i="15"/>
  <c r="AG161" i="15"/>
  <c r="AH161" i="15"/>
  <c r="AI161" i="15"/>
  <c r="AJ161" i="15"/>
  <c r="AK161" i="15"/>
  <c r="AL161" i="15"/>
  <c r="AN161" i="15"/>
  <c r="AA162" i="15"/>
  <c r="AB162" i="15"/>
  <c r="AC162" i="15"/>
  <c r="AD162" i="15"/>
  <c r="AE162" i="15"/>
  <c r="AF162" i="15"/>
  <c r="AG162" i="15"/>
  <c r="AH162" i="15"/>
  <c r="AI162" i="15"/>
  <c r="AJ162" i="15"/>
  <c r="AK162" i="15"/>
  <c r="AL162" i="15"/>
  <c r="AN162" i="15"/>
  <c r="AA163" i="15"/>
  <c r="AB163" i="15"/>
  <c r="AC163" i="15"/>
  <c r="AD163" i="15"/>
  <c r="AE163" i="15"/>
  <c r="AF163" i="15"/>
  <c r="AG163" i="15"/>
  <c r="AH163" i="15"/>
  <c r="AI163" i="15"/>
  <c r="AJ163" i="15"/>
  <c r="AK163" i="15"/>
  <c r="AL163" i="15"/>
  <c r="AN163" i="15"/>
  <c r="AA164" i="15"/>
  <c r="AB164" i="15"/>
  <c r="AC164" i="15"/>
  <c r="AD164" i="15"/>
  <c r="AE164" i="15"/>
  <c r="AF164" i="15"/>
  <c r="AG164" i="15"/>
  <c r="AH164" i="15"/>
  <c r="AI164" i="15"/>
  <c r="AJ164" i="15"/>
  <c r="AK164" i="15"/>
  <c r="AL164" i="15"/>
  <c r="AN164" i="15"/>
  <c r="AA165" i="15"/>
  <c r="AB165" i="15"/>
  <c r="AC165" i="15"/>
  <c r="AD165" i="15"/>
  <c r="AE165" i="15"/>
  <c r="AF165" i="15"/>
  <c r="AG165" i="15"/>
  <c r="AH165" i="15"/>
  <c r="AI165" i="15"/>
  <c r="AJ165" i="15"/>
  <c r="AK165" i="15"/>
  <c r="AL165" i="15"/>
  <c r="AN165" i="15"/>
  <c r="AA166" i="15"/>
  <c r="AB166" i="15"/>
  <c r="AC166" i="15"/>
  <c r="AD166" i="15"/>
  <c r="AE166" i="15"/>
  <c r="AF166" i="15"/>
  <c r="AG166" i="15"/>
  <c r="AH166" i="15"/>
  <c r="AI166" i="15"/>
  <c r="AJ166" i="15"/>
  <c r="AK166" i="15"/>
  <c r="AL166" i="15"/>
  <c r="AN166" i="15"/>
  <c r="AA167" i="15"/>
  <c r="AB167" i="15"/>
  <c r="AC167" i="15"/>
  <c r="AD167" i="15"/>
  <c r="AE167" i="15"/>
  <c r="AF167" i="15"/>
  <c r="AG167" i="15"/>
  <c r="AH167" i="15"/>
  <c r="AI167" i="15"/>
  <c r="AJ167" i="15"/>
  <c r="AK167" i="15"/>
  <c r="AL167" i="15"/>
  <c r="AN167" i="15"/>
  <c r="AA168" i="15"/>
  <c r="AB168" i="15"/>
  <c r="AC168" i="15"/>
  <c r="AD168" i="15"/>
  <c r="AE168" i="15"/>
  <c r="AF168" i="15"/>
  <c r="AG168" i="15"/>
  <c r="AH168" i="15"/>
  <c r="AI168" i="15"/>
  <c r="AJ168" i="15"/>
  <c r="AK168" i="15"/>
  <c r="AL168" i="15"/>
  <c r="AN168" i="15"/>
  <c r="AA169" i="15"/>
  <c r="AB169" i="15"/>
  <c r="AC169" i="15"/>
  <c r="AD169" i="15"/>
  <c r="AE169" i="15"/>
  <c r="AF169" i="15"/>
  <c r="AG169" i="15"/>
  <c r="AH169" i="15"/>
  <c r="AI169" i="15"/>
  <c r="AJ169" i="15"/>
  <c r="AK169" i="15"/>
  <c r="AL169" i="15"/>
  <c r="AN169" i="15"/>
  <c r="AA170" i="15"/>
  <c r="AB170" i="15"/>
  <c r="AC170" i="15"/>
  <c r="AD170" i="15"/>
  <c r="AE170" i="15"/>
  <c r="AF170" i="15"/>
  <c r="AG170" i="15"/>
  <c r="AH170" i="15"/>
  <c r="AI170" i="15"/>
  <c r="AJ170" i="15"/>
  <c r="AK170" i="15"/>
  <c r="AL170" i="15"/>
  <c r="AN170" i="15"/>
  <c r="AA171" i="15"/>
  <c r="AB171" i="15"/>
  <c r="AC171" i="15"/>
  <c r="AD171" i="15"/>
  <c r="AE171" i="15"/>
  <c r="AF171" i="15"/>
  <c r="AG171" i="15"/>
  <c r="AH171" i="15"/>
  <c r="AI171" i="15"/>
  <c r="AJ171" i="15"/>
  <c r="AK171" i="15"/>
  <c r="AL171" i="15"/>
  <c r="AN171" i="15"/>
  <c r="AA172" i="15"/>
  <c r="AB172" i="15"/>
  <c r="AC172" i="15"/>
  <c r="AD172" i="15"/>
  <c r="AE172" i="15"/>
  <c r="AF172" i="15"/>
  <c r="AG172" i="15"/>
  <c r="AH172" i="15"/>
  <c r="AI172" i="15"/>
  <c r="AJ172" i="15"/>
  <c r="AK172" i="15"/>
  <c r="AL172" i="15"/>
  <c r="AN172" i="15"/>
  <c r="AA173" i="15"/>
  <c r="AB173" i="15"/>
  <c r="AC173" i="15"/>
  <c r="AD173" i="15"/>
  <c r="AE173" i="15"/>
  <c r="AF173" i="15"/>
  <c r="AG173" i="15"/>
  <c r="AH173" i="15"/>
  <c r="AI173" i="15"/>
  <c r="AJ173" i="15"/>
  <c r="AK173" i="15"/>
  <c r="AL173" i="15"/>
  <c r="AN173" i="15"/>
  <c r="AA174" i="15"/>
  <c r="AB174" i="15"/>
  <c r="AC174" i="15"/>
  <c r="AD174" i="15"/>
  <c r="AE174" i="15"/>
  <c r="AF174" i="15"/>
  <c r="AG174" i="15"/>
  <c r="AH174" i="15"/>
  <c r="AI174" i="15"/>
  <c r="AJ174" i="15"/>
  <c r="AK174" i="15"/>
  <c r="AL174" i="15"/>
  <c r="AN174" i="15"/>
  <c r="AA175" i="15"/>
  <c r="AB175" i="15"/>
  <c r="AC175" i="15"/>
  <c r="AD175" i="15"/>
  <c r="AE175" i="15"/>
  <c r="AF175" i="15"/>
  <c r="AG175" i="15"/>
  <c r="AH175" i="15"/>
  <c r="AI175" i="15"/>
  <c r="AJ175" i="15"/>
  <c r="AK175" i="15"/>
  <c r="AL175" i="15"/>
  <c r="AN175" i="15"/>
  <c r="AA176" i="15"/>
  <c r="AB176" i="15"/>
  <c r="AC176" i="15"/>
  <c r="AD176" i="15"/>
  <c r="AE176" i="15"/>
  <c r="AF176" i="15"/>
  <c r="AG176" i="15"/>
  <c r="AH176" i="15"/>
  <c r="AI176" i="15"/>
  <c r="AJ176" i="15"/>
  <c r="AK176" i="15"/>
  <c r="AL176" i="15"/>
  <c r="AN176" i="15"/>
  <c r="AA177" i="15"/>
  <c r="AB177" i="15"/>
  <c r="AC177" i="15"/>
  <c r="AD177" i="15"/>
  <c r="AE177" i="15"/>
  <c r="AF177" i="15"/>
  <c r="AG177" i="15"/>
  <c r="AH177" i="15"/>
  <c r="AI177" i="15"/>
  <c r="AJ177" i="15"/>
  <c r="AK177" i="15"/>
  <c r="AL177" i="15"/>
  <c r="AN177" i="15"/>
  <c r="AA178" i="15"/>
  <c r="AB178" i="15"/>
  <c r="AC178" i="15"/>
  <c r="AD178" i="15"/>
  <c r="AE178" i="15"/>
  <c r="AF178" i="15"/>
  <c r="AG178" i="15"/>
  <c r="AH178" i="15"/>
  <c r="AI178" i="15"/>
  <c r="AJ178" i="15"/>
  <c r="AK178" i="15"/>
  <c r="AL178" i="15"/>
  <c r="AN178" i="15"/>
  <c r="AA179" i="15"/>
  <c r="AB179" i="15"/>
  <c r="AC179" i="15"/>
  <c r="AD179" i="15"/>
  <c r="AE179" i="15"/>
  <c r="AF179" i="15"/>
  <c r="AG179" i="15"/>
  <c r="AH179" i="15"/>
  <c r="AI179" i="15"/>
  <c r="AJ179" i="15"/>
  <c r="AK179" i="15"/>
  <c r="AL179" i="15"/>
  <c r="AN179" i="15"/>
  <c r="AA180" i="15"/>
  <c r="AB180" i="15"/>
  <c r="AC180" i="15"/>
  <c r="AD180" i="15"/>
  <c r="AE180" i="15"/>
  <c r="AF180" i="15"/>
  <c r="AG180" i="15"/>
  <c r="AH180" i="15"/>
  <c r="AI180" i="15"/>
  <c r="AJ180" i="15"/>
  <c r="AK180" i="15"/>
  <c r="AL180" i="15"/>
  <c r="AN180" i="15"/>
  <c r="AA181" i="15"/>
  <c r="AB181" i="15"/>
  <c r="AC181" i="15"/>
  <c r="AD181" i="15"/>
  <c r="AE181" i="15"/>
  <c r="AF181" i="15"/>
  <c r="AG181" i="15"/>
  <c r="AH181" i="15"/>
  <c r="AI181" i="15"/>
  <c r="AJ181" i="15"/>
  <c r="AK181" i="15"/>
  <c r="AL181" i="15"/>
  <c r="AN181" i="15"/>
  <c r="AA182" i="15"/>
  <c r="AB182" i="15"/>
  <c r="AC182" i="15"/>
  <c r="AD182" i="15"/>
  <c r="AE182" i="15"/>
  <c r="AF182" i="15"/>
  <c r="AG182" i="15"/>
  <c r="AH182" i="15"/>
  <c r="AI182" i="15"/>
  <c r="AJ182" i="15"/>
  <c r="AK182" i="15"/>
  <c r="AL182" i="15"/>
  <c r="AN182" i="15"/>
  <c r="AA183" i="15"/>
  <c r="AB183" i="15"/>
  <c r="AC183" i="15"/>
  <c r="AD183" i="15"/>
  <c r="AE183" i="15"/>
  <c r="AF183" i="15"/>
  <c r="AG183" i="15"/>
  <c r="AH183" i="15"/>
  <c r="AI183" i="15"/>
  <c r="AJ183" i="15"/>
  <c r="AK183" i="15"/>
  <c r="AL183" i="15"/>
  <c r="AN183" i="15"/>
  <c r="AA184" i="15"/>
  <c r="AB184" i="15"/>
  <c r="AC184" i="15"/>
  <c r="AD184" i="15"/>
  <c r="AE184" i="15"/>
  <c r="AF184" i="15"/>
  <c r="AG184" i="15"/>
  <c r="AH184" i="15"/>
  <c r="AI184" i="15"/>
  <c r="AJ184" i="15"/>
  <c r="AK184" i="15"/>
  <c r="AL184" i="15"/>
  <c r="AN184" i="15"/>
  <c r="AA185" i="15"/>
  <c r="AB185" i="15"/>
  <c r="AC185" i="15"/>
  <c r="AD185" i="15"/>
  <c r="AE185" i="15"/>
  <c r="AF185" i="15"/>
  <c r="AG185" i="15"/>
  <c r="AH185" i="15"/>
  <c r="AI185" i="15"/>
  <c r="AJ185" i="15"/>
  <c r="AK185" i="15"/>
  <c r="AL185" i="15"/>
  <c r="AN185" i="15"/>
  <c r="AA186" i="15"/>
  <c r="AB186" i="15"/>
  <c r="AC186" i="15"/>
  <c r="AD186" i="15"/>
  <c r="AE186" i="15"/>
  <c r="AF186" i="15"/>
  <c r="AG186" i="15"/>
  <c r="AH186" i="15"/>
  <c r="AI186" i="15"/>
  <c r="AJ186" i="15"/>
  <c r="AK186" i="15"/>
  <c r="AL186" i="15"/>
  <c r="AN186" i="15"/>
  <c r="AA187" i="15"/>
  <c r="AB187" i="15"/>
  <c r="AC187" i="15"/>
  <c r="AD187" i="15"/>
  <c r="AE187" i="15"/>
  <c r="AF187" i="15"/>
  <c r="AG187" i="15"/>
  <c r="AH187" i="15"/>
  <c r="AI187" i="15"/>
  <c r="AJ187" i="15"/>
  <c r="AK187" i="15"/>
  <c r="AL187" i="15"/>
  <c r="AN187" i="15"/>
  <c r="AA188" i="15"/>
  <c r="AB188" i="15"/>
  <c r="AC188" i="15"/>
  <c r="AD188" i="15"/>
  <c r="AE188" i="15"/>
  <c r="AF188" i="15"/>
  <c r="AG188" i="15"/>
  <c r="AH188" i="15"/>
  <c r="AI188" i="15"/>
  <c r="AJ188" i="15"/>
  <c r="AK188" i="15"/>
  <c r="AL188" i="15"/>
  <c r="AN188" i="15"/>
  <c r="AA189" i="15"/>
  <c r="AB189" i="15"/>
  <c r="AC189" i="15"/>
  <c r="AD189" i="15"/>
  <c r="AE189" i="15"/>
  <c r="AF189" i="15"/>
  <c r="AG189" i="15"/>
  <c r="AH189" i="15"/>
  <c r="AI189" i="15"/>
  <c r="AJ189" i="15"/>
  <c r="AK189" i="15"/>
  <c r="AL189" i="15"/>
  <c r="AN189" i="15"/>
  <c r="AA190" i="15"/>
  <c r="AB190" i="15"/>
  <c r="AC190" i="15"/>
  <c r="AD190" i="15"/>
  <c r="AE190" i="15"/>
  <c r="AF190" i="15"/>
  <c r="AG190" i="15"/>
  <c r="AH190" i="15"/>
  <c r="AI190" i="15"/>
  <c r="AJ190" i="15"/>
  <c r="AK190" i="15"/>
  <c r="AL190" i="15"/>
  <c r="AN190" i="15"/>
  <c r="AA191" i="15"/>
  <c r="AB191" i="15"/>
  <c r="AC191" i="15"/>
  <c r="AD191" i="15"/>
  <c r="AE191" i="15"/>
  <c r="AF191" i="15"/>
  <c r="AG191" i="15"/>
  <c r="AH191" i="15"/>
  <c r="AI191" i="15"/>
  <c r="AJ191" i="15"/>
  <c r="AK191" i="15"/>
  <c r="AL191" i="15"/>
  <c r="AN191" i="15"/>
  <c r="AA192" i="15"/>
  <c r="AB192" i="15"/>
  <c r="AC192" i="15"/>
  <c r="AD192" i="15"/>
  <c r="AE192" i="15"/>
  <c r="AF192" i="15"/>
  <c r="AG192" i="15"/>
  <c r="AH192" i="15"/>
  <c r="AI192" i="15"/>
  <c r="AJ192" i="15"/>
  <c r="AK192" i="15"/>
  <c r="AL192" i="15"/>
  <c r="AN192" i="15"/>
  <c r="AA193" i="15"/>
  <c r="AB193" i="15"/>
  <c r="AC193" i="15"/>
  <c r="AD193" i="15"/>
  <c r="AE193" i="15"/>
  <c r="AF193" i="15"/>
  <c r="AG193" i="15"/>
  <c r="AH193" i="15"/>
  <c r="AI193" i="15"/>
  <c r="AJ193" i="15"/>
  <c r="AK193" i="15"/>
  <c r="AL193" i="15"/>
  <c r="AN193" i="15"/>
  <c r="AA194" i="15"/>
  <c r="AB194" i="15"/>
  <c r="AC194" i="15"/>
  <c r="AD194" i="15"/>
  <c r="AE194" i="15"/>
  <c r="AF194" i="15"/>
  <c r="AG194" i="15"/>
  <c r="AH194" i="15"/>
  <c r="AI194" i="15"/>
  <c r="AJ194" i="15"/>
  <c r="AK194" i="15"/>
  <c r="AL194" i="15"/>
  <c r="AN194" i="15"/>
  <c r="AA195" i="15"/>
  <c r="AB195" i="15"/>
  <c r="AC195" i="15"/>
  <c r="AD195" i="15"/>
  <c r="AE195" i="15"/>
  <c r="AF195" i="15"/>
  <c r="AG195" i="15"/>
  <c r="AH195" i="15"/>
  <c r="AI195" i="15"/>
  <c r="AJ195" i="15"/>
  <c r="AK195" i="15"/>
  <c r="AL195" i="15"/>
  <c r="AN195" i="15"/>
  <c r="AA196" i="15"/>
  <c r="AB196" i="15"/>
  <c r="AC196" i="15"/>
  <c r="AD196" i="15"/>
  <c r="AE196" i="15"/>
  <c r="AF196" i="15"/>
  <c r="AG196" i="15"/>
  <c r="AH196" i="15"/>
  <c r="AI196" i="15"/>
  <c r="AJ196" i="15"/>
  <c r="AK196" i="15"/>
  <c r="AL196" i="15"/>
  <c r="AN196" i="15"/>
  <c r="AA197" i="15"/>
  <c r="AB197" i="15"/>
  <c r="AC197" i="15"/>
  <c r="AD197" i="15"/>
  <c r="AE197" i="15"/>
  <c r="AF197" i="15"/>
  <c r="AG197" i="15"/>
  <c r="AH197" i="15"/>
  <c r="AI197" i="15"/>
  <c r="AJ197" i="15"/>
  <c r="AK197" i="15"/>
  <c r="AL197" i="15"/>
  <c r="AN197" i="15"/>
  <c r="AA198" i="15"/>
  <c r="AB198" i="15"/>
  <c r="AC198" i="15"/>
  <c r="AD198" i="15"/>
  <c r="AE198" i="15"/>
  <c r="AF198" i="15"/>
  <c r="AG198" i="15"/>
  <c r="AH198" i="15"/>
  <c r="AI198" i="15"/>
  <c r="AJ198" i="15"/>
  <c r="AK198" i="15"/>
  <c r="AL198" i="15"/>
  <c r="AN198" i="15"/>
  <c r="AA199" i="15"/>
  <c r="AB199" i="15"/>
  <c r="AC199" i="15"/>
  <c r="AD199" i="15"/>
  <c r="AE199" i="15"/>
  <c r="AF199" i="15"/>
  <c r="AG199" i="15"/>
  <c r="AH199" i="15"/>
  <c r="AI199" i="15"/>
  <c r="AJ199" i="15"/>
  <c r="AK199" i="15"/>
  <c r="AL199" i="15"/>
  <c r="AN199" i="15"/>
  <c r="AA200" i="15"/>
  <c r="AB200" i="15"/>
  <c r="AC200" i="15"/>
  <c r="AD200" i="15"/>
  <c r="AE200" i="15"/>
  <c r="AF200" i="15"/>
  <c r="AG200" i="15"/>
  <c r="AH200" i="15"/>
  <c r="AI200" i="15"/>
  <c r="AJ200" i="15"/>
  <c r="AK200" i="15"/>
  <c r="AL200" i="15"/>
  <c r="AN200" i="15"/>
  <c r="AA201" i="15"/>
  <c r="AB201" i="15"/>
  <c r="AC201" i="15"/>
  <c r="AD201" i="15"/>
  <c r="AE201" i="15"/>
  <c r="AF201" i="15"/>
  <c r="AG201" i="15"/>
  <c r="AH201" i="15"/>
  <c r="AI201" i="15"/>
  <c r="AJ201" i="15"/>
  <c r="AK201" i="15"/>
  <c r="AL201" i="15"/>
  <c r="AN201" i="15"/>
  <c r="AA202" i="15"/>
  <c r="AB202" i="15"/>
  <c r="AC202" i="15"/>
  <c r="AD202" i="15"/>
  <c r="AE202" i="15"/>
  <c r="AF202" i="15"/>
  <c r="AG202" i="15"/>
  <c r="AH202" i="15"/>
  <c r="AI202" i="15"/>
  <c r="AJ202" i="15"/>
  <c r="AK202" i="15"/>
  <c r="AL202" i="15"/>
  <c r="AN202" i="15"/>
  <c r="AA203" i="15"/>
  <c r="AB203" i="15"/>
  <c r="AC203" i="15"/>
  <c r="AD203" i="15"/>
  <c r="AE203" i="15"/>
  <c r="AF203" i="15"/>
  <c r="AG203" i="15"/>
  <c r="AH203" i="15"/>
  <c r="AI203" i="15"/>
  <c r="AJ203" i="15"/>
  <c r="AK203" i="15"/>
  <c r="AL203" i="15"/>
  <c r="AN203" i="15"/>
  <c r="AA204" i="15"/>
  <c r="AB204" i="15"/>
  <c r="AC204" i="15"/>
  <c r="AD204" i="15"/>
  <c r="AE204" i="15"/>
  <c r="AF204" i="15"/>
  <c r="AG204" i="15"/>
  <c r="AH204" i="15"/>
  <c r="AI204" i="15"/>
  <c r="AJ204" i="15"/>
  <c r="AK204" i="15"/>
  <c r="AL204" i="15"/>
  <c r="AN204" i="15"/>
  <c r="AA205" i="15"/>
  <c r="AB205" i="15"/>
  <c r="AC205" i="15"/>
  <c r="AD205" i="15"/>
  <c r="AE205" i="15"/>
  <c r="AF205" i="15"/>
  <c r="AG205" i="15"/>
  <c r="AH205" i="15"/>
  <c r="AI205" i="15"/>
  <c r="AJ205" i="15"/>
  <c r="AK205" i="15"/>
  <c r="AL205" i="15"/>
  <c r="AN205" i="15"/>
  <c r="AA206" i="15"/>
  <c r="AB206" i="15"/>
  <c r="AC206" i="15"/>
  <c r="AD206" i="15"/>
  <c r="AE206" i="15"/>
  <c r="AF206" i="15"/>
  <c r="AG206" i="15"/>
  <c r="AH206" i="15"/>
  <c r="AI206" i="15"/>
  <c r="AJ206" i="15"/>
  <c r="AK206" i="15"/>
  <c r="AL206" i="15"/>
  <c r="AN206" i="15"/>
  <c r="AA207" i="15"/>
  <c r="AB207" i="15"/>
  <c r="AC207" i="15"/>
  <c r="AD207" i="15"/>
  <c r="AE207" i="15"/>
  <c r="AF207" i="15"/>
  <c r="AG207" i="15"/>
  <c r="AH207" i="15"/>
  <c r="AI207" i="15"/>
  <c r="AJ207" i="15"/>
  <c r="AK207" i="15"/>
  <c r="AL207" i="15"/>
  <c r="AN207" i="15"/>
  <c r="AA208" i="15"/>
  <c r="AB208" i="15"/>
  <c r="AC208" i="15"/>
  <c r="AD208" i="15"/>
  <c r="AE208" i="15"/>
  <c r="AF208" i="15"/>
  <c r="AG208" i="15"/>
  <c r="AH208" i="15"/>
  <c r="AI208" i="15"/>
  <c r="AJ208" i="15"/>
  <c r="AK208" i="15"/>
  <c r="AL208" i="15"/>
  <c r="AN208" i="15"/>
  <c r="AA209" i="15"/>
  <c r="AB209" i="15"/>
  <c r="AC209" i="15"/>
  <c r="AD209" i="15"/>
  <c r="AE209" i="15"/>
  <c r="AF209" i="15"/>
  <c r="AG209" i="15"/>
  <c r="AH209" i="15"/>
  <c r="AI209" i="15"/>
  <c r="AJ209" i="15"/>
  <c r="AK209" i="15"/>
  <c r="AL209" i="15"/>
  <c r="AN209" i="15"/>
  <c r="AA210" i="15"/>
  <c r="AB210" i="15"/>
  <c r="AC210" i="15"/>
  <c r="AD210" i="15"/>
  <c r="AE210" i="15"/>
  <c r="AF210" i="15"/>
  <c r="AG210" i="15"/>
  <c r="AH210" i="15"/>
  <c r="AI210" i="15"/>
  <c r="AJ210" i="15"/>
  <c r="AK210" i="15"/>
  <c r="AL210" i="15"/>
  <c r="AN210" i="15"/>
  <c r="AA211" i="15"/>
  <c r="AB211" i="15"/>
  <c r="AC211" i="15"/>
  <c r="AD211" i="15"/>
  <c r="AE211" i="15"/>
  <c r="AF211" i="15"/>
  <c r="AG211" i="15"/>
  <c r="AH211" i="15"/>
  <c r="AI211" i="15"/>
  <c r="AJ211" i="15"/>
  <c r="AK211" i="15"/>
  <c r="AL211" i="15"/>
  <c r="AN211" i="15"/>
  <c r="AA212" i="15"/>
  <c r="AB212" i="15"/>
  <c r="AC212" i="15"/>
  <c r="AD212" i="15"/>
  <c r="AE212" i="15"/>
  <c r="AF212" i="15"/>
  <c r="AG212" i="15"/>
  <c r="AH212" i="15"/>
  <c r="AI212" i="15"/>
  <c r="AJ212" i="15"/>
  <c r="AK212" i="15"/>
  <c r="AL212" i="15"/>
  <c r="AN212" i="15"/>
  <c r="AA213" i="15"/>
  <c r="AB213" i="15"/>
  <c r="AC213" i="15"/>
  <c r="AD213" i="15"/>
  <c r="AE213" i="15"/>
  <c r="AF213" i="15"/>
  <c r="AG213" i="15"/>
  <c r="AH213" i="15"/>
  <c r="AI213" i="15"/>
  <c r="AJ213" i="15"/>
  <c r="AK213" i="15"/>
  <c r="AL213" i="15"/>
  <c r="AN213" i="15"/>
  <c r="AA214" i="15"/>
  <c r="AB214" i="15"/>
  <c r="AC214" i="15"/>
  <c r="AD214" i="15"/>
  <c r="AE214" i="15"/>
  <c r="AF214" i="15"/>
  <c r="AG214" i="15"/>
  <c r="AH214" i="15"/>
  <c r="AI214" i="15"/>
  <c r="AJ214" i="15"/>
  <c r="AK214" i="15"/>
  <c r="AL214" i="15"/>
  <c r="AN214" i="15"/>
  <c r="AA215" i="15"/>
  <c r="AB215" i="15"/>
  <c r="AC215" i="15"/>
  <c r="AD215" i="15"/>
  <c r="AE215" i="15"/>
  <c r="AF215" i="15"/>
  <c r="AG215" i="15"/>
  <c r="AH215" i="15"/>
  <c r="AI215" i="15"/>
  <c r="AJ215" i="15"/>
  <c r="AK215" i="15"/>
  <c r="AL215" i="15"/>
  <c r="AN215" i="15"/>
  <c r="AA216" i="15"/>
  <c r="AB216" i="15"/>
  <c r="AC216" i="15"/>
  <c r="AD216" i="15"/>
  <c r="AE216" i="15"/>
  <c r="AF216" i="15"/>
  <c r="AG216" i="15"/>
  <c r="AH216" i="15"/>
  <c r="AI216" i="15"/>
  <c r="AJ216" i="15"/>
  <c r="AK216" i="15"/>
  <c r="AL216" i="15"/>
  <c r="AN216" i="15"/>
  <c r="AA217" i="15"/>
  <c r="AB217" i="15"/>
  <c r="AC217" i="15"/>
  <c r="AD217" i="15"/>
  <c r="AE217" i="15"/>
  <c r="AF217" i="15"/>
  <c r="AG217" i="15"/>
  <c r="AH217" i="15"/>
  <c r="AI217" i="15"/>
  <c r="AJ217" i="15"/>
  <c r="AK217" i="15"/>
  <c r="AL217" i="15"/>
  <c r="AN217" i="15"/>
  <c r="AA218" i="15"/>
  <c r="AB218" i="15"/>
  <c r="AC218" i="15"/>
  <c r="AD218" i="15"/>
  <c r="AE218" i="15"/>
  <c r="AF218" i="15"/>
  <c r="AG218" i="15"/>
  <c r="AH218" i="15"/>
  <c r="AI218" i="15"/>
  <c r="AJ218" i="15"/>
  <c r="AK218" i="15"/>
  <c r="AL218" i="15"/>
  <c r="AN218" i="15"/>
  <c r="AA219" i="15"/>
  <c r="AB219" i="15"/>
  <c r="AC219" i="15"/>
  <c r="AD219" i="15"/>
  <c r="AE219" i="15"/>
  <c r="AF219" i="15"/>
  <c r="AG219" i="15"/>
  <c r="AH219" i="15"/>
  <c r="AI219" i="15"/>
  <c r="AJ219" i="15"/>
  <c r="AK219" i="15"/>
  <c r="AL219" i="15"/>
  <c r="AN219" i="15"/>
  <c r="AA220" i="15"/>
  <c r="AB220" i="15"/>
  <c r="AC220" i="15"/>
  <c r="AD220" i="15"/>
  <c r="AE220" i="15"/>
  <c r="AF220" i="15"/>
  <c r="AG220" i="15"/>
  <c r="AH220" i="15"/>
  <c r="AI220" i="15"/>
  <c r="AJ220" i="15"/>
  <c r="AK220" i="15"/>
  <c r="AL220" i="15"/>
  <c r="AN220" i="15"/>
  <c r="AA221" i="15"/>
  <c r="AB221" i="15"/>
  <c r="AC221" i="15"/>
  <c r="AD221" i="15"/>
  <c r="AE221" i="15"/>
  <c r="AF221" i="15"/>
  <c r="AG221" i="15"/>
  <c r="AH221" i="15"/>
  <c r="AI221" i="15"/>
  <c r="AJ221" i="15"/>
  <c r="AK221" i="15"/>
  <c r="AL221" i="15"/>
  <c r="AN221" i="15"/>
  <c r="AA222" i="15"/>
  <c r="AB222" i="15"/>
  <c r="AC222" i="15"/>
  <c r="AD222" i="15"/>
  <c r="AE222" i="15"/>
  <c r="AF222" i="15"/>
  <c r="AG222" i="15"/>
  <c r="AH222" i="15"/>
  <c r="AI222" i="15"/>
  <c r="AJ222" i="15"/>
  <c r="AK222" i="15"/>
  <c r="AL222" i="15"/>
  <c r="AN222" i="15"/>
  <c r="AA223" i="15"/>
  <c r="AB223" i="15"/>
  <c r="AC223" i="15"/>
  <c r="AD223" i="15"/>
  <c r="AE223" i="15"/>
  <c r="AF223" i="15"/>
  <c r="AG223" i="15"/>
  <c r="AH223" i="15"/>
  <c r="AI223" i="15"/>
  <c r="AJ223" i="15"/>
  <c r="AK223" i="15"/>
  <c r="AL223" i="15"/>
  <c r="AN223" i="15"/>
  <c r="AA224" i="15"/>
  <c r="AB224" i="15"/>
  <c r="AC224" i="15"/>
  <c r="AD224" i="15"/>
  <c r="AE224" i="15"/>
  <c r="AF224" i="15"/>
  <c r="AG224" i="15"/>
  <c r="AH224" i="15"/>
  <c r="AI224" i="15"/>
  <c r="AJ224" i="15"/>
  <c r="AK224" i="15"/>
  <c r="AL224" i="15"/>
  <c r="AN224" i="15"/>
  <c r="AA225" i="15"/>
  <c r="AB225" i="15"/>
  <c r="AC225" i="15"/>
  <c r="AD225" i="15"/>
  <c r="AE225" i="15"/>
  <c r="AF225" i="15"/>
  <c r="AG225" i="15"/>
  <c r="AH225" i="15"/>
  <c r="AI225" i="15"/>
  <c r="AJ225" i="15"/>
  <c r="AK225" i="15"/>
  <c r="AL225" i="15"/>
  <c r="AN225" i="15"/>
  <c r="AA226" i="15"/>
  <c r="AB226" i="15"/>
  <c r="AC226" i="15"/>
  <c r="AD226" i="15"/>
  <c r="AE226" i="15"/>
  <c r="AF226" i="15"/>
  <c r="AG226" i="15"/>
  <c r="AH226" i="15"/>
  <c r="AI226" i="15"/>
  <c r="AJ226" i="15"/>
  <c r="AK226" i="15"/>
  <c r="AL226" i="15"/>
  <c r="AN226" i="15"/>
  <c r="AA227" i="15"/>
  <c r="AB227" i="15"/>
  <c r="AC227" i="15"/>
  <c r="AD227" i="15"/>
  <c r="AE227" i="15"/>
  <c r="AF227" i="15"/>
  <c r="AG227" i="15"/>
  <c r="AH227" i="15"/>
  <c r="AI227" i="15"/>
  <c r="AJ227" i="15"/>
  <c r="AK227" i="15"/>
  <c r="AL227" i="15"/>
  <c r="AN227" i="15"/>
  <c r="AA228" i="15"/>
  <c r="AB228" i="15"/>
  <c r="AC228" i="15"/>
  <c r="AD228" i="15"/>
  <c r="AE228" i="15"/>
  <c r="AF228" i="15"/>
  <c r="AG228" i="15"/>
  <c r="AH228" i="15"/>
  <c r="AI228" i="15"/>
  <c r="AJ228" i="15"/>
  <c r="AK228" i="15"/>
  <c r="AL228" i="15"/>
  <c r="AN228" i="15"/>
  <c r="AA229" i="15"/>
  <c r="AB229" i="15"/>
  <c r="AC229" i="15"/>
  <c r="AD229" i="15"/>
  <c r="AE229" i="15"/>
  <c r="AF229" i="15"/>
  <c r="AG229" i="15"/>
  <c r="AH229" i="15"/>
  <c r="AI229" i="15"/>
  <c r="AJ229" i="15"/>
  <c r="AK229" i="15"/>
  <c r="AL229" i="15"/>
  <c r="AN229" i="15"/>
  <c r="AA230" i="15"/>
  <c r="AB230" i="15"/>
  <c r="AC230" i="15"/>
  <c r="AD230" i="15"/>
  <c r="AE230" i="15"/>
  <c r="AF230" i="15"/>
  <c r="AG230" i="15"/>
  <c r="AH230" i="15"/>
  <c r="AI230" i="15"/>
  <c r="AJ230" i="15"/>
  <c r="AK230" i="15"/>
  <c r="AL230" i="15"/>
  <c r="AN230" i="15"/>
  <c r="AA231" i="15"/>
  <c r="AB231" i="15"/>
  <c r="AC231" i="15"/>
  <c r="AD231" i="15"/>
  <c r="AE231" i="15"/>
  <c r="AF231" i="15"/>
  <c r="AG231" i="15"/>
  <c r="AH231" i="15"/>
  <c r="AI231" i="15"/>
  <c r="AJ231" i="15"/>
  <c r="AK231" i="15"/>
  <c r="AL231" i="15"/>
  <c r="AN231" i="15"/>
  <c r="AA232" i="15"/>
  <c r="AB232" i="15"/>
  <c r="AC232" i="15"/>
  <c r="AD232" i="15"/>
  <c r="AE232" i="15"/>
  <c r="AF232" i="15"/>
  <c r="AG232" i="15"/>
  <c r="AH232" i="15"/>
  <c r="AI232" i="15"/>
  <c r="AJ232" i="15"/>
  <c r="AK232" i="15"/>
  <c r="AL232" i="15"/>
  <c r="AN232" i="15"/>
  <c r="AA233" i="15"/>
  <c r="AB233" i="15"/>
  <c r="AC233" i="15"/>
  <c r="AD233" i="15"/>
  <c r="AE233" i="15"/>
  <c r="AF233" i="15"/>
  <c r="AG233" i="15"/>
  <c r="AH233" i="15"/>
  <c r="AI233" i="15"/>
  <c r="AJ233" i="15"/>
  <c r="AK233" i="15"/>
  <c r="AL233" i="15"/>
  <c r="AN233" i="15"/>
  <c r="AA234" i="15"/>
  <c r="AB234" i="15"/>
  <c r="AC234" i="15"/>
  <c r="AD234" i="15"/>
  <c r="AE234" i="15"/>
  <c r="AF234" i="15"/>
  <c r="AG234" i="15"/>
  <c r="AH234" i="15"/>
  <c r="AI234" i="15"/>
  <c r="AJ234" i="15"/>
  <c r="AK234" i="15"/>
  <c r="AL234" i="15"/>
  <c r="AN234" i="15"/>
  <c r="AA235" i="15"/>
  <c r="AB235" i="15"/>
  <c r="AC235" i="15"/>
  <c r="AD235" i="15"/>
  <c r="AE235" i="15"/>
  <c r="AF235" i="15"/>
  <c r="AG235" i="15"/>
  <c r="AH235" i="15"/>
  <c r="AI235" i="15"/>
  <c r="AJ235" i="15"/>
  <c r="AK235" i="15"/>
  <c r="AL235" i="15"/>
  <c r="AN235" i="15"/>
  <c r="AA236" i="15"/>
  <c r="AB236" i="15"/>
  <c r="AC236" i="15"/>
  <c r="AD236" i="15"/>
  <c r="AE236" i="15"/>
  <c r="AF236" i="15"/>
  <c r="AG236" i="15"/>
  <c r="AH236" i="15"/>
  <c r="AI236" i="15"/>
  <c r="AJ236" i="15"/>
  <c r="AK236" i="15"/>
  <c r="AL236" i="15"/>
  <c r="AN236" i="15"/>
  <c r="AA237" i="15"/>
  <c r="AB237" i="15"/>
  <c r="AC237" i="15"/>
  <c r="AD237" i="15"/>
  <c r="AE237" i="15"/>
  <c r="AF237" i="15"/>
  <c r="AG237" i="15"/>
  <c r="AH237" i="15"/>
  <c r="AI237" i="15"/>
  <c r="AJ237" i="15"/>
  <c r="AK237" i="15"/>
  <c r="AL237" i="15"/>
  <c r="AN237" i="15"/>
  <c r="AA238" i="15"/>
  <c r="AB238" i="15"/>
  <c r="AC238" i="15"/>
  <c r="AD238" i="15"/>
  <c r="AE238" i="15"/>
  <c r="AF238" i="15"/>
  <c r="AG238" i="15"/>
  <c r="AH238" i="15"/>
  <c r="AI238" i="15"/>
  <c r="AJ238" i="15"/>
  <c r="AK238" i="15"/>
  <c r="AL238" i="15"/>
  <c r="AN238" i="15"/>
  <c r="AA239" i="15"/>
  <c r="AB239" i="15"/>
  <c r="AC239" i="15"/>
  <c r="AD239" i="15"/>
  <c r="AE239" i="15"/>
  <c r="AF239" i="15"/>
  <c r="AG239" i="15"/>
  <c r="AH239" i="15"/>
  <c r="AI239" i="15"/>
  <c r="AJ239" i="15"/>
  <c r="AK239" i="15"/>
  <c r="AL239" i="15"/>
  <c r="AN239" i="15"/>
  <c r="AA240" i="15"/>
  <c r="AB240" i="15"/>
  <c r="AC240" i="15"/>
  <c r="AD240" i="15"/>
  <c r="AE240" i="15"/>
  <c r="AF240" i="15"/>
  <c r="AG240" i="15"/>
  <c r="AH240" i="15"/>
  <c r="AI240" i="15"/>
  <c r="AJ240" i="15"/>
  <c r="AK240" i="15"/>
  <c r="AL240" i="15"/>
  <c r="AN240" i="15"/>
  <c r="AA241" i="15"/>
  <c r="AB241" i="15"/>
  <c r="AC241" i="15"/>
  <c r="AD241" i="15"/>
  <c r="AE241" i="15"/>
  <c r="AF241" i="15"/>
  <c r="AG241" i="15"/>
  <c r="AH241" i="15"/>
  <c r="AI241" i="15"/>
  <c r="AJ241" i="15"/>
  <c r="AK241" i="15"/>
  <c r="AL241" i="15"/>
  <c r="AN241" i="15"/>
  <c r="AA242" i="15"/>
  <c r="AB242" i="15"/>
  <c r="AC242" i="15"/>
  <c r="AD242" i="15"/>
  <c r="AE242" i="15"/>
  <c r="AF242" i="15"/>
  <c r="AG242" i="15"/>
  <c r="AH242" i="15"/>
  <c r="AI242" i="15"/>
  <c r="AJ242" i="15"/>
  <c r="AK242" i="15"/>
  <c r="AL242" i="15"/>
  <c r="AN242" i="15"/>
  <c r="AA243" i="15"/>
  <c r="AB243" i="15"/>
  <c r="AC243" i="15"/>
  <c r="AD243" i="15"/>
  <c r="AE243" i="15"/>
  <c r="AF243" i="15"/>
  <c r="AG243" i="15"/>
  <c r="AH243" i="15"/>
  <c r="AI243" i="15"/>
  <c r="AJ243" i="15"/>
  <c r="AK243" i="15"/>
  <c r="AL243" i="15"/>
  <c r="AN243" i="15"/>
  <c r="AA244" i="15"/>
  <c r="AB244" i="15"/>
  <c r="AC244" i="15"/>
  <c r="AD244" i="15"/>
  <c r="AE244" i="15"/>
  <c r="AF244" i="15"/>
  <c r="AG244" i="15"/>
  <c r="AH244" i="15"/>
  <c r="AI244" i="15"/>
  <c r="AJ244" i="15"/>
  <c r="AK244" i="15"/>
  <c r="AL244" i="15"/>
  <c r="AN244" i="15"/>
  <c r="AA245" i="15"/>
  <c r="AB245" i="15"/>
  <c r="AC245" i="15"/>
  <c r="AD245" i="15"/>
  <c r="AE245" i="15"/>
  <c r="AF245" i="15"/>
  <c r="AG245" i="15"/>
  <c r="AH245" i="15"/>
  <c r="AI245" i="15"/>
  <c r="AJ245" i="15"/>
  <c r="AK245" i="15"/>
  <c r="AL245" i="15"/>
  <c r="AN245" i="15"/>
  <c r="AA246" i="15"/>
  <c r="AB246" i="15"/>
  <c r="AC246" i="15"/>
  <c r="AD246" i="15"/>
  <c r="AE246" i="15"/>
  <c r="AF246" i="15"/>
  <c r="AG246" i="15"/>
  <c r="AH246" i="15"/>
  <c r="AI246" i="15"/>
  <c r="AJ246" i="15"/>
  <c r="AK246" i="15"/>
  <c r="AL246" i="15"/>
  <c r="AN246" i="15"/>
  <c r="AA247" i="15"/>
  <c r="AB247" i="15"/>
  <c r="AC247" i="15"/>
  <c r="AD247" i="15"/>
  <c r="AE247" i="15"/>
  <c r="AF247" i="15"/>
  <c r="AG247" i="15"/>
  <c r="AH247" i="15"/>
  <c r="AI247" i="15"/>
  <c r="AJ247" i="15"/>
  <c r="AK247" i="15"/>
  <c r="AL247" i="15"/>
  <c r="AN247" i="15"/>
  <c r="AA248" i="15"/>
  <c r="AB248" i="15"/>
  <c r="AC248" i="15"/>
  <c r="AD248" i="15"/>
  <c r="AE248" i="15"/>
  <c r="AF248" i="15"/>
  <c r="AG248" i="15"/>
  <c r="AH248" i="15"/>
  <c r="AI248" i="15"/>
  <c r="AJ248" i="15"/>
  <c r="AK248" i="15"/>
  <c r="AL248" i="15"/>
  <c r="AN248" i="15"/>
  <c r="AA249" i="15"/>
  <c r="AB249" i="15"/>
  <c r="AC249" i="15"/>
  <c r="AD249" i="15"/>
  <c r="AE249" i="15"/>
  <c r="AF249" i="15"/>
  <c r="AG249" i="15"/>
  <c r="AH249" i="15"/>
  <c r="AI249" i="15"/>
  <c r="AJ249" i="15"/>
  <c r="AK249" i="15"/>
  <c r="AL249" i="15"/>
  <c r="AN249" i="15"/>
  <c r="AA250" i="15"/>
  <c r="AB250" i="15"/>
  <c r="AC250" i="15"/>
  <c r="AD250" i="15"/>
  <c r="AE250" i="15"/>
  <c r="AF250" i="15"/>
  <c r="AG250" i="15"/>
  <c r="AH250" i="15"/>
  <c r="AI250" i="15"/>
  <c r="AJ250" i="15"/>
  <c r="AK250" i="15"/>
  <c r="AL250" i="15"/>
  <c r="AN250" i="15"/>
  <c r="AA251" i="15"/>
  <c r="AB251" i="15"/>
  <c r="AC251" i="15"/>
  <c r="AD251" i="15"/>
  <c r="AE251" i="15"/>
  <c r="AF251" i="15"/>
  <c r="AG251" i="15"/>
  <c r="AH251" i="15"/>
  <c r="AI251" i="15"/>
  <c r="AJ251" i="15"/>
  <c r="AK251" i="15"/>
  <c r="AL251" i="15"/>
  <c r="AN251" i="15"/>
  <c r="AA252" i="15"/>
  <c r="AB252" i="15"/>
  <c r="AC252" i="15"/>
  <c r="AD252" i="15"/>
  <c r="AE252" i="15"/>
  <c r="AF252" i="15"/>
  <c r="AG252" i="15"/>
  <c r="AH252" i="15"/>
  <c r="AI252" i="15"/>
  <c r="AJ252" i="15"/>
  <c r="AK252" i="15"/>
  <c r="AL252" i="15"/>
  <c r="AN252" i="15"/>
  <c r="AA253" i="15"/>
  <c r="AB253" i="15"/>
  <c r="AC253" i="15"/>
  <c r="AD253" i="15"/>
  <c r="AE253" i="15"/>
  <c r="AF253" i="15"/>
  <c r="AG253" i="15"/>
  <c r="AH253" i="15"/>
  <c r="AI253" i="15"/>
  <c r="AJ253" i="15"/>
  <c r="AK253" i="15"/>
  <c r="AL253" i="15"/>
  <c r="AN253" i="15"/>
  <c r="AA254" i="15"/>
  <c r="AB254" i="15"/>
  <c r="AC254" i="15"/>
  <c r="AD254" i="15"/>
  <c r="AE254" i="15"/>
  <c r="AF254" i="15"/>
  <c r="AG254" i="15"/>
  <c r="AH254" i="15"/>
  <c r="AI254" i="15"/>
  <c r="AJ254" i="15"/>
  <c r="AK254" i="15"/>
  <c r="AL254" i="15"/>
  <c r="AN254" i="15"/>
  <c r="AA255" i="15"/>
  <c r="AB255" i="15"/>
  <c r="AC255" i="15"/>
  <c r="AD255" i="15"/>
  <c r="AE255" i="15"/>
  <c r="AF255" i="15"/>
  <c r="AG255" i="15"/>
  <c r="AH255" i="15"/>
  <c r="AI255" i="15"/>
  <c r="AJ255" i="15"/>
  <c r="AK255" i="15"/>
  <c r="AL255" i="15"/>
  <c r="AN255" i="15"/>
  <c r="AA256" i="15"/>
  <c r="AB256" i="15"/>
  <c r="AC256" i="15"/>
  <c r="AD256" i="15"/>
  <c r="AE256" i="15"/>
  <c r="AF256" i="15"/>
  <c r="AG256" i="15"/>
  <c r="AH256" i="15"/>
  <c r="AI256" i="15"/>
  <c r="AJ256" i="15"/>
  <c r="AK256" i="15"/>
  <c r="AL256" i="15"/>
  <c r="AN256" i="15"/>
  <c r="AA257" i="15"/>
  <c r="AB257" i="15"/>
  <c r="AC257" i="15"/>
  <c r="AD257" i="15"/>
  <c r="AE257" i="15"/>
  <c r="AF257" i="15"/>
  <c r="AG257" i="15"/>
  <c r="AH257" i="15"/>
  <c r="AI257" i="15"/>
  <c r="AJ257" i="15"/>
  <c r="AK257" i="15"/>
  <c r="AL257" i="15"/>
  <c r="AN257" i="15"/>
  <c r="AA258" i="15"/>
  <c r="AB258" i="15"/>
  <c r="AC258" i="15"/>
  <c r="AD258" i="15"/>
  <c r="AE258" i="15"/>
  <c r="AF258" i="15"/>
  <c r="AG258" i="15"/>
  <c r="AH258" i="15"/>
  <c r="AI258" i="15"/>
  <c r="AJ258" i="15"/>
  <c r="AK258" i="15"/>
  <c r="AL258" i="15"/>
  <c r="AN258" i="15"/>
  <c r="AA259" i="15"/>
  <c r="AB259" i="15"/>
  <c r="AC259" i="15"/>
  <c r="AD259" i="15"/>
  <c r="AE259" i="15"/>
  <c r="AF259" i="15"/>
  <c r="AG259" i="15"/>
  <c r="AH259" i="15"/>
  <c r="AI259" i="15"/>
  <c r="AJ259" i="15"/>
  <c r="AK259" i="15"/>
  <c r="AL259" i="15"/>
  <c r="AN259" i="15"/>
  <c r="AA260" i="15"/>
  <c r="AB260" i="15"/>
  <c r="AC260" i="15"/>
  <c r="AD260" i="15"/>
  <c r="AE260" i="15"/>
  <c r="AF260" i="15"/>
  <c r="AG260" i="15"/>
  <c r="AH260" i="15"/>
  <c r="AI260" i="15"/>
  <c r="AJ260" i="15"/>
  <c r="AK260" i="15"/>
  <c r="AL260" i="15"/>
  <c r="AN260" i="15"/>
  <c r="AA261" i="15"/>
  <c r="AB261" i="15"/>
  <c r="AC261" i="15"/>
  <c r="AD261" i="15"/>
  <c r="AE261" i="15"/>
  <c r="AF261" i="15"/>
  <c r="AG261" i="15"/>
  <c r="AH261" i="15"/>
  <c r="AI261" i="15"/>
  <c r="AJ261" i="15"/>
  <c r="AK261" i="15"/>
  <c r="AL261" i="15"/>
  <c r="AN261" i="15"/>
  <c r="AA262" i="15"/>
  <c r="AB262" i="15"/>
  <c r="AC262" i="15"/>
  <c r="AD262" i="15"/>
  <c r="AE262" i="15"/>
  <c r="AF262" i="15"/>
  <c r="AG262" i="15"/>
  <c r="AH262" i="15"/>
  <c r="AI262" i="15"/>
  <c r="AJ262" i="15"/>
  <c r="AK262" i="15"/>
  <c r="AL262" i="15"/>
  <c r="AN262" i="15"/>
  <c r="AA263" i="15"/>
  <c r="AB263" i="15"/>
  <c r="AC263" i="15"/>
  <c r="AD263" i="15"/>
  <c r="AE263" i="15"/>
  <c r="AF263" i="15"/>
  <c r="AG263" i="15"/>
  <c r="AH263" i="15"/>
  <c r="AI263" i="15"/>
  <c r="AJ263" i="15"/>
  <c r="AK263" i="15"/>
  <c r="AL263" i="15"/>
  <c r="AN263" i="15"/>
  <c r="AA264" i="15"/>
  <c r="AB264" i="15"/>
  <c r="AC264" i="15"/>
  <c r="AD264" i="15"/>
  <c r="AE264" i="15"/>
  <c r="AF264" i="15"/>
  <c r="AG264" i="15"/>
  <c r="AH264" i="15"/>
  <c r="AI264" i="15"/>
  <c r="AJ264" i="15"/>
  <c r="AK264" i="15"/>
  <c r="AL264" i="15"/>
  <c r="AN264" i="15"/>
  <c r="AA265" i="15"/>
  <c r="AB265" i="15"/>
  <c r="AC265" i="15"/>
  <c r="AD265" i="15"/>
  <c r="AE265" i="15"/>
  <c r="AF265" i="15"/>
  <c r="AG265" i="15"/>
  <c r="AH265" i="15"/>
  <c r="AI265" i="15"/>
  <c r="AJ265" i="15"/>
  <c r="AK265" i="15"/>
  <c r="AL265" i="15"/>
  <c r="AN265" i="15"/>
  <c r="AA266" i="15"/>
  <c r="AB266" i="15"/>
  <c r="AC266" i="15"/>
  <c r="AD266" i="15"/>
  <c r="AE266" i="15"/>
  <c r="AF266" i="15"/>
  <c r="AG266" i="15"/>
  <c r="AH266" i="15"/>
  <c r="AI266" i="15"/>
  <c r="AJ266" i="15"/>
  <c r="AK266" i="15"/>
  <c r="AL266" i="15"/>
  <c r="AN266" i="15"/>
  <c r="AA267" i="15"/>
  <c r="AB267" i="15"/>
  <c r="AC267" i="15"/>
  <c r="AD267" i="15"/>
  <c r="AE267" i="15"/>
  <c r="AF267" i="15"/>
  <c r="AG267" i="15"/>
  <c r="AH267" i="15"/>
  <c r="AI267" i="15"/>
  <c r="AJ267" i="15"/>
  <c r="AK267" i="15"/>
  <c r="AL267" i="15"/>
  <c r="AN267" i="15"/>
  <c r="AA268" i="15"/>
  <c r="AB268" i="15"/>
  <c r="AC268" i="15"/>
  <c r="AD268" i="15"/>
  <c r="AE268" i="15"/>
  <c r="AF268" i="15"/>
  <c r="AG268" i="15"/>
  <c r="AH268" i="15"/>
  <c r="AI268" i="15"/>
  <c r="AJ268" i="15"/>
  <c r="AK268" i="15"/>
  <c r="AL268" i="15"/>
  <c r="AN268" i="15"/>
  <c r="AA269" i="15"/>
  <c r="AB269" i="15"/>
  <c r="AC269" i="15"/>
  <c r="AD269" i="15"/>
  <c r="AE269" i="15"/>
  <c r="AF269" i="15"/>
  <c r="AG269" i="15"/>
  <c r="AH269" i="15"/>
  <c r="AI269" i="15"/>
  <c r="AJ269" i="15"/>
  <c r="AK269" i="15"/>
  <c r="AL269" i="15"/>
  <c r="AN269" i="15"/>
  <c r="AA270" i="15"/>
  <c r="AB270" i="15"/>
  <c r="AC270" i="15"/>
  <c r="AD270" i="15"/>
  <c r="AE270" i="15"/>
  <c r="AF270" i="15"/>
  <c r="AG270" i="15"/>
  <c r="AH270" i="15"/>
  <c r="AI270" i="15"/>
  <c r="AJ270" i="15"/>
  <c r="AK270" i="15"/>
  <c r="AL270" i="15"/>
  <c r="AN270" i="15"/>
  <c r="AA271" i="15"/>
  <c r="AB271" i="15"/>
  <c r="AC271" i="15"/>
  <c r="AD271" i="15"/>
  <c r="AE271" i="15"/>
  <c r="AF271" i="15"/>
  <c r="AG271" i="15"/>
  <c r="AH271" i="15"/>
  <c r="AI271" i="15"/>
  <c r="AJ271" i="15"/>
  <c r="AK271" i="15"/>
  <c r="AL271" i="15"/>
  <c r="AN271" i="15"/>
  <c r="AA272" i="15"/>
  <c r="AB272" i="15"/>
  <c r="AC272" i="15"/>
  <c r="AD272" i="15"/>
  <c r="AE272" i="15"/>
  <c r="AF272" i="15"/>
  <c r="AG272" i="15"/>
  <c r="AH272" i="15"/>
  <c r="AI272" i="15"/>
  <c r="AJ272" i="15"/>
  <c r="AK272" i="15"/>
  <c r="AL272" i="15"/>
  <c r="AN272" i="15"/>
  <c r="AA273" i="15"/>
  <c r="AB273" i="15"/>
  <c r="AC273" i="15"/>
  <c r="AD273" i="15"/>
  <c r="AE273" i="15"/>
  <c r="AF273" i="15"/>
  <c r="AG273" i="15"/>
  <c r="AH273" i="15"/>
  <c r="AI273" i="15"/>
  <c r="AJ273" i="15"/>
  <c r="AK273" i="15"/>
  <c r="AL273" i="15"/>
  <c r="AN273" i="15"/>
  <c r="AA274" i="15"/>
  <c r="AB274" i="15"/>
  <c r="AC274" i="15"/>
  <c r="AD274" i="15"/>
  <c r="AE274" i="15"/>
  <c r="AF274" i="15"/>
  <c r="AG274" i="15"/>
  <c r="AH274" i="15"/>
  <c r="AI274" i="15"/>
  <c r="AJ274" i="15"/>
  <c r="AK274" i="15"/>
  <c r="AL274" i="15"/>
  <c r="AN274" i="15"/>
  <c r="AA275" i="15"/>
  <c r="AB275" i="15"/>
  <c r="AC275" i="15"/>
  <c r="AD275" i="15"/>
  <c r="AE275" i="15"/>
  <c r="AF275" i="15"/>
  <c r="AG275" i="15"/>
  <c r="AH275" i="15"/>
  <c r="AI275" i="15"/>
  <c r="AJ275" i="15"/>
  <c r="AK275" i="15"/>
  <c r="AL275" i="15"/>
  <c r="AN275" i="15"/>
  <c r="AA276" i="15"/>
  <c r="AB276" i="15"/>
  <c r="AC276" i="15"/>
  <c r="AD276" i="15"/>
  <c r="AE276" i="15"/>
  <c r="AF276" i="15"/>
  <c r="AG276" i="15"/>
  <c r="AH276" i="15"/>
  <c r="AI276" i="15"/>
  <c r="AJ276" i="15"/>
  <c r="AK276" i="15"/>
  <c r="AL276" i="15"/>
  <c r="AN276" i="15"/>
  <c r="AA277" i="15"/>
  <c r="AB277" i="15"/>
  <c r="AC277" i="15"/>
  <c r="AD277" i="15"/>
  <c r="AE277" i="15"/>
  <c r="AF277" i="15"/>
  <c r="AG277" i="15"/>
  <c r="AH277" i="15"/>
  <c r="AI277" i="15"/>
  <c r="AJ277" i="15"/>
  <c r="AK277" i="15"/>
  <c r="AL277" i="15"/>
  <c r="AN277" i="15"/>
  <c r="AA278" i="15"/>
  <c r="AB278" i="15"/>
  <c r="AC278" i="15"/>
  <c r="AD278" i="15"/>
  <c r="AE278" i="15"/>
  <c r="AF278" i="15"/>
  <c r="AG278" i="15"/>
  <c r="AH278" i="15"/>
  <c r="AI278" i="15"/>
  <c r="AJ278" i="15"/>
  <c r="AK278" i="15"/>
  <c r="AL278" i="15"/>
  <c r="AN278" i="15"/>
  <c r="AA279" i="15"/>
  <c r="AB279" i="15"/>
  <c r="AC279" i="15"/>
  <c r="AD279" i="15"/>
  <c r="AE279" i="15"/>
  <c r="AF279" i="15"/>
  <c r="AG279" i="15"/>
  <c r="AH279" i="15"/>
  <c r="AI279" i="15"/>
  <c r="AJ279" i="15"/>
  <c r="AK279" i="15"/>
  <c r="AL279" i="15"/>
  <c r="AN279" i="15"/>
  <c r="AA280" i="15"/>
  <c r="AB280" i="15"/>
  <c r="AC280" i="15"/>
  <c r="AD280" i="15"/>
  <c r="AE280" i="15"/>
  <c r="AF280" i="15"/>
  <c r="AG280" i="15"/>
  <c r="AH280" i="15"/>
  <c r="AI280" i="15"/>
  <c r="AJ280" i="15"/>
  <c r="AK280" i="15"/>
  <c r="AL280" i="15"/>
  <c r="AN280" i="15"/>
  <c r="AA281" i="15"/>
  <c r="AB281" i="15"/>
  <c r="AC281" i="15"/>
  <c r="AD281" i="15"/>
  <c r="AE281" i="15"/>
  <c r="AF281" i="15"/>
  <c r="AG281" i="15"/>
  <c r="AH281" i="15"/>
  <c r="AI281" i="15"/>
  <c r="AJ281" i="15"/>
  <c r="AK281" i="15"/>
  <c r="AL281" i="15"/>
  <c r="AN281" i="15"/>
  <c r="AA282" i="15"/>
  <c r="AB282" i="15"/>
  <c r="AC282" i="15"/>
  <c r="AD282" i="15"/>
  <c r="AE282" i="15"/>
  <c r="AF282" i="15"/>
  <c r="AG282" i="15"/>
  <c r="AH282" i="15"/>
  <c r="AI282" i="15"/>
  <c r="AJ282" i="15"/>
  <c r="AK282" i="15"/>
  <c r="AL282" i="15"/>
  <c r="AN282" i="15"/>
  <c r="AA283" i="15"/>
  <c r="AB283" i="15"/>
  <c r="AC283" i="15"/>
  <c r="AD283" i="15"/>
  <c r="AE283" i="15"/>
  <c r="AF283" i="15"/>
  <c r="AG283" i="15"/>
  <c r="AH283" i="15"/>
  <c r="AI283" i="15"/>
  <c r="AJ283" i="15"/>
  <c r="AK283" i="15"/>
  <c r="AL283" i="15"/>
  <c r="AN283" i="15"/>
  <c r="AA284" i="15"/>
  <c r="AB284" i="15"/>
  <c r="AC284" i="15"/>
  <c r="AD284" i="15"/>
  <c r="AE284" i="15"/>
  <c r="AF284" i="15"/>
  <c r="AG284" i="15"/>
  <c r="AH284" i="15"/>
  <c r="AI284" i="15"/>
  <c r="AJ284" i="15"/>
  <c r="AK284" i="15"/>
  <c r="AL284" i="15"/>
  <c r="AN284" i="15"/>
  <c r="AA285" i="15"/>
  <c r="AB285" i="15"/>
  <c r="AC285" i="15"/>
  <c r="AD285" i="15"/>
  <c r="AE285" i="15"/>
  <c r="AF285" i="15"/>
  <c r="AG285" i="15"/>
  <c r="AH285" i="15"/>
  <c r="AI285" i="15"/>
  <c r="AJ285" i="15"/>
  <c r="AK285" i="15"/>
  <c r="AL285" i="15"/>
  <c r="AN285" i="15"/>
  <c r="AA286" i="15"/>
  <c r="AB286" i="15"/>
  <c r="AC286" i="15"/>
  <c r="AD286" i="15"/>
  <c r="AE286" i="15"/>
  <c r="AF286" i="15"/>
  <c r="AG286" i="15"/>
  <c r="AH286" i="15"/>
  <c r="AI286" i="15"/>
  <c r="AJ286" i="15"/>
  <c r="AK286" i="15"/>
  <c r="AL286" i="15"/>
  <c r="AN286" i="15"/>
  <c r="AA287" i="15"/>
  <c r="AB287" i="15"/>
  <c r="AC287" i="15"/>
  <c r="AD287" i="15"/>
  <c r="AE287" i="15"/>
  <c r="AF287" i="15"/>
  <c r="AG287" i="15"/>
  <c r="AH287" i="15"/>
  <c r="AI287" i="15"/>
  <c r="AJ287" i="15"/>
  <c r="AK287" i="15"/>
  <c r="AL287" i="15"/>
  <c r="AN287" i="15"/>
  <c r="AA288" i="15"/>
  <c r="AB288" i="15"/>
  <c r="AC288" i="15"/>
  <c r="AD288" i="15"/>
  <c r="AE288" i="15"/>
  <c r="AF288" i="15"/>
  <c r="AG288" i="15"/>
  <c r="AH288" i="15"/>
  <c r="AI288" i="15"/>
  <c r="AJ288" i="15"/>
  <c r="AK288" i="15"/>
  <c r="AL288" i="15"/>
  <c r="AN288" i="15"/>
  <c r="AA289" i="15"/>
  <c r="AB289" i="15"/>
  <c r="AC289" i="15"/>
  <c r="AD289" i="15"/>
  <c r="AE289" i="15"/>
  <c r="AF289" i="15"/>
  <c r="AG289" i="15"/>
  <c r="AH289" i="15"/>
  <c r="AI289" i="15"/>
  <c r="AJ289" i="15"/>
  <c r="AK289" i="15"/>
  <c r="AL289" i="15"/>
  <c r="AN289" i="15"/>
  <c r="AA290" i="15"/>
  <c r="AB290" i="15"/>
  <c r="AC290" i="15"/>
  <c r="AD290" i="15"/>
  <c r="AE290" i="15"/>
  <c r="AF290" i="15"/>
  <c r="AG290" i="15"/>
  <c r="AH290" i="15"/>
  <c r="AI290" i="15"/>
  <c r="AJ290" i="15"/>
  <c r="AK290" i="15"/>
  <c r="AL290" i="15"/>
  <c r="AN290" i="15"/>
  <c r="AA291" i="15"/>
  <c r="AB291" i="15"/>
  <c r="AC291" i="15"/>
  <c r="AD291" i="15"/>
  <c r="AE291" i="15"/>
  <c r="AF291" i="15"/>
  <c r="AG291" i="15"/>
  <c r="AH291" i="15"/>
  <c r="AI291" i="15"/>
  <c r="AJ291" i="15"/>
  <c r="AK291" i="15"/>
  <c r="AL291" i="15"/>
  <c r="AN291" i="15"/>
  <c r="AA292" i="15"/>
  <c r="AB292" i="15"/>
  <c r="AC292" i="15"/>
  <c r="AD292" i="15"/>
  <c r="AE292" i="15"/>
  <c r="AF292" i="15"/>
  <c r="AG292" i="15"/>
  <c r="AH292" i="15"/>
  <c r="AI292" i="15"/>
  <c r="AJ292" i="15"/>
  <c r="AK292" i="15"/>
  <c r="AL292" i="15"/>
  <c r="AN292" i="15"/>
  <c r="AA293" i="15"/>
  <c r="AB293" i="15"/>
  <c r="AC293" i="15"/>
  <c r="AD293" i="15"/>
  <c r="AE293" i="15"/>
  <c r="AF293" i="15"/>
  <c r="AG293" i="15"/>
  <c r="AH293" i="15"/>
  <c r="AI293" i="15"/>
  <c r="AJ293" i="15"/>
  <c r="AK293" i="15"/>
  <c r="AL293" i="15"/>
  <c r="AN293" i="15"/>
  <c r="AA294" i="15"/>
  <c r="AB294" i="15"/>
  <c r="AC294" i="15"/>
  <c r="AD294" i="15"/>
  <c r="AE294" i="15"/>
  <c r="AF294" i="15"/>
  <c r="AG294" i="15"/>
  <c r="AH294" i="15"/>
  <c r="AI294" i="15"/>
  <c r="AJ294" i="15"/>
  <c r="AK294" i="15"/>
  <c r="AL294" i="15"/>
  <c r="AN294" i="15"/>
  <c r="AA295" i="15"/>
  <c r="AB295" i="15"/>
  <c r="AC295" i="15"/>
  <c r="AD295" i="15"/>
  <c r="AE295" i="15"/>
  <c r="AF295" i="15"/>
  <c r="AG295" i="15"/>
  <c r="AH295" i="15"/>
  <c r="AI295" i="15"/>
  <c r="AJ295" i="15"/>
  <c r="AK295" i="15"/>
  <c r="AL295" i="15"/>
  <c r="AN295" i="15"/>
  <c r="AA296" i="15"/>
  <c r="AB296" i="15"/>
  <c r="AC296" i="15"/>
  <c r="AD296" i="15"/>
  <c r="AE296" i="15"/>
  <c r="AF296" i="15"/>
  <c r="AG296" i="15"/>
  <c r="AH296" i="15"/>
  <c r="AI296" i="15"/>
  <c r="AJ296" i="15"/>
  <c r="AK296" i="15"/>
  <c r="AL296" i="15"/>
  <c r="AN296" i="15"/>
  <c r="AA297" i="15"/>
  <c r="AB297" i="15"/>
  <c r="AC297" i="15"/>
  <c r="AD297" i="15"/>
  <c r="AE297" i="15"/>
  <c r="AF297" i="15"/>
  <c r="AG297" i="15"/>
  <c r="AH297" i="15"/>
  <c r="AI297" i="15"/>
  <c r="AJ297" i="15"/>
  <c r="AK297" i="15"/>
  <c r="AL297" i="15"/>
  <c r="AN297" i="15"/>
  <c r="AA298" i="15"/>
  <c r="AB298" i="15"/>
  <c r="AC298" i="15"/>
  <c r="AD298" i="15"/>
  <c r="AE298" i="15"/>
  <c r="AF298" i="15"/>
  <c r="AG298" i="15"/>
  <c r="AH298" i="15"/>
  <c r="AI298" i="15"/>
  <c r="AJ298" i="15"/>
  <c r="AK298" i="15"/>
  <c r="AL298" i="15"/>
  <c r="AN298" i="15"/>
  <c r="AA299" i="15"/>
  <c r="AB299" i="15"/>
  <c r="AC299" i="15"/>
  <c r="AD299" i="15"/>
  <c r="AE299" i="15"/>
  <c r="AF299" i="15"/>
  <c r="AG299" i="15"/>
  <c r="AH299" i="15"/>
  <c r="AI299" i="15"/>
  <c r="AJ299" i="15"/>
  <c r="AK299" i="15"/>
  <c r="AL299" i="15"/>
  <c r="AN299" i="15"/>
  <c r="AA300" i="15"/>
  <c r="AB300" i="15"/>
  <c r="AC300" i="15"/>
  <c r="AD300" i="15"/>
  <c r="AE300" i="15"/>
  <c r="AF300" i="15"/>
  <c r="AG300" i="15"/>
  <c r="AH300" i="15"/>
  <c r="AI300" i="15"/>
  <c r="AJ300" i="15"/>
  <c r="AK300" i="15"/>
  <c r="AL300" i="15"/>
  <c r="AN300" i="15"/>
  <c r="AA301" i="15"/>
  <c r="AB301" i="15"/>
  <c r="AC301" i="15"/>
  <c r="AD301" i="15"/>
  <c r="AE301" i="15"/>
  <c r="AF301" i="15"/>
  <c r="AG301" i="15"/>
  <c r="AH301" i="15"/>
  <c r="AI301" i="15"/>
  <c r="AJ301" i="15"/>
  <c r="AK301" i="15"/>
  <c r="AL301" i="15"/>
  <c r="AN301" i="15"/>
  <c r="AA302" i="15"/>
  <c r="AB302" i="15"/>
  <c r="AC302" i="15"/>
  <c r="AD302" i="15"/>
  <c r="AE302" i="15"/>
  <c r="AF302" i="15"/>
  <c r="AG302" i="15"/>
  <c r="AH302" i="15"/>
  <c r="AI302" i="15"/>
  <c r="AJ302" i="15"/>
  <c r="AK302" i="15"/>
  <c r="AL302" i="15"/>
  <c r="AN302" i="15"/>
  <c r="AA303" i="15"/>
  <c r="AB303" i="15"/>
  <c r="AC303" i="15"/>
  <c r="AD303" i="15"/>
  <c r="AE303" i="15"/>
  <c r="AF303" i="15"/>
  <c r="AG303" i="15"/>
  <c r="AH303" i="15"/>
  <c r="AI303" i="15"/>
  <c r="AJ303" i="15"/>
  <c r="AK303" i="15"/>
  <c r="AL303" i="15"/>
  <c r="AN303" i="15"/>
  <c r="AA304" i="15"/>
  <c r="AB304" i="15"/>
  <c r="AC304" i="15"/>
  <c r="AD304" i="15"/>
  <c r="AE304" i="15"/>
  <c r="AF304" i="15"/>
  <c r="AG304" i="15"/>
  <c r="AH304" i="15"/>
  <c r="AI304" i="15"/>
  <c r="AJ304" i="15"/>
  <c r="AK304" i="15"/>
  <c r="AL304" i="15"/>
  <c r="AN304" i="15"/>
  <c r="AA305" i="15"/>
  <c r="AB305" i="15"/>
  <c r="AC305" i="15"/>
  <c r="AD305" i="15"/>
  <c r="AE305" i="15"/>
  <c r="AF305" i="15"/>
  <c r="AG305" i="15"/>
  <c r="AH305" i="15"/>
  <c r="AI305" i="15"/>
  <c r="AJ305" i="15"/>
  <c r="AK305" i="15"/>
  <c r="AL305" i="15"/>
  <c r="AN305" i="15"/>
  <c r="AA306" i="15"/>
  <c r="AB306" i="15"/>
  <c r="AC306" i="15"/>
  <c r="AD306" i="15"/>
  <c r="AE306" i="15"/>
  <c r="AF306" i="15"/>
  <c r="AG306" i="15"/>
  <c r="AH306" i="15"/>
  <c r="AI306" i="15"/>
  <c r="AJ306" i="15"/>
  <c r="AK306" i="15"/>
  <c r="AL306" i="15"/>
  <c r="AN306" i="15"/>
  <c r="AA307" i="15"/>
  <c r="AB307" i="15"/>
  <c r="AC307" i="15"/>
  <c r="AD307" i="15"/>
  <c r="AE307" i="15"/>
  <c r="AF307" i="15"/>
  <c r="AG307" i="15"/>
  <c r="AH307" i="15"/>
  <c r="AI307" i="15"/>
  <c r="AJ307" i="15"/>
  <c r="AK307" i="15"/>
  <c r="AL307" i="15"/>
  <c r="AN307" i="15"/>
  <c r="AA308" i="15"/>
  <c r="AB308" i="15"/>
  <c r="AC308" i="15"/>
  <c r="AD308" i="15"/>
  <c r="AE308" i="15"/>
  <c r="AF308" i="15"/>
  <c r="AG308" i="15"/>
  <c r="AH308" i="15"/>
  <c r="AI308" i="15"/>
  <c r="AJ308" i="15"/>
  <c r="AK308" i="15"/>
  <c r="AL308" i="15"/>
  <c r="AN308" i="15"/>
  <c r="AA309" i="15"/>
  <c r="AB309" i="15"/>
  <c r="AC309" i="15"/>
  <c r="AD309" i="15"/>
  <c r="AE309" i="15"/>
  <c r="AF309" i="15"/>
  <c r="AG309" i="15"/>
  <c r="AH309" i="15"/>
  <c r="AI309" i="15"/>
  <c r="AJ309" i="15"/>
  <c r="AK309" i="15"/>
  <c r="AL309" i="15"/>
  <c r="AN309" i="15"/>
  <c r="AA310" i="15"/>
  <c r="AB310" i="15"/>
  <c r="AC310" i="15"/>
  <c r="AD310" i="15"/>
  <c r="AE310" i="15"/>
  <c r="AF310" i="15"/>
  <c r="AG310" i="15"/>
  <c r="AH310" i="15"/>
  <c r="AI310" i="15"/>
  <c r="AJ310" i="15"/>
  <c r="AK310" i="15"/>
  <c r="AL310" i="15"/>
  <c r="AN310" i="15"/>
  <c r="AA311" i="15"/>
  <c r="AB311" i="15"/>
  <c r="AC311" i="15"/>
  <c r="AD311" i="15"/>
  <c r="AE311" i="15"/>
  <c r="AF311" i="15"/>
  <c r="AG311" i="15"/>
  <c r="AH311" i="15"/>
  <c r="AI311" i="15"/>
  <c r="AJ311" i="15"/>
  <c r="AK311" i="15"/>
  <c r="AL311" i="15"/>
  <c r="AN311" i="15"/>
  <c r="AA312" i="15"/>
  <c r="AB312" i="15"/>
  <c r="AC312" i="15"/>
  <c r="AD312" i="15"/>
  <c r="AE312" i="15"/>
  <c r="AF312" i="15"/>
  <c r="AG312" i="15"/>
  <c r="AH312" i="15"/>
  <c r="AI312" i="15"/>
  <c r="AJ312" i="15"/>
  <c r="AK312" i="15"/>
  <c r="AL312" i="15"/>
  <c r="AN312" i="15"/>
  <c r="AA313" i="15"/>
  <c r="AB313" i="15"/>
  <c r="AC313" i="15"/>
  <c r="AD313" i="15"/>
  <c r="AE313" i="15"/>
  <c r="AF313" i="15"/>
  <c r="AG313" i="15"/>
  <c r="AH313" i="15"/>
  <c r="AI313" i="15"/>
  <c r="AJ313" i="15"/>
  <c r="AK313" i="15"/>
  <c r="AL313" i="15"/>
  <c r="AN313" i="15"/>
  <c r="AA314" i="15"/>
  <c r="AB314" i="15"/>
  <c r="AC314" i="15"/>
  <c r="AD314" i="15"/>
  <c r="AE314" i="15"/>
  <c r="AF314" i="15"/>
  <c r="AG314" i="15"/>
  <c r="AH314" i="15"/>
  <c r="AI314" i="15"/>
  <c r="AJ314" i="15"/>
  <c r="AK314" i="15"/>
  <c r="AL314" i="15"/>
  <c r="AN314" i="15"/>
  <c r="AA315" i="15"/>
  <c r="AB315" i="15"/>
  <c r="AC315" i="15"/>
  <c r="AD315" i="15"/>
  <c r="AE315" i="15"/>
  <c r="AF315" i="15"/>
  <c r="AG315" i="15"/>
  <c r="AH315" i="15"/>
  <c r="AI315" i="15"/>
  <c r="AJ315" i="15"/>
  <c r="AK315" i="15"/>
  <c r="AL315" i="15"/>
  <c r="AN315" i="15"/>
  <c r="AA316" i="15"/>
  <c r="AB316" i="15"/>
  <c r="AC316" i="15"/>
  <c r="AD316" i="15"/>
  <c r="AE316" i="15"/>
  <c r="AF316" i="15"/>
  <c r="AG316" i="15"/>
  <c r="AH316" i="15"/>
  <c r="AI316" i="15"/>
  <c r="AJ316" i="15"/>
  <c r="AK316" i="15"/>
  <c r="AL316" i="15"/>
  <c r="AN316" i="15"/>
  <c r="AA317" i="15"/>
  <c r="AB317" i="15"/>
  <c r="AC317" i="15"/>
  <c r="AD317" i="15"/>
  <c r="AE317" i="15"/>
  <c r="AF317" i="15"/>
  <c r="AG317" i="15"/>
  <c r="AH317" i="15"/>
  <c r="AI317" i="15"/>
  <c r="AJ317" i="15"/>
  <c r="AK317" i="15"/>
  <c r="AL317" i="15"/>
  <c r="AN317" i="15"/>
  <c r="AA318" i="15"/>
  <c r="AB318" i="15"/>
  <c r="AC318" i="15"/>
  <c r="AD318" i="15"/>
  <c r="AE318" i="15"/>
  <c r="AF318" i="15"/>
  <c r="AG318" i="15"/>
  <c r="AH318" i="15"/>
  <c r="AI318" i="15"/>
  <c r="AJ318" i="15"/>
  <c r="AK318" i="15"/>
  <c r="AL318" i="15"/>
  <c r="AN318" i="15"/>
  <c r="AA319" i="15"/>
  <c r="AB319" i="15"/>
  <c r="AC319" i="15"/>
  <c r="AD319" i="15"/>
  <c r="AE319" i="15"/>
  <c r="AF319" i="15"/>
  <c r="AG319" i="15"/>
  <c r="AH319" i="15"/>
  <c r="AI319" i="15"/>
  <c r="AJ319" i="15"/>
  <c r="AK319" i="15"/>
  <c r="AL319" i="15"/>
  <c r="AN319" i="15"/>
  <c r="AA320" i="15"/>
  <c r="AB320" i="15"/>
  <c r="AC320" i="15"/>
  <c r="AD320" i="15"/>
  <c r="AE320" i="15"/>
  <c r="AF320" i="15"/>
  <c r="AG320" i="15"/>
  <c r="AH320" i="15"/>
  <c r="AI320" i="15"/>
  <c r="AJ320" i="15"/>
  <c r="AK320" i="15"/>
  <c r="AL320" i="15"/>
  <c r="AN320" i="15"/>
  <c r="AA321" i="15"/>
  <c r="AB321" i="15"/>
  <c r="AC321" i="15"/>
  <c r="AD321" i="15"/>
  <c r="AE321" i="15"/>
  <c r="AF321" i="15"/>
  <c r="AG321" i="15"/>
  <c r="AH321" i="15"/>
  <c r="AI321" i="15"/>
  <c r="AJ321" i="15"/>
  <c r="AK321" i="15"/>
  <c r="AL321" i="15"/>
  <c r="AN321" i="15"/>
  <c r="AA322" i="15"/>
  <c r="AB322" i="15"/>
  <c r="AC322" i="15"/>
  <c r="AD322" i="15"/>
  <c r="AE322" i="15"/>
  <c r="AF322" i="15"/>
  <c r="AG322" i="15"/>
  <c r="AH322" i="15"/>
  <c r="AI322" i="15"/>
  <c r="AJ322" i="15"/>
  <c r="AK322" i="15"/>
  <c r="AL322" i="15"/>
  <c r="AN322" i="15"/>
  <c r="AA323" i="15"/>
  <c r="AB323" i="15"/>
  <c r="AC323" i="15"/>
  <c r="AD323" i="15"/>
  <c r="AE323" i="15"/>
  <c r="AF323" i="15"/>
  <c r="AG323" i="15"/>
  <c r="AH323" i="15"/>
  <c r="AI323" i="15"/>
  <c r="AJ323" i="15"/>
  <c r="AK323" i="15"/>
  <c r="AL323" i="15"/>
  <c r="AN323" i="15"/>
  <c r="AA324" i="15"/>
  <c r="AB324" i="15"/>
  <c r="AC324" i="15"/>
  <c r="AD324" i="15"/>
  <c r="AE324" i="15"/>
  <c r="AF324" i="15"/>
  <c r="AG324" i="15"/>
  <c r="AH324" i="15"/>
  <c r="AI324" i="15"/>
  <c r="AJ324" i="15"/>
  <c r="AK324" i="15"/>
  <c r="AL324" i="15"/>
  <c r="AN324" i="15"/>
  <c r="AA325" i="15"/>
  <c r="AB325" i="15"/>
  <c r="AC325" i="15"/>
  <c r="AD325" i="15"/>
  <c r="AE325" i="15"/>
  <c r="AF325" i="15"/>
  <c r="AG325" i="15"/>
  <c r="AH325" i="15"/>
  <c r="AI325" i="15"/>
  <c r="AJ325" i="15"/>
  <c r="AK325" i="15"/>
  <c r="AL325" i="15"/>
  <c r="AN325" i="15"/>
  <c r="AA326" i="15"/>
  <c r="AB326" i="15"/>
  <c r="AC326" i="15"/>
  <c r="AD326" i="15"/>
  <c r="AE326" i="15"/>
  <c r="AF326" i="15"/>
  <c r="AG326" i="15"/>
  <c r="AH326" i="15"/>
  <c r="AI326" i="15"/>
  <c r="AJ326" i="15"/>
  <c r="AK326" i="15"/>
  <c r="AL326" i="15"/>
  <c r="AN326" i="15"/>
  <c r="AA327" i="15"/>
  <c r="AB327" i="15"/>
  <c r="AC327" i="15"/>
  <c r="AD327" i="15"/>
  <c r="AE327" i="15"/>
  <c r="AF327" i="15"/>
  <c r="AG327" i="15"/>
  <c r="AH327" i="15"/>
  <c r="AI327" i="15"/>
  <c r="AJ327" i="15"/>
  <c r="AK327" i="15"/>
  <c r="AL327" i="15"/>
  <c r="AN327" i="15"/>
  <c r="AA328" i="15"/>
  <c r="AB328" i="15"/>
  <c r="AC328" i="15"/>
  <c r="AD328" i="15"/>
  <c r="AE328" i="15"/>
  <c r="AF328" i="15"/>
  <c r="AG328" i="15"/>
  <c r="AH328" i="15"/>
  <c r="AI328" i="15"/>
  <c r="AJ328" i="15"/>
  <c r="AK328" i="15"/>
  <c r="AL328" i="15"/>
  <c r="AN328" i="15"/>
  <c r="AA329" i="15"/>
  <c r="AB329" i="15"/>
  <c r="AC329" i="15"/>
  <c r="AD329" i="15"/>
  <c r="AE329" i="15"/>
  <c r="AF329" i="15"/>
  <c r="AG329" i="15"/>
  <c r="AH329" i="15"/>
  <c r="AI329" i="15"/>
  <c r="AJ329" i="15"/>
  <c r="AK329" i="15"/>
  <c r="AL329" i="15"/>
  <c r="AN329" i="15"/>
  <c r="AA330" i="15"/>
  <c r="AB330" i="15"/>
  <c r="AC330" i="15"/>
  <c r="AD330" i="15"/>
  <c r="AE330" i="15"/>
  <c r="AF330" i="15"/>
  <c r="AG330" i="15"/>
  <c r="AH330" i="15"/>
  <c r="AI330" i="15"/>
  <c r="AJ330" i="15"/>
  <c r="AK330" i="15"/>
  <c r="AL330" i="15"/>
  <c r="AN330" i="15"/>
  <c r="AA331" i="15"/>
  <c r="AB331" i="15"/>
  <c r="AC331" i="15"/>
  <c r="AD331" i="15"/>
  <c r="AE331" i="15"/>
  <c r="AF331" i="15"/>
  <c r="AG331" i="15"/>
  <c r="AH331" i="15"/>
  <c r="AI331" i="15"/>
  <c r="AJ331" i="15"/>
  <c r="AK331" i="15"/>
  <c r="AL331" i="15"/>
  <c r="AN331" i="15"/>
  <c r="AA332" i="15"/>
  <c r="AB332" i="15"/>
  <c r="AC332" i="15"/>
  <c r="AD332" i="15"/>
  <c r="AE332" i="15"/>
  <c r="AF332" i="15"/>
  <c r="AG332" i="15"/>
  <c r="AH332" i="15"/>
  <c r="AI332" i="15"/>
  <c r="AJ332" i="15"/>
  <c r="AK332" i="15"/>
  <c r="AL332" i="15"/>
  <c r="AN332" i="15"/>
  <c r="AA333" i="15"/>
  <c r="AB333" i="15"/>
  <c r="AC333" i="15"/>
  <c r="AD333" i="15"/>
  <c r="AE333" i="15"/>
  <c r="AF333" i="15"/>
  <c r="AG333" i="15"/>
  <c r="AH333" i="15"/>
  <c r="AI333" i="15"/>
  <c r="AJ333" i="15"/>
  <c r="AK333" i="15"/>
  <c r="AL333" i="15"/>
  <c r="AN333" i="15"/>
  <c r="AA334" i="15"/>
  <c r="AB334" i="15"/>
  <c r="AC334" i="15"/>
  <c r="AD334" i="15"/>
  <c r="AE334" i="15"/>
  <c r="AF334" i="15"/>
  <c r="AG334" i="15"/>
  <c r="AH334" i="15"/>
  <c r="AI334" i="15"/>
  <c r="AJ334" i="15"/>
  <c r="AK334" i="15"/>
  <c r="AL334" i="15"/>
  <c r="AN334" i="15"/>
  <c r="AA335" i="15"/>
  <c r="AB335" i="15"/>
  <c r="AC335" i="15"/>
  <c r="AD335" i="15"/>
  <c r="AE335" i="15"/>
  <c r="AF335" i="15"/>
  <c r="AG335" i="15"/>
  <c r="AH335" i="15"/>
  <c r="AI335" i="15"/>
  <c r="AJ335" i="15"/>
  <c r="AK335" i="15"/>
  <c r="AL335" i="15"/>
  <c r="AN335" i="15"/>
  <c r="AA336" i="15"/>
  <c r="AB336" i="15"/>
  <c r="AC336" i="15"/>
  <c r="AD336" i="15"/>
  <c r="AE336" i="15"/>
  <c r="AF336" i="15"/>
  <c r="AG336" i="15"/>
  <c r="AH336" i="15"/>
  <c r="AI336" i="15"/>
  <c r="AJ336" i="15"/>
  <c r="AK336" i="15"/>
  <c r="AL336" i="15"/>
  <c r="AN336" i="15"/>
  <c r="AA337" i="15"/>
  <c r="AB337" i="15"/>
  <c r="AC337" i="15"/>
  <c r="AD337" i="15"/>
  <c r="AE337" i="15"/>
  <c r="AF337" i="15"/>
  <c r="AG337" i="15"/>
  <c r="AH337" i="15"/>
  <c r="AI337" i="15"/>
  <c r="AJ337" i="15"/>
  <c r="AK337" i="15"/>
  <c r="AL337" i="15"/>
  <c r="AN337" i="15"/>
  <c r="AA338" i="15"/>
  <c r="AB338" i="15"/>
  <c r="AC338" i="15"/>
  <c r="AD338" i="15"/>
  <c r="AE338" i="15"/>
  <c r="AF338" i="15"/>
  <c r="AG338" i="15"/>
  <c r="AH338" i="15"/>
  <c r="AI338" i="15"/>
  <c r="AJ338" i="15"/>
  <c r="AK338" i="15"/>
  <c r="AL338" i="15"/>
  <c r="AN338" i="15"/>
  <c r="AA339" i="15"/>
  <c r="AB339" i="15"/>
  <c r="AC339" i="15"/>
  <c r="AD339" i="15"/>
  <c r="AE339" i="15"/>
  <c r="AF339" i="15"/>
  <c r="AG339" i="15"/>
  <c r="AH339" i="15"/>
  <c r="AI339" i="15"/>
  <c r="AJ339" i="15"/>
  <c r="AK339" i="15"/>
  <c r="AL339" i="15"/>
  <c r="AN339" i="15"/>
  <c r="AA340" i="15"/>
  <c r="AB340" i="15"/>
  <c r="AC340" i="15"/>
  <c r="AD340" i="15"/>
  <c r="AE340" i="15"/>
  <c r="AF340" i="15"/>
  <c r="AG340" i="15"/>
  <c r="AH340" i="15"/>
  <c r="AI340" i="15"/>
  <c r="AJ340" i="15"/>
  <c r="AK340" i="15"/>
  <c r="AL340" i="15"/>
  <c r="AN340" i="15"/>
  <c r="AA341" i="15"/>
  <c r="AB341" i="15"/>
  <c r="AC341" i="15"/>
  <c r="AD341" i="15"/>
  <c r="AE341" i="15"/>
  <c r="AF341" i="15"/>
  <c r="AG341" i="15"/>
  <c r="AH341" i="15"/>
  <c r="AI341" i="15"/>
  <c r="AJ341" i="15"/>
  <c r="AK341" i="15"/>
  <c r="AL341" i="15"/>
  <c r="AN341" i="15"/>
  <c r="AA342" i="15"/>
  <c r="AB342" i="15"/>
  <c r="AC342" i="15"/>
  <c r="AD342" i="15"/>
  <c r="AE342" i="15"/>
  <c r="AF342" i="15"/>
  <c r="AG342" i="15"/>
  <c r="AH342" i="15"/>
  <c r="AI342" i="15"/>
  <c r="AJ342" i="15"/>
  <c r="AK342" i="15"/>
  <c r="AL342" i="15"/>
  <c r="AN342" i="15"/>
  <c r="AA343" i="15"/>
  <c r="AB343" i="15"/>
  <c r="AC343" i="15"/>
  <c r="AD343" i="15"/>
  <c r="AE343" i="15"/>
  <c r="AF343" i="15"/>
  <c r="AG343" i="15"/>
  <c r="AH343" i="15"/>
  <c r="AI343" i="15"/>
  <c r="AJ343" i="15"/>
  <c r="AK343" i="15"/>
  <c r="AL343" i="15"/>
  <c r="AN343" i="15"/>
  <c r="AA344" i="15"/>
  <c r="AB344" i="15"/>
  <c r="AC344" i="15"/>
  <c r="AD344" i="15"/>
  <c r="AE344" i="15"/>
  <c r="AF344" i="15"/>
  <c r="AG344" i="15"/>
  <c r="AH344" i="15"/>
  <c r="AI344" i="15"/>
  <c r="AJ344" i="15"/>
  <c r="AK344" i="15"/>
  <c r="AL344" i="15"/>
  <c r="AN344" i="15"/>
  <c r="AA345" i="15"/>
  <c r="AB345" i="15"/>
  <c r="AC345" i="15"/>
  <c r="AD345" i="15"/>
  <c r="AE345" i="15"/>
  <c r="AF345" i="15"/>
  <c r="AG345" i="15"/>
  <c r="AH345" i="15"/>
  <c r="AI345" i="15"/>
  <c r="AJ345" i="15"/>
  <c r="AK345" i="15"/>
  <c r="AL345" i="15"/>
  <c r="AN345" i="15"/>
  <c r="AA346" i="15"/>
  <c r="AB346" i="15"/>
  <c r="AC346" i="15"/>
  <c r="AD346" i="15"/>
  <c r="AE346" i="15"/>
  <c r="AF346" i="15"/>
  <c r="AG346" i="15"/>
  <c r="AH346" i="15"/>
  <c r="AI346" i="15"/>
  <c r="AJ346" i="15"/>
  <c r="AK346" i="15"/>
  <c r="AL346" i="15"/>
  <c r="AN346" i="15"/>
  <c r="AA347" i="15"/>
  <c r="AB347" i="15"/>
  <c r="AC347" i="15"/>
  <c r="AD347" i="15"/>
  <c r="AE347" i="15"/>
  <c r="AF347" i="15"/>
  <c r="AG347" i="15"/>
  <c r="AH347" i="15"/>
  <c r="AI347" i="15"/>
  <c r="AJ347" i="15"/>
  <c r="AK347" i="15"/>
  <c r="AL347" i="15"/>
  <c r="AN347" i="15"/>
  <c r="AA348" i="15"/>
  <c r="AB348" i="15"/>
  <c r="AC348" i="15"/>
  <c r="AD348" i="15"/>
  <c r="AE348" i="15"/>
  <c r="AF348" i="15"/>
  <c r="AG348" i="15"/>
  <c r="AH348" i="15"/>
  <c r="AI348" i="15"/>
  <c r="AJ348" i="15"/>
  <c r="AK348" i="15"/>
  <c r="AL348" i="15"/>
  <c r="AN348" i="15"/>
  <c r="AA349" i="15"/>
  <c r="AB349" i="15"/>
  <c r="AC349" i="15"/>
  <c r="AD349" i="15"/>
  <c r="AE349" i="15"/>
  <c r="AF349" i="15"/>
  <c r="AG349" i="15"/>
  <c r="AH349" i="15"/>
  <c r="AI349" i="15"/>
  <c r="AJ349" i="15"/>
  <c r="AK349" i="15"/>
  <c r="AL349" i="15"/>
  <c r="AN349" i="15"/>
  <c r="AA350" i="15"/>
  <c r="AB350" i="15"/>
  <c r="AC350" i="15"/>
  <c r="AD350" i="15"/>
  <c r="AE350" i="15"/>
  <c r="AF350" i="15"/>
  <c r="AG350" i="15"/>
  <c r="AH350" i="15"/>
  <c r="AI350" i="15"/>
  <c r="AJ350" i="15"/>
  <c r="AK350" i="15"/>
  <c r="AL350" i="15"/>
  <c r="AN350" i="15"/>
  <c r="AA351" i="15"/>
  <c r="AB351" i="15"/>
  <c r="AC351" i="15"/>
  <c r="AD351" i="15"/>
  <c r="AE351" i="15"/>
  <c r="AF351" i="15"/>
  <c r="AG351" i="15"/>
  <c r="AH351" i="15"/>
  <c r="AI351" i="15"/>
  <c r="AJ351" i="15"/>
  <c r="AK351" i="15"/>
  <c r="AL351" i="15"/>
  <c r="AN351" i="15"/>
  <c r="AA352" i="15"/>
  <c r="AB352" i="15"/>
  <c r="AC352" i="15"/>
  <c r="AD352" i="15"/>
  <c r="AE352" i="15"/>
  <c r="AF352" i="15"/>
  <c r="AG352" i="15"/>
  <c r="AH352" i="15"/>
  <c r="AI352" i="15"/>
  <c r="AJ352" i="15"/>
  <c r="AK352" i="15"/>
  <c r="AL352" i="15"/>
  <c r="AN352" i="15"/>
  <c r="AA353" i="15"/>
  <c r="AB353" i="15"/>
  <c r="AC353" i="15"/>
  <c r="AD353" i="15"/>
  <c r="AE353" i="15"/>
  <c r="AF353" i="15"/>
  <c r="AG353" i="15"/>
  <c r="AH353" i="15"/>
  <c r="AI353" i="15"/>
  <c r="AJ353" i="15"/>
  <c r="AK353" i="15"/>
  <c r="AL353" i="15"/>
  <c r="AN353" i="15"/>
  <c r="AA354" i="15"/>
  <c r="AB354" i="15"/>
  <c r="AC354" i="15"/>
  <c r="AD354" i="15"/>
  <c r="AE354" i="15"/>
  <c r="AF354" i="15"/>
  <c r="AG354" i="15"/>
  <c r="AH354" i="15"/>
  <c r="AI354" i="15"/>
  <c r="AJ354" i="15"/>
  <c r="AK354" i="15"/>
  <c r="AL354" i="15"/>
  <c r="AN354" i="15"/>
  <c r="AA355" i="15"/>
  <c r="AB355" i="15"/>
  <c r="AC355" i="15"/>
  <c r="AD355" i="15"/>
  <c r="AE355" i="15"/>
  <c r="AF355" i="15"/>
  <c r="AG355" i="15"/>
  <c r="AH355" i="15"/>
  <c r="AI355" i="15"/>
  <c r="AJ355" i="15"/>
  <c r="AK355" i="15"/>
  <c r="AL355" i="15"/>
  <c r="AN355" i="15"/>
  <c r="AA356" i="15"/>
  <c r="AB356" i="15"/>
  <c r="AC356" i="15"/>
  <c r="AD356" i="15"/>
  <c r="AE356" i="15"/>
  <c r="AF356" i="15"/>
  <c r="AG356" i="15"/>
  <c r="AH356" i="15"/>
  <c r="AI356" i="15"/>
  <c r="AJ356" i="15"/>
  <c r="AK356" i="15"/>
  <c r="AL356" i="15"/>
  <c r="AN356" i="15"/>
  <c r="AA357" i="15"/>
  <c r="AB357" i="15"/>
  <c r="AC357" i="15"/>
  <c r="AD357" i="15"/>
  <c r="AE357" i="15"/>
  <c r="AF357" i="15"/>
  <c r="AG357" i="15"/>
  <c r="AH357" i="15"/>
  <c r="AI357" i="15"/>
  <c r="AJ357" i="15"/>
  <c r="AK357" i="15"/>
  <c r="AL357" i="15"/>
  <c r="AN357" i="15"/>
  <c r="AA358" i="15"/>
  <c r="AB358" i="15"/>
  <c r="AC358" i="15"/>
  <c r="AD358" i="15"/>
  <c r="AE358" i="15"/>
  <c r="AF358" i="15"/>
  <c r="AG358" i="15"/>
  <c r="AH358" i="15"/>
  <c r="AI358" i="15"/>
  <c r="AJ358" i="15"/>
  <c r="AK358" i="15"/>
  <c r="AL358" i="15"/>
  <c r="AN358" i="15"/>
  <c r="AA359" i="15"/>
  <c r="AB359" i="15"/>
  <c r="AC359" i="15"/>
  <c r="AD359" i="15"/>
  <c r="AE359" i="15"/>
  <c r="AF359" i="15"/>
  <c r="AG359" i="15"/>
  <c r="AH359" i="15"/>
  <c r="AI359" i="15"/>
  <c r="AJ359" i="15"/>
  <c r="AK359" i="15"/>
  <c r="AL359" i="15"/>
  <c r="AN359" i="15"/>
  <c r="AA360" i="15"/>
  <c r="AB360" i="15"/>
  <c r="AC360" i="15"/>
  <c r="AD360" i="15"/>
  <c r="AE360" i="15"/>
  <c r="AF360" i="15"/>
  <c r="AG360" i="15"/>
  <c r="AH360" i="15"/>
  <c r="AI360" i="15"/>
  <c r="AJ360" i="15"/>
  <c r="AK360" i="15"/>
  <c r="AL360" i="15"/>
  <c r="AN360" i="15"/>
  <c r="AA361" i="15"/>
  <c r="AB361" i="15"/>
  <c r="AC361" i="15"/>
  <c r="AD361" i="15"/>
  <c r="AE361" i="15"/>
  <c r="AF361" i="15"/>
  <c r="AG361" i="15"/>
  <c r="AH361" i="15"/>
  <c r="AI361" i="15"/>
  <c r="AJ361" i="15"/>
  <c r="AK361" i="15"/>
  <c r="AL361" i="15"/>
  <c r="AN361" i="15"/>
  <c r="AA362" i="15"/>
  <c r="AB362" i="15"/>
  <c r="AC362" i="15"/>
  <c r="AD362" i="15"/>
  <c r="AE362" i="15"/>
  <c r="AF362" i="15"/>
  <c r="AG362" i="15"/>
  <c r="AH362" i="15"/>
  <c r="AI362" i="15"/>
  <c r="AJ362" i="15"/>
  <c r="AK362" i="15"/>
  <c r="AL362" i="15"/>
  <c r="AN362" i="15"/>
  <c r="AA363" i="15"/>
  <c r="AB363" i="15"/>
  <c r="AC363" i="15"/>
  <c r="AD363" i="15"/>
  <c r="AE363" i="15"/>
  <c r="AF363" i="15"/>
  <c r="AG363" i="15"/>
  <c r="AH363" i="15"/>
  <c r="AI363" i="15"/>
  <c r="AJ363" i="15"/>
  <c r="AK363" i="15"/>
  <c r="AL363" i="15"/>
  <c r="AN363" i="15"/>
  <c r="AA364" i="15"/>
  <c r="AB364" i="15"/>
  <c r="AC364" i="15"/>
  <c r="AD364" i="15"/>
  <c r="AE364" i="15"/>
  <c r="AF364" i="15"/>
  <c r="AG364" i="15"/>
  <c r="AH364" i="15"/>
  <c r="AI364" i="15"/>
  <c r="AJ364" i="15"/>
  <c r="AK364" i="15"/>
  <c r="AL364" i="15"/>
  <c r="AN364" i="15"/>
  <c r="AA365" i="15"/>
  <c r="AB365" i="15"/>
  <c r="AC365" i="15"/>
  <c r="AD365" i="15"/>
  <c r="AE365" i="15"/>
  <c r="AF365" i="15"/>
  <c r="AG365" i="15"/>
  <c r="AH365" i="15"/>
  <c r="AI365" i="15"/>
  <c r="AJ365" i="15"/>
  <c r="AK365" i="15"/>
  <c r="AL365" i="15"/>
  <c r="AN365" i="15"/>
  <c r="AA366" i="15"/>
  <c r="AB366" i="15"/>
  <c r="AC366" i="15"/>
  <c r="AD366" i="15"/>
  <c r="AE366" i="15"/>
  <c r="AF366" i="15"/>
  <c r="AG366" i="15"/>
  <c r="AH366" i="15"/>
  <c r="AI366" i="15"/>
  <c r="AJ366" i="15"/>
  <c r="AK366" i="15"/>
  <c r="AL366" i="15"/>
  <c r="AN366" i="15"/>
  <c r="AA367" i="15"/>
  <c r="AB367" i="15"/>
  <c r="AC367" i="15"/>
  <c r="AD367" i="15"/>
  <c r="AE367" i="15"/>
  <c r="AF367" i="15"/>
  <c r="AG367" i="15"/>
  <c r="AH367" i="15"/>
  <c r="AI367" i="15"/>
  <c r="AJ367" i="15"/>
  <c r="AK367" i="15"/>
  <c r="AL367" i="15"/>
  <c r="AN367" i="15"/>
  <c r="AA368" i="15"/>
  <c r="AB368" i="15"/>
  <c r="AC368" i="15"/>
  <c r="AD368" i="15"/>
  <c r="AE368" i="15"/>
  <c r="AF368" i="15"/>
  <c r="AG368" i="15"/>
  <c r="AH368" i="15"/>
  <c r="AI368" i="15"/>
  <c r="AJ368" i="15"/>
  <c r="AK368" i="15"/>
  <c r="AL368" i="15"/>
  <c r="AN368" i="15"/>
  <c r="AA369" i="15"/>
  <c r="AB369" i="15"/>
  <c r="AC369" i="15"/>
  <c r="AD369" i="15"/>
  <c r="AE369" i="15"/>
  <c r="AF369" i="15"/>
  <c r="AG369" i="15"/>
  <c r="AH369" i="15"/>
  <c r="AI369" i="15"/>
  <c r="AJ369" i="15"/>
  <c r="AK369" i="15"/>
  <c r="AL369" i="15"/>
  <c r="AN369" i="15"/>
  <c r="AA370" i="15"/>
  <c r="AB370" i="15"/>
  <c r="AC370" i="15"/>
  <c r="AD370" i="15"/>
  <c r="AE370" i="15"/>
  <c r="AF370" i="15"/>
  <c r="AG370" i="15"/>
  <c r="AH370" i="15"/>
  <c r="AI370" i="15"/>
  <c r="AJ370" i="15"/>
  <c r="AK370" i="15"/>
  <c r="AL370" i="15"/>
  <c r="AN370" i="15"/>
  <c r="AA371" i="15"/>
  <c r="AB371" i="15"/>
  <c r="AC371" i="15"/>
  <c r="AD371" i="15"/>
  <c r="AE371" i="15"/>
  <c r="AF371" i="15"/>
  <c r="AG371" i="15"/>
  <c r="AH371" i="15"/>
  <c r="AI371" i="15"/>
  <c r="AJ371" i="15"/>
  <c r="AK371" i="15"/>
  <c r="AL371" i="15"/>
  <c r="AN371" i="15"/>
  <c r="AA372" i="15"/>
  <c r="AB372" i="15"/>
  <c r="AC372" i="15"/>
  <c r="AD372" i="15"/>
  <c r="AE372" i="15"/>
  <c r="AF372" i="15"/>
  <c r="AG372" i="15"/>
  <c r="AH372" i="15"/>
  <c r="AI372" i="15"/>
  <c r="AJ372" i="15"/>
  <c r="AK372" i="15"/>
  <c r="AL372" i="15"/>
  <c r="AN372" i="15"/>
  <c r="AA373" i="15"/>
  <c r="AB373" i="15"/>
  <c r="AC373" i="15"/>
  <c r="AD373" i="15"/>
  <c r="AE373" i="15"/>
  <c r="AF373" i="15"/>
  <c r="AG373" i="15"/>
  <c r="AH373" i="15"/>
  <c r="AI373" i="15"/>
  <c r="AJ373" i="15"/>
  <c r="AK373" i="15"/>
  <c r="AL373" i="15"/>
  <c r="AN373" i="15"/>
  <c r="AA374" i="15"/>
  <c r="AB374" i="15"/>
  <c r="AC374" i="15"/>
  <c r="AD374" i="15"/>
  <c r="AE374" i="15"/>
  <c r="AF374" i="15"/>
  <c r="AG374" i="15"/>
  <c r="AH374" i="15"/>
  <c r="AI374" i="15"/>
  <c r="AJ374" i="15"/>
  <c r="AK374" i="15"/>
  <c r="AL374" i="15"/>
  <c r="AN374" i="15"/>
  <c r="AA375" i="15"/>
  <c r="AB375" i="15"/>
  <c r="AC375" i="15"/>
  <c r="AD375" i="15"/>
  <c r="AE375" i="15"/>
  <c r="AF375" i="15"/>
  <c r="AG375" i="15"/>
  <c r="AH375" i="15"/>
  <c r="AI375" i="15"/>
  <c r="AJ375" i="15"/>
  <c r="AK375" i="15"/>
  <c r="AL375" i="15"/>
  <c r="AN375" i="15"/>
  <c r="AA376" i="15"/>
  <c r="AB376" i="15"/>
  <c r="AC376" i="15"/>
  <c r="AD376" i="15"/>
  <c r="AE376" i="15"/>
  <c r="AF376" i="15"/>
  <c r="AG376" i="15"/>
  <c r="AH376" i="15"/>
  <c r="AI376" i="15"/>
  <c r="AJ376" i="15"/>
  <c r="AK376" i="15"/>
  <c r="AL376" i="15"/>
  <c r="AN376" i="15"/>
  <c r="AA377" i="15"/>
  <c r="AB377" i="15"/>
  <c r="AC377" i="15"/>
  <c r="AD377" i="15"/>
  <c r="AE377" i="15"/>
  <c r="AF377" i="15"/>
  <c r="AG377" i="15"/>
  <c r="AH377" i="15"/>
  <c r="AI377" i="15"/>
  <c r="AJ377" i="15"/>
  <c r="AK377" i="15"/>
  <c r="AL377" i="15"/>
  <c r="AN377" i="15"/>
  <c r="AA378" i="15"/>
  <c r="AB378" i="15"/>
  <c r="AC378" i="15"/>
  <c r="AD378" i="15"/>
  <c r="AE378" i="15"/>
  <c r="AF378" i="15"/>
  <c r="AG378" i="15"/>
  <c r="AH378" i="15"/>
  <c r="AI378" i="15"/>
  <c r="AJ378" i="15"/>
  <c r="AK378" i="15"/>
  <c r="AL378" i="15"/>
  <c r="AN378" i="15"/>
  <c r="AA379" i="15"/>
  <c r="AB379" i="15"/>
  <c r="AC379" i="15"/>
  <c r="AD379" i="15"/>
  <c r="AE379" i="15"/>
  <c r="AF379" i="15"/>
  <c r="AG379" i="15"/>
  <c r="AH379" i="15"/>
  <c r="AI379" i="15"/>
  <c r="AJ379" i="15"/>
  <c r="AK379" i="15"/>
  <c r="AL379" i="15"/>
  <c r="AN379" i="15"/>
  <c r="AA380" i="15"/>
  <c r="AB380" i="15"/>
  <c r="AC380" i="15"/>
  <c r="AD380" i="15"/>
  <c r="AE380" i="15"/>
  <c r="AF380" i="15"/>
  <c r="AG380" i="15"/>
  <c r="AH380" i="15"/>
  <c r="AI380" i="15"/>
  <c r="AJ380" i="15"/>
  <c r="AK380" i="15"/>
  <c r="AL380" i="15"/>
  <c r="AN380" i="15"/>
  <c r="AA381" i="15"/>
  <c r="AB381" i="15"/>
  <c r="AC381" i="15"/>
  <c r="AD381" i="15"/>
  <c r="AE381" i="15"/>
  <c r="AF381" i="15"/>
  <c r="AG381" i="15"/>
  <c r="AH381" i="15"/>
  <c r="AI381" i="15"/>
  <c r="AJ381" i="15"/>
  <c r="AK381" i="15"/>
  <c r="AL381" i="15"/>
  <c r="AN381" i="15"/>
  <c r="AA382" i="15"/>
  <c r="AB382" i="15"/>
  <c r="AC382" i="15"/>
  <c r="AD382" i="15"/>
  <c r="AE382" i="15"/>
  <c r="AF382" i="15"/>
  <c r="AG382" i="15"/>
  <c r="AH382" i="15"/>
  <c r="AI382" i="15"/>
  <c r="AJ382" i="15"/>
  <c r="AK382" i="15"/>
  <c r="AL382" i="15"/>
  <c r="AN382" i="15"/>
  <c r="AA383" i="15"/>
  <c r="AB383" i="15"/>
  <c r="AC383" i="15"/>
  <c r="AD383" i="15"/>
  <c r="AE383" i="15"/>
  <c r="AF383" i="15"/>
  <c r="AG383" i="15"/>
  <c r="AH383" i="15"/>
  <c r="AI383" i="15"/>
  <c r="AJ383" i="15"/>
  <c r="AK383" i="15"/>
  <c r="AL383" i="15"/>
  <c r="AN383" i="15"/>
  <c r="N3" i="15"/>
  <c r="O3" i="15"/>
  <c r="P3" i="15"/>
  <c r="Q3" i="15"/>
  <c r="R3" i="15"/>
  <c r="S3" i="15"/>
  <c r="T3" i="15"/>
  <c r="U3" i="15"/>
  <c r="V3" i="15"/>
  <c r="W3" i="15"/>
  <c r="X3" i="15"/>
  <c r="Y3" i="15"/>
  <c r="N4" i="15"/>
  <c r="O4" i="15"/>
  <c r="P4" i="15"/>
  <c r="Q4" i="15"/>
  <c r="R4" i="15"/>
  <c r="S4" i="15"/>
  <c r="T4" i="15"/>
  <c r="U4" i="15"/>
  <c r="V4" i="15"/>
  <c r="W4" i="15"/>
  <c r="X4" i="15"/>
  <c r="Y4" i="15"/>
  <c r="N5" i="15"/>
  <c r="O5" i="15"/>
  <c r="P5" i="15"/>
  <c r="Q5" i="15"/>
  <c r="R5" i="15"/>
  <c r="S5" i="15"/>
  <c r="T5" i="15"/>
  <c r="U5" i="15"/>
  <c r="V5" i="15"/>
  <c r="W5" i="15"/>
  <c r="X5" i="15"/>
  <c r="Y5" i="15"/>
  <c r="N6" i="15"/>
  <c r="O6" i="15"/>
  <c r="P6" i="15"/>
  <c r="Q6" i="15"/>
  <c r="R6" i="15"/>
  <c r="S6" i="15"/>
  <c r="T6" i="15"/>
  <c r="U6" i="15"/>
  <c r="V6" i="15"/>
  <c r="W6" i="15"/>
  <c r="X6" i="15"/>
  <c r="Y6" i="15"/>
  <c r="N7" i="15"/>
  <c r="O7" i="15"/>
  <c r="P7" i="15"/>
  <c r="Q7" i="15"/>
  <c r="R7" i="15"/>
  <c r="S7" i="15"/>
  <c r="T7" i="15"/>
  <c r="U7" i="15"/>
  <c r="V7" i="15"/>
  <c r="W7" i="15"/>
  <c r="X7" i="15"/>
  <c r="Y7" i="15"/>
  <c r="N8" i="15"/>
  <c r="O8" i="15"/>
  <c r="P8" i="15"/>
  <c r="Q8" i="15"/>
  <c r="R8" i="15"/>
  <c r="S8" i="15"/>
  <c r="T8" i="15"/>
  <c r="U8" i="15"/>
  <c r="V8" i="15"/>
  <c r="W8" i="15"/>
  <c r="X8" i="15"/>
  <c r="Y8" i="15"/>
  <c r="N9" i="15"/>
  <c r="O9" i="15"/>
  <c r="P9" i="15"/>
  <c r="Q9" i="15"/>
  <c r="R9" i="15"/>
  <c r="S9" i="15"/>
  <c r="T9" i="15"/>
  <c r="U9" i="15"/>
  <c r="V9" i="15"/>
  <c r="W9" i="15"/>
  <c r="X9" i="15"/>
  <c r="Y9" i="15"/>
  <c r="N10" i="15"/>
  <c r="O10" i="15"/>
  <c r="P10" i="15"/>
  <c r="Q10" i="15"/>
  <c r="R10" i="15"/>
  <c r="S10" i="15"/>
  <c r="T10" i="15"/>
  <c r="U10" i="15"/>
  <c r="V10" i="15"/>
  <c r="W10" i="15"/>
  <c r="X10" i="15"/>
  <c r="Y10" i="15"/>
  <c r="N11" i="15"/>
  <c r="O11" i="15"/>
  <c r="P11" i="15"/>
  <c r="Q11" i="15"/>
  <c r="R11" i="15"/>
  <c r="S11" i="15"/>
  <c r="T11" i="15"/>
  <c r="U11" i="15"/>
  <c r="V11" i="15"/>
  <c r="W11" i="15"/>
  <c r="X11" i="15"/>
  <c r="Y11" i="15"/>
  <c r="N12" i="15"/>
  <c r="O12" i="15"/>
  <c r="P12" i="15"/>
  <c r="Q12" i="15"/>
  <c r="R12" i="15"/>
  <c r="S12" i="15"/>
  <c r="T12" i="15"/>
  <c r="U12" i="15"/>
  <c r="V12" i="15"/>
  <c r="W12" i="15"/>
  <c r="X12" i="15"/>
  <c r="Y12" i="15"/>
  <c r="N13" i="15"/>
  <c r="O13" i="15"/>
  <c r="P13" i="15"/>
  <c r="Q13" i="15"/>
  <c r="R13" i="15"/>
  <c r="S13" i="15"/>
  <c r="T13" i="15"/>
  <c r="U13" i="15"/>
  <c r="V13" i="15"/>
  <c r="W13" i="15"/>
  <c r="X13" i="15"/>
  <c r="Y13" i="15"/>
  <c r="N14" i="15"/>
  <c r="O14" i="15"/>
  <c r="P14" i="15"/>
  <c r="Q14" i="15"/>
  <c r="R14" i="15"/>
  <c r="S14" i="15"/>
  <c r="T14" i="15"/>
  <c r="U14" i="15"/>
  <c r="V14" i="15"/>
  <c r="W14" i="15"/>
  <c r="X14" i="15"/>
  <c r="Y14" i="15"/>
  <c r="N15" i="15"/>
  <c r="O15" i="15"/>
  <c r="P15" i="15"/>
  <c r="Q15" i="15"/>
  <c r="R15" i="15"/>
  <c r="S15" i="15"/>
  <c r="T15" i="15"/>
  <c r="U15" i="15"/>
  <c r="V15" i="15"/>
  <c r="W15" i="15"/>
  <c r="X15" i="15"/>
  <c r="Y15" i="15"/>
  <c r="N16" i="15"/>
  <c r="O16" i="15"/>
  <c r="P16" i="15"/>
  <c r="Q16" i="15"/>
  <c r="R16" i="15"/>
  <c r="S16" i="15"/>
  <c r="T16" i="15"/>
  <c r="U16" i="15"/>
  <c r="V16" i="15"/>
  <c r="W16" i="15"/>
  <c r="X16" i="15"/>
  <c r="Y16" i="15"/>
  <c r="N17" i="15"/>
  <c r="O17" i="15"/>
  <c r="P17" i="15"/>
  <c r="Q17" i="15"/>
  <c r="R17" i="15"/>
  <c r="S17" i="15"/>
  <c r="T17" i="15"/>
  <c r="U17" i="15"/>
  <c r="V17" i="15"/>
  <c r="W17" i="15"/>
  <c r="X17" i="15"/>
  <c r="Y17" i="15"/>
  <c r="N18" i="15"/>
  <c r="O18" i="15"/>
  <c r="P18" i="15"/>
  <c r="Q18" i="15"/>
  <c r="R18" i="15"/>
  <c r="S18" i="15"/>
  <c r="T18" i="15"/>
  <c r="U18" i="15"/>
  <c r="V18" i="15"/>
  <c r="W18" i="15"/>
  <c r="X18" i="15"/>
  <c r="Y18" i="15"/>
  <c r="N19" i="15"/>
  <c r="O19" i="15"/>
  <c r="P19" i="15"/>
  <c r="Q19" i="15"/>
  <c r="R19" i="15"/>
  <c r="S19" i="15"/>
  <c r="T19" i="15"/>
  <c r="U19" i="15"/>
  <c r="V19" i="15"/>
  <c r="W19" i="15"/>
  <c r="X19" i="15"/>
  <c r="Y19" i="15"/>
  <c r="N20" i="15"/>
  <c r="O20" i="15"/>
  <c r="P20" i="15"/>
  <c r="Q20" i="15"/>
  <c r="R20" i="15"/>
  <c r="S20" i="15"/>
  <c r="T20" i="15"/>
  <c r="U20" i="15"/>
  <c r="V20" i="15"/>
  <c r="W20" i="15"/>
  <c r="X20" i="15"/>
  <c r="Y20" i="15"/>
  <c r="N21" i="15"/>
  <c r="O21" i="15"/>
  <c r="P21" i="15"/>
  <c r="Q21" i="15"/>
  <c r="R21" i="15"/>
  <c r="S21" i="15"/>
  <c r="T21" i="15"/>
  <c r="U21" i="15"/>
  <c r="V21" i="15"/>
  <c r="W21" i="15"/>
  <c r="X21" i="15"/>
  <c r="Y21" i="15"/>
  <c r="N22" i="15"/>
  <c r="O22" i="15"/>
  <c r="P22" i="15"/>
  <c r="Q22" i="15"/>
  <c r="R22" i="15"/>
  <c r="S22" i="15"/>
  <c r="T22" i="15"/>
  <c r="U22" i="15"/>
  <c r="V22" i="15"/>
  <c r="W22" i="15"/>
  <c r="X22" i="15"/>
  <c r="Y22" i="15"/>
  <c r="N23" i="15"/>
  <c r="O23" i="15"/>
  <c r="P23" i="15"/>
  <c r="Q23" i="15"/>
  <c r="R23" i="15"/>
  <c r="S23" i="15"/>
  <c r="T23" i="15"/>
  <c r="U23" i="15"/>
  <c r="V23" i="15"/>
  <c r="W23" i="15"/>
  <c r="X23" i="15"/>
  <c r="Y23" i="15"/>
  <c r="N24" i="15"/>
  <c r="O24" i="15"/>
  <c r="P24" i="15"/>
  <c r="Q24" i="15"/>
  <c r="R24" i="15"/>
  <c r="S24" i="15"/>
  <c r="T24" i="15"/>
  <c r="U24" i="15"/>
  <c r="V24" i="15"/>
  <c r="W24" i="15"/>
  <c r="X24" i="15"/>
  <c r="Y24" i="15"/>
  <c r="N25" i="15"/>
  <c r="O25" i="15"/>
  <c r="P25" i="15"/>
  <c r="Q25" i="15"/>
  <c r="R25" i="15"/>
  <c r="S25" i="15"/>
  <c r="T25" i="15"/>
  <c r="U25" i="15"/>
  <c r="V25" i="15"/>
  <c r="W25" i="15"/>
  <c r="X25" i="15"/>
  <c r="Y25" i="15"/>
  <c r="N26" i="15"/>
  <c r="O26" i="15"/>
  <c r="P26" i="15"/>
  <c r="Q26" i="15"/>
  <c r="R26" i="15"/>
  <c r="S26" i="15"/>
  <c r="T26" i="15"/>
  <c r="U26" i="15"/>
  <c r="V26" i="15"/>
  <c r="W26" i="15"/>
  <c r="X26" i="15"/>
  <c r="Y26" i="15"/>
  <c r="N27" i="15"/>
  <c r="O27" i="15"/>
  <c r="P27" i="15"/>
  <c r="Q27" i="15"/>
  <c r="R27" i="15"/>
  <c r="S27" i="15"/>
  <c r="T27" i="15"/>
  <c r="U27" i="15"/>
  <c r="V27" i="15"/>
  <c r="W27" i="15"/>
  <c r="X27" i="15"/>
  <c r="Y27" i="15"/>
  <c r="N28" i="15"/>
  <c r="O28" i="15"/>
  <c r="P28" i="15"/>
  <c r="Q28" i="15"/>
  <c r="R28" i="15"/>
  <c r="S28" i="15"/>
  <c r="T28" i="15"/>
  <c r="U28" i="15"/>
  <c r="V28" i="15"/>
  <c r="W28" i="15"/>
  <c r="X28" i="15"/>
  <c r="Y28" i="15"/>
  <c r="N29" i="15"/>
  <c r="O29" i="15"/>
  <c r="P29" i="15"/>
  <c r="Q29" i="15"/>
  <c r="R29" i="15"/>
  <c r="S29" i="15"/>
  <c r="T29" i="15"/>
  <c r="U29" i="15"/>
  <c r="V29" i="15"/>
  <c r="W29" i="15"/>
  <c r="X29" i="15"/>
  <c r="Y29" i="15"/>
  <c r="N30" i="15"/>
  <c r="O30" i="15"/>
  <c r="P30" i="15"/>
  <c r="Q30" i="15"/>
  <c r="R30" i="15"/>
  <c r="S30" i="15"/>
  <c r="T30" i="15"/>
  <c r="U30" i="15"/>
  <c r="V30" i="15"/>
  <c r="W30" i="15"/>
  <c r="X30" i="15"/>
  <c r="Y30" i="15"/>
  <c r="N31" i="15"/>
  <c r="O31" i="15"/>
  <c r="P31" i="15"/>
  <c r="Q31" i="15"/>
  <c r="R31" i="15"/>
  <c r="S31" i="15"/>
  <c r="T31" i="15"/>
  <c r="U31" i="15"/>
  <c r="V31" i="15"/>
  <c r="W31" i="15"/>
  <c r="X31" i="15"/>
  <c r="Y31" i="15"/>
  <c r="N32" i="15"/>
  <c r="O32" i="15"/>
  <c r="P32" i="15"/>
  <c r="Q32" i="15"/>
  <c r="R32" i="15"/>
  <c r="S32" i="15"/>
  <c r="T32" i="15"/>
  <c r="U32" i="15"/>
  <c r="V32" i="15"/>
  <c r="W32" i="15"/>
  <c r="X32" i="15"/>
  <c r="Y32" i="15"/>
  <c r="N33" i="15"/>
  <c r="O33" i="15"/>
  <c r="P33" i="15"/>
  <c r="Q33" i="15"/>
  <c r="R33" i="15"/>
  <c r="S33" i="15"/>
  <c r="T33" i="15"/>
  <c r="U33" i="15"/>
  <c r="V33" i="15"/>
  <c r="W33" i="15"/>
  <c r="X33" i="15"/>
  <c r="Y33" i="15"/>
  <c r="N34" i="15"/>
  <c r="O34" i="15"/>
  <c r="P34" i="15"/>
  <c r="Q34" i="15"/>
  <c r="R34" i="15"/>
  <c r="S34" i="15"/>
  <c r="T34" i="15"/>
  <c r="U34" i="15"/>
  <c r="V34" i="15"/>
  <c r="W34" i="15"/>
  <c r="X34" i="15"/>
  <c r="Y34" i="15"/>
  <c r="N35" i="15"/>
  <c r="O35" i="15"/>
  <c r="P35" i="15"/>
  <c r="Q35" i="15"/>
  <c r="R35" i="15"/>
  <c r="S35" i="15"/>
  <c r="T35" i="15"/>
  <c r="U35" i="15"/>
  <c r="V35" i="15"/>
  <c r="W35" i="15"/>
  <c r="X35" i="15"/>
  <c r="Y35" i="15"/>
  <c r="N36" i="15"/>
  <c r="O36" i="15"/>
  <c r="P36" i="15"/>
  <c r="Q36" i="15"/>
  <c r="R36" i="15"/>
  <c r="S36" i="15"/>
  <c r="T36" i="15"/>
  <c r="U36" i="15"/>
  <c r="V36" i="15"/>
  <c r="W36" i="15"/>
  <c r="X36" i="15"/>
  <c r="Y36" i="15"/>
  <c r="N37" i="15"/>
  <c r="O37" i="15"/>
  <c r="P37" i="15"/>
  <c r="Q37" i="15"/>
  <c r="R37" i="15"/>
  <c r="S37" i="15"/>
  <c r="T37" i="15"/>
  <c r="U37" i="15"/>
  <c r="V37" i="15"/>
  <c r="W37" i="15"/>
  <c r="X37" i="15"/>
  <c r="Y37" i="15"/>
  <c r="N38" i="15"/>
  <c r="O38" i="15"/>
  <c r="P38" i="15"/>
  <c r="Q38" i="15"/>
  <c r="R38" i="15"/>
  <c r="S38" i="15"/>
  <c r="T38" i="15"/>
  <c r="U38" i="15"/>
  <c r="V38" i="15"/>
  <c r="W38" i="15"/>
  <c r="X38" i="15"/>
  <c r="Y38" i="15"/>
  <c r="N39" i="15"/>
  <c r="O39" i="15"/>
  <c r="P39" i="15"/>
  <c r="Q39" i="15"/>
  <c r="R39" i="15"/>
  <c r="S39" i="15"/>
  <c r="T39" i="15"/>
  <c r="U39" i="15"/>
  <c r="V39" i="15"/>
  <c r="W39" i="15"/>
  <c r="X39" i="15"/>
  <c r="Y39" i="15"/>
  <c r="N40" i="15"/>
  <c r="O40" i="15"/>
  <c r="P40" i="15"/>
  <c r="Q40" i="15"/>
  <c r="R40" i="15"/>
  <c r="S40" i="15"/>
  <c r="T40" i="15"/>
  <c r="U40" i="15"/>
  <c r="V40" i="15"/>
  <c r="W40" i="15"/>
  <c r="X40" i="15"/>
  <c r="Y40" i="15"/>
  <c r="N41" i="15"/>
  <c r="O41" i="15"/>
  <c r="P41" i="15"/>
  <c r="Q41" i="15"/>
  <c r="R41" i="15"/>
  <c r="S41" i="15"/>
  <c r="T41" i="15"/>
  <c r="U41" i="15"/>
  <c r="V41" i="15"/>
  <c r="W41" i="15"/>
  <c r="X41" i="15"/>
  <c r="Y41" i="15"/>
  <c r="N42" i="15"/>
  <c r="O42" i="15"/>
  <c r="P42" i="15"/>
  <c r="Q42" i="15"/>
  <c r="R42" i="15"/>
  <c r="S42" i="15"/>
  <c r="T42" i="15"/>
  <c r="U42" i="15"/>
  <c r="V42" i="15"/>
  <c r="W42" i="15"/>
  <c r="X42" i="15"/>
  <c r="Y42" i="15"/>
  <c r="N43" i="15"/>
  <c r="O43" i="15"/>
  <c r="P43" i="15"/>
  <c r="Q43" i="15"/>
  <c r="R43" i="15"/>
  <c r="S43" i="15"/>
  <c r="T43" i="15"/>
  <c r="U43" i="15"/>
  <c r="V43" i="15"/>
  <c r="W43" i="15"/>
  <c r="X43" i="15"/>
  <c r="Y43" i="15"/>
  <c r="N44" i="15"/>
  <c r="O44" i="15"/>
  <c r="P44" i="15"/>
  <c r="Q44" i="15"/>
  <c r="R44" i="15"/>
  <c r="S44" i="15"/>
  <c r="T44" i="15"/>
  <c r="U44" i="15"/>
  <c r="V44" i="15"/>
  <c r="W44" i="15"/>
  <c r="X44" i="15"/>
  <c r="Y44" i="15"/>
  <c r="N45" i="15"/>
  <c r="O45" i="15"/>
  <c r="P45" i="15"/>
  <c r="Q45" i="15"/>
  <c r="R45" i="15"/>
  <c r="S45" i="15"/>
  <c r="T45" i="15"/>
  <c r="U45" i="15"/>
  <c r="V45" i="15"/>
  <c r="W45" i="15"/>
  <c r="X45" i="15"/>
  <c r="Y45" i="15"/>
  <c r="N46" i="15"/>
  <c r="O46" i="15"/>
  <c r="P46" i="15"/>
  <c r="Q46" i="15"/>
  <c r="R46" i="15"/>
  <c r="S46" i="15"/>
  <c r="T46" i="15"/>
  <c r="U46" i="15"/>
  <c r="V46" i="15"/>
  <c r="W46" i="15"/>
  <c r="X46" i="15"/>
  <c r="Y46" i="15"/>
  <c r="N47" i="15"/>
  <c r="O47" i="15"/>
  <c r="P47" i="15"/>
  <c r="Q47" i="15"/>
  <c r="R47" i="15"/>
  <c r="S47" i="15"/>
  <c r="T47" i="15"/>
  <c r="U47" i="15"/>
  <c r="V47" i="15"/>
  <c r="W47" i="15"/>
  <c r="X47" i="15"/>
  <c r="Y47" i="15"/>
  <c r="N48" i="15"/>
  <c r="O48" i="15"/>
  <c r="P48" i="15"/>
  <c r="Q48" i="15"/>
  <c r="R48" i="15"/>
  <c r="S48" i="15"/>
  <c r="T48" i="15"/>
  <c r="U48" i="15"/>
  <c r="V48" i="15"/>
  <c r="W48" i="15"/>
  <c r="X48" i="15"/>
  <c r="Y48" i="15"/>
  <c r="N49" i="15"/>
  <c r="O49" i="15"/>
  <c r="P49" i="15"/>
  <c r="Q49" i="15"/>
  <c r="R49" i="15"/>
  <c r="S49" i="15"/>
  <c r="T49" i="15"/>
  <c r="U49" i="15"/>
  <c r="V49" i="15"/>
  <c r="W49" i="15"/>
  <c r="X49" i="15"/>
  <c r="Y49" i="15"/>
  <c r="N50" i="15"/>
  <c r="O50" i="15"/>
  <c r="P50" i="15"/>
  <c r="Q50" i="15"/>
  <c r="R50" i="15"/>
  <c r="S50" i="15"/>
  <c r="T50" i="15"/>
  <c r="U50" i="15"/>
  <c r="V50" i="15"/>
  <c r="W50" i="15"/>
  <c r="X50" i="15"/>
  <c r="Y50" i="15"/>
  <c r="N51" i="15"/>
  <c r="O51" i="15"/>
  <c r="P51" i="15"/>
  <c r="Q51" i="15"/>
  <c r="R51" i="15"/>
  <c r="S51" i="15"/>
  <c r="T51" i="15"/>
  <c r="U51" i="15"/>
  <c r="V51" i="15"/>
  <c r="W51" i="15"/>
  <c r="X51" i="15"/>
  <c r="Y51" i="15"/>
  <c r="N52" i="15"/>
  <c r="O52" i="15"/>
  <c r="P52" i="15"/>
  <c r="Q52" i="15"/>
  <c r="R52" i="15"/>
  <c r="S52" i="15"/>
  <c r="T52" i="15"/>
  <c r="U52" i="15"/>
  <c r="V52" i="15"/>
  <c r="W52" i="15"/>
  <c r="X52" i="15"/>
  <c r="Y52" i="15"/>
  <c r="N53" i="15"/>
  <c r="O53" i="15"/>
  <c r="P53" i="15"/>
  <c r="Q53" i="15"/>
  <c r="R53" i="15"/>
  <c r="S53" i="15"/>
  <c r="T53" i="15"/>
  <c r="U53" i="15"/>
  <c r="V53" i="15"/>
  <c r="W53" i="15"/>
  <c r="X53" i="15"/>
  <c r="Y53" i="15"/>
  <c r="N54" i="15"/>
  <c r="O54" i="15"/>
  <c r="P54" i="15"/>
  <c r="Q54" i="15"/>
  <c r="R54" i="15"/>
  <c r="S54" i="15"/>
  <c r="T54" i="15"/>
  <c r="U54" i="15"/>
  <c r="V54" i="15"/>
  <c r="W54" i="15"/>
  <c r="X54" i="15"/>
  <c r="Y54" i="15"/>
  <c r="N55" i="15"/>
  <c r="O55" i="15"/>
  <c r="P55" i="15"/>
  <c r="Q55" i="15"/>
  <c r="R55" i="15"/>
  <c r="S55" i="15"/>
  <c r="T55" i="15"/>
  <c r="U55" i="15"/>
  <c r="V55" i="15"/>
  <c r="W55" i="15"/>
  <c r="X55" i="15"/>
  <c r="Y55" i="15"/>
  <c r="N56" i="15"/>
  <c r="O56" i="15"/>
  <c r="P56" i="15"/>
  <c r="Q56" i="15"/>
  <c r="R56" i="15"/>
  <c r="S56" i="15"/>
  <c r="T56" i="15"/>
  <c r="U56" i="15"/>
  <c r="V56" i="15"/>
  <c r="W56" i="15"/>
  <c r="X56" i="15"/>
  <c r="Y56" i="15"/>
  <c r="N57" i="15"/>
  <c r="O57" i="15"/>
  <c r="P57" i="15"/>
  <c r="Q57" i="15"/>
  <c r="R57" i="15"/>
  <c r="S57" i="15"/>
  <c r="T57" i="15"/>
  <c r="U57" i="15"/>
  <c r="V57" i="15"/>
  <c r="W57" i="15"/>
  <c r="X57" i="15"/>
  <c r="Y57" i="15"/>
  <c r="N58" i="15"/>
  <c r="O58" i="15"/>
  <c r="P58" i="15"/>
  <c r="Q58" i="15"/>
  <c r="R58" i="15"/>
  <c r="S58" i="15"/>
  <c r="T58" i="15"/>
  <c r="U58" i="15"/>
  <c r="V58" i="15"/>
  <c r="W58" i="15"/>
  <c r="X58" i="15"/>
  <c r="Y58" i="15"/>
  <c r="N59" i="15"/>
  <c r="O59" i="15"/>
  <c r="P59" i="15"/>
  <c r="Q59" i="15"/>
  <c r="R59" i="15"/>
  <c r="S59" i="15"/>
  <c r="T59" i="15"/>
  <c r="U59" i="15"/>
  <c r="V59" i="15"/>
  <c r="W59" i="15"/>
  <c r="X59" i="15"/>
  <c r="Y59" i="15"/>
  <c r="N60" i="15"/>
  <c r="O60" i="15"/>
  <c r="P60" i="15"/>
  <c r="Q60" i="15"/>
  <c r="R60" i="15"/>
  <c r="S60" i="15"/>
  <c r="T60" i="15"/>
  <c r="U60" i="15"/>
  <c r="V60" i="15"/>
  <c r="W60" i="15"/>
  <c r="X60" i="15"/>
  <c r="Y60" i="15"/>
  <c r="N61" i="15"/>
  <c r="O61" i="15"/>
  <c r="P61" i="15"/>
  <c r="Q61" i="15"/>
  <c r="R61" i="15"/>
  <c r="S61" i="15"/>
  <c r="T61" i="15"/>
  <c r="U61" i="15"/>
  <c r="V61" i="15"/>
  <c r="W61" i="15"/>
  <c r="X61" i="15"/>
  <c r="Y61" i="15"/>
  <c r="N62" i="15"/>
  <c r="O62" i="15"/>
  <c r="P62" i="15"/>
  <c r="Q62" i="15"/>
  <c r="R62" i="15"/>
  <c r="S62" i="15"/>
  <c r="T62" i="15"/>
  <c r="U62" i="15"/>
  <c r="V62" i="15"/>
  <c r="W62" i="15"/>
  <c r="X62" i="15"/>
  <c r="Y62" i="15"/>
  <c r="N63" i="15"/>
  <c r="O63" i="15"/>
  <c r="P63" i="15"/>
  <c r="Q63" i="15"/>
  <c r="R63" i="15"/>
  <c r="S63" i="15"/>
  <c r="T63" i="15"/>
  <c r="U63" i="15"/>
  <c r="V63" i="15"/>
  <c r="W63" i="15"/>
  <c r="X63" i="15"/>
  <c r="Y63" i="15"/>
  <c r="N64" i="15"/>
  <c r="O64" i="15"/>
  <c r="P64" i="15"/>
  <c r="Q64" i="15"/>
  <c r="R64" i="15"/>
  <c r="S64" i="15"/>
  <c r="T64" i="15"/>
  <c r="U64" i="15"/>
  <c r="V64" i="15"/>
  <c r="W64" i="15"/>
  <c r="X64" i="15"/>
  <c r="Y64" i="15"/>
  <c r="N65" i="15"/>
  <c r="O65" i="15"/>
  <c r="P65" i="15"/>
  <c r="Q65" i="15"/>
  <c r="R65" i="15"/>
  <c r="S65" i="15"/>
  <c r="T65" i="15"/>
  <c r="U65" i="15"/>
  <c r="V65" i="15"/>
  <c r="W65" i="15"/>
  <c r="X65" i="15"/>
  <c r="Y65" i="15"/>
  <c r="N66" i="15"/>
  <c r="O66" i="15"/>
  <c r="P66" i="15"/>
  <c r="Q66" i="15"/>
  <c r="R66" i="15"/>
  <c r="S66" i="15"/>
  <c r="T66" i="15"/>
  <c r="U66" i="15"/>
  <c r="V66" i="15"/>
  <c r="W66" i="15"/>
  <c r="X66" i="15"/>
  <c r="Y66" i="15"/>
  <c r="N67" i="15"/>
  <c r="O67" i="15"/>
  <c r="P67" i="15"/>
  <c r="Q67" i="15"/>
  <c r="R67" i="15"/>
  <c r="S67" i="15"/>
  <c r="T67" i="15"/>
  <c r="U67" i="15"/>
  <c r="V67" i="15"/>
  <c r="W67" i="15"/>
  <c r="X67" i="15"/>
  <c r="Y67" i="15"/>
  <c r="N68" i="15"/>
  <c r="O68" i="15"/>
  <c r="P68" i="15"/>
  <c r="Q68" i="15"/>
  <c r="R68" i="15"/>
  <c r="S68" i="15"/>
  <c r="T68" i="15"/>
  <c r="U68" i="15"/>
  <c r="V68" i="15"/>
  <c r="W68" i="15"/>
  <c r="X68" i="15"/>
  <c r="Y68" i="15"/>
  <c r="N69" i="15"/>
  <c r="O69" i="15"/>
  <c r="P69" i="15"/>
  <c r="Q69" i="15"/>
  <c r="R69" i="15"/>
  <c r="S69" i="15"/>
  <c r="T69" i="15"/>
  <c r="U69" i="15"/>
  <c r="V69" i="15"/>
  <c r="W69" i="15"/>
  <c r="X69" i="15"/>
  <c r="Y69" i="15"/>
  <c r="N70" i="15"/>
  <c r="O70" i="15"/>
  <c r="P70" i="15"/>
  <c r="Q70" i="15"/>
  <c r="R70" i="15"/>
  <c r="S70" i="15"/>
  <c r="T70" i="15"/>
  <c r="U70" i="15"/>
  <c r="V70" i="15"/>
  <c r="W70" i="15"/>
  <c r="X70" i="15"/>
  <c r="Y70" i="15"/>
  <c r="N71" i="15"/>
  <c r="O71" i="15"/>
  <c r="P71" i="15"/>
  <c r="Q71" i="15"/>
  <c r="R71" i="15"/>
  <c r="S71" i="15"/>
  <c r="T71" i="15"/>
  <c r="U71" i="15"/>
  <c r="V71" i="15"/>
  <c r="W71" i="15"/>
  <c r="X71" i="15"/>
  <c r="Y71" i="15"/>
  <c r="N72" i="15"/>
  <c r="O72" i="15"/>
  <c r="P72" i="15"/>
  <c r="Q72" i="15"/>
  <c r="R72" i="15"/>
  <c r="S72" i="15"/>
  <c r="T72" i="15"/>
  <c r="U72" i="15"/>
  <c r="V72" i="15"/>
  <c r="W72" i="15"/>
  <c r="X72" i="15"/>
  <c r="Y72" i="15"/>
  <c r="N73" i="15"/>
  <c r="O73" i="15"/>
  <c r="P73" i="15"/>
  <c r="Q73" i="15"/>
  <c r="R73" i="15"/>
  <c r="S73" i="15"/>
  <c r="T73" i="15"/>
  <c r="U73" i="15"/>
  <c r="V73" i="15"/>
  <c r="W73" i="15"/>
  <c r="X73" i="15"/>
  <c r="Y73" i="15"/>
  <c r="N74" i="15"/>
  <c r="O74" i="15"/>
  <c r="P74" i="15"/>
  <c r="Q74" i="15"/>
  <c r="R74" i="15"/>
  <c r="S74" i="15"/>
  <c r="T74" i="15"/>
  <c r="U74" i="15"/>
  <c r="V74" i="15"/>
  <c r="W74" i="15"/>
  <c r="X74" i="15"/>
  <c r="Y74" i="15"/>
  <c r="N75" i="15"/>
  <c r="O75" i="15"/>
  <c r="P75" i="15"/>
  <c r="Q75" i="15"/>
  <c r="R75" i="15"/>
  <c r="S75" i="15"/>
  <c r="T75" i="15"/>
  <c r="U75" i="15"/>
  <c r="V75" i="15"/>
  <c r="W75" i="15"/>
  <c r="X75" i="15"/>
  <c r="Y75" i="15"/>
  <c r="N76" i="15"/>
  <c r="O76" i="15"/>
  <c r="P76" i="15"/>
  <c r="Q76" i="15"/>
  <c r="R76" i="15"/>
  <c r="S76" i="15"/>
  <c r="T76" i="15"/>
  <c r="U76" i="15"/>
  <c r="V76" i="15"/>
  <c r="W76" i="15"/>
  <c r="X76" i="15"/>
  <c r="Y76" i="15"/>
  <c r="N77" i="15"/>
  <c r="O77" i="15"/>
  <c r="P77" i="15"/>
  <c r="Q77" i="15"/>
  <c r="R77" i="15"/>
  <c r="S77" i="15"/>
  <c r="T77" i="15"/>
  <c r="U77" i="15"/>
  <c r="V77" i="15"/>
  <c r="W77" i="15"/>
  <c r="X77" i="15"/>
  <c r="Y77" i="15"/>
  <c r="N78" i="15"/>
  <c r="O78" i="15"/>
  <c r="P78" i="15"/>
  <c r="Q78" i="15"/>
  <c r="R78" i="15"/>
  <c r="S78" i="15"/>
  <c r="T78" i="15"/>
  <c r="U78" i="15"/>
  <c r="V78" i="15"/>
  <c r="W78" i="15"/>
  <c r="X78" i="15"/>
  <c r="Y78" i="15"/>
  <c r="N79" i="15"/>
  <c r="O79" i="15"/>
  <c r="P79" i="15"/>
  <c r="Q79" i="15"/>
  <c r="R79" i="15"/>
  <c r="S79" i="15"/>
  <c r="T79" i="15"/>
  <c r="U79" i="15"/>
  <c r="V79" i="15"/>
  <c r="W79" i="15"/>
  <c r="X79" i="15"/>
  <c r="Y79" i="15"/>
  <c r="N80" i="15"/>
  <c r="O80" i="15"/>
  <c r="P80" i="15"/>
  <c r="Q80" i="15"/>
  <c r="R80" i="15"/>
  <c r="S80" i="15"/>
  <c r="T80" i="15"/>
  <c r="U80" i="15"/>
  <c r="V80" i="15"/>
  <c r="W80" i="15"/>
  <c r="X80" i="15"/>
  <c r="Y80" i="15"/>
  <c r="N81" i="15"/>
  <c r="O81" i="15"/>
  <c r="P81" i="15"/>
  <c r="Q81" i="15"/>
  <c r="R81" i="15"/>
  <c r="S81" i="15"/>
  <c r="T81" i="15"/>
  <c r="U81" i="15"/>
  <c r="V81" i="15"/>
  <c r="W81" i="15"/>
  <c r="X81" i="15"/>
  <c r="Y81" i="15"/>
  <c r="N82" i="15"/>
  <c r="O82" i="15"/>
  <c r="P82" i="15"/>
  <c r="Q82" i="15"/>
  <c r="R82" i="15"/>
  <c r="S82" i="15"/>
  <c r="T82" i="15"/>
  <c r="U82" i="15"/>
  <c r="V82" i="15"/>
  <c r="W82" i="15"/>
  <c r="X82" i="15"/>
  <c r="Y82" i="15"/>
  <c r="N83" i="15"/>
  <c r="O83" i="15"/>
  <c r="P83" i="15"/>
  <c r="Q83" i="15"/>
  <c r="R83" i="15"/>
  <c r="S83" i="15"/>
  <c r="T83" i="15"/>
  <c r="U83" i="15"/>
  <c r="V83" i="15"/>
  <c r="W83" i="15"/>
  <c r="X83" i="15"/>
  <c r="Y83" i="15"/>
  <c r="N84" i="15"/>
  <c r="O84" i="15"/>
  <c r="P84" i="15"/>
  <c r="Q84" i="15"/>
  <c r="R84" i="15"/>
  <c r="S84" i="15"/>
  <c r="T84" i="15"/>
  <c r="U84" i="15"/>
  <c r="V84" i="15"/>
  <c r="W84" i="15"/>
  <c r="X84" i="15"/>
  <c r="Y84" i="15"/>
  <c r="N85" i="15"/>
  <c r="O85" i="15"/>
  <c r="P85" i="15"/>
  <c r="Q85" i="15"/>
  <c r="R85" i="15"/>
  <c r="S85" i="15"/>
  <c r="T85" i="15"/>
  <c r="U85" i="15"/>
  <c r="V85" i="15"/>
  <c r="W85" i="15"/>
  <c r="X85" i="15"/>
  <c r="Y85" i="15"/>
  <c r="N86" i="15"/>
  <c r="O86" i="15"/>
  <c r="P86" i="15"/>
  <c r="Q86" i="15"/>
  <c r="R86" i="15"/>
  <c r="S86" i="15"/>
  <c r="T86" i="15"/>
  <c r="U86" i="15"/>
  <c r="V86" i="15"/>
  <c r="W86" i="15"/>
  <c r="X86" i="15"/>
  <c r="Y86" i="15"/>
  <c r="N87" i="15"/>
  <c r="O87" i="15"/>
  <c r="P87" i="15"/>
  <c r="Q87" i="15"/>
  <c r="R87" i="15"/>
  <c r="S87" i="15"/>
  <c r="T87" i="15"/>
  <c r="U87" i="15"/>
  <c r="V87" i="15"/>
  <c r="W87" i="15"/>
  <c r="X87" i="15"/>
  <c r="Y87" i="15"/>
  <c r="N88" i="15"/>
  <c r="O88" i="15"/>
  <c r="P88" i="15"/>
  <c r="Q88" i="15"/>
  <c r="R88" i="15"/>
  <c r="S88" i="15"/>
  <c r="T88" i="15"/>
  <c r="U88" i="15"/>
  <c r="V88" i="15"/>
  <c r="W88" i="15"/>
  <c r="X88" i="15"/>
  <c r="Y88" i="15"/>
  <c r="N89" i="15"/>
  <c r="O89" i="15"/>
  <c r="P89" i="15"/>
  <c r="Q89" i="15"/>
  <c r="R89" i="15"/>
  <c r="S89" i="15"/>
  <c r="T89" i="15"/>
  <c r="U89" i="15"/>
  <c r="V89" i="15"/>
  <c r="W89" i="15"/>
  <c r="X89" i="15"/>
  <c r="Y89" i="15"/>
  <c r="N90" i="15"/>
  <c r="O90" i="15"/>
  <c r="P90" i="15"/>
  <c r="Q90" i="15"/>
  <c r="R90" i="15"/>
  <c r="S90" i="15"/>
  <c r="T90" i="15"/>
  <c r="U90" i="15"/>
  <c r="V90" i="15"/>
  <c r="W90" i="15"/>
  <c r="X90" i="15"/>
  <c r="Y90" i="15"/>
  <c r="N91" i="15"/>
  <c r="O91" i="15"/>
  <c r="P91" i="15"/>
  <c r="Q91" i="15"/>
  <c r="R91" i="15"/>
  <c r="S91" i="15"/>
  <c r="T91" i="15"/>
  <c r="U91" i="15"/>
  <c r="V91" i="15"/>
  <c r="W91" i="15"/>
  <c r="X91" i="15"/>
  <c r="Y91" i="15"/>
  <c r="N92" i="15"/>
  <c r="O92" i="15"/>
  <c r="P92" i="15"/>
  <c r="Q92" i="15"/>
  <c r="R92" i="15"/>
  <c r="S92" i="15"/>
  <c r="T92" i="15"/>
  <c r="U92" i="15"/>
  <c r="V92" i="15"/>
  <c r="W92" i="15"/>
  <c r="X92" i="15"/>
  <c r="Y92" i="15"/>
  <c r="N93" i="15"/>
  <c r="O93" i="15"/>
  <c r="P93" i="15"/>
  <c r="Q93" i="15"/>
  <c r="R93" i="15"/>
  <c r="S93" i="15"/>
  <c r="T93" i="15"/>
  <c r="U93" i="15"/>
  <c r="V93" i="15"/>
  <c r="W93" i="15"/>
  <c r="X93" i="15"/>
  <c r="Y93" i="15"/>
  <c r="N94" i="15"/>
  <c r="O94" i="15"/>
  <c r="P94" i="15"/>
  <c r="Q94" i="15"/>
  <c r="R94" i="15"/>
  <c r="S94" i="15"/>
  <c r="T94" i="15"/>
  <c r="U94" i="15"/>
  <c r="V94" i="15"/>
  <c r="W94" i="15"/>
  <c r="X94" i="15"/>
  <c r="Y94" i="15"/>
  <c r="N95" i="15"/>
  <c r="O95" i="15"/>
  <c r="P95" i="15"/>
  <c r="Q95" i="15"/>
  <c r="R95" i="15"/>
  <c r="S95" i="15"/>
  <c r="T95" i="15"/>
  <c r="U95" i="15"/>
  <c r="V95" i="15"/>
  <c r="W95" i="15"/>
  <c r="X95" i="15"/>
  <c r="Y95" i="15"/>
  <c r="N96" i="15"/>
  <c r="O96" i="15"/>
  <c r="P96" i="15"/>
  <c r="Q96" i="15"/>
  <c r="R96" i="15"/>
  <c r="S96" i="15"/>
  <c r="T96" i="15"/>
  <c r="U96" i="15"/>
  <c r="V96" i="15"/>
  <c r="W96" i="15"/>
  <c r="X96" i="15"/>
  <c r="Y96" i="15"/>
  <c r="N97" i="15"/>
  <c r="O97" i="15"/>
  <c r="P97" i="15"/>
  <c r="Q97" i="15"/>
  <c r="R97" i="15"/>
  <c r="S97" i="15"/>
  <c r="T97" i="15"/>
  <c r="U97" i="15"/>
  <c r="V97" i="15"/>
  <c r="W97" i="15"/>
  <c r="X97" i="15"/>
  <c r="Y97" i="15"/>
  <c r="N98" i="15"/>
  <c r="O98" i="15"/>
  <c r="P98" i="15"/>
  <c r="Q98" i="15"/>
  <c r="R98" i="15"/>
  <c r="S98" i="15"/>
  <c r="T98" i="15"/>
  <c r="U98" i="15"/>
  <c r="V98" i="15"/>
  <c r="W98" i="15"/>
  <c r="X98" i="15"/>
  <c r="Y98" i="15"/>
  <c r="N99" i="15"/>
  <c r="O99" i="15"/>
  <c r="P99" i="15"/>
  <c r="Q99" i="15"/>
  <c r="R99" i="15"/>
  <c r="S99" i="15"/>
  <c r="T99" i="15"/>
  <c r="U99" i="15"/>
  <c r="V99" i="15"/>
  <c r="W99" i="15"/>
  <c r="X99" i="15"/>
  <c r="Y99" i="15"/>
  <c r="N100" i="15"/>
  <c r="O100" i="15"/>
  <c r="P100" i="15"/>
  <c r="Q100" i="15"/>
  <c r="R100" i="15"/>
  <c r="S100" i="15"/>
  <c r="T100" i="15"/>
  <c r="U100" i="15"/>
  <c r="V100" i="15"/>
  <c r="W100" i="15"/>
  <c r="X100" i="15"/>
  <c r="Y100" i="15"/>
  <c r="N101" i="15"/>
  <c r="O101" i="15"/>
  <c r="P101" i="15"/>
  <c r="Q101" i="15"/>
  <c r="R101" i="15"/>
  <c r="S101" i="15"/>
  <c r="T101" i="15"/>
  <c r="U101" i="15"/>
  <c r="V101" i="15"/>
  <c r="W101" i="15"/>
  <c r="X101" i="15"/>
  <c r="Y101" i="15"/>
  <c r="N102" i="15"/>
  <c r="O102" i="15"/>
  <c r="P102" i="15"/>
  <c r="Q102" i="15"/>
  <c r="R102" i="15"/>
  <c r="S102" i="15"/>
  <c r="T102" i="15"/>
  <c r="U102" i="15"/>
  <c r="V102" i="15"/>
  <c r="W102" i="15"/>
  <c r="X102" i="15"/>
  <c r="Y102" i="15"/>
  <c r="N103" i="15"/>
  <c r="O103" i="15"/>
  <c r="P103" i="15"/>
  <c r="Q103" i="15"/>
  <c r="R103" i="15"/>
  <c r="S103" i="15"/>
  <c r="T103" i="15"/>
  <c r="U103" i="15"/>
  <c r="V103" i="15"/>
  <c r="W103" i="15"/>
  <c r="X103" i="15"/>
  <c r="Y103" i="15"/>
  <c r="N104" i="15"/>
  <c r="O104" i="15"/>
  <c r="P104" i="15"/>
  <c r="Q104" i="15"/>
  <c r="R104" i="15"/>
  <c r="S104" i="15"/>
  <c r="T104" i="15"/>
  <c r="U104" i="15"/>
  <c r="V104" i="15"/>
  <c r="W104" i="15"/>
  <c r="X104" i="15"/>
  <c r="Y104" i="15"/>
  <c r="N105" i="15"/>
  <c r="O105" i="15"/>
  <c r="P105" i="15"/>
  <c r="Q105" i="15"/>
  <c r="R105" i="15"/>
  <c r="S105" i="15"/>
  <c r="T105" i="15"/>
  <c r="U105" i="15"/>
  <c r="V105" i="15"/>
  <c r="W105" i="15"/>
  <c r="X105" i="15"/>
  <c r="Y105" i="15"/>
  <c r="N106" i="15"/>
  <c r="O106" i="15"/>
  <c r="P106" i="15"/>
  <c r="Q106" i="15"/>
  <c r="R106" i="15"/>
  <c r="S106" i="15"/>
  <c r="T106" i="15"/>
  <c r="U106" i="15"/>
  <c r="V106" i="15"/>
  <c r="W106" i="15"/>
  <c r="X106" i="15"/>
  <c r="Y106" i="15"/>
  <c r="N107" i="15"/>
  <c r="O107" i="15"/>
  <c r="P107" i="15"/>
  <c r="Q107" i="15"/>
  <c r="R107" i="15"/>
  <c r="S107" i="15"/>
  <c r="T107" i="15"/>
  <c r="U107" i="15"/>
  <c r="V107" i="15"/>
  <c r="W107" i="15"/>
  <c r="X107" i="15"/>
  <c r="Y107" i="15"/>
  <c r="N108" i="15"/>
  <c r="O108" i="15"/>
  <c r="P108" i="15"/>
  <c r="Q108" i="15"/>
  <c r="R108" i="15"/>
  <c r="S108" i="15"/>
  <c r="T108" i="15"/>
  <c r="U108" i="15"/>
  <c r="V108" i="15"/>
  <c r="W108" i="15"/>
  <c r="X108" i="15"/>
  <c r="Y108" i="15"/>
  <c r="N109" i="15"/>
  <c r="O109" i="15"/>
  <c r="P109" i="15"/>
  <c r="Q109" i="15"/>
  <c r="R109" i="15"/>
  <c r="S109" i="15"/>
  <c r="T109" i="15"/>
  <c r="U109" i="15"/>
  <c r="V109" i="15"/>
  <c r="W109" i="15"/>
  <c r="X109" i="15"/>
  <c r="Y109" i="15"/>
  <c r="N110" i="15"/>
  <c r="O110" i="15"/>
  <c r="P110" i="15"/>
  <c r="Q110" i="15"/>
  <c r="R110" i="15"/>
  <c r="S110" i="15"/>
  <c r="T110" i="15"/>
  <c r="U110" i="15"/>
  <c r="V110" i="15"/>
  <c r="W110" i="15"/>
  <c r="X110" i="15"/>
  <c r="Y110" i="15"/>
  <c r="N111" i="15"/>
  <c r="O111" i="15"/>
  <c r="P111" i="15"/>
  <c r="Q111" i="15"/>
  <c r="R111" i="15"/>
  <c r="S111" i="15"/>
  <c r="T111" i="15"/>
  <c r="U111" i="15"/>
  <c r="V111" i="15"/>
  <c r="W111" i="15"/>
  <c r="X111" i="15"/>
  <c r="Y111" i="15"/>
  <c r="N112" i="15"/>
  <c r="O112" i="15"/>
  <c r="P112" i="15"/>
  <c r="Q112" i="15"/>
  <c r="R112" i="15"/>
  <c r="S112" i="15"/>
  <c r="T112" i="15"/>
  <c r="U112" i="15"/>
  <c r="V112" i="15"/>
  <c r="W112" i="15"/>
  <c r="X112" i="15"/>
  <c r="Y112" i="15"/>
  <c r="N113" i="15"/>
  <c r="O113" i="15"/>
  <c r="P113" i="15"/>
  <c r="Q113" i="15"/>
  <c r="R113" i="15"/>
  <c r="S113" i="15"/>
  <c r="T113" i="15"/>
  <c r="U113" i="15"/>
  <c r="V113" i="15"/>
  <c r="W113" i="15"/>
  <c r="X113" i="15"/>
  <c r="Y113" i="15"/>
  <c r="N114" i="15"/>
  <c r="O114" i="15"/>
  <c r="P114" i="15"/>
  <c r="Q114" i="15"/>
  <c r="R114" i="15"/>
  <c r="S114" i="15"/>
  <c r="T114" i="15"/>
  <c r="U114" i="15"/>
  <c r="V114" i="15"/>
  <c r="W114" i="15"/>
  <c r="X114" i="15"/>
  <c r="Y114" i="15"/>
  <c r="N115" i="15"/>
  <c r="O115" i="15"/>
  <c r="P115" i="15"/>
  <c r="Q115" i="15"/>
  <c r="R115" i="15"/>
  <c r="S115" i="15"/>
  <c r="T115" i="15"/>
  <c r="U115" i="15"/>
  <c r="V115" i="15"/>
  <c r="W115" i="15"/>
  <c r="X115" i="15"/>
  <c r="Y115" i="15"/>
  <c r="N116" i="15"/>
  <c r="O116" i="15"/>
  <c r="P116" i="15"/>
  <c r="Q116" i="15"/>
  <c r="R116" i="15"/>
  <c r="S116" i="15"/>
  <c r="T116" i="15"/>
  <c r="U116" i="15"/>
  <c r="V116" i="15"/>
  <c r="W116" i="15"/>
  <c r="X116" i="15"/>
  <c r="Y116" i="15"/>
  <c r="N117" i="15"/>
  <c r="O117" i="15"/>
  <c r="P117" i="15"/>
  <c r="Q117" i="15"/>
  <c r="R117" i="15"/>
  <c r="S117" i="15"/>
  <c r="T117" i="15"/>
  <c r="U117" i="15"/>
  <c r="V117" i="15"/>
  <c r="W117" i="15"/>
  <c r="X117" i="15"/>
  <c r="Y117" i="15"/>
  <c r="N118" i="15"/>
  <c r="O118" i="15"/>
  <c r="P118" i="15"/>
  <c r="Q118" i="15"/>
  <c r="R118" i="15"/>
  <c r="S118" i="15"/>
  <c r="T118" i="15"/>
  <c r="U118" i="15"/>
  <c r="V118" i="15"/>
  <c r="W118" i="15"/>
  <c r="X118" i="15"/>
  <c r="Y118" i="15"/>
  <c r="N119" i="15"/>
  <c r="O119" i="15"/>
  <c r="P119" i="15"/>
  <c r="Q119" i="15"/>
  <c r="R119" i="15"/>
  <c r="S119" i="15"/>
  <c r="T119" i="15"/>
  <c r="U119" i="15"/>
  <c r="V119" i="15"/>
  <c r="W119" i="15"/>
  <c r="X119" i="15"/>
  <c r="Y119" i="15"/>
  <c r="N120" i="15"/>
  <c r="O120" i="15"/>
  <c r="P120" i="15"/>
  <c r="Q120" i="15"/>
  <c r="R120" i="15"/>
  <c r="S120" i="15"/>
  <c r="T120" i="15"/>
  <c r="U120" i="15"/>
  <c r="V120" i="15"/>
  <c r="W120" i="15"/>
  <c r="X120" i="15"/>
  <c r="Y120" i="15"/>
  <c r="N121" i="15"/>
  <c r="O121" i="15"/>
  <c r="P121" i="15"/>
  <c r="Q121" i="15"/>
  <c r="R121" i="15"/>
  <c r="S121" i="15"/>
  <c r="T121" i="15"/>
  <c r="U121" i="15"/>
  <c r="V121" i="15"/>
  <c r="W121" i="15"/>
  <c r="X121" i="15"/>
  <c r="Y121" i="15"/>
  <c r="N122" i="15"/>
  <c r="O122" i="15"/>
  <c r="P122" i="15"/>
  <c r="Q122" i="15"/>
  <c r="R122" i="15"/>
  <c r="S122" i="15"/>
  <c r="T122" i="15"/>
  <c r="U122" i="15"/>
  <c r="V122" i="15"/>
  <c r="W122" i="15"/>
  <c r="X122" i="15"/>
  <c r="Y122" i="15"/>
  <c r="N123" i="15"/>
  <c r="O123" i="15"/>
  <c r="P123" i="15"/>
  <c r="Q123" i="15"/>
  <c r="R123" i="15"/>
  <c r="S123" i="15"/>
  <c r="T123" i="15"/>
  <c r="U123" i="15"/>
  <c r="V123" i="15"/>
  <c r="W123" i="15"/>
  <c r="X123" i="15"/>
  <c r="Y123" i="15"/>
  <c r="N124" i="15"/>
  <c r="O124" i="15"/>
  <c r="P124" i="15"/>
  <c r="Q124" i="15"/>
  <c r="R124" i="15"/>
  <c r="S124" i="15"/>
  <c r="T124" i="15"/>
  <c r="U124" i="15"/>
  <c r="V124" i="15"/>
  <c r="W124" i="15"/>
  <c r="X124" i="15"/>
  <c r="Y124" i="15"/>
  <c r="N125" i="15"/>
  <c r="O125" i="15"/>
  <c r="P125" i="15"/>
  <c r="Q125" i="15"/>
  <c r="R125" i="15"/>
  <c r="S125" i="15"/>
  <c r="T125" i="15"/>
  <c r="U125" i="15"/>
  <c r="V125" i="15"/>
  <c r="W125" i="15"/>
  <c r="X125" i="15"/>
  <c r="Y125" i="15"/>
  <c r="N126" i="15"/>
  <c r="O126" i="15"/>
  <c r="P126" i="15"/>
  <c r="Q126" i="15"/>
  <c r="R126" i="15"/>
  <c r="S126" i="15"/>
  <c r="T126" i="15"/>
  <c r="U126" i="15"/>
  <c r="V126" i="15"/>
  <c r="W126" i="15"/>
  <c r="X126" i="15"/>
  <c r="Y126" i="15"/>
  <c r="N127" i="15"/>
  <c r="O127" i="15"/>
  <c r="P127" i="15"/>
  <c r="Q127" i="15"/>
  <c r="R127" i="15"/>
  <c r="S127" i="15"/>
  <c r="T127" i="15"/>
  <c r="U127" i="15"/>
  <c r="V127" i="15"/>
  <c r="W127" i="15"/>
  <c r="X127" i="15"/>
  <c r="Y127" i="15"/>
  <c r="N128" i="15"/>
  <c r="O128" i="15"/>
  <c r="P128" i="15"/>
  <c r="Q128" i="15"/>
  <c r="R128" i="15"/>
  <c r="S128" i="15"/>
  <c r="T128" i="15"/>
  <c r="U128" i="15"/>
  <c r="V128" i="15"/>
  <c r="W128" i="15"/>
  <c r="X128" i="15"/>
  <c r="Y128" i="15"/>
  <c r="N129" i="15"/>
  <c r="O129" i="15"/>
  <c r="P129" i="15"/>
  <c r="Q129" i="15"/>
  <c r="R129" i="15"/>
  <c r="S129" i="15"/>
  <c r="T129" i="15"/>
  <c r="U129" i="15"/>
  <c r="V129" i="15"/>
  <c r="W129" i="15"/>
  <c r="X129" i="15"/>
  <c r="Y129" i="15"/>
  <c r="N130" i="15"/>
  <c r="O130" i="15"/>
  <c r="P130" i="15"/>
  <c r="Q130" i="15"/>
  <c r="R130" i="15"/>
  <c r="S130" i="15"/>
  <c r="T130" i="15"/>
  <c r="U130" i="15"/>
  <c r="V130" i="15"/>
  <c r="W130" i="15"/>
  <c r="X130" i="15"/>
  <c r="Y130" i="15"/>
  <c r="N131" i="15"/>
  <c r="O131" i="15"/>
  <c r="P131" i="15"/>
  <c r="Q131" i="15"/>
  <c r="R131" i="15"/>
  <c r="S131" i="15"/>
  <c r="T131" i="15"/>
  <c r="U131" i="15"/>
  <c r="V131" i="15"/>
  <c r="W131" i="15"/>
  <c r="X131" i="15"/>
  <c r="Y131" i="15"/>
  <c r="N132" i="15"/>
  <c r="O132" i="15"/>
  <c r="P132" i="15"/>
  <c r="Q132" i="15"/>
  <c r="R132" i="15"/>
  <c r="S132" i="15"/>
  <c r="T132" i="15"/>
  <c r="U132" i="15"/>
  <c r="V132" i="15"/>
  <c r="W132" i="15"/>
  <c r="X132" i="15"/>
  <c r="Y132" i="15"/>
  <c r="N133" i="15"/>
  <c r="O133" i="15"/>
  <c r="P133" i="15"/>
  <c r="Q133" i="15"/>
  <c r="R133" i="15"/>
  <c r="S133" i="15"/>
  <c r="T133" i="15"/>
  <c r="U133" i="15"/>
  <c r="V133" i="15"/>
  <c r="W133" i="15"/>
  <c r="X133" i="15"/>
  <c r="Y133" i="15"/>
  <c r="N134" i="15"/>
  <c r="O134" i="15"/>
  <c r="P134" i="15"/>
  <c r="Q134" i="15"/>
  <c r="R134" i="15"/>
  <c r="S134" i="15"/>
  <c r="T134" i="15"/>
  <c r="U134" i="15"/>
  <c r="V134" i="15"/>
  <c r="W134" i="15"/>
  <c r="X134" i="15"/>
  <c r="Y134" i="15"/>
  <c r="N135" i="15"/>
  <c r="O135" i="15"/>
  <c r="P135" i="15"/>
  <c r="Q135" i="15"/>
  <c r="R135" i="15"/>
  <c r="S135" i="15"/>
  <c r="T135" i="15"/>
  <c r="U135" i="15"/>
  <c r="V135" i="15"/>
  <c r="W135" i="15"/>
  <c r="X135" i="15"/>
  <c r="Y135" i="15"/>
  <c r="N136" i="15"/>
  <c r="O136" i="15"/>
  <c r="P136" i="15"/>
  <c r="Q136" i="15"/>
  <c r="R136" i="15"/>
  <c r="S136" i="15"/>
  <c r="T136" i="15"/>
  <c r="U136" i="15"/>
  <c r="V136" i="15"/>
  <c r="W136" i="15"/>
  <c r="X136" i="15"/>
  <c r="Y136" i="15"/>
  <c r="N137" i="15"/>
  <c r="O137" i="15"/>
  <c r="P137" i="15"/>
  <c r="Q137" i="15"/>
  <c r="R137" i="15"/>
  <c r="S137" i="15"/>
  <c r="T137" i="15"/>
  <c r="U137" i="15"/>
  <c r="V137" i="15"/>
  <c r="W137" i="15"/>
  <c r="X137" i="15"/>
  <c r="Y137" i="15"/>
  <c r="N138" i="15"/>
  <c r="O138" i="15"/>
  <c r="P138" i="15"/>
  <c r="Q138" i="15"/>
  <c r="R138" i="15"/>
  <c r="S138" i="15"/>
  <c r="T138" i="15"/>
  <c r="U138" i="15"/>
  <c r="V138" i="15"/>
  <c r="W138" i="15"/>
  <c r="X138" i="15"/>
  <c r="Y138" i="15"/>
  <c r="N139" i="15"/>
  <c r="O139" i="15"/>
  <c r="P139" i="15"/>
  <c r="Q139" i="15"/>
  <c r="R139" i="15"/>
  <c r="S139" i="15"/>
  <c r="T139" i="15"/>
  <c r="U139" i="15"/>
  <c r="V139" i="15"/>
  <c r="W139" i="15"/>
  <c r="X139" i="15"/>
  <c r="Y139" i="15"/>
  <c r="N140" i="15"/>
  <c r="O140" i="15"/>
  <c r="P140" i="15"/>
  <c r="Q140" i="15"/>
  <c r="R140" i="15"/>
  <c r="S140" i="15"/>
  <c r="T140" i="15"/>
  <c r="U140" i="15"/>
  <c r="V140" i="15"/>
  <c r="W140" i="15"/>
  <c r="X140" i="15"/>
  <c r="Y140" i="15"/>
  <c r="N141" i="15"/>
  <c r="O141" i="15"/>
  <c r="P141" i="15"/>
  <c r="Q141" i="15"/>
  <c r="R141" i="15"/>
  <c r="S141" i="15"/>
  <c r="T141" i="15"/>
  <c r="U141" i="15"/>
  <c r="V141" i="15"/>
  <c r="W141" i="15"/>
  <c r="X141" i="15"/>
  <c r="Y141" i="15"/>
  <c r="N142" i="15"/>
  <c r="O142" i="15"/>
  <c r="P142" i="15"/>
  <c r="Q142" i="15"/>
  <c r="R142" i="15"/>
  <c r="S142" i="15"/>
  <c r="T142" i="15"/>
  <c r="U142" i="15"/>
  <c r="V142" i="15"/>
  <c r="W142" i="15"/>
  <c r="X142" i="15"/>
  <c r="Y142" i="15"/>
  <c r="N143" i="15"/>
  <c r="O143" i="15"/>
  <c r="P143" i="15"/>
  <c r="Q143" i="15"/>
  <c r="R143" i="15"/>
  <c r="S143" i="15"/>
  <c r="T143" i="15"/>
  <c r="U143" i="15"/>
  <c r="V143" i="15"/>
  <c r="W143" i="15"/>
  <c r="X143" i="15"/>
  <c r="Y143" i="15"/>
  <c r="N144" i="15"/>
  <c r="O144" i="15"/>
  <c r="P144" i="15"/>
  <c r="Q144" i="15"/>
  <c r="R144" i="15"/>
  <c r="S144" i="15"/>
  <c r="T144" i="15"/>
  <c r="U144" i="15"/>
  <c r="V144" i="15"/>
  <c r="W144" i="15"/>
  <c r="X144" i="15"/>
  <c r="Y144" i="15"/>
  <c r="N145" i="15"/>
  <c r="O145" i="15"/>
  <c r="P145" i="15"/>
  <c r="Q145" i="15"/>
  <c r="R145" i="15"/>
  <c r="S145" i="15"/>
  <c r="T145" i="15"/>
  <c r="U145" i="15"/>
  <c r="V145" i="15"/>
  <c r="W145" i="15"/>
  <c r="X145" i="15"/>
  <c r="Y145" i="15"/>
  <c r="N146" i="15"/>
  <c r="O146" i="15"/>
  <c r="P146" i="15"/>
  <c r="Q146" i="15"/>
  <c r="R146" i="15"/>
  <c r="S146" i="15"/>
  <c r="T146" i="15"/>
  <c r="U146" i="15"/>
  <c r="V146" i="15"/>
  <c r="W146" i="15"/>
  <c r="X146" i="15"/>
  <c r="Y146" i="15"/>
  <c r="N147" i="15"/>
  <c r="O147" i="15"/>
  <c r="P147" i="15"/>
  <c r="Q147" i="15"/>
  <c r="R147" i="15"/>
  <c r="S147" i="15"/>
  <c r="T147" i="15"/>
  <c r="U147" i="15"/>
  <c r="V147" i="15"/>
  <c r="W147" i="15"/>
  <c r="X147" i="15"/>
  <c r="Y147" i="15"/>
  <c r="N148" i="15"/>
  <c r="O148" i="15"/>
  <c r="P148" i="15"/>
  <c r="Q148" i="15"/>
  <c r="R148" i="15"/>
  <c r="S148" i="15"/>
  <c r="T148" i="15"/>
  <c r="U148" i="15"/>
  <c r="V148" i="15"/>
  <c r="W148" i="15"/>
  <c r="X148" i="15"/>
  <c r="Y148" i="15"/>
  <c r="N149" i="15"/>
  <c r="O149" i="15"/>
  <c r="P149" i="15"/>
  <c r="Q149" i="15"/>
  <c r="R149" i="15"/>
  <c r="S149" i="15"/>
  <c r="T149" i="15"/>
  <c r="U149" i="15"/>
  <c r="V149" i="15"/>
  <c r="W149" i="15"/>
  <c r="X149" i="15"/>
  <c r="Y149" i="15"/>
  <c r="N150" i="15"/>
  <c r="O150" i="15"/>
  <c r="P150" i="15"/>
  <c r="Q150" i="15"/>
  <c r="R150" i="15"/>
  <c r="S150" i="15"/>
  <c r="T150" i="15"/>
  <c r="U150" i="15"/>
  <c r="V150" i="15"/>
  <c r="W150" i="15"/>
  <c r="X150" i="15"/>
  <c r="Y150" i="15"/>
  <c r="N151" i="15"/>
  <c r="O151" i="15"/>
  <c r="P151" i="15"/>
  <c r="Q151" i="15"/>
  <c r="R151" i="15"/>
  <c r="S151" i="15"/>
  <c r="T151" i="15"/>
  <c r="U151" i="15"/>
  <c r="V151" i="15"/>
  <c r="W151" i="15"/>
  <c r="X151" i="15"/>
  <c r="Y151" i="15"/>
  <c r="N152" i="15"/>
  <c r="O152" i="15"/>
  <c r="P152" i="15"/>
  <c r="Q152" i="15"/>
  <c r="R152" i="15"/>
  <c r="S152" i="15"/>
  <c r="T152" i="15"/>
  <c r="U152" i="15"/>
  <c r="V152" i="15"/>
  <c r="W152" i="15"/>
  <c r="X152" i="15"/>
  <c r="Y152" i="15"/>
  <c r="N153" i="15"/>
  <c r="O153" i="15"/>
  <c r="P153" i="15"/>
  <c r="Q153" i="15"/>
  <c r="R153" i="15"/>
  <c r="S153" i="15"/>
  <c r="T153" i="15"/>
  <c r="U153" i="15"/>
  <c r="V153" i="15"/>
  <c r="W153" i="15"/>
  <c r="X153" i="15"/>
  <c r="Y153" i="15"/>
  <c r="N154" i="15"/>
  <c r="O154" i="15"/>
  <c r="P154" i="15"/>
  <c r="Q154" i="15"/>
  <c r="R154" i="15"/>
  <c r="S154" i="15"/>
  <c r="T154" i="15"/>
  <c r="U154" i="15"/>
  <c r="V154" i="15"/>
  <c r="W154" i="15"/>
  <c r="X154" i="15"/>
  <c r="Y154" i="15"/>
  <c r="N155" i="15"/>
  <c r="O155" i="15"/>
  <c r="P155" i="15"/>
  <c r="Q155" i="15"/>
  <c r="R155" i="15"/>
  <c r="S155" i="15"/>
  <c r="T155" i="15"/>
  <c r="U155" i="15"/>
  <c r="V155" i="15"/>
  <c r="W155" i="15"/>
  <c r="X155" i="15"/>
  <c r="Y155" i="15"/>
  <c r="N156" i="15"/>
  <c r="O156" i="15"/>
  <c r="P156" i="15"/>
  <c r="Q156" i="15"/>
  <c r="R156" i="15"/>
  <c r="S156" i="15"/>
  <c r="T156" i="15"/>
  <c r="U156" i="15"/>
  <c r="V156" i="15"/>
  <c r="W156" i="15"/>
  <c r="X156" i="15"/>
  <c r="Y156" i="15"/>
  <c r="N157" i="15"/>
  <c r="O157" i="15"/>
  <c r="P157" i="15"/>
  <c r="Q157" i="15"/>
  <c r="R157" i="15"/>
  <c r="S157" i="15"/>
  <c r="T157" i="15"/>
  <c r="U157" i="15"/>
  <c r="V157" i="15"/>
  <c r="W157" i="15"/>
  <c r="X157" i="15"/>
  <c r="Y157" i="15"/>
  <c r="N158" i="15"/>
  <c r="O158" i="15"/>
  <c r="P158" i="15"/>
  <c r="Q158" i="15"/>
  <c r="R158" i="15"/>
  <c r="S158" i="15"/>
  <c r="T158" i="15"/>
  <c r="U158" i="15"/>
  <c r="V158" i="15"/>
  <c r="W158" i="15"/>
  <c r="X158" i="15"/>
  <c r="Y158" i="15"/>
  <c r="N159" i="15"/>
  <c r="O159" i="15"/>
  <c r="P159" i="15"/>
  <c r="Q159" i="15"/>
  <c r="R159" i="15"/>
  <c r="S159" i="15"/>
  <c r="T159" i="15"/>
  <c r="U159" i="15"/>
  <c r="V159" i="15"/>
  <c r="W159" i="15"/>
  <c r="X159" i="15"/>
  <c r="Y159" i="15"/>
  <c r="N160" i="15"/>
  <c r="O160" i="15"/>
  <c r="P160" i="15"/>
  <c r="Q160" i="15"/>
  <c r="R160" i="15"/>
  <c r="S160" i="15"/>
  <c r="T160" i="15"/>
  <c r="U160" i="15"/>
  <c r="V160" i="15"/>
  <c r="W160" i="15"/>
  <c r="X160" i="15"/>
  <c r="Y160" i="15"/>
  <c r="N161" i="15"/>
  <c r="O161" i="15"/>
  <c r="P161" i="15"/>
  <c r="Q161" i="15"/>
  <c r="R161" i="15"/>
  <c r="S161" i="15"/>
  <c r="T161" i="15"/>
  <c r="U161" i="15"/>
  <c r="V161" i="15"/>
  <c r="W161" i="15"/>
  <c r="X161" i="15"/>
  <c r="Y161" i="15"/>
  <c r="N162" i="15"/>
  <c r="O162" i="15"/>
  <c r="P162" i="15"/>
  <c r="Q162" i="15"/>
  <c r="R162" i="15"/>
  <c r="S162" i="15"/>
  <c r="T162" i="15"/>
  <c r="U162" i="15"/>
  <c r="V162" i="15"/>
  <c r="W162" i="15"/>
  <c r="X162" i="15"/>
  <c r="Y162" i="15"/>
  <c r="N163" i="15"/>
  <c r="O163" i="15"/>
  <c r="P163" i="15"/>
  <c r="Q163" i="15"/>
  <c r="R163" i="15"/>
  <c r="S163" i="15"/>
  <c r="T163" i="15"/>
  <c r="U163" i="15"/>
  <c r="V163" i="15"/>
  <c r="W163" i="15"/>
  <c r="X163" i="15"/>
  <c r="Y163" i="15"/>
  <c r="N164" i="15"/>
  <c r="O164" i="15"/>
  <c r="P164" i="15"/>
  <c r="Q164" i="15"/>
  <c r="R164" i="15"/>
  <c r="S164" i="15"/>
  <c r="T164" i="15"/>
  <c r="U164" i="15"/>
  <c r="V164" i="15"/>
  <c r="W164" i="15"/>
  <c r="X164" i="15"/>
  <c r="Y164" i="15"/>
  <c r="N165" i="15"/>
  <c r="O165" i="15"/>
  <c r="P165" i="15"/>
  <c r="Q165" i="15"/>
  <c r="R165" i="15"/>
  <c r="S165" i="15"/>
  <c r="T165" i="15"/>
  <c r="U165" i="15"/>
  <c r="V165" i="15"/>
  <c r="W165" i="15"/>
  <c r="X165" i="15"/>
  <c r="Y165" i="15"/>
  <c r="N166" i="15"/>
  <c r="O166" i="15"/>
  <c r="P166" i="15"/>
  <c r="Q166" i="15"/>
  <c r="R166" i="15"/>
  <c r="S166" i="15"/>
  <c r="T166" i="15"/>
  <c r="U166" i="15"/>
  <c r="V166" i="15"/>
  <c r="W166" i="15"/>
  <c r="X166" i="15"/>
  <c r="Y166" i="15"/>
  <c r="N167" i="15"/>
  <c r="O167" i="15"/>
  <c r="P167" i="15"/>
  <c r="Q167" i="15"/>
  <c r="R167" i="15"/>
  <c r="S167" i="15"/>
  <c r="T167" i="15"/>
  <c r="U167" i="15"/>
  <c r="V167" i="15"/>
  <c r="W167" i="15"/>
  <c r="X167" i="15"/>
  <c r="Y167" i="15"/>
  <c r="N168" i="15"/>
  <c r="O168" i="15"/>
  <c r="P168" i="15"/>
  <c r="Q168" i="15"/>
  <c r="R168" i="15"/>
  <c r="S168" i="15"/>
  <c r="T168" i="15"/>
  <c r="U168" i="15"/>
  <c r="V168" i="15"/>
  <c r="W168" i="15"/>
  <c r="X168" i="15"/>
  <c r="Y168" i="15"/>
  <c r="N169" i="15"/>
  <c r="O169" i="15"/>
  <c r="P169" i="15"/>
  <c r="Q169" i="15"/>
  <c r="R169" i="15"/>
  <c r="S169" i="15"/>
  <c r="T169" i="15"/>
  <c r="U169" i="15"/>
  <c r="V169" i="15"/>
  <c r="W169" i="15"/>
  <c r="X169" i="15"/>
  <c r="Y169" i="15"/>
  <c r="N170" i="15"/>
  <c r="O170" i="15"/>
  <c r="P170" i="15"/>
  <c r="Q170" i="15"/>
  <c r="R170" i="15"/>
  <c r="S170" i="15"/>
  <c r="T170" i="15"/>
  <c r="U170" i="15"/>
  <c r="V170" i="15"/>
  <c r="W170" i="15"/>
  <c r="X170" i="15"/>
  <c r="Y170" i="15"/>
  <c r="N171" i="15"/>
  <c r="O171" i="15"/>
  <c r="P171" i="15"/>
  <c r="Q171" i="15"/>
  <c r="R171" i="15"/>
  <c r="S171" i="15"/>
  <c r="T171" i="15"/>
  <c r="U171" i="15"/>
  <c r="V171" i="15"/>
  <c r="W171" i="15"/>
  <c r="X171" i="15"/>
  <c r="Y171" i="15"/>
  <c r="N172" i="15"/>
  <c r="O172" i="15"/>
  <c r="P172" i="15"/>
  <c r="Q172" i="15"/>
  <c r="R172" i="15"/>
  <c r="S172" i="15"/>
  <c r="T172" i="15"/>
  <c r="U172" i="15"/>
  <c r="V172" i="15"/>
  <c r="W172" i="15"/>
  <c r="X172" i="15"/>
  <c r="Y172" i="15"/>
  <c r="N173" i="15"/>
  <c r="O173" i="15"/>
  <c r="P173" i="15"/>
  <c r="Q173" i="15"/>
  <c r="R173" i="15"/>
  <c r="S173" i="15"/>
  <c r="T173" i="15"/>
  <c r="U173" i="15"/>
  <c r="V173" i="15"/>
  <c r="W173" i="15"/>
  <c r="X173" i="15"/>
  <c r="Y173" i="15"/>
  <c r="N174" i="15"/>
  <c r="O174" i="15"/>
  <c r="P174" i="15"/>
  <c r="Q174" i="15"/>
  <c r="R174" i="15"/>
  <c r="S174" i="15"/>
  <c r="T174" i="15"/>
  <c r="U174" i="15"/>
  <c r="V174" i="15"/>
  <c r="W174" i="15"/>
  <c r="X174" i="15"/>
  <c r="Y174" i="15"/>
  <c r="N175" i="15"/>
  <c r="O175" i="15"/>
  <c r="P175" i="15"/>
  <c r="Q175" i="15"/>
  <c r="R175" i="15"/>
  <c r="S175" i="15"/>
  <c r="T175" i="15"/>
  <c r="U175" i="15"/>
  <c r="V175" i="15"/>
  <c r="W175" i="15"/>
  <c r="X175" i="15"/>
  <c r="Y175" i="15"/>
  <c r="N176" i="15"/>
  <c r="O176" i="15"/>
  <c r="P176" i="15"/>
  <c r="Q176" i="15"/>
  <c r="R176" i="15"/>
  <c r="S176" i="15"/>
  <c r="T176" i="15"/>
  <c r="U176" i="15"/>
  <c r="V176" i="15"/>
  <c r="W176" i="15"/>
  <c r="X176" i="15"/>
  <c r="Y176" i="15"/>
  <c r="N177" i="15"/>
  <c r="O177" i="15"/>
  <c r="P177" i="15"/>
  <c r="Q177" i="15"/>
  <c r="R177" i="15"/>
  <c r="S177" i="15"/>
  <c r="T177" i="15"/>
  <c r="U177" i="15"/>
  <c r="V177" i="15"/>
  <c r="W177" i="15"/>
  <c r="X177" i="15"/>
  <c r="Y177" i="15"/>
  <c r="N178" i="15"/>
  <c r="O178" i="15"/>
  <c r="P178" i="15"/>
  <c r="Q178" i="15"/>
  <c r="R178" i="15"/>
  <c r="S178" i="15"/>
  <c r="T178" i="15"/>
  <c r="U178" i="15"/>
  <c r="V178" i="15"/>
  <c r="W178" i="15"/>
  <c r="X178" i="15"/>
  <c r="Y178" i="15"/>
  <c r="N179" i="15"/>
  <c r="O179" i="15"/>
  <c r="P179" i="15"/>
  <c r="Q179" i="15"/>
  <c r="R179" i="15"/>
  <c r="S179" i="15"/>
  <c r="T179" i="15"/>
  <c r="U179" i="15"/>
  <c r="V179" i="15"/>
  <c r="W179" i="15"/>
  <c r="X179" i="15"/>
  <c r="Y179" i="15"/>
  <c r="N180" i="15"/>
  <c r="O180" i="15"/>
  <c r="P180" i="15"/>
  <c r="Q180" i="15"/>
  <c r="R180" i="15"/>
  <c r="S180" i="15"/>
  <c r="T180" i="15"/>
  <c r="U180" i="15"/>
  <c r="V180" i="15"/>
  <c r="W180" i="15"/>
  <c r="X180" i="15"/>
  <c r="Y180" i="15"/>
  <c r="N181" i="15"/>
  <c r="O181" i="15"/>
  <c r="P181" i="15"/>
  <c r="Q181" i="15"/>
  <c r="R181" i="15"/>
  <c r="S181" i="15"/>
  <c r="T181" i="15"/>
  <c r="U181" i="15"/>
  <c r="V181" i="15"/>
  <c r="W181" i="15"/>
  <c r="X181" i="15"/>
  <c r="Y181" i="15"/>
  <c r="N182" i="15"/>
  <c r="O182" i="15"/>
  <c r="P182" i="15"/>
  <c r="Q182" i="15"/>
  <c r="R182" i="15"/>
  <c r="S182" i="15"/>
  <c r="T182" i="15"/>
  <c r="U182" i="15"/>
  <c r="V182" i="15"/>
  <c r="W182" i="15"/>
  <c r="X182" i="15"/>
  <c r="Y182" i="15"/>
  <c r="N183" i="15"/>
  <c r="O183" i="15"/>
  <c r="P183" i="15"/>
  <c r="Q183" i="15"/>
  <c r="R183" i="15"/>
  <c r="S183" i="15"/>
  <c r="T183" i="15"/>
  <c r="U183" i="15"/>
  <c r="V183" i="15"/>
  <c r="W183" i="15"/>
  <c r="X183" i="15"/>
  <c r="Y183" i="15"/>
  <c r="N184" i="15"/>
  <c r="O184" i="15"/>
  <c r="P184" i="15"/>
  <c r="Q184" i="15"/>
  <c r="R184" i="15"/>
  <c r="S184" i="15"/>
  <c r="T184" i="15"/>
  <c r="U184" i="15"/>
  <c r="V184" i="15"/>
  <c r="W184" i="15"/>
  <c r="X184" i="15"/>
  <c r="Y184" i="15"/>
  <c r="N185" i="15"/>
  <c r="O185" i="15"/>
  <c r="P185" i="15"/>
  <c r="Q185" i="15"/>
  <c r="R185" i="15"/>
  <c r="S185" i="15"/>
  <c r="T185" i="15"/>
  <c r="U185" i="15"/>
  <c r="V185" i="15"/>
  <c r="W185" i="15"/>
  <c r="X185" i="15"/>
  <c r="Y185" i="15"/>
  <c r="N186" i="15"/>
  <c r="O186" i="15"/>
  <c r="P186" i="15"/>
  <c r="Q186" i="15"/>
  <c r="R186" i="15"/>
  <c r="S186" i="15"/>
  <c r="T186" i="15"/>
  <c r="U186" i="15"/>
  <c r="V186" i="15"/>
  <c r="W186" i="15"/>
  <c r="X186" i="15"/>
  <c r="Y186" i="15"/>
  <c r="N187" i="15"/>
  <c r="O187" i="15"/>
  <c r="P187" i="15"/>
  <c r="Q187" i="15"/>
  <c r="R187" i="15"/>
  <c r="S187" i="15"/>
  <c r="T187" i="15"/>
  <c r="U187" i="15"/>
  <c r="V187" i="15"/>
  <c r="W187" i="15"/>
  <c r="X187" i="15"/>
  <c r="Y187" i="15"/>
  <c r="N188" i="15"/>
  <c r="O188" i="15"/>
  <c r="P188" i="15"/>
  <c r="Q188" i="15"/>
  <c r="R188" i="15"/>
  <c r="S188" i="15"/>
  <c r="T188" i="15"/>
  <c r="U188" i="15"/>
  <c r="V188" i="15"/>
  <c r="W188" i="15"/>
  <c r="X188" i="15"/>
  <c r="Y188" i="15"/>
  <c r="N189" i="15"/>
  <c r="O189" i="15"/>
  <c r="P189" i="15"/>
  <c r="Q189" i="15"/>
  <c r="R189" i="15"/>
  <c r="S189" i="15"/>
  <c r="T189" i="15"/>
  <c r="U189" i="15"/>
  <c r="V189" i="15"/>
  <c r="W189" i="15"/>
  <c r="X189" i="15"/>
  <c r="Y189" i="15"/>
  <c r="N190" i="15"/>
  <c r="O190" i="15"/>
  <c r="P190" i="15"/>
  <c r="Q190" i="15"/>
  <c r="R190" i="15"/>
  <c r="S190" i="15"/>
  <c r="T190" i="15"/>
  <c r="U190" i="15"/>
  <c r="V190" i="15"/>
  <c r="W190" i="15"/>
  <c r="X190" i="15"/>
  <c r="Y190" i="15"/>
  <c r="N191" i="15"/>
  <c r="O191" i="15"/>
  <c r="P191" i="15"/>
  <c r="Q191" i="15"/>
  <c r="R191" i="15"/>
  <c r="S191" i="15"/>
  <c r="T191" i="15"/>
  <c r="U191" i="15"/>
  <c r="V191" i="15"/>
  <c r="W191" i="15"/>
  <c r="X191" i="15"/>
  <c r="Y191" i="15"/>
  <c r="N192" i="15"/>
  <c r="O192" i="15"/>
  <c r="P192" i="15"/>
  <c r="Q192" i="15"/>
  <c r="R192" i="15"/>
  <c r="S192" i="15"/>
  <c r="T192" i="15"/>
  <c r="U192" i="15"/>
  <c r="V192" i="15"/>
  <c r="W192" i="15"/>
  <c r="X192" i="15"/>
  <c r="Y192" i="15"/>
  <c r="N193" i="15"/>
  <c r="O193" i="15"/>
  <c r="P193" i="15"/>
  <c r="Q193" i="15"/>
  <c r="R193" i="15"/>
  <c r="S193" i="15"/>
  <c r="T193" i="15"/>
  <c r="U193" i="15"/>
  <c r="V193" i="15"/>
  <c r="W193" i="15"/>
  <c r="X193" i="15"/>
  <c r="Y193" i="15"/>
  <c r="N194" i="15"/>
  <c r="O194" i="15"/>
  <c r="P194" i="15"/>
  <c r="Q194" i="15"/>
  <c r="R194" i="15"/>
  <c r="S194" i="15"/>
  <c r="T194" i="15"/>
  <c r="U194" i="15"/>
  <c r="V194" i="15"/>
  <c r="W194" i="15"/>
  <c r="X194" i="15"/>
  <c r="Y194" i="15"/>
  <c r="N195" i="15"/>
  <c r="O195" i="15"/>
  <c r="P195" i="15"/>
  <c r="Q195" i="15"/>
  <c r="R195" i="15"/>
  <c r="S195" i="15"/>
  <c r="T195" i="15"/>
  <c r="U195" i="15"/>
  <c r="V195" i="15"/>
  <c r="W195" i="15"/>
  <c r="X195" i="15"/>
  <c r="Y195" i="15"/>
  <c r="N196" i="15"/>
  <c r="O196" i="15"/>
  <c r="P196" i="15"/>
  <c r="Q196" i="15"/>
  <c r="R196" i="15"/>
  <c r="S196" i="15"/>
  <c r="T196" i="15"/>
  <c r="U196" i="15"/>
  <c r="V196" i="15"/>
  <c r="W196" i="15"/>
  <c r="X196" i="15"/>
  <c r="Y196" i="15"/>
  <c r="N197" i="15"/>
  <c r="O197" i="15"/>
  <c r="P197" i="15"/>
  <c r="Q197" i="15"/>
  <c r="R197" i="15"/>
  <c r="S197" i="15"/>
  <c r="T197" i="15"/>
  <c r="U197" i="15"/>
  <c r="V197" i="15"/>
  <c r="W197" i="15"/>
  <c r="X197" i="15"/>
  <c r="Y197" i="15"/>
  <c r="N198" i="15"/>
  <c r="O198" i="15"/>
  <c r="P198" i="15"/>
  <c r="Q198" i="15"/>
  <c r="R198" i="15"/>
  <c r="S198" i="15"/>
  <c r="T198" i="15"/>
  <c r="U198" i="15"/>
  <c r="V198" i="15"/>
  <c r="W198" i="15"/>
  <c r="X198" i="15"/>
  <c r="Y198" i="15"/>
  <c r="N199" i="15"/>
  <c r="O199" i="15"/>
  <c r="P199" i="15"/>
  <c r="Q199" i="15"/>
  <c r="R199" i="15"/>
  <c r="S199" i="15"/>
  <c r="T199" i="15"/>
  <c r="U199" i="15"/>
  <c r="V199" i="15"/>
  <c r="W199" i="15"/>
  <c r="X199" i="15"/>
  <c r="Y199" i="15"/>
  <c r="N200" i="15"/>
  <c r="O200" i="15"/>
  <c r="P200" i="15"/>
  <c r="Q200" i="15"/>
  <c r="R200" i="15"/>
  <c r="S200" i="15"/>
  <c r="T200" i="15"/>
  <c r="U200" i="15"/>
  <c r="V200" i="15"/>
  <c r="W200" i="15"/>
  <c r="X200" i="15"/>
  <c r="Y200" i="15"/>
  <c r="N201" i="15"/>
  <c r="O201" i="15"/>
  <c r="P201" i="15"/>
  <c r="Q201" i="15"/>
  <c r="R201" i="15"/>
  <c r="S201" i="15"/>
  <c r="T201" i="15"/>
  <c r="U201" i="15"/>
  <c r="V201" i="15"/>
  <c r="W201" i="15"/>
  <c r="X201" i="15"/>
  <c r="Y201" i="15"/>
  <c r="N202" i="15"/>
  <c r="O202" i="15"/>
  <c r="P202" i="15"/>
  <c r="Q202" i="15"/>
  <c r="R202" i="15"/>
  <c r="S202" i="15"/>
  <c r="T202" i="15"/>
  <c r="U202" i="15"/>
  <c r="V202" i="15"/>
  <c r="W202" i="15"/>
  <c r="X202" i="15"/>
  <c r="Y202" i="15"/>
  <c r="N203" i="15"/>
  <c r="O203" i="15"/>
  <c r="P203" i="15"/>
  <c r="Q203" i="15"/>
  <c r="R203" i="15"/>
  <c r="S203" i="15"/>
  <c r="T203" i="15"/>
  <c r="U203" i="15"/>
  <c r="V203" i="15"/>
  <c r="W203" i="15"/>
  <c r="X203" i="15"/>
  <c r="Y203" i="15"/>
  <c r="N204" i="15"/>
  <c r="O204" i="15"/>
  <c r="P204" i="15"/>
  <c r="Q204" i="15"/>
  <c r="R204" i="15"/>
  <c r="S204" i="15"/>
  <c r="T204" i="15"/>
  <c r="U204" i="15"/>
  <c r="V204" i="15"/>
  <c r="W204" i="15"/>
  <c r="X204" i="15"/>
  <c r="Y204" i="15"/>
  <c r="N205" i="15"/>
  <c r="O205" i="15"/>
  <c r="P205" i="15"/>
  <c r="Q205" i="15"/>
  <c r="R205" i="15"/>
  <c r="S205" i="15"/>
  <c r="T205" i="15"/>
  <c r="U205" i="15"/>
  <c r="V205" i="15"/>
  <c r="W205" i="15"/>
  <c r="X205" i="15"/>
  <c r="Y205" i="15"/>
  <c r="N206" i="15"/>
  <c r="O206" i="15"/>
  <c r="P206" i="15"/>
  <c r="Q206" i="15"/>
  <c r="R206" i="15"/>
  <c r="S206" i="15"/>
  <c r="T206" i="15"/>
  <c r="U206" i="15"/>
  <c r="V206" i="15"/>
  <c r="W206" i="15"/>
  <c r="X206" i="15"/>
  <c r="Y206" i="15"/>
  <c r="N207" i="15"/>
  <c r="O207" i="15"/>
  <c r="P207" i="15"/>
  <c r="Q207" i="15"/>
  <c r="R207" i="15"/>
  <c r="S207" i="15"/>
  <c r="T207" i="15"/>
  <c r="U207" i="15"/>
  <c r="V207" i="15"/>
  <c r="W207" i="15"/>
  <c r="X207" i="15"/>
  <c r="Y207" i="15"/>
  <c r="N208" i="15"/>
  <c r="O208" i="15"/>
  <c r="P208" i="15"/>
  <c r="Q208" i="15"/>
  <c r="R208" i="15"/>
  <c r="S208" i="15"/>
  <c r="T208" i="15"/>
  <c r="U208" i="15"/>
  <c r="V208" i="15"/>
  <c r="W208" i="15"/>
  <c r="X208" i="15"/>
  <c r="Y208" i="15"/>
  <c r="N209" i="15"/>
  <c r="O209" i="15"/>
  <c r="P209" i="15"/>
  <c r="Q209" i="15"/>
  <c r="R209" i="15"/>
  <c r="S209" i="15"/>
  <c r="T209" i="15"/>
  <c r="U209" i="15"/>
  <c r="V209" i="15"/>
  <c r="W209" i="15"/>
  <c r="X209" i="15"/>
  <c r="Y209" i="15"/>
  <c r="N210" i="15"/>
  <c r="O210" i="15"/>
  <c r="P210" i="15"/>
  <c r="Q210" i="15"/>
  <c r="R210" i="15"/>
  <c r="S210" i="15"/>
  <c r="T210" i="15"/>
  <c r="U210" i="15"/>
  <c r="V210" i="15"/>
  <c r="W210" i="15"/>
  <c r="X210" i="15"/>
  <c r="Y210" i="15"/>
  <c r="N211" i="15"/>
  <c r="O211" i="15"/>
  <c r="P211" i="15"/>
  <c r="Q211" i="15"/>
  <c r="R211" i="15"/>
  <c r="S211" i="15"/>
  <c r="T211" i="15"/>
  <c r="U211" i="15"/>
  <c r="V211" i="15"/>
  <c r="W211" i="15"/>
  <c r="X211" i="15"/>
  <c r="Y211" i="15"/>
  <c r="N212" i="15"/>
  <c r="O212" i="15"/>
  <c r="P212" i="15"/>
  <c r="Q212" i="15"/>
  <c r="R212" i="15"/>
  <c r="S212" i="15"/>
  <c r="T212" i="15"/>
  <c r="U212" i="15"/>
  <c r="V212" i="15"/>
  <c r="W212" i="15"/>
  <c r="X212" i="15"/>
  <c r="Y212" i="15"/>
  <c r="N213" i="15"/>
  <c r="O213" i="15"/>
  <c r="P213" i="15"/>
  <c r="Q213" i="15"/>
  <c r="R213" i="15"/>
  <c r="S213" i="15"/>
  <c r="T213" i="15"/>
  <c r="U213" i="15"/>
  <c r="V213" i="15"/>
  <c r="W213" i="15"/>
  <c r="X213" i="15"/>
  <c r="Y213" i="15"/>
  <c r="N214" i="15"/>
  <c r="O214" i="15"/>
  <c r="P214" i="15"/>
  <c r="Q214" i="15"/>
  <c r="R214" i="15"/>
  <c r="S214" i="15"/>
  <c r="T214" i="15"/>
  <c r="U214" i="15"/>
  <c r="V214" i="15"/>
  <c r="W214" i="15"/>
  <c r="X214" i="15"/>
  <c r="Y214" i="15"/>
  <c r="N215" i="15"/>
  <c r="O215" i="15"/>
  <c r="P215" i="15"/>
  <c r="Q215" i="15"/>
  <c r="R215" i="15"/>
  <c r="S215" i="15"/>
  <c r="T215" i="15"/>
  <c r="U215" i="15"/>
  <c r="V215" i="15"/>
  <c r="W215" i="15"/>
  <c r="X215" i="15"/>
  <c r="Y215" i="15"/>
  <c r="N216" i="15"/>
  <c r="O216" i="15"/>
  <c r="P216" i="15"/>
  <c r="Q216" i="15"/>
  <c r="R216" i="15"/>
  <c r="S216" i="15"/>
  <c r="T216" i="15"/>
  <c r="U216" i="15"/>
  <c r="V216" i="15"/>
  <c r="W216" i="15"/>
  <c r="X216" i="15"/>
  <c r="Y216" i="15"/>
  <c r="N217" i="15"/>
  <c r="O217" i="15"/>
  <c r="P217" i="15"/>
  <c r="Q217" i="15"/>
  <c r="R217" i="15"/>
  <c r="S217" i="15"/>
  <c r="T217" i="15"/>
  <c r="U217" i="15"/>
  <c r="V217" i="15"/>
  <c r="W217" i="15"/>
  <c r="X217" i="15"/>
  <c r="Y217" i="15"/>
  <c r="N218" i="15"/>
  <c r="O218" i="15"/>
  <c r="P218" i="15"/>
  <c r="Q218" i="15"/>
  <c r="R218" i="15"/>
  <c r="S218" i="15"/>
  <c r="T218" i="15"/>
  <c r="U218" i="15"/>
  <c r="V218" i="15"/>
  <c r="W218" i="15"/>
  <c r="X218" i="15"/>
  <c r="Y218" i="15"/>
  <c r="N219" i="15"/>
  <c r="O219" i="15"/>
  <c r="P219" i="15"/>
  <c r="Q219" i="15"/>
  <c r="R219" i="15"/>
  <c r="S219" i="15"/>
  <c r="T219" i="15"/>
  <c r="U219" i="15"/>
  <c r="V219" i="15"/>
  <c r="W219" i="15"/>
  <c r="X219" i="15"/>
  <c r="Y219" i="15"/>
  <c r="N220" i="15"/>
  <c r="O220" i="15"/>
  <c r="P220" i="15"/>
  <c r="Q220" i="15"/>
  <c r="R220" i="15"/>
  <c r="S220" i="15"/>
  <c r="T220" i="15"/>
  <c r="U220" i="15"/>
  <c r="V220" i="15"/>
  <c r="W220" i="15"/>
  <c r="X220" i="15"/>
  <c r="Y220" i="15"/>
  <c r="N221" i="15"/>
  <c r="O221" i="15"/>
  <c r="P221" i="15"/>
  <c r="Q221" i="15"/>
  <c r="R221" i="15"/>
  <c r="S221" i="15"/>
  <c r="T221" i="15"/>
  <c r="U221" i="15"/>
  <c r="V221" i="15"/>
  <c r="W221" i="15"/>
  <c r="X221" i="15"/>
  <c r="Y221" i="15"/>
  <c r="N222" i="15"/>
  <c r="O222" i="15"/>
  <c r="P222" i="15"/>
  <c r="Q222" i="15"/>
  <c r="R222" i="15"/>
  <c r="S222" i="15"/>
  <c r="T222" i="15"/>
  <c r="U222" i="15"/>
  <c r="V222" i="15"/>
  <c r="W222" i="15"/>
  <c r="X222" i="15"/>
  <c r="Y222" i="15"/>
  <c r="N223" i="15"/>
  <c r="O223" i="15"/>
  <c r="P223" i="15"/>
  <c r="Q223" i="15"/>
  <c r="R223" i="15"/>
  <c r="S223" i="15"/>
  <c r="T223" i="15"/>
  <c r="U223" i="15"/>
  <c r="V223" i="15"/>
  <c r="W223" i="15"/>
  <c r="X223" i="15"/>
  <c r="Y223" i="15"/>
  <c r="N224" i="15"/>
  <c r="O224" i="15"/>
  <c r="P224" i="15"/>
  <c r="Q224" i="15"/>
  <c r="R224" i="15"/>
  <c r="S224" i="15"/>
  <c r="T224" i="15"/>
  <c r="U224" i="15"/>
  <c r="V224" i="15"/>
  <c r="W224" i="15"/>
  <c r="X224" i="15"/>
  <c r="Y224" i="15"/>
  <c r="N225" i="15"/>
  <c r="O225" i="15"/>
  <c r="P225" i="15"/>
  <c r="Q225" i="15"/>
  <c r="R225" i="15"/>
  <c r="S225" i="15"/>
  <c r="T225" i="15"/>
  <c r="U225" i="15"/>
  <c r="V225" i="15"/>
  <c r="W225" i="15"/>
  <c r="X225" i="15"/>
  <c r="Y225" i="15"/>
  <c r="N226" i="15"/>
  <c r="O226" i="15"/>
  <c r="P226" i="15"/>
  <c r="Q226" i="15"/>
  <c r="R226" i="15"/>
  <c r="S226" i="15"/>
  <c r="T226" i="15"/>
  <c r="U226" i="15"/>
  <c r="V226" i="15"/>
  <c r="W226" i="15"/>
  <c r="X226" i="15"/>
  <c r="Y226" i="15"/>
  <c r="N227" i="15"/>
  <c r="O227" i="15"/>
  <c r="P227" i="15"/>
  <c r="Q227" i="15"/>
  <c r="R227" i="15"/>
  <c r="S227" i="15"/>
  <c r="T227" i="15"/>
  <c r="U227" i="15"/>
  <c r="V227" i="15"/>
  <c r="W227" i="15"/>
  <c r="X227" i="15"/>
  <c r="Y227" i="15"/>
  <c r="N228" i="15"/>
  <c r="O228" i="15"/>
  <c r="P228" i="15"/>
  <c r="Q228" i="15"/>
  <c r="R228" i="15"/>
  <c r="S228" i="15"/>
  <c r="T228" i="15"/>
  <c r="U228" i="15"/>
  <c r="V228" i="15"/>
  <c r="W228" i="15"/>
  <c r="X228" i="15"/>
  <c r="Y228" i="15"/>
  <c r="N229" i="15"/>
  <c r="O229" i="15"/>
  <c r="P229" i="15"/>
  <c r="Q229" i="15"/>
  <c r="R229" i="15"/>
  <c r="S229" i="15"/>
  <c r="T229" i="15"/>
  <c r="U229" i="15"/>
  <c r="V229" i="15"/>
  <c r="W229" i="15"/>
  <c r="X229" i="15"/>
  <c r="Y229" i="15"/>
  <c r="N230" i="15"/>
  <c r="O230" i="15"/>
  <c r="P230" i="15"/>
  <c r="Q230" i="15"/>
  <c r="R230" i="15"/>
  <c r="S230" i="15"/>
  <c r="T230" i="15"/>
  <c r="U230" i="15"/>
  <c r="V230" i="15"/>
  <c r="W230" i="15"/>
  <c r="X230" i="15"/>
  <c r="Y230" i="15"/>
  <c r="N231" i="15"/>
  <c r="O231" i="15"/>
  <c r="P231" i="15"/>
  <c r="Q231" i="15"/>
  <c r="R231" i="15"/>
  <c r="S231" i="15"/>
  <c r="T231" i="15"/>
  <c r="U231" i="15"/>
  <c r="V231" i="15"/>
  <c r="W231" i="15"/>
  <c r="X231" i="15"/>
  <c r="Y231" i="15"/>
  <c r="N232" i="15"/>
  <c r="O232" i="15"/>
  <c r="P232" i="15"/>
  <c r="Q232" i="15"/>
  <c r="R232" i="15"/>
  <c r="S232" i="15"/>
  <c r="T232" i="15"/>
  <c r="U232" i="15"/>
  <c r="V232" i="15"/>
  <c r="W232" i="15"/>
  <c r="X232" i="15"/>
  <c r="Y232" i="15"/>
  <c r="N233" i="15"/>
  <c r="O233" i="15"/>
  <c r="P233" i="15"/>
  <c r="Q233" i="15"/>
  <c r="R233" i="15"/>
  <c r="S233" i="15"/>
  <c r="T233" i="15"/>
  <c r="U233" i="15"/>
  <c r="V233" i="15"/>
  <c r="W233" i="15"/>
  <c r="X233" i="15"/>
  <c r="Y233" i="15"/>
  <c r="N234" i="15"/>
  <c r="O234" i="15"/>
  <c r="P234" i="15"/>
  <c r="Q234" i="15"/>
  <c r="R234" i="15"/>
  <c r="S234" i="15"/>
  <c r="T234" i="15"/>
  <c r="U234" i="15"/>
  <c r="V234" i="15"/>
  <c r="W234" i="15"/>
  <c r="X234" i="15"/>
  <c r="Y234" i="15"/>
  <c r="N235" i="15"/>
  <c r="O235" i="15"/>
  <c r="P235" i="15"/>
  <c r="Q235" i="15"/>
  <c r="R235" i="15"/>
  <c r="S235" i="15"/>
  <c r="T235" i="15"/>
  <c r="U235" i="15"/>
  <c r="V235" i="15"/>
  <c r="W235" i="15"/>
  <c r="X235" i="15"/>
  <c r="Y235" i="15"/>
  <c r="N236" i="15"/>
  <c r="O236" i="15"/>
  <c r="P236" i="15"/>
  <c r="Q236" i="15"/>
  <c r="R236" i="15"/>
  <c r="S236" i="15"/>
  <c r="T236" i="15"/>
  <c r="U236" i="15"/>
  <c r="V236" i="15"/>
  <c r="W236" i="15"/>
  <c r="X236" i="15"/>
  <c r="Y236" i="15"/>
  <c r="N237" i="15"/>
  <c r="O237" i="15"/>
  <c r="P237" i="15"/>
  <c r="Q237" i="15"/>
  <c r="R237" i="15"/>
  <c r="S237" i="15"/>
  <c r="T237" i="15"/>
  <c r="U237" i="15"/>
  <c r="V237" i="15"/>
  <c r="W237" i="15"/>
  <c r="X237" i="15"/>
  <c r="Y237" i="15"/>
  <c r="N238" i="15"/>
  <c r="O238" i="15"/>
  <c r="P238" i="15"/>
  <c r="Q238" i="15"/>
  <c r="R238" i="15"/>
  <c r="S238" i="15"/>
  <c r="T238" i="15"/>
  <c r="U238" i="15"/>
  <c r="V238" i="15"/>
  <c r="W238" i="15"/>
  <c r="X238" i="15"/>
  <c r="Y238" i="15"/>
  <c r="N239" i="15"/>
  <c r="O239" i="15"/>
  <c r="P239" i="15"/>
  <c r="Q239" i="15"/>
  <c r="R239" i="15"/>
  <c r="S239" i="15"/>
  <c r="T239" i="15"/>
  <c r="U239" i="15"/>
  <c r="V239" i="15"/>
  <c r="W239" i="15"/>
  <c r="X239" i="15"/>
  <c r="Y239" i="15"/>
  <c r="N240" i="15"/>
  <c r="O240" i="15"/>
  <c r="P240" i="15"/>
  <c r="Q240" i="15"/>
  <c r="R240" i="15"/>
  <c r="S240" i="15"/>
  <c r="T240" i="15"/>
  <c r="U240" i="15"/>
  <c r="V240" i="15"/>
  <c r="W240" i="15"/>
  <c r="X240" i="15"/>
  <c r="Y240" i="15"/>
  <c r="N241" i="15"/>
  <c r="O241" i="15"/>
  <c r="P241" i="15"/>
  <c r="Q241" i="15"/>
  <c r="R241" i="15"/>
  <c r="S241" i="15"/>
  <c r="T241" i="15"/>
  <c r="U241" i="15"/>
  <c r="V241" i="15"/>
  <c r="W241" i="15"/>
  <c r="X241" i="15"/>
  <c r="Y241" i="15"/>
  <c r="N242" i="15"/>
  <c r="O242" i="15"/>
  <c r="P242" i="15"/>
  <c r="Q242" i="15"/>
  <c r="R242" i="15"/>
  <c r="S242" i="15"/>
  <c r="T242" i="15"/>
  <c r="U242" i="15"/>
  <c r="V242" i="15"/>
  <c r="W242" i="15"/>
  <c r="X242" i="15"/>
  <c r="Y242" i="15"/>
  <c r="N243" i="15"/>
  <c r="O243" i="15"/>
  <c r="P243" i="15"/>
  <c r="Q243" i="15"/>
  <c r="R243" i="15"/>
  <c r="S243" i="15"/>
  <c r="T243" i="15"/>
  <c r="U243" i="15"/>
  <c r="V243" i="15"/>
  <c r="W243" i="15"/>
  <c r="X243" i="15"/>
  <c r="Y243" i="15"/>
  <c r="N244" i="15"/>
  <c r="O244" i="15"/>
  <c r="P244" i="15"/>
  <c r="Q244" i="15"/>
  <c r="R244" i="15"/>
  <c r="S244" i="15"/>
  <c r="T244" i="15"/>
  <c r="U244" i="15"/>
  <c r="V244" i="15"/>
  <c r="W244" i="15"/>
  <c r="X244" i="15"/>
  <c r="Y244" i="15"/>
  <c r="N245" i="15"/>
  <c r="O245" i="15"/>
  <c r="P245" i="15"/>
  <c r="Q245" i="15"/>
  <c r="R245" i="15"/>
  <c r="S245" i="15"/>
  <c r="T245" i="15"/>
  <c r="U245" i="15"/>
  <c r="V245" i="15"/>
  <c r="W245" i="15"/>
  <c r="X245" i="15"/>
  <c r="Y245" i="15"/>
  <c r="N246" i="15"/>
  <c r="O246" i="15"/>
  <c r="P246" i="15"/>
  <c r="Q246" i="15"/>
  <c r="R246" i="15"/>
  <c r="S246" i="15"/>
  <c r="T246" i="15"/>
  <c r="U246" i="15"/>
  <c r="V246" i="15"/>
  <c r="W246" i="15"/>
  <c r="X246" i="15"/>
  <c r="Y246" i="15"/>
  <c r="N247" i="15"/>
  <c r="O247" i="15"/>
  <c r="P247" i="15"/>
  <c r="Q247" i="15"/>
  <c r="R247" i="15"/>
  <c r="S247" i="15"/>
  <c r="T247" i="15"/>
  <c r="U247" i="15"/>
  <c r="V247" i="15"/>
  <c r="W247" i="15"/>
  <c r="X247" i="15"/>
  <c r="Y247" i="15"/>
  <c r="N248" i="15"/>
  <c r="O248" i="15"/>
  <c r="P248" i="15"/>
  <c r="Q248" i="15"/>
  <c r="R248" i="15"/>
  <c r="S248" i="15"/>
  <c r="T248" i="15"/>
  <c r="U248" i="15"/>
  <c r="V248" i="15"/>
  <c r="W248" i="15"/>
  <c r="X248" i="15"/>
  <c r="Y248" i="15"/>
  <c r="N249" i="15"/>
  <c r="O249" i="15"/>
  <c r="P249" i="15"/>
  <c r="Q249" i="15"/>
  <c r="R249" i="15"/>
  <c r="S249" i="15"/>
  <c r="T249" i="15"/>
  <c r="U249" i="15"/>
  <c r="V249" i="15"/>
  <c r="W249" i="15"/>
  <c r="X249" i="15"/>
  <c r="Y249" i="15"/>
  <c r="N250" i="15"/>
  <c r="O250" i="15"/>
  <c r="P250" i="15"/>
  <c r="Q250" i="15"/>
  <c r="R250" i="15"/>
  <c r="S250" i="15"/>
  <c r="T250" i="15"/>
  <c r="U250" i="15"/>
  <c r="V250" i="15"/>
  <c r="W250" i="15"/>
  <c r="X250" i="15"/>
  <c r="Y250" i="15"/>
  <c r="N251" i="15"/>
  <c r="O251" i="15"/>
  <c r="P251" i="15"/>
  <c r="Q251" i="15"/>
  <c r="R251" i="15"/>
  <c r="S251" i="15"/>
  <c r="T251" i="15"/>
  <c r="U251" i="15"/>
  <c r="V251" i="15"/>
  <c r="W251" i="15"/>
  <c r="X251" i="15"/>
  <c r="Y251" i="15"/>
  <c r="N252" i="15"/>
  <c r="O252" i="15"/>
  <c r="P252" i="15"/>
  <c r="Q252" i="15"/>
  <c r="R252" i="15"/>
  <c r="S252" i="15"/>
  <c r="T252" i="15"/>
  <c r="U252" i="15"/>
  <c r="V252" i="15"/>
  <c r="W252" i="15"/>
  <c r="X252" i="15"/>
  <c r="Y252" i="15"/>
  <c r="N253" i="15"/>
  <c r="O253" i="15"/>
  <c r="P253" i="15"/>
  <c r="Q253" i="15"/>
  <c r="R253" i="15"/>
  <c r="S253" i="15"/>
  <c r="T253" i="15"/>
  <c r="U253" i="15"/>
  <c r="V253" i="15"/>
  <c r="W253" i="15"/>
  <c r="X253" i="15"/>
  <c r="Y253" i="15"/>
  <c r="N254" i="15"/>
  <c r="O254" i="15"/>
  <c r="P254" i="15"/>
  <c r="Q254" i="15"/>
  <c r="R254" i="15"/>
  <c r="S254" i="15"/>
  <c r="T254" i="15"/>
  <c r="U254" i="15"/>
  <c r="V254" i="15"/>
  <c r="W254" i="15"/>
  <c r="X254" i="15"/>
  <c r="Y254" i="15"/>
  <c r="N255" i="15"/>
  <c r="O255" i="15"/>
  <c r="P255" i="15"/>
  <c r="Q255" i="15"/>
  <c r="R255" i="15"/>
  <c r="S255" i="15"/>
  <c r="T255" i="15"/>
  <c r="U255" i="15"/>
  <c r="V255" i="15"/>
  <c r="W255" i="15"/>
  <c r="X255" i="15"/>
  <c r="Y255" i="15"/>
  <c r="N256" i="15"/>
  <c r="O256" i="15"/>
  <c r="P256" i="15"/>
  <c r="Q256" i="15"/>
  <c r="R256" i="15"/>
  <c r="S256" i="15"/>
  <c r="T256" i="15"/>
  <c r="U256" i="15"/>
  <c r="V256" i="15"/>
  <c r="W256" i="15"/>
  <c r="X256" i="15"/>
  <c r="Y256" i="15"/>
  <c r="N257" i="15"/>
  <c r="O257" i="15"/>
  <c r="P257" i="15"/>
  <c r="Q257" i="15"/>
  <c r="R257" i="15"/>
  <c r="S257" i="15"/>
  <c r="T257" i="15"/>
  <c r="U257" i="15"/>
  <c r="V257" i="15"/>
  <c r="W257" i="15"/>
  <c r="X257" i="15"/>
  <c r="Y257" i="15"/>
  <c r="N258" i="15"/>
  <c r="O258" i="15"/>
  <c r="P258" i="15"/>
  <c r="Q258" i="15"/>
  <c r="R258" i="15"/>
  <c r="S258" i="15"/>
  <c r="T258" i="15"/>
  <c r="U258" i="15"/>
  <c r="V258" i="15"/>
  <c r="W258" i="15"/>
  <c r="X258" i="15"/>
  <c r="Y258" i="15"/>
  <c r="N259" i="15"/>
  <c r="O259" i="15"/>
  <c r="P259" i="15"/>
  <c r="Q259" i="15"/>
  <c r="R259" i="15"/>
  <c r="S259" i="15"/>
  <c r="T259" i="15"/>
  <c r="U259" i="15"/>
  <c r="V259" i="15"/>
  <c r="W259" i="15"/>
  <c r="X259" i="15"/>
  <c r="Y259" i="15"/>
  <c r="N260" i="15"/>
  <c r="O260" i="15"/>
  <c r="P260" i="15"/>
  <c r="Q260" i="15"/>
  <c r="R260" i="15"/>
  <c r="S260" i="15"/>
  <c r="T260" i="15"/>
  <c r="U260" i="15"/>
  <c r="V260" i="15"/>
  <c r="W260" i="15"/>
  <c r="X260" i="15"/>
  <c r="Y260" i="15"/>
  <c r="N261" i="15"/>
  <c r="O261" i="15"/>
  <c r="P261" i="15"/>
  <c r="Q261" i="15"/>
  <c r="R261" i="15"/>
  <c r="S261" i="15"/>
  <c r="T261" i="15"/>
  <c r="U261" i="15"/>
  <c r="V261" i="15"/>
  <c r="W261" i="15"/>
  <c r="X261" i="15"/>
  <c r="Y261" i="15"/>
  <c r="N262" i="15"/>
  <c r="O262" i="15"/>
  <c r="P262" i="15"/>
  <c r="Q262" i="15"/>
  <c r="R262" i="15"/>
  <c r="S262" i="15"/>
  <c r="T262" i="15"/>
  <c r="U262" i="15"/>
  <c r="V262" i="15"/>
  <c r="W262" i="15"/>
  <c r="X262" i="15"/>
  <c r="Y262" i="15"/>
  <c r="N263" i="15"/>
  <c r="O263" i="15"/>
  <c r="P263" i="15"/>
  <c r="Q263" i="15"/>
  <c r="R263" i="15"/>
  <c r="S263" i="15"/>
  <c r="T263" i="15"/>
  <c r="U263" i="15"/>
  <c r="V263" i="15"/>
  <c r="W263" i="15"/>
  <c r="X263" i="15"/>
  <c r="Y263" i="15"/>
  <c r="N264" i="15"/>
  <c r="O264" i="15"/>
  <c r="P264" i="15"/>
  <c r="Q264" i="15"/>
  <c r="R264" i="15"/>
  <c r="S264" i="15"/>
  <c r="T264" i="15"/>
  <c r="U264" i="15"/>
  <c r="V264" i="15"/>
  <c r="W264" i="15"/>
  <c r="X264" i="15"/>
  <c r="Y264" i="15"/>
  <c r="N265" i="15"/>
  <c r="O265" i="15"/>
  <c r="P265" i="15"/>
  <c r="Q265" i="15"/>
  <c r="R265" i="15"/>
  <c r="S265" i="15"/>
  <c r="T265" i="15"/>
  <c r="U265" i="15"/>
  <c r="V265" i="15"/>
  <c r="W265" i="15"/>
  <c r="X265" i="15"/>
  <c r="Y265" i="15"/>
  <c r="N266" i="15"/>
  <c r="O266" i="15"/>
  <c r="P266" i="15"/>
  <c r="Q266" i="15"/>
  <c r="R266" i="15"/>
  <c r="S266" i="15"/>
  <c r="T266" i="15"/>
  <c r="U266" i="15"/>
  <c r="V266" i="15"/>
  <c r="W266" i="15"/>
  <c r="X266" i="15"/>
  <c r="Y266" i="15"/>
  <c r="N267" i="15"/>
  <c r="O267" i="15"/>
  <c r="P267" i="15"/>
  <c r="Q267" i="15"/>
  <c r="R267" i="15"/>
  <c r="S267" i="15"/>
  <c r="T267" i="15"/>
  <c r="U267" i="15"/>
  <c r="V267" i="15"/>
  <c r="W267" i="15"/>
  <c r="X267" i="15"/>
  <c r="Y267" i="15"/>
  <c r="N268" i="15"/>
  <c r="O268" i="15"/>
  <c r="P268" i="15"/>
  <c r="Q268" i="15"/>
  <c r="R268" i="15"/>
  <c r="S268" i="15"/>
  <c r="T268" i="15"/>
  <c r="U268" i="15"/>
  <c r="V268" i="15"/>
  <c r="W268" i="15"/>
  <c r="X268" i="15"/>
  <c r="Y268" i="15"/>
  <c r="N269" i="15"/>
  <c r="O269" i="15"/>
  <c r="P269" i="15"/>
  <c r="Q269" i="15"/>
  <c r="R269" i="15"/>
  <c r="S269" i="15"/>
  <c r="T269" i="15"/>
  <c r="U269" i="15"/>
  <c r="V269" i="15"/>
  <c r="W269" i="15"/>
  <c r="X269" i="15"/>
  <c r="Y269" i="15"/>
  <c r="N270" i="15"/>
  <c r="O270" i="15"/>
  <c r="P270" i="15"/>
  <c r="Q270" i="15"/>
  <c r="R270" i="15"/>
  <c r="S270" i="15"/>
  <c r="T270" i="15"/>
  <c r="U270" i="15"/>
  <c r="V270" i="15"/>
  <c r="W270" i="15"/>
  <c r="X270" i="15"/>
  <c r="Y270" i="15"/>
  <c r="N271" i="15"/>
  <c r="O271" i="15"/>
  <c r="P271" i="15"/>
  <c r="Q271" i="15"/>
  <c r="R271" i="15"/>
  <c r="S271" i="15"/>
  <c r="T271" i="15"/>
  <c r="U271" i="15"/>
  <c r="V271" i="15"/>
  <c r="W271" i="15"/>
  <c r="X271" i="15"/>
  <c r="Y271" i="15"/>
  <c r="N272" i="15"/>
  <c r="O272" i="15"/>
  <c r="P272" i="15"/>
  <c r="Q272" i="15"/>
  <c r="R272" i="15"/>
  <c r="S272" i="15"/>
  <c r="T272" i="15"/>
  <c r="U272" i="15"/>
  <c r="V272" i="15"/>
  <c r="W272" i="15"/>
  <c r="X272" i="15"/>
  <c r="Y272" i="15"/>
  <c r="N273" i="15"/>
  <c r="O273" i="15"/>
  <c r="P273" i="15"/>
  <c r="Q273" i="15"/>
  <c r="R273" i="15"/>
  <c r="S273" i="15"/>
  <c r="T273" i="15"/>
  <c r="U273" i="15"/>
  <c r="V273" i="15"/>
  <c r="W273" i="15"/>
  <c r="X273" i="15"/>
  <c r="Y273" i="15"/>
  <c r="N274" i="15"/>
  <c r="O274" i="15"/>
  <c r="P274" i="15"/>
  <c r="Q274" i="15"/>
  <c r="R274" i="15"/>
  <c r="S274" i="15"/>
  <c r="T274" i="15"/>
  <c r="U274" i="15"/>
  <c r="V274" i="15"/>
  <c r="W274" i="15"/>
  <c r="X274" i="15"/>
  <c r="Y274" i="15"/>
  <c r="N275" i="15"/>
  <c r="O275" i="15"/>
  <c r="P275" i="15"/>
  <c r="Q275" i="15"/>
  <c r="R275" i="15"/>
  <c r="S275" i="15"/>
  <c r="T275" i="15"/>
  <c r="U275" i="15"/>
  <c r="V275" i="15"/>
  <c r="W275" i="15"/>
  <c r="X275" i="15"/>
  <c r="Y275" i="15"/>
  <c r="N276" i="15"/>
  <c r="O276" i="15"/>
  <c r="P276" i="15"/>
  <c r="Q276" i="15"/>
  <c r="R276" i="15"/>
  <c r="S276" i="15"/>
  <c r="T276" i="15"/>
  <c r="U276" i="15"/>
  <c r="V276" i="15"/>
  <c r="W276" i="15"/>
  <c r="X276" i="15"/>
  <c r="Y276" i="15"/>
  <c r="N277" i="15"/>
  <c r="O277" i="15"/>
  <c r="P277" i="15"/>
  <c r="Q277" i="15"/>
  <c r="R277" i="15"/>
  <c r="S277" i="15"/>
  <c r="T277" i="15"/>
  <c r="U277" i="15"/>
  <c r="V277" i="15"/>
  <c r="W277" i="15"/>
  <c r="X277" i="15"/>
  <c r="Y277" i="15"/>
  <c r="N278" i="15"/>
  <c r="O278" i="15"/>
  <c r="P278" i="15"/>
  <c r="Q278" i="15"/>
  <c r="R278" i="15"/>
  <c r="S278" i="15"/>
  <c r="T278" i="15"/>
  <c r="U278" i="15"/>
  <c r="V278" i="15"/>
  <c r="W278" i="15"/>
  <c r="X278" i="15"/>
  <c r="Y278" i="15"/>
  <c r="N279" i="15"/>
  <c r="O279" i="15"/>
  <c r="P279" i="15"/>
  <c r="Q279" i="15"/>
  <c r="R279" i="15"/>
  <c r="S279" i="15"/>
  <c r="T279" i="15"/>
  <c r="U279" i="15"/>
  <c r="V279" i="15"/>
  <c r="W279" i="15"/>
  <c r="X279" i="15"/>
  <c r="Y279" i="15"/>
  <c r="N280" i="15"/>
  <c r="O280" i="15"/>
  <c r="P280" i="15"/>
  <c r="Q280" i="15"/>
  <c r="R280" i="15"/>
  <c r="S280" i="15"/>
  <c r="T280" i="15"/>
  <c r="U280" i="15"/>
  <c r="V280" i="15"/>
  <c r="W280" i="15"/>
  <c r="X280" i="15"/>
  <c r="Y280" i="15"/>
  <c r="N281" i="15"/>
  <c r="O281" i="15"/>
  <c r="P281" i="15"/>
  <c r="Q281" i="15"/>
  <c r="R281" i="15"/>
  <c r="S281" i="15"/>
  <c r="T281" i="15"/>
  <c r="U281" i="15"/>
  <c r="V281" i="15"/>
  <c r="W281" i="15"/>
  <c r="X281" i="15"/>
  <c r="Y281" i="15"/>
  <c r="N282" i="15"/>
  <c r="O282" i="15"/>
  <c r="P282" i="15"/>
  <c r="Q282" i="15"/>
  <c r="R282" i="15"/>
  <c r="S282" i="15"/>
  <c r="T282" i="15"/>
  <c r="U282" i="15"/>
  <c r="V282" i="15"/>
  <c r="W282" i="15"/>
  <c r="X282" i="15"/>
  <c r="Y282" i="15"/>
  <c r="N283" i="15"/>
  <c r="O283" i="15"/>
  <c r="P283" i="15"/>
  <c r="Q283" i="15"/>
  <c r="R283" i="15"/>
  <c r="S283" i="15"/>
  <c r="T283" i="15"/>
  <c r="U283" i="15"/>
  <c r="V283" i="15"/>
  <c r="W283" i="15"/>
  <c r="X283" i="15"/>
  <c r="Y283" i="15"/>
  <c r="N284" i="15"/>
  <c r="O284" i="15"/>
  <c r="P284" i="15"/>
  <c r="Q284" i="15"/>
  <c r="R284" i="15"/>
  <c r="S284" i="15"/>
  <c r="T284" i="15"/>
  <c r="U284" i="15"/>
  <c r="V284" i="15"/>
  <c r="W284" i="15"/>
  <c r="X284" i="15"/>
  <c r="Y284" i="15"/>
  <c r="N285" i="15"/>
  <c r="O285" i="15"/>
  <c r="P285" i="15"/>
  <c r="Q285" i="15"/>
  <c r="R285" i="15"/>
  <c r="S285" i="15"/>
  <c r="T285" i="15"/>
  <c r="U285" i="15"/>
  <c r="V285" i="15"/>
  <c r="W285" i="15"/>
  <c r="X285" i="15"/>
  <c r="Y285" i="15"/>
  <c r="N286" i="15"/>
  <c r="O286" i="15"/>
  <c r="P286" i="15"/>
  <c r="Q286" i="15"/>
  <c r="R286" i="15"/>
  <c r="S286" i="15"/>
  <c r="T286" i="15"/>
  <c r="U286" i="15"/>
  <c r="V286" i="15"/>
  <c r="W286" i="15"/>
  <c r="X286" i="15"/>
  <c r="Y286" i="15"/>
  <c r="N287" i="15"/>
  <c r="O287" i="15"/>
  <c r="P287" i="15"/>
  <c r="Q287" i="15"/>
  <c r="R287" i="15"/>
  <c r="S287" i="15"/>
  <c r="T287" i="15"/>
  <c r="U287" i="15"/>
  <c r="V287" i="15"/>
  <c r="W287" i="15"/>
  <c r="X287" i="15"/>
  <c r="Y287" i="15"/>
  <c r="N288" i="15"/>
  <c r="O288" i="15"/>
  <c r="P288" i="15"/>
  <c r="Q288" i="15"/>
  <c r="R288" i="15"/>
  <c r="S288" i="15"/>
  <c r="T288" i="15"/>
  <c r="U288" i="15"/>
  <c r="V288" i="15"/>
  <c r="W288" i="15"/>
  <c r="X288" i="15"/>
  <c r="Y288" i="15"/>
  <c r="N289" i="15"/>
  <c r="O289" i="15"/>
  <c r="P289" i="15"/>
  <c r="Q289" i="15"/>
  <c r="R289" i="15"/>
  <c r="S289" i="15"/>
  <c r="T289" i="15"/>
  <c r="U289" i="15"/>
  <c r="V289" i="15"/>
  <c r="W289" i="15"/>
  <c r="X289" i="15"/>
  <c r="Y289" i="15"/>
  <c r="N290" i="15"/>
  <c r="O290" i="15"/>
  <c r="P290" i="15"/>
  <c r="Q290" i="15"/>
  <c r="R290" i="15"/>
  <c r="S290" i="15"/>
  <c r="T290" i="15"/>
  <c r="U290" i="15"/>
  <c r="V290" i="15"/>
  <c r="W290" i="15"/>
  <c r="X290" i="15"/>
  <c r="Y290" i="15"/>
  <c r="N291" i="15"/>
  <c r="O291" i="15"/>
  <c r="P291" i="15"/>
  <c r="Q291" i="15"/>
  <c r="R291" i="15"/>
  <c r="S291" i="15"/>
  <c r="T291" i="15"/>
  <c r="U291" i="15"/>
  <c r="V291" i="15"/>
  <c r="W291" i="15"/>
  <c r="X291" i="15"/>
  <c r="Y291" i="15"/>
  <c r="N292" i="15"/>
  <c r="O292" i="15"/>
  <c r="P292" i="15"/>
  <c r="Q292" i="15"/>
  <c r="R292" i="15"/>
  <c r="S292" i="15"/>
  <c r="T292" i="15"/>
  <c r="U292" i="15"/>
  <c r="V292" i="15"/>
  <c r="W292" i="15"/>
  <c r="X292" i="15"/>
  <c r="Y292" i="15"/>
  <c r="N293" i="15"/>
  <c r="O293" i="15"/>
  <c r="P293" i="15"/>
  <c r="Q293" i="15"/>
  <c r="R293" i="15"/>
  <c r="S293" i="15"/>
  <c r="T293" i="15"/>
  <c r="U293" i="15"/>
  <c r="V293" i="15"/>
  <c r="W293" i="15"/>
  <c r="X293" i="15"/>
  <c r="Y293" i="15"/>
  <c r="N294" i="15"/>
  <c r="O294" i="15"/>
  <c r="P294" i="15"/>
  <c r="Q294" i="15"/>
  <c r="R294" i="15"/>
  <c r="S294" i="15"/>
  <c r="T294" i="15"/>
  <c r="U294" i="15"/>
  <c r="V294" i="15"/>
  <c r="W294" i="15"/>
  <c r="X294" i="15"/>
  <c r="Y294" i="15"/>
  <c r="N295" i="15"/>
  <c r="O295" i="15"/>
  <c r="P295" i="15"/>
  <c r="Q295" i="15"/>
  <c r="R295" i="15"/>
  <c r="S295" i="15"/>
  <c r="T295" i="15"/>
  <c r="U295" i="15"/>
  <c r="V295" i="15"/>
  <c r="W295" i="15"/>
  <c r="X295" i="15"/>
  <c r="Y295" i="15"/>
  <c r="N296" i="15"/>
  <c r="O296" i="15"/>
  <c r="P296" i="15"/>
  <c r="Q296" i="15"/>
  <c r="R296" i="15"/>
  <c r="S296" i="15"/>
  <c r="T296" i="15"/>
  <c r="U296" i="15"/>
  <c r="V296" i="15"/>
  <c r="W296" i="15"/>
  <c r="X296" i="15"/>
  <c r="Y296" i="15"/>
  <c r="N297" i="15"/>
  <c r="O297" i="15"/>
  <c r="P297" i="15"/>
  <c r="Q297" i="15"/>
  <c r="R297" i="15"/>
  <c r="S297" i="15"/>
  <c r="T297" i="15"/>
  <c r="U297" i="15"/>
  <c r="V297" i="15"/>
  <c r="W297" i="15"/>
  <c r="X297" i="15"/>
  <c r="Y297" i="15"/>
  <c r="N298" i="15"/>
  <c r="O298" i="15"/>
  <c r="P298" i="15"/>
  <c r="Q298" i="15"/>
  <c r="R298" i="15"/>
  <c r="S298" i="15"/>
  <c r="T298" i="15"/>
  <c r="U298" i="15"/>
  <c r="V298" i="15"/>
  <c r="W298" i="15"/>
  <c r="X298" i="15"/>
  <c r="Y298" i="15"/>
  <c r="N299" i="15"/>
  <c r="O299" i="15"/>
  <c r="P299" i="15"/>
  <c r="Q299" i="15"/>
  <c r="R299" i="15"/>
  <c r="S299" i="15"/>
  <c r="T299" i="15"/>
  <c r="U299" i="15"/>
  <c r="V299" i="15"/>
  <c r="W299" i="15"/>
  <c r="X299" i="15"/>
  <c r="Y299" i="15"/>
  <c r="N300" i="15"/>
  <c r="O300" i="15"/>
  <c r="P300" i="15"/>
  <c r="Q300" i="15"/>
  <c r="R300" i="15"/>
  <c r="S300" i="15"/>
  <c r="T300" i="15"/>
  <c r="U300" i="15"/>
  <c r="V300" i="15"/>
  <c r="W300" i="15"/>
  <c r="X300" i="15"/>
  <c r="Y300" i="15"/>
  <c r="N301" i="15"/>
  <c r="O301" i="15"/>
  <c r="P301" i="15"/>
  <c r="Q301" i="15"/>
  <c r="R301" i="15"/>
  <c r="S301" i="15"/>
  <c r="T301" i="15"/>
  <c r="U301" i="15"/>
  <c r="V301" i="15"/>
  <c r="W301" i="15"/>
  <c r="X301" i="15"/>
  <c r="Y301" i="15"/>
  <c r="N302" i="15"/>
  <c r="O302" i="15"/>
  <c r="P302" i="15"/>
  <c r="Q302" i="15"/>
  <c r="R302" i="15"/>
  <c r="S302" i="15"/>
  <c r="T302" i="15"/>
  <c r="U302" i="15"/>
  <c r="V302" i="15"/>
  <c r="W302" i="15"/>
  <c r="X302" i="15"/>
  <c r="Y302" i="15"/>
  <c r="N303" i="15"/>
  <c r="O303" i="15"/>
  <c r="P303" i="15"/>
  <c r="Q303" i="15"/>
  <c r="R303" i="15"/>
  <c r="S303" i="15"/>
  <c r="T303" i="15"/>
  <c r="U303" i="15"/>
  <c r="V303" i="15"/>
  <c r="W303" i="15"/>
  <c r="X303" i="15"/>
  <c r="Y303" i="15"/>
  <c r="N304" i="15"/>
  <c r="O304" i="15"/>
  <c r="P304" i="15"/>
  <c r="Q304" i="15"/>
  <c r="R304" i="15"/>
  <c r="S304" i="15"/>
  <c r="T304" i="15"/>
  <c r="U304" i="15"/>
  <c r="V304" i="15"/>
  <c r="W304" i="15"/>
  <c r="X304" i="15"/>
  <c r="Y304" i="15"/>
  <c r="N305" i="15"/>
  <c r="O305" i="15"/>
  <c r="P305" i="15"/>
  <c r="Q305" i="15"/>
  <c r="R305" i="15"/>
  <c r="S305" i="15"/>
  <c r="T305" i="15"/>
  <c r="U305" i="15"/>
  <c r="V305" i="15"/>
  <c r="W305" i="15"/>
  <c r="X305" i="15"/>
  <c r="Y305" i="15"/>
  <c r="N306" i="15"/>
  <c r="O306" i="15"/>
  <c r="P306" i="15"/>
  <c r="Q306" i="15"/>
  <c r="R306" i="15"/>
  <c r="S306" i="15"/>
  <c r="T306" i="15"/>
  <c r="U306" i="15"/>
  <c r="V306" i="15"/>
  <c r="W306" i="15"/>
  <c r="X306" i="15"/>
  <c r="Y306" i="15"/>
  <c r="N307" i="15"/>
  <c r="O307" i="15"/>
  <c r="P307" i="15"/>
  <c r="Q307" i="15"/>
  <c r="R307" i="15"/>
  <c r="S307" i="15"/>
  <c r="T307" i="15"/>
  <c r="U307" i="15"/>
  <c r="V307" i="15"/>
  <c r="W307" i="15"/>
  <c r="X307" i="15"/>
  <c r="Y307" i="15"/>
  <c r="N308" i="15"/>
  <c r="O308" i="15"/>
  <c r="P308" i="15"/>
  <c r="Q308" i="15"/>
  <c r="R308" i="15"/>
  <c r="S308" i="15"/>
  <c r="T308" i="15"/>
  <c r="U308" i="15"/>
  <c r="V308" i="15"/>
  <c r="W308" i="15"/>
  <c r="X308" i="15"/>
  <c r="Y308" i="15"/>
  <c r="N309" i="15"/>
  <c r="O309" i="15"/>
  <c r="P309" i="15"/>
  <c r="Q309" i="15"/>
  <c r="R309" i="15"/>
  <c r="S309" i="15"/>
  <c r="T309" i="15"/>
  <c r="U309" i="15"/>
  <c r="V309" i="15"/>
  <c r="W309" i="15"/>
  <c r="X309" i="15"/>
  <c r="Y309" i="15"/>
  <c r="N310" i="15"/>
  <c r="O310" i="15"/>
  <c r="P310" i="15"/>
  <c r="Q310" i="15"/>
  <c r="R310" i="15"/>
  <c r="S310" i="15"/>
  <c r="T310" i="15"/>
  <c r="U310" i="15"/>
  <c r="V310" i="15"/>
  <c r="W310" i="15"/>
  <c r="X310" i="15"/>
  <c r="Y310" i="15"/>
  <c r="N311" i="15"/>
  <c r="O311" i="15"/>
  <c r="P311" i="15"/>
  <c r="Q311" i="15"/>
  <c r="R311" i="15"/>
  <c r="S311" i="15"/>
  <c r="T311" i="15"/>
  <c r="U311" i="15"/>
  <c r="V311" i="15"/>
  <c r="W311" i="15"/>
  <c r="X311" i="15"/>
  <c r="Y311" i="15"/>
  <c r="N312" i="15"/>
  <c r="O312" i="15"/>
  <c r="P312" i="15"/>
  <c r="Q312" i="15"/>
  <c r="R312" i="15"/>
  <c r="S312" i="15"/>
  <c r="T312" i="15"/>
  <c r="U312" i="15"/>
  <c r="V312" i="15"/>
  <c r="W312" i="15"/>
  <c r="X312" i="15"/>
  <c r="Y312" i="15"/>
  <c r="N313" i="15"/>
  <c r="O313" i="15"/>
  <c r="P313" i="15"/>
  <c r="Q313" i="15"/>
  <c r="R313" i="15"/>
  <c r="S313" i="15"/>
  <c r="T313" i="15"/>
  <c r="U313" i="15"/>
  <c r="V313" i="15"/>
  <c r="W313" i="15"/>
  <c r="X313" i="15"/>
  <c r="Y313" i="15"/>
  <c r="N314" i="15"/>
  <c r="O314" i="15"/>
  <c r="P314" i="15"/>
  <c r="Q314" i="15"/>
  <c r="R314" i="15"/>
  <c r="S314" i="15"/>
  <c r="T314" i="15"/>
  <c r="U314" i="15"/>
  <c r="V314" i="15"/>
  <c r="W314" i="15"/>
  <c r="X314" i="15"/>
  <c r="Y314" i="15"/>
  <c r="N315" i="15"/>
  <c r="O315" i="15"/>
  <c r="P315" i="15"/>
  <c r="Q315" i="15"/>
  <c r="R315" i="15"/>
  <c r="S315" i="15"/>
  <c r="T315" i="15"/>
  <c r="U315" i="15"/>
  <c r="V315" i="15"/>
  <c r="W315" i="15"/>
  <c r="X315" i="15"/>
  <c r="Y315" i="15"/>
  <c r="N316" i="15"/>
  <c r="O316" i="15"/>
  <c r="P316" i="15"/>
  <c r="Q316" i="15"/>
  <c r="R316" i="15"/>
  <c r="S316" i="15"/>
  <c r="T316" i="15"/>
  <c r="U316" i="15"/>
  <c r="V316" i="15"/>
  <c r="W316" i="15"/>
  <c r="X316" i="15"/>
  <c r="Y316" i="15"/>
  <c r="N317" i="15"/>
  <c r="O317" i="15"/>
  <c r="P317" i="15"/>
  <c r="Q317" i="15"/>
  <c r="R317" i="15"/>
  <c r="S317" i="15"/>
  <c r="T317" i="15"/>
  <c r="U317" i="15"/>
  <c r="V317" i="15"/>
  <c r="W317" i="15"/>
  <c r="X317" i="15"/>
  <c r="Y317" i="15"/>
  <c r="N318" i="15"/>
  <c r="O318" i="15"/>
  <c r="P318" i="15"/>
  <c r="Q318" i="15"/>
  <c r="R318" i="15"/>
  <c r="S318" i="15"/>
  <c r="T318" i="15"/>
  <c r="U318" i="15"/>
  <c r="V318" i="15"/>
  <c r="W318" i="15"/>
  <c r="X318" i="15"/>
  <c r="Y318" i="15"/>
  <c r="N319" i="15"/>
  <c r="O319" i="15"/>
  <c r="P319" i="15"/>
  <c r="Q319" i="15"/>
  <c r="R319" i="15"/>
  <c r="S319" i="15"/>
  <c r="T319" i="15"/>
  <c r="U319" i="15"/>
  <c r="V319" i="15"/>
  <c r="W319" i="15"/>
  <c r="X319" i="15"/>
  <c r="Y319" i="15"/>
  <c r="N320" i="15"/>
  <c r="O320" i="15"/>
  <c r="P320" i="15"/>
  <c r="Q320" i="15"/>
  <c r="R320" i="15"/>
  <c r="S320" i="15"/>
  <c r="T320" i="15"/>
  <c r="U320" i="15"/>
  <c r="V320" i="15"/>
  <c r="W320" i="15"/>
  <c r="X320" i="15"/>
  <c r="Y320" i="15"/>
  <c r="N321" i="15"/>
  <c r="O321" i="15"/>
  <c r="P321" i="15"/>
  <c r="Q321" i="15"/>
  <c r="R321" i="15"/>
  <c r="S321" i="15"/>
  <c r="T321" i="15"/>
  <c r="U321" i="15"/>
  <c r="V321" i="15"/>
  <c r="W321" i="15"/>
  <c r="X321" i="15"/>
  <c r="Y321" i="15"/>
  <c r="N322" i="15"/>
  <c r="O322" i="15"/>
  <c r="P322" i="15"/>
  <c r="Q322" i="15"/>
  <c r="R322" i="15"/>
  <c r="S322" i="15"/>
  <c r="T322" i="15"/>
  <c r="U322" i="15"/>
  <c r="V322" i="15"/>
  <c r="W322" i="15"/>
  <c r="X322" i="15"/>
  <c r="Y322" i="15"/>
  <c r="N323" i="15"/>
  <c r="O323" i="15"/>
  <c r="P323" i="15"/>
  <c r="Q323" i="15"/>
  <c r="R323" i="15"/>
  <c r="S323" i="15"/>
  <c r="T323" i="15"/>
  <c r="U323" i="15"/>
  <c r="V323" i="15"/>
  <c r="W323" i="15"/>
  <c r="X323" i="15"/>
  <c r="Y323" i="15"/>
  <c r="N324" i="15"/>
  <c r="O324" i="15"/>
  <c r="P324" i="15"/>
  <c r="Q324" i="15"/>
  <c r="R324" i="15"/>
  <c r="S324" i="15"/>
  <c r="T324" i="15"/>
  <c r="U324" i="15"/>
  <c r="V324" i="15"/>
  <c r="W324" i="15"/>
  <c r="X324" i="15"/>
  <c r="Y324" i="15"/>
  <c r="N325" i="15"/>
  <c r="O325" i="15"/>
  <c r="P325" i="15"/>
  <c r="Q325" i="15"/>
  <c r="R325" i="15"/>
  <c r="S325" i="15"/>
  <c r="T325" i="15"/>
  <c r="U325" i="15"/>
  <c r="V325" i="15"/>
  <c r="W325" i="15"/>
  <c r="X325" i="15"/>
  <c r="Y325" i="15"/>
  <c r="N326" i="15"/>
  <c r="O326" i="15"/>
  <c r="P326" i="15"/>
  <c r="Q326" i="15"/>
  <c r="R326" i="15"/>
  <c r="S326" i="15"/>
  <c r="T326" i="15"/>
  <c r="U326" i="15"/>
  <c r="V326" i="15"/>
  <c r="W326" i="15"/>
  <c r="X326" i="15"/>
  <c r="Y326" i="15"/>
  <c r="N327" i="15"/>
  <c r="O327" i="15"/>
  <c r="P327" i="15"/>
  <c r="Q327" i="15"/>
  <c r="R327" i="15"/>
  <c r="S327" i="15"/>
  <c r="T327" i="15"/>
  <c r="U327" i="15"/>
  <c r="V327" i="15"/>
  <c r="W327" i="15"/>
  <c r="X327" i="15"/>
  <c r="Y327" i="15"/>
  <c r="N328" i="15"/>
  <c r="O328" i="15"/>
  <c r="P328" i="15"/>
  <c r="Q328" i="15"/>
  <c r="R328" i="15"/>
  <c r="S328" i="15"/>
  <c r="T328" i="15"/>
  <c r="U328" i="15"/>
  <c r="V328" i="15"/>
  <c r="W328" i="15"/>
  <c r="X328" i="15"/>
  <c r="Y328" i="15"/>
  <c r="N329" i="15"/>
  <c r="O329" i="15"/>
  <c r="P329" i="15"/>
  <c r="Q329" i="15"/>
  <c r="R329" i="15"/>
  <c r="S329" i="15"/>
  <c r="T329" i="15"/>
  <c r="U329" i="15"/>
  <c r="V329" i="15"/>
  <c r="W329" i="15"/>
  <c r="X329" i="15"/>
  <c r="Y329" i="15"/>
  <c r="N330" i="15"/>
  <c r="O330" i="15"/>
  <c r="P330" i="15"/>
  <c r="Q330" i="15"/>
  <c r="R330" i="15"/>
  <c r="S330" i="15"/>
  <c r="T330" i="15"/>
  <c r="U330" i="15"/>
  <c r="V330" i="15"/>
  <c r="W330" i="15"/>
  <c r="X330" i="15"/>
  <c r="Y330" i="15"/>
  <c r="N331" i="15"/>
  <c r="O331" i="15"/>
  <c r="P331" i="15"/>
  <c r="Q331" i="15"/>
  <c r="R331" i="15"/>
  <c r="S331" i="15"/>
  <c r="T331" i="15"/>
  <c r="U331" i="15"/>
  <c r="V331" i="15"/>
  <c r="W331" i="15"/>
  <c r="X331" i="15"/>
  <c r="Y331" i="15"/>
  <c r="N332" i="15"/>
  <c r="O332" i="15"/>
  <c r="P332" i="15"/>
  <c r="Q332" i="15"/>
  <c r="R332" i="15"/>
  <c r="S332" i="15"/>
  <c r="T332" i="15"/>
  <c r="U332" i="15"/>
  <c r="V332" i="15"/>
  <c r="W332" i="15"/>
  <c r="X332" i="15"/>
  <c r="Y332" i="15"/>
  <c r="N333" i="15"/>
  <c r="O333" i="15"/>
  <c r="P333" i="15"/>
  <c r="Q333" i="15"/>
  <c r="R333" i="15"/>
  <c r="S333" i="15"/>
  <c r="T333" i="15"/>
  <c r="U333" i="15"/>
  <c r="V333" i="15"/>
  <c r="W333" i="15"/>
  <c r="X333" i="15"/>
  <c r="Y333" i="15"/>
  <c r="N334" i="15"/>
  <c r="O334" i="15"/>
  <c r="P334" i="15"/>
  <c r="Q334" i="15"/>
  <c r="R334" i="15"/>
  <c r="S334" i="15"/>
  <c r="T334" i="15"/>
  <c r="U334" i="15"/>
  <c r="V334" i="15"/>
  <c r="W334" i="15"/>
  <c r="X334" i="15"/>
  <c r="Y334" i="15"/>
  <c r="N335" i="15"/>
  <c r="O335" i="15"/>
  <c r="P335" i="15"/>
  <c r="Q335" i="15"/>
  <c r="R335" i="15"/>
  <c r="S335" i="15"/>
  <c r="T335" i="15"/>
  <c r="U335" i="15"/>
  <c r="V335" i="15"/>
  <c r="W335" i="15"/>
  <c r="X335" i="15"/>
  <c r="Y335" i="15"/>
  <c r="N336" i="15"/>
  <c r="O336" i="15"/>
  <c r="P336" i="15"/>
  <c r="Q336" i="15"/>
  <c r="R336" i="15"/>
  <c r="S336" i="15"/>
  <c r="T336" i="15"/>
  <c r="U336" i="15"/>
  <c r="V336" i="15"/>
  <c r="W336" i="15"/>
  <c r="X336" i="15"/>
  <c r="Y336" i="15"/>
  <c r="N337" i="15"/>
  <c r="O337" i="15"/>
  <c r="P337" i="15"/>
  <c r="Q337" i="15"/>
  <c r="R337" i="15"/>
  <c r="S337" i="15"/>
  <c r="T337" i="15"/>
  <c r="U337" i="15"/>
  <c r="V337" i="15"/>
  <c r="W337" i="15"/>
  <c r="X337" i="15"/>
  <c r="Y337" i="15"/>
  <c r="N338" i="15"/>
  <c r="O338" i="15"/>
  <c r="P338" i="15"/>
  <c r="Q338" i="15"/>
  <c r="R338" i="15"/>
  <c r="S338" i="15"/>
  <c r="T338" i="15"/>
  <c r="U338" i="15"/>
  <c r="V338" i="15"/>
  <c r="W338" i="15"/>
  <c r="X338" i="15"/>
  <c r="Y338" i="15"/>
  <c r="N339" i="15"/>
  <c r="O339" i="15"/>
  <c r="P339" i="15"/>
  <c r="Q339" i="15"/>
  <c r="R339" i="15"/>
  <c r="S339" i="15"/>
  <c r="T339" i="15"/>
  <c r="U339" i="15"/>
  <c r="V339" i="15"/>
  <c r="W339" i="15"/>
  <c r="X339" i="15"/>
  <c r="Y339" i="15"/>
  <c r="N340" i="15"/>
  <c r="O340" i="15"/>
  <c r="P340" i="15"/>
  <c r="Q340" i="15"/>
  <c r="R340" i="15"/>
  <c r="S340" i="15"/>
  <c r="T340" i="15"/>
  <c r="U340" i="15"/>
  <c r="V340" i="15"/>
  <c r="W340" i="15"/>
  <c r="X340" i="15"/>
  <c r="Y340" i="15"/>
  <c r="N341" i="15"/>
  <c r="O341" i="15"/>
  <c r="P341" i="15"/>
  <c r="Q341" i="15"/>
  <c r="R341" i="15"/>
  <c r="S341" i="15"/>
  <c r="T341" i="15"/>
  <c r="U341" i="15"/>
  <c r="V341" i="15"/>
  <c r="W341" i="15"/>
  <c r="X341" i="15"/>
  <c r="Y341" i="15"/>
  <c r="N342" i="15"/>
  <c r="O342" i="15"/>
  <c r="P342" i="15"/>
  <c r="Q342" i="15"/>
  <c r="R342" i="15"/>
  <c r="S342" i="15"/>
  <c r="T342" i="15"/>
  <c r="U342" i="15"/>
  <c r="V342" i="15"/>
  <c r="W342" i="15"/>
  <c r="X342" i="15"/>
  <c r="Y342" i="15"/>
  <c r="N343" i="15"/>
  <c r="O343" i="15"/>
  <c r="P343" i="15"/>
  <c r="Q343" i="15"/>
  <c r="R343" i="15"/>
  <c r="S343" i="15"/>
  <c r="T343" i="15"/>
  <c r="U343" i="15"/>
  <c r="V343" i="15"/>
  <c r="W343" i="15"/>
  <c r="X343" i="15"/>
  <c r="Y343" i="15"/>
  <c r="N344" i="15"/>
  <c r="O344" i="15"/>
  <c r="P344" i="15"/>
  <c r="Q344" i="15"/>
  <c r="R344" i="15"/>
  <c r="S344" i="15"/>
  <c r="T344" i="15"/>
  <c r="U344" i="15"/>
  <c r="V344" i="15"/>
  <c r="W344" i="15"/>
  <c r="X344" i="15"/>
  <c r="Y344" i="15"/>
  <c r="N345" i="15"/>
  <c r="O345" i="15"/>
  <c r="P345" i="15"/>
  <c r="Q345" i="15"/>
  <c r="R345" i="15"/>
  <c r="S345" i="15"/>
  <c r="T345" i="15"/>
  <c r="U345" i="15"/>
  <c r="V345" i="15"/>
  <c r="W345" i="15"/>
  <c r="X345" i="15"/>
  <c r="Y345" i="15"/>
  <c r="N346" i="15"/>
  <c r="O346" i="15"/>
  <c r="P346" i="15"/>
  <c r="Q346" i="15"/>
  <c r="R346" i="15"/>
  <c r="S346" i="15"/>
  <c r="T346" i="15"/>
  <c r="U346" i="15"/>
  <c r="V346" i="15"/>
  <c r="W346" i="15"/>
  <c r="X346" i="15"/>
  <c r="Y346" i="15"/>
  <c r="N347" i="15"/>
  <c r="O347" i="15"/>
  <c r="P347" i="15"/>
  <c r="Q347" i="15"/>
  <c r="R347" i="15"/>
  <c r="S347" i="15"/>
  <c r="T347" i="15"/>
  <c r="U347" i="15"/>
  <c r="V347" i="15"/>
  <c r="W347" i="15"/>
  <c r="X347" i="15"/>
  <c r="Y347" i="15"/>
  <c r="N348" i="15"/>
  <c r="O348" i="15"/>
  <c r="P348" i="15"/>
  <c r="Q348" i="15"/>
  <c r="R348" i="15"/>
  <c r="S348" i="15"/>
  <c r="T348" i="15"/>
  <c r="U348" i="15"/>
  <c r="V348" i="15"/>
  <c r="W348" i="15"/>
  <c r="X348" i="15"/>
  <c r="Y348" i="15"/>
  <c r="N349" i="15"/>
  <c r="O349" i="15"/>
  <c r="P349" i="15"/>
  <c r="Q349" i="15"/>
  <c r="R349" i="15"/>
  <c r="S349" i="15"/>
  <c r="T349" i="15"/>
  <c r="U349" i="15"/>
  <c r="V349" i="15"/>
  <c r="W349" i="15"/>
  <c r="X349" i="15"/>
  <c r="Y349" i="15"/>
  <c r="N350" i="15"/>
  <c r="O350" i="15"/>
  <c r="P350" i="15"/>
  <c r="Q350" i="15"/>
  <c r="R350" i="15"/>
  <c r="S350" i="15"/>
  <c r="T350" i="15"/>
  <c r="U350" i="15"/>
  <c r="V350" i="15"/>
  <c r="W350" i="15"/>
  <c r="X350" i="15"/>
  <c r="Y350" i="15"/>
  <c r="N351" i="15"/>
  <c r="O351" i="15"/>
  <c r="P351" i="15"/>
  <c r="Q351" i="15"/>
  <c r="R351" i="15"/>
  <c r="S351" i="15"/>
  <c r="T351" i="15"/>
  <c r="U351" i="15"/>
  <c r="V351" i="15"/>
  <c r="W351" i="15"/>
  <c r="X351" i="15"/>
  <c r="Y351" i="15"/>
  <c r="N352" i="15"/>
  <c r="O352" i="15"/>
  <c r="P352" i="15"/>
  <c r="Q352" i="15"/>
  <c r="R352" i="15"/>
  <c r="S352" i="15"/>
  <c r="T352" i="15"/>
  <c r="U352" i="15"/>
  <c r="V352" i="15"/>
  <c r="W352" i="15"/>
  <c r="X352" i="15"/>
  <c r="Y352" i="15"/>
  <c r="N353" i="15"/>
  <c r="O353" i="15"/>
  <c r="P353" i="15"/>
  <c r="Q353" i="15"/>
  <c r="R353" i="15"/>
  <c r="S353" i="15"/>
  <c r="T353" i="15"/>
  <c r="U353" i="15"/>
  <c r="V353" i="15"/>
  <c r="W353" i="15"/>
  <c r="X353" i="15"/>
  <c r="Y353" i="15"/>
  <c r="N354" i="15"/>
  <c r="O354" i="15"/>
  <c r="P354" i="15"/>
  <c r="Q354" i="15"/>
  <c r="R354" i="15"/>
  <c r="S354" i="15"/>
  <c r="T354" i="15"/>
  <c r="U354" i="15"/>
  <c r="V354" i="15"/>
  <c r="W354" i="15"/>
  <c r="X354" i="15"/>
  <c r="Y354" i="15"/>
  <c r="N355" i="15"/>
  <c r="O355" i="15"/>
  <c r="P355" i="15"/>
  <c r="Q355" i="15"/>
  <c r="R355" i="15"/>
  <c r="S355" i="15"/>
  <c r="T355" i="15"/>
  <c r="U355" i="15"/>
  <c r="V355" i="15"/>
  <c r="W355" i="15"/>
  <c r="X355" i="15"/>
  <c r="Y355" i="15"/>
  <c r="N356" i="15"/>
  <c r="O356" i="15"/>
  <c r="P356" i="15"/>
  <c r="Q356" i="15"/>
  <c r="R356" i="15"/>
  <c r="S356" i="15"/>
  <c r="T356" i="15"/>
  <c r="U356" i="15"/>
  <c r="V356" i="15"/>
  <c r="W356" i="15"/>
  <c r="X356" i="15"/>
  <c r="Y356" i="15"/>
  <c r="N357" i="15"/>
  <c r="O357" i="15"/>
  <c r="P357" i="15"/>
  <c r="Q357" i="15"/>
  <c r="R357" i="15"/>
  <c r="S357" i="15"/>
  <c r="T357" i="15"/>
  <c r="U357" i="15"/>
  <c r="V357" i="15"/>
  <c r="W357" i="15"/>
  <c r="X357" i="15"/>
  <c r="Y357" i="15"/>
  <c r="N358" i="15"/>
  <c r="O358" i="15"/>
  <c r="P358" i="15"/>
  <c r="Q358" i="15"/>
  <c r="R358" i="15"/>
  <c r="S358" i="15"/>
  <c r="T358" i="15"/>
  <c r="U358" i="15"/>
  <c r="V358" i="15"/>
  <c r="W358" i="15"/>
  <c r="X358" i="15"/>
  <c r="Y358" i="15"/>
  <c r="N359" i="15"/>
  <c r="O359" i="15"/>
  <c r="P359" i="15"/>
  <c r="Q359" i="15"/>
  <c r="R359" i="15"/>
  <c r="S359" i="15"/>
  <c r="T359" i="15"/>
  <c r="U359" i="15"/>
  <c r="V359" i="15"/>
  <c r="W359" i="15"/>
  <c r="X359" i="15"/>
  <c r="Y359" i="15"/>
  <c r="N360" i="15"/>
  <c r="O360" i="15"/>
  <c r="P360" i="15"/>
  <c r="Q360" i="15"/>
  <c r="R360" i="15"/>
  <c r="S360" i="15"/>
  <c r="T360" i="15"/>
  <c r="U360" i="15"/>
  <c r="V360" i="15"/>
  <c r="W360" i="15"/>
  <c r="X360" i="15"/>
  <c r="Y360" i="15"/>
  <c r="N361" i="15"/>
  <c r="O361" i="15"/>
  <c r="P361" i="15"/>
  <c r="Q361" i="15"/>
  <c r="R361" i="15"/>
  <c r="S361" i="15"/>
  <c r="T361" i="15"/>
  <c r="U361" i="15"/>
  <c r="V361" i="15"/>
  <c r="W361" i="15"/>
  <c r="X361" i="15"/>
  <c r="Y361" i="15"/>
  <c r="N362" i="15"/>
  <c r="O362" i="15"/>
  <c r="P362" i="15"/>
  <c r="Q362" i="15"/>
  <c r="R362" i="15"/>
  <c r="S362" i="15"/>
  <c r="T362" i="15"/>
  <c r="U362" i="15"/>
  <c r="V362" i="15"/>
  <c r="W362" i="15"/>
  <c r="X362" i="15"/>
  <c r="Y362" i="15"/>
  <c r="N363" i="15"/>
  <c r="O363" i="15"/>
  <c r="P363" i="15"/>
  <c r="Q363" i="15"/>
  <c r="R363" i="15"/>
  <c r="S363" i="15"/>
  <c r="T363" i="15"/>
  <c r="U363" i="15"/>
  <c r="V363" i="15"/>
  <c r="W363" i="15"/>
  <c r="X363" i="15"/>
  <c r="Y363" i="15"/>
  <c r="N364" i="15"/>
  <c r="O364" i="15"/>
  <c r="P364" i="15"/>
  <c r="Q364" i="15"/>
  <c r="R364" i="15"/>
  <c r="S364" i="15"/>
  <c r="T364" i="15"/>
  <c r="U364" i="15"/>
  <c r="V364" i="15"/>
  <c r="W364" i="15"/>
  <c r="X364" i="15"/>
  <c r="Y364" i="15"/>
  <c r="N365" i="15"/>
  <c r="O365" i="15"/>
  <c r="P365" i="15"/>
  <c r="Q365" i="15"/>
  <c r="R365" i="15"/>
  <c r="S365" i="15"/>
  <c r="T365" i="15"/>
  <c r="U365" i="15"/>
  <c r="V365" i="15"/>
  <c r="W365" i="15"/>
  <c r="X365" i="15"/>
  <c r="Y365" i="15"/>
  <c r="N366" i="15"/>
  <c r="O366" i="15"/>
  <c r="P366" i="15"/>
  <c r="Q366" i="15"/>
  <c r="R366" i="15"/>
  <c r="S366" i="15"/>
  <c r="T366" i="15"/>
  <c r="U366" i="15"/>
  <c r="V366" i="15"/>
  <c r="W366" i="15"/>
  <c r="X366" i="15"/>
  <c r="Y366" i="15"/>
  <c r="N367" i="15"/>
  <c r="O367" i="15"/>
  <c r="P367" i="15"/>
  <c r="Q367" i="15"/>
  <c r="R367" i="15"/>
  <c r="S367" i="15"/>
  <c r="T367" i="15"/>
  <c r="U367" i="15"/>
  <c r="V367" i="15"/>
  <c r="W367" i="15"/>
  <c r="X367" i="15"/>
  <c r="Y367" i="15"/>
  <c r="N368" i="15"/>
  <c r="O368" i="15"/>
  <c r="P368" i="15"/>
  <c r="Q368" i="15"/>
  <c r="R368" i="15"/>
  <c r="S368" i="15"/>
  <c r="T368" i="15"/>
  <c r="U368" i="15"/>
  <c r="V368" i="15"/>
  <c r="W368" i="15"/>
  <c r="X368" i="15"/>
  <c r="Y368" i="15"/>
  <c r="N369" i="15"/>
  <c r="O369" i="15"/>
  <c r="P369" i="15"/>
  <c r="Q369" i="15"/>
  <c r="R369" i="15"/>
  <c r="S369" i="15"/>
  <c r="T369" i="15"/>
  <c r="U369" i="15"/>
  <c r="V369" i="15"/>
  <c r="W369" i="15"/>
  <c r="X369" i="15"/>
  <c r="Y369" i="15"/>
  <c r="N370" i="15"/>
  <c r="O370" i="15"/>
  <c r="P370" i="15"/>
  <c r="Q370" i="15"/>
  <c r="R370" i="15"/>
  <c r="S370" i="15"/>
  <c r="T370" i="15"/>
  <c r="U370" i="15"/>
  <c r="V370" i="15"/>
  <c r="W370" i="15"/>
  <c r="X370" i="15"/>
  <c r="Y370" i="15"/>
  <c r="N371" i="15"/>
  <c r="O371" i="15"/>
  <c r="P371" i="15"/>
  <c r="Q371" i="15"/>
  <c r="R371" i="15"/>
  <c r="S371" i="15"/>
  <c r="T371" i="15"/>
  <c r="U371" i="15"/>
  <c r="V371" i="15"/>
  <c r="W371" i="15"/>
  <c r="X371" i="15"/>
  <c r="Y371" i="15"/>
  <c r="N372" i="15"/>
  <c r="O372" i="15"/>
  <c r="P372" i="15"/>
  <c r="Q372" i="15"/>
  <c r="R372" i="15"/>
  <c r="S372" i="15"/>
  <c r="T372" i="15"/>
  <c r="U372" i="15"/>
  <c r="V372" i="15"/>
  <c r="W372" i="15"/>
  <c r="X372" i="15"/>
  <c r="Y372" i="15"/>
  <c r="N373" i="15"/>
  <c r="O373" i="15"/>
  <c r="P373" i="15"/>
  <c r="Q373" i="15"/>
  <c r="R373" i="15"/>
  <c r="S373" i="15"/>
  <c r="T373" i="15"/>
  <c r="U373" i="15"/>
  <c r="V373" i="15"/>
  <c r="W373" i="15"/>
  <c r="X373" i="15"/>
  <c r="Y373" i="15"/>
  <c r="N374" i="15"/>
  <c r="O374" i="15"/>
  <c r="P374" i="15"/>
  <c r="Q374" i="15"/>
  <c r="R374" i="15"/>
  <c r="S374" i="15"/>
  <c r="T374" i="15"/>
  <c r="U374" i="15"/>
  <c r="V374" i="15"/>
  <c r="W374" i="15"/>
  <c r="X374" i="15"/>
  <c r="Y374" i="15"/>
  <c r="N375" i="15"/>
  <c r="O375" i="15"/>
  <c r="P375" i="15"/>
  <c r="Q375" i="15"/>
  <c r="R375" i="15"/>
  <c r="S375" i="15"/>
  <c r="T375" i="15"/>
  <c r="U375" i="15"/>
  <c r="V375" i="15"/>
  <c r="W375" i="15"/>
  <c r="X375" i="15"/>
  <c r="Y375" i="15"/>
  <c r="N376" i="15"/>
  <c r="O376" i="15"/>
  <c r="P376" i="15"/>
  <c r="Q376" i="15"/>
  <c r="R376" i="15"/>
  <c r="S376" i="15"/>
  <c r="T376" i="15"/>
  <c r="U376" i="15"/>
  <c r="V376" i="15"/>
  <c r="W376" i="15"/>
  <c r="X376" i="15"/>
  <c r="Y376" i="15"/>
  <c r="N377" i="15"/>
  <c r="O377" i="15"/>
  <c r="P377" i="15"/>
  <c r="Q377" i="15"/>
  <c r="R377" i="15"/>
  <c r="S377" i="15"/>
  <c r="T377" i="15"/>
  <c r="U377" i="15"/>
  <c r="V377" i="15"/>
  <c r="W377" i="15"/>
  <c r="X377" i="15"/>
  <c r="Y377" i="15"/>
  <c r="N378" i="15"/>
  <c r="O378" i="15"/>
  <c r="P378" i="15"/>
  <c r="Q378" i="15"/>
  <c r="R378" i="15"/>
  <c r="S378" i="15"/>
  <c r="T378" i="15"/>
  <c r="U378" i="15"/>
  <c r="V378" i="15"/>
  <c r="W378" i="15"/>
  <c r="X378" i="15"/>
  <c r="Y378" i="15"/>
  <c r="N379" i="15"/>
  <c r="O379" i="15"/>
  <c r="P379" i="15"/>
  <c r="Q379" i="15"/>
  <c r="R379" i="15"/>
  <c r="S379" i="15"/>
  <c r="T379" i="15"/>
  <c r="U379" i="15"/>
  <c r="V379" i="15"/>
  <c r="W379" i="15"/>
  <c r="X379" i="15"/>
  <c r="Y379" i="15"/>
  <c r="N380" i="15"/>
  <c r="O380" i="15"/>
  <c r="P380" i="15"/>
  <c r="Q380" i="15"/>
  <c r="R380" i="15"/>
  <c r="S380" i="15"/>
  <c r="T380" i="15"/>
  <c r="U380" i="15"/>
  <c r="V380" i="15"/>
  <c r="W380" i="15"/>
  <c r="X380" i="15"/>
  <c r="Y380" i="15"/>
  <c r="N381" i="15"/>
  <c r="O381" i="15"/>
  <c r="P381" i="15"/>
  <c r="Q381" i="15"/>
  <c r="R381" i="15"/>
  <c r="S381" i="15"/>
  <c r="T381" i="15"/>
  <c r="U381" i="15"/>
  <c r="V381" i="15"/>
  <c r="W381" i="15"/>
  <c r="X381" i="15"/>
  <c r="Y381" i="15"/>
  <c r="N382" i="15"/>
  <c r="O382" i="15"/>
  <c r="P382" i="15"/>
  <c r="Q382" i="15"/>
  <c r="R382" i="15"/>
  <c r="S382" i="15"/>
  <c r="T382" i="15"/>
  <c r="U382" i="15"/>
  <c r="V382" i="15"/>
  <c r="W382" i="15"/>
  <c r="X382" i="15"/>
  <c r="Y382" i="15"/>
  <c r="N383" i="15"/>
  <c r="O383" i="15"/>
  <c r="P383" i="15"/>
  <c r="Q383" i="15"/>
  <c r="R383" i="15"/>
  <c r="S383" i="15"/>
  <c r="T383" i="15"/>
  <c r="U383" i="15"/>
  <c r="V383" i="15"/>
  <c r="W383" i="15"/>
  <c r="X383" i="15"/>
  <c r="Y383" i="15"/>
  <c r="AA3" i="16"/>
  <c r="AB3" i="16"/>
  <c r="AC3" i="16"/>
  <c r="AD3" i="16"/>
  <c r="AE3" i="16"/>
  <c r="AF3" i="16"/>
  <c r="AG3" i="16"/>
  <c r="AH3" i="16"/>
  <c r="AI3" i="16"/>
  <c r="AJ3" i="16"/>
  <c r="AK3" i="16"/>
  <c r="AL3" i="16"/>
  <c r="AN3" i="16"/>
  <c r="AA4" i="16"/>
  <c r="AB4" i="16"/>
  <c r="AC4" i="16"/>
  <c r="AD4" i="16"/>
  <c r="AE4" i="16"/>
  <c r="AF4" i="16"/>
  <c r="AG4" i="16"/>
  <c r="AH4" i="16"/>
  <c r="AI4" i="16"/>
  <c r="AJ4" i="16"/>
  <c r="AK4" i="16"/>
  <c r="AL4" i="16"/>
  <c r="AN4" i="16"/>
  <c r="AA5" i="16"/>
  <c r="AB5" i="16"/>
  <c r="AC5" i="16"/>
  <c r="AD5" i="16"/>
  <c r="AE5" i="16"/>
  <c r="AF5" i="16"/>
  <c r="AG5" i="16"/>
  <c r="AH5" i="16"/>
  <c r="AI5" i="16"/>
  <c r="AJ5" i="16"/>
  <c r="AK5" i="16"/>
  <c r="AL5" i="16"/>
  <c r="AN5" i="16"/>
  <c r="AA6" i="16"/>
  <c r="AB6" i="16"/>
  <c r="AC6" i="16"/>
  <c r="AD6" i="16"/>
  <c r="AE6" i="16"/>
  <c r="AF6" i="16"/>
  <c r="AG6" i="16"/>
  <c r="AH6" i="16"/>
  <c r="AI6" i="16"/>
  <c r="AJ6" i="16"/>
  <c r="AK6" i="16"/>
  <c r="AL6" i="16"/>
  <c r="AN6" i="16"/>
  <c r="AA7" i="16"/>
  <c r="AB7" i="16"/>
  <c r="AC7" i="16"/>
  <c r="AD7" i="16"/>
  <c r="AE7" i="16"/>
  <c r="AF7" i="16"/>
  <c r="AG7" i="16"/>
  <c r="AH7" i="16"/>
  <c r="AI7" i="16"/>
  <c r="AJ7" i="16"/>
  <c r="AK7" i="16"/>
  <c r="AL7" i="16"/>
  <c r="AN7" i="16"/>
  <c r="AA8" i="16"/>
  <c r="AB8" i="16"/>
  <c r="AC8" i="16"/>
  <c r="AD8" i="16"/>
  <c r="AE8" i="16"/>
  <c r="AF8" i="16"/>
  <c r="AG8" i="16"/>
  <c r="AH8" i="16"/>
  <c r="AI8" i="16"/>
  <c r="AJ8" i="16"/>
  <c r="AK8" i="16"/>
  <c r="AL8" i="16"/>
  <c r="AN8" i="16"/>
  <c r="AA9" i="16"/>
  <c r="AB9" i="16"/>
  <c r="AC9" i="16"/>
  <c r="AD9" i="16"/>
  <c r="AE9" i="16"/>
  <c r="AF9" i="16"/>
  <c r="AG9" i="16"/>
  <c r="AH9" i="16"/>
  <c r="AI9" i="16"/>
  <c r="AJ9" i="16"/>
  <c r="AK9" i="16"/>
  <c r="AL9" i="16"/>
  <c r="AN9" i="16"/>
  <c r="AA10" i="16"/>
  <c r="AB10" i="16"/>
  <c r="AC10" i="16"/>
  <c r="AD10" i="16"/>
  <c r="AE10" i="16"/>
  <c r="AF10" i="16"/>
  <c r="AG10" i="16"/>
  <c r="AH10" i="16"/>
  <c r="AI10" i="16"/>
  <c r="AJ10" i="16"/>
  <c r="AK10" i="16"/>
  <c r="AL10" i="16"/>
  <c r="AN10" i="16"/>
  <c r="AA11" i="16"/>
  <c r="AB11" i="16"/>
  <c r="AC11" i="16"/>
  <c r="AD11" i="16"/>
  <c r="AE11" i="16"/>
  <c r="AF11" i="16"/>
  <c r="AG11" i="16"/>
  <c r="AH11" i="16"/>
  <c r="AI11" i="16"/>
  <c r="AJ11" i="16"/>
  <c r="AK11" i="16"/>
  <c r="AL11" i="16"/>
  <c r="AN11" i="16"/>
  <c r="AA12" i="16"/>
  <c r="AB12" i="16"/>
  <c r="AC12" i="16"/>
  <c r="AD12" i="16"/>
  <c r="AE12" i="16"/>
  <c r="AF12" i="16"/>
  <c r="AG12" i="16"/>
  <c r="AH12" i="16"/>
  <c r="AI12" i="16"/>
  <c r="AJ12" i="16"/>
  <c r="AK12" i="16"/>
  <c r="AL12" i="16"/>
  <c r="AN12" i="16"/>
  <c r="AA13" i="16"/>
  <c r="AB13" i="16"/>
  <c r="AC13" i="16"/>
  <c r="AD13" i="16"/>
  <c r="AE13" i="16"/>
  <c r="AF13" i="16"/>
  <c r="AG13" i="16"/>
  <c r="AH13" i="16"/>
  <c r="AI13" i="16"/>
  <c r="AJ13" i="16"/>
  <c r="AK13" i="16"/>
  <c r="AL13" i="16"/>
  <c r="AN13" i="16"/>
  <c r="AA14" i="16"/>
  <c r="AB14" i="16"/>
  <c r="AC14" i="16"/>
  <c r="AD14" i="16"/>
  <c r="AE14" i="16"/>
  <c r="AF14" i="16"/>
  <c r="AG14" i="16"/>
  <c r="AH14" i="16"/>
  <c r="AI14" i="16"/>
  <c r="AJ14" i="16"/>
  <c r="AK14" i="16"/>
  <c r="AL14" i="16"/>
  <c r="AN14" i="16"/>
  <c r="AA15" i="16"/>
  <c r="AB15" i="16"/>
  <c r="AC15" i="16"/>
  <c r="AD15" i="16"/>
  <c r="AE15" i="16"/>
  <c r="AF15" i="16"/>
  <c r="AG15" i="16"/>
  <c r="AH15" i="16"/>
  <c r="AI15" i="16"/>
  <c r="AJ15" i="16"/>
  <c r="AK15" i="16"/>
  <c r="AL15" i="16"/>
  <c r="AN15" i="16"/>
  <c r="AA16" i="16"/>
  <c r="AB16" i="16"/>
  <c r="AC16" i="16"/>
  <c r="AD16" i="16"/>
  <c r="AE16" i="16"/>
  <c r="AF16" i="16"/>
  <c r="AG16" i="16"/>
  <c r="AH16" i="16"/>
  <c r="AI16" i="16"/>
  <c r="AJ16" i="16"/>
  <c r="AK16" i="16"/>
  <c r="AL16" i="16"/>
  <c r="AN16" i="16"/>
  <c r="AA17" i="16"/>
  <c r="AB17" i="16"/>
  <c r="AC17" i="16"/>
  <c r="AD17" i="16"/>
  <c r="AE17" i="16"/>
  <c r="AF17" i="16"/>
  <c r="AG17" i="16"/>
  <c r="AH17" i="16"/>
  <c r="AI17" i="16"/>
  <c r="AJ17" i="16"/>
  <c r="AK17" i="16"/>
  <c r="AL17" i="16"/>
  <c r="AN17" i="16"/>
  <c r="AA18" i="16"/>
  <c r="AB18" i="16"/>
  <c r="AC18" i="16"/>
  <c r="AD18" i="16"/>
  <c r="AE18" i="16"/>
  <c r="AF18" i="16"/>
  <c r="AG18" i="16"/>
  <c r="AH18" i="16"/>
  <c r="AI18" i="16"/>
  <c r="AJ18" i="16"/>
  <c r="AK18" i="16"/>
  <c r="AL18" i="16"/>
  <c r="AN18" i="16"/>
  <c r="AA19" i="16"/>
  <c r="AB19" i="16"/>
  <c r="AC19" i="16"/>
  <c r="AD19" i="16"/>
  <c r="AE19" i="16"/>
  <c r="AF19" i="16"/>
  <c r="AG19" i="16"/>
  <c r="AH19" i="16"/>
  <c r="AI19" i="16"/>
  <c r="AJ19" i="16"/>
  <c r="AK19" i="16"/>
  <c r="AL19" i="16"/>
  <c r="AN19" i="16"/>
  <c r="AA20" i="16"/>
  <c r="AB20" i="16"/>
  <c r="AC20" i="16"/>
  <c r="AD20" i="16"/>
  <c r="AE20" i="16"/>
  <c r="AF20" i="16"/>
  <c r="AG20" i="16"/>
  <c r="AH20" i="16"/>
  <c r="AI20" i="16"/>
  <c r="AJ20" i="16"/>
  <c r="AK20" i="16"/>
  <c r="AL20" i="16"/>
  <c r="AN20" i="16"/>
  <c r="AA21" i="16"/>
  <c r="AB21" i="16"/>
  <c r="AC21" i="16"/>
  <c r="AD21" i="16"/>
  <c r="AE21" i="16"/>
  <c r="AF21" i="16"/>
  <c r="AG21" i="16"/>
  <c r="AH21" i="16"/>
  <c r="AI21" i="16"/>
  <c r="AJ21" i="16"/>
  <c r="AK21" i="16"/>
  <c r="AL21" i="16"/>
  <c r="AN21" i="16"/>
  <c r="AA22" i="16"/>
  <c r="AB22" i="16"/>
  <c r="AC22" i="16"/>
  <c r="AD22" i="16"/>
  <c r="AE22" i="16"/>
  <c r="AF22" i="16"/>
  <c r="AG22" i="16"/>
  <c r="AH22" i="16"/>
  <c r="AI22" i="16"/>
  <c r="AJ22" i="16"/>
  <c r="AK22" i="16"/>
  <c r="AL22" i="16"/>
  <c r="AN22" i="16"/>
  <c r="AA23" i="16"/>
  <c r="AB23" i="16"/>
  <c r="AC23" i="16"/>
  <c r="AD23" i="16"/>
  <c r="AE23" i="16"/>
  <c r="AF23" i="16"/>
  <c r="AG23" i="16"/>
  <c r="AH23" i="16"/>
  <c r="AI23" i="16"/>
  <c r="AJ23" i="16"/>
  <c r="AK23" i="16"/>
  <c r="AL23" i="16"/>
  <c r="AN23" i="16"/>
  <c r="AA24" i="16"/>
  <c r="AB24" i="16"/>
  <c r="AC24" i="16"/>
  <c r="AD24" i="16"/>
  <c r="AE24" i="16"/>
  <c r="AF24" i="16"/>
  <c r="AG24" i="16"/>
  <c r="AH24" i="16"/>
  <c r="AI24" i="16"/>
  <c r="AJ24" i="16"/>
  <c r="AK24" i="16"/>
  <c r="AL24" i="16"/>
  <c r="AN24" i="16"/>
  <c r="AA25" i="16"/>
  <c r="AB25" i="16"/>
  <c r="AC25" i="16"/>
  <c r="AD25" i="16"/>
  <c r="AE25" i="16"/>
  <c r="AF25" i="16"/>
  <c r="AG25" i="16"/>
  <c r="AH25" i="16"/>
  <c r="AI25" i="16"/>
  <c r="AJ25" i="16"/>
  <c r="AK25" i="16"/>
  <c r="AL25" i="16"/>
  <c r="AN25" i="16"/>
  <c r="AA26" i="16"/>
  <c r="AB26" i="16"/>
  <c r="AC26" i="16"/>
  <c r="AD26" i="16"/>
  <c r="AE26" i="16"/>
  <c r="AF26" i="16"/>
  <c r="AG26" i="16"/>
  <c r="AH26" i="16"/>
  <c r="AI26" i="16"/>
  <c r="AJ26" i="16"/>
  <c r="AK26" i="16"/>
  <c r="AL26" i="16"/>
  <c r="AN26" i="16"/>
  <c r="AA27" i="16"/>
  <c r="AB27" i="16"/>
  <c r="AC27" i="16"/>
  <c r="AD27" i="16"/>
  <c r="AE27" i="16"/>
  <c r="AF27" i="16"/>
  <c r="AG27" i="16"/>
  <c r="AH27" i="16"/>
  <c r="AI27" i="16"/>
  <c r="AJ27" i="16"/>
  <c r="AK27" i="16"/>
  <c r="AL27" i="16"/>
  <c r="AN27" i="16"/>
  <c r="AA28" i="16"/>
  <c r="AB28" i="16"/>
  <c r="AC28" i="16"/>
  <c r="AD28" i="16"/>
  <c r="AE28" i="16"/>
  <c r="AF28" i="16"/>
  <c r="AG28" i="16"/>
  <c r="AH28" i="16"/>
  <c r="AI28" i="16"/>
  <c r="AJ28" i="16"/>
  <c r="AK28" i="16"/>
  <c r="AL28" i="16"/>
  <c r="AN28" i="16"/>
  <c r="AA29" i="16"/>
  <c r="AB29" i="16"/>
  <c r="AC29" i="16"/>
  <c r="AD29" i="16"/>
  <c r="AE29" i="16"/>
  <c r="AF29" i="16"/>
  <c r="AG29" i="16"/>
  <c r="AH29" i="16"/>
  <c r="AI29" i="16"/>
  <c r="AJ29" i="16"/>
  <c r="AK29" i="16"/>
  <c r="AL29" i="16"/>
  <c r="AN29" i="16"/>
  <c r="AA30" i="16"/>
  <c r="AB30" i="16"/>
  <c r="AC30" i="16"/>
  <c r="AD30" i="16"/>
  <c r="AE30" i="16"/>
  <c r="AF30" i="16"/>
  <c r="AG30" i="16"/>
  <c r="AH30" i="16"/>
  <c r="AI30" i="16"/>
  <c r="AJ30" i="16"/>
  <c r="AK30" i="16"/>
  <c r="AL30" i="16"/>
  <c r="AN30" i="16"/>
  <c r="AA31" i="16"/>
  <c r="AB31" i="16"/>
  <c r="AC31" i="16"/>
  <c r="AD31" i="16"/>
  <c r="AE31" i="16"/>
  <c r="AF31" i="16"/>
  <c r="AG31" i="16"/>
  <c r="AH31" i="16"/>
  <c r="AI31" i="16"/>
  <c r="AJ31" i="16"/>
  <c r="AK31" i="16"/>
  <c r="AL31" i="16"/>
  <c r="AN31" i="16"/>
  <c r="AA32" i="16"/>
  <c r="AB32" i="16"/>
  <c r="AC32" i="16"/>
  <c r="AD32" i="16"/>
  <c r="AE32" i="16"/>
  <c r="AF32" i="16"/>
  <c r="AG32" i="16"/>
  <c r="AH32" i="16"/>
  <c r="AI32" i="16"/>
  <c r="AJ32" i="16"/>
  <c r="AK32" i="16"/>
  <c r="AL32" i="16"/>
  <c r="AN32" i="16"/>
  <c r="AA33" i="16"/>
  <c r="AB33" i="16"/>
  <c r="AC33" i="16"/>
  <c r="AD33" i="16"/>
  <c r="AE33" i="16"/>
  <c r="AF33" i="16"/>
  <c r="AG33" i="16"/>
  <c r="AH33" i="16"/>
  <c r="AI33" i="16"/>
  <c r="AJ33" i="16"/>
  <c r="AK33" i="16"/>
  <c r="AL33" i="16"/>
  <c r="AN33" i="16"/>
  <c r="AA34" i="16"/>
  <c r="AB34" i="16"/>
  <c r="AC34" i="16"/>
  <c r="AD34" i="16"/>
  <c r="AE34" i="16"/>
  <c r="AF34" i="16"/>
  <c r="AG34" i="16"/>
  <c r="AH34" i="16"/>
  <c r="AI34" i="16"/>
  <c r="AJ34" i="16"/>
  <c r="AK34" i="16"/>
  <c r="AL34" i="16"/>
  <c r="AN34" i="16"/>
  <c r="AA35" i="16"/>
  <c r="AB35" i="16"/>
  <c r="AC35" i="16"/>
  <c r="AD35" i="16"/>
  <c r="AE35" i="16"/>
  <c r="AF35" i="16"/>
  <c r="AG35" i="16"/>
  <c r="AH35" i="16"/>
  <c r="AI35" i="16"/>
  <c r="AJ35" i="16"/>
  <c r="AK35" i="16"/>
  <c r="AL35" i="16"/>
  <c r="AN35" i="16"/>
  <c r="AA36" i="16"/>
  <c r="AB36" i="16"/>
  <c r="AC36" i="16"/>
  <c r="AD36" i="16"/>
  <c r="AE36" i="16"/>
  <c r="AF36" i="16"/>
  <c r="AG36" i="16"/>
  <c r="AH36" i="16"/>
  <c r="AI36" i="16"/>
  <c r="AJ36" i="16"/>
  <c r="AK36" i="16"/>
  <c r="AL36" i="16"/>
  <c r="AN36" i="16"/>
  <c r="AA37" i="16"/>
  <c r="AB37" i="16"/>
  <c r="AC37" i="16"/>
  <c r="AD37" i="16"/>
  <c r="AE37" i="16"/>
  <c r="AF37" i="16"/>
  <c r="AG37" i="16"/>
  <c r="AH37" i="16"/>
  <c r="AI37" i="16"/>
  <c r="AJ37" i="16"/>
  <c r="AK37" i="16"/>
  <c r="AL37" i="16"/>
  <c r="AN37" i="16"/>
  <c r="AA38" i="16"/>
  <c r="AB38" i="16"/>
  <c r="AC38" i="16"/>
  <c r="AD38" i="16"/>
  <c r="AE38" i="16"/>
  <c r="AF38" i="16"/>
  <c r="AG38" i="16"/>
  <c r="AH38" i="16"/>
  <c r="AI38" i="16"/>
  <c r="AJ38" i="16"/>
  <c r="AK38" i="16"/>
  <c r="AL38" i="16"/>
  <c r="AN38" i="16"/>
  <c r="AA39" i="16"/>
  <c r="AB39" i="16"/>
  <c r="AC39" i="16"/>
  <c r="AD39" i="16"/>
  <c r="AE39" i="16"/>
  <c r="AF39" i="16"/>
  <c r="AG39" i="16"/>
  <c r="AH39" i="16"/>
  <c r="AI39" i="16"/>
  <c r="AJ39" i="16"/>
  <c r="AK39" i="16"/>
  <c r="AL39" i="16"/>
  <c r="AN39" i="16"/>
  <c r="AA40" i="16"/>
  <c r="AB40" i="16"/>
  <c r="AC40" i="16"/>
  <c r="AD40" i="16"/>
  <c r="AE40" i="16"/>
  <c r="AF40" i="16"/>
  <c r="AG40" i="16"/>
  <c r="AH40" i="16"/>
  <c r="AI40" i="16"/>
  <c r="AJ40" i="16"/>
  <c r="AK40" i="16"/>
  <c r="AL40" i="16"/>
  <c r="AN40" i="16"/>
  <c r="AA41" i="16"/>
  <c r="AB41" i="16"/>
  <c r="AC41" i="16"/>
  <c r="AD41" i="16"/>
  <c r="AE41" i="16"/>
  <c r="AF41" i="16"/>
  <c r="AG41" i="16"/>
  <c r="AH41" i="16"/>
  <c r="AI41" i="16"/>
  <c r="AJ41" i="16"/>
  <c r="AK41" i="16"/>
  <c r="AL41" i="16"/>
  <c r="AN41" i="16"/>
  <c r="AA42" i="16"/>
  <c r="AB42" i="16"/>
  <c r="AC42" i="16"/>
  <c r="AD42" i="16"/>
  <c r="AE42" i="16"/>
  <c r="AF42" i="16"/>
  <c r="AG42" i="16"/>
  <c r="AH42" i="16"/>
  <c r="AI42" i="16"/>
  <c r="AJ42" i="16"/>
  <c r="AK42" i="16"/>
  <c r="AL42" i="16"/>
  <c r="AN42" i="16"/>
  <c r="AA43" i="16"/>
  <c r="AB43" i="16"/>
  <c r="AC43" i="16"/>
  <c r="AD43" i="16"/>
  <c r="AE43" i="16"/>
  <c r="AF43" i="16"/>
  <c r="AG43" i="16"/>
  <c r="AH43" i="16"/>
  <c r="AI43" i="16"/>
  <c r="AJ43" i="16"/>
  <c r="AK43" i="16"/>
  <c r="AL43" i="16"/>
  <c r="AN43" i="16"/>
  <c r="AA44" i="16"/>
  <c r="AB44" i="16"/>
  <c r="AC44" i="16"/>
  <c r="AD44" i="16"/>
  <c r="AE44" i="16"/>
  <c r="AF44" i="16"/>
  <c r="AG44" i="16"/>
  <c r="AH44" i="16"/>
  <c r="AI44" i="16"/>
  <c r="AJ44" i="16"/>
  <c r="AK44" i="16"/>
  <c r="AL44" i="16"/>
  <c r="AN44" i="16"/>
  <c r="AA45" i="16"/>
  <c r="AB45" i="16"/>
  <c r="AC45" i="16"/>
  <c r="AD45" i="16"/>
  <c r="AE45" i="16"/>
  <c r="AF45" i="16"/>
  <c r="AG45" i="16"/>
  <c r="AH45" i="16"/>
  <c r="AI45" i="16"/>
  <c r="AJ45" i="16"/>
  <c r="AK45" i="16"/>
  <c r="AL45" i="16"/>
  <c r="AN45" i="16"/>
  <c r="AA46" i="16"/>
  <c r="AB46" i="16"/>
  <c r="AC46" i="16"/>
  <c r="AD46" i="16"/>
  <c r="AE46" i="16"/>
  <c r="AF46" i="16"/>
  <c r="AG46" i="16"/>
  <c r="AH46" i="16"/>
  <c r="AI46" i="16"/>
  <c r="AJ46" i="16"/>
  <c r="AK46" i="16"/>
  <c r="AL46" i="16"/>
  <c r="AN46" i="16"/>
  <c r="AA47" i="16"/>
  <c r="AB47" i="16"/>
  <c r="AC47" i="16"/>
  <c r="AD47" i="16"/>
  <c r="AE47" i="16"/>
  <c r="AF47" i="16"/>
  <c r="AG47" i="16"/>
  <c r="AH47" i="16"/>
  <c r="AI47" i="16"/>
  <c r="AJ47" i="16"/>
  <c r="AK47" i="16"/>
  <c r="AL47" i="16"/>
  <c r="AN47" i="16"/>
  <c r="AA48" i="16"/>
  <c r="AB48" i="16"/>
  <c r="AC48" i="16"/>
  <c r="AD48" i="16"/>
  <c r="AE48" i="16"/>
  <c r="AF48" i="16"/>
  <c r="AG48" i="16"/>
  <c r="AH48" i="16"/>
  <c r="AI48" i="16"/>
  <c r="AJ48" i="16"/>
  <c r="AK48" i="16"/>
  <c r="AL48" i="16"/>
  <c r="AN48" i="16"/>
  <c r="AA49" i="16"/>
  <c r="AB49" i="16"/>
  <c r="AC49" i="16"/>
  <c r="AD49" i="16"/>
  <c r="AE49" i="16"/>
  <c r="AF49" i="16"/>
  <c r="AG49" i="16"/>
  <c r="AH49" i="16"/>
  <c r="AI49" i="16"/>
  <c r="AJ49" i="16"/>
  <c r="AK49" i="16"/>
  <c r="AL49" i="16"/>
  <c r="AN49" i="16"/>
  <c r="AA50" i="16"/>
  <c r="AB50" i="16"/>
  <c r="AC50" i="16"/>
  <c r="AD50" i="16"/>
  <c r="AE50" i="16"/>
  <c r="AF50" i="16"/>
  <c r="AG50" i="16"/>
  <c r="AH50" i="16"/>
  <c r="AI50" i="16"/>
  <c r="AJ50" i="16"/>
  <c r="AK50" i="16"/>
  <c r="AL50" i="16"/>
  <c r="AN50" i="16"/>
  <c r="AA51" i="16"/>
  <c r="AB51" i="16"/>
  <c r="AC51" i="16"/>
  <c r="AD51" i="16"/>
  <c r="AE51" i="16"/>
  <c r="AF51" i="16"/>
  <c r="AG51" i="16"/>
  <c r="AH51" i="16"/>
  <c r="AI51" i="16"/>
  <c r="AJ51" i="16"/>
  <c r="AK51" i="16"/>
  <c r="AL51" i="16"/>
  <c r="AN51" i="16"/>
  <c r="AA52" i="16"/>
  <c r="AB52" i="16"/>
  <c r="AC52" i="16"/>
  <c r="AD52" i="16"/>
  <c r="AE52" i="16"/>
  <c r="AF52" i="16"/>
  <c r="AG52" i="16"/>
  <c r="AH52" i="16"/>
  <c r="AI52" i="16"/>
  <c r="AJ52" i="16"/>
  <c r="AK52" i="16"/>
  <c r="AL52" i="16"/>
  <c r="AN52" i="16"/>
  <c r="AA53" i="16"/>
  <c r="AB53" i="16"/>
  <c r="AC53" i="16"/>
  <c r="AD53" i="16"/>
  <c r="AE53" i="16"/>
  <c r="AF53" i="16"/>
  <c r="AG53" i="16"/>
  <c r="AH53" i="16"/>
  <c r="AI53" i="16"/>
  <c r="AJ53" i="16"/>
  <c r="AK53" i="16"/>
  <c r="AL53" i="16"/>
  <c r="AN53" i="16"/>
  <c r="AA54" i="16"/>
  <c r="AB54" i="16"/>
  <c r="AC54" i="16"/>
  <c r="AD54" i="16"/>
  <c r="AE54" i="16"/>
  <c r="AF54" i="16"/>
  <c r="AG54" i="16"/>
  <c r="AH54" i="16"/>
  <c r="AI54" i="16"/>
  <c r="AJ54" i="16"/>
  <c r="AK54" i="16"/>
  <c r="AL54" i="16"/>
  <c r="AN54" i="16"/>
  <c r="AA55" i="16"/>
  <c r="AB55" i="16"/>
  <c r="AC55" i="16"/>
  <c r="AD55" i="16"/>
  <c r="AE55" i="16"/>
  <c r="AF55" i="16"/>
  <c r="AG55" i="16"/>
  <c r="AH55" i="16"/>
  <c r="AI55" i="16"/>
  <c r="AJ55" i="16"/>
  <c r="AK55" i="16"/>
  <c r="AL55" i="16"/>
  <c r="AN55" i="16"/>
  <c r="AA56" i="16"/>
  <c r="AB56" i="16"/>
  <c r="AC56" i="16"/>
  <c r="AD56" i="16"/>
  <c r="AE56" i="16"/>
  <c r="AF56" i="16"/>
  <c r="AG56" i="16"/>
  <c r="AH56" i="16"/>
  <c r="AI56" i="16"/>
  <c r="AJ56" i="16"/>
  <c r="AK56" i="16"/>
  <c r="AL56" i="16"/>
  <c r="AN56" i="16"/>
  <c r="AA57" i="16"/>
  <c r="AB57" i="16"/>
  <c r="AC57" i="16"/>
  <c r="AD57" i="16"/>
  <c r="AE57" i="16"/>
  <c r="AF57" i="16"/>
  <c r="AG57" i="16"/>
  <c r="AH57" i="16"/>
  <c r="AI57" i="16"/>
  <c r="AJ57" i="16"/>
  <c r="AK57" i="16"/>
  <c r="AL57" i="16"/>
  <c r="AN57" i="16"/>
  <c r="AA58" i="16"/>
  <c r="AB58" i="16"/>
  <c r="AC58" i="16"/>
  <c r="AD58" i="16"/>
  <c r="AE58" i="16"/>
  <c r="AF58" i="16"/>
  <c r="AG58" i="16"/>
  <c r="AH58" i="16"/>
  <c r="AI58" i="16"/>
  <c r="AJ58" i="16"/>
  <c r="AK58" i="16"/>
  <c r="AL58" i="16"/>
  <c r="AN58" i="16"/>
  <c r="AA59" i="16"/>
  <c r="AB59" i="16"/>
  <c r="AC59" i="16"/>
  <c r="AD59" i="16"/>
  <c r="AE59" i="16"/>
  <c r="AF59" i="16"/>
  <c r="AG59" i="16"/>
  <c r="AH59" i="16"/>
  <c r="AI59" i="16"/>
  <c r="AJ59" i="16"/>
  <c r="AK59" i="16"/>
  <c r="AL59" i="16"/>
  <c r="AN59" i="16"/>
  <c r="AA60" i="16"/>
  <c r="AB60" i="16"/>
  <c r="AC60" i="16"/>
  <c r="AD60" i="16"/>
  <c r="AE60" i="16"/>
  <c r="AF60" i="16"/>
  <c r="AG60" i="16"/>
  <c r="AH60" i="16"/>
  <c r="AI60" i="16"/>
  <c r="AJ60" i="16"/>
  <c r="AK60" i="16"/>
  <c r="AL60" i="16"/>
  <c r="AN60" i="16"/>
  <c r="AA61" i="16"/>
  <c r="AB61" i="16"/>
  <c r="AC61" i="16"/>
  <c r="AD61" i="16"/>
  <c r="AE61" i="16"/>
  <c r="AF61" i="16"/>
  <c r="AG61" i="16"/>
  <c r="AH61" i="16"/>
  <c r="AI61" i="16"/>
  <c r="AJ61" i="16"/>
  <c r="AK61" i="16"/>
  <c r="AL61" i="16"/>
  <c r="AN61" i="16"/>
  <c r="AA62" i="16"/>
  <c r="AB62" i="16"/>
  <c r="AC62" i="16"/>
  <c r="AD62" i="16"/>
  <c r="AE62" i="16"/>
  <c r="AF62" i="16"/>
  <c r="AG62" i="16"/>
  <c r="AH62" i="16"/>
  <c r="AI62" i="16"/>
  <c r="AJ62" i="16"/>
  <c r="AK62" i="16"/>
  <c r="AL62" i="16"/>
  <c r="AN62" i="16"/>
  <c r="AA63" i="16"/>
  <c r="AB63" i="16"/>
  <c r="AC63" i="16"/>
  <c r="AD63" i="16"/>
  <c r="AE63" i="16"/>
  <c r="AF63" i="16"/>
  <c r="AG63" i="16"/>
  <c r="AH63" i="16"/>
  <c r="AI63" i="16"/>
  <c r="AJ63" i="16"/>
  <c r="AK63" i="16"/>
  <c r="AL63" i="16"/>
  <c r="AN63" i="16"/>
  <c r="AA64" i="16"/>
  <c r="AB64" i="16"/>
  <c r="AC64" i="16"/>
  <c r="AD64" i="16"/>
  <c r="AE64" i="16"/>
  <c r="AF64" i="16"/>
  <c r="AG64" i="16"/>
  <c r="AH64" i="16"/>
  <c r="AI64" i="16"/>
  <c r="AJ64" i="16"/>
  <c r="AK64" i="16"/>
  <c r="AL64" i="16"/>
  <c r="AN64" i="16"/>
  <c r="AA65" i="16"/>
  <c r="AB65" i="16"/>
  <c r="AC65" i="16"/>
  <c r="AD65" i="16"/>
  <c r="AE65" i="16"/>
  <c r="AF65" i="16"/>
  <c r="AG65" i="16"/>
  <c r="AH65" i="16"/>
  <c r="AI65" i="16"/>
  <c r="AJ65" i="16"/>
  <c r="AK65" i="16"/>
  <c r="AL65" i="16"/>
  <c r="AN65" i="16"/>
  <c r="AA66" i="16"/>
  <c r="AB66" i="16"/>
  <c r="AC66" i="16"/>
  <c r="AD66" i="16"/>
  <c r="AE66" i="16"/>
  <c r="AF66" i="16"/>
  <c r="AG66" i="16"/>
  <c r="AH66" i="16"/>
  <c r="AI66" i="16"/>
  <c r="AJ66" i="16"/>
  <c r="AK66" i="16"/>
  <c r="AL66" i="16"/>
  <c r="AN66" i="16"/>
  <c r="AA67" i="16"/>
  <c r="AB67" i="16"/>
  <c r="AC67" i="16"/>
  <c r="AD67" i="16"/>
  <c r="AE67" i="16"/>
  <c r="AF67" i="16"/>
  <c r="AG67" i="16"/>
  <c r="AH67" i="16"/>
  <c r="AI67" i="16"/>
  <c r="AJ67" i="16"/>
  <c r="AK67" i="16"/>
  <c r="AL67" i="16"/>
  <c r="AN67" i="16"/>
  <c r="AA68" i="16"/>
  <c r="AB68" i="16"/>
  <c r="AC68" i="16"/>
  <c r="AD68" i="16"/>
  <c r="AE68" i="16"/>
  <c r="AF68" i="16"/>
  <c r="AG68" i="16"/>
  <c r="AH68" i="16"/>
  <c r="AI68" i="16"/>
  <c r="AJ68" i="16"/>
  <c r="AK68" i="16"/>
  <c r="AL68" i="16"/>
  <c r="AN68" i="16"/>
  <c r="AA69" i="16"/>
  <c r="AB69" i="16"/>
  <c r="AC69" i="16"/>
  <c r="AD69" i="16"/>
  <c r="AE69" i="16"/>
  <c r="AF69" i="16"/>
  <c r="AG69" i="16"/>
  <c r="AH69" i="16"/>
  <c r="AI69" i="16"/>
  <c r="AJ69" i="16"/>
  <c r="AK69" i="16"/>
  <c r="AL69" i="16"/>
  <c r="AN69" i="16"/>
  <c r="AA70" i="16"/>
  <c r="AB70" i="16"/>
  <c r="AC70" i="16"/>
  <c r="AD70" i="16"/>
  <c r="AE70" i="16"/>
  <c r="AF70" i="16"/>
  <c r="AG70" i="16"/>
  <c r="AH70" i="16"/>
  <c r="AI70" i="16"/>
  <c r="AJ70" i="16"/>
  <c r="AK70" i="16"/>
  <c r="AL70" i="16"/>
  <c r="AN70" i="16"/>
  <c r="AA71" i="16"/>
  <c r="AB71" i="16"/>
  <c r="AC71" i="16"/>
  <c r="AD71" i="16"/>
  <c r="AE71" i="16"/>
  <c r="AF71" i="16"/>
  <c r="AG71" i="16"/>
  <c r="AH71" i="16"/>
  <c r="AI71" i="16"/>
  <c r="AJ71" i="16"/>
  <c r="AK71" i="16"/>
  <c r="AL71" i="16"/>
  <c r="AN71" i="16"/>
  <c r="AA72" i="16"/>
  <c r="AB72" i="16"/>
  <c r="AC72" i="16"/>
  <c r="AD72" i="16"/>
  <c r="AE72" i="16"/>
  <c r="AF72" i="16"/>
  <c r="AG72" i="16"/>
  <c r="AH72" i="16"/>
  <c r="AI72" i="16"/>
  <c r="AJ72" i="16"/>
  <c r="AK72" i="16"/>
  <c r="AL72" i="16"/>
  <c r="AN72" i="16"/>
  <c r="AA73" i="16"/>
  <c r="AB73" i="16"/>
  <c r="AC73" i="16"/>
  <c r="AD73" i="16"/>
  <c r="AE73" i="16"/>
  <c r="AF73" i="16"/>
  <c r="AG73" i="16"/>
  <c r="AH73" i="16"/>
  <c r="AI73" i="16"/>
  <c r="AJ73" i="16"/>
  <c r="AK73" i="16"/>
  <c r="AL73" i="16"/>
  <c r="AN73" i="16"/>
  <c r="AA74" i="16"/>
  <c r="AB74" i="16"/>
  <c r="AC74" i="16"/>
  <c r="AD74" i="16"/>
  <c r="AE74" i="16"/>
  <c r="AF74" i="16"/>
  <c r="AG74" i="16"/>
  <c r="AH74" i="16"/>
  <c r="AI74" i="16"/>
  <c r="AJ74" i="16"/>
  <c r="AK74" i="16"/>
  <c r="AL74" i="16"/>
  <c r="AN74" i="16"/>
  <c r="AA75" i="16"/>
  <c r="AB75" i="16"/>
  <c r="AC75" i="16"/>
  <c r="AD75" i="16"/>
  <c r="AE75" i="16"/>
  <c r="AF75" i="16"/>
  <c r="AG75" i="16"/>
  <c r="AH75" i="16"/>
  <c r="AI75" i="16"/>
  <c r="AJ75" i="16"/>
  <c r="AK75" i="16"/>
  <c r="AL75" i="16"/>
  <c r="AN75" i="16"/>
  <c r="AA76" i="16"/>
  <c r="AB76" i="16"/>
  <c r="AC76" i="16"/>
  <c r="AD76" i="16"/>
  <c r="AE76" i="16"/>
  <c r="AF76" i="16"/>
  <c r="AG76" i="16"/>
  <c r="AH76" i="16"/>
  <c r="AI76" i="16"/>
  <c r="AJ76" i="16"/>
  <c r="AK76" i="16"/>
  <c r="AL76" i="16"/>
  <c r="AN76" i="16"/>
  <c r="AA77" i="16"/>
  <c r="AB77" i="16"/>
  <c r="AC77" i="16"/>
  <c r="AD77" i="16"/>
  <c r="AE77" i="16"/>
  <c r="AF77" i="16"/>
  <c r="AG77" i="16"/>
  <c r="AH77" i="16"/>
  <c r="AI77" i="16"/>
  <c r="AJ77" i="16"/>
  <c r="AK77" i="16"/>
  <c r="AL77" i="16"/>
  <c r="AN77" i="16"/>
  <c r="AA78" i="16"/>
  <c r="AB78" i="16"/>
  <c r="AC78" i="16"/>
  <c r="AD78" i="16"/>
  <c r="AE78" i="16"/>
  <c r="AF78" i="16"/>
  <c r="AG78" i="16"/>
  <c r="AH78" i="16"/>
  <c r="AI78" i="16"/>
  <c r="AJ78" i="16"/>
  <c r="AK78" i="16"/>
  <c r="AL78" i="16"/>
  <c r="AN78" i="16"/>
  <c r="AA79" i="16"/>
  <c r="AB79" i="16"/>
  <c r="AC79" i="16"/>
  <c r="AD79" i="16"/>
  <c r="AE79" i="16"/>
  <c r="AF79" i="16"/>
  <c r="AG79" i="16"/>
  <c r="AH79" i="16"/>
  <c r="AI79" i="16"/>
  <c r="AJ79" i="16"/>
  <c r="AK79" i="16"/>
  <c r="AL79" i="16"/>
  <c r="AN79" i="16"/>
  <c r="AA80" i="16"/>
  <c r="AB80" i="16"/>
  <c r="AC80" i="16"/>
  <c r="AD80" i="16"/>
  <c r="AE80" i="16"/>
  <c r="AF80" i="16"/>
  <c r="AG80" i="16"/>
  <c r="AH80" i="16"/>
  <c r="AI80" i="16"/>
  <c r="AJ80" i="16"/>
  <c r="AK80" i="16"/>
  <c r="AL80" i="16"/>
  <c r="AN80" i="16"/>
  <c r="AA81" i="16"/>
  <c r="AB81" i="16"/>
  <c r="AC81" i="16"/>
  <c r="AD81" i="16"/>
  <c r="AE81" i="16"/>
  <c r="AF81" i="16"/>
  <c r="AG81" i="16"/>
  <c r="AH81" i="16"/>
  <c r="AI81" i="16"/>
  <c r="AJ81" i="16"/>
  <c r="AK81" i="16"/>
  <c r="AL81" i="16"/>
  <c r="AN81" i="16"/>
  <c r="AA82" i="16"/>
  <c r="AB82" i="16"/>
  <c r="AC82" i="16"/>
  <c r="AD82" i="16"/>
  <c r="AE82" i="16"/>
  <c r="AF82" i="16"/>
  <c r="AG82" i="16"/>
  <c r="AH82" i="16"/>
  <c r="AI82" i="16"/>
  <c r="AJ82" i="16"/>
  <c r="AK82" i="16"/>
  <c r="AL82" i="16"/>
  <c r="AN82" i="16"/>
  <c r="AA83" i="16"/>
  <c r="AB83" i="16"/>
  <c r="AC83" i="16"/>
  <c r="AD83" i="16"/>
  <c r="AE83" i="16"/>
  <c r="AF83" i="16"/>
  <c r="AG83" i="16"/>
  <c r="AH83" i="16"/>
  <c r="AI83" i="16"/>
  <c r="AJ83" i="16"/>
  <c r="AK83" i="16"/>
  <c r="AL83" i="16"/>
  <c r="AN83" i="16"/>
  <c r="AA84" i="16"/>
  <c r="AB84" i="16"/>
  <c r="AC84" i="16"/>
  <c r="AD84" i="16"/>
  <c r="AE84" i="16"/>
  <c r="AF84" i="16"/>
  <c r="AG84" i="16"/>
  <c r="AH84" i="16"/>
  <c r="AI84" i="16"/>
  <c r="AJ84" i="16"/>
  <c r="AK84" i="16"/>
  <c r="AL84" i="16"/>
  <c r="AN84" i="16"/>
  <c r="AA85" i="16"/>
  <c r="AB85" i="16"/>
  <c r="AC85" i="16"/>
  <c r="AD85" i="16"/>
  <c r="AE85" i="16"/>
  <c r="AF85" i="16"/>
  <c r="AG85" i="16"/>
  <c r="AH85" i="16"/>
  <c r="AI85" i="16"/>
  <c r="AJ85" i="16"/>
  <c r="AK85" i="16"/>
  <c r="AL85" i="16"/>
  <c r="AN85" i="16"/>
  <c r="AA86" i="16"/>
  <c r="AB86" i="16"/>
  <c r="AC86" i="16"/>
  <c r="AD86" i="16"/>
  <c r="AE86" i="16"/>
  <c r="AF86" i="16"/>
  <c r="AG86" i="16"/>
  <c r="AH86" i="16"/>
  <c r="AI86" i="16"/>
  <c r="AJ86" i="16"/>
  <c r="AK86" i="16"/>
  <c r="AL86" i="16"/>
  <c r="AN86" i="16"/>
  <c r="AA87" i="16"/>
  <c r="AB87" i="16"/>
  <c r="AC87" i="16"/>
  <c r="AD87" i="16"/>
  <c r="AE87" i="16"/>
  <c r="AF87" i="16"/>
  <c r="AG87" i="16"/>
  <c r="AH87" i="16"/>
  <c r="AI87" i="16"/>
  <c r="AJ87" i="16"/>
  <c r="AK87" i="16"/>
  <c r="AL87" i="16"/>
  <c r="AN87" i="16"/>
  <c r="AA88" i="16"/>
  <c r="AB88" i="16"/>
  <c r="AC88" i="16"/>
  <c r="AD88" i="16"/>
  <c r="AE88" i="16"/>
  <c r="AF88" i="16"/>
  <c r="AG88" i="16"/>
  <c r="AH88" i="16"/>
  <c r="AI88" i="16"/>
  <c r="AJ88" i="16"/>
  <c r="AK88" i="16"/>
  <c r="AL88" i="16"/>
  <c r="AN88" i="16"/>
  <c r="AA89" i="16"/>
  <c r="AB89" i="16"/>
  <c r="AC89" i="16"/>
  <c r="AD89" i="16"/>
  <c r="AE89" i="16"/>
  <c r="AF89" i="16"/>
  <c r="AG89" i="16"/>
  <c r="AH89" i="16"/>
  <c r="AI89" i="16"/>
  <c r="AJ89" i="16"/>
  <c r="AK89" i="16"/>
  <c r="AL89" i="16"/>
  <c r="AN89" i="16"/>
  <c r="AA90" i="16"/>
  <c r="AB90" i="16"/>
  <c r="AC90" i="16"/>
  <c r="AD90" i="16"/>
  <c r="AE90" i="16"/>
  <c r="AF90" i="16"/>
  <c r="AG90" i="16"/>
  <c r="AH90" i="16"/>
  <c r="AI90" i="16"/>
  <c r="AJ90" i="16"/>
  <c r="AK90" i="16"/>
  <c r="AL90" i="16"/>
  <c r="AN90" i="16"/>
  <c r="AA91" i="16"/>
  <c r="AB91" i="16"/>
  <c r="AC91" i="16"/>
  <c r="AD91" i="16"/>
  <c r="AE91" i="16"/>
  <c r="AF91" i="16"/>
  <c r="AG91" i="16"/>
  <c r="AH91" i="16"/>
  <c r="AI91" i="16"/>
  <c r="AJ91" i="16"/>
  <c r="AK91" i="16"/>
  <c r="AL91" i="16"/>
  <c r="AN91" i="16"/>
  <c r="AA92" i="16"/>
  <c r="AB92" i="16"/>
  <c r="AC92" i="16"/>
  <c r="AD92" i="16"/>
  <c r="AE92" i="16"/>
  <c r="AF92" i="16"/>
  <c r="AG92" i="16"/>
  <c r="AH92" i="16"/>
  <c r="AI92" i="16"/>
  <c r="AJ92" i="16"/>
  <c r="AK92" i="16"/>
  <c r="AL92" i="16"/>
  <c r="AN92" i="16"/>
  <c r="AA93" i="16"/>
  <c r="AB93" i="16"/>
  <c r="AC93" i="16"/>
  <c r="AD93" i="16"/>
  <c r="AE93" i="16"/>
  <c r="AF93" i="16"/>
  <c r="AG93" i="16"/>
  <c r="AH93" i="16"/>
  <c r="AI93" i="16"/>
  <c r="AJ93" i="16"/>
  <c r="AK93" i="16"/>
  <c r="AL93" i="16"/>
  <c r="AN93" i="16"/>
  <c r="AA94" i="16"/>
  <c r="AB94" i="16"/>
  <c r="AC94" i="16"/>
  <c r="AD94" i="16"/>
  <c r="AE94" i="16"/>
  <c r="AF94" i="16"/>
  <c r="AG94" i="16"/>
  <c r="AH94" i="16"/>
  <c r="AI94" i="16"/>
  <c r="AJ94" i="16"/>
  <c r="AK94" i="16"/>
  <c r="AL94" i="16"/>
  <c r="AN94" i="16"/>
  <c r="AA95" i="16"/>
  <c r="AB95" i="16"/>
  <c r="AC95" i="16"/>
  <c r="AD95" i="16"/>
  <c r="AE95" i="16"/>
  <c r="AF95" i="16"/>
  <c r="AG95" i="16"/>
  <c r="AH95" i="16"/>
  <c r="AI95" i="16"/>
  <c r="AJ95" i="16"/>
  <c r="AK95" i="16"/>
  <c r="AL95" i="16"/>
  <c r="AN95" i="16"/>
  <c r="AA96" i="16"/>
  <c r="AB96" i="16"/>
  <c r="AC96" i="16"/>
  <c r="AD96" i="16"/>
  <c r="AE96" i="16"/>
  <c r="AF96" i="16"/>
  <c r="AG96" i="16"/>
  <c r="AH96" i="16"/>
  <c r="AI96" i="16"/>
  <c r="AJ96" i="16"/>
  <c r="AK96" i="16"/>
  <c r="AL96" i="16"/>
  <c r="AN96" i="16"/>
  <c r="AA97" i="16"/>
  <c r="AB97" i="16"/>
  <c r="AC97" i="16"/>
  <c r="AD97" i="16"/>
  <c r="AE97" i="16"/>
  <c r="AF97" i="16"/>
  <c r="AG97" i="16"/>
  <c r="AH97" i="16"/>
  <c r="AI97" i="16"/>
  <c r="AJ97" i="16"/>
  <c r="AK97" i="16"/>
  <c r="AL97" i="16"/>
  <c r="AN97" i="16"/>
  <c r="AA98" i="16"/>
  <c r="AB98" i="16"/>
  <c r="AC98" i="16"/>
  <c r="AD98" i="16"/>
  <c r="AE98" i="16"/>
  <c r="AF98" i="16"/>
  <c r="AG98" i="16"/>
  <c r="AH98" i="16"/>
  <c r="AI98" i="16"/>
  <c r="AJ98" i="16"/>
  <c r="AK98" i="16"/>
  <c r="AL98" i="16"/>
  <c r="AN98" i="16"/>
  <c r="AA99" i="16"/>
  <c r="AB99" i="16"/>
  <c r="AC99" i="16"/>
  <c r="AD99" i="16"/>
  <c r="AE99" i="16"/>
  <c r="AF99" i="16"/>
  <c r="AG99" i="16"/>
  <c r="AH99" i="16"/>
  <c r="AI99" i="16"/>
  <c r="AJ99" i="16"/>
  <c r="AK99" i="16"/>
  <c r="AL99" i="16"/>
  <c r="AN99" i="16"/>
  <c r="AA100" i="16"/>
  <c r="AB100" i="16"/>
  <c r="AC100" i="16"/>
  <c r="AD100" i="16"/>
  <c r="AE100" i="16"/>
  <c r="AF100" i="16"/>
  <c r="AG100" i="16"/>
  <c r="AH100" i="16"/>
  <c r="AI100" i="16"/>
  <c r="AJ100" i="16"/>
  <c r="AK100" i="16"/>
  <c r="AL100" i="16"/>
  <c r="AN100" i="16"/>
  <c r="AA101" i="16"/>
  <c r="AB101" i="16"/>
  <c r="AC101" i="16"/>
  <c r="AD101" i="16"/>
  <c r="AE101" i="16"/>
  <c r="AF101" i="16"/>
  <c r="AG101" i="16"/>
  <c r="AH101" i="16"/>
  <c r="AI101" i="16"/>
  <c r="AJ101" i="16"/>
  <c r="AK101" i="16"/>
  <c r="AL101" i="16"/>
  <c r="AN101" i="16"/>
  <c r="AA102" i="16"/>
  <c r="AB102" i="16"/>
  <c r="AC102" i="16"/>
  <c r="AD102" i="16"/>
  <c r="AE102" i="16"/>
  <c r="AF102" i="16"/>
  <c r="AG102" i="16"/>
  <c r="AH102" i="16"/>
  <c r="AI102" i="16"/>
  <c r="AJ102" i="16"/>
  <c r="AK102" i="16"/>
  <c r="AL102" i="16"/>
  <c r="AN102" i="16"/>
  <c r="AA103" i="16"/>
  <c r="AB103" i="16"/>
  <c r="AC103" i="16"/>
  <c r="AD103" i="16"/>
  <c r="AE103" i="16"/>
  <c r="AF103" i="16"/>
  <c r="AG103" i="16"/>
  <c r="AH103" i="16"/>
  <c r="AI103" i="16"/>
  <c r="AJ103" i="16"/>
  <c r="AK103" i="16"/>
  <c r="AL103" i="16"/>
  <c r="AN103" i="16"/>
  <c r="AA104" i="16"/>
  <c r="AB104" i="16"/>
  <c r="AC104" i="16"/>
  <c r="AD104" i="16"/>
  <c r="AE104" i="16"/>
  <c r="AF104" i="16"/>
  <c r="AG104" i="16"/>
  <c r="AH104" i="16"/>
  <c r="AI104" i="16"/>
  <c r="AJ104" i="16"/>
  <c r="AK104" i="16"/>
  <c r="AL104" i="16"/>
  <c r="AN104" i="16"/>
  <c r="AA105" i="16"/>
  <c r="AB105" i="16"/>
  <c r="AC105" i="16"/>
  <c r="AD105" i="16"/>
  <c r="AE105" i="16"/>
  <c r="AF105" i="16"/>
  <c r="AG105" i="16"/>
  <c r="AH105" i="16"/>
  <c r="AI105" i="16"/>
  <c r="AJ105" i="16"/>
  <c r="AK105" i="16"/>
  <c r="AL105" i="16"/>
  <c r="AN105" i="16"/>
  <c r="AA106" i="16"/>
  <c r="AB106" i="16"/>
  <c r="AC106" i="16"/>
  <c r="AD106" i="16"/>
  <c r="AE106" i="16"/>
  <c r="AF106" i="16"/>
  <c r="AG106" i="16"/>
  <c r="AH106" i="16"/>
  <c r="AI106" i="16"/>
  <c r="AJ106" i="16"/>
  <c r="AK106" i="16"/>
  <c r="AL106" i="16"/>
  <c r="AN106" i="16"/>
  <c r="AA107" i="16"/>
  <c r="AB107" i="16"/>
  <c r="AC107" i="16"/>
  <c r="AD107" i="16"/>
  <c r="AE107" i="16"/>
  <c r="AF107" i="16"/>
  <c r="AG107" i="16"/>
  <c r="AH107" i="16"/>
  <c r="AI107" i="16"/>
  <c r="AJ107" i="16"/>
  <c r="AK107" i="16"/>
  <c r="AL107" i="16"/>
  <c r="AN107" i="16"/>
  <c r="AA108" i="16"/>
  <c r="AB108" i="16"/>
  <c r="AC108" i="16"/>
  <c r="AD108" i="16"/>
  <c r="AE108" i="16"/>
  <c r="AF108" i="16"/>
  <c r="AG108" i="16"/>
  <c r="AH108" i="16"/>
  <c r="AI108" i="16"/>
  <c r="AJ108" i="16"/>
  <c r="AK108" i="16"/>
  <c r="AL108" i="16"/>
  <c r="AN108" i="16"/>
  <c r="AA109" i="16"/>
  <c r="AB109" i="16"/>
  <c r="AC109" i="16"/>
  <c r="AD109" i="16"/>
  <c r="AE109" i="16"/>
  <c r="AF109" i="16"/>
  <c r="AG109" i="16"/>
  <c r="AH109" i="16"/>
  <c r="AI109" i="16"/>
  <c r="AJ109" i="16"/>
  <c r="AK109" i="16"/>
  <c r="AL109" i="16"/>
  <c r="AN109" i="16"/>
  <c r="AA110" i="16"/>
  <c r="AB110" i="16"/>
  <c r="AC110" i="16"/>
  <c r="AD110" i="16"/>
  <c r="AE110" i="16"/>
  <c r="AF110" i="16"/>
  <c r="AG110" i="16"/>
  <c r="AH110" i="16"/>
  <c r="AI110" i="16"/>
  <c r="AJ110" i="16"/>
  <c r="AK110" i="16"/>
  <c r="AL110" i="16"/>
  <c r="AN110" i="16"/>
  <c r="AA111" i="16"/>
  <c r="AB111" i="16"/>
  <c r="AC111" i="16"/>
  <c r="AD111" i="16"/>
  <c r="AE111" i="16"/>
  <c r="AF111" i="16"/>
  <c r="AG111" i="16"/>
  <c r="AH111" i="16"/>
  <c r="AI111" i="16"/>
  <c r="AJ111" i="16"/>
  <c r="AK111" i="16"/>
  <c r="AL111" i="16"/>
  <c r="AN111" i="16"/>
  <c r="AA112" i="16"/>
  <c r="AB112" i="16"/>
  <c r="AC112" i="16"/>
  <c r="AD112" i="16"/>
  <c r="AE112" i="16"/>
  <c r="AF112" i="16"/>
  <c r="AG112" i="16"/>
  <c r="AH112" i="16"/>
  <c r="AI112" i="16"/>
  <c r="AJ112" i="16"/>
  <c r="AK112" i="16"/>
  <c r="AL112" i="16"/>
  <c r="AN112" i="16"/>
  <c r="AA113" i="16"/>
  <c r="AB113" i="16"/>
  <c r="AC113" i="16"/>
  <c r="AD113" i="16"/>
  <c r="AE113" i="16"/>
  <c r="AF113" i="16"/>
  <c r="AG113" i="16"/>
  <c r="AH113" i="16"/>
  <c r="AI113" i="16"/>
  <c r="AJ113" i="16"/>
  <c r="AK113" i="16"/>
  <c r="AL113" i="16"/>
  <c r="AN113" i="16"/>
  <c r="AA114" i="16"/>
  <c r="AB114" i="16"/>
  <c r="AC114" i="16"/>
  <c r="AD114" i="16"/>
  <c r="AE114" i="16"/>
  <c r="AF114" i="16"/>
  <c r="AG114" i="16"/>
  <c r="AH114" i="16"/>
  <c r="AI114" i="16"/>
  <c r="AJ114" i="16"/>
  <c r="AK114" i="16"/>
  <c r="AL114" i="16"/>
  <c r="AN114" i="16"/>
  <c r="AA115" i="16"/>
  <c r="AB115" i="16"/>
  <c r="AC115" i="16"/>
  <c r="AD115" i="16"/>
  <c r="AE115" i="16"/>
  <c r="AF115" i="16"/>
  <c r="AG115" i="16"/>
  <c r="AH115" i="16"/>
  <c r="AI115" i="16"/>
  <c r="AJ115" i="16"/>
  <c r="AK115" i="16"/>
  <c r="AL115" i="16"/>
  <c r="AN115" i="16"/>
  <c r="AA116" i="16"/>
  <c r="AB116" i="16"/>
  <c r="AC116" i="16"/>
  <c r="AD116" i="16"/>
  <c r="AE116" i="16"/>
  <c r="AF116" i="16"/>
  <c r="AG116" i="16"/>
  <c r="AH116" i="16"/>
  <c r="AI116" i="16"/>
  <c r="AJ116" i="16"/>
  <c r="AK116" i="16"/>
  <c r="AL116" i="16"/>
  <c r="AN116" i="16"/>
  <c r="AA117" i="16"/>
  <c r="AB117" i="16"/>
  <c r="AC117" i="16"/>
  <c r="AD117" i="16"/>
  <c r="AE117" i="16"/>
  <c r="AF117" i="16"/>
  <c r="AG117" i="16"/>
  <c r="AH117" i="16"/>
  <c r="AI117" i="16"/>
  <c r="AJ117" i="16"/>
  <c r="AK117" i="16"/>
  <c r="AL117" i="16"/>
  <c r="AN117" i="16"/>
  <c r="AA118" i="16"/>
  <c r="AB118" i="16"/>
  <c r="AC118" i="16"/>
  <c r="AD118" i="16"/>
  <c r="AE118" i="16"/>
  <c r="AF118" i="16"/>
  <c r="AG118" i="16"/>
  <c r="AH118" i="16"/>
  <c r="AI118" i="16"/>
  <c r="AJ118" i="16"/>
  <c r="AK118" i="16"/>
  <c r="AL118" i="16"/>
  <c r="AN118" i="16"/>
  <c r="AA119" i="16"/>
  <c r="AB119" i="16"/>
  <c r="AC119" i="16"/>
  <c r="AD119" i="16"/>
  <c r="AE119" i="16"/>
  <c r="AF119" i="16"/>
  <c r="AG119" i="16"/>
  <c r="AH119" i="16"/>
  <c r="AI119" i="16"/>
  <c r="AJ119" i="16"/>
  <c r="AK119" i="16"/>
  <c r="AL119" i="16"/>
  <c r="AN119" i="16"/>
  <c r="AA120" i="16"/>
  <c r="AB120" i="16"/>
  <c r="AC120" i="16"/>
  <c r="AD120" i="16"/>
  <c r="AE120" i="16"/>
  <c r="AF120" i="16"/>
  <c r="AG120" i="16"/>
  <c r="AH120" i="16"/>
  <c r="AI120" i="16"/>
  <c r="AJ120" i="16"/>
  <c r="AK120" i="16"/>
  <c r="AL120" i="16"/>
  <c r="AN120" i="16"/>
  <c r="AA121" i="16"/>
  <c r="AB121" i="16"/>
  <c r="AC121" i="16"/>
  <c r="AD121" i="16"/>
  <c r="AE121" i="16"/>
  <c r="AF121" i="16"/>
  <c r="AG121" i="16"/>
  <c r="AH121" i="16"/>
  <c r="AI121" i="16"/>
  <c r="AJ121" i="16"/>
  <c r="AK121" i="16"/>
  <c r="AL121" i="16"/>
  <c r="AN121" i="16"/>
  <c r="AA122" i="16"/>
  <c r="AB122" i="16"/>
  <c r="AC122" i="16"/>
  <c r="AD122" i="16"/>
  <c r="AE122" i="16"/>
  <c r="AF122" i="16"/>
  <c r="AG122" i="16"/>
  <c r="AH122" i="16"/>
  <c r="AI122" i="16"/>
  <c r="AJ122" i="16"/>
  <c r="AK122" i="16"/>
  <c r="AL122" i="16"/>
  <c r="AN122" i="16"/>
  <c r="AA123" i="16"/>
  <c r="AB123" i="16"/>
  <c r="AC123" i="16"/>
  <c r="AD123" i="16"/>
  <c r="AE123" i="16"/>
  <c r="AF123" i="16"/>
  <c r="AG123" i="16"/>
  <c r="AH123" i="16"/>
  <c r="AI123" i="16"/>
  <c r="AJ123" i="16"/>
  <c r="AK123" i="16"/>
  <c r="AL123" i="16"/>
  <c r="AN123" i="16"/>
  <c r="AA124" i="16"/>
  <c r="AB124" i="16"/>
  <c r="AC124" i="16"/>
  <c r="AD124" i="16"/>
  <c r="AE124" i="16"/>
  <c r="AF124" i="16"/>
  <c r="AG124" i="16"/>
  <c r="AH124" i="16"/>
  <c r="AI124" i="16"/>
  <c r="AJ124" i="16"/>
  <c r="AK124" i="16"/>
  <c r="AL124" i="16"/>
  <c r="AN124" i="16"/>
  <c r="AA125" i="16"/>
  <c r="AB125" i="16"/>
  <c r="AC125" i="16"/>
  <c r="AD125" i="16"/>
  <c r="AE125" i="16"/>
  <c r="AF125" i="16"/>
  <c r="AG125" i="16"/>
  <c r="AH125" i="16"/>
  <c r="AI125" i="16"/>
  <c r="AJ125" i="16"/>
  <c r="AK125" i="16"/>
  <c r="AL125" i="16"/>
  <c r="AN125" i="16"/>
  <c r="AA126" i="16"/>
  <c r="AB126" i="16"/>
  <c r="AC126" i="16"/>
  <c r="AD126" i="16"/>
  <c r="AE126" i="16"/>
  <c r="AF126" i="16"/>
  <c r="AG126" i="16"/>
  <c r="AH126" i="16"/>
  <c r="AI126" i="16"/>
  <c r="AJ126" i="16"/>
  <c r="AK126" i="16"/>
  <c r="AL126" i="16"/>
  <c r="AN126" i="16"/>
  <c r="AA127" i="16"/>
  <c r="AB127" i="16"/>
  <c r="AC127" i="16"/>
  <c r="AD127" i="16"/>
  <c r="AE127" i="16"/>
  <c r="AF127" i="16"/>
  <c r="AG127" i="16"/>
  <c r="AH127" i="16"/>
  <c r="AI127" i="16"/>
  <c r="AJ127" i="16"/>
  <c r="AK127" i="16"/>
  <c r="AL127" i="16"/>
  <c r="AN127" i="16"/>
  <c r="AA128" i="16"/>
  <c r="AB128" i="16"/>
  <c r="AC128" i="16"/>
  <c r="AD128" i="16"/>
  <c r="AE128" i="16"/>
  <c r="AF128" i="16"/>
  <c r="AG128" i="16"/>
  <c r="AH128" i="16"/>
  <c r="AI128" i="16"/>
  <c r="AJ128" i="16"/>
  <c r="AK128" i="16"/>
  <c r="AL128" i="16"/>
  <c r="AN128" i="16"/>
  <c r="AA129" i="16"/>
  <c r="AB129" i="16"/>
  <c r="AC129" i="16"/>
  <c r="AD129" i="16"/>
  <c r="AE129" i="16"/>
  <c r="AF129" i="16"/>
  <c r="AG129" i="16"/>
  <c r="AH129" i="16"/>
  <c r="AI129" i="16"/>
  <c r="AJ129" i="16"/>
  <c r="AK129" i="16"/>
  <c r="AL129" i="16"/>
  <c r="AN129" i="16"/>
  <c r="AA130" i="16"/>
  <c r="AB130" i="16"/>
  <c r="AC130" i="16"/>
  <c r="AD130" i="16"/>
  <c r="AE130" i="16"/>
  <c r="AF130" i="16"/>
  <c r="AG130" i="16"/>
  <c r="AH130" i="16"/>
  <c r="AI130" i="16"/>
  <c r="AJ130" i="16"/>
  <c r="AK130" i="16"/>
  <c r="AL130" i="16"/>
  <c r="AN130" i="16"/>
  <c r="AA131" i="16"/>
  <c r="AB131" i="16"/>
  <c r="AC131" i="16"/>
  <c r="AD131" i="16"/>
  <c r="AE131" i="16"/>
  <c r="AF131" i="16"/>
  <c r="AG131" i="16"/>
  <c r="AH131" i="16"/>
  <c r="AI131" i="16"/>
  <c r="AJ131" i="16"/>
  <c r="AK131" i="16"/>
  <c r="AL131" i="16"/>
  <c r="AN131" i="16"/>
  <c r="AA132" i="16"/>
  <c r="AB132" i="16"/>
  <c r="AC132" i="16"/>
  <c r="AD132" i="16"/>
  <c r="AE132" i="16"/>
  <c r="AF132" i="16"/>
  <c r="AG132" i="16"/>
  <c r="AH132" i="16"/>
  <c r="AI132" i="16"/>
  <c r="AJ132" i="16"/>
  <c r="AK132" i="16"/>
  <c r="AL132" i="16"/>
  <c r="AN132" i="16"/>
  <c r="AA133" i="16"/>
  <c r="AB133" i="16"/>
  <c r="AC133" i="16"/>
  <c r="AD133" i="16"/>
  <c r="AE133" i="16"/>
  <c r="AF133" i="16"/>
  <c r="AG133" i="16"/>
  <c r="AH133" i="16"/>
  <c r="AI133" i="16"/>
  <c r="AJ133" i="16"/>
  <c r="AK133" i="16"/>
  <c r="AL133" i="16"/>
  <c r="AN133" i="16"/>
  <c r="AA134" i="16"/>
  <c r="AB134" i="16"/>
  <c r="AC134" i="16"/>
  <c r="AD134" i="16"/>
  <c r="AE134" i="16"/>
  <c r="AF134" i="16"/>
  <c r="AG134" i="16"/>
  <c r="AH134" i="16"/>
  <c r="AI134" i="16"/>
  <c r="AJ134" i="16"/>
  <c r="AK134" i="16"/>
  <c r="AL134" i="16"/>
  <c r="AN134" i="16"/>
  <c r="AA135" i="16"/>
  <c r="AB135" i="16"/>
  <c r="AC135" i="16"/>
  <c r="AD135" i="16"/>
  <c r="AE135" i="16"/>
  <c r="AF135" i="16"/>
  <c r="AG135" i="16"/>
  <c r="AH135" i="16"/>
  <c r="AI135" i="16"/>
  <c r="AJ135" i="16"/>
  <c r="AK135" i="16"/>
  <c r="AL135" i="16"/>
  <c r="AN135" i="16"/>
  <c r="AA136" i="16"/>
  <c r="AB136" i="16"/>
  <c r="AC136" i="16"/>
  <c r="AD136" i="16"/>
  <c r="AE136" i="16"/>
  <c r="AF136" i="16"/>
  <c r="AG136" i="16"/>
  <c r="AH136" i="16"/>
  <c r="AI136" i="16"/>
  <c r="AJ136" i="16"/>
  <c r="AK136" i="16"/>
  <c r="AL136" i="16"/>
  <c r="AN136" i="16"/>
  <c r="AA137" i="16"/>
  <c r="AB137" i="16"/>
  <c r="AC137" i="16"/>
  <c r="AD137" i="16"/>
  <c r="AE137" i="16"/>
  <c r="AF137" i="16"/>
  <c r="AG137" i="16"/>
  <c r="AH137" i="16"/>
  <c r="AI137" i="16"/>
  <c r="AJ137" i="16"/>
  <c r="AK137" i="16"/>
  <c r="AL137" i="16"/>
  <c r="AN137" i="16"/>
  <c r="AA138" i="16"/>
  <c r="AB138" i="16"/>
  <c r="AC138" i="16"/>
  <c r="AD138" i="16"/>
  <c r="AE138" i="16"/>
  <c r="AF138" i="16"/>
  <c r="AG138" i="16"/>
  <c r="AH138" i="16"/>
  <c r="AI138" i="16"/>
  <c r="AJ138" i="16"/>
  <c r="AK138" i="16"/>
  <c r="AL138" i="16"/>
  <c r="AN138" i="16"/>
  <c r="AA139" i="16"/>
  <c r="AB139" i="16"/>
  <c r="AC139" i="16"/>
  <c r="AD139" i="16"/>
  <c r="AE139" i="16"/>
  <c r="AF139" i="16"/>
  <c r="AG139" i="16"/>
  <c r="AH139" i="16"/>
  <c r="AI139" i="16"/>
  <c r="AJ139" i="16"/>
  <c r="AK139" i="16"/>
  <c r="AL139" i="16"/>
  <c r="AN139" i="16"/>
  <c r="AA140" i="16"/>
  <c r="AB140" i="16"/>
  <c r="AC140" i="16"/>
  <c r="AD140" i="16"/>
  <c r="AE140" i="16"/>
  <c r="AF140" i="16"/>
  <c r="AG140" i="16"/>
  <c r="AH140" i="16"/>
  <c r="AI140" i="16"/>
  <c r="AJ140" i="16"/>
  <c r="AK140" i="16"/>
  <c r="AL140" i="16"/>
  <c r="AN140" i="16"/>
  <c r="AA141" i="16"/>
  <c r="AB141" i="16"/>
  <c r="AC141" i="16"/>
  <c r="AD141" i="16"/>
  <c r="AE141" i="16"/>
  <c r="AF141" i="16"/>
  <c r="AG141" i="16"/>
  <c r="AH141" i="16"/>
  <c r="AI141" i="16"/>
  <c r="AJ141" i="16"/>
  <c r="AK141" i="16"/>
  <c r="AL141" i="16"/>
  <c r="AN141" i="16"/>
  <c r="AA142" i="16"/>
  <c r="AB142" i="16"/>
  <c r="AC142" i="16"/>
  <c r="AD142" i="16"/>
  <c r="AE142" i="16"/>
  <c r="AF142" i="16"/>
  <c r="AG142" i="16"/>
  <c r="AH142" i="16"/>
  <c r="AI142" i="16"/>
  <c r="AJ142" i="16"/>
  <c r="AK142" i="16"/>
  <c r="AL142" i="16"/>
  <c r="AN142" i="16"/>
  <c r="AA143" i="16"/>
  <c r="AB143" i="16"/>
  <c r="AC143" i="16"/>
  <c r="AD143" i="16"/>
  <c r="AE143" i="16"/>
  <c r="AF143" i="16"/>
  <c r="AG143" i="16"/>
  <c r="AH143" i="16"/>
  <c r="AI143" i="16"/>
  <c r="AJ143" i="16"/>
  <c r="AK143" i="16"/>
  <c r="AL143" i="16"/>
  <c r="AN143" i="16"/>
  <c r="AA144" i="16"/>
  <c r="AB144" i="16"/>
  <c r="AC144" i="16"/>
  <c r="AD144" i="16"/>
  <c r="AE144" i="16"/>
  <c r="AF144" i="16"/>
  <c r="AG144" i="16"/>
  <c r="AH144" i="16"/>
  <c r="AI144" i="16"/>
  <c r="AJ144" i="16"/>
  <c r="AK144" i="16"/>
  <c r="AL144" i="16"/>
  <c r="AN144" i="16"/>
  <c r="AA145" i="16"/>
  <c r="AB145" i="16"/>
  <c r="AC145" i="16"/>
  <c r="AD145" i="16"/>
  <c r="AE145" i="16"/>
  <c r="AF145" i="16"/>
  <c r="AG145" i="16"/>
  <c r="AH145" i="16"/>
  <c r="AI145" i="16"/>
  <c r="AJ145" i="16"/>
  <c r="AK145" i="16"/>
  <c r="AL145" i="16"/>
  <c r="AN145" i="16"/>
  <c r="AA146" i="16"/>
  <c r="AB146" i="16"/>
  <c r="AC146" i="16"/>
  <c r="AD146" i="16"/>
  <c r="AE146" i="16"/>
  <c r="AF146" i="16"/>
  <c r="AG146" i="16"/>
  <c r="AH146" i="16"/>
  <c r="AI146" i="16"/>
  <c r="AJ146" i="16"/>
  <c r="AK146" i="16"/>
  <c r="AL146" i="16"/>
  <c r="AN146" i="16"/>
  <c r="AA147" i="16"/>
  <c r="AB147" i="16"/>
  <c r="AC147" i="16"/>
  <c r="AD147" i="16"/>
  <c r="AE147" i="16"/>
  <c r="AF147" i="16"/>
  <c r="AG147" i="16"/>
  <c r="AH147" i="16"/>
  <c r="AI147" i="16"/>
  <c r="AJ147" i="16"/>
  <c r="AK147" i="16"/>
  <c r="AL147" i="16"/>
  <c r="AN147" i="16"/>
  <c r="AA148" i="16"/>
  <c r="AB148" i="16"/>
  <c r="AC148" i="16"/>
  <c r="AD148" i="16"/>
  <c r="AE148" i="16"/>
  <c r="AF148" i="16"/>
  <c r="AG148" i="16"/>
  <c r="AH148" i="16"/>
  <c r="AI148" i="16"/>
  <c r="AJ148" i="16"/>
  <c r="AK148" i="16"/>
  <c r="AL148" i="16"/>
  <c r="AN148" i="16"/>
  <c r="AA149" i="16"/>
  <c r="AB149" i="16"/>
  <c r="AC149" i="16"/>
  <c r="AD149" i="16"/>
  <c r="AE149" i="16"/>
  <c r="AF149" i="16"/>
  <c r="AG149" i="16"/>
  <c r="AH149" i="16"/>
  <c r="AI149" i="16"/>
  <c r="AJ149" i="16"/>
  <c r="AK149" i="16"/>
  <c r="AL149" i="16"/>
  <c r="AN149" i="16"/>
  <c r="AA150" i="16"/>
  <c r="AB150" i="16"/>
  <c r="AC150" i="16"/>
  <c r="AD150" i="16"/>
  <c r="AE150" i="16"/>
  <c r="AF150" i="16"/>
  <c r="AG150" i="16"/>
  <c r="AH150" i="16"/>
  <c r="AI150" i="16"/>
  <c r="AJ150" i="16"/>
  <c r="AK150" i="16"/>
  <c r="AL150" i="16"/>
  <c r="AN150" i="16"/>
  <c r="AA151" i="16"/>
  <c r="AB151" i="16"/>
  <c r="AC151" i="16"/>
  <c r="AD151" i="16"/>
  <c r="AE151" i="16"/>
  <c r="AF151" i="16"/>
  <c r="AG151" i="16"/>
  <c r="AH151" i="16"/>
  <c r="AI151" i="16"/>
  <c r="AJ151" i="16"/>
  <c r="AK151" i="16"/>
  <c r="AL151" i="16"/>
  <c r="AN151" i="16"/>
  <c r="AA152" i="16"/>
  <c r="AB152" i="16"/>
  <c r="AC152" i="16"/>
  <c r="AD152" i="16"/>
  <c r="AE152" i="16"/>
  <c r="AF152" i="16"/>
  <c r="AG152" i="16"/>
  <c r="AH152" i="16"/>
  <c r="AI152" i="16"/>
  <c r="AJ152" i="16"/>
  <c r="AK152" i="16"/>
  <c r="AL152" i="16"/>
  <c r="AN152" i="16"/>
  <c r="AA153" i="16"/>
  <c r="AB153" i="16"/>
  <c r="AC153" i="16"/>
  <c r="AD153" i="16"/>
  <c r="AE153" i="16"/>
  <c r="AF153" i="16"/>
  <c r="AG153" i="16"/>
  <c r="AH153" i="16"/>
  <c r="AI153" i="16"/>
  <c r="AJ153" i="16"/>
  <c r="AK153" i="16"/>
  <c r="AL153" i="16"/>
  <c r="AN153" i="16"/>
  <c r="AA154" i="16"/>
  <c r="AB154" i="16"/>
  <c r="AC154" i="16"/>
  <c r="AD154" i="16"/>
  <c r="AE154" i="16"/>
  <c r="AF154" i="16"/>
  <c r="AG154" i="16"/>
  <c r="AH154" i="16"/>
  <c r="AI154" i="16"/>
  <c r="AJ154" i="16"/>
  <c r="AK154" i="16"/>
  <c r="AL154" i="16"/>
  <c r="AN154" i="16"/>
  <c r="AA155" i="16"/>
  <c r="AB155" i="16"/>
  <c r="AC155" i="16"/>
  <c r="AD155" i="16"/>
  <c r="AE155" i="16"/>
  <c r="AF155" i="16"/>
  <c r="AG155" i="16"/>
  <c r="AH155" i="16"/>
  <c r="AI155" i="16"/>
  <c r="AJ155" i="16"/>
  <c r="AK155" i="16"/>
  <c r="AL155" i="16"/>
  <c r="AN155" i="16"/>
  <c r="AA156" i="16"/>
  <c r="AB156" i="16"/>
  <c r="AC156" i="16"/>
  <c r="AD156" i="16"/>
  <c r="AE156" i="16"/>
  <c r="AF156" i="16"/>
  <c r="AG156" i="16"/>
  <c r="AH156" i="16"/>
  <c r="AI156" i="16"/>
  <c r="AJ156" i="16"/>
  <c r="AK156" i="16"/>
  <c r="AL156" i="16"/>
  <c r="AN156" i="16"/>
  <c r="AA157" i="16"/>
  <c r="AB157" i="16"/>
  <c r="AC157" i="16"/>
  <c r="AD157" i="16"/>
  <c r="AE157" i="16"/>
  <c r="AF157" i="16"/>
  <c r="AG157" i="16"/>
  <c r="AH157" i="16"/>
  <c r="AI157" i="16"/>
  <c r="AJ157" i="16"/>
  <c r="AK157" i="16"/>
  <c r="AL157" i="16"/>
  <c r="AN157" i="16"/>
  <c r="AA158" i="16"/>
  <c r="AB158" i="16"/>
  <c r="AC158" i="16"/>
  <c r="AD158" i="16"/>
  <c r="AE158" i="16"/>
  <c r="AF158" i="16"/>
  <c r="AG158" i="16"/>
  <c r="AH158" i="16"/>
  <c r="AI158" i="16"/>
  <c r="AJ158" i="16"/>
  <c r="AK158" i="16"/>
  <c r="AL158" i="16"/>
  <c r="AN158" i="16"/>
  <c r="AA159" i="16"/>
  <c r="AB159" i="16"/>
  <c r="AC159" i="16"/>
  <c r="AD159" i="16"/>
  <c r="AE159" i="16"/>
  <c r="AF159" i="16"/>
  <c r="AG159" i="16"/>
  <c r="AH159" i="16"/>
  <c r="AI159" i="16"/>
  <c r="AJ159" i="16"/>
  <c r="AK159" i="16"/>
  <c r="AL159" i="16"/>
  <c r="AN159" i="16"/>
  <c r="AA160" i="16"/>
  <c r="AB160" i="16"/>
  <c r="AC160" i="16"/>
  <c r="AD160" i="16"/>
  <c r="AE160" i="16"/>
  <c r="AF160" i="16"/>
  <c r="AG160" i="16"/>
  <c r="AH160" i="16"/>
  <c r="AI160" i="16"/>
  <c r="AJ160" i="16"/>
  <c r="AK160" i="16"/>
  <c r="AL160" i="16"/>
  <c r="AN160" i="16"/>
  <c r="AA161" i="16"/>
  <c r="AB161" i="16"/>
  <c r="AC161" i="16"/>
  <c r="AD161" i="16"/>
  <c r="AE161" i="16"/>
  <c r="AF161" i="16"/>
  <c r="AG161" i="16"/>
  <c r="AH161" i="16"/>
  <c r="AI161" i="16"/>
  <c r="AJ161" i="16"/>
  <c r="AK161" i="16"/>
  <c r="AL161" i="16"/>
  <c r="AN161" i="16"/>
  <c r="AA162" i="16"/>
  <c r="AB162" i="16"/>
  <c r="AC162" i="16"/>
  <c r="AD162" i="16"/>
  <c r="AE162" i="16"/>
  <c r="AF162" i="16"/>
  <c r="AG162" i="16"/>
  <c r="AH162" i="16"/>
  <c r="AI162" i="16"/>
  <c r="AJ162" i="16"/>
  <c r="AK162" i="16"/>
  <c r="AL162" i="16"/>
  <c r="AN162" i="16"/>
  <c r="AA163" i="16"/>
  <c r="AB163" i="16"/>
  <c r="AC163" i="16"/>
  <c r="AD163" i="16"/>
  <c r="AE163" i="16"/>
  <c r="AF163" i="16"/>
  <c r="AG163" i="16"/>
  <c r="AH163" i="16"/>
  <c r="AI163" i="16"/>
  <c r="AJ163" i="16"/>
  <c r="AK163" i="16"/>
  <c r="AL163" i="16"/>
  <c r="AN163" i="16"/>
  <c r="AA164" i="16"/>
  <c r="AB164" i="16"/>
  <c r="AC164" i="16"/>
  <c r="AD164" i="16"/>
  <c r="AE164" i="16"/>
  <c r="AF164" i="16"/>
  <c r="AG164" i="16"/>
  <c r="AH164" i="16"/>
  <c r="AI164" i="16"/>
  <c r="AJ164" i="16"/>
  <c r="AK164" i="16"/>
  <c r="AL164" i="16"/>
  <c r="AN164" i="16"/>
  <c r="AA165" i="16"/>
  <c r="AB165" i="16"/>
  <c r="AC165" i="16"/>
  <c r="AD165" i="16"/>
  <c r="AE165" i="16"/>
  <c r="AF165" i="16"/>
  <c r="AG165" i="16"/>
  <c r="AH165" i="16"/>
  <c r="AI165" i="16"/>
  <c r="AJ165" i="16"/>
  <c r="AK165" i="16"/>
  <c r="AL165" i="16"/>
  <c r="AN165" i="16"/>
  <c r="AA166" i="16"/>
  <c r="AB166" i="16"/>
  <c r="AC166" i="16"/>
  <c r="AD166" i="16"/>
  <c r="AE166" i="16"/>
  <c r="AF166" i="16"/>
  <c r="AG166" i="16"/>
  <c r="AH166" i="16"/>
  <c r="AI166" i="16"/>
  <c r="AJ166" i="16"/>
  <c r="AK166" i="16"/>
  <c r="AL166" i="16"/>
  <c r="AN166" i="16"/>
  <c r="AA167" i="16"/>
  <c r="AB167" i="16"/>
  <c r="AC167" i="16"/>
  <c r="AD167" i="16"/>
  <c r="AE167" i="16"/>
  <c r="AF167" i="16"/>
  <c r="AG167" i="16"/>
  <c r="AH167" i="16"/>
  <c r="AI167" i="16"/>
  <c r="AJ167" i="16"/>
  <c r="AK167" i="16"/>
  <c r="AL167" i="16"/>
  <c r="AN167" i="16"/>
  <c r="AA168" i="16"/>
  <c r="AB168" i="16"/>
  <c r="AC168" i="16"/>
  <c r="AD168" i="16"/>
  <c r="AE168" i="16"/>
  <c r="AF168" i="16"/>
  <c r="AG168" i="16"/>
  <c r="AH168" i="16"/>
  <c r="AI168" i="16"/>
  <c r="AJ168" i="16"/>
  <c r="AK168" i="16"/>
  <c r="AL168" i="16"/>
  <c r="AN168" i="16"/>
  <c r="AA169" i="16"/>
  <c r="AB169" i="16"/>
  <c r="AC169" i="16"/>
  <c r="AD169" i="16"/>
  <c r="AE169" i="16"/>
  <c r="AF169" i="16"/>
  <c r="AG169" i="16"/>
  <c r="AH169" i="16"/>
  <c r="AI169" i="16"/>
  <c r="AJ169" i="16"/>
  <c r="AK169" i="16"/>
  <c r="AL169" i="16"/>
  <c r="AN169" i="16"/>
  <c r="AA170" i="16"/>
  <c r="AB170" i="16"/>
  <c r="AC170" i="16"/>
  <c r="AD170" i="16"/>
  <c r="AE170" i="16"/>
  <c r="AF170" i="16"/>
  <c r="AG170" i="16"/>
  <c r="AH170" i="16"/>
  <c r="AI170" i="16"/>
  <c r="AJ170" i="16"/>
  <c r="AK170" i="16"/>
  <c r="AL170" i="16"/>
  <c r="AN170" i="16"/>
  <c r="AA171" i="16"/>
  <c r="AB171" i="16"/>
  <c r="AC171" i="16"/>
  <c r="AD171" i="16"/>
  <c r="AE171" i="16"/>
  <c r="AF171" i="16"/>
  <c r="AG171" i="16"/>
  <c r="AH171" i="16"/>
  <c r="AI171" i="16"/>
  <c r="AJ171" i="16"/>
  <c r="AK171" i="16"/>
  <c r="AL171" i="16"/>
  <c r="AN171" i="16"/>
  <c r="AA172" i="16"/>
  <c r="AB172" i="16"/>
  <c r="AC172" i="16"/>
  <c r="AD172" i="16"/>
  <c r="AE172" i="16"/>
  <c r="AF172" i="16"/>
  <c r="AG172" i="16"/>
  <c r="AH172" i="16"/>
  <c r="AI172" i="16"/>
  <c r="AJ172" i="16"/>
  <c r="AK172" i="16"/>
  <c r="AL172" i="16"/>
  <c r="AN172" i="16"/>
  <c r="AA173" i="16"/>
  <c r="AB173" i="16"/>
  <c r="AC173" i="16"/>
  <c r="AD173" i="16"/>
  <c r="AE173" i="16"/>
  <c r="AF173" i="16"/>
  <c r="AG173" i="16"/>
  <c r="AH173" i="16"/>
  <c r="AI173" i="16"/>
  <c r="AJ173" i="16"/>
  <c r="AK173" i="16"/>
  <c r="AL173" i="16"/>
  <c r="AN173" i="16"/>
  <c r="AA174" i="16"/>
  <c r="AB174" i="16"/>
  <c r="AC174" i="16"/>
  <c r="AD174" i="16"/>
  <c r="AE174" i="16"/>
  <c r="AF174" i="16"/>
  <c r="AG174" i="16"/>
  <c r="AH174" i="16"/>
  <c r="AI174" i="16"/>
  <c r="AJ174" i="16"/>
  <c r="AK174" i="16"/>
  <c r="AL174" i="16"/>
  <c r="AN174" i="16"/>
  <c r="AA175" i="16"/>
  <c r="AB175" i="16"/>
  <c r="AC175" i="16"/>
  <c r="AD175" i="16"/>
  <c r="AE175" i="16"/>
  <c r="AF175" i="16"/>
  <c r="AG175" i="16"/>
  <c r="AH175" i="16"/>
  <c r="AI175" i="16"/>
  <c r="AJ175" i="16"/>
  <c r="AK175" i="16"/>
  <c r="AL175" i="16"/>
  <c r="AN175" i="16"/>
  <c r="AA176" i="16"/>
  <c r="AB176" i="16"/>
  <c r="AC176" i="16"/>
  <c r="AD176" i="16"/>
  <c r="AE176" i="16"/>
  <c r="AF176" i="16"/>
  <c r="AG176" i="16"/>
  <c r="AH176" i="16"/>
  <c r="AI176" i="16"/>
  <c r="AJ176" i="16"/>
  <c r="AK176" i="16"/>
  <c r="AL176" i="16"/>
  <c r="AN176" i="16"/>
  <c r="AA177" i="16"/>
  <c r="AB177" i="16"/>
  <c r="AC177" i="16"/>
  <c r="AD177" i="16"/>
  <c r="AE177" i="16"/>
  <c r="AF177" i="16"/>
  <c r="AG177" i="16"/>
  <c r="AH177" i="16"/>
  <c r="AI177" i="16"/>
  <c r="AJ177" i="16"/>
  <c r="AK177" i="16"/>
  <c r="AL177" i="16"/>
  <c r="AN177" i="16"/>
  <c r="AA178" i="16"/>
  <c r="AB178" i="16"/>
  <c r="AC178" i="16"/>
  <c r="AD178" i="16"/>
  <c r="AE178" i="16"/>
  <c r="AF178" i="16"/>
  <c r="AG178" i="16"/>
  <c r="AH178" i="16"/>
  <c r="AI178" i="16"/>
  <c r="AJ178" i="16"/>
  <c r="AK178" i="16"/>
  <c r="AL178" i="16"/>
  <c r="AN178" i="16"/>
  <c r="AA179" i="16"/>
  <c r="AB179" i="16"/>
  <c r="AC179" i="16"/>
  <c r="AD179" i="16"/>
  <c r="AE179" i="16"/>
  <c r="AF179" i="16"/>
  <c r="AG179" i="16"/>
  <c r="AH179" i="16"/>
  <c r="AI179" i="16"/>
  <c r="AJ179" i="16"/>
  <c r="AK179" i="16"/>
  <c r="AL179" i="16"/>
  <c r="AN179" i="16"/>
  <c r="AA180" i="16"/>
  <c r="AB180" i="16"/>
  <c r="AC180" i="16"/>
  <c r="AD180" i="16"/>
  <c r="AE180" i="16"/>
  <c r="AF180" i="16"/>
  <c r="AG180" i="16"/>
  <c r="AH180" i="16"/>
  <c r="AI180" i="16"/>
  <c r="AJ180" i="16"/>
  <c r="AK180" i="16"/>
  <c r="AL180" i="16"/>
  <c r="AN180" i="16"/>
  <c r="AA181" i="16"/>
  <c r="AB181" i="16"/>
  <c r="AC181" i="16"/>
  <c r="AD181" i="16"/>
  <c r="AE181" i="16"/>
  <c r="AF181" i="16"/>
  <c r="AG181" i="16"/>
  <c r="AH181" i="16"/>
  <c r="AI181" i="16"/>
  <c r="AJ181" i="16"/>
  <c r="AK181" i="16"/>
  <c r="AL181" i="16"/>
  <c r="AN181" i="16"/>
  <c r="AA182" i="16"/>
  <c r="AB182" i="16"/>
  <c r="AC182" i="16"/>
  <c r="AD182" i="16"/>
  <c r="AE182" i="16"/>
  <c r="AF182" i="16"/>
  <c r="AG182" i="16"/>
  <c r="AH182" i="16"/>
  <c r="AI182" i="16"/>
  <c r="AJ182" i="16"/>
  <c r="AK182" i="16"/>
  <c r="AL182" i="16"/>
  <c r="AN182" i="16"/>
  <c r="AA183" i="16"/>
  <c r="AB183" i="16"/>
  <c r="AC183" i="16"/>
  <c r="AD183" i="16"/>
  <c r="AE183" i="16"/>
  <c r="AF183" i="16"/>
  <c r="AG183" i="16"/>
  <c r="AH183" i="16"/>
  <c r="AI183" i="16"/>
  <c r="AJ183" i="16"/>
  <c r="AK183" i="16"/>
  <c r="AL183" i="16"/>
  <c r="AN183" i="16"/>
  <c r="AA184" i="16"/>
  <c r="AB184" i="16"/>
  <c r="AC184" i="16"/>
  <c r="AD184" i="16"/>
  <c r="AE184" i="16"/>
  <c r="AF184" i="16"/>
  <c r="AG184" i="16"/>
  <c r="AH184" i="16"/>
  <c r="AI184" i="16"/>
  <c r="AJ184" i="16"/>
  <c r="AK184" i="16"/>
  <c r="AL184" i="16"/>
  <c r="AN184" i="16"/>
  <c r="AA185" i="16"/>
  <c r="AB185" i="16"/>
  <c r="AC185" i="16"/>
  <c r="AD185" i="16"/>
  <c r="AE185" i="16"/>
  <c r="AF185" i="16"/>
  <c r="AG185" i="16"/>
  <c r="AH185" i="16"/>
  <c r="AI185" i="16"/>
  <c r="AJ185" i="16"/>
  <c r="AK185" i="16"/>
  <c r="AL185" i="16"/>
  <c r="AN185" i="16"/>
  <c r="AA186" i="16"/>
  <c r="AB186" i="16"/>
  <c r="AC186" i="16"/>
  <c r="AD186" i="16"/>
  <c r="AE186" i="16"/>
  <c r="AF186" i="16"/>
  <c r="AG186" i="16"/>
  <c r="AH186" i="16"/>
  <c r="AI186" i="16"/>
  <c r="AJ186" i="16"/>
  <c r="AK186" i="16"/>
  <c r="AL186" i="16"/>
  <c r="AN186" i="16"/>
  <c r="AA187" i="16"/>
  <c r="AB187" i="16"/>
  <c r="AC187" i="16"/>
  <c r="AD187" i="16"/>
  <c r="AE187" i="16"/>
  <c r="AF187" i="16"/>
  <c r="AG187" i="16"/>
  <c r="AH187" i="16"/>
  <c r="AI187" i="16"/>
  <c r="AJ187" i="16"/>
  <c r="AK187" i="16"/>
  <c r="AL187" i="16"/>
  <c r="AN187" i="16"/>
  <c r="AA188" i="16"/>
  <c r="AB188" i="16"/>
  <c r="AC188" i="16"/>
  <c r="AD188" i="16"/>
  <c r="AE188" i="16"/>
  <c r="AF188" i="16"/>
  <c r="AG188" i="16"/>
  <c r="AH188" i="16"/>
  <c r="AI188" i="16"/>
  <c r="AJ188" i="16"/>
  <c r="AK188" i="16"/>
  <c r="AL188" i="16"/>
  <c r="AN188" i="16"/>
  <c r="AA189" i="16"/>
  <c r="AB189" i="16"/>
  <c r="AC189" i="16"/>
  <c r="AD189" i="16"/>
  <c r="AE189" i="16"/>
  <c r="AF189" i="16"/>
  <c r="AG189" i="16"/>
  <c r="AH189" i="16"/>
  <c r="AI189" i="16"/>
  <c r="AJ189" i="16"/>
  <c r="AK189" i="16"/>
  <c r="AL189" i="16"/>
  <c r="AN189" i="16"/>
  <c r="AA190" i="16"/>
  <c r="AB190" i="16"/>
  <c r="AC190" i="16"/>
  <c r="AD190" i="16"/>
  <c r="AE190" i="16"/>
  <c r="AF190" i="16"/>
  <c r="AG190" i="16"/>
  <c r="AH190" i="16"/>
  <c r="AI190" i="16"/>
  <c r="AJ190" i="16"/>
  <c r="AK190" i="16"/>
  <c r="AL190" i="16"/>
  <c r="AN190" i="16"/>
  <c r="AA191" i="16"/>
  <c r="AB191" i="16"/>
  <c r="AC191" i="16"/>
  <c r="AD191" i="16"/>
  <c r="AE191" i="16"/>
  <c r="AF191" i="16"/>
  <c r="AG191" i="16"/>
  <c r="AH191" i="16"/>
  <c r="AI191" i="16"/>
  <c r="AJ191" i="16"/>
  <c r="AK191" i="16"/>
  <c r="AL191" i="16"/>
  <c r="AN191" i="16"/>
  <c r="AA192" i="16"/>
  <c r="AB192" i="16"/>
  <c r="AC192" i="16"/>
  <c r="AD192" i="16"/>
  <c r="AE192" i="16"/>
  <c r="AF192" i="16"/>
  <c r="AG192" i="16"/>
  <c r="AH192" i="16"/>
  <c r="AI192" i="16"/>
  <c r="AJ192" i="16"/>
  <c r="AK192" i="16"/>
  <c r="AL192" i="16"/>
  <c r="AN192" i="16"/>
  <c r="AA193" i="16"/>
  <c r="AB193" i="16"/>
  <c r="AC193" i="16"/>
  <c r="AD193" i="16"/>
  <c r="AE193" i="16"/>
  <c r="AF193" i="16"/>
  <c r="AG193" i="16"/>
  <c r="AH193" i="16"/>
  <c r="AI193" i="16"/>
  <c r="AJ193" i="16"/>
  <c r="AK193" i="16"/>
  <c r="AL193" i="16"/>
  <c r="AN193" i="16"/>
  <c r="AA194" i="16"/>
  <c r="AB194" i="16"/>
  <c r="AC194" i="16"/>
  <c r="AD194" i="16"/>
  <c r="AE194" i="16"/>
  <c r="AF194" i="16"/>
  <c r="AG194" i="16"/>
  <c r="AH194" i="16"/>
  <c r="AI194" i="16"/>
  <c r="AJ194" i="16"/>
  <c r="AK194" i="16"/>
  <c r="AL194" i="16"/>
  <c r="AN194" i="16"/>
  <c r="AA195" i="16"/>
  <c r="AB195" i="16"/>
  <c r="AC195" i="16"/>
  <c r="AD195" i="16"/>
  <c r="AE195" i="16"/>
  <c r="AF195" i="16"/>
  <c r="AG195" i="16"/>
  <c r="AH195" i="16"/>
  <c r="AI195" i="16"/>
  <c r="AJ195" i="16"/>
  <c r="AK195" i="16"/>
  <c r="AL195" i="16"/>
  <c r="AN195" i="16"/>
  <c r="AA196" i="16"/>
  <c r="AB196" i="16"/>
  <c r="AC196" i="16"/>
  <c r="AD196" i="16"/>
  <c r="AE196" i="16"/>
  <c r="AF196" i="16"/>
  <c r="AG196" i="16"/>
  <c r="AH196" i="16"/>
  <c r="AI196" i="16"/>
  <c r="AJ196" i="16"/>
  <c r="AK196" i="16"/>
  <c r="AL196" i="16"/>
  <c r="AN196" i="16"/>
  <c r="AA197" i="16"/>
  <c r="AB197" i="16"/>
  <c r="AC197" i="16"/>
  <c r="AD197" i="16"/>
  <c r="AE197" i="16"/>
  <c r="AF197" i="16"/>
  <c r="AG197" i="16"/>
  <c r="AH197" i="16"/>
  <c r="AI197" i="16"/>
  <c r="AJ197" i="16"/>
  <c r="AK197" i="16"/>
  <c r="AL197" i="16"/>
  <c r="AN197" i="16"/>
  <c r="AA198" i="16"/>
  <c r="AB198" i="16"/>
  <c r="AC198" i="16"/>
  <c r="AD198" i="16"/>
  <c r="AE198" i="16"/>
  <c r="AF198" i="16"/>
  <c r="AG198" i="16"/>
  <c r="AH198" i="16"/>
  <c r="AI198" i="16"/>
  <c r="AJ198" i="16"/>
  <c r="AK198" i="16"/>
  <c r="AL198" i="16"/>
  <c r="AN198" i="16"/>
  <c r="AA199" i="16"/>
  <c r="AB199" i="16"/>
  <c r="AC199" i="16"/>
  <c r="AD199" i="16"/>
  <c r="AE199" i="16"/>
  <c r="AF199" i="16"/>
  <c r="AG199" i="16"/>
  <c r="AH199" i="16"/>
  <c r="AI199" i="16"/>
  <c r="AJ199" i="16"/>
  <c r="AK199" i="16"/>
  <c r="AL199" i="16"/>
  <c r="AN199" i="16"/>
  <c r="AA200" i="16"/>
  <c r="AB200" i="16"/>
  <c r="AC200" i="16"/>
  <c r="AD200" i="16"/>
  <c r="AE200" i="16"/>
  <c r="AF200" i="16"/>
  <c r="AG200" i="16"/>
  <c r="AH200" i="16"/>
  <c r="AI200" i="16"/>
  <c r="AJ200" i="16"/>
  <c r="AK200" i="16"/>
  <c r="AL200" i="16"/>
  <c r="AN200" i="16"/>
  <c r="AA201" i="16"/>
  <c r="AB201" i="16"/>
  <c r="AC201" i="16"/>
  <c r="AD201" i="16"/>
  <c r="AE201" i="16"/>
  <c r="AF201" i="16"/>
  <c r="AG201" i="16"/>
  <c r="AH201" i="16"/>
  <c r="AI201" i="16"/>
  <c r="AJ201" i="16"/>
  <c r="AK201" i="16"/>
  <c r="AL201" i="16"/>
  <c r="AN201" i="16"/>
  <c r="AA202" i="16"/>
  <c r="AB202" i="16"/>
  <c r="AC202" i="16"/>
  <c r="AD202" i="16"/>
  <c r="AE202" i="16"/>
  <c r="AF202" i="16"/>
  <c r="AG202" i="16"/>
  <c r="AH202" i="16"/>
  <c r="AI202" i="16"/>
  <c r="AJ202" i="16"/>
  <c r="AK202" i="16"/>
  <c r="AL202" i="16"/>
  <c r="AN202" i="16"/>
  <c r="AA203" i="16"/>
  <c r="AB203" i="16"/>
  <c r="AC203" i="16"/>
  <c r="AD203" i="16"/>
  <c r="AE203" i="16"/>
  <c r="AF203" i="16"/>
  <c r="AG203" i="16"/>
  <c r="AH203" i="16"/>
  <c r="AI203" i="16"/>
  <c r="AJ203" i="16"/>
  <c r="AK203" i="16"/>
  <c r="AL203" i="16"/>
  <c r="AN203" i="16"/>
  <c r="AA204" i="16"/>
  <c r="AB204" i="16"/>
  <c r="AC204" i="16"/>
  <c r="AD204" i="16"/>
  <c r="AE204" i="16"/>
  <c r="AF204" i="16"/>
  <c r="AG204" i="16"/>
  <c r="AH204" i="16"/>
  <c r="AI204" i="16"/>
  <c r="AJ204" i="16"/>
  <c r="AK204" i="16"/>
  <c r="AL204" i="16"/>
  <c r="AN204" i="16"/>
  <c r="AA205" i="16"/>
  <c r="AB205" i="16"/>
  <c r="AC205" i="16"/>
  <c r="AD205" i="16"/>
  <c r="AE205" i="16"/>
  <c r="AF205" i="16"/>
  <c r="AG205" i="16"/>
  <c r="AH205" i="16"/>
  <c r="AI205" i="16"/>
  <c r="AJ205" i="16"/>
  <c r="AK205" i="16"/>
  <c r="AL205" i="16"/>
  <c r="AN205" i="16"/>
  <c r="AA206" i="16"/>
  <c r="AB206" i="16"/>
  <c r="AC206" i="16"/>
  <c r="AD206" i="16"/>
  <c r="AE206" i="16"/>
  <c r="AF206" i="16"/>
  <c r="AG206" i="16"/>
  <c r="AH206" i="16"/>
  <c r="AI206" i="16"/>
  <c r="AJ206" i="16"/>
  <c r="AK206" i="16"/>
  <c r="AL206" i="16"/>
  <c r="AN206" i="16"/>
  <c r="AA207" i="16"/>
  <c r="AB207" i="16"/>
  <c r="AC207" i="16"/>
  <c r="AD207" i="16"/>
  <c r="AE207" i="16"/>
  <c r="AF207" i="16"/>
  <c r="AG207" i="16"/>
  <c r="AH207" i="16"/>
  <c r="AI207" i="16"/>
  <c r="AJ207" i="16"/>
  <c r="AK207" i="16"/>
  <c r="AL207" i="16"/>
  <c r="AN207" i="16"/>
  <c r="AA208" i="16"/>
  <c r="AB208" i="16"/>
  <c r="AC208" i="16"/>
  <c r="AD208" i="16"/>
  <c r="AE208" i="16"/>
  <c r="AF208" i="16"/>
  <c r="AG208" i="16"/>
  <c r="AH208" i="16"/>
  <c r="AI208" i="16"/>
  <c r="AJ208" i="16"/>
  <c r="AK208" i="16"/>
  <c r="AL208" i="16"/>
  <c r="AN208" i="16"/>
  <c r="AA209" i="16"/>
  <c r="AB209" i="16"/>
  <c r="AC209" i="16"/>
  <c r="AD209" i="16"/>
  <c r="AE209" i="16"/>
  <c r="AF209" i="16"/>
  <c r="AG209" i="16"/>
  <c r="AH209" i="16"/>
  <c r="AI209" i="16"/>
  <c r="AJ209" i="16"/>
  <c r="AK209" i="16"/>
  <c r="AL209" i="16"/>
  <c r="AN209" i="16"/>
  <c r="AA210" i="16"/>
  <c r="AB210" i="16"/>
  <c r="AC210" i="16"/>
  <c r="AD210" i="16"/>
  <c r="AE210" i="16"/>
  <c r="AF210" i="16"/>
  <c r="AG210" i="16"/>
  <c r="AH210" i="16"/>
  <c r="AI210" i="16"/>
  <c r="AJ210" i="16"/>
  <c r="AK210" i="16"/>
  <c r="AL210" i="16"/>
  <c r="AN210" i="16"/>
  <c r="AA211" i="16"/>
  <c r="AB211" i="16"/>
  <c r="AC211" i="16"/>
  <c r="AD211" i="16"/>
  <c r="AE211" i="16"/>
  <c r="AF211" i="16"/>
  <c r="AG211" i="16"/>
  <c r="AH211" i="16"/>
  <c r="AI211" i="16"/>
  <c r="AJ211" i="16"/>
  <c r="AK211" i="16"/>
  <c r="AL211" i="16"/>
  <c r="AN211" i="16"/>
  <c r="AA212" i="16"/>
  <c r="AB212" i="16"/>
  <c r="AC212" i="16"/>
  <c r="AD212" i="16"/>
  <c r="AE212" i="16"/>
  <c r="AF212" i="16"/>
  <c r="AG212" i="16"/>
  <c r="AH212" i="16"/>
  <c r="AI212" i="16"/>
  <c r="AJ212" i="16"/>
  <c r="AK212" i="16"/>
  <c r="AL212" i="16"/>
  <c r="AN212" i="16"/>
  <c r="AA213" i="16"/>
  <c r="AB213" i="16"/>
  <c r="AC213" i="16"/>
  <c r="AD213" i="16"/>
  <c r="AE213" i="16"/>
  <c r="AF213" i="16"/>
  <c r="AG213" i="16"/>
  <c r="AH213" i="16"/>
  <c r="AI213" i="16"/>
  <c r="AJ213" i="16"/>
  <c r="AK213" i="16"/>
  <c r="AL213" i="16"/>
  <c r="AN213" i="16"/>
  <c r="AA214" i="16"/>
  <c r="AB214" i="16"/>
  <c r="AC214" i="16"/>
  <c r="AD214" i="16"/>
  <c r="AE214" i="16"/>
  <c r="AF214" i="16"/>
  <c r="AG214" i="16"/>
  <c r="AH214" i="16"/>
  <c r="AI214" i="16"/>
  <c r="AJ214" i="16"/>
  <c r="AK214" i="16"/>
  <c r="AL214" i="16"/>
  <c r="AN214" i="16"/>
  <c r="AA215" i="16"/>
  <c r="AB215" i="16"/>
  <c r="AC215" i="16"/>
  <c r="AD215" i="16"/>
  <c r="AE215" i="16"/>
  <c r="AF215" i="16"/>
  <c r="AG215" i="16"/>
  <c r="AH215" i="16"/>
  <c r="AI215" i="16"/>
  <c r="AJ215" i="16"/>
  <c r="AK215" i="16"/>
  <c r="AL215" i="16"/>
  <c r="AN215" i="16"/>
  <c r="AA216" i="16"/>
  <c r="AB216" i="16"/>
  <c r="AC216" i="16"/>
  <c r="AD216" i="16"/>
  <c r="AE216" i="16"/>
  <c r="AF216" i="16"/>
  <c r="AG216" i="16"/>
  <c r="AH216" i="16"/>
  <c r="AI216" i="16"/>
  <c r="AJ216" i="16"/>
  <c r="AK216" i="16"/>
  <c r="AL216" i="16"/>
  <c r="AN216" i="16"/>
  <c r="AA217" i="16"/>
  <c r="AB217" i="16"/>
  <c r="AC217" i="16"/>
  <c r="AD217" i="16"/>
  <c r="AE217" i="16"/>
  <c r="AF217" i="16"/>
  <c r="AG217" i="16"/>
  <c r="AH217" i="16"/>
  <c r="AI217" i="16"/>
  <c r="AJ217" i="16"/>
  <c r="AK217" i="16"/>
  <c r="AL217" i="16"/>
  <c r="AN217" i="16"/>
  <c r="AA218" i="16"/>
  <c r="AB218" i="16"/>
  <c r="AC218" i="16"/>
  <c r="AD218" i="16"/>
  <c r="AE218" i="16"/>
  <c r="AF218" i="16"/>
  <c r="AG218" i="16"/>
  <c r="AH218" i="16"/>
  <c r="AI218" i="16"/>
  <c r="AJ218" i="16"/>
  <c r="AK218" i="16"/>
  <c r="AL218" i="16"/>
  <c r="AN218" i="16"/>
  <c r="AA219" i="16"/>
  <c r="AB219" i="16"/>
  <c r="AC219" i="16"/>
  <c r="AD219" i="16"/>
  <c r="AE219" i="16"/>
  <c r="AF219" i="16"/>
  <c r="AG219" i="16"/>
  <c r="AH219" i="16"/>
  <c r="AI219" i="16"/>
  <c r="AJ219" i="16"/>
  <c r="AK219" i="16"/>
  <c r="AL219" i="16"/>
  <c r="AN219" i="16"/>
  <c r="AA220" i="16"/>
  <c r="AB220" i="16"/>
  <c r="AC220" i="16"/>
  <c r="AD220" i="16"/>
  <c r="AE220" i="16"/>
  <c r="AF220" i="16"/>
  <c r="AG220" i="16"/>
  <c r="AH220" i="16"/>
  <c r="AI220" i="16"/>
  <c r="AJ220" i="16"/>
  <c r="AK220" i="16"/>
  <c r="AL220" i="16"/>
  <c r="AN220" i="16"/>
  <c r="AA221" i="16"/>
  <c r="AB221" i="16"/>
  <c r="AC221" i="16"/>
  <c r="AD221" i="16"/>
  <c r="AE221" i="16"/>
  <c r="AF221" i="16"/>
  <c r="AG221" i="16"/>
  <c r="AH221" i="16"/>
  <c r="AI221" i="16"/>
  <c r="AJ221" i="16"/>
  <c r="AK221" i="16"/>
  <c r="AL221" i="16"/>
  <c r="AN221" i="16"/>
  <c r="AA222" i="16"/>
  <c r="AB222" i="16"/>
  <c r="AC222" i="16"/>
  <c r="AD222" i="16"/>
  <c r="AE222" i="16"/>
  <c r="AF222" i="16"/>
  <c r="AG222" i="16"/>
  <c r="AH222" i="16"/>
  <c r="AI222" i="16"/>
  <c r="AJ222" i="16"/>
  <c r="AK222" i="16"/>
  <c r="AL222" i="16"/>
  <c r="AN222" i="16"/>
  <c r="AA223" i="16"/>
  <c r="AB223" i="16"/>
  <c r="AC223" i="16"/>
  <c r="AD223" i="16"/>
  <c r="AE223" i="16"/>
  <c r="AF223" i="16"/>
  <c r="AG223" i="16"/>
  <c r="AH223" i="16"/>
  <c r="AI223" i="16"/>
  <c r="AJ223" i="16"/>
  <c r="AK223" i="16"/>
  <c r="AL223" i="16"/>
  <c r="AN223" i="16"/>
  <c r="AA224" i="16"/>
  <c r="AB224" i="16"/>
  <c r="AC224" i="16"/>
  <c r="AD224" i="16"/>
  <c r="AE224" i="16"/>
  <c r="AF224" i="16"/>
  <c r="AG224" i="16"/>
  <c r="AH224" i="16"/>
  <c r="AI224" i="16"/>
  <c r="AJ224" i="16"/>
  <c r="AK224" i="16"/>
  <c r="AL224" i="16"/>
  <c r="AN224" i="16"/>
  <c r="AA225" i="16"/>
  <c r="AB225" i="16"/>
  <c r="AC225" i="16"/>
  <c r="AD225" i="16"/>
  <c r="AE225" i="16"/>
  <c r="AF225" i="16"/>
  <c r="AG225" i="16"/>
  <c r="AH225" i="16"/>
  <c r="AI225" i="16"/>
  <c r="AJ225" i="16"/>
  <c r="AK225" i="16"/>
  <c r="AL225" i="16"/>
  <c r="AN225" i="16"/>
  <c r="AA226" i="16"/>
  <c r="AB226" i="16"/>
  <c r="AC226" i="16"/>
  <c r="AD226" i="16"/>
  <c r="AE226" i="16"/>
  <c r="AF226" i="16"/>
  <c r="AG226" i="16"/>
  <c r="AH226" i="16"/>
  <c r="AI226" i="16"/>
  <c r="AJ226" i="16"/>
  <c r="AK226" i="16"/>
  <c r="AL226" i="16"/>
  <c r="AN226" i="16"/>
  <c r="AA227" i="16"/>
  <c r="AB227" i="16"/>
  <c r="AC227" i="16"/>
  <c r="AD227" i="16"/>
  <c r="AE227" i="16"/>
  <c r="AF227" i="16"/>
  <c r="AG227" i="16"/>
  <c r="AH227" i="16"/>
  <c r="AI227" i="16"/>
  <c r="AJ227" i="16"/>
  <c r="AK227" i="16"/>
  <c r="AL227" i="16"/>
  <c r="AN227" i="16"/>
  <c r="AA228" i="16"/>
  <c r="AB228" i="16"/>
  <c r="AC228" i="16"/>
  <c r="AD228" i="16"/>
  <c r="AE228" i="16"/>
  <c r="AF228" i="16"/>
  <c r="AG228" i="16"/>
  <c r="AH228" i="16"/>
  <c r="AI228" i="16"/>
  <c r="AJ228" i="16"/>
  <c r="AK228" i="16"/>
  <c r="AL228" i="16"/>
  <c r="AN228" i="16"/>
  <c r="AA229" i="16"/>
  <c r="AB229" i="16"/>
  <c r="AC229" i="16"/>
  <c r="AD229" i="16"/>
  <c r="AE229" i="16"/>
  <c r="AF229" i="16"/>
  <c r="AG229" i="16"/>
  <c r="AH229" i="16"/>
  <c r="AI229" i="16"/>
  <c r="AJ229" i="16"/>
  <c r="AK229" i="16"/>
  <c r="AL229" i="16"/>
  <c r="AN229" i="16"/>
  <c r="AA230" i="16"/>
  <c r="AB230" i="16"/>
  <c r="AC230" i="16"/>
  <c r="AD230" i="16"/>
  <c r="AE230" i="16"/>
  <c r="AF230" i="16"/>
  <c r="AG230" i="16"/>
  <c r="AH230" i="16"/>
  <c r="AI230" i="16"/>
  <c r="AJ230" i="16"/>
  <c r="AK230" i="16"/>
  <c r="AL230" i="16"/>
  <c r="AN230" i="16"/>
  <c r="AA231" i="16"/>
  <c r="AB231" i="16"/>
  <c r="AC231" i="16"/>
  <c r="AD231" i="16"/>
  <c r="AE231" i="16"/>
  <c r="AF231" i="16"/>
  <c r="AG231" i="16"/>
  <c r="AH231" i="16"/>
  <c r="AI231" i="16"/>
  <c r="AJ231" i="16"/>
  <c r="AK231" i="16"/>
  <c r="AL231" i="16"/>
  <c r="AN231" i="16"/>
  <c r="AA232" i="16"/>
  <c r="AB232" i="16"/>
  <c r="AC232" i="16"/>
  <c r="AD232" i="16"/>
  <c r="AE232" i="16"/>
  <c r="AF232" i="16"/>
  <c r="AG232" i="16"/>
  <c r="AH232" i="16"/>
  <c r="AI232" i="16"/>
  <c r="AJ232" i="16"/>
  <c r="AK232" i="16"/>
  <c r="AL232" i="16"/>
  <c r="AN232" i="16"/>
  <c r="AA233" i="16"/>
  <c r="AB233" i="16"/>
  <c r="AC233" i="16"/>
  <c r="AD233" i="16"/>
  <c r="AE233" i="16"/>
  <c r="AF233" i="16"/>
  <c r="AG233" i="16"/>
  <c r="AH233" i="16"/>
  <c r="AI233" i="16"/>
  <c r="AJ233" i="16"/>
  <c r="AK233" i="16"/>
  <c r="AL233" i="16"/>
  <c r="AN233" i="16"/>
  <c r="AA234" i="16"/>
  <c r="AB234" i="16"/>
  <c r="AC234" i="16"/>
  <c r="AD234" i="16"/>
  <c r="AE234" i="16"/>
  <c r="AF234" i="16"/>
  <c r="AG234" i="16"/>
  <c r="AH234" i="16"/>
  <c r="AI234" i="16"/>
  <c r="AJ234" i="16"/>
  <c r="AK234" i="16"/>
  <c r="AL234" i="16"/>
  <c r="AN234" i="16"/>
  <c r="AA235" i="16"/>
  <c r="AB235" i="16"/>
  <c r="AC235" i="16"/>
  <c r="AD235" i="16"/>
  <c r="AE235" i="16"/>
  <c r="AF235" i="16"/>
  <c r="AG235" i="16"/>
  <c r="AH235" i="16"/>
  <c r="AI235" i="16"/>
  <c r="AJ235" i="16"/>
  <c r="AK235" i="16"/>
  <c r="AL235" i="16"/>
  <c r="AN235" i="16"/>
  <c r="AA236" i="16"/>
  <c r="AB236" i="16"/>
  <c r="AC236" i="16"/>
  <c r="AD236" i="16"/>
  <c r="AE236" i="16"/>
  <c r="AF236" i="16"/>
  <c r="AG236" i="16"/>
  <c r="AH236" i="16"/>
  <c r="AI236" i="16"/>
  <c r="AJ236" i="16"/>
  <c r="AK236" i="16"/>
  <c r="AL236" i="16"/>
  <c r="AN236" i="16"/>
  <c r="AA237" i="16"/>
  <c r="AB237" i="16"/>
  <c r="AC237" i="16"/>
  <c r="AD237" i="16"/>
  <c r="AE237" i="16"/>
  <c r="AF237" i="16"/>
  <c r="AG237" i="16"/>
  <c r="AH237" i="16"/>
  <c r="AI237" i="16"/>
  <c r="AJ237" i="16"/>
  <c r="AK237" i="16"/>
  <c r="AL237" i="16"/>
  <c r="AN237" i="16"/>
  <c r="AA238" i="16"/>
  <c r="AB238" i="16"/>
  <c r="AC238" i="16"/>
  <c r="AD238" i="16"/>
  <c r="AE238" i="16"/>
  <c r="AF238" i="16"/>
  <c r="AG238" i="16"/>
  <c r="AH238" i="16"/>
  <c r="AI238" i="16"/>
  <c r="AJ238" i="16"/>
  <c r="AK238" i="16"/>
  <c r="AL238" i="16"/>
  <c r="AN238" i="16"/>
  <c r="AA239" i="16"/>
  <c r="AB239" i="16"/>
  <c r="AC239" i="16"/>
  <c r="AD239" i="16"/>
  <c r="AE239" i="16"/>
  <c r="AF239" i="16"/>
  <c r="AG239" i="16"/>
  <c r="AH239" i="16"/>
  <c r="AI239" i="16"/>
  <c r="AJ239" i="16"/>
  <c r="AK239" i="16"/>
  <c r="AL239" i="16"/>
  <c r="AN239" i="16"/>
  <c r="AA240" i="16"/>
  <c r="AB240" i="16"/>
  <c r="AC240" i="16"/>
  <c r="AD240" i="16"/>
  <c r="AE240" i="16"/>
  <c r="AF240" i="16"/>
  <c r="AG240" i="16"/>
  <c r="AH240" i="16"/>
  <c r="AI240" i="16"/>
  <c r="AJ240" i="16"/>
  <c r="AK240" i="16"/>
  <c r="AL240" i="16"/>
  <c r="AN240" i="16"/>
  <c r="AA241" i="16"/>
  <c r="AB241" i="16"/>
  <c r="AC241" i="16"/>
  <c r="AD241" i="16"/>
  <c r="AE241" i="16"/>
  <c r="AF241" i="16"/>
  <c r="AG241" i="16"/>
  <c r="AH241" i="16"/>
  <c r="AI241" i="16"/>
  <c r="AJ241" i="16"/>
  <c r="AK241" i="16"/>
  <c r="AL241" i="16"/>
  <c r="AN241" i="16"/>
  <c r="AA242" i="16"/>
  <c r="AB242" i="16"/>
  <c r="AC242" i="16"/>
  <c r="AD242" i="16"/>
  <c r="AE242" i="16"/>
  <c r="AF242" i="16"/>
  <c r="AG242" i="16"/>
  <c r="AH242" i="16"/>
  <c r="AI242" i="16"/>
  <c r="AJ242" i="16"/>
  <c r="AK242" i="16"/>
  <c r="AL242" i="16"/>
  <c r="AN242" i="16"/>
  <c r="AA243" i="16"/>
  <c r="AB243" i="16"/>
  <c r="AC243" i="16"/>
  <c r="AD243" i="16"/>
  <c r="AE243" i="16"/>
  <c r="AF243" i="16"/>
  <c r="AG243" i="16"/>
  <c r="AH243" i="16"/>
  <c r="AI243" i="16"/>
  <c r="AJ243" i="16"/>
  <c r="AK243" i="16"/>
  <c r="AL243" i="16"/>
  <c r="AN243" i="16"/>
  <c r="AA244" i="16"/>
  <c r="AB244" i="16"/>
  <c r="AC244" i="16"/>
  <c r="AD244" i="16"/>
  <c r="AE244" i="16"/>
  <c r="AF244" i="16"/>
  <c r="AG244" i="16"/>
  <c r="AH244" i="16"/>
  <c r="AI244" i="16"/>
  <c r="AJ244" i="16"/>
  <c r="AK244" i="16"/>
  <c r="AL244" i="16"/>
  <c r="AN244" i="16"/>
  <c r="AA245" i="16"/>
  <c r="AB245" i="16"/>
  <c r="AC245" i="16"/>
  <c r="AD245" i="16"/>
  <c r="AE245" i="16"/>
  <c r="AF245" i="16"/>
  <c r="AG245" i="16"/>
  <c r="AH245" i="16"/>
  <c r="AI245" i="16"/>
  <c r="AJ245" i="16"/>
  <c r="AK245" i="16"/>
  <c r="AL245" i="16"/>
  <c r="AN245" i="16"/>
  <c r="AA246" i="16"/>
  <c r="AB246" i="16"/>
  <c r="AC246" i="16"/>
  <c r="AD246" i="16"/>
  <c r="AE246" i="16"/>
  <c r="AF246" i="16"/>
  <c r="AG246" i="16"/>
  <c r="AH246" i="16"/>
  <c r="AI246" i="16"/>
  <c r="AJ246" i="16"/>
  <c r="AK246" i="16"/>
  <c r="AL246" i="16"/>
  <c r="AN246" i="16"/>
  <c r="AA247" i="16"/>
  <c r="AB247" i="16"/>
  <c r="AC247" i="16"/>
  <c r="AD247" i="16"/>
  <c r="AE247" i="16"/>
  <c r="AF247" i="16"/>
  <c r="AG247" i="16"/>
  <c r="AH247" i="16"/>
  <c r="AI247" i="16"/>
  <c r="AJ247" i="16"/>
  <c r="AK247" i="16"/>
  <c r="AL247" i="16"/>
  <c r="AN247" i="16"/>
  <c r="AA248" i="16"/>
  <c r="AB248" i="16"/>
  <c r="AC248" i="16"/>
  <c r="AD248" i="16"/>
  <c r="AE248" i="16"/>
  <c r="AF248" i="16"/>
  <c r="AG248" i="16"/>
  <c r="AH248" i="16"/>
  <c r="AI248" i="16"/>
  <c r="AJ248" i="16"/>
  <c r="AK248" i="16"/>
  <c r="AL248" i="16"/>
  <c r="AN248" i="16"/>
  <c r="AA249" i="16"/>
  <c r="AB249" i="16"/>
  <c r="AC249" i="16"/>
  <c r="AD249" i="16"/>
  <c r="AE249" i="16"/>
  <c r="AF249" i="16"/>
  <c r="AG249" i="16"/>
  <c r="AH249" i="16"/>
  <c r="AI249" i="16"/>
  <c r="AJ249" i="16"/>
  <c r="AK249" i="16"/>
  <c r="AL249" i="16"/>
  <c r="AN249" i="16"/>
  <c r="AA250" i="16"/>
  <c r="AB250" i="16"/>
  <c r="AC250" i="16"/>
  <c r="AD250" i="16"/>
  <c r="AE250" i="16"/>
  <c r="AF250" i="16"/>
  <c r="AG250" i="16"/>
  <c r="AH250" i="16"/>
  <c r="AI250" i="16"/>
  <c r="AJ250" i="16"/>
  <c r="AK250" i="16"/>
  <c r="AL250" i="16"/>
  <c r="AN250" i="16"/>
  <c r="AA251" i="16"/>
  <c r="AB251" i="16"/>
  <c r="AC251" i="16"/>
  <c r="AD251" i="16"/>
  <c r="AE251" i="16"/>
  <c r="AF251" i="16"/>
  <c r="AG251" i="16"/>
  <c r="AH251" i="16"/>
  <c r="AI251" i="16"/>
  <c r="AJ251" i="16"/>
  <c r="AK251" i="16"/>
  <c r="AL251" i="16"/>
  <c r="AN251" i="16"/>
  <c r="AA252" i="16"/>
  <c r="AB252" i="16"/>
  <c r="AC252" i="16"/>
  <c r="AD252" i="16"/>
  <c r="AE252" i="16"/>
  <c r="AF252" i="16"/>
  <c r="AG252" i="16"/>
  <c r="AH252" i="16"/>
  <c r="AI252" i="16"/>
  <c r="AJ252" i="16"/>
  <c r="AK252" i="16"/>
  <c r="AL252" i="16"/>
  <c r="AN252" i="16"/>
  <c r="AA253" i="16"/>
  <c r="AB253" i="16"/>
  <c r="AC253" i="16"/>
  <c r="AD253" i="16"/>
  <c r="AE253" i="16"/>
  <c r="AF253" i="16"/>
  <c r="AG253" i="16"/>
  <c r="AH253" i="16"/>
  <c r="AI253" i="16"/>
  <c r="AJ253" i="16"/>
  <c r="AK253" i="16"/>
  <c r="AL253" i="16"/>
  <c r="AN253" i="16"/>
  <c r="AA254" i="16"/>
  <c r="AB254" i="16"/>
  <c r="AC254" i="16"/>
  <c r="AD254" i="16"/>
  <c r="AE254" i="16"/>
  <c r="AF254" i="16"/>
  <c r="AG254" i="16"/>
  <c r="AH254" i="16"/>
  <c r="AI254" i="16"/>
  <c r="AJ254" i="16"/>
  <c r="AK254" i="16"/>
  <c r="AL254" i="16"/>
  <c r="AN254" i="16"/>
  <c r="AA255" i="16"/>
  <c r="AB255" i="16"/>
  <c r="AC255" i="16"/>
  <c r="AD255" i="16"/>
  <c r="AE255" i="16"/>
  <c r="AF255" i="16"/>
  <c r="AG255" i="16"/>
  <c r="AH255" i="16"/>
  <c r="AI255" i="16"/>
  <c r="AJ255" i="16"/>
  <c r="AK255" i="16"/>
  <c r="AL255" i="16"/>
  <c r="AN255" i="16"/>
  <c r="AA256" i="16"/>
  <c r="AB256" i="16"/>
  <c r="AC256" i="16"/>
  <c r="AD256" i="16"/>
  <c r="AE256" i="16"/>
  <c r="AF256" i="16"/>
  <c r="AG256" i="16"/>
  <c r="AH256" i="16"/>
  <c r="AI256" i="16"/>
  <c r="AJ256" i="16"/>
  <c r="AK256" i="16"/>
  <c r="AL256" i="16"/>
  <c r="AN256" i="16"/>
  <c r="AA257" i="16"/>
  <c r="AB257" i="16"/>
  <c r="AC257" i="16"/>
  <c r="AD257" i="16"/>
  <c r="AE257" i="16"/>
  <c r="AF257" i="16"/>
  <c r="AG257" i="16"/>
  <c r="AH257" i="16"/>
  <c r="AI257" i="16"/>
  <c r="AJ257" i="16"/>
  <c r="AK257" i="16"/>
  <c r="AL257" i="16"/>
  <c r="AN257" i="16"/>
  <c r="AA258" i="16"/>
  <c r="AB258" i="16"/>
  <c r="AC258" i="16"/>
  <c r="AD258" i="16"/>
  <c r="AE258" i="16"/>
  <c r="AF258" i="16"/>
  <c r="AG258" i="16"/>
  <c r="AH258" i="16"/>
  <c r="AI258" i="16"/>
  <c r="AJ258" i="16"/>
  <c r="AK258" i="16"/>
  <c r="AL258" i="16"/>
  <c r="AN258" i="16"/>
  <c r="AA259" i="16"/>
  <c r="AB259" i="16"/>
  <c r="AC259" i="16"/>
  <c r="AD259" i="16"/>
  <c r="AE259" i="16"/>
  <c r="AF259" i="16"/>
  <c r="AG259" i="16"/>
  <c r="AH259" i="16"/>
  <c r="AI259" i="16"/>
  <c r="AJ259" i="16"/>
  <c r="AK259" i="16"/>
  <c r="AL259" i="16"/>
  <c r="AN259" i="16"/>
  <c r="AA260" i="16"/>
  <c r="AB260" i="16"/>
  <c r="AC260" i="16"/>
  <c r="AD260" i="16"/>
  <c r="AE260" i="16"/>
  <c r="AF260" i="16"/>
  <c r="AG260" i="16"/>
  <c r="AH260" i="16"/>
  <c r="AI260" i="16"/>
  <c r="AJ260" i="16"/>
  <c r="AK260" i="16"/>
  <c r="AL260" i="16"/>
  <c r="AN260" i="16"/>
  <c r="AA261" i="16"/>
  <c r="AB261" i="16"/>
  <c r="AC261" i="16"/>
  <c r="AD261" i="16"/>
  <c r="AE261" i="16"/>
  <c r="AF261" i="16"/>
  <c r="AG261" i="16"/>
  <c r="AH261" i="16"/>
  <c r="AI261" i="16"/>
  <c r="AJ261" i="16"/>
  <c r="AK261" i="16"/>
  <c r="AL261" i="16"/>
  <c r="AN261" i="16"/>
  <c r="AA262" i="16"/>
  <c r="AB262" i="16"/>
  <c r="AC262" i="16"/>
  <c r="AD262" i="16"/>
  <c r="AE262" i="16"/>
  <c r="AF262" i="16"/>
  <c r="AG262" i="16"/>
  <c r="AH262" i="16"/>
  <c r="AI262" i="16"/>
  <c r="AJ262" i="16"/>
  <c r="AK262" i="16"/>
  <c r="AL262" i="16"/>
  <c r="AN262" i="16"/>
  <c r="AA263" i="16"/>
  <c r="AB263" i="16"/>
  <c r="AC263" i="16"/>
  <c r="AD263" i="16"/>
  <c r="AE263" i="16"/>
  <c r="AF263" i="16"/>
  <c r="AG263" i="16"/>
  <c r="AH263" i="16"/>
  <c r="AI263" i="16"/>
  <c r="AJ263" i="16"/>
  <c r="AK263" i="16"/>
  <c r="AL263" i="16"/>
  <c r="AN263" i="16"/>
  <c r="AA264" i="16"/>
  <c r="AB264" i="16"/>
  <c r="AC264" i="16"/>
  <c r="AD264" i="16"/>
  <c r="AE264" i="16"/>
  <c r="AF264" i="16"/>
  <c r="AG264" i="16"/>
  <c r="AH264" i="16"/>
  <c r="AI264" i="16"/>
  <c r="AJ264" i="16"/>
  <c r="AK264" i="16"/>
  <c r="AL264" i="16"/>
  <c r="AN264" i="16"/>
  <c r="AA265" i="16"/>
  <c r="AB265" i="16"/>
  <c r="AC265" i="16"/>
  <c r="AD265" i="16"/>
  <c r="AE265" i="16"/>
  <c r="AF265" i="16"/>
  <c r="AG265" i="16"/>
  <c r="AH265" i="16"/>
  <c r="AI265" i="16"/>
  <c r="AJ265" i="16"/>
  <c r="AK265" i="16"/>
  <c r="AL265" i="16"/>
  <c r="AN265" i="16"/>
  <c r="AA266" i="16"/>
  <c r="AB266" i="16"/>
  <c r="AC266" i="16"/>
  <c r="AD266" i="16"/>
  <c r="AE266" i="16"/>
  <c r="AF266" i="16"/>
  <c r="AG266" i="16"/>
  <c r="AH266" i="16"/>
  <c r="AI266" i="16"/>
  <c r="AJ266" i="16"/>
  <c r="AK266" i="16"/>
  <c r="AL266" i="16"/>
  <c r="AN266" i="16"/>
  <c r="AA267" i="16"/>
  <c r="AB267" i="16"/>
  <c r="AC267" i="16"/>
  <c r="AD267" i="16"/>
  <c r="AE267" i="16"/>
  <c r="AF267" i="16"/>
  <c r="AG267" i="16"/>
  <c r="AH267" i="16"/>
  <c r="AI267" i="16"/>
  <c r="AJ267" i="16"/>
  <c r="AK267" i="16"/>
  <c r="AL267" i="16"/>
  <c r="AN267" i="16"/>
  <c r="AA268" i="16"/>
  <c r="AB268" i="16"/>
  <c r="AC268" i="16"/>
  <c r="AD268" i="16"/>
  <c r="AE268" i="16"/>
  <c r="AF268" i="16"/>
  <c r="AG268" i="16"/>
  <c r="AH268" i="16"/>
  <c r="AI268" i="16"/>
  <c r="AJ268" i="16"/>
  <c r="AK268" i="16"/>
  <c r="AL268" i="16"/>
  <c r="AN268" i="16"/>
  <c r="AA269" i="16"/>
  <c r="AB269" i="16"/>
  <c r="AC269" i="16"/>
  <c r="AD269" i="16"/>
  <c r="AE269" i="16"/>
  <c r="AF269" i="16"/>
  <c r="AG269" i="16"/>
  <c r="AH269" i="16"/>
  <c r="AI269" i="16"/>
  <c r="AJ269" i="16"/>
  <c r="AK269" i="16"/>
  <c r="AL269" i="16"/>
  <c r="AN269" i="16"/>
  <c r="AA270" i="16"/>
  <c r="AB270" i="16"/>
  <c r="AC270" i="16"/>
  <c r="AD270" i="16"/>
  <c r="AE270" i="16"/>
  <c r="AF270" i="16"/>
  <c r="AG270" i="16"/>
  <c r="AH270" i="16"/>
  <c r="AI270" i="16"/>
  <c r="AJ270" i="16"/>
  <c r="AK270" i="16"/>
  <c r="AL270" i="16"/>
  <c r="AN270" i="16"/>
  <c r="AA271" i="16"/>
  <c r="AB271" i="16"/>
  <c r="AC271" i="16"/>
  <c r="AD271" i="16"/>
  <c r="AE271" i="16"/>
  <c r="AF271" i="16"/>
  <c r="AG271" i="16"/>
  <c r="AH271" i="16"/>
  <c r="AI271" i="16"/>
  <c r="AJ271" i="16"/>
  <c r="AK271" i="16"/>
  <c r="AL271" i="16"/>
  <c r="AN271" i="16"/>
  <c r="AA272" i="16"/>
  <c r="AB272" i="16"/>
  <c r="AC272" i="16"/>
  <c r="AD272" i="16"/>
  <c r="AE272" i="16"/>
  <c r="AF272" i="16"/>
  <c r="AG272" i="16"/>
  <c r="AH272" i="16"/>
  <c r="AI272" i="16"/>
  <c r="AJ272" i="16"/>
  <c r="AK272" i="16"/>
  <c r="AL272" i="16"/>
  <c r="AN272" i="16"/>
  <c r="AA273" i="16"/>
  <c r="AB273" i="16"/>
  <c r="AC273" i="16"/>
  <c r="AD273" i="16"/>
  <c r="AE273" i="16"/>
  <c r="AF273" i="16"/>
  <c r="AG273" i="16"/>
  <c r="AH273" i="16"/>
  <c r="AI273" i="16"/>
  <c r="AJ273" i="16"/>
  <c r="AK273" i="16"/>
  <c r="AL273" i="16"/>
  <c r="AN273" i="16"/>
  <c r="AA274" i="16"/>
  <c r="AB274" i="16"/>
  <c r="AC274" i="16"/>
  <c r="AD274" i="16"/>
  <c r="AE274" i="16"/>
  <c r="AF274" i="16"/>
  <c r="AG274" i="16"/>
  <c r="AH274" i="16"/>
  <c r="AI274" i="16"/>
  <c r="AJ274" i="16"/>
  <c r="AK274" i="16"/>
  <c r="AL274" i="16"/>
  <c r="AN274" i="16"/>
  <c r="AA275" i="16"/>
  <c r="AB275" i="16"/>
  <c r="AC275" i="16"/>
  <c r="AD275" i="16"/>
  <c r="AE275" i="16"/>
  <c r="AF275" i="16"/>
  <c r="AG275" i="16"/>
  <c r="AH275" i="16"/>
  <c r="AI275" i="16"/>
  <c r="AJ275" i="16"/>
  <c r="AK275" i="16"/>
  <c r="AL275" i="16"/>
  <c r="AN275" i="16"/>
  <c r="AA276" i="16"/>
  <c r="AB276" i="16"/>
  <c r="AC276" i="16"/>
  <c r="AD276" i="16"/>
  <c r="AE276" i="16"/>
  <c r="AF276" i="16"/>
  <c r="AG276" i="16"/>
  <c r="AH276" i="16"/>
  <c r="AI276" i="16"/>
  <c r="AJ276" i="16"/>
  <c r="AK276" i="16"/>
  <c r="AL276" i="16"/>
  <c r="AN276" i="16"/>
  <c r="AA277" i="16"/>
  <c r="AB277" i="16"/>
  <c r="AC277" i="16"/>
  <c r="AD277" i="16"/>
  <c r="AE277" i="16"/>
  <c r="AF277" i="16"/>
  <c r="AG277" i="16"/>
  <c r="AH277" i="16"/>
  <c r="AI277" i="16"/>
  <c r="AJ277" i="16"/>
  <c r="AK277" i="16"/>
  <c r="AL277" i="16"/>
  <c r="AN277" i="16"/>
  <c r="AA278" i="16"/>
  <c r="AB278" i="16"/>
  <c r="AC278" i="16"/>
  <c r="AD278" i="16"/>
  <c r="AE278" i="16"/>
  <c r="AF278" i="16"/>
  <c r="AG278" i="16"/>
  <c r="AH278" i="16"/>
  <c r="AI278" i="16"/>
  <c r="AJ278" i="16"/>
  <c r="AK278" i="16"/>
  <c r="AL278" i="16"/>
  <c r="AN278" i="16"/>
  <c r="AA279" i="16"/>
  <c r="AB279" i="16"/>
  <c r="AC279" i="16"/>
  <c r="AD279" i="16"/>
  <c r="AE279" i="16"/>
  <c r="AF279" i="16"/>
  <c r="AG279" i="16"/>
  <c r="AH279" i="16"/>
  <c r="AI279" i="16"/>
  <c r="AJ279" i="16"/>
  <c r="AK279" i="16"/>
  <c r="AL279" i="16"/>
  <c r="AN279" i="16"/>
  <c r="AA280" i="16"/>
  <c r="AB280" i="16"/>
  <c r="AC280" i="16"/>
  <c r="AD280" i="16"/>
  <c r="AE280" i="16"/>
  <c r="AF280" i="16"/>
  <c r="AG280" i="16"/>
  <c r="AH280" i="16"/>
  <c r="AI280" i="16"/>
  <c r="AJ280" i="16"/>
  <c r="AK280" i="16"/>
  <c r="AL280" i="16"/>
  <c r="AN280" i="16"/>
  <c r="AA281" i="16"/>
  <c r="AB281" i="16"/>
  <c r="AC281" i="16"/>
  <c r="AD281" i="16"/>
  <c r="AE281" i="16"/>
  <c r="AF281" i="16"/>
  <c r="AG281" i="16"/>
  <c r="AH281" i="16"/>
  <c r="AI281" i="16"/>
  <c r="AJ281" i="16"/>
  <c r="AK281" i="16"/>
  <c r="AL281" i="16"/>
  <c r="AN281" i="16"/>
  <c r="AA282" i="16"/>
  <c r="AB282" i="16"/>
  <c r="AC282" i="16"/>
  <c r="AD282" i="16"/>
  <c r="AE282" i="16"/>
  <c r="AF282" i="16"/>
  <c r="AG282" i="16"/>
  <c r="AH282" i="16"/>
  <c r="AI282" i="16"/>
  <c r="AJ282" i="16"/>
  <c r="AK282" i="16"/>
  <c r="AL282" i="16"/>
  <c r="AN282" i="16"/>
  <c r="AA283" i="16"/>
  <c r="AB283" i="16"/>
  <c r="AC283" i="16"/>
  <c r="AD283" i="16"/>
  <c r="AE283" i="16"/>
  <c r="AF283" i="16"/>
  <c r="AG283" i="16"/>
  <c r="AH283" i="16"/>
  <c r="AI283" i="16"/>
  <c r="AJ283" i="16"/>
  <c r="AK283" i="16"/>
  <c r="AL283" i="16"/>
  <c r="AN283" i="16"/>
  <c r="AA284" i="16"/>
  <c r="AB284" i="16"/>
  <c r="AC284" i="16"/>
  <c r="AD284" i="16"/>
  <c r="AE284" i="16"/>
  <c r="AF284" i="16"/>
  <c r="AG284" i="16"/>
  <c r="AH284" i="16"/>
  <c r="AI284" i="16"/>
  <c r="AJ284" i="16"/>
  <c r="AK284" i="16"/>
  <c r="AL284" i="16"/>
  <c r="AN284" i="16"/>
  <c r="AA285" i="16"/>
  <c r="AB285" i="16"/>
  <c r="AC285" i="16"/>
  <c r="AD285" i="16"/>
  <c r="AE285" i="16"/>
  <c r="AF285" i="16"/>
  <c r="AG285" i="16"/>
  <c r="AH285" i="16"/>
  <c r="AI285" i="16"/>
  <c r="AJ285" i="16"/>
  <c r="AK285" i="16"/>
  <c r="AL285" i="16"/>
  <c r="AN285" i="16"/>
  <c r="AA286" i="16"/>
  <c r="AB286" i="16"/>
  <c r="AC286" i="16"/>
  <c r="AD286" i="16"/>
  <c r="AE286" i="16"/>
  <c r="AF286" i="16"/>
  <c r="AG286" i="16"/>
  <c r="AH286" i="16"/>
  <c r="AI286" i="16"/>
  <c r="AJ286" i="16"/>
  <c r="AK286" i="16"/>
  <c r="AL286" i="16"/>
  <c r="AN286" i="16"/>
  <c r="AA287" i="16"/>
  <c r="AB287" i="16"/>
  <c r="AC287" i="16"/>
  <c r="AD287" i="16"/>
  <c r="AE287" i="16"/>
  <c r="AF287" i="16"/>
  <c r="AG287" i="16"/>
  <c r="AH287" i="16"/>
  <c r="AI287" i="16"/>
  <c r="AJ287" i="16"/>
  <c r="AK287" i="16"/>
  <c r="AL287" i="16"/>
  <c r="AN287" i="16"/>
  <c r="AA288" i="16"/>
  <c r="AB288" i="16"/>
  <c r="AC288" i="16"/>
  <c r="AD288" i="16"/>
  <c r="AE288" i="16"/>
  <c r="AF288" i="16"/>
  <c r="AG288" i="16"/>
  <c r="AH288" i="16"/>
  <c r="AI288" i="16"/>
  <c r="AJ288" i="16"/>
  <c r="AK288" i="16"/>
  <c r="AL288" i="16"/>
  <c r="AN288" i="16"/>
  <c r="AA289" i="16"/>
  <c r="AB289" i="16"/>
  <c r="AC289" i="16"/>
  <c r="AD289" i="16"/>
  <c r="AE289" i="16"/>
  <c r="AF289" i="16"/>
  <c r="AG289" i="16"/>
  <c r="AH289" i="16"/>
  <c r="AI289" i="16"/>
  <c r="AJ289" i="16"/>
  <c r="AK289" i="16"/>
  <c r="AL289" i="16"/>
  <c r="AN289" i="16"/>
  <c r="AA290" i="16"/>
  <c r="AB290" i="16"/>
  <c r="AC290" i="16"/>
  <c r="AD290" i="16"/>
  <c r="AE290" i="16"/>
  <c r="AF290" i="16"/>
  <c r="AG290" i="16"/>
  <c r="AH290" i="16"/>
  <c r="AI290" i="16"/>
  <c r="AJ290" i="16"/>
  <c r="AK290" i="16"/>
  <c r="AL290" i="16"/>
  <c r="AN290" i="16"/>
  <c r="AA291" i="16"/>
  <c r="AB291" i="16"/>
  <c r="AC291" i="16"/>
  <c r="AD291" i="16"/>
  <c r="AE291" i="16"/>
  <c r="AF291" i="16"/>
  <c r="AG291" i="16"/>
  <c r="AH291" i="16"/>
  <c r="AI291" i="16"/>
  <c r="AJ291" i="16"/>
  <c r="AK291" i="16"/>
  <c r="AL291" i="16"/>
  <c r="AN291" i="16"/>
  <c r="AA292" i="16"/>
  <c r="AB292" i="16"/>
  <c r="AC292" i="16"/>
  <c r="AD292" i="16"/>
  <c r="AE292" i="16"/>
  <c r="AF292" i="16"/>
  <c r="AG292" i="16"/>
  <c r="AH292" i="16"/>
  <c r="AI292" i="16"/>
  <c r="AJ292" i="16"/>
  <c r="AK292" i="16"/>
  <c r="AL292" i="16"/>
  <c r="AN292" i="16"/>
  <c r="AA293" i="16"/>
  <c r="AB293" i="16"/>
  <c r="AC293" i="16"/>
  <c r="AD293" i="16"/>
  <c r="AE293" i="16"/>
  <c r="AF293" i="16"/>
  <c r="AG293" i="16"/>
  <c r="AH293" i="16"/>
  <c r="AI293" i="16"/>
  <c r="AJ293" i="16"/>
  <c r="AK293" i="16"/>
  <c r="AL293" i="16"/>
  <c r="AN293" i="16"/>
  <c r="AA294" i="16"/>
  <c r="AB294" i="16"/>
  <c r="AC294" i="16"/>
  <c r="AD294" i="16"/>
  <c r="AE294" i="16"/>
  <c r="AF294" i="16"/>
  <c r="AG294" i="16"/>
  <c r="AH294" i="16"/>
  <c r="AI294" i="16"/>
  <c r="AJ294" i="16"/>
  <c r="AK294" i="16"/>
  <c r="AL294" i="16"/>
  <c r="AN294" i="16"/>
  <c r="AA295" i="16"/>
  <c r="AB295" i="16"/>
  <c r="AC295" i="16"/>
  <c r="AD295" i="16"/>
  <c r="AE295" i="16"/>
  <c r="AF295" i="16"/>
  <c r="AG295" i="16"/>
  <c r="AH295" i="16"/>
  <c r="AI295" i="16"/>
  <c r="AJ295" i="16"/>
  <c r="AK295" i="16"/>
  <c r="AL295" i="16"/>
  <c r="AN295" i="16"/>
  <c r="AA296" i="16"/>
  <c r="AB296" i="16"/>
  <c r="AC296" i="16"/>
  <c r="AD296" i="16"/>
  <c r="AE296" i="16"/>
  <c r="AF296" i="16"/>
  <c r="AG296" i="16"/>
  <c r="AH296" i="16"/>
  <c r="AI296" i="16"/>
  <c r="AJ296" i="16"/>
  <c r="AK296" i="16"/>
  <c r="AL296" i="16"/>
  <c r="AN296" i="16"/>
  <c r="AA297" i="16"/>
  <c r="AB297" i="16"/>
  <c r="AC297" i="16"/>
  <c r="AD297" i="16"/>
  <c r="AE297" i="16"/>
  <c r="AF297" i="16"/>
  <c r="AG297" i="16"/>
  <c r="AH297" i="16"/>
  <c r="AI297" i="16"/>
  <c r="AJ297" i="16"/>
  <c r="AK297" i="16"/>
  <c r="AL297" i="16"/>
  <c r="AN297" i="16"/>
  <c r="AA298" i="16"/>
  <c r="AB298" i="16"/>
  <c r="AC298" i="16"/>
  <c r="AD298" i="16"/>
  <c r="AE298" i="16"/>
  <c r="AF298" i="16"/>
  <c r="AG298" i="16"/>
  <c r="AH298" i="16"/>
  <c r="AI298" i="16"/>
  <c r="AJ298" i="16"/>
  <c r="AK298" i="16"/>
  <c r="AL298" i="16"/>
  <c r="AN298" i="16"/>
  <c r="AA299" i="16"/>
  <c r="AB299" i="16"/>
  <c r="AC299" i="16"/>
  <c r="AD299" i="16"/>
  <c r="AE299" i="16"/>
  <c r="AF299" i="16"/>
  <c r="AG299" i="16"/>
  <c r="AH299" i="16"/>
  <c r="AI299" i="16"/>
  <c r="AJ299" i="16"/>
  <c r="AK299" i="16"/>
  <c r="AL299" i="16"/>
  <c r="AN299" i="16"/>
  <c r="AA300" i="16"/>
  <c r="AB300" i="16"/>
  <c r="AC300" i="16"/>
  <c r="AD300" i="16"/>
  <c r="AE300" i="16"/>
  <c r="AF300" i="16"/>
  <c r="AG300" i="16"/>
  <c r="AH300" i="16"/>
  <c r="AI300" i="16"/>
  <c r="AJ300" i="16"/>
  <c r="AK300" i="16"/>
  <c r="AL300" i="16"/>
  <c r="AN300" i="16"/>
  <c r="AA301" i="16"/>
  <c r="AB301" i="16"/>
  <c r="AC301" i="16"/>
  <c r="AD301" i="16"/>
  <c r="AE301" i="16"/>
  <c r="AF301" i="16"/>
  <c r="AG301" i="16"/>
  <c r="AH301" i="16"/>
  <c r="AI301" i="16"/>
  <c r="AJ301" i="16"/>
  <c r="AK301" i="16"/>
  <c r="AL301" i="16"/>
  <c r="AN301" i="16"/>
  <c r="AA302" i="16"/>
  <c r="AB302" i="16"/>
  <c r="AC302" i="16"/>
  <c r="AD302" i="16"/>
  <c r="AE302" i="16"/>
  <c r="AF302" i="16"/>
  <c r="AG302" i="16"/>
  <c r="AH302" i="16"/>
  <c r="AI302" i="16"/>
  <c r="AJ302" i="16"/>
  <c r="AK302" i="16"/>
  <c r="AL302" i="16"/>
  <c r="AN302" i="16"/>
  <c r="AA303" i="16"/>
  <c r="AB303" i="16"/>
  <c r="AC303" i="16"/>
  <c r="AD303" i="16"/>
  <c r="AE303" i="16"/>
  <c r="AF303" i="16"/>
  <c r="AG303" i="16"/>
  <c r="AH303" i="16"/>
  <c r="AI303" i="16"/>
  <c r="AJ303" i="16"/>
  <c r="AK303" i="16"/>
  <c r="AL303" i="16"/>
  <c r="AN303" i="16"/>
  <c r="AA304" i="16"/>
  <c r="AB304" i="16"/>
  <c r="AC304" i="16"/>
  <c r="AD304" i="16"/>
  <c r="AE304" i="16"/>
  <c r="AF304" i="16"/>
  <c r="AG304" i="16"/>
  <c r="AH304" i="16"/>
  <c r="AI304" i="16"/>
  <c r="AJ304" i="16"/>
  <c r="AK304" i="16"/>
  <c r="AL304" i="16"/>
  <c r="AN304" i="16"/>
  <c r="AA305" i="16"/>
  <c r="AB305" i="16"/>
  <c r="AC305" i="16"/>
  <c r="AD305" i="16"/>
  <c r="AE305" i="16"/>
  <c r="AF305" i="16"/>
  <c r="AG305" i="16"/>
  <c r="AH305" i="16"/>
  <c r="AI305" i="16"/>
  <c r="AJ305" i="16"/>
  <c r="AK305" i="16"/>
  <c r="AL305" i="16"/>
  <c r="AN305" i="16"/>
  <c r="AA306" i="16"/>
  <c r="AB306" i="16"/>
  <c r="AC306" i="16"/>
  <c r="AD306" i="16"/>
  <c r="AE306" i="16"/>
  <c r="AF306" i="16"/>
  <c r="AG306" i="16"/>
  <c r="AH306" i="16"/>
  <c r="AI306" i="16"/>
  <c r="AJ306" i="16"/>
  <c r="AK306" i="16"/>
  <c r="AL306" i="16"/>
  <c r="AN306" i="16"/>
  <c r="AA307" i="16"/>
  <c r="AB307" i="16"/>
  <c r="AC307" i="16"/>
  <c r="AD307" i="16"/>
  <c r="AE307" i="16"/>
  <c r="AF307" i="16"/>
  <c r="AG307" i="16"/>
  <c r="AH307" i="16"/>
  <c r="AI307" i="16"/>
  <c r="AJ307" i="16"/>
  <c r="AK307" i="16"/>
  <c r="AL307" i="16"/>
  <c r="AN307" i="16"/>
  <c r="AA308" i="16"/>
  <c r="AB308" i="16"/>
  <c r="AC308" i="16"/>
  <c r="AD308" i="16"/>
  <c r="AE308" i="16"/>
  <c r="AF308" i="16"/>
  <c r="AG308" i="16"/>
  <c r="AH308" i="16"/>
  <c r="AI308" i="16"/>
  <c r="AJ308" i="16"/>
  <c r="AK308" i="16"/>
  <c r="AL308" i="16"/>
  <c r="AN308" i="16"/>
  <c r="AA309" i="16"/>
  <c r="AB309" i="16"/>
  <c r="AC309" i="16"/>
  <c r="AD309" i="16"/>
  <c r="AE309" i="16"/>
  <c r="AF309" i="16"/>
  <c r="AG309" i="16"/>
  <c r="AH309" i="16"/>
  <c r="AI309" i="16"/>
  <c r="AJ309" i="16"/>
  <c r="AK309" i="16"/>
  <c r="AL309" i="16"/>
  <c r="AN309" i="16"/>
  <c r="AA310" i="16"/>
  <c r="AB310" i="16"/>
  <c r="AC310" i="16"/>
  <c r="AD310" i="16"/>
  <c r="AE310" i="16"/>
  <c r="AF310" i="16"/>
  <c r="AG310" i="16"/>
  <c r="AH310" i="16"/>
  <c r="AI310" i="16"/>
  <c r="AJ310" i="16"/>
  <c r="AK310" i="16"/>
  <c r="AL310" i="16"/>
  <c r="AN310" i="16"/>
  <c r="AA311" i="16"/>
  <c r="AB311" i="16"/>
  <c r="AC311" i="16"/>
  <c r="AD311" i="16"/>
  <c r="AE311" i="16"/>
  <c r="AF311" i="16"/>
  <c r="AG311" i="16"/>
  <c r="AH311" i="16"/>
  <c r="AI311" i="16"/>
  <c r="AJ311" i="16"/>
  <c r="AK311" i="16"/>
  <c r="AL311" i="16"/>
  <c r="AN311" i="16"/>
  <c r="AA312" i="16"/>
  <c r="AB312" i="16"/>
  <c r="AC312" i="16"/>
  <c r="AD312" i="16"/>
  <c r="AE312" i="16"/>
  <c r="AF312" i="16"/>
  <c r="AG312" i="16"/>
  <c r="AH312" i="16"/>
  <c r="AI312" i="16"/>
  <c r="AJ312" i="16"/>
  <c r="AK312" i="16"/>
  <c r="AL312" i="16"/>
  <c r="AN312" i="16"/>
  <c r="AA313" i="16"/>
  <c r="AB313" i="16"/>
  <c r="AC313" i="16"/>
  <c r="AD313" i="16"/>
  <c r="AE313" i="16"/>
  <c r="AF313" i="16"/>
  <c r="AG313" i="16"/>
  <c r="AH313" i="16"/>
  <c r="AI313" i="16"/>
  <c r="AJ313" i="16"/>
  <c r="AK313" i="16"/>
  <c r="AL313" i="16"/>
  <c r="AN313" i="16"/>
  <c r="AA314" i="16"/>
  <c r="AB314" i="16"/>
  <c r="AC314" i="16"/>
  <c r="AD314" i="16"/>
  <c r="AE314" i="16"/>
  <c r="AF314" i="16"/>
  <c r="AG314" i="16"/>
  <c r="AH314" i="16"/>
  <c r="AI314" i="16"/>
  <c r="AJ314" i="16"/>
  <c r="AK314" i="16"/>
  <c r="AL314" i="16"/>
  <c r="AN314" i="16"/>
  <c r="AA315" i="16"/>
  <c r="AB315" i="16"/>
  <c r="AC315" i="16"/>
  <c r="AD315" i="16"/>
  <c r="AE315" i="16"/>
  <c r="AF315" i="16"/>
  <c r="AG315" i="16"/>
  <c r="AH315" i="16"/>
  <c r="AI315" i="16"/>
  <c r="AJ315" i="16"/>
  <c r="AK315" i="16"/>
  <c r="AL315" i="16"/>
  <c r="AN315" i="16"/>
  <c r="AA316" i="16"/>
  <c r="AB316" i="16"/>
  <c r="AC316" i="16"/>
  <c r="AD316" i="16"/>
  <c r="AE316" i="16"/>
  <c r="AF316" i="16"/>
  <c r="AG316" i="16"/>
  <c r="AH316" i="16"/>
  <c r="AI316" i="16"/>
  <c r="AJ316" i="16"/>
  <c r="AK316" i="16"/>
  <c r="AL316" i="16"/>
  <c r="AN316" i="16"/>
  <c r="AA317" i="16"/>
  <c r="AB317" i="16"/>
  <c r="AC317" i="16"/>
  <c r="AD317" i="16"/>
  <c r="AE317" i="16"/>
  <c r="AF317" i="16"/>
  <c r="AG317" i="16"/>
  <c r="AH317" i="16"/>
  <c r="AI317" i="16"/>
  <c r="AJ317" i="16"/>
  <c r="AK317" i="16"/>
  <c r="AL317" i="16"/>
  <c r="AN317" i="16"/>
  <c r="AA318" i="16"/>
  <c r="AB318" i="16"/>
  <c r="AC318" i="16"/>
  <c r="AD318" i="16"/>
  <c r="AE318" i="16"/>
  <c r="AF318" i="16"/>
  <c r="AG318" i="16"/>
  <c r="AH318" i="16"/>
  <c r="AI318" i="16"/>
  <c r="AJ318" i="16"/>
  <c r="AK318" i="16"/>
  <c r="AL318" i="16"/>
  <c r="AN318" i="16"/>
  <c r="AA319" i="16"/>
  <c r="AB319" i="16"/>
  <c r="AC319" i="16"/>
  <c r="AD319" i="16"/>
  <c r="AE319" i="16"/>
  <c r="AF319" i="16"/>
  <c r="AG319" i="16"/>
  <c r="AH319" i="16"/>
  <c r="AI319" i="16"/>
  <c r="AJ319" i="16"/>
  <c r="AK319" i="16"/>
  <c r="AL319" i="16"/>
  <c r="AN319" i="16"/>
  <c r="AA320" i="16"/>
  <c r="AB320" i="16"/>
  <c r="AC320" i="16"/>
  <c r="AD320" i="16"/>
  <c r="AE320" i="16"/>
  <c r="AF320" i="16"/>
  <c r="AG320" i="16"/>
  <c r="AH320" i="16"/>
  <c r="AI320" i="16"/>
  <c r="AJ320" i="16"/>
  <c r="AK320" i="16"/>
  <c r="AL320" i="16"/>
  <c r="AN320" i="16"/>
  <c r="AA321" i="16"/>
  <c r="AB321" i="16"/>
  <c r="AC321" i="16"/>
  <c r="AD321" i="16"/>
  <c r="AE321" i="16"/>
  <c r="AF321" i="16"/>
  <c r="AG321" i="16"/>
  <c r="AH321" i="16"/>
  <c r="AI321" i="16"/>
  <c r="AJ321" i="16"/>
  <c r="AK321" i="16"/>
  <c r="AL321" i="16"/>
  <c r="AN321" i="16"/>
  <c r="AA322" i="16"/>
  <c r="AB322" i="16"/>
  <c r="AC322" i="16"/>
  <c r="AD322" i="16"/>
  <c r="AE322" i="16"/>
  <c r="AF322" i="16"/>
  <c r="AG322" i="16"/>
  <c r="AH322" i="16"/>
  <c r="AI322" i="16"/>
  <c r="AJ322" i="16"/>
  <c r="AK322" i="16"/>
  <c r="AL322" i="16"/>
  <c r="AN322" i="16"/>
  <c r="AA323" i="16"/>
  <c r="AB323" i="16"/>
  <c r="AC323" i="16"/>
  <c r="AD323" i="16"/>
  <c r="AE323" i="16"/>
  <c r="AF323" i="16"/>
  <c r="AG323" i="16"/>
  <c r="AH323" i="16"/>
  <c r="AI323" i="16"/>
  <c r="AJ323" i="16"/>
  <c r="AK323" i="16"/>
  <c r="AL323" i="16"/>
  <c r="AN323" i="16"/>
  <c r="AA324" i="16"/>
  <c r="AB324" i="16"/>
  <c r="AC324" i="16"/>
  <c r="AD324" i="16"/>
  <c r="AE324" i="16"/>
  <c r="AF324" i="16"/>
  <c r="AG324" i="16"/>
  <c r="AH324" i="16"/>
  <c r="AI324" i="16"/>
  <c r="AJ324" i="16"/>
  <c r="AK324" i="16"/>
  <c r="AL324" i="16"/>
  <c r="AN324" i="16"/>
  <c r="AA325" i="16"/>
  <c r="AB325" i="16"/>
  <c r="AC325" i="16"/>
  <c r="AD325" i="16"/>
  <c r="AE325" i="16"/>
  <c r="AF325" i="16"/>
  <c r="AG325" i="16"/>
  <c r="AH325" i="16"/>
  <c r="AI325" i="16"/>
  <c r="AJ325" i="16"/>
  <c r="AK325" i="16"/>
  <c r="AL325" i="16"/>
  <c r="AN325" i="16"/>
  <c r="AA326" i="16"/>
  <c r="AB326" i="16"/>
  <c r="AC326" i="16"/>
  <c r="AD326" i="16"/>
  <c r="AE326" i="16"/>
  <c r="AF326" i="16"/>
  <c r="AG326" i="16"/>
  <c r="AH326" i="16"/>
  <c r="AI326" i="16"/>
  <c r="AJ326" i="16"/>
  <c r="AK326" i="16"/>
  <c r="AL326" i="16"/>
  <c r="AN326" i="16"/>
  <c r="AA327" i="16"/>
  <c r="AB327" i="16"/>
  <c r="AC327" i="16"/>
  <c r="AD327" i="16"/>
  <c r="AE327" i="16"/>
  <c r="AF327" i="16"/>
  <c r="AG327" i="16"/>
  <c r="AH327" i="16"/>
  <c r="AI327" i="16"/>
  <c r="AJ327" i="16"/>
  <c r="AK327" i="16"/>
  <c r="AL327" i="16"/>
  <c r="AN327" i="16"/>
  <c r="AA328" i="16"/>
  <c r="AB328" i="16"/>
  <c r="AC328" i="16"/>
  <c r="AD328" i="16"/>
  <c r="AE328" i="16"/>
  <c r="AF328" i="16"/>
  <c r="AG328" i="16"/>
  <c r="AH328" i="16"/>
  <c r="AI328" i="16"/>
  <c r="AJ328" i="16"/>
  <c r="AK328" i="16"/>
  <c r="AL328" i="16"/>
  <c r="AN328" i="16"/>
  <c r="AA329" i="16"/>
  <c r="AB329" i="16"/>
  <c r="AC329" i="16"/>
  <c r="AD329" i="16"/>
  <c r="AE329" i="16"/>
  <c r="AF329" i="16"/>
  <c r="AG329" i="16"/>
  <c r="AH329" i="16"/>
  <c r="AI329" i="16"/>
  <c r="AJ329" i="16"/>
  <c r="AK329" i="16"/>
  <c r="AL329" i="16"/>
  <c r="AN329" i="16"/>
  <c r="AA330" i="16"/>
  <c r="AB330" i="16"/>
  <c r="AC330" i="16"/>
  <c r="AD330" i="16"/>
  <c r="AE330" i="16"/>
  <c r="AF330" i="16"/>
  <c r="AG330" i="16"/>
  <c r="AH330" i="16"/>
  <c r="AI330" i="16"/>
  <c r="AJ330" i="16"/>
  <c r="AK330" i="16"/>
  <c r="AL330" i="16"/>
  <c r="AN330" i="16"/>
  <c r="AA331" i="16"/>
  <c r="AB331" i="16"/>
  <c r="AC331" i="16"/>
  <c r="AD331" i="16"/>
  <c r="AE331" i="16"/>
  <c r="AF331" i="16"/>
  <c r="AG331" i="16"/>
  <c r="AH331" i="16"/>
  <c r="AI331" i="16"/>
  <c r="AJ331" i="16"/>
  <c r="AK331" i="16"/>
  <c r="AL331" i="16"/>
  <c r="AN331" i="16"/>
  <c r="AA332" i="16"/>
  <c r="AB332" i="16"/>
  <c r="AC332" i="16"/>
  <c r="AD332" i="16"/>
  <c r="AE332" i="16"/>
  <c r="AF332" i="16"/>
  <c r="AG332" i="16"/>
  <c r="AH332" i="16"/>
  <c r="AI332" i="16"/>
  <c r="AJ332" i="16"/>
  <c r="AK332" i="16"/>
  <c r="AL332" i="16"/>
  <c r="AN332" i="16"/>
  <c r="AA333" i="16"/>
  <c r="AB333" i="16"/>
  <c r="AC333" i="16"/>
  <c r="AD333" i="16"/>
  <c r="AE333" i="16"/>
  <c r="AF333" i="16"/>
  <c r="AG333" i="16"/>
  <c r="AH333" i="16"/>
  <c r="AI333" i="16"/>
  <c r="AJ333" i="16"/>
  <c r="AK333" i="16"/>
  <c r="AL333" i="16"/>
  <c r="AN333" i="16"/>
  <c r="AA334" i="16"/>
  <c r="AB334" i="16"/>
  <c r="AC334" i="16"/>
  <c r="AD334" i="16"/>
  <c r="AE334" i="16"/>
  <c r="AF334" i="16"/>
  <c r="AG334" i="16"/>
  <c r="AH334" i="16"/>
  <c r="AI334" i="16"/>
  <c r="AJ334" i="16"/>
  <c r="AK334" i="16"/>
  <c r="AL334" i="16"/>
  <c r="AN334" i="16"/>
  <c r="AA335" i="16"/>
  <c r="AB335" i="16"/>
  <c r="AC335" i="16"/>
  <c r="AD335" i="16"/>
  <c r="AE335" i="16"/>
  <c r="AF335" i="16"/>
  <c r="AG335" i="16"/>
  <c r="AH335" i="16"/>
  <c r="AI335" i="16"/>
  <c r="AJ335" i="16"/>
  <c r="AK335" i="16"/>
  <c r="AL335" i="16"/>
  <c r="AN335" i="16"/>
  <c r="AA336" i="16"/>
  <c r="AB336" i="16"/>
  <c r="AC336" i="16"/>
  <c r="AD336" i="16"/>
  <c r="AE336" i="16"/>
  <c r="AF336" i="16"/>
  <c r="AG336" i="16"/>
  <c r="AH336" i="16"/>
  <c r="AI336" i="16"/>
  <c r="AJ336" i="16"/>
  <c r="AK336" i="16"/>
  <c r="AL336" i="16"/>
  <c r="AN336" i="16"/>
  <c r="AA337" i="16"/>
  <c r="AB337" i="16"/>
  <c r="AC337" i="16"/>
  <c r="AD337" i="16"/>
  <c r="AE337" i="16"/>
  <c r="AF337" i="16"/>
  <c r="AG337" i="16"/>
  <c r="AH337" i="16"/>
  <c r="AI337" i="16"/>
  <c r="AJ337" i="16"/>
  <c r="AK337" i="16"/>
  <c r="AL337" i="16"/>
  <c r="AN337" i="16"/>
  <c r="AA338" i="16"/>
  <c r="AB338" i="16"/>
  <c r="AC338" i="16"/>
  <c r="AD338" i="16"/>
  <c r="AE338" i="16"/>
  <c r="AF338" i="16"/>
  <c r="AG338" i="16"/>
  <c r="AH338" i="16"/>
  <c r="AI338" i="16"/>
  <c r="AJ338" i="16"/>
  <c r="AK338" i="16"/>
  <c r="AL338" i="16"/>
  <c r="AN338" i="16"/>
  <c r="AA339" i="16"/>
  <c r="AB339" i="16"/>
  <c r="AC339" i="16"/>
  <c r="AD339" i="16"/>
  <c r="AE339" i="16"/>
  <c r="AF339" i="16"/>
  <c r="AG339" i="16"/>
  <c r="AH339" i="16"/>
  <c r="AI339" i="16"/>
  <c r="AJ339" i="16"/>
  <c r="AK339" i="16"/>
  <c r="AL339" i="16"/>
  <c r="AN339" i="16"/>
  <c r="AA340" i="16"/>
  <c r="AB340" i="16"/>
  <c r="AC340" i="16"/>
  <c r="AD340" i="16"/>
  <c r="AE340" i="16"/>
  <c r="AF340" i="16"/>
  <c r="AG340" i="16"/>
  <c r="AH340" i="16"/>
  <c r="AI340" i="16"/>
  <c r="AJ340" i="16"/>
  <c r="AK340" i="16"/>
  <c r="AL340" i="16"/>
  <c r="AN340" i="16"/>
  <c r="AA341" i="16"/>
  <c r="AB341" i="16"/>
  <c r="AC341" i="16"/>
  <c r="AD341" i="16"/>
  <c r="AE341" i="16"/>
  <c r="AF341" i="16"/>
  <c r="AG341" i="16"/>
  <c r="AH341" i="16"/>
  <c r="AI341" i="16"/>
  <c r="AJ341" i="16"/>
  <c r="AK341" i="16"/>
  <c r="AL341" i="16"/>
  <c r="AN341" i="16"/>
  <c r="AA342" i="16"/>
  <c r="AB342" i="16"/>
  <c r="AC342" i="16"/>
  <c r="AD342" i="16"/>
  <c r="AE342" i="16"/>
  <c r="AF342" i="16"/>
  <c r="AG342" i="16"/>
  <c r="AH342" i="16"/>
  <c r="AI342" i="16"/>
  <c r="AJ342" i="16"/>
  <c r="AK342" i="16"/>
  <c r="AL342" i="16"/>
  <c r="AN342" i="16"/>
  <c r="AA343" i="16"/>
  <c r="AB343" i="16"/>
  <c r="AC343" i="16"/>
  <c r="AD343" i="16"/>
  <c r="AE343" i="16"/>
  <c r="AF343" i="16"/>
  <c r="AG343" i="16"/>
  <c r="AH343" i="16"/>
  <c r="AI343" i="16"/>
  <c r="AJ343" i="16"/>
  <c r="AK343" i="16"/>
  <c r="AL343" i="16"/>
  <c r="AN343" i="16"/>
  <c r="AA344" i="16"/>
  <c r="AB344" i="16"/>
  <c r="AC344" i="16"/>
  <c r="AD344" i="16"/>
  <c r="AE344" i="16"/>
  <c r="AF344" i="16"/>
  <c r="AG344" i="16"/>
  <c r="AH344" i="16"/>
  <c r="AI344" i="16"/>
  <c r="AJ344" i="16"/>
  <c r="AK344" i="16"/>
  <c r="AL344" i="16"/>
  <c r="AN344" i="16"/>
  <c r="AA345" i="16"/>
  <c r="AB345" i="16"/>
  <c r="AC345" i="16"/>
  <c r="AD345" i="16"/>
  <c r="AE345" i="16"/>
  <c r="AF345" i="16"/>
  <c r="AG345" i="16"/>
  <c r="AH345" i="16"/>
  <c r="AI345" i="16"/>
  <c r="AJ345" i="16"/>
  <c r="AK345" i="16"/>
  <c r="AL345" i="16"/>
  <c r="AN345" i="16"/>
  <c r="AA346" i="16"/>
  <c r="AB346" i="16"/>
  <c r="AC346" i="16"/>
  <c r="AD346" i="16"/>
  <c r="AE346" i="16"/>
  <c r="AF346" i="16"/>
  <c r="AG346" i="16"/>
  <c r="AH346" i="16"/>
  <c r="AI346" i="16"/>
  <c r="AJ346" i="16"/>
  <c r="AK346" i="16"/>
  <c r="AL346" i="16"/>
  <c r="AN346" i="16"/>
  <c r="AA347" i="16"/>
  <c r="AB347" i="16"/>
  <c r="AC347" i="16"/>
  <c r="AD347" i="16"/>
  <c r="AE347" i="16"/>
  <c r="AF347" i="16"/>
  <c r="AG347" i="16"/>
  <c r="AH347" i="16"/>
  <c r="AI347" i="16"/>
  <c r="AJ347" i="16"/>
  <c r="AK347" i="16"/>
  <c r="AL347" i="16"/>
  <c r="AN347" i="16"/>
  <c r="AA348" i="16"/>
  <c r="AB348" i="16"/>
  <c r="AC348" i="16"/>
  <c r="AD348" i="16"/>
  <c r="AE348" i="16"/>
  <c r="AF348" i="16"/>
  <c r="AG348" i="16"/>
  <c r="AH348" i="16"/>
  <c r="AI348" i="16"/>
  <c r="AJ348" i="16"/>
  <c r="AK348" i="16"/>
  <c r="AL348" i="16"/>
  <c r="AN348" i="16"/>
  <c r="AA349" i="16"/>
  <c r="AB349" i="16"/>
  <c r="AC349" i="16"/>
  <c r="AD349" i="16"/>
  <c r="AE349" i="16"/>
  <c r="AF349" i="16"/>
  <c r="AG349" i="16"/>
  <c r="AH349" i="16"/>
  <c r="AI349" i="16"/>
  <c r="AJ349" i="16"/>
  <c r="AK349" i="16"/>
  <c r="AL349" i="16"/>
  <c r="AN349" i="16"/>
  <c r="AA350" i="16"/>
  <c r="AB350" i="16"/>
  <c r="AC350" i="16"/>
  <c r="AD350" i="16"/>
  <c r="AE350" i="16"/>
  <c r="AF350" i="16"/>
  <c r="AG350" i="16"/>
  <c r="AH350" i="16"/>
  <c r="AI350" i="16"/>
  <c r="AJ350" i="16"/>
  <c r="AK350" i="16"/>
  <c r="AL350" i="16"/>
  <c r="AN350" i="16"/>
  <c r="AA351" i="16"/>
  <c r="AB351" i="16"/>
  <c r="AC351" i="16"/>
  <c r="AD351" i="16"/>
  <c r="AE351" i="16"/>
  <c r="AF351" i="16"/>
  <c r="AG351" i="16"/>
  <c r="AH351" i="16"/>
  <c r="AI351" i="16"/>
  <c r="AJ351" i="16"/>
  <c r="AK351" i="16"/>
  <c r="AL351" i="16"/>
  <c r="AN351" i="16"/>
  <c r="AA352" i="16"/>
  <c r="AB352" i="16"/>
  <c r="AC352" i="16"/>
  <c r="AD352" i="16"/>
  <c r="AE352" i="16"/>
  <c r="AF352" i="16"/>
  <c r="AG352" i="16"/>
  <c r="AH352" i="16"/>
  <c r="AI352" i="16"/>
  <c r="AJ352" i="16"/>
  <c r="AK352" i="16"/>
  <c r="AL352" i="16"/>
  <c r="AN352" i="16"/>
  <c r="AA353" i="16"/>
  <c r="AB353" i="16"/>
  <c r="AC353" i="16"/>
  <c r="AD353" i="16"/>
  <c r="AE353" i="16"/>
  <c r="AF353" i="16"/>
  <c r="AG353" i="16"/>
  <c r="AH353" i="16"/>
  <c r="AI353" i="16"/>
  <c r="AJ353" i="16"/>
  <c r="AK353" i="16"/>
  <c r="AL353" i="16"/>
  <c r="AN353" i="16"/>
  <c r="AA354" i="16"/>
  <c r="AB354" i="16"/>
  <c r="AC354" i="16"/>
  <c r="AD354" i="16"/>
  <c r="AE354" i="16"/>
  <c r="AF354" i="16"/>
  <c r="AG354" i="16"/>
  <c r="AH354" i="16"/>
  <c r="AI354" i="16"/>
  <c r="AJ354" i="16"/>
  <c r="AK354" i="16"/>
  <c r="AL354" i="16"/>
  <c r="AN354" i="16"/>
  <c r="AA355" i="16"/>
  <c r="AB355" i="16"/>
  <c r="AC355" i="16"/>
  <c r="AD355" i="16"/>
  <c r="AE355" i="16"/>
  <c r="AF355" i="16"/>
  <c r="AG355" i="16"/>
  <c r="AH355" i="16"/>
  <c r="AI355" i="16"/>
  <c r="AJ355" i="16"/>
  <c r="AK355" i="16"/>
  <c r="AL355" i="16"/>
  <c r="AN355" i="16"/>
  <c r="AA356" i="16"/>
  <c r="AB356" i="16"/>
  <c r="AC356" i="16"/>
  <c r="AD356" i="16"/>
  <c r="AE356" i="16"/>
  <c r="AF356" i="16"/>
  <c r="AG356" i="16"/>
  <c r="AH356" i="16"/>
  <c r="AI356" i="16"/>
  <c r="AJ356" i="16"/>
  <c r="AK356" i="16"/>
  <c r="AL356" i="16"/>
  <c r="AN356" i="16"/>
  <c r="AA357" i="16"/>
  <c r="AB357" i="16"/>
  <c r="AC357" i="16"/>
  <c r="AD357" i="16"/>
  <c r="AE357" i="16"/>
  <c r="AF357" i="16"/>
  <c r="AG357" i="16"/>
  <c r="AH357" i="16"/>
  <c r="AI357" i="16"/>
  <c r="AJ357" i="16"/>
  <c r="AK357" i="16"/>
  <c r="AL357" i="16"/>
  <c r="AN357" i="16"/>
  <c r="AA358" i="16"/>
  <c r="AB358" i="16"/>
  <c r="AC358" i="16"/>
  <c r="AD358" i="16"/>
  <c r="AE358" i="16"/>
  <c r="AF358" i="16"/>
  <c r="AG358" i="16"/>
  <c r="AH358" i="16"/>
  <c r="AI358" i="16"/>
  <c r="AJ358" i="16"/>
  <c r="AK358" i="16"/>
  <c r="AL358" i="16"/>
  <c r="AN358" i="16"/>
  <c r="AA359" i="16"/>
  <c r="AB359" i="16"/>
  <c r="AC359" i="16"/>
  <c r="AD359" i="16"/>
  <c r="AE359" i="16"/>
  <c r="AF359" i="16"/>
  <c r="AG359" i="16"/>
  <c r="AH359" i="16"/>
  <c r="AI359" i="16"/>
  <c r="AJ359" i="16"/>
  <c r="AK359" i="16"/>
  <c r="AL359" i="16"/>
  <c r="AN359" i="16"/>
  <c r="AA360" i="16"/>
  <c r="AB360" i="16"/>
  <c r="AC360" i="16"/>
  <c r="AD360" i="16"/>
  <c r="AE360" i="16"/>
  <c r="AF360" i="16"/>
  <c r="AG360" i="16"/>
  <c r="AH360" i="16"/>
  <c r="AI360" i="16"/>
  <c r="AJ360" i="16"/>
  <c r="AK360" i="16"/>
  <c r="AL360" i="16"/>
  <c r="AN360" i="16"/>
  <c r="AA361" i="16"/>
  <c r="AB361" i="16"/>
  <c r="AC361" i="16"/>
  <c r="AD361" i="16"/>
  <c r="AE361" i="16"/>
  <c r="AF361" i="16"/>
  <c r="AG361" i="16"/>
  <c r="AH361" i="16"/>
  <c r="AI361" i="16"/>
  <c r="AJ361" i="16"/>
  <c r="AK361" i="16"/>
  <c r="AL361" i="16"/>
  <c r="AN361" i="16"/>
  <c r="AA362" i="16"/>
  <c r="AB362" i="16"/>
  <c r="AC362" i="16"/>
  <c r="AD362" i="16"/>
  <c r="AE362" i="16"/>
  <c r="AF362" i="16"/>
  <c r="AG362" i="16"/>
  <c r="AH362" i="16"/>
  <c r="AI362" i="16"/>
  <c r="AJ362" i="16"/>
  <c r="AK362" i="16"/>
  <c r="AL362" i="16"/>
  <c r="AN362" i="16"/>
  <c r="AA363" i="16"/>
  <c r="AB363" i="16"/>
  <c r="AC363" i="16"/>
  <c r="AD363" i="16"/>
  <c r="AE363" i="16"/>
  <c r="AF363" i="16"/>
  <c r="AG363" i="16"/>
  <c r="AH363" i="16"/>
  <c r="AI363" i="16"/>
  <c r="AJ363" i="16"/>
  <c r="AK363" i="16"/>
  <c r="AL363" i="16"/>
  <c r="AN363" i="16"/>
  <c r="AA364" i="16"/>
  <c r="AB364" i="16"/>
  <c r="AC364" i="16"/>
  <c r="AD364" i="16"/>
  <c r="AE364" i="16"/>
  <c r="AF364" i="16"/>
  <c r="AG364" i="16"/>
  <c r="AH364" i="16"/>
  <c r="AI364" i="16"/>
  <c r="AJ364" i="16"/>
  <c r="AK364" i="16"/>
  <c r="AL364" i="16"/>
  <c r="AN364" i="16"/>
  <c r="AA365" i="16"/>
  <c r="AB365" i="16"/>
  <c r="AC365" i="16"/>
  <c r="AD365" i="16"/>
  <c r="AE365" i="16"/>
  <c r="AF365" i="16"/>
  <c r="AG365" i="16"/>
  <c r="AH365" i="16"/>
  <c r="AI365" i="16"/>
  <c r="AJ365" i="16"/>
  <c r="AK365" i="16"/>
  <c r="AL365" i="16"/>
  <c r="AN365" i="16"/>
  <c r="AA366" i="16"/>
  <c r="AB366" i="16"/>
  <c r="AC366" i="16"/>
  <c r="AD366" i="16"/>
  <c r="AE366" i="16"/>
  <c r="AF366" i="16"/>
  <c r="AG366" i="16"/>
  <c r="AH366" i="16"/>
  <c r="AI366" i="16"/>
  <c r="AJ366" i="16"/>
  <c r="AK366" i="16"/>
  <c r="AL366" i="16"/>
  <c r="AN366" i="16"/>
  <c r="AA367" i="16"/>
  <c r="AB367" i="16"/>
  <c r="AC367" i="16"/>
  <c r="AD367" i="16"/>
  <c r="AE367" i="16"/>
  <c r="AF367" i="16"/>
  <c r="AG367" i="16"/>
  <c r="AH367" i="16"/>
  <c r="AI367" i="16"/>
  <c r="AJ367" i="16"/>
  <c r="AK367" i="16"/>
  <c r="AL367" i="16"/>
  <c r="AN367" i="16"/>
  <c r="AA368" i="16"/>
  <c r="AB368" i="16"/>
  <c r="AC368" i="16"/>
  <c r="AD368" i="16"/>
  <c r="AE368" i="16"/>
  <c r="AF368" i="16"/>
  <c r="AG368" i="16"/>
  <c r="AH368" i="16"/>
  <c r="AI368" i="16"/>
  <c r="AJ368" i="16"/>
  <c r="AK368" i="16"/>
  <c r="AL368" i="16"/>
  <c r="AN368" i="16"/>
  <c r="AA369" i="16"/>
  <c r="AB369" i="16"/>
  <c r="AC369" i="16"/>
  <c r="AD369" i="16"/>
  <c r="AE369" i="16"/>
  <c r="AF369" i="16"/>
  <c r="AG369" i="16"/>
  <c r="AH369" i="16"/>
  <c r="AI369" i="16"/>
  <c r="AJ369" i="16"/>
  <c r="AK369" i="16"/>
  <c r="AL369" i="16"/>
  <c r="AN369" i="16"/>
  <c r="AA370" i="16"/>
  <c r="AB370" i="16"/>
  <c r="AC370" i="16"/>
  <c r="AD370" i="16"/>
  <c r="AE370" i="16"/>
  <c r="AF370" i="16"/>
  <c r="AG370" i="16"/>
  <c r="AH370" i="16"/>
  <c r="AI370" i="16"/>
  <c r="AJ370" i="16"/>
  <c r="AK370" i="16"/>
  <c r="AL370" i="16"/>
  <c r="AN370" i="16"/>
  <c r="AA371" i="16"/>
  <c r="AB371" i="16"/>
  <c r="AC371" i="16"/>
  <c r="AD371" i="16"/>
  <c r="AE371" i="16"/>
  <c r="AF371" i="16"/>
  <c r="AG371" i="16"/>
  <c r="AH371" i="16"/>
  <c r="AI371" i="16"/>
  <c r="AJ371" i="16"/>
  <c r="AK371" i="16"/>
  <c r="AL371" i="16"/>
  <c r="AN371" i="16"/>
  <c r="AA372" i="16"/>
  <c r="AB372" i="16"/>
  <c r="AC372" i="16"/>
  <c r="AD372" i="16"/>
  <c r="AE372" i="16"/>
  <c r="AF372" i="16"/>
  <c r="AG372" i="16"/>
  <c r="AH372" i="16"/>
  <c r="AI372" i="16"/>
  <c r="AJ372" i="16"/>
  <c r="AK372" i="16"/>
  <c r="AL372" i="16"/>
  <c r="AN372" i="16"/>
  <c r="AA373" i="16"/>
  <c r="AB373" i="16"/>
  <c r="AC373" i="16"/>
  <c r="AD373" i="16"/>
  <c r="AE373" i="16"/>
  <c r="AF373" i="16"/>
  <c r="AG373" i="16"/>
  <c r="AH373" i="16"/>
  <c r="AI373" i="16"/>
  <c r="AJ373" i="16"/>
  <c r="AK373" i="16"/>
  <c r="AL373" i="16"/>
  <c r="AN373" i="16"/>
  <c r="AA374" i="16"/>
  <c r="AB374" i="16"/>
  <c r="AC374" i="16"/>
  <c r="AD374" i="16"/>
  <c r="AE374" i="16"/>
  <c r="AF374" i="16"/>
  <c r="AG374" i="16"/>
  <c r="AH374" i="16"/>
  <c r="AI374" i="16"/>
  <c r="AJ374" i="16"/>
  <c r="AK374" i="16"/>
  <c r="AL374" i="16"/>
  <c r="AN374" i="16"/>
  <c r="AA375" i="16"/>
  <c r="AB375" i="16"/>
  <c r="AC375" i="16"/>
  <c r="AD375" i="16"/>
  <c r="AE375" i="16"/>
  <c r="AF375" i="16"/>
  <c r="AG375" i="16"/>
  <c r="AH375" i="16"/>
  <c r="AI375" i="16"/>
  <c r="AJ375" i="16"/>
  <c r="AK375" i="16"/>
  <c r="AL375" i="16"/>
  <c r="AN375" i="16"/>
  <c r="AA376" i="16"/>
  <c r="AB376" i="16"/>
  <c r="AC376" i="16"/>
  <c r="AD376" i="16"/>
  <c r="AE376" i="16"/>
  <c r="AF376" i="16"/>
  <c r="AG376" i="16"/>
  <c r="AH376" i="16"/>
  <c r="AI376" i="16"/>
  <c r="AJ376" i="16"/>
  <c r="AK376" i="16"/>
  <c r="AL376" i="16"/>
  <c r="AN376" i="16"/>
  <c r="AA377" i="16"/>
  <c r="AB377" i="16"/>
  <c r="AC377" i="16"/>
  <c r="AD377" i="16"/>
  <c r="AE377" i="16"/>
  <c r="AF377" i="16"/>
  <c r="AG377" i="16"/>
  <c r="AH377" i="16"/>
  <c r="AI377" i="16"/>
  <c r="AJ377" i="16"/>
  <c r="AK377" i="16"/>
  <c r="AL377" i="16"/>
  <c r="AN377" i="16"/>
  <c r="AA378" i="16"/>
  <c r="AB378" i="16"/>
  <c r="AC378" i="16"/>
  <c r="AD378" i="16"/>
  <c r="AE378" i="16"/>
  <c r="AF378" i="16"/>
  <c r="AG378" i="16"/>
  <c r="AH378" i="16"/>
  <c r="AI378" i="16"/>
  <c r="AJ378" i="16"/>
  <c r="AK378" i="16"/>
  <c r="AL378" i="16"/>
  <c r="AN378" i="16"/>
  <c r="AA379" i="16"/>
  <c r="AB379" i="16"/>
  <c r="AC379" i="16"/>
  <c r="AD379" i="16"/>
  <c r="AE379" i="16"/>
  <c r="AF379" i="16"/>
  <c r="AG379" i="16"/>
  <c r="AH379" i="16"/>
  <c r="AI379" i="16"/>
  <c r="AJ379" i="16"/>
  <c r="AK379" i="16"/>
  <c r="AL379" i="16"/>
  <c r="AN379" i="16"/>
  <c r="AA380" i="16"/>
  <c r="AB380" i="16"/>
  <c r="AC380" i="16"/>
  <c r="AD380" i="16"/>
  <c r="AE380" i="16"/>
  <c r="AF380" i="16"/>
  <c r="AG380" i="16"/>
  <c r="AH380" i="16"/>
  <c r="AI380" i="16"/>
  <c r="AJ380" i="16"/>
  <c r="AK380" i="16"/>
  <c r="AL380" i="16"/>
  <c r="AN380" i="16"/>
  <c r="AA381" i="16"/>
  <c r="AB381" i="16"/>
  <c r="AC381" i="16"/>
  <c r="AD381" i="16"/>
  <c r="AE381" i="16"/>
  <c r="AF381" i="16"/>
  <c r="AG381" i="16"/>
  <c r="AH381" i="16"/>
  <c r="AI381" i="16"/>
  <c r="AJ381" i="16"/>
  <c r="AK381" i="16"/>
  <c r="AL381" i="16"/>
  <c r="AN381" i="16"/>
  <c r="AA382" i="16"/>
  <c r="AB382" i="16"/>
  <c r="AC382" i="16"/>
  <c r="AD382" i="16"/>
  <c r="AE382" i="16"/>
  <c r="AF382" i="16"/>
  <c r="AG382" i="16"/>
  <c r="AH382" i="16"/>
  <c r="AI382" i="16"/>
  <c r="AJ382" i="16"/>
  <c r="AK382" i="16"/>
  <c r="AL382" i="16"/>
  <c r="AN382" i="16"/>
  <c r="AA383" i="16"/>
  <c r="AB383" i="16"/>
  <c r="AC383" i="16"/>
  <c r="AD383" i="16"/>
  <c r="AE383" i="16"/>
  <c r="AF383" i="16"/>
  <c r="AG383" i="16"/>
  <c r="AH383" i="16"/>
  <c r="AI383" i="16"/>
  <c r="AJ383" i="16"/>
  <c r="AK383" i="16"/>
  <c r="AL383" i="16"/>
  <c r="AN383" i="16"/>
  <c r="AA384" i="16"/>
  <c r="AB384" i="16"/>
  <c r="AC384" i="16"/>
  <c r="AD384" i="16"/>
  <c r="AE384" i="16"/>
  <c r="AF384" i="16"/>
  <c r="AG384" i="16"/>
  <c r="AH384" i="16"/>
  <c r="AI384" i="16"/>
  <c r="AJ384" i="16"/>
  <c r="AK384" i="16"/>
  <c r="AL384" i="16"/>
  <c r="AN384" i="16"/>
  <c r="AA385" i="16"/>
  <c r="AB385" i="16"/>
  <c r="AC385" i="16"/>
  <c r="AD385" i="16"/>
  <c r="AE385" i="16"/>
  <c r="AF385" i="16"/>
  <c r="AG385" i="16"/>
  <c r="AH385" i="16"/>
  <c r="AI385" i="16"/>
  <c r="AJ385" i="16"/>
  <c r="AK385" i="16"/>
  <c r="AL385" i="16"/>
  <c r="AN385" i="16"/>
  <c r="AA386" i="16"/>
  <c r="AB386" i="16"/>
  <c r="AC386" i="16"/>
  <c r="AD386" i="16"/>
  <c r="AE386" i="16"/>
  <c r="AF386" i="16"/>
  <c r="AG386" i="16"/>
  <c r="AH386" i="16"/>
  <c r="AI386" i="16"/>
  <c r="AJ386" i="16"/>
  <c r="AK386" i="16"/>
  <c r="AL386" i="16"/>
  <c r="AN386" i="16"/>
  <c r="AA387" i="16"/>
  <c r="AB387" i="16"/>
  <c r="AC387" i="16"/>
  <c r="AD387" i="16"/>
  <c r="AE387" i="16"/>
  <c r="AF387" i="16"/>
  <c r="AG387" i="16"/>
  <c r="AH387" i="16"/>
  <c r="AI387" i="16"/>
  <c r="AJ387" i="16"/>
  <c r="AK387" i="16"/>
  <c r="AL387" i="16"/>
  <c r="AN387" i="16"/>
  <c r="AA388" i="16"/>
  <c r="AB388" i="16"/>
  <c r="AC388" i="16"/>
  <c r="AD388" i="16"/>
  <c r="AE388" i="16"/>
  <c r="AF388" i="16"/>
  <c r="AG388" i="16"/>
  <c r="AH388" i="16"/>
  <c r="AI388" i="16"/>
  <c r="AJ388" i="16"/>
  <c r="AK388" i="16"/>
  <c r="AL388" i="16"/>
  <c r="AN388" i="16"/>
  <c r="AA389" i="16"/>
  <c r="AB389" i="16"/>
  <c r="AC389" i="16"/>
  <c r="AD389" i="16"/>
  <c r="AE389" i="16"/>
  <c r="AF389" i="16"/>
  <c r="AG389" i="16"/>
  <c r="AH389" i="16"/>
  <c r="AI389" i="16"/>
  <c r="AJ389" i="16"/>
  <c r="AK389" i="16"/>
  <c r="AL389" i="16"/>
  <c r="AN389" i="16"/>
  <c r="AA390" i="16"/>
  <c r="AB390" i="16"/>
  <c r="AC390" i="16"/>
  <c r="AD390" i="16"/>
  <c r="AE390" i="16"/>
  <c r="AF390" i="16"/>
  <c r="AG390" i="16"/>
  <c r="AH390" i="16"/>
  <c r="AI390" i="16"/>
  <c r="AJ390" i="16"/>
  <c r="AK390" i="16"/>
  <c r="AL390" i="16"/>
  <c r="AN390" i="16"/>
  <c r="AA391" i="16"/>
  <c r="AB391" i="16"/>
  <c r="AC391" i="16"/>
  <c r="AD391" i="16"/>
  <c r="AE391" i="16"/>
  <c r="AF391" i="16"/>
  <c r="AG391" i="16"/>
  <c r="AH391" i="16"/>
  <c r="AI391" i="16"/>
  <c r="AJ391" i="16"/>
  <c r="AK391" i="16"/>
  <c r="AL391" i="16"/>
  <c r="AN391" i="16"/>
  <c r="AA392" i="16"/>
  <c r="AB392" i="16"/>
  <c r="AC392" i="16"/>
  <c r="AD392" i="16"/>
  <c r="AE392" i="16"/>
  <c r="AF392" i="16"/>
  <c r="AG392" i="16"/>
  <c r="AH392" i="16"/>
  <c r="AI392" i="16"/>
  <c r="AJ392" i="16"/>
  <c r="AK392" i="16"/>
  <c r="AL392" i="16"/>
  <c r="AN392" i="16"/>
  <c r="AA393" i="16"/>
  <c r="AB393" i="16"/>
  <c r="AC393" i="16"/>
  <c r="AD393" i="16"/>
  <c r="AE393" i="16"/>
  <c r="AF393" i="16"/>
  <c r="AG393" i="16"/>
  <c r="AH393" i="16"/>
  <c r="AI393" i="16"/>
  <c r="AJ393" i="16"/>
  <c r="AK393" i="16"/>
  <c r="AL393" i="16"/>
  <c r="AN393" i="16"/>
  <c r="AA394" i="16"/>
  <c r="AB394" i="16"/>
  <c r="AC394" i="16"/>
  <c r="AD394" i="16"/>
  <c r="AE394" i="16"/>
  <c r="AF394" i="16"/>
  <c r="AG394" i="16"/>
  <c r="AH394" i="16"/>
  <c r="AI394" i="16"/>
  <c r="AJ394" i="16"/>
  <c r="AK394" i="16"/>
  <c r="AL394" i="16"/>
  <c r="AN394" i="16"/>
  <c r="AA395" i="16"/>
  <c r="AB395" i="16"/>
  <c r="AC395" i="16"/>
  <c r="AD395" i="16"/>
  <c r="AE395" i="16"/>
  <c r="AF395" i="16"/>
  <c r="AG395" i="16"/>
  <c r="AH395" i="16"/>
  <c r="AI395" i="16"/>
  <c r="AJ395" i="16"/>
  <c r="AK395" i="16"/>
  <c r="AL395" i="16"/>
  <c r="AN395" i="16"/>
  <c r="AA396" i="16"/>
  <c r="AB396" i="16"/>
  <c r="AC396" i="16"/>
  <c r="AD396" i="16"/>
  <c r="AE396" i="16"/>
  <c r="AF396" i="16"/>
  <c r="AG396" i="16"/>
  <c r="AH396" i="16"/>
  <c r="AI396" i="16"/>
  <c r="AJ396" i="16"/>
  <c r="AK396" i="16"/>
  <c r="AL396" i="16"/>
  <c r="AN396" i="16"/>
  <c r="AA397" i="16"/>
  <c r="AB397" i="16"/>
  <c r="AC397" i="16"/>
  <c r="AD397" i="16"/>
  <c r="AE397" i="16"/>
  <c r="AF397" i="16"/>
  <c r="AG397" i="16"/>
  <c r="AH397" i="16"/>
  <c r="AI397" i="16"/>
  <c r="AJ397" i="16"/>
  <c r="AK397" i="16"/>
  <c r="AL397" i="16"/>
  <c r="AN397" i="16"/>
  <c r="AA398" i="16"/>
  <c r="AB398" i="16"/>
  <c r="AC398" i="16"/>
  <c r="AD398" i="16"/>
  <c r="AE398" i="16"/>
  <c r="AF398" i="16"/>
  <c r="AG398" i="16"/>
  <c r="AH398" i="16"/>
  <c r="AI398" i="16"/>
  <c r="AJ398" i="16"/>
  <c r="AK398" i="16"/>
  <c r="AL398" i="16"/>
  <c r="AN398" i="16"/>
  <c r="AA399" i="16"/>
  <c r="AB399" i="16"/>
  <c r="AC399" i="16"/>
  <c r="AD399" i="16"/>
  <c r="AE399" i="16"/>
  <c r="AF399" i="16"/>
  <c r="AG399" i="16"/>
  <c r="AH399" i="16"/>
  <c r="AI399" i="16"/>
  <c r="AJ399" i="16"/>
  <c r="AK399" i="16"/>
  <c r="AL399" i="16"/>
  <c r="AN399" i="16"/>
  <c r="AA400" i="16"/>
  <c r="AB400" i="16"/>
  <c r="AC400" i="16"/>
  <c r="AD400" i="16"/>
  <c r="AE400" i="16"/>
  <c r="AF400" i="16"/>
  <c r="AG400" i="16"/>
  <c r="AH400" i="16"/>
  <c r="AI400" i="16"/>
  <c r="AJ400" i="16"/>
  <c r="AK400" i="16"/>
  <c r="AL400" i="16"/>
  <c r="AN400" i="16"/>
  <c r="AA401" i="16"/>
  <c r="AB401" i="16"/>
  <c r="AC401" i="16"/>
  <c r="AD401" i="16"/>
  <c r="AE401" i="16"/>
  <c r="AF401" i="16"/>
  <c r="AG401" i="16"/>
  <c r="AH401" i="16"/>
  <c r="AI401" i="16"/>
  <c r="AJ401" i="16"/>
  <c r="AK401" i="16"/>
  <c r="AL401" i="16"/>
  <c r="AN401" i="16"/>
  <c r="AA402" i="16"/>
  <c r="AB402" i="16"/>
  <c r="AC402" i="16"/>
  <c r="AD402" i="16"/>
  <c r="AE402" i="16"/>
  <c r="AF402" i="16"/>
  <c r="AG402" i="16"/>
  <c r="AH402" i="16"/>
  <c r="AI402" i="16"/>
  <c r="AJ402" i="16"/>
  <c r="AK402" i="16"/>
  <c r="AL402" i="16"/>
  <c r="AN402" i="16"/>
  <c r="AA403" i="16"/>
  <c r="AB403" i="16"/>
  <c r="AC403" i="16"/>
  <c r="AD403" i="16"/>
  <c r="AE403" i="16"/>
  <c r="AF403" i="16"/>
  <c r="AG403" i="16"/>
  <c r="AH403" i="16"/>
  <c r="AI403" i="16"/>
  <c r="AJ403" i="16"/>
  <c r="AK403" i="16"/>
  <c r="AL403" i="16"/>
  <c r="AN403" i="16"/>
  <c r="AA404" i="16"/>
  <c r="AB404" i="16"/>
  <c r="AC404" i="16"/>
  <c r="AD404" i="16"/>
  <c r="AE404" i="16"/>
  <c r="AF404" i="16"/>
  <c r="AG404" i="16"/>
  <c r="AH404" i="16"/>
  <c r="AI404" i="16"/>
  <c r="AJ404" i="16"/>
  <c r="AK404" i="16"/>
  <c r="AL404" i="16"/>
  <c r="AN404" i="16"/>
  <c r="AA405" i="16"/>
  <c r="AB405" i="16"/>
  <c r="AC405" i="16"/>
  <c r="AD405" i="16"/>
  <c r="AE405" i="16"/>
  <c r="AF405" i="16"/>
  <c r="AG405" i="16"/>
  <c r="AH405" i="16"/>
  <c r="AI405" i="16"/>
  <c r="AJ405" i="16"/>
  <c r="AK405" i="16"/>
  <c r="AL405" i="16"/>
  <c r="AN405" i="16"/>
  <c r="AA406" i="16"/>
  <c r="AB406" i="16"/>
  <c r="AC406" i="16"/>
  <c r="AD406" i="16"/>
  <c r="AE406" i="16"/>
  <c r="AF406" i="16"/>
  <c r="AG406" i="16"/>
  <c r="AH406" i="16"/>
  <c r="AI406" i="16"/>
  <c r="AJ406" i="16"/>
  <c r="AK406" i="16"/>
  <c r="AL406" i="16"/>
  <c r="AN406" i="16"/>
  <c r="AA407" i="16"/>
  <c r="AB407" i="16"/>
  <c r="AC407" i="16"/>
  <c r="AD407" i="16"/>
  <c r="AE407" i="16"/>
  <c r="AF407" i="16"/>
  <c r="AG407" i="16"/>
  <c r="AH407" i="16"/>
  <c r="AI407" i="16"/>
  <c r="AJ407" i="16"/>
  <c r="AK407" i="16"/>
  <c r="AL407" i="16"/>
  <c r="AN407" i="16"/>
  <c r="AA408" i="16"/>
  <c r="AB408" i="16"/>
  <c r="AC408" i="16"/>
  <c r="AD408" i="16"/>
  <c r="AE408" i="16"/>
  <c r="AF408" i="16"/>
  <c r="AG408" i="16"/>
  <c r="AH408" i="16"/>
  <c r="AI408" i="16"/>
  <c r="AJ408" i="16"/>
  <c r="AK408" i="16"/>
  <c r="AL408" i="16"/>
  <c r="AN408" i="16"/>
  <c r="AA409" i="16"/>
  <c r="AB409" i="16"/>
  <c r="AC409" i="16"/>
  <c r="AD409" i="16"/>
  <c r="AE409" i="16"/>
  <c r="AF409" i="16"/>
  <c r="AG409" i="16"/>
  <c r="AH409" i="16"/>
  <c r="AI409" i="16"/>
  <c r="AJ409" i="16"/>
  <c r="AK409" i="16"/>
  <c r="AL409" i="16"/>
  <c r="AN409" i="16"/>
  <c r="AA410" i="16"/>
  <c r="AB410" i="16"/>
  <c r="AC410" i="16"/>
  <c r="AD410" i="16"/>
  <c r="AE410" i="16"/>
  <c r="AF410" i="16"/>
  <c r="AG410" i="16"/>
  <c r="AH410" i="16"/>
  <c r="AI410" i="16"/>
  <c r="AJ410" i="16"/>
  <c r="AK410" i="16"/>
  <c r="AL410" i="16"/>
  <c r="AN410" i="16"/>
  <c r="AA411" i="16"/>
  <c r="AB411" i="16"/>
  <c r="AC411" i="16"/>
  <c r="AD411" i="16"/>
  <c r="AE411" i="16"/>
  <c r="AF411" i="16"/>
  <c r="AG411" i="16"/>
  <c r="AH411" i="16"/>
  <c r="AI411" i="16"/>
  <c r="AJ411" i="16"/>
  <c r="AK411" i="16"/>
  <c r="AL411" i="16"/>
  <c r="AN411" i="16"/>
  <c r="AA412" i="16"/>
  <c r="AB412" i="16"/>
  <c r="AC412" i="16"/>
  <c r="AD412" i="16"/>
  <c r="AE412" i="16"/>
  <c r="AF412" i="16"/>
  <c r="AG412" i="16"/>
  <c r="AH412" i="16"/>
  <c r="AI412" i="16"/>
  <c r="AJ412" i="16"/>
  <c r="AK412" i="16"/>
  <c r="AL412" i="16"/>
  <c r="AN412" i="16"/>
  <c r="AA413" i="16"/>
  <c r="AB413" i="16"/>
  <c r="AC413" i="16"/>
  <c r="AD413" i="16"/>
  <c r="AE413" i="16"/>
  <c r="AF413" i="16"/>
  <c r="AG413" i="16"/>
  <c r="AH413" i="16"/>
  <c r="AI413" i="16"/>
  <c r="AJ413" i="16"/>
  <c r="AK413" i="16"/>
  <c r="AL413" i="16"/>
  <c r="AN413" i="16"/>
  <c r="AA414" i="16"/>
  <c r="AB414" i="16"/>
  <c r="AC414" i="16"/>
  <c r="AD414" i="16"/>
  <c r="AE414" i="16"/>
  <c r="AF414" i="16"/>
  <c r="AG414" i="16"/>
  <c r="AH414" i="16"/>
  <c r="AI414" i="16"/>
  <c r="AJ414" i="16"/>
  <c r="AK414" i="16"/>
  <c r="AL414" i="16"/>
  <c r="AN414" i="16"/>
  <c r="AA415" i="16"/>
  <c r="AB415" i="16"/>
  <c r="AC415" i="16"/>
  <c r="AD415" i="16"/>
  <c r="AE415" i="16"/>
  <c r="AF415" i="16"/>
  <c r="AG415" i="16"/>
  <c r="AH415" i="16"/>
  <c r="AI415" i="16"/>
  <c r="AJ415" i="16"/>
  <c r="AK415" i="16"/>
  <c r="AL415" i="16"/>
  <c r="AN415" i="16"/>
  <c r="AA416" i="16"/>
  <c r="AB416" i="16"/>
  <c r="AC416" i="16"/>
  <c r="AD416" i="16"/>
  <c r="AE416" i="16"/>
  <c r="AF416" i="16"/>
  <c r="AG416" i="16"/>
  <c r="AH416" i="16"/>
  <c r="AI416" i="16"/>
  <c r="AJ416" i="16"/>
  <c r="AK416" i="16"/>
  <c r="AL416" i="16"/>
  <c r="AN416" i="16"/>
  <c r="AA417" i="16"/>
  <c r="AB417" i="16"/>
  <c r="AC417" i="16"/>
  <c r="AD417" i="16"/>
  <c r="AE417" i="16"/>
  <c r="AF417" i="16"/>
  <c r="AG417" i="16"/>
  <c r="AH417" i="16"/>
  <c r="AI417" i="16"/>
  <c r="AJ417" i="16"/>
  <c r="AK417" i="16"/>
  <c r="AL417" i="16"/>
  <c r="AN417" i="16"/>
  <c r="AA418" i="16"/>
  <c r="AB418" i="16"/>
  <c r="AC418" i="16"/>
  <c r="AD418" i="16"/>
  <c r="AE418" i="16"/>
  <c r="AF418" i="16"/>
  <c r="AG418" i="16"/>
  <c r="AH418" i="16"/>
  <c r="AI418" i="16"/>
  <c r="AJ418" i="16"/>
  <c r="AK418" i="16"/>
  <c r="AL418" i="16"/>
  <c r="AN418" i="16"/>
  <c r="AA419" i="16"/>
  <c r="AB419" i="16"/>
  <c r="AC419" i="16"/>
  <c r="AD419" i="16"/>
  <c r="AE419" i="16"/>
  <c r="AF419" i="16"/>
  <c r="AG419" i="16"/>
  <c r="AH419" i="16"/>
  <c r="AI419" i="16"/>
  <c r="AJ419" i="16"/>
  <c r="AK419" i="16"/>
  <c r="AL419" i="16"/>
  <c r="AN419" i="16"/>
  <c r="AA420" i="16"/>
  <c r="AB420" i="16"/>
  <c r="AC420" i="16"/>
  <c r="AD420" i="16"/>
  <c r="AE420" i="16"/>
  <c r="AF420" i="16"/>
  <c r="AG420" i="16"/>
  <c r="AH420" i="16"/>
  <c r="AI420" i="16"/>
  <c r="AJ420" i="16"/>
  <c r="AK420" i="16"/>
  <c r="AL420" i="16"/>
  <c r="AN420" i="16"/>
  <c r="AA421" i="16"/>
  <c r="AB421" i="16"/>
  <c r="AC421" i="16"/>
  <c r="AD421" i="16"/>
  <c r="AE421" i="16"/>
  <c r="AF421" i="16"/>
  <c r="AG421" i="16"/>
  <c r="AH421" i="16"/>
  <c r="AI421" i="16"/>
  <c r="AJ421" i="16"/>
  <c r="AK421" i="16"/>
  <c r="AL421" i="16"/>
  <c r="AN421" i="16"/>
  <c r="AA422" i="16"/>
  <c r="AB422" i="16"/>
  <c r="AC422" i="16"/>
  <c r="AD422" i="16"/>
  <c r="AE422" i="16"/>
  <c r="AF422" i="16"/>
  <c r="AG422" i="16"/>
  <c r="AH422" i="16"/>
  <c r="AI422" i="16"/>
  <c r="AJ422" i="16"/>
  <c r="AK422" i="16"/>
  <c r="AL422" i="16"/>
  <c r="AN422" i="16"/>
  <c r="AA423" i="16"/>
  <c r="AB423" i="16"/>
  <c r="AC423" i="16"/>
  <c r="AD423" i="16"/>
  <c r="AE423" i="16"/>
  <c r="AF423" i="16"/>
  <c r="AG423" i="16"/>
  <c r="AH423" i="16"/>
  <c r="AI423" i="16"/>
  <c r="AJ423" i="16"/>
  <c r="AK423" i="16"/>
  <c r="AL423" i="16"/>
  <c r="AN423" i="16"/>
  <c r="AA424" i="16"/>
  <c r="AB424" i="16"/>
  <c r="AC424" i="16"/>
  <c r="AD424" i="16"/>
  <c r="AE424" i="16"/>
  <c r="AF424" i="16"/>
  <c r="AG424" i="16"/>
  <c r="AH424" i="16"/>
  <c r="AI424" i="16"/>
  <c r="AJ424" i="16"/>
  <c r="AK424" i="16"/>
  <c r="AL424" i="16"/>
  <c r="AN424" i="16"/>
  <c r="AA425" i="16"/>
  <c r="AB425" i="16"/>
  <c r="AC425" i="16"/>
  <c r="AD425" i="16"/>
  <c r="AE425" i="16"/>
  <c r="AF425" i="16"/>
  <c r="AG425" i="16"/>
  <c r="AH425" i="16"/>
  <c r="AI425" i="16"/>
  <c r="AJ425" i="16"/>
  <c r="AK425" i="16"/>
  <c r="AL425" i="16"/>
  <c r="AN425" i="16"/>
  <c r="AA426" i="16"/>
  <c r="AB426" i="16"/>
  <c r="AC426" i="16"/>
  <c r="AD426" i="16"/>
  <c r="AE426" i="16"/>
  <c r="AF426" i="16"/>
  <c r="AG426" i="16"/>
  <c r="AH426" i="16"/>
  <c r="AI426" i="16"/>
  <c r="AJ426" i="16"/>
  <c r="AK426" i="16"/>
  <c r="AL426" i="16"/>
  <c r="AN426" i="16"/>
  <c r="AA427" i="16"/>
  <c r="AB427" i="16"/>
  <c r="AC427" i="16"/>
  <c r="AD427" i="16"/>
  <c r="AE427" i="16"/>
  <c r="AF427" i="16"/>
  <c r="AG427" i="16"/>
  <c r="AH427" i="16"/>
  <c r="AI427" i="16"/>
  <c r="AJ427" i="16"/>
  <c r="AK427" i="16"/>
  <c r="AL427" i="16"/>
  <c r="AN427" i="16"/>
  <c r="AA428" i="16"/>
  <c r="AB428" i="16"/>
  <c r="AC428" i="16"/>
  <c r="AD428" i="16"/>
  <c r="AE428" i="16"/>
  <c r="AF428" i="16"/>
  <c r="AG428" i="16"/>
  <c r="AH428" i="16"/>
  <c r="AI428" i="16"/>
  <c r="AJ428" i="16"/>
  <c r="AK428" i="16"/>
  <c r="AL428" i="16"/>
  <c r="AN428" i="16"/>
  <c r="AA429" i="16"/>
  <c r="AB429" i="16"/>
  <c r="AC429" i="16"/>
  <c r="AD429" i="16"/>
  <c r="AE429" i="16"/>
  <c r="AF429" i="16"/>
  <c r="AG429" i="16"/>
  <c r="AH429" i="16"/>
  <c r="AI429" i="16"/>
  <c r="AJ429" i="16"/>
  <c r="AK429" i="16"/>
  <c r="AL429" i="16"/>
  <c r="AN429" i="16"/>
  <c r="AA430" i="16"/>
  <c r="AB430" i="16"/>
  <c r="AC430" i="16"/>
  <c r="AD430" i="16"/>
  <c r="AE430" i="16"/>
  <c r="AF430" i="16"/>
  <c r="AG430" i="16"/>
  <c r="AH430" i="16"/>
  <c r="AI430" i="16"/>
  <c r="AJ430" i="16"/>
  <c r="AK430" i="16"/>
  <c r="AL430" i="16"/>
  <c r="AN430" i="16"/>
  <c r="AA431" i="16"/>
  <c r="AB431" i="16"/>
  <c r="AC431" i="16"/>
  <c r="AD431" i="16"/>
  <c r="AE431" i="16"/>
  <c r="AF431" i="16"/>
  <c r="AG431" i="16"/>
  <c r="AH431" i="16"/>
  <c r="AI431" i="16"/>
  <c r="AJ431" i="16"/>
  <c r="AK431" i="16"/>
  <c r="AL431" i="16"/>
  <c r="AN431" i="16"/>
  <c r="AA432" i="16"/>
  <c r="AB432" i="16"/>
  <c r="AC432" i="16"/>
  <c r="AD432" i="16"/>
  <c r="AE432" i="16"/>
  <c r="AF432" i="16"/>
  <c r="AG432" i="16"/>
  <c r="AH432" i="16"/>
  <c r="AI432" i="16"/>
  <c r="AJ432" i="16"/>
  <c r="AK432" i="16"/>
  <c r="AL432" i="16"/>
  <c r="AN432" i="16"/>
  <c r="AA433" i="16"/>
  <c r="AB433" i="16"/>
  <c r="AC433" i="16"/>
  <c r="AD433" i="16"/>
  <c r="AE433" i="16"/>
  <c r="AF433" i="16"/>
  <c r="AG433" i="16"/>
  <c r="AH433" i="16"/>
  <c r="AI433" i="16"/>
  <c r="AJ433" i="16"/>
  <c r="AK433" i="16"/>
  <c r="AL433" i="16"/>
  <c r="AN433" i="16"/>
  <c r="AA434" i="16"/>
  <c r="AB434" i="16"/>
  <c r="AC434" i="16"/>
  <c r="AD434" i="16"/>
  <c r="AE434" i="16"/>
  <c r="AF434" i="16"/>
  <c r="AG434" i="16"/>
  <c r="AH434" i="16"/>
  <c r="AI434" i="16"/>
  <c r="AJ434" i="16"/>
  <c r="AK434" i="16"/>
  <c r="AL434" i="16"/>
  <c r="AN434" i="16"/>
  <c r="AA435" i="16"/>
  <c r="AB435" i="16"/>
  <c r="AC435" i="16"/>
  <c r="AD435" i="16"/>
  <c r="AE435" i="16"/>
  <c r="AF435" i="16"/>
  <c r="AG435" i="16"/>
  <c r="AH435" i="16"/>
  <c r="AI435" i="16"/>
  <c r="AJ435" i="16"/>
  <c r="AK435" i="16"/>
  <c r="AL435" i="16"/>
  <c r="AN435" i="16"/>
  <c r="AA436" i="16"/>
  <c r="AB436" i="16"/>
  <c r="AC436" i="16"/>
  <c r="AD436" i="16"/>
  <c r="AE436" i="16"/>
  <c r="AF436" i="16"/>
  <c r="AG436" i="16"/>
  <c r="AH436" i="16"/>
  <c r="AI436" i="16"/>
  <c r="AJ436" i="16"/>
  <c r="AK436" i="16"/>
  <c r="AL436" i="16"/>
  <c r="AN436" i="16"/>
  <c r="AA437" i="16"/>
  <c r="AB437" i="16"/>
  <c r="AC437" i="16"/>
  <c r="AD437" i="16"/>
  <c r="AE437" i="16"/>
  <c r="AF437" i="16"/>
  <c r="AG437" i="16"/>
  <c r="AH437" i="16"/>
  <c r="AI437" i="16"/>
  <c r="AJ437" i="16"/>
  <c r="AK437" i="16"/>
  <c r="AL437" i="16"/>
  <c r="AN437" i="16"/>
  <c r="AA438" i="16"/>
  <c r="AB438" i="16"/>
  <c r="AC438" i="16"/>
  <c r="AD438" i="16"/>
  <c r="AE438" i="16"/>
  <c r="AF438" i="16"/>
  <c r="AG438" i="16"/>
  <c r="AH438" i="16"/>
  <c r="AI438" i="16"/>
  <c r="AJ438" i="16"/>
  <c r="AK438" i="16"/>
  <c r="AL438" i="16"/>
  <c r="AN438" i="16"/>
  <c r="AA439" i="16"/>
  <c r="AB439" i="16"/>
  <c r="AC439" i="16"/>
  <c r="AD439" i="16"/>
  <c r="AE439" i="16"/>
  <c r="AF439" i="16"/>
  <c r="AG439" i="16"/>
  <c r="AH439" i="16"/>
  <c r="AI439" i="16"/>
  <c r="AJ439" i="16"/>
  <c r="AK439" i="16"/>
  <c r="AL439" i="16"/>
  <c r="AN439" i="16"/>
  <c r="AA440" i="16"/>
  <c r="AB440" i="16"/>
  <c r="AC440" i="16"/>
  <c r="AD440" i="16"/>
  <c r="AE440" i="16"/>
  <c r="AF440" i="16"/>
  <c r="AG440" i="16"/>
  <c r="AH440" i="16"/>
  <c r="AI440" i="16"/>
  <c r="AJ440" i="16"/>
  <c r="AK440" i="16"/>
  <c r="AL440" i="16"/>
  <c r="AN440" i="16"/>
  <c r="AA441" i="16"/>
  <c r="AB441" i="16"/>
  <c r="AC441" i="16"/>
  <c r="AD441" i="16"/>
  <c r="AE441" i="16"/>
  <c r="AF441" i="16"/>
  <c r="AG441" i="16"/>
  <c r="AH441" i="16"/>
  <c r="AI441" i="16"/>
  <c r="AJ441" i="16"/>
  <c r="AK441" i="16"/>
  <c r="AL441" i="16"/>
  <c r="AN441" i="16"/>
  <c r="AA442" i="16"/>
  <c r="AB442" i="16"/>
  <c r="AC442" i="16"/>
  <c r="AD442" i="16"/>
  <c r="AE442" i="16"/>
  <c r="AF442" i="16"/>
  <c r="AG442" i="16"/>
  <c r="AH442" i="16"/>
  <c r="AI442" i="16"/>
  <c r="AJ442" i="16"/>
  <c r="AK442" i="16"/>
  <c r="AL442" i="16"/>
  <c r="AN442" i="16"/>
  <c r="AA443" i="16"/>
  <c r="AB443" i="16"/>
  <c r="AC443" i="16"/>
  <c r="AD443" i="16"/>
  <c r="AE443" i="16"/>
  <c r="AF443" i="16"/>
  <c r="AG443" i="16"/>
  <c r="AH443" i="16"/>
  <c r="AI443" i="16"/>
  <c r="AJ443" i="16"/>
  <c r="AK443" i="16"/>
  <c r="AL443" i="16"/>
  <c r="AN443" i="16"/>
  <c r="AA444" i="16"/>
  <c r="AB444" i="16"/>
  <c r="AC444" i="16"/>
  <c r="AD444" i="16"/>
  <c r="AE444" i="16"/>
  <c r="AF444" i="16"/>
  <c r="AG444" i="16"/>
  <c r="AH444" i="16"/>
  <c r="AI444" i="16"/>
  <c r="AJ444" i="16"/>
  <c r="AK444" i="16"/>
  <c r="AL444" i="16"/>
  <c r="AN444" i="16"/>
  <c r="AA445" i="16"/>
  <c r="AB445" i="16"/>
  <c r="AC445" i="16"/>
  <c r="AD445" i="16"/>
  <c r="AE445" i="16"/>
  <c r="AF445" i="16"/>
  <c r="AG445" i="16"/>
  <c r="AH445" i="16"/>
  <c r="AI445" i="16"/>
  <c r="AJ445" i="16"/>
  <c r="AK445" i="16"/>
  <c r="AL445" i="16"/>
  <c r="AN445" i="16"/>
  <c r="AA446" i="16"/>
  <c r="AB446" i="16"/>
  <c r="AC446" i="16"/>
  <c r="AD446" i="16"/>
  <c r="AE446" i="16"/>
  <c r="AF446" i="16"/>
  <c r="AG446" i="16"/>
  <c r="AH446" i="16"/>
  <c r="AI446" i="16"/>
  <c r="AJ446" i="16"/>
  <c r="AK446" i="16"/>
  <c r="AL446" i="16"/>
  <c r="AN446" i="16"/>
  <c r="AA447" i="16"/>
  <c r="AB447" i="16"/>
  <c r="AC447" i="16"/>
  <c r="AD447" i="16"/>
  <c r="AE447" i="16"/>
  <c r="AF447" i="16"/>
  <c r="AG447" i="16"/>
  <c r="AH447" i="16"/>
  <c r="AI447" i="16"/>
  <c r="AJ447" i="16"/>
  <c r="AK447" i="16"/>
  <c r="AL447" i="16"/>
  <c r="AN447" i="16"/>
  <c r="AA448" i="16"/>
  <c r="AB448" i="16"/>
  <c r="AC448" i="16"/>
  <c r="AD448" i="16"/>
  <c r="AE448" i="16"/>
  <c r="AF448" i="16"/>
  <c r="AG448" i="16"/>
  <c r="AH448" i="16"/>
  <c r="AI448" i="16"/>
  <c r="AJ448" i="16"/>
  <c r="AK448" i="16"/>
  <c r="AL448" i="16"/>
  <c r="AN448" i="16"/>
  <c r="AA449" i="16"/>
  <c r="AB449" i="16"/>
  <c r="AC449" i="16"/>
  <c r="AD449" i="16"/>
  <c r="AE449" i="16"/>
  <c r="AF449" i="16"/>
  <c r="AG449" i="16"/>
  <c r="AH449" i="16"/>
  <c r="AI449" i="16"/>
  <c r="AJ449" i="16"/>
  <c r="AK449" i="16"/>
  <c r="AL449" i="16"/>
  <c r="AN449" i="16"/>
  <c r="AA450" i="16"/>
  <c r="AB450" i="16"/>
  <c r="AC450" i="16"/>
  <c r="AD450" i="16"/>
  <c r="AE450" i="16"/>
  <c r="AF450" i="16"/>
  <c r="AG450" i="16"/>
  <c r="AH450" i="16"/>
  <c r="AI450" i="16"/>
  <c r="AJ450" i="16"/>
  <c r="AK450" i="16"/>
  <c r="AL450" i="16"/>
  <c r="AN450" i="16"/>
  <c r="AA451" i="16"/>
  <c r="AB451" i="16"/>
  <c r="AC451" i="16"/>
  <c r="AD451" i="16"/>
  <c r="AE451" i="16"/>
  <c r="AF451" i="16"/>
  <c r="AG451" i="16"/>
  <c r="AH451" i="16"/>
  <c r="AI451" i="16"/>
  <c r="AJ451" i="16"/>
  <c r="AK451" i="16"/>
  <c r="AL451" i="16"/>
  <c r="AN451" i="16"/>
  <c r="AA452" i="16"/>
  <c r="AB452" i="16"/>
  <c r="AC452" i="16"/>
  <c r="AD452" i="16"/>
  <c r="AE452" i="16"/>
  <c r="AF452" i="16"/>
  <c r="AG452" i="16"/>
  <c r="AH452" i="16"/>
  <c r="AI452" i="16"/>
  <c r="AJ452" i="16"/>
  <c r="AK452" i="16"/>
  <c r="AL452" i="16"/>
  <c r="AN452" i="16"/>
  <c r="AA453" i="16"/>
  <c r="AB453" i="16"/>
  <c r="AC453" i="16"/>
  <c r="AD453" i="16"/>
  <c r="AE453" i="16"/>
  <c r="AF453" i="16"/>
  <c r="AG453" i="16"/>
  <c r="AH453" i="16"/>
  <c r="AI453" i="16"/>
  <c r="AJ453" i="16"/>
  <c r="AK453" i="16"/>
  <c r="AL453" i="16"/>
  <c r="AN453" i="16"/>
  <c r="AA454" i="16"/>
  <c r="AB454" i="16"/>
  <c r="AC454" i="16"/>
  <c r="AD454" i="16"/>
  <c r="AE454" i="16"/>
  <c r="AF454" i="16"/>
  <c r="AG454" i="16"/>
  <c r="AH454" i="16"/>
  <c r="AI454" i="16"/>
  <c r="AJ454" i="16"/>
  <c r="AK454" i="16"/>
  <c r="AL454" i="16"/>
  <c r="AN454" i="16"/>
  <c r="AA455" i="16"/>
  <c r="AB455" i="16"/>
  <c r="AC455" i="16"/>
  <c r="AD455" i="16"/>
  <c r="AE455" i="16"/>
  <c r="AF455" i="16"/>
  <c r="AG455" i="16"/>
  <c r="AH455" i="16"/>
  <c r="AI455" i="16"/>
  <c r="AJ455" i="16"/>
  <c r="AK455" i="16"/>
  <c r="AL455" i="16"/>
  <c r="AN455" i="16"/>
  <c r="AA456" i="16"/>
  <c r="AB456" i="16"/>
  <c r="AC456" i="16"/>
  <c r="AD456" i="16"/>
  <c r="AE456" i="16"/>
  <c r="AF456" i="16"/>
  <c r="AG456" i="16"/>
  <c r="AH456" i="16"/>
  <c r="AI456" i="16"/>
  <c r="AJ456" i="16"/>
  <c r="AK456" i="16"/>
  <c r="AL456" i="16"/>
  <c r="AN456" i="16"/>
  <c r="AA457" i="16"/>
  <c r="AB457" i="16"/>
  <c r="AC457" i="16"/>
  <c r="AD457" i="16"/>
  <c r="AE457" i="16"/>
  <c r="AF457" i="16"/>
  <c r="AG457" i="16"/>
  <c r="AH457" i="16"/>
  <c r="AI457" i="16"/>
  <c r="AJ457" i="16"/>
  <c r="AK457" i="16"/>
  <c r="AL457" i="16"/>
  <c r="AN457" i="16"/>
  <c r="AA458" i="16"/>
  <c r="AB458" i="16"/>
  <c r="AC458" i="16"/>
  <c r="AD458" i="16"/>
  <c r="AE458" i="16"/>
  <c r="AF458" i="16"/>
  <c r="AG458" i="16"/>
  <c r="AH458" i="16"/>
  <c r="AI458" i="16"/>
  <c r="AJ458" i="16"/>
  <c r="AK458" i="16"/>
  <c r="AL458" i="16"/>
  <c r="AN458" i="16"/>
  <c r="AA459" i="16"/>
  <c r="AB459" i="16"/>
  <c r="AC459" i="16"/>
  <c r="AD459" i="16"/>
  <c r="AE459" i="16"/>
  <c r="AF459" i="16"/>
  <c r="AG459" i="16"/>
  <c r="AH459" i="16"/>
  <c r="AI459" i="16"/>
  <c r="AJ459" i="16"/>
  <c r="AK459" i="16"/>
  <c r="AL459" i="16"/>
  <c r="AN459" i="16"/>
  <c r="AA460" i="16"/>
  <c r="AB460" i="16"/>
  <c r="AC460" i="16"/>
  <c r="AD460" i="16"/>
  <c r="AE460" i="16"/>
  <c r="AF460" i="16"/>
  <c r="AG460" i="16"/>
  <c r="AH460" i="16"/>
  <c r="AI460" i="16"/>
  <c r="AJ460" i="16"/>
  <c r="AK460" i="16"/>
  <c r="AL460" i="16"/>
  <c r="AN460" i="16"/>
  <c r="AA461" i="16"/>
  <c r="AB461" i="16"/>
  <c r="AC461" i="16"/>
  <c r="AD461" i="16"/>
  <c r="AE461" i="16"/>
  <c r="AF461" i="16"/>
  <c r="AG461" i="16"/>
  <c r="AH461" i="16"/>
  <c r="AI461" i="16"/>
  <c r="AJ461" i="16"/>
  <c r="AK461" i="16"/>
  <c r="AL461" i="16"/>
  <c r="AN461" i="16"/>
  <c r="AA462" i="16"/>
  <c r="AB462" i="16"/>
  <c r="AC462" i="16"/>
  <c r="AD462" i="16"/>
  <c r="AE462" i="16"/>
  <c r="AF462" i="16"/>
  <c r="AG462" i="16"/>
  <c r="AH462" i="16"/>
  <c r="AI462" i="16"/>
  <c r="AJ462" i="16"/>
  <c r="AK462" i="16"/>
  <c r="AL462" i="16"/>
  <c r="AN462" i="16"/>
  <c r="AA463" i="16"/>
  <c r="AB463" i="16"/>
  <c r="AC463" i="16"/>
  <c r="AD463" i="16"/>
  <c r="AE463" i="16"/>
  <c r="AF463" i="16"/>
  <c r="AG463" i="16"/>
  <c r="AH463" i="16"/>
  <c r="AI463" i="16"/>
  <c r="AJ463" i="16"/>
  <c r="AK463" i="16"/>
  <c r="AL463" i="16"/>
  <c r="AN463" i="16"/>
  <c r="AA464" i="16"/>
  <c r="AB464" i="16"/>
  <c r="AC464" i="16"/>
  <c r="AD464" i="16"/>
  <c r="AE464" i="16"/>
  <c r="AF464" i="16"/>
  <c r="AG464" i="16"/>
  <c r="AH464" i="16"/>
  <c r="AI464" i="16"/>
  <c r="AJ464" i="16"/>
  <c r="AK464" i="16"/>
  <c r="AL464" i="16"/>
  <c r="AN464" i="16"/>
  <c r="AA465" i="16"/>
  <c r="AB465" i="16"/>
  <c r="AC465" i="16"/>
  <c r="AD465" i="16"/>
  <c r="AE465" i="16"/>
  <c r="AF465" i="16"/>
  <c r="AG465" i="16"/>
  <c r="AH465" i="16"/>
  <c r="AI465" i="16"/>
  <c r="AJ465" i="16"/>
  <c r="AK465" i="16"/>
  <c r="AL465" i="16"/>
  <c r="AN465" i="16"/>
  <c r="AA466" i="16"/>
  <c r="AB466" i="16"/>
  <c r="AC466" i="16"/>
  <c r="AD466" i="16"/>
  <c r="AE466" i="16"/>
  <c r="AF466" i="16"/>
  <c r="AG466" i="16"/>
  <c r="AH466" i="16"/>
  <c r="AI466" i="16"/>
  <c r="AJ466" i="16"/>
  <c r="AK466" i="16"/>
  <c r="AL466" i="16"/>
  <c r="AN466" i="16"/>
  <c r="AA467" i="16"/>
  <c r="AB467" i="16"/>
  <c r="AC467" i="16"/>
  <c r="AD467" i="16"/>
  <c r="AE467" i="16"/>
  <c r="AF467" i="16"/>
  <c r="AG467" i="16"/>
  <c r="AH467" i="16"/>
  <c r="AI467" i="16"/>
  <c r="AJ467" i="16"/>
  <c r="AK467" i="16"/>
  <c r="AL467" i="16"/>
  <c r="AN467" i="16"/>
  <c r="AA468" i="16"/>
  <c r="AB468" i="16"/>
  <c r="AC468" i="16"/>
  <c r="AD468" i="16"/>
  <c r="AE468" i="16"/>
  <c r="AF468" i="16"/>
  <c r="AG468" i="16"/>
  <c r="AH468" i="16"/>
  <c r="AI468" i="16"/>
  <c r="AJ468" i="16"/>
  <c r="AK468" i="16"/>
  <c r="AL468" i="16"/>
  <c r="AN468" i="16"/>
  <c r="AA469" i="16"/>
  <c r="AB469" i="16"/>
  <c r="AC469" i="16"/>
  <c r="AD469" i="16"/>
  <c r="AE469" i="16"/>
  <c r="AF469" i="16"/>
  <c r="AG469" i="16"/>
  <c r="AH469" i="16"/>
  <c r="AI469" i="16"/>
  <c r="AJ469" i="16"/>
  <c r="AK469" i="16"/>
  <c r="AL469" i="16"/>
  <c r="AN469" i="16"/>
  <c r="AA470" i="16"/>
  <c r="AB470" i="16"/>
  <c r="AC470" i="16"/>
  <c r="AD470" i="16"/>
  <c r="AE470" i="16"/>
  <c r="AF470" i="16"/>
  <c r="AG470" i="16"/>
  <c r="AH470" i="16"/>
  <c r="AI470" i="16"/>
  <c r="AJ470" i="16"/>
  <c r="AK470" i="16"/>
  <c r="AL470" i="16"/>
  <c r="AN470" i="16"/>
  <c r="AA471" i="16"/>
  <c r="AB471" i="16"/>
  <c r="AC471" i="16"/>
  <c r="AD471" i="16"/>
  <c r="AE471" i="16"/>
  <c r="AF471" i="16"/>
  <c r="AG471" i="16"/>
  <c r="AH471" i="16"/>
  <c r="AI471" i="16"/>
  <c r="AJ471" i="16"/>
  <c r="AK471" i="16"/>
  <c r="AL471" i="16"/>
  <c r="AN471" i="16"/>
  <c r="AA472" i="16"/>
  <c r="AB472" i="16"/>
  <c r="AC472" i="16"/>
  <c r="AD472" i="16"/>
  <c r="AE472" i="16"/>
  <c r="AF472" i="16"/>
  <c r="AG472" i="16"/>
  <c r="AH472" i="16"/>
  <c r="AI472" i="16"/>
  <c r="AJ472" i="16"/>
  <c r="AK472" i="16"/>
  <c r="AL472" i="16"/>
  <c r="AN472" i="16"/>
  <c r="AA473" i="16"/>
  <c r="AB473" i="16"/>
  <c r="AC473" i="16"/>
  <c r="AD473" i="16"/>
  <c r="AE473" i="16"/>
  <c r="AF473" i="16"/>
  <c r="AG473" i="16"/>
  <c r="AH473" i="16"/>
  <c r="AI473" i="16"/>
  <c r="AJ473" i="16"/>
  <c r="AK473" i="16"/>
  <c r="AL473" i="16"/>
  <c r="AN473" i="16"/>
  <c r="AA474" i="16"/>
  <c r="AB474" i="16"/>
  <c r="AC474" i="16"/>
  <c r="AD474" i="16"/>
  <c r="AE474" i="16"/>
  <c r="AF474" i="16"/>
  <c r="AG474" i="16"/>
  <c r="AH474" i="16"/>
  <c r="AI474" i="16"/>
  <c r="AJ474" i="16"/>
  <c r="AK474" i="16"/>
  <c r="AL474" i="16"/>
  <c r="AN474" i="16"/>
  <c r="AA475" i="16"/>
  <c r="AB475" i="16"/>
  <c r="AC475" i="16"/>
  <c r="AD475" i="16"/>
  <c r="AE475" i="16"/>
  <c r="AF475" i="16"/>
  <c r="AG475" i="16"/>
  <c r="AH475" i="16"/>
  <c r="AI475" i="16"/>
  <c r="AJ475" i="16"/>
  <c r="AK475" i="16"/>
  <c r="AL475" i="16"/>
  <c r="AN475" i="16"/>
  <c r="AA476" i="16"/>
  <c r="AB476" i="16"/>
  <c r="AC476" i="16"/>
  <c r="AD476" i="16"/>
  <c r="AE476" i="16"/>
  <c r="AF476" i="16"/>
  <c r="AG476" i="16"/>
  <c r="AH476" i="16"/>
  <c r="AI476" i="16"/>
  <c r="AJ476" i="16"/>
  <c r="AK476" i="16"/>
  <c r="AL476" i="16"/>
  <c r="AN476" i="16"/>
  <c r="AA477" i="16"/>
  <c r="AB477" i="16"/>
  <c r="AC477" i="16"/>
  <c r="AD477" i="16"/>
  <c r="AE477" i="16"/>
  <c r="AF477" i="16"/>
  <c r="AG477" i="16"/>
  <c r="AH477" i="16"/>
  <c r="AI477" i="16"/>
  <c r="AJ477" i="16"/>
  <c r="AK477" i="16"/>
  <c r="AL477" i="16"/>
  <c r="AN477" i="16"/>
  <c r="AA478" i="16"/>
  <c r="AB478" i="16"/>
  <c r="AC478" i="16"/>
  <c r="AD478" i="16"/>
  <c r="AE478" i="16"/>
  <c r="AF478" i="16"/>
  <c r="AG478" i="16"/>
  <c r="AH478" i="16"/>
  <c r="AI478" i="16"/>
  <c r="AJ478" i="16"/>
  <c r="AK478" i="16"/>
  <c r="AL478" i="16"/>
  <c r="AN478" i="16"/>
  <c r="AA479" i="16"/>
  <c r="AB479" i="16"/>
  <c r="AC479" i="16"/>
  <c r="AD479" i="16"/>
  <c r="AE479" i="16"/>
  <c r="AF479" i="16"/>
  <c r="AG479" i="16"/>
  <c r="AH479" i="16"/>
  <c r="AI479" i="16"/>
  <c r="AJ479" i="16"/>
  <c r="AK479" i="16"/>
  <c r="AL479" i="16"/>
  <c r="AN479" i="16"/>
  <c r="AA480" i="16"/>
  <c r="AB480" i="16"/>
  <c r="AC480" i="16"/>
  <c r="AD480" i="16"/>
  <c r="AE480" i="16"/>
  <c r="AF480" i="16"/>
  <c r="AG480" i="16"/>
  <c r="AH480" i="16"/>
  <c r="AI480" i="16"/>
  <c r="AJ480" i="16"/>
  <c r="AK480" i="16"/>
  <c r="AL480" i="16"/>
  <c r="AN480" i="16"/>
  <c r="AA481" i="16"/>
  <c r="AB481" i="16"/>
  <c r="AC481" i="16"/>
  <c r="AD481" i="16"/>
  <c r="AE481" i="16"/>
  <c r="AF481" i="16"/>
  <c r="AG481" i="16"/>
  <c r="AH481" i="16"/>
  <c r="AI481" i="16"/>
  <c r="AJ481" i="16"/>
  <c r="AK481" i="16"/>
  <c r="AL481" i="16"/>
  <c r="AN481" i="16"/>
  <c r="AA482" i="16"/>
  <c r="AB482" i="16"/>
  <c r="AC482" i="16"/>
  <c r="AD482" i="16"/>
  <c r="AE482" i="16"/>
  <c r="AF482" i="16"/>
  <c r="AG482" i="16"/>
  <c r="AH482" i="16"/>
  <c r="AI482" i="16"/>
  <c r="AJ482" i="16"/>
  <c r="AK482" i="16"/>
  <c r="AL482" i="16"/>
  <c r="AN482" i="16"/>
  <c r="N3" i="16"/>
  <c r="O3" i="16"/>
  <c r="P3" i="16"/>
  <c r="Q3" i="16"/>
  <c r="R3" i="16"/>
  <c r="S3" i="16"/>
  <c r="T3" i="16"/>
  <c r="U3" i="16"/>
  <c r="V3" i="16"/>
  <c r="W3" i="16"/>
  <c r="X3" i="16"/>
  <c r="Y3" i="16"/>
  <c r="N4" i="16"/>
  <c r="O4" i="16"/>
  <c r="P4" i="16"/>
  <c r="Q4" i="16"/>
  <c r="R4" i="16"/>
  <c r="S4" i="16"/>
  <c r="T4" i="16"/>
  <c r="U4" i="16"/>
  <c r="V4" i="16"/>
  <c r="W4" i="16"/>
  <c r="X4" i="16"/>
  <c r="Y4" i="16"/>
  <c r="N5" i="16"/>
  <c r="O5" i="16"/>
  <c r="P5" i="16"/>
  <c r="Q5" i="16"/>
  <c r="R5" i="16"/>
  <c r="S5" i="16"/>
  <c r="T5" i="16"/>
  <c r="U5" i="16"/>
  <c r="V5" i="16"/>
  <c r="W5" i="16"/>
  <c r="X5" i="16"/>
  <c r="Y5" i="16"/>
  <c r="N6" i="16"/>
  <c r="O6" i="16"/>
  <c r="P6" i="16"/>
  <c r="Q6" i="16"/>
  <c r="R6" i="16"/>
  <c r="S6" i="16"/>
  <c r="T6" i="16"/>
  <c r="U6" i="16"/>
  <c r="V6" i="16"/>
  <c r="W6" i="16"/>
  <c r="X6" i="16"/>
  <c r="Y6" i="16"/>
  <c r="N7" i="16"/>
  <c r="O7" i="16"/>
  <c r="P7" i="16"/>
  <c r="Q7" i="16"/>
  <c r="R7" i="16"/>
  <c r="S7" i="16"/>
  <c r="T7" i="16"/>
  <c r="U7" i="16"/>
  <c r="V7" i="16"/>
  <c r="W7" i="16"/>
  <c r="X7" i="16"/>
  <c r="Y7" i="16"/>
  <c r="N8" i="16"/>
  <c r="O8" i="16"/>
  <c r="P8" i="16"/>
  <c r="Q8" i="16"/>
  <c r="R8" i="16"/>
  <c r="S8" i="16"/>
  <c r="T8" i="16"/>
  <c r="U8" i="16"/>
  <c r="V8" i="16"/>
  <c r="W8" i="16"/>
  <c r="X8" i="16"/>
  <c r="Y8" i="16"/>
  <c r="N9" i="16"/>
  <c r="O9" i="16"/>
  <c r="P9" i="16"/>
  <c r="Q9" i="16"/>
  <c r="R9" i="16"/>
  <c r="S9" i="16"/>
  <c r="T9" i="16"/>
  <c r="U9" i="16"/>
  <c r="V9" i="16"/>
  <c r="W9" i="16"/>
  <c r="X9" i="16"/>
  <c r="Y9" i="16"/>
  <c r="N10" i="16"/>
  <c r="O10" i="16"/>
  <c r="P10" i="16"/>
  <c r="Q10" i="16"/>
  <c r="R10" i="16"/>
  <c r="S10" i="16"/>
  <c r="T10" i="16"/>
  <c r="U10" i="16"/>
  <c r="V10" i="16"/>
  <c r="W10" i="16"/>
  <c r="X10" i="16"/>
  <c r="Y10" i="16"/>
  <c r="N11" i="16"/>
  <c r="O11" i="16"/>
  <c r="P11" i="16"/>
  <c r="Q11" i="16"/>
  <c r="R11" i="16"/>
  <c r="S11" i="16"/>
  <c r="T11" i="16"/>
  <c r="U11" i="16"/>
  <c r="V11" i="16"/>
  <c r="W11" i="16"/>
  <c r="X11" i="16"/>
  <c r="Y11" i="16"/>
  <c r="N12" i="16"/>
  <c r="O12" i="16"/>
  <c r="P12" i="16"/>
  <c r="Q12" i="16"/>
  <c r="R12" i="16"/>
  <c r="S12" i="16"/>
  <c r="T12" i="16"/>
  <c r="U12" i="16"/>
  <c r="V12" i="16"/>
  <c r="W12" i="16"/>
  <c r="X12" i="16"/>
  <c r="Y12" i="16"/>
  <c r="N13" i="16"/>
  <c r="O13" i="16"/>
  <c r="P13" i="16"/>
  <c r="Q13" i="16"/>
  <c r="R13" i="16"/>
  <c r="S13" i="16"/>
  <c r="T13" i="16"/>
  <c r="U13" i="16"/>
  <c r="V13" i="16"/>
  <c r="W13" i="16"/>
  <c r="X13" i="16"/>
  <c r="Y13" i="16"/>
  <c r="N14" i="16"/>
  <c r="O14" i="16"/>
  <c r="P14" i="16"/>
  <c r="Q14" i="16"/>
  <c r="R14" i="16"/>
  <c r="S14" i="16"/>
  <c r="T14" i="16"/>
  <c r="U14" i="16"/>
  <c r="V14" i="16"/>
  <c r="W14" i="16"/>
  <c r="X14" i="16"/>
  <c r="Y14" i="16"/>
  <c r="N15" i="16"/>
  <c r="O15" i="16"/>
  <c r="P15" i="16"/>
  <c r="Q15" i="16"/>
  <c r="R15" i="16"/>
  <c r="S15" i="16"/>
  <c r="T15" i="16"/>
  <c r="U15" i="16"/>
  <c r="V15" i="16"/>
  <c r="W15" i="16"/>
  <c r="X15" i="16"/>
  <c r="Y15" i="16"/>
  <c r="N16" i="16"/>
  <c r="O16" i="16"/>
  <c r="P16" i="16"/>
  <c r="Q16" i="16"/>
  <c r="R16" i="16"/>
  <c r="S16" i="16"/>
  <c r="T16" i="16"/>
  <c r="U16" i="16"/>
  <c r="V16" i="16"/>
  <c r="W16" i="16"/>
  <c r="X16" i="16"/>
  <c r="Y16" i="16"/>
  <c r="N17" i="16"/>
  <c r="O17" i="16"/>
  <c r="P17" i="16"/>
  <c r="Q17" i="16"/>
  <c r="R17" i="16"/>
  <c r="S17" i="16"/>
  <c r="T17" i="16"/>
  <c r="U17" i="16"/>
  <c r="V17" i="16"/>
  <c r="W17" i="16"/>
  <c r="X17" i="16"/>
  <c r="Y17" i="16"/>
  <c r="N18" i="16"/>
  <c r="O18" i="16"/>
  <c r="P18" i="16"/>
  <c r="Q18" i="16"/>
  <c r="R18" i="16"/>
  <c r="S18" i="16"/>
  <c r="T18" i="16"/>
  <c r="U18" i="16"/>
  <c r="V18" i="16"/>
  <c r="W18" i="16"/>
  <c r="X18" i="16"/>
  <c r="Y18" i="16"/>
  <c r="N19" i="16"/>
  <c r="O19" i="16"/>
  <c r="P19" i="16"/>
  <c r="Q19" i="16"/>
  <c r="R19" i="16"/>
  <c r="S19" i="16"/>
  <c r="T19" i="16"/>
  <c r="U19" i="16"/>
  <c r="V19" i="16"/>
  <c r="W19" i="16"/>
  <c r="X19" i="16"/>
  <c r="Y19" i="16"/>
  <c r="N20" i="16"/>
  <c r="O20" i="16"/>
  <c r="P20" i="16"/>
  <c r="Q20" i="16"/>
  <c r="R20" i="16"/>
  <c r="S20" i="16"/>
  <c r="T20" i="16"/>
  <c r="U20" i="16"/>
  <c r="V20" i="16"/>
  <c r="W20" i="16"/>
  <c r="X20" i="16"/>
  <c r="Y20" i="16"/>
  <c r="N21" i="16"/>
  <c r="O21" i="16"/>
  <c r="P21" i="16"/>
  <c r="Q21" i="16"/>
  <c r="R21" i="16"/>
  <c r="S21" i="16"/>
  <c r="T21" i="16"/>
  <c r="U21" i="16"/>
  <c r="V21" i="16"/>
  <c r="W21" i="16"/>
  <c r="X21" i="16"/>
  <c r="Y21" i="16"/>
  <c r="N22" i="16"/>
  <c r="O22" i="16"/>
  <c r="P22" i="16"/>
  <c r="Q22" i="16"/>
  <c r="R22" i="16"/>
  <c r="S22" i="16"/>
  <c r="T22" i="16"/>
  <c r="U22" i="16"/>
  <c r="V22" i="16"/>
  <c r="W22" i="16"/>
  <c r="X22" i="16"/>
  <c r="Y22" i="16"/>
  <c r="N23" i="16"/>
  <c r="O23" i="16"/>
  <c r="P23" i="16"/>
  <c r="Q23" i="16"/>
  <c r="R23" i="16"/>
  <c r="S23" i="16"/>
  <c r="T23" i="16"/>
  <c r="U23" i="16"/>
  <c r="V23" i="16"/>
  <c r="W23" i="16"/>
  <c r="X23" i="16"/>
  <c r="Y23" i="16"/>
  <c r="N24" i="16"/>
  <c r="O24" i="16"/>
  <c r="P24" i="16"/>
  <c r="Q24" i="16"/>
  <c r="R24" i="16"/>
  <c r="S24" i="16"/>
  <c r="T24" i="16"/>
  <c r="U24" i="16"/>
  <c r="V24" i="16"/>
  <c r="W24" i="16"/>
  <c r="X24" i="16"/>
  <c r="Y24" i="16"/>
  <c r="N25" i="16"/>
  <c r="O25" i="16"/>
  <c r="P25" i="16"/>
  <c r="Q25" i="16"/>
  <c r="R25" i="16"/>
  <c r="S25" i="16"/>
  <c r="T25" i="16"/>
  <c r="U25" i="16"/>
  <c r="V25" i="16"/>
  <c r="W25" i="16"/>
  <c r="X25" i="16"/>
  <c r="Y25" i="16"/>
  <c r="N26" i="16"/>
  <c r="O26" i="16"/>
  <c r="P26" i="16"/>
  <c r="Q26" i="16"/>
  <c r="R26" i="16"/>
  <c r="S26" i="16"/>
  <c r="T26" i="16"/>
  <c r="U26" i="16"/>
  <c r="V26" i="16"/>
  <c r="W26" i="16"/>
  <c r="X26" i="16"/>
  <c r="Y26" i="16"/>
  <c r="N27" i="16"/>
  <c r="O27" i="16"/>
  <c r="P27" i="16"/>
  <c r="Q27" i="16"/>
  <c r="R27" i="16"/>
  <c r="S27" i="16"/>
  <c r="T27" i="16"/>
  <c r="U27" i="16"/>
  <c r="V27" i="16"/>
  <c r="W27" i="16"/>
  <c r="X27" i="16"/>
  <c r="Y27" i="16"/>
  <c r="N28" i="16"/>
  <c r="O28" i="16"/>
  <c r="P28" i="16"/>
  <c r="Q28" i="16"/>
  <c r="R28" i="16"/>
  <c r="S28" i="16"/>
  <c r="T28" i="16"/>
  <c r="U28" i="16"/>
  <c r="V28" i="16"/>
  <c r="W28" i="16"/>
  <c r="X28" i="16"/>
  <c r="Y28" i="16"/>
  <c r="N29" i="16"/>
  <c r="O29" i="16"/>
  <c r="P29" i="16"/>
  <c r="Q29" i="16"/>
  <c r="R29" i="16"/>
  <c r="S29" i="16"/>
  <c r="T29" i="16"/>
  <c r="U29" i="16"/>
  <c r="V29" i="16"/>
  <c r="W29" i="16"/>
  <c r="X29" i="16"/>
  <c r="Y29" i="16"/>
  <c r="N30" i="16"/>
  <c r="O30" i="16"/>
  <c r="P30" i="16"/>
  <c r="Q30" i="16"/>
  <c r="R30" i="16"/>
  <c r="S30" i="16"/>
  <c r="T30" i="16"/>
  <c r="U30" i="16"/>
  <c r="V30" i="16"/>
  <c r="W30" i="16"/>
  <c r="X30" i="16"/>
  <c r="Y30" i="16"/>
  <c r="N31" i="16"/>
  <c r="O31" i="16"/>
  <c r="P31" i="16"/>
  <c r="Q31" i="16"/>
  <c r="R31" i="16"/>
  <c r="S31" i="16"/>
  <c r="T31" i="16"/>
  <c r="U31" i="16"/>
  <c r="V31" i="16"/>
  <c r="W31" i="16"/>
  <c r="X31" i="16"/>
  <c r="Y31" i="16"/>
  <c r="N32" i="16"/>
  <c r="O32" i="16"/>
  <c r="P32" i="16"/>
  <c r="Q32" i="16"/>
  <c r="R32" i="16"/>
  <c r="S32" i="16"/>
  <c r="T32" i="16"/>
  <c r="U32" i="16"/>
  <c r="V32" i="16"/>
  <c r="W32" i="16"/>
  <c r="X32" i="16"/>
  <c r="Y32" i="16"/>
  <c r="N33" i="16"/>
  <c r="O33" i="16"/>
  <c r="P33" i="16"/>
  <c r="Q33" i="16"/>
  <c r="R33" i="16"/>
  <c r="S33" i="16"/>
  <c r="T33" i="16"/>
  <c r="U33" i="16"/>
  <c r="V33" i="16"/>
  <c r="W33" i="16"/>
  <c r="X33" i="16"/>
  <c r="Y33" i="16"/>
  <c r="N34" i="16"/>
  <c r="O34" i="16"/>
  <c r="P34" i="16"/>
  <c r="Q34" i="16"/>
  <c r="R34" i="16"/>
  <c r="S34" i="16"/>
  <c r="T34" i="16"/>
  <c r="U34" i="16"/>
  <c r="V34" i="16"/>
  <c r="W34" i="16"/>
  <c r="X34" i="16"/>
  <c r="Y34" i="16"/>
  <c r="N35" i="16"/>
  <c r="O35" i="16"/>
  <c r="P35" i="16"/>
  <c r="Q35" i="16"/>
  <c r="R35" i="16"/>
  <c r="S35" i="16"/>
  <c r="T35" i="16"/>
  <c r="U35" i="16"/>
  <c r="V35" i="16"/>
  <c r="W35" i="16"/>
  <c r="X35" i="16"/>
  <c r="Y35" i="16"/>
  <c r="N36" i="16"/>
  <c r="O36" i="16"/>
  <c r="P36" i="16"/>
  <c r="Q36" i="16"/>
  <c r="R36" i="16"/>
  <c r="S36" i="16"/>
  <c r="T36" i="16"/>
  <c r="U36" i="16"/>
  <c r="V36" i="16"/>
  <c r="W36" i="16"/>
  <c r="X36" i="16"/>
  <c r="Y36" i="16"/>
  <c r="N37" i="16"/>
  <c r="O37" i="16"/>
  <c r="P37" i="16"/>
  <c r="Q37" i="16"/>
  <c r="R37" i="16"/>
  <c r="S37" i="16"/>
  <c r="T37" i="16"/>
  <c r="U37" i="16"/>
  <c r="V37" i="16"/>
  <c r="W37" i="16"/>
  <c r="X37" i="16"/>
  <c r="Y37" i="16"/>
  <c r="N38" i="16"/>
  <c r="O38" i="16"/>
  <c r="P38" i="16"/>
  <c r="Q38" i="16"/>
  <c r="R38" i="16"/>
  <c r="S38" i="16"/>
  <c r="T38" i="16"/>
  <c r="U38" i="16"/>
  <c r="V38" i="16"/>
  <c r="W38" i="16"/>
  <c r="X38" i="16"/>
  <c r="Y38" i="16"/>
  <c r="N39" i="16"/>
  <c r="O39" i="16"/>
  <c r="P39" i="16"/>
  <c r="Q39" i="16"/>
  <c r="R39" i="16"/>
  <c r="S39" i="16"/>
  <c r="T39" i="16"/>
  <c r="U39" i="16"/>
  <c r="V39" i="16"/>
  <c r="W39" i="16"/>
  <c r="X39" i="16"/>
  <c r="Y39" i="16"/>
  <c r="N40" i="16"/>
  <c r="O40" i="16"/>
  <c r="P40" i="16"/>
  <c r="Q40" i="16"/>
  <c r="R40" i="16"/>
  <c r="S40" i="16"/>
  <c r="T40" i="16"/>
  <c r="U40" i="16"/>
  <c r="V40" i="16"/>
  <c r="W40" i="16"/>
  <c r="X40" i="16"/>
  <c r="Y40" i="16"/>
  <c r="N41" i="16"/>
  <c r="O41" i="16"/>
  <c r="P41" i="16"/>
  <c r="Q41" i="16"/>
  <c r="R41" i="16"/>
  <c r="S41" i="16"/>
  <c r="T41" i="16"/>
  <c r="U41" i="16"/>
  <c r="V41" i="16"/>
  <c r="W41" i="16"/>
  <c r="X41" i="16"/>
  <c r="Y41" i="16"/>
  <c r="N42" i="16"/>
  <c r="O42" i="16"/>
  <c r="P42" i="16"/>
  <c r="Q42" i="16"/>
  <c r="R42" i="16"/>
  <c r="S42" i="16"/>
  <c r="T42" i="16"/>
  <c r="U42" i="16"/>
  <c r="V42" i="16"/>
  <c r="W42" i="16"/>
  <c r="X42" i="16"/>
  <c r="Y42" i="16"/>
  <c r="N43" i="16"/>
  <c r="O43" i="16"/>
  <c r="P43" i="16"/>
  <c r="Q43" i="16"/>
  <c r="R43" i="16"/>
  <c r="S43" i="16"/>
  <c r="T43" i="16"/>
  <c r="U43" i="16"/>
  <c r="V43" i="16"/>
  <c r="W43" i="16"/>
  <c r="X43" i="16"/>
  <c r="Y43" i="16"/>
  <c r="N44" i="16"/>
  <c r="O44" i="16"/>
  <c r="P44" i="16"/>
  <c r="Q44" i="16"/>
  <c r="R44" i="16"/>
  <c r="S44" i="16"/>
  <c r="T44" i="16"/>
  <c r="U44" i="16"/>
  <c r="V44" i="16"/>
  <c r="W44" i="16"/>
  <c r="X44" i="16"/>
  <c r="Y44" i="16"/>
  <c r="N45" i="16"/>
  <c r="O45" i="16"/>
  <c r="P45" i="16"/>
  <c r="Q45" i="16"/>
  <c r="R45" i="16"/>
  <c r="S45" i="16"/>
  <c r="T45" i="16"/>
  <c r="U45" i="16"/>
  <c r="V45" i="16"/>
  <c r="W45" i="16"/>
  <c r="X45" i="16"/>
  <c r="Y45" i="16"/>
  <c r="N46" i="16"/>
  <c r="O46" i="16"/>
  <c r="P46" i="16"/>
  <c r="Q46" i="16"/>
  <c r="R46" i="16"/>
  <c r="S46" i="16"/>
  <c r="T46" i="16"/>
  <c r="U46" i="16"/>
  <c r="V46" i="16"/>
  <c r="W46" i="16"/>
  <c r="X46" i="16"/>
  <c r="Y46" i="16"/>
  <c r="N47" i="16"/>
  <c r="O47" i="16"/>
  <c r="P47" i="16"/>
  <c r="Q47" i="16"/>
  <c r="R47" i="16"/>
  <c r="S47" i="16"/>
  <c r="T47" i="16"/>
  <c r="U47" i="16"/>
  <c r="V47" i="16"/>
  <c r="W47" i="16"/>
  <c r="X47" i="16"/>
  <c r="Y47" i="16"/>
  <c r="N48" i="16"/>
  <c r="O48" i="16"/>
  <c r="P48" i="16"/>
  <c r="Q48" i="16"/>
  <c r="R48" i="16"/>
  <c r="S48" i="16"/>
  <c r="T48" i="16"/>
  <c r="U48" i="16"/>
  <c r="V48" i="16"/>
  <c r="W48" i="16"/>
  <c r="X48" i="16"/>
  <c r="Y48" i="16"/>
  <c r="N49" i="16"/>
  <c r="O49" i="16"/>
  <c r="P49" i="16"/>
  <c r="Q49" i="16"/>
  <c r="R49" i="16"/>
  <c r="S49" i="16"/>
  <c r="T49" i="16"/>
  <c r="U49" i="16"/>
  <c r="V49" i="16"/>
  <c r="W49" i="16"/>
  <c r="X49" i="16"/>
  <c r="Y49" i="16"/>
  <c r="N50" i="16"/>
  <c r="O50" i="16"/>
  <c r="P50" i="16"/>
  <c r="Q50" i="16"/>
  <c r="R50" i="16"/>
  <c r="S50" i="16"/>
  <c r="T50" i="16"/>
  <c r="U50" i="16"/>
  <c r="V50" i="16"/>
  <c r="W50" i="16"/>
  <c r="X50" i="16"/>
  <c r="Y50" i="16"/>
  <c r="N51" i="16"/>
  <c r="O51" i="16"/>
  <c r="P51" i="16"/>
  <c r="Q51" i="16"/>
  <c r="R51" i="16"/>
  <c r="S51" i="16"/>
  <c r="T51" i="16"/>
  <c r="U51" i="16"/>
  <c r="V51" i="16"/>
  <c r="W51" i="16"/>
  <c r="X51" i="16"/>
  <c r="Y51" i="16"/>
  <c r="N52" i="16"/>
  <c r="O52" i="16"/>
  <c r="P52" i="16"/>
  <c r="Q52" i="16"/>
  <c r="R52" i="16"/>
  <c r="S52" i="16"/>
  <c r="T52" i="16"/>
  <c r="U52" i="16"/>
  <c r="V52" i="16"/>
  <c r="W52" i="16"/>
  <c r="X52" i="16"/>
  <c r="Y52" i="16"/>
  <c r="N53" i="16"/>
  <c r="O53" i="16"/>
  <c r="P53" i="16"/>
  <c r="Q53" i="16"/>
  <c r="R53" i="16"/>
  <c r="S53" i="16"/>
  <c r="T53" i="16"/>
  <c r="U53" i="16"/>
  <c r="V53" i="16"/>
  <c r="W53" i="16"/>
  <c r="X53" i="16"/>
  <c r="Y53" i="16"/>
  <c r="N54" i="16"/>
  <c r="O54" i="16"/>
  <c r="P54" i="16"/>
  <c r="Q54" i="16"/>
  <c r="R54" i="16"/>
  <c r="S54" i="16"/>
  <c r="T54" i="16"/>
  <c r="U54" i="16"/>
  <c r="V54" i="16"/>
  <c r="W54" i="16"/>
  <c r="X54" i="16"/>
  <c r="Y54" i="16"/>
  <c r="N55" i="16"/>
  <c r="O55" i="16"/>
  <c r="P55" i="16"/>
  <c r="Q55" i="16"/>
  <c r="R55" i="16"/>
  <c r="S55" i="16"/>
  <c r="T55" i="16"/>
  <c r="U55" i="16"/>
  <c r="V55" i="16"/>
  <c r="W55" i="16"/>
  <c r="X55" i="16"/>
  <c r="Y55" i="16"/>
  <c r="N56" i="16"/>
  <c r="O56" i="16"/>
  <c r="P56" i="16"/>
  <c r="Q56" i="16"/>
  <c r="R56" i="16"/>
  <c r="S56" i="16"/>
  <c r="T56" i="16"/>
  <c r="U56" i="16"/>
  <c r="V56" i="16"/>
  <c r="W56" i="16"/>
  <c r="X56" i="16"/>
  <c r="Y56" i="16"/>
  <c r="N57" i="16"/>
  <c r="O57" i="16"/>
  <c r="P57" i="16"/>
  <c r="Q57" i="16"/>
  <c r="R57" i="16"/>
  <c r="S57" i="16"/>
  <c r="T57" i="16"/>
  <c r="U57" i="16"/>
  <c r="V57" i="16"/>
  <c r="W57" i="16"/>
  <c r="X57" i="16"/>
  <c r="Y57" i="16"/>
  <c r="N58" i="16"/>
  <c r="O58" i="16"/>
  <c r="P58" i="16"/>
  <c r="Q58" i="16"/>
  <c r="R58" i="16"/>
  <c r="S58" i="16"/>
  <c r="T58" i="16"/>
  <c r="U58" i="16"/>
  <c r="V58" i="16"/>
  <c r="W58" i="16"/>
  <c r="X58" i="16"/>
  <c r="Y58" i="16"/>
  <c r="N59" i="16"/>
  <c r="O59" i="16"/>
  <c r="P59" i="16"/>
  <c r="Q59" i="16"/>
  <c r="R59" i="16"/>
  <c r="S59" i="16"/>
  <c r="T59" i="16"/>
  <c r="U59" i="16"/>
  <c r="V59" i="16"/>
  <c r="W59" i="16"/>
  <c r="X59" i="16"/>
  <c r="Y59" i="16"/>
  <c r="N60" i="16"/>
  <c r="O60" i="16"/>
  <c r="P60" i="16"/>
  <c r="Q60" i="16"/>
  <c r="R60" i="16"/>
  <c r="S60" i="16"/>
  <c r="T60" i="16"/>
  <c r="U60" i="16"/>
  <c r="V60" i="16"/>
  <c r="W60" i="16"/>
  <c r="X60" i="16"/>
  <c r="Y60" i="16"/>
  <c r="N61" i="16"/>
  <c r="O61" i="16"/>
  <c r="P61" i="16"/>
  <c r="Q61" i="16"/>
  <c r="R61" i="16"/>
  <c r="S61" i="16"/>
  <c r="T61" i="16"/>
  <c r="U61" i="16"/>
  <c r="V61" i="16"/>
  <c r="W61" i="16"/>
  <c r="X61" i="16"/>
  <c r="Y61" i="16"/>
  <c r="N62" i="16"/>
  <c r="O62" i="16"/>
  <c r="P62" i="16"/>
  <c r="Q62" i="16"/>
  <c r="R62" i="16"/>
  <c r="S62" i="16"/>
  <c r="T62" i="16"/>
  <c r="U62" i="16"/>
  <c r="V62" i="16"/>
  <c r="W62" i="16"/>
  <c r="X62" i="16"/>
  <c r="Y62" i="16"/>
  <c r="N63" i="16"/>
  <c r="O63" i="16"/>
  <c r="P63" i="16"/>
  <c r="Q63" i="16"/>
  <c r="R63" i="16"/>
  <c r="S63" i="16"/>
  <c r="T63" i="16"/>
  <c r="U63" i="16"/>
  <c r="V63" i="16"/>
  <c r="W63" i="16"/>
  <c r="X63" i="16"/>
  <c r="Y63" i="16"/>
  <c r="N64" i="16"/>
  <c r="O64" i="16"/>
  <c r="P64" i="16"/>
  <c r="Q64" i="16"/>
  <c r="R64" i="16"/>
  <c r="S64" i="16"/>
  <c r="T64" i="16"/>
  <c r="U64" i="16"/>
  <c r="V64" i="16"/>
  <c r="W64" i="16"/>
  <c r="X64" i="16"/>
  <c r="Y64" i="16"/>
  <c r="N65" i="16"/>
  <c r="O65" i="16"/>
  <c r="P65" i="16"/>
  <c r="Q65" i="16"/>
  <c r="R65" i="16"/>
  <c r="S65" i="16"/>
  <c r="T65" i="16"/>
  <c r="U65" i="16"/>
  <c r="V65" i="16"/>
  <c r="W65" i="16"/>
  <c r="X65" i="16"/>
  <c r="Y65" i="16"/>
  <c r="N66" i="16"/>
  <c r="O66" i="16"/>
  <c r="P66" i="16"/>
  <c r="Q66" i="16"/>
  <c r="R66" i="16"/>
  <c r="S66" i="16"/>
  <c r="T66" i="16"/>
  <c r="U66" i="16"/>
  <c r="V66" i="16"/>
  <c r="W66" i="16"/>
  <c r="X66" i="16"/>
  <c r="Y66" i="16"/>
  <c r="N67" i="16"/>
  <c r="O67" i="16"/>
  <c r="P67" i="16"/>
  <c r="Q67" i="16"/>
  <c r="R67" i="16"/>
  <c r="S67" i="16"/>
  <c r="T67" i="16"/>
  <c r="U67" i="16"/>
  <c r="V67" i="16"/>
  <c r="W67" i="16"/>
  <c r="X67" i="16"/>
  <c r="Y67" i="16"/>
  <c r="N68" i="16"/>
  <c r="O68" i="16"/>
  <c r="P68" i="16"/>
  <c r="Q68" i="16"/>
  <c r="R68" i="16"/>
  <c r="S68" i="16"/>
  <c r="T68" i="16"/>
  <c r="U68" i="16"/>
  <c r="V68" i="16"/>
  <c r="W68" i="16"/>
  <c r="X68" i="16"/>
  <c r="Y68" i="16"/>
  <c r="N69" i="16"/>
  <c r="O69" i="16"/>
  <c r="P69" i="16"/>
  <c r="Q69" i="16"/>
  <c r="R69" i="16"/>
  <c r="S69" i="16"/>
  <c r="T69" i="16"/>
  <c r="U69" i="16"/>
  <c r="V69" i="16"/>
  <c r="W69" i="16"/>
  <c r="X69" i="16"/>
  <c r="Y69" i="16"/>
  <c r="N70" i="16"/>
  <c r="O70" i="16"/>
  <c r="P70" i="16"/>
  <c r="Q70" i="16"/>
  <c r="R70" i="16"/>
  <c r="S70" i="16"/>
  <c r="T70" i="16"/>
  <c r="U70" i="16"/>
  <c r="V70" i="16"/>
  <c r="W70" i="16"/>
  <c r="X70" i="16"/>
  <c r="Y70" i="16"/>
  <c r="N71" i="16"/>
  <c r="O71" i="16"/>
  <c r="P71" i="16"/>
  <c r="Q71" i="16"/>
  <c r="R71" i="16"/>
  <c r="S71" i="16"/>
  <c r="T71" i="16"/>
  <c r="U71" i="16"/>
  <c r="V71" i="16"/>
  <c r="W71" i="16"/>
  <c r="X71" i="16"/>
  <c r="Y71" i="16"/>
  <c r="N72" i="16"/>
  <c r="O72" i="16"/>
  <c r="P72" i="16"/>
  <c r="Q72" i="16"/>
  <c r="R72" i="16"/>
  <c r="S72" i="16"/>
  <c r="T72" i="16"/>
  <c r="U72" i="16"/>
  <c r="V72" i="16"/>
  <c r="W72" i="16"/>
  <c r="X72" i="16"/>
  <c r="Y72" i="16"/>
  <c r="N73" i="16"/>
  <c r="O73" i="16"/>
  <c r="P73" i="16"/>
  <c r="Q73" i="16"/>
  <c r="R73" i="16"/>
  <c r="S73" i="16"/>
  <c r="T73" i="16"/>
  <c r="U73" i="16"/>
  <c r="V73" i="16"/>
  <c r="W73" i="16"/>
  <c r="X73" i="16"/>
  <c r="Y73" i="16"/>
  <c r="N74" i="16"/>
  <c r="O74" i="16"/>
  <c r="P74" i="16"/>
  <c r="Q74" i="16"/>
  <c r="R74" i="16"/>
  <c r="S74" i="16"/>
  <c r="T74" i="16"/>
  <c r="U74" i="16"/>
  <c r="V74" i="16"/>
  <c r="W74" i="16"/>
  <c r="X74" i="16"/>
  <c r="Y74" i="16"/>
  <c r="N75" i="16"/>
  <c r="O75" i="16"/>
  <c r="P75" i="16"/>
  <c r="Q75" i="16"/>
  <c r="R75" i="16"/>
  <c r="S75" i="16"/>
  <c r="T75" i="16"/>
  <c r="U75" i="16"/>
  <c r="V75" i="16"/>
  <c r="W75" i="16"/>
  <c r="X75" i="16"/>
  <c r="Y75" i="16"/>
  <c r="N76" i="16"/>
  <c r="O76" i="16"/>
  <c r="P76" i="16"/>
  <c r="Q76" i="16"/>
  <c r="R76" i="16"/>
  <c r="S76" i="16"/>
  <c r="T76" i="16"/>
  <c r="U76" i="16"/>
  <c r="V76" i="16"/>
  <c r="W76" i="16"/>
  <c r="X76" i="16"/>
  <c r="Y76" i="16"/>
  <c r="N77" i="16"/>
  <c r="O77" i="16"/>
  <c r="P77" i="16"/>
  <c r="Q77" i="16"/>
  <c r="R77" i="16"/>
  <c r="S77" i="16"/>
  <c r="T77" i="16"/>
  <c r="U77" i="16"/>
  <c r="V77" i="16"/>
  <c r="W77" i="16"/>
  <c r="X77" i="16"/>
  <c r="Y77" i="16"/>
  <c r="N78" i="16"/>
  <c r="O78" i="16"/>
  <c r="P78" i="16"/>
  <c r="Q78" i="16"/>
  <c r="R78" i="16"/>
  <c r="S78" i="16"/>
  <c r="T78" i="16"/>
  <c r="U78" i="16"/>
  <c r="V78" i="16"/>
  <c r="W78" i="16"/>
  <c r="X78" i="16"/>
  <c r="Y78" i="16"/>
  <c r="N79" i="16"/>
  <c r="O79" i="16"/>
  <c r="P79" i="16"/>
  <c r="Q79" i="16"/>
  <c r="R79" i="16"/>
  <c r="S79" i="16"/>
  <c r="T79" i="16"/>
  <c r="U79" i="16"/>
  <c r="V79" i="16"/>
  <c r="W79" i="16"/>
  <c r="X79" i="16"/>
  <c r="Y79" i="16"/>
  <c r="N80" i="16"/>
  <c r="O80" i="16"/>
  <c r="P80" i="16"/>
  <c r="Q80" i="16"/>
  <c r="R80" i="16"/>
  <c r="S80" i="16"/>
  <c r="T80" i="16"/>
  <c r="U80" i="16"/>
  <c r="V80" i="16"/>
  <c r="W80" i="16"/>
  <c r="X80" i="16"/>
  <c r="Y80" i="16"/>
  <c r="N81" i="16"/>
  <c r="O81" i="16"/>
  <c r="P81" i="16"/>
  <c r="Q81" i="16"/>
  <c r="R81" i="16"/>
  <c r="S81" i="16"/>
  <c r="T81" i="16"/>
  <c r="U81" i="16"/>
  <c r="V81" i="16"/>
  <c r="W81" i="16"/>
  <c r="X81" i="16"/>
  <c r="Y81" i="16"/>
  <c r="N82" i="16"/>
  <c r="O82" i="16"/>
  <c r="P82" i="16"/>
  <c r="Q82" i="16"/>
  <c r="R82" i="16"/>
  <c r="S82" i="16"/>
  <c r="T82" i="16"/>
  <c r="U82" i="16"/>
  <c r="V82" i="16"/>
  <c r="W82" i="16"/>
  <c r="X82" i="16"/>
  <c r="Y82" i="16"/>
  <c r="N83" i="16"/>
  <c r="O83" i="16"/>
  <c r="P83" i="16"/>
  <c r="Q83" i="16"/>
  <c r="R83" i="16"/>
  <c r="S83" i="16"/>
  <c r="T83" i="16"/>
  <c r="U83" i="16"/>
  <c r="V83" i="16"/>
  <c r="W83" i="16"/>
  <c r="X83" i="16"/>
  <c r="Y83" i="16"/>
  <c r="N84" i="16"/>
  <c r="O84" i="16"/>
  <c r="P84" i="16"/>
  <c r="Q84" i="16"/>
  <c r="R84" i="16"/>
  <c r="S84" i="16"/>
  <c r="T84" i="16"/>
  <c r="U84" i="16"/>
  <c r="V84" i="16"/>
  <c r="W84" i="16"/>
  <c r="X84" i="16"/>
  <c r="Y84" i="16"/>
  <c r="N85" i="16"/>
  <c r="O85" i="16"/>
  <c r="P85" i="16"/>
  <c r="Q85" i="16"/>
  <c r="R85" i="16"/>
  <c r="S85" i="16"/>
  <c r="T85" i="16"/>
  <c r="U85" i="16"/>
  <c r="V85" i="16"/>
  <c r="W85" i="16"/>
  <c r="X85" i="16"/>
  <c r="Y85" i="16"/>
  <c r="N86" i="16"/>
  <c r="O86" i="16"/>
  <c r="P86" i="16"/>
  <c r="Q86" i="16"/>
  <c r="R86" i="16"/>
  <c r="S86" i="16"/>
  <c r="T86" i="16"/>
  <c r="U86" i="16"/>
  <c r="V86" i="16"/>
  <c r="W86" i="16"/>
  <c r="X86" i="16"/>
  <c r="Y86" i="16"/>
  <c r="N87" i="16"/>
  <c r="O87" i="16"/>
  <c r="P87" i="16"/>
  <c r="Q87" i="16"/>
  <c r="R87" i="16"/>
  <c r="S87" i="16"/>
  <c r="T87" i="16"/>
  <c r="U87" i="16"/>
  <c r="V87" i="16"/>
  <c r="W87" i="16"/>
  <c r="X87" i="16"/>
  <c r="Y87" i="16"/>
  <c r="N88" i="16"/>
  <c r="O88" i="16"/>
  <c r="P88" i="16"/>
  <c r="Q88" i="16"/>
  <c r="R88" i="16"/>
  <c r="S88" i="16"/>
  <c r="T88" i="16"/>
  <c r="U88" i="16"/>
  <c r="V88" i="16"/>
  <c r="W88" i="16"/>
  <c r="X88" i="16"/>
  <c r="Y88" i="16"/>
  <c r="N89" i="16"/>
  <c r="O89" i="16"/>
  <c r="P89" i="16"/>
  <c r="Q89" i="16"/>
  <c r="R89" i="16"/>
  <c r="S89" i="16"/>
  <c r="T89" i="16"/>
  <c r="U89" i="16"/>
  <c r="V89" i="16"/>
  <c r="W89" i="16"/>
  <c r="X89" i="16"/>
  <c r="Y89" i="16"/>
  <c r="N90" i="16"/>
  <c r="O90" i="16"/>
  <c r="P90" i="16"/>
  <c r="Q90" i="16"/>
  <c r="R90" i="16"/>
  <c r="S90" i="16"/>
  <c r="T90" i="16"/>
  <c r="U90" i="16"/>
  <c r="V90" i="16"/>
  <c r="W90" i="16"/>
  <c r="X90" i="16"/>
  <c r="Y90" i="16"/>
  <c r="N91" i="16"/>
  <c r="O91" i="16"/>
  <c r="P91" i="16"/>
  <c r="Q91" i="16"/>
  <c r="R91" i="16"/>
  <c r="S91" i="16"/>
  <c r="T91" i="16"/>
  <c r="U91" i="16"/>
  <c r="V91" i="16"/>
  <c r="W91" i="16"/>
  <c r="X91" i="16"/>
  <c r="Y91" i="16"/>
  <c r="N92" i="16"/>
  <c r="O92" i="16"/>
  <c r="P92" i="16"/>
  <c r="Q92" i="16"/>
  <c r="R92" i="16"/>
  <c r="S92" i="16"/>
  <c r="T92" i="16"/>
  <c r="U92" i="16"/>
  <c r="V92" i="16"/>
  <c r="W92" i="16"/>
  <c r="X92" i="16"/>
  <c r="Y92" i="16"/>
  <c r="N93" i="16"/>
  <c r="O93" i="16"/>
  <c r="P93" i="16"/>
  <c r="Q93" i="16"/>
  <c r="R93" i="16"/>
  <c r="S93" i="16"/>
  <c r="T93" i="16"/>
  <c r="U93" i="16"/>
  <c r="V93" i="16"/>
  <c r="W93" i="16"/>
  <c r="X93" i="16"/>
  <c r="Y93" i="16"/>
  <c r="N94" i="16"/>
  <c r="O94" i="16"/>
  <c r="P94" i="16"/>
  <c r="Q94" i="16"/>
  <c r="R94" i="16"/>
  <c r="S94" i="16"/>
  <c r="T94" i="16"/>
  <c r="U94" i="16"/>
  <c r="V94" i="16"/>
  <c r="W94" i="16"/>
  <c r="X94" i="16"/>
  <c r="Y94" i="16"/>
  <c r="N95" i="16"/>
  <c r="O95" i="16"/>
  <c r="P95" i="16"/>
  <c r="Q95" i="16"/>
  <c r="R95" i="16"/>
  <c r="S95" i="16"/>
  <c r="T95" i="16"/>
  <c r="U95" i="16"/>
  <c r="V95" i="16"/>
  <c r="W95" i="16"/>
  <c r="X95" i="16"/>
  <c r="Y95" i="16"/>
  <c r="N96" i="16"/>
  <c r="O96" i="16"/>
  <c r="P96" i="16"/>
  <c r="Q96" i="16"/>
  <c r="R96" i="16"/>
  <c r="S96" i="16"/>
  <c r="T96" i="16"/>
  <c r="U96" i="16"/>
  <c r="V96" i="16"/>
  <c r="W96" i="16"/>
  <c r="X96" i="16"/>
  <c r="Y96" i="16"/>
  <c r="N97" i="16"/>
  <c r="O97" i="16"/>
  <c r="P97" i="16"/>
  <c r="Q97" i="16"/>
  <c r="R97" i="16"/>
  <c r="S97" i="16"/>
  <c r="T97" i="16"/>
  <c r="U97" i="16"/>
  <c r="V97" i="16"/>
  <c r="W97" i="16"/>
  <c r="X97" i="16"/>
  <c r="Y97" i="16"/>
  <c r="N98" i="16"/>
  <c r="O98" i="16"/>
  <c r="P98" i="16"/>
  <c r="Q98" i="16"/>
  <c r="R98" i="16"/>
  <c r="S98" i="16"/>
  <c r="T98" i="16"/>
  <c r="U98" i="16"/>
  <c r="V98" i="16"/>
  <c r="W98" i="16"/>
  <c r="X98" i="16"/>
  <c r="Y98" i="16"/>
  <c r="N99" i="16"/>
  <c r="O99" i="16"/>
  <c r="P99" i="16"/>
  <c r="Q99" i="16"/>
  <c r="R99" i="16"/>
  <c r="S99" i="16"/>
  <c r="T99" i="16"/>
  <c r="U99" i="16"/>
  <c r="V99" i="16"/>
  <c r="W99" i="16"/>
  <c r="X99" i="16"/>
  <c r="Y99" i="16"/>
  <c r="N100" i="16"/>
  <c r="O100" i="16"/>
  <c r="P100" i="16"/>
  <c r="Q100" i="16"/>
  <c r="R100" i="16"/>
  <c r="S100" i="16"/>
  <c r="T100" i="16"/>
  <c r="U100" i="16"/>
  <c r="V100" i="16"/>
  <c r="W100" i="16"/>
  <c r="X100" i="16"/>
  <c r="Y100" i="16"/>
  <c r="N101" i="16"/>
  <c r="O101" i="16"/>
  <c r="P101" i="16"/>
  <c r="Q101" i="16"/>
  <c r="R101" i="16"/>
  <c r="S101" i="16"/>
  <c r="T101" i="16"/>
  <c r="U101" i="16"/>
  <c r="V101" i="16"/>
  <c r="W101" i="16"/>
  <c r="X101" i="16"/>
  <c r="Y101" i="16"/>
  <c r="N102" i="16"/>
  <c r="O102" i="16"/>
  <c r="P102" i="16"/>
  <c r="Q102" i="16"/>
  <c r="R102" i="16"/>
  <c r="S102" i="16"/>
  <c r="T102" i="16"/>
  <c r="U102" i="16"/>
  <c r="V102" i="16"/>
  <c r="W102" i="16"/>
  <c r="X102" i="16"/>
  <c r="Y102" i="16"/>
  <c r="N103" i="16"/>
  <c r="O103" i="16"/>
  <c r="P103" i="16"/>
  <c r="Q103" i="16"/>
  <c r="R103" i="16"/>
  <c r="S103" i="16"/>
  <c r="T103" i="16"/>
  <c r="U103" i="16"/>
  <c r="V103" i="16"/>
  <c r="W103" i="16"/>
  <c r="X103" i="16"/>
  <c r="Y103" i="16"/>
  <c r="N104" i="16"/>
  <c r="O104" i="16"/>
  <c r="P104" i="16"/>
  <c r="Q104" i="16"/>
  <c r="R104" i="16"/>
  <c r="S104" i="16"/>
  <c r="T104" i="16"/>
  <c r="U104" i="16"/>
  <c r="V104" i="16"/>
  <c r="W104" i="16"/>
  <c r="X104" i="16"/>
  <c r="Y104" i="16"/>
  <c r="N105" i="16"/>
  <c r="O105" i="16"/>
  <c r="P105" i="16"/>
  <c r="Q105" i="16"/>
  <c r="R105" i="16"/>
  <c r="S105" i="16"/>
  <c r="T105" i="16"/>
  <c r="U105" i="16"/>
  <c r="V105" i="16"/>
  <c r="W105" i="16"/>
  <c r="X105" i="16"/>
  <c r="Y105" i="16"/>
  <c r="N106" i="16"/>
  <c r="O106" i="16"/>
  <c r="P106" i="16"/>
  <c r="Q106" i="16"/>
  <c r="R106" i="16"/>
  <c r="S106" i="16"/>
  <c r="T106" i="16"/>
  <c r="U106" i="16"/>
  <c r="V106" i="16"/>
  <c r="W106" i="16"/>
  <c r="X106" i="16"/>
  <c r="Y106" i="16"/>
  <c r="N107" i="16"/>
  <c r="O107" i="16"/>
  <c r="P107" i="16"/>
  <c r="Q107" i="16"/>
  <c r="R107" i="16"/>
  <c r="S107" i="16"/>
  <c r="T107" i="16"/>
  <c r="U107" i="16"/>
  <c r="V107" i="16"/>
  <c r="W107" i="16"/>
  <c r="X107" i="16"/>
  <c r="Y107" i="16"/>
  <c r="N108" i="16"/>
  <c r="O108" i="16"/>
  <c r="P108" i="16"/>
  <c r="Q108" i="16"/>
  <c r="R108" i="16"/>
  <c r="S108" i="16"/>
  <c r="T108" i="16"/>
  <c r="U108" i="16"/>
  <c r="V108" i="16"/>
  <c r="W108" i="16"/>
  <c r="X108" i="16"/>
  <c r="Y108" i="16"/>
  <c r="N109" i="16"/>
  <c r="O109" i="16"/>
  <c r="P109" i="16"/>
  <c r="Q109" i="16"/>
  <c r="R109" i="16"/>
  <c r="S109" i="16"/>
  <c r="T109" i="16"/>
  <c r="U109" i="16"/>
  <c r="V109" i="16"/>
  <c r="W109" i="16"/>
  <c r="X109" i="16"/>
  <c r="Y109" i="16"/>
  <c r="N110" i="16"/>
  <c r="O110" i="16"/>
  <c r="P110" i="16"/>
  <c r="Q110" i="16"/>
  <c r="R110" i="16"/>
  <c r="S110" i="16"/>
  <c r="T110" i="16"/>
  <c r="U110" i="16"/>
  <c r="V110" i="16"/>
  <c r="W110" i="16"/>
  <c r="X110" i="16"/>
  <c r="Y110" i="16"/>
  <c r="N111" i="16"/>
  <c r="O111" i="16"/>
  <c r="P111" i="16"/>
  <c r="Q111" i="16"/>
  <c r="R111" i="16"/>
  <c r="S111" i="16"/>
  <c r="T111" i="16"/>
  <c r="U111" i="16"/>
  <c r="V111" i="16"/>
  <c r="W111" i="16"/>
  <c r="X111" i="16"/>
  <c r="Y111" i="16"/>
  <c r="N112" i="16"/>
  <c r="O112" i="16"/>
  <c r="P112" i="16"/>
  <c r="Q112" i="16"/>
  <c r="R112" i="16"/>
  <c r="S112" i="16"/>
  <c r="T112" i="16"/>
  <c r="U112" i="16"/>
  <c r="V112" i="16"/>
  <c r="W112" i="16"/>
  <c r="X112" i="16"/>
  <c r="Y112" i="16"/>
  <c r="N113" i="16"/>
  <c r="O113" i="16"/>
  <c r="P113" i="16"/>
  <c r="Q113" i="16"/>
  <c r="R113" i="16"/>
  <c r="S113" i="16"/>
  <c r="T113" i="16"/>
  <c r="U113" i="16"/>
  <c r="V113" i="16"/>
  <c r="W113" i="16"/>
  <c r="X113" i="16"/>
  <c r="Y113" i="16"/>
  <c r="N114" i="16"/>
  <c r="O114" i="16"/>
  <c r="P114" i="16"/>
  <c r="Q114" i="16"/>
  <c r="R114" i="16"/>
  <c r="S114" i="16"/>
  <c r="T114" i="16"/>
  <c r="U114" i="16"/>
  <c r="V114" i="16"/>
  <c r="W114" i="16"/>
  <c r="X114" i="16"/>
  <c r="Y114" i="16"/>
  <c r="N115" i="16"/>
  <c r="O115" i="16"/>
  <c r="P115" i="16"/>
  <c r="Q115" i="16"/>
  <c r="R115" i="16"/>
  <c r="S115" i="16"/>
  <c r="T115" i="16"/>
  <c r="U115" i="16"/>
  <c r="V115" i="16"/>
  <c r="W115" i="16"/>
  <c r="X115" i="16"/>
  <c r="Y115" i="16"/>
  <c r="N116" i="16"/>
  <c r="O116" i="16"/>
  <c r="P116" i="16"/>
  <c r="Q116" i="16"/>
  <c r="R116" i="16"/>
  <c r="S116" i="16"/>
  <c r="T116" i="16"/>
  <c r="U116" i="16"/>
  <c r="V116" i="16"/>
  <c r="W116" i="16"/>
  <c r="X116" i="16"/>
  <c r="Y116" i="16"/>
  <c r="N117" i="16"/>
  <c r="O117" i="16"/>
  <c r="P117" i="16"/>
  <c r="Q117" i="16"/>
  <c r="R117" i="16"/>
  <c r="S117" i="16"/>
  <c r="T117" i="16"/>
  <c r="U117" i="16"/>
  <c r="V117" i="16"/>
  <c r="W117" i="16"/>
  <c r="X117" i="16"/>
  <c r="Y117" i="16"/>
  <c r="N118" i="16"/>
  <c r="O118" i="16"/>
  <c r="P118" i="16"/>
  <c r="Q118" i="16"/>
  <c r="R118" i="16"/>
  <c r="S118" i="16"/>
  <c r="T118" i="16"/>
  <c r="U118" i="16"/>
  <c r="V118" i="16"/>
  <c r="W118" i="16"/>
  <c r="X118" i="16"/>
  <c r="Y118" i="16"/>
  <c r="N119" i="16"/>
  <c r="O119" i="16"/>
  <c r="P119" i="16"/>
  <c r="Q119" i="16"/>
  <c r="R119" i="16"/>
  <c r="S119" i="16"/>
  <c r="T119" i="16"/>
  <c r="U119" i="16"/>
  <c r="V119" i="16"/>
  <c r="W119" i="16"/>
  <c r="X119" i="16"/>
  <c r="Y119" i="16"/>
  <c r="N120" i="16"/>
  <c r="O120" i="16"/>
  <c r="P120" i="16"/>
  <c r="Q120" i="16"/>
  <c r="R120" i="16"/>
  <c r="S120" i="16"/>
  <c r="T120" i="16"/>
  <c r="U120" i="16"/>
  <c r="V120" i="16"/>
  <c r="W120" i="16"/>
  <c r="X120" i="16"/>
  <c r="Y120" i="16"/>
  <c r="N121" i="16"/>
  <c r="O121" i="16"/>
  <c r="P121" i="16"/>
  <c r="Q121" i="16"/>
  <c r="R121" i="16"/>
  <c r="S121" i="16"/>
  <c r="T121" i="16"/>
  <c r="U121" i="16"/>
  <c r="V121" i="16"/>
  <c r="W121" i="16"/>
  <c r="X121" i="16"/>
  <c r="Y121" i="16"/>
  <c r="N122" i="16"/>
  <c r="O122" i="16"/>
  <c r="P122" i="16"/>
  <c r="Q122" i="16"/>
  <c r="R122" i="16"/>
  <c r="S122" i="16"/>
  <c r="T122" i="16"/>
  <c r="U122" i="16"/>
  <c r="V122" i="16"/>
  <c r="W122" i="16"/>
  <c r="X122" i="16"/>
  <c r="Y122" i="16"/>
  <c r="N123" i="16"/>
  <c r="O123" i="16"/>
  <c r="P123" i="16"/>
  <c r="Q123" i="16"/>
  <c r="R123" i="16"/>
  <c r="S123" i="16"/>
  <c r="T123" i="16"/>
  <c r="U123" i="16"/>
  <c r="V123" i="16"/>
  <c r="W123" i="16"/>
  <c r="X123" i="16"/>
  <c r="Y123" i="16"/>
  <c r="N124" i="16"/>
  <c r="O124" i="16"/>
  <c r="P124" i="16"/>
  <c r="Q124" i="16"/>
  <c r="R124" i="16"/>
  <c r="S124" i="16"/>
  <c r="T124" i="16"/>
  <c r="U124" i="16"/>
  <c r="V124" i="16"/>
  <c r="W124" i="16"/>
  <c r="X124" i="16"/>
  <c r="Y124" i="16"/>
  <c r="N125" i="16"/>
  <c r="O125" i="16"/>
  <c r="P125" i="16"/>
  <c r="Q125" i="16"/>
  <c r="R125" i="16"/>
  <c r="S125" i="16"/>
  <c r="T125" i="16"/>
  <c r="U125" i="16"/>
  <c r="V125" i="16"/>
  <c r="W125" i="16"/>
  <c r="X125" i="16"/>
  <c r="Y125" i="16"/>
  <c r="N126" i="16"/>
  <c r="O126" i="16"/>
  <c r="P126" i="16"/>
  <c r="Q126" i="16"/>
  <c r="R126" i="16"/>
  <c r="S126" i="16"/>
  <c r="T126" i="16"/>
  <c r="U126" i="16"/>
  <c r="V126" i="16"/>
  <c r="W126" i="16"/>
  <c r="X126" i="16"/>
  <c r="Y126" i="16"/>
  <c r="N127" i="16"/>
  <c r="O127" i="16"/>
  <c r="P127" i="16"/>
  <c r="Q127" i="16"/>
  <c r="R127" i="16"/>
  <c r="S127" i="16"/>
  <c r="T127" i="16"/>
  <c r="U127" i="16"/>
  <c r="V127" i="16"/>
  <c r="W127" i="16"/>
  <c r="X127" i="16"/>
  <c r="Y127" i="16"/>
  <c r="N128" i="16"/>
  <c r="O128" i="16"/>
  <c r="P128" i="16"/>
  <c r="Q128" i="16"/>
  <c r="R128" i="16"/>
  <c r="S128" i="16"/>
  <c r="T128" i="16"/>
  <c r="U128" i="16"/>
  <c r="V128" i="16"/>
  <c r="W128" i="16"/>
  <c r="X128" i="16"/>
  <c r="Y128" i="16"/>
  <c r="N129" i="16"/>
  <c r="O129" i="16"/>
  <c r="P129" i="16"/>
  <c r="Q129" i="16"/>
  <c r="R129" i="16"/>
  <c r="S129" i="16"/>
  <c r="T129" i="16"/>
  <c r="U129" i="16"/>
  <c r="V129" i="16"/>
  <c r="W129" i="16"/>
  <c r="X129" i="16"/>
  <c r="Y129" i="16"/>
  <c r="N130" i="16"/>
  <c r="O130" i="16"/>
  <c r="P130" i="16"/>
  <c r="Q130" i="16"/>
  <c r="R130" i="16"/>
  <c r="S130" i="16"/>
  <c r="T130" i="16"/>
  <c r="U130" i="16"/>
  <c r="V130" i="16"/>
  <c r="W130" i="16"/>
  <c r="X130" i="16"/>
  <c r="Y130" i="16"/>
  <c r="N131" i="16"/>
  <c r="O131" i="16"/>
  <c r="P131" i="16"/>
  <c r="Q131" i="16"/>
  <c r="R131" i="16"/>
  <c r="S131" i="16"/>
  <c r="T131" i="16"/>
  <c r="U131" i="16"/>
  <c r="V131" i="16"/>
  <c r="W131" i="16"/>
  <c r="X131" i="16"/>
  <c r="Y131" i="16"/>
  <c r="N132" i="16"/>
  <c r="O132" i="16"/>
  <c r="P132" i="16"/>
  <c r="Q132" i="16"/>
  <c r="R132" i="16"/>
  <c r="S132" i="16"/>
  <c r="T132" i="16"/>
  <c r="U132" i="16"/>
  <c r="V132" i="16"/>
  <c r="W132" i="16"/>
  <c r="X132" i="16"/>
  <c r="Y132" i="16"/>
  <c r="N133" i="16"/>
  <c r="O133" i="16"/>
  <c r="P133" i="16"/>
  <c r="Q133" i="16"/>
  <c r="R133" i="16"/>
  <c r="S133" i="16"/>
  <c r="T133" i="16"/>
  <c r="U133" i="16"/>
  <c r="V133" i="16"/>
  <c r="W133" i="16"/>
  <c r="X133" i="16"/>
  <c r="Y133" i="16"/>
  <c r="N134" i="16"/>
  <c r="O134" i="16"/>
  <c r="P134" i="16"/>
  <c r="Q134" i="16"/>
  <c r="R134" i="16"/>
  <c r="S134" i="16"/>
  <c r="T134" i="16"/>
  <c r="U134" i="16"/>
  <c r="V134" i="16"/>
  <c r="W134" i="16"/>
  <c r="X134" i="16"/>
  <c r="Y134" i="16"/>
  <c r="N135" i="16"/>
  <c r="O135" i="16"/>
  <c r="P135" i="16"/>
  <c r="Q135" i="16"/>
  <c r="R135" i="16"/>
  <c r="S135" i="16"/>
  <c r="T135" i="16"/>
  <c r="U135" i="16"/>
  <c r="V135" i="16"/>
  <c r="W135" i="16"/>
  <c r="X135" i="16"/>
  <c r="Y135" i="16"/>
  <c r="N136" i="16"/>
  <c r="O136" i="16"/>
  <c r="P136" i="16"/>
  <c r="Q136" i="16"/>
  <c r="R136" i="16"/>
  <c r="S136" i="16"/>
  <c r="T136" i="16"/>
  <c r="U136" i="16"/>
  <c r="V136" i="16"/>
  <c r="W136" i="16"/>
  <c r="X136" i="16"/>
  <c r="Y136" i="16"/>
  <c r="N137" i="16"/>
  <c r="O137" i="16"/>
  <c r="P137" i="16"/>
  <c r="Q137" i="16"/>
  <c r="R137" i="16"/>
  <c r="S137" i="16"/>
  <c r="T137" i="16"/>
  <c r="U137" i="16"/>
  <c r="V137" i="16"/>
  <c r="W137" i="16"/>
  <c r="X137" i="16"/>
  <c r="Y137" i="16"/>
  <c r="N138" i="16"/>
  <c r="O138" i="16"/>
  <c r="P138" i="16"/>
  <c r="Q138" i="16"/>
  <c r="R138" i="16"/>
  <c r="S138" i="16"/>
  <c r="T138" i="16"/>
  <c r="U138" i="16"/>
  <c r="V138" i="16"/>
  <c r="W138" i="16"/>
  <c r="X138" i="16"/>
  <c r="Y138" i="16"/>
  <c r="N139" i="16"/>
  <c r="O139" i="16"/>
  <c r="P139" i="16"/>
  <c r="Q139" i="16"/>
  <c r="R139" i="16"/>
  <c r="S139" i="16"/>
  <c r="T139" i="16"/>
  <c r="U139" i="16"/>
  <c r="V139" i="16"/>
  <c r="W139" i="16"/>
  <c r="X139" i="16"/>
  <c r="Y139" i="16"/>
  <c r="N140" i="16"/>
  <c r="O140" i="16"/>
  <c r="P140" i="16"/>
  <c r="Q140" i="16"/>
  <c r="R140" i="16"/>
  <c r="S140" i="16"/>
  <c r="T140" i="16"/>
  <c r="U140" i="16"/>
  <c r="V140" i="16"/>
  <c r="W140" i="16"/>
  <c r="X140" i="16"/>
  <c r="Y140" i="16"/>
  <c r="N141" i="16"/>
  <c r="O141" i="16"/>
  <c r="P141" i="16"/>
  <c r="Q141" i="16"/>
  <c r="R141" i="16"/>
  <c r="S141" i="16"/>
  <c r="T141" i="16"/>
  <c r="U141" i="16"/>
  <c r="V141" i="16"/>
  <c r="W141" i="16"/>
  <c r="X141" i="16"/>
  <c r="Y141" i="16"/>
  <c r="N142" i="16"/>
  <c r="O142" i="16"/>
  <c r="P142" i="16"/>
  <c r="Q142" i="16"/>
  <c r="R142" i="16"/>
  <c r="S142" i="16"/>
  <c r="T142" i="16"/>
  <c r="U142" i="16"/>
  <c r="V142" i="16"/>
  <c r="W142" i="16"/>
  <c r="X142" i="16"/>
  <c r="Y142" i="16"/>
  <c r="N143" i="16"/>
  <c r="O143" i="16"/>
  <c r="P143" i="16"/>
  <c r="Q143" i="16"/>
  <c r="R143" i="16"/>
  <c r="S143" i="16"/>
  <c r="T143" i="16"/>
  <c r="U143" i="16"/>
  <c r="V143" i="16"/>
  <c r="W143" i="16"/>
  <c r="X143" i="16"/>
  <c r="Y143" i="16"/>
  <c r="N144" i="16"/>
  <c r="O144" i="16"/>
  <c r="P144" i="16"/>
  <c r="Q144" i="16"/>
  <c r="R144" i="16"/>
  <c r="S144" i="16"/>
  <c r="T144" i="16"/>
  <c r="U144" i="16"/>
  <c r="V144" i="16"/>
  <c r="W144" i="16"/>
  <c r="X144" i="16"/>
  <c r="Y144" i="16"/>
  <c r="N145" i="16"/>
  <c r="O145" i="16"/>
  <c r="P145" i="16"/>
  <c r="Q145" i="16"/>
  <c r="R145" i="16"/>
  <c r="S145" i="16"/>
  <c r="T145" i="16"/>
  <c r="U145" i="16"/>
  <c r="V145" i="16"/>
  <c r="W145" i="16"/>
  <c r="X145" i="16"/>
  <c r="Y145" i="16"/>
  <c r="N146" i="16"/>
  <c r="O146" i="16"/>
  <c r="P146" i="16"/>
  <c r="Q146" i="16"/>
  <c r="R146" i="16"/>
  <c r="S146" i="16"/>
  <c r="T146" i="16"/>
  <c r="U146" i="16"/>
  <c r="V146" i="16"/>
  <c r="W146" i="16"/>
  <c r="X146" i="16"/>
  <c r="Y146" i="16"/>
  <c r="N147" i="16"/>
  <c r="O147" i="16"/>
  <c r="P147" i="16"/>
  <c r="Q147" i="16"/>
  <c r="R147" i="16"/>
  <c r="S147" i="16"/>
  <c r="T147" i="16"/>
  <c r="U147" i="16"/>
  <c r="V147" i="16"/>
  <c r="W147" i="16"/>
  <c r="X147" i="16"/>
  <c r="Y147" i="16"/>
  <c r="N148" i="16"/>
  <c r="O148" i="16"/>
  <c r="P148" i="16"/>
  <c r="Q148" i="16"/>
  <c r="R148" i="16"/>
  <c r="S148" i="16"/>
  <c r="T148" i="16"/>
  <c r="U148" i="16"/>
  <c r="V148" i="16"/>
  <c r="W148" i="16"/>
  <c r="X148" i="16"/>
  <c r="Y148" i="16"/>
  <c r="N149" i="16"/>
  <c r="O149" i="16"/>
  <c r="P149" i="16"/>
  <c r="Q149" i="16"/>
  <c r="R149" i="16"/>
  <c r="S149" i="16"/>
  <c r="T149" i="16"/>
  <c r="U149" i="16"/>
  <c r="V149" i="16"/>
  <c r="W149" i="16"/>
  <c r="X149" i="16"/>
  <c r="Y149" i="16"/>
  <c r="N150" i="16"/>
  <c r="O150" i="16"/>
  <c r="P150" i="16"/>
  <c r="Q150" i="16"/>
  <c r="R150" i="16"/>
  <c r="S150" i="16"/>
  <c r="T150" i="16"/>
  <c r="U150" i="16"/>
  <c r="V150" i="16"/>
  <c r="W150" i="16"/>
  <c r="X150" i="16"/>
  <c r="Y150" i="16"/>
  <c r="N151" i="16"/>
  <c r="O151" i="16"/>
  <c r="P151" i="16"/>
  <c r="Q151" i="16"/>
  <c r="R151" i="16"/>
  <c r="S151" i="16"/>
  <c r="T151" i="16"/>
  <c r="U151" i="16"/>
  <c r="V151" i="16"/>
  <c r="W151" i="16"/>
  <c r="X151" i="16"/>
  <c r="Y151" i="16"/>
  <c r="N152" i="16"/>
  <c r="O152" i="16"/>
  <c r="P152" i="16"/>
  <c r="Q152" i="16"/>
  <c r="R152" i="16"/>
  <c r="S152" i="16"/>
  <c r="T152" i="16"/>
  <c r="U152" i="16"/>
  <c r="V152" i="16"/>
  <c r="W152" i="16"/>
  <c r="X152" i="16"/>
  <c r="Y152" i="16"/>
  <c r="N153" i="16"/>
  <c r="O153" i="16"/>
  <c r="P153" i="16"/>
  <c r="Q153" i="16"/>
  <c r="R153" i="16"/>
  <c r="S153" i="16"/>
  <c r="T153" i="16"/>
  <c r="U153" i="16"/>
  <c r="V153" i="16"/>
  <c r="W153" i="16"/>
  <c r="X153" i="16"/>
  <c r="Y153" i="16"/>
  <c r="N154" i="16"/>
  <c r="O154" i="16"/>
  <c r="P154" i="16"/>
  <c r="Q154" i="16"/>
  <c r="R154" i="16"/>
  <c r="S154" i="16"/>
  <c r="T154" i="16"/>
  <c r="U154" i="16"/>
  <c r="V154" i="16"/>
  <c r="W154" i="16"/>
  <c r="X154" i="16"/>
  <c r="Y154" i="16"/>
  <c r="N155" i="16"/>
  <c r="O155" i="16"/>
  <c r="P155" i="16"/>
  <c r="Q155" i="16"/>
  <c r="R155" i="16"/>
  <c r="S155" i="16"/>
  <c r="T155" i="16"/>
  <c r="U155" i="16"/>
  <c r="V155" i="16"/>
  <c r="W155" i="16"/>
  <c r="X155" i="16"/>
  <c r="Y155" i="16"/>
  <c r="N156" i="16"/>
  <c r="O156" i="16"/>
  <c r="P156" i="16"/>
  <c r="Q156" i="16"/>
  <c r="R156" i="16"/>
  <c r="S156" i="16"/>
  <c r="T156" i="16"/>
  <c r="U156" i="16"/>
  <c r="V156" i="16"/>
  <c r="W156" i="16"/>
  <c r="X156" i="16"/>
  <c r="Y156" i="16"/>
  <c r="N157" i="16"/>
  <c r="O157" i="16"/>
  <c r="P157" i="16"/>
  <c r="Q157" i="16"/>
  <c r="R157" i="16"/>
  <c r="S157" i="16"/>
  <c r="T157" i="16"/>
  <c r="U157" i="16"/>
  <c r="V157" i="16"/>
  <c r="W157" i="16"/>
  <c r="X157" i="16"/>
  <c r="Y157" i="16"/>
  <c r="N158" i="16"/>
  <c r="O158" i="16"/>
  <c r="P158" i="16"/>
  <c r="Q158" i="16"/>
  <c r="R158" i="16"/>
  <c r="S158" i="16"/>
  <c r="T158" i="16"/>
  <c r="U158" i="16"/>
  <c r="V158" i="16"/>
  <c r="W158" i="16"/>
  <c r="X158" i="16"/>
  <c r="Y158" i="16"/>
  <c r="N159" i="16"/>
  <c r="O159" i="16"/>
  <c r="P159" i="16"/>
  <c r="Q159" i="16"/>
  <c r="R159" i="16"/>
  <c r="S159" i="16"/>
  <c r="T159" i="16"/>
  <c r="U159" i="16"/>
  <c r="V159" i="16"/>
  <c r="W159" i="16"/>
  <c r="X159" i="16"/>
  <c r="Y159" i="16"/>
  <c r="N160" i="16"/>
  <c r="O160" i="16"/>
  <c r="P160" i="16"/>
  <c r="Q160" i="16"/>
  <c r="R160" i="16"/>
  <c r="S160" i="16"/>
  <c r="T160" i="16"/>
  <c r="U160" i="16"/>
  <c r="V160" i="16"/>
  <c r="W160" i="16"/>
  <c r="X160" i="16"/>
  <c r="Y160" i="16"/>
  <c r="N161" i="16"/>
  <c r="O161" i="16"/>
  <c r="P161" i="16"/>
  <c r="Q161" i="16"/>
  <c r="R161" i="16"/>
  <c r="S161" i="16"/>
  <c r="T161" i="16"/>
  <c r="U161" i="16"/>
  <c r="V161" i="16"/>
  <c r="W161" i="16"/>
  <c r="X161" i="16"/>
  <c r="Y161" i="16"/>
  <c r="N162" i="16"/>
  <c r="O162" i="16"/>
  <c r="P162" i="16"/>
  <c r="Q162" i="16"/>
  <c r="R162" i="16"/>
  <c r="S162" i="16"/>
  <c r="T162" i="16"/>
  <c r="U162" i="16"/>
  <c r="V162" i="16"/>
  <c r="W162" i="16"/>
  <c r="X162" i="16"/>
  <c r="Y162" i="16"/>
  <c r="N163" i="16"/>
  <c r="O163" i="16"/>
  <c r="P163" i="16"/>
  <c r="Q163" i="16"/>
  <c r="R163" i="16"/>
  <c r="S163" i="16"/>
  <c r="T163" i="16"/>
  <c r="U163" i="16"/>
  <c r="V163" i="16"/>
  <c r="W163" i="16"/>
  <c r="X163" i="16"/>
  <c r="Y163" i="16"/>
  <c r="N164" i="16"/>
  <c r="O164" i="16"/>
  <c r="P164" i="16"/>
  <c r="Q164" i="16"/>
  <c r="R164" i="16"/>
  <c r="S164" i="16"/>
  <c r="T164" i="16"/>
  <c r="U164" i="16"/>
  <c r="V164" i="16"/>
  <c r="W164" i="16"/>
  <c r="X164" i="16"/>
  <c r="Y164" i="16"/>
  <c r="N165" i="16"/>
  <c r="O165" i="16"/>
  <c r="P165" i="16"/>
  <c r="Q165" i="16"/>
  <c r="R165" i="16"/>
  <c r="S165" i="16"/>
  <c r="T165" i="16"/>
  <c r="U165" i="16"/>
  <c r="V165" i="16"/>
  <c r="W165" i="16"/>
  <c r="X165" i="16"/>
  <c r="Y165" i="16"/>
  <c r="N166" i="16"/>
  <c r="O166" i="16"/>
  <c r="P166" i="16"/>
  <c r="Q166" i="16"/>
  <c r="R166" i="16"/>
  <c r="S166" i="16"/>
  <c r="T166" i="16"/>
  <c r="U166" i="16"/>
  <c r="V166" i="16"/>
  <c r="W166" i="16"/>
  <c r="X166" i="16"/>
  <c r="Y166" i="16"/>
  <c r="N167" i="16"/>
  <c r="O167" i="16"/>
  <c r="P167" i="16"/>
  <c r="Q167" i="16"/>
  <c r="R167" i="16"/>
  <c r="S167" i="16"/>
  <c r="T167" i="16"/>
  <c r="U167" i="16"/>
  <c r="V167" i="16"/>
  <c r="W167" i="16"/>
  <c r="X167" i="16"/>
  <c r="Y167" i="16"/>
  <c r="N168" i="16"/>
  <c r="O168" i="16"/>
  <c r="P168" i="16"/>
  <c r="Q168" i="16"/>
  <c r="R168" i="16"/>
  <c r="S168" i="16"/>
  <c r="T168" i="16"/>
  <c r="U168" i="16"/>
  <c r="V168" i="16"/>
  <c r="W168" i="16"/>
  <c r="X168" i="16"/>
  <c r="Y168" i="16"/>
  <c r="N169" i="16"/>
  <c r="O169" i="16"/>
  <c r="P169" i="16"/>
  <c r="Q169" i="16"/>
  <c r="R169" i="16"/>
  <c r="S169" i="16"/>
  <c r="T169" i="16"/>
  <c r="U169" i="16"/>
  <c r="V169" i="16"/>
  <c r="W169" i="16"/>
  <c r="X169" i="16"/>
  <c r="Y169" i="16"/>
  <c r="N170" i="16"/>
  <c r="O170" i="16"/>
  <c r="P170" i="16"/>
  <c r="Q170" i="16"/>
  <c r="R170" i="16"/>
  <c r="S170" i="16"/>
  <c r="T170" i="16"/>
  <c r="U170" i="16"/>
  <c r="V170" i="16"/>
  <c r="W170" i="16"/>
  <c r="X170" i="16"/>
  <c r="Y170" i="16"/>
  <c r="N171" i="16"/>
  <c r="O171" i="16"/>
  <c r="P171" i="16"/>
  <c r="Q171" i="16"/>
  <c r="R171" i="16"/>
  <c r="S171" i="16"/>
  <c r="T171" i="16"/>
  <c r="U171" i="16"/>
  <c r="V171" i="16"/>
  <c r="W171" i="16"/>
  <c r="X171" i="16"/>
  <c r="Y171" i="16"/>
  <c r="N172" i="16"/>
  <c r="O172" i="16"/>
  <c r="P172" i="16"/>
  <c r="Q172" i="16"/>
  <c r="R172" i="16"/>
  <c r="S172" i="16"/>
  <c r="T172" i="16"/>
  <c r="U172" i="16"/>
  <c r="V172" i="16"/>
  <c r="W172" i="16"/>
  <c r="X172" i="16"/>
  <c r="Y172" i="16"/>
  <c r="N173" i="16"/>
  <c r="O173" i="16"/>
  <c r="P173" i="16"/>
  <c r="Q173" i="16"/>
  <c r="R173" i="16"/>
  <c r="S173" i="16"/>
  <c r="T173" i="16"/>
  <c r="U173" i="16"/>
  <c r="V173" i="16"/>
  <c r="W173" i="16"/>
  <c r="X173" i="16"/>
  <c r="Y173" i="16"/>
  <c r="N174" i="16"/>
  <c r="O174" i="16"/>
  <c r="P174" i="16"/>
  <c r="Q174" i="16"/>
  <c r="R174" i="16"/>
  <c r="S174" i="16"/>
  <c r="T174" i="16"/>
  <c r="U174" i="16"/>
  <c r="V174" i="16"/>
  <c r="W174" i="16"/>
  <c r="X174" i="16"/>
  <c r="Y174" i="16"/>
  <c r="N175" i="16"/>
  <c r="O175" i="16"/>
  <c r="P175" i="16"/>
  <c r="Q175" i="16"/>
  <c r="R175" i="16"/>
  <c r="S175" i="16"/>
  <c r="T175" i="16"/>
  <c r="U175" i="16"/>
  <c r="V175" i="16"/>
  <c r="W175" i="16"/>
  <c r="X175" i="16"/>
  <c r="Y175" i="16"/>
  <c r="N176" i="16"/>
  <c r="O176" i="16"/>
  <c r="P176" i="16"/>
  <c r="Q176" i="16"/>
  <c r="R176" i="16"/>
  <c r="S176" i="16"/>
  <c r="T176" i="16"/>
  <c r="U176" i="16"/>
  <c r="V176" i="16"/>
  <c r="W176" i="16"/>
  <c r="X176" i="16"/>
  <c r="Y176" i="16"/>
  <c r="N177" i="16"/>
  <c r="O177" i="16"/>
  <c r="P177" i="16"/>
  <c r="Q177" i="16"/>
  <c r="R177" i="16"/>
  <c r="S177" i="16"/>
  <c r="T177" i="16"/>
  <c r="U177" i="16"/>
  <c r="V177" i="16"/>
  <c r="W177" i="16"/>
  <c r="X177" i="16"/>
  <c r="Y177" i="16"/>
  <c r="N178" i="16"/>
  <c r="O178" i="16"/>
  <c r="P178" i="16"/>
  <c r="Q178" i="16"/>
  <c r="R178" i="16"/>
  <c r="S178" i="16"/>
  <c r="T178" i="16"/>
  <c r="U178" i="16"/>
  <c r="V178" i="16"/>
  <c r="W178" i="16"/>
  <c r="X178" i="16"/>
  <c r="Y178" i="16"/>
  <c r="N179" i="16"/>
  <c r="O179" i="16"/>
  <c r="P179" i="16"/>
  <c r="Q179" i="16"/>
  <c r="R179" i="16"/>
  <c r="S179" i="16"/>
  <c r="T179" i="16"/>
  <c r="U179" i="16"/>
  <c r="V179" i="16"/>
  <c r="W179" i="16"/>
  <c r="X179" i="16"/>
  <c r="Y179" i="16"/>
  <c r="N180" i="16"/>
  <c r="O180" i="16"/>
  <c r="P180" i="16"/>
  <c r="Q180" i="16"/>
  <c r="R180" i="16"/>
  <c r="S180" i="16"/>
  <c r="T180" i="16"/>
  <c r="U180" i="16"/>
  <c r="V180" i="16"/>
  <c r="W180" i="16"/>
  <c r="X180" i="16"/>
  <c r="Y180" i="16"/>
  <c r="N181" i="16"/>
  <c r="O181" i="16"/>
  <c r="P181" i="16"/>
  <c r="Q181" i="16"/>
  <c r="R181" i="16"/>
  <c r="S181" i="16"/>
  <c r="T181" i="16"/>
  <c r="U181" i="16"/>
  <c r="V181" i="16"/>
  <c r="W181" i="16"/>
  <c r="X181" i="16"/>
  <c r="Y181" i="16"/>
  <c r="N182" i="16"/>
  <c r="O182" i="16"/>
  <c r="P182" i="16"/>
  <c r="Q182" i="16"/>
  <c r="R182" i="16"/>
  <c r="S182" i="16"/>
  <c r="T182" i="16"/>
  <c r="U182" i="16"/>
  <c r="V182" i="16"/>
  <c r="W182" i="16"/>
  <c r="X182" i="16"/>
  <c r="Y182" i="16"/>
  <c r="N183" i="16"/>
  <c r="O183" i="16"/>
  <c r="P183" i="16"/>
  <c r="Q183" i="16"/>
  <c r="R183" i="16"/>
  <c r="S183" i="16"/>
  <c r="T183" i="16"/>
  <c r="U183" i="16"/>
  <c r="V183" i="16"/>
  <c r="W183" i="16"/>
  <c r="X183" i="16"/>
  <c r="Y183" i="16"/>
  <c r="N184" i="16"/>
  <c r="O184" i="16"/>
  <c r="P184" i="16"/>
  <c r="Q184" i="16"/>
  <c r="R184" i="16"/>
  <c r="S184" i="16"/>
  <c r="T184" i="16"/>
  <c r="U184" i="16"/>
  <c r="V184" i="16"/>
  <c r="W184" i="16"/>
  <c r="X184" i="16"/>
  <c r="Y184" i="16"/>
  <c r="N185" i="16"/>
  <c r="O185" i="16"/>
  <c r="P185" i="16"/>
  <c r="Q185" i="16"/>
  <c r="R185" i="16"/>
  <c r="S185" i="16"/>
  <c r="T185" i="16"/>
  <c r="U185" i="16"/>
  <c r="V185" i="16"/>
  <c r="W185" i="16"/>
  <c r="X185" i="16"/>
  <c r="Y185" i="16"/>
  <c r="N186" i="16"/>
  <c r="O186" i="16"/>
  <c r="P186" i="16"/>
  <c r="Q186" i="16"/>
  <c r="R186" i="16"/>
  <c r="S186" i="16"/>
  <c r="T186" i="16"/>
  <c r="U186" i="16"/>
  <c r="V186" i="16"/>
  <c r="W186" i="16"/>
  <c r="X186" i="16"/>
  <c r="Y186" i="16"/>
  <c r="N187" i="16"/>
  <c r="O187" i="16"/>
  <c r="P187" i="16"/>
  <c r="Q187" i="16"/>
  <c r="R187" i="16"/>
  <c r="S187" i="16"/>
  <c r="T187" i="16"/>
  <c r="U187" i="16"/>
  <c r="V187" i="16"/>
  <c r="W187" i="16"/>
  <c r="X187" i="16"/>
  <c r="Y187" i="16"/>
  <c r="N188" i="16"/>
  <c r="O188" i="16"/>
  <c r="P188" i="16"/>
  <c r="Q188" i="16"/>
  <c r="R188" i="16"/>
  <c r="S188" i="16"/>
  <c r="T188" i="16"/>
  <c r="U188" i="16"/>
  <c r="V188" i="16"/>
  <c r="W188" i="16"/>
  <c r="X188" i="16"/>
  <c r="Y188" i="16"/>
  <c r="N189" i="16"/>
  <c r="O189" i="16"/>
  <c r="P189" i="16"/>
  <c r="Q189" i="16"/>
  <c r="R189" i="16"/>
  <c r="S189" i="16"/>
  <c r="T189" i="16"/>
  <c r="U189" i="16"/>
  <c r="V189" i="16"/>
  <c r="W189" i="16"/>
  <c r="X189" i="16"/>
  <c r="Y189" i="16"/>
  <c r="N190" i="16"/>
  <c r="O190" i="16"/>
  <c r="P190" i="16"/>
  <c r="Q190" i="16"/>
  <c r="R190" i="16"/>
  <c r="S190" i="16"/>
  <c r="T190" i="16"/>
  <c r="U190" i="16"/>
  <c r="V190" i="16"/>
  <c r="W190" i="16"/>
  <c r="X190" i="16"/>
  <c r="Y190" i="16"/>
  <c r="N191" i="16"/>
  <c r="O191" i="16"/>
  <c r="P191" i="16"/>
  <c r="Q191" i="16"/>
  <c r="R191" i="16"/>
  <c r="S191" i="16"/>
  <c r="T191" i="16"/>
  <c r="U191" i="16"/>
  <c r="V191" i="16"/>
  <c r="W191" i="16"/>
  <c r="X191" i="16"/>
  <c r="Y191" i="16"/>
  <c r="N192" i="16"/>
  <c r="O192" i="16"/>
  <c r="P192" i="16"/>
  <c r="Q192" i="16"/>
  <c r="R192" i="16"/>
  <c r="S192" i="16"/>
  <c r="T192" i="16"/>
  <c r="U192" i="16"/>
  <c r="V192" i="16"/>
  <c r="W192" i="16"/>
  <c r="X192" i="16"/>
  <c r="Y192" i="16"/>
  <c r="N193" i="16"/>
  <c r="O193" i="16"/>
  <c r="P193" i="16"/>
  <c r="Q193" i="16"/>
  <c r="R193" i="16"/>
  <c r="S193" i="16"/>
  <c r="T193" i="16"/>
  <c r="U193" i="16"/>
  <c r="V193" i="16"/>
  <c r="W193" i="16"/>
  <c r="X193" i="16"/>
  <c r="Y193" i="16"/>
  <c r="N194" i="16"/>
  <c r="O194" i="16"/>
  <c r="P194" i="16"/>
  <c r="Q194" i="16"/>
  <c r="R194" i="16"/>
  <c r="S194" i="16"/>
  <c r="T194" i="16"/>
  <c r="U194" i="16"/>
  <c r="V194" i="16"/>
  <c r="W194" i="16"/>
  <c r="X194" i="16"/>
  <c r="Y194" i="16"/>
  <c r="N195" i="16"/>
  <c r="O195" i="16"/>
  <c r="P195" i="16"/>
  <c r="Q195" i="16"/>
  <c r="R195" i="16"/>
  <c r="S195" i="16"/>
  <c r="T195" i="16"/>
  <c r="U195" i="16"/>
  <c r="V195" i="16"/>
  <c r="W195" i="16"/>
  <c r="X195" i="16"/>
  <c r="Y195" i="16"/>
  <c r="N196" i="16"/>
  <c r="O196" i="16"/>
  <c r="P196" i="16"/>
  <c r="Q196" i="16"/>
  <c r="R196" i="16"/>
  <c r="S196" i="16"/>
  <c r="T196" i="16"/>
  <c r="U196" i="16"/>
  <c r="V196" i="16"/>
  <c r="W196" i="16"/>
  <c r="X196" i="16"/>
  <c r="Y196" i="16"/>
  <c r="N197" i="16"/>
  <c r="O197" i="16"/>
  <c r="P197" i="16"/>
  <c r="Q197" i="16"/>
  <c r="R197" i="16"/>
  <c r="S197" i="16"/>
  <c r="T197" i="16"/>
  <c r="U197" i="16"/>
  <c r="V197" i="16"/>
  <c r="W197" i="16"/>
  <c r="X197" i="16"/>
  <c r="Y197" i="16"/>
  <c r="N198" i="16"/>
  <c r="O198" i="16"/>
  <c r="P198" i="16"/>
  <c r="Q198" i="16"/>
  <c r="R198" i="16"/>
  <c r="S198" i="16"/>
  <c r="T198" i="16"/>
  <c r="U198" i="16"/>
  <c r="V198" i="16"/>
  <c r="W198" i="16"/>
  <c r="X198" i="16"/>
  <c r="Y198" i="16"/>
  <c r="N199" i="16"/>
  <c r="O199" i="16"/>
  <c r="P199" i="16"/>
  <c r="Q199" i="16"/>
  <c r="R199" i="16"/>
  <c r="S199" i="16"/>
  <c r="T199" i="16"/>
  <c r="U199" i="16"/>
  <c r="V199" i="16"/>
  <c r="W199" i="16"/>
  <c r="X199" i="16"/>
  <c r="Y199" i="16"/>
  <c r="N200" i="16"/>
  <c r="O200" i="16"/>
  <c r="P200" i="16"/>
  <c r="Q200" i="16"/>
  <c r="R200" i="16"/>
  <c r="S200" i="16"/>
  <c r="T200" i="16"/>
  <c r="U200" i="16"/>
  <c r="V200" i="16"/>
  <c r="W200" i="16"/>
  <c r="X200" i="16"/>
  <c r="Y200" i="16"/>
  <c r="N201" i="16"/>
  <c r="O201" i="16"/>
  <c r="P201" i="16"/>
  <c r="Q201" i="16"/>
  <c r="R201" i="16"/>
  <c r="S201" i="16"/>
  <c r="T201" i="16"/>
  <c r="U201" i="16"/>
  <c r="V201" i="16"/>
  <c r="W201" i="16"/>
  <c r="X201" i="16"/>
  <c r="Y201" i="16"/>
  <c r="N202" i="16"/>
  <c r="O202" i="16"/>
  <c r="P202" i="16"/>
  <c r="Q202" i="16"/>
  <c r="R202" i="16"/>
  <c r="S202" i="16"/>
  <c r="T202" i="16"/>
  <c r="U202" i="16"/>
  <c r="V202" i="16"/>
  <c r="W202" i="16"/>
  <c r="X202" i="16"/>
  <c r="Y202" i="16"/>
  <c r="N203" i="16"/>
  <c r="O203" i="16"/>
  <c r="P203" i="16"/>
  <c r="Q203" i="16"/>
  <c r="R203" i="16"/>
  <c r="S203" i="16"/>
  <c r="T203" i="16"/>
  <c r="U203" i="16"/>
  <c r="V203" i="16"/>
  <c r="W203" i="16"/>
  <c r="X203" i="16"/>
  <c r="Y203" i="16"/>
  <c r="N204" i="16"/>
  <c r="O204" i="16"/>
  <c r="P204" i="16"/>
  <c r="Q204" i="16"/>
  <c r="R204" i="16"/>
  <c r="S204" i="16"/>
  <c r="T204" i="16"/>
  <c r="U204" i="16"/>
  <c r="V204" i="16"/>
  <c r="W204" i="16"/>
  <c r="X204" i="16"/>
  <c r="Y204" i="16"/>
  <c r="N205" i="16"/>
  <c r="O205" i="16"/>
  <c r="P205" i="16"/>
  <c r="Q205" i="16"/>
  <c r="R205" i="16"/>
  <c r="S205" i="16"/>
  <c r="T205" i="16"/>
  <c r="U205" i="16"/>
  <c r="V205" i="16"/>
  <c r="W205" i="16"/>
  <c r="X205" i="16"/>
  <c r="Y205" i="16"/>
  <c r="N206" i="16"/>
  <c r="O206" i="16"/>
  <c r="P206" i="16"/>
  <c r="Q206" i="16"/>
  <c r="R206" i="16"/>
  <c r="S206" i="16"/>
  <c r="T206" i="16"/>
  <c r="U206" i="16"/>
  <c r="V206" i="16"/>
  <c r="W206" i="16"/>
  <c r="X206" i="16"/>
  <c r="Y206" i="16"/>
  <c r="N207" i="16"/>
  <c r="O207" i="16"/>
  <c r="P207" i="16"/>
  <c r="Q207" i="16"/>
  <c r="R207" i="16"/>
  <c r="S207" i="16"/>
  <c r="T207" i="16"/>
  <c r="U207" i="16"/>
  <c r="V207" i="16"/>
  <c r="W207" i="16"/>
  <c r="X207" i="16"/>
  <c r="Y207" i="16"/>
  <c r="N208" i="16"/>
  <c r="O208" i="16"/>
  <c r="P208" i="16"/>
  <c r="Q208" i="16"/>
  <c r="R208" i="16"/>
  <c r="S208" i="16"/>
  <c r="T208" i="16"/>
  <c r="U208" i="16"/>
  <c r="V208" i="16"/>
  <c r="W208" i="16"/>
  <c r="X208" i="16"/>
  <c r="Y208" i="16"/>
  <c r="N209" i="16"/>
  <c r="O209" i="16"/>
  <c r="P209" i="16"/>
  <c r="Q209" i="16"/>
  <c r="R209" i="16"/>
  <c r="S209" i="16"/>
  <c r="T209" i="16"/>
  <c r="U209" i="16"/>
  <c r="V209" i="16"/>
  <c r="W209" i="16"/>
  <c r="X209" i="16"/>
  <c r="Y209" i="16"/>
  <c r="N210" i="16"/>
  <c r="O210" i="16"/>
  <c r="P210" i="16"/>
  <c r="Q210" i="16"/>
  <c r="R210" i="16"/>
  <c r="S210" i="16"/>
  <c r="T210" i="16"/>
  <c r="U210" i="16"/>
  <c r="V210" i="16"/>
  <c r="W210" i="16"/>
  <c r="X210" i="16"/>
  <c r="Y210" i="16"/>
  <c r="N211" i="16"/>
  <c r="O211" i="16"/>
  <c r="P211" i="16"/>
  <c r="Q211" i="16"/>
  <c r="R211" i="16"/>
  <c r="S211" i="16"/>
  <c r="T211" i="16"/>
  <c r="U211" i="16"/>
  <c r="V211" i="16"/>
  <c r="W211" i="16"/>
  <c r="X211" i="16"/>
  <c r="Y211" i="16"/>
  <c r="N212" i="16"/>
  <c r="O212" i="16"/>
  <c r="P212" i="16"/>
  <c r="Q212" i="16"/>
  <c r="R212" i="16"/>
  <c r="S212" i="16"/>
  <c r="T212" i="16"/>
  <c r="U212" i="16"/>
  <c r="V212" i="16"/>
  <c r="W212" i="16"/>
  <c r="X212" i="16"/>
  <c r="Y212" i="16"/>
  <c r="N213" i="16"/>
  <c r="O213" i="16"/>
  <c r="P213" i="16"/>
  <c r="Q213" i="16"/>
  <c r="R213" i="16"/>
  <c r="S213" i="16"/>
  <c r="T213" i="16"/>
  <c r="U213" i="16"/>
  <c r="V213" i="16"/>
  <c r="W213" i="16"/>
  <c r="X213" i="16"/>
  <c r="Y213" i="16"/>
  <c r="N214" i="16"/>
  <c r="O214" i="16"/>
  <c r="P214" i="16"/>
  <c r="Q214" i="16"/>
  <c r="R214" i="16"/>
  <c r="S214" i="16"/>
  <c r="T214" i="16"/>
  <c r="U214" i="16"/>
  <c r="V214" i="16"/>
  <c r="W214" i="16"/>
  <c r="X214" i="16"/>
  <c r="Y214" i="16"/>
  <c r="N215" i="16"/>
  <c r="O215" i="16"/>
  <c r="P215" i="16"/>
  <c r="Q215" i="16"/>
  <c r="R215" i="16"/>
  <c r="S215" i="16"/>
  <c r="T215" i="16"/>
  <c r="U215" i="16"/>
  <c r="V215" i="16"/>
  <c r="W215" i="16"/>
  <c r="X215" i="16"/>
  <c r="Y215" i="16"/>
  <c r="N216" i="16"/>
  <c r="O216" i="16"/>
  <c r="P216" i="16"/>
  <c r="Q216" i="16"/>
  <c r="R216" i="16"/>
  <c r="S216" i="16"/>
  <c r="T216" i="16"/>
  <c r="U216" i="16"/>
  <c r="V216" i="16"/>
  <c r="W216" i="16"/>
  <c r="X216" i="16"/>
  <c r="Y216" i="16"/>
  <c r="N217" i="16"/>
  <c r="O217" i="16"/>
  <c r="P217" i="16"/>
  <c r="Q217" i="16"/>
  <c r="R217" i="16"/>
  <c r="S217" i="16"/>
  <c r="T217" i="16"/>
  <c r="U217" i="16"/>
  <c r="V217" i="16"/>
  <c r="W217" i="16"/>
  <c r="X217" i="16"/>
  <c r="Y217" i="16"/>
  <c r="N218" i="16"/>
  <c r="O218" i="16"/>
  <c r="P218" i="16"/>
  <c r="Q218" i="16"/>
  <c r="R218" i="16"/>
  <c r="S218" i="16"/>
  <c r="T218" i="16"/>
  <c r="U218" i="16"/>
  <c r="V218" i="16"/>
  <c r="W218" i="16"/>
  <c r="X218" i="16"/>
  <c r="Y218" i="16"/>
  <c r="N219" i="16"/>
  <c r="O219" i="16"/>
  <c r="P219" i="16"/>
  <c r="Q219" i="16"/>
  <c r="R219" i="16"/>
  <c r="S219" i="16"/>
  <c r="T219" i="16"/>
  <c r="U219" i="16"/>
  <c r="V219" i="16"/>
  <c r="W219" i="16"/>
  <c r="X219" i="16"/>
  <c r="Y219" i="16"/>
  <c r="N220" i="16"/>
  <c r="O220" i="16"/>
  <c r="P220" i="16"/>
  <c r="Q220" i="16"/>
  <c r="R220" i="16"/>
  <c r="S220" i="16"/>
  <c r="T220" i="16"/>
  <c r="U220" i="16"/>
  <c r="V220" i="16"/>
  <c r="W220" i="16"/>
  <c r="X220" i="16"/>
  <c r="Y220" i="16"/>
  <c r="N221" i="16"/>
  <c r="O221" i="16"/>
  <c r="P221" i="16"/>
  <c r="Q221" i="16"/>
  <c r="R221" i="16"/>
  <c r="S221" i="16"/>
  <c r="T221" i="16"/>
  <c r="U221" i="16"/>
  <c r="V221" i="16"/>
  <c r="W221" i="16"/>
  <c r="X221" i="16"/>
  <c r="Y221" i="16"/>
  <c r="N222" i="16"/>
  <c r="O222" i="16"/>
  <c r="P222" i="16"/>
  <c r="Q222" i="16"/>
  <c r="R222" i="16"/>
  <c r="S222" i="16"/>
  <c r="T222" i="16"/>
  <c r="U222" i="16"/>
  <c r="V222" i="16"/>
  <c r="W222" i="16"/>
  <c r="X222" i="16"/>
  <c r="Y222" i="16"/>
  <c r="N223" i="16"/>
  <c r="O223" i="16"/>
  <c r="P223" i="16"/>
  <c r="Q223" i="16"/>
  <c r="R223" i="16"/>
  <c r="S223" i="16"/>
  <c r="T223" i="16"/>
  <c r="U223" i="16"/>
  <c r="V223" i="16"/>
  <c r="W223" i="16"/>
  <c r="X223" i="16"/>
  <c r="Y223" i="16"/>
  <c r="N224" i="16"/>
  <c r="O224" i="16"/>
  <c r="P224" i="16"/>
  <c r="Q224" i="16"/>
  <c r="R224" i="16"/>
  <c r="S224" i="16"/>
  <c r="T224" i="16"/>
  <c r="U224" i="16"/>
  <c r="V224" i="16"/>
  <c r="W224" i="16"/>
  <c r="X224" i="16"/>
  <c r="Y224" i="16"/>
  <c r="N225" i="16"/>
  <c r="O225" i="16"/>
  <c r="P225" i="16"/>
  <c r="Q225" i="16"/>
  <c r="R225" i="16"/>
  <c r="S225" i="16"/>
  <c r="T225" i="16"/>
  <c r="U225" i="16"/>
  <c r="V225" i="16"/>
  <c r="W225" i="16"/>
  <c r="X225" i="16"/>
  <c r="Y225" i="16"/>
  <c r="N226" i="16"/>
  <c r="O226" i="16"/>
  <c r="P226" i="16"/>
  <c r="Q226" i="16"/>
  <c r="R226" i="16"/>
  <c r="S226" i="16"/>
  <c r="T226" i="16"/>
  <c r="U226" i="16"/>
  <c r="V226" i="16"/>
  <c r="W226" i="16"/>
  <c r="X226" i="16"/>
  <c r="Y226" i="16"/>
  <c r="N227" i="16"/>
  <c r="O227" i="16"/>
  <c r="P227" i="16"/>
  <c r="Q227" i="16"/>
  <c r="R227" i="16"/>
  <c r="S227" i="16"/>
  <c r="T227" i="16"/>
  <c r="U227" i="16"/>
  <c r="V227" i="16"/>
  <c r="W227" i="16"/>
  <c r="X227" i="16"/>
  <c r="Y227" i="16"/>
  <c r="N228" i="16"/>
  <c r="O228" i="16"/>
  <c r="P228" i="16"/>
  <c r="Q228" i="16"/>
  <c r="R228" i="16"/>
  <c r="S228" i="16"/>
  <c r="T228" i="16"/>
  <c r="U228" i="16"/>
  <c r="V228" i="16"/>
  <c r="W228" i="16"/>
  <c r="X228" i="16"/>
  <c r="Y228" i="16"/>
  <c r="N229" i="16"/>
  <c r="O229" i="16"/>
  <c r="P229" i="16"/>
  <c r="Q229" i="16"/>
  <c r="R229" i="16"/>
  <c r="S229" i="16"/>
  <c r="T229" i="16"/>
  <c r="U229" i="16"/>
  <c r="V229" i="16"/>
  <c r="W229" i="16"/>
  <c r="X229" i="16"/>
  <c r="Y229" i="16"/>
  <c r="N230" i="16"/>
  <c r="O230" i="16"/>
  <c r="P230" i="16"/>
  <c r="Q230" i="16"/>
  <c r="R230" i="16"/>
  <c r="S230" i="16"/>
  <c r="T230" i="16"/>
  <c r="U230" i="16"/>
  <c r="V230" i="16"/>
  <c r="W230" i="16"/>
  <c r="X230" i="16"/>
  <c r="Y230" i="16"/>
  <c r="N231" i="16"/>
  <c r="O231" i="16"/>
  <c r="P231" i="16"/>
  <c r="Q231" i="16"/>
  <c r="R231" i="16"/>
  <c r="S231" i="16"/>
  <c r="T231" i="16"/>
  <c r="U231" i="16"/>
  <c r="V231" i="16"/>
  <c r="W231" i="16"/>
  <c r="X231" i="16"/>
  <c r="Y231" i="16"/>
  <c r="N232" i="16"/>
  <c r="O232" i="16"/>
  <c r="P232" i="16"/>
  <c r="Q232" i="16"/>
  <c r="R232" i="16"/>
  <c r="S232" i="16"/>
  <c r="T232" i="16"/>
  <c r="U232" i="16"/>
  <c r="V232" i="16"/>
  <c r="W232" i="16"/>
  <c r="X232" i="16"/>
  <c r="Y232" i="16"/>
  <c r="N233" i="16"/>
  <c r="O233" i="16"/>
  <c r="P233" i="16"/>
  <c r="Q233" i="16"/>
  <c r="R233" i="16"/>
  <c r="S233" i="16"/>
  <c r="T233" i="16"/>
  <c r="U233" i="16"/>
  <c r="V233" i="16"/>
  <c r="W233" i="16"/>
  <c r="X233" i="16"/>
  <c r="Y233" i="16"/>
  <c r="N234" i="16"/>
  <c r="O234" i="16"/>
  <c r="P234" i="16"/>
  <c r="Q234" i="16"/>
  <c r="R234" i="16"/>
  <c r="S234" i="16"/>
  <c r="T234" i="16"/>
  <c r="U234" i="16"/>
  <c r="V234" i="16"/>
  <c r="W234" i="16"/>
  <c r="X234" i="16"/>
  <c r="Y234" i="16"/>
  <c r="N235" i="16"/>
  <c r="O235" i="16"/>
  <c r="P235" i="16"/>
  <c r="Q235" i="16"/>
  <c r="R235" i="16"/>
  <c r="S235" i="16"/>
  <c r="T235" i="16"/>
  <c r="U235" i="16"/>
  <c r="V235" i="16"/>
  <c r="W235" i="16"/>
  <c r="X235" i="16"/>
  <c r="Y235" i="16"/>
  <c r="N236" i="16"/>
  <c r="O236" i="16"/>
  <c r="P236" i="16"/>
  <c r="Q236" i="16"/>
  <c r="R236" i="16"/>
  <c r="S236" i="16"/>
  <c r="T236" i="16"/>
  <c r="U236" i="16"/>
  <c r="V236" i="16"/>
  <c r="W236" i="16"/>
  <c r="X236" i="16"/>
  <c r="Y236" i="16"/>
  <c r="N237" i="16"/>
  <c r="O237" i="16"/>
  <c r="P237" i="16"/>
  <c r="Q237" i="16"/>
  <c r="R237" i="16"/>
  <c r="S237" i="16"/>
  <c r="T237" i="16"/>
  <c r="U237" i="16"/>
  <c r="V237" i="16"/>
  <c r="W237" i="16"/>
  <c r="X237" i="16"/>
  <c r="Y237" i="16"/>
  <c r="N238" i="16"/>
  <c r="O238" i="16"/>
  <c r="P238" i="16"/>
  <c r="Q238" i="16"/>
  <c r="R238" i="16"/>
  <c r="S238" i="16"/>
  <c r="T238" i="16"/>
  <c r="U238" i="16"/>
  <c r="V238" i="16"/>
  <c r="W238" i="16"/>
  <c r="X238" i="16"/>
  <c r="Y238" i="16"/>
  <c r="N239" i="16"/>
  <c r="O239" i="16"/>
  <c r="P239" i="16"/>
  <c r="Q239" i="16"/>
  <c r="R239" i="16"/>
  <c r="S239" i="16"/>
  <c r="T239" i="16"/>
  <c r="U239" i="16"/>
  <c r="V239" i="16"/>
  <c r="W239" i="16"/>
  <c r="X239" i="16"/>
  <c r="Y239" i="16"/>
  <c r="N240" i="16"/>
  <c r="O240" i="16"/>
  <c r="P240" i="16"/>
  <c r="Q240" i="16"/>
  <c r="R240" i="16"/>
  <c r="S240" i="16"/>
  <c r="T240" i="16"/>
  <c r="U240" i="16"/>
  <c r="V240" i="16"/>
  <c r="W240" i="16"/>
  <c r="X240" i="16"/>
  <c r="Y240" i="16"/>
  <c r="N241" i="16"/>
  <c r="O241" i="16"/>
  <c r="P241" i="16"/>
  <c r="Q241" i="16"/>
  <c r="R241" i="16"/>
  <c r="S241" i="16"/>
  <c r="T241" i="16"/>
  <c r="U241" i="16"/>
  <c r="V241" i="16"/>
  <c r="W241" i="16"/>
  <c r="X241" i="16"/>
  <c r="Y241" i="16"/>
  <c r="N242" i="16"/>
  <c r="O242" i="16"/>
  <c r="P242" i="16"/>
  <c r="Q242" i="16"/>
  <c r="R242" i="16"/>
  <c r="S242" i="16"/>
  <c r="T242" i="16"/>
  <c r="U242" i="16"/>
  <c r="V242" i="16"/>
  <c r="W242" i="16"/>
  <c r="X242" i="16"/>
  <c r="Y242" i="16"/>
  <c r="N243" i="16"/>
  <c r="O243" i="16"/>
  <c r="P243" i="16"/>
  <c r="Q243" i="16"/>
  <c r="R243" i="16"/>
  <c r="S243" i="16"/>
  <c r="T243" i="16"/>
  <c r="U243" i="16"/>
  <c r="V243" i="16"/>
  <c r="W243" i="16"/>
  <c r="X243" i="16"/>
  <c r="Y243" i="16"/>
  <c r="N244" i="16"/>
  <c r="O244" i="16"/>
  <c r="P244" i="16"/>
  <c r="Q244" i="16"/>
  <c r="R244" i="16"/>
  <c r="S244" i="16"/>
  <c r="T244" i="16"/>
  <c r="U244" i="16"/>
  <c r="V244" i="16"/>
  <c r="W244" i="16"/>
  <c r="X244" i="16"/>
  <c r="Y244" i="16"/>
  <c r="N245" i="16"/>
  <c r="O245" i="16"/>
  <c r="P245" i="16"/>
  <c r="Q245" i="16"/>
  <c r="R245" i="16"/>
  <c r="S245" i="16"/>
  <c r="T245" i="16"/>
  <c r="U245" i="16"/>
  <c r="V245" i="16"/>
  <c r="W245" i="16"/>
  <c r="X245" i="16"/>
  <c r="Y245" i="16"/>
  <c r="N246" i="16"/>
  <c r="O246" i="16"/>
  <c r="P246" i="16"/>
  <c r="Q246" i="16"/>
  <c r="R246" i="16"/>
  <c r="S246" i="16"/>
  <c r="T246" i="16"/>
  <c r="U246" i="16"/>
  <c r="V246" i="16"/>
  <c r="W246" i="16"/>
  <c r="X246" i="16"/>
  <c r="Y246" i="16"/>
  <c r="N247" i="16"/>
  <c r="O247" i="16"/>
  <c r="P247" i="16"/>
  <c r="Q247" i="16"/>
  <c r="R247" i="16"/>
  <c r="S247" i="16"/>
  <c r="T247" i="16"/>
  <c r="U247" i="16"/>
  <c r="V247" i="16"/>
  <c r="W247" i="16"/>
  <c r="X247" i="16"/>
  <c r="Y247" i="16"/>
  <c r="N248" i="16"/>
  <c r="O248" i="16"/>
  <c r="P248" i="16"/>
  <c r="Q248" i="16"/>
  <c r="R248" i="16"/>
  <c r="S248" i="16"/>
  <c r="T248" i="16"/>
  <c r="U248" i="16"/>
  <c r="V248" i="16"/>
  <c r="W248" i="16"/>
  <c r="X248" i="16"/>
  <c r="Y248" i="16"/>
  <c r="N249" i="16"/>
  <c r="O249" i="16"/>
  <c r="P249" i="16"/>
  <c r="Q249" i="16"/>
  <c r="R249" i="16"/>
  <c r="S249" i="16"/>
  <c r="T249" i="16"/>
  <c r="U249" i="16"/>
  <c r="V249" i="16"/>
  <c r="W249" i="16"/>
  <c r="X249" i="16"/>
  <c r="Y249" i="16"/>
  <c r="N250" i="16"/>
  <c r="O250" i="16"/>
  <c r="P250" i="16"/>
  <c r="Q250" i="16"/>
  <c r="R250" i="16"/>
  <c r="S250" i="16"/>
  <c r="T250" i="16"/>
  <c r="U250" i="16"/>
  <c r="V250" i="16"/>
  <c r="W250" i="16"/>
  <c r="X250" i="16"/>
  <c r="Y250" i="16"/>
  <c r="N251" i="16"/>
  <c r="O251" i="16"/>
  <c r="P251" i="16"/>
  <c r="Q251" i="16"/>
  <c r="R251" i="16"/>
  <c r="S251" i="16"/>
  <c r="T251" i="16"/>
  <c r="U251" i="16"/>
  <c r="V251" i="16"/>
  <c r="W251" i="16"/>
  <c r="X251" i="16"/>
  <c r="Y251" i="16"/>
  <c r="N252" i="16"/>
  <c r="O252" i="16"/>
  <c r="P252" i="16"/>
  <c r="Q252" i="16"/>
  <c r="R252" i="16"/>
  <c r="S252" i="16"/>
  <c r="T252" i="16"/>
  <c r="U252" i="16"/>
  <c r="V252" i="16"/>
  <c r="W252" i="16"/>
  <c r="X252" i="16"/>
  <c r="Y252" i="16"/>
  <c r="N253" i="16"/>
  <c r="O253" i="16"/>
  <c r="P253" i="16"/>
  <c r="Q253" i="16"/>
  <c r="R253" i="16"/>
  <c r="S253" i="16"/>
  <c r="T253" i="16"/>
  <c r="U253" i="16"/>
  <c r="V253" i="16"/>
  <c r="W253" i="16"/>
  <c r="X253" i="16"/>
  <c r="Y253" i="16"/>
  <c r="N254" i="16"/>
  <c r="O254" i="16"/>
  <c r="P254" i="16"/>
  <c r="Q254" i="16"/>
  <c r="R254" i="16"/>
  <c r="S254" i="16"/>
  <c r="T254" i="16"/>
  <c r="U254" i="16"/>
  <c r="V254" i="16"/>
  <c r="W254" i="16"/>
  <c r="X254" i="16"/>
  <c r="Y254" i="16"/>
  <c r="N255" i="16"/>
  <c r="O255" i="16"/>
  <c r="P255" i="16"/>
  <c r="Q255" i="16"/>
  <c r="R255" i="16"/>
  <c r="S255" i="16"/>
  <c r="T255" i="16"/>
  <c r="U255" i="16"/>
  <c r="V255" i="16"/>
  <c r="W255" i="16"/>
  <c r="X255" i="16"/>
  <c r="Y255" i="16"/>
  <c r="N256" i="16"/>
  <c r="O256" i="16"/>
  <c r="P256" i="16"/>
  <c r="Q256" i="16"/>
  <c r="R256" i="16"/>
  <c r="S256" i="16"/>
  <c r="T256" i="16"/>
  <c r="U256" i="16"/>
  <c r="V256" i="16"/>
  <c r="W256" i="16"/>
  <c r="X256" i="16"/>
  <c r="Y256" i="16"/>
  <c r="N257" i="16"/>
  <c r="O257" i="16"/>
  <c r="P257" i="16"/>
  <c r="Q257" i="16"/>
  <c r="R257" i="16"/>
  <c r="S257" i="16"/>
  <c r="T257" i="16"/>
  <c r="U257" i="16"/>
  <c r="V257" i="16"/>
  <c r="W257" i="16"/>
  <c r="X257" i="16"/>
  <c r="Y257" i="16"/>
  <c r="N258" i="16"/>
  <c r="O258" i="16"/>
  <c r="P258" i="16"/>
  <c r="Q258" i="16"/>
  <c r="R258" i="16"/>
  <c r="S258" i="16"/>
  <c r="T258" i="16"/>
  <c r="U258" i="16"/>
  <c r="V258" i="16"/>
  <c r="W258" i="16"/>
  <c r="X258" i="16"/>
  <c r="Y258" i="16"/>
  <c r="N259" i="16"/>
  <c r="O259" i="16"/>
  <c r="P259" i="16"/>
  <c r="Q259" i="16"/>
  <c r="R259" i="16"/>
  <c r="S259" i="16"/>
  <c r="T259" i="16"/>
  <c r="U259" i="16"/>
  <c r="V259" i="16"/>
  <c r="W259" i="16"/>
  <c r="X259" i="16"/>
  <c r="Y259" i="16"/>
  <c r="N260" i="16"/>
  <c r="O260" i="16"/>
  <c r="P260" i="16"/>
  <c r="Q260" i="16"/>
  <c r="R260" i="16"/>
  <c r="S260" i="16"/>
  <c r="T260" i="16"/>
  <c r="U260" i="16"/>
  <c r="V260" i="16"/>
  <c r="W260" i="16"/>
  <c r="X260" i="16"/>
  <c r="Y260" i="16"/>
  <c r="N261" i="16"/>
  <c r="O261" i="16"/>
  <c r="P261" i="16"/>
  <c r="Q261" i="16"/>
  <c r="R261" i="16"/>
  <c r="S261" i="16"/>
  <c r="T261" i="16"/>
  <c r="U261" i="16"/>
  <c r="V261" i="16"/>
  <c r="W261" i="16"/>
  <c r="X261" i="16"/>
  <c r="Y261" i="16"/>
  <c r="N262" i="16"/>
  <c r="O262" i="16"/>
  <c r="P262" i="16"/>
  <c r="Q262" i="16"/>
  <c r="R262" i="16"/>
  <c r="S262" i="16"/>
  <c r="T262" i="16"/>
  <c r="U262" i="16"/>
  <c r="V262" i="16"/>
  <c r="W262" i="16"/>
  <c r="X262" i="16"/>
  <c r="Y262" i="16"/>
  <c r="N263" i="16"/>
  <c r="O263" i="16"/>
  <c r="P263" i="16"/>
  <c r="Q263" i="16"/>
  <c r="R263" i="16"/>
  <c r="S263" i="16"/>
  <c r="T263" i="16"/>
  <c r="U263" i="16"/>
  <c r="V263" i="16"/>
  <c r="W263" i="16"/>
  <c r="X263" i="16"/>
  <c r="Y263" i="16"/>
  <c r="N264" i="16"/>
  <c r="O264" i="16"/>
  <c r="P264" i="16"/>
  <c r="Q264" i="16"/>
  <c r="R264" i="16"/>
  <c r="S264" i="16"/>
  <c r="T264" i="16"/>
  <c r="U264" i="16"/>
  <c r="V264" i="16"/>
  <c r="W264" i="16"/>
  <c r="X264" i="16"/>
  <c r="Y264" i="16"/>
  <c r="N265" i="16"/>
  <c r="O265" i="16"/>
  <c r="P265" i="16"/>
  <c r="Q265" i="16"/>
  <c r="R265" i="16"/>
  <c r="S265" i="16"/>
  <c r="T265" i="16"/>
  <c r="U265" i="16"/>
  <c r="V265" i="16"/>
  <c r="W265" i="16"/>
  <c r="X265" i="16"/>
  <c r="Y265" i="16"/>
  <c r="N266" i="16"/>
  <c r="O266" i="16"/>
  <c r="P266" i="16"/>
  <c r="Q266" i="16"/>
  <c r="R266" i="16"/>
  <c r="S266" i="16"/>
  <c r="T266" i="16"/>
  <c r="U266" i="16"/>
  <c r="V266" i="16"/>
  <c r="W266" i="16"/>
  <c r="X266" i="16"/>
  <c r="Y266" i="16"/>
  <c r="N267" i="16"/>
  <c r="O267" i="16"/>
  <c r="P267" i="16"/>
  <c r="Q267" i="16"/>
  <c r="R267" i="16"/>
  <c r="S267" i="16"/>
  <c r="T267" i="16"/>
  <c r="U267" i="16"/>
  <c r="V267" i="16"/>
  <c r="W267" i="16"/>
  <c r="X267" i="16"/>
  <c r="Y267" i="16"/>
  <c r="N268" i="16"/>
  <c r="O268" i="16"/>
  <c r="P268" i="16"/>
  <c r="Q268" i="16"/>
  <c r="R268" i="16"/>
  <c r="S268" i="16"/>
  <c r="T268" i="16"/>
  <c r="U268" i="16"/>
  <c r="V268" i="16"/>
  <c r="W268" i="16"/>
  <c r="X268" i="16"/>
  <c r="Y268" i="16"/>
  <c r="N269" i="16"/>
  <c r="O269" i="16"/>
  <c r="P269" i="16"/>
  <c r="Q269" i="16"/>
  <c r="R269" i="16"/>
  <c r="S269" i="16"/>
  <c r="T269" i="16"/>
  <c r="U269" i="16"/>
  <c r="V269" i="16"/>
  <c r="W269" i="16"/>
  <c r="X269" i="16"/>
  <c r="Y269" i="16"/>
  <c r="N270" i="16"/>
  <c r="O270" i="16"/>
  <c r="P270" i="16"/>
  <c r="Q270" i="16"/>
  <c r="R270" i="16"/>
  <c r="S270" i="16"/>
  <c r="T270" i="16"/>
  <c r="U270" i="16"/>
  <c r="V270" i="16"/>
  <c r="W270" i="16"/>
  <c r="X270" i="16"/>
  <c r="Y270" i="16"/>
  <c r="N271" i="16"/>
  <c r="O271" i="16"/>
  <c r="P271" i="16"/>
  <c r="Q271" i="16"/>
  <c r="R271" i="16"/>
  <c r="S271" i="16"/>
  <c r="T271" i="16"/>
  <c r="U271" i="16"/>
  <c r="V271" i="16"/>
  <c r="W271" i="16"/>
  <c r="X271" i="16"/>
  <c r="Y271" i="16"/>
  <c r="N272" i="16"/>
  <c r="O272" i="16"/>
  <c r="P272" i="16"/>
  <c r="Q272" i="16"/>
  <c r="R272" i="16"/>
  <c r="S272" i="16"/>
  <c r="T272" i="16"/>
  <c r="U272" i="16"/>
  <c r="V272" i="16"/>
  <c r="W272" i="16"/>
  <c r="X272" i="16"/>
  <c r="Y272" i="16"/>
  <c r="N273" i="16"/>
  <c r="O273" i="16"/>
  <c r="P273" i="16"/>
  <c r="Q273" i="16"/>
  <c r="R273" i="16"/>
  <c r="S273" i="16"/>
  <c r="T273" i="16"/>
  <c r="U273" i="16"/>
  <c r="V273" i="16"/>
  <c r="W273" i="16"/>
  <c r="X273" i="16"/>
  <c r="Y273" i="16"/>
  <c r="N274" i="16"/>
  <c r="O274" i="16"/>
  <c r="P274" i="16"/>
  <c r="Q274" i="16"/>
  <c r="R274" i="16"/>
  <c r="S274" i="16"/>
  <c r="T274" i="16"/>
  <c r="U274" i="16"/>
  <c r="V274" i="16"/>
  <c r="W274" i="16"/>
  <c r="X274" i="16"/>
  <c r="Y274" i="16"/>
  <c r="N275" i="16"/>
  <c r="O275" i="16"/>
  <c r="P275" i="16"/>
  <c r="Q275" i="16"/>
  <c r="R275" i="16"/>
  <c r="S275" i="16"/>
  <c r="T275" i="16"/>
  <c r="U275" i="16"/>
  <c r="V275" i="16"/>
  <c r="W275" i="16"/>
  <c r="X275" i="16"/>
  <c r="Y275" i="16"/>
  <c r="N276" i="16"/>
  <c r="O276" i="16"/>
  <c r="P276" i="16"/>
  <c r="Q276" i="16"/>
  <c r="R276" i="16"/>
  <c r="S276" i="16"/>
  <c r="T276" i="16"/>
  <c r="U276" i="16"/>
  <c r="V276" i="16"/>
  <c r="W276" i="16"/>
  <c r="X276" i="16"/>
  <c r="Y276" i="16"/>
  <c r="N277" i="16"/>
  <c r="O277" i="16"/>
  <c r="P277" i="16"/>
  <c r="Q277" i="16"/>
  <c r="R277" i="16"/>
  <c r="S277" i="16"/>
  <c r="T277" i="16"/>
  <c r="U277" i="16"/>
  <c r="V277" i="16"/>
  <c r="W277" i="16"/>
  <c r="X277" i="16"/>
  <c r="Y277" i="16"/>
  <c r="N278" i="16"/>
  <c r="O278" i="16"/>
  <c r="P278" i="16"/>
  <c r="Q278" i="16"/>
  <c r="R278" i="16"/>
  <c r="S278" i="16"/>
  <c r="T278" i="16"/>
  <c r="U278" i="16"/>
  <c r="V278" i="16"/>
  <c r="W278" i="16"/>
  <c r="X278" i="16"/>
  <c r="Y278" i="16"/>
  <c r="N279" i="16"/>
  <c r="O279" i="16"/>
  <c r="P279" i="16"/>
  <c r="Q279" i="16"/>
  <c r="R279" i="16"/>
  <c r="S279" i="16"/>
  <c r="T279" i="16"/>
  <c r="U279" i="16"/>
  <c r="V279" i="16"/>
  <c r="W279" i="16"/>
  <c r="X279" i="16"/>
  <c r="Y279" i="16"/>
  <c r="N280" i="16"/>
  <c r="O280" i="16"/>
  <c r="P280" i="16"/>
  <c r="Q280" i="16"/>
  <c r="R280" i="16"/>
  <c r="S280" i="16"/>
  <c r="T280" i="16"/>
  <c r="U280" i="16"/>
  <c r="V280" i="16"/>
  <c r="W280" i="16"/>
  <c r="X280" i="16"/>
  <c r="Y280" i="16"/>
  <c r="N281" i="16"/>
  <c r="O281" i="16"/>
  <c r="P281" i="16"/>
  <c r="Q281" i="16"/>
  <c r="R281" i="16"/>
  <c r="S281" i="16"/>
  <c r="T281" i="16"/>
  <c r="U281" i="16"/>
  <c r="V281" i="16"/>
  <c r="W281" i="16"/>
  <c r="X281" i="16"/>
  <c r="Y281" i="16"/>
  <c r="N282" i="16"/>
  <c r="O282" i="16"/>
  <c r="P282" i="16"/>
  <c r="Q282" i="16"/>
  <c r="R282" i="16"/>
  <c r="S282" i="16"/>
  <c r="T282" i="16"/>
  <c r="U282" i="16"/>
  <c r="V282" i="16"/>
  <c r="W282" i="16"/>
  <c r="X282" i="16"/>
  <c r="Y282" i="16"/>
  <c r="N283" i="16"/>
  <c r="O283" i="16"/>
  <c r="P283" i="16"/>
  <c r="Q283" i="16"/>
  <c r="R283" i="16"/>
  <c r="S283" i="16"/>
  <c r="T283" i="16"/>
  <c r="U283" i="16"/>
  <c r="V283" i="16"/>
  <c r="W283" i="16"/>
  <c r="X283" i="16"/>
  <c r="Y283" i="16"/>
  <c r="N284" i="16"/>
  <c r="O284" i="16"/>
  <c r="P284" i="16"/>
  <c r="Q284" i="16"/>
  <c r="R284" i="16"/>
  <c r="S284" i="16"/>
  <c r="T284" i="16"/>
  <c r="U284" i="16"/>
  <c r="V284" i="16"/>
  <c r="W284" i="16"/>
  <c r="X284" i="16"/>
  <c r="Y284" i="16"/>
  <c r="N285" i="16"/>
  <c r="O285" i="16"/>
  <c r="P285" i="16"/>
  <c r="Q285" i="16"/>
  <c r="R285" i="16"/>
  <c r="S285" i="16"/>
  <c r="T285" i="16"/>
  <c r="U285" i="16"/>
  <c r="V285" i="16"/>
  <c r="W285" i="16"/>
  <c r="X285" i="16"/>
  <c r="Y285" i="16"/>
  <c r="N286" i="16"/>
  <c r="O286" i="16"/>
  <c r="P286" i="16"/>
  <c r="Q286" i="16"/>
  <c r="R286" i="16"/>
  <c r="S286" i="16"/>
  <c r="T286" i="16"/>
  <c r="U286" i="16"/>
  <c r="V286" i="16"/>
  <c r="W286" i="16"/>
  <c r="X286" i="16"/>
  <c r="Y286" i="16"/>
  <c r="N287" i="16"/>
  <c r="O287" i="16"/>
  <c r="P287" i="16"/>
  <c r="Q287" i="16"/>
  <c r="R287" i="16"/>
  <c r="S287" i="16"/>
  <c r="T287" i="16"/>
  <c r="U287" i="16"/>
  <c r="V287" i="16"/>
  <c r="W287" i="16"/>
  <c r="X287" i="16"/>
  <c r="Y287" i="16"/>
  <c r="N288" i="16"/>
  <c r="O288" i="16"/>
  <c r="P288" i="16"/>
  <c r="Q288" i="16"/>
  <c r="R288" i="16"/>
  <c r="S288" i="16"/>
  <c r="T288" i="16"/>
  <c r="U288" i="16"/>
  <c r="V288" i="16"/>
  <c r="W288" i="16"/>
  <c r="X288" i="16"/>
  <c r="Y288" i="16"/>
  <c r="N289" i="16"/>
  <c r="O289" i="16"/>
  <c r="P289" i="16"/>
  <c r="Q289" i="16"/>
  <c r="R289" i="16"/>
  <c r="S289" i="16"/>
  <c r="T289" i="16"/>
  <c r="U289" i="16"/>
  <c r="V289" i="16"/>
  <c r="W289" i="16"/>
  <c r="X289" i="16"/>
  <c r="Y289" i="16"/>
  <c r="N290" i="16"/>
  <c r="O290" i="16"/>
  <c r="P290" i="16"/>
  <c r="Q290" i="16"/>
  <c r="R290" i="16"/>
  <c r="S290" i="16"/>
  <c r="T290" i="16"/>
  <c r="U290" i="16"/>
  <c r="V290" i="16"/>
  <c r="W290" i="16"/>
  <c r="X290" i="16"/>
  <c r="Y290" i="16"/>
  <c r="N291" i="16"/>
  <c r="O291" i="16"/>
  <c r="P291" i="16"/>
  <c r="Q291" i="16"/>
  <c r="R291" i="16"/>
  <c r="S291" i="16"/>
  <c r="T291" i="16"/>
  <c r="U291" i="16"/>
  <c r="V291" i="16"/>
  <c r="W291" i="16"/>
  <c r="X291" i="16"/>
  <c r="Y291" i="16"/>
  <c r="N292" i="16"/>
  <c r="O292" i="16"/>
  <c r="P292" i="16"/>
  <c r="Q292" i="16"/>
  <c r="R292" i="16"/>
  <c r="S292" i="16"/>
  <c r="T292" i="16"/>
  <c r="U292" i="16"/>
  <c r="V292" i="16"/>
  <c r="W292" i="16"/>
  <c r="X292" i="16"/>
  <c r="Y292" i="16"/>
  <c r="N293" i="16"/>
  <c r="O293" i="16"/>
  <c r="P293" i="16"/>
  <c r="Q293" i="16"/>
  <c r="R293" i="16"/>
  <c r="S293" i="16"/>
  <c r="T293" i="16"/>
  <c r="U293" i="16"/>
  <c r="V293" i="16"/>
  <c r="W293" i="16"/>
  <c r="X293" i="16"/>
  <c r="Y293" i="16"/>
  <c r="N294" i="16"/>
  <c r="O294" i="16"/>
  <c r="P294" i="16"/>
  <c r="Q294" i="16"/>
  <c r="R294" i="16"/>
  <c r="S294" i="16"/>
  <c r="T294" i="16"/>
  <c r="U294" i="16"/>
  <c r="V294" i="16"/>
  <c r="W294" i="16"/>
  <c r="X294" i="16"/>
  <c r="Y294" i="16"/>
  <c r="N295" i="16"/>
  <c r="O295" i="16"/>
  <c r="P295" i="16"/>
  <c r="Q295" i="16"/>
  <c r="R295" i="16"/>
  <c r="S295" i="16"/>
  <c r="T295" i="16"/>
  <c r="U295" i="16"/>
  <c r="V295" i="16"/>
  <c r="W295" i="16"/>
  <c r="X295" i="16"/>
  <c r="Y295" i="16"/>
  <c r="N296" i="16"/>
  <c r="O296" i="16"/>
  <c r="P296" i="16"/>
  <c r="Q296" i="16"/>
  <c r="R296" i="16"/>
  <c r="S296" i="16"/>
  <c r="T296" i="16"/>
  <c r="U296" i="16"/>
  <c r="V296" i="16"/>
  <c r="W296" i="16"/>
  <c r="X296" i="16"/>
  <c r="Y296" i="16"/>
  <c r="N297" i="16"/>
  <c r="O297" i="16"/>
  <c r="P297" i="16"/>
  <c r="Q297" i="16"/>
  <c r="R297" i="16"/>
  <c r="S297" i="16"/>
  <c r="T297" i="16"/>
  <c r="U297" i="16"/>
  <c r="V297" i="16"/>
  <c r="W297" i="16"/>
  <c r="X297" i="16"/>
  <c r="Y297" i="16"/>
  <c r="N298" i="16"/>
  <c r="O298" i="16"/>
  <c r="P298" i="16"/>
  <c r="Q298" i="16"/>
  <c r="R298" i="16"/>
  <c r="S298" i="16"/>
  <c r="T298" i="16"/>
  <c r="U298" i="16"/>
  <c r="V298" i="16"/>
  <c r="W298" i="16"/>
  <c r="X298" i="16"/>
  <c r="Y298" i="16"/>
  <c r="N299" i="16"/>
  <c r="O299" i="16"/>
  <c r="P299" i="16"/>
  <c r="Q299" i="16"/>
  <c r="R299" i="16"/>
  <c r="S299" i="16"/>
  <c r="T299" i="16"/>
  <c r="U299" i="16"/>
  <c r="V299" i="16"/>
  <c r="W299" i="16"/>
  <c r="X299" i="16"/>
  <c r="Y299" i="16"/>
  <c r="N300" i="16"/>
  <c r="O300" i="16"/>
  <c r="P300" i="16"/>
  <c r="Q300" i="16"/>
  <c r="R300" i="16"/>
  <c r="S300" i="16"/>
  <c r="T300" i="16"/>
  <c r="U300" i="16"/>
  <c r="V300" i="16"/>
  <c r="W300" i="16"/>
  <c r="X300" i="16"/>
  <c r="Y300" i="16"/>
  <c r="N301" i="16"/>
  <c r="O301" i="16"/>
  <c r="P301" i="16"/>
  <c r="Q301" i="16"/>
  <c r="R301" i="16"/>
  <c r="S301" i="16"/>
  <c r="T301" i="16"/>
  <c r="U301" i="16"/>
  <c r="V301" i="16"/>
  <c r="W301" i="16"/>
  <c r="X301" i="16"/>
  <c r="Y301" i="16"/>
  <c r="N302" i="16"/>
  <c r="O302" i="16"/>
  <c r="P302" i="16"/>
  <c r="Q302" i="16"/>
  <c r="R302" i="16"/>
  <c r="S302" i="16"/>
  <c r="T302" i="16"/>
  <c r="U302" i="16"/>
  <c r="V302" i="16"/>
  <c r="W302" i="16"/>
  <c r="X302" i="16"/>
  <c r="Y302" i="16"/>
  <c r="N303" i="16"/>
  <c r="O303" i="16"/>
  <c r="P303" i="16"/>
  <c r="Q303" i="16"/>
  <c r="R303" i="16"/>
  <c r="S303" i="16"/>
  <c r="T303" i="16"/>
  <c r="U303" i="16"/>
  <c r="V303" i="16"/>
  <c r="W303" i="16"/>
  <c r="X303" i="16"/>
  <c r="Y303" i="16"/>
  <c r="N304" i="16"/>
  <c r="O304" i="16"/>
  <c r="P304" i="16"/>
  <c r="Q304" i="16"/>
  <c r="R304" i="16"/>
  <c r="S304" i="16"/>
  <c r="T304" i="16"/>
  <c r="U304" i="16"/>
  <c r="V304" i="16"/>
  <c r="W304" i="16"/>
  <c r="X304" i="16"/>
  <c r="Y304" i="16"/>
  <c r="N305" i="16"/>
  <c r="O305" i="16"/>
  <c r="P305" i="16"/>
  <c r="Q305" i="16"/>
  <c r="R305" i="16"/>
  <c r="S305" i="16"/>
  <c r="T305" i="16"/>
  <c r="U305" i="16"/>
  <c r="V305" i="16"/>
  <c r="W305" i="16"/>
  <c r="X305" i="16"/>
  <c r="Y305" i="16"/>
  <c r="N306" i="16"/>
  <c r="O306" i="16"/>
  <c r="P306" i="16"/>
  <c r="Q306" i="16"/>
  <c r="R306" i="16"/>
  <c r="S306" i="16"/>
  <c r="T306" i="16"/>
  <c r="U306" i="16"/>
  <c r="V306" i="16"/>
  <c r="W306" i="16"/>
  <c r="X306" i="16"/>
  <c r="Y306" i="16"/>
  <c r="N307" i="16"/>
  <c r="O307" i="16"/>
  <c r="P307" i="16"/>
  <c r="Q307" i="16"/>
  <c r="R307" i="16"/>
  <c r="S307" i="16"/>
  <c r="T307" i="16"/>
  <c r="U307" i="16"/>
  <c r="V307" i="16"/>
  <c r="W307" i="16"/>
  <c r="X307" i="16"/>
  <c r="Y307" i="16"/>
  <c r="N308" i="16"/>
  <c r="O308" i="16"/>
  <c r="P308" i="16"/>
  <c r="Q308" i="16"/>
  <c r="R308" i="16"/>
  <c r="S308" i="16"/>
  <c r="T308" i="16"/>
  <c r="U308" i="16"/>
  <c r="V308" i="16"/>
  <c r="W308" i="16"/>
  <c r="X308" i="16"/>
  <c r="Y308" i="16"/>
  <c r="N309" i="16"/>
  <c r="O309" i="16"/>
  <c r="P309" i="16"/>
  <c r="Q309" i="16"/>
  <c r="R309" i="16"/>
  <c r="S309" i="16"/>
  <c r="T309" i="16"/>
  <c r="U309" i="16"/>
  <c r="V309" i="16"/>
  <c r="W309" i="16"/>
  <c r="X309" i="16"/>
  <c r="Y309" i="16"/>
  <c r="N310" i="16"/>
  <c r="O310" i="16"/>
  <c r="P310" i="16"/>
  <c r="Q310" i="16"/>
  <c r="R310" i="16"/>
  <c r="S310" i="16"/>
  <c r="T310" i="16"/>
  <c r="U310" i="16"/>
  <c r="V310" i="16"/>
  <c r="W310" i="16"/>
  <c r="X310" i="16"/>
  <c r="Y310" i="16"/>
  <c r="N311" i="16"/>
  <c r="O311" i="16"/>
  <c r="P311" i="16"/>
  <c r="Q311" i="16"/>
  <c r="R311" i="16"/>
  <c r="S311" i="16"/>
  <c r="T311" i="16"/>
  <c r="U311" i="16"/>
  <c r="V311" i="16"/>
  <c r="W311" i="16"/>
  <c r="X311" i="16"/>
  <c r="Y311" i="16"/>
  <c r="N312" i="16"/>
  <c r="O312" i="16"/>
  <c r="P312" i="16"/>
  <c r="Q312" i="16"/>
  <c r="R312" i="16"/>
  <c r="S312" i="16"/>
  <c r="T312" i="16"/>
  <c r="U312" i="16"/>
  <c r="V312" i="16"/>
  <c r="W312" i="16"/>
  <c r="X312" i="16"/>
  <c r="Y312" i="16"/>
  <c r="N313" i="16"/>
  <c r="O313" i="16"/>
  <c r="P313" i="16"/>
  <c r="Q313" i="16"/>
  <c r="R313" i="16"/>
  <c r="S313" i="16"/>
  <c r="T313" i="16"/>
  <c r="U313" i="16"/>
  <c r="V313" i="16"/>
  <c r="W313" i="16"/>
  <c r="X313" i="16"/>
  <c r="Y313" i="16"/>
  <c r="N314" i="16"/>
  <c r="O314" i="16"/>
  <c r="P314" i="16"/>
  <c r="Q314" i="16"/>
  <c r="R314" i="16"/>
  <c r="S314" i="16"/>
  <c r="T314" i="16"/>
  <c r="U314" i="16"/>
  <c r="V314" i="16"/>
  <c r="W314" i="16"/>
  <c r="X314" i="16"/>
  <c r="Y314" i="16"/>
  <c r="N315" i="16"/>
  <c r="O315" i="16"/>
  <c r="P315" i="16"/>
  <c r="Q315" i="16"/>
  <c r="R315" i="16"/>
  <c r="S315" i="16"/>
  <c r="T315" i="16"/>
  <c r="U315" i="16"/>
  <c r="V315" i="16"/>
  <c r="W315" i="16"/>
  <c r="X315" i="16"/>
  <c r="Y315" i="16"/>
  <c r="N316" i="16"/>
  <c r="O316" i="16"/>
  <c r="P316" i="16"/>
  <c r="Q316" i="16"/>
  <c r="R316" i="16"/>
  <c r="S316" i="16"/>
  <c r="T316" i="16"/>
  <c r="U316" i="16"/>
  <c r="V316" i="16"/>
  <c r="W316" i="16"/>
  <c r="X316" i="16"/>
  <c r="Y316" i="16"/>
  <c r="N317" i="16"/>
  <c r="O317" i="16"/>
  <c r="P317" i="16"/>
  <c r="Q317" i="16"/>
  <c r="R317" i="16"/>
  <c r="S317" i="16"/>
  <c r="T317" i="16"/>
  <c r="U317" i="16"/>
  <c r="V317" i="16"/>
  <c r="W317" i="16"/>
  <c r="X317" i="16"/>
  <c r="Y317" i="16"/>
  <c r="N318" i="16"/>
  <c r="O318" i="16"/>
  <c r="P318" i="16"/>
  <c r="Q318" i="16"/>
  <c r="R318" i="16"/>
  <c r="S318" i="16"/>
  <c r="T318" i="16"/>
  <c r="U318" i="16"/>
  <c r="V318" i="16"/>
  <c r="W318" i="16"/>
  <c r="X318" i="16"/>
  <c r="Y318" i="16"/>
  <c r="N319" i="16"/>
  <c r="O319" i="16"/>
  <c r="P319" i="16"/>
  <c r="Q319" i="16"/>
  <c r="R319" i="16"/>
  <c r="S319" i="16"/>
  <c r="T319" i="16"/>
  <c r="U319" i="16"/>
  <c r="V319" i="16"/>
  <c r="W319" i="16"/>
  <c r="X319" i="16"/>
  <c r="Y319" i="16"/>
  <c r="N320" i="16"/>
  <c r="O320" i="16"/>
  <c r="P320" i="16"/>
  <c r="Q320" i="16"/>
  <c r="R320" i="16"/>
  <c r="S320" i="16"/>
  <c r="T320" i="16"/>
  <c r="U320" i="16"/>
  <c r="V320" i="16"/>
  <c r="W320" i="16"/>
  <c r="X320" i="16"/>
  <c r="Y320" i="16"/>
  <c r="N321" i="16"/>
  <c r="O321" i="16"/>
  <c r="P321" i="16"/>
  <c r="Q321" i="16"/>
  <c r="R321" i="16"/>
  <c r="S321" i="16"/>
  <c r="T321" i="16"/>
  <c r="U321" i="16"/>
  <c r="V321" i="16"/>
  <c r="W321" i="16"/>
  <c r="X321" i="16"/>
  <c r="Y321" i="16"/>
  <c r="N322" i="16"/>
  <c r="O322" i="16"/>
  <c r="P322" i="16"/>
  <c r="Q322" i="16"/>
  <c r="R322" i="16"/>
  <c r="S322" i="16"/>
  <c r="T322" i="16"/>
  <c r="U322" i="16"/>
  <c r="V322" i="16"/>
  <c r="W322" i="16"/>
  <c r="X322" i="16"/>
  <c r="Y322" i="16"/>
  <c r="N323" i="16"/>
  <c r="O323" i="16"/>
  <c r="P323" i="16"/>
  <c r="Q323" i="16"/>
  <c r="R323" i="16"/>
  <c r="S323" i="16"/>
  <c r="T323" i="16"/>
  <c r="U323" i="16"/>
  <c r="V323" i="16"/>
  <c r="W323" i="16"/>
  <c r="X323" i="16"/>
  <c r="Y323" i="16"/>
  <c r="N324" i="16"/>
  <c r="O324" i="16"/>
  <c r="P324" i="16"/>
  <c r="Q324" i="16"/>
  <c r="R324" i="16"/>
  <c r="S324" i="16"/>
  <c r="T324" i="16"/>
  <c r="U324" i="16"/>
  <c r="V324" i="16"/>
  <c r="W324" i="16"/>
  <c r="X324" i="16"/>
  <c r="Y324" i="16"/>
  <c r="N325" i="16"/>
  <c r="O325" i="16"/>
  <c r="P325" i="16"/>
  <c r="Q325" i="16"/>
  <c r="R325" i="16"/>
  <c r="S325" i="16"/>
  <c r="T325" i="16"/>
  <c r="U325" i="16"/>
  <c r="V325" i="16"/>
  <c r="W325" i="16"/>
  <c r="X325" i="16"/>
  <c r="Y325" i="16"/>
  <c r="N326" i="16"/>
  <c r="O326" i="16"/>
  <c r="P326" i="16"/>
  <c r="Q326" i="16"/>
  <c r="R326" i="16"/>
  <c r="S326" i="16"/>
  <c r="T326" i="16"/>
  <c r="U326" i="16"/>
  <c r="V326" i="16"/>
  <c r="W326" i="16"/>
  <c r="X326" i="16"/>
  <c r="Y326" i="16"/>
  <c r="N327" i="16"/>
  <c r="O327" i="16"/>
  <c r="P327" i="16"/>
  <c r="Q327" i="16"/>
  <c r="R327" i="16"/>
  <c r="S327" i="16"/>
  <c r="T327" i="16"/>
  <c r="U327" i="16"/>
  <c r="V327" i="16"/>
  <c r="W327" i="16"/>
  <c r="X327" i="16"/>
  <c r="Y327" i="16"/>
  <c r="N328" i="16"/>
  <c r="O328" i="16"/>
  <c r="P328" i="16"/>
  <c r="Q328" i="16"/>
  <c r="R328" i="16"/>
  <c r="S328" i="16"/>
  <c r="T328" i="16"/>
  <c r="U328" i="16"/>
  <c r="V328" i="16"/>
  <c r="W328" i="16"/>
  <c r="X328" i="16"/>
  <c r="Y328" i="16"/>
  <c r="N329" i="16"/>
  <c r="O329" i="16"/>
  <c r="P329" i="16"/>
  <c r="Q329" i="16"/>
  <c r="R329" i="16"/>
  <c r="S329" i="16"/>
  <c r="T329" i="16"/>
  <c r="U329" i="16"/>
  <c r="V329" i="16"/>
  <c r="W329" i="16"/>
  <c r="X329" i="16"/>
  <c r="Y329" i="16"/>
  <c r="N330" i="16"/>
  <c r="O330" i="16"/>
  <c r="P330" i="16"/>
  <c r="Q330" i="16"/>
  <c r="R330" i="16"/>
  <c r="S330" i="16"/>
  <c r="T330" i="16"/>
  <c r="U330" i="16"/>
  <c r="V330" i="16"/>
  <c r="W330" i="16"/>
  <c r="X330" i="16"/>
  <c r="Y330" i="16"/>
  <c r="N331" i="16"/>
  <c r="O331" i="16"/>
  <c r="P331" i="16"/>
  <c r="Q331" i="16"/>
  <c r="R331" i="16"/>
  <c r="S331" i="16"/>
  <c r="T331" i="16"/>
  <c r="U331" i="16"/>
  <c r="V331" i="16"/>
  <c r="W331" i="16"/>
  <c r="X331" i="16"/>
  <c r="Y331" i="16"/>
  <c r="N332" i="16"/>
  <c r="O332" i="16"/>
  <c r="P332" i="16"/>
  <c r="Q332" i="16"/>
  <c r="R332" i="16"/>
  <c r="S332" i="16"/>
  <c r="T332" i="16"/>
  <c r="U332" i="16"/>
  <c r="V332" i="16"/>
  <c r="W332" i="16"/>
  <c r="X332" i="16"/>
  <c r="Y332" i="16"/>
  <c r="N333" i="16"/>
  <c r="O333" i="16"/>
  <c r="P333" i="16"/>
  <c r="Q333" i="16"/>
  <c r="R333" i="16"/>
  <c r="S333" i="16"/>
  <c r="T333" i="16"/>
  <c r="U333" i="16"/>
  <c r="V333" i="16"/>
  <c r="W333" i="16"/>
  <c r="X333" i="16"/>
  <c r="Y333" i="16"/>
  <c r="N334" i="16"/>
  <c r="O334" i="16"/>
  <c r="P334" i="16"/>
  <c r="Q334" i="16"/>
  <c r="R334" i="16"/>
  <c r="S334" i="16"/>
  <c r="T334" i="16"/>
  <c r="U334" i="16"/>
  <c r="V334" i="16"/>
  <c r="W334" i="16"/>
  <c r="X334" i="16"/>
  <c r="Y334" i="16"/>
  <c r="N335" i="16"/>
  <c r="O335" i="16"/>
  <c r="P335" i="16"/>
  <c r="Q335" i="16"/>
  <c r="R335" i="16"/>
  <c r="S335" i="16"/>
  <c r="T335" i="16"/>
  <c r="U335" i="16"/>
  <c r="V335" i="16"/>
  <c r="W335" i="16"/>
  <c r="X335" i="16"/>
  <c r="Y335" i="16"/>
  <c r="N336" i="16"/>
  <c r="O336" i="16"/>
  <c r="P336" i="16"/>
  <c r="Q336" i="16"/>
  <c r="R336" i="16"/>
  <c r="S336" i="16"/>
  <c r="T336" i="16"/>
  <c r="U336" i="16"/>
  <c r="V336" i="16"/>
  <c r="W336" i="16"/>
  <c r="X336" i="16"/>
  <c r="Y336" i="16"/>
  <c r="N337" i="16"/>
  <c r="O337" i="16"/>
  <c r="P337" i="16"/>
  <c r="Q337" i="16"/>
  <c r="R337" i="16"/>
  <c r="S337" i="16"/>
  <c r="T337" i="16"/>
  <c r="U337" i="16"/>
  <c r="V337" i="16"/>
  <c r="W337" i="16"/>
  <c r="X337" i="16"/>
  <c r="Y337" i="16"/>
  <c r="N338" i="16"/>
  <c r="O338" i="16"/>
  <c r="P338" i="16"/>
  <c r="Q338" i="16"/>
  <c r="R338" i="16"/>
  <c r="S338" i="16"/>
  <c r="T338" i="16"/>
  <c r="U338" i="16"/>
  <c r="V338" i="16"/>
  <c r="W338" i="16"/>
  <c r="X338" i="16"/>
  <c r="Y338" i="16"/>
  <c r="N339" i="16"/>
  <c r="O339" i="16"/>
  <c r="P339" i="16"/>
  <c r="Q339" i="16"/>
  <c r="R339" i="16"/>
  <c r="S339" i="16"/>
  <c r="T339" i="16"/>
  <c r="U339" i="16"/>
  <c r="V339" i="16"/>
  <c r="W339" i="16"/>
  <c r="X339" i="16"/>
  <c r="Y339" i="16"/>
  <c r="N340" i="16"/>
  <c r="O340" i="16"/>
  <c r="P340" i="16"/>
  <c r="Q340" i="16"/>
  <c r="R340" i="16"/>
  <c r="S340" i="16"/>
  <c r="T340" i="16"/>
  <c r="U340" i="16"/>
  <c r="V340" i="16"/>
  <c r="W340" i="16"/>
  <c r="X340" i="16"/>
  <c r="Y340" i="16"/>
  <c r="N341" i="16"/>
  <c r="O341" i="16"/>
  <c r="P341" i="16"/>
  <c r="Q341" i="16"/>
  <c r="R341" i="16"/>
  <c r="S341" i="16"/>
  <c r="T341" i="16"/>
  <c r="U341" i="16"/>
  <c r="V341" i="16"/>
  <c r="W341" i="16"/>
  <c r="X341" i="16"/>
  <c r="Y341" i="16"/>
  <c r="N342" i="16"/>
  <c r="O342" i="16"/>
  <c r="P342" i="16"/>
  <c r="Q342" i="16"/>
  <c r="R342" i="16"/>
  <c r="S342" i="16"/>
  <c r="T342" i="16"/>
  <c r="U342" i="16"/>
  <c r="V342" i="16"/>
  <c r="W342" i="16"/>
  <c r="X342" i="16"/>
  <c r="Y342" i="16"/>
  <c r="N343" i="16"/>
  <c r="O343" i="16"/>
  <c r="P343" i="16"/>
  <c r="Q343" i="16"/>
  <c r="R343" i="16"/>
  <c r="S343" i="16"/>
  <c r="T343" i="16"/>
  <c r="U343" i="16"/>
  <c r="V343" i="16"/>
  <c r="W343" i="16"/>
  <c r="X343" i="16"/>
  <c r="Y343" i="16"/>
  <c r="N344" i="16"/>
  <c r="O344" i="16"/>
  <c r="P344" i="16"/>
  <c r="Q344" i="16"/>
  <c r="R344" i="16"/>
  <c r="S344" i="16"/>
  <c r="T344" i="16"/>
  <c r="U344" i="16"/>
  <c r="V344" i="16"/>
  <c r="W344" i="16"/>
  <c r="X344" i="16"/>
  <c r="Y344" i="16"/>
  <c r="N345" i="16"/>
  <c r="O345" i="16"/>
  <c r="P345" i="16"/>
  <c r="Q345" i="16"/>
  <c r="R345" i="16"/>
  <c r="S345" i="16"/>
  <c r="T345" i="16"/>
  <c r="U345" i="16"/>
  <c r="V345" i="16"/>
  <c r="W345" i="16"/>
  <c r="X345" i="16"/>
  <c r="Y345" i="16"/>
  <c r="N346" i="16"/>
  <c r="O346" i="16"/>
  <c r="P346" i="16"/>
  <c r="Q346" i="16"/>
  <c r="R346" i="16"/>
  <c r="S346" i="16"/>
  <c r="T346" i="16"/>
  <c r="U346" i="16"/>
  <c r="V346" i="16"/>
  <c r="W346" i="16"/>
  <c r="X346" i="16"/>
  <c r="Y346" i="16"/>
  <c r="N347" i="16"/>
  <c r="O347" i="16"/>
  <c r="P347" i="16"/>
  <c r="Q347" i="16"/>
  <c r="R347" i="16"/>
  <c r="S347" i="16"/>
  <c r="T347" i="16"/>
  <c r="U347" i="16"/>
  <c r="V347" i="16"/>
  <c r="W347" i="16"/>
  <c r="X347" i="16"/>
  <c r="Y347" i="16"/>
  <c r="N348" i="16"/>
  <c r="O348" i="16"/>
  <c r="P348" i="16"/>
  <c r="Q348" i="16"/>
  <c r="R348" i="16"/>
  <c r="S348" i="16"/>
  <c r="T348" i="16"/>
  <c r="U348" i="16"/>
  <c r="V348" i="16"/>
  <c r="W348" i="16"/>
  <c r="X348" i="16"/>
  <c r="Y348" i="16"/>
  <c r="N349" i="16"/>
  <c r="O349" i="16"/>
  <c r="P349" i="16"/>
  <c r="Q349" i="16"/>
  <c r="R349" i="16"/>
  <c r="S349" i="16"/>
  <c r="T349" i="16"/>
  <c r="U349" i="16"/>
  <c r="V349" i="16"/>
  <c r="W349" i="16"/>
  <c r="X349" i="16"/>
  <c r="Y349" i="16"/>
  <c r="N350" i="16"/>
  <c r="O350" i="16"/>
  <c r="P350" i="16"/>
  <c r="Q350" i="16"/>
  <c r="R350" i="16"/>
  <c r="S350" i="16"/>
  <c r="T350" i="16"/>
  <c r="U350" i="16"/>
  <c r="V350" i="16"/>
  <c r="W350" i="16"/>
  <c r="X350" i="16"/>
  <c r="Y350" i="16"/>
  <c r="N351" i="16"/>
  <c r="O351" i="16"/>
  <c r="P351" i="16"/>
  <c r="Q351" i="16"/>
  <c r="R351" i="16"/>
  <c r="S351" i="16"/>
  <c r="T351" i="16"/>
  <c r="U351" i="16"/>
  <c r="V351" i="16"/>
  <c r="W351" i="16"/>
  <c r="X351" i="16"/>
  <c r="Y351" i="16"/>
  <c r="N352" i="16"/>
  <c r="O352" i="16"/>
  <c r="P352" i="16"/>
  <c r="Q352" i="16"/>
  <c r="R352" i="16"/>
  <c r="S352" i="16"/>
  <c r="T352" i="16"/>
  <c r="U352" i="16"/>
  <c r="V352" i="16"/>
  <c r="W352" i="16"/>
  <c r="X352" i="16"/>
  <c r="Y352" i="16"/>
  <c r="N353" i="16"/>
  <c r="O353" i="16"/>
  <c r="P353" i="16"/>
  <c r="Q353" i="16"/>
  <c r="R353" i="16"/>
  <c r="S353" i="16"/>
  <c r="T353" i="16"/>
  <c r="U353" i="16"/>
  <c r="V353" i="16"/>
  <c r="W353" i="16"/>
  <c r="X353" i="16"/>
  <c r="Y353" i="16"/>
  <c r="N354" i="16"/>
  <c r="O354" i="16"/>
  <c r="P354" i="16"/>
  <c r="Q354" i="16"/>
  <c r="R354" i="16"/>
  <c r="S354" i="16"/>
  <c r="T354" i="16"/>
  <c r="U354" i="16"/>
  <c r="V354" i="16"/>
  <c r="W354" i="16"/>
  <c r="X354" i="16"/>
  <c r="Y354" i="16"/>
  <c r="N355" i="16"/>
  <c r="O355" i="16"/>
  <c r="P355" i="16"/>
  <c r="Q355" i="16"/>
  <c r="R355" i="16"/>
  <c r="S355" i="16"/>
  <c r="T355" i="16"/>
  <c r="U355" i="16"/>
  <c r="V355" i="16"/>
  <c r="W355" i="16"/>
  <c r="X355" i="16"/>
  <c r="Y355" i="16"/>
  <c r="N356" i="16"/>
  <c r="O356" i="16"/>
  <c r="P356" i="16"/>
  <c r="Q356" i="16"/>
  <c r="R356" i="16"/>
  <c r="S356" i="16"/>
  <c r="T356" i="16"/>
  <c r="U356" i="16"/>
  <c r="V356" i="16"/>
  <c r="W356" i="16"/>
  <c r="X356" i="16"/>
  <c r="Y356" i="16"/>
  <c r="N357" i="16"/>
  <c r="O357" i="16"/>
  <c r="P357" i="16"/>
  <c r="Q357" i="16"/>
  <c r="R357" i="16"/>
  <c r="S357" i="16"/>
  <c r="T357" i="16"/>
  <c r="U357" i="16"/>
  <c r="V357" i="16"/>
  <c r="W357" i="16"/>
  <c r="X357" i="16"/>
  <c r="Y357" i="16"/>
  <c r="N358" i="16"/>
  <c r="O358" i="16"/>
  <c r="P358" i="16"/>
  <c r="Q358" i="16"/>
  <c r="R358" i="16"/>
  <c r="S358" i="16"/>
  <c r="T358" i="16"/>
  <c r="U358" i="16"/>
  <c r="V358" i="16"/>
  <c r="W358" i="16"/>
  <c r="X358" i="16"/>
  <c r="Y358" i="16"/>
  <c r="N359" i="16"/>
  <c r="O359" i="16"/>
  <c r="P359" i="16"/>
  <c r="Q359" i="16"/>
  <c r="R359" i="16"/>
  <c r="S359" i="16"/>
  <c r="T359" i="16"/>
  <c r="U359" i="16"/>
  <c r="V359" i="16"/>
  <c r="W359" i="16"/>
  <c r="X359" i="16"/>
  <c r="Y359" i="16"/>
  <c r="N360" i="16"/>
  <c r="O360" i="16"/>
  <c r="P360" i="16"/>
  <c r="Q360" i="16"/>
  <c r="R360" i="16"/>
  <c r="S360" i="16"/>
  <c r="T360" i="16"/>
  <c r="U360" i="16"/>
  <c r="V360" i="16"/>
  <c r="W360" i="16"/>
  <c r="X360" i="16"/>
  <c r="Y360" i="16"/>
  <c r="N361" i="16"/>
  <c r="O361" i="16"/>
  <c r="P361" i="16"/>
  <c r="Q361" i="16"/>
  <c r="R361" i="16"/>
  <c r="S361" i="16"/>
  <c r="T361" i="16"/>
  <c r="U361" i="16"/>
  <c r="V361" i="16"/>
  <c r="W361" i="16"/>
  <c r="X361" i="16"/>
  <c r="Y361" i="16"/>
  <c r="N362" i="16"/>
  <c r="O362" i="16"/>
  <c r="P362" i="16"/>
  <c r="Q362" i="16"/>
  <c r="R362" i="16"/>
  <c r="S362" i="16"/>
  <c r="T362" i="16"/>
  <c r="U362" i="16"/>
  <c r="V362" i="16"/>
  <c r="W362" i="16"/>
  <c r="X362" i="16"/>
  <c r="Y362" i="16"/>
  <c r="N363" i="16"/>
  <c r="O363" i="16"/>
  <c r="P363" i="16"/>
  <c r="Q363" i="16"/>
  <c r="R363" i="16"/>
  <c r="S363" i="16"/>
  <c r="T363" i="16"/>
  <c r="U363" i="16"/>
  <c r="V363" i="16"/>
  <c r="W363" i="16"/>
  <c r="X363" i="16"/>
  <c r="Y363" i="16"/>
  <c r="N364" i="16"/>
  <c r="O364" i="16"/>
  <c r="P364" i="16"/>
  <c r="Q364" i="16"/>
  <c r="R364" i="16"/>
  <c r="S364" i="16"/>
  <c r="T364" i="16"/>
  <c r="U364" i="16"/>
  <c r="V364" i="16"/>
  <c r="W364" i="16"/>
  <c r="X364" i="16"/>
  <c r="Y364" i="16"/>
  <c r="N365" i="16"/>
  <c r="O365" i="16"/>
  <c r="P365" i="16"/>
  <c r="Q365" i="16"/>
  <c r="R365" i="16"/>
  <c r="S365" i="16"/>
  <c r="T365" i="16"/>
  <c r="U365" i="16"/>
  <c r="V365" i="16"/>
  <c r="W365" i="16"/>
  <c r="X365" i="16"/>
  <c r="Y365" i="16"/>
  <c r="N366" i="16"/>
  <c r="O366" i="16"/>
  <c r="P366" i="16"/>
  <c r="Q366" i="16"/>
  <c r="R366" i="16"/>
  <c r="S366" i="16"/>
  <c r="T366" i="16"/>
  <c r="U366" i="16"/>
  <c r="V366" i="16"/>
  <c r="W366" i="16"/>
  <c r="X366" i="16"/>
  <c r="Y366" i="16"/>
  <c r="N367" i="16"/>
  <c r="O367" i="16"/>
  <c r="P367" i="16"/>
  <c r="Q367" i="16"/>
  <c r="R367" i="16"/>
  <c r="S367" i="16"/>
  <c r="T367" i="16"/>
  <c r="U367" i="16"/>
  <c r="V367" i="16"/>
  <c r="W367" i="16"/>
  <c r="X367" i="16"/>
  <c r="Y367" i="16"/>
  <c r="N368" i="16"/>
  <c r="O368" i="16"/>
  <c r="P368" i="16"/>
  <c r="Q368" i="16"/>
  <c r="R368" i="16"/>
  <c r="S368" i="16"/>
  <c r="T368" i="16"/>
  <c r="U368" i="16"/>
  <c r="V368" i="16"/>
  <c r="W368" i="16"/>
  <c r="X368" i="16"/>
  <c r="Y368" i="16"/>
  <c r="N369" i="16"/>
  <c r="O369" i="16"/>
  <c r="P369" i="16"/>
  <c r="Q369" i="16"/>
  <c r="R369" i="16"/>
  <c r="S369" i="16"/>
  <c r="T369" i="16"/>
  <c r="U369" i="16"/>
  <c r="V369" i="16"/>
  <c r="W369" i="16"/>
  <c r="X369" i="16"/>
  <c r="Y369" i="16"/>
  <c r="N370" i="16"/>
  <c r="O370" i="16"/>
  <c r="P370" i="16"/>
  <c r="Q370" i="16"/>
  <c r="R370" i="16"/>
  <c r="S370" i="16"/>
  <c r="T370" i="16"/>
  <c r="U370" i="16"/>
  <c r="V370" i="16"/>
  <c r="W370" i="16"/>
  <c r="X370" i="16"/>
  <c r="Y370" i="16"/>
  <c r="N371" i="16"/>
  <c r="O371" i="16"/>
  <c r="P371" i="16"/>
  <c r="Q371" i="16"/>
  <c r="R371" i="16"/>
  <c r="S371" i="16"/>
  <c r="T371" i="16"/>
  <c r="U371" i="16"/>
  <c r="V371" i="16"/>
  <c r="W371" i="16"/>
  <c r="X371" i="16"/>
  <c r="Y371" i="16"/>
  <c r="N372" i="16"/>
  <c r="O372" i="16"/>
  <c r="P372" i="16"/>
  <c r="Q372" i="16"/>
  <c r="R372" i="16"/>
  <c r="S372" i="16"/>
  <c r="T372" i="16"/>
  <c r="U372" i="16"/>
  <c r="V372" i="16"/>
  <c r="W372" i="16"/>
  <c r="X372" i="16"/>
  <c r="Y372" i="16"/>
  <c r="N373" i="16"/>
  <c r="O373" i="16"/>
  <c r="P373" i="16"/>
  <c r="Q373" i="16"/>
  <c r="R373" i="16"/>
  <c r="S373" i="16"/>
  <c r="T373" i="16"/>
  <c r="U373" i="16"/>
  <c r="V373" i="16"/>
  <c r="W373" i="16"/>
  <c r="X373" i="16"/>
  <c r="Y373" i="16"/>
  <c r="N374" i="16"/>
  <c r="O374" i="16"/>
  <c r="P374" i="16"/>
  <c r="Q374" i="16"/>
  <c r="R374" i="16"/>
  <c r="S374" i="16"/>
  <c r="T374" i="16"/>
  <c r="U374" i="16"/>
  <c r="V374" i="16"/>
  <c r="W374" i="16"/>
  <c r="X374" i="16"/>
  <c r="Y374" i="16"/>
  <c r="N375" i="16"/>
  <c r="O375" i="16"/>
  <c r="P375" i="16"/>
  <c r="Q375" i="16"/>
  <c r="R375" i="16"/>
  <c r="S375" i="16"/>
  <c r="T375" i="16"/>
  <c r="U375" i="16"/>
  <c r="V375" i="16"/>
  <c r="W375" i="16"/>
  <c r="X375" i="16"/>
  <c r="Y375" i="16"/>
  <c r="N376" i="16"/>
  <c r="O376" i="16"/>
  <c r="P376" i="16"/>
  <c r="Q376" i="16"/>
  <c r="R376" i="16"/>
  <c r="S376" i="16"/>
  <c r="T376" i="16"/>
  <c r="U376" i="16"/>
  <c r="V376" i="16"/>
  <c r="W376" i="16"/>
  <c r="X376" i="16"/>
  <c r="Y376" i="16"/>
  <c r="N377" i="16"/>
  <c r="O377" i="16"/>
  <c r="P377" i="16"/>
  <c r="Q377" i="16"/>
  <c r="R377" i="16"/>
  <c r="S377" i="16"/>
  <c r="T377" i="16"/>
  <c r="U377" i="16"/>
  <c r="V377" i="16"/>
  <c r="W377" i="16"/>
  <c r="X377" i="16"/>
  <c r="Y377" i="16"/>
  <c r="N378" i="16"/>
  <c r="O378" i="16"/>
  <c r="P378" i="16"/>
  <c r="Q378" i="16"/>
  <c r="R378" i="16"/>
  <c r="S378" i="16"/>
  <c r="T378" i="16"/>
  <c r="U378" i="16"/>
  <c r="V378" i="16"/>
  <c r="W378" i="16"/>
  <c r="X378" i="16"/>
  <c r="Y378" i="16"/>
  <c r="N379" i="16"/>
  <c r="O379" i="16"/>
  <c r="P379" i="16"/>
  <c r="Q379" i="16"/>
  <c r="R379" i="16"/>
  <c r="S379" i="16"/>
  <c r="T379" i="16"/>
  <c r="U379" i="16"/>
  <c r="V379" i="16"/>
  <c r="W379" i="16"/>
  <c r="X379" i="16"/>
  <c r="Y379" i="16"/>
  <c r="N380" i="16"/>
  <c r="O380" i="16"/>
  <c r="P380" i="16"/>
  <c r="Q380" i="16"/>
  <c r="R380" i="16"/>
  <c r="S380" i="16"/>
  <c r="T380" i="16"/>
  <c r="U380" i="16"/>
  <c r="V380" i="16"/>
  <c r="W380" i="16"/>
  <c r="X380" i="16"/>
  <c r="Y380" i="16"/>
  <c r="N381" i="16"/>
  <c r="O381" i="16"/>
  <c r="P381" i="16"/>
  <c r="Q381" i="16"/>
  <c r="R381" i="16"/>
  <c r="S381" i="16"/>
  <c r="T381" i="16"/>
  <c r="U381" i="16"/>
  <c r="V381" i="16"/>
  <c r="W381" i="16"/>
  <c r="X381" i="16"/>
  <c r="Y381" i="16"/>
  <c r="N382" i="16"/>
  <c r="O382" i="16"/>
  <c r="P382" i="16"/>
  <c r="Q382" i="16"/>
  <c r="R382" i="16"/>
  <c r="S382" i="16"/>
  <c r="T382" i="16"/>
  <c r="U382" i="16"/>
  <c r="V382" i="16"/>
  <c r="W382" i="16"/>
  <c r="X382" i="16"/>
  <c r="Y382" i="16"/>
  <c r="N383" i="16"/>
  <c r="O383" i="16"/>
  <c r="P383" i="16"/>
  <c r="Q383" i="16"/>
  <c r="R383" i="16"/>
  <c r="S383" i="16"/>
  <c r="T383" i="16"/>
  <c r="U383" i="16"/>
  <c r="V383" i="16"/>
  <c r="W383" i="16"/>
  <c r="X383" i="16"/>
  <c r="Y383" i="16"/>
  <c r="N384" i="16"/>
  <c r="O384" i="16"/>
  <c r="P384" i="16"/>
  <c r="Q384" i="16"/>
  <c r="R384" i="16"/>
  <c r="S384" i="16"/>
  <c r="T384" i="16"/>
  <c r="U384" i="16"/>
  <c r="V384" i="16"/>
  <c r="W384" i="16"/>
  <c r="X384" i="16"/>
  <c r="Y384" i="16"/>
  <c r="N385" i="16"/>
  <c r="O385" i="16"/>
  <c r="P385" i="16"/>
  <c r="Q385" i="16"/>
  <c r="R385" i="16"/>
  <c r="S385" i="16"/>
  <c r="T385" i="16"/>
  <c r="U385" i="16"/>
  <c r="V385" i="16"/>
  <c r="W385" i="16"/>
  <c r="X385" i="16"/>
  <c r="Y385" i="16"/>
  <c r="N386" i="16"/>
  <c r="O386" i="16"/>
  <c r="P386" i="16"/>
  <c r="Q386" i="16"/>
  <c r="R386" i="16"/>
  <c r="S386" i="16"/>
  <c r="T386" i="16"/>
  <c r="U386" i="16"/>
  <c r="V386" i="16"/>
  <c r="W386" i="16"/>
  <c r="X386" i="16"/>
  <c r="Y386" i="16"/>
  <c r="N387" i="16"/>
  <c r="O387" i="16"/>
  <c r="P387" i="16"/>
  <c r="Q387" i="16"/>
  <c r="R387" i="16"/>
  <c r="S387" i="16"/>
  <c r="T387" i="16"/>
  <c r="U387" i="16"/>
  <c r="V387" i="16"/>
  <c r="W387" i="16"/>
  <c r="X387" i="16"/>
  <c r="Y387" i="16"/>
  <c r="N388" i="16"/>
  <c r="O388" i="16"/>
  <c r="P388" i="16"/>
  <c r="Q388" i="16"/>
  <c r="R388" i="16"/>
  <c r="S388" i="16"/>
  <c r="T388" i="16"/>
  <c r="U388" i="16"/>
  <c r="V388" i="16"/>
  <c r="W388" i="16"/>
  <c r="X388" i="16"/>
  <c r="Y388" i="16"/>
  <c r="N389" i="16"/>
  <c r="O389" i="16"/>
  <c r="P389" i="16"/>
  <c r="Q389" i="16"/>
  <c r="R389" i="16"/>
  <c r="S389" i="16"/>
  <c r="T389" i="16"/>
  <c r="U389" i="16"/>
  <c r="V389" i="16"/>
  <c r="W389" i="16"/>
  <c r="X389" i="16"/>
  <c r="Y389" i="16"/>
  <c r="N390" i="16"/>
  <c r="O390" i="16"/>
  <c r="P390" i="16"/>
  <c r="Q390" i="16"/>
  <c r="R390" i="16"/>
  <c r="S390" i="16"/>
  <c r="T390" i="16"/>
  <c r="U390" i="16"/>
  <c r="V390" i="16"/>
  <c r="W390" i="16"/>
  <c r="X390" i="16"/>
  <c r="Y390" i="16"/>
  <c r="N391" i="16"/>
  <c r="O391" i="16"/>
  <c r="P391" i="16"/>
  <c r="Q391" i="16"/>
  <c r="R391" i="16"/>
  <c r="S391" i="16"/>
  <c r="T391" i="16"/>
  <c r="U391" i="16"/>
  <c r="V391" i="16"/>
  <c r="W391" i="16"/>
  <c r="X391" i="16"/>
  <c r="Y391" i="16"/>
  <c r="N392" i="16"/>
  <c r="O392" i="16"/>
  <c r="P392" i="16"/>
  <c r="Q392" i="16"/>
  <c r="R392" i="16"/>
  <c r="S392" i="16"/>
  <c r="T392" i="16"/>
  <c r="U392" i="16"/>
  <c r="V392" i="16"/>
  <c r="W392" i="16"/>
  <c r="X392" i="16"/>
  <c r="Y392" i="16"/>
  <c r="N393" i="16"/>
  <c r="O393" i="16"/>
  <c r="P393" i="16"/>
  <c r="Q393" i="16"/>
  <c r="R393" i="16"/>
  <c r="S393" i="16"/>
  <c r="T393" i="16"/>
  <c r="U393" i="16"/>
  <c r="V393" i="16"/>
  <c r="W393" i="16"/>
  <c r="X393" i="16"/>
  <c r="Y393" i="16"/>
  <c r="N394" i="16"/>
  <c r="O394" i="16"/>
  <c r="P394" i="16"/>
  <c r="Q394" i="16"/>
  <c r="R394" i="16"/>
  <c r="S394" i="16"/>
  <c r="T394" i="16"/>
  <c r="U394" i="16"/>
  <c r="V394" i="16"/>
  <c r="W394" i="16"/>
  <c r="X394" i="16"/>
  <c r="Y394" i="16"/>
  <c r="N395" i="16"/>
  <c r="O395" i="16"/>
  <c r="P395" i="16"/>
  <c r="Q395" i="16"/>
  <c r="R395" i="16"/>
  <c r="S395" i="16"/>
  <c r="T395" i="16"/>
  <c r="U395" i="16"/>
  <c r="V395" i="16"/>
  <c r="W395" i="16"/>
  <c r="X395" i="16"/>
  <c r="Y395" i="16"/>
  <c r="N396" i="16"/>
  <c r="O396" i="16"/>
  <c r="P396" i="16"/>
  <c r="Q396" i="16"/>
  <c r="R396" i="16"/>
  <c r="S396" i="16"/>
  <c r="T396" i="16"/>
  <c r="U396" i="16"/>
  <c r="V396" i="16"/>
  <c r="W396" i="16"/>
  <c r="X396" i="16"/>
  <c r="Y396" i="16"/>
  <c r="N397" i="16"/>
  <c r="O397" i="16"/>
  <c r="P397" i="16"/>
  <c r="Q397" i="16"/>
  <c r="R397" i="16"/>
  <c r="S397" i="16"/>
  <c r="T397" i="16"/>
  <c r="U397" i="16"/>
  <c r="V397" i="16"/>
  <c r="W397" i="16"/>
  <c r="X397" i="16"/>
  <c r="Y397" i="16"/>
  <c r="N398" i="16"/>
  <c r="O398" i="16"/>
  <c r="P398" i="16"/>
  <c r="Q398" i="16"/>
  <c r="R398" i="16"/>
  <c r="S398" i="16"/>
  <c r="T398" i="16"/>
  <c r="U398" i="16"/>
  <c r="V398" i="16"/>
  <c r="W398" i="16"/>
  <c r="X398" i="16"/>
  <c r="Y398" i="16"/>
  <c r="N399" i="16"/>
  <c r="O399" i="16"/>
  <c r="P399" i="16"/>
  <c r="Q399" i="16"/>
  <c r="R399" i="16"/>
  <c r="S399" i="16"/>
  <c r="T399" i="16"/>
  <c r="U399" i="16"/>
  <c r="V399" i="16"/>
  <c r="W399" i="16"/>
  <c r="X399" i="16"/>
  <c r="Y399" i="16"/>
  <c r="N400" i="16"/>
  <c r="O400" i="16"/>
  <c r="P400" i="16"/>
  <c r="Q400" i="16"/>
  <c r="R400" i="16"/>
  <c r="S400" i="16"/>
  <c r="T400" i="16"/>
  <c r="U400" i="16"/>
  <c r="V400" i="16"/>
  <c r="W400" i="16"/>
  <c r="X400" i="16"/>
  <c r="Y400" i="16"/>
  <c r="N401" i="16"/>
  <c r="O401" i="16"/>
  <c r="P401" i="16"/>
  <c r="Q401" i="16"/>
  <c r="R401" i="16"/>
  <c r="S401" i="16"/>
  <c r="T401" i="16"/>
  <c r="U401" i="16"/>
  <c r="V401" i="16"/>
  <c r="W401" i="16"/>
  <c r="X401" i="16"/>
  <c r="Y401" i="16"/>
  <c r="N402" i="16"/>
  <c r="O402" i="16"/>
  <c r="P402" i="16"/>
  <c r="Q402" i="16"/>
  <c r="R402" i="16"/>
  <c r="S402" i="16"/>
  <c r="T402" i="16"/>
  <c r="U402" i="16"/>
  <c r="V402" i="16"/>
  <c r="W402" i="16"/>
  <c r="X402" i="16"/>
  <c r="Y402" i="16"/>
  <c r="N403" i="16"/>
  <c r="O403" i="16"/>
  <c r="P403" i="16"/>
  <c r="Q403" i="16"/>
  <c r="R403" i="16"/>
  <c r="S403" i="16"/>
  <c r="T403" i="16"/>
  <c r="U403" i="16"/>
  <c r="V403" i="16"/>
  <c r="W403" i="16"/>
  <c r="X403" i="16"/>
  <c r="Y403" i="16"/>
  <c r="N404" i="16"/>
  <c r="O404" i="16"/>
  <c r="P404" i="16"/>
  <c r="Q404" i="16"/>
  <c r="R404" i="16"/>
  <c r="S404" i="16"/>
  <c r="T404" i="16"/>
  <c r="U404" i="16"/>
  <c r="V404" i="16"/>
  <c r="W404" i="16"/>
  <c r="X404" i="16"/>
  <c r="Y404" i="16"/>
  <c r="N405" i="16"/>
  <c r="O405" i="16"/>
  <c r="P405" i="16"/>
  <c r="Q405" i="16"/>
  <c r="R405" i="16"/>
  <c r="S405" i="16"/>
  <c r="T405" i="16"/>
  <c r="U405" i="16"/>
  <c r="V405" i="16"/>
  <c r="W405" i="16"/>
  <c r="X405" i="16"/>
  <c r="Y405" i="16"/>
  <c r="N406" i="16"/>
  <c r="O406" i="16"/>
  <c r="P406" i="16"/>
  <c r="Q406" i="16"/>
  <c r="R406" i="16"/>
  <c r="S406" i="16"/>
  <c r="T406" i="16"/>
  <c r="U406" i="16"/>
  <c r="V406" i="16"/>
  <c r="W406" i="16"/>
  <c r="X406" i="16"/>
  <c r="Y406" i="16"/>
  <c r="N407" i="16"/>
  <c r="O407" i="16"/>
  <c r="P407" i="16"/>
  <c r="Q407" i="16"/>
  <c r="R407" i="16"/>
  <c r="S407" i="16"/>
  <c r="T407" i="16"/>
  <c r="U407" i="16"/>
  <c r="V407" i="16"/>
  <c r="W407" i="16"/>
  <c r="X407" i="16"/>
  <c r="Y407" i="16"/>
  <c r="N408" i="16"/>
  <c r="O408" i="16"/>
  <c r="P408" i="16"/>
  <c r="Q408" i="16"/>
  <c r="R408" i="16"/>
  <c r="S408" i="16"/>
  <c r="T408" i="16"/>
  <c r="U408" i="16"/>
  <c r="V408" i="16"/>
  <c r="W408" i="16"/>
  <c r="X408" i="16"/>
  <c r="Y408" i="16"/>
  <c r="N409" i="16"/>
  <c r="O409" i="16"/>
  <c r="P409" i="16"/>
  <c r="Q409" i="16"/>
  <c r="R409" i="16"/>
  <c r="S409" i="16"/>
  <c r="T409" i="16"/>
  <c r="U409" i="16"/>
  <c r="V409" i="16"/>
  <c r="W409" i="16"/>
  <c r="X409" i="16"/>
  <c r="Y409" i="16"/>
  <c r="N410" i="16"/>
  <c r="O410" i="16"/>
  <c r="P410" i="16"/>
  <c r="Q410" i="16"/>
  <c r="R410" i="16"/>
  <c r="S410" i="16"/>
  <c r="T410" i="16"/>
  <c r="U410" i="16"/>
  <c r="V410" i="16"/>
  <c r="W410" i="16"/>
  <c r="X410" i="16"/>
  <c r="Y410" i="16"/>
  <c r="N411" i="16"/>
  <c r="O411" i="16"/>
  <c r="P411" i="16"/>
  <c r="Q411" i="16"/>
  <c r="R411" i="16"/>
  <c r="S411" i="16"/>
  <c r="T411" i="16"/>
  <c r="U411" i="16"/>
  <c r="V411" i="16"/>
  <c r="W411" i="16"/>
  <c r="X411" i="16"/>
  <c r="Y411" i="16"/>
  <c r="N412" i="16"/>
  <c r="O412" i="16"/>
  <c r="P412" i="16"/>
  <c r="Q412" i="16"/>
  <c r="R412" i="16"/>
  <c r="S412" i="16"/>
  <c r="T412" i="16"/>
  <c r="U412" i="16"/>
  <c r="V412" i="16"/>
  <c r="W412" i="16"/>
  <c r="X412" i="16"/>
  <c r="Y412" i="16"/>
  <c r="N413" i="16"/>
  <c r="O413" i="16"/>
  <c r="P413" i="16"/>
  <c r="Q413" i="16"/>
  <c r="R413" i="16"/>
  <c r="S413" i="16"/>
  <c r="T413" i="16"/>
  <c r="U413" i="16"/>
  <c r="V413" i="16"/>
  <c r="W413" i="16"/>
  <c r="X413" i="16"/>
  <c r="Y413" i="16"/>
  <c r="N414" i="16"/>
  <c r="O414" i="16"/>
  <c r="P414" i="16"/>
  <c r="Q414" i="16"/>
  <c r="R414" i="16"/>
  <c r="S414" i="16"/>
  <c r="T414" i="16"/>
  <c r="U414" i="16"/>
  <c r="V414" i="16"/>
  <c r="W414" i="16"/>
  <c r="X414" i="16"/>
  <c r="Y414" i="16"/>
  <c r="N415" i="16"/>
  <c r="O415" i="16"/>
  <c r="P415" i="16"/>
  <c r="Q415" i="16"/>
  <c r="R415" i="16"/>
  <c r="S415" i="16"/>
  <c r="T415" i="16"/>
  <c r="U415" i="16"/>
  <c r="V415" i="16"/>
  <c r="W415" i="16"/>
  <c r="X415" i="16"/>
  <c r="Y415" i="16"/>
  <c r="N416" i="16"/>
  <c r="O416" i="16"/>
  <c r="P416" i="16"/>
  <c r="Q416" i="16"/>
  <c r="R416" i="16"/>
  <c r="S416" i="16"/>
  <c r="T416" i="16"/>
  <c r="U416" i="16"/>
  <c r="V416" i="16"/>
  <c r="W416" i="16"/>
  <c r="X416" i="16"/>
  <c r="Y416" i="16"/>
  <c r="N417" i="16"/>
  <c r="O417" i="16"/>
  <c r="P417" i="16"/>
  <c r="Q417" i="16"/>
  <c r="R417" i="16"/>
  <c r="S417" i="16"/>
  <c r="T417" i="16"/>
  <c r="U417" i="16"/>
  <c r="V417" i="16"/>
  <c r="W417" i="16"/>
  <c r="X417" i="16"/>
  <c r="Y417" i="16"/>
  <c r="N418" i="16"/>
  <c r="O418" i="16"/>
  <c r="P418" i="16"/>
  <c r="Q418" i="16"/>
  <c r="R418" i="16"/>
  <c r="S418" i="16"/>
  <c r="T418" i="16"/>
  <c r="U418" i="16"/>
  <c r="V418" i="16"/>
  <c r="W418" i="16"/>
  <c r="X418" i="16"/>
  <c r="Y418" i="16"/>
  <c r="N419" i="16"/>
  <c r="O419" i="16"/>
  <c r="P419" i="16"/>
  <c r="Q419" i="16"/>
  <c r="R419" i="16"/>
  <c r="S419" i="16"/>
  <c r="T419" i="16"/>
  <c r="U419" i="16"/>
  <c r="V419" i="16"/>
  <c r="W419" i="16"/>
  <c r="X419" i="16"/>
  <c r="Y419" i="16"/>
  <c r="N420" i="16"/>
  <c r="O420" i="16"/>
  <c r="P420" i="16"/>
  <c r="Q420" i="16"/>
  <c r="R420" i="16"/>
  <c r="S420" i="16"/>
  <c r="T420" i="16"/>
  <c r="U420" i="16"/>
  <c r="V420" i="16"/>
  <c r="W420" i="16"/>
  <c r="X420" i="16"/>
  <c r="Y420" i="16"/>
  <c r="N421" i="16"/>
  <c r="O421" i="16"/>
  <c r="P421" i="16"/>
  <c r="Q421" i="16"/>
  <c r="R421" i="16"/>
  <c r="S421" i="16"/>
  <c r="T421" i="16"/>
  <c r="U421" i="16"/>
  <c r="V421" i="16"/>
  <c r="W421" i="16"/>
  <c r="X421" i="16"/>
  <c r="Y421" i="16"/>
  <c r="N422" i="16"/>
  <c r="O422" i="16"/>
  <c r="P422" i="16"/>
  <c r="Q422" i="16"/>
  <c r="R422" i="16"/>
  <c r="S422" i="16"/>
  <c r="T422" i="16"/>
  <c r="U422" i="16"/>
  <c r="V422" i="16"/>
  <c r="W422" i="16"/>
  <c r="X422" i="16"/>
  <c r="Y422" i="16"/>
  <c r="N423" i="16"/>
  <c r="O423" i="16"/>
  <c r="P423" i="16"/>
  <c r="Q423" i="16"/>
  <c r="R423" i="16"/>
  <c r="S423" i="16"/>
  <c r="T423" i="16"/>
  <c r="U423" i="16"/>
  <c r="V423" i="16"/>
  <c r="W423" i="16"/>
  <c r="X423" i="16"/>
  <c r="Y423" i="16"/>
  <c r="N424" i="16"/>
  <c r="O424" i="16"/>
  <c r="P424" i="16"/>
  <c r="Q424" i="16"/>
  <c r="R424" i="16"/>
  <c r="S424" i="16"/>
  <c r="T424" i="16"/>
  <c r="U424" i="16"/>
  <c r="V424" i="16"/>
  <c r="W424" i="16"/>
  <c r="X424" i="16"/>
  <c r="Y424" i="16"/>
  <c r="N425" i="16"/>
  <c r="O425" i="16"/>
  <c r="P425" i="16"/>
  <c r="Q425" i="16"/>
  <c r="R425" i="16"/>
  <c r="S425" i="16"/>
  <c r="T425" i="16"/>
  <c r="U425" i="16"/>
  <c r="V425" i="16"/>
  <c r="W425" i="16"/>
  <c r="X425" i="16"/>
  <c r="Y425" i="16"/>
  <c r="N426" i="16"/>
  <c r="O426" i="16"/>
  <c r="P426" i="16"/>
  <c r="Q426" i="16"/>
  <c r="R426" i="16"/>
  <c r="S426" i="16"/>
  <c r="T426" i="16"/>
  <c r="U426" i="16"/>
  <c r="V426" i="16"/>
  <c r="W426" i="16"/>
  <c r="X426" i="16"/>
  <c r="Y426" i="16"/>
  <c r="N427" i="16"/>
  <c r="O427" i="16"/>
  <c r="P427" i="16"/>
  <c r="Q427" i="16"/>
  <c r="R427" i="16"/>
  <c r="S427" i="16"/>
  <c r="T427" i="16"/>
  <c r="U427" i="16"/>
  <c r="V427" i="16"/>
  <c r="W427" i="16"/>
  <c r="X427" i="16"/>
  <c r="Y427" i="16"/>
  <c r="N428" i="16"/>
  <c r="O428" i="16"/>
  <c r="P428" i="16"/>
  <c r="Q428" i="16"/>
  <c r="R428" i="16"/>
  <c r="S428" i="16"/>
  <c r="T428" i="16"/>
  <c r="U428" i="16"/>
  <c r="V428" i="16"/>
  <c r="W428" i="16"/>
  <c r="X428" i="16"/>
  <c r="Y428" i="16"/>
  <c r="N429" i="16"/>
  <c r="O429" i="16"/>
  <c r="P429" i="16"/>
  <c r="Q429" i="16"/>
  <c r="R429" i="16"/>
  <c r="S429" i="16"/>
  <c r="T429" i="16"/>
  <c r="U429" i="16"/>
  <c r="V429" i="16"/>
  <c r="W429" i="16"/>
  <c r="X429" i="16"/>
  <c r="Y429" i="16"/>
  <c r="N430" i="16"/>
  <c r="O430" i="16"/>
  <c r="P430" i="16"/>
  <c r="Q430" i="16"/>
  <c r="R430" i="16"/>
  <c r="S430" i="16"/>
  <c r="T430" i="16"/>
  <c r="U430" i="16"/>
  <c r="V430" i="16"/>
  <c r="W430" i="16"/>
  <c r="X430" i="16"/>
  <c r="Y430" i="16"/>
  <c r="N431" i="16"/>
  <c r="O431" i="16"/>
  <c r="P431" i="16"/>
  <c r="Q431" i="16"/>
  <c r="R431" i="16"/>
  <c r="S431" i="16"/>
  <c r="T431" i="16"/>
  <c r="U431" i="16"/>
  <c r="V431" i="16"/>
  <c r="W431" i="16"/>
  <c r="X431" i="16"/>
  <c r="Y431" i="16"/>
  <c r="N432" i="16"/>
  <c r="O432" i="16"/>
  <c r="P432" i="16"/>
  <c r="Q432" i="16"/>
  <c r="R432" i="16"/>
  <c r="S432" i="16"/>
  <c r="T432" i="16"/>
  <c r="U432" i="16"/>
  <c r="V432" i="16"/>
  <c r="W432" i="16"/>
  <c r="X432" i="16"/>
  <c r="Y432" i="16"/>
  <c r="N433" i="16"/>
  <c r="O433" i="16"/>
  <c r="P433" i="16"/>
  <c r="Q433" i="16"/>
  <c r="R433" i="16"/>
  <c r="S433" i="16"/>
  <c r="T433" i="16"/>
  <c r="U433" i="16"/>
  <c r="V433" i="16"/>
  <c r="W433" i="16"/>
  <c r="X433" i="16"/>
  <c r="Y433" i="16"/>
  <c r="N434" i="16"/>
  <c r="O434" i="16"/>
  <c r="P434" i="16"/>
  <c r="Q434" i="16"/>
  <c r="R434" i="16"/>
  <c r="S434" i="16"/>
  <c r="T434" i="16"/>
  <c r="U434" i="16"/>
  <c r="V434" i="16"/>
  <c r="W434" i="16"/>
  <c r="X434" i="16"/>
  <c r="Y434" i="16"/>
  <c r="N435" i="16"/>
  <c r="O435" i="16"/>
  <c r="P435" i="16"/>
  <c r="Q435" i="16"/>
  <c r="R435" i="16"/>
  <c r="S435" i="16"/>
  <c r="T435" i="16"/>
  <c r="U435" i="16"/>
  <c r="V435" i="16"/>
  <c r="W435" i="16"/>
  <c r="X435" i="16"/>
  <c r="Y435" i="16"/>
  <c r="N436" i="16"/>
  <c r="O436" i="16"/>
  <c r="P436" i="16"/>
  <c r="Q436" i="16"/>
  <c r="R436" i="16"/>
  <c r="S436" i="16"/>
  <c r="T436" i="16"/>
  <c r="U436" i="16"/>
  <c r="V436" i="16"/>
  <c r="W436" i="16"/>
  <c r="X436" i="16"/>
  <c r="Y436" i="16"/>
  <c r="N437" i="16"/>
  <c r="O437" i="16"/>
  <c r="P437" i="16"/>
  <c r="Q437" i="16"/>
  <c r="R437" i="16"/>
  <c r="S437" i="16"/>
  <c r="T437" i="16"/>
  <c r="U437" i="16"/>
  <c r="V437" i="16"/>
  <c r="W437" i="16"/>
  <c r="X437" i="16"/>
  <c r="Y437" i="16"/>
  <c r="N438" i="16"/>
  <c r="O438" i="16"/>
  <c r="P438" i="16"/>
  <c r="Q438" i="16"/>
  <c r="R438" i="16"/>
  <c r="S438" i="16"/>
  <c r="T438" i="16"/>
  <c r="U438" i="16"/>
  <c r="V438" i="16"/>
  <c r="W438" i="16"/>
  <c r="X438" i="16"/>
  <c r="Y438" i="16"/>
  <c r="N439" i="16"/>
  <c r="O439" i="16"/>
  <c r="P439" i="16"/>
  <c r="Q439" i="16"/>
  <c r="R439" i="16"/>
  <c r="S439" i="16"/>
  <c r="T439" i="16"/>
  <c r="U439" i="16"/>
  <c r="V439" i="16"/>
  <c r="W439" i="16"/>
  <c r="X439" i="16"/>
  <c r="Y439" i="16"/>
  <c r="N440" i="16"/>
  <c r="O440" i="16"/>
  <c r="P440" i="16"/>
  <c r="Q440" i="16"/>
  <c r="R440" i="16"/>
  <c r="S440" i="16"/>
  <c r="T440" i="16"/>
  <c r="U440" i="16"/>
  <c r="V440" i="16"/>
  <c r="W440" i="16"/>
  <c r="X440" i="16"/>
  <c r="Y440" i="16"/>
  <c r="N441" i="16"/>
  <c r="O441" i="16"/>
  <c r="P441" i="16"/>
  <c r="Q441" i="16"/>
  <c r="R441" i="16"/>
  <c r="S441" i="16"/>
  <c r="T441" i="16"/>
  <c r="U441" i="16"/>
  <c r="V441" i="16"/>
  <c r="W441" i="16"/>
  <c r="X441" i="16"/>
  <c r="Y441" i="16"/>
  <c r="N442" i="16"/>
  <c r="O442" i="16"/>
  <c r="P442" i="16"/>
  <c r="Q442" i="16"/>
  <c r="R442" i="16"/>
  <c r="S442" i="16"/>
  <c r="T442" i="16"/>
  <c r="U442" i="16"/>
  <c r="V442" i="16"/>
  <c r="W442" i="16"/>
  <c r="X442" i="16"/>
  <c r="Y442" i="16"/>
  <c r="N443" i="16"/>
  <c r="O443" i="16"/>
  <c r="P443" i="16"/>
  <c r="Q443" i="16"/>
  <c r="R443" i="16"/>
  <c r="S443" i="16"/>
  <c r="T443" i="16"/>
  <c r="U443" i="16"/>
  <c r="V443" i="16"/>
  <c r="W443" i="16"/>
  <c r="X443" i="16"/>
  <c r="Y443" i="16"/>
  <c r="N444" i="16"/>
  <c r="O444" i="16"/>
  <c r="P444" i="16"/>
  <c r="Q444" i="16"/>
  <c r="R444" i="16"/>
  <c r="S444" i="16"/>
  <c r="T444" i="16"/>
  <c r="U444" i="16"/>
  <c r="V444" i="16"/>
  <c r="W444" i="16"/>
  <c r="X444" i="16"/>
  <c r="Y444" i="16"/>
  <c r="N445" i="16"/>
  <c r="O445" i="16"/>
  <c r="P445" i="16"/>
  <c r="Q445" i="16"/>
  <c r="R445" i="16"/>
  <c r="S445" i="16"/>
  <c r="T445" i="16"/>
  <c r="U445" i="16"/>
  <c r="V445" i="16"/>
  <c r="W445" i="16"/>
  <c r="X445" i="16"/>
  <c r="Y445" i="16"/>
  <c r="N446" i="16"/>
  <c r="O446" i="16"/>
  <c r="P446" i="16"/>
  <c r="Q446" i="16"/>
  <c r="R446" i="16"/>
  <c r="S446" i="16"/>
  <c r="T446" i="16"/>
  <c r="U446" i="16"/>
  <c r="V446" i="16"/>
  <c r="W446" i="16"/>
  <c r="X446" i="16"/>
  <c r="Y446" i="16"/>
  <c r="N447" i="16"/>
  <c r="O447" i="16"/>
  <c r="P447" i="16"/>
  <c r="Q447" i="16"/>
  <c r="R447" i="16"/>
  <c r="S447" i="16"/>
  <c r="T447" i="16"/>
  <c r="U447" i="16"/>
  <c r="V447" i="16"/>
  <c r="W447" i="16"/>
  <c r="X447" i="16"/>
  <c r="Y447" i="16"/>
  <c r="N448" i="16"/>
  <c r="O448" i="16"/>
  <c r="P448" i="16"/>
  <c r="Q448" i="16"/>
  <c r="R448" i="16"/>
  <c r="S448" i="16"/>
  <c r="T448" i="16"/>
  <c r="U448" i="16"/>
  <c r="V448" i="16"/>
  <c r="W448" i="16"/>
  <c r="X448" i="16"/>
  <c r="Y448" i="16"/>
  <c r="N449" i="16"/>
  <c r="O449" i="16"/>
  <c r="P449" i="16"/>
  <c r="Q449" i="16"/>
  <c r="R449" i="16"/>
  <c r="S449" i="16"/>
  <c r="T449" i="16"/>
  <c r="U449" i="16"/>
  <c r="V449" i="16"/>
  <c r="W449" i="16"/>
  <c r="X449" i="16"/>
  <c r="Y449" i="16"/>
  <c r="N450" i="16"/>
  <c r="O450" i="16"/>
  <c r="P450" i="16"/>
  <c r="Q450" i="16"/>
  <c r="R450" i="16"/>
  <c r="S450" i="16"/>
  <c r="T450" i="16"/>
  <c r="U450" i="16"/>
  <c r="V450" i="16"/>
  <c r="W450" i="16"/>
  <c r="X450" i="16"/>
  <c r="Y450" i="16"/>
  <c r="N451" i="16"/>
  <c r="O451" i="16"/>
  <c r="P451" i="16"/>
  <c r="Q451" i="16"/>
  <c r="R451" i="16"/>
  <c r="S451" i="16"/>
  <c r="T451" i="16"/>
  <c r="U451" i="16"/>
  <c r="V451" i="16"/>
  <c r="W451" i="16"/>
  <c r="X451" i="16"/>
  <c r="Y451" i="16"/>
  <c r="N452" i="16"/>
  <c r="O452" i="16"/>
  <c r="P452" i="16"/>
  <c r="Q452" i="16"/>
  <c r="R452" i="16"/>
  <c r="S452" i="16"/>
  <c r="T452" i="16"/>
  <c r="U452" i="16"/>
  <c r="V452" i="16"/>
  <c r="W452" i="16"/>
  <c r="X452" i="16"/>
  <c r="Y452" i="16"/>
  <c r="N453" i="16"/>
  <c r="O453" i="16"/>
  <c r="P453" i="16"/>
  <c r="Q453" i="16"/>
  <c r="R453" i="16"/>
  <c r="S453" i="16"/>
  <c r="T453" i="16"/>
  <c r="U453" i="16"/>
  <c r="V453" i="16"/>
  <c r="W453" i="16"/>
  <c r="X453" i="16"/>
  <c r="Y453" i="16"/>
  <c r="N454" i="16"/>
  <c r="O454" i="16"/>
  <c r="P454" i="16"/>
  <c r="Q454" i="16"/>
  <c r="R454" i="16"/>
  <c r="S454" i="16"/>
  <c r="T454" i="16"/>
  <c r="U454" i="16"/>
  <c r="V454" i="16"/>
  <c r="W454" i="16"/>
  <c r="X454" i="16"/>
  <c r="Y454" i="16"/>
  <c r="N455" i="16"/>
  <c r="O455" i="16"/>
  <c r="P455" i="16"/>
  <c r="Q455" i="16"/>
  <c r="R455" i="16"/>
  <c r="S455" i="16"/>
  <c r="T455" i="16"/>
  <c r="U455" i="16"/>
  <c r="V455" i="16"/>
  <c r="W455" i="16"/>
  <c r="X455" i="16"/>
  <c r="Y455" i="16"/>
  <c r="N456" i="16"/>
  <c r="O456" i="16"/>
  <c r="P456" i="16"/>
  <c r="Q456" i="16"/>
  <c r="R456" i="16"/>
  <c r="S456" i="16"/>
  <c r="T456" i="16"/>
  <c r="U456" i="16"/>
  <c r="V456" i="16"/>
  <c r="W456" i="16"/>
  <c r="X456" i="16"/>
  <c r="Y456" i="16"/>
  <c r="N457" i="16"/>
  <c r="O457" i="16"/>
  <c r="P457" i="16"/>
  <c r="Q457" i="16"/>
  <c r="R457" i="16"/>
  <c r="S457" i="16"/>
  <c r="T457" i="16"/>
  <c r="U457" i="16"/>
  <c r="V457" i="16"/>
  <c r="W457" i="16"/>
  <c r="X457" i="16"/>
  <c r="Y457" i="16"/>
  <c r="N458" i="16"/>
  <c r="O458" i="16"/>
  <c r="P458" i="16"/>
  <c r="Q458" i="16"/>
  <c r="R458" i="16"/>
  <c r="S458" i="16"/>
  <c r="T458" i="16"/>
  <c r="U458" i="16"/>
  <c r="V458" i="16"/>
  <c r="W458" i="16"/>
  <c r="X458" i="16"/>
  <c r="Y458" i="16"/>
  <c r="N459" i="16"/>
  <c r="O459" i="16"/>
  <c r="P459" i="16"/>
  <c r="Q459" i="16"/>
  <c r="R459" i="16"/>
  <c r="S459" i="16"/>
  <c r="T459" i="16"/>
  <c r="U459" i="16"/>
  <c r="V459" i="16"/>
  <c r="W459" i="16"/>
  <c r="X459" i="16"/>
  <c r="Y459" i="16"/>
  <c r="N460" i="16"/>
  <c r="O460" i="16"/>
  <c r="P460" i="16"/>
  <c r="Q460" i="16"/>
  <c r="R460" i="16"/>
  <c r="S460" i="16"/>
  <c r="T460" i="16"/>
  <c r="U460" i="16"/>
  <c r="V460" i="16"/>
  <c r="W460" i="16"/>
  <c r="X460" i="16"/>
  <c r="Y460" i="16"/>
  <c r="N461" i="16"/>
  <c r="O461" i="16"/>
  <c r="P461" i="16"/>
  <c r="Q461" i="16"/>
  <c r="R461" i="16"/>
  <c r="S461" i="16"/>
  <c r="T461" i="16"/>
  <c r="U461" i="16"/>
  <c r="V461" i="16"/>
  <c r="W461" i="16"/>
  <c r="X461" i="16"/>
  <c r="Y461" i="16"/>
  <c r="N462" i="16"/>
  <c r="O462" i="16"/>
  <c r="P462" i="16"/>
  <c r="Q462" i="16"/>
  <c r="R462" i="16"/>
  <c r="S462" i="16"/>
  <c r="T462" i="16"/>
  <c r="U462" i="16"/>
  <c r="V462" i="16"/>
  <c r="W462" i="16"/>
  <c r="X462" i="16"/>
  <c r="Y462" i="16"/>
  <c r="N463" i="16"/>
  <c r="O463" i="16"/>
  <c r="P463" i="16"/>
  <c r="Q463" i="16"/>
  <c r="R463" i="16"/>
  <c r="S463" i="16"/>
  <c r="T463" i="16"/>
  <c r="U463" i="16"/>
  <c r="V463" i="16"/>
  <c r="W463" i="16"/>
  <c r="X463" i="16"/>
  <c r="Y463" i="16"/>
  <c r="N464" i="16"/>
  <c r="O464" i="16"/>
  <c r="P464" i="16"/>
  <c r="Q464" i="16"/>
  <c r="R464" i="16"/>
  <c r="S464" i="16"/>
  <c r="T464" i="16"/>
  <c r="U464" i="16"/>
  <c r="V464" i="16"/>
  <c r="W464" i="16"/>
  <c r="X464" i="16"/>
  <c r="Y464" i="16"/>
  <c r="N465" i="16"/>
  <c r="O465" i="16"/>
  <c r="P465" i="16"/>
  <c r="Q465" i="16"/>
  <c r="R465" i="16"/>
  <c r="S465" i="16"/>
  <c r="T465" i="16"/>
  <c r="U465" i="16"/>
  <c r="V465" i="16"/>
  <c r="W465" i="16"/>
  <c r="X465" i="16"/>
  <c r="Y465" i="16"/>
  <c r="N466" i="16"/>
  <c r="O466" i="16"/>
  <c r="P466" i="16"/>
  <c r="Q466" i="16"/>
  <c r="R466" i="16"/>
  <c r="S466" i="16"/>
  <c r="T466" i="16"/>
  <c r="U466" i="16"/>
  <c r="V466" i="16"/>
  <c r="W466" i="16"/>
  <c r="X466" i="16"/>
  <c r="Y466" i="16"/>
  <c r="N467" i="16"/>
  <c r="O467" i="16"/>
  <c r="P467" i="16"/>
  <c r="Q467" i="16"/>
  <c r="R467" i="16"/>
  <c r="S467" i="16"/>
  <c r="T467" i="16"/>
  <c r="U467" i="16"/>
  <c r="V467" i="16"/>
  <c r="W467" i="16"/>
  <c r="X467" i="16"/>
  <c r="Y467" i="16"/>
  <c r="N468" i="16"/>
  <c r="O468" i="16"/>
  <c r="P468" i="16"/>
  <c r="Q468" i="16"/>
  <c r="R468" i="16"/>
  <c r="S468" i="16"/>
  <c r="T468" i="16"/>
  <c r="U468" i="16"/>
  <c r="V468" i="16"/>
  <c r="W468" i="16"/>
  <c r="X468" i="16"/>
  <c r="Y468" i="16"/>
  <c r="N469" i="16"/>
  <c r="O469" i="16"/>
  <c r="P469" i="16"/>
  <c r="Q469" i="16"/>
  <c r="R469" i="16"/>
  <c r="S469" i="16"/>
  <c r="T469" i="16"/>
  <c r="U469" i="16"/>
  <c r="V469" i="16"/>
  <c r="W469" i="16"/>
  <c r="X469" i="16"/>
  <c r="Y469" i="16"/>
  <c r="N470" i="16"/>
  <c r="O470" i="16"/>
  <c r="P470" i="16"/>
  <c r="Q470" i="16"/>
  <c r="R470" i="16"/>
  <c r="S470" i="16"/>
  <c r="T470" i="16"/>
  <c r="U470" i="16"/>
  <c r="V470" i="16"/>
  <c r="W470" i="16"/>
  <c r="X470" i="16"/>
  <c r="Y470" i="16"/>
  <c r="N471" i="16"/>
  <c r="O471" i="16"/>
  <c r="P471" i="16"/>
  <c r="Q471" i="16"/>
  <c r="R471" i="16"/>
  <c r="S471" i="16"/>
  <c r="T471" i="16"/>
  <c r="U471" i="16"/>
  <c r="V471" i="16"/>
  <c r="W471" i="16"/>
  <c r="X471" i="16"/>
  <c r="Y471" i="16"/>
  <c r="N472" i="16"/>
  <c r="O472" i="16"/>
  <c r="P472" i="16"/>
  <c r="Q472" i="16"/>
  <c r="R472" i="16"/>
  <c r="S472" i="16"/>
  <c r="T472" i="16"/>
  <c r="U472" i="16"/>
  <c r="V472" i="16"/>
  <c r="W472" i="16"/>
  <c r="X472" i="16"/>
  <c r="Y472" i="16"/>
  <c r="N473" i="16"/>
  <c r="O473" i="16"/>
  <c r="P473" i="16"/>
  <c r="Q473" i="16"/>
  <c r="R473" i="16"/>
  <c r="S473" i="16"/>
  <c r="T473" i="16"/>
  <c r="U473" i="16"/>
  <c r="V473" i="16"/>
  <c r="W473" i="16"/>
  <c r="X473" i="16"/>
  <c r="Y473" i="16"/>
  <c r="N474" i="16"/>
  <c r="O474" i="16"/>
  <c r="P474" i="16"/>
  <c r="Q474" i="16"/>
  <c r="R474" i="16"/>
  <c r="S474" i="16"/>
  <c r="T474" i="16"/>
  <c r="U474" i="16"/>
  <c r="V474" i="16"/>
  <c r="W474" i="16"/>
  <c r="X474" i="16"/>
  <c r="Y474" i="16"/>
  <c r="N475" i="16"/>
  <c r="O475" i="16"/>
  <c r="P475" i="16"/>
  <c r="Q475" i="16"/>
  <c r="R475" i="16"/>
  <c r="S475" i="16"/>
  <c r="T475" i="16"/>
  <c r="U475" i="16"/>
  <c r="V475" i="16"/>
  <c r="W475" i="16"/>
  <c r="X475" i="16"/>
  <c r="Y475" i="16"/>
  <c r="N476" i="16"/>
  <c r="O476" i="16"/>
  <c r="P476" i="16"/>
  <c r="Q476" i="16"/>
  <c r="R476" i="16"/>
  <c r="S476" i="16"/>
  <c r="T476" i="16"/>
  <c r="U476" i="16"/>
  <c r="V476" i="16"/>
  <c r="W476" i="16"/>
  <c r="X476" i="16"/>
  <c r="Y476" i="16"/>
  <c r="N477" i="16"/>
  <c r="O477" i="16"/>
  <c r="P477" i="16"/>
  <c r="Q477" i="16"/>
  <c r="R477" i="16"/>
  <c r="S477" i="16"/>
  <c r="T477" i="16"/>
  <c r="U477" i="16"/>
  <c r="V477" i="16"/>
  <c r="W477" i="16"/>
  <c r="X477" i="16"/>
  <c r="Y477" i="16"/>
  <c r="N478" i="16"/>
  <c r="O478" i="16"/>
  <c r="P478" i="16"/>
  <c r="Q478" i="16"/>
  <c r="R478" i="16"/>
  <c r="S478" i="16"/>
  <c r="T478" i="16"/>
  <c r="U478" i="16"/>
  <c r="V478" i="16"/>
  <c r="W478" i="16"/>
  <c r="X478" i="16"/>
  <c r="Y478" i="16"/>
  <c r="N479" i="16"/>
  <c r="O479" i="16"/>
  <c r="P479" i="16"/>
  <c r="Q479" i="16"/>
  <c r="R479" i="16"/>
  <c r="S479" i="16"/>
  <c r="T479" i="16"/>
  <c r="U479" i="16"/>
  <c r="V479" i="16"/>
  <c r="W479" i="16"/>
  <c r="X479" i="16"/>
  <c r="Y479" i="16"/>
  <c r="N480" i="16"/>
  <c r="O480" i="16"/>
  <c r="P480" i="16"/>
  <c r="Q480" i="16"/>
  <c r="R480" i="16"/>
  <c r="S480" i="16"/>
  <c r="T480" i="16"/>
  <c r="U480" i="16"/>
  <c r="V480" i="16"/>
  <c r="W480" i="16"/>
  <c r="X480" i="16"/>
  <c r="Y480" i="16"/>
  <c r="N481" i="16"/>
  <c r="O481" i="16"/>
  <c r="P481" i="16"/>
  <c r="Q481" i="16"/>
  <c r="R481" i="16"/>
  <c r="S481" i="16"/>
  <c r="T481" i="16"/>
  <c r="U481" i="16"/>
  <c r="V481" i="16"/>
  <c r="W481" i="16"/>
  <c r="X481" i="16"/>
  <c r="Y481" i="16"/>
  <c r="N482" i="16"/>
  <c r="O482" i="16"/>
  <c r="P482" i="16"/>
  <c r="Q482" i="16"/>
  <c r="R482" i="16"/>
  <c r="S482" i="16"/>
  <c r="T482" i="16"/>
  <c r="U482" i="16"/>
  <c r="V482" i="16"/>
  <c r="W482" i="16"/>
  <c r="X482" i="16"/>
  <c r="Y482" i="16"/>
  <c r="AA3" i="14"/>
  <c r="AB3" i="14"/>
  <c r="AC3" i="14"/>
  <c r="AD3" i="14"/>
  <c r="AE3" i="14"/>
  <c r="AF3" i="14"/>
  <c r="AG3" i="14"/>
  <c r="AH3" i="14"/>
  <c r="AI3" i="14"/>
  <c r="AJ3" i="14"/>
  <c r="AK3" i="14"/>
  <c r="AL3" i="14"/>
  <c r="AN3" i="14"/>
  <c r="AA4" i="14"/>
  <c r="AB4" i="14"/>
  <c r="AC4" i="14"/>
  <c r="AD4" i="14"/>
  <c r="AE4" i="14"/>
  <c r="AF4" i="14"/>
  <c r="AG4" i="14"/>
  <c r="AH4" i="14"/>
  <c r="AI4" i="14"/>
  <c r="AJ4" i="14"/>
  <c r="AK4" i="14"/>
  <c r="AL4" i="14"/>
  <c r="AN4" i="14"/>
  <c r="AA5" i="14"/>
  <c r="AB5" i="14"/>
  <c r="AC5" i="14"/>
  <c r="AD5" i="14"/>
  <c r="AE5" i="14"/>
  <c r="AF5" i="14"/>
  <c r="AG5" i="14"/>
  <c r="AH5" i="14"/>
  <c r="AI5" i="14"/>
  <c r="AJ5" i="14"/>
  <c r="AK5" i="14"/>
  <c r="AL5" i="14"/>
  <c r="AN5" i="14"/>
  <c r="AA6" i="14"/>
  <c r="AB6" i="14"/>
  <c r="AC6" i="14"/>
  <c r="AD6" i="14"/>
  <c r="AE6" i="14"/>
  <c r="AF6" i="14"/>
  <c r="AG6" i="14"/>
  <c r="AH6" i="14"/>
  <c r="AI6" i="14"/>
  <c r="AJ6" i="14"/>
  <c r="AK6" i="14"/>
  <c r="AL6" i="14"/>
  <c r="AN6" i="14"/>
  <c r="AA7" i="14"/>
  <c r="AB7" i="14"/>
  <c r="AC7" i="14"/>
  <c r="AD7" i="14"/>
  <c r="AE7" i="14"/>
  <c r="AF7" i="14"/>
  <c r="AG7" i="14"/>
  <c r="AH7" i="14"/>
  <c r="AI7" i="14"/>
  <c r="AJ7" i="14"/>
  <c r="AK7" i="14"/>
  <c r="AL7" i="14"/>
  <c r="AN7" i="14"/>
  <c r="AA8" i="14"/>
  <c r="AB8" i="14"/>
  <c r="AC8" i="14"/>
  <c r="AD8" i="14"/>
  <c r="AE8" i="14"/>
  <c r="AF8" i="14"/>
  <c r="AG8" i="14"/>
  <c r="AH8" i="14"/>
  <c r="AI8" i="14"/>
  <c r="AJ8" i="14"/>
  <c r="AK8" i="14"/>
  <c r="AL8" i="14"/>
  <c r="AN8" i="14"/>
  <c r="AA9" i="14"/>
  <c r="AB9" i="14"/>
  <c r="AC9" i="14"/>
  <c r="AD9" i="14"/>
  <c r="AE9" i="14"/>
  <c r="AF9" i="14"/>
  <c r="AG9" i="14"/>
  <c r="AH9" i="14"/>
  <c r="AI9" i="14"/>
  <c r="AJ9" i="14"/>
  <c r="AK9" i="14"/>
  <c r="AL9" i="14"/>
  <c r="AN9" i="14"/>
  <c r="AA10" i="14"/>
  <c r="AB10" i="14"/>
  <c r="AC10" i="14"/>
  <c r="AD10" i="14"/>
  <c r="AE10" i="14"/>
  <c r="AF10" i="14"/>
  <c r="AG10" i="14"/>
  <c r="AH10" i="14"/>
  <c r="AI10" i="14"/>
  <c r="AJ10" i="14"/>
  <c r="AK10" i="14"/>
  <c r="AL10" i="14"/>
  <c r="AN10" i="14"/>
  <c r="AA11" i="14"/>
  <c r="AB11" i="14"/>
  <c r="AC11" i="14"/>
  <c r="AD11" i="14"/>
  <c r="AE11" i="14"/>
  <c r="AF11" i="14"/>
  <c r="AG11" i="14"/>
  <c r="AH11" i="14"/>
  <c r="AI11" i="14"/>
  <c r="AJ11" i="14"/>
  <c r="AK11" i="14"/>
  <c r="AL11" i="14"/>
  <c r="AN11" i="14"/>
  <c r="AA12" i="14"/>
  <c r="AB12" i="14"/>
  <c r="AC12" i="14"/>
  <c r="AD12" i="14"/>
  <c r="AE12" i="14"/>
  <c r="AF12" i="14"/>
  <c r="AG12" i="14"/>
  <c r="AH12" i="14"/>
  <c r="AI12" i="14"/>
  <c r="AJ12" i="14"/>
  <c r="AK12" i="14"/>
  <c r="AL12" i="14"/>
  <c r="AN12" i="14"/>
  <c r="AA13" i="14"/>
  <c r="AB13" i="14"/>
  <c r="AC13" i="14"/>
  <c r="AD13" i="14"/>
  <c r="AE13" i="14"/>
  <c r="AF13" i="14"/>
  <c r="AG13" i="14"/>
  <c r="AH13" i="14"/>
  <c r="AI13" i="14"/>
  <c r="AJ13" i="14"/>
  <c r="AK13" i="14"/>
  <c r="AL13" i="14"/>
  <c r="AN13" i="14"/>
  <c r="AA14" i="14"/>
  <c r="AB14" i="14"/>
  <c r="AC14" i="14"/>
  <c r="AD14" i="14"/>
  <c r="AE14" i="14"/>
  <c r="AF14" i="14"/>
  <c r="AG14" i="14"/>
  <c r="AH14" i="14"/>
  <c r="AI14" i="14"/>
  <c r="AJ14" i="14"/>
  <c r="AK14" i="14"/>
  <c r="AL14" i="14"/>
  <c r="AN14" i="14"/>
  <c r="AA15" i="14"/>
  <c r="AB15" i="14"/>
  <c r="AC15" i="14"/>
  <c r="AD15" i="14"/>
  <c r="AE15" i="14"/>
  <c r="AF15" i="14"/>
  <c r="AG15" i="14"/>
  <c r="AH15" i="14"/>
  <c r="AI15" i="14"/>
  <c r="AJ15" i="14"/>
  <c r="AK15" i="14"/>
  <c r="AL15" i="14"/>
  <c r="AN15" i="14"/>
  <c r="AA16" i="14"/>
  <c r="AB16" i="14"/>
  <c r="AC16" i="14"/>
  <c r="AD16" i="14"/>
  <c r="AE16" i="14"/>
  <c r="AF16" i="14"/>
  <c r="AG16" i="14"/>
  <c r="AH16" i="14"/>
  <c r="AI16" i="14"/>
  <c r="AJ16" i="14"/>
  <c r="AK16" i="14"/>
  <c r="AL16" i="14"/>
  <c r="AN16" i="14"/>
  <c r="AA17" i="14"/>
  <c r="AB17" i="14"/>
  <c r="AC17" i="14"/>
  <c r="AD17" i="14"/>
  <c r="AE17" i="14"/>
  <c r="AF17" i="14"/>
  <c r="AG17" i="14"/>
  <c r="AH17" i="14"/>
  <c r="AI17" i="14"/>
  <c r="AJ17" i="14"/>
  <c r="AK17" i="14"/>
  <c r="AL17" i="14"/>
  <c r="AN17" i="14"/>
  <c r="AA18" i="14"/>
  <c r="AB18" i="14"/>
  <c r="AC18" i="14"/>
  <c r="AD18" i="14"/>
  <c r="AE18" i="14"/>
  <c r="AF18" i="14"/>
  <c r="AG18" i="14"/>
  <c r="AH18" i="14"/>
  <c r="AI18" i="14"/>
  <c r="AJ18" i="14"/>
  <c r="AK18" i="14"/>
  <c r="AL18" i="14"/>
  <c r="AN18" i="14"/>
  <c r="AA19" i="14"/>
  <c r="AB19" i="14"/>
  <c r="AC19" i="14"/>
  <c r="AD19" i="14"/>
  <c r="AE19" i="14"/>
  <c r="AF19" i="14"/>
  <c r="AG19" i="14"/>
  <c r="AH19" i="14"/>
  <c r="AI19" i="14"/>
  <c r="AJ19" i="14"/>
  <c r="AK19" i="14"/>
  <c r="AL19" i="14"/>
  <c r="AN19" i="14"/>
  <c r="AA20" i="14"/>
  <c r="AB20" i="14"/>
  <c r="AC20" i="14"/>
  <c r="AD20" i="14"/>
  <c r="AE20" i="14"/>
  <c r="AF20" i="14"/>
  <c r="AG20" i="14"/>
  <c r="AH20" i="14"/>
  <c r="AI20" i="14"/>
  <c r="AJ20" i="14"/>
  <c r="AK20" i="14"/>
  <c r="AL20" i="14"/>
  <c r="AN20" i="14"/>
  <c r="AA21" i="14"/>
  <c r="AB21" i="14"/>
  <c r="AC21" i="14"/>
  <c r="AD21" i="14"/>
  <c r="AE21" i="14"/>
  <c r="AF21" i="14"/>
  <c r="AG21" i="14"/>
  <c r="AH21" i="14"/>
  <c r="AI21" i="14"/>
  <c r="AJ21" i="14"/>
  <c r="AK21" i="14"/>
  <c r="AL21" i="14"/>
  <c r="AN21" i="14"/>
  <c r="AA22" i="14"/>
  <c r="AB22" i="14"/>
  <c r="AC22" i="14"/>
  <c r="AD22" i="14"/>
  <c r="AE22" i="14"/>
  <c r="AF22" i="14"/>
  <c r="AG22" i="14"/>
  <c r="AH22" i="14"/>
  <c r="AI22" i="14"/>
  <c r="AJ22" i="14"/>
  <c r="AK22" i="14"/>
  <c r="AL22" i="14"/>
  <c r="AN22" i="14"/>
  <c r="AA23" i="14"/>
  <c r="AB23" i="14"/>
  <c r="AC23" i="14"/>
  <c r="AD23" i="14"/>
  <c r="AE23" i="14"/>
  <c r="AF23" i="14"/>
  <c r="AG23" i="14"/>
  <c r="AH23" i="14"/>
  <c r="AI23" i="14"/>
  <c r="AJ23" i="14"/>
  <c r="AK23" i="14"/>
  <c r="AL23" i="14"/>
  <c r="AN23" i="14"/>
  <c r="AA24" i="14"/>
  <c r="AB24" i="14"/>
  <c r="AC24" i="14"/>
  <c r="AD24" i="14"/>
  <c r="AE24" i="14"/>
  <c r="AF24" i="14"/>
  <c r="AG24" i="14"/>
  <c r="AH24" i="14"/>
  <c r="AI24" i="14"/>
  <c r="AJ24" i="14"/>
  <c r="AK24" i="14"/>
  <c r="AL24" i="14"/>
  <c r="AN24" i="14"/>
  <c r="AA25" i="14"/>
  <c r="AB25" i="14"/>
  <c r="AC25" i="14"/>
  <c r="AD25" i="14"/>
  <c r="AE25" i="14"/>
  <c r="AF25" i="14"/>
  <c r="AG25" i="14"/>
  <c r="AH25" i="14"/>
  <c r="AI25" i="14"/>
  <c r="AJ25" i="14"/>
  <c r="AK25" i="14"/>
  <c r="AL25" i="14"/>
  <c r="AN25" i="14"/>
  <c r="AA26" i="14"/>
  <c r="AB26" i="14"/>
  <c r="AC26" i="14"/>
  <c r="AD26" i="14"/>
  <c r="AE26" i="14"/>
  <c r="AF26" i="14"/>
  <c r="AG26" i="14"/>
  <c r="AH26" i="14"/>
  <c r="AI26" i="14"/>
  <c r="AJ26" i="14"/>
  <c r="AK26" i="14"/>
  <c r="AL26" i="14"/>
  <c r="AN26" i="14"/>
  <c r="AA27" i="14"/>
  <c r="AB27" i="14"/>
  <c r="AC27" i="14"/>
  <c r="AD27" i="14"/>
  <c r="AE27" i="14"/>
  <c r="AF27" i="14"/>
  <c r="AG27" i="14"/>
  <c r="AH27" i="14"/>
  <c r="AI27" i="14"/>
  <c r="AJ27" i="14"/>
  <c r="AK27" i="14"/>
  <c r="AL27" i="14"/>
  <c r="AN27" i="14"/>
  <c r="AA28" i="14"/>
  <c r="AB28" i="14"/>
  <c r="AC28" i="14"/>
  <c r="AD28" i="14"/>
  <c r="AE28" i="14"/>
  <c r="AF28" i="14"/>
  <c r="AG28" i="14"/>
  <c r="AH28" i="14"/>
  <c r="AI28" i="14"/>
  <c r="AJ28" i="14"/>
  <c r="AK28" i="14"/>
  <c r="AL28" i="14"/>
  <c r="AN28" i="14"/>
  <c r="AA29" i="14"/>
  <c r="AB29" i="14"/>
  <c r="AC29" i="14"/>
  <c r="AD29" i="14"/>
  <c r="AE29" i="14"/>
  <c r="AF29" i="14"/>
  <c r="AG29" i="14"/>
  <c r="AH29" i="14"/>
  <c r="AI29" i="14"/>
  <c r="AJ29" i="14"/>
  <c r="AK29" i="14"/>
  <c r="AL29" i="14"/>
  <c r="AN29" i="14"/>
  <c r="AA30" i="14"/>
  <c r="AB30" i="14"/>
  <c r="AC30" i="14"/>
  <c r="AD30" i="14"/>
  <c r="AE30" i="14"/>
  <c r="AF30" i="14"/>
  <c r="AG30" i="14"/>
  <c r="AH30" i="14"/>
  <c r="AI30" i="14"/>
  <c r="AJ30" i="14"/>
  <c r="AK30" i="14"/>
  <c r="AL30" i="14"/>
  <c r="AN30" i="14"/>
  <c r="AA31" i="14"/>
  <c r="AB31" i="14"/>
  <c r="AC31" i="14"/>
  <c r="AD31" i="14"/>
  <c r="AE31" i="14"/>
  <c r="AF31" i="14"/>
  <c r="AG31" i="14"/>
  <c r="AH31" i="14"/>
  <c r="AI31" i="14"/>
  <c r="AJ31" i="14"/>
  <c r="AK31" i="14"/>
  <c r="AL31" i="14"/>
  <c r="AN31" i="14"/>
  <c r="AA32" i="14"/>
  <c r="AB32" i="14"/>
  <c r="AC32" i="14"/>
  <c r="AD32" i="14"/>
  <c r="AE32" i="14"/>
  <c r="AF32" i="14"/>
  <c r="AG32" i="14"/>
  <c r="AH32" i="14"/>
  <c r="AI32" i="14"/>
  <c r="AJ32" i="14"/>
  <c r="AK32" i="14"/>
  <c r="AL32" i="14"/>
  <c r="AN32" i="14"/>
  <c r="AA33" i="14"/>
  <c r="AB33" i="14"/>
  <c r="AC33" i="14"/>
  <c r="AD33" i="14"/>
  <c r="AE33" i="14"/>
  <c r="AF33" i="14"/>
  <c r="AG33" i="14"/>
  <c r="AH33" i="14"/>
  <c r="AI33" i="14"/>
  <c r="AJ33" i="14"/>
  <c r="AK33" i="14"/>
  <c r="AL33" i="14"/>
  <c r="AN33" i="14"/>
  <c r="AA34" i="14"/>
  <c r="AB34" i="14"/>
  <c r="AC34" i="14"/>
  <c r="AD34" i="14"/>
  <c r="AE34" i="14"/>
  <c r="AF34" i="14"/>
  <c r="AG34" i="14"/>
  <c r="AH34" i="14"/>
  <c r="AI34" i="14"/>
  <c r="AJ34" i="14"/>
  <c r="AK34" i="14"/>
  <c r="AL34" i="14"/>
  <c r="AN34" i="14"/>
  <c r="AA35" i="14"/>
  <c r="AB35" i="14"/>
  <c r="AC35" i="14"/>
  <c r="AD35" i="14"/>
  <c r="AE35" i="14"/>
  <c r="AF35" i="14"/>
  <c r="AG35" i="14"/>
  <c r="AH35" i="14"/>
  <c r="AI35" i="14"/>
  <c r="AJ35" i="14"/>
  <c r="AK35" i="14"/>
  <c r="AL35" i="14"/>
  <c r="AN35" i="14"/>
  <c r="AA36" i="14"/>
  <c r="AB36" i="14"/>
  <c r="AC36" i="14"/>
  <c r="AD36" i="14"/>
  <c r="AE36" i="14"/>
  <c r="AF36" i="14"/>
  <c r="AG36" i="14"/>
  <c r="AH36" i="14"/>
  <c r="AI36" i="14"/>
  <c r="AJ36" i="14"/>
  <c r="AK36" i="14"/>
  <c r="AL36" i="14"/>
  <c r="AN36" i="14"/>
  <c r="AA37" i="14"/>
  <c r="AB37" i="14"/>
  <c r="AC37" i="14"/>
  <c r="AD37" i="14"/>
  <c r="AE37" i="14"/>
  <c r="AF37" i="14"/>
  <c r="AG37" i="14"/>
  <c r="AH37" i="14"/>
  <c r="AI37" i="14"/>
  <c r="AJ37" i="14"/>
  <c r="AK37" i="14"/>
  <c r="AL37" i="14"/>
  <c r="AN37" i="14"/>
  <c r="AA38" i="14"/>
  <c r="AB38" i="14"/>
  <c r="AC38" i="14"/>
  <c r="AD38" i="14"/>
  <c r="AE38" i="14"/>
  <c r="AF38" i="14"/>
  <c r="AG38" i="14"/>
  <c r="AH38" i="14"/>
  <c r="AI38" i="14"/>
  <c r="AJ38" i="14"/>
  <c r="AK38" i="14"/>
  <c r="AL38" i="14"/>
  <c r="AN38" i="14"/>
  <c r="AA39" i="14"/>
  <c r="AB39" i="14"/>
  <c r="AC39" i="14"/>
  <c r="AD39" i="14"/>
  <c r="AE39" i="14"/>
  <c r="AF39" i="14"/>
  <c r="AG39" i="14"/>
  <c r="AH39" i="14"/>
  <c r="AI39" i="14"/>
  <c r="AJ39" i="14"/>
  <c r="AK39" i="14"/>
  <c r="AL39" i="14"/>
  <c r="AN39" i="14"/>
  <c r="AA40" i="14"/>
  <c r="AB40" i="14"/>
  <c r="AC40" i="14"/>
  <c r="AD40" i="14"/>
  <c r="AE40" i="14"/>
  <c r="AF40" i="14"/>
  <c r="AG40" i="14"/>
  <c r="AH40" i="14"/>
  <c r="AI40" i="14"/>
  <c r="AJ40" i="14"/>
  <c r="AK40" i="14"/>
  <c r="AL40" i="14"/>
  <c r="AN40" i="14"/>
  <c r="AA41" i="14"/>
  <c r="AB41" i="14"/>
  <c r="AC41" i="14"/>
  <c r="AD41" i="14"/>
  <c r="AE41" i="14"/>
  <c r="AF41" i="14"/>
  <c r="AG41" i="14"/>
  <c r="AH41" i="14"/>
  <c r="AI41" i="14"/>
  <c r="AJ41" i="14"/>
  <c r="AK41" i="14"/>
  <c r="AL41" i="14"/>
  <c r="AN41" i="14"/>
  <c r="AA42" i="14"/>
  <c r="AB42" i="14"/>
  <c r="AC42" i="14"/>
  <c r="AD42" i="14"/>
  <c r="AE42" i="14"/>
  <c r="AF42" i="14"/>
  <c r="AG42" i="14"/>
  <c r="AH42" i="14"/>
  <c r="AI42" i="14"/>
  <c r="AJ42" i="14"/>
  <c r="AK42" i="14"/>
  <c r="AL42" i="14"/>
  <c r="AN42" i="14"/>
  <c r="AA43" i="14"/>
  <c r="AB43" i="14"/>
  <c r="AC43" i="14"/>
  <c r="AD43" i="14"/>
  <c r="AE43" i="14"/>
  <c r="AF43" i="14"/>
  <c r="AG43" i="14"/>
  <c r="AH43" i="14"/>
  <c r="AI43" i="14"/>
  <c r="AJ43" i="14"/>
  <c r="AK43" i="14"/>
  <c r="AL43" i="14"/>
  <c r="AN43" i="14"/>
  <c r="AA44" i="14"/>
  <c r="AB44" i="14"/>
  <c r="AC44" i="14"/>
  <c r="AD44" i="14"/>
  <c r="AE44" i="14"/>
  <c r="AF44" i="14"/>
  <c r="AG44" i="14"/>
  <c r="AH44" i="14"/>
  <c r="AI44" i="14"/>
  <c r="AJ44" i="14"/>
  <c r="AK44" i="14"/>
  <c r="AL44" i="14"/>
  <c r="AN44" i="14"/>
  <c r="AA45" i="14"/>
  <c r="AB45" i="14"/>
  <c r="AC45" i="14"/>
  <c r="AD45" i="14"/>
  <c r="AE45" i="14"/>
  <c r="AF45" i="14"/>
  <c r="AG45" i="14"/>
  <c r="AH45" i="14"/>
  <c r="AI45" i="14"/>
  <c r="AJ45" i="14"/>
  <c r="AK45" i="14"/>
  <c r="AL45" i="14"/>
  <c r="AN45" i="14"/>
  <c r="AA46" i="14"/>
  <c r="AB46" i="14"/>
  <c r="AC46" i="14"/>
  <c r="AD46" i="14"/>
  <c r="AE46" i="14"/>
  <c r="AF46" i="14"/>
  <c r="AG46" i="14"/>
  <c r="AH46" i="14"/>
  <c r="AI46" i="14"/>
  <c r="AJ46" i="14"/>
  <c r="AK46" i="14"/>
  <c r="AL46" i="14"/>
  <c r="AN46" i="14"/>
  <c r="AA47" i="14"/>
  <c r="AB47" i="14"/>
  <c r="AC47" i="14"/>
  <c r="AD47" i="14"/>
  <c r="AE47" i="14"/>
  <c r="AF47" i="14"/>
  <c r="AG47" i="14"/>
  <c r="AH47" i="14"/>
  <c r="AI47" i="14"/>
  <c r="AJ47" i="14"/>
  <c r="AK47" i="14"/>
  <c r="AL47" i="14"/>
  <c r="AN47" i="14"/>
  <c r="AA48" i="14"/>
  <c r="AB48" i="14"/>
  <c r="AC48" i="14"/>
  <c r="AD48" i="14"/>
  <c r="AE48" i="14"/>
  <c r="AF48" i="14"/>
  <c r="AG48" i="14"/>
  <c r="AH48" i="14"/>
  <c r="AI48" i="14"/>
  <c r="AJ48" i="14"/>
  <c r="AK48" i="14"/>
  <c r="AL48" i="14"/>
  <c r="AN48" i="14"/>
  <c r="AA49" i="14"/>
  <c r="AB49" i="14"/>
  <c r="AC49" i="14"/>
  <c r="AD49" i="14"/>
  <c r="AE49" i="14"/>
  <c r="AF49" i="14"/>
  <c r="AG49" i="14"/>
  <c r="AH49" i="14"/>
  <c r="AI49" i="14"/>
  <c r="AJ49" i="14"/>
  <c r="AK49" i="14"/>
  <c r="AL49" i="14"/>
  <c r="AN49" i="14"/>
  <c r="AA50" i="14"/>
  <c r="AB50" i="14"/>
  <c r="AC50" i="14"/>
  <c r="AD50" i="14"/>
  <c r="AE50" i="14"/>
  <c r="AF50" i="14"/>
  <c r="AG50" i="14"/>
  <c r="AH50" i="14"/>
  <c r="AI50" i="14"/>
  <c r="AJ50" i="14"/>
  <c r="AK50" i="14"/>
  <c r="AL50" i="14"/>
  <c r="AN50" i="14"/>
  <c r="AA51" i="14"/>
  <c r="AB51" i="14"/>
  <c r="AC51" i="14"/>
  <c r="AD51" i="14"/>
  <c r="AE51" i="14"/>
  <c r="AF51" i="14"/>
  <c r="AG51" i="14"/>
  <c r="AH51" i="14"/>
  <c r="AI51" i="14"/>
  <c r="AJ51" i="14"/>
  <c r="AK51" i="14"/>
  <c r="AL51" i="14"/>
  <c r="AN51" i="14"/>
  <c r="AA52" i="14"/>
  <c r="AB52" i="14"/>
  <c r="AC52" i="14"/>
  <c r="AD52" i="14"/>
  <c r="AE52" i="14"/>
  <c r="AF52" i="14"/>
  <c r="AG52" i="14"/>
  <c r="AH52" i="14"/>
  <c r="AI52" i="14"/>
  <c r="AJ52" i="14"/>
  <c r="AK52" i="14"/>
  <c r="AL52" i="14"/>
  <c r="AN52" i="14"/>
  <c r="AA53" i="14"/>
  <c r="AB53" i="14"/>
  <c r="AC53" i="14"/>
  <c r="AD53" i="14"/>
  <c r="AE53" i="14"/>
  <c r="AF53" i="14"/>
  <c r="AG53" i="14"/>
  <c r="AH53" i="14"/>
  <c r="AI53" i="14"/>
  <c r="AJ53" i="14"/>
  <c r="AK53" i="14"/>
  <c r="AL53" i="14"/>
  <c r="AN53" i="14"/>
  <c r="AA54" i="14"/>
  <c r="AB54" i="14"/>
  <c r="AC54" i="14"/>
  <c r="AD54" i="14"/>
  <c r="AE54" i="14"/>
  <c r="AF54" i="14"/>
  <c r="AG54" i="14"/>
  <c r="AH54" i="14"/>
  <c r="AI54" i="14"/>
  <c r="AJ54" i="14"/>
  <c r="AK54" i="14"/>
  <c r="AL54" i="14"/>
  <c r="AN54" i="14"/>
  <c r="AA55" i="14"/>
  <c r="AB55" i="14"/>
  <c r="AC55" i="14"/>
  <c r="AD55" i="14"/>
  <c r="AE55" i="14"/>
  <c r="AF55" i="14"/>
  <c r="AG55" i="14"/>
  <c r="AH55" i="14"/>
  <c r="AI55" i="14"/>
  <c r="AJ55" i="14"/>
  <c r="AK55" i="14"/>
  <c r="AL55" i="14"/>
  <c r="AN55" i="14"/>
  <c r="AA56" i="14"/>
  <c r="AB56" i="14"/>
  <c r="AC56" i="14"/>
  <c r="AD56" i="14"/>
  <c r="AE56" i="14"/>
  <c r="AF56" i="14"/>
  <c r="AG56" i="14"/>
  <c r="AH56" i="14"/>
  <c r="AI56" i="14"/>
  <c r="AJ56" i="14"/>
  <c r="AK56" i="14"/>
  <c r="AL56" i="14"/>
  <c r="AN56" i="14"/>
  <c r="AA57" i="14"/>
  <c r="AB57" i="14"/>
  <c r="AC57" i="14"/>
  <c r="AD57" i="14"/>
  <c r="AE57" i="14"/>
  <c r="AF57" i="14"/>
  <c r="AG57" i="14"/>
  <c r="AH57" i="14"/>
  <c r="AI57" i="14"/>
  <c r="AJ57" i="14"/>
  <c r="AK57" i="14"/>
  <c r="AL57" i="14"/>
  <c r="AN57" i="14"/>
  <c r="AA58" i="14"/>
  <c r="AB58" i="14"/>
  <c r="AC58" i="14"/>
  <c r="AD58" i="14"/>
  <c r="AE58" i="14"/>
  <c r="AF58" i="14"/>
  <c r="AG58" i="14"/>
  <c r="AH58" i="14"/>
  <c r="AI58" i="14"/>
  <c r="AJ58" i="14"/>
  <c r="AK58" i="14"/>
  <c r="AL58" i="14"/>
  <c r="AN58" i="14"/>
  <c r="AA59" i="14"/>
  <c r="AB59" i="14"/>
  <c r="AC59" i="14"/>
  <c r="AD59" i="14"/>
  <c r="AE59" i="14"/>
  <c r="AF59" i="14"/>
  <c r="AG59" i="14"/>
  <c r="AH59" i="14"/>
  <c r="AI59" i="14"/>
  <c r="AJ59" i="14"/>
  <c r="AK59" i="14"/>
  <c r="AL59" i="14"/>
  <c r="AN59" i="14"/>
  <c r="AA60" i="14"/>
  <c r="AB60" i="14"/>
  <c r="AC60" i="14"/>
  <c r="AD60" i="14"/>
  <c r="AE60" i="14"/>
  <c r="AF60" i="14"/>
  <c r="AG60" i="14"/>
  <c r="AH60" i="14"/>
  <c r="AI60" i="14"/>
  <c r="AJ60" i="14"/>
  <c r="AK60" i="14"/>
  <c r="AL60" i="14"/>
  <c r="AN60" i="14"/>
  <c r="AA61" i="14"/>
  <c r="AB61" i="14"/>
  <c r="AC61" i="14"/>
  <c r="AD61" i="14"/>
  <c r="AE61" i="14"/>
  <c r="AF61" i="14"/>
  <c r="AG61" i="14"/>
  <c r="AH61" i="14"/>
  <c r="AI61" i="14"/>
  <c r="AJ61" i="14"/>
  <c r="AK61" i="14"/>
  <c r="AL61" i="14"/>
  <c r="AN61" i="14"/>
  <c r="AA62" i="14"/>
  <c r="AB62" i="14"/>
  <c r="AC62" i="14"/>
  <c r="AD62" i="14"/>
  <c r="AE62" i="14"/>
  <c r="AF62" i="14"/>
  <c r="AG62" i="14"/>
  <c r="AH62" i="14"/>
  <c r="AI62" i="14"/>
  <c r="AJ62" i="14"/>
  <c r="AK62" i="14"/>
  <c r="AL62" i="14"/>
  <c r="AN62" i="14"/>
  <c r="AA63" i="14"/>
  <c r="AB63" i="14"/>
  <c r="AC63" i="14"/>
  <c r="AD63" i="14"/>
  <c r="AE63" i="14"/>
  <c r="AF63" i="14"/>
  <c r="AG63" i="14"/>
  <c r="AH63" i="14"/>
  <c r="AI63" i="14"/>
  <c r="AJ63" i="14"/>
  <c r="AK63" i="14"/>
  <c r="AL63" i="14"/>
  <c r="AN63" i="14"/>
  <c r="AA64" i="14"/>
  <c r="AB64" i="14"/>
  <c r="AC64" i="14"/>
  <c r="AD64" i="14"/>
  <c r="AE64" i="14"/>
  <c r="AF64" i="14"/>
  <c r="AG64" i="14"/>
  <c r="AH64" i="14"/>
  <c r="AI64" i="14"/>
  <c r="AJ64" i="14"/>
  <c r="AK64" i="14"/>
  <c r="AL64" i="14"/>
  <c r="AN64" i="14"/>
  <c r="AA65" i="14"/>
  <c r="AB65" i="14"/>
  <c r="AC65" i="14"/>
  <c r="AD65" i="14"/>
  <c r="AE65" i="14"/>
  <c r="AF65" i="14"/>
  <c r="AG65" i="14"/>
  <c r="AH65" i="14"/>
  <c r="AI65" i="14"/>
  <c r="AJ65" i="14"/>
  <c r="AK65" i="14"/>
  <c r="AL65" i="14"/>
  <c r="AN65" i="14"/>
  <c r="AA66" i="14"/>
  <c r="AB66" i="14"/>
  <c r="AC66" i="14"/>
  <c r="AD66" i="14"/>
  <c r="AE66" i="14"/>
  <c r="AF66" i="14"/>
  <c r="AG66" i="14"/>
  <c r="AH66" i="14"/>
  <c r="AI66" i="14"/>
  <c r="AJ66" i="14"/>
  <c r="AK66" i="14"/>
  <c r="AL66" i="14"/>
  <c r="AN66" i="14"/>
  <c r="AA67" i="14"/>
  <c r="AB67" i="14"/>
  <c r="AC67" i="14"/>
  <c r="AD67" i="14"/>
  <c r="AE67" i="14"/>
  <c r="AF67" i="14"/>
  <c r="AG67" i="14"/>
  <c r="AH67" i="14"/>
  <c r="AI67" i="14"/>
  <c r="AJ67" i="14"/>
  <c r="AK67" i="14"/>
  <c r="AL67" i="14"/>
  <c r="AN67" i="14"/>
  <c r="AA68" i="14"/>
  <c r="AB68" i="14"/>
  <c r="AC68" i="14"/>
  <c r="AD68" i="14"/>
  <c r="AE68" i="14"/>
  <c r="AF68" i="14"/>
  <c r="AG68" i="14"/>
  <c r="AH68" i="14"/>
  <c r="AI68" i="14"/>
  <c r="AJ68" i="14"/>
  <c r="AK68" i="14"/>
  <c r="AL68" i="14"/>
  <c r="AN68" i="14"/>
  <c r="AA69" i="14"/>
  <c r="AB69" i="14"/>
  <c r="AC69" i="14"/>
  <c r="AD69" i="14"/>
  <c r="AE69" i="14"/>
  <c r="AF69" i="14"/>
  <c r="AG69" i="14"/>
  <c r="AH69" i="14"/>
  <c r="AI69" i="14"/>
  <c r="AJ69" i="14"/>
  <c r="AK69" i="14"/>
  <c r="AL69" i="14"/>
  <c r="AN69" i="14"/>
  <c r="AA70" i="14"/>
  <c r="AB70" i="14"/>
  <c r="AC70" i="14"/>
  <c r="AD70" i="14"/>
  <c r="AE70" i="14"/>
  <c r="AF70" i="14"/>
  <c r="AG70" i="14"/>
  <c r="AH70" i="14"/>
  <c r="AI70" i="14"/>
  <c r="AJ70" i="14"/>
  <c r="AK70" i="14"/>
  <c r="AL70" i="14"/>
  <c r="AN70" i="14"/>
  <c r="AA71" i="14"/>
  <c r="AB71" i="14"/>
  <c r="AC71" i="14"/>
  <c r="AD71" i="14"/>
  <c r="AE71" i="14"/>
  <c r="AF71" i="14"/>
  <c r="AG71" i="14"/>
  <c r="AH71" i="14"/>
  <c r="AI71" i="14"/>
  <c r="AJ71" i="14"/>
  <c r="AK71" i="14"/>
  <c r="AL71" i="14"/>
  <c r="AN71" i="14"/>
  <c r="AA72" i="14"/>
  <c r="AB72" i="14"/>
  <c r="AC72" i="14"/>
  <c r="AD72" i="14"/>
  <c r="AE72" i="14"/>
  <c r="AF72" i="14"/>
  <c r="AG72" i="14"/>
  <c r="AH72" i="14"/>
  <c r="AI72" i="14"/>
  <c r="AJ72" i="14"/>
  <c r="AK72" i="14"/>
  <c r="AL72" i="14"/>
  <c r="AN72" i="14"/>
  <c r="AA73" i="14"/>
  <c r="AB73" i="14"/>
  <c r="AC73" i="14"/>
  <c r="AD73" i="14"/>
  <c r="AE73" i="14"/>
  <c r="AF73" i="14"/>
  <c r="AG73" i="14"/>
  <c r="AH73" i="14"/>
  <c r="AI73" i="14"/>
  <c r="AJ73" i="14"/>
  <c r="AK73" i="14"/>
  <c r="AL73" i="14"/>
  <c r="AN73" i="14"/>
  <c r="AA74" i="14"/>
  <c r="AB74" i="14"/>
  <c r="AC74" i="14"/>
  <c r="AD74" i="14"/>
  <c r="AE74" i="14"/>
  <c r="AF74" i="14"/>
  <c r="AG74" i="14"/>
  <c r="AH74" i="14"/>
  <c r="AI74" i="14"/>
  <c r="AJ74" i="14"/>
  <c r="AK74" i="14"/>
  <c r="AL74" i="14"/>
  <c r="AN74" i="14"/>
  <c r="AA75" i="14"/>
  <c r="AB75" i="14"/>
  <c r="AC75" i="14"/>
  <c r="AD75" i="14"/>
  <c r="AE75" i="14"/>
  <c r="AF75" i="14"/>
  <c r="AG75" i="14"/>
  <c r="AH75" i="14"/>
  <c r="AI75" i="14"/>
  <c r="AJ75" i="14"/>
  <c r="AK75" i="14"/>
  <c r="AL75" i="14"/>
  <c r="AN75" i="14"/>
  <c r="AA76" i="14"/>
  <c r="AB76" i="14"/>
  <c r="AC76" i="14"/>
  <c r="AD76" i="14"/>
  <c r="AE76" i="14"/>
  <c r="AF76" i="14"/>
  <c r="AG76" i="14"/>
  <c r="AH76" i="14"/>
  <c r="AI76" i="14"/>
  <c r="AJ76" i="14"/>
  <c r="AK76" i="14"/>
  <c r="AL76" i="14"/>
  <c r="AN76" i="14"/>
  <c r="AA77" i="14"/>
  <c r="AB77" i="14"/>
  <c r="AC77" i="14"/>
  <c r="AD77" i="14"/>
  <c r="AE77" i="14"/>
  <c r="AF77" i="14"/>
  <c r="AG77" i="14"/>
  <c r="AH77" i="14"/>
  <c r="AI77" i="14"/>
  <c r="AJ77" i="14"/>
  <c r="AK77" i="14"/>
  <c r="AL77" i="14"/>
  <c r="AN77" i="14"/>
  <c r="AA78" i="14"/>
  <c r="AB78" i="14"/>
  <c r="AC78" i="14"/>
  <c r="AD78" i="14"/>
  <c r="AE78" i="14"/>
  <c r="AF78" i="14"/>
  <c r="AG78" i="14"/>
  <c r="AH78" i="14"/>
  <c r="AI78" i="14"/>
  <c r="AJ78" i="14"/>
  <c r="AK78" i="14"/>
  <c r="AL78" i="14"/>
  <c r="AN78" i="14"/>
  <c r="AA79" i="14"/>
  <c r="AB79" i="14"/>
  <c r="AC79" i="14"/>
  <c r="AD79" i="14"/>
  <c r="AE79" i="14"/>
  <c r="AF79" i="14"/>
  <c r="AG79" i="14"/>
  <c r="AH79" i="14"/>
  <c r="AI79" i="14"/>
  <c r="AJ79" i="14"/>
  <c r="AK79" i="14"/>
  <c r="AL79" i="14"/>
  <c r="AN79" i="14"/>
  <c r="AA80" i="14"/>
  <c r="AB80" i="14"/>
  <c r="AC80" i="14"/>
  <c r="AD80" i="14"/>
  <c r="AE80" i="14"/>
  <c r="AF80" i="14"/>
  <c r="AG80" i="14"/>
  <c r="AH80" i="14"/>
  <c r="AI80" i="14"/>
  <c r="AJ80" i="14"/>
  <c r="AK80" i="14"/>
  <c r="AL80" i="14"/>
  <c r="AN80" i="14"/>
  <c r="AA81" i="14"/>
  <c r="AB81" i="14"/>
  <c r="AC81" i="14"/>
  <c r="AD81" i="14"/>
  <c r="AE81" i="14"/>
  <c r="AF81" i="14"/>
  <c r="AG81" i="14"/>
  <c r="AH81" i="14"/>
  <c r="AI81" i="14"/>
  <c r="AJ81" i="14"/>
  <c r="AK81" i="14"/>
  <c r="AL81" i="14"/>
  <c r="AN81" i="14"/>
  <c r="AA82" i="14"/>
  <c r="AB82" i="14"/>
  <c r="AC82" i="14"/>
  <c r="AD82" i="14"/>
  <c r="AE82" i="14"/>
  <c r="AF82" i="14"/>
  <c r="AG82" i="14"/>
  <c r="AH82" i="14"/>
  <c r="AI82" i="14"/>
  <c r="AJ82" i="14"/>
  <c r="AK82" i="14"/>
  <c r="AL82" i="14"/>
  <c r="AN82" i="14"/>
  <c r="AA83" i="14"/>
  <c r="AB83" i="14"/>
  <c r="AC83" i="14"/>
  <c r="AD83" i="14"/>
  <c r="AE83" i="14"/>
  <c r="AF83" i="14"/>
  <c r="AG83" i="14"/>
  <c r="AH83" i="14"/>
  <c r="AI83" i="14"/>
  <c r="AJ83" i="14"/>
  <c r="AK83" i="14"/>
  <c r="AL83" i="14"/>
  <c r="AN83" i="14"/>
  <c r="AA84" i="14"/>
  <c r="AB84" i="14"/>
  <c r="AC84" i="14"/>
  <c r="AD84" i="14"/>
  <c r="AE84" i="14"/>
  <c r="AF84" i="14"/>
  <c r="AG84" i="14"/>
  <c r="AH84" i="14"/>
  <c r="AI84" i="14"/>
  <c r="AJ84" i="14"/>
  <c r="AK84" i="14"/>
  <c r="AL84" i="14"/>
  <c r="AN84" i="14"/>
  <c r="AA85" i="14"/>
  <c r="AB85" i="14"/>
  <c r="AC85" i="14"/>
  <c r="AD85" i="14"/>
  <c r="AE85" i="14"/>
  <c r="AF85" i="14"/>
  <c r="AG85" i="14"/>
  <c r="AH85" i="14"/>
  <c r="AI85" i="14"/>
  <c r="AJ85" i="14"/>
  <c r="AK85" i="14"/>
  <c r="AL85" i="14"/>
  <c r="AN85" i="14"/>
  <c r="AA86" i="14"/>
  <c r="AB86" i="14"/>
  <c r="AC86" i="14"/>
  <c r="AD86" i="14"/>
  <c r="AE86" i="14"/>
  <c r="AF86" i="14"/>
  <c r="AG86" i="14"/>
  <c r="AH86" i="14"/>
  <c r="AI86" i="14"/>
  <c r="AJ86" i="14"/>
  <c r="AK86" i="14"/>
  <c r="AL86" i="14"/>
  <c r="AN86" i="14"/>
  <c r="AA87" i="14"/>
  <c r="AB87" i="14"/>
  <c r="AC87" i="14"/>
  <c r="AD87" i="14"/>
  <c r="AE87" i="14"/>
  <c r="AF87" i="14"/>
  <c r="AG87" i="14"/>
  <c r="AH87" i="14"/>
  <c r="AI87" i="14"/>
  <c r="AJ87" i="14"/>
  <c r="AK87" i="14"/>
  <c r="AL87" i="14"/>
  <c r="AN87" i="14"/>
  <c r="AA88" i="14"/>
  <c r="AB88" i="14"/>
  <c r="AC88" i="14"/>
  <c r="AD88" i="14"/>
  <c r="AE88" i="14"/>
  <c r="AF88" i="14"/>
  <c r="AG88" i="14"/>
  <c r="AH88" i="14"/>
  <c r="AI88" i="14"/>
  <c r="AJ88" i="14"/>
  <c r="AK88" i="14"/>
  <c r="AL88" i="14"/>
  <c r="AN88" i="14"/>
  <c r="AA89" i="14"/>
  <c r="AB89" i="14"/>
  <c r="AC89" i="14"/>
  <c r="AD89" i="14"/>
  <c r="AE89" i="14"/>
  <c r="AF89" i="14"/>
  <c r="AG89" i="14"/>
  <c r="AH89" i="14"/>
  <c r="AI89" i="14"/>
  <c r="AJ89" i="14"/>
  <c r="AK89" i="14"/>
  <c r="AL89" i="14"/>
  <c r="AN89" i="14"/>
  <c r="AA90" i="14"/>
  <c r="AB90" i="14"/>
  <c r="AC90" i="14"/>
  <c r="AD90" i="14"/>
  <c r="AE90" i="14"/>
  <c r="AF90" i="14"/>
  <c r="AG90" i="14"/>
  <c r="AH90" i="14"/>
  <c r="AI90" i="14"/>
  <c r="AJ90" i="14"/>
  <c r="AK90" i="14"/>
  <c r="AL90" i="14"/>
  <c r="AN90" i="14"/>
  <c r="AA91" i="14"/>
  <c r="AB91" i="14"/>
  <c r="AC91" i="14"/>
  <c r="AD91" i="14"/>
  <c r="AE91" i="14"/>
  <c r="AF91" i="14"/>
  <c r="AG91" i="14"/>
  <c r="AH91" i="14"/>
  <c r="AI91" i="14"/>
  <c r="AJ91" i="14"/>
  <c r="AK91" i="14"/>
  <c r="AL91" i="14"/>
  <c r="AN91" i="14"/>
  <c r="AA92" i="14"/>
  <c r="AB92" i="14"/>
  <c r="AC92" i="14"/>
  <c r="AD92" i="14"/>
  <c r="AE92" i="14"/>
  <c r="AF92" i="14"/>
  <c r="AG92" i="14"/>
  <c r="AH92" i="14"/>
  <c r="AI92" i="14"/>
  <c r="AJ92" i="14"/>
  <c r="AK92" i="14"/>
  <c r="AL92" i="14"/>
  <c r="AN92" i="14"/>
  <c r="AA93" i="14"/>
  <c r="AB93" i="14"/>
  <c r="AC93" i="14"/>
  <c r="AD93" i="14"/>
  <c r="AE93" i="14"/>
  <c r="AF93" i="14"/>
  <c r="AG93" i="14"/>
  <c r="AH93" i="14"/>
  <c r="AI93" i="14"/>
  <c r="AJ93" i="14"/>
  <c r="AK93" i="14"/>
  <c r="AL93" i="14"/>
  <c r="AN93" i="14"/>
  <c r="AA94" i="14"/>
  <c r="AB94" i="14"/>
  <c r="AC94" i="14"/>
  <c r="AD94" i="14"/>
  <c r="AE94" i="14"/>
  <c r="AF94" i="14"/>
  <c r="AG94" i="14"/>
  <c r="AH94" i="14"/>
  <c r="AI94" i="14"/>
  <c r="AJ94" i="14"/>
  <c r="AK94" i="14"/>
  <c r="AL94" i="14"/>
  <c r="AN94" i="14"/>
  <c r="AA95" i="14"/>
  <c r="AB95" i="14"/>
  <c r="AC95" i="14"/>
  <c r="AD95" i="14"/>
  <c r="AE95" i="14"/>
  <c r="AF95" i="14"/>
  <c r="AG95" i="14"/>
  <c r="AH95" i="14"/>
  <c r="AI95" i="14"/>
  <c r="AJ95" i="14"/>
  <c r="AK95" i="14"/>
  <c r="AL95" i="14"/>
  <c r="AN95" i="14"/>
  <c r="AA96" i="14"/>
  <c r="AB96" i="14"/>
  <c r="AC96" i="14"/>
  <c r="AD96" i="14"/>
  <c r="AE96" i="14"/>
  <c r="AF96" i="14"/>
  <c r="AG96" i="14"/>
  <c r="AH96" i="14"/>
  <c r="AI96" i="14"/>
  <c r="AJ96" i="14"/>
  <c r="AK96" i="14"/>
  <c r="AL96" i="14"/>
  <c r="AN96" i="14"/>
  <c r="AA97" i="14"/>
  <c r="AB97" i="14"/>
  <c r="AC97" i="14"/>
  <c r="AD97" i="14"/>
  <c r="AE97" i="14"/>
  <c r="AF97" i="14"/>
  <c r="AG97" i="14"/>
  <c r="AH97" i="14"/>
  <c r="AI97" i="14"/>
  <c r="AJ97" i="14"/>
  <c r="AK97" i="14"/>
  <c r="AL97" i="14"/>
  <c r="AN97" i="14"/>
  <c r="AA98" i="14"/>
  <c r="AB98" i="14"/>
  <c r="AC98" i="14"/>
  <c r="AD98" i="14"/>
  <c r="AE98" i="14"/>
  <c r="AF98" i="14"/>
  <c r="AG98" i="14"/>
  <c r="AH98" i="14"/>
  <c r="AI98" i="14"/>
  <c r="AJ98" i="14"/>
  <c r="AK98" i="14"/>
  <c r="AL98" i="14"/>
  <c r="AN98" i="14"/>
  <c r="AA99" i="14"/>
  <c r="AB99" i="14"/>
  <c r="AC99" i="14"/>
  <c r="AD99" i="14"/>
  <c r="AE99" i="14"/>
  <c r="AF99" i="14"/>
  <c r="AG99" i="14"/>
  <c r="AH99" i="14"/>
  <c r="AI99" i="14"/>
  <c r="AJ99" i="14"/>
  <c r="AK99" i="14"/>
  <c r="AL99" i="14"/>
  <c r="AN99" i="14"/>
  <c r="AA100" i="14"/>
  <c r="AB100" i="14"/>
  <c r="AC100" i="14"/>
  <c r="AD100" i="14"/>
  <c r="AE100" i="14"/>
  <c r="AF100" i="14"/>
  <c r="AG100" i="14"/>
  <c r="AH100" i="14"/>
  <c r="AI100" i="14"/>
  <c r="AJ100" i="14"/>
  <c r="AK100" i="14"/>
  <c r="AL100" i="14"/>
  <c r="AN100" i="14"/>
  <c r="AA101" i="14"/>
  <c r="AB101" i="14"/>
  <c r="AC101" i="14"/>
  <c r="AD101" i="14"/>
  <c r="AE101" i="14"/>
  <c r="AF101" i="14"/>
  <c r="AG101" i="14"/>
  <c r="AH101" i="14"/>
  <c r="AI101" i="14"/>
  <c r="AJ101" i="14"/>
  <c r="AK101" i="14"/>
  <c r="AL101" i="14"/>
  <c r="AN101" i="14"/>
  <c r="AA102" i="14"/>
  <c r="AB102" i="14"/>
  <c r="AC102" i="14"/>
  <c r="AD102" i="14"/>
  <c r="AE102" i="14"/>
  <c r="AF102" i="14"/>
  <c r="AG102" i="14"/>
  <c r="AH102" i="14"/>
  <c r="AI102" i="14"/>
  <c r="AJ102" i="14"/>
  <c r="AK102" i="14"/>
  <c r="AL102" i="14"/>
  <c r="AN102" i="14"/>
  <c r="AA103" i="14"/>
  <c r="AB103" i="14"/>
  <c r="AC103" i="14"/>
  <c r="AD103" i="14"/>
  <c r="AE103" i="14"/>
  <c r="AF103" i="14"/>
  <c r="AG103" i="14"/>
  <c r="AH103" i="14"/>
  <c r="AI103" i="14"/>
  <c r="AJ103" i="14"/>
  <c r="AK103" i="14"/>
  <c r="AL103" i="14"/>
  <c r="AN103" i="14"/>
  <c r="AA104" i="14"/>
  <c r="AB104" i="14"/>
  <c r="AC104" i="14"/>
  <c r="AD104" i="14"/>
  <c r="AE104" i="14"/>
  <c r="AF104" i="14"/>
  <c r="AG104" i="14"/>
  <c r="AH104" i="14"/>
  <c r="AI104" i="14"/>
  <c r="AJ104" i="14"/>
  <c r="AK104" i="14"/>
  <c r="AL104" i="14"/>
  <c r="AN104" i="14"/>
  <c r="AA105" i="14"/>
  <c r="AB105" i="14"/>
  <c r="AC105" i="14"/>
  <c r="AD105" i="14"/>
  <c r="AE105" i="14"/>
  <c r="AF105" i="14"/>
  <c r="AG105" i="14"/>
  <c r="AH105" i="14"/>
  <c r="AI105" i="14"/>
  <c r="AJ105" i="14"/>
  <c r="AK105" i="14"/>
  <c r="AL105" i="14"/>
  <c r="AN105" i="14"/>
  <c r="AA106" i="14"/>
  <c r="AB106" i="14"/>
  <c r="AC106" i="14"/>
  <c r="AD106" i="14"/>
  <c r="AE106" i="14"/>
  <c r="AF106" i="14"/>
  <c r="AG106" i="14"/>
  <c r="AH106" i="14"/>
  <c r="AI106" i="14"/>
  <c r="AJ106" i="14"/>
  <c r="AK106" i="14"/>
  <c r="AL106" i="14"/>
  <c r="AN106" i="14"/>
  <c r="AA107" i="14"/>
  <c r="AB107" i="14"/>
  <c r="AC107" i="14"/>
  <c r="AD107" i="14"/>
  <c r="AE107" i="14"/>
  <c r="AF107" i="14"/>
  <c r="AG107" i="14"/>
  <c r="AH107" i="14"/>
  <c r="AI107" i="14"/>
  <c r="AJ107" i="14"/>
  <c r="AK107" i="14"/>
  <c r="AL107" i="14"/>
  <c r="AN107" i="14"/>
  <c r="AA108" i="14"/>
  <c r="AB108" i="14"/>
  <c r="AC108" i="14"/>
  <c r="AD108" i="14"/>
  <c r="AE108" i="14"/>
  <c r="AF108" i="14"/>
  <c r="AG108" i="14"/>
  <c r="AH108" i="14"/>
  <c r="AI108" i="14"/>
  <c r="AJ108" i="14"/>
  <c r="AK108" i="14"/>
  <c r="AL108" i="14"/>
  <c r="AN108" i="14"/>
  <c r="AA109" i="14"/>
  <c r="AB109" i="14"/>
  <c r="AC109" i="14"/>
  <c r="AD109" i="14"/>
  <c r="AE109" i="14"/>
  <c r="AF109" i="14"/>
  <c r="AG109" i="14"/>
  <c r="AH109" i="14"/>
  <c r="AI109" i="14"/>
  <c r="AJ109" i="14"/>
  <c r="AK109" i="14"/>
  <c r="AL109" i="14"/>
  <c r="AN109" i="14"/>
  <c r="AA110" i="14"/>
  <c r="AB110" i="14"/>
  <c r="AC110" i="14"/>
  <c r="AD110" i="14"/>
  <c r="AE110" i="14"/>
  <c r="AF110" i="14"/>
  <c r="AG110" i="14"/>
  <c r="AH110" i="14"/>
  <c r="AI110" i="14"/>
  <c r="AJ110" i="14"/>
  <c r="AK110" i="14"/>
  <c r="AL110" i="14"/>
  <c r="AN110" i="14"/>
  <c r="AA111" i="14"/>
  <c r="AB111" i="14"/>
  <c r="AC111" i="14"/>
  <c r="AD111" i="14"/>
  <c r="AE111" i="14"/>
  <c r="AF111" i="14"/>
  <c r="AG111" i="14"/>
  <c r="AH111" i="14"/>
  <c r="AI111" i="14"/>
  <c r="AJ111" i="14"/>
  <c r="AK111" i="14"/>
  <c r="AL111" i="14"/>
  <c r="AN111" i="14"/>
  <c r="AA112" i="14"/>
  <c r="AB112" i="14"/>
  <c r="AC112" i="14"/>
  <c r="AD112" i="14"/>
  <c r="AE112" i="14"/>
  <c r="AF112" i="14"/>
  <c r="AG112" i="14"/>
  <c r="AH112" i="14"/>
  <c r="AI112" i="14"/>
  <c r="AJ112" i="14"/>
  <c r="AK112" i="14"/>
  <c r="AL112" i="14"/>
  <c r="AN112" i="14"/>
  <c r="N3" i="14"/>
  <c r="O3" i="14"/>
  <c r="P3" i="14"/>
  <c r="Q3" i="14"/>
  <c r="R3" i="14"/>
  <c r="S3" i="14"/>
  <c r="T3" i="14"/>
  <c r="U3" i="14"/>
  <c r="V3" i="14"/>
  <c r="W3" i="14"/>
  <c r="X3" i="14"/>
  <c r="Y3" i="14"/>
  <c r="N4" i="14"/>
  <c r="O4" i="14"/>
  <c r="P4" i="14"/>
  <c r="Q4" i="14"/>
  <c r="R4" i="14"/>
  <c r="S4" i="14"/>
  <c r="T4" i="14"/>
  <c r="U4" i="14"/>
  <c r="V4" i="14"/>
  <c r="W4" i="14"/>
  <c r="X4" i="14"/>
  <c r="Y4" i="14"/>
  <c r="N5" i="14"/>
  <c r="O5" i="14"/>
  <c r="P5" i="14"/>
  <c r="Q5" i="14"/>
  <c r="R5" i="14"/>
  <c r="S5" i="14"/>
  <c r="T5" i="14"/>
  <c r="U5" i="14"/>
  <c r="V5" i="14"/>
  <c r="W5" i="14"/>
  <c r="X5" i="14"/>
  <c r="Y5" i="14"/>
  <c r="N6" i="14"/>
  <c r="O6" i="14"/>
  <c r="P6" i="14"/>
  <c r="Q6" i="14"/>
  <c r="R6" i="14"/>
  <c r="S6" i="14"/>
  <c r="T6" i="14"/>
  <c r="U6" i="14"/>
  <c r="V6" i="14"/>
  <c r="W6" i="14"/>
  <c r="X6" i="14"/>
  <c r="Y6" i="14"/>
  <c r="N7" i="14"/>
  <c r="O7" i="14"/>
  <c r="P7" i="14"/>
  <c r="Q7" i="14"/>
  <c r="R7" i="14"/>
  <c r="S7" i="14"/>
  <c r="T7" i="14"/>
  <c r="U7" i="14"/>
  <c r="V7" i="14"/>
  <c r="W7" i="14"/>
  <c r="X7" i="14"/>
  <c r="Y7" i="14"/>
  <c r="N8" i="14"/>
  <c r="O8" i="14"/>
  <c r="P8" i="14"/>
  <c r="Q8" i="14"/>
  <c r="R8" i="14"/>
  <c r="S8" i="14"/>
  <c r="T8" i="14"/>
  <c r="U8" i="14"/>
  <c r="V8" i="14"/>
  <c r="W8" i="14"/>
  <c r="X8" i="14"/>
  <c r="Y8" i="14"/>
  <c r="N9" i="14"/>
  <c r="O9" i="14"/>
  <c r="P9" i="14"/>
  <c r="Q9" i="14"/>
  <c r="R9" i="14"/>
  <c r="S9" i="14"/>
  <c r="T9" i="14"/>
  <c r="U9" i="14"/>
  <c r="V9" i="14"/>
  <c r="W9" i="14"/>
  <c r="X9" i="14"/>
  <c r="Y9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N15" i="14"/>
  <c r="O15" i="14"/>
  <c r="P15" i="14"/>
  <c r="Q15" i="14"/>
  <c r="R15" i="14"/>
  <c r="S15" i="14"/>
  <c r="T15" i="14"/>
  <c r="U15" i="14"/>
  <c r="V15" i="14"/>
  <c r="W15" i="14"/>
  <c r="X15" i="14"/>
  <c r="Y15" i="14"/>
  <c r="N16" i="14"/>
  <c r="O16" i="14"/>
  <c r="P16" i="14"/>
  <c r="Q16" i="14"/>
  <c r="R16" i="14"/>
  <c r="S16" i="14"/>
  <c r="T16" i="14"/>
  <c r="U16" i="14"/>
  <c r="V16" i="14"/>
  <c r="W16" i="14"/>
  <c r="X16" i="14"/>
  <c r="Y16" i="14"/>
  <c r="N17" i="14"/>
  <c r="O17" i="14"/>
  <c r="P17" i="14"/>
  <c r="Q17" i="14"/>
  <c r="R17" i="14"/>
  <c r="S17" i="14"/>
  <c r="T17" i="14"/>
  <c r="U17" i="14"/>
  <c r="V17" i="14"/>
  <c r="W17" i="14"/>
  <c r="X17" i="14"/>
  <c r="Y17" i="14"/>
  <c r="N18" i="14"/>
  <c r="O18" i="14"/>
  <c r="P18" i="14"/>
  <c r="Q18" i="14"/>
  <c r="R18" i="14"/>
  <c r="S18" i="14"/>
  <c r="T18" i="14"/>
  <c r="U18" i="14"/>
  <c r="V18" i="14"/>
  <c r="W18" i="14"/>
  <c r="X18" i="14"/>
  <c r="Y18" i="14"/>
  <c r="N19" i="14"/>
  <c r="O19" i="14"/>
  <c r="P19" i="14"/>
  <c r="Q19" i="14"/>
  <c r="R19" i="14"/>
  <c r="S19" i="14"/>
  <c r="T19" i="14"/>
  <c r="U19" i="14"/>
  <c r="V19" i="14"/>
  <c r="W19" i="14"/>
  <c r="X19" i="14"/>
  <c r="Y19" i="14"/>
  <c r="N20" i="14"/>
  <c r="O20" i="14"/>
  <c r="P20" i="14"/>
  <c r="Q20" i="14"/>
  <c r="R20" i="14"/>
  <c r="S20" i="14"/>
  <c r="T20" i="14"/>
  <c r="U20" i="14"/>
  <c r="V20" i="14"/>
  <c r="W20" i="14"/>
  <c r="X20" i="14"/>
  <c r="Y20" i="14"/>
  <c r="N21" i="14"/>
  <c r="O21" i="14"/>
  <c r="P21" i="14"/>
  <c r="Q21" i="14"/>
  <c r="R21" i="14"/>
  <c r="S21" i="14"/>
  <c r="T21" i="14"/>
  <c r="U21" i="14"/>
  <c r="V21" i="14"/>
  <c r="W21" i="14"/>
  <c r="X21" i="14"/>
  <c r="Y21" i="14"/>
  <c r="N22" i="14"/>
  <c r="O22" i="14"/>
  <c r="P22" i="14"/>
  <c r="Q22" i="14"/>
  <c r="R22" i="14"/>
  <c r="S22" i="14"/>
  <c r="T22" i="14"/>
  <c r="U22" i="14"/>
  <c r="V22" i="14"/>
  <c r="W22" i="14"/>
  <c r="X22" i="14"/>
  <c r="Y22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N26" i="14"/>
  <c r="O26" i="14"/>
  <c r="P26" i="14"/>
  <c r="Q26" i="14"/>
  <c r="R26" i="14"/>
  <c r="S26" i="14"/>
  <c r="T26" i="14"/>
  <c r="U26" i="14"/>
  <c r="V26" i="14"/>
  <c r="W26" i="14"/>
  <c r="X26" i="14"/>
  <c r="Y26" i="14"/>
  <c r="N27" i="14"/>
  <c r="O27" i="14"/>
  <c r="P27" i="14"/>
  <c r="Q27" i="14"/>
  <c r="R27" i="14"/>
  <c r="S27" i="14"/>
  <c r="T27" i="14"/>
  <c r="U27" i="14"/>
  <c r="V27" i="14"/>
  <c r="W27" i="14"/>
  <c r="X27" i="14"/>
  <c r="Y27" i="14"/>
  <c r="N28" i="14"/>
  <c r="O28" i="14"/>
  <c r="P28" i="14"/>
  <c r="Q28" i="14"/>
  <c r="R28" i="14"/>
  <c r="S28" i="14"/>
  <c r="T28" i="14"/>
  <c r="U28" i="14"/>
  <c r="V28" i="14"/>
  <c r="W28" i="14"/>
  <c r="X28" i="14"/>
  <c r="Y28" i="14"/>
  <c r="N29" i="14"/>
  <c r="O29" i="14"/>
  <c r="P29" i="14"/>
  <c r="Q29" i="14"/>
  <c r="R29" i="14"/>
  <c r="S29" i="14"/>
  <c r="T29" i="14"/>
  <c r="U29" i="14"/>
  <c r="V29" i="14"/>
  <c r="W29" i="14"/>
  <c r="X29" i="14"/>
  <c r="Y29" i="14"/>
  <c r="N30" i="14"/>
  <c r="O30" i="14"/>
  <c r="P30" i="14"/>
  <c r="Q30" i="14"/>
  <c r="R30" i="14"/>
  <c r="S30" i="14"/>
  <c r="T30" i="14"/>
  <c r="U30" i="14"/>
  <c r="V30" i="14"/>
  <c r="W30" i="14"/>
  <c r="X30" i="14"/>
  <c r="Y30" i="14"/>
  <c r="N31" i="14"/>
  <c r="O31" i="14"/>
  <c r="P31" i="14"/>
  <c r="Q31" i="14"/>
  <c r="R31" i="14"/>
  <c r="S31" i="14"/>
  <c r="T31" i="14"/>
  <c r="U31" i="14"/>
  <c r="V31" i="14"/>
  <c r="W31" i="14"/>
  <c r="X31" i="14"/>
  <c r="Y31" i="14"/>
  <c r="N32" i="14"/>
  <c r="O32" i="14"/>
  <c r="P32" i="14"/>
  <c r="Q32" i="14"/>
  <c r="R32" i="14"/>
  <c r="S32" i="14"/>
  <c r="T32" i="14"/>
  <c r="U32" i="14"/>
  <c r="V32" i="14"/>
  <c r="W32" i="14"/>
  <c r="X32" i="14"/>
  <c r="Y32" i="14"/>
  <c r="N33" i="14"/>
  <c r="O33" i="14"/>
  <c r="P33" i="14"/>
  <c r="Q33" i="14"/>
  <c r="R33" i="14"/>
  <c r="S33" i="14"/>
  <c r="T33" i="14"/>
  <c r="U33" i="14"/>
  <c r="V33" i="14"/>
  <c r="W33" i="14"/>
  <c r="X33" i="14"/>
  <c r="Y33" i="14"/>
  <c r="N34" i="14"/>
  <c r="O34" i="14"/>
  <c r="P34" i="14"/>
  <c r="Q34" i="14"/>
  <c r="R34" i="14"/>
  <c r="S34" i="14"/>
  <c r="T34" i="14"/>
  <c r="U34" i="14"/>
  <c r="V34" i="14"/>
  <c r="W34" i="14"/>
  <c r="X34" i="14"/>
  <c r="Y34" i="14"/>
  <c r="N35" i="14"/>
  <c r="O35" i="14"/>
  <c r="P35" i="14"/>
  <c r="Q35" i="14"/>
  <c r="R35" i="14"/>
  <c r="S35" i="14"/>
  <c r="T35" i="14"/>
  <c r="U35" i="14"/>
  <c r="V35" i="14"/>
  <c r="W35" i="14"/>
  <c r="X35" i="14"/>
  <c r="Y35" i="14"/>
  <c r="N36" i="14"/>
  <c r="O36" i="14"/>
  <c r="P36" i="14"/>
  <c r="Q36" i="14"/>
  <c r="R36" i="14"/>
  <c r="S36" i="14"/>
  <c r="T36" i="14"/>
  <c r="U36" i="14"/>
  <c r="V36" i="14"/>
  <c r="W36" i="14"/>
  <c r="X36" i="14"/>
  <c r="Y36" i="14"/>
  <c r="N37" i="14"/>
  <c r="O37" i="14"/>
  <c r="P37" i="14"/>
  <c r="Q37" i="14"/>
  <c r="R37" i="14"/>
  <c r="S37" i="14"/>
  <c r="T37" i="14"/>
  <c r="U37" i="14"/>
  <c r="V37" i="14"/>
  <c r="W37" i="14"/>
  <c r="X37" i="14"/>
  <c r="Y37" i="14"/>
  <c r="N38" i="14"/>
  <c r="O38" i="14"/>
  <c r="P38" i="14"/>
  <c r="Q38" i="14"/>
  <c r="R38" i="14"/>
  <c r="S38" i="14"/>
  <c r="T38" i="14"/>
  <c r="U38" i="14"/>
  <c r="V38" i="14"/>
  <c r="W38" i="14"/>
  <c r="X38" i="14"/>
  <c r="Y38" i="14"/>
  <c r="N39" i="14"/>
  <c r="O39" i="14"/>
  <c r="P39" i="14"/>
  <c r="Q39" i="14"/>
  <c r="R39" i="14"/>
  <c r="S39" i="14"/>
  <c r="T39" i="14"/>
  <c r="U39" i="14"/>
  <c r="V39" i="14"/>
  <c r="W39" i="14"/>
  <c r="X39" i="14"/>
  <c r="Y39" i="14"/>
  <c r="N40" i="14"/>
  <c r="O40" i="14"/>
  <c r="P40" i="14"/>
  <c r="Q40" i="14"/>
  <c r="R40" i="14"/>
  <c r="S40" i="14"/>
  <c r="T40" i="14"/>
  <c r="U40" i="14"/>
  <c r="V40" i="14"/>
  <c r="W40" i="14"/>
  <c r="X40" i="14"/>
  <c r="Y40" i="14"/>
  <c r="N41" i="14"/>
  <c r="O41" i="14"/>
  <c r="P41" i="14"/>
  <c r="Q41" i="14"/>
  <c r="R41" i="14"/>
  <c r="S41" i="14"/>
  <c r="T41" i="14"/>
  <c r="U41" i="14"/>
  <c r="V41" i="14"/>
  <c r="W41" i="14"/>
  <c r="X41" i="14"/>
  <c r="Y41" i="14"/>
  <c r="N42" i="14"/>
  <c r="O42" i="14"/>
  <c r="P42" i="14"/>
  <c r="Q42" i="14"/>
  <c r="R42" i="14"/>
  <c r="S42" i="14"/>
  <c r="T42" i="14"/>
  <c r="U42" i="14"/>
  <c r="V42" i="14"/>
  <c r="W42" i="14"/>
  <c r="X42" i="14"/>
  <c r="Y42" i="14"/>
  <c r="N43" i="14"/>
  <c r="O43" i="14"/>
  <c r="P43" i="14"/>
  <c r="Q43" i="14"/>
  <c r="R43" i="14"/>
  <c r="S43" i="14"/>
  <c r="T43" i="14"/>
  <c r="U43" i="14"/>
  <c r="V43" i="14"/>
  <c r="W43" i="14"/>
  <c r="X43" i="14"/>
  <c r="Y43" i="14"/>
  <c r="N44" i="14"/>
  <c r="O44" i="14"/>
  <c r="P44" i="14"/>
  <c r="Q44" i="14"/>
  <c r="R44" i="14"/>
  <c r="S44" i="14"/>
  <c r="T44" i="14"/>
  <c r="U44" i="14"/>
  <c r="V44" i="14"/>
  <c r="W44" i="14"/>
  <c r="X44" i="14"/>
  <c r="Y44" i="14"/>
  <c r="N45" i="14"/>
  <c r="O45" i="14"/>
  <c r="P45" i="14"/>
  <c r="Q45" i="14"/>
  <c r="R45" i="14"/>
  <c r="S45" i="14"/>
  <c r="T45" i="14"/>
  <c r="U45" i="14"/>
  <c r="V45" i="14"/>
  <c r="W45" i="14"/>
  <c r="X45" i="14"/>
  <c r="Y45" i="14"/>
  <c r="N46" i="14"/>
  <c r="O46" i="14"/>
  <c r="P46" i="14"/>
  <c r="Q46" i="14"/>
  <c r="R46" i="14"/>
  <c r="S46" i="14"/>
  <c r="T46" i="14"/>
  <c r="U46" i="14"/>
  <c r="V46" i="14"/>
  <c r="W46" i="14"/>
  <c r="X46" i="14"/>
  <c r="Y46" i="14"/>
  <c r="N47" i="14"/>
  <c r="O47" i="14"/>
  <c r="P47" i="14"/>
  <c r="Q47" i="14"/>
  <c r="R47" i="14"/>
  <c r="S47" i="14"/>
  <c r="T47" i="14"/>
  <c r="U47" i="14"/>
  <c r="V47" i="14"/>
  <c r="W47" i="14"/>
  <c r="X47" i="14"/>
  <c r="Y47" i="14"/>
  <c r="N48" i="14"/>
  <c r="O48" i="14"/>
  <c r="P48" i="14"/>
  <c r="Q48" i="14"/>
  <c r="R48" i="14"/>
  <c r="S48" i="14"/>
  <c r="T48" i="14"/>
  <c r="U48" i="14"/>
  <c r="V48" i="14"/>
  <c r="W48" i="14"/>
  <c r="X48" i="14"/>
  <c r="Y48" i="14"/>
  <c r="N49" i="14"/>
  <c r="O49" i="14"/>
  <c r="P49" i="14"/>
  <c r="Q49" i="14"/>
  <c r="R49" i="14"/>
  <c r="S49" i="14"/>
  <c r="T49" i="14"/>
  <c r="U49" i="14"/>
  <c r="V49" i="14"/>
  <c r="W49" i="14"/>
  <c r="X49" i="14"/>
  <c r="Y49" i="14"/>
  <c r="N50" i="14"/>
  <c r="O50" i="14"/>
  <c r="P50" i="14"/>
  <c r="Q50" i="14"/>
  <c r="R50" i="14"/>
  <c r="S50" i="14"/>
  <c r="T50" i="14"/>
  <c r="U50" i="14"/>
  <c r="V50" i="14"/>
  <c r="W50" i="14"/>
  <c r="X50" i="14"/>
  <c r="Y50" i="14"/>
  <c r="N51" i="14"/>
  <c r="O51" i="14"/>
  <c r="P51" i="14"/>
  <c r="Q51" i="14"/>
  <c r="R51" i="14"/>
  <c r="S51" i="14"/>
  <c r="T51" i="14"/>
  <c r="U51" i="14"/>
  <c r="V51" i="14"/>
  <c r="W51" i="14"/>
  <c r="X51" i="14"/>
  <c r="Y51" i="14"/>
  <c r="N52" i="14"/>
  <c r="O52" i="14"/>
  <c r="P52" i="14"/>
  <c r="Q52" i="14"/>
  <c r="R52" i="14"/>
  <c r="S52" i="14"/>
  <c r="T52" i="14"/>
  <c r="U52" i="14"/>
  <c r="V52" i="14"/>
  <c r="W52" i="14"/>
  <c r="X52" i="14"/>
  <c r="Y52" i="14"/>
  <c r="N53" i="14"/>
  <c r="O53" i="14"/>
  <c r="P53" i="14"/>
  <c r="Q53" i="14"/>
  <c r="R53" i="14"/>
  <c r="S53" i="14"/>
  <c r="T53" i="14"/>
  <c r="U53" i="14"/>
  <c r="V53" i="14"/>
  <c r="W53" i="14"/>
  <c r="X53" i="14"/>
  <c r="Y53" i="14"/>
  <c r="N54" i="14"/>
  <c r="O54" i="14"/>
  <c r="P54" i="14"/>
  <c r="Q54" i="14"/>
  <c r="R54" i="14"/>
  <c r="S54" i="14"/>
  <c r="T54" i="14"/>
  <c r="U54" i="14"/>
  <c r="V54" i="14"/>
  <c r="W54" i="14"/>
  <c r="X54" i="14"/>
  <c r="Y54" i="14"/>
  <c r="N55" i="14"/>
  <c r="O55" i="14"/>
  <c r="P55" i="14"/>
  <c r="Q55" i="14"/>
  <c r="R55" i="14"/>
  <c r="S55" i="14"/>
  <c r="T55" i="14"/>
  <c r="U55" i="14"/>
  <c r="V55" i="14"/>
  <c r="W55" i="14"/>
  <c r="X55" i="14"/>
  <c r="Y55" i="14"/>
  <c r="N56" i="14"/>
  <c r="O56" i="14"/>
  <c r="P56" i="14"/>
  <c r="Q56" i="14"/>
  <c r="R56" i="14"/>
  <c r="S56" i="14"/>
  <c r="T56" i="14"/>
  <c r="U56" i="14"/>
  <c r="V56" i="14"/>
  <c r="W56" i="14"/>
  <c r="X56" i="14"/>
  <c r="Y56" i="14"/>
  <c r="N57" i="14"/>
  <c r="O57" i="14"/>
  <c r="P57" i="14"/>
  <c r="Q57" i="14"/>
  <c r="R57" i="14"/>
  <c r="S57" i="14"/>
  <c r="T57" i="14"/>
  <c r="U57" i="14"/>
  <c r="V57" i="14"/>
  <c r="W57" i="14"/>
  <c r="X57" i="14"/>
  <c r="Y57" i="14"/>
  <c r="N58" i="14"/>
  <c r="O58" i="14"/>
  <c r="P58" i="14"/>
  <c r="Q58" i="14"/>
  <c r="R58" i="14"/>
  <c r="S58" i="14"/>
  <c r="T58" i="14"/>
  <c r="U58" i="14"/>
  <c r="V58" i="14"/>
  <c r="W58" i="14"/>
  <c r="X58" i="14"/>
  <c r="Y58" i="14"/>
  <c r="N59" i="14"/>
  <c r="O59" i="14"/>
  <c r="P59" i="14"/>
  <c r="Q59" i="14"/>
  <c r="R59" i="14"/>
  <c r="S59" i="14"/>
  <c r="T59" i="14"/>
  <c r="U59" i="14"/>
  <c r="V59" i="14"/>
  <c r="W59" i="14"/>
  <c r="X59" i="14"/>
  <c r="Y59" i="14"/>
  <c r="N60" i="14"/>
  <c r="O60" i="14"/>
  <c r="P60" i="14"/>
  <c r="Q60" i="14"/>
  <c r="R60" i="14"/>
  <c r="S60" i="14"/>
  <c r="T60" i="14"/>
  <c r="U60" i="14"/>
  <c r="V60" i="14"/>
  <c r="W60" i="14"/>
  <c r="X60" i="14"/>
  <c r="Y60" i="14"/>
  <c r="N61" i="14"/>
  <c r="O61" i="14"/>
  <c r="P61" i="14"/>
  <c r="Q61" i="14"/>
  <c r="R61" i="14"/>
  <c r="S61" i="14"/>
  <c r="T61" i="14"/>
  <c r="U61" i="14"/>
  <c r="V61" i="14"/>
  <c r="W61" i="14"/>
  <c r="X61" i="14"/>
  <c r="Y61" i="14"/>
  <c r="N62" i="14"/>
  <c r="O62" i="14"/>
  <c r="P62" i="14"/>
  <c r="Q62" i="14"/>
  <c r="R62" i="14"/>
  <c r="S62" i="14"/>
  <c r="T62" i="14"/>
  <c r="U62" i="14"/>
  <c r="V62" i="14"/>
  <c r="W62" i="14"/>
  <c r="X62" i="14"/>
  <c r="Y62" i="14"/>
  <c r="N63" i="14"/>
  <c r="O63" i="14"/>
  <c r="P63" i="14"/>
  <c r="Q63" i="14"/>
  <c r="R63" i="14"/>
  <c r="S63" i="14"/>
  <c r="T63" i="14"/>
  <c r="U63" i="14"/>
  <c r="V63" i="14"/>
  <c r="W63" i="14"/>
  <c r="X63" i="14"/>
  <c r="Y63" i="14"/>
  <c r="N64" i="14"/>
  <c r="O64" i="14"/>
  <c r="P64" i="14"/>
  <c r="Q64" i="14"/>
  <c r="R64" i="14"/>
  <c r="S64" i="14"/>
  <c r="T64" i="14"/>
  <c r="U64" i="14"/>
  <c r="V64" i="14"/>
  <c r="W64" i="14"/>
  <c r="X64" i="14"/>
  <c r="Y64" i="14"/>
  <c r="N65" i="14"/>
  <c r="O65" i="14"/>
  <c r="P65" i="14"/>
  <c r="Q65" i="14"/>
  <c r="R65" i="14"/>
  <c r="S65" i="14"/>
  <c r="T65" i="14"/>
  <c r="U65" i="14"/>
  <c r="V65" i="14"/>
  <c r="W65" i="14"/>
  <c r="X65" i="14"/>
  <c r="Y65" i="14"/>
  <c r="N66" i="14"/>
  <c r="O66" i="14"/>
  <c r="P66" i="14"/>
  <c r="Q66" i="14"/>
  <c r="R66" i="14"/>
  <c r="S66" i="14"/>
  <c r="T66" i="14"/>
  <c r="U66" i="14"/>
  <c r="V66" i="14"/>
  <c r="W66" i="14"/>
  <c r="X66" i="14"/>
  <c r="Y66" i="14"/>
  <c r="N67" i="14"/>
  <c r="O67" i="14"/>
  <c r="P67" i="14"/>
  <c r="Q67" i="14"/>
  <c r="R67" i="14"/>
  <c r="S67" i="14"/>
  <c r="T67" i="14"/>
  <c r="U67" i="14"/>
  <c r="V67" i="14"/>
  <c r="W67" i="14"/>
  <c r="X67" i="14"/>
  <c r="Y67" i="14"/>
  <c r="N68" i="14"/>
  <c r="O68" i="14"/>
  <c r="P68" i="14"/>
  <c r="Q68" i="14"/>
  <c r="R68" i="14"/>
  <c r="S68" i="14"/>
  <c r="T68" i="14"/>
  <c r="U68" i="14"/>
  <c r="V68" i="14"/>
  <c r="W68" i="14"/>
  <c r="X68" i="14"/>
  <c r="Y68" i="14"/>
  <c r="N69" i="14"/>
  <c r="O69" i="14"/>
  <c r="P69" i="14"/>
  <c r="Q69" i="14"/>
  <c r="R69" i="14"/>
  <c r="S69" i="14"/>
  <c r="T69" i="14"/>
  <c r="U69" i="14"/>
  <c r="V69" i="14"/>
  <c r="W69" i="14"/>
  <c r="X69" i="14"/>
  <c r="Y69" i="14"/>
  <c r="N70" i="14"/>
  <c r="O70" i="14"/>
  <c r="P70" i="14"/>
  <c r="Q70" i="14"/>
  <c r="R70" i="14"/>
  <c r="S70" i="14"/>
  <c r="T70" i="14"/>
  <c r="U70" i="14"/>
  <c r="V70" i="14"/>
  <c r="W70" i="14"/>
  <c r="X70" i="14"/>
  <c r="Y70" i="14"/>
  <c r="N71" i="14"/>
  <c r="O71" i="14"/>
  <c r="P71" i="14"/>
  <c r="Q71" i="14"/>
  <c r="R71" i="14"/>
  <c r="S71" i="14"/>
  <c r="T71" i="14"/>
  <c r="U71" i="14"/>
  <c r="V71" i="14"/>
  <c r="W71" i="14"/>
  <c r="X71" i="14"/>
  <c r="Y71" i="14"/>
  <c r="N72" i="14"/>
  <c r="O72" i="14"/>
  <c r="P72" i="14"/>
  <c r="Q72" i="14"/>
  <c r="R72" i="14"/>
  <c r="S72" i="14"/>
  <c r="T72" i="14"/>
  <c r="U72" i="14"/>
  <c r="V72" i="14"/>
  <c r="W72" i="14"/>
  <c r="X72" i="14"/>
  <c r="Y72" i="14"/>
  <c r="N73" i="14"/>
  <c r="O73" i="14"/>
  <c r="P73" i="14"/>
  <c r="Q73" i="14"/>
  <c r="R73" i="14"/>
  <c r="S73" i="14"/>
  <c r="T73" i="14"/>
  <c r="U73" i="14"/>
  <c r="V73" i="14"/>
  <c r="W73" i="14"/>
  <c r="X73" i="14"/>
  <c r="Y73" i="14"/>
  <c r="N74" i="14"/>
  <c r="O74" i="14"/>
  <c r="P74" i="14"/>
  <c r="Q74" i="14"/>
  <c r="R74" i="14"/>
  <c r="S74" i="14"/>
  <c r="T74" i="14"/>
  <c r="U74" i="14"/>
  <c r="V74" i="14"/>
  <c r="W74" i="14"/>
  <c r="X74" i="14"/>
  <c r="Y74" i="14"/>
  <c r="N75" i="14"/>
  <c r="O75" i="14"/>
  <c r="P75" i="14"/>
  <c r="Q75" i="14"/>
  <c r="R75" i="14"/>
  <c r="S75" i="14"/>
  <c r="T75" i="14"/>
  <c r="U75" i="14"/>
  <c r="V75" i="14"/>
  <c r="W75" i="14"/>
  <c r="X75" i="14"/>
  <c r="Y75" i="14"/>
  <c r="N76" i="14"/>
  <c r="O76" i="14"/>
  <c r="P76" i="14"/>
  <c r="Q76" i="14"/>
  <c r="R76" i="14"/>
  <c r="S76" i="14"/>
  <c r="T76" i="14"/>
  <c r="U76" i="14"/>
  <c r="V76" i="14"/>
  <c r="W76" i="14"/>
  <c r="X76" i="14"/>
  <c r="Y76" i="14"/>
  <c r="N77" i="14"/>
  <c r="O77" i="14"/>
  <c r="P77" i="14"/>
  <c r="Q77" i="14"/>
  <c r="R77" i="14"/>
  <c r="S77" i="14"/>
  <c r="T77" i="14"/>
  <c r="U77" i="14"/>
  <c r="V77" i="14"/>
  <c r="W77" i="14"/>
  <c r="X77" i="14"/>
  <c r="Y77" i="14"/>
  <c r="N78" i="14"/>
  <c r="O78" i="14"/>
  <c r="P78" i="14"/>
  <c r="Q78" i="14"/>
  <c r="R78" i="14"/>
  <c r="S78" i="14"/>
  <c r="T78" i="14"/>
  <c r="U78" i="14"/>
  <c r="V78" i="14"/>
  <c r="W78" i="14"/>
  <c r="X78" i="14"/>
  <c r="Y78" i="14"/>
  <c r="N79" i="14"/>
  <c r="O79" i="14"/>
  <c r="P79" i="14"/>
  <c r="Q79" i="14"/>
  <c r="R79" i="14"/>
  <c r="S79" i="14"/>
  <c r="T79" i="14"/>
  <c r="U79" i="14"/>
  <c r="V79" i="14"/>
  <c r="W79" i="14"/>
  <c r="X79" i="14"/>
  <c r="Y79" i="14"/>
  <c r="N80" i="14"/>
  <c r="O80" i="14"/>
  <c r="P80" i="14"/>
  <c r="Q80" i="14"/>
  <c r="R80" i="14"/>
  <c r="S80" i="14"/>
  <c r="T80" i="14"/>
  <c r="U80" i="14"/>
  <c r="V80" i="14"/>
  <c r="W80" i="14"/>
  <c r="X80" i="14"/>
  <c r="Y80" i="14"/>
  <c r="N81" i="14"/>
  <c r="O81" i="14"/>
  <c r="P81" i="14"/>
  <c r="Q81" i="14"/>
  <c r="R81" i="14"/>
  <c r="S81" i="14"/>
  <c r="T81" i="14"/>
  <c r="U81" i="14"/>
  <c r="V81" i="14"/>
  <c r="W81" i="14"/>
  <c r="X81" i="14"/>
  <c r="Y81" i="14"/>
  <c r="N82" i="14"/>
  <c r="O82" i="14"/>
  <c r="P82" i="14"/>
  <c r="Q82" i="14"/>
  <c r="R82" i="14"/>
  <c r="S82" i="14"/>
  <c r="T82" i="14"/>
  <c r="U82" i="14"/>
  <c r="V82" i="14"/>
  <c r="W82" i="14"/>
  <c r="X82" i="14"/>
  <c r="Y82" i="14"/>
  <c r="N83" i="14"/>
  <c r="O83" i="14"/>
  <c r="P83" i="14"/>
  <c r="Q83" i="14"/>
  <c r="R83" i="14"/>
  <c r="S83" i="14"/>
  <c r="T83" i="14"/>
  <c r="U83" i="14"/>
  <c r="V83" i="14"/>
  <c r="W83" i="14"/>
  <c r="X83" i="14"/>
  <c r="Y83" i="14"/>
  <c r="N84" i="14"/>
  <c r="O84" i="14"/>
  <c r="P84" i="14"/>
  <c r="Q84" i="14"/>
  <c r="R84" i="14"/>
  <c r="S84" i="14"/>
  <c r="T84" i="14"/>
  <c r="U84" i="14"/>
  <c r="V84" i="14"/>
  <c r="W84" i="14"/>
  <c r="X84" i="14"/>
  <c r="Y84" i="14"/>
  <c r="N85" i="14"/>
  <c r="O85" i="14"/>
  <c r="P85" i="14"/>
  <c r="Q85" i="14"/>
  <c r="R85" i="14"/>
  <c r="S85" i="14"/>
  <c r="T85" i="14"/>
  <c r="U85" i="14"/>
  <c r="V85" i="14"/>
  <c r="W85" i="14"/>
  <c r="X85" i="14"/>
  <c r="Y85" i="14"/>
  <c r="N86" i="14"/>
  <c r="O86" i="14"/>
  <c r="P86" i="14"/>
  <c r="Q86" i="14"/>
  <c r="R86" i="14"/>
  <c r="S86" i="14"/>
  <c r="T86" i="14"/>
  <c r="U86" i="14"/>
  <c r="V86" i="14"/>
  <c r="W86" i="14"/>
  <c r="X86" i="14"/>
  <c r="Y86" i="14"/>
  <c r="N87" i="14"/>
  <c r="O87" i="14"/>
  <c r="P87" i="14"/>
  <c r="Q87" i="14"/>
  <c r="R87" i="14"/>
  <c r="S87" i="14"/>
  <c r="T87" i="14"/>
  <c r="U87" i="14"/>
  <c r="V87" i="14"/>
  <c r="W87" i="14"/>
  <c r="X87" i="14"/>
  <c r="Y87" i="14"/>
  <c r="N88" i="14"/>
  <c r="O88" i="14"/>
  <c r="P88" i="14"/>
  <c r="Q88" i="14"/>
  <c r="R88" i="14"/>
  <c r="S88" i="14"/>
  <c r="T88" i="14"/>
  <c r="U88" i="14"/>
  <c r="V88" i="14"/>
  <c r="W88" i="14"/>
  <c r="X88" i="14"/>
  <c r="Y88" i="14"/>
  <c r="N89" i="14"/>
  <c r="O89" i="14"/>
  <c r="P89" i="14"/>
  <c r="Q89" i="14"/>
  <c r="R89" i="14"/>
  <c r="S89" i="14"/>
  <c r="T89" i="14"/>
  <c r="U89" i="14"/>
  <c r="V89" i="14"/>
  <c r="W89" i="14"/>
  <c r="X89" i="14"/>
  <c r="Y89" i="14"/>
  <c r="N90" i="14"/>
  <c r="O90" i="14"/>
  <c r="P90" i="14"/>
  <c r="Q90" i="14"/>
  <c r="R90" i="14"/>
  <c r="S90" i="14"/>
  <c r="T90" i="14"/>
  <c r="U90" i="14"/>
  <c r="V90" i="14"/>
  <c r="W90" i="14"/>
  <c r="X90" i="14"/>
  <c r="Y90" i="14"/>
  <c r="N91" i="14"/>
  <c r="O91" i="14"/>
  <c r="P91" i="14"/>
  <c r="Q91" i="14"/>
  <c r="R91" i="14"/>
  <c r="S91" i="14"/>
  <c r="T91" i="14"/>
  <c r="U91" i="14"/>
  <c r="V91" i="14"/>
  <c r="W91" i="14"/>
  <c r="X91" i="14"/>
  <c r="Y91" i="14"/>
  <c r="N92" i="14"/>
  <c r="O92" i="14"/>
  <c r="P92" i="14"/>
  <c r="Q92" i="14"/>
  <c r="R92" i="14"/>
  <c r="S92" i="14"/>
  <c r="T92" i="14"/>
  <c r="U92" i="14"/>
  <c r="V92" i="14"/>
  <c r="W92" i="14"/>
  <c r="X92" i="14"/>
  <c r="Y92" i="14"/>
  <c r="N93" i="14"/>
  <c r="O93" i="14"/>
  <c r="P93" i="14"/>
  <c r="Q93" i="14"/>
  <c r="R93" i="14"/>
  <c r="S93" i="14"/>
  <c r="T93" i="14"/>
  <c r="U93" i="14"/>
  <c r="V93" i="14"/>
  <c r="W93" i="14"/>
  <c r="X93" i="14"/>
  <c r="Y93" i="14"/>
  <c r="N94" i="14"/>
  <c r="O94" i="14"/>
  <c r="P94" i="14"/>
  <c r="Q94" i="14"/>
  <c r="R94" i="14"/>
  <c r="S94" i="14"/>
  <c r="T94" i="14"/>
  <c r="U94" i="14"/>
  <c r="V94" i="14"/>
  <c r="W94" i="14"/>
  <c r="X94" i="14"/>
  <c r="Y94" i="14"/>
  <c r="N95" i="14"/>
  <c r="O95" i="14"/>
  <c r="P95" i="14"/>
  <c r="Q95" i="14"/>
  <c r="R95" i="14"/>
  <c r="S95" i="14"/>
  <c r="T95" i="14"/>
  <c r="U95" i="14"/>
  <c r="V95" i="14"/>
  <c r="W95" i="14"/>
  <c r="X95" i="14"/>
  <c r="Y95" i="14"/>
  <c r="N96" i="14"/>
  <c r="O96" i="14"/>
  <c r="P96" i="14"/>
  <c r="Q96" i="14"/>
  <c r="R96" i="14"/>
  <c r="S96" i="14"/>
  <c r="T96" i="14"/>
  <c r="U96" i="14"/>
  <c r="V96" i="14"/>
  <c r="W96" i="14"/>
  <c r="X96" i="14"/>
  <c r="Y96" i="14"/>
  <c r="N97" i="14"/>
  <c r="O97" i="14"/>
  <c r="P97" i="14"/>
  <c r="Q97" i="14"/>
  <c r="R97" i="14"/>
  <c r="S97" i="14"/>
  <c r="T97" i="14"/>
  <c r="U97" i="14"/>
  <c r="V97" i="14"/>
  <c r="W97" i="14"/>
  <c r="X97" i="14"/>
  <c r="Y97" i="14"/>
  <c r="N98" i="14"/>
  <c r="O98" i="14"/>
  <c r="P98" i="14"/>
  <c r="Q98" i="14"/>
  <c r="R98" i="14"/>
  <c r="S98" i="14"/>
  <c r="T98" i="14"/>
  <c r="U98" i="14"/>
  <c r="V98" i="14"/>
  <c r="W98" i="14"/>
  <c r="X98" i="14"/>
  <c r="Y98" i="14"/>
  <c r="N99" i="14"/>
  <c r="O99" i="14"/>
  <c r="P99" i="14"/>
  <c r="Q99" i="14"/>
  <c r="R99" i="14"/>
  <c r="S99" i="14"/>
  <c r="T99" i="14"/>
  <c r="U99" i="14"/>
  <c r="V99" i="14"/>
  <c r="W99" i="14"/>
  <c r="X99" i="14"/>
  <c r="Y99" i="14"/>
  <c r="N100" i="14"/>
  <c r="O100" i="14"/>
  <c r="P100" i="14"/>
  <c r="Q100" i="14"/>
  <c r="R100" i="14"/>
  <c r="S100" i="14"/>
  <c r="T100" i="14"/>
  <c r="U100" i="14"/>
  <c r="V100" i="14"/>
  <c r="W100" i="14"/>
  <c r="X100" i="14"/>
  <c r="Y100" i="14"/>
  <c r="N101" i="14"/>
  <c r="O101" i="14"/>
  <c r="P101" i="14"/>
  <c r="Q101" i="14"/>
  <c r="R101" i="14"/>
  <c r="S101" i="14"/>
  <c r="T101" i="14"/>
  <c r="U101" i="14"/>
  <c r="V101" i="14"/>
  <c r="W101" i="14"/>
  <c r="X101" i="14"/>
  <c r="Y101" i="14"/>
  <c r="N102" i="14"/>
  <c r="O102" i="14"/>
  <c r="P102" i="14"/>
  <c r="Q102" i="14"/>
  <c r="R102" i="14"/>
  <c r="S102" i="14"/>
  <c r="T102" i="14"/>
  <c r="U102" i="14"/>
  <c r="V102" i="14"/>
  <c r="W102" i="14"/>
  <c r="X102" i="14"/>
  <c r="Y102" i="14"/>
  <c r="N103" i="14"/>
  <c r="O103" i="14"/>
  <c r="P103" i="14"/>
  <c r="Q103" i="14"/>
  <c r="R103" i="14"/>
  <c r="S103" i="14"/>
  <c r="T103" i="14"/>
  <c r="U103" i="14"/>
  <c r="V103" i="14"/>
  <c r="W103" i="14"/>
  <c r="X103" i="14"/>
  <c r="Y103" i="14"/>
  <c r="N104" i="14"/>
  <c r="O104" i="14"/>
  <c r="P104" i="14"/>
  <c r="Q104" i="14"/>
  <c r="R104" i="14"/>
  <c r="S104" i="14"/>
  <c r="T104" i="14"/>
  <c r="U104" i="14"/>
  <c r="V104" i="14"/>
  <c r="W104" i="14"/>
  <c r="X104" i="14"/>
  <c r="Y104" i="14"/>
  <c r="N105" i="14"/>
  <c r="O105" i="14"/>
  <c r="P105" i="14"/>
  <c r="Q105" i="14"/>
  <c r="R105" i="14"/>
  <c r="S105" i="14"/>
  <c r="T105" i="14"/>
  <c r="U105" i="14"/>
  <c r="V105" i="14"/>
  <c r="W105" i="14"/>
  <c r="X105" i="14"/>
  <c r="Y105" i="14"/>
  <c r="N106" i="14"/>
  <c r="O106" i="14"/>
  <c r="P106" i="14"/>
  <c r="Q106" i="14"/>
  <c r="R106" i="14"/>
  <c r="S106" i="14"/>
  <c r="T106" i="14"/>
  <c r="U106" i="14"/>
  <c r="V106" i="14"/>
  <c r="W106" i="14"/>
  <c r="X106" i="14"/>
  <c r="Y106" i="14"/>
  <c r="N107" i="14"/>
  <c r="O107" i="14"/>
  <c r="P107" i="14"/>
  <c r="Q107" i="14"/>
  <c r="R107" i="14"/>
  <c r="S107" i="14"/>
  <c r="T107" i="14"/>
  <c r="U107" i="14"/>
  <c r="V107" i="14"/>
  <c r="W107" i="14"/>
  <c r="X107" i="14"/>
  <c r="Y107" i="14"/>
  <c r="N108" i="14"/>
  <c r="O108" i="14"/>
  <c r="P108" i="14"/>
  <c r="Q108" i="14"/>
  <c r="R108" i="14"/>
  <c r="S108" i="14"/>
  <c r="T108" i="14"/>
  <c r="U108" i="14"/>
  <c r="V108" i="14"/>
  <c r="W108" i="14"/>
  <c r="X108" i="14"/>
  <c r="Y108" i="14"/>
  <c r="N109" i="14"/>
  <c r="O109" i="14"/>
  <c r="P109" i="14"/>
  <c r="Q109" i="14"/>
  <c r="R109" i="14"/>
  <c r="S109" i="14"/>
  <c r="T109" i="14"/>
  <c r="U109" i="14"/>
  <c r="V109" i="14"/>
  <c r="W109" i="14"/>
  <c r="X109" i="14"/>
  <c r="Y109" i="14"/>
  <c r="N110" i="14"/>
  <c r="O110" i="14"/>
  <c r="P110" i="14"/>
  <c r="Q110" i="14"/>
  <c r="R110" i="14"/>
  <c r="S110" i="14"/>
  <c r="T110" i="14"/>
  <c r="U110" i="14"/>
  <c r="V110" i="14"/>
  <c r="W110" i="14"/>
  <c r="X110" i="14"/>
  <c r="Y110" i="14"/>
  <c r="N111" i="14"/>
  <c r="O111" i="14"/>
  <c r="P111" i="14"/>
  <c r="Q111" i="14"/>
  <c r="R111" i="14"/>
  <c r="S111" i="14"/>
  <c r="T111" i="14"/>
  <c r="U111" i="14"/>
  <c r="V111" i="14"/>
  <c r="W111" i="14"/>
  <c r="X111" i="14"/>
  <c r="Y111" i="14"/>
  <c r="N112" i="14"/>
  <c r="O112" i="14"/>
  <c r="P112" i="14"/>
  <c r="Q112" i="14"/>
  <c r="R112" i="14"/>
  <c r="S112" i="14"/>
  <c r="T112" i="14"/>
  <c r="U112" i="14"/>
  <c r="V112" i="14"/>
  <c r="W112" i="14"/>
  <c r="X112" i="14"/>
  <c r="Y112" i="14"/>
  <c r="D23" i="40"/>
  <c r="D24" i="40"/>
  <c r="T7" i="40" l="1"/>
  <c r="E22" i="13" l="1"/>
  <c r="F22" i="13"/>
  <c r="G22" i="13"/>
  <c r="H22" i="13"/>
  <c r="I22" i="13"/>
  <c r="J22" i="13"/>
  <c r="K22" i="13"/>
  <c r="L22" i="13"/>
  <c r="M22" i="13"/>
  <c r="N22" i="13"/>
  <c r="O22" i="13"/>
  <c r="P22" i="13"/>
  <c r="E4" i="13"/>
  <c r="F4" i="13"/>
  <c r="G4" i="13"/>
  <c r="H4" i="13"/>
  <c r="I4" i="13"/>
  <c r="J4" i="13"/>
  <c r="K4" i="13"/>
  <c r="L4" i="13"/>
  <c r="M4" i="13"/>
  <c r="N4" i="13"/>
  <c r="O4" i="13"/>
  <c r="P4" i="13"/>
  <c r="E5" i="13"/>
  <c r="F5" i="13"/>
  <c r="G5" i="13"/>
  <c r="H5" i="13"/>
  <c r="I5" i="13"/>
  <c r="J5" i="13"/>
  <c r="K5" i="13"/>
  <c r="L5" i="13"/>
  <c r="M5" i="13"/>
  <c r="N5" i="13"/>
  <c r="O5" i="13"/>
  <c r="P5" i="13"/>
  <c r="E6" i="13"/>
  <c r="F6" i="13"/>
  <c r="G6" i="13"/>
  <c r="H6" i="13"/>
  <c r="I6" i="13"/>
  <c r="J6" i="13"/>
  <c r="K6" i="13"/>
  <c r="L6" i="13"/>
  <c r="M6" i="13"/>
  <c r="N6" i="13"/>
  <c r="O6" i="13"/>
  <c r="P6" i="13"/>
  <c r="E7" i="13"/>
  <c r="F7" i="13"/>
  <c r="G7" i="13"/>
  <c r="H7" i="13"/>
  <c r="I7" i="13"/>
  <c r="J7" i="13"/>
  <c r="K7" i="13"/>
  <c r="L7" i="13"/>
  <c r="M7" i="13"/>
  <c r="N7" i="13"/>
  <c r="O7" i="13"/>
  <c r="P7" i="13"/>
  <c r="E8" i="13"/>
  <c r="F8" i="13"/>
  <c r="G8" i="13"/>
  <c r="H8" i="13"/>
  <c r="I8" i="13"/>
  <c r="J8" i="13"/>
  <c r="K8" i="13"/>
  <c r="L8" i="13"/>
  <c r="M8" i="13"/>
  <c r="N8" i="13"/>
  <c r="O8" i="13"/>
  <c r="P8" i="13"/>
  <c r="E9" i="13"/>
  <c r="F9" i="13"/>
  <c r="G9" i="13"/>
  <c r="H9" i="13"/>
  <c r="I9" i="13"/>
  <c r="J9" i="13"/>
  <c r="K9" i="13"/>
  <c r="L9" i="13"/>
  <c r="M9" i="13"/>
  <c r="N9" i="13"/>
  <c r="O9" i="13"/>
  <c r="P9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E11" i="13"/>
  <c r="F11" i="13"/>
  <c r="G11" i="13"/>
  <c r="H11" i="13"/>
  <c r="I11" i="13"/>
  <c r="J11" i="13"/>
  <c r="K11" i="13"/>
  <c r="L11" i="13"/>
  <c r="M11" i="13"/>
  <c r="N11" i="13"/>
  <c r="O11" i="13"/>
  <c r="P11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E13" i="13"/>
  <c r="F13" i="13"/>
  <c r="G13" i="13"/>
  <c r="H13" i="13"/>
  <c r="I13" i="13"/>
  <c r="J13" i="13"/>
  <c r="K13" i="13"/>
  <c r="L13" i="13"/>
  <c r="M13" i="13"/>
  <c r="N13" i="13"/>
  <c r="O13" i="13"/>
  <c r="P13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E16" i="13"/>
  <c r="F16" i="13"/>
  <c r="G16" i="13"/>
  <c r="H16" i="13"/>
  <c r="I16" i="13"/>
  <c r="J16" i="13"/>
  <c r="K16" i="13"/>
  <c r="L16" i="13"/>
  <c r="M16" i="13"/>
  <c r="N16" i="13"/>
  <c r="O16" i="13"/>
  <c r="P16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E19" i="13"/>
  <c r="F19" i="13"/>
  <c r="G19" i="13"/>
  <c r="H19" i="13"/>
  <c r="I19" i="13"/>
  <c r="J19" i="13"/>
  <c r="K19" i="13"/>
  <c r="L19" i="13"/>
  <c r="M19" i="13"/>
  <c r="N19" i="13"/>
  <c r="O19" i="13"/>
  <c r="P19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F3" i="13"/>
  <c r="G3" i="13"/>
  <c r="H3" i="13"/>
  <c r="I3" i="13"/>
  <c r="J3" i="13"/>
  <c r="K3" i="13"/>
  <c r="L3" i="13"/>
  <c r="M3" i="13"/>
  <c r="N3" i="13"/>
  <c r="O3" i="13"/>
  <c r="P3" i="13"/>
  <c r="E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Q2" i="15" s="1"/>
  <c r="AD2" i="15" s="1"/>
  <c r="A5" i="13"/>
  <c r="A4" i="13"/>
  <c r="A3" i="13"/>
  <c r="Y2" i="16" s="1"/>
  <c r="AL2" i="16" s="1"/>
  <c r="C7" i="5"/>
  <c r="AN2" i="18"/>
  <c r="AN2" i="16"/>
  <c r="AN2" i="15"/>
  <c r="AN2" i="14"/>
  <c r="Y2" i="18"/>
  <c r="AL2" i="18" s="1"/>
  <c r="U2" i="14"/>
  <c r="AH2" i="14" s="1"/>
  <c r="O2" i="15"/>
  <c r="AB2" i="15" s="1"/>
  <c r="W2" i="14"/>
  <c r="AJ2" i="14" s="1"/>
  <c r="R2" i="14"/>
  <c r="AE2" i="14" s="1"/>
  <c r="A15" i="5"/>
  <c r="A16" i="5" s="1"/>
  <c r="AO1" i="14" l="1"/>
  <c r="AO1" i="16"/>
  <c r="Q2" i="16"/>
  <c r="AD2" i="16" s="1"/>
  <c r="T2" i="16"/>
  <c r="AG2" i="16" s="1"/>
  <c r="X2" i="14"/>
  <c r="AK2" i="14" s="1"/>
  <c r="P2" i="14"/>
  <c r="AC2" i="14" s="1"/>
  <c r="T2" i="15"/>
  <c r="AG2" i="15" s="1"/>
  <c r="T2" i="18"/>
  <c r="AG2" i="18" s="1"/>
  <c r="V2" i="18"/>
  <c r="AI2" i="18" s="1"/>
  <c r="S2" i="15"/>
  <c r="AF2" i="15" s="1"/>
  <c r="Y2" i="14"/>
  <c r="AL2" i="14" s="1"/>
  <c r="O2" i="16"/>
  <c r="AB2" i="16" s="1"/>
  <c r="O2" i="14"/>
  <c r="AB2" i="14" s="1"/>
  <c r="S2" i="18"/>
  <c r="AF2" i="18" s="1"/>
  <c r="W2" i="15"/>
  <c r="AJ2" i="15" s="1"/>
  <c r="Q2" i="18"/>
  <c r="AD2" i="18" s="1"/>
  <c r="U2" i="15"/>
  <c r="AH2" i="15" s="1"/>
  <c r="S2" i="16"/>
  <c r="AF2" i="16" s="1"/>
  <c r="R2" i="16"/>
  <c r="AE2" i="16" s="1"/>
  <c r="N2" i="16"/>
  <c r="AA2" i="16" s="1"/>
  <c r="N2" i="15"/>
  <c r="AA2" i="15" s="1"/>
  <c r="X2" i="16"/>
  <c r="AK2" i="16" s="1"/>
  <c r="P2" i="16"/>
  <c r="AC2" i="16" s="1"/>
  <c r="X2" i="15"/>
  <c r="AK2" i="15" s="1"/>
  <c r="P2" i="15"/>
  <c r="AC2" i="15" s="1"/>
  <c r="X2" i="18"/>
  <c r="AK2" i="18" s="1"/>
  <c r="P2" i="18"/>
  <c r="AC2" i="18" s="1"/>
  <c r="O2" i="18"/>
  <c r="AB2" i="18" s="1"/>
  <c r="U2" i="16"/>
  <c r="AH2" i="16" s="1"/>
  <c r="T2" i="14"/>
  <c r="AG2" i="14" s="1"/>
  <c r="S2" i="14"/>
  <c r="AF2" i="14" s="1"/>
  <c r="W2" i="18"/>
  <c r="AJ2" i="18" s="1"/>
  <c r="Q2" i="14"/>
  <c r="AD2" i="14" s="1"/>
  <c r="U2" i="18"/>
  <c r="AH2" i="18" s="1"/>
  <c r="Y2" i="15"/>
  <c r="AL2" i="15" s="1"/>
  <c r="W2" i="16"/>
  <c r="AJ2" i="16" s="1"/>
  <c r="V2" i="14"/>
  <c r="AI2" i="14" s="1"/>
  <c r="N2" i="18"/>
  <c r="AA2" i="18" s="1"/>
  <c r="R2" i="15"/>
  <c r="AE2" i="15" s="1"/>
  <c r="N2" i="14"/>
  <c r="AA2" i="14" s="1"/>
  <c r="R2" i="18"/>
  <c r="AE2" i="18" s="1"/>
  <c r="V2" i="15"/>
  <c r="AI2" i="15" s="1"/>
  <c r="V2" i="16"/>
  <c r="AI2" i="16" s="1"/>
  <c r="AO1" i="15"/>
  <c r="AO1" i="18"/>
  <c r="AO6" i="18" l="1"/>
  <c r="AO10" i="18"/>
  <c r="AO11" i="18"/>
  <c r="AO15" i="18"/>
  <c r="AO16" i="18"/>
  <c r="AO17" i="18"/>
  <c r="AO21" i="18"/>
  <c r="AO27" i="18"/>
  <c r="AO31" i="18"/>
  <c r="AO24" i="18"/>
  <c r="AO28" i="18"/>
  <c r="AO38" i="18"/>
  <c r="AO35" i="18"/>
  <c r="AO39" i="18"/>
  <c r="AO42" i="18"/>
  <c r="AO46" i="18"/>
  <c r="AO43" i="18"/>
  <c r="AO47" i="18"/>
  <c r="AO51" i="18"/>
  <c r="AO55" i="18"/>
  <c r="AO59" i="18"/>
  <c r="AO63" i="18"/>
  <c r="AO56" i="18"/>
  <c r="AO77" i="18"/>
  <c r="AO67" i="18"/>
  <c r="AO68" i="18"/>
  <c r="AO69" i="18"/>
  <c r="AO71" i="18"/>
  <c r="AO72" i="18"/>
  <c r="AO76" i="18"/>
  <c r="AO80" i="18"/>
  <c r="AO84" i="18"/>
  <c r="AO92" i="18"/>
  <c r="AO93" i="18"/>
  <c r="AO90" i="18"/>
  <c r="AO87" i="18"/>
  <c r="AO74" i="18"/>
  <c r="AO81" i="18"/>
  <c r="AO54" i="18"/>
  <c r="AO70" i="18"/>
  <c r="AO65" i="18"/>
  <c r="AO61" i="18"/>
  <c r="AO48" i="18"/>
  <c r="AO40" i="18"/>
  <c r="AO32" i="18"/>
  <c r="AO23" i="18"/>
  <c r="AO91" i="18"/>
  <c r="AO86" i="18"/>
  <c r="AO57" i="18"/>
  <c r="AO52" i="18"/>
  <c r="AO44" i="18"/>
  <c r="AO37" i="18"/>
  <c r="AO26" i="18"/>
  <c r="AO89" i="18"/>
  <c r="AO82" i="18"/>
  <c r="AO73" i="18"/>
  <c r="AO83" i="18"/>
  <c r="AO62" i="18"/>
  <c r="AO75" i="18"/>
  <c r="AO64" i="18"/>
  <c r="AO60" i="18"/>
  <c r="AO49" i="18"/>
  <c r="AO34" i="18"/>
  <c r="AO33" i="18"/>
  <c r="AO41" i="18"/>
  <c r="AO36" i="18"/>
  <c r="AO22" i="18"/>
  <c r="AO30" i="18"/>
  <c r="AO29" i="18"/>
  <c r="AO88" i="18"/>
  <c r="AO78" i="18"/>
  <c r="AO85" i="18"/>
  <c r="AO79" i="18"/>
  <c r="AO58" i="18"/>
  <c r="AO66" i="18"/>
  <c r="AO53" i="18"/>
  <c r="AO50" i="18"/>
  <c r="AO45" i="18"/>
  <c r="AO25" i="18"/>
  <c r="AO18" i="18"/>
  <c r="AO12" i="18"/>
  <c r="AO5" i="18"/>
  <c r="AO7" i="18"/>
  <c r="AO19" i="18"/>
  <c r="AO3" i="18"/>
  <c r="AO13" i="18"/>
  <c r="AO9" i="18"/>
  <c r="AO20" i="18"/>
  <c r="AO14" i="18"/>
  <c r="AO8" i="18"/>
  <c r="AO4" i="18"/>
  <c r="AO6" i="15"/>
  <c r="AO11" i="15"/>
  <c r="AO15" i="15"/>
  <c r="AO16" i="15"/>
  <c r="AO12" i="15"/>
  <c r="AO20" i="15"/>
  <c r="AO24" i="15"/>
  <c r="AO21" i="15"/>
  <c r="AO25" i="15"/>
  <c r="AO17" i="15"/>
  <c r="AO19" i="15"/>
  <c r="AO28" i="15"/>
  <c r="AO32" i="15"/>
  <c r="AO26" i="15"/>
  <c r="AO33" i="15"/>
  <c r="AO39" i="15"/>
  <c r="AO43" i="15"/>
  <c r="AO41" i="15"/>
  <c r="AO45" i="15"/>
  <c r="AO36" i="15"/>
  <c r="AO50" i="15"/>
  <c r="AO54" i="15"/>
  <c r="AO58" i="15"/>
  <c r="AO51" i="15"/>
  <c r="AO55" i="15"/>
  <c r="AO47" i="15"/>
  <c r="AO59" i="15"/>
  <c r="AO61" i="15"/>
  <c r="AO65" i="15"/>
  <c r="AO69" i="15"/>
  <c r="AO63" i="15"/>
  <c r="AO81" i="15"/>
  <c r="AO85" i="15"/>
  <c r="AO89" i="15"/>
  <c r="AO93" i="15"/>
  <c r="AO78" i="15"/>
  <c r="AO82" i="15"/>
  <c r="AO86" i="15"/>
  <c r="AO90" i="15"/>
  <c r="AO73" i="15"/>
  <c r="AO77" i="15"/>
  <c r="AO87" i="15"/>
  <c r="AO95" i="15"/>
  <c r="AO99" i="15"/>
  <c r="AO91" i="15"/>
  <c r="AO96" i="15"/>
  <c r="AO100" i="15"/>
  <c r="AO104" i="15"/>
  <c r="AO108" i="15"/>
  <c r="AO115" i="15"/>
  <c r="AO119" i="15"/>
  <c r="AO123" i="15"/>
  <c r="AO127" i="15"/>
  <c r="AO110" i="15"/>
  <c r="AO112" i="15"/>
  <c r="AO116" i="15"/>
  <c r="AO129" i="15"/>
  <c r="AO133" i="15"/>
  <c r="AO137" i="15"/>
  <c r="AO141" i="15"/>
  <c r="AO145" i="15"/>
  <c r="AO149" i="15"/>
  <c r="AO153" i="15"/>
  <c r="AO157" i="15"/>
  <c r="AO161" i="15"/>
  <c r="AO130" i="15"/>
  <c r="AO134" i="15"/>
  <c r="AO138" i="15"/>
  <c r="AO142" i="15"/>
  <c r="AO146" i="15"/>
  <c r="AO150" i="15"/>
  <c r="AO172" i="15"/>
  <c r="AO176" i="15"/>
  <c r="AO180" i="15"/>
  <c r="AO184" i="15"/>
  <c r="AO188" i="15"/>
  <c r="AO192" i="15"/>
  <c r="AO196" i="15"/>
  <c r="AO200" i="15"/>
  <c r="AO173" i="15"/>
  <c r="AO165" i="15"/>
  <c r="AO169" i="15"/>
  <c r="AO219" i="15"/>
  <c r="AO223" i="15"/>
  <c r="AO227" i="15"/>
  <c r="AO231" i="15"/>
  <c r="AO235" i="15"/>
  <c r="AO239" i="15"/>
  <c r="AO243" i="15"/>
  <c r="AO204" i="15"/>
  <c r="AO205" i="15"/>
  <c r="AO206" i="15"/>
  <c r="AO208" i="15"/>
  <c r="AO212" i="15"/>
  <c r="AO247" i="15"/>
  <c r="AO251" i="15"/>
  <c r="AO255" i="15"/>
  <c r="AO259" i="15"/>
  <c r="AO263" i="15"/>
  <c r="AO267" i="15"/>
  <c r="AO271" i="15"/>
  <c r="AO275" i="15"/>
  <c r="AO279" i="15"/>
  <c r="AO283" i="15"/>
  <c r="AO287" i="15"/>
  <c r="AO291" i="15"/>
  <c r="AO295" i="15"/>
  <c r="AO299" i="15"/>
  <c r="AO303" i="15"/>
  <c r="AO307" i="15"/>
  <c r="AO311" i="15"/>
  <c r="AO315" i="15"/>
  <c r="AO319" i="15"/>
  <c r="AO323" i="15"/>
  <c r="AO256" i="15"/>
  <c r="AO260" i="15"/>
  <c r="AO276" i="15"/>
  <c r="AO280" i="15"/>
  <c r="AO284" i="15"/>
  <c r="AO288" i="15"/>
  <c r="AO292" i="15"/>
  <c r="AO296" i="15"/>
  <c r="AO300" i="15"/>
  <c r="AO304" i="15"/>
  <c r="AO308" i="15"/>
  <c r="AO312" i="15"/>
  <c r="AO316" i="15"/>
  <c r="AO301" i="15"/>
  <c r="AO305" i="15"/>
  <c r="AO309" i="15"/>
  <c r="AO313" i="15"/>
  <c r="AO317" i="15"/>
  <c r="AO320" i="15"/>
  <c r="AO324" i="15"/>
  <c r="AO332" i="15"/>
  <c r="AO336" i="15"/>
  <c r="AO340" i="15"/>
  <c r="AO344" i="15"/>
  <c r="AO348" i="15"/>
  <c r="AO352" i="15"/>
  <c r="AO356" i="15"/>
  <c r="AO360" i="15"/>
  <c r="AO364" i="15"/>
  <c r="AO368" i="15"/>
  <c r="AO372" i="15"/>
  <c r="AO333" i="15"/>
  <c r="AO337" i="15"/>
  <c r="AO341" i="15"/>
  <c r="AO345" i="15"/>
  <c r="AO349" i="15"/>
  <c r="AO353" i="15"/>
  <c r="AO357" i="15"/>
  <c r="AO361" i="15"/>
  <c r="AO365" i="15"/>
  <c r="AO369" i="15"/>
  <c r="AO373" i="15"/>
  <c r="AO377" i="15"/>
  <c r="AO381" i="15"/>
  <c r="AO327" i="15"/>
  <c r="AO376" i="15"/>
  <c r="AO375" i="15"/>
  <c r="AO359" i="15"/>
  <c r="AO343" i="15"/>
  <c r="AO382" i="15"/>
  <c r="AO366" i="15"/>
  <c r="AO350" i="15"/>
  <c r="AO334" i="15"/>
  <c r="AO306" i="15"/>
  <c r="AO290" i="15"/>
  <c r="AO274" i="15"/>
  <c r="AO258" i="15"/>
  <c r="AO322" i="15"/>
  <c r="AO321" i="15"/>
  <c r="AO297" i="15"/>
  <c r="AO285" i="15"/>
  <c r="AO246" i="15"/>
  <c r="AO230" i="15"/>
  <c r="AO214" i="15"/>
  <c r="AO272" i="15"/>
  <c r="AO253" i="15"/>
  <c r="AO213" i="15"/>
  <c r="AO252" i="15"/>
  <c r="AO241" i="15"/>
  <c r="AO233" i="15"/>
  <c r="AO225" i="15"/>
  <c r="AO217" i="15"/>
  <c r="AO236" i="15"/>
  <c r="AO232" i="15"/>
  <c r="AO224" i="15"/>
  <c r="AO220" i="15"/>
  <c r="AO215" i="15"/>
  <c r="AO203" i="15"/>
  <c r="AO187" i="15"/>
  <c r="AO171" i="15"/>
  <c r="AO202" i="15"/>
  <c r="AO190" i="15"/>
  <c r="AO186" i="15"/>
  <c r="AO201" i="15"/>
  <c r="AO197" i="15"/>
  <c r="AO177" i="15"/>
  <c r="AO164" i="15"/>
  <c r="AO156" i="15"/>
  <c r="AO140" i="15"/>
  <c r="AO328" i="15"/>
  <c r="AO371" i="15"/>
  <c r="AO355" i="15"/>
  <c r="AO339" i="15"/>
  <c r="AO378" i="15"/>
  <c r="AO362" i="15"/>
  <c r="AO346" i="15"/>
  <c r="AO302" i="15"/>
  <c r="AO286" i="15"/>
  <c r="AO270" i="15"/>
  <c r="AO330" i="15"/>
  <c r="AO325" i="15"/>
  <c r="AO289" i="15"/>
  <c r="AO277" i="15"/>
  <c r="AO273" i="15"/>
  <c r="AO242" i="15"/>
  <c r="AO226" i="15"/>
  <c r="AO210" i="15"/>
  <c r="AO268" i="15"/>
  <c r="AO209" i="15"/>
  <c r="AO250" i="15"/>
  <c r="AO228" i="15"/>
  <c r="AO199" i="15"/>
  <c r="AO183" i="15"/>
  <c r="AO167" i="15"/>
  <c r="AO198" i="15"/>
  <c r="AO194" i="15"/>
  <c r="AO174" i="15"/>
  <c r="AO168" i="15"/>
  <c r="AO152" i="15"/>
  <c r="AO136" i="15"/>
  <c r="AO329" i="15"/>
  <c r="AO383" i="15"/>
  <c r="AO367" i="15"/>
  <c r="AO351" i="15"/>
  <c r="AO335" i="15"/>
  <c r="AO374" i="15"/>
  <c r="AO358" i="15"/>
  <c r="AO342" i="15"/>
  <c r="AO314" i="15"/>
  <c r="AO298" i="15"/>
  <c r="AO282" i="15"/>
  <c r="AO266" i="15"/>
  <c r="AO318" i="15"/>
  <c r="AO281" i="15"/>
  <c r="AO269" i="15"/>
  <c r="AO265" i="15"/>
  <c r="AO238" i="15"/>
  <c r="AO222" i="15"/>
  <c r="AO264" i="15"/>
  <c r="AO248" i="15"/>
  <c r="AO245" i="15"/>
  <c r="AO237" i="15"/>
  <c r="AO229" i="15"/>
  <c r="AO221" i="15"/>
  <c r="AO244" i="15"/>
  <c r="AO240" i="15"/>
  <c r="AO207" i="15"/>
  <c r="AO195" i="15"/>
  <c r="AO179" i="15"/>
  <c r="AO163" i="15"/>
  <c r="AO170" i="15"/>
  <c r="AO193" i="15"/>
  <c r="AO189" i="15"/>
  <c r="AO181" i="15"/>
  <c r="AO148" i="15"/>
  <c r="AO132" i="15"/>
  <c r="AO380" i="15"/>
  <c r="AO379" i="15"/>
  <c r="AO363" i="15"/>
  <c r="AO347" i="15"/>
  <c r="AO331" i="15"/>
  <c r="AO370" i="15"/>
  <c r="AO354" i="15"/>
  <c r="AO338" i="15"/>
  <c r="AO310" i="15"/>
  <c r="AO294" i="15"/>
  <c r="AO278" i="15"/>
  <c r="AO262" i="15"/>
  <c r="AO326" i="15"/>
  <c r="AO293" i="15"/>
  <c r="AO261" i="15"/>
  <c r="AO257" i="15"/>
  <c r="AO234" i="15"/>
  <c r="AO218" i="15"/>
  <c r="AO249" i="15"/>
  <c r="AO254" i="15"/>
  <c r="AO166" i="15"/>
  <c r="AO216" i="15"/>
  <c r="AO211" i="15"/>
  <c r="AO191" i="15"/>
  <c r="AO175" i="15"/>
  <c r="AO182" i="15"/>
  <c r="AO178" i="15"/>
  <c r="AO185" i="15"/>
  <c r="AO160" i="15"/>
  <c r="AO144" i="15"/>
  <c r="AO126" i="15"/>
  <c r="AO162" i="15"/>
  <c r="AO125" i="15"/>
  <c r="AO106" i="15"/>
  <c r="AO111" i="15"/>
  <c r="AO103" i="15"/>
  <c r="AO74" i="15"/>
  <c r="AO83" i="15"/>
  <c r="AO66" i="15"/>
  <c r="AO76" i="15"/>
  <c r="AO64" i="15"/>
  <c r="AO67" i="15"/>
  <c r="AO57" i="15"/>
  <c r="AO53" i="15"/>
  <c r="AO35" i="15"/>
  <c r="AO31" i="15"/>
  <c r="AO27" i="15"/>
  <c r="AO23" i="15"/>
  <c r="AO18" i="15"/>
  <c r="AO3" i="15"/>
  <c r="AO5" i="15"/>
  <c r="AO139" i="15"/>
  <c r="AO122" i="15"/>
  <c r="AO158" i="15"/>
  <c r="AO117" i="15"/>
  <c r="AO102" i="15"/>
  <c r="AO124" i="15"/>
  <c r="AO97" i="15"/>
  <c r="AO88" i="15"/>
  <c r="AO62" i="15"/>
  <c r="AO68" i="15"/>
  <c r="AO60" i="15"/>
  <c r="AO46" i="15"/>
  <c r="AO10" i="15"/>
  <c r="AO8" i="15"/>
  <c r="AO159" i="15"/>
  <c r="AO155" i="15"/>
  <c r="AO151" i="15"/>
  <c r="AO147" i="15"/>
  <c r="AO143" i="15"/>
  <c r="AO131" i="15"/>
  <c r="AO118" i="15"/>
  <c r="AO113" i="15"/>
  <c r="AO98" i="15"/>
  <c r="AO128" i="15"/>
  <c r="AO101" i="15"/>
  <c r="AO92" i="15"/>
  <c r="AO84" i="15"/>
  <c r="AO72" i="15"/>
  <c r="AO49" i="15"/>
  <c r="AO38" i="15"/>
  <c r="AO52" i="15"/>
  <c r="AO37" i="15"/>
  <c r="AO44" i="15"/>
  <c r="AO29" i="15"/>
  <c r="AO30" i="15"/>
  <c r="AO14" i="15"/>
  <c r="AO9" i="15"/>
  <c r="AO4" i="15"/>
  <c r="AO135" i="15"/>
  <c r="AO114" i="15"/>
  <c r="AO154" i="15"/>
  <c r="AO121" i="15"/>
  <c r="AO94" i="15"/>
  <c r="AO120" i="15"/>
  <c r="AO107" i="15"/>
  <c r="AO109" i="15"/>
  <c r="AO105" i="15"/>
  <c r="AO80" i="15"/>
  <c r="AO75" i="15"/>
  <c r="AO79" i="15"/>
  <c r="AO70" i="15"/>
  <c r="AO56" i="15"/>
  <c r="AO71" i="15"/>
  <c r="AO48" i="15"/>
  <c r="AO40" i="15"/>
  <c r="AO42" i="15"/>
  <c r="AO34" i="15"/>
  <c r="AO22" i="15"/>
  <c r="AO13" i="15"/>
  <c r="AO7" i="15"/>
  <c r="AP1" i="16"/>
  <c r="AO6" i="16"/>
  <c r="AO11" i="16"/>
  <c r="AO8" i="16"/>
  <c r="AO9" i="16"/>
  <c r="AO13" i="16"/>
  <c r="AO15" i="16"/>
  <c r="AO24" i="16"/>
  <c r="AO21" i="16"/>
  <c r="AO17" i="16"/>
  <c r="AO33" i="16"/>
  <c r="AO30" i="16"/>
  <c r="AO27" i="16"/>
  <c r="AO31" i="16"/>
  <c r="AO37" i="16"/>
  <c r="AO39" i="16"/>
  <c r="AO43" i="16"/>
  <c r="AO47" i="16"/>
  <c r="AO51" i="16"/>
  <c r="AO55" i="16"/>
  <c r="AO40" i="16"/>
  <c r="AO44" i="16"/>
  <c r="AO48" i="16"/>
  <c r="AO52" i="16"/>
  <c r="AO41" i="16"/>
  <c r="AO45" i="16"/>
  <c r="AO49" i="16"/>
  <c r="AO58" i="16"/>
  <c r="AO62" i="16"/>
  <c r="AO66" i="16"/>
  <c r="AO70" i="16"/>
  <c r="AO74" i="16"/>
  <c r="AO56" i="16"/>
  <c r="AO59" i="16"/>
  <c r="AO63" i="16"/>
  <c r="AO67" i="16"/>
  <c r="AO71" i="16"/>
  <c r="AO60" i="16"/>
  <c r="AO64" i="16"/>
  <c r="AO68" i="16"/>
  <c r="AO72" i="16"/>
  <c r="AO75" i="16"/>
  <c r="AO79" i="16"/>
  <c r="AO83" i="16"/>
  <c r="AO87" i="16"/>
  <c r="AO91" i="16"/>
  <c r="AO95" i="16"/>
  <c r="AO80" i="16"/>
  <c r="AO84" i="16"/>
  <c r="AO88" i="16"/>
  <c r="AO92" i="16"/>
  <c r="AO81" i="16"/>
  <c r="AO85" i="16"/>
  <c r="AO97" i="16"/>
  <c r="AO102" i="16"/>
  <c r="AO106" i="16"/>
  <c r="AO110" i="16"/>
  <c r="AO114" i="16"/>
  <c r="AO118" i="16"/>
  <c r="AO122" i="16"/>
  <c r="AO126" i="16"/>
  <c r="AO130" i="16"/>
  <c r="AO134" i="16"/>
  <c r="AO96" i="16"/>
  <c r="AO99" i="16"/>
  <c r="AO103" i="16"/>
  <c r="AO107" i="16"/>
  <c r="AO111" i="16"/>
  <c r="AO115" i="16"/>
  <c r="AO119" i="16"/>
  <c r="AO123" i="16"/>
  <c r="AO127" i="16"/>
  <c r="AO131" i="16"/>
  <c r="AO104" i="16"/>
  <c r="AO108" i="16"/>
  <c r="AO112" i="16"/>
  <c r="AO116" i="16"/>
  <c r="AO120" i="16"/>
  <c r="AO124" i="16"/>
  <c r="AO137" i="16"/>
  <c r="AO141" i="16"/>
  <c r="AO145" i="16"/>
  <c r="AO149" i="16"/>
  <c r="AO153" i="16"/>
  <c r="AO157" i="16"/>
  <c r="AO161" i="16"/>
  <c r="AO165" i="16"/>
  <c r="AO169" i="16"/>
  <c r="AO173" i="16"/>
  <c r="AO146" i="16"/>
  <c r="AO135" i="16"/>
  <c r="AO139" i="16"/>
  <c r="AO143" i="16"/>
  <c r="AO163" i="16"/>
  <c r="AO192" i="16"/>
  <c r="AO196" i="16"/>
  <c r="AO200" i="16"/>
  <c r="AO204" i="16"/>
  <c r="AO208" i="16"/>
  <c r="AO212" i="16"/>
  <c r="AO216" i="16"/>
  <c r="AO177" i="16"/>
  <c r="AO181" i="16"/>
  <c r="AO185" i="16"/>
  <c r="AO193" i="16"/>
  <c r="AO197" i="16"/>
  <c r="AO201" i="16"/>
  <c r="AO205" i="16"/>
  <c r="AO209" i="16"/>
  <c r="AO220" i="16"/>
  <c r="AO213" i="16"/>
  <c r="AO217" i="16"/>
  <c r="AO225" i="16"/>
  <c r="AO229" i="16"/>
  <c r="AO233" i="16"/>
  <c r="AO237" i="16"/>
  <c r="AO241" i="16"/>
  <c r="AO245" i="16"/>
  <c r="AO249" i="16"/>
  <c r="AO253" i="16"/>
  <c r="AO257" i="16"/>
  <c r="AO261" i="16"/>
  <c r="AO265" i="16"/>
  <c r="AO269" i="16"/>
  <c r="AO273" i="16"/>
  <c r="AO277" i="16"/>
  <c r="AO281" i="16"/>
  <c r="AO285" i="16"/>
  <c r="AO289" i="16"/>
  <c r="AO293" i="16"/>
  <c r="AO299" i="16"/>
  <c r="AO303" i="16"/>
  <c r="AO307" i="16"/>
  <c r="AO311" i="16"/>
  <c r="AO315" i="16"/>
  <c r="AO319" i="16"/>
  <c r="AO323" i="16"/>
  <c r="AO327" i="16"/>
  <c r="AO331" i="16"/>
  <c r="AO335" i="16"/>
  <c r="AO339" i="16"/>
  <c r="AO343" i="16"/>
  <c r="AO347" i="16"/>
  <c r="AO351" i="16"/>
  <c r="AO355" i="16"/>
  <c r="AO359" i="16"/>
  <c r="AO363" i="16"/>
  <c r="AO367" i="16"/>
  <c r="AO300" i="16"/>
  <c r="AO304" i="16"/>
  <c r="AO308" i="16"/>
  <c r="AO312" i="16"/>
  <c r="AO316" i="16"/>
  <c r="AO320" i="16"/>
  <c r="AO324" i="16"/>
  <c r="AO328" i="16"/>
  <c r="AO332" i="16"/>
  <c r="AO336" i="16"/>
  <c r="AO340" i="16"/>
  <c r="AO344" i="16"/>
  <c r="AO348" i="16"/>
  <c r="AO352" i="16"/>
  <c r="AO356" i="16"/>
  <c r="AO360" i="16"/>
  <c r="AO369" i="16"/>
  <c r="AO371" i="16"/>
  <c r="AO375" i="16"/>
  <c r="AO379" i="16"/>
  <c r="AO383" i="16"/>
  <c r="AO387" i="16"/>
  <c r="AO391" i="16"/>
  <c r="AO395" i="16"/>
  <c r="AO399" i="16"/>
  <c r="AO403" i="16"/>
  <c r="AO407" i="16"/>
  <c r="AO411" i="16"/>
  <c r="AO415" i="16"/>
  <c r="AO419" i="16"/>
  <c r="AO423" i="16"/>
  <c r="AO388" i="16"/>
  <c r="AO373" i="16"/>
  <c r="AO377" i="16"/>
  <c r="AO364" i="16"/>
  <c r="AO368" i="16"/>
  <c r="AO427" i="16"/>
  <c r="AO431" i="16"/>
  <c r="AO444" i="16"/>
  <c r="AO448" i="16"/>
  <c r="AO452" i="16"/>
  <c r="AO456" i="16"/>
  <c r="AO460" i="16"/>
  <c r="AO464" i="16"/>
  <c r="AO468" i="16"/>
  <c r="AO472" i="16"/>
  <c r="AO476" i="16"/>
  <c r="AO480" i="16"/>
  <c r="AO445" i="16"/>
  <c r="AO449" i="16"/>
  <c r="AO453" i="16"/>
  <c r="AO457" i="16"/>
  <c r="AO461" i="16"/>
  <c r="AO465" i="16"/>
  <c r="AO469" i="16"/>
  <c r="AO473" i="16"/>
  <c r="AO477" i="16"/>
  <c r="AO481" i="16"/>
  <c r="AO435" i="16"/>
  <c r="AO439" i="16"/>
  <c r="AO443" i="16"/>
  <c r="AO482" i="16"/>
  <c r="AO437" i="16"/>
  <c r="AO436" i="16"/>
  <c r="AO471" i="16"/>
  <c r="AO455" i="16"/>
  <c r="AO470" i="16"/>
  <c r="AO450" i="16"/>
  <c r="AO426" i="16"/>
  <c r="AO410" i="16"/>
  <c r="AO438" i="16"/>
  <c r="AO425" i="16"/>
  <c r="AO409" i="16"/>
  <c r="AO430" i="16"/>
  <c r="AO416" i="16"/>
  <c r="AO400" i="16"/>
  <c r="AO384" i="16"/>
  <c r="AO394" i="16"/>
  <c r="AO382" i="16"/>
  <c r="AO354" i="16"/>
  <c r="AO338" i="16"/>
  <c r="AO322" i="16"/>
  <c r="AO306" i="16"/>
  <c r="AO421" i="16"/>
  <c r="AO381" i="16"/>
  <c r="AO295" i="16"/>
  <c r="AO345" i="16"/>
  <c r="AO341" i="16"/>
  <c r="AO333" i="16"/>
  <c r="AO329" i="16"/>
  <c r="AO297" i="16"/>
  <c r="AO270" i="16"/>
  <c r="AO254" i="16"/>
  <c r="AO238" i="16"/>
  <c r="AO222" i="16"/>
  <c r="AO296" i="16"/>
  <c r="AO287" i="16"/>
  <c r="AO292" i="16"/>
  <c r="AO284" i="16"/>
  <c r="AO268" i="16"/>
  <c r="AO252" i="16"/>
  <c r="AO236" i="16"/>
  <c r="AO290" i="16"/>
  <c r="AO279" i="16"/>
  <c r="AO263" i="16"/>
  <c r="AO247" i="16"/>
  <c r="AO231" i="16"/>
  <c r="AO433" i="16"/>
  <c r="AO432" i="16"/>
  <c r="AO467" i="16"/>
  <c r="AO451" i="16"/>
  <c r="AO478" i="16"/>
  <c r="AO462" i="16"/>
  <c r="AO446" i="16"/>
  <c r="AO422" i="16"/>
  <c r="AO406" i="16"/>
  <c r="AO442" i="16"/>
  <c r="AO412" i="16"/>
  <c r="AO396" i="16"/>
  <c r="AO380" i="16"/>
  <c r="AO398" i="16"/>
  <c r="AO386" i="16"/>
  <c r="AO374" i="16"/>
  <c r="AO350" i="16"/>
  <c r="AO334" i="16"/>
  <c r="AO318" i="16"/>
  <c r="AO302" i="16"/>
  <c r="AO389" i="16"/>
  <c r="AO357" i="16"/>
  <c r="AO353" i="16"/>
  <c r="AO349" i="16"/>
  <c r="AO337" i="16"/>
  <c r="AO317" i="16"/>
  <c r="AO309" i="16"/>
  <c r="AO282" i="16"/>
  <c r="AO266" i="16"/>
  <c r="AO250" i="16"/>
  <c r="AO234" i="16"/>
  <c r="AO218" i="16"/>
  <c r="AO280" i="16"/>
  <c r="AO264" i="16"/>
  <c r="AO248" i="16"/>
  <c r="AO232" i="16"/>
  <c r="AO275" i="16"/>
  <c r="AO259" i="16"/>
  <c r="AO243" i="16"/>
  <c r="AO227" i="16"/>
  <c r="AO186" i="16"/>
  <c r="AO479" i="16"/>
  <c r="AO463" i="16"/>
  <c r="AO447" i="16"/>
  <c r="AO418" i="16"/>
  <c r="AO402" i="16"/>
  <c r="AO429" i="16"/>
  <c r="AO365" i="16"/>
  <c r="AO424" i="16"/>
  <c r="AO408" i="16"/>
  <c r="AO392" i="16"/>
  <c r="AO376" i="16"/>
  <c r="AO428" i="16"/>
  <c r="AO346" i="16"/>
  <c r="AO330" i="16"/>
  <c r="AO314" i="16"/>
  <c r="AO298" i="16"/>
  <c r="AO417" i="16"/>
  <c r="AO401" i="16"/>
  <c r="AO397" i="16"/>
  <c r="AO362" i="16"/>
  <c r="AO325" i="16"/>
  <c r="AO321" i="16"/>
  <c r="AO313" i="16"/>
  <c r="AO305" i="16"/>
  <c r="AO278" i="16"/>
  <c r="AO262" i="16"/>
  <c r="AO246" i="16"/>
  <c r="AO230" i="16"/>
  <c r="AO214" i="16"/>
  <c r="AO291" i="16"/>
  <c r="AO221" i="16"/>
  <c r="AO288" i="16"/>
  <c r="AO276" i="16"/>
  <c r="AO260" i="16"/>
  <c r="AO244" i="16"/>
  <c r="AO228" i="16"/>
  <c r="AO294" i="16"/>
  <c r="AO286" i="16"/>
  <c r="AO271" i="16"/>
  <c r="AO255" i="16"/>
  <c r="AO239" i="16"/>
  <c r="AO182" i="16"/>
  <c r="AO441" i="16"/>
  <c r="AO440" i="16"/>
  <c r="AO475" i="16"/>
  <c r="AO459" i="16"/>
  <c r="AO474" i="16"/>
  <c r="AO466" i="16"/>
  <c r="AO458" i="16"/>
  <c r="AO454" i="16"/>
  <c r="AO414" i="16"/>
  <c r="AO434" i="16"/>
  <c r="AO413" i="16"/>
  <c r="AO361" i="16"/>
  <c r="AO420" i="16"/>
  <c r="AO404" i="16"/>
  <c r="AO372" i="16"/>
  <c r="AO390" i="16"/>
  <c r="AO378" i="16"/>
  <c r="AO370" i="16"/>
  <c r="AO358" i="16"/>
  <c r="AO342" i="16"/>
  <c r="AO326" i="16"/>
  <c r="AO310" i="16"/>
  <c r="AO405" i="16"/>
  <c r="AO393" i="16"/>
  <c r="AO385" i="16"/>
  <c r="AO366" i="16"/>
  <c r="AO301" i="16"/>
  <c r="AO274" i="16"/>
  <c r="AO258" i="16"/>
  <c r="AO242" i="16"/>
  <c r="AO226" i="16"/>
  <c r="AO272" i="16"/>
  <c r="AO256" i="16"/>
  <c r="AO240" i="16"/>
  <c r="AO283" i="16"/>
  <c r="AO267" i="16"/>
  <c r="AO251" i="16"/>
  <c r="AO235" i="16"/>
  <c r="AO178" i="16"/>
  <c r="AO224" i="16"/>
  <c r="AO215" i="16"/>
  <c r="AO183" i="16"/>
  <c r="AO170" i="16"/>
  <c r="AO154" i="16"/>
  <c r="AO138" i="16"/>
  <c r="AO210" i="16"/>
  <c r="AO198" i="16"/>
  <c r="AO194" i="16"/>
  <c r="AO188" i="16"/>
  <c r="AO168" i="16"/>
  <c r="AO156" i="16"/>
  <c r="AO159" i="16"/>
  <c r="AO151" i="16"/>
  <c r="AO129" i="16"/>
  <c r="AO125" i="16"/>
  <c r="AO113" i="16"/>
  <c r="AO105" i="16"/>
  <c r="AO128" i="16"/>
  <c r="AO73" i="16"/>
  <c r="AO65" i="16"/>
  <c r="AO57" i="16"/>
  <c r="AO42" i="16"/>
  <c r="AO34" i="16"/>
  <c r="AO28" i="16"/>
  <c r="AO35" i="16"/>
  <c r="AO23" i="16"/>
  <c r="AO22" i="16"/>
  <c r="AO25" i="16"/>
  <c r="AO7" i="16"/>
  <c r="AO3" i="16"/>
  <c r="AO189" i="16"/>
  <c r="AO179" i="16"/>
  <c r="AO207" i="16"/>
  <c r="AO199" i="16"/>
  <c r="AO191" i="16"/>
  <c r="AO166" i="16"/>
  <c r="AO150" i="16"/>
  <c r="AO202" i="16"/>
  <c r="AO190" i="16"/>
  <c r="AO176" i="16"/>
  <c r="AO172" i="16"/>
  <c r="AO160" i="16"/>
  <c r="AO148" i="16"/>
  <c r="AO167" i="16"/>
  <c r="AO133" i="16"/>
  <c r="AO121" i="16"/>
  <c r="AO94" i="16"/>
  <c r="AO86" i="16"/>
  <c r="AO78" i="16"/>
  <c r="AO50" i="16"/>
  <c r="AO26" i="16"/>
  <c r="AO19" i="16"/>
  <c r="AO16" i="16"/>
  <c r="AO10" i="16"/>
  <c r="AO4" i="16"/>
  <c r="AO219" i="16"/>
  <c r="AO175" i="16"/>
  <c r="AO162" i="16"/>
  <c r="AO206" i="16"/>
  <c r="AO180" i="16"/>
  <c r="AO140" i="16"/>
  <c r="AO171" i="16"/>
  <c r="AO147" i="16"/>
  <c r="AO117" i="16"/>
  <c r="AO109" i="16"/>
  <c r="AO101" i="16"/>
  <c r="AO76" i="16"/>
  <c r="AO93" i="16"/>
  <c r="AO89" i="16"/>
  <c r="AO69" i="16"/>
  <c r="AO61" i="16"/>
  <c r="AO54" i="16"/>
  <c r="AO38" i="16"/>
  <c r="AO53" i="16"/>
  <c r="AO14" i="16"/>
  <c r="AO12" i="16"/>
  <c r="AO5" i="16"/>
  <c r="AO223" i="16"/>
  <c r="AO187" i="16"/>
  <c r="AO211" i="16"/>
  <c r="AO203" i="16"/>
  <c r="AO195" i="16"/>
  <c r="AO174" i="16"/>
  <c r="AO158" i="16"/>
  <c r="AO142" i="16"/>
  <c r="AO152" i="16"/>
  <c r="AO136" i="16"/>
  <c r="AO184" i="16"/>
  <c r="AO155" i="16"/>
  <c r="AO164" i="16"/>
  <c r="AO144" i="16"/>
  <c r="AO132" i="16"/>
  <c r="AO100" i="16"/>
  <c r="AO98" i="16"/>
  <c r="AO90" i="16"/>
  <c r="AO82" i="16"/>
  <c r="AO77" i="16"/>
  <c r="AO46" i="16"/>
  <c r="AO36" i="16"/>
  <c r="AO29" i="16"/>
  <c r="AO32" i="16"/>
  <c r="AO20" i="16"/>
  <c r="AO18" i="16"/>
  <c r="AP1" i="14"/>
  <c r="AO9" i="14"/>
  <c r="AO15" i="14"/>
  <c r="AO12" i="14"/>
  <c r="AO20" i="14"/>
  <c r="AO16" i="14"/>
  <c r="AO22" i="14"/>
  <c r="AO26" i="14"/>
  <c r="AO21" i="14"/>
  <c r="AO27" i="14"/>
  <c r="AO30" i="14"/>
  <c r="AO31" i="14"/>
  <c r="AO32" i="14"/>
  <c r="AO36" i="14"/>
  <c r="AO37" i="14"/>
  <c r="AO40" i="14"/>
  <c r="AO49" i="14"/>
  <c r="AO52" i="14"/>
  <c r="AO56" i="14"/>
  <c r="AO60" i="14"/>
  <c r="AO64" i="14"/>
  <c r="AO68" i="14"/>
  <c r="AO53" i="14"/>
  <c r="AO57" i="14"/>
  <c r="AO61" i="14"/>
  <c r="AO65" i="14"/>
  <c r="AO69" i="14"/>
  <c r="AO73" i="14"/>
  <c r="AO77" i="14"/>
  <c r="AO81" i="14"/>
  <c r="AO85" i="14"/>
  <c r="AO70" i="14"/>
  <c r="AO74" i="14"/>
  <c r="AO96" i="14"/>
  <c r="AO100" i="14"/>
  <c r="AO104" i="14"/>
  <c r="AO108" i="14"/>
  <c r="AO89" i="14"/>
  <c r="AO93" i="14"/>
  <c r="AO94" i="14"/>
  <c r="AO98" i="14"/>
  <c r="AO102" i="14"/>
  <c r="AO106" i="14"/>
  <c r="AO112" i="14"/>
  <c r="AO110" i="14"/>
  <c r="AO111" i="14"/>
  <c r="AO99" i="14"/>
  <c r="AO101" i="14"/>
  <c r="AO80" i="14"/>
  <c r="AO83" i="14"/>
  <c r="AO78" i="14"/>
  <c r="AO59" i="14"/>
  <c r="AO58" i="14"/>
  <c r="AO54" i="14"/>
  <c r="AO47" i="14"/>
  <c r="AO41" i="14"/>
  <c r="AO29" i="14"/>
  <c r="AO13" i="14"/>
  <c r="AO11" i="14"/>
  <c r="AO7" i="14"/>
  <c r="AO6" i="14"/>
  <c r="AO3" i="14"/>
  <c r="AO5" i="14"/>
  <c r="AO109" i="14"/>
  <c r="AO95" i="14"/>
  <c r="AO105" i="14"/>
  <c r="AO76" i="14"/>
  <c r="AO87" i="14"/>
  <c r="AO75" i="14"/>
  <c r="AO67" i="14"/>
  <c r="AO55" i="14"/>
  <c r="AO50" i="14"/>
  <c r="AO43" i="14"/>
  <c r="AO48" i="14"/>
  <c r="AO39" i="14"/>
  <c r="AO34" i="14"/>
  <c r="AO25" i="14"/>
  <c r="AO28" i="14"/>
  <c r="AO24" i="14"/>
  <c r="AO19" i="14"/>
  <c r="AO107" i="14"/>
  <c r="AO91" i="14"/>
  <c r="AO97" i="14"/>
  <c r="AO88" i="14"/>
  <c r="AO72" i="14"/>
  <c r="AO86" i="14"/>
  <c r="AO82" i="14"/>
  <c r="AO51" i="14"/>
  <c r="AO62" i="14"/>
  <c r="AO46" i="14"/>
  <c r="AO45" i="14"/>
  <c r="AO17" i="14"/>
  <c r="AO8" i="14"/>
  <c r="AO4" i="14"/>
  <c r="AO90" i="14"/>
  <c r="AO103" i="14"/>
  <c r="AO92" i="14"/>
  <c r="AO84" i="14"/>
  <c r="AO79" i="14"/>
  <c r="AO71" i="14"/>
  <c r="AO63" i="14"/>
  <c r="AO66" i="14"/>
  <c r="AO42" i="14"/>
  <c r="AO44" i="14"/>
  <c r="AO35" i="14"/>
  <c r="AO38" i="14"/>
  <c r="AO33" i="14"/>
  <c r="AO18" i="14"/>
  <c r="AO23" i="14"/>
  <c r="AO14" i="14"/>
  <c r="AO10" i="14"/>
  <c r="AP1" i="15"/>
  <c r="AO2" i="15"/>
  <c r="AP1" i="18"/>
  <c r="AO2" i="18"/>
  <c r="AP5" i="18" l="1"/>
  <c r="AP6" i="18"/>
  <c r="AP10" i="18"/>
  <c r="AP11" i="18"/>
  <c r="AP15" i="18"/>
  <c r="AP16" i="18"/>
  <c r="AP17" i="18"/>
  <c r="AP21" i="18"/>
  <c r="AP22" i="18"/>
  <c r="AP23" i="18"/>
  <c r="AP27" i="18"/>
  <c r="AP24" i="18"/>
  <c r="AP28" i="18"/>
  <c r="AP31" i="18"/>
  <c r="AP34" i="18"/>
  <c r="AP38" i="18"/>
  <c r="AP35" i="18"/>
  <c r="AP39" i="18"/>
  <c r="AP42" i="18"/>
  <c r="AP46" i="18"/>
  <c r="AP50" i="18"/>
  <c r="AP43" i="18"/>
  <c r="AP47" i="18"/>
  <c r="AP51" i="18"/>
  <c r="AP55" i="18"/>
  <c r="AP59" i="18"/>
  <c r="AP63" i="18"/>
  <c r="AP80" i="18"/>
  <c r="AP84" i="18"/>
  <c r="AP67" i="18"/>
  <c r="AP68" i="18"/>
  <c r="AP71" i="18"/>
  <c r="AP74" i="18"/>
  <c r="AP75" i="18"/>
  <c r="AP79" i="18"/>
  <c r="AP83" i="18"/>
  <c r="AP88" i="18"/>
  <c r="AP92" i="18"/>
  <c r="AP89" i="18"/>
  <c r="AP93" i="18"/>
  <c r="AP91" i="18"/>
  <c r="AP72" i="18"/>
  <c r="AP53" i="18"/>
  <c r="AP58" i="18"/>
  <c r="AP54" i="18"/>
  <c r="AP45" i="18"/>
  <c r="AP32" i="18"/>
  <c r="AP25" i="18"/>
  <c r="AP87" i="18"/>
  <c r="AP70" i="18"/>
  <c r="AP77" i="18"/>
  <c r="AP86" i="18"/>
  <c r="AP78" i="18"/>
  <c r="AP65" i="18"/>
  <c r="AP85" i="18"/>
  <c r="AP73" i="18"/>
  <c r="AP69" i="18"/>
  <c r="AP64" i="18"/>
  <c r="AP48" i="18"/>
  <c r="AP90" i="18"/>
  <c r="AP66" i="18"/>
  <c r="AP61" i="18"/>
  <c r="AP81" i="18"/>
  <c r="AP60" i="18"/>
  <c r="AP56" i="18"/>
  <c r="AP52" i="18"/>
  <c r="AP62" i="18"/>
  <c r="AP44" i="18"/>
  <c r="AP49" i="18"/>
  <c r="AP40" i="18"/>
  <c r="AP37" i="18"/>
  <c r="AP76" i="18"/>
  <c r="AP82" i="18"/>
  <c r="AP57" i="18"/>
  <c r="AP36" i="18"/>
  <c r="AP41" i="18"/>
  <c r="AP29" i="18"/>
  <c r="AP33" i="18"/>
  <c r="AP30" i="18"/>
  <c r="AP3" i="18"/>
  <c r="AP13" i="18"/>
  <c r="AP12" i="18"/>
  <c r="AP9" i="18"/>
  <c r="AP26" i="18"/>
  <c r="AP18" i="18"/>
  <c r="AP8" i="18"/>
  <c r="AP7" i="18"/>
  <c r="AP19" i="18"/>
  <c r="AP20" i="18"/>
  <c r="AP14" i="18"/>
  <c r="AP4" i="18"/>
  <c r="AP6" i="15"/>
  <c r="AP10" i="15"/>
  <c r="AP11" i="15"/>
  <c r="AP15" i="15"/>
  <c r="AP16" i="15"/>
  <c r="AP19" i="15"/>
  <c r="AP20" i="15"/>
  <c r="AP24" i="15"/>
  <c r="AP21" i="15"/>
  <c r="AP25" i="15"/>
  <c r="AP28" i="15"/>
  <c r="AP32" i="15"/>
  <c r="AP33" i="15"/>
  <c r="AP36" i="15"/>
  <c r="AP39" i="15"/>
  <c r="AP43" i="15"/>
  <c r="AP40" i="15"/>
  <c r="AP44" i="15"/>
  <c r="AP50" i="15"/>
  <c r="AP54" i="15"/>
  <c r="AP51" i="15"/>
  <c r="AP55" i="15"/>
  <c r="AP47" i="15"/>
  <c r="AP58" i="15"/>
  <c r="AP59" i="15"/>
  <c r="AP61" i="15"/>
  <c r="AP65" i="15"/>
  <c r="AP69" i="15"/>
  <c r="AP62" i="15"/>
  <c r="AP66" i="15"/>
  <c r="AP73" i="15"/>
  <c r="AP77" i="15"/>
  <c r="AP81" i="15"/>
  <c r="AP85" i="15"/>
  <c r="AP89" i="15"/>
  <c r="AP86" i="15"/>
  <c r="AP90" i="15"/>
  <c r="AP95" i="15"/>
  <c r="AP99" i="15"/>
  <c r="AP103" i="15"/>
  <c r="AP93" i="15"/>
  <c r="AP96" i="15"/>
  <c r="AP100" i="15"/>
  <c r="AP104" i="15"/>
  <c r="AP108" i="15"/>
  <c r="AP114" i="15"/>
  <c r="AP122" i="15"/>
  <c r="AP115" i="15"/>
  <c r="AP119" i="15"/>
  <c r="AP127" i="15"/>
  <c r="AP112" i="15"/>
  <c r="AP133" i="15"/>
  <c r="AP137" i="15"/>
  <c r="AP141" i="15"/>
  <c r="AP145" i="15"/>
  <c r="AP149" i="15"/>
  <c r="AP153" i="15"/>
  <c r="AP157" i="15"/>
  <c r="AP161" i="15"/>
  <c r="AP138" i="15"/>
  <c r="AP165" i="15"/>
  <c r="AP169" i="15"/>
  <c r="AP172" i="15"/>
  <c r="AP176" i="15"/>
  <c r="AP180" i="15"/>
  <c r="AP184" i="15"/>
  <c r="AP188" i="15"/>
  <c r="AP192" i="15"/>
  <c r="AP196" i="15"/>
  <c r="AP200" i="15"/>
  <c r="AP173" i="15"/>
  <c r="AP218" i="15"/>
  <c r="AP222" i="15"/>
  <c r="AP226" i="15"/>
  <c r="AP230" i="15"/>
  <c r="AP234" i="15"/>
  <c r="AP238" i="15"/>
  <c r="AP242" i="15"/>
  <c r="AP246" i="15"/>
  <c r="AP207" i="15"/>
  <c r="AP219" i="15"/>
  <c r="AP223" i="15"/>
  <c r="AP227" i="15"/>
  <c r="AP231" i="15"/>
  <c r="AP235" i="15"/>
  <c r="AP239" i="15"/>
  <c r="AP243" i="15"/>
  <c r="AP204" i="15"/>
  <c r="AP208" i="15"/>
  <c r="AP212" i="15"/>
  <c r="AP254" i="15"/>
  <c r="AP247" i="15"/>
  <c r="AP250" i="15"/>
  <c r="AP251" i="15"/>
  <c r="AP255" i="15"/>
  <c r="AP259" i="15"/>
  <c r="AP263" i="15"/>
  <c r="AP267" i="15"/>
  <c r="AP271" i="15"/>
  <c r="AP275" i="15"/>
  <c r="AP279" i="15"/>
  <c r="AP283" i="15"/>
  <c r="AP287" i="15"/>
  <c r="AP291" i="15"/>
  <c r="AP295" i="15"/>
  <c r="AP299" i="15"/>
  <c r="AP303" i="15"/>
  <c r="AP307" i="15"/>
  <c r="AP311" i="15"/>
  <c r="AP315" i="15"/>
  <c r="AP319" i="15"/>
  <c r="AP256" i="15"/>
  <c r="AP276" i="15"/>
  <c r="AP280" i="15"/>
  <c r="AP284" i="15"/>
  <c r="AP288" i="15"/>
  <c r="AP292" i="15"/>
  <c r="AP296" i="15"/>
  <c r="AP300" i="15"/>
  <c r="AP304" i="15"/>
  <c r="AP308" i="15"/>
  <c r="AP312" i="15"/>
  <c r="AP316" i="15"/>
  <c r="AP327" i="15"/>
  <c r="AP320" i="15"/>
  <c r="AP323" i="15"/>
  <c r="AP324" i="15"/>
  <c r="AP332" i="15"/>
  <c r="AP336" i="15"/>
  <c r="AP340" i="15"/>
  <c r="AP344" i="15"/>
  <c r="AP348" i="15"/>
  <c r="AP352" i="15"/>
  <c r="AP356" i="15"/>
  <c r="AP360" i="15"/>
  <c r="AP364" i="15"/>
  <c r="AP368" i="15"/>
  <c r="AP372" i="15"/>
  <c r="AP376" i="15"/>
  <c r="AP380" i="15"/>
  <c r="AP333" i="15"/>
  <c r="AP337" i="15"/>
  <c r="AP341" i="15"/>
  <c r="AP345" i="15"/>
  <c r="AP349" i="15"/>
  <c r="AP353" i="15"/>
  <c r="AP357" i="15"/>
  <c r="AP361" i="15"/>
  <c r="AP365" i="15"/>
  <c r="AP369" i="15"/>
  <c r="AP373" i="15"/>
  <c r="AP377" i="15"/>
  <c r="AP381" i="15"/>
  <c r="AP382" i="15"/>
  <c r="AP366" i="15"/>
  <c r="AP350" i="15"/>
  <c r="AP334" i="15"/>
  <c r="AP321" i="15"/>
  <c r="AP305" i="15"/>
  <c r="AP289" i="15"/>
  <c r="AP273" i="15"/>
  <c r="AP257" i="15"/>
  <c r="AP375" i="15"/>
  <c r="AP367" i="15"/>
  <c r="AP359" i="15"/>
  <c r="AP351" i="15"/>
  <c r="AP343" i="15"/>
  <c r="AP335" i="15"/>
  <c r="AP328" i="15"/>
  <c r="AP245" i="15"/>
  <c r="AP229" i="15"/>
  <c r="AP314" i="15"/>
  <c r="AP306" i="15"/>
  <c r="AP298" i="15"/>
  <c r="AP290" i="15"/>
  <c r="AP282" i="15"/>
  <c r="AP278" i="15"/>
  <c r="AP266" i="15"/>
  <c r="AP211" i="15"/>
  <c r="AP213" i="15"/>
  <c r="AP194" i="15"/>
  <c r="AP178" i="15"/>
  <c r="AP210" i="15"/>
  <c r="AP195" i="15"/>
  <c r="AP191" i="15"/>
  <c r="AP175" i="15"/>
  <c r="AP171" i="15"/>
  <c r="AP378" i="15"/>
  <c r="AP362" i="15"/>
  <c r="AP346" i="15"/>
  <c r="AP330" i="15"/>
  <c r="AP329" i="15"/>
  <c r="AP322" i="15"/>
  <c r="AP317" i="15"/>
  <c r="AP301" i="15"/>
  <c r="AP285" i="15"/>
  <c r="AP269" i="15"/>
  <c r="AP383" i="15"/>
  <c r="AP252" i="15"/>
  <c r="AP241" i="15"/>
  <c r="AP225" i="15"/>
  <c r="AP270" i="15"/>
  <c r="AP240" i="15"/>
  <c r="AP232" i="15"/>
  <c r="AP224" i="15"/>
  <c r="AP216" i="15"/>
  <c r="AP190" i="15"/>
  <c r="AP174" i="15"/>
  <c r="AP214" i="15"/>
  <c r="AP168" i="15"/>
  <c r="AP185" i="15"/>
  <c r="AP163" i="15"/>
  <c r="AP203" i="15"/>
  <c r="AP199" i="15"/>
  <c r="AP187" i="15"/>
  <c r="AP166" i="15"/>
  <c r="AP374" i="15"/>
  <c r="AP358" i="15"/>
  <c r="AP342" i="15"/>
  <c r="AP326" i="15"/>
  <c r="AP325" i="15"/>
  <c r="AP313" i="15"/>
  <c r="AP297" i="15"/>
  <c r="AP281" i="15"/>
  <c r="AP265" i="15"/>
  <c r="AP371" i="15"/>
  <c r="AP363" i="15"/>
  <c r="AP355" i="15"/>
  <c r="AP347" i="15"/>
  <c r="AP339" i="15"/>
  <c r="AP331" i="15"/>
  <c r="AP268" i="15"/>
  <c r="AP260" i="15"/>
  <c r="AP249" i="15"/>
  <c r="AP237" i="15"/>
  <c r="AP221" i="15"/>
  <c r="AP205" i="15"/>
  <c r="AP310" i="15"/>
  <c r="AP302" i="15"/>
  <c r="AP294" i="15"/>
  <c r="AP286" i="15"/>
  <c r="AP262" i="15"/>
  <c r="AP258" i="15"/>
  <c r="AP202" i="15"/>
  <c r="AP186" i="15"/>
  <c r="AP170" i="15"/>
  <c r="AP164" i="15"/>
  <c r="AP201" i="15"/>
  <c r="AP193" i="15"/>
  <c r="AP189" i="15"/>
  <c r="AP181" i="15"/>
  <c r="AP177" i="15"/>
  <c r="AP167" i="15"/>
  <c r="AP183" i="15"/>
  <c r="AP179" i="15"/>
  <c r="AP151" i="15"/>
  <c r="AP135" i="15"/>
  <c r="AP162" i="15"/>
  <c r="AP370" i="15"/>
  <c r="AP354" i="15"/>
  <c r="AP338" i="15"/>
  <c r="AP318" i="15"/>
  <c r="AP309" i="15"/>
  <c r="AP293" i="15"/>
  <c r="AP277" i="15"/>
  <c r="AP261" i="15"/>
  <c r="AP379" i="15"/>
  <c r="AP272" i="15"/>
  <c r="AP264" i="15"/>
  <c r="AP248" i="15"/>
  <c r="AP253" i="15"/>
  <c r="AP233" i="15"/>
  <c r="AP217" i="15"/>
  <c r="AP274" i="15"/>
  <c r="AP215" i="15"/>
  <c r="AP244" i="15"/>
  <c r="AP236" i="15"/>
  <c r="AP228" i="15"/>
  <c r="AP220" i="15"/>
  <c r="AP209" i="15"/>
  <c r="AP198" i="15"/>
  <c r="AP182" i="15"/>
  <c r="AP206" i="15"/>
  <c r="AP197" i="15"/>
  <c r="AP143" i="15"/>
  <c r="AP158" i="15"/>
  <c r="AP154" i="15"/>
  <c r="AP142" i="15"/>
  <c r="AP129" i="15"/>
  <c r="AP113" i="15"/>
  <c r="AP148" i="15"/>
  <c r="AP140" i="15"/>
  <c r="AP120" i="15"/>
  <c r="AP101" i="15"/>
  <c r="AP98" i="15"/>
  <c r="AP91" i="15"/>
  <c r="AP76" i="15"/>
  <c r="AP87" i="15"/>
  <c r="AP68" i="15"/>
  <c r="AP46" i="15"/>
  <c r="AP70" i="15"/>
  <c r="AP49" i="15"/>
  <c r="AP41" i="15"/>
  <c r="AP38" i="15"/>
  <c r="AP37" i="15"/>
  <c r="AP29" i="15"/>
  <c r="AP14" i="15"/>
  <c r="AP9" i="15"/>
  <c r="AP3" i="15"/>
  <c r="AP159" i="15"/>
  <c r="AP139" i="15"/>
  <c r="AP150" i="15"/>
  <c r="AP146" i="15"/>
  <c r="AP134" i="15"/>
  <c r="AP125" i="15"/>
  <c r="AP152" i="15"/>
  <c r="AP136" i="15"/>
  <c r="AP123" i="15"/>
  <c r="AP128" i="15"/>
  <c r="AP124" i="15"/>
  <c r="AP116" i="15"/>
  <c r="AP97" i="15"/>
  <c r="AP110" i="15"/>
  <c r="AP83" i="15"/>
  <c r="AP75" i="15"/>
  <c r="AP88" i="15"/>
  <c r="AP64" i="15"/>
  <c r="AP63" i="15"/>
  <c r="AP52" i="15"/>
  <c r="AP42" i="15"/>
  <c r="AP45" i="15"/>
  <c r="AP31" i="15"/>
  <c r="AP30" i="15"/>
  <c r="AP22" i="15"/>
  <c r="AP17" i="15"/>
  <c r="AP155" i="15"/>
  <c r="AP131" i="15"/>
  <c r="AP121" i="15"/>
  <c r="AP156" i="15"/>
  <c r="AP111" i="15"/>
  <c r="AP109" i="15"/>
  <c r="AP126" i="15"/>
  <c r="AP118" i="15"/>
  <c r="AP107" i="15"/>
  <c r="AP106" i="15"/>
  <c r="AP102" i="15"/>
  <c r="AP94" i="15"/>
  <c r="AP79" i="15"/>
  <c r="AP82" i="15"/>
  <c r="AP78" i="15"/>
  <c r="AP80" i="15"/>
  <c r="AP60" i="15"/>
  <c r="AP74" i="15"/>
  <c r="AP67" i="15"/>
  <c r="AP56" i="15"/>
  <c r="AP27" i="15"/>
  <c r="AP26" i="15"/>
  <c r="AP18" i="15"/>
  <c r="AP5" i="15"/>
  <c r="AP7" i="15"/>
  <c r="AP147" i="15"/>
  <c r="AP130" i="15"/>
  <c r="AP117" i="15"/>
  <c r="AP160" i="15"/>
  <c r="AP144" i="15"/>
  <c r="AP132" i="15"/>
  <c r="AP105" i="15"/>
  <c r="AP92" i="15"/>
  <c r="AP84" i="15"/>
  <c r="AP72" i="15"/>
  <c r="AP71" i="15"/>
  <c r="AP53" i="15"/>
  <c r="AP57" i="15"/>
  <c r="AP48" i="15"/>
  <c r="AP35" i="15"/>
  <c r="AP34" i="15"/>
  <c r="AP23" i="15"/>
  <c r="AP13" i="15"/>
  <c r="AP12" i="15"/>
  <c r="AP8" i="15"/>
  <c r="AP4" i="15"/>
  <c r="AQ1" i="16"/>
  <c r="AP5" i="16"/>
  <c r="AP6" i="16"/>
  <c r="AP8" i="16"/>
  <c r="AP11" i="16"/>
  <c r="AP13" i="16"/>
  <c r="AP14" i="16"/>
  <c r="AP17" i="16"/>
  <c r="AP19" i="16"/>
  <c r="AP23" i="16"/>
  <c r="AP20" i="16"/>
  <c r="AP24" i="16"/>
  <c r="AP29" i="16"/>
  <c r="AP33" i="16"/>
  <c r="AP30" i="16"/>
  <c r="AP36" i="16"/>
  <c r="AP37" i="16"/>
  <c r="AP39" i="16"/>
  <c r="AP43" i="16"/>
  <c r="AP47" i="16"/>
  <c r="AP51" i="16"/>
  <c r="AP40" i="16"/>
  <c r="AP44" i="16"/>
  <c r="AP48" i="16"/>
  <c r="AP52" i="16"/>
  <c r="AP58" i="16"/>
  <c r="AP62" i="16"/>
  <c r="AP66" i="16"/>
  <c r="AP70" i="16"/>
  <c r="AP74" i="16"/>
  <c r="AP55" i="16"/>
  <c r="AP56" i="16"/>
  <c r="AP59" i="16"/>
  <c r="AP63" i="16"/>
  <c r="AP67" i="16"/>
  <c r="AP71" i="16"/>
  <c r="AP75" i="16"/>
  <c r="AP79" i="16"/>
  <c r="AP83" i="16"/>
  <c r="AP87" i="16"/>
  <c r="AP91" i="16"/>
  <c r="AP80" i="16"/>
  <c r="AP84" i="16"/>
  <c r="AP88" i="16"/>
  <c r="AP92" i="16"/>
  <c r="AP102" i="16"/>
  <c r="AP106" i="16"/>
  <c r="AP110" i="16"/>
  <c r="AP114" i="16"/>
  <c r="AP118" i="16"/>
  <c r="AP122" i="16"/>
  <c r="AP126" i="16"/>
  <c r="AP130" i="16"/>
  <c r="AP95" i="16"/>
  <c r="AP96" i="16"/>
  <c r="AP99" i="16"/>
  <c r="AP103" i="16"/>
  <c r="AP107" i="16"/>
  <c r="AP111" i="16"/>
  <c r="AP115" i="16"/>
  <c r="AP119" i="16"/>
  <c r="AP123" i="16"/>
  <c r="AP127" i="16"/>
  <c r="AP131" i="16"/>
  <c r="AP152" i="16"/>
  <c r="AP137" i="16"/>
  <c r="AP141" i="16"/>
  <c r="AP145" i="16"/>
  <c r="AP149" i="16"/>
  <c r="AP153" i="16"/>
  <c r="AP157" i="16"/>
  <c r="AP161" i="16"/>
  <c r="AP165" i="16"/>
  <c r="AP169" i="16"/>
  <c r="AP173" i="16"/>
  <c r="AP142" i="16"/>
  <c r="AP146" i="16"/>
  <c r="AP134" i="16"/>
  <c r="AP135" i="16"/>
  <c r="AP192" i="16"/>
  <c r="AP196" i="16"/>
  <c r="AP200" i="16"/>
  <c r="AP204" i="16"/>
  <c r="AP208" i="16"/>
  <c r="AP212" i="16"/>
  <c r="AP177" i="16"/>
  <c r="AP181" i="16"/>
  <c r="AP185" i="16"/>
  <c r="AP193" i="16"/>
  <c r="AP197" i="16"/>
  <c r="AP201" i="16"/>
  <c r="AP205" i="16"/>
  <c r="AP209" i="16"/>
  <c r="AP213" i="16"/>
  <c r="AP216" i="16"/>
  <c r="AP217" i="16"/>
  <c r="AP225" i="16"/>
  <c r="AP229" i="16"/>
  <c r="AP233" i="16"/>
  <c r="AP237" i="16"/>
  <c r="AP241" i="16"/>
  <c r="AP245" i="16"/>
  <c r="AP249" i="16"/>
  <c r="AP253" i="16"/>
  <c r="AP257" i="16"/>
  <c r="AP261" i="16"/>
  <c r="AP265" i="16"/>
  <c r="AP269" i="16"/>
  <c r="AP273" i="16"/>
  <c r="AP277" i="16"/>
  <c r="AP281" i="16"/>
  <c r="AP220" i="16"/>
  <c r="AP228" i="16"/>
  <c r="AP232" i="16"/>
  <c r="AP236" i="16"/>
  <c r="AP240" i="16"/>
  <c r="AP244" i="16"/>
  <c r="AP248" i="16"/>
  <c r="AP252" i="16"/>
  <c r="AP256" i="16"/>
  <c r="AP260" i="16"/>
  <c r="AP264" i="16"/>
  <c r="AP268" i="16"/>
  <c r="AP272" i="16"/>
  <c r="AP276" i="16"/>
  <c r="AP280" i="16"/>
  <c r="AP284" i="16"/>
  <c r="AP285" i="16"/>
  <c r="AP288" i="16"/>
  <c r="AP289" i="16"/>
  <c r="AP292" i="16"/>
  <c r="AP293" i="16"/>
  <c r="AP299" i="16"/>
  <c r="AP303" i="16"/>
  <c r="AP307" i="16"/>
  <c r="AP311" i="16"/>
  <c r="AP315" i="16"/>
  <c r="AP319" i="16"/>
  <c r="AP323" i="16"/>
  <c r="AP327" i="16"/>
  <c r="AP331" i="16"/>
  <c r="AP335" i="16"/>
  <c r="AP339" i="16"/>
  <c r="AP343" i="16"/>
  <c r="AP347" i="16"/>
  <c r="AP351" i="16"/>
  <c r="AP355" i="16"/>
  <c r="AP359" i="16"/>
  <c r="AP300" i="16"/>
  <c r="AP304" i="16"/>
  <c r="AP308" i="16"/>
  <c r="AP312" i="16"/>
  <c r="AP316" i="16"/>
  <c r="AP320" i="16"/>
  <c r="AP324" i="16"/>
  <c r="AP328" i="16"/>
  <c r="AP332" i="16"/>
  <c r="AP336" i="16"/>
  <c r="AP340" i="16"/>
  <c r="AP344" i="16"/>
  <c r="AP348" i="16"/>
  <c r="AP352" i="16"/>
  <c r="AP356" i="16"/>
  <c r="AP360" i="16"/>
  <c r="AP363" i="16"/>
  <c r="AP364" i="16"/>
  <c r="AP367" i="16"/>
  <c r="AP368" i="16"/>
  <c r="AP402" i="16"/>
  <c r="AP406" i="16"/>
  <c r="AP410" i="16"/>
  <c r="AP414" i="16"/>
  <c r="AP418" i="16"/>
  <c r="AP422" i="16"/>
  <c r="AP426" i="16"/>
  <c r="AP371" i="16"/>
  <c r="AP375" i="16"/>
  <c r="AP379" i="16"/>
  <c r="AP383" i="16"/>
  <c r="AP387" i="16"/>
  <c r="AP391" i="16"/>
  <c r="AP395" i="16"/>
  <c r="AP399" i="16"/>
  <c r="AP403" i="16"/>
  <c r="AP407" i="16"/>
  <c r="AP411" i="16"/>
  <c r="AP415" i="16"/>
  <c r="AP419" i="16"/>
  <c r="AP423" i="16"/>
  <c r="AP372" i="16"/>
  <c r="AP388" i="16"/>
  <c r="AP396" i="16"/>
  <c r="AP435" i="16"/>
  <c r="AP439" i="16"/>
  <c r="AP443" i="16"/>
  <c r="AP427" i="16"/>
  <c r="AP430" i="16"/>
  <c r="AP431" i="16"/>
  <c r="AP444" i="16"/>
  <c r="AP448" i="16"/>
  <c r="AP452" i="16"/>
  <c r="AP456" i="16"/>
  <c r="AP460" i="16"/>
  <c r="AP464" i="16"/>
  <c r="AP468" i="16"/>
  <c r="AP472" i="16"/>
  <c r="AP476" i="16"/>
  <c r="AP480" i="16"/>
  <c r="AP445" i="16"/>
  <c r="AP449" i="16"/>
  <c r="AP453" i="16"/>
  <c r="AP457" i="16"/>
  <c r="AP461" i="16"/>
  <c r="AP465" i="16"/>
  <c r="AP469" i="16"/>
  <c r="AP473" i="16"/>
  <c r="AP477" i="16"/>
  <c r="AP481" i="16"/>
  <c r="AP482" i="16"/>
  <c r="AP466" i="16"/>
  <c r="AP450" i="16"/>
  <c r="AP434" i="16"/>
  <c r="AP394" i="16"/>
  <c r="AP378" i="16"/>
  <c r="AP433" i="16"/>
  <c r="AP377" i="16"/>
  <c r="AP432" i="16"/>
  <c r="AP389" i="16"/>
  <c r="AP369" i="16"/>
  <c r="AP412" i="16"/>
  <c r="AP404" i="16"/>
  <c r="AP400" i="16"/>
  <c r="AP384" i="16"/>
  <c r="AP349" i="16"/>
  <c r="AP333" i="16"/>
  <c r="AP317" i="16"/>
  <c r="AP301" i="16"/>
  <c r="AP366" i="16"/>
  <c r="AP294" i="16"/>
  <c r="AP224" i="16"/>
  <c r="AP283" i="16"/>
  <c r="AP275" i="16"/>
  <c r="AP267" i="16"/>
  <c r="AP259" i="16"/>
  <c r="AP251" i="16"/>
  <c r="AP243" i="16"/>
  <c r="AP235" i="16"/>
  <c r="AP227" i="16"/>
  <c r="AP478" i="16"/>
  <c r="AP462" i="16"/>
  <c r="AP446" i="16"/>
  <c r="AP390" i="16"/>
  <c r="AP374" i="16"/>
  <c r="AP437" i="16"/>
  <c r="AP373" i="16"/>
  <c r="AP479" i="16"/>
  <c r="AP471" i="16"/>
  <c r="AP463" i="16"/>
  <c r="AP455" i="16"/>
  <c r="AP447" i="16"/>
  <c r="AP436" i="16"/>
  <c r="AP421" i="16"/>
  <c r="AP413" i="16"/>
  <c r="AP405" i="16"/>
  <c r="AP393" i="16"/>
  <c r="AP381" i="16"/>
  <c r="AP420" i="16"/>
  <c r="AP408" i="16"/>
  <c r="AP380" i="16"/>
  <c r="AP345" i="16"/>
  <c r="AP329" i="16"/>
  <c r="AP313" i="16"/>
  <c r="AP297" i="16"/>
  <c r="AP361" i="16"/>
  <c r="AP290" i="16"/>
  <c r="AP295" i="16"/>
  <c r="AP287" i="16"/>
  <c r="AP354" i="16"/>
  <c r="AP346" i="16"/>
  <c r="AP338" i="16"/>
  <c r="AP330" i="16"/>
  <c r="AP322" i="16"/>
  <c r="AP314" i="16"/>
  <c r="AP306" i="16"/>
  <c r="AP298" i="16"/>
  <c r="AP221" i="16"/>
  <c r="AP474" i="16"/>
  <c r="AP458" i="16"/>
  <c r="AP442" i="16"/>
  <c r="AP428" i="16"/>
  <c r="AP386" i="16"/>
  <c r="AP370" i="16"/>
  <c r="AP441" i="16"/>
  <c r="AP440" i="16"/>
  <c r="AP397" i="16"/>
  <c r="AP385" i="16"/>
  <c r="AP376" i="16"/>
  <c r="AP357" i="16"/>
  <c r="AP341" i="16"/>
  <c r="AP325" i="16"/>
  <c r="AP309" i="16"/>
  <c r="AP223" i="16"/>
  <c r="AP279" i="16"/>
  <c r="AP271" i="16"/>
  <c r="AP470" i="16"/>
  <c r="AP454" i="16"/>
  <c r="AP438" i="16"/>
  <c r="AP398" i="16"/>
  <c r="AP382" i="16"/>
  <c r="AP429" i="16"/>
  <c r="AP475" i="16"/>
  <c r="AP467" i="16"/>
  <c r="AP459" i="16"/>
  <c r="AP451" i="16"/>
  <c r="AP425" i="16"/>
  <c r="AP417" i="16"/>
  <c r="AP409" i="16"/>
  <c r="AP401" i="16"/>
  <c r="AP424" i="16"/>
  <c r="AP416" i="16"/>
  <c r="AP392" i="16"/>
  <c r="AP353" i="16"/>
  <c r="AP337" i="16"/>
  <c r="AP321" i="16"/>
  <c r="AP305" i="16"/>
  <c r="AP365" i="16"/>
  <c r="AP296" i="16"/>
  <c r="AP362" i="16"/>
  <c r="AP286" i="16"/>
  <c r="AP291" i="16"/>
  <c r="AP358" i="16"/>
  <c r="AP350" i="16"/>
  <c r="AP342" i="16"/>
  <c r="AP334" i="16"/>
  <c r="AP326" i="16"/>
  <c r="AP318" i="16"/>
  <c r="AP310" i="16"/>
  <c r="AP302" i="16"/>
  <c r="AP219" i="16"/>
  <c r="AP255" i="16"/>
  <c r="AP274" i="16"/>
  <c r="AP258" i="16"/>
  <c r="AP242" i="16"/>
  <c r="AP222" i="16"/>
  <c r="AP180" i="16"/>
  <c r="AP199" i="16"/>
  <c r="AP210" i="16"/>
  <c r="AP202" i="16"/>
  <c r="AP194" i="16"/>
  <c r="AP189" i="16"/>
  <c r="AP186" i="16"/>
  <c r="AP164" i="16"/>
  <c r="AP148" i="16"/>
  <c r="AP183" i="16"/>
  <c r="AP143" i="16"/>
  <c r="AP174" i="16"/>
  <c r="AP166" i="16"/>
  <c r="AP129" i="16"/>
  <c r="AP113" i="16"/>
  <c r="AP97" i="16"/>
  <c r="AP82" i="16"/>
  <c r="AP89" i="16"/>
  <c r="AP81" i="16"/>
  <c r="AP73" i="16"/>
  <c r="AP57" i="16"/>
  <c r="AP76" i="16"/>
  <c r="AP42" i="16"/>
  <c r="AP45" i="16"/>
  <c r="AP32" i="16"/>
  <c r="AP31" i="16"/>
  <c r="AP25" i="16"/>
  <c r="AP16" i="16"/>
  <c r="AP15" i="16"/>
  <c r="AP12" i="16"/>
  <c r="AP7" i="16"/>
  <c r="AP231" i="16"/>
  <c r="AP270" i="16"/>
  <c r="AP254" i="16"/>
  <c r="AP238" i="16"/>
  <c r="AP214" i="16"/>
  <c r="AP176" i="16"/>
  <c r="AP211" i="16"/>
  <c r="AP195" i="16"/>
  <c r="AP178" i="16"/>
  <c r="AP160" i="16"/>
  <c r="AP144" i="16"/>
  <c r="AP187" i="16"/>
  <c r="AP163" i="16"/>
  <c r="AP167" i="16"/>
  <c r="AP155" i="16"/>
  <c r="AP98" i="16"/>
  <c r="AP158" i="16"/>
  <c r="AP154" i="16"/>
  <c r="AP125" i="16"/>
  <c r="AP109" i="16"/>
  <c r="AP128" i="16"/>
  <c r="AP124" i="16"/>
  <c r="AP112" i="16"/>
  <c r="AP104" i="16"/>
  <c r="AP94" i="16"/>
  <c r="AP78" i="16"/>
  <c r="AP69" i="16"/>
  <c r="AP72" i="16"/>
  <c r="AP64" i="16"/>
  <c r="AP54" i="16"/>
  <c r="AP38" i="16"/>
  <c r="AP41" i="16"/>
  <c r="AP28" i="16"/>
  <c r="AP35" i="16"/>
  <c r="AP27" i="16"/>
  <c r="AP22" i="16"/>
  <c r="AP34" i="16"/>
  <c r="AP10" i="16"/>
  <c r="AP263" i="16"/>
  <c r="AP247" i="16"/>
  <c r="AP239" i="16"/>
  <c r="AP282" i="16"/>
  <c r="AP266" i="16"/>
  <c r="AP250" i="16"/>
  <c r="AP234" i="16"/>
  <c r="AP230" i="16"/>
  <c r="AP226" i="16"/>
  <c r="AP188" i="16"/>
  <c r="AP207" i="16"/>
  <c r="AP191" i="16"/>
  <c r="AP206" i="16"/>
  <c r="AP198" i="16"/>
  <c r="AP190" i="16"/>
  <c r="AP172" i="16"/>
  <c r="AP156" i="16"/>
  <c r="AP140" i="16"/>
  <c r="AP175" i="16"/>
  <c r="AP171" i="16"/>
  <c r="AP159" i="16"/>
  <c r="AP147" i="16"/>
  <c r="AP162" i="16"/>
  <c r="AP138" i="16"/>
  <c r="AP121" i="16"/>
  <c r="AP105" i="16"/>
  <c r="AP132" i="16"/>
  <c r="AP120" i="16"/>
  <c r="AP90" i="16"/>
  <c r="AP93" i="16"/>
  <c r="AP85" i="16"/>
  <c r="AP77" i="16"/>
  <c r="AP65" i="16"/>
  <c r="AP50" i="16"/>
  <c r="AP49" i="16"/>
  <c r="AP26" i="16"/>
  <c r="AP18" i="16"/>
  <c r="AP9" i="16"/>
  <c r="AP3" i="16"/>
  <c r="AP278" i="16"/>
  <c r="AP262" i="16"/>
  <c r="AP246" i="16"/>
  <c r="AP218" i="16"/>
  <c r="AP184" i="16"/>
  <c r="AP215" i="16"/>
  <c r="AP203" i="16"/>
  <c r="AP182" i="16"/>
  <c r="AP168" i="16"/>
  <c r="AP179" i="16"/>
  <c r="AP139" i="16"/>
  <c r="AP151" i="16"/>
  <c r="AP170" i="16"/>
  <c r="AP150" i="16"/>
  <c r="AP133" i="16"/>
  <c r="AP117" i="16"/>
  <c r="AP101" i="16"/>
  <c r="AP136" i="16"/>
  <c r="AP116" i="16"/>
  <c r="AP108" i="16"/>
  <c r="AP100" i="16"/>
  <c r="AP86" i="16"/>
  <c r="AP61" i="16"/>
  <c r="AP68" i="16"/>
  <c r="AP60" i="16"/>
  <c r="AP46" i="16"/>
  <c r="AP53" i="16"/>
  <c r="AP21" i="16"/>
  <c r="AP4" i="16"/>
  <c r="AQ1" i="14"/>
  <c r="AP7" i="14"/>
  <c r="AP8" i="14"/>
  <c r="AP9" i="14"/>
  <c r="AP12" i="14"/>
  <c r="AP15" i="14"/>
  <c r="AP16" i="14"/>
  <c r="AP19" i="14"/>
  <c r="AP20" i="14"/>
  <c r="AP22" i="14"/>
  <c r="AP26" i="14"/>
  <c r="AP30" i="14"/>
  <c r="AP31" i="14"/>
  <c r="AP32" i="14"/>
  <c r="AP36" i="14"/>
  <c r="AP37" i="14"/>
  <c r="AP49" i="14"/>
  <c r="AP40" i="14"/>
  <c r="AP46" i="14"/>
  <c r="AP52" i="14"/>
  <c r="AP56" i="14"/>
  <c r="AP60" i="14"/>
  <c r="AP64" i="14"/>
  <c r="AP53" i="14"/>
  <c r="AP57" i="14"/>
  <c r="AP61" i="14"/>
  <c r="AP65" i="14"/>
  <c r="AP68" i="14"/>
  <c r="AP76" i="14"/>
  <c r="AP69" i="14"/>
  <c r="AP73" i="14"/>
  <c r="AP77" i="14"/>
  <c r="AP81" i="14"/>
  <c r="AP85" i="14"/>
  <c r="AP96" i="14"/>
  <c r="AP100" i="14"/>
  <c r="AP104" i="14"/>
  <c r="AP108" i="14"/>
  <c r="AP89" i="14"/>
  <c r="AP93" i="14"/>
  <c r="AP97" i="14"/>
  <c r="AP101" i="14"/>
  <c r="AP105" i="14"/>
  <c r="AP112" i="14"/>
  <c r="AP102" i="14"/>
  <c r="AP103" i="14"/>
  <c r="AP91" i="14"/>
  <c r="AP83" i="14"/>
  <c r="AP62" i="14"/>
  <c r="AP72" i="14"/>
  <c r="AP45" i="14"/>
  <c r="AP59" i="14"/>
  <c r="AP44" i="14"/>
  <c r="AP47" i="14"/>
  <c r="AP42" i="14"/>
  <c r="AP41" i="14"/>
  <c r="AP33" i="14"/>
  <c r="AP35" i="14"/>
  <c r="AP27" i="14"/>
  <c r="AP17" i="14"/>
  <c r="AP25" i="14"/>
  <c r="AP14" i="14"/>
  <c r="AP5" i="14"/>
  <c r="AP3" i="14"/>
  <c r="AP10" i="14"/>
  <c r="AP98" i="14"/>
  <c r="AP110" i="14"/>
  <c r="AP92" i="14"/>
  <c r="AP109" i="14"/>
  <c r="AP90" i="14"/>
  <c r="AP99" i="14"/>
  <c r="AP79" i="14"/>
  <c r="AP82" i="14"/>
  <c r="AP78" i="14"/>
  <c r="AP70" i="14"/>
  <c r="AP58" i="14"/>
  <c r="AP84" i="14"/>
  <c r="AP55" i="14"/>
  <c r="AP28" i="14"/>
  <c r="AP13" i="14"/>
  <c r="AP4" i="14"/>
  <c r="AP111" i="14"/>
  <c r="AP94" i="14"/>
  <c r="AP88" i="14"/>
  <c r="AP95" i="14"/>
  <c r="AP75" i="14"/>
  <c r="AP86" i="14"/>
  <c r="AP74" i="14"/>
  <c r="AP54" i="14"/>
  <c r="AP67" i="14"/>
  <c r="AP63" i="14"/>
  <c r="AP48" i="14"/>
  <c r="AP38" i="14"/>
  <c r="AP39" i="14"/>
  <c r="AP24" i="14"/>
  <c r="AP23" i="14"/>
  <c r="AP18" i="14"/>
  <c r="AP6" i="14"/>
  <c r="AP106" i="14"/>
  <c r="AP107" i="14"/>
  <c r="AP87" i="14"/>
  <c r="AP71" i="14"/>
  <c r="AP66" i="14"/>
  <c r="AP50" i="14"/>
  <c r="AP80" i="14"/>
  <c r="AP51" i="14"/>
  <c r="AP34" i="14"/>
  <c r="AP43" i="14"/>
  <c r="AP29" i="14"/>
  <c r="AP21" i="14"/>
  <c r="AP11" i="14"/>
  <c r="AQ1" i="18"/>
  <c r="AP2" i="18"/>
  <c r="AQ1" i="15"/>
  <c r="AP2" i="15"/>
  <c r="AQ4" i="18" l="1"/>
  <c r="AQ5" i="18"/>
  <c r="AQ6" i="18"/>
  <c r="AQ10" i="18"/>
  <c r="AQ15" i="18"/>
  <c r="AQ17" i="18"/>
  <c r="AQ26" i="18"/>
  <c r="AQ21" i="18"/>
  <c r="AQ23" i="18"/>
  <c r="AQ27" i="18"/>
  <c r="AQ31" i="18"/>
  <c r="AQ33" i="18"/>
  <c r="AQ37" i="18"/>
  <c r="AQ34" i="18"/>
  <c r="AQ38" i="18"/>
  <c r="AQ42" i="18"/>
  <c r="AQ46" i="18"/>
  <c r="AQ50" i="18"/>
  <c r="AQ54" i="18"/>
  <c r="AQ55" i="18"/>
  <c r="AQ59" i="18"/>
  <c r="AQ63" i="18"/>
  <c r="AQ79" i="18"/>
  <c r="AQ83" i="18"/>
  <c r="AQ76" i="18"/>
  <c r="AQ66" i="18"/>
  <c r="AQ67" i="18"/>
  <c r="AQ71" i="18"/>
  <c r="AQ74" i="18"/>
  <c r="AQ82" i="18"/>
  <c r="AQ88" i="18"/>
  <c r="AQ92" i="18"/>
  <c r="AQ90" i="18"/>
  <c r="AQ91" i="18"/>
  <c r="AQ87" i="18"/>
  <c r="AQ75" i="18"/>
  <c r="AQ81" i="18"/>
  <c r="AQ70" i="18"/>
  <c r="AQ56" i="18"/>
  <c r="AQ62" i="18"/>
  <c r="AQ41" i="18"/>
  <c r="AQ61" i="18"/>
  <c r="AQ53" i="18"/>
  <c r="AQ47" i="18"/>
  <c r="AQ49" i="18"/>
  <c r="AQ45" i="18"/>
  <c r="AQ39" i="18"/>
  <c r="AQ32" i="18"/>
  <c r="AQ18" i="18"/>
  <c r="AQ93" i="18"/>
  <c r="AQ84" i="18"/>
  <c r="AQ78" i="18"/>
  <c r="AQ73" i="18"/>
  <c r="AQ52" i="18"/>
  <c r="AQ43" i="18"/>
  <c r="AQ44" i="18"/>
  <c r="AQ35" i="18"/>
  <c r="AQ40" i="18"/>
  <c r="AQ28" i="18"/>
  <c r="AQ80" i="18"/>
  <c r="AQ86" i="18"/>
  <c r="AQ85" i="18"/>
  <c r="AQ77" i="18"/>
  <c r="AQ72" i="18"/>
  <c r="AQ64" i="18"/>
  <c r="AQ68" i="18"/>
  <c r="AQ58" i="18"/>
  <c r="AQ65" i="18"/>
  <c r="AQ24" i="18"/>
  <c r="AQ89" i="18"/>
  <c r="AQ69" i="18"/>
  <c r="AQ60" i="18"/>
  <c r="AQ57" i="18"/>
  <c r="AQ51" i="18"/>
  <c r="AQ30" i="18"/>
  <c r="AQ48" i="18"/>
  <c r="AQ36" i="18"/>
  <c r="AQ25" i="18"/>
  <c r="AQ14" i="18"/>
  <c r="AQ13" i="18"/>
  <c r="AQ29" i="18"/>
  <c r="AQ16" i="18"/>
  <c r="AQ11" i="18"/>
  <c r="AQ22" i="18"/>
  <c r="AQ20" i="18"/>
  <c r="AQ8" i="18"/>
  <c r="AQ7" i="18"/>
  <c r="AQ19" i="18"/>
  <c r="AQ12" i="18"/>
  <c r="AQ9" i="18"/>
  <c r="AQ3" i="18"/>
  <c r="AQ4" i="15"/>
  <c r="AQ5" i="15"/>
  <c r="AQ6" i="15"/>
  <c r="AQ10" i="15"/>
  <c r="AQ15" i="15"/>
  <c r="AQ19" i="15"/>
  <c r="AQ20" i="15"/>
  <c r="AQ24" i="15"/>
  <c r="AQ31" i="15"/>
  <c r="AQ26" i="15"/>
  <c r="AQ27" i="15"/>
  <c r="AQ28" i="15"/>
  <c r="AQ32" i="15"/>
  <c r="AQ35" i="15"/>
  <c r="AQ36" i="15"/>
  <c r="AQ39" i="15"/>
  <c r="AQ43" i="15"/>
  <c r="AQ47" i="15"/>
  <c r="AQ50" i="15"/>
  <c r="AQ54" i="15"/>
  <c r="AQ57" i="15"/>
  <c r="AQ58" i="15"/>
  <c r="AQ61" i="15"/>
  <c r="AQ65" i="15"/>
  <c r="AQ69" i="15"/>
  <c r="AQ73" i="15"/>
  <c r="AQ77" i="15"/>
  <c r="AQ80" i="15"/>
  <c r="AQ81" i="15"/>
  <c r="AQ85" i="15"/>
  <c r="AQ89" i="15"/>
  <c r="AQ93" i="15"/>
  <c r="AQ104" i="15"/>
  <c r="AQ108" i="15"/>
  <c r="AQ98" i="15"/>
  <c r="AQ102" i="15"/>
  <c r="AQ95" i="15"/>
  <c r="AQ99" i="15"/>
  <c r="AQ112" i="15"/>
  <c r="AQ121" i="15"/>
  <c r="AQ125" i="15"/>
  <c r="AQ114" i="15"/>
  <c r="AQ118" i="15"/>
  <c r="AQ115" i="15"/>
  <c r="AQ119" i="15"/>
  <c r="AQ127" i="15"/>
  <c r="AQ132" i="15"/>
  <c r="AQ136" i="15"/>
  <c r="AQ140" i="15"/>
  <c r="AQ144" i="15"/>
  <c r="AQ148" i="15"/>
  <c r="AQ152" i="15"/>
  <c r="AQ133" i="15"/>
  <c r="AQ137" i="15"/>
  <c r="AQ141" i="15"/>
  <c r="AQ145" i="15"/>
  <c r="AQ149" i="15"/>
  <c r="AQ153" i="15"/>
  <c r="AQ157" i="15"/>
  <c r="AQ161" i="15"/>
  <c r="AQ165" i="15"/>
  <c r="AQ169" i="15"/>
  <c r="AQ171" i="15"/>
  <c r="AQ172" i="15"/>
  <c r="AQ176" i="15"/>
  <c r="AQ180" i="15"/>
  <c r="AQ184" i="15"/>
  <c r="AQ188" i="15"/>
  <c r="AQ192" i="15"/>
  <c r="AQ196" i="15"/>
  <c r="AQ200" i="15"/>
  <c r="AQ204" i="15"/>
  <c r="AQ208" i="15"/>
  <c r="AQ212" i="15"/>
  <c r="AQ229" i="15"/>
  <c r="AQ233" i="15"/>
  <c r="AQ218" i="15"/>
  <c r="AQ222" i="15"/>
  <c r="AQ226" i="15"/>
  <c r="AQ230" i="15"/>
  <c r="AQ234" i="15"/>
  <c r="AQ238" i="15"/>
  <c r="AQ242" i="15"/>
  <c r="AQ246" i="15"/>
  <c r="AQ219" i="15"/>
  <c r="AQ223" i="15"/>
  <c r="AQ227" i="15"/>
  <c r="AQ231" i="15"/>
  <c r="AQ235" i="15"/>
  <c r="AQ239" i="15"/>
  <c r="AQ243" i="15"/>
  <c r="AQ247" i="15"/>
  <c r="AQ251" i="15"/>
  <c r="AQ254" i="15"/>
  <c r="AQ258" i="15"/>
  <c r="AQ262" i="15"/>
  <c r="AQ250" i="15"/>
  <c r="AQ255" i="15"/>
  <c r="AQ259" i="15"/>
  <c r="AQ263" i="15"/>
  <c r="AQ267" i="15"/>
  <c r="AQ271" i="15"/>
  <c r="AQ275" i="15"/>
  <c r="AQ279" i="15"/>
  <c r="AQ283" i="15"/>
  <c r="AQ287" i="15"/>
  <c r="AQ291" i="15"/>
  <c r="AQ295" i="15"/>
  <c r="AQ299" i="15"/>
  <c r="AQ303" i="15"/>
  <c r="AQ307" i="15"/>
  <c r="AQ311" i="15"/>
  <c r="AQ315" i="15"/>
  <c r="AQ319" i="15"/>
  <c r="AQ327" i="15"/>
  <c r="AQ331" i="15"/>
  <c r="AQ335" i="15"/>
  <c r="AQ339" i="15"/>
  <c r="AQ343" i="15"/>
  <c r="AQ347" i="15"/>
  <c r="AQ351" i="15"/>
  <c r="AQ355" i="15"/>
  <c r="AQ359" i="15"/>
  <c r="AQ363" i="15"/>
  <c r="AQ367" i="15"/>
  <c r="AQ371" i="15"/>
  <c r="AQ375" i="15"/>
  <c r="AQ379" i="15"/>
  <c r="AQ383" i="15"/>
  <c r="AQ323" i="15"/>
  <c r="AQ332" i="15"/>
  <c r="AQ336" i="15"/>
  <c r="AQ340" i="15"/>
  <c r="AQ344" i="15"/>
  <c r="AQ348" i="15"/>
  <c r="AQ352" i="15"/>
  <c r="AQ356" i="15"/>
  <c r="AQ360" i="15"/>
  <c r="AQ364" i="15"/>
  <c r="AQ368" i="15"/>
  <c r="AQ372" i="15"/>
  <c r="AQ376" i="15"/>
  <c r="AQ380" i="15"/>
  <c r="AQ369" i="15"/>
  <c r="AQ353" i="15"/>
  <c r="AQ337" i="15"/>
  <c r="AQ318" i="15"/>
  <c r="AQ378" i="15"/>
  <c r="AQ304" i="15"/>
  <c r="AQ288" i="15"/>
  <c r="AQ272" i="15"/>
  <c r="AQ256" i="15"/>
  <c r="AQ252" i="15"/>
  <c r="AQ310" i="15"/>
  <c r="AQ282" i="15"/>
  <c r="AQ273" i="15"/>
  <c r="AQ240" i="15"/>
  <c r="AQ224" i="15"/>
  <c r="AQ201" i="15"/>
  <c r="AQ185" i="15"/>
  <c r="AQ245" i="15"/>
  <c r="AQ237" i="15"/>
  <c r="AQ205" i="15"/>
  <c r="AQ158" i="15"/>
  <c r="AQ142" i="15"/>
  <c r="AQ179" i="15"/>
  <c r="AQ175" i="15"/>
  <c r="AQ167" i="15"/>
  <c r="AQ381" i="15"/>
  <c r="AQ365" i="15"/>
  <c r="AQ349" i="15"/>
  <c r="AQ333" i="15"/>
  <c r="AQ321" i="15"/>
  <c r="AQ253" i="15"/>
  <c r="AQ374" i="15"/>
  <c r="AQ366" i="15"/>
  <c r="AQ358" i="15"/>
  <c r="AQ350" i="15"/>
  <c r="AQ342" i="15"/>
  <c r="AQ334" i="15"/>
  <c r="AQ316" i="15"/>
  <c r="AQ300" i="15"/>
  <c r="AQ284" i="15"/>
  <c r="AQ268" i="15"/>
  <c r="AQ326" i="15"/>
  <c r="AQ320" i="15"/>
  <c r="AQ306" i="15"/>
  <c r="AQ298" i="15"/>
  <c r="AQ290" i="15"/>
  <c r="AQ278" i="15"/>
  <c r="AQ270" i="15"/>
  <c r="AQ266" i="15"/>
  <c r="AQ313" i="15"/>
  <c r="AQ305" i="15"/>
  <c r="AQ297" i="15"/>
  <c r="AQ289" i="15"/>
  <c r="AQ281" i="15"/>
  <c r="AQ277" i="15"/>
  <c r="AQ236" i="15"/>
  <c r="AQ220" i="15"/>
  <c r="AQ207" i="15"/>
  <c r="AQ211" i="15"/>
  <c r="AQ197" i="15"/>
  <c r="AQ181" i="15"/>
  <c r="AQ225" i="15"/>
  <c r="AQ209" i="15"/>
  <c r="AQ154" i="15"/>
  <c r="AQ138" i="15"/>
  <c r="AQ199" i="15"/>
  <c r="AQ195" i="15"/>
  <c r="AQ191" i="15"/>
  <c r="AQ194" i="15"/>
  <c r="AQ170" i="15"/>
  <c r="AQ377" i="15"/>
  <c r="AQ361" i="15"/>
  <c r="AQ345" i="15"/>
  <c r="AQ328" i="15"/>
  <c r="AQ249" i="15"/>
  <c r="AQ382" i="15"/>
  <c r="AQ312" i="15"/>
  <c r="AQ296" i="15"/>
  <c r="AQ280" i="15"/>
  <c r="AQ264" i="15"/>
  <c r="AQ330" i="15"/>
  <c r="AQ324" i="15"/>
  <c r="AQ248" i="15"/>
  <c r="AQ206" i="15"/>
  <c r="AQ302" i="15"/>
  <c r="AQ294" i="15"/>
  <c r="AQ274" i="15"/>
  <c r="AQ261" i="15"/>
  <c r="AQ232" i="15"/>
  <c r="AQ216" i="15"/>
  <c r="AQ215" i="15"/>
  <c r="AQ210" i="15"/>
  <c r="AQ193" i="15"/>
  <c r="AQ177" i="15"/>
  <c r="AQ241" i="15"/>
  <c r="AQ221" i="15"/>
  <c r="AQ213" i="15"/>
  <c r="AQ150" i="15"/>
  <c r="AQ134" i="15"/>
  <c r="AQ203" i="15"/>
  <c r="AQ187" i="15"/>
  <c r="AQ190" i="15"/>
  <c r="AQ164" i="15"/>
  <c r="AQ322" i="15"/>
  <c r="AQ373" i="15"/>
  <c r="AQ357" i="15"/>
  <c r="AQ341" i="15"/>
  <c r="AQ325" i="15"/>
  <c r="AQ370" i="15"/>
  <c r="AQ362" i="15"/>
  <c r="AQ354" i="15"/>
  <c r="AQ346" i="15"/>
  <c r="AQ338" i="15"/>
  <c r="AQ308" i="15"/>
  <c r="AQ292" i="15"/>
  <c r="AQ276" i="15"/>
  <c r="AQ260" i="15"/>
  <c r="AQ329" i="15"/>
  <c r="AQ314" i="15"/>
  <c r="AQ286" i="15"/>
  <c r="AQ317" i="15"/>
  <c r="AQ309" i="15"/>
  <c r="AQ301" i="15"/>
  <c r="AQ293" i="15"/>
  <c r="AQ285" i="15"/>
  <c r="AQ269" i="15"/>
  <c r="AQ265" i="15"/>
  <c r="AQ257" i="15"/>
  <c r="AQ244" i="15"/>
  <c r="AQ228" i="15"/>
  <c r="AQ214" i="15"/>
  <c r="AQ189" i="15"/>
  <c r="AQ173" i="15"/>
  <c r="AQ217" i="15"/>
  <c r="AQ162" i="15"/>
  <c r="AQ146" i="15"/>
  <c r="AQ130" i="15"/>
  <c r="AQ183" i="15"/>
  <c r="AQ166" i="15"/>
  <c r="AQ202" i="15"/>
  <c r="AQ198" i="15"/>
  <c r="AQ186" i="15"/>
  <c r="AQ182" i="15"/>
  <c r="AQ178" i="15"/>
  <c r="AQ174" i="15"/>
  <c r="AQ168" i="15"/>
  <c r="AQ163" i="15"/>
  <c r="AQ110" i="15"/>
  <c r="AQ159" i="15"/>
  <c r="AQ143" i="15"/>
  <c r="AQ131" i="15"/>
  <c r="AQ116" i="15"/>
  <c r="AQ126" i="15"/>
  <c r="AQ90" i="15"/>
  <c r="AQ106" i="15"/>
  <c r="AQ94" i="15"/>
  <c r="AQ91" i="15"/>
  <c r="AQ83" i="15"/>
  <c r="AQ76" i="15"/>
  <c r="AQ67" i="15"/>
  <c r="AQ70" i="15"/>
  <c r="AQ62" i="15"/>
  <c r="AQ46" i="15"/>
  <c r="AQ45" i="15"/>
  <c r="AQ49" i="15"/>
  <c r="AQ37" i="15"/>
  <c r="AQ25" i="15"/>
  <c r="AQ17" i="15"/>
  <c r="AQ3" i="15"/>
  <c r="AQ156" i="15"/>
  <c r="AQ139" i="15"/>
  <c r="AQ128" i="15"/>
  <c r="AQ107" i="15"/>
  <c r="AQ103" i="15"/>
  <c r="AQ86" i="15"/>
  <c r="AQ109" i="15"/>
  <c r="AQ97" i="15"/>
  <c r="AQ75" i="15"/>
  <c r="AQ63" i="15"/>
  <c r="AQ56" i="15"/>
  <c r="AQ64" i="15"/>
  <c r="AQ52" i="15"/>
  <c r="AQ41" i="15"/>
  <c r="AQ40" i="15"/>
  <c r="AQ34" i="15"/>
  <c r="AQ33" i="15"/>
  <c r="AQ42" i="15"/>
  <c r="AQ22" i="15"/>
  <c r="AQ21" i="15"/>
  <c r="AQ13" i="15"/>
  <c r="AQ14" i="15"/>
  <c r="AQ9" i="15"/>
  <c r="AQ155" i="15"/>
  <c r="AQ151" i="15"/>
  <c r="AQ135" i="15"/>
  <c r="AQ124" i="15"/>
  <c r="AQ123" i="15"/>
  <c r="AQ122" i="15"/>
  <c r="AQ100" i="15"/>
  <c r="AQ82" i="15"/>
  <c r="AQ88" i="15"/>
  <c r="AQ74" i="15"/>
  <c r="AQ87" i="15"/>
  <c r="AQ59" i="15"/>
  <c r="AQ72" i="15"/>
  <c r="AQ68" i="15"/>
  <c r="AQ60" i="15"/>
  <c r="AQ48" i="15"/>
  <c r="AQ55" i="15"/>
  <c r="AQ44" i="15"/>
  <c r="AQ30" i="15"/>
  <c r="AQ29" i="15"/>
  <c r="AQ18" i="15"/>
  <c r="AQ16" i="15"/>
  <c r="AQ12" i="15"/>
  <c r="AQ11" i="15"/>
  <c r="AQ160" i="15"/>
  <c r="AQ147" i="15"/>
  <c r="AQ120" i="15"/>
  <c r="AQ111" i="15"/>
  <c r="AQ129" i="15"/>
  <c r="AQ117" i="15"/>
  <c r="AQ113" i="15"/>
  <c r="AQ96" i="15"/>
  <c r="AQ78" i="15"/>
  <c r="AQ105" i="15"/>
  <c r="AQ101" i="15"/>
  <c r="AQ92" i="15"/>
  <c r="AQ84" i="15"/>
  <c r="AQ79" i="15"/>
  <c r="AQ71" i="15"/>
  <c r="AQ66" i="15"/>
  <c r="AQ51" i="15"/>
  <c r="AQ53" i="15"/>
  <c r="AQ38" i="15"/>
  <c r="AQ23" i="15"/>
  <c r="AQ8" i="15"/>
  <c r="AQ7" i="15"/>
  <c r="AR1" i="16"/>
  <c r="AQ4" i="16"/>
  <c r="AQ6" i="16"/>
  <c r="AQ11" i="16"/>
  <c r="AQ13" i="16"/>
  <c r="AQ17" i="16"/>
  <c r="AQ19" i="16"/>
  <c r="AQ23" i="16"/>
  <c r="AQ26" i="16"/>
  <c r="AQ29" i="16"/>
  <c r="AQ33" i="16"/>
  <c r="AQ36" i="16"/>
  <c r="AQ37" i="16"/>
  <c r="AQ39" i="16"/>
  <c r="AQ43" i="16"/>
  <c r="AQ47" i="16"/>
  <c r="AQ51" i="16"/>
  <c r="AQ58" i="16"/>
  <c r="AQ62" i="16"/>
  <c r="AQ66" i="16"/>
  <c r="AQ70" i="16"/>
  <c r="AQ55" i="16"/>
  <c r="AQ74" i="16"/>
  <c r="AQ79" i="16"/>
  <c r="AQ83" i="16"/>
  <c r="AQ87" i="16"/>
  <c r="AQ91" i="16"/>
  <c r="AQ129" i="16"/>
  <c r="AQ133" i="16"/>
  <c r="AQ98" i="16"/>
  <c r="AQ102" i="16"/>
  <c r="AQ106" i="16"/>
  <c r="AQ110" i="16"/>
  <c r="AQ114" i="16"/>
  <c r="AQ118" i="16"/>
  <c r="AQ122" i="16"/>
  <c r="AQ126" i="16"/>
  <c r="AQ130" i="16"/>
  <c r="AQ95" i="16"/>
  <c r="AQ99" i="16"/>
  <c r="AQ134" i="16"/>
  <c r="AQ139" i="16"/>
  <c r="AQ155" i="16"/>
  <c r="AQ163" i="16"/>
  <c r="AQ152" i="16"/>
  <c r="AQ137" i="16"/>
  <c r="AQ141" i="16"/>
  <c r="AQ145" i="16"/>
  <c r="AQ149" i="16"/>
  <c r="AQ153" i="16"/>
  <c r="AQ157" i="16"/>
  <c r="AQ161" i="16"/>
  <c r="AQ165" i="16"/>
  <c r="AQ169" i="16"/>
  <c r="AQ173" i="16"/>
  <c r="AQ199" i="16"/>
  <c r="AQ192" i="16"/>
  <c r="AQ196" i="16"/>
  <c r="AQ200" i="16"/>
  <c r="AQ204" i="16"/>
  <c r="AQ208" i="16"/>
  <c r="AQ212" i="16"/>
  <c r="AQ177" i="16"/>
  <c r="AQ181" i="16"/>
  <c r="AQ185" i="16"/>
  <c r="AQ220" i="16"/>
  <c r="AQ228" i="16"/>
  <c r="AQ232" i="16"/>
  <c r="AQ236" i="16"/>
  <c r="AQ240" i="16"/>
  <c r="AQ244" i="16"/>
  <c r="AQ248" i="16"/>
  <c r="AQ252" i="16"/>
  <c r="AQ256" i="16"/>
  <c r="AQ260" i="16"/>
  <c r="AQ264" i="16"/>
  <c r="AQ268" i="16"/>
  <c r="AQ272" i="16"/>
  <c r="AQ276" i="16"/>
  <c r="AQ280" i="16"/>
  <c r="AQ215" i="16"/>
  <c r="AQ216" i="16"/>
  <c r="AQ225" i="16"/>
  <c r="AQ229" i="16"/>
  <c r="AQ233" i="16"/>
  <c r="AQ237" i="16"/>
  <c r="AQ241" i="16"/>
  <c r="AQ245" i="16"/>
  <c r="AQ249" i="16"/>
  <c r="AQ253" i="16"/>
  <c r="AQ257" i="16"/>
  <c r="AQ261" i="16"/>
  <c r="AQ265" i="16"/>
  <c r="AQ269" i="16"/>
  <c r="AQ273" i="16"/>
  <c r="AQ277" i="16"/>
  <c r="AQ281" i="16"/>
  <c r="AQ285" i="16"/>
  <c r="AQ289" i="16"/>
  <c r="AQ293" i="16"/>
  <c r="AQ227" i="16"/>
  <c r="AQ231" i="16"/>
  <c r="AQ239" i="16"/>
  <c r="AQ271" i="16"/>
  <c r="AQ283" i="16"/>
  <c r="AQ298" i="16"/>
  <c r="AQ302" i="16"/>
  <c r="AQ306" i="16"/>
  <c r="AQ310" i="16"/>
  <c r="AQ314" i="16"/>
  <c r="AQ318" i="16"/>
  <c r="AQ322" i="16"/>
  <c r="AQ326" i="16"/>
  <c r="AQ342" i="16"/>
  <c r="AQ350" i="16"/>
  <c r="AQ284" i="16"/>
  <c r="AQ288" i="16"/>
  <c r="AQ292" i="16"/>
  <c r="AQ299" i="16"/>
  <c r="AQ303" i="16"/>
  <c r="AQ307" i="16"/>
  <c r="AQ311" i="16"/>
  <c r="AQ315" i="16"/>
  <c r="AQ319" i="16"/>
  <c r="AQ323" i="16"/>
  <c r="AQ327" i="16"/>
  <c r="AQ331" i="16"/>
  <c r="AQ335" i="16"/>
  <c r="AQ339" i="16"/>
  <c r="AQ343" i="16"/>
  <c r="AQ347" i="16"/>
  <c r="AQ351" i="16"/>
  <c r="AQ355" i="16"/>
  <c r="AQ359" i="16"/>
  <c r="AQ373" i="16"/>
  <c r="AQ377" i="16"/>
  <c r="AQ409" i="16"/>
  <c r="AQ413" i="16"/>
  <c r="AQ425" i="16"/>
  <c r="AQ362" i="16"/>
  <c r="AQ363" i="16"/>
  <c r="AQ367" i="16"/>
  <c r="AQ369" i="16"/>
  <c r="AQ402" i="16"/>
  <c r="AQ406" i="16"/>
  <c r="AQ410" i="16"/>
  <c r="AQ414" i="16"/>
  <c r="AQ418" i="16"/>
  <c r="AQ422" i="16"/>
  <c r="AQ426" i="16"/>
  <c r="AQ371" i="16"/>
  <c r="AQ375" i="16"/>
  <c r="AQ379" i="16"/>
  <c r="AQ383" i="16"/>
  <c r="AQ387" i="16"/>
  <c r="AQ391" i="16"/>
  <c r="AQ395" i="16"/>
  <c r="AQ399" i="16"/>
  <c r="AQ403" i="16"/>
  <c r="AQ407" i="16"/>
  <c r="AQ411" i="16"/>
  <c r="AQ415" i="16"/>
  <c r="AQ419" i="16"/>
  <c r="AQ423" i="16"/>
  <c r="AQ427" i="16"/>
  <c r="AQ431" i="16"/>
  <c r="AQ435" i="16"/>
  <c r="AQ439" i="16"/>
  <c r="AQ443" i="16"/>
  <c r="AQ447" i="16"/>
  <c r="AQ451" i="16"/>
  <c r="AQ455" i="16"/>
  <c r="AQ459" i="16"/>
  <c r="AQ430" i="16"/>
  <c r="AQ444" i="16"/>
  <c r="AQ448" i="16"/>
  <c r="AQ452" i="16"/>
  <c r="AQ456" i="16"/>
  <c r="AQ460" i="16"/>
  <c r="AQ464" i="16"/>
  <c r="AQ468" i="16"/>
  <c r="AQ472" i="16"/>
  <c r="AQ476" i="16"/>
  <c r="AQ480" i="16"/>
  <c r="AQ469" i="16"/>
  <c r="AQ453" i="16"/>
  <c r="AQ475" i="16"/>
  <c r="AQ463" i="16"/>
  <c r="AQ393" i="16"/>
  <c r="AQ482" i="16"/>
  <c r="AQ474" i="16"/>
  <c r="AQ466" i="16"/>
  <c r="AQ458" i="16"/>
  <c r="AQ450" i="16"/>
  <c r="AQ442" i="16"/>
  <c r="AQ437" i="16"/>
  <c r="AQ424" i="16"/>
  <c r="AQ416" i="16"/>
  <c r="AQ408" i="16"/>
  <c r="AQ400" i="16"/>
  <c r="AQ376" i="16"/>
  <c r="AQ364" i="16"/>
  <c r="AQ390" i="16"/>
  <c r="AQ374" i="16"/>
  <c r="AQ365" i="16"/>
  <c r="AQ356" i="16"/>
  <c r="AQ340" i="16"/>
  <c r="AQ324" i="16"/>
  <c r="AQ308" i="16"/>
  <c r="AQ286" i="16"/>
  <c r="AQ346" i="16"/>
  <c r="AQ334" i="16"/>
  <c r="AQ357" i="16"/>
  <c r="AQ349" i="16"/>
  <c r="AQ341" i="16"/>
  <c r="AQ333" i="16"/>
  <c r="AQ325" i="16"/>
  <c r="AQ317" i="16"/>
  <c r="AQ309" i="16"/>
  <c r="AQ301" i="16"/>
  <c r="AQ296" i="16"/>
  <c r="AQ263" i="16"/>
  <c r="AQ235" i="16"/>
  <c r="AQ223" i="16"/>
  <c r="AQ206" i="16"/>
  <c r="AQ190" i="16"/>
  <c r="AQ209" i="16"/>
  <c r="AQ193" i="16"/>
  <c r="AQ481" i="16"/>
  <c r="AQ465" i="16"/>
  <c r="AQ449" i="16"/>
  <c r="AQ432" i="16"/>
  <c r="AQ421" i="16"/>
  <c r="AQ405" i="16"/>
  <c r="AQ389" i="16"/>
  <c r="AQ441" i="16"/>
  <c r="AQ398" i="16"/>
  <c r="AQ382" i="16"/>
  <c r="AQ370" i="16"/>
  <c r="AQ352" i="16"/>
  <c r="AQ336" i="16"/>
  <c r="AQ320" i="16"/>
  <c r="AQ304" i="16"/>
  <c r="AQ291" i="16"/>
  <c r="AQ294" i="16"/>
  <c r="AQ358" i="16"/>
  <c r="AQ295" i="16"/>
  <c r="AQ279" i="16"/>
  <c r="AQ255" i="16"/>
  <c r="AQ247" i="16"/>
  <c r="AQ219" i="16"/>
  <c r="AQ202" i="16"/>
  <c r="AQ282" i="16"/>
  <c r="AQ274" i="16"/>
  <c r="AQ266" i="16"/>
  <c r="AQ258" i="16"/>
  <c r="AQ250" i="16"/>
  <c r="AQ242" i="16"/>
  <c r="AQ477" i="16"/>
  <c r="AQ461" i="16"/>
  <c r="AQ445" i="16"/>
  <c r="AQ429" i="16"/>
  <c r="AQ479" i="16"/>
  <c r="AQ467" i="16"/>
  <c r="AQ436" i="16"/>
  <c r="AQ417" i="16"/>
  <c r="AQ401" i="16"/>
  <c r="AQ385" i="16"/>
  <c r="AQ478" i="16"/>
  <c r="AQ470" i="16"/>
  <c r="AQ462" i="16"/>
  <c r="AQ454" i="16"/>
  <c r="AQ446" i="16"/>
  <c r="AQ434" i="16"/>
  <c r="AQ420" i="16"/>
  <c r="AQ412" i="16"/>
  <c r="AQ404" i="16"/>
  <c r="AQ392" i="16"/>
  <c r="AQ380" i="16"/>
  <c r="AQ372" i="16"/>
  <c r="AQ378" i="16"/>
  <c r="AQ361" i="16"/>
  <c r="AQ348" i="16"/>
  <c r="AQ332" i="16"/>
  <c r="AQ316" i="16"/>
  <c r="AQ300" i="16"/>
  <c r="AQ287" i="16"/>
  <c r="AQ290" i="16"/>
  <c r="AQ338" i="16"/>
  <c r="AQ353" i="16"/>
  <c r="AQ345" i="16"/>
  <c r="AQ337" i="16"/>
  <c r="AQ329" i="16"/>
  <c r="AQ321" i="16"/>
  <c r="AQ313" i="16"/>
  <c r="AQ305" i="16"/>
  <c r="AQ297" i="16"/>
  <c r="AQ267" i="16"/>
  <c r="AQ243" i="16"/>
  <c r="AQ222" i="16"/>
  <c r="AQ218" i="16"/>
  <c r="AQ198" i="16"/>
  <c r="AQ473" i="16"/>
  <c r="AQ457" i="16"/>
  <c r="AQ428" i="16"/>
  <c r="AQ366" i="16"/>
  <c r="AQ471" i="16"/>
  <c r="AQ440" i="16"/>
  <c r="AQ397" i="16"/>
  <c r="AQ381" i="16"/>
  <c r="AQ388" i="16"/>
  <c r="AQ438" i="16"/>
  <c r="AQ433" i="16"/>
  <c r="AQ396" i="16"/>
  <c r="AQ384" i="16"/>
  <c r="AQ368" i="16"/>
  <c r="AQ394" i="16"/>
  <c r="AQ386" i="16"/>
  <c r="AQ360" i="16"/>
  <c r="AQ344" i="16"/>
  <c r="AQ328" i="16"/>
  <c r="AQ312" i="16"/>
  <c r="AQ354" i="16"/>
  <c r="AQ330" i="16"/>
  <c r="AQ224" i="16"/>
  <c r="AQ275" i="16"/>
  <c r="AQ259" i="16"/>
  <c r="AQ251" i="16"/>
  <c r="AQ210" i="16"/>
  <c r="AQ194" i="16"/>
  <c r="AQ278" i="16"/>
  <c r="AQ270" i="16"/>
  <c r="AQ234" i="16"/>
  <c r="AQ217" i="16"/>
  <c r="AQ197" i="16"/>
  <c r="AQ214" i="16"/>
  <c r="AQ180" i="16"/>
  <c r="AQ203" i="16"/>
  <c r="AQ195" i="16"/>
  <c r="AQ178" i="16"/>
  <c r="AQ167" i="16"/>
  <c r="AQ151" i="16"/>
  <c r="AQ174" i="16"/>
  <c r="AQ162" i="16"/>
  <c r="AQ150" i="16"/>
  <c r="AQ172" i="16"/>
  <c r="AQ144" i="16"/>
  <c r="AQ124" i="16"/>
  <c r="AQ108" i="16"/>
  <c r="AQ136" i="16"/>
  <c r="AQ123" i="16"/>
  <c r="AQ107" i="16"/>
  <c r="AQ93" i="16"/>
  <c r="AQ77" i="16"/>
  <c r="AQ125" i="16"/>
  <c r="AQ113" i="16"/>
  <c r="AQ84" i="16"/>
  <c r="AQ96" i="16"/>
  <c r="AQ78" i="16"/>
  <c r="AQ68" i="16"/>
  <c r="AQ71" i="16"/>
  <c r="AQ45" i="16"/>
  <c r="AQ73" i="16"/>
  <c r="AQ52" i="16"/>
  <c r="AQ54" i="16"/>
  <c r="AQ27" i="16"/>
  <c r="AQ32" i="16"/>
  <c r="AQ14" i="16"/>
  <c r="AQ10" i="16"/>
  <c r="AQ3" i="16"/>
  <c r="AQ254" i="16"/>
  <c r="AQ213" i="16"/>
  <c r="AQ221" i="16"/>
  <c r="AQ184" i="16"/>
  <c r="AQ183" i="16"/>
  <c r="AQ179" i="16"/>
  <c r="AQ176" i="16"/>
  <c r="AQ182" i="16"/>
  <c r="AQ147" i="16"/>
  <c r="AQ142" i="16"/>
  <c r="AQ168" i="16"/>
  <c r="AQ140" i="16"/>
  <c r="AQ135" i="16"/>
  <c r="AQ120" i="16"/>
  <c r="AQ104" i="16"/>
  <c r="AQ119" i="16"/>
  <c r="AQ103" i="16"/>
  <c r="AQ97" i="16"/>
  <c r="AQ89" i="16"/>
  <c r="AQ121" i="16"/>
  <c r="AQ101" i="16"/>
  <c r="AQ80" i="16"/>
  <c r="AQ64" i="16"/>
  <c r="AQ67" i="16"/>
  <c r="AQ41" i="16"/>
  <c r="AQ69" i="16"/>
  <c r="AQ48" i="16"/>
  <c r="AQ30" i="16"/>
  <c r="AQ28" i="16"/>
  <c r="AQ22" i="16"/>
  <c r="AQ18" i="16"/>
  <c r="AQ7" i="16"/>
  <c r="AQ230" i="16"/>
  <c r="AQ205" i="16"/>
  <c r="AQ146" i="16"/>
  <c r="AQ188" i="16"/>
  <c r="AQ187" i="16"/>
  <c r="AQ175" i="16"/>
  <c r="AQ207" i="16"/>
  <c r="AQ186" i="16"/>
  <c r="AQ159" i="16"/>
  <c r="AQ143" i="16"/>
  <c r="AQ166" i="16"/>
  <c r="AQ154" i="16"/>
  <c r="AQ132" i="16"/>
  <c r="AQ116" i="16"/>
  <c r="AQ100" i="16"/>
  <c r="AQ131" i="16"/>
  <c r="AQ115" i="16"/>
  <c r="AQ85" i="16"/>
  <c r="AQ92" i="16"/>
  <c r="AQ75" i="16"/>
  <c r="AQ94" i="16"/>
  <c r="AQ82" i="16"/>
  <c r="AQ60" i="16"/>
  <c r="AQ63" i="16"/>
  <c r="AQ53" i="16"/>
  <c r="AQ61" i="16"/>
  <c r="AQ44" i="16"/>
  <c r="AQ42" i="16"/>
  <c r="AQ35" i="16"/>
  <c r="AQ34" i="16"/>
  <c r="AQ25" i="16"/>
  <c r="AQ24" i="16"/>
  <c r="AQ20" i="16"/>
  <c r="AQ16" i="16"/>
  <c r="AQ12" i="16"/>
  <c r="AQ9" i="16"/>
  <c r="AQ8" i="16"/>
  <c r="AQ262" i="16"/>
  <c r="AQ246" i="16"/>
  <c r="AQ238" i="16"/>
  <c r="AQ226" i="16"/>
  <c r="AQ201" i="16"/>
  <c r="AQ189" i="16"/>
  <c r="AQ211" i="16"/>
  <c r="AQ191" i="16"/>
  <c r="AQ171" i="16"/>
  <c r="AQ170" i="16"/>
  <c r="AQ158" i="16"/>
  <c r="AQ138" i="16"/>
  <c r="AQ164" i="16"/>
  <c r="AQ160" i="16"/>
  <c r="AQ156" i="16"/>
  <c r="AQ148" i="16"/>
  <c r="AQ128" i="16"/>
  <c r="AQ112" i="16"/>
  <c r="AQ127" i="16"/>
  <c r="AQ111" i="16"/>
  <c r="AQ81" i="16"/>
  <c r="AQ117" i="16"/>
  <c r="AQ109" i="16"/>
  <c r="AQ105" i="16"/>
  <c r="AQ88" i="16"/>
  <c r="AQ76" i="16"/>
  <c r="AQ90" i="16"/>
  <c r="AQ86" i="16"/>
  <c r="AQ72" i="16"/>
  <c r="AQ59" i="16"/>
  <c r="AQ49" i="16"/>
  <c r="AQ65" i="16"/>
  <c r="AQ57" i="16"/>
  <c r="AQ40" i="16"/>
  <c r="AQ56" i="16"/>
  <c r="AQ50" i="16"/>
  <c r="AQ46" i="16"/>
  <c r="AQ38" i="16"/>
  <c r="AQ31" i="16"/>
  <c r="AQ21" i="16"/>
  <c r="AQ15" i="16"/>
  <c r="AQ5" i="16"/>
  <c r="AR1" i="14"/>
  <c r="AQ7" i="14"/>
  <c r="AQ8" i="14"/>
  <c r="AQ11" i="14"/>
  <c r="AQ12" i="14"/>
  <c r="AQ20" i="14"/>
  <c r="AQ15" i="14"/>
  <c r="AQ18" i="14"/>
  <c r="AQ19" i="14"/>
  <c r="AQ25" i="14"/>
  <c r="AQ22" i="14"/>
  <c r="AQ26" i="14"/>
  <c r="AQ35" i="14"/>
  <c r="AQ30" i="14"/>
  <c r="AQ32" i="14"/>
  <c r="AQ36" i="14"/>
  <c r="AQ49" i="14"/>
  <c r="AQ40" i="14"/>
  <c r="AQ46" i="14"/>
  <c r="AQ43" i="14"/>
  <c r="AQ51" i="14"/>
  <c r="AQ55" i="14"/>
  <c r="AQ59" i="14"/>
  <c r="AQ63" i="14"/>
  <c r="AQ52" i="14"/>
  <c r="AQ56" i="14"/>
  <c r="AQ60" i="14"/>
  <c r="AQ64" i="14"/>
  <c r="AQ68" i="14"/>
  <c r="AQ72" i="14"/>
  <c r="AQ76" i="14"/>
  <c r="AQ69" i="14"/>
  <c r="AQ73" i="14"/>
  <c r="AQ77" i="14"/>
  <c r="AQ81" i="14"/>
  <c r="AQ85" i="14"/>
  <c r="AQ89" i="14"/>
  <c r="AQ93" i="14"/>
  <c r="AQ94" i="14"/>
  <c r="AQ98" i="14"/>
  <c r="AQ96" i="14"/>
  <c r="AQ100" i="14"/>
  <c r="AQ104" i="14"/>
  <c r="AQ108" i="14"/>
  <c r="AQ112" i="14"/>
  <c r="AQ101" i="14"/>
  <c r="AQ110" i="14"/>
  <c r="AQ92" i="14"/>
  <c r="AQ82" i="14"/>
  <c r="AQ103" i="14"/>
  <c r="AQ106" i="14"/>
  <c r="AQ102" i="14"/>
  <c r="AQ67" i="14"/>
  <c r="AQ84" i="14"/>
  <c r="AQ57" i="14"/>
  <c r="AQ71" i="14"/>
  <c r="AQ50" i="14"/>
  <c r="AQ47" i="14"/>
  <c r="AQ42" i="14"/>
  <c r="AQ37" i="14"/>
  <c r="AQ45" i="14"/>
  <c r="AQ34" i="14"/>
  <c r="AQ27" i="14"/>
  <c r="AQ21" i="14"/>
  <c r="AQ16" i="14"/>
  <c r="AQ10" i="14"/>
  <c r="AQ4" i="14"/>
  <c r="AQ6" i="14"/>
  <c r="AQ97" i="14"/>
  <c r="AQ78" i="14"/>
  <c r="AQ99" i="14"/>
  <c r="AQ90" i="14"/>
  <c r="AQ53" i="14"/>
  <c r="AQ66" i="14"/>
  <c r="AQ58" i="14"/>
  <c r="AQ48" i="14"/>
  <c r="AQ41" i="14"/>
  <c r="AQ33" i="14"/>
  <c r="AQ23" i="14"/>
  <c r="AQ13" i="14"/>
  <c r="AQ109" i="14"/>
  <c r="AQ88" i="14"/>
  <c r="AQ74" i="14"/>
  <c r="AQ107" i="14"/>
  <c r="AQ65" i="14"/>
  <c r="AQ83" i="14"/>
  <c r="AQ79" i="14"/>
  <c r="AQ75" i="14"/>
  <c r="AQ54" i="14"/>
  <c r="AQ44" i="14"/>
  <c r="AQ39" i="14"/>
  <c r="AQ29" i="14"/>
  <c r="AQ24" i="14"/>
  <c r="AQ14" i="14"/>
  <c r="AQ5" i="14"/>
  <c r="AQ105" i="14"/>
  <c r="AQ111" i="14"/>
  <c r="AQ91" i="14"/>
  <c r="AQ86" i="14"/>
  <c r="AQ70" i="14"/>
  <c r="AQ95" i="14"/>
  <c r="AQ80" i="14"/>
  <c r="AQ61" i="14"/>
  <c r="AQ87" i="14"/>
  <c r="AQ62" i="14"/>
  <c r="AQ38" i="14"/>
  <c r="AQ31" i="14"/>
  <c r="AQ28" i="14"/>
  <c r="AQ17" i="14"/>
  <c r="AQ9" i="14"/>
  <c r="AQ3" i="14"/>
  <c r="AR1" i="15"/>
  <c r="AQ2" i="15"/>
  <c r="AR1" i="18"/>
  <c r="AQ2" i="18"/>
  <c r="AR3" i="18" l="1"/>
  <c r="AR7" i="18"/>
  <c r="AR4" i="18"/>
  <c r="AR5" i="18"/>
  <c r="AR6" i="18"/>
  <c r="AR10" i="18"/>
  <c r="AR11" i="18"/>
  <c r="AR8" i="18"/>
  <c r="AR9" i="18"/>
  <c r="AR15" i="18"/>
  <c r="AR16" i="18"/>
  <c r="AR13" i="18"/>
  <c r="AR14" i="18"/>
  <c r="AR17" i="18"/>
  <c r="AR21" i="18"/>
  <c r="AR18" i="18"/>
  <c r="AR19" i="18"/>
  <c r="AR20" i="18"/>
  <c r="AR23" i="18"/>
  <c r="AR27" i="18"/>
  <c r="AR31" i="18"/>
  <c r="AR24" i="18"/>
  <c r="AR28" i="18"/>
  <c r="AR25" i="18"/>
  <c r="AR29" i="18"/>
  <c r="AR22" i="18"/>
  <c r="AR26" i="18"/>
  <c r="AR34" i="18"/>
  <c r="AR38" i="18"/>
  <c r="AR42" i="18"/>
  <c r="AR35" i="18"/>
  <c r="AR39" i="18"/>
  <c r="AR30" i="18"/>
  <c r="AR32" i="18"/>
  <c r="AR36" i="18"/>
  <c r="AR40" i="18"/>
  <c r="AR33" i="18"/>
  <c r="AR37" i="18"/>
  <c r="AR46" i="18"/>
  <c r="AR50" i="18"/>
  <c r="AR43" i="18"/>
  <c r="AR47" i="18"/>
  <c r="AR51" i="18"/>
  <c r="AR41" i="18"/>
  <c r="AR44" i="18"/>
  <c r="AR48" i="18"/>
  <c r="AR45" i="18"/>
  <c r="AR49" i="18"/>
  <c r="AR55" i="18"/>
  <c r="AR59" i="18"/>
  <c r="AR63" i="18"/>
  <c r="AR67" i="18"/>
  <c r="AR71" i="18"/>
  <c r="AR52" i="18"/>
  <c r="AR56" i="18"/>
  <c r="AR60" i="18"/>
  <c r="AR64" i="18"/>
  <c r="AR53" i="18"/>
  <c r="AR57" i="18"/>
  <c r="AR61" i="18"/>
  <c r="AR65" i="18"/>
  <c r="AR54" i="18"/>
  <c r="AR58" i="18"/>
  <c r="AR62" i="18"/>
  <c r="AR74" i="18"/>
  <c r="AR78" i="18"/>
  <c r="AR82" i="18"/>
  <c r="AR86" i="18"/>
  <c r="AR75" i="18"/>
  <c r="AR79" i="18"/>
  <c r="AR83" i="18"/>
  <c r="AR72" i="18"/>
  <c r="AR76" i="18"/>
  <c r="AR80" i="18"/>
  <c r="AR84" i="18"/>
  <c r="AR66" i="18"/>
  <c r="AR68" i="18"/>
  <c r="AR69" i="18"/>
  <c r="AR70" i="18"/>
  <c r="AR73" i="18"/>
  <c r="AR77" i="18"/>
  <c r="AR81" i="18"/>
  <c r="AR85" i="18"/>
  <c r="AR89" i="18"/>
  <c r="AR93" i="18"/>
  <c r="AR90" i="18"/>
  <c r="AR87" i="18"/>
  <c r="AR91" i="18"/>
  <c r="AR88" i="18"/>
  <c r="AR92" i="18"/>
  <c r="AR12" i="18"/>
  <c r="AR3" i="15"/>
  <c r="AR7" i="15"/>
  <c r="AR4" i="15"/>
  <c r="AR5" i="15"/>
  <c r="AR6" i="15"/>
  <c r="AR11" i="15"/>
  <c r="AR8" i="15"/>
  <c r="AR9" i="15"/>
  <c r="AR10" i="15"/>
  <c r="AR16" i="15"/>
  <c r="AR13" i="15"/>
  <c r="AR17" i="15"/>
  <c r="AR14" i="15"/>
  <c r="AR15" i="15"/>
  <c r="AR21" i="15"/>
  <c r="AR25" i="15"/>
  <c r="AR22" i="15"/>
  <c r="AR18" i="15"/>
  <c r="AR19" i="15"/>
  <c r="AR23" i="15"/>
  <c r="AR20" i="15"/>
  <c r="AR24" i="15"/>
  <c r="AR29" i="15"/>
  <c r="AR33" i="15"/>
  <c r="AR30" i="15"/>
  <c r="AR34" i="15"/>
  <c r="AR31" i="15"/>
  <c r="AR28" i="15"/>
  <c r="AR32" i="15"/>
  <c r="AR36" i="15"/>
  <c r="AR40" i="15"/>
  <c r="AR44" i="15"/>
  <c r="AR35" i="15"/>
  <c r="AR41" i="15"/>
  <c r="AR45" i="15"/>
  <c r="AR42" i="15"/>
  <c r="AR39" i="15"/>
  <c r="AR43" i="15"/>
  <c r="AR47" i="15"/>
  <c r="AR51" i="15"/>
  <c r="AR55" i="15"/>
  <c r="AR48" i="15"/>
  <c r="AR52" i="15"/>
  <c r="AR49" i="15"/>
  <c r="AR53" i="15"/>
  <c r="AR50" i="15"/>
  <c r="AR54" i="15"/>
  <c r="AR58" i="15"/>
  <c r="AR62" i="15"/>
  <c r="AR66" i="15"/>
  <c r="AR70" i="15"/>
  <c r="AR63" i="15"/>
  <c r="AR67" i="15"/>
  <c r="AR71" i="15"/>
  <c r="AR59" i="15"/>
  <c r="AR60" i="15"/>
  <c r="AR64" i="15"/>
  <c r="AR68" i="15"/>
  <c r="AR72" i="15"/>
  <c r="AR61" i="15"/>
  <c r="AR65" i="15"/>
  <c r="AR69" i="15"/>
  <c r="AR73" i="15"/>
  <c r="AR77" i="15"/>
  <c r="AR81" i="15"/>
  <c r="AR85" i="15"/>
  <c r="AR89" i="15"/>
  <c r="AR93" i="15"/>
  <c r="AR78" i="15"/>
  <c r="AR82" i="15"/>
  <c r="AR86" i="15"/>
  <c r="AR90" i="15"/>
  <c r="AR79" i="15"/>
  <c r="AR83" i="15"/>
  <c r="AR87" i="15"/>
  <c r="AR91" i="15"/>
  <c r="AR80" i="15"/>
  <c r="AR84" i="15"/>
  <c r="AR88" i="15"/>
  <c r="AR95" i="15"/>
  <c r="AR99" i="15"/>
  <c r="AR103" i="15"/>
  <c r="AR107" i="15"/>
  <c r="AR96" i="15"/>
  <c r="AR100" i="15"/>
  <c r="AR104" i="15"/>
  <c r="AR108" i="15"/>
  <c r="AR112" i="15"/>
  <c r="AR97" i="15"/>
  <c r="AR101" i="15"/>
  <c r="AR105" i="15"/>
  <c r="AR109" i="15"/>
  <c r="AR94" i="15"/>
  <c r="AR98" i="15"/>
  <c r="AR102" i="15"/>
  <c r="AR106" i="15"/>
  <c r="AR115" i="15"/>
  <c r="AR119" i="15"/>
  <c r="AR123" i="15"/>
  <c r="AR127" i="15"/>
  <c r="AR116" i="15"/>
  <c r="AR120" i="15"/>
  <c r="AR124" i="15"/>
  <c r="AR128" i="15"/>
  <c r="AR113" i="15"/>
  <c r="AR117" i="15"/>
  <c r="AR121" i="15"/>
  <c r="AR125" i="15"/>
  <c r="AR129" i="15"/>
  <c r="AR114" i="15"/>
  <c r="AR118" i="15"/>
  <c r="AR122" i="15"/>
  <c r="AR126" i="15"/>
  <c r="AR133" i="15"/>
  <c r="AR137" i="15"/>
  <c r="AR141" i="15"/>
  <c r="AR145" i="15"/>
  <c r="AR149" i="15"/>
  <c r="AR153" i="15"/>
  <c r="AR157" i="15"/>
  <c r="AR161" i="15"/>
  <c r="AR165" i="15"/>
  <c r="AR169" i="15"/>
  <c r="AR130" i="15"/>
  <c r="AR134" i="15"/>
  <c r="AR138" i="15"/>
  <c r="AR142" i="15"/>
  <c r="AR146" i="15"/>
  <c r="AR150" i="15"/>
  <c r="AR154" i="15"/>
  <c r="AR158" i="15"/>
  <c r="AR162" i="15"/>
  <c r="AR131" i="15"/>
  <c r="AR135" i="15"/>
  <c r="AR139" i="15"/>
  <c r="AR143" i="15"/>
  <c r="AR147" i="15"/>
  <c r="AR151" i="15"/>
  <c r="AR155" i="15"/>
  <c r="AR159" i="15"/>
  <c r="AR132" i="15"/>
  <c r="AR136" i="15"/>
  <c r="AR140" i="15"/>
  <c r="AR144" i="15"/>
  <c r="AR148" i="15"/>
  <c r="AR152" i="15"/>
  <c r="AR156" i="15"/>
  <c r="AR160" i="15"/>
  <c r="AR172" i="15"/>
  <c r="AR176" i="15"/>
  <c r="AR180" i="15"/>
  <c r="AR184" i="15"/>
  <c r="AR188" i="15"/>
  <c r="AR192" i="15"/>
  <c r="AR196" i="15"/>
  <c r="AR200" i="15"/>
  <c r="AR204" i="15"/>
  <c r="AR208" i="15"/>
  <c r="AR212" i="15"/>
  <c r="AR173" i="15"/>
  <c r="AR177" i="15"/>
  <c r="AR181" i="15"/>
  <c r="AR185" i="15"/>
  <c r="AR189" i="15"/>
  <c r="AR193" i="15"/>
  <c r="AR197" i="15"/>
  <c r="AR201" i="15"/>
  <c r="AR170" i="15"/>
  <c r="AR174" i="15"/>
  <c r="AR178" i="15"/>
  <c r="AR182" i="15"/>
  <c r="AR186" i="15"/>
  <c r="AR190" i="15"/>
  <c r="AR194" i="15"/>
  <c r="AR198" i="15"/>
  <c r="AR202" i="15"/>
  <c r="AR171" i="15"/>
  <c r="AR175" i="15"/>
  <c r="AR179" i="15"/>
  <c r="AR183" i="15"/>
  <c r="AR187" i="15"/>
  <c r="AR191" i="15"/>
  <c r="AR195" i="15"/>
  <c r="AR199" i="15"/>
  <c r="AR203" i="15"/>
  <c r="AR219" i="15"/>
  <c r="AR223" i="15"/>
  <c r="AR227" i="15"/>
  <c r="AR231" i="15"/>
  <c r="AR235" i="15"/>
  <c r="AR239" i="15"/>
  <c r="AR243" i="15"/>
  <c r="AR247" i="15"/>
  <c r="AR251" i="15"/>
  <c r="AR255" i="15"/>
  <c r="AR216" i="15"/>
  <c r="AR220" i="15"/>
  <c r="AR224" i="15"/>
  <c r="AR228" i="15"/>
  <c r="AR232" i="15"/>
  <c r="AR236" i="15"/>
  <c r="AR240" i="15"/>
  <c r="AR244" i="15"/>
  <c r="AR217" i="15"/>
  <c r="AR221" i="15"/>
  <c r="AR225" i="15"/>
  <c r="AR229" i="15"/>
  <c r="AR233" i="15"/>
  <c r="AR237" i="15"/>
  <c r="AR241" i="15"/>
  <c r="AR245" i="15"/>
  <c r="AR218" i="15"/>
  <c r="AR222" i="15"/>
  <c r="AR226" i="15"/>
  <c r="AR230" i="15"/>
  <c r="AR234" i="15"/>
  <c r="AR238" i="15"/>
  <c r="AR242" i="15"/>
  <c r="AR246" i="15"/>
  <c r="AR250" i="15"/>
  <c r="AR259" i="15"/>
  <c r="AR263" i="15"/>
  <c r="AR267" i="15"/>
  <c r="AR271" i="15"/>
  <c r="AR275" i="15"/>
  <c r="AR279" i="15"/>
  <c r="AR283" i="15"/>
  <c r="AR287" i="15"/>
  <c r="AR291" i="15"/>
  <c r="AR295" i="15"/>
  <c r="AR299" i="15"/>
  <c r="AR303" i="15"/>
  <c r="AR307" i="15"/>
  <c r="AR311" i="15"/>
  <c r="AR315" i="15"/>
  <c r="AR319" i="15"/>
  <c r="AR323" i="15"/>
  <c r="AR327" i="15"/>
  <c r="AR256" i="15"/>
  <c r="AR260" i="15"/>
  <c r="AR264" i="15"/>
  <c r="AR268" i="15"/>
  <c r="AR272" i="15"/>
  <c r="AR276" i="15"/>
  <c r="AR280" i="15"/>
  <c r="AR284" i="15"/>
  <c r="AR288" i="15"/>
  <c r="AR292" i="15"/>
  <c r="AR296" i="15"/>
  <c r="AR300" i="15"/>
  <c r="AR304" i="15"/>
  <c r="AR308" i="15"/>
  <c r="AR312" i="15"/>
  <c r="AR316" i="15"/>
  <c r="AR320" i="15"/>
  <c r="AR324" i="15"/>
  <c r="AR257" i="15"/>
  <c r="AR261" i="15"/>
  <c r="AR265" i="15"/>
  <c r="AR269" i="15"/>
  <c r="AR273" i="15"/>
  <c r="AR277" i="15"/>
  <c r="AR281" i="15"/>
  <c r="AR285" i="15"/>
  <c r="AR289" i="15"/>
  <c r="AR293" i="15"/>
  <c r="AR297" i="15"/>
  <c r="AR301" i="15"/>
  <c r="AR305" i="15"/>
  <c r="AR309" i="15"/>
  <c r="AR313" i="15"/>
  <c r="AR317" i="15"/>
  <c r="AR254" i="15"/>
  <c r="AR258" i="15"/>
  <c r="AR262" i="15"/>
  <c r="AR266" i="15"/>
  <c r="AR270" i="15"/>
  <c r="AR274" i="15"/>
  <c r="AR278" i="15"/>
  <c r="AR282" i="15"/>
  <c r="AR286" i="15"/>
  <c r="AR290" i="15"/>
  <c r="AR294" i="15"/>
  <c r="AR298" i="15"/>
  <c r="AR302" i="15"/>
  <c r="AR306" i="15"/>
  <c r="AR310" i="15"/>
  <c r="AR314" i="15"/>
  <c r="AR332" i="15"/>
  <c r="AR336" i="15"/>
  <c r="AR340" i="15"/>
  <c r="AR344" i="15"/>
  <c r="AR348" i="15"/>
  <c r="AR352" i="15"/>
  <c r="AR356" i="15"/>
  <c r="AR360" i="15"/>
  <c r="AR364" i="15"/>
  <c r="AR368" i="15"/>
  <c r="AR372" i="15"/>
  <c r="AR376" i="15"/>
  <c r="AR380" i="15"/>
  <c r="AR333" i="15"/>
  <c r="AR337" i="15"/>
  <c r="AR341" i="15"/>
  <c r="AR345" i="15"/>
  <c r="AR349" i="15"/>
  <c r="AR353" i="15"/>
  <c r="AR357" i="15"/>
  <c r="AR361" i="15"/>
  <c r="AR365" i="15"/>
  <c r="AR369" i="15"/>
  <c r="AR373" i="15"/>
  <c r="AR377" i="15"/>
  <c r="AR381" i="15"/>
  <c r="AR334" i="15"/>
  <c r="AR338" i="15"/>
  <c r="AR342" i="15"/>
  <c r="AR346" i="15"/>
  <c r="AR350" i="15"/>
  <c r="AR354" i="15"/>
  <c r="AR358" i="15"/>
  <c r="AR362" i="15"/>
  <c r="AR366" i="15"/>
  <c r="AR370" i="15"/>
  <c r="AR374" i="15"/>
  <c r="AR378" i="15"/>
  <c r="AR382" i="15"/>
  <c r="AR331" i="15"/>
  <c r="AR335" i="15"/>
  <c r="AR339" i="15"/>
  <c r="AR343" i="15"/>
  <c r="AR347" i="15"/>
  <c r="AR351" i="15"/>
  <c r="AR355" i="15"/>
  <c r="AR359" i="15"/>
  <c r="AR363" i="15"/>
  <c r="AR367" i="15"/>
  <c r="AR371" i="15"/>
  <c r="AR375" i="15"/>
  <c r="AR379" i="15"/>
  <c r="AR383" i="15"/>
  <c r="AR318" i="15"/>
  <c r="AR330" i="15"/>
  <c r="AR321" i="15"/>
  <c r="AR252" i="15"/>
  <c r="AR214" i="15"/>
  <c r="AR209" i="15"/>
  <c r="AR166" i="15"/>
  <c r="AR329" i="15"/>
  <c r="AR249" i="15"/>
  <c r="AR213" i="15"/>
  <c r="AR207" i="15"/>
  <c r="AR164" i="15"/>
  <c r="AR328" i="15"/>
  <c r="AR248" i="15"/>
  <c r="AR211" i="15"/>
  <c r="AR206" i="15"/>
  <c r="AR168" i="15"/>
  <c r="AR163" i="15"/>
  <c r="AR326" i="15"/>
  <c r="AR325" i="15"/>
  <c r="AR322" i="15"/>
  <c r="AR253" i="15"/>
  <c r="AR215" i="15"/>
  <c r="AR210" i="15"/>
  <c r="AR205" i="15"/>
  <c r="AR167" i="15"/>
  <c r="AR76" i="15"/>
  <c r="AR46" i="15"/>
  <c r="AR111" i="15"/>
  <c r="AR75" i="15"/>
  <c r="AR56" i="15"/>
  <c r="AR110" i="15"/>
  <c r="AR74" i="15"/>
  <c r="AR38" i="15"/>
  <c r="AR92" i="15"/>
  <c r="AR57" i="15"/>
  <c r="AR26" i="15"/>
  <c r="AR37" i="15"/>
  <c r="AR27" i="15"/>
  <c r="AR12" i="15"/>
  <c r="AS1" i="16"/>
  <c r="AR3" i="16"/>
  <c r="AR7" i="16"/>
  <c r="AR4" i="16"/>
  <c r="AR5" i="16"/>
  <c r="AR6" i="16"/>
  <c r="AR8" i="16"/>
  <c r="AR9" i="16"/>
  <c r="AR10" i="16"/>
  <c r="AR11" i="16"/>
  <c r="AR14" i="16"/>
  <c r="AR15" i="16"/>
  <c r="AR13" i="16"/>
  <c r="AR17" i="16"/>
  <c r="AR20" i="16"/>
  <c r="AR24" i="16"/>
  <c r="AR16" i="16"/>
  <c r="AR21" i="16"/>
  <c r="AR25" i="16"/>
  <c r="AR18" i="16"/>
  <c r="AR22" i="16"/>
  <c r="AR19" i="16"/>
  <c r="AR23" i="16"/>
  <c r="AR30" i="16"/>
  <c r="AR34" i="16"/>
  <c r="AR26" i="16"/>
  <c r="AR27" i="16"/>
  <c r="AR31" i="16"/>
  <c r="AR35" i="16"/>
  <c r="AR28" i="16"/>
  <c r="AR32" i="16"/>
  <c r="AR29" i="16"/>
  <c r="AR33" i="16"/>
  <c r="AR37" i="16"/>
  <c r="AR40" i="16"/>
  <c r="AR44" i="16"/>
  <c r="AR48" i="16"/>
  <c r="AR52" i="16"/>
  <c r="AR41" i="16"/>
  <c r="AR45" i="16"/>
  <c r="AR49" i="16"/>
  <c r="AR53" i="16"/>
  <c r="AR36" i="16"/>
  <c r="AR38" i="16"/>
  <c r="AR42" i="16"/>
  <c r="AR46" i="16"/>
  <c r="AR50" i="16"/>
  <c r="AR54" i="16"/>
  <c r="AR39" i="16"/>
  <c r="AR43" i="16"/>
  <c r="AR47" i="16"/>
  <c r="AR51" i="16"/>
  <c r="AR55" i="16"/>
  <c r="AR59" i="16"/>
  <c r="AR63" i="16"/>
  <c r="AR67" i="16"/>
  <c r="AR71" i="16"/>
  <c r="AR75" i="16"/>
  <c r="AR60" i="16"/>
  <c r="AR64" i="16"/>
  <c r="AR68" i="16"/>
  <c r="AR72" i="16"/>
  <c r="AR57" i="16"/>
  <c r="AR61" i="16"/>
  <c r="AR65" i="16"/>
  <c r="AR69" i="16"/>
  <c r="AR73" i="16"/>
  <c r="AR56" i="16"/>
  <c r="AR58" i="16"/>
  <c r="AR62" i="16"/>
  <c r="AR66" i="16"/>
  <c r="AR70" i="16"/>
  <c r="AR74" i="16"/>
  <c r="AR80" i="16"/>
  <c r="AR84" i="16"/>
  <c r="AR88" i="16"/>
  <c r="AR92" i="16"/>
  <c r="AR96" i="16"/>
  <c r="AR77" i="16"/>
  <c r="AR81" i="16"/>
  <c r="AR85" i="16"/>
  <c r="AR89" i="16"/>
  <c r="AR93" i="16"/>
  <c r="AR78" i="16"/>
  <c r="AR82" i="16"/>
  <c r="AR86" i="16"/>
  <c r="AR90" i="16"/>
  <c r="AR94" i="16"/>
  <c r="AR79" i="16"/>
  <c r="AR83" i="16"/>
  <c r="AR87" i="16"/>
  <c r="AR91" i="16"/>
  <c r="AR95" i="16"/>
  <c r="AR99" i="16"/>
  <c r="AR103" i="16"/>
  <c r="AR107" i="16"/>
  <c r="AR111" i="16"/>
  <c r="AR115" i="16"/>
  <c r="AR119" i="16"/>
  <c r="AR123" i="16"/>
  <c r="AR127" i="16"/>
  <c r="AR131" i="16"/>
  <c r="AR135" i="16"/>
  <c r="AR97" i="16"/>
  <c r="AR100" i="16"/>
  <c r="AR104" i="16"/>
  <c r="AR108" i="16"/>
  <c r="AR112" i="16"/>
  <c r="AR116" i="16"/>
  <c r="AR120" i="16"/>
  <c r="AR124" i="16"/>
  <c r="AR128" i="16"/>
  <c r="AR132" i="16"/>
  <c r="AR101" i="16"/>
  <c r="AR105" i="16"/>
  <c r="AR109" i="16"/>
  <c r="AR113" i="16"/>
  <c r="AR117" i="16"/>
  <c r="AR121" i="16"/>
  <c r="AR125" i="16"/>
  <c r="AR129" i="16"/>
  <c r="AR133" i="16"/>
  <c r="AR102" i="16"/>
  <c r="AR106" i="16"/>
  <c r="AR110" i="16"/>
  <c r="AR114" i="16"/>
  <c r="AR118" i="16"/>
  <c r="AR122" i="16"/>
  <c r="AR126" i="16"/>
  <c r="AR130" i="16"/>
  <c r="AR134" i="16"/>
  <c r="AR138" i="16"/>
  <c r="AR142" i="16"/>
  <c r="AR146" i="16"/>
  <c r="AR150" i="16"/>
  <c r="AR154" i="16"/>
  <c r="AR158" i="16"/>
  <c r="AR162" i="16"/>
  <c r="AR166" i="16"/>
  <c r="AR170" i="16"/>
  <c r="AR174" i="16"/>
  <c r="AR139" i="16"/>
  <c r="AR143" i="16"/>
  <c r="AR147" i="16"/>
  <c r="AR151" i="16"/>
  <c r="AR155" i="16"/>
  <c r="AR159" i="16"/>
  <c r="AR163" i="16"/>
  <c r="AR167" i="16"/>
  <c r="AR171" i="16"/>
  <c r="AR136" i="16"/>
  <c r="AR140" i="16"/>
  <c r="AR144" i="16"/>
  <c r="AR148" i="16"/>
  <c r="AR152" i="16"/>
  <c r="AR156" i="16"/>
  <c r="AR160" i="16"/>
  <c r="AR164" i="16"/>
  <c r="AR168" i="16"/>
  <c r="AR172" i="16"/>
  <c r="AR137" i="16"/>
  <c r="AR141" i="16"/>
  <c r="AR145" i="16"/>
  <c r="AR149" i="16"/>
  <c r="AR153" i="16"/>
  <c r="AR157" i="16"/>
  <c r="AR161" i="16"/>
  <c r="AR165" i="16"/>
  <c r="AR169" i="16"/>
  <c r="AR173" i="16"/>
  <c r="AR177" i="16"/>
  <c r="AR181" i="16"/>
  <c r="AR185" i="16"/>
  <c r="AR189" i="16"/>
  <c r="AR193" i="16"/>
  <c r="AR197" i="16"/>
  <c r="AR201" i="16"/>
  <c r="AR205" i="16"/>
  <c r="AR209" i="16"/>
  <c r="AR213" i="16"/>
  <c r="AR217" i="16"/>
  <c r="AR190" i="16"/>
  <c r="AR194" i="16"/>
  <c r="AR198" i="16"/>
  <c r="AR202" i="16"/>
  <c r="AR206" i="16"/>
  <c r="AR210" i="16"/>
  <c r="AR191" i="16"/>
  <c r="AR195" i="16"/>
  <c r="AR199" i="16"/>
  <c r="AR203" i="16"/>
  <c r="AR207" i="16"/>
  <c r="AR211" i="16"/>
  <c r="AR192" i="16"/>
  <c r="AR196" i="16"/>
  <c r="AR200" i="16"/>
  <c r="AR204" i="16"/>
  <c r="AR208" i="16"/>
  <c r="AR212" i="16"/>
  <c r="AR216" i="16"/>
  <c r="AR220" i="16"/>
  <c r="AR227" i="16"/>
  <c r="AR231" i="16"/>
  <c r="AR235" i="16"/>
  <c r="AR239" i="16"/>
  <c r="AR243" i="16"/>
  <c r="AR247" i="16"/>
  <c r="AR251" i="16"/>
  <c r="AR255" i="16"/>
  <c r="AR259" i="16"/>
  <c r="AR263" i="16"/>
  <c r="AR267" i="16"/>
  <c r="AR271" i="16"/>
  <c r="AR275" i="16"/>
  <c r="AR279" i="16"/>
  <c r="AR283" i="16"/>
  <c r="AR224" i="16"/>
  <c r="AR228" i="16"/>
  <c r="AR232" i="16"/>
  <c r="AR236" i="16"/>
  <c r="AR240" i="16"/>
  <c r="AR244" i="16"/>
  <c r="AR248" i="16"/>
  <c r="AR252" i="16"/>
  <c r="AR256" i="16"/>
  <c r="AR260" i="16"/>
  <c r="AR264" i="16"/>
  <c r="AR268" i="16"/>
  <c r="AR272" i="16"/>
  <c r="AR276" i="16"/>
  <c r="AR280" i="16"/>
  <c r="AR284" i="16"/>
  <c r="AR288" i="16"/>
  <c r="AR292" i="16"/>
  <c r="AR225" i="16"/>
  <c r="AR229" i="16"/>
  <c r="AR233" i="16"/>
  <c r="AR237" i="16"/>
  <c r="AR241" i="16"/>
  <c r="AR245" i="16"/>
  <c r="AR249" i="16"/>
  <c r="AR253" i="16"/>
  <c r="AR257" i="16"/>
  <c r="AR261" i="16"/>
  <c r="AR265" i="16"/>
  <c r="AR269" i="16"/>
  <c r="AR273" i="16"/>
  <c r="AR277" i="16"/>
  <c r="AR281" i="16"/>
  <c r="AR285" i="16"/>
  <c r="AR289" i="16"/>
  <c r="AR293" i="16"/>
  <c r="AR214" i="16"/>
  <c r="AR226" i="16"/>
  <c r="AR230" i="16"/>
  <c r="AR234" i="16"/>
  <c r="AR238" i="16"/>
  <c r="AR242" i="16"/>
  <c r="AR246" i="16"/>
  <c r="AR250" i="16"/>
  <c r="AR254" i="16"/>
  <c r="AR258" i="16"/>
  <c r="AR262" i="16"/>
  <c r="AR266" i="16"/>
  <c r="AR270" i="16"/>
  <c r="AR274" i="16"/>
  <c r="AR278" i="16"/>
  <c r="AR282" i="16"/>
  <c r="AR299" i="16"/>
  <c r="AR303" i="16"/>
  <c r="AR307" i="16"/>
  <c r="AR311" i="16"/>
  <c r="AR315" i="16"/>
  <c r="AR319" i="16"/>
  <c r="AR323" i="16"/>
  <c r="AR327" i="16"/>
  <c r="AR331" i="16"/>
  <c r="AR335" i="16"/>
  <c r="AR339" i="16"/>
  <c r="AR343" i="16"/>
  <c r="AR347" i="16"/>
  <c r="AR351" i="16"/>
  <c r="AR355" i="16"/>
  <c r="AR359" i="16"/>
  <c r="AR363" i="16"/>
  <c r="AR367" i="16"/>
  <c r="AR300" i="16"/>
  <c r="AR304" i="16"/>
  <c r="AR308" i="16"/>
  <c r="AR312" i="16"/>
  <c r="AR316" i="16"/>
  <c r="AR320" i="16"/>
  <c r="AR324" i="16"/>
  <c r="AR328" i="16"/>
  <c r="AR332" i="16"/>
  <c r="AR336" i="16"/>
  <c r="AR340" i="16"/>
  <c r="AR344" i="16"/>
  <c r="AR348" i="16"/>
  <c r="AR352" i="16"/>
  <c r="AR356" i="16"/>
  <c r="AR360" i="16"/>
  <c r="AR364" i="16"/>
  <c r="AR368" i="16"/>
  <c r="AR297" i="16"/>
  <c r="AR301" i="16"/>
  <c r="AR305" i="16"/>
  <c r="AR309" i="16"/>
  <c r="AR313" i="16"/>
  <c r="AR317" i="16"/>
  <c r="AR321" i="16"/>
  <c r="AR325" i="16"/>
  <c r="AR329" i="16"/>
  <c r="AR333" i="16"/>
  <c r="AR337" i="16"/>
  <c r="AR341" i="16"/>
  <c r="AR345" i="16"/>
  <c r="AR349" i="16"/>
  <c r="AR353" i="16"/>
  <c r="AR357" i="16"/>
  <c r="AR298" i="16"/>
  <c r="AR302" i="16"/>
  <c r="AR306" i="16"/>
  <c r="AR310" i="16"/>
  <c r="AR314" i="16"/>
  <c r="AR318" i="16"/>
  <c r="AR322" i="16"/>
  <c r="AR326" i="16"/>
  <c r="AR330" i="16"/>
  <c r="AR334" i="16"/>
  <c r="AR338" i="16"/>
  <c r="AR342" i="16"/>
  <c r="AR346" i="16"/>
  <c r="AR350" i="16"/>
  <c r="AR354" i="16"/>
  <c r="AR358" i="16"/>
  <c r="AR372" i="16"/>
  <c r="AR376" i="16"/>
  <c r="AR380" i="16"/>
  <c r="AR384" i="16"/>
  <c r="AR388" i="16"/>
  <c r="AR392" i="16"/>
  <c r="AR396" i="16"/>
  <c r="AR400" i="16"/>
  <c r="AR404" i="16"/>
  <c r="AR408" i="16"/>
  <c r="AR412" i="16"/>
  <c r="AR416" i="16"/>
  <c r="AR420" i="16"/>
  <c r="AR424" i="16"/>
  <c r="AR373" i="16"/>
  <c r="AR377" i="16"/>
  <c r="AR381" i="16"/>
  <c r="AR385" i="16"/>
  <c r="AR389" i="16"/>
  <c r="AR393" i="16"/>
  <c r="AR397" i="16"/>
  <c r="AR401" i="16"/>
  <c r="AR405" i="16"/>
  <c r="AR409" i="16"/>
  <c r="AR413" i="16"/>
  <c r="AR417" i="16"/>
  <c r="AR421" i="16"/>
  <c r="AR425" i="16"/>
  <c r="AR362" i="16"/>
  <c r="AR369" i="16"/>
  <c r="AR370" i="16"/>
  <c r="AR374" i="16"/>
  <c r="AR378" i="16"/>
  <c r="AR382" i="16"/>
  <c r="AR386" i="16"/>
  <c r="AR390" i="16"/>
  <c r="AR394" i="16"/>
  <c r="AR398" i="16"/>
  <c r="AR402" i="16"/>
  <c r="AR406" i="16"/>
  <c r="AR410" i="16"/>
  <c r="AR414" i="16"/>
  <c r="AR418" i="16"/>
  <c r="AR422" i="16"/>
  <c r="AR426" i="16"/>
  <c r="AR430" i="16"/>
  <c r="AR371" i="16"/>
  <c r="AR375" i="16"/>
  <c r="AR379" i="16"/>
  <c r="AR383" i="16"/>
  <c r="AR387" i="16"/>
  <c r="AR391" i="16"/>
  <c r="AR395" i="16"/>
  <c r="AR399" i="16"/>
  <c r="AR403" i="16"/>
  <c r="AR407" i="16"/>
  <c r="AR411" i="16"/>
  <c r="AR415" i="16"/>
  <c r="AR419" i="16"/>
  <c r="AR423" i="16"/>
  <c r="AR427" i="16"/>
  <c r="AR431" i="16"/>
  <c r="AR435" i="16"/>
  <c r="AR439" i="16"/>
  <c r="AR443" i="16"/>
  <c r="AR444" i="16"/>
  <c r="AR448" i="16"/>
  <c r="AR452" i="16"/>
  <c r="AR456" i="16"/>
  <c r="AR460" i="16"/>
  <c r="AR464" i="16"/>
  <c r="AR468" i="16"/>
  <c r="AR472" i="16"/>
  <c r="AR476" i="16"/>
  <c r="AR480" i="16"/>
  <c r="AR445" i="16"/>
  <c r="AR449" i="16"/>
  <c r="AR453" i="16"/>
  <c r="AR457" i="16"/>
  <c r="AR461" i="16"/>
  <c r="AR465" i="16"/>
  <c r="AR469" i="16"/>
  <c r="AR473" i="16"/>
  <c r="AR477" i="16"/>
  <c r="AR481" i="16"/>
  <c r="AR446" i="16"/>
  <c r="AR450" i="16"/>
  <c r="AR454" i="16"/>
  <c r="AR458" i="16"/>
  <c r="AR462" i="16"/>
  <c r="AR466" i="16"/>
  <c r="AR470" i="16"/>
  <c r="AR474" i="16"/>
  <c r="AR478" i="16"/>
  <c r="AR482" i="16"/>
  <c r="AR447" i="16"/>
  <c r="AR451" i="16"/>
  <c r="AR455" i="16"/>
  <c r="AR459" i="16"/>
  <c r="AR463" i="16"/>
  <c r="AR467" i="16"/>
  <c r="AR471" i="16"/>
  <c r="AR475" i="16"/>
  <c r="AR479" i="16"/>
  <c r="AR441" i="16"/>
  <c r="AR436" i="16"/>
  <c r="AR215" i="16"/>
  <c r="AR440" i="16"/>
  <c r="AR434" i="16"/>
  <c r="AR428" i="16"/>
  <c r="AR429" i="16"/>
  <c r="AR366" i="16"/>
  <c r="AR296" i="16"/>
  <c r="AR290" i="16"/>
  <c r="AR287" i="16"/>
  <c r="AR438" i="16"/>
  <c r="AR433" i="16"/>
  <c r="AR365" i="16"/>
  <c r="AR361" i="16"/>
  <c r="AR295" i="16"/>
  <c r="AR442" i="16"/>
  <c r="AR437" i="16"/>
  <c r="AR432" i="16"/>
  <c r="AR294" i="16"/>
  <c r="AR286" i="16"/>
  <c r="AR291" i="16"/>
  <c r="AR219" i="16"/>
  <c r="AR188" i="16"/>
  <c r="AR183" i="16"/>
  <c r="AR178" i="16"/>
  <c r="AR98" i="16"/>
  <c r="AR223" i="16"/>
  <c r="AR222" i="16"/>
  <c r="AR187" i="16"/>
  <c r="AR182" i="16"/>
  <c r="AR176" i="16"/>
  <c r="AR76" i="16"/>
  <c r="AR12" i="16"/>
  <c r="AR221" i="16"/>
  <c r="AR218" i="16"/>
  <c r="AR186" i="16"/>
  <c r="AR180" i="16"/>
  <c r="AR175" i="16"/>
  <c r="AR184" i="16"/>
  <c r="AR179" i="16"/>
  <c r="AS1" i="14"/>
  <c r="AR3" i="14"/>
  <c r="AR7" i="14"/>
  <c r="AR4" i="14"/>
  <c r="AR5" i="14"/>
  <c r="AR6" i="14"/>
  <c r="AR9" i="14"/>
  <c r="AR10" i="14"/>
  <c r="AR8" i="14"/>
  <c r="AR12" i="14"/>
  <c r="AR15" i="14"/>
  <c r="AR11" i="14"/>
  <c r="AR13" i="14"/>
  <c r="AR14" i="14"/>
  <c r="AR19" i="14"/>
  <c r="AR16" i="14"/>
  <c r="AR20" i="14"/>
  <c r="AR17" i="14"/>
  <c r="AR18" i="14"/>
  <c r="AR22" i="14"/>
  <c r="AR26" i="14"/>
  <c r="AR30" i="14"/>
  <c r="AR23" i="14"/>
  <c r="AR27" i="14"/>
  <c r="AR24" i="14"/>
  <c r="AR28" i="14"/>
  <c r="AR25" i="14"/>
  <c r="AR32" i="14"/>
  <c r="AR36" i="14"/>
  <c r="AR40" i="14"/>
  <c r="AR33" i="14"/>
  <c r="AR37" i="14"/>
  <c r="AR34" i="14"/>
  <c r="AR38" i="14"/>
  <c r="AR29" i="14"/>
  <c r="AR31" i="14"/>
  <c r="AR35" i="14"/>
  <c r="AR43" i="14"/>
  <c r="AR47" i="14"/>
  <c r="AR44" i="14"/>
  <c r="AR48" i="14"/>
  <c r="AR39" i="14"/>
  <c r="AR45" i="14"/>
  <c r="AR49" i="14"/>
  <c r="AR42" i="14"/>
  <c r="AR46" i="14"/>
  <c r="AR52" i="14"/>
  <c r="AR56" i="14"/>
  <c r="AR60" i="14"/>
  <c r="AR64" i="14"/>
  <c r="AR68" i="14"/>
  <c r="AR53" i="14"/>
  <c r="AR57" i="14"/>
  <c r="AR61" i="14"/>
  <c r="AR65" i="14"/>
  <c r="AR50" i="14"/>
  <c r="AR54" i="14"/>
  <c r="AR58" i="14"/>
  <c r="AR62" i="14"/>
  <c r="AR51" i="14"/>
  <c r="AR55" i="14"/>
  <c r="AR59" i="14"/>
  <c r="AR63" i="14"/>
  <c r="AR66" i="14"/>
  <c r="AR69" i="14"/>
  <c r="AR73" i="14"/>
  <c r="AR77" i="14"/>
  <c r="AR81" i="14"/>
  <c r="AR85" i="14"/>
  <c r="AR89" i="14"/>
  <c r="AR93" i="14"/>
  <c r="AR70" i="14"/>
  <c r="AR74" i="14"/>
  <c r="AR78" i="14"/>
  <c r="AR82" i="14"/>
  <c r="AR86" i="14"/>
  <c r="AR71" i="14"/>
  <c r="AR75" i="14"/>
  <c r="AR79" i="14"/>
  <c r="AR83" i="14"/>
  <c r="AR72" i="14"/>
  <c r="AR76" i="14"/>
  <c r="AR80" i="14"/>
  <c r="AR84" i="14"/>
  <c r="AR96" i="14"/>
  <c r="AR100" i="14"/>
  <c r="AR104" i="14"/>
  <c r="AR108" i="14"/>
  <c r="AR112" i="14"/>
  <c r="AR87" i="14"/>
  <c r="AR97" i="14"/>
  <c r="AR101" i="14"/>
  <c r="AR105" i="14"/>
  <c r="AR94" i="14"/>
  <c r="AR98" i="14"/>
  <c r="AR102" i="14"/>
  <c r="AR106" i="14"/>
  <c r="AR95" i="14"/>
  <c r="AR99" i="14"/>
  <c r="AR103" i="14"/>
  <c r="AR107" i="14"/>
  <c r="AR109" i="14"/>
  <c r="AR91" i="14"/>
  <c r="AR90" i="14"/>
  <c r="AR111" i="14"/>
  <c r="AR88" i="14"/>
  <c r="AR67" i="14"/>
  <c r="AR21" i="14"/>
  <c r="AR110" i="14"/>
  <c r="AR92" i="14"/>
  <c r="AR41" i="14"/>
  <c r="AS1" i="15"/>
  <c r="AR2" i="15"/>
  <c r="AS1" i="18"/>
  <c r="AR2" i="18"/>
  <c r="AS6" i="18" l="1"/>
  <c r="AS10" i="18"/>
  <c r="AS15" i="18"/>
  <c r="AS12" i="18"/>
  <c r="AS11" i="18"/>
  <c r="AS17" i="18"/>
  <c r="AS16" i="18"/>
  <c r="AS21" i="18"/>
  <c r="AS22" i="18"/>
  <c r="AS27" i="18"/>
  <c r="AS31" i="18"/>
  <c r="AS24" i="18"/>
  <c r="AS28" i="18"/>
  <c r="AS38" i="18"/>
  <c r="AS35" i="18"/>
  <c r="AS39" i="18"/>
  <c r="AS46" i="18"/>
  <c r="AS43" i="18"/>
  <c r="AS47" i="18"/>
  <c r="AS42" i="18"/>
  <c r="AS55" i="18"/>
  <c r="AS59" i="18"/>
  <c r="AS63" i="18"/>
  <c r="AS56" i="18"/>
  <c r="AS51" i="18"/>
  <c r="AS65" i="18"/>
  <c r="AS67" i="18"/>
  <c r="AS68" i="18"/>
  <c r="AS69" i="18"/>
  <c r="AS71" i="18"/>
  <c r="AS77" i="18"/>
  <c r="AS72" i="18"/>
  <c r="AS76" i="18"/>
  <c r="AS80" i="18"/>
  <c r="AS84" i="18"/>
  <c r="AS92" i="18"/>
  <c r="AS93" i="18"/>
  <c r="AS90" i="18"/>
  <c r="AS91" i="18"/>
  <c r="AS83" i="18"/>
  <c r="AS86" i="18"/>
  <c r="AS74" i="18"/>
  <c r="AS85" i="18"/>
  <c r="AS66" i="18"/>
  <c r="AS57" i="18"/>
  <c r="AS52" i="18"/>
  <c r="AS44" i="18"/>
  <c r="AS34" i="18"/>
  <c r="AS88" i="18"/>
  <c r="AS75" i="18"/>
  <c r="AS82" i="18"/>
  <c r="AS73" i="18"/>
  <c r="AS70" i="18"/>
  <c r="AS64" i="18"/>
  <c r="AS60" i="18"/>
  <c r="AS50" i="18"/>
  <c r="AS49" i="18"/>
  <c r="AS45" i="18"/>
  <c r="AS36" i="18"/>
  <c r="AS33" i="18"/>
  <c r="AS29" i="18"/>
  <c r="AS79" i="18"/>
  <c r="AS78" i="18"/>
  <c r="AS53" i="18"/>
  <c r="AS62" i="18"/>
  <c r="AS58" i="18"/>
  <c r="AS54" i="18"/>
  <c r="AS25" i="18"/>
  <c r="AS87" i="18"/>
  <c r="AS89" i="18"/>
  <c r="AS81" i="18"/>
  <c r="AS61" i="18"/>
  <c r="AS48" i="18"/>
  <c r="AS41" i="18"/>
  <c r="AS40" i="18"/>
  <c r="AS32" i="18"/>
  <c r="AS37" i="18"/>
  <c r="AS30" i="18"/>
  <c r="AS23" i="18"/>
  <c r="AS19" i="18"/>
  <c r="AS20" i="18"/>
  <c r="AS7" i="18"/>
  <c r="AS3" i="18"/>
  <c r="AS4" i="18"/>
  <c r="AS26" i="18"/>
  <c r="AS13" i="18"/>
  <c r="AS8" i="18"/>
  <c r="AS5" i="18"/>
  <c r="AS18" i="18"/>
  <c r="AS14" i="18"/>
  <c r="AS9" i="18"/>
  <c r="AS6" i="15"/>
  <c r="AS11" i="15"/>
  <c r="AS15" i="15"/>
  <c r="AS16" i="15"/>
  <c r="AS17" i="15"/>
  <c r="AS20" i="15"/>
  <c r="AS24" i="15"/>
  <c r="AS21" i="15"/>
  <c r="AS19" i="15"/>
  <c r="AS26" i="15"/>
  <c r="AS28" i="15"/>
  <c r="AS32" i="15"/>
  <c r="AS25" i="15"/>
  <c r="AS33" i="15"/>
  <c r="AS39" i="15"/>
  <c r="AS43" i="15"/>
  <c r="AS36" i="15"/>
  <c r="AS37" i="15"/>
  <c r="AS38" i="15"/>
  <c r="AS41" i="15"/>
  <c r="AS45" i="15"/>
  <c r="AS50" i="15"/>
  <c r="AS54" i="15"/>
  <c r="AS47" i="15"/>
  <c r="AS51" i="15"/>
  <c r="AS55" i="15"/>
  <c r="AS61" i="15"/>
  <c r="AS65" i="15"/>
  <c r="AS69" i="15"/>
  <c r="AS62" i="15"/>
  <c r="AS66" i="15"/>
  <c r="AS63" i="15"/>
  <c r="AS58" i="15"/>
  <c r="AS59" i="15"/>
  <c r="AS81" i="15"/>
  <c r="AS85" i="15"/>
  <c r="AS89" i="15"/>
  <c r="AS93" i="15"/>
  <c r="AS73" i="15"/>
  <c r="AS74" i="15"/>
  <c r="AS75" i="15"/>
  <c r="AS77" i="15"/>
  <c r="AS78" i="15"/>
  <c r="AS82" i="15"/>
  <c r="AS86" i="15"/>
  <c r="AS90" i="15"/>
  <c r="AS83" i="15"/>
  <c r="AS87" i="15"/>
  <c r="AS95" i="15"/>
  <c r="AS99" i="15"/>
  <c r="AS96" i="15"/>
  <c r="AS100" i="15"/>
  <c r="AS104" i="15"/>
  <c r="AS108" i="15"/>
  <c r="AS91" i="15"/>
  <c r="AS110" i="15"/>
  <c r="AS112" i="15"/>
  <c r="AS115" i="15"/>
  <c r="AS119" i="15"/>
  <c r="AS123" i="15"/>
  <c r="AS127" i="15"/>
  <c r="AS116" i="15"/>
  <c r="AS133" i="15"/>
  <c r="AS137" i="15"/>
  <c r="AS141" i="15"/>
  <c r="AS145" i="15"/>
  <c r="AS149" i="15"/>
  <c r="AS153" i="15"/>
  <c r="AS157" i="15"/>
  <c r="AS161" i="15"/>
  <c r="AS130" i="15"/>
  <c r="AS134" i="15"/>
  <c r="AS138" i="15"/>
  <c r="AS142" i="15"/>
  <c r="AS146" i="15"/>
  <c r="AS150" i="15"/>
  <c r="AS129" i="15"/>
  <c r="AS172" i="15"/>
  <c r="AS176" i="15"/>
  <c r="AS180" i="15"/>
  <c r="AS184" i="15"/>
  <c r="AS188" i="15"/>
  <c r="AS192" i="15"/>
  <c r="AS196" i="15"/>
  <c r="AS200" i="15"/>
  <c r="AS163" i="15"/>
  <c r="AS165" i="15"/>
  <c r="AS166" i="15"/>
  <c r="AS167" i="15"/>
  <c r="AS169" i="15"/>
  <c r="AS173" i="15"/>
  <c r="AS189" i="15"/>
  <c r="AS193" i="15"/>
  <c r="AS178" i="15"/>
  <c r="AS204" i="15"/>
  <c r="AS205" i="15"/>
  <c r="AS206" i="15"/>
  <c r="AS208" i="15"/>
  <c r="AS209" i="15"/>
  <c r="AS210" i="15"/>
  <c r="AS212" i="15"/>
  <c r="AS213" i="15"/>
  <c r="AS214" i="15"/>
  <c r="AS219" i="15"/>
  <c r="AS223" i="15"/>
  <c r="AS227" i="15"/>
  <c r="AS231" i="15"/>
  <c r="AS235" i="15"/>
  <c r="AS239" i="15"/>
  <c r="AS243" i="15"/>
  <c r="AS255" i="15"/>
  <c r="AS259" i="15"/>
  <c r="AS263" i="15"/>
  <c r="AS267" i="15"/>
  <c r="AS271" i="15"/>
  <c r="AS275" i="15"/>
  <c r="AS279" i="15"/>
  <c r="AS283" i="15"/>
  <c r="AS287" i="15"/>
  <c r="AS291" i="15"/>
  <c r="AS295" i="15"/>
  <c r="AS299" i="15"/>
  <c r="AS303" i="15"/>
  <c r="AS307" i="15"/>
  <c r="AS311" i="15"/>
  <c r="AS315" i="15"/>
  <c r="AS319" i="15"/>
  <c r="AS323" i="15"/>
  <c r="AS248" i="15"/>
  <c r="AS252" i="15"/>
  <c r="AS256" i="15"/>
  <c r="AS260" i="15"/>
  <c r="AS276" i="15"/>
  <c r="AS280" i="15"/>
  <c r="AS284" i="15"/>
  <c r="AS288" i="15"/>
  <c r="AS292" i="15"/>
  <c r="AS296" i="15"/>
  <c r="AS300" i="15"/>
  <c r="AS304" i="15"/>
  <c r="AS308" i="15"/>
  <c r="AS312" i="15"/>
  <c r="AS316" i="15"/>
  <c r="AS247" i="15"/>
  <c r="AS251" i="15"/>
  <c r="AS301" i="15"/>
  <c r="AS305" i="15"/>
  <c r="AS309" i="15"/>
  <c r="AS313" i="15"/>
  <c r="AS317" i="15"/>
  <c r="AS332" i="15"/>
  <c r="AS336" i="15"/>
  <c r="AS340" i="15"/>
  <c r="AS344" i="15"/>
  <c r="AS348" i="15"/>
  <c r="AS352" i="15"/>
  <c r="AS356" i="15"/>
  <c r="AS360" i="15"/>
  <c r="AS364" i="15"/>
  <c r="AS368" i="15"/>
  <c r="AS372" i="15"/>
  <c r="AS321" i="15"/>
  <c r="AS325" i="15"/>
  <c r="AS327" i="15"/>
  <c r="AS328" i="15"/>
  <c r="AS329" i="15"/>
  <c r="AS333" i="15"/>
  <c r="AS337" i="15"/>
  <c r="AS341" i="15"/>
  <c r="AS345" i="15"/>
  <c r="AS349" i="15"/>
  <c r="AS353" i="15"/>
  <c r="AS357" i="15"/>
  <c r="AS361" i="15"/>
  <c r="AS365" i="15"/>
  <c r="AS369" i="15"/>
  <c r="AS373" i="15"/>
  <c r="AS377" i="15"/>
  <c r="AS381" i="15"/>
  <c r="AS320" i="15"/>
  <c r="AS324" i="15"/>
  <c r="AS378" i="15"/>
  <c r="AS362" i="15"/>
  <c r="AS346" i="15"/>
  <c r="AS326" i="15"/>
  <c r="AS371" i="15"/>
  <c r="AS367" i="15"/>
  <c r="AS363" i="15"/>
  <c r="AS359" i="15"/>
  <c r="AS355" i="15"/>
  <c r="AS351" i="15"/>
  <c r="AS347" i="15"/>
  <c r="AS343" i="15"/>
  <c r="AS339" i="15"/>
  <c r="AS335" i="15"/>
  <c r="AS331" i="15"/>
  <c r="AS289" i="15"/>
  <c r="AS277" i="15"/>
  <c r="AS273" i="15"/>
  <c r="AS268" i="15"/>
  <c r="AS249" i="15"/>
  <c r="AS254" i="15"/>
  <c r="AS228" i="15"/>
  <c r="AS211" i="15"/>
  <c r="AS198" i="15"/>
  <c r="AS194" i="15"/>
  <c r="AS174" i="15"/>
  <c r="AS374" i="15"/>
  <c r="AS358" i="15"/>
  <c r="AS342" i="15"/>
  <c r="AS322" i="15"/>
  <c r="AS281" i="15"/>
  <c r="AS269" i="15"/>
  <c r="AS265" i="15"/>
  <c r="AS264" i="15"/>
  <c r="AS253" i="15"/>
  <c r="AS245" i="15"/>
  <c r="AS237" i="15"/>
  <c r="AS229" i="15"/>
  <c r="AS221" i="15"/>
  <c r="AS244" i="15"/>
  <c r="AS240" i="15"/>
  <c r="AS215" i="15"/>
  <c r="AS170" i="15"/>
  <c r="AS181" i="15"/>
  <c r="AS164" i="15"/>
  <c r="AS370" i="15"/>
  <c r="AS354" i="15"/>
  <c r="AS338" i="15"/>
  <c r="AS330" i="15"/>
  <c r="AS383" i="15"/>
  <c r="AS293" i="15"/>
  <c r="AS261" i="15"/>
  <c r="AS257" i="15"/>
  <c r="AS314" i="15"/>
  <c r="AS310" i="15"/>
  <c r="AS306" i="15"/>
  <c r="AS302" i="15"/>
  <c r="AS298" i="15"/>
  <c r="AS294" i="15"/>
  <c r="AS290" i="15"/>
  <c r="AS286" i="15"/>
  <c r="AS282" i="15"/>
  <c r="AS278" i="15"/>
  <c r="AS274" i="15"/>
  <c r="AS270" i="15"/>
  <c r="AS266" i="15"/>
  <c r="AS262" i="15"/>
  <c r="AS258" i="15"/>
  <c r="AS216" i="15"/>
  <c r="AS250" i="15"/>
  <c r="AS246" i="15"/>
  <c r="AS242" i="15"/>
  <c r="AS238" i="15"/>
  <c r="AS234" i="15"/>
  <c r="AS230" i="15"/>
  <c r="AS226" i="15"/>
  <c r="AS222" i="15"/>
  <c r="AS218" i="15"/>
  <c r="AS182" i="15"/>
  <c r="AS185" i="15"/>
  <c r="AS168" i="15"/>
  <c r="AS203" i="15"/>
  <c r="AS199" i="15"/>
  <c r="AS195" i="15"/>
  <c r="AS191" i="15"/>
  <c r="AS187" i="15"/>
  <c r="AS183" i="15"/>
  <c r="AS179" i="15"/>
  <c r="AS175" i="15"/>
  <c r="AS171" i="15"/>
  <c r="AS382" i="15"/>
  <c r="AS366" i="15"/>
  <c r="AS350" i="15"/>
  <c r="AS334" i="15"/>
  <c r="AS318" i="15"/>
  <c r="AS380" i="15"/>
  <c r="AS376" i="15"/>
  <c r="AS379" i="15"/>
  <c r="AS375" i="15"/>
  <c r="AS297" i="15"/>
  <c r="AS285" i="15"/>
  <c r="AS272" i="15"/>
  <c r="AS241" i="15"/>
  <c r="AS233" i="15"/>
  <c r="AS225" i="15"/>
  <c r="AS217" i="15"/>
  <c r="AS236" i="15"/>
  <c r="AS232" i="15"/>
  <c r="AS224" i="15"/>
  <c r="AS220" i="15"/>
  <c r="AS207" i="15"/>
  <c r="AS202" i="15"/>
  <c r="AS190" i="15"/>
  <c r="AS186" i="15"/>
  <c r="AS201" i="15"/>
  <c r="AS197" i="15"/>
  <c r="AS177" i="15"/>
  <c r="AS139" i="15"/>
  <c r="AS158" i="15"/>
  <c r="AS160" i="15"/>
  <c r="AS156" i="15"/>
  <c r="AS152" i="15"/>
  <c r="AS148" i="15"/>
  <c r="AS144" i="15"/>
  <c r="AS140" i="15"/>
  <c r="AS136" i="15"/>
  <c r="AS132" i="15"/>
  <c r="AS117" i="15"/>
  <c r="AS124" i="15"/>
  <c r="AS122" i="15"/>
  <c r="AS118" i="15"/>
  <c r="AS114" i="15"/>
  <c r="AS97" i="15"/>
  <c r="AS68" i="15"/>
  <c r="AS60" i="15"/>
  <c r="AS56" i="15"/>
  <c r="AS44" i="15"/>
  <c r="AS40" i="15"/>
  <c r="AS8" i="15"/>
  <c r="AS4" i="15"/>
  <c r="AS159" i="15"/>
  <c r="AS155" i="15"/>
  <c r="AS151" i="15"/>
  <c r="AS147" i="15"/>
  <c r="AS143" i="15"/>
  <c r="AS131" i="15"/>
  <c r="AS113" i="15"/>
  <c r="AS128" i="15"/>
  <c r="AS111" i="15"/>
  <c r="AS101" i="15"/>
  <c r="AS107" i="15"/>
  <c r="AS106" i="15"/>
  <c r="AS76" i="15"/>
  <c r="AS72" i="15"/>
  <c r="AS70" i="15"/>
  <c r="AS57" i="15"/>
  <c r="AS49" i="15"/>
  <c r="AS52" i="15"/>
  <c r="AS35" i="15"/>
  <c r="AS30" i="15"/>
  <c r="AS27" i="15"/>
  <c r="AS18" i="15"/>
  <c r="AS14" i="15"/>
  <c r="AS12" i="15"/>
  <c r="AS9" i="15"/>
  <c r="AS135" i="15"/>
  <c r="AS154" i="15"/>
  <c r="AS121" i="15"/>
  <c r="AS120" i="15"/>
  <c r="AS126" i="15"/>
  <c r="AS109" i="15"/>
  <c r="AS105" i="15"/>
  <c r="AS98" i="15"/>
  <c r="AS94" i="15"/>
  <c r="AS79" i="15"/>
  <c r="AS71" i="15"/>
  <c r="AS48" i="15"/>
  <c r="AS46" i="15"/>
  <c r="AS42" i="15"/>
  <c r="AS34" i="15"/>
  <c r="AS29" i="15"/>
  <c r="AS22" i="15"/>
  <c r="AS13" i="15"/>
  <c r="AS10" i="15"/>
  <c r="AS162" i="15"/>
  <c r="AS125" i="15"/>
  <c r="AS92" i="15"/>
  <c r="AS103" i="15"/>
  <c r="AS102" i="15"/>
  <c r="AS88" i="15"/>
  <c r="AS84" i="15"/>
  <c r="AS80" i="15"/>
  <c r="AS64" i="15"/>
  <c r="AS67" i="15"/>
  <c r="AS53" i="15"/>
  <c r="AS31" i="15"/>
  <c r="AS23" i="15"/>
  <c r="AS5" i="15"/>
  <c r="AS3" i="15"/>
  <c r="AS7" i="15"/>
  <c r="AT1" i="16"/>
  <c r="AS6" i="16"/>
  <c r="AS11" i="16"/>
  <c r="AS8" i="16"/>
  <c r="AS9" i="16"/>
  <c r="AS13" i="16"/>
  <c r="AS12" i="16"/>
  <c r="AS15" i="16"/>
  <c r="AS24" i="16"/>
  <c r="AS17" i="16"/>
  <c r="AS21" i="16"/>
  <c r="AS33" i="16"/>
  <c r="AS30" i="16"/>
  <c r="AS27" i="16"/>
  <c r="AS31" i="16"/>
  <c r="AS39" i="16"/>
  <c r="AS43" i="16"/>
  <c r="AS47" i="16"/>
  <c r="AS51" i="16"/>
  <c r="AS55" i="16"/>
  <c r="AS40" i="16"/>
  <c r="AS44" i="16"/>
  <c r="AS48" i="16"/>
  <c r="AS52" i="16"/>
  <c r="AS41" i="16"/>
  <c r="AS45" i="16"/>
  <c r="AS49" i="16"/>
  <c r="AS53" i="16"/>
  <c r="AS37" i="16"/>
  <c r="AS56" i="16"/>
  <c r="AS58" i="16"/>
  <c r="AS62" i="16"/>
  <c r="AS66" i="16"/>
  <c r="AS70" i="16"/>
  <c r="AS74" i="16"/>
  <c r="AS59" i="16"/>
  <c r="AS63" i="16"/>
  <c r="AS67" i="16"/>
  <c r="AS71" i="16"/>
  <c r="AS60" i="16"/>
  <c r="AS64" i="16"/>
  <c r="AS68" i="16"/>
  <c r="AS72" i="16"/>
  <c r="AS76" i="16"/>
  <c r="AS79" i="16"/>
  <c r="AS83" i="16"/>
  <c r="AS87" i="16"/>
  <c r="AS91" i="16"/>
  <c r="AS95" i="16"/>
  <c r="AS80" i="16"/>
  <c r="AS84" i="16"/>
  <c r="AS88" i="16"/>
  <c r="AS92" i="16"/>
  <c r="AS75" i="16"/>
  <c r="AS81" i="16"/>
  <c r="AS85" i="16"/>
  <c r="AS99" i="16"/>
  <c r="AS102" i="16"/>
  <c r="AS106" i="16"/>
  <c r="AS110" i="16"/>
  <c r="AS114" i="16"/>
  <c r="AS118" i="16"/>
  <c r="AS122" i="16"/>
  <c r="AS126" i="16"/>
  <c r="AS130" i="16"/>
  <c r="AS134" i="16"/>
  <c r="AS103" i="16"/>
  <c r="AS107" i="16"/>
  <c r="AS111" i="16"/>
  <c r="AS115" i="16"/>
  <c r="AS119" i="16"/>
  <c r="AS123" i="16"/>
  <c r="AS127" i="16"/>
  <c r="AS131" i="16"/>
  <c r="AS97" i="16"/>
  <c r="AS104" i="16"/>
  <c r="AS108" i="16"/>
  <c r="AS112" i="16"/>
  <c r="AS116" i="16"/>
  <c r="AS120" i="16"/>
  <c r="AS124" i="16"/>
  <c r="AS96" i="16"/>
  <c r="AS135" i="16"/>
  <c r="AS137" i="16"/>
  <c r="AS141" i="16"/>
  <c r="AS145" i="16"/>
  <c r="AS149" i="16"/>
  <c r="AS153" i="16"/>
  <c r="AS157" i="16"/>
  <c r="AS161" i="16"/>
  <c r="AS165" i="16"/>
  <c r="AS169" i="16"/>
  <c r="AS173" i="16"/>
  <c r="AS146" i="16"/>
  <c r="AS139" i="16"/>
  <c r="AS143" i="16"/>
  <c r="AS163" i="16"/>
  <c r="AS175" i="16"/>
  <c r="AS177" i="16"/>
  <c r="AS178" i="16"/>
  <c r="AS179" i="16"/>
  <c r="AS181" i="16"/>
  <c r="AS182" i="16"/>
  <c r="AS183" i="16"/>
  <c r="AS185" i="16"/>
  <c r="AS186" i="16"/>
  <c r="AS187" i="16"/>
  <c r="AS192" i="16"/>
  <c r="AS196" i="16"/>
  <c r="AS200" i="16"/>
  <c r="AS204" i="16"/>
  <c r="AS208" i="16"/>
  <c r="AS212" i="16"/>
  <c r="AS216" i="16"/>
  <c r="AS193" i="16"/>
  <c r="AS197" i="16"/>
  <c r="AS201" i="16"/>
  <c r="AS205" i="16"/>
  <c r="AS209" i="16"/>
  <c r="AS213" i="16"/>
  <c r="AS217" i="16"/>
  <c r="AS218" i="16"/>
  <c r="AS220" i="16"/>
  <c r="AS221" i="16"/>
  <c r="AS222" i="16"/>
  <c r="AS225" i="16"/>
  <c r="AS229" i="16"/>
  <c r="AS233" i="16"/>
  <c r="AS237" i="16"/>
  <c r="AS241" i="16"/>
  <c r="AS245" i="16"/>
  <c r="AS249" i="16"/>
  <c r="AS253" i="16"/>
  <c r="AS257" i="16"/>
  <c r="AS261" i="16"/>
  <c r="AS265" i="16"/>
  <c r="AS269" i="16"/>
  <c r="AS273" i="16"/>
  <c r="AS277" i="16"/>
  <c r="AS281" i="16"/>
  <c r="AS299" i="16"/>
  <c r="AS303" i="16"/>
  <c r="AS307" i="16"/>
  <c r="AS311" i="16"/>
  <c r="AS315" i="16"/>
  <c r="AS319" i="16"/>
  <c r="AS323" i="16"/>
  <c r="AS327" i="16"/>
  <c r="AS331" i="16"/>
  <c r="AS335" i="16"/>
  <c r="AS339" i="16"/>
  <c r="AS343" i="16"/>
  <c r="AS347" i="16"/>
  <c r="AS351" i="16"/>
  <c r="AS355" i="16"/>
  <c r="AS359" i="16"/>
  <c r="AS363" i="16"/>
  <c r="AS367" i="16"/>
  <c r="AS290" i="16"/>
  <c r="AS294" i="16"/>
  <c r="AS295" i="16"/>
  <c r="AS300" i="16"/>
  <c r="AS304" i="16"/>
  <c r="AS308" i="16"/>
  <c r="AS312" i="16"/>
  <c r="AS316" i="16"/>
  <c r="AS320" i="16"/>
  <c r="AS324" i="16"/>
  <c r="AS328" i="16"/>
  <c r="AS332" i="16"/>
  <c r="AS336" i="16"/>
  <c r="AS340" i="16"/>
  <c r="AS344" i="16"/>
  <c r="AS348" i="16"/>
  <c r="AS352" i="16"/>
  <c r="AS356" i="16"/>
  <c r="AS285" i="16"/>
  <c r="AS289" i="16"/>
  <c r="AS293" i="16"/>
  <c r="AS337" i="16"/>
  <c r="AS371" i="16"/>
  <c r="AS375" i="16"/>
  <c r="AS379" i="16"/>
  <c r="AS383" i="16"/>
  <c r="AS387" i="16"/>
  <c r="AS391" i="16"/>
  <c r="AS395" i="16"/>
  <c r="AS399" i="16"/>
  <c r="AS403" i="16"/>
  <c r="AS407" i="16"/>
  <c r="AS411" i="16"/>
  <c r="AS415" i="16"/>
  <c r="AS419" i="16"/>
  <c r="AS423" i="16"/>
  <c r="AS364" i="16"/>
  <c r="AS368" i="16"/>
  <c r="AS388" i="16"/>
  <c r="AS396" i="16"/>
  <c r="AS360" i="16"/>
  <c r="AS373" i="16"/>
  <c r="AS377" i="16"/>
  <c r="AS369" i="16"/>
  <c r="AS444" i="16"/>
  <c r="AS448" i="16"/>
  <c r="AS452" i="16"/>
  <c r="AS456" i="16"/>
  <c r="AS460" i="16"/>
  <c r="AS464" i="16"/>
  <c r="AS468" i="16"/>
  <c r="AS472" i="16"/>
  <c r="AS476" i="16"/>
  <c r="AS480" i="16"/>
  <c r="AS432" i="16"/>
  <c r="AS433" i="16"/>
  <c r="AS435" i="16"/>
  <c r="AS436" i="16"/>
  <c r="AS437" i="16"/>
  <c r="AS439" i="16"/>
  <c r="AS440" i="16"/>
  <c r="AS441" i="16"/>
  <c r="AS443" i="16"/>
  <c r="AS445" i="16"/>
  <c r="AS449" i="16"/>
  <c r="AS453" i="16"/>
  <c r="AS457" i="16"/>
  <c r="AS461" i="16"/>
  <c r="AS465" i="16"/>
  <c r="AS469" i="16"/>
  <c r="AS473" i="16"/>
  <c r="AS477" i="16"/>
  <c r="AS481" i="16"/>
  <c r="AS427" i="16"/>
  <c r="AS431" i="16"/>
  <c r="AS470" i="16"/>
  <c r="AS482" i="16"/>
  <c r="AS478" i="16"/>
  <c r="AS462" i="16"/>
  <c r="AS446" i="16"/>
  <c r="AS434" i="16"/>
  <c r="AS422" i="16"/>
  <c r="AS414" i="16"/>
  <c r="AS406" i="16"/>
  <c r="AS398" i="16"/>
  <c r="AS386" i="16"/>
  <c r="AS374" i="16"/>
  <c r="AS409" i="16"/>
  <c r="AS389" i="16"/>
  <c r="AS408" i="16"/>
  <c r="AS384" i="16"/>
  <c r="AS372" i="16"/>
  <c r="AS366" i="16"/>
  <c r="AS357" i="16"/>
  <c r="AS353" i="16"/>
  <c r="AS349" i="16"/>
  <c r="AS317" i="16"/>
  <c r="AS309" i="16"/>
  <c r="AS438" i="16"/>
  <c r="AS417" i="16"/>
  <c r="AS401" i="16"/>
  <c r="AS397" i="16"/>
  <c r="AS420" i="16"/>
  <c r="AS365" i="16"/>
  <c r="AS325" i="16"/>
  <c r="AS321" i="16"/>
  <c r="AS313" i="16"/>
  <c r="AS305" i="16"/>
  <c r="AS296" i="16"/>
  <c r="AS287" i="16"/>
  <c r="AS286" i="16"/>
  <c r="AS358" i="16"/>
  <c r="AS354" i="16"/>
  <c r="AS350" i="16"/>
  <c r="AS346" i="16"/>
  <c r="AS342" i="16"/>
  <c r="AS338" i="16"/>
  <c r="AS334" i="16"/>
  <c r="AS330" i="16"/>
  <c r="AS326" i="16"/>
  <c r="AS322" i="16"/>
  <c r="AS318" i="16"/>
  <c r="AS314" i="16"/>
  <c r="AS310" i="16"/>
  <c r="AS306" i="16"/>
  <c r="AS302" i="16"/>
  <c r="AS298" i="16"/>
  <c r="AS280" i="16"/>
  <c r="AS272" i="16"/>
  <c r="AS264" i="16"/>
  <c r="AS256" i="16"/>
  <c r="AS248" i="16"/>
  <c r="AS474" i="16"/>
  <c r="AS466" i="16"/>
  <c r="AS458" i="16"/>
  <c r="AS454" i="16"/>
  <c r="AS442" i="16"/>
  <c r="AS430" i="16"/>
  <c r="AS426" i="16"/>
  <c r="AS418" i="16"/>
  <c r="AS410" i="16"/>
  <c r="AS402" i="16"/>
  <c r="AS390" i="16"/>
  <c r="AS378" i="16"/>
  <c r="AS370" i="16"/>
  <c r="AS425" i="16"/>
  <c r="AS405" i="16"/>
  <c r="AS393" i="16"/>
  <c r="AS385" i="16"/>
  <c r="AS412" i="16"/>
  <c r="AS404" i="16"/>
  <c r="AS392" i="16"/>
  <c r="AS301" i="16"/>
  <c r="AS450" i="16"/>
  <c r="AS429" i="16"/>
  <c r="AS428" i="16"/>
  <c r="AS479" i="16"/>
  <c r="AS475" i="16"/>
  <c r="AS471" i="16"/>
  <c r="AS467" i="16"/>
  <c r="AS463" i="16"/>
  <c r="AS459" i="16"/>
  <c r="AS455" i="16"/>
  <c r="AS451" i="16"/>
  <c r="AS447" i="16"/>
  <c r="AS394" i="16"/>
  <c r="AS382" i="16"/>
  <c r="AS421" i="16"/>
  <c r="AS413" i="16"/>
  <c r="AS381" i="16"/>
  <c r="AS424" i="16"/>
  <c r="AS416" i="16"/>
  <c r="AS400" i="16"/>
  <c r="AS380" i="16"/>
  <c r="AS376" i="16"/>
  <c r="AS362" i="16"/>
  <c r="AS361" i="16"/>
  <c r="AS345" i="16"/>
  <c r="AS341" i="16"/>
  <c r="AS333" i="16"/>
  <c r="AS329" i="16"/>
  <c r="AS297" i="16"/>
  <c r="AS291" i="16"/>
  <c r="AS292" i="16"/>
  <c r="AS288" i="16"/>
  <c r="AS284" i="16"/>
  <c r="AS276" i="16"/>
  <c r="AS268" i="16"/>
  <c r="AS232" i="16"/>
  <c r="AS271" i="16"/>
  <c r="AS255" i="16"/>
  <c r="AS239" i="16"/>
  <c r="AS223" i="16"/>
  <c r="AS282" i="16"/>
  <c r="AS254" i="16"/>
  <c r="AS242" i="16"/>
  <c r="AS234" i="16"/>
  <c r="AS226" i="16"/>
  <c r="AS214" i="16"/>
  <c r="AS207" i="16"/>
  <c r="AS199" i="16"/>
  <c r="AS191" i="16"/>
  <c r="AS202" i="16"/>
  <c r="AS190" i="16"/>
  <c r="AS184" i="16"/>
  <c r="AS172" i="16"/>
  <c r="AS160" i="16"/>
  <c r="AS148" i="16"/>
  <c r="AS136" i="16"/>
  <c r="AS167" i="16"/>
  <c r="AS150" i="16"/>
  <c r="AS133" i="16"/>
  <c r="AS121" i="16"/>
  <c r="AS98" i="16"/>
  <c r="AS94" i="16"/>
  <c r="AS86" i="16"/>
  <c r="AS78" i="16"/>
  <c r="AS50" i="16"/>
  <c r="AS36" i="16"/>
  <c r="AS20" i="16"/>
  <c r="AS23" i="16"/>
  <c r="AS19" i="16"/>
  <c r="AS14" i="16"/>
  <c r="AS10" i="16"/>
  <c r="AS5" i="16"/>
  <c r="AS4" i="16"/>
  <c r="AS7" i="16"/>
  <c r="AS3" i="16"/>
  <c r="AS252" i="16"/>
  <c r="AS240" i="16"/>
  <c r="AS283" i="16"/>
  <c r="AS267" i="16"/>
  <c r="AS251" i="16"/>
  <c r="AS235" i="16"/>
  <c r="AS270" i="16"/>
  <c r="AS246" i="16"/>
  <c r="AS215" i="16"/>
  <c r="AS206" i="16"/>
  <c r="AS189" i="16"/>
  <c r="AS188" i="16"/>
  <c r="AS140" i="16"/>
  <c r="AS171" i="16"/>
  <c r="AS147" i="16"/>
  <c r="AS166" i="16"/>
  <c r="AS162" i="16"/>
  <c r="AS138" i="16"/>
  <c r="AS117" i="16"/>
  <c r="AS109" i="16"/>
  <c r="AS101" i="16"/>
  <c r="AS93" i="16"/>
  <c r="AS89" i="16"/>
  <c r="AS69" i="16"/>
  <c r="AS61" i="16"/>
  <c r="AS54" i="16"/>
  <c r="AS38" i="16"/>
  <c r="AS228" i="16"/>
  <c r="AS279" i="16"/>
  <c r="AS263" i="16"/>
  <c r="AS247" i="16"/>
  <c r="AS231" i="16"/>
  <c r="AS266" i="16"/>
  <c r="AS258" i="16"/>
  <c r="AS230" i="16"/>
  <c r="AS211" i="16"/>
  <c r="AS203" i="16"/>
  <c r="AS195" i="16"/>
  <c r="AS176" i="16"/>
  <c r="AS164" i="16"/>
  <c r="AS152" i="16"/>
  <c r="AS144" i="16"/>
  <c r="AS174" i="16"/>
  <c r="AS158" i="16"/>
  <c r="AS154" i="16"/>
  <c r="AS142" i="16"/>
  <c r="AS132" i="16"/>
  <c r="AS100" i="16"/>
  <c r="AS90" i="16"/>
  <c r="AS82" i="16"/>
  <c r="AS77" i="16"/>
  <c r="AS46" i="16"/>
  <c r="AS32" i="16"/>
  <c r="AS26" i="16"/>
  <c r="AS18" i="16"/>
  <c r="AS16" i="16"/>
  <c r="AS260" i="16"/>
  <c r="AS244" i="16"/>
  <c r="AS236" i="16"/>
  <c r="AS224" i="16"/>
  <c r="AS275" i="16"/>
  <c r="AS259" i="16"/>
  <c r="AS243" i="16"/>
  <c r="AS227" i="16"/>
  <c r="AS219" i="16"/>
  <c r="AS278" i="16"/>
  <c r="AS274" i="16"/>
  <c r="AS262" i="16"/>
  <c r="AS250" i="16"/>
  <c r="AS238" i="16"/>
  <c r="AS210" i="16"/>
  <c r="AS198" i="16"/>
  <c r="AS194" i="16"/>
  <c r="AS180" i="16"/>
  <c r="AS168" i="16"/>
  <c r="AS156" i="16"/>
  <c r="AS159" i="16"/>
  <c r="AS155" i="16"/>
  <c r="AS151" i="16"/>
  <c r="AS170" i="16"/>
  <c r="AS129" i="16"/>
  <c r="AS125" i="16"/>
  <c r="AS113" i="16"/>
  <c r="AS105" i="16"/>
  <c r="AS128" i="16"/>
  <c r="AS73" i="16"/>
  <c r="AS65" i="16"/>
  <c r="AS57" i="16"/>
  <c r="AS42" i="16"/>
  <c r="AS28" i="16"/>
  <c r="AS35" i="16"/>
  <c r="AS34" i="16"/>
  <c r="AS29" i="16"/>
  <c r="AS22" i="16"/>
  <c r="AS25" i="16"/>
  <c r="AT1" i="14"/>
  <c r="AS9" i="14"/>
  <c r="AS15" i="14"/>
  <c r="AS12" i="14"/>
  <c r="AS16" i="14"/>
  <c r="AS20" i="14"/>
  <c r="AS22" i="14"/>
  <c r="AS26" i="14"/>
  <c r="AS27" i="14"/>
  <c r="AS30" i="14"/>
  <c r="AS31" i="14"/>
  <c r="AS32" i="14"/>
  <c r="AS36" i="14"/>
  <c r="AS37" i="14"/>
  <c r="AS40" i="14"/>
  <c r="AS41" i="14"/>
  <c r="AS49" i="14"/>
  <c r="AS52" i="14"/>
  <c r="AS56" i="14"/>
  <c r="AS60" i="14"/>
  <c r="AS64" i="14"/>
  <c r="AS68" i="14"/>
  <c r="AS53" i="14"/>
  <c r="AS57" i="14"/>
  <c r="AS61" i="14"/>
  <c r="AS65" i="14"/>
  <c r="AS66" i="14"/>
  <c r="AS69" i="14"/>
  <c r="AS73" i="14"/>
  <c r="AS77" i="14"/>
  <c r="AS81" i="14"/>
  <c r="AS85" i="14"/>
  <c r="AS70" i="14"/>
  <c r="AS74" i="14"/>
  <c r="AS78" i="14"/>
  <c r="AS89" i="14"/>
  <c r="AS90" i="14"/>
  <c r="AS91" i="14"/>
  <c r="AS93" i="14"/>
  <c r="AS96" i="14"/>
  <c r="AS100" i="14"/>
  <c r="AS104" i="14"/>
  <c r="AS108" i="14"/>
  <c r="AS87" i="14"/>
  <c r="AS94" i="14"/>
  <c r="AS98" i="14"/>
  <c r="AS102" i="14"/>
  <c r="AS106" i="14"/>
  <c r="AS109" i="14"/>
  <c r="AS110" i="14"/>
  <c r="AS112" i="14"/>
  <c r="AS105" i="14"/>
  <c r="AS92" i="14"/>
  <c r="AS75" i="14"/>
  <c r="AS50" i="14"/>
  <c r="AS48" i="14"/>
  <c r="AS34" i="14"/>
  <c r="AS28" i="14"/>
  <c r="AS24" i="14"/>
  <c r="AS29" i="14"/>
  <c r="AS25" i="14"/>
  <c r="AS21" i="14"/>
  <c r="AS5" i="14"/>
  <c r="AS6" i="14"/>
  <c r="AS4" i="14"/>
  <c r="AS111" i="14"/>
  <c r="AS97" i="14"/>
  <c r="AS86" i="14"/>
  <c r="AS82" i="14"/>
  <c r="AS62" i="14"/>
  <c r="AS45" i="14"/>
  <c r="AS46" i="14"/>
  <c r="AS17" i="14"/>
  <c r="AS19" i="14"/>
  <c r="AS7" i="14"/>
  <c r="AS107" i="14"/>
  <c r="AS103" i="14"/>
  <c r="AS99" i="14"/>
  <c r="AS95" i="14"/>
  <c r="AS79" i="14"/>
  <c r="AS71" i="14"/>
  <c r="AS67" i="14"/>
  <c r="AS84" i="14"/>
  <c r="AS80" i="14"/>
  <c r="AS76" i="14"/>
  <c r="AS72" i="14"/>
  <c r="AS63" i="14"/>
  <c r="AS59" i="14"/>
  <c r="AS55" i="14"/>
  <c r="AS44" i="14"/>
  <c r="AS47" i="14"/>
  <c r="AS39" i="14"/>
  <c r="AS38" i="14"/>
  <c r="AS33" i="14"/>
  <c r="AS35" i="14"/>
  <c r="AS23" i="14"/>
  <c r="AS14" i="14"/>
  <c r="AS10" i="14"/>
  <c r="AS101" i="14"/>
  <c r="AS88" i="14"/>
  <c r="AS83" i="14"/>
  <c r="AS58" i="14"/>
  <c r="AS54" i="14"/>
  <c r="AS51" i="14"/>
  <c r="AS43" i="14"/>
  <c r="AS42" i="14"/>
  <c r="AS18" i="14"/>
  <c r="AS13" i="14"/>
  <c r="AS11" i="14"/>
  <c r="AS8" i="14"/>
  <c r="AS3" i="14"/>
  <c r="AT1" i="15"/>
  <c r="AS2" i="15"/>
  <c r="AT1" i="18"/>
  <c r="AS2" i="18"/>
  <c r="AT5" i="18" l="1"/>
  <c r="AT6" i="18"/>
  <c r="AT10" i="18"/>
  <c r="AT11" i="18"/>
  <c r="AT15" i="18"/>
  <c r="AT16" i="18"/>
  <c r="AT17" i="18"/>
  <c r="AT18" i="18"/>
  <c r="AT21" i="18"/>
  <c r="AT23" i="18"/>
  <c r="AT27" i="18"/>
  <c r="AT24" i="18"/>
  <c r="AT28" i="18"/>
  <c r="AT31" i="18"/>
  <c r="AT34" i="18"/>
  <c r="AT38" i="18"/>
  <c r="AT35" i="18"/>
  <c r="AT39" i="18"/>
  <c r="AT42" i="18"/>
  <c r="AT46" i="18"/>
  <c r="AT50" i="18"/>
  <c r="AT43" i="18"/>
  <c r="AT47" i="18"/>
  <c r="AT51" i="18"/>
  <c r="AT54" i="18"/>
  <c r="AT55" i="18"/>
  <c r="AT59" i="18"/>
  <c r="AT63" i="18"/>
  <c r="AT56" i="18"/>
  <c r="AT64" i="18"/>
  <c r="AT66" i="18"/>
  <c r="AT70" i="18"/>
  <c r="AT80" i="18"/>
  <c r="AT84" i="18"/>
  <c r="AT67" i="18"/>
  <c r="AT68" i="18"/>
  <c r="AT71" i="18"/>
  <c r="AT74" i="18"/>
  <c r="AT75" i="18"/>
  <c r="AT79" i="18"/>
  <c r="AT83" i="18"/>
  <c r="AT88" i="18"/>
  <c r="AT92" i="18"/>
  <c r="AT89" i="18"/>
  <c r="AT93" i="18"/>
  <c r="AT91" i="18"/>
  <c r="AT86" i="18"/>
  <c r="AT78" i="18"/>
  <c r="AT85" i="18"/>
  <c r="AT73" i="18"/>
  <c r="AT41" i="18"/>
  <c r="AT30" i="18"/>
  <c r="AT90" i="18"/>
  <c r="AT87" i="18"/>
  <c r="AT81" i="18"/>
  <c r="AT60" i="18"/>
  <c r="AT52" i="18"/>
  <c r="AT62" i="18"/>
  <c r="AT49" i="18"/>
  <c r="AT48" i="18"/>
  <c r="AT44" i="18"/>
  <c r="AT37" i="18"/>
  <c r="AT32" i="18"/>
  <c r="AT82" i="18"/>
  <c r="AT77" i="18"/>
  <c r="AT76" i="18"/>
  <c r="AT69" i="18"/>
  <c r="AT65" i="18"/>
  <c r="AT61" i="18"/>
  <c r="AT57" i="18"/>
  <c r="AT53" i="18"/>
  <c r="AT33" i="18"/>
  <c r="AT40" i="18"/>
  <c r="AT72" i="18"/>
  <c r="AT58" i="18"/>
  <c r="AT45" i="18"/>
  <c r="AT36" i="18"/>
  <c r="AT19" i="18"/>
  <c r="AT9" i="18"/>
  <c r="AT26" i="18"/>
  <c r="AT25" i="18"/>
  <c r="AT7" i="18"/>
  <c r="AT3" i="18"/>
  <c r="AT22" i="18"/>
  <c r="AT20" i="18"/>
  <c r="AT12" i="18"/>
  <c r="AT14" i="18"/>
  <c r="AT4" i="18"/>
  <c r="AT29" i="18"/>
  <c r="AT13" i="18"/>
  <c r="AT8" i="18"/>
  <c r="AT5" i="15"/>
  <c r="AT6" i="15"/>
  <c r="AT7" i="15"/>
  <c r="AT10" i="15"/>
  <c r="AT11" i="15"/>
  <c r="AT15" i="15"/>
  <c r="AT16" i="15"/>
  <c r="AT19" i="15"/>
  <c r="AT20" i="15"/>
  <c r="AT24" i="15"/>
  <c r="AT21" i="15"/>
  <c r="AT27" i="15"/>
  <c r="AT28" i="15"/>
  <c r="AT32" i="15"/>
  <c r="AT25" i="15"/>
  <c r="AT33" i="15"/>
  <c r="AT39" i="15"/>
  <c r="AT43" i="15"/>
  <c r="AT40" i="15"/>
  <c r="AT44" i="15"/>
  <c r="AT36" i="15"/>
  <c r="AT46" i="15"/>
  <c r="AT50" i="15"/>
  <c r="AT54" i="15"/>
  <c r="AT47" i="15"/>
  <c r="AT51" i="15"/>
  <c r="AT55" i="15"/>
  <c r="AT58" i="15"/>
  <c r="AT59" i="15"/>
  <c r="AT68" i="15"/>
  <c r="AT61" i="15"/>
  <c r="AT65" i="15"/>
  <c r="AT69" i="15"/>
  <c r="AT62" i="15"/>
  <c r="AT66" i="15"/>
  <c r="AT76" i="15"/>
  <c r="AT81" i="15"/>
  <c r="AT85" i="15"/>
  <c r="AT89" i="15"/>
  <c r="AT73" i="15"/>
  <c r="AT77" i="15"/>
  <c r="AT86" i="15"/>
  <c r="AT90" i="15"/>
  <c r="AT93" i="15"/>
  <c r="AT95" i="15"/>
  <c r="AT99" i="15"/>
  <c r="AT103" i="15"/>
  <c r="AT96" i="15"/>
  <c r="AT100" i="15"/>
  <c r="AT104" i="15"/>
  <c r="AT108" i="15"/>
  <c r="AT111" i="15"/>
  <c r="AT114" i="15"/>
  <c r="AT122" i="15"/>
  <c r="AT112" i="15"/>
  <c r="AT115" i="15"/>
  <c r="AT119" i="15"/>
  <c r="AT123" i="15"/>
  <c r="AT127" i="15"/>
  <c r="AT133" i="15"/>
  <c r="AT137" i="15"/>
  <c r="AT141" i="15"/>
  <c r="AT145" i="15"/>
  <c r="AT149" i="15"/>
  <c r="AT153" i="15"/>
  <c r="AT157" i="15"/>
  <c r="AT161" i="15"/>
  <c r="AT138" i="15"/>
  <c r="AT195" i="15"/>
  <c r="AT164" i="15"/>
  <c r="AT168" i="15"/>
  <c r="AT172" i="15"/>
  <c r="AT176" i="15"/>
  <c r="AT180" i="15"/>
  <c r="AT184" i="15"/>
  <c r="AT188" i="15"/>
  <c r="AT192" i="15"/>
  <c r="AT196" i="15"/>
  <c r="AT200" i="15"/>
  <c r="AT165" i="15"/>
  <c r="AT169" i="15"/>
  <c r="AT173" i="15"/>
  <c r="AT193" i="15"/>
  <c r="AT207" i="15"/>
  <c r="AT211" i="15"/>
  <c r="AT215" i="15"/>
  <c r="AT218" i="15"/>
  <c r="AT222" i="15"/>
  <c r="AT226" i="15"/>
  <c r="AT230" i="15"/>
  <c r="AT234" i="15"/>
  <c r="AT238" i="15"/>
  <c r="AT242" i="15"/>
  <c r="AT246" i="15"/>
  <c r="AT204" i="15"/>
  <c r="AT205" i="15"/>
  <c r="AT208" i="15"/>
  <c r="AT212" i="15"/>
  <c r="AT219" i="15"/>
  <c r="AT223" i="15"/>
  <c r="AT227" i="15"/>
  <c r="AT231" i="15"/>
  <c r="AT235" i="15"/>
  <c r="AT239" i="15"/>
  <c r="AT243" i="15"/>
  <c r="AT247" i="15"/>
  <c r="AT250" i="15"/>
  <c r="AT251" i="15"/>
  <c r="AT254" i="15"/>
  <c r="AT255" i="15"/>
  <c r="AT270" i="15"/>
  <c r="AT259" i="15"/>
  <c r="AT263" i="15"/>
  <c r="AT267" i="15"/>
  <c r="AT271" i="15"/>
  <c r="AT275" i="15"/>
  <c r="AT279" i="15"/>
  <c r="AT283" i="15"/>
  <c r="AT287" i="15"/>
  <c r="AT291" i="15"/>
  <c r="AT295" i="15"/>
  <c r="AT299" i="15"/>
  <c r="AT303" i="15"/>
  <c r="AT307" i="15"/>
  <c r="AT311" i="15"/>
  <c r="AT315" i="15"/>
  <c r="AT319" i="15"/>
  <c r="AT256" i="15"/>
  <c r="AT276" i="15"/>
  <c r="AT280" i="15"/>
  <c r="AT284" i="15"/>
  <c r="AT288" i="15"/>
  <c r="AT292" i="15"/>
  <c r="AT296" i="15"/>
  <c r="AT300" i="15"/>
  <c r="AT304" i="15"/>
  <c r="AT308" i="15"/>
  <c r="AT312" i="15"/>
  <c r="AT316" i="15"/>
  <c r="AT320" i="15"/>
  <c r="AT323" i="15"/>
  <c r="AT324" i="15"/>
  <c r="AT326" i="15"/>
  <c r="AT330" i="15"/>
  <c r="AT332" i="15"/>
  <c r="AT336" i="15"/>
  <c r="AT340" i="15"/>
  <c r="AT344" i="15"/>
  <c r="AT348" i="15"/>
  <c r="AT352" i="15"/>
  <c r="AT356" i="15"/>
  <c r="AT360" i="15"/>
  <c r="AT364" i="15"/>
  <c r="AT368" i="15"/>
  <c r="AT372" i="15"/>
  <c r="AT376" i="15"/>
  <c r="AT380" i="15"/>
  <c r="AT327" i="15"/>
  <c r="AT333" i="15"/>
  <c r="AT337" i="15"/>
  <c r="AT341" i="15"/>
  <c r="AT345" i="15"/>
  <c r="AT349" i="15"/>
  <c r="AT353" i="15"/>
  <c r="AT357" i="15"/>
  <c r="AT361" i="15"/>
  <c r="AT365" i="15"/>
  <c r="AT369" i="15"/>
  <c r="AT373" i="15"/>
  <c r="AT377" i="15"/>
  <c r="AT381" i="15"/>
  <c r="AT318" i="15"/>
  <c r="AT383" i="15"/>
  <c r="AT370" i="15"/>
  <c r="AT366" i="15"/>
  <c r="AT362" i="15"/>
  <c r="AT358" i="15"/>
  <c r="AT354" i="15"/>
  <c r="AT350" i="15"/>
  <c r="AT346" i="15"/>
  <c r="AT342" i="15"/>
  <c r="AT338" i="15"/>
  <c r="AT334" i="15"/>
  <c r="AT248" i="15"/>
  <c r="AT253" i="15"/>
  <c r="AT240" i="15"/>
  <c r="AT232" i="15"/>
  <c r="AT224" i="15"/>
  <c r="AT216" i="15"/>
  <c r="AT206" i="15"/>
  <c r="AT185" i="15"/>
  <c r="AT203" i="15"/>
  <c r="AT199" i="15"/>
  <c r="AT187" i="15"/>
  <c r="AT328" i="15"/>
  <c r="AT321" i="15"/>
  <c r="AT371" i="15"/>
  <c r="AT363" i="15"/>
  <c r="AT355" i="15"/>
  <c r="AT347" i="15"/>
  <c r="AT339" i="15"/>
  <c r="AT331" i="15"/>
  <c r="AT268" i="15"/>
  <c r="AT260" i="15"/>
  <c r="AT310" i="15"/>
  <c r="AT302" i="15"/>
  <c r="AT294" i="15"/>
  <c r="AT286" i="15"/>
  <c r="AT262" i="15"/>
  <c r="AT258" i="15"/>
  <c r="AT210" i="15"/>
  <c r="AT201" i="15"/>
  <c r="AT189" i="15"/>
  <c r="AT181" i="15"/>
  <c r="AT177" i="15"/>
  <c r="AT183" i="15"/>
  <c r="AT179" i="15"/>
  <c r="AT329" i="15"/>
  <c r="AT322" i="15"/>
  <c r="AT379" i="15"/>
  <c r="AT382" i="15"/>
  <c r="AT272" i="15"/>
  <c r="AT264" i="15"/>
  <c r="AT252" i="15"/>
  <c r="AT274" i="15"/>
  <c r="AT317" i="15"/>
  <c r="AT313" i="15"/>
  <c r="AT309" i="15"/>
  <c r="AT305" i="15"/>
  <c r="AT301" i="15"/>
  <c r="AT297" i="15"/>
  <c r="AT293" i="15"/>
  <c r="AT289" i="15"/>
  <c r="AT285" i="15"/>
  <c r="AT281" i="15"/>
  <c r="AT277" i="15"/>
  <c r="AT273" i="15"/>
  <c r="AT269" i="15"/>
  <c r="AT265" i="15"/>
  <c r="AT261" i="15"/>
  <c r="AT257" i="15"/>
  <c r="AT244" i="15"/>
  <c r="AT236" i="15"/>
  <c r="AT228" i="15"/>
  <c r="AT220" i="15"/>
  <c r="AT214" i="15"/>
  <c r="AT245" i="15"/>
  <c r="AT241" i="15"/>
  <c r="AT237" i="15"/>
  <c r="AT233" i="15"/>
  <c r="AT229" i="15"/>
  <c r="AT225" i="15"/>
  <c r="AT221" i="15"/>
  <c r="AT217" i="15"/>
  <c r="AT197" i="15"/>
  <c r="AT166" i="15"/>
  <c r="AT163" i="15"/>
  <c r="AT202" i="15"/>
  <c r="AT198" i="15"/>
  <c r="AT194" i="15"/>
  <c r="AT190" i="15"/>
  <c r="AT186" i="15"/>
  <c r="AT182" i="15"/>
  <c r="AT178" i="15"/>
  <c r="AT174" i="15"/>
  <c r="AT170" i="15"/>
  <c r="AT325" i="15"/>
  <c r="AT375" i="15"/>
  <c r="AT367" i="15"/>
  <c r="AT359" i="15"/>
  <c r="AT351" i="15"/>
  <c r="AT343" i="15"/>
  <c r="AT335" i="15"/>
  <c r="AT378" i="15"/>
  <c r="AT374" i="15"/>
  <c r="AT249" i="15"/>
  <c r="AT314" i="15"/>
  <c r="AT306" i="15"/>
  <c r="AT298" i="15"/>
  <c r="AT290" i="15"/>
  <c r="AT282" i="15"/>
  <c r="AT278" i="15"/>
  <c r="AT266" i="15"/>
  <c r="AT213" i="15"/>
  <c r="AT209" i="15"/>
  <c r="AT167" i="15"/>
  <c r="AT191" i="15"/>
  <c r="AT175" i="15"/>
  <c r="AT171" i="15"/>
  <c r="AT162" i="15"/>
  <c r="AT150" i="15"/>
  <c r="AT146" i="15"/>
  <c r="AT134" i="15"/>
  <c r="AT152" i="15"/>
  <c r="AT136" i="15"/>
  <c r="AT159" i="15"/>
  <c r="AT155" i="15"/>
  <c r="AT151" i="15"/>
  <c r="AT147" i="15"/>
  <c r="AT143" i="15"/>
  <c r="AT139" i="15"/>
  <c r="AT135" i="15"/>
  <c r="AT131" i="15"/>
  <c r="AT128" i="15"/>
  <c r="AT124" i="15"/>
  <c r="AT116" i="15"/>
  <c r="AT129" i="15"/>
  <c r="AT125" i="15"/>
  <c r="AT121" i="15"/>
  <c r="AT117" i="15"/>
  <c r="AT113" i="15"/>
  <c r="AT92" i="15"/>
  <c r="AT88" i="15"/>
  <c r="AT63" i="15"/>
  <c r="AT57" i="15"/>
  <c r="AT72" i="15"/>
  <c r="AT60" i="15"/>
  <c r="AT52" i="15"/>
  <c r="AT45" i="15"/>
  <c r="AT35" i="15"/>
  <c r="AT42" i="15"/>
  <c r="AT30" i="15"/>
  <c r="AT22" i="15"/>
  <c r="AT23" i="15"/>
  <c r="AT17" i="15"/>
  <c r="AT12" i="15"/>
  <c r="AT156" i="15"/>
  <c r="AT126" i="15"/>
  <c r="AT118" i="15"/>
  <c r="AT107" i="15"/>
  <c r="AT106" i="15"/>
  <c r="AT102" i="15"/>
  <c r="AT94" i="15"/>
  <c r="AT82" i="15"/>
  <c r="AT78" i="15"/>
  <c r="AT80" i="15"/>
  <c r="AT67" i="15"/>
  <c r="AT38" i="15"/>
  <c r="AT130" i="15"/>
  <c r="AT160" i="15"/>
  <c r="AT144" i="15"/>
  <c r="AT132" i="15"/>
  <c r="AT110" i="15"/>
  <c r="AT105" i="15"/>
  <c r="AT101" i="15"/>
  <c r="AT97" i="15"/>
  <c r="AT74" i="15"/>
  <c r="AT75" i="15"/>
  <c r="AT84" i="15"/>
  <c r="AT71" i="15"/>
  <c r="AT64" i="15"/>
  <c r="AT48" i="15"/>
  <c r="AT37" i="15"/>
  <c r="AT34" i="15"/>
  <c r="AT31" i="15"/>
  <c r="AT13" i="15"/>
  <c r="AT8" i="15"/>
  <c r="AT9" i="15"/>
  <c r="AT4" i="15"/>
  <c r="AT158" i="15"/>
  <c r="AT154" i="15"/>
  <c r="AT142" i="15"/>
  <c r="AT148" i="15"/>
  <c r="AT140" i="15"/>
  <c r="AT120" i="15"/>
  <c r="AT98" i="15"/>
  <c r="AT109" i="15"/>
  <c r="AT91" i="15"/>
  <c r="AT87" i="15"/>
  <c r="AT83" i="15"/>
  <c r="AT79" i="15"/>
  <c r="AT70" i="15"/>
  <c r="AT56" i="15"/>
  <c r="AT53" i="15"/>
  <c r="AT49" i="15"/>
  <c r="AT41" i="15"/>
  <c r="AT29" i="15"/>
  <c r="AT26" i="15"/>
  <c r="AT18" i="15"/>
  <c r="AT14" i="15"/>
  <c r="AT3" i="15"/>
  <c r="AU1" i="16"/>
  <c r="AT5" i="16"/>
  <c r="AT6" i="16"/>
  <c r="AT8" i="16"/>
  <c r="AT13" i="16"/>
  <c r="AT11" i="16"/>
  <c r="AT14" i="16"/>
  <c r="AT19" i="16"/>
  <c r="AT23" i="16"/>
  <c r="AT20" i="16"/>
  <c r="AT24" i="16"/>
  <c r="AT17" i="16"/>
  <c r="AT29" i="16"/>
  <c r="AT33" i="16"/>
  <c r="AT30" i="16"/>
  <c r="AT37" i="16"/>
  <c r="AT39" i="16"/>
  <c r="AT43" i="16"/>
  <c r="AT47" i="16"/>
  <c r="AT51" i="16"/>
  <c r="AT40" i="16"/>
  <c r="AT44" i="16"/>
  <c r="AT48" i="16"/>
  <c r="AT52" i="16"/>
  <c r="AT36" i="16"/>
  <c r="AT55" i="16"/>
  <c r="AT56" i="16"/>
  <c r="AT58" i="16"/>
  <c r="AT62" i="16"/>
  <c r="AT66" i="16"/>
  <c r="AT70" i="16"/>
  <c r="AT74" i="16"/>
  <c r="AT59" i="16"/>
  <c r="AT63" i="16"/>
  <c r="AT67" i="16"/>
  <c r="AT71" i="16"/>
  <c r="AT79" i="16"/>
  <c r="AT83" i="16"/>
  <c r="AT87" i="16"/>
  <c r="AT91" i="16"/>
  <c r="AT80" i="16"/>
  <c r="AT84" i="16"/>
  <c r="AT88" i="16"/>
  <c r="AT92" i="16"/>
  <c r="AT75" i="16"/>
  <c r="AT95" i="16"/>
  <c r="AT96" i="16"/>
  <c r="AT98" i="16"/>
  <c r="AT99" i="16"/>
  <c r="AT102" i="16"/>
  <c r="AT106" i="16"/>
  <c r="AT110" i="16"/>
  <c r="AT114" i="16"/>
  <c r="AT118" i="16"/>
  <c r="AT122" i="16"/>
  <c r="AT126" i="16"/>
  <c r="AT130" i="16"/>
  <c r="AT103" i="16"/>
  <c r="AT107" i="16"/>
  <c r="AT111" i="16"/>
  <c r="AT115" i="16"/>
  <c r="AT119" i="16"/>
  <c r="AT123" i="16"/>
  <c r="AT127" i="16"/>
  <c r="AT131" i="16"/>
  <c r="AT152" i="16"/>
  <c r="AT156" i="16"/>
  <c r="AT134" i="16"/>
  <c r="AT135" i="16"/>
  <c r="AT137" i="16"/>
  <c r="AT141" i="16"/>
  <c r="AT145" i="16"/>
  <c r="AT149" i="16"/>
  <c r="AT153" i="16"/>
  <c r="AT157" i="16"/>
  <c r="AT161" i="16"/>
  <c r="AT165" i="16"/>
  <c r="AT169" i="16"/>
  <c r="AT173" i="16"/>
  <c r="AT142" i="16"/>
  <c r="AT146" i="16"/>
  <c r="AT176" i="16"/>
  <c r="AT180" i="16"/>
  <c r="AT184" i="16"/>
  <c r="AT188" i="16"/>
  <c r="AT177" i="16"/>
  <c r="AT181" i="16"/>
  <c r="AT185" i="16"/>
  <c r="AT192" i="16"/>
  <c r="AT196" i="16"/>
  <c r="AT200" i="16"/>
  <c r="AT204" i="16"/>
  <c r="AT208" i="16"/>
  <c r="AT212" i="16"/>
  <c r="AT193" i="16"/>
  <c r="AT197" i="16"/>
  <c r="AT201" i="16"/>
  <c r="AT205" i="16"/>
  <c r="AT209" i="16"/>
  <c r="AT225" i="16"/>
  <c r="AT229" i="16"/>
  <c r="AT233" i="16"/>
  <c r="AT237" i="16"/>
  <c r="AT241" i="16"/>
  <c r="AT245" i="16"/>
  <c r="AT249" i="16"/>
  <c r="AT253" i="16"/>
  <c r="AT257" i="16"/>
  <c r="AT261" i="16"/>
  <c r="AT265" i="16"/>
  <c r="AT269" i="16"/>
  <c r="AT273" i="16"/>
  <c r="AT277" i="16"/>
  <c r="AT281" i="16"/>
  <c r="AT219" i="16"/>
  <c r="AT223" i="16"/>
  <c r="AT213" i="16"/>
  <c r="AT216" i="16"/>
  <c r="AT217" i="16"/>
  <c r="AT220" i="16"/>
  <c r="AT228" i="16"/>
  <c r="AT232" i="16"/>
  <c r="AT236" i="16"/>
  <c r="AT240" i="16"/>
  <c r="AT244" i="16"/>
  <c r="AT248" i="16"/>
  <c r="AT252" i="16"/>
  <c r="AT256" i="16"/>
  <c r="AT260" i="16"/>
  <c r="AT264" i="16"/>
  <c r="AT268" i="16"/>
  <c r="AT272" i="16"/>
  <c r="AT276" i="16"/>
  <c r="AT280" i="16"/>
  <c r="AT284" i="16"/>
  <c r="AT285" i="16"/>
  <c r="AT288" i="16"/>
  <c r="AT289" i="16"/>
  <c r="AT292" i="16"/>
  <c r="AT293" i="16"/>
  <c r="AT296" i="16"/>
  <c r="AT299" i="16"/>
  <c r="AT303" i="16"/>
  <c r="AT307" i="16"/>
  <c r="AT311" i="16"/>
  <c r="AT315" i="16"/>
  <c r="AT319" i="16"/>
  <c r="AT323" i="16"/>
  <c r="AT327" i="16"/>
  <c r="AT331" i="16"/>
  <c r="AT335" i="16"/>
  <c r="AT339" i="16"/>
  <c r="AT343" i="16"/>
  <c r="AT347" i="16"/>
  <c r="AT351" i="16"/>
  <c r="AT355" i="16"/>
  <c r="AT359" i="16"/>
  <c r="AT300" i="16"/>
  <c r="AT304" i="16"/>
  <c r="AT308" i="16"/>
  <c r="AT312" i="16"/>
  <c r="AT316" i="16"/>
  <c r="AT320" i="16"/>
  <c r="AT324" i="16"/>
  <c r="AT328" i="16"/>
  <c r="AT332" i="16"/>
  <c r="AT336" i="16"/>
  <c r="AT340" i="16"/>
  <c r="AT344" i="16"/>
  <c r="AT348" i="16"/>
  <c r="AT352" i="16"/>
  <c r="AT356" i="16"/>
  <c r="AT360" i="16"/>
  <c r="AT402" i="16"/>
  <c r="AT406" i="16"/>
  <c r="AT410" i="16"/>
  <c r="AT414" i="16"/>
  <c r="AT418" i="16"/>
  <c r="AT422" i="16"/>
  <c r="AT426" i="16"/>
  <c r="AT371" i="16"/>
  <c r="AT375" i="16"/>
  <c r="AT379" i="16"/>
  <c r="AT383" i="16"/>
  <c r="AT387" i="16"/>
  <c r="AT391" i="16"/>
  <c r="AT395" i="16"/>
  <c r="AT399" i="16"/>
  <c r="AT403" i="16"/>
  <c r="AT407" i="16"/>
  <c r="AT411" i="16"/>
  <c r="AT415" i="16"/>
  <c r="AT419" i="16"/>
  <c r="AT423" i="16"/>
  <c r="AT363" i="16"/>
  <c r="AT364" i="16"/>
  <c r="AT367" i="16"/>
  <c r="AT368" i="16"/>
  <c r="AT372" i="16"/>
  <c r="AT376" i="16"/>
  <c r="AT384" i="16"/>
  <c r="AT388" i="16"/>
  <c r="AT396" i="16"/>
  <c r="AT427" i="16"/>
  <c r="AT430" i="16"/>
  <c r="AT431" i="16"/>
  <c r="AT434" i="16"/>
  <c r="AT438" i="16"/>
  <c r="AT442" i="16"/>
  <c r="AT444" i="16"/>
  <c r="AT448" i="16"/>
  <c r="AT452" i="16"/>
  <c r="AT456" i="16"/>
  <c r="AT460" i="16"/>
  <c r="AT464" i="16"/>
  <c r="AT468" i="16"/>
  <c r="AT472" i="16"/>
  <c r="AT476" i="16"/>
  <c r="AT480" i="16"/>
  <c r="AT435" i="16"/>
  <c r="AT439" i="16"/>
  <c r="AT443" i="16"/>
  <c r="AT445" i="16"/>
  <c r="AT449" i="16"/>
  <c r="AT453" i="16"/>
  <c r="AT457" i="16"/>
  <c r="AT461" i="16"/>
  <c r="AT465" i="16"/>
  <c r="AT469" i="16"/>
  <c r="AT473" i="16"/>
  <c r="AT477" i="16"/>
  <c r="AT481" i="16"/>
  <c r="AT436" i="16"/>
  <c r="AT429" i="16"/>
  <c r="AT479" i="16"/>
  <c r="AT471" i="16"/>
  <c r="AT463" i="16"/>
  <c r="AT455" i="16"/>
  <c r="AT447" i="16"/>
  <c r="AT421" i="16"/>
  <c r="AT413" i="16"/>
  <c r="AT405" i="16"/>
  <c r="AT393" i="16"/>
  <c r="AT381" i="16"/>
  <c r="AT420" i="16"/>
  <c r="AT408" i="16"/>
  <c r="AT380" i="16"/>
  <c r="AT365" i="16"/>
  <c r="AT398" i="16"/>
  <c r="AT382" i="16"/>
  <c r="AT362" i="16"/>
  <c r="AT286" i="16"/>
  <c r="AT291" i="16"/>
  <c r="AT354" i="16"/>
  <c r="AT346" i="16"/>
  <c r="AT338" i="16"/>
  <c r="AT330" i="16"/>
  <c r="AT322" i="16"/>
  <c r="AT314" i="16"/>
  <c r="AT306" i="16"/>
  <c r="AT298" i="16"/>
  <c r="AT440" i="16"/>
  <c r="AT433" i="16"/>
  <c r="AT397" i="16"/>
  <c r="AT385" i="16"/>
  <c r="AT373" i="16"/>
  <c r="AT369" i="16"/>
  <c r="AT366" i="16"/>
  <c r="AT294" i="16"/>
  <c r="AT357" i="16"/>
  <c r="AT353" i="16"/>
  <c r="AT349" i="16"/>
  <c r="AT345" i="16"/>
  <c r="AT341" i="16"/>
  <c r="AT337" i="16"/>
  <c r="AT333" i="16"/>
  <c r="AT329" i="16"/>
  <c r="AT325" i="16"/>
  <c r="AT321" i="16"/>
  <c r="AT317" i="16"/>
  <c r="AT313" i="16"/>
  <c r="AT309" i="16"/>
  <c r="AT305" i="16"/>
  <c r="AT301" i="16"/>
  <c r="AT297" i="16"/>
  <c r="AT279" i="16"/>
  <c r="AT271" i="16"/>
  <c r="AT263" i="16"/>
  <c r="AT255" i="16"/>
  <c r="AT247" i="16"/>
  <c r="AT432" i="16"/>
  <c r="AT437" i="16"/>
  <c r="AT475" i="16"/>
  <c r="AT467" i="16"/>
  <c r="AT459" i="16"/>
  <c r="AT451" i="16"/>
  <c r="AT425" i="16"/>
  <c r="AT417" i="16"/>
  <c r="AT409" i="16"/>
  <c r="AT401" i="16"/>
  <c r="AT424" i="16"/>
  <c r="AT416" i="16"/>
  <c r="AT392" i="16"/>
  <c r="AT361" i="16"/>
  <c r="AT394" i="16"/>
  <c r="AT374" i="16"/>
  <c r="AT370" i="16"/>
  <c r="AT290" i="16"/>
  <c r="AT295" i="16"/>
  <c r="AT287" i="16"/>
  <c r="AT358" i="16"/>
  <c r="AT350" i="16"/>
  <c r="AT342" i="16"/>
  <c r="AT334" i="16"/>
  <c r="AT326" i="16"/>
  <c r="AT318" i="16"/>
  <c r="AT310" i="16"/>
  <c r="AT302" i="16"/>
  <c r="AT428" i="16"/>
  <c r="AT441" i="16"/>
  <c r="AT482" i="16"/>
  <c r="AT478" i="16"/>
  <c r="AT474" i="16"/>
  <c r="AT470" i="16"/>
  <c r="AT466" i="16"/>
  <c r="AT462" i="16"/>
  <c r="AT458" i="16"/>
  <c r="AT454" i="16"/>
  <c r="AT450" i="16"/>
  <c r="AT446" i="16"/>
  <c r="AT389" i="16"/>
  <c r="AT377" i="16"/>
  <c r="AT412" i="16"/>
  <c r="AT404" i="16"/>
  <c r="AT400" i="16"/>
  <c r="AT390" i="16"/>
  <c r="AT386" i="16"/>
  <c r="AT378" i="16"/>
  <c r="AT224" i="16"/>
  <c r="AT283" i="16"/>
  <c r="AT275" i="16"/>
  <c r="AT231" i="16"/>
  <c r="AT270" i="16"/>
  <c r="AT254" i="16"/>
  <c r="AT238" i="16"/>
  <c r="AT218" i="16"/>
  <c r="AT215" i="16"/>
  <c r="AT182" i="16"/>
  <c r="AT179" i="16"/>
  <c r="AT167" i="16"/>
  <c r="AT155" i="16"/>
  <c r="AT158" i="16"/>
  <c r="AT154" i="16"/>
  <c r="AT172" i="16"/>
  <c r="AT164" i="16"/>
  <c r="AT136" i="16"/>
  <c r="AT128" i="16"/>
  <c r="AT124" i="16"/>
  <c r="AT112" i="16"/>
  <c r="AT104" i="16"/>
  <c r="AT78" i="16"/>
  <c r="AT72" i="16"/>
  <c r="AT64" i="16"/>
  <c r="AT41" i="16"/>
  <c r="AT35" i="16"/>
  <c r="AT27" i="16"/>
  <c r="AT34" i="16"/>
  <c r="AT18" i="16"/>
  <c r="AT12" i="16"/>
  <c r="AT7" i="16"/>
  <c r="AT3" i="16"/>
  <c r="AT267" i="16"/>
  <c r="AT251" i="16"/>
  <c r="AT239" i="16"/>
  <c r="AT221" i="16"/>
  <c r="AT282" i="16"/>
  <c r="AT266" i="16"/>
  <c r="AT250" i="16"/>
  <c r="AT234" i="16"/>
  <c r="AT230" i="16"/>
  <c r="AT226" i="16"/>
  <c r="AT222" i="16"/>
  <c r="AT206" i="16"/>
  <c r="AT198" i="16"/>
  <c r="AT190" i="16"/>
  <c r="AT186" i="16"/>
  <c r="AT178" i="16"/>
  <c r="AT191" i="16"/>
  <c r="AT183" i="16"/>
  <c r="AT171" i="16"/>
  <c r="AT159" i="16"/>
  <c r="AT147" i="16"/>
  <c r="AT162" i="16"/>
  <c r="AT138" i="16"/>
  <c r="AT160" i="16"/>
  <c r="AT132" i="16"/>
  <c r="AT120" i="16"/>
  <c r="AT97" i="16"/>
  <c r="AT93" i="16"/>
  <c r="AT85" i="16"/>
  <c r="AT77" i="16"/>
  <c r="AT76" i="16"/>
  <c r="AT61" i="16"/>
  <c r="AT49" i="16"/>
  <c r="AT54" i="16"/>
  <c r="AT50" i="16"/>
  <c r="AT46" i="16"/>
  <c r="AT42" i="16"/>
  <c r="AT38" i="16"/>
  <c r="AT16" i="16"/>
  <c r="AT9" i="16"/>
  <c r="AT10" i="16"/>
  <c r="AT227" i="16"/>
  <c r="AT278" i="16"/>
  <c r="AT262" i="16"/>
  <c r="AT246" i="16"/>
  <c r="AT214" i="16"/>
  <c r="AT187" i="16"/>
  <c r="AT151" i="16"/>
  <c r="AT139" i="16"/>
  <c r="AT170" i="16"/>
  <c r="AT150" i="16"/>
  <c r="AT168" i="16"/>
  <c r="AT116" i="16"/>
  <c r="AT108" i="16"/>
  <c r="AT100" i="16"/>
  <c r="AT133" i="16"/>
  <c r="AT129" i="16"/>
  <c r="AT125" i="16"/>
  <c r="AT121" i="16"/>
  <c r="AT117" i="16"/>
  <c r="AT113" i="16"/>
  <c r="AT109" i="16"/>
  <c r="AT105" i="16"/>
  <c r="AT101" i="16"/>
  <c r="AT94" i="16"/>
  <c r="AT90" i="16"/>
  <c r="AT86" i="16"/>
  <c r="AT82" i="16"/>
  <c r="AT68" i="16"/>
  <c r="AT60" i="16"/>
  <c r="AT65" i="16"/>
  <c r="AT57" i="16"/>
  <c r="AT53" i="16"/>
  <c r="AT32" i="16"/>
  <c r="AT21" i="16"/>
  <c r="AT22" i="16"/>
  <c r="AT4" i="16"/>
  <c r="AT259" i="16"/>
  <c r="AT243" i="16"/>
  <c r="AT235" i="16"/>
  <c r="AT274" i="16"/>
  <c r="AT258" i="16"/>
  <c r="AT242" i="16"/>
  <c r="AT210" i="16"/>
  <c r="AT202" i="16"/>
  <c r="AT194" i="16"/>
  <c r="AT189" i="16"/>
  <c r="AT211" i="16"/>
  <c r="AT207" i="16"/>
  <c r="AT203" i="16"/>
  <c r="AT199" i="16"/>
  <c r="AT195" i="16"/>
  <c r="AT175" i="16"/>
  <c r="AT163" i="16"/>
  <c r="AT143" i="16"/>
  <c r="AT174" i="16"/>
  <c r="AT166" i="16"/>
  <c r="AT148" i="16"/>
  <c r="AT144" i="16"/>
  <c r="AT140" i="16"/>
  <c r="AT89" i="16"/>
  <c r="AT81" i="16"/>
  <c r="AT73" i="16"/>
  <c r="AT69" i="16"/>
  <c r="AT45" i="16"/>
  <c r="AT31" i="16"/>
  <c r="AT26" i="16"/>
  <c r="AT28" i="16"/>
  <c r="AT25" i="16"/>
  <c r="AT15" i="16"/>
  <c r="AU1" i="14"/>
  <c r="AT7" i="14"/>
  <c r="AT8" i="14"/>
  <c r="AT9" i="14"/>
  <c r="AT12" i="14"/>
  <c r="AT15" i="14"/>
  <c r="AT19" i="14"/>
  <c r="AT16" i="14"/>
  <c r="AT20" i="14"/>
  <c r="AT25" i="14"/>
  <c r="AT22" i="14"/>
  <c r="AT26" i="14"/>
  <c r="AT30" i="14"/>
  <c r="AT31" i="14"/>
  <c r="AT32" i="14"/>
  <c r="AT36" i="14"/>
  <c r="AT37" i="14"/>
  <c r="AT40" i="14"/>
  <c r="AT49" i="14"/>
  <c r="AT46" i="14"/>
  <c r="AT52" i="14"/>
  <c r="AT56" i="14"/>
  <c r="AT60" i="14"/>
  <c r="AT64" i="14"/>
  <c r="AT53" i="14"/>
  <c r="AT57" i="14"/>
  <c r="AT61" i="14"/>
  <c r="AT65" i="14"/>
  <c r="AT76" i="14"/>
  <c r="AT80" i="14"/>
  <c r="AT69" i="14"/>
  <c r="AT73" i="14"/>
  <c r="AT77" i="14"/>
  <c r="AT81" i="14"/>
  <c r="AT85" i="14"/>
  <c r="AT68" i="14"/>
  <c r="AT82" i="14"/>
  <c r="AT86" i="14"/>
  <c r="AT88" i="14"/>
  <c r="AT92" i="14"/>
  <c r="AT89" i="14"/>
  <c r="AT93" i="14"/>
  <c r="AT96" i="14"/>
  <c r="AT100" i="14"/>
  <c r="AT104" i="14"/>
  <c r="AT108" i="14"/>
  <c r="AT97" i="14"/>
  <c r="AT101" i="14"/>
  <c r="AT105" i="14"/>
  <c r="AT111" i="14"/>
  <c r="AT112" i="14"/>
  <c r="AT99" i="14"/>
  <c r="AT78" i="14"/>
  <c r="AT70" i="14"/>
  <c r="AT84" i="14"/>
  <c r="AT55" i="14"/>
  <c r="AT21" i="14"/>
  <c r="AT28" i="14"/>
  <c r="AT24" i="14"/>
  <c r="AT10" i="14"/>
  <c r="AT4" i="14"/>
  <c r="AT6" i="14"/>
  <c r="AT5" i="14"/>
  <c r="AT95" i="14"/>
  <c r="AT91" i="14"/>
  <c r="AT74" i="14"/>
  <c r="AT63" i="14"/>
  <c r="AT48" i="14"/>
  <c r="AT23" i="14"/>
  <c r="AT18" i="14"/>
  <c r="AT109" i="14"/>
  <c r="AT110" i="14"/>
  <c r="AT107" i="14"/>
  <c r="AT106" i="14"/>
  <c r="AT102" i="14"/>
  <c r="AT98" i="14"/>
  <c r="AT94" i="14"/>
  <c r="AT87" i="14"/>
  <c r="AT83" i="14"/>
  <c r="AT79" i="14"/>
  <c r="AT75" i="14"/>
  <c r="AT71" i="14"/>
  <c r="AT51" i="14"/>
  <c r="AT66" i="14"/>
  <c r="AT62" i="14"/>
  <c r="AT58" i="14"/>
  <c r="AT54" i="14"/>
  <c r="AT43" i="14"/>
  <c r="AT45" i="14"/>
  <c r="AT38" i="14"/>
  <c r="AT34" i="14"/>
  <c r="AT29" i="14"/>
  <c r="AT13" i="14"/>
  <c r="AT11" i="14"/>
  <c r="AT90" i="14"/>
  <c r="AT103" i="14"/>
  <c r="AT72" i="14"/>
  <c r="AT67" i="14"/>
  <c r="AT59" i="14"/>
  <c r="AT50" i="14"/>
  <c r="AT44" i="14"/>
  <c r="AT47" i="14"/>
  <c r="AT42" i="14"/>
  <c r="AT41" i="14"/>
  <c r="AT39" i="14"/>
  <c r="AT33" i="14"/>
  <c r="AT35" i="14"/>
  <c r="AT27" i="14"/>
  <c r="AT17" i="14"/>
  <c r="AT14" i="14"/>
  <c r="AT3" i="14"/>
  <c r="AU1" i="18"/>
  <c r="AT2" i="18"/>
  <c r="AU1" i="15"/>
  <c r="AT2" i="15"/>
  <c r="AU4" i="18" l="1"/>
  <c r="AU5" i="18"/>
  <c r="AU6" i="18"/>
  <c r="AU10" i="18"/>
  <c r="AU15" i="18"/>
  <c r="AU17" i="18"/>
  <c r="AU21" i="18"/>
  <c r="AU26" i="18"/>
  <c r="AU23" i="18"/>
  <c r="AU27" i="18"/>
  <c r="AU33" i="18"/>
  <c r="AU37" i="18"/>
  <c r="AU30" i="18"/>
  <c r="AU31" i="18"/>
  <c r="AU34" i="18"/>
  <c r="AU38" i="18"/>
  <c r="AU42" i="18"/>
  <c r="AU41" i="18"/>
  <c r="AU46" i="18"/>
  <c r="AU50" i="18"/>
  <c r="AU54" i="18"/>
  <c r="AU55" i="18"/>
  <c r="AU59" i="18"/>
  <c r="AU63" i="18"/>
  <c r="AU79" i="18"/>
  <c r="AU83" i="18"/>
  <c r="AU69" i="18"/>
  <c r="AU76" i="18"/>
  <c r="AU67" i="18"/>
  <c r="AU71" i="18"/>
  <c r="AU74" i="18"/>
  <c r="AU82" i="18"/>
  <c r="AU88" i="18"/>
  <c r="AU92" i="18"/>
  <c r="AU93" i="18"/>
  <c r="AU78" i="18"/>
  <c r="AU73" i="18"/>
  <c r="AU44" i="18"/>
  <c r="AU40" i="18"/>
  <c r="AU29" i="18"/>
  <c r="AU86" i="18"/>
  <c r="AU85" i="18"/>
  <c r="AU77" i="18"/>
  <c r="AU72" i="18"/>
  <c r="AU66" i="18"/>
  <c r="AU75" i="18"/>
  <c r="AU58" i="18"/>
  <c r="AU65" i="18"/>
  <c r="AU51" i="18"/>
  <c r="AU47" i="18"/>
  <c r="AU43" i="18"/>
  <c r="AU89" i="18"/>
  <c r="AU90" i="18"/>
  <c r="AU84" i="18"/>
  <c r="AU70" i="18"/>
  <c r="AU57" i="18"/>
  <c r="AU64" i="18"/>
  <c r="AU60" i="18"/>
  <c r="AU56" i="18"/>
  <c r="AU52" i="18"/>
  <c r="AU48" i="18"/>
  <c r="AU36" i="18"/>
  <c r="AU91" i="18"/>
  <c r="AU87" i="18"/>
  <c r="AU81" i="18"/>
  <c r="AU80" i="18"/>
  <c r="AU68" i="18"/>
  <c r="AU62" i="18"/>
  <c r="AU61" i="18"/>
  <c r="AU53" i="18"/>
  <c r="AU49" i="18"/>
  <c r="AU45" i="18"/>
  <c r="AU32" i="18"/>
  <c r="AU39" i="18"/>
  <c r="AU35" i="18"/>
  <c r="AU18" i="18"/>
  <c r="AU3" i="18"/>
  <c r="AU28" i="18"/>
  <c r="AU24" i="18"/>
  <c r="AU20" i="18"/>
  <c r="AU8" i="18"/>
  <c r="AU7" i="18"/>
  <c r="AU19" i="18"/>
  <c r="AU9" i="18"/>
  <c r="AU25" i="18"/>
  <c r="AU22" i="18"/>
  <c r="AU12" i="18"/>
  <c r="AU14" i="18"/>
  <c r="AU13" i="18"/>
  <c r="AU16" i="18"/>
  <c r="AU11" i="18"/>
  <c r="AU4" i="15"/>
  <c r="AU5" i="15"/>
  <c r="AU6" i="15"/>
  <c r="AU10" i="15"/>
  <c r="AU15" i="15"/>
  <c r="AU19" i="15"/>
  <c r="AU20" i="15"/>
  <c r="AU24" i="15"/>
  <c r="AU26" i="15"/>
  <c r="AU27" i="15"/>
  <c r="AU31" i="15"/>
  <c r="AU28" i="15"/>
  <c r="AU32" i="15"/>
  <c r="AU36" i="15"/>
  <c r="AU35" i="15"/>
  <c r="AU39" i="15"/>
  <c r="AU43" i="15"/>
  <c r="AU53" i="15"/>
  <c r="AU50" i="15"/>
  <c r="AU54" i="15"/>
  <c r="AU47" i="15"/>
  <c r="AU58" i="15"/>
  <c r="AU68" i="15"/>
  <c r="AU61" i="15"/>
  <c r="AU65" i="15"/>
  <c r="AU69" i="15"/>
  <c r="AU73" i="15"/>
  <c r="AU77" i="15"/>
  <c r="AU80" i="15"/>
  <c r="AU81" i="15"/>
  <c r="AU85" i="15"/>
  <c r="AU89" i="15"/>
  <c r="AU104" i="15"/>
  <c r="AU108" i="15"/>
  <c r="AU93" i="15"/>
  <c r="AU98" i="15"/>
  <c r="AU102" i="15"/>
  <c r="AU95" i="15"/>
  <c r="AU99" i="15"/>
  <c r="AU121" i="15"/>
  <c r="AU125" i="15"/>
  <c r="AU110" i="15"/>
  <c r="AU114" i="15"/>
  <c r="AU118" i="15"/>
  <c r="AU122" i="15"/>
  <c r="AU112" i="15"/>
  <c r="AU115" i="15"/>
  <c r="AU119" i="15"/>
  <c r="AU123" i="15"/>
  <c r="AU127" i="15"/>
  <c r="AU132" i="15"/>
  <c r="AU136" i="15"/>
  <c r="AU140" i="15"/>
  <c r="AU144" i="15"/>
  <c r="AU148" i="15"/>
  <c r="AU152" i="15"/>
  <c r="AU133" i="15"/>
  <c r="AU137" i="15"/>
  <c r="AU141" i="15"/>
  <c r="AU145" i="15"/>
  <c r="AU149" i="15"/>
  <c r="AU153" i="15"/>
  <c r="AU157" i="15"/>
  <c r="AU161" i="15"/>
  <c r="AU165" i="15"/>
  <c r="AU169" i="15"/>
  <c r="AU178" i="15"/>
  <c r="AU182" i="15"/>
  <c r="AU194" i="15"/>
  <c r="AU171" i="15"/>
  <c r="AU195" i="15"/>
  <c r="AU199" i="15"/>
  <c r="AU172" i="15"/>
  <c r="AU176" i="15"/>
  <c r="AU180" i="15"/>
  <c r="AU184" i="15"/>
  <c r="AU188" i="15"/>
  <c r="AU192" i="15"/>
  <c r="AU196" i="15"/>
  <c r="AU200" i="15"/>
  <c r="AU217" i="15"/>
  <c r="AU221" i="15"/>
  <c r="AU225" i="15"/>
  <c r="AU229" i="15"/>
  <c r="AU233" i="15"/>
  <c r="AU245" i="15"/>
  <c r="AU206" i="15"/>
  <c r="AU207" i="15"/>
  <c r="AU218" i="15"/>
  <c r="AU222" i="15"/>
  <c r="AU226" i="15"/>
  <c r="AU230" i="15"/>
  <c r="AU234" i="15"/>
  <c r="AU238" i="15"/>
  <c r="AU242" i="15"/>
  <c r="AU246" i="15"/>
  <c r="AU204" i="15"/>
  <c r="AU208" i="15"/>
  <c r="AU212" i="15"/>
  <c r="AU219" i="15"/>
  <c r="AU223" i="15"/>
  <c r="AU227" i="15"/>
  <c r="AU231" i="15"/>
  <c r="AU235" i="15"/>
  <c r="AU239" i="15"/>
  <c r="AU243" i="15"/>
  <c r="AU247" i="15"/>
  <c r="AU251" i="15"/>
  <c r="AU250" i="15"/>
  <c r="AU254" i="15"/>
  <c r="AU255" i="15"/>
  <c r="AU258" i="15"/>
  <c r="AU262" i="15"/>
  <c r="AU270" i="15"/>
  <c r="AU274" i="15"/>
  <c r="AU278" i="15"/>
  <c r="AU282" i="15"/>
  <c r="AU294" i="15"/>
  <c r="AU259" i="15"/>
  <c r="AU263" i="15"/>
  <c r="AU267" i="15"/>
  <c r="AU271" i="15"/>
  <c r="AU275" i="15"/>
  <c r="AU279" i="15"/>
  <c r="AU283" i="15"/>
  <c r="AU287" i="15"/>
  <c r="AU291" i="15"/>
  <c r="AU295" i="15"/>
  <c r="AU299" i="15"/>
  <c r="AU303" i="15"/>
  <c r="AU307" i="15"/>
  <c r="AU311" i="15"/>
  <c r="AU315" i="15"/>
  <c r="AU327" i="15"/>
  <c r="AU377" i="15"/>
  <c r="AU323" i="15"/>
  <c r="AU319" i="15"/>
  <c r="AU331" i="15"/>
  <c r="AU335" i="15"/>
  <c r="AU339" i="15"/>
  <c r="AU343" i="15"/>
  <c r="AU347" i="15"/>
  <c r="AU351" i="15"/>
  <c r="AU355" i="15"/>
  <c r="AU359" i="15"/>
  <c r="AU363" i="15"/>
  <c r="AU367" i="15"/>
  <c r="AU371" i="15"/>
  <c r="AU375" i="15"/>
  <c r="AU379" i="15"/>
  <c r="AU383" i="15"/>
  <c r="AU332" i="15"/>
  <c r="AU336" i="15"/>
  <c r="AU340" i="15"/>
  <c r="AU344" i="15"/>
  <c r="AU348" i="15"/>
  <c r="AU352" i="15"/>
  <c r="AU356" i="15"/>
  <c r="AU360" i="15"/>
  <c r="AU364" i="15"/>
  <c r="AU368" i="15"/>
  <c r="AU372" i="15"/>
  <c r="AU376" i="15"/>
  <c r="AU380" i="15"/>
  <c r="AU325" i="15"/>
  <c r="AU374" i="15"/>
  <c r="AU366" i="15"/>
  <c r="AU358" i="15"/>
  <c r="AU350" i="15"/>
  <c r="AU342" i="15"/>
  <c r="AU334" i="15"/>
  <c r="AU373" i="15"/>
  <c r="AU369" i="15"/>
  <c r="AU365" i="15"/>
  <c r="AU361" i="15"/>
  <c r="AU357" i="15"/>
  <c r="AU353" i="15"/>
  <c r="AU349" i="15"/>
  <c r="AU345" i="15"/>
  <c r="AU341" i="15"/>
  <c r="AU337" i="15"/>
  <c r="AU333" i="15"/>
  <c r="AU306" i="15"/>
  <c r="AU298" i="15"/>
  <c r="AU290" i="15"/>
  <c r="AU266" i="15"/>
  <c r="AU313" i="15"/>
  <c r="AU305" i="15"/>
  <c r="AU297" i="15"/>
  <c r="AU289" i="15"/>
  <c r="AU281" i="15"/>
  <c r="AU277" i="15"/>
  <c r="AU191" i="15"/>
  <c r="AU166" i="15"/>
  <c r="AU170" i="15"/>
  <c r="AU330" i="15"/>
  <c r="AU329" i="15"/>
  <c r="AU326" i="15"/>
  <c r="AU318" i="15"/>
  <c r="AU382" i="15"/>
  <c r="AU252" i="15"/>
  <c r="AU302" i="15"/>
  <c r="AU261" i="15"/>
  <c r="AU249" i="15"/>
  <c r="AU241" i="15"/>
  <c r="AU205" i="15"/>
  <c r="AU203" i="15"/>
  <c r="AU187" i="15"/>
  <c r="AU190" i="15"/>
  <c r="AU321" i="15"/>
  <c r="AU370" i="15"/>
  <c r="AU362" i="15"/>
  <c r="AU354" i="15"/>
  <c r="AU346" i="15"/>
  <c r="AU338" i="15"/>
  <c r="AU314" i="15"/>
  <c r="AU286" i="15"/>
  <c r="AU317" i="15"/>
  <c r="AU309" i="15"/>
  <c r="AU301" i="15"/>
  <c r="AU293" i="15"/>
  <c r="AU285" i="15"/>
  <c r="AU269" i="15"/>
  <c r="AU265" i="15"/>
  <c r="AU257" i="15"/>
  <c r="AU324" i="15"/>
  <c r="AU320" i="15"/>
  <c r="AU316" i="15"/>
  <c r="AU312" i="15"/>
  <c r="AU308" i="15"/>
  <c r="AU304" i="15"/>
  <c r="AU300" i="15"/>
  <c r="AU296" i="15"/>
  <c r="AU292" i="15"/>
  <c r="AU288" i="15"/>
  <c r="AU284" i="15"/>
  <c r="AU280" i="15"/>
  <c r="AU276" i="15"/>
  <c r="AU272" i="15"/>
  <c r="AU268" i="15"/>
  <c r="AU264" i="15"/>
  <c r="AU260" i="15"/>
  <c r="AU256" i="15"/>
  <c r="AU214" i="15"/>
  <c r="AU210" i="15"/>
  <c r="AU209" i="15"/>
  <c r="AU244" i="15"/>
  <c r="AU240" i="15"/>
  <c r="AU236" i="15"/>
  <c r="AU232" i="15"/>
  <c r="AU228" i="15"/>
  <c r="AU224" i="15"/>
  <c r="AU220" i="15"/>
  <c r="AU216" i="15"/>
  <c r="AU168" i="15"/>
  <c r="AU167" i="15"/>
  <c r="AU164" i="15"/>
  <c r="AU163" i="15"/>
  <c r="AU183" i="15"/>
  <c r="AU202" i="15"/>
  <c r="AU198" i="15"/>
  <c r="AU186" i="15"/>
  <c r="AU174" i="15"/>
  <c r="AU201" i="15"/>
  <c r="AU197" i="15"/>
  <c r="AU193" i="15"/>
  <c r="AU189" i="15"/>
  <c r="AU185" i="15"/>
  <c r="AU181" i="15"/>
  <c r="AU177" i="15"/>
  <c r="AU173" i="15"/>
  <c r="AU328" i="15"/>
  <c r="AU378" i="15"/>
  <c r="AU322" i="15"/>
  <c r="AU381" i="15"/>
  <c r="AU248" i="15"/>
  <c r="AU310" i="15"/>
  <c r="AU273" i="15"/>
  <c r="AU253" i="15"/>
  <c r="AU215" i="15"/>
  <c r="AU211" i="15"/>
  <c r="AU237" i="15"/>
  <c r="AU213" i="15"/>
  <c r="AU179" i="15"/>
  <c r="AU175" i="15"/>
  <c r="AU156" i="15"/>
  <c r="AU139" i="15"/>
  <c r="AU162" i="15"/>
  <c r="AU158" i="15"/>
  <c r="AU154" i="15"/>
  <c r="AU150" i="15"/>
  <c r="AU146" i="15"/>
  <c r="AU142" i="15"/>
  <c r="AU138" i="15"/>
  <c r="AU134" i="15"/>
  <c r="AU130" i="15"/>
  <c r="AU124" i="15"/>
  <c r="AU120" i="15"/>
  <c r="AU116" i="15"/>
  <c r="AU107" i="15"/>
  <c r="AU103" i="15"/>
  <c r="AU92" i="15"/>
  <c r="AU109" i="15"/>
  <c r="AU97" i="15"/>
  <c r="AU64" i="15"/>
  <c r="AU63" i="15"/>
  <c r="AU57" i="15"/>
  <c r="AU40" i="15"/>
  <c r="AU42" i="15"/>
  <c r="AU45" i="15"/>
  <c r="AU14" i="15"/>
  <c r="AU9" i="15"/>
  <c r="AU3" i="15"/>
  <c r="AU155" i="15"/>
  <c r="AU151" i="15"/>
  <c r="AU135" i="15"/>
  <c r="AU111" i="15"/>
  <c r="AU128" i="15"/>
  <c r="AU88" i="15"/>
  <c r="AU87" i="15"/>
  <c r="AU72" i="15"/>
  <c r="AU60" i="15"/>
  <c r="AU71" i="15"/>
  <c r="AU51" i="15"/>
  <c r="AU44" i="15"/>
  <c r="AU37" i="15"/>
  <c r="AU41" i="15"/>
  <c r="AU29" i="15"/>
  <c r="AU21" i="15"/>
  <c r="AU22" i="15"/>
  <c r="AU16" i="15"/>
  <c r="AU11" i="15"/>
  <c r="AU160" i="15"/>
  <c r="AU147" i="15"/>
  <c r="AU129" i="15"/>
  <c r="AU117" i="15"/>
  <c r="AU113" i="15"/>
  <c r="AU105" i="15"/>
  <c r="AU101" i="15"/>
  <c r="AU100" i="15"/>
  <c r="AU96" i="15"/>
  <c r="AU76" i="15"/>
  <c r="AU75" i="15"/>
  <c r="AU84" i="15"/>
  <c r="AU79" i="15"/>
  <c r="AU66" i="15"/>
  <c r="AU56" i="15"/>
  <c r="AU38" i="15"/>
  <c r="AU34" i="15"/>
  <c r="AU23" i="15"/>
  <c r="AU8" i="15"/>
  <c r="AU7" i="15"/>
  <c r="AU159" i="15"/>
  <c r="AU143" i="15"/>
  <c r="AU131" i="15"/>
  <c r="AU126" i="15"/>
  <c r="AU106" i="15"/>
  <c r="AU94" i="15"/>
  <c r="AU74" i="15"/>
  <c r="AU91" i="15"/>
  <c r="AU83" i="15"/>
  <c r="AU90" i="15"/>
  <c r="AU86" i="15"/>
  <c r="AU82" i="15"/>
  <c r="AU78" i="15"/>
  <c r="AU70" i="15"/>
  <c r="AU62" i="15"/>
  <c r="AU59" i="15"/>
  <c r="AU67" i="15"/>
  <c r="AU55" i="15"/>
  <c r="AU46" i="15"/>
  <c r="AU49" i="15"/>
  <c r="AU52" i="15"/>
  <c r="AU48" i="15"/>
  <c r="AU33" i="15"/>
  <c r="AU30" i="15"/>
  <c r="AU25" i="15"/>
  <c r="AU18" i="15"/>
  <c r="AU12" i="15"/>
  <c r="AU17" i="15"/>
  <c r="AU13" i="15"/>
  <c r="AV1" i="16"/>
  <c r="AU4" i="16"/>
  <c r="AU6" i="16"/>
  <c r="AU13" i="16"/>
  <c r="AU11" i="16"/>
  <c r="AU17" i="16"/>
  <c r="AU22" i="16"/>
  <c r="AU16" i="16"/>
  <c r="AU19" i="16"/>
  <c r="AU23" i="16"/>
  <c r="AU35" i="16"/>
  <c r="AU26" i="16"/>
  <c r="AU29" i="16"/>
  <c r="AU33" i="16"/>
  <c r="AU36" i="16"/>
  <c r="AU37" i="16"/>
  <c r="AU54" i="16"/>
  <c r="AU39" i="16"/>
  <c r="AU43" i="16"/>
  <c r="AU47" i="16"/>
  <c r="AU51" i="16"/>
  <c r="AU55" i="16"/>
  <c r="AU58" i="16"/>
  <c r="AU62" i="16"/>
  <c r="AU66" i="16"/>
  <c r="AU70" i="16"/>
  <c r="AU74" i="16"/>
  <c r="AU90" i="16"/>
  <c r="AU79" i="16"/>
  <c r="AU83" i="16"/>
  <c r="AU87" i="16"/>
  <c r="AU91" i="16"/>
  <c r="AU95" i="16"/>
  <c r="AU98" i="16"/>
  <c r="AU129" i="16"/>
  <c r="AU99" i="16"/>
  <c r="AU102" i="16"/>
  <c r="AU106" i="16"/>
  <c r="AU110" i="16"/>
  <c r="AU114" i="16"/>
  <c r="AU118" i="16"/>
  <c r="AU122" i="16"/>
  <c r="AU126" i="16"/>
  <c r="AU130" i="16"/>
  <c r="AU139" i="16"/>
  <c r="AU155" i="16"/>
  <c r="AU159" i="16"/>
  <c r="AU163" i="16"/>
  <c r="AU152" i="16"/>
  <c r="AU156" i="16"/>
  <c r="AU134" i="16"/>
  <c r="AU137" i="16"/>
  <c r="AU141" i="16"/>
  <c r="AU145" i="16"/>
  <c r="AU149" i="16"/>
  <c r="AU153" i="16"/>
  <c r="AU157" i="16"/>
  <c r="AU161" i="16"/>
  <c r="AU165" i="16"/>
  <c r="AU169" i="16"/>
  <c r="AU173" i="16"/>
  <c r="AU133" i="16"/>
  <c r="AU199" i="16"/>
  <c r="AU211" i="16"/>
  <c r="AU177" i="16"/>
  <c r="AU181" i="16"/>
  <c r="AU185" i="16"/>
  <c r="AU192" i="16"/>
  <c r="AU196" i="16"/>
  <c r="AU200" i="16"/>
  <c r="AU204" i="16"/>
  <c r="AU208" i="16"/>
  <c r="AU212" i="16"/>
  <c r="AU228" i="16"/>
  <c r="AU232" i="16"/>
  <c r="AU236" i="16"/>
  <c r="AU240" i="16"/>
  <c r="AU244" i="16"/>
  <c r="AU248" i="16"/>
  <c r="AU252" i="16"/>
  <c r="AU256" i="16"/>
  <c r="AU260" i="16"/>
  <c r="AU264" i="16"/>
  <c r="AU268" i="16"/>
  <c r="AU272" i="16"/>
  <c r="AU276" i="16"/>
  <c r="AU280" i="16"/>
  <c r="AU225" i="16"/>
  <c r="AU229" i="16"/>
  <c r="AU233" i="16"/>
  <c r="AU237" i="16"/>
  <c r="AU241" i="16"/>
  <c r="AU245" i="16"/>
  <c r="AU249" i="16"/>
  <c r="AU253" i="16"/>
  <c r="AU257" i="16"/>
  <c r="AU261" i="16"/>
  <c r="AU265" i="16"/>
  <c r="AU269" i="16"/>
  <c r="AU273" i="16"/>
  <c r="AU277" i="16"/>
  <c r="AU281" i="16"/>
  <c r="AU285" i="16"/>
  <c r="AU289" i="16"/>
  <c r="AU293" i="16"/>
  <c r="AU215" i="16"/>
  <c r="AU216" i="16"/>
  <c r="AU220" i="16"/>
  <c r="AU227" i="16"/>
  <c r="AU231" i="16"/>
  <c r="AU239" i="16"/>
  <c r="AU243" i="16"/>
  <c r="AU271" i="16"/>
  <c r="AU279" i="16"/>
  <c r="AU283" i="16"/>
  <c r="AU284" i="16"/>
  <c r="AU288" i="16"/>
  <c r="AU292" i="16"/>
  <c r="AU298" i="16"/>
  <c r="AU302" i="16"/>
  <c r="AU306" i="16"/>
  <c r="AU310" i="16"/>
  <c r="AU314" i="16"/>
  <c r="AU318" i="16"/>
  <c r="AU322" i="16"/>
  <c r="AU326" i="16"/>
  <c r="AU342" i="16"/>
  <c r="AU346" i="16"/>
  <c r="AU350" i="16"/>
  <c r="AU299" i="16"/>
  <c r="AU303" i="16"/>
  <c r="AU307" i="16"/>
  <c r="AU311" i="16"/>
  <c r="AU315" i="16"/>
  <c r="AU319" i="16"/>
  <c r="AU323" i="16"/>
  <c r="AU327" i="16"/>
  <c r="AU331" i="16"/>
  <c r="AU335" i="16"/>
  <c r="AU339" i="16"/>
  <c r="AU343" i="16"/>
  <c r="AU347" i="16"/>
  <c r="AU351" i="16"/>
  <c r="AU355" i="16"/>
  <c r="AU359" i="16"/>
  <c r="AU369" i="16"/>
  <c r="AU373" i="16"/>
  <c r="AU377" i="16"/>
  <c r="AU401" i="16"/>
  <c r="AU409" i="16"/>
  <c r="AU413" i="16"/>
  <c r="AU425" i="16"/>
  <c r="AU402" i="16"/>
  <c r="AU406" i="16"/>
  <c r="AU410" i="16"/>
  <c r="AU414" i="16"/>
  <c r="AU418" i="16"/>
  <c r="AU422" i="16"/>
  <c r="AU426" i="16"/>
  <c r="AU371" i="16"/>
  <c r="AU375" i="16"/>
  <c r="AU379" i="16"/>
  <c r="AU383" i="16"/>
  <c r="AU387" i="16"/>
  <c r="AU391" i="16"/>
  <c r="AU395" i="16"/>
  <c r="AU399" i="16"/>
  <c r="AU403" i="16"/>
  <c r="AU407" i="16"/>
  <c r="AU411" i="16"/>
  <c r="AU415" i="16"/>
  <c r="AU419" i="16"/>
  <c r="AU423" i="16"/>
  <c r="AU427" i="16"/>
  <c r="AU431" i="16"/>
  <c r="AU363" i="16"/>
  <c r="AU367" i="16"/>
  <c r="AU435" i="16"/>
  <c r="AU439" i="16"/>
  <c r="AU443" i="16"/>
  <c r="AU430" i="16"/>
  <c r="AU447" i="16"/>
  <c r="AU451" i="16"/>
  <c r="AU455" i="16"/>
  <c r="AU459" i="16"/>
  <c r="AU444" i="16"/>
  <c r="AU448" i="16"/>
  <c r="AU452" i="16"/>
  <c r="AU456" i="16"/>
  <c r="AU460" i="16"/>
  <c r="AU464" i="16"/>
  <c r="AU468" i="16"/>
  <c r="AU472" i="16"/>
  <c r="AU476" i="16"/>
  <c r="AU480" i="16"/>
  <c r="AU434" i="16"/>
  <c r="AU428" i="16"/>
  <c r="AU362" i="16"/>
  <c r="AU440" i="16"/>
  <c r="AU429" i="16"/>
  <c r="AU388" i="16"/>
  <c r="AU398" i="16"/>
  <c r="AU382" i="16"/>
  <c r="AU370" i="16"/>
  <c r="AU421" i="16"/>
  <c r="AU385" i="16"/>
  <c r="AU358" i="16"/>
  <c r="AU291" i="16"/>
  <c r="AU255" i="16"/>
  <c r="AU247" i="16"/>
  <c r="AU282" i="16"/>
  <c r="AU274" i="16"/>
  <c r="AU266" i="16"/>
  <c r="AU258" i="16"/>
  <c r="AU250" i="16"/>
  <c r="AU242" i="16"/>
  <c r="AU234" i="16"/>
  <c r="AU226" i="16"/>
  <c r="AU442" i="16"/>
  <c r="AU441" i="16"/>
  <c r="AU438" i="16"/>
  <c r="AU437" i="16"/>
  <c r="AU479" i="16"/>
  <c r="AU467" i="16"/>
  <c r="AU478" i="16"/>
  <c r="AU470" i="16"/>
  <c r="AU462" i="16"/>
  <c r="AU454" i="16"/>
  <c r="AU446" i="16"/>
  <c r="AU420" i="16"/>
  <c r="AU412" i="16"/>
  <c r="AU404" i="16"/>
  <c r="AU392" i="16"/>
  <c r="AU380" i="16"/>
  <c r="AU372" i="16"/>
  <c r="AU366" i="16"/>
  <c r="AU378" i="16"/>
  <c r="AU365" i="16"/>
  <c r="AU417" i="16"/>
  <c r="AU393" i="16"/>
  <c r="AU296" i="16"/>
  <c r="AU286" i="16"/>
  <c r="AU338" i="16"/>
  <c r="AU353" i="16"/>
  <c r="AU345" i="16"/>
  <c r="AU337" i="16"/>
  <c r="AU329" i="16"/>
  <c r="AU321" i="16"/>
  <c r="AU313" i="16"/>
  <c r="AU305" i="16"/>
  <c r="AU297" i="16"/>
  <c r="AU360" i="16"/>
  <c r="AU356" i="16"/>
  <c r="AU352" i="16"/>
  <c r="AU348" i="16"/>
  <c r="AU344" i="16"/>
  <c r="AU340" i="16"/>
  <c r="AU336" i="16"/>
  <c r="AU332" i="16"/>
  <c r="AU328" i="16"/>
  <c r="AU324" i="16"/>
  <c r="AU320" i="16"/>
  <c r="AU316" i="16"/>
  <c r="AU312" i="16"/>
  <c r="AU308" i="16"/>
  <c r="AU304" i="16"/>
  <c r="AU300" i="16"/>
  <c r="AU267" i="16"/>
  <c r="AU433" i="16"/>
  <c r="AU471" i="16"/>
  <c r="AU432" i="16"/>
  <c r="AU396" i="16"/>
  <c r="AU384" i="16"/>
  <c r="AU394" i="16"/>
  <c r="AU386" i="16"/>
  <c r="AU405" i="16"/>
  <c r="AU397" i="16"/>
  <c r="AU389" i="16"/>
  <c r="AU381" i="16"/>
  <c r="AU294" i="16"/>
  <c r="AU354" i="16"/>
  <c r="AU330" i="16"/>
  <c r="AU287" i="16"/>
  <c r="AU275" i="16"/>
  <c r="AU259" i="16"/>
  <c r="AU251" i="16"/>
  <c r="AU278" i="16"/>
  <c r="AU270" i="16"/>
  <c r="AU475" i="16"/>
  <c r="AU463" i="16"/>
  <c r="AU436" i="16"/>
  <c r="AU482" i="16"/>
  <c r="AU474" i="16"/>
  <c r="AU466" i="16"/>
  <c r="AU458" i="16"/>
  <c r="AU450" i="16"/>
  <c r="AU481" i="16"/>
  <c r="AU477" i="16"/>
  <c r="AU473" i="16"/>
  <c r="AU469" i="16"/>
  <c r="AU465" i="16"/>
  <c r="AU461" i="16"/>
  <c r="AU457" i="16"/>
  <c r="AU453" i="16"/>
  <c r="AU449" i="16"/>
  <c r="AU445" i="16"/>
  <c r="AU424" i="16"/>
  <c r="AU416" i="16"/>
  <c r="AU408" i="16"/>
  <c r="AU400" i="16"/>
  <c r="AU376" i="16"/>
  <c r="AU390" i="16"/>
  <c r="AU374" i="16"/>
  <c r="AU361" i="16"/>
  <c r="AU295" i="16"/>
  <c r="AU290" i="16"/>
  <c r="AU334" i="16"/>
  <c r="AU357" i="16"/>
  <c r="AU349" i="16"/>
  <c r="AU341" i="16"/>
  <c r="AU333" i="16"/>
  <c r="AU325" i="16"/>
  <c r="AU317" i="16"/>
  <c r="AU309" i="16"/>
  <c r="AU301" i="16"/>
  <c r="AU368" i="16"/>
  <c r="AU364" i="16"/>
  <c r="AU263" i="16"/>
  <c r="AU235" i="16"/>
  <c r="AU254" i="16"/>
  <c r="AU222" i="16"/>
  <c r="AU209" i="16"/>
  <c r="AU201" i="16"/>
  <c r="AU193" i="16"/>
  <c r="AU187" i="16"/>
  <c r="AU183" i="16"/>
  <c r="AU180" i="16"/>
  <c r="AU176" i="16"/>
  <c r="AU142" i="16"/>
  <c r="AU168" i="16"/>
  <c r="AU140" i="16"/>
  <c r="AU135" i="16"/>
  <c r="AU123" i="16"/>
  <c r="AU121" i="16"/>
  <c r="AU101" i="16"/>
  <c r="AU96" i="16"/>
  <c r="AU88" i="16"/>
  <c r="AU80" i="16"/>
  <c r="AU81" i="16"/>
  <c r="AU69" i="16"/>
  <c r="AU52" i="16"/>
  <c r="AU28" i="16"/>
  <c r="AU18" i="16"/>
  <c r="AU7" i="16"/>
  <c r="AU5" i="16"/>
  <c r="AU230" i="16"/>
  <c r="AU214" i="16"/>
  <c r="AU207" i="16"/>
  <c r="AU184" i="16"/>
  <c r="AU175" i="16"/>
  <c r="AU178" i="16"/>
  <c r="AU166" i="16"/>
  <c r="AU154" i="16"/>
  <c r="AU171" i="16"/>
  <c r="AU136" i="16"/>
  <c r="AU119" i="16"/>
  <c r="AU111" i="16"/>
  <c r="AU103" i="16"/>
  <c r="AU94" i="16"/>
  <c r="AU82" i="16"/>
  <c r="AU71" i="16"/>
  <c r="AU63" i="16"/>
  <c r="AU61" i="16"/>
  <c r="AU64" i="16"/>
  <c r="AU56" i="16"/>
  <c r="AU40" i="16"/>
  <c r="AU42" i="16"/>
  <c r="AU53" i="16"/>
  <c r="AU49" i="16"/>
  <c r="AU45" i="16"/>
  <c r="AU41" i="16"/>
  <c r="AU34" i="16"/>
  <c r="AU31" i="16"/>
  <c r="AU24" i="16"/>
  <c r="AU20" i="16"/>
  <c r="AU25" i="16"/>
  <c r="AU262" i="16"/>
  <c r="AU246" i="16"/>
  <c r="AU238" i="16"/>
  <c r="AU219" i="16"/>
  <c r="AU221" i="16"/>
  <c r="AU224" i="16"/>
  <c r="AU217" i="16"/>
  <c r="AU213" i="16"/>
  <c r="AU205" i="16"/>
  <c r="AU197" i="16"/>
  <c r="AU189" i="16"/>
  <c r="AU191" i="16"/>
  <c r="AU188" i="16"/>
  <c r="AU182" i="16"/>
  <c r="AU170" i="16"/>
  <c r="AU158" i="16"/>
  <c r="AU146" i="16"/>
  <c r="AU138" i="16"/>
  <c r="AU164" i="16"/>
  <c r="AU160" i="16"/>
  <c r="AU148" i="16"/>
  <c r="AU151" i="16"/>
  <c r="AU147" i="16"/>
  <c r="AU97" i="16"/>
  <c r="AU117" i="16"/>
  <c r="AU109" i="16"/>
  <c r="AU105" i="16"/>
  <c r="AU132" i="16"/>
  <c r="AU128" i="16"/>
  <c r="AU124" i="16"/>
  <c r="AU120" i="16"/>
  <c r="AU116" i="16"/>
  <c r="AU112" i="16"/>
  <c r="AU108" i="16"/>
  <c r="AU104" i="16"/>
  <c r="AU100" i="16"/>
  <c r="AU92" i="16"/>
  <c r="AU84" i="16"/>
  <c r="AU86" i="16"/>
  <c r="AU76" i="16"/>
  <c r="AU93" i="16"/>
  <c r="AU89" i="16"/>
  <c r="AU85" i="16"/>
  <c r="AU65" i="16"/>
  <c r="AU57" i="16"/>
  <c r="AU68" i="16"/>
  <c r="AU60" i="16"/>
  <c r="AU48" i="16"/>
  <c r="AU50" i="16"/>
  <c r="AU46" i="16"/>
  <c r="AU38" i="16"/>
  <c r="AU8" i="16"/>
  <c r="AU223" i="16"/>
  <c r="AU218" i="16"/>
  <c r="AU203" i="16"/>
  <c r="AU195" i="16"/>
  <c r="AU179" i="16"/>
  <c r="AU210" i="16"/>
  <c r="AU206" i="16"/>
  <c r="AU202" i="16"/>
  <c r="AU198" i="16"/>
  <c r="AU194" i="16"/>
  <c r="AU190" i="16"/>
  <c r="AU186" i="16"/>
  <c r="AU174" i="16"/>
  <c r="AU162" i="16"/>
  <c r="AU150" i="16"/>
  <c r="AU172" i="16"/>
  <c r="AU144" i="16"/>
  <c r="AU167" i="16"/>
  <c r="AU143" i="16"/>
  <c r="AU131" i="16"/>
  <c r="AU127" i="16"/>
  <c r="AU115" i="16"/>
  <c r="AU107" i="16"/>
  <c r="AU125" i="16"/>
  <c r="AU113" i="16"/>
  <c r="AU78" i="16"/>
  <c r="AU77" i="16"/>
  <c r="AU75" i="16"/>
  <c r="AU67" i="16"/>
  <c r="AU59" i="16"/>
  <c r="AU73" i="16"/>
  <c r="AU72" i="16"/>
  <c r="AU44" i="16"/>
  <c r="AU30" i="16"/>
  <c r="AU32" i="16"/>
  <c r="AU27" i="16"/>
  <c r="AU21" i="16"/>
  <c r="AU14" i="16"/>
  <c r="AU12" i="16"/>
  <c r="AU15" i="16"/>
  <c r="AU10" i="16"/>
  <c r="AU9" i="16"/>
  <c r="AU3" i="16"/>
  <c r="AV1" i="14"/>
  <c r="AU7" i="14"/>
  <c r="AU8" i="14"/>
  <c r="AU12" i="14"/>
  <c r="AU14" i="14"/>
  <c r="AU11" i="14"/>
  <c r="AU20" i="14"/>
  <c r="AU18" i="14"/>
  <c r="AU15" i="14"/>
  <c r="AU19" i="14"/>
  <c r="AU25" i="14"/>
  <c r="AU22" i="14"/>
  <c r="AU26" i="14"/>
  <c r="AU30" i="14"/>
  <c r="AU35" i="14"/>
  <c r="AU32" i="14"/>
  <c r="AU36" i="14"/>
  <c r="AU40" i="14"/>
  <c r="AU49" i="14"/>
  <c r="AU46" i="14"/>
  <c r="AU39" i="14"/>
  <c r="AU43" i="14"/>
  <c r="AU51" i="14"/>
  <c r="AU55" i="14"/>
  <c r="AU59" i="14"/>
  <c r="AU63" i="14"/>
  <c r="AU52" i="14"/>
  <c r="AU56" i="14"/>
  <c r="AU60" i="14"/>
  <c r="AU64" i="14"/>
  <c r="AU68" i="14"/>
  <c r="AU83" i="14"/>
  <c r="AU72" i="14"/>
  <c r="AU76" i="14"/>
  <c r="AU80" i="14"/>
  <c r="AU69" i="14"/>
  <c r="AU73" i="14"/>
  <c r="AU77" i="14"/>
  <c r="AU81" i="14"/>
  <c r="AU85" i="14"/>
  <c r="AU94" i="14"/>
  <c r="AU98" i="14"/>
  <c r="AU106" i="14"/>
  <c r="AU89" i="14"/>
  <c r="AU93" i="14"/>
  <c r="AU96" i="14"/>
  <c r="AU100" i="14"/>
  <c r="AU104" i="14"/>
  <c r="AU108" i="14"/>
  <c r="AU112" i="14"/>
  <c r="AU99" i="14"/>
  <c r="AU66" i="14"/>
  <c r="AU58" i="14"/>
  <c r="AU31" i="14"/>
  <c r="AU27" i="14"/>
  <c r="AU23" i="14"/>
  <c r="AU13" i="14"/>
  <c r="AU9" i="14"/>
  <c r="AU6" i="14"/>
  <c r="AU5" i="14"/>
  <c r="AU107" i="14"/>
  <c r="AU79" i="14"/>
  <c r="AU75" i="14"/>
  <c r="AU54" i="14"/>
  <c r="AU29" i="14"/>
  <c r="AU24" i="14"/>
  <c r="AU21" i="14"/>
  <c r="AU111" i="14"/>
  <c r="AU110" i="14"/>
  <c r="AU95" i="14"/>
  <c r="AU88" i="14"/>
  <c r="AU90" i="14"/>
  <c r="AU105" i="14"/>
  <c r="AU101" i="14"/>
  <c r="AU97" i="14"/>
  <c r="AU87" i="14"/>
  <c r="AU86" i="14"/>
  <c r="AU82" i="14"/>
  <c r="AU78" i="14"/>
  <c r="AU74" i="14"/>
  <c r="AU70" i="14"/>
  <c r="AU67" i="14"/>
  <c r="AU62" i="14"/>
  <c r="AU65" i="14"/>
  <c r="AU61" i="14"/>
  <c r="AU57" i="14"/>
  <c r="AU38" i="14"/>
  <c r="AU37" i="14"/>
  <c r="AU33" i="14"/>
  <c r="AU28" i="14"/>
  <c r="AU17" i="14"/>
  <c r="AU16" i="14"/>
  <c r="AU10" i="14"/>
  <c r="AU3" i="14"/>
  <c r="AU109" i="14"/>
  <c r="AU103" i="14"/>
  <c r="AU92" i="14"/>
  <c r="AU91" i="14"/>
  <c r="AU102" i="14"/>
  <c r="AU84" i="14"/>
  <c r="AU71" i="14"/>
  <c r="AU50" i="14"/>
  <c r="AU53" i="14"/>
  <c r="AU47" i="14"/>
  <c r="AU42" i="14"/>
  <c r="AU45" i="14"/>
  <c r="AU41" i="14"/>
  <c r="AU48" i="14"/>
  <c r="AU44" i="14"/>
  <c r="AU34" i="14"/>
  <c r="AU4" i="14"/>
  <c r="AV1" i="18"/>
  <c r="AU2" i="18"/>
  <c r="AV1" i="15"/>
  <c r="AU2" i="15"/>
  <c r="AV3" i="18" l="1"/>
  <c r="AV4" i="18"/>
  <c r="AV5" i="18"/>
  <c r="AV6" i="18"/>
  <c r="AV10" i="18"/>
  <c r="AV7" i="18"/>
  <c r="AV11" i="18"/>
  <c r="AV8" i="18"/>
  <c r="AV9" i="18"/>
  <c r="AV15" i="18"/>
  <c r="AV16" i="18"/>
  <c r="AV13" i="18"/>
  <c r="AV14" i="18"/>
  <c r="AV17" i="18"/>
  <c r="AV21" i="18"/>
  <c r="AV18" i="18"/>
  <c r="AV19" i="18"/>
  <c r="AV20" i="18"/>
  <c r="AV23" i="18"/>
  <c r="AV27" i="18"/>
  <c r="AV31" i="18"/>
  <c r="AV24" i="18"/>
  <c r="AV28" i="18"/>
  <c r="AV22" i="18"/>
  <c r="AV25" i="18"/>
  <c r="AV26" i="18"/>
  <c r="AV30" i="18"/>
  <c r="AV34" i="18"/>
  <c r="AV38" i="18"/>
  <c r="AV42" i="18"/>
  <c r="AV35" i="18"/>
  <c r="AV39" i="18"/>
  <c r="AV32" i="18"/>
  <c r="AV36" i="18"/>
  <c r="AV29" i="18"/>
  <c r="AV33" i="18"/>
  <c r="AV37" i="18"/>
  <c r="AV41" i="18"/>
  <c r="AV46" i="18"/>
  <c r="AV50" i="18"/>
  <c r="AV43" i="18"/>
  <c r="AV47" i="18"/>
  <c r="AV51" i="18"/>
  <c r="AV40" i="18"/>
  <c r="AV44" i="18"/>
  <c r="AV48" i="18"/>
  <c r="AV45" i="18"/>
  <c r="AV49" i="18"/>
  <c r="AV55" i="18"/>
  <c r="AV59" i="18"/>
  <c r="AV63" i="18"/>
  <c r="AV67" i="18"/>
  <c r="AV71" i="18"/>
  <c r="AV52" i="18"/>
  <c r="AV56" i="18"/>
  <c r="AV60" i="18"/>
  <c r="AV64" i="18"/>
  <c r="AV53" i="18"/>
  <c r="AV57" i="18"/>
  <c r="AV61" i="18"/>
  <c r="AV65" i="18"/>
  <c r="AV54" i="18"/>
  <c r="AV58" i="18"/>
  <c r="AV62" i="18"/>
  <c r="AV74" i="18"/>
  <c r="AV78" i="18"/>
  <c r="AV82" i="18"/>
  <c r="AV86" i="18"/>
  <c r="AV75" i="18"/>
  <c r="AV79" i="18"/>
  <c r="AV83" i="18"/>
  <c r="AV66" i="18"/>
  <c r="AV68" i="18"/>
  <c r="AV69" i="18"/>
  <c r="AV72" i="18"/>
  <c r="AV76" i="18"/>
  <c r="AV80" i="18"/>
  <c r="AV84" i="18"/>
  <c r="AV73" i="18"/>
  <c r="AV77" i="18"/>
  <c r="AV81" i="18"/>
  <c r="AV85" i="18"/>
  <c r="AV89" i="18"/>
  <c r="AV93" i="18"/>
  <c r="AV90" i="18"/>
  <c r="AV87" i="18"/>
  <c r="AV91" i="18"/>
  <c r="AV88" i="18"/>
  <c r="AV92" i="18"/>
  <c r="AV70" i="18"/>
  <c r="AV12" i="18"/>
  <c r="AV3" i="15"/>
  <c r="AV7" i="15"/>
  <c r="AV4" i="15"/>
  <c r="AV5" i="15"/>
  <c r="AV6" i="15"/>
  <c r="AV11" i="15"/>
  <c r="AV8" i="15"/>
  <c r="AV9" i="15"/>
  <c r="AV10" i="15"/>
  <c r="AV16" i="15"/>
  <c r="AV12" i="15"/>
  <c r="AV13" i="15"/>
  <c r="AV14" i="15"/>
  <c r="AV15" i="15"/>
  <c r="AV18" i="15"/>
  <c r="AV21" i="15"/>
  <c r="AV25" i="15"/>
  <c r="AV17" i="15"/>
  <c r="AV22" i="15"/>
  <c r="AV19" i="15"/>
  <c r="AV23" i="15"/>
  <c r="AV20" i="15"/>
  <c r="AV24" i="15"/>
  <c r="AV29" i="15"/>
  <c r="AV33" i="15"/>
  <c r="AV30" i="15"/>
  <c r="AV26" i="15"/>
  <c r="AV27" i="15"/>
  <c r="AV31" i="15"/>
  <c r="AV28" i="15"/>
  <c r="AV32" i="15"/>
  <c r="AV36" i="15"/>
  <c r="AV34" i="15"/>
  <c r="AV40" i="15"/>
  <c r="AV44" i="15"/>
  <c r="AV41" i="15"/>
  <c r="AV45" i="15"/>
  <c r="AV42" i="15"/>
  <c r="AV35" i="15"/>
  <c r="AV39" i="15"/>
  <c r="AV43" i="15"/>
  <c r="AV47" i="15"/>
  <c r="AV51" i="15"/>
  <c r="AV55" i="15"/>
  <c r="AV48" i="15"/>
  <c r="AV52" i="15"/>
  <c r="AV49" i="15"/>
  <c r="AV53" i="15"/>
  <c r="AV50" i="15"/>
  <c r="AV54" i="15"/>
  <c r="AV58" i="15"/>
  <c r="AV62" i="15"/>
  <c r="AV66" i="15"/>
  <c r="AV70" i="15"/>
  <c r="AV57" i="15"/>
  <c r="AV59" i="15"/>
  <c r="AV63" i="15"/>
  <c r="AV67" i="15"/>
  <c r="AV71" i="15"/>
  <c r="AV56" i="15"/>
  <c r="AV60" i="15"/>
  <c r="AV64" i="15"/>
  <c r="AV68" i="15"/>
  <c r="AV72" i="15"/>
  <c r="AV61" i="15"/>
  <c r="AV65" i="15"/>
  <c r="AV69" i="15"/>
  <c r="AV73" i="15"/>
  <c r="AV77" i="15"/>
  <c r="AV81" i="15"/>
  <c r="AV85" i="15"/>
  <c r="AV89" i="15"/>
  <c r="AV93" i="15"/>
  <c r="AV78" i="15"/>
  <c r="AV82" i="15"/>
  <c r="AV86" i="15"/>
  <c r="AV90" i="15"/>
  <c r="AV79" i="15"/>
  <c r="AV83" i="15"/>
  <c r="AV87" i="15"/>
  <c r="AV91" i="15"/>
  <c r="AV80" i="15"/>
  <c r="AV84" i="15"/>
  <c r="AV88" i="15"/>
  <c r="AV95" i="15"/>
  <c r="AV99" i="15"/>
  <c r="AV103" i="15"/>
  <c r="AV107" i="15"/>
  <c r="AV96" i="15"/>
  <c r="AV100" i="15"/>
  <c r="AV104" i="15"/>
  <c r="AV108" i="15"/>
  <c r="AV112" i="15"/>
  <c r="AV97" i="15"/>
  <c r="AV101" i="15"/>
  <c r="AV105" i="15"/>
  <c r="AV109" i="15"/>
  <c r="AV92" i="15"/>
  <c r="AV94" i="15"/>
  <c r="AV98" i="15"/>
  <c r="AV102" i="15"/>
  <c r="AV106" i="15"/>
  <c r="AV115" i="15"/>
  <c r="AV119" i="15"/>
  <c r="AV123" i="15"/>
  <c r="AV127" i="15"/>
  <c r="AV116" i="15"/>
  <c r="AV120" i="15"/>
  <c r="AV124" i="15"/>
  <c r="AV128" i="15"/>
  <c r="AV113" i="15"/>
  <c r="AV117" i="15"/>
  <c r="AV121" i="15"/>
  <c r="AV125" i="15"/>
  <c r="AV129" i="15"/>
  <c r="AV114" i="15"/>
  <c r="AV118" i="15"/>
  <c r="AV122" i="15"/>
  <c r="AV126" i="15"/>
  <c r="AV133" i="15"/>
  <c r="AV137" i="15"/>
  <c r="AV141" i="15"/>
  <c r="AV145" i="15"/>
  <c r="AV149" i="15"/>
  <c r="AV153" i="15"/>
  <c r="AV157" i="15"/>
  <c r="AV161" i="15"/>
  <c r="AV165" i="15"/>
  <c r="AV169" i="15"/>
  <c r="AV130" i="15"/>
  <c r="AV134" i="15"/>
  <c r="AV138" i="15"/>
  <c r="AV142" i="15"/>
  <c r="AV146" i="15"/>
  <c r="AV150" i="15"/>
  <c r="AV154" i="15"/>
  <c r="AV158" i="15"/>
  <c r="AV162" i="15"/>
  <c r="AV131" i="15"/>
  <c r="AV135" i="15"/>
  <c r="AV139" i="15"/>
  <c r="AV143" i="15"/>
  <c r="AV147" i="15"/>
  <c r="AV151" i="15"/>
  <c r="AV155" i="15"/>
  <c r="AV159" i="15"/>
  <c r="AV132" i="15"/>
  <c r="AV136" i="15"/>
  <c r="AV140" i="15"/>
  <c r="AV144" i="15"/>
  <c r="AV148" i="15"/>
  <c r="AV152" i="15"/>
  <c r="AV156" i="15"/>
  <c r="AV160" i="15"/>
  <c r="AV172" i="15"/>
  <c r="AV176" i="15"/>
  <c r="AV180" i="15"/>
  <c r="AV184" i="15"/>
  <c r="AV188" i="15"/>
  <c r="AV192" i="15"/>
  <c r="AV196" i="15"/>
  <c r="AV200" i="15"/>
  <c r="AV204" i="15"/>
  <c r="AV208" i="15"/>
  <c r="AV212" i="15"/>
  <c r="AV173" i="15"/>
  <c r="AV177" i="15"/>
  <c r="AV181" i="15"/>
  <c r="AV185" i="15"/>
  <c r="AV189" i="15"/>
  <c r="AV193" i="15"/>
  <c r="AV197" i="15"/>
  <c r="AV201" i="15"/>
  <c r="AV170" i="15"/>
  <c r="AV174" i="15"/>
  <c r="AV178" i="15"/>
  <c r="AV182" i="15"/>
  <c r="AV186" i="15"/>
  <c r="AV190" i="15"/>
  <c r="AV194" i="15"/>
  <c r="AV198" i="15"/>
  <c r="AV202" i="15"/>
  <c r="AV171" i="15"/>
  <c r="AV175" i="15"/>
  <c r="AV179" i="15"/>
  <c r="AV183" i="15"/>
  <c r="AV187" i="15"/>
  <c r="AV191" i="15"/>
  <c r="AV195" i="15"/>
  <c r="AV199" i="15"/>
  <c r="AV203" i="15"/>
  <c r="AV219" i="15"/>
  <c r="AV223" i="15"/>
  <c r="AV227" i="15"/>
  <c r="AV231" i="15"/>
  <c r="AV235" i="15"/>
  <c r="AV239" i="15"/>
  <c r="AV243" i="15"/>
  <c r="AV247" i="15"/>
  <c r="AV251" i="15"/>
  <c r="AV255" i="15"/>
  <c r="AV216" i="15"/>
  <c r="AV220" i="15"/>
  <c r="AV224" i="15"/>
  <c r="AV228" i="15"/>
  <c r="AV232" i="15"/>
  <c r="AV236" i="15"/>
  <c r="AV240" i="15"/>
  <c r="AV244" i="15"/>
  <c r="AV217" i="15"/>
  <c r="AV221" i="15"/>
  <c r="AV225" i="15"/>
  <c r="AV229" i="15"/>
  <c r="AV233" i="15"/>
  <c r="AV237" i="15"/>
  <c r="AV241" i="15"/>
  <c r="AV245" i="15"/>
  <c r="AV218" i="15"/>
  <c r="AV222" i="15"/>
  <c r="AV226" i="15"/>
  <c r="AV230" i="15"/>
  <c r="AV234" i="15"/>
  <c r="AV238" i="15"/>
  <c r="AV242" i="15"/>
  <c r="AV246" i="15"/>
  <c r="AV250" i="15"/>
  <c r="AV259" i="15"/>
  <c r="AV263" i="15"/>
  <c r="AV267" i="15"/>
  <c r="AV271" i="15"/>
  <c r="AV275" i="15"/>
  <c r="AV279" i="15"/>
  <c r="AV283" i="15"/>
  <c r="AV287" i="15"/>
  <c r="AV291" i="15"/>
  <c r="AV295" i="15"/>
  <c r="AV299" i="15"/>
  <c r="AV303" i="15"/>
  <c r="AV307" i="15"/>
  <c r="AV311" i="15"/>
  <c r="AV315" i="15"/>
  <c r="AV319" i="15"/>
  <c r="AV323" i="15"/>
  <c r="AV327" i="15"/>
  <c r="AV256" i="15"/>
  <c r="AV260" i="15"/>
  <c r="AV264" i="15"/>
  <c r="AV268" i="15"/>
  <c r="AV272" i="15"/>
  <c r="AV276" i="15"/>
  <c r="AV280" i="15"/>
  <c r="AV284" i="15"/>
  <c r="AV288" i="15"/>
  <c r="AV292" i="15"/>
  <c r="AV296" i="15"/>
  <c r="AV300" i="15"/>
  <c r="AV304" i="15"/>
  <c r="AV308" i="15"/>
  <c r="AV312" i="15"/>
  <c r="AV316" i="15"/>
  <c r="AV320" i="15"/>
  <c r="AV324" i="15"/>
  <c r="AV249" i="15"/>
  <c r="AV253" i="15"/>
  <c r="AV254" i="15"/>
  <c r="AV257" i="15"/>
  <c r="AV261" i="15"/>
  <c r="AV265" i="15"/>
  <c r="AV269" i="15"/>
  <c r="AV273" i="15"/>
  <c r="AV277" i="15"/>
  <c r="AV281" i="15"/>
  <c r="AV285" i="15"/>
  <c r="AV289" i="15"/>
  <c r="AV293" i="15"/>
  <c r="AV297" i="15"/>
  <c r="AV301" i="15"/>
  <c r="AV305" i="15"/>
  <c r="AV309" i="15"/>
  <c r="AV313" i="15"/>
  <c r="AV317" i="15"/>
  <c r="AV248" i="15"/>
  <c r="AV252" i="15"/>
  <c r="AV258" i="15"/>
  <c r="AV262" i="15"/>
  <c r="AV266" i="15"/>
  <c r="AV270" i="15"/>
  <c r="AV274" i="15"/>
  <c r="AV278" i="15"/>
  <c r="AV282" i="15"/>
  <c r="AV286" i="15"/>
  <c r="AV290" i="15"/>
  <c r="AV294" i="15"/>
  <c r="AV298" i="15"/>
  <c r="AV302" i="15"/>
  <c r="AV306" i="15"/>
  <c r="AV310" i="15"/>
  <c r="AV314" i="15"/>
  <c r="AV332" i="15"/>
  <c r="AV336" i="15"/>
  <c r="AV340" i="15"/>
  <c r="AV344" i="15"/>
  <c r="AV348" i="15"/>
  <c r="AV352" i="15"/>
  <c r="AV356" i="15"/>
  <c r="AV360" i="15"/>
  <c r="AV364" i="15"/>
  <c r="AV368" i="15"/>
  <c r="AV372" i="15"/>
  <c r="AV376" i="15"/>
  <c r="AV380" i="15"/>
  <c r="AV333" i="15"/>
  <c r="AV337" i="15"/>
  <c r="AV341" i="15"/>
  <c r="AV345" i="15"/>
  <c r="AV349" i="15"/>
  <c r="AV353" i="15"/>
  <c r="AV357" i="15"/>
  <c r="AV361" i="15"/>
  <c r="AV365" i="15"/>
  <c r="AV369" i="15"/>
  <c r="AV373" i="15"/>
  <c r="AV377" i="15"/>
  <c r="AV381" i="15"/>
  <c r="AV322" i="15"/>
  <c r="AV334" i="15"/>
  <c r="AV338" i="15"/>
  <c r="AV342" i="15"/>
  <c r="AV346" i="15"/>
  <c r="AV350" i="15"/>
  <c r="AV354" i="15"/>
  <c r="AV358" i="15"/>
  <c r="AV362" i="15"/>
  <c r="AV366" i="15"/>
  <c r="AV370" i="15"/>
  <c r="AV374" i="15"/>
  <c r="AV378" i="15"/>
  <c r="AV382" i="15"/>
  <c r="AV321" i="15"/>
  <c r="AV325" i="15"/>
  <c r="AV331" i="15"/>
  <c r="AV335" i="15"/>
  <c r="AV339" i="15"/>
  <c r="AV343" i="15"/>
  <c r="AV347" i="15"/>
  <c r="AV351" i="15"/>
  <c r="AV355" i="15"/>
  <c r="AV359" i="15"/>
  <c r="AV363" i="15"/>
  <c r="AV367" i="15"/>
  <c r="AV371" i="15"/>
  <c r="AV375" i="15"/>
  <c r="AV379" i="15"/>
  <c r="AV383" i="15"/>
  <c r="AV326" i="15"/>
  <c r="AV211" i="15"/>
  <c r="AV166" i="15"/>
  <c r="AV330" i="15"/>
  <c r="AV318" i="15"/>
  <c r="AV215" i="15"/>
  <c r="AV210" i="15"/>
  <c r="AV205" i="15"/>
  <c r="AV164" i="15"/>
  <c r="AV329" i="15"/>
  <c r="AV214" i="15"/>
  <c r="AV209" i="15"/>
  <c r="AV168" i="15"/>
  <c r="AV163" i="15"/>
  <c r="AV328" i="15"/>
  <c r="AV213" i="15"/>
  <c r="AV207" i="15"/>
  <c r="AV206" i="15"/>
  <c r="AV167" i="15"/>
  <c r="AV75" i="15"/>
  <c r="AV74" i="15"/>
  <c r="AV111" i="15"/>
  <c r="AV38" i="15"/>
  <c r="AV110" i="15"/>
  <c r="AV76" i="15"/>
  <c r="AV46" i="15"/>
  <c r="AV37" i="15"/>
  <c r="AW1" i="16"/>
  <c r="AV3" i="16"/>
  <c r="AV7" i="16"/>
  <c r="AV4" i="16"/>
  <c r="AV5" i="16"/>
  <c r="AV6" i="16"/>
  <c r="AV8" i="16"/>
  <c r="AV9" i="16"/>
  <c r="AV10" i="16"/>
  <c r="AV11" i="16"/>
  <c r="AV14" i="16"/>
  <c r="AV15" i="16"/>
  <c r="AV13" i="16"/>
  <c r="AV20" i="16"/>
  <c r="AV24" i="16"/>
  <c r="AV17" i="16"/>
  <c r="AV21" i="16"/>
  <c r="AV25" i="16"/>
  <c r="AV18" i="16"/>
  <c r="AV22" i="16"/>
  <c r="AV16" i="16"/>
  <c r="AV19" i="16"/>
  <c r="AV23" i="16"/>
  <c r="AV30" i="16"/>
  <c r="AV34" i="16"/>
  <c r="AV27" i="16"/>
  <c r="AV31" i="16"/>
  <c r="AV35" i="16"/>
  <c r="AV28" i="16"/>
  <c r="AV32" i="16"/>
  <c r="AV26" i="16"/>
  <c r="AV29" i="16"/>
  <c r="AV33" i="16"/>
  <c r="AV37" i="16"/>
  <c r="AV40" i="16"/>
  <c r="AV44" i="16"/>
  <c r="AV48" i="16"/>
  <c r="AV52" i="16"/>
  <c r="AV36" i="16"/>
  <c r="AV41" i="16"/>
  <c r="AV45" i="16"/>
  <c r="AV49" i="16"/>
  <c r="AV53" i="16"/>
  <c r="AV38" i="16"/>
  <c r="AV42" i="16"/>
  <c r="AV46" i="16"/>
  <c r="AV50" i="16"/>
  <c r="AV54" i="16"/>
  <c r="AV39" i="16"/>
  <c r="AV43" i="16"/>
  <c r="AV47" i="16"/>
  <c r="AV51" i="16"/>
  <c r="AV55" i="16"/>
  <c r="AV59" i="16"/>
  <c r="AV63" i="16"/>
  <c r="AV67" i="16"/>
  <c r="AV71" i="16"/>
  <c r="AV75" i="16"/>
  <c r="AV60" i="16"/>
  <c r="AV64" i="16"/>
  <c r="AV68" i="16"/>
  <c r="AV72" i="16"/>
  <c r="AV56" i="16"/>
  <c r="AV57" i="16"/>
  <c r="AV61" i="16"/>
  <c r="AV65" i="16"/>
  <c r="AV69" i="16"/>
  <c r="AV73" i="16"/>
  <c r="AV58" i="16"/>
  <c r="AV62" i="16"/>
  <c r="AV66" i="16"/>
  <c r="AV70" i="16"/>
  <c r="AV74" i="16"/>
  <c r="AV80" i="16"/>
  <c r="AV84" i="16"/>
  <c r="AV88" i="16"/>
  <c r="AV92" i="16"/>
  <c r="AV96" i="16"/>
  <c r="AV77" i="16"/>
  <c r="AV81" i="16"/>
  <c r="AV85" i="16"/>
  <c r="AV89" i="16"/>
  <c r="AV93" i="16"/>
  <c r="AV78" i="16"/>
  <c r="AV82" i="16"/>
  <c r="AV86" i="16"/>
  <c r="AV90" i="16"/>
  <c r="AV94" i="16"/>
  <c r="AV79" i="16"/>
  <c r="AV83" i="16"/>
  <c r="AV87" i="16"/>
  <c r="AV91" i="16"/>
  <c r="AV95" i="16"/>
  <c r="AV99" i="16"/>
  <c r="AV103" i="16"/>
  <c r="AV107" i="16"/>
  <c r="AV111" i="16"/>
  <c r="AV115" i="16"/>
  <c r="AV119" i="16"/>
  <c r="AV123" i="16"/>
  <c r="AV127" i="16"/>
  <c r="AV131" i="16"/>
  <c r="AV135" i="16"/>
  <c r="AV100" i="16"/>
  <c r="AV104" i="16"/>
  <c r="AV108" i="16"/>
  <c r="AV112" i="16"/>
  <c r="AV116" i="16"/>
  <c r="AV120" i="16"/>
  <c r="AV124" i="16"/>
  <c r="AV128" i="16"/>
  <c r="AV132" i="16"/>
  <c r="AV98" i="16"/>
  <c r="AV101" i="16"/>
  <c r="AV105" i="16"/>
  <c r="AV109" i="16"/>
  <c r="AV113" i="16"/>
  <c r="AV117" i="16"/>
  <c r="AV121" i="16"/>
  <c r="AV125" i="16"/>
  <c r="AV129" i="16"/>
  <c r="AV133" i="16"/>
  <c r="AV97" i="16"/>
  <c r="AV102" i="16"/>
  <c r="AV106" i="16"/>
  <c r="AV110" i="16"/>
  <c r="AV114" i="16"/>
  <c r="AV118" i="16"/>
  <c r="AV122" i="16"/>
  <c r="AV126" i="16"/>
  <c r="AV130" i="16"/>
  <c r="AV134" i="16"/>
  <c r="AV136" i="16"/>
  <c r="AV138" i="16"/>
  <c r="AV142" i="16"/>
  <c r="AV146" i="16"/>
  <c r="AV150" i="16"/>
  <c r="AV154" i="16"/>
  <c r="AV158" i="16"/>
  <c r="AV162" i="16"/>
  <c r="AV166" i="16"/>
  <c r="AV170" i="16"/>
  <c r="AV174" i="16"/>
  <c r="AV139" i="16"/>
  <c r="AV143" i="16"/>
  <c r="AV147" i="16"/>
  <c r="AV151" i="16"/>
  <c r="AV155" i="16"/>
  <c r="AV159" i="16"/>
  <c r="AV163" i="16"/>
  <c r="AV167" i="16"/>
  <c r="AV171" i="16"/>
  <c r="AV140" i="16"/>
  <c r="AV144" i="16"/>
  <c r="AV148" i="16"/>
  <c r="AV152" i="16"/>
  <c r="AV156" i="16"/>
  <c r="AV160" i="16"/>
  <c r="AV164" i="16"/>
  <c r="AV168" i="16"/>
  <c r="AV172" i="16"/>
  <c r="AV137" i="16"/>
  <c r="AV141" i="16"/>
  <c r="AV145" i="16"/>
  <c r="AV149" i="16"/>
  <c r="AV153" i="16"/>
  <c r="AV157" i="16"/>
  <c r="AV161" i="16"/>
  <c r="AV165" i="16"/>
  <c r="AV169" i="16"/>
  <c r="AV173" i="16"/>
  <c r="AV177" i="16"/>
  <c r="AV181" i="16"/>
  <c r="AV185" i="16"/>
  <c r="AV189" i="16"/>
  <c r="AV193" i="16"/>
  <c r="AV197" i="16"/>
  <c r="AV201" i="16"/>
  <c r="AV205" i="16"/>
  <c r="AV209" i="16"/>
  <c r="AV213" i="16"/>
  <c r="AV217" i="16"/>
  <c r="AV190" i="16"/>
  <c r="AV194" i="16"/>
  <c r="AV198" i="16"/>
  <c r="AV202" i="16"/>
  <c r="AV206" i="16"/>
  <c r="AV210" i="16"/>
  <c r="AV191" i="16"/>
  <c r="AV195" i="16"/>
  <c r="AV199" i="16"/>
  <c r="AV203" i="16"/>
  <c r="AV207" i="16"/>
  <c r="AV211" i="16"/>
  <c r="AV192" i="16"/>
  <c r="AV196" i="16"/>
  <c r="AV200" i="16"/>
  <c r="AV204" i="16"/>
  <c r="AV208" i="16"/>
  <c r="AV212" i="16"/>
  <c r="AV216" i="16"/>
  <c r="AV220" i="16"/>
  <c r="AV215" i="16"/>
  <c r="AV227" i="16"/>
  <c r="AV231" i="16"/>
  <c r="AV235" i="16"/>
  <c r="AV239" i="16"/>
  <c r="AV243" i="16"/>
  <c r="AV247" i="16"/>
  <c r="AV251" i="16"/>
  <c r="AV255" i="16"/>
  <c r="AV259" i="16"/>
  <c r="AV263" i="16"/>
  <c r="AV267" i="16"/>
  <c r="AV271" i="16"/>
  <c r="AV275" i="16"/>
  <c r="AV279" i="16"/>
  <c r="AV283" i="16"/>
  <c r="AV214" i="16"/>
  <c r="AV224" i="16"/>
  <c r="AV228" i="16"/>
  <c r="AV232" i="16"/>
  <c r="AV236" i="16"/>
  <c r="AV240" i="16"/>
  <c r="AV244" i="16"/>
  <c r="AV248" i="16"/>
  <c r="AV252" i="16"/>
  <c r="AV256" i="16"/>
  <c r="AV260" i="16"/>
  <c r="AV264" i="16"/>
  <c r="AV268" i="16"/>
  <c r="AV272" i="16"/>
  <c r="AV276" i="16"/>
  <c r="AV280" i="16"/>
  <c r="AV284" i="16"/>
  <c r="AV288" i="16"/>
  <c r="AV292" i="16"/>
  <c r="AV225" i="16"/>
  <c r="AV229" i="16"/>
  <c r="AV233" i="16"/>
  <c r="AV237" i="16"/>
  <c r="AV241" i="16"/>
  <c r="AV245" i="16"/>
  <c r="AV249" i="16"/>
  <c r="AV253" i="16"/>
  <c r="AV257" i="16"/>
  <c r="AV261" i="16"/>
  <c r="AV265" i="16"/>
  <c r="AV269" i="16"/>
  <c r="AV273" i="16"/>
  <c r="AV277" i="16"/>
  <c r="AV281" i="16"/>
  <c r="AV285" i="16"/>
  <c r="AV289" i="16"/>
  <c r="AV293" i="16"/>
  <c r="AV226" i="16"/>
  <c r="AV230" i="16"/>
  <c r="AV234" i="16"/>
  <c r="AV238" i="16"/>
  <c r="AV242" i="16"/>
  <c r="AV246" i="16"/>
  <c r="AV250" i="16"/>
  <c r="AV254" i="16"/>
  <c r="AV258" i="16"/>
  <c r="AV262" i="16"/>
  <c r="AV266" i="16"/>
  <c r="AV270" i="16"/>
  <c r="AV274" i="16"/>
  <c r="AV278" i="16"/>
  <c r="AV282" i="16"/>
  <c r="AV299" i="16"/>
  <c r="AV303" i="16"/>
  <c r="AV307" i="16"/>
  <c r="AV311" i="16"/>
  <c r="AV315" i="16"/>
  <c r="AV319" i="16"/>
  <c r="AV323" i="16"/>
  <c r="AV327" i="16"/>
  <c r="AV331" i="16"/>
  <c r="AV335" i="16"/>
  <c r="AV339" i="16"/>
  <c r="AV343" i="16"/>
  <c r="AV347" i="16"/>
  <c r="AV351" i="16"/>
  <c r="AV355" i="16"/>
  <c r="AV359" i="16"/>
  <c r="AV363" i="16"/>
  <c r="AV367" i="16"/>
  <c r="AV300" i="16"/>
  <c r="AV304" i="16"/>
  <c r="AV308" i="16"/>
  <c r="AV312" i="16"/>
  <c r="AV316" i="16"/>
  <c r="AV320" i="16"/>
  <c r="AV324" i="16"/>
  <c r="AV328" i="16"/>
  <c r="AV332" i="16"/>
  <c r="AV336" i="16"/>
  <c r="AV340" i="16"/>
  <c r="AV344" i="16"/>
  <c r="AV348" i="16"/>
  <c r="AV352" i="16"/>
  <c r="AV356" i="16"/>
  <c r="AV360" i="16"/>
  <c r="AV364" i="16"/>
  <c r="AV368" i="16"/>
  <c r="AV287" i="16"/>
  <c r="AV291" i="16"/>
  <c r="AV297" i="16"/>
  <c r="AV301" i="16"/>
  <c r="AV305" i="16"/>
  <c r="AV309" i="16"/>
  <c r="AV313" i="16"/>
  <c r="AV317" i="16"/>
  <c r="AV321" i="16"/>
  <c r="AV325" i="16"/>
  <c r="AV329" i="16"/>
  <c r="AV333" i="16"/>
  <c r="AV337" i="16"/>
  <c r="AV341" i="16"/>
  <c r="AV345" i="16"/>
  <c r="AV349" i="16"/>
  <c r="AV353" i="16"/>
  <c r="AV357" i="16"/>
  <c r="AV286" i="16"/>
  <c r="AV290" i="16"/>
  <c r="AV294" i="16"/>
  <c r="AV298" i="16"/>
  <c r="AV302" i="16"/>
  <c r="AV306" i="16"/>
  <c r="AV310" i="16"/>
  <c r="AV314" i="16"/>
  <c r="AV318" i="16"/>
  <c r="AV322" i="16"/>
  <c r="AV326" i="16"/>
  <c r="AV330" i="16"/>
  <c r="AV334" i="16"/>
  <c r="AV338" i="16"/>
  <c r="AV342" i="16"/>
  <c r="AV346" i="16"/>
  <c r="AV350" i="16"/>
  <c r="AV354" i="16"/>
  <c r="AV358" i="16"/>
  <c r="AV362" i="16"/>
  <c r="AV366" i="16"/>
  <c r="AV372" i="16"/>
  <c r="AV376" i="16"/>
  <c r="AV380" i="16"/>
  <c r="AV384" i="16"/>
  <c r="AV388" i="16"/>
  <c r="AV392" i="16"/>
  <c r="AV396" i="16"/>
  <c r="AV400" i="16"/>
  <c r="AV404" i="16"/>
  <c r="AV408" i="16"/>
  <c r="AV412" i="16"/>
  <c r="AV416" i="16"/>
  <c r="AV420" i="16"/>
  <c r="AV424" i="16"/>
  <c r="AV361" i="16"/>
  <c r="AV365" i="16"/>
  <c r="AV369" i="16"/>
  <c r="AV373" i="16"/>
  <c r="AV377" i="16"/>
  <c r="AV381" i="16"/>
  <c r="AV385" i="16"/>
  <c r="AV389" i="16"/>
  <c r="AV393" i="16"/>
  <c r="AV397" i="16"/>
  <c r="AV401" i="16"/>
  <c r="AV405" i="16"/>
  <c r="AV409" i="16"/>
  <c r="AV413" i="16"/>
  <c r="AV417" i="16"/>
  <c r="AV421" i="16"/>
  <c r="AV425" i="16"/>
  <c r="AV370" i="16"/>
  <c r="AV374" i="16"/>
  <c r="AV378" i="16"/>
  <c r="AV382" i="16"/>
  <c r="AV386" i="16"/>
  <c r="AV390" i="16"/>
  <c r="AV394" i="16"/>
  <c r="AV398" i="16"/>
  <c r="AV402" i="16"/>
  <c r="AV406" i="16"/>
  <c r="AV410" i="16"/>
  <c r="AV414" i="16"/>
  <c r="AV418" i="16"/>
  <c r="AV422" i="16"/>
  <c r="AV426" i="16"/>
  <c r="AV430" i="16"/>
  <c r="AV371" i="16"/>
  <c r="AV375" i="16"/>
  <c r="AV379" i="16"/>
  <c r="AV383" i="16"/>
  <c r="AV387" i="16"/>
  <c r="AV391" i="16"/>
  <c r="AV395" i="16"/>
  <c r="AV399" i="16"/>
  <c r="AV403" i="16"/>
  <c r="AV407" i="16"/>
  <c r="AV411" i="16"/>
  <c r="AV415" i="16"/>
  <c r="AV419" i="16"/>
  <c r="AV423" i="16"/>
  <c r="AV427" i="16"/>
  <c r="AV431" i="16"/>
  <c r="AV435" i="16"/>
  <c r="AV439" i="16"/>
  <c r="AV443" i="16"/>
  <c r="AV444" i="16"/>
  <c r="AV448" i="16"/>
  <c r="AV452" i="16"/>
  <c r="AV456" i="16"/>
  <c r="AV460" i="16"/>
  <c r="AV464" i="16"/>
  <c r="AV468" i="16"/>
  <c r="AV472" i="16"/>
  <c r="AV476" i="16"/>
  <c r="AV480" i="16"/>
  <c r="AV445" i="16"/>
  <c r="AV449" i="16"/>
  <c r="AV453" i="16"/>
  <c r="AV457" i="16"/>
  <c r="AV461" i="16"/>
  <c r="AV465" i="16"/>
  <c r="AV469" i="16"/>
  <c r="AV473" i="16"/>
  <c r="AV477" i="16"/>
  <c r="AV481" i="16"/>
  <c r="AV429" i="16"/>
  <c r="AV446" i="16"/>
  <c r="AV450" i="16"/>
  <c r="AV454" i="16"/>
  <c r="AV458" i="16"/>
  <c r="AV462" i="16"/>
  <c r="AV466" i="16"/>
  <c r="AV470" i="16"/>
  <c r="AV474" i="16"/>
  <c r="AV478" i="16"/>
  <c r="AV482" i="16"/>
  <c r="AV428" i="16"/>
  <c r="AV447" i="16"/>
  <c r="AV451" i="16"/>
  <c r="AV455" i="16"/>
  <c r="AV459" i="16"/>
  <c r="AV463" i="16"/>
  <c r="AV467" i="16"/>
  <c r="AV471" i="16"/>
  <c r="AV475" i="16"/>
  <c r="AV479" i="16"/>
  <c r="AV441" i="16"/>
  <c r="AV436" i="16"/>
  <c r="AV295" i="16"/>
  <c r="AV221" i="16"/>
  <c r="AV219" i="16"/>
  <c r="AV440" i="16"/>
  <c r="AV434" i="16"/>
  <c r="AV222" i="16"/>
  <c r="AV218" i="16"/>
  <c r="AV438" i="16"/>
  <c r="AV433" i="16"/>
  <c r="AV442" i="16"/>
  <c r="AV437" i="16"/>
  <c r="AV432" i="16"/>
  <c r="AV296" i="16"/>
  <c r="AV223" i="16"/>
  <c r="AV184" i="16"/>
  <c r="AV183" i="16"/>
  <c r="AV179" i="16"/>
  <c r="AV178" i="16"/>
  <c r="AV176" i="16"/>
  <c r="AV188" i="16"/>
  <c r="AV187" i="16"/>
  <c r="AV175" i="16"/>
  <c r="AV182" i="16"/>
  <c r="AV76" i="16"/>
  <c r="AV186" i="16"/>
  <c r="AV180" i="16"/>
  <c r="AV12" i="16"/>
  <c r="AW1" i="14"/>
  <c r="AV3" i="14"/>
  <c r="AV7" i="14"/>
  <c r="AV4" i="14"/>
  <c r="AV5" i="14"/>
  <c r="AV6" i="14"/>
  <c r="AV9" i="14"/>
  <c r="AV10" i="14"/>
  <c r="AV8" i="14"/>
  <c r="AV12" i="14"/>
  <c r="AV11" i="14"/>
  <c r="AV15" i="14"/>
  <c r="AV13" i="14"/>
  <c r="AV14" i="14"/>
  <c r="AV16" i="14"/>
  <c r="AV19" i="14"/>
  <c r="AV20" i="14"/>
  <c r="AV17" i="14"/>
  <c r="AV18" i="14"/>
  <c r="AV22" i="14"/>
  <c r="AV26" i="14"/>
  <c r="AV30" i="14"/>
  <c r="AV21" i="14"/>
  <c r="AV23" i="14"/>
  <c r="AV27" i="14"/>
  <c r="AV24" i="14"/>
  <c r="AV28" i="14"/>
  <c r="AV25" i="14"/>
  <c r="AV29" i="14"/>
  <c r="AV32" i="14"/>
  <c r="AV36" i="14"/>
  <c r="AV40" i="14"/>
  <c r="AV33" i="14"/>
  <c r="AV37" i="14"/>
  <c r="AV31" i="14"/>
  <c r="AV34" i="14"/>
  <c r="AV35" i="14"/>
  <c r="AV38" i="14"/>
  <c r="AV39" i="14"/>
  <c r="AV43" i="14"/>
  <c r="AV47" i="14"/>
  <c r="AV44" i="14"/>
  <c r="AV48" i="14"/>
  <c r="AV45" i="14"/>
  <c r="AV42" i="14"/>
  <c r="AV46" i="14"/>
  <c r="AV52" i="14"/>
  <c r="AV56" i="14"/>
  <c r="AV60" i="14"/>
  <c r="AV64" i="14"/>
  <c r="AV68" i="14"/>
  <c r="AV53" i="14"/>
  <c r="AV57" i="14"/>
  <c r="AV61" i="14"/>
  <c r="AV65" i="14"/>
  <c r="AV50" i="14"/>
  <c r="AV54" i="14"/>
  <c r="AV58" i="14"/>
  <c r="AV62" i="14"/>
  <c r="AV49" i="14"/>
  <c r="AV51" i="14"/>
  <c r="AV55" i="14"/>
  <c r="AV59" i="14"/>
  <c r="AV63" i="14"/>
  <c r="AV69" i="14"/>
  <c r="AV73" i="14"/>
  <c r="AV77" i="14"/>
  <c r="AV81" i="14"/>
  <c r="AV85" i="14"/>
  <c r="AV89" i="14"/>
  <c r="AV93" i="14"/>
  <c r="AV67" i="14"/>
  <c r="AV70" i="14"/>
  <c r="AV74" i="14"/>
  <c r="AV78" i="14"/>
  <c r="AV82" i="14"/>
  <c r="AV86" i="14"/>
  <c r="AV66" i="14"/>
  <c r="AV71" i="14"/>
  <c r="AV75" i="14"/>
  <c r="AV79" i="14"/>
  <c r="AV83" i="14"/>
  <c r="AV72" i="14"/>
  <c r="AV76" i="14"/>
  <c r="AV80" i="14"/>
  <c r="AV84" i="14"/>
  <c r="AV96" i="14"/>
  <c r="AV100" i="14"/>
  <c r="AV104" i="14"/>
  <c r="AV108" i="14"/>
  <c r="AV112" i="14"/>
  <c r="AV97" i="14"/>
  <c r="AV101" i="14"/>
  <c r="AV105" i="14"/>
  <c r="AV94" i="14"/>
  <c r="AV98" i="14"/>
  <c r="AV102" i="14"/>
  <c r="AV106" i="14"/>
  <c r="AV87" i="14"/>
  <c r="AV88" i="14"/>
  <c r="AV95" i="14"/>
  <c r="AV99" i="14"/>
  <c r="AV103" i="14"/>
  <c r="AV107" i="14"/>
  <c r="AV109" i="14"/>
  <c r="AV90" i="14"/>
  <c r="AV111" i="14"/>
  <c r="AV91" i="14"/>
  <c r="AV41" i="14"/>
  <c r="AV110" i="14"/>
  <c r="AV92" i="14"/>
  <c r="AW1" i="15"/>
  <c r="AV2" i="15"/>
  <c r="AW1" i="18"/>
  <c r="AV2" i="18"/>
  <c r="AW6" i="18" l="1"/>
  <c r="AW10" i="18"/>
  <c r="AW11" i="18"/>
  <c r="AW15" i="18"/>
  <c r="AW16" i="18"/>
  <c r="AW17" i="18"/>
  <c r="AW18" i="18"/>
  <c r="AW27" i="18"/>
  <c r="AW31" i="18"/>
  <c r="AW24" i="18"/>
  <c r="AW28" i="18"/>
  <c r="AW21" i="18"/>
  <c r="AW22" i="18"/>
  <c r="AW29" i="18"/>
  <c r="AW38" i="18"/>
  <c r="AW35" i="18"/>
  <c r="AW39" i="18"/>
  <c r="AW46" i="18"/>
  <c r="AW42" i="18"/>
  <c r="AW43" i="18"/>
  <c r="AW47" i="18"/>
  <c r="AW51" i="18"/>
  <c r="AW55" i="18"/>
  <c r="AW59" i="18"/>
  <c r="AW63" i="18"/>
  <c r="AW56" i="18"/>
  <c r="AW60" i="18"/>
  <c r="AW65" i="18"/>
  <c r="AW77" i="18"/>
  <c r="AW67" i="18"/>
  <c r="AW68" i="18"/>
  <c r="AW69" i="18"/>
  <c r="AW71" i="18"/>
  <c r="AW72" i="18"/>
  <c r="AW76" i="18"/>
  <c r="AW80" i="18"/>
  <c r="AW84" i="18"/>
  <c r="AW92" i="18"/>
  <c r="AW93" i="18"/>
  <c r="AW90" i="18"/>
  <c r="AW88" i="18"/>
  <c r="AW75" i="18"/>
  <c r="AW82" i="18"/>
  <c r="AW73" i="18"/>
  <c r="AW64" i="18"/>
  <c r="AW50" i="18"/>
  <c r="AW49" i="18"/>
  <c r="AW45" i="18"/>
  <c r="AW41" i="18"/>
  <c r="AW36" i="18"/>
  <c r="AW33" i="18"/>
  <c r="AW30" i="18"/>
  <c r="AW79" i="18"/>
  <c r="AW78" i="18"/>
  <c r="AW66" i="18"/>
  <c r="AW53" i="18"/>
  <c r="AW62" i="18"/>
  <c r="AW58" i="18"/>
  <c r="AW54" i="18"/>
  <c r="AW87" i="18"/>
  <c r="AW89" i="18"/>
  <c r="AW81" i="18"/>
  <c r="AW70" i="18"/>
  <c r="AW61" i="18"/>
  <c r="AW48" i="18"/>
  <c r="AW40" i="18"/>
  <c r="AW32" i="18"/>
  <c r="AW37" i="18"/>
  <c r="AW91" i="18"/>
  <c r="AW83" i="18"/>
  <c r="AW86" i="18"/>
  <c r="AW74" i="18"/>
  <c r="AW85" i="18"/>
  <c r="AW57" i="18"/>
  <c r="AW52" i="18"/>
  <c r="AW44" i="18"/>
  <c r="AW34" i="18"/>
  <c r="AW25" i="18"/>
  <c r="AW26" i="18"/>
  <c r="AW13" i="18"/>
  <c r="AW8" i="18"/>
  <c r="AW5" i="18"/>
  <c r="AW4" i="18"/>
  <c r="AW14" i="18"/>
  <c r="AW9" i="18"/>
  <c r="AW23" i="18"/>
  <c r="AW19" i="18"/>
  <c r="AW20" i="18"/>
  <c r="AW12" i="18"/>
  <c r="AW7" i="18"/>
  <c r="AW3" i="18"/>
  <c r="AW6" i="15"/>
  <c r="AW7" i="15"/>
  <c r="AW11" i="15"/>
  <c r="AW15" i="15"/>
  <c r="AW16" i="15"/>
  <c r="AW12" i="15"/>
  <c r="AW20" i="15"/>
  <c r="AW24" i="15"/>
  <c r="AW21" i="15"/>
  <c r="AW17" i="15"/>
  <c r="AW19" i="15"/>
  <c r="AW28" i="15"/>
  <c r="AW32" i="15"/>
  <c r="AW29" i="15"/>
  <c r="AW33" i="15"/>
  <c r="AW25" i="15"/>
  <c r="AW39" i="15"/>
  <c r="AW43" i="15"/>
  <c r="AW36" i="15"/>
  <c r="AW41" i="15"/>
  <c r="AW45" i="15"/>
  <c r="AW47" i="15"/>
  <c r="AW50" i="15"/>
  <c r="AW54" i="15"/>
  <c r="AW51" i="15"/>
  <c r="AW55" i="15"/>
  <c r="AW61" i="15"/>
  <c r="AW65" i="15"/>
  <c r="AW69" i="15"/>
  <c r="AW62" i="15"/>
  <c r="AW66" i="15"/>
  <c r="AW58" i="15"/>
  <c r="AW59" i="15"/>
  <c r="AW63" i="15"/>
  <c r="AW73" i="15"/>
  <c r="AW77" i="15"/>
  <c r="AW81" i="15"/>
  <c r="AW85" i="15"/>
  <c r="AW89" i="15"/>
  <c r="AW93" i="15"/>
  <c r="AW78" i="15"/>
  <c r="AW82" i="15"/>
  <c r="AW86" i="15"/>
  <c r="AW90" i="15"/>
  <c r="AW83" i="15"/>
  <c r="AW87" i="15"/>
  <c r="AW91" i="15"/>
  <c r="AW102" i="15"/>
  <c r="AW95" i="15"/>
  <c r="AW99" i="15"/>
  <c r="AW96" i="15"/>
  <c r="AW100" i="15"/>
  <c r="AW104" i="15"/>
  <c r="AW108" i="15"/>
  <c r="AW105" i="15"/>
  <c r="AW112" i="15"/>
  <c r="AW115" i="15"/>
  <c r="AW119" i="15"/>
  <c r="AW123" i="15"/>
  <c r="AW127" i="15"/>
  <c r="AW116" i="15"/>
  <c r="AW129" i="15"/>
  <c r="AW133" i="15"/>
  <c r="AW137" i="15"/>
  <c r="AW141" i="15"/>
  <c r="AW145" i="15"/>
  <c r="AW149" i="15"/>
  <c r="AW153" i="15"/>
  <c r="AW157" i="15"/>
  <c r="AW161" i="15"/>
  <c r="AW130" i="15"/>
  <c r="AW134" i="15"/>
  <c r="AW138" i="15"/>
  <c r="AW142" i="15"/>
  <c r="AW146" i="15"/>
  <c r="AW150" i="15"/>
  <c r="AW154" i="15"/>
  <c r="AW158" i="15"/>
  <c r="AW155" i="15"/>
  <c r="AW159" i="15"/>
  <c r="AW165" i="15"/>
  <c r="AW169" i="15"/>
  <c r="AW172" i="15"/>
  <c r="AW176" i="15"/>
  <c r="AW180" i="15"/>
  <c r="AW184" i="15"/>
  <c r="AW188" i="15"/>
  <c r="AW192" i="15"/>
  <c r="AW196" i="15"/>
  <c r="AW200" i="15"/>
  <c r="AW173" i="15"/>
  <c r="AW189" i="15"/>
  <c r="AW193" i="15"/>
  <c r="AW201" i="15"/>
  <c r="AW178" i="15"/>
  <c r="AW182" i="15"/>
  <c r="AW186" i="15"/>
  <c r="AW190" i="15"/>
  <c r="AW194" i="15"/>
  <c r="AW202" i="15"/>
  <c r="AW204" i="15"/>
  <c r="AW208" i="15"/>
  <c r="AW212" i="15"/>
  <c r="AW219" i="15"/>
  <c r="AW223" i="15"/>
  <c r="AW227" i="15"/>
  <c r="AW231" i="15"/>
  <c r="AW235" i="15"/>
  <c r="AW239" i="15"/>
  <c r="AW243" i="15"/>
  <c r="AW236" i="15"/>
  <c r="AW247" i="15"/>
  <c r="AW251" i="15"/>
  <c r="AW259" i="15"/>
  <c r="AW263" i="15"/>
  <c r="AW267" i="15"/>
  <c r="AW271" i="15"/>
  <c r="AW275" i="15"/>
  <c r="AW279" i="15"/>
  <c r="AW283" i="15"/>
  <c r="AW287" i="15"/>
  <c r="AW291" i="15"/>
  <c r="AW295" i="15"/>
  <c r="AW299" i="15"/>
  <c r="AW303" i="15"/>
  <c r="AW307" i="15"/>
  <c r="AW311" i="15"/>
  <c r="AW315" i="15"/>
  <c r="AW319" i="15"/>
  <c r="AW323" i="15"/>
  <c r="AW256" i="15"/>
  <c r="AW260" i="15"/>
  <c r="AW272" i="15"/>
  <c r="AW276" i="15"/>
  <c r="AW280" i="15"/>
  <c r="AW284" i="15"/>
  <c r="AW288" i="15"/>
  <c r="AW292" i="15"/>
  <c r="AW296" i="15"/>
  <c r="AW300" i="15"/>
  <c r="AW304" i="15"/>
  <c r="AW308" i="15"/>
  <c r="AW312" i="15"/>
  <c r="AW316" i="15"/>
  <c r="AW255" i="15"/>
  <c r="AW281" i="15"/>
  <c r="AW289" i="15"/>
  <c r="AW301" i="15"/>
  <c r="AW305" i="15"/>
  <c r="AW309" i="15"/>
  <c r="AW313" i="15"/>
  <c r="AW317" i="15"/>
  <c r="AW320" i="15"/>
  <c r="AW324" i="15"/>
  <c r="AW327" i="15"/>
  <c r="AW332" i="15"/>
  <c r="AW336" i="15"/>
  <c r="AW340" i="15"/>
  <c r="AW344" i="15"/>
  <c r="AW348" i="15"/>
  <c r="AW352" i="15"/>
  <c r="AW356" i="15"/>
  <c r="AW360" i="15"/>
  <c r="AW364" i="15"/>
  <c r="AW368" i="15"/>
  <c r="AW372" i="15"/>
  <c r="AW380" i="15"/>
  <c r="AW333" i="15"/>
  <c r="AW337" i="15"/>
  <c r="AW341" i="15"/>
  <c r="AW345" i="15"/>
  <c r="AW349" i="15"/>
  <c r="AW353" i="15"/>
  <c r="AW357" i="15"/>
  <c r="AW361" i="15"/>
  <c r="AW365" i="15"/>
  <c r="AW369" i="15"/>
  <c r="AW373" i="15"/>
  <c r="AW377" i="15"/>
  <c r="AW381" i="15"/>
  <c r="AW374" i="15"/>
  <c r="AW358" i="15"/>
  <c r="AW342" i="15"/>
  <c r="AW318" i="15"/>
  <c r="AW329" i="15"/>
  <c r="AW325" i="15"/>
  <c r="AW269" i="15"/>
  <c r="AW265" i="15"/>
  <c r="AW264" i="15"/>
  <c r="AW245" i="15"/>
  <c r="AW237" i="15"/>
  <c r="AW229" i="15"/>
  <c r="AW221" i="15"/>
  <c r="AW244" i="15"/>
  <c r="AW240" i="15"/>
  <c r="AW207" i="15"/>
  <c r="AW213" i="15"/>
  <c r="AW170" i="15"/>
  <c r="AW181" i="15"/>
  <c r="AW370" i="15"/>
  <c r="AW354" i="15"/>
  <c r="AW338" i="15"/>
  <c r="AW326" i="15"/>
  <c r="AW328" i="15"/>
  <c r="AW383" i="15"/>
  <c r="AW293" i="15"/>
  <c r="AW261" i="15"/>
  <c r="AW257" i="15"/>
  <c r="AW249" i="15"/>
  <c r="AW314" i="15"/>
  <c r="AW310" i="15"/>
  <c r="AW306" i="15"/>
  <c r="AW302" i="15"/>
  <c r="AW298" i="15"/>
  <c r="AW294" i="15"/>
  <c r="AW290" i="15"/>
  <c r="AW286" i="15"/>
  <c r="AW282" i="15"/>
  <c r="AW278" i="15"/>
  <c r="AW274" i="15"/>
  <c r="AW270" i="15"/>
  <c r="AW266" i="15"/>
  <c r="AW262" i="15"/>
  <c r="AW258" i="15"/>
  <c r="AW254" i="15"/>
  <c r="AW248" i="15"/>
  <c r="AW216" i="15"/>
  <c r="AW211" i="15"/>
  <c r="AW250" i="15"/>
  <c r="AW246" i="15"/>
  <c r="AW242" i="15"/>
  <c r="AW238" i="15"/>
  <c r="AW234" i="15"/>
  <c r="AW230" i="15"/>
  <c r="AW226" i="15"/>
  <c r="AW222" i="15"/>
  <c r="AW218" i="15"/>
  <c r="AW206" i="15"/>
  <c r="AW185" i="15"/>
  <c r="AW163" i="15"/>
  <c r="AW203" i="15"/>
  <c r="AW199" i="15"/>
  <c r="AW195" i="15"/>
  <c r="AW191" i="15"/>
  <c r="AW187" i="15"/>
  <c r="AW183" i="15"/>
  <c r="AW179" i="15"/>
  <c r="AW175" i="15"/>
  <c r="AW171" i="15"/>
  <c r="AW382" i="15"/>
  <c r="AW366" i="15"/>
  <c r="AW350" i="15"/>
  <c r="AW334" i="15"/>
  <c r="AW322" i="15"/>
  <c r="AW376" i="15"/>
  <c r="AW379" i="15"/>
  <c r="AW375" i="15"/>
  <c r="AW297" i="15"/>
  <c r="AW285" i="15"/>
  <c r="AW241" i="15"/>
  <c r="AW233" i="15"/>
  <c r="AW225" i="15"/>
  <c r="AW217" i="15"/>
  <c r="AW232" i="15"/>
  <c r="AW224" i="15"/>
  <c r="AW220" i="15"/>
  <c r="AW215" i="15"/>
  <c r="AW210" i="15"/>
  <c r="AW205" i="15"/>
  <c r="AW197" i="15"/>
  <c r="AW177" i="15"/>
  <c r="AW164" i="15"/>
  <c r="AW167" i="15"/>
  <c r="AW378" i="15"/>
  <c r="AW362" i="15"/>
  <c r="AW346" i="15"/>
  <c r="AW330" i="15"/>
  <c r="AW371" i="15"/>
  <c r="AW367" i="15"/>
  <c r="AW363" i="15"/>
  <c r="AW359" i="15"/>
  <c r="AW355" i="15"/>
  <c r="AW351" i="15"/>
  <c r="AW347" i="15"/>
  <c r="AW343" i="15"/>
  <c r="AW339" i="15"/>
  <c r="AW335" i="15"/>
  <c r="AW331" i="15"/>
  <c r="AW321" i="15"/>
  <c r="AW277" i="15"/>
  <c r="AW273" i="15"/>
  <c r="AW253" i="15"/>
  <c r="AW268" i="15"/>
  <c r="AW252" i="15"/>
  <c r="AW228" i="15"/>
  <c r="AW214" i="15"/>
  <c r="AW209" i="15"/>
  <c r="AW198" i="15"/>
  <c r="AW174" i="15"/>
  <c r="AW168" i="15"/>
  <c r="AW166" i="15"/>
  <c r="AW151" i="15"/>
  <c r="AW147" i="15"/>
  <c r="AW143" i="15"/>
  <c r="AW131" i="15"/>
  <c r="AW113" i="15"/>
  <c r="AW128" i="15"/>
  <c r="AW101" i="15"/>
  <c r="AW92" i="15"/>
  <c r="AW107" i="15"/>
  <c r="AW106" i="15"/>
  <c r="AW75" i="15"/>
  <c r="AW72" i="15"/>
  <c r="AW70" i="15"/>
  <c r="AW49" i="15"/>
  <c r="AW52" i="15"/>
  <c r="AW30" i="15"/>
  <c r="AW14" i="15"/>
  <c r="AW9" i="15"/>
  <c r="AW4" i="15"/>
  <c r="AW135" i="15"/>
  <c r="AW121" i="15"/>
  <c r="AW120" i="15"/>
  <c r="AW126" i="15"/>
  <c r="AW110" i="15"/>
  <c r="AW109" i="15"/>
  <c r="AW98" i="15"/>
  <c r="AW94" i="15"/>
  <c r="AW79" i="15"/>
  <c r="AW74" i="15"/>
  <c r="AW71" i="15"/>
  <c r="AW48" i="15"/>
  <c r="AW42" i="15"/>
  <c r="AW38" i="15"/>
  <c r="AW34" i="15"/>
  <c r="AW22" i="15"/>
  <c r="AW13" i="15"/>
  <c r="AW10" i="15"/>
  <c r="AW162" i="15"/>
  <c r="AW125" i="15"/>
  <c r="AW111" i="15"/>
  <c r="AW103" i="15"/>
  <c r="AW76" i="15"/>
  <c r="AW88" i="15"/>
  <c r="AW84" i="15"/>
  <c r="AW80" i="15"/>
  <c r="AW64" i="15"/>
  <c r="AW67" i="15"/>
  <c r="AW57" i="15"/>
  <c r="AW53" i="15"/>
  <c r="AW35" i="15"/>
  <c r="AW37" i="15"/>
  <c r="AW31" i="15"/>
  <c r="AW27" i="15"/>
  <c r="AW23" i="15"/>
  <c r="AW18" i="15"/>
  <c r="AW5" i="15"/>
  <c r="AW139" i="15"/>
  <c r="AW160" i="15"/>
  <c r="AW156" i="15"/>
  <c r="AW152" i="15"/>
  <c r="AW148" i="15"/>
  <c r="AW144" i="15"/>
  <c r="AW140" i="15"/>
  <c r="AW136" i="15"/>
  <c r="AW132" i="15"/>
  <c r="AW117" i="15"/>
  <c r="AW124" i="15"/>
  <c r="AW122" i="15"/>
  <c r="AW118" i="15"/>
  <c r="AW114" i="15"/>
  <c r="AW97" i="15"/>
  <c r="AW68" i="15"/>
  <c r="AW60" i="15"/>
  <c r="AW56" i="15"/>
  <c r="AW46" i="15"/>
  <c r="AW44" i="15"/>
  <c r="AW40" i="15"/>
  <c r="AW26" i="15"/>
  <c r="AW8" i="15"/>
  <c r="AW3" i="15"/>
  <c r="AX1" i="16"/>
  <c r="AW6" i="16"/>
  <c r="AW11" i="16"/>
  <c r="AW8" i="16"/>
  <c r="AW9" i="16"/>
  <c r="AW13" i="16"/>
  <c r="AW15" i="16"/>
  <c r="AW19" i="16"/>
  <c r="AW24" i="16"/>
  <c r="AW17" i="16"/>
  <c r="AW21" i="16"/>
  <c r="AW25" i="16"/>
  <c r="AW33" i="16"/>
  <c r="AW30" i="16"/>
  <c r="AW27" i="16"/>
  <c r="AW31" i="16"/>
  <c r="AW35" i="16"/>
  <c r="AW39" i="16"/>
  <c r="AW43" i="16"/>
  <c r="AW47" i="16"/>
  <c r="AW51" i="16"/>
  <c r="AW55" i="16"/>
  <c r="AW40" i="16"/>
  <c r="AW44" i="16"/>
  <c r="AW48" i="16"/>
  <c r="AW52" i="16"/>
  <c r="AW37" i="16"/>
  <c r="AW41" i="16"/>
  <c r="AW45" i="16"/>
  <c r="AW49" i="16"/>
  <c r="AW53" i="16"/>
  <c r="AW58" i="16"/>
  <c r="AW62" i="16"/>
  <c r="AW66" i="16"/>
  <c r="AW70" i="16"/>
  <c r="AW74" i="16"/>
  <c r="AW59" i="16"/>
  <c r="AW63" i="16"/>
  <c r="AW67" i="16"/>
  <c r="AW71" i="16"/>
  <c r="AW60" i="16"/>
  <c r="AW64" i="16"/>
  <c r="AW68" i="16"/>
  <c r="AW72" i="16"/>
  <c r="AW56" i="16"/>
  <c r="AW75" i="16"/>
  <c r="AW79" i="16"/>
  <c r="AW83" i="16"/>
  <c r="AW87" i="16"/>
  <c r="AW91" i="16"/>
  <c r="AW95" i="16"/>
  <c r="AW80" i="16"/>
  <c r="AW84" i="16"/>
  <c r="AW88" i="16"/>
  <c r="AW92" i="16"/>
  <c r="AW81" i="16"/>
  <c r="AW85" i="16"/>
  <c r="AW97" i="16"/>
  <c r="AW102" i="16"/>
  <c r="AW106" i="16"/>
  <c r="AW110" i="16"/>
  <c r="AW114" i="16"/>
  <c r="AW118" i="16"/>
  <c r="AW122" i="16"/>
  <c r="AW126" i="16"/>
  <c r="AW130" i="16"/>
  <c r="AW134" i="16"/>
  <c r="AW96" i="16"/>
  <c r="AW103" i="16"/>
  <c r="AW107" i="16"/>
  <c r="AW111" i="16"/>
  <c r="AW115" i="16"/>
  <c r="AW119" i="16"/>
  <c r="AW123" i="16"/>
  <c r="AW127" i="16"/>
  <c r="AW131" i="16"/>
  <c r="AW104" i="16"/>
  <c r="AW108" i="16"/>
  <c r="AW112" i="16"/>
  <c r="AW116" i="16"/>
  <c r="AW120" i="16"/>
  <c r="AW124" i="16"/>
  <c r="AW99" i="16"/>
  <c r="AW137" i="16"/>
  <c r="AW141" i="16"/>
  <c r="AW145" i="16"/>
  <c r="AW149" i="16"/>
  <c r="AW153" i="16"/>
  <c r="AW157" i="16"/>
  <c r="AW161" i="16"/>
  <c r="AW165" i="16"/>
  <c r="AW169" i="16"/>
  <c r="AW173" i="16"/>
  <c r="AW146" i="16"/>
  <c r="AW135" i="16"/>
  <c r="AW139" i="16"/>
  <c r="AW143" i="16"/>
  <c r="AW159" i="16"/>
  <c r="AW163" i="16"/>
  <c r="AW167" i="16"/>
  <c r="AW171" i="16"/>
  <c r="AW192" i="16"/>
  <c r="AW196" i="16"/>
  <c r="AW200" i="16"/>
  <c r="AW204" i="16"/>
  <c r="AW208" i="16"/>
  <c r="AW212" i="16"/>
  <c r="AW216" i="16"/>
  <c r="AW193" i="16"/>
  <c r="AW197" i="16"/>
  <c r="AW201" i="16"/>
  <c r="AW205" i="16"/>
  <c r="AW209" i="16"/>
  <c r="AW206" i="16"/>
  <c r="AW177" i="16"/>
  <c r="AW181" i="16"/>
  <c r="AW185" i="16"/>
  <c r="AW220" i="16"/>
  <c r="AW234" i="16"/>
  <c r="AW262" i="16"/>
  <c r="AW266" i="16"/>
  <c r="AW213" i="16"/>
  <c r="AW217" i="16"/>
  <c r="AW225" i="16"/>
  <c r="AW229" i="16"/>
  <c r="AW233" i="16"/>
  <c r="AW237" i="16"/>
  <c r="AW241" i="16"/>
  <c r="AW245" i="16"/>
  <c r="AW249" i="16"/>
  <c r="AW253" i="16"/>
  <c r="AW257" i="16"/>
  <c r="AW261" i="16"/>
  <c r="AW265" i="16"/>
  <c r="AW269" i="16"/>
  <c r="AW273" i="16"/>
  <c r="AW277" i="16"/>
  <c r="AW281" i="16"/>
  <c r="AW285" i="16"/>
  <c r="AW289" i="16"/>
  <c r="AW293" i="16"/>
  <c r="AW299" i="16"/>
  <c r="AW303" i="16"/>
  <c r="AW307" i="16"/>
  <c r="AW311" i="16"/>
  <c r="AW315" i="16"/>
  <c r="AW319" i="16"/>
  <c r="AW323" i="16"/>
  <c r="AW327" i="16"/>
  <c r="AW331" i="16"/>
  <c r="AW335" i="16"/>
  <c r="AW339" i="16"/>
  <c r="AW343" i="16"/>
  <c r="AW347" i="16"/>
  <c r="AW351" i="16"/>
  <c r="AW355" i="16"/>
  <c r="AW359" i="16"/>
  <c r="AW363" i="16"/>
  <c r="AW367" i="16"/>
  <c r="AW300" i="16"/>
  <c r="AW304" i="16"/>
  <c r="AW308" i="16"/>
  <c r="AW312" i="16"/>
  <c r="AW316" i="16"/>
  <c r="AW320" i="16"/>
  <c r="AW324" i="16"/>
  <c r="AW328" i="16"/>
  <c r="AW332" i="16"/>
  <c r="AW336" i="16"/>
  <c r="AW340" i="16"/>
  <c r="AW344" i="16"/>
  <c r="AW348" i="16"/>
  <c r="AW352" i="16"/>
  <c r="AW356" i="16"/>
  <c r="AW337" i="16"/>
  <c r="AW371" i="16"/>
  <c r="AW375" i="16"/>
  <c r="AW379" i="16"/>
  <c r="AW383" i="16"/>
  <c r="AW387" i="16"/>
  <c r="AW391" i="16"/>
  <c r="AW395" i="16"/>
  <c r="AW399" i="16"/>
  <c r="AW403" i="16"/>
  <c r="AW407" i="16"/>
  <c r="AW411" i="16"/>
  <c r="AW415" i="16"/>
  <c r="AW419" i="16"/>
  <c r="AW423" i="16"/>
  <c r="AW384" i="16"/>
  <c r="AW388" i="16"/>
  <c r="AW396" i="16"/>
  <c r="AW400" i="16"/>
  <c r="AW369" i="16"/>
  <c r="AW373" i="16"/>
  <c r="AW377" i="16"/>
  <c r="AW385" i="16"/>
  <c r="AW389" i="16"/>
  <c r="AW397" i="16"/>
  <c r="AW401" i="16"/>
  <c r="AW360" i="16"/>
  <c r="AW364" i="16"/>
  <c r="AW368" i="16"/>
  <c r="AW427" i="16"/>
  <c r="AW431" i="16"/>
  <c r="AW435" i="16"/>
  <c r="AW439" i="16"/>
  <c r="AW443" i="16"/>
  <c r="AW444" i="16"/>
  <c r="AW448" i="16"/>
  <c r="AW452" i="16"/>
  <c r="AW456" i="16"/>
  <c r="AW460" i="16"/>
  <c r="AW464" i="16"/>
  <c r="AW468" i="16"/>
  <c r="AW472" i="16"/>
  <c r="AW476" i="16"/>
  <c r="AW480" i="16"/>
  <c r="AW445" i="16"/>
  <c r="AW449" i="16"/>
  <c r="AW453" i="16"/>
  <c r="AW457" i="16"/>
  <c r="AW461" i="16"/>
  <c r="AW465" i="16"/>
  <c r="AW469" i="16"/>
  <c r="AW473" i="16"/>
  <c r="AW477" i="16"/>
  <c r="AW481" i="16"/>
  <c r="AW462" i="16"/>
  <c r="AW470" i="16"/>
  <c r="AW474" i="16"/>
  <c r="AW482" i="16"/>
  <c r="AW429" i="16"/>
  <c r="AW440" i="16"/>
  <c r="AW417" i="16"/>
  <c r="AW420" i="16"/>
  <c r="AW362" i="16"/>
  <c r="AW325" i="16"/>
  <c r="AW321" i="16"/>
  <c r="AW313" i="16"/>
  <c r="AW305" i="16"/>
  <c r="AW291" i="16"/>
  <c r="AW358" i="16"/>
  <c r="AW354" i="16"/>
  <c r="AW350" i="16"/>
  <c r="AW346" i="16"/>
  <c r="AW342" i="16"/>
  <c r="AW338" i="16"/>
  <c r="AW334" i="16"/>
  <c r="AW330" i="16"/>
  <c r="AW326" i="16"/>
  <c r="AW322" i="16"/>
  <c r="AW318" i="16"/>
  <c r="AW314" i="16"/>
  <c r="AW310" i="16"/>
  <c r="AW306" i="16"/>
  <c r="AW302" i="16"/>
  <c r="AW298" i="16"/>
  <c r="AW280" i="16"/>
  <c r="AW272" i="16"/>
  <c r="AW264" i="16"/>
  <c r="AW256" i="16"/>
  <c r="AW248" i="16"/>
  <c r="AW240" i="16"/>
  <c r="AW232" i="16"/>
  <c r="AW224" i="16"/>
  <c r="AW283" i="16"/>
  <c r="AW466" i="16"/>
  <c r="AW458" i="16"/>
  <c r="AW454" i="16"/>
  <c r="AW434" i="16"/>
  <c r="AW433" i="16"/>
  <c r="AW428" i="16"/>
  <c r="AW430" i="16"/>
  <c r="AW426" i="16"/>
  <c r="AW418" i="16"/>
  <c r="AW410" i="16"/>
  <c r="AW402" i="16"/>
  <c r="AW390" i="16"/>
  <c r="AW378" i="16"/>
  <c r="AW370" i="16"/>
  <c r="AW425" i="16"/>
  <c r="AW405" i="16"/>
  <c r="AW393" i="16"/>
  <c r="AW361" i="16"/>
  <c r="AW412" i="16"/>
  <c r="AW404" i="16"/>
  <c r="AW392" i="16"/>
  <c r="AW366" i="16"/>
  <c r="AW301" i="16"/>
  <c r="AW295" i="16"/>
  <c r="AW294" i="16"/>
  <c r="AW286" i="16"/>
  <c r="AW450" i="16"/>
  <c r="AW438" i="16"/>
  <c r="AW437" i="16"/>
  <c r="AW432" i="16"/>
  <c r="AW479" i="16"/>
  <c r="AW475" i="16"/>
  <c r="AW471" i="16"/>
  <c r="AW467" i="16"/>
  <c r="AW463" i="16"/>
  <c r="AW459" i="16"/>
  <c r="AW455" i="16"/>
  <c r="AW451" i="16"/>
  <c r="AW447" i="16"/>
  <c r="AW394" i="16"/>
  <c r="AW382" i="16"/>
  <c r="AW421" i="16"/>
  <c r="AW413" i="16"/>
  <c r="AW381" i="16"/>
  <c r="AW424" i="16"/>
  <c r="AW416" i="16"/>
  <c r="AW380" i="16"/>
  <c r="AW376" i="16"/>
  <c r="AW345" i="16"/>
  <c r="AW341" i="16"/>
  <c r="AW333" i="16"/>
  <c r="AW329" i="16"/>
  <c r="AW297" i="16"/>
  <c r="AW296" i="16"/>
  <c r="AW287" i="16"/>
  <c r="AW292" i="16"/>
  <c r="AW288" i="16"/>
  <c r="AW284" i="16"/>
  <c r="AW276" i="16"/>
  <c r="AW268" i="16"/>
  <c r="AW478" i="16"/>
  <c r="AW446" i="16"/>
  <c r="AW442" i="16"/>
  <c r="AW441" i="16"/>
  <c r="AW436" i="16"/>
  <c r="AW422" i="16"/>
  <c r="AW414" i="16"/>
  <c r="AW406" i="16"/>
  <c r="AW398" i="16"/>
  <c r="AW386" i="16"/>
  <c r="AW374" i="16"/>
  <c r="AW409" i="16"/>
  <c r="AW365" i="16"/>
  <c r="AW408" i="16"/>
  <c r="AW372" i="16"/>
  <c r="AW357" i="16"/>
  <c r="AW353" i="16"/>
  <c r="AW349" i="16"/>
  <c r="AW317" i="16"/>
  <c r="AW309" i="16"/>
  <c r="AW290" i="16"/>
  <c r="AW252" i="16"/>
  <c r="AW214" i="16"/>
  <c r="AW267" i="16"/>
  <c r="AW251" i="16"/>
  <c r="AW235" i="16"/>
  <c r="AW219" i="16"/>
  <c r="AW270" i="16"/>
  <c r="AW246" i="16"/>
  <c r="AW222" i="16"/>
  <c r="AW187" i="16"/>
  <c r="AW182" i="16"/>
  <c r="AW189" i="16"/>
  <c r="AW180" i="16"/>
  <c r="AW140" i="16"/>
  <c r="AW147" i="16"/>
  <c r="AW166" i="16"/>
  <c r="AW162" i="16"/>
  <c r="AW138" i="16"/>
  <c r="AW136" i="16"/>
  <c r="AW117" i="16"/>
  <c r="AW109" i="16"/>
  <c r="AW101" i="16"/>
  <c r="AW76" i="16"/>
  <c r="AW93" i="16"/>
  <c r="AW89" i="16"/>
  <c r="AW69" i="16"/>
  <c r="AW61" i="16"/>
  <c r="AW54" i="16"/>
  <c r="AW38" i="16"/>
  <c r="AW12" i="16"/>
  <c r="AW5" i="16"/>
  <c r="AW4" i="16"/>
  <c r="AW7" i="16"/>
  <c r="AW3" i="16"/>
  <c r="AW228" i="16"/>
  <c r="AW279" i="16"/>
  <c r="AW263" i="16"/>
  <c r="AW247" i="16"/>
  <c r="AW231" i="16"/>
  <c r="AW223" i="16"/>
  <c r="AW258" i="16"/>
  <c r="AW230" i="16"/>
  <c r="AW221" i="16"/>
  <c r="AW218" i="16"/>
  <c r="AW211" i="16"/>
  <c r="AW203" i="16"/>
  <c r="AW195" i="16"/>
  <c r="AW186" i="16"/>
  <c r="AW175" i="16"/>
  <c r="AW184" i="16"/>
  <c r="AW164" i="16"/>
  <c r="AW152" i="16"/>
  <c r="AW144" i="16"/>
  <c r="AW174" i="16"/>
  <c r="AW158" i="16"/>
  <c r="AW154" i="16"/>
  <c r="AW142" i="16"/>
  <c r="AW132" i="16"/>
  <c r="AW100" i="16"/>
  <c r="AW98" i="16"/>
  <c r="AW90" i="16"/>
  <c r="AW82" i="16"/>
  <c r="AW77" i="16"/>
  <c r="AW46" i="16"/>
  <c r="AW36" i="16"/>
  <c r="AW32" i="16"/>
  <c r="AW18" i="16"/>
  <c r="AW260" i="16"/>
  <c r="AW244" i="16"/>
  <c r="AW236" i="16"/>
  <c r="AW275" i="16"/>
  <c r="AW259" i="16"/>
  <c r="AW243" i="16"/>
  <c r="AW227" i="16"/>
  <c r="AW278" i="16"/>
  <c r="AW274" i="16"/>
  <c r="AW250" i="16"/>
  <c r="AW238" i="16"/>
  <c r="AW215" i="16"/>
  <c r="AW179" i="16"/>
  <c r="AW210" i="16"/>
  <c r="AW198" i="16"/>
  <c r="AW194" i="16"/>
  <c r="AW188" i="16"/>
  <c r="AW168" i="16"/>
  <c r="AW156" i="16"/>
  <c r="AW155" i="16"/>
  <c r="AW151" i="16"/>
  <c r="AW170" i="16"/>
  <c r="AW129" i="16"/>
  <c r="AW125" i="16"/>
  <c r="AW113" i="16"/>
  <c r="AW105" i="16"/>
  <c r="AW128" i="16"/>
  <c r="AW73" i="16"/>
  <c r="AW65" i="16"/>
  <c r="AW57" i="16"/>
  <c r="AW42" i="16"/>
  <c r="AW28" i="16"/>
  <c r="AW34" i="16"/>
  <c r="AW29" i="16"/>
  <c r="AW22" i="16"/>
  <c r="AW271" i="16"/>
  <c r="AW255" i="16"/>
  <c r="AW239" i="16"/>
  <c r="AW282" i="16"/>
  <c r="AW254" i="16"/>
  <c r="AW242" i="16"/>
  <c r="AW226" i="16"/>
  <c r="AW207" i="16"/>
  <c r="AW199" i="16"/>
  <c r="AW191" i="16"/>
  <c r="AW183" i="16"/>
  <c r="AW178" i="16"/>
  <c r="AW202" i="16"/>
  <c r="AW190" i="16"/>
  <c r="AW176" i="16"/>
  <c r="AW172" i="16"/>
  <c r="AW160" i="16"/>
  <c r="AW148" i="16"/>
  <c r="AW150" i="16"/>
  <c r="AW133" i="16"/>
  <c r="AW121" i="16"/>
  <c r="AW94" i="16"/>
  <c r="AW86" i="16"/>
  <c r="AW78" i="16"/>
  <c r="AW50" i="16"/>
  <c r="AW26" i="16"/>
  <c r="AW16" i="16"/>
  <c r="AW20" i="16"/>
  <c r="AW23" i="16"/>
  <c r="AW14" i="16"/>
  <c r="AW10" i="16"/>
  <c r="AX1" i="14"/>
  <c r="AW8" i="14"/>
  <c r="AW9" i="14"/>
  <c r="AW12" i="14"/>
  <c r="AW15" i="14"/>
  <c r="AW16" i="14"/>
  <c r="AW20" i="14"/>
  <c r="AW22" i="14"/>
  <c r="AW26" i="14"/>
  <c r="AW21" i="14"/>
  <c r="AW27" i="14"/>
  <c r="AW32" i="14"/>
  <c r="AW36" i="14"/>
  <c r="AW37" i="14"/>
  <c r="AW30" i="14"/>
  <c r="AW31" i="14"/>
  <c r="AW47" i="14"/>
  <c r="AW40" i="14"/>
  <c r="AW41" i="14"/>
  <c r="AW49" i="14"/>
  <c r="AW52" i="14"/>
  <c r="AW56" i="14"/>
  <c r="AW60" i="14"/>
  <c r="AW64" i="14"/>
  <c r="AW68" i="14"/>
  <c r="AW53" i="14"/>
  <c r="AW57" i="14"/>
  <c r="AW61" i="14"/>
  <c r="AW65" i="14"/>
  <c r="AW69" i="14"/>
  <c r="AW73" i="14"/>
  <c r="AW77" i="14"/>
  <c r="AW81" i="14"/>
  <c r="AW85" i="14"/>
  <c r="AW70" i="14"/>
  <c r="AW74" i="14"/>
  <c r="AW78" i="14"/>
  <c r="AW82" i="14"/>
  <c r="AW66" i="14"/>
  <c r="AW83" i="14"/>
  <c r="AW87" i="14"/>
  <c r="AW89" i="14"/>
  <c r="AW93" i="14"/>
  <c r="AW96" i="14"/>
  <c r="AW100" i="14"/>
  <c r="AW104" i="14"/>
  <c r="AW108" i="14"/>
  <c r="AW94" i="14"/>
  <c r="AW98" i="14"/>
  <c r="AW102" i="14"/>
  <c r="AW106" i="14"/>
  <c r="AW112" i="14"/>
  <c r="AW97" i="14"/>
  <c r="AW88" i="14"/>
  <c r="AW90" i="14"/>
  <c r="AW86" i="14"/>
  <c r="AW62" i="14"/>
  <c r="AW45" i="14"/>
  <c r="AW46" i="14"/>
  <c r="AW17" i="14"/>
  <c r="AW19" i="14"/>
  <c r="AW4" i="14"/>
  <c r="AW7" i="14"/>
  <c r="AW92" i="14"/>
  <c r="AW107" i="14"/>
  <c r="AW103" i="14"/>
  <c r="AW99" i="14"/>
  <c r="AW95" i="14"/>
  <c r="AW79" i="14"/>
  <c r="AW71" i="14"/>
  <c r="AW84" i="14"/>
  <c r="AW80" i="14"/>
  <c r="AW76" i="14"/>
  <c r="AW72" i="14"/>
  <c r="AW63" i="14"/>
  <c r="AW59" i="14"/>
  <c r="AW55" i="14"/>
  <c r="AW44" i="14"/>
  <c r="AW38" i="14"/>
  <c r="AW33" i="14"/>
  <c r="AW35" i="14"/>
  <c r="AW23" i="14"/>
  <c r="AW14" i="14"/>
  <c r="AW10" i="14"/>
  <c r="AW3" i="14"/>
  <c r="AW111" i="14"/>
  <c r="AW110" i="14"/>
  <c r="AW101" i="14"/>
  <c r="AW58" i="14"/>
  <c r="AW54" i="14"/>
  <c r="AW51" i="14"/>
  <c r="AW43" i="14"/>
  <c r="AW42" i="14"/>
  <c r="AW18" i="14"/>
  <c r="AW13" i="14"/>
  <c r="AW11" i="14"/>
  <c r="AW109" i="14"/>
  <c r="AW105" i="14"/>
  <c r="AW91" i="14"/>
  <c r="AW75" i="14"/>
  <c r="AW67" i="14"/>
  <c r="AW50" i="14"/>
  <c r="AW48" i="14"/>
  <c r="AW39" i="14"/>
  <c r="AW34" i="14"/>
  <c r="AW28" i="14"/>
  <c r="AW24" i="14"/>
  <c r="AW29" i="14"/>
  <c r="AW25" i="14"/>
  <c r="AW5" i="14"/>
  <c r="AW6" i="14"/>
  <c r="AX1" i="18"/>
  <c r="AW2" i="18"/>
  <c r="AX1" i="15"/>
  <c r="AW2" i="15"/>
  <c r="AX5" i="18" l="1"/>
  <c r="AX6" i="18"/>
  <c r="AX10" i="18"/>
  <c r="AX11" i="18"/>
  <c r="AX15" i="18"/>
  <c r="AX16" i="18"/>
  <c r="AX17" i="18"/>
  <c r="AX18" i="18"/>
  <c r="AX21" i="18"/>
  <c r="AX22" i="18"/>
  <c r="AX23" i="18"/>
  <c r="AX27" i="18"/>
  <c r="AX24" i="18"/>
  <c r="AX28" i="18"/>
  <c r="AX31" i="18"/>
  <c r="AX34" i="18"/>
  <c r="AX38" i="18"/>
  <c r="AX35" i="18"/>
  <c r="AX39" i="18"/>
  <c r="AX46" i="18"/>
  <c r="AX50" i="18"/>
  <c r="AX42" i="18"/>
  <c r="AX43" i="18"/>
  <c r="AX47" i="18"/>
  <c r="AX54" i="18"/>
  <c r="AX51" i="18"/>
  <c r="AX55" i="18"/>
  <c r="AX59" i="18"/>
  <c r="AX63" i="18"/>
  <c r="AX56" i="18"/>
  <c r="AX60" i="18"/>
  <c r="AX64" i="18"/>
  <c r="AX67" i="18"/>
  <c r="AX68" i="18"/>
  <c r="AX71" i="18"/>
  <c r="AX80" i="18"/>
  <c r="AX84" i="18"/>
  <c r="AX74" i="18"/>
  <c r="AX66" i="18"/>
  <c r="AX70" i="18"/>
  <c r="AX75" i="18"/>
  <c r="AX79" i="18"/>
  <c r="AX83" i="18"/>
  <c r="AX88" i="18"/>
  <c r="AX92" i="18"/>
  <c r="AX89" i="18"/>
  <c r="AX93" i="18"/>
  <c r="AX90" i="18"/>
  <c r="AX87" i="18"/>
  <c r="AX81" i="18"/>
  <c r="AX52" i="18"/>
  <c r="AX62" i="18"/>
  <c r="AX49" i="18"/>
  <c r="AX48" i="18"/>
  <c r="AX44" i="18"/>
  <c r="AX37" i="18"/>
  <c r="AX32" i="18"/>
  <c r="AX26" i="18"/>
  <c r="AX82" i="18"/>
  <c r="AX77" i="18"/>
  <c r="AX76" i="18"/>
  <c r="AX65" i="18"/>
  <c r="AX61" i="18"/>
  <c r="AX57" i="18"/>
  <c r="AX53" i="18"/>
  <c r="AX41" i="18"/>
  <c r="AX33" i="18"/>
  <c r="AX40" i="18"/>
  <c r="AX30" i="18"/>
  <c r="AX72" i="18"/>
  <c r="AX58" i="18"/>
  <c r="AX45" i="18"/>
  <c r="AX36" i="18"/>
  <c r="AX91" i="18"/>
  <c r="AX86" i="18"/>
  <c r="AX78" i="18"/>
  <c r="AX85" i="18"/>
  <c r="AX73" i="18"/>
  <c r="AX69" i="18"/>
  <c r="AX25" i="18"/>
  <c r="AX7" i="18"/>
  <c r="AX3" i="18"/>
  <c r="AX20" i="18"/>
  <c r="AX14" i="18"/>
  <c r="AX4" i="18"/>
  <c r="AX29" i="18"/>
  <c r="AX13" i="18"/>
  <c r="AX8" i="18"/>
  <c r="AX19" i="18"/>
  <c r="AX12" i="18"/>
  <c r="AX9" i="18"/>
  <c r="AX5" i="15"/>
  <c r="AX6" i="15"/>
  <c r="AX7" i="15"/>
  <c r="AX10" i="15"/>
  <c r="AX11" i="15"/>
  <c r="AX15" i="15"/>
  <c r="AX16" i="15"/>
  <c r="AX19" i="15"/>
  <c r="AX20" i="15"/>
  <c r="AX24" i="15"/>
  <c r="AX21" i="15"/>
  <c r="AX25" i="15"/>
  <c r="AX28" i="15"/>
  <c r="AX32" i="15"/>
  <c r="AX29" i="15"/>
  <c r="AX33" i="15"/>
  <c r="AX39" i="15"/>
  <c r="AX43" i="15"/>
  <c r="AX36" i="15"/>
  <c r="AX37" i="15"/>
  <c r="AX40" i="15"/>
  <c r="AX44" i="15"/>
  <c r="AX47" i="15"/>
  <c r="AX50" i="15"/>
  <c r="AX54" i="15"/>
  <c r="AX51" i="15"/>
  <c r="AX55" i="15"/>
  <c r="AX68" i="15"/>
  <c r="AX61" i="15"/>
  <c r="AX65" i="15"/>
  <c r="AX69" i="15"/>
  <c r="AX62" i="15"/>
  <c r="AX66" i="15"/>
  <c r="AX58" i="15"/>
  <c r="AX59" i="15"/>
  <c r="AX73" i="15"/>
  <c r="AX74" i="15"/>
  <c r="AX77" i="15"/>
  <c r="AX81" i="15"/>
  <c r="AX85" i="15"/>
  <c r="AX89" i="15"/>
  <c r="AX82" i="15"/>
  <c r="AX86" i="15"/>
  <c r="AX90" i="15"/>
  <c r="AX105" i="15"/>
  <c r="AX95" i="15"/>
  <c r="AX99" i="15"/>
  <c r="AX103" i="15"/>
  <c r="AX107" i="15"/>
  <c r="AX93" i="15"/>
  <c r="AX96" i="15"/>
  <c r="AX100" i="15"/>
  <c r="AX104" i="15"/>
  <c r="AX108" i="15"/>
  <c r="AX112" i="15"/>
  <c r="AX114" i="15"/>
  <c r="AX122" i="15"/>
  <c r="AX115" i="15"/>
  <c r="AX119" i="15"/>
  <c r="AX123" i="15"/>
  <c r="AX127" i="15"/>
  <c r="AX148" i="15"/>
  <c r="AX133" i="15"/>
  <c r="AX137" i="15"/>
  <c r="AX141" i="15"/>
  <c r="AX145" i="15"/>
  <c r="AX149" i="15"/>
  <c r="AX153" i="15"/>
  <c r="AX157" i="15"/>
  <c r="AX161" i="15"/>
  <c r="AX134" i="15"/>
  <c r="AX138" i="15"/>
  <c r="AX142" i="15"/>
  <c r="AX154" i="15"/>
  <c r="AX158" i="15"/>
  <c r="AX195" i="15"/>
  <c r="AX199" i="15"/>
  <c r="AX165" i="15"/>
  <c r="AX166" i="15"/>
  <c r="AX169" i="15"/>
  <c r="AX172" i="15"/>
  <c r="AX176" i="15"/>
  <c r="AX180" i="15"/>
  <c r="AX184" i="15"/>
  <c r="AX188" i="15"/>
  <c r="AX192" i="15"/>
  <c r="AX196" i="15"/>
  <c r="AX200" i="15"/>
  <c r="AX173" i="15"/>
  <c r="AX189" i="15"/>
  <c r="AX193" i="15"/>
  <c r="AX197" i="15"/>
  <c r="AX201" i="15"/>
  <c r="AX204" i="15"/>
  <c r="AX205" i="15"/>
  <c r="AX208" i="15"/>
  <c r="AX209" i="15"/>
  <c r="AX212" i="15"/>
  <c r="AX213" i="15"/>
  <c r="AX218" i="15"/>
  <c r="AX222" i="15"/>
  <c r="AX226" i="15"/>
  <c r="AX230" i="15"/>
  <c r="AX234" i="15"/>
  <c r="AX238" i="15"/>
  <c r="AX242" i="15"/>
  <c r="AX246" i="15"/>
  <c r="AX219" i="15"/>
  <c r="AX223" i="15"/>
  <c r="AX227" i="15"/>
  <c r="AX231" i="15"/>
  <c r="AX235" i="15"/>
  <c r="AX239" i="15"/>
  <c r="AX243" i="15"/>
  <c r="AX255" i="15"/>
  <c r="AX270" i="15"/>
  <c r="AX274" i="15"/>
  <c r="AX247" i="15"/>
  <c r="AX250" i="15"/>
  <c r="AX251" i="15"/>
  <c r="AX259" i="15"/>
  <c r="AX263" i="15"/>
  <c r="AX267" i="15"/>
  <c r="AX271" i="15"/>
  <c r="AX275" i="15"/>
  <c r="AX279" i="15"/>
  <c r="AX283" i="15"/>
  <c r="AX287" i="15"/>
  <c r="AX291" i="15"/>
  <c r="AX295" i="15"/>
  <c r="AX299" i="15"/>
  <c r="AX303" i="15"/>
  <c r="AX307" i="15"/>
  <c r="AX311" i="15"/>
  <c r="AX315" i="15"/>
  <c r="AX319" i="15"/>
  <c r="AX254" i="15"/>
  <c r="AX256" i="15"/>
  <c r="AX272" i="15"/>
  <c r="AX276" i="15"/>
  <c r="AX280" i="15"/>
  <c r="AX284" i="15"/>
  <c r="AX288" i="15"/>
  <c r="AX292" i="15"/>
  <c r="AX296" i="15"/>
  <c r="AX300" i="15"/>
  <c r="AX304" i="15"/>
  <c r="AX308" i="15"/>
  <c r="AX312" i="15"/>
  <c r="AX316" i="15"/>
  <c r="AX320" i="15"/>
  <c r="AX323" i="15"/>
  <c r="AX324" i="15"/>
  <c r="AX327" i="15"/>
  <c r="AX328" i="15"/>
  <c r="AX332" i="15"/>
  <c r="AX336" i="15"/>
  <c r="AX340" i="15"/>
  <c r="AX344" i="15"/>
  <c r="AX348" i="15"/>
  <c r="AX352" i="15"/>
  <c r="AX356" i="15"/>
  <c r="AX360" i="15"/>
  <c r="AX364" i="15"/>
  <c r="AX368" i="15"/>
  <c r="AX372" i="15"/>
  <c r="AX376" i="15"/>
  <c r="AX380" i="15"/>
  <c r="AX333" i="15"/>
  <c r="AX337" i="15"/>
  <c r="AX341" i="15"/>
  <c r="AX345" i="15"/>
  <c r="AX349" i="15"/>
  <c r="AX353" i="15"/>
  <c r="AX357" i="15"/>
  <c r="AX361" i="15"/>
  <c r="AX365" i="15"/>
  <c r="AX369" i="15"/>
  <c r="AX373" i="15"/>
  <c r="AX377" i="15"/>
  <c r="AX381" i="15"/>
  <c r="AX325" i="15"/>
  <c r="AX371" i="15"/>
  <c r="AX363" i="15"/>
  <c r="AX355" i="15"/>
  <c r="AX347" i="15"/>
  <c r="AX339" i="15"/>
  <c r="AX331" i="15"/>
  <c r="AX268" i="15"/>
  <c r="AX260" i="15"/>
  <c r="AX249" i="15"/>
  <c r="AX310" i="15"/>
  <c r="AX302" i="15"/>
  <c r="AX294" i="15"/>
  <c r="AX286" i="15"/>
  <c r="AX262" i="15"/>
  <c r="AX258" i="15"/>
  <c r="AX207" i="15"/>
  <c r="AX181" i="15"/>
  <c r="AX177" i="15"/>
  <c r="AX167" i="15"/>
  <c r="AX183" i="15"/>
  <c r="AX179" i="15"/>
  <c r="AX164" i="15"/>
  <c r="AX318" i="15"/>
  <c r="AX379" i="15"/>
  <c r="AX382" i="15"/>
  <c r="AX264" i="15"/>
  <c r="AX248" i="15"/>
  <c r="AX253" i="15"/>
  <c r="AX317" i="15"/>
  <c r="AX313" i="15"/>
  <c r="AX309" i="15"/>
  <c r="AX305" i="15"/>
  <c r="AX301" i="15"/>
  <c r="AX297" i="15"/>
  <c r="AX293" i="15"/>
  <c r="AX289" i="15"/>
  <c r="AX285" i="15"/>
  <c r="AX281" i="15"/>
  <c r="AX277" i="15"/>
  <c r="AX273" i="15"/>
  <c r="AX269" i="15"/>
  <c r="AX265" i="15"/>
  <c r="AX261" i="15"/>
  <c r="AX257" i="15"/>
  <c r="AX244" i="15"/>
  <c r="AX236" i="15"/>
  <c r="AX228" i="15"/>
  <c r="AX220" i="15"/>
  <c r="AX206" i="15"/>
  <c r="AX245" i="15"/>
  <c r="AX241" i="15"/>
  <c r="AX237" i="15"/>
  <c r="AX233" i="15"/>
  <c r="AX229" i="15"/>
  <c r="AX225" i="15"/>
  <c r="AX221" i="15"/>
  <c r="AX217" i="15"/>
  <c r="AX211" i="15"/>
  <c r="AX168" i="15"/>
  <c r="AX202" i="15"/>
  <c r="AX198" i="15"/>
  <c r="AX194" i="15"/>
  <c r="AX190" i="15"/>
  <c r="AX186" i="15"/>
  <c r="AX182" i="15"/>
  <c r="AX178" i="15"/>
  <c r="AX174" i="15"/>
  <c r="AX170" i="15"/>
  <c r="AX321" i="15"/>
  <c r="AX375" i="15"/>
  <c r="AX367" i="15"/>
  <c r="AX359" i="15"/>
  <c r="AX351" i="15"/>
  <c r="AX343" i="15"/>
  <c r="AX335" i="15"/>
  <c r="AX326" i="15"/>
  <c r="AX378" i="15"/>
  <c r="AX374" i="15"/>
  <c r="AX314" i="15"/>
  <c r="AX306" i="15"/>
  <c r="AX298" i="15"/>
  <c r="AX290" i="15"/>
  <c r="AX282" i="15"/>
  <c r="AX278" i="15"/>
  <c r="AX266" i="15"/>
  <c r="AX210" i="15"/>
  <c r="AX215" i="15"/>
  <c r="AX191" i="15"/>
  <c r="AX175" i="15"/>
  <c r="AX171" i="15"/>
  <c r="AX329" i="15"/>
  <c r="AX322" i="15"/>
  <c r="AX383" i="15"/>
  <c r="AX330" i="15"/>
  <c r="AX370" i="15"/>
  <c r="AX366" i="15"/>
  <c r="AX362" i="15"/>
  <c r="AX358" i="15"/>
  <c r="AX354" i="15"/>
  <c r="AX350" i="15"/>
  <c r="AX346" i="15"/>
  <c r="AX342" i="15"/>
  <c r="AX338" i="15"/>
  <c r="AX334" i="15"/>
  <c r="AX252" i="15"/>
  <c r="AX240" i="15"/>
  <c r="AX232" i="15"/>
  <c r="AX224" i="15"/>
  <c r="AX216" i="15"/>
  <c r="AX214" i="15"/>
  <c r="AX185" i="15"/>
  <c r="AX163" i="15"/>
  <c r="AX203" i="15"/>
  <c r="AX187" i="15"/>
  <c r="AX156" i="15"/>
  <c r="AX126" i="15"/>
  <c r="AX118" i="15"/>
  <c r="AX111" i="15"/>
  <c r="AX106" i="15"/>
  <c r="AX102" i="15"/>
  <c r="AX94" i="15"/>
  <c r="AX78" i="15"/>
  <c r="AX80" i="15"/>
  <c r="AX67" i="15"/>
  <c r="AX56" i="15"/>
  <c r="AX26" i="15"/>
  <c r="AX18" i="15"/>
  <c r="AX130" i="15"/>
  <c r="AX160" i="15"/>
  <c r="AX144" i="15"/>
  <c r="AX132" i="15"/>
  <c r="AX92" i="15"/>
  <c r="AX101" i="15"/>
  <c r="AX97" i="15"/>
  <c r="AX84" i="15"/>
  <c r="AX71" i="15"/>
  <c r="AX57" i="15"/>
  <c r="AX64" i="15"/>
  <c r="AX48" i="15"/>
  <c r="AX35" i="15"/>
  <c r="AX34" i="15"/>
  <c r="AX31" i="15"/>
  <c r="AX13" i="15"/>
  <c r="AX12" i="15"/>
  <c r="AX8" i="15"/>
  <c r="AX9" i="15"/>
  <c r="AX4" i="15"/>
  <c r="AX140" i="15"/>
  <c r="AX120" i="15"/>
  <c r="AX98" i="15"/>
  <c r="AX109" i="15"/>
  <c r="AX91" i="15"/>
  <c r="AX87" i="15"/>
  <c r="AX83" i="15"/>
  <c r="AX79" i="15"/>
  <c r="AX70" i="15"/>
  <c r="AX53" i="15"/>
  <c r="AX49" i="15"/>
  <c r="AX41" i="15"/>
  <c r="AX38" i="15"/>
  <c r="AX27" i="15"/>
  <c r="AX14" i="15"/>
  <c r="AX3" i="15"/>
  <c r="AX162" i="15"/>
  <c r="AX150" i="15"/>
  <c r="AX146" i="15"/>
  <c r="AX152" i="15"/>
  <c r="AX136" i="15"/>
  <c r="AX159" i="15"/>
  <c r="AX155" i="15"/>
  <c r="AX151" i="15"/>
  <c r="AX147" i="15"/>
  <c r="AX143" i="15"/>
  <c r="AX139" i="15"/>
  <c r="AX135" i="15"/>
  <c r="AX131" i="15"/>
  <c r="AX128" i="15"/>
  <c r="AX124" i="15"/>
  <c r="AX116" i="15"/>
  <c r="AX110" i="15"/>
  <c r="AX129" i="15"/>
  <c r="AX125" i="15"/>
  <c r="AX121" i="15"/>
  <c r="AX117" i="15"/>
  <c r="AX113" i="15"/>
  <c r="AX75" i="15"/>
  <c r="AX88" i="15"/>
  <c r="AX76" i="15"/>
  <c r="AX63" i="15"/>
  <c r="AX72" i="15"/>
  <c r="AX60" i="15"/>
  <c r="AX52" i="15"/>
  <c r="AX46" i="15"/>
  <c r="AX45" i="15"/>
  <c r="AX42" i="15"/>
  <c r="AX30" i="15"/>
  <c r="AX22" i="15"/>
  <c r="AX23" i="15"/>
  <c r="AX17" i="15"/>
  <c r="AY1" i="16"/>
  <c r="AX5" i="16"/>
  <c r="AX6" i="16"/>
  <c r="AX8" i="16"/>
  <c r="AX11" i="16"/>
  <c r="AX13" i="16"/>
  <c r="AX12" i="16"/>
  <c r="AX14" i="16"/>
  <c r="AX19" i="16"/>
  <c r="AX23" i="16"/>
  <c r="AX20" i="16"/>
  <c r="AX24" i="16"/>
  <c r="AX17" i="16"/>
  <c r="AX29" i="16"/>
  <c r="AX33" i="16"/>
  <c r="AX30" i="16"/>
  <c r="AX39" i="16"/>
  <c r="AX43" i="16"/>
  <c r="AX47" i="16"/>
  <c r="AX51" i="16"/>
  <c r="AX36" i="16"/>
  <c r="AX40" i="16"/>
  <c r="AX44" i="16"/>
  <c r="AX48" i="16"/>
  <c r="AX52" i="16"/>
  <c r="AX37" i="16"/>
  <c r="AX56" i="16"/>
  <c r="AX58" i="16"/>
  <c r="AX62" i="16"/>
  <c r="AX66" i="16"/>
  <c r="AX70" i="16"/>
  <c r="AX74" i="16"/>
  <c r="AX55" i="16"/>
  <c r="AX59" i="16"/>
  <c r="AX63" i="16"/>
  <c r="AX67" i="16"/>
  <c r="AX71" i="16"/>
  <c r="AX75" i="16"/>
  <c r="AX79" i="16"/>
  <c r="AX83" i="16"/>
  <c r="AX87" i="16"/>
  <c r="AX91" i="16"/>
  <c r="AX80" i="16"/>
  <c r="AX84" i="16"/>
  <c r="AX88" i="16"/>
  <c r="AX92" i="16"/>
  <c r="AX99" i="16"/>
  <c r="AX102" i="16"/>
  <c r="AX106" i="16"/>
  <c r="AX110" i="16"/>
  <c r="AX114" i="16"/>
  <c r="AX118" i="16"/>
  <c r="AX122" i="16"/>
  <c r="AX126" i="16"/>
  <c r="AX130" i="16"/>
  <c r="AX95" i="16"/>
  <c r="AX96" i="16"/>
  <c r="AX103" i="16"/>
  <c r="AX107" i="16"/>
  <c r="AX111" i="16"/>
  <c r="AX115" i="16"/>
  <c r="AX119" i="16"/>
  <c r="AX123" i="16"/>
  <c r="AX127" i="16"/>
  <c r="AX131" i="16"/>
  <c r="AX148" i="16"/>
  <c r="AX152" i="16"/>
  <c r="AX156" i="16"/>
  <c r="AX160" i="16"/>
  <c r="AX164" i="16"/>
  <c r="AX168" i="16"/>
  <c r="AX137" i="16"/>
  <c r="AX141" i="16"/>
  <c r="AX145" i="16"/>
  <c r="AX149" i="16"/>
  <c r="AX153" i="16"/>
  <c r="AX157" i="16"/>
  <c r="AX161" i="16"/>
  <c r="AX165" i="16"/>
  <c r="AX169" i="16"/>
  <c r="AX173" i="16"/>
  <c r="AX142" i="16"/>
  <c r="AX146" i="16"/>
  <c r="AX162" i="16"/>
  <c r="AX134" i="16"/>
  <c r="AX135" i="16"/>
  <c r="AX177" i="16"/>
  <c r="AX178" i="16"/>
  <c r="AX181" i="16"/>
  <c r="AX182" i="16"/>
  <c r="AX185" i="16"/>
  <c r="AX186" i="16"/>
  <c r="AX192" i="16"/>
  <c r="AX196" i="16"/>
  <c r="AX200" i="16"/>
  <c r="AX204" i="16"/>
  <c r="AX208" i="16"/>
  <c r="AX212" i="16"/>
  <c r="AX193" i="16"/>
  <c r="AX197" i="16"/>
  <c r="AX201" i="16"/>
  <c r="AX205" i="16"/>
  <c r="AX209" i="16"/>
  <c r="AX213" i="16"/>
  <c r="AX216" i="16"/>
  <c r="AX217" i="16"/>
  <c r="AX225" i="16"/>
  <c r="AX229" i="16"/>
  <c r="AX233" i="16"/>
  <c r="AX237" i="16"/>
  <c r="AX241" i="16"/>
  <c r="AX245" i="16"/>
  <c r="AX249" i="16"/>
  <c r="AX253" i="16"/>
  <c r="AX257" i="16"/>
  <c r="AX261" i="16"/>
  <c r="AX265" i="16"/>
  <c r="AX269" i="16"/>
  <c r="AX273" i="16"/>
  <c r="AX277" i="16"/>
  <c r="AX281" i="16"/>
  <c r="AX220" i="16"/>
  <c r="AX221" i="16"/>
  <c r="AX228" i="16"/>
  <c r="AX232" i="16"/>
  <c r="AX236" i="16"/>
  <c r="AX240" i="16"/>
  <c r="AX244" i="16"/>
  <c r="AX248" i="16"/>
  <c r="AX252" i="16"/>
  <c r="AX256" i="16"/>
  <c r="AX260" i="16"/>
  <c r="AX264" i="16"/>
  <c r="AX268" i="16"/>
  <c r="AX272" i="16"/>
  <c r="AX276" i="16"/>
  <c r="AX280" i="16"/>
  <c r="AX284" i="16"/>
  <c r="AX285" i="16"/>
  <c r="AX288" i="16"/>
  <c r="AX289" i="16"/>
  <c r="AX292" i="16"/>
  <c r="AX293" i="16"/>
  <c r="AX299" i="16"/>
  <c r="AX303" i="16"/>
  <c r="AX307" i="16"/>
  <c r="AX311" i="16"/>
  <c r="AX315" i="16"/>
  <c r="AX319" i="16"/>
  <c r="AX323" i="16"/>
  <c r="AX327" i="16"/>
  <c r="AX331" i="16"/>
  <c r="AX335" i="16"/>
  <c r="AX339" i="16"/>
  <c r="AX343" i="16"/>
  <c r="AX347" i="16"/>
  <c r="AX351" i="16"/>
  <c r="AX355" i="16"/>
  <c r="AX359" i="16"/>
  <c r="AX300" i="16"/>
  <c r="AX304" i="16"/>
  <c r="AX308" i="16"/>
  <c r="AX312" i="16"/>
  <c r="AX316" i="16"/>
  <c r="AX320" i="16"/>
  <c r="AX324" i="16"/>
  <c r="AX328" i="16"/>
  <c r="AX332" i="16"/>
  <c r="AX336" i="16"/>
  <c r="AX340" i="16"/>
  <c r="AX344" i="16"/>
  <c r="AX348" i="16"/>
  <c r="AX352" i="16"/>
  <c r="AX356" i="16"/>
  <c r="AX360" i="16"/>
  <c r="AX363" i="16"/>
  <c r="AX364" i="16"/>
  <c r="AX367" i="16"/>
  <c r="AX368" i="16"/>
  <c r="AX378" i="16"/>
  <c r="AX402" i="16"/>
  <c r="AX406" i="16"/>
  <c r="AX410" i="16"/>
  <c r="AX414" i="16"/>
  <c r="AX418" i="16"/>
  <c r="AX422" i="16"/>
  <c r="AX426" i="16"/>
  <c r="AX371" i="16"/>
  <c r="AX375" i="16"/>
  <c r="AX379" i="16"/>
  <c r="AX383" i="16"/>
  <c r="AX387" i="16"/>
  <c r="AX391" i="16"/>
  <c r="AX395" i="16"/>
  <c r="AX399" i="16"/>
  <c r="AX403" i="16"/>
  <c r="AX407" i="16"/>
  <c r="AX411" i="16"/>
  <c r="AX415" i="16"/>
  <c r="AX419" i="16"/>
  <c r="AX423" i="16"/>
  <c r="AX372" i="16"/>
  <c r="AX376" i="16"/>
  <c r="AX384" i="16"/>
  <c r="AX388" i="16"/>
  <c r="AX396" i="16"/>
  <c r="AX400" i="16"/>
  <c r="AX369" i="16"/>
  <c r="AX427" i="16"/>
  <c r="AX430" i="16"/>
  <c r="AX431" i="16"/>
  <c r="AX432" i="16"/>
  <c r="AX435" i="16"/>
  <c r="AX436" i="16"/>
  <c r="AX439" i="16"/>
  <c r="AX440" i="16"/>
  <c r="AX443" i="16"/>
  <c r="AX444" i="16"/>
  <c r="AX448" i="16"/>
  <c r="AX452" i="16"/>
  <c r="AX456" i="16"/>
  <c r="AX460" i="16"/>
  <c r="AX464" i="16"/>
  <c r="AX468" i="16"/>
  <c r="AX472" i="16"/>
  <c r="AX476" i="16"/>
  <c r="AX480" i="16"/>
  <c r="AX445" i="16"/>
  <c r="AX449" i="16"/>
  <c r="AX453" i="16"/>
  <c r="AX457" i="16"/>
  <c r="AX461" i="16"/>
  <c r="AX465" i="16"/>
  <c r="AX469" i="16"/>
  <c r="AX473" i="16"/>
  <c r="AX477" i="16"/>
  <c r="AX481" i="16"/>
  <c r="AX428" i="16"/>
  <c r="AX441" i="16"/>
  <c r="AX434" i="16"/>
  <c r="AX397" i="16"/>
  <c r="AX385" i="16"/>
  <c r="AX373" i="16"/>
  <c r="AX296" i="16"/>
  <c r="AX357" i="16"/>
  <c r="AX353" i="16"/>
  <c r="AX349" i="16"/>
  <c r="AX345" i="16"/>
  <c r="AX341" i="16"/>
  <c r="AX337" i="16"/>
  <c r="AX333" i="16"/>
  <c r="AX329" i="16"/>
  <c r="AX325" i="16"/>
  <c r="AX321" i="16"/>
  <c r="AX317" i="16"/>
  <c r="AX313" i="16"/>
  <c r="AX309" i="16"/>
  <c r="AX305" i="16"/>
  <c r="AX301" i="16"/>
  <c r="AX297" i="16"/>
  <c r="AX279" i="16"/>
  <c r="AX271" i="16"/>
  <c r="AX263" i="16"/>
  <c r="AX255" i="16"/>
  <c r="AX247" i="16"/>
  <c r="AX239" i="16"/>
  <c r="AX231" i="16"/>
  <c r="AX429" i="16"/>
  <c r="AX475" i="16"/>
  <c r="AX467" i="16"/>
  <c r="AX459" i="16"/>
  <c r="AX451" i="16"/>
  <c r="AX438" i="16"/>
  <c r="AX425" i="16"/>
  <c r="AX417" i="16"/>
  <c r="AX409" i="16"/>
  <c r="AX401" i="16"/>
  <c r="AX424" i="16"/>
  <c r="AX416" i="16"/>
  <c r="AX392" i="16"/>
  <c r="AX365" i="16"/>
  <c r="AX394" i="16"/>
  <c r="AX374" i="16"/>
  <c r="AX370" i="16"/>
  <c r="AX362" i="16"/>
  <c r="AX286" i="16"/>
  <c r="AX291" i="16"/>
  <c r="AX358" i="16"/>
  <c r="AX350" i="16"/>
  <c r="AX342" i="16"/>
  <c r="AX334" i="16"/>
  <c r="AX326" i="16"/>
  <c r="AX318" i="16"/>
  <c r="AX310" i="16"/>
  <c r="AX302" i="16"/>
  <c r="AX433" i="16"/>
  <c r="AX442" i="16"/>
  <c r="AX482" i="16"/>
  <c r="AX478" i="16"/>
  <c r="AX474" i="16"/>
  <c r="AX470" i="16"/>
  <c r="AX466" i="16"/>
  <c r="AX462" i="16"/>
  <c r="AX458" i="16"/>
  <c r="AX454" i="16"/>
  <c r="AX450" i="16"/>
  <c r="AX446" i="16"/>
  <c r="AX389" i="16"/>
  <c r="AX377" i="16"/>
  <c r="AX412" i="16"/>
  <c r="AX404" i="16"/>
  <c r="AX390" i="16"/>
  <c r="AX386" i="16"/>
  <c r="AX366" i="16"/>
  <c r="AX294" i="16"/>
  <c r="AX224" i="16"/>
  <c r="AX283" i="16"/>
  <c r="AX275" i="16"/>
  <c r="AX437" i="16"/>
  <c r="AX479" i="16"/>
  <c r="AX471" i="16"/>
  <c r="AX463" i="16"/>
  <c r="AX455" i="16"/>
  <c r="AX447" i="16"/>
  <c r="AX421" i="16"/>
  <c r="AX413" i="16"/>
  <c r="AX405" i="16"/>
  <c r="AX393" i="16"/>
  <c r="AX381" i="16"/>
  <c r="AX420" i="16"/>
  <c r="AX408" i="16"/>
  <c r="AX380" i="16"/>
  <c r="AX361" i="16"/>
  <c r="AX398" i="16"/>
  <c r="AX382" i="16"/>
  <c r="AX290" i="16"/>
  <c r="AX295" i="16"/>
  <c r="AX287" i="16"/>
  <c r="AX354" i="16"/>
  <c r="AX346" i="16"/>
  <c r="AX338" i="16"/>
  <c r="AX330" i="16"/>
  <c r="AX322" i="16"/>
  <c r="AX314" i="16"/>
  <c r="AX306" i="16"/>
  <c r="AX298" i="16"/>
  <c r="AX267" i="16"/>
  <c r="AX251" i="16"/>
  <c r="AX282" i="16"/>
  <c r="AX266" i="16"/>
  <c r="AX250" i="16"/>
  <c r="AX234" i="16"/>
  <c r="AX230" i="16"/>
  <c r="AX226" i="16"/>
  <c r="AX223" i="16"/>
  <c r="AX206" i="16"/>
  <c r="AX198" i="16"/>
  <c r="AX190" i="16"/>
  <c r="AX176" i="16"/>
  <c r="AX191" i="16"/>
  <c r="AX175" i="16"/>
  <c r="AX171" i="16"/>
  <c r="AX159" i="16"/>
  <c r="AX147" i="16"/>
  <c r="AX138" i="16"/>
  <c r="AX132" i="16"/>
  <c r="AX120" i="16"/>
  <c r="AX93" i="16"/>
  <c r="AX85" i="16"/>
  <c r="AX77" i="16"/>
  <c r="AX61" i="16"/>
  <c r="AX49" i="16"/>
  <c r="AX54" i="16"/>
  <c r="AX50" i="16"/>
  <c r="AX46" i="16"/>
  <c r="AX42" i="16"/>
  <c r="AX38" i="16"/>
  <c r="AX26" i="16"/>
  <c r="AX9" i="16"/>
  <c r="AX10" i="16"/>
  <c r="AX3" i="16"/>
  <c r="AX227" i="16"/>
  <c r="AX278" i="16"/>
  <c r="AX262" i="16"/>
  <c r="AX246" i="16"/>
  <c r="AX218" i="16"/>
  <c r="AX215" i="16"/>
  <c r="AX180" i="16"/>
  <c r="AX179" i="16"/>
  <c r="AX151" i="16"/>
  <c r="AX139" i="16"/>
  <c r="AX170" i="16"/>
  <c r="AX150" i="16"/>
  <c r="AX136" i="16"/>
  <c r="AX116" i="16"/>
  <c r="AX108" i="16"/>
  <c r="AX100" i="16"/>
  <c r="AX133" i="16"/>
  <c r="AX129" i="16"/>
  <c r="AX125" i="16"/>
  <c r="AX121" i="16"/>
  <c r="AX117" i="16"/>
  <c r="AX113" i="16"/>
  <c r="AX109" i="16"/>
  <c r="AX105" i="16"/>
  <c r="AX101" i="16"/>
  <c r="AX94" i="16"/>
  <c r="AX90" i="16"/>
  <c r="AX86" i="16"/>
  <c r="AX82" i="16"/>
  <c r="AX68" i="16"/>
  <c r="AX60" i="16"/>
  <c r="AX65" i="16"/>
  <c r="AX57" i="16"/>
  <c r="AX53" i="16"/>
  <c r="AX32" i="16"/>
  <c r="AX21" i="16"/>
  <c r="AX22" i="16"/>
  <c r="AX4" i="16"/>
  <c r="AX259" i="16"/>
  <c r="AX243" i="16"/>
  <c r="AX235" i="16"/>
  <c r="AX274" i="16"/>
  <c r="AX258" i="16"/>
  <c r="AX242" i="16"/>
  <c r="AX222" i="16"/>
  <c r="AX210" i="16"/>
  <c r="AX202" i="16"/>
  <c r="AX194" i="16"/>
  <c r="AX184" i="16"/>
  <c r="AX189" i="16"/>
  <c r="AX211" i="16"/>
  <c r="AX207" i="16"/>
  <c r="AX203" i="16"/>
  <c r="AX199" i="16"/>
  <c r="AX195" i="16"/>
  <c r="AX183" i="16"/>
  <c r="AX163" i="16"/>
  <c r="AX143" i="16"/>
  <c r="AX174" i="16"/>
  <c r="AX166" i="16"/>
  <c r="AX144" i="16"/>
  <c r="AX140" i="16"/>
  <c r="AX97" i="16"/>
  <c r="AX89" i="16"/>
  <c r="AX81" i="16"/>
  <c r="AX76" i="16"/>
  <c r="AX73" i="16"/>
  <c r="AX69" i="16"/>
  <c r="AX45" i="16"/>
  <c r="AX31" i="16"/>
  <c r="AX28" i="16"/>
  <c r="AX25" i="16"/>
  <c r="AX16" i="16"/>
  <c r="AX15" i="16"/>
  <c r="AX270" i="16"/>
  <c r="AX254" i="16"/>
  <c r="AX238" i="16"/>
  <c r="AX214" i="16"/>
  <c r="AX219" i="16"/>
  <c r="AX188" i="16"/>
  <c r="AX187" i="16"/>
  <c r="AX167" i="16"/>
  <c r="AX155" i="16"/>
  <c r="AX158" i="16"/>
  <c r="AX154" i="16"/>
  <c r="AX172" i="16"/>
  <c r="AX128" i="16"/>
  <c r="AX124" i="16"/>
  <c r="AX112" i="16"/>
  <c r="AX104" i="16"/>
  <c r="AX98" i="16"/>
  <c r="AX78" i="16"/>
  <c r="AX72" i="16"/>
  <c r="AX64" i="16"/>
  <c r="AX41" i="16"/>
  <c r="AX35" i="16"/>
  <c r="AX27" i="16"/>
  <c r="AX34" i="16"/>
  <c r="AX18" i="16"/>
  <c r="AX7" i="16"/>
  <c r="AY1" i="14"/>
  <c r="AX7" i="14"/>
  <c r="AX8" i="14"/>
  <c r="AX9" i="14"/>
  <c r="AX12" i="14"/>
  <c r="AX15" i="14"/>
  <c r="AX16" i="14"/>
  <c r="AX19" i="14"/>
  <c r="AX20" i="14"/>
  <c r="AX25" i="14"/>
  <c r="AX22" i="14"/>
  <c r="AX26" i="14"/>
  <c r="AX30" i="14"/>
  <c r="AX31" i="14"/>
  <c r="AX32" i="14"/>
  <c r="AX36" i="14"/>
  <c r="AX37" i="14"/>
  <c r="AX49" i="14"/>
  <c r="AX46" i="14"/>
  <c r="AX40" i="14"/>
  <c r="AX52" i="14"/>
  <c r="AX56" i="14"/>
  <c r="AX60" i="14"/>
  <c r="AX64" i="14"/>
  <c r="AX53" i="14"/>
  <c r="AX57" i="14"/>
  <c r="AX61" i="14"/>
  <c r="AX65" i="14"/>
  <c r="AX68" i="14"/>
  <c r="AX72" i="14"/>
  <c r="AX76" i="14"/>
  <c r="AX80" i="14"/>
  <c r="AX84" i="14"/>
  <c r="AX69" i="14"/>
  <c r="AX73" i="14"/>
  <c r="AX77" i="14"/>
  <c r="AX81" i="14"/>
  <c r="AX85" i="14"/>
  <c r="AX78" i="14"/>
  <c r="AX82" i="14"/>
  <c r="AX86" i="14"/>
  <c r="AX89" i="14"/>
  <c r="AX90" i="14"/>
  <c r="AX93" i="14"/>
  <c r="AX96" i="14"/>
  <c r="AX100" i="14"/>
  <c r="AX104" i="14"/>
  <c r="AX108" i="14"/>
  <c r="AX97" i="14"/>
  <c r="AX101" i="14"/>
  <c r="AX105" i="14"/>
  <c r="AX109" i="14"/>
  <c r="AX112" i="14"/>
  <c r="AX95" i="14"/>
  <c r="AX74" i="14"/>
  <c r="AX67" i="14"/>
  <c r="AX63" i="14"/>
  <c r="AX48" i="14"/>
  <c r="AX39" i="14"/>
  <c r="AX23" i="14"/>
  <c r="AX18" i="14"/>
  <c r="AX6" i="14"/>
  <c r="AX5" i="14"/>
  <c r="AX11" i="14"/>
  <c r="AX3" i="14"/>
  <c r="AX111" i="14"/>
  <c r="AX107" i="14"/>
  <c r="AX106" i="14"/>
  <c r="AX102" i="14"/>
  <c r="AX98" i="14"/>
  <c r="AX94" i="14"/>
  <c r="AX88" i="14"/>
  <c r="AX87" i="14"/>
  <c r="AX83" i="14"/>
  <c r="AX79" i="14"/>
  <c r="AX75" i="14"/>
  <c r="AX71" i="14"/>
  <c r="AX51" i="14"/>
  <c r="AX66" i="14"/>
  <c r="AX62" i="14"/>
  <c r="AX58" i="14"/>
  <c r="AX54" i="14"/>
  <c r="AX43" i="14"/>
  <c r="AX45" i="14"/>
  <c r="AX38" i="14"/>
  <c r="AX34" i="14"/>
  <c r="AX29" i="14"/>
  <c r="AX21" i="14"/>
  <c r="AX13" i="14"/>
  <c r="AX103" i="14"/>
  <c r="AX91" i="14"/>
  <c r="AX92" i="14"/>
  <c r="AX59" i="14"/>
  <c r="AX50" i="14"/>
  <c r="AX44" i="14"/>
  <c r="AX47" i="14"/>
  <c r="AX42" i="14"/>
  <c r="AX41" i="14"/>
  <c r="AX33" i="14"/>
  <c r="AX35" i="14"/>
  <c r="AX27" i="14"/>
  <c r="AX17" i="14"/>
  <c r="AX14" i="14"/>
  <c r="AX110" i="14"/>
  <c r="AX99" i="14"/>
  <c r="AX70" i="14"/>
  <c r="AX55" i="14"/>
  <c r="AX28" i="14"/>
  <c r="AX24" i="14"/>
  <c r="AX10" i="14"/>
  <c r="AX4" i="14"/>
  <c r="AY1" i="18"/>
  <c r="AX2" i="18"/>
  <c r="AY1" i="15"/>
  <c r="AX2" i="15"/>
  <c r="AY4" i="18" l="1"/>
  <c r="AY5" i="18"/>
  <c r="AY6" i="18"/>
  <c r="AY10" i="18"/>
  <c r="AY12" i="18"/>
  <c r="AY15" i="18"/>
  <c r="AY17" i="18"/>
  <c r="AY21" i="18"/>
  <c r="AY26" i="18"/>
  <c r="AY23" i="18"/>
  <c r="AY27" i="18"/>
  <c r="AY31" i="18"/>
  <c r="AY33" i="18"/>
  <c r="AY37" i="18"/>
  <c r="AY34" i="18"/>
  <c r="AY38" i="18"/>
  <c r="AY42" i="18"/>
  <c r="AY51" i="18"/>
  <c r="AY46" i="18"/>
  <c r="AY50" i="18"/>
  <c r="AY61" i="18"/>
  <c r="AY65" i="18"/>
  <c r="AY54" i="18"/>
  <c r="AY62" i="18"/>
  <c r="AY55" i="18"/>
  <c r="AY59" i="18"/>
  <c r="AY63" i="18"/>
  <c r="AY66" i="18"/>
  <c r="AY69" i="18"/>
  <c r="AY70" i="18"/>
  <c r="AY79" i="18"/>
  <c r="AY83" i="18"/>
  <c r="AY67" i="18"/>
  <c r="AY71" i="18"/>
  <c r="AY76" i="18"/>
  <c r="AY80" i="18"/>
  <c r="AY84" i="18"/>
  <c r="AY74" i="18"/>
  <c r="AY82" i="18"/>
  <c r="AY86" i="18"/>
  <c r="AY88" i="18"/>
  <c r="AY92" i="18"/>
  <c r="AY85" i="18"/>
  <c r="AY77" i="18"/>
  <c r="AY72" i="18"/>
  <c r="AY75" i="18"/>
  <c r="AY68" i="18"/>
  <c r="AY58" i="18"/>
  <c r="AY47" i="18"/>
  <c r="AY43" i="18"/>
  <c r="AY30" i="18"/>
  <c r="AY89" i="18"/>
  <c r="AY90" i="18"/>
  <c r="AY57" i="18"/>
  <c r="AY64" i="18"/>
  <c r="AY60" i="18"/>
  <c r="AY56" i="18"/>
  <c r="AY52" i="18"/>
  <c r="AY48" i="18"/>
  <c r="AY41" i="18"/>
  <c r="AY36" i="18"/>
  <c r="AY91" i="18"/>
  <c r="AY87" i="18"/>
  <c r="AY81" i="18"/>
  <c r="AY53" i="18"/>
  <c r="AY49" i="18"/>
  <c r="AY45" i="18"/>
  <c r="AY32" i="18"/>
  <c r="AY39" i="18"/>
  <c r="AY35" i="18"/>
  <c r="AY93" i="18"/>
  <c r="AY78" i="18"/>
  <c r="AY73" i="18"/>
  <c r="AY44" i="18"/>
  <c r="AY40" i="18"/>
  <c r="AY29" i="18"/>
  <c r="AY28" i="18"/>
  <c r="AY24" i="18"/>
  <c r="AY22" i="18"/>
  <c r="AY20" i="18"/>
  <c r="AY8" i="18"/>
  <c r="AY7" i="18"/>
  <c r="AY19" i="18"/>
  <c r="AY9" i="18"/>
  <c r="AY3" i="18"/>
  <c r="AY25" i="18"/>
  <c r="AY14" i="18"/>
  <c r="AY13" i="18"/>
  <c r="AY16" i="18"/>
  <c r="AY11" i="18"/>
  <c r="AY18" i="18"/>
  <c r="AY4" i="15"/>
  <c r="AY5" i="15"/>
  <c r="AY6" i="15"/>
  <c r="AY10" i="15"/>
  <c r="AY15" i="15"/>
  <c r="AY19" i="15"/>
  <c r="AY20" i="15"/>
  <c r="AY24" i="15"/>
  <c r="AY26" i="15"/>
  <c r="AY27" i="15"/>
  <c r="AY31" i="15"/>
  <c r="AY28" i="15"/>
  <c r="AY32" i="15"/>
  <c r="AY35" i="15"/>
  <c r="AY41" i="15"/>
  <c r="AY45" i="15"/>
  <c r="AY38" i="15"/>
  <c r="AY39" i="15"/>
  <c r="AY43" i="15"/>
  <c r="AY36" i="15"/>
  <c r="AY46" i="15"/>
  <c r="AY53" i="15"/>
  <c r="AY47" i="15"/>
  <c r="AY50" i="15"/>
  <c r="AY54" i="15"/>
  <c r="AY58" i="15"/>
  <c r="AY71" i="15"/>
  <c r="AY68" i="15"/>
  <c r="AY72" i="15"/>
  <c r="AY57" i="15"/>
  <c r="AY61" i="15"/>
  <c r="AY65" i="15"/>
  <c r="AY69" i="15"/>
  <c r="AY75" i="15"/>
  <c r="AY76" i="15"/>
  <c r="AY80" i="15"/>
  <c r="AY73" i="15"/>
  <c r="AY77" i="15"/>
  <c r="AY81" i="15"/>
  <c r="AY85" i="15"/>
  <c r="AY89" i="15"/>
  <c r="AY93" i="15"/>
  <c r="AY104" i="15"/>
  <c r="AY108" i="15"/>
  <c r="AY98" i="15"/>
  <c r="AY102" i="15"/>
  <c r="AY106" i="15"/>
  <c r="AY95" i="15"/>
  <c r="AY99" i="15"/>
  <c r="AY103" i="15"/>
  <c r="AY107" i="15"/>
  <c r="AY110" i="15"/>
  <c r="AY111" i="15"/>
  <c r="AY121" i="15"/>
  <c r="AY125" i="15"/>
  <c r="AY129" i="15"/>
  <c r="AY112" i="15"/>
  <c r="AY114" i="15"/>
  <c r="AY118" i="15"/>
  <c r="AY122" i="15"/>
  <c r="AY126" i="15"/>
  <c r="AY115" i="15"/>
  <c r="AY119" i="15"/>
  <c r="AY123" i="15"/>
  <c r="AY127" i="15"/>
  <c r="AY132" i="15"/>
  <c r="AY136" i="15"/>
  <c r="AY140" i="15"/>
  <c r="AY144" i="15"/>
  <c r="AY148" i="15"/>
  <c r="AY152" i="15"/>
  <c r="AY133" i="15"/>
  <c r="AY137" i="15"/>
  <c r="AY141" i="15"/>
  <c r="AY145" i="15"/>
  <c r="AY149" i="15"/>
  <c r="AY153" i="15"/>
  <c r="AY157" i="15"/>
  <c r="AY161" i="15"/>
  <c r="AY178" i="15"/>
  <c r="AY182" i="15"/>
  <c r="AY186" i="15"/>
  <c r="AY190" i="15"/>
  <c r="AY194" i="15"/>
  <c r="AY198" i="15"/>
  <c r="AY202" i="15"/>
  <c r="AY163" i="15"/>
  <c r="AY164" i="15"/>
  <c r="AY167" i="15"/>
  <c r="AY168" i="15"/>
  <c r="AY171" i="15"/>
  <c r="AY179" i="15"/>
  <c r="AY195" i="15"/>
  <c r="AY199" i="15"/>
  <c r="AY165" i="15"/>
  <c r="AY169" i="15"/>
  <c r="AY172" i="15"/>
  <c r="AY176" i="15"/>
  <c r="AY180" i="15"/>
  <c r="AY184" i="15"/>
  <c r="AY188" i="15"/>
  <c r="AY192" i="15"/>
  <c r="AY196" i="15"/>
  <c r="AY200" i="15"/>
  <c r="AY206" i="15"/>
  <c r="AY207" i="15"/>
  <c r="AY210" i="15"/>
  <c r="AY211" i="15"/>
  <c r="AY214" i="15"/>
  <c r="AY215" i="15"/>
  <c r="AY217" i="15"/>
  <c r="AY221" i="15"/>
  <c r="AY225" i="15"/>
  <c r="AY229" i="15"/>
  <c r="AY233" i="15"/>
  <c r="AY237" i="15"/>
  <c r="AY241" i="15"/>
  <c r="AY245" i="15"/>
  <c r="AY204" i="15"/>
  <c r="AY208" i="15"/>
  <c r="AY212" i="15"/>
  <c r="AY218" i="15"/>
  <c r="AY222" i="15"/>
  <c r="AY226" i="15"/>
  <c r="AY230" i="15"/>
  <c r="AY234" i="15"/>
  <c r="AY238" i="15"/>
  <c r="AY242" i="15"/>
  <c r="AY246" i="15"/>
  <c r="AY219" i="15"/>
  <c r="AY223" i="15"/>
  <c r="AY227" i="15"/>
  <c r="AY231" i="15"/>
  <c r="AY235" i="15"/>
  <c r="AY239" i="15"/>
  <c r="AY243" i="15"/>
  <c r="AY247" i="15"/>
  <c r="AY251" i="15"/>
  <c r="AY254" i="15"/>
  <c r="AY255" i="15"/>
  <c r="AY269" i="15"/>
  <c r="AY258" i="15"/>
  <c r="AY262" i="15"/>
  <c r="AY270" i="15"/>
  <c r="AY274" i="15"/>
  <c r="AY278" i="15"/>
  <c r="AY282" i="15"/>
  <c r="AY286" i="15"/>
  <c r="AY294" i="15"/>
  <c r="AY250" i="15"/>
  <c r="AY259" i="15"/>
  <c r="AY263" i="15"/>
  <c r="AY267" i="15"/>
  <c r="AY271" i="15"/>
  <c r="AY275" i="15"/>
  <c r="AY279" i="15"/>
  <c r="AY283" i="15"/>
  <c r="AY287" i="15"/>
  <c r="AY291" i="15"/>
  <c r="AY295" i="15"/>
  <c r="AY299" i="15"/>
  <c r="AY303" i="15"/>
  <c r="AY307" i="15"/>
  <c r="AY311" i="15"/>
  <c r="AY315" i="15"/>
  <c r="AY377" i="15"/>
  <c r="AY381" i="15"/>
  <c r="AY326" i="15"/>
  <c r="AY329" i="15"/>
  <c r="AY330" i="15"/>
  <c r="AY331" i="15"/>
  <c r="AY335" i="15"/>
  <c r="AY339" i="15"/>
  <c r="AY343" i="15"/>
  <c r="AY347" i="15"/>
  <c r="AY351" i="15"/>
  <c r="AY355" i="15"/>
  <c r="AY359" i="15"/>
  <c r="AY363" i="15"/>
  <c r="AY367" i="15"/>
  <c r="AY371" i="15"/>
  <c r="AY375" i="15"/>
  <c r="AY379" i="15"/>
  <c r="AY383" i="15"/>
  <c r="AY319" i="15"/>
  <c r="AY323" i="15"/>
  <c r="AY327" i="15"/>
  <c r="AY332" i="15"/>
  <c r="AY336" i="15"/>
  <c r="AY340" i="15"/>
  <c r="AY344" i="15"/>
  <c r="AY348" i="15"/>
  <c r="AY352" i="15"/>
  <c r="AY356" i="15"/>
  <c r="AY360" i="15"/>
  <c r="AY364" i="15"/>
  <c r="AY368" i="15"/>
  <c r="AY372" i="15"/>
  <c r="AY376" i="15"/>
  <c r="AY380" i="15"/>
  <c r="AY328" i="15"/>
  <c r="AY382" i="15"/>
  <c r="AY248" i="15"/>
  <c r="AY302" i="15"/>
  <c r="AY261" i="15"/>
  <c r="AY213" i="15"/>
  <c r="AY203" i="15"/>
  <c r="AY187" i="15"/>
  <c r="AY325" i="15"/>
  <c r="AY370" i="15"/>
  <c r="AY362" i="15"/>
  <c r="AY354" i="15"/>
  <c r="AY346" i="15"/>
  <c r="AY338" i="15"/>
  <c r="AY249" i="15"/>
  <c r="AY314" i="15"/>
  <c r="AY317" i="15"/>
  <c r="AY309" i="15"/>
  <c r="AY301" i="15"/>
  <c r="AY293" i="15"/>
  <c r="AY285" i="15"/>
  <c r="AY265" i="15"/>
  <c r="AY257" i="15"/>
  <c r="AY324" i="15"/>
  <c r="AY320" i="15"/>
  <c r="AY316" i="15"/>
  <c r="AY312" i="15"/>
  <c r="AY308" i="15"/>
  <c r="AY304" i="15"/>
  <c r="AY300" i="15"/>
  <c r="AY296" i="15"/>
  <c r="AY292" i="15"/>
  <c r="AY288" i="15"/>
  <c r="AY284" i="15"/>
  <c r="AY280" i="15"/>
  <c r="AY276" i="15"/>
  <c r="AY272" i="15"/>
  <c r="AY268" i="15"/>
  <c r="AY264" i="15"/>
  <c r="AY260" i="15"/>
  <c r="AY256" i="15"/>
  <c r="AY244" i="15"/>
  <c r="AY240" i="15"/>
  <c r="AY236" i="15"/>
  <c r="AY232" i="15"/>
  <c r="AY228" i="15"/>
  <c r="AY224" i="15"/>
  <c r="AY220" i="15"/>
  <c r="AY216" i="15"/>
  <c r="AY183" i="15"/>
  <c r="AY166" i="15"/>
  <c r="AY174" i="15"/>
  <c r="AY201" i="15"/>
  <c r="AY197" i="15"/>
  <c r="AY193" i="15"/>
  <c r="AY189" i="15"/>
  <c r="AY185" i="15"/>
  <c r="AY181" i="15"/>
  <c r="AY177" i="15"/>
  <c r="AY173" i="15"/>
  <c r="AY318" i="15"/>
  <c r="AY378" i="15"/>
  <c r="AY252" i="15"/>
  <c r="AY310" i="15"/>
  <c r="AY273" i="15"/>
  <c r="AY253" i="15"/>
  <c r="AY205" i="15"/>
  <c r="AY175" i="15"/>
  <c r="AY322" i="15"/>
  <c r="AY321" i="15"/>
  <c r="AY374" i="15"/>
  <c r="AY366" i="15"/>
  <c r="AY358" i="15"/>
  <c r="AY350" i="15"/>
  <c r="AY342" i="15"/>
  <c r="AY334" i="15"/>
  <c r="AY373" i="15"/>
  <c r="AY369" i="15"/>
  <c r="AY365" i="15"/>
  <c r="AY361" i="15"/>
  <c r="AY357" i="15"/>
  <c r="AY353" i="15"/>
  <c r="AY349" i="15"/>
  <c r="AY345" i="15"/>
  <c r="AY341" i="15"/>
  <c r="AY337" i="15"/>
  <c r="AY333" i="15"/>
  <c r="AY306" i="15"/>
  <c r="AY298" i="15"/>
  <c r="AY290" i="15"/>
  <c r="AY266" i="15"/>
  <c r="AY313" i="15"/>
  <c r="AY305" i="15"/>
  <c r="AY297" i="15"/>
  <c r="AY289" i="15"/>
  <c r="AY281" i="15"/>
  <c r="AY277" i="15"/>
  <c r="AY209" i="15"/>
  <c r="AY191" i="15"/>
  <c r="AY170" i="15"/>
  <c r="AY155" i="15"/>
  <c r="AY151" i="15"/>
  <c r="AY135" i="15"/>
  <c r="AY128" i="15"/>
  <c r="AY88" i="15"/>
  <c r="AY74" i="15"/>
  <c r="AY87" i="15"/>
  <c r="AY59" i="15"/>
  <c r="AY60" i="15"/>
  <c r="AY51" i="15"/>
  <c r="AY44" i="15"/>
  <c r="AY29" i="15"/>
  <c r="AY21" i="15"/>
  <c r="AY22" i="15"/>
  <c r="AY16" i="15"/>
  <c r="AY12" i="15"/>
  <c r="AY11" i="15"/>
  <c r="AY160" i="15"/>
  <c r="AY147" i="15"/>
  <c r="AY117" i="15"/>
  <c r="AY113" i="15"/>
  <c r="AY105" i="15"/>
  <c r="AY101" i="15"/>
  <c r="AY100" i="15"/>
  <c r="AY96" i="15"/>
  <c r="AY84" i="15"/>
  <c r="AY79" i="15"/>
  <c r="AY66" i="15"/>
  <c r="AY34" i="15"/>
  <c r="AY23" i="15"/>
  <c r="AY18" i="15"/>
  <c r="AY8" i="15"/>
  <c r="AY7" i="15"/>
  <c r="AY159" i="15"/>
  <c r="AY143" i="15"/>
  <c r="AY131" i="15"/>
  <c r="AY94" i="15"/>
  <c r="AY92" i="15"/>
  <c r="AY91" i="15"/>
  <c r="AY83" i="15"/>
  <c r="AY90" i="15"/>
  <c r="AY86" i="15"/>
  <c r="AY82" i="15"/>
  <c r="AY78" i="15"/>
  <c r="AY70" i="15"/>
  <c r="AY62" i="15"/>
  <c r="AY67" i="15"/>
  <c r="AY55" i="15"/>
  <c r="AY49" i="15"/>
  <c r="AY52" i="15"/>
  <c r="AY48" i="15"/>
  <c r="AY37" i="15"/>
  <c r="AY33" i="15"/>
  <c r="AY30" i="15"/>
  <c r="AY25" i="15"/>
  <c r="AY17" i="15"/>
  <c r="AY13" i="15"/>
  <c r="AY156" i="15"/>
  <c r="AY139" i="15"/>
  <c r="AY162" i="15"/>
  <c r="AY158" i="15"/>
  <c r="AY154" i="15"/>
  <c r="AY150" i="15"/>
  <c r="AY146" i="15"/>
  <c r="AY142" i="15"/>
  <c r="AY138" i="15"/>
  <c r="AY134" i="15"/>
  <c r="AY130" i="15"/>
  <c r="AY124" i="15"/>
  <c r="AY120" i="15"/>
  <c r="AY116" i="15"/>
  <c r="AY109" i="15"/>
  <c r="AY97" i="15"/>
  <c r="AY56" i="15"/>
  <c r="AY64" i="15"/>
  <c r="AY63" i="15"/>
  <c r="AY40" i="15"/>
  <c r="AY42" i="15"/>
  <c r="AY14" i="15"/>
  <c r="AY9" i="15"/>
  <c r="AY3" i="15"/>
  <c r="AZ1" i="16"/>
  <c r="AY4" i="16"/>
  <c r="AY6" i="16"/>
  <c r="AY11" i="16"/>
  <c r="AY13" i="16"/>
  <c r="AY17" i="16"/>
  <c r="AY22" i="16"/>
  <c r="AY19" i="16"/>
  <c r="AY23" i="16"/>
  <c r="AY24" i="16"/>
  <c r="AY26" i="16"/>
  <c r="AY35" i="16"/>
  <c r="AY29" i="16"/>
  <c r="AY33" i="16"/>
  <c r="AY37" i="16"/>
  <c r="AY54" i="16"/>
  <c r="AY39" i="16"/>
  <c r="AY43" i="16"/>
  <c r="AY47" i="16"/>
  <c r="AY51" i="16"/>
  <c r="AY36" i="16"/>
  <c r="AY58" i="16"/>
  <c r="AY62" i="16"/>
  <c r="AY66" i="16"/>
  <c r="AY70" i="16"/>
  <c r="AY55" i="16"/>
  <c r="AY76" i="16"/>
  <c r="AY90" i="16"/>
  <c r="AY94" i="16"/>
  <c r="AY74" i="16"/>
  <c r="AY79" i="16"/>
  <c r="AY83" i="16"/>
  <c r="AY87" i="16"/>
  <c r="AY91" i="16"/>
  <c r="AY98" i="16"/>
  <c r="AY99" i="16"/>
  <c r="AY129" i="16"/>
  <c r="AY102" i="16"/>
  <c r="AY106" i="16"/>
  <c r="AY110" i="16"/>
  <c r="AY114" i="16"/>
  <c r="AY118" i="16"/>
  <c r="AY122" i="16"/>
  <c r="AY126" i="16"/>
  <c r="AY130" i="16"/>
  <c r="AY95" i="16"/>
  <c r="AY133" i="16"/>
  <c r="AY134" i="16"/>
  <c r="AY139" i="16"/>
  <c r="AY151" i="16"/>
  <c r="AY155" i="16"/>
  <c r="AY159" i="16"/>
  <c r="AY163" i="16"/>
  <c r="AY167" i="16"/>
  <c r="AY171" i="16"/>
  <c r="AY152" i="16"/>
  <c r="AY156" i="16"/>
  <c r="AY160" i="16"/>
  <c r="AY164" i="16"/>
  <c r="AY168" i="16"/>
  <c r="AY172" i="16"/>
  <c r="AY137" i="16"/>
  <c r="AY141" i="16"/>
  <c r="AY145" i="16"/>
  <c r="AY149" i="16"/>
  <c r="AY153" i="16"/>
  <c r="AY157" i="16"/>
  <c r="AY161" i="16"/>
  <c r="AY165" i="16"/>
  <c r="AY169" i="16"/>
  <c r="AY173" i="16"/>
  <c r="AY175" i="16"/>
  <c r="AY176" i="16"/>
  <c r="AY179" i="16"/>
  <c r="AY180" i="16"/>
  <c r="AY183" i="16"/>
  <c r="AY184" i="16"/>
  <c r="AY187" i="16"/>
  <c r="AY188" i="16"/>
  <c r="AY177" i="16"/>
  <c r="AY181" i="16"/>
  <c r="AY185" i="16"/>
  <c r="AY199" i="16"/>
  <c r="AY203" i="16"/>
  <c r="AY211" i="16"/>
  <c r="AY192" i="16"/>
  <c r="AY196" i="16"/>
  <c r="AY200" i="16"/>
  <c r="AY204" i="16"/>
  <c r="AY208" i="16"/>
  <c r="AY212" i="16"/>
  <c r="AY228" i="16"/>
  <c r="AY232" i="16"/>
  <c r="AY236" i="16"/>
  <c r="AY240" i="16"/>
  <c r="AY244" i="16"/>
  <c r="AY248" i="16"/>
  <c r="AY252" i="16"/>
  <c r="AY256" i="16"/>
  <c r="AY260" i="16"/>
  <c r="AY264" i="16"/>
  <c r="AY268" i="16"/>
  <c r="AY272" i="16"/>
  <c r="AY276" i="16"/>
  <c r="AY280" i="16"/>
  <c r="AY215" i="16"/>
  <c r="AY216" i="16"/>
  <c r="AY218" i="16"/>
  <c r="AY219" i="16"/>
  <c r="AY222" i="16"/>
  <c r="AY223" i="16"/>
  <c r="AY225" i="16"/>
  <c r="AY229" i="16"/>
  <c r="AY233" i="16"/>
  <c r="AY237" i="16"/>
  <c r="AY241" i="16"/>
  <c r="AY245" i="16"/>
  <c r="AY249" i="16"/>
  <c r="AY253" i="16"/>
  <c r="AY257" i="16"/>
  <c r="AY261" i="16"/>
  <c r="AY265" i="16"/>
  <c r="AY269" i="16"/>
  <c r="AY273" i="16"/>
  <c r="AY277" i="16"/>
  <c r="AY281" i="16"/>
  <c r="AY285" i="16"/>
  <c r="AY289" i="16"/>
  <c r="AY293" i="16"/>
  <c r="AY220" i="16"/>
  <c r="AY227" i="16"/>
  <c r="AY231" i="16"/>
  <c r="AY235" i="16"/>
  <c r="AY239" i="16"/>
  <c r="AY243" i="16"/>
  <c r="AY247" i="16"/>
  <c r="AY251" i="16"/>
  <c r="AY255" i="16"/>
  <c r="AY263" i="16"/>
  <c r="AY271" i="16"/>
  <c r="AY275" i="16"/>
  <c r="AY279" i="16"/>
  <c r="AY283" i="16"/>
  <c r="AY295" i="16"/>
  <c r="AY296" i="16"/>
  <c r="AY298" i="16"/>
  <c r="AY302" i="16"/>
  <c r="AY306" i="16"/>
  <c r="AY310" i="16"/>
  <c r="AY314" i="16"/>
  <c r="AY318" i="16"/>
  <c r="AY322" i="16"/>
  <c r="AY326" i="16"/>
  <c r="AY334" i="16"/>
  <c r="AY338" i="16"/>
  <c r="AY342" i="16"/>
  <c r="AY346" i="16"/>
  <c r="AY350" i="16"/>
  <c r="AY354" i="16"/>
  <c r="AY284" i="16"/>
  <c r="AY288" i="16"/>
  <c r="AY292" i="16"/>
  <c r="AY299" i="16"/>
  <c r="AY303" i="16"/>
  <c r="AY307" i="16"/>
  <c r="AY311" i="16"/>
  <c r="AY315" i="16"/>
  <c r="AY319" i="16"/>
  <c r="AY323" i="16"/>
  <c r="AY327" i="16"/>
  <c r="AY331" i="16"/>
  <c r="AY335" i="16"/>
  <c r="AY339" i="16"/>
  <c r="AY343" i="16"/>
  <c r="AY347" i="16"/>
  <c r="AY351" i="16"/>
  <c r="AY355" i="16"/>
  <c r="AY359" i="16"/>
  <c r="AY369" i="16"/>
  <c r="AY373" i="16"/>
  <c r="AY377" i="16"/>
  <c r="AY385" i="16"/>
  <c r="AY401" i="16"/>
  <c r="AY405" i="16"/>
  <c r="AY409" i="16"/>
  <c r="AY413" i="16"/>
  <c r="AY417" i="16"/>
  <c r="AY421" i="16"/>
  <c r="AY425" i="16"/>
  <c r="AY362" i="16"/>
  <c r="AY363" i="16"/>
  <c r="AY367" i="16"/>
  <c r="AY390" i="16"/>
  <c r="AY394" i="16"/>
  <c r="AY398" i="16"/>
  <c r="AY402" i="16"/>
  <c r="AY406" i="16"/>
  <c r="AY410" i="16"/>
  <c r="AY414" i="16"/>
  <c r="AY418" i="16"/>
  <c r="AY422" i="16"/>
  <c r="AY426" i="16"/>
  <c r="AY371" i="16"/>
  <c r="AY375" i="16"/>
  <c r="AY379" i="16"/>
  <c r="AY383" i="16"/>
  <c r="AY387" i="16"/>
  <c r="AY391" i="16"/>
  <c r="AY395" i="16"/>
  <c r="AY399" i="16"/>
  <c r="AY403" i="16"/>
  <c r="AY407" i="16"/>
  <c r="AY411" i="16"/>
  <c r="AY415" i="16"/>
  <c r="AY419" i="16"/>
  <c r="AY423" i="16"/>
  <c r="AY427" i="16"/>
  <c r="AY431" i="16"/>
  <c r="AY433" i="16"/>
  <c r="AY434" i="16"/>
  <c r="AY437" i="16"/>
  <c r="AY438" i="16"/>
  <c r="AY441" i="16"/>
  <c r="AY442" i="16"/>
  <c r="AY447" i="16"/>
  <c r="AY451" i="16"/>
  <c r="AY455" i="16"/>
  <c r="AY459" i="16"/>
  <c r="AY463" i="16"/>
  <c r="AY475" i="16"/>
  <c r="AY479" i="16"/>
  <c r="AY430" i="16"/>
  <c r="AY435" i="16"/>
  <c r="AY439" i="16"/>
  <c r="AY443" i="16"/>
  <c r="AY444" i="16"/>
  <c r="AY448" i="16"/>
  <c r="AY452" i="16"/>
  <c r="AY456" i="16"/>
  <c r="AY460" i="16"/>
  <c r="AY464" i="16"/>
  <c r="AY468" i="16"/>
  <c r="AY472" i="16"/>
  <c r="AY476" i="16"/>
  <c r="AY480" i="16"/>
  <c r="AY467" i="16"/>
  <c r="AY436" i="16"/>
  <c r="AY478" i="16"/>
  <c r="AY470" i="16"/>
  <c r="AY462" i="16"/>
  <c r="AY454" i="16"/>
  <c r="AY446" i="16"/>
  <c r="AY420" i="16"/>
  <c r="AY412" i="16"/>
  <c r="AY404" i="16"/>
  <c r="AY392" i="16"/>
  <c r="AY380" i="16"/>
  <c r="AY372" i="16"/>
  <c r="AY378" i="16"/>
  <c r="AY361" i="16"/>
  <c r="AY393" i="16"/>
  <c r="AY291" i="16"/>
  <c r="AY290" i="16"/>
  <c r="AY353" i="16"/>
  <c r="AY345" i="16"/>
  <c r="AY337" i="16"/>
  <c r="AY329" i="16"/>
  <c r="AY321" i="16"/>
  <c r="AY313" i="16"/>
  <c r="AY305" i="16"/>
  <c r="AY297" i="16"/>
  <c r="AY360" i="16"/>
  <c r="AY356" i="16"/>
  <c r="AY352" i="16"/>
  <c r="AY348" i="16"/>
  <c r="AY344" i="16"/>
  <c r="AY340" i="16"/>
  <c r="AY336" i="16"/>
  <c r="AY332" i="16"/>
  <c r="AY328" i="16"/>
  <c r="AY324" i="16"/>
  <c r="AY320" i="16"/>
  <c r="AY316" i="16"/>
  <c r="AY312" i="16"/>
  <c r="AY308" i="16"/>
  <c r="AY304" i="16"/>
  <c r="AY300" i="16"/>
  <c r="AY267" i="16"/>
  <c r="AY429" i="16"/>
  <c r="AY428" i="16"/>
  <c r="AY471" i="16"/>
  <c r="AY440" i="16"/>
  <c r="AY396" i="16"/>
  <c r="AY384" i="16"/>
  <c r="AY386" i="16"/>
  <c r="AY397" i="16"/>
  <c r="AY389" i="16"/>
  <c r="AY381" i="16"/>
  <c r="AY330" i="16"/>
  <c r="AY259" i="16"/>
  <c r="AY278" i="16"/>
  <c r="AY270" i="16"/>
  <c r="AY262" i="16"/>
  <c r="AY254" i="16"/>
  <c r="AY246" i="16"/>
  <c r="AY482" i="16"/>
  <c r="AY474" i="16"/>
  <c r="AY466" i="16"/>
  <c r="AY458" i="16"/>
  <c r="AY450" i="16"/>
  <c r="AY481" i="16"/>
  <c r="AY477" i="16"/>
  <c r="AY473" i="16"/>
  <c r="AY469" i="16"/>
  <c r="AY465" i="16"/>
  <c r="AY461" i="16"/>
  <c r="AY457" i="16"/>
  <c r="AY453" i="16"/>
  <c r="AY449" i="16"/>
  <c r="AY445" i="16"/>
  <c r="AY424" i="16"/>
  <c r="AY416" i="16"/>
  <c r="AY408" i="16"/>
  <c r="AY400" i="16"/>
  <c r="AY376" i="16"/>
  <c r="AY374" i="16"/>
  <c r="AY366" i="16"/>
  <c r="AY365" i="16"/>
  <c r="AY287" i="16"/>
  <c r="AY286" i="16"/>
  <c r="AY357" i="16"/>
  <c r="AY349" i="16"/>
  <c r="AY341" i="16"/>
  <c r="AY333" i="16"/>
  <c r="AY325" i="16"/>
  <c r="AY317" i="16"/>
  <c r="AY309" i="16"/>
  <c r="AY301" i="16"/>
  <c r="AY368" i="16"/>
  <c r="AY364" i="16"/>
  <c r="AY432" i="16"/>
  <c r="AY388" i="16"/>
  <c r="AY382" i="16"/>
  <c r="AY370" i="16"/>
  <c r="AY294" i="16"/>
  <c r="AY358" i="16"/>
  <c r="AY282" i="16"/>
  <c r="AY274" i="16"/>
  <c r="AY230" i="16"/>
  <c r="AY207" i="16"/>
  <c r="AY186" i="16"/>
  <c r="AY166" i="16"/>
  <c r="AY154" i="16"/>
  <c r="AY119" i="16"/>
  <c r="AY111" i="16"/>
  <c r="AY103" i="16"/>
  <c r="AY82" i="16"/>
  <c r="AY71" i="16"/>
  <c r="AY63" i="16"/>
  <c r="AY61" i="16"/>
  <c r="AY64" i="16"/>
  <c r="AY56" i="16"/>
  <c r="AY40" i="16"/>
  <c r="AY42" i="16"/>
  <c r="AY53" i="16"/>
  <c r="AY49" i="16"/>
  <c r="AY45" i="16"/>
  <c r="AY41" i="16"/>
  <c r="AY34" i="16"/>
  <c r="AY31" i="16"/>
  <c r="AY20" i="16"/>
  <c r="AY25" i="16"/>
  <c r="AY12" i="16"/>
  <c r="AY5" i="16"/>
  <c r="AY266" i="16"/>
  <c r="AY250" i="16"/>
  <c r="AY238" i="16"/>
  <c r="AY224" i="16"/>
  <c r="AY217" i="16"/>
  <c r="AY213" i="16"/>
  <c r="AY205" i="16"/>
  <c r="AY197" i="16"/>
  <c r="AY189" i="16"/>
  <c r="AY191" i="16"/>
  <c r="AY170" i="16"/>
  <c r="AY158" i="16"/>
  <c r="AY146" i="16"/>
  <c r="AY138" i="16"/>
  <c r="AY148" i="16"/>
  <c r="AY147" i="16"/>
  <c r="AY117" i="16"/>
  <c r="AY109" i="16"/>
  <c r="AY105" i="16"/>
  <c r="AY132" i="16"/>
  <c r="AY128" i="16"/>
  <c r="AY124" i="16"/>
  <c r="AY120" i="16"/>
  <c r="AY116" i="16"/>
  <c r="AY112" i="16"/>
  <c r="AY108" i="16"/>
  <c r="AY104" i="16"/>
  <c r="AY100" i="16"/>
  <c r="AY92" i="16"/>
  <c r="AY84" i="16"/>
  <c r="AY86" i="16"/>
  <c r="AY93" i="16"/>
  <c r="AY89" i="16"/>
  <c r="AY85" i="16"/>
  <c r="AY65" i="16"/>
  <c r="AY57" i="16"/>
  <c r="AY68" i="16"/>
  <c r="AY60" i="16"/>
  <c r="AY48" i="16"/>
  <c r="AY50" i="16"/>
  <c r="AY46" i="16"/>
  <c r="AY38" i="16"/>
  <c r="AY16" i="16"/>
  <c r="AY8" i="16"/>
  <c r="AY226" i="16"/>
  <c r="AY214" i="16"/>
  <c r="AY195" i="16"/>
  <c r="AY210" i="16"/>
  <c r="AY206" i="16"/>
  <c r="AY202" i="16"/>
  <c r="AY198" i="16"/>
  <c r="AY194" i="16"/>
  <c r="AY190" i="16"/>
  <c r="AY178" i="16"/>
  <c r="AY174" i="16"/>
  <c r="AY162" i="16"/>
  <c r="AY150" i="16"/>
  <c r="AY144" i="16"/>
  <c r="AY143" i="16"/>
  <c r="AY136" i="16"/>
  <c r="AY131" i="16"/>
  <c r="AY127" i="16"/>
  <c r="AY115" i="16"/>
  <c r="AY107" i="16"/>
  <c r="AY125" i="16"/>
  <c r="AY113" i="16"/>
  <c r="AY78" i="16"/>
  <c r="AY77" i="16"/>
  <c r="AY75" i="16"/>
  <c r="AY67" i="16"/>
  <c r="AY59" i="16"/>
  <c r="AY73" i="16"/>
  <c r="AY72" i="16"/>
  <c r="AY44" i="16"/>
  <c r="AY30" i="16"/>
  <c r="AY32" i="16"/>
  <c r="AY27" i="16"/>
  <c r="AY21" i="16"/>
  <c r="AY14" i="16"/>
  <c r="AY15" i="16"/>
  <c r="AY10" i="16"/>
  <c r="AY9" i="16"/>
  <c r="AY3" i="16"/>
  <c r="AY258" i="16"/>
  <c r="AY242" i="16"/>
  <c r="AY234" i="16"/>
  <c r="AY221" i="16"/>
  <c r="AY209" i="16"/>
  <c r="AY201" i="16"/>
  <c r="AY193" i="16"/>
  <c r="AY182" i="16"/>
  <c r="AY142" i="16"/>
  <c r="AY140" i="16"/>
  <c r="AY135" i="16"/>
  <c r="AY123" i="16"/>
  <c r="AY97" i="16"/>
  <c r="AY121" i="16"/>
  <c r="AY101" i="16"/>
  <c r="AY96" i="16"/>
  <c r="AY88" i="16"/>
  <c r="AY80" i="16"/>
  <c r="AY81" i="16"/>
  <c r="AY69" i="16"/>
  <c r="AY52" i="16"/>
  <c r="AY28" i="16"/>
  <c r="AY18" i="16"/>
  <c r="AY7" i="16"/>
  <c r="AZ1" i="14"/>
  <c r="AY6" i="14"/>
  <c r="AY7" i="14"/>
  <c r="AY8" i="14"/>
  <c r="AY11" i="14"/>
  <c r="AY14" i="14"/>
  <c r="AY12" i="14"/>
  <c r="AY20" i="14"/>
  <c r="AY15" i="14"/>
  <c r="AY18" i="14"/>
  <c r="AY19" i="14"/>
  <c r="AY25" i="14"/>
  <c r="AY22" i="14"/>
  <c r="AY26" i="14"/>
  <c r="AY30" i="14"/>
  <c r="AY35" i="14"/>
  <c r="AY32" i="14"/>
  <c r="AY36" i="14"/>
  <c r="AY40" i="14"/>
  <c r="AY46" i="14"/>
  <c r="AY43" i="14"/>
  <c r="AY47" i="14"/>
  <c r="AY49" i="14"/>
  <c r="AY51" i="14"/>
  <c r="AY55" i="14"/>
  <c r="AY59" i="14"/>
  <c r="AY63" i="14"/>
  <c r="AY52" i="14"/>
  <c r="AY56" i="14"/>
  <c r="AY60" i="14"/>
  <c r="AY64" i="14"/>
  <c r="AY83" i="14"/>
  <c r="AY68" i="14"/>
  <c r="AY72" i="14"/>
  <c r="AY76" i="14"/>
  <c r="AY80" i="14"/>
  <c r="AY84" i="14"/>
  <c r="AY69" i="14"/>
  <c r="AY73" i="14"/>
  <c r="AY77" i="14"/>
  <c r="AY81" i="14"/>
  <c r="AY85" i="14"/>
  <c r="AY87" i="14"/>
  <c r="AY88" i="14"/>
  <c r="AY91" i="14"/>
  <c r="AY92" i="14"/>
  <c r="AY94" i="14"/>
  <c r="AY98" i="14"/>
  <c r="AY106" i="14"/>
  <c r="AY89" i="14"/>
  <c r="AY93" i="14"/>
  <c r="AY96" i="14"/>
  <c r="AY100" i="14"/>
  <c r="AY104" i="14"/>
  <c r="AY108" i="14"/>
  <c r="AY110" i="14"/>
  <c r="AY111" i="14"/>
  <c r="AY112" i="14"/>
  <c r="AY109" i="14"/>
  <c r="AY107" i="14"/>
  <c r="AY79" i="14"/>
  <c r="AY75" i="14"/>
  <c r="AY54" i="14"/>
  <c r="AY29" i="14"/>
  <c r="AY24" i="14"/>
  <c r="AY5" i="14"/>
  <c r="AY3" i="14"/>
  <c r="AY4" i="14"/>
  <c r="AY95" i="14"/>
  <c r="AY105" i="14"/>
  <c r="AY101" i="14"/>
  <c r="AY97" i="14"/>
  <c r="AY67" i="14"/>
  <c r="AY86" i="14"/>
  <c r="AY82" i="14"/>
  <c r="AY78" i="14"/>
  <c r="AY74" i="14"/>
  <c r="AY70" i="14"/>
  <c r="AY62" i="14"/>
  <c r="AY65" i="14"/>
  <c r="AY61" i="14"/>
  <c r="AY57" i="14"/>
  <c r="AY39" i="14"/>
  <c r="AY38" i="14"/>
  <c r="AY37" i="14"/>
  <c r="AY33" i="14"/>
  <c r="AY31" i="14"/>
  <c r="AY28" i="14"/>
  <c r="AY17" i="14"/>
  <c r="AY16" i="14"/>
  <c r="AY10" i="14"/>
  <c r="AY103" i="14"/>
  <c r="AY102" i="14"/>
  <c r="AY71" i="14"/>
  <c r="AY50" i="14"/>
  <c r="AY53" i="14"/>
  <c r="AY42" i="14"/>
  <c r="AY45" i="14"/>
  <c r="AY41" i="14"/>
  <c r="AY48" i="14"/>
  <c r="AY44" i="14"/>
  <c r="AY34" i="14"/>
  <c r="AY21" i="14"/>
  <c r="AY99" i="14"/>
  <c r="AY90" i="14"/>
  <c r="AY66" i="14"/>
  <c r="AY58" i="14"/>
  <c r="AY27" i="14"/>
  <c r="AY23" i="14"/>
  <c r="AY13" i="14"/>
  <c r="AY9" i="14"/>
  <c r="AZ1" i="15"/>
  <c r="AY2" i="15"/>
  <c r="AY2" i="18"/>
  <c r="AZ1" i="18"/>
  <c r="AZ3" i="18" l="1"/>
  <c r="AZ4" i="18"/>
  <c r="AZ5" i="18"/>
  <c r="AZ6" i="18"/>
  <c r="AZ10" i="18"/>
  <c r="AZ11" i="18"/>
  <c r="AZ7" i="18"/>
  <c r="AZ8" i="18"/>
  <c r="AZ9" i="18"/>
  <c r="AZ15" i="18"/>
  <c r="AZ16" i="18"/>
  <c r="AZ13" i="18"/>
  <c r="AZ12" i="18"/>
  <c r="AZ14" i="18"/>
  <c r="AZ17" i="18"/>
  <c r="AZ21" i="18"/>
  <c r="AZ18" i="18"/>
  <c r="AZ19" i="18"/>
  <c r="AZ20" i="18"/>
  <c r="AZ23" i="18"/>
  <c r="AZ27" i="18"/>
  <c r="AZ31" i="18"/>
  <c r="AZ24" i="18"/>
  <c r="AZ28" i="18"/>
  <c r="AZ25" i="18"/>
  <c r="AZ26" i="18"/>
  <c r="AZ29" i="18"/>
  <c r="AZ34" i="18"/>
  <c r="AZ38" i="18"/>
  <c r="AZ42" i="18"/>
  <c r="AZ35" i="18"/>
  <c r="AZ39" i="18"/>
  <c r="AZ30" i="18"/>
  <c r="AZ32" i="18"/>
  <c r="AZ36" i="18"/>
  <c r="AZ33" i="18"/>
  <c r="AZ37" i="18"/>
  <c r="AZ46" i="18"/>
  <c r="AZ50" i="18"/>
  <c r="AZ43" i="18"/>
  <c r="AZ47" i="18"/>
  <c r="AZ51" i="18"/>
  <c r="AZ41" i="18"/>
  <c r="AZ44" i="18"/>
  <c r="AZ48" i="18"/>
  <c r="AZ40" i="18"/>
  <c r="AZ45" i="18"/>
  <c r="AZ49" i="18"/>
  <c r="AZ55" i="18"/>
  <c r="AZ59" i="18"/>
  <c r="AZ63" i="18"/>
  <c r="AZ67" i="18"/>
  <c r="AZ71" i="18"/>
  <c r="AZ52" i="18"/>
  <c r="AZ56" i="18"/>
  <c r="AZ60" i="18"/>
  <c r="AZ64" i="18"/>
  <c r="AZ53" i="18"/>
  <c r="AZ57" i="18"/>
  <c r="AZ61" i="18"/>
  <c r="AZ65" i="18"/>
  <c r="AZ54" i="18"/>
  <c r="AZ58" i="18"/>
  <c r="AZ62" i="18"/>
  <c r="AZ74" i="18"/>
  <c r="AZ78" i="18"/>
  <c r="AZ82" i="18"/>
  <c r="AZ86" i="18"/>
  <c r="AZ68" i="18"/>
  <c r="AZ69" i="18"/>
  <c r="AZ75" i="18"/>
  <c r="AZ79" i="18"/>
  <c r="AZ83" i="18"/>
  <c r="AZ72" i="18"/>
  <c r="AZ76" i="18"/>
  <c r="AZ80" i="18"/>
  <c r="AZ84" i="18"/>
  <c r="AZ73" i="18"/>
  <c r="AZ77" i="18"/>
  <c r="AZ81" i="18"/>
  <c r="AZ85" i="18"/>
  <c r="AZ89" i="18"/>
  <c r="AZ93" i="18"/>
  <c r="AZ90" i="18"/>
  <c r="AZ87" i="18"/>
  <c r="AZ91" i="18"/>
  <c r="AZ88" i="18"/>
  <c r="AZ92" i="18"/>
  <c r="AZ66" i="18"/>
  <c r="AZ70" i="18"/>
  <c r="AZ22" i="18"/>
  <c r="AZ3" i="15"/>
  <c r="AZ7" i="15"/>
  <c r="AZ4" i="15"/>
  <c r="AZ5" i="15"/>
  <c r="AZ6" i="15"/>
  <c r="AZ11" i="15"/>
  <c r="AZ8" i="15"/>
  <c r="AZ9" i="15"/>
  <c r="AZ10" i="15"/>
  <c r="AZ16" i="15"/>
  <c r="AZ13" i="15"/>
  <c r="AZ14" i="15"/>
  <c r="AZ15" i="15"/>
  <c r="AZ21" i="15"/>
  <c r="AZ22" i="15"/>
  <c r="AZ18" i="15"/>
  <c r="AZ19" i="15"/>
  <c r="AZ23" i="15"/>
  <c r="AZ17" i="15"/>
  <c r="AZ20" i="15"/>
  <c r="AZ24" i="15"/>
  <c r="AZ29" i="15"/>
  <c r="AZ33" i="15"/>
  <c r="AZ25" i="15"/>
  <c r="AZ26" i="15"/>
  <c r="AZ27" i="15"/>
  <c r="AZ30" i="15"/>
  <c r="AZ31" i="15"/>
  <c r="AZ28" i="15"/>
  <c r="AZ32" i="15"/>
  <c r="AZ36" i="15"/>
  <c r="AZ40" i="15"/>
  <c r="AZ44" i="15"/>
  <c r="AZ34" i="15"/>
  <c r="AZ35" i="15"/>
  <c r="AZ41" i="15"/>
  <c r="AZ45" i="15"/>
  <c r="AZ42" i="15"/>
  <c r="AZ39" i="15"/>
  <c r="AZ43" i="15"/>
  <c r="AZ47" i="15"/>
  <c r="AZ51" i="15"/>
  <c r="AZ55" i="15"/>
  <c r="AZ48" i="15"/>
  <c r="AZ52" i="15"/>
  <c r="AZ49" i="15"/>
  <c r="AZ53" i="15"/>
  <c r="AZ50" i="15"/>
  <c r="AZ54" i="15"/>
  <c r="AZ58" i="15"/>
  <c r="AZ59" i="15"/>
  <c r="AZ62" i="15"/>
  <c r="AZ66" i="15"/>
  <c r="AZ70" i="15"/>
  <c r="AZ63" i="15"/>
  <c r="AZ67" i="15"/>
  <c r="AZ71" i="15"/>
  <c r="AZ60" i="15"/>
  <c r="AZ64" i="15"/>
  <c r="AZ68" i="15"/>
  <c r="AZ72" i="15"/>
  <c r="AZ61" i="15"/>
  <c r="AZ65" i="15"/>
  <c r="AZ69" i="15"/>
  <c r="AZ73" i="15"/>
  <c r="AZ77" i="15"/>
  <c r="AZ81" i="15"/>
  <c r="AZ85" i="15"/>
  <c r="AZ89" i="15"/>
  <c r="AZ93" i="15"/>
  <c r="AZ78" i="15"/>
  <c r="AZ82" i="15"/>
  <c r="AZ86" i="15"/>
  <c r="AZ90" i="15"/>
  <c r="AZ79" i="15"/>
  <c r="AZ83" i="15"/>
  <c r="AZ87" i="15"/>
  <c r="AZ91" i="15"/>
  <c r="AZ80" i="15"/>
  <c r="AZ84" i="15"/>
  <c r="AZ88" i="15"/>
  <c r="AZ95" i="15"/>
  <c r="AZ99" i="15"/>
  <c r="AZ103" i="15"/>
  <c r="AZ107" i="15"/>
  <c r="AZ96" i="15"/>
  <c r="AZ100" i="15"/>
  <c r="AZ104" i="15"/>
  <c r="AZ108" i="15"/>
  <c r="AZ112" i="15"/>
  <c r="AZ97" i="15"/>
  <c r="AZ101" i="15"/>
  <c r="AZ105" i="15"/>
  <c r="AZ94" i="15"/>
  <c r="AZ98" i="15"/>
  <c r="AZ102" i="15"/>
  <c r="AZ106" i="15"/>
  <c r="AZ115" i="15"/>
  <c r="AZ119" i="15"/>
  <c r="AZ123" i="15"/>
  <c r="AZ127" i="15"/>
  <c r="AZ116" i="15"/>
  <c r="AZ120" i="15"/>
  <c r="AZ124" i="15"/>
  <c r="AZ128" i="15"/>
  <c r="AZ110" i="15"/>
  <c r="AZ113" i="15"/>
  <c r="AZ117" i="15"/>
  <c r="AZ121" i="15"/>
  <c r="AZ125" i="15"/>
  <c r="AZ129" i="15"/>
  <c r="AZ109" i="15"/>
  <c r="AZ114" i="15"/>
  <c r="AZ118" i="15"/>
  <c r="AZ122" i="15"/>
  <c r="AZ126" i="15"/>
  <c r="AZ133" i="15"/>
  <c r="AZ137" i="15"/>
  <c r="AZ141" i="15"/>
  <c r="AZ145" i="15"/>
  <c r="AZ149" i="15"/>
  <c r="AZ153" i="15"/>
  <c r="AZ157" i="15"/>
  <c r="AZ161" i="15"/>
  <c r="AZ165" i="15"/>
  <c r="AZ169" i="15"/>
  <c r="AZ130" i="15"/>
  <c r="AZ134" i="15"/>
  <c r="AZ138" i="15"/>
  <c r="AZ142" i="15"/>
  <c r="AZ146" i="15"/>
  <c r="AZ150" i="15"/>
  <c r="AZ154" i="15"/>
  <c r="AZ158" i="15"/>
  <c r="AZ162" i="15"/>
  <c r="AZ131" i="15"/>
  <c r="AZ135" i="15"/>
  <c r="AZ139" i="15"/>
  <c r="AZ143" i="15"/>
  <c r="AZ147" i="15"/>
  <c r="AZ151" i="15"/>
  <c r="AZ155" i="15"/>
  <c r="AZ159" i="15"/>
  <c r="AZ132" i="15"/>
  <c r="AZ136" i="15"/>
  <c r="AZ140" i="15"/>
  <c r="AZ144" i="15"/>
  <c r="AZ148" i="15"/>
  <c r="AZ152" i="15"/>
  <c r="AZ156" i="15"/>
  <c r="AZ160" i="15"/>
  <c r="AZ172" i="15"/>
  <c r="AZ176" i="15"/>
  <c r="AZ180" i="15"/>
  <c r="AZ184" i="15"/>
  <c r="AZ188" i="15"/>
  <c r="AZ192" i="15"/>
  <c r="AZ196" i="15"/>
  <c r="AZ200" i="15"/>
  <c r="AZ204" i="15"/>
  <c r="AZ208" i="15"/>
  <c r="AZ212" i="15"/>
  <c r="AZ173" i="15"/>
  <c r="AZ177" i="15"/>
  <c r="AZ181" i="15"/>
  <c r="AZ185" i="15"/>
  <c r="AZ189" i="15"/>
  <c r="AZ193" i="15"/>
  <c r="AZ197" i="15"/>
  <c r="AZ201" i="15"/>
  <c r="AZ170" i="15"/>
  <c r="AZ174" i="15"/>
  <c r="AZ178" i="15"/>
  <c r="AZ182" i="15"/>
  <c r="AZ186" i="15"/>
  <c r="AZ190" i="15"/>
  <c r="AZ194" i="15"/>
  <c r="AZ198" i="15"/>
  <c r="AZ202" i="15"/>
  <c r="AZ171" i="15"/>
  <c r="AZ175" i="15"/>
  <c r="AZ179" i="15"/>
  <c r="AZ183" i="15"/>
  <c r="AZ187" i="15"/>
  <c r="AZ191" i="15"/>
  <c r="AZ195" i="15"/>
  <c r="AZ199" i="15"/>
  <c r="AZ203" i="15"/>
  <c r="AZ219" i="15"/>
  <c r="AZ223" i="15"/>
  <c r="AZ227" i="15"/>
  <c r="AZ231" i="15"/>
  <c r="AZ235" i="15"/>
  <c r="AZ239" i="15"/>
  <c r="AZ243" i="15"/>
  <c r="AZ247" i="15"/>
  <c r="AZ251" i="15"/>
  <c r="AZ255" i="15"/>
  <c r="AZ216" i="15"/>
  <c r="AZ220" i="15"/>
  <c r="AZ224" i="15"/>
  <c r="AZ228" i="15"/>
  <c r="AZ232" i="15"/>
  <c r="AZ236" i="15"/>
  <c r="AZ240" i="15"/>
  <c r="AZ244" i="15"/>
  <c r="AZ205" i="15"/>
  <c r="AZ206" i="15"/>
  <c r="AZ207" i="15"/>
  <c r="AZ209" i="15"/>
  <c r="AZ217" i="15"/>
  <c r="AZ221" i="15"/>
  <c r="AZ225" i="15"/>
  <c r="AZ229" i="15"/>
  <c r="AZ233" i="15"/>
  <c r="AZ237" i="15"/>
  <c r="AZ241" i="15"/>
  <c r="AZ245" i="15"/>
  <c r="AZ218" i="15"/>
  <c r="AZ222" i="15"/>
  <c r="AZ226" i="15"/>
  <c r="AZ230" i="15"/>
  <c r="AZ234" i="15"/>
  <c r="AZ238" i="15"/>
  <c r="AZ242" i="15"/>
  <c r="AZ246" i="15"/>
  <c r="AZ250" i="15"/>
  <c r="AZ259" i="15"/>
  <c r="AZ263" i="15"/>
  <c r="AZ267" i="15"/>
  <c r="AZ271" i="15"/>
  <c r="AZ275" i="15"/>
  <c r="AZ279" i="15"/>
  <c r="AZ283" i="15"/>
  <c r="AZ287" i="15"/>
  <c r="AZ291" i="15"/>
  <c r="AZ295" i="15"/>
  <c r="AZ299" i="15"/>
  <c r="AZ303" i="15"/>
  <c r="AZ307" i="15"/>
  <c r="AZ311" i="15"/>
  <c r="AZ315" i="15"/>
  <c r="AZ319" i="15"/>
  <c r="AZ323" i="15"/>
  <c r="AZ327" i="15"/>
  <c r="AZ254" i="15"/>
  <c r="AZ256" i="15"/>
  <c r="AZ260" i="15"/>
  <c r="AZ264" i="15"/>
  <c r="AZ268" i="15"/>
  <c r="AZ272" i="15"/>
  <c r="AZ276" i="15"/>
  <c r="AZ280" i="15"/>
  <c r="AZ284" i="15"/>
  <c r="AZ288" i="15"/>
  <c r="AZ292" i="15"/>
  <c r="AZ296" i="15"/>
  <c r="AZ300" i="15"/>
  <c r="AZ304" i="15"/>
  <c r="AZ308" i="15"/>
  <c r="AZ312" i="15"/>
  <c r="AZ316" i="15"/>
  <c r="AZ320" i="15"/>
  <c r="AZ324" i="15"/>
  <c r="AZ257" i="15"/>
  <c r="AZ261" i="15"/>
  <c r="AZ265" i="15"/>
  <c r="AZ269" i="15"/>
  <c r="AZ273" i="15"/>
  <c r="AZ277" i="15"/>
  <c r="AZ281" i="15"/>
  <c r="AZ285" i="15"/>
  <c r="AZ289" i="15"/>
  <c r="AZ293" i="15"/>
  <c r="AZ297" i="15"/>
  <c r="AZ301" i="15"/>
  <c r="AZ305" i="15"/>
  <c r="AZ309" i="15"/>
  <c r="AZ313" i="15"/>
  <c r="AZ317" i="15"/>
  <c r="AZ258" i="15"/>
  <c r="AZ262" i="15"/>
  <c r="AZ266" i="15"/>
  <c r="AZ270" i="15"/>
  <c r="AZ274" i="15"/>
  <c r="AZ278" i="15"/>
  <c r="AZ282" i="15"/>
  <c r="AZ286" i="15"/>
  <c r="AZ290" i="15"/>
  <c r="AZ294" i="15"/>
  <c r="AZ298" i="15"/>
  <c r="AZ302" i="15"/>
  <c r="AZ306" i="15"/>
  <c r="AZ310" i="15"/>
  <c r="AZ314" i="15"/>
  <c r="AZ332" i="15"/>
  <c r="AZ336" i="15"/>
  <c r="AZ340" i="15"/>
  <c r="AZ344" i="15"/>
  <c r="AZ348" i="15"/>
  <c r="AZ352" i="15"/>
  <c r="AZ356" i="15"/>
  <c r="AZ360" i="15"/>
  <c r="AZ364" i="15"/>
  <c r="AZ368" i="15"/>
  <c r="AZ372" i="15"/>
  <c r="AZ376" i="15"/>
  <c r="AZ380" i="15"/>
  <c r="AZ333" i="15"/>
  <c r="AZ337" i="15"/>
  <c r="AZ341" i="15"/>
  <c r="AZ345" i="15"/>
  <c r="AZ349" i="15"/>
  <c r="AZ353" i="15"/>
  <c r="AZ357" i="15"/>
  <c r="AZ361" i="15"/>
  <c r="AZ365" i="15"/>
  <c r="AZ369" i="15"/>
  <c r="AZ373" i="15"/>
  <c r="AZ377" i="15"/>
  <c r="AZ381" i="15"/>
  <c r="AZ334" i="15"/>
  <c r="AZ338" i="15"/>
  <c r="AZ342" i="15"/>
  <c r="AZ346" i="15"/>
  <c r="AZ350" i="15"/>
  <c r="AZ354" i="15"/>
  <c r="AZ358" i="15"/>
  <c r="AZ362" i="15"/>
  <c r="AZ366" i="15"/>
  <c r="AZ370" i="15"/>
  <c r="AZ374" i="15"/>
  <c r="AZ378" i="15"/>
  <c r="AZ382" i="15"/>
  <c r="AZ331" i="15"/>
  <c r="AZ335" i="15"/>
  <c r="AZ339" i="15"/>
  <c r="AZ343" i="15"/>
  <c r="AZ347" i="15"/>
  <c r="AZ351" i="15"/>
  <c r="AZ355" i="15"/>
  <c r="AZ359" i="15"/>
  <c r="AZ363" i="15"/>
  <c r="AZ367" i="15"/>
  <c r="AZ371" i="15"/>
  <c r="AZ375" i="15"/>
  <c r="AZ379" i="15"/>
  <c r="AZ383" i="15"/>
  <c r="AZ330" i="15"/>
  <c r="AZ329" i="15"/>
  <c r="AZ328" i="15"/>
  <c r="AZ326" i="15"/>
  <c r="AZ318" i="15"/>
  <c r="AZ249" i="15"/>
  <c r="AZ248" i="15"/>
  <c r="AZ214" i="15"/>
  <c r="AZ210" i="15"/>
  <c r="AZ168" i="15"/>
  <c r="AZ167" i="15"/>
  <c r="AZ166" i="15"/>
  <c r="AZ164" i="15"/>
  <c r="AZ163" i="15"/>
  <c r="AZ325" i="15"/>
  <c r="AZ322" i="15"/>
  <c r="AZ253" i="15"/>
  <c r="AZ215" i="15"/>
  <c r="AZ213" i="15"/>
  <c r="AZ211" i="15"/>
  <c r="AZ321" i="15"/>
  <c r="AZ252" i="15"/>
  <c r="AZ111" i="15"/>
  <c r="AZ56" i="15"/>
  <c r="AZ12" i="15"/>
  <c r="AZ76" i="15"/>
  <c r="AZ75" i="15"/>
  <c r="AZ74" i="15"/>
  <c r="AZ38" i="15"/>
  <c r="AZ37" i="15"/>
  <c r="AZ92" i="15"/>
  <c r="AZ46" i="15"/>
  <c r="AZ57" i="15"/>
  <c r="BA1" i="16"/>
  <c r="AZ3" i="16"/>
  <c r="AZ7" i="16"/>
  <c r="AZ4" i="16"/>
  <c r="AZ5" i="16"/>
  <c r="AZ6" i="16"/>
  <c r="AZ8" i="16"/>
  <c r="AZ9" i="16"/>
  <c r="AZ10" i="16"/>
  <c r="AZ11" i="16"/>
  <c r="AZ14" i="16"/>
  <c r="AZ15" i="16"/>
  <c r="AZ13" i="16"/>
  <c r="AZ20" i="16"/>
  <c r="AZ24" i="16"/>
  <c r="AZ16" i="16"/>
  <c r="AZ17" i="16"/>
  <c r="AZ21" i="16"/>
  <c r="AZ25" i="16"/>
  <c r="AZ18" i="16"/>
  <c r="AZ22" i="16"/>
  <c r="AZ19" i="16"/>
  <c r="AZ23" i="16"/>
  <c r="AZ30" i="16"/>
  <c r="AZ34" i="16"/>
  <c r="AZ26" i="16"/>
  <c r="AZ27" i="16"/>
  <c r="AZ31" i="16"/>
  <c r="AZ35" i="16"/>
  <c r="AZ28" i="16"/>
  <c r="AZ32" i="16"/>
  <c r="AZ29" i="16"/>
  <c r="AZ33" i="16"/>
  <c r="AZ37" i="16"/>
  <c r="AZ36" i="16"/>
  <c r="AZ40" i="16"/>
  <c r="AZ44" i="16"/>
  <c r="AZ48" i="16"/>
  <c r="AZ52" i="16"/>
  <c r="AZ41" i="16"/>
  <c r="AZ45" i="16"/>
  <c r="AZ49" i="16"/>
  <c r="AZ53" i="16"/>
  <c r="AZ38" i="16"/>
  <c r="AZ42" i="16"/>
  <c r="AZ46" i="16"/>
  <c r="AZ50" i="16"/>
  <c r="AZ39" i="16"/>
  <c r="AZ43" i="16"/>
  <c r="AZ47" i="16"/>
  <c r="AZ51" i="16"/>
  <c r="AZ55" i="16"/>
  <c r="AZ54" i="16"/>
  <c r="AZ59" i="16"/>
  <c r="AZ63" i="16"/>
  <c r="AZ67" i="16"/>
  <c r="AZ71" i="16"/>
  <c r="AZ75" i="16"/>
  <c r="AZ56" i="16"/>
  <c r="AZ60" i="16"/>
  <c r="AZ64" i="16"/>
  <c r="AZ68" i="16"/>
  <c r="AZ72" i="16"/>
  <c r="AZ57" i="16"/>
  <c r="AZ61" i="16"/>
  <c r="AZ65" i="16"/>
  <c r="AZ69" i="16"/>
  <c r="AZ73" i="16"/>
  <c r="AZ58" i="16"/>
  <c r="AZ62" i="16"/>
  <c r="AZ66" i="16"/>
  <c r="AZ70" i="16"/>
  <c r="AZ74" i="16"/>
  <c r="AZ80" i="16"/>
  <c r="AZ84" i="16"/>
  <c r="AZ88" i="16"/>
  <c r="AZ92" i="16"/>
  <c r="AZ96" i="16"/>
  <c r="AZ77" i="16"/>
  <c r="AZ81" i="16"/>
  <c r="AZ85" i="16"/>
  <c r="AZ89" i="16"/>
  <c r="AZ93" i="16"/>
  <c r="AZ78" i="16"/>
  <c r="AZ82" i="16"/>
  <c r="AZ86" i="16"/>
  <c r="AZ90" i="16"/>
  <c r="AZ94" i="16"/>
  <c r="AZ79" i="16"/>
  <c r="AZ83" i="16"/>
  <c r="AZ87" i="16"/>
  <c r="AZ91" i="16"/>
  <c r="AZ95" i="16"/>
  <c r="AZ99" i="16"/>
  <c r="AZ103" i="16"/>
  <c r="AZ107" i="16"/>
  <c r="AZ111" i="16"/>
  <c r="AZ115" i="16"/>
  <c r="AZ119" i="16"/>
  <c r="AZ123" i="16"/>
  <c r="AZ127" i="16"/>
  <c r="AZ131" i="16"/>
  <c r="AZ135" i="16"/>
  <c r="AZ97" i="16"/>
  <c r="AZ98" i="16"/>
  <c r="AZ100" i="16"/>
  <c r="AZ104" i="16"/>
  <c r="AZ108" i="16"/>
  <c r="AZ112" i="16"/>
  <c r="AZ116" i="16"/>
  <c r="AZ120" i="16"/>
  <c r="AZ124" i="16"/>
  <c r="AZ128" i="16"/>
  <c r="AZ132" i="16"/>
  <c r="AZ101" i="16"/>
  <c r="AZ105" i="16"/>
  <c r="AZ109" i="16"/>
  <c r="AZ113" i="16"/>
  <c r="AZ117" i="16"/>
  <c r="AZ121" i="16"/>
  <c r="AZ125" i="16"/>
  <c r="AZ129" i="16"/>
  <c r="AZ102" i="16"/>
  <c r="AZ106" i="16"/>
  <c r="AZ110" i="16"/>
  <c r="AZ114" i="16"/>
  <c r="AZ118" i="16"/>
  <c r="AZ122" i="16"/>
  <c r="AZ126" i="16"/>
  <c r="AZ130" i="16"/>
  <c r="AZ134" i="16"/>
  <c r="AZ138" i="16"/>
  <c r="AZ142" i="16"/>
  <c r="AZ146" i="16"/>
  <c r="AZ150" i="16"/>
  <c r="AZ154" i="16"/>
  <c r="AZ158" i="16"/>
  <c r="AZ162" i="16"/>
  <c r="AZ166" i="16"/>
  <c r="AZ170" i="16"/>
  <c r="AZ174" i="16"/>
  <c r="AZ133" i="16"/>
  <c r="AZ139" i="16"/>
  <c r="AZ143" i="16"/>
  <c r="AZ147" i="16"/>
  <c r="AZ151" i="16"/>
  <c r="AZ155" i="16"/>
  <c r="AZ159" i="16"/>
  <c r="AZ163" i="16"/>
  <c r="AZ167" i="16"/>
  <c r="AZ171" i="16"/>
  <c r="AZ136" i="16"/>
  <c r="AZ140" i="16"/>
  <c r="AZ144" i="16"/>
  <c r="AZ148" i="16"/>
  <c r="AZ152" i="16"/>
  <c r="AZ156" i="16"/>
  <c r="AZ160" i="16"/>
  <c r="AZ164" i="16"/>
  <c r="AZ168" i="16"/>
  <c r="AZ172" i="16"/>
  <c r="AZ137" i="16"/>
  <c r="AZ141" i="16"/>
  <c r="AZ145" i="16"/>
  <c r="AZ149" i="16"/>
  <c r="AZ153" i="16"/>
  <c r="AZ157" i="16"/>
  <c r="AZ161" i="16"/>
  <c r="AZ165" i="16"/>
  <c r="AZ169" i="16"/>
  <c r="AZ173" i="16"/>
  <c r="AZ177" i="16"/>
  <c r="AZ181" i="16"/>
  <c r="AZ185" i="16"/>
  <c r="AZ189" i="16"/>
  <c r="AZ193" i="16"/>
  <c r="AZ197" i="16"/>
  <c r="AZ201" i="16"/>
  <c r="AZ205" i="16"/>
  <c r="AZ209" i="16"/>
  <c r="AZ213" i="16"/>
  <c r="AZ217" i="16"/>
  <c r="AZ190" i="16"/>
  <c r="AZ194" i="16"/>
  <c r="AZ198" i="16"/>
  <c r="AZ202" i="16"/>
  <c r="AZ206" i="16"/>
  <c r="AZ210" i="16"/>
  <c r="AZ191" i="16"/>
  <c r="AZ195" i="16"/>
  <c r="AZ199" i="16"/>
  <c r="AZ203" i="16"/>
  <c r="AZ207" i="16"/>
  <c r="AZ211" i="16"/>
  <c r="AZ192" i="16"/>
  <c r="AZ196" i="16"/>
  <c r="AZ200" i="16"/>
  <c r="AZ204" i="16"/>
  <c r="AZ208" i="16"/>
  <c r="AZ212" i="16"/>
  <c r="AZ216" i="16"/>
  <c r="AZ220" i="16"/>
  <c r="AZ227" i="16"/>
  <c r="AZ231" i="16"/>
  <c r="AZ235" i="16"/>
  <c r="AZ239" i="16"/>
  <c r="AZ243" i="16"/>
  <c r="AZ247" i="16"/>
  <c r="AZ251" i="16"/>
  <c r="AZ255" i="16"/>
  <c r="AZ259" i="16"/>
  <c r="AZ263" i="16"/>
  <c r="AZ267" i="16"/>
  <c r="AZ271" i="16"/>
  <c r="AZ275" i="16"/>
  <c r="AZ279" i="16"/>
  <c r="AZ283" i="16"/>
  <c r="AZ224" i="16"/>
  <c r="AZ228" i="16"/>
  <c r="AZ232" i="16"/>
  <c r="AZ236" i="16"/>
  <c r="AZ240" i="16"/>
  <c r="AZ244" i="16"/>
  <c r="AZ248" i="16"/>
  <c r="AZ252" i="16"/>
  <c r="AZ256" i="16"/>
  <c r="AZ260" i="16"/>
  <c r="AZ264" i="16"/>
  <c r="AZ268" i="16"/>
  <c r="AZ272" i="16"/>
  <c r="AZ276" i="16"/>
  <c r="AZ280" i="16"/>
  <c r="AZ284" i="16"/>
  <c r="AZ288" i="16"/>
  <c r="AZ292" i="16"/>
  <c r="AZ225" i="16"/>
  <c r="AZ229" i="16"/>
  <c r="AZ233" i="16"/>
  <c r="AZ237" i="16"/>
  <c r="AZ241" i="16"/>
  <c r="AZ245" i="16"/>
  <c r="AZ249" i="16"/>
  <c r="AZ253" i="16"/>
  <c r="AZ257" i="16"/>
  <c r="AZ261" i="16"/>
  <c r="AZ265" i="16"/>
  <c r="AZ269" i="16"/>
  <c r="AZ273" i="16"/>
  <c r="AZ277" i="16"/>
  <c r="AZ281" i="16"/>
  <c r="AZ285" i="16"/>
  <c r="AZ289" i="16"/>
  <c r="AZ293" i="16"/>
  <c r="AZ214" i="16"/>
  <c r="AZ226" i="16"/>
  <c r="AZ230" i="16"/>
  <c r="AZ234" i="16"/>
  <c r="AZ238" i="16"/>
  <c r="AZ242" i="16"/>
  <c r="AZ246" i="16"/>
  <c r="AZ250" i="16"/>
  <c r="AZ254" i="16"/>
  <c r="AZ258" i="16"/>
  <c r="AZ262" i="16"/>
  <c r="AZ266" i="16"/>
  <c r="AZ270" i="16"/>
  <c r="AZ274" i="16"/>
  <c r="AZ278" i="16"/>
  <c r="AZ282" i="16"/>
  <c r="AZ299" i="16"/>
  <c r="AZ303" i="16"/>
  <c r="AZ307" i="16"/>
  <c r="AZ311" i="16"/>
  <c r="AZ315" i="16"/>
  <c r="AZ319" i="16"/>
  <c r="AZ323" i="16"/>
  <c r="AZ327" i="16"/>
  <c r="AZ331" i="16"/>
  <c r="AZ335" i="16"/>
  <c r="AZ339" i="16"/>
  <c r="AZ343" i="16"/>
  <c r="AZ347" i="16"/>
  <c r="AZ351" i="16"/>
  <c r="AZ355" i="16"/>
  <c r="AZ359" i="16"/>
  <c r="AZ363" i="16"/>
  <c r="AZ367" i="16"/>
  <c r="AZ300" i="16"/>
  <c r="AZ304" i="16"/>
  <c r="AZ308" i="16"/>
  <c r="AZ312" i="16"/>
  <c r="AZ316" i="16"/>
  <c r="AZ320" i="16"/>
  <c r="AZ324" i="16"/>
  <c r="AZ328" i="16"/>
  <c r="AZ332" i="16"/>
  <c r="AZ336" i="16"/>
  <c r="AZ340" i="16"/>
  <c r="AZ344" i="16"/>
  <c r="AZ348" i="16"/>
  <c r="AZ352" i="16"/>
  <c r="AZ356" i="16"/>
  <c r="AZ360" i="16"/>
  <c r="AZ364" i="16"/>
  <c r="AZ368" i="16"/>
  <c r="AZ297" i="16"/>
  <c r="AZ301" i="16"/>
  <c r="AZ305" i="16"/>
  <c r="AZ309" i="16"/>
  <c r="AZ313" i="16"/>
  <c r="AZ317" i="16"/>
  <c r="AZ321" i="16"/>
  <c r="AZ325" i="16"/>
  <c r="AZ329" i="16"/>
  <c r="AZ333" i="16"/>
  <c r="AZ337" i="16"/>
  <c r="AZ341" i="16"/>
  <c r="AZ345" i="16"/>
  <c r="AZ349" i="16"/>
  <c r="AZ353" i="16"/>
  <c r="AZ357" i="16"/>
  <c r="AZ298" i="16"/>
  <c r="AZ302" i="16"/>
  <c r="AZ306" i="16"/>
  <c r="AZ310" i="16"/>
  <c r="AZ314" i="16"/>
  <c r="AZ318" i="16"/>
  <c r="AZ322" i="16"/>
  <c r="AZ326" i="16"/>
  <c r="AZ330" i="16"/>
  <c r="AZ334" i="16"/>
  <c r="AZ338" i="16"/>
  <c r="AZ342" i="16"/>
  <c r="AZ346" i="16"/>
  <c r="AZ350" i="16"/>
  <c r="AZ354" i="16"/>
  <c r="AZ358" i="16"/>
  <c r="AZ372" i="16"/>
  <c r="AZ376" i="16"/>
  <c r="AZ380" i="16"/>
  <c r="AZ384" i="16"/>
  <c r="AZ388" i="16"/>
  <c r="AZ392" i="16"/>
  <c r="AZ396" i="16"/>
  <c r="AZ400" i="16"/>
  <c r="AZ404" i="16"/>
  <c r="AZ408" i="16"/>
  <c r="AZ412" i="16"/>
  <c r="AZ416" i="16"/>
  <c r="AZ420" i="16"/>
  <c r="AZ424" i="16"/>
  <c r="AZ369" i="16"/>
  <c r="AZ373" i="16"/>
  <c r="AZ377" i="16"/>
  <c r="AZ381" i="16"/>
  <c r="AZ385" i="16"/>
  <c r="AZ389" i="16"/>
  <c r="AZ393" i="16"/>
  <c r="AZ397" i="16"/>
  <c r="AZ401" i="16"/>
  <c r="AZ405" i="16"/>
  <c r="AZ409" i="16"/>
  <c r="AZ413" i="16"/>
  <c r="AZ417" i="16"/>
  <c r="AZ421" i="16"/>
  <c r="AZ425" i="16"/>
  <c r="AZ362" i="16"/>
  <c r="AZ370" i="16"/>
  <c r="AZ374" i="16"/>
  <c r="AZ378" i="16"/>
  <c r="AZ382" i="16"/>
  <c r="AZ386" i="16"/>
  <c r="AZ390" i="16"/>
  <c r="AZ394" i="16"/>
  <c r="AZ398" i="16"/>
  <c r="AZ402" i="16"/>
  <c r="AZ406" i="16"/>
  <c r="AZ410" i="16"/>
  <c r="AZ414" i="16"/>
  <c r="AZ418" i="16"/>
  <c r="AZ422" i="16"/>
  <c r="AZ426" i="16"/>
  <c r="AZ430" i="16"/>
  <c r="AZ371" i="16"/>
  <c r="AZ375" i="16"/>
  <c r="AZ379" i="16"/>
  <c r="AZ383" i="16"/>
  <c r="AZ387" i="16"/>
  <c r="AZ391" i="16"/>
  <c r="AZ395" i="16"/>
  <c r="AZ399" i="16"/>
  <c r="AZ403" i="16"/>
  <c r="AZ407" i="16"/>
  <c r="AZ411" i="16"/>
  <c r="AZ415" i="16"/>
  <c r="AZ419" i="16"/>
  <c r="AZ423" i="16"/>
  <c r="AZ427" i="16"/>
  <c r="AZ431" i="16"/>
  <c r="AZ435" i="16"/>
  <c r="AZ439" i="16"/>
  <c r="AZ443" i="16"/>
  <c r="AZ444" i="16"/>
  <c r="AZ448" i="16"/>
  <c r="AZ452" i="16"/>
  <c r="AZ456" i="16"/>
  <c r="AZ460" i="16"/>
  <c r="AZ464" i="16"/>
  <c r="AZ468" i="16"/>
  <c r="AZ472" i="16"/>
  <c r="AZ476" i="16"/>
  <c r="AZ480" i="16"/>
  <c r="AZ445" i="16"/>
  <c r="AZ449" i="16"/>
  <c r="AZ453" i="16"/>
  <c r="AZ457" i="16"/>
  <c r="AZ461" i="16"/>
  <c r="AZ465" i="16"/>
  <c r="AZ469" i="16"/>
  <c r="AZ473" i="16"/>
  <c r="AZ477" i="16"/>
  <c r="AZ481" i="16"/>
  <c r="AZ446" i="16"/>
  <c r="AZ450" i="16"/>
  <c r="AZ454" i="16"/>
  <c r="AZ458" i="16"/>
  <c r="AZ462" i="16"/>
  <c r="AZ466" i="16"/>
  <c r="AZ470" i="16"/>
  <c r="AZ474" i="16"/>
  <c r="AZ478" i="16"/>
  <c r="AZ482" i="16"/>
  <c r="AZ447" i="16"/>
  <c r="AZ451" i="16"/>
  <c r="AZ455" i="16"/>
  <c r="AZ459" i="16"/>
  <c r="AZ463" i="16"/>
  <c r="AZ467" i="16"/>
  <c r="AZ471" i="16"/>
  <c r="AZ475" i="16"/>
  <c r="AZ479" i="16"/>
  <c r="AZ442" i="16"/>
  <c r="AZ441" i="16"/>
  <c r="AZ440" i="16"/>
  <c r="AZ438" i="16"/>
  <c r="AZ437" i="16"/>
  <c r="AZ428" i="16"/>
  <c r="AZ429" i="16"/>
  <c r="AZ366" i="16"/>
  <c r="AZ296" i="16"/>
  <c r="AZ290" i="16"/>
  <c r="AZ287" i="16"/>
  <c r="AZ223" i="16"/>
  <c r="AZ222" i="16"/>
  <c r="AZ221" i="16"/>
  <c r="AZ219" i="16"/>
  <c r="AZ218" i="16"/>
  <c r="AZ433" i="16"/>
  <c r="AZ432" i="16"/>
  <c r="AZ365" i="16"/>
  <c r="AZ361" i="16"/>
  <c r="AZ295" i="16"/>
  <c r="AZ294" i="16"/>
  <c r="AZ286" i="16"/>
  <c r="AZ291" i="16"/>
  <c r="AZ436" i="16"/>
  <c r="AZ434" i="16"/>
  <c r="AZ186" i="16"/>
  <c r="AZ184" i="16"/>
  <c r="AZ178" i="16"/>
  <c r="AZ175" i="16"/>
  <c r="AZ188" i="16"/>
  <c r="AZ76" i="16"/>
  <c r="AZ215" i="16"/>
  <c r="AZ179" i="16"/>
  <c r="AZ187" i="16"/>
  <c r="AZ183" i="16"/>
  <c r="AZ182" i="16"/>
  <c r="AZ180" i="16"/>
  <c r="AZ176" i="16"/>
  <c r="AZ12" i="16"/>
  <c r="BA1" i="14"/>
  <c r="AZ3" i="14"/>
  <c r="AZ7" i="14"/>
  <c r="AZ4" i="14"/>
  <c r="AZ5" i="14"/>
  <c r="AZ6" i="14"/>
  <c r="AZ9" i="14"/>
  <c r="AZ10" i="14"/>
  <c r="AZ8" i="14"/>
  <c r="AZ12" i="14"/>
  <c r="AZ15" i="14"/>
  <c r="AZ11" i="14"/>
  <c r="AZ13" i="14"/>
  <c r="AZ14" i="14"/>
  <c r="AZ19" i="14"/>
  <c r="AZ20" i="14"/>
  <c r="AZ17" i="14"/>
  <c r="AZ16" i="14"/>
  <c r="AZ18" i="14"/>
  <c r="AZ22" i="14"/>
  <c r="AZ26" i="14"/>
  <c r="AZ30" i="14"/>
  <c r="AZ23" i="14"/>
  <c r="AZ27" i="14"/>
  <c r="AZ24" i="14"/>
  <c r="AZ28" i="14"/>
  <c r="AZ25" i="14"/>
  <c r="AZ32" i="14"/>
  <c r="AZ36" i="14"/>
  <c r="AZ40" i="14"/>
  <c r="AZ29" i="14"/>
  <c r="AZ31" i="14"/>
  <c r="AZ33" i="14"/>
  <c r="AZ37" i="14"/>
  <c r="AZ34" i="14"/>
  <c r="AZ35" i="14"/>
  <c r="AZ43" i="14"/>
  <c r="AZ47" i="14"/>
  <c r="AZ38" i="14"/>
  <c r="AZ44" i="14"/>
  <c r="AZ48" i="14"/>
  <c r="AZ39" i="14"/>
  <c r="AZ45" i="14"/>
  <c r="AZ42" i="14"/>
  <c r="AZ46" i="14"/>
  <c r="AZ52" i="14"/>
  <c r="AZ56" i="14"/>
  <c r="AZ60" i="14"/>
  <c r="AZ64" i="14"/>
  <c r="AZ68" i="14"/>
  <c r="AZ49" i="14"/>
  <c r="AZ53" i="14"/>
  <c r="AZ57" i="14"/>
  <c r="AZ61" i="14"/>
  <c r="AZ65" i="14"/>
  <c r="AZ50" i="14"/>
  <c r="AZ54" i="14"/>
  <c r="AZ58" i="14"/>
  <c r="AZ62" i="14"/>
  <c r="AZ51" i="14"/>
  <c r="AZ55" i="14"/>
  <c r="AZ59" i="14"/>
  <c r="AZ63" i="14"/>
  <c r="AZ66" i="14"/>
  <c r="AZ69" i="14"/>
  <c r="AZ73" i="14"/>
  <c r="AZ77" i="14"/>
  <c r="AZ81" i="14"/>
  <c r="AZ85" i="14"/>
  <c r="AZ89" i="14"/>
  <c r="AZ93" i="14"/>
  <c r="AZ70" i="14"/>
  <c r="AZ74" i="14"/>
  <c r="AZ78" i="14"/>
  <c r="AZ82" i="14"/>
  <c r="AZ86" i="14"/>
  <c r="AZ71" i="14"/>
  <c r="AZ75" i="14"/>
  <c r="AZ79" i="14"/>
  <c r="AZ83" i="14"/>
  <c r="AZ72" i="14"/>
  <c r="AZ76" i="14"/>
  <c r="AZ80" i="14"/>
  <c r="AZ84" i="14"/>
  <c r="AZ96" i="14"/>
  <c r="AZ100" i="14"/>
  <c r="AZ104" i="14"/>
  <c r="AZ108" i="14"/>
  <c r="AZ112" i="14"/>
  <c r="AZ97" i="14"/>
  <c r="AZ101" i="14"/>
  <c r="AZ105" i="14"/>
  <c r="AZ87" i="14"/>
  <c r="AZ94" i="14"/>
  <c r="AZ98" i="14"/>
  <c r="AZ102" i="14"/>
  <c r="AZ106" i="14"/>
  <c r="AZ95" i="14"/>
  <c r="AZ99" i="14"/>
  <c r="AZ103" i="14"/>
  <c r="AZ107" i="14"/>
  <c r="AZ111" i="14"/>
  <c r="AZ110" i="14"/>
  <c r="AZ109" i="14"/>
  <c r="AZ88" i="14"/>
  <c r="AZ67" i="14"/>
  <c r="AZ41" i="14"/>
  <c r="AZ92" i="14"/>
  <c r="AZ91" i="14"/>
  <c r="AZ90" i="14"/>
  <c r="AZ21" i="14"/>
  <c r="AZ2" i="18"/>
  <c r="BA1" i="18"/>
  <c r="BA1" i="15"/>
  <c r="AZ2" i="15"/>
  <c r="BA6" i="18" l="1"/>
  <c r="BA7" i="18"/>
  <c r="BA10" i="18"/>
  <c r="BA15" i="18"/>
  <c r="BA11" i="18"/>
  <c r="BA17" i="18"/>
  <c r="BA18" i="18"/>
  <c r="BA16" i="18"/>
  <c r="BA27" i="18"/>
  <c r="BA31" i="18"/>
  <c r="BA21" i="18"/>
  <c r="BA22" i="18"/>
  <c r="BA24" i="18"/>
  <c r="BA28" i="18"/>
  <c r="BA29" i="18"/>
  <c r="BA38" i="18"/>
  <c r="BA35" i="18"/>
  <c r="BA39" i="18"/>
  <c r="BA40" i="18"/>
  <c r="BA42" i="18"/>
  <c r="BA46" i="18"/>
  <c r="BA43" i="18"/>
  <c r="BA47" i="18"/>
  <c r="BA48" i="18"/>
  <c r="BA55" i="18"/>
  <c r="BA59" i="18"/>
  <c r="BA63" i="18"/>
  <c r="BA52" i="18"/>
  <c r="BA56" i="18"/>
  <c r="BA60" i="18"/>
  <c r="BA64" i="18"/>
  <c r="BA51" i="18"/>
  <c r="BA57" i="18"/>
  <c r="BA61" i="18"/>
  <c r="BA65" i="18"/>
  <c r="BA77" i="18"/>
  <c r="BA74" i="18"/>
  <c r="BA67" i="18"/>
  <c r="BA68" i="18"/>
  <c r="BA69" i="18"/>
  <c r="BA71" i="18"/>
  <c r="BA79" i="18"/>
  <c r="BA83" i="18"/>
  <c r="BA72" i="18"/>
  <c r="BA76" i="18"/>
  <c r="BA80" i="18"/>
  <c r="BA84" i="18"/>
  <c r="BA92" i="18"/>
  <c r="BA93" i="18"/>
  <c r="BA90" i="18"/>
  <c r="BA78" i="18"/>
  <c r="BA53" i="18"/>
  <c r="BA62" i="18"/>
  <c r="BA58" i="18"/>
  <c r="BA54" i="18"/>
  <c r="BA25" i="18"/>
  <c r="BA87" i="18"/>
  <c r="BA89" i="18"/>
  <c r="BA81" i="18"/>
  <c r="BA41" i="18"/>
  <c r="BA32" i="18"/>
  <c r="BA37" i="18"/>
  <c r="BA30" i="18"/>
  <c r="BA91" i="18"/>
  <c r="BA86" i="18"/>
  <c r="BA85" i="18"/>
  <c r="BA66" i="18"/>
  <c r="BA44" i="18"/>
  <c r="BA34" i="18"/>
  <c r="BA88" i="18"/>
  <c r="BA75" i="18"/>
  <c r="BA82" i="18"/>
  <c r="BA73" i="18"/>
  <c r="BA70" i="18"/>
  <c r="BA50" i="18"/>
  <c r="BA49" i="18"/>
  <c r="BA45" i="18"/>
  <c r="BA36" i="18"/>
  <c r="BA33" i="18"/>
  <c r="BA8" i="18"/>
  <c r="BA5" i="18"/>
  <c r="BA4" i="18"/>
  <c r="BA14" i="18"/>
  <c r="BA12" i="18"/>
  <c r="BA9" i="18"/>
  <c r="BA3" i="18"/>
  <c r="BA23" i="18"/>
  <c r="BA19" i="18"/>
  <c r="BA20" i="18"/>
  <c r="BA26" i="18"/>
  <c r="BA13" i="18"/>
  <c r="BA6" i="15"/>
  <c r="BA7" i="15"/>
  <c r="BA11" i="15"/>
  <c r="BA15" i="15"/>
  <c r="BA16" i="15"/>
  <c r="BA17" i="15"/>
  <c r="BA20" i="15"/>
  <c r="BA24" i="15"/>
  <c r="BA21" i="15"/>
  <c r="BA19" i="15"/>
  <c r="BA28" i="15"/>
  <c r="BA32" i="15"/>
  <c r="BA29" i="15"/>
  <c r="BA33" i="15"/>
  <c r="BA25" i="15"/>
  <c r="BA26" i="15"/>
  <c r="BA36" i="15"/>
  <c r="BA39" i="15"/>
  <c r="BA43" i="15"/>
  <c r="BA41" i="15"/>
  <c r="BA45" i="15"/>
  <c r="BA50" i="15"/>
  <c r="BA54" i="15"/>
  <c r="BA51" i="15"/>
  <c r="BA55" i="15"/>
  <c r="BA47" i="15"/>
  <c r="BA61" i="15"/>
  <c r="BA65" i="15"/>
  <c r="BA69" i="15"/>
  <c r="BA58" i="15"/>
  <c r="BA59" i="15"/>
  <c r="BA62" i="15"/>
  <c r="BA66" i="15"/>
  <c r="BA63" i="15"/>
  <c r="BA71" i="15"/>
  <c r="BA73" i="15"/>
  <c r="BA77" i="15"/>
  <c r="BA81" i="15"/>
  <c r="BA85" i="15"/>
  <c r="BA89" i="15"/>
  <c r="BA93" i="15"/>
  <c r="BA78" i="15"/>
  <c r="BA82" i="15"/>
  <c r="BA86" i="15"/>
  <c r="BA90" i="15"/>
  <c r="BA83" i="15"/>
  <c r="BA87" i="15"/>
  <c r="BA102" i="15"/>
  <c r="BA106" i="15"/>
  <c r="BA91" i="15"/>
  <c r="BA95" i="15"/>
  <c r="BA99" i="15"/>
  <c r="BA96" i="15"/>
  <c r="BA100" i="15"/>
  <c r="BA104" i="15"/>
  <c r="BA108" i="15"/>
  <c r="BA105" i="15"/>
  <c r="BA109" i="15"/>
  <c r="BA115" i="15"/>
  <c r="BA119" i="15"/>
  <c r="BA123" i="15"/>
  <c r="BA127" i="15"/>
  <c r="BA116" i="15"/>
  <c r="BA128" i="15"/>
  <c r="BA112" i="15"/>
  <c r="BA125" i="15"/>
  <c r="BA129" i="15"/>
  <c r="BA133" i="15"/>
  <c r="BA137" i="15"/>
  <c r="BA141" i="15"/>
  <c r="BA145" i="15"/>
  <c r="BA149" i="15"/>
  <c r="BA153" i="15"/>
  <c r="BA157" i="15"/>
  <c r="BA161" i="15"/>
  <c r="BA130" i="15"/>
  <c r="BA134" i="15"/>
  <c r="BA138" i="15"/>
  <c r="BA142" i="15"/>
  <c r="BA146" i="15"/>
  <c r="BA150" i="15"/>
  <c r="BA154" i="15"/>
  <c r="BA158" i="15"/>
  <c r="BA155" i="15"/>
  <c r="BA159" i="15"/>
  <c r="BA165" i="15"/>
  <c r="BA169" i="15"/>
  <c r="BA172" i="15"/>
  <c r="BA176" i="15"/>
  <c r="BA180" i="15"/>
  <c r="BA184" i="15"/>
  <c r="BA188" i="15"/>
  <c r="BA192" i="15"/>
  <c r="BA196" i="15"/>
  <c r="BA200" i="15"/>
  <c r="BA173" i="15"/>
  <c r="BA181" i="15"/>
  <c r="BA189" i="15"/>
  <c r="BA193" i="15"/>
  <c r="BA197" i="15"/>
  <c r="BA201" i="15"/>
  <c r="BA174" i="15"/>
  <c r="BA178" i="15"/>
  <c r="BA182" i="15"/>
  <c r="BA186" i="15"/>
  <c r="BA190" i="15"/>
  <c r="BA194" i="15"/>
  <c r="BA198" i="15"/>
  <c r="BA202" i="15"/>
  <c r="BA219" i="15"/>
  <c r="BA223" i="15"/>
  <c r="BA227" i="15"/>
  <c r="BA231" i="15"/>
  <c r="BA235" i="15"/>
  <c r="BA239" i="15"/>
  <c r="BA243" i="15"/>
  <c r="BA224" i="15"/>
  <c r="BA236" i="15"/>
  <c r="BA244" i="15"/>
  <c r="BA204" i="15"/>
  <c r="BA208" i="15"/>
  <c r="BA212" i="15"/>
  <c r="BA259" i="15"/>
  <c r="BA263" i="15"/>
  <c r="BA267" i="15"/>
  <c r="BA271" i="15"/>
  <c r="BA275" i="15"/>
  <c r="BA279" i="15"/>
  <c r="BA283" i="15"/>
  <c r="BA287" i="15"/>
  <c r="BA291" i="15"/>
  <c r="BA295" i="15"/>
  <c r="BA299" i="15"/>
  <c r="BA303" i="15"/>
  <c r="BA307" i="15"/>
  <c r="BA311" i="15"/>
  <c r="BA315" i="15"/>
  <c r="BA319" i="15"/>
  <c r="BA323" i="15"/>
  <c r="BA248" i="15"/>
  <c r="BA252" i="15"/>
  <c r="BA253" i="15"/>
  <c r="BA255" i="15"/>
  <c r="BA256" i="15"/>
  <c r="BA260" i="15"/>
  <c r="BA272" i="15"/>
  <c r="BA276" i="15"/>
  <c r="BA280" i="15"/>
  <c r="BA284" i="15"/>
  <c r="BA288" i="15"/>
  <c r="BA292" i="15"/>
  <c r="BA296" i="15"/>
  <c r="BA300" i="15"/>
  <c r="BA304" i="15"/>
  <c r="BA308" i="15"/>
  <c r="BA312" i="15"/>
  <c r="BA316" i="15"/>
  <c r="BA247" i="15"/>
  <c r="BA251" i="15"/>
  <c r="BA269" i="15"/>
  <c r="BA277" i="15"/>
  <c r="BA281" i="15"/>
  <c r="BA285" i="15"/>
  <c r="BA289" i="15"/>
  <c r="BA293" i="15"/>
  <c r="BA297" i="15"/>
  <c r="BA301" i="15"/>
  <c r="BA305" i="15"/>
  <c r="BA309" i="15"/>
  <c r="BA313" i="15"/>
  <c r="BA317" i="15"/>
  <c r="BA327" i="15"/>
  <c r="BA332" i="15"/>
  <c r="BA336" i="15"/>
  <c r="BA340" i="15"/>
  <c r="BA344" i="15"/>
  <c r="BA348" i="15"/>
  <c r="BA352" i="15"/>
  <c r="BA356" i="15"/>
  <c r="BA360" i="15"/>
  <c r="BA364" i="15"/>
  <c r="BA368" i="15"/>
  <c r="BA372" i="15"/>
  <c r="BA380" i="15"/>
  <c r="BA321" i="15"/>
  <c r="BA325" i="15"/>
  <c r="BA333" i="15"/>
  <c r="BA337" i="15"/>
  <c r="BA341" i="15"/>
  <c r="BA345" i="15"/>
  <c r="BA349" i="15"/>
  <c r="BA353" i="15"/>
  <c r="BA357" i="15"/>
  <c r="BA361" i="15"/>
  <c r="BA365" i="15"/>
  <c r="BA369" i="15"/>
  <c r="BA373" i="15"/>
  <c r="BA377" i="15"/>
  <c r="BA381" i="15"/>
  <c r="BA320" i="15"/>
  <c r="BA324" i="15"/>
  <c r="BA370" i="15"/>
  <c r="BA354" i="15"/>
  <c r="BA338" i="15"/>
  <c r="BA330" i="15"/>
  <c r="BA383" i="15"/>
  <c r="BA261" i="15"/>
  <c r="BA257" i="15"/>
  <c r="BA314" i="15"/>
  <c r="BA310" i="15"/>
  <c r="BA306" i="15"/>
  <c r="BA302" i="15"/>
  <c r="BA298" i="15"/>
  <c r="BA294" i="15"/>
  <c r="BA290" i="15"/>
  <c r="BA286" i="15"/>
  <c r="BA282" i="15"/>
  <c r="BA278" i="15"/>
  <c r="BA274" i="15"/>
  <c r="BA270" i="15"/>
  <c r="BA266" i="15"/>
  <c r="BA262" i="15"/>
  <c r="BA258" i="15"/>
  <c r="BA210" i="15"/>
  <c r="BA205" i="15"/>
  <c r="BA216" i="15"/>
  <c r="BA250" i="15"/>
  <c r="BA246" i="15"/>
  <c r="BA242" i="15"/>
  <c r="BA238" i="15"/>
  <c r="BA234" i="15"/>
  <c r="BA230" i="15"/>
  <c r="BA226" i="15"/>
  <c r="BA222" i="15"/>
  <c r="BA218" i="15"/>
  <c r="BA185" i="15"/>
  <c r="BA168" i="15"/>
  <c r="BA203" i="15"/>
  <c r="BA199" i="15"/>
  <c r="BA195" i="15"/>
  <c r="BA191" i="15"/>
  <c r="BA187" i="15"/>
  <c r="BA183" i="15"/>
  <c r="BA179" i="15"/>
  <c r="BA175" i="15"/>
  <c r="BA171" i="15"/>
  <c r="BA382" i="15"/>
  <c r="BA366" i="15"/>
  <c r="BA350" i="15"/>
  <c r="BA334" i="15"/>
  <c r="BA318" i="15"/>
  <c r="BA376" i="15"/>
  <c r="BA379" i="15"/>
  <c r="BA375" i="15"/>
  <c r="BA329" i="15"/>
  <c r="BA241" i="15"/>
  <c r="BA233" i="15"/>
  <c r="BA225" i="15"/>
  <c r="BA217" i="15"/>
  <c r="BA214" i="15"/>
  <c r="BA209" i="15"/>
  <c r="BA232" i="15"/>
  <c r="BA220" i="15"/>
  <c r="BA207" i="15"/>
  <c r="BA177" i="15"/>
  <c r="BA163" i="15"/>
  <c r="BA378" i="15"/>
  <c r="BA362" i="15"/>
  <c r="BA346" i="15"/>
  <c r="BA326" i="15"/>
  <c r="BA371" i="15"/>
  <c r="BA367" i="15"/>
  <c r="BA363" i="15"/>
  <c r="BA359" i="15"/>
  <c r="BA355" i="15"/>
  <c r="BA351" i="15"/>
  <c r="BA347" i="15"/>
  <c r="BA343" i="15"/>
  <c r="BA339" i="15"/>
  <c r="BA335" i="15"/>
  <c r="BA331" i="15"/>
  <c r="BA328" i="15"/>
  <c r="BA273" i="15"/>
  <c r="BA268" i="15"/>
  <c r="BA249" i="15"/>
  <c r="BA254" i="15"/>
  <c r="BA213" i="15"/>
  <c r="BA206" i="15"/>
  <c r="BA228" i="15"/>
  <c r="BA211" i="15"/>
  <c r="BA167" i="15"/>
  <c r="BA374" i="15"/>
  <c r="BA358" i="15"/>
  <c r="BA342" i="15"/>
  <c r="BA322" i="15"/>
  <c r="BA265" i="15"/>
  <c r="BA264" i="15"/>
  <c r="BA245" i="15"/>
  <c r="BA237" i="15"/>
  <c r="BA229" i="15"/>
  <c r="BA221" i="15"/>
  <c r="BA240" i="15"/>
  <c r="BA215" i="15"/>
  <c r="BA170" i="15"/>
  <c r="BA164" i="15"/>
  <c r="BA166" i="15"/>
  <c r="BA135" i="15"/>
  <c r="BA121" i="15"/>
  <c r="BA120" i="15"/>
  <c r="BA126" i="15"/>
  <c r="BA98" i="15"/>
  <c r="BA94" i="15"/>
  <c r="BA79" i="15"/>
  <c r="BA74" i="15"/>
  <c r="BA48" i="15"/>
  <c r="BA46" i="15"/>
  <c r="BA42" i="15"/>
  <c r="BA34" i="15"/>
  <c r="BA22" i="15"/>
  <c r="BA13" i="15"/>
  <c r="BA12" i="15"/>
  <c r="BA10" i="15"/>
  <c r="BA162" i="15"/>
  <c r="BA92" i="15"/>
  <c r="BA103" i="15"/>
  <c r="BA88" i="15"/>
  <c r="BA84" i="15"/>
  <c r="BA80" i="15"/>
  <c r="BA64" i="15"/>
  <c r="BA67" i="15"/>
  <c r="BA53" i="15"/>
  <c r="BA38" i="15"/>
  <c r="BA31" i="15"/>
  <c r="BA23" i="15"/>
  <c r="BA5" i="15"/>
  <c r="BA139" i="15"/>
  <c r="BA160" i="15"/>
  <c r="BA156" i="15"/>
  <c r="BA152" i="15"/>
  <c r="BA148" i="15"/>
  <c r="BA144" i="15"/>
  <c r="BA140" i="15"/>
  <c r="BA136" i="15"/>
  <c r="BA132" i="15"/>
  <c r="BA117" i="15"/>
  <c r="BA110" i="15"/>
  <c r="BA124" i="15"/>
  <c r="BA122" i="15"/>
  <c r="BA118" i="15"/>
  <c r="BA114" i="15"/>
  <c r="BA97" i="15"/>
  <c r="BA68" i="15"/>
  <c r="BA60" i="15"/>
  <c r="BA44" i="15"/>
  <c r="BA40" i="15"/>
  <c r="BA37" i="15"/>
  <c r="BA8" i="15"/>
  <c r="BA151" i="15"/>
  <c r="BA147" i="15"/>
  <c r="BA143" i="15"/>
  <c r="BA131" i="15"/>
  <c r="BA113" i="15"/>
  <c r="BA111" i="15"/>
  <c r="BA101" i="15"/>
  <c r="BA107" i="15"/>
  <c r="BA76" i="15"/>
  <c r="BA75" i="15"/>
  <c r="BA72" i="15"/>
  <c r="BA70" i="15"/>
  <c r="BA57" i="15"/>
  <c r="BA56" i="15"/>
  <c r="BA49" i="15"/>
  <c r="BA52" i="15"/>
  <c r="BA35" i="15"/>
  <c r="BA30" i="15"/>
  <c r="BA27" i="15"/>
  <c r="BA18" i="15"/>
  <c r="BA14" i="15"/>
  <c r="BA9" i="15"/>
  <c r="BA4" i="15"/>
  <c r="BA3" i="15"/>
  <c r="BB1" i="16"/>
  <c r="BA6" i="16"/>
  <c r="BA11" i="16"/>
  <c r="BA8" i="16"/>
  <c r="BA9" i="16"/>
  <c r="BA13" i="16"/>
  <c r="BA14" i="16"/>
  <c r="BA15" i="16"/>
  <c r="BA19" i="16"/>
  <c r="BA24" i="16"/>
  <c r="BA17" i="16"/>
  <c r="BA21" i="16"/>
  <c r="BA25" i="16"/>
  <c r="BA29" i="16"/>
  <c r="BA33" i="16"/>
  <c r="BA30" i="16"/>
  <c r="BA27" i="16"/>
  <c r="BA31" i="16"/>
  <c r="BA35" i="16"/>
  <c r="BA39" i="16"/>
  <c r="BA43" i="16"/>
  <c r="BA47" i="16"/>
  <c r="BA51" i="16"/>
  <c r="BA55" i="16"/>
  <c r="BA37" i="16"/>
  <c r="BA40" i="16"/>
  <c r="BA44" i="16"/>
  <c r="BA48" i="16"/>
  <c r="BA52" i="16"/>
  <c r="BA41" i="16"/>
  <c r="BA45" i="16"/>
  <c r="BA49" i="16"/>
  <c r="BA53" i="16"/>
  <c r="BA58" i="16"/>
  <c r="BA62" i="16"/>
  <c r="BA66" i="16"/>
  <c r="BA70" i="16"/>
  <c r="BA74" i="16"/>
  <c r="BA59" i="16"/>
  <c r="BA63" i="16"/>
  <c r="BA67" i="16"/>
  <c r="BA71" i="16"/>
  <c r="BA56" i="16"/>
  <c r="BA60" i="16"/>
  <c r="BA64" i="16"/>
  <c r="BA68" i="16"/>
  <c r="BA72" i="16"/>
  <c r="BA79" i="16"/>
  <c r="BA83" i="16"/>
  <c r="BA87" i="16"/>
  <c r="BA91" i="16"/>
  <c r="BA95" i="16"/>
  <c r="BA80" i="16"/>
  <c r="BA84" i="16"/>
  <c r="BA88" i="16"/>
  <c r="BA92" i="16"/>
  <c r="BA75" i="16"/>
  <c r="BA81" i="16"/>
  <c r="BA85" i="16"/>
  <c r="BA102" i="16"/>
  <c r="BA106" i="16"/>
  <c r="BA110" i="16"/>
  <c r="BA114" i="16"/>
  <c r="BA118" i="16"/>
  <c r="BA122" i="16"/>
  <c r="BA126" i="16"/>
  <c r="BA130" i="16"/>
  <c r="BA134" i="16"/>
  <c r="BA103" i="16"/>
  <c r="BA107" i="16"/>
  <c r="BA111" i="16"/>
  <c r="BA115" i="16"/>
  <c r="BA119" i="16"/>
  <c r="BA123" i="16"/>
  <c r="BA127" i="16"/>
  <c r="BA131" i="16"/>
  <c r="BA97" i="16"/>
  <c r="BA99" i="16"/>
  <c r="BA100" i="16"/>
  <c r="BA104" i="16"/>
  <c r="BA108" i="16"/>
  <c r="BA112" i="16"/>
  <c r="BA116" i="16"/>
  <c r="BA120" i="16"/>
  <c r="BA124" i="16"/>
  <c r="BA96" i="16"/>
  <c r="BA135" i="16"/>
  <c r="BA137" i="16"/>
  <c r="BA141" i="16"/>
  <c r="BA145" i="16"/>
  <c r="BA149" i="16"/>
  <c r="BA153" i="16"/>
  <c r="BA157" i="16"/>
  <c r="BA161" i="16"/>
  <c r="BA165" i="16"/>
  <c r="BA169" i="16"/>
  <c r="BA173" i="16"/>
  <c r="BA142" i="16"/>
  <c r="BA146" i="16"/>
  <c r="BA150" i="16"/>
  <c r="BA162" i="16"/>
  <c r="BA139" i="16"/>
  <c r="BA143" i="16"/>
  <c r="BA147" i="16"/>
  <c r="BA151" i="16"/>
  <c r="BA155" i="16"/>
  <c r="BA159" i="16"/>
  <c r="BA163" i="16"/>
  <c r="BA167" i="16"/>
  <c r="BA171" i="16"/>
  <c r="BA192" i="16"/>
  <c r="BA196" i="16"/>
  <c r="BA200" i="16"/>
  <c r="BA204" i="16"/>
  <c r="BA208" i="16"/>
  <c r="BA212" i="16"/>
  <c r="BA216" i="16"/>
  <c r="BA193" i="16"/>
  <c r="BA197" i="16"/>
  <c r="BA201" i="16"/>
  <c r="BA205" i="16"/>
  <c r="BA209" i="16"/>
  <c r="BA177" i="16"/>
  <c r="BA181" i="16"/>
  <c r="BA185" i="16"/>
  <c r="BA202" i="16"/>
  <c r="BA206" i="16"/>
  <c r="BA234" i="16"/>
  <c r="BA246" i="16"/>
  <c r="BA254" i="16"/>
  <c r="BA262" i="16"/>
  <c r="BA266" i="16"/>
  <c r="BA270" i="16"/>
  <c r="BA213" i="16"/>
  <c r="BA217" i="16"/>
  <c r="BA220" i="16"/>
  <c r="BA225" i="16"/>
  <c r="BA229" i="16"/>
  <c r="BA233" i="16"/>
  <c r="BA237" i="16"/>
  <c r="BA241" i="16"/>
  <c r="BA245" i="16"/>
  <c r="BA249" i="16"/>
  <c r="BA253" i="16"/>
  <c r="BA257" i="16"/>
  <c r="BA261" i="16"/>
  <c r="BA265" i="16"/>
  <c r="BA269" i="16"/>
  <c r="BA273" i="16"/>
  <c r="BA277" i="16"/>
  <c r="BA281" i="16"/>
  <c r="BA299" i="16"/>
  <c r="BA303" i="16"/>
  <c r="BA307" i="16"/>
  <c r="BA311" i="16"/>
  <c r="BA315" i="16"/>
  <c r="BA319" i="16"/>
  <c r="BA323" i="16"/>
  <c r="BA327" i="16"/>
  <c r="BA331" i="16"/>
  <c r="BA335" i="16"/>
  <c r="BA339" i="16"/>
  <c r="BA343" i="16"/>
  <c r="BA347" i="16"/>
  <c r="BA351" i="16"/>
  <c r="BA355" i="16"/>
  <c r="BA359" i="16"/>
  <c r="BA363" i="16"/>
  <c r="BA367" i="16"/>
  <c r="BA290" i="16"/>
  <c r="BA294" i="16"/>
  <c r="BA300" i="16"/>
  <c r="BA304" i="16"/>
  <c r="BA308" i="16"/>
  <c r="BA312" i="16"/>
  <c r="BA316" i="16"/>
  <c r="BA320" i="16"/>
  <c r="BA324" i="16"/>
  <c r="BA328" i="16"/>
  <c r="BA332" i="16"/>
  <c r="BA336" i="16"/>
  <c r="BA340" i="16"/>
  <c r="BA344" i="16"/>
  <c r="BA348" i="16"/>
  <c r="BA352" i="16"/>
  <c r="BA356" i="16"/>
  <c r="BA285" i="16"/>
  <c r="BA289" i="16"/>
  <c r="BA293" i="16"/>
  <c r="BA333" i="16"/>
  <c r="BA337" i="16"/>
  <c r="BA345" i="16"/>
  <c r="BA357" i="16"/>
  <c r="BA371" i="16"/>
  <c r="BA375" i="16"/>
  <c r="BA379" i="16"/>
  <c r="BA383" i="16"/>
  <c r="BA387" i="16"/>
  <c r="BA391" i="16"/>
  <c r="BA395" i="16"/>
  <c r="BA399" i="16"/>
  <c r="BA403" i="16"/>
  <c r="BA407" i="16"/>
  <c r="BA411" i="16"/>
  <c r="BA415" i="16"/>
  <c r="BA419" i="16"/>
  <c r="BA423" i="16"/>
  <c r="BA360" i="16"/>
  <c r="BA364" i="16"/>
  <c r="BA368" i="16"/>
  <c r="BA380" i="16"/>
  <c r="BA384" i="16"/>
  <c r="BA388" i="16"/>
  <c r="BA396" i="16"/>
  <c r="BA400" i="16"/>
  <c r="BA404" i="16"/>
  <c r="BA408" i="16"/>
  <c r="BA416" i="16"/>
  <c r="BA420" i="16"/>
  <c r="BA424" i="16"/>
  <c r="BA369" i="16"/>
  <c r="BA373" i="16"/>
  <c r="BA377" i="16"/>
  <c r="BA385" i="16"/>
  <c r="BA389" i="16"/>
  <c r="BA397" i="16"/>
  <c r="BA401" i="16"/>
  <c r="BA435" i="16"/>
  <c r="BA439" i="16"/>
  <c r="BA443" i="16"/>
  <c r="BA444" i="16"/>
  <c r="BA448" i="16"/>
  <c r="BA452" i="16"/>
  <c r="BA456" i="16"/>
  <c r="BA460" i="16"/>
  <c r="BA464" i="16"/>
  <c r="BA468" i="16"/>
  <c r="BA472" i="16"/>
  <c r="BA476" i="16"/>
  <c r="BA480" i="16"/>
  <c r="BA445" i="16"/>
  <c r="BA449" i="16"/>
  <c r="BA453" i="16"/>
  <c r="BA457" i="16"/>
  <c r="BA461" i="16"/>
  <c r="BA465" i="16"/>
  <c r="BA469" i="16"/>
  <c r="BA473" i="16"/>
  <c r="BA477" i="16"/>
  <c r="BA481" i="16"/>
  <c r="BA427" i="16"/>
  <c r="BA431" i="16"/>
  <c r="BA462" i="16"/>
  <c r="BA466" i="16"/>
  <c r="BA470" i="16"/>
  <c r="BA474" i="16"/>
  <c r="BA478" i="16"/>
  <c r="BA482" i="16"/>
  <c r="BA458" i="16"/>
  <c r="BA454" i="16"/>
  <c r="BA442" i="16"/>
  <c r="BA440" i="16"/>
  <c r="BA430" i="16"/>
  <c r="BA426" i="16"/>
  <c r="BA418" i="16"/>
  <c r="BA410" i="16"/>
  <c r="BA402" i="16"/>
  <c r="BA390" i="16"/>
  <c r="BA378" i="16"/>
  <c r="BA370" i="16"/>
  <c r="BA425" i="16"/>
  <c r="BA405" i="16"/>
  <c r="BA393" i="16"/>
  <c r="BA412" i="16"/>
  <c r="BA392" i="16"/>
  <c r="BA365" i="16"/>
  <c r="BA301" i="16"/>
  <c r="BA286" i="16"/>
  <c r="BA222" i="16"/>
  <c r="BA218" i="16"/>
  <c r="BA450" i="16"/>
  <c r="BA429" i="16"/>
  <c r="BA479" i="16"/>
  <c r="BA475" i="16"/>
  <c r="BA471" i="16"/>
  <c r="BA467" i="16"/>
  <c r="BA463" i="16"/>
  <c r="BA459" i="16"/>
  <c r="BA455" i="16"/>
  <c r="BA451" i="16"/>
  <c r="BA447" i="16"/>
  <c r="BA433" i="16"/>
  <c r="BA394" i="16"/>
  <c r="BA382" i="16"/>
  <c r="BA421" i="16"/>
  <c r="BA413" i="16"/>
  <c r="BA381" i="16"/>
  <c r="BA376" i="16"/>
  <c r="BA362" i="16"/>
  <c r="BA341" i="16"/>
  <c r="BA329" i="16"/>
  <c r="BA297" i="16"/>
  <c r="BA291" i="16"/>
  <c r="BA292" i="16"/>
  <c r="BA288" i="16"/>
  <c r="BA284" i="16"/>
  <c r="BA276" i="16"/>
  <c r="BA268" i="16"/>
  <c r="BA260" i="16"/>
  <c r="BA252" i="16"/>
  <c r="BA244" i="16"/>
  <c r="BA446" i="16"/>
  <c r="BA434" i="16"/>
  <c r="BA428" i="16"/>
  <c r="BA437" i="16"/>
  <c r="BA432" i="16"/>
  <c r="BA422" i="16"/>
  <c r="BA414" i="16"/>
  <c r="BA406" i="16"/>
  <c r="BA398" i="16"/>
  <c r="BA386" i="16"/>
  <c r="BA374" i="16"/>
  <c r="BA409" i="16"/>
  <c r="BA372" i="16"/>
  <c r="BA366" i="16"/>
  <c r="BA361" i="16"/>
  <c r="BA353" i="16"/>
  <c r="BA349" i="16"/>
  <c r="BA317" i="16"/>
  <c r="BA309" i="16"/>
  <c r="BA438" i="16"/>
  <c r="BA441" i="16"/>
  <c r="BA436" i="16"/>
  <c r="BA417" i="16"/>
  <c r="BA325" i="16"/>
  <c r="BA321" i="16"/>
  <c r="BA313" i="16"/>
  <c r="BA305" i="16"/>
  <c r="BA296" i="16"/>
  <c r="BA287" i="16"/>
  <c r="BA358" i="16"/>
  <c r="BA354" i="16"/>
  <c r="BA350" i="16"/>
  <c r="BA346" i="16"/>
  <c r="BA342" i="16"/>
  <c r="BA338" i="16"/>
  <c r="BA334" i="16"/>
  <c r="BA330" i="16"/>
  <c r="BA326" i="16"/>
  <c r="BA322" i="16"/>
  <c r="BA318" i="16"/>
  <c r="BA314" i="16"/>
  <c r="BA310" i="16"/>
  <c r="BA306" i="16"/>
  <c r="BA302" i="16"/>
  <c r="BA298" i="16"/>
  <c r="BA295" i="16"/>
  <c r="BA221" i="16"/>
  <c r="BA280" i="16"/>
  <c r="BA272" i="16"/>
  <c r="BA240" i="16"/>
  <c r="BA228" i="16"/>
  <c r="BA283" i="16"/>
  <c r="BA279" i="16"/>
  <c r="BA263" i="16"/>
  <c r="BA247" i="16"/>
  <c r="BA231" i="16"/>
  <c r="BA258" i="16"/>
  <c r="BA230" i="16"/>
  <c r="BA211" i="16"/>
  <c r="BA203" i="16"/>
  <c r="BA195" i="16"/>
  <c r="BA187" i="16"/>
  <c r="BA175" i="16"/>
  <c r="BA176" i="16"/>
  <c r="BA164" i="16"/>
  <c r="BA152" i="16"/>
  <c r="BA144" i="16"/>
  <c r="BA174" i="16"/>
  <c r="BA158" i="16"/>
  <c r="BA154" i="16"/>
  <c r="BA132" i="16"/>
  <c r="BA90" i="16"/>
  <c r="BA82" i="16"/>
  <c r="BA77" i="16"/>
  <c r="BA46" i="16"/>
  <c r="BA32" i="16"/>
  <c r="BA26" i="16"/>
  <c r="BA18" i="16"/>
  <c r="BA16" i="16"/>
  <c r="BA3" i="16"/>
  <c r="BA264" i="16"/>
  <c r="BA248" i="16"/>
  <c r="BA236" i="16"/>
  <c r="BA275" i="16"/>
  <c r="BA259" i="16"/>
  <c r="BA243" i="16"/>
  <c r="BA227" i="16"/>
  <c r="BA219" i="16"/>
  <c r="BA278" i="16"/>
  <c r="BA274" i="16"/>
  <c r="BA250" i="16"/>
  <c r="BA238" i="16"/>
  <c r="BA210" i="16"/>
  <c r="BA198" i="16"/>
  <c r="BA194" i="16"/>
  <c r="BA182" i="16"/>
  <c r="BA180" i="16"/>
  <c r="BA168" i="16"/>
  <c r="BA156" i="16"/>
  <c r="BA170" i="16"/>
  <c r="BA129" i="16"/>
  <c r="BA125" i="16"/>
  <c r="BA113" i="16"/>
  <c r="BA105" i="16"/>
  <c r="BA128" i="16"/>
  <c r="BA76" i="16"/>
  <c r="BA73" i="16"/>
  <c r="BA65" i="16"/>
  <c r="BA57" i="16"/>
  <c r="BA42" i="16"/>
  <c r="BA28" i="16"/>
  <c r="BA34" i="16"/>
  <c r="BA22" i="16"/>
  <c r="BA224" i="16"/>
  <c r="BA271" i="16"/>
  <c r="BA255" i="16"/>
  <c r="BA239" i="16"/>
  <c r="BA223" i="16"/>
  <c r="BA282" i="16"/>
  <c r="BA242" i="16"/>
  <c r="BA226" i="16"/>
  <c r="BA207" i="16"/>
  <c r="BA199" i="16"/>
  <c r="BA191" i="16"/>
  <c r="BA190" i="16"/>
  <c r="BA186" i="16"/>
  <c r="BA184" i="16"/>
  <c r="BA172" i="16"/>
  <c r="BA160" i="16"/>
  <c r="BA148" i="16"/>
  <c r="BA133" i="16"/>
  <c r="BA121" i="16"/>
  <c r="BA98" i="16"/>
  <c r="BA94" i="16"/>
  <c r="BA86" i="16"/>
  <c r="BA78" i="16"/>
  <c r="BA50" i="16"/>
  <c r="BA36" i="16"/>
  <c r="BA20" i="16"/>
  <c r="BA23" i="16"/>
  <c r="BA12" i="16"/>
  <c r="BA10" i="16"/>
  <c r="BA256" i="16"/>
  <c r="BA232" i="16"/>
  <c r="BA267" i="16"/>
  <c r="BA251" i="16"/>
  <c r="BA235" i="16"/>
  <c r="BA215" i="16"/>
  <c r="BA214" i="16"/>
  <c r="BA183" i="16"/>
  <c r="BA179" i="16"/>
  <c r="BA178" i="16"/>
  <c r="BA189" i="16"/>
  <c r="BA188" i="16"/>
  <c r="BA140" i="16"/>
  <c r="BA136" i="16"/>
  <c r="BA166" i="16"/>
  <c r="BA138" i="16"/>
  <c r="BA117" i="16"/>
  <c r="BA109" i="16"/>
  <c r="BA101" i="16"/>
  <c r="BA93" i="16"/>
  <c r="BA89" i="16"/>
  <c r="BA69" i="16"/>
  <c r="BA61" i="16"/>
  <c r="BA54" i="16"/>
  <c r="BA38" i="16"/>
  <c r="BA5" i="16"/>
  <c r="BA4" i="16"/>
  <c r="BA7" i="16"/>
  <c r="BB1" i="14"/>
  <c r="BA8" i="14"/>
  <c r="BA9" i="14"/>
  <c r="BA12" i="14"/>
  <c r="BA15" i="14"/>
  <c r="BA16" i="14"/>
  <c r="BA20" i="14"/>
  <c r="BA22" i="14"/>
  <c r="BA26" i="14"/>
  <c r="BA27" i="14"/>
  <c r="BA32" i="14"/>
  <c r="BA36" i="14"/>
  <c r="BA30" i="14"/>
  <c r="BA31" i="14"/>
  <c r="BA37" i="14"/>
  <c r="BA46" i="14"/>
  <c r="BA40" i="14"/>
  <c r="BA47" i="14"/>
  <c r="BA41" i="14"/>
  <c r="BA52" i="14"/>
  <c r="BA56" i="14"/>
  <c r="BA60" i="14"/>
  <c r="BA64" i="14"/>
  <c r="BA68" i="14"/>
  <c r="BA49" i="14"/>
  <c r="BA53" i="14"/>
  <c r="BA57" i="14"/>
  <c r="BA61" i="14"/>
  <c r="BA65" i="14"/>
  <c r="BA66" i="14"/>
  <c r="BA69" i="14"/>
  <c r="BA73" i="14"/>
  <c r="BA77" i="14"/>
  <c r="BA81" i="14"/>
  <c r="BA85" i="14"/>
  <c r="BA70" i="14"/>
  <c r="BA74" i="14"/>
  <c r="BA78" i="14"/>
  <c r="BA82" i="14"/>
  <c r="BA86" i="14"/>
  <c r="BA83" i="14"/>
  <c r="BA96" i="14"/>
  <c r="BA100" i="14"/>
  <c r="BA104" i="14"/>
  <c r="BA108" i="14"/>
  <c r="BA105" i="14"/>
  <c r="BA87" i="14"/>
  <c r="BA89" i="14"/>
  <c r="BA90" i="14"/>
  <c r="BA93" i="14"/>
  <c r="BA94" i="14"/>
  <c r="BA98" i="14"/>
  <c r="BA102" i="14"/>
  <c r="BA106" i="14"/>
  <c r="BA112" i="14"/>
  <c r="BA107" i="14"/>
  <c r="BA103" i="14"/>
  <c r="BA99" i="14"/>
  <c r="BA95" i="14"/>
  <c r="BA79" i="14"/>
  <c r="BA71" i="14"/>
  <c r="BA67" i="14"/>
  <c r="BA84" i="14"/>
  <c r="BA80" i="14"/>
  <c r="BA76" i="14"/>
  <c r="BA72" i="14"/>
  <c r="BA63" i="14"/>
  <c r="BA59" i="14"/>
  <c r="BA55" i="14"/>
  <c r="BA44" i="14"/>
  <c r="BA39" i="14"/>
  <c r="BA38" i="14"/>
  <c r="BA33" i="14"/>
  <c r="BA35" i="14"/>
  <c r="BA23" i="14"/>
  <c r="BA14" i="14"/>
  <c r="BA10" i="14"/>
  <c r="BA7" i="14"/>
  <c r="BA11" i="14"/>
  <c r="BA91" i="14"/>
  <c r="BA101" i="14"/>
  <c r="BA88" i="14"/>
  <c r="BA58" i="14"/>
  <c r="BA54" i="14"/>
  <c r="BA51" i="14"/>
  <c r="BA43" i="14"/>
  <c r="BA42" i="14"/>
  <c r="BA18" i="14"/>
  <c r="BA13" i="14"/>
  <c r="BA3" i="14"/>
  <c r="BA6" i="14"/>
  <c r="BA110" i="14"/>
  <c r="BA92" i="14"/>
  <c r="BA75" i="14"/>
  <c r="BA50" i="14"/>
  <c r="BA48" i="14"/>
  <c r="BA34" i="14"/>
  <c r="BA28" i="14"/>
  <c r="BA24" i="14"/>
  <c r="BA29" i="14"/>
  <c r="BA25" i="14"/>
  <c r="BA5" i="14"/>
  <c r="BA111" i="14"/>
  <c r="BA109" i="14"/>
  <c r="BA97" i="14"/>
  <c r="BA62" i="14"/>
  <c r="BA45" i="14"/>
  <c r="BA21" i="14"/>
  <c r="BA17" i="14"/>
  <c r="BA19" i="14"/>
  <c r="BA4" i="14"/>
  <c r="BA2" i="15"/>
  <c r="BB1" i="15"/>
  <c r="BB1" i="18"/>
  <c r="BA2" i="18"/>
  <c r="BB5" i="18" l="1"/>
  <c r="BB6" i="18"/>
  <c r="BB7" i="18"/>
  <c r="BB10" i="18"/>
  <c r="BB11" i="18"/>
  <c r="BB15" i="18"/>
  <c r="BB16" i="18"/>
  <c r="BB17" i="18"/>
  <c r="BB18" i="18"/>
  <c r="BB23" i="18"/>
  <c r="BB27" i="18"/>
  <c r="BB21" i="18"/>
  <c r="BB22" i="18"/>
  <c r="BB24" i="18"/>
  <c r="BB28" i="18"/>
  <c r="BB31" i="18"/>
  <c r="BB34" i="18"/>
  <c r="BB38" i="18"/>
  <c r="BB35" i="18"/>
  <c r="BB39" i="18"/>
  <c r="BB42" i="18"/>
  <c r="BB46" i="18"/>
  <c r="BB50" i="18"/>
  <c r="BB43" i="18"/>
  <c r="BB47" i="18"/>
  <c r="BB51" i="18"/>
  <c r="BB54" i="18"/>
  <c r="BB55" i="18"/>
  <c r="BB59" i="18"/>
  <c r="BB63" i="18"/>
  <c r="BB56" i="18"/>
  <c r="BB60" i="18"/>
  <c r="BB64" i="18"/>
  <c r="BB80" i="18"/>
  <c r="BB84" i="18"/>
  <c r="BB66" i="18"/>
  <c r="BB74" i="18"/>
  <c r="BB67" i="18"/>
  <c r="BB68" i="18"/>
  <c r="BB71" i="18"/>
  <c r="BB75" i="18"/>
  <c r="BB79" i="18"/>
  <c r="BB83" i="18"/>
  <c r="BB88" i="18"/>
  <c r="BB92" i="18"/>
  <c r="BB89" i="18"/>
  <c r="BB93" i="18"/>
  <c r="BB82" i="18"/>
  <c r="BB77" i="18"/>
  <c r="BB76" i="18"/>
  <c r="BB69" i="18"/>
  <c r="BB65" i="18"/>
  <c r="BB61" i="18"/>
  <c r="BB57" i="18"/>
  <c r="BB53" i="18"/>
  <c r="BB33" i="18"/>
  <c r="BB40" i="18"/>
  <c r="BB72" i="18"/>
  <c r="BB58" i="18"/>
  <c r="BB45" i="18"/>
  <c r="BB36" i="18"/>
  <c r="BB91" i="18"/>
  <c r="BB86" i="18"/>
  <c r="BB78" i="18"/>
  <c r="BB70" i="18"/>
  <c r="BB85" i="18"/>
  <c r="BB73" i="18"/>
  <c r="BB41" i="18"/>
  <c r="BB30" i="18"/>
  <c r="BB90" i="18"/>
  <c r="BB87" i="18"/>
  <c r="BB81" i="18"/>
  <c r="BB52" i="18"/>
  <c r="BB62" i="18"/>
  <c r="BB49" i="18"/>
  <c r="BB48" i="18"/>
  <c r="BB44" i="18"/>
  <c r="BB37" i="18"/>
  <c r="BB32" i="18"/>
  <c r="BB26" i="18"/>
  <c r="BB20" i="18"/>
  <c r="BB12" i="18"/>
  <c r="BB14" i="18"/>
  <c r="BB4" i="18"/>
  <c r="BB29" i="18"/>
  <c r="BB13" i="18"/>
  <c r="BB8" i="18"/>
  <c r="BB19" i="18"/>
  <c r="BB9" i="18"/>
  <c r="BB25" i="18"/>
  <c r="BB3" i="18"/>
  <c r="BB5" i="15"/>
  <c r="BB6" i="15"/>
  <c r="BB7" i="15"/>
  <c r="BB10" i="15"/>
  <c r="BB11" i="15"/>
  <c r="BB15" i="15"/>
  <c r="BB16" i="15"/>
  <c r="BB19" i="15"/>
  <c r="BB20" i="15"/>
  <c r="BB24" i="15"/>
  <c r="BB21" i="15"/>
  <c r="BB28" i="15"/>
  <c r="BB32" i="15"/>
  <c r="BB27" i="15"/>
  <c r="BB29" i="15"/>
  <c r="BB33" i="15"/>
  <c r="BB25" i="15"/>
  <c r="BB36" i="15"/>
  <c r="BB39" i="15"/>
  <c r="BB43" i="15"/>
  <c r="BB40" i="15"/>
  <c r="BB44" i="15"/>
  <c r="BB47" i="15"/>
  <c r="BB50" i="15"/>
  <c r="BB54" i="15"/>
  <c r="BB51" i="15"/>
  <c r="BB55" i="15"/>
  <c r="BB68" i="15"/>
  <c r="BB72" i="15"/>
  <c r="BB61" i="15"/>
  <c r="BB65" i="15"/>
  <c r="BB69" i="15"/>
  <c r="BB58" i="15"/>
  <c r="BB59" i="15"/>
  <c r="BB62" i="15"/>
  <c r="BB66" i="15"/>
  <c r="BB73" i="15"/>
  <c r="BB77" i="15"/>
  <c r="BB81" i="15"/>
  <c r="BB85" i="15"/>
  <c r="BB89" i="15"/>
  <c r="BB82" i="15"/>
  <c r="BB86" i="15"/>
  <c r="BB90" i="15"/>
  <c r="BB105" i="15"/>
  <c r="BB93" i="15"/>
  <c r="BB95" i="15"/>
  <c r="BB99" i="15"/>
  <c r="BB103" i="15"/>
  <c r="BB107" i="15"/>
  <c r="BB96" i="15"/>
  <c r="BB100" i="15"/>
  <c r="BB104" i="15"/>
  <c r="BB108" i="15"/>
  <c r="BB112" i="15"/>
  <c r="BB125" i="15"/>
  <c r="BB114" i="15"/>
  <c r="BB122" i="15"/>
  <c r="BB126" i="15"/>
  <c r="BB115" i="15"/>
  <c r="BB119" i="15"/>
  <c r="BB123" i="15"/>
  <c r="BB127" i="15"/>
  <c r="BB128" i="15"/>
  <c r="BB148" i="15"/>
  <c r="BB152" i="15"/>
  <c r="BB160" i="15"/>
  <c r="BB133" i="15"/>
  <c r="BB137" i="15"/>
  <c r="BB141" i="15"/>
  <c r="BB145" i="15"/>
  <c r="BB149" i="15"/>
  <c r="BB153" i="15"/>
  <c r="BB157" i="15"/>
  <c r="BB161" i="15"/>
  <c r="BB134" i="15"/>
  <c r="BB138" i="15"/>
  <c r="BB142" i="15"/>
  <c r="BB146" i="15"/>
  <c r="BB150" i="15"/>
  <c r="BB154" i="15"/>
  <c r="BB158" i="15"/>
  <c r="BB162" i="15"/>
  <c r="BB165" i="15"/>
  <c r="BB169" i="15"/>
  <c r="BB179" i="15"/>
  <c r="BB183" i="15"/>
  <c r="BB187" i="15"/>
  <c r="BB191" i="15"/>
  <c r="BB195" i="15"/>
  <c r="BB199" i="15"/>
  <c r="BB172" i="15"/>
  <c r="BB176" i="15"/>
  <c r="BB180" i="15"/>
  <c r="BB184" i="15"/>
  <c r="BB188" i="15"/>
  <c r="BB192" i="15"/>
  <c r="BB196" i="15"/>
  <c r="BB200" i="15"/>
  <c r="BB173" i="15"/>
  <c r="BB177" i="15"/>
  <c r="BB181" i="15"/>
  <c r="BB189" i="15"/>
  <c r="BB193" i="15"/>
  <c r="BB197" i="15"/>
  <c r="BB201" i="15"/>
  <c r="BB204" i="15"/>
  <c r="BB208" i="15"/>
  <c r="BB212" i="15"/>
  <c r="BB218" i="15"/>
  <c r="BB222" i="15"/>
  <c r="BB226" i="15"/>
  <c r="BB230" i="15"/>
  <c r="BB234" i="15"/>
  <c r="BB238" i="15"/>
  <c r="BB242" i="15"/>
  <c r="BB246" i="15"/>
  <c r="BB219" i="15"/>
  <c r="BB223" i="15"/>
  <c r="BB227" i="15"/>
  <c r="BB231" i="15"/>
  <c r="BB235" i="15"/>
  <c r="BB239" i="15"/>
  <c r="BB243" i="15"/>
  <c r="BB247" i="15"/>
  <c r="BB250" i="15"/>
  <c r="BB251" i="15"/>
  <c r="BB262" i="15"/>
  <c r="BB270" i="15"/>
  <c r="BB274" i="15"/>
  <c r="BB254" i="15"/>
  <c r="BB259" i="15"/>
  <c r="BB263" i="15"/>
  <c r="BB267" i="15"/>
  <c r="BB271" i="15"/>
  <c r="BB275" i="15"/>
  <c r="BB279" i="15"/>
  <c r="BB283" i="15"/>
  <c r="BB287" i="15"/>
  <c r="BB291" i="15"/>
  <c r="BB295" i="15"/>
  <c r="BB299" i="15"/>
  <c r="BB303" i="15"/>
  <c r="BB307" i="15"/>
  <c r="BB311" i="15"/>
  <c r="BB315" i="15"/>
  <c r="BB319" i="15"/>
  <c r="BB255" i="15"/>
  <c r="BB256" i="15"/>
  <c r="BB260" i="15"/>
  <c r="BB272" i="15"/>
  <c r="BB276" i="15"/>
  <c r="BB280" i="15"/>
  <c r="BB284" i="15"/>
  <c r="BB288" i="15"/>
  <c r="BB292" i="15"/>
  <c r="BB296" i="15"/>
  <c r="BB300" i="15"/>
  <c r="BB304" i="15"/>
  <c r="BB308" i="15"/>
  <c r="BB312" i="15"/>
  <c r="BB316" i="15"/>
  <c r="BB320" i="15"/>
  <c r="BB323" i="15"/>
  <c r="BB324" i="15"/>
  <c r="BB327" i="15"/>
  <c r="BB332" i="15"/>
  <c r="BB336" i="15"/>
  <c r="BB340" i="15"/>
  <c r="BB344" i="15"/>
  <c r="BB348" i="15"/>
  <c r="BB352" i="15"/>
  <c r="BB356" i="15"/>
  <c r="BB360" i="15"/>
  <c r="BB364" i="15"/>
  <c r="BB368" i="15"/>
  <c r="BB372" i="15"/>
  <c r="BB376" i="15"/>
  <c r="BB380" i="15"/>
  <c r="BB333" i="15"/>
  <c r="BB337" i="15"/>
  <c r="BB341" i="15"/>
  <c r="BB345" i="15"/>
  <c r="BB349" i="15"/>
  <c r="BB353" i="15"/>
  <c r="BB357" i="15"/>
  <c r="BB361" i="15"/>
  <c r="BB365" i="15"/>
  <c r="BB369" i="15"/>
  <c r="BB373" i="15"/>
  <c r="BB377" i="15"/>
  <c r="BB381" i="15"/>
  <c r="BB329" i="15"/>
  <c r="BB322" i="15"/>
  <c r="BB379" i="15"/>
  <c r="BB328" i="15"/>
  <c r="BB382" i="15"/>
  <c r="BB330" i="15"/>
  <c r="BB264" i="15"/>
  <c r="BB252" i="15"/>
  <c r="BB317" i="15"/>
  <c r="BB313" i="15"/>
  <c r="BB309" i="15"/>
  <c r="BB305" i="15"/>
  <c r="BB301" i="15"/>
  <c r="BB297" i="15"/>
  <c r="BB293" i="15"/>
  <c r="BB289" i="15"/>
  <c r="BB285" i="15"/>
  <c r="BB281" i="15"/>
  <c r="BB277" i="15"/>
  <c r="BB273" i="15"/>
  <c r="BB269" i="15"/>
  <c r="BB265" i="15"/>
  <c r="BB261" i="15"/>
  <c r="BB257" i="15"/>
  <c r="BB244" i="15"/>
  <c r="BB236" i="15"/>
  <c r="BB228" i="15"/>
  <c r="BB220" i="15"/>
  <c r="BB215" i="15"/>
  <c r="BB214" i="15"/>
  <c r="BB245" i="15"/>
  <c r="BB241" i="15"/>
  <c r="BB237" i="15"/>
  <c r="BB233" i="15"/>
  <c r="BB229" i="15"/>
  <c r="BB225" i="15"/>
  <c r="BB221" i="15"/>
  <c r="BB217" i="15"/>
  <c r="BB163" i="15"/>
  <c r="BB202" i="15"/>
  <c r="BB198" i="15"/>
  <c r="BB194" i="15"/>
  <c r="BB190" i="15"/>
  <c r="BB186" i="15"/>
  <c r="BB182" i="15"/>
  <c r="BB178" i="15"/>
  <c r="BB174" i="15"/>
  <c r="BB170" i="15"/>
  <c r="BB325" i="15"/>
  <c r="BB375" i="15"/>
  <c r="BB367" i="15"/>
  <c r="BB359" i="15"/>
  <c r="BB351" i="15"/>
  <c r="BB343" i="15"/>
  <c r="BB335" i="15"/>
  <c r="BB378" i="15"/>
  <c r="BB374" i="15"/>
  <c r="BB249" i="15"/>
  <c r="BB314" i="15"/>
  <c r="BB306" i="15"/>
  <c r="BB298" i="15"/>
  <c r="BB290" i="15"/>
  <c r="BB282" i="15"/>
  <c r="BB278" i="15"/>
  <c r="BB266" i="15"/>
  <c r="BB205" i="15"/>
  <c r="BB167" i="15"/>
  <c r="BB175" i="15"/>
  <c r="BB171" i="15"/>
  <c r="BB168" i="15"/>
  <c r="BB318" i="15"/>
  <c r="BB383" i="15"/>
  <c r="BB370" i="15"/>
  <c r="BB366" i="15"/>
  <c r="BB362" i="15"/>
  <c r="BB358" i="15"/>
  <c r="BB354" i="15"/>
  <c r="BB350" i="15"/>
  <c r="BB346" i="15"/>
  <c r="BB342" i="15"/>
  <c r="BB338" i="15"/>
  <c r="BB334" i="15"/>
  <c r="BB248" i="15"/>
  <c r="BB253" i="15"/>
  <c r="BB240" i="15"/>
  <c r="BB232" i="15"/>
  <c r="BB224" i="15"/>
  <c r="BB216" i="15"/>
  <c r="BB207" i="15"/>
  <c r="BB206" i="15"/>
  <c r="BB209" i="15"/>
  <c r="BB185" i="15"/>
  <c r="BB203" i="15"/>
  <c r="BB166" i="15"/>
  <c r="BB321" i="15"/>
  <c r="BB371" i="15"/>
  <c r="BB363" i="15"/>
  <c r="BB355" i="15"/>
  <c r="BB347" i="15"/>
  <c r="BB339" i="15"/>
  <c r="BB331" i="15"/>
  <c r="BB326" i="15"/>
  <c r="BB268" i="15"/>
  <c r="BB310" i="15"/>
  <c r="BB302" i="15"/>
  <c r="BB294" i="15"/>
  <c r="BB286" i="15"/>
  <c r="BB258" i="15"/>
  <c r="BB211" i="15"/>
  <c r="BB210" i="15"/>
  <c r="BB213" i="15"/>
  <c r="BB130" i="15"/>
  <c r="BB144" i="15"/>
  <c r="BB132" i="15"/>
  <c r="BB110" i="15"/>
  <c r="BB101" i="15"/>
  <c r="BB97" i="15"/>
  <c r="BB75" i="15"/>
  <c r="BB84" i="15"/>
  <c r="BB74" i="15"/>
  <c r="BB71" i="15"/>
  <c r="BB64" i="15"/>
  <c r="BB48" i="15"/>
  <c r="BB34" i="15"/>
  <c r="BB31" i="15"/>
  <c r="BB13" i="15"/>
  <c r="BB8" i="15"/>
  <c r="BB9" i="15"/>
  <c r="BB4" i="15"/>
  <c r="BB3" i="15"/>
  <c r="BB164" i="15"/>
  <c r="BB140" i="15"/>
  <c r="BB120" i="15"/>
  <c r="BB111" i="15"/>
  <c r="BB98" i="15"/>
  <c r="BB109" i="15"/>
  <c r="BB91" i="15"/>
  <c r="BB87" i="15"/>
  <c r="BB83" i="15"/>
  <c r="BB79" i="15"/>
  <c r="BB70" i="15"/>
  <c r="BB56" i="15"/>
  <c r="BB53" i="15"/>
  <c r="BB49" i="15"/>
  <c r="BB41" i="15"/>
  <c r="BB37" i="15"/>
  <c r="BB26" i="15"/>
  <c r="BB18" i="15"/>
  <c r="BB14" i="15"/>
  <c r="BB136" i="15"/>
  <c r="BB159" i="15"/>
  <c r="BB155" i="15"/>
  <c r="BB151" i="15"/>
  <c r="BB147" i="15"/>
  <c r="BB143" i="15"/>
  <c r="BB139" i="15"/>
  <c r="BB135" i="15"/>
  <c r="BB131" i="15"/>
  <c r="BB124" i="15"/>
  <c r="BB116" i="15"/>
  <c r="BB129" i="15"/>
  <c r="BB121" i="15"/>
  <c r="BB117" i="15"/>
  <c r="BB113" i="15"/>
  <c r="BB92" i="15"/>
  <c r="BB88" i="15"/>
  <c r="BB76" i="15"/>
  <c r="BB63" i="15"/>
  <c r="BB57" i="15"/>
  <c r="BB60" i="15"/>
  <c r="BB52" i="15"/>
  <c r="BB46" i="15"/>
  <c r="BB45" i="15"/>
  <c r="BB35" i="15"/>
  <c r="BB42" i="15"/>
  <c r="BB30" i="15"/>
  <c r="BB22" i="15"/>
  <c r="BB23" i="15"/>
  <c r="BB17" i="15"/>
  <c r="BB12" i="15"/>
  <c r="BB156" i="15"/>
  <c r="BB118" i="15"/>
  <c r="BB106" i="15"/>
  <c r="BB102" i="15"/>
  <c r="BB94" i="15"/>
  <c r="BB78" i="15"/>
  <c r="BB80" i="15"/>
  <c r="BB67" i="15"/>
  <c r="BB38" i="15"/>
  <c r="BC1" i="16"/>
  <c r="BB5" i="16"/>
  <c r="BB6" i="16"/>
  <c r="BB8" i="16"/>
  <c r="BB13" i="16"/>
  <c r="BB11" i="16"/>
  <c r="BB14" i="16"/>
  <c r="BB19" i="16"/>
  <c r="BB23" i="16"/>
  <c r="BB20" i="16"/>
  <c r="BB24" i="16"/>
  <c r="BB17" i="16"/>
  <c r="BB29" i="16"/>
  <c r="BB33" i="16"/>
  <c r="BB26" i="16"/>
  <c r="BB30" i="16"/>
  <c r="BB36" i="16"/>
  <c r="BB39" i="16"/>
  <c r="BB43" i="16"/>
  <c r="BB47" i="16"/>
  <c r="BB51" i="16"/>
  <c r="BB37" i="16"/>
  <c r="BB40" i="16"/>
  <c r="BB44" i="16"/>
  <c r="BB48" i="16"/>
  <c r="BB52" i="16"/>
  <c r="BB55" i="16"/>
  <c r="BB58" i="16"/>
  <c r="BB62" i="16"/>
  <c r="BB66" i="16"/>
  <c r="BB70" i="16"/>
  <c r="BB74" i="16"/>
  <c r="BB59" i="16"/>
  <c r="BB63" i="16"/>
  <c r="BB67" i="16"/>
  <c r="BB71" i="16"/>
  <c r="BB56" i="16"/>
  <c r="BB79" i="16"/>
  <c r="BB83" i="16"/>
  <c r="BB87" i="16"/>
  <c r="BB91" i="16"/>
  <c r="BB80" i="16"/>
  <c r="BB84" i="16"/>
  <c r="BB88" i="16"/>
  <c r="BB92" i="16"/>
  <c r="BB75" i="16"/>
  <c r="BB95" i="16"/>
  <c r="BB96" i="16"/>
  <c r="BB102" i="16"/>
  <c r="BB106" i="16"/>
  <c r="BB110" i="16"/>
  <c r="BB114" i="16"/>
  <c r="BB118" i="16"/>
  <c r="BB122" i="16"/>
  <c r="BB126" i="16"/>
  <c r="BB130" i="16"/>
  <c r="BB98" i="16"/>
  <c r="BB103" i="16"/>
  <c r="BB107" i="16"/>
  <c r="BB111" i="16"/>
  <c r="BB115" i="16"/>
  <c r="BB119" i="16"/>
  <c r="BB123" i="16"/>
  <c r="BB127" i="16"/>
  <c r="BB131" i="16"/>
  <c r="BB99" i="16"/>
  <c r="BB148" i="16"/>
  <c r="BB152" i="16"/>
  <c r="BB156" i="16"/>
  <c r="BB160" i="16"/>
  <c r="BB164" i="16"/>
  <c r="BB168" i="16"/>
  <c r="BB172" i="16"/>
  <c r="BB134" i="16"/>
  <c r="BB135" i="16"/>
  <c r="BB137" i="16"/>
  <c r="BB141" i="16"/>
  <c r="BB145" i="16"/>
  <c r="BB149" i="16"/>
  <c r="BB153" i="16"/>
  <c r="BB157" i="16"/>
  <c r="BB161" i="16"/>
  <c r="BB165" i="16"/>
  <c r="BB169" i="16"/>
  <c r="BB173" i="16"/>
  <c r="BB142" i="16"/>
  <c r="BB146" i="16"/>
  <c r="BB150" i="16"/>
  <c r="BB162" i="16"/>
  <c r="BB166" i="16"/>
  <c r="BB174" i="16"/>
  <c r="BB192" i="16"/>
  <c r="BB196" i="16"/>
  <c r="BB200" i="16"/>
  <c r="BB204" i="16"/>
  <c r="BB208" i="16"/>
  <c r="BB212" i="16"/>
  <c r="BB193" i="16"/>
  <c r="BB197" i="16"/>
  <c r="BB201" i="16"/>
  <c r="BB205" i="16"/>
  <c r="BB209" i="16"/>
  <c r="BB177" i="16"/>
  <c r="BB181" i="16"/>
  <c r="BB185" i="16"/>
  <c r="BB220" i="16"/>
  <c r="BB225" i="16"/>
  <c r="BB229" i="16"/>
  <c r="BB233" i="16"/>
  <c r="BB237" i="16"/>
  <c r="BB241" i="16"/>
  <c r="BB245" i="16"/>
  <c r="BB249" i="16"/>
  <c r="BB253" i="16"/>
  <c r="BB257" i="16"/>
  <c r="BB261" i="16"/>
  <c r="BB265" i="16"/>
  <c r="BB269" i="16"/>
  <c r="BB273" i="16"/>
  <c r="BB277" i="16"/>
  <c r="BB281" i="16"/>
  <c r="BB213" i="16"/>
  <c r="BB216" i="16"/>
  <c r="BB217" i="16"/>
  <c r="BB228" i="16"/>
  <c r="BB232" i="16"/>
  <c r="BB236" i="16"/>
  <c r="BB240" i="16"/>
  <c r="BB244" i="16"/>
  <c r="BB248" i="16"/>
  <c r="BB252" i="16"/>
  <c r="BB256" i="16"/>
  <c r="BB260" i="16"/>
  <c r="BB264" i="16"/>
  <c r="BB268" i="16"/>
  <c r="BB272" i="16"/>
  <c r="BB276" i="16"/>
  <c r="BB280" i="16"/>
  <c r="BB284" i="16"/>
  <c r="BB285" i="16"/>
  <c r="BB288" i="16"/>
  <c r="BB289" i="16"/>
  <c r="BB292" i="16"/>
  <c r="BB293" i="16"/>
  <c r="BB299" i="16"/>
  <c r="BB303" i="16"/>
  <c r="BB307" i="16"/>
  <c r="BB311" i="16"/>
  <c r="BB315" i="16"/>
  <c r="BB319" i="16"/>
  <c r="BB323" i="16"/>
  <c r="BB327" i="16"/>
  <c r="BB331" i="16"/>
  <c r="BB335" i="16"/>
  <c r="BB339" i="16"/>
  <c r="BB343" i="16"/>
  <c r="BB347" i="16"/>
  <c r="BB351" i="16"/>
  <c r="BB355" i="16"/>
  <c r="BB359" i="16"/>
  <c r="BB300" i="16"/>
  <c r="BB304" i="16"/>
  <c r="BB308" i="16"/>
  <c r="BB312" i="16"/>
  <c r="BB316" i="16"/>
  <c r="BB320" i="16"/>
  <c r="BB324" i="16"/>
  <c r="BB328" i="16"/>
  <c r="BB332" i="16"/>
  <c r="BB336" i="16"/>
  <c r="BB340" i="16"/>
  <c r="BB344" i="16"/>
  <c r="BB348" i="16"/>
  <c r="BB352" i="16"/>
  <c r="BB356" i="16"/>
  <c r="BB378" i="16"/>
  <c r="BB390" i="16"/>
  <c r="BB398" i="16"/>
  <c r="BB402" i="16"/>
  <c r="BB406" i="16"/>
  <c r="BB410" i="16"/>
  <c r="BB414" i="16"/>
  <c r="BB418" i="16"/>
  <c r="BB422" i="16"/>
  <c r="BB371" i="16"/>
  <c r="BB375" i="16"/>
  <c r="BB379" i="16"/>
  <c r="BB383" i="16"/>
  <c r="BB387" i="16"/>
  <c r="BB391" i="16"/>
  <c r="BB395" i="16"/>
  <c r="BB399" i="16"/>
  <c r="BB403" i="16"/>
  <c r="BB407" i="16"/>
  <c r="BB411" i="16"/>
  <c r="BB415" i="16"/>
  <c r="BB419" i="16"/>
  <c r="BB423" i="16"/>
  <c r="BB360" i="16"/>
  <c r="BB363" i="16"/>
  <c r="BB364" i="16"/>
  <c r="BB367" i="16"/>
  <c r="BB368" i="16"/>
  <c r="BB372" i="16"/>
  <c r="BB376" i="16"/>
  <c r="BB384" i="16"/>
  <c r="BB388" i="16"/>
  <c r="BB396" i="16"/>
  <c r="BB400" i="16"/>
  <c r="BB369" i="16"/>
  <c r="BB426" i="16"/>
  <c r="BB427" i="16"/>
  <c r="BB430" i="16"/>
  <c r="BB431" i="16"/>
  <c r="BB435" i="16"/>
  <c r="BB439" i="16"/>
  <c r="BB443" i="16"/>
  <c r="BB444" i="16"/>
  <c r="BB448" i="16"/>
  <c r="BB452" i="16"/>
  <c r="BB456" i="16"/>
  <c r="BB460" i="16"/>
  <c r="BB464" i="16"/>
  <c r="BB468" i="16"/>
  <c r="BB472" i="16"/>
  <c r="BB476" i="16"/>
  <c r="BB480" i="16"/>
  <c r="BB445" i="16"/>
  <c r="BB449" i="16"/>
  <c r="BB453" i="16"/>
  <c r="BB457" i="16"/>
  <c r="BB461" i="16"/>
  <c r="BB465" i="16"/>
  <c r="BB469" i="16"/>
  <c r="BB473" i="16"/>
  <c r="BB477" i="16"/>
  <c r="BB481" i="16"/>
  <c r="BB437" i="16"/>
  <c r="BB475" i="16"/>
  <c r="BB467" i="16"/>
  <c r="BB459" i="16"/>
  <c r="BB451" i="16"/>
  <c r="BB434" i="16"/>
  <c r="BB425" i="16"/>
  <c r="BB417" i="16"/>
  <c r="BB409" i="16"/>
  <c r="BB401" i="16"/>
  <c r="BB424" i="16"/>
  <c r="BB416" i="16"/>
  <c r="BB392" i="16"/>
  <c r="BB361" i="16"/>
  <c r="BB394" i="16"/>
  <c r="BB374" i="16"/>
  <c r="BB370" i="16"/>
  <c r="BB290" i="16"/>
  <c r="BB295" i="16"/>
  <c r="BB287" i="16"/>
  <c r="BB358" i="16"/>
  <c r="BB350" i="16"/>
  <c r="BB342" i="16"/>
  <c r="BB334" i="16"/>
  <c r="BB326" i="16"/>
  <c r="BB318" i="16"/>
  <c r="BB310" i="16"/>
  <c r="BB302" i="16"/>
  <c r="BB428" i="16"/>
  <c r="BB441" i="16"/>
  <c r="BB432" i="16"/>
  <c r="BB482" i="16"/>
  <c r="BB478" i="16"/>
  <c r="BB474" i="16"/>
  <c r="BB470" i="16"/>
  <c r="BB466" i="16"/>
  <c r="BB462" i="16"/>
  <c r="BB458" i="16"/>
  <c r="BB454" i="16"/>
  <c r="BB450" i="16"/>
  <c r="BB446" i="16"/>
  <c r="BB438" i="16"/>
  <c r="BB389" i="16"/>
  <c r="BB377" i="16"/>
  <c r="BB412" i="16"/>
  <c r="BB404" i="16"/>
  <c r="BB386" i="16"/>
  <c r="BB224" i="16"/>
  <c r="BB283" i="16"/>
  <c r="BB275" i="16"/>
  <c r="BB267" i="16"/>
  <c r="BB259" i="16"/>
  <c r="BB251" i="16"/>
  <c r="BB243" i="16"/>
  <c r="BB429" i="16"/>
  <c r="BB479" i="16"/>
  <c r="BB471" i="16"/>
  <c r="BB463" i="16"/>
  <c r="BB455" i="16"/>
  <c r="BB447" i="16"/>
  <c r="BB436" i="16"/>
  <c r="BB442" i="16"/>
  <c r="BB421" i="16"/>
  <c r="BB413" i="16"/>
  <c r="BB405" i="16"/>
  <c r="BB393" i="16"/>
  <c r="BB381" i="16"/>
  <c r="BB420" i="16"/>
  <c r="BB408" i="16"/>
  <c r="BB380" i="16"/>
  <c r="BB365" i="16"/>
  <c r="BB382" i="16"/>
  <c r="BB362" i="16"/>
  <c r="BB286" i="16"/>
  <c r="BB291" i="16"/>
  <c r="BB354" i="16"/>
  <c r="BB346" i="16"/>
  <c r="BB338" i="16"/>
  <c r="BB330" i="16"/>
  <c r="BB322" i="16"/>
  <c r="BB314" i="16"/>
  <c r="BB306" i="16"/>
  <c r="BB298" i="16"/>
  <c r="BB296" i="16"/>
  <c r="BB223" i="16"/>
  <c r="BB433" i="16"/>
  <c r="BB440" i="16"/>
  <c r="BB397" i="16"/>
  <c r="BB385" i="16"/>
  <c r="BB373" i="16"/>
  <c r="BB366" i="16"/>
  <c r="BB294" i="16"/>
  <c r="BB357" i="16"/>
  <c r="BB353" i="16"/>
  <c r="BB349" i="16"/>
  <c r="BB345" i="16"/>
  <c r="BB341" i="16"/>
  <c r="BB337" i="16"/>
  <c r="BB333" i="16"/>
  <c r="BB329" i="16"/>
  <c r="BB325" i="16"/>
  <c r="BB321" i="16"/>
  <c r="BB317" i="16"/>
  <c r="BB313" i="16"/>
  <c r="BB309" i="16"/>
  <c r="BB305" i="16"/>
  <c r="BB301" i="16"/>
  <c r="BB297" i="16"/>
  <c r="BB219" i="16"/>
  <c r="BB279" i="16"/>
  <c r="BB271" i="16"/>
  <c r="BB239" i="16"/>
  <c r="BB227" i="16"/>
  <c r="BB278" i="16"/>
  <c r="BB262" i="16"/>
  <c r="BB246" i="16"/>
  <c r="BB214" i="16"/>
  <c r="BB221" i="16"/>
  <c r="BB186" i="16"/>
  <c r="BB188" i="16"/>
  <c r="BB187" i="16"/>
  <c r="BB151" i="16"/>
  <c r="BB139" i="16"/>
  <c r="BB170" i="16"/>
  <c r="BB116" i="16"/>
  <c r="BB108" i="16"/>
  <c r="BB100" i="16"/>
  <c r="BB133" i="16"/>
  <c r="BB129" i="16"/>
  <c r="BB125" i="16"/>
  <c r="BB121" i="16"/>
  <c r="BB117" i="16"/>
  <c r="BB113" i="16"/>
  <c r="BB109" i="16"/>
  <c r="BB105" i="16"/>
  <c r="BB101" i="16"/>
  <c r="BB94" i="16"/>
  <c r="BB90" i="16"/>
  <c r="BB86" i="16"/>
  <c r="BB82" i="16"/>
  <c r="BB68" i="16"/>
  <c r="BB60" i="16"/>
  <c r="BB65" i="16"/>
  <c r="BB57" i="16"/>
  <c r="BB53" i="16"/>
  <c r="BB32" i="16"/>
  <c r="BB21" i="16"/>
  <c r="BB22" i="16"/>
  <c r="BB4" i="16"/>
  <c r="BB263" i="16"/>
  <c r="BB247" i="16"/>
  <c r="BB235" i="16"/>
  <c r="BB274" i="16"/>
  <c r="BB258" i="16"/>
  <c r="BB242" i="16"/>
  <c r="BB210" i="16"/>
  <c r="BB202" i="16"/>
  <c r="BB194" i="16"/>
  <c r="BB189" i="16"/>
  <c r="BB211" i="16"/>
  <c r="BB207" i="16"/>
  <c r="BB203" i="16"/>
  <c r="BB199" i="16"/>
  <c r="BB195" i="16"/>
  <c r="BB175" i="16"/>
  <c r="BB163" i="16"/>
  <c r="BB143" i="16"/>
  <c r="BB144" i="16"/>
  <c r="BB140" i="16"/>
  <c r="BB89" i="16"/>
  <c r="BB81" i="16"/>
  <c r="BB73" i="16"/>
  <c r="BB69" i="16"/>
  <c r="BB45" i="16"/>
  <c r="BB31" i="16"/>
  <c r="BB28" i="16"/>
  <c r="BB25" i="16"/>
  <c r="BB15" i="16"/>
  <c r="BB270" i="16"/>
  <c r="BB254" i="16"/>
  <c r="BB238" i="16"/>
  <c r="BB218" i="16"/>
  <c r="BB215" i="16"/>
  <c r="BB178" i="16"/>
  <c r="BB180" i="16"/>
  <c r="BB179" i="16"/>
  <c r="BB167" i="16"/>
  <c r="BB155" i="16"/>
  <c r="BB158" i="16"/>
  <c r="BB154" i="16"/>
  <c r="BB136" i="16"/>
  <c r="BB128" i="16"/>
  <c r="BB124" i="16"/>
  <c r="BB112" i="16"/>
  <c r="BB104" i="16"/>
  <c r="BB78" i="16"/>
  <c r="BB72" i="16"/>
  <c r="BB64" i="16"/>
  <c r="BB41" i="16"/>
  <c r="BB35" i="16"/>
  <c r="BB27" i="16"/>
  <c r="BB34" i="16"/>
  <c r="BB18" i="16"/>
  <c r="BB7" i="16"/>
  <c r="BB255" i="16"/>
  <c r="BB231" i="16"/>
  <c r="BB282" i="16"/>
  <c r="BB266" i="16"/>
  <c r="BB250" i="16"/>
  <c r="BB234" i="16"/>
  <c r="BB230" i="16"/>
  <c r="BB226" i="16"/>
  <c r="BB222" i="16"/>
  <c r="BB206" i="16"/>
  <c r="BB198" i="16"/>
  <c r="BB190" i="16"/>
  <c r="BB182" i="16"/>
  <c r="BB184" i="16"/>
  <c r="BB176" i="16"/>
  <c r="BB191" i="16"/>
  <c r="BB183" i="16"/>
  <c r="BB171" i="16"/>
  <c r="BB159" i="16"/>
  <c r="BB147" i="16"/>
  <c r="BB138" i="16"/>
  <c r="BB132" i="16"/>
  <c r="BB120" i="16"/>
  <c r="BB97" i="16"/>
  <c r="BB93" i="16"/>
  <c r="BB85" i="16"/>
  <c r="BB77" i="16"/>
  <c r="BB76" i="16"/>
  <c r="BB61" i="16"/>
  <c r="BB49" i="16"/>
  <c r="BB54" i="16"/>
  <c r="BB50" i="16"/>
  <c r="BB46" i="16"/>
  <c r="BB42" i="16"/>
  <c r="BB38" i="16"/>
  <c r="BB16" i="16"/>
  <c r="BB12" i="16"/>
  <c r="BB9" i="16"/>
  <c r="BB10" i="16"/>
  <c r="BB3" i="16"/>
  <c r="BC1" i="14"/>
  <c r="BB7" i="14"/>
  <c r="BB8" i="14"/>
  <c r="BB9" i="14"/>
  <c r="BB12" i="14"/>
  <c r="BB16" i="14"/>
  <c r="BB15" i="14"/>
  <c r="BB19" i="14"/>
  <c r="BB20" i="14"/>
  <c r="BB25" i="14"/>
  <c r="BB22" i="14"/>
  <c r="BB26" i="14"/>
  <c r="BB27" i="14"/>
  <c r="BB29" i="14"/>
  <c r="BB32" i="14"/>
  <c r="BB36" i="14"/>
  <c r="BB30" i="14"/>
  <c r="BB31" i="14"/>
  <c r="BB37" i="14"/>
  <c r="BB46" i="14"/>
  <c r="BB40" i="14"/>
  <c r="BB47" i="14"/>
  <c r="BB52" i="14"/>
  <c r="BB56" i="14"/>
  <c r="BB60" i="14"/>
  <c r="BB64" i="14"/>
  <c r="BB49" i="14"/>
  <c r="BB53" i="14"/>
  <c r="BB57" i="14"/>
  <c r="BB61" i="14"/>
  <c r="BB65" i="14"/>
  <c r="BB72" i="14"/>
  <c r="BB76" i="14"/>
  <c r="BB80" i="14"/>
  <c r="BB84" i="14"/>
  <c r="BB69" i="14"/>
  <c r="BB73" i="14"/>
  <c r="BB77" i="14"/>
  <c r="BB81" i="14"/>
  <c r="BB85" i="14"/>
  <c r="BB68" i="14"/>
  <c r="BB78" i="14"/>
  <c r="BB82" i="14"/>
  <c r="BB86" i="14"/>
  <c r="BB89" i="14"/>
  <c r="BB93" i="14"/>
  <c r="BB96" i="14"/>
  <c r="BB100" i="14"/>
  <c r="BB104" i="14"/>
  <c r="BB108" i="14"/>
  <c r="BB88" i="14"/>
  <c r="BB97" i="14"/>
  <c r="BB101" i="14"/>
  <c r="BB105" i="14"/>
  <c r="BB112" i="14"/>
  <c r="BB110" i="14"/>
  <c r="BB107" i="14"/>
  <c r="BB106" i="14"/>
  <c r="BB102" i="14"/>
  <c r="BB98" i="14"/>
  <c r="BB94" i="14"/>
  <c r="BB87" i="14"/>
  <c r="BB83" i="14"/>
  <c r="BB79" i="14"/>
  <c r="BB75" i="14"/>
  <c r="BB71" i="14"/>
  <c r="BB51" i="14"/>
  <c r="BB66" i="14"/>
  <c r="BB62" i="14"/>
  <c r="BB58" i="14"/>
  <c r="BB54" i="14"/>
  <c r="BB43" i="14"/>
  <c r="BB45" i="14"/>
  <c r="BB38" i="14"/>
  <c r="BB34" i="14"/>
  <c r="BB13" i="14"/>
  <c r="BB11" i="14"/>
  <c r="BB3" i="14"/>
  <c r="BB111" i="14"/>
  <c r="BB103" i="14"/>
  <c r="BB67" i="14"/>
  <c r="BB59" i="14"/>
  <c r="BB50" i="14"/>
  <c r="BB44" i="14"/>
  <c r="BB42" i="14"/>
  <c r="BB41" i="14"/>
  <c r="BB39" i="14"/>
  <c r="BB33" i="14"/>
  <c r="BB35" i="14"/>
  <c r="BB17" i="14"/>
  <c r="BB14" i="14"/>
  <c r="BB109" i="14"/>
  <c r="BB92" i="14"/>
  <c r="BB99" i="14"/>
  <c r="BB70" i="14"/>
  <c r="BB55" i="14"/>
  <c r="BB21" i="14"/>
  <c r="BB28" i="14"/>
  <c r="BB24" i="14"/>
  <c r="BB10" i="14"/>
  <c r="BB4" i="14"/>
  <c r="BB95" i="14"/>
  <c r="BB91" i="14"/>
  <c r="BB90" i="14"/>
  <c r="BB74" i="14"/>
  <c r="BB63" i="14"/>
  <c r="BB48" i="14"/>
  <c r="BB23" i="14"/>
  <c r="BB18" i="14"/>
  <c r="BB6" i="14"/>
  <c r="BB5" i="14"/>
  <c r="BC1" i="18"/>
  <c r="BB2" i="18"/>
  <c r="BC1" i="15"/>
  <c r="BB2" i="15"/>
  <c r="BC4" i="18" l="1"/>
  <c r="BC5" i="18"/>
  <c r="BC6" i="18"/>
  <c r="BC10" i="18"/>
  <c r="BC15" i="18"/>
  <c r="BC20" i="18"/>
  <c r="BC17" i="18"/>
  <c r="BC21" i="18"/>
  <c r="BC26" i="18"/>
  <c r="BC23" i="18"/>
  <c r="BC27" i="18"/>
  <c r="BC33" i="18"/>
  <c r="BC37" i="18"/>
  <c r="BC30" i="18"/>
  <c r="BC31" i="18"/>
  <c r="BC34" i="18"/>
  <c r="BC38" i="18"/>
  <c r="BC51" i="18"/>
  <c r="BC41" i="18"/>
  <c r="BC42" i="18"/>
  <c r="BC46" i="18"/>
  <c r="BC50" i="18"/>
  <c r="BC57" i="18"/>
  <c r="BC61" i="18"/>
  <c r="BC65" i="18"/>
  <c r="BC54" i="18"/>
  <c r="BC62" i="18"/>
  <c r="BC55" i="18"/>
  <c r="BC59" i="18"/>
  <c r="BC63" i="18"/>
  <c r="BC67" i="18"/>
  <c r="BC71" i="18"/>
  <c r="BC79" i="18"/>
  <c r="BC83" i="18"/>
  <c r="BC76" i="18"/>
  <c r="BC80" i="18"/>
  <c r="BC84" i="18"/>
  <c r="BC66" i="18"/>
  <c r="BC69" i="18"/>
  <c r="BC70" i="18"/>
  <c r="BC74" i="18"/>
  <c r="BC78" i="18"/>
  <c r="BC82" i="18"/>
  <c r="BC86" i="18"/>
  <c r="BC88" i="18"/>
  <c r="BC92" i="18"/>
  <c r="BC89" i="18"/>
  <c r="BC90" i="18"/>
  <c r="BC64" i="18"/>
  <c r="BC60" i="18"/>
  <c r="BC56" i="18"/>
  <c r="BC52" i="18"/>
  <c r="BC48" i="18"/>
  <c r="BC36" i="18"/>
  <c r="BC91" i="18"/>
  <c r="BC87" i="18"/>
  <c r="BC81" i="18"/>
  <c r="BC68" i="18"/>
  <c r="BC53" i="18"/>
  <c r="BC49" i="18"/>
  <c r="BC45" i="18"/>
  <c r="BC32" i="18"/>
  <c r="BC39" i="18"/>
  <c r="BC35" i="18"/>
  <c r="BC93" i="18"/>
  <c r="BC73" i="18"/>
  <c r="BC44" i="18"/>
  <c r="BC40" i="18"/>
  <c r="BC29" i="18"/>
  <c r="BC85" i="18"/>
  <c r="BC77" i="18"/>
  <c r="BC72" i="18"/>
  <c r="BC75" i="18"/>
  <c r="BC58" i="18"/>
  <c r="BC47" i="18"/>
  <c r="BC43" i="18"/>
  <c r="BC19" i="18"/>
  <c r="BC9" i="18"/>
  <c r="BC3" i="18"/>
  <c r="BC25" i="18"/>
  <c r="BC22" i="18"/>
  <c r="BC14" i="18"/>
  <c r="BC13" i="18"/>
  <c r="BC16" i="18"/>
  <c r="BC11" i="18"/>
  <c r="BC18" i="18"/>
  <c r="BC12" i="18"/>
  <c r="BC28" i="18"/>
  <c r="BC24" i="18"/>
  <c r="BC8" i="18"/>
  <c r="BC7" i="18"/>
  <c r="BC4" i="15"/>
  <c r="BC5" i="15"/>
  <c r="BC6" i="15"/>
  <c r="BC10" i="15"/>
  <c r="BC15" i="15"/>
  <c r="BC19" i="15"/>
  <c r="BC20" i="15"/>
  <c r="BC24" i="15"/>
  <c r="BC31" i="15"/>
  <c r="BC28" i="15"/>
  <c r="BC32" i="15"/>
  <c r="BC41" i="15"/>
  <c r="BC45" i="15"/>
  <c r="BC35" i="15"/>
  <c r="BC36" i="15"/>
  <c r="BC39" i="15"/>
  <c r="BC43" i="15"/>
  <c r="BC47" i="15"/>
  <c r="BC53" i="15"/>
  <c r="BC50" i="15"/>
  <c r="BC54" i="15"/>
  <c r="BC63" i="15"/>
  <c r="BC67" i="15"/>
  <c r="BC71" i="15"/>
  <c r="BC68" i="15"/>
  <c r="BC72" i="15"/>
  <c r="BC61" i="15"/>
  <c r="BC65" i="15"/>
  <c r="BC69" i="15"/>
  <c r="BC58" i="15"/>
  <c r="BC73" i="15"/>
  <c r="BC77" i="15"/>
  <c r="BC80" i="15"/>
  <c r="BC81" i="15"/>
  <c r="BC85" i="15"/>
  <c r="BC89" i="15"/>
  <c r="BC104" i="15"/>
  <c r="BC108" i="15"/>
  <c r="BC93" i="15"/>
  <c r="BC98" i="15"/>
  <c r="BC102" i="15"/>
  <c r="BC106" i="15"/>
  <c r="BC95" i="15"/>
  <c r="BC99" i="15"/>
  <c r="BC103" i="15"/>
  <c r="BC107" i="15"/>
  <c r="BC112" i="15"/>
  <c r="BC121" i="15"/>
  <c r="BC125" i="15"/>
  <c r="BC129" i="15"/>
  <c r="BC114" i="15"/>
  <c r="BC118" i="15"/>
  <c r="BC122" i="15"/>
  <c r="BC126" i="15"/>
  <c r="BC115" i="15"/>
  <c r="BC119" i="15"/>
  <c r="BC123" i="15"/>
  <c r="BC127" i="15"/>
  <c r="BC132" i="15"/>
  <c r="BC136" i="15"/>
  <c r="BC140" i="15"/>
  <c r="BC144" i="15"/>
  <c r="BC148" i="15"/>
  <c r="BC152" i="15"/>
  <c r="BC160" i="15"/>
  <c r="BC133" i="15"/>
  <c r="BC137" i="15"/>
  <c r="BC141" i="15"/>
  <c r="BC145" i="15"/>
  <c r="BC149" i="15"/>
  <c r="BC153" i="15"/>
  <c r="BC157" i="15"/>
  <c r="BC161" i="15"/>
  <c r="BC174" i="15"/>
  <c r="BC178" i="15"/>
  <c r="BC182" i="15"/>
  <c r="BC186" i="15"/>
  <c r="BC190" i="15"/>
  <c r="BC194" i="15"/>
  <c r="BC198" i="15"/>
  <c r="BC202" i="15"/>
  <c r="BC165" i="15"/>
  <c r="BC169" i="15"/>
  <c r="BC171" i="15"/>
  <c r="BC179" i="15"/>
  <c r="BC191" i="15"/>
  <c r="BC195" i="15"/>
  <c r="BC199" i="15"/>
  <c r="BC203" i="15"/>
  <c r="BC172" i="15"/>
  <c r="BC176" i="15"/>
  <c r="BC180" i="15"/>
  <c r="BC184" i="15"/>
  <c r="BC188" i="15"/>
  <c r="BC192" i="15"/>
  <c r="BC196" i="15"/>
  <c r="BC200" i="15"/>
  <c r="BC204" i="15"/>
  <c r="BC208" i="15"/>
  <c r="BC212" i="15"/>
  <c r="BC217" i="15"/>
  <c r="BC221" i="15"/>
  <c r="BC225" i="15"/>
  <c r="BC229" i="15"/>
  <c r="BC233" i="15"/>
  <c r="BC237" i="15"/>
  <c r="BC241" i="15"/>
  <c r="BC245" i="15"/>
  <c r="BC218" i="15"/>
  <c r="BC222" i="15"/>
  <c r="BC226" i="15"/>
  <c r="BC230" i="15"/>
  <c r="BC234" i="15"/>
  <c r="BC238" i="15"/>
  <c r="BC242" i="15"/>
  <c r="BC246" i="15"/>
  <c r="BC219" i="15"/>
  <c r="BC223" i="15"/>
  <c r="BC227" i="15"/>
  <c r="BC231" i="15"/>
  <c r="BC235" i="15"/>
  <c r="BC239" i="15"/>
  <c r="BC243" i="15"/>
  <c r="BC247" i="15"/>
  <c r="BC251" i="15"/>
  <c r="BC255" i="15"/>
  <c r="BC250" i="15"/>
  <c r="BC265" i="15"/>
  <c r="BC269" i="15"/>
  <c r="BC258" i="15"/>
  <c r="BC262" i="15"/>
  <c r="BC270" i="15"/>
  <c r="BC274" i="15"/>
  <c r="BC278" i="15"/>
  <c r="BC282" i="15"/>
  <c r="BC286" i="15"/>
  <c r="BC290" i="15"/>
  <c r="BC294" i="15"/>
  <c r="BC298" i="15"/>
  <c r="BC254" i="15"/>
  <c r="BC259" i="15"/>
  <c r="BC263" i="15"/>
  <c r="BC267" i="15"/>
  <c r="BC271" i="15"/>
  <c r="BC275" i="15"/>
  <c r="BC279" i="15"/>
  <c r="BC283" i="15"/>
  <c r="BC287" i="15"/>
  <c r="BC291" i="15"/>
  <c r="BC295" i="15"/>
  <c r="BC299" i="15"/>
  <c r="BC303" i="15"/>
  <c r="BC307" i="15"/>
  <c r="BC311" i="15"/>
  <c r="BC315" i="15"/>
  <c r="BC319" i="15"/>
  <c r="BC377" i="15"/>
  <c r="BC381" i="15"/>
  <c r="BC323" i="15"/>
  <c r="BC327" i="15"/>
  <c r="BC331" i="15"/>
  <c r="BC335" i="15"/>
  <c r="BC339" i="15"/>
  <c r="BC343" i="15"/>
  <c r="BC347" i="15"/>
  <c r="BC351" i="15"/>
  <c r="BC355" i="15"/>
  <c r="BC359" i="15"/>
  <c r="BC363" i="15"/>
  <c r="BC367" i="15"/>
  <c r="BC371" i="15"/>
  <c r="BC375" i="15"/>
  <c r="BC379" i="15"/>
  <c r="BC383" i="15"/>
  <c r="BC332" i="15"/>
  <c r="BC336" i="15"/>
  <c r="BC340" i="15"/>
  <c r="BC344" i="15"/>
  <c r="BC348" i="15"/>
  <c r="BC352" i="15"/>
  <c r="BC356" i="15"/>
  <c r="BC360" i="15"/>
  <c r="BC364" i="15"/>
  <c r="BC368" i="15"/>
  <c r="BC372" i="15"/>
  <c r="BC376" i="15"/>
  <c r="BC380" i="15"/>
  <c r="BC321" i="15"/>
  <c r="BC370" i="15"/>
  <c r="BC362" i="15"/>
  <c r="BC354" i="15"/>
  <c r="BC346" i="15"/>
  <c r="BC338" i="15"/>
  <c r="BC314" i="15"/>
  <c r="BC317" i="15"/>
  <c r="BC309" i="15"/>
  <c r="BC301" i="15"/>
  <c r="BC293" i="15"/>
  <c r="BC285" i="15"/>
  <c r="BC257" i="15"/>
  <c r="BC249" i="15"/>
  <c r="BC324" i="15"/>
  <c r="BC320" i="15"/>
  <c r="BC316" i="15"/>
  <c r="BC312" i="15"/>
  <c r="BC308" i="15"/>
  <c r="BC304" i="15"/>
  <c r="BC300" i="15"/>
  <c r="BC296" i="15"/>
  <c r="BC292" i="15"/>
  <c r="BC288" i="15"/>
  <c r="BC284" i="15"/>
  <c r="BC280" i="15"/>
  <c r="BC276" i="15"/>
  <c r="BC272" i="15"/>
  <c r="BC268" i="15"/>
  <c r="BC264" i="15"/>
  <c r="BC260" i="15"/>
  <c r="BC256" i="15"/>
  <c r="BC209" i="15"/>
  <c r="BC244" i="15"/>
  <c r="BC240" i="15"/>
  <c r="BC236" i="15"/>
  <c r="BC232" i="15"/>
  <c r="BC228" i="15"/>
  <c r="BC224" i="15"/>
  <c r="BC220" i="15"/>
  <c r="BC216" i="15"/>
  <c r="BC211" i="15"/>
  <c r="BC206" i="15"/>
  <c r="BC183" i="15"/>
  <c r="BC168" i="15"/>
  <c r="BC163" i="15"/>
  <c r="BC201" i="15"/>
  <c r="BC197" i="15"/>
  <c r="BC193" i="15"/>
  <c r="BC189" i="15"/>
  <c r="BC185" i="15"/>
  <c r="BC181" i="15"/>
  <c r="BC177" i="15"/>
  <c r="BC173" i="15"/>
  <c r="BC328" i="15"/>
  <c r="BC378" i="15"/>
  <c r="BC326" i="15"/>
  <c r="BC248" i="15"/>
  <c r="BC310" i="15"/>
  <c r="BC273" i="15"/>
  <c r="BC213" i="15"/>
  <c r="BC215" i="15"/>
  <c r="BC210" i="15"/>
  <c r="BC175" i="15"/>
  <c r="BC167" i="15"/>
  <c r="BC325" i="15"/>
  <c r="BC374" i="15"/>
  <c r="BC366" i="15"/>
  <c r="BC358" i="15"/>
  <c r="BC350" i="15"/>
  <c r="BC342" i="15"/>
  <c r="BC334" i="15"/>
  <c r="BC330" i="15"/>
  <c r="BC322" i="15"/>
  <c r="BC373" i="15"/>
  <c r="BC369" i="15"/>
  <c r="BC365" i="15"/>
  <c r="BC361" i="15"/>
  <c r="BC357" i="15"/>
  <c r="BC353" i="15"/>
  <c r="BC349" i="15"/>
  <c r="BC345" i="15"/>
  <c r="BC341" i="15"/>
  <c r="BC337" i="15"/>
  <c r="BC333" i="15"/>
  <c r="BC253" i="15"/>
  <c r="BC306" i="15"/>
  <c r="BC266" i="15"/>
  <c r="BC313" i="15"/>
  <c r="BC305" i="15"/>
  <c r="BC297" i="15"/>
  <c r="BC289" i="15"/>
  <c r="BC281" i="15"/>
  <c r="BC277" i="15"/>
  <c r="BC214" i="15"/>
  <c r="BC166" i="15"/>
  <c r="BC170" i="15"/>
  <c r="BC318" i="15"/>
  <c r="BC382" i="15"/>
  <c r="BC329" i="15"/>
  <c r="BC252" i="15"/>
  <c r="BC302" i="15"/>
  <c r="BC261" i="15"/>
  <c r="BC205" i="15"/>
  <c r="BC207" i="15"/>
  <c r="BC187" i="15"/>
  <c r="BC164" i="15"/>
  <c r="BC147" i="15"/>
  <c r="BC117" i="15"/>
  <c r="BC113" i="15"/>
  <c r="BC110" i="15"/>
  <c r="BC105" i="15"/>
  <c r="BC101" i="15"/>
  <c r="BC100" i="15"/>
  <c r="BC96" i="15"/>
  <c r="BC84" i="15"/>
  <c r="BC79" i="15"/>
  <c r="BC66" i="15"/>
  <c r="BC56" i="15"/>
  <c r="BC38" i="15"/>
  <c r="BC34" i="15"/>
  <c r="BC23" i="15"/>
  <c r="BC8" i="15"/>
  <c r="BC7" i="15"/>
  <c r="BC159" i="15"/>
  <c r="BC143" i="15"/>
  <c r="BC131" i="15"/>
  <c r="BC94" i="15"/>
  <c r="BC74" i="15"/>
  <c r="BC91" i="15"/>
  <c r="BC83" i="15"/>
  <c r="BC90" i="15"/>
  <c r="BC86" i="15"/>
  <c r="BC82" i="15"/>
  <c r="BC78" i="15"/>
  <c r="BC70" i="15"/>
  <c r="BC62" i="15"/>
  <c r="BC59" i="15"/>
  <c r="BC55" i="15"/>
  <c r="BC49" i="15"/>
  <c r="BC52" i="15"/>
  <c r="BC48" i="15"/>
  <c r="BC33" i="15"/>
  <c r="BC27" i="15"/>
  <c r="BC30" i="15"/>
  <c r="BC25" i="15"/>
  <c r="BC12" i="15"/>
  <c r="BC17" i="15"/>
  <c r="BC13" i="15"/>
  <c r="BC156" i="15"/>
  <c r="BC139" i="15"/>
  <c r="BC162" i="15"/>
  <c r="BC158" i="15"/>
  <c r="BC154" i="15"/>
  <c r="BC150" i="15"/>
  <c r="BC146" i="15"/>
  <c r="BC142" i="15"/>
  <c r="BC138" i="15"/>
  <c r="BC134" i="15"/>
  <c r="BC130" i="15"/>
  <c r="BC124" i="15"/>
  <c r="BC120" i="15"/>
  <c r="BC116" i="15"/>
  <c r="BC109" i="15"/>
  <c r="BC97" i="15"/>
  <c r="BC76" i="15"/>
  <c r="BC64" i="15"/>
  <c r="BC46" i="15"/>
  <c r="BC40" i="15"/>
  <c r="BC42" i="15"/>
  <c r="BC26" i="15"/>
  <c r="BC18" i="15"/>
  <c r="BC14" i="15"/>
  <c r="BC9" i="15"/>
  <c r="BC3" i="15"/>
  <c r="BC155" i="15"/>
  <c r="BC151" i="15"/>
  <c r="BC135" i="15"/>
  <c r="BC128" i="15"/>
  <c r="BC111" i="15"/>
  <c r="BC92" i="15"/>
  <c r="BC88" i="15"/>
  <c r="BC87" i="15"/>
  <c r="BC75" i="15"/>
  <c r="BC60" i="15"/>
  <c r="BC57" i="15"/>
  <c r="BC51" i="15"/>
  <c r="BC44" i="15"/>
  <c r="BC37" i="15"/>
  <c r="BC29" i="15"/>
  <c r="BC21" i="15"/>
  <c r="BC22" i="15"/>
  <c r="BC16" i="15"/>
  <c r="BC11" i="15"/>
  <c r="BD1" i="16"/>
  <c r="BC4" i="16"/>
  <c r="BC6" i="16"/>
  <c r="BC13" i="16"/>
  <c r="BC11" i="16"/>
  <c r="BC17" i="16"/>
  <c r="BC22" i="16"/>
  <c r="BC16" i="16"/>
  <c r="BC19" i="16"/>
  <c r="BC23" i="16"/>
  <c r="BC24" i="16"/>
  <c r="BC35" i="16"/>
  <c r="BC29" i="16"/>
  <c r="BC33" i="16"/>
  <c r="BC26" i="16"/>
  <c r="BC36" i="16"/>
  <c r="BC39" i="16"/>
  <c r="BC43" i="16"/>
  <c r="BC47" i="16"/>
  <c r="BC51" i="16"/>
  <c r="BC37" i="16"/>
  <c r="BC54" i="16"/>
  <c r="BC55" i="16"/>
  <c r="BC58" i="16"/>
  <c r="BC62" i="16"/>
  <c r="BC66" i="16"/>
  <c r="BC70" i="16"/>
  <c r="BC90" i="16"/>
  <c r="BC94" i="16"/>
  <c r="BC79" i="16"/>
  <c r="BC83" i="16"/>
  <c r="BC87" i="16"/>
  <c r="BC91" i="16"/>
  <c r="BC74" i="16"/>
  <c r="BC99" i="16"/>
  <c r="BC95" i="16"/>
  <c r="BC129" i="16"/>
  <c r="BC102" i="16"/>
  <c r="BC106" i="16"/>
  <c r="BC110" i="16"/>
  <c r="BC114" i="16"/>
  <c r="BC118" i="16"/>
  <c r="BC122" i="16"/>
  <c r="BC126" i="16"/>
  <c r="BC130" i="16"/>
  <c r="BC136" i="16"/>
  <c r="BC139" i="16"/>
  <c r="BC151" i="16"/>
  <c r="BC155" i="16"/>
  <c r="BC159" i="16"/>
  <c r="BC163" i="16"/>
  <c r="BC167" i="16"/>
  <c r="BC171" i="16"/>
  <c r="BC148" i="16"/>
  <c r="BC152" i="16"/>
  <c r="BC156" i="16"/>
  <c r="BC160" i="16"/>
  <c r="BC164" i="16"/>
  <c r="BC168" i="16"/>
  <c r="BC172" i="16"/>
  <c r="BC133" i="16"/>
  <c r="BC134" i="16"/>
  <c r="BC137" i="16"/>
  <c r="BC141" i="16"/>
  <c r="BC145" i="16"/>
  <c r="BC149" i="16"/>
  <c r="BC153" i="16"/>
  <c r="BC157" i="16"/>
  <c r="BC161" i="16"/>
  <c r="BC165" i="16"/>
  <c r="BC169" i="16"/>
  <c r="BC173" i="16"/>
  <c r="BC177" i="16"/>
  <c r="BC181" i="16"/>
  <c r="BC185" i="16"/>
  <c r="BC191" i="16"/>
  <c r="BC199" i="16"/>
  <c r="BC203" i="16"/>
  <c r="BC207" i="16"/>
  <c r="BC211" i="16"/>
  <c r="BC192" i="16"/>
  <c r="BC196" i="16"/>
  <c r="BC200" i="16"/>
  <c r="BC204" i="16"/>
  <c r="BC208" i="16"/>
  <c r="BC212" i="16"/>
  <c r="BC218" i="16"/>
  <c r="BC219" i="16"/>
  <c r="BC228" i="16"/>
  <c r="BC232" i="16"/>
  <c r="BC236" i="16"/>
  <c r="BC240" i="16"/>
  <c r="BC244" i="16"/>
  <c r="BC248" i="16"/>
  <c r="BC252" i="16"/>
  <c r="BC256" i="16"/>
  <c r="BC260" i="16"/>
  <c r="BC264" i="16"/>
  <c r="BC268" i="16"/>
  <c r="BC272" i="16"/>
  <c r="BC276" i="16"/>
  <c r="BC280" i="16"/>
  <c r="BC220" i="16"/>
  <c r="BC225" i="16"/>
  <c r="BC229" i="16"/>
  <c r="BC233" i="16"/>
  <c r="BC237" i="16"/>
  <c r="BC241" i="16"/>
  <c r="BC245" i="16"/>
  <c r="BC249" i="16"/>
  <c r="BC253" i="16"/>
  <c r="BC257" i="16"/>
  <c r="BC261" i="16"/>
  <c r="BC265" i="16"/>
  <c r="BC269" i="16"/>
  <c r="BC273" i="16"/>
  <c r="BC277" i="16"/>
  <c r="BC281" i="16"/>
  <c r="BC285" i="16"/>
  <c r="BC289" i="16"/>
  <c r="BC293" i="16"/>
  <c r="BC215" i="16"/>
  <c r="BC216" i="16"/>
  <c r="BC227" i="16"/>
  <c r="BC231" i="16"/>
  <c r="BC235" i="16"/>
  <c r="BC239" i="16"/>
  <c r="BC243" i="16"/>
  <c r="BC247" i="16"/>
  <c r="BC251" i="16"/>
  <c r="BC255" i="16"/>
  <c r="BC259" i="16"/>
  <c r="BC263" i="16"/>
  <c r="BC267" i="16"/>
  <c r="BC271" i="16"/>
  <c r="BC275" i="16"/>
  <c r="BC279" i="16"/>
  <c r="BC283" i="16"/>
  <c r="BC284" i="16"/>
  <c r="BC288" i="16"/>
  <c r="BC292" i="16"/>
  <c r="BC298" i="16"/>
  <c r="BC302" i="16"/>
  <c r="BC306" i="16"/>
  <c r="BC310" i="16"/>
  <c r="BC314" i="16"/>
  <c r="BC318" i="16"/>
  <c r="BC322" i="16"/>
  <c r="BC326" i="16"/>
  <c r="BC330" i="16"/>
  <c r="BC334" i="16"/>
  <c r="BC338" i="16"/>
  <c r="BC342" i="16"/>
  <c r="BC346" i="16"/>
  <c r="BC350" i="16"/>
  <c r="BC354" i="16"/>
  <c r="BC358" i="16"/>
  <c r="BC299" i="16"/>
  <c r="BC303" i="16"/>
  <c r="BC307" i="16"/>
  <c r="BC311" i="16"/>
  <c r="BC315" i="16"/>
  <c r="BC319" i="16"/>
  <c r="BC323" i="16"/>
  <c r="BC327" i="16"/>
  <c r="BC331" i="16"/>
  <c r="BC335" i="16"/>
  <c r="BC339" i="16"/>
  <c r="BC343" i="16"/>
  <c r="BC347" i="16"/>
  <c r="BC351" i="16"/>
  <c r="BC355" i="16"/>
  <c r="BC359" i="16"/>
  <c r="BC369" i="16"/>
  <c r="BC373" i="16"/>
  <c r="BC377" i="16"/>
  <c r="BC381" i="16"/>
  <c r="BC385" i="16"/>
  <c r="BC397" i="16"/>
  <c r="BC401" i="16"/>
  <c r="BC405" i="16"/>
  <c r="BC409" i="16"/>
  <c r="BC413" i="16"/>
  <c r="BC417" i="16"/>
  <c r="BC421" i="16"/>
  <c r="BC425" i="16"/>
  <c r="BC386" i="16"/>
  <c r="BC390" i="16"/>
  <c r="BC394" i="16"/>
  <c r="BC398" i="16"/>
  <c r="BC402" i="16"/>
  <c r="BC406" i="16"/>
  <c r="BC410" i="16"/>
  <c r="BC414" i="16"/>
  <c r="BC418" i="16"/>
  <c r="BC422" i="16"/>
  <c r="BC371" i="16"/>
  <c r="BC375" i="16"/>
  <c r="BC379" i="16"/>
  <c r="BC383" i="16"/>
  <c r="BC387" i="16"/>
  <c r="BC391" i="16"/>
  <c r="BC395" i="16"/>
  <c r="BC399" i="16"/>
  <c r="BC403" i="16"/>
  <c r="BC407" i="16"/>
  <c r="BC411" i="16"/>
  <c r="BC415" i="16"/>
  <c r="BC419" i="16"/>
  <c r="BC423" i="16"/>
  <c r="BC427" i="16"/>
  <c r="BC431" i="16"/>
  <c r="BC363" i="16"/>
  <c r="BC367" i="16"/>
  <c r="BC426" i="16"/>
  <c r="BC430" i="16"/>
  <c r="BC435" i="16"/>
  <c r="BC439" i="16"/>
  <c r="BC443" i="16"/>
  <c r="BC447" i="16"/>
  <c r="BC451" i="16"/>
  <c r="BC455" i="16"/>
  <c r="BC459" i="16"/>
  <c r="BC463" i="16"/>
  <c r="BC467" i="16"/>
  <c r="BC471" i="16"/>
  <c r="BC475" i="16"/>
  <c r="BC479" i="16"/>
  <c r="BC444" i="16"/>
  <c r="BC448" i="16"/>
  <c r="BC452" i="16"/>
  <c r="BC456" i="16"/>
  <c r="BC460" i="16"/>
  <c r="BC464" i="16"/>
  <c r="BC468" i="16"/>
  <c r="BC472" i="16"/>
  <c r="BC476" i="16"/>
  <c r="BC480" i="16"/>
  <c r="BC432" i="16"/>
  <c r="BC438" i="16"/>
  <c r="BC433" i="16"/>
  <c r="BC396" i="16"/>
  <c r="BC384" i="16"/>
  <c r="BC366" i="16"/>
  <c r="BC389" i="16"/>
  <c r="BC294" i="16"/>
  <c r="BC295" i="16"/>
  <c r="BC278" i="16"/>
  <c r="BC270" i="16"/>
  <c r="BC262" i="16"/>
  <c r="BC254" i="16"/>
  <c r="BC246" i="16"/>
  <c r="BC238" i="16"/>
  <c r="BC230" i="16"/>
  <c r="BC436" i="16"/>
  <c r="BC482" i="16"/>
  <c r="BC474" i="16"/>
  <c r="BC466" i="16"/>
  <c r="BC458" i="16"/>
  <c r="BC450" i="16"/>
  <c r="BC442" i="16"/>
  <c r="BC437" i="16"/>
  <c r="BC481" i="16"/>
  <c r="BC477" i="16"/>
  <c r="BC473" i="16"/>
  <c r="BC469" i="16"/>
  <c r="BC465" i="16"/>
  <c r="BC461" i="16"/>
  <c r="BC457" i="16"/>
  <c r="BC453" i="16"/>
  <c r="BC449" i="16"/>
  <c r="BC445" i="16"/>
  <c r="BC424" i="16"/>
  <c r="BC416" i="16"/>
  <c r="BC408" i="16"/>
  <c r="BC400" i="16"/>
  <c r="BC376" i="16"/>
  <c r="BC362" i="16"/>
  <c r="BC374" i="16"/>
  <c r="BC361" i="16"/>
  <c r="BC290" i="16"/>
  <c r="BC357" i="16"/>
  <c r="BC349" i="16"/>
  <c r="BC341" i="16"/>
  <c r="BC333" i="16"/>
  <c r="BC325" i="16"/>
  <c r="BC317" i="16"/>
  <c r="BC309" i="16"/>
  <c r="BC301" i="16"/>
  <c r="BC287" i="16"/>
  <c r="BC368" i="16"/>
  <c r="BC364" i="16"/>
  <c r="BC428" i="16"/>
  <c r="BC440" i="16"/>
  <c r="BC441" i="16"/>
  <c r="BC388" i="16"/>
  <c r="BC382" i="16"/>
  <c r="BC370" i="16"/>
  <c r="BC282" i="16"/>
  <c r="BC274" i="16"/>
  <c r="BC478" i="16"/>
  <c r="BC470" i="16"/>
  <c r="BC462" i="16"/>
  <c r="BC454" i="16"/>
  <c r="BC446" i="16"/>
  <c r="BC434" i="16"/>
  <c r="BC429" i="16"/>
  <c r="BC420" i="16"/>
  <c r="BC412" i="16"/>
  <c r="BC404" i="16"/>
  <c r="BC392" i="16"/>
  <c r="BC380" i="16"/>
  <c r="BC372" i="16"/>
  <c r="BC378" i="16"/>
  <c r="BC365" i="16"/>
  <c r="BC393" i="16"/>
  <c r="BC286" i="16"/>
  <c r="BC353" i="16"/>
  <c r="BC345" i="16"/>
  <c r="BC337" i="16"/>
  <c r="BC329" i="16"/>
  <c r="BC321" i="16"/>
  <c r="BC313" i="16"/>
  <c r="BC305" i="16"/>
  <c r="BC297" i="16"/>
  <c r="BC296" i="16"/>
  <c r="BC291" i="16"/>
  <c r="BC360" i="16"/>
  <c r="BC356" i="16"/>
  <c r="BC352" i="16"/>
  <c r="BC348" i="16"/>
  <c r="BC344" i="16"/>
  <c r="BC340" i="16"/>
  <c r="BC336" i="16"/>
  <c r="BC332" i="16"/>
  <c r="BC328" i="16"/>
  <c r="BC324" i="16"/>
  <c r="BC320" i="16"/>
  <c r="BC316" i="16"/>
  <c r="BC312" i="16"/>
  <c r="BC308" i="16"/>
  <c r="BC304" i="16"/>
  <c r="BC300" i="16"/>
  <c r="BC266" i="16"/>
  <c r="BC250" i="16"/>
  <c r="BC221" i="16"/>
  <c r="BC224" i="16"/>
  <c r="BC217" i="16"/>
  <c r="BC213" i="16"/>
  <c r="BC205" i="16"/>
  <c r="BC197" i="16"/>
  <c r="BC189" i="16"/>
  <c r="BC180" i="16"/>
  <c r="BC175" i="16"/>
  <c r="BC182" i="16"/>
  <c r="BC170" i="16"/>
  <c r="BC158" i="16"/>
  <c r="BC146" i="16"/>
  <c r="BC138" i="16"/>
  <c r="BC147" i="16"/>
  <c r="BC97" i="16"/>
  <c r="BC117" i="16"/>
  <c r="BC109" i="16"/>
  <c r="BC105" i="16"/>
  <c r="BC132" i="16"/>
  <c r="BC128" i="16"/>
  <c r="BC124" i="16"/>
  <c r="BC120" i="16"/>
  <c r="BC116" i="16"/>
  <c r="BC112" i="16"/>
  <c r="BC108" i="16"/>
  <c r="BC104" i="16"/>
  <c r="BC100" i="16"/>
  <c r="BC92" i="16"/>
  <c r="BC84" i="16"/>
  <c r="BC86" i="16"/>
  <c r="BC93" i="16"/>
  <c r="BC89" i="16"/>
  <c r="BC85" i="16"/>
  <c r="BC65" i="16"/>
  <c r="BC57" i="16"/>
  <c r="BC68" i="16"/>
  <c r="BC60" i="16"/>
  <c r="BC48" i="16"/>
  <c r="BC50" i="16"/>
  <c r="BC46" i="16"/>
  <c r="BC38" i="16"/>
  <c r="BC8" i="16"/>
  <c r="BC3" i="16"/>
  <c r="BC226" i="16"/>
  <c r="BC184" i="16"/>
  <c r="BC179" i="16"/>
  <c r="BC195" i="16"/>
  <c r="BC210" i="16"/>
  <c r="BC206" i="16"/>
  <c r="BC202" i="16"/>
  <c r="BC198" i="16"/>
  <c r="BC194" i="16"/>
  <c r="BC190" i="16"/>
  <c r="BC186" i="16"/>
  <c r="BC174" i="16"/>
  <c r="BC162" i="16"/>
  <c r="BC150" i="16"/>
  <c r="BC144" i="16"/>
  <c r="BC143" i="16"/>
  <c r="BC131" i="16"/>
  <c r="BC127" i="16"/>
  <c r="BC115" i="16"/>
  <c r="BC107" i="16"/>
  <c r="BC125" i="16"/>
  <c r="BC113" i="16"/>
  <c r="BC78" i="16"/>
  <c r="BC77" i="16"/>
  <c r="BC75" i="16"/>
  <c r="BC67" i="16"/>
  <c r="BC59" i="16"/>
  <c r="BC73" i="16"/>
  <c r="BC72" i="16"/>
  <c r="BC44" i="16"/>
  <c r="BC30" i="16"/>
  <c r="BC32" i="16"/>
  <c r="BC27" i="16"/>
  <c r="BC21" i="16"/>
  <c r="BC14" i="16"/>
  <c r="BC12" i="16"/>
  <c r="BC15" i="16"/>
  <c r="BC10" i="16"/>
  <c r="BC9" i="16"/>
  <c r="BC258" i="16"/>
  <c r="BC242" i="16"/>
  <c r="BC234" i="16"/>
  <c r="BC209" i="16"/>
  <c r="BC201" i="16"/>
  <c r="BC193" i="16"/>
  <c r="BC188" i="16"/>
  <c r="BC183" i="16"/>
  <c r="BC142" i="16"/>
  <c r="BC140" i="16"/>
  <c r="BC135" i="16"/>
  <c r="BC123" i="16"/>
  <c r="BC98" i="16"/>
  <c r="BC121" i="16"/>
  <c r="BC101" i="16"/>
  <c r="BC96" i="16"/>
  <c r="BC88" i="16"/>
  <c r="BC80" i="16"/>
  <c r="BC81" i="16"/>
  <c r="BC69" i="16"/>
  <c r="BC52" i="16"/>
  <c r="BC28" i="16"/>
  <c r="BC18" i="16"/>
  <c r="BC7" i="16"/>
  <c r="BC214" i="16"/>
  <c r="BC223" i="16"/>
  <c r="BC222" i="16"/>
  <c r="BC187" i="16"/>
  <c r="BC176" i="16"/>
  <c r="BC178" i="16"/>
  <c r="BC166" i="16"/>
  <c r="BC154" i="16"/>
  <c r="BC119" i="16"/>
  <c r="BC111" i="16"/>
  <c r="BC103" i="16"/>
  <c r="BC76" i="16"/>
  <c r="BC82" i="16"/>
  <c r="BC71" i="16"/>
  <c r="BC63" i="16"/>
  <c r="BC61" i="16"/>
  <c r="BC64" i="16"/>
  <c r="BC56" i="16"/>
  <c r="BC40" i="16"/>
  <c r="BC42" i="16"/>
  <c r="BC53" i="16"/>
  <c r="BC49" i="16"/>
  <c r="BC45" i="16"/>
  <c r="BC41" i="16"/>
  <c r="BC34" i="16"/>
  <c r="BC31" i="16"/>
  <c r="BC20" i="16"/>
  <c r="BC25" i="16"/>
  <c r="BC5" i="16"/>
  <c r="BD1" i="14"/>
  <c r="BC6" i="14"/>
  <c r="BC7" i="14"/>
  <c r="BC8" i="14"/>
  <c r="BC12" i="14"/>
  <c r="BC14" i="14"/>
  <c r="BC11" i="14"/>
  <c r="BC20" i="14"/>
  <c r="BC18" i="14"/>
  <c r="BC15" i="14"/>
  <c r="BC19" i="14"/>
  <c r="BC25" i="14"/>
  <c r="BC22" i="14"/>
  <c r="BC26" i="14"/>
  <c r="BC30" i="14"/>
  <c r="BC35" i="14"/>
  <c r="BC29" i="14"/>
  <c r="BC32" i="14"/>
  <c r="BC36" i="14"/>
  <c r="BC48" i="14"/>
  <c r="BC46" i="14"/>
  <c r="BC39" i="14"/>
  <c r="BC40" i="14"/>
  <c r="BC43" i="14"/>
  <c r="BC47" i="14"/>
  <c r="BC49" i="14"/>
  <c r="BC51" i="14"/>
  <c r="BC55" i="14"/>
  <c r="BC59" i="14"/>
  <c r="BC63" i="14"/>
  <c r="BC52" i="14"/>
  <c r="BC56" i="14"/>
  <c r="BC60" i="14"/>
  <c r="BC64" i="14"/>
  <c r="BC68" i="14"/>
  <c r="BC79" i="14"/>
  <c r="BC83" i="14"/>
  <c r="BC72" i="14"/>
  <c r="BC76" i="14"/>
  <c r="BC80" i="14"/>
  <c r="BC84" i="14"/>
  <c r="BC69" i="14"/>
  <c r="BC73" i="14"/>
  <c r="BC77" i="14"/>
  <c r="BC81" i="14"/>
  <c r="BC85" i="14"/>
  <c r="BC87" i="14"/>
  <c r="BC89" i="14"/>
  <c r="BC93" i="14"/>
  <c r="BC94" i="14"/>
  <c r="BC98" i="14"/>
  <c r="BC106" i="14"/>
  <c r="BC107" i="14"/>
  <c r="BC96" i="14"/>
  <c r="BC100" i="14"/>
  <c r="BC104" i="14"/>
  <c r="BC108" i="14"/>
  <c r="BC112" i="14"/>
  <c r="BC111" i="14"/>
  <c r="BC95" i="14"/>
  <c r="BC90" i="14"/>
  <c r="BC105" i="14"/>
  <c r="BC101" i="14"/>
  <c r="BC97" i="14"/>
  <c r="BC88" i="14"/>
  <c r="BC86" i="14"/>
  <c r="BC82" i="14"/>
  <c r="BC78" i="14"/>
  <c r="BC74" i="14"/>
  <c r="BC70" i="14"/>
  <c r="BC62" i="14"/>
  <c r="BC65" i="14"/>
  <c r="BC61" i="14"/>
  <c r="BC57" i="14"/>
  <c r="BC38" i="14"/>
  <c r="BC37" i="14"/>
  <c r="BC33" i="14"/>
  <c r="BC28" i="14"/>
  <c r="BC17" i="14"/>
  <c r="BC16" i="14"/>
  <c r="BC10" i="14"/>
  <c r="BC3" i="14"/>
  <c r="BC4" i="14"/>
  <c r="BC109" i="14"/>
  <c r="BC110" i="14"/>
  <c r="BC103" i="14"/>
  <c r="BC102" i="14"/>
  <c r="BC92" i="14"/>
  <c r="BC71" i="14"/>
  <c r="BC67" i="14"/>
  <c r="BC50" i="14"/>
  <c r="BC53" i="14"/>
  <c r="BC42" i="14"/>
  <c r="BC45" i="14"/>
  <c r="BC41" i="14"/>
  <c r="BC44" i="14"/>
  <c r="BC34" i="14"/>
  <c r="BC99" i="14"/>
  <c r="BC91" i="14"/>
  <c r="BC66" i="14"/>
  <c r="BC58" i="14"/>
  <c r="BC31" i="14"/>
  <c r="BC27" i="14"/>
  <c r="BC23" i="14"/>
  <c r="BC13" i="14"/>
  <c r="BC9" i="14"/>
  <c r="BC75" i="14"/>
  <c r="BC54" i="14"/>
  <c r="BC24" i="14"/>
  <c r="BC21" i="14"/>
  <c r="BC5" i="14"/>
  <c r="BD1" i="15"/>
  <c r="BC2" i="15"/>
  <c r="BD1" i="18"/>
  <c r="BC2" i="18"/>
  <c r="BD3" i="18" l="1"/>
  <c r="BD4" i="18"/>
  <c r="BD5" i="18"/>
  <c r="BD6" i="18"/>
  <c r="BD10" i="18"/>
  <c r="BD11" i="18"/>
  <c r="BD8" i="18"/>
  <c r="BD7" i="18"/>
  <c r="BD9" i="18"/>
  <c r="BD15" i="18"/>
  <c r="BD16" i="18"/>
  <c r="BD12" i="18"/>
  <c r="BD13" i="18"/>
  <c r="BD14" i="18"/>
  <c r="BD17" i="18"/>
  <c r="BD21" i="18"/>
  <c r="BD18" i="18"/>
  <c r="BD19" i="18"/>
  <c r="BD20" i="18"/>
  <c r="BD22" i="18"/>
  <c r="BD23" i="18"/>
  <c r="BD27" i="18"/>
  <c r="BD31" i="18"/>
  <c r="BD24" i="18"/>
  <c r="BD28" i="18"/>
  <c r="BD25" i="18"/>
  <c r="BD26" i="18"/>
  <c r="BD30" i="18"/>
  <c r="BD34" i="18"/>
  <c r="BD38" i="18"/>
  <c r="BD42" i="18"/>
  <c r="BD29" i="18"/>
  <c r="BD35" i="18"/>
  <c r="BD39" i="18"/>
  <c r="BD32" i="18"/>
  <c r="BD36" i="18"/>
  <c r="BD33" i="18"/>
  <c r="BD37" i="18"/>
  <c r="BD41" i="18"/>
  <c r="BD46" i="18"/>
  <c r="BD50" i="18"/>
  <c r="BD40" i="18"/>
  <c r="BD43" i="18"/>
  <c r="BD47" i="18"/>
  <c r="BD51" i="18"/>
  <c r="BD44" i="18"/>
  <c r="BD48" i="18"/>
  <c r="BD45" i="18"/>
  <c r="BD49" i="18"/>
  <c r="BD55" i="18"/>
  <c r="BD59" i="18"/>
  <c r="BD63" i="18"/>
  <c r="BD67" i="18"/>
  <c r="BD52" i="18"/>
  <c r="BD56" i="18"/>
  <c r="BD60" i="18"/>
  <c r="BD64" i="18"/>
  <c r="BD53" i="18"/>
  <c r="BD57" i="18"/>
  <c r="BD61" i="18"/>
  <c r="BD65" i="18"/>
  <c r="BD54" i="18"/>
  <c r="BD58" i="18"/>
  <c r="BD62" i="18"/>
  <c r="BD66" i="18"/>
  <c r="BD68" i="18"/>
  <c r="BD69" i="18"/>
  <c r="BD70" i="18"/>
  <c r="BD74" i="18"/>
  <c r="BD78" i="18"/>
  <c r="BD82" i="18"/>
  <c r="BD71" i="18"/>
  <c r="BD75" i="18"/>
  <c r="BD79" i="18"/>
  <c r="BD83" i="18"/>
  <c r="BD72" i="18"/>
  <c r="BD76" i="18"/>
  <c r="BD80" i="18"/>
  <c r="BD84" i="18"/>
  <c r="BD73" i="18"/>
  <c r="BD77" i="18"/>
  <c r="BD81" i="18"/>
  <c r="BD85" i="18"/>
  <c r="BD86" i="18"/>
  <c r="BD89" i="18"/>
  <c r="BD93" i="18"/>
  <c r="BD90" i="18"/>
  <c r="BD87" i="18"/>
  <c r="BD91" i="18"/>
  <c r="BD88" i="18"/>
  <c r="BD92" i="18"/>
  <c r="BD3" i="15"/>
  <c r="BD4" i="15"/>
  <c r="BD5" i="15"/>
  <c r="BD6" i="15"/>
  <c r="BD11" i="15"/>
  <c r="BD7" i="15"/>
  <c r="BD8" i="15"/>
  <c r="BD9" i="15"/>
  <c r="BD10" i="15"/>
  <c r="BD16" i="15"/>
  <c r="BD12" i="15"/>
  <c r="BD13" i="15"/>
  <c r="BD14" i="15"/>
  <c r="BD15" i="15"/>
  <c r="BD18" i="15"/>
  <c r="BD21" i="15"/>
  <c r="BD17" i="15"/>
  <c r="BD22" i="15"/>
  <c r="BD19" i="15"/>
  <c r="BD23" i="15"/>
  <c r="BD20" i="15"/>
  <c r="BD24" i="15"/>
  <c r="BD25" i="15"/>
  <c r="BD26" i="15"/>
  <c r="BD27" i="15"/>
  <c r="BD29" i="15"/>
  <c r="BD33" i="15"/>
  <c r="BD30" i="15"/>
  <c r="BD31" i="15"/>
  <c r="BD28" i="15"/>
  <c r="BD32" i="15"/>
  <c r="BD36" i="15"/>
  <c r="BD40" i="15"/>
  <c r="BD44" i="15"/>
  <c r="BD41" i="15"/>
  <c r="BD45" i="15"/>
  <c r="BD34" i="15"/>
  <c r="BD37" i="15"/>
  <c r="BD38" i="15"/>
  <c r="BD42" i="15"/>
  <c r="BD35" i="15"/>
  <c r="BD39" i="15"/>
  <c r="BD43" i="15"/>
  <c r="BD47" i="15"/>
  <c r="BD51" i="15"/>
  <c r="BD55" i="15"/>
  <c r="BD46" i="15"/>
  <c r="BD48" i="15"/>
  <c r="BD52" i="15"/>
  <c r="BD49" i="15"/>
  <c r="BD53" i="15"/>
  <c r="BD50" i="15"/>
  <c r="BD54" i="15"/>
  <c r="BD58" i="15"/>
  <c r="BD62" i="15"/>
  <c r="BD66" i="15"/>
  <c r="BD70" i="15"/>
  <c r="BD57" i="15"/>
  <c r="BD63" i="15"/>
  <c r="BD67" i="15"/>
  <c r="BD71" i="15"/>
  <c r="BD56" i="15"/>
  <c r="BD60" i="15"/>
  <c r="BD64" i="15"/>
  <c r="BD68" i="15"/>
  <c r="BD72" i="15"/>
  <c r="BD59" i="15"/>
  <c r="BD61" i="15"/>
  <c r="BD65" i="15"/>
  <c r="BD69" i="15"/>
  <c r="BD73" i="15"/>
  <c r="BD77" i="15"/>
  <c r="BD81" i="15"/>
  <c r="BD85" i="15"/>
  <c r="BD89" i="15"/>
  <c r="BD93" i="15"/>
  <c r="BD78" i="15"/>
  <c r="BD82" i="15"/>
  <c r="BD86" i="15"/>
  <c r="BD90" i="15"/>
  <c r="BD74" i="15"/>
  <c r="BD75" i="15"/>
  <c r="BD76" i="15"/>
  <c r="BD79" i="15"/>
  <c r="BD83" i="15"/>
  <c r="BD87" i="15"/>
  <c r="BD91" i="15"/>
  <c r="BD80" i="15"/>
  <c r="BD84" i="15"/>
  <c r="BD88" i="15"/>
  <c r="BD95" i="15"/>
  <c r="BD99" i="15"/>
  <c r="BD103" i="15"/>
  <c r="BD107" i="15"/>
  <c r="BD96" i="15"/>
  <c r="BD100" i="15"/>
  <c r="BD104" i="15"/>
  <c r="BD108" i="15"/>
  <c r="BD112" i="15"/>
  <c r="BD97" i="15"/>
  <c r="BD101" i="15"/>
  <c r="BD105" i="15"/>
  <c r="BD92" i="15"/>
  <c r="BD94" i="15"/>
  <c r="BD98" i="15"/>
  <c r="BD102" i="15"/>
  <c r="BD106" i="15"/>
  <c r="BD109" i="15"/>
  <c r="BD115" i="15"/>
  <c r="BD119" i="15"/>
  <c r="BD123" i="15"/>
  <c r="BD127" i="15"/>
  <c r="BD110" i="15"/>
  <c r="BD111" i="15"/>
  <c r="BD116" i="15"/>
  <c r="BD120" i="15"/>
  <c r="BD124" i="15"/>
  <c r="BD128" i="15"/>
  <c r="BD113" i="15"/>
  <c r="BD117" i="15"/>
  <c r="BD121" i="15"/>
  <c r="BD125" i="15"/>
  <c r="BD129" i="15"/>
  <c r="BD114" i="15"/>
  <c r="BD118" i="15"/>
  <c r="BD122" i="15"/>
  <c r="BD126" i="15"/>
  <c r="BD133" i="15"/>
  <c r="BD137" i="15"/>
  <c r="BD141" i="15"/>
  <c r="BD145" i="15"/>
  <c r="BD149" i="15"/>
  <c r="BD153" i="15"/>
  <c r="BD157" i="15"/>
  <c r="BD161" i="15"/>
  <c r="BD165" i="15"/>
  <c r="BD169" i="15"/>
  <c r="BD130" i="15"/>
  <c r="BD134" i="15"/>
  <c r="BD138" i="15"/>
  <c r="BD142" i="15"/>
  <c r="BD146" i="15"/>
  <c r="BD150" i="15"/>
  <c r="BD154" i="15"/>
  <c r="BD158" i="15"/>
  <c r="BD162" i="15"/>
  <c r="BD131" i="15"/>
  <c r="BD135" i="15"/>
  <c r="BD139" i="15"/>
  <c r="BD143" i="15"/>
  <c r="BD147" i="15"/>
  <c r="BD151" i="15"/>
  <c r="BD155" i="15"/>
  <c r="BD159" i="15"/>
  <c r="BD132" i="15"/>
  <c r="BD136" i="15"/>
  <c r="BD140" i="15"/>
  <c r="BD144" i="15"/>
  <c r="BD148" i="15"/>
  <c r="BD152" i="15"/>
  <c r="BD156" i="15"/>
  <c r="BD160" i="15"/>
  <c r="BD172" i="15"/>
  <c r="BD176" i="15"/>
  <c r="BD180" i="15"/>
  <c r="BD184" i="15"/>
  <c r="BD188" i="15"/>
  <c r="BD192" i="15"/>
  <c r="BD196" i="15"/>
  <c r="BD200" i="15"/>
  <c r="BD204" i="15"/>
  <c r="BD208" i="15"/>
  <c r="BD212" i="15"/>
  <c r="BD173" i="15"/>
  <c r="BD177" i="15"/>
  <c r="BD181" i="15"/>
  <c r="BD185" i="15"/>
  <c r="BD189" i="15"/>
  <c r="BD193" i="15"/>
  <c r="BD197" i="15"/>
  <c r="BD201" i="15"/>
  <c r="BD163" i="15"/>
  <c r="BD164" i="15"/>
  <c r="BD166" i="15"/>
  <c r="BD167" i="15"/>
  <c r="BD168" i="15"/>
  <c r="BD170" i="15"/>
  <c r="BD174" i="15"/>
  <c r="BD178" i="15"/>
  <c r="BD182" i="15"/>
  <c r="BD186" i="15"/>
  <c r="BD190" i="15"/>
  <c r="BD194" i="15"/>
  <c r="BD198" i="15"/>
  <c r="BD202" i="15"/>
  <c r="BD171" i="15"/>
  <c r="BD175" i="15"/>
  <c r="BD179" i="15"/>
  <c r="BD183" i="15"/>
  <c r="BD187" i="15"/>
  <c r="BD191" i="15"/>
  <c r="BD195" i="15"/>
  <c r="BD199" i="15"/>
  <c r="BD203" i="15"/>
  <c r="BD219" i="15"/>
  <c r="BD223" i="15"/>
  <c r="BD227" i="15"/>
  <c r="BD231" i="15"/>
  <c r="BD235" i="15"/>
  <c r="BD239" i="15"/>
  <c r="BD243" i="15"/>
  <c r="BD247" i="15"/>
  <c r="BD251" i="15"/>
  <c r="BD255" i="15"/>
  <c r="BD205" i="15"/>
  <c r="BD206" i="15"/>
  <c r="BD207" i="15"/>
  <c r="BD209" i="15"/>
  <c r="BD210" i="15"/>
  <c r="BD211" i="15"/>
  <c r="BD213" i="15"/>
  <c r="BD214" i="15"/>
  <c r="BD215" i="15"/>
  <c r="BD216" i="15"/>
  <c r="BD220" i="15"/>
  <c r="BD224" i="15"/>
  <c r="BD228" i="15"/>
  <c r="BD232" i="15"/>
  <c r="BD236" i="15"/>
  <c r="BD240" i="15"/>
  <c r="BD244" i="15"/>
  <c r="BD217" i="15"/>
  <c r="BD221" i="15"/>
  <c r="BD225" i="15"/>
  <c r="BD229" i="15"/>
  <c r="BD233" i="15"/>
  <c r="BD237" i="15"/>
  <c r="BD241" i="15"/>
  <c r="BD245" i="15"/>
  <c r="BD218" i="15"/>
  <c r="BD222" i="15"/>
  <c r="BD226" i="15"/>
  <c r="BD230" i="15"/>
  <c r="BD234" i="15"/>
  <c r="BD238" i="15"/>
  <c r="BD242" i="15"/>
  <c r="BD246" i="15"/>
  <c r="BD250" i="15"/>
  <c r="BD254" i="15"/>
  <c r="BD259" i="15"/>
  <c r="BD263" i="15"/>
  <c r="BD267" i="15"/>
  <c r="BD271" i="15"/>
  <c r="BD275" i="15"/>
  <c r="BD279" i="15"/>
  <c r="BD283" i="15"/>
  <c r="BD287" i="15"/>
  <c r="BD291" i="15"/>
  <c r="BD295" i="15"/>
  <c r="BD299" i="15"/>
  <c r="BD303" i="15"/>
  <c r="BD307" i="15"/>
  <c r="BD311" i="15"/>
  <c r="BD315" i="15"/>
  <c r="BD319" i="15"/>
  <c r="BD323" i="15"/>
  <c r="BD327" i="15"/>
  <c r="BD256" i="15"/>
  <c r="BD260" i="15"/>
  <c r="BD264" i="15"/>
  <c r="BD268" i="15"/>
  <c r="BD272" i="15"/>
  <c r="BD276" i="15"/>
  <c r="BD280" i="15"/>
  <c r="BD284" i="15"/>
  <c r="BD288" i="15"/>
  <c r="BD292" i="15"/>
  <c r="BD296" i="15"/>
  <c r="BD300" i="15"/>
  <c r="BD304" i="15"/>
  <c r="BD308" i="15"/>
  <c r="BD312" i="15"/>
  <c r="BD316" i="15"/>
  <c r="BD320" i="15"/>
  <c r="BD324" i="15"/>
  <c r="BD249" i="15"/>
  <c r="BD257" i="15"/>
  <c r="BD261" i="15"/>
  <c r="BD265" i="15"/>
  <c r="BD269" i="15"/>
  <c r="BD273" i="15"/>
  <c r="BD277" i="15"/>
  <c r="BD281" i="15"/>
  <c r="BD285" i="15"/>
  <c r="BD289" i="15"/>
  <c r="BD293" i="15"/>
  <c r="BD297" i="15"/>
  <c r="BD301" i="15"/>
  <c r="BD305" i="15"/>
  <c r="BD309" i="15"/>
  <c r="BD313" i="15"/>
  <c r="BD317" i="15"/>
  <c r="BD248" i="15"/>
  <c r="BD252" i="15"/>
  <c r="BD258" i="15"/>
  <c r="BD262" i="15"/>
  <c r="BD266" i="15"/>
  <c r="BD270" i="15"/>
  <c r="BD274" i="15"/>
  <c r="BD278" i="15"/>
  <c r="BD282" i="15"/>
  <c r="BD286" i="15"/>
  <c r="BD290" i="15"/>
  <c r="BD294" i="15"/>
  <c r="BD298" i="15"/>
  <c r="BD302" i="15"/>
  <c r="BD306" i="15"/>
  <c r="BD310" i="15"/>
  <c r="BD314" i="15"/>
  <c r="BD332" i="15"/>
  <c r="BD336" i="15"/>
  <c r="BD340" i="15"/>
  <c r="BD344" i="15"/>
  <c r="BD348" i="15"/>
  <c r="BD352" i="15"/>
  <c r="BD356" i="15"/>
  <c r="BD360" i="15"/>
  <c r="BD364" i="15"/>
  <c r="BD368" i="15"/>
  <c r="BD372" i="15"/>
  <c r="BD376" i="15"/>
  <c r="BD380" i="15"/>
  <c r="BD333" i="15"/>
  <c r="BD337" i="15"/>
  <c r="BD341" i="15"/>
  <c r="BD345" i="15"/>
  <c r="BD349" i="15"/>
  <c r="BD353" i="15"/>
  <c r="BD357" i="15"/>
  <c r="BD361" i="15"/>
  <c r="BD365" i="15"/>
  <c r="BD369" i="15"/>
  <c r="BD373" i="15"/>
  <c r="BD377" i="15"/>
  <c r="BD381" i="15"/>
  <c r="BD318" i="15"/>
  <c r="BD322" i="15"/>
  <c r="BD326" i="15"/>
  <c r="BD328" i="15"/>
  <c r="BD329" i="15"/>
  <c r="BD330" i="15"/>
  <c r="BD334" i="15"/>
  <c r="BD338" i="15"/>
  <c r="BD342" i="15"/>
  <c r="BD346" i="15"/>
  <c r="BD350" i="15"/>
  <c r="BD354" i="15"/>
  <c r="BD358" i="15"/>
  <c r="BD362" i="15"/>
  <c r="BD366" i="15"/>
  <c r="BD370" i="15"/>
  <c r="BD374" i="15"/>
  <c r="BD378" i="15"/>
  <c r="BD382" i="15"/>
  <c r="BD321" i="15"/>
  <c r="BD325" i="15"/>
  <c r="BD331" i="15"/>
  <c r="BD335" i="15"/>
  <c r="BD339" i="15"/>
  <c r="BD343" i="15"/>
  <c r="BD347" i="15"/>
  <c r="BD351" i="15"/>
  <c r="BD355" i="15"/>
  <c r="BD359" i="15"/>
  <c r="BD363" i="15"/>
  <c r="BD367" i="15"/>
  <c r="BD371" i="15"/>
  <c r="BD375" i="15"/>
  <c r="BD379" i="15"/>
  <c r="BD383" i="15"/>
  <c r="BD253" i="15"/>
  <c r="BE1" i="16"/>
  <c r="BD3" i="16"/>
  <c r="BD7" i="16"/>
  <c r="BD4" i="16"/>
  <c r="BD5" i="16"/>
  <c r="BD6" i="16"/>
  <c r="BD8" i="16"/>
  <c r="BD9" i="16"/>
  <c r="BD10" i="16"/>
  <c r="BD11" i="16"/>
  <c r="BD14" i="16"/>
  <c r="BD15" i="16"/>
  <c r="BD12" i="16"/>
  <c r="BD13" i="16"/>
  <c r="BD20" i="16"/>
  <c r="BD24" i="16"/>
  <c r="BD17" i="16"/>
  <c r="BD21" i="16"/>
  <c r="BD25" i="16"/>
  <c r="BD18" i="16"/>
  <c r="BD22" i="16"/>
  <c r="BD16" i="16"/>
  <c r="BD19" i="16"/>
  <c r="BD23" i="16"/>
  <c r="BD26" i="16"/>
  <c r="BD30" i="16"/>
  <c r="BD34" i="16"/>
  <c r="BD27" i="16"/>
  <c r="BD31" i="16"/>
  <c r="BD35" i="16"/>
  <c r="BD28" i="16"/>
  <c r="BD32" i="16"/>
  <c r="BD29" i="16"/>
  <c r="BD33" i="16"/>
  <c r="BD37" i="16"/>
  <c r="BD40" i="16"/>
  <c r="BD44" i="16"/>
  <c r="BD48" i="16"/>
  <c r="BD52" i="16"/>
  <c r="BD41" i="16"/>
  <c r="BD45" i="16"/>
  <c r="BD49" i="16"/>
  <c r="BD53" i="16"/>
  <c r="BD38" i="16"/>
  <c r="BD42" i="16"/>
  <c r="BD46" i="16"/>
  <c r="BD50" i="16"/>
  <c r="BD36" i="16"/>
  <c r="BD39" i="16"/>
  <c r="BD43" i="16"/>
  <c r="BD47" i="16"/>
  <c r="BD51" i="16"/>
  <c r="BD55" i="16"/>
  <c r="BD56" i="16"/>
  <c r="BD59" i="16"/>
  <c r="BD63" i="16"/>
  <c r="BD67" i="16"/>
  <c r="BD71" i="16"/>
  <c r="BD60" i="16"/>
  <c r="BD64" i="16"/>
  <c r="BD68" i="16"/>
  <c r="BD72" i="16"/>
  <c r="BD54" i="16"/>
  <c r="BD57" i="16"/>
  <c r="BD61" i="16"/>
  <c r="BD65" i="16"/>
  <c r="BD69" i="16"/>
  <c r="BD73" i="16"/>
  <c r="BD58" i="16"/>
  <c r="BD62" i="16"/>
  <c r="BD66" i="16"/>
  <c r="BD70" i="16"/>
  <c r="BD74" i="16"/>
  <c r="BD75" i="16"/>
  <c r="BD76" i="16"/>
  <c r="BD80" i="16"/>
  <c r="BD84" i="16"/>
  <c r="BD88" i="16"/>
  <c r="BD92" i="16"/>
  <c r="BD96" i="16"/>
  <c r="BD77" i="16"/>
  <c r="BD81" i="16"/>
  <c r="BD85" i="16"/>
  <c r="BD89" i="16"/>
  <c r="BD93" i="16"/>
  <c r="BD78" i="16"/>
  <c r="BD82" i="16"/>
  <c r="BD86" i="16"/>
  <c r="BD90" i="16"/>
  <c r="BD94" i="16"/>
  <c r="BD79" i="16"/>
  <c r="BD83" i="16"/>
  <c r="BD87" i="16"/>
  <c r="BD91" i="16"/>
  <c r="BD95" i="16"/>
  <c r="BD99" i="16"/>
  <c r="BD98" i="16"/>
  <c r="BD103" i="16"/>
  <c r="BD107" i="16"/>
  <c r="BD111" i="16"/>
  <c r="BD115" i="16"/>
  <c r="BD119" i="16"/>
  <c r="BD123" i="16"/>
  <c r="BD127" i="16"/>
  <c r="BD131" i="16"/>
  <c r="BD135" i="16"/>
  <c r="BD100" i="16"/>
  <c r="BD104" i="16"/>
  <c r="BD108" i="16"/>
  <c r="BD112" i="16"/>
  <c r="BD116" i="16"/>
  <c r="BD120" i="16"/>
  <c r="BD124" i="16"/>
  <c r="BD128" i="16"/>
  <c r="BD132" i="16"/>
  <c r="BD101" i="16"/>
  <c r="BD105" i="16"/>
  <c r="BD109" i="16"/>
  <c r="BD113" i="16"/>
  <c r="BD117" i="16"/>
  <c r="BD121" i="16"/>
  <c r="BD125" i="16"/>
  <c r="BD129" i="16"/>
  <c r="BD97" i="16"/>
  <c r="BD102" i="16"/>
  <c r="BD106" i="16"/>
  <c r="BD110" i="16"/>
  <c r="BD114" i="16"/>
  <c r="BD118" i="16"/>
  <c r="BD122" i="16"/>
  <c r="BD126" i="16"/>
  <c r="BD130" i="16"/>
  <c r="BD134" i="16"/>
  <c r="BD138" i="16"/>
  <c r="BD142" i="16"/>
  <c r="BD146" i="16"/>
  <c r="BD150" i="16"/>
  <c r="BD154" i="16"/>
  <c r="BD158" i="16"/>
  <c r="BD162" i="16"/>
  <c r="BD166" i="16"/>
  <c r="BD170" i="16"/>
  <c r="BD174" i="16"/>
  <c r="BD139" i="16"/>
  <c r="BD143" i="16"/>
  <c r="BD147" i="16"/>
  <c r="BD151" i="16"/>
  <c r="BD155" i="16"/>
  <c r="BD159" i="16"/>
  <c r="BD163" i="16"/>
  <c r="BD167" i="16"/>
  <c r="BD171" i="16"/>
  <c r="BD140" i="16"/>
  <c r="BD144" i="16"/>
  <c r="BD148" i="16"/>
  <c r="BD152" i="16"/>
  <c r="BD156" i="16"/>
  <c r="BD160" i="16"/>
  <c r="BD164" i="16"/>
  <c r="BD168" i="16"/>
  <c r="BD172" i="16"/>
  <c r="BD133" i="16"/>
  <c r="BD137" i="16"/>
  <c r="BD141" i="16"/>
  <c r="BD145" i="16"/>
  <c r="BD149" i="16"/>
  <c r="BD153" i="16"/>
  <c r="BD157" i="16"/>
  <c r="BD161" i="16"/>
  <c r="BD165" i="16"/>
  <c r="BD169" i="16"/>
  <c r="BD173" i="16"/>
  <c r="BD177" i="16"/>
  <c r="BD181" i="16"/>
  <c r="BD185" i="16"/>
  <c r="BD175" i="16"/>
  <c r="BD176" i="16"/>
  <c r="BD178" i="16"/>
  <c r="BD179" i="16"/>
  <c r="BD180" i="16"/>
  <c r="BD182" i="16"/>
  <c r="BD183" i="16"/>
  <c r="BD184" i="16"/>
  <c r="BD186" i="16"/>
  <c r="BD187" i="16"/>
  <c r="BD188" i="16"/>
  <c r="BD189" i="16"/>
  <c r="BD193" i="16"/>
  <c r="BD197" i="16"/>
  <c r="BD201" i="16"/>
  <c r="BD205" i="16"/>
  <c r="BD209" i="16"/>
  <c r="BD213" i="16"/>
  <c r="BD217" i="16"/>
  <c r="BD190" i="16"/>
  <c r="BD194" i="16"/>
  <c r="BD198" i="16"/>
  <c r="BD202" i="16"/>
  <c r="BD206" i="16"/>
  <c r="BD210" i="16"/>
  <c r="BD191" i="16"/>
  <c r="BD195" i="16"/>
  <c r="BD199" i="16"/>
  <c r="BD203" i="16"/>
  <c r="BD207" i="16"/>
  <c r="BD211" i="16"/>
  <c r="BD192" i="16"/>
  <c r="BD196" i="16"/>
  <c r="BD200" i="16"/>
  <c r="BD204" i="16"/>
  <c r="BD208" i="16"/>
  <c r="BD212" i="16"/>
  <c r="BD216" i="16"/>
  <c r="BD220" i="16"/>
  <c r="BD215" i="16"/>
  <c r="BD227" i="16"/>
  <c r="BD231" i="16"/>
  <c r="BD235" i="16"/>
  <c r="BD239" i="16"/>
  <c r="BD243" i="16"/>
  <c r="BD247" i="16"/>
  <c r="BD251" i="16"/>
  <c r="BD255" i="16"/>
  <c r="BD259" i="16"/>
  <c r="BD263" i="16"/>
  <c r="BD267" i="16"/>
  <c r="BD271" i="16"/>
  <c r="BD275" i="16"/>
  <c r="BD279" i="16"/>
  <c r="BD283" i="16"/>
  <c r="BD214" i="16"/>
  <c r="BD218" i="16"/>
  <c r="BD219" i="16"/>
  <c r="BD221" i="16"/>
  <c r="BD222" i="16"/>
  <c r="BD223" i="16"/>
  <c r="BD224" i="16"/>
  <c r="BD228" i="16"/>
  <c r="BD232" i="16"/>
  <c r="BD236" i="16"/>
  <c r="BD240" i="16"/>
  <c r="BD244" i="16"/>
  <c r="BD248" i="16"/>
  <c r="BD252" i="16"/>
  <c r="BD256" i="16"/>
  <c r="BD260" i="16"/>
  <c r="BD264" i="16"/>
  <c r="BD268" i="16"/>
  <c r="BD272" i="16"/>
  <c r="BD276" i="16"/>
  <c r="BD280" i="16"/>
  <c r="BD284" i="16"/>
  <c r="BD288" i="16"/>
  <c r="BD292" i="16"/>
  <c r="BD225" i="16"/>
  <c r="BD229" i="16"/>
  <c r="BD233" i="16"/>
  <c r="BD237" i="16"/>
  <c r="BD241" i="16"/>
  <c r="BD245" i="16"/>
  <c r="BD249" i="16"/>
  <c r="BD253" i="16"/>
  <c r="BD257" i="16"/>
  <c r="BD261" i="16"/>
  <c r="BD265" i="16"/>
  <c r="BD269" i="16"/>
  <c r="BD273" i="16"/>
  <c r="BD277" i="16"/>
  <c r="BD281" i="16"/>
  <c r="BD285" i="16"/>
  <c r="BD289" i="16"/>
  <c r="BD293" i="16"/>
  <c r="BD226" i="16"/>
  <c r="BD230" i="16"/>
  <c r="BD234" i="16"/>
  <c r="BD238" i="16"/>
  <c r="BD242" i="16"/>
  <c r="BD246" i="16"/>
  <c r="BD250" i="16"/>
  <c r="BD254" i="16"/>
  <c r="BD258" i="16"/>
  <c r="BD262" i="16"/>
  <c r="BD266" i="16"/>
  <c r="BD270" i="16"/>
  <c r="BD274" i="16"/>
  <c r="BD278" i="16"/>
  <c r="BD282" i="16"/>
  <c r="BD299" i="16"/>
  <c r="BD303" i="16"/>
  <c r="BD307" i="16"/>
  <c r="BD311" i="16"/>
  <c r="BD315" i="16"/>
  <c r="BD319" i="16"/>
  <c r="BD323" i="16"/>
  <c r="BD327" i="16"/>
  <c r="BD331" i="16"/>
  <c r="BD335" i="16"/>
  <c r="BD339" i="16"/>
  <c r="BD343" i="16"/>
  <c r="BD347" i="16"/>
  <c r="BD351" i="16"/>
  <c r="BD355" i="16"/>
  <c r="BD359" i="16"/>
  <c r="BD363" i="16"/>
  <c r="BD367" i="16"/>
  <c r="BD300" i="16"/>
  <c r="BD304" i="16"/>
  <c r="BD308" i="16"/>
  <c r="BD312" i="16"/>
  <c r="BD316" i="16"/>
  <c r="BD320" i="16"/>
  <c r="BD324" i="16"/>
  <c r="BD328" i="16"/>
  <c r="BD332" i="16"/>
  <c r="BD336" i="16"/>
  <c r="BD340" i="16"/>
  <c r="BD344" i="16"/>
  <c r="BD348" i="16"/>
  <c r="BD352" i="16"/>
  <c r="BD356" i="16"/>
  <c r="BD360" i="16"/>
  <c r="BD364" i="16"/>
  <c r="BD368" i="16"/>
  <c r="BD287" i="16"/>
  <c r="BD291" i="16"/>
  <c r="BD295" i="16"/>
  <c r="BD296" i="16"/>
  <c r="BD297" i="16"/>
  <c r="BD301" i="16"/>
  <c r="BD305" i="16"/>
  <c r="BD309" i="16"/>
  <c r="BD313" i="16"/>
  <c r="BD317" i="16"/>
  <c r="BD321" i="16"/>
  <c r="BD325" i="16"/>
  <c r="BD329" i="16"/>
  <c r="BD333" i="16"/>
  <c r="BD337" i="16"/>
  <c r="BD341" i="16"/>
  <c r="BD345" i="16"/>
  <c r="BD349" i="16"/>
  <c r="BD353" i="16"/>
  <c r="BD357" i="16"/>
  <c r="BD286" i="16"/>
  <c r="BD290" i="16"/>
  <c r="BD294" i="16"/>
  <c r="BD298" i="16"/>
  <c r="BD302" i="16"/>
  <c r="BD306" i="16"/>
  <c r="BD310" i="16"/>
  <c r="BD314" i="16"/>
  <c r="BD318" i="16"/>
  <c r="BD322" i="16"/>
  <c r="BD326" i="16"/>
  <c r="BD330" i="16"/>
  <c r="BD334" i="16"/>
  <c r="BD338" i="16"/>
  <c r="BD342" i="16"/>
  <c r="BD346" i="16"/>
  <c r="BD350" i="16"/>
  <c r="BD354" i="16"/>
  <c r="BD358" i="16"/>
  <c r="BD362" i="16"/>
  <c r="BD366" i="16"/>
  <c r="BD372" i="16"/>
  <c r="BD376" i="16"/>
  <c r="BD380" i="16"/>
  <c r="BD384" i="16"/>
  <c r="BD388" i="16"/>
  <c r="BD392" i="16"/>
  <c r="BD396" i="16"/>
  <c r="BD400" i="16"/>
  <c r="BD404" i="16"/>
  <c r="BD408" i="16"/>
  <c r="BD412" i="16"/>
  <c r="BD416" i="16"/>
  <c r="BD420" i="16"/>
  <c r="BD424" i="16"/>
  <c r="BD361" i="16"/>
  <c r="BD365" i="16"/>
  <c r="BD369" i="16"/>
  <c r="BD373" i="16"/>
  <c r="BD377" i="16"/>
  <c r="BD381" i="16"/>
  <c r="BD385" i="16"/>
  <c r="BD389" i="16"/>
  <c r="BD393" i="16"/>
  <c r="BD397" i="16"/>
  <c r="BD401" i="16"/>
  <c r="BD405" i="16"/>
  <c r="BD409" i="16"/>
  <c r="BD413" i="16"/>
  <c r="BD417" i="16"/>
  <c r="BD421" i="16"/>
  <c r="BD425" i="16"/>
  <c r="BD370" i="16"/>
  <c r="BD374" i="16"/>
  <c r="BD378" i="16"/>
  <c r="BD382" i="16"/>
  <c r="BD386" i="16"/>
  <c r="BD390" i="16"/>
  <c r="BD394" i="16"/>
  <c r="BD398" i="16"/>
  <c r="BD402" i="16"/>
  <c r="BD406" i="16"/>
  <c r="BD410" i="16"/>
  <c r="BD414" i="16"/>
  <c r="BD418" i="16"/>
  <c r="BD422" i="16"/>
  <c r="BD426" i="16"/>
  <c r="BD430" i="16"/>
  <c r="BD371" i="16"/>
  <c r="BD375" i="16"/>
  <c r="BD379" i="16"/>
  <c r="BD383" i="16"/>
  <c r="BD387" i="16"/>
  <c r="BD391" i="16"/>
  <c r="BD395" i="16"/>
  <c r="BD399" i="16"/>
  <c r="BD403" i="16"/>
  <c r="BD407" i="16"/>
  <c r="BD411" i="16"/>
  <c r="BD415" i="16"/>
  <c r="BD419" i="16"/>
  <c r="BD423" i="16"/>
  <c r="BD427" i="16"/>
  <c r="BD431" i="16"/>
  <c r="BD435" i="16"/>
  <c r="BD439" i="16"/>
  <c r="BD443" i="16"/>
  <c r="BD444" i="16"/>
  <c r="BD448" i="16"/>
  <c r="BD452" i="16"/>
  <c r="BD456" i="16"/>
  <c r="BD460" i="16"/>
  <c r="BD464" i="16"/>
  <c r="BD468" i="16"/>
  <c r="BD472" i="16"/>
  <c r="BD476" i="16"/>
  <c r="BD480" i="16"/>
  <c r="BD445" i="16"/>
  <c r="BD449" i="16"/>
  <c r="BD453" i="16"/>
  <c r="BD457" i="16"/>
  <c r="BD461" i="16"/>
  <c r="BD465" i="16"/>
  <c r="BD469" i="16"/>
  <c r="BD473" i="16"/>
  <c r="BD477" i="16"/>
  <c r="BD481" i="16"/>
  <c r="BD429" i="16"/>
  <c r="BD432" i="16"/>
  <c r="BD433" i="16"/>
  <c r="BD434" i="16"/>
  <c r="BD436" i="16"/>
  <c r="BD437" i="16"/>
  <c r="BD438" i="16"/>
  <c r="BD440" i="16"/>
  <c r="BD441" i="16"/>
  <c r="BD442" i="16"/>
  <c r="BD446" i="16"/>
  <c r="BD450" i="16"/>
  <c r="BD454" i="16"/>
  <c r="BD458" i="16"/>
  <c r="BD462" i="16"/>
  <c r="BD466" i="16"/>
  <c r="BD470" i="16"/>
  <c r="BD474" i="16"/>
  <c r="BD478" i="16"/>
  <c r="BD482" i="16"/>
  <c r="BD428" i="16"/>
  <c r="BD447" i="16"/>
  <c r="BD451" i="16"/>
  <c r="BD455" i="16"/>
  <c r="BD459" i="16"/>
  <c r="BD463" i="16"/>
  <c r="BD467" i="16"/>
  <c r="BD471" i="16"/>
  <c r="BD475" i="16"/>
  <c r="BD479" i="16"/>
  <c r="BD136" i="16"/>
  <c r="BE1" i="14"/>
  <c r="BD3" i="14"/>
  <c r="BD7" i="14"/>
  <c r="BD4" i="14"/>
  <c r="BD5" i="14"/>
  <c r="BD6" i="14"/>
  <c r="BD9" i="14"/>
  <c r="BD10" i="14"/>
  <c r="BD8" i="14"/>
  <c r="BD12" i="14"/>
  <c r="BD11" i="14"/>
  <c r="BD15" i="14"/>
  <c r="BD13" i="14"/>
  <c r="BD14" i="14"/>
  <c r="BD19" i="14"/>
  <c r="BD20" i="14"/>
  <c r="BD16" i="14"/>
  <c r="BD17" i="14"/>
  <c r="BD18" i="14"/>
  <c r="BD22" i="14"/>
  <c r="BD26" i="14"/>
  <c r="BD30" i="14"/>
  <c r="BD21" i="14"/>
  <c r="BD23" i="14"/>
  <c r="BD27" i="14"/>
  <c r="BD24" i="14"/>
  <c r="BD28" i="14"/>
  <c r="BD25" i="14"/>
  <c r="BD29" i="14"/>
  <c r="BD31" i="14"/>
  <c r="BD32" i="14"/>
  <c r="BD36" i="14"/>
  <c r="BD40" i="14"/>
  <c r="BD33" i="14"/>
  <c r="BD37" i="14"/>
  <c r="BD34" i="14"/>
  <c r="BD35" i="14"/>
  <c r="BD39" i="14"/>
  <c r="BD43" i="14"/>
  <c r="BD47" i="14"/>
  <c r="BD44" i="14"/>
  <c r="BD48" i="14"/>
  <c r="BD38" i="14"/>
  <c r="BD45" i="14"/>
  <c r="BD42" i="14"/>
  <c r="BD46" i="14"/>
  <c r="BD52" i="14"/>
  <c r="BD56" i="14"/>
  <c r="BD60" i="14"/>
  <c r="BD64" i="14"/>
  <c r="BD68" i="14"/>
  <c r="BD49" i="14"/>
  <c r="BD53" i="14"/>
  <c r="BD57" i="14"/>
  <c r="BD61" i="14"/>
  <c r="BD65" i="14"/>
  <c r="BD50" i="14"/>
  <c r="BD54" i="14"/>
  <c r="BD58" i="14"/>
  <c r="BD62" i="14"/>
  <c r="BD51" i="14"/>
  <c r="BD55" i="14"/>
  <c r="BD59" i="14"/>
  <c r="BD63" i="14"/>
  <c r="BD69" i="14"/>
  <c r="BD73" i="14"/>
  <c r="BD77" i="14"/>
  <c r="BD81" i="14"/>
  <c r="BD85" i="14"/>
  <c r="BD89" i="14"/>
  <c r="BD93" i="14"/>
  <c r="BD67" i="14"/>
  <c r="BD70" i="14"/>
  <c r="BD74" i="14"/>
  <c r="BD78" i="14"/>
  <c r="BD82" i="14"/>
  <c r="BD86" i="14"/>
  <c r="BD66" i="14"/>
  <c r="BD71" i="14"/>
  <c r="BD75" i="14"/>
  <c r="BD79" i="14"/>
  <c r="BD83" i="14"/>
  <c r="BD72" i="14"/>
  <c r="BD76" i="14"/>
  <c r="BD80" i="14"/>
  <c r="BD84" i="14"/>
  <c r="BD96" i="14"/>
  <c r="BD100" i="14"/>
  <c r="BD104" i="14"/>
  <c r="BD108" i="14"/>
  <c r="BD112" i="14"/>
  <c r="BD87" i="14"/>
  <c r="BD88" i="14"/>
  <c r="BD90" i="14"/>
  <c r="BD91" i="14"/>
  <c r="BD92" i="14"/>
  <c r="BD97" i="14"/>
  <c r="BD101" i="14"/>
  <c r="BD105" i="14"/>
  <c r="BD94" i="14"/>
  <c r="BD98" i="14"/>
  <c r="BD102" i="14"/>
  <c r="BD106" i="14"/>
  <c r="BD95" i="14"/>
  <c r="BD99" i="14"/>
  <c r="BD103" i="14"/>
  <c r="BD107" i="14"/>
  <c r="BD109" i="14"/>
  <c r="BD110" i="14"/>
  <c r="BD111" i="14"/>
  <c r="BD41" i="14"/>
  <c r="BD2" i="15"/>
  <c r="BE1" i="15"/>
  <c r="BD2" i="18"/>
  <c r="BE1" i="18"/>
  <c r="BE6" i="18" l="1"/>
  <c r="BE7" i="18"/>
  <c r="BE10" i="18"/>
  <c r="BE11" i="18"/>
  <c r="BE15" i="18"/>
  <c r="BE12" i="18"/>
  <c r="BE16" i="18"/>
  <c r="BE17" i="18"/>
  <c r="BE18" i="18"/>
  <c r="BE21" i="18"/>
  <c r="BE22" i="18"/>
  <c r="BE27" i="18"/>
  <c r="BE31" i="18"/>
  <c r="BE24" i="18"/>
  <c r="BE28" i="18"/>
  <c r="BE38" i="18"/>
  <c r="BE29" i="18"/>
  <c r="BE35" i="18"/>
  <c r="BE39" i="18"/>
  <c r="BE42" i="18"/>
  <c r="BE46" i="18"/>
  <c r="BE50" i="18"/>
  <c r="BE40" i="18"/>
  <c r="BE43" i="18"/>
  <c r="BE47" i="18"/>
  <c r="BE48" i="18"/>
  <c r="BE51" i="18"/>
  <c r="BE55" i="18"/>
  <c r="BE59" i="18"/>
  <c r="BE63" i="18"/>
  <c r="BE52" i="18"/>
  <c r="BE56" i="18"/>
  <c r="BE60" i="18"/>
  <c r="BE64" i="18"/>
  <c r="BE57" i="18"/>
  <c r="BE61" i="18"/>
  <c r="BE65" i="18"/>
  <c r="BE77" i="18"/>
  <c r="BE81" i="18"/>
  <c r="BE85" i="18"/>
  <c r="BE67" i="18"/>
  <c r="BE68" i="18"/>
  <c r="BE69" i="18"/>
  <c r="BE74" i="18"/>
  <c r="BE71" i="18"/>
  <c r="BE79" i="18"/>
  <c r="BE83" i="18"/>
  <c r="BE72" i="18"/>
  <c r="BE76" i="18"/>
  <c r="BE80" i="18"/>
  <c r="BE84" i="18"/>
  <c r="BE88" i="18"/>
  <c r="BE92" i="18"/>
  <c r="BE89" i="18"/>
  <c r="BE93" i="18"/>
  <c r="BE90" i="18"/>
  <c r="BE87" i="18"/>
  <c r="BE70" i="18"/>
  <c r="BE32" i="18"/>
  <c r="BE37" i="18"/>
  <c r="BE91" i="18"/>
  <c r="BE86" i="18"/>
  <c r="BE44" i="18"/>
  <c r="BE34" i="18"/>
  <c r="BE75" i="18"/>
  <c r="BE82" i="18"/>
  <c r="BE73" i="18"/>
  <c r="BE49" i="18"/>
  <c r="BE45" i="18"/>
  <c r="BE41" i="18"/>
  <c r="BE36" i="18"/>
  <c r="BE33" i="18"/>
  <c r="BE30" i="18"/>
  <c r="BE78" i="18"/>
  <c r="BE66" i="18"/>
  <c r="BE53" i="18"/>
  <c r="BE62" i="18"/>
  <c r="BE58" i="18"/>
  <c r="BE54" i="18"/>
  <c r="BE25" i="18"/>
  <c r="BE14" i="18"/>
  <c r="BE9" i="18"/>
  <c r="BE23" i="18"/>
  <c r="BE19" i="18"/>
  <c r="BE20" i="18"/>
  <c r="BE3" i="18"/>
  <c r="BE26" i="18"/>
  <c r="BE13" i="18"/>
  <c r="BE8" i="18"/>
  <c r="BE5" i="18"/>
  <c r="BE4" i="18"/>
  <c r="BE6" i="15"/>
  <c r="BE11" i="15"/>
  <c r="BE7" i="15"/>
  <c r="BE15" i="15"/>
  <c r="BE16" i="15"/>
  <c r="BE12" i="15"/>
  <c r="BE20" i="15"/>
  <c r="BE24" i="15"/>
  <c r="BE21" i="15"/>
  <c r="BE17" i="15"/>
  <c r="BE19" i="15"/>
  <c r="BE28" i="15"/>
  <c r="BE32" i="15"/>
  <c r="BE25" i="15"/>
  <c r="BE26" i="15"/>
  <c r="BE29" i="15"/>
  <c r="BE33" i="15"/>
  <c r="BE39" i="15"/>
  <c r="BE43" i="15"/>
  <c r="BE41" i="15"/>
  <c r="BE45" i="15"/>
  <c r="BE36" i="15"/>
  <c r="BE50" i="15"/>
  <c r="BE54" i="15"/>
  <c r="BE51" i="15"/>
  <c r="BE55" i="15"/>
  <c r="BE47" i="15"/>
  <c r="BE52" i="15"/>
  <c r="BE58" i="15"/>
  <c r="BE59" i="15"/>
  <c r="BE61" i="15"/>
  <c r="BE65" i="15"/>
  <c r="BE69" i="15"/>
  <c r="BE62" i="15"/>
  <c r="BE66" i="15"/>
  <c r="BE70" i="15"/>
  <c r="BE63" i="15"/>
  <c r="BE67" i="15"/>
  <c r="BE71" i="15"/>
  <c r="BE81" i="15"/>
  <c r="BE85" i="15"/>
  <c r="BE89" i="15"/>
  <c r="BE93" i="15"/>
  <c r="BE78" i="15"/>
  <c r="BE82" i="15"/>
  <c r="BE86" i="15"/>
  <c r="BE90" i="15"/>
  <c r="BE73" i="15"/>
  <c r="BE77" i="15"/>
  <c r="BE83" i="15"/>
  <c r="BE87" i="15"/>
  <c r="BE102" i="15"/>
  <c r="BE106" i="15"/>
  <c r="BE95" i="15"/>
  <c r="BE99" i="15"/>
  <c r="BE91" i="15"/>
  <c r="BE96" i="15"/>
  <c r="BE100" i="15"/>
  <c r="BE104" i="15"/>
  <c r="BE108" i="15"/>
  <c r="BE105" i="15"/>
  <c r="BE109" i="15"/>
  <c r="BE115" i="15"/>
  <c r="BE119" i="15"/>
  <c r="BE123" i="15"/>
  <c r="BE127" i="15"/>
  <c r="BE110" i="15"/>
  <c r="BE112" i="15"/>
  <c r="BE116" i="15"/>
  <c r="BE128" i="15"/>
  <c r="BE125" i="15"/>
  <c r="BE133" i="15"/>
  <c r="BE137" i="15"/>
  <c r="BE141" i="15"/>
  <c r="BE145" i="15"/>
  <c r="BE149" i="15"/>
  <c r="BE153" i="15"/>
  <c r="BE157" i="15"/>
  <c r="BE161" i="15"/>
  <c r="BE129" i="15"/>
  <c r="BE130" i="15"/>
  <c r="BE134" i="15"/>
  <c r="BE138" i="15"/>
  <c r="BE142" i="15"/>
  <c r="BE146" i="15"/>
  <c r="BE150" i="15"/>
  <c r="BE154" i="15"/>
  <c r="BE158" i="15"/>
  <c r="BE162" i="15"/>
  <c r="BE155" i="15"/>
  <c r="BE159" i="15"/>
  <c r="BE172" i="15"/>
  <c r="BE176" i="15"/>
  <c r="BE180" i="15"/>
  <c r="BE184" i="15"/>
  <c r="BE188" i="15"/>
  <c r="BE192" i="15"/>
  <c r="BE196" i="15"/>
  <c r="BE200" i="15"/>
  <c r="BE173" i="15"/>
  <c r="BE177" i="15"/>
  <c r="BE181" i="15"/>
  <c r="BE189" i="15"/>
  <c r="BE193" i="15"/>
  <c r="BE197" i="15"/>
  <c r="BE201" i="15"/>
  <c r="BE165" i="15"/>
  <c r="BE169" i="15"/>
  <c r="BE174" i="15"/>
  <c r="BE178" i="15"/>
  <c r="BE182" i="15"/>
  <c r="BE186" i="15"/>
  <c r="BE190" i="15"/>
  <c r="BE194" i="15"/>
  <c r="BE198" i="15"/>
  <c r="BE202" i="15"/>
  <c r="BE219" i="15"/>
  <c r="BE223" i="15"/>
  <c r="BE227" i="15"/>
  <c r="BE231" i="15"/>
  <c r="BE235" i="15"/>
  <c r="BE239" i="15"/>
  <c r="BE243" i="15"/>
  <c r="BE204" i="15"/>
  <c r="BE205" i="15"/>
  <c r="BE206" i="15"/>
  <c r="BE208" i="15"/>
  <c r="BE209" i="15"/>
  <c r="BE212" i="15"/>
  <c r="BE220" i="15"/>
  <c r="BE224" i="15"/>
  <c r="BE232" i="15"/>
  <c r="BE236" i="15"/>
  <c r="BE240" i="15"/>
  <c r="BE244" i="15"/>
  <c r="BE247" i="15"/>
  <c r="BE251" i="15"/>
  <c r="BE255" i="15"/>
  <c r="BE259" i="15"/>
  <c r="BE263" i="15"/>
  <c r="BE267" i="15"/>
  <c r="BE271" i="15"/>
  <c r="BE275" i="15"/>
  <c r="BE279" i="15"/>
  <c r="BE283" i="15"/>
  <c r="BE287" i="15"/>
  <c r="BE291" i="15"/>
  <c r="BE295" i="15"/>
  <c r="BE299" i="15"/>
  <c r="BE303" i="15"/>
  <c r="BE307" i="15"/>
  <c r="BE311" i="15"/>
  <c r="BE315" i="15"/>
  <c r="BE319" i="15"/>
  <c r="BE323" i="15"/>
  <c r="BE256" i="15"/>
  <c r="BE260" i="15"/>
  <c r="BE268" i="15"/>
  <c r="BE272" i="15"/>
  <c r="BE276" i="15"/>
  <c r="BE280" i="15"/>
  <c r="BE284" i="15"/>
  <c r="BE288" i="15"/>
  <c r="BE292" i="15"/>
  <c r="BE296" i="15"/>
  <c r="BE300" i="15"/>
  <c r="BE304" i="15"/>
  <c r="BE308" i="15"/>
  <c r="BE312" i="15"/>
  <c r="BE316" i="15"/>
  <c r="BE265" i="15"/>
  <c r="BE269" i="15"/>
  <c r="BE273" i="15"/>
  <c r="BE277" i="15"/>
  <c r="BE281" i="15"/>
  <c r="BE285" i="15"/>
  <c r="BE289" i="15"/>
  <c r="BE293" i="15"/>
  <c r="BE297" i="15"/>
  <c r="BE301" i="15"/>
  <c r="BE305" i="15"/>
  <c r="BE309" i="15"/>
  <c r="BE313" i="15"/>
  <c r="BE317" i="15"/>
  <c r="BE320" i="15"/>
  <c r="BE324" i="15"/>
  <c r="BE332" i="15"/>
  <c r="BE336" i="15"/>
  <c r="BE340" i="15"/>
  <c r="BE344" i="15"/>
  <c r="BE348" i="15"/>
  <c r="BE352" i="15"/>
  <c r="BE356" i="15"/>
  <c r="BE360" i="15"/>
  <c r="BE364" i="15"/>
  <c r="BE368" i="15"/>
  <c r="BE372" i="15"/>
  <c r="BE376" i="15"/>
  <c r="BE380" i="15"/>
  <c r="BE333" i="15"/>
  <c r="BE337" i="15"/>
  <c r="BE341" i="15"/>
  <c r="BE345" i="15"/>
  <c r="BE349" i="15"/>
  <c r="BE353" i="15"/>
  <c r="BE357" i="15"/>
  <c r="BE361" i="15"/>
  <c r="BE365" i="15"/>
  <c r="BE369" i="15"/>
  <c r="BE373" i="15"/>
  <c r="BE377" i="15"/>
  <c r="BE381" i="15"/>
  <c r="BE327" i="15"/>
  <c r="BE382" i="15"/>
  <c r="BE366" i="15"/>
  <c r="BE350" i="15"/>
  <c r="BE334" i="15"/>
  <c r="BE322" i="15"/>
  <c r="BE379" i="15"/>
  <c r="BE375" i="15"/>
  <c r="BE248" i="15"/>
  <c r="BE241" i="15"/>
  <c r="BE233" i="15"/>
  <c r="BE225" i="15"/>
  <c r="BE217" i="15"/>
  <c r="BE214" i="15"/>
  <c r="BE210" i="15"/>
  <c r="BE215" i="15"/>
  <c r="BE167" i="15"/>
  <c r="BE166" i="15"/>
  <c r="BE163" i="15"/>
  <c r="BE164" i="15"/>
  <c r="BE378" i="15"/>
  <c r="BE362" i="15"/>
  <c r="BE346" i="15"/>
  <c r="BE330" i="15"/>
  <c r="BE371" i="15"/>
  <c r="BE367" i="15"/>
  <c r="BE363" i="15"/>
  <c r="BE359" i="15"/>
  <c r="BE355" i="15"/>
  <c r="BE351" i="15"/>
  <c r="BE347" i="15"/>
  <c r="BE343" i="15"/>
  <c r="BE339" i="15"/>
  <c r="BE335" i="15"/>
  <c r="BE331" i="15"/>
  <c r="BE253" i="15"/>
  <c r="BE228" i="15"/>
  <c r="BE213" i="15"/>
  <c r="BE168" i="15"/>
  <c r="BE374" i="15"/>
  <c r="BE358" i="15"/>
  <c r="BE342" i="15"/>
  <c r="BE318" i="15"/>
  <c r="BE321" i="15"/>
  <c r="BE264" i="15"/>
  <c r="BE252" i="15"/>
  <c r="BE245" i="15"/>
  <c r="BE237" i="15"/>
  <c r="BE229" i="15"/>
  <c r="BE221" i="15"/>
  <c r="BE207" i="15"/>
  <c r="BE170" i="15"/>
  <c r="BE370" i="15"/>
  <c r="BE354" i="15"/>
  <c r="BE338" i="15"/>
  <c r="BE329" i="15"/>
  <c r="BE328" i="15"/>
  <c r="BE326" i="15"/>
  <c r="BE383" i="15"/>
  <c r="BE325" i="15"/>
  <c r="BE261" i="15"/>
  <c r="BE257" i="15"/>
  <c r="BE249" i="15"/>
  <c r="BE314" i="15"/>
  <c r="BE310" i="15"/>
  <c r="BE306" i="15"/>
  <c r="BE302" i="15"/>
  <c r="BE298" i="15"/>
  <c r="BE294" i="15"/>
  <c r="BE290" i="15"/>
  <c r="BE286" i="15"/>
  <c r="BE282" i="15"/>
  <c r="BE278" i="15"/>
  <c r="BE274" i="15"/>
  <c r="BE270" i="15"/>
  <c r="BE266" i="15"/>
  <c r="BE262" i="15"/>
  <c r="BE258" i="15"/>
  <c r="BE254" i="15"/>
  <c r="BE216" i="15"/>
  <c r="BE211" i="15"/>
  <c r="BE250" i="15"/>
  <c r="BE246" i="15"/>
  <c r="BE242" i="15"/>
  <c r="BE238" i="15"/>
  <c r="BE234" i="15"/>
  <c r="BE230" i="15"/>
  <c r="BE226" i="15"/>
  <c r="BE222" i="15"/>
  <c r="BE218" i="15"/>
  <c r="BE185" i="15"/>
  <c r="BE203" i="15"/>
  <c r="BE199" i="15"/>
  <c r="BE195" i="15"/>
  <c r="BE191" i="15"/>
  <c r="BE187" i="15"/>
  <c r="BE183" i="15"/>
  <c r="BE179" i="15"/>
  <c r="BE175" i="15"/>
  <c r="BE171" i="15"/>
  <c r="BE111" i="15"/>
  <c r="BE103" i="15"/>
  <c r="BE75" i="15"/>
  <c r="BE74" i="15"/>
  <c r="BE76" i="15"/>
  <c r="BE88" i="15"/>
  <c r="BE84" i="15"/>
  <c r="BE80" i="15"/>
  <c r="BE64" i="15"/>
  <c r="BE57" i="15"/>
  <c r="BE53" i="15"/>
  <c r="BE38" i="15"/>
  <c r="BE37" i="15"/>
  <c r="BE35" i="15"/>
  <c r="BE31" i="15"/>
  <c r="BE27" i="15"/>
  <c r="BE23" i="15"/>
  <c r="BE18" i="15"/>
  <c r="BE5" i="15"/>
  <c r="BE3" i="15"/>
  <c r="BE139" i="15"/>
  <c r="BE160" i="15"/>
  <c r="BE156" i="15"/>
  <c r="BE152" i="15"/>
  <c r="BE148" i="15"/>
  <c r="BE144" i="15"/>
  <c r="BE140" i="15"/>
  <c r="BE136" i="15"/>
  <c r="BE132" i="15"/>
  <c r="BE117" i="15"/>
  <c r="BE124" i="15"/>
  <c r="BE122" i="15"/>
  <c r="BE118" i="15"/>
  <c r="BE114" i="15"/>
  <c r="BE97" i="15"/>
  <c r="BE68" i="15"/>
  <c r="BE60" i="15"/>
  <c r="BE46" i="15"/>
  <c r="BE44" i="15"/>
  <c r="BE40" i="15"/>
  <c r="BE8" i="15"/>
  <c r="BE151" i="15"/>
  <c r="BE147" i="15"/>
  <c r="BE143" i="15"/>
  <c r="BE131" i="15"/>
  <c r="BE113" i="15"/>
  <c r="BE101" i="15"/>
  <c r="BE92" i="15"/>
  <c r="BE107" i="15"/>
  <c r="BE72" i="15"/>
  <c r="BE56" i="15"/>
  <c r="BE49" i="15"/>
  <c r="BE30" i="15"/>
  <c r="BE14" i="15"/>
  <c r="BE9" i="15"/>
  <c r="BE4" i="15"/>
  <c r="BE135" i="15"/>
  <c r="BE121" i="15"/>
  <c r="BE120" i="15"/>
  <c r="BE126" i="15"/>
  <c r="BE98" i="15"/>
  <c r="BE94" i="15"/>
  <c r="BE79" i="15"/>
  <c r="BE48" i="15"/>
  <c r="BE42" i="15"/>
  <c r="BE34" i="15"/>
  <c r="BE22" i="15"/>
  <c r="BE13" i="15"/>
  <c r="BE10" i="15"/>
  <c r="BF1" i="16"/>
  <c r="BE6" i="16"/>
  <c r="BE11" i="16"/>
  <c r="BE8" i="16"/>
  <c r="BE9" i="16"/>
  <c r="BE13" i="16"/>
  <c r="BE14" i="16"/>
  <c r="BE15" i="16"/>
  <c r="BE19" i="16"/>
  <c r="BE23" i="16"/>
  <c r="BE24" i="16"/>
  <c r="BE17" i="16"/>
  <c r="BE21" i="16"/>
  <c r="BE25" i="16"/>
  <c r="BE29" i="16"/>
  <c r="BE33" i="16"/>
  <c r="BE26" i="16"/>
  <c r="BE30" i="16"/>
  <c r="BE27" i="16"/>
  <c r="BE31" i="16"/>
  <c r="BE35" i="16"/>
  <c r="BE37" i="16"/>
  <c r="BE39" i="16"/>
  <c r="BE43" i="16"/>
  <c r="BE47" i="16"/>
  <c r="BE51" i="16"/>
  <c r="BE55" i="16"/>
  <c r="BE40" i="16"/>
  <c r="BE44" i="16"/>
  <c r="BE48" i="16"/>
  <c r="BE52" i="16"/>
  <c r="BE41" i="16"/>
  <c r="BE45" i="16"/>
  <c r="BE49" i="16"/>
  <c r="BE53" i="16"/>
  <c r="BE58" i="16"/>
  <c r="BE62" i="16"/>
  <c r="BE66" i="16"/>
  <c r="BE70" i="16"/>
  <c r="BE74" i="16"/>
  <c r="BE56" i="16"/>
  <c r="BE59" i="16"/>
  <c r="BE63" i="16"/>
  <c r="BE67" i="16"/>
  <c r="BE71" i="16"/>
  <c r="BE60" i="16"/>
  <c r="BE64" i="16"/>
  <c r="BE68" i="16"/>
  <c r="BE72" i="16"/>
  <c r="BE79" i="16"/>
  <c r="BE83" i="16"/>
  <c r="BE87" i="16"/>
  <c r="BE91" i="16"/>
  <c r="BE95" i="16"/>
  <c r="BE75" i="16"/>
  <c r="BE80" i="16"/>
  <c r="BE84" i="16"/>
  <c r="BE88" i="16"/>
  <c r="BE92" i="16"/>
  <c r="BE81" i="16"/>
  <c r="BE85" i="16"/>
  <c r="BE89" i="16"/>
  <c r="BE93" i="16"/>
  <c r="BE97" i="16"/>
  <c r="BE102" i="16"/>
  <c r="BE106" i="16"/>
  <c r="BE110" i="16"/>
  <c r="BE114" i="16"/>
  <c r="BE118" i="16"/>
  <c r="BE122" i="16"/>
  <c r="BE126" i="16"/>
  <c r="BE130" i="16"/>
  <c r="BE134" i="16"/>
  <c r="BE96" i="16"/>
  <c r="BE99" i="16"/>
  <c r="BE103" i="16"/>
  <c r="BE107" i="16"/>
  <c r="BE111" i="16"/>
  <c r="BE115" i="16"/>
  <c r="BE119" i="16"/>
  <c r="BE123" i="16"/>
  <c r="BE127" i="16"/>
  <c r="BE131" i="16"/>
  <c r="BE100" i="16"/>
  <c r="BE104" i="16"/>
  <c r="BE108" i="16"/>
  <c r="BE112" i="16"/>
  <c r="BE116" i="16"/>
  <c r="BE120" i="16"/>
  <c r="BE124" i="16"/>
  <c r="BE137" i="16"/>
  <c r="BE141" i="16"/>
  <c r="BE145" i="16"/>
  <c r="BE149" i="16"/>
  <c r="BE153" i="16"/>
  <c r="BE157" i="16"/>
  <c r="BE161" i="16"/>
  <c r="BE165" i="16"/>
  <c r="BE169" i="16"/>
  <c r="BE173" i="16"/>
  <c r="BE142" i="16"/>
  <c r="BE146" i="16"/>
  <c r="BE150" i="16"/>
  <c r="BE154" i="16"/>
  <c r="BE158" i="16"/>
  <c r="BE162" i="16"/>
  <c r="BE170" i="16"/>
  <c r="BE174" i="16"/>
  <c r="BE135" i="16"/>
  <c r="BE136" i="16"/>
  <c r="BE139" i="16"/>
  <c r="BE143" i="16"/>
  <c r="BE147" i="16"/>
  <c r="BE151" i="16"/>
  <c r="BE155" i="16"/>
  <c r="BE159" i="16"/>
  <c r="BE163" i="16"/>
  <c r="BE167" i="16"/>
  <c r="BE171" i="16"/>
  <c r="BE192" i="16"/>
  <c r="BE196" i="16"/>
  <c r="BE200" i="16"/>
  <c r="BE204" i="16"/>
  <c r="BE208" i="16"/>
  <c r="BE212" i="16"/>
  <c r="BE216" i="16"/>
  <c r="BE177" i="16"/>
  <c r="BE178" i="16"/>
  <c r="BE181" i="16"/>
  <c r="BE185" i="16"/>
  <c r="BE193" i="16"/>
  <c r="BE197" i="16"/>
  <c r="BE201" i="16"/>
  <c r="BE205" i="16"/>
  <c r="BE209" i="16"/>
  <c r="BE194" i="16"/>
  <c r="BE202" i="16"/>
  <c r="BE206" i="16"/>
  <c r="BE210" i="16"/>
  <c r="BE234" i="16"/>
  <c r="BE238" i="16"/>
  <c r="BE242" i="16"/>
  <c r="BE246" i="16"/>
  <c r="BE250" i="16"/>
  <c r="BE254" i="16"/>
  <c r="BE258" i="16"/>
  <c r="BE262" i="16"/>
  <c r="BE266" i="16"/>
  <c r="BE270" i="16"/>
  <c r="BE278" i="16"/>
  <c r="BE282" i="16"/>
  <c r="BE220" i="16"/>
  <c r="BE213" i="16"/>
  <c r="BE217" i="16"/>
  <c r="BE225" i="16"/>
  <c r="BE229" i="16"/>
  <c r="BE233" i="16"/>
  <c r="BE237" i="16"/>
  <c r="BE241" i="16"/>
  <c r="BE245" i="16"/>
  <c r="BE249" i="16"/>
  <c r="BE253" i="16"/>
  <c r="BE257" i="16"/>
  <c r="BE261" i="16"/>
  <c r="BE265" i="16"/>
  <c r="BE269" i="16"/>
  <c r="BE273" i="16"/>
  <c r="BE277" i="16"/>
  <c r="BE281" i="16"/>
  <c r="BE285" i="16"/>
  <c r="BE289" i="16"/>
  <c r="BE293" i="16"/>
  <c r="BE299" i="16"/>
  <c r="BE303" i="16"/>
  <c r="BE307" i="16"/>
  <c r="BE311" i="16"/>
  <c r="BE315" i="16"/>
  <c r="BE319" i="16"/>
  <c r="BE323" i="16"/>
  <c r="BE327" i="16"/>
  <c r="BE331" i="16"/>
  <c r="BE335" i="16"/>
  <c r="BE339" i="16"/>
  <c r="BE343" i="16"/>
  <c r="BE347" i="16"/>
  <c r="BE351" i="16"/>
  <c r="BE355" i="16"/>
  <c r="BE359" i="16"/>
  <c r="BE363" i="16"/>
  <c r="BE367" i="16"/>
  <c r="BE300" i="16"/>
  <c r="BE304" i="16"/>
  <c r="BE308" i="16"/>
  <c r="BE312" i="16"/>
  <c r="BE316" i="16"/>
  <c r="BE320" i="16"/>
  <c r="BE324" i="16"/>
  <c r="BE328" i="16"/>
  <c r="BE332" i="16"/>
  <c r="BE336" i="16"/>
  <c r="BE340" i="16"/>
  <c r="BE344" i="16"/>
  <c r="BE348" i="16"/>
  <c r="BE352" i="16"/>
  <c r="BE356" i="16"/>
  <c r="BE329" i="16"/>
  <c r="BE333" i="16"/>
  <c r="BE337" i="16"/>
  <c r="BE341" i="16"/>
  <c r="BE345" i="16"/>
  <c r="BE349" i="16"/>
  <c r="BE353" i="16"/>
  <c r="BE357" i="16"/>
  <c r="BE371" i="16"/>
  <c r="BE375" i="16"/>
  <c r="BE379" i="16"/>
  <c r="BE383" i="16"/>
  <c r="BE387" i="16"/>
  <c r="BE391" i="16"/>
  <c r="BE395" i="16"/>
  <c r="BE399" i="16"/>
  <c r="BE403" i="16"/>
  <c r="BE407" i="16"/>
  <c r="BE411" i="16"/>
  <c r="BE415" i="16"/>
  <c r="BE419" i="16"/>
  <c r="BE423" i="16"/>
  <c r="BE380" i="16"/>
  <c r="BE384" i="16"/>
  <c r="BE388" i="16"/>
  <c r="BE392" i="16"/>
  <c r="BE396" i="16"/>
  <c r="BE400" i="16"/>
  <c r="BE404" i="16"/>
  <c r="BE408" i="16"/>
  <c r="BE412" i="16"/>
  <c r="BE416" i="16"/>
  <c r="BE420" i="16"/>
  <c r="BE424" i="16"/>
  <c r="BE369" i="16"/>
  <c r="BE373" i="16"/>
  <c r="BE377" i="16"/>
  <c r="BE381" i="16"/>
  <c r="BE385" i="16"/>
  <c r="BE389" i="16"/>
  <c r="BE397" i="16"/>
  <c r="BE401" i="16"/>
  <c r="BE360" i="16"/>
  <c r="BE364" i="16"/>
  <c r="BE368" i="16"/>
  <c r="BE427" i="16"/>
  <c r="BE431" i="16"/>
  <c r="BE444" i="16"/>
  <c r="BE448" i="16"/>
  <c r="BE452" i="16"/>
  <c r="BE456" i="16"/>
  <c r="BE460" i="16"/>
  <c r="BE464" i="16"/>
  <c r="BE468" i="16"/>
  <c r="BE472" i="16"/>
  <c r="BE476" i="16"/>
  <c r="BE480" i="16"/>
  <c r="BE445" i="16"/>
  <c r="BE449" i="16"/>
  <c r="BE453" i="16"/>
  <c r="BE457" i="16"/>
  <c r="BE461" i="16"/>
  <c r="BE465" i="16"/>
  <c r="BE469" i="16"/>
  <c r="BE473" i="16"/>
  <c r="BE477" i="16"/>
  <c r="BE481" i="16"/>
  <c r="BE435" i="16"/>
  <c r="BE439" i="16"/>
  <c r="BE443" i="16"/>
  <c r="BE462" i="16"/>
  <c r="BE466" i="16"/>
  <c r="BE470" i="16"/>
  <c r="BE474" i="16"/>
  <c r="BE478" i="16"/>
  <c r="BE482" i="16"/>
  <c r="BE450" i="16"/>
  <c r="BE433" i="16"/>
  <c r="BE432" i="16"/>
  <c r="BE438" i="16"/>
  <c r="BE479" i="16"/>
  <c r="BE475" i="16"/>
  <c r="BE471" i="16"/>
  <c r="BE467" i="16"/>
  <c r="BE463" i="16"/>
  <c r="BE459" i="16"/>
  <c r="BE455" i="16"/>
  <c r="BE451" i="16"/>
  <c r="BE447" i="16"/>
  <c r="BE428" i="16"/>
  <c r="BE394" i="16"/>
  <c r="BE382" i="16"/>
  <c r="BE421" i="16"/>
  <c r="BE413" i="16"/>
  <c r="BE361" i="16"/>
  <c r="BE376" i="16"/>
  <c r="BE297" i="16"/>
  <c r="BE296" i="16"/>
  <c r="BE287" i="16"/>
  <c r="BE294" i="16"/>
  <c r="BE286" i="16"/>
  <c r="BE292" i="16"/>
  <c r="BE288" i="16"/>
  <c r="BE284" i="16"/>
  <c r="BE276" i="16"/>
  <c r="BE268" i="16"/>
  <c r="BE260" i="16"/>
  <c r="BE252" i="16"/>
  <c r="BE244" i="16"/>
  <c r="BE236" i="16"/>
  <c r="BE228" i="16"/>
  <c r="BE446" i="16"/>
  <c r="BE442" i="16"/>
  <c r="BE422" i="16"/>
  <c r="BE414" i="16"/>
  <c r="BE406" i="16"/>
  <c r="BE398" i="16"/>
  <c r="BE386" i="16"/>
  <c r="BE374" i="16"/>
  <c r="BE409" i="16"/>
  <c r="BE372" i="16"/>
  <c r="BE317" i="16"/>
  <c r="BE309" i="16"/>
  <c r="BE295" i="16"/>
  <c r="BE436" i="16"/>
  <c r="BE429" i="16"/>
  <c r="BE417" i="16"/>
  <c r="BE365" i="16"/>
  <c r="BE362" i="16"/>
  <c r="BE325" i="16"/>
  <c r="BE321" i="16"/>
  <c r="BE313" i="16"/>
  <c r="BE305" i="16"/>
  <c r="BE291" i="16"/>
  <c r="BE358" i="16"/>
  <c r="BE354" i="16"/>
  <c r="BE350" i="16"/>
  <c r="BE346" i="16"/>
  <c r="BE342" i="16"/>
  <c r="BE338" i="16"/>
  <c r="BE334" i="16"/>
  <c r="BE330" i="16"/>
  <c r="BE326" i="16"/>
  <c r="BE322" i="16"/>
  <c r="BE318" i="16"/>
  <c r="BE314" i="16"/>
  <c r="BE310" i="16"/>
  <c r="BE306" i="16"/>
  <c r="BE302" i="16"/>
  <c r="BE298" i="16"/>
  <c r="BE290" i="16"/>
  <c r="BE280" i="16"/>
  <c r="BE272" i="16"/>
  <c r="BE458" i="16"/>
  <c r="BE454" i="16"/>
  <c r="BE441" i="16"/>
  <c r="BE440" i="16"/>
  <c r="BE437" i="16"/>
  <c r="BE434" i="16"/>
  <c r="BE430" i="16"/>
  <c r="BE426" i="16"/>
  <c r="BE418" i="16"/>
  <c r="BE410" i="16"/>
  <c r="BE402" i="16"/>
  <c r="BE390" i="16"/>
  <c r="BE378" i="16"/>
  <c r="BE370" i="16"/>
  <c r="BE425" i="16"/>
  <c r="BE405" i="16"/>
  <c r="BE393" i="16"/>
  <c r="BE366" i="16"/>
  <c r="BE301" i="16"/>
  <c r="BE264" i="16"/>
  <c r="BE248" i="16"/>
  <c r="BE221" i="16"/>
  <c r="BE275" i="16"/>
  <c r="BE259" i="16"/>
  <c r="BE243" i="16"/>
  <c r="BE227" i="16"/>
  <c r="BE274" i="16"/>
  <c r="BE215" i="16"/>
  <c r="BE198" i="16"/>
  <c r="BE188" i="16"/>
  <c r="BE168" i="16"/>
  <c r="BE156" i="16"/>
  <c r="BE129" i="16"/>
  <c r="BE125" i="16"/>
  <c r="BE113" i="16"/>
  <c r="BE105" i="16"/>
  <c r="BE128" i="16"/>
  <c r="BE76" i="16"/>
  <c r="BE73" i="16"/>
  <c r="BE65" i="16"/>
  <c r="BE57" i="16"/>
  <c r="BE42" i="16"/>
  <c r="BE28" i="16"/>
  <c r="BE34" i="16"/>
  <c r="BE22" i="16"/>
  <c r="BE3" i="16"/>
  <c r="BE224" i="16"/>
  <c r="BE271" i="16"/>
  <c r="BE255" i="16"/>
  <c r="BE239" i="16"/>
  <c r="BE226" i="16"/>
  <c r="BE207" i="16"/>
  <c r="BE199" i="16"/>
  <c r="BE191" i="16"/>
  <c r="BE190" i="16"/>
  <c r="BE179" i="16"/>
  <c r="BE176" i="16"/>
  <c r="BE172" i="16"/>
  <c r="BE160" i="16"/>
  <c r="BE148" i="16"/>
  <c r="BE133" i="16"/>
  <c r="BE121" i="16"/>
  <c r="BE94" i="16"/>
  <c r="BE86" i="16"/>
  <c r="BE78" i="16"/>
  <c r="BE50" i="16"/>
  <c r="BE16" i="16"/>
  <c r="BE20" i="16"/>
  <c r="BE10" i="16"/>
  <c r="BE256" i="16"/>
  <c r="BE232" i="16"/>
  <c r="BE218" i="16"/>
  <c r="BE267" i="16"/>
  <c r="BE251" i="16"/>
  <c r="BE235" i="16"/>
  <c r="BE219" i="16"/>
  <c r="BE189" i="16"/>
  <c r="BE187" i="16"/>
  <c r="BE183" i="16"/>
  <c r="BE182" i="16"/>
  <c r="BE180" i="16"/>
  <c r="BE140" i="16"/>
  <c r="BE166" i="16"/>
  <c r="BE138" i="16"/>
  <c r="BE117" i="16"/>
  <c r="BE109" i="16"/>
  <c r="BE101" i="16"/>
  <c r="BE69" i="16"/>
  <c r="BE61" i="16"/>
  <c r="BE54" i="16"/>
  <c r="BE38" i="16"/>
  <c r="BE12" i="16"/>
  <c r="BE5" i="16"/>
  <c r="BE4" i="16"/>
  <c r="BE7" i="16"/>
  <c r="BE240" i="16"/>
  <c r="BE222" i="16"/>
  <c r="BE214" i="16"/>
  <c r="BE283" i="16"/>
  <c r="BE279" i="16"/>
  <c r="BE263" i="16"/>
  <c r="BE247" i="16"/>
  <c r="BE231" i="16"/>
  <c r="BE223" i="16"/>
  <c r="BE230" i="16"/>
  <c r="BE211" i="16"/>
  <c r="BE203" i="16"/>
  <c r="BE195" i="16"/>
  <c r="BE186" i="16"/>
  <c r="BE175" i="16"/>
  <c r="BE184" i="16"/>
  <c r="BE164" i="16"/>
  <c r="BE152" i="16"/>
  <c r="BE144" i="16"/>
  <c r="BE132" i="16"/>
  <c r="BE98" i="16"/>
  <c r="BE90" i="16"/>
  <c r="BE82" i="16"/>
  <c r="BE77" i="16"/>
  <c r="BE46" i="16"/>
  <c r="BE36" i="16"/>
  <c r="BE32" i="16"/>
  <c r="BE18" i="16"/>
  <c r="BF1" i="14"/>
  <c r="BE8" i="14"/>
  <c r="BE9" i="14"/>
  <c r="BE15" i="14"/>
  <c r="BE12" i="14"/>
  <c r="BE20" i="14"/>
  <c r="BE16" i="14"/>
  <c r="BE22" i="14"/>
  <c r="BE26" i="14"/>
  <c r="BE21" i="14"/>
  <c r="BE27" i="14"/>
  <c r="BE28" i="14"/>
  <c r="BE30" i="14"/>
  <c r="BE31" i="14"/>
  <c r="BE32" i="14"/>
  <c r="BE36" i="14"/>
  <c r="BE37" i="14"/>
  <c r="BE38" i="14"/>
  <c r="BE40" i="14"/>
  <c r="BE46" i="14"/>
  <c r="BE43" i="14"/>
  <c r="BE47" i="14"/>
  <c r="BE41" i="14"/>
  <c r="BE52" i="14"/>
  <c r="BE56" i="14"/>
  <c r="BE60" i="14"/>
  <c r="BE64" i="14"/>
  <c r="BE49" i="14"/>
  <c r="BE53" i="14"/>
  <c r="BE57" i="14"/>
  <c r="BE61" i="14"/>
  <c r="BE65" i="14"/>
  <c r="BE68" i="14"/>
  <c r="BE69" i="14"/>
  <c r="BE73" i="14"/>
  <c r="BE77" i="14"/>
  <c r="BE81" i="14"/>
  <c r="BE85" i="14"/>
  <c r="BE70" i="14"/>
  <c r="BE74" i="14"/>
  <c r="BE78" i="14"/>
  <c r="BE82" i="14"/>
  <c r="BE86" i="14"/>
  <c r="BE66" i="14"/>
  <c r="BE83" i="14"/>
  <c r="BE96" i="14"/>
  <c r="BE100" i="14"/>
  <c r="BE104" i="14"/>
  <c r="BE108" i="14"/>
  <c r="BE87" i="14"/>
  <c r="BE89" i="14"/>
  <c r="BE93" i="14"/>
  <c r="BE101" i="14"/>
  <c r="BE105" i="14"/>
  <c r="BE94" i="14"/>
  <c r="BE98" i="14"/>
  <c r="BE102" i="14"/>
  <c r="BE106" i="14"/>
  <c r="BE112" i="14"/>
  <c r="BE110" i="14"/>
  <c r="BE109" i="14"/>
  <c r="BE111" i="14"/>
  <c r="BE58" i="14"/>
  <c r="BE54" i="14"/>
  <c r="BE51" i="14"/>
  <c r="BE42" i="14"/>
  <c r="BE18" i="14"/>
  <c r="BE13" i="14"/>
  <c r="BE11" i="14"/>
  <c r="BE3" i="14"/>
  <c r="BE5" i="14"/>
  <c r="BE6" i="14"/>
  <c r="BE91" i="14"/>
  <c r="BE90" i="14"/>
  <c r="BE75" i="14"/>
  <c r="BE67" i="14"/>
  <c r="BE50" i="14"/>
  <c r="BE48" i="14"/>
  <c r="BE39" i="14"/>
  <c r="BE34" i="14"/>
  <c r="BE24" i="14"/>
  <c r="BE29" i="14"/>
  <c r="BE25" i="14"/>
  <c r="BE97" i="14"/>
  <c r="BE88" i="14"/>
  <c r="BE62" i="14"/>
  <c r="BE45" i="14"/>
  <c r="BE17" i="14"/>
  <c r="BE19" i="14"/>
  <c r="BE4" i="14"/>
  <c r="BE92" i="14"/>
  <c r="BE107" i="14"/>
  <c r="BE103" i="14"/>
  <c r="BE99" i="14"/>
  <c r="BE95" i="14"/>
  <c r="BE79" i="14"/>
  <c r="BE71" i="14"/>
  <c r="BE84" i="14"/>
  <c r="BE80" i="14"/>
  <c r="BE76" i="14"/>
  <c r="BE72" i="14"/>
  <c r="BE63" i="14"/>
  <c r="BE59" i="14"/>
  <c r="BE55" i="14"/>
  <c r="BE44" i="14"/>
  <c r="BE33" i="14"/>
  <c r="BE35" i="14"/>
  <c r="BE23" i="14"/>
  <c r="BE14" i="14"/>
  <c r="BE10" i="14"/>
  <c r="BE7" i="14"/>
  <c r="BF1" i="15"/>
  <c r="BE2" i="15"/>
  <c r="BF1" i="18"/>
  <c r="BE2" i="18"/>
  <c r="BF5" i="18" l="1"/>
  <c r="BF6" i="18"/>
  <c r="BF7" i="18"/>
  <c r="BF10" i="18"/>
  <c r="BF11" i="18"/>
  <c r="BF15" i="18"/>
  <c r="BF16" i="18"/>
  <c r="BF17" i="18"/>
  <c r="BF18" i="18"/>
  <c r="BF21" i="18"/>
  <c r="BF22" i="18"/>
  <c r="BF23" i="18"/>
  <c r="BF27" i="18"/>
  <c r="BF24" i="18"/>
  <c r="BF28" i="18"/>
  <c r="BF31" i="18"/>
  <c r="BF34" i="18"/>
  <c r="BF38" i="18"/>
  <c r="BF35" i="18"/>
  <c r="BF39" i="18"/>
  <c r="BF42" i="18"/>
  <c r="BF46" i="18"/>
  <c r="BF50" i="18"/>
  <c r="BF43" i="18"/>
  <c r="BF47" i="18"/>
  <c r="BF54" i="18"/>
  <c r="BF58" i="18"/>
  <c r="BF62" i="18"/>
  <c r="BF51" i="18"/>
  <c r="BF55" i="18"/>
  <c r="BF59" i="18"/>
  <c r="BF63" i="18"/>
  <c r="BF56" i="18"/>
  <c r="BF60" i="18"/>
  <c r="BF64" i="18"/>
  <c r="BF80" i="18"/>
  <c r="BF84" i="18"/>
  <c r="BF67" i="18"/>
  <c r="BF68" i="18"/>
  <c r="BF74" i="18"/>
  <c r="BF71" i="18"/>
  <c r="BF75" i="18"/>
  <c r="BF79" i="18"/>
  <c r="BF83" i="18"/>
  <c r="BF88" i="18"/>
  <c r="BF92" i="18"/>
  <c r="BF89" i="18"/>
  <c r="BF93" i="18"/>
  <c r="BF70" i="18"/>
  <c r="BF72" i="18"/>
  <c r="BF45" i="18"/>
  <c r="BF36" i="18"/>
  <c r="BF91" i="18"/>
  <c r="BF86" i="18"/>
  <c r="BF78" i="18"/>
  <c r="BF85" i="18"/>
  <c r="BF73" i="18"/>
  <c r="BF69" i="18"/>
  <c r="BF90" i="18"/>
  <c r="BF87" i="18"/>
  <c r="BF81" i="18"/>
  <c r="BF52" i="18"/>
  <c r="BF49" i="18"/>
  <c r="BF48" i="18"/>
  <c r="BF44" i="18"/>
  <c r="BF37" i="18"/>
  <c r="BF32" i="18"/>
  <c r="BF82" i="18"/>
  <c r="BF77" i="18"/>
  <c r="BF66" i="18"/>
  <c r="BF76" i="18"/>
  <c r="BF65" i="18"/>
  <c r="BF61" i="18"/>
  <c r="BF57" i="18"/>
  <c r="BF53" i="18"/>
  <c r="BF41" i="18"/>
  <c r="BF33" i="18"/>
  <c r="BF40" i="18"/>
  <c r="BF30" i="18"/>
  <c r="BF29" i="18"/>
  <c r="BF13" i="18"/>
  <c r="BF8" i="18"/>
  <c r="BF19" i="18"/>
  <c r="BF12" i="18"/>
  <c r="BF9" i="18"/>
  <c r="BF25" i="18"/>
  <c r="BF3" i="18"/>
  <c r="BF26" i="18"/>
  <c r="BF20" i="18"/>
  <c r="BF14" i="18"/>
  <c r="BF4" i="18"/>
  <c r="BF5" i="15"/>
  <c r="BF6" i="15"/>
  <c r="BF10" i="15"/>
  <c r="BF11" i="15"/>
  <c r="BF7" i="15"/>
  <c r="BF15" i="15"/>
  <c r="BF16" i="15"/>
  <c r="BF19" i="15"/>
  <c r="BF20" i="15"/>
  <c r="BF24" i="15"/>
  <c r="BF21" i="15"/>
  <c r="BF27" i="15"/>
  <c r="BF28" i="15"/>
  <c r="BF32" i="15"/>
  <c r="BF25" i="15"/>
  <c r="BF29" i="15"/>
  <c r="BF33" i="15"/>
  <c r="BF36" i="15"/>
  <c r="BF39" i="15"/>
  <c r="BF43" i="15"/>
  <c r="BF40" i="15"/>
  <c r="BF44" i="15"/>
  <c r="BF50" i="15"/>
  <c r="BF54" i="15"/>
  <c r="BF51" i="15"/>
  <c r="BF55" i="15"/>
  <c r="BF47" i="15"/>
  <c r="BF68" i="15"/>
  <c r="BF72" i="15"/>
  <c r="BF58" i="15"/>
  <c r="BF59" i="15"/>
  <c r="BF61" i="15"/>
  <c r="BF65" i="15"/>
  <c r="BF69" i="15"/>
  <c r="BF62" i="15"/>
  <c r="BF66" i="15"/>
  <c r="BF73" i="15"/>
  <c r="BF77" i="15"/>
  <c r="BF81" i="15"/>
  <c r="BF85" i="15"/>
  <c r="BF89" i="15"/>
  <c r="BF82" i="15"/>
  <c r="BF86" i="15"/>
  <c r="BF90" i="15"/>
  <c r="BF105" i="15"/>
  <c r="BF109" i="15"/>
  <c r="BF95" i="15"/>
  <c r="BF99" i="15"/>
  <c r="BF103" i="15"/>
  <c r="BF107" i="15"/>
  <c r="BF93" i="15"/>
  <c r="BF96" i="15"/>
  <c r="BF100" i="15"/>
  <c r="BF104" i="15"/>
  <c r="BF108" i="15"/>
  <c r="BF125" i="15"/>
  <c r="BF114" i="15"/>
  <c r="BF118" i="15"/>
  <c r="BF122" i="15"/>
  <c r="BF126" i="15"/>
  <c r="BF111" i="15"/>
  <c r="BF115" i="15"/>
  <c r="BF119" i="15"/>
  <c r="BF123" i="15"/>
  <c r="BF127" i="15"/>
  <c r="BF112" i="15"/>
  <c r="BF116" i="15"/>
  <c r="BF128" i="15"/>
  <c r="BF136" i="15"/>
  <c r="BF140" i="15"/>
  <c r="BF144" i="15"/>
  <c r="BF148" i="15"/>
  <c r="BF152" i="15"/>
  <c r="BF160" i="15"/>
  <c r="BF133" i="15"/>
  <c r="BF137" i="15"/>
  <c r="BF141" i="15"/>
  <c r="BF145" i="15"/>
  <c r="BF149" i="15"/>
  <c r="BF153" i="15"/>
  <c r="BF157" i="15"/>
  <c r="BF161" i="15"/>
  <c r="BF134" i="15"/>
  <c r="BF138" i="15"/>
  <c r="BF142" i="15"/>
  <c r="BF146" i="15"/>
  <c r="BF150" i="15"/>
  <c r="BF154" i="15"/>
  <c r="BF158" i="15"/>
  <c r="BF162" i="15"/>
  <c r="BF165" i="15"/>
  <c r="BF169" i="15"/>
  <c r="BF179" i="15"/>
  <c r="BF183" i="15"/>
  <c r="BF187" i="15"/>
  <c r="BF191" i="15"/>
  <c r="BF195" i="15"/>
  <c r="BF199" i="15"/>
  <c r="BF203" i="15"/>
  <c r="BF172" i="15"/>
  <c r="BF176" i="15"/>
  <c r="BF180" i="15"/>
  <c r="BF184" i="15"/>
  <c r="BF188" i="15"/>
  <c r="BF192" i="15"/>
  <c r="BF196" i="15"/>
  <c r="BF200" i="15"/>
  <c r="BF173" i="15"/>
  <c r="BF177" i="15"/>
  <c r="BF181" i="15"/>
  <c r="BF189" i="15"/>
  <c r="BF193" i="15"/>
  <c r="BF197" i="15"/>
  <c r="BF201" i="15"/>
  <c r="BF218" i="15"/>
  <c r="BF222" i="15"/>
  <c r="BF226" i="15"/>
  <c r="BF230" i="15"/>
  <c r="BF234" i="15"/>
  <c r="BF238" i="15"/>
  <c r="BF242" i="15"/>
  <c r="BF246" i="15"/>
  <c r="BF207" i="15"/>
  <c r="BF219" i="15"/>
  <c r="BF223" i="15"/>
  <c r="BF227" i="15"/>
  <c r="BF231" i="15"/>
  <c r="BF235" i="15"/>
  <c r="BF239" i="15"/>
  <c r="BF243" i="15"/>
  <c r="BF204" i="15"/>
  <c r="BF208" i="15"/>
  <c r="BF212" i="15"/>
  <c r="BF254" i="15"/>
  <c r="BF258" i="15"/>
  <c r="BF262" i="15"/>
  <c r="BF270" i="15"/>
  <c r="BF274" i="15"/>
  <c r="BF247" i="15"/>
  <c r="BF250" i="15"/>
  <c r="BF251" i="15"/>
  <c r="BF255" i="15"/>
  <c r="BF259" i="15"/>
  <c r="BF263" i="15"/>
  <c r="BF267" i="15"/>
  <c r="BF271" i="15"/>
  <c r="BF275" i="15"/>
  <c r="BF279" i="15"/>
  <c r="BF283" i="15"/>
  <c r="BF287" i="15"/>
  <c r="BF291" i="15"/>
  <c r="BF295" i="15"/>
  <c r="BF299" i="15"/>
  <c r="BF303" i="15"/>
  <c r="BF307" i="15"/>
  <c r="BF311" i="15"/>
  <c r="BF315" i="15"/>
  <c r="BF319" i="15"/>
  <c r="BF256" i="15"/>
  <c r="BF260" i="15"/>
  <c r="BF268" i="15"/>
  <c r="BF272" i="15"/>
  <c r="BF276" i="15"/>
  <c r="BF280" i="15"/>
  <c r="BF284" i="15"/>
  <c r="BF288" i="15"/>
  <c r="BF292" i="15"/>
  <c r="BF296" i="15"/>
  <c r="BF300" i="15"/>
  <c r="BF304" i="15"/>
  <c r="BF308" i="15"/>
  <c r="BF312" i="15"/>
  <c r="BF316" i="15"/>
  <c r="BF327" i="15"/>
  <c r="BF320" i="15"/>
  <c r="BF323" i="15"/>
  <c r="BF324" i="15"/>
  <c r="BF332" i="15"/>
  <c r="BF336" i="15"/>
  <c r="BF340" i="15"/>
  <c r="BF344" i="15"/>
  <c r="BF348" i="15"/>
  <c r="BF352" i="15"/>
  <c r="BF356" i="15"/>
  <c r="BF360" i="15"/>
  <c r="BF364" i="15"/>
  <c r="BF368" i="15"/>
  <c r="BF372" i="15"/>
  <c r="BF376" i="15"/>
  <c r="BF380" i="15"/>
  <c r="BF333" i="15"/>
  <c r="BF337" i="15"/>
  <c r="BF341" i="15"/>
  <c r="BF345" i="15"/>
  <c r="BF349" i="15"/>
  <c r="BF353" i="15"/>
  <c r="BF357" i="15"/>
  <c r="BF361" i="15"/>
  <c r="BF365" i="15"/>
  <c r="BF369" i="15"/>
  <c r="BF373" i="15"/>
  <c r="BF377" i="15"/>
  <c r="BF381" i="15"/>
  <c r="BF321" i="15"/>
  <c r="BF375" i="15"/>
  <c r="BF367" i="15"/>
  <c r="BF359" i="15"/>
  <c r="BF351" i="15"/>
  <c r="BF343" i="15"/>
  <c r="BF335" i="15"/>
  <c r="BF378" i="15"/>
  <c r="BF374" i="15"/>
  <c r="BF314" i="15"/>
  <c r="BF306" i="15"/>
  <c r="BF298" i="15"/>
  <c r="BF290" i="15"/>
  <c r="BF282" i="15"/>
  <c r="BF278" i="15"/>
  <c r="BF266" i="15"/>
  <c r="BF209" i="15"/>
  <c r="BF210" i="15"/>
  <c r="BF168" i="15"/>
  <c r="BF164" i="15"/>
  <c r="BF175" i="15"/>
  <c r="BF171" i="15"/>
  <c r="BF329" i="15"/>
  <c r="BF322" i="15"/>
  <c r="BF383" i="15"/>
  <c r="BF370" i="15"/>
  <c r="BF366" i="15"/>
  <c r="BF362" i="15"/>
  <c r="BF358" i="15"/>
  <c r="BF354" i="15"/>
  <c r="BF350" i="15"/>
  <c r="BF346" i="15"/>
  <c r="BF342" i="15"/>
  <c r="BF338" i="15"/>
  <c r="BF334" i="15"/>
  <c r="BF328" i="15"/>
  <c r="BF252" i="15"/>
  <c r="BF240" i="15"/>
  <c r="BF232" i="15"/>
  <c r="BF224" i="15"/>
  <c r="BF216" i="15"/>
  <c r="BF213" i="15"/>
  <c r="BF215" i="15"/>
  <c r="BF211" i="15"/>
  <c r="BF214" i="15"/>
  <c r="BF185" i="15"/>
  <c r="BF163" i="15"/>
  <c r="BF325" i="15"/>
  <c r="BF371" i="15"/>
  <c r="BF363" i="15"/>
  <c r="BF355" i="15"/>
  <c r="BF347" i="15"/>
  <c r="BF339" i="15"/>
  <c r="BF331" i="15"/>
  <c r="BF249" i="15"/>
  <c r="BF310" i="15"/>
  <c r="BF302" i="15"/>
  <c r="BF294" i="15"/>
  <c r="BF286" i="15"/>
  <c r="BF167" i="15"/>
  <c r="BF166" i="15"/>
  <c r="BF330" i="15"/>
  <c r="BF326" i="15"/>
  <c r="BF318" i="15"/>
  <c r="BF379" i="15"/>
  <c r="BF382" i="15"/>
  <c r="BF264" i="15"/>
  <c r="BF248" i="15"/>
  <c r="BF253" i="15"/>
  <c r="BF317" i="15"/>
  <c r="BF313" i="15"/>
  <c r="BF309" i="15"/>
  <c r="BF305" i="15"/>
  <c r="BF301" i="15"/>
  <c r="BF297" i="15"/>
  <c r="BF293" i="15"/>
  <c r="BF289" i="15"/>
  <c r="BF285" i="15"/>
  <c r="BF281" i="15"/>
  <c r="BF277" i="15"/>
  <c r="BF273" i="15"/>
  <c r="BF269" i="15"/>
  <c r="BF265" i="15"/>
  <c r="BF261" i="15"/>
  <c r="BF257" i="15"/>
  <c r="BF244" i="15"/>
  <c r="BF236" i="15"/>
  <c r="BF228" i="15"/>
  <c r="BF220" i="15"/>
  <c r="BF205" i="15"/>
  <c r="BF206" i="15"/>
  <c r="BF245" i="15"/>
  <c r="BF241" i="15"/>
  <c r="BF237" i="15"/>
  <c r="BF233" i="15"/>
  <c r="BF229" i="15"/>
  <c r="BF225" i="15"/>
  <c r="BF221" i="15"/>
  <c r="BF217" i="15"/>
  <c r="BF202" i="15"/>
  <c r="BF198" i="15"/>
  <c r="BF194" i="15"/>
  <c r="BF190" i="15"/>
  <c r="BF186" i="15"/>
  <c r="BF182" i="15"/>
  <c r="BF178" i="15"/>
  <c r="BF174" i="15"/>
  <c r="BF170" i="15"/>
  <c r="BF120" i="15"/>
  <c r="BF98" i="15"/>
  <c r="BF76" i="15"/>
  <c r="BF91" i="15"/>
  <c r="BF87" i="15"/>
  <c r="BF83" i="15"/>
  <c r="BF79" i="15"/>
  <c r="BF70" i="15"/>
  <c r="BF53" i="15"/>
  <c r="BF49" i="15"/>
  <c r="BF41" i="15"/>
  <c r="BF38" i="15"/>
  <c r="BF14" i="15"/>
  <c r="BF3" i="15"/>
  <c r="BF159" i="15"/>
  <c r="BF155" i="15"/>
  <c r="BF151" i="15"/>
  <c r="BF147" i="15"/>
  <c r="BF143" i="15"/>
  <c r="BF139" i="15"/>
  <c r="BF135" i="15"/>
  <c r="BF131" i="15"/>
  <c r="BF124" i="15"/>
  <c r="BF110" i="15"/>
  <c r="BF129" i="15"/>
  <c r="BF121" i="15"/>
  <c r="BF117" i="15"/>
  <c r="BF113" i="15"/>
  <c r="BF75" i="15"/>
  <c r="BF88" i="15"/>
  <c r="BF63" i="15"/>
  <c r="BF60" i="15"/>
  <c r="BF52" i="15"/>
  <c r="BF46" i="15"/>
  <c r="BF45" i="15"/>
  <c r="BF42" i="15"/>
  <c r="BF37" i="15"/>
  <c r="BF30" i="15"/>
  <c r="BF22" i="15"/>
  <c r="BF23" i="15"/>
  <c r="BF17" i="15"/>
  <c r="BF156" i="15"/>
  <c r="BF106" i="15"/>
  <c r="BF102" i="15"/>
  <c r="BF94" i="15"/>
  <c r="BF78" i="15"/>
  <c r="BF80" i="15"/>
  <c r="BF67" i="15"/>
  <c r="BF56" i="15"/>
  <c r="BF26" i="15"/>
  <c r="BF18" i="15"/>
  <c r="BF130" i="15"/>
  <c r="BF132" i="15"/>
  <c r="BF92" i="15"/>
  <c r="BF101" i="15"/>
  <c r="BF97" i="15"/>
  <c r="BF84" i="15"/>
  <c r="BF74" i="15"/>
  <c r="BF71" i="15"/>
  <c r="BF57" i="15"/>
  <c r="BF64" i="15"/>
  <c r="BF48" i="15"/>
  <c r="BF35" i="15"/>
  <c r="BF34" i="15"/>
  <c r="BF31" i="15"/>
  <c r="BF13" i="15"/>
  <c r="BF12" i="15"/>
  <c r="BF8" i="15"/>
  <c r="BF9" i="15"/>
  <c r="BF4" i="15"/>
  <c r="BG1" i="16"/>
  <c r="BF5" i="16"/>
  <c r="BF6" i="16"/>
  <c r="BF8" i="16"/>
  <c r="BF11" i="16"/>
  <c r="BF13" i="16"/>
  <c r="BF14" i="16"/>
  <c r="BF19" i="16"/>
  <c r="BF23" i="16"/>
  <c r="BF20" i="16"/>
  <c r="BF24" i="16"/>
  <c r="BF17" i="16"/>
  <c r="BF29" i="16"/>
  <c r="BF33" i="16"/>
  <c r="BF26" i="16"/>
  <c r="BF30" i="16"/>
  <c r="BF36" i="16"/>
  <c r="BF37" i="16"/>
  <c r="BF39" i="16"/>
  <c r="BF43" i="16"/>
  <c r="BF47" i="16"/>
  <c r="BF51" i="16"/>
  <c r="BF40" i="16"/>
  <c r="BF44" i="16"/>
  <c r="BF48" i="16"/>
  <c r="BF52" i="16"/>
  <c r="BF58" i="16"/>
  <c r="BF62" i="16"/>
  <c r="BF66" i="16"/>
  <c r="BF70" i="16"/>
  <c r="BF74" i="16"/>
  <c r="BF55" i="16"/>
  <c r="BF56" i="16"/>
  <c r="BF59" i="16"/>
  <c r="BF63" i="16"/>
  <c r="BF67" i="16"/>
  <c r="BF71" i="16"/>
  <c r="BF79" i="16"/>
  <c r="BF83" i="16"/>
  <c r="BF87" i="16"/>
  <c r="BF91" i="16"/>
  <c r="BF75" i="16"/>
  <c r="BF80" i="16"/>
  <c r="BF84" i="16"/>
  <c r="BF88" i="16"/>
  <c r="BF92" i="16"/>
  <c r="BF98" i="16"/>
  <c r="BF102" i="16"/>
  <c r="BF106" i="16"/>
  <c r="BF110" i="16"/>
  <c r="BF114" i="16"/>
  <c r="BF118" i="16"/>
  <c r="BF122" i="16"/>
  <c r="BF126" i="16"/>
  <c r="BF130" i="16"/>
  <c r="BF95" i="16"/>
  <c r="BF96" i="16"/>
  <c r="BF99" i="16"/>
  <c r="BF103" i="16"/>
  <c r="BF107" i="16"/>
  <c r="BF111" i="16"/>
  <c r="BF115" i="16"/>
  <c r="BF119" i="16"/>
  <c r="BF123" i="16"/>
  <c r="BF127" i="16"/>
  <c r="BF131" i="16"/>
  <c r="BF148" i="16"/>
  <c r="BF152" i="16"/>
  <c r="BF156" i="16"/>
  <c r="BF160" i="16"/>
  <c r="BF164" i="16"/>
  <c r="BF168" i="16"/>
  <c r="BF172" i="16"/>
  <c r="BF137" i="16"/>
  <c r="BF141" i="16"/>
  <c r="BF145" i="16"/>
  <c r="BF149" i="16"/>
  <c r="BF153" i="16"/>
  <c r="BF157" i="16"/>
  <c r="BF161" i="16"/>
  <c r="BF165" i="16"/>
  <c r="BF169" i="16"/>
  <c r="BF173" i="16"/>
  <c r="BF138" i="16"/>
  <c r="BF142" i="16"/>
  <c r="BF146" i="16"/>
  <c r="BF150" i="16"/>
  <c r="BF162" i="16"/>
  <c r="BF166" i="16"/>
  <c r="BF174" i="16"/>
  <c r="BF134" i="16"/>
  <c r="BF135" i="16"/>
  <c r="BF192" i="16"/>
  <c r="BF196" i="16"/>
  <c r="BF200" i="16"/>
  <c r="BF204" i="16"/>
  <c r="BF208" i="16"/>
  <c r="BF212" i="16"/>
  <c r="BF177" i="16"/>
  <c r="BF181" i="16"/>
  <c r="BF185" i="16"/>
  <c r="BF193" i="16"/>
  <c r="BF197" i="16"/>
  <c r="BF201" i="16"/>
  <c r="BF205" i="16"/>
  <c r="BF209" i="16"/>
  <c r="BF213" i="16"/>
  <c r="BF216" i="16"/>
  <c r="BF217" i="16"/>
  <c r="BF225" i="16"/>
  <c r="BF229" i="16"/>
  <c r="BF233" i="16"/>
  <c r="BF237" i="16"/>
  <c r="BF241" i="16"/>
  <c r="BF245" i="16"/>
  <c r="BF249" i="16"/>
  <c r="BF253" i="16"/>
  <c r="BF257" i="16"/>
  <c r="BF261" i="16"/>
  <c r="BF265" i="16"/>
  <c r="BF269" i="16"/>
  <c r="BF273" i="16"/>
  <c r="BF277" i="16"/>
  <c r="BF281" i="16"/>
  <c r="BF220" i="16"/>
  <c r="BF221" i="16"/>
  <c r="BF228" i="16"/>
  <c r="BF232" i="16"/>
  <c r="BF236" i="16"/>
  <c r="BF240" i="16"/>
  <c r="BF244" i="16"/>
  <c r="BF248" i="16"/>
  <c r="BF252" i="16"/>
  <c r="BF256" i="16"/>
  <c r="BF260" i="16"/>
  <c r="BF264" i="16"/>
  <c r="BF268" i="16"/>
  <c r="BF272" i="16"/>
  <c r="BF276" i="16"/>
  <c r="BF280" i="16"/>
  <c r="BF284" i="16"/>
  <c r="BF285" i="16"/>
  <c r="BF288" i="16"/>
  <c r="BF289" i="16"/>
  <c r="BF292" i="16"/>
  <c r="BF293" i="16"/>
  <c r="BF299" i="16"/>
  <c r="BF303" i="16"/>
  <c r="BF307" i="16"/>
  <c r="BF311" i="16"/>
  <c r="BF315" i="16"/>
  <c r="BF319" i="16"/>
  <c r="BF323" i="16"/>
  <c r="BF327" i="16"/>
  <c r="BF331" i="16"/>
  <c r="BF335" i="16"/>
  <c r="BF339" i="16"/>
  <c r="BF343" i="16"/>
  <c r="BF347" i="16"/>
  <c r="BF351" i="16"/>
  <c r="BF355" i="16"/>
  <c r="BF359" i="16"/>
  <c r="BF300" i="16"/>
  <c r="BF304" i="16"/>
  <c r="BF308" i="16"/>
  <c r="BF312" i="16"/>
  <c r="BF316" i="16"/>
  <c r="BF320" i="16"/>
  <c r="BF324" i="16"/>
  <c r="BF328" i="16"/>
  <c r="BF332" i="16"/>
  <c r="BF336" i="16"/>
  <c r="BF340" i="16"/>
  <c r="BF344" i="16"/>
  <c r="BF348" i="16"/>
  <c r="BF352" i="16"/>
  <c r="BF356" i="16"/>
  <c r="BF360" i="16"/>
  <c r="BF363" i="16"/>
  <c r="BF364" i="16"/>
  <c r="BF367" i="16"/>
  <c r="BF368" i="16"/>
  <c r="BF378" i="16"/>
  <c r="BF390" i="16"/>
  <c r="BF398" i="16"/>
  <c r="BF402" i="16"/>
  <c r="BF406" i="16"/>
  <c r="BF410" i="16"/>
  <c r="BF414" i="16"/>
  <c r="BF418" i="16"/>
  <c r="BF422" i="16"/>
  <c r="BF371" i="16"/>
  <c r="BF375" i="16"/>
  <c r="BF379" i="16"/>
  <c r="BF383" i="16"/>
  <c r="BF387" i="16"/>
  <c r="BF391" i="16"/>
  <c r="BF395" i="16"/>
  <c r="BF399" i="16"/>
  <c r="BF403" i="16"/>
  <c r="BF407" i="16"/>
  <c r="BF411" i="16"/>
  <c r="BF415" i="16"/>
  <c r="BF419" i="16"/>
  <c r="BF423" i="16"/>
  <c r="BF372" i="16"/>
  <c r="BF376" i="16"/>
  <c r="BF384" i="16"/>
  <c r="BF388" i="16"/>
  <c r="BF392" i="16"/>
  <c r="BF396" i="16"/>
  <c r="BF400" i="16"/>
  <c r="BF369" i="16"/>
  <c r="BF435" i="16"/>
  <c r="BF439" i="16"/>
  <c r="BF443" i="16"/>
  <c r="BF426" i="16"/>
  <c r="BF427" i="16"/>
  <c r="BF430" i="16"/>
  <c r="BF431" i="16"/>
  <c r="BF444" i="16"/>
  <c r="BF448" i="16"/>
  <c r="BF452" i="16"/>
  <c r="BF456" i="16"/>
  <c r="BF460" i="16"/>
  <c r="BF464" i="16"/>
  <c r="BF468" i="16"/>
  <c r="BF472" i="16"/>
  <c r="BF476" i="16"/>
  <c r="BF480" i="16"/>
  <c r="BF445" i="16"/>
  <c r="BF449" i="16"/>
  <c r="BF453" i="16"/>
  <c r="BF457" i="16"/>
  <c r="BF461" i="16"/>
  <c r="BF465" i="16"/>
  <c r="BF469" i="16"/>
  <c r="BF473" i="16"/>
  <c r="BF477" i="16"/>
  <c r="BF481" i="16"/>
  <c r="BF433" i="16"/>
  <c r="BF482" i="16"/>
  <c r="BF478" i="16"/>
  <c r="BF474" i="16"/>
  <c r="BF470" i="16"/>
  <c r="BF466" i="16"/>
  <c r="BF462" i="16"/>
  <c r="BF458" i="16"/>
  <c r="BF454" i="16"/>
  <c r="BF450" i="16"/>
  <c r="BF446" i="16"/>
  <c r="BF389" i="16"/>
  <c r="BF377" i="16"/>
  <c r="BF412" i="16"/>
  <c r="BF404" i="16"/>
  <c r="BF386" i="16"/>
  <c r="BF366" i="16"/>
  <c r="BF294" i="16"/>
  <c r="BF224" i="16"/>
  <c r="BF283" i="16"/>
  <c r="BF275" i="16"/>
  <c r="BF267" i="16"/>
  <c r="BF259" i="16"/>
  <c r="BF251" i="16"/>
  <c r="BF243" i="16"/>
  <c r="BF235" i="16"/>
  <c r="BF227" i="16"/>
  <c r="BF437" i="16"/>
  <c r="BF479" i="16"/>
  <c r="BF471" i="16"/>
  <c r="BF463" i="16"/>
  <c r="BF455" i="16"/>
  <c r="BF447" i="16"/>
  <c r="BF432" i="16"/>
  <c r="BF421" i="16"/>
  <c r="BF413" i="16"/>
  <c r="BF405" i="16"/>
  <c r="BF393" i="16"/>
  <c r="BF381" i="16"/>
  <c r="BF420" i="16"/>
  <c r="BF408" i="16"/>
  <c r="BF380" i="16"/>
  <c r="BF361" i="16"/>
  <c r="BF382" i="16"/>
  <c r="BF290" i="16"/>
  <c r="BF295" i="16"/>
  <c r="BF287" i="16"/>
  <c r="BF354" i="16"/>
  <c r="BF346" i="16"/>
  <c r="BF338" i="16"/>
  <c r="BF330" i="16"/>
  <c r="BF322" i="16"/>
  <c r="BF314" i="16"/>
  <c r="BF306" i="16"/>
  <c r="BF298" i="16"/>
  <c r="BF434" i="16"/>
  <c r="BF428" i="16"/>
  <c r="BF441" i="16"/>
  <c r="BF436" i="16"/>
  <c r="BF397" i="16"/>
  <c r="BF385" i="16"/>
  <c r="BF373" i="16"/>
  <c r="BF357" i="16"/>
  <c r="BF353" i="16"/>
  <c r="BF349" i="16"/>
  <c r="BF345" i="16"/>
  <c r="BF341" i="16"/>
  <c r="BF337" i="16"/>
  <c r="BF333" i="16"/>
  <c r="BF329" i="16"/>
  <c r="BF325" i="16"/>
  <c r="BF321" i="16"/>
  <c r="BF317" i="16"/>
  <c r="BF313" i="16"/>
  <c r="BF309" i="16"/>
  <c r="BF305" i="16"/>
  <c r="BF301" i="16"/>
  <c r="BF297" i="16"/>
  <c r="BF279" i="16"/>
  <c r="BF271" i="16"/>
  <c r="BF442" i="16"/>
  <c r="BF438" i="16"/>
  <c r="BF429" i="16"/>
  <c r="BF475" i="16"/>
  <c r="BF467" i="16"/>
  <c r="BF459" i="16"/>
  <c r="BF451" i="16"/>
  <c r="BF440" i="16"/>
  <c r="BF425" i="16"/>
  <c r="BF417" i="16"/>
  <c r="BF409" i="16"/>
  <c r="BF401" i="16"/>
  <c r="BF424" i="16"/>
  <c r="BF416" i="16"/>
  <c r="BF365" i="16"/>
  <c r="BF394" i="16"/>
  <c r="BF374" i="16"/>
  <c r="BF370" i="16"/>
  <c r="BF362" i="16"/>
  <c r="BF296" i="16"/>
  <c r="BF286" i="16"/>
  <c r="BF291" i="16"/>
  <c r="BF358" i="16"/>
  <c r="BF350" i="16"/>
  <c r="BF342" i="16"/>
  <c r="BF334" i="16"/>
  <c r="BF326" i="16"/>
  <c r="BF318" i="16"/>
  <c r="BF310" i="16"/>
  <c r="BF302" i="16"/>
  <c r="BF263" i="16"/>
  <c r="BF247" i="16"/>
  <c r="BF274" i="16"/>
  <c r="BF258" i="16"/>
  <c r="BF242" i="16"/>
  <c r="BF222" i="16"/>
  <c r="BF210" i="16"/>
  <c r="BF202" i="16"/>
  <c r="BF194" i="16"/>
  <c r="BF189" i="16"/>
  <c r="BF182" i="16"/>
  <c r="BF188" i="16"/>
  <c r="BF211" i="16"/>
  <c r="BF207" i="16"/>
  <c r="BF203" i="16"/>
  <c r="BF199" i="16"/>
  <c r="BF195" i="16"/>
  <c r="BF183" i="16"/>
  <c r="BF163" i="16"/>
  <c r="BF143" i="16"/>
  <c r="BF144" i="16"/>
  <c r="BF140" i="16"/>
  <c r="BF97" i="16"/>
  <c r="BF89" i="16"/>
  <c r="BF81" i="16"/>
  <c r="BF76" i="16"/>
  <c r="BF73" i="16"/>
  <c r="BF69" i="16"/>
  <c r="BF45" i="16"/>
  <c r="BF31" i="16"/>
  <c r="BF28" i="16"/>
  <c r="BF25" i="16"/>
  <c r="BF16" i="16"/>
  <c r="BF15" i="16"/>
  <c r="BF219" i="16"/>
  <c r="BF270" i="16"/>
  <c r="BF254" i="16"/>
  <c r="BF238" i="16"/>
  <c r="BF214" i="16"/>
  <c r="BF186" i="16"/>
  <c r="BF187" i="16"/>
  <c r="BF167" i="16"/>
  <c r="BF155" i="16"/>
  <c r="BF158" i="16"/>
  <c r="BF154" i="16"/>
  <c r="BF128" i="16"/>
  <c r="BF124" i="16"/>
  <c r="BF112" i="16"/>
  <c r="BF104" i="16"/>
  <c r="BF78" i="16"/>
  <c r="BF72" i="16"/>
  <c r="BF64" i="16"/>
  <c r="BF41" i="16"/>
  <c r="BF35" i="16"/>
  <c r="BF27" i="16"/>
  <c r="BF34" i="16"/>
  <c r="BF18" i="16"/>
  <c r="BF12" i="16"/>
  <c r="BF7" i="16"/>
  <c r="BF255" i="16"/>
  <c r="BF231" i="16"/>
  <c r="BF223" i="16"/>
  <c r="BF282" i="16"/>
  <c r="BF266" i="16"/>
  <c r="BF250" i="16"/>
  <c r="BF234" i="16"/>
  <c r="BF230" i="16"/>
  <c r="BF226" i="16"/>
  <c r="BF206" i="16"/>
  <c r="BF198" i="16"/>
  <c r="BF190" i="16"/>
  <c r="BF178" i="16"/>
  <c r="BF180" i="16"/>
  <c r="BF176" i="16"/>
  <c r="BF191" i="16"/>
  <c r="BF175" i="16"/>
  <c r="BF171" i="16"/>
  <c r="BF159" i="16"/>
  <c r="BF147" i="16"/>
  <c r="BF132" i="16"/>
  <c r="BF120" i="16"/>
  <c r="BF93" i="16"/>
  <c r="BF85" i="16"/>
  <c r="BF77" i="16"/>
  <c r="BF61" i="16"/>
  <c r="BF49" i="16"/>
  <c r="BF54" i="16"/>
  <c r="BF50" i="16"/>
  <c r="BF46" i="16"/>
  <c r="BF42" i="16"/>
  <c r="BF38" i="16"/>
  <c r="BF9" i="16"/>
  <c r="BF10" i="16"/>
  <c r="BF3" i="16"/>
  <c r="BF239" i="16"/>
  <c r="BF278" i="16"/>
  <c r="BF262" i="16"/>
  <c r="BF246" i="16"/>
  <c r="BF218" i="16"/>
  <c r="BF215" i="16"/>
  <c r="BF184" i="16"/>
  <c r="BF179" i="16"/>
  <c r="BF151" i="16"/>
  <c r="BF139" i="16"/>
  <c r="BF170" i="16"/>
  <c r="BF136" i="16"/>
  <c r="BF116" i="16"/>
  <c r="BF108" i="16"/>
  <c r="BF100" i="16"/>
  <c r="BF133" i="16"/>
  <c r="BF129" i="16"/>
  <c r="BF125" i="16"/>
  <c r="BF121" i="16"/>
  <c r="BF117" i="16"/>
  <c r="BF113" i="16"/>
  <c r="BF109" i="16"/>
  <c r="BF105" i="16"/>
  <c r="BF101" i="16"/>
  <c r="BF94" i="16"/>
  <c r="BF90" i="16"/>
  <c r="BF86" i="16"/>
  <c r="BF82" i="16"/>
  <c r="BF68" i="16"/>
  <c r="BF60" i="16"/>
  <c r="BF65" i="16"/>
  <c r="BF57" i="16"/>
  <c r="BF53" i="16"/>
  <c r="BF32" i="16"/>
  <c r="BF21" i="16"/>
  <c r="BF22" i="16"/>
  <c r="BF4" i="16"/>
  <c r="BG1" i="14"/>
  <c r="BF7" i="14"/>
  <c r="BF8" i="14"/>
  <c r="BF9" i="14"/>
  <c r="BF12" i="14"/>
  <c r="BF15" i="14"/>
  <c r="BF16" i="14"/>
  <c r="BF19" i="14"/>
  <c r="BF20" i="14"/>
  <c r="BF25" i="14"/>
  <c r="BF22" i="14"/>
  <c r="BF26" i="14"/>
  <c r="BF27" i="14"/>
  <c r="BF29" i="14"/>
  <c r="BF30" i="14"/>
  <c r="BF31" i="14"/>
  <c r="BF32" i="14"/>
  <c r="BF36" i="14"/>
  <c r="BF37" i="14"/>
  <c r="BF40" i="14"/>
  <c r="BF46" i="14"/>
  <c r="BF43" i="14"/>
  <c r="BF47" i="14"/>
  <c r="BF48" i="14"/>
  <c r="BF52" i="14"/>
  <c r="BF56" i="14"/>
  <c r="BF60" i="14"/>
  <c r="BF64" i="14"/>
  <c r="BF49" i="14"/>
  <c r="BF53" i="14"/>
  <c r="BF57" i="14"/>
  <c r="BF61" i="14"/>
  <c r="BF65" i="14"/>
  <c r="BF72" i="14"/>
  <c r="BF76" i="14"/>
  <c r="BF80" i="14"/>
  <c r="BF84" i="14"/>
  <c r="BF68" i="14"/>
  <c r="BF69" i="14"/>
  <c r="BF73" i="14"/>
  <c r="BF77" i="14"/>
  <c r="BF81" i="14"/>
  <c r="BF85" i="14"/>
  <c r="BF78" i="14"/>
  <c r="BF82" i="14"/>
  <c r="BF86" i="14"/>
  <c r="BF96" i="14"/>
  <c r="BF100" i="14"/>
  <c r="BF104" i="14"/>
  <c r="BF108" i="14"/>
  <c r="BF89" i="14"/>
  <c r="BF90" i="14"/>
  <c r="BF93" i="14"/>
  <c r="BF97" i="14"/>
  <c r="BF101" i="14"/>
  <c r="BF105" i="14"/>
  <c r="BF112" i="14"/>
  <c r="BF111" i="14"/>
  <c r="BF88" i="14"/>
  <c r="BF103" i="14"/>
  <c r="BF91" i="14"/>
  <c r="BF59" i="14"/>
  <c r="BF50" i="14"/>
  <c r="BF44" i="14"/>
  <c r="BF42" i="14"/>
  <c r="BF41" i="14"/>
  <c r="BF33" i="14"/>
  <c r="BF35" i="14"/>
  <c r="BF17" i="14"/>
  <c r="BF14" i="14"/>
  <c r="BF3" i="14"/>
  <c r="BF4" i="14"/>
  <c r="BF110" i="14"/>
  <c r="BF92" i="14"/>
  <c r="BF99" i="14"/>
  <c r="BF70" i="14"/>
  <c r="BF55" i="14"/>
  <c r="BF28" i="14"/>
  <c r="BF24" i="14"/>
  <c r="BF10" i="14"/>
  <c r="BF5" i="14"/>
  <c r="BF109" i="14"/>
  <c r="BF95" i="14"/>
  <c r="BF74" i="14"/>
  <c r="BF67" i="14"/>
  <c r="BF63" i="14"/>
  <c r="BF39" i="14"/>
  <c r="BF23" i="14"/>
  <c r="BF18" i="14"/>
  <c r="BF6" i="14"/>
  <c r="BF107" i="14"/>
  <c r="BF106" i="14"/>
  <c r="BF102" i="14"/>
  <c r="BF98" i="14"/>
  <c r="BF94" i="14"/>
  <c r="BF87" i="14"/>
  <c r="BF83" i="14"/>
  <c r="BF79" i="14"/>
  <c r="BF75" i="14"/>
  <c r="BF71" i="14"/>
  <c r="BF51" i="14"/>
  <c r="BF66" i="14"/>
  <c r="BF62" i="14"/>
  <c r="BF58" i="14"/>
  <c r="BF54" i="14"/>
  <c r="BF45" i="14"/>
  <c r="BF38" i="14"/>
  <c r="BF34" i="14"/>
  <c r="BF21" i="14"/>
  <c r="BF13" i="14"/>
  <c r="BF11" i="14"/>
  <c r="BG1" i="18"/>
  <c r="BF2" i="18"/>
  <c r="BG1" i="15"/>
  <c r="BF2" i="15"/>
  <c r="BG4" i="18" l="1"/>
  <c r="BG5" i="18"/>
  <c r="BG6" i="18"/>
  <c r="BG10" i="18"/>
  <c r="BG15" i="18"/>
  <c r="BG20" i="18"/>
  <c r="BG17" i="18"/>
  <c r="BG26" i="18"/>
  <c r="BG21" i="18"/>
  <c r="BG23" i="18"/>
  <c r="BG27" i="18"/>
  <c r="BG31" i="18"/>
  <c r="BG33" i="18"/>
  <c r="BG37" i="18"/>
  <c r="BG34" i="18"/>
  <c r="BG38" i="18"/>
  <c r="BG51" i="18"/>
  <c r="BG42" i="18"/>
  <c r="BG45" i="18"/>
  <c r="BG46" i="18"/>
  <c r="BG50" i="18"/>
  <c r="BG57" i="18"/>
  <c r="BG61" i="18"/>
  <c r="BG65" i="18"/>
  <c r="BG54" i="18"/>
  <c r="BG58" i="18"/>
  <c r="BG62" i="18"/>
  <c r="BG55" i="18"/>
  <c r="BG59" i="18"/>
  <c r="BG63" i="18"/>
  <c r="BG71" i="18"/>
  <c r="BG79" i="18"/>
  <c r="BG83" i="18"/>
  <c r="BG76" i="18"/>
  <c r="BG80" i="18"/>
  <c r="BG84" i="18"/>
  <c r="BG66" i="18"/>
  <c r="BG69" i="18"/>
  <c r="BG70" i="18"/>
  <c r="BG67" i="18"/>
  <c r="BG74" i="18"/>
  <c r="BG78" i="18"/>
  <c r="BG82" i="18"/>
  <c r="BG86" i="18"/>
  <c r="BG88" i="18"/>
  <c r="BG92" i="18"/>
  <c r="BG91" i="18"/>
  <c r="BG87" i="18"/>
  <c r="BG81" i="18"/>
  <c r="BG53" i="18"/>
  <c r="BG49" i="18"/>
  <c r="BG41" i="18"/>
  <c r="BG32" i="18"/>
  <c r="BG39" i="18"/>
  <c r="BG35" i="18"/>
  <c r="BG93" i="18"/>
  <c r="BG73" i="18"/>
  <c r="BG44" i="18"/>
  <c r="BG40" i="18"/>
  <c r="BG85" i="18"/>
  <c r="BG77" i="18"/>
  <c r="BG72" i="18"/>
  <c r="BG75" i="18"/>
  <c r="BG68" i="18"/>
  <c r="BG47" i="18"/>
  <c r="BG43" i="18"/>
  <c r="BG89" i="18"/>
  <c r="BG90" i="18"/>
  <c r="BG64" i="18"/>
  <c r="BG60" i="18"/>
  <c r="BG56" i="18"/>
  <c r="BG52" i="18"/>
  <c r="BG48" i="18"/>
  <c r="BG36" i="18"/>
  <c r="BG30" i="18"/>
  <c r="BG29" i="18"/>
  <c r="BG25" i="18"/>
  <c r="BG14" i="18"/>
  <c r="BG13" i="18"/>
  <c r="BG16" i="18"/>
  <c r="BG12" i="18"/>
  <c r="BG11" i="18"/>
  <c r="BG18" i="18"/>
  <c r="BG28" i="18"/>
  <c r="BG24" i="18"/>
  <c r="BG22" i="18"/>
  <c r="BG8" i="18"/>
  <c r="BG7" i="18"/>
  <c r="BG19" i="18"/>
  <c r="BG9" i="18"/>
  <c r="BG3" i="18"/>
  <c r="BG4" i="15"/>
  <c r="BG5" i="15"/>
  <c r="BG6" i="15"/>
  <c r="BG10" i="15"/>
  <c r="BG11" i="15"/>
  <c r="BG15" i="15"/>
  <c r="BG19" i="15"/>
  <c r="BG20" i="15"/>
  <c r="BG24" i="15"/>
  <c r="BG31" i="15"/>
  <c r="BG26" i="15"/>
  <c r="BG27" i="15"/>
  <c r="BG28" i="15"/>
  <c r="BG32" i="15"/>
  <c r="BG35" i="15"/>
  <c r="BG41" i="15"/>
  <c r="BG45" i="15"/>
  <c r="BG36" i="15"/>
  <c r="BG39" i="15"/>
  <c r="BG43" i="15"/>
  <c r="BG47" i="15"/>
  <c r="BG53" i="15"/>
  <c r="BG50" i="15"/>
  <c r="BG54" i="15"/>
  <c r="BG63" i="15"/>
  <c r="BG67" i="15"/>
  <c r="BG71" i="15"/>
  <c r="BG68" i="15"/>
  <c r="BG72" i="15"/>
  <c r="BG57" i="15"/>
  <c r="BG58" i="15"/>
  <c r="BG61" i="15"/>
  <c r="BG65" i="15"/>
  <c r="BG69" i="15"/>
  <c r="BG73" i="15"/>
  <c r="BG77" i="15"/>
  <c r="BG80" i="15"/>
  <c r="BG81" i="15"/>
  <c r="BG85" i="15"/>
  <c r="BG89" i="15"/>
  <c r="BG93" i="15"/>
  <c r="BG104" i="15"/>
  <c r="BG108" i="15"/>
  <c r="BG94" i="15"/>
  <c r="BG98" i="15"/>
  <c r="BG102" i="15"/>
  <c r="BG106" i="15"/>
  <c r="BG95" i="15"/>
  <c r="BG99" i="15"/>
  <c r="BG103" i="15"/>
  <c r="BG107" i="15"/>
  <c r="BG112" i="15"/>
  <c r="BG121" i="15"/>
  <c r="BG125" i="15"/>
  <c r="BG129" i="15"/>
  <c r="BG114" i="15"/>
  <c r="BG118" i="15"/>
  <c r="BG122" i="15"/>
  <c r="BG126" i="15"/>
  <c r="BG115" i="15"/>
  <c r="BG119" i="15"/>
  <c r="BG123" i="15"/>
  <c r="BG127" i="15"/>
  <c r="BG155" i="15"/>
  <c r="BG132" i="15"/>
  <c r="BG136" i="15"/>
  <c r="BG140" i="15"/>
  <c r="BG144" i="15"/>
  <c r="BG148" i="15"/>
  <c r="BG152" i="15"/>
  <c r="BG156" i="15"/>
  <c r="BG160" i="15"/>
  <c r="BG133" i="15"/>
  <c r="BG137" i="15"/>
  <c r="BG141" i="15"/>
  <c r="BG145" i="15"/>
  <c r="BG149" i="15"/>
  <c r="BG153" i="15"/>
  <c r="BG157" i="15"/>
  <c r="BG161" i="15"/>
  <c r="BG165" i="15"/>
  <c r="BG169" i="15"/>
  <c r="BG174" i="15"/>
  <c r="BG178" i="15"/>
  <c r="BG182" i="15"/>
  <c r="BG186" i="15"/>
  <c r="BG190" i="15"/>
  <c r="BG194" i="15"/>
  <c r="BG198" i="15"/>
  <c r="BG202" i="15"/>
  <c r="BG171" i="15"/>
  <c r="BG175" i="15"/>
  <c r="BG179" i="15"/>
  <c r="BG183" i="15"/>
  <c r="BG187" i="15"/>
  <c r="BG191" i="15"/>
  <c r="BG195" i="15"/>
  <c r="BG199" i="15"/>
  <c r="BG203" i="15"/>
  <c r="BG172" i="15"/>
  <c r="BG176" i="15"/>
  <c r="BG180" i="15"/>
  <c r="BG184" i="15"/>
  <c r="BG188" i="15"/>
  <c r="BG192" i="15"/>
  <c r="BG196" i="15"/>
  <c r="BG200" i="15"/>
  <c r="BG204" i="15"/>
  <c r="BG208" i="15"/>
  <c r="BG212" i="15"/>
  <c r="BG217" i="15"/>
  <c r="BG221" i="15"/>
  <c r="BG225" i="15"/>
  <c r="BG229" i="15"/>
  <c r="BG233" i="15"/>
  <c r="BG237" i="15"/>
  <c r="BG241" i="15"/>
  <c r="BG245" i="15"/>
  <c r="BG218" i="15"/>
  <c r="BG222" i="15"/>
  <c r="BG226" i="15"/>
  <c r="BG230" i="15"/>
  <c r="BG234" i="15"/>
  <c r="BG238" i="15"/>
  <c r="BG242" i="15"/>
  <c r="BG246" i="15"/>
  <c r="BG219" i="15"/>
  <c r="BG223" i="15"/>
  <c r="BG227" i="15"/>
  <c r="BG231" i="15"/>
  <c r="BG235" i="15"/>
  <c r="BG239" i="15"/>
  <c r="BG243" i="15"/>
  <c r="BG247" i="15"/>
  <c r="BG251" i="15"/>
  <c r="BG265" i="15"/>
  <c r="BG269" i="15"/>
  <c r="BG253" i="15"/>
  <c r="BG254" i="15"/>
  <c r="BG258" i="15"/>
  <c r="BG262" i="15"/>
  <c r="BG266" i="15"/>
  <c r="BG270" i="15"/>
  <c r="BG274" i="15"/>
  <c r="BG278" i="15"/>
  <c r="BG282" i="15"/>
  <c r="BG286" i="15"/>
  <c r="BG290" i="15"/>
  <c r="BG294" i="15"/>
  <c r="BG298" i="15"/>
  <c r="BG250" i="15"/>
  <c r="BG255" i="15"/>
  <c r="BG259" i="15"/>
  <c r="BG263" i="15"/>
  <c r="BG267" i="15"/>
  <c r="BG271" i="15"/>
  <c r="BG275" i="15"/>
  <c r="BG279" i="15"/>
  <c r="BG283" i="15"/>
  <c r="BG287" i="15"/>
  <c r="BG291" i="15"/>
  <c r="BG295" i="15"/>
  <c r="BG299" i="15"/>
  <c r="BG303" i="15"/>
  <c r="BG307" i="15"/>
  <c r="BG311" i="15"/>
  <c r="BG315" i="15"/>
  <c r="BG377" i="15"/>
  <c r="BG381" i="15"/>
  <c r="BG319" i="15"/>
  <c r="BG327" i="15"/>
  <c r="BG331" i="15"/>
  <c r="BG335" i="15"/>
  <c r="BG339" i="15"/>
  <c r="BG343" i="15"/>
  <c r="BG347" i="15"/>
  <c r="BG351" i="15"/>
  <c r="BG355" i="15"/>
  <c r="BG359" i="15"/>
  <c r="BG363" i="15"/>
  <c r="BG367" i="15"/>
  <c r="BG371" i="15"/>
  <c r="BG375" i="15"/>
  <c r="BG379" i="15"/>
  <c r="BG383" i="15"/>
  <c r="BG323" i="15"/>
  <c r="BG332" i="15"/>
  <c r="BG336" i="15"/>
  <c r="BG340" i="15"/>
  <c r="BG344" i="15"/>
  <c r="BG348" i="15"/>
  <c r="BG352" i="15"/>
  <c r="BG356" i="15"/>
  <c r="BG360" i="15"/>
  <c r="BG364" i="15"/>
  <c r="BG368" i="15"/>
  <c r="BG372" i="15"/>
  <c r="BG376" i="15"/>
  <c r="BG380" i="15"/>
  <c r="BG318" i="15"/>
  <c r="BG378" i="15"/>
  <c r="BG329" i="15"/>
  <c r="BG252" i="15"/>
  <c r="BG249" i="15"/>
  <c r="BG310" i="15"/>
  <c r="BG273" i="15"/>
  <c r="BG214" i="15"/>
  <c r="BG205" i="15"/>
  <c r="BG168" i="15"/>
  <c r="BG321" i="15"/>
  <c r="BG374" i="15"/>
  <c r="BG366" i="15"/>
  <c r="BG358" i="15"/>
  <c r="BG350" i="15"/>
  <c r="BG342" i="15"/>
  <c r="BG334" i="15"/>
  <c r="BG373" i="15"/>
  <c r="BG369" i="15"/>
  <c r="BG365" i="15"/>
  <c r="BG361" i="15"/>
  <c r="BG357" i="15"/>
  <c r="BG353" i="15"/>
  <c r="BG349" i="15"/>
  <c r="BG345" i="15"/>
  <c r="BG341" i="15"/>
  <c r="BG337" i="15"/>
  <c r="BG333" i="15"/>
  <c r="BG306" i="15"/>
  <c r="BG313" i="15"/>
  <c r="BG305" i="15"/>
  <c r="BG297" i="15"/>
  <c r="BG289" i="15"/>
  <c r="BG281" i="15"/>
  <c r="BG277" i="15"/>
  <c r="BG207" i="15"/>
  <c r="BG206" i="15"/>
  <c r="BG209" i="15"/>
  <c r="BG170" i="15"/>
  <c r="BG167" i="15"/>
  <c r="BG322" i="15"/>
  <c r="BG328" i="15"/>
  <c r="BG382" i="15"/>
  <c r="BG326" i="15"/>
  <c r="BG248" i="15"/>
  <c r="BG302" i="15"/>
  <c r="BG261" i="15"/>
  <c r="BG211" i="15"/>
  <c r="BG213" i="15"/>
  <c r="BG325" i="15"/>
  <c r="BG370" i="15"/>
  <c r="BG362" i="15"/>
  <c r="BG354" i="15"/>
  <c r="BG346" i="15"/>
  <c r="BG338" i="15"/>
  <c r="BG330" i="15"/>
  <c r="BG314" i="15"/>
  <c r="BG317" i="15"/>
  <c r="BG309" i="15"/>
  <c r="BG301" i="15"/>
  <c r="BG293" i="15"/>
  <c r="BG285" i="15"/>
  <c r="BG257" i="15"/>
  <c r="BG324" i="15"/>
  <c r="BG320" i="15"/>
  <c r="BG316" i="15"/>
  <c r="BG312" i="15"/>
  <c r="BG308" i="15"/>
  <c r="BG304" i="15"/>
  <c r="BG300" i="15"/>
  <c r="BG296" i="15"/>
  <c r="BG292" i="15"/>
  <c r="BG288" i="15"/>
  <c r="BG284" i="15"/>
  <c r="BG280" i="15"/>
  <c r="BG276" i="15"/>
  <c r="BG272" i="15"/>
  <c r="BG268" i="15"/>
  <c r="BG264" i="15"/>
  <c r="BG260" i="15"/>
  <c r="BG256" i="15"/>
  <c r="BG215" i="15"/>
  <c r="BG210" i="15"/>
  <c r="BG244" i="15"/>
  <c r="BG240" i="15"/>
  <c r="BG236" i="15"/>
  <c r="BG232" i="15"/>
  <c r="BG228" i="15"/>
  <c r="BG224" i="15"/>
  <c r="BG220" i="15"/>
  <c r="BG216" i="15"/>
  <c r="BG166" i="15"/>
  <c r="BG201" i="15"/>
  <c r="BG197" i="15"/>
  <c r="BG193" i="15"/>
  <c r="BG189" i="15"/>
  <c r="BG185" i="15"/>
  <c r="BG181" i="15"/>
  <c r="BG177" i="15"/>
  <c r="BG173" i="15"/>
  <c r="BG164" i="15"/>
  <c r="BG159" i="15"/>
  <c r="BG143" i="15"/>
  <c r="BG131" i="15"/>
  <c r="BG111" i="15"/>
  <c r="BG91" i="15"/>
  <c r="BG83" i="15"/>
  <c r="BG90" i="15"/>
  <c r="BG86" i="15"/>
  <c r="BG82" i="15"/>
  <c r="BG78" i="15"/>
  <c r="BG70" i="15"/>
  <c r="BG62" i="15"/>
  <c r="BG55" i="15"/>
  <c r="BG49" i="15"/>
  <c r="BG52" i="15"/>
  <c r="BG48" i="15"/>
  <c r="BG37" i="15"/>
  <c r="BG38" i="15"/>
  <c r="BG33" i="15"/>
  <c r="BG30" i="15"/>
  <c r="BG25" i="15"/>
  <c r="BG18" i="15"/>
  <c r="BG17" i="15"/>
  <c r="BG13" i="15"/>
  <c r="BG139" i="15"/>
  <c r="BG162" i="15"/>
  <c r="BG158" i="15"/>
  <c r="BG154" i="15"/>
  <c r="BG150" i="15"/>
  <c r="BG146" i="15"/>
  <c r="BG142" i="15"/>
  <c r="BG138" i="15"/>
  <c r="BG134" i="15"/>
  <c r="BG130" i="15"/>
  <c r="BG110" i="15"/>
  <c r="BG124" i="15"/>
  <c r="BG120" i="15"/>
  <c r="BG116" i="15"/>
  <c r="BG109" i="15"/>
  <c r="BG97" i="15"/>
  <c r="BG92" i="15"/>
  <c r="BG76" i="15"/>
  <c r="BG56" i="15"/>
  <c r="BG64" i="15"/>
  <c r="BG46" i="15"/>
  <c r="BG40" i="15"/>
  <c r="BG42" i="15"/>
  <c r="BG14" i="15"/>
  <c r="BG9" i="15"/>
  <c r="BG3" i="15"/>
  <c r="BG151" i="15"/>
  <c r="BG135" i="15"/>
  <c r="BG128" i="15"/>
  <c r="BG88" i="15"/>
  <c r="BG74" i="15"/>
  <c r="BG87" i="15"/>
  <c r="BG75" i="15"/>
  <c r="BG59" i="15"/>
  <c r="BG60" i="15"/>
  <c r="BG51" i="15"/>
  <c r="BG44" i="15"/>
  <c r="BG29" i="15"/>
  <c r="BG21" i="15"/>
  <c r="BG22" i="15"/>
  <c r="BG16" i="15"/>
  <c r="BG12" i="15"/>
  <c r="BG163" i="15"/>
  <c r="BG147" i="15"/>
  <c r="BG117" i="15"/>
  <c r="BG113" i="15"/>
  <c r="BG105" i="15"/>
  <c r="BG101" i="15"/>
  <c r="BG100" i="15"/>
  <c r="BG96" i="15"/>
  <c r="BG84" i="15"/>
  <c r="BG79" i="15"/>
  <c r="BG66" i="15"/>
  <c r="BG34" i="15"/>
  <c r="BG23" i="15"/>
  <c r="BG8" i="15"/>
  <c r="BG7" i="15"/>
  <c r="BH1" i="16"/>
  <c r="BG4" i="16"/>
  <c r="BG6" i="16"/>
  <c r="BG7" i="16"/>
  <c r="BG11" i="16"/>
  <c r="BG13" i="16"/>
  <c r="BG16" i="16"/>
  <c r="BG17" i="16"/>
  <c r="BG22" i="16"/>
  <c r="BG19" i="16"/>
  <c r="BG23" i="16"/>
  <c r="BG24" i="16"/>
  <c r="BG31" i="16"/>
  <c r="BG35" i="16"/>
  <c r="BG29" i="16"/>
  <c r="BG33" i="16"/>
  <c r="BG26" i="16"/>
  <c r="BG36" i="16"/>
  <c r="BG37" i="16"/>
  <c r="BG39" i="16"/>
  <c r="BG43" i="16"/>
  <c r="BG47" i="16"/>
  <c r="BG51" i="16"/>
  <c r="BG58" i="16"/>
  <c r="BG62" i="16"/>
  <c r="BG66" i="16"/>
  <c r="BG70" i="16"/>
  <c r="BG54" i="16"/>
  <c r="BG55" i="16"/>
  <c r="BG74" i="16"/>
  <c r="BG86" i="16"/>
  <c r="BG90" i="16"/>
  <c r="BG94" i="16"/>
  <c r="BG79" i="16"/>
  <c r="BG83" i="16"/>
  <c r="BG87" i="16"/>
  <c r="BG91" i="16"/>
  <c r="BG125" i="16"/>
  <c r="BG129" i="16"/>
  <c r="BG98" i="16"/>
  <c r="BG102" i="16"/>
  <c r="BG106" i="16"/>
  <c r="BG110" i="16"/>
  <c r="BG114" i="16"/>
  <c r="BG118" i="16"/>
  <c r="BG122" i="16"/>
  <c r="BG126" i="16"/>
  <c r="BG130" i="16"/>
  <c r="BG95" i="16"/>
  <c r="BG99" i="16"/>
  <c r="BG133" i="16"/>
  <c r="BG134" i="16"/>
  <c r="BG139" i="16"/>
  <c r="BG147" i="16"/>
  <c r="BG151" i="16"/>
  <c r="BG155" i="16"/>
  <c r="BG159" i="16"/>
  <c r="BG163" i="16"/>
  <c r="BG167" i="16"/>
  <c r="BG171" i="16"/>
  <c r="BG148" i="16"/>
  <c r="BG152" i="16"/>
  <c r="BG156" i="16"/>
  <c r="BG160" i="16"/>
  <c r="BG164" i="16"/>
  <c r="BG168" i="16"/>
  <c r="BG172" i="16"/>
  <c r="BG137" i="16"/>
  <c r="BG141" i="16"/>
  <c r="BG145" i="16"/>
  <c r="BG149" i="16"/>
  <c r="BG153" i="16"/>
  <c r="BG157" i="16"/>
  <c r="BG161" i="16"/>
  <c r="BG165" i="16"/>
  <c r="BG169" i="16"/>
  <c r="BG173" i="16"/>
  <c r="BG191" i="16"/>
  <c r="BG195" i="16"/>
  <c r="BG199" i="16"/>
  <c r="BG203" i="16"/>
  <c r="BG207" i="16"/>
  <c r="BG211" i="16"/>
  <c r="BG192" i="16"/>
  <c r="BG196" i="16"/>
  <c r="BG200" i="16"/>
  <c r="BG204" i="16"/>
  <c r="BG208" i="16"/>
  <c r="BG212" i="16"/>
  <c r="BG177" i="16"/>
  <c r="BG181" i="16"/>
  <c r="BG185" i="16"/>
  <c r="BG220" i="16"/>
  <c r="BG228" i="16"/>
  <c r="BG232" i="16"/>
  <c r="BG236" i="16"/>
  <c r="BG240" i="16"/>
  <c r="BG244" i="16"/>
  <c r="BG248" i="16"/>
  <c r="BG252" i="16"/>
  <c r="BG256" i="16"/>
  <c r="BG260" i="16"/>
  <c r="BG264" i="16"/>
  <c r="BG268" i="16"/>
  <c r="BG272" i="16"/>
  <c r="BG276" i="16"/>
  <c r="BG280" i="16"/>
  <c r="BG215" i="16"/>
  <c r="BG216" i="16"/>
  <c r="BG225" i="16"/>
  <c r="BG229" i="16"/>
  <c r="BG233" i="16"/>
  <c r="BG237" i="16"/>
  <c r="BG241" i="16"/>
  <c r="BG245" i="16"/>
  <c r="BG249" i="16"/>
  <c r="BG253" i="16"/>
  <c r="BG257" i="16"/>
  <c r="BG261" i="16"/>
  <c r="BG265" i="16"/>
  <c r="BG269" i="16"/>
  <c r="BG273" i="16"/>
  <c r="BG277" i="16"/>
  <c r="BG281" i="16"/>
  <c r="BG285" i="16"/>
  <c r="BG289" i="16"/>
  <c r="BG293" i="16"/>
  <c r="BG227" i="16"/>
  <c r="BG231" i="16"/>
  <c r="BG235" i="16"/>
  <c r="BG239" i="16"/>
  <c r="BG243" i="16"/>
  <c r="BG247" i="16"/>
  <c r="BG251" i="16"/>
  <c r="BG255" i="16"/>
  <c r="BG259" i="16"/>
  <c r="BG263" i="16"/>
  <c r="BG267" i="16"/>
  <c r="BG271" i="16"/>
  <c r="BG275" i="16"/>
  <c r="BG279" i="16"/>
  <c r="BG283" i="16"/>
  <c r="BG298" i="16"/>
  <c r="BG302" i="16"/>
  <c r="BG306" i="16"/>
  <c r="BG310" i="16"/>
  <c r="BG314" i="16"/>
  <c r="BG318" i="16"/>
  <c r="BG322" i="16"/>
  <c r="BG326" i="16"/>
  <c r="BG330" i="16"/>
  <c r="BG334" i="16"/>
  <c r="BG338" i="16"/>
  <c r="BG342" i="16"/>
  <c r="BG346" i="16"/>
  <c r="BG350" i="16"/>
  <c r="BG354" i="16"/>
  <c r="BG358" i="16"/>
  <c r="BG284" i="16"/>
  <c r="BG288" i="16"/>
  <c r="BG292" i="16"/>
  <c r="BG299" i="16"/>
  <c r="BG303" i="16"/>
  <c r="BG307" i="16"/>
  <c r="BG311" i="16"/>
  <c r="BG315" i="16"/>
  <c r="BG319" i="16"/>
  <c r="BG323" i="16"/>
  <c r="BG327" i="16"/>
  <c r="BG331" i="16"/>
  <c r="BG335" i="16"/>
  <c r="BG339" i="16"/>
  <c r="BG343" i="16"/>
  <c r="BG347" i="16"/>
  <c r="BG351" i="16"/>
  <c r="BG355" i="16"/>
  <c r="BG359" i="16"/>
  <c r="BG369" i="16"/>
  <c r="BG373" i="16"/>
  <c r="BG377" i="16"/>
  <c r="BG381" i="16"/>
  <c r="BG385" i="16"/>
  <c r="BG389" i="16"/>
  <c r="BG393" i="16"/>
  <c r="BG397" i="16"/>
  <c r="BG401" i="16"/>
  <c r="BG405" i="16"/>
  <c r="BG409" i="16"/>
  <c r="BG413" i="16"/>
  <c r="BG417" i="16"/>
  <c r="BG421" i="16"/>
  <c r="BG425" i="16"/>
  <c r="BG362" i="16"/>
  <c r="BG363" i="16"/>
  <c r="BG366" i="16"/>
  <c r="BG367" i="16"/>
  <c r="BG386" i="16"/>
  <c r="BG390" i="16"/>
  <c r="BG394" i="16"/>
  <c r="BG398" i="16"/>
  <c r="BG402" i="16"/>
  <c r="BG406" i="16"/>
  <c r="BG410" i="16"/>
  <c r="BG414" i="16"/>
  <c r="BG418" i="16"/>
  <c r="BG422" i="16"/>
  <c r="BG371" i="16"/>
  <c r="BG375" i="16"/>
  <c r="BG379" i="16"/>
  <c r="BG383" i="16"/>
  <c r="BG387" i="16"/>
  <c r="BG391" i="16"/>
  <c r="BG395" i="16"/>
  <c r="BG399" i="16"/>
  <c r="BG403" i="16"/>
  <c r="BG407" i="16"/>
  <c r="BG411" i="16"/>
  <c r="BG415" i="16"/>
  <c r="BG419" i="16"/>
  <c r="BG423" i="16"/>
  <c r="BG427" i="16"/>
  <c r="BG431" i="16"/>
  <c r="BG435" i="16"/>
  <c r="BG439" i="16"/>
  <c r="BG443" i="16"/>
  <c r="BG447" i="16"/>
  <c r="BG451" i="16"/>
  <c r="BG455" i="16"/>
  <c r="BG459" i="16"/>
  <c r="BG463" i="16"/>
  <c r="BG467" i="16"/>
  <c r="BG471" i="16"/>
  <c r="BG475" i="16"/>
  <c r="BG479" i="16"/>
  <c r="BG426" i="16"/>
  <c r="BG430" i="16"/>
  <c r="BG444" i="16"/>
  <c r="BG448" i="16"/>
  <c r="BG452" i="16"/>
  <c r="BG456" i="16"/>
  <c r="BG460" i="16"/>
  <c r="BG464" i="16"/>
  <c r="BG468" i="16"/>
  <c r="BG472" i="16"/>
  <c r="BG476" i="16"/>
  <c r="BG480" i="16"/>
  <c r="BG429" i="16"/>
  <c r="BG482" i="16"/>
  <c r="BG474" i="16"/>
  <c r="BG466" i="16"/>
  <c r="BG458" i="16"/>
  <c r="BG450" i="16"/>
  <c r="BG481" i="16"/>
  <c r="BG477" i="16"/>
  <c r="BG473" i="16"/>
  <c r="BG469" i="16"/>
  <c r="BG465" i="16"/>
  <c r="BG461" i="16"/>
  <c r="BG457" i="16"/>
  <c r="BG453" i="16"/>
  <c r="BG449" i="16"/>
  <c r="BG445" i="16"/>
  <c r="BG438" i="16"/>
  <c r="BG433" i="16"/>
  <c r="BG424" i="16"/>
  <c r="BG416" i="16"/>
  <c r="BG408" i="16"/>
  <c r="BG400" i="16"/>
  <c r="BG376" i="16"/>
  <c r="BG374" i="16"/>
  <c r="BG365" i="16"/>
  <c r="BG286" i="16"/>
  <c r="BG357" i="16"/>
  <c r="BG349" i="16"/>
  <c r="BG341" i="16"/>
  <c r="BG333" i="16"/>
  <c r="BG325" i="16"/>
  <c r="BG317" i="16"/>
  <c r="BG309" i="16"/>
  <c r="BG301" i="16"/>
  <c r="BG368" i="16"/>
  <c r="BG364" i="16"/>
  <c r="BG432" i="16"/>
  <c r="BG442" i="16"/>
  <c r="BG437" i="16"/>
  <c r="BG388" i="16"/>
  <c r="BG382" i="16"/>
  <c r="BG370" i="16"/>
  <c r="BG294" i="16"/>
  <c r="BG287" i="16"/>
  <c r="BG296" i="16"/>
  <c r="BG223" i="16"/>
  <c r="BG282" i="16"/>
  <c r="BG274" i="16"/>
  <c r="BG266" i="16"/>
  <c r="BG258" i="16"/>
  <c r="BG250" i="16"/>
  <c r="BG242" i="16"/>
  <c r="BG436" i="16"/>
  <c r="BG478" i="16"/>
  <c r="BG470" i="16"/>
  <c r="BG462" i="16"/>
  <c r="BG454" i="16"/>
  <c r="BG446" i="16"/>
  <c r="BG441" i="16"/>
  <c r="BG420" i="16"/>
  <c r="BG412" i="16"/>
  <c r="BG404" i="16"/>
  <c r="BG392" i="16"/>
  <c r="BG380" i="16"/>
  <c r="BG372" i="16"/>
  <c r="BG378" i="16"/>
  <c r="BG361" i="16"/>
  <c r="BG290" i="16"/>
  <c r="BG353" i="16"/>
  <c r="BG345" i="16"/>
  <c r="BG337" i="16"/>
  <c r="BG329" i="16"/>
  <c r="BG321" i="16"/>
  <c r="BG313" i="16"/>
  <c r="BG305" i="16"/>
  <c r="BG297" i="16"/>
  <c r="BG360" i="16"/>
  <c r="BG356" i="16"/>
  <c r="BG352" i="16"/>
  <c r="BG348" i="16"/>
  <c r="BG344" i="16"/>
  <c r="BG340" i="16"/>
  <c r="BG336" i="16"/>
  <c r="BG332" i="16"/>
  <c r="BG328" i="16"/>
  <c r="BG324" i="16"/>
  <c r="BG320" i="16"/>
  <c r="BG316" i="16"/>
  <c r="BG312" i="16"/>
  <c r="BG308" i="16"/>
  <c r="BG304" i="16"/>
  <c r="BG300" i="16"/>
  <c r="BG295" i="16"/>
  <c r="BG219" i="16"/>
  <c r="BG428" i="16"/>
  <c r="BG440" i="16"/>
  <c r="BG434" i="16"/>
  <c r="BG396" i="16"/>
  <c r="BG384" i="16"/>
  <c r="BG291" i="16"/>
  <c r="BG222" i="16"/>
  <c r="BG218" i="16"/>
  <c r="BG278" i="16"/>
  <c r="BG270" i="16"/>
  <c r="BG238" i="16"/>
  <c r="BG226" i="16"/>
  <c r="BG214" i="16"/>
  <c r="BG210" i="16"/>
  <c r="BG206" i="16"/>
  <c r="BG202" i="16"/>
  <c r="BG198" i="16"/>
  <c r="BG194" i="16"/>
  <c r="BG190" i="16"/>
  <c r="BG178" i="16"/>
  <c r="BG174" i="16"/>
  <c r="BG162" i="16"/>
  <c r="BG150" i="16"/>
  <c r="BG144" i="16"/>
  <c r="BG143" i="16"/>
  <c r="BG131" i="16"/>
  <c r="BG127" i="16"/>
  <c r="BG115" i="16"/>
  <c r="BG107" i="16"/>
  <c r="BG113" i="16"/>
  <c r="BG76" i="16"/>
  <c r="BG78" i="16"/>
  <c r="BG77" i="16"/>
  <c r="BG75" i="16"/>
  <c r="BG67" i="16"/>
  <c r="BG59" i="16"/>
  <c r="BG73" i="16"/>
  <c r="BG72" i="16"/>
  <c r="BG44" i="16"/>
  <c r="BG30" i="16"/>
  <c r="BG32" i="16"/>
  <c r="BG27" i="16"/>
  <c r="BG21" i="16"/>
  <c r="BG14" i="16"/>
  <c r="BG15" i="16"/>
  <c r="BG10" i="16"/>
  <c r="BG9" i="16"/>
  <c r="BG3" i="16"/>
  <c r="BG5" i="16"/>
  <c r="BG262" i="16"/>
  <c r="BG246" i="16"/>
  <c r="BG234" i="16"/>
  <c r="BG221" i="16"/>
  <c r="BG209" i="16"/>
  <c r="BG201" i="16"/>
  <c r="BG193" i="16"/>
  <c r="BG180" i="16"/>
  <c r="BG182" i="16"/>
  <c r="BG142" i="16"/>
  <c r="BG140" i="16"/>
  <c r="BG135" i="16"/>
  <c r="BG123" i="16"/>
  <c r="BG97" i="16"/>
  <c r="BG121" i="16"/>
  <c r="BG101" i="16"/>
  <c r="BG96" i="16"/>
  <c r="BG88" i="16"/>
  <c r="BG80" i="16"/>
  <c r="BG81" i="16"/>
  <c r="BG69" i="16"/>
  <c r="BG52" i="16"/>
  <c r="BG28" i="16"/>
  <c r="BG18" i="16"/>
  <c r="BG184" i="16"/>
  <c r="BG183" i="16"/>
  <c r="BG179" i="16"/>
  <c r="BG176" i="16"/>
  <c r="BG186" i="16"/>
  <c r="BG166" i="16"/>
  <c r="BG154" i="16"/>
  <c r="BG136" i="16"/>
  <c r="BG119" i="16"/>
  <c r="BG111" i="16"/>
  <c r="BG103" i="16"/>
  <c r="BG82" i="16"/>
  <c r="BG71" i="16"/>
  <c r="BG63" i="16"/>
  <c r="BG61" i="16"/>
  <c r="BG64" i="16"/>
  <c r="BG56" i="16"/>
  <c r="BG40" i="16"/>
  <c r="BG42" i="16"/>
  <c r="BG53" i="16"/>
  <c r="BG49" i="16"/>
  <c r="BG45" i="16"/>
  <c r="BG41" i="16"/>
  <c r="BG34" i="16"/>
  <c r="BG20" i="16"/>
  <c r="BG25" i="16"/>
  <c r="BG12" i="16"/>
  <c r="BG254" i="16"/>
  <c r="BG230" i="16"/>
  <c r="BG224" i="16"/>
  <c r="BG217" i="16"/>
  <c r="BG213" i="16"/>
  <c r="BG205" i="16"/>
  <c r="BG197" i="16"/>
  <c r="BG189" i="16"/>
  <c r="BG188" i="16"/>
  <c r="BG187" i="16"/>
  <c r="BG175" i="16"/>
  <c r="BG170" i="16"/>
  <c r="BG158" i="16"/>
  <c r="BG146" i="16"/>
  <c r="BG138" i="16"/>
  <c r="BG117" i="16"/>
  <c r="BG109" i="16"/>
  <c r="BG105" i="16"/>
  <c r="BG132" i="16"/>
  <c r="BG128" i="16"/>
  <c r="BG124" i="16"/>
  <c r="BG120" i="16"/>
  <c r="BG116" i="16"/>
  <c r="BG112" i="16"/>
  <c r="BG108" i="16"/>
  <c r="BG104" i="16"/>
  <c r="BG100" i="16"/>
  <c r="BG92" i="16"/>
  <c r="BG84" i="16"/>
  <c r="BG93" i="16"/>
  <c r="BG89" i="16"/>
  <c r="BG85" i="16"/>
  <c r="BG65" i="16"/>
  <c r="BG57" i="16"/>
  <c r="BG68" i="16"/>
  <c r="BG60" i="16"/>
  <c r="BG48" i="16"/>
  <c r="BG50" i="16"/>
  <c r="BG46" i="16"/>
  <c r="BG38" i="16"/>
  <c r="BG8" i="16"/>
  <c r="BH1" i="14"/>
  <c r="BG6" i="14"/>
  <c r="BG7" i="14"/>
  <c r="BG8" i="14"/>
  <c r="BG11" i="14"/>
  <c r="BG12" i="14"/>
  <c r="BG14" i="14"/>
  <c r="BG20" i="14"/>
  <c r="BG15" i="14"/>
  <c r="BG18" i="14"/>
  <c r="BG19" i="14"/>
  <c r="BG28" i="14"/>
  <c r="BG25" i="14"/>
  <c r="BG22" i="14"/>
  <c r="BG26" i="14"/>
  <c r="BG29" i="14"/>
  <c r="BG35" i="14"/>
  <c r="BG30" i="14"/>
  <c r="BG32" i="14"/>
  <c r="BG36" i="14"/>
  <c r="BG48" i="14"/>
  <c r="BG40" i="14"/>
  <c r="BG46" i="14"/>
  <c r="BG43" i="14"/>
  <c r="BG47" i="14"/>
  <c r="BG49" i="14"/>
  <c r="BG51" i="14"/>
  <c r="BG55" i="14"/>
  <c r="BG59" i="14"/>
  <c r="BG63" i="14"/>
  <c r="BG52" i="14"/>
  <c r="BG56" i="14"/>
  <c r="BG60" i="14"/>
  <c r="BG64" i="14"/>
  <c r="BG79" i="14"/>
  <c r="BG83" i="14"/>
  <c r="BG67" i="14"/>
  <c r="BG72" i="14"/>
  <c r="BG76" i="14"/>
  <c r="BG80" i="14"/>
  <c r="BG84" i="14"/>
  <c r="BG68" i="14"/>
  <c r="BG69" i="14"/>
  <c r="BG73" i="14"/>
  <c r="BG77" i="14"/>
  <c r="BG81" i="14"/>
  <c r="BG85" i="14"/>
  <c r="BG89" i="14"/>
  <c r="BG93" i="14"/>
  <c r="BG94" i="14"/>
  <c r="BG98" i="14"/>
  <c r="BG102" i="14"/>
  <c r="BG106" i="14"/>
  <c r="BG107" i="14"/>
  <c r="BG87" i="14"/>
  <c r="BG88" i="14"/>
  <c r="BG96" i="14"/>
  <c r="BG100" i="14"/>
  <c r="BG104" i="14"/>
  <c r="BG108" i="14"/>
  <c r="BG112" i="14"/>
  <c r="BG111" i="14"/>
  <c r="BG91" i="14"/>
  <c r="BG103" i="14"/>
  <c r="BG71" i="14"/>
  <c r="BG50" i="14"/>
  <c r="BG53" i="14"/>
  <c r="BG42" i="14"/>
  <c r="BG45" i="14"/>
  <c r="BG41" i="14"/>
  <c r="BG39" i="14"/>
  <c r="BG44" i="14"/>
  <c r="BG34" i="14"/>
  <c r="BG21" i="14"/>
  <c r="BG4" i="14"/>
  <c r="BG13" i="14"/>
  <c r="BG5" i="14"/>
  <c r="BG110" i="14"/>
  <c r="BG92" i="14"/>
  <c r="BG99" i="14"/>
  <c r="BG90" i="14"/>
  <c r="BG66" i="14"/>
  <c r="BG58" i="14"/>
  <c r="BG27" i="14"/>
  <c r="BG23" i="14"/>
  <c r="BG9" i="14"/>
  <c r="BG109" i="14"/>
  <c r="BG75" i="14"/>
  <c r="BG54" i="14"/>
  <c r="BG24" i="14"/>
  <c r="BG95" i="14"/>
  <c r="BG105" i="14"/>
  <c r="BG101" i="14"/>
  <c r="BG97" i="14"/>
  <c r="BG86" i="14"/>
  <c r="BG82" i="14"/>
  <c r="BG78" i="14"/>
  <c r="BG74" i="14"/>
  <c r="BG70" i="14"/>
  <c r="BG62" i="14"/>
  <c r="BG65" i="14"/>
  <c r="BG61" i="14"/>
  <c r="BG57" i="14"/>
  <c r="BG38" i="14"/>
  <c r="BG37" i="14"/>
  <c r="BG33" i="14"/>
  <c r="BG31" i="14"/>
  <c r="BG17" i="14"/>
  <c r="BG16" i="14"/>
  <c r="BG10" i="14"/>
  <c r="BG3" i="14"/>
  <c r="BH1" i="15"/>
  <c r="BG2" i="15"/>
  <c r="BH1" i="18"/>
  <c r="BG2" i="18"/>
  <c r="BH3" i="18" l="1"/>
  <c r="BH4" i="18"/>
  <c r="BH5" i="18"/>
  <c r="BH6" i="18"/>
  <c r="BH10" i="18"/>
  <c r="BH7" i="18"/>
  <c r="BH11" i="18"/>
  <c r="BH8" i="18"/>
  <c r="BH9" i="18"/>
  <c r="BH15" i="18"/>
  <c r="BH13" i="18"/>
  <c r="BH14" i="18"/>
  <c r="BH17" i="18"/>
  <c r="BH21" i="18"/>
  <c r="BH18" i="18"/>
  <c r="BH19" i="18"/>
  <c r="BH16" i="18"/>
  <c r="BH20" i="18"/>
  <c r="BH23" i="18"/>
  <c r="BH27" i="18"/>
  <c r="BH31" i="18"/>
  <c r="BH24" i="18"/>
  <c r="BH28" i="18"/>
  <c r="BH25" i="18"/>
  <c r="BH22" i="18"/>
  <c r="BH26" i="18"/>
  <c r="BH34" i="18"/>
  <c r="BH38" i="18"/>
  <c r="BH42" i="18"/>
  <c r="BH35" i="18"/>
  <c r="BH39" i="18"/>
  <c r="BH30" i="18"/>
  <c r="BH32" i="18"/>
  <c r="BH36" i="18"/>
  <c r="BH29" i="18"/>
  <c r="BH33" i="18"/>
  <c r="BH37" i="18"/>
  <c r="BH46" i="18"/>
  <c r="BH50" i="18"/>
  <c r="BH43" i="18"/>
  <c r="BH47" i="18"/>
  <c r="BH51" i="18"/>
  <c r="BH41" i="18"/>
  <c r="BH44" i="18"/>
  <c r="BH48" i="18"/>
  <c r="BH40" i="18"/>
  <c r="BH45" i="18"/>
  <c r="BH49" i="18"/>
  <c r="BH55" i="18"/>
  <c r="BH59" i="18"/>
  <c r="BH63" i="18"/>
  <c r="BH67" i="18"/>
  <c r="BH52" i="18"/>
  <c r="BH56" i="18"/>
  <c r="BH60" i="18"/>
  <c r="BH64" i="18"/>
  <c r="BH53" i="18"/>
  <c r="BH57" i="18"/>
  <c r="BH61" i="18"/>
  <c r="BH65" i="18"/>
  <c r="BH54" i="18"/>
  <c r="BH58" i="18"/>
  <c r="BH62" i="18"/>
  <c r="BH74" i="18"/>
  <c r="BH78" i="18"/>
  <c r="BH82" i="18"/>
  <c r="BH71" i="18"/>
  <c r="BH75" i="18"/>
  <c r="BH79" i="18"/>
  <c r="BH83" i="18"/>
  <c r="BH72" i="18"/>
  <c r="BH76" i="18"/>
  <c r="BH80" i="18"/>
  <c r="BH84" i="18"/>
  <c r="BH66" i="18"/>
  <c r="BH68" i="18"/>
  <c r="BH69" i="18"/>
  <c r="BH70" i="18"/>
  <c r="BH73" i="18"/>
  <c r="BH77" i="18"/>
  <c r="BH81" i="18"/>
  <c r="BH85" i="18"/>
  <c r="BH89" i="18"/>
  <c r="BH93" i="18"/>
  <c r="BH86" i="18"/>
  <c r="BH90" i="18"/>
  <c r="BH87" i="18"/>
  <c r="BH91" i="18"/>
  <c r="BH88" i="18"/>
  <c r="BH92" i="18"/>
  <c r="BH12" i="18"/>
  <c r="BH3" i="15"/>
  <c r="BH4" i="15"/>
  <c r="BH5" i="15"/>
  <c r="BH6" i="15"/>
  <c r="BH7" i="15"/>
  <c r="BH11" i="15"/>
  <c r="BH8" i="15"/>
  <c r="BH9" i="15"/>
  <c r="BH10" i="15"/>
  <c r="BH16" i="15"/>
  <c r="BH13" i="15"/>
  <c r="BH14" i="15"/>
  <c r="BH15" i="15"/>
  <c r="BH21" i="15"/>
  <c r="BH22" i="15"/>
  <c r="BH18" i="15"/>
  <c r="BH19" i="15"/>
  <c r="BH23" i="15"/>
  <c r="BH17" i="15"/>
  <c r="BH20" i="15"/>
  <c r="BH24" i="15"/>
  <c r="BH29" i="15"/>
  <c r="BH33" i="15"/>
  <c r="BH30" i="15"/>
  <c r="BH31" i="15"/>
  <c r="BH25" i="15"/>
  <c r="BH28" i="15"/>
  <c r="BH32" i="15"/>
  <c r="BH36" i="15"/>
  <c r="BH40" i="15"/>
  <c r="BH44" i="15"/>
  <c r="BH35" i="15"/>
  <c r="BH41" i="15"/>
  <c r="BH45" i="15"/>
  <c r="BH42" i="15"/>
  <c r="BH34" i="15"/>
  <c r="BH39" i="15"/>
  <c r="BH43" i="15"/>
  <c r="BH47" i="15"/>
  <c r="BH51" i="15"/>
  <c r="BH55" i="15"/>
  <c r="BH48" i="15"/>
  <c r="BH52" i="15"/>
  <c r="BH49" i="15"/>
  <c r="BH53" i="15"/>
  <c r="BH50" i="15"/>
  <c r="BH54" i="15"/>
  <c r="BH58" i="15"/>
  <c r="BH62" i="15"/>
  <c r="BH66" i="15"/>
  <c r="BH70" i="15"/>
  <c r="BH63" i="15"/>
  <c r="BH67" i="15"/>
  <c r="BH71" i="15"/>
  <c r="BH59" i="15"/>
  <c r="BH60" i="15"/>
  <c r="BH64" i="15"/>
  <c r="BH68" i="15"/>
  <c r="BH72" i="15"/>
  <c r="BH61" i="15"/>
  <c r="BH65" i="15"/>
  <c r="BH69" i="15"/>
  <c r="BH73" i="15"/>
  <c r="BH77" i="15"/>
  <c r="BH81" i="15"/>
  <c r="BH85" i="15"/>
  <c r="BH89" i="15"/>
  <c r="BH93" i="15"/>
  <c r="BH78" i="15"/>
  <c r="BH82" i="15"/>
  <c r="BH86" i="15"/>
  <c r="BH90" i="15"/>
  <c r="BH79" i="15"/>
  <c r="BH83" i="15"/>
  <c r="BH87" i="15"/>
  <c r="BH91" i="15"/>
  <c r="BH80" i="15"/>
  <c r="BH84" i="15"/>
  <c r="BH88" i="15"/>
  <c r="BH95" i="15"/>
  <c r="BH99" i="15"/>
  <c r="BH103" i="15"/>
  <c r="BH107" i="15"/>
  <c r="BH96" i="15"/>
  <c r="BH100" i="15"/>
  <c r="BH104" i="15"/>
  <c r="BH108" i="15"/>
  <c r="BH97" i="15"/>
  <c r="BH101" i="15"/>
  <c r="BH105" i="15"/>
  <c r="BH94" i="15"/>
  <c r="BH98" i="15"/>
  <c r="BH102" i="15"/>
  <c r="BH106" i="15"/>
  <c r="BH115" i="15"/>
  <c r="BH119" i="15"/>
  <c r="BH123" i="15"/>
  <c r="BH127" i="15"/>
  <c r="BH109" i="15"/>
  <c r="BH112" i="15"/>
  <c r="BH116" i="15"/>
  <c r="BH120" i="15"/>
  <c r="BH124" i="15"/>
  <c r="BH128" i="15"/>
  <c r="BH113" i="15"/>
  <c r="BH117" i="15"/>
  <c r="BH121" i="15"/>
  <c r="BH125" i="15"/>
  <c r="BH129" i="15"/>
  <c r="BH114" i="15"/>
  <c r="BH118" i="15"/>
  <c r="BH122" i="15"/>
  <c r="BH126" i="15"/>
  <c r="BH133" i="15"/>
  <c r="BH137" i="15"/>
  <c r="BH141" i="15"/>
  <c r="BH145" i="15"/>
  <c r="BH149" i="15"/>
  <c r="BH153" i="15"/>
  <c r="BH157" i="15"/>
  <c r="BH161" i="15"/>
  <c r="BH165" i="15"/>
  <c r="BH169" i="15"/>
  <c r="BH130" i="15"/>
  <c r="BH134" i="15"/>
  <c r="BH138" i="15"/>
  <c r="BH142" i="15"/>
  <c r="BH146" i="15"/>
  <c r="BH150" i="15"/>
  <c r="BH154" i="15"/>
  <c r="BH158" i="15"/>
  <c r="BH162" i="15"/>
  <c r="BH131" i="15"/>
  <c r="BH135" i="15"/>
  <c r="BH139" i="15"/>
  <c r="BH143" i="15"/>
  <c r="BH147" i="15"/>
  <c r="BH151" i="15"/>
  <c r="BH155" i="15"/>
  <c r="BH159" i="15"/>
  <c r="BH132" i="15"/>
  <c r="BH136" i="15"/>
  <c r="BH140" i="15"/>
  <c r="BH144" i="15"/>
  <c r="BH148" i="15"/>
  <c r="BH152" i="15"/>
  <c r="BH156" i="15"/>
  <c r="BH160" i="15"/>
  <c r="BH172" i="15"/>
  <c r="BH176" i="15"/>
  <c r="BH180" i="15"/>
  <c r="BH184" i="15"/>
  <c r="BH188" i="15"/>
  <c r="BH192" i="15"/>
  <c r="BH196" i="15"/>
  <c r="BH200" i="15"/>
  <c r="BH204" i="15"/>
  <c r="BH208" i="15"/>
  <c r="BH212" i="15"/>
  <c r="BH173" i="15"/>
  <c r="BH177" i="15"/>
  <c r="BH181" i="15"/>
  <c r="BH185" i="15"/>
  <c r="BH189" i="15"/>
  <c r="BH193" i="15"/>
  <c r="BH197" i="15"/>
  <c r="BH201" i="15"/>
  <c r="BH170" i="15"/>
  <c r="BH174" i="15"/>
  <c r="BH178" i="15"/>
  <c r="BH182" i="15"/>
  <c r="BH186" i="15"/>
  <c r="BH190" i="15"/>
  <c r="BH194" i="15"/>
  <c r="BH198" i="15"/>
  <c r="BH202" i="15"/>
  <c r="BH171" i="15"/>
  <c r="BH175" i="15"/>
  <c r="BH179" i="15"/>
  <c r="BH183" i="15"/>
  <c r="BH187" i="15"/>
  <c r="BH191" i="15"/>
  <c r="BH195" i="15"/>
  <c r="BH199" i="15"/>
  <c r="BH203" i="15"/>
  <c r="BH219" i="15"/>
  <c r="BH223" i="15"/>
  <c r="BH227" i="15"/>
  <c r="BH231" i="15"/>
  <c r="BH235" i="15"/>
  <c r="BH239" i="15"/>
  <c r="BH243" i="15"/>
  <c r="BH247" i="15"/>
  <c r="BH251" i="15"/>
  <c r="BH255" i="15"/>
  <c r="BH216" i="15"/>
  <c r="BH220" i="15"/>
  <c r="BH224" i="15"/>
  <c r="BH228" i="15"/>
  <c r="BH232" i="15"/>
  <c r="BH236" i="15"/>
  <c r="BH240" i="15"/>
  <c r="BH244" i="15"/>
  <c r="BH217" i="15"/>
  <c r="BH221" i="15"/>
  <c r="BH225" i="15"/>
  <c r="BH229" i="15"/>
  <c r="BH233" i="15"/>
  <c r="BH237" i="15"/>
  <c r="BH241" i="15"/>
  <c r="BH245" i="15"/>
  <c r="BH218" i="15"/>
  <c r="BH222" i="15"/>
  <c r="BH226" i="15"/>
  <c r="BH230" i="15"/>
  <c r="BH234" i="15"/>
  <c r="BH238" i="15"/>
  <c r="BH242" i="15"/>
  <c r="BH246" i="15"/>
  <c r="BH250" i="15"/>
  <c r="BH259" i="15"/>
  <c r="BH263" i="15"/>
  <c r="BH267" i="15"/>
  <c r="BH271" i="15"/>
  <c r="BH275" i="15"/>
  <c r="BH279" i="15"/>
  <c r="BH283" i="15"/>
  <c r="BH287" i="15"/>
  <c r="BH291" i="15"/>
  <c r="BH295" i="15"/>
  <c r="BH299" i="15"/>
  <c r="BH303" i="15"/>
  <c r="BH307" i="15"/>
  <c r="BH311" i="15"/>
  <c r="BH315" i="15"/>
  <c r="BH319" i="15"/>
  <c r="BH323" i="15"/>
  <c r="BH327" i="15"/>
  <c r="BH256" i="15"/>
  <c r="BH260" i="15"/>
  <c r="BH264" i="15"/>
  <c r="BH268" i="15"/>
  <c r="BH272" i="15"/>
  <c r="BH276" i="15"/>
  <c r="BH280" i="15"/>
  <c r="BH284" i="15"/>
  <c r="BH288" i="15"/>
  <c r="BH292" i="15"/>
  <c r="BH296" i="15"/>
  <c r="BH300" i="15"/>
  <c r="BH304" i="15"/>
  <c r="BH308" i="15"/>
  <c r="BH312" i="15"/>
  <c r="BH316" i="15"/>
  <c r="BH320" i="15"/>
  <c r="BH324" i="15"/>
  <c r="BH257" i="15"/>
  <c r="BH261" i="15"/>
  <c r="BH265" i="15"/>
  <c r="BH269" i="15"/>
  <c r="BH273" i="15"/>
  <c r="BH277" i="15"/>
  <c r="BH281" i="15"/>
  <c r="BH285" i="15"/>
  <c r="BH289" i="15"/>
  <c r="BH293" i="15"/>
  <c r="BH297" i="15"/>
  <c r="BH301" i="15"/>
  <c r="BH305" i="15"/>
  <c r="BH309" i="15"/>
  <c r="BH313" i="15"/>
  <c r="BH317" i="15"/>
  <c r="BH254" i="15"/>
  <c r="BH258" i="15"/>
  <c r="BH262" i="15"/>
  <c r="BH266" i="15"/>
  <c r="BH270" i="15"/>
  <c r="BH274" i="15"/>
  <c r="BH278" i="15"/>
  <c r="BH282" i="15"/>
  <c r="BH286" i="15"/>
  <c r="BH290" i="15"/>
  <c r="BH294" i="15"/>
  <c r="BH298" i="15"/>
  <c r="BH302" i="15"/>
  <c r="BH306" i="15"/>
  <c r="BH310" i="15"/>
  <c r="BH314" i="15"/>
  <c r="BH332" i="15"/>
  <c r="BH336" i="15"/>
  <c r="BH340" i="15"/>
  <c r="BH344" i="15"/>
  <c r="BH348" i="15"/>
  <c r="BH352" i="15"/>
  <c r="BH356" i="15"/>
  <c r="BH360" i="15"/>
  <c r="BH364" i="15"/>
  <c r="BH368" i="15"/>
  <c r="BH372" i="15"/>
  <c r="BH376" i="15"/>
  <c r="BH380" i="15"/>
  <c r="BH333" i="15"/>
  <c r="BH337" i="15"/>
  <c r="BH341" i="15"/>
  <c r="BH345" i="15"/>
  <c r="BH349" i="15"/>
  <c r="BH353" i="15"/>
  <c r="BH357" i="15"/>
  <c r="BH361" i="15"/>
  <c r="BH365" i="15"/>
  <c r="BH369" i="15"/>
  <c r="BH373" i="15"/>
  <c r="BH377" i="15"/>
  <c r="BH381" i="15"/>
  <c r="BH334" i="15"/>
  <c r="BH338" i="15"/>
  <c r="BH342" i="15"/>
  <c r="BH346" i="15"/>
  <c r="BH350" i="15"/>
  <c r="BH354" i="15"/>
  <c r="BH358" i="15"/>
  <c r="BH362" i="15"/>
  <c r="BH366" i="15"/>
  <c r="BH370" i="15"/>
  <c r="BH374" i="15"/>
  <c r="BH378" i="15"/>
  <c r="BH382" i="15"/>
  <c r="BH331" i="15"/>
  <c r="BH335" i="15"/>
  <c r="BH339" i="15"/>
  <c r="BH343" i="15"/>
  <c r="BH347" i="15"/>
  <c r="BH351" i="15"/>
  <c r="BH355" i="15"/>
  <c r="BH359" i="15"/>
  <c r="BH363" i="15"/>
  <c r="BH367" i="15"/>
  <c r="BH371" i="15"/>
  <c r="BH375" i="15"/>
  <c r="BH379" i="15"/>
  <c r="BH383" i="15"/>
  <c r="BH326" i="15"/>
  <c r="BH248" i="15"/>
  <c r="BH215" i="15"/>
  <c r="BH210" i="15"/>
  <c r="BH205" i="15"/>
  <c r="BH167" i="15"/>
  <c r="BH318" i="15"/>
  <c r="BH330" i="15"/>
  <c r="BH325" i="15"/>
  <c r="BH322" i="15"/>
  <c r="BH253" i="15"/>
  <c r="BH214" i="15"/>
  <c r="BH209" i="15"/>
  <c r="BH166" i="15"/>
  <c r="BH329" i="15"/>
  <c r="BH321" i="15"/>
  <c r="BH252" i="15"/>
  <c r="BH213" i="15"/>
  <c r="BH207" i="15"/>
  <c r="BH164" i="15"/>
  <c r="BH328" i="15"/>
  <c r="BH249" i="15"/>
  <c r="BH211" i="15"/>
  <c r="BH206" i="15"/>
  <c r="BH168" i="15"/>
  <c r="BH163" i="15"/>
  <c r="BH37" i="15"/>
  <c r="BH27" i="15"/>
  <c r="BH92" i="15"/>
  <c r="BH76" i="15"/>
  <c r="BH46" i="15"/>
  <c r="BH26" i="15"/>
  <c r="BH111" i="15"/>
  <c r="BH75" i="15"/>
  <c r="BH57" i="15"/>
  <c r="BH110" i="15"/>
  <c r="BH74" i="15"/>
  <c r="BH56" i="15"/>
  <c r="BH38" i="15"/>
  <c r="BH12" i="15"/>
  <c r="BI1" i="16"/>
  <c r="BH3" i="16"/>
  <c r="BH7" i="16"/>
  <c r="BH4" i="16"/>
  <c r="BH5" i="16"/>
  <c r="BH6" i="16"/>
  <c r="BH8" i="16"/>
  <c r="BH9" i="16"/>
  <c r="BH10" i="16"/>
  <c r="BH11" i="16"/>
  <c r="BH14" i="16"/>
  <c r="BH15" i="16"/>
  <c r="BH13" i="16"/>
  <c r="BH20" i="16"/>
  <c r="BH24" i="16"/>
  <c r="BH16" i="16"/>
  <c r="BH17" i="16"/>
  <c r="BH21" i="16"/>
  <c r="BH25" i="16"/>
  <c r="BH18" i="16"/>
  <c r="BH22" i="16"/>
  <c r="BH19" i="16"/>
  <c r="BH23" i="16"/>
  <c r="BH26" i="16"/>
  <c r="BH30" i="16"/>
  <c r="BH34" i="16"/>
  <c r="BH27" i="16"/>
  <c r="BH31" i="16"/>
  <c r="BH35" i="16"/>
  <c r="BH28" i="16"/>
  <c r="BH32" i="16"/>
  <c r="BH29" i="16"/>
  <c r="BH33" i="16"/>
  <c r="BH37" i="16"/>
  <c r="BH40" i="16"/>
  <c r="BH44" i="16"/>
  <c r="BH48" i="16"/>
  <c r="BH52" i="16"/>
  <c r="BH41" i="16"/>
  <c r="BH45" i="16"/>
  <c r="BH49" i="16"/>
  <c r="BH53" i="16"/>
  <c r="BH36" i="16"/>
  <c r="BH38" i="16"/>
  <c r="BH42" i="16"/>
  <c r="BH46" i="16"/>
  <c r="BH50" i="16"/>
  <c r="BH39" i="16"/>
  <c r="BH43" i="16"/>
  <c r="BH47" i="16"/>
  <c r="BH51" i="16"/>
  <c r="BH55" i="16"/>
  <c r="BH54" i="16"/>
  <c r="BH59" i="16"/>
  <c r="BH63" i="16"/>
  <c r="BH67" i="16"/>
  <c r="BH71" i="16"/>
  <c r="BH60" i="16"/>
  <c r="BH64" i="16"/>
  <c r="BH68" i="16"/>
  <c r="BH72" i="16"/>
  <c r="BH57" i="16"/>
  <c r="BH61" i="16"/>
  <c r="BH65" i="16"/>
  <c r="BH69" i="16"/>
  <c r="BH73" i="16"/>
  <c r="BH56" i="16"/>
  <c r="BH58" i="16"/>
  <c r="BH62" i="16"/>
  <c r="BH66" i="16"/>
  <c r="BH70" i="16"/>
  <c r="BH74" i="16"/>
  <c r="BH80" i="16"/>
  <c r="BH84" i="16"/>
  <c r="BH88" i="16"/>
  <c r="BH92" i="16"/>
  <c r="BH96" i="16"/>
  <c r="BH77" i="16"/>
  <c r="BH81" i="16"/>
  <c r="BH85" i="16"/>
  <c r="BH89" i="16"/>
  <c r="BH93" i="16"/>
  <c r="BH78" i="16"/>
  <c r="BH82" i="16"/>
  <c r="BH86" i="16"/>
  <c r="BH90" i="16"/>
  <c r="BH94" i="16"/>
  <c r="BH75" i="16"/>
  <c r="BH79" i="16"/>
  <c r="BH83" i="16"/>
  <c r="BH87" i="16"/>
  <c r="BH91" i="16"/>
  <c r="BH95" i="16"/>
  <c r="BH99" i="16"/>
  <c r="BH103" i="16"/>
  <c r="BH107" i="16"/>
  <c r="BH111" i="16"/>
  <c r="BH115" i="16"/>
  <c r="BH119" i="16"/>
  <c r="BH123" i="16"/>
  <c r="BH127" i="16"/>
  <c r="BH131" i="16"/>
  <c r="BH135" i="16"/>
  <c r="BH97" i="16"/>
  <c r="BH100" i="16"/>
  <c r="BH104" i="16"/>
  <c r="BH108" i="16"/>
  <c r="BH112" i="16"/>
  <c r="BH116" i="16"/>
  <c r="BH120" i="16"/>
  <c r="BH124" i="16"/>
  <c r="BH128" i="16"/>
  <c r="BH132" i="16"/>
  <c r="BH101" i="16"/>
  <c r="BH105" i="16"/>
  <c r="BH109" i="16"/>
  <c r="BH113" i="16"/>
  <c r="BH117" i="16"/>
  <c r="BH121" i="16"/>
  <c r="BH125" i="16"/>
  <c r="BH129" i="16"/>
  <c r="BH102" i="16"/>
  <c r="BH106" i="16"/>
  <c r="BH110" i="16"/>
  <c r="BH114" i="16"/>
  <c r="BH118" i="16"/>
  <c r="BH122" i="16"/>
  <c r="BH126" i="16"/>
  <c r="BH130" i="16"/>
  <c r="BH134" i="16"/>
  <c r="BH136" i="16"/>
  <c r="BH138" i="16"/>
  <c r="BH142" i="16"/>
  <c r="BH146" i="16"/>
  <c r="BH150" i="16"/>
  <c r="BH154" i="16"/>
  <c r="BH158" i="16"/>
  <c r="BH162" i="16"/>
  <c r="BH166" i="16"/>
  <c r="BH170" i="16"/>
  <c r="BH133" i="16"/>
  <c r="BH139" i="16"/>
  <c r="BH143" i="16"/>
  <c r="BH147" i="16"/>
  <c r="BH151" i="16"/>
  <c r="BH155" i="16"/>
  <c r="BH159" i="16"/>
  <c r="BH163" i="16"/>
  <c r="BH167" i="16"/>
  <c r="BH171" i="16"/>
  <c r="BH140" i="16"/>
  <c r="BH144" i="16"/>
  <c r="BH148" i="16"/>
  <c r="BH152" i="16"/>
  <c r="BH156" i="16"/>
  <c r="BH160" i="16"/>
  <c r="BH164" i="16"/>
  <c r="BH168" i="16"/>
  <c r="BH172" i="16"/>
  <c r="BH137" i="16"/>
  <c r="BH141" i="16"/>
  <c r="BH145" i="16"/>
  <c r="BH149" i="16"/>
  <c r="BH153" i="16"/>
  <c r="BH157" i="16"/>
  <c r="BH161" i="16"/>
  <c r="BH165" i="16"/>
  <c r="BH169" i="16"/>
  <c r="BH173" i="16"/>
  <c r="BH177" i="16"/>
  <c r="BH181" i="16"/>
  <c r="BH185" i="16"/>
  <c r="BH174" i="16"/>
  <c r="BH189" i="16"/>
  <c r="BH193" i="16"/>
  <c r="BH197" i="16"/>
  <c r="BH201" i="16"/>
  <c r="BH205" i="16"/>
  <c r="BH209" i="16"/>
  <c r="BH213" i="16"/>
  <c r="BH217" i="16"/>
  <c r="BH190" i="16"/>
  <c r="BH194" i="16"/>
  <c r="BH198" i="16"/>
  <c r="BH202" i="16"/>
  <c r="BH206" i="16"/>
  <c r="BH210" i="16"/>
  <c r="BH191" i="16"/>
  <c r="BH195" i="16"/>
  <c r="BH199" i="16"/>
  <c r="BH203" i="16"/>
  <c r="BH207" i="16"/>
  <c r="BH211" i="16"/>
  <c r="BH192" i="16"/>
  <c r="BH196" i="16"/>
  <c r="BH200" i="16"/>
  <c r="BH204" i="16"/>
  <c r="BH208" i="16"/>
  <c r="BH212" i="16"/>
  <c r="BH216" i="16"/>
  <c r="BH220" i="16"/>
  <c r="BH218" i="16"/>
  <c r="BH219" i="16"/>
  <c r="BH227" i="16"/>
  <c r="BH231" i="16"/>
  <c r="BH235" i="16"/>
  <c r="BH239" i="16"/>
  <c r="BH243" i="16"/>
  <c r="BH247" i="16"/>
  <c r="BH251" i="16"/>
  <c r="BH255" i="16"/>
  <c r="BH259" i="16"/>
  <c r="BH263" i="16"/>
  <c r="BH267" i="16"/>
  <c r="BH271" i="16"/>
  <c r="BH275" i="16"/>
  <c r="BH279" i="16"/>
  <c r="BH283" i="16"/>
  <c r="BH224" i="16"/>
  <c r="BH228" i="16"/>
  <c r="BH232" i="16"/>
  <c r="BH236" i="16"/>
  <c r="BH240" i="16"/>
  <c r="BH244" i="16"/>
  <c r="BH248" i="16"/>
  <c r="BH252" i="16"/>
  <c r="BH256" i="16"/>
  <c r="BH260" i="16"/>
  <c r="BH264" i="16"/>
  <c r="BH268" i="16"/>
  <c r="BH272" i="16"/>
  <c r="BH276" i="16"/>
  <c r="BH280" i="16"/>
  <c r="BH284" i="16"/>
  <c r="BH288" i="16"/>
  <c r="BH292" i="16"/>
  <c r="BH225" i="16"/>
  <c r="BH229" i="16"/>
  <c r="BH233" i="16"/>
  <c r="BH237" i="16"/>
  <c r="BH241" i="16"/>
  <c r="BH245" i="16"/>
  <c r="BH249" i="16"/>
  <c r="BH253" i="16"/>
  <c r="BH257" i="16"/>
  <c r="BH261" i="16"/>
  <c r="BH265" i="16"/>
  <c r="BH269" i="16"/>
  <c r="BH273" i="16"/>
  <c r="BH277" i="16"/>
  <c r="BH281" i="16"/>
  <c r="BH285" i="16"/>
  <c r="BH289" i="16"/>
  <c r="BH293" i="16"/>
  <c r="BH214" i="16"/>
  <c r="BH226" i="16"/>
  <c r="BH230" i="16"/>
  <c r="BH234" i="16"/>
  <c r="BH238" i="16"/>
  <c r="BH242" i="16"/>
  <c r="BH246" i="16"/>
  <c r="BH250" i="16"/>
  <c r="BH254" i="16"/>
  <c r="BH258" i="16"/>
  <c r="BH262" i="16"/>
  <c r="BH266" i="16"/>
  <c r="BH270" i="16"/>
  <c r="BH274" i="16"/>
  <c r="BH278" i="16"/>
  <c r="BH282" i="16"/>
  <c r="BH299" i="16"/>
  <c r="BH303" i="16"/>
  <c r="BH307" i="16"/>
  <c r="BH311" i="16"/>
  <c r="BH315" i="16"/>
  <c r="BH319" i="16"/>
  <c r="BH323" i="16"/>
  <c r="BH327" i="16"/>
  <c r="BH331" i="16"/>
  <c r="BH335" i="16"/>
  <c r="BH339" i="16"/>
  <c r="BH343" i="16"/>
  <c r="BH347" i="16"/>
  <c r="BH351" i="16"/>
  <c r="BH355" i="16"/>
  <c r="BH359" i="16"/>
  <c r="BH363" i="16"/>
  <c r="BH367" i="16"/>
  <c r="BH300" i="16"/>
  <c r="BH304" i="16"/>
  <c r="BH308" i="16"/>
  <c r="BH312" i="16"/>
  <c r="BH316" i="16"/>
  <c r="BH320" i="16"/>
  <c r="BH324" i="16"/>
  <c r="BH328" i="16"/>
  <c r="BH332" i="16"/>
  <c r="BH336" i="16"/>
  <c r="BH340" i="16"/>
  <c r="BH344" i="16"/>
  <c r="BH348" i="16"/>
  <c r="BH352" i="16"/>
  <c r="BH356" i="16"/>
  <c r="BH360" i="16"/>
  <c r="BH364" i="16"/>
  <c r="BH368" i="16"/>
  <c r="BH297" i="16"/>
  <c r="BH301" i="16"/>
  <c r="BH305" i="16"/>
  <c r="BH309" i="16"/>
  <c r="BH313" i="16"/>
  <c r="BH317" i="16"/>
  <c r="BH321" i="16"/>
  <c r="BH325" i="16"/>
  <c r="BH329" i="16"/>
  <c r="BH333" i="16"/>
  <c r="BH337" i="16"/>
  <c r="BH341" i="16"/>
  <c r="BH345" i="16"/>
  <c r="BH349" i="16"/>
  <c r="BH353" i="16"/>
  <c r="BH357" i="16"/>
  <c r="BH298" i="16"/>
  <c r="BH302" i="16"/>
  <c r="BH306" i="16"/>
  <c r="BH310" i="16"/>
  <c r="BH314" i="16"/>
  <c r="BH318" i="16"/>
  <c r="BH322" i="16"/>
  <c r="BH326" i="16"/>
  <c r="BH330" i="16"/>
  <c r="BH334" i="16"/>
  <c r="BH338" i="16"/>
  <c r="BH342" i="16"/>
  <c r="BH346" i="16"/>
  <c r="BH350" i="16"/>
  <c r="BH354" i="16"/>
  <c r="BH358" i="16"/>
  <c r="BH372" i="16"/>
  <c r="BH376" i="16"/>
  <c r="BH380" i="16"/>
  <c r="BH384" i="16"/>
  <c r="BH388" i="16"/>
  <c r="BH392" i="16"/>
  <c r="BH396" i="16"/>
  <c r="BH400" i="16"/>
  <c r="BH404" i="16"/>
  <c r="BH408" i="16"/>
  <c r="BH412" i="16"/>
  <c r="BH416" i="16"/>
  <c r="BH420" i="16"/>
  <c r="BH424" i="16"/>
  <c r="BH369" i="16"/>
  <c r="BH373" i="16"/>
  <c r="BH377" i="16"/>
  <c r="BH381" i="16"/>
  <c r="BH385" i="16"/>
  <c r="BH389" i="16"/>
  <c r="BH393" i="16"/>
  <c r="BH397" i="16"/>
  <c r="BH401" i="16"/>
  <c r="BH405" i="16"/>
  <c r="BH409" i="16"/>
  <c r="BH413" i="16"/>
  <c r="BH417" i="16"/>
  <c r="BH421" i="16"/>
  <c r="BH425" i="16"/>
  <c r="BH362" i="16"/>
  <c r="BH366" i="16"/>
  <c r="BH370" i="16"/>
  <c r="BH374" i="16"/>
  <c r="BH378" i="16"/>
  <c r="BH382" i="16"/>
  <c r="BH386" i="16"/>
  <c r="BH390" i="16"/>
  <c r="BH394" i="16"/>
  <c r="BH398" i="16"/>
  <c r="BH402" i="16"/>
  <c r="BH406" i="16"/>
  <c r="BH410" i="16"/>
  <c r="BH414" i="16"/>
  <c r="BH418" i="16"/>
  <c r="BH422" i="16"/>
  <c r="BH426" i="16"/>
  <c r="BH430" i="16"/>
  <c r="BH371" i="16"/>
  <c r="BH375" i="16"/>
  <c r="BH379" i="16"/>
  <c r="BH383" i="16"/>
  <c r="BH387" i="16"/>
  <c r="BH391" i="16"/>
  <c r="BH395" i="16"/>
  <c r="BH399" i="16"/>
  <c r="BH403" i="16"/>
  <c r="BH407" i="16"/>
  <c r="BH411" i="16"/>
  <c r="BH415" i="16"/>
  <c r="BH419" i="16"/>
  <c r="BH423" i="16"/>
  <c r="BH427" i="16"/>
  <c r="BH431" i="16"/>
  <c r="BH435" i="16"/>
  <c r="BH439" i="16"/>
  <c r="BH443" i="16"/>
  <c r="BH444" i="16"/>
  <c r="BH448" i="16"/>
  <c r="BH452" i="16"/>
  <c r="BH456" i="16"/>
  <c r="BH460" i="16"/>
  <c r="BH464" i="16"/>
  <c r="BH468" i="16"/>
  <c r="BH472" i="16"/>
  <c r="BH476" i="16"/>
  <c r="BH480" i="16"/>
  <c r="BH445" i="16"/>
  <c r="BH449" i="16"/>
  <c r="BH453" i="16"/>
  <c r="BH457" i="16"/>
  <c r="BH461" i="16"/>
  <c r="BH465" i="16"/>
  <c r="BH469" i="16"/>
  <c r="BH473" i="16"/>
  <c r="BH477" i="16"/>
  <c r="BH481" i="16"/>
  <c r="BH446" i="16"/>
  <c r="BH450" i="16"/>
  <c r="BH454" i="16"/>
  <c r="BH458" i="16"/>
  <c r="BH462" i="16"/>
  <c r="BH466" i="16"/>
  <c r="BH470" i="16"/>
  <c r="BH474" i="16"/>
  <c r="BH478" i="16"/>
  <c r="BH482" i="16"/>
  <c r="BH447" i="16"/>
  <c r="BH451" i="16"/>
  <c r="BH455" i="16"/>
  <c r="BH459" i="16"/>
  <c r="BH463" i="16"/>
  <c r="BH467" i="16"/>
  <c r="BH471" i="16"/>
  <c r="BH475" i="16"/>
  <c r="BH479" i="16"/>
  <c r="BH442" i="16"/>
  <c r="BH437" i="16"/>
  <c r="BH432" i="16"/>
  <c r="BH365" i="16"/>
  <c r="BH361" i="16"/>
  <c r="BH441" i="16"/>
  <c r="BH436" i="16"/>
  <c r="BH294" i="16"/>
  <c r="BH286" i="16"/>
  <c r="BH291" i="16"/>
  <c r="BH440" i="16"/>
  <c r="BH434" i="16"/>
  <c r="BH296" i="16"/>
  <c r="BH438" i="16"/>
  <c r="BH433" i="16"/>
  <c r="BH428" i="16"/>
  <c r="BH429" i="16"/>
  <c r="BH295" i="16"/>
  <c r="BH290" i="16"/>
  <c r="BH287" i="16"/>
  <c r="BH184" i="16"/>
  <c r="BH179" i="16"/>
  <c r="BH215" i="16"/>
  <c r="BH188" i="16"/>
  <c r="BH183" i="16"/>
  <c r="BH178" i="16"/>
  <c r="BH98" i="16"/>
  <c r="BH223" i="16"/>
  <c r="BH222" i="16"/>
  <c r="BH187" i="16"/>
  <c r="BH182" i="16"/>
  <c r="BH176" i="16"/>
  <c r="BH76" i="16"/>
  <c r="BH12" i="16"/>
  <c r="BH221" i="16"/>
  <c r="BH186" i="16"/>
  <c r="BH180" i="16"/>
  <c r="BH175" i="16"/>
  <c r="BI1" i="14"/>
  <c r="BH3" i="14"/>
  <c r="BH7" i="14"/>
  <c r="BH4" i="14"/>
  <c r="BH5" i="14"/>
  <c r="BH6" i="14"/>
  <c r="BH9" i="14"/>
  <c r="BH10" i="14"/>
  <c r="BH8" i="14"/>
  <c r="BH12" i="14"/>
  <c r="BH15" i="14"/>
  <c r="BH11" i="14"/>
  <c r="BH13" i="14"/>
  <c r="BH14" i="14"/>
  <c r="BH19" i="14"/>
  <c r="BH16" i="14"/>
  <c r="BH20" i="14"/>
  <c r="BH17" i="14"/>
  <c r="BH18" i="14"/>
  <c r="BH22" i="14"/>
  <c r="BH26" i="14"/>
  <c r="BH30" i="14"/>
  <c r="BH23" i="14"/>
  <c r="BH27" i="14"/>
  <c r="BH24" i="14"/>
  <c r="BH28" i="14"/>
  <c r="BH25" i="14"/>
  <c r="BH32" i="14"/>
  <c r="BH36" i="14"/>
  <c r="BH40" i="14"/>
  <c r="BH33" i="14"/>
  <c r="BH37" i="14"/>
  <c r="BH34" i="14"/>
  <c r="BH29" i="14"/>
  <c r="BH31" i="14"/>
  <c r="BH35" i="14"/>
  <c r="BH43" i="14"/>
  <c r="BH47" i="14"/>
  <c r="BH44" i="14"/>
  <c r="BH48" i="14"/>
  <c r="BH39" i="14"/>
  <c r="BH45" i="14"/>
  <c r="BH38" i="14"/>
  <c r="BH42" i="14"/>
  <c r="BH46" i="14"/>
  <c r="BH52" i="14"/>
  <c r="BH56" i="14"/>
  <c r="BH60" i="14"/>
  <c r="BH64" i="14"/>
  <c r="BH68" i="14"/>
  <c r="BH49" i="14"/>
  <c r="BH53" i="14"/>
  <c r="BH57" i="14"/>
  <c r="BH61" i="14"/>
  <c r="BH65" i="14"/>
  <c r="BH50" i="14"/>
  <c r="BH54" i="14"/>
  <c r="BH58" i="14"/>
  <c r="BH62" i="14"/>
  <c r="BH51" i="14"/>
  <c r="BH55" i="14"/>
  <c r="BH59" i="14"/>
  <c r="BH63" i="14"/>
  <c r="BH66" i="14"/>
  <c r="BH69" i="14"/>
  <c r="BH73" i="14"/>
  <c r="BH77" i="14"/>
  <c r="BH81" i="14"/>
  <c r="BH85" i="14"/>
  <c r="BH89" i="14"/>
  <c r="BH70" i="14"/>
  <c r="BH74" i="14"/>
  <c r="BH78" i="14"/>
  <c r="BH82" i="14"/>
  <c r="BH86" i="14"/>
  <c r="BH71" i="14"/>
  <c r="BH75" i="14"/>
  <c r="BH79" i="14"/>
  <c r="BH83" i="14"/>
  <c r="BH72" i="14"/>
  <c r="BH76" i="14"/>
  <c r="BH80" i="14"/>
  <c r="BH84" i="14"/>
  <c r="BH87" i="14"/>
  <c r="BH96" i="14"/>
  <c r="BH100" i="14"/>
  <c r="BH104" i="14"/>
  <c r="BH108" i="14"/>
  <c r="BH112" i="14"/>
  <c r="BH93" i="14"/>
  <c r="BH97" i="14"/>
  <c r="BH101" i="14"/>
  <c r="BH105" i="14"/>
  <c r="BH94" i="14"/>
  <c r="BH98" i="14"/>
  <c r="BH102" i="14"/>
  <c r="BH106" i="14"/>
  <c r="BH95" i="14"/>
  <c r="BH99" i="14"/>
  <c r="BH103" i="14"/>
  <c r="BH107" i="14"/>
  <c r="BH110" i="14"/>
  <c r="BH92" i="14"/>
  <c r="BH67" i="14"/>
  <c r="BH109" i="14"/>
  <c r="BH91" i="14"/>
  <c r="BH21" i="14"/>
  <c r="BH90" i="14"/>
  <c r="BH111" i="14"/>
  <c r="BH88" i="14"/>
  <c r="BH41" i="14"/>
  <c r="BI1" i="15"/>
  <c r="BH2" i="15"/>
  <c r="BI1" i="18"/>
  <c r="BH2" i="18"/>
  <c r="BI6" i="18" l="1"/>
  <c r="BI10" i="18"/>
  <c r="BI7" i="18"/>
  <c r="BI15" i="18"/>
  <c r="BI12" i="18"/>
  <c r="BI11" i="18"/>
  <c r="BI13" i="18"/>
  <c r="BI16" i="18"/>
  <c r="BI17" i="18"/>
  <c r="BI18" i="18"/>
  <c r="BI21" i="18"/>
  <c r="BI22" i="18"/>
  <c r="BI23" i="18"/>
  <c r="BI27" i="18"/>
  <c r="BI31" i="18"/>
  <c r="BI24" i="18"/>
  <c r="BI28" i="18"/>
  <c r="BI29" i="18"/>
  <c r="BI38" i="18"/>
  <c r="BI35" i="18"/>
  <c r="BI39" i="18"/>
  <c r="BI40" i="18"/>
  <c r="BI46" i="18"/>
  <c r="BI50" i="18"/>
  <c r="BI43" i="18"/>
  <c r="BI47" i="18"/>
  <c r="BI42" i="18"/>
  <c r="BI48" i="18"/>
  <c r="BI55" i="18"/>
  <c r="BI59" i="18"/>
  <c r="BI63" i="18"/>
  <c r="BI52" i="18"/>
  <c r="BI56" i="18"/>
  <c r="BI60" i="18"/>
  <c r="BI64" i="18"/>
  <c r="BI51" i="18"/>
  <c r="BI57" i="18"/>
  <c r="BI61" i="18"/>
  <c r="BI65" i="18"/>
  <c r="BI67" i="18"/>
  <c r="BI68" i="18"/>
  <c r="BI69" i="18"/>
  <c r="BI77" i="18"/>
  <c r="BI81" i="18"/>
  <c r="BI85" i="18"/>
  <c r="BI74" i="18"/>
  <c r="BI71" i="18"/>
  <c r="BI79" i="18"/>
  <c r="BI83" i="18"/>
  <c r="BI72" i="18"/>
  <c r="BI76" i="18"/>
  <c r="BI80" i="18"/>
  <c r="BI84" i="18"/>
  <c r="BI88" i="18"/>
  <c r="BI92" i="18"/>
  <c r="BI89" i="18"/>
  <c r="BI93" i="18"/>
  <c r="BI90" i="18"/>
  <c r="BI91" i="18"/>
  <c r="BI86" i="18"/>
  <c r="BI66" i="18"/>
  <c r="BI44" i="18"/>
  <c r="BI34" i="18"/>
  <c r="BI75" i="18"/>
  <c r="BI82" i="18"/>
  <c r="BI73" i="18"/>
  <c r="BI70" i="18"/>
  <c r="BI49" i="18"/>
  <c r="BI45" i="18"/>
  <c r="BI36" i="18"/>
  <c r="BI33" i="18"/>
  <c r="BI78" i="18"/>
  <c r="BI53" i="18"/>
  <c r="BI62" i="18"/>
  <c r="BI58" i="18"/>
  <c r="BI54" i="18"/>
  <c r="BI25" i="18"/>
  <c r="BI87" i="18"/>
  <c r="BI41" i="18"/>
  <c r="BI32" i="18"/>
  <c r="BI37" i="18"/>
  <c r="BI30" i="18"/>
  <c r="BI19" i="18"/>
  <c r="BI20" i="18"/>
  <c r="BI3" i="18"/>
  <c r="BI26" i="18"/>
  <c r="BI8" i="18"/>
  <c r="BI5" i="18"/>
  <c r="BI4" i="18"/>
  <c r="BI14" i="18"/>
  <c r="BI9" i="18"/>
  <c r="BI6" i="15"/>
  <c r="BI7" i="15"/>
  <c r="BI11" i="15"/>
  <c r="BI15" i="15"/>
  <c r="BI16" i="15"/>
  <c r="BI17" i="15"/>
  <c r="BI20" i="15"/>
  <c r="BI24" i="15"/>
  <c r="BI21" i="15"/>
  <c r="BI19" i="15"/>
  <c r="BI25" i="15"/>
  <c r="BI26" i="15"/>
  <c r="BI28" i="15"/>
  <c r="BI32" i="15"/>
  <c r="BI29" i="15"/>
  <c r="BI33" i="15"/>
  <c r="BI34" i="15"/>
  <c r="BI39" i="15"/>
  <c r="BI43" i="15"/>
  <c r="BI36" i="15"/>
  <c r="BI37" i="15"/>
  <c r="BI38" i="15"/>
  <c r="BI41" i="15"/>
  <c r="BI45" i="15"/>
  <c r="BI50" i="15"/>
  <c r="BI54" i="15"/>
  <c r="BI47" i="15"/>
  <c r="BI51" i="15"/>
  <c r="BI55" i="15"/>
  <c r="BI52" i="15"/>
  <c r="BI61" i="15"/>
  <c r="BI65" i="15"/>
  <c r="BI69" i="15"/>
  <c r="BI62" i="15"/>
  <c r="BI66" i="15"/>
  <c r="BI70" i="15"/>
  <c r="BI63" i="15"/>
  <c r="BI67" i="15"/>
  <c r="BI71" i="15"/>
  <c r="BI58" i="15"/>
  <c r="BI59" i="15"/>
  <c r="BI81" i="15"/>
  <c r="BI85" i="15"/>
  <c r="BI89" i="15"/>
  <c r="BI73" i="15"/>
  <c r="BI74" i="15"/>
  <c r="BI75" i="15"/>
  <c r="BI77" i="15"/>
  <c r="BI78" i="15"/>
  <c r="BI82" i="15"/>
  <c r="BI86" i="15"/>
  <c r="BI90" i="15"/>
  <c r="BI83" i="15"/>
  <c r="BI87" i="15"/>
  <c r="BI102" i="15"/>
  <c r="BI106" i="15"/>
  <c r="BI93" i="15"/>
  <c r="BI95" i="15"/>
  <c r="BI99" i="15"/>
  <c r="BI96" i="15"/>
  <c r="BI100" i="15"/>
  <c r="BI104" i="15"/>
  <c r="BI108" i="15"/>
  <c r="BI91" i="15"/>
  <c r="BI105" i="15"/>
  <c r="BI122" i="15"/>
  <c r="BI110" i="15"/>
  <c r="BI115" i="15"/>
  <c r="BI119" i="15"/>
  <c r="BI123" i="15"/>
  <c r="BI127" i="15"/>
  <c r="BI109" i="15"/>
  <c r="BI112" i="15"/>
  <c r="BI116" i="15"/>
  <c r="BI128" i="15"/>
  <c r="BI125" i="15"/>
  <c r="BI133" i="15"/>
  <c r="BI137" i="15"/>
  <c r="BI141" i="15"/>
  <c r="BI145" i="15"/>
  <c r="BI149" i="15"/>
  <c r="BI153" i="15"/>
  <c r="BI157" i="15"/>
  <c r="BI161" i="15"/>
  <c r="BI130" i="15"/>
  <c r="BI134" i="15"/>
  <c r="BI138" i="15"/>
  <c r="BI142" i="15"/>
  <c r="BI146" i="15"/>
  <c r="BI150" i="15"/>
  <c r="BI154" i="15"/>
  <c r="BI158" i="15"/>
  <c r="BI162" i="15"/>
  <c r="BI129" i="15"/>
  <c r="BI155" i="15"/>
  <c r="BI159" i="15"/>
  <c r="BI172" i="15"/>
  <c r="BI176" i="15"/>
  <c r="BI180" i="15"/>
  <c r="BI184" i="15"/>
  <c r="BI188" i="15"/>
  <c r="BI192" i="15"/>
  <c r="BI196" i="15"/>
  <c r="BI200" i="15"/>
  <c r="BI163" i="15"/>
  <c r="BI165" i="15"/>
  <c r="BI166" i="15"/>
  <c r="BI167" i="15"/>
  <c r="BI169" i="15"/>
  <c r="BI173" i="15"/>
  <c r="BI177" i="15"/>
  <c r="BI181" i="15"/>
  <c r="BI185" i="15"/>
  <c r="BI189" i="15"/>
  <c r="BI193" i="15"/>
  <c r="BI197" i="15"/>
  <c r="BI201" i="15"/>
  <c r="BI174" i="15"/>
  <c r="BI178" i="15"/>
  <c r="BI182" i="15"/>
  <c r="BI186" i="15"/>
  <c r="BI190" i="15"/>
  <c r="BI194" i="15"/>
  <c r="BI198" i="15"/>
  <c r="BI202" i="15"/>
  <c r="BI204" i="15"/>
  <c r="BI205" i="15"/>
  <c r="BI206" i="15"/>
  <c r="BI208" i="15"/>
  <c r="BI209" i="15"/>
  <c r="BI210" i="15"/>
  <c r="BI212" i="15"/>
  <c r="BI213" i="15"/>
  <c r="BI214" i="15"/>
  <c r="BI219" i="15"/>
  <c r="BI223" i="15"/>
  <c r="BI227" i="15"/>
  <c r="BI231" i="15"/>
  <c r="BI235" i="15"/>
  <c r="BI239" i="15"/>
  <c r="BI243" i="15"/>
  <c r="BI220" i="15"/>
  <c r="BI224" i="15"/>
  <c r="BI228" i="15"/>
  <c r="BI232" i="15"/>
  <c r="BI236" i="15"/>
  <c r="BI240" i="15"/>
  <c r="BI244" i="15"/>
  <c r="BI255" i="15"/>
  <c r="BI259" i="15"/>
  <c r="BI263" i="15"/>
  <c r="BI267" i="15"/>
  <c r="BI271" i="15"/>
  <c r="BI275" i="15"/>
  <c r="BI279" i="15"/>
  <c r="BI283" i="15"/>
  <c r="BI287" i="15"/>
  <c r="BI291" i="15"/>
  <c r="BI295" i="15"/>
  <c r="BI299" i="15"/>
  <c r="BI303" i="15"/>
  <c r="BI307" i="15"/>
  <c r="BI311" i="15"/>
  <c r="BI315" i="15"/>
  <c r="BI319" i="15"/>
  <c r="BI323" i="15"/>
  <c r="BI248" i="15"/>
  <c r="BI252" i="15"/>
  <c r="BI256" i="15"/>
  <c r="BI260" i="15"/>
  <c r="BI264" i="15"/>
  <c r="BI268" i="15"/>
  <c r="BI272" i="15"/>
  <c r="BI276" i="15"/>
  <c r="BI280" i="15"/>
  <c r="BI284" i="15"/>
  <c r="BI288" i="15"/>
  <c r="BI292" i="15"/>
  <c r="BI296" i="15"/>
  <c r="BI300" i="15"/>
  <c r="BI304" i="15"/>
  <c r="BI308" i="15"/>
  <c r="BI312" i="15"/>
  <c r="BI316" i="15"/>
  <c r="BI247" i="15"/>
  <c r="BI251" i="15"/>
  <c r="BI265" i="15"/>
  <c r="BI269" i="15"/>
  <c r="BI273" i="15"/>
  <c r="BI277" i="15"/>
  <c r="BI281" i="15"/>
  <c r="BI285" i="15"/>
  <c r="BI289" i="15"/>
  <c r="BI293" i="15"/>
  <c r="BI297" i="15"/>
  <c r="BI301" i="15"/>
  <c r="BI305" i="15"/>
  <c r="BI309" i="15"/>
  <c r="BI313" i="15"/>
  <c r="BI317" i="15"/>
  <c r="BI332" i="15"/>
  <c r="BI336" i="15"/>
  <c r="BI340" i="15"/>
  <c r="BI344" i="15"/>
  <c r="BI348" i="15"/>
  <c r="BI352" i="15"/>
  <c r="BI356" i="15"/>
  <c r="BI360" i="15"/>
  <c r="BI364" i="15"/>
  <c r="BI368" i="15"/>
  <c r="BI372" i="15"/>
  <c r="BI376" i="15"/>
  <c r="BI380" i="15"/>
  <c r="BI321" i="15"/>
  <c r="BI325" i="15"/>
  <c r="BI327" i="15"/>
  <c r="BI328" i="15"/>
  <c r="BI329" i="15"/>
  <c r="BI333" i="15"/>
  <c r="BI337" i="15"/>
  <c r="BI341" i="15"/>
  <c r="BI345" i="15"/>
  <c r="BI349" i="15"/>
  <c r="BI353" i="15"/>
  <c r="BI357" i="15"/>
  <c r="BI361" i="15"/>
  <c r="BI365" i="15"/>
  <c r="BI369" i="15"/>
  <c r="BI373" i="15"/>
  <c r="BI377" i="15"/>
  <c r="BI381" i="15"/>
  <c r="BI320" i="15"/>
  <c r="BI324" i="15"/>
  <c r="BI378" i="15"/>
  <c r="BI362" i="15"/>
  <c r="BI346" i="15"/>
  <c r="BI326" i="15"/>
  <c r="BI371" i="15"/>
  <c r="BI367" i="15"/>
  <c r="BI363" i="15"/>
  <c r="BI359" i="15"/>
  <c r="BI355" i="15"/>
  <c r="BI351" i="15"/>
  <c r="BI347" i="15"/>
  <c r="BI343" i="15"/>
  <c r="BI339" i="15"/>
  <c r="BI335" i="15"/>
  <c r="BI331" i="15"/>
  <c r="BI249" i="15"/>
  <c r="BI254" i="15"/>
  <c r="BI253" i="15"/>
  <c r="BI211" i="15"/>
  <c r="BI374" i="15"/>
  <c r="BI358" i="15"/>
  <c r="BI342" i="15"/>
  <c r="BI322" i="15"/>
  <c r="BI245" i="15"/>
  <c r="BI237" i="15"/>
  <c r="BI229" i="15"/>
  <c r="BI221" i="15"/>
  <c r="BI215" i="15"/>
  <c r="BI170" i="15"/>
  <c r="BI164" i="15"/>
  <c r="BI370" i="15"/>
  <c r="BI354" i="15"/>
  <c r="BI338" i="15"/>
  <c r="BI330" i="15"/>
  <c r="BI383" i="15"/>
  <c r="BI261" i="15"/>
  <c r="BI257" i="15"/>
  <c r="BI314" i="15"/>
  <c r="BI310" i="15"/>
  <c r="BI306" i="15"/>
  <c r="BI302" i="15"/>
  <c r="BI298" i="15"/>
  <c r="BI294" i="15"/>
  <c r="BI290" i="15"/>
  <c r="BI286" i="15"/>
  <c r="BI282" i="15"/>
  <c r="BI278" i="15"/>
  <c r="BI274" i="15"/>
  <c r="BI270" i="15"/>
  <c r="BI266" i="15"/>
  <c r="BI262" i="15"/>
  <c r="BI258" i="15"/>
  <c r="BI216" i="15"/>
  <c r="BI250" i="15"/>
  <c r="BI246" i="15"/>
  <c r="BI242" i="15"/>
  <c r="BI238" i="15"/>
  <c r="BI234" i="15"/>
  <c r="BI230" i="15"/>
  <c r="BI226" i="15"/>
  <c r="BI222" i="15"/>
  <c r="BI218" i="15"/>
  <c r="BI168" i="15"/>
  <c r="BI203" i="15"/>
  <c r="BI199" i="15"/>
  <c r="BI195" i="15"/>
  <c r="BI191" i="15"/>
  <c r="BI187" i="15"/>
  <c r="BI183" i="15"/>
  <c r="BI179" i="15"/>
  <c r="BI175" i="15"/>
  <c r="BI171" i="15"/>
  <c r="BI382" i="15"/>
  <c r="BI366" i="15"/>
  <c r="BI350" i="15"/>
  <c r="BI334" i="15"/>
  <c r="BI318" i="15"/>
  <c r="BI379" i="15"/>
  <c r="BI375" i="15"/>
  <c r="BI241" i="15"/>
  <c r="BI233" i="15"/>
  <c r="BI225" i="15"/>
  <c r="BI217" i="15"/>
  <c r="BI207" i="15"/>
  <c r="BI139" i="15"/>
  <c r="BI160" i="15"/>
  <c r="BI156" i="15"/>
  <c r="BI152" i="15"/>
  <c r="BI148" i="15"/>
  <c r="BI144" i="15"/>
  <c r="BI140" i="15"/>
  <c r="BI136" i="15"/>
  <c r="BI132" i="15"/>
  <c r="BI117" i="15"/>
  <c r="BI124" i="15"/>
  <c r="BI118" i="15"/>
  <c r="BI114" i="15"/>
  <c r="BI97" i="15"/>
  <c r="BI68" i="15"/>
  <c r="BI60" i="15"/>
  <c r="BI44" i="15"/>
  <c r="BI40" i="15"/>
  <c r="BI8" i="15"/>
  <c r="BI151" i="15"/>
  <c r="BI147" i="15"/>
  <c r="BI143" i="15"/>
  <c r="BI131" i="15"/>
  <c r="BI113" i="15"/>
  <c r="BI111" i="15"/>
  <c r="BI101" i="15"/>
  <c r="BI107" i="15"/>
  <c r="BI76" i="15"/>
  <c r="BI72" i="15"/>
  <c r="BI57" i="15"/>
  <c r="BI49" i="15"/>
  <c r="BI35" i="15"/>
  <c r="BI30" i="15"/>
  <c r="BI27" i="15"/>
  <c r="BI18" i="15"/>
  <c r="BI14" i="15"/>
  <c r="BI9" i="15"/>
  <c r="BI4" i="15"/>
  <c r="BI135" i="15"/>
  <c r="BI121" i="15"/>
  <c r="BI120" i="15"/>
  <c r="BI126" i="15"/>
  <c r="BI98" i="15"/>
  <c r="BI94" i="15"/>
  <c r="BI79" i="15"/>
  <c r="BI56" i="15"/>
  <c r="BI48" i="15"/>
  <c r="BI46" i="15"/>
  <c r="BI42" i="15"/>
  <c r="BI22" i="15"/>
  <c r="BI13" i="15"/>
  <c r="BI10" i="15"/>
  <c r="BI92" i="15"/>
  <c r="BI103" i="15"/>
  <c r="BI88" i="15"/>
  <c r="BI84" i="15"/>
  <c r="BI80" i="15"/>
  <c r="BI64" i="15"/>
  <c r="BI53" i="15"/>
  <c r="BI31" i="15"/>
  <c r="BI23" i="15"/>
  <c r="BI12" i="15"/>
  <c r="BI5" i="15"/>
  <c r="BI3" i="15"/>
  <c r="BJ1" i="16"/>
  <c r="BI6" i="16"/>
  <c r="BI11" i="16"/>
  <c r="BI8" i="16"/>
  <c r="BI9" i="16"/>
  <c r="BI13" i="16"/>
  <c r="BI14" i="16"/>
  <c r="BI12" i="16"/>
  <c r="BI15" i="16"/>
  <c r="BI19" i="16"/>
  <c r="BI23" i="16"/>
  <c r="BI24" i="16"/>
  <c r="BI17" i="16"/>
  <c r="BI21" i="16"/>
  <c r="BI25" i="16"/>
  <c r="BI29" i="16"/>
  <c r="BI33" i="16"/>
  <c r="BI26" i="16"/>
  <c r="BI30" i="16"/>
  <c r="BI34" i="16"/>
  <c r="BI27" i="16"/>
  <c r="BI31" i="16"/>
  <c r="BI35" i="16"/>
  <c r="BI39" i="16"/>
  <c r="BI43" i="16"/>
  <c r="BI47" i="16"/>
  <c r="BI51" i="16"/>
  <c r="BI55" i="16"/>
  <c r="BI40" i="16"/>
  <c r="BI44" i="16"/>
  <c r="BI48" i="16"/>
  <c r="BI52" i="16"/>
  <c r="BI41" i="16"/>
  <c r="BI45" i="16"/>
  <c r="BI49" i="16"/>
  <c r="BI53" i="16"/>
  <c r="BI37" i="16"/>
  <c r="BI56" i="16"/>
  <c r="BI58" i="16"/>
  <c r="BI62" i="16"/>
  <c r="BI66" i="16"/>
  <c r="BI70" i="16"/>
  <c r="BI74" i="16"/>
  <c r="BI59" i="16"/>
  <c r="BI63" i="16"/>
  <c r="BI67" i="16"/>
  <c r="BI71" i="16"/>
  <c r="BI60" i="16"/>
  <c r="BI64" i="16"/>
  <c r="BI68" i="16"/>
  <c r="BI72" i="16"/>
  <c r="BI75" i="16"/>
  <c r="BI76" i="16"/>
  <c r="BI79" i="16"/>
  <c r="BI83" i="16"/>
  <c r="BI87" i="16"/>
  <c r="BI91" i="16"/>
  <c r="BI95" i="16"/>
  <c r="BI80" i="16"/>
  <c r="BI84" i="16"/>
  <c r="BI88" i="16"/>
  <c r="BI92" i="16"/>
  <c r="BI81" i="16"/>
  <c r="BI85" i="16"/>
  <c r="BI89" i="16"/>
  <c r="BI93" i="16"/>
  <c r="BI99" i="16"/>
  <c r="BI102" i="16"/>
  <c r="BI106" i="16"/>
  <c r="BI110" i="16"/>
  <c r="BI114" i="16"/>
  <c r="BI118" i="16"/>
  <c r="BI122" i="16"/>
  <c r="BI126" i="16"/>
  <c r="BI130" i="16"/>
  <c r="BI134" i="16"/>
  <c r="BI103" i="16"/>
  <c r="BI107" i="16"/>
  <c r="BI111" i="16"/>
  <c r="BI115" i="16"/>
  <c r="BI119" i="16"/>
  <c r="BI123" i="16"/>
  <c r="BI127" i="16"/>
  <c r="BI131" i="16"/>
  <c r="BI97" i="16"/>
  <c r="BI100" i="16"/>
  <c r="BI104" i="16"/>
  <c r="BI108" i="16"/>
  <c r="BI112" i="16"/>
  <c r="BI116" i="16"/>
  <c r="BI120" i="16"/>
  <c r="BI124" i="16"/>
  <c r="BI96" i="16"/>
  <c r="BI135" i="16"/>
  <c r="BI137" i="16"/>
  <c r="BI141" i="16"/>
  <c r="BI145" i="16"/>
  <c r="BI149" i="16"/>
  <c r="BI153" i="16"/>
  <c r="BI157" i="16"/>
  <c r="BI161" i="16"/>
  <c r="BI165" i="16"/>
  <c r="BI169" i="16"/>
  <c r="BI173" i="16"/>
  <c r="BI142" i="16"/>
  <c r="BI146" i="16"/>
  <c r="BI150" i="16"/>
  <c r="BI154" i="16"/>
  <c r="BI158" i="16"/>
  <c r="BI162" i="16"/>
  <c r="BI166" i="16"/>
  <c r="BI170" i="16"/>
  <c r="BI139" i="16"/>
  <c r="BI143" i="16"/>
  <c r="BI147" i="16"/>
  <c r="BI151" i="16"/>
  <c r="BI155" i="16"/>
  <c r="BI159" i="16"/>
  <c r="BI163" i="16"/>
  <c r="BI167" i="16"/>
  <c r="BI171" i="16"/>
  <c r="BI175" i="16"/>
  <c r="BI177" i="16"/>
  <c r="BI178" i="16"/>
  <c r="BI179" i="16"/>
  <c r="BI181" i="16"/>
  <c r="BI182" i="16"/>
  <c r="BI183" i="16"/>
  <c r="BI185" i="16"/>
  <c r="BI186" i="16"/>
  <c r="BI187" i="16"/>
  <c r="BI192" i="16"/>
  <c r="BI196" i="16"/>
  <c r="BI200" i="16"/>
  <c r="BI204" i="16"/>
  <c r="BI208" i="16"/>
  <c r="BI212" i="16"/>
  <c r="BI216" i="16"/>
  <c r="BI174" i="16"/>
  <c r="BI193" i="16"/>
  <c r="BI197" i="16"/>
  <c r="BI201" i="16"/>
  <c r="BI205" i="16"/>
  <c r="BI209" i="16"/>
  <c r="BI194" i="16"/>
  <c r="BI202" i="16"/>
  <c r="BI206" i="16"/>
  <c r="BI210" i="16"/>
  <c r="BI234" i="16"/>
  <c r="BI238" i="16"/>
  <c r="BI242" i="16"/>
  <c r="BI246" i="16"/>
  <c r="BI250" i="16"/>
  <c r="BI254" i="16"/>
  <c r="BI258" i="16"/>
  <c r="BI262" i="16"/>
  <c r="BI266" i="16"/>
  <c r="BI270" i="16"/>
  <c r="BI274" i="16"/>
  <c r="BI278" i="16"/>
  <c r="BI282" i="16"/>
  <c r="BI213" i="16"/>
  <c r="BI217" i="16"/>
  <c r="BI218" i="16"/>
  <c r="BI220" i="16"/>
  <c r="BI221" i="16"/>
  <c r="BI222" i="16"/>
  <c r="BI223" i="16"/>
  <c r="BI225" i="16"/>
  <c r="BI229" i="16"/>
  <c r="BI233" i="16"/>
  <c r="BI237" i="16"/>
  <c r="BI241" i="16"/>
  <c r="BI245" i="16"/>
  <c r="BI249" i="16"/>
  <c r="BI253" i="16"/>
  <c r="BI257" i="16"/>
  <c r="BI261" i="16"/>
  <c r="BI265" i="16"/>
  <c r="BI269" i="16"/>
  <c r="BI273" i="16"/>
  <c r="BI277" i="16"/>
  <c r="BI281" i="16"/>
  <c r="BI299" i="16"/>
  <c r="BI303" i="16"/>
  <c r="BI307" i="16"/>
  <c r="BI311" i="16"/>
  <c r="BI315" i="16"/>
  <c r="BI319" i="16"/>
  <c r="BI323" i="16"/>
  <c r="BI327" i="16"/>
  <c r="BI331" i="16"/>
  <c r="BI335" i="16"/>
  <c r="BI339" i="16"/>
  <c r="BI343" i="16"/>
  <c r="BI347" i="16"/>
  <c r="BI351" i="16"/>
  <c r="BI355" i="16"/>
  <c r="BI359" i="16"/>
  <c r="BI363" i="16"/>
  <c r="BI367" i="16"/>
  <c r="BI290" i="16"/>
  <c r="BI294" i="16"/>
  <c r="BI295" i="16"/>
  <c r="BI300" i="16"/>
  <c r="BI304" i="16"/>
  <c r="BI308" i="16"/>
  <c r="BI312" i="16"/>
  <c r="BI316" i="16"/>
  <c r="BI320" i="16"/>
  <c r="BI324" i="16"/>
  <c r="BI328" i="16"/>
  <c r="BI332" i="16"/>
  <c r="BI336" i="16"/>
  <c r="BI340" i="16"/>
  <c r="BI344" i="16"/>
  <c r="BI348" i="16"/>
  <c r="BI352" i="16"/>
  <c r="BI356" i="16"/>
  <c r="BI285" i="16"/>
  <c r="BI289" i="16"/>
  <c r="BI293" i="16"/>
  <c r="BI329" i="16"/>
  <c r="BI333" i="16"/>
  <c r="BI337" i="16"/>
  <c r="BI341" i="16"/>
  <c r="BI345" i="16"/>
  <c r="BI349" i="16"/>
  <c r="BI353" i="16"/>
  <c r="BI357" i="16"/>
  <c r="BI371" i="16"/>
  <c r="BI375" i="16"/>
  <c r="BI379" i="16"/>
  <c r="BI383" i="16"/>
  <c r="BI387" i="16"/>
  <c r="BI391" i="16"/>
  <c r="BI395" i="16"/>
  <c r="BI399" i="16"/>
  <c r="BI403" i="16"/>
  <c r="BI407" i="16"/>
  <c r="BI411" i="16"/>
  <c r="BI415" i="16"/>
  <c r="BI419" i="16"/>
  <c r="BI423" i="16"/>
  <c r="BI360" i="16"/>
  <c r="BI364" i="16"/>
  <c r="BI368" i="16"/>
  <c r="BI372" i="16"/>
  <c r="BI380" i="16"/>
  <c r="BI384" i="16"/>
  <c r="BI388" i="16"/>
  <c r="BI392" i="16"/>
  <c r="BI396" i="16"/>
  <c r="BI400" i="16"/>
  <c r="BI404" i="16"/>
  <c r="BI408" i="16"/>
  <c r="BI412" i="16"/>
  <c r="BI416" i="16"/>
  <c r="BI420" i="16"/>
  <c r="BI424" i="16"/>
  <c r="BI369" i="16"/>
  <c r="BI373" i="16"/>
  <c r="BI377" i="16"/>
  <c r="BI381" i="16"/>
  <c r="BI385" i="16"/>
  <c r="BI389" i="16"/>
  <c r="BI393" i="16"/>
  <c r="BI397" i="16"/>
  <c r="BI401" i="16"/>
  <c r="BI444" i="16"/>
  <c r="BI448" i="16"/>
  <c r="BI452" i="16"/>
  <c r="BI456" i="16"/>
  <c r="BI460" i="16"/>
  <c r="BI464" i="16"/>
  <c r="BI468" i="16"/>
  <c r="BI472" i="16"/>
  <c r="BI476" i="16"/>
  <c r="BI480" i="16"/>
  <c r="BI432" i="16"/>
  <c r="BI433" i="16"/>
  <c r="BI435" i="16"/>
  <c r="BI436" i="16"/>
  <c r="BI437" i="16"/>
  <c r="BI439" i="16"/>
  <c r="BI440" i="16"/>
  <c r="BI441" i="16"/>
  <c r="BI443" i="16"/>
  <c r="BI445" i="16"/>
  <c r="BI449" i="16"/>
  <c r="BI453" i="16"/>
  <c r="BI457" i="16"/>
  <c r="BI461" i="16"/>
  <c r="BI465" i="16"/>
  <c r="BI469" i="16"/>
  <c r="BI473" i="16"/>
  <c r="BI477" i="16"/>
  <c r="BI481" i="16"/>
  <c r="BI427" i="16"/>
  <c r="BI431" i="16"/>
  <c r="BI462" i="16"/>
  <c r="BI466" i="16"/>
  <c r="BI470" i="16"/>
  <c r="BI474" i="16"/>
  <c r="BI478" i="16"/>
  <c r="BI482" i="16"/>
  <c r="BI446" i="16"/>
  <c r="BI434" i="16"/>
  <c r="BI422" i="16"/>
  <c r="BI414" i="16"/>
  <c r="BI406" i="16"/>
  <c r="BI398" i="16"/>
  <c r="BI386" i="16"/>
  <c r="BI374" i="16"/>
  <c r="BI409" i="16"/>
  <c r="BI366" i="16"/>
  <c r="BI317" i="16"/>
  <c r="BI309" i="16"/>
  <c r="BI438" i="16"/>
  <c r="BI428" i="16"/>
  <c r="BI417" i="16"/>
  <c r="BI361" i="16"/>
  <c r="BI325" i="16"/>
  <c r="BI321" i="16"/>
  <c r="BI313" i="16"/>
  <c r="BI305" i="16"/>
  <c r="BI296" i="16"/>
  <c r="BI287" i="16"/>
  <c r="BI358" i="16"/>
  <c r="BI354" i="16"/>
  <c r="BI350" i="16"/>
  <c r="BI346" i="16"/>
  <c r="BI342" i="16"/>
  <c r="BI338" i="16"/>
  <c r="BI334" i="16"/>
  <c r="BI330" i="16"/>
  <c r="BI326" i="16"/>
  <c r="BI322" i="16"/>
  <c r="BI318" i="16"/>
  <c r="BI314" i="16"/>
  <c r="BI310" i="16"/>
  <c r="BI306" i="16"/>
  <c r="BI302" i="16"/>
  <c r="BI298" i="16"/>
  <c r="BI280" i="16"/>
  <c r="BI272" i="16"/>
  <c r="BI264" i="16"/>
  <c r="BI256" i="16"/>
  <c r="BI248" i="16"/>
  <c r="BI458" i="16"/>
  <c r="BI454" i="16"/>
  <c r="BI442" i="16"/>
  <c r="BI430" i="16"/>
  <c r="BI426" i="16"/>
  <c r="BI418" i="16"/>
  <c r="BI410" i="16"/>
  <c r="BI402" i="16"/>
  <c r="BI390" i="16"/>
  <c r="BI378" i="16"/>
  <c r="BI370" i="16"/>
  <c r="BI425" i="16"/>
  <c r="BI405" i="16"/>
  <c r="BI301" i="16"/>
  <c r="BI450" i="16"/>
  <c r="BI429" i="16"/>
  <c r="BI479" i="16"/>
  <c r="BI475" i="16"/>
  <c r="BI471" i="16"/>
  <c r="BI467" i="16"/>
  <c r="BI463" i="16"/>
  <c r="BI459" i="16"/>
  <c r="BI455" i="16"/>
  <c r="BI451" i="16"/>
  <c r="BI447" i="16"/>
  <c r="BI394" i="16"/>
  <c r="BI382" i="16"/>
  <c r="BI421" i="16"/>
  <c r="BI413" i="16"/>
  <c r="BI376" i="16"/>
  <c r="BI365" i="16"/>
  <c r="BI362" i="16"/>
  <c r="BI297" i="16"/>
  <c r="BI291" i="16"/>
  <c r="BI286" i="16"/>
  <c r="BI292" i="16"/>
  <c r="BI288" i="16"/>
  <c r="BI284" i="16"/>
  <c r="BI276" i="16"/>
  <c r="BI268" i="16"/>
  <c r="BI236" i="16"/>
  <c r="BI224" i="16"/>
  <c r="BI271" i="16"/>
  <c r="BI255" i="16"/>
  <c r="BI239" i="16"/>
  <c r="BI226" i="16"/>
  <c r="BI207" i="16"/>
  <c r="BI199" i="16"/>
  <c r="BI191" i="16"/>
  <c r="BI190" i="16"/>
  <c r="BI184" i="16"/>
  <c r="BI172" i="16"/>
  <c r="BI160" i="16"/>
  <c r="BI148" i="16"/>
  <c r="BI133" i="16"/>
  <c r="BI121" i="16"/>
  <c r="BI98" i="16"/>
  <c r="BI94" i="16"/>
  <c r="BI86" i="16"/>
  <c r="BI78" i="16"/>
  <c r="BI50" i="16"/>
  <c r="BI36" i="16"/>
  <c r="BI20" i="16"/>
  <c r="BI10" i="16"/>
  <c r="BI4" i="16"/>
  <c r="BI260" i="16"/>
  <c r="BI244" i="16"/>
  <c r="BI232" i="16"/>
  <c r="BI267" i="16"/>
  <c r="BI251" i="16"/>
  <c r="BI235" i="16"/>
  <c r="BI215" i="16"/>
  <c r="BI189" i="16"/>
  <c r="BI188" i="16"/>
  <c r="BI140" i="16"/>
  <c r="BI138" i="16"/>
  <c r="BI117" i="16"/>
  <c r="BI109" i="16"/>
  <c r="BI101" i="16"/>
  <c r="BI69" i="16"/>
  <c r="BI61" i="16"/>
  <c r="BI54" i="16"/>
  <c r="BI38" i="16"/>
  <c r="BI5" i="16"/>
  <c r="BI7" i="16"/>
  <c r="BI3" i="16"/>
  <c r="BI240" i="16"/>
  <c r="BI283" i="16"/>
  <c r="BI279" i="16"/>
  <c r="BI263" i="16"/>
  <c r="BI247" i="16"/>
  <c r="BI231" i="16"/>
  <c r="BI230" i="16"/>
  <c r="BI214" i="16"/>
  <c r="BI211" i="16"/>
  <c r="BI203" i="16"/>
  <c r="BI195" i="16"/>
  <c r="BI176" i="16"/>
  <c r="BI164" i="16"/>
  <c r="BI152" i="16"/>
  <c r="BI144" i="16"/>
  <c r="BI136" i="16"/>
  <c r="BI132" i="16"/>
  <c r="BI90" i="16"/>
  <c r="BI82" i="16"/>
  <c r="BI77" i="16"/>
  <c r="BI46" i="16"/>
  <c r="BI32" i="16"/>
  <c r="BI18" i="16"/>
  <c r="BI16" i="16"/>
  <c r="BI252" i="16"/>
  <c r="BI228" i="16"/>
  <c r="BI275" i="16"/>
  <c r="BI259" i="16"/>
  <c r="BI243" i="16"/>
  <c r="BI227" i="16"/>
  <c r="BI219" i="16"/>
  <c r="BI198" i="16"/>
  <c r="BI180" i="16"/>
  <c r="BI168" i="16"/>
  <c r="BI156" i="16"/>
  <c r="BI129" i="16"/>
  <c r="BI125" i="16"/>
  <c r="BI113" i="16"/>
  <c r="BI105" i="16"/>
  <c r="BI128" i="16"/>
  <c r="BI73" i="16"/>
  <c r="BI65" i="16"/>
  <c r="BI57" i="16"/>
  <c r="BI42" i="16"/>
  <c r="BI28" i="16"/>
  <c r="BI22" i="16"/>
  <c r="BJ1" i="14"/>
  <c r="BI8" i="14"/>
  <c r="BI9" i="14"/>
  <c r="BI15" i="14"/>
  <c r="BI12" i="14"/>
  <c r="BI16" i="14"/>
  <c r="BI20" i="14"/>
  <c r="BI22" i="14"/>
  <c r="BI26" i="14"/>
  <c r="BI23" i="14"/>
  <c r="BI27" i="14"/>
  <c r="BI28" i="14"/>
  <c r="BI30" i="14"/>
  <c r="BI31" i="14"/>
  <c r="BI32" i="14"/>
  <c r="BI36" i="14"/>
  <c r="BI37" i="14"/>
  <c r="BI38" i="14"/>
  <c r="BI46" i="14"/>
  <c r="BI43" i="14"/>
  <c r="BI47" i="14"/>
  <c r="BI40" i="14"/>
  <c r="BI41" i="14"/>
  <c r="BI52" i="14"/>
  <c r="BI56" i="14"/>
  <c r="BI60" i="14"/>
  <c r="BI64" i="14"/>
  <c r="BI49" i="14"/>
  <c r="BI53" i="14"/>
  <c r="BI57" i="14"/>
  <c r="BI61" i="14"/>
  <c r="BI65" i="14"/>
  <c r="BI68" i="14"/>
  <c r="BI66" i="14"/>
  <c r="BI69" i="14"/>
  <c r="BI73" i="14"/>
  <c r="BI77" i="14"/>
  <c r="BI81" i="14"/>
  <c r="BI85" i="14"/>
  <c r="BI70" i="14"/>
  <c r="BI74" i="14"/>
  <c r="BI78" i="14"/>
  <c r="BI82" i="14"/>
  <c r="BI86" i="14"/>
  <c r="BI83" i="14"/>
  <c r="BI87" i="14"/>
  <c r="BI89" i="14"/>
  <c r="BI90" i="14"/>
  <c r="BI91" i="14"/>
  <c r="BI96" i="14"/>
  <c r="BI100" i="14"/>
  <c r="BI104" i="14"/>
  <c r="BI108" i="14"/>
  <c r="BI93" i="14"/>
  <c r="BI101" i="14"/>
  <c r="BI105" i="14"/>
  <c r="BI94" i="14"/>
  <c r="BI98" i="14"/>
  <c r="BI102" i="14"/>
  <c r="BI106" i="14"/>
  <c r="BI109" i="14"/>
  <c r="BI110" i="14"/>
  <c r="BI112" i="14"/>
  <c r="BI92" i="14"/>
  <c r="BI75" i="14"/>
  <c r="BI50" i="14"/>
  <c r="BI48" i="14"/>
  <c r="BI34" i="14"/>
  <c r="BI24" i="14"/>
  <c r="BI29" i="14"/>
  <c r="BI25" i="14"/>
  <c r="BI5" i="14"/>
  <c r="BI6" i="14"/>
  <c r="BI111" i="14"/>
  <c r="BI97" i="14"/>
  <c r="BI62" i="14"/>
  <c r="BI45" i="14"/>
  <c r="BI17" i="14"/>
  <c r="BI19" i="14"/>
  <c r="BI4" i="14"/>
  <c r="BI107" i="14"/>
  <c r="BI103" i="14"/>
  <c r="BI99" i="14"/>
  <c r="BI95" i="14"/>
  <c r="BI79" i="14"/>
  <c r="BI71" i="14"/>
  <c r="BI67" i="14"/>
  <c r="BI84" i="14"/>
  <c r="BI80" i="14"/>
  <c r="BI76" i="14"/>
  <c r="BI72" i="14"/>
  <c r="BI63" i="14"/>
  <c r="BI59" i="14"/>
  <c r="BI55" i="14"/>
  <c r="BI44" i="14"/>
  <c r="BI39" i="14"/>
  <c r="BI33" i="14"/>
  <c r="BI35" i="14"/>
  <c r="BI21" i="14"/>
  <c r="BI14" i="14"/>
  <c r="BI10" i="14"/>
  <c r="BI7" i="14"/>
  <c r="BI88" i="14"/>
  <c r="BI58" i="14"/>
  <c r="BI54" i="14"/>
  <c r="BI51" i="14"/>
  <c r="BI42" i="14"/>
  <c r="BI18" i="14"/>
  <c r="BI13" i="14"/>
  <c r="BI11" i="14"/>
  <c r="BI3" i="14"/>
  <c r="BJ1" i="18"/>
  <c r="BI2" i="18"/>
  <c r="BI2" i="15"/>
  <c r="BJ1" i="15"/>
  <c r="BJ5" i="18" l="1"/>
  <c r="BJ6" i="18"/>
  <c r="BJ10" i="18"/>
  <c r="BJ7" i="18"/>
  <c r="BJ11" i="18"/>
  <c r="BJ15" i="18"/>
  <c r="BJ12" i="18"/>
  <c r="BJ16" i="18"/>
  <c r="BJ17" i="18"/>
  <c r="BJ18" i="18"/>
  <c r="BJ21" i="18"/>
  <c r="BJ22" i="18"/>
  <c r="BJ23" i="18"/>
  <c r="BJ27" i="18"/>
  <c r="BJ24" i="18"/>
  <c r="BJ28" i="18"/>
  <c r="BJ31" i="18"/>
  <c r="BJ34" i="18"/>
  <c r="BJ38" i="18"/>
  <c r="BJ35" i="18"/>
  <c r="BJ39" i="18"/>
  <c r="BJ42" i="18"/>
  <c r="BJ46" i="18"/>
  <c r="BJ50" i="18"/>
  <c r="BJ43" i="18"/>
  <c r="BJ47" i="18"/>
  <c r="BJ51" i="18"/>
  <c r="BJ54" i="18"/>
  <c r="BJ58" i="18"/>
  <c r="BJ62" i="18"/>
  <c r="BJ55" i="18"/>
  <c r="BJ59" i="18"/>
  <c r="BJ63" i="18"/>
  <c r="BJ56" i="18"/>
  <c r="BJ60" i="18"/>
  <c r="BJ64" i="18"/>
  <c r="BJ66" i="18"/>
  <c r="BJ70" i="18"/>
  <c r="BJ80" i="18"/>
  <c r="BJ84" i="18"/>
  <c r="BJ67" i="18"/>
  <c r="BJ68" i="18"/>
  <c r="BJ74" i="18"/>
  <c r="BJ71" i="18"/>
  <c r="BJ75" i="18"/>
  <c r="BJ79" i="18"/>
  <c r="BJ83" i="18"/>
  <c r="BJ88" i="18"/>
  <c r="BJ92" i="18"/>
  <c r="BJ89" i="18"/>
  <c r="BJ93" i="18"/>
  <c r="BJ91" i="18"/>
  <c r="BJ86" i="18"/>
  <c r="BJ78" i="18"/>
  <c r="BJ85" i="18"/>
  <c r="BJ73" i="18"/>
  <c r="BJ41" i="18"/>
  <c r="BJ30" i="18"/>
  <c r="BJ90" i="18"/>
  <c r="BJ87" i="18"/>
  <c r="BJ81" i="18"/>
  <c r="BJ52" i="18"/>
  <c r="BJ49" i="18"/>
  <c r="BJ48" i="18"/>
  <c r="BJ44" i="18"/>
  <c r="BJ37" i="18"/>
  <c r="BJ32" i="18"/>
  <c r="BJ82" i="18"/>
  <c r="BJ77" i="18"/>
  <c r="BJ76" i="18"/>
  <c r="BJ69" i="18"/>
  <c r="BJ65" i="18"/>
  <c r="BJ61" i="18"/>
  <c r="BJ57" i="18"/>
  <c r="BJ53" i="18"/>
  <c r="BJ33" i="18"/>
  <c r="BJ40" i="18"/>
  <c r="BJ72" i="18"/>
  <c r="BJ45" i="18"/>
  <c r="BJ36" i="18"/>
  <c r="BJ19" i="18"/>
  <c r="BJ9" i="18"/>
  <c r="BJ25" i="18"/>
  <c r="BJ3" i="18"/>
  <c r="BJ26" i="18"/>
  <c r="BJ20" i="18"/>
  <c r="BJ14" i="18"/>
  <c r="BJ4" i="18"/>
  <c r="BJ29" i="18"/>
  <c r="BJ13" i="18"/>
  <c r="BJ8" i="18"/>
  <c r="BJ5" i="15"/>
  <c r="BJ6" i="15"/>
  <c r="BJ10" i="15"/>
  <c r="BJ7" i="15"/>
  <c r="BJ11" i="15"/>
  <c r="BJ15" i="15"/>
  <c r="BJ16" i="15"/>
  <c r="BJ19" i="15"/>
  <c r="BJ20" i="15"/>
  <c r="BJ24" i="15"/>
  <c r="BJ21" i="15"/>
  <c r="BJ27" i="15"/>
  <c r="BJ25" i="15"/>
  <c r="BJ28" i="15"/>
  <c r="BJ32" i="15"/>
  <c r="BJ29" i="15"/>
  <c r="BJ33" i="15"/>
  <c r="BJ39" i="15"/>
  <c r="BJ43" i="15"/>
  <c r="BJ40" i="15"/>
  <c r="BJ44" i="15"/>
  <c r="BJ36" i="15"/>
  <c r="BJ46" i="15"/>
  <c r="BJ50" i="15"/>
  <c r="BJ54" i="15"/>
  <c r="BJ47" i="15"/>
  <c r="BJ51" i="15"/>
  <c r="BJ55" i="15"/>
  <c r="BJ58" i="15"/>
  <c r="BJ59" i="15"/>
  <c r="BJ68" i="15"/>
  <c r="BJ72" i="15"/>
  <c r="BJ61" i="15"/>
  <c r="BJ65" i="15"/>
  <c r="BJ69" i="15"/>
  <c r="BJ62" i="15"/>
  <c r="BJ66" i="15"/>
  <c r="BJ70" i="15"/>
  <c r="BJ76" i="15"/>
  <c r="BJ81" i="15"/>
  <c r="BJ85" i="15"/>
  <c r="BJ89" i="15"/>
  <c r="BJ73" i="15"/>
  <c r="BJ77" i="15"/>
  <c r="BJ82" i="15"/>
  <c r="BJ86" i="15"/>
  <c r="BJ90" i="15"/>
  <c r="BJ105" i="15"/>
  <c r="BJ109" i="15"/>
  <c r="BJ93" i="15"/>
  <c r="BJ95" i="15"/>
  <c r="BJ99" i="15"/>
  <c r="BJ103" i="15"/>
  <c r="BJ107" i="15"/>
  <c r="BJ96" i="15"/>
  <c r="BJ100" i="15"/>
  <c r="BJ104" i="15"/>
  <c r="BJ108" i="15"/>
  <c r="BJ125" i="15"/>
  <c r="BJ111" i="15"/>
  <c r="BJ114" i="15"/>
  <c r="BJ118" i="15"/>
  <c r="BJ122" i="15"/>
  <c r="BJ126" i="15"/>
  <c r="BJ115" i="15"/>
  <c r="BJ119" i="15"/>
  <c r="BJ123" i="15"/>
  <c r="BJ127" i="15"/>
  <c r="BJ112" i="15"/>
  <c r="BJ116" i="15"/>
  <c r="BJ128" i="15"/>
  <c r="BJ132" i="15"/>
  <c r="BJ136" i="15"/>
  <c r="BJ140" i="15"/>
  <c r="BJ144" i="15"/>
  <c r="BJ148" i="15"/>
  <c r="BJ152" i="15"/>
  <c r="BJ160" i="15"/>
  <c r="BJ133" i="15"/>
  <c r="BJ137" i="15"/>
  <c r="BJ141" i="15"/>
  <c r="BJ145" i="15"/>
  <c r="BJ149" i="15"/>
  <c r="BJ153" i="15"/>
  <c r="BJ157" i="15"/>
  <c r="BJ161" i="15"/>
  <c r="BJ134" i="15"/>
  <c r="BJ138" i="15"/>
  <c r="BJ142" i="15"/>
  <c r="BJ146" i="15"/>
  <c r="BJ150" i="15"/>
  <c r="BJ154" i="15"/>
  <c r="BJ158" i="15"/>
  <c r="BJ162" i="15"/>
  <c r="BJ175" i="15"/>
  <c r="BJ179" i="15"/>
  <c r="BJ183" i="15"/>
  <c r="BJ187" i="15"/>
  <c r="BJ191" i="15"/>
  <c r="BJ195" i="15"/>
  <c r="BJ199" i="15"/>
  <c r="BJ203" i="15"/>
  <c r="BJ164" i="15"/>
  <c r="BJ168" i="15"/>
  <c r="BJ172" i="15"/>
  <c r="BJ176" i="15"/>
  <c r="BJ180" i="15"/>
  <c r="BJ184" i="15"/>
  <c r="BJ188" i="15"/>
  <c r="BJ192" i="15"/>
  <c r="BJ196" i="15"/>
  <c r="BJ200" i="15"/>
  <c r="BJ165" i="15"/>
  <c r="BJ169" i="15"/>
  <c r="BJ173" i="15"/>
  <c r="BJ177" i="15"/>
  <c r="BJ181" i="15"/>
  <c r="BJ185" i="15"/>
  <c r="BJ189" i="15"/>
  <c r="BJ193" i="15"/>
  <c r="BJ197" i="15"/>
  <c r="BJ201" i="15"/>
  <c r="BJ207" i="15"/>
  <c r="BJ211" i="15"/>
  <c r="BJ215" i="15"/>
  <c r="BJ218" i="15"/>
  <c r="BJ222" i="15"/>
  <c r="BJ226" i="15"/>
  <c r="BJ230" i="15"/>
  <c r="BJ234" i="15"/>
  <c r="BJ238" i="15"/>
  <c r="BJ242" i="15"/>
  <c r="BJ246" i="15"/>
  <c r="BJ204" i="15"/>
  <c r="BJ205" i="15"/>
  <c r="BJ208" i="15"/>
  <c r="BJ209" i="15"/>
  <c r="BJ212" i="15"/>
  <c r="BJ219" i="15"/>
  <c r="BJ223" i="15"/>
  <c r="BJ227" i="15"/>
  <c r="BJ231" i="15"/>
  <c r="BJ235" i="15"/>
  <c r="BJ239" i="15"/>
  <c r="BJ243" i="15"/>
  <c r="BJ247" i="15"/>
  <c r="BJ250" i="15"/>
  <c r="BJ251" i="15"/>
  <c r="BJ254" i="15"/>
  <c r="BJ255" i="15"/>
  <c r="BJ258" i="15"/>
  <c r="BJ262" i="15"/>
  <c r="BJ266" i="15"/>
  <c r="BJ270" i="15"/>
  <c r="BJ274" i="15"/>
  <c r="BJ259" i="15"/>
  <c r="BJ263" i="15"/>
  <c r="BJ267" i="15"/>
  <c r="BJ271" i="15"/>
  <c r="BJ275" i="15"/>
  <c r="BJ279" i="15"/>
  <c r="BJ283" i="15"/>
  <c r="BJ287" i="15"/>
  <c r="BJ291" i="15"/>
  <c r="BJ295" i="15"/>
  <c r="BJ299" i="15"/>
  <c r="BJ303" i="15"/>
  <c r="BJ307" i="15"/>
  <c r="BJ311" i="15"/>
  <c r="BJ315" i="15"/>
  <c r="BJ319" i="15"/>
  <c r="BJ256" i="15"/>
  <c r="BJ260" i="15"/>
  <c r="BJ264" i="15"/>
  <c r="BJ268" i="15"/>
  <c r="BJ272" i="15"/>
  <c r="BJ276" i="15"/>
  <c r="BJ280" i="15"/>
  <c r="BJ284" i="15"/>
  <c r="BJ288" i="15"/>
  <c r="BJ292" i="15"/>
  <c r="BJ296" i="15"/>
  <c r="BJ300" i="15"/>
  <c r="BJ304" i="15"/>
  <c r="BJ308" i="15"/>
  <c r="BJ312" i="15"/>
  <c r="BJ316" i="15"/>
  <c r="BJ320" i="15"/>
  <c r="BJ323" i="15"/>
  <c r="BJ324" i="15"/>
  <c r="BJ326" i="15"/>
  <c r="BJ330" i="15"/>
  <c r="BJ332" i="15"/>
  <c r="BJ336" i="15"/>
  <c r="BJ340" i="15"/>
  <c r="BJ344" i="15"/>
  <c r="BJ348" i="15"/>
  <c r="BJ352" i="15"/>
  <c r="BJ356" i="15"/>
  <c r="BJ360" i="15"/>
  <c r="BJ364" i="15"/>
  <c r="BJ368" i="15"/>
  <c r="BJ372" i="15"/>
  <c r="BJ376" i="15"/>
  <c r="BJ380" i="15"/>
  <c r="BJ327" i="15"/>
  <c r="BJ333" i="15"/>
  <c r="BJ337" i="15"/>
  <c r="BJ341" i="15"/>
  <c r="BJ345" i="15"/>
  <c r="BJ349" i="15"/>
  <c r="BJ353" i="15"/>
  <c r="BJ357" i="15"/>
  <c r="BJ361" i="15"/>
  <c r="BJ365" i="15"/>
  <c r="BJ369" i="15"/>
  <c r="BJ373" i="15"/>
  <c r="BJ377" i="15"/>
  <c r="BJ381" i="15"/>
  <c r="BJ318" i="15"/>
  <c r="BJ383" i="15"/>
  <c r="BJ370" i="15"/>
  <c r="BJ366" i="15"/>
  <c r="BJ362" i="15"/>
  <c r="BJ358" i="15"/>
  <c r="BJ354" i="15"/>
  <c r="BJ350" i="15"/>
  <c r="BJ346" i="15"/>
  <c r="BJ342" i="15"/>
  <c r="BJ338" i="15"/>
  <c r="BJ334" i="15"/>
  <c r="BJ248" i="15"/>
  <c r="BJ253" i="15"/>
  <c r="BJ240" i="15"/>
  <c r="BJ232" i="15"/>
  <c r="BJ224" i="15"/>
  <c r="BJ216" i="15"/>
  <c r="BJ213" i="15"/>
  <c r="BJ206" i="15"/>
  <c r="BJ321" i="15"/>
  <c r="BJ371" i="15"/>
  <c r="BJ363" i="15"/>
  <c r="BJ355" i="15"/>
  <c r="BJ347" i="15"/>
  <c r="BJ339" i="15"/>
  <c r="BJ331" i="15"/>
  <c r="BJ310" i="15"/>
  <c r="BJ302" i="15"/>
  <c r="BJ294" i="15"/>
  <c r="BJ286" i="15"/>
  <c r="BJ210" i="15"/>
  <c r="BJ328" i="15"/>
  <c r="BJ329" i="15"/>
  <c r="BJ322" i="15"/>
  <c r="BJ379" i="15"/>
  <c r="BJ382" i="15"/>
  <c r="BJ252" i="15"/>
  <c r="BJ317" i="15"/>
  <c r="BJ313" i="15"/>
  <c r="BJ309" i="15"/>
  <c r="BJ305" i="15"/>
  <c r="BJ301" i="15"/>
  <c r="BJ297" i="15"/>
  <c r="BJ293" i="15"/>
  <c r="BJ289" i="15"/>
  <c r="BJ285" i="15"/>
  <c r="BJ281" i="15"/>
  <c r="BJ277" i="15"/>
  <c r="BJ273" i="15"/>
  <c r="BJ269" i="15"/>
  <c r="BJ265" i="15"/>
  <c r="BJ261" i="15"/>
  <c r="BJ257" i="15"/>
  <c r="BJ244" i="15"/>
  <c r="BJ236" i="15"/>
  <c r="BJ228" i="15"/>
  <c r="BJ220" i="15"/>
  <c r="BJ214" i="15"/>
  <c r="BJ245" i="15"/>
  <c r="BJ241" i="15"/>
  <c r="BJ237" i="15"/>
  <c r="BJ233" i="15"/>
  <c r="BJ229" i="15"/>
  <c r="BJ225" i="15"/>
  <c r="BJ221" i="15"/>
  <c r="BJ217" i="15"/>
  <c r="BJ163" i="15"/>
  <c r="BJ202" i="15"/>
  <c r="BJ198" i="15"/>
  <c r="BJ194" i="15"/>
  <c r="BJ190" i="15"/>
  <c r="BJ186" i="15"/>
  <c r="BJ182" i="15"/>
  <c r="BJ178" i="15"/>
  <c r="BJ174" i="15"/>
  <c r="BJ170" i="15"/>
  <c r="BJ325" i="15"/>
  <c r="BJ375" i="15"/>
  <c r="BJ367" i="15"/>
  <c r="BJ359" i="15"/>
  <c r="BJ351" i="15"/>
  <c r="BJ343" i="15"/>
  <c r="BJ335" i="15"/>
  <c r="BJ378" i="15"/>
  <c r="BJ374" i="15"/>
  <c r="BJ249" i="15"/>
  <c r="BJ314" i="15"/>
  <c r="BJ306" i="15"/>
  <c r="BJ298" i="15"/>
  <c r="BJ290" i="15"/>
  <c r="BJ282" i="15"/>
  <c r="BJ278" i="15"/>
  <c r="BJ166" i="15"/>
  <c r="BJ167" i="15"/>
  <c r="BJ171" i="15"/>
  <c r="BJ159" i="15"/>
  <c r="BJ155" i="15"/>
  <c r="BJ151" i="15"/>
  <c r="BJ147" i="15"/>
  <c r="BJ143" i="15"/>
  <c r="BJ139" i="15"/>
  <c r="BJ135" i="15"/>
  <c r="BJ131" i="15"/>
  <c r="BJ124" i="15"/>
  <c r="BJ129" i="15"/>
  <c r="BJ121" i="15"/>
  <c r="BJ117" i="15"/>
  <c r="BJ113" i="15"/>
  <c r="BJ92" i="15"/>
  <c r="BJ88" i="15"/>
  <c r="BJ63" i="15"/>
  <c r="BJ57" i="15"/>
  <c r="BJ60" i="15"/>
  <c r="BJ52" i="15"/>
  <c r="BJ45" i="15"/>
  <c r="BJ35" i="15"/>
  <c r="BJ42" i="15"/>
  <c r="BJ30" i="15"/>
  <c r="BJ22" i="15"/>
  <c r="BJ23" i="15"/>
  <c r="BJ17" i="15"/>
  <c r="BJ12" i="15"/>
  <c r="BJ156" i="15"/>
  <c r="BJ106" i="15"/>
  <c r="BJ102" i="15"/>
  <c r="BJ94" i="15"/>
  <c r="BJ78" i="15"/>
  <c r="BJ80" i="15"/>
  <c r="BJ67" i="15"/>
  <c r="BJ38" i="15"/>
  <c r="BJ130" i="15"/>
  <c r="BJ110" i="15"/>
  <c r="BJ101" i="15"/>
  <c r="BJ97" i="15"/>
  <c r="BJ75" i="15"/>
  <c r="BJ84" i="15"/>
  <c r="BJ71" i="15"/>
  <c r="BJ64" i="15"/>
  <c r="BJ48" i="15"/>
  <c r="BJ34" i="15"/>
  <c r="BJ31" i="15"/>
  <c r="BJ13" i="15"/>
  <c r="BJ8" i="15"/>
  <c r="BJ9" i="15"/>
  <c r="BJ4" i="15"/>
  <c r="BJ120" i="15"/>
  <c r="BJ98" i="15"/>
  <c r="BJ74" i="15"/>
  <c r="BJ91" i="15"/>
  <c r="BJ87" i="15"/>
  <c r="BJ83" i="15"/>
  <c r="BJ79" i="15"/>
  <c r="BJ56" i="15"/>
  <c r="BJ53" i="15"/>
  <c r="BJ49" i="15"/>
  <c r="BJ41" i="15"/>
  <c r="BJ37" i="15"/>
  <c r="BJ26" i="15"/>
  <c r="BJ18" i="15"/>
  <c r="BJ14" i="15"/>
  <c r="BJ3" i="15"/>
  <c r="BK1" i="16"/>
  <c r="BJ5" i="16"/>
  <c r="BJ6" i="16"/>
  <c r="BJ7" i="16"/>
  <c r="BJ8" i="16"/>
  <c r="BJ13" i="16"/>
  <c r="BJ11" i="16"/>
  <c r="BJ14" i="16"/>
  <c r="BJ19" i="16"/>
  <c r="BJ23" i="16"/>
  <c r="BJ20" i="16"/>
  <c r="BJ24" i="16"/>
  <c r="BJ17" i="16"/>
  <c r="BJ29" i="16"/>
  <c r="BJ33" i="16"/>
  <c r="BJ26" i="16"/>
  <c r="BJ30" i="16"/>
  <c r="BJ34" i="16"/>
  <c r="BJ37" i="16"/>
  <c r="BJ39" i="16"/>
  <c r="BJ43" i="16"/>
  <c r="BJ47" i="16"/>
  <c r="BJ51" i="16"/>
  <c r="BJ40" i="16"/>
  <c r="BJ44" i="16"/>
  <c r="BJ48" i="16"/>
  <c r="BJ52" i="16"/>
  <c r="BJ36" i="16"/>
  <c r="BJ55" i="16"/>
  <c r="BJ56" i="16"/>
  <c r="BJ58" i="16"/>
  <c r="BJ62" i="16"/>
  <c r="BJ66" i="16"/>
  <c r="BJ70" i="16"/>
  <c r="BJ74" i="16"/>
  <c r="BJ59" i="16"/>
  <c r="BJ63" i="16"/>
  <c r="BJ67" i="16"/>
  <c r="BJ71" i="16"/>
  <c r="BJ75" i="16"/>
  <c r="BJ79" i="16"/>
  <c r="BJ83" i="16"/>
  <c r="BJ87" i="16"/>
  <c r="BJ91" i="16"/>
  <c r="BJ80" i="16"/>
  <c r="BJ84" i="16"/>
  <c r="BJ88" i="16"/>
  <c r="BJ92" i="16"/>
  <c r="BJ95" i="16"/>
  <c r="BJ96" i="16"/>
  <c r="BJ98" i="16"/>
  <c r="BJ99" i="16"/>
  <c r="BJ102" i="16"/>
  <c r="BJ106" i="16"/>
  <c r="BJ110" i="16"/>
  <c r="BJ114" i="16"/>
  <c r="BJ118" i="16"/>
  <c r="BJ122" i="16"/>
  <c r="BJ126" i="16"/>
  <c r="BJ130" i="16"/>
  <c r="BJ103" i="16"/>
  <c r="BJ107" i="16"/>
  <c r="BJ111" i="16"/>
  <c r="BJ115" i="16"/>
  <c r="BJ119" i="16"/>
  <c r="BJ123" i="16"/>
  <c r="BJ127" i="16"/>
  <c r="BJ131" i="16"/>
  <c r="BJ148" i="16"/>
  <c r="BJ152" i="16"/>
  <c r="BJ156" i="16"/>
  <c r="BJ160" i="16"/>
  <c r="BJ164" i="16"/>
  <c r="BJ168" i="16"/>
  <c r="BJ172" i="16"/>
  <c r="BJ134" i="16"/>
  <c r="BJ135" i="16"/>
  <c r="BJ137" i="16"/>
  <c r="BJ141" i="16"/>
  <c r="BJ145" i="16"/>
  <c r="BJ149" i="16"/>
  <c r="BJ153" i="16"/>
  <c r="BJ157" i="16"/>
  <c r="BJ161" i="16"/>
  <c r="BJ165" i="16"/>
  <c r="BJ169" i="16"/>
  <c r="BJ173" i="16"/>
  <c r="BJ138" i="16"/>
  <c r="BJ142" i="16"/>
  <c r="BJ146" i="16"/>
  <c r="BJ150" i="16"/>
  <c r="BJ158" i="16"/>
  <c r="BJ162" i="16"/>
  <c r="BJ166" i="16"/>
  <c r="BJ170" i="16"/>
  <c r="BJ174" i="16"/>
  <c r="BJ176" i="16"/>
  <c r="BJ180" i="16"/>
  <c r="BJ184" i="16"/>
  <c r="BJ188" i="16"/>
  <c r="BJ177" i="16"/>
  <c r="BJ178" i="16"/>
  <c r="BJ181" i="16"/>
  <c r="BJ185" i="16"/>
  <c r="BJ192" i="16"/>
  <c r="BJ196" i="16"/>
  <c r="BJ200" i="16"/>
  <c r="BJ204" i="16"/>
  <c r="BJ208" i="16"/>
  <c r="BJ212" i="16"/>
  <c r="BJ193" i="16"/>
  <c r="BJ197" i="16"/>
  <c r="BJ201" i="16"/>
  <c r="BJ205" i="16"/>
  <c r="BJ209" i="16"/>
  <c r="BJ225" i="16"/>
  <c r="BJ229" i="16"/>
  <c r="BJ233" i="16"/>
  <c r="BJ237" i="16"/>
  <c r="BJ241" i="16"/>
  <c r="BJ245" i="16"/>
  <c r="BJ249" i="16"/>
  <c r="BJ253" i="16"/>
  <c r="BJ257" i="16"/>
  <c r="BJ261" i="16"/>
  <c r="BJ265" i="16"/>
  <c r="BJ269" i="16"/>
  <c r="BJ273" i="16"/>
  <c r="BJ277" i="16"/>
  <c r="BJ281" i="16"/>
  <c r="BJ219" i="16"/>
  <c r="BJ213" i="16"/>
  <c r="BJ216" i="16"/>
  <c r="BJ217" i="16"/>
  <c r="BJ220" i="16"/>
  <c r="BJ228" i="16"/>
  <c r="BJ232" i="16"/>
  <c r="BJ236" i="16"/>
  <c r="BJ240" i="16"/>
  <c r="BJ244" i="16"/>
  <c r="BJ248" i="16"/>
  <c r="BJ252" i="16"/>
  <c r="BJ256" i="16"/>
  <c r="BJ260" i="16"/>
  <c r="BJ264" i="16"/>
  <c r="BJ268" i="16"/>
  <c r="BJ272" i="16"/>
  <c r="BJ276" i="16"/>
  <c r="BJ280" i="16"/>
  <c r="BJ284" i="16"/>
  <c r="BJ285" i="16"/>
  <c r="BJ288" i="16"/>
  <c r="BJ289" i="16"/>
  <c r="BJ292" i="16"/>
  <c r="BJ293" i="16"/>
  <c r="BJ296" i="16"/>
  <c r="BJ299" i="16"/>
  <c r="BJ303" i="16"/>
  <c r="BJ307" i="16"/>
  <c r="BJ311" i="16"/>
  <c r="BJ315" i="16"/>
  <c r="BJ319" i="16"/>
  <c r="BJ323" i="16"/>
  <c r="BJ327" i="16"/>
  <c r="BJ331" i="16"/>
  <c r="BJ335" i="16"/>
  <c r="BJ339" i="16"/>
  <c r="BJ343" i="16"/>
  <c r="BJ347" i="16"/>
  <c r="BJ351" i="16"/>
  <c r="BJ355" i="16"/>
  <c r="BJ359" i="16"/>
  <c r="BJ300" i="16"/>
  <c r="BJ304" i="16"/>
  <c r="BJ308" i="16"/>
  <c r="BJ312" i="16"/>
  <c r="BJ316" i="16"/>
  <c r="BJ320" i="16"/>
  <c r="BJ324" i="16"/>
  <c r="BJ328" i="16"/>
  <c r="BJ332" i="16"/>
  <c r="BJ336" i="16"/>
  <c r="BJ340" i="16"/>
  <c r="BJ344" i="16"/>
  <c r="BJ348" i="16"/>
  <c r="BJ352" i="16"/>
  <c r="BJ356" i="16"/>
  <c r="BJ378" i="16"/>
  <c r="BJ382" i="16"/>
  <c r="BJ390" i="16"/>
  <c r="BJ394" i="16"/>
  <c r="BJ398" i="16"/>
  <c r="BJ402" i="16"/>
  <c r="BJ406" i="16"/>
  <c r="BJ410" i="16"/>
  <c r="BJ414" i="16"/>
  <c r="BJ418" i="16"/>
  <c r="BJ422" i="16"/>
  <c r="BJ371" i="16"/>
  <c r="BJ375" i="16"/>
  <c r="BJ379" i="16"/>
  <c r="BJ383" i="16"/>
  <c r="BJ387" i="16"/>
  <c r="BJ391" i="16"/>
  <c r="BJ395" i="16"/>
  <c r="BJ399" i="16"/>
  <c r="BJ403" i="16"/>
  <c r="BJ407" i="16"/>
  <c r="BJ411" i="16"/>
  <c r="BJ415" i="16"/>
  <c r="BJ419" i="16"/>
  <c r="BJ423" i="16"/>
  <c r="BJ360" i="16"/>
  <c r="BJ363" i="16"/>
  <c r="BJ364" i="16"/>
  <c r="BJ367" i="16"/>
  <c r="BJ368" i="16"/>
  <c r="BJ372" i="16"/>
  <c r="BJ376" i="16"/>
  <c r="BJ380" i="16"/>
  <c r="BJ384" i="16"/>
  <c r="BJ388" i="16"/>
  <c r="BJ392" i="16"/>
  <c r="BJ396" i="16"/>
  <c r="BJ400" i="16"/>
  <c r="BJ404" i="16"/>
  <c r="BJ369" i="16"/>
  <c r="BJ426" i="16"/>
  <c r="BJ427" i="16"/>
  <c r="BJ430" i="16"/>
  <c r="BJ431" i="16"/>
  <c r="BJ434" i="16"/>
  <c r="BJ438" i="16"/>
  <c r="BJ442" i="16"/>
  <c r="BJ444" i="16"/>
  <c r="BJ448" i="16"/>
  <c r="BJ452" i="16"/>
  <c r="BJ456" i="16"/>
  <c r="BJ460" i="16"/>
  <c r="BJ464" i="16"/>
  <c r="BJ468" i="16"/>
  <c r="BJ472" i="16"/>
  <c r="BJ476" i="16"/>
  <c r="BJ480" i="16"/>
  <c r="BJ435" i="16"/>
  <c r="BJ439" i="16"/>
  <c r="BJ443" i="16"/>
  <c r="BJ445" i="16"/>
  <c r="BJ449" i="16"/>
  <c r="BJ453" i="16"/>
  <c r="BJ457" i="16"/>
  <c r="BJ461" i="16"/>
  <c r="BJ465" i="16"/>
  <c r="BJ469" i="16"/>
  <c r="BJ473" i="16"/>
  <c r="BJ477" i="16"/>
  <c r="BJ481" i="16"/>
  <c r="BJ429" i="16"/>
  <c r="BJ479" i="16"/>
  <c r="BJ471" i="16"/>
  <c r="BJ463" i="16"/>
  <c r="BJ455" i="16"/>
  <c r="BJ447" i="16"/>
  <c r="BJ421" i="16"/>
  <c r="BJ413" i="16"/>
  <c r="BJ405" i="16"/>
  <c r="BJ393" i="16"/>
  <c r="BJ381" i="16"/>
  <c r="BJ420" i="16"/>
  <c r="BJ408" i="16"/>
  <c r="BJ365" i="16"/>
  <c r="BJ362" i="16"/>
  <c r="BJ286" i="16"/>
  <c r="BJ291" i="16"/>
  <c r="BJ354" i="16"/>
  <c r="BJ346" i="16"/>
  <c r="BJ338" i="16"/>
  <c r="BJ330" i="16"/>
  <c r="BJ322" i="16"/>
  <c r="BJ314" i="16"/>
  <c r="BJ306" i="16"/>
  <c r="BJ298" i="16"/>
  <c r="BJ436" i="16"/>
  <c r="BJ433" i="16"/>
  <c r="BJ397" i="16"/>
  <c r="BJ385" i="16"/>
  <c r="BJ373" i="16"/>
  <c r="BJ366" i="16"/>
  <c r="BJ294" i="16"/>
  <c r="BJ357" i="16"/>
  <c r="BJ353" i="16"/>
  <c r="BJ349" i="16"/>
  <c r="BJ345" i="16"/>
  <c r="BJ341" i="16"/>
  <c r="BJ337" i="16"/>
  <c r="BJ333" i="16"/>
  <c r="BJ329" i="16"/>
  <c r="BJ325" i="16"/>
  <c r="BJ321" i="16"/>
  <c r="BJ317" i="16"/>
  <c r="BJ313" i="16"/>
  <c r="BJ309" i="16"/>
  <c r="BJ305" i="16"/>
  <c r="BJ301" i="16"/>
  <c r="BJ297" i="16"/>
  <c r="BJ279" i="16"/>
  <c r="BJ271" i="16"/>
  <c r="BJ263" i="16"/>
  <c r="BJ255" i="16"/>
  <c r="BJ247" i="16"/>
  <c r="BJ440" i="16"/>
  <c r="BJ437" i="16"/>
  <c r="BJ475" i="16"/>
  <c r="BJ467" i="16"/>
  <c r="BJ459" i="16"/>
  <c r="BJ451" i="16"/>
  <c r="BJ425" i="16"/>
  <c r="BJ417" i="16"/>
  <c r="BJ409" i="16"/>
  <c r="BJ401" i="16"/>
  <c r="BJ424" i="16"/>
  <c r="BJ416" i="16"/>
  <c r="BJ361" i="16"/>
  <c r="BJ374" i="16"/>
  <c r="BJ370" i="16"/>
  <c r="BJ290" i="16"/>
  <c r="BJ295" i="16"/>
  <c r="BJ287" i="16"/>
  <c r="BJ358" i="16"/>
  <c r="BJ350" i="16"/>
  <c r="BJ342" i="16"/>
  <c r="BJ334" i="16"/>
  <c r="BJ326" i="16"/>
  <c r="BJ318" i="16"/>
  <c r="BJ310" i="16"/>
  <c r="BJ302" i="16"/>
  <c r="BJ432" i="16"/>
  <c r="BJ428" i="16"/>
  <c r="BJ441" i="16"/>
  <c r="BJ482" i="16"/>
  <c r="BJ478" i="16"/>
  <c r="BJ474" i="16"/>
  <c r="BJ470" i="16"/>
  <c r="BJ466" i="16"/>
  <c r="BJ462" i="16"/>
  <c r="BJ458" i="16"/>
  <c r="BJ454" i="16"/>
  <c r="BJ450" i="16"/>
  <c r="BJ446" i="16"/>
  <c r="BJ389" i="16"/>
  <c r="BJ377" i="16"/>
  <c r="BJ412" i="16"/>
  <c r="BJ386" i="16"/>
  <c r="BJ224" i="16"/>
  <c r="BJ283" i="16"/>
  <c r="BJ275" i="16"/>
  <c r="BJ235" i="16"/>
  <c r="BJ270" i="16"/>
  <c r="BJ254" i="16"/>
  <c r="BJ238" i="16"/>
  <c r="BJ218" i="16"/>
  <c r="BJ215" i="16"/>
  <c r="BJ179" i="16"/>
  <c r="BJ167" i="16"/>
  <c r="BJ155" i="16"/>
  <c r="BJ154" i="16"/>
  <c r="BJ136" i="16"/>
  <c r="BJ128" i="16"/>
  <c r="BJ124" i="16"/>
  <c r="BJ112" i="16"/>
  <c r="BJ104" i="16"/>
  <c r="BJ78" i="16"/>
  <c r="BJ72" i="16"/>
  <c r="BJ64" i="16"/>
  <c r="BJ41" i="16"/>
  <c r="BJ35" i="16"/>
  <c r="BJ27" i="16"/>
  <c r="BJ18" i="16"/>
  <c r="BJ259" i="16"/>
  <c r="BJ243" i="16"/>
  <c r="BJ231" i="16"/>
  <c r="BJ223" i="16"/>
  <c r="BJ282" i="16"/>
  <c r="BJ266" i="16"/>
  <c r="BJ250" i="16"/>
  <c r="BJ234" i="16"/>
  <c r="BJ230" i="16"/>
  <c r="BJ226" i="16"/>
  <c r="BJ222" i="16"/>
  <c r="BJ206" i="16"/>
  <c r="BJ198" i="16"/>
  <c r="BJ190" i="16"/>
  <c r="BJ182" i="16"/>
  <c r="BJ191" i="16"/>
  <c r="BJ183" i="16"/>
  <c r="BJ171" i="16"/>
  <c r="BJ159" i="16"/>
  <c r="BJ147" i="16"/>
  <c r="BJ132" i="16"/>
  <c r="BJ120" i="16"/>
  <c r="BJ97" i="16"/>
  <c r="BJ93" i="16"/>
  <c r="BJ85" i="16"/>
  <c r="BJ77" i="16"/>
  <c r="BJ76" i="16"/>
  <c r="BJ61" i="16"/>
  <c r="BJ49" i="16"/>
  <c r="BJ54" i="16"/>
  <c r="BJ50" i="16"/>
  <c r="BJ46" i="16"/>
  <c r="BJ42" i="16"/>
  <c r="BJ38" i="16"/>
  <c r="BJ16" i="16"/>
  <c r="BJ12" i="16"/>
  <c r="BJ9" i="16"/>
  <c r="BJ10" i="16"/>
  <c r="BJ3" i="16"/>
  <c r="BJ239" i="16"/>
  <c r="BJ278" i="16"/>
  <c r="BJ262" i="16"/>
  <c r="BJ246" i="16"/>
  <c r="BJ214" i="16"/>
  <c r="BJ186" i="16"/>
  <c r="BJ187" i="16"/>
  <c r="BJ151" i="16"/>
  <c r="BJ139" i="16"/>
  <c r="BJ116" i="16"/>
  <c r="BJ108" i="16"/>
  <c r="BJ100" i="16"/>
  <c r="BJ133" i="16"/>
  <c r="BJ129" i="16"/>
  <c r="BJ125" i="16"/>
  <c r="BJ121" i="16"/>
  <c r="BJ117" i="16"/>
  <c r="BJ113" i="16"/>
  <c r="BJ109" i="16"/>
  <c r="BJ105" i="16"/>
  <c r="BJ101" i="16"/>
  <c r="BJ94" i="16"/>
  <c r="BJ90" i="16"/>
  <c r="BJ86" i="16"/>
  <c r="BJ82" i="16"/>
  <c r="BJ68" i="16"/>
  <c r="BJ60" i="16"/>
  <c r="BJ65" i="16"/>
  <c r="BJ57" i="16"/>
  <c r="BJ53" i="16"/>
  <c r="BJ32" i="16"/>
  <c r="BJ21" i="16"/>
  <c r="BJ22" i="16"/>
  <c r="BJ4" i="16"/>
  <c r="BJ267" i="16"/>
  <c r="BJ251" i="16"/>
  <c r="BJ227" i="16"/>
  <c r="BJ221" i="16"/>
  <c r="BJ274" i="16"/>
  <c r="BJ258" i="16"/>
  <c r="BJ242" i="16"/>
  <c r="BJ210" i="16"/>
  <c r="BJ202" i="16"/>
  <c r="BJ194" i="16"/>
  <c r="BJ189" i="16"/>
  <c r="BJ211" i="16"/>
  <c r="BJ207" i="16"/>
  <c r="BJ203" i="16"/>
  <c r="BJ199" i="16"/>
  <c r="BJ195" i="16"/>
  <c r="BJ175" i="16"/>
  <c r="BJ163" i="16"/>
  <c r="BJ143" i="16"/>
  <c r="BJ144" i="16"/>
  <c r="BJ140" i="16"/>
  <c r="BJ89" i="16"/>
  <c r="BJ81" i="16"/>
  <c r="BJ73" i="16"/>
  <c r="BJ69" i="16"/>
  <c r="BJ45" i="16"/>
  <c r="BJ31" i="16"/>
  <c r="BJ28" i="16"/>
  <c r="BJ25" i="16"/>
  <c r="BJ15" i="16"/>
  <c r="BK1" i="14"/>
  <c r="BJ8" i="14"/>
  <c r="BJ7" i="14"/>
  <c r="BJ9" i="14"/>
  <c r="BJ12" i="14"/>
  <c r="BJ15" i="14"/>
  <c r="BJ19" i="14"/>
  <c r="BJ16" i="14"/>
  <c r="BJ20" i="14"/>
  <c r="BJ25" i="14"/>
  <c r="BJ22" i="14"/>
  <c r="BJ26" i="14"/>
  <c r="BJ27" i="14"/>
  <c r="BJ29" i="14"/>
  <c r="BJ30" i="14"/>
  <c r="BJ31" i="14"/>
  <c r="BJ32" i="14"/>
  <c r="BJ36" i="14"/>
  <c r="BJ37" i="14"/>
  <c r="BJ40" i="14"/>
  <c r="BJ46" i="14"/>
  <c r="BJ43" i="14"/>
  <c r="BJ47" i="14"/>
  <c r="BJ48" i="14"/>
  <c r="BJ52" i="14"/>
  <c r="BJ56" i="14"/>
  <c r="BJ60" i="14"/>
  <c r="BJ64" i="14"/>
  <c r="BJ49" i="14"/>
  <c r="BJ53" i="14"/>
  <c r="BJ57" i="14"/>
  <c r="BJ61" i="14"/>
  <c r="BJ65" i="14"/>
  <c r="BJ68" i="14"/>
  <c r="BJ72" i="14"/>
  <c r="BJ76" i="14"/>
  <c r="BJ80" i="14"/>
  <c r="BJ84" i="14"/>
  <c r="BJ69" i="14"/>
  <c r="BJ73" i="14"/>
  <c r="BJ77" i="14"/>
  <c r="BJ81" i="14"/>
  <c r="BJ85" i="14"/>
  <c r="BJ74" i="14"/>
  <c r="BJ78" i="14"/>
  <c r="BJ82" i="14"/>
  <c r="BJ86" i="14"/>
  <c r="BJ88" i="14"/>
  <c r="BJ92" i="14"/>
  <c r="BJ107" i="14"/>
  <c r="BJ89" i="14"/>
  <c r="BJ96" i="14"/>
  <c r="BJ100" i="14"/>
  <c r="BJ104" i="14"/>
  <c r="BJ108" i="14"/>
  <c r="BJ93" i="14"/>
  <c r="BJ97" i="14"/>
  <c r="BJ101" i="14"/>
  <c r="BJ105" i="14"/>
  <c r="BJ111" i="14"/>
  <c r="BJ112" i="14"/>
  <c r="BJ90" i="14"/>
  <c r="BJ99" i="14"/>
  <c r="BJ70" i="14"/>
  <c r="BJ55" i="14"/>
  <c r="BJ21" i="14"/>
  <c r="BJ28" i="14"/>
  <c r="BJ24" i="14"/>
  <c r="BJ10" i="14"/>
  <c r="BJ4" i="14"/>
  <c r="BJ95" i="14"/>
  <c r="BJ91" i="14"/>
  <c r="BJ63" i="14"/>
  <c r="BJ23" i="14"/>
  <c r="BJ18" i="14"/>
  <c r="BJ6" i="14"/>
  <c r="BJ5" i="14"/>
  <c r="BJ110" i="14"/>
  <c r="BJ106" i="14"/>
  <c r="BJ102" i="14"/>
  <c r="BJ98" i="14"/>
  <c r="BJ94" i="14"/>
  <c r="BJ87" i="14"/>
  <c r="BJ83" i="14"/>
  <c r="BJ79" i="14"/>
  <c r="BJ75" i="14"/>
  <c r="BJ71" i="14"/>
  <c r="BJ51" i="14"/>
  <c r="BJ66" i="14"/>
  <c r="BJ62" i="14"/>
  <c r="BJ58" i="14"/>
  <c r="BJ54" i="14"/>
  <c r="BJ45" i="14"/>
  <c r="BJ38" i="14"/>
  <c r="BJ34" i="14"/>
  <c r="BJ13" i="14"/>
  <c r="BJ11" i="14"/>
  <c r="BJ109" i="14"/>
  <c r="BJ103" i="14"/>
  <c r="BJ67" i="14"/>
  <c r="BJ59" i="14"/>
  <c r="BJ50" i="14"/>
  <c r="BJ44" i="14"/>
  <c r="BJ42" i="14"/>
  <c r="BJ41" i="14"/>
  <c r="BJ39" i="14"/>
  <c r="BJ33" i="14"/>
  <c r="BJ35" i="14"/>
  <c r="BJ17" i="14"/>
  <c r="BJ14" i="14"/>
  <c r="BJ3" i="14"/>
  <c r="BK1" i="15"/>
  <c r="BJ2" i="15"/>
  <c r="BK1" i="18"/>
  <c r="BJ2" i="18"/>
  <c r="BK4" i="18" l="1"/>
  <c r="BK5" i="18"/>
  <c r="BK6" i="18"/>
  <c r="BK10" i="18"/>
  <c r="BK15" i="18"/>
  <c r="BK20" i="18"/>
  <c r="BK17" i="18"/>
  <c r="BK21" i="18"/>
  <c r="BK26" i="18"/>
  <c r="BK23" i="18"/>
  <c r="BK27" i="18"/>
  <c r="BK33" i="18"/>
  <c r="BK37" i="18"/>
  <c r="BK30" i="18"/>
  <c r="BK31" i="18"/>
  <c r="BK34" i="18"/>
  <c r="BK38" i="18"/>
  <c r="BK51" i="18"/>
  <c r="BK42" i="18"/>
  <c r="BK45" i="18"/>
  <c r="BK49" i="18"/>
  <c r="BK41" i="18"/>
  <c r="BK46" i="18"/>
  <c r="BK50" i="18"/>
  <c r="BK57" i="18"/>
  <c r="BK61" i="18"/>
  <c r="BK65" i="18"/>
  <c r="BK54" i="18"/>
  <c r="BK58" i="18"/>
  <c r="BK62" i="18"/>
  <c r="BK55" i="18"/>
  <c r="BK59" i="18"/>
  <c r="BK63" i="18"/>
  <c r="BK71" i="18"/>
  <c r="BK79" i="18"/>
  <c r="BK83" i="18"/>
  <c r="BK66" i="18"/>
  <c r="BK69" i="18"/>
  <c r="BK76" i="18"/>
  <c r="BK80" i="18"/>
  <c r="BK84" i="18"/>
  <c r="BK67" i="18"/>
  <c r="BK74" i="18"/>
  <c r="BK78" i="18"/>
  <c r="BK82" i="18"/>
  <c r="BK86" i="18"/>
  <c r="BK88" i="18"/>
  <c r="BK92" i="18"/>
  <c r="BK93" i="18"/>
  <c r="BK73" i="18"/>
  <c r="BK44" i="18"/>
  <c r="BK40" i="18"/>
  <c r="BK29" i="18"/>
  <c r="BK85" i="18"/>
  <c r="BK77" i="18"/>
  <c r="BK72" i="18"/>
  <c r="BK75" i="18"/>
  <c r="BK47" i="18"/>
  <c r="BK43" i="18"/>
  <c r="BK89" i="18"/>
  <c r="BK90" i="18"/>
  <c r="BK64" i="18"/>
  <c r="BK60" i="18"/>
  <c r="BK56" i="18"/>
  <c r="BK52" i="18"/>
  <c r="BK48" i="18"/>
  <c r="BK36" i="18"/>
  <c r="BK91" i="18"/>
  <c r="BK87" i="18"/>
  <c r="BK81" i="18"/>
  <c r="BK70" i="18"/>
  <c r="BK68" i="18"/>
  <c r="BK53" i="18"/>
  <c r="BK32" i="18"/>
  <c r="BK39" i="18"/>
  <c r="BK35" i="18"/>
  <c r="BK18" i="18"/>
  <c r="BK28" i="18"/>
  <c r="BK24" i="18"/>
  <c r="BK8" i="18"/>
  <c r="BK7" i="18"/>
  <c r="BK19" i="18"/>
  <c r="BK9" i="18"/>
  <c r="BK3" i="18"/>
  <c r="BK25" i="18"/>
  <c r="BK22" i="18"/>
  <c r="BK14" i="18"/>
  <c r="BK13" i="18"/>
  <c r="BK16" i="18"/>
  <c r="BK12" i="18"/>
  <c r="BK11" i="18"/>
  <c r="BK4" i="15"/>
  <c r="BK5" i="15"/>
  <c r="BK6" i="15"/>
  <c r="BK10" i="15"/>
  <c r="BK11" i="15"/>
  <c r="BK12" i="15"/>
  <c r="BK15" i="15"/>
  <c r="BK19" i="15"/>
  <c r="BK20" i="15"/>
  <c r="BK24" i="15"/>
  <c r="BK26" i="15"/>
  <c r="BK27" i="15"/>
  <c r="BK31" i="15"/>
  <c r="BK28" i="15"/>
  <c r="BK32" i="15"/>
  <c r="BK36" i="15"/>
  <c r="BK41" i="15"/>
  <c r="BK45" i="15"/>
  <c r="BK35" i="15"/>
  <c r="BK39" i="15"/>
  <c r="BK43" i="15"/>
  <c r="BK49" i="15"/>
  <c r="BK53" i="15"/>
  <c r="BK50" i="15"/>
  <c r="BK54" i="15"/>
  <c r="BK47" i="15"/>
  <c r="BK63" i="15"/>
  <c r="BK67" i="15"/>
  <c r="BK71" i="15"/>
  <c r="BK58" i="15"/>
  <c r="BK68" i="15"/>
  <c r="BK72" i="15"/>
  <c r="BK61" i="15"/>
  <c r="BK65" i="15"/>
  <c r="BK69" i="15"/>
  <c r="BK73" i="15"/>
  <c r="BK77" i="15"/>
  <c r="BK80" i="15"/>
  <c r="BK81" i="15"/>
  <c r="BK85" i="15"/>
  <c r="BK89" i="15"/>
  <c r="BK104" i="15"/>
  <c r="BK108" i="15"/>
  <c r="BK94" i="15"/>
  <c r="BK98" i="15"/>
  <c r="BK102" i="15"/>
  <c r="BK106" i="15"/>
  <c r="BK93" i="15"/>
  <c r="BK95" i="15"/>
  <c r="BK99" i="15"/>
  <c r="BK103" i="15"/>
  <c r="BK107" i="15"/>
  <c r="BK112" i="15"/>
  <c r="BK121" i="15"/>
  <c r="BK125" i="15"/>
  <c r="BK129" i="15"/>
  <c r="BK110" i="15"/>
  <c r="BK111" i="15"/>
  <c r="BK114" i="15"/>
  <c r="BK118" i="15"/>
  <c r="BK122" i="15"/>
  <c r="BK126" i="15"/>
  <c r="BK115" i="15"/>
  <c r="BK119" i="15"/>
  <c r="BK123" i="15"/>
  <c r="BK127" i="15"/>
  <c r="BK155" i="15"/>
  <c r="BK159" i="15"/>
  <c r="BK132" i="15"/>
  <c r="BK136" i="15"/>
  <c r="BK140" i="15"/>
  <c r="BK144" i="15"/>
  <c r="BK148" i="15"/>
  <c r="BK152" i="15"/>
  <c r="BK156" i="15"/>
  <c r="BK160" i="15"/>
  <c r="BK133" i="15"/>
  <c r="BK137" i="15"/>
  <c r="BK141" i="15"/>
  <c r="BK145" i="15"/>
  <c r="BK149" i="15"/>
  <c r="BK153" i="15"/>
  <c r="BK157" i="15"/>
  <c r="BK161" i="15"/>
  <c r="BK165" i="15"/>
  <c r="BK169" i="15"/>
  <c r="BK174" i="15"/>
  <c r="BK178" i="15"/>
  <c r="BK182" i="15"/>
  <c r="BK186" i="15"/>
  <c r="BK190" i="15"/>
  <c r="BK194" i="15"/>
  <c r="BK198" i="15"/>
  <c r="BK202" i="15"/>
  <c r="BK171" i="15"/>
  <c r="BK175" i="15"/>
  <c r="BK179" i="15"/>
  <c r="BK183" i="15"/>
  <c r="BK187" i="15"/>
  <c r="BK191" i="15"/>
  <c r="BK195" i="15"/>
  <c r="BK199" i="15"/>
  <c r="BK203" i="15"/>
  <c r="BK172" i="15"/>
  <c r="BK176" i="15"/>
  <c r="BK180" i="15"/>
  <c r="BK184" i="15"/>
  <c r="BK188" i="15"/>
  <c r="BK192" i="15"/>
  <c r="BK196" i="15"/>
  <c r="BK200" i="15"/>
  <c r="BK217" i="15"/>
  <c r="BK221" i="15"/>
  <c r="BK225" i="15"/>
  <c r="BK229" i="15"/>
  <c r="BK233" i="15"/>
  <c r="BK237" i="15"/>
  <c r="BK241" i="15"/>
  <c r="BK245" i="15"/>
  <c r="BK206" i="15"/>
  <c r="BK207" i="15"/>
  <c r="BK210" i="15"/>
  <c r="BK218" i="15"/>
  <c r="BK222" i="15"/>
  <c r="BK226" i="15"/>
  <c r="BK230" i="15"/>
  <c r="BK234" i="15"/>
  <c r="BK238" i="15"/>
  <c r="BK242" i="15"/>
  <c r="BK246" i="15"/>
  <c r="BK204" i="15"/>
  <c r="BK208" i="15"/>
  <c r="BK212" i="15"/>
  <c r="BK219" i="15"/>
  <c r="BK223" i="15"/>
  <c r="BK227" i="15"/>
  <c r="BK231" i="15"/>
  <c r="BK235" i="15"/>
  <c r="BK239" i="15"/>
  <c r="BK243" i="15"/>
  <c r="BK247" i="15"/>
  <c r="BK251" i="15"/>
  <c r="BK250" i="15"/>
  <c r="BK254" i="15"/>
  <c r="BK265" i="15"/>
  <c r="BK269" i="15"/>
  <c r="BK273" i="15"/>
  <c r="BK255" i="15"/>
  <c r="BK258" i="15"/>
  <c r="BK262" i="15"/>
  <c r="BK266" i="15"/>
  <c r="BK270" i="15"/>
  <c r="BK274" i="15"/>
  <c r="BK278" i="15"/>
  <c r="BK282" i="15"/>
  <c r="BK286" i="15"/>
  <c r="BK290" i="15"/>
  <c r="BK294" i="15"/>
  <c r="BK298" i="15"/>
  <c r="BK259" i="15"/>
  <c r="BK263" i="15"/>
  <c r="BK267" i="15"/>
  <c r="BK271" i="15"/>
  <c r="BK275" i="15"/>
  <c r="BK279" i="15"/>
  <c r="BK283" i="15"/>
  <c r="BK287" i="15"/>
  <c r="BK291" i="15"/>
  <c r="BK295" i="15"/>
  <c r="BK299" i="15"/>
  <c r="BK303" i="15"/>
  <c r="BK307" i="15"/>
  <c r="BK311" i="15"/>
  <c r="BK315" i="15"/>
  <c r="BK327" i="15"/>
  <c r="BK377" i="15"/>
  <c r="BK381" i="15"/>
  <c r="BK323" i="15"/>
  <c r="BK319" i="15"/>
  <c r="BK331" i="15"/>
  <c r="BK335" i="15"/>
  <c r="BK339" i="15"/>
  <c r="BK343" i="15"/>
  <c r="BK347" i="15"/>
  <c r="BK351" i="15"/>
  <c r="BK355" i="15"/>
  <c r="BK359" i="15"/>
  <c r="BK363" i="15"/>
  <c r="BK367" i="15"/>
  <c r="BK371" i="15"/>
  <c r="BK375" i="15"/>
  <c r="BK379" i="15"/>
  <c r="BK383" i="15"/>
  <c r="BK325" i="15"/>
  <c r="BK332" i="15"/>
  <c r="BK336" i="15"/>
  <c r="BK340" i="15"/>
  <c r="BK344" i="15"/>
  <c r="BK348" i="15"/>
  <c r="BK352" i="15"/>
  <c r="BK356" i="15"/>
  <c r="BK360" i="15"/>
  <c r="BK364" i="15"/>
  <c r="BK368" i="15"/>
  <c r="BK372" i="15"/>
  <c r="BK376" i="15"/>
  <c r="BK380" i="15"/>
  <c r="BK374" i="15"/>
  <c r="BK366" i="15"/>
  <c r="BK358" i="15"/>
  <c r="BK350" i="15"/>
  <c r="BK342" i="15"/>
  <c r="BK334" i="15"/>
  <c r="BK373" i="15"/>
  <c r="BK369" i="15"/>
  <c r="BK365" i="15"/>
  <c r="BK361" i="15"/>
  <c r="BK357" i="15"/>
  <c r="BK353" i="15"/>
  <c r="BK349" i="15"/>
  <c r="BK345" i="15"/>
  <c r="BK341" i="15"/>
  <c r="BK337" i="15"/>
  <c r="BK333" i="15"/>
  <c r="BK306" i="15"/>
  <c r="BK313" i="15"/>
  <c r="BK305" i="15"/>
  <c r="BK297" i="15"/>
  <c r="BK289" i="15"/>
  <c r="BK281" i="15"/>
  <c r="BK277" i="15"/>
  <c r="BK253" i="15"/>
  <c r="BK215" i="15"/>
  <c r="BK211" i="15"/>
  <c r="BK166" i="15"/>
  <c r="BK170" i="15"/>
  <c r="BK318" i="15"/>
  <c r="BK382" i="15"/>
  <c r="BK322" i="15"/>
  <c r="BK252" i="15"/>
  <c r="BK302" i="15"/>
  <c r="BK261" i="15"/>
  <c r="BK205" i="15"/>
  <c r="BK330" i="15"/>
  <c r="BK329" i="15"/>
  <c r="BK326" i="15"/>
  <c r="BK321" i="15"/>
  <c r="BK370" i="15"/>
  <c r="BK362" i="15"/>
  <c r="BK354" i="15"/>
  <c r="BK346" i="15"/>
  <c r="BK338" i="15"/>
  <c r="BK314" i="15"/>
  <c r="BK317" i="15"/>
  <c r="BK309" i="15"/>
  <c r="BK301" i="15"/>
  <c r="BK293" i="15"/>
  <c r="BK285" i="15"/>
  <c r="BK257" i="15"/>
  <c r="BK324" i="15"/>
  <c r="BK320" i="15"/>
  <c r="BK316" i="15"/>
  <c r="BK312" i="15"/>
  <c r="BK308" i="15"/>
  <c r="BK304" i="15"/>
  <c r="BK300" i="15"/>
  <c r="BK296" i="15"/>
  <c r="BK292" i="15"/>
  <c r="BK288" i="15"/>
  <c r="BK284" i="15"/>
  <c r="BK280" i="15"/>
  <c r="BK276" i="15"/>
  <c r="BK272" i="15"/>
  <c r="BK268" i="15"/>
  <c r="BK264" i="15"/>
  <c r="BK260" i="15"/>
  <c r="BK256" i="15"/>
  <c r="BK209" i="15"/>
  <c r="BK244" i="15"/>
  <c r="BK240" i="15"/>
  <c r="BK236" i="15"/>
  <c r="BK232" i="15"/>
  <c r="BK228" i="15"/>
  <c r="BK224" i="15"/>
  <c r="BK220" i="15"/>
  <c r="BK216" i="15"/>
  <c r="BK201" i="15"/>
  <c r="BK197" i="15"/>
  <c r="BK193" i="15"/>
  <c r="BK189" i="15"/>
  <c r="BK185" i="15"/>
  <c r="BK181" i="15"/>
  <c r="BK177" i="15"/>
  <c r="BK173" i="15"/>
  <c r="BK328" i="15"/>
  <c r="BK378" i="15"/>
  <c r="BK248" i="15"/>
  <c r="BK310" i="15"/>
  <c r="BK249" i="15"/>
  <c r="BK214" i="15"/>
  <c r="BK213" i="15"/>
  <c r="BK168" i="15"/>
  <c r="BK167" i="15"/>
  <c r="BK164" i="15"/>
  <c r="BK163" i="15"/>
  <c r="BK139" i="15"/>
  <c r="BK162" i="15"/>
  <c r="BK158" i="15"/>
  <c r="BK154" i="15"/>
  <c r="BK150" i="15"/>
  <c r="BK146" i="15"/>
  <c r="BK142" i="15"/>
  <c r="BK138" i="15"/>
  <c r="BK134" i="15"/>
  <c r="BK130" i="15"/>
  <c r="BK124" i="15"/>
  <c r="BK120" i="15"/>
  <c r="BK116" i="15"/>
  <c r="BK109" i="15"/>
  <c r="BK97" i="15"/>
  <c r="BK64" i="15"/>
  <c r="BK46" i="15"/>
  <c r="BK40" i="15"/>
  <c r="BK42" i="15"/>
  <c r="BK14" i="15"/>
  <c r="BK9" i="15"/>
  <c r="BK3" i="15"/>
  <c r="BK151" i="15"/>
  <c r="BK135" i="15"/>
  <c r="BK128" i="15"/>
  <c r="BK88" i="15"/>
  <c r="BK87" i="15"/>
  <c r="BK60" i="15"/>
  <c r="BK51" i="15"/>
  <c r="BK44" i="15"/>
  <c r="BK37" i="15"/>
  <c r="BK29" i="15"/>
  <c r="BK21" i="15"/>
  <c r="BK18" i="15"/>
  <c r="BK22" i="15"/>
  <c r="BK16" i="15"/>
  <c r="BK147" i="15"/>
  <c r="BK117" i="15"/>
  <c r="BK113" i="15"/>
  <c r="BK92" i="15"/>
  <c r="BK105" i="15"/>
  <c r="BK101" i="15"/>
  <c r="BK100" i="15"/>
  <c r="BK96" i="15"/>
  <c r="BK84" i="15"/>
  <c r="BK79" i="15"/>
  <c r="BK66" i="15"/>
  <c r="BK56" i="15"/>
  <c r="BK57" i="15"/>
  <c r="BK34" i="15"/>
  <c r="BK23" i="15"/>
  <c r="BK8" i="15"/>
  <c r="BK7" i="15"/>
  <c r="BK143" i="15"/>
  <c r="BK131" i="15"/>
  <c r="BK76" i="15"/>
  <c r="BK75" i="15"/>
  <c r="BK74" i="15"/>
  <c r="BK91" i="15"/>
  <c r="BK83" i="15"/>
  <c r="BK90" i="15"/>
  <c r="BK86" i="15"/>
  <c r="BK82" i="15"/>
  <c r="BK78" i="15"/>
  <c r="BK70" i="15"/>
  <c r="BK62" i="15"/>
  <c r="BK59" i="15"/>
  <c r="BK55" i="15"/>
  <c r="BK52" i="15"/>
  <c r="BK48" i="15"/>
  <c r="BK38" i="15"/>
  <c r="BK33" i="15"/>
  <c r="BK30" i="15"/>
  <c r="BK25" i="15"/>
  <c r="BK17" i="15"/>
  <c r="BK13" i="15"/>
  <c r="BL1" i="16"/>
  <c r="BK4" i="16"/>
  <c r="BK5" i="16"/>
  <c r="BK6" i="16"/>
  <c r="BK7" i="16"/>
  <c r="BK13" i="16"/>
  <c r="BK11" i="16"/>
  <c r="BK17" i="16"/>
  <c r="BK22" i="16"/>
  <c r="BK16" i="16"/>
  <c r="BK19" i="16"/>
  <c r="BK23" i="16"/>
  <c r="BK24" i="16"/>
  <c r="BK31" i="16"/>
  <c r="BK35" i="16"/>
  <c r="BK29" i="16"/>
  <c r="BK33" i="16"/>
  <c r="BK26" i="16"/>
  <c r="BK36" i="16"/>
  <c r="BK37" i="16"/>
  <c r="BK39" i="16"/>
  <c r="BK43" i="16"/>
  <c r="BK47" i="16"/>
  <c r="BK51" i="16"/>
  <c r="BK54" i="16"/>
  <c r="BK55" i="16"/>
  <c r="BK58" i="16"/>
  <c r="BK62" i="16"/>
  <c r="BK66" i="16"/>
  <c r="BK70" i="16"/>
  <c r="BK74" i="16"/>
  <c r="BK86" i="16"/>
  <c r="BK90" i="16"/>
  <c r="BK94" i="16"/>
  <c r="BK79" i="16"/>
  <c r="BK83" i="16"/>
  <c r="BK87" i="16"/>
  <c r="BK91" i="16"/>
  <c r="BK95" i="16"/>
  <c r="BK98" i="16"/>
  <c r="BK121" i="16"/>
  <c r="BK125" i="16"/>
  <c r="BK129" i="16"/>
  <c r="BK99" i="16"/>
  <c r="BK102" i="16"/>
  <c r="BK106" i="16"/>
  <c r="BK110" i="16"/>
  <c r="BK114" i="16"/>
  <c r="BK118" i="16"/>
  <c r="BK122" i="16"/>
  <c r="BK126" i="16"/>
  <c r="BK130" i="16"/>
  <c r="BK139" i="16"/>
  <c r="BK143" i="16"/>
  <c r="BK147" i="16"/>
  <c r="BK151" i="16"/>
  <c r="BK155" i="16"/>
  <c r="BK159" i="16"/>
  <c r="BK163" i="16"/>
  <c r="BK167" i="16"/>
  <c r="BK171" i="16"/>
  <c r="BK144" i="16"/>
  <c r="BK148" i="16"/>
  <c r="BK152" i="16"/>
  <c r="BK156" i="16"/>
  <c r="BK160" i="16"/>
  <c r="BK164" i="16"/>
  <c r="BK168" i="16"/>
  <c r="BK172" i="16"/>
  <c r="BK133" i="16"/>
  <c r="BK134" i="16"/>
  <c r="BK136" i="16"/>
  <c r="BK137" i="16"/>
  <c r="BK141" i="16"/>
  <c r="BK145" i="16"/>
  <c r="BK149" i="16"/>
  <c r="BK153" i="16"/>
  <c r="BK157" i="16"/>
  <c r="BK161" i="16"/>
  <c r="BK165" i="16"/>
  <c r="BK169" i="16"/>
  <c r="BK173" i="16"/>
  <c r="BK191" i="16"/>
  <c r="BK195" i="16"/>
  <c r="BK199" i="16"/>
  <c r="BK203" i="16"/>
  <c r="BK207" i="16"/>
  <c r="BK211" i="16"/>
  <c r="BK177" i="16"/>
  <c r="BK181" i="16"/>
  <c r="BK185" i="16"/>
  <c r="BK192" i="16"/>
  <c r="BK196" i="16"/>
  <c r="BK200" i="16"/>
  <c r="BK204" i="16"/>
  <c r="BK208" i="16"/>
  <c r="BK212" i="16"/>
  <c r="BK228" i="16"/>
  <c r="BK232" i="16"/>
  <c r="BK236" i="16"/>
  <c r="BK240" i="16"/>
  <c r="BK244" i="16"/>
  <c r="BK248" i="16"/>
  <c r="BK252" i="16"/>
  <c r="BK256" i="16"/>
  <c r="BK260" i="16"/>
  <c r="BK264" i="16"/>
  <c r="BK268" i="16"/>
  <c r="BK272" i="16"/>
  <c r="BK276" i="16"/>
  <c r="BK280" i="16"/>
  <c r="BK225" i="16"/>
  <c r="BK229" i="16"/>
  <c r="BK233" i="16"/>
  <c r="BK237" i="16"/>
  <c r="BK241" i="16"/>
  <c r="BK245" i="16"/>
  <c r="BK249" i="16"/>
  <c r="BK253" i="16"/>
  <c r="BK257" i="16"/>
  <c r="BK261" i="16"/>
  <c r="BK265" i="16"/>
  <c r="BK269" i="16"/>
  <c r="BK273" i="16"/>
  <c r="BK277" i="16"/>
  <c r="BK281" i="16"/>
  <c r="BK285" i="16"/>
  <c r="BK289" i="16"/>
  <c r="BK293" i="16"/>
  <c r="BK215" i="16"/>
  <c r="BK216" i="16"/>
  <c r="BK220" i="16"/>
  <c r="BK227" i="16"/>
  <c r="BK231" i="16"/>
  <c r="BK235" i="16"/>
  <c r="BK239" i="16"/>
  <c r="BK243" i="16"/>
  <c r="BK247" i="16"/>
  <c r="BK251" i="16"/>
  <c r="BK255" i="16"/>
  <c r="BK259" i="16"/>
  <c r="BK263" i="16"/>
  <c r="BK267" i="16"/>
  <c r="BK271" i="16"/>
  <c r="BK275" i="16"/>
  <c r="BK279" i="16"/>
  <c r="BK283" i="16"/>
  <c r="BK284" i="16"/>
  <c r="BK288" i="16"/>
  <c r="BK292" i="16"/>
  <c r="BK298" i="16"/>
  <c r="BK302" i="16"/>
  <c r="BK306" i="16"/>
  <c r="BK310" i="16"/>
  <c r="BK314" i="16"/>
  <c r="BK318" i="16"/>
  <c r="BK322" i="16"/>
  <c r="BK326" i="16"/>
  <c r="BK330" i="16"/>
  <c r="BK334" i="16"/>
  <c r="BK338" i="16"/>
  <c r="BK342" i="16"/>
  <c r="BK346" i="16"/>
  <c r="BK350" i="16"/>
  <c r="BK354" i="16"/>
  <c r="BK358" i="16"/>
  <c r="BK299" i="16"/>
  <c r="BK303" i="16"/>
  <c r="BK307" i="16"/>
  <c r="BK311" i="16"/>
  <c r="BK315" i="16"/>
  <c r="BK319" i="16"/>
  <c r="BK323" i="16"/>
  <c r="BK327" i="16"/>
  <c r="BK331" i="16"/>
  <c r="BK335" i="16"/>
  <c r="BK339" i="16"/>
  <c r="BK343" i="16"/>
  <c r="BK347" i="16"/>
  <c r="BK351" i="16"/>
  <c r="BK355" i="16"/>
  <c r="BK359" i="16"/>
  <c r="BK369" i="16"/>
  <c r="BK373" i="16"/>
  <c r="BK377" i="16"/>
  <c r="BK381" i="16"/>
  <c r="BK385" i="16"/>
  <c r="BK389" i="16"/>
  <c r="BK393" i="16"/>
  <c r="BK397" i="16"/>
  <c r="BK401" i="16"/>
  <c r="BK405" i="16"/>
  <c r="BK409" i="16"/>
  <c r="BK413" i="16"/>
  <c r="BK417" i="16"/>
  <c r="BK421" i="16"/>
  <c r="BK425" i="16"/>
  <c r="BK382" i="16"/>
  <c r="BK386" i="16"/>
  <c r="BK390" i="16"/>
  <c r="BK394" i="16"/>
  <c r="BK398" i="16"/>
  <c r="BK402" i="16"/>
  <c r="BK406" i="16"/>
  <c r="BK410" i="16"/>
  <c r="BK414" i="16"/>
  <c r="BK418" i="16"/>
  <c r="BK422" i="16"/>
  <c r="BK371" i="16"/>
  <c r="BK375" i="16"/>
  <c r="BK379" i="16"/>
  <c r="BK383" i="16"/>
  <c r="BK387" i="16"/>
  <c r="BK391" i="16"/>
  <c r="BK395" i="16"/>
  <c r="BK399" i="16"/>
  <c r="BK403" i="16"/>
  <c r="BK407" i="16"/>
  <c r="BK411" i="16"/>
  <c r="BK415" i="16"/>
  <c r="BK419" i="16"/>
  <c r="BK423" i="16"/>
  <c r="BK427" i="16"/>
  <c r="BK431" i="16"/>
  <c r="BK363" i="16"/>
  <c r="BK367" i="16"/>
  <c r="BK435" i="16"/>
  <c r="BK439" i="16"/>
  <c r="BK443" i="16"/>
  <c r="BK426" i="16"/>
  <c r="BK430" i="16"/>
  <c r="BK447" i="16"/>
  <c r="BK451" i="16"/>
  <c r="BK455" i="16"/>
  <c r="BK459" i="16"/>
  <c r="BK463" i="16"/>
  <c r="BK467" i="16"/>
  <c r="BK471" i="16"/>
  <c r="BK475" i="16"/>
  <c r="BK479" i="16"/>
  <c r="BK444" i="16"/>
  <c r="BK448" i="16"/>
  <c r="BK452" i="16"/>
  <c r="BK456" i="16"/>
  <c r="BK460" i="16"/>
  <c r="BK464" i="16"/>
  <c r="BK468" i="16"/>
  <c r="BK472" i="16"/>
  <c r="BK476" i="16"/>
  <c r="BK480" i="16"/>
  <c r="BK428" i="16"/>
  <c r="BK440" i="16"/>
  <c r="BK388" i="16"/>
  <c r="BK362" i="16"/>
  <c r="BK370" i="16"/>
  <c r="BK295" i="16"/>
  <c r="BK287" i="16"/>
  <c r="BK223" i="16"/>
  <c r="BK282" i="16"/>
  <c r="BK274" i="16"/>
  <c r="BK266" i="16"/>
  <c r="BK258" i="16"/>
  <c r="BK250" i="16"/>
  <c r="BK242" i="16"/>
  <c r="BK234" i="16"/>
  <c r="BK226" i="16"/>
  <c r="BK434" i="16"/>
  <c r="BK478" i="16"/>
  <c r="BK470" i="16"/>
  <c r="BK462" i="16"/>
  <c r="BK454" i="16"/>
  <c r="BK446" i="16"/>
  <c r="BK420" i="16"/>
  <c r="BK412" i="16"/>
  <c r="BK404" i="16"/>
  <c r="BK392" i="16"/>
  <c r="BK380" i="16"/>
  <c r="BK372" i="16"/>
  <c r="BK378" i="16"/>
  <c r="BK365" i="16"/>
  <c r="BK286" i="16"/>
  <c r="BK353" i="16"/>
  <c r="BK345" i="16"/>
  <c r="BK337" i="16"/>
  <c r="BK329" i="16"/>
  <c r="BK321" i="16"/>
  <c r="BK313" i="16"/>
  <c r="BK305" i="16"/>
  <c r="BK297" i="16"/>
  <c r="BK360" i="16"/>
  <c r="BK356" i="16"/>
  <c r="BK352" i="16"/>
  <c r="BK348" i="16"/>
  <c r="BK344" i="16"/>
  <c r="BK340" i="16"/>
  <c r="BK336" i="16"/>
  <c r="BK332" i="16"/>
  <c r="BK328" i="16"/>
  <c r="BK324" i="16"/>
  <c r="BK320" i="16"/>
  <c r="BK316" i="16"/>
  <c r="BK312" i="16"/>
  <c r="BK308" i="16"/>
  <c r="BK304" i="16"/>
  <c r="BK300" i="16"/>
  <c r="BK442" i="16"/>
  <c r="BK441" i="16"/>
  <c r="BK438" i="16"/>
  <c r="BK437" i="16"/>
  <c r="BK432" i="16"/>
  <c r="BK429" i="16"/>
  <c r="BK396" i="16"/>
  <c r="BK384" i="16"/>
  <c r="BK296" i="16"/>
  <c r="BK294" i="16"/>
  <c r="BK291" i="16"/>
  <c r="BK278" i="16"/>
  <c r="BK270" i="16"/>
  <c r="BK433" i="16"/>
  <c r="BK436" i="16"/>
  <c r="BK482" i="16"/>
  <c r="BK474" i="16"/>
  <c r="BK466" i="16"/>
  <c r="BK458" i="16"/>
  <c r="BK450" i="16"/>
  <c r="BK481" i="16"/>
  <c r="BK477" i="16"/>
  <c r="BK473" i="16"/>
  <c r="BK469" i="16"/>
  <c r="BK465" i="16"/>
  <c r="BK461" i="16"/>
  <c r="BK457" i="16"/>
  <c r="BK453" i="16"/>
  <c r="BK449" i="16"/>
  <c r="BK445" i="16"/>
  <c r="BK424" i="16"/>
  <c r="BK416" i="16"/>
  <c r="BK408" i="16"/>
  <c r="BK400" i="16"/>
  <c r="BK376" i="16"/>
  <c r="BK366" i="16"/>
  <c r="BK374" i="16"/>
  <c r="BK361" i="16"/>
  <c r="BK290" i="16"/>
  <c r="BK357" i="16"/>
  <c r="BK349" i="16"/>
  <c r="BK341" i="16"/>
  <c r="BK333" i="16"/>
  <c r="BK325" i="16"/>
  <c r="BK317" i="16"/>
  <c r="BK309" i="16"/>
  <c r="BK301" i="16"/>
  <c r="BK368" i="16"/>
  <c r="BK364" i="16"/>
  <c r="BK262" i="16"/>
  <c r="BK246" i="16"/>
  <c r="BK219" i="16"/>
  <c r="BK209" i="16"/>
  <c r="BK201" i="16"/>
  <c r="BK193" i="16"/>
  <c r="BK179" i="16"/>
  <c r="BK142" i="16"/>
  <c r="BK140" i="16"/>
  <c r="BK135" i="16"/>
  <c r="BK123" i="16"/>
  <c r="BK101" i="16"/>
  <c r="BK96" i="16"/>
  <c r="BK88" i="16"/>
  <c r="BK80" i="16"/>
  <c r="BK81" i="16"/>
  <c r="BK69" i="16"/>
  <c r="BK52" i="16"/>
  <c r="BK28" i="16"/>
  <c r="BK18" i="16"/>
  <c r="BK218" i="16"/>
  <c r="BK214" i="16"/>
  <c r="BK187" i="16"/>
  <c r="BK183" i="16"/>
  <c r="BK180" i="16"/>
  <c r="BK176" i="16"/>
  <c r="BK178" i="16"/>
  <c r="BK166" i="16"/>
  <c r="BK154" i="16"/>
  <c r="BK119" i="16"/>
  <c r="BK111" i="16"/>
  <c r="BK103" i="16"/>
  <c r="BK82" i="16"/>
  <c r="BK71" i="16"/>
  <c r="BK63" i="16"/>
  <c r="BK61" i="16"/>
  <c r="BK64" i="16"/>
  <c r="BK56" i="16"/>
  <c r="BK40" i="16"/>
  <c r="BK42" i="16"/>
  <c r="BK53" i="16"/>
  <c r="BK49" i="16"/>
  <c r="BK45" i="16"/>
  <c r="BK41" i="16"/>
  <c r="BK34" i="16"/>
  <c r="BK20" i="16"/>
  <c r="BK25" i="16"/>
  <c r="BK254" i="16"/>
  <c r="BK230" i="16"/>
  <c r="BK222" i="16"/>
  <c r="BK221" i="16"/>
  <c r="BK224" i="16"/>
  <c r="BK217" i="16"/>
  <c r="BK213" i="16"/>
  <c r="BK205" i="16"/>
  <c r="BK197" i="16"/>
  <c r="BK189" i="16"/>
  <c r="BK184" i="16"/>
  <c r="BK175" i="16"/>
  <c r="BK182" i="16"/>
  <c r="BK170" i="16"/>
  <c r="BK158" i="16"/>
  <c r="BK146" i="16"/>
  <c r="BK138" i="16"/>
  <c r="BK97" i="16"/>
  <c r="BK117" i="16"/>
  <c r="BK109" i="16"/>
  <c r="BK105" i="16"/>
  <c r="BK132" i="16"/>
  <c r="BK128" i="16"/>
  <c r="BK124" i="16"/>
  <c r="BK120" i="16"/>
  <c r="BK116" i="16"/>
  <c r="BK112" i="16"/>
  <c r="BK108" i="16"/>
  <c r="BK104" i="16"/>
  <c r="BK100" i="16"/>
  <c r="BK92" i="16"/>
  <c r="BK84" i="16"/>
  <c r="BK93" i="16"/>
  <c r="BK89" i="16"/>
  <c r="BK85" i="16"/>
  <c r="BK65" i="16"/>
  <c r="BK57" i="16"/>
  <c r="BK68" i="16"/>
  <c r="BK60" i="16"/>
  <c r="BK48" i="16"/>
  <c r="BK50" i="16"/>
  <c r="BK46" i="16"/>
  <c r="BK38" i="16"/>
  <c r="BK8" i="16"/>
  <c r="BK238" i="16"/>
  <c r="BK188" i="16"/>
  <c r="BK210" i="16"/>
  <c r="BK206" i="16"/>
  <c r="BK202" i="16"/>
  <c r="BK198" i="16"/>
  <c r="BK194" i="16"/>
  <c r="BK190" i="16"/>
  <c r="BK186" i="16"/>
  <c r="BK174" i="16"/>
  <c r="BK162" i="16"/>
  <c r="BK150" i="16"/>
  <c r="BK131" i="16"/>
  <c r="BK127" i="16"/>
  <c r="BK115" i="16"/>
  <c r="BK107" i="16"/>
  <c r="BK113" i="16"/>
  <c r="BK78" i="16"/>
  <c r="BK76" i="16"/>
  <c r="BK77" i="16"/>
  <c r="BK75" i="16"/>
  <c r="BK67" i="16"/>
  <c r="BK59" i="16"/>
  <c r="BK73" i="16"/>
  <c r="BK72" i="16"/>
  <c r="BK44" i="16"/>
  <c r="BK30" i="16"/>
  <c r="BK32" i="16"/>
  <c r="BK27" i="16"/>
  <c r="BK21" i="16"/>
  <c r="BK14" i="16"/>
  <c r="BK12" i="16"/>
  <c r="BK15" i="16"/>
  <c r="BK10" i="16"/>
  <c r="BK9" i="16"/>
  <c r="BK3" i="16"/>
  <c r="BL1" i="14"/>
  <c r="BK6" i="14"/>
  <c r="BK8" i="14"/>
  <c r="BK7" i="14"/>
  <c r="BK12" i="14"/>
  <c r="BK14" i="14"/>
  <c r="BK11" i="14"/>
  <c r="BK20" i="14"/>
  <c r="BK18" i="14"/>
  <c r="BK15" i="14"/>
  <c r="BK19" i="14"/>
  <c r="BK28" i="14"/>
  <c r="BK25" i="14"/>
  <c r="BK22" i="14"/>
  <c r="BK26" i="14"/>
  <c r="BK29" i="14"/>
  <c r="BK30" i="14"/>
  <c r="BK31" i="14"/>
  <c r="BK35" i="14"/>
  <c r="BK32" i="14"/>
  <c r="BK36" i="14"/>
  <c r="BK48" i="14"/>
  <c r="BK40" i="14"/>
  <c r="BK46" i="14"/>
  <c r="BK39" i="14"/>
  <c r="BK43" i="14"/>
  <c r="BK47" i="14"/>
  <c r="BK49" i="14"/>
  <c r="BK51" i="14"/>
  <c r="BK55" i="14"/>
  <c r="BK59" i="14"/>
  <c r="BK63" i="14"/>
  <c r="BK52" i="14"/>
  <c r="BK56" i="14"/>
  <c r="BK60" i="14"/>
  <c r="BK64" i="14"/>
  <c r="BK79" i="14"/>
  <c r="BK83" i="14"/>
  <c r="BK68" i="14"/>
  <c r="BK72" i="14"/>
  <c r="BK76" i="14"/>
  <c r="BK80" i="14"/>
  <c r="BK84" i="14"/>
  <c r="BK69" i="14"/>
  <c r="BK73" i="14"/>
  <c r="BK77" i="14"/>
  <c r="BK81" i="14"/>
  <c r="BK85" i="14"/>
  <c r="BK93" i="14"/>
  <c r="BK94" i="14"/>
  <c r="BK98" i="14"/>
  <c r="BK102" i="14"/>
  <c r="BK106" i="14"/>
  <c r="BK87" i="14"/>
  <c r="BK107" i="14"/>
  <c r="BK89" i="14"/>
  <c r="BK96" i="14"/>
  <c r="BK100" i="14"/>
  <c r="BK104" i="14"/>
  <c r="BK108" i="14"/>
  <c r="BK112" i="14"/>
  <c r="BK99" i="14"/>
  <c r="BK92" i="14"/>
  <c r="BK91" i="14"/>
  <c r="BK67" i="14"/>
  <c r="BK66" i="14"/>
  <c r="BK58" i="14"/>
  <c r="BK27" i="14"/>
  <c r="BK23" i="14"/>
  <c r="BK13" i="14"/>
  <c r="BK9" i="14"/>
  <c r="BK5" i="14"/>
  <c r="BK75" i="14"/>
  <c r="BK54" i="14"/>
  <c r="BK24" i="14"/>
  <c r="BK21" i="14"/>
  <c r="BK95" i="14"/>
  <c r="BK90" i="14"/>
  <c r="BK105" i="14"/>
  <c r="BK101" i="14"/>
  <c r="BK97" i="14"/>
  <c r="BK86" i="14"/>
  <c r="BK82" i="14"/>
  <c r="BK78" i="14"/>
  <c r="BK74" i="14"/>
  <c r="BK70" i="14"/>
  <c r="BK62" i="14"/>
  <c r="BK65" i="14"/>
  <c r="BK61" i="14"/>
  <c r="BK57" i="14"/>
  <c r="BK38" i="14"/>
  <c r="BK37" i="14"/>
  <c r="BK33" i="14"/>
  <c r="BK17" i="14"/>
  <c r="BK16" i="14"/>
  <c r="BK10" i="14"/>
  <c r="BK3" i="14"/>
  <c r="BK111" i="14"/>
  <c r="BK110" i="14"/>
  <c r="BK109" i="14"/>
  <c r="BK103" i="14"/>
  <c r="BK88" i="14"/>
  <c r="BK71" i="14"/>
  <c r="BK50" i="14"/>
  <c r="BK53" i="14"/>
  <c r="BK42" i="14"/>
  <c r="BK45" i="14"/>
  <c r="BK41" i="14"/>
  <c r="BK44" i="14"/>
  <c r="BK34" i="14"/>
  <c r="BK4" i="14"/>
  <c r="BL1" i="15"/>
  <c r="BK2" i="15"/>
  <c r="BL1" i="18"/>
  <c r="BK2" i="18"/>
  <c r="BL3" i="18" l="1"/>
  <c r="BL4" i="18"/>
  <c r="BL5" i="18"/>
  <c r="BL6" i="18"/>
  <c r="BL7" i="18"/>
  <c r="BL10" i="18"/>
  <c r="BL11" i="18"/>
  <c r="BL8" i="18"/>
  <c r="BL9" i="18"/>
  <c r="BL15" i="18"/>
  <c r="BL13" i="18"/>
  <c r="BL14" i="18"/>
  <c r="BL17" i="18"/>
  <c r="BL21" i="18"/>
  <c r="BL18" i="18"/>
  <c r="BL16" i="18"/>
  <c r="BL19" i="18"/>
  <c r="BL20" i="18"/>
  <c r="BL23" i="18"/>
  <c r="BL27" i="18"/>
  <c r="BL31" i="18"/>
  <c r="BL24" i="18"/>
  <c r="BL28" i="18"/>
  <c r="BL22" i="18"/>
  <c r="BL25" i="18"/>
  <c r="BL26" i="18"/>
  <c r="BL30" i="18"/>
  <c r="BL34" i="18"/>
  <c r="BL38" i="18"/>
  <c r="BL42" i="18"/>
  <c r="BL29" i="18"/>
  <c r="BL35" i="18"/>
  <c r="BL39" i="18"/>
  <c r="BL32" i="18"/>
  <c r="BL36" i="18"/>
  <c r="BL33" i="18"/>
  <c r="BL37" i="18"/>
  <c r="BL41" i="18"/>
  <c r="BL46" i="18"/>
  <c r="BL50" i="18"/>
  <c r="BL40" i="18"/>
  <c r="BL43" i="18"/>
  <c r="BL47" i="18"/>
  <c r="BL51" i="18"/>
  <c r="BL44" i="18"/>
  <c r="BL48" i="18"/>
  <c r="BL45" i="18"/>
  <c r="BL49" i="18"/>
  <c r="BL55" i="18"/>
  <c r="BL59" i="18"/>
  <c r="BL63" i="18"/>
  <c r="BL67" i="18"/>
  <c r="BL52" i="18"/>
  <c r="BL56" i="18"/>
  <c r="BL60" i="18"/>
  <c r="BL64" i="18"/>
  <c r="BL53" i="18"/>
  <c r="BL57" i="18"/>
  <c r="BL61" i="18"/>
  <c r="BL65" i="18"/>
  <c r="BL54" i="18"/>
  <c r="BL58" i="18"/>
  <c r="BL62" i="18"/>
  <c r="BL74" i="18"/>
  <c r="BL78" i="18"/>
  <c r="BL82" i="18"/>
  <c r="BL71" i="18"/>
  <c r="BL75" i="18"/>
  <c r="BL79" i="18"/>
  <c r="BL83" i="18"/>
  <c r="BL66" i="18"/>
  <c r="BL68" i="18"/>
  <c r="BL69" i="18"/>
  <c r="BL70" i="18"/>
  <c r="BL72" i="18"/>
  <c r="BL76" i="18"/>
  <c r="BL80" i="18"/>
  <c r="BL84" i="18"/>
  <c r="BL73" i="18"/>
  <c r="BL77" i="18"/>
  <c r="BL81" i="18"/>
  <c r="BL85" i="18"/>
  <c r="BL89" i="18"/>
  <c r="BL93" i="18"/>
  <c r="BL90" i="18"/>
  <c r="BL87" i="18"/>
  <c r="BL91" i="18"/>
  <c r="BL86" i="18"/>
  <c r="BL88" i="18"/>
  <c r="BL92" i="18"/>
  <c r="BL12" i="18"/>
  <c r="BL3" i="15"/>
  <c r="BL4" i="15"/>
  <c r="BL5" i="15"/>
  <c r="BL6" i="15"/>
  <c r="BL11" i="15"/>
  <c r="BL8" i="15"/>
  <c r="BL9" i="15"/>
  <c r="BL7" i="15"/>
  <c r="BL10" i="15"/>
  <c r="BL16" i="15"/>
  <c r="BL13" i="15"/>
  <c r="BL12" i="15"/>
  <c r="BL14" i="15"/>
  <c r="BL15" i="15"/>
  <c r="BL18" i="15"/>
  <c r="BL21" i="15"/>
  <c r="BL17" i="15"/>
  <c r="BL22" i="15"/>
  <c r="BL19" i="15"/>
  <c r="BL23" i="15"/>
  <c r="BL20" i="15"/>
  <c r="BL24" i="15"/>
  <c r="BL29" i="15"/>
  <c r="BL33" i="15"/>
  <c r="BL30" i="15"/>
  <c r="BL25" i="15"/>
  <c r="BL26" i="15"/>
  <c r="BL27" i="15"/>
  <c r="BL31" i="15"/>
  <c r="BL28" i="15"/>
  <c r="BL32" i="15"/>
  <c r="BL36" i="15"/>
  <c r="BL34" i="15"/>
  <c r="BL40" i="15"/>
  <c r="BL44" i="15"/>
  <c r="BL41" i="15"/>
  <c r="BL45" i="15"/>
  <c r="BL42" i="15"/>
  <c r="BL35" i="15"/>
  <c r="BL39" i="15"/>
  <c r="BL43" i="15"/>
  <c r="BL47" i="15"/>
  <c r="BL51" i="15"/>
  <c r="BL55" i="15"/>
  <c r="BL48" i="15"/>
  <c r="BL52" i="15"/>
  <c r="BL49" i="15"/>
  <c r="BL53" i="15"/>
  <c r="BL50" i="15"/>
  <c r="BL54" i="15"/>
  <c r="BL58" i="15"/>
  <c r="BL62" i="15"/>
  <c r="BL66" i="15"/>
  <c r="BL70" i="15"/>
  <c r="BL57" i="15"/>
  <c r="BL59" i="15"/>
  <c r="BL63" i="15"/>
  <c r="BL67" i="15"/>
  <c r="BL71" i="15"/>
  <c r="BL56" i="15"/>
  <c r="BL60" i="15"/>
  <c r="BL64" i="15"/>
  <c r="BL68" i="15"/>
  <c r="BL72" i="15"/>
  <c r="BL61" i="15"/>
  <c r="BL65" i="15"/>
  <c r="BL69" i="15"/>
  <c r="BL73" i="15"/>
  <c r="BL77" i="15"/>
  <c r="BL81" i="15"/>
  <c r="BL85" i="15"/>
  <c r="BL89" i="15"/>
  <c r="BL93" i="15"/>
  <c r="BL78" i="15"/>
  <c r="BL82" i="15"/>
  <c r="BL86" i="15"/>
  <c r="BL90" i="15"/>
  <c r="BL79" i="15"/>
  <c r="BL83" i="15"/>
  <c r="BL87" i="15"/>
  <c r="BL91" i="15"/>
  <c r="BL80" i="15"/>
  <c r="BL84" i="15"/>
  <c r="BL88" i="15"/>
  <c r="BL95" i="15"/>
  <c r="BL99" i="15"/>
  <c r="BL103" i="15"/>
  <c r="BL107" i="15"/>
  <c r="BL96" i="15"/>
  <c r="BL100" i="15"/>
  <c r="BL104" i="15"/>
  <c r="BL108" i="15"/>
  <c r="BL97" i="15"/>
  <c r="BL101" i="15"/>
  <c r="BL105" i="15"/>
  <c r="BL92" i="15"/>
  <c r="BL94" i="15"/>
  <c r="BL98" i="15"/>
  <c r="BL102" i="15"/>
  <c r="BL106" i="15"/>
  <c r="BL115" i="15"/>
  <c r="BL119" i="15"/>
  <c r="BL123" i="15"/>
  <c r="BL127" i="15"/>
  <c r="BL112" i="15"/>
  <c r="BL116" i="15"/>
  <c r="BL120" i="15"/>
  <c r="BL124" i="15"/>
  <c r="BL128" i="15"/>
  <c r="BL113" i="15"/>
  <c r="BL117" i="15"/>
  <c r="BL121" i="15"/>
  <c r="BL125" i="15"/>
  <c r="BL129" i="15"/>
  <c r="BL109" i="15"/>
  <c r="BL114" i="15"/>
  <c r="BL118" i="15"/>
  <c r="BL122" i="15"/>
  <c r="BL126" i="15"/>
  <c r="BL133" i="15"/>
  <c r="BL137" i="15"/>
  <c r="BL141" i="15"/>
  <c r="BL145" i="15"/>
  <c r="BL149" i="15"/>
  <c r="BL153" i="15"/>
  <c r="BL157" i="15"/>
  <c r="BL161" i="15"/>
  <c r="BL165" i="15"/>
  <c r="BL169" i="15"/>
  <c r="BL130" i="15"/>
  <c r="BL134" i="15"/>
  <c r="BL138" i="15"/>
  <c r="BL142" i="15"/>
  <c r="BL146" i="15"/>
  <c r="BL150" i="15"/>
  <c r="BL154" i="15"/>
  <c r="BL158" i="15"/>
  <c r="BL162" i="15"/>
  <c r="BL131" i="15"/>
  <c r="BL135" i="15"/>
  <c r="BL139" i="15"/>
  <c r="BL143" i="15"/>
  <c r="BL147" i="15"/>
  <c r="BL151" i="15"/>
  <c r="BL155" i="15"/>
  <c r="BL159" i="15"/>
  <c r="BL132" i="15"/>
  <c r="BL136" i="15"/>
  <c r="BL140" i="15"/>
  <c r="BL144" i="15"/>
  <c r="BL148" i="15"/>
  <c r="BL152" i="15"/>
  <c r="BL156" i="15"/>
  <c r="BL160" i="15"/>
  <c r="BL172" i="15"/>
  <c r="BL176" i="15"/>
  <c r="BL180" i="15"/>
  <c r="BL184" i="15"/>
  <c r="BL188" i="15"/>
  <c r="BL192" i="15"/>
  <c r="BL196" i="15"/>
  <c r="BL200" i="15"/>
  <c r="BL204" i="15"/>
  <c r="BL208" i="15"/>
  <c r="BL212" i="15"/>
  <c r="BL173" i="15"/>
  <c r="BL177" i="15"/>
  <c r="BL181" i="15"/>
  <c r="BL185" i="15"/>
  <c r="BL189" i="15"/>
  <c r="BL193" i="15"/>
  <c r="BL197" i="15"/>
  <c r="BL201" i="15"/>
  <c r="BL170" i="15"/>
  <c r="BL174" i="15"/>
  <c r="BL178" i="15"/>
  <c r="BL182" i="15"/>
  <c r="BL186" i="15"/>
  <c r="BL190" i="15"/>
  <c r="BL194" i="15"/>
  <c r="BL198" i="15"/>
  <c r="BL202" i="15"/>
  <c r="BL171" i="15"/>
  <c r="BL175" i="15"/>
  <c r="BL179" i="15"/>
  <c r="BL183" i="15"/>
  <c r="BL187" i="15"/>
  <c r="BL191" i="15"/>
  <c r="BL195" i="15"/>
  <c r="BL199" i="15"/>
  <c r="BL203" i="15"/>
  <c r="BL219" i="15"/>
  <c r="BL223" i="15"/>
  <c r="BL227" i="15"/>
  <c r="BL231" i="15"/>
  <c r="BL235" i="15"/>
  <c r="BL239" i="15"/>
  <c r="BL243" i="15"/>
  <c r="BL247" i="15"/>
  <c r="BL251" i="15"/>
  <c r="BL255" i="15"/>
  <c r="BL216" i="15"/>
  <c r="BL220" i="15"/>
  <c r="BL224" i="15"/>
  <c r="BL228" i="15"/>
  <c r="BL232" i="15"/>
  <c r="BL236" i="15"/>
  <c r="BL240" i="15"/>
  <c r="BL244" i="15"/>
  <c r="BL217" i="15"/>
  <c r="BL221" i="15"/>
  <c r="BL225" i="15"/>
  <c r="BL229" i="15"/>
  <c r="BL233" i="15"/>
  <c r="BL237" i="15"/>
  <c r="BL241" i="15"/>
  <c r="BL245" i="15"/>
  <c r="BL218" i="15"/>
  <c r="BL222" i="15"/>
  <c r="BL226" i="15"/>
  <c r="BL230" i="15"/>
  <c r="BL234" i="15"/>
  <c r="BL238" i="15"/>
  <c r="BL242" i="15"/>
  <c r="BL246" i="15"/>
  <c r="BL250" i="15"/>
  <c r="BL259" i="15"/>
  <c r="BL263" i="15"/>
  <c r="BL267" i="15"/>
  <c r="BL271" i="15"/>
  <c r="BL275" i="15"/>
  <c r="BL279" i="15"/>
  <c r="BL283" i="15"/>
  <c r="BL287" i="15"/>
  <c r="BL291" i="15"/>
  <c r="BL295" i="15"/>
  <c r="BL299" i="15"/>
  <c r="BL303" i="15"/>
  <c r="BL307" i="15"/>
  <c r="BL311" i="15"/>
  <c r="BL315" i="15"/>
  <c r="BL319" i="15"/>
  <c r="BL323" i="15"/>
  <c r="BL327" i="15"/>
  <c r="BL256" i="15"/>
  <c r="BL260" i="15"/>
  <c r="BL264" i="15"/>
  <c r="BL268" i="15"/>
  <c r="BL272" i="15"/>
  <c r="BL276" i="15"/>
  <c r="BL280" i="15"/>
  <c r="BL284" i="15"/>
  <c r="BL288" i="15"/>
  <c r="BL292" i="15"/>
  <c r="BL296" i="15"/>
  <c r="BL300" i="15"/>
  <c r="BL304" i="15"/>
  <c r="BL308" i="15"/>
  <c r="BL312" i="15"/>
  <c r="BL316" i="15"/>
  <c r="BL320" i="15"/>
  <c r="BL324" i="15"/>
  <c r="BL249" i="15"/>
  <c r="BL253" i="15"/>
  <c r="BL254" i="15"/>
  <c r="BL257" i="15"/>
  <c r="BL261" i="15"/>
  <c r="BL265" i="15"/>
  <c r="BL269" i="15"/>
  <c r="BL273" i="15"/>
  <c r="BL277" i="15"/>
  <c r="BL281" i="15"/>
  <c r="BL285" i="15"/>
  <c r="BL289" i="15"/>
  <c r="BL293" i="15"/>
  <c r="BL297" i="15"/>
  <c r="BL301" i="15"/>
  <c r="BL305" i="15"/>
  <c r="BL309" i="15"/>
  <c r="BL313" i="15"/>
  <c r="BL317" i="15"/>
  <c r="BL248" i="15"/>
  <c r="BL252" i="15"/>
  <c r="BL258" i="15"/>
  <c r="BL262" i="15"/>
  <c r="BL266" i="15"/>
  <c r="BL270" i="15"/>
  <c r="BL274" i="15"/>
  <c r="BL278" i="15"/>
  <c r="BL282" i="15"/>
  <c r="BL286" i="15"/>
  <c r="BL290" i="15"/>
  <c r="BL294" i="15"/>
  <c r="BL298" i="15"/>
  <c r="BL302" i="15"/>
  <c r="BL306" i="15"/>
  <c r="BL310" i="15"/>
  <c r="BL314" i="15"/>
  <c r="BL332" i="15"/>
  <c r="BL336" i="15"/>
  <c r="BL340" i="15"/>
  <c r="BL344" i="15"/>
  <c r="BL348" i="15"/>
  <c r="BL352" i="15"/>
  <c r="BL356" i="15"/>
  <c r="BL360" i="15"/>
  <c r="BL364" i="15"/>
  <c r="BL368" i="15"/>
  <c r="BL372" i="15"/>
  <c r="BL376" i="15"/>
  <c r="BL380" i="15"/>
  <c r="BL333" i="15"/>
  <c r="BL337" i="15"/>
  <c r="BL341" i="15"/>
  <c r="BL345" i="15"/>
  <c r="BL349" i="15"/>
  <c r="BL353" i="15"/>
  <c r="BL357" i="15"/>
  <c r="BL361" i="15"/>
  <c r="BL365" i="15"/>
  <c r="BL369" i="15"/>
  <c r="BL373" i="15"/>
  <c r="BL377" i="15"/>
  <c r="BL381" i="15"/>
  <c r="BL322" i="15"/>
  <c r="BL334" i="15"/>
  <c r="BL338" i="15"/>
  <c r="BL342" i="15"/>
  <c r="BL346" i="15"/>
  <c r="BL350" i="15"/>
  <c r="BL354" i="15"/>
  <c r="BL358" i="15"/>
  <c r="BL362" i="15"/>
  <c r="BL366" i="15"/>
  <c r="BL370" i="15"/>
  <c r="BL374" i="15"/>
  <c r="BL378" i="15"/>
  <c r="BL382" i="15"/>
  <c r="BL321" i="15"/>
  <c r="BL331" i="15"/>
  <c r="BL335" i="15"/>
  <c r="BL339" i="15"/>
  <c r="BL343" i="15"/>
  <c r="BL347" i="15"/>
  <c r="BL351" i="15"/>
  <c r="BL355" i="15"/>
  <c r="BL359" i="15"/>
  <c r="BL363" i="15"/>
  <c r="BL367" i="15"/>
  <c r="BL371" i="15"/>
  <c r="BL375" i="15"/>
  <c r="BL379" i="15"/>
  <c r="BL383" i="15"/>
  <c r="BL328" i="15"/>
  <c r="BL318" i="15"/>
  <c r="BL213" i="15"/>
  <c r="BL207" i="15"/>
  <c r="BL206" i="15"/>
  <c r="BL167" i="15"/>
  <c r="BL326" i="15"/>
  <c r="BL211" i="15"/>
  <c r="BL166" i="15"/>
  <c r="BL330" i="15"/>
  <c r="BL325" i="15"/>
  <c r="BL215" i="15"/>
  <c r="BL210" i="15"/>
  <c r="BL205" i="15"/>
  <c r="BL164" i="15"/>
  <c r="BL329" i="15"/>
  <c r="BL214" i="15"/>
  <c r="BL209" i="15"/>
  <c r="BL168" i="15"/>
  <c r="BL110" i="15"/>
  <c r="BL76" i="15"/>
  <c r="BL46" i="15"/>
  <c r="BL37" i="15"/>
  <c r="BL75" i="15"/>
  <c r="BL163" i="15"/>
  <c r="BL74" i="15"/>
  <c r="BL111" i="15"/>
  <c r="BL38" i="15"/>
  <c r="BM1" i="16"/>
  <c r="BL3" i="16"/>
  <c r="BL7" i="16"/>
  <c r="BL4" i="16"/>
  <c r="BL5" i="16"/>
  <c r="BL6" i="16"/>
  <c r="BL8" i="16"/>
  <c r="BL9" i="16"/>
  <c r="BL10" i="16"/>
  <c r="BL11" i="16"/>
  <c r="BL14" i="16"/>
  <c r="BL15" i="16"/>
  <c r="BL13" i="16"/>
  <c r="BL20" i="16"/>
  <c r="BL24" i="16"/>
  <c r="BL17" i="16"/>
  <c r="BL21" i="16"/>
  <c r="BL25" i="16"/>
  <c r="BL18" i="16"/>
  <c r="BL22" i="16"/>
  <c r="BL16" i="16"/>
  <c r="BL19" i="16"/>
  <c r="BL23" i="16"/>
  <c r="BL26" i="16"/>
  <c r="BL30" i="16"/>
  <c r="BL34" i="16"/>
  <c r="BL27" i="16"/>
  <c r="BL31" i="16"/>
  <c r="BL35" i="16"/>
  <c r="BL28" i="16"/>
  <c r="BL32" i="16"/>
  <c r="BL29" i="16"/>
  <c r="BL33" i="16"/>
  <c r="BL37" i="16"/>
  <c r="BL40" i="16"/>
  <c r="BL44" i="16"/>
  <c r="BL48" i="16"/>
  <c r="BL52" i="16"/>
  <c r="BL36" i="16"/>
  <c r="BL41" i="16"/>
  <c r="BL45" i="16"/>
  <c r="BL49" i="16"/>
  <c r="BL53" i="16"/>
  <c r="BL38" i="16"/>
  <c r="BL42" i="16"/>
  <c r="BL46" i="16"/>
  <c r="BL50" i="16"/>
  <c r="BL39" i="16"/>
  <c r="BL43" i="16"/>
  <c r="BL47" i="16"/>
  <c r="BL51" i="16"/>
  <c r="BL55" i="16"/>
  <c r="BL59" i="16"/>
  <c r="BL63" i="16"/>
  <c r="BL67" i="16"/>
  <c r="BL71" i="16"/>
  <c r="BL60" i="16"/>
  <c r="BL64" i="16"/>
  <c r="BL68" i="16"/>
  <c r="BL72" i="16"/>
  <c r="BL54" i="16"/>
  <c r="BL56" i="16"/>
  <c r="BL57" i="16"/>
  <c r="BL61" i="16"/>
  <c r="BL65" i="16"/>
  <c r="BL69" i="16"/>
  <c r="BL73" i="16"/>
  <c r="BL58" i="16"/>
  <c r="BL62" i="16"/>
  <c r="BL66" i="16"/>
  <c r="BL70" i="16"/>
  <c r="BL74" i="16"/>
  <c r="BL80" i="16"/>
  <c r="BL84" i="16"/>
  <c r="BL88" i="16"/>
  <c r="BL92" i="16"/>
  <c r="BL96" i="16"/>
  <c r="BL77" i="16"/>
  <c r="BL81" i="16"/>
  <c r="BL85" i="16"/>
  <c r="BL89" i="16"/>
  <c r="BL93" i="16"/>
  <c r="BL75" i="16"/>
  <c r="BL76" i="16"/>
  <c r="BL78" i="16"/>
  <c r="BL82" i="16"/>
  <c r="BL86" i="16"/>
  <c r="BL90" i="16"/>
  <c r="BL94" i="16"/>
  <c r="BL79" i="16"/>
  <c r="BL83" i="16"/>
  <c r="BL87" i="16"/>
  <c r="BL91" i="16"/>
  <c r="BL95" i="16"/>
  <c r="BL99" i="16"/>
  <c r="BL103" i="16"/>
  <c r="BL107" i="16"/>
  <c r="BL111" i="16"/>
  <c r="BL115" i="16"/>
  <c r="BL119" i="16"/>
  <c r="BL123" i="16"/>
  <c r="BL127" i="16"/>
  <c r="BL131" i="16"/>
  <c r="BL135" i="16"/>
  <c r="BL100" i="16"/>
  <c r="BL104" i="16"/>
  <c r="BL108" i="16"/>
  <c r="BL112" i="16"/>
  <c r="BL116" i="16"/>
  <c r="BL120" i="16"/>
  <c r="BL124" i="16"/>
  <c r="BL128" i="16"/>
  <c r="BL132" i="16"/>
  <c r="BL98" i="16"/>
  <c r="BL101" i="16"/>
  <c r="BL105" i="16"/>
  <c r="BL109" i="16"/>
  <c r="BL113" i="16"/>
  <c r="BL117" i="16"/>
  <c r="BL121" i="16"/>
  <c r="BL125" i="16"/>
  <c r="BL129" i="16"/>
  <c r="BL97" i="16"/>
  <c r="BL102" i="16"/>
  <c r="BL106" i="16"/>
  <c r="BL110" i="16"/>
  <c r="BL114" i="16"/>
  <c r="BL118" i="16"/>
  <c r="BL122" i="16"/>
  <c r="BL126" i="16"/>
  <c r="BL130" i="16"/>
  <c r="BL134" i="16"/>
  <c r="BL138" i="16"/>
  <c r="BL142" i="16"/>
  <c r="BL146" i="16"/>
  <c r="BL150" i="16"/>
  <c r="BL154" i="16"/>
  <c r="BL158" i="16"/>
  <c r="BL162" i="16"/>
  <c r="BL166" i="16"/>
  <c r="BL170" i="16"/>
  <c r="BL139" i="16"/>
  <c r="BL143" i="16"/>
  <c r="BL147" i="16"/>
  <c r="BL151" i="16"/>
  <c r="BL155" i="16"/>
  <c r="BL159" i="16"/>
  <c r="BL163" i="16"/>
  <c r="BL167" i="16"/>
  <c r="BL171" i="16"/>
  <c r="BL140" i="16"/>
  <c r="BL144" i="16"/>
  <c r="BL148" i="16"/>
  <c r="BL152" i="16"/>
  <c r="BL156" i="16"/>
  <c r="BL160" i="16"/>
  <c r="BL164" i="16"/>
  <c r="BL168" i="16"/>
  <c r="BL172" i="16"/>
  <c r="BL133" i="16"/>
  <c r="BL137" i="16"/>
  <c r="BL141" i="16"/>
  <c r="BL145" i="16"/>
  <c r="BL149" i="16"/>
  <c r="BL153" i="16"/>
  <c r="BL157" i="16"/>
  <c r="BL161" i="16"/>
  <c r="BL165" i="16"/>
  <c r="BL169" i="16"/>
  <c r="BL173" i="16"/>
  <c r="BL177" i="16"/>
  <c r="BL181" i="16"/>
  <c r="BL185" i="16"/>
  <c r="BL189" i="16"/>
  <c r="BL193" i="16"/>
  <c r="BL197" i="16"/>
  <c r="BL201" i="16"/>
  <c r="BL205" i="16"/>
  <c r="BL209" i="16"/>
  <c r="BL213" i="16"/>
  <c r="BL217" i="16"/>
  <c r="BL190" i="16"/>
  <c r="BL194" i="16"/>
  <c r="BL198" i="16"/>
  <c r="BL202" i="16"/>
  <c r="BL206" i="16"/>
  <c r="BL210" i="16"/>
  <c r="BL174" i="16"/>
  <c r="BL178" i="16"/>
  <c r="BL191" i="16"/>
  <c r="BL195" i="16"/>
  <c r="BL199" i="16"/>
  <c r="BL203" i="16"/>
  <c r="BL207" i="16"/>
  <c r="BL211" i="16"/>
  <c r="BL192" i="16"/>
  <c r="BL196" i="16"/>
  <c r="BL200" i="16"/>
  <c r="BL204" i="16"/>
  <c r="BL208" i="16"/>
  <c r="BL212" i="16"/>
  <c r="BL216" i="16"/>
  <c r="BL220" i="16"/>
  <c r="BL215" i="16"/>
  <c r="BL227" i="16"/>
  <c r="BL231" i="16"/>
  <c r="BL235" i="16"/>
  <c r="BL239" i="16"/>
  <c r="BL243" i="16"/>
  <c r="BL247" i="16"/>
  <c r="BL251" i="16"/>
  <c r="BL255" i="16"/>
  <c r="BL259" i="16"/>
  <c r="BL263" i="16"/>
  <c r="BL267" i="16"/>
  <c r="BL271" i="16"/>
  <c r="BL275" i="16"/>
  <c r="BL279" i="16"/>
  <c r="BL283" i="16"/>
  <c r="BL214" i="16"/>
  <c r="BL224" i="16"/>
  <c r="BL228" i="16"/>
  <c r="BL232" i="16"/>
  <c r="BL236" i="16"/>
  <c r="BL240" i="16"/>
  <c r="BL244" i="16"/>
  <c r="BL248" i="16"/>
  <c r="BL252" i="16"/>
  <c r="BL256" i="16"/>
  <c r="BL260" i="16"/>
  <c r="BL264" i="16"/>
  <c r="BL268" i="16"/>
  <c r="BL272" i="16"/>
  <c r="BL276" i="16"/>
  <c r="BL280" i="16"/>
  <c r="BL284" i="16"/>
  <c r="BL288" i="16"/>
  <c r="BL292" i="16"/>
  <c r="BL225" i="16"/>
  <c r="BL229" i="16"/>
  <c r="BL233" i="16"/>
  <c r="BL237" i="16"/>
  <c r="BL241" i="16"/>
  <c r="BL245" i="16"/>
  <c r="BL249" i="16"/>
  <c r="BL253" i="16"/>
  <c r="BL257" i="16"/>
  <c r="BL261" i="16"/>
  <c r="BL265" i="16"/>
  <c r="BL269" i="16"/>
  <c r="BL273" i="16"/>
  <c r="BL277" i="16"/>
  <c r="BL281" i="16"/>
  <c r="BL285" i="16"/>
  <c r="BL289" i="16"/>
  <c r="BL293" i="16"/>
  <c r="BL219" i="16"/>
  <c r="BL221" i="16"/>
  <c r="BL226" i="16"/>
  <c r="BL230" i="16"/>
  <c r="BL234" i="16"/>
  <c r="BL238" i="16"/>
  <c r="BL242" i="16"/>
  <c r="BL246" i="16"/>
  <c r="BL250" i="16"/>
  <c r="BL254" i="16"/>
  <c r="BL258" i="16"/>
  <c r="BL262" i="16"/>
  <c r="BL266" i="16"/>
  <c r="BL270" i="16"/>
  <c r="BL274" i="16"/>
  <c r="BL278" i="16"/>
  <c r="BL282" i="16"/>
  <c r="BL299" i="16"/>
  <c r="BL303" i="16"/>
  <c r="BL307" i="16"/>
  <c r="BL311" i="16"/>
  <c r="BL315" i="16"/>
  <c r="BL319" i="16"/>
  <c r="BL323" i="16"/>
  <c r="BL327" i="16"/>
  <c r="BL331" i="16"/>
  <c r="BL335" i="16"/>
  <c r="BL339" i="16"/>
  <c r="BL343" i="16"/>
  <c r="BL347" i="16"/>
  <c r="BL351" i="16"/>
  <c r="BL355" i="16"/>
  <c r="BL359" i="16"/>
  <c r="BL363" i="16"/>
  <c r="BL367" i="16"/>
  <c r="BL300" i="16"/>
  <c r="BL304" i="16"/>
  <c r="BL308" i="16"/>
  <c r="BL312" i="16"/>
  <c r="BL316" i="16"/>
  <c r="BL320" i="16"/>
  <c r="BL324" i="16"/>
  <c r="BL328" i="16"/>
  <c r="BL332" i="16"/>
  <c r="BL336" i="16"/>
  <c r="BL340" i="16"/>
  <c r="BL344" i="16"/>
  <c r="BL348" i="16"/>
  <c r="BL352" i="16"/>
  <c r="BL356" i="16"/>
  <c r="BL360" i="16"/>
  <c r="BL364" i="16"/>
  <c r="BL368" i="16"/>
  <c r="BL287" i="16"/>
  <c r="BL291" i="16"/>
  <c r="BL297" i="16"/>
  <c r="BL301" i="16"/>
  <c r="BL305" i="16"/>
  <c r="BL309" i="16"/>
  <c r="BL313" i="16"/>
  <c r="BL317" i="16"/>
  <c r="BL321" i="16"/>
  <c r="BL325" i="16"/>
  <c r="BL329" i="16"/>
  <c r="BL333" i="16"/>
  <c r="BL337" i="16"/>
  <c r="BL341" i="16"/>
  <c r="BL345" i="16"/>
  <c r="BL349" i="16"/>
  <c r="BL353" i="16"/>
  <c r="BL357" i="16"/>
  <c r="BL286" i="16"/>
  <c r="BL290" i="16"/>
  <c r="BL294" i="16"/>
  <c r="BL298" i="16"/>
  <c r="BL302" i="16"/>
  <c r="BL306" i="16"/>
  <c r="BL310" i="16"/>
  <c r="BL314" i="16"/>
  <c r="BL318" i="16"/>
  <c r="BL322" i="16"/>
  <c r="BL326" i="16"/>
  <c r="BL330" i="16"/>
  <c r="BL334" i="16"/>
  <c r="BL338" i="16"/>
  <c r="BL342" i="16"/>
  <c r="BL346" i="16"/>
  <c r="BL350" i="16"/>
  <c r="BL354" i="16"/>
  <c r="BL358" i="16"/>
  <c r="BL362" i="16"/>
  <c r="BL366" i="16"/>
  <c r="BL372" i="16"/>
  <c r="BL376" i="16"/>
  <c r="BL380" i="16"/>
  <c r="BL384" i="16"/>
  <c r="BL388" i="16"/>
  <c r="BL392" i="16"/>
  <c r="BL396" i="16"/>
  <c r="BL400" i="16"/>
  <c r="BL404" i="16"/>
  <c r="BL408" i="16"/>
  <c r="BL412" i="16"/>
  <c r="BL416" i="16"/>
  <c r="BL420" i="16"/>
  <c r="BL424" i="16"/>
  <c r="BL361" i="16"/>
  <c r="BL365" i="16"/>
  <c r="BL369" i="16"/>
  <c r="BL373" i="16"/>
  <c r="BL377" i="16"/>
  <c r="BL381" i="16"/>
  <c r="BL385" i="16"/>
  <c r="BL389" i="16"/>
  <c r="BL393" i="16"/>
  <c r="BL397" i="16"/>
  <c r="BL401" i="16"/>
  <c r="BL405" i="16"/>
  <c r="BL409" i="16"/>
  <c r="BL413" i="16"/>
  <c r="BL417" i="16"/>
  <c r="BL421" i="16"/>
  <c r="BL425" i="16"/>
  <c r="BL370" i="16"/>
  <c r="BL374" i="16"/>
  <c r="BL378" i="16"/>
  <c r="BL382" i="16"/>
  <c r="BL386" i="16"/>
  <c r="BL390" i="16"/>
  <c r="BL394" i="16"/>
  <c r="BL398" i="16"/>
  <c r="BL402" i="16"/>
  <c r="BL406" i="16"/>
  <c r="BL410" i="16"/>
  <c r="BL414" i="16"/>
  <c r="BL418" i="16"/>
  <c r="BL422" i="16"/>
  <c r="BL426" i="16"/>
  <c r="BL430" i="16"/>
  <c r="BL371" i="16"/>
  <c r="BL375" i="16"/>
  <c r="BL379" i="16"/>
  <c r="BL383" i="16"/>
  <c r="BL387" i="16"/>
  <c r="BL391" i="16"/>
  <c r="BL395" i="16"/>
  <c r="BL399" i="16"/>
  <c r="BL403" i="16"/>
  <c r="BL407" i="16"/>
  <c r="BL411" i="16"/>
  <c r="BL415" i="16"/>
  <c r="BL419" i="16"/>
  <c r="BL423" i="16"/>
  <c r="BL427" i="16"/>
  <c r="BL431" i="16"/>
  <c r="BL435" i="16"/>
  <c r="BL439" i="16"/>
  <c r="BL443" i="16"/>
  <c r="BL444" i="16"/>
  <c r="BL448" i="16"/>
  <c r="BL452" i="16"/>
  <c r="BL456" i="16"/>
  <c r="BL460" i="16"/>
  <c r="BL464" i="16"/>
  <c r="BL468" i="16"/>
  <c r="BL472" i="16"/>
  <c r="BL476" i="16"/>
  <c r="BL480" i="16"/>
  <c r="BL445" i="16"/>
  <c r="BL449" i="16"/>
  <c r="BL453" i="16"/>
  <c r="BL457" i="16"/>
  <c r="BL461" i="16"/>
  <c r="BL465" i="16"/>
  <c r="BL469" i="16"/>
  <c r="BL473" i="16"/>
  <c r="BL477" i="16"/>
  <c r="BL481" i="16"/>
  <c r="BL429" i="16"/>
  <c r="BL446" i="16"/>
  <c r="BL450" i="16"/>
  <c r="BL454" i="16"/>
  <c r="BL458" i="16"/>
  <c r="BL462" i="16"/>
  <c r="BL466" i="16"/>
  <c r="BL470" i="16"/>
  <c r="BL474" i="16"/>
  <c r="BL478" i="16"/>
  <c r="BL482" i="16"/>
  <c r="BL428" i="16"/>
  <c r="BL447" i="16"/>
  <c r="BL451" i="16"/>
  <c r="BL455" i="16"/>
  <c r="BL459" i="16"/>
  <c r="BL463" i="16"/>
  <c r="BL467" i="16"/>
  <c r="BL471" i="16"/>
  <c r="BL475" i="16"/>
  <c r="BL479" i="16"/>
  <c r="BL442" i="16"/>
  <c r="BL437" i="16"/>
  <c r="BL432" i="16"/>
  <c r="BL296" i="16"/>
  <c r="BL441" i="16"/>
  <c r="BL436" i="16"/>
  <c r="BL295" i="16"/>
  <c r="BL440" i="16"/>
  <c r="BL434" i="16"/>
  <c r="BL222" i="16"/>
  <c r="BL218" i="16"/>
  <c r="BL438" i="16"/>
  <c r="BL433" i="16"/>
  <c r="BL186" i="16"/>
  <c r="BL180" i="16"/>
  <c r="BL12" i="16"/>
  <c r="BL223" i="16"/>
  <c r="BL184" i="16"/>
  <c r="BL183" i="16"/>
  <c r="BL179" i="16"/>
  <c r="BL176" i="16"/>
  <c r="BL136" i="16"/>
  <c r="BL188" i="16"/>
  <c r="BL187" i="16"/>
  <c r="BL175" i="16"/>
  <c r="BL182" i="16"/>
  <c r="BM1" i="14"/>
  <c r="BL3" i="14"/>
  <c r="BL7" i="14"/>
  <c r="BL4" i="14"/>
  <c r="BL5" i="14"/>
  <c r="BL6" i="14"/>
  <c r="BL9" i="14"/>
  <c r="BL10" i="14"/>
  <c r="BL8" i="14"/>
  <c r="BL12" i="14"/>
  <c r="BL11" i="14"/>
  <c r="BL15" i="14"/>
  <c r="BL13" i="14"/>
  <c r="BL14" i="14"/>
  <c r="BL16" i="14"/>
  <c r="BL19" i="14"/>
  <c r="BL20" i="14"/>
  <c r="BL17" i="14"/>
  <c r="BL18" i="14"/>
  <c r="BL22" i="14"/>
  <c r="BL26" i="14"/>
  <c r="BL30" i="14"/>
  <c r="BL21" i="14"/>
  <c r="BL23" i="14"/>
  <c r="BL27" i="14"/>
  <c r="BL24" i="14"/>
  <c r="BL28" i="14"/>
  <c r="BL25" i="14"/>
  <c r="BL32" i="14"/>
  <c r="BL36" i="14"/>
  <c r="BL40" i="14"/>
  <c r="BL33" i="14"/>
  <c r="BL37" i="14"/>
  <c r="BL29" i="14"/>
  <c r="BL34" i="14"/>
  <c r="BL31" i="14"/>
  <c r="BL35" i="14"/>
  <c r="BL39" i="14"/>
  <c r="BL43" i="14"/>
  <c r="BL47" i="14"/>
  <c r="BL38" i="14"/>
  <c r="BL44" i="14"/>
  <c r="BL48" i="14"/>
  <c r="BL45" i="14"/>
  <c r="BL42" i="14"/>
  <c r="BL46" i="14"/>
  <c r="BL52" i="14"/>
  <c r="BL56" i="14"/>
  <c r="BL60" i="14"/>
  <c r="BL64" i="14"/>
  <c r="BL68" i="14"/>
  <c r="BL49" i="14"/>
  <c r="BL53" i="14"/>
  <c r="BL57" i="14"/>
  <c r="BL61" i="14"/>
  <c r="BL65" i="14"/>
  <c r="BL50" i="14"/>
  <c r="BL54" i="14"/>
  <c r="BL58" i="14"/>
  <c r="BL62" i="14"/>
  <c r="BL51" i="14"/>
  <c r="BL55" i="14"/>
  <c r="BL59" i="14"/>
  <c r="BL63" i="14"/>
  <c r="BL69" i="14"/>
  <c r="BL73" i="14"/>
  <c r="BL77" i="14"/>
  <c r="BL81" i="14"/>
  <c r="BL85" i="14"/>
  <c r="BL89" i="14"/>
  <c r="BL67" i="14"/>
  <c r="BL70" i="14"/>
  <c r="BL74" i="14"/>
  <c r="BL78" i="14"/>
  <c r="BL82" i="14"/>
  <c r="BL86" i="14"/>
  <c r="BL66" i="14"/>
  <c r="BL71" i="14"/>
  <c r="BL75" i="14"/>
  <c r="BL79" i="14"/>
  <c r="BL83" i="14"/>
  <c r="BL72" i="14"/>
  <c r="BL76" i="14"/>
  <c r="BL80" i="14"/>
  <c r="BL84" i="14"/>
  <c r="BL96" i="14"/>
  <c r="BL100" i="14"/>
  <c r="BL104" i="14"/>
  <c r="BL108" i="14"/>
  <c r="BL112" i="14"/>
  <c r="BL93" i="14"/>
  <c r="BL97" i="14"/>
  <c r="BL101" i="14"/>
  <c r="BL105" i="14"/>
  <c r="BL94" i="14"/>
  <c r="BL98" i="14"/>
  <c r="BL102" i="14"/>
  <c r="BL106" i="14"/>
  <c r="BL87" i="14"/>
  <c r="BL88" i="14"/>
  <c r="BL90" i="14"/>
  <c r="BL95" i="14"/>
  <c r="BL99" i="14"/>
  <c r="BL103" i="14"/>
  <c r="BL107" i="14"/>
  <c r="BL110" i="14"/>
  <c r="BL92" i="14"/>
  <c r="BL109" i="14"/>
  <c r="BL41" i="14"/>
  <c r="BL111" i="14"/>
  <c r="BL91" i="14"/>
  <c r="BM1" i="15"/>
  <c r="BL2" i="15"/>
  <c r="BL2" i="18"/>
  <c r="BM1" i="18"/>
  <c r="BM6" i="18" l="1"/>
  <c r="BM7" i="18"/>
  <c r="BM10" i="18"/>
  <c r="BM11" i="18"/>
  <c r="BM15" i="18"/>
  <c r="BM12" i="18"/>
  <c r="BM13" i="18"/>
  <c r="BM17" i="18"/>
  <c r="BM18" i="18"/>
  <c r="BM16" i="18"/>
  <c r="BM23" i="18"/>
  <c r="BM27" i="18"/>
  <c r="BM24" i="18"/>
  <c r="BM28" i="18"/>
  <c r="BM21" i="18"/>
  <c r="BM22" i="18"/>
  <c r="BM31" i="18"/>
  <c r="BM34" i="18"/>
  <c r="BM38" i="18"/>
  <c r="BM29" i="18"/>
  <c r="BM35" i="18"/>
  <c r="BM39" i="18"/>
  <c r="BM36" i="18"/>
  <c r="BM46" i="18"/>
  <c r="BM50" i="18"/>
  <c r="BM40" i="18"/>
  <c r="BM42" i="18"/>
  <c r="BM43" i="18"/>
  <c r="BM47" i="18"/>
  <c r="BM48" i="18"/>
  <c r="BM51" i="18"/>
  <c r="BM55" i="18"/>
  <c r="BM59" i="18"/>
  <c r="BM63" i="18"/>
  <c r="BM52" i="18"/>
  <c r="BM56" i="18"/>
  <c r="BM60" i="18"/>
  <c r="BM64" i="18"/>
  <c r="BM57" i="18"/>
  <c r="BM61" i="18"/>
  <c r="BM65" i="18"/>
  <c r="BM77" i="18"/>
  <c r="BM81" i="18"/>
  <c r="BM85" i="18"/>
  <c r="BM74" i="18"/>
  <c r="BM71" i="18"/>
  <c r="BM79" i="18"/>
  <c r="BM83" i="18"/>
  <c r="BM67" i="18"/>
  <c r="BM68" i="18"/>
  <c r="BM69" i="18"/>
  <c r="BM72" i="18"/>
  <c r="BM76" i="18"/>
  <c r="BM80" i="18"/>
  <c r="BM84" i="18"/>
  <c r="BM88" i="18"/>
  <c r="BM92" i="18"/>
  <c r="BM89" i="18"/>
  <c r="BM93" i="18"/>
  <c r="BM90" i="18"/>
  <c r="BM75" i="18"/>
  <c r="BM82" i="18"/>
  <c r="BM73" i="18"/>
  <c r="BM49" i="18"/>
  <c r="BM45" i="18"/>
  <c r="BM41" i="18"/>
  <c r="BM33" i="18"/>
  <c r="BM30" i="18"/>
  <c r="BM78" i="18"/>
  <c r="BM66" i="18"/>
  <c r="BM53" i="18"/>
  <c r="BM62" i="18"/>
  <c r="BM58" i="18"/>
  <c r="BM54" i="18"/>
  <c r="BM25" i="18"/>
  <c r="BM87" i="18"/>
  <c r="BM70" i="18"/>
  <c r="BM32" i="18"/>
  <c r="BM37" i="18"/>
  <c r="BM91" i="18"/>
  <c r="BM86" i="18"/>
  <c r="BM44" i="18"/>
  <c r="BM26" i="18"/>
  <c r="BM3" i="18"/>
  <c r="BM8" i="18"/>
  <c r="BM5" i="18"/>
  <c r="BM4" i="18"/>
  <c r="BM14" i="18"/>
  <c r="BM9" i="18"/>
  <c r="BM19" i="18"/>
  <c r="BM20" i="18"/>
  <c r="BM6" i="15"/>
  <c r="BM7" i="15"/>
  <c r="BM11" i="15"/>
  <c r="BM8" i="15"/>
  <c r="BM15" i="15"/>
  <c r="BM16" i="15"/>
  <c r="BM13" i="15"/>
  <c r="BM20" i="15"/>
  <c r="BM24" i="15"/>
  <c r="BM21" i="15"/>
  <c r="BM17" i="15"/>
  <c r="BM19" i="15"/>
  <c r="BM28" i="15"/>
  <c r="BM32" i="15"/>
  <c r="BM29" i="15"/>
  <c r="BM33" i="15"/>
  <c r="BM25" i="15"/>
  <c r="BM39" i="15"/>
  <c r="BM43" i="15"/>
  <c r="BM34" i="15"/>
  <c r="BM36" i="15"/>
  <c r="BM41" i="15"/>
  <c r="BM47" i="15"/>
  <c r="BM50" i="15"/>
  <c r="BM54" i="15"/>
  <c r="BM51" i="15"/>
  <c r="BM55" i="15"/>
  <c r="BM52" i="15"/>
  <c r="BM45" i="15"/>
  <c r="BM61" i="15"/>
  <c r="BM65" i="15"/>
  <c r="BM69" i="15"/>
  <c r="BM62" i="15"/>
  <c r="BM66" i="15"/>
  <c r="BM70" i="15"/>
  <c r="BM58" i="15"/>
  <c r="BM59" i="15"/>
  <c r="BM63" i="15"/>
  <c r="BM67" i="15"/>
  <c r="BM71" i="15"/>
  <c r="BM73" i="15"/>
  <c r="BM77" i="15"/>
  <c r="BM81" i="15"/>
  <c r="BM85" i="15"/>
  <c r="BM89" i="15"/>
  <c r="BM78" i="15"/>
  <c r="BM82" i="15"/>
  <c r="BM86" i="15"/>
  <c r="BM90" i="15"/>
  <c r="BM83" i="15"/>
  <c r="BM87" i="15"/>
  <c r="BM91" i="15"/>
  <c r="BM93" i="15"/>
  <c r="BM102" i="15"/>
  <c r="BM106" i="15"/>
  <c r="BM95" i="15"/>
  <c r="BM99" i="15"/>
  <c r="BM96" i="15"/>
  <c r="BM100" i="15"/>
  <c r="BM104" i="15"/>
  <c r="BM108" i="15"/>
  <c r="BM105" i="15"/>
  <c r="BM109" i="15"/>
  <c r="BM122" i="15"/>
  <c r="BM126" i="15"/>
  <c r="BM115" i="15"/>
  <c r="BM119" i="15"/>
  <c r="BM123" i="15"/>
  <c r="BM127" i="15"/>
  <c r="BM112" i="15"/>
  <c r="BM116" i="15"/>
  <c r="BM128" i="15"/>
  <c r="BM125" i="15"/>
  <c r="BM129" i="15"/>
  <c r="BM133" i="15"/>
  <c r="BM137" i="15"/>
  <c r="BM141" i="15"/>
  <c r="BM145" i="15"/>
  <c r="BM149" i="15"/>
  <c r="BM153" i="15"/>
  <c r="BM157" i="15"/>
  <c r="BM161" i="15"/>
  <c r="BM130" i="15"/>
  <c r="BM134" i="15"/>
  <c r="BM138" i="15"/>
  <c r="BM142" i="15"/>
  <c r="BM146" i="15"/>
  <c r="BM150" i="15"/>
  <c r="BM154" i="15"/>
  <c r="BM158" i="15"/>
  <c r="BM162" i="15"/>
  <c r="BM155" i="15"/>
  <c r="BM159" i="15"/>
  <c r="BM165" i="15"/>
  <c r="BM169" i="15"/>
  <c r="BM172" i="15"/>
  <c r="BM176" i="15"/>
  <c r="BM180" i="15"/>
  <c r="BM184" i="15"/>
  <c r="BM188" i="15"/>
  <c r="BM192" i="15"/>
  <c r="BM196" i="15"/>
  <c r="BM200" i="15"/>
  <c r="BM173" i="15"/>
  <c r="BM177" i="15"/>
  <c r="BM181" i="15"/>
  <c r="BM185" i="15"/>
  <c r="BM189" i="15"/>
  <c r="BM193" i="15"/>
  <c r="BM197" i="15"/>
  <c r="BM201" i="15"/>
  <c r="BM174" i="15"/>
  <c r="BM178" i="15"/>
  <c r="BM182" i="15"/>
  <c r="BM186" i="15"/>
  <c r="BM190" i="15"/>
  <c r="BM194" i="15"/>
  <c r="BM198" i="15"/>
  <c r="BM202" i="15"/>
  <c r="BM204" i="15"/>
  <c r="BM208" i="15"/>
  <c r="BM212" i="15"/>
  <c r="BM219" i="15"/>
  <c r="BM223" i="15"/>
  <c r="BM227" i="15"/>
  <c r="BM231" i="15"/>
  <c r="BM235" i="15"/>
  <c r="BM239" i="15"/>
  <c r="BM243" i="15"/>
  <c r="BM220" i="15"/>
  <c r="BM224" i="15"/>
  <c r="BM228" i="15"/>
  <c r="BM232" i="15"/>
  <c r="BM236" i="15"/>
  <c r="BM240" i="15"/>
  <c r="BM244" i="15"/>
  <c r="BM247" i="15"/>
  <c r="BM251" i="15"/>
  <c r="BM259" i="15"/>
  <c r="BM263" i="15"/>
  <c r="BM267" i="15"/>
  <c r="BM271" i="15"/>
  <c r="BM275" i="15"/>
  <c r="BM279" i="15"/>
  <c r="BM283" i="15"/>
  <c r="BM287" i="15"/>
  <c r="BM291" i="15"/>
  <c r="BM295" i="15"/>
  <c r="BM299" i="15"/>
  <c r="BM303" i="15"/>
  <c r="BM307" i="15"/>
  <c r="BM311" i="15"/>
  <c r="BM315" i="15"/>
  <c r="BM319" i="15"/>
  <c r="BM323" i="15"/>
  <c r="BM256" i="15"/>
  <c r="BM260" i="15"/>
  <c r="BM264" i="15"/>
  <c r="BM268" i="15"/>
  <c r="BM272" i="15"/>
  <c r="BM276" i="15"/>
  <c r="BM280" i="15"/>
  <c r="BM284" i="15"/>
  <c r="BM288" i="15"/>
  <c r="BM292" i="15"/>
  <c r="BM296" i="15"/>
  <c r="BM300" i="15"/>
  <c r="BM304" i="15"/>
  <c r="BM308" i="15"/>
  <c r="BM312" i="15"/>
  <c r="BM316" i="15"/>
  <c r="BM255" i="15"/>
  <c r="BM265" i="15"/>
  <c r="BM269" i="15"/>
  <c r="BM273" i="15"/>
  <c r="BM277" i="15"/>
  <c r="BM281" i="15"/>
  <c r="BM285" i="15"/>
  <c r="BM289" i="15"/>
  <c r="BM293" i="15"/>
  <c r="BM297" i="15"/>
  <c r="BM301" i="15"/>
  <c r="BM305" i="15"/>
  <c r="BM309" i="15"/>
  <c r="BM313" i="15"/>
  <c r="BM320" i="15"/>
  <c r="BM324" i="15"/>
  <c r="BM327" i="15"/>
  <c r="BM332" i="15"/>
  <c r="BM336" i="15"/>
  <c r="BM340" i="15"/>
  <c r="BM344" i="15"/>
  <c r="BM348" i="15"/>
  <c r="BM352" i="15"/>
  <c r="BM356" i="15"/>
  <c r="BM360" i="15"/>
  <c r="BM364" i="15"/>
  <c r="BM368" i="15"/>
  <c r="BM372" i="15"/>
  <c r="BM376" i="15"/>
  <c r="BM380" i="15"/>
  <c r="BM333" i="15"/>
  <c r="BM337" i="15"/>
  <c r="BM341" i="15"/>
  <c r="BM345" i="15"/>
  <c r="BM349" i="15"/>
  <c r="BM353" i="15"/>
  <c r="BM357" i="15"/>
  <c r="BM361" i="15"/>
  <c r="BM365" i="15"/>
  <c r="BM369" i="15"/>
  <c r="BM373" i="15"/>
  <c r="BM377" i="15"/>
  <c r="BM381" i="15"/>
  <c r="BM317" i="15"/>
  <c r="BM374" i="15"/>
  <c r="BM358" i="15"/>
  <c r="BM342" i="15"/>
  <c r="BM318" i="15"/>
  <c r="BM325" i="15"/>
  <c r="BM253" i="15"/>
  <c r="BM245" i="15"/>
  <c r="BM237" i="15"/>
  <c r="BM229" i="15"/>
  <c r="BM221" i="15"/>
  <c r="BM207" i="15"/>
  <c r="BM214" i="15"/>
  <c r="BM209" i="15"/>
  <c r="BM170" i="15"/>
  <c r="BM166" i="15"/>
  <c r="BM370" i="15"/>
  <c r="BM354" i="15"/>
  <c r="BM338" i="15"/>
  <c r="BM326" i="15"/>
  <c r="BM329" i="15"/>
  <c r="BM383" i="15"/>
  <c r="BM321" i="15"/>
  <c r="BM261" i="15"/>
  <c r="BM257" i="15"/>
  <c r="BM249" i="15"/>
  <c r="BM314" i="15"/>
  <c r="BM310" i="15"/>
  <c r="BM306" i="15"/>
  <c r="BM302" i="15"/>
  <c r="BM298" i="15"/>
  <c r="BM294" i="15"/>
  <c r="BM290" i="15"/>
  <c r="BM286" i="15"/>
  <c r="BM282" i="15"/>
  <c r="BM278" i="15"/>
  <c r="BM274" i="15"/>
  <c r="BM270" i="15"/>
  <c r="BM266" i="15"/>
  <c r="BM262" i="15"/>
  <c r="BM258" i="15"/>
  <c r="BM254" i="15"/>
  <c r="BM252" i="15"/>
  <c r="BM216" i="15"/>
  <c r="BM211" i="15"/>
  <c r="BM250" i="15"/>
  <c r="BM246" i="15"/>
  <c r="BM242" i="15"/>
  <c r="BM238" i="15"/>
  <c r="BM234" i="15"/>
  <c r="BM230" i="15"/>
  <c r="BM226" i="15"/>
  <c r="BM222" i="15"/>
  <c r="BM218" i="15"/>
  <c r="BM213" i="15"/>
  <c r="BM203" i="15"/>
  <c r="BM199" i="15"/>
  <c r="BM195" i="15"/>
  <c r="BM191" i="15"/>
  <c r="BM187" i="15"/>
  <c r="BM183" i="15"/>
  <c r="BM179" i="15"/>
  <c r="BM175" i="15"/>
  <c r="BM171" i="15"/>
  <c r="BM382" i="15"/>
  <c r="BM366" i="15"/>
  <c r="BM350" i="15"/>
  <c r="BM334" i="15"/>
  <c r="BM322" i="15"/>
  <c r="BM328" i="15"/>
  <c r="BM379" i="15"/>
  <c r="BM375" i="15"/>
  <c r="BM241" i="15"/>
  <c r="BM233" i="15"/>
  <c r="BM225" i="15"/>
  <c r="BM217" i="15"/>
  <c r="BM215" i="15"/>
  <c r="BM206" i="15"/>
  <c r="BM164" i="15"/>
  <c r="BM163" i="15"/>
  <c r="BM378" i="15"/>
  <c r="BM362" i="15"/>
  <c r="BM346" i="15"/>
  <c r="BM330" i="15"/>
  <c r="BM371" i="15"/>
  <c r="BM367" i="15"/>
  <c r="BM363" i="15"/>
  <c r="BM359" i="15"/>
  <c r="BM355" i="15"/>
  <c r="BM351" i="15"/>
  <c r="BM347" i="15"/>
  <c r="BM343" i="15"/>
  <c r="BM339" i="15"/>
  <c r="BM335" i="15"/>
  <c r="BM331" i="15"/>
  <c r="BM248" i="15"/>
  <c r="BM210" i="15"/>
  <c r="BM205" i="15"/>
  <c r="BM168" i="15"/>
  <c r="BM167" i="15"/>
  <c r="BM151" i="15"/>
  <c r="BM147" i="15"/>
  <c r="BM143" i="15"/>
  <c r="BM131" i="15"/>
  <c r="BM113" i="15"/>
  <c r="BM101" i="15"/>
  <c r="BM92" i="15"/>
  <c r="BM107" i="15"/>
  <c r="BM72" i="15"/>
  <c r="BM49" i="15"/>
  <c r="BM26" i="15"/>
  <c r="BM30" i="15"/>
  <c r="BM14" i="15"/>
  <c r="BM9" i="15"/>
  <c r="BM4" i="15"/>
  <c r="BM135" i="15"/>
  <c r="BM121" i="15"/>
  <c r="BM120" i="15"/>
  <c r="BM98" i="15"/>
  <c r="BM94" i="15"/>
  <c r="BM79" i="15"/>
  <c r="BM75" i="15"/>
  <c r="BM56" i="15"/>
  <c r="BM48" i="15"/>
  <c r="BM42" i="15"/>
  <c r="BM22" i="15"/>
  <c r="BM10" i="15"/>
  <c r="BM111" i="15"/>
  <c r="BM110" i="15"/>
  <c r="BM103" i="15"/>
  <c r="BM76" i="15"/>
  <c r="BM74" i="15"/>
  <c r="BM88" i="15"/>
  <c r="BM84" i="15"/>
  <c r="BM80" i="15"/>
  <c r="BM64" i="15"/>
  <c r="BM57" i="15"/>
  <c r="BM53" i="15"/>
  <c r="BM35" i="15"/>
  <c r="BM38" i="15"/>
  <c r="BM31" i="15"/>
  <c r="BM27" i="15"/>
  <c r="BM23" i="15"/>
  <c r="BM18" i="15"/>
  <c r="BM12" i="15"/>
  <c r="BM5" i="15"/>
  <c r="BM3" i="15"/>
  <c r="BM139" i="15"/>
  <c r="BM160" i="15"/>
  <c r="BM156" i="15"/>
  <c r="BM152" i="15"/>
  <c r="BM148" i="15"/>
  <c r="BM144" i="15"/>
  <c r="BM140" i="15"/>
  <c r="BM136" i="15"/>
  <c r="BM132" i="15"/>
  <c r="BM117" i="15"/>
  <c r="BM124" i="15"/>
  <c r="BM118" i="15"/>
  <c r="BM114" i="15"/>
  <c r="BM97" i="15"/>
  <c r="BM68" i="15"/>
  <c r="BM60" i="15"/>
  <c r="BM46" i="15"/>
  <c r="BM44" i="15"/>
  <c r="BM40" i="15"/>
  <c r="BM37" i="15"/>
  <c r="BN1" i="16"/>
  <c r="BM6" i="16"/>
  <c r="BM11" i="16"/>
  <c r="BM8" i="16"/>
  <c r="BM9" i="16"/>
  <c r="BM13" i="16"/>
  <c r="BM14" i="16"/>
  <c r="BM15" i="16"/>
  <c r="BM19" i="16"/>
  <c r="BM23" i="16"/>
  <c r="BM24" i="16"/>
  <c r="BM17" i="16"/>
  <c r="BM21" i="16"/>
  <c r="BM25" i="16"/>
  <c r="BM29" i="16"/>
  <c r="BM33" i="16"/>
  <c r="BM26" i="16"/>
  <c r="BM30" i="16"/>
  <c r="BM34" i="16"/>
  <c r="BM27" i="16"/>
  <c r="BM31" i="16"/>
  <c r="BM35" i="16"/>
  <c r="BM39" i="16"/>
  <c r="BM43" i="16"/>
  <c r="BM47" i="16"/>
  <c r="BM51" i="16"/>
  <c r="BM55" i="16"/>
  <c r="BM40" i="16"/>
  <c r="BM44" i="16"/>
  <c r="BM48" i="16"/>
  <c r="BM52" i="16"/>
  <c r="BM37" i="16"/>
  <c r="BM41" i="16"/>
  <c r="BM45" i="16"/>
  <c r="BM49" i="16"/>
  <c r="BM53" i="16"/>
  <c r="BM58" i="16"/>
  <c r="BM62" i="16"/>
  <c r="BM66" i="16"/>
  <c r="BM70" i="16"/>
  <c r="BM74" i="16"/>
  <c r="BM59" i="16"/>
  <c r="BM63" i="16"/>
  <c r="BM67" i="16"/>
  <c r="BM71" i="16"/>
  <c r="BM60" i="16"/>
  <c r="BM64" i="16"/>
  <c r="BM68" i="16"/>
  <c r="BM72" i="16"/>
  <c r="BM56" i="16"/>
  <c r="BM79" i="16"/>
  <c r="BM83" i="16"/>
  <c r="BM87" i="16"/>
  <c r="BM91" i="16"/>
  <c r="BM95" i="16"/>
  <c r="BM80" i="16"/>
  <c r="BM84" i="16"/>
  <c r="BM88" i="16"/>
  <c r="BM92" i="16"/>
  <c r="BM81" i="16"/>
  <c r="BM85" i="16"/>
  <c r="BM89" i="16"/>
  <c r="BM93" i="16"/>
  <c r="BM75" i="16"/>
  <c r="BM97" i="16"/>
  <c r="BM102" i="16"/>
  <c r="BM106" i="16"/>
  <c r="BM110" i="16"/>
  <c r="BM114" i="16"/>
  <c r="BM118" i="16"/>
  <c r="BM122" i="16"/>
  <c r="BM126" i="16"/>
  <c r="BM130" i="16"/>
  <c r="BM134" i="16"/>
  <c r="BM96" i="16"/>
  <c r="BM103" i="16"/>
  <c r="BM107" i="16"/>
  <c r="BM111" i="16"/>
  <c r="BM115" i="16"/>
  <c r="BM119" i="16"/>
  <c r="BM123" i="16"/>
  <c r="BM127" i="16"/>
  <c r="BM131" i="16"/>
  <c r="BM100" i="16"/>
  <c r="BM104" i="16"/>
  <c r="BM108" i="16"/>
  <c r="BM112" i="16"/>
  <c r="BM116" i="16"/>
  <c r="BM120" i="16"/>
  <c r="BM124" i="16"/>
  <c r="BM132" i="16"/>
  <c r="BM99" i="16"/>
  <c r="BM136" i="16"/>
  <c r="BM137" i="16"/>
  <c r="BM141" i="16"/>
  <c r="BM145" i="16"/>
  <c r="BM149" i="16"/>
  <c r="BM153" i="16"/>
  <c r="BM157" i="16"/>
  <c r="BM161" i="16"/>
  <c r="BM165" i="16"/>
  <c r="BM169" i="16"/>
  <c r="BM173" i="16"/>
  <c r="BM142" i="16"/>
  <c r="BM146" i="16"/>
  <c r="BM150" i="16"/>
  <c r="BM154" i="16"/>
  <c r="BM158" i="16"/>
  <c r="BM162" i="16"/>
  <c r="BM166" i="16"/>
  <c r="BM170" i="16"/>
  <c r="BM135" i="16"/>
  <c r="BM139" i="16"/>
  <c r="BM143" i="16"/>
  <c r="BM147" i="16"/>
  <c r="BM151" i="16"/>
  <c r="BM155" i="16"/>
  <c r="BM159" i="16"/>
  <c r="BM163" i="16"/>
  <c r="BM167" i="16"/>
  <c r="BM171" i="16"/>
  <c r="BM192" i="16"/>
  <c r="BM196" i="16"/>
  <c r="BM200" i="16"/>
  <c r="BM204" i="16"/>
  <c r="BM208" i="16"/>
  <c r="BM212" i="16"/>
  <c r="BM216" i="16"/>
  <c r="BM193" i="16"/>
  <c r="BM197" i="16"/>
  <c r="BM201" i="16"/>
  <c r="BM205" i="16"/>
  <c r="BM209" i="16"/>
  <c r="BM194" i="16"/>
  <c r="BM202" i="16"/>
  <c r="BM206" i="16"/>
  <c r="BM210" i="16"/>
  <c r="BM174" i="16"/>
  <c r="BM177" i="16"/>
  <c r="BM181" i="16"/>
  <c r="BM185" i="16"/>
  <c r="BM218" i="16"/>
  <c r="BM220" i="16"/>
  <c r="BM234" i="16"/>
  <c r="BM238" i="16"/>
  <c r="BM242" i="16"/>
  <c r="BM246" i="16"/>
  <c r="BM250" i="16"/>
  <c r="BM254" i="16"/>
  <c r="BM258" i="16"/>
  <c r="BM262" i="16"/>
  <c r="BM266" i="16"/>
  <c r="BM270" i="16"/>
  <c r="BM274" i="16"/>
  <c r="BM278" i="16"/>
  <c r="BM282" i="16"/>
  <c r="BM223" i="16"/>
  <c r="BM227" i="16"/>
  <c r="BM213" i="16"/>
  <c r="BM217" i="16"/>
  <c r="BM225" i="16"/>
  <c r="BM229" i="16"/>
  <c r="BM233" i="16"/>
  <c r="BM237" i="16"/>
  <c r="BM241" i="16"/>
  <c r="BM245" i="16"/>
  <c r="BM249" i="16"/>
  <c r="BM253" i="16"/>
  <c r="BM257" i="16"/>
  <c r="BM261" i="16"/>
  <c r="BM265" i="16"/>
  <c r="BM269" i="16"/>
  <c r="BM273" i="16"/>
  <c r="BM277" i="16"/>
  <c r="BM281" i="16"/>
  <c r="BM285" i="16"/>
  <c r="BM289" i="16"/>
  <c r="BM293" i="16"/>
  <c r="BM299" i="16"/>
  <c r="BM303" i="16"/>
  <c r="BM307" i="16"/>
  <c r="BM311" i="16"/>
  <c r="BM315" i="16"/>
  <c r="BM319" i="16"/>
  <c r="BM323" i="16"/>
  <c r="BM327" i="16"/>
  <c r="BM331" i="16"/>
  <c r="BM335" i="16"/>
  <c r="BM339" i="16"/>
  <c r="BM343" i="16"/>
  <c r="BM347" i="16"/>
  <c r="BM351" i="16"/>
  <c r="BM355" i="16"/>
  <c r="BM359" i="16"/>
  <c r="BM363" i="16"/>
  <c r="BM367" i="16"/>
  <c r="BM300" i="16"/>
  <c r="BM304" i="16"/>
  <c r="BM308" i="16"/>
  <c r="BM312" i="16"/>
  <c r="BM316" i="16"/>
  <c r="BM320" i="16"/>
  <c r="BM324" i="16"/>
  <c r="BM328" i="16"/>
  <c r="BM332" i="16"/>
  <c r="BM336" i="16"/>
  <c r="BM340" i="16"/>
  <c r="BM344" i="16"/>
  <c r="BM348" i="16"/>
  <c r="BM352" i="16"/>
  <c r="BM356" i="16"/>
  <c r="BM329" i="16"/>
  <c r="BM333" i="16"/>
  <c r="BM337" i="16"/>
  <c r="BM341" i="16"/>
  <c r="BM345" i="16"/>
  <c r="BM349" i="16"/>
  <c r="BM353" i="16"/>
  <c r="BM357" i="16"/>
  <c r="BM371" i="16"/>
  <c r="BM375" i="16"/>
  <c r="BM379" i="16"/>
  <c r="BM383" i="16"/>
  <c r="BM387" i="16"/>
  <c r="BM391" i="16"/>
  <c r="BM395" i="16"/>
  <c r="BM399" i="16"/>
  <c r="BM403" i="16"/>
  <c r="BM407" i="16"/>
  <c r="BM411" i="16"/>
  <c r="BM415" i="16"/>
  <c r="BM419" i="16"/>
  <c r="BM423" i="16"/>
  <c r="BM372" i="16"/>
  <c r="BM376" i="16"/>
  <c r="BM380" i="16"/>
  <c r="BM384" i="16"/>
  <c r="BM388" i="16"/>
  <c r="BM392" i="16"/>
  <c r="BM396" i="16"/>
  <c r="BM400" i="16"/>
  <c r="BM404" i="16"/>
  <c r="BM408" i="16"/>
  <c r="BM412" i="16"/>
  <c r="BM416" i="16"/>
  <c r="BM420" i="16"/>
  <c r="BM424" i="16"/>
  <c r="BM365" i="16"/>
  <c r="BM369" i="16"/>
  <c r="BM373" i="16"/>
  <c r="BM377" i="16"/>
  <c r="BM381" i="16"/>
  <c r="BM385" i="16"/>
  <c r="BM389" i="16"/>
  <c r="BM393" i="16"/>
  <c r="BM397" i="16"/>
  <c r="BM401" i="16"/>
  <c r="BM405" i="16"/>
  <c r="BM360" i="16"/>
  <c r="BM364" i="16"/>
  <c r="BM368" i="16"/>
  <c r="BM427" i="16"/>
  <c r="BM431" i="16"/>
  <c r="BM435" i="16"/>
  <c r="BM439" i="16"/>
  <c r="BM443" i="16"/>
  <c r="BM444" i="16"/>
  <c r="BM448" i="16"/>
  <c r="BM452" i="16"/>
  <c r="BM456" i="16"/>
  <c r="BM460" i="16"/>
  <c r="BM464" i="16"/>
  <c r="BM468" i="16"/>
  <c r="BM472" i="16"/>
  <c r="BM476" i="16"/>
  <c r="BM480" i="16"/>
  <c r="BM445" i="16"/>
  <c r="BM449" i="16"/>
  <c r="BM453" i="16"/>
  <c r="BM457" i="16"/>
  <c r="BM461" i="16"/>
  <c r="BM465" i="16"/>
  <c r="BM469" i="16"/>
  <c r="BM473" i="16"/>
  <c r="BM477" i="16"/>
  <c r="BM481" i="16"/>
  <c r="BM462" i="16"/>
  <c r="BM466" i="16"/>
  <c r="BM470" i="16"/>
  <c r="BM474" i="16"/>
  <c r="BM478" i="16"/>
  <c r="BM482" i="16"/>
  <c r="BM429" i="16"/>
  <c r="BM441" i="16"/>
  <c r="BM436" i="16"/>
  <c r="BM417" i="16"/>
  <c r="BM362" i="16"/>
  <c r="BM325" i="16"/>
  <c r="BM321" i="16"/>
  <c r="BM313" i="16"/>
  <c r="BM305" i="16"/>
  <c r="BM291" i="16"/>
  <c r="BM358" i="16"/>
  <c r="BM354" i="16"/>
  <c r="BM350" i="16"/>
  <c r="BM346" i="16"/>
  <c r="BM342" i="16"/>
  <c r="BM338" i="16"/>
  <c r="BM334" i="16"/>
  <c r="BM330" i="16"/>
  <c r="BM326" i="16"/>
  <c r="BM322" i="16"/>
  <c r="BM318" i="16"/>
  <c r="BM314" i="16"/>
  <c r="BM310" i="16"/>
  <c r="BM306" i="16"/>
  <c r="BM302" i="16"/>
  <c r="BM298" i="16"/>
  <c r="BM280" i="16"/>
  <c r="BM272" i="16"/>
  <c r="BM264" i="16"/>
  <c r="BM256" i="16"/>
  <c r="BM248" i="16"/>
  <c r="BM240" i="16"/>
  <c r="BM232" i="16"/>
  <c r="BM224" i="16"/>
  <c r="BM214" i="16"/>
  <c r="BM283" i="16"/>
  <c r="BM458" i="16"/>
  <c r="BM454" i="16"/>
  <c r="BM434" i="16"/>
  <c r="BM440" i="16"/>
  <c r="BM430" i="16"/>
  <c r="BM426" i="16"/>
  <c r="BM418" i="16"/>
  <c r="BM410" i="16"/>
  <c r="BM402" i="16"/>
  <c r="BM390" i="16"/>
  <c r="BM378" i="16"/>
  <c r="BM370" i="16"/>
  <c r="BM425" i="16"/>
  <c r="BM366" i="16"/>
  <c r="BM301" i="16"/>
  <c r="BM290" i="16"/>
  <c r="BM450" i="16"/>
  <c r="BM438" i="16"/>
  <c r="BM433" i="16"/>
  <c r="BM479" i="16"/>
  <c r="BM475" i="16"/>
  <c r="BM471" i="16"/>
  <c r="BM467" i="16"/>
  <c r="BM463" i="16"/>
  <c r="BM459" i="16"/>
  <c r="BM455" i="16"/>
  <c r="BM451" i="16"/>
  <c r="BM447" i="16"/>
  <c r="BM394" i="16"/>
  <c r="BM382" i="16"/>
  <c r="BM421" i="16"/>
  <c r="BM413" i="16"/>
  <c r="BM297" i="16"/>
  <c r="BM296" i="16"/>
  <c r="BM287" i="16"/>
  <c r="BM295" i="16"/>
  <c r="BM292" i="16"/>
  <c r="BM288" i="16"/>
  <c r="BM284" i="16"/>
  <c r="BM276" i="16"/>
  <c r="BM268" i="16"/>
  <c r="BM446" i="16"/>
  <c r="BM442" i="16"/>
  <c r="BM437" i="16"/>
  <c r="BM432" i="16"/>
  <c r="BM428" i="16"/>
  <c r="BM422" i="16"/>
  <c r="BM414" i="16"/>
  <c r="BM406" i="16"/>
  <c r="BM398" i="16"/>
  <c r="BM386" i="16"/>
  <c r="BM374" i="16"/>
  <c r="BM409" i="16"/>
  <c r="BM361" i="16"/>
  <c r="BM317" i="16"/>
  <c r="BM309" i="16"/>
  <c r="BM294" i="16"/>
  <c r="BM286" i="16"/>
  <c r="BM260" i="16"/>
  <c r="BM244" i="16"/>
  <c r="BM267" i="16"/>
  <c r="BM251" i="16"/>
  <c r="BM235" i="16"/>
  <c r="BM219" i="16"/>
  <c r="BM183" i="16"/>
  <c r="BM178" i="16"/>
  <c r="BM189" i="16"/>
  <c r="BM180" i="16"/>
  <c r="BM140" i="16"/>
  <c r="BM138" i="16"/>
  <c r="BM117" i="16"/>
  <c r="BM109" i="16"/>
  <c r="BM101" i="16"/>
  <c r="BM69" i="16"/>
  <c r="BM61" i="16"/>
  <c r="BM54" i="16"/>
  <c r="BM38" i="16"/>
  <c r="BM5" i="16"/>
  <c r="BM4" i="16"/>
  <c r="BM7" i="16"/>
  <c r="BM3" i="16"/>
  <c r="BM279" i="16"/>
  <c r="BM263" i="16"/>
  <c r="BM247" i="16"/>
  <c r="BM231" i="16"/>
  <c r="BM230" i="16"/>
  <c r="BM222" i="16"/>
  <c r="BM211" i="16"/>
  <c r="BM203" i="16"/>
  <c r="BM195" i="16"/>
  <c r="BM187" i="16"/>
  <c r="BM182" i="16"/>
  <c r="BM184" i="16"/>
  <c r="BM164" i="16"/>
  <c r="BM152" i="16"/>
  <c r="BM144" i="16"/>
  <c r="BM98" i="16"/>
  <c r="BM90" i="16"/>
  <c r="BM82" i="16"/>
  <c r="BM76" i="16"/>
  <c r="BM77" i="16"/>
  <c r="BM46" i="16"/>
  <c r="BM36" i="16"/>
  <c r="BM32" i="16"/>
  <c r="BM18" i="16"/>
  <c r="BM12" i="16"/>
  <c r="BM252" i="16"/>
  <c r="BM228" i="16"/>
  <c r="BM275" i="16"/>
  <c r="BM259" i="16"/>
  <c r="BM243" i="16"/>
  <c r="BM221" i="16"/>
  <c r="BM215" i="16"/>
  <c r="BM186" i="16"/>
  <c r="BM175" i="16"/>
  <c r="BM198" i="16"/>
  <c r="BM188" i="16"/>
  <c r="BM168" i="16"/>
  <c r="BM156" i="16"/>
  <c r="BM129" i="16"/>
  <c r="BM125" i="16"/>
  <c r="BM113" i="16"/>
  <c r="BM105" i="16"/>
  <c r="BM128" i="16"/>
  <c r="BM73" i="16"/>
  <c r="BM65" i="16"/>
  <c r="BM57" i="16"/>
  <c r="BM42" i="16"/>
  <c r="BM28" i="16"/>
  <c r="BM22" i="16"/>
  <c r="BM236" i="16"/>
  <c r="BM271" i="16"/>
  <c r="BM255" i="16"/>
  <c r="BM239" i="16"/>
  <c r="BM226" i="16"/>
  <c r="BM207" i="16"/>
  <c r="BM199" i="16"/>
  <c r="BM191" i="16"/>
  <c r="BM179" i="16"/>
  <c r="BM190" i="16"/>
  <c r="BM176" i="16"/>
  <c r="BM172" i="16"/>
  <c r="BM160" i="16"/>
  <c r="BM148" i="16"/>
  <c r="BM133" i="16"/>
  <c r="BM121" i="16"/>
  <c r="BM94" i="16"/>
  <c r="BM86" i="16"/>
  <c r="BM78" i="16"/>
  <c r="BM50" i="16"/>
  <c r="BM16" i="16"/>
  <c r="BM20" i="16"/>
  <c r="BM10" i="16"/>
  <c r="BN1" i="14"/>
  <c r="BM3" i="14"/>
  <c r="BM8" i="14"/>
  <c r="BM9" i="14"/>
  <c r="BM12" i="14"/>
  <c r="BM15" i="14"/>
  <c r="BM16" i="14"/>
  <c r="BM20" i="14"/>
  <c r="BM22" i="14"/>
  <c r="BM26" i="14"/>
  <c r="BM21" i="14"/>
  <c r="BM23" i="14"/>
  <c r="BM27" i="14"/>
  <c r="BM28" i="14"/>
  <c r="BM31" i="14"/>
  <c r="BM32" i="14"/>
  <c r="BM36" i="14"/>
  <c r="BM37" i="14"/>
  <c r="BM30" i="14"/>
  <c r="BM46" i="14"/>
  <c r="BM43" i="14"/>
  <c r="BM47" i="14"/>
  <c r="BM38" i="14"/>
  <c r="BM40" i="14"/>
  <c r="BM48" i="14"/>
  <c r="BM41" i="14"/>
  <c r="BM52" i="14"/>
  <c r="BM56" i="14"/>
  <c r="BM60" i="14"/>
  <c r="BM64" i="14"/>
  <c r="BM49" i="14"/>
  <c r="BM53" i="14"/>
  <c r="BM57" i="14"/>
  <c r="BM61" i="14"/>
  <c r="BM65" i="14"/>
  <c r="BM69" i="14"/>
  <c r="BM73" i="14"/>
  <c r="BM77" i="14"/>
  <c r="BM81" i="14"/>
  <c r="BM85" i="14"/>
  <c r="BM70" i="14"/>
  <c r="BM74" i="14"/>
  <c r="BM78" i="14"/>
  <c r="BM82" i="14"/>
  <c r="BM86" i="14"/>
  <c r="BM66" i="14"/>
  <c r="BM68" i="14"/>
  <c r="BM79" i="14"/>
  <c r="BM83" i="14"/>
  <c r="BM87" i="14"/>
  <c r="BM89" i="14"/>
  <c r="BM96" i="14"/>
  <c r="BM100" i="14"/>
  <c r="BM104" i="14"/>
  <c r="BM108" i="14"/>
  <c r="BM93" i="14"/>
  <c r="BM101" i="14"/>
  <c r="BM105" i="14"/>
  <c r="BM94" i="14"/>
  <c r="BM98" i="14"/>
  <c r="BM102" i="14"/>
  <c r="BM106" i="14"/>
  <c r="BM112" i="14"/>
  <c r="BM109" i="14"/>
  <c r="BM97" i="14"/>
  <c r="BM88" i="14"/>
  <c r="BM91" i="14"/>
  <c r="BM62" i="14"/>
  <c r="BM45" i="14"/>
  <c r="BM17" i="14"/>
  <c r="BM19" i="14"/>
  <c r="BM4" i="14"/>
  <c r="BM14" i="14"/>
  <c r="BM10" i="14"/>
  <c r="BM92" i="14"/>
  <c r="BM107" i="14"/>
  <c r="BM103" i="14"/>
  <c r="BM99" i="14"/>
  <c r="BM95" i="14"/>
  <c r="BM90" i="14"/>
  <c r="BM71" i="14"/>
  <c r="BM84" i="14"/>
  <c r="BM80" i="14"/>
  <c r="BM76" i="14"/>
  <c r="BM72" i="14"/>
  <c r="BM63" i="14"/>
  <c r="BM59" i="14"/>
  <c r="BM55" i="14"/>
  <c r="BM44" i="14"/>
  <c r="BM33" i="14"/>
  <c r="BM35" i="14"/>
  <c r="BM7" i="14"/>
  <c r="BM111" i="14"/>
  <c r="BM58" i="14"/>
  <c r="BM54" i="14"/>
  <c r="BM51" i="14"/>
  <c r="BM42" i="14"/>
  <c r="BM18" i="14"/>
  <c r="BM13" i="14"/>
  <c r="BM11" i="14"/>
  <c r="BM110" i="14"/>
  <c r="BM75" i="14"/>
  <c r="BM67" i="14"/>
  <c r="BM50" i="14"/>
  <c r="BM39" i="14"/>
  <c r="BM34" i="14"/>
  <c r="BM24" i="14"/>
  <c r="BM29" i="14"/>
  <c r="BM25" i="14"/>
  <c r="BM5" i="14"/>
  <c r="BM6" i="14"/>
  <c r="BN1" i="18"/>
  <c r="BM2" i="18"/>
  <c r="BN1" i="15"/>
  <c r="BM2" i="15"/>
  <c r="BN5" i="18" l="1"/>
  <c r="BN6" i="18"/>
  <c r="BN7" i="18"/>
  <c r="BN10" i="18"/>
  <c r="BN11" i="18"/>
  <c r="BN15" i="18"/>
  <c r="BN12" i="18"/>
  <c r="BN16" i="18"/>
  <c r="BN17" i="18"/>
  <c r="BN18" i="18"/>
  <c r="BN21" i="18"/>
  <c r="BN22" i="18"/>
  <c r="BN23" i="18"/>
  <c r="BN27" i="18"/>
  <c r="BN24" i="18"/>
  <c r="BN28" i="18"/>
  <c r="BN31" i="18"/>
  <c r="BN34" i="18"/>
  <c r="BN38" i="18"/>
  <c r="BN35" i="18"/>
  <c r="BN39" i="18"/>
  <c r="BN46" i="18"/>
  <c r="BN50" i="18"/>
  <c r="BN42" i="18"/>
  <c r="BN43" i="18"/>
  <c r="BN47" i="18"/>
  <c r="BN54" i="18"/>
  <c r="BN58" i="18"/>
  <c r="BN62" i="18"/>
  <c r="BN51" i="18"/>
  <c r="BN55" i="18"/>
  <c r="BN59" i="18"/>
  <c r="BN63" i="18"/>
  <c r="BN56" i="18"/>
  <c r="BN60" i="18"/>
  <c r="BN64" i="18"/>
  <c r="BN67" i="18"/>
  <c r="BN68" i="18"/>
  <c r="BN80" i="18"/>
  <c r="BN84" i="18"/>
  <c r="BN74" i="18"/>
  <c r="BN66" i="18"/>
  <c r="BN70" i="18"/>
  <c r="BN71" i="18"/>
  <c r="BN75" i="18"/>
  <c r="BN79" i="18"/>
  <c r="BN83" i="18"/>
  <c r="BN88" i="18"/>
  <c r="BN92" i="18"/>
  <c r="BN89" i="18"/>
  <c r="BN93" i="18"/>
  <c r="BN90" i="18"/>
  <c r="BN87" i="18"/>
  <c r="BN81" i="18"/>
  <c r="BN52" i="18"/>
  <c r="BN49" i="18"/>
  <c r="BN48" i="18"/>
  <c r="BN44" i="18"/>
  <c r="BN37" i="18"/>
  <c r="BN32" i="18"/>
  <c r="BN26" i="18"/>
  <c r="BN82" i="18"/>
  <c r="BN77" i="18"/>
  <c r="BN76" i="18"/>
  <c r="BN65" i="18"/>
  <c r="BN61" i="18"/>
  <c r="BN57" i="18"/>
  <c r="BN53" i="18"/>
  <c r="BN41" i="18"/>
  <c r="BN33" i="18"/>
  <c r="BN40" i="18"/>
  <c r="BN30" i="18"/>
  <c r="BN72" i="18"/>
  <c r="BN45" i="18"/>
  <c r="BN36" i="18"/>
  <c r="BN91" i="18"/>
  <c r="BN86" i="18"/>
  <c r="BN78" i="18"/>
  <c r="BN85" i="18"/>
  <c r="BN73" i="18"/>
  <c r="BN69" i="18"/>
  <c r="BN25" i="18"/>
  <c r="BN3" i="18"/>
  <c r="BN20" i="18"/>
  <c r="BN14" i="18"/>
  <c r="BN4" i="18"/>
  <c r="BN29" i="18"/>
  <c r="BN13" i="18"/>
  <c r="BN8" i="18"/>
  <c r="BN19" i="18"/>
  <c r="BN9" i="18"/>
  <c r="BN5" i="15"/>
  <c r="BN6" i="15"/>
  <c r="BN7" i="15"/>
  <c r="BN10" i="15"/>
  <c r="BN11" i="15"/>
  <c r="BN15" i="15"/>
  <c r="BN16" i="15"/>
  <c r="BN19" i="15"/>
  <c r="BN20" i="15"/>
  <c r="BN24" i="15"/>
  <c r="BN21" i="15"/>
  <c r="BN25" i="15"/>
  <c r="BN28" i="15"/>
  <c r="BN32" i="15"/>
  <c r="BN29" i="15"/>
  <c r="BN33" i="15"/>
  <c r="BN39" i="15"/>
  <c r="BN43" i="15"/>
  <c r="BN36" i="15"/>
  <c r="BN37" i="15"/>
  <c r="BN40" i="15"/>
  <c r="BN44" i="15"/>
  <c r="BN47" i="15"/>
  <c r="BN50" i="15"/>
  <c r="BN54" i="15"/>
  <c r="BN51" i="15"/>
  <c r="BN55" i="15"/>
  <c r="BN68" i="15"/>
  <c r="BN72" i="15"/>
  <c r="BN61" i="15"/>
  <c r="BN65" i="15"/>
  <c r="BN69" i="15"/>
  <c r="BN62" i="15"/>
  <c r="BN66" i="15"/>
  <c r="BN70" i="15"/>
  <c r="BN58" i="15"/>
  <c r="BN59" i="15"/>
  <c r="BN80" i="15"/>
  <c r="BN73" i="15"/>
  <c r="BN74" i="15"/>
  <c r="BN77" i="15"/>
  <c r="BN81" i="15"/>
  <c r="BN85" i="15"/>
  <c r="BN89" i="15"/>
  <c r="BN82" i="15"/>
  <c r="BN86" i="15"/>
  <c r="BN90" i="15"/>
  <c r="BN105" i="15"/>
  <c r="BN93" i="15"/>
  <c r="BN95" i="15"/>
  <c r="BN99" i="15"/>
  <c r="BN103" i="15"/>
  <c r="BN107" i="15"/>
  <c r="BN96" i="15"/>
  <c r="BN100" i="15"/>
  <c r="BN104" i="15"/>
  <c r="BN108" i="15"/>
  <c r="BN125" i="15"/>
  <c r="BN129" i="15"/>
  <c r="BN109" i="15"/>
  <c r="BN114" i="15"/>
  <c r="BN118" i="15"/>
  <c r="BN122" i="15"/>
  <c r="BN126" i="15"/>
  <c r="BN115" i="15"/>
  <c r="BN119" i="15"/>
  <c r="BN123" i="15"/>
  <c r="BN127" i="15"/>
  <c r="BN112" i="15"/>
  <c r="BN116" i="15"/>
  <c r="BN128" i="15"/>
  <c r="BN132" i="15"/>
  <c r="BN136" i="15"/>
  <c r="BN140" i="15"/>
  <c r="BN144" i="15"/>
  <c r="BN148" i="15"/>
  <c r="BN152" i="15"/>
  <c r="BN156" i="15"/>
  <c r="BN160" i="15"/>
  <c r="BN133" i="15"/>
  <c r="BN137" i="15"/>
  <c r="BN141" i="15"/>
  <c r="BN145" i="15"/>
  <c r="BN149" i="15"/>
  <c r="BN153" i="15"/>
  <c r="BN157" i="15"/>
  <c r="BN161" i="15"/>
  <c r="BN134" i="15"/>
  <c r="BN138" i="15"/>
  <c r="BN142" i="15"/>
  <c r="BN146" i="15"/>
  <c r="BN150" i="15"/>
  <c r="BN154" i="15"/>
  <c r="BN158" i="15"/>
  <c r="BN162" i="15"/>
  <c r="BN175" i="15"/>
  <c r="BN179" i="15"/>
  <c r="BN183" i="15"/>
  <c r="BN187" i="15"/>
  <c r="BN191" i="15"/>
  <c r="BN195" i="15"/>
  <c r="BN199" i="15"/>
  <c r="BN203" i="15"/>
  <c r="BN165" i="15"/>
  <c r="BN166" i="15"/>
  <c r="BN169" i="15"/>
  <c r="BN172" i="15"/>
  <c r="BN176" i="15"/>
  <c r="BN180" i="15"/>
  <c r="BN184" i="15"/>
  <c r="BN188" i="15"/>
  <c r="BN192" i="15"/>
  <c r="BN196" i="15"/>
  <c r="BN200" i="15"/>
  <c r="BN173" i="15"/>
  <c r="BN177" i="15"/>
  <c r="BN181" i="15"/>
  <c r="BN185" i="15"/>
  <c r="BN189" i="15"/>
  <c r="BN193" i="15"/>
  <c r="BN197" i="15"/>
  <c r="BN201" i="15"/>
  <c r="BN204" i="15"/>
  <c r="BN205" i="15"/>
  <c r="BN208" i="15"/>
  <c r="BN209" i="15"/>
  <c r="BN212" i="15"/>
  <c r="BN213" i="15"/>
  <c r="BN218" i="15"/>
  <c r="BN222" i="15"/>
  <c r="BN226" i="15"/>
  <c r="BN230" i="15"/>
  <c r="BN234" i="15"/>
  <c r="BN238" i="15"/>
  <c r="BN242" i="15"/>
  <c r="BN246" i="15"/>
  <c r="BN219" i="15"/>
  <c r="BN223" i="15"/>
  <c r="BN227" i="15"/>
  <c r="BN231" i="15"/>
  <c r="BN235" i="15"/>
  <c r="BN239" i="15"/>
  <c r="BN243" i="15"/>
  <c r="BN255" i="15"/>
  <c r="BN258" i="15"/>
  <c r="BN262" i="15"/>
  <c r="BN266" i="15"/>
  <c r="BN270" i="15"/>
  <c r="BN274" i="15"/>
  <c r="BN247" i="15"/>
  <c r="BN250" i="15"/>
  <c r="BN251" i="15"/>
  <c r="BN259" i="15"/>
  <c r="BN263" i="15"/>
  <c r="BN267" i="15"/>
  <c r="BN271" i="15"/>
  <c r="BN275" i="15"/>
  <c r="BN279" i="15"/>
  <c r="BN283" i="15"/>
  <c r="BN287" i="15"/>
  <c r="BN291" i="15"/>
  <c r="BN295" i="15"/>
  <c r="BN299" i="15"/>
  <c r="BN303" i="15"/>
  <c r="BN307" i="15"/>
  <c r="BN311" i="15"/>
  <c r="BN315" i="15"/>
  <c r="BN319" i="15"/>
  <c r="BN254" i="15"/>
  <c r="BN256" i="15"/>
  <c r="BN260" i="15"/>
  <c r="BN264" i="15"/>
  <c r="BN268" i="15"/>
  <c r="BN272" i="15"/>
  <c r="BN276" i="15"/>
  <c r="BN280" i="15"/>
  <c r="BN284" i="15"/>
  <c r="BN288" i="15"/>
  <c r="BN292" i="15"/>
  <c r="BN296" i="15"/>
  <c r="BN300" i="15"/>
  <c r="BN304" i="15"/>
  <c r="BN308" i="15"/>
  <c r="BN312" i="15"/>
  <c r="BN316" i="15"/>
  <c r="BN320" i="15"/>
  <c r="BN323" i="15"/>
  <c r="BN324" i="15"/>
  <c r="BN327" i="15"/>
  <c r="BN328" i="15"/>
  <c r="BN332" i="15"/>
  <c r="BN336" i="15"/>
  <c r="BN340" i="15"/>
  <c r="BN344" i="15"/>
  <c r="BN348" i="15"/>
  <c r="BN352" i="15"/>
  <c r="BN356" i="15"/>
  <c r="BN360" i="15"/>
  <c r="BN364" i="15"/>
  <c r="BN368" i="15"/>
  <c r="BN372" i="15"/>
  <c r="BN376" i="15"/>
  <c r="BN380" i="15"/>
  <c r="BN333" i="15"/>
  <c r="BN337" i="15"/>
  <c r="BN341" i="15"/>
  <c r="BN345" i="15"/>
  <c r="BN349" i="15"/>
  <c r="BN353" i="15"/>
  <c r="BN357" i="15"/>
  <c r="BN361" i="15"/>
  <c r="BN365" i="15"/>
  <c r="BN369" i="15"/>
  <c r="BN373" i="15"/>
  <c r="BN377" i="15"/>
  <c r="BN381" i="15"/>
  <c r="BN325" i="15"/>
  <c r="BN371" i="15"/>
  <c r="BN363" i="15"/>
  <c r="BN355" i="15"/>
  <c r="BN347" i="15"/>
  <c r="BN339" i="15"/>
  <c r="BN331" i="15"/>
  <c r="BN330" i="15"/>
  <c r="BN249" i="15"/>
  <c r="BN310" i="15"/>
  <c r="BN302" i="15"/>
  <c r="BN294" i="15"/>
  <c r="BN286" i="15"/>
  <c r="BN167" i="15"/>
  <c r="BN318" i="15"/>
  <c r="BN379" i="15"/>
  <c r="BN382" i="15"/>
  <c r="BN248" i="15"/>
  <c r="BN253" i="15"/>
  <c r="BN317" i="15"/>
  <c r="BN313" i="15"/>
  <c r="BN309" i="15"/>
  <c r="BN305" i="15"/>
  <c r="BN301" i="15"/>
  <c r="BN297" i="15"/>
  <c r="BN293" i="15"/>
  <c r="BN289" i="15"/>
  <c r="BN285" i="15"/>
  <c r="BN281" i="15"/>
  <c r="BN277" i="15"/>
  <c r="BN273" i="15"/>
  <c r="BN269" i="15"/>
  <c r="BN265" i="15"/>
  <c r="BN261" i="15"/>
  <c r="BN257" i="15"/>
  <c r="BN244" i="15"/>
  <c r="BN236" i="15"/>
  <c r="BN228" i="15"/>
  <c r="BN220" i="15"/>
  <c r="BN206" i="15"/>
  <c r="BN245" i="15"/>
  <c r="BN241" i="15"/>
  <c r="BN237" i="15"/>
  <c r="BN233" i="15"/>
  <c r="BN229" i="15"/>
  <c r="BN225" i="15"/>
  <c r="BN221" i="15"/>
  <c r="BN217" i="15"/>
  <c r="BN207" i="15"/>
  <c r="BN164" i="15"/>
  <c r="BN202" i="15"/>
  <c r="BN198" i="15"/>
  <c r="BN194" i="15"/>
  <c r="BN190" i="15"/>
  <c r="BN186" i="15"/>
  <c r="BN182" i="15"/>
  <c r="BN178" i="15"/>
  <c r="BN174" i="15"/>
  <c r="BN170" i="15"/>
  <c r="BN321" i="15"/>
  <c r="BN375" i="15"/>
  <c r="BN367" i="15"/>
  <c r="BN359" i="15"/>
  <c r="BN351" i="15"/>
  <c r="BN343" i="15"/>
  <c r="BN335" i="15"/>
  <c r="BN378" i="15"/>
  <c r="BN374" i="15"/>
  <c r="BN314" i="15"/>
  <c r="BN306" i="15"/>
  <c r="BN298" i="15"/>
  <c r="BN290" i="15"/>
  <c r="BN282" i="15"/>
  <c r="BN278" i="15"/>
  <c r="BN210" i="15"/>
  <c r="BN211" i="15"/>
  <c r="BN171" i="15"/>
  <c r="BN168" i="15"/>
  <c r="BN329" i="15"/>
  <c r="BN322" i="15"/>
  <c r="BN383" i="15"/>
  <c r="BN326" i="15"/>
  <c r="BN370" i="15"/>
  <c r="BN366" i="15"/>
  <c r="BN362" i="15"/>
  <c r="BN358" i="15"/>
  <c r="BN354" i="15"/>
  <c r="BN350" i="15"/>
  <c r="BN346" i="15"/>
  <c r="BN342" i="15"/>
  <c r="BN338" i="15"/>
  <c r="BN334" i="15"/>
  <c r="BN252" i="15"/>
  <c r="BN240" i="15"/>
  <c r="BN232" i="15"/>
  <c r="BN224" i="15"/>
  <c r="BN216" i="15"/>
  <c r="BN214" i="15"/>
  <c r="BN215" i="15"/>
  <c r="BN163" i="15"/>
  <c r="BN106" i="15"/>
  <c r="BN102" i="15"/>
  <c r="BN94" i="15"/>
  <c r="BN78" i="15"/>
  <c r="BN76" i="15"/>
  <c r="BN67" i="15"/>
  <c r="BN56" i="15"/>
  <c r="BN46" i="15"/>
  <c r="BN26" i="15"/>
  <c r="BN18" i="15"/>
  <c r="BN130" i="15"/>
  <c r="BN111" i="15"/>
  <c r="BN92" i="15"/>
  <c r="BN101" i="15"/>
  <c r="BN97" i="15"/>
  <c r="BN84" i="15"/>
  <c r="BN71" i="15"/>
  <c r="BN57" i="15"/>
  <c r="BN64" i="15"/>
  <c r="BN48" i="15"/>
  <c r="BN35" i="15"/>
  <c r="BN34" i="15"/>
  <c r="BN31" i="15"/>
  <c r="BN13" i="15"/>
  <c r="BN12" i="15"/>
  <c r="BN8" i="15"/>
  <c r="BN9" i="15"/>
  <c r="BN4" i="15"/>
  <c r="BN120" i="15"/>
  <c r="BN98" i="15"/>
  <c r="BN91" i="15"/>
  <c r="BN87" i="15"/>
  <c r="BN83" i="15"/>
  <c r="BN79" i="15"/>
  <c r="BN53" i="15"/>
  <c r="BN49" i="15"/>
  <c r="BN41" i="15"/>
  <c r="BN38" i="15"/>
  <c r="BN14" i="15"/>
  <c r="BN3" i="15"/>
  <c r="BN159" i="15"/>
  <c r="BN155" i="15"/>
  <c r="BN151" i="15"/>
  <c r="BN147" i="15"/>
  <c r="BN143" i="15"/>
  <c r="BN139" i="15"/>
  <c r="BN135" i="15"/>
  <c r="BN131" i="15"/>
  <c r="BN124" i="15"/>
  <c r="BN110" i="15"/>
  <c r="BN121" i="15"/>
  <c r="BN117" i="15"/>
  <c r="BN113" i="15"/>
  <c r="BN75" i="15"/>
  <c r="BN88" i="15"/>
  <c r="BN63" i="15"/>
  <c r="BN60" i="15"/>
  <c r="BN52" i="15"/>
  <c r="BN45" i="15"/>
  <c r="BN42" i="15"/>
  <c r="BN30" i="15"/>
  <c r="BN27" i="15"/>
  <c r="BN22" i="15"/>
  <c r="BN23" i="15"/>
  <c r="BN17" i="15"/>
  <c r="BO1" i="16"/>
  <c r="BN5" i="16"/>
  <c r="BN6" i="16"/>
  <c r="BN7" i="16"/>
  <c r="BN8" i="16"/>
  <c r="BN11" i="16"/>
  <c r="BN13" i="16"/>
  <c r="BN12" i="16"/>
  <c r="BN14" i="16"/>
  <c r="BN19" i="16"/>
  <c r="BN23" i="16"/>
  <c r="BN20" i="16"/>
  <c r="BN24" i="16"/>
  <c r="BN17" i="16"/>
  <c r="BN29" i="16"/>
  <c r="BN33" i="16"/>
  <c r="BN26" i="16"/>
  <c r="BN30" i="16"/>
  <c r="BN34" i="16"/>
  <c r="BN39" i="16"/>
  <c r="BN43" i="16"/>
  <c r="BN47" i="16"/>
  <c r="BN51" i="16"/>
  <c r="BN36" i="16"/>
  <c r="BN40" i="16"/>
  <c r="BN44" i="16"/>
  <c r="BN48" i="16"/>
  <c r="BN52" i="16"/>
  <c r="BN37" i="16"/>
  <c r="BN56" i="16"/>
  <c r="BN58" i="16"/>
  <c r="BN62" i="16"/>
  <c r="BN66" i="16"/>
  <c r="BN70" i="16"/>
  <c r="BN74" i="16"/>
  <c r="BN55" i="16"/>
  <c r="BN59" i="16"/>
  <c r="BN63" i="16"/>
  <c r="BN67" i="16"/>
  <c r="BN71" i="16"/>
  <c r="BN75" i="16"/>
  <c r="BN79" i="16"/>
  <c r="BN83" i="16"/>
  <c r="BN87" i="16"/>
  <c r="BN91" i="16"/>
  <c r="BN80" i="16"/>
  <c r="BN84" i="16"/>
  <c r="BN88" i="16"/>
  <c r="BN92" i="16"/>
  <c r="BN99" i="16"/>
  <c r="BN102" i="16"/>
  <c r="BN106" i="16"/>
  <c r="BN110" i="16"/>
  <c r="BN114" i="16"/>
  <c r="BN118" i="16"/>
  <c r="BN122" i="16"/>
  <c r="BN126" i="16"/>
  <c r="BN130" i="16"/>
  <c r="BN95" i="16"/>
  <c r="BN96" i="16"/>
  <c r="BN103" i="16"/>
  <c r="BN107" i="16"/>
  <c r="BN111" i="16"/>
  <c r="BN115" i="16"/>
  <c r="BN119" i="16"/>
  <c r="BN123" i="16"/>
  <c r="BN127" i="16"/>
  <c r="BN131" i="16"/>
  <c r="BN148" i="16"/>
  <c r="BN152" i="16"/>
  <c r="BN156" i="16"/>
  <c r="BN160" i="16"/>
  <c r="BN164" i="16"/>
  <c r="BN168" i="16"/>
  <c r="BN172" i="16"/>
  <c r="BN137" i="16"/>
  <c r="BN141" i="16"/>
  <c r="BN145" i="16"/>
  <c r="BN149" i="16"/>
  <c r="BN153" i="16"/>
  <c r="BN157" i="16"/>
  <c r="BN161" i="16"/>
  <c r="BN165" i="16"/>
  <c r="BN169" i="16"/>
  <c r="BN173" i="16"/>
  <c r="BN138" i="16"/>
  <c r="BN142" i="16"/>
  <c r="BN146" i="16"/>
  <c r="BN150" i="16"/>
  <c r="BN154" i="16"/>
  <c r="BN158" i="16"/>
  <c r="BN162" i="16"/>
  <c r="BN166" i="16"/>
  <c r="BN170" i="16"/>
  <c r="BN134" i="16"/>
  <c r="BN135" i="16"/>
  <c r="BN174" i="16"/>
  <c r="BN177" i="16"/>
  <c r="BN178" i="16"/>
  <c r="BN181" i="16"/>
  <c r="BN182" i="16"/>
  <c r="BN185" i="16"/>
  <c r="BN186" i="16"/>
  <c r="BN192" i="16"/>
  <c r="BN196" i="16"/>
  <c r="BN200" i="16"/>
  <c r="BN204" i="16"/>
  <c r="BN208" i="16"/>
  <c r="BN212" i="16"/>
  <c r="BN193" i="16"/>
  <c r="BN197" i="16"/>
  <c r="BN201" i="16"/>
  <c r="BN205" i="16"/>
  <c r="BN209" i="16"/>
  <c r="BN213" i="16"/>
  <c r="BN216" i="16"/>
  <c r="BN217" i="16"/>
  <c r="BN219" i="16"/>
  <c r="BN225" i="16"/>
  <c r="BN229" i="16"/>
  <c r="BN233" i="16"/>
  <c r="BN237" i="16"/>
  <c r="BN241" i="16"/>
  <c r="BN245" i="16"/>
  <c r="BN249" i="16"/>
  <c r="BN253" i="16"/>
  <c r="BN257" i="16"/>
  <c r="BN261" i="16"/>
  <c r="BN265" i="16"/>
  <c r="BN269" i="16"/>
  <c r="BN273" i="16"/>
  <c r="BN277" i="16"/>
  <c r="BN281" i="16"/>
  <c r="BN220" i="16"/>
  <c r="BN221" i="16"/>
  <c r="BN228" i="16"/>
  <c r="BN232" i="16"/>
  <c r="BN236" i="16"/>
  <c r="BN240" i="16"/>
  <c r="BN244" i="16"/>
  <c r="BN248" i="16"/>
  <c r="BN252" i="16"/>
  <c r="BN256" i="16"/>
  <c r="BN260" i="16"/>
  <c r="BN264" i="16"/>
  <c r="BN268" i="16"/>
  <c r="BN272" i="16"/>
  <c r="BN276" i="16"/>
  <c r="BN280" i="16"/>
  <c r="BN284" i="16"/>
  <c r="BN285" i="16"/>
  <c r="BN288" i="16"/>
  <c r="BN289" i="16"/>
  <c r="BN292" i="16"/>
  <c r="BN293" i="16"/>
  <c r="BN299" i="16"/>
  <c r="BN303" i="16"/>
  <c r="BN307" i="16"/>
  <c r="BN311" i="16"/>
  <c r="BN315" i="16"/>
  <c r="BN319" i="16"/>
  <c r="BN323" i="16"/>
  <c r="BN327" i="16"/>
  <c r="BN331" i="16"/>
  <c r="BN335" i="16"/>
  <c r="BN339" i="16"/>
  <c r="BN343" i="16"/>
  <c r="BN347" i="16"/>
  <c r="BN351" i="16"/>
  <c r="BN355" i="16"/>
  <c r="BN359" i="16"/>
  <c r="BN300" i="16"/>
  <c r="BN304" i="16"/>
  <c r="BN308" i="16"/>
  <c r="BN312" i="16"/>
  <c r="BN316" i="16"/>
  <c r="BN320" i="16"/>
  <c r="BN324" i="16"/>
  <c r="BN328" i="16"/>
  <c r="BN332" i="16"/>
  <c r="BN336" i="16"/>
  <c r="BN340" i="16"/>
  <c r="BN344" i="16"/>
  <c r="BN348" i="16"/>
  <c r="BN352" i="16"/>
  <c r="BN356" i="16"/>
  <c r="BN360" i="16"/>
  <c r="BN363" i="16"/>
  <c r="BN364" i="16"/>
  <c r="BN367" i="16"/>
  <c r="BN368" i="16"/>
  <c r="BN378" i="16"/>
  <c r="BN382" i="16"/>
  <c r="BN386" i="16"/>
  <c r="BN390" i="16"/>
  <c r="BN394" i="16"/>
  <c r="BN398" i="16"/>
  <c r="BN402" i="16"/>
  <c r="BN406" i="16"/>
  <c r="BN410" i="16"/>
  <c r="BN414" i="16"/>
  <c r="BN418" i="16"/>
  <c r="BN422" i="16"/>
  <c r="BN371" i="16"/>
  <c r="BN375" i="16"/>
  <c r="BN379" i="16"/>
  <c r="BN383" i="16"/>
  <c r="BN387" i="16"/>
  <c r="BN391" i="16"/>
  <c r="BN395" i="16"/>
  <c r="BN399" i="16"/>
  <c r="BN403" i="16"/>
  <c r="BN407" i="16"/>
  <c r="BN411" i="16"/>
  <c r="BN415" i="16"/>
  <c r="BN419" i="16"/>
  <c r="BN423" i="16"/>
  <c r="BN372" i="16"/>
  <c r="BN376" i="16"/>
  <c r="BN380" i="16"/>
  <c r="BN384" i="16"/>
  <c r="BN388" i="16"/>
  <c r="BN392" i="16"/>
  <c r="BN396" i="16"/>
  <c r="BN400" i="16"/>
  <c r="BN404" i="16"/>
  <c r="BN369" i="16"/>
  <c r="BN426" i="16"/>
  <c r="BN427" i="16"/>
  <c r="BN430" i="16"/>
  <c r="BN431" i="16"/>
  <c r="BN432" i="16"/>
  <c r="BN435" i="16"/>
  <c r="BN436" i="16"/>
  <c r="BN439" i="16"/>
  <c r="BN440" i="16"/>
  <c r="BN443" i="16"/>
  <c r="BN444" i="16"/>
  <c r="BN448" i="16"/>
  <c r="BN452" i="16"/>
  <c r="BN456" i="16"/>
  <c r="BN460" i="16"/>
  <c r="BN464" i="16"/>
  <c r="BN468" i="16"/>
  <c r="BN472" i="16"/>
  <c r="BN476" i="16"/>
  <c r="BN480" i="16"/>
  <c r="BN445" i="16"/>
  <c r="BN449" i="16"/>
  <c r="BN453" i="16"/>
  <c r="BN457" i="16"/>
  <c r="BN461" i="16"/>
  <c r="BN465" i="16"/>
  <c r="BN469" i="16"/>
  <c r="BN473" i="16"/>
  <c r="BN477" i="16"/>
  <c r="BN481" i="16"/>
  <c r="BN428" i="16"/>
  <c r="BN441" i="16"/>
  <c r="BN397" i="16"/>
  <c r="BN385" i="16"/>
  <c r="BN373" i="16"/>
  <c r="BN357" i="16"/>
  <c r="BN353" i="16"/>
  <c r="BN349" i="16"/>
  <c r="BN345" i="16"/>
  <c r="BN341" i="16"/>
  <c r="BN337" i="16"/>
  <c r="BN333" i="16"/>
  <c r="BN329" i="16"/>
  <c r="BN325" i="16"/>
  <c r="BN321" i="16"/>
  <c r="BN317" i="16"/>
  <c r="BN313" i="16"/>
  <c r="BN309" i="16"/>
  <c r="BN305" i="16"/>
  <c r="BN301" i="16"/>
  <c r="BN297" i="16"/>
  <c r="BN279" i="16"/>
  <c r="BN271" i="16"/>
  <c r="BN263" i="16"/>
  <c r="BN255" i="16"/>
  <c r="BN247" i="16"/>
  <c r="BN239" i="16"/>
  <c r="BN231" i="16"/>
  <c r="BN429" i="16"/>
  <c r="BN475" i="16"/>
  <c r="BN467" i="16"/>
  <c r="BN459" i="16"/>
  <c r="BN451" i="16"/>
  <c r="BN434" i="16"/>
  <c r="BN425" i="16"/>
  <c r="BN417" i="16"/>
  <c r="BN409" i="16"/>
  <c r="BN401" i="16"/>
  <c r="BN424" i="16"/>
  <c r="BN416" i="16"/>
  <c r="BN365" i="16"/>
  <c r="BN374" i="16"/>
  <c r="BN370" i="16"/>
  <c r="BN362" i="16"/>
  <c r="BN286" i="16"/>
  <c r="BN291" i="16"/>
  <c r="BN358" i="16"/>
  <c r="BN350" i="16"/>
  <c r="BN342" i="16"/>
  <c r="BN334" i="16"/>
  <c r="BN326" i="16"/>
  <c r="BN318" i="16"/>
  <c r="BN310" i="16"/>
  <c r="BN302" i="16"/>
  <c r="BN296" i="16"/>
  <c r="BN433" i="16"/>
  <c r="BN438" i="16"/>
  <c r="BN482" i="16"/>
  <c r="BN478" i="16"/>
  <c r="BN474" i="16"/>
  <c r="BN470" i="16"/>
  <c r="BN466" i="16"/>
  <c r="BN462" i="16"/>
  <c r="BN458" i="16"/>
  <c r="BN454" i="16"/>
  <c r="BN450" i="16"/>
  <c r="BN446" i="16"/>
  <c r="BN389" i="16"/>
  <c r="BN377" i="16"/>
  <c r="BN412" i="16"/>
  <c r="BN366" i="16"/>
  <c r="BN294" i="16"/>
  <c r="BN224" i="16"/>
  <c r="BN283" i="16"/>
  <c r="BN275" i="16"/>
  <c r="BN437" i="16"/>
  <c r="BN479" i="16"/>
  <c r="BN471" i="16"/>
  <c r="BN463" i="16"/>
  <c r="BN455" i="16"/>
  <c r="BN447" i="16"/>
  <c r="BN442" i="16"/>
  <c r="BN421" i="16"/>
  <c r="BN413" i="16"/>
  <c r="BN405" i="16"/>
  <c r="BN393" i="16"/>
  <c r="BN381" i="16"/>
  <c r="BN420" i="16"/>
  <c r="BN408" i="16"/>
  <c r="BN361" i="16"/>
  <c r="BN290" i="16"/>
  <c r="BN295" i="16"/>
  <c r="BN287" i="16"/>
  <c r="BN354" i="16"/>
  <c r="BN346" i="16"/>
  <c r="BN338" i="16"/>
  <c r="BN330" i="16"/>
  <c r="BN322" i="16"/>
  <c r="BN314" i="16"/>
  <c r="BN306" i="16"/>
  <c r="BN298" i="16"/>
  <c r="BN259" i="16"/>
  <c r="BN243" i="16"/>
  <c r="BN223" i="16"/>
  <c r="BN282" i="16"/>
  <c r="BN266" i="16"/>
  <c r="BN250" i="16"/>
  <c r="BN234" i="16"/>
  <c r="BN230" i="16"/>
  <c r="BN226" i="16"/>
  <c r="BN206" i="16"/>
  <c r="BN198" i="16"/>
  <c r="BN190" i="16"/>
  <c r="BN188" i="16"/>
  <c r="BN191" i="16"/>
  <c r="BN175" i="16"/>
  <c r="BN171" i="16"/>
  <c r="BN159" i="16"/>
  <c r="BN147" i="16"/>
  <c r="BN132" i="16"/>
  <c r="BN120" i="16"/>
  <c r="BN98" i="16"/>
  <c r="BN93" i="16"/>
  <c r="BN85" i="16"/>
  <c r="BN77" i="16"/>
  <c r="BN61" i="16"/>
  <c r="BN49" i="16"/>
  <c r="BN54" i="16"/>
  <c r="BN50" i="16"/>
  <c r="BN46" i="16"/>
  <c r="BN42" i="16"/>
  <c r="BN38" i="16"/>
  <c r="BN9" i="16"/>
  <c r="BN10" i="16"/>
  <c r="BN3" i="16"/>
  <c r="BN4" i="16"/>
  <c r="BN278" i="16"/>
  <c r="BN262" i="16"/>
  <c r="BN246" i="16"/>
  <c r="BN218" i="16"/>
  <c r="BN215" i="16"/>
  <c r="BN176" i="16"/>
  <c r="BN179" i="16"/>
  <c r="BN151" i="16"/>
  <c r="BN139" i="16"/>
  <c r="BN136" i="16"/>
  <c r="BN116" i="16"/>
  <c r="BN108" i="16"/>
  <c r="BN100" i="16"/>
  <c r="BN133" i="16"/>
  <c r="BN129" i="16"/>
  <c r="BN125" i="16"/>
  <c r="BN121" i="16"/>
  <c r="BN117" i="16"/>
  <c r="BN113" i="16"/>
  <c r="BN109" i="16"/>
  <c r="BN105" i="16"/>
  <c r="BN101" i="16"/>
  <c r="BN94" i="16"/>
  <c r="BN90" i="16"/>
  <c r="BN86" i="16"/>
  <c r="BN82" i="16"/>
  <c r="BN68" i="16"/>
  <c r="BN60" i="16"/>
  <c r="BN65" i="16"/>
  <c r="BN57" i="16"/>
  <c r="BN53" i="16"/>
  <c r="BN32" i="16"/>
  <c r="BN21" i="16"/>
  <c r="BN22" i="16"/>
  <c r="BN267" i="16"/>
  <c r="BN251" i="16"/>
  <c r="BN227" i="16"/>
  <c r="BN274" i="16"/>
  <c r="BN258" i="16"/>
  <c r="BN242" i="16"/>
  <c r="BN222" i="16"/>
  <c r="BN210" i="16"/>
  <c r="BN202" i="16"/>
  <c r="BN194" i="16"/>
  <c r="BN180" i="16"/>
  <c r="BN189" i="16"/>
  <c r="BN211" i="16"/>
  <c r="BN207" i="16"/>
  <c r="BN203" i="16"/>
  <c r="BN199" i="16"/>
  <c r="BN195" i="16"/>
  <c r="BN183" i="16"/>
  <c r="BN163" i="16"/>
  <c r="BN143" i="16"/>
  <c r="BN144" i="16"/>
  <c r="BN140" i="16"/>
  <c r="BN97" i="16"/>
  <c r="BN89" i="16"/>
  <c r="BN81" i="16"/>
  <c r="BN76" i="16"/>
  <c r="BN73" i="16"/>
  <c r="BN69" i="16"/>
  <c r="BN45" i="16"/>
  <c r="BN31" i="16"/>
  <c r="BN28" i="16"/>
  <c r="BN25" i="16"/>
  <c r="BN16" i="16"/>
  <c r="BN15" i="16"/>
  <c r="BN235" i="16"/>
  <c r="BN270" i="16"/>
  <c r="BN254" i="16"/>
  <c r="BN238" i="16"/>
  <c r="BN214" i="16"/>
  <c r="BN184" i="16"/>
  <c r="BN187" i="16"/>
  <c r="BN167" i="16"/>
  <c r="BN155" i="16"/>
  <c r="BN128" i="16"/>
  <c r="BN124" i="16"/>
  <c r="BN112" i="16"/>
  <c r="BN104" i="16"/>
  <c r="BN78" i="16"/>
  <c r="BN72" i="16"/>
  <c r="BN64" i="16"/>
  <c r="BN41" i="16"/>
  <c r="BN35" i="16"/>
  <c r="BN27" i="16"/>
  <c r="BN18" i="16"/>
  <c r="BO1" i="14"/>
  <c r="BN3" i="14"/>
  <c r="BN7" i="14"/>
  <c r="BN8" i="14"/>
  <c r="BN9" i="14"/>
  <c r="BN12" i="14"/>
  <c r="BN15" i="14"/>
  <c r="BN16" i="14"/>
  <c r="BN19" i="14"/>
  <c r="BN20" i="14"/>
  <c r="BN25" i="14"/>
  <c r="BN22" i="14"/>
  <c r="BN26" i="14"/>
  <c r="BN27" i="14"/>
  <c r="BN30" i="14"/>
  <c r="BN31" i="14"/>
  <c r="BN32" i="14"/>
  <c r="BN36" i="14"/>
  <c r="BN29" i="14"/>
  <c r="BN37" i="14"/>
  <c r="BN46" i="14"/>
  <c r="BN43" i="14"/>
  <c r="BN47" i="14"/>
  <c r="BN40" i="14"/>
  <c r="BN48" i="14"/>
  <c r="BN52" i="14"/>
  <c r="BN56" i="14"/>
  <c r="BN60" i="14"/>
  <c r="BN64" i="14"/>
  <c r="BN49" i="14"/>
  <c r="BN53" i="14"/>
  <c r="BN57" i="14"/>
  <c r="BN61" i="14"/>
  <c r="BN65" i="14"/>
  <c r="BN68" i="14"/>
  <c r="BN72" i="14"/>
  <c r="BN76" i="14"/>
  <c r="BN80" i="14"/>
  <c r="BN84" i="14"/>
  <c r="BN69" i="14"/>
  <c r="BN73" i="14"/>
  <c r="BN77" i="14"/>
  <c r="BN81" i="14"/>
  <c r="BN85" i="14"/>
  <c r="BN74" i="14"/>
  <c r="BN78" i="14"/>
  <c r="BN82" i="14"/>
  <c r="BN86" i="14"/>
  <c r="BN89" i="14"/>
  <c r="BN90" i="14"/>
  <c r="BN107" i="14"/>
  <c r="BN96" i="14"/>
  <c r="BN100" i="14"/>
  <c r="BN104" i="14"/>
  <c r="BN108" i="14"/>
  <c r="BN93" i="14"/>
  <c r="BN97" i="14"/>
  <c r="BN101" i="14"/>
  <c r="BN105" i="14"/>
  <c r="BN109" i="14"/>
  <c r="BN112" i="14"/>
  <c r="BN95" i="14"/>
  <c r="BN67" i="14"/>
  <c r="BN63" i="14"/>
  <c r="BN39" i="14"/>
  <c r="BN23" i="14"/>
  <c r="BN18" i="14"/>
  <c r="BN6" i="14"/>
  <c r="BN5" i="14"/>
  <c r="BN13" i="14"/>
  <c r="BN11" i="14"/>
  <c r="BN106" i="14"/>
  <c r="BN102" i="14"/>
  <c r="BN98" i="14"/>
  <c r="BN94" i="14"/>
  <c r="BN87" i="14"/>
  <c r="BN83" i="14"/>
  <c r="BN79" i="14"/>
  <c r="BN75" i="14"/>
  <c r="BN71" i="14"/>
  <c r="BN51" i="14"/>
  <c r="BN66" i="14"/>
  <c r="BN62" i="14"/>
  <c r="BN58" i="14"/>
  <c r="BN54" i="14"/>
  <c r="BN45" i="14"/>
  <c r="BN38" i="14"/>
  <c r="BN34" i="14"/>
  <c r="BN21" i="14"/>
  <c r="BN111" i="14"/>
  <c r="BN103" i="14"/>
  <c r="BN91" i="14"/>
  <c r="BN88" i="14"/>
  <c r="BN59" i="14"/>
  <c r="BN50" i="14"/>
  <c r="BN44" i="14"/>
  <c r="BN42" i="14"/>
  <c r="BN41" i="14"/>
  <c r="BN33" i="14"/>
  <c r="BN35" i="14"/>
  <c r="BN17" i="14"/>
  <c r="BN14" i="14"/>
  <c r="BN110" i="14"/>
  <c r="BN99" i="14"/>
  <c r="BN92" i="14"/>
  <c r="BN70" i="14"/>
  <c r="BN55" i="14"/>
  <c r="BN28" i="14"/>
  <c r="BN24" i="14"/>
  <c r="BN10" i="14"/>
  <c r="BN4" i="14"/>
  <c r="BN2" i="15"/>
  <c r="BO1" i="15"/>
  <c r="BO1" i="18"/>
  <c r="BN2" i="18"/>
  <c r="BO4" i="18" l="1"/>
  <c r="BO5" i="18"/>
  <c r="BO6" i="18"/>
  <c r="BO10" i="18"/>
  <c r="BO20" i="18"/>
  <c r="BO15" i="18"/>
  <c r="BO17" i="18"/>
  <c r="BO21" i="18"/>
  <c r="BO26" i="18"/>
  <c r="BO23" i="18"/>
  <c r="BO27" i="18"/>
  <c r="BO31" i="18"/>
  <c r="BO33" i="18"/>
  <c r="BO37" i="18"/>
  <c r="BO34" i="18"/>
  <c r="BO38" i="18"/>
  <c r="BO42" i="18"/>
  <c r="BO51" i="18"/>
  <c r="BO45" i="18"/>
  <c r="BO49" i="18"/>
  <c r="BO46" i="18"/>
  <c r="BO50" i="18"/>
  <c r="BO57" i="18"/>
  <c r="BO61" i="18"/>
  <c r="BO65" i="18"/>
  <c r="BO54" i="18"/>
  <c r="BO58" i="18"/>
  <c r="BO62" i="18"/>
  <c r="BO55" i="18"/>
  <c r="BO59" i="18"/>
  <c r="BO63" i="18"/>
  <c r="BO66" i="18"/>
  <c r="BO69" i="18"/>
  <c r="BO70" i="18"/>
  <c r="BO71" i="18"/>
  <c r="BO79" i="18"/>
  <c r="BO83" i="18"/>
  <c r="BO67" i="18"/>
  <c r="BO76" i="18"/>
  <c r="BO80" i="18"/>
  <c r="BO84" i="18"/>
  <c r="BO74" i="18"/>
  <c r="BO78" i="18"/>
  <c r="BO82" i="18"/>
  <c r="BO86" i="18"/>
  <c r="BO88" i="18"/>
  <c r="BO92" i="18"/>
  <c r="BO85" i="18"/>
  <c r="BO77" i="18"/>
  <c r="BO72" i="18"/>
  <c r="BO75" i="18"/>
  <c r="BO68" i="18"/>
  <c r="BO47" i="18"/>
  <c r="BO43" i="18"/>
  <c r="BO89" i="18"/>
  <c r="BO90" i="18"/>
  <c r="BO64" i="18"/>
  <c r="BO60" i="18"/>
  <c r="BO56" i="18"/>
  <c r="BO52" i="18"/>
  <c r="BO48" i="18"/>
  <c r="BO36" i="18"/>
  <c r="BO91" i="18"/>
  <c r="BO87" i="18"/>
  <c r="BO81" i="18"/>
  <c r="BO53" i="18"/>
  <c r="BO32" i="18"/>
  <c r="BO30" i="18"/>
  <c r="BO39" i="18"/>
  <c r="BO35" i="18"/>
  <c r="BO93" i="18"/>
  <c r="BO73" i="18"/>
  <c r="BO44" i="18"/>
  <c r="BO41" i="18"/>
  <c r="BO40" i="18"/>
  <c r="BO29" i="18"/>
  <c r="BO28" i="18"/>
  <c r="BO24" i="18"/>
  <c r="BO22" i="18"/>
  <c r="BO8" i="18"/>
  <c r="BO7" i="18"/>
  <c r="BO19" i="18"/>
  <c r="BO9" i="18"/>
  <c r="BO3" i="18"/>
  <c r="BO25" i="18"/>
  <c r="BO14" i="18"/>
  <c r="BO13" i="18"/>
  <c r="BO16" i="18"/>
  <c r="BO12" i="18"/>
  <c r="BO11" i="18"/>
  <c r="BO18" i="18"/>
  <c r="BO4" i="15"/>
  <c r="BO5" i="15"/>
  <c r="BO6" i="15"/>
  <c r="BO10" i="15"/>
  <c r="BO11" i="15"/>
  <c r="BO15" i="15"/>
  <c r="BO18" i="15"/>
  <c r="BO19" i="15"/>
  <c r="BO23" i="15"/>
  <c r="BO20" i="15"/>
  <c r="BO24" i="15"/>
  <c r="BO26" i="15"/>
  <c r="BO27" i="15"/>
  <c r="BO31" i="15"/>
  <c r="BO28" i="15"/>
  <c r="BO32" i="15"/>
  <c r="BO35" i="15"/>
  <c r="BO41" i="15"/>
  <c r="BO45" i="15"/>
  <c r="BO38" i="15"/>
  <c r="BO39" i="15"/>
  <c r="BO43" i="15"/>
  <c r="BO36" i="15"/>
  <c r="BO46" i="15"/>
  <c r="BO49" i="15"/>
  <c r="BO53" i="15"/>
  <c r="BO47" i="15"/>
  <c r="BO50" i="15"/>
  <c r="BO54" i="15"/>
  <c r="BO58" i="15"/>
  <c r="BO59" i="15"/>
  <c r="BO63" i="15"/>
  <c r="BO67" i="15"/>
  <c r="BO71" i="15"/>
  <c r="BO68" i="15"/>
  <c r="BO72" i="15"/>
  <c r="BO57" i="15"/>
  <c r="BO61" i="15"/>
  <c r="BO65" i="15"/>
  <c r="BO69" i="15"/>
  <c r="BO75" i="15"/>
  <c r="BO76" i="15"/>
  <c r="BO80" i="15"/>
  <c r="BO73" i="15"/>
  <c r="BO77" i="15"/>
  <c r="BO81" i="15"/>
  <c r="BO85" i="15"/>
  <c r="BO89" i="15"/>
  <c r="BO104" i="15"/>
  <c r="BO108" i="15"/>
  <c r="BO93" i="15"/>
  <c r="BO94" i="15"/>
  <c r="BO98" i="15"/>
  <c r="BO102" i="15"/>
  <c r="BO106" i="15"/>
  <c r="BO95" i="15"/>
  <c r="BO99" i="15"/>
  <c r="BO103" i="15"/>
  <c r="BO107" i="15"/>
  <c r="BO112" i="15"/>
  <c r="BO128" i="15"/>
  <c r="BO110" i="15"/>
  <c r="BO111" i="15"/>
  <c r="BO121" i="15"/>
  <c r="BO125" i="15"/>
  <c r="BO129" i="15"/>
  <c r="BO114" i="15"/>
  <c r="BO118" i="15"/>
  <c r="BO122" i="15"/>
  <c r="BO126" i="15"/>
  <c r="BO115" i="15"/>
  <c r="BO119" i="15"/>
  <c r="BO123" i="15"/>
  <c r="BO127" i="15"/>
  <c r="BO155" i="15"/>
  <c r="BO159" i="15"/>
  <c r="BO132" i="15"/>
  <c r="BO136" i="15"/>
  <c r="BO140" i="15"/>
  <c r="BO144" i="15"/>
  <c r="BO148" i="15"/>
  <c r="BO152" i="15"/>
  <c r="BO156" i="15"/>
  <c r="BO160" i="15"/>
  <c r="BO133" i="15"/>
  <c r="BO137" i="15"/>
  <c r="BO141" i="15"/>
  <c r="BO145" i="15"/>
  <c r="BO149" i="15"/>
  <c r="BO153" i="15"/>
  <c r="BO157" i="15"/>
  <c r="BO161" i="15"/>
  <c r="BO174" i="15"/>
  <c r="BO178" i="15"/>
  <c r="BO182" i="15"/>
  <c r="BO186" i="15"/>
  <c r="BO190" i="15"/>
  <c r="BO194" i="15"/>
  <c r="BO198" i="15"/>
  <c r="BO202" i="15"/>
  <c r="BO163" i="15"/>
  <c r="BO164" i="15"/>
  <c r="BO167" i="15"/>
  <c r="BO168" i="15"/>
  <c r="BO171" i="15"/>
  <c r="BO175" i="15"/>
  <c r="BO179" i="15"/>
  <c r="BO183" i="15"/>
  <c r="BO187" i="15"/>
  <c r="BO191" i="15"/>
  <c r="BO195" i="15"/>
  <c r="BO199" i="15"/>
  <c r="BO203" i="15"/>
  <c r="BO165" i="15"/>
  <c r="BO169" i="15"/>
  <c r="BO172" i="15"/>
  <c r="BO176" i="15"/>
  <c r="BO180" i="15"/>
  <c r="BO184" i="15"/>
  <c r="BO188" i="15"/>
  <c r="BO192" i="15"/>
  <c r="BO196" i="15"/>
  <c r="BO200" i="15"/>
  <c r="BO206" i="15"/>
  <c r="BO207" i="15"/>
  <c r="BO210" i="15"/>
  <c r="BO211" i="15"/>
  <c r="BO214" i="15"/>
  <c r="BO215" i="15"/>
  <c r="BO217" i="15"/>
  <c r="BO221" i="15"/>
  <c r="BO225" i="15"/>
  <c r="BO229" i="15"/>
  <c r="BO233" i="15"/>
  <c r="BO237" i="15"/>
  <c r="BO241" i="15"/>
  <c r="BO245" i="15"/>
  <c r="BO204" i="15"/>
  <c r="BO208" i="15"/>
  <c r="BO212" i="15"/>
  <c r="BO218" i="15"/>
  <c r="BO222" i="15"/>
  <c r="BO226" i="15"/>
  <c r="BO230" i="15"/>
  <c r="BO234" i="15"/>
  <c r="BO238" i="15"/>
  <c r="BO242" i="15"/>
  <c r="BO219" i="15"/>
  <c r="BO223" i="15"/>
  <c r="BO227" i="15"/>
  <c r="BO231" i="15"/>
  <c r="BO235" i="15"/>
  <c r="BO239" i="15"/>
  <c r="BO243" i="15"/>
  <c r="BO247" i="15"/>
  <c r="BO251" i="15"/>
  <c r="BO246" i="15"/>
  <c r="BO254" i="15"/>
  <c r="BO255" i="15"/>
  <c r="BO265" i="15"/>
  <c r="BO269" i="15"/>
  <c r="BO273" i="15"/>
  <c r="BO258" i="15"/>
  <c r="BO262" i="15"/>
  <c r="BO266" i="15"/>
  <c r="BO270" i="15"/>
  <c r="BO274" i="15"/>
  <c r="BO278" i="15"/>
  <c r="BO282" i="15"/>
  <c r="BO286" i="15"/>
  <c r="BO290" i="15"/>
  <c r="BO294" i="15"/>
  <c r="BO298" i="15"/>
  <c r="BO250" i="15"/>
  <c r="BO259" i="15"/>
  <c r="BO263" i="15"/>
  <c r="BO267" i="15"/>
  <c r="BO271" i="15"/>
  <c r="BO275" i="15"/>
  <c r="BO279" i="15"/>
  <c r="BO283" i="15"/>
  <c r="BO287" i="15"/>
  <c r="BO291" i="15"/>
  <c r="BO295" i="15"/>
  <c r="BO299" i="15"/>
  <c r="BO303" i="15"/>
  <c r="BO307" i="15"/>
  <c r="BO311" i="15"/>
  <c r="BO315" i="15"/>
  <c r="BO377" i="15"/>
  <c r="BO381" i="15"/>
  <c r="BO325" i="15"/>
  <c r="BO326" i="15"/>
  <c r="BO329" i="15"/>
  <c r="BO330" i="15"/>
  <c r="BO331" i="15"/>
  <c r="BO335" i="15"/>
  <c r="BO339" i="15"/>
  <c r="BO343" i="15"/>
  <c r="BO347" i="15"/>
  <c r="BO351" i="15"/>
  <c r="BO355" i="15"/>
  <c r="BO359" i="15"/>
  <c r="BO363" i="15"/>
  <c r="BO367" i="15"/>
  <c r="BO371" i="15"/>
  <c r="BO375" i="15"/>
  <c r="BO379" i="15"/>
  <c r="BO383" i="15"/>
  <c r="BO319" i="15"/>
  <c r="BO323" i="15"/>
  <c r="BO327" i="15"/>
  <c r="BO332" i="15"/>
  <c r="BO336" i="15"/>
  <c r="BO340" i="15"/>
  <c r="BO344" i="15"/>
  <c r="BO348" i="15"/>
  <c r="BO352" i="15"/>
  <c r="BO356" i="15"/>
  <c r="BO360" i="15"/>
  <c r="BO364" i="15"/>
  <c r="BO368" i="15"/>
  <c r="BO372" i="15"/>
  <c r="BO376" i="15"/>
  <c r="BO380" i="15"/>
  <c r="BO328" i="15"/>
  <c r="BO382" i="15"/>
  <c r="BO248" i="15"/>
  <c r="BO302" i="15"/>
  <c r="BO261" i="15"/>
  <c r="BO213" i="15"/>
  <c r="BO322" i="15"/>
  <c r="BO370" i="15"/>
  <c r="BO362" i="15"/>
  <c r="BO354" i="15"/>
  <c r="BO346" i="15"/>
  <c r="BO338" i="15"/>
  <c r="BO314" i="15"/>
  <c r="BO317" i="15"/>
  <c r="BO309" i="15"/>
  <c r="BO301" i="15"/>
  <c r="BO293" i="15"/>
  <c r="BO285" i="15"/>
  <c r="BO257" i="15"/>
  <c r="BO324" i="15"/>
  <c r="BO320" i="15"/>
  <c r="BO316" i="15"/>
  <c r="BO312" i="15"/>
  <c r="BO308" i="15"/>
  <c r="BO304" i="15"/>
  <c r="BO300" i="15"/>
  <c r="BO296" i="15"/>
  <c r="BO292" i="15"/>
  <c r="BO288" i="15"/>
  <c r="BO284" i="15"/>
  <c r="BO280" i="15"/>
  <c r="BO276" i="15"/>
  <c r="BO272" i="15"/>
  <c r="BO268" i="15"/>
  <c r="BO264" i="15"/>
  <c r="BO260" i="15"/>
  <c r="BO256" i="15"/>
  <c r="BO244" i="15"/>
  <c r="BO240" i="15"/>
  <c r="BO236" i="15"/>
  <c r="BO232" i="15"/>
  <c r="BO228" i="15"/>
  <c r="BO224" i="15"/>
  <c r="BO220" i="15"/>
  <c r="BO216" i="15"/>
  <c r="BO166" i="15"/>
  <c r="BO201" i="15"/>
  <c r="BO197" i="15"/>
  <c r="BO193" i="15"/>
  <c r="BO189" i="15"/>
  <c r="BO185" i="15"/>
  <c r="BO181" i="15"/>
  <c r="BO177" i="15"/>
  <c r="BO173" i="15"/>
  <c r="BO318" i="15"/>
  <c r="BO378" i="15"/>
  <c r="BO252" i="15"/>
  <c r="BO310" i="15"/>
  <c r="BO205" i="15"/>
  <c r="BO321" i="15"/>
  <c r="BO374" i="15"/>
  <c r="BO366" i="15"/>
  <c r="BO358" i="15"/>
  <c r="BO350" i="15"/>
  <c r="BO342" i="15"/>
  <c r="BO334" i="15"/>
  <c r="BO373" i="15"/>
  <c r="BO369" i="15"/>
  <c r="BO365" i="15"/>
  <c r="BO361" i="15"/>
  <c r="BO357" i="15"/>
  <c r="BO353" i="15"/>
  <c r="BO349" i="15"/>
  <c r="BO345" i="15"/>
  <c r="BO341" i="15"/>
  <c r="BO337" i="15"/>
  <c r="BO333" i="15"/>
  <c r="BO249" i="15"/>
  <c r="BO306" i="15"/>
  <c r="BO313" i="15"/>
  <c r="BO305" i="15"/>
  <c r="BO297" i="15"/>
  <c r="BO289" i="15"/>
  <c r="BO281" i="15"/>
  <c r="BO277" i="15"/>
  <c r="BO253" i="15"/>
  <c r="BO209" i="15"/>
  <c r="BO170" i="15"/>
  <c r="BO151" i="15"/>
  <c r="BO135" i="15"/>
  <c r="BO92" i="15"/>
  <c r="BO88" i="15"/>
  <c r="BO74" i="15"/>
  <c r="BO87" i="15"/>
  <c r="BO60" i="15"/>
  <c r="BO51" i="15"/>
  <c r="BO44" i="15"/>
  <c r="BO29" i="15"/>
  <c r="BO21" i="15"/>
  <c r="BO22" i="15"/>
  <c r="BO16" i="15"/>
  <c r="BO147" i="15"/>
  <c r="BO117" i="15"/>
  <c r="BO113" i="15"/>
  <c r="BO105" i="15"/>
  <c r="BO101" i="15"/>
  <c r="BO100" i="15"/>
  <c r="BO96" i="15"/>
  <c r="BO84" i="15"/>
  <c r="BO79" i="15"/>
  <c r="BO66" i="15"/>
  <c r="BO34" i="15"/>
  <c r="BO8" i="15"/>
  <c r="BO7" i="15"/>
  <c r="BO143" i="15"/>
  <c r="BO131" i="15"/>
  <c r="BO91" i="15"/>
  <c r="BO83" i="15"/>
  <c r="BO90" i="15"/>
  <c r="BO86" i="15"/>
  <c r="BO82" i="15"/>
  <c r="BO78" i="15"/>
  <c r="BO70" i="15"/>
  <c r="BO62" i="15"/>
  <c r="BO55" i="15"/>
  <c r="BO52" i="15"/>
  <c r="BO48" i="15"/>
  <c r="BO37" i="15"/>
  <c r="BO33" i="15"/>
  <c r="BO30" i="15"/>
  <c r="BO25" i="15"/>
  <c r="BO17" i="15"/>
  <c r="BO13" i="15"/>
  <c r="BO12" i="15"/>
  <c r="BO139" i="15"/>
  <c r="BO162" i="15"/>
  <c r="BO158" i="15"/>
  <c r="BO154" i="15"/>
  <c r="BO150" i="15"/>
  <c r="BO146" i="15"/>
  <c r="BO142" i="15"/>
  <c r="BO138" i="15"/>
  <c r="BO134" i="15"/>
  <c r="BO130" i="15"/>
  <c r="BO124" i="15"/>
  <c r="BO120" i="15"/>
  <c r="BO116" i="15"/>
  <c r="BO109" i="15"/>
  <c r="BO97" i="15"/>
  <c r="BO56" i="15"/>
  <c r="BO64" i="15"/>
  <c r="BO40" i="15"/>
  <c r="BO42" i="15"/>
  <c r="BO14" i="15"/>
  <c r="BO9" i="15"/>
  <c r="BO3" i="15"/>
  <c r="BP1" i="16"/>
  <c r="BO4" i="16"/>
  <c r="BO5" i="16"/>
  <c r="BO6" i="16"/>
  <c r="BO7" i="16"/>
  <c r="BO11" i="16"/>
  <c r="BO13" i="16"/>
  <c r="BO16" i="16"/>
  <c r="BO17" i="16"/>
  <c r="BO22" i="16"/>
  <c r="BO19" i="16"/>
  <c r="BO23" i="16"/>
  <c r="BO24" i="16"/>
  <c r="BO31" i="16"/>
  <c r="BO35" i="16"/>
  <c r="BO29" i="16"/>
  <c r="BO33" i="16"/>
  <c r="BO26" i="16"/>
  <c r="BO37" i="16"/>
  <c r="BO39" i="16"/>
  <c r="BO43" i="16"/>
  <c r="BO47" i="16"/>
  <c r="BO51" i="16"/>
  <c r="BO36" i="16"/>
  <c r="BO58" i="16"/>
  <c r="BO62" i="16"/>
  <c r="BO66" i="16"/>
  <c r="BO70" i="16"/>
  <c r="BO54" i="16"/>
  <c r="BO55" i="16"/>
  <c r="BO76" i="16"/>
  <c r="BO78" i="16"/>
  <c r="BO86" i="16"/>
  <c r="BO90" i="16"/>
  <c r="BO94" i="16"/>
  <c r="BO74" i="16"/>
  <c r="BO79" i="16"/>
  <c r="BO83" i="16"/>
  <c r="BO87" i="16"/>
  <c r="BO91" i="16"/>
  <c r="BO98" i="16"/>
  <c r="BO99" i="16"/>
  <c r="BO121" i="16"/>
  <c r="BO125" i="16"/>
  <c r="BO129" i="16"/>
  <c r="BO102" i="16"/>
  <c r="BO106" i="16"/>
  <c r="BO110" i="16"/>
  <c r="BO114" i="16"/>
  <c r="BO118" i="16"/>
  <c r="BO122" i="16"/>
  <c r="BO126" i="16"/>
  <c r="BO130" i="16"/>
  <c r="BO95" i="16"/>
  <c r="BO133" i="16"/>
  <c r="BO134" i="16"/>
  <c r="BO139" i="16"/>
  <c r="BO143" i="16"/>
  <c r="BO147" i="16"/>
  <c r="BO151" i="16"/>
  <c r="BO155" i="16"/>
  <c r="BO159" i="16"/>
  <c r="BO163" i="16"/>
  <c r="BO167" i="16"/>
  <c r="BO171" i="16"/>
  <c r="BO144" i="16"/>
  <c r="BO148" i="16"/>
  <c r="BO152" i="16"/>
  <c r="BO156" i="16"/>
  <c r="BO160" i="16"/>
  <c r="BO164" i="16"/>
  <c r="BO168" i="16"/>
  <c r="BO172" i="16"/>
  <c r="BO137" i="16"/>
  <c r="BO141" i="16"/>
  <c r="BO145" i="16"/>
  <c r="BO149" i="16"/>
  <c r="BO153" i="16"/>
  <c r="BO157" i="16"/>
  <c r="BO161" i="16"/>
  <c r="BO165" i="16"/>
  <c r="BO169" i="16"/>
  <c r="BO173" i="16"/>
  <c r="BO175" i="16"/>
  <c r="BO176" i="16"/>
  <c r="BO179" i="16"/>
  <c r="BO180" i="16"/>
  <c r="BO183" i="16"/>
  <c r="BO184" i="16"/>
  <c r="BO187" i="16"/>
  <c r="BO188" i="16"/>
  <c r="BO177" i="16"/>
  <c r="BO181" i="16"/>
  <c r="BO185" i="16"/>
  <c r="BO191" i="16"/>
  <c r="BO195" i="16"/>
  <c r="BO199" i="16"/>
  <c r="BO203" i="16"/>
  <c r="BO207" i="16"/>
  <c r="BO211" i="16"/>
  <c r="BO192" i="16"/>
  <c r="BO196" i="16"/>
  <c r="BO200" i="16"/>
  <c r="BO204" i="16"/>
  <c r="BO208" i="16"/>
  <c r="BO212" i="16"/>
  <c r="BO228" i="16"/>
  <c r="BO232" i="16"/>
  <c r="BO236" i="16"/>
  <c r="BO240" i="16"/>
  <c r="BO244" i="16"/>
  <c r="BO248" i="16"/>
  <c r="BO252" i="16"/>
  <c r="BO256" i="16"/>
  <c r="BO260" i="16"/>
  <c r="BO264" i="16"/>
  <c r="BO268" i="16"/>
  <c r="BO272" i="16"/>
  <c r="BO276" i="16"/>
  <c r="BO280" i="16"/>
  <c r="BO215" i="16"/>
  <c r="BO216" i="16"/>
  <c r="BO218" i="16"/>
  <c r="BO219" i="16"/>
  <c r="BO222" i="16"/>
  <c r="BO225" i="16"/>
  <c r="BO229" i="16"/>
  <c r="BO233" i="16"/>
  <c r="BO237" i="16"/>
  <c r="BO241" i="16"/>
  <c r="BO245" i="16"/>
  <c r="BO249" i="16"/>
  <c r="BO253" i="16"/>
  <c r="BO257" i="16"/>
  <c r="BO261" i="16"/>
  <c r="BO265" i="16"/>
  <c r="BO269" i="16"/>
  <c r="BO273" i="16"/>
  <c r="BO277" i="16"/>
  <c r="BO281" i="16"/>
  <c r="BO285" i="16"/>
  <c r="BO289" i="16"/>
  <c r="BO293" i="16"/>
  <c r="BO220" i="16"/>
  <c r="BO227" i="16"/>
  <c r="BO231" i="16"/>
  <c r="BO235" i="16"/>
  <c r="BO239" i="16"/>
  <c r="BO243" i="16"/>
  <c r="BO247" i="16"/>
  <c r="BO251" i="16"/>
  <c r="BO255" i="16"/>
  <c r="BO259" i="16"/>
  <c r="BO263" i="16"/>
  <c r="BO267" i="16"/>
  <c r="BO271" i="16"/>
  <c r="BO275" i="16"/>
  <c r="BO279" i="16"/>
  <c r="BO283" i="16"/>
  <c r="BO295" i="16"/>
  <c r="BO296" i="16"/>
  <c r="BO298" i="16"/>
  <c r="BO302" i="16"/>
  <c r="BO306" i="16"/>
  <c r="BO310" i="16"/>
  <c r="BO314" i="16"/>
  <c r="BO318" i="16"/>
  <c r="BO322" i="16"/>
  <c r="BO326" i="16"/>
  <c r="BO330" i="16"/>
  <c r="BO334" i="16"/>
  <c r="BO338" i="16"/>
  <c r="BO342" i="16"/>
  <c r="BO346" i="16"/>
  <c r="BO350" i="16"/>
  <c r="BO354" i="16"/>
  <c r="BO358" i="16"/>
  <c r="BO284" i="16"/>
  <c r="BO288" i="16"/>
  <c r="BO292" i="16"/>
  <c r="BO299" i="16"/>
  <c r="BO303" i="16"/>
  <c r="BO307" i="16"/>
  <c r="BO311" i="16"/>
  <c r="BO315" i="16"/>
  <c r="BO319" i="16"/>
  <c r="BO323" i="16"/>
  <c r="BO327" i="16"/>
  <c r="BO331" i="16"/>
  <c r="BO335" i="16"/>
  <c r="BO339" i="16"/>
  <c r="BO343" i="16"/>
  <c r="BO347" i="16"/>
  <c r="BO351" i="16"/>
  <c r="BO355" i="16"/>
  <c r="BO359" i="16"/>
  <c r="BO369" i="16"/>
  <c r="BO373" i="16"/>
  <c r="BO377" i="16"/>
  <c r="BO381" i="16"/>
  <c r="BO385" i="16"/>
  <c r="BO389" i="16"/>
  <c r="BO393" i="16"/>
  <c r="BO397" i="16"/>
  <c r="BO401" i="16"/>
  <c r="BO405" i="16"/>
  <c r="BO409" i="16"/>
  <c r="BO413" i="16"/>
  <c r="BO417" i="16"/>
  <c r="BO421" i="16"/>
  <c r="BO425" i="16"/>
  <c r="BO362" i="16"/>
  <c r="BO363" i="16"/>
  <c r="BO366" i="16"/>
  <c r="BO367" i="16"/>
  <c r="BO382" i="16"/>
  <c r="BO386" i="16"/>
  <c r="BO390" i="16"/>
  <c r="BO394" i="16"/>
  <c r="BO398" i="16"/>
  <c r="BO402" i="16"/>
  <c r="BO406" i="16"/>
  <c r="BO410" i="16"/>
  <c r="BO414" i="16"/>
  <c r="BO418" i="16"/>
  <c r="BO422" i="16"/>
  <c r="BO371" i="16"/>
  <c r="BO375" i="16"/>
  <c r="BO379" i="16"/>
  <c r="BO383" i="16"/>
  <c r="BO387" i="16"/>
  <c r="BO391" i="16"/>
  <c r="BO395" i="16"/>
  <c r="BO399" i="16"/>
  <c r="BO403" i="16"/>
  <c r="BO407" i="16"/>
  <c r="BO411" i="16"/>
  <c r="BO415" i="16"/>
  <c r="BO419" i="16"/>
  <c r="BO423" i="16"/>
  <c r="BO427" i="16"/>
  <c r="BO431" i="16"/>
  <c r="BO433" i="16"/>
  <c r="BO434" i="16"/>
  <c r="BO437" i="16"/>
  <c r="BO438" i="16"/>
  <c r="BO441" i="16"/>
  <c r="BO442" i="16"/>
  <c r="BO447" i="16"/>
  <c r="BO451" i="16"/>
  <c r="BO455" i="16"/>
  <c r="BO459" i="16"/>
  <c r="BO463" i="16"/>
  <c r="BO467" i="16"/>
  <c r="BO471" i="16"/>
  <c r="BO475" i="16"/>
  <c r="BO479" i="16"/>
  <c r="BO426" i="16"/>
  <c r="BO430" i="16"/>
  <c r="BO435" i="16"/>
  <c r="BO439" i="16"/>
  <c r="BO443" i="16"/>
  <c r="BO444" i="16"/>
  <c r="BO448" i="16"/>
  <c r="BO452" i="16"/>
  <c r="BO456" i="16"/>
  <c r="BO460" i="16"/>
  <c r="BO464" i="16"/>
  <c r="BO468" i="16"/>
  <c r="BO472" i="16"/>
  <c r="BO476" i="16"/>
  <c r="BO480" i="16"/>
  <c r="BO436" i="16"/>
  <c r="BO478" i="16"/>
  <c r="BO470" i="16"/>
  <c r="BO462" i="16"/>
  <c r="BO454" i="16"/>
  <c r="BO446" i="16"/>
  <c r="BO420" i="16"/>
  <c r="BO412" i="16"/>
  <c r="BO404" i="16"/>
  <c r="BO392" i="16"/>
  <c r="BO380" i="16"/>
  <c r="BO372" i="16"/>
  <c r="BO378" i="16"/>
  <c r="BO361" i="16"/>
  <c r="BO290" i="16"/>
  <c r="BO287" i="16"/>
  <c r="BO353" i="16"/>
  <c r="BO345" i="16"/>
  <c r="BO337" i="16"/>
  <c r="BO329" i="16"/>
  <c r="BO321" i="16"/>
  <c r="BO313" i="16"/>
  <c r="BO305" i="16"/>
  <c r="BO297" i="16"/>
  <c r="BO360" i="16"/>
  <c r="BO356" i="16"/>
  <c r="BO352" i="16"/>
  <c r="BO348" i="16"/>
  <c r="BO344" i="16"/>
  <c r="BO340" i="16"/>
  <c r="BO336" i="16"/>
  <c r="BO332" i="16"/>
  <c r="BO328" i="16"/>
  <c r="BO324" i="16"/>
  <c r="BO320" i="16"/>
  <c r="BO316" i="16"/>
  <c r="BO312" i="16"/>
  <c r="BO308" i="16"/>
  <c r="BO304" i="16"/>
  <c r="BO300" i="16"/>
  <c r="BO428" i="16"/>
  <c r="BO440" i="16"/>
  <c r="BO396" i="16"/>
  <c r="BO384" i="16"/>
  <c r="BO278" i="16"/>
  <c r="BO270" i="16"/>
  <c r="BO262" i="16"/>
  <c r="BO254" i="16"/>
  <c r="BO246" i="16"/>
  <c r="BO482" i="16"/>
  <c r="BO474" i="16"/>
  <c r="BO466" i="16"/>
  <c r="BO458" i="16"/>
  <c r="BO450" i="16"/>
  <c r="BO481" i="16"/>
  <c r="BO477" i="16"/>
  <c r="BO473" i="16"/>
  <c r="BO469" i="16"/>
  <c r="BO465" i="16"/>
  <c r="BO461" i="16"/>
  <c r="BO457" i="16"/>
  <c r="BO453" i="16"/>
  <c r="BO449" i="16"/>
  <c r="BO445" i="16"/>
  <c r="BO424" i="16"/>
  <c r="BO416" i="16"/>
  <c r="BO408" i="16"/>
  <c r="BO400" i="16"/>
  <c r="BO376" i="16"/>
  <c r="BO374" i="16"/>
  <c r="BO365" i="16"/>
  <c r="BO291" i="16"/>
  <c r="BO286" i="16"/>
  <c r="BO357" i="16"/>
  <c r="BO349" i="16"/>
  <c r="BO341" i="16"/>
  <c r="BO333" i="16"/>
  <c r="BO325" i="16"/>
  <c r="BO317" i="16"/>
  <c r="BO309" i="16"/>
  <c r="BO301" i="16"/>
  <c r="BO368" i="16"/>
  <c r="BO364" i="16"/>
  <c r="BO429" i="16"/>
  <c r="BO432" i="16"/>
  <c r="BO388" i="16"/>
  <c r="BO370" i="16"/>
  <c r="BO294" i="16"/>
  <c r="BO223" i="16"/>
  <c r="BO282" i="16"/>
  <c r="BO274" i="16"/>
  <c r="BO234" i="16"/>
  <c r="BO186" i="16"/>
  <c r="BO166" i="16"/>
  <c r="BO154" i="16"/>
  <c r="BO119" i="16"/>
  <c r="BO111" i="16"/>
  <c r="BO103" i="16"/>
  <c r="BO82" i="16"/>
  <c r="BO71" i="16"/>
  <c r="BO63" i="16"/>
  <c r="BO61" i="16"/>
  <c r="BO64" i="16"/>
  <c r="BO56" i="16"/>
  <c r="BO40" i="16"/>
  <c r="BO42" i="16"/>
  <c r="BO53" i="16"/>
  <c r="BO49" i="16"/>
  <c r="BO45" i="16"/>
  <c r="BO41" i="16"/>
  <c r="BO34" i="16"/>
  <c r="BO20" i="16"/>
  <c r="BO25" i="16"/>
  <c r="BO12" i="16"/>
  <c r="BO258" i="16"/>
  <c r="BO242" i="16"/>
  <c r="BO230" i="16"/>
  <c r="BO224" i="16"/>
  <c r="BO217" i="16"/>
  <c r="BO213" i="16"/>
  <c r="BO205" i="16"/>
  <c r="BO197" i="16"/>
  <c r="BO189" i="16"/>
  <c r="BO170" i="16"/>
  <c r="BO158" i="16"/>
  <c r="BO146" i="16"/>
  <c r="BO138" i="16"/>
  <c r="BO136" i="16"/>
  <c r="BO117" i="16"/>
  <c r="BO109" i="16"/>
  <c r="BO105" i="16"/>
  <c r="BO132" i="16"/>
  <c r="BO128" i="16"/>
  <c r="BO124" i="16"/>
  <c r="BO120" i="16"/>
  <c r="BO116" i="16"/>
  <c r="BO112" i="16"/>
  <c r="BO108" i="16"/>
  <c r="BO104" i="16"/>
  <c r="BO100" i="16"/>
  <c r="BO92" i="16"/>
  <c r="BO84" i="16"/>
  <c r="BO93" i="16"/>
  <c r="BO89" i="16"/>
  <c r="BO85" i="16"/>
  <c r="BO65" i="16"/>
  <c r="BO57" i="16"/>
  <c r="BO68" i="16"/>
  <c r="BO60" i="16"/>
  <c r="BO48" i="16"/>
  <c r="BO50" i="16"/>
  <c r="BO46" i="16"/>
  <c r="BO38" i="16"/>
  <c r="BO8" i="16"/>
  <c r="BO238" i="16"/>
  <c r="BO214" i="16"/>
  <c r="BO210" i="16"/>
  <c r="BO206" i="16"/>
  <c r="BO202" i="16"/>
  <c r="BO198" i="16"/>
  <c r="BO194" i="16"/>
  <c r="BO190" i="16"/>
  <c r="BO178" i="16"/>
  <c r="BO174" i="16"/>
  <c r="BO162" i="16"/>
  <c r="BO150" i="16"/>
  <c r="BO131" i="16"/>
  <c r="BO127" i="16"/>
  <c r="BO115" i="16"/>
  <c r="BO107" i="16"/>
  <c r="BO113" i="16"/>
  <c r="BO77" i="16"/>
  <c r="BO75" i="16"/>
  <c r="BO67" i="16"/>
  <c r="BO59" i="16"/>
  <c r="BO73" i="16"/>
  <c r="BO72" i="16"/>
  <c r="BO44" i="16"/>
  <c r="BO30" i="16"/>
  <c r="BO32" i="16"/>
  <c r="BO27" i="16"/>
  <c r="BO21" i="16"/>
  <c r="BO14" i="16"/>
  <c r="BO15" i="16"/>
  <c r="BO10" i="16"/>
  <c r="BO9" i="16"/>
  <c r="BO3" i="16"/>
  <c r="BO266" i="16"/>
  <c r="BO250" i="16"/>
  <c r="BO226" i="16"/>
  <c r="BO221" i="16"/>
  <c r="BO209" i="16"/>
  <c r="BO201" i="16"/>
  <c r="BO193" i="16"/>
  <c r="BO182" i="16"/>
  <c r="BO142" i="16"/>
  <c r="BO140" i="16"/>
  <c r="BO135" i="16"/>
  <c r="BO123" i="16"/>
  <c r="BO97" i="16"/>
  <c r="BO101" i="16"/>
  <c r="BO96" i="16"/>
  <c r="BO88" i="16"/>
  <c r="BO80" i="16"/>
  <c r="BO81" i="16"/>
  <c r="BO69" i="16"/>
  <c r="BO52" i="16"/>
  <c r="BO28" i="16"/>
  <c r="BO18" i="16"/>
  <c r="BP1" i="14"/>
  <c r="BO6" i="14"/>
  <c r="BO3" i="14"/>
  <c r="BO7" i="14"/>
  <c r="BO8" i="14"/>
  <c r="BO11" i="14"/>
  <c r="BO14" i="14"/>
  <c r="BO12" i="14"/>
  <c r="BO20" i="14"/>
  <c r="BO15" i="14"/>
  <c r="BO18" i="14"/>
  <c r="BO19" i="14"/>
  <c r="BO28" i="14"/>
  <c r="BO25" i="14"/>
  <c r="BO22" i="14"/>
  <c r="BO26" i="14"/>
  <c r="BO29" i="14"/>
  <c r="BO30" i="14"/>
  <c r="BO31" i="14"/>
  <c r="BO35" i="14"/>
  <c r="BO32" i="14"/>
  <c r="BO36" i="14"/>
  <c r="BO40" i="14"/>
  <c r="BO48" i="14"/>
  <c r="BO45" i="14"/>
  <c r="BO46" i="14"/>
  <c r="BO43" i="14"/>
  <c r="BO47" i="14"/>
  <c r="BO49" i="14"/>
  <c r="BO51" i="14"/>
  <c r="BO55" i="14"/>
  <c r="BO59" i="14"/>
  <c r="BO63" i="14"/>
  <c r="BO52" i="14"/>
  <c r="BO56" i="14"/>
  <c r="BO60" i="14"/>
  <c r="BO64" i="14"/>
  <c r="BO68" i="14"/>
  <c r="BO79" i="14"/>
  <c r="BO83" i="14"/>
  <c r="BO67" i="14"/>
  <c r="BO72" i="14"/>
  <c r="BO76" i="14"/>
  <c r="BO80" i="14"/>
  <c r="BO84" i="14"/>
  <c r="BO69" i="14"/>
  <c r="BO73" i="14"/>
  <c r="BO77" i="14"/>
  <c r="BO81" i="14"/>
  <c r="BO85" i="14"/>
  <c r="BO93" i="14"/>
  <c r="BO87" i="14"/>
  <c r="BO88" i="14"/>
  <c r="BO91" i="14"/>
  <c r="BO92" i="14"/>
  <c r="BO94" i="14"/>
  <c r="BO98" i="14"/>
  <c r="BO102" i="14"/>
  <c r="BO106" i="14"/>
  <c r="BO89" i="14"/>
  <c r="BO107" i="14"/>
  <c r="BO96" i="14"/>
  <c r="BO100" i="14"/>
  <c r="BO104" i="14"/>
  <c r="BO108" i="14"/>
  <c r="BO110" i="14"/>
  <c r="BO111" i="14"/>
  <c r="BO112" i="14"/>
  <c r="BO109" i="14"/>
  <c r="BO75" i="14"/>
  <c r="BO54" i="14"/>
  <c r="BO24" i="14"/>
  <c r="BO5" i="14"/>
  <c r="BO16" i="14"/>
  <c r="BO10" i="14"/>
  <c r="BO95" i="14"/>
  <c r="BO105" i="14"/>
  <c r="BO101" i="14"/>
  <c r="BO97" i="14"/>
  <c r="BO86" i="14"/>
  <c r="BO82" i="14"/>
  <c r="BO78" i="14"/>
  <c r="BO74" i="14"/>
  <c r="BO70" i="14"/>
  <c r="BO62" i="14"/>
  <c r="BO65" i="14"/>
  <c r="BO61" i="14"/>
  <c r="BO57" i="14"/>
  <c r="BO38" i="14"/>
  <c r="BO37" i="14"/>
  <c r="BO33" i="14"/>
  <c r="BO17" i="14"/>
  <c r="BO103" i="14"/>
  <c r="BO71" i="14"/>
  <c r="BO50" i="14"/>
  <c r="BO53" i="14"/>
  <c r="BO42" i="14"/>
  <c r="BO41" i="14"/>
  <c r="BO44" i="14"/>
  <c r="BO34" i="14"/>
  <c r="BO21" i="14"/>
  <c r="BO99" i="14"/>
  <c r="BO90" i="14"/>
  <c r="BO66" i="14"/>
  <c r="BO58" i="14"/>
  <c r="BO39" i="14"/>
  <c r="BO27" i="14"/>
  <c r="BO23" i="14"/>
  <c r="BO13" i="14"/>
  <c r="BO9" i="14"/>
  <c r="BO4" i="14"/>
  <c r="BP1" i="18"/>
  <c r="BO2" i="18"/>
  <c r="BP1" i="15"/>
  <c r="BO2" i="15"/>
  <c r="BP3" i="18" l="1"/>
  <c r="BP4" i="18"/>
  <c r="BP5" i="18"/>
  <c r="BP6" i="18"/>
  <c r="BP10" i="18"/>
  <c r="BP11" i="18"/>
  <c r="BP8" i="18"/>
  <c r="BP7" i="18"/>
  <c r="BP9" i="18"/>
  <c r="BP15" i="18"/>
  <c r="BP13" i="18"/>
  <c r="BP14" i="18"/>
  <c r="BP17" i="18"/>
  <c r="BP21" i="18"/>
  <c r="BP16" i="18"/>
  <c r="BP18" i="18"/>
  <c r="BP19" i="18"/>
  <c r="BP20" i="18"/>
  <c r="BP23" i="18"/>
  <c r="BP27" i="18"/>
  <c r="BP31" i="18"/>
  <c r="BP22" i="18"/>
  <c r="BP24" i="18"/>
  <c r="BP28" i="18"/>
  <c r="BP25" i="18"/>
  <c r="BP26" i="18"/>
  <c r="BP34" i="18"/>
  <c r="BP38" i="18"/>
  <c r="BP42" i="18"/>
  <c r="BP35" i="18"/>
  <c r="BP39" i="18"/>
  <c r="BP30" i="18"/>
  <c r="BP32" i="18"/>
  <c r="BP36" i="18"/>
  <c r="BP29" i="18"/>
  <c r="BP33" i="18"/>
  <c r="BP37" i="18"/>
  <c r="BP46" i="18"/>
  <c r="BP50" i="18"/>
  <c r="BP43" i="18"/>
  <c r="BP47" i="18"/>
  <c r="BP51" i="18"/>
  <c r="BP41" i="18"/>
  <c r="BP44" i="18"/>
  <c r="BP48" i="18"/>
  <c r="BP40" i="18"/>
  <c r="BP45" i="18"/>
  <c r="BP49" i="18"/>
  <c r="BP55" i="18"/>
  <c r="BP59" i="18"/>
  <c r="BP63" i="18"/>
  <c r="BP67" i="18"/>
  <c r="BP52" i="18"/>
  <c r="BP56" i="18"/>
  <c r="BP60" i="18"/>
  <c r="BP64" i="18"/>
  <c r="BP53" i="18"/>
  <c r="BP57" i="18"/>
  <c r="BP61" i="18"/>
  <c r="BP65" i="18"/>
  <c r="BP54" i="18"/>
  <c r="BP58" i="18"/>
  <c r="BP62" i="18"/>
  <c r="BP74" i="18"/>
  <c r="BP78" i="18"/>
  <c r="BP82" i="18"/>
  <c r="BP66" i="18"/>
  <c r="BP68" i="18"/>
  <c r="BP69" i="18"/>
  <c r="BP71" i="18"/>
  <c r="BP75" i="18"/>
  <c r="BP79" i="18"/>
  <c r="BP83" i="18"/>
  <c r="BP72" i="18"/>
  <c r="BP76" i="18"/>
  <c r="BP80" i="18"/>
  <c r="BP84" i="18"/>
  <c r="BP73" i="18"/>
  <c r="BP77" i="18"/>
  <c r="BP81" i="18"/>
  <c r="BP85" i="18"/>
  <c r="BP89" i="18"/>
  <c r="BP93" i="18"/>
  <c r="BP86" i="18"/>
  <c r="BP90" i="18"/>
  <c r="BP87" i="18"/>
  <c r="BP91" i="18"/>
  <c r="BP88" i="18"/>
  <c r="BP92" i="18"/>
  <c r="BP70" i="18"/>
  <c r="BP12" i="18"/>
  <c r="BP3" i="15"/>
  <c r="BP4" i="15"/>
  <c r="BP5" i="15"/>
  <c r="BP6" i="15"/>
  <c r="BP11" i="15"/>
  <c r="BP8" i="15"/>
  <c r="BP7" i="15"/>
  <c r="BP9" i="15"/>
  <c r="BP10" i="15"/>
  <c r="BP16" i="15"/>
  <c r="BP12" i="15"/>
  <c r="BP13" i="15"/>
  <c r="BP14" i="15"/>
  <c r="BP15" i="15"/>
  <c r="BP21" i="15"/>
  <c r="BP22" i="15"/>
  <c r="BP18" i="15"/>
  <c r="BP19" i="15"/>
  <c r="BP23" i="15"/>
  <c r="BP17" i="15"/>
  <c r="BP20" i="15"/>
  <c r="BP24" i="15"/>
  <c r="BP29" i="15"/>
  <c r="BP33" i="15"/>
  <c r="BP25" i="15"/>
  <c r="BP26" i="15"/>
  <c r="BP27" i="15"/>
  <c r="BP30" i="15"/>
  <c r="BP31" i="15"/>
  <c r="BP28" i="15"/>
  <c r="BP32" i="15"/>
  <c r="BP36" i="15"/>
  <c r="BP40" i="15"/>
  <c r="BP44" i="15"/>
  <c r="BP35" i="15"/>
  <c r="BP41" i="15"/>
  <c r="BP45" i="15"/>
  <c r="BP34" i="15"/>
  <c r="BP42" i="15"/>
  <c r="BP39" i="15"/>
  <c r="BP43" i="15"/>
  <c r="BP47" i="15"/>
  <c r="BP51" i="15"/>
  <c r="BP55" i="15"/>
  <c r="BP48" i="15"/>
  <c r="BP52" i="15"/>
  <c r="BP49" i="15"/>
  <c r="BP53" i="15"/>
  <c r="BP50" i="15"/>
  <c r="BP54" i="15"/>
  <c r="BP58" i="15"/>
  <c r="BP62" i="15"/>
  <c r="BP66" i="15"/>
  <c r="BP70" i="15"/>
  <c r="BP59" i="15"/>
  <c r="BP63" i="15"/>
  <c r="BP67" i="15"/>
  <c r="BP71" i="15"/>
  <c r="BP60" i="15"/>
  <c r="BP64" i="15"/>
  <c r="BP68" i="15"/>
  <c r="BP72" i="15"/>
  <c r="BP61" i="15"/>
  <c r="BP65" i="15"/>
  <c r="BP69" i="15"/>
  <c r="BP73" i="15"/>
  <c r="BP77" i="15"/>
  <c r="BP81" i="15"/>
  <c r="BP85" i="15"/>
  <c r="BP89" i="15"/>
  <c r="BP93" i="15"/>
  <c r="BP78" i="15"/>
  <c r="BP82" i="15"/>
  <c r="BP86" i="15"/>
  <c r="BP90" i="15"/>
  <c r="BP79" i="15"/>
  <c r="BP83" i="15"/>
  <c r="BP87" i="15"/>
  <c r="BP91" i="15"/>
  <c r="BP80" i="15"/>
  <c r="BP84" i="15"/>
  <c r="BP88" i="15"/>
  <c r="BP95" i="15"/>
  <c r="BP99" i="15"/>
  <c r="BP103" i="15"/>
  <c r="BP107" i="15"/>
  <c r="BP96" i="15"/>
  <c r="BP100" i="15"/>
  <c r="BP104" i="15"/>
  <c r="BP108" i="15"/>
  <c r="BP97" i="15"/>
  <c r="BP101" i="15"/>
  <c r="BP105" i="15"/>
  <c r="BP94" i="15"/>
  <c r="BP98" i="15"/>
  <c r="BP102" i="15"/>
  <c r="BP106" i="15"/>
  <c r="BP115" i="15"/>
  <c r="BP119" i="15"/>
  <c r="BP123" i="15"/>
  <c r="BP127" i="15"/>
  <c r="BP112" i="15"/>
  <c r="BP116" i="15"/>
  <c r="BP120" i="15"/>
  <c r="BP124" i="15"/>
  <c r="BP128" i="15"/>
  <c r="BP109" i="15"/>
  <c r="BP110" i="15"/>
  <c r="BP111" i="15"/>
  <c r="BP113" i="15"/>
  <c r="BP117" i="15"/>
  <c r="BP121" i="15"/>
  <c r="BP125" i="15"/>
  <c r="BP129" i="15"/>
  <c r="BP114" i="15"/>
  <c r="BP118" i="15"/>
  <c r="BP122" i="15"/>
  <c r="BP126" i="15"/>
  <c r="BP133" i="15"/>
  <c r="BP137" i="15"/>
  <c r="BP141" i="15"/>
  <c r="BP145" i="15"/>
  <c r="BP149" i="15"/>
  <c r="BP153" i="15"/>
  <c r="BP157" i="15"/>
  <c r="BP161" i="15"/>
  <c r="BP165" i="15"/>
  <c r="BP169" i="15"/>
  <c r="BP130" i="15"/>
  <c r="BP134" i="15"/>
  <c r="BP138" i="15"/>
  <c r="BP142" i="15"/>
  <c r="BP146" i="15"/>
  <c r="BP150" i="15"/>
  <c r="BP154" i="15"/>
  <c r="BP158" i="15"/>
  <c r="BP162" i="15"/>
  <c r="BP131" i="15"/>
  <c r="BP135" i="15"/>
  <c r="BP139" i="15"/>
  <c r="BP143" i="15"/>
  <c r="BP147" i="15"/>
  <c r="BP151" i="15"/>
  <c r="BP155" i="15"/>
  <c r="BP159" i="15"/>
  <c r="BP132" i="15"/>
  <c r="BP136" i="15"/>
  <c r="BP140" i="15"/>
  <c r="BP144" i="15"/>
  <c r="BP148" i="15"/>
  <c r="BP152" i="15"/>
  <c r="BP156" i="15"/>
  <c r="BP160" i="15"/>
  <c r="BP172" i="15"/>
  <c r="BP176" i="15"/>
  <c r="BP180" i="15"/>
  <c r="BP184" i="15"/>
  <c r="BP188" i="15"/>
  <c r="BP192" i="15"/>
  <c r="BP196" i="15"/>
  <c r="BP200" i="15"/>
  <c r="BP204" i="15"/>
  <c r="BP208" i="15"/>
  <c r="BP212" i="15"/>
  <c r="BP173" i="15"/>
  <c r="BP177" i="15"/>
  <c r="BP181" i="15"/>
  <c r="BP185" i="15"/>
  <c r="BP189" i="15"/>
  <c r="BP193" i="15"/>
  <c r="BP197" i="15"/>
  <c r="BP201" i="15"/>
  <c r="BP170" i="15"/>
  <c r="BP174" i="15"/>
  <c r="BP178" i="15"/>
  <c r="BP182" i="15"/>
  <c r="BP186" i="15"/>
  <c r="BP190" i="15"/>
  <c r="BP194" i="15"/>
  <c r="BP198" i="15"/>
  <c r="BP202" i="15"/>
  <c r="BP171" i="15"/>
  <c r="BP175" i="15"/>
  <c r="BP179" i="15"/>
  <c r="BP183" i="15"/>
  <c r="BP187" i="15"/>
  <c r="BP191" i="15"/>
  <c r="BP195" i="15"/>
  <c r="BP199" i="15"/>
  <c r="BP203" i="15"/>
  <c r="BP219" i="15"/>
  <c r="BP223" i="15"/>
  <c r="BP227" i="15"/>
  <c r="BP231" i="15"/>
  <c r="BP235" i="15"/>
  <c r="BP239" i="15"/>
  <c r="BP243" i="15"/>
  <c r="BP247" i="15"/>
  <c r="BP251" i="15"/>
  <c r="BP255" i="15"/>
  <c r="BP216" i="15"/>
  <c r="BP220" i="15"/>
  <c r="BP224" i="15"/>
  <c r="BP228" i="15"/>
  <c r="BP232" i="15"/>
  <c r="BP236" i="15"/>
  <c r="BP240" i="15"/>
  <c r="BP244" i="15"/>
  <c r="BP205" i="15"/>
  <c r="BP206" i="15"/>
  <c r="BP207" i="15"/>
  <c r="BP209" i="15"/>
  <c r="BP210" i="15"/>
  <c r="BP217" i="15"/>
  <c r="BP221" i="15"/>
  <c r="BP225" i="15"/>
  <c r="BP229" i="15"/>
  <c r="BP233" i="15"/>
  <c r="BP237" i="15"/>
  <c r="BP241" i="15"/>
  <c r="BP245" i="15"/>
  <c r="BP218" i="15"/>
  <c r="BP222" i="15"/>
  <c r="BP226" i="15"/>
  <c r="BP230" i="15"/>
  <c r="BP234" i="15"/>
  <c r="BP238" i="15"/>
  <c r="BP242" i="15"/>
  <c r="BP246" i="15"/>
  <c r="BP250" i="15"/>
  <c r="BP259" i="15"/>
  <c r="BP263" i="15"/>
  <c r="BP267" i="15"/>
  <c r="BP271" i="15"/>
  <c r="BP275" i="15"/>
  <c r="BP279" i="15"/>
  <c r="BP283" i="15"/>
  <c r="BP287" i="15"/>
  <c r="BP291" i="15"/>
  <c r="BP295" i="15"/>
  <c r="BP299" i="15"/>
  <c r="BP303" i="15"/>
  <c r="BP307" i="15"/>
  <c r="BP311" i="15"/>
  <c r="BP315" i="15"/>
  <c r="BP319" i="15"/>
  <c r="BP323" i="15"/>
  <c r="BP327" i="15"/>
  <c r="BP254" i="15"/>
  <c r="BP256" i="15"/>
  <c r="BP260" i="15"/>
  <c r="BP264" i="15"/>
  <c r="BP268" i="15"/>
  <c r="BP272" i="15"/>
  <c r="BP276" i="15"/>
  <c r="BP280" i="15"/>
  <c r="BP284" i="15"/>
  <c r="BP288" i="15"/>
  <c r="BP292" i="15"/>
  <c r="BP296" i="15"/>
  <c r="BP300" i="15"/>
  <c r="BP304" i="15"/>
  <c r="BP308" i="15"/>
  <c r="BP312" i="15"/>
  <c r="BP316" i="15"/>
  <c r="BP320" i="15"/>
  <c r="BP324" i="15"/>
  <c r="BP257" i="15"/>
  <c r="BP261" i="15"/>
  <c r="BP265" i="15"/>
  <c r="BP269" i="15"/>
  <c r="BP273" i="15"/>
  <c r="BP277" i="15"/>
  <c r="BP281" i="15"/>
  <c r="BP285" i="15"/>
  <c r="BP289" i="15"/>
  <c r="BP293" i="15"/>
  <c r="BP297" i="15"/>
  <c r="BP301" i="15"/>
  <c r="BP305" i="15"/>
  <c r="BP309" i="15"/>
  <c r="BP313" i="15"/>
  <c r="BP317" i="15"/>
  <c r="BP258" i="15"/>
  <c r="BP262" i="15"/>
  <c r="BP266" i="15"/>
  <c r="BP270" i="15"/>
  <c r="BP274" i="15"/>
  <c r="BP278" i="15"/>
  <c r="BP282" i="15"/>
  <c r="BP286" i="15"/>
  <c r="BP290" i="15"/>
  <c r="BP294" i="15"/>
  <c r="BP298" i="15"/>
  <c r="BP302" i="15"/>
  <c r="BP306" i="15"/>
  <c r="BP310" i="15"/>
  <c r="BP314" i="15"/>
  <c r="BP332" i="15"/>
  <c r="BP336" i="15"/>
  <c r="BP340" i="15"/>
  <c r="BP344" i="15"/>
  <c r="BP348" i="15"/>
  <c r="BP352" i="15"/>
  <c r="BP356" i="15"/>
  <c r="BP360" i="15"/>
  <c r="BP364" i="15"/>
  <c r="BP368" i="15"/>
  <c r="BP372" i="15"/>
  <c r="BP376" i="15"/>
  <c r="BP380" i="15"/>
  <c r="BP333" i="15"/>
  <c r="BP337" i="15"/>
  <c r="BP341" i="15"/>
  <c r="BP345" i="15"/>
  <c r="BP349" i="15"/>
  <c r="BP353" i="15"/>
  <c r="BP357" i="15"/>
  <c r="BP361" i="15"/>
  <c r="BP365" i="15"/>
  <c r="BP369" i="15"/>
  <c r="BP373" i="15"/>
  <c r="BP377" i="15"/>
  <c r="BP381" i="15"/>
  <c r="BP334" i="15"/>
  <c r="BP338" i="15"/>
  <c r="BP342" i="15"/>
  <c r="BP346" i="15"/>
  <c r="BP350" i="15"/>
  <c r="BP354" i="15"/>
  <c r="BP358" i="15"/>
  <c r="BP362" i="15"/>
  <c r="BP366" i="15"/>
  <c r="BP370" i="15"/>
  <c r="BP374" i="15"/>
  <c r="BP378" i="15"/>
  <c r="BP382" i="15"/>
  <c r="BP325" i="15"/>
  <c r="BP331" i="15"/>
  <c r="BP335" i="15"/>
  <c r="BP339" i="15"/>
  <c r="BP343" i="15"/>
  <c r="BP347" i="15"/>
  <c r="BP351" i="15"/>
  <c r="BP355" i="15"/>
  <c r="BP359" i="15"/>
  <c r="BP363" i="15"/>
  <c r="BP367" i="15"/>
  <c r="BP371" i="15"/>
  <c r="BP375" i="15"/>
  <c r="BP379" i="15"/>
  <c r="BP383" i="15"/>
  <c r="BP322" i="15"/>
  <c r="BP330" i="15"/>
  <c r="BP329" i="15"/>
  <c r="BP328" i="15"/>
  <c r="BP326" i="15"/>
  <c r="BP321" i="15"/>
  <c r="BP252" i="15"/>
  <c r="BP249" i="15"/>
  <c r="BP214" i="15"/>
  <c r="BP168" i="15"/>
  <c r="BP167" i="15"/>
  <c r="BP166" i="15"/>
  <c r="BP164" i="15"/>
  <c r="BP163" i="15"/>
  <c r="BP318" i="15"/>
  <c r="BP253" i="15"/>
  <c r="BP248" i="15"/>
  <c r="BP215" i="15"/>
  <c r="BP213" i="15"/>
  <c r="BP211" i="15"/>
  <c r="BP92" i="15"/>
  <c r="BP57" i="15"/>
  <c r="BP76" i="15"/>
  <c r="BP75" i="15"/>
  <c r="BP74" i="15"/>
  <c r="BP56" i="15"/>
  <c r="BP38" i="15"/>
  <c r="BP37" i="15"/>
  <c r="BP46" i="15"/>
  <c r="BQ1" i="16"/>
  <c r="BP3" i="16"/>
  <c r="BP7" i="16"/>
  <c r="BP4" i="16"/>
  <c r="BP5" i="16"/>
  <c r="BP6" i="16"/>
  <c r="BP8" i="16"/>
  <c r="BP9" i="16"/>
  <c r="BP11" i="16"/>
  <c r="BP10" i="16"/>
  <c r="BP14" i="16"/>
  <c r="BP15" i="16"/>
  <c r="BP13" i="16"/>
  <c r="BP20" i="16"/>
  <c r="BP24" i="16"/>
  <c r="BP16" i="16"/>
  <c r="BP17" i="16"/>
  <c r="BP21" i="16"/>
  <c r="BP25" i="16"/>
  <c r="BP18" i="16"/>
  <c r="BP22" i="16"/>
  <c r="BP19" i="16"/>
  <c r="BP23" i="16"/>
  <c r="BP26" i="16"/>
  <c r="BP30" i="16"/>
  <c r="BP34" i="16"/>
  <c r="BP27" i="16"/>
  <c r="BP31" i="16"/>
  <c r="BP35" i="16"/>
  <c r="BP28" i="16"/>
  <c r="BP32" i="16"/>
  <c r="BP29" i="16"/>
  <c r="BP33" i="16"/>
  <c r="BP37" i="16"/>
  <c r="BP36" i="16"/>
  <c r="BP40" i="16"/>
  <c r="BP44" i="16"/>
  <c r="BP48" i="16"/>
  <c r="BP52" i="16"/>
  <c r="BP41" i="16"/>
  <c r="BP45" i="16"/>
  <c r="BP49" i="16"/>
  <c r="BP53" i="16"/>
  <c r="BP38" i="16"/>
  <c r="BP42" i="16"/>
  <c r="BP46" i="16"/>
  <c r="BP50" i="16"/>
  <c r="BP39" i="16"/>
  <c r="BP43" i="16"/>
  <c r="BP47" i="16"/>
  <c r="BP51" i="16"/>
  <c r="BP55" i="16"/>
  <c r="BP54" i="16"/>
  <c r="BP59" i="16"/>
  <c r="BP63" i="16"/>
  <c r="BP67" i="16"/>
  <c r="BP71" i="16"/>
  <c r="BP56" i="16"/>
  <c r="BP60" i="16"/>
  <c r="BP64" i="16"/>
  <c r="BP68" i="16"/>
  <c r="BP72" i="16"/>
  <c r="BP57" i="16"/>
  <c r="BP61" i="16"/>
  <c r="BP65" i="16"/>
  <c r="BP69" i="16"/>
  <c r="BP73" i="16"/>
  <c r="BP58" i="16"/>
  <c r="BP62" i="16"/>
  <c r="BP66" i="16"/>
  <c r="BP70" i="16"/>
  <c r="BP74" i="16"/>
  <c r="BP80" i="16"/>
  <c r="BP84" i="16"/>
  <c r="BP88" i="16"/>
  <c r="BP92" i="16"/>
  <c r="BP96" i="16"/>
  <c r="BP75" i="16"/>
  <c r="BP77" i="16"/>
  <c r="BP81" i="16"/>
  <c r="BP85" i="16"/>
  <c r="BP89" i="16"/>
  <c r="BP93" i="16"/>
  <c r="BP78" i="16"/>
  <c r="BP82" i="16"/>
  <c r="BP86" i="16"/>
  <c r="BP90" i="16"/>
  <c r="BP94" i="16"/>
  <c r="BP79" i="16"/>
  <c r="BP83" i="16"/>
  <c r="BP87" i="16"/>
  <c r="BP91" i="16"/>
  <c r="BP95" i="16"/>
  <c r="BP99" i="16"/>
  <c r="BP103" i="16"/>
  <c r="BP107" i="16"/>
  <c r="BP111" i="16"/>
  <c r="BP115" i="16"/>
  <c r="BP119" i="16"/>
  <c r="BP123" i="16"/>
  <c r="BP127" i="16"/>
  <c r="BP131" i="16"/>
  <c r="BP135" i="16"/>
  <c r="BP97" i="16"/>
  <c r="BP98" i="16"/>
  <c r="BP100" i="16"/>
  <c r="BP104" i="16"/>
  <c r="BP108" i="16"/>
  <c r="BP112" i="16"/>
  <c r="BP116" i="16"/>
  <c r="BP120" i="16"/>
  <c r="BP124" i="16"/>
  <c r="BP128" i="16"/>
  <c r="BP132" i="16"/>
  <c r="BP101" i="16"/>
  <c r="BP105" i="16"/>
  <c r="BP109" i="16"/>
  <c r="BP113" i="16"/>
  <c r="BP117" i="16"/>
  <c r="BP121" i="16"/>
  <c r="BP125" i="16"/>
  <c r="BP129" i="16"/>
  <c r="BP102" i="16"/>
  <c r="BP106" i="16"/>
  <c r="BP110" i="16"/>
  <c r="BP114" i="16"/>
  <c r="BP118" i="16"/>
  <c r="BP122" i="16"/>
  <c r="BP126" i="16"/>
  <c r="BP130" i="16"/>
  <c r="BP134" i="16"/>
  <c r="BP138" i="16"/>
  <c r="BP142" i="16"/>
  <c r="BP146" i="16"/>
  <c r="BP150" i="16"/>
  <c r="BP154" i="16"/>
  <c r="BP158" i="16"/>
  <c r="BP162" i="16"/>
  <c r="BP166" i="16"/>
  <c r="BP170" i="16"/>
  <c r="BP133" i="16"/>
  <c r="BP139" i="16"/>
  <c r="BP143" i="16"/>
  <c r="BP147" i="16"/>
  <c r="BP151" i="16"/>
  <c r="BP155" i="16"/>
  <c r="BP159" i="16"/>
  <c r="BP163" i="16"/>
  <c r="BP167" i="16"/>
  <c r="BP171" i="16"/>
  <c r="BP136" i="16"/>
  <c r="BP140" i="16"/>
  <c r="BP144" i="16"/>
  <c r="BP148" i="16"/>
  <c r="BP152" i="16"/>
  <c r="BP156" i="16"/>
  <c r="BP160" i="16"/>
  <c r="BP164" i="16"/>
  <c r="BP168" i="16"/>
  <c r="BP172" i="16"/>
  <c r="BP137" i="16"/>
  <c r="BP141" i="16"/>
  <c r="BP145" i="16"/>
  <c r="BP149" i="16"/>
  <c r="BP153" i="16"/>
  <c r="BP157" i="16"/>
  <c r="BP161" i="16"/>
  <c r="BP165" i="16"/>
  <c r="BP169" i="16"/>
  <c r="BP173" i="16"/>
  <c r="BP177" i="16"/>
  <c r="BP181" i="16"/>
  <c r="BP185" i="16"/>
  <c r="BP189" i="16"/>
  <c r="BP193" i="16"/>
  <c r="BP197" i="16"/>
  <c r="BP201" i="16"/>
  <c r="BP205" i="16"/>
  <c r="BP209" i="16"/>
  <c r="BP213" i="16"/>
  <c r="BP217" i="16"/>
  <c r="BP174" i="16"/>
  <c r="BP178" i="16"/>
  <c r="BP190" i="16"/>
  <c r="BP194" i="16"/>
  <c r="BP198" i="16"/>
  <c r="BP202" i="16"/>
  <c r="BP206" i="16"/>
  <c r="BP210" i="16"/>
  <c r="BP191" i="16"/>
  <c r="BP195" i="16"/>
  <c r="BP199" i="16"/>
  <c r="BP203" i="16"/>
  <c r="BP207" i="16"/>
  <c r="BP211" i="16"/>
  <c r="BP192" i="16"/>
  <c r="BP196" i="16"/>
  <c r="BP200" i="16"/>
  <c r="BP204" i="16"/>
  <c r="BP208" i="16"/>
  <c r="BP212" i="16"/>
  <c r="BP216" i="16"/>
  <c r="BP220" i="16"/>
  <c r="BP227" i="16"/>
  <c r="BP231" i="16"/>
  <c r="BP235" i="16"/>
  <c r="BP239" i="16"/>
  <c r="BP243" i="16"/>
  <c r="BP247" i="16"/>
  <c r="BP251" i="16"/>
  <c r="BP255" i="16"/>
  <c r="BP259" i="16"/>
  <c r="BP263" i="16"/>
  <c r="BP267" i="16"/>
  <c r="BP271" i="16"/>
  <c r="BP275" i="16"/>
  <c r="BP279" i="16"/>
  <c r="BP283" i="16"/>
  <c r="BP224" i="16"/>
  <c r="BP228" i="16"/>
  <c r="BP232" i="16"/>
  <c r="BP236" i="16"/>
  <c r="BP240" i="16"/>
  <c r="BP244" i="16"/>
  <c r="BP248" i="16"/>
  <c r="BP252" i="16"/>
  <c r="BP256" i="16"/>
  <c r="BP260" i="16"/>
  <c r="BP264" i="16"/>
  <c r="BP268" i="16"/>
  <c r="BP272" i="16"/>
  <c r="BP276" i="16"/>
  <c r="BP280" i="16"/>
  <c r="BP284" i="16"/>
  <c r="BP288" i="16"/>
  <c r="BP292" i="16"/>
  <c r="BP225" i="16"/>
  <c r="BP229" i="16"/>
  <c r="BP233" i="16"/>
  <c r="BP237" i="16"/>
  <c r="BP241" i="16"/>
  <c r="BP245" i="16"/>
  <c r="BP249" i="16"/>
  <c r="BP253" i="16"/>
  <c r="BP257" i="16"/>
  <c r="BP261" i="16"/>
  <c r="BP265" i="16"/>
  <c r="BP269" i="16"/>
  <c r="BP273" i="16"/>
  <c r="BP277" i="16"/>
  <c r="BP281" i="16"/>
  <c r="BP285" i="16"/>
  <c r="BP289" i="16"/>
  <c r="BP293" i="16"/>
  <c r="BP214" i="16"/>
  <c r="BP226" i="16"/>
  <c r="BP230" i="16"/>
  <c r="BP234" i="16"/>
  <c r="BP238" i="16"/>
  <c r="BP242" i="16"/>
  <c r="BP246" i="16"/>
  <c r="BP250" i="16"/>
  <c r="BP254" i="16"/>
  <c r="BP258" i="16"/>
  <c r="BP262" i="16"/>
  <c r="BP266" i="16"/>
  <c r="BP270" i="16"/>
  <c r="BP274" i="16"/>
  <c r="BP278" i="16"/>
  <c r="BP282" i="16"/>
  <c r="BP299" i="16"/>
  <c r="BP303" i="16"/>
  <c r="BP307" i="16"/>
  <c r="BP311" i="16"/>
  <c r="BP315" i="16"/>
  <c r="BP319" i="16"/>
  <c r="BP323" i="16"/>
  <c r="BP327" i="16"/>
  <c r="BP331" i="16"/>
  <c r="BP335" i="16"/>
  <c r="BP339" i="16"/>
  <c r="BP343" i="16"/>
  <c r="BP347" i="16"/>
  <c r="BP351" i="16"/>
  <c r="BP355" i="16"/>
  <c r="BP359" i="16"/>
  <c r="BP363" i="16"/>
  <c r="BP367" i="16"/>
  <c r="BP300" i="16"/>
  <c r="BP304" i="16"/>
  <c r="BP308" i="16"/>
  <c r="BP312" i="16"/>
  <c r="BP316" i="16"/>
  <c r="BP320" i="16"/>
  <c r="BP324" i="16"/>
  <c r="BP328" i="16"/>
  <c r="BP332" i="16"/>
  <c r="BP336" i="16"/>
  <c r="BP340" i="16"/>
  <c r="BP344" i="16"/>
  <c r="BP348" i="16"/>
  <c r="BP352" i="16"/>
  <c r="BP356" i="16"/>
  <c r="BP360" i="16"/>
  <c r="BP364" i="16"/>
  <c r="BP368" i="16"/>
  <c r="BP297" i="16"/>
  <c r="BP301" i="16"/>
  <c r="BP305" i="16"/>
  <c r="BP309" i="16"/>
  <c r="BP313" i="16"/>
  <c r="BP317" i="16"/>
  <c r="BP321" i="16"/>
  <c r="BP325" i="16"/>
  <c r="BP329" i="16"/>
  <c r="BP333" i="16"/>
  <c r="BP337" i="16"/>
  <c r="BP341" i="16"/>
  <c r="BP345" i="16"/>
  <c r="BP349" i="16"/>
  <c r="BP353" i="16"/>
  <c r="BP357" i="16"/>
  <c r="BP298" i="16"/>
  <c r="BP302" i="16"/>
  <c r="BP306" i="16"/>
  <c r="BP310" i="16"/>
  <c r="BP314" i="16"/>
  <c r="BP318" i="16"/>
  <c r="BP322" i="16"/>
  <c r="BP326" i="16"/>
  <c r="BP330" i="16"/>
  <c r="BP334" i="16"/>
  <c r="BP338" i="16"/>
  <c r="BP342" i="16"/>
  <c r="BP346" i="16"/>
  <c r="BP350" i="16"/>
  <c r="BP354" i="16"/>
  <c r="BP358" i="16"/>
  <c r="BP372" i="16"/>
  <c r="BP376" i="16"/>
  <c r="BP380" i="16"/>
  <c r="BP384" i="16"/>
  <c r="BP388" i="16"/>
  <c r="BP392" i="16"/>
  <c r="BP396" i="16"/>
  <c r="BP400" i="16"/>
  <c r="BP404" i="16"/>
  <c r="BP408" i="16"/>
  <c r="BP412" i="16"/>
  <c r="BP416" i="16"/>
  <c r="BP420" i="16"/>
  <c r="BP424" i="16"/>
  <c r="BP369" i="16"/>
  <c r="BP373" i="16"/>
  <c r="BP377" i="16"/>
  <c r="BP381" i="16"/>
  <c r="BP385" i="16"/>
  <c r="BP389" i="16"/>
  <c r="BP393" i="16"/>
  <c r="BP397" i="16"/>
  <c r="BP401" i="16"/>
  <c r="BP405" i="16"/>
  <c r="BP409" i="16"/>
  <c r="BP413" i="16"/>
  <c r="BP417" i="16"/>
  <c r="BP421" i="16"/>
  <c r="BP425" i="16"/>
  <c r="BP362" i="16"/>
  <c r="BP366" i="16"/>
  <c r="BP370" i="16"/>
  <c r="BP374" i="16"/>
  <c r="BP378" i="16"/>
  <c r="BP382" i="16"/>
  <c r="BP386" i="16"/>
  <c r="BP390" i="16"/>
  <c r="BP394" i="16"/>
  <c r="BP398" i="16"/>
  <c r="BP402" i="16"/>
  <c r="BP406" i="16"/>
  <c r="BP410" i="16"/>
  <c r="BP414" i="16"/>
  <c r="BP418" i="16"/>
  <c r="BP422" i="16"/>
  <c r="BP426" i="16"/>
  <c r="BP430" i="16"/>
  <c r="BP371" i="16"/>
  <c r="BP375" i="16"/>
  <c r="BP379" i="16"/>
  <c r="BP383" i="16"/>
  <c r="BP387" i="16"/>
  <c r="BP391" i="16"/>
  <c r="BP395" i="16"/>
  <c r="BP399" i="16"/>
  <c r="BP403" i="16"/>
  <c r="BP407" i="16"/>
  <c r="BP411" i="16"/>
  <c r="BP415" i="16"/>
  <c r="BP419" i="16"/>
  <c r="BP423" i="16"/>
  <c r="BP427" i="16"/>
  <c r="BP431" i="16"/>
  <c r="BP435" i="16"/>
  <c r="BP439" i="16"/>
  <c r="BP443" i="16"/>
  <c r="BP444" i="16"/>
  <c r="BP448" i="16"/>
  <c r="BP452" i="16"/>
  <c r="BP456" i="16"/>
  <c r="BP460" i="16"/>
  <c r="BP464" i="16"/>
  <c r="BP468" i="16"/>
  <c r="BP472" i="16"/>
  <c r="BP476" i="16"/>
  <c r="BP480" i="16"/>
  <c r="BP445" i="16"/>
  <c r="BP449" i="16"/>
  <c r="BP453" i="16"/>
  <c r="BP457" i="16"/>
  <c r="BP461" i="16"/>
  <c r="BP465" i="16"/>
  <c r="BP469" i="16"/>
  <c r="BP473" i="16"/>
  <c r="BP477" i="16"/>
  <c r="BP481" i="16"/>
  <c r="BP446" i="16"/>
  <c r="BP450" i="16"/>
  <c r="BP454" i="16"/>
  <c r="BP458" i="16"/>
  <c r="BP462" i="16"/>
  <c r="BP466" i="16"/>
  <c r="BP470" i="16"/>
  <c r="BP474" i="16"/>
  <c r="BP478" i="16"/>
  <c r="BP482" i="16"/>
  <c r="BP432" i="16"/>
  <c r="BP447" i="16"/>
  <c r="BP451" i="16"/>
  <c r="BP455" i="16"/>
  <c r="BP459" i="16"/>
  <c r="BP463" i="16"/>
  <c r="BP467" i="16"/>
  <c r="BP471" i="16"/>
  <c r="BP475" i="16"/>
  <c r="BP479" i="16"/>
  <c r="BP436" i="16"/>
  <c r="BP434" i="16"/>
  <c r="BP294" i="16"/>
  <c r="BP286" i="16"/>
  <c r="BP291" i="16"/>
  <c r="BP215" i="16"/>
  <c r="BP442" i="16"/>
  <c r="BP441" i="16"/>
  <c r="BP440" i="16"/>
  <c r="BP438" i="16"/>
  <c r="BP437" i="16"/>
  <c r="BP296" i="16"/>
  <c r="BP433" i="16"/>
  <c r="BP428" i="16"/>
  <c r="BP429" i="16"/>
  <c r="BP290" i="16"/>
  <c r="BP287" i="16"/>
  <c r="BP365" i="16"/>
  <c r="BP361" i="16"/>
  <c r="BP295" i="16"/>
  <c r="BP218" i="16"/>
  <c r="BP223" i="16"/>
  <c r="BP187" i="16"/>
  <c r="BP183" i="16"/>
  <c r="BP182" i="16"/>
  <c r="BP180" i="16"/>
  <c r="BP176" i="16"/>
  <c r="BP12" i="16"/>
  <c r="BP222" i="16"/>
  <c r="BP186" i="16"/>
  <c r="BP184" i="16"/>
  <c r="BP175" i="16"/>
  <c r="BP221" i="16"/>
  <c r="BP188" i="16"/>
  <c r="BP76" i="16"/>
  <c r="BP219" i="16"/>
  <c r="BP179" i="16"/>
  <c r="BQ1" i="14"/>
  <c r="BP3" i="14"/>
  <c r="BP7" i="14"/>
  <c r="BP4" i="14"/>
  <c r="BP5" i="14"/>
  <c r="BP6" i="14"/>
  <c r="BP9" i="14"/>
  <c r="BP10" i="14"/>
  <c r="BP8" i="14"/>
  <c r="BP12" i="14"/>
  <c r="BP15" i="14"/>
  <c r="BP11" i="14"/>
  <c r="BP13" i="14"/>
  <c r="BP14" i="14"/>
  <c r="BP19" i="14"/>
  <c r="BP20" i="14"/>
  <c r="BP17" i="14"/>
  <c r="BP16" i="14"/>
  <c r="BP18" i="14"/>
  <c r="BP22" i="14"/>
  <c r="BP26" i="14"/>
  <c r="BP30" i="14"/>
  <c r="BP23" i="14"/>
  <c r="BP27" i="14"/>
  <c r="BP24" i="14"/>
  <c r="BP28" i="14"/>
  <c r="BP25" i="14"/>
  <c r="BP32" i="14"/>
  <c r="BP36" i="14"/>
  <c r="BP40" i="14"/>
  <c r="BP29" i="14"/>
  <c r="BP33" i="14"/>
  <c r="BP37" i="14"/>
  <c r="BP34" i="14"/>
  <c r="BP31" i="14"/>
  <c r="BP35" i="14"/>
  <c r="BP43" i="14"/>
  <c r="BP47" i="14"/>
  <c r="BP44" i="14"/>
  <c r="BP48" i="14"/>
  <c r="BP39" i="14"/>
  <c r="BP45" i="14"/>
  <c r="BP38" i="14"/>
  <c r="BP42" i="14"/>
  <c r="BP46" i="14"/>
  <c r="BP52" i="14"/>
  <c r="BP56" i="14"/>
  <c r="BP60" i="14"/>
  <c r="BP64" i="14"/>
  <c r="BP68" i="14"/>
  <c r="BP49" i="14"/>
  <c r="BP53" i="14"/>
  <c r="BP57" i="14"/>
  <c r="BP61" i="14"/>
  <c r="BP65" i="14"/>
  <c r="BP50" i="14"/>
  <c r="BP54" i="14"/>
  <c r="BP58" i="14"/>
  <c r="BP62" i="14"/>
  <c r="BP51" i="14"/>
  <c r="BP55" i="14"/>
  <c r="BP59" i="14"/>
  <c r="BP63" i="14"/>
  <c r="BP66" i="14"/>
  <c r="BP69" i="14"/>
  <c r="BP73" i="14"/>
  <c r="BP77" i="14"/>
  <c r="BP81" i="14"/>
  <c r="BP85" i="14"/>
  <c r="BP89" i="14"/>
  <c r="BP70" i="14"/>
  <c r="BP74" i="14"/>
  <c r="BP78" i="14"/>
  <c r="BP82" i="14"/>
  <c r="BP86" i="14"/>
  <c r="BP71" i="14"/>
  <c r="BP75" i="14"/>
  <c r="BP79" i="14"/>
  <c r="BP83" i="14"/>
  <c r="BP72" i="14"/>
  <c r="BP76" i="14"/>
  <c r="BP80" i="14"/>
  <c r="BP84" i="14"/>
  <c r="BP96" i="14"/>
  <c r="BP100" i="14"/>
  <c r="BP104" i="14"/>
  <c r="BP108" i="14"/>
  <c r="BP112" i="14"/>
  <c r="BP93" i="14"/>
  <c r="BP97" i="14"/>
  <c r="BP101" i="14"/>
  <c r="BP105" i="14"/>
  <c r="BP87" i="14"/>
  <c r="BP94" i="14"/>
  <c r="BP98" i="14"/>
  <c r="BP102" i="14"/>
  <c r="BP106" i="14"/>
  <c r="BP95" i="14"/>
  <c r="BP99" i="14"/>
  <c r="BP103" i="14"/>
  <c r="BP107" i="14"/>
  <c r="BP21" i="14"/>
  <c r="BP41" i="14"/>
  <c r="BP111" i="14"/>
  <c r="BP110" i="14"/>
  <c r="BP109" i="14"/>
  <c r="BP88" i="14"/>
  <c r="BP92" i="14"/>
  <c r="BP91" i="14"/>
  <c r="BP90" i="14"/>
  <c r="BP67" i="14"/>
  <c r="BQ1" i="15"/>
  <c r="BP2" i="15"/>
  <c r="BQ1" i="18"/>
  <c r="BP2" i="18"/>
  <c r="BQ6" i="18" l="1"/>
  <c r="BQ7" i="18"/>
  <c r="BQ10" i="18"/>
  <c r="BQ15" i="18"/>
  <c r="BQ12" i="18"/>
  <c r="BQ11" i="18"/>
  <c r="BQ13" i="18"/>
  <c r="BQ17" i="18"/>
  <c r="BQ16" i="18"/>
  <c r="BQ18" i="18"/>
  <c r="BQ23" i="18"/>
  <c r="BQ27" i="18"/>
  <c r="BQ21" i="18"/>
  <c r="BQ22" i="18"/>
  <c r="BQ24" i="18"/>
  <c r="BQ28" i="18"/>
  <c r="BQ29" i="18"/>
  <c r="BQ34" i="18"/>
  <c r="BQ38" i="18"/>
  <c r="BQ35" i="18"/>
  <c r="BQ39" i="18"/>
  <c r="BQ31" i="18"/>
  <c r="BQ36" i="18"/>
  <c r="BQ40" i="18"/>
  <c r="BQ42" i="18"/>
  <c r="BQ46" i="18"/>
  <c r="BQ50" i="18"/>
  <c r="BQ43" i="18"/>
  <c r="BQ47" i="18"/>
  <c r="BQ48" i="18"/>
  <c r="BQ55" i="18"/>
  <c r="BQ59" i="18"/>
  <c r="BQ63" i="18"/>
  <c r="BQ52" i="18"/>
  <c r="BQ56" i="18"/>
  <c r="BQ60" i="18"/>
  <c r="BQ64" i="18"/>
  <c r="BQ51" i="18"/>
  <c r="BQ57" i="18"/>
  <c r="BQ61" i="18"/>
  <c r="BQ65" i="18"/>
  <c r="BQ77" i="18"/>
  <c r="BQ81" i="18"/>
  <c r="BQ85" i="18"/>
  <c r="BQ74" i="18"/>
  <c r="BQ67" i="18"/>
  <c r="BQ68" i="18"/>
  <c r="BQ69" i="18"/>
  <c r="BQ71" i="18"/>
  <c r="BQ79" i="18"/>
  <c r="BQ83" i="18"/>
  <c r="BQ72" i="18"/>
  <c r="BQ76" i="18"/>
  <c r="BQ80" i="18"/>
  <c r="BQ84" i="18"/>
  <c r="BQ88" i="18"/>
  <c r="BQ92" i="18"/>
  <c r="BQ89" i="18"/>
  <c r="BQ93" i="18"/>
  <c r="BQ90" i="18"/>
  <c r="BQ78" i="18"/>
  <c r="BQ53" i="18"/>
  <c r="BQ62" i="18"/>
  <c r="BQ58" i="18"/>
  <c r="BQ54" i="18"/>
  <c r="BQ25" i="18"/>
  <c r="BQ87" i="18"/>
  <c r="BQ41" i="18"/>
  <c r="BQ32" i="18"/>
  <c r="BQ37" i="18"/>
  <c r="BQ30" i="18"/>
  <c r="BQ91" i="18"/>
  <c r="BQ86" i="18"/>
  <c r="BQ66" i="18"/>
  <c r="BQ44" i="18"/>
  <c r="BQ75" i="18"/>
  <c r="BQ82" i="18"/>
  <c r="BQ73" i="18"/>
  <c r="BQ70" i="18"/>
  <c r="BQ49" i="18"/>
  <c r="BQ45" i="18"/>
  <c r="BQ33" i="18"/>
  <c r="BQ8" i="18"/>
  <c r="BQ5" i="18"/>
  <c r="BQ4" i="18"/>
  <c r="BQ3" i="18"/>
  <c r="BQ14" i="18"/>
  <c r="BQ9" i="18"/>
  <c r="BQ19" i="18"/>
  <c r="BQ20" i="18"/>
  <c r="BQ26" i="18"/>
  <c r="BQ6" i="15"/>
  <c r="BQ11" i="15"/>
  <c r="BQ8" i="15"/>
  <c r="BQ7" i="15"/>
  <c r="BQ15" i="15"/>
  <c r="BQ16" i="15"/>
  <c r="BQ12" i="15"/>
  <c r="BQ13" i="15"/>
  <c r="BQ17" i="15"/>
  <c r="BQ20" i="15"/>
  <c r="BQ24" i="15"/>
  <c r="BQ21" i="15"/>
  <c r="BQ19" i="15"/>
  <c r="BQ28" i="15"/>
  <c r="BQ32" i="15"/>
  <c r="BQ29" i="15"/>
  <c r="BQ33" i="15"/>
  <c r="BQ25" i="15"/>
  <c r="BQ26" i="15"/>
  <c r="BQ36" i="15"/>
  <c r="BQ39" i="15"/>
  <c r="BQ43" i="15"/>
  <c r="BQ44" i="15"/>
  <c r="BQ41" i="15"/>
  <c r="BQ34" i="15"/>
  <c r="BQ45" i="15"/>
  <c r="BQ50" i="15"/>
  <c r="BQ54" i="15"/>
  <c r="BQ51" i="15"/>
  <c r="BQ55" i="15"/>
  <c r="BQ52" i="15"/>
  <c r="BQ47" i="15"/>
  <c r="BQ61" i="15"/>
  <c r="BQ65" i="15"/>
  <c r="BQ69" i="15"/>
  <c r="BQ58" i="15"/>
  <c r="BQ62" i="15"/>
  <c r="BQ66" i="15"/>
  <c r="BQ70" i="15"/>
  <c r="BQ59" i="15"/>
  <c r="BQ63" i="15"/>
  <c r="BQ67" i="15"/>
  <c r="BQ71" i="15"/>
  <c r="BQ73" i="15"/>
  <c r="BQ77" i="15"/>
  <c r="BQ81" i="15"/>
  <c r="BQ85" i="15"/>
  <c r="BQ89" i="15"/>
  <c r="BQ78" i="15"/>
  <c r="BQ82" i="15"/>
  <c r="BQ86" i="15"/>
  <c r="BQ90" i="15"/>
  <c r="BQ83" i="15"/>
  <c r="BQ87" i="15"/>
  <c r="BQ102" i="15"/>
  <c r="BQ106" i="15"/>
  <c r="BQ91" i="15"/>
  <c r="BQ95" i="15"/>
  <c r="BQ99" i="15"/>
  <c r="BQ96" i="15"/>
  <c r="BQ100" i="15"/>
  <c r="BQ104" i="15"/>
  <c r="BQ108" i="15"/>
  <c r="BQ93" i="15"/>
  <c r="BQ105" i="15"/>
  <c r="BQ122" i="15"/>
  <c r="BQ126" i="15"/>
  <c r="BQ115" i="15"/>
  <c r="BQ119" i="15"/>
  <c r="BQ123" i="15"/>
  <c r="BQ127" i="15"/>
  <c r="BQ112" i="15"/>
  <c r="BQ116" i="15"/>
  <c r="BQ128" i="15"/>
  <c r="BQ109" i="15"/>
  <c r="BQ125" i="15"/>
  <c r="BQ129" i="15"/>
  <c r="BQ133" i="15"/>
  <c r="BQ137" i="15"/>
  <c r="BQ141" i="15"/>
  <c r="BQ145" i="15"/>
  <c r="BQ149" i="15"/>
  <c r="BQ153" i="15"/>
  <c r="BQ157" i="15"/>
  <c r="BQ161" i="15"/>
  <c r="BQ130" i="15"/>
  <c r="BQ134" i="15"/>
  <c r="BQ138" i="15"/>
  <c r="BQ142" i="15"/>
  <c r="BQ146" i="15"/>
  <c r="BQ150" i="15"/>
  <c r="BQ154" i="15"/>
  <c r="BQ158" i="15"/>
  <c r="BQ162" i="15"/>
  <c r="BQ155" i="15"/>
  <c r="BQ159" i="15"/>
  <c r="BQ165" i="15"/>
  <c r="BQ169" i="15"/>
  <c r="BQ172" i="15"/>
  <c r="BQ176" i="15"/>
  <c r="BQ180" i="15"/>
  <c r="BQ184" i="15"/>
  <c r="BQ188" i="15"/>
  <c r="BQ192" i="15"/>
  <c r="BQ196" i="15"/>
  <c r="BQ200" i="15"/>
  <c r="BQ173" i="15"/>
  <c r="BQ177" i="15"/>
  <c r="BQ181" i="15"/>
  <c r="BQ185" i="15"/>
  <c r="BQ189" i="15"/>
  <c r="BQ193" i="15"/>
  <c r="BQ197" i="15"/>
  <c r="BQ201" i="15"/>
  <c r="BQ174" i="15"/>
  <c r="BQ178" i="15"/>
  <c r="BQ182" i="15"/>
  <c r="BQ186" i="15"/>
  <c r="BQ190" i="15"/>
  <c r="BQ194" i="15"/>
  <c r="BQ198" i="15"/>
  <c r="BQ202" i="15"/>
  <c r="BQ219" i="15"/>
  <c r="BQ223" i="15"/>
  <c r="BQ227" i="15"/>
  <c r="BQ231" i="15"/>
  <c r="BQ235" i="15"/>
  <c r="BQ239" i="15"/>
  <c r="BQ243" i="15"/>
  <c r="BQ220" i="15"/>
  <c r="BQ224" i="15"/>
  <c r="BQ228" i="15"/>
  <c r="BQ232" i="15"/>
  <c r="BQ236" i="15"/>
  <c r="BQ240" i="15"/>
  <c r="BQ244" i="15"/>
  <c r="BQ204" i="15"/>
  <c r="BQ208" i="15"/>
  <c r="BQ212" i="15"/>
  <c r="BQ259" i="15"/>
  <c r="BQ263" i="15"/>
  <c r="BQ267" i="15"/>
  <c r="BQ271" i="15"/>
  <c r="BQ275" i="15"/>
  <c r="BQ279" i="15"/>
  <c r="BQ283" i="15"/>
  <c r="BQ287" i="15"/>
  <c r="BQ291" i="15"/>
  <c r="BQ295" i="15"/>
  <c r="BQ299" i="15"/>
  <c r="BQ303" i="15"/>
  <c r="BQ307" i="15"/>
  <c r="BQ311" i="15"/>
  <c r="BQ315" i="15"/>
  <c r="BQ319" i="15"/>
  <c r="BQ323" i="15"/>
  <c r="BQ248" i="15"/>
  <c r="BQ252" i="15"/>
  <c r="BQ253" i="15"/>
  <c r="BQ255" i="15"/>
  <c r="BQ256" i="15"/>
  <c r="BQ260" i="15"/>
  <c r="BQ264" i="15"/>
  <c r="BQ268" i="15"/>
  <c r="BQ272" i="15"/>
  <c r="BQ276" i="15"/>
  <c r="BQ280" i="15"/>
  <c r="BQ284" i="15"/>
  <c r="BQ288" i="15"/>
  <c r="BQ292" i="15"/>
  <c r="BQ296" i="15"/>
  <c r="BQ300" i="15"/>
  <c r="BQ304" i="15"/>
  <c r="BQ308" i="15"/>
  <c r="BQ312" i="15"/>
  <c r="BQ316" i="15"/>
  <c r="BQ247" i="15"/>
  <c r="BQ251" i="15"/>
  <c r="BQ265" i="15"/>
  <c r="BQ269" i="15"/>
  <c r="BQ273" i="15"/>
  <c r="BQ277" i="15"/>
  <c r="BQ281" i="15"/>
  <c r="BQ285" i="15"/>
  <c r="BQ289" i="15"/>
  <c r="BQ293" i="15"/>
  <c r="BQ297" i="15"/>
  <c r="BQ301" i="15"/>
  <c r="BQ305" i="15"/>
  <c r="BQ309" i="15"/>
  <c r="BQ313" i="15"/>
  <c r="BQ317" i="15"/>
  <c r="BQ327" i="15"/>
  <c r="BQ383" i="15"/>
  <c r="BQ332" i="15"/>
  <c r="BQ336" i="15"/>
  <c r="BQ340" i="15"/>
  <c r="BQ344" i="15"/>
  <c r="BQ348" i="15"/>
  <c r="BQ352" i="15"/>
  <c r="BQ356" i="15"/>
  <c r="BQ360" i="15"/>
  <c r="BQ364" i="15"/>
  <c r="BQ368" i="15"/>
  <c r="BQ372" i="15"/>
  <c r="BQ376" i="15"/>
  <c r="BQ380" i="15"/>
  <c r="BQ321" i="15"/>
  <c r="BQ333" i="15"/>
  <c r="BQ337" i="15"/>
  <c r="BQ341" i="15"/>
  <c r="BQ345" i="15"/>
  <c r="BQ349" i="15"/>
  <c r="BQ353" i="15"/>
  <c r="BQ357" i="15"/>
  <c r="BQ361" i="15"/>
  <c r="BQ365" i="15"/>
  <c r="BQ369" i="15"/>
  <c r="BQ373" i="15"/>
  <c r="BQ377" i="15"/>
  <c r="BQ381" i="15"/>
  <c r="BQ320" i="15"/>
  <c r="BQ324" i="15"/>
  <c r="BQ370" i="15"/>
  <c r="BQ354" i="15"/>
  <c r="BQ338" i="15"/>
  <c r="BQ330" i="15"/>
  <c r="BQ261" i="15"/>
  <c r="BQ257" i="15"/>
  <c r="BQ314" i="15"/>
  <c r="BQ310" i="15"/>
  <c r="BQ306" i="15"/>
  <c r="BQ302" i="15"/>
  <c r="BQ298" i="15"/>
  <c r="BQ294" i="15"/>
  <c r="BQ290" i="15"/>
  <c r="BQ286" i="15"/>
  <c r="BQ282" i="15"/>
  <c r="BQ278" i="15"/>
  <c r="BQ274" i="15"/>
  <c r="BQ270" i="15"/>
  <c r="BQ266" i="15"/>
  <c r="BQ262" i="15"/>
  <c r="BQ258" i="15"/>
  <c r="BQ216" i="15"/>
  <c r="BQ250" i="15"/>
  <c r="BQ246" i="15"/>
  <c r="BQ242" i="15"/>
  <c r="BQ238" i="15"/>
  <c r="BQ234" i="15"/>
  <c r="BQ230" i="15"/>
  <c r="BQ226" i="15"/>
  <c r="BQ222" i="15"/>
  <c r="BQ218" i="15"/>
  <c r="BQ168" i="15"/>
  <c r="BQ203" i="15"/>
  <c r="BQ199" i="15"/>
  <c r="BQ195" i="15"/>
  <c r="BQ191" i="15"/>
  <c r="BQ187" i="15"/>
  <c r="BQ183" i="15"/>
  <c r="BQ179" i="15"/>
  <c r="BQ175" i="15"/>
  <c r="BQ171" i="15"/>
  <c r="BQ166" i="15"/>
  <c r="BQ382" i="15"/>
  <c r="BQ366" i="15"/>
  <c r="BQ350" i="15"/>
  <c r="BQ334" i="15"/>
  <c r="BQ318" i="15"/>
  <c r="BQ379" i="15"/>
  <c r="BQ375" i="15"/>
  <c r="BQ325" i="15"/>
  <c r="BQ241" i="15"/>
  <c r="BQ233" i="15"/>
  <c r="BQ225" i="15"/>
  <c r="BQ217" i="15"/>
  <c r="BQ210" i="15"/>
  <c r="BQ205" i="15"/>
  <c r="BQ207" i="15"/>
  <c r="BQ378" i="15"/>
  <c r="BQ362" i="15"/>
  <c r="BQ346" i="15"/>
  <c r="BQ326" i="15"/>
  <c r="BQ371" i="15"/>
  <c r="BQ367" i="15"/>
  <c r="BQ363" i="15"/>
  <c r="BQ359" i="15"/>
  <c r="BQ355" i="15"/>
  <c r="BQ351" i="15"/>
  <c r="BQ347" i="15"/>
  <c r="BQ343" i="15"/>
  <c r="BQ339" i="15"/>
  <c r="BQ335" i="15"/>
  <c r="BQ331" i="15"/>
  <c r="BQ329" i="15"/>
  <c r="BQ249" i="15"/>
  <c r="BQ254" i="15"/>
  <c r="BQ214" i="15"/>
  <c r="BQ209" i="15"/>
  <c r="BQ211" i="15"/>
  <c r="BQ163" i="15"/>
  <c r="BQ374" i="15"/>
  <c r="BQ358" i="15"/>
  <c r="BQ342" i="15"/>
  <c r="BQ322" i="15"/>
  <c r="BQ328" i="15"/>
  <c r="BQ245" i="15"/>
  <c r="BQ237" i="15"/>
  <c r="BQ229" i="15"/>
  <c r="BQ221" i="15"/>
  <c r="BQ213" i="15"/>
  <c r="BQ206" i="15"/>
  <c r="BQ215" i="15"/>
  <c r="BQ170" i="15"/>
  <c r="BQ164" i="15"/>
  <c r="BQ167" i="15"/>
  <c r="BQ135" i="15"/>
  <c r="BQ121" i="15"/>
  <c r="BQ120" i="15"/>
  <c r="BQ98" i="15"/>
  <c r="BQ94" i="15"/>
  <c r="BQ79" i="15"/>
  <c r="BQ75" i="15"/>
  <c r="BQ48" i="15"/>
  <c r="BQ46" i="15"/>
  <c r="BQ42" i="15"/>
  <c r="BQ22" i="15"/>
  <c r="BQ10" i="15"/>
  <c r="BQ92" i="15"/>
  <c r="BQ103" i="15"/>
  <c r="BQ88" i="15"/>
  <c r="BQ84" i="15"/>
  <c r="BQ80" i="15"/>
  <c r="BQ74" i="15"/>
  <c r="BQ64" i="15"/>
  <c r="BQ56" i="15"/>
  <c r="BQ53" i="15"/>
  <c r="BQ31" i="15"/>
  <c r="BQ23" i="15"/>
  <c r="BQ5" i="15"/>
  <c r="BQ3" i="15"/>
  <c r="BQ139" i="15"/>
  <c r="BQ160" i="15"/>
  <c r="BQ156" i="15"/>
  <c r="BQ152" i="15"/>
  <c r="BQ148" i="15"/>
  <c r="BQ144" i="15"/>
  <c r="BQ140" i="15"/>
  <c r="BQ136" i="15"/>
  <c r="BQ132" i="15"/>
  <c r="BQ117" i="15"/>
  <c r="BQ124" i="15"/>
  <c r="BQ118" i="15"/>
  <c r="BQ114" i="15"/>
  <c r="BQ97" i="15"/>
  <c r="BQ68" i="15"/>
  <c r="BQ60" i="15"/>
  <c r="BQ40" i="15"/>
  <c r="BQ38" i="15"/>
  <c r="BQ151" i="15"/>
  <c r="BQ147" i="15"/>
  <c r="BQ143" i="15"/>
  <c r="BQ131" i="15"/>
  <c r="BQ113" i="15"/>
  <c r="BQ110" i="15"/>
  <c r="BQ111" i="15"/>
  <c r="BQ101" i="15"/>
  <c r="BQ107" i="15"/>
  <c r="BQ76" i="15"/>
  <c r="BQ72" i="15"/>
  <c r="BQ57" i="15"/>
  <c r="BQ49" i="15"/>
  <c r="BQ35" i="15"/>
  <c r="BQ37" i="15"/>
  <c r="BQ30" i="15"/>
  <c r="BQ27" i="15"/>
  <c r="BQ18" i="15"/>
  <c r="BQ14" i="15"/>
  <c r="BQ9" i="15"/>
  <c r="BQ4" i="15"/>
  <c r="BR1" i="16"/>
  <c r="BQ6" i="16"/>
  <c r="BQ11" i="16"/>
  <c r="BQ8" i="16"/>
  <c r="BQ9" i="16"/>
  <c r="BQ13" i="16"/>
  <c r="BQ14" i="16"/>
  <c r="BQ19" i="16"/>
  <c r="BQ23" i="16"/>
  <c r="BQ15" i="16"/>
  <c r="BQ24" i="16"/>
  <c r="BQ17" i="16"/>
  <c r="BQ21" i="16"/>
  <c r="BQ25" i="16"/>
  <c r="BQ29" i="16"/>
  <c r="BQ33" i="16"/>
  <c r="BQ26" i="16"/>
  <c r="BQ30" i="16"/>
  <c r="BQ34" i="16"/>
  <c r="BQ27" i="16"/>
  <c r="BQ31" i="16"/>
  <c r="BQ35" i="16"/>
  <c r="BQ39" i="16"/>
  <c r="BQ43" i="16"/>
  <c r="BQ47" i="16"/>
  <c r="BQ51" i="16"/>
  <c r="BQ55" i="16"/>
  <c r="BQ37" i="16"/>
  <c r="BQ40" i="16"/>
  <c r="BQ44" i="16"/>
  <c r="BQ48" i="16"/>
  <c r="BQ52" i="16"/>
  <c r="BQ41" i="16"/>
  <c r="BQ45" i="16"/>
  <c r="BQ49" i="16"/>
  <c r="BQ53" i="16"/>
  <c r="BQ58" i="16"/>
  <c r="BQ62" i="16"/>
  <c r="BQ66" i="16"/>
  <c r="BQ70" i="16"/>
  <c r="BQ74" i="16"/>
  <c r="BQ59" i="16"/>
  <c r="BQ63" i="16"/>
  <c r="BQ67" i="16"/>
  <c r="BQ71" i="16"/>
  <c r="BQ56" i="16"/>
  <c r="BQ60" i="16"/>
  <c r="BQ64" i="16"/>
  <c r="BQ68" i="16"/>
  <c r="BQ72" i="16"/>
  <c r="BQ79" i="16"/>
  <c r="BQ83" i="16"/>
  <c r="BQ87" i="16"/>
  <c r="BQ91" i="16"/>
  <c r="BQ95" i="16"/>
  <c r="BQ80" i="16"/>
  <c r="BQ84" i="16"/>
  <c r="BQ88" i="16"/>
  <c r="BQ92" i="16"/>
  <c r="BQ75" i="16"/>
  <c r="BQ76" i="16"/>
  <c r="BQ81" i="16"/>
  <c r="BQ85" i="16"/>
  <c r="BQ89" i="16"/>
  <c r="BQ93" i="16"/>
  <c r="BQ102" i="16"/>
  <c r="BQ106" i="16"/>
  <c r="BQ110" i="16"/>
  <c r="BQ114" i="16"/>
  <c r="BQ118" i="16"/>
  <c r="BQ122" i="16"/>
  <c r="BQ126" i="16"/>
  <c r="BQ130" i="16"/>
  <c r="BQ134" i="16"/>
  <c r="BQ103" i="16"/>
  <c r="BQ107" i="16"/>
  <c r="BQ111" i="16"/>
  <c r="BQ115" i="16"/>
  <c r="BQ119" i="16"/>
  <c r="BQ123" i="16"/>
  <c r="BQ127" i="16"/>
  <c r="BQ131" i="16"/>
  <c r="BQ97" i="16"/>
  <c r="BQ99" i="16"/>
  <c r="BQ100" i="16"/>
  <c r="BQ104" i="16"/>
  <c r="BQ108" i="16"/>
  <c r="BQ112" i="16"/>
  <c r="BQ116" i="16"/>
  <c r="BQ120" i="16"/>
  <c r="BQ124" i="16"/>
  <c r="BQ132" i="16"/>
  <c r="BQ96" i="16"/>
  <c r="BQ135" i="16"/>
  <c r="BQ137" i="16"/>
  <c r="BQ141" i="16"/>
  <c r="BQ145" i="16"/>
  <c r="BQ149" i="16"/>
  <c r="BQ153" i="16"/>
  <c r="BQ157" i="16"/>
  <c r="BQ161" i="16"/>
  <c r="BQ165" i="16"/>
  <c r="BQ169" i="16"/>
  <c r="BQ173" i="16"/>
  <c r="BQ142" i="16"/>
  <c r="BQ146" i="16"/>
  <c r="BQ150" i="16"/>
  <c r="BQ154" i="16"/>
  <c r="BQ158" i="16"/>
  <c r="BQ162" i="16"/>
  <c r="BQ166" i="16"/>
  <c r="BQ170" i="16"/>
  <c r="BQ139" i="16"/>
  <c r="BQ143" i="16"/>
  <c r="BQ147" i="16"/>
  <c r="BQ151" i="16"/>
  <c r="BQ155" i="16"/>
  <c r="BQ159" i="16"/>
  <c r="BQ163" i="16"/>
  <c r="BQ167" i="16"/>
  <c r="BQ171" i="16"/>
  <c r="BQ192" i="16"/>
  <c r="BQ196" i="16"/>
  <c r="BQ200" i="16"/>
  <c r="BQ204" i="16"/>
  <c r="BQ208" i="16"/>
  <c r="BQ212" i="16"/>
  <c r="BQ216" i="16"/>
  <c r="BQ189" i="16"/>
  <c r="BQ193" i="16"/>
  <c r="BQ197" i="16"/>
  <c r="BQ201" i="16"/>
  <c r="BQ205" i="16"/>
  <c r="BQ209" i="16"/>
  <c r="BQ174" i="16"/>
  <c r="BQ177" i="16"/>
  <c r="BQ178" i="16"/>
  <c r="BQ181" i="16"/>
  <c r="BQ185" i="16"/>
  <c r="BQ194" i="16"/>
  <c r="BQ198" i="16"/>
  <c r="BQ202" i="16"/>
  <c r="BQ206" i="16"/>
  <c r="BQ210" i="16"/>
  <c r="BQ230" i="16"/>
  <c r="BQ234" i="16"/>
  <c r="BQ238" i="16"/>
  <c r="BQ242" i="16"/>
  <c r="BQ246" i="16"/>
  <c r="BQ250" i="16"/>
  <c r="BQ254" i="16"/>
  <c r="BQ258" i="16"/>
  <c r="BQ262" i="16"/>
  <c r="BQ266" i="16"/>
  <c r="BQ270" i="16"/>
  <c r="BQ274" i="16"/>
  <c r="BQ278" i="16"/>
  <c r="BQ282" i="16"/>
  <c r="BQ213" i="16"/>
  <c r="BQ217" i="16"/>
  <c r="BQ223" i="16"/>
  <c r="BQ227" i="16"/>
  <c r="BQ218" i="16"/>
  <c r="BQ220" i="16"/>
  <c r="BQ221" i="16"/>
  <c r="BQ225" i="16"/>
  <c r="BQ229" i="16"/>
  <c r="BQ233" i="16"/>
  <c r="BQ237" i="16"/>
  <c r="BQ241" i="16"/>
  <c r="BQ245" i="16"/>
  <c r="BQ249" i="16"/>
  <c r="BQ253" i="16"/>
  <c r="BQ257" i="16"/>
  <c r="BQ261" i="16"/>
  <c r="BQ265" i="16"/>
  <c r="BQ269" i="16"/>
  <c r="BQ273" i="16"/>
  <c r="BQ277" i="16"/>
  <c r="BQ281" i="16"/>
  <c r="BQ299" i="16"/>
  <c r="BQ303" i="16"/>
  <c r="BQ307" i="16"/>
  <c r="BQ311" i="16"/>
  <c r="BQ315" i="16"/>
  <c r="BQ319" i="16"/>
  <c r="BQ323" i="16"/>
  <c r="BQ327" i="16"/>
  <c r="BQ331" i="16"/>
  <c r="BQ335" i="16"/>
  <c r="BQ339" i="16"/>
  <c r="BQ343" i="16"/>
  <c r="BQ347" i="16"/>
  <c r="BQ351" i="16"/>
  <c r="BQ355" i="16"/>
  <c r="BQ359" i="16"/>
  <c r="BQ363" i="16"/>
  <c r="BQ367" i="16"/>
  <c r="BQ290" i="16"/>
  <c r="BQ294" i="16"/>
  <c r="BQ300" i="16"/>
  <c r="BQ304" i="16"/>
  <c r="BQ308" i="16"/>
  <c r="BQ312" i="16"/>
  <c r="BQ316" i="16"/>
  <c r="BQ320" i="16"/>
  <c r="BQ324" i="16"/>
  <c r="BQ328" i="16"/>
  <c r="BQ332" i="16"/>
  <c r="BQ336" i="16"/>
  <c r="BQ340" i="16"/>
  <c r="BQ344" i="16"/>
  <c r="BQ348" i="16"/>
  <c r="BQ352" i="16"/>
  <c r="BQ356" i="16"/>
  <c r="BQ285" i="16"/>
  <c r="BQ289" i="16"/>
  <c r="BQ293" i="16"/>
  <c r="BQ329" i="16"/>
  <c r="BQ333" i="16"/>
  <c r="BQ337" i="16"/>
  <c r="BQ341" i="16"/>
  <c r="BQ345" i="16"/>
  <c r="BQ349" i="16"/>
  <c r="BQ353" i="16"/>
  <c r="BQ357" i="16"/>
  <c r="BQ371" i="16"/>
  <c r="BQ375" i="16"/>
  <c r="BQ379" i="16"/>
  <c r="BQ383" i="16"/>
  <c r="BQ387" i="16"/>
  <c r="BQ391" i="16"/>
  <c r="BQ395" i="16"/>
  <c r="BQ399" i="16"/>
  <c r="BQ403" i="16"/>
  <c r="BQ407" i="16"/>
  <c r="BQ411" i="16"/>
  <c r="BQ415" i="16"/>
  <c r="BQ419" i="16"/>
  <c r="BQ423" i="16"/>
  <c r="BQ360" i="16"/>
  <c r="BQ364" i="16"/>
  <c r="BQ368" i="16"/>
  <c r="BQ372" i="16"/>
  <c r="BQ376" i="16"/>
  <c r="BQ380" i="16"/>
  <c r="BQ384" i="16"/>
  <c r="BQ388" i="16"/>
  <c r="BQ392" i="16"/>
  <c r="BQ396" i="16"/>
  <c r="BQ400" i="16"/>
  <c r="BQ404" i="16"/>
  <c r="BQ408" i="16"/>
  <c r="BQ412" i="16"/>
  <c r="BQ416" i="16"/>
  <c r="BQ420" i="16"/>
  <c r="BQ424" i="16"/>
  <c r="BQ369" i="16"/>
  <c r="BQ373" i="16"/>
  <c r="BQ377" i="16"/>
  <c r="BQ381" i="16"/>
  <c r="BQ385" i="16"/>
  <c r="BQ389" i="16"/>
  <c r="BQ393" i="16"/>
  <c r="BQ397" i="16"/>
  <c r="BQ401" i="16"/>
  <c r="BQ405" i="16"/>
  <c r="BQ435" i="16"/>
  <c r="BQ439" i="16"/>
  <c r="BQ443" i="16"/>
  <c r="BQ444" i="16"/>
  <c r="BQ448" i="16"/>
  <c r="BQ452" i="16"/>
  <c r="BQ456" i="16"/>
  <c r="BQ460" i="16"/>
  <c r="BQ464" i="16"/>
  <c r="BQ468" i="16"/>
  <c r="BQ472" i="16"/>
  <c r="BQ476" i="16"/>
  <c r="BQ480" i="16"/>
  <c r="BQ445" i="16"/>
  <c r="BQ449" i="16"/>
  <c r="BQ453" i="16"/>
  <c r="BQ457" i="16"/>
  <c r="BQ461" i="16"/>
  <c r="BQ465" i="16"/>
  <c r="BQ469" i="16"/>
  <c r="BQ473" i="16"/>
  <c r="BQ477" i="16"/>
  <c r="BQ481" i="16"/>
  <c r="BQ427" i="16"/>
  <c r="BQ431" i="16"/>
  <c r="BQ462" i="16"/>
  <c r="BQ466" i="16"/>
  <c r="BQ470" i="16"/>
  <c r="BQ474" i="16"/>
  <c r="BQ478" i="16"/>
  <c r="BQ482" i="16"/>
  <c r="BQ458" i="16"/>
  <c r="BQ454" i="16"/>
  <c r="BQ442" i="16"/>
  <c r="BQ428" i="16"/>
  <c r="BQ441" i="16"/>
  <c r="BQ436" i="16"/>
  <c r="BQ430" i="16"/>
  <c r="BQ426" i="16"/>
  <c r="BQ418" i="16"/>
  <c r="BQ410" i="16"/>
  <c r="BQ402" i="16"/>
  <c r="BQ390" i="16"/>
  <c r="BQ378" i="16"/>
  <c r="BQ370" i="16"/>
  <c r="BQ425" i="16"/>
  <c r="BQ361" i="16"/>
  <c r="BQ301" i="16"/>
  <c r="BQ295" i="16"/>
  <c r="BQ450" i="16"/>
  <c r="BQ429" i="16"/>
  <c r="BQ479" i="16"/>
  <c r="BQ475" i="16"/>
  <c r="BQ471" i="16"/>
  <c r="BQ467" i="16"/>
  <c r="BQ463" i="16"/>
  <c r="BQ459" i="16"/>
  <c r="BQ455" i="16"/>
  <c r="BQ451" i="16"/>
  <c r="BQ447" i="16"/>
  <c r="BQ440" i="16"/>
  <c r="BQ394" i="16"/>
  <c r="BQ382" i="16"/>
  <c r="BQ421" i="16"/>
  <c r="BQ413" i="16"/>
  <c r="BQ362" i="16"/>
  <c r="BQ297" i="16"/>
  <c r="BQ291" i="16"/>
  <c r="BQ222" i="16"/>
  <c r="BQ292" i="16"/>
  <c r="BQ288" i="16"/>
  <c r="BQ284" i="16"/>
  <c r="BQ276" i="16"/>
  <c r="BQ268" i="16"/>
  <c r="BQ260" i="16"/>
  <c r="BQ252" i="16"/>
  <c r="BQ244" i="16"/>
  <c r="BQ446" i="16"/>
  <c r="BQ434" i="16"/>
  <c r="BQ433" i="16"/>
  <c r="BQ422" i="16"/>
  <c r="BQ414" i="16"/>
  <c r="BQ406" i="16"/>
  <c r="BQ398" i="16"/>
  <c r="BQ386" i="16"/>
  <c r="BQ374" i="16"/>
  <c r="BQ409" i="16"/>
  <c r="BQ366" i="16"/>
  <c r="BQ365" i="16"/>
  <c r="BQ317" i="16"/>
  <c r="BQ309" i="16"/>
  <c r="BQ286" i="16"/>
  <c r="BQ438" i="16"/>
  <c r="BQ437" i="16"/>
  <c r="BQ432" i="16"/>
  <c r="BQ417" i="16"/>
  <c r="BQ325" i="16"/>
  <c r="BQ321" i="16"/>
  <c r="BQ313" i="16"/>
  <c r="BQ305" i="16"/>
  <c r="BQ296" i="16"/>
  <c r="BQ287" i="16"/>
  <c r="BQ358" i="16"/>
  <c r="BQ354" i="16"/>
  <c r="BQ350" i="16"/>
  <c r="BQ346" i="16"/>
  <c r="BQ342" i="16"/>
  <c r="BQ338" i="16"/>
  <c r="BQ334" i="16"/>
  <c r="BQ330" i="16"/>
  <c r="BQ326" i="16"/>
  <c r="BQ322" i="16"/>
  <c r="BQ318" i="16"/>
  <c r="BQ314" i="16"/>
  <c r="BQ310" i="16"/>
  <c r="BQ306" i="16"/>
  <c r="BQ302" i="16"/>
  <c r="BQ298" i="16"/>
  <c r="BQ280" i="16"/>
  <c r="BQ272" i="16"/>
  <c r="BQ232" i="16"/>
  <c r="BQ279" i="16"/>
  <c r="BQ263" i="16"/>
  <c r="BQ247" i="16"/>
  <c r="BQ231" i="16"/>
  <c r="BQ211" i="16"/>
  <c r="BQ203" i="16"/>
  <c r="BQ195" i="16"/>
  <c r="BQ183" i="16"/>
  <c r="BQ179" i="16"/>
  <c r="BQ176" i="16"/>
  <c r="BQ164" i="16"/>
  <c r="BQ152" i="16"/>
  <c r="BQ144" i="16"/>
  <c r="BQ136" i="16"/>
  <c r="BQ90" i="16"/>
  <c r="BQ82" i="16"/>
  <c r="BQ77" i="16"/>
  <c r="BQ46" i="16"/>
  <c r="BQ32" i="16"/>
  <c r="BQ18" i="16"/>
  <c r="BQ16" i="16"/>
  <c r="BQ256" i="16"/>
  <c r="BQ240" i="16"/>
  <c r="BQ228" i="16"/>
  <c r="BQ283" i="16"/>
  <c r="BQ275" i="16"/>
  <c r="BQ259" i="16"/>
  <c r="BQ243" i="16"/>
  <c r="BQ219" i="16"/>
  <c r="BQ214" i="16"/>
  <c r="BQ187" i="16"/>
  <c r="BQ175" i="16"/>
  <c r="BQ180" i="16"/>
  <c r="BQ168" i="16"/>
  <c r="BQ156" i="16"/>
  <c r="BQ129" i="16"/>
  <c r="BQ125" i="16"/>
  <c r="BQ113" i="16"/>
  <c r="BQ105" i="16"/>
  <c r="BQ128" i="16"/>
  <c r="BQ73" i="16"/>
  <c r="BQ65" i="16"/>
  <c r="BQ57" i="16"/>
  <c r="BQ42" i="16"/>
  <c r="BQ28" i="16"/>
  <c r="BQ22" i="16"/>
  <c r="BQ236" i="16"/>
  <c r="BQ271" i="16"/>
  <c r="BQ255" i="16"/>
  <c r="BQ239" i="16"/>
  <c r="BQ226" i="16"/>
  <c r="BQ207" i="16"/>
  <c r="BQ199" i="16"/>
  <c r="BQ191" i="16"/>
  <c r="BQ190" i="16"/>
  <c r="BQ182" i="16"/>
  <c r="BQ184" i="16"/>
  <c r="BQ172" i="16"/>
  <c r="BQ160" i="16"/>
  <c r="BQ148" i="16"/>
  <c r="BQ133" i="16"/>
  <c r="BQ121" i="16"/>
  <c r="BQ98" i="16"/>
  <c r="BQ94" i="16"/>
  <c r="BQ86" i="16"/>
  <c r="BQ78" i="16"/>
  <c r="BQ50" i="16"/>
  <c r="BQ36" i="16"/>
  <c r="BQ20" i="16"/>
  <c r="BQ10" i="16"/>
  <c r="BQ264" i="16"/>
  <c r="BQ248" i="16"/>
  <c r="BQ224" i="16"/>
  <c r="BQ267" i="16"/>
  <c r="BQ251" i="16"/>
  <c r="BQ235" i="16"/>
  <c r="BQ215" i="16"/>
  <c r="BQ186" i="16"/>
  <c r="BQ188" i="16"/>
  <c r="BQ140" i="16"/>
  <c r="BQ138" i="16"/>
  <c r="BQ117" i="16"/>
  <c r="BQ109" i="16"/>
  <c r="BQ101" i="16"/>
  <c r="BQ69" i="16"/>
  <c r="BQ61" i="16"/>
  <c r="BQ54" i="16"/>
  <c r="BQ38" i="16"/>
  <c r="BQ12" i="16"/>
  <c r="BQ5" i="16"/>
  <c r="BQ4" i="16"/>
  <c r="BQ7" i="16"/>
  <c r="BQ3" i="16"/>
  <c r="BR1" i="14"/>
  <c r="BQ3" i="14"/>
  <c r="BQ7" i="14"/>
  <c r="BQ8" i="14"/>
  <c r="BQ9" i="14"/>
  <c r="BQ12" i="14"/>
  <c r="BQ15" i="14"/>
  <c r="BQ16" i="14"/>
  <c r="BQ20" i="14"/>
  <c r="BQ22" i="14"/>
  <c r="BQ26" i="14"/>
  <c r="BQ23" i="14"/>
  <c r="BQ27" i="14"/>
  <c r="BQ28" i="14"/>
  <c r="BQ31" i="14"/>
  <c r="BQ32" i="14"/>
  <c r="BQ36" i="14"/>
  <c r="BQ30" i="14"/>
  <c r="BQ37" i="14"/>
  <c r="BQ38" i="14"/>
  <c r="BQ46" i="14"/>
  <c r="BQ40" i="14"/>
  <c r="BQ43" i="14"/>
  <c r="BQ47" i="14"/>
  <c r="BQ48" i="14"/>
  <c r="BQ41" i="14"/>
  <c r="BQ52" i="14"/>
  <c r="BQ56" i="14"/>
  <c r="BQ60" i="14"/>
  <c r="BQ64" i="14"/>
  <c r="BQ49" i="14"/>
  <c r="BQ53" i="14"/>
  <c r="BQ57" i="14"/>
  <c r="BQ61" i="14"/>
  <c r="BQ65" i="14"/>
  <c r="BQ62" i="14"/>
  <c r="BQ66" i="14"/>
  <c r="BQ69" i="14"/>
  <c r="BQ73" i="14"/>
  <c r="BQ77" i="14"/>
  <c r="BQ81" i="14"/>
  <c r="BQ85" i="14"/>
  <c r="BQ68" i="14"/>
  <c r="BQ70" i="14"/>
  <c r="BQ74" i="14"/>
  <c r="BQ78" i="14"/>
  <c r="BQ82" i="14"/>
  <c r="BQ86" i="14"/>
  <c r="BQ79" i="14"/>
  <c r="BQ83" i="14"/>
  <c r="BQ96" i="14"/>
  <c r="BQ100" i="14"/>
  <c r="BQ104" i="14"/>
  <c r="BQ108" i="14"/>
  <c r="BQ93" i="14"/>
  <c r="BQ101" i="14"/>
  <c r="BQ105" i="14"/>
  <c r="BQ87" i="14"/>
  <c r="BQ89" i="14"/>
  <c r="BQ90" i="14"/>
  <c r="BQ94" i="14"/>
  <c r="BQ98" i="14"/>
  <c r="BQ102" i="14"/>
  <c r="BQ106" i="14"/>
  <c r="BQ112" i="14"/>
  <c r="BQ109" i="14"/>
  <c r="BQ107" i="14"/>
  <c r="BQ103" i="14"/>
  <c r="BQ99" i="14"/>
  <c r="BQ95" i="14"/>
  <c r="BQ71" i="14"/>
  <c r="BQ67" i="14"/>
  <c r="BQ84" i="14"/>
  <c r="BQ80" i="14"/>
  <c r="BQ76" i="14"/>
  <c r="BQ72" i="14"/>
  <c r="BQ63" i="14"/>
  <c r="BQ59" i="14"/>
  <c r="BQ55" i="14"/>
  <c r="BQ44" i="14"/>
  <c r="BQ39" i="14"/>
  <c r="BQ33" i="14"/>
  <c r="BQ35" i="14"/>
  <c r="BQ14" i="14"/>
  <c r="BQ10" i="14"/>
  <c r="BQ13" i="14"/>
  <c r="BQ11" i="14"/>
  <c r="BQ6" i="14"/>
  <c r="BQ88" i="14"/>
  <c r="BQ58" i="14"/>
  <c r="BQ54" i="14"/>
  <c r="BQ51" i="14"/>
  <c r="BQ42" i="14"/>
  <c r="BQ21" i="14"/>
  <c r="BQ18" i="14"/>
  <c r="BQ91" i="14"/>
  <c r="BQ92" i="14"/>
  <c r="BQ75" i="14"/>
  <c r="BQ50" i="14"/>
  <c r="BQ34" i="14"/>
  <c r="BQ24" i="14"/>
  <c r="BQ29" i="14"/>
  <c r="BQ25" i="14"/>
  <c r="BQ5" i="14"/>
  <c r="BQ111" i="14"/>
  <c r="BQ110" i="14"/>
  <c r="BQ97" i="14"/>
  <c r="BQ45" i="14"/>
  <c r="BQ17" i="14"/>
  <c r="BQ19" i="14"/>
  <c r="BQ4" i="14"/>
  <c r="BR1" i="18"/>
  <c r="BQ2" i="18"/>
  <c r="BR1" i="15"/>
  <c r="BQ2" i="15"/>
  <c r="BR5" i="18" l="1"/>
  <c r="BR6" i="18"/>
  <c r="BR7" i="18"/>
  <c r="BR10" i="18"/>
  <c r="BR11" i="18"/>
  <c r="BR12" i="18"/>
  <c r="BR15" i="18"/>
  <c r="BR17" i="18"/>
  <c r="BR16" i="18"/>
  <c r="BR18" i="18"/>
  <c r="BR23" i="18"/>
  <c r="BR27" i="18"/>
  <c r="BR21" i="18"/>
  <c r="BR22" i="18"/>
  <c r="BR24" i="18"/>
  <c r="BR28" i="18"/>
  <c r="BR31" i="18"/>
  <c r="BR34" i="18"/>
  <c r="BR38" i="18"/>
  <c r="BR35" i="18"/>
  <c r="BR39" i="18"/>
  <c r="BR42" i="18"/>
  <c r="BR46" i="18"/>
  <c r="BR50" i="18"/>
  <c r="BR43" i="18"/>
  <c r="BR47" i="18"/>
  <c r="BR51" i="18"/>
  <c r="BR54" i="18"/>
  <c r="BR58" i="18"/>
  <c r="BR62" i="18"/>
  <c r="BR55" i="18"/>
  <c r="BR59" i="18"/>
  <c r="BR63" i="18"/>
  <c r="BR56" i="18"/>
  <c r="BR60" i="18"/>
  <c r="BR64" i="18"/>
  <c r="BR80" i="18"/>
  <c r="BR84" i="18"/>
  <c r="BR66" i="18"/>
  <c r="BR70" i="18"/>
  <c r="BR74" i="18"/>
  <c r="BR67" i="18"/>
  <c r="BR68" i="18"/>
  <c r="BR71" i="18"/>
  <c r="BR75" i="18"/>
  <c r="BR79" i="18"/>
  <c r="BR83" i="18"/>
  <c r="BR88" i="18"/>
  <c r="BR92" i="18"/>
  <c r="BR89" i="18"/>
  <c r="BR93" i="18"/>
  <c r="BR82" i="18"/>
  <c r="BR77" i="18"/>
  <c r="BR76" i="18"/>
  <c r="BR69" i="18"/>
  <c r="BR65" i="18"/>
  <c r="BR61" i="18"/>
  <c r="BR57" i="18"/>
  <c r="BR53" i="18"/>
  <c r="BR33" i="18"/>
  <c r="BR40" i="18"/>
  <c r="BR72" i="18"/>
  <c r="BR45" i="18"/>
  <c r="BR36" i="18"/>
  <c r="BR91" i="18"/>
  <c r="BR86" i="18"/>
  <c r="BR78" i="18"/>
  <c r="BR85" i="18"/>
  <c r="BR73" i="18"/>
  <c r="BR41" i="18"/>
  <c r="BR30" i="18"/>
  <c r="BR90" i="18"/>
  <c r="BR87" i="18"/>
  <c r="BR81" i="18"/>
  <c r="BR52" i="18"/>
  <c r="BR49" i="18"/>
  <c r="BR48" i="18"/>
  <c r="BR44" i="18"/>
  <c r="BR37" i="18"/>
  <c r="BR32" i="18"/>
  <c r="BR20" i="18"/>
  <c r="BR14" i="18"/>
  <c r="BR4" i="18"/>
  <c r="BR26" i="18"/>
  <c r="BR29" i="18"/>
  <c r="BR13" i="18"/>
  <c r="BR8" i="18"/>
  <c r="BR19" i="18"/>
  <c r="BR9" i="18"/>
  <c r="BR25" i="18"/>
  <c r="BR3" i="18"/>
  <c r="BR5" i="15"/>
  <c r="BR6" i="15"/>
  <c r="BR7" i="15"/>
  <c r="BR10" i="15"/>
  <c r="BR11" i="15"/>
  <c r="BR15" i="15"/>
  <c r="BR16" i="15"/>
  <c r="BR19" i="15"/>
  <c r="BR20" i="15"/>
  <c r="BR24" i="15"/>
  <c r="BR21" i="15"/>
  <c r="BR28" i="15"/>
  <c r="BR32" i="15"/>
  <c r="BR27" i="15"/>
  <c r="BR29" i="15"/>
  <c r="BR33" i="15"/>
  <c r="BR25" i="15"/>
  <c r="BR36" i="15"/>
  <c r="BR39" i="15"/>
  <c r="BR43" i="15"/>
  <c r="BR40" i="15"/>
  <c r="BR44" i="15"/>
  <c r="BR47" i="15"/>
  <c r="BR50" i="15"/>
  <c r="BR54" i="15"/>
  <c r="BR51" i="15"/>
  <c r="BR55" i="15"/>
  <c r="BR68" i="15"/>
  <c r="BR72" i="15"/>
  <c r="BR61" i="15"/>
  <c r="BR65" i="15"/>
  <c r="BR69" i="15"/>
  <c r="BR58" i="15"/>
  <c r="BR62" i="15"/>
  <c r="BR66" i="15"/>
  <c r="BR70" i="15"/>
  <c r="BR59" i="15"/>
  <c r="BR73" i="15"/>
  <c r="BR80" i="15"/>
  <c r="BR77" i="15"/>
  <c r="BR81" i="15"/>
  <c r="BR85" i="15"/>
  <c r="BR89" i="15"/>
  <c r="BR82" i="15"/>
  <c r="BR86" i="15"/>
  <c r="BR90" i="15"/>
  <c r="BR93" i="15"/>
  <c r="BR105" i="15"/>
  <c r="BR95" i="15"/>
  <c r="BR99" i="15"/>
  <c r="BR103" i="15"/>
  <c r="BR107" i="15"/>
  <c r="BR96" i="15"/>
  <c r="BR100" i="15"/>
  <c r="BR104" i="15"/>
  <c r="BR108" i="15"/>
  <c r="BR109" i="15"/>
  <c r="BR125" i="15"/>
  <c r="BR129" i="15"/>
  <c r="BR114" i="15"/>
  <c r="BR118" i="15"/>
  <c r="BR122" i="15"/>
  <c r="BR126" i="15"/>
  <c r="BR115" i="15"/>
  <c r="BR119" i="15"/>
  <c r="BR123" i="15"/>
  <c r="BR127" i="15"/>
  <c r="BR112" i="15"/>
  <c r="BR116" i="15"/>
  <c r="BR128" i="15"/>
  <c r="BR132" i="15"/>
  <c r="BR136" i="15"/>
  <c r="BR140" i="15"/>
  <c r="BR144" i="15"/>
  <c r="BR148" i="15"/>
  <c r="BR152" i="15"/>
  <c r="BR156" i="15"/>
  <c r="BR160" i="15"/>
  <c r="BR133" i="15"/>
  <c r="BR137" i="15"/>
  <c r="BR141" i="15"/>
  <c r="BR145" i="15"/>
  <c r="BR149" i="15"/>
  <c r="BR153" i="15"/>
  <c r="BR157" i="15"/>
  <c r="BR161" i="15"/>
  <c r="BR134" i="15"/>
  <c r="BR138" i="15"/>
  <c r="BR142" i="15"/>
  <c r="BR146" i="15"/>
  <c r="BR150" i="15"/>
  <c r="BR154" i="15"/>
  <c r="BR158" i="15"/>
  <c r="BR162" i="15"/>
  <c r="BR165" i="15"/>
  <c r="BR169" i="15"/>
  <c r="BR175" i="15"/>
  <c r="BR179" i="15"/>
  <c r="BR183" i="15"/>
  <c r="BR187" i="15"/>
  <c r="BR191" i="15"/>
  <c r="BR195" i="15"/>
  <c r="BR199" i="15"/>
  <c r="BR203" i="15"/>
  <c r="BR172" i="15"/>
  <c r="BR176" i="15"/>
  <c r="BR180" i="15"/>
  <c r="BR184" i="15"/>
  <c r="BR188" i="15"/>
  <c r="BR192" i="15"/>
  <c r="BR196" i="15"/>
  <c r="BR200" i="15"/>
  <c r="BR173" i="15"/>
  <c r="BR177" i="15"/>
  <c r="BR181" i="15"/>
  <c r="BR185" i="15"/>
  <c r="BR189" i="15"/>
  <c r="BR193" i="15"/>
  <c r="BR197" i="15"/>
  <c r="BR201" i="15"/>
  <c r="BR204" i="15"/>
  <c r="BR208" i="15"/>
  <c r="BR212" i="15"/>
  <c r="BR218" i="15"/>
  <c r="BR222" i="15"/>
  <c r="BR226" i="15"/>
  <c r="BR230" i="15"/>
  <c r="BR234" i="15"/>
  <c r="BR238" i="15"/>
  <c r="BR242" i="15"/>
  <c r="BR246" i="15"/>
  <c r="BR219" i="15"/>
  <c r="BR223" i="15"/>
  <c r="BR227" i="15"/>
  <c r="BR231" i="15"/>
  <c r="BR235" i="15"/>
  <c r="BR239" i="15"/>
  <c r="BR243" i="15"/>
  <c r="BR247" i="15"/>
  <c r="BR250" i="15"/>
  <c r="BR251" i="15"/>
  <c r="BR258" i="15"/>
  <c r="BR262" i="15"/>
  <c r="BR266" i="15"/>
  <c r="BR270" i="15"/>
  <c r="BR274" i="15"/>
  <c r="BR254" i="15"/>
  <c r="BR259" i="15"/>
  <c r="BR263" i="15"/>
  <c r="BR267" i="15"/>
  <c r="BR271" i="15"/>
  <c r="BR275" i="15"/>
  <c r="BR279" i="15"/>
  <c r="BR283" i="15"/>
  <c r="BR287" i="15"/>
  <c r="BR291" i="15"/>
  <c r="BR295" i="15"/>
  <c r="BR299" i="15"/>
  <c r="BR303" i="15"/>
  <c r="BR307" i="15"/>
  <c r="BR311" i="15"/>
  <c r="BR315" i="15"/>
  <c r="BR319" i="15"/>
  <c r="BR255" i="15"/>
  <c r="BR256" i="15"/>
  <c r="BR260" i="15"/>
  <c r="BR264" i="15"/>
  <c r="BR268" i="15"/>
  <c r="BR272" i="15"/>
  <c r="BR276" i="15"/>
  <c r="BR280" i="15"/>
  <c r="BR284" i="15"/>
  <c r="BR288" i="15"/>
  <c r="BR292" i="15"/>
  <c r="BR296" i="15"/>
  <c r="BR300" i="15"/>
  <c r="BR304" i="15"/>
  <c r="BR308" i="15"/>
  <c r="BR312" i="15"/>
  <c r="BR316" i="15"/>
  <c r="BR320" i="15"/>
  <c r="BR323" i="15"/>
  <c r="BR324" i="15"/>
  <c r="BR327" i="15"/>
  <c r="BR383" i="15"/>
  <c r="BR332" i="15"/>
  <c r="BR336" i="15"/>
  <c r="BR340" i="15"/>
  <c r="BR344" i="15"/>
  <c r="BR348" i="15"/>
  <c r="BR352" i="15"/>
  <c r="BR356" i="15"/>
  <c r="BR360" i="15"/>
  <c r="BR364" i="15"/>
  <c r="BR368" i="15"/>
  <c r="BR372" i="15"/>
  <c r="BR376" i="15"/>
  <c r="BR380" i="15"/>
  <c r="BR333" i="15"/>
  <c r="BR337" i="15"/>
  <c r="BR341" i="15"/>
  <c r="BR345" i="15"/>
  <c r="BR349" i="15"/>
  <c r="BR353" i="15"/>
  <c r="BR357" i="15"/>
  <c r="BR361" i="15"/>
  <c r="BR365" i="15"/>
  <c r="BR369" i="15"/>
  <c r="BR373" i="15"/>
  <c r="BR377" i="15"/>
  <c r="BR381" i="15"/>
  <c r="BR329" i="15"/>
  <c r="BR322" i="15"/>
  <c r="BR379" i="15"/>
  <c r="BR382" i="15"/>
  <c r="BR326" i="15"/>
  <c r="BR252" i="15"/>
  <c r="BR317" i="15"/>
  <c r="BR313" i="15"/>
  <c r="BR309" i="15"/>
  <c r="BR305" i="15"/>
  <c r="BR301" i="15"/>
  <c r="BR297" i="15"/>
  <c r="BR293" i="15"/>
  <c r="BR289" i="15"/>
  <c r="BR285" i="15"/>
  <c r="BR281" i="15"/>
  <c r="BR277" i="15"/>
  <c r="BR273" i="15"/>
  <c r="BR269" i="15"/>
  <c r="BR265" i="15"/>
  <c r="BR261" i="15"/>
  <c r="BR257" i="15"/>
  <c r="BR244" i="15"/>
  <c r="BR236" i="15"/>
  <c r="BR228" i="15"/>
  <c r="BR220" i="15"/>
  <c r="BR211" i="15"/>
  <c r="BR214" i="15"/>
  <c r="BR245" i="15"/>
  <c r="BR241" i="15"/>
  <c r="BR237" i="15"/>
  <c r="BR233" i="15"/>
  <c r="BR229" i="15"/>
  <c r="BR225" i="15"/>
  <c r="BR221" i="15"/>
  <c r="BR217" i="15"/>
  <c r="BR213" i="15"/>
  <c r="BR163" i="15"/>
  <c r="BR202" i="15"/>
  <c r="BR198" i="15"/>
  <c r="BR194" i="15"/>
  <c r="BR190" i="15"/>
  <c r="BR186" i="15"/>
  <c r="BR182" i="15"/>
  <c r="BR178" i="15"/>
  <c r="BR174" i="15"/>
  <c r="BR170" i="15"/>
  <c r="BR325" i="15"/>
  <c r="BR375" i="15"/>
  <c r="BR367" i="15"/>
  <c r="BR359" i="15"/>
  <c r="BR351" i="15"/>
  <c r="BR343" i="15"/>
  <c r="BR335" i="15"/>
  <c r="BR328" i="15"/>
  <c r="BR378" i="15"/>
  <c r="BR374" i="15"/>
  <c r="BR330" i="15"/>
  <c r="BR249" i="15"/>
  <c r="BR314" i="15"/>
  <c r="BR306" i="15"/>
  <c r="BR298" i="15"/>
  <c r="BR290" i="15"/>
  <c r="BR282" i="15"/>
  <c r="BR278" i="15"/>
  <c r="BR215" i="15"/>
  <c r="BR167" i="15"/>
  <c r="BR171" i="15"/>
  <c r="BR164" i="15"/>
  <c r="BR318" i="15"/>
  <c r="BR370" i="15"/>
  <c r="BR366" i="15"/>
  <c r="BR362" i="15"/>
  <c r="BR358" i="15"/>
  <c r="BR354" i="15"/>
  <c r="BR350" i="15"/>
  <c r="BR346" i="15"/>
  <c r="BR342" i="15"/>
  <c r="BR338" i="15"/>
  <c r="BR334" i="15"/>
  <c r="BR248" i="15"/>
  <c r="BR253" i="15"/>
  <c r="BR240" i="15"/>
  <c r="BR232" i="15"/>
  <c r="BR224" i="15"/>
  <c r="BR216" i="15"/>
  <c r="BR206" i="15"/>
  <c r="BR205" i="15"/>
  <c r="BR168" i="15"/>
  <c r="BR321" i="15"/>
  <c r="BR371" i="15"/>
  <c r="BR363" i="15"/>
  <c r="BR355" i="15"/>
  <c r="BR347" i="15"/>
  <c r="BR339" i="15"/>
  <c r="BR331" i="15"/>
  <c r="BR310" i="15"/>
  <c r="BR302" i="15"/>
  <c r="BR294" i="15"/>
  <c r="BR286" i="15"/>
  <c r="BR207" i="15"/>
  <c r="BR210" i="15"/>
  <c r="BR209" i="15"/>
  <c r="BR166" i="15"/>
  <c r="BR130" i="15"/>
  <c r="BR110" i="15"/>
  <c r="BR101" i="15"/>
  <c r="BR97" i="15"/>
  <c r="BR75" i="15"/>
  <c r="BR84" i="15"/>
  <c r="BR71" i="15"/>
  <c r="BR64" i="15"/>
  <c r="BR48" i="15"/>
  <c r="BR34" i="15"/>
  <c r="BR31" i="15"/>
  <c r="BR13" i="15"/>
  <c r="BR8" i="15"/>
  <c r="BR9" i="15"/>
  <c r="BR4" i="15"/>
  <c r="BR120" i="15"/>
  <c r="BR98" i="15"/>
  <c r="BR74" i="15"/>
  <c r="BR91" i="15"/>
  <c r="BR87" i="15"/>
  <c r="BR83" i="15"/>
  <c r="BR79" i="15"/>
  <c r="BR56" i="15"/>
  <c r="BR53" i="15"/>
  <c r="BR49" i="15"/>
  <c r="BR41" i="15"/>
  <c r="BR26" i="15"/>
  <c r="BR18" i="15"/>
  <c r="BR14" i="15"/>
  <c r="BR3" i="15"/>
  <c r="BR159" i="15"/>
  <c r="BR155" i="15"/>
  <c r="BR151" i="15"/>
  <c r="BR147" i="15"/>
  <c r="BR143" i="15"/>
  <c r="BR139" i="15"/>
  <c r="BR135" i="15"/>
  <c r="BR131" i="15"/>
  <c r="BR124" i="15"/>
  <c r="BR111" i="15"/>
  <c r="BR121" i="15"/>
  <c r="BR117" i="15"/>
  <c r="BR113" i="15"/>
  <c r="BR92" i="15"/>
  <c r="BR88" i="15"/>
  <c r="BR63" i="15"/>
  <c r="BR57" i="15"/>
  <c r="BR60" i="15"/>
  <c r="BR52" i="15"/>
  <c r="BR45" i="15"/>
  <c r="BR35" i="15"/>
  <c r="BR37" i="15"/>
  <c r="BR42" i="15"/>
  <c r="BR30" i="15"/>
  <c r="BR22" i="15"/>
  <c r="BR23" i="15"/>
  <c r="BR17" i="15"/>
  <c r="BR12" i="15"/>
  <c r="BR106" i="15"/>
  <c r="BR102" i="15"/>
  <c r="BR94" i="15"/>
  <c r="BR78" i="15"/>
  <c r="BR76" i="15"/>
  <c r="BR67" i="15"/>
  <c r="BR46" i="15"/>
  <c r="BR38" i="15"/>
  <c r="BS1" i="16"/>
  <c r="BR5" i="16"/>
  <c r="BR6" i="16"/>
  <c r="BR7" i="16"/>
  <c r="BR8" i="16"/>
  <c r="BR13" i="16"/>
  <c r="BR11" i="16"/>
  <c r="BR14" i="16"/>
  <c r="BR19" i="16"/>
  <c r="BR23" i="16"/>
  <c r="BR20" i="16"/>
  <c r="BR24" i="16"/>
  <c r="BR17" i="16"/>
  <c r="BR29" i="16"/>
  <c r="BR33" i="16"/>
  <c r="BR26" i="16"/>
  <c r="BR30" i="16"/>
  <c r="BR34" i="16"/>
  <c r="BR36" i="16"/>
  <c r="BR39" i="16"/>
  <c r="BR43" i="16"/>
  <c r="BR47" i="16"/>
  <c r="BR51" i="16"/>
  <c r="BR37" i="16"/>
  <c r="BR40" i="16"/>
  <c r="BR44" i="16"/>
  <c r="BR48" i="16"/>
  <c r="BR52" i="16"/>
  <c r="BR55" i="16"/>
  <c r="BR58" i="16"/>
  <c r="BR62" i="16"/>
  <c r="BR66" i="16"/>
  <c r="BR70" i="16"/>
  <c r="BR74" i="16"/>
  <c r="BR59" i="16"/>
  <c r="BR63" i="16"/>
  <c r="BR67" i="16"/>
  <c r="BR71" i="16"/>
  <c r="BR56" i="16"/>
  <c r="BR79" i="16"/>
  <c r="BR83" i="16"/>
  <c r="BR87" i="16"/>
  <c r="BR91" i="16"/>
  <c r="BR80" i="16"/>
  <c r="BR84" i="16"/>
  <c r="BR88" i="16"/>
  <c r="BR92" i="16"/>
  <c r="BR75" i="16"/>
  <c r="BR95" i="16"/>
  <c r="BR96" i="16"/>
  <c r="BR102" i="16"/>
  <c r="BR106" i="16"/>
  <c r="BR110" i="16"/>
  <c r="BR114" i="16"/>
  <c r="BR118" i="16"/>
  <c r="BR122" i="16"/>
  <c r="BR126" i="16"/>
  <c r="BR130" i="16"/>
  <c r="BR98" i="16"/>
  <c r="BR103" i="16"/>
  <c r="BR107" i="16"/>
  <c r="BR111" i="16"/>
  <c r="BR115" i="16"/>
  <c r="BR119" i="16"/>
  <c r="BR123" i="16"/>
  <c r="BR127" i="16"/>
  <c r="BR131" i="16"/>
  <c r="BR99" i="16"/>
  <c r="BR148" i="16"/>
  <c r="BR152" i="16"/>
  <c r="BR156" i="16"/>
  <c r="BR160" i="16"/>
  <c r="BR164" i="16"/>
  <c r="BR168" i="16"/>
  <c r="BR172" i="16"/>
  <c r="BR134" i="16"/>
  <c r="BR135" i="16"/>
  <c r="BR137" i="16"/>
  <c r="BR141" i="16"/>
  <c r="BR145" i="16"/>
  <c r="BR149" i="16"/>
  <c r="BR153" i="16"/>
  <c r="BR157" i="16"/>
  <c r="BR161" i="16"/>
  <c r="BR165" i="16"/>
  <c r="BR169" i="16"/>
  <c r="BR173" i="16"/>
  <c r="BR138" i="16"/>
  <c r="BR142" i="16"/>
  <c r="BR146" i="16"/>
  <c r="BR150" i="16"/>
  <c r="BR154" i="16"/>
  <c r="BR158" i="16"/>
  <c r="BR162" i="16"/>
  <c r="BR166" i="16"/>
  <c r="BR170" i="16"/>
  <c r="BR192" i="16"/>
  <c r="BR196" i="16"/>
  <c r="BR200" i="16"/>
  <c r="BR204" i="16"/>
  <c r="BR208" i="16"/>
  <c r="BR212" i="16"/>
  <c r="BR189" i="16"/>
  <c r="BR193" i="16"/>
  <c r="BR197" i="16"/>
  <c r="BR201" i="16"/>
  <c r="BR205" i="16"/>
  <c r="BR209" i="16"/>
  <c r="BR174" i="16"/>
  <c r="BR177" i="16"/>
  <c r="BR181" i="16"/>
  <c r="BR185" i="16"/>
  <c r="BR220" i="16"/>
  <c r="BR221" i="16"/>
  <c r="BR225" i="16"/>
  <c r="BR229" i="16"/>
  <c r="BR233" i="16"/>
  <c r="BR237" i="16"/>
  <c r="BR241" i="16"/>
  <c r="BR245" i="16"/>
  <c r="BR249" i="16"/>
  <c r="BR253" i="16"/>
  <c r="BR257" i="16"/>
  <c r="BR261" i="16"/>
  <c r="BR265" i="16"/>
  <c r="BR269" i="16"/>
  <c r="BR273" i="16"/>
  <c r="BR277" i="16"/>
  <c r="BR281" i="16"/>
  <c r="BR213" i="16"/>
  <c r="BR216" i="16"/>
  <c r="BR217" i="16"/>
  <c r="BR219" i="16"/>
  <c r="BR228" i="16"/>
  <c r="BR232" i="16"/>
  <c r="BR236" i="16"/>
  <c r="BR240" i="16"/>
  <c r="BR244" i="16"/>
  <c r="BR248" i="16"/>
  <c r="BR252" i="16"/>
  <c r="BR256" i="16"/>
  <c r="BR260" i="16"/>
  <c r="BR264" i="16"/>
  <c r="BR268" i="16"/>
  <c r="BR272" i="16"/>
  <c r="BR276" i="16"/>
  <c r="BR280" i="16"/>
  <c r="BR284" i="16"/>
  <c r="BR285" i="16"/>
  <c r="BR288" i="16"/>
  <c r="BR289" i="16"/>
  <c r="BR292" i="16"/>
  <c r="BR293" i="16"/>
  <c r="BR299" i="16"/>
  <c r="BR303" i="16"/>
  <c r="BR307" i="16"/>
  <c r="BR311" i="16"/>
  <c r="BR315" i="16"/>
  <c r="BR319" i="16"/>
  <c r="BR323" i="16"/>
  <c r="BR327" i="16"/>
  <c r="BR331" i="16"/>
  <c r="BR335" i="16"/>
  <c r="BR339" i="16"/>
  <c r="BR343" i="16"/>
  <c r="BR347" i="16"/>
  <c r="BR351" i="16"/>
  <c r="BR355" i="16"/>
  <c r="BR359" i="16"/>
  <c r="BR300" i="16"/>
  <c r="BR304" i="16"/>
  <c r="BR308" i="16"/>
  <c r="BR312" i="16"/>
  <c r="BR316" i="16"/>
  <c r="BR320" i="16"/>
  <c r="BR324" i="16"/>
  <c r="BR328" i="16"/>
  <c r="BR332" i="16"/>
  <c r="BR336" i="16"/>
  <c r="BR340" i="16"/>
  <c r="BR344" i="16"/>
  <c r="BR348" i="16"/>
  <c r="BR352" i="16"/>
  <c r="BR356" i="16"/>
  <c r="BR378" i="16"/>
  <c r="BR382" i="16"/>
  <c r="BR386" i="16"/>
  <c r="BR390" i="16"/>
  <c r="BR394" i="16"/>
  <c r="BR398" i="16"/>
  <c r="BR402" i="16"/>
  <c r="BR406" i="16"/>
  <c r="BR410" i="16"/>
  <c r="BR414" i="16"/>
  <c r="BR418" i="16"/>
  <c r="BR422" i="16"/>
  <c r="BR371" i="16"/>
  <c r="BR375" i="16"/>
  <c r="BR379" i="16"/>
  <c r="BR383" i="16"/>
  <c r="BR387" i="16"/>
  <c r="BR391" i="16"/>
  <c r="BR395" i="16"/>
  <c r="BR399" i="16"/>
  <c r="BR403" i="16"/>
  <c r="BR407" i="16"/>
  <c r="BR411" i="16"/>
  <c r="BR415" i="16"/>
  <c r="BR419" i="16"/>
  <c r="BR423" i="16"/>
  <c r="BR360" i="16"/>
  <c r="BR363" i="16"/>
  <c r="BR364" i="16"/>
  <c r="BR367" i="16"/>
  <c r="BR368" i="16"/>
  <c r="BR372" i="16"/>
  <c r="BR376" i="16"/>
  <c r="BR380" i="16"/>
  <c r="BR384" i="16"/>
  <c r="BR388" i="16"/>
  <c r="BR392" i="16"/>
  <c r="BR396" i="16"/>
  <c r="BR400" i="16"/>
  <c r="BR404" i="16"/>
  <c r="BR369" i="16"/>
  <c r="BR426" i="16"/>
  <c r="BR427" i="16"/>
  <c r="BR430" i="16"/>
  <c r="BR431" i="16"/>
  <c r="BR435" i="16"/>
  <c r="BR439" i="16"/>
  <c r="BR443" i="16"/>
  <c r="BR444" i="16"/>
  <c r="BR448" i="16"/>
  <c r="BR452" i="16"/>
  <c r="BR456" i="16"/>
  <c r="BR460" i="16"/>
  <c r="BR464" i="16"/>
  <c r="BR468" i="16"/>
  <c r="BR472" i="16"/>
  <c r="BR476" i="16"/>
  <c r="BR480" i="16"/>
  <c r="BR445" i="16"/>
  <c r="BR449" i="16"/>
  <c r="BR453" i="16"/>
  <c r="BR457" i="16"/>
  <c r="BR461" i="16"/>
  <c r="BR465" i="16"/>
  <c r="BR469" i="16"/>
  <c r="BR473" i="16"/>
  <c r="BR477" i="16"/>
  <c r="BR481" i="16"/>
  <c r="BR437" i="16"/>
  <c r="BR475" i="16"/>
  <c r="BR467" i="16"/>
  <c r="BR459" i="16"/>
  <c r="BR451" i="16"/>
  <c r="BR440" i="16"/>
  <c r="BR425" i="16"/>
  <c r="BR417" i="16"/>
  <c r="BR409" i="16"/>
  <c r="BR401" i="16"/>
  <c r="BR424" i="16"/>
  <c r="BR416" i="16"/>
  <c r="BR361" i="16"/>
  <c r="BR374" i="16"/>
  <c r="BR370" i="16"/>
  <c r="BR290" i="16"/>
  <c r="BR295" i="16"/>
  <c r="BR287" i="16"/>
  <c r="BR358" i="16"/>
  <c r="BR350" i="16"/>
  <c r="BR342" i="16"/>
  <c r="BR334" i="16"/>
  <c r="BR326" i="16"/>
  <c r="BR318" i="16"/>
  <c r="BR310" i="16"/>
  <c r="BR302" i="16"/>
  <c r="BR223" i="16"/>
  <c r="BR428" i="16"/>
  <c r="BR441" i="16"/>
  <c r="BR482" i="16"/>
  <c r="BR478" i="16"/>
  <c r="BR474" i="16"/>
  <c r="BR470" i="16"/>
  <c r="BR466" i="16"/>
  <c r="BR462" i="16"/>
  <c r="BR458" i="16"/>
  <c r="BR454" i="16"/>
  <c r="BR450" i="16"/>
  <c r="BR446" i="16"/>
  <c r="BR434" i="16"/>
  <c r="BR389" i="16"/>
  <c r="BR377" i="16"/>
  <c r="BR412" i="16"/>
  <c r="BR224" i="16"/>
  <c r="BR283" i="16"/>
  <c r="BR275" i="16"/>
  <c r="BR267" i="16"/>
  <c r="BR259" i="16"/>
  <c r="BR251" i="16"/>
  <c r="BR243" i="16"/>
  <c r="BR429" i="16"/>
  <c r="BR479" i="16"/>
  <c r="BR471" i="16"/>
  <c r="BR463" i="16"/>
  <c r="BR455" i="16"/>
  <c r="BR447" i="16"/>
  <c r="BR432" i="16"/>
  <c r="BR438" i="16"/>
  <c r="BR421" i="16"/>
  <c r="BR413" i="16"/>
  <c r="BR405" i="16"/>
  <c r="BR393" i="16"/>
  <c r="BR381" i="16"/>
  <c r="BR420" i="16"/>
  <c r="BR408" i="16"/>
  <c r="BR365" i="16"/>
  <c r="BR362" i="16"/>
  <c r="BR286" i="16"/>
  <c r="BR291" i="16"/>
  <c r="BR354" i="16"/>
  <c r="BR346" i="16"/>
  <c r="BR338" i="16"/>
  <c r="BR330" i="16"/>
  <c r="BR322" i="16"/>
  <c r="BR314" i="16"/>
  <c r="BR306" i="16"/>
  <c r="BR298" i="16"/>
  <c r="BR433" i="16"/>
  <c r="BR436" i="16"/>
  <c r="BR442" i="16"/>
  <c r="BR397" i="16"/>
  <c r="BR385" i="16"/>
  <c r="BR373" i="16"/>
  <c r="BR366" i="16"/>
  <c r="BR294" i="16"/>
  <c r="BR357" i="16"/>
  <c r="BR353" i="16"/>
  <c r="BR349" i="16"/>
  <c r="BR345" i="16"/>
  <c r="BR341" i="16"/>
  <c r="BR337" i="16"/>
  <c r="BR333" i="16"/>
  <c r="BR329" i="16"/>
  <c r="BR325" i="16"/>
  <c r="BR321" i="16"/>
  <c r="BR317" i="16"/>
  <c r="BR313" i="16"/>
  <c r="BR309" i="16"/>
  <c r="BR305" i="16"/>
  <c r="BR301" i="16"/>
  <c r="BR297" i="16"/>
  <c r="BR296" i="16"/>
  <c r="BR279" i="16"/>
  <c r="BR271" i="16"/>
  <c r="BR231" i="16"/>
  <c r="BR278" i="16"/>
  <c r="BR262" i="16"/>
  <c r="BR246" i="16"/>
  <c r="BR214" i="16"/>
  <c r="BR182" i="16"/>
  <c r="BR184" i="16"/>
  <c r="BR176" i="16"/>
  <c r="BR187" i="16"/>
  <c r="BR151" i="16"/>
  <c r="BR139" i="16"/>
  <c r="BR116" i="16"/>
  <c r="BR108" i="16"/>
  <c r="BR100" i="16"/>
  <c r="BR133" i="16"/>
  <c r="BR129" i="16"/>
  <c r="BR125" i="16"/>
  <c r="BR121" i="16"/>
  <c r="BR117" i="16"/>
  <c r="BR113" i="16"/>
  <c r="BR109" i="16"/>
  <c r="BR105" i="16"/>
  <c r="BR101" i="16"/>
  <c r="BR94" i="16"/>
  <c r="BR90" i="16"/>
  <c r="BR86" i="16"/>
  <c r="BR82" i="16"/>
  <c r="BR68" i="16"/>
  <c r="BR60" i="16"/>
  <c r="BR65" i="16"/>
  <c r="BR57" i="16"/>
  <c r="BR53" i="16"/>
  <c r="BR32" i="16"/>
  <c r="BR21" i="16"/>
  <c r="BR22" i="16"/>
  <c r="BR12" i="16"/>
  <c r="BR4" i="16"/>
  <c r="BR255" i="16"/>
  <c r="BR239" i="16"/>
  <c r="BR227" i="16"/>
  <c r="BR274" i="16"/>
  <c r="BR258" i="16"/>
  <c r="BR242" i="16"/>
  <c r="BR210" i="16"/>
  <c r="BR202" i="16"/>
  <c r="BR194" i="16"/>
  <c r="BR186" i="16"/>
  <c r="BR188" i="16"/>
  <c r="BR211" i="16"/>
  <c r="BR207" i="16"/>
  <c r="BR203" i="16"/>
  <c r="BR199" i="16"/>
  <c r="BR195" i="16"/>
  <c r="BR175" i="16"/>
  <c r="BR163" i="16"/>
  <c r="BR143" i="16"/>
  <c r="BR144" i="16"/>
  <c r="BR140" i="16"/>
  <c r="BR89" i="16"/>
  <c r="BR81" i="16"/>
  <c r="BR73" i="16"/>
  <c r="BR69" i="16"/>
  <c r="BR45" i="16"/>
  <c r="BR31" i="16"/>
  <c r="BR28" i="16"/>
  <c r="BR25" i="16"/>
  <c r="BR15" i="16"/>
  <c r="BR235" i="16"/>
  <c r="BR270" i="16"/>
  <c r="BR254" i="16"/>
  <c r="BR238" i="16"/>
  <c r="BR218" i="16"/>
  <c r="BR215" i="16"/>
  <c r="BR179" i="16"/>
  <c r="BR167" i="16"/>
  <c r="BR155" i="16"/>
  <c r="BR136" i="16"/>
  <c r="BR128" i="16"/>
  <c r="BR124" i="16"/>
  <c r="BR112" i="16"/>
  <c r="BR104" i="16"/>
  <c r="BR78" i="16"/>
  <c r="BR72" i="16"/>
  <c r="BR64" i="16"/>
  <c r="BR41" i="16"/>
  <c r="BR35" i="16"/>
  <c r="BR27" i="16"/>
  <c r="BR18" i="16"/>
  <c r="BR263" i="16"/>
  <c r="BR247" i="16"/>
  <c r="BR282" i="16"/>
  <c r="BR266" i="16"/>
  <c r="BR250" i="16"/>
  <c r="BR234" i="16"/>
  <c r="BR230" i="16"/>
  <c r="BR226" i="16"/>
  <c r="BR222" i="16"/>
  <c r="BR206" i="16"/>
  <c r="BR198" i="16"/>
  <c r="BR190" i="16"/>
  <c r="BR178" i="16"/>
  <c r="BR180" i="16"/>
  <c r="BR191" i="16"/>
  <c r="BR183" i="16"/>
  <c r="BR171" i="16"/>
  <c r="BR159" i="16"/>
  <c r="BR147" i="16"/>
  <c r="BR132" i="16"/>
  <c r="BR120" i="16"/>
  <c r="BR97" i="16"/>
  <c r="BR93" i="16"/>
  <c r="BR85" i="16"/>
  <c r="BR77" i="16"/>
  <c r="BR76" i="16"/>
  <c r="BR61" i="16"/>
  <c r="BR49" i="16"/>
  <c r="BR54" i="16"/>
  <c r="BR50" i="16"/>
  <c r="BR46" i="16"/>
  <c r="BR42" i="16"/>
  <c r="BR38" i="16"/>
  <c r="BR16" i="16"/>
  <c r="BR9" i="16"/>
  <c r="BR10" i="16"/>
  <c r="BR3" i="16"/>
  <c r="BS1" i="14"/>
  <c r="BR3" i="14"/>
  <c r="BR8" i="14"/>
  <c r="BR7" i="14"/>
  <c r="BR9" i="14"/>
  <c r="BR12" i="14"/>
  <c r="BR16" i="14"/>
  <c r="BR15" i="14"/>
  <c r="BR19" i="14"/>
  <c r="BR20" i="14"/>
  <c r="BR25" i="14"/>
  <c r="BR22" i="14"/>
  <c r="BR26" i="14"/>
  <c r="BR27" i="14"/>
  <c r="BR31" i="14"/>
  <c r="BR29" i="14"/>
  <c r="BR32" i="14"/>
  <c r="BR36" i="14"/>
  <c r="BR30" i="14"/>
  <c r="BR37" i="14"/>
  <c r="BR46" i="14"/>
  <c r="BR40" i="14"/>
  <c r="BR43" i="14"/>
  <c r="BR47" i="14"/>
  <c r="BR48" i="14"/>
  <c r="BR52" i="14"/>
  <c r="BR56" i="14"/>
  <c r="BR60" i="14"/>
  <c r="BR64" i="14"/>
  <c r="BR49" i="14"/>
  <c r="BR53" i="14"/>
  <c r="BR57" i="14"/>
  <c r="BR61" i="14"/>
  <c r="BR65" i="14"/>
  <c r="BR72" i="14"/>
  <c r="BR76" i="14"/>
  <c r="BR80" i="14"/>
  <c r="BR84" i="14"/>
  <c r="BR69" i="14"/>
  <c r="BR73" i="14"/>
  <c r="BR77" i="14"/>
  <c r="BR81" i="14"/>
  <c r="BR85" i="14"/>
  <c r="BR68" i="14"/>
  <c r="BR74" i="14"/>
  <c r="BR78" i="14"/>
  <c r="BR82" i="14"/>
  <c r="BR86" i="14"/>
  <c r="BR89" i="14"/>
  <c r="BR107" i="14"/>
  <c r="BR96" i="14"/>
  <c r="BR100" i="14"/>
  <c r="BR104" i="14"/>
  <c r="BR108" i="14"/>
  <c r="BR88" i="14"/>
  <c r="BR93" i="14"/>
  <c r="BR97" i="14"/>
  <c r="BR101" i="14"/>
  <c r="BR105" i="14"/>
  <c r="BR112" i="14"/>
  <c r="BR110" i="14"/>
  <c r="BR106" i="14"/>
  <c r="BR102" i="14"/>
  <c r="BR98" i="14"/>
  <c r="BR94" i="14"/>
  <c r="BR90" i="14"/>
  <c r="BR87" i="14"/>
  <c r="BR83" i="14"/>
  <c r="BR79" i="14"/>
  <c r="BR75" i="14"/>
  <c r="BR71" i="14"/>
  <c r="BR51" i="14"/>
  <c r="BR66" i="14"/>
  <c r="BR62" i="14"/>
  <c r="BR58" i="14"/>
  <c r="BR54" i="14"/>
  <c r="BR45" i="14"/>
  <c r="BR38" i="14"/>
  <c r="BR34" i="14"/>
  <c r="BR13" i="14"/>
  <c r="BR11" i="14"/>
  <c r="BR17" i="14"/>
  <c r="BR14" i="14"/>
  <c r="BR103" i="14"/>
  <c r="BR67" i="14"/>
  <c r="BR59" i="14"/>
  <c r="BR50" i="14"/>
  <c r="BR44" i="14"/>
  <c r="BR42" i="14"/>
  <c r="BR41" i="14"/>
  <c r="BR39" i="14"/>
  <c r="BR33" i="14"/>
  <c r="BR35" i="14"/>
  <c r="BR111" i="14"/>
  <c r="BR99" i="14"/>
  <c r="BR70" i="14"/>
  <c r="BR55" i="14"/>
  <c r="BR21" i="14"/>
  <c r="BR28" i="14"/>
  <c r="BR24" i="14"/>
  <c r="BR10" i="14"/>
  <c r="BR4" i="14"/>
  <c r="BR109" i="14"/>
  <c r="BR92" i="14"/>
  <c r="BR95" i="14"/>
  <c r="BR91" i="14"/>
  <c r="BR63" i="14"/>
  <c r="BR23" i="14"/>
  <c r="BR18" i="14"/>
  <c r="BR6" i="14"/>
  <c r="BR5" i="14"/>
  <c r="BS1" i="15"/>
  <c r="BR2" i="15"/>
  <c r="BS1" i="18"/>
  <c r="BR2" i="18"/>
  <c r="BS4" i="18" l="1"/>
  <c r="BS5" i="18"/>
  <c r="BS6" i="18"/>
  <c r="BS10" i="18"/>
  <c r="BS15" i="18"/>
  <c r="BS20" i="18"/>
  <c r="BS17" i="18"/>
  <c r="BS21" i="18"/>
  <c r="BS28" i="18"/>
  <c r="BS26" i="18"/>
  <c r="BS23" i="18"/>
  <c r="BS27" i="18"/>
  <c r="BS31" i="18"/>
  <c r="BS33" i="18"/>
  <c r="BS37" i="18"/>
  <c r="BS30" i="18"/>
  <c r="BS34" i="18"/>
  <c r="BS38" i="18"/>
  <c r="BS51" i="18"/>
  <c r="BS45" i="18"/>
  <c r="BS49" i="18"/>
  <c r="BS41" i="18"/>
  <c r="BS42" i="18"/>
  <c r="BS46" i="18"/>
  <c r="BS50" i="18"/>
  <c r="BS57" i="18"/>
  <c r="BS61" i="18"/>
  <c r="BS65" i="18"/>
  <c r="BS54" i="18"/>
  <c r="BS58" i="18"/>
  <c r="BS62" i="18"/>
  <c r="BS55" i="18"/>
  <c r="BS59" i="18"/>
  <c r="BS63" i="18"/>
  <c r="BS67" i="18"/>
  <c r="BS71" i="18"/>
  <c r="BS79" i="18"/>
  <c r="BS83" i="18"/>
  <c r="BS76" i="18"/>
  <c r="BS80" i="18"/>
  <c r="BS84" i="18"/>
  <c r="BS66" i="18"/>
  <c r="BS69" i="18"/>
  <c r="BS70" i="18"/>
  <c r="BS74" i="18"/>
  <c r="BS78" i="18"/>
  <c r="BS82" i="18"/>
  <c r="BS86" i="18"/>
  <c r="BS88" i="18"/>
  <c r="BS92" i="18"/>
  <c r="BS89" i="18"/>
  <c r="BS90" i="18"/>
  <c r="BS64" i="18"/>
  <c r="BS60" i="18"/>
  <c r="BS56" i="18"/>
  <c r="BS52" i="18"/>
  <c r="BS48" i="18"/>
  <c r="BS36" i="18"/>
  <c r="BS25" i="18"/>
  <c r="BS91" i="18"/>
  <c r="BS87" i="18"/>
  <c r="BS81" i="18"/>
  <c r="BS68" i="18"/>
  <c r="BS53" i="18"/>
  <c r="BS32" i="18"/>
  <c r="BS39" i="18"/>
  <c r="BS35" i="18"/>
  <c r="BS93" i="18"/>
  <c r="BS73" i="18"/>
  <c r="BS44" i="18"/>
  <c r="BS40" i="18"/>
  <c r="BS29" i="18"/>
  <c r="BS85" i="18"/>
  <c r="BS77" i="18"/>
  <c r="BS72" i="18"/>
  <c r="BS75" i="18"/>
  <c r="BS47" i="18"/>
  <c r="BS43" i="18"/>
  <c r="BS19" i="18"/>
  <c r="BS9" i="18"/>
  <c r="BS3" i="18"/>
  <c r="BS22" i="18"/>
  <c r="BS14" i="18"/>
  <c r="BS13" i="18"/>
  <c r="BS16" i="18"/>
  <c r="BS12" i="18"/>
  <c r="BS11" i="18"/>
  <c r="BS18" i="18"/>
  <c r="BS24" i="18"/>
  <c r="BS8" i="18"/>
  <c r="BS7" i="18"/>
  <c r="BS4" i="15"/>
  <c r="BS5" i="15"/>
  <c r="BS6" i="15"/>
  <c r="BS10" i="15"/>
  <c r="BS11" i="15"/>
  <c r="BS15" i="15"/>
  <c r="BS19" i="15"/>
  <c r="BS23" i="15"/>
  <c r="BS20" i="15"/>
  <c r="BS24" i="15"/>
  <c r="BS31" i="15"/>
  <c r="BS28" i="15"/>
  <c r="BS32" i="15"/>
  <c r="BS41" i="15"/>
  <c r="BS45" i="15"/>
  <c r="BS35" i="15"/>
  <c r="BS36" i="15"/>
  <c r="BS39" i="15"/>
  <c r="BS43" i="15"/>
  <c r="BS47" i="15"/>
  <c r="BS49" i="15"/>
  <c r="BS53" i="15"/>
  <c r="BS50" i="15"/>
  <c r="BS54" i="15"/>
  <c r="BS59" i="15"/>
  <c r="BS63" i="15"/>
  <c r="BS67" i="15"/>
  <c r="BS71" i="15"/>
  <c r="BS64" i="15"/>
  <c r="BS68" i="15"/>
  <c r="BS72" i="15"/>
  <c r="BS61" i="15"/>
  <c r="BS65" i="15"/>
  <c r="BS69" i="15"/>
  <c r="BS58" i="15"/>
  <c r="BS73" i="15"/>
  <c r="BS80" i="15"/>
  <c r="BS77" i="15"/>
  <c r="BS81" i="15"/>
  <c r="BS85" i="15"/>
  <c r="BS89" i="15"/>
  <c r="BS104" i="15"/>
  <c r="BS108" i="15"/>
  <c r="BS93" i="15"/>
  <c r="BS94" i="15"/>
  <c r="BS98" i="15"/>
  <c r="BS102" i="15"/>
  <c r="BS106" i="15"/>
  <c r="BS95" i="15"/>
  <c r="BS99" i="15"/>
  <c r="BS103" i="15"/>
  <c r="BS107" i="15"/>
  <c r="BS112" i="15"/>
  <c r="BS128" i="15"/>
  <c r="BS121" i="15"/>
  <c r="BS125" i="15"/>
  <c r="BS129" i="15"/>
  <c r="BS114" i="15"/>
  <c r="BS118" i="15"/>
  <c r="BS122" i="15"/>
  <c r="BS126" i="15"/>
  <c r="BS115" i="15"/>
  <c r="BS119" i="15"/>
  <c r="BS123" i="15"/>
  <c r="BS127" i="15"/>
  <c r="BS155" i="15"/>
  <c r="BS159" i="15"/>
  <c r="BS132" i="15"/>
  <c r="BS136" i="15"/>
  <c r="BS140" i="15"/>
  <c r="BS144" i="15"/>
  <c r="BS148" i="15"/>
  <c r="BS152" i="15"/>
  <c r="BS156" i="15"/>
  <c r="BS160" i="15"/>
  <c r="BS133" i="15"/>
  <c r="BS137" i="15"/>
  <c r="BS141" i="15"/>
  <c r="BS145" i="15"/>
  <c r="BS149" i="15"/>
  <c r="BS153" i="15"/>
  <c r="BS157" i="15"/>
  <c r="BS161" i="15"/>
  <c r="BS174" i="15"/>
  <c r="BS178" i="15"/>
  <c r="BS182" i="15"/>
  <c r="BS186" i="15"/>
  <c r="BS190" i="15"/>
  <c r="BS194" i="15"/>
  <c r="BS198" i="15"/>
  <c r="BS202" i="15"/>
  <c r="BS165" i="15"/>
  <c r="BS169" i="15"/>
  <c r="BS171" i="15"/>
  <c r="BS175" i="15"/>
  <c r="BS179" i="15"/>
  <c r="BS183" i="15"/>
  <c r="BS187" i="15"/>
  <c r="BS191" i="15"/>
  <c r="BS195" i="15"/>
  <c r="BS199" i="15"/>
  <c r="BS203" i="15"/>
  <c r="BS172" i="15"/>
  <c r="BS176" i="15"/>
  <c r="BS180" i="15"/>
  <c r="BS184" i="15"/>
  <c r="BS188" i="15"/>
  <c r="BS192" i="15"/>
  <c r="BS196" i="15"/>
  <c r="BS200" i="15"/>
  <c r="BS204" i="15"/>
  <c r="BS208" i="15"/>
  <c r="BS212" i="15"/>
  <c r="BS217" i="15"/>
  <c r="BS221" i="15"/>
  <c r="BS225" i="15"/>
  <c r="BS229" i="15"/>
  <c r="BS233" i="15"/>
  <c r="BS237" i="15"/>
  <c r="BS241" i="15"/>
  <c r="BS245" i="15"/>
  <c r="BS218" i="15"/>
  <c r="BS222" i="15"/>
  <c r="BS226" i="15"/>
  <c r="BS230" i="15"/>
  <c r="BS234" i="15"/>
  <c r="BS238" i="15"/>
  <c r="BS242" i="15"/>
  <c r="BS219" i="15"/>
  <c r="BS223" i="15"/>
  <c r="BS227" i="15"/>
  <c r="BS231" i="15"/>
  <c r="BS235" i="15"/>
  <c r="BS239" i="15"/>
  <c r="BS243" i="15"/>
  <c r="BS247" i="15"/>
  <c r="BS251" i="15"/>
  <c r="BS255" i="15"/>
  <c r="BS246" i="15"/>
  <c r="BS250" i="15"/>
  <c r="BS265" i="15"/>
  <c r="BS269" i="15"/>
  <c r="BS273" i="15"/>
  <c r="BS258" i="15"/>
  <c r="BS262" i="15"/>
  <c r="BS266" i="15"/>
  <c r="BS270" i="15"/>
  <c r="BS274" i="15"/>
  <c r="BS278" i="15"/>
  <c r="BS282" i="15"/>
  <c r="BS286" i="15"/>
  <c r="BS290" i="15"/>
  <c r="BS294" i="15"/>
  <c r="BS298" i="15"/>
  <c r="BS254" i="15"/>
  <c r="BS259" i="15"/>
  <c r="BS263" i="15"/>
  <c r="BS267" i="15"/>
  <c r="BS271" i="15"/>
  <c r="BS275" i="15"/>
  <c r="BS279" i="15"/>
  <c r="BS283" i="15"/>
  <c r="BS287" i="15"/>
  <c r="BS291" i="15"/>
  <c r="BS295" i="15"/>
  <c r="BS299" i="15"/>
  <c r="BS303" i="15"/>
  <c r="BS307" i="15"/>
  <c r="BS311" i="15"/>
  <c r="BS315" i="15"/>
  <c r="BS319" i="15"/>
  <c r="BS377" i="15"/>
  <c r="BS381" i="15"/>
  <c r="BS323" i="15"/>
  <c r="BS327" i="15"/>
  <c r="BS331" i="15"/>
  <c r="BS335" i="15"/>
  <c r="BS339" i="15"/>
  <c r="BS343" i="15"/>
  <c r="BS347" i="15"/>
  <c r="BS351" i="15"/>
  <c r="BS355" i="15"/>
  <c r="BS359" i="15"/>
  <c r="BS363" i="15"/>
  <c r="BS367" i="15"/>
  <c r="BS371" i="15"/>
  <c r="BS375" i="15"/>
  <c r="BS379" i="15"/>
  <c r="BS383" i="15"/>
  <c r="BS332" i="15"/>
  <c r="BS336" i="15"/>
  <c r="BS340" i="15"/>
  <c r="BS344" i="15"/>
  <c r="BS348" i="15"/>
  <c r="BS352" i="15"/>
  <c r="BS356" i="15"/>
  <c r="BS360" i="15"/>
  <c r="BS364" i="15"/>
  <c r="BS368" i="15"/>
  <c r="BS372" i="15"/>
  <c r="BS376" i="15"/>
  <c r="BS380" i="15"/>
  <c r="BS321" i="15"/>
  <c r="BS370" i="15"/>
  <c r="BS362" i="15"/>
  <c r="BS354" i="15"/>
  <c r="BS346" i="15"/>
  <c r="BS338" i="15"/>
  <c r="BS329" i="15"/>
  <c r="BS322" i="15"/>
  <c r="BS314" i="15"/>
  <c r="BS317" i="15"/>
  <c r="BS309" i="15"/>
  <c r="BS301" i="15"/>
  <c r="BS293" i="15"/>
  <c r="BS285" i="15"/>
  <c r="BS257" i="15"/>
  <c r="BS324" i="15"/>
  <c r="BS320" i="15"/>
  <c r="BS316" i="15"/>
  <c r="BS312" i="15"/>
  <c r="BS308" i="15"/>
  <c r="BS304" i="15"/>
  <c r="BS300" i="15"/>
  <c r="BS296" i="15"/>
  <c r="BS292" i="15"/>
  <c r="BS288" i="15"/>
  <c r="BS284" i="15"/>
  <c r="BS280" i="15"/>
  <c r="BS276" i="15"/>
  <c r="BS272" i="15"/>
  <c r="BS268" i="15"/>
  <c r="BS264" i="15"/>
  <c r="BS260" i="15"/>
  <c r="BS256" i="15"/>
  <c r="BS209" i="15"/>
  <c r="BS244" i="15"/>
  <c r="BS240" i="15"/>
  <c r="BS236" i="15"/>
  <c r="BS232" i="15"/>
  <c r="BS228" i="15"/>
  <c r="BS224" i="15"/>
  <c r="BS220" i="15"/>
  <c r="BS216" i="15"/>
  <c r="BS207" i="15"/>
  <c r="BS164" i="15"/>
  <c r="BS201" i="15"/>
  <c r="BS197" i="15"/>
  <c r="BS193" i="15"/>
  <c r="BS189" i="15"/>
  <c r="BS185" i="15"/>
  <c r="BS181" i="15"/>
  <c r="BS177" i="15"/>
  <c r="BS173" i="15"/>
  <c r="BS328" i="15"/>
  <c r="BS378" i="15"/>
  <c r="BS248" i="15"/>
  <c r="BS310" i="15"/>
  <c r="BS213" i="15"/>
  <c r="BS211" i="15"/>
  <c r="BS206" i="15"/>
  <c r="BS168" i="15"/>
  <c r="BS163" i="15"/>
  <c r="BS374" i="15"/>
  <c r="BS366" i="15"/>
  <c r="BS358" i="15"/>
  <c r="BS350" i="15"/>
  <c r="BS342" i="15"/>
  <c r="BS334" i="15"/>
  <c r="BS326" i="15"/>
  <c r="BS373" i="15"/>
  <c r="BS369" i="15"/>
  <c r="BS365" i="15"/>
  <c r="BS361" i="15"/>
  <c r="BS357" i="15"/>
  <c r="BS353" i="15"/>
  <c r="BS349" i="15"/>
  <c r="BS345" i="15"/>
  <c r="BS341" i="15"/>
  <c r="BS337" i="15"/>
  <c r="BS333" i="15"/>
  <c r="BS306" i="15"/>
  <c r="BS313" i="15"/>
  <c r="BS305" i="15"/>
  <c r="BS297" i="15"/>
  <c r="BS289" i="15"/>
  <c r="BS281" i="15"/>
  <c r="BS277" i="15"/>
  <c r="BS249" i="15"/>
  <c r="BS215" i="15"/>
  <c r="BS210" i="15"/>
  <c r="BS166" i="15"/>
  <c r="BS170" i="15"/>
  <c r="BS167" i="15"/>
  <c r="BS318" i="15"/>
  <c r="BS382" i="15"/>
  <c r="BS330" i="15"/>
  <c r="BS325" i="15"/>
  <c r="BS253" i="15"/>
  <c r="BS252" i="15"/>
  <c r="BS302" i="15"/>
  <c r="BS261" i="15"/>
  <c r="BS205" i="15"/>
  <c r="BS214" i="15"/>
  <c r="BS147" i="15"/>
  <c r="BS117" i="15"/>
  <c r="BS113" i="15"/>
  <c r="BS111" i="15"/>
  <c r="BS105" i="15"/>
  <c r="BS101" i="15"/>
  <c r="BS100" i="15"/>
  <c r="BS96" i="15"/>
  <c r="BS84" i="15"/>
  <c r="BS79" i="15"/>
  <c r="BS75" i="15"/>
  <c r="BS66" i="15"/>
  <c r="BS56" i="15"/>
  <c r="BS34" i="15"/>
  <c r="BS18" i="15"/>
  <c r="BS8" i="15"/>
  <c r="BS7" i="15"/>
  <c r="BS143" i="15"/>
  <c r="BS131" i="15"/>
  <c r="BS110" i="15"/>
  <c r="BS92" i="15"/>
  <c r="BS74" i="15"/>
  <c r="BS91" i="15"/>
  <c r="BS83" i="15"/>
  <c r="BS90" i="15"/>
  <c r="BS86" i="15"/>
  <c r="BS82" i="15"/>
  <c r="BS78" i="15"/>
  <c r="BS70" i="15"/>
  <c r="BS62" i="15"/>
  <c r="BS57" i="15"/>
  <c r="BS55" i="15"/>
  <c r="BS52" i="15"/>
  <c r="BS48" i="15"/>
  <c r="BS38" i="15"/>
  <c r="BS33" i="15"/>
  <c r="BS30" i="15"/>
  <c r="BS25" i="15"/>
  <c r="BS12" i="15"/>
  <c r="BS17" i="15"/>
  <c r="BS13" i="15"/>
  <c r="BS139" i="15"/>
  <c r="BS162" i="15"/>
  <c r="BS158" i="15"/>
  <c r="BS154" i="15"/>
  <c r="BS150" i="15"/>
  <c r="BS146" i="15"/>
  <c r="BS142" i="15"/>
  <c r="BS138" i="15"/>
  <c r="BS134" i="15"/>
  <c r="BS130" i="15"/>
  <c r="BS124" i="15"/>
  <c r="BS120" i="15"/>
  <c r="BS116" i="15"/>
  <c r="BS109" i="15"/>
  <c r="BS97" i="15"/>
  <c r="BS40" i="15"/>
  <c r="BS42" i="15"/>
  <c r="BS27" i="15"/>
  <c r="BS14" i="15"/>
  <c r="BS9" i="15"/>
  <c r="BS3" i="15"/>
  <c r="BS151" i="15"/>
  <c r="BS135" i="15"/>
  <c r="BS88" i="15"/>
  <c r="BS87" i="15"/>
  <c r="BS76" i="15"/>
  <c r="BS60" i="15"/>
  <c r="BS51" i="15"/>
  <c r="BS46" i="15"/>
  <c r="BS44" i="15"/>
  <c r="BS37" i="15"/>
  <c r="BS29" i="15"/>
  <c r="BS26" i="15"/>
  <c r="BS21" i="15"/>
  <c r="BS22" i="15"/>
  <c r="BS16" i="15"/>
  <c r="BT1" i="16"/>
  <c r="BS4" i="16"/>
  <c r="BS5" i="16"/>
  <c r="BS6" i="16"/>
  <c r="BS7" i="16"/>
  <c r="BS13" i="16"/>
  <c r="BS11" i="16"/>
  <c r="BS17" i="16"/>
  <c r="BS22" i="16"/>
  <c r="BS16" i="16"/>
  <c r="BS19" i="16"/>
  <c r="BS23" i="16"/>
  <c r="BS20" i="16"/>
  <c r="BS24" i="16"/>
  <c r="BS31" i="16"/>
  <c r="BS35" i="16"/>
  <c r="BS29" i="16"/>
  <c r="BS33" i="16"/>
  <c r="BS26" i="16"/>
  <c r="BS50" i="16"/>
  <c r="BS36" i="16"/>
  <c r="BS39" i="16"/>
  <c r="BS43" i="16"/>
  <c r="BS47" i="16"/>
  <c r="BS51" i="16"/>
  <c r="BS37" i="16"/>
  <c r="BS56" i="16"/>
  <c r="BS54" i="16"/>
  <c r="BS55" i="16"/>
  <c r="BS58" i="16"/>
  <c r="BS62" i="16"/>
  <c r="BS66" i="16"/>
  <c r="BS70" i="16"/>
  <c r="BS78" i="16"/>
  <c r="BS82" i="16"/>
  <c r="BS86" i="16"/>
  <c r="BS90" i="16"/>
  <c r="BS94" i="16"/>
  <c r="BS79" i="16"/>
  <c r="BS83" i="16"/>
  <c r="BS87" i="16"/>
  <c r="BS91" i="16"/>
  <c r="BS74" i="16"/>
  <c r="BS99" i="16"/>
  <c r="BS95" i="16"/>
  <c r="BS121" i="16"/>
  <c r="BS125" i="16"/>
  <c r="BS129" i="16"/>
  <c r="BS102" i="16"/>
  <c r="BS106" i="16"/>
  <c r="BS110" i="16"/>
  <c r="BS114" i="16"/>
  <c r="BS118" i="16"/>
  <c r="BS122" i="16"/>
  <c r="BS126" i="16"/>
  <c r="BS130" i="16"/>
  <c r="BS136" i="16"/>
  <c r="BS139" i="16"/>
  <c r="BS143" i="16"/>
  <c r="BS147" i="16"/>
  <c r="BS151" i="16"/>
  <c r="BS155" i="16"/>
  <c r="BS159" i="16"/>
  <c r="BS163" i="16"/>
  <c r="BS167" i="16"/>
  <c r="BS171" i="16"/>
  <c r="BS144" i="16"/>
  <c r="BS148" i="16"/>
  <c r="BS152" i="16"/>
  <c r="BS156" i="16"/>
  <c r="BS160" i="16"/>
  <c r="BS164" i="16"/>
  <c r="BS168" i="16"/>
  <c r="BS172" i="16"/>
  <c r="BS133" i="16"/>
  <c r="BS134" i="16"/>
  <c r="BS137" i="16"/>
  <c r="BS141" i="16"/>
  <c r="BS145" i="16"/>
  <c r="BS149" i="16"/>
  <c r="BS153" i="16"/>
  <c r="BS157" i="16"/>
  <c r="BS161" i="16"/>
  <c r="BS165" i="16"/>
  <c r="BS169" i="16"/>
  <c r="BS173" i="16"/>
  <c r="BS177" i="16"/>
  <c r="BS181" i="16"/>
  <c r="BS185" i="16"/>
  <c r="BS191" i="16"/>
  <c r="BS195" i="16"/>
  <c r="BS199" i="16"/>
  <c r="BS203" i="16"/>
  <c r="BS207" i="16"/>
  <c r="BS211" i="16"/>
  <c r="BS192" i="16"/>
  <c r="BS196" i="16"/>
  <c r="BS200" i="16"/>
  <c r="BS204" i="16"/>
  <c r="BS208" i="16"/>
  <c r="BS212" i="16"/>
  <c r="BS218" i="16"/>
  <c r="BS219" i="16"/>
  <c r="BS224" i="16"/>
  <c r="BS228" i="16"/>
  <c r="BS232" i="16"/>
  <c r="BS236" i="16"/>
  <c r="BS240" i="16"/>
  <c r="BS244" i="16"/>
  <c r="BS248" i="16"/>
  <c r="BS252" i="16"/>
  <c r="BS256" i="16"/>
  <c r="BS260" i="16"/>
  <c r="BS264" i="16"/>
  <c r="BS268" i="16"/>
  <c r="BS272" i="16"/>
  <c r="BS276" i="16"/>
  <c r="BS280" i="16"/>
  <c r="BS220" i="16"/>
  <c r="BS225" i="16"/>
  <c r="BS229" i="16"/>
  <c r="BS233" i="16"/>
  <c r="BS237" i="16"/>
  <c r="BS241" i="16"/>
  <c r="BS245" i="16"/>
  <c r="BS249" i="16"/>
  <c r="BS253" i="16"/>
  <c r="BS257" i="16"/>
  <c r="BS261" i="16"/>
  <c r="BS265" i="16"/>
  <c r="BS269" i="16"/>
  <c r="BS273" i="16"/>
  <c r="BS277" i="16"/>
  <c r="BS281" i="16"/>
  <c r="BS285" i="16"/>
  <c r="BS289" i="16"/>
  <c r="BS293" i="16"/>
  <c r="BS215" i="16"/>
  <c r="BS216" i="16"/>
  <c r="BS227" i="16"/>
  <c r="BS231" i="16"/>
  <c r="BS235" i="16"/>
  <c r="BS239" i="16"/>
  <c r="BS243" i="16"/>
  <c r="BS247" i="16"/>
  <c r="BS251" i="16"/>
  <c r="BS255" i="16"/>
  <c r="BS259" i="16"/>
  <c r="BS263" i="16"/>
  <c r="BS267" i="16"/>
  <c r="BS271" i="16"/>
  <c r="BS275" i="16"/>
  <c r="BS279" i="16"/>
  <c r="BS283" i="16"/>
  <c r="BS284" i="16"/>
  <c r="BS288" i="16"/>
  <c r="BS292" i="16"/>
  <c r="BS298" i="16"/>
  <c r="BS302" i="16"/>
  <c r="BS306" i="16"/>
  <c r="BS310" i="16"/>
  <c r="BS314" i="16"/>
  <c r="BS318" i="16"/>
  <c r="BS322" i="16"/>
  <c r="BS326" i="16"/>
  <c r="BS330" i="16"/>
  <c r="BS334" i="16"/>
  <c r="BS338" i="16"/>
  <c r="BS342" i="16"/>
  <c r="BS346" i="16"/>
  <c r="BS350" i="16"/>
  <c r="BS354" i="16"/>
  <c r="BS358" i="16"/>
  <c r="BS299" i="16"/>
  <c r="BS303" i="16"/>
  <c r="BS307" i="16"/>
  <c r="BS311" i="16"/>
  <c r="BS315" i="16"/>
  <c r="BS319" i="16"/>
  <c r="BS323" i="16"/>
  <c r="BS327" i="16"/>
  <c r="BS331" i="16"/>
  <c r="BS335" i="16"/>
  <c r="BS339" i="16"/>
  <c r="BS343" i="16"/>
  <c r="BS347" i="16"/>
  <c r="BS351" i="16"/>
  <c r="BS355" i="16"/>
  <c r="BS359" i="16"/>
  <c r="BS369" i="16"/>
  <c r="BS373" i="16"/>
  <c r="BS377" i="16"/>
  <c r="BS381" i="16"/>
  <c r="BS385" i="16"/>
  <c r="BS389" i="16"/>
  <c r="BS393" i="16"/>
  <c r="BS397" i="16"/>
  <c r="BS401" i="16"/>
  <c r="BS405" i="16"/>
  <c r="BS409" i="16"/>
  <c r="BS413" i="16"/>
  <c r="BS417" i="16"/>
  <c r="BS421" i="16"/>
  <c r="BS425" i="16"/>
  <c r="BS378" i="16"/>
  <c r="BS382" i="16"/>
  <c r="BS386" i="16"/>
  <c r="BS390" i="16"/>
  <c r="BS394" i="16"/>
  <c r="BS398" i="16"/>
  <c r="BS402" i="16"/>
  <c r="BS406" i="16"/>
  <c r="BS410" i="16"/>
  <c r="BS414" i="16"/>
  <c r="BS418" i="16"/>
  <c r="BS422" i="16"/>
  <c r="BS371" i="16"/>
  <c r="BS375" i="16"/>
  <c r="BS379" i="16"/>
  <c r="BS383" i="16"/>
  <c r="BS387" i="16"/>
  <c r="BS391" i="16"/>
  <c r="BS395" i="16"/>
  <c r="BS399" i="16"/>
  <c r="BS403" i="16"/>
  <c r="BS407" i="16"/>
  <c r="BS411" i="16"/>
  <c r="BS415" i="16"/>
  <c r="BS419" i="16"/>
  <c r="BS423" i="16"/>
  <c r="BS427" i="16"/>
  <c r="BS431" i="16"/>
  <c r="BS363" i="16"/>
  <c r="BS367" i="16"/>
  <c r="BS426" i="16"/>
  <c r="BS430" i="16"/>
  <c r="BS435" i="16"/>
  <c r="BS439" i="16"/>
  <c r="BS443" i="16"/>
  <c r="BS447" i="16"/>
  <c r="BS451" i="16"/>
  <c r="BS455" i="16"/>
  <c r="BS459" i="16"/>
  <c r="BS463" i="16"/>
  <c r="BS467" i="16"/>
  <c r="BS471" i="16"/>
  <c r="BS475" i="16"/>
  <c r="BS479" i="16"/>
  <c r="BS444" i="16"/>
  <c r="BS448" i="16"/>
  <c r="BS452" i="16"/>
  <c r="BS456" i="16"/>
  <c r="BS460" i="16"/>
  <c r="BS464" i="16"/>
  <c r="BS468" i="16"/>
  <c r="BS472" i="16"/>
  <c r="BS476" i="16"/>
  <c r="BS480" i="16"/>
  <c r="BS432" i="16"/>
  <c r="BS434" i="16"/>
  <c r="BS396" i="16"/>
  <c r="BS384" i="16"/>
  <c r="BS294" i="16"/>
  <c r="BS296" i="16"/>
  <c r="BS278" i="16"/>
  <c r="BS270" i="16"/>
  <c r="BS262" i="16"/>
  <c r="BS254" i="16"/>
  <c r="BS246" i="16"/>
  <c r="BS238" i="16"/>
  <c r="BS230" i="16"/>
  <c r="BS436" i="16"/>
  <c r="BS482" i="16"/>
  <c r="BS474" i="16"/>
  <c r="BS466" i="16"/>
  <c r="BS458" i="16"/>
  <c r="BS450" i="16"/>
  <c r="BS438" i="16"/>
  <c r="BS433" i="16"/>
  <c r="BS429" i="16"/>
  <c r="BS481" i="16"/>
  <c r="BS477" i="16"/>
  <c r="BS473" i="16"/>
  <c r="BS469" i="16"/>
  <c r="BS465" i="16"/>
  <c r="BS461" i="16"/>
  <c r="BS457" i="16"/>
  <c r="BS453" i="16"/>
  <c r="BS449" i="16"/>
  <c r="BS445" i="16"/>
  <c r="BS424" i="16"/>
  <c r="BS416" i="16"/>
  <c r="BS408" i="16"/>
  <c r="BS400" i="16"/>
  <c r="BS376" i="16"/>
  <c r="BS374" i="16"/>
  <c r="BS361" i="16"/>
  <c r="BS290" i="16"/>
  <c r="BS357" i="16"/>
  <c r="BS349" i="16"/>
  <c r="BS341" i="16"/>
  <c r="BS333" i="16"/>
  <c r="BS325" i="16"/>
  <c r="BS317" i="16"/>
  <c r="BS309" i="16"/>
  <c r="BS301" i="16"/>
  <c r="BS295" i="16"/>
  <c r="BS291" i="16"/>
  <c r="BS368" i="16"/>
  <c r="BS364" i="16"/>
  <c r="BS428" i="16"/>
  <c r="BS440" i="16"/>
  <c r="BS442" i="16"/>
  <c r="BS437" i="16"/>
  <c r="BS388" i="16"/>
  <c r="BS366" i="16"/>
  <c r="BS370" i="16"/>
  <c r="BS223" i="16"/>
  <c r="BS282" i="16"/>
  <c r="BS274" i="16"/>
  <c r="BS478" i="16"/>
  <c r="BS470" i="16"/>
  <c r="BS462" i="16"/>
  <c r="BS454" i="16"/>
  <c r="BS446" i="16"/>
  <c r="BS441" i="16"/>
  <c r="BS420" i="16"/>
  <c r="BS412" i="16"/>
  <c r="BS404" i="16"/>
  <c r="BS392" i="16"/>
  <c r="BS380" i="16"/>
  <c r="BS372" i="16"/>
  <c r="BS362" i="16"/>
  <c r="BS365" i="16"/>
  <c r="BS286" i="16"/>
  <c r="BS353" i="16"/>
  <c r="BS345" i="16"/>
  <c r="BS337" i="16"/>
  <c r="BS329" i="16"/>
  <c r="BS321" i="16"/>
  <c r="BS313" i="16"/>
  <c r="BS305" i="16"/>
  <c r="BS297" i="16"/>
  <c r="BS287" i="16"/>
  <c r="BS360" i="16"/>
  <c r="BS356" i="16"/>
  <c r="BS352" i="16"/>
  <c r="BS348" i="16"/>
  <c r="BS344" i="16"/>
  <c r="BS340" i="16"/>
  <c r="BS336" i="16"/>
  <c r="BS332" i="16"/>
  <c r="BS328" i="16"/>
  <c r="BS324" i="16"/>
  <c r="BS320" i="16"/>
  <c r="BS316" i="16"/>
  <c r="BS312" i="16"/>
  <c r="BS308" i="16"/>
  <c r="BS304" i="16"/>
  <c r="BS300" i="16"/>
  <c r="BS258" i="16"/>
  <c r="BS242" i="16"/>
  <c r="BS221" i="16"/>
  <c r="BS222" i="16"/>
  <c r="BS217" i="16"/>
  <c r="BS213" i="16"/>
  <c r="BS205" i="16"/>
  <c r="BS197" i="16"/>
  <c r="BS189" i="16"/>
  <c r="BS187" i="16"/>
  <c r="BS176" i="16"/>
  <c r="BS182" i="16"/>
  <c r="BS170" i="16"/>
  <c r="BS158" i="16"/>
  <c r="BS146" i="16"/>
  <c r="BS138" i="16"/>
  <c r="BS97" i="16"/>
  <c r="BS117" i="16"/>
  <c r="BS109" i="16"/>
  <c r="BS105" i="16"/>
  <c r="BS132" i="16"/>
  <c r="BS128" i="16"/>
  <c r="BS124" i="16"/>
  <c r="BS120" i="16"/>
  <c r="BS116" i="16"/>
  <c r="BS112" i="16"/>
  <c r="BS108" i="16"/>
  <c r="BS104" i="16"/>
  <c r="BS100" i="16"/>
  <c r="BS92" i="16"/>
  <c r="BS84" i="16"/>
  <c r="BS76" i="16"/>
  <c r="BS93" i="16"/>
  <c r="BS89" i="16"/>
  <c r="BS85" i="16"/>
  <c r="BS65" i="16"/>
  <c r="BS57" i="16"/>
  <c r="BS68" i="16"/>
  <c r="BS60" i="16"/>
  <c r="BS48" i="16"/>
  <c r="BS46" i="16"/>
  <c r="BS38" i="16"/>
  <c r="BS8" i="16"/>
  <c r="BS3" i="16"/>
  <c r="BS180" i="16"/>
  <c r="BS175" i="16"/>
  <c r="BS210" i="16"/>
  <c r="BS206" i="16"/>
  <c r="BS202" i="16"/>
  <c r="BS198" i="16"/>
  <c r="BS194" i="16"/>
  <c r="BS190" i="16"/>
  <c r="BS186" i="16"/>
  <c r="BS174" i="16"/>
  <c r="BS162" i="16"/>
  <c r="BS150" i="16"/>
  <c r="BS131" i="16"/>
  <c r="BS127" i="16"/>
  <c r="BS115" i="16"/>
  <c r="BS107" i="16"/>
  <c r="BS113" i="16"/>
  <c r="BS77" i="16"/>
  <c r="BS75" i="16"/>
  <c r="BS67" i="16"/>
  <c r="BS59" i="16"/>
  <c r="BS73" i="16"/>
  <c r="BS72" i="16"/>
  <c r="BS44" i="16"/>
  <c r="BS30" i="16"/>
  <c r="BS32" i="16"/>
  <c r="BS27" i="16"/>
  <c r="BS21" i="16"/>
  <c r="BS14" i="16"/>
  <c r="BS12" i="16"/>
  <c r="BS15" i="16"/>
  <c r="BS10" i="16"/>
  <c r="BS9" i="16"/>
  <c r="BS266" i="16"/>
  <c r="BS250" i="16"/>
  <c r="BS226" i="16"/>
  <c r="BS209" i="16"/>
  <c r="BS201" i="16"/>
  <c r="BS193" i="16"/>
  <c r="BS184" i="16"/>
  <c r="BS179" i="16"/>
  <c r="BS142" i="16"/>
  <c r="BS140" i="16"/>
  <c r="BS135" i="16"/>
  <c r="BS123" i="16"/>
  <c r="BS101" i="16"/>
  <c r="BS96" i="16"/>
  <c r="BS88" i="16"/>
  <c r="BS80" i="16"/>
  <c r="BS81" i="16"/>
  <c r="BS69" i="16"/>
  <c r="BS52" i="16"/>
  <c r="BS28" i="16"/>
  <c r="BS18" i="16"/>
  <c r="BS234" i="16"/>
  <c r="BS214" i="16"/>
  <c r="BS188" i="16"/>
  <c r="BS183" i="16"/>
  <c r="BS178" i="16"/>
  <c r="BS166" i="16"/>
  <c r="BS154" i="16"/>
  <c r="BS119" i="16"/>
  <c r="BS111" i="16"/>
  <c r="BS103" i="16"/>
  <c r="BS98" i="16"/>
  <c r="BS71" i="16"/>
  <c r="BS63" i="16"/>
  <c r="BS61" i="16"/>
  <c r="BS64" i="16"/>
  <c r="BS40" i="16"/>
  <c r="BS42" i="16"/>
  <c r="BS53" i="16"/>
  <c r="BS49" i="16"/>
  <c r="BS45" i="16"/>
  <c r="BS41" i="16"/>
  <c r="BS34" i="16"/>
  <c r="BS25" i="16"/>
  <c r="BT1" i="14"/>
  <c r="BS6" i="14"/>
  <c r="BS3" i="14"/>
  <c r="BS8" i="14"/>
  <c r="BS7" i="14"/>
  <c r="BS12" i="14"/>
  <c r="BS14" i="14"/>
  <c r="BS11" i="14"/>
  <c r="BS20" i="14"/>
  <c r="BS18" i="14"/>
  <c r="BS15" i="14"/>
  <c r="BS19" i="14"/>
  <c r="BS28" i="14"/>
  <c r="BS25" i="14"/>
  <c r="BS22" i="14"/>
  <c r="BS26" i="14"/>
  <c r="BS30" i="14"/>
  <c r="BS31" i="14"/>
  <c r="BS35" i="14"/>
  <c r="BS29" i="14"/>
  <c r="BS32" i="14"/>
  <c r="BS36" i="14"/>
  <c r="BS48" i="14"/>
  <c r="BS45" i="14"/>
  <c r="BS46" i="14"/>
  <c r="BS39" i="14"/>
  <c r="BS40" i="14"/>
  <c r="BS43" i="14"/>
  <c r="BS47" i="14"/>
  <c r="BS49" i="14"/>
  <c r="BS51" i="14"/>
  <c r="BS55" i="14"/>
  <c r="BS59" i="14"/>
  <c r="BS63" i="14"/>
  <c r="BS52" i="14"/>
  <c r="BS56" i="14"/>
  <c r="BS60" i="14"/>
  <c r="BS64" i="14"/>
  <c r="BS68" i="14"/>
  <c r="BS79" i="14"/>
  <c r="BS83" i="14"/>
  <c r="BS72" i="14"/>
  <c r="BS76" i="14"/>
  <c r="BS80" i="14"/>
  <c r="BS84" i="14"/>
  <c r="BS69" i="14"/>
  <c r="BS73" i="14"/>
  <c r="BS77" i="14"/>
  <c r="BS81" i="14"/>
  <c r="BS85" i="14"/>
  <c r="BS87" i="14"/>
  <c r="BS93" i="14"/>
  <c r="BS89" i="14"/>
  <c r="BS94" i="14"/>
  <c r="BS98" i="14"/>
  <c r="BS102" i="14"/>
  <c r="BS106" i="14"/>
  <c r="BS107" i="14"/>
  <c r="BS96" i="14"/>
  <c r="BS100" i="14"/>
  <c r="BS104" i="14"/>
  <c r="BS108" i="14"/>
  <c r="BS112" i="14"/>
  <c r="BS95" i="14"/>
  <c r="BS90" i="14"/>
  <c r="BS105" i="14"/>
  <c r="BS101" i="14"/>
  <c r="BS97" i="14"/>
  <c r="BS86" i="14"/>
  <c r="BS82" i="14"/>
  <c r="BS78" i="14"/>
  <c r="BS74" i="14"/>
  <c r="BS70" i="14"/>
  <c r="BS62" i="14"/>
  <c r="BS65" i="14"/>
  <c r="BS61" i="14"/>
  <c r="BS57" i="14"/>
  <c r="BS38" i="14"/>
  <c r="BS37" i="14"/>
  <c r="BS33" i="14"/>
  <c r="BS17" i="14"/>
  <c r="BS16" i="14"/>
  <c r="BS10" i="14"/>
  <c r="BS109" i="14"/>
  <c r="BS111" i="14"/>
  <c r="BS103" i="14"/>
  <c r="BS88" i="14"/>
  <c r="BS71" i="14"/>
  <c r="BS50" i="14"/>
  <c r="BS53" i="14"/>
  <c r="BS42" i="14"/>
  <c r="BS41" i="14"/>
  <c r="BS44" i="14"/>
  <c r="BS34" i="14"/>
  <c r="BS4" i="14"/>
  <c r="BS110" i="14"/>
  <c r="BS99" i="14"/>
  <c r="BS92" i="14"/>
  <c r="BS66" i="14"/>
  <c r="BS58" i="14"/>
  <c r="BS27" i="14"/>
  <c r="BS23" i="14"/>
  <c r="BS13" i="14"/>
  <c r="BS9" i="14"/>
  <c r="BS91" i="14"/>
  <c r="BS75" i="14"/>
  <c r="BS67" i="14"/>
  <c r="BS54" i="14"/>
  <c r="BS24" i="14"/>
  <c r="BS21" i="14"/>
  <c r="BS5" i="14"/>
  <c r="BT1" i="18"/>
  <c r="BS2" i="18"/>
  <c r="BT1" i="15"/>
  <c r="BS2" i="15"/>
  <c r="BT3" i="18" l="1"/>
  <c r="BT4" i="18"/>
  <c r="BT5" i="18"/>
  <c r="BT6" i="18"/>
  <c r="BT10" i="18"/>
  <c r="BT11" i="18"/>
  <c r="BT7" i="18"/>
  <c r="BT8" i="18"/>
  <c r="BT9" i="18"/>
  <c r="BT15" i="18"/>
  <c r="BT13" i="18"/>
  <c r="BT14" i="18"/>
  <c r="BT16" i="18"/>
  <c r="BT17" i="18"/>
  <c r="BT21" i="18"/>
  <c r="BT18" i="18"/>
  <c r="BT19" i="18"/>
  <c r="BT20" i="18"/>
  <c r="BT22" i="18"/>
  <c r="BT23" i="18"/>
  <c r="BT27" i="18"/>
  <c r="BT31" i="18"/>
  <c r="BT24" i="18"/>
  <c r="BT28" i="18"/>
  <c r="BT25" i="18"/>
  <c r="BT26" i="18"/>
  <c r="BT30" i="18"/>
  <c r="BT34" i="18"/>
  <c r="BT38" i="18"/>
  <c r="BT29" i="18"/>
  <c r="BT35" i="18"/>
  <c r="BT39" i="18"/>
  <c r="BT32" i="18"/>
  <c r="BT36" i="18"/>
  <c r="BT33" i="18"/>
  <c r="BT37" i="18"/>
  <c r="BT41" i="18"/>
  <c r="BT42" i="18"/>
  <c r="BT46" i="18"/>
  <c r="BT50" i="18"/>
  <c r="BT40" i="18"/>
  <c r="BT43" i="18"/>
  <c r="BT47" i="18"/>
  <c r="BT51" i="18"/>
  <c r="BT44" i="18"/>
  <c r="BT48" i="18"/>
  <c r="BT45" i="18"/>
  <c r="BT49" i="18"/>
  <c r="BT55" i="18"/>
  <c r="BT59" i="18"/>
  <c r="BT63" i="18"/>
  <c r="BT67" i="18"/>
  <c r="BT52" i="18"/>
  <c r="BT56" i="18"/>
  <c r="BT60" i="18"/>
  <c r="BT64" i="18"/>
  <c r="BT53" i="18"/>
  <c r="BT57" i="18"/>
  <c r="BT61" i="18"/>
  <c r="BT65" i="18"/>
  <c r="BT54" i="18"/>
  <c r="BT58" i="18"/>
  <c r="BT62" i="18"/>
  <c r="BT66" i="18"/>
  <c r="BT68" i="18"/>
  <c r="BT69" i="18"/>
  <c r="BT70" i="18"/>
  <c r="BT74" i="18"/>
  <c r="BT78" i="18"/>
  <c r="BT82" i="18"/>
  <c r="BT71" i="18"/>
  <c r="BT75" i="18"/>
  <c r="BT79" i="18"/>
  <c r="BT83" i="18"/>
  <c r="BT72" i="18"/>
  <c r="BT76" i="18"/>
  <c r="BT80" i="18"/>
  <c r="BT84" i="18"/>
  <c r="BT73" i="18"/>
  <c r="BT77" i="18"/>
  <c r="BT81" i="18"/>
  <c r="BT85" i="18"/>
  <c r="BT89" i="18"/>
  <c r="BT93" i="18"/>
  <c r="BT90" i="18"/>
  <c r="BT87" i="18"/>
  <c r="BT91" i="18"/>
  <c r="BT86" i="18"/>
  <c r="BT88" i="18"/>
  <c r="BT92" i="18"/>
  <c r="BT12" i="18"/>
  <c r="BT3" i="15"/>
  <c r="BT4" i="15"/>
  <c r="BT5" i="15"/>
  <c r="BT6" i="15"/>
  <c r="BT11" i="15"/>
  <c r="BT7" i="15"/>
  <c r="BT8" i="15"/>
  <c r="BT9" i="15"/>
  <c r="BT10" i="15"/>
  <c r="BT16" i="15"/>
  <c r="BT13" i="15"/>
  <c r="BT14" i="15"/>
  <c r="BT15" i="15"/>
  <c r="BT18" i="15"/>
  <c r="BT21" i="15"/>
  <c r="BT17" i="15"/>
  <c r="BT22" i="15"/>
  <c r="BT19" i="15"/>
  <c r="BT23" i="15"/>
  <c r="BT20" i="15"/>
  <c r="BT24" i="15"/>
  <c r="BT25" i="15"/>
  <c r="BT26" i="15"/>
  <c r="BT27" i="15"/>
  <c r="BT29" i="15"/>
  <c r="BT33" i="15"/>
  <c r="BT30" i="15"/>
  <c r="BT31" i="15"/>
  <c r="BT28" i="15"/>
  <c r="BT32" i="15"/>
  <c r="BT36" i="15"/>
  <c r="BT34" i="15"/>
  <c r="BT40" i="15"/>
  <c r="BT44" i="15"/>
  <c r="BT41" i="15"/>
  <c r="BT45" i="15"/>
  <c r="BT37" i="15"/>
  <c r="BT38" i="15"/>
  <c r="BT42" i="15"/>
  <c r="BT35" i="15"/>
  <c r="BT39" i="15"/>
  <c r="BT43" i="15"/>
  <c r="BT47" i="15"/>
  <c r="BT51" i="15"/>
  <c r="BT55" i="15"/>
  <c r="BT46" i="15"/>
  <c r="BT48" i="15"/>
  <c r="BT52" i="15"/>
  <c r="BT49" i="15"/>
  <c r="BT53" i="15"/>
  <c r="BT50" i="15"/>
  <c r="BT54" i="15"/>
  <c r="BT58" i="15"/>
  <c r="BT62" i="15"/>
  <c r="BT66" i="15"/>
  <c r="BT70" i="15"/>
  <c r="BT57" i="15"/>
  <c r="BT59" i="15"/>
  <c r="BT63" i="15"/>
  <c r="BT67" i="15"/>
  <c r="BT71" i="15"/>
  <c r="BT56" i="15"/>
  <c r="BT60" i="15"/>
  <c r="BT64" i="15"/>
  <c r="BT68" i="15"/>
  <c r="BT72" i="15"/>
  <c r="BT61" i="15"/>
  <c r="BT65" i="15"/>
  <c r="BT69" i="15"/>
  <c r="BT73" i="15"/>
  <c r="BT77" i="15"/>
  <c r="BT81" i="15"/>
  <c r="BT85" i="15"/>
  <c r="BT89" i="15"/>
  <c r="BT93" i="15"/>
  <c r="BT78" i="15"/>
  <c r="BT82" i="15"/>
  <c r="BT86" i="15"/>
  <c r="BT90" i="15"/>
  <c r="BT74" i="15"/>
  <c r="BT75" i="15"/>
  <c r="BT76" i="15"/>
  <c r="BT79" i="15"/>
  <c r="BT83" i="15"/>
  <c r="BT87" i="15"/>
  <c r="BT91" i="15"/>
  <c r="BT80" i="15"/>
  <c r="BT84" i="15"/>
  <c r="BT88" i="15"/>
  <c r="BT95" i="15"/>
  <c r="BT99" i="15"/>
  <c r="BT103" i="15"/>
  <c r="BT107" i="15"/>
  <c r="BT96" i="15"/>
  <c r="BT100" i="15"/>
  <c r="BT104" i="15"/>
  <c r="BT108" i="15"/>
  <c r="BT97" i="15"/>
  <c r="BT101" i="15"/>
  <c r="BT105" i="15"/>
  <c r="BT92" i="15"/>
  <c r="BT94" i="15"/>
  <c r="BT98" i="15"/>
  <c r="BT102" i="15"/>
  <c r="BT106" i="15"/>
  <c r="BT115" i="15"/>
  <c r="BT119" i="15"/>
  <c r="BT123" i="15"/>
  <c r="BT127" i="15"/>
  <c r="BT109" i="15"/>
  <c r="BT110" i="15"/>
  <c r="BT111" i="15"/>
  <c r="BT112" i="15"/>
  <c r="BT116" i="15"/>
  <c r="BT120" i="15"/>
  <c r="BT124" i="15"/>
  <c r="BT128" i="15"/>
  <c r="BT113" i="15"/>
  <c r="BT117" i="15"/>
  <c r="BT121" i="15"/>
  <c r="BT125" i="15"/>
  <c r="BT129" i="15"/>
  <c r="BT114" i="15"/>
  <c r="BT118" i="15"/>
  <c r="BT122" i="15"/>
  <c r="BT126" i="15"/>
  <c r="BT133" i="15"/>
  <c r="BT137" i="15"/>
  <c r="BT141" i="15"/>
  <c r="BT145" i="15"/>
  <c r="BT149" i="15"/>
  <c r="BT153" i="15"/>
  <c r="BT157" i="15"/>
  <c r="BT161" i="15"/>
  <c r="BT165" i="15"/>
  <c r="BT169" i="15"/>
  <c r="BT130" i="15"/>
  <c r="BT134" i="15"/>
  <c r="BT138" i="15"/>
  <c r="BT142" i="15"/>
  <c r="BT146" i="15"/>
  <c r="BT150" i="15"/>
  <c r="BT154" i="15"/>
  <c r="BT158" i="15"/>
  <c r="BT162" i="15"/>
  <c r="BT131" i="15"/>
  <c r="BT135" i="15"/>
  <c r="BT139" i="15"/>
  <c r="BT143" i="15"/>
  <c r="BT147" i="15"/>
  <c r="BT151" i="15"/>
  <c r="BT155" i="15"/>
  <c r="BT159" i="15"/>
  <c r="BT132" i="15"/>
  <c r="BT136" i="15"/>
  <c r="BT140" i="15"/>
  <c r="BT144" i="15"/>
  <c r="BT148" i="15"/>
  <c r="BT152" i="15"/>
  <c r="BT156" i="15"/>
  <c r="BT160" i="15"/>
  <c r="BT172" i="15"/>
  <c r="BT176" i="15"/>
  <c r="BT180" i="15"/>
  <c r="BT184" i="15"/>
  <c r="BT188" i="15"/>
  <c r="BT192" i="15"/>
  <c r="BT196" i="15"/>
  <c r="BT200" i="15"/>
  <c r="BT204" i="15"/>
  <c r="BT208" i="15"/>
  <c r="BT212" i="15"/>
  <c r="BT173" i="15"/>
  <c r="BT177" i="15"/>
  <c r="BT181" i="15"/>
  <c r="BT185" i="15"/>
  <c r="BT189" i="15"/>
  <c r="BT193" i="15"/>
  <c r="BT197" i="15"/>
  <c r="BT201" i="15"/>
  <c r="BT163" i="15"/>
  <c r="BT164" i="15"/>
  <c r="BT166" i="15"/>
  <c r="BT167" i="15"/>
  <c r="BT168" i="15"/>
  <c r="BT170" i="15"/>
  <c r="BT174" i="15"/>
  <c r="BT178" i="15"/>
  <c r="BT182" i="15"/>
  <c r="BT186" i="15"/>
  <c r="BT190" i="15"/>
  <c r="BT194" i="15"/>
  <c r="BT198" i="15"/>
  <c r="BT202" i="15"/>
  <c r="BT171" i="15"/>
  <c r="BT175" i="15"/>
  <c r="BT179" i="15"/>
  <c r="BT183" i="15"/>
  <c r="BT187" i="15"/>
  <c r="BT191" i="15"/>
  <c r="BT195" i="15"/>
  <c r="BT199" i="15"/>
  <c r="BT203" i="15"/>
  <c r="BT219" i="15"/>
  <c r="BT223" i="15"/>
  <c r="BT227" i="15"/>
  <c r="BT231" i="15"/>
  <c r="BT235" i="15"/>
  <c r="BT239" i="15"/>
  <c r="BT243" i="15"/>
  <c r="BT247" i="15"/>
  <c r="BT251" i="15"/>
  <c r="BT255" i="15"/>
  <c r="BT205" i="15"/>
  <c r="BT206" i="15"/>
  <c r="BT207" i="15"/>
  <c r="BT209" i="15"/>
  <c r="BT210" i="15"/>
  <c r="BT211" i="15"/>
  <c r="BT213" i="15"/>
  <c r="BT214" i="15"/>
  <c r="BT215" i="15"/>
  <c r="BT216" i="15"/>
  <c r="BT220" i="15"/>
  <c r="BT224" i="15"/>
  <c r="BT228" i="15"/>
  <c r="BT232" i="15"/>
  <c r="BT236" i="15"/>
  <c r="BT240" i="15"/>
  <c r="BT244" i="15"/>
  <c r="BT217" i="15"/>
  <c r="BT221" i="15"/>
  <c r="BT225" i="15"/>
  <c r="BT229" i="15"/>
  <c r="BT233" i="15"/>
  <c r="BT237" i="15"/>
  <c r="BT241" i="15"/>
  <c r="BT245" i="15"/>
  <c r="BT218" i="15"/>
  <c r="BT222" i="15"/>
  <c r="BT226" i="15"/>
  <c r="BT230" i="15"/>
  <c r="BT234" i="15"/>
  <c r="BT238" i="15"/>
  <c r="BT242" i="15"/>
  <c r="BT246" i="15"/>
  <c r="BT250" i="15"/>
  <c r="BT254" i="15"/>
  <c r="BT259" i="15"/>
  <c r="BT263" i="15"/>
  <c r="BT267" i="15"/>
  <c r="BT271" i="15"/>
  <c r="BT275" i="15"/>
  <c r="BT279" i="15"/>
  <c r="BT283" i="15"/>
  <c r="BT287" i="15"/>
  <c r="BT291" i="15"/>
  <c r="BT295" i="15"/>
  <c r="BT299" i="15"/>
  <c r="BT303" i="15"/>
  <c r="BT307" i="15"/>
  <c r="BT311" i="15"/>
  <c r="BT315" i="15"/>
  <c r="BT319" i="15"/>
  <c r="BT323" i="15"/>
  <c r="BT327" i="15"/>
  <c r="BT256" i="15"/>
  <c r="BT260" i="15"/>
  <c r="BT264" i="15"/>
  <c r="BT268" i="15"/>
  <c r="BT272" i="15"/>
  <c r="BT276" i="15"/>
  <c r="BT280" i="15"/>
  <c r="BT284" i="15"/>
  <c r="BT288" i="15"/>
  <c r="BT292" i="15"/>
  <c r="BT296" i="15"/>
  <c r="BT300" i="15"/>
  <c r="BT304" i="15"/>
  <c r="BT308" i="15"/>
  <c r="BT312" i="15"/>
  <c r="BT316" i="15"/>
  <c r="BT320" i="15"/>
  <c r="BT324" i="15"/>
  <c r="BT249" i="15"/>
  <c r="BT257" i="15"/>
  <c r="BT261" i="15"/>
  <c r="BT265" i="15"/>
  <c r="BT269" i="15"/>
  <c r="BT273" i="15"/>
  <c r="BT277" i="15"/>
  <c r="BT281" i="15"/>
  <c r="BT285" i="15"/>
  <c r="BT289" i="15"/>
  <c r="BT293" i="15"/>
  <c r="BT297" i="15"/>
  <c r="BT301" i="15"/>
  <c r="BT305" i="15"/>
  <c r="BT309" i="15"/>
  <c r="BT313" i="15"/>
  <c r="BT317" i="15"/>
  <c r="BT248" i="15"/>
  <c r="BT252" i="15"/>
  <c r="BT258" i="15"/>
  <c r="BT262" i="15"/>
  <c r="BT266" i="15"/>
  <c r="BT270" i="15"/>
  <c r="BT274" i="15"/>
  <c r="BT278" i="15"/>
  <c r="BT282" i="15"/>
  <c r="BT286" i="15"/>
  <c r="BT290" i="15"/>
  <c r="BT294" i="15"/>
  <c r="BT298" i="15"/>
  <c r="BT302" i="15"/>
  <c r="BT306" i="15"/>
  <c r="BT310" i="15"/>
  <c r="BT314" i="15"/>
  <c r="BT332" i="15"/>
  <c r="BT336" i="15"/>
  <c r="BT340" i="15"/>
  <c r="BT344" i="15"/>
  <c r="BT348" i="15"/>
  <c r="BT352" i="15"/>
  <c r="BT356" i="15"/>
  <c r="BT360" i="15"/>
  <c r="BT364" i="15"/>
  <c r="BT368" i="15"/>
  <c r="BT372" i="15"/>
  <c r="BT376" i="15"/>
  <c r="BT380" i="15"/>
  <c r="BT333" i="15"/>
  <c r="BT337" i="15"/>
  <c r="BT341" i="15"/>
  <c r="BT345" i="15"/>
  <c r="BT349" i="15"/>
  <c r="BT353" i="15"/>
  <c r="BT357" i="15"/>
  <c r="BT361" i="15"/>
  <c r="BT365" i="15"/>
  <c r="BT369" i="15"/>
  <c r="BT373" i="15"/>
  <c r="BT377" i="15"/>
  <c r="BT381" i="15"/>
  <c r="BT318" i="15"/>
  <c r="BT322" i="15"/>
  <c r="BT325" i="15"/>
  <c r="BT326" i="15"/>
  <c r="BT328" i="15"/>
  <c r="BT329" i="15"/>
  <c r="BT330" i="15"/>
  <c r="BT334" i="15"/>
  <c r="BT338" i="15"/>
  <c r="BT342" i="15"/>
  <c r="BT346" i="15"/>
  <c r="BT350" i="15"/>
  <c r="BT354" i="15"/>
  <c r="BT358" i="15"/>
  <c r="BT362" i="15"/>
  <c r="BT366" i="15"/>
  <c r="BT370" i="15"/>
  <c r="BT374" i="15"/>
  <c r="BT378" i="15"/>
  <c r="BT382" i="15"/>
  <c r="BT321" i="15"/>
  <c r="BT331" i="15"/>
  <c r="BT335" i="15"/>
  <c r="BT339" i="15"/>
  <c r="BT343" i="15"/>
  <c r="BT347" i="15"/>
  <c r="BT351" i="15"/>
  <c r="BT355" i="15"/>
  <c r="BT359" i="15"/>
  <c r="BT363" i="15"/>
  <c r="BT367" i="15"/>
  <c r="BT371" i="15"/>
  <c r="BT375" i="15"/>
  <c r="BT379" i="15"/>
  <c r="BT383" i="15"/>
  <c r="BT253" i="15"/>
  <c r="BT12" i="15"/>
  <c r="BU1" i="16"/>
  <c r="BT3" i="16"/>
  <c r="BT7" i="16"/>
  <c r="BT4" i="16"/>
  <c r="BT5" i="16"/>
  <c r="BT6" i="16"/>
  <c r="BT8" i="16"/>
  <c r="BT9" i="16"/>
  <c r="BT11" i="16"/>
  <c r="BT14" i="16"/>
  <c r="BT10" i="16"/>
  <c r="BT15" i="16"/>
  <c r="BT12" i="16"/>
  <c r="BT13" i="16"/>
  <c r="BT20" i="16"/>
  <c r="BT24" i="16"/>
  <c r="BT17" i="16"/>
  <c r="BT21" i="16"/>
  <c r="BT25" i="16"/>
  <c r="BT18" i="16"/>
  <c r="BT22" i="16"/>
  <c r="BT16" i="16"/>
  <c r="BT19" i="16"/>
  <c r="BT23" i="16"/>
  <c r="BT26" i="16"/>
  <c r="BT30" i="16"/>
  <c r="BT34" i="16"/>
  <c r="BT27" i="16"/>
  <c r="BT31" i="16"/>
  <c r="BT35" i="16"/>
  <c r="BT28" i="16"/>
  <c r="BT32" i="16"/>
  <c r="BT29" i="16"/>
  <c r="BT33" i="16"/>
  <c r="BT37" i="16"/>
  <c r="BT40" i="16"/>
  <c r="BT44" i="16"/>
  <c r="BT48" i="16"/>
  <c r="BT52" i="16"/>
  <c r="BT41" i="16"/>
  <c r="BT45" i="16"/>
  <c r="BT49" i="16"/>
  <c r="BT53" i="16"/>
  <c r="BT38" i="16"/>
  <c r="BT42" i="16"/>
  <c r="BT46" i="16"/>
  <c r="BT50" i="16"/>
  <c r="BT36" i="16"/>
  <c r="BT39" i="16"/>
  <c r="BT43" i="16"/>
  <c r="BT47" i="16"/>
  <c r="BT51" i="16"/>
  <c r="BT55" i="16"/>
  <c r="BT59" i="16"/>
  <c r="BT63" i="16"/>
  <c r="BT67" i="16"/>
  <c r="BT71" i="16"/>
  <c r="BT56" i="16"/>
  <c r="BT60" i="16"/>
  <c r="BT64" i="16"/>
  <c r="BT68" i="16"/>
  <c r="BT72" i="16"/>
  <c r="BT54" i="16"/>
  <c r="BT57" i="16"/>
  <c r="BT61" i="16"/>
  <c r="BT65" i="16"/>
  <c r="BT69" i="16"/>
  <c r="BT73" i="16"/>
  <c r="BT58" i="16"/>
  <c r="BT62" i="16"/>
  <c r="BT66" i="16"/>
  <c r="BT70" i="16"/>
  <c r="BT74" i="16"/>
  <c r="BT75" i="16"/>
  <c r="BT76" i="16"/>
  <c r="BT80" i="16"/>
  <c r="BT84" i="16"/>
  <c r="BT88" i="16"/>
  <c r="BT92" i="16"/>
  <c r="BT96" i="16"/>
  <c r="BT77" i="16"/>
  <c r="BT81" i="16"/>
  <c r="BT85" i="16"/>
  <c r="BT89" i="16"/>
  <c r="BT93" i="16"/>
  <c r="BT78" i="16"/>
  <c r="BT82" i="16"/>
  <c r="BT86" i="16"/>
  <c r="BT90" i="16"/>
  <c r="BT94" i="16"/>
  <c r="BT79" i="16"/>
  <c r="BT83" i="16"/>
  <c r="BT87" i="16"/>
  <c r="BT91" i="16"/>
  <c r="BT95" i="16"/>
  <c r="BT99" i="16"/>
  <c r="BT98" i="16"/>
  <c r="BT103" i="16"/>
  <c r="BT107" i="16"/>
  <c r="BT111" i="16"/>
  <c r="BT115" i="16"/>
  <c r="BT119" i="16"/>
  <c r="BT123" i="16"/>
  <c r="BT127" i="16"/>
  <c r="BT131" i="16"/>
  <c r="BT135" i="16"/>
  <c r="BT100" i="16"/>
  <c r="BT104" i="16"/>
  <c r="BT108" i="16"/>
  <c r="BT112" i="16"/>
  <c r="BT116" i="16"/>
  <c r="BT120" i="16"/>
  <c r="BT124" i="16"/>
  <c r="BT128" i="16"/>
  <c r="BT132" i="16"/>
  <c r="BT101" i="16"/>
  <c r="BT105" i="16"/>
  <c r="BT109" i="16"/>
  <c r="BT113" i="16"/>
  <c r="BT117" i="16"/>
  <c r="BT121" i="16"/>
  <c r="BT125" i="16"/>
  <c r="BT129" i="16"/>
  <c r="BT97" i="16"/>
  <c r="BT102" i="16"/>
  <c r="BT106" i="16"/>
  <c r="BT110" i="16"/>
  <c r="BT114" i="16"/>
  <c r="BT118" i="16"/>
  <c r="BT122" i="16"/>
  <c r="BT126" i="16"/>
  <c r="BT130" i="16"/>
  <c r="BT134" i="16"/>
  <c r="BT138" i="16"/>
  <c r="BT142" i="16"/>
  <c r="BT146" i="16"/>
  <c r="BT150" i="16"/>
  <c r="BT154" i="16"/>
  <c r="BT158" i="16"/>
  <c r="BT162" i="16"/>
  <c r="BT166" i="16"/>
  <c r="BT170" i="16"/>
  <c r="BT139" i="16"/>
  <c r="BT143" i="16"/>
  <c r="BT147" i="16"/>
  <c r="BT151" i="16"/>
  <c r="BT155" i="16"/>
  <c r="BT159" i="16"/>
  <c r="BT163" i="16"/>
  <c r="BT167" i="16"/>
  <c r="BT171" i="16"/>
  <c r="BT140" i="16"/>
  <c r="BT144" i="16"/>
  <c r="BT148" i="16"/>
  <c r="BT152" i="16"/>
  <c r="BT156" i="16"/>
  <c r="BT160" i="16"/>
  <c r="BT164" i="16"/>
  <c r="BT168" i="16"/>
  <c r="BT172" i="16"/>
  <c r="BT133" i="16"/>
  <c r="BT137" i="16"/>
  <c r="BT141" i="16"/>
  <c r="BT145" i="16"/>
  <c r="BT149" i="16"/>
  <c r="BT153" i="16"/>
  <c r="BT157" i="16"/>
  <c r="BT161" i="16"/>
  <c r="BT165" i="16"/>
  <c r="BT169" i="16"/>
  <c r="BT173" i="16"/>
  <c r="BT177" i="16"/>
  <c r="BT181" i="16"/>
  <c r="BT185" i="16"/>
  <c r="BT174" i="16"/>
  <c r="BT175" i="16"/>
  <c r="BT176" i="16"/>
  <c r="BT178" i="16"/>
  <c r="BT179" i="16"/>
  <c r="BT180" i="16"/>
  <c r="BT182" i="16"/>
  <c r="BT183" i="16"/>
  <c r="BT184" i="16"/>
  <c r="BT186" i="16"/>
  <c r="BT187" i="16"/>
  <c r="BT188" i="16"/>
  <c r="BT189" i="16"/>
  <c r="BT193" i="16"/>
  <c r="BT197" i="16"/>
  <c r="BT201" i="16"/>
  <c r="BT205" i="16"/>
  <c r="BT209" i="16"/>
  <c r="BT213" i="16"/>
  <c r="BT217" i="16"/>
  <c r="BT190" i="16"/>
  <c r="BT194" i="16"/>
  <c r="BT198" i="16"/>
  <c r="BT202" i="16"/>
  <c r="BT206" i="16"/>
  <c r="BT210" i="16"/>
  <c r="BT191" i="16"/>
  <c r="BT195" i="16"/>
  <c r="BT199" i="16"/>
  <c r="BT203" i="16"/>
  <c r="BT207" i="16"/>
  <c r="BT211" i="16"/>
  <c r="BT192" i="16"/>
  <c r="BT196" i="16"/>
  <c r="BT200" i="16"/>
  <c r="BT204" i="16"/>
  <c r="BT208" i="16"/>
  <c r="BT212" i="16"/>
  <c r="BT216" i="16"/>
  <c r="BT220" i="16"/>
  <c r="BT215" i="16"/>
  <c r="BT227" i="16"/>
  <c r="BT231" i="16"/>
  <c r="BT235" i="16"/>
  <c r="BT239" i="16"/>
  <c r="BT243" i="16"/>
  <c r="BT247" i="16"/>
  <c r="BT251" i="16"/>
  <c r="BT255" i="16"/>
  <c r="BT259" i="16"/>
  <c r="BT263" i="16"/>
  <c r="BT267" i="16"/>
  <c r="BT271" i="16"/>
  <c r="BT275" i="16"/>
  <c r="BT279" i="16"/>
  <c r="BT283" i="16"/>
  <c r="BT214" i="16"/>
  <c r="BT218" i="16"/>
  <c r="BT219" i="16"/>
  <c r="BT221" i="16"/>
  <c r="BT222" i="16"/>
  <c r="BT224" i="16"/>
  <c r="BT228" i="16"/>
  <c r="BT232" i="16"/>
  <c r="BT236" i="16"/>
  <c r="BT240" i="16"/>
  <c r="BT244" i="16"/>
  <c r="BT248" i="16"/>
  <c r="BT252" i="16"/>
  <c r="BT256" i="16"/>
  <c r="BT260" i="16"/>
  <c r="BT264" i="16"/>
  <c r="BT268" i="16"/>
  <c r="BT272" i="16"/>
  <c r="BT276" i="16"/>
  <c r="BT280" i="16"/>
  <c r="BT284" i="16"/>
  <c r="BT288" i="16"/>
  <c r="BT292" i="16"/>
  <c r="BT225" i="16"/>
  <c r="BT229" i="16"/>
  <c r="BT233" i="16"/>
  <c r="BT237" i="16"/>
  <c r="BT241" i="16"/>
  <c r="BT245" i="16"/>
  <c r="BT249" i="16"/>
  <c r="BT253" i="16"/>
  <c r="BT257" i="16"/>
  <c r="BT261" i="16"/>
  <c r="BT265" i="16"/>
  <c r="BT269" i="16"/>
  <c r="BT273" i="16"/>
  <c r="BT277" i="16"/>
  <c r="BT281" i="16"/>
  <c r="BT285" i="16"/>
  <c r="BT289" i="16"/>
  <c r="BT293" i="16"/>
  <c r="BT226" i="16"/>
  <c r="BT230" i="16"/>
  <c r="BT234" i="16"/>
  <c r="BT238" i="16"/>
  <c r="BT242" i="16"/>
  <c r="BT246" i="16"/>
  <c r="BT250" i="16"/>
  <c r="BT254" i="16"/>
  <c r="BT258" i="16"/>
  <c r="BT262" i="16"/>
  <c r="BT266" i="16"/>
  <c r="BT270" i="16"/>
  <c r="BT274" i="16"/>
  <c r="BT278" i="16"/>
  <c r="BT282" i="16"/>
  <c r="BT299" i="16"/>
  <c r="BT303" i="16"/>
  <c r="BT307" i="16"/>
  <c r="BT311" i="16"/>
  <c r="BT315" i="16"/>
  <c r="BT319" i="16"/>
  <c r="BT323" i="16"/>
  <c r="BT327" i="16"/>
  <c r="BT331" i="16"/>
  <c r="BT335" i="16"/>
  <c r="BT339" i="16"/>
  <c r="BT343" i="16"/>
  <c r="BT347" i="16"/>
  <c r="BT351" i="16"/>
  <c r="BT355" i="16"/>
  <c r="BT359" i="16"/>
  <c r="BT363" i="16"/>
  <c r="BT367" i="16"/>
  <c r="BT300" i="16"/>
  <c r="BT304" i="16"/>
  <c r="BT308" i="16"/>
  <c r="BT312" i="16"/>
  <c r="BT316" i="16"/>
  <c r="BT320" i="16"/>
  <c r="BT324" i="16"/>
  <c r="BT328" i="16"/>
  <c r="BT332" i="16"/>
  <c r="BT336" i="16"/>
  <c r="BT340" i="16"/>
  <c r="BT344" i="16"/>
  <c r="BT348" i="16"/>
  <c r="BT352" i="16"/>
  <c r="BT356" i="16"/>
  <c r="BT360" i="16"/>
  <c r="BT364" i="16"/>
  <c r="BT368" i="16"/>
  <c r="BT287" i="16"/>
  <c r="BT291" i="16"/>
  <c r="BT295" i="16"/>
  <c r="BT296" i="16"/>
  <c r="BT297" i="16"/>
  <c r="BT301" i="16"/>
  <c r="BT305" i="16"/>
  <c r="BT309" i="16"/>
  <c r="BT313" i="16"/>
  <c r="BT317" i="16"/>
  <c r="BT321" i="16"/>
  <c r="BT325" i="16"/>
  <c r="BT329" i="16"/>
  <c r="BT333" i="16"/>
  <c r="BT337" i="16"/>
  <c r="BT341" i="16"/>
  <c r="BT345" i="16"/>
  <c r="BT349" i="16"/>
  <c r="BT353" i="16"/>
  <c r="BT357" i="16"/>
  <c r="BT286" i="16"/>
  <c r="BT290" i="16"/>
  <c r="BT294" i="16"/>
  <c r="BT298" i="16"/>
  <c r="BT302" i="16"/>
  <c r="BT306" i="16"/>
  <c r="BT310" i="16"/>
  <c r="BT314" i="16"/>
  <c r="BT318" i="16"/>
  <c r="BT322" i="16"/>
  <c r="BT326" i="16"/>
  <c r="BT330" i="16"/>
  <c r="BT334" i="16"/>
  <c r="BT338" i="16"/>
  <c r="BT342" i="16"/>
  <c r="BT346" i="16"/>
  <c r="BT350" i="16"/>
  <c r="BT354" i="16"/>
  <c r="BT358" i="16"/>
  <c r="BT362" i="16"/>
  <c r="BT366" i="16"/>
  <c r="BT372" i="16"/>
  <c r="BT376" i="16"/>
  <c r="BT380" i="16"/>
  <c r="BT384" i="16"/>
  <c r="BT388" i="16"/>
  <c r="BT392" i="16"/>
  <c r="BT396" i="16"/>
  <c r="BT400" i="16"/>
  <c r="BT404" i="16"/>
  <c r="BT408" i="16"/>
  <c r="BT412" i="16"/>
  <c r="BT416" i="16"/>
  <c r="BT420" i="16"/>
  <c r="BT424" i="16"/>
  <c r="BT361" i="16"/>
  <c r="BT365" i="16"/>
  <c r="BT369" i="16"/>
  <c r="BT373" i="16"/>
  <c r="BT377" i="16"/>
  <c r="BT381" i="16"/>
  <c r="BT385" i="16"/>
  <c r="BT389" i="16"/>
  <c r="BT393" i="16"/>
  <c r="BT397" i="16"/>
  <c r="BT401" i="16"/>
  <c r="BT405" i="16"/>
  <c r="BT409" i="16"/>
  <c r="BT413" i="16"/>
  <c r="BT417" i="16"/>
  <c r="BT421" i="16"/>
  <c r="BT425" i="16"/>
  <c r="BT370" i="16"/>
  <c r="BT374" i="16"/>
  <c r="BT378" i="16"/>
  <c r="BT382" i="16"/>
  <c r="BT386" i="16"/>
  <c r="BT390" i="16"/>
  <c r="BT394" i="16"/>
  <c r="BT398" i="16"/>
  <c r="BT402" i="16"/>
  <c r="BT406" i="16"/>
  <c r="BT410" i="16"/>
  <c r="BT414" i="16"/>
  <c r="BT418" i="16"/>
  <c r="BT422" i="16"/>
  <c r="BT426" i="16"/>
  <c r="BT430" i="16"/>
  <c r="BT371" i="16"/>
  <c r="BT375" i="16"/>
  <c r="BT379" i="16"/>
  <c r="BT383" i="16"/>
  <c r="BT387" i="16"/>
  <c r="BT391" i="16"/>
  <c r="BT395" i="16"/>
  <c r="BT399" i="16"/>
  <c r="BT403" i="16"/>
  <c r="BT407" i="16"/>
  <c r="BT411" i="16"/>
  <c r="BT415" i="16"/>
  <c r="BT419" i="16"/>
  <c r="BT423" i="16"/>
  <c r="BT427" i="16"/>
  <c r="BT431" i="16"/>
  <c r="BT435" i="16"/>
  <c r="BT439" i="16"/>
  <c r="BT443" i="16"/>
  <c r="BT444" i="16"/>
  <c r="BT448" i="16"/>
  <c r="BT452" i="16"/>
  <c r="BT456" i="16"/>
  <c r="BT460" i="16"/>
  <c r="BT464" i="16"/>
  <c r="BT468" i="16"/>
  <c r="BT472" i="16"/>
  <c r="BT476" i="16"/>
  <c r="BT480" i="16"/>
  <c r="BT445" i="16"/>
  <c r="BT449" i="16"/>
  <c r="BT453" i="16"/>
  <c r="BT457" i="16"/>
  <c r="BT461" i="16"/>
  <c r="BT465" i="16"/>
  <c r="BT469" i="16"/>
  <c r="BT473" i="16"/>
  <c r="BT477" i="16"/>
  <c r="BT481" i="16"/>
  <c r="BT429" i="16"/>
  <c r="BT432" i="16"/>
  <c r="BT433" i="16"/>
  <c r="BT434" i="16"/>
  <c r="BT436" i="16"/>
  <c r="BT437" i="16"/>
  <c r="BT438" i="16"/>
  <c r="BT440" i="16"/>
  <c r="BT441" i="16"/>
  <c r="BT442" i="16"/>
  <c r="BT446" i="16"/>
  <c r="BT450" i="16"/>
  <c r="BT454" i="16"/>
  <c r="BT458" i="16"/>
  <c r="BT462" i="16"/>
  <c r="BT466" i="16"/>
  <c r="BT470" i="16"/>
  <c r="BT474" i="16"/>
  <c r="BT478" i="16"/>
  <c r="BT482" i="16"/>
  <c r="BT428" i="16"/>
  <c r="BT447" i="16"/>
  <c r="BT451" i="16"/>
  <c r="BT455" i="16"/>
  <c r="BT459" i="16"/>
  <c r="BT463" i="16"/>
  <c r="BT467" i="16"/>
  <c r="BT471" i="16"/>
  <c r="BT475" i="16"/>
  <c r="BT479" i="16"/>
  <c r="BT136" i="16"/>
  <c r="BT223" i="16"/>
  <c r="BU1" i="14"/>
  <c r="BT3" i="14"/>
  <c r="BT7" i="14"/>
  <c r="BT4" i="14"/>
  <c r="BT5" i="14"/>
  <c r="BT6" i="14"/>
  <c r="BT9" i="14"/>
  <c r="BT10" i="14"/>
  <c r="BT8" i="14"/>
  <c r="BT12" i="14"/>
  <c r="BT11" i="14"/>
  <c r="BT15" i="14"/>
  <c r="BT13" i="14"/>
  <c r="BT14" i="14"/>
  <c r="BT19" i="14"/>
  <c r="BT20" i="14"/>
  <c r="BT16" i="14"/>
  <c r="BT17" i="14"/>
  <c r="BT18" i="14"/>
  <c r="BT22" i="14"/>
  <c r="BT26" i="14"/>
  <c r="BT30" i="14"/>
  <c r="BT21" i="14"/>
  <c r="BT23" i="14"/>
  <c r="BT27" i="14"/>
  <c r="BT24" i="14"/>
  <c r="BT28" i="14"/>
  <c r="BT25" i="14"/>
  <c r="BT29" i="14"/>
  <c r="BT32" i="14"/>
  <c r="BT36" i="14"/>
  <c r="BT40" i="14"/>
  <c r="BT33" i="14"/>
  <c r="BT37" i="14"/>
  <c r="BT34" i="14"/>
  <c r="BT31" i="14"/>
  <c r="BT35" i="14"/>
  <c r="BT39" i="14"/>
  <c r="BT43" i="14"/>
  <c r="BT47" i="14"/>
  <c r="BT38" i="14"/>
  <c r="BT44" i="14"/>
  <c r="BT48" i="14"/>
  <c r="BT41" i="14"/>
  <c r="BT45" i="14"/>
  <c r="BT42" i="14"/>
  <c r="BT46" i="14"/>
  <c r="BT52" i="14"/>
  <c r="BT56" i="14"/>
  <c r="BT60" i="14"/>
  <c r="BT64" i="14"/>
  <c r="BT68" i="14"/>
  <c r="BT49" i="14"/>
  <c r="BT53" i="14"/>
  <c r="BT57" i="14"/>
  <c r="BT61" i="14"/>
  <c r="BT65" i="14"/>
  <c r="BT50" i="14"/>
  <c r="BT54" i="14"/>
  <c r="BT58" i="14"/>
  <c r="BT62" i="14"/>
  <c r="BT51" i="14"/>
  <c r="BT55" i="14"/>
  <c r="BT59" i="14"/>
  <c r="BT63" i="14"/>
  <c r="BT69" i="14"/>
  <c r="BT73" i="14"/>
  <c r="BT77" i="14"/>
  <c r="BT81" i="14"/>
  <c r="BT85" i="14"/>
  <c r="BT89" i="14"/>
  <c r="BT67" i="14"/>
  <c r="BT70" i="14"/>
  <c r="BT74" i="14"/>
  <c r="BT78" i="14"/>
  <c r="BT82" i="14"/>
  <c r="BT86" i="14"/>
  <c r="BT66" i="14"/>
  <c r="BT71" i="14"/>
  <c r="BT75" i="14"/>
  <c r="BT79" i="14"/>
  <c r="BT83" i="14"/>
  <c r="BT72" i="14"/>
  <c r="BT76" i="14"/>
  <c r="BT80" i="14"/>
  <c r="BT84" i="14"/>
  <c r="BT96" i="14"/>
  <c r="BT100" i="14"/>
  <c r="BT104" i="14"/>
  <c r="BT108" i="14"/>
  <c r="BT112" i="14"/>
  <c r="BT87" i="14"/>
  <c r="BT88" i="14"/>
  <c r="BT90" i="14"/>
  <c r="BT91" i="14"/>
  <c r="BT92" i="14"/>
  <c r="BT93" i="14"/>
  <c r="BT97" i="14"/>
  <c r="BT101" i="14"/>
  <c r="BT105" i="14"/>
  <c r="BT94" i="14"/>
  <c r="BT98" i="14"/>
  <c r="BT102" i="14"/>
  <c r="BT106" i="14"/>
  <c r="BT95" i="14"/>
  <c r="BT99" i="14"/>
  <c r="BT103" i="14"/>
  <c r="BT107" i="14"/>
  <c r="BT109" i="14"/>
  <c r="BT110" i="14"/>
  <c r="BT111" i="14"/>
  <c r="BU1" i="18"/>
  <c r="BT2" i="18"/>
  <c r="BT2" i="15"/>
  <c r="BU1" i="15"/>
  <c r="BU6" i="18" l="1"/>
  <c r="BU10" i="18"/>
  <c r="BU7" i="18"/>
  <c r="BU8" i="18"/>
  <c r="BU11" i="18"/>
  <c r="BU15" i="18"/>
  <c r="BU12" i="18"/>
  <c r="BU13" i="18"/>
  <c r="BU16" i="18"/>
  <c r="BU17" i="18"/>
  <c r="BU18" i="18"/>
  <c r="BU21" i="18"/>
  <c r="BU22" i="18"/>
  <c r="BU23" i="18"/>
  <c r="BU27" i="18"/>
  <c r="BU24" i="18"/>
  <c r="BU28" i="18"/>
  <c r="BU34" i="18"/>
  <c r="BU38" i="18"/>
  <c r="BU29" i="18"/>
  <c r="BU31" i="18"/>
  <c r="BU35" i="18"/>
  <c r="BU39" i="18"/>
  <c r="BU36" i="18"/>
  <c r="BU42" i="18"/>
  <c r="BU46" i="18"/>
  <c r="BU50" i="18"/>
  <c r="BU40" i="18"/>
  <c r="BU43" i="18"/>
  <c r="BU47" i="18"/>
  <c r="BU48" i="18"/>
  <c r="BU51" i="18"/>
  <c r="BU55" i="18"/>
  <c r="BU59" i="18"/>
  <c r="BU63" i="18"/>
  <c r="BU52" i="18"/>
  <c r="BU56" i="18"/>
  <c r="BU60" i="18"/>
  <c r="BU64" i="18"/>
  <c r="BU57" i="18"/>
  <c r="BU61" i="18"/>
  <c r="BU65" i="18"/>
  <c r="BU77" i="18"/>
  <c r="BU81" i="18"/>
  <c r="BU85" i="18"/>
  <c r="BU67" i="18"/>
  <c r="BU68" i="18"/>
  <c r="BU69" i="18"/>
  <c r="BU74" i="18"/>
  <c r="BU71" i="18"/>
  <c r="BU75" i="18"/>
  <c r="BU79" i="18"/>
  <c r="BU83" i="18"/>
  <c r="BU72" i="18"/>
  <c r="BU76" i="18"/>
  <c r="BU80" i="18"/>
  <c r="BU84" i="18"/>
  <c r="BU88" i="18"/>
  <c r="BU92" i="18"/>
  <c r="BU89" i="18"/>
  <c r="BU93" i="18"/>
  <c r="BU90" i="18"/>
  <c r="BU87" i="18"/>
  <c r="BU70" i="18"/>
  <c r="BU32" i="18"/>
  <c r="BU37" i="18"/>
  <c r="BU91" i="18"/>
  <c r="BU86" i="18"/>
  <c r="BU44" i="18"/>
  <c r="BU82" i="18"/>
  <c r="BU73" i="18"/>
  <c r="BU49" i="18"/>
  <c r="BU45" i="18"/>
  <c r="BU41" i="18"/>
  <c r="BU33" i="18"/>
  <c r="BU30" i="18"/>
  <c r="BU78" i="18"/>
  <c r="BU66" i="18"/>
  <c r="BU53" i="18"/>
  <c r="BU62" i="18"/>
  <c r="BU58" i="18"/>
  <c r="BU54" i="18"/>
  <c r="BU25" i="18"/>
  <c r="BU14" i="18"/>
  <c r="BU9" i="18"/>
  <c r="BU3" i="18"/>
  <c r="BU19" i="18"/>
  <c r="BU20" i="18"/>
  <c r="BU26" i="18"/>
  <c r="BU5" i="18"/>
  <c r="BU4" i="18"/>
  <c r="BU6" i="15"/>
  <c r="BU11" i="15"/>
  <c r="BU7" i="15"/>
  <c r="BU8" i="15"/>
  <c r="BU15" i="15"/>
  <c r="BU12" i="15"/>
  <c r="BU16" i="15"/>
  <c r="BU13" i="15"/>
  <c r="BU20" i="15"/>
  <c r="BU24" i="15"/>
  <c r="BU21" i="15"/>
  <c r="BU17" i="15"/>
  <c r="BU19" i="15"/>
  <c r="BU28" i="15"/>
  <c r="BU32" i="15"/>
  <c r="BU25" i="15"/>
  <c r="BU26" i="15"/>
  <c r="BU29" i="15"/>
  <c r="BU33" i="15"/>
  <c r="BU39" i="15"/>
  <c r="BU43" i="15"/>
  <c r="BU34" i="15"/>
  <c r="BU44" i="15"/>
  <c r="BU41" i="15"/>
  <c r="BU36" i="15"/>
  <c r="BU50" i="15"/>
  <c r="BU54" i="15"/>
  <c r="BU45" i="15"/>
  <c r="BU51" i="15"/>
  <c r="BU55" i="15"/>
  <c r="BU47" i="15"/>
  <c r="BU52" i="15"/>
  <c r="BU58" i="15"/>
  <c r="BU61" i="15"/>
  <c r="BU65" i="15"/>
  <c r="BU69" i="15"/>
  <c r="BU62" i="15"/>
  <c r="BU66" i="15"/>
  <c r="BU70" i="15"/>
  <c r="BU59" i="15"/>
  <c r="BU63" i="15"/>
  <c r="BU67" i="15"/>
  <c r="BU71" i="15"/>
  <c r="BU77" i="15"/>
  <c r="BU81" i="15"/>
  <c r="BU85" i="15"/>
  <c r="BU89" i="15"/>
  <c r="BU78" i="15"/>
  <c r="BU82" i="15"/>
  <c r="BU86" i="15"/>
  <c r="BU90" i="15"/>
  <c r="BU73" i="15"/>
  <c r="BU83" i="15"/>
  <c r="BU87" i="15"/>
  <c r="BU102" i="15"/>
  <c r="BU106" i="15"/>
  <c r="BU95" i="15"/>
  <c r="BU99" i="15"/>
  <c r="BU91" i="15"/>
  <c r="BU93" i="15"/>
  <c r="BU96" i="15"/>
  <c r="BU100" i="15"/>
  <c r="BU104" i="15"/>
  <c r="BU108" i="15"/>
  <c r="BU105" i="15"/>
  <c r="BU122" i="15"/>
  <c r="BU126" i="15"/>
  <c r="BU115" i="15"/>
  <c r="BU119" i="15"/>
  <c r="BU123" i="15"/>
  <c r="BU127" i="15"/>
  <c r="BU109" i="15"/>
  <c r="BU110" i="15"/>
  <c r="BU112" i="15"/>
  <c r="BU116" i="15"/>
  <c r="BU128" i="15"/>
  <c r="BU125" i="15"/>
  <c r="BU133" i="15"/>
  <c r="BU137" i="15"/>
  <c r="BU141" i="15"/>
  <c r="BU145" i="15"/>
  <c r="BU149" i="15"/>
  <c r="BU153" i="15"/>
  <c r="BU157" i="15"/>
  <c r="BU161" i="15"/>
  <c r="BU129" i="15"/>
  <c r="BU130" i="15"/>
  <c r="BU134" i="15"/>
  <c r="BU138" i="15"/>
  <c r="BU142" i="15"/>
  <c r="BU146" i="15"/>
  <c r="BU150" i="15"/>
  <c r="BU154" i="15"/>
  <c r="BU158" i="15"/>
  <c r="BU162" i="15"/>
  <c r="BU155" i="15"/>
  <c r="BU159" i="15"/>
  <c r="BU172" i="15"/>
  <c r="BU176" i="15"/>
  <c r="BU180" i="15"/>
  <c r="BU184" i="15"/>
  <c r="BU188" i="15"/>
  <c r="BU192" i="15"/>
  <c r="BU196" i="15"/>
  <c r="BU200" i="15"/>
  <c r="BU173" i="15"/>
  <c r="BU177" i="15"/>
  <c r="BU181" i="15"/>
  <c r="BU185" i="15"/>
  <c r="BU189" i="15"/>
  <c r="BU193" i="15"/>
  <c r="BU197" i="15"/>
  <c r="BU201" i="15"/>
  <c r="BU165" i="15"/>
  <c r="BU169" i="15"/>
  <c r="BU174" i="15"/>
  <c r="BU178" i="15"/>
  <c r="BU182" i="15"/>
  <c r="BU186" i="15"/>
  <c r="BU190" i="15"/>
  <c r="BU194" i="15"/>
  <c r="BU198" i="15"/>
  <c r="BU202" i="15"/>
  <c r="BU219" i="15"/>
  <c r="BU223" i="15"/>
  <c r="BU227" i="15"/>
  <c r="BU231" i="15"/>
  <c r="BU235" i="15"/>
  <c r="BU239" i="15"/>
  <c r="BU243" i="15"/>
  <c r="BU204" i="15"/>
  <c r="BU205" i="15"/>
  <c r="BU206" i="15"/>
  <c r="BU208" i="15"/>
  <c r="BU209" i="15"/>
  <c r="BU210" i="15"/>
  <c r="BU212" i="15"/>
  <c r="BU213" i="15"/>
  <c r="BU220" i="15"/>
  <c r="BU224" i="15"/>
  <c r="BU228" i="15"/>
  <c r="BU232" i="15"/>
  <c r="BU236" i="15"/>
  <c r="BU240" i="15"/>
  <c r="BU244" i="15"/>
  <c r="BU247" i="15"/>
  <c r="BU251" i="15"/>
  <c r="BU255" i="15"/>
  <c r="BU259" i="15"/>
  <c r="BU263" i="15"/>
  <c r="BU267" i="15"/>
  <c r="BU271" i="15"/>
  <c r="BU275" i="15"/>
  <c r="BU279" i="15"/>
  <c r="BU283" i="15"/>
  <c r="BU287" i="15"/>
  <c r="BU291" i="15"/>
  <c r="BU295" i="15"/>
  <c r="BU299" i="15"/>
  <c r="BU303" i="15"/>
  <c r="BU307" i="15"/>
  <c r="BU311" i="15"/>
  <c r="BU315" i="15"/>
  <c r="BU319" i="15"/>
  <c r="BU323" i="15"/>
  <c r="BU256" i="15"/>
  <c r="BU260" i="15"/>
  <c r="BU264" i="15"/>
  <c r="BU268" i="15"/>
  <c r="BU272" i="15"/>
  <c r="BU276" i="15"/>
  <c r="BU280" i="15"/>
  <c r="BU284" i="15"/>
  <c r="BU288" i="15"/>
  <c r="BU292" i="15"/>
  <c r="BU296" i="15"/>
  <c r="BU300" i="15"/>
  <c r="BU304" i="15"/>
  <c r="BU308" i="15"/>
  <c r="BU312" i="15"/>
  <c r="BU316" i="15"/>
  <c r="BU261" i="15"/>
  <c r="BU265" i="15"/>
  <c r="BU269" i="15"/>
  <c r="BU273" i="15"/>
  <c r="BU277" i="15"/>
  <c r="BU281" i="15"/>
  <c r="BU285" i="15"/>
  <c r="BU289" i="15"/>
  <c r="BU293" i="15"/>
  <c r="BU297" i="15"/>
  <c r="BU301" i="15"/>
  <c r="BU305" i="15"/>
  <c r="BU309" i="15"/>
  <c r="BU313" i="15"/>
  <c r="BU383" i="15"/>
  <c r="BU317" i="15"/>
  <c r="BU320" i="15"/>
  <c r="BU324" i="15"/>
  <c r="BU332" i="15"/>
  <c r="BU336" i="15"/>
  <c r="BU340" i="15"/>
  <c r="BU344" i="15"/>
  <c r="BU348" i="15"/>
  <c r="BU352" i="15"/>
  <c r="BU356" i="15"/>
  <c r="BU360" i="15"/>
  <c r="BU364" i="15"/>
  <c r="BU368" i="15"/>
  <c r="BU372" i="15"/>
  <c r="BU376" i="15"/>
  <c r="BU380" i="15"/>
  <c r="BU333" i="15"/>
  <c r="BU337" i="15"/>
  <c r="BU341" i="15"/>
  <c r="BU345" i="15"/>
  <c r="BU349" i="15"/>
  <c r="BU353" i="15"/>
  <c r="BU357" i="15"/>
  <c r="BU361" i="15"/>
  <c r="BU365" i="15"/>
  <c r="BU369" i="15"/>
  <c r="BU373" i="15"/>
  <c r="BU377" i="15"/>
  <c r="BU381" i="15"/>
  <c r="BU325" i="15"/>
  <c r="BU327" i="15"/>
  <c r="BU382" i="15"/>
  <c r="BU366" i="15"/>
  <c r="BU350" i="15"/>
  <c r="BU334" i="15"/>
  <c r="BU329" i="15"/>
  <c r="BU328" i="15"/>
  <c r="BU322" i="15"/>
  <c r="BU379" i="15"/>
  <c r="BU375" i="15"/>
  <c r="BU321" i="15"/>
  <c r="BU252" i="15"/>
  <c r="BU241" i="15"/>
  <c r="BU233" i="15"/>
  <c r="BU225" i="15"/>
  <c r="BU217" i="15"/>
  <c r="BU215" i="15"/>
  <c r="BU164" i="15"/>
  <c r="BU378" i="15"/>
  <c r="BU362" i="15"/>
  <c r="BU346" i="15"/>
  <c r="BU330" i="15"/>
  <c r="BU371" i="15"/>
  <c r="BU367" i="15"/>
  <c r="BU363" i="15"/>
  <c r="BU359" i="15"/>
  <c r="BU355" i="15"/>
  <c r="BU351" i="15"/>
  <c r="BU347" i="15"/>
  <c r="BU343" i="15"/>
  <c r="BU339" i="15"/>
  <c r="BU335" i="15"/>
  <c r="BU331" i="15"/>
  <c r="BU214" i="15"/>
  <c r="BU167" i="15"/>
  <c r="BU166" i="15"/>
  <c r="BU163" i="15"/>
  <c r="BU168" i="15"/>
  <c r="BU374" i="15"/>
  <c r="BU358" i="15"/>
  <c r="BU342" i="15"/>
  <c r="BU318" i="15"/>
  <c r="BU253" i="15"/>
  <c r="BU248" i="15"/>
  <c r="BU245" i="15"/>
  <c r="BU237" i="15"/>
  <c r="BU229" i="15"/>
  <c r="BU221" i="15"/>
  <c r="BU207" i="15"/>
  <c r="BU170" i="15"/>
  <c r="BU370" i="15"/>
  <c r="BU354" i="15"/>
  <c r="BU338" i="15"/>
  <c r="BU326" i="15"/>
  <c r="BU257" i="15"/>
  <c r="BU249" i="15"/>
  <c r="BU314" i="15"/>
  <c r="BU310" i="15"/>
  <c r="BU306" i="15"/>
  <c r="BU302" i="15"/>
  <c r="BU298" i="15"/>
  <c r="BU294" i="15"/>
  <c r="BU290" i="15"/>
  <c r="BU286" i="15"/>
  <c r="BU282" i="15"/>
  <c r="BU278" i="15"/>
  <c r="BU274" i="15"/>
  <c r="BU270" i="15"/>
  <c r="BU266" i="15"/>
  <c r="BU262" i="15"/>
  <c r="BU258" i="15"/>
  <c r="BU254" i="15"/>
  <c r="BU216" i="15"/>
  <c r="BU211" i="15"/>
  <c r="BU250" i="15"/>
  <c r="BU246" i="15"/>
  <c r="BU242" i="15"/>
  <c r="BU238" i="15"/>
  <c r="BU234" i="15"/>
  <c r="BU230" i="15"/>
  <c r="BU226" i="15"/>
  <c r="BU222" i="15"/>
  <c r="BU218" i="15"/>
  <c r="BU203" i="15"/>
  <c r="BU199" i="15"/>
  <c r="BU195" i="15"/>
  <c r="BU191" i="15"/>
  <c r="BU187" i="15"/>
  <c r="BU183" i="15"/>
  <c r="BU179" i="15"/>
  <c r="BU175" i="15"/>
  <c r="BU171" i="15"/>
  <c r="BU111" i="15"/>
  <c r="BU103" i="15"/>
  <c r="BU76" i="15"/>
  <c r="BU88" i="15"/>
  <c r="BU84" i="15"/>
  <c r="BU80" i="15"/>
  <c r="BU64" i="15"/>
  <c r="BU56" i="15"/>
  <c r="BU57" i="15"/>
  <c r="BU53" i="15"/>
  <c r="BU35" i="15"/>
  <c r="BU31" i="15"/>
  <c r="BU27" i="15"/>
  <c r="BU23" i="15"/>
  <c r="BU18" i="15"/>
  <c r="BU5" i="15"/>
  <c r="BU139" i="15"/>
  <c r="BU160" i="15"/>
  <c r="BU156" i="15"/>
  <c r="BU152" i="15"/>
  <c r="BU148" i="15"/>
  <c r="BU144" i="15"/>
  <c r="BU140" i="15"/>
  <c r="BU136" i="15"/>
  <c r="BU132" i="15"/>
  <c r="BU117" i="15"/>
  <c r="BU124" i="15"/>
  <c r="BU118" i="15"/>
  <c r="BU114" i="15"/>
  <c r="BU97" i="15"/>
  <c r="BU75" i="15"/>
  <c r="BU74" i="15"/>
  <c r="BU68" i="15"/>
  <c r="BU60" i="15"/>
  <c r="BU46" i="15"/>
  <c r="BU38" i="15"/>
  <c r="BU37" i="15"/>
  <c r="BU40" i="15"/>
  <c r="BU151" i="15"/>
  <c r="BU147" i="15"/>
  <c r="BU143" i="15"/>
  <c r="BU131" i="15"/>
  <c r="BU113" i="15"/>
  <c r="BU101" i="15"/>
  <c r="BU92" i="15"/>
  <c r="BU107" i="15"/>
  <c r="BU72" i="15"/>
  <c r="BU49" i="15"/>
  <c r="BU30" i="15"/>
  <c r="BU14" i="15"/>
  <c r="BU9" i="15"/>
  <c r="BU4" i="15"/>
  <c r="BU135" i="15"/>
  <c r="BU121" i="15"/>
  <c r="BU120" i="15"/>
  <c r="BU98" i="15"/>
  <c r="BU94" i="15"/>
  <c r="BU79" i="15"/>
  <c r="BU48" i="15"/>
  <c r="BU42" i="15"/>
  <c r="BU22" i="15"/>
  <c r="BU10" i="15"/>
  <c r="BU3" i="15"/>
  <c r="BV1" i="16"/>
  <c r="BU6" i="16"/>
  <c r="BU7" i="16"/>
  <c r="BU11" i="16"/>
  <c r="BU8" i="16"/>
  <c r="BU9" i="16"/>
  <c r="BU13" i="16"/>
  <c r="BU14" i="16"/>
  <c r="BU19" i="16"/>
  <c r="BU23" i="16"/>
  <c r="BU20" i="16"/>
  <c r="BU24" i="16"/>
  <c r="BU15" i="16"/>
  <c r="BU17" i="16"/>
  <c r="BU21" i="16"/>
  <c r="BU25" i="16"/>
  <c r="BU29" i="16"/>
  <c r="BU33" i="16"/>
  <c r="BU26" i="16"/>
  <c r="BU30" i="16"/>
  <c r="BU34" i="16"/>
  <c r="BU27" i="16"/>
  <c r="BU31" i="16"/>
  <c r="BU35" i="16"/>
  <c r="BU37" i="16"/>
  <c r="BU39" i="16"/>
  <c r="BU43" i="16"/>
  <c r="BU47" i="16"/>
  <c r="BU51" i="16"/>
  <c r="BU55" i="16"/>
  <c r="BU40" i="16"/>
  <c r="BU44" i="16"/>
  <c r="BU48" i="16"/>
  <c r="BU52" i="16"/>
  <c r="BU41" i="16"/>
  <c r="BU45" i="16"/>
  <c r="BU49" i="16"/>
  <c r="BU53" i="16"/>
  <c r="BU58" i="16"/>
  <c r="BU62" i="16"/>
  <c r="BU66" i="16"/>
  <c r="BU70" i="16"/>
  <c r="BU74" i="16"/>
  <c r="BU59" i="16"/>
  <c r="BU63" i="16"/>
  <c r="BU67" i="16"/>
  <c r="BU71" i="16"/>
  <c r="BU56" i="16"/>
  <c r="BU60" i="16"/>
  <c r="BU64" i="16"/>
  <c r="BU68" i="16"/>
  <c r="BU72" i="16"/>
  <c r="BU79" i="16"/>
  <c r="BU83" i="16"/>
  <c r="BU87" i="16"/>
  <c r="BU91" i="16"/>
  <c r="BU95" i="16"/>
  <c r="BU75" i="16"/>
  <c r="BU80" i="16"/>
  <c r="BU84" i="16"/>
  <c r="BU88" i="16"/>
  <c r="BU92" i="16"/>
  <c r="BU81" i="16"/>
  <c r="BU85" i="16"/>
  <c r="BU89" i="16"/>
  <c r="BU93" i="16"/>
  <c r="BU97" i="16"/>
  <c r="BU102" i="16"/>
  <c r="BU106" i="16"/>
  <c r="BU110" i="16"/>
  <c r="BU114" i="16"/>
  <c r="BU118" i="16"/>
  <c r="BU122" i="16"/>
  <c r="BU126" i="16"/>
  <c r="BU130" i="16"/>
  <c r="BU134" i="16"/>
  <c r="BU96" i="16"/>
  <c r="BU99" i="16"/>
  <c r="BU103" i="16"/>
  <c r="BU107" i="16"/>
  <c r="BU111" i="16"/>
  <c r="BU115" i="16"/>
  <c r="BU119" i="16"/>
  <c r="BU123" i="16"/>
  <c r="BU127" i="16"/>
  <c r="BU131" i="16"/>
  <c r="BU100" i="16"/>
  <c r="BU104" i="16"/>
  <c r="BU108" i="16"/>
  <c r="BU112" i="16"/>
  <c r="BU116" i="16"/>
  <c r="BU120" i="16"/>
  <c r="BU124" i="16"/>
  <c r="BU132" i="16"/>
  <c r="BU137" i="16"/>
  <c r="BU141" i="16"/>
  <c r="BU145" i="16"/>
  <c r="BU149" i="16"/>
  <c r="BU153" i="16"/>
  <c r="BU157" i="16"/>
  <c r="BU161" i="16"/>
  <c r="BU165" i="16"/>
  <c r="BU169" i="16"/>
  <c r="BU173" i="16"/>
  <c r="BU142" i="16"/>
  <c r="BU146" i="16"/>
  <c r="BU150" i="16"/>
  <c r="BU154" i="16"/>
  <c r="BU158" i="16"/>
  <c r="BU162" i="16"/>
  <c r="BU166" i="16"/>
  <c r="BU170" i="16"/>
  <c r="BU135" i="16"/>
  <c r="BU136" i="16"/>
  <c r="BU139" i="16"/>
  <c r="BU143" i="16"/>
  <c r="BU147" i="16"/>
  <c r="BU151" i="16"/>
  <c r="BU155" i="16"/>
  <c r="BU159" i="16"/>
  <c r="BU163" i="16"/>
  <c r="BU167" i="16"/>
  <c r="BU171" i="16"/>
  <c r="BU192" i="16"/>
  <c r="BU196" i="16"/>
  <c r="BU200" i="16"/>
  <c r="BU204" i="16"/>
  <c r="BU208" i="16"/>
  <c r="BU212" i="16"/>
  <c r="BU216" i="16"/>
  <c r="BU174" i="16"/>
  <c r="BU175" i="16"/>
  <c r="BU177" i="16"/>
  <c r="BU178" i="16"/>
  <c r="BU181" i="16"/>
  <c r="BU185" i="16"/>
  <c r="BU186" i="16"/>
  <c r="BU189" i="16"/>
  <c r="BU193" i="16"/>
  <c r="BU197" i="16"/>
  <c r="BU201" i="16"/>
  <c r="BU205" i="16"/>
  <c r="BU209" i="16"/>
  <c r="BU194" i="16"/>
  <c r="BU198" i="16"/>
  <c r="BU202" i="16"/>
  <c r="BU206" i="16"/>
  <c r="BU210" i="16"/>
  <c r="BU230" i="16"/>
  <c r="BU234" i="16"/>
  <c r="BU238" i="16"/>
  <c r="BU242" i="16"/>
  <c r="BU246" i="16"/>
  <c r="BU250" i="16"/>
  <c r="BU254" i="16"/>
  <c r="BU258" i="16"/>
  <c r="BU262" i="16"/>
  <c r="BU266" i="16"/>
  <c r="BU270" i="16"/>
  <c r="BU274" i="16"/>
  <c r="BU278" i="16"/>
  <c r="BU282" i="16"/>
  <c r="BU223" i="16"/>
  <c r="BU227" i="16"/>
  <c r="BU220" i="16"/>
  <c r="BU213" i="16"/>
  <c r="BU217" i="16"/>
  <c r="BU225" i="16"/>
  <c r="BU229" i="16"/>
  <c r="BU233" i="16"/>
  <c r="BU237" i="16"/>
  <c r="BU241" i="16"/>
  <c r="BU245" i="16"/>
  <c r="BU249" i="16"/>
  <c r="BU253" i="16"/>
  <c r="BU257" i="16"/>
  <c r="BU261" i="16"/>
  <c r="BU265" i="16"/>
  <c r="BU269" i="16"/>
  <c r="BU273" i="16"/>
  <c r="BU277" i="16"/>
  <c r="BU281" i="16"/>
  <c r="BU285" i="16"/>
  <c r="BU289" i="16"/>
  <c r="BU293" i="16"/>
  <c r="BU299" i="16"/>
  <c r="BU303" i="16"/>
  <c r="BU307" i="16"/>
  <c r="BU311" i="16"/>
  <c r="BU315" i="16"/>
  <c r="BU319" i="16"/>
  <c r="BU323" i="16"/>
  <c r="BU327" i="16"/>
  <c r="BU331" i="16"/>
  <c r="BU335" i="16"/>
  <c r="BU339" i="16"/>
  <c r="BU343" i="16"/>
  <c r="BU347" i="16"/>
  <c r="BU351" i="16"/>
  <c r="BU355" i="16"/>
  <c r="BU359" i="16"/>
  <c r="BU363" i="16"/>
  <c r="BU367" i="16"/>
  <c r="BU300" i="16"/>
  <c r="BU304" i="16"/>
  <c r="BU308" i="16"/>
  <c r="BU312" i="16"/>
  <c r="BU316" i="16"/>
  <c r="BU320" i="16"/>
  <c r="BU324" i="16"/>
  <c r="BU328" i="16"/>
  <c r="BU332" i="16"/>
  <c r="BU336" i="16"/>
  <c r="BU340" i="16"/>
  <c r="BU344" i="16"/>
  <c r="BU348" i="16"/>
  <c r="BU352" i="16"/>
  <c r="BU356" i="16"/>
  <c r="BU329" i="16"/>
  <c r="BU333" i="16"/>
  <c r="BU337" i="16"/>
  <c r="BU341" i="16"/>
  <c r="BU345" i="16"/>
  <c r="BU349" i="16"/>
  <c r="BU353" i="16"/>
  <c r="BU357" i="16"/>
  <c r="BU371" i="16"/>
  <c r="BU375" i="16"/>
  <c r="BU379" i="16"/>
  <c r="BU383" i="16"/>
  <c r="BU387" i="16"/>
  <c r="BU391" i="16"/>
  <c r="BU395" i="16"/>
  <c r="BU399" i="16"/>
  <c r="BU403" i="16"/>
  <c r="BU407" i="16"/>
  <c r="BU411" i="16"/>
  <c r="BU415" i="16"/>
  <c r="BU419" i="16"/>
  <c r="BU423" i="16"/>
  <c r="BU372" i="16"/>
  <c r="BU376" i="16"/>
  <c r="BU380" i="16"/>
  <c r="BU384" i="16"/>
  <c r="BU388" i="16"/>
  <c r="BU392" i="16"/>
  <c r="BU396" i="16"/>
  <c r="BU400" i="16"/>
  <c r="BU404" i="16"/>
  <c r="BU408" i="16"/>
  <c r="BU412" i="16"/>
  <c r="BU416" i="16"/>
  <c r="BU420" i="16"/>
  <c r="BU424" i="16"/>
  <c r="BU365" i="16"/>
  <c r="BU369" i="16"/>
  <c r="BU373" i="16"/>
  <c r="BU377" i="16"/>
  <c r="BU381" i="16"/>
  <c r="BU385" i="16"/>
  <c r="BU389" i="16"/>
  <c r="BU393" i="16"/>
  <c r="BU397" i="16"/>
  <c r="BU401" i="16"/>
  <c r="BU405" i="16"/>
  <c r="BU360" i="16"/>
  <c r="BU364" i="16"/>
  <c r="BU368" i="16"/>
  <c r="BU427" i="16"/>
  <c r="BU431" i="16"/>
  <c r="BU444" i="16"/>
  <c r="BU448" i="16"/>
  <c r="BU452" i="16"/>
  <c r="BU456" i="16"/>
  <c r="BU460" i="16"/>
  <c r="BU464" i="16"/>
  <c r="BU468" i="16"/>
  <c r="BU472" i="16"/>
  <c r="BU476" i="16"/>
  <c r="BU480" i="16"/>
  <c r="BU445" i="16"/>
  <c r="BU449" i="16"/>
  <c r="BU453" i="16"/>
  <c r="BU457" i="16"/>
  <c r="BU461" i="16"/>
  <c r="BU465" i="16"/>
  <c r="BU469" i="16"/>
  <c r="BU473" i="16"/>
  <c r="BU477" i="16"/>
  <c r="BU481" i="16"/>
  <c r="BU432" i="16"/>
  <c r="BU435" i="16"/>
  <c r="BU439" i="16"/>
  <c r="BU443" i="16"/>
  <c r="BU462" i="16"/>
  <c r="BU466" i="16"/>
  <c r="BU470" i="16"/>
  <c r="BU474" i="16"/>
  <c r="BU478" i="16"/>
  <c r="BU482" i="16"/>
  <c r="BU450" i="16"/>
  <c r="BU441" i="16"/>
  <c r="BU440" i="16"/>
  <c r="BU437" i="16"/>
  <c r="BU438" i="16"/>
  <c r="BU479" i="16"/>
  <c r="BU475" i="16"/>
  <c r="BU471" i="16"/>
  <c r="BU467" i="16"/>
  <c r="BU463" i="16"/>
  <c r="BU459" i="16"/>
  <c r="BU455" i="16"/>
  <c r="BU451" i="16"/>
  <c r="BU447" i="16"/>
  <c r="BU394" i="16"/>
  <c r="BU382" i="16"/>
  <c r="BU421" i="16"/>
  <c r="BU413" i="16"/>
  <c r="BU297" i="16"/>
  <c r="BU296" i="16"/>
  <c r="BU287" i="16"/>
  <c r="BU290" i="16"/>
  <c r="BU292" i="16"/>
  <c r="BU288" i="16"/>
  <c r="BU284" i="16"/>
  <c r="BU276" i="16"/>
  <c r="BU268" i="16"/>
  <c r="BU260" i="16"/>
  <c r="BU252" i="16"/>
  <c r="BU244" i="16"/>
  <c r="BU236" i="16"/>
  <c r="BU228" i="16"/>
  <c r="BU222" i="16"/>
  <c r="BU221" i="16"/>
  <c r="BU218" i="16"/>
  <c r="BU446" i="16"/>
  <c r="BU433" i="16"/>
  <c r="BU442" i="16"/>
  <c r="BU422" i="16"/>
  <c r="BU414" i="16"/>
  <c r="BU406" i="16"/>
  <c r="BU398" i="16"/>
  <c r="BU386" i="16"/>
  <c r="BU374" i="16"/>
  <c r="BU409" i="16"/>
  <c r="BU317" i="16"/>
  <c r="BU309" i="16"/>
  <c r="BU429" i="16"/>
  <c r="BU428" i="16"/>
  <c r="BU417" i="16"/>
  <c r="BU361" i="16"/>
  <c r="BU362" i="16"/>
  <c r="BU325" i="16"/>
  <c r="BU321" i="16"/>
  <c r="BU313" i="16"/>
  <c r="BU305" i="16"/>
  <c r="BU295" i="16"/>
  <c r="BU291" i="16"/>
  <c r="BU358" i="16"/>
  <c r="BU354" i="16"/>
  <c r="BU350" i="16"/>
  <c r="BU346" i="16"/>
  <c r="BU342" i="16"/>
  <c r="BU338" i="16"/>
  <c r="BU334" i="16"/>
  <c r="BU330" i="16"/>
  <c r="BU326" i="16"/>
  <c r="BU322" i="16"/>
  <c r="BU318" i="16"/>
  <c r="BU314" i="16"/>
  <c r="BU310" i="16"/>
  <c r="BU306" i="16"/>
  <c r="BU302" i="16"/>
  <c r="BU298" i="16"/>
  <c r="BU294" i="16"/>
  <c r="BU286" i="16"/>
  <c r="BU280" i="16"/>
  <c r="BU272" i="16"/>
  <c r="BU458" i="16"/>
  <c r="BU454" i="16"/>
  <c r="BU436" i="16"/>
  <c r="BU434" i="16"/>
  <c r="BU430" i="16"/>
  <c r="BU426" i="16"/>
  <c r="BU418" i="16"/>
  <c r="BU410" i="16"/>
  <c r="BU402" i="16"/>
  <c r="BU390" i="16"/>
  <c r="BU378" i="16"/>
  <c r="BU370" i="16"/>
  <c r="BU425" i="16"/>
  <c r="BU366" i="16"/>
  <c r="BU301" i="16"/>
  <c r="BU256" i="16"/>
  <c r="BU240" i="16"/>
  <c r="BU283" i="16"/>
  <c r="BU275" i="16"/>
  <c r="BU259" i="16"/>
  <c r="BU243" i="16"/>
  <c r="BU215" i="16"/>
  <c r="BU188" i="16"/>
  <c r="BU168" i="16"/>
  <c r="BU156" i="16"/>
  <c r="BU129" i="16"/>
  <c r="BU125" i="16"/>
  <c r="BU113" i="16"/>
  <c r="BU105" i="16"/>
  <c r="BU128" i="16"/>
  <c r="BU73" i="16"/>
  <c r="BU65" i="16"/>
  <c r="BU57" i="16"/>
  <c r="BU42" i="16"/>
  <c r="BU28" i="16"/>
  <c r="BU22" i="16"/>
  <c r="BU271" i="16"/>
  <c r="BU255" i="16"/>
  <c r="BU239" i="16"/>
  <c r="BU226" i="16"/>
  <c r="BU207" i="16"/>
  <c r="BU199" i="16"/>
  <c r="BU191" i="16"/>
  <c r="BU190" i="16"/>
  <c r="BU176" i="16"/>
  <c r="BU172" i="16"/>
  <c r="BU160" i="16"/>
  <c r="BU148" i="16"/>
  <c r="BU133" i="16"/>
  <c r="BU121" i="16"/>
  <c r="BU94" i="16"/>
  <c r="BU86" i="16"/>
  <c r="BU78" i="16"/>
  <c r="BU76" i="16"/>
  <c r="BU50" i="16"/>
  <c r="BU16" i="16"/>
  <c r="BU10" i="16"/>
  <c r="BU3" i="16"/>
  <c r="BU264" i="16"/>
  <c r="BU248" i="16"/>
  <c r="BU224" i="16"/>
  <c r="BU214" i="16"/>
  <c r="BU267" i="16"/>
  <c r="BU251" i="16"/>
  <c r="BU235" i="16"/>
  <c r="BU219" i="16"/>
  <c r="BU179" i="16"/>
  <c r="BU180" i="16"/>
  <c r="BU140" i="16"/>
  <c r="BU138" i="16"/>
  <c r="BU117" i="16"/>
  <c r="BU109" i="16"/>
  <c r="BU101" i="16"/>
  <c r="BU69" i="16"/>
  <c r="BU61" i="16"/>
  <c r="BU54" i="16"/>
  <c r="BU38" i="16"/>
  <c r="BU5" i="16"/>
  <c r="BU4" i="16"/>
  <c r="BU232" i="16"/>
  <c r="BU279" i="16"/>
  <c r="BU263" i="16"/>
  <c r="BU247" i="16"/>
  <c r="BU231" i="16"/>
  <c r="BU211" i="16"/>
  <c r="BU203" i="16"/>
  <c r="BU195" i="16"/>
  <c r="BU187" i="16"/>
  <c r="BU183" i="16"/>
  <c r="BU182" i="16"/>
  <c r="BU184" i="16"/>
  <c r="BU164" i="16"/>
  <c r="BU152" i="16"/>
  <c r="BU144" i="16"/>
  <c r="BU98" i="16"/>
  <c r="BU90" i="16"/>
  <c r="BU82" i="16"/>
  <c r="BU77" i="16"/>
  <c r="BU46" i="16"/>
  <c r="BU36" i="16"/>
  <c r="BU32" i="16"/>
  <c r="BU18" i="16"/>
  <c r="BU12" i="16"/>
  <c r="BV1" i="14"/>
  <c r="BU3" i="14"/>
  <c r="BU7" i="14"/>
  <c r="BU8" i="14"/>
  <c r="BU9" i="14"/>
  <c r="BU15" i="14"/>
  <c r="BU12" i="14"/>
  <c r="BU20" i="14"/>
  <c r="BU16" i="14"/>
  <c r="BU22" i="14"/>
  <c r="BU26" i="14"/>
  <c r="BU21" i="14"/>
  <c r="BU23" i="14"/>
  <c r="BU27" i="14"/>
  <c r="BU28" i="14"/>
  <c r="BU31" i="14"/>
  <c r="BU30" i="14"/>
  <c r="BU32" i="14"/>
  <c r="BU36" i="14"/>
  <c r="BU37" i="14"/>
  <c r="BU40" i="14"/>
  <c r="BU46" i="14"/>
  <c r="BU43" i="14"/>
  <c r="BU47" i="14"/>
  <c r="BU38" i="14"/>
  <c r="BU48" i="14"/>
  <c r="BU41" i="14"/>
  <c r="BU52" i="14"/>
  <c r="BU56" i="14"/>
  <c r="BU60" i="14"/>
  <c r="BU64" i="14"/>
  <c r="BU49" i="14"/>
  <c r="BU53" i="14"/>
  <c r="BU57" i="14"/>
  <c r="BU61" i="14"/>
  <c r="BU65" i="14"/>
  <c r="BU62" i="14"/>
  <c r="BU68" i="14"/>
  <c r="BU69" i="14"/>
  <c r="BU73" i="14"/>
  <c r="BU77" i="14"/>
  <c r="BU81" i="14"/>
  <c r="BU85" i="14"/>
  <c r="BU70" i="14"/>
  <c r="BU74" i="14"/>
  <c r="BU78" i="14"/>
  <c r="BU82" i="14"/>
  <c r="BU86" i="14"/>
  <c r="BU66" i="14"/>
  <c r="BU79" i="14"/>
  <c r="BU83" i="14"/>
  <c r="BU96" i="14"/>
  <c r="BU100" i="14"/>
  <c r="BU104" i="14"/>
  <c r="BU108" i="14"/>
  <c r="BU87" i="14"/>
  <c r="BU89" i="14"/>
  <c r="BU93" i="14"/>
  <c r="BU101" i="14"/>
  <c r="BU105" i="14"/>
  <c r="BU94" i="14"/>
  <c r="BU98" i="14"/>
  <c r="BU102" i="14"/>
  <c r="BU106" i="14"/>
  <c r="BU112" i="14"/>
  <c r="BU111" i="14"/>
  <c r="BU58" i="14"/>
  <c r="BU54" i="14"/>
  <c r="BU51" i="14"/>
  <c r="BU42" i="14"/>
  <c r="BU18" i="14"/>
  <c r="BU13" i="14"/>
  <c r="BU11" i="14"/>
  <c r="BU110" i="14"/>
  <c r="BU109" i="14"/>
  <c r="BU75" i="14"/>
  <c r="BU67" i="14"/>
  <c r="BU50" i="14"/>
  <c r="BU39" i="14"/>
  <c r="BU34" i="14"/>
  <c r="BU24" i="14"/>
  <c r="BU29" i="14"/>
  <c r="BU25" i="14"/>
  <c r="BU5" i="14"/>
  <c r="BU6" i="14"/>
  <c r="BU97" i="14"/>
  <c r="BU91" i="14"/>
  <c r="BU90" i="14"/>
  <c r="BU88" i="14"/>
  <c r="BU45" i="14"/>
  <c r="BU17" i="14"/>
  <c r="BU19" i="14"/>
  <c r="BU4" i="14"/>
  <c r="BU92" i="14"/>
  <c r="BU107" i="14"/>
  <c r="BU103" i="14"/>
  <c r="BU99" i="14"/>
  <c r="BU95" i="14"/>
  <c r="BU71" i="14"/>
  <c r="BU84" i="14"/>
  <c r="BU80" i="14"/>
  <c r="BU76" i="14"/>
  <c r="BU72" i="14"/>
  <c r="BU63" i="14"/>
  <c r="BU59" i="14"/>
  <c r="BU55" i="14"/>
  <c r="BU44" i="14"/>
  <c r="BU33" i="14"/>
  <c r="BU35" i="14"/>
  <c r="BU14" i="14"/>
  <c r="BU10" i="14"/>
  <c r="BV1" i="15"/>
  <c r="BU2" i="15"/>
  <c r="BV1" i="18"/>
  <c r="BU2" i="18"/>
  <c r="BV5" i="18" l="1"/>
  <c r="BV6" i="18"/>
  <c r="BV7" i="18"/>
  <c r="BV10" i="18"/>
  <c r="BV11" i="18"/>
  <c r="BV12" i="18"/>
  <c r="BV15" i="18"/>
  <c r="BV16" i="18"/>
  <c r="BV17" i="18"/>
  <c r="BV18" i="18"/>
  <c r="BV21" i="18"/>
  <c r="BV22" i="18"/>
  <c r="BV23" i="18"/>
  <c r="BV27" i="18"/>
  <c r="BV24" i="18"/>
  <c r="BV28" i="18"/>
  <c r="BV34" i="18"/>
  <c r="BV38" i="18"/>
  <c r="BV31" i="18"/>
  <c r="BV35" i="18"/>
  <c r="BV39" i="18"/>
  <c r="BV42" i="18"/>
  <c r="BV46" i="18"/>
  <c r="BV50" i="18"/>
  <c r="BV43" i="18"/>
  <c r="BV47" i="18"/>
  <c r="BV54" i="18"/>
  <c r="BV58" i="18"/>
  <c r="BV62" i="18"/>
  <c r="BV51" i="18"/>
  <c r="BV55" i="18"/>
  <c r="BV59" i="18"/>
  <c r="BV63" i="18"/>
  <c r="BV56" i="18"/>
  <c r="BV60" i="18"/>
  <c r="BV64" i="18"/>
  <c r="BV76" i="18"/>
  <c r="BV80" i="18"/>
  <c r="BV84" i="18"/>
  <c r="BV66" i="18"/>
  <c r="BV67" i="18"/>
  <c r="BV68" i="18"/>
  <c r="BV74" i="18"/>
  <c r="BV71" i="18"/>
  <c r="BV75" i="18"/>
  <c r="BV79" i="18"/>
  <c r="BV83" i="18"/>
  <c r="BV88" i="18"/>
  <c r="BV92" i="18"/>
  <c r="BV89" i="18"/>
  <c r="BV93" i="18"/>
  <c r="BV72" i="18"/>
  <c r="BV45" i="18"/>
  <c r="BV36" i="18"/>
  <c r="BV91" i="18"/>
  <c r="BV86" i="18"/>
  <c r="BV78" i="18"/>
  <c r="BV85" i="18"/>
  <c r="BV73" i="18"/>
  <c r="BV70" i="18"/>
  <c r="BV69" i="18"/>
  <c r="BV90" i="18"/>
  <c r="BV87" i="18"/>
  <c r="BV81" i="18"/>
  <c r="BV52" i="18"/>
  <c r="BV49" i="18"/>
  <c r="BV48" i="18"/>
  <c r="BV44" i="18"/>
  <c r="BV37" i="18"/>
  <c r="BV32" i="18"/>
  <c r="BV82" i="18"/>
  <c r="BV77" i="18"/>
  <c r="BV65" i="18"/>
  <c r="BV61" i="18"/>
  <c r="BV57" i="18"/>
  <c r="BV53" i="18"/>
  <c r="BV41" i="18"/>
  <c r="BV33" i="18"/>
  <c r="BV40" i="18"/>
  <c r="BV30" i="18"/>
  <c r="BV26" i="18"/>
  <c r="BV29" i="18"/>
  <c r="BV13" i="18"/>
  <c r="BV8" i="18"/>
  <c r="BV19" i="18"/>
  <c r="BV9" i="18"/>
  <c r="BV3" i="18"/>
  <c r="BV25" i="18"/>
  <c r="BV20" i="18"/>
  <c r="BV14" i="18"/>
  <c r="BV4" i="18"/>
  <c r="BV5" i="15"/>
  <c r="BV6" i="15"/>
  <c r="BV10" i="15"/>
  <c r="BV11" i="15"/>
  <c r="BV7" i="15"/>
  <c r="BV15" i="15"/>
  <c r="BV12" i="15"/>
  <c r="BV16" i="15"/>
  <c r="BV19" i="15"/>
  <c r="BV20" i="15"/>
  <c r="BV24" i="15"/>
  <c r="BV21" i="15"/>
  <c r="BV27" i="15"/>
  <c r="BV28" i="15"/>
  <c r="BV32" i="15"/>
  <c r="BV25" i="15"/>
  <c r="BV29" i="15"/>
  <c r="BV33" i="15"/>
  <c r="BV36" i="15"/>
  <c r="BV39" i="15"/>
  <c r="BV43" i="15"/>
  <c r="BV40" i="15"/>
  <c r="BV44" i="15"/>
  <c r="BV50" i="15"/>
  <c r="BV54" i="15"/>
  <c r="BV51" i="15"/>
  <c r="BV55" i="15"/>
  <c r="BV47" i="15"/>
  <c r="BV64" i="15"/>
  <c r="BV68" i="15"/>
  <c r="BV72" i="15"/>
  <c r="BV58" i="15"/>
  <c r="BV61" i="15"/>
  <c r="BV65" i="15"/>
  <c r="BV69" i="15"/>
  <c r="BV62" i="15"/>
  <c r="BV66" i="15"/>
  <c r="BV70" i="15"/>
  <c r="BV59" i="15"/>
  <c r="BV73" i="15"/>
  <c r="BV80" i="15"/>
  <c r="BV77" i="15"/>
  <c r="BV81" i="15"/>
  <c r="BV85" i="15"/>
  <c r="BV89" i="15"/>
  <c r="BV82" i="15"/>
  <c r="BV86" i="15"/>
  <c r="BV90" i="15"/>
  <c r="BV105" i="15"/>
  <c r="BV95" i="15"/>
  <c r="BV99" i="15"/>
  <c r="BV103" i="15"/>
  <c r="BV107" i="15"/>
  <c r="BV93" i="15"/>
  <c r="BV96" i="15"/>
  <c r="BV100" i="15"/>
  <c r="BV104" i="15"/>
  <c r="BV108" i="15"/>
  <c r="BV125" i="15"/>
  <c r="BV129" i="15"/>
  <c r="BV114" i="15"/>
  <c r="BV118" i="15"/>
  <c r="BV122" i="15"/>
  <c r="BV126" i="15"/>
  <c r="BV111" i="15"/>
  <c r="BV115" i="15"/>
  <c r="BV119" i="15"/>
  <c r="BV123" i="15"/>
  <c r="BV127" i="15"/>
  <c r="BV109" i="15"/>
  <c r="BV112" i="15"/>
  <c r="BV116" i="15"/>
  <c r="BV128" i="15"/>
  <c r="BV132" i="15"/>
  <c r="BV136" i="15"/>
  <c r="BV140" i="15"/>
  <c r="BV144" i="15"/>
  <c r="BV148" i="15"/>
  <c r="BV152" i="15"/>
  <c r="BV156" i="15"/>
  <c r="BV160" i="15"/>
  <c r="BV133" i="15"/>
  <c r="BV137" i="15"/>
  <c r="BV141" i="15"/>
  <c r="BV145" i="15"/>
  <c r="BV149" i="15"/>
  <c r="BV153" i="15"/>
  <c r="BV157" i="15"/>
  <c r="BV161" i="15"/>
  <c r="BV134" i="15"/>
  <c r="BV138" i="15"/>
  <c r="BV142" i="15"/>
  <c r="BV146" i="15"/>
  <c r="BV150" i="15"/>
  <c r="BV154" i="15"/>
  <c r="BV158" i="15"/>
  <c r="BV162" i="15"/>
  <c r="BV165" i="15"/>
  <c r="BV169" i="15"/>
  <c r="BV175" i="15"/>
  <c r="BV179" i="15"/>
  <c r="BV183" i="15"/>
  <c r="BV187" i="15"/>
  <c r="BV191" i="15"/>
  <c r="BV195" i="15"/>
  <c r="BV199" i="15"/>
  <c r="BV203" i="15"/>
  <c r="BV172" i="15"/>
  <c r="BV176" i="15"/>
  <c r="BV180" i="15"/>
  <c r="BV184" i="15"/>
  <c r="BV188" i="15"/>
  <c r="BV192" i="15"/>
  <c r="BV196" i="15"/>
  <c r="BV200" i="15"/>
  <c r="BV173" i="15"/>
  <c r="BV177" i="15"/>
  <c r="BV181" i="15"/>
  <c r="BV185" i="15"/>
  <c r="BV189" i="15"/>
  <c r="BV193" i="15"/>
  <c r="BV197" i="15"/>
  <c r="BV201" i="15"/>
  <c r="BV218" i="15"/>
  <c r="BV222" i="15"/>
  <c r="BV226" i="15"/>
  <c r="BV230" i="15"/>
  <c r="BV234" i="15"/>
  <c r="BV238" i="15"/>
  <c r="BV242" i="15"/>
  <c r="BV246" i="15"/>
  <c r="BV207" i="15"/>
  <c r="BV219" i="15"/>
  <c r="BV223" i="15"/>
  <c r="BV227" i="15"/>
  <c r="BV231" i="15"/>
  <c r="BV235" i="15"/>
  <c r="BV239" i="15"/>
  <c r="BV243" i="15"/>
  <c r="BV204" i="15"/>
  <c r="BV208" i="15"/>
  <c r="BV212" i="15"/>
  <c r="BV254" i="15"/>
  <c r="BV258" i="15"/>
  <c r="BV262" i="15"/>
  <c r="BV266" i="15"/>
  <c r="BV270" i="15"/>
  <c r="BV274" i="15"/>
  <c r="BV247" i="15"/>
  <c r="BV250" i="15"/>
  <c r="BV251" i="15"/>
  <c r="BV255" i="15"/>
  <c r="BV259" i="15"/>
  <c r="BV263" i="15"/>
  <c r="BV267" i="15"/>
  <c r="BV271" i="15"/>
  <c r="BV275" i="15"/>
  <c r="BV279" i="15"/>
  <c r="BV283" i="15"/>
  <c r="BV287" i="15"/>
  <c r="BV291" i="15"/>
  <c r="BV295" i="15"/>
  <c r="BV299" i="15"/>
  <c r="BV303" i="15"/>
  <c r="BV307" i="15"/>
  <c r="BV311" i="15"/>
  <c r="BV315" i="15"/>
  <c r="BV319" i="15"/>
  <c r="BV256" i="15"/>
  <c r="BV260" i="15"/>
  <c r="BV264" i="15"/>
  <c r="BV268" i="15"/>
  <c r="BV272" i="15"/>
  <c r="BV276" i="15"/>
  <c r="BV280" i="15"/>
  <c r="BV284" i="15"/>
  <c r="BV288" i="15"/>
  <c r="BV292" i="15"/>
  <c r="BV296" i="15"/>
  <c r="BV300" i="15"/>
  <c r="BV304" i="15"/>
  <c r="BV308" i="15"/>
  <c r="BV312" i="15"/>
  <c r="BV316" i="15"/>
  <c r="BV327" i="15"/>
  <c r="BV383" i="15"/>
  <c r="BV320" i="15"/>
  <c r="BV323" i="15"/>
  <c r="BV324" i="15"/>
  <c r="BV332" i="15"/>
  <c r="BV336" i="15"/>
  <c r="BV340" i="15"/>
  <c r="BV344" i="15"/>
  <c r="BV348" i="15"/>
  <c r="BV352" i="15"/>
  <c r="BV356" i="15"/>
  <c r="BV360" i="15"/>
  <c r="BV364" i="15"/>
  <c r="BV368" i="15"/>
  <c r="BV372" i="15"/>
  <c r="BV376" i="15"/>
  <c r="BV380" i="15"/>
  <c r="BV333" i="15"/>
  <c r="BV337" i="15"/>
  <c r="BV341" i="15"/>
  <c r="BV345" i="15"/>
  <c r="BV349" i="15"/>
  <c r="BV353" i="15"/>
  <c r="BV357" i="15"/>
  <c r="BV361" i="15"/>
  <c r="BV365" i="15"/>
  <c r="BV369" i="15"/>
  <c r="BV373" i="15"/>
  <c r="BV377" i="15"/>
  <c r="BV381" i="15"/>
  <c r="BV330" i="15"/>
  <c r="BV326" i="15"/>
  <c r="BV321" i="15"/>
  <c r="BV375" i="15"/>
  <c r="BV367" i="15"/>
  <c r="BV359" i="15"/>
  <c r="BV351" i="15"/>
  <c r="BV343" i="15"/>
  <c r="BV335" i="15"/>
  <c r="BV378" i="15"/>
  <c r="BV374" i="15"/>
  <c r="BV314" i="15"/>
  <c r="BV306" i="15"/>
  <c r="BV298" i="15"/>
  <c r="BV290" i="15"/>
  <c r="BV282" i="15"/>
  <c r="BV278" i="15"/>
  <c r="BV205" i="15"/>
  <c r="BV210" i="15"/>
  <c r="BV171" i="15"/>
  <c r="BV329" i="15"/>
  <c r="BV322" i="15"/>
  <c r="BV370" i="15"/>
  <c r="BV366" i="15"/>
  <c r="BV362" i="15"/>
  <c r="BV358" i="15"/>
  <c r="BV354" i="15"/>
  <c r="BV350" i="15"/>
  <c r="BV346" i="15"/>
  <c r="BV342" i="15"/>
  <c r="BV338" i="15"/>
  <c r="BV334" i="15"/>
  <c r="BV252" i="15"/>
  <c r="BV240" i="15"/>
  <c r="BV232" i="15"/>
  <c r="BV224" i="15"/>
  <c r="BV216" i="15"/>
  <c r="BV209" i="15"/>
  <c r="BV214" i="15"/>
  <c r="BV168" i="15"/>
  <c r="BV164" i="15"/>
  <c r="BV163" i="15"/>
  <c r="BV325" i="15"/>
  <c r="BV371" i="15"/>
  <c r="BV363" i="15"/>
  <c r="BV355" i="15"/>
  <c r="BV347" i="15"/>
  <c r="BV339" i="15"/>
  <c r="BV331" i="15"/>
  <c r="BV328" i="15"/>
  <c r="BV249" i="15"/>
  <c r="BV310" i="15"/>
  <c r="BV302" i="15"/>
  <c r="BV294" i="15"/>
  <c r="BV286" i="15"/>
  <c r="BV213" i="15"/>
  <c r="BV215" i="15"/>
  <c r="BV211" i="15"/>
  <c r="BV167" i="15"/>
  <c r="BV318" i="15"/>
  <c r="BV379" i="15"/>
  <c r="BV382" i="15"/>
  <c r="BV248" i="15"/>
  <c r="BV253" i="15"/>
  <c r="BV317" i="15"/>
  <c r="BV313" i="15"/>
  <c r="BV309" i="15"/>
  <c r="BV305" i="15"/>
  <c r="BV301" i="15"/>
  <c r="BV297" i="15"/>
  <c r="BV293" i="15"/>
  <c r="BV289" i="15"/>
  <c r="BV285" i="15"/>
  <c r="BV281" i="15"/>
  <c r="BV277" i="15"/>
  <c r="BV273" i="15"/>
  <c r="BV269" i="15"/>
  <c r="BV265" i="15"/>
  <c r="BV261" i="15"/>
  <c r="BV257" i="15"/>
  <c r="BV244" i="15"/>
  <c r="BV236" i="15"/>
  <c r="BV228" i="15"/>
  <c r="BV220" i="15"/>
  <c r="BV206" i="15"/>
  <c r="BV245" i="15"/>
  <c r="BV241" i="15"/>
  <c r="BV237" i="15"/>
  <c r="BV233" i="15"/>
  <c r="BV229" i="15"/>
  <c r="BV225" i="15"/>
  <c r="BV221" i="15"/>
  <c r="BV217" i="15"/>
  <c r="BV202" i="15"/>
  <c r="BV198" i="15"/>
  <c r="BV194" i="15"/>
  <c r="BV190" i="15"/>
  <c r="BV186" i="15"/>
  <c r="BV182" i="15"/>
  <c r="BV178" i="15"/>
  <c r="BV174" i="15"/>
  <c r="BV170" i="15"/>
  <c r="BV166" i="15"/>
  <c r="BV120" i="15"/>
  <c r="BV98" i="15"/>
  <c r="BV91" i="15"/>
  <c r="BV87" i="15"/>
  <c r="BV83" i="15"/>
  <c r="BV79" i="15"/>
  <c r="BV74" i="15"/>
  <c r="BV53" i="15"/>
  <c r="BV49" i="15"/>
  <c r="BV41" i="15"/>
  <c r="BV38" i="15"/>
  <c r="BV14" i="15"/>
  <c r="BV3" i="15"/>
  <c r="BV159" i="15"/>
  <c r="BV155" i="15"/>
  <c r="BV151" i="15"/>
  <c r="BV147" i="15"/>
  <c r="BV143" i="15"/>
  <c r="BV139" i="15"/>
  <c r="BV135" i="15"/>
  <c r="BV131" i="15"/>
  <c r="BV124" i="15"/>
  <c r="BV110" i="15"/>
  <c r="BV121" i="15"/>
  <c r="BV117" i="15"/>
  <c r="BV113" i="15"/>
  <c r="BV76" i="15"/>
  <c r="BV75" i="15"/>
  <c r="BV88" i="15"/>
  <c r="BV63" i="15"/>
  <c r="BV60" i="15"/>
  <c r="BV52" i="15"/>
  <c r="BV45" i="15"/>
  <c r="BV42" i="15"/>
  <c r="BV30" i="15"/>
  <c r="BV22" i="15"/>
  <c r="BV23" i="15"/>
  <c r="BV17" i="15"/>
  <c r="BV106" i="15"/>
  <c r="BV102" i="15"/>
  <c r="BV94" i="15"/>
  <c r="BV78" i="15"/>
  <c r="BV67" i="15"/>
  <c r="BV56" i="15"/>
  <c r="BV46" i="15"/>
  <c r="BV37" i="15"/>
  <c r="BV26" i="15"/>
  <c r="BV18" i="15"/>
  <c r="BV130" i="15"/>
  <c r="BV92" i="15"/>
  <c r="BV101" i="15"/>
  <c r="BV97" i="15"/>
  <c r="BV84" i="15"/>
  <c r="BV71" i="15"/>
  <c r="BV57" i="15"/>
  <c r="BV48" i="15"/>
  <c r="BV35" i="15"/>
  <c r="BV34" i="15"/>
  <c r="BV31" i="15"/>
  <c r="BV13" i="15"/>
  <c r="BV8" i="15"/>
  <c r="BV9" i="15"/>
  <c r="BV4" i="15"/>
  <c r="BW1" i="16"/>
  <c r="BV5" i="16"/>
  <c r="BV6" i="16"/>
  <c r="BV7" i="16"/>
  <c r="BV8" i="16"/>
  <c r="BV11" i="16"/>
  <c r="BV13" i="16"/>
  <c r="BV14" i="16"/>
  <c r="BV19" i="16"/>
  <c r="BV23" i="16"/>
  <c r="BV20" i="16"/>
  <c r="BV24" i="16"/>
  <c r="BV17" i="16"/>
  <c r="BV32" i="16"/>
  <c r="BV29" i="16"/>
  <c r="BV33" i="16"/>
  <c r="BV26" i="16"/>
  <c r="BV30" i="16"/>
  <c r="BV34" i="16"/>
  <c r="BV36" i="16"/>
  <c r="BV37" i="16"/>
  <c r="BV39" i="16"/>
  <c r="BV43" i="16"/>
  <c r="BV47" i="16"/>
  <c r="BV51" i="16"/>
  <c r="BV40" i="16"/>
  <c r="BV44" i="16"/>
  <c r="BV48" i="16"/>
  <c r="BV52" i="16"/>
  <c r="BV58" i="16"/>
  <c r="BV62" i="16"/>
  <c r="BV66" i="16"/>
  <c r="BV70" i="16"/>
  <c r="BV74" i="16"/>
  <c r="BV55" i="16"/>
  <c r="BV59" i="16"/>
  <c r="BV63" i="16"/>
  <c r="BV67" i="16"/>
  <c r="BV71" i="16"/>
  <c r="BV56" i="16"/>
  <c r="BV79" i="16"/>
  <c r="BV83" i="16"/>
  <c r="BV87" i="16"/>
  <c r="BV91" i="16"/>
  <c r="BV75" i="16"/>
  <c r="BV76" i="16"/>
  <c r="BV80" i="16"/>
  <c r="BV84" i="16"/>
  <c r="BV88" i="16"/>
  <c r="BV92" i="16"/>
  <c r="BV98" i="16"/>
  <c r="BV102" i="16"/>
  <c r="BV106" i="16"/>
  <c r="BV110" i="16"/>
  <c r="BV114" i="16"/>
  <c r="BV118" i="16"/>
  <c r="BV122" i="16"/>
  <c r="BV126" i="16"/>
  <c r="BV130" i="16"/>
  <c r="BV95" i="16"/>
  <c r="BV96" i="16"/>
  <c r="BV99" i="16"/>
  <c r="BV103" i="16"/>
  <c r="BV107" i="16"/>
  <c r="BV111" i="16"/>
  <c r="BV115" i="16"/>
  <c r="BV119" i="16"/>
  <c r="BV123" i="16"/>
  <c r="BV127" i="16"/>
  <c r="BV131" i="16"/>
  <c r="BV148" i="16"/>
  <c r="BV152" i="16"/>
  <c r="BV156" i="16"/>
  <c r="BV160" i="16"/>
  <c r="BV164" i="16"/>
  <c r="BV168" i="16"/>
  <c r="BV172" i="16"/>
  <c r="BV137" i="16"/>
  <c r="BV141" i="16"/>
  <c r="BV145" i="16"/>
  <c r="BV149" i="16"/>
  <c r="BV153" i="16"/>
  <c r="BV157" i="16"/>
  <c r="BV161" i="16"/>
  <c r="BV165" i="16"/>
  <c r="BV169" i="16"/>
  <c r="BV173" i="16"/>
  <c r="BV138" i="16"/>
  <c r="BV142" i="16"/>
  <c r="BV146" i="16"/>
  <c r="BV150" i="16"/>
  <c r="BV154" i="16"/>
  <c r="BV158" i="16"/>
  <c r="BV162" i="16"/>
  <c r="BV166" i="16"/>
  <c r="BV170" i="16"/>
  <c r="BV134" i="16"/>
  <c r="BV135" i="16"/>
  <c r="BV192" i="16"/>
  <c r="BV196" i="16"/>
  <c r="BV200" i="16"/>
  <c r="BV204" i="16"/>
  <c r="BV208" i="16"/>
  <c r="BV212" i="16"/>
  <c r="BV174" i="16"/>
  <c r="BV177" i="16"/>
  <c r="BV178" i="16"/>
  <c r="BV181" i="16"/>
  <c r="BV185" i="16"/>
  <c r="BV186" i="16"/>
  <c r="BV189" i="16"/>
  <c r="BV193" i="16"/>
  <c r="BV197" i="16"/>
  <c r="BV201" i="16"/>
  <c r="BV205" i="16"/>
  <c r="BV209" i="16"/>
  <c r="BV213" i="16"/>
  <c r="BV216" i="16"/>
  <c r="BV217" i="16"/>
  <c r="BV225" i="16"/>
  <c r="BV229" i="16"/>
  <c r="BV233" i="16"/>
  <c r="BV237" i="16"/>
  <c r="BV241" i="16"/>
  <c r="BV245" i="16"/>
  <c r="BV249" i="16"/>
  <c r="BV253" i="16"/>
  <c r="BV257" i="16"/>
  <c r="BV261" i="16"/>
  <c r="BV265" i="16"/>
  <c r="BV269" i="16"/>
  <c r="BV273" i="16"/>
  <c r="BV277" i="16"/>
  <c r="BV281" i="16"/>
  <c r="BV220" i="16"/>
  <c r="BV221" i="16"/>
  <c r="BV224" i="16"/>
  <c r="BV228" i="16"/>
  <c r="BV232" i="16"/>
  <c r="BV236" i="16"/>
  <c r="BV240" i="16"/>
  <c r="BV244" i="16"/>
  <c r="BV248" i="16"/>
  <c r="BV252" i="16"/>
  <c r="BV256" i="16"/>
  <c r="BV260" i="16"/>
  <c r="BV264" i="16"/>
  <c r="BV268" i="16"/>
  <c r="BV272" i="16"/>
  <c r="BV276" i="16"/>
  <c r="BV280" i="16"/>
  <c r="BV284" i="16"/>
  <c r="BV285" i="16"/>
  <c r="BV288" i="16"/>
  <c r="BV289" i="16"/>
  <c r="BV292" i="16"/>
  <c r="BV293" i="16"/>
  <c r="BV299" i="16"/>
  <c r="BV303" i="16"/>
  <c r="BV307" i="16"/>
  <c r="BV311" i="16"/>
  <c r="BV315" i="16"/>
  <c r="BV319" i="16"/>
  <c r="BV323" i="16"/>
  <c r="BV327" i="16"/>
  <c r="BV331" i="16"/>
  <c r="BV335" i="16"/>
  <c r="BV339" i="16"/>
  <c r="BV343" i="16"/>
  <c r="BV347" i="16"/>
  <c r="BV351" i="16"/>
  <c r="BV355" i="16"/>
  <c r="BV359" i="16"/>
  <c r="BV300" i="16"/>
  <c r="BV304" i="16"/>
  <c r="BV308" i="16"/>
  <c r="BV312" i="16"/>
  <c r="BV316" i="16"/>
  <c r="BV320" i="16"/>
  <c r="BV324" i="16"/>
  <c r="BV328" i="16"/>
  <c r="BV332" i="16"/>
  <c r="BV336" i="16"/>
  <c r="BV340" i="16"/>
  <c r="BV344" i="16"/>
  <c r="BV348" i="16"/>
  <c r="BV352" i="16"/>
  <c r="BV356" i="16"/>
  <c r="BV360" i="16"/>
  <c r="BV363" i="16"/>
  <c r="BV364" i="16"/>
  <c r="BV367" i="16"/>
  <c r="BV368" i="16"/>
  <c r="BV374" i="16"/>
  <c r="BV378" i="16"/>
  <c r="BV382" i="16"/>
  <c r="BV386" i="16"/>
  <c r="BV390" i="16"/>
  <c r="BV394" i="16"/>
  <c r="BV398" i="16"/>
  <c r="BV402" i="16"/>
  <c r="BV406" i="16"/>
  <c r="BV410" i="16"/>
  <c r="BV414" i="16"/>
  <c r="BV418" i="16"/>
  <c r="BV422" i="16"/>
  <c r="BV371" i="16"/>
  <c r="BV375" i="16"/>
  <c r="BV379" i="16"/>
  <c r="BV383" i="16"/>
  <c r="BV387" i="16"/>
  <c r="BV391" i="16"/>
  <c r="BV395" i="16"/>
  <c r="BV399" i="16"/>
  <c r="BV403" i="16"/>
  <c r="BV407" i="16"/>
  <c r="BV411" i="16"/>
  <c r="BV415" i="16"/>
  <c r="BV419" i="16"/>
  <c r="BV423" i="16"/>
  <c r="BV372" i="16"/>
  <c r="BV376" i="16"/>
  <c r="BV380" i="16"/>
  <c r="BV384" i="16"/>
  <c r="BV388" i="16"/>
  <c r="BV392" i="16"/>
  <c r="BV396" i="16"/>
  <c r="BV400" i="16"/>
  <c r="BV404" i="16"/>
  <c r="BV369" i="16"/>
  <c r="BV435" i="16"/>
  <c r="BV439" i="16"/>
  <c r="BV443" i="16"/>
  <c r="BV426" i="16"/>
  <c r="BV427" i="16"/>
  <c r="BV430" i="16"/>
  <c r="BV431" i="16"/>
  <c r="BV444" i="16"/>
  <c r="BV448" i="16"/>
  <c r="BV452" i="16"/>
  <c r="BV456" i="16"/>
  <c r="BV460" i="16"/>
  <c r="BV464" i="16"/>
  <c r="BV468" i="16"/>
  <c r="BV472" i="16"/>
  <c r="BV476" i="16"/>
  <c r="BV480" i="16"/>
  <c r="BV445" i="16"/>
  <c r="BV449" i="16"/>
  <c r="BV453" i="16"/>
  <c r="BV457" i="16"/>
  <c r="BV461" i="16"/>
  <c r="BV465" i="16"/>
  <c r="BV469" i="16"/>
  <c r="BV473" i="16"/>
  <c r="BV477" i="16"/>
  <c r="BV481" i="16"/>
  <c r="BV442" i="16"/>
  <c r="BV438" i="16"/>
  <c r="BV433" i="16"/>
  <c r="BV482" i="16"/>
  <c r="BV478" i="16"/>
  <c r="BV474" i="16"/>
  <c r="BV470" i="16"/>
  <c r="BV466" i="16"/>
  <c r="BV462" i="16"/>
  <c r="BV458" i="16"/>
  <c r="BV454" i="16"/>
  <c r="BV450" i="16"/>
  <c r="BV446" i="16"/>
  <c r="BV440" i="16"/>
  <c r="BV389" i="16"/>
  <c r="BV377" i="16"/>
  <c r="BV412" i="16"/>
  <c r="BV366" i="16"/>
  <c r="BV296" i="16"/>
  <c r="BV294" i="16"/>
  <c r="BV283" i="16"/>
  <c r="BV275" i="16"/>
  <c r="BV267" i="16"/>
  <c r="BV259" i="16"/>
  <c r="BV251" i="16"/>
  <c r="BV243" i="16"/>
  <c r="BV235" i="16"/>
  <c r="BV227" i="16"/>
  <c r="BV219" i="16"/>
  <c r="BV437" i="16"/>
  <c r="BV479" i="16"/>
  <c r="BV471" i="16"/>
  <c r="BV463" i="16"/>
  <c r="BV455" i="16"/>
  <c r="BV447" i="16"/>
  <c r="BV421" i="16"/>
  <c r="BV413" i="16"/>
  <c r="BV405" i="16"/>
  <c r="BV393" i="16"/>
  <c r="BV381" i="16"/>
  <c r="BV420" i="16"/>
  <c r="BV408" i="16"/>
  <c r="BV361" i="16"/>
  <c r="BV290" i="16"/>
  <c r="BV295" i="16"/>
  <c r="BV287" i="16"/>
  <c r="BV354" i="16"/>
  <c r="BV346" i="16"/>
  <c r="BV338" i="16"/>
  <c r="BV330" i="16"/>
  <c r="BV322" i="16"/>
  <c r="BV314" i="16"/>
  <c r="BV306" i="16"/>
  <c r="BV298" i="16"/>
  <c r="BV428" i="16"/>
  <c r="BV441" i="16"/>
  <c r="BV432" i="16"/>
  <c r="BV397" i="16"/>
  <c r="BV385" i="16"/>
  <c r="BV373" i="16"/>
  <c r="BV357" i="16"/>
  <c r="BV353" i="16"/>
  <c r="BV349" i="16"/>
  <c r="BV345" i="16"/>
  <c r="BV341" i="16"/>
  <c r="BV337" i="16"/>
  <c r="BV333" i="16"/>
  <c r="BV329" i="16"/>
  <c r="BV325" i="16"/>
  <c r="BV321" i="16"/>
  <c r="BV317" i="16"/>
  <c r="BV313" i="16"/>
  <c r="BV309" i="16"/>
  <c r="BV305" i="16"/>
  <c r="BV301" i="16"/>
  <c r="BV297" i="16"/>
  <c r="BV279" i="16"/>
  <c r="BV271" i="16"/>
  <c r="BV434" i="16"/>
  <c r="BV429" i="16"/>
  <c r="BV475" i="16"/>
  <c r="BV467" i="16"/>
  <c r="BV459" i="16"/>
  <c r="BV451" i="16"/>
  <c r="BV436" i="16"/>
  <c r="BV425" i="16"/>
  <c r="BV417" i="16"/>
  <c r="BV409" i="16"/>
  <c r="BV401" i="16"/>
  <c r="BV424" i="16"/>
  <c r="BV416" i="16"/>
  <c r="BV365" i="16"/>
  <c r="BV370" i="16"/>
  <c r="BV362" i="16"/>
  <c r="BV286" i="16"/>
  <c r="BV291" i="16"/>
  <c r="BV358" i="16"/>
  <c r="BV350" i="16"/>
  <c r="BV342" i="16"/>
  <c r="BV334" i="16"/>
  <c r="BV326" i="16"/>
  <c r="BV318" i="16"/>
  <c r="BV310" i="16"/>
  <c r="BV302" i="16"/>
  <c r="BV255" i="16"/>
  <c r="BV239" i="16"/>
  <c r="BV274" i="16"/>
  <c r="BV258" i="16"/>
  <c r="BV242" i="16"/>
  <c r="BV222" i="16"/>
  <c r="BV210" i="16"/>
  <c r="BV202" i="16"/>
  <c r="BV194" i="16"/>
  <c r="BV184" i="16"/>
  <c r="BV211" i="16"/>
  <c r="BV207" i="16"/>
  <c r="BV203" i="16"/>
  <c r="BV199" i="16"/>
  <c r="BV195" i="16"/>
  <c r="BV183" i="16"/>
  <c r="BV163" i="16"/>
  <c r="BV143" i="16"/>
  <c r="BV144" i="16"/>
  <c r="BV140" i="16"/>
  <c r="BV97" i="16"/>
  <c r="BV89" i="16"/>
  <c r="BV81" i="16"/>
  <c r="BV73" i="16"/>
  <c r="BV69" i="16"/>
  <c r="BV45" i="16"/>
  <c r="BV31" i="16"/>
  <c r="BV28" i="16"/>
  <c r="BV25" i="16"/>
  <c r="BV16" i="16"/>
  <c r="BV15" i="16"/>
  <c r="BV270" i="16"/>
  <c r="BV254" i="16"/>
  <c r="BV238" i="16"/>
  <c r="BV214" i="16"/>
  <c r="BV182" i="16"/>
  <c r="BV188" i="16"/>
  <c r="BV187" i="16"/>
  <c r="BV167" i="16"/>
  <c r="BV155" i="16"/>
  <c r="BV128" i="16"/>
  <c r="BV124" i="16"/>
  <c r="BV112" i="16"/>
  <c r="BV104" i="16"/>
  <c r="BV78" i="16"/>
  <c r="BV72" i="16"/>
  <c r="BV64" i="16"/>
  <c r="BV41" i="16"/>
  <c r="BV35" i="16"/>
  <c r="BV27" i="16"/>
  <c r="BV18" i="16"/>
  <c r="BV263" i="16"/>
  <c r="BV247" i="16"/>
  <c r="BV282" i="16"/>
  <c r="BV266" i="16"/>
  <c r="BV250" i="16"/>
  <c r="BV234" i="16"/>
  <c r="BV230" i="16"/>
  <c r="BV226" i="16"/>
  <c r="BV206" i="16"/>
  <c r="BV198" i="16"/>
  <c r="BV190" i="16"/>
  <c r="BV191" i="16"/>
  <c r="BV175" i="16"/>
  <c r="BV171" i="16"/>
  <c r="BV159" i="16"/>
  <c r="BV147" i="16"/>
  <c r="BV132" i="16"/>
  <c r="BV120" i="16"/>
  <c r="BV93" i="16"/>
  <c r="BV85" i="16"/>
  <c r="BV77" i="16"/>
  <c r="BV61" i="16"/>
  <c r="BV49" i="16"/>
  <c r="BV54" i="16"/>
  <c r="BV50" i="16"/>
  <c r="BV46" i="16"/>
  <c r="BV42" i="16"/>
  <c r="BV38" i="16"/>
  <c r="BV12" i="16"/>
  <c r="BV9" i="16"/>
  <c r="BV10" i="16"/>
  <c r="BV3" i="16"/>
  <c r="BV231" i="16"/>
  <c r="BV223" i="16"/>
  <c r="BV278" i="16"/>
  <c r="BV262" i="16"/>
  <c r="BV246" i="16"/>
  <c r="BV218" i="16"/>
  <c r="BV215" i="16"/>
  <c r="BV180" i="16"/>
  <c r="BV176" i="16"/>
  <c r="BV179" i="16"/>
  <c r="BV151" i="16"/>
  <c r="BV139" i="16"/>
  <c r="BV136" i="16"/>
  <c r="BV116" i="16"/>
  <c r="BV108" i="16"/>
  <c r="BV100" i="16"/>
  <c r="BV133" i="16"/>
  <c r="BV129" i="16"/>
  <c r="BV125" i="16"/>
  <c r="BV121" i="16"/>
  <c r="BV117" i="16"/>
  <c r="BV113" i="16"/>
  <c r="BV109" i="16"/>
  <c r="BV105" i="16"/>
  <c r="BV101" i="16"/>
  <c r="BV94" i="16"/>
  <c r="BV90" i="16"/>
  <c r="BV86" i="16"/>
  <c r="BV82" i="16"/>
  <c r="BV68" i="16"/>
  <c r="BV60" i="16"/>
  <c r="BV65" i="16"/>
  <c r="BV57" i="16"/>
  <c r="BV53" i="16"/>
  <c r="BV21" i="16"/>
  <c r="BV22" i="16"/>
  <c r="BV4" i="16"/>
  <c r="BW1" i="14"/>
  <c r="BV3" i="14"/>
  <c r="BV7" i="14"/>
  <c r="BV8" i="14"/>
  <c r="BV9" i="14"/>
  <c r="BV12" i="14"/>
  <c r="BV15" i="14"/>
  <c r="BV16" i="14"/>
  <c r="BV19" i="14"/>
  <c r="BV20" i="14"/>
  <c r="BV25" i="14"/>
  <c r="BV22" i="14"/>
  <c r="BV26" i="14"/>
  <c r="BV27" i="14"/>
  <c r="BV29" i="14"/>
  <c r="BV31" i="14"/>
  <c r="BV30" i="14"/>
  <c r="BV32" i="14"/>
  <c r="BV36" i="14"/>
  <c r="BV37" i="14"/>
  <c r="BV40" i="14"/>
  <c r="BV46" i="14"/>
  <c r="BV43" i="14"/>
  <c r="BV47" i="14"/>
  <c r="BV48" i="14"/>
  <c r="BV52" i="14"/>
  <c r="BV56" i="14"/>
  <c r="BV60" i="14"/>
  <c r="BV64" i="14"/>
  <c r="BV49" i="14"/>
  <c r="BV53" i="14"/>
  <c r="BV57" i="14"/>
  <c r="BV61" i="14"/>
  <c r="BV65" i="14"/>
  <c r="BV72" i="14"/>
  <c r="BV76" i="14"/>
  <c r="BV80" i="14"/>
  <c r="BV84" i="14"/>
  <c r="BV68" i="14"/>
  <c r="BV69" i="14"/>
  <c r="BV73" i="14"/>
  <c r="BV77" i="14"/>
  <c r="BV81" i="14"/>
  <c r="BV85" i="14"/>
  <c r="BV74" i="14"/>
  <c r="BV78" i="14"/>
  <c r="BV82" i="14"/>
  <c r="BV86" i="14"/>
  <c r="BV107" i="14"/>
  <c r="BV96" i="14"/>
  <c r="BV100" i="14"/>
  <c r="BV104" i="14"/>
  <c r="BV108" i="14"/>
  <c r="BV89" i="14"/>
  <c r="BV90" i="14"/>
  <c r="BV93" i="14"/>
  <c r="BV97" i="14"/>
  <c r="BV101" i="14"/>
  <c r="BV105" i="14"/>
  <c r="BV112" i="14"/>
  <c r="BV103" i="14"/>
  <c r="BV91" i="14"/>
  <c r="BV59" i="14"/>
  <c r="BV50" i="14"/>
  <c r="BV44" i="14"/>
  <c r="BV42" i="14"/>
  <c r="BV41" i="14"/>
  <c r="BV33" i="14"/>
  <c r="BV35" i="14"/>
  <c r="BV17" i="14"/>
  <c r="BV14" i="14"/>
  <c r="BV10" i="14"/>
  <c r="BV4" i="14"/>
  <c r="BV5" i="14"/>
  <c r="BV111" i="14"/>
  <c r="BV110" i="14"/>
  <c r="BV88" i="14"/>
  <c r="BV99" i="14"/>
  <c r="BV70" i="14"/>
  <c r="BV55" i="14"/>
  <c r="BV28" i="14"/>
  <c r="BV24" i="14"/>
  <c r="BV92" i="14"/>
  <c r="BV95" i="14"/>
  <c r="BV67" i="14"/>
  <c r="BV63" i="14"/>
  <c r="BV39" i="14"/>
  <c r="BV23" i="14"/>
  <c r="BV18" i="14"/>
  <c r="BV6" i="14"/>
  <c r="BV109" i="14"/>
  <c r="BV106" i="14"/>
  <c r="BV102" i="14"/>
  <c r="BV98" i="14"/>
  <c r="BV94" i="14"/>
  <c r="BV87" i="14"/>
  <c r="BV83" i="14"/>
  <c r="BV79" i="14"/>
  <c r="BV75" i="14"/>
  <c r="BV71" i="14"/>
  <c r="BV51" i="14"/>
  <c r="BV66" i="14"/>
  <c r="BV62" i="14"/>
  <c r="BV58" i="14"/>
  <c r="BV54" i="14"/>
  <c r="BV45" i="14"/>
  <c r="BV38" i="14"/>
  <c r="BV34" i="14"/>
  <c r="BV21" i="14"/>
  <c r="BV13" i="14"/>
  <c r="BV11" i="14"/>
  <c r="BW1" i="18"/>
  <c r="BV2" i="18"/>
  <c r="BW1" i="15"/>
  <c r="BV2" i="15"/>
  <c r="BW4" i="18" l="1"/>
  <c r="BW5" i="18"/>
  <c r="BW6" i="18"/>
  <c r="BW9" i="18"/>
  <c r="BW10" i="18"/>
  <c r="BW19" i="18"/>
  <c r="BW20" i="18"/>
  <c r="BW15" i="18"/>
  <c r="BW17" i="18"/>
  <c r="BW28" i="18"/>
  <c r="BW26" i="18"/>
  <c r="BW21" i="18"/>
  <c r="BW23" i="18"/>
  <c r="BW27" i="18"/>
  <c r="BW31" i="18"/>
  <c r="BW33" i="18"/>
  <c r="BW37" i="18"/>
  <c r="BW34" i="18"/>
  <c r="BW38" i="18"/>
  <c r="BW51" i="18"/>
  <c r="BW45" i="18"/>
  <c r="BW49" i="18"/>
  <c r="BW42" i="18"/>
  <c r="BW46" i="18"/>
  <c r="BW50" i="18"/>
  <c r="BW57" i="18"/>
  <c r="BW61" i="18"/>
  <c r="BW65" i="18"/>
  <c r="BW54" i="18"/>
  <c r="BW58" i="18"/>
  <c r="BW62" i="18"/>
  <c r="BW55" i="18"/>
  <c r="BW59" i="18"/>
  <c r="BW63" i="18"/>
  <c r="BW71" i="18"/>
  <c r="BW79" i="18"/>
  <c r="BW83" i="18"/>
  <c r="BW76" i="18"/>
  <c r="BW80" i="18"/>
  <c r="BW84" i="18"/>
  <c r="BW66" i="18"/>
  <c r="BW69" i="18"/>
  <c r="BW70" i="18"/>
  <c r="BW67" i="18"/>
  <c r="BW74" i="18"/>
  <c r="BW78" i="18"/>
  <c r="BW82" i="18"/>
  <c r="BW86" i="18"/>
  <c r="BW88" i="18"/>
  <c r="BW92" i="18"/>
  <c r="BW93" i="18"/>
  <c r="BW91" i="18"/>
  <c r="BW87" i="18"/>
  <c r="BW81" i="18"/>
  <c r="BW53" i="18"/>
  <c r="BW32" i="18"/>
  <c r="BW39" i="18"/>
  <c r="BW35" i="18"/>
  <c r="BW73" i="18"/>
  <c r="BW44" i="18"/>
  <c r="BW40" i="18"/>
  <c r="BW30" i="18"/>
  <c r="BW85" i="18"/>
  <c r="BW77" i="18"/>
  <c r="BW72" i="18"/>
  <c r="BW75" i="18"/>
  <c r="BW68" i="18"/>
  <c r="BW41" i="18"/>
  <c r="BW47" i="18"/>
  <c r="BW43" i="18"/>
  <c r="BW89" i="18"/>
  <c r="BW90" i="18"/>
  <c r="BW64" i="18"/>
  <c r="BW60" i="18"/>
  <c r="BW56" i="18"/>
  <c r="BW52" i="18"/>
  <c r="BW48" i="18"/>
  <c r="BW36" i="18"/>
  <c r="BW14" i="18"/>
  <c r="BW13" i="18"/>
  <c r="BW16" i="18"/>
  <c r="BW12" i="18"/>
  <c r="BW11" i="18"/>
  <c r="BW25" i="18"/>
  <c r="BW18" i="18"/>
  <c r="BW24" i="18"/>
  <c r="BW22" i="18"/>
  <c r="BW8" i="18"/>
  <c r="BW7" i="18"/>
  <c r="BW29" i="18"/>
  <c r="BW3" i="18"/>
  <c r="BW4" i="15"/>
  <c r="BW5" i="15"/>
  <c r="BW6" i="15"/>
  <c r="BW10" i="15"/>
  <c r="BW11" i="15"/>
  <c r="BW15" i="15"/>
  <c r="BW18" i="15"/>
  <c r="BW19" i="15"/>
  <c r="BW23" i="15"/>
  <c r="BW20" i="15"/>
  <c r="BW24" i="15"/>
  <c r="BW31" i="15"/>
  <c r="BW26" i="15"/>
  <c r="BW27" i="15"/>
  <c r="BW28" i="15"/>
  <c r="BW32" i="15"/>
  <c r="BW35" i="15"/>
  <c r="BW41" i="15"/>
  <c r="BW45" i="15"/>
  <c r="BW36" i="15"/>
  <c r="BW39" i="15"/>
  <c r="BW43" i="15"/>
  <c r="BW47" i="15"/>
  <c r="BW49" i="15"/>
  <c r="BW53" i="15"/>
  <c r="BW50" i="15"/>
  <c r="BW54" i="15"/>
  <c r="BW59" i="15"/>
  <c r="BW63" i="15"/>
  <c r="BW67" i="15"/>
  <c r="BW71" i="15"/>
  <c r="BW64" i="15"/>
  <c r="BW68" i="15"/>
  <c r="BW72" i="15"/>
  <c r="BW57" i="15"/>
  <c r="BW58" i="15"/>
  <c r="BW61" i="15"/>
  <c r="BW65" i="15"/>
  <c r="BW69" i="15"/>
  <c r="BW73" i="15"/>
  <c r="BW80" i="15"/>
  <c r="BW77" i="15"/>
  <c r="BW81" i="15"/>
  <c r="BW85" i="15"/>
  <c r="BW89" i="15"/>
  <c r="BW93" i="15"/>
  <c r="BW104" i="15"/>
  <c r="BW108" i="15"/>
  <c r="BW94" i="15"/>
  <c r="BW98" i="15"/>
  <c r="BW102" i="15"/>
  <c r="BW106" i="15"/>
  <c r="BW95" i="15"/>
  <c r="BW99" i="15"/>
  <c r="BW103" i="15"/>
  <c r="BW107" i="15"/>
  <c r="BW112" i="15"/>
  <c r="BW128" i="15"/>
  <c r="BW121" i="15"/>
  <c r="BW125" i="15"/>
  <c r="BW129" i="15"/>
  <c r="BW114" i="15"/>
  <c r="BW118" i="15"/>
  <c r="BW122" i="15"/>
  <c r="BW126" i="15"/>
  <c r="BW115" i="15"/>
  <c r="BW119" i="15"/>
  <c r="BW123" i="15"/>
  <c r="BW127" i="15"/>
  <c r="BW155" i="15"/>
  <c r="BW159" i="15"/>
  <c r="BW132" i="15"/>
  <c r="BW136" i="15"/>
  <c r="BW140" i="15"/>
  <c r="BW144" i="15"/>
  <c r="BW148" i="15"/>
  <c r="BW152" i="15"/>
  <c r="BW156" i="15"/>
  <c r="BW160" i="15"/>
  <c r="BW133" i="15"/>
  <c r="BW137" i="15"/>
  <c r="BW141" i="15"/>
  <c r="BW145" i="15"/>
  <c r="BW149" i="15"/>
  <c r="BW153" i="15"/>
  <c r="BW157" i="15"/>
  <c r="BW161" i="15"/>
  <c r="BW165" i="15"/>
  <c r="BW169" i="15"/>
  <c r="BW174" i="15"/>
  <c r="BW178" i="15"/>
  <c r="BW182" i="15"/>
  <c r="BW186" i="15"/>
  <c r="BW190" i="15"/>
  <c r="BW194" i="15"/>
  <c r="BW198" i="15"/>
  <c r="BW202" i="15"/>
  <c r="BW171" i="15"/>
  <c r="BW175" i="15"/>
  <c r="BW179" i="15"/>
  <c r="BW183" i="15"/>
  <c r="BW187" i="15"/>
  <c r="BW191" i="15"/>
  <c r="BW195" i="15"/>
  <c r="BW199" i="15"/>
  <c r="BW203" i="15"/>
  <c r="BW172" i="15"/>
  <c r="BW176" i="15"/>
  <c r="BW180" i="15"/>
  <c r="BW184" i="15"/>
  <c r="BW188" i="15"/>
  <c r="BW192" i="15"/>
  <c r="BW196" i="15"/>
  <c r="BW200" i="15"/>
  <c r="BW204" i="15"/>
  <c r="BW208" i="15"/>
  <c r="BW212" i="15"/>
  <c r="BW217" i="15"/>
  <c r="BW221" i="15"/>
  <c r="BW225" i="15"/>
  <c r="BW229" i="15"/>
  <c r="BW233" i="15"/>
  <c r="BW237" i="15"/>
  <c r="BW241" i="15"/>
  <c r="BW245" i="15"/>
  <c r="BW218" i="15"/>
  <c r="BW222" i="15"/>
  <c r="BW226" i="15"/>
  <c r="BW230" i="15"/>
  <c r="BW234" i="15"/>
  <c r="BW238" i="15"/>
  <c r="BW242" i="15"/>
  <c r="BW219" i="15"/>
  <c r="BW223" i="15"/>
  <c r="BW227" i="15"/>
  <c r="BW231" i="15"/>
  <c r="BW235" i="15"/>
  <c r="BW239" i="15"/>
  <c r="BW243" i="15"/>
  <c r="BW247" i="15"/>
  <c r="BW251" i="15"/>
  <c r="BW261" i="15"/>
  <c r="BW265" i="15"/>
  <c r="BW269" i="15"/>
  <c r="BW273" i="15"/>
  <c r="BW246" i="15"/>
  <c r="BW253" i="15"/>
  <c r="BW254" i="15"/>
  <c r="BW258" i="15"/>
  <c r="BW262" i="15"/>
  <c r="BW266" i="15"/>
  <c r="BW270" i="15"/>
  <c r="BW274" i="15"/>
  <c r="BW278" i="15"/>
  <c r="BW282" i="15"/>
  <c r="BW286" i="15"/>
  <c r="BW290" i="15"/>
  <c r="BW294" i="15"/>
  <c r="BW298" i="15"/>
  <c r="BW250" i="15"/>
  <c r="BW255" i="15"/>
  <c r="BW259" i="15"/>
  <c r="BW263" i="15"/>
  <c r="BW267" i="15"/>
  <c r="BW271" i="15"/>
  <c r="BW275" i="15"/>
  <c r="BW279" i="15"/>
  <c r="BW283" i="15"/>
  <c r="BW287" i="15"/>
  <c r="BW291" i="15"/>
  <c r="BW295" i="15"/>
  <c r="BW299" i="15"/>
  <c r="BW303" i="15"/>
  <c r="BW307" i="15"/>
  <c r="BW311" i="15"/>
  <c r="BW315" i="15"/>
  <c r="BW377" i="15"/>
  <c r="BW381" i="15"/>
  <c r="BW319" i="15"/>
  <c r="BW327" i="15"/>
  <c r="BW331" i="15"/>
  <c r="BW335" i="15"/>
  <c r="BW339" i="15"/>
  <c r="BW343" i="15"/>
  <c r="BW347" i="15"/>
  <c r="BW351" i="15"/>
  <c r="BW355" i="15"/>
  <c r="BW359" i="15"/>
  <c r="BW363" i="15"/>
  <c r="BW367" i="15"/>
  <c r="BW371" i="15"/>
  <c r="BW375" i="15"/>
  <c r="BW379" i="15"/>
  <c r="BW383" i="15"/>
  <c r="BW323" i="15"/>
  <c r="BW332" i="15"/>
  <c r="BW336" i="15"/>
  <c r="BW340" i="15"/>
  <c r="BW344" i="15"/>
  <c r="BW348" i="15"/>
  <c r="BW352" i="15"/>
  <c r="BW356" i="15"/>
  <c r="BW360" i="15"/>
  <c r="BW364" i="15"/>
  <c r="BW368" i="15"/>
  <c r="BW372" i="15"/>
  <c r="BW376" i="15"/>
  <c r="BW380" i="15"/>
  <c r="BW322" i="15"/>
  <c r="BW318" i="15"/>
  <c r="BW378" i="15"/>
  <c r="BW330" i="15"/>
  <c r="BW325" i="15"/>
  <c r="BW252" i="15"/>
  <c r="BW310" i="15"/>
  <c r="BW215" i="15"/>
  <c r="BW210" i="15"/>
  <c r="BW205" i="15"/>
  <c r="BW164" i="15"/>
  <c r="BW321" i="15"/>
  <c r="BW374" i="15"/>
  <c r="BW366" i="15"/>
  <c r="BW358" i="15"/>
  <c r="BW350" i="15"/>
  <c r="BW342" i="15"/>
  <c r="BW334" i="15"/>
  <c r="BW373" i="15"/>
  <c r="BW369" i="15"/>
  <c r="BW365" i="15"/>
  <c r="BW361" i="15"/>
  <c r="BW357" i="15"/>
  <c r="BW353" i="15"/>
  <c r="BW349" i="15"/>
  <c r="BW345" i="15"/>
  <c r="BW341" i="15"/>
  <c r="BW337" i="15"/>
  <c r="BW333" i="15"/>
  <c r="BW329" i="15"/>
  <c r="BW306" i="15"/>
  <c r="BW313" i="15"/>
  <c r="BW305" i="15"/>
  <c r="BW297" i="15"/>
  <c r="BW289" i="15"/>
  <c r="BW281" i="15"/>
  <c r="BW277" i="15"/>
  <c r="BW214" i="15"/>
  <c r="BW209" i="15"/>
  <c r="BW170" i="15"/>
  <c r="BW168" i="15"/>
  <c r="BW163" i="15"/>
  <c r="BW328" i="15"/>
  <c r="BW382" i="15"/>
  <c r="BW249" i="15"/>
  <c r="BW248" i="15"/>
  <c r="BW302" i="15"/>
  <c r="BW207" i="15"/>
  <c r="BW206" i="15"/>
  <c r="BW213" i="15"/>
  <c r="BW167" i="15"/>
  <c r="BW370" i="15"/>
  <c r="BW362" i="15"/>
  <c r="BW354" i="15"/>
  <c r="BW346" i="15"/>
  <c r="BW338" i="15"/>
  <c r="BW326" i="15"/>
  <c r="BW314" i="15"/>
  <c r="BW317" i="15"/>
  <c r="BW309" i="15"/>
  <c r="BW301" i="15"/>
  <c r="BW293" i="15"/>
  <c r="BW285" i="15"/>
  <c r="BW257" i="15"/>
  <c r="BW324" i="15"/>
  <c r="BW320" i="15"/>
  <c r="BW316" i="15"/>
  <c r="BW312" i="15"/>
  <c r="BW308" i="15"/>
  <c r="BW304" i="15"/>
  <c r="BW300" i="15"/>
  <c r="BW296" i="15"/>
  <c r="BW292" i="15"/>
  <c r="BW288" i="15"/>
  <c r="BW284" i="15"/>
  <c r="BW280" i="15"/>
  <c r="BW276" i="15"/>
  <c r="BW272" i="15"/>
  <c r="BW268" i="15"/>
  <c r="BW264" i="15"/>
  <c r="BW260" i="15"/>
  <c r="BW256" i="15"/>
  <c r="BW211" i="15"/>
  <c r="BW244" i="15"/>
  <c r="BW240" i="15"/>
  <c r="BW236" i="15"/>
  <c r="BW232" i="15"/>
  <c r="BW228" i="15"/>
  <c r="BW224" i="15"/>
  <c r="BW220" i="15"/>
  <c r="BW216" i="15"/>
  <c r="BW166" i="15"/>
  <c r="BW201" i="15"/>
  <c r="BW197" i="15"/>
  <c r="BW193" i="15"/>
  <c r="BW189" i="15"/>
  <c r="BW185" i="15"/>
  <c r="BW181" i="15"/>
  <c r="BW177" i="15"/>
  <c r="BW173" i="15"/>
  <c r="BW143" i="15"/>
  <c r="BW131" i="15"/>
  <c r="BW91" i="15"/>
  <c r="BW83" i="15"/>
  <c r="BW90" i="15"/>
  <c r="BW86" i="15"/>
  <c r="BW82" i="15"/>
  <c r="BW78" i="15"/>
  <c r="BW70" i="15"/>
  <c r="BW62" i="15"/>
  <c r="BW55" i="15"/>
  <c r="BW52" i="15"/>
  <c r="BW48" i="15"/>
  <c r="BW37" i="15"/>
  <c r="BW33" i="15"/>
  <c r="BW30" i="15"/>
  <c r="BW25" i="15"/>
  <c r="BW12" i="15"/>
  <c r="BW17" i="15"/>
  <c r="BW13" i="15"/>
  <c r="BW139" i="15"/>
  <c r="BW162" i="15"/>
  <c r="BW158" i="15"/>
  <c r="BW154" i="15"/>
  <c r="BW150" i="15"/>
  <c r="BW146" i="15"/>
  <c r="BW142" i="15"/>
  <c r="BW138" i="15"/>
  <c r="BW134" i="15"/>
  <c r="BW130" i="15"/>
  <c r="BW111" i="15"/>
  <c r="BW124" i="15"/>
  <c r="BW120" i="15"/>
  <c r="BW116" i="15"/>
  <c r="BW109" i="15"/>
  <c r="BW97" i="15"/>
  <c r="BW56" i="15"/>
  <c r="BW40" i="15"/>
  <c r="BW42" i="15"/>
  <c r="BW38" i="15"/>
  <c r="BW14" i="15"/>
  <c r="BW9" i="15"/>
  <c r="BW151" i="15"/>
  <c r="BW135" i="15"/>
  <c r="BW110" i="15"/>
  <c r="BW88" i="15"/>
  <c r="BW74" i="15"/>
  <c r="BW87" i="15"/>
  <c r="BW76" i="15"/>
  <c r="BW60" i="15"/>
  <c r="BW51" i="15"/>
  <c r="BW46" i="15"/>
  <c r="BW44" i="15"/>
  <c r="BW29" i="15"/>
  <c r="BW21" i="15"/>
  <c r="BW22" i="15"/>
  <c r="BW16" i="15"/>
  <c r="BW147" i="15"/>
  <c r="BW117" i="15"/>
  <c r="BW113" i="15"/>
  <c r="BW105" i="15"/>
  <c r="BW101" i="15"/>
  <c r="BW100" i="15"/>
  <c r="BW96" i="15"/>
  <c r="BW92" i="15"/>
  <c r="BW84" i="15"/>
  <c r="BW79" i="15"/>
  <c r="BW75" i="15"/>
  <c r="BW66" i="15"/>
  <c r="BW34" i="15"/>
  <c r="BW8" i="15"/>
  <c r="BW7" i="15"/>
  <c r="BW3" i="15"/>
  <c r="BX1" i="16"/>
  <c r="BW4" i="16"/>
  <c r="BW5" i="16"/>
  <c r="BW6" i="16"/>
  <c r="BW7" i="16"/>
  <c r="BW11" i="16"/>
  <c r="BW13" i="16"/>
  <c r="BW16" i="16"/>
  <c r="BW17" i="16"/>
  <c r="BW22" i="16"/>
  <c r="BW19" i="16"/>
  <c r="BW23" i="16"/>
  <c r="BW20" i="16"/>
  <c r="BW24" i="16"/>
  <c r="BW31" i="16"/>
  <c r="BW35" i="16"/>
  <c r="BW29" i="16"/>
  <c r="BW33" i="16"/>
  <c r="BW26" i="16"/>
  <c r="BW36" i="16"/>
  <c r="BW50" i="16"/>
  <c r="BW37" i="16"/>
  <c r="BW39" i="16"/>
  <c r="BW43" i="16"/>
  <c r="BW47" i="16"/>
  <c r="BW51" i="16"/>
  <c r="BW56" i="16"/>
  <c r="BW58" i="16"/>
  <c r="BW62" i="16"/>
  <c r="BW66" i="16"/>
  <c r="BW70" i="16"/>
  <c r="BW54" i="16"/>
  <c r="BW55" i="16"/>
  <c r="BW74" i="16"/>
  <c r="BW78" i="16"/>
  <c r="BW82" i="16"/>
  <c r="BW86" i="16"/>
  <c r="BW90" i="16"/>
  <c r="BW94" i="16"/>
  <c r="BW79" i="16"/>
  <c r="BW83" i="16"/>
  <c r="BW87" i="16"/>
  <c r="BW91" i="16"/>
  <c r="BW121" i="16"/>
  <c r="BW125" i="16"/>
  <c r="BW129" i="16"/>
  <c r="BW98" i="16"/>
  <c r="BW102" i="16"/>
  <c r="BW106" i="16"/>
  <c r="BW110" i="16"/>
  <c r="BW114" i="16"/>
  <c r="BW118" i="16"/>
  <c r="BW122" i="16"/>
  <c r="BW126" i="16"/>
  <c r="BW130" i="16"/>
  <c r="BW95" i="16"/>
  <c r="BW99" i="16"/>
  <c r="BW135" i="16"/>
  <c r="BW133" i="16"/>
  <c r="BW134" i="16"/>
  <c r="BW139" i="16"/>
  <c r="BW143" i="16"/>
  <c r="BW147" i="16"/>
  <c r="BW151" i="16"/>
  <c r="BW155" i="16"/>
  <c r="BW159" i="16"/>
  <c r="BW163" i="16"/>
  <c r="BW167" i="16"/>
  <c r="BW171" i="16"/>
  <c r="BW144" i="16"/>
  <c r="BW148" i="16"/>
  <c r="BW152" i="16"/>
  <c r="BW156" i="16"/>
  <c r="BW160" i="16"/>
  <c r="BW164" i="16"/>
  <c r="BW168" i="16"/>
  <c r="BW172" i="16"/>
  <c r="BW137" i="16"/>
  <c r="BW141" i="16"/>
  <c r="BW145" i="16"/>
  <c r="BW149" i="16"/>
  <c r="BW153" i="16"/>
  <c r="BW157" i="16"/>
  <c r="BW161" i="16"/>
  <c r="BW165" i="16"/>
  <c r="BW169" i="16"/>
  <c r="BW173" i="16"/>
  <c r="BW191" i="16"/>
  <c r="BW195" i="16"/>
  <c r="BW199" i="16"/>
  <c r="BW203" i="16"/>
  <c r="BW207" i="16"/>
  <c r="BW211" i="16"/>
  <c r="BW192" i="16"/>
  <c r="BW196" i="16"/>
  <c r="BW200" i="16"/>
  <c r="BW204" i="16"/>
  <c r="BW208" i="16"/>
  <c r="BW212" i="16"/>
  <c r="BW177" i="16"/>
  <c r="BW181" i="16"/>
  <c r="BW185" i="16"/>
  <c r="BW220" i="16"/>
  <c r="BW224" i="16"/>
  <c r="BW228" i="16"/>
  <c r="BW232" i="16"/>
  <c r="BW236" i="16"/>
  <c r="BW240" i="16"/>
  <c r="BW244" i="16"/>
  <c r="BW248" i="16"/>
  <c r="BW252" i="16"/>
  <c r="BW256" i="16"/>
  <c r="BW260" i="16"/>
  <c r="BW264" i="16"/>
  <c r="BW268" i="16"/>
  <c r="BW272" i="16"/>
  <c r="BW276" i="16"/>
  <c r="BW280" i="16"/>
  <c r="BW215" i="16"/>
  <c r="BW216" i="16"/>
  <c r="BW225" i="16"/>
  <c r="BW229" i="16"/>
  <c r="BW233" i="16"/>
  <c r="BW237" i="16"/>
  <c r="BW241" i="16"/>
  <c r="BW245" i="16"/>
  <c r="BW249" i="16"/>
  <c r="BW253" i="16"/>
  <c r="BW257" i="16"/>
  <c r="BW261" i="16"/>
  <c r="BW265" i="16"/>
  <c r="BW269" i="16"/>
  <c r="BW273" i="16"/>
  <c r="BW277" i="16"/>
  <c r="BW281" i="16"/>
  <c r="BW285" i="16"/>
  <c r="BW289" i="16"/>
  <c r="BW293" i="16"/>
  <c r="BW218" i="16"/>
  <c r="BW219" i="16"/>
  <c r="BW227" i="16"/>
  <c r="BW231" i="16"/>
  <c r="BW235" i="16"/>
  <c r="BW239" i="16"/>
  <c r="BW243" i="16"/>
  <c r="BW247" i="16"/>
  <c r="BW251" i="16"/>
  <c r="BW255" i="16"/>
  <c r="BW259" i="16"/>
  <c r="BW263" i="16"/>
  <c r="BW267" i="16"/>
  <c r="BW271" i="16"/>
  <c r="BW275" i="16"/>
  <c r="BW279" i="16"/>
  <c r="BW283" i="16"/>
  <c r="BW298" i="16"/>
  <c r="BW302" i="16"/>
  <c r="BW306" i="16"/>
  <c r="BW310" i="16"/>
  <c r="BW314" i="16"/>
  <c r="BW318" i="16"/>
  <c r="BW322" i="16"/>
  <c r="BW326" i="16"/>
  <c r="BW330" i="16"/>
  <c r="BW334" i="16"/>
  <c r="BW338" i="16"/>
  <c r="BW342" i="16"/>
  <c r="BW346" i="16"/>
  <c r="BW350" i="16"/>
  <c r="BW354" i="16"/>
  <c r="BW358" i="16"/>
  <c r="BW284" i="16"/>
  <c r="BW288" i="16"/>
  <c r="BW292" i="16"/>
  <c r="BW299" i="16"/>
  <c r="BW303" i="16"/>
  <c r="BW307" i="16"/>
  <c r="BW311" i="16"/>
  <c r="BW315" i="16"/>
  <c r="BW319" i="16"/>
  <c r="BW323" i="16"/>
  <c r="BW327" i="16"/>
  <c r="BW331" i="16"/>
  <c r="BW335" i="16"/>
  <c r="BW339" i="16"/>
  <c r="BW343" i="16"/>
  <c r="BW347" i="16"/>
  <c r="BW351" i="16"/>
  <c r="BW355" i="16"/>
  <c r="BW359" i="16"/>
  <c r="BW369" i="16"/>
  <c r="BW373" i="16"/>
  <c r="BW377" i="16"/>
  <c r="BW381" i="16"/>
  <c r="BW385" i="16"/>
  <c r="BW389" i="16"/>
  <c r="BW393" i="16"/>
  <c r="BW397" i="16"/>
  <c r="BW401" i="16"/>
  <c r="BW405" i="16"/>
  <c r="BW409" i="16"/>
  <c r="BW413" i="16"/>
  <c r="BW417" i="16"/>
  <c r="BW421" i="16"/>
  <c r="BW425" i="16"/>
  <c r="BW362" i="16"/>
  <c r="BW363" i="16"/>
  <c r="BW366" i="16"/>
  <c r="BW367" i="16"/>
  <c r="BW378" i="16"/>
  <c r="BW382" i="16"/>
  <c r="BW386" i="16"/>
  <c r="BW390" i="16"/>
  <c r="BW394" i="16"/>
  <c r="BW398" i="16"/>
  <c r="BW402" i="16"/>
  <c r="BW406" i="16"/>
  <c r="BW410" i="16"/>
  <c r="BW414" i="16"/>
  <c r="BW418" i="16"/>
  <c r="BW422" i="16"/>
  <c r="BW371" i="16"/>
  <c r="BW375" i="16"/>
  <c r="BW379" i="16"/>
  <c r="BW383" i="16"/>
  <c r="BW387" i="16"/>
  <c r="BW391" i="16"/>
  <c r="BW395" i="16"/>
  <c r="BW399" i="16"/>
  <c r="BW403" i="16"/>
  <c r="BW407" i="16"/>
  <c r="BW411" i="16"/>
  <c r="BW415" i="16"/>
  <c r="BW419" i="16"/>
  <c r="BW423" i="16"/>
  <c r="BW427" i="16"/>
  <c r="BW431" i="16"/>
  <c r="BW435" i="16"/>
  <c r="BW439" i="16"/>
  <c r="BW443" i="16"/>
  <c r="BW447" i="16"/>
  <c r="BW451" i="16"/>
  <c r="BW455" i="16"/>
  <c r="BW459" i="16"/>
  <c r="BW463" i="16"/>
  <c r="BW467" i="16"/>
  <c r="BW471" i="16"/>
  <c r="BW475" i="16"/>
  <c r="BW479" i="16"/>
  <c r="BW426" i="16"/>
  <c r="BW429" i="16"/>
  <c r="BW430" i="16"/>
  <c r="BW444" i="16"/>
  <c r="BW448" i="16"/>
  <c r="BW452" i="16"/>
  <c r="BW456" i="16"/>
  <c r="BW460" i="16"/>
  <c r="BW464" i="16"/>
  <c r="BW468" i="16"/>
  <c r="BW472" i="16"/>
  <c r="BW476" i="16"/>
  <c r="BW480" i="16"/>
  <c r="BW482" i="16"/>
  <c r="BW474" i="16"/>
  <c r="BW466" i="16"/>
  <c r="BW458" i="16"/>
  <c r="BW450" i="16"/>
  <c r="BW481" i="16"/>
  <c r="BW477" i="16"/>
  <c r="BW473" i="16"/>
  <c r="BW469" i="16"/>
  <c r="BW465" i="16"/>
  <c r="BW461" i="16"/>
  <c r="BW457" i="16"/>
  <c r="BW453" i="16"/>
  <c r="BW449" i="16"/>
  <c r="BW445" i="16"/>
  <c r="BW434" i="16"/>
  <c r="BW424" i="16"/>
  <c r="BW416" i="16"/>
  <c r="BW408" i="16"/>
  <c r="BW400" i="16"/>
  <c r="BW376" i="16"/>
  <c r="BW374" i="16"/>
  <c r="BW365" i="16"/>
  <c r="BW286" i="16"/>
  <c r="BW357" i="16"/>
  <c r="BW349" i="16"/>
  <c r="BW341" i="16"/>
  <c r="BW333" i="16"/>
  <c r="BW325" i="16"/>
  <c r="BW317" i="16"/>
  <c r="BW309" i="16"/>
  <c r="BW301" i="16"/>
  <c r="BW368" i="16"/>
  <c r="BW364" i="16"/>
  <c r="BW222" i="16"/>
  <c r="BW432" i="16"/>
  <c r="BW438" i="16"/>
  <c r="BW433" i="16"/>
  <c r="BW388" i="16"/>
  <c r="BW370" i="16"/>
  <c r="BW294" i="16"/>
  <c r="BW291" i="16"/>
  <c r="BW223" i="16"/>
  <c r="BW282" i="16"/>
  <c r="BW274" i="16"/>
  <c r="BW266" i="16"/>
  <c r="BW258" i="16"/>
  <c r="BW250" i="16"/>
  <c r="BW242" i="16"/>
  <c r="BW436" i="16"/>
  <c r="BW478" i="16"/>
  <c r="BW470" i="16"/>
  <c r="BW462" i="16"/>
  <c r="BW454" i="16"/>
  <c r="BW446" i="16"/>
  <c r="BW442" i="16"/>
  <c r="BW437" i="16"/>
  <c r="BW420" i="16"/>
  <c r="BW412" i="16"/>
  <c r="BW404" i="16"/>
  <c r="BW392" i="16"/>
  <c r="BW380" i="16"/>
  <c r="BW372" i="16"/>
  <c r="BW361" i="16"/>
  <c r="BW290" i="16"/>
  <c r="BW353" i="16"/>
  <c r="BW345" i="16"/>
  <c r="BW337" i="16"/>
  <c r="BW329" i="16"/>
  <c r="BW321" i="16"/>
  <c r="BW313" i="16"/>
  <c r="BW305" i="16"/>
  <c r="BW297" i="16"/>
  <c r="BW360" i="16"/>
  <c r="BW356" i="16"/>
  <c r="BW352" i="16"/>
  <c r="BW348" i="16"/>
  <c r="BW344" i="16"/>
  <c r="BW340" i="16"/>
  <c r="BW336" i="16"/>
  <c r="BW332" i="16"/>
  <c r="BW328" i="16"/>
  <c r="BW324" i="16"/>
  <c r="BW320" i="16"/>
  <c r="BW316" i="16"/>
  <c r="BW312" i="16"/>
  <c r="BW308" i="16"/>
  <c r="BW304" i="16"/>
  <c r="BW300" i="16"/>
  <c r="BW296" i="16"/>
  <c r="BW428" i="16"/>
  <c r="BW440" i="16"/>
  <c r="BW441" i="16"/>
  <c r="BW396" i="16"/>
  <c r="BW384" i="16"/>
  <c r="BW287" i="16"/>
  <c r="BW295" i="16"/>
  <c r="BW278" i="16"/>
  <c r="BW270" i="16"/>
  <c r="BW230" i="16"/>
  <c r="BW214" i="16"/>
  <c r="BW188" i="16"/>
  <c r="BW187" i="16"/>
  <c r="BW175" i="16"/>
  <c r="BW210" i="16"/>
  <c r="BW206" i="16"/>
  <c r="BW202" i="16"/>
  <c r="BW198" i="16"/>
  <c r="BW194" i="16"/>
  <c r="BW190" i="16"/>
  <c r="BW178" i="16"/>
  <c r="BW174" i="16"/>
  <c r="BW162" i="16"/>
  <c r="BW150" i="16"/>
  <c r="BW131" i="16"/>
  <c r="BW127" i="16"/>
  <c r="BW115" i="16"/>
  <c r="BW107" i="16"/>
  <c r="BW113" i="16"/>
  <c r="BW77" i="16"/>
  <c r="BW75" i="16"/>
  <c r="BW67" i="16"/>
  <c r="BW59" i="16"/>
  <c r="BW73" i="16"/>
  <c r="BW72" i="16"/>
  <c r="BW44" i="16"/>
  <c r="BW30" i="16"/>
  <c r="BW32" i="16"/>
  <c r="BW27" i="16"/>
  <c r="BW21" i="16"/>
  <c r="BW14" i="16"/>
  <c r="BW15" i="16"/>
  <c r="BW10" i="16"/>
  <c r="BW9" i="16"/>
  <c r="BW3" i="16"/>
  <c r="BW254" i="16"/>
  <c r="BW238" i="16"/>
  <c r="BW226" i="16"/>
  <c r="BW221" i="16"/>
  <c r="BW209" i="16"/>
  <c r="BW201" i="16"/>
  <c r="BW193" i="16"/>
  <c r="BW182" i="16"/>
  <c r="BW142" i="16"/>
  <c r="BW140" i="16"/>
  <c r="BW123" i="16"/>
  <c r="BW97" i="16"/>
  <c r="BW101" i="16"/>
  <c r="BW96" i="16"/>
  <c r="BW88" i="16"/>
  <c r="BW80" i="16"/>
  <c r="BW81" i="16"/>
  <c r="BW69" i="16"/>
  <c r="BW52" i="16"/>
  <c r="BW28" i="16"/>
  <c r="BW18" i="16"/>
  <c r="BW234" i="16"/>
  <c r="BW180" i="16"/>
  <c r="BW186" i="16"/>
  <c r="BW166" i="16"/>
  <c r="BW154" i="16"/>
  <c r="BW119" i="16"/>
  <c r="BW111" i="16"/>
  <c r="BW103" i="16"/>
  <c r="BW71" i="16"/>
  <c r="BW63" i="16"/>
  <c r="BW61" i="16"/>
  <c r="BW64" i="16"/>
  <c r="BW40" i="16"/>
  <c r="BW42" i="16"/>
  <c r="BW53" i="16"/>
  <c r="BW49" i="16"/>
  <c r="BW45" i="16"/>
  <c r="BW41" i="16"/>
  <c r="BW34" i="16"/>
  <c r="BW25" i="16"/>
  <c r="BW12" i="16"/>
  <c r="BW262" i="16"/>
  <c r="BW246" i="16"/>
  <c r="BW217" i="16"/>
  <c r="BW213" i="16"/>
  <c r="BW205" i="16"/>
  <c r="BW197" i="16"/>
  <c r="BW189" i="16"/>
  <c r="BW184" i="16"/>
  <c r="BW183" i="16"/>
  <c r="BW179" i="16"/>
  <c r="BW176" i="16"/>
  <c r="BW170" i="16"/>
  <c r="BW158" i="16"/>
  <c r="BW146" i="16"/>
  <c r="BW138" i="16"/>
  <c r="BW136" i="16"/>
  <c r="BW117" i="16"/>
  <c r="BW109" i="16"/>
  <c r="BW105" i="16"/>
  <c r="BW132" i="16"/>
  <c r="BW128" i="16"/>
  <c r="BW124" i="16"/>
  <c r="BW120" i="16"/>
  <c r="BW116" i="16"/>
  <c r="BW112" i="16"/>
  <c r="BW108" i="16"/>
  <c r="BW104" i="16"/>
  <c r="BW100" i="16"/>
  <c r="BW92" i="16"/>
  <c r="BW84" i="16"/>
  <c r="BW76" i="16"/>
  <c r="BW93" i="16"/>
  <c r="BW89" i="16"/>
  <c r="BW85" i="16"/>
  <c r="BW65" i="16"/>
  <c r="BW57" i="16"/>
  <c r="BW68" i="16"/>
  <c r="BW60" i="16"/>
  <c r="BW48" i="16"/>
  <c r="BW46" i="16"/>
  <c r="BW38" i="16"/>
  <c r="BW8" i="16"/>
  <c r="BX1" i="14"/>
  <c r="BW5" i="14"/>
  <c r="BW6" i="14"/>
  <c r="BW3" i="14"/>
  <c r="BW7" i="14"/>
  <c r="BW8" i="14"/>
  <c r="BW11" i="14"/>
  <c r="BW12" i="14"/>
  <c r="BW14" i="14"/>
  <c r="BW20" i="14"/>
  <c r="BW15" i="14"/>
  <c r="BW18" i="14"/>
  <c r="BW19" i="14"/>
  <c r="BW28" i="14"/>
  <c r="BW25" i="14"/>
  <c r="BW22" i="14"/>
  <c r="BW26" i="14"/>
  <c r="BW34" i="14"/>
  <c r="BW29" i="14"/>
  <c r="BW31" i="14"/>
  <c r="BW35" i="14"/>
  <c r="BW30" i="14"/>
  <c r="BW32" i="14"/>
  <c r="BW36" i="14"/>
  <c r="BW48" i="14"/>
  <c r="BW45" i="14"/>
  <c r="BW40" i="14"/>
  <c r="BW46" i="14"/>
  <c r="BW43" i="14"/>
  <c r="BW47" i="14"/>
  <c r="BW49" i="14"/>
  <c r="BW51" i="14"/>
  <c r="BW55" i="14"/>
  <c r="BW59" i="14"/>
  <c r="BW63" i="14"/>
  <c r="BW52" i="14"/>
  <c r="BW56" i="14"/>
  <c r="BW60" i="14"/>
  <c r="BW64" i="14"/>
  <c r="BW75" i="14"/>
  <c r="BW79" i="14"/>
  <c r="BW83" i="14"/>
  <c r="BW67" i="14"/>
  <c r="BW72" i="14"/>
  <c r="BW76" i="14"/>
  <c r="BW80" i="14"/>
  <c r="BW84" i="14"/>
  <c r="BW68" i="14"/>
  <c r="BW69" i="14"/>
  <c r="BW73" i="14"/>
  <c r="BW77" i="14"/>
  <c r="BW81" i="14"/>
  <c r="BW85" i="14"/>
  <c r="BW89" i="14"/>
  <c r="BW93" i="14"/>
  <c r="BW94" i="14"/>
  <c r="BW98" i="14"/>
  <c r="BW102" i="14"/>
  <c r="BW106" i="14"/>
  <c r="BW107" i="14"/>
  <c r="BW87" i="14"/>
  <c r="BW88" i="14"/>
  <c r="BW96" i="14"/>
  <c r="BW100" i="14"/>
  <c r="BW104" i="14"/>
  <c r="BW108" i="14"/>
  <c r="BW112" i="14"/>
  <c r="BW103" i="14"/>
  <c r="BW71" i="14"/>
  <c r="BW50" i="14"/>
  <c r="BW53" i="14"/>
  <c r="BW42" i="14"/>
  <c r="BW41" i="14"/>
  <c r="BW44" i="14"/>
  <c r="BW21" i="14"/>
  <c r="BW4" i="14"/>
  <c r="BW9" i="14"/>
  <c r="BW111" i="14"/>
  <c r="BW91" i="14"/>
  <c r="BW99" i="14"/>
  <c r="BW90" i="14"/>
  <c r="BW66" i="14"/>
  <c r="BW58" i="14"/>
  <c r="BW27" i="14"/>
  <c r="BW23" i="14"/>
  <c r="BW13" i="14"/>
  <c r="BW109" i="14"/>
  <c r="BW110" i="14"/>
  <c r="BW92" i="14"/>
  <c r="BW54" i="14"/>
  <c r="BW39" i="14"/>
  <c r="BW24" i="14"/>
  <c r="BW95" i="14"/>
  <c r="BW105" i="14"/>
  <c r="BW101" i="14"/>
  <c r="BW97" i="14"/>
  <c r="BW86" i="14"/>
  <c r="BW82" i="14"/>
  <c r="BW78" i="14"/>
  <c r="BW74" i="14"/>
  <c r="BW70" i="14"/>
  <c r="BW62" i="14"/>
  <c r="BW65" i="14"/>
  <c r="BW61" i="14"/>
  <c r="BW57" i="14"/>
  <c r="BW38" i="14"/>
  <c r="BW37" i="14"/>
  <c r="BW33" i="14"/>
  <c r="BW17" i="14"/>
  <c r="BW16" i="14"/>
  <c r="BW10" i="14"/>
  <c r="BW2" i="15"/>
  <c r="BX1" i="15"/>
  <c r="BX1" i="18"/>
  <c r="BW2" i="18"/>
  <c r="BX3" i="18" l="1"/>
  <c r="BX4" i="18"/>
  <c r="BX5" i="18"/>
  <c r="BX6" i="18"/>
  <c r="BX10" i="18"/>
  <c r="BX7" i="18"/>
  <c r="BX11" i="18"/>
  <c r="BX8" i="18"/>
  <c r="BX9" i="18"/>
  <c r="BX15" i="18"/>
  <c r="BX13" i="18"/>
  <c r="BX14" i="18"/>
  <c r="BX17" i="18"/>
  <c r="BX21" i="18"/>
  <c r="BX18" i="18"/>
  <c r="BX19" i="18"/>
  <c r="BX16" i="18"/>
  <c r="BX20" i="18"/>
  <c r="BX23" i="18"/>
  <c r="BX27" i="18"/>
  <c r="BX24" i="18"/>
  <c r="BX28" i="18"/>
  <c r="BX25" i="18"/>
  <c r="BX22" i="18"/>
  <c r="BX26" i="18"/>
  <c r="BX34" i="18"/>
  <c r="BX38" i="18"/>
  <c r="BX31" i="18"/>
  <c r="BX35" i="18"/>
  <c r="BX39" i="18"/>
  <c r="BX30" i="18"/>
  <c r="BX32" i="18"/>
  <c r="BX36" i="18"/>
  <c r="BX29" i="18"/>
  <c r="BX33" i="18"/>
  <c r="BX37" i="18"/>
  <c r="BX42" i="18"/>
  <c r="BX46" i="18"/>
  <c r="BX50" i="18"/>
  <c r="BX43" i="18"/>
  <c r="BX47" i="18"/>
  <c r="BX51" i="18"/>
  <c r="BX41" i="18"/>
  <c r="BX44" i="18"/>
  <c r="BX48" i="18"/>
  <c r="BX40" i="18"/>
  <c r="BX45" i="18"/>
  <c r="BX49" i="18"/>
  <c r="BX55" i="18"/>
  <c r="BX59" i="18"/>
  <c r="BX63" i="18"/>
  <c r="BX67" i="18"/>
  <c r="BX52" i="18"/>
  <c r="BX56" i="18"/>
  <c r="BX60" i="18"/>
  <c r="BX64" i="18"/>
  <c r="BX53" i="18"/>
  <c r="BX57" i="18"/>
  <c r="BX61" i="18"/>
  <c r="BX65" i="18"/>
  <c r="BX54" i="18"/>
  <c r="BX58" i="18"/>
  <c r="BX62" i="18"/>
  <c r="BX74" i="18"/>
  <c r="BX78" i="18"/>
  <c r="BX82" i="18"/>
  <c r="BX71" i="18"/>
  <c r="BX75" i="18"/>
  <c r="BX79" i="18"/>
  <c r="BX83" i="18"/>
  <c r="BX72" i="18"/>
  <c r="BX76" i="18"/>
  <c r="BX80" i="18"/>
  <c r="BX84" i="18"/>
  <c r="BX66" i="18"/>
  <c r="BX68" i="18"/>
  <c r="BX69" i="18"/>
  <c r="BX70" i="18"/>
  <c r="BX73" i="18"/>
  <c r="BX77" i="18"/>
  <c r="BX81" i="18"/>
  <c r="BX85" i="18"/>
  <c r="BX89" i="18"/>
  <c r="BX93" i="18"/>
  <c r="BX86" i="18"/>
  <c r="BX90" i="18"/>
  <c r="BX87" i="18"/>
  <c r="BX91" i="18"/>
  <c r="BX88" i="18"/>
  <c r="BX92" i="18"/>
  <c r="BX12" i="18"/>
  <c r="BX3" i="15"/>
  <c r="BX4" i="15"/>
  <c r="BX5" i="15"/>
  <c r="BX6" i="15"/>
  <c r="BX7" i="15"/>
  <c r="BX11" i="15"/>
  <c r="BX8" i="15"/>
  <c r="BX9" i="15"/>
  <c r="BX10" i="15"/>
  <c r="BX16" i="15"/>
  <c r="BX13" i="15"/>
  <c r="BX14" i="15"/>
  <c r="BX15" i="15"/>
  <c r="BX21" i="15"/>
  <c r="BX22" i="15"/>
  <c r="BX18" i="15"/>
  <c r="BX19" i="15"/>
  <c r="BX23" i="15"/>
  <c r="BX17" i="15"/>
  <c r="BX20" i="15"/>
  <c r="BX24" i="15"/>
  <c r="BX29" i="15"/>
  <c r="BX33" i="15"/>
  <c r="BX30" i="15"/>
  <c r="BX31" i="15"/>
  <c r="BX25" i="15"/>
  <c r="BX28" i="15"/>
  <c r="BX32" i="15"/>
  <c r="BX36" i="15"/>
  <c r="BX40" i="15"/>
  <c r="BX44" i="15"/>
  <c r="BX35" i="15"/>
  <c r="BX41" i="15"/>
  <c r="BX45" i="15"/>
  <c r="BX34" i="15"/>
  <c r="BX42" i="15"/>
  <c r="BX39" i="15"/>
  <c r="BX43" i="15"/>
  <c r="BX47" i="15"/>
  <c r="BX51" i="15"/>
  <c r="BX55" i="15"/>
  <c r="BX48" i="15"/>
  <c r="BX52" i="15"/>
  <c r="BX49" i="15"/>
  <c r="BX53" i="15"/>
  <c r="BX50" i="15"/>
  <c r="BX54" i="15"/>
  <c r="BX58" i="15"/>
  <c r="BX62" i="15"/>
  <c r="BX66" i="15"/>
  <c r="BX70" i="15"/>
  <c r="BX59" i="15"/>
  <c r="BX63" i="15"/>
  <c r="BX67" i="15"/>
  <c r="BX71" i="15"/>
  <c r="BX60" i="15"/>
  <c r="BX64" i="15"/>
  <c r="BX68" i="15"/>
  <c r="BX72" i="15"/>
  <c r="BX61" i="15"/>
  <c r="BX65" i="15"/>
  <c r="BX69" i="15"/>
  <c r="BX73" i="15"/>
  <c r="BX77" i="15"/>
  <c r="BX81" i="15"/>
  <c r="BX85" i="15"/>
  <c r="BX89" i="15"/>
  <c r="BX93" i="15"/>
  <c r="BX78" i="15"/>
  <c r="BX82" i="15"/>
  <c r="BX86" i="15"/>
  <c r="BX90" i="15"/>
  <c r="BX79" i="15"/>
  <c r="BX83" i="15"/>
  <c r="BX87" i="15"/>
  <c r="BX91" i="15"/>
  <c r="BX80" i="15"/>
  <c r="BX84" i="15"/>
  <c r="BX88" i="15"/>
  <c r="BX95" i="15"/>
  <c r="BX99" i="15"/>
  <c r="BX103" i="15"/>
  <c r="BX107" i="15"/>
  <c r="BX96" i="15"/>
  <c r="BX100" i="15"/>
  <c r="BX104" i="15"/>
  <c r="BX108" i="15"/>
  <c r="BX97" i="15"/>
  <c r="BX101" i="15"/>
  <c r="BX105" i="15"/>
  <c r="BX94" i="15"/>
  <c r="BX98" i="15"/>
  <c r="BX102" i="15"/>
  <c r="BX106" i="15"/>
  <c r="BX109" i="15"/>
  <c r="BX115" i="15"/>
  <c r="BX119" i="15"/>
  <c r="BX123" i="15"/>
  <c r="BX127" i="15"/>
  <c r="BX112" i="15"/>
  <c r="BX116" i="15"/>
  <c r="BX120" i="15"/>
  <c r="BX124" i="15"/>
  <c r="BX128" i="15"/>
  <c r="BX113" i="15"/>
  <c r="BX117" i="15"/>
  <c r="BX121" i="15"/>
  <c r="BX125" i="15"/>
  <c r="BX129" i="15"/>
  <c r="BX114" i="15"/>
  <c r="BX118" i="15"/>
  <c r="BX122" i="15"/>
  <c r="BX126" i="15"/>
  <c r="BX133" i="15"/>
  <c r="BX137" i="15"/>
  <c r="BX141" i="15"/>
  <c r="BX145" i="15"/>
  <c r="BX149" i="15"/>
  <c r="BX153" i="15"/>
  <c r="BX157" i="15"/>
  <c r="BX161" i="15"/>
  <c r="BX165" i="15"/>
  <c r="BX169" i="15"/>
  <c r="BX130" i="15"/>
  <c r="BX134" i="15"/>
  <c r="BX138" i="15"/>
  <c r="BX142" i="15"/>
  <c r="BX146" i="15"/>
  <c r="BX150" i="15"/>
  <c r="BX154" i="15"/>
  <c r="BX158" i="15"/>
  <c r="BX162" i="15"/>
  <c r="BX131" i="15"/>
  <c r="BX135" i="15"/>
  <c r="BX139" i="15"/>
  <c r="BX143" i="15"/>
  <c r="BX147" i="15"/>
  <c r="BX151" i="15"/>
  <c r="BX155" i="15"/>
  <c r="BX159" i="15"/>
  <c r="BX132" i="15"/>
  <c r="BX136" i="15"/>
  <c r="BX140" i="15"/>
  <c r="BX144" i="15"/>
  <c r="BX148" i="15"/>
  <c r="BX152" i="15"/>
  <c r="BX156" i="15"/>
  <c r="BX160" i="15"/>
  <c r="BX172" i="15"/>
  <c r="BX176" i="15"/>
  <c r="BX180" i="15"/>
  <c r="BX184" i="15"/>
  <c r="BX188" i="15"/>
  <c r="BX192" i="15"/>
  <c r="BX196" i="15"/>
  <c r="BX200" i="15"/>
  <c r="BX204" i="15"/>
  <c r="BX208" i="15"/>
  <c r="BX212" i="15"/>
  <c r="BX173" i="15"/>
  <c r="BX177" i="15"/>
  <c r="BX181" i="15"/>
  <c r="BX185" i="15"/>
  <c r="BX189" i="15"/>
  <c r="BX193" i="15"/>
  <c r="BX197" i="15"/>
  <c r="BX201" i="15"/>
  <c r="BX170" i="15"/>
  <c r="BX174" i="15"/>
  <c r="BX178" i="15"/>
  <c r="BX182" i="15"/>
  <c r="BX186" i="15"/>
  <c r="BX190" i="15"/>
  <c r="BX194" i="15"/>
  <c r="BX198" i="15"/>
  <c r="BX202" i="15"/>
  <c r="BX171" i="15"/>
  <c r="BX175" i="15"/>
  <c r="BX179" i="15"/>
  <c r="BX183" i="15"/>
  <c r="BX187" i="15"/>
  <c r="BX191" i="15"/>
  <c r="BX195" i="15"/>
  <c r="BX199" i="15"/>
  <c r="BX203" i="15"/>
  <c r="BX219" i="15"/>
  <c r="BX223" i="15"/>
  <c r="BX227" i="15"/>
  <c r="BX231" i="15"/>
  <c r="BX235" i="15"/>
  <c r="BX239" i="15"/>
  <c r="BX243" i="15"/>
  <c r="BX247" i="15"/>
  <c r="BX251" i="15"/>
  <c r="BX255" i="15"/>
  <c r="BX216" i="15"/>
  <c r="BX220" i="15"/>
  <c r="BX224" i="15"/>
  <c r="BX228" i="15"/>
  <c r="BX232" i="15"/>
  <c r="BX236" i="15"/>
  <c r="BX240" i="15"/>
  <c r="BX244" i="15"/>
  <c r="BX217" i="15"/>
  <c r="BX221" i="15"/>
  <c r="BX225" i="15"/>
  <c r="BX229" i="15"/>
  <c r="BX233" i="15"/>
  <c r="BX237" i="15"/>
  <c r="BX241" i="15"/>
  <c r="BX245" i="15"/>
  <c r="BX218" i="15"/>
  <c r="BX222" i="15"/>
  <c r="BX226" i="15"/>
  <c r="BX230" i="15"/>
  <c r="BX234" i="15"/>
  <c r="BX238" i="15"/>
  <c r="BX242" i="15"/>
  <c r="BX246" i="15"/>
  <c r="BX250" i="15"/>
  <c r="BX259" i="15"/>
  <c r="BX263" i="15"/>
  <c r="BX267" i="15"/>
  <c r="BX271" i="15"/>
  <c r="BX275" i="15"/>
  <c r="BX279" i="15"/>
  <c r="BX283" i="15"/>
  <c r="BX287" i="15"/>
  <c r="BX291" i="15"/>
  <c r="BX295" i="15"/>
  <c r="BX299" i="15"/>
  <c r="BX303" i="15"/>
  <c r="BX307" i="15"/>
  <c r="BX311" i="15"/>
  <c r="BX315" i="15"/>
  <c r="BX319" i="15"/>
  <c r="BX323" i="15"/>
  <c r="BX327" i="15"/>
  <c r="BX256" i="15"/>
  <c r="BX260" i="15"/>
  <c r="BX264" i="15"/>
  <c r="BX268" i="15"/>
  <c r="BX272" i="15"/>
  <c r="BX276" i="15"/>
  <c r="BX280" i="15"/>
  <c r="BX284" i="15"/>
  <c r="BX288" i="15"/>
  <c r="BX292" i="15"/>
  <c r="BX296" i="15"/>
  <c r="BX300" i="15"/>
  <c r="BX304" i="15"/>
  <c r="BX308" i="15"/>
  <c r="BX312" i="15"/>
  <c r="BX316" i="15"/>
  <c r="BX320" i="15"/>
  <c r="BX324" i="15"/>
  <c r="BX257" i="15"/>
  <c r="BX261" i="15"/>
  <c r="BX265" i="15"/>
  <c r="BX269" i="15"/>
  <c r="BX273" i="15"/>
  <c r="BX277" i="15"/>
  <c r="BX281" i="15"/>
  <c r="BX285" i="15"/>
  <c r="BX289" i="15"/>
  <c r="BX293" i="15"/>
  <c r="BX297" i="15"/>
  <c r="BX301" i="15"/>
  <c r="BX305" i="15"/>
  <c r="BX309" i="15"/>
  <c r="BX313" i="15"/>
  <c r="BX317" i="15"/>
  <c r="BX254" i="15"/>
  <c r="BX258" i="15"/>
  <c r="BX262" i="15"/>
  <c r="BX266" i="15"/>
  <c r="BX270" i="15"/>
  <c r="BX274" i="15"/>
  <c r="BX278" i="15"/>
  <c r="BX282" i="15"/>
  <c r="BX286" i="15"/>
  <c r="BX290" i="15"/>
  <c r="BX294" i="15"/>
  <c r="BX298" i="15"/>
  <c r="BX302" i="15"/>
  <c r="BX306" i="15"/>
  <c r="BX310" i="15"/>
  <c r="BX314" i="15"/>
  <c r="BX332" i="15"/>
  <c r="BX336" i="15"/>
  <c r="BX340" i="15"/>
  <c r="BX344" i="15"/>
  <c r="BX348" i="15"/>
  <c r="BX352" i="15"/>
  <c r="BX356" i="15"/>
  <c r="BX360" i="15"/>
  <c r="BX364" i="15"/>
  <c r="BX368" i="15"/>
  <c r="BX372" i="15"/>
  <c r="BX376" i="15"/>
  <c r="BX380" i="15"/>
  <c r="BX333" i="15"/>
  <c r="BX337" i="15"/>
  <c r="BX341" i="15"/>
  <c r="BX345" i="15"/>
  <c r="BX349" i="15"/>
  <c r="BX353" i="15"/>
  <c r="BX357" i="15"/>
  <c r="BX361" i="15"/>
  <c r="BX365" i="15"/>
  <c r="BX369" i="15"/>
  <c r="BX373" i="15"/>
  <c r="BX377" i="15"/>
  <c r="BX381" i="15"/>
  <c r="BX334" i="15"/>
  <c r="BX338" i="15"/>
  <c r="BX342" i="15"/>
  <c r="BX346" i="15"/>
  <c r="BX350" i="15"/>
  <c r="BX354" i="15"/>
  <c r="BX358" i="15"/>
  <c r="BX362" i="15"/>
  <c r="BX366" i="15"/>
  <c r="BX370" i="15"/>
  <c r="BX374" i="15"/>
  <c r="BX378" i="15"/>
  <c r="BX382" i="15"/>
  <c r="BX331" i="15"/>
  <c r="BX335" i="15"/>
  <c r="BX339" i="15"/>
  <c r="BX343" i="15"/>
  <c r="BX347" i="15"/>
  <c r="BX351" i="15"/>
  <c r="BX355" i="15"/>
  <c r="BX359" i="15"/>
  <c r="BX363" i="15"/>
  <c r="BX367" i="15"/>
  <c r="BX371" i="15"/>
  <c r="BX375" i="15"/>
  <c r="BX379" i="15"/>
  <c r="BX383" i="15"/>
  <c r="BX318" i="15"/>
  <c r="BX328" i="15"/>
  <c r="BX321" i="15"/>
  <c r="BX252" i="15"/>
  <c r="BX211" i="15"/>
  <c r="BX206" i="15"/>
  <c r="BX168" i="15"/>
  <c r="BX163" i="15"/>
  <c r="BX326" i="15"/>
  <c r="BX249" i="15"/>
  <c r="BX215" i="15"/>
  <c r="BX210" i="15"/>
  <c r="BX205" i="15"/>
  <c r="BX167" i="15"/>
  <c r="BX330" i="15"/>
  <c r="BX325" i="15"/>
  <c r="BX253" i="15"/>
  <c r="BX248" i="15"/>
  <c r="BX214" i="15"/>
  <c r="BX209" i="15"/>
  <c r="BX166" i="15"/>
  <c r="BX329" i="15"/>
  <c r="BX322" i="15"/>
  <c r="BX213" i="15"/>
  <c r="BX207" i="15"/>
  <c r="BX164" i="15"/>
  <c r="BX110" i="15"/>
  <c r="BX74" i="15"/>
  <c r="BX57" i="15"/>
  <c r="BX38" i="15"/>
  <c r="BX12" i="15"/>
  <c r="BX56" i="15"/>
  <c r="BX37" i="15"/>
  <c r="BX27" i="15"/>
  <c r="BX76" i="15"/>
  <c r="BX46" i="15"/>
  <c r="BX26" i="15"/>
  <c r="BX111" i="15"/>
  <c r="BX92" i="15"/>
  <c r="BX75" i="15"/>
  <c r="BY1" i="16"/>
  <c r="BX3" i="16"/>
  <c r="BX7" i="16"/>
  <c r="BX4" i="16"/>
  <c r="BX5" i="16"/>
  <c r="BX6" i="16"/>
  <c r="BX8" i="16"/>
  <c r="BX9" i="16"/>
  <c r="BX11" i="16"/>
  <c r="BX14" i="16"/>
  <c r="BX15" i="16"/>
  <c r="BX10" i="16"/>
  <c r="BX13" i="16"/>
  <c r="BX20" i="16"/>
  <c r="BX24" i="16"/>
  <c r="BX16" i="16"/>
  <c r="BX17" i="16"/>
  <c r="BX21" i="16"/>
  <c r="BX25" i="16"/>
  <c r="BX18" i="16"/>
  <c r="BX22" i="16"/>
  <c r="BX19" i="16"/>
  <c r="BX23" i="16"/>
  <c r="BX26" i="16"/>
  <c r="BX30" i="16"/>
  <c r="BX34" i="16"/>
  <c r="BX27" i="16"/>
  <c r="BX31" i="16"/>
  <c r="BX35" i="16"/>
  <c r="BX28" i="16"/>
  <c r="BX32" i="16"/>
  <c r="BX29" i="16"/>
  <c r="BX33" i="16"/>
  <c r="BX37" i="16"/>
  <c r="BX40" i="16"/>
  <c r="BX44" i="16"/>
  <c r="BX48" i="16"/>
  <c r="BX52" i="16"/>
  <c r="BX41" i="16"/>
  <c r="BX45" i="16"/>
  <c r="BX49" i="16"/>
  <c r="BX53" i="16"/>
  <c r="BX36" i="16"/>
  <c r="BX38" i="16"/>
  <c r="BX42" i="16"/>
  <c r="BX46" i="16"/>
  <c r="BX50" i="16"/>
  <c r="BX39" i="16"/>
  <c r="BX43" i="16"/>
  <c r="BX47" i="16"/>
  <c r="BX51" i="16"/>
  <c r="BX55" i="16"/>
  <c r="BX54" i="16"/>
  <c r="BX59" i="16"/>
  <c r="BX63" i="16"/>
  <c r="BX67" i="16"/>
  <c r="BX71" i="16"/>
  <c r="BX56" i="16"/>
  <c r="BX60" i="16"/>
  <c r="BX64" i="16"/>
  <c r="BX68" i="16"/>
  <c r="BX72" i="16"/>
  <c r="BX57" i="16"/>
  <c r="BX61" i="16"/>
  <c r="BX65" i="16"/>
  <c r="BX69" i="16"/>
  <c r="BX73" i="16"/>
  <c r="BX58" i="16"/>
  <c r="BX62" i="16"/>
  <c r="BX66" i="16"/>
  <c r="BX70" i="16"/>
  <c r="BX74" i="16"/>
  <c r="BX76" i="16"/>
  <c r="BX80" i="16"/>
  <c r="BX84" i="16"/>
  <c r="BX88" i="16"/>
  <c r="BX92" i="16"/>
  <c r="BX96" i="16"/>
  <c r="BX77" i="16"/>
  <c r="BX81" i="16"/>
  <c r="BX85" i="16"/>
  <c r="BX89" i="16"/>
  <c r="BX93" i="16"/>
  <c r="BX78" i="16"/>
  <c r="BX82" i="16"/>
  <c r="BX86" i="16"/>
  <c r="BX90" i="16"/>
  <c r="BX94" i="16"/>
  <c r="BX75" i="16"/>
  <c r="BX79" i="16"/>
  <c r="BX83" i="16"/>
  <c r="BX87" i="16"/>
  <c r="BX91" i="16"/>
  <c r="BX95" i="16"/>
  <c r="BX99" i="16"/>
  <c r="BX103" i="16"/>
  <c r="BX107" i="16"/>
  <c r="BX111" i="16"/>
  <c r="BX115" i="16"/>
  <c r="BX119" i="16"/>
  <c r="BX123" i="16"/>
  <c r="BX127" i="16"/>
  <c r="BX131" i="16"/>
  <c r="BX135" i="16"/>
  <c r="BX97" i="16"/>
  <c r="BX100" i="16"/>
  <c r="BX104" i="16"/>
  <c r="BX108" i="16"/>
  <c r="BX112" i="16"/>
  <c r="BX116" i="16"/>
  <c r="BX120" i="16"/>
  <c r="BX124" i="16"/>
  <c r="BX128" i="16"/>
  <c r="BX132" i="16"/>
  <c r="BX101" i="16"/>
  <c r="BX105" i="16"/>
  <c r="BX109" i="16"/>
  <c r="BX113" i="16"/>
  <c r="BX117" i="16"/>
  <c r="BX121" i="16"/>
  <c r="BX125" i="16"/>
  <c r="BX129" i="16"/>
  <c r="BX102" i="16"/>
  <c r="BX106" i="16"/>
  <c r="BX110" i="16"/>
  <c r="BX114" i="16"/>
  <c r="BX118" i="16"/>
  <c r="BX122" i="16"/>
  <c r="BX126" i="16"/>
  <c r="BX130" i="16"/>
  <c r="BX134" i="16"/>
  <c r="BX136" i="16"/>
  <c r="BX138" i="16"/>
  <c r="BX142" i="16"/>
  <c r="BX146" i="16"/>
  <c r="BX150" i="16"/>
  <c r="BX154" i="16"/>
  <c r="BX158" i="16"/>
  <c r="BX162" i="16"/>
  <c r="BX166" i="16"/>
  <c r="BX170" i="16"/>
  <c r="BX133" i="16"/>
  <c r="BX139" i="16"/>
  <c r="BX143" i="16"/>
  <c r="BX147" i="16"/>
  <c r="BX151" i="16"/>
  <c r="BX155" i="16"/>
  <c r="BX159" i="16"/>
  <c r="BX163" i="16"/>
  <c r="BX167" i="16"/>
  <c r="BX171" i="16"/>
  <c r="BX140" i="16"/>
  <c r="BX144" i="16"/>
  <c r="BX148" i="16"/>
  <c r="BX152" i="16"/>
  <c r="BX156" i="16"/>
  <c r="BX160" i="16"/>
  <c r="BX164" i="16"/>
  <c r="BX168" i="16"/>
  <c r="BX172" i="16"/>
  <c r="BX137" i="16"/>
  <c r="BX141" i="16"/>
  <c r="BX145" i="16"/>
  <c r="BX149" i="16"/>
  <c r="BX153" i="16"/>
  <c r="BX157" i="16"/>
  <c r="BX161" i="16"/>
  <c r="BX165" i="16"/>
  <c r="BX169" i="16"/>
  <c r="BX173" i="16"/>
  <c r="BX177" i="16"/>
  <c r="BX181" i="16"/>
  <c r="BX185" i="16"/>
  <c r="BX189" i="16"/>
  <c r="BX193" i="16"/>
  <c r="BX197" i="16"/>
  <c r="BX201" i="16"/>
  <c r="BX205" i="16"/>
  <c r="BX209" i="16"/>
  <c r="BX213" i="16"/>
  <c r="BX217" i="16"/>
  <c r="BX190" i="16"/>
  <c r="BX194" i="16"/>
  <c r="BX198" i="16"/>
  <c r="BX202" i="16"/>
  <c r="BX206" i="16"/>
  <c r="BX210" i="16"/>
  <c r="BX191" i="16"/>
  <c r="BX195" i="16"/>
  <c r="BX199" i="16"/>
  <c r="BX203" i="16"/>
  <c r="BX207" i="16"/>
  <c r="BX211" i="16"/>
  <c r="BX174" i="16"/>
  <c r="BX192" i="16"/>
  <c r="BX196" i="16"/>
  <c r="BX200" i="16"/>
  <c r="BX204" i="16"/>
  <c r="BX208" i="16"/>
  <c r="BX212" i="16"/>
  <c r="BX216" i="16"/>
  <c r="BX220" i="16"/>
  <c r="BX218" i="16"/>
  <c r="BX219" i="16"/>
  <c r="BX221" i="16"/>
  <c r="BX223" i="16"/>
  <c r="BX227" i="16"/>
  <c r="BX231" i="16"/>
  <c r="BX235" i="16"/>
  <c r="BX239" i="16"/>
  <c r="BX243" i="16"/>
  <c r="BX247" i="16"/>
  <c r="BX251" i="16"/>
  <c r="BX255" i="16"/>
  <c r="BX259" i="16"/>
  <c r="BX263" i="16"/>
  <c r="BX267" i="16"/>
  <c r="BX271" i="16"/>
  <c r="BX275" i="16"/>
  <c r="BX279" i="16"/>
  <c r="BX283" i="16"/>
  <c r="BX224" i="16"/>
  <c r="BX228" i="16"/>
  <c r="BX232" i="16"/>
  <c r="BX236" i="16"/>
  <c r="BX240" i="16"/>
  <c r="BX244" i="16"/>
  <c r="BX248" i="16"/>
  <c r="BX252" i="16"/>
  <c r="BX256" i="16"/>
  <c r="BX260" i="16"/>
  <c r="BX264" i="16"/>
  <c r="BX268" i="16"/>
  <c r="BX272" i="16"/>
  <c r="BX276" i="16"/>
  <c r="BX280" i="16"/>
  <c r="BX284" i="16"/>
  <c r="BX288" i="16"/>
  <c r="BX292" i="16"/>
  <c r="BX225" i="16"/>
  <c r="BX229" i="16"/>
  <c r="BX233" i="16"/>
  <c r="BX237" i="16"/>
  <c r="BX241" i="16"/>
  <c r="BX245" i="16"/>
  <c r="BX249" i="16"/>
  <c r="BX253" i="16"/>
  <c r="BX257" i="16"/>
  <c r="BX261" i="16"/>
  <c r="BX265" i="16"/>
  <c r="BX269" i="16"/>
  <c r="BX273" i="16"/>
  <c r="BX277" i="16"/>
  <c r="BX281" i="16"/>
  <c r="BX285" i="16"/>
  <c r="BX289" i="16"/>
  <c r="BX293" i="16"/>
  <c r="BX214" i="16"/>
  <c r="BX226" i="16"/>
  <c r="BX230" i="16"/>
  <c r="BX234" i="16"/>
  <c r="BX238" i="16"/>
  <c r="BX242" i="16"/>
  <c r="BX246" i="16"/>
  <c r="BX250" i="16"/>
  <c r="BX254" i="16"/>
  <c r="BX258" i="16"/>
  <c r="BX262" i="16"/>
  <c r="BX266" i="16"/>
  <c r="BX270" i="16"/>
  <c r="BX274" i="16"/>
  <c r="BX278" i="16"/>
  <c r="BX282" i="16"/>
  <c r="BX299" i="16"/>
  <c r="BX303" i="16"/>
  <c r="BX307" i="16"/>
  <c r="BX311" i="16"/>
  <c r="BX315" i="16"/>
  <c r="BX319" i="16"/>
  <c r="BX323" i="16"/>
  <c r="BX327" i="16"/>
  <c r="BX331" i="16"/>
  <c r="BX335" i="16"/>
  <c r="BX339" i="16"/>
  <c r="BX343" i="16"/>
  <c r="BX347" i="16"/>
  <c r="BX351" i="16"/>
  <c r="BX355" i="16"/>
  <c r="BX359" i="16"/>
  <c r="BX363" i="16"/>
  <c r="BX367" i="16"/>
  <c r="BX300" i="16"/>
  <c r="BX304" i="16"/>
  <c r="BX308" i="16"/>
  <c r="BX312" i="16"/>
  <c r="BX316" i="16"/>
  <c r="BX320" i="16"/>
  <c r="BX324" i="16"/>
  <c r="BX328" i="16"/>
  <c r="BX332" i="16"/>
  <c r="BX336" i="16"/>
  <c r="BX340" i="16"/>
  <c r="BX344" i="16"/>
  <c r="BX348" i="16"/>
  <c r="BX352" i="16"/>
  <c r="BX356" i="16"/>
  <c r="BX360" i="16"/>
  <c r="BX364" i="16"/>
  <c r="BX368" i="16"/>
  <c r="BX297" i="16"/>
  <c r="BX301" i="16"/>
  <c r="BX305" i="16"/>
  <c r="BX309" i="16"/>
  <c r="BX313" i="16"/>
  <c r="BX317" i="16"/>
  <c r="BX321" i="16"/>
  <c r="BX325" i="16"/>
  <c r="BX329" i="16"/>
  <c r="BX333" i="16"/>
  <c r="BX337" i="16"/>
  <c r="BX341" i="16"/>
  <c r="BX345" i="16"/>
  <c r="BX349" i="16"/>
  <c r="BX353" i="16"/>
  <c r="BX357" i="16"/>
  <c r="BX298" i="16"/>
  <c r="BX302" i="16"/>
  <c r="BX306" i="16"/>
  <c r="BX310" i="16"/>
  <c r="BX314" i="16"/>
  <c r="BX318" i="16"/>
  <c r="BX322" i="16"/>
  <c r="BX326" i="16"/>
  <c r="BX330" i="16"/>
  <c r="BX334" i="16"/>
  <c r="BX338" i="16"/>
  <c r="BX342" i="16"/>
  <c r="BX346" i="16"/>
  <c r="BX350" i="16"/>
  <c r="BX354" i="16"/>
  <c r="BX358" i="16"/>
  <c r="BX372" i="16"/>
  <c r="BX376" i="16"/>
  <c r="BX380" i="16"/>
  <c r="BX384" i="16"/>
  <c r="BX388" i="16"/>
  <c r="BX392" i="16"/>
  <c r="BX396" i="16"/>
  <c r="BX400" i="16"/>
  <c r="BX404" i="16"/>
  <c r="BX408" i="16"/>
  <c r="BX412" i="16"/>
  <c r="BX416" i="16"/>
  <c r="BX420" i="16"/>
  <c r="BX424" i="16"/>
  <c r="BX369" i="16"/>
  <c r="BX373" i="16"/>
  <c r="BX377" i="16"/>
  <c r="BX381" i="16"/>
  <c r="BX385" i="16"/>
  <c r="BX389" i="16"/>
  <c r="BX393" i="16"/>
  <c r="BX397" i="16"/>
  <c r="BX401" i="16"/>
  <c r="BX405" i="16"/>
  <c r="BX409" i="16"/>
  <c r="BX413" i="16"/>
  <c r="BX417" i="16"/>
  <c r="BX421" i="16"/>
  <c r="BX425" i="16"/>
  <c r="BX362" i="16"/>
  <c r="BX366" i="16"/>
  <c r="BX370" i="16"/>
  <c r="BX374" i="16"/>
  <c r="BX378" i="16"/>
  <c r="BX382" i="16"/>
  <c r="BX386" i="16"/>
  <c r="BX390" i="16"/>
  <c r="BX394" i="16"/>
  <c r="BX398" i="16"/>
  <c r="BX402" i="16"/>
  <c r="BX406" i="16"/>
  <c r="BX410" i="16"/>
  <c r="BX414" i="16"/>
  <c r="BX418" i="16"/>
  <c r="BX422" i="16"/>
  <c r="BX426" i="16"/>
  <c r="BX430" i="16"/>
  <c r="BX371" i="16"/>
  <c r="BX375" i="16"/>
  <c r="BX379" i="16"/>
  <c r="BX383" i="16"/>
  <c r="BX387" i="16"/>
  <c r="BX391" i="16"/>
  <c r="BX395" i="16"/>
  <c r="BX399" i="16"/>
  <c r="BX403" i="16"/>
  <c r="BX407" i="16"/>
  <c r="BX411" i="16"/>
  <c r="BX415" i="16"/>
  <c r="BX419" i="16"/>
  <c r="BX423" i="16"/>
  <c r="BX427" i="16"/>
  <c r="BX431" i="16"/>
  <c r="BX435" i="16"/>
  <c r="BX439" i="16"/>
  <c r="BX443" i="16"/>
  <c r="BX444" i="16"/>
  <c r="BX448" i="16"/>
  <c r="BX452" i="16"/>
  <c r="BX456" i="16"/>
  <c r="BX460" i="16"/>
  <c r="BX464" i="16"/>
  <c r="BX468" i="16"/>
  <c r="BX472" i="16"/>
  <c r="BX476" i="16"/>
  <c r="BX480" i="16"/>
  <c r="BX445" i="16"/>
  <c r="BX449" i="16"/>
  <c r="BX453" i="16"/>
  <c r="BX457" i="16"/>
  <c r="BX461" i="16"/>
  <c r="BX465" i="16"/>
  <c r="BX469" i="16"/>
  <c r="BX473" i="16"/>
  <c r="BX477" i="16"/>
  <c r="BX481" i="16"/>
  <c r="BX446" i="16"/>
  <c r="BX450" i="16"/>
  <c r="BX454" i="16"/>
  <c r="BX458" i="16"/>
  <c r="BX462" i="16"/>
  <c r="BX466" i="16"/>
  <c r="BX470" i="16"/>
  <c r="BX474" i="16"/>
  <c r="BX478" i="16"/>
  <c r="BX482" i="16"/>
  <c r="BX447" i="16"/>
  <c r="BX451" i="16"/>
  <c r="BX455" i="16"/>
  <c r="BX459" i="16"/>
  <c r="BX463" i="16"/>
  <c r="BX467" i="16"/>
  <c r="BX471" i="16"/>
  <c r="BX475" i="16"/>
  <c r="BX479" i="16"/>
  <c r="BX438" i="16"/>
  <c r="BX433" i="16"/>
  <c r="BX295" i="16"/>
  <c r="BX442" i="16"/>
  <c r="BX437" i="16"/>
  <c r="BX432" i="16"/>
  <c r="BX428" i="16"/>
  <c r="BX429" i="16"/>
  <c r="BX290" i="16"/>
  <c r="BX287" i="16"/>
  <c r="BX441" i="16"/>
  <c r="BX436" i="16"/>
  <c r="BX365" i="16"/>
  <c r="BX361" i="16"/>
  <c r="BX440" i="16"/>
  <c r="BX434" i="16"/>
  <c r="BX296" i="16"/>
  <c r="BX294" i="16"/>
  <c r="BX286" i="16"/>
  <c r="BX291" i="16"/>
  <c r="BX215" i="16"/>
  <c r="BX186" i="16"/>
  <c r="BX180" i="16"/>
  <c r="BX175" i="16"/>
  <c r="BX184" i="16"/>
  <c r="BX179" i="16"/>
  <c r="BX188" i="16"/>
  <c r="BX183" i="16"/>
  <c r="BX178" i="16"/>
  <c r="BX98" i="16"/>
  <c r="BX222" i="16"/>
  <c r="BX187" i="16"/>
  <c r="BX182" i="16"/>
  <c r="BX176" i="16"/>
  <c r="BX12" i="16"/>
  <c r="BY1" i="14"/>
  <c r="BX3" i="14"/>
  <c r="BX7" i="14"/>
  <c r="BX4" i="14"/>
  <c r="BX5" i="14"/>
  <c r="BX6" i="14"/>
  <c r="BX9" i="14"/>
  <c r="BX10" i="14"/>
  <c r="BX8" i="14"/>
  <c r="BX12" i="14"/>
  <c r="BX15" i="14"/>
  <c r="BX11" i="14"/>
  <c r="BX13" i="14"/>
  <c r="BX14" i="14"/>
  <c r="BX19" i="14"/>
  <c r="BX16" i="14"/>
  <c r="BX20" i="14"/>
  <c r="BX17" i="14"/>
  <c r="BX18" i="14"/>
  <c r="BX22" i="14"/>
  <c r="BX26" i="14"/>
  <c r="BX30" i="14"/>
  <c r="BX23" i="14"/>
  <c r="BX27" i="14"/>
  <c r="BX24" i="14"/>
  <c r="BX28" i="14"/>
  <c r="BX25" i="14"/>
  <c r="BX32" i="14"/>
  <c r="BX36" i="14"/>
  <c r="BX40" i="14"/>
  <c r="BX33" i="14"/>
  <c r="BX37" i="14"/>
  <c r="BX34" i="14"/>
  <c r="BX29" i="14"/>
  <c r="BX31" i="14"/>
  <c r="BX35" i="14"/>
  <c r="BX43" i="14"/>
  <c r="BX47" i="14"/>
  <c r="BX44" i="14"/>
  <c r="BX48" i="14"/>
  <c r="BX39" i="14"/>
  <c r="BX41" i="14"/>
  <c r="BX45" i="14"/>
  <c r="BX38" i="14"/>
  <c r="BX42" i="14"/>
  <c r="BX46" i="14"/>
  <c r="BX52" i="14"/>
  <c r="BX56" i="14"/>
  <c r="BX60" i="14"/>
  <c r="BX64" i="14"/>
  <c r="BX68" i="14"/>
  <c r="BX49" i="14"/>
  <c r="BX53" i="14"/>
  <c r="BX57" i="14"/>
  <c r="BX61" i="14"/>
  <c r="BX65" i="14"/>
  <c r="BX50" i="14"/>
  <c r="BX54" i="14"/>
  <c r="BX58" i="14"/>
  <c r="BX62" i="14"/>
  <c r="BX51" i="14"/>
  <c r="BX55" i="14"/>
  <c r="BX59" i="14"/>
  <c r="BX63" i="14"/>
  <c r="BX66" i="14"/>
  <c r="BX69" i="14"/>
  <c r="BX73" i="14"/>
  <c r="BX77" i="14"/>
  <c r="BX81" i="14"/>
  <c r="BX85" i="14"/>
  <c r="BX89" i="14"/>
  <c r="BX70" i="14"/>
  <c r="BX74" i="14"/>
  <c r="BX78" i="14"/>
  <c r="BX82" i="14"/>
  <c r="BX86" i="14"/>
  <c r="BX71" i="14"/>
  <c r="BX75" i="14"/>
  <c r="BX79" i="14"/>
  <c r="BX83" i="14"/>
  <c r="BX72" i="14"/>
  <c r="BX76" i="14"/>
  <c r="BX80" i="14"/>
  <c r="BX84" i="14"/>
  <c r="BX87" i="14"/>
  <c r="BX96" i="14"/>
  <c r="BX100" i="14"/>
  <c r="BX104" i="14"/>
  <c r="BX108" i="14"/>
  <c r="BX112" i="14"/>
  <c r="BX93" i="14"/>
  <c r="BX97" i="14"/>
  <c r="BX101" i="14"/>
  <c r="BX105" i="14"/>
  <c r="BX94" i="14"/>
  <c r="BX98" i="14"/>
  <c r="BX102" i="14"/>
  <c r="BX106" i="14"/>
  <c r="BX95" i="14"/>
  <c r="BX99" i="14"/>
  <c r="BX103" i="14"/>
  <c r="BX107" i="14"/>
  <c r="BX111" i="14"/>
  <c r="BX88" i="14"/>
  <c r="BX110" i="14"/>
  <c r="BX92" i="14"/>
  <c r="BX109" i="14"/>
  <c r="BX91" i="14"/>
  <c r="BX67" i="14"/>
  <c r="BX90" i="14"/>
  <c r="BX21" i="14"/>
  <c r="BY1" i="15"/>
  <c r="BX2" i="15"/>
  <c r="BX2" i="18"/>
  <c r="BY1" i="18"/>
  <c r="BY6" i="18" l="1"/>
  <c r="BY10" i="18"/>
  <c r="BY7" i="18"/>
  <c r="BY8" i="18"/>
  <c r="BY15" i="18"/>
  <c r="BY12" i="18"/>
  <c r="BY11" i="18"/>
  <c r="BY13" i="18"/>
  <c r="BY16" i="18"/>
  <c r="BY17" i="18"/>
  <c r="BY18" i="18"/>
  <c r="BY21" i="18"/>
  <c r="BY22" i="18"/>
  <c r="BY23" i="18"/>
  <c r="BY27" i="18"/>
  <c r="BY24" i="18"/>
  <c r="BY28" i="18"/>
  <c r="BY29" i="18"/>
  <c r="BY34" i="18"/>
  <c r="BY38" i="18"/>
  <c r="BY31" i="18"/>
  <c r="BY35" i="18"/>
  <c r="BY39" i="18"/>
  <c r="BY36" i="18"/>
  <c r="BY40" i="18"/>
  <c r="BY42" i="18"/>
  <c r="BY46" i="18"/>
  <c r="BY50" i="18"/>
  <c r="BY43" i="18"/>
  <c r="BY47" i="18"/>
  <c r="BY44" i="18"/>
  <c r="BY48" i="18"/>
  <c r="BY55" i="18"/>
  <c r="BY59" i="18"/>
  <c r="BY63" i="18"/>
  <c r="BY52" i="18"/>
  <c r="BY56" i="18"/>
  <c r="BY60" i="18"/>
  <c r="BY64" i="18"/>
  <c r="BY51" i="18"/>
  <c r="BY57" i="18"/>
  <c r="BY61" i="18"/>
  <c r="BY65" i="18"/>
  <c r="BY67" i="18"/>
  <c r="BY68" i="18"/>
  <c r="BY69" i="18"/>
  <c r="BY77" i="18"/>
  <c r="BY81" i="18"/>
  <c r="BY85" i="18"/>
  <c r="BY74" i="18"/>
  <c r="BY71" i="18"/>
  <c r="BY75" i="18"/>
  <c r="BY79" i="18"/>
  <c r="BY83" i="18"/>
  <c r="BY72" i="18"/>
  <c r="BY76" i="18"/>
  <c r="BY80" i="18"/>
  <c r="BY84" i="18"/>
  <c r="BY88" i="18"/>
  <c r="BY92" i="18"/>
  <c r="BY89" i="18"/>
  <c r="BY93" i="18"/>
  <c r="BY90" i="18"/>
  <c r="BY91" i="18"/>
  <c r="BY86" i="18"/>
  <c r="BY66" i="18"/>
  <c r="BY82" i="18"/>
  <c r="BY73" i="18"/>
  <c r="BY70" i="18"/>
  <c r="BY49" i="18"/>
  <c r="BY45" i="18"/>
  <c r="BY33" i="18"/>
  <c r="BY78" i="18"/>
  <c r="BY53" i="18"/>
  <c r="BY62" i="18"/>
  <c r="BY58" i="18"/>
  <c r="BY54" i="18"/>
  <c r="BY25" i="18"/>
  <c r="BY87" i="18"/>
  <c r="BY41" i="18"/>
  <c r="BY32" i="18"/>
  <c r="BY37" i="18"/>
  <c r="BY30" i="18"/>
  <c r="BY19" i="18"/>
  <c r="BY20" i="18"/>
  <c r="BY3" i="18"/>
  <c r="BY26" i="18"/>
  <c r="BY5" i="18"/>
  <c r="BY4" i="18"/>
  <c r="BY14" i="18"/>
  <c r="BY9" i="18"/>
  <c r="BY6" i="15"/>
  <c r="BY10" i="15"/>
  <c r="BY7" i="15"/>
  <c r="BY11" i="15"/>
  <c r="BY8" i="15"/>
  <c r="BY15" i="15"/>
  <c r="BY12" i="15"/>
  <c r="BY16" i="15"/>
  <c r="BY13" i="15"/>
  <c r="BY17" i="15"/>
  <c r="BY20" i="15"/>
  <c r="BY24" i="15"/>
  <c r="BY21" i="15"/>
  <c r="BY19" i="15"/>
  <c r="BY25" i="15"/>
  <c r="BY26" i="15"/>
  <c r="BY28" i="15"/>
  <c r="BY32" i="15"/>
  <c r="BY29" i="15"/>
  <c r="BY33" i="15"/>
  <c r="BY39" i="15"/>
  <c r="BY43" i="15"/>
  <c r="BY44" i="15"/>
  <c r="BY36" i="15"/>
  <c r="BY37" i="15"/>
  <c r="BY38" i="15"/>
  <c r="BY41" i="15"/>
  <c r="BY34" i="15"/>
  <c r="BY50" i="15"/>
  <c r="BY54" i="15"/>
  <c r="BY47" i="15"/>
  <c r="BY51" i="15"/>
  <c r="BY55" i="15"/>
  <c r="BY45" i="15"/>
  <c r="BY48" i="15"/>
  <c r="BY52" i="15"/>
  <c r="BY61" i="15"/>
  <c r="BY65" i="15"/>
  <c r="BY69" i="15"/>
  <c r="BY62" i="15"/>
  <c r="BY66" i="15"/>
  <c r="BY70" i="15"/>
  <c r="BY59" i="15"/>
  <c r="BY63" i="15"/>
  <c r="BY67" i="15"/>
  <c r="BY71" i="15"/>
  <c r="BY58" i="15"/>
  <c r="BY77" i="15"/>
  <c r="BY81" i="15"/>
  <c r="BY85" i="15"/>
  <c r="BY89" i="15"/>
  <c r="BY73" i="15"/>
  <c r="BY74" i="15"/>
  <c r="BY75" i="15"/>
  <c r="BY78" i="15"/>
  <c r="BY82" i="15"/>
  <c r="BY86" i="15"/>
  <c r="BY90" i="15"/>
  <c r="BY83" i="15"/>
  <c r="BY87" i="15"/>
  <c r="BY102" i="15"/>
  <c r="BY106" i="15"/>
  <c r="BY93" i="15"/>
  <c r="BY95" i="15"/>
  <c r="BY99" i="15"/>
  <c r="BY96" i="15"/>
  <c r="BY100" i="15"/>
  <c r="BY104" i="15"/>
  <c r="BY108" i="15"/>
  <c r="BY91" i="15"/>
  <c r="BY105" i="15"/>
  <c r="BY122" i="15"/>
  <c r="BY126" i="15"/>
  <c r="BY109" i="15"/>
  <c r="BY110" i="15"/>
  <c r="BY115" i="15"/>
  <c r="BY119" i="15"/>
  <c r="BY123" i="15"/>
  <c r="BY127" i="15"/>
  <c r="BY112" i="15"/>
  <c r="BY116" i="15"/>
  <c r="BY128" i="15"/>
  <c r="BY121" i="15"/>
  <c r="BY125" i="15"/>
  <c r="BY133" i="15"/>
  <c r="BY137" i="15"/>
  <c r="BY141" i="15"/>
  <c r="BY145" i="15"/>
  <c r="BY149" i="15"/>
  <c r="BY153" i="15"/>
  <c r="BY157" i="15"/>
  <c r="BY161" i="15"/>
  <c r="BY130" i="15"/>
  <c r="BY134" i="15"/>
  <c r="BY138" i="15"/>
  <c r="BY142" i="15"/>
  <c r="BY146" i="15"/>
  <c r="BY150" i="15"/>
  <c r="BY154" i="15"/>
  <c r="BY158" i="15"/>
  <c r="BY162" i="15"/>
  <c r="BY129" i="15"/>
  <c r="BY155" i="15"/>
  <c r="BY159" i="15"/>
  <c r="BY172" i="15"/>
  <c r="BY176" i="15"/>
  <c r="BY180" i="15"/>
  <c r="BY184" i="15"/>
  <c r="BY188" i="15"/>
  <c r="BY192" i="15"/>
  <c r="BY196" i="15"/>
  <c r="BY200" i="15"/>
  <c r="BY163" i="15"/>
  <c r="BY165" i="15"/>
  <c r="BY166" i="15"/>
  <c r="BY167" i="15"/>
  <c r="BY169" i="15"/>
  <c r="BY173" i="15"/>
  <c r="BY177" i="15"/>
  <c r="BY181" i="15"/>
  <c r="BY185" i="15"/>
  <c r="BY189" i="15"/>
  <c r="BY193" i="15"/>
  <c r="BY197" i="15"/>
  <c r="BY201" i="15"/>
  <c r="BY174" i="15"/>
  <c r="BY178" i="15"/>
  <c r="BY182" i="15"/>
  <c r="BY186" i="15"/>
  <c r="BY190" i="15"/>
  <c r="BY194" i="15"/>
  <c r="BY198" i="15"/>
  <c r="BY202" i="15"/>
  <c r="BY204" i="15"/>
  <c r="BY205" i="15"/>
  <c r="BY206" i="15"/>
  <c r="BY208" i="15"/>
  <c r="BY209" i="15"/>
  <c r="BY210" i="15"/>
  <c r="BY212" i="15"/>
  <c r="BY213" i="15"/>
  <c r="BY214" i="15"/>
  <c r="BY219" i="15"/>
  <c r="BY223" i="15"/>
  <c r="BY227" i="15"/>
  <c r="BY231" i="15"/>
  <c r="BY235" i="15"/>
  <c r="BY239" i="15"/>
  <c r="BY243" i="15"/>
  <c r="BY220" i="15"/>
  <c r="BY224" i="15"/>
  <c r="BY228" i="15"/>
  <c r="BY232" i="15"/>
  <c r="BY236" i="15"/>
  <c r="BY240" i="15"/>
  <c r="BY244" i="15"/>
  <c r="BY255" i="15"/>
  <c r="BY259" i="15"/>
  <c r="BY263" i="15"/>
  <c r="BY267" i="15"/>
  <c r="BY271" i="15"/>
  <c r="BY275" i="15"/>
  <c r="BY279" i="15"/>
  <c r="BY283" i="15"/>
  <c r="BY287" i="15"/>
  <c r="BY291" i="15"/>
  <c r="BY295" i="15"/>
  <c r="BY299" i="15"/>
  <c r="BY303" i="15"/>
  <c r="BY307" i="15"/>
  <c r="BY311" i="15"/>
  <c r="BY315" i="15"/>
  <c r="BY319" i="15"/>
  <c r="BY323" i="15"/>
  <c r="BY248" i="15"/>
  <c r="BY252" i="15"/>
  <c r="BY256" i="15"/>
  <c r="BY260" i="15"/>
  <c r="BY264" i="15"/>
  <c r="BY268" i="15"/>
  <c r="BY272" i="15"/>
  <c r="BY276" i="15"/>
  <c r="BY280" i="15"/>
  <c r="BY284" i="15"/>
  <c r="BY288" i="15"/>
  <c r="BY292" i="15"/>
  <c r="BY296" i="15"/>
  <c r="BY300" i="15"/>
  <c r="BY304" i="15"/>
  <c r="BY308" i="15"/>
  <c r="BY312" i="15"/>
  <c r="BY316" i="15"/>
  <c r="BY247" i="15"/>
  <c r="BY251" i="15"/>
  <c r="BY261" i="15"/>
  <c r="BY265" i="15"/>
  <c r="BY269" i="15"/>
  <c r="BY273" i="15"/>
  <c r="BY277" i="15"/>
  <c r="BY281" i="15"/>
  <c r="BY285" i="15"/>
  <c r="BY289" i="15"/>
  <c r="BY293" i="15"/>
  <c r="BY297" i="15"/>
  <c r="BY301" i="15"/>
  <c r="BY305" i="15"/>
  <c r="BY309" i="15"/>
  <c r="BY313" i="15"/>
  <c r="BY383" i="15"/>
  <c r="BY332" i="15"/>
  <c r="BY336" i="15"/>
  <c r="BY340" i="15"/>
  <c r="BY344" i="15"/>
  <c r="BY348" i="15"/>
  <c r="BY352" i="15"/>
  <c r="BY356" i="15"/>
  <c r="BY360" i="15"/>
  <c r="BY364" i="15"/>
  <c r="BY368" i="15"/>
  <c r="BY372" i="15"/>
  <c r="BY376" i="15"/>
  <c r="BY380" i="15"/>
  <c r="BY317" i="15"/>
  <c r="BY321" i="15"/>
  <c r="BY325" i="15"/>
  <c r="BY327" i="15"/>
  <c r="BY328" i="15"/>
  <c r="BY329" i="15"/>
  <c r="BY333" i="15"/>
  <c r="BY337" i="15"/>
  <c r="BY341" i="15"/>
  <c r="BY345" i="15"/>
  <c r="BY349" i="15"/>
  <c r="BY353" i="15"/>
  <c r="BY357" i="15"/>
  <c r="BY361" i="15"/>
  <c r="BY365" i="15"/>
  <c r="BY369" i="15"/>
  <c r="BY373" i="15"/>
  <c r="BY377" i="15"/>
  <c r="BY381" i="15"/>
  <c r="BY320" i="15"/>
  <c r="BY324" i="15"/>
  <c r="BY378" i="15"/>
  <c r="BY362" i="15"/>
  <c r="BY346" i="15"/>
  <c r="BY326" i="15"/>
  <c r="BY371" i="15"/>
  <c r="BY367" i="15"/>
  <c r="BY363" i="15"/>
  <c r="BY359" i="15"/>
  <c r="BY355" i="15"/>
  <c r="BY351" i="15"/>
  <c r="BY347" i="15"/>
  <c r="BY343" i="15"/>
  <c r="BY339" i="15"/>
  <c r="BY335" i="15"/>
  <c r="BY331" i="15"/>
  <c r="BY249" i="15"/>
  <c r="BY254" i="15"/>
  <c r="BY211" i="15"/>
  <c r="BY374" i="15"/>
  <c r="BY358" i="15"/>
  <c r="BY342" i="15"/>
  <c r="BY322" i="15"/>
  <c r="BY253" i="15"/>
  <c r="BY245" i="15"/>
  <c r="BY237" i="15"/>
  <c r="BY229" i="15"/>
  <c r="BY221" i="15"/>
  <c r="BY215" i="15"/>
  <c r="BY170" i="15"/>
  <c r="BY164" i="15"/>
  <c r="BY370" i="15"/>
  <c r="BY354" i="15"/>
  <c r="BY338" i="15"/>
  <c r="BY330" i="15"/>
  <c r="BY257" i="15"/>
  <c r="BY314" i="15"/>
  <c r="BY310" i="15"/>
  <c r="BY306" i="15"/>
  <c r="BY302" i="15"/>
  <c r="BY298" i="15"/>
  <c r="BY294" i="15"/>
  <c r="BY290" i="15"/>
  <c r="BY286" i="15"/>
  <c r="BY282" i="15"/>
  <c r="BY278" i="15"/>
  <c r="BY274" i="15"/>
  <c r="BY270" i="15"/>
  <c r="BY266" i="15"/>
  <c r="BY262" i="15"/>
  <c r="BY258" i="15"/>
  <c r="BY216" i="15"/>
  <c r="BY250" i="15"/>
  <c r="BY246" i="15"/>
  <c r="BY242" i="15"/>
  <c r="BY238" i="15"/>
  <c r="BY234" i="15"/>
  <c r="BY230" i="15"/>
  <c r="BY226" i="15"/>
  <c r="BY222" i="15"/>
  <c r="BY218" i="15"/>
  <c r="BY168" i="15"/>
  <c r="BY203" i="15"/>
  <c r="BY199" i="15"/>
  <c r="BY195" i="15"/>
  <c r="BY191" i="15"/>
  <c r="BY187" i="15"/>
  <c r="BY183" i="15"/>
  <c r="BY179" i="15"/>
  <c r="BY175" i="15"/>
  <c r="BY171" i="15"/>
  <c r="BY382" i="15"/>
  <c r="BY366" i="15"/>
  <c r="BY350" i="15"/>
  <c r="BY334" i="15"/>
  <c r="BY318" i="15"/>
  <c r="BY379" i="15"/>
  <c r="BY375" i="15"/>
  <c r="BY241" i="15"/>
  <c r="BY233" i="15"/>
  <c r="BY225" i="15"/>
  <c r="BY217" i="15"/>
  <c r="BY207" i="15"/>
  <c r="BY139" i="15"/>
  <c r="BY160" i="15"/>
  <c r="BY156" i="15"/>
  <c r="BY152" i="15"/>
  <c r="BY148" i="15"/>
  <c r="BY144" i="15"/>
  <c r="BY140" i="15"/>
  <c r="BY136" i="15"/>
  <c r="BY132" i="15"/>
  <c r="BY117" i="15"/>
  <c r="BY124" i="15"/>
  <c r="BY118" i="15"/>
  <c r="BY114" i="15"/>
  <c r="BY97" i="15"/>
  <c r="BY68" i="15"/>
  <c r="BY60" i="15"/>
  <c r="BY56" i="15"/>
  <c r="BY40" i="15"/>
  <c r="BY151" i="15"/>
  <c r="BY147" i="15"/>
  <c r="BY143" i="15"/>
  <c r="BY131" i="15"/>
  <c r="BY113" i="15"/>
  <c r="BY111" i="15"/>
  <c r="BY101" i="15"/>
  <c r="BY107" i="15"/>
  <c r="BY76" i="15"/>
  <c r="BY72" i="15"/>
  <c r="BY57" i="15"/>
  <c r="BY49" i="15"/>
  <c r="BY35" i="15"/>
  <c r="BY30" i="15"/>
  <c r="BY27" i="15"/>
  <c r="BY18" i="15"/>
  <c r="BY14" i="15"/>
  <c r="BY9" i="15"/>
  <c r="BY4" i="15"/>
  <c r="BY135" i="15"/>
  <c r="BY120" i="15"/>
  <c r="BY98" i="15"/>
  <c r="BY94" i="15"/>
  <c r="BY79" i="15"/>
  <c r="BY46" i="15"/>
  <c r="BY42" i="15"/>
  <c r="BY22" i="15"/>
  <c r="BY92" i="15"/>
  <c r="BY103" i="15"/>
  <c r="BY88" i="15"/>
  <c r="BY84" i="15"/>
  <c r="BY80" i="15"/>
  <c r="BY64" i="15"/>
  <c r="BY53" i="15"/>
  <c r="BY31" i="15"/>
  <c r="BY23" i="15"/>
  <c r="BY5" i="15"/>
  <c r="BY3" i="15"/>
  <c r="BZ1" i="16"/>
  <c r="BY6" i="16"/>
  <c r="BY7" i="16"/>
  <c r="BY11" i="16"/>
  <c r="BY8" i="16"/>
  <c r="BY9" i="16"/>
  <c r="BY13" i="16"/>
  <c r="BY14" i="16"/>
  <c r="BY12" i="16"/>
  <c r="BY19" i="16"/>
  <c r="BY23" i="16"/>
  <c r="BY20" i="16"/>
  <c r="BY24" i="16"/>
  <c r="BY17" i="16"/>
  <c r="BY21" i="16"/>
  <c r="BY25" i="16"/>
  <c r="BY15" i="16"/>
  <c r="BY29" i="16"/>
  <c r="BY33" i="16"/>
  <c r="BY26" i="16"/>
  <c r="BY30" i="16"/>
  <c r="BY34" i="16"/>
  <c r="BY27" i="16"/>
  <c r="BY31" i="16"/>
  <c r="BY35" i="16"/>
  <c r="BY39" i="16"/>
  <c r="BY43" i="16"/>
  <c r="BY47" i="16"/>
  <c r="BY51" i="16"/>
  <c r="BY55" i="16"/>
  <c r="BY40" i="16"/>
  <c r="BY44" i="16"/>
  <c r="BY48" i="16"/>
  <c r="BY52" i="16"/>
  <c r="BY41" i="16"/>
  <c r="BY45" i="16"/>
  <c r="BY49" i="16"/>
  <c r="BY53" i="16"/>
  <c r="BY37" i="16"/>
  <c r="BY58" i="16"/>
  <c r="BY62" i="16"/>
  <c r="BY66" i="16"/>
  <c r="BY70" i="16"/>
  <c r="BY74" i="16"/>
  <c r="BY59" i="16"/>
  <c r="BY63" i="16"/>
  <c r="BY67" i="16"/>
  <c r="BY71" i="16"/>
  <c r="BY56" i="16"/>
  <c r="BY60" i="16"/>
  <c r="BY64" i="16"/>
  <c r="BY68" i="16"/>
  <c r="BY72" i="16"/>
  <c r="BY75" i="16"/>
  <c r="BY79" i="16"/>
  <c r="BY83" i="16"/>
  <c r="BY87" i="16"/>
  <c r="BY91" i="16"/>
  <c r="BY95" i="16"/>
  <c r="BY76" i="16"/>
  <c r="BY80" i="16"/>
  <c r="BY84" i="16"/>
  <c r="BY88" i="16"/>
  <c r="BY92" i="16"/>
  <c r="BY77" i="16"/>
  <c r="BY81" i="16"/>
  <c r="BY85" i="16"/>
  <c r="BY89" i="16"/>
  <c r="BY93" i="16"/>
  <c r="BY99" i="16"/>
  <c r="BY102" i="16"/>
  <c r="BY106" i="16"/>
  <c r="BY110" i="16"/>
  <c r="BY114" i="16"/>
  <c r="BY118" i="16"/>
  <c r="BY122" i="16"/>
  <c r="BY126" i="16"/>
  <c r="BY130" i="16"/>
  <c r="BY134" i="16"/>
  <c r="BY103" i="16"/>
  <c r="BY107" i="16"/>
  <c r="BY111" i="16"/>
  <c r="BY115" i="16"/>
  <c r="BY119" i="16"/>
  <c r="BY123" i="16"/>
  <c r="BY127" i="16"/>
  <c r="BY131" i="16"/>
  <c r="BY97" i="16"/>
  <c r="BY100" i="16"/>
  <c r="BY104" i="16"/>
  <c r="BY108" i="16"/>
  <c r="BY112" i="16"/>
  <c r="BY116" i="16"/>
  <c r="BY120" i="16"/>
  <c r="BY124" i="16"/>
  <c r="BY128" i="16"/>
  <c r="BY132" i="16"/>
  <c r="BY96" i="16"/>
  <c r="BY135" i="16"/>
  <c r="BY137" i="16"/>
  <c r="BY141" i="16"/>
  <c r="BY145" i="16"/>
  <c r="BY149" i="16"/>
  <c r="BY153" i="16"/>
  <c r="BY157" i="16"/>
  <c r="BY161" i="16"/>
  <c r="BY165" i="16"/>
  <c r="BY169" i="16"/>
  <c r="BY173" i="16"/>
  <c r="BY142" i="16"/>
  <c r="BY146" i="16"/>
  <c r="BY150" i="16"/>
  <c r="BY154" i="16"/>
  <c r="BY158" i="16"/>
  <c r="BY162" i="16"/>
  <c r="BY166" i="16"/>
  <c r="BY170" i="16"/>
  <c r="BY139" i="16"/>
  <c r="BY143" i="16"/>
  <c r="BY147" i="16"/>
  <c r="BY151" i="16"/>
  <c r="BY155" i="16"/>
  <c r="BY159" i="16"/>
  <c r="BY163" i="16"/>
  <c r="BY167" i="16"/>
  <c r="BY171" i="16"/>
  <c r="BY174" i="16"/>
  <c r="BY175" i="16"/>
  <c r="BY177" i="16"/>
  <c r="BY178" i="16"/>
  <c r="BY179" i="16"/>
  <c r="BY181" i="16"/>
  <c r="BY182" i="16"/>
  <c r="BY183" i="16"/>
  <c r="BY185" i="16"/>
  <c r="BY186" i="16"/>
  <c r="BY187" i="16"/>
  <c r="BY192" i="16"/>
  <c r="BY196" i="16"/>
  <c r="BY200" i="16"/>
  <c r="BY204" i="16"/>
  <c r="BY208" i="16"/>
  <c r="BY212" i="16"/>
  <c r="BY216" i="16"/>
  <c r="BY189" i="16"/>
  <c r="BY193" i="16"/>
  <c r="BY197" i="16"/>
  <c r="BY201" i="16"/>
  <c r="BY205" i="16"/>
  <c r="BY209" i="16"/>
  <c r="BY194" i="16"/>
  <c r="BY198" i="16"/>
  <c r="BY202" i="16"/>
  <c r="BY206" i="16"/>
  <c r="BY210" i="16"/>
  <c r="BY230" i="16"/>
  <c r="BY234" i="16"/>
  <c r="BY238" i="16"/>
  <c r="BY242" i="16"/>
  <c r="BY246" i="16"/>
  <c r="BY250" i="16"/>
  <c r="BY254" i="16"/>
  <c r="BY258" i="16"/>
  <c r="BY262" i="16"/>
  <c r="BY266" i="16"/>
  <c r="BY270" i="16"/>
  <c r="BY274" i="16"/>
  <c r="BY278" i="16"/>
  <c r="BY282" i="16"/>
  <c r="BY213" i="16"/>
  <c r="BY217" i="16"/>
  <c r="BY218" i="16"/>
  <c r="BY220" i="16"/>
  <c r="BY221" i="16"/>
  <c r="BY222" i="16"/>
  <c r="BY223" i="16"/>
  <c r="BY227" i="16"/>
  <c r="BY225" i="16"/>
  <c r="BY229" i="16"/>
  <c r="BY233" i="16"/>
  <c r="BY237" i="16"/>
  <c r="BY241" i="16"/>
  <c r="BY245" i="16"/>
  <c r="BY249" i="16"/>
  <c r="BY253" i="16"/>
  <c r="BY257" i="16"/>
  <c r="BY261" i="16"/>
  <c r="BY265" i="16"/>
  <c r="BY269" i="16"/>
  <c r="BY273" i="16"/>
  <c r="BY277" i="16"/>
  <c r="BY281" i="16"/>
  <c r="BY299" i="16"/>
  <c r="BY303" i="16"/>
  <c r="BY307" i="16"/>
  <c r="BY311" i="16"/>
  <c r="BY315" i="16"/>
  <c r="BY319" i="16"/>
  <c r="BY323" i="16"/>
  <c r="BY327" i="16"/>
  <c r="BY331" i="16"/>
  <c r="BY335" i="16"/>
  <c r="BY339" i="16"/>
  <c r="BY343" i="16"/>
  <c r="BY347" i="16"/>
  <c r="BY351" i="16"/>
  <c r="BY355" i="16"/>
  <c r="BY359" i="16"/>
  <c r="BY363" i="16"/>
  <c r="BY367" i="16"/>
  <c r="BY290" i="16"/>
  <c r="BY294" i="16"/>
  <c r="BY295" i="16"/>
  <c r="BY296" i="16"/>
  <c r="BY300" i="16"/>
  <c r="BY304" i="16"/>
  <c r="BY308" i="16"/>
  <c r="BY312" i="16"/>
  <c r="BY316" i="16"/>
  <c r="BY320" i="16"/>
  <c r="BY324" i="16"/>
  <c r="BY328" i="16"/>
  <c r="BY332" i="16"/>
  <c r="BY336" i="16"/>
  <c r="BY340" i="16"/>
  <c r="BY344" i="16"/>
  <c r="BY348" i="16"/>
  <c r="BY352" i="16"/>
  <c r="BY356" i="16"/>
  <c r="BY285" i="16"/>
  <c r="BY289" i="16"/>
  <c r="BY293" i="16"/>
  <c r="BY329" i="16"/>
  <c r="BY333" i="16"/>
  <c r="BY337" i="16"/>
  <c r="BY341" i="16"/>
  <c r="BY345" i="16"/>
  <c r="BY349" i="16"/>
  <c r="BY353" i="16"/>
  <c r="BY357" i="16"/>
  <c r="BY371" i="16"/>
  <c r="BY375" i="16"/>
  <c r="BY379" i="16"/>
  <c r="BY383" i="16"/>
  <c r="BY387" i="16"/>
  <c r="BY391" i="16"/>
  <c r="BY395" i="16"/>
  <c r="BY399" i="16"/>
  <c r="BY403" i="16"/>
  <c r="BY407" i="16"/>
  <c r="BY411" i="16"/>
  <c r="BY415" i="16"/>
  <c r="BY419" i="16"/>
  <c r="BY423" i="16"/>
  <c r="BY360" i="16"/>
  <c r="BY364" i="16"/>
  <c r="BY368" i="16"/>
  <c r="BY372" i="16"/>
  <c r="BY376" i="16"/>
  <c r="BY380" i="16"/>
  <c r="BY384" i="16"/>
  <c r="BY388" i="16"/>
  <c r="BY392" i="16"/>
  <c r="BY396" i="16"/>
  <c r="BY400" i="16"/>
  <c r="BY404" i="16"/>
  <c r="BY408" i="16"/>
  <c r="BY412" i="16"/>
  <c r="BY416" i="16"/>
  <c r="BY420" i="16"/>
  <c r="BY424" i="16"/>
  <c r="BY369" i="16"/>
  <c r="BY373" i="16"/>
  <c r="BY377" i="16"/>
  <c r="BY381" i="16"/>
  <c r="BY385" i="16"/>
  <c r="BY389" i="16"/>
  <c r="BY393" i="16"/>
  <c r="BY397" i="16"/>
  <c r="BY401" i="16"/>
  <c r="BY405" i="16"/>
  <c r="BY444" i="16"/>
  <c r="BY448" i="16"/>
  <c r="BY452" i="16"/>
  <c r="BY456" i="16"/>
  <c r="BY460" i="16"/>
  <c r="BY464" i="16"/>
  <c r="BY468" i="16"/>
  <c r="BY472" i="16"/>
  <c r="BY476" i="16"/>
  <c r="BY480" i="16"/>
  <c r="BY432" i="16"/>
  <c r="BY433" i="16"/>
  <c r="BY435" i="16"/>
  <c r="BY436" i="16"/>
  <c r="BY437" i="16"/>
  <c r="BY439" i="16"/>
  <c r="BY440" i="16"/>
  <c r="BY441" i="16"/>
  <c r="BY443" i="16"/>
  <c r="BY445" i="16"/>
  <c r="BY449" i="16"/>
  <c r="BY453" i="16"/>
  <c r="BY457" i="16"/>
  <c r="BY461" i="16"/>
  <c r="BY465" i="16"/>
  <c r="BY469" i="16"/>
  <c r="BY473" i="16"/>
  <c r="BY477" i="16"/>
  <c r="BY481" i="16"/>
  <c r="BY427" i="16"/>
  <c r="BY431" i="16"/>
  <c r="BY462" i="16"/>
  <c r="BY466" i="16"/>
  <c r="BY470" i="16"/>
  <c r="BY474" i="16"/>
  <c r="BY478" i="16"/>
  <c r="BY482" i="16"/>
  <c r="BY446" i="16"/>
  <c r="BY434" i="16"/>
  <c r="BY422" i="16"/>
  <c r="BY414" i="16"/>
  <c r="BY406" i="16"/>
  <c r="BY398" i="16"/>
  <c r="BY386" i="16"/>
  <c r="BY374" i="16"/>
  <c r="BY409" i="16"/>
  <c r="BY366" i="16"/>
  <c r="BY317" i="16"/>
  <c r="BY309" i="16"/>
  <c r="BY438" i="16"/>
  <c r="BY417" i="16"/>
  <c r="BY365" i="16"/>
  <c r="BY325" i="16"/>
  <c r="BY321" i="16"/>
  <c r="BY313" i="16"/>
  <c r="BY305" i="16"/>
  <c r="BY287" i="16"/>
  <c r="BY286" i="16"/>
  <c r="BY358" i="16"/>
  <c r="BY354" i="16"/>
  <c r="BY350" i="16"/>
  <c r="BY346" i="16"/>
  <c r="BY342" i="16"/>
  <c r="BY338" i="16"/>
  <c r="BY334" i="16"/>
  <c r="BY330" i="16"/>
  <c r="BY326" i="16"/>
  <c r="BY322" i="16"/>
  <c r="BY318" i="16"/>
  <c r="BY314" i="16"/>
  <c r="BY310" i="16"/>
  <c r="BY306" i="16"/>
  <c r="BY302" i="16"/>
  <c r="BY298" i="16"/>
  <c r="BY280" i="16"/>
  <c r="BY272" i="16"/>
  <c r="BY264" i="16"/>
  <c r="BY256" i="16"/>
  <c r="BY248" i="16"/>
  <c r="BY240" i="16"/>
  <c r="BY458" i="16"/>
  <c r="BY454" i="16"/>
  <c r="BY442" i="16"/>
  <c r="BY430" i="16"/>
  <c r="BY426" i="16"/>
  <c r="BY418" i="16"/>
  <c r="BY410" i="16"/>
  <c r="BY402" i="16"/>
  <c r="BY390" i="16"/>
  <c r="BY378" i="16"/>
  <c r="BY370" i="16"/>
  <c r="BY425" i="16"/>
  <c r="BY301" i="16"/>
  <c r="BY450" i="16"/>
  <c r="BY429" i="16"/>
  <c r="BY428" i="16"/>
  <c r="BY479" i="16"/>
  <c r="BY475" i="16"/>
  <c r="BY471" i="16"/>
  <c r="BY467" i="16"/>
  <c r="BY463" i="16"/>
  <c r="BY459" i="16"/>
  <c r="BY455" i="16"/>
  <c r="BY451" i="16"/>
  <c r="BY447" i="16"/>
  <c r="BY394" i="16"/>
  <c r="BY382" i="16"/>
  <c r="BY421" i="16"/>
  <c r="BY413" i="16"/>
  <c r="BY362" i="16"/>
  <c r="BY361" i="16"/>
  <c r="BY297" i="16"/>
  <c r="BY291" i="16"/>
  <c r="BY292" i="16"/>
  <c r="BY288" i="16"/>
  <c r="BY284" i="16"/>
  <c r="BY276" i="16"/>
  <c r="BY268" i="16"/>
  <c r="BY228" i="16"/>
  <c r="BY271" i="16"/>
  <c r="BY255" i="16"/>
  <c r="BY239" i="16"/>
  <c r="BY226" i="16"/>
  <c r="BY214" i="16"/>
  <c r="BY207" i="16"/>
  <c r="BY199" i="16"/>
  <c r="BY191" i="16"/>
  <c r="BY190" i="16"/>
  <c r="BY184" i="16"/>
  <c r="BY172" i="16"/>
  <c r="BY160" i="16"/>
  <c r="BY148" i="16"/>
  <c r="BY133" i="16"/>
  <c r="BY121" i="16"/>
  <c r="BY98" i="16"/>
  <c r="BY94" i="16"/>
  <c r="BY86" i="16"/>
  <c r="BY78" i="16"/>
  <c r="BY50" i="16"/>
  <c r="BY36" i="16"/>
  <c r="BY10" i="16"/>
  <c r="BY5" i="16"/>
  <c r="BY3" i="16"/>
  <c r="BY252" i="16"/>
  <c r="BY236" i="16"/>
  <c r="BY224" i="16"/>
  <c r="BY267" i="16"/>
  <c r="BY251" i="16"/>
  <c r="BY235" i="16"/>
  <c r="BY215" i="16"/>
  <c r="BY188" i="16"/>
  <c r="BY140" i="16"/>
  <c r="BY138" i="16"/>
  <c r="BY117" i="16"/>
  <c r="BY109" i="16"/>
  <c r="BY101" i="16"/>
  <c r="BY69" i="16"/>
  <c r="BY61" i="16"/>
  <c r="BY54" i="16"/>
  <c r="BY38" i="16"/>
  <c r="BY4" i="16"/>
  <c r="BY232" i="16"/>
  <c r="BY279" i="16"/>
  <c r="BY263" i="16"/>
  <c r="BY247" i="16"/>
  <c r="BY231" i="16"/>
  <c r="BY211" i="16"/>
  <c r="BY203" i="16"/>
  <c r="BY195" i="16"/>
  <c r="BY176" i="16"/>
  <c r="BY164" i="16"/>
  <c r="BY152" i="16"/>
  <c r="BY144" i="16"/>
  <c r="BY90" i="16"/>
  <c r="BY82" i="16"/>
  <c r="BY46" i="16"/>
  <c r="BY32" i="16"/>
  <c r="BY18" i="16"/>
  <c r="BY16" i="16"/>
  <c r="BY260" i="16"/>
  <c r="BY244" i="16"/>
  <c r="BY283" i="16"/>
  <c r="BY275" i="16"/>
  <c r="BY259" i="16"/>
  <c r="BY243" i="16"/>
  <c r="BY219" i="16"/>
  <c r="BY180" i="16"/>
  <c r="BY168" i="16"/>
  <c r="BY156" i="16"/>
  <c r="BY136" i="16"/>
  <c r="BY129" i="16"/>
  <c r="BY125" i="16"/>
  <c r="BY113" i="16"/>
  <c r="BY105" i="16"/>
  <c r="BY73" i="16"/>
  <c r="BY65" i="16"/>
  <c r="BY57" i="16"/>
  <c r="BY42" i="16"/>
  <c r="BY28" i="16"/>
  <c r="BY22" i="16"/>
  <c r="BZ1" i="14"/>
  <c r="BY3" i="14"/>
  <c r="BY7" i="14"/>
  <c r="BY8" i="14"/>
  <c r="BY9" i="14"/>
  <c r="BY15" i="14"/>
  <c r="BY12" i="14"/>
  <c r="BY16" i="14"/>
  <c r="BY20" i="14"/>
  <c r="BY22" i="14"/>
  <c r="BY26" i="14"/>
  <c r="BY23" i="14"/>
  <c r="BY27" i="14"/>
  <c r="BY28" i="14"/>
  <c r="BY30" i="14"/>
  <c r="BY31" i="14"/>
  <c r="BY32" i="14"/>
  <c r="BY36" i="14"/>
  <c r="BY37" i="14"/>
  <c r="BY38" i="14"/>
  <c r="BY46" i="14"/>
  <c r="BY43" i="14"/>
  <c r="BY47" i="14"/>
  <c r="BY48" i="14"/>
  <c r="BY40" i="14"/>
  <c r="BY41" i="14"/>
  <c r="BY52" i="14"/>
  <c r="BY56" i="14"/>
  <c r="BY60" i="14"/>
  <c r="BY64" i="14"/>
  <c r="BY49" i="14"/>
  <c r="BY53" i="14"/>
  <c r="BY57" i="14"/>
  <c r="BY61" i="14"/>
  <c r="BY65" i="14"/>
  <c r="BY62" i="14"/>
  <c r="BY68" i="14"/>
  <c r="BY66" i="14"/>
  <c r="BY69" i="14"/>
  <c r="BY73" i="14"/>
  <c r="BY77" i="14"/>
  <c r="BY81" i="14"/>
  <c r="BY85" i="14"/>
  <c r="BY70" i="14"/>
  <c r="BY74" i="14"/>
  <c r="BY78" i="14"/>
  <c r="BY82" i="14"/>
  <c r="BY86" i="14"/>
  <c r="BY79" i="14"/>
  <c r="BY83" i="14"/>
  <c r="BY87" i="14"/>
  <c r="BY89" i="14"/>
  <c r="BY90" i="14"/>
  <c r="BY91" i="14"/>
  <c r="BY96" i="14"/>
  <c r="BY100" i="14"/>
  <c r="BY104" i="14"/>
  <c r="BY108" i="14"/>
  <c r="BY93" i="14"/>
  <c r="BY97" i="14"/>
  <c r="BY101" i="14"/>
  <c r="BY105" i="14"/>
  <c r="BY94" i="14"/>
  <c r="BY98" i="14"/>
  <c r="BY102" i="14"/>
  <c r="BY106" i="14"/>
  <c r="BY109" i="14"/>
  <c r="BY110" i="14"/>
  <c r="BY112" i="14"/>
  <c r="BY92" i="14"/>
  <c r="BY75" i="14"/>
  <c r="BY50" i="14"/>
  <c r="BY34" i="14"/>
  <c r="BY24" i="14"/>
  <c r="BY29" i="14"/>
  <c r="BY25" i="14"/>
  <c r="BY21" i="14"/>
  <c r="BY5" i="14"/>
  <c r="BY6" i="14"/>
  <c r="BY4" i="14"/>
  <c r="BY111" i="14"/>
  <c r="BY45" i="14"/>
  <c r="BY17" i="14"/>
  <c r="BY19" i="14"/>
  <c r="BY107" i="14"/>
  <c r="BY103" i="14"/>
  <c r="BY99" i="14"/>
  <c r="BY95" i="14"/>
  <c r="BY71" i="14"/>
  <c r="BY67" i="14"/>
  <c r="BY84" i="14"/>
  <c r="BY80" i="14"/>
  <c r="BY76" i="14"/>
  <c r="BY72" i="14"/>
  <c r="BY63" i="14"/>
  <c r="BY59" i="14"/>
  <c r="BY55" i="14"/>
  <c r="BY44" i="14"/>
  <c r="BY39" i="14"/>
  <c r="BY33" i="14"/>
  <c r="BY35" i="14"/>
  <c r="BY14" i="14"/>
  <c r="BY10" i="14"/>
  <c r="BY88" i="14"/>
  <c r="BY58" i="14"/>
  <c r="BY54" i="14"/>
  <c r="BY51" i="14"/>
  <c r="BY42" i="14"/>
  <c r="BY18" i="14"/>
  <c r="BY13" i="14"/>
  <c r="BY11" i="14"/>
  <c r="BY2" i="18"/>
  <c r="BZ1" i="18"/>
  <c r="BY2" i="15"/>
  <c r="BZ1" i="15"/>
  <c r="BZ5" i="18" l="1"/>
  <c r="BZ6" i="18"/>
  <c r="BZ10" i="18"/>
  <c r="BZ7" i="18"/>
  <c r="BZ11" i="18"/>
  <c r="BZ12" i="18"/>
  <c r="BZ15" i="18"/>
  <c r="BZ16" i="18"/>
  <c r="BZ17" i="18"/>
  <c r="BZ18" i="18"/>
  <c r="BZ21" i="18"/>
  <c r="BZ22" i="18"/>
  <c r="BZ23" i="18"/>
  <c r="BZ27" i="18"/>
  <c r="BZ24" i="18"/>
  <c r="BZ28" i="18"/>
  <c r="BZ34" i="18"/>
  <c r="BZ38" i="18"/>
  <c r="BZ31" i="18"/>
  <c r="BZ35" i="18"/>
  <c r="BZ39" i="18"/>
  <c r="BZ42" i="18"/>
  <c r="BZ46" i="18"/>
  <c r="BZ50" i="18"/>
  <c r="BZ43" i="18"/>
  <c r="BZ47" i="18"/>
  <c r="BZ51" i="18"/>
  <c r="BZ54" i="18"/>
  <c r="BZ58" i="18"/>
  <c r="BZ62" i="18"/>
  <c r="BZ55" i="18"/>
  <c r="BZ59" i="18"/>
  <c r="BZ63" i="18"/>
  <c r="BZ56" i="18"/>
  <c r="BZ60" i="18"/>
  <c r="BZ64" i="18"/>
  <c r="BZ66" i="18"/>
  <c r="BZ70" i="18"/>
  <c r="BZ76" i="18"/>
  <c r="BZ80" i="18"/>
  <c r="BZ84" i="18"/>
  <c r="BZ67" i="18"/>
  <c r="BZ68" i="18"/>
  <c r="BZ74" i="18"/>
  <c r="BZ71" i="18"/>
  <c r="BZ75" i="18"/>
  <c r="BZ79" i="18"/>
  <c r="BZ83" i="18"/>
  <c r="BZ88" i="18"/>
  <c r="BZ92" i="18"/>
  <c r="BZ89" i="18"/>
  <c r="BZ93" i="18"/>
  <c r="BZ91" i="18"/>
  <c r="BZ86" i="18"/>
  <c r="BZ78" i="18"/>
  <c r="BZ85" i="18"/>
  <c r="BZ73" i="18"/>
  <c r="BZ41" i="18"/>
  <c r="BZ30" i="18"/>
  <c r="BZ90" i="18"/>
  <c r="BZ87" i="18"/>
  <c r="BZ81" i="18"/>
  <c r="BZ52" i="18"/>
  <c r="BZ49" i="18"/>
  <c r="BZ48" i="18"/>
  <c r="BZ44" i="18"/>
  <c r="BZ37" i="18"/>
  <c r="BZ32" i="18"/>
  <c r="BZ82" i="18"/>
  <c r="BZ77" i="18"/>
  <c r="BZ69" i="18"/>
  <c r="BZ65" i="18"/>
  <c r="BZ61" i="18"/>
  <c r="BZ57" i="18"/>
  <c r="BZ53" i="18"/>
  <c r="BZ33" i="18"/>
  <c r="BZ40" i="18"/>
  <c r="BZ72" i="18"/>
  <c r="BZ45" i="18"/>
  <c r="BZ36" i="18"/>
  <c r="BZ19" i="18"/>
  <c r="BZ9" i="18"/>
  <c r="BZ25" i="18"/>
  <c r="BZ3" i="18"/>
  <c r="BZ20" i="18"/>
  <c r="BZ14" i="18"/>
  <c r="BZ4" i="18"/>
  <c r="BZ26" i="18"/>
  <c r="BZ29" i="18"/>
  <c r="BZ13" i="18"/>
  <c r="BZ8" i="18"/>
  <c r="BZ5" i="15"/>
  <c r="BZ6" i="15"/>
  <c r="BZ10" i="15"/>
  <c r="BZ7" i="15"/>
  <c r="BZ11" i="15"/>
  <c r="BZ15" i="15"/>
  <c r="BZ12" i="15"/>
  <c r="BZ16" i="15"/>
  <c r="BZ19" i="15"/>
  <c r="BZ20" i="15"/>
  <c r="BZ24" i="15"/>
  <c r="BZ21" i="15"/>
  <c r="BZ27" i="15"/>
  <c r="BZ25" i="15"/>
  <c r="BZ28" i="15"/>
  <c r="BZ32" i="15"/>
  <c r="BZ29" i="15"/>
  <c r="BZ33" i="15"/>
  <c r="BZ39" i="15"/>
  <c r="BZ43" i="15"/>
  <c r="BZ40" i="15"/>
  <c r="BZ44" i="15"/>
  <c r="BZ36" i="15"/>
  <c r="BZ46" i="15"/>
  <c r="BZ50" i="15"/>
  <c r="BZ54" i="15"/>
  <c r="BZ47" i="15"/>
  <c r="BZ51" i="15"/>
  <c r="BZ55" i="15"/>
  <c r="BZ58" i="15"/>
  <c r="BZ64" i="15"/>
  <c r="BZ68" i="15"/>
  <c r="BZ72" i="15"/>
  <c r="BZ61" i="15"/>
  <c r="BZ65" i="15"/>
  <c r="BZ69" i="15"/>
  <c r="BZ62" i="15"/>
  <c r="BZ66" i="15"/>
  <c r="BZ70" i="15"/>
  <c r="BZ59" i="15"/>
  <c r="BZ80" i="15"/>
  <c r="BZ76" i="15"/>
  <c r="BZ77" i="15"/>
  <c r="BZ81" i="15"/>
  <c r="BZ85" i="15"/>
  <c r="BZ89" i="15"/>
  <c r="BZ73" i="15"/>
  <c r="BZ82" i="15"/>
  <c r="BZ86" i="15"/>
  <c r="BZ90" i="15"/>
  <c r="BZ105" i="15"/>
  <c r="BZ98" i="15"/>
  <c r="BZ93" i="15"/>
  <c r="BZ95" i="15"/>
  <c r="BZ99" i="15"/>
  <c r="BZ103" i="15"/>
  <c r="BZ107" i="15"/>
  <c r="BZ96" i="15"/>
  <c r="BZ100" i="15"/>
  <c r="BZ104" i="15"/>
  <c r="BZ108" i="15"/>
  <c r="BZ121" i="15"/>
  <c r="BZ125" i="15"/>
  <c r="BZ111" i="15"/>
  <c r="BZ114" i="15"/>
  <c r="BZ118" i="15"/>
  <c r="BZ122" i="15"/>
  <c r="BZ126" i="15"/>
  <c r="BZ109" i="15"/>
  <c r="BZ115" i="15"/>
  <c r="BZ119" i="15"/>
  <c r="BZ123" i="15"/>
  <c r="BZ127" i="15"/>
  <c r="BZ112" i="15"/>
  <c r="BZ116" i="15"/>
  <c r="BZ128" i="15"/>
  <c r="BZ129" i="15"/>
  <c r="BZ132" i="15"/>
  <c r="BZ136" i="15"/>
  <c r="BZ140" i="15"/>
  <c r="BZ144" i="15"/>
  <c r="BZ148" i="15"/>
  <c r="BZ152" i="15"/>
  <c r="BZ156" i="15"/>
  <c r="BZ160" i="15"/>
  <c r="BZ133" i="15"/>
  <c r="BZ137" i="15"/>
  <c r="BZ141" i="15"/>
  <c r="BZ145" i="15"/>
  <c r="BZ149" i="15"/>
  <c r="BZ153" i="15"/>
  <c r="BZ157" i="15"/>
  <c r="BZ161" i="15"/>
  <c r="BZ134" i="15"/>
  <c r="BZ138" i="15"/>
  <c r="BZ142" i="15"/>
  <c r="BZ146" i="15"/>
  <c r="BZ150" i="15"/>
  <c r="BZ154" i="15"/>
  <c r="BZ158" i="15"/>
  <c r="BZ162" i="15"/>
  <c r="BZ175" i="15"/>
  <c r="BZ179" i="15"/>
  <c r="BZ183" i="15"/>
  <c r="BZ187" i="15"/>
  <c r="BZ191" i="15"/>
  <c r="BZ195" i="15"/>
  <c r="BZ199" i="15"/>
  <c r="BZ203" i="15"/>
  <c r="BZ164" i="15"/>
  <c r="BZ168" i="15"/>
  <c r="BZ172" i="15"/>
  <c r="BZ176" i="15"/>
  <c r="BZ180" i="15"/>
  <c r="BZ184" i="15"/>
  <c r="BZ188" i="15"/>
  <c r="BZ192" i="15"/>
  <c r="BZ196" i="15"/>
  <c r="BZ200" i="15"/>
  <c r="BZ165" i="15"/>
  <c r="BZ169" i="15"/>
  <c r="BZ173" i="15"/>
  <c r="BZ177" i="15"/>
  <c r="BZ181" i="15"/>
  <c r="BZ185" i="15"/>
  <c r="BZ189" i="15"/>
  <c r="BZ193" i="15"/>
  <c r="BZ197" i="15"/>
  <c r="BZ201" i="15"/>
  <c r="BZ207" i="15"/>
  <c r="BZ211" i="15"/>
  <c r="BZ215" i="15"/>
  <c r="BZ218" i="15"/>
  <c r="BZ222" i="15"/>
  <c r="BZ226" i="15"/>
  <c r="BZ230" i="15"/>
  <c r="BZ234" i="15"/>
  <c r="BZ238" i="15"/>
  <c r="BZ242" i="15"/>
  <c r="BZ246" i="15"/>
  <c r="BZ204" i="15"/>
  <c r="BZ205" i="15"/>
  <c r="BZ208" i="15"/>
  <c r="BZ209" i="15"/>
  <c r="BZ212" i="15"/>
  <c r="BZ213" i="15"/>
  <c r="BZ219" i="15"/>
  <c r="BZ223" i="15"/>
  <c r="BZ227" i="15"/>
  <c r="BZ231" i="15"/>
  <c r="BZ235" i="15"/>
  <c r="BZ239" i="15"/>
  <c r="BZ243" i="15"/>
  <c r="BZ247" i="15"/>
  <c r="BZ250" i="15"/>
  <c r="BZ251" i="15"/>
  <c r="BZ254" i="15"/>
  <c r="BZ255" i="15"/>
  <c r="BZ258" i="15"/>
  <c r="BZ262" i="15"/>
  <c r="BZ266" i="15"/>
  <c r="BZ270" i="15"/>
  <c r="BZ274" i="15"/>
  <c r="BZ259" i="15"/>
  <c r="BZ263" i="15"/>
  <c r="BZ267" i="15"/>
  <c r="BZ271" i="15"/>
  <c r="BZ275" i="15"/>
  <c r="BZ279" i="15"/>
  <c r="BZ283" i="15"/>
  <c r="BZ287" i="15"/>
  <c r="BZ291" i="15"/>
  <c r="BZ295" i="15"/>
  <c r="BZ299" i="15"/>
  <c r="BZ303" i="15"/>
  <c r="BZ307" i="15"/>
  <c r="BZ311" i="15"/>
  <c r="BZ315" i="15"/>
  <c r="BZ319" i="15"/>
  <c r="BZ256" i="15"/>
  <c r="BZ260" i="15"/>
  <c r="BZ264" i="15"/>
  <c r="BZ268" i="15"/>
  <c r="BZ272" i="15"/>
  <c r="BZ276" i="15"/>
  <c r="BZ280" i="15"/>
  <c r="BZ284" i="15"/>
  <c r="BZ288" i="15"/>
  <c r="BZ292" i="15"/>
  <c r="BZ296" i="15"/>
  <c r="BZ300" i="15"/>
  <c r="BZ304" i="15"/>
  <c r="BZ308" i="15"/>
  <c r="BZ312" i="15"/>
  <c r="BZ316" i="15"/>
  <c r="BZ320" i="15"/>
  <c r="BZ323" i="15"/>
  <c r="BZ324" i="15"/>
  <c r="BZ383" i="15"/>
  <c r="BZ326" i="15"/>
  <c r="BZ330" i="15"/>
  <c r="BZ332" i="15"/>
  <c r="BZ336" i="15"/>
  <c r="BZ340" i="15"/>
  <c r="BZ344" i="15"/>
  <c r="BZ348" i="15"/>
  <c r="BZ352" i="15"/>
  <c r="BZ356" i="15"/>
  <c r="BZ360" i="15"/>
  <c r="BZ364" i="15"/>
  <c r="BZ368" i="15"/>
  <c r="BZ372" i="15"/>
  <c r="BZ376" i="15"/>
  <c r="BZ380" i="15"/>
  <c r="BZ327" i="15"/>
  <c r="BZ333" i="15"/>
  <c r="BZ337" i="15"/>
  <c r="BZ341" i="15"/>
  <c r="BZ345" i="15"/>
  <c r="BZ349" i="15"/>
  <c r="BZ353" i="15"/>
  <c r="BZ357" i="15"/>
  <c r="BZ361" i="15"/>
  <c r="BZ365" i="15"/>
  <c r="BZ369" i="15"/>
  <c r="BZ373" i="15"/>
  <c r="BZ377" i="15"/>
  <c r="BZ381" i="15"/>
  <c r="BZ318" i="15"/>
  <c r="BZ370" i="15"/>
  <c r="BZ366" i="15"/>
  <c r="BZ362" i="15"/>
  <c r="BZ358" i="15"/>
  <c r="BZ354" i="15"/>
  <c r="BZ350" i="15"/>
  <c r="BZ346" i="15"/>
  <c r="BZ342" i="15"/>
  <c r="BZ338" i="15"/>
  <c r="BZ334" i="15"/>
  <c r="BZ248" i="15"/>
  <c r="BZ253" i="15"/>
  <c r="BZ240" i="15"/>
  <c r="BZ232" i="15"/>
  <c r="BZ224" i="15"/>
  <c r="BZ216" i="15"/>
  <c r="BZ206" i="15"/>
  <c r="BZ166" i="15"/>
  <c r="BZ321" i="15"/>
  <c r="BZ371" i="15"/>
  <c r="BZ363" i="15"/>
  <c r="BZ355" i="15"/>
  <c r="BZ347" i="15"/>
  <c r="BZ339" i="15"/>
  <c r="BZ331" i="15"/>
  <c r="BZ310" i="15"/>
  <c r="BZ302" i="15"/>
  <c r="BZ294" i="15"/>
  <c r="BZ286" i="15"/>
  <c r="BZ210" i="15"/>
  <c r="BZ329" i="15"/>
  <c r="BZ322" i="15"/>
  <c r="BZ379" i="15"/>
  <c r="BZ382" i="15"/>
  <c r="BZ252" i="15"/>
  <c r="BZ317" i="15"/>
  <c r="BZ313" i="15"/>
  <c r="BZ309" i="15"/>
  <c r="BZ305" i="15"/>
  <c r="BZ301" i="15"/>
  <c r="BZ297" i="15"/>
  <c r="BZ293" i="15"/>
  <c r="BZ289" i="15"/>
  <c r="BZ285" i="15"/>
  <c r="BZ281" i="15"/>
  <c r="BZ277" i="15"/>
  <c r="BZ273" i="15"/>
  <c r="BZ269" i="15"/>
  <c r="BZ265" i="15"/>
  <c r="BZ261" i="15"/>
  <c r="BZ257" i="15"/>
  <c r="BZ244" i="15"/>
  <c r="BZ236" i="15"/>
  <c r="BZ228" i="15"/>
  <c r="BZ220" i="15"/>
  <c r="BZ214" i="15"/>
  <c r="BZ245" i="15"/>
  <c r="BZ241" i="15"/>
  <c r="BZ237" i="15"/>
  <c r="BZ233" i="15"/>
  <c r="BZ229" i="15"/>
  <c r="BZ225" i="15"/>
  <c r="BZ221" i="15"/>
  <c r="BZ217" i="15"/>
  <c r="BZ163" i="15"/>
  <c r="BZ202" i="15"/>
  <c r="BZ198" i="15"/>
  <c r="BZ194" i="15"/>
  <c r="BZ190" i="15"/>
  <c r="BZ186" i="15"/>
  <c r="BZ182" i="15"/>
  <c r="BZ178" i="15"/>
  <c r="BZ174" i="15"/>
  <c r="BZ170" i="15"/>
  <c r="BZ328" i="15"/>
  <c r="BZ325" i="15"/>
  <c r="BZ375" i="15"/>
  <c r="BZ367" i="15"/>
  <c r="BZ359" i="15"/>
  <c r="BZ351" i="15"/>
  <c r="BZ343" i="15"/>
  <c r="BZ335" i="15"/>
  <c r="BZ378" i="15"/>
  <c r="BZ374" i="15"/>
  <c r="BZ249" i="15"/>
  <c r="BZ314" i="15"/>
  <c r="BZ306" i="15"/>
  <c r="BZ298" i="15"/>
  <c r="BZ290" i="15"/>
  <c r="BZ282" i="15"/>
  <c r="BZ278" i="15"/>
  <c r="BZ167" i="15"/>
  <c r="BZ171" i="15"/>
  <c r="BZ159" i="15"/>
  <c r="BZ155" i="15"/>
  <c r="BZ151" i="15"/>
  <c r="BZ147" i="15"/>
  <c r="BZ143" i="15"/>
  <c r="BZ139" i="15"/>
  <c r="BZ135" i="15"/>
  <c r="BZ131" i="15"/>
  <c r="BZ124" i="15"/>
  <c r="BZ117" i="15"/>
  <c r="BZ113" i="15"/>
  <c r="BZ92" i="15"/>
  <c r="BZ74" i="15"/>
  <c r="BZ88" i="15"/>
  <c r="BZ63" i="15"/>
  <c r="BZ57" i="15"/>
  <c r="BZ60" i="15"/>
  <c r="BZ52" i="15"/>
  <c r="BZ45" i="15"/>
  <c r="BZ37" i="15"/>
  <c r="BZ35" i="15"/>
  <c r="BZ42" i="15"/>
  <c r="BZ30" i="15"/>
  <c r="BZ22" i="15"/>
  <c r="BZ23" i="15"/>
  <c r="BZ17" i="15"/>
  <c r="BZ106" i="15"/>
  <c r="BZ102" i="15"/>
  <c r="BZ94" i="15"/>
  <c r="BZ78" i="15"/>
  <c r="BZ67" i="15"/>
  <c r="BZ38" i="15"/>
  <c r="BZ130" i="15"/>
  <c r="BZ110" i="15"/>
  <c r="BZ101" i="15"/>
  <c r="BZ97" i="15"/>
  <c r="BZ75" i="15"/>
  <c r="BZ84" i="15"/>
  <c r="BZ71" i="15"/>
  <c r="BZ48" i="15"/>
  <c r="BZ34" i="15"/>
  <c r="BZ31" i="15"/>
  <c r="BZ13" i="15"/>
  <c r="BZ8" i="15"/>
  <c r="BZ9" i="15"/>
  <c r="BZ4" i="15"/>
  <c r="BZ120" i="15"/>
  <c r="BZ91" i="15"/>
  <c r="BZ87" i="15"/>
  <c r="BZ83" i="15"/>
  <c r="BZ79" i="15"/>
  <c r="BZ56" i="15"/>
  <c r="BZ53" i="15"/>
  <c r="BZ49" i="15"/>
  <c r="BZ41" i="15"/>
  <c r="BZ26" i="15"/>
  <c r="BZ18" i="15"/>
  <c r="BZ14" i="15"/>
  <c r="BZ3" i="15"/>
  <c r="CA1" i="16"/>
  <c r="BZ5" i="16"/>
  <c r="BZ6" i="16"/>
  <c r="BZ7" i="16"/>
  <c r="BZ8" i="16"/>
  <c r="BZ13" i="16"/>
  <c r="BZ11" i="16"/>
  <c r="BZ14" i="16"/>
  <c r="BZ19" i="16"/>
  <c r="BZ23" i="16"/>
  <c r="BZ16" i="16"/>
  <c r="BZ20" i="16"/>
  <c r="BZ24" i="16"/>
  <c r="BZ17" i="16"/>
  <c r="BZ32" i="16"/>
  <c r="BZ29" i="16"/>
  <c r="BZ33" i="16"/>
  <c r="BZ26" i="16"/>
  <c r="BZ30" i="16"/>
  <c r="BZ34" i="16"/>
  <c r="BZ37" i="16"/>
  <c r="BZ39" i="16"/>
  <c r="BZ43" i="16"/>
  <c r="BZ47" i="16"/>
  <c r="BZ51" i="16"/>
  <c r="BZ40" i="16"/>
  <c r="BZ44" i="16"/>
  <c r="BZ48" i="16"/>
  <c r="BZ52" i="16"/>
  <c r="BZ36" i="16"/>
  <c r="BZ55" i="16"/>
  <c r="BZ58" i="16"/>
  <c r="BZ62" i="16"/>
  <c r="BZ66" i="16"/>
  <c r="BZ70" i="16"/>
  <c r="BZ74" i="16"/>
  <c r="BZ59" i="16"/>
  <c r="BZ63" i="16"/>
  <c r="BZ67" i="16"/>
  <c r="BZ71" i="16"/>
  <c r="BZ56" i="16"/>
  <c r="BZ75" i="16"/>
  <c r="BZ79" i="16"/>
  <c r="BZ83" i="16"/>
  <c r="BZ87" i="16"/>
  <c r="BZ91" i="16"/>
  <c r="BZ76" i="16"/>
  <c r="BZ80" i="16"/>
  <c r="BZ84" i="16"/>
  <c r="BZ88" i="16"/>
  <c r="BZ92" i="16"/>
  <c r="BZ95" i="16"/>
  <c r="BZ96" i="16"/>
  <c r="BZ98" i="16"/>
  <c r="BZ99" i="16"/>
  <c r="BZ102" i="16"/>
  <c r="BZ106" i="16"/>
  <c r="BZ110" i="16"/>
  <c r="BZ114" i="16"/>
  <c r="BZ118" i="16"/>
  <c r="BZ122" i="16"/>
  <c r="BZ126" i="16"/>
  <c r="BZ130" i="16"/>
  <c r="BZ103" i="16"/>
  <c r="BZ107" i="16"/>
  <c r="BZ111" i="16"/>
  <c r="BZ115" i="16"/>
  <c r="BZ119" i="16"/>
  <c r="BZ123" i="16"/>
  <c r="BZ127" i="16"/>
  <c r="BZ131" i="16"/>
  <c r="BZ148" i="16"/>
  <c r="BZ152" i="16"/>
  <c r="BZ156" i="16"/>
  <c r="BZ160" i="16"/>
  <c r="BZ164" i="16"/>
  <c r="BZ168" i="16"/>
  <c r="BZ172" i="16"/>
  <c r="BZ134" i="16"/>
  <c r="BZ135" i="16"/>
  <c r="BZ137" i="16"/>
  <c r="BZ141" i="16"/>
  <c r="BZ145" i="16"/>
  <c r="BZ149" i="16"/>
  <c r="BZ153" i="16"/>
  <c r="BZ157" i="16"/>
  <c r="BZ161" i="16"/>
  <c r="BZ165" i="16"/>
  <c r="BZ169" i="16"/>
  <c r="BZ173" i="16"/>
  <c r="BZ138" i="16"/>
  <c r="BZ142" i="16"/>
  <c r="BZ146" i="16"/>
  <c r="BZ150" i="16"/>
  <c r="BZ154" i="16"/>
  <c r="BZ158" i="16"/>
  <c r="BZ162" i="16"/>
  <c r="BZ166" i="16"/>
  <c r="BZ170" i="16"/>
  <c r="BZ176" i="16"/>
  <c r="BZ180" i="16"/>
  <c r="BZ184" i="16"/>
  <c r="BZ188" i="16"/>
  <c r="BZ174" i="16"/>
  <c r="BZ177" i="16"/>
  <c r="BZ178" i="16"/>
  <c r="BZ181" i="16"/>
  <c r="BZ185" i="16"/>
  <c r="BZ186" i="16"/>
  <c r="BZ192" i="16"/>
  <c r="BZ196" i="16"/>
  <c r="BZ200" i="16"/>
  <c r="BZ204" i="16"/>
  <c r="BZ208" i="16"/>
  <c r="BZ212" i="16"/>
  <c r="BZ189" i="16"/>
  <c r="BZ193" i="16"/>
  <c r="BZ197" i="16"/>
  <c r="BZ201" i="16"/>
  <c r="BZ205" i="16"/>
  <c r="BZ209" i="16"/>
  <c r="BZ225" i="16"/>
  <c r="BZ229" i="16"/>
  <c r="BZ233" i="16"/>
  <c r="BZ237" i="16"/>
  <c r="BZ241" i="16"/>
  <c r="BZ245" i="16"/>
  <c r="BZ249" i="16"/>
  <c r="BZ253" i="16"/>
  <c r="BZ257" i="16"/>
  <c r="BZ261" i="16"/>
  <c r="BZ265" i="16"/>
  <c r="BZ269" i="16"/>
  <c r="BZ273" i="16"/>
  <c r="BZ277" i="16"/>
  <c r="BZ281" i="16"/>
  <c r="BZ219" i="16"/>
  <c r="BZ213" i="16"/>
  <c r="BZ216" i="16"/>
  <c r="BZ217" i="16"/>
  <c r="BZ220" i="16"/>
  <c r="BZ224" i="16"/>
  <c r="BZ228" i="16"/>
  <c r="BZ232" i="16"/>
  <c r="BZ236" i="16"/>
  <c r="BZ240" i="16"/>
  <c r="BZ244" i="16"/>
  <c r="BZ248" i="16"/>
  <c r="BZ252" i="16"/>
  <c r="BZ256" i="16"/>
  <c r="BZ260" i="16"/>
  <c r="BZ264" i="16"/>
  <c r="BZ268" i="16"/>
  <c r="BZ272" i="16"/>
  <c r="BZ276" i="16"/>
  <c r="BZ280" i="16"/>
  <c r="BZ284" i="16"/>
  <c r="BZ285" i="16"/>
  <c r="BZ288" i="16"/>
  <c r="BZ289" i="16"/>
  <c r="BZ292" i="16"/>
  <c r="BZ293" i="16"/>
  <c r="BZ299" i="16"/>
  <c r="BZ303" i="16"/>
  <c r="BZ307" i="16"/>
  <c r="BZ311" i="16"/>
  <c r="BZ315" i="16"/>
  <c r="BZ319" i="16"/>
  <c r="BZ323" i="16"/>
  <c r="BZ327" i="16"/>
  <c r="BZ331" i="16"/>
  <c r="BZ335" i="16"/>
  <c r="BZ339" i="16"/>
  <c r="BZ343" i="16"/>
  <c r="BZ347" i="16"/>
  <c r="BZ351" i="16"/>
  <c r="BZ355" i="16"/>
  <c r="BZ359" i="16"/>
  <c r="BZ300" i="16"/>
  <c r="BZ304" i="16"/>
  <c r="BZ308" i="16"/>
  <c r="BZ312" i="16"/>
  <c r="BZ316" i="16"/>
  <c r="BZ320" i="16"/>
  <c r="BZ324" i="16"/>
  <c r="BZ328" i="16"/>
  <c r="BZ332" i="16"/>
  <c r="BZ336" i="16"/>
  <c r="BZ340" i="16"/>
  <c r="BZ344" i="16"/>
  <c r="BZ348" i="16"/>
  <c r="BZ352" i="16"/>
  <c r="BZ356" i="16"/>
  <c r="BZ374" i="16"/>
  <c r="BZ378" i="16"/>
  <c r="BZ382" i="16"/>
  <c r="BZ386" i="16"/>
  <c r="BZ390" i="16"/>
  <c r="BZ394" i="16"/>
  <c r="BZ398" i="16"/>
  <c r="BZ402" i="16"/>
  <c r="BZ406" i="16"/>
  <c r="BZ410" i="16"/>
  <c r="BZ414" i="16"/>
  <c r="BZ418" i="16"/>
  <c r="BZ422" i="16"/>
  <c r="BZ371" i="16"/>
  <c r="BZ375" i="16"/>
  <c r="BZ379" i="16"/>
  <c r="BZ383" i="16"/>
  <c r="BZ387" i="16"/>
  <c r="BZ391" i="16"/>
  <c r="BZ395" i="16"/>
  <c r="BZ399" i="16"/>
  <c r="BZ403" i="16"/>
  <c r="BZ407" i="16"/>
  <c r="BZ411" i="16"/>
  <c r="BZ415" i="16"/>
  <c r="BZ419" i="16"/>
  <c r="BZ423" i="16"/>
  <c r="BZ360" i="16"/>
  <c r="BZ363" i="16"/>
  <c r="BZ364" i="16"/>
  <c r="BZ367" i="16"/>
  <c r="BZ368" i="16"/>
  <c r="BZ372" i="16"/>
  <c r="BZ376" i="16"/>
  <c r="BZ380" i="16"/>
  <c r="BZ384" i="16"/>
  <c r="BZ388" i="16"/>
  <c r="BZ392" i="16"/>
  <c r="BZ396" i="16"/>
  <c r="BZ400" i="16"/>
  <c r="BZ404" i="16"/>
  <c r="BZ369" i="16"/>
  <c r="BZ426" i="16"/>
  <c r="BZ427" i="16"/>
  <c r="BZ430" i="16"/>
  <c r="BZ431" i="16"/>
  <c r="BZ434" i="16"/>
  <c r="BZ438" i="16"/>
  <c r="BZ442" i="16"/>
  <c r="BZ444" i="16"/>
  <c r="BZ448" i="16"/>
  <c r="BZ452" i="16"/>
  <c r="BZ456" i="16"/>
  <c r="BZ460" i="16"/>
  <c r="BZ464" i="16"/>
  <c r="BZ468" i="16"/>
  <c r="BZ472" i="16"/>
  <c r="BZ476" i="16"/>
  <c r="BZ480" i="16"/>
  <c r="BZ432" i="16"/>
  <c r="BZ435" i="16"/>
  <c r="BZ439" i="16"/>
  <c r="BZ443" i="16"/>
  <c r="BZ445" i="16"/>
  <c r="BZ449" i="16"/>
  <c r="BZ453" i="16"/>
  <c r="BZ457" i="16"/>
  <c r="BZ461" i="16"/>
  <c r="BZ465" i="16"/>
  <c r="BZ469" i="16"/>
  <c r="BZ473" i="16"/>
  <c r="BZ477" i="16"/>
  <c r="BZ481" i="16"/>
  <c r="BZ429" i="16"/>
  <c r="BZ479" i="16"/>
  <c r="BZ471" i="16"/>
  <c r="BZ463" i="16"/>
  <c r="BZ455" i="16"/>
  <c r="BZ447" i="16"/>
  <c r="BZ421" i="16"/>
  <c r="BZ413" i="16"/>
  <c r="BZ405" i="16"/>
  <c r="BZ393" i="16"/>
  <c r="BZ381" i="16"/>
  <c r="BZ420" i="16"/>
  <c r="BZ408" i="16"/>
  <c r="BZ365" i="16"/>
  <c r="BZ362" i="16"/>
  <c r="BZ286" i="16"/>
  <c r="BZ291" i="16"/>
  <c r="BZ354" i="16"/>
  <c r="BZ346" i="16"/>
  <c r="BZ338" i="16"/>
  <c r="BZ330" i="16"/>
  <c r="BZ322" i="16"/>
  <c r="BZ314" i="16"/>
  <c r="BZ306" i="16"/>
  <c r="BZ298" i="16"/>
  <c r="BZ433" i="16"/>
  <c r="BZ397" i="16"/>
  <c r="BZ385" i="16"/>
  <c r="BZ373" i="16"/>
  <c r="BZ366" i="16"/>
  <c r="BZ294" i="16"/>
  <c r="BZ357" i="16"/>
  <c r="BZ353" i="16"/>
  <c r="BZ349" i="16"/>
  <c r="BZ345" i="16"/>
  <c r="BZ341" i="16"/>
  <c r="BZ337" i="16"/>
  <c r="BZ333" i="16"/>
  <c r="BZ329" i="16"/>
  <c r="BZ325" i="16"/>
  <c r="BZ321" i="16"/>
  <c r="BZ317" i="16"/>
  <c r="BZ313" i="16"/>
  <c r="BZ309" i="16"/>
  <c r="BZ305" i="16"/>
  <c r="BZ301" i="16"/>
  <c r="BZ297" i="16"/>
  <c r="BZ279" i="16"/>
  <c r="BZ271" i="16"/>
  <c r="BZ263" i="16"/>
  <c r="BZ255" i="16"/>
  <c r="BZ247" i="16"/>
  <c r="BZ436" i="16"/>
  <c r="BZ437" i="16"/>
  <c r="BZ475" i="16"/>
  <c r="BZ467" i="16"/>
  <c r="BZ459" i="16"/>
  <c r="BZ451" i="16"/>
  <c r="BZ425" i="16"/>
  <c r="BZ417" i="16"/>
  <c r="BZ409" i="16"/>
  <c r="BZ401" i="16"/>
  <c r="BZ424" i="16"/>
  <c r="BZ416" i="16"/>
  <c r="BZ361" i="16"/>
  <c r="BZ370" i="16"/>
  <c r="BZ290" i="16"/>
  <c r="BZ295" i="16"/>
  <c r="BZ287" i="16"/>
  <c r="BZ358" i="16"/>
  <c r="BZ350" i="16"/>
  <c r="BZ342" i="16"/>
  <c r="BZ334" i="16"/>
  <c r="BZ326" i="16"/>
  <c r="BZ318" i="16"/>
  <c r="BZ310" i="16"/>
  <c r="BZ302" i="16"/>
  <c r="BZ440" i="16"/>
  <c r="BZ428" i="16"/>
  <c r="BZ441" i="16"/>
  <c r="BZ482" i="16"/>
  <c r="BZ478" i="16"/>
  <c r="BZ474" i="16"/>
  <c r="BZ470" i="16"/>
  <c r="BZ466" i="16"/>
  <c r="BZ462" i="16"/>
  <c r="BZ458" i="16"/>
  <c r="BZ454" i="16"/>
  <c r="BZ450" i="16"/>
  <c r="BZ446" i="16"/>
  <c r="BZ389" i="16"/>
  <c r="BZ377" i="16"/>
  <c r="BZ412" i="16"/>
  <c r="BZ296" i="16"/>
  <c r="BZ283" i="16"/>
  <c r="BZ275" i="16"/>
  <c r="BZ227" i="16"/>
  <c r="BZ270" i="16"/>
  <c r="BZ254" i="16"/>
  <c r="BZ238" i="16"/>
  <c r="BZ218" i="16"/>
  <c r="BZ215" i="16"/>
  <c r="BZ179" i="16"/>
  <c r="BZ167" i="16"/>
  <c r="BZ155" i="16"/>
  <c r="BZ136" i="16"/>
  <c r="BZ128" i="16"/>
  <c r="BZ124" i="16"/>
  <c r="BZ112" i="16"/>
  <c r="BZ104" i="16"/>
  <c r="BZ78" i="16"/>
  <c r="BZ72" i="16"/>
  <c r="BZ64" i="16"/>
  <c r="BZ41" i="16"/>
  <c r="BZ35" i="16"/>
  <c r="BZ27" i="16"/>
  <c r="BZ18" i="16"/>
  <c r="BZ3" i="16"/>
  <c r="BZ267" i="16"/>
  <c r="BZ251" i="16"/>
  <c r="BZ235" i="16"/>
  <c r="BZ221" i="16"/>
  <c r="BZ282" i="16"/>
  <c r="BZ266" i="16"/>
  <c r="BZ250" i="16"/>
  <c r="BZ234" i="16"/>
  <c r="BZ230" i="16"/>
  <c r="BZ226" i="16"/>
  <c r="BZ222" i="16"/>
  <c r="BZ206" i="16"/>
  <c r="BZ198" i="16"/>
  <c r="BZ190" i="16"/>
  <c r="BZ191" i="16"/>
  <c r="BZ183" i="16"/>
  <c r="BZ171" i="16"/>
  <c r="BZ159" i="16"/>
  <c r="BZ147" i="16"/>
  <c r="BZ132" i="16"/>
  <c r="BZ120" i="16"/>
  <c r="BZ97" i="16"/>
  <c r="BZ93" i="16"/>
  <c r="BZ85" i="16"/>
  <c r="BZ77" i="16"/>
  <c r="BZ61" i="16"/>
  <c r="BZ49" i="16"/>
  <c r="BZ54" i="16"/>
  <c r="BZ50" i="16"/>
  <c r="BZ46" i="16"/>
  <c r="BZ42" i="16"/>
  <c r="BZ38" i="16"/>
  <c r="BZ9" i="16"/>
  <c r="BZ10" i="16"/>
  <c r="BZ231" i="16"/>
  <c r="BZ223" i="16"/>
  <c r="BZ278" i="16"/>
  <c r="BZ262" i="16"/>
  <c r="BZ246" i="16"/>
  <c r="BZ214" i="16"/>
  <c r="BZ182" i="16"/>
  <c r="BZ187" i="16"/>
  <c r="BZ151" i="16"/>
  <c r="BZ139" i="16"/>
  <c r="BZ116" i="16"/>
  <c r="BZ108" i="16"/>
  <c r="BZ100" i="16"/>
  <c r="BZ133" i="16"/>
  <c r="BZ129" i="16"/>
  <c r="BZ125" i="16"/>
  <c r="BZ121" i="16"/>
  <c r="BZ117" i="16"/>
  <c r="BZ113" i="16"/>
  <c r="BZ109" i="16"/>
  <c r="BZ105" i="16"/>
  <c r="BZ101" i="16"/>
  <c r="BZ94" i="16"/>
  <c r="BZ90" i="16"/>
  <c r="BZ86" i="16"/>
  <c r="BZ82" i="16"/>
  <c r="BZ68" i="16"/>
  <c r="BZ60" i="16"/>
  <c r="BZ65" i="16"/>
  <c r="BZ57" i="16"/>
  <c r="BZ53" i="16"/>
  <c r="BZ21" i="16"/>
  <c r="BZ22" i="16"/>
  <c r="BZ12" i="16"/>
  <c r="BZ4" i="16"/>
  <c r="BZ259" i="16"/>
  <c r="BZ243" i="16"/>
  <c r="BZ239" i="16"/>
  <c r="BZ274" i="16"/>
  <c r="BZ258" i="16"/>
  <c r="BZ242" i="16"/>
  <c r="BZ210" i="16"/>
  <c r="BZ202" i="16"/>
  <c r="BZ194" i="16"/>
  <c r="BZ211" i="16"/>
  <c r="BZ207" i="16"/>
  <c r="BZ203" i="16"/>
  <c r="BZ199" i="16"/>
  <c r="BZ195" i="16"/>
  <c r="BZ175" i="16"/>
  <c r="BZ163" i="16"/>
  <c r="BZ143" i="16"/>
  <c r="BZ144" i="16"/>
  <c r="BZ140" i="16"/>
  <c r="BZ89" i="16"/>
  <c r="BZ81" i="16"/>
  <c r="BZ73" i="16"/>
  <c r="BZ69" i="16"/>
  <c r="BZ45" i="16"/>
  <c r="BZ31" i="16"/>
  <c r="BZ28" i="16"/>
  <c r="BZ25" i="16"/>
  <c r="BZ15" i="16"/>
  <c r="CA1" i="14"/>
  <c r="BZ3" i="14"/>
  <c r="BZ8" i="14"/>
  <c r="BZ7" i="14"/>
  <c r="BZ9" i="14"/>
  <c r="BZ12" i="14"/>
  <c r="BZ15" i="14"/>
  <c r="BZ19" i="14"/>
  <c r="BZ16" i="14"/>
  <c r="BZ20" i="14"/>
  <c r="BZ25" i="14"/>
  <c r="BZ22" i="14"/>
  <c r="BZ26" i="14"/>
  <c r="BZ27" i="14"/>
  <c r="BZ29" i="14"/>
  <c r="BZ30" i="14"/>
  <c r="BZ31" i="14"/>
  <c r="BZ35" i="14"/>
  <c r="BZ32" i="14"/>
  <c r="BZ36" i="14"/>
  <c r="BZ37" i="14"/>
  <c r="BZ40" i="14"/>
  <c r="BZ46" i="14"/>
  <c r="BZ43" i="14"/>
  <c r="BZ47" i="14"/>
  <c r="BZ39" i="14"/>
  <c r="BZ48" i="14"/>
  <c r="BZ52" i="14"/>
  <c r="BZ56" i="14"/>
  <c r="BZ60" i="14"/>
  <c r="BZ64" i="14"/>
  <c r="BZ49" i="14"/>
  <c r="BZ53" i="14"/>
  <c r="BZ57" i="14"/>
  <c r="BZ61" i="14"/>
  <c r="BZ65" i="14"/>
  <c r="BZ68" i="14"/>
  <c r="BZ72" i="14"/>
  <c r="BZ76" i="14"/>
  <c r="BZ80" i="14"/>
  <c r="BZ84" i="14"/>
  <c r="BZ69" i="14"/>
  <c r="BZ73" i="14"/>
  <c r="BZ77" i="14"/>
  <c r="BZ81" i="14"/>
  <c r="BZ85" i="14"/>
  <c r="BZ74" i="14"/>
  <c r="BZ78" i="14"/>
  <c r="BZ82" i="14"/>
  <c r="BZ86" i="14"/>
  <c r="BZ88" i="14"/>
  <c r="BZ92" i="14"/>
  <c r="BZ107" i="14"/>
  <c r="BZ89" i="14"/>
  <c r="BZ96" i="14"/>
  <c r="BZ100" i="14"/>
  <c r="BZ104" i="14"/>
  <c r="BZ108" i="14"/>
  <c r="BZ93" i="14"/>
  <c r="BZ97" i="14"/>
  <c r="BZ101" i="14"/>
  <c r="BZ105" i="14"/>
  <c r="BZ111" i="14"/>
  <c r="BZ112" i="14"/>
  <c r="BZ109" i="14"/>
  <c r="BZ99" i="14"/>
  <c r="BZ70" i="14"/>
  <c r="BZ55" i="14"/>
  <c r="BZ21" i="14"/>
  <c r="BZ28" i="14"/>
  <c r="BZ24" i="14"/>
  <c r="BZ10" i="14"/>
  <c r="BZ4" i="14"/>
  <c r="BZ6" i="14"/>
  <c r="BZ5" i="14"/>
  <c r="BZ90" i="14"/>
  <c r="BZ95" i="14"/>
  <c r="BZ91" i="14"/>
  <c r="BZ63" i="14"/>
  <c r="BZ23" i="14"/>
  <c r="BZ18" i="14"/>
  <c r="BZ110" i="14"/>
  <c r="BZ106" i="14"/>
  <c r="BZ102" i="14"/>
  <c r="BZ98" i="14"/>
  <c r="BZ94" i="14"/>
  <c r="BZ87" i="14"/>
  <c r="BZ83" i="14"/>
  <c r="BZ79" i="14"/>
  <c r="BZ75" i="14"/>
  <c r="BZ71" i="14"/>
  <c r="BZ51" i="14"/>
  <c r="BZ66" i="14"/>
  <c r="BZ62" i="14"/>
  <c r="BZ58" i="14"/>
  <c r="BZ54" i="14"/>
  <c r="BZ45" i="14"/>
  <c r="BZ38" i="14"/>
  <c r="BZ34" i="14"/>
  <c r="BZ13" i="14"/>
  <c r="BZ11" i="14"/>
  <c r="BZ103" i="14"/>
  <c r="BZ67" i="14"/>
  <c r="BZ59" i="14"/>
  <c r="BZ50" i="14"/>
  <c r="BZ44" i="14"/>
  <c r="BZ42" i="14"/>
  <c r="BZ41" i="14"/>
  <c r="BZ33" i="14"/>
  <c r="BZ17" i="14"/>
  <c r="BZ14" i="14"/>
  <c r="CA1" i="18"/>
  <c r="BZ2" i="18"/>
  <c r="BZ2" i="15"/>
  <c r="CA1" i="15"/>
  <c r="CA4" i="18" l="1"/>
  <c r="CA5" i="18"/>
  <c r="CA6" i="18"/>
  <c r="CA9" i="18"/>
  <c r="CA10" i="18"/>
  <c r="CA14" i="18"/>
  <c r="CA15" i="18"/>
  <c r="CA19" i="18"/>
  <c r="CA20" i="18"/>
  <c r="CA17" i="18"/>
  <c r="CA24" i="18"/>
  <c r="CA28" i="18"/>
  <c r="CA21" i="18"/>
  <c r="CA26" i="18"/>
  <c r="CA23" i="18"/>
  <c r="CA27" i="18"/>
  <c r="CA31" i="18"/>
  <c r="CA35" i="18"/>
  <c r="CA33" i="18"/>
  <c r="CA37" i="18"/>
  <c r="CA30" i="18"/>
  <c r="CA34" i="18"/>
  <c r="CA38" i="18"/>
  <c r="CA51" i="18"/>
  <c r="CA45" i="18"/>
  <c r="CA49" i="18"/>
  <c r="CA41" i="18"/>
  <c r="CA42" i="18"/>
  <c r="CA46" i="18"/>
  <c r="CA50" i="18"/>
  <c r="CA57" i="18"/>
  <c r="CA61" i="18"/>
  <c r="CA65" i="18"/>
  <c r="CA54" i="18"/>
  <c r="CA58" i="18"/>
  <c r="CA62" i="18"/>
  <c r="CA55" i="18"/>
  <c r="CA59" i="18"/>
  <c r="CA63" i="18"/>
  <c r="CA71" i="18"/>
  <c r="CA79" i="18"/>
  <c r="CA83" i="18"/>
  <c r="CA66" i="18"/>
  <c r="CA69" i="18"/>
  <c r="CA76" i="18"/>
  <c r="CA80" i="18"/>
  <c r="CA84" i="18"/>
  <c r="CA67" i="18"/>
  <c r="CA74" i="18"/>
  <c r="CA78" i="18"/>
  <c r="CA82" i="18"/>
  <c r="CA86" i="18"/>
  <c r="CA88" i="18"/>
  <c r="CA92" i="18"/>
  <c r="CA89" i="18"/>
  <c r="CA93" i="18"/>
  <c r="CA73" i="18"/>
  <c r="CA70" i="18"/>
  <c r="CA44" i="18"/>
  <c r="CA40" i="18"/>
  <c r="CA29" i="18"/>
  <c r="CA85" i="18"/>
  <c r="CA77" i="18"/>
  <c r="CA72" i="18"/>
  <c r="CA75" i="18"/>
  <c r="CA47" i="18"/>
  <c r="CA43" i="18"/>
  <c r="CA90" i="18"/>
  <c r="CA64" i="18"/>
  <c r="CA60" i="18"/>
  <c r="CA56" i="18"/>
  <c r="CA52" i="18"/>
  <c r="CA48" i="18"/>
  <c r="CA36" i="18"/>
  <c r="CA91" i="18"/>
  <c r="CA87" i="18"/>
  <c r="CA81" i="18"/>
  <c r="CA68" i="18"/>
  <c r="CA53" i="18"/>
  <c r="CA32" i="18"/>
  <c r="CA39" i="18"/>
  <c r="CA25" i="18"/>
  <c r="CA18" i="18"/>
  <c r="CA8" i="18"/>
  <c r="CA7" i="18"/>
  <c r="CA3" i="18"/>
  <c r="CA22" i="18"/>
  <c r="CA13" i="18"/>
  <c r="CA16" i="18"/>
  <c r="CA12" i="18"/>
  <c r="CA11" i="18"/>
  <c r="CA4" i="15"/>
  <c r="CA5" i="15"/>
  <c r="CA6" i="15"/>
  <c r="CA10" i="15"/>
  <c r="CA11" i="15"/>
  <c r="CA14" i="15"/>
  <c r="CA15" i="15"/>
  <c r="CA19" i="15"/>
  <c r="CA23" i="15"/>
  <c r="CA20" i="15"/>
  <c r="CA24" i="15"/>
  <c r="CA26" i="15"/>
  <c r="CA27" i="15"/>
  <c r="CA31" i="15"/>
  <c r="CA28" i="15"/>
  <c r="CA32" i="15"/>
  <c r="CA36" i="15"/>
  <c r="CA41" i="15"/>
  <c r="CA45" i="15"/>
  <c r="CA35" i="15"/>
  <c r="CA39" i="15"/>
  <c r="CA43" i="15"/>
  <c r="CA49" i="15"/>
  <c r="CA53" i="15"/>
  <c r="CA50" i="15"/>
  <c r="CA54" i="15"/>
  <c r="CA47" i="15"/>
  <c r="CA59" i="15"/>
  <c r="CA63" i="15"/>
  <c r="CA67" i="15"/>
  <c r="CA71" i="15"/>
  <c r="CA58" i="15"/>
  <c r="CA64" i="15"/>
  <c r="CA68" i="15"/>
  <c r="CA72" i="15"/>
  <c r="CA61" i="15"/>
  <c r="CA65" i="15"/>
  <c r="CA69" i="15"/>
  <c r="CA73" i="15"/>
  <c r="CA80" i="15"/>
  <c r="CA77" i="15"/>
  <c r="CA81" i="15"/>
  <c r="CA85" i="15"/>
  <c r="CA89" i="15"/>
  <c r="CA104" i="15"/>
  <c r="CA108" i="15"/>
  <c r="CA92" i="15"/>
  <c r="CA94" i="15"/>
  <c r="CA98" i="15"/>
  <c r="CA102" i="15"/>
  <c r="CA106" i="15"/>
  <c r="CA93" i="15"/>
  <c r="CA95" i="15"/>
  <c r="CA99" i="15"/>
  <c r="CA103" i="15"/>
  <c r="CA107" i="15"/>
  <c r="CA112" i="15"/>
  <c r="CA128" i="15"/>
  <c r="CA121" i="15"/>
  <c r="CA125" i="15"/>
  <c r="CA129" i="15"/>
  <c r="CA110" i="15"/>
  <c r="CA111" i="15"/>
  <c r="CA114" i="15"/>
  <c r="CA118" i="15"/>
  <c r="CA122" i="15"/>
  <c r="CA126" i="15"/>
  <c r="CA115" i="15"/>
  <c r="CA119" i="15"/>
  <c r="CA123" i="15"/>
  <c r="CA127" i="15"/>
  <c r="CA155" i="15"/>
  <c r="CA159" i="15"/>
  <c r="CA132" i="15"/>
  <c r="CA136" i="15"/>
  <c r="CA140" i="15"/>
  <c r="CA144" i="15"/>
  <c r="CA148" i="15"/>
  <c r="CA152" i="15"/>
  <c r="CA156" i="15"/>
  <c r="CA160" i="15"/>
  <c r="CA133" i="15"/>
  <c r="CA137" i="15"/>
  <c r="CA141" i="15"/>
  <c r="CA145" i="15"/>
  <c r="CA149" i="15"/>
  <c r="CA153" i="15"/>
  <c r="CA157" i="15"/>
  <c r="CA161" i="15"/>
  <c r="CA165" i="15"/>
  <c r="CA169" i="15"/>
  <c r="CA174" i="15"/>
  <c r="CA178" i="15"/>
  <c r="CA182" i="15"/>
  <c r="CA186" i="15"/>
  <c r="CA190" i="15"/>
  <c r="CA194" i="15"/>
  <c r="CA198" i="15"/>
  <c r="CA202" i="15"/>
  <c r="CA171" i="15"/>
  <c r="CA175" i="15"/>
  <c r="CA179" i="15"/>
  <c r="CA183" i="15"/>
  <c r="CA187" i="15"/>
  <c r="CA191" i="15"/>
  <c r="CA195" i="15"/>
  <c r="CA199" i="15"/>
  <c r="CA203" i="15"/>
  <c r="CA172" i="15"/>
  <c r="CA176" i="15"/>
  <c r="CA180" i="15"/>
  <c r="CA184" i="15"/>
  <c r="CA188" i="15"/>
  <c r="CA192" i="15"/>
  <c r="CA196" i="15"/>
  <c r="CA200" i="15"/>
  <c r="CA217" i="15"/>
  <c r="CA221" i="15"/>
  <c r="CA225" i="15"/>
  <c r="CA229" i="15"/>
  <c r="CA233" i="15"/>
  <c r="CA237" i="15"/>
  <c r="CA241" i="15"/>
  <c r="CA245" i="15"/>
  <c r="CA206" i="15"/>
  <c r="CA207" i="15"/>
  <c r="CA210" i="15"/>
  <c r="CA218" i="15"/>
  <c r="CA222" i="15"/>
  <c r="CA226" i="15"/>
  <c r="CA230" i="15"/>
  <c r="CA234" i="15"/>
  <c r="CA238" i="15"/>
  <c r="CA242" i="15"/>
  <c r="CA204" i="15"/>
  <c r="CA208" i="15"/>
  <c r="CA212" i="15"/>
  <c r="CA219" i="15"/>
  <c r="CA223" i="15"/>
  <c r="CA227" i="15"/>
  <c r="CA231" i="15"/>
  <c r="CA235" i="15"/>
  <c r="CA239" i="15"/>
  <c r="CA243" i="15"/>
  <c r="CA247" i="15"/>
  <c r="CA251" i="15"/>
  <c r="CA250" i="15"/>
  <c r="CA254" i="15"/>
  <c r="CA261" i="15"/>
  <c r="CA265" i="15"/>
  <c r="CA269" i="15"/>
  <c r="CA273" i="15"/>
  <c r="CA277" i="15"/>
  <c r="CA255" i="15"/>
  <c r="CA258" i="15"/>
  <c r="CA262" i="15"/>
  <c r="CA266" i="15"/>
  <c r="CA270" i="15"/>
  <c r="CA274" i="15"/>
  <c r="CA278" i="15"/>
  <c r="CA282" i="15"/>
  <c r="CA286" i="15"/>
  <c r="CA290" i="15"/>
  <c r="CA294" i="15"/>
  <c r="CA298" i="15"/>
  <c r="CA246" i="15"/>
  <c r="CA259" i="15"/>
  <c r="CA263" i="15"/>
  <c r="CA267" i="15"/>
  <c r="CA271" i="15"/>
  <c r="CA275" i="15"/>
  <c r="CA279" i="15"/>
  <c r="CA283" i="15"/>
  <c r="CA287" i="15"/>
  <c r="CA291" i="15"/>
  <c r="CA295" i="15"/>
  <c r="CA299" i="15"/>
  <c r="CA303" i="15"/>
  <c r="CA307" i="15"/>
  <c r="CA311" i="15"/>
  <c r="CA315" i="15"/>
  <c r="CA327" i="15"/>
  <c r="CA377" i="15"/>
  <c r="CA381" i="15"/>
  <c r="CA323" i="15"/>
  <c r="CA319" i="15"/>
  <c r="CA331" i="15"/>
  <c r="CA335" i="15"/>
  <c r="CA339" i="15"/>
  <c r="CA343" i="15"/>
  <c r="CA347" i="15"/>
  <c r="CA351" i="15"/>
  <c r="CA355" i="15"/>
  <c r="CA359" i="15"/>
  <c r="CA363" i="15"/>
  <c r="CA367" i="15"/>
  <c r="CA371" i="15"/>
  <c r="CA375" i="15"/>
  <c r="CA379" i="15"/>
  <c r="CA383" i="15"/>
  <c r="CA325" i="15"/>
  <c r="CA332" i="15"/>
  <c r="CA336" i="15"/>
  <c r="CA340" i="15"/>
  <c r="CA344" i="15"/>
  <c r="CA348" i="15"/>
  <c r="CA352" i="15"/>
  <c r="CA356" i="15"/>
  <c r="CA360" i="15"/>
  <c r="CA364" i="15"/>
  <c r="CA368" i="15"/>
  <c r="CA372" i="15"/>
  <c r="CA376" i="15"/>
  <c r="CA380" i="15"/>
  <c r="CA374" i="15"/>
  <c r="CA366" i="15"/>
  <c r="CA358" i="15"/>
  <c r="CA350" i="15"/>
  <c r="CA342" i="15"/>
  <c r="CA334" i="15"/>
  <c r="CA373" i="15"/>
  <c r="CA369" i="15"/>
  <c r="CA365" i="15"/>
  <c r="CA361" i="15"/>
  <c r="CA357" i="15"/>
  <c r="CA353" i="15"/>
  <c r="CA349" i="15"/>
  <c r="CA345" i="15"/>
  <c r="CA341" i="15"/>
  <c r="CA337" i="15"/>
  <c r="CA333" i="15"/>
  <c r="CA306" i="15"/>
  <c r="CA313" i="15"/>
  <c r="CA305" i="15"/>
  <c r="CA297" i="15"/>
  <c r="CA289" i="15"/>
  <c r="CA281" i="15"/>
  <c r="CA214" i="15"/>
  <c r="CA168" i="15"/>
  <c r="CA167" i="15"/>
  <c r="CA164" i="15"/>
  <c r="CA163" i="15"/>
  <c r="CA166" i="15"/>
  <c r="CA170" i="15"/>
  <c r="CA318" i="15"/>
  <c r="CA382" i="15"/>
  <c r="CA252" i="15"/>
  <c r="CA302" i="15"/>
  <c r="CA253" i="15"/>
  <c r="CA249" i="15"/>
  <c r="CA215" i="15"/>
  <c r="CA211" i="15"/>
  <c r="CA205" i="15"/>
  <c r="CA321" i="15"/>
  <c r="CA370" i="15"/>
  <c r="CA362" i="15"/>
  <c r="CA354" i="15"/>
  <c r="CA346" i="15"/>
  <c r="CA338" i="15"/>
  <c r="CA314" i="15"/>
  <c r="CA317" i="15"/>
  <c r="CA309" i="15"/>
  <c r="CA301" i="15"/>
  <c r="CA293" i="15"/>
  <c r="CA285" i="15"/>
  <c r="CA257" i="15"/>
  <c r="CA324" i="15"/>
  <c r="CA320" i="15"/>
  <c r="CA316" i="15"/>
  <c r="CA312" i="15"/>
  <c r="CA308" i="15"/>
  <c r="CA304" i="15"/>
  <c r="CA300" i="15"/>
  <c r="CA296" i="15"/>
  <c r="CA292" i="15"/>
  <c r="CA288" i="15"/>
  <c r="CA284" i="15"/>
  <c r="CA280" i="15"/>
  <c r="CA276" i="15"/>
  <c r="CA272" i="15"/>
  <c r="CA268" i="15"/>
  <c r="CA264" i="15"/>
  <c r="CA260" i="15"/>
  <c r="CA256" i="15"/>
  <c r="CA209" i="15"/>
  <c r="CA244" i="15"/>
  <c r="CA240" i="15"/>
  <c r="CA236" i="15"/>
  <c r="CA232" i="15"/>
  <c r="CA228" i="15"/>
  <c r="CA224" i="15"/>
  <c r="CA220" i="15"/>
  <c r="CA216" i="15"/>
  <c r="CA201" i="15"/>
  <c r="CA197" i="15"/>
  <c r="CA193" i="15"/>
  <c r="CA189" i="15"/>
  <c r="CA185" i="15"/>
  <c r="CA181" i="15"/>
  <c r="CA177" i="15"/>
  <c r="CA173" i="15"/>
  <c r="CA330" i="15"/>
  <c r="CA329" i="15"/>
  <c r="CA326" i="15"/>
  <c r="CA328" i="15"/>
  <c r="CA378" i="15"/>
  <c r="CA322" i="15"/>
  <c r="CA248" i="15"/>
  <c r="CA310" i="15"/>
  <c r="CA213" i="15"/>
  <c r="CA139" i="15"/>
  <c r="CA162" i="15"/>
  <c r="CA158" i="15"/>
  <c r="CA154" i="15"/>
  <c r="CA150" i="15"/>
  <c r="CA146" i="15"/>
  <c r="CA142" i="15"/>
  <c r="CA138" i="15"/>
  <c r="CA134" i="15"/>
  <c r="CA130" i="15"/>
  <c r="CA124" i="15"/>
  <c r="CA120" i="15"/>
  <c r="CA116" i="15"/>
  <c r="CA109" i="15"/>
  <c r="CA97" i="15"/>
  <c r="CA76" i="15"/>
  <c r="CA75" i="15"/>
  <c r="CA57" i="15"/>
  <c r="CA40" i="15"/>
  <c r="CA38" i="15"/>
  <c r="CA42" i="15"/>
  <c r="CA9" i="15"/>
  <c r="CA3" i="15"/>
  <c r="CA151" i="15"/>
  <c r="CA135" i="15"/>
  <c r="CA88" i="15"/>
  <c r="CA87" i="15"/>
  <c r="CA60" i="15"/>
  <c r="CA51" i="15"/>
  <c r="CA46" i="15"/>
  <c r="CA44" i="15"/>
  <c r="CA37" i="15"/>
  <c r="CA29" i="15"/>
  <c r="CA21" i="15"/>
  <c r="CA22" i="15"/>
  <c r="CA16" i="15"/>
  <c r="CA147" i="15"/>
  <c r="CA117" i="15"/>
  <c r="CA113" i="15"/>
  <c r="CA105" i="15"/>
  <c r="CA101" i="15"/>
  <c r="CA100" i="15"/>
  <c r="CA96" i="15"/>
  <c r="CA84" i="15"/>
  <c r="CA79" i="15"/>
  <c r="CA66" i="15"/>
  <c r="CA56" i="15"/>
  <c r="CA34" i="15"/>
  <c r="CA8" i="15"/>
  <c r="CA7" i="15"/>
  <c r="CA143" i="15"/>
  <c r="CA131" i="15"/>
  <c r="CA74" i="15"/>
  <c r="CA91" i="15"/>
  <c r="CA83" i="15"/>
  <c r="CA90" i="15"/>
  <c r="CA86" i="15"/>
  <c r="CA82" i="15"/>
  <c r="CA78" i="15"/>
  <c r="CA70" i="15"/>
  <c r="CA62" i="15"/>
  <c r="CA55" i="15"/>
  <c r="CA52" i="15"/>
  <c r="CA48" i="15"/>
  <c r="CA33" i="15"/>
  <c r="CA30" i="15"/>
  <c r="CA25" i="15"/>
  <c r="CA18" i="15"/>
  <c r="CA12" i="15"/>
  <c r="CA17" i="15"/>
  <c r="CA13" i="15"/>
  <c r="CB1" i="16"/>
  <c r="CA4" i="16"/>
  <c r="CA5" i="16"/>
  <c r="CA6" i="16"/>
  <c r="CA7" i="16"/>
  <c r="CA13" i="16"/>
  <c r="CA11" i="16"/>
  <c r="CA17" i="16"/>
  <c r="CA22" i="16"/>
  <c r="CA19" i="16"/>
  <c r="CA23" i="16"/>
  <c r="CA16" i="16"/>
  <c r="CA20" i="16"/>
  <c r="CA24" i="16"/>
  <c r="CA31" i="16"/>
  <c r="CA35" i="16"/>
  <c r="CA32" i="16"/>
  <c r="CA29" i="16"/>
  <c r="CA33" i="16"/>
  <c r="CA26" i="16"/>
  <c r="CA36" i="16"/>
  <c r="CA37" i="16"/>
  <c r="CA50" i="16"/>
  <c r="CA39" i="16"/>
  <c r="CA43" i="16"/>
  <c r="CA47" i="16"/>
  <c r="CA51" i="16"/>
  <c r="CA56" i="16"/>
  <c r="CA54" i="16"/>
  <c r="CA55" i="16"/>
  <c r="CA58" i="16"/>
  <c r="CA62" i="16"/>
  <c r="CA66" i="16"/>
  <c r="CA70" i="16"/>
  <c r="CA74" i="16"/>
  <c r="CA78" i="16"/>
  <c r="CA82" i="16"/>
  <c r="CA86" i="16"/>
  <c r="CA90" i="16"/>
  <c r="CA94" i="16"/>
  <c r="CA79" i="16"/>
  <c r="CA83" i="16"/>
  <c r="CA87" i="16"/>
  <c r="CA91" i="16"/>
  <c r="CA95" i="16"/>
  <c r="CA98" i="16"/>
  <c r="CA121" i="16"/>
  <c r="CA125" i="16"/>
  <c r="CA129" i="16"/>
  <c r="CA99" i="16"/>
  <c r="CA102" i="16"/>
  <c r="CA106" i="16"/>
  <c r="CA110" i="16"/>
  <c r="CA114" i="16"/>
  <c r="CA118" i="16"/>
  <c r="CA122" i="16"/>
  <c r="CA126" i="16"/>
  <c r="CA130" i="16"/>
  <c r="CA135" i="16"/>
  <c r="CA139" i="16"/>
  <c r="CA143" i="16"/>
  <c r="CA147" i="16"/>
  <c r="CA151" i="16"/>
  <c r="CA155" i="16"/>
  <c r="CA159" i="16"/>
  <c r="CA163" i="16"/>
  <c r="CA167" i="16"/>
  <c r="CA171" i="16"/>
  <c r="CA144" i="16"/>
  <c r="CA148" i="16"/>
  <c r="CA152" i="16"/>
  <c r="CA156" i="16"/>
  <c r="CA160" i="16"/>
  <c r="CA164" i="16"/>
  <c r="CA168" i="16"/>
  <c r="CA172" i="16"/>
  <c r="CA133" i="16"/>
  <c r="CA134" i="16"/>
  <c r="CA136" i="16"/>
  <c r="CA137" i="16"/>
  <c r="CA141" i="16"/>
  <c r="CA145" i="16"/>
  <c r="CA149" i="16"/>
  <c r="CA153" i="16"/>
  <c r="CA157" i="16"/>
  <c r="CA161" i="16"/>
  <c r="CA165" i="16"/>
  <c r="CA169" i="16"/>
  <c r="CA173" i="16"/>
  <c r="CA175" i="16"/>
  <c r="CA187" i="16"/>
  <c r="CA191" i="16"/>
  <c r="CA195" i="16"/>
  <c r="CA199" i="16"/>
  <c r="CA203" i="16"/>
  <c r="CA207" i="16"/>
  <c r="CA211" i="16"/>
  <c r="CA177" i="16"/>
  <c r="CA181" i="16"/>
  <c r="CA185" i="16"/>
  <c r="CA192" i="16"/>
  <c r="CA196" i="16"/>
  <c r="CA200" i="16"/>
  <c r="CA204" i="16"/>
  <c r="CA208" i="16"/>
  <c r="CA212" i="16"/>
  <c r="CA224" i="16"/>
  <c r="CA228" i="16"/>
  <c r="CA232" i="16"/>
  <c r="CA236" i="16"/>
  <c r="CA240" i="16"/>
  <c r="CA244" i="16"/>
  <c r="CA248" i="16"/>
  <c r="CA252" i="16"/>
  <c r="CA256" i="16"/>
  <c r="CA260" i="16"/>
  <c r="CA264" i="16"/>
  <c r="CA268" i="16"/>
  <c r="CA272" i="16"/>
  <c r="CA276" i="16"/>
  <c r="CA280" i="16"/>
  <c r="CA225" i="16"/>
  <c r="CA229" i="16"/>
  <c r="CA233" i="16"/>
  <c r="CA237" i="16"/>
  <c r="CA241" i="16"/>
  <c r="CA245" i="16"/>
  <c r="CA249" i="16"/>
  <c r="CA253" i="16"/>
  <c r="CA257" i="16"/>
  <c r="CA261" i="16"/>
  <c r="CA265" i="16"/>
  <c r="CA269" i="16"/>
  <c r="CA273" i="16"/>
  <c r="CA277" i="16"/>
  <c r="CA281" i="16"/>
  <c r="CA285" i="16"/>
  <c r="CA289" i="16"/>
  <c r="CA293" i="16"/>
  <c r="CA215" i="16"/>
  <c r="CA216" i="16"/>
  <c r="CA220" i="16"/>
  <c r="CA223" i="16"/>
  <c r="CA227" i="16"/>
  <c r="CA231" i="16"/>
  <c r="CA235" i="16"/>
  <c r="CA239" i="16"/>
  <c r="CA243" i="16"/>
  <c r="CA247" i="16"/>
  <c r="CA251" i="16"/>
  <c r="CA255" i="16"/>
  <c r="CA259" i="16"/>
  <c r="CA263" i="16"/>
  <c r="CA267" i="16"/>
  <c r="CA271" i="16"/>
  <c r="CA275" i="16"/>
  <c r="CA279" i="16"/>
  <c r="CA283" i="16"/>
  <c r="CA284" i="16"/>
  <c r="CA288" i="16"/>
  <c r="CA292" i="16"/>
  <c r="CA298" i="16"/>
  <c r="CA302" i="16"/>
  <c r="CA306" i="16"/>
  <c r="CA310" i="16"/>
  <c r="CA314" i="16"/>
  <c r="CA318" i="16"/>
  <c r="CA322" i="16"/>
  <c r="CA326" i="16"/>
  <c r="CA330" i="16"/>
  <c r="CA334" i="16"/>
  <c r="CA338" i="16"/>
  <c r="CA342" i="16"/>
  <c r="CA346" i="16"/>
  <c r="CA350" i="16"/>
  <c r="CA354" i="16"/>
  <c r="CA358" i="16"/>
  <c r="CA295" i="16"/>
  <c r="CA299" i="16"/>
  <c r="CA303" i="16"/>
  <c r="CA307" i="16"/>
  <c r="CA311" i="16"/>
  <c r="CA315" i="16"/>
  <c r="CA319" i="16"/>
  <c r="CA323" i="16"/>
  <c r="CA327" i="16"/>
  <c r="CA331" i="16"/>
  <c r="CA335" i="16"/>
  <c r="CA339" i="16"/>
  <c r="CA343" i="16"/>
  <c r="CA347" i="16"/>
  <c r="CA351" i="16"/>
  <c r="CA355" i="16"/>
  <c r="CA359" i="16"/>
  <c r="CA369" i="16"/>
  <c r="CA373" i="16"/>
  <c r="CA377" i="16"/>
  <c r="CA381" i="16"/>
  <c r="CA385" i="16"/>
  <c r="CA389" i="16"/>
  <c r="CA393" i="16"/>
  <c r="CA397" i="16"/>
  <c r="CA401" i="16"/>
  <c r="CA405" i="16"/>
  <c r="CA409" i="16"/>
  <c r="CA413" i="16"/>
  <c r="CA417" i="16"/>
  <c r="CA421" i="16"/>
  <c r="CA425" i="16"/>
  <c r="CA374" i="16"/>
  <c r="CA378" i="16"/>
  <c r="CA382" i="16"/>
  <c r="CA386" i="16"/>
  <c r="CA390" i="16"/>
  <c r="CA394" i="16"/>
  <c r="CA398" i="16"/>
  <c r="CA402" i="16"/>
  <c r="CA406" i="16"/>
  <c r="CA410" i="16"/>
  <c r="CA414" i="16"/>
  <c r="CA418" i="16"/>
  <c r="CA422" i="16"/>
  <c r="CA371" i="16"/>
  <c r="CA375" i="16"/>
  <c r="CA379" i="16"/>
  <c r="CA383" i="16"/>
  <c r="CA387" i="16"/>
  <c r="CA391" i="16"/>
  <c r="CA395" i="16"/>
  <c r="CA399" i="16"/>
  <c r="CA403" i="16"/>
  <c r="CA407" i="16"/>
  <c r="CA411" i="16"/>
  <c r="CA415" i="16"/>
  <c r="CA419" i="16"/>
  <c r="CA423" i="16"/>
  <c r="CA427" i="16"/>
  <c r="CA431" i="16"/>
  <c r="CA363" i="16"/>
  <c r="CA367" i="16"/>
  <c r="CA435" i="16"/>
  <c r="CA439" i="16"/>
  <c r="CA443" i="16"/>
  <c r="CA426" i="16"/>
  <c r="CA430" i="16"/>
  <c r="CA447" i="16"/>
  <c r="CA451" i="16"/>
  <c r="CA455" i="16"/>
  <c r="CA459" i="16"/>
  <c r="CA463" i="16"/>
  <c r="CA467" i="16"/>
  <c r="CA471" i="16"/>
  <c r="CA475" i="16"/>
  <c r="CA479" i="16"/>
  <c r="CA433" i="16"/>
  <c r="CA444" i="16"/>
  <c r="CA448" i="16"/>
  <c r="CA452" i="16"/>
  <c r="CA456" i="16"/>
  <c r="CA460" i="16"/>
  <c r="CA464" i="16"/>
  <c r="CA468" i="16"/>
  <c r="CA472" i="16"/>
  <c r="CA476" i="16"/>
  <c r="CA480" i="16"/>
  <c r="CA428" i="16"/>
  <c r="CA440" i="16"/>
  <c r="CA429" i="16"/>
  <c r="CA388" i="16"/>
  <c r="CA370" i="16"/>
  <c r="CA291" i="16"/>
  <c r="CA282" i="16"/>
  <c r="CA274" i="16"/>
  <c r="CA266" i="16"/>
  <c r="CA258" i="16"/>
  <c r="CA250" i="16"/>
  <c r="CA242" i="16"/>
  <c r="CA234" i="16"/>
  <c r="CA226" i="16"/>
  <c r="CA478" i="16"/>
  <c r="CA470" i="16"/>
  <c r="CA462" i="16"/>
  <c r="CA454" i="16"/>
  <c r="CA446" i="16"/>
  <c r="CA420" i="16"/>
  <c r="CA412" i="16"/>
  <c r="CA404" i="16"/>
  <c r="CA392" i="16"/>
  <c r="CA380" i="16"/>
  <c r="CA372" i="16"/>
  <c r="CA366" i="16"/>
  <c r="CA365" i="16"/>
  <c r="CA286" i="16"/>
  <c r="CA353" i="16"/>
  <c r="CA345" i="16"/>
  <c r="CA337" i="16"/>
  <c r="CA329" i="16"/>
  <c r="CA321" i="16"/>
  <c r="CA313" i="16"/>
  <c r="CA305" i="16"/>
  <c r="CA297" i="16"/>
  <c r="CA360" i="16"/>
  <c r="CA356" i="16"/>
  <c r="CA352" i="16"/>
  <c r="CA348" i="16"/>
  <c r="CA344" i="16"/>
  <c r="CA340" i="16"/>
  <c r="CA336" i="16"/>
  <c r="CA332" i="16"/>
  <c r="CA328" i="16"/>
  <c r="CA324" i="16"/>
  <c r="CA320" i="16"/>
  <c r="CA316" i="16"/>
  <c r="CA312" i="16"/>
  <c r="CA308" i="16"/>
  <c r="CA304" i="16"/>
  <c r="CA300" i="16"/>
  <c r="CA296" i="16"/>
  <c r="CA434" i="16"/>
  <c r="CA432" i="16"/>
  <c r="CA396" i="16"/>
  <c r="CA384" i="16"/>
  <c r="CA362" i="16"/>
  <c r="CA294" i="16"/>
  <c r="CA287" i="16"/>
  <c r="CA278" i="16"/>
  <c r="CA270" i="16"/>
  <c r="CA442" i="16"/>
  <c r="CA441" i="16"/>
  <c r="CA438" i="16"/>
  <c r="CA437" i="16"/>
  <c r="CA436" i="16"/>
  <c r="CA482" i="16"/>
  <c r="CA474" i="16"/>
  <c r="CA466" i="16"/>
  <c r="CA458" i="16"/>
  <c r="CA450" i="16"/>
  <c r="CA481" i="16"/>
  <c r="CA477" i="16"/>
  <c r="CA473" i="16"/>
  <c r="CA469" i="16"/>
  <c r="CA465" i="16"/>
  <c r="CA461" i="16"/>
  <c r="CA457" i="16"/>
  <c r="CA453" i="16"/>
  <c r="CA449" i="16"/>
  <c r="CA445" i="16"/>
  <c r="CA424" i="16"/>
  <c r="CA416" i="16"/>
  <c r="CA408" i="16"/>
  <c r="CA400" i="16"/>
  <c r="CA376" i="16"/>
  <c r="CA361" i="16"/>
  <c r="CA290" i="16"/>
  <c r="CA357" i="16"/>
  <c r="CA349" i="16"/>
  <c r="CA341" i="16"/>
  <c r="CA333" i="16"/>
  <c r="CA325" i="16"/>
  <c r="CA317" i="16"/>
  <c r="CA309" i="16"/>
  <c r="CA301" i="16"/>
  <c r="CA368" i="16"/>
  <c r="CA364" i="16"/>
  <c r="CA254" i="16"/>
  <c r="CA238" i="16"/>
  <c r="CA222" i="16"/>
  <c r="CA209" i="16"/>
  <c r="CA201" i="16"/>
  <c r="CA193" i="16"/>
  <c r="CA188" i="16"/>
  <c r="CA142" i="16"/>
  <c r="CA140" i="16"/>
  <c r="CA123" i="16"/>
  <c r="CA101" i="16"/>
  <c r="CA96" i="16"/>
  <c r="CA88" i="16"/>
  <c r="CA80" i="16"/>
  <c r="CA81" i="16"/>
  <c r="CA69" i="16"/>
  <c r="CA52" i="16"/>
  <c r="CA28" i="16"/>
  <c r="CA18" i="16"/>
  <c r="CA214" i="16"/>
  <c r="CA179" i="16"/>
  <c r="CA178" i="16"/>
  <c r="CA166" i="16"/>
  <c r="CA154" i="16"/>
  <c r="CA119" i="16"/>
  <c r="CA111" i="16"/>
  <c r="CA103" i="16"/>
  <c r="CA71" i="16"/>
  <c r="CA63" i="16"/>
  <c r="CA61" i="16"/>
  <c r="CA64" i="16"/>
  <c r="CA40" i="16"/>
  <c r="CA42" i="16"/>
  <c r="CA53" i="16"/>
  <c r="CA49" i="16"/>
  <c r="CA45" i="16"/>
  <c r="CA41" i="16"/>
  <c r="CA34" i="16"/>
  <c r="CA25" i="16"/>
  <c r="CA262" i="16"/>
  <c r="CA246" i="16"/>
  <c r="CA219" i="16"/>
  <c r="CA221" i="16"/>
  <c r="CA217" i="16"/>
  <c r="CA213" i="16"/>
  <c r="CA205" i="16"/>
  <c r="CA197" i="16"/>
  <c r="CA189" i="16"/>
  <c r="CA183" i="16"/>
  <c r="CA180" i="16"/>
  <c r="CA176" i="16"/>
  <c r="CA182" i="16"/>
  <c r="CA170" i="16"/>
  <c r="CA158" i="16"/>
  <c r="CA146" i="16"/>
  <c r="CA138" i="16"/>
  <c r="CA97" i="16"/>
  <c r="CA117" i="16"/>
  <c r="CA109" i="16"/>
  <c r="CA105" i="16"/>
  <c r="CA132" i="16"/>
  <c r="CA128" i="16"/>
  <c r="CA124" i="16"/>
  <c r="CA120" i="16"/>
  <c r="CA116" i="16"/>
  <c r="CA112" i="16"/>
  <c r="CA108" i="16"/>
  <c r="CA104" i="16"/>
  <c r="CA100" i="16"/>
  <c r="CA92" i="16"/>
  <c r="CA84" i="16"/>
  <c r="CA76" i="16"/>
  <c r="CA93" i="16"/>
  <c r="CA89" i="16"/>
  <c r="CA85" i="16"/>
  <c r="CA65" i="16"/>
  <c r="CA57" i="16"/>
  <c r="CA68" i="16"/>
  <c r="CA60" i="16"/>
  <c r="CA48" i="16"/>
  <c r="CA46" i="16"/>
  <c r="CA38" i="16"/>
  <c r="CA8" i="16"/>
  <c r="CA230" i="16"/>
  <c r="CA218" i="16"/>
  <c r="CA184" i="16"/>
  <c r="CA210" i="16"/>
  <c r="CA206" i="16"/>
  <c r="CA202" i="16"/>
  <c r="CA198" i="16"/>
  <c r="CA194" i="16"/>
  <c r="CA190" i="16"/>
  <c r="CA186" i="16"/>
  <c r="CA174" i="16"/>
  <c r="CA162" i="16"/>
  <c r="CA150" i="16"/>
  <c r="CA131" i="16"/>
  <c r="CA127" i="16"/>
  <c r="CA115" i="16"/>
  <c r="CA107" i="16"/>
  <c r="CA113" i="16"/>
  <c r="CA77" i="16"/>
  <c r="CA75" i="16"/>
  <c r="CA67" i="16"/>
  <c r="CA59" i="16"/>
  <c r="CA73" i="16"/>
  <c r="CA72" i="16"/>
  <c r="CA44" i="16"/>
  <c r="CA30" i="16"/>
  <c r="CA27" i="16"/>
  <c r="CA21" i="16"/>
  <c r="CA14" i="16"/>
  <c r="CA12" i="16"/>
  <c r="CA15" i="16"/>
  <c r="CA10" i="16"/>
  <c r="CA9" i="16"/>
  <c r="CA3" i="16"/>
  <c r="CB1" i="14"/>
  <c r="CA5" i="14"/>
  <c r="CA6" i="14"/>
  <c r="CA3" i="14"/>
  <c r="CA8" i="14"/>
  <c r="CA7" i="14"/>
  <c r="CA12" i="14"/>
  <c r="CA14" i="14"/>
  <c r="CA11" i="14"/>
  <c r="CA16" i="14"/>
  <c r="CA20" i="14"/>
  <c r="CA18" i="14"/>
  <c r="CA15" i="14"/>
  <c r="CA19" i="14"/>
  <c r="CA28" i="14"/>
  <c r="CA25" i="14"/>
  <c r="CA22" i="14"/>
  <c r="CA26" i="14"/>
  <c r="CA29" i="14"/>
  <c r="CA34" i="14"/>
  <c r="CA30" i="14"/>
  <c r="CA31" i="14"/>
  <c r="CA35" i="14"/>
  <c r="CA32" i="14"/>
  <c r="CA36" i="14"/>
  <c r="CA39" i="14"/>
  <c r="CA48" i="14"/>
  <c r="CA40" i="14"/>
  <c r="CA45" i="14"/>
  <c r="CA46" i="14"/>
  <c r="CA43" i="14"/>
  <c r="CA47" i="14"/>
  <c r="CA49" i="14"/>
  <c r="CA51" i="14"/>
  <c r="CA55" i="14"/>
  <c r="CA59" i="14"/>
  <c r="CA63" i="14"/>
  <c r="CA52" i="14"/>
  <c r="CA56" i="14"/>
  <c r="CA60" i="14"/>
  <c r="CA64" i="14"/>
  <c r="CA75" i="14"/>
  <c r="CA79" i="14"/>
  <c r="CA83" i="14"/>
  <c r="CA68" i="14"/>
  <c r="CA72" i="14"/>
  <c r="CA76" i="14"/>
  <c r="CA80" i="14"/>
  <c r="CA84" i="14"/>
  <c r="CA69" i="14"/>
  <c r="CA73" i="14"/>
  <c r="CA77" i="14"/>
  <c r="CA81" i="14"/>
  <c r="CA85" i="14"/>
  <c r="CA93" i="14"/>
  <c r="CA94" i="14"/>
  <c r="CA98" i="14"/>
  <c r="CA102" i="14"/>
  <c r="CA106" i="14"/>
  <c r="CA87" i="14"/>
  <c r="CA107" i="14"/>
  <c r="CA89" i="14"/>
  <c r="CA96" i="14"/>
  <c r="CA100" i="14"/>
  <c r="CA104" i="14"/>
  <c r="CA108" i="14"/>
  <c r="CA112" i="14"/>
  <c r="CA111" i="14"/>
  <c r="CA110" i="14"/>
  <c r="CA99" i="14"/>
  <c r="CA88" i="14"/>
  <c r="CA66" i="14"/>
  <c r="CA58" i="14"/>
  <c r="CA27" i="14"/>
  <c r="CA23" i="14"/>
  <c r="CA13" i="14"/>
  <c r="CA9" i="14"/>
  <c r="CA92" i="14"/>
  <c r="CA91" i="14"/>
  <c r="CA54" i="14"/>
  <c r="CA24" i="14"/>
  <c r="CA21" i="14"/>
  <c r="CA95" i="14"/>
  <c r="CA90" i="14"/>
  <c r="CA105" i="14"/>
  <c r="CA101" i="14"/>
  <c r="CA97" i="14"/>
  <c r="CA86" i="14"/>
  <c r="CA82" i="14"/>
  <c r="CA78" i="14"/>
  <c r="CA74" i="14"/>
  <c r="CA70" i="14"/>
  <c r="CA67" i="14"/>
  <c r="CA62" i="14"/>
  <c r="CA65" i="14"/>
  <c r="CA61" i="14"/>
  <c r="CA57" i="14"/>
  <c r="CA38" i="14"/>
  <c r="CA37" i="14"/>
  <c r="CA33" i="14"/>
  <c r="CA17" i="14"/>
  <c r="CA10" i="14"/>
  <c r="CA109" i="14"/>
  <c r="CA103" i="14"/>
  <c r="CA71" i="14"/>
  <c r="CA50" i="14"/>
  <c r="CA53" i="14"/>
  <c r="CA42" i="14"/>
  <c r="CA41" i="14"/>
  <c r="CA44" i="14"/>
  <c r="CA4" i="14"/>
  <c r="CA2" i="15"/>
  <c r="CB1" i="15"/>
  <c r="CA2" i="18"/>
  <c r="CB1" i="18"/>
  <c r="CB3" i="18" l="1"/>
  <c r="CB4" i="18"/>
  <c r="CB5" i="18"/>
  <c r="CB6" i="18"/>
  <c r="CB7" i="18"/>
  <c r="CB10" i="18"/>
  <c r="CB11" i="18"/>
  <c r="CB8" i="18"/>
  <c r="CB9" i="18"/>
  <c r="CB15" i="18"/>
  <c r="CB13" i="18"/>
  <c r="CB14" i="18"/>
  <c r="CB17" i="18"/>
  <c r="CB21" i="18"/>
  <c r="CB18" i="18"/>
  <c r="CB16" i="18"/>
  <c r="CB19" i="18"/>
  <c r="CB20" i="18"/>
  <c r="CB23" i="18"/>
  <c r="CB27" i="18"/>
  <c r="CB24" i="18"/>
  <c r="CB28" i="18"/>
  <c r="CB22" i="18"/>
  <c r="CB25" i="18"/>
  <c r="CB26" i="18"/>
  <c r="CB30" i="18"/>
  <c r="CB34" i="18"/>
  <c r="CB38" i="18"/>
  <c r="CB29" i="18"/>
  <c r="CB31" i="18"/>
  <c r="CB35" i="18"/>
  <c r="CB39" i="18"/>
  <c r="CB32" i="18"/>
  <c r="CB36" i="18"/>
  <c r="CB33" i="18"/>
  <c r="CB37" i="18"/>
  <c r="CB41" i="18"/>
  <c r="CB42" i="18"/>
  <c r="CB46" i="18"/>
  <c r="CB50" i="18"/>
  <c r="CB40" i="18"/>
  <c r="CB43" i="18"/>
  <c r="CB47" i="18"/>
  <c r="CB44" i="18"/>
  <c r="CB48" i="18"/>
  <c r="CB45" i="18"/>
  <c r="CB49" i="18"/>
  <c r="CB55" i="18"/>
  <c r="CB59" i="18"/>
  <c r="CB63" i="18"/>
  <c r="CB67" i="18"/>
  <c r="CB51" i="18"/>
  <c r="CB52" i="18"/>
  <c r="CB56" i="18"/>
  <c r="CB60" i="18"/>
  <c r="CB64" i="18"/>
  <c r="CB53" i="18"/>
  <c r="CB57" i="18"/>
  <c r="CB61" i="18"/>
  <c r="CB65" i="18"/>
  <c r="CB54" i="18"/>
  <c r="CB58" i="18"/>
  <c r="CB62" i="18"/>
  <c r="CB74" i="18"/>
  <c r="CB78" i="18"/>
  <c r="CB82" i="18"/>
  <c r="CB71" i="18"/>
  <c r="CB75" i="18"/>
  <c r="CB79" i="18"/>
  <c r="CB83" i="18"/>
  <c r="CB66" i="18"/>
  <c r="CB68" i="18"/>
  <c r="CB69" i="18"/>
  <c r="CB70" i="18"/>
  <c r="CB72" i="18"/>
  <c r="CB76" i="18"/>
  <c r="CB80" i="18"/>
  <c r="CB84" i="18"/>
  <c r="CB73" i="18"/>
  <c r="CB77" i="18"/>
  <c r="CB81" i="18"/>
  <c r="CB85" i="18"/>
  <c r="CB89" i="18"/>
  <c r="CB93" i="18"/>
  <c r="CB90" i="18"/>
  <c r="CB87" i="18"/>
  <c r="CB91" i="18"/>
  <c r="CB86" i="18"/>
  <c r="CB88" i="18"/>
  <c r="CB92" i="18"/>
  <c r="CB12" i="18"/>
  <c r="CB3" i="15"/>
  <c r="CB4" i="15"/>
  <c r="CB5" i="15"/>
  <c r="CB6" i="15"/>
  <c r="CB11" i="15"/>
  <c r="CB8" i="15"/>
  <c r="CB9" i="15"/>
  <c r="CB7" i="15"/>
  <c r="CB10" i="15"/>
  <c r="CB16" i="15"/>
  <c r="CB13" i="15"/>
  <c r="CB14" i="15"/>
  <c r="CB15" i="15"/>
  <c r="CB18" i="15"/>
  <c r="CB21" i="15"/>
  <c r="CB17" i="15"/>
  <c r="CB22" i="15"/>
  <c r="CB19" i="15"/>
  <c r="CB23" i="15"/>
  <c r="CB20" i="15"/>
  <c r="CB24" i="15"/>
  <c r="CB29" i="15"/>
  <c r="CB33" i="15"/>
  <c r="CB30" i="15"/>
  <c r="CB25" i="15"/>
  <c r="CB26" i="15"/>
  <c r="CB27" i="15"/>
  <c r="CB31" i="15"/>
  <c r="CB28" i="15"/>
  <c r="CB32" i="15"/>
  <c r="CB36" i="15"/>
  <c r="CB34" i="15"/>
  <c r="CB40" i="15"/>
  <c r="CB44" i="15"/>
  <c r="CB41" i="15"/>
  <c r="CB45" i="15"/>
  <c r="CB42" i="15"/>
  <c r="CB35" i="15"/>
  <c r="CB39" i="15"/>
  <c r="CB43" i="15"/>
  <c r="CB47" i="15"/>
  <c r="CB51" i="15"/>
  <c r="CB55" i="15"/>
  <c r="CB48" i="15"/>
  <c r="CB52" i="15"/>
  <c r="CB49" i="15"/>
  <c r="CB53" i="15"/>
  <c r="CB50" i="15"/>
  <c r="CB54" i="15"/>
  <c r="CB58" i="15"/>
  <c r="CB62" i="15"/>
  <c r="CB66" i="15"/>
  <c r="CB70" i="15"/>
  <c r="CB57" i="15"/>
  <c r="CB59" i="15"/>
  <c r="CB63" i="15"/>
  <c r="CB67" i="15"/>
  <c r="CB71" i="15"/>
  <c r="CB56" i="15"/>
  <c r="CB60" i="15"/>
  <c r="CB64" i="15"/>
  <c r="CB68" i="15"/>
  <c r="CB72" i="15"/>
  <c r="CB61" i="15"/>
  <c r="CB65" i="15"/>
  <c r="CB69" i="15"/>
  <c r="CB73" i="15"/>
  <c r="CB77" i="15"/>
  <c r="CB81" i="15"/>
  <c r="CB85" i="15"/>
  <c r="CB89" i="15"/>
  <c r="CB93" i="15"/>
  <c r="CB78" i="15"/>
  <c r="CB82" i="15"/>
  <c r="CB86" i="15"/>
  <c r="CB90" i="15"/>
  <c r="CB79" i="15"/>
  <c r="CB83" i="15"/>
  <c r="CB87" i="15"/>
  <c r="CB91" i="15"/>
  <c r="CB80" i="15"/>
  <c r="CB84" i="15"/>
  <c r="CB88" i="15"/>
  <c r="CB95" i="15"/>
  <c r="CB99" i="15"/>
  <c r="CB103" i="15"/>
  <c r="CB107" i="15"/>
  <c r="CB96" i="15"/>
  <c r="CB100" i="15"/>
  <c r="CB104" i="15"/>
  <c r="CB108" i="15"/>
  <c r="CB97" i="15"/>
  <c r="CB101" i="15"/>
  <c r="CB105" i="15"/>
  <c r="CB92" i="15"/>
  <c r="CB94" i="15"/>
  <c r="CB98" i="15"/>
  <c r="CB102" i="15"/>
  <c r="CB106" i="15"/>
  <c r="CB115" i="15"/>
  <c r="CB119" i="15"/>
  <c r="CB123" i="15"/>
  <c r="CB127" i="15"/>
  <c r="CB112" i="15"/>
  <c r="CB116" i="15"/>
  <c r="CB120" i="15"/>
  <c r="CB124" i="15"/>
  <c r="CB128" i="15"/>
  <c r="CB113" i="15"/>
  <c r="CB117" i="15"/>
  <c r="CB121" i="15"/>
  <c r="CB125" i="15"/>
  <c r="CB129" i="15"/>
  <c r="CB109" i="15"/>
  <c r="CB114" i="15"/>
  <c r="CB118" i="15"/>
  <c r="CB122" i="15"/>
  <c r="CB126" i="15"/>
  <c r="CB133" i="15"/>
  <c r="CB137" i="15"/>
  <c r="CB141" i="15"/>
  <c r="CB145" i="15"/>
  <c r="CB149" i="15"/>
  <c r="CB153" i="15"/>
  <c r="CB157" i="15"/>
  <c r="CB161" i="15"/>
  <c r="CB165" i="15"/>
  <c r="CB130" i="15"/>
  <c r="CB134" i="15"/>
  <c r="CB138" i="15"/>
  <c r="CB142" i="15"/>
  <c r="CB146" i="15"/>
  <c r="CB150" i="15"/>
  <c r="CB154" i="15"/>
  <c r="CB158" i="15"/>
  <c r="CB131" i="15"/>
  <c r="CB135" i="15"/>
  <c r="CB139" i="15"/>
  <c r="CB143" i="15"/>
  <c r="CB147" i="15"/>
  <c r="CB151" i="15"/>
  <c r="CB155" i="15"/>
  <c r="CB159" i="15"/>
  <c r="CB132" i="15"/>
  <c r="CB136" i="15"/>
  <c r="CB140" i="15"/>
  <c r="CB144" i="15"/>
  <c r="CB148" i="15"/>
  <c r="CB152" i="15"/>
  <c r="CB156" i="15"/>
  <c r="CB160" i="15"/>
  <c r="CB162" i="15"/>
  <c r="CB172" i="15"/>
  <c r="CB176" i="15"/>
  <c r="CB180" i="15"/>
  <c r="CB184" i="15"/>
  <c r="CB188" i="15"/>
  <c r="CB192" i="15"/>
  <c r="CB196" i="15"/>
  <c r="CB200" i="15"/>
  <c r="CB204" i="15"/>
  <c r="CB208" i="15"/>
  <c r="CB212" i="15"/>
  <c r="CB169" i="15"/>
  <c r="CB173" i="15"/>
  <c r="CB177" i="15"/>
  <c r="CB181" i="15"/>
  <c r="CB185" i="15"/>
  <c r="CB189" i="15"/>
  <c r="CB193" i="15"/>
  <c r="CB197" i="15"/>
  <c r="CB201" i="15"/>
  <c r="CB170" i="15"/>
  <c r="CB174" i="15"/>
  <c r="CB178" i="15"/>
  <c r="CB182" i="15"/>
  <c r="CB186" i="15"/>
  <c r="CB190" i="15"/>
  <c r="CB194" i="15"/>
  <c r="CB198" i="15"/>
  <c r="CB202" i="15"/>
  <c r="CB171" i="15"/>
  <c r="CB175" i="15"/>
  <c r="CB179" i="15"/>
  <c r="CB183" i="15"/>
  <c r="CB187" i="15"/>
  <c r="CB191" i="15"/>
  <c r="CB195" i="15"/>
  <c r="CB199" i="15"/>
  <c r="CB203" i="15"/>
  <c r="CB219" i="15"/>
  <c r="CB223" i="15"/>
  <c r="CB227" i="15"/>
  <c r="CB231" i="15"/>
  <c r="CB235" i="15"/>
  <c r="CB239" i="15"/>
  <c r="CB243" i="15"/>
  <c r="CB247" i="15"/>
  <c r="CB251" i="15"/>
  <c r="CB255" i="15"/>
  <c r="CB216" i="15"/>
  <c r="CB220" i="15"/>
  <c r="CB224" i="15"/>
  <c r="CB228" i="15"/>
  <c r="CB232" i="15"/>
  <c r="CB236" i="15"/>
  <c r="CB240" i="15"/>
  <c r="CB244" i="15"/>
  <c r="CB217" i="15"/>
  <c r="CB221" i="15"/>
  <c r="CB225" i="15"/>
  <c r="CB229" i="15"/>
  <c r="CB233" i="15"/>
  <c r="CB237" i="15"/>
  <c r="CB241" i="15"/>
  <c r="CB245" i="15"/>
  <c r="CB205" i="15"/>
  <c r="CB218" i="15"/>
  <c r="CB222" i="15"/>
  <c r="CB226" i="15"/>
  <c r="CB230" i="15"/>
  <c r="CB234" i="15"/>
  <c r="CB238" i="15"/>
  <c r="CB242" i="15"/>
  <c r="CB246" i="15"/>
  <c r="CB250" i="15"/>
  <c r="CB259" i="15"/>
  <c r="CB263" i="15"/>
  <c r="CB267" i="15"/>
  <c r="CB271" i="15"/>
  <c r="CB275" i="15"/>
  <c r="CB279" i="15"/>
  <c r="CB283" i="15"/>
  <c r="CB287" i="15"/>
  <c r="CB291" i="15"/>
  <c r="CB295" i="15"/>
  <c r="CB299" i="15"/>
  <c r="CB303" i="15"/>
  <c r="CB307" i="15"/>
  <c r="CB311" i="15"/>
  <c r="CB315" i="15"/>
  <c r="CB319" i="15"/>
  <c r="CB323" i="15"/>
  <c r="CB327" i="15"/>
  <c r="CB256" i="15"/>
  <c r="CB260" i="15"/>
  <c r="CB264" i="15"/>
  <c r="CB268" i="15"/>
  <c r="CB272" i="15"/>
  <c r="CB276" i="15"/>
  <c r="CB280" i="15"/>
  <c r="CB284" i="15"/>
  <c r="CB288" i="15"/>
  <c r="CB292" i="15"/>
  <c r="CB296" i="15"/>
  <c r="CB300" i="15"/>
  <c r="CB304" i="15"/>
  <c r="CB308" i="15"/>
  <c r="CB312" i="15"/>
  <c r="CB316" i="15"/>
  <c r="CB320" i="15"/>
  <c r="CB324" i="15"/>
  <c r="CB249" i="15"/>
  <c r="CB253" i="15"/>
  <c r="CB254" i="15"/>
  <c r="CB257" i="15"/>
  <c r="CB261" i="15"/>
  <c r="CB265" i="15"/>
  <c r="CB269" i="15"/>
  <c r="CB273" i="15"/>
  <c r="CB277" i="15"/>
  <c r="CB281" i="15"/>
  <c r="CB285" i="15"/>
  <c r="CB289" i="15"/>
  <c r="CB293" i="15"/>
  <c r="CB297" i="15"/>
  <c r="CB301" i="15"/>
  <c r="CB305" i="15"/>
  <c r="CB309" i="15"/>
  <c r="CB313" i="15"/>
  <c r="CB317" i="15"/>
  <c r="CB248" i="15"/>
  <c r="CB252" i="15"/>
  <c r="CB258" i="15"/>
  <c r="CB262" i="15"/>
  <c r="CB266" i="15"/>
  <c r="CB270" i="15"/>
  <c r="CB274" i="15"/>
  <c r="CB278" i="15"/>
  <c r="CB282" i="15"/>
  <c r="CB286" i="15"/>
  <c r="CB290" i="15"/>
  <c r="CB294" i="15"/>
  <c r="CB298" i="15"/>
  <c r="CB302" i="15"/>
  <c r="CB306" i="15"/>
  <c r="CB310" i="15"/>
  <c r="CB314" i="15"/>
  <c r="CB332" i="15"/>
  <c r="CB336" i="15"/>
  <c r="CB340" i="15"/>
  <c r="CB344" i="15"/>
  <c r="CB348" i="15"/>
  <c r="CB352" i="15"/>
  <c r="CB356" i="15"/>
  <c r="CB360" i="15"/>
  <c r="CB364" i="15"/>
  <c r="CB368" i="15"/>
  <c r="CB372" i="15"/>
  <c r="CB376" i="15"/>
  <c r="CB380" i="15"/>
  <c r="CB333" i="15"/>
  <c r="CB337" i="15"/>
  <c r="CB341" i="15"/>
  <c r="CB345" i="15"/>
  <c r="CB349" i="15"/>
  <c r="CB353" i="15"/>
  <c r="CB357" i="15"/>
  <c r="CB361" i="15"/>
  <c r="CB365" i="15"/>
  <c r="CB369" i="15"/>
  <c r="CB373" i="15"/>
  <c r="CB377" i="15"/>
  <c r="CB381" i="15"/>
  <c r="CB322" i="15"/>
  <c r="CB334" i="15"/>
  <c r="CB338" i="15"/>
  <c r="CB342" i="15"/>
  <c r="CB346" i="15"/>
  <c r="CB350" i="15"/>
  <c r="CB354" i="15"/>
  <c r="CB358" i="15"/>
  <c r="CB362" i="15"/>
  <c r="CB366" i="15"/>
  <c r="CB370" i="15"/>
  <c r="CB374" i="15"/>
  <c r="CB378" i="15"/>
  <c r="CB382" i="15"/>
  <c r="CB321" i="15"/>
  <c r="CB331" i="15"/>
  <c r="CB335" i="15"/>
  <c r="CB339" i="15"/>
  <c r="CB343" i="15"/>
  <c r="CB347" i="15"/>
  <c r="CB351" i="15"/>
  <c r="CB355" i="15"/>
  <c r="CB359" i="15"/>
  <c r="CB363" i="15"/>
  <c r="CB367" i="15"/>
  <c r="CB371" i="15"/>
  <c r="CB375" i="15"/>
  <c r="CB379" i="15"/>
  <c r="CB383" i="15"/>
  <c r="CB329" i="15"/>
  <c r="CB214" i="15"/>
  <c r="CB209" i="15"/>
  <c r="CB168" i="15"/>
  <c r="CB328" i="15"/>
  <c r="CB213" i="15"/>
  <c r="CB207" i="15"/>
  <c r="CB206" i="15"/>
  <c r="CB167" i="15"/>
  <c r="CB326" i="15"/>
  <c r="CB211" i="15"/>
  <c r="CB166" i="15"/>
  <c r="CB330" i="15"/>
  <c r="CB325" i="15"/>
  <c r="CB318" i="15"/>
  <c r="CB215" i="15"/>
  <c r="CB210" i="15"/>
  <c r="CB164" i="15"/>
  <c r="CB111" i="15"/>
  <c r="CB38" i="15"/>
  <c r="CB163" i="15"/>
  <c r="CB110" i="15"/>
  <c r="CB76" i="15"/>
  <c r="CB46" i="15"/>
  <c r="CB37" i="15"/>
  <c r="CB75" i="15"/>
  <c r="CB74" i="15"/>
  <c r="CB12" i="15"/>
  <c r="CC1" i="16"/>
  <c r="CB3" i="16"/>
  <c r="CB7" i="16"/>
  <c r="CB4" i="16"/>
  <c r="CB5" i="16"/>
  <c r="CB6" i="16"/>
  <c r="CB8" i="16"/>
  <c r="CB9" i="16"/>
  <c r="CB11" i="16"/>
  <c r="CB14" i="16"/>
  <c r="CB15" i="16"/>
  <c r="CB10" i="16"/>
  <c r="CB13" i="16"/>
  <c r="CB16" i="16"/>
  <c r="CB20" i="16"/>
  <c r="CB24" i="16"/>
  <c r="CB17" i="16"/>
  <c r="CB21" i="16"/>
  <c r="CB25" i="16"/>
  <c r="CB18" i="16"/>
  <c r="CB22" i="16"/>
  <c r="CB19" i="16"/>
  <c r="CB23" i="16"/>
  <c r="CB26" i="16"/>
  <c r="CB30" i="16"/>
  <c r="CB34" i="16"/>
  <c r="CB27" i="16"/>
  <c r="CB31" i="16"/>
  <c r="CB35" i="16"/>
  <c r="CB28" i="16"/>
  <c r="CB32" i="16"/>
  <c r="CB29" i="16"/>
  <c r="CB33" i="16"/>
  <c r="CB37" i="16"/>
  <c r="CB40" i="16"/>
  <c r="CB44" i="16"/>
  <c r="CB48" i="16"/>
  <c r="CB52" i="16"/>
  <c r="CB36" i="16"/>
  <c r="CB41" i="16"/>
  <c r="CB45" i="16"/>
  <c r="CB49" i="16"/>
  <c r="CB53" i="16"/>
  <c r="CB38" i="16"/>
  <c r="CB42" i="16"/>
  <c r="CB46" i="16"/>
  <c r="CB50" i="16"/>
  <c r="CB39" i="16"/>
  <c r="CB43" i="16"/>
  <c r="CB47" i="16"/>
  <c r="CB51" i="16"/>
  <c r="CB55" i="16"/>
  <c r="CB59" i="16"/>
  <c r="CB63" i="16"/>
  <c r="CB67" i="16"/>
  <c r="CB71" i="16"/>
  <c r="CB56" i="16"/>
  <c r="CB60" i="16"/>
  <c r="CB64" i="16"/>
  <c r="CB68" i="16"/>
  <c r="CB72" i="16"/>
  <c r="CB54" i="16"/>
  <c r="CB57" i="16"/>
  <c r="CB61" i="16"/>
  <c r="CB65" i="16"/>
  <c r="CB69" i="16"/>
  <c r="CB73" i="16"/>
  <c r="CB58" i="16"/>
  <c r="CB62" i="16"/>
  <c r="CB66" i="16"/>
  <c r="CB70" i="16"/>
  <c r="CB74" i="16"/>
  <c r="CB76" i="16"/>
  <c r="CB80" i="16"/>
  <c r="CB84" i="16"/>
  <c r="CB88" i="16"/>
  <c r="CB92" i="16"/>
  <c r="CB96" i="16"/>
  <c r="CB77" i="16"/>
  <c r="CB81" i="16"/>
  <c r="CB85" i="16"/>
  <c r="CB89" i="16"/>
  <c r="CB93" i="16"/>
  <c r="CB75" i="16"/>
  <c r="CB78" i="16"/>
  <c r="CB82" i="16"/>
  <c r="CB86" i="16"/>
  <c r="CB90" i="16"/>
  <c r="CB94" i="16"/>
  <c r="CB79" i="16"/>
  <c r="CB83" i="16"/>
  <c r="CB87" i="16"/>
  <c r="CB91" i="16"/>
  <c r="CB95" i="16"/>
  <c r="CB99" i="16"/>
  <c r="CB103" i="16"/>
  <c r="CB107" i="16"/>
  <c r="CB111" i="16"/>
  <c r="CB115" i="16"/>
  <c r="CB119" i="16"/>
  <c r="CB123" i="16"/>
  <c r="CB127" i="16"/>
  <c r="CB131" i="16"/>
  <c r="CB135" i="16"/>
  <c r="CB100" i="16"/>
  <c r="CB104" i="16"/>
  <c r="CB108" i="16"/>
  <c r="CB112" i="16"/>
  <c r="CB116" i="16"/>
  <c r="CB120" i="16"/>
  <c r="CB124" i="16"/>
  <c r="CB128" i="16"/>
  <c r="CB132" i="16"/>
  <c r="CB98" i="16"/>
  <c r="CB101" i="16"/>
  <c r="CB105" i="16"/>
  <c r="CB109" i="16"/>
  <c r="CB113" i="16"/>
  <c r="CB117" i="16"/>
  <c r="CB121" i="16"/>
  <c r="CB125" i="16"/>
  <c r="CB129" i="16"/>
  <c r="CB97" i="16"/>
  <c r="CB102" i="16"/>
  <c r="CB106" i="16"/>
  <c r="CB110" i="16"/>
  <c r="CB114" i="16"/>
  <c r="CB118" i="16"/>
  <c r="CB122" i="16"/>
  <c r="CB126" i="16"/>
  <c r="CB130" i="16"/>
  <c r="CB134" i="16"/>
  <c r="CB138" i="16"/>
  <c r="CB142" i="16"/>
  <c r="CB146" i="16"/>
  <c r="CB150" i="16"/>
  <c r="CB154" i="16"/>
  <c r="CB158" i="16"/>
  <c r="CB162" i="16"/>
  <c r="CB166" i="16"/>
  <c r="CB170" i="16"/>
  <c r="CB139" i="16"/>
  <c r="CB143" i="16"/>
  <c r="CB147" i="16"/>
  <c r="CB151" i="16"/>
  <c r="CB155" i="16"/>
  <c r="CB159" i="16"/>
  <c r="CB163" i="16"/>
  <c r="CB167" i="16"/>
  <c r="CB171" i="16"/>
  <c r="CB140" i="16"/>
  <c r="CB144" i="16"/>
  <c r="CB148" i="16"/>
  <c r="CB152" i="16"/>
  <c r="CB156" i="16"/>
  <c r="CB160" i="16"/>
  <c r="CB164" i="16"/>
  <c r="CB168" i="16"/>
  <c r="CB172" i="16"/>
  <c r="CB133" i="16"/>
  <c r="CB137" i="16"/>
  <c r="CB141" i="16"/>
  <c r="CB145" i="16"/>
  <c r="CB149" i="16"/>
  <c r="CB153" i="16"/>
  <c r="CB157" i="16"/>
  <c r="CB161" i="16"/>
  <c r="CB165" i="16"/>
  <c r="CB169" i="16"/>
  <c r="CB173" i="16"/>
  <c r="CB177" i="16"/>
  <c r="CB181" i="16"/>
  <c r="CB185" i="16"/>
  <c r="CB189" i="16"/>
  <c r="CB193" i="16"/>
  <c r="CB197" i="16"/>
  <c r="CB201" i="16"/>
  <c r="CB205" i="16"/>
  <c r="CB209" i="16"/>
  <c r="CB213" i="16"/>
  <c r="CB217" i="16"/>
  <c r="CB190" i="16"/>
  <c r="CB194" i="16"/>
  <c r="CB198" i="16"/>
  <c r="CB202" i="16"/>
  <c r="CB206" i="16"/>
  <c r="CB210" i="16"/>
  <c r="CB174" i="16"/>
  <c r="CB178" i="16"/>
  <c r="CB186" i="16"/>
  <c r="CB191" i="16"/>
  <c r="CB195" i="16"/>
  <c r="CB199" i="16"/>
  <c r="CB203" i="16"/>
  <c r="CB207" i="16"/>
  <c r="CB211" i="16"/>
  <c r="CB192" i="16"/>
  <c r="CB196" i="16"/>
  <c r="CB200" i="16"/>
  <c r="CB204" i="16"/>
  <c r="CB208" i="16"/>
  <c r="CB212" i="16"/>
  <c r="CB216" i="16"/>
  <c r="CB220" i="16"/>
  <c r="CB215" i="16"/>
  <c r="CB223" i="16"/>
  <c r="CB227" i="16"/>
  <c r="CB231" i="16"/>
  <c r="CB235" i="16"/>
  <c r="CB239" i="16"/>
  <c r="CB243" i="16"/>
  <c r="CB247" i="16"/>
  <c r="CB251" i="16"/>
  <c r="CB255" i="16"/>
  <c r="CB259" i="16"/>
  <c r="CB263" i="16"/>
  <c r="CB267" i="16"/>
  <c r="CB271" i="16"/>
  <c r="CB275" i="16"/>
  <c r="CB279" i="16"/>
  <c r="CB283" i="16"/>
  <c r="CB214" i="16"/>
  <c r="CB224" i="16"/>
  <c r="CB228" i="16"/>
  <c r="CB232" i="16"/>
  <c r="CB236" i="16"/>
  <c r="CB240" i="16"/>
  <c r="CB244" i="16"/>
  <c r="CB248" i="16"/>
  <c r="CB252" i="16"/>
  <c r="CB256" i="16"/>
  <c r="CB260" i="16"/>
  <c r="CB264" i="16"/>
  <c r="CB268" i="16"/>
  <c r="CB272" i="16"/>
  <c r="CB276" i="16"/>
  <c r="CB280" i="16"/>
  <c r="CB284" i="16"/>
  <c r="CB288" i="16"/>
  <c r="CB292" i="16"/>
  <c r="CB225" i="16"/>
  <c r="CB229" i="16"/>
  <c r="CB233" i="16"/>
  <c r="CB237" i="16"/>
  <c r="CB241" i="16"/>
  <c r="CB245" i="16"/>
  <c r="CB249" i="16"/>
  <c r="CB253" i="16"/>
  <c r="CB257" i="16"/>
  <c r="CB261" i="16"/>
  <c r="CB265" i="16"/>
  <c r="CB269" i="16"/>
  <c r="CB273" i="16"/>
  <c r="CB277" i="16"/>
  <c r="CB281" i="16"/>
  <c r="CB285" i="16"/>
  <c r="CB289" i="16"/>
  <c r="CB293" i="16"/>
  <c r="CB218" i="16"/>
  <c r="CB219" i="16"/>
  <c r="CB221" i="16"/>
  <c r="CB226" i="16"/>
  <c r="CB230" i="16"/>
  <c r="CB234" i="16"/>
  <c r="CB238" i="16"/>
  <c r="CB242" i="16"/>
  <c r="CB246" i="16"/>
  <c r="CB250" i="16"/>
  <c r="CB254" i="16"/>
  <c r="CB258" i="16"/>
  <c r="CB262" i="16"/>
  <c r="CB266" i="16"/>
  <c r="CB270" i="16"/>
  <c r="CB274" i="16"/>
  <c r="CB278" i="16"/>
  <c r="CB282" i="16"/>
  <c r="CB299" i="16"/>
  <c r="CB303" i="16"/>
  <c r="CB307" i="16"/>
  <c r="CB311" i="16"/>
  <c r="CB315" i="16"/>
  <c r="CB319" i="16"/>
  <c r="CB323" i="16"/>
  <c r="CB327" i="16"/>
  <c r="CB331" i="16"/>
  <c r="CB335" i="16"/>
  <c r="CB339" i="16"/>
  <c r="CB343" i="16"/>
  <c r="CB347" i="16"/>
  <c r="CB351" i="16"/>
  <c r="CB355" i="16"/>
  <c r="CB359" i="16"/>
  <c r="CB363" i="16"/>
  <c r="CB367" i="16"/>
  <c r="CB300" i="16"/>
  <c r="CB304" i="16"/>
  <c r="CB308" i="16"/>
  <c r="CB312" i="16"/>
  <c r="CB316" i="16"/>
  <c r="CB320" i="16"/>
  <c r="CB324" i="16"/>
  <c r="CB328" i="16"/>
  <c r="CB332" i="16"/>
  <c r="CB336" i="16"/>
  <c r="CB340" i="16"/>
  <c r="CB344" i="16"/>
  <c r="CB348" i="16"/>
  <c r="CB352" i="16"/>
  <c r="CB356" i="16"/>
  <c r="CB360" i="16"/>
  <c r="CB364" i="16"/>
  <c r="CB368" i="16"/>
  <c r="CB287" i="16"/>
  <c r="CB291" i="16"/>
  <c r="CB297" i="16"/>
  <c r="CB301" i="16"/>
  <c r="CB305" i="16"/>
  <c r="CB309" i="16"/>
  <c r="CB313" i="16"/>
  <c r="CB317" i="16"/>
  <c r="CB321" i="16"/>
  <c r="CB325" i="16"/>
  <c r="CB329" i="16"/>
  <c r="CB333" i="16"/>
  <c r="CB337" i="16"/>
  <c r="CB341" i="16"/>
  <c r="CB345" i="16"/>
  <c r="CB349" i="16"/>
  <c r="CB353" i="16"/>
  <c r="CB357" i="16"/>
  <c r="CB286" i="16"/>
  <c r="CB290" i="16"/>
  <c r="CB294" i="16"/>
  <c r="CB298" i="16"/>
  <c r="CB302" i="16"/>
  <c r="CB306" i="16"/>
  <c r="CB310" i="16"/>
  <c r="CB314" i="16"/>
  <c r="CB318" i="16"/>
  <c r="CB322" i="16"/>
  <c r="CB326" i="16"/>
  <c r="CB330" i="16"/>
  <c r="CB334" i="16"/>
  <c r="CB338" i="16"/>
  <c r="CB342" i="16"/>
  <c r="CB346" i="16"/>
  <c r="CB350" i="16"/>
  <c r="CB354" i="16"/>
  <c r="CB358" i="16"/>
  <c r="CB362" i="16"/>
  <c r="CB366" i="16"/>
  <c r="CB372" i="16"/>
  <c r="CB376" i="16"/>
  <c r="CB380" i="16"/>
  <c r="CB384" i="16"/>
  <c r="CB388" i="16"/>
  <c r="CB392" i="16"/>
  <c r="CB396" i="16"/>
  <c r="CB400" i="16"/>
  <c r="CB404" i="16"/>
  <c r="CB408" i="16"/>
  <c r="CB412" i="16"/>
  <c r="CB416" i="16"/>
  <c r="CB420" i="16"/>
  <c r="CB424" i="16"/>
  <c r="CB361" i="16"/>
  <c r="CB365" i="16"/>
  <c r="CB369" i="16"/>
  <c r="CB373" i="16"/>
  <c r="CB377" i="16"/>
  <c r="CB381" i="16"/>
  <c r="CB385" i="16"/>
  <c r="CB389" i="16"/>
  <c r="CB393" i="16"/>
  <c r="CB397" i="16"/>
  <c r="CB401" i="16"/>
  <c r="CB405" i="16"/>
  <c r="CB409" i="16"/>
  <c r="CB413" i="16"/>
  <c r="CB417" i="16"/>
  <c r="CB421" i="16"/>
  <c r="CB425" i="16"/>
  <c r="CB370" i="16"/>
  <c r="CB374" i="16"/>
  <c r="CB378" i="16"/>
  <c r="CB382" i="16"/>
  <c r="CB386" i="16"/>
  <c r="CB390" i="16"/>
  <c r="CB394" i="16"/>
  <c r="CB398" i="16"/>
  <c r="CB402" i="16"/>
  <c r="CB406" i="16"/>
  <c r="CB410" i="16"/>
  <c r="CB414" i="16"/>
  <c r="CB418" i="16"/>
  <c r="CB422" i="16"/>
  <c r="CB426" i="16"/>
  <c r="CB430" i="16"/>
  <c r="CB371" i="16"/>
  <c r="CB375" i="16"/>
  <c r="CB379" i="16"/>
  <c r="CB383" i="16"/>
  <c r="CB387" i="16"/>
  <c r="CB391" i="16"/>
  <c r="CB395" i="16"/>
  <c r="CB399" i="16"/>
  <c r="CB403" i="16"/>
  <c r="CB407" i="16"/>
  <c r="CB411" i="16"/>
  <c r="CB415" i="16"/>
  <c r="CB419" i="16"/>
  <c r="CB423" i="16"/>
  <c r="CB427" i="16"/>
  <c r="CB431" i="16"/>
  <c r="CB435" i="16"/>
  <c r="CB439" i="16"/>
  <c r="CB443" i="16"/>
  <c r="CB444" i="16"/>
  <c r="CB448" i="16"/>
  <c r="CB452" i="16"/>
  <c r="CB456" i="16"/>
  <c r="CB460" i="16"/>
  <c r="CB464" i="16"/>
  <c r="CB468" i="16"/>
  <c r="CB472" i="16"/>
  <c r="CB476" i="16"/>
  <c r="CB480" i="16"/>
  <c r="CB445" i="16"/>
  <c r="CB449" i="16"/>
  <c r="CB453" i="16"/>
  <c r="CB457" i="16"/>
  <c r="CB461" i="16"/>
  <c r="CB465" i="16"/>
  <c r="CB469" i="16"/>
  <c r="CB473" i="16"/>
  <c r="CB477" i="16"/>
  <c r="CB481" i="16"/>
  <c r="CB429" i="16"/>
  <c r="CB446" i="16"/>
  <c r="CB450" i="16"/>
  <c r="CB454" i="16"/>
  <c r="CB458" i="16"/>
  <c r="CB462" i="16"/>
  <c r="CB466" i="16"/>
  <c r="CB470" i="16"/>
  <c r="CB474" i="16"/>
  <c r="CB478" i="16"/>
  <c r="CB482" i="16"/>
  <c r="CB428" i="16"/>
  <c r="CB447" i="16"/>
  <c r="CB451" i="16"/>
  <c r="CB455" i="16"/>
  <c r="CB459" i="16"/>
  <c r="CB463" i="16"/>
  <c r="CB467" i="16"/>
  <c r="CB471" i="16"/>
  <c r="CB475" i="16"/>
  <c r="CB479" i="16"/>
  <c r="CB438" i="16"/>
  <c r="CB433" i="16"/>
  <c r="CB442" i="16"/>
  <c r="CB437" i="16"/>
  <c r="CB432" i="16"/>
  <c r="CB441" i="16"/>
  <c r="CB436" i="16"/>
  <c r="CB296" i="16"/>
  <c r="CB295" i="16"/>
  <c r="CB440" i="16"/>
  <c r="CB434" i="16"/>
  <c r="CB222" i="16"/>
  <c r="CB182" i="16"/>
  <c r="CB180" i="16"/>
  <c r="CB12" i="16"/>
  <c r="CB184" i="16"/>
  <c r="CB183" i="16"/>
  <c r="CB179" i="16"/>
  <c r="CB176" i="16"/>
  <c r="CB136" i="16"/>
  <c r="CB188" i="16"/>
  <c r="CB187" i="16"/>
  <c r="CB175" i="16"/>
  <c r="CC1" i="14"/>
  <c r="CB3" i="14"/>
  <c r="CB7" i="14"/>
  <c r="CB4" i="14"/>
  <c r="CB5" i="14"/>
  <c r="CB6" i="14"/>
  <c r="CB9" i="14"/>
  <c r="CB10" i="14"/>
  <c r="CB8" i="14"/>
  <c r="CB11" i="14"/>
  <c r="CB15" i="14"/>
  <c r="CB12" i="14"/>
  <c r="CB13" i="14"/>
  <c r="CB14" i="14"/>
  <c r="CB19" i="14"/>
  <c r="CB16" i="14"/>
  <c r="CB20" i="14"/>
  <c r="CB17" i="14"/>
  <c r="CB18" i="14"/>
  <c r="CB22" i="14"/>
  <c r="CB26" i="14"/>
  <c r="CB30" i="14"/>
  <c r="CB21" i="14"/>
  <c r="CB23" i="14"/>
  <c r="CB27" i="14"/>
  <c r="CB24" i="14"/>
  <c r="CB28" i="14"/>
  <c r="CB25" i="14"/>
  <c r="CB32" i="14"/>
  <c r="CB36" i="14"/>
  <c r="CB40" i="14"/>
  <c r="CB33" i="14"/>
  <c r="CB37" i="14"/>
  <c r="CB29" i="14"/>
  <c r="CB34" i="14"/>
  <c r="CB31" i="14"/>
  <c r="CB35" i="14"/>
  <c r="CB43" i="14"/>
  <c r="CB47" i="14"/>
  <c r="CB38" i="14"/>
  <c r="CB44" i="14"/>
  <c r="CB48" i="14"/>
  <c r="CB41" i="14"/>
  <c r="CB45" i="14"/>
  <c r="CB42" i="14"/>
  <c r="CB46" i="14"/>
  <c r="CB52" i="14"/>
  <c r="CB56" i="14"/>
  <c r="CB60" i="14"/>
  <c r="CB64" i="14"/>
  <c r="CB68" i="14"/>
  <c r="CB49" i="14"/>
  <c r="CB53" i="14"/>
  <c r="CB57" i="14"/>
  <c r="CB61" i="14"/>
  <c r="CB65" i="14"/>
  <c r="CB50" i="14"/>
  <c r="CB54" i="14"/>
  <c r="CB58" i="14"/>
  <c r="CB62" i="14"/>
  <c r="CB51" i="14"/>
  <c r="CB55" i="14"/>
  <c r="CB59" i="14"/>
  <c r="CB63" i="14"/>
  <c r="CB69" i="14"/>
  <c r="CB73" i="14"/>
  <c r="CB77" i="14"/>
  <c r="CB81" i="14"/>
  <c r="CB85" i="14"/>
  <c r="CB89" i="14"/>
  <c r="CB67" i="14"/>
  <c r="CB70" i="14"/>
  <c r="CB74" i="14"/>
  <c r="CB78" i="14"/>
  <c r="CB82" i="14"/>
  <c r="CB86" i="14"/>
  <c r="CB66" i="14"/>
  <c r="CB71" i="14"/>
  <c r="CB75" i="14"/>
  <c r="CB79" i="14"/>
  <c r="CB83" i="14"/>
  <c r="CB72" i="14"/>
  <c r="CB76" i="14"/>
  <c r="CB80" i="14"/>
  <c r="CB84" i="14"/>
  <c r="CB96" i="14"/>
  <c r="CB100" i="14"/>
  <c r="CB104" i="14"/>
  <c r="CB108" i="14"/>
  <c r="CB112" i="14"/>
  <c r="CB93" i="14"/>
  <c r="CB97" i="14"/>
  <c r="CB101" i="14"/>
  <c r="CB105" i="14"/>
  <c r="CB94" i="14"/>
  <c r="CB98" i="14"/>
  <c r="CB102" i="14"/>
  <c r="CB106" i="14"/>
  <c r="CB87" i="14"/>
  <c r="CB88" i="14"/>
  <c r="CB90" i="14"/>
  <c r="CB91" i="14"/>
  <c r="CB95" i="14"/>
  <c r="CB99" i="14"/>
  <c r="CB103" i="14"/>
  <c r="CB107" i="14"/>
  <c r="CB111" i="14"/>
  <c r="CB110" i="14"/>
  <c r="CB92" i="14"/>
  <c r="CB39" i="14"/>
  <c r="CB109" i="14"/>
  <c r="CC1" i="15"/>
  <c r="CB2" i="15"/>
  <c r="CC1" i="18"/>
  <c r="CB2" i="18"/>
  <c r="CC6" i="18" l="1"/>
  <c r="CC7" i="18"/>
  <c r="CC10" i="18"/>
  <c r="CC8" i="18"/>
  <c r="CC11" i="18"/>
  <c r="CC15" i="18"/>
  <c r="CC12" i="18"/>
  <c r="CC13" i="18"/>
  <c r="CC17" i="18"/>
  <c r="CC18" i="18"/>
  <c r="CC16" i="18"/>
  <c r="CC19" i="18"/>
  <c r="CC23" i="18"/>
  <c r="CC27" i="18"/>
  <c r="CC24" i="18"/>
  <c r="CC28" i="18"/>
  <c r="CC21" i="18"/>
  <c r="CC22" i="18"/>
  <c r="CC34" i="18"/>
  <c r="CC38" i="18"/>
  <c r="CC29" i="18"/>
  <c r="CC31" i="18"/>
  <c r="CC35" i="18"/>
  <c r="CC39" i="18"/>
  <c r="CC32" i="18"/>
  <c r="CC36" i="18"/>
  <c r="CC42" i="18"/>
  <c r="CC46" i="18"/>
  <c r="CC50" i="18"/>
  <c r="CC40" i="18"/>
  <c r="CC43" i="18"/>
  <c r="CC47" i="18"/>
  <c r="CC44" i="18"/>
  <c r="CC48" i="18"/>
  <c r="CC55" i="18"/>
  <c r="CC59" i="18"/>
  <c r="CC63" i="18"/>
  <c r="CC51" i="18"/>
  <c r="CC52" i="18"/>
  <c r="CC56" i="18"/>
  <c r="CC60" i="18"/>
  <c r="CC64" i="18"/>
  <c r="CC57" i="18"/>
  <c r="CC61" i="18"/>
  <c r="CC65" i="18"/>
  <c r="CC77" i="18"/>
  <c r="CC81" i="18"/>
  <c r="CC85" i="18"/>
  <c r="CC74" i="18"/>
  <c r="CC71" i="18"/>
  <c r="CC75" i="18"/>
  <c r="CC79" i="18"/>
  <c r="CC83" i="18"/>
  <c r="CC67" i="18"/>
  <c r="CC68" i="18"/>
  <c r="CC69" i="18"/>
  <c r="CC72" i="18"/>
  <c r="CC76" i="18"/>
  <c r="CC80" i="18"/>
  <c r="CC84" i="18"/>
  <c r="CC88" i="18"/>
  <c r="CC92" i="18"/>
  <c r="CC89" i="18"/>
  <c r="CC93" i="18"/>
  <c r="CC90" i="18"/>
  <c r="CC82" i="18"/>
  <c r="CC73" i="18"/>
  <c r="CC49" i="18"/>
  <c r="CC45" i="18"/>
  <c r="CC41" i="18"/>
  <c r="CC33" i="18"/>
  <c r="CC30" i="18"/>
  <c r="CC78" i="18"/>
  <c r="CC66" i="18"/>
  <c r="CC53" i="18"/>
  <c r="CC62" i="18"/>
  <c r="CC58" i="18"/>
  <c r="CC54" i="18"/>
  <c r="CC25" i="18"/>
  <c r="CC87" i="18"/>
  <c r="CC70" i="18"/>
  <c r="CC37" i="18"/>
  <c r="CC91" i="18"/>
  <c r="CC86" i="18"/>
  <c r="CC26" i="18"/>
  <c r="CC5" i="18"/>
  <c r="CC4" i="18"/>
  <c r="CC3" i="18"/>
  <c r="CC14" i="18"/>
  <c r="CC9" i="18"/>
  <c r="CC20" i="18"/>
  <c r="CC6" i="15"/>
  <c r="CC7" i="15"/>
  <c r="CC10" i="15"/>
  <c r="CC11" i="15"/>
  <c r="CC8" i="15"/>
  <c r="CC15" i="15"/>
  <c r="CC12" i="15"/>
  <c r="CC16" i="15"/>
  <c r="CC13" i="15"/>
  <c r="CC20" i="15"/>
  <c r="CC24" i="15"/>
  <c r="CC21" i="15"/>
  <c r="CC17" i="15"/>
  <c r="CC19" i="15"/>
  <c r="CC28" i="15"/>
  <c r="CC32" i="15"/>
  <c r="CC29" i="15"/>
  <c r="CC33" i="15"/>
  <c r="CC25" i="15"/>
  <c r="CC39" i="15"/>
  <c r="CC43" i="15"/>
  <c r="CC34" i="15"/>
  <c r="CC36" i="15"/>
  <c r="CC44" i="15"/>
  <c r="CC41" i="15"/>
  <c r="CC50" i="15"/>
  <c r="CC54" i="15"/>
  <c r="CC47" i="15"/>
  <c r="CC51" i="15"/>
  <c r="CC55" i="15"/>
  <c r="CC48" i="15"/>
  <c r="CC52" i="15"/>
  <c r="CC45" i="15"/>
  <c r="CC61" i="15"/>
  <c r="CC65" i="15"/>
  <c r="CC69" i="15"/>
  <c r="CC62" i="15"/>
  <c r="CC66" i="15"/>
  <c r="CC70" i="15"/>
  <c r="CC58" i="15"/>
  <c r="CC59" i="15"/>
  <c r="CC63" i="15"/>
  <c r="CC67" i="15"/>
  <c r="CC71" i="15"/>
  <c r="CC73" i="15"/>
  <c r="CC77" i="15"/>
  <c r="CC81" i="15"/>
  <c r="CC85" i="15"/>
  <c r="CC89" i="15"/>
  <c r="CC78" i="15"/>
  <c r="CC82" i="15"/>
  <c r="CC86" i="15"/>
  <c r="CC90" i="15"/>
  <c r="CC83" i="15"/>
  <c r="CC87" i="15"/>
  <c r="CC91" i="15"/>
  <c r="CC93" i="15"/>
  <c r="CC102" i="15"/>
  <c r="CC106" i="15"/>
  <c r="CC95" i="15"/>
  <c r="CC99" i="15"/>
  <c r="CC96" i="15"/>
  <c r="CC100" i="15"/>
  <c r="CC104" i="15"/>
  <c r="CC108" i="15"/>
  <c r="CC105" i="15"/>
  <c r="CC109" i="15"/>
  <c r="CC122" i="15"/>
  <c r="CC126" i="15"/>
  <c r="CC115" i="15"/>
  <c r="CC119" i="15"/>
  <c r="CC123" i="15"/>
  <c r="CC127" i="15"/>
  <c r="CC112" i="15"/>
  <c r="CC116" i="15"/>
  <c r="CC128" i="15"/>
  <c r="CC121" i="15"/>
  <c r="CC125" i="15"/>
  <c r="CC129" i="15"/>
  <c r="CC133" i="15"/>
  <c r="CC137" i="15"/>
  <c r="CC141" i="15"/>
  <c r="CC145" i="15"/>
  <c r="CC149" i="15"/>
  <c r="CC153" i="15"/>
  <c r="CC157" i="15"/>
  <c r="CC161" i="15"/>
  <c r="CC130" i="15"/>
  <c r="CC134" i="15"/>
  <c r="CC138" i="15"/>
  <c r="CC142" i="15"/>
  <c r="CC146" i="15"/>
  <c r="CC150" i="15"/>
  <c r="CC154" i="15"/>
  <c r="CC158" i="15"/>
  <c r="CC155" i="15"/>
  <c r="CC159" i="15"/>
  <c r="CC162" i="15"/>
  <c r="CC165" i="15"/>
  <c r="CC172" i="15"/>
  <c r="CC176" i="15"/>
  <c r="CC180" i="15"/>
  <c r="CC184" i="15"/>
  <c r="CC188" i="15"/>
  <c r="CC192" i="15"/>
  <c r="CC196" i="15"/>
  <c r="CC200" i="15"/>
  <c r="CC169" i="15"/>
  <c r="CC173" i="15"/>
  <c r="CC177" i="15"/>
  <c r="CC181" i="15"/>
  <c r="CC185" i="15"/>
  <c r="CC189" i="15"/>
  <c r="CC193" i="15"/>
  <c r="CC197" i="15"/>
  <c r="CC201" i="15"/>
  <c r="CC174" i="15"/>
  <c r="CC178" i="15"/>
  <c r="CC182" i="15"/>
  <c r="CC186" i="15"/>
  <c r="CC190" i="15"/>
  <c r="CC194" i="15"/>
  <c r="CC198" i="15"/>
  <c r="CC202" i="15"/>
  <c r="CC204" i="15"/>
  <c r="CC208" i="15"/>
  <c r="CC212" i="15"/>
  <c r="CC219" i="15"/>
  <c r="CC223" i="15"/>
  <c r="CC227" i="15"/>
  <c r="CC231" i="15"/>
  <c r="CC235" i="15"/>
  <c r="CC239" i="15"/>
  <c r="CC243" i="15"/>
  <c r="CC220" i="15"/>
  <c r="CC224" i="15"/>
  <c r="CC228" i="15"/>
  <c r="CC232" i="15"/>
  <c r="CC236" i="15"/>
  <c r="CC240" i="15"/>
  <c r="CC244" i="15"/>
  <c r="CC247" i="15"/>
  <c r="CC251" i="15"/>
  <c r="CC259" i="15"/>
  <c r="CC263" i="15"/>
  <c r="CC267" i="15"/>
  <c r="CC271" i="15"/>
  <c r="CC275" i="15"/>
  <c r="CC279" i="15"/>
  <c r="CC283" i="15"/>
  <c r="CC287" i="15"/>
  <c r="CC291" i="15"/>
  <c r="CC295" i="15"/>
  <c r="CC299" i="15"/>
  <c r="CC303" i="15"/>
  <c r="CC307" i="15"/>
  <c r="CC311" i="15"/>
  <c r="CC315" i="15"/>
  <c r="CC319" i="15"/>
  <c r="CC323" i="15"/>
  <c r="CC256" i="15"/>
  <c r="CC260" i="15"/>
  <c r="CC264" i="15"/>
  <c r="CC268" i="15"/>
  <c r="CC272" i="15"/>
  <c r="CC276" i="15"/>
  <c r="CC280" i="15"/>
  <c r="CC284" i="15"/>
  <c r="CC288" i="15"/>
  <c r="CC292" i="15"/>
  <c r="CC296" i="15"/>
  <c r="CC300" i="15"/>
  <c r="CC304" i="15"/>
  <c r="CC308" i="15"/>
  <c r="CC312" i="15"/>
  <c r="CC316" i="15"/>
  <c r="CC255" i="15"/>
  <c r="CC261" i="15"/>
  <c r="CC265" i="15"/>
  <c r="CC269" i="15"/>
  <c r="CC273" i="15"/>
  <c r="CC277" i="15"/>
  <c r="CC281" i="15"/>
  <c r="CC285" i="15"/>
  <c r="CC289" i="15"/>
  <c r="CC293" i="15"/>
  <c r="CC297" i="15"/>
  <c r="CC301" i="15"/>
  <c r="CC305" i="15"/>
  <c r="CC309" i="15"/>
  <c r="CC313" i="15"/>
  <c r="CC383" i="15"/>
  <c r="CC320" i="15"/>
  <c r="CC324" i="15"/>
  <c r="CC327" i="15"/>
  <c r="CC332" i="15"/>
  <c r="CC336" i="15"/>
  <c r="CC340" i="15"/>
  <c r="CC344" i="15"/>
  <c r="CC348" i="15"/>
  <c r="CC352" i="15"/>
  <c r="CC356" i="15"/>
  <c r="CC360" i="15"/>
  <c r="CC364" i="15"/>
  <c r="CC368" i="15"/>
  <c r="CC372" i="15"/>
  <c r="CC376" i="15"/>
  <c r="CC380" i="15"/>
  <c r="CC333" i="15"/>
  <c r="CC337" i="15"/>
  <c r="CC341" i="15"/>
  <c r="CC345" i="15"/>
  <c r="CC349" i="15"/>
  <c r="CC353" i="15"/>
  <c r="CC357" i="15"/>
  <c r="CC361" i="15"/>
  <c r="CC365" i="15"/>
  <c r="CC369" i="15"/>
  <c r="CC373" i="15"/>
  <c r="CC377" i="15"/>
  <c r="CC381" i="15"/>
  <c r="CC317" i="15"/>
  <c r="CC374" i="15"/>
  <c r="CC358" i="15"/>
  <c r="CC342" i="15"/>
  <c r="CC318" i="15"/>
  <c r="CC245" i="15"/>
  <c r="CC237" i="15"/>
  <c r="CC229" i="15"/>
  <c r="CC221" i="15"/>
  <c r="CC207" i="15"/>
  <c r="CC210" i="15"/>
  <c r="CC205" i="15"/>
  <c r="CC170" i="15"/>
  <c r="CC167" i="15"/>
  <c r="CC370" i="15"/>
  <c r="CC354" i="15"/>
  <c r="CC338" i="15"/>
  <c r="CC326" i="15"/>
  <c r="CC325" i="15"/>
  <c r="CC257" i="15"/>
  <c r="CC253" i="15"/>
  <c r="CC249" i="15"/>
  <c r="CC314" i="15"/>
  <c r="CC310" i="15"/>
  <c r="CC306" i="15"/>
  <c r="CC302" i="15"/>
  <c r="CC298" i="15"/>
  <c r="CC294" i="15"/>
  <c r="CC290" i="15"/>
  <c r="CC286" i="15"/>
  <c r="CC282" i="15"/>
  <c r="CC278" i="15"/>
  <c r="CC274" i="15"/>
  <c r="CC270" i="15"/>
  <c r="CC266" i="15"/>
  <c r="CC262" i="15"/>
  <c r="CC258" i="15"/>
  <c r="CC254" i="15"/>
  <c r="CC248" i="15"/>
  <c r="CC216" i="15"/>
  <c r="CC211" i="15"/>
  <c r="CC250" i="15"/>
  <c r="CC246" i="15"/>
  <c r="CC242" i="15"/>
  <c r="CC238" i="15"/>
  <c r="CC234" i="15"/>
  <c r="CC230" i="15"/>
  <c r="CC226" i="15"/>
  <c r="CC222" i="15"/>
  <c r="CC218" i="15"/>
  <c r="CC214" i="15"/>
  <c r="CC209" i="15"/>
  <c r="CC166" i="15"/>
  <c r="CC203" i="15"/>
  <c r="CC199" i="15"/>
  <c r="CC195" i="15"/>
  <c r="CC191" i="15"/>
  <c r="CC187" i="15"/>
  <c r="CC183" i="15"/>
  <c r="CC179" i="15"/>
  <c r="CC175" i="15"/>
  <c r="CC171" i="15"/>
  <c r="CC382" i="15"/>
  <c r="CC366" i="15"/>
  <c r="CC350" i="15"/>
  <c r="CC334" i="15"/>
  <c r="CC322" i="15"/>
  <c r="CC329" i="15"/>
  <c r="CC379" i="15"/>
  <c r="CC375" i="15"/>
  <c r="CC241" i="15"/>
  <c r="CC233" i="15"/>
  <c r="CC225" i="15"/>
  <c r="CC217" i="15"/>
  <c r="CC215" i="15"/>
  <c r="CC213" i="15"/>
  <c r="CC164" i="15"/>
  <c r="CC378" i="15"/>
  <c r="CC362" i="15"/>
  <c r="CC346" i="15"/>
  <c r="CC330" i="15"/>
  <c r="CC328" i="15"/>
  <c r="CC371" i="15"/>
  <c r="CC367" i="15"/>
  <c r="CC363" i="15"/>
  <c r="CC359" i="15"/>
  <c r="CC355" i="15"/>
  <c r="CC351" i="15"/>
  <c r="CC347" i="15"/>
  <c r="CC343" i="15"/>
  <c r="CC339" i="15"/>
  <c r="CC335" i="15"/>
  <c r="CC331" i="15"/>
  <c r="CC321" i="15"/>
  <c r="CC252" i="15"/>
  <c r="CC206" i="15"/>
  <c r="CC168" i="15"/>
  <c r="CC163" i="15"/>
  <c r="CC151" i="15"/>
  <c r="CC147" i="15"/>
  <c r="CC143" i="15"/>
  <c r="CC131" i="15"/>
  <c r="CC113" i="15"/>
  <c r="CC101" i="15"/>
  <c r="CC92" i="15"/>
  <c r="CC107" i="15"/>
  <c r="CC72" i="15"/>
  <c r="CC49" i="15"/>
  <c r="CC37" i="15"/>
  <c r="CC30" i="15"/>
  <c r="CC14" i="15"/>
  <c r="CC9" i="15"/>
  <c r="CC4" i="15"/>
  <c r="CC135" i="15"/>
  <c r="CC120" i="15"/>
  <c r="CC98" i="15"/>
  <c r="CC94" i="15"/>
  <c r="CC79" i="15"/>
  <c r="CC42" i="15"/>
  <c r="CC26" i="15"/>
  <c r="CC22" i="15"/>
  <c r="CC111" i="15"/>
  <c r="CC103" i="15"/>
  <c r="CC76" i="15"/>
  <c r="CC75" i="15"/>
  <c r="CC88" i="15"/>
  <c r="CC84" i="15"/>
  <c r="CC80" i="15"/>
  <c r="CC64" i="15"/>
  <c r="CC57" i="15"/>
  <c r="CC53" i="15"/>
  <c r="CC35" i="15"/>
  <c r="CC31" i="15"/>
  <c r="CC27" i="15"/>
  <c r="CC23" i="15"/>
  <c r="CC18" i="15"/>
  <c r="CC5" i="15"/>
  <c r="CC3" i="15"/>
  <c r="CC139" i="15"/>
  <c r="CC160" i="15"/>
  <c r="CC156" i="15"/>
  <c r="CC152" i="15"/>
  <c r="CC148" i="15"/>
  <c r="CC144" i="15"/>
  <c r="CC140" i="15"/>
  <c r="CC136" i="15"/>
  <c r="CC132" i="15"/>
  <c r="CC117" i="15"/>
  <c r="CC124" i="15"/>
  <c r="CC118" i="15"/>
  <c r="CC114" i="15"/>
  <c r="CC110" i="15"/>
  <c r="CC97" i="15"/>
  <c r="CC74" i="15"/>
  <c r="CC68" i="15"/>
  <c r="CC60" i="15"/>
  <c r="CC56" i="15"/>
  <c r="CC46" i="15"/>
  <c r="CC40" i="15"/>
  <c r="CC38" i="15"/>
  <c r="CD1" i="16"/>
  <c r="CC6" i="16"/>
  <c r="CC7" i="16"/>
  <c r="CC11" i="16"/>
  <c r="CC8" i="16"/>
  <c r="CC9" i="16"/>
  <c r="CC13" i="16"/>
  <c r="CC14" i="16"/>
  <c r="CC15" i="16"/>
  <c r="CC19" i="16"/>
  <c r="CC23" i="16"/>
  <c r="CC20" i="16"/>
  <c r="CC24" i="16"/>
  <c r="CC17" i="16"/>
  <c r="CC21" i="16"/>
  <c r="CC25" i="16"/>
  <c r="CC29" i="16"/>
  <c r="CC33" i="16"/>
  <c r="CC26" i="16"/>
  <c r="CC30" i="16"/>
  <c r="CC34" i="16"/>
  <c r="CC27" i="16"/>
  <c r="CC31" i="16"/>
  <c r="CC35" i="16"/>
  <c r="CC39" i="16"/>
  <c r="CC43" i="16"/>
  <c r="CC47" i="16"/>
  <c r="CC51" i="16"/>
  <c r="CC55" i="16"/>
  <c r="CC40" i="16"/>
  <c r="CC44" i="16"/>
  <c r="CC48" i="16"/>
  <c r="CC52" i="16"/>
  <c r="CC37" i="16"/>
  <c r="CC41" i="16"/>
  <c r="CC45" i="16"/>
  <c r="CC49" i="16"/>
  <c r="CC53" i="16"/>
  <c r="CC58" i="16"/>
  <c r="CC62" i="16"/>
  <c r="CC66" i="16"/>
  <c r="CC70" i="16"/>
  <c r="CC74" i="16"/>
  <c r="CC59" i="16"/>
  <c r="CC63" i="16"/>
  <c r="CC67" i="16"/>
  <c r="CC71" i="16"/>
  <c r="CC56" i="16"/>
  <c r="CC60" i="16"/>
  <c r="CC64" i="16"/>
  <c r="CC68" i="16"/>
  <c r="CC72" i="16"/>
  <c r="CC79" i="16"/>
  <c r="CC83" i="16"/>
  <c r="CC87" i="16"/>
  <c r="CC91" i="16"/>
  <c r="CC95" i="16"/>
  <c r="CC76" i="16"/>
  <c r="CC80" i="16"/>
  <c r="CC84" i="16"/>
  <c r="CC88" i="16"/>
  <c r="CC92" i="16"/>
  <c r="CC77" i="16"/>
  <c r="CC81" i="16"/>
  <c r="CC85" i="16"/>
  <c r="CC89" i="16"/>
  <c r="CC93" i="16"/>
  <c r="CC75" i="16"/>
  <c r="CC97" i="16"/>
  <c r="CC102" i="16"/>
  <c r="CC106" i="16"/>
  <c r="CC110" i="16"/>
  <c r="CC114" i="16"/>
  <c r="CC118" i="16"/>
  <c r="CC122" i="16"/>
  <c r="CC126" i="16"/>
  <c r="CC130" i="16"/>
  <c r="CC134" i="16"/>
  <c r="CC96" i="16"/>
  <c r="CC103" i="16"/>
  <c r="CC107" i="16"/>
  <c r="CC111" i="16"/>
  <c r="CC115" i="16"/>
  <c r="CC119" i="16"/>
  <c r="CC123" i="16"/>
  <c r="CC127" i="16"/>
  <c r="CC131" i="16"/>
  <c r="CC100" i="16"/>
  <c r="CC104" i="16"/>
  <c r="CC108" i="16"/>
  <c r="CC112" i="16"/>
  <c r="CC116" i="16"/>
  <c r="CC120" i="16"/>
  <c r="CC124" i="16"/>
  <c r="CC128" i="16"/>
  <c r="CC132" i="16"/>
  <c r="CC99" i="16"/>
  <c r="CC136" i="16"/>
  <c r="CC137" i="16"/>
  <c r="CC141" i="16"/>
  <c r="CC145" i="16"/>
  <c r="CC149" i="16"/>
  <c r="CC153" i="16"/>
  <c r="CC157" i="16"/>
  <c r="CC161" i="16"/>
  <c r="CC165" i="16"/>
  <c r="CC169" i="16"/>
  <c r="CC173" i="16"/>
  <c r="CC142" i="16"/>
  <c r="CC146" i="16"/>
  <c r="CC150" i="16"/>
  <c r="CC154" i="16"/>
  <c r="CC158" i="16"/>
  <c r="CC162" i="16"/>
  <c r="CC166" i="16"/>
  <c r="CC170" i="16"/>
  <c r="CC135" i="16"/>
  <c r="CC139" i="16"/>
  <c r="CC143" i="16"/>
  <c r="CC147" i="16"/>
  <c r="CC151" i="16"/>
  <c r="CC155" i="16"/>
  <c r="CC159" i="16"/>
  <c r="CC163" i="16"/>
  <c r="CC167" i="16"/>
  <c r="CC171" i="16"/>
  <c r="CC192" i="16"/>
  <c r="CC196" i="16"/>
  <c r="CC200" i="16"/>
  <c r="CC204" i="16"/>
  <c r="CC208" i="16"/>
  <c r="CC212" i="16"/>
  <c r="CC216" i="16"/>
  <c r="CC189" i="16"/>
  <c r="CC193" i="16"/>
  <c r="CC197" i="16"/>
  <c r="CC201" i="16"/>
  <c r="CC205" i="16"/>
  <c r="CC209" i="16"/>
  <c r="CC194" i="16"/>
  <c r="CC198" i="16"/>
  <c r="CC202" i="16"/>
  <c r="CC206" i="16"/>
  <c r="CC210" i="16"/>
  <c r="CC174" i="16"/>
  <c r="CC177" i="16"/>
  <c r="CC181" i="16"/>
  <c r="CC185" i="16"/>
  <c r="CC218" i="16"/>
  <c r="CC220" i="16"/>
  <c r="CC221" i="16"/>
  <c r="CC230" i="16"/>
  <c r="CC234" i="16"/>
  <c r="CC238" i="16"/>
  <c r="CC242" i="16"/>
  <c r="CC246" i="16"/>
  <c r="CC250" i="16"/>
  <c r="CC254" i="16"/>
  <c r="CC258" i="16"/>
  <c r="CC262" i="16"/>
  <c r="CC266" i="16"/>
  <c r="CC270" i="16"/>
  <c r="CC274" i="16"/>
  <c r="CC278" i="16"/>
  <c r="CC282" i="16"/>
  <c r="CC223" i="16"/>
  <c r="CC227" i="16"/>
  <c r="CC213" i="16"/>
  <c r="CC217" i="16"/>
  <c r="CC225" i="16"/>
  <c r="CC229" i="16"/>
  <c r="CC233" i="16"/>
  <c r="CC237" i="16"/>
  <c r="CC241" i="16"/>
  <c r="CC245" i="16"/>
  <c r="CC249" i="16"/>
  <c r="CC253" i="16"/>
  <c r="CC257" i="16"/>
  <c r="CC261" i="16"/>
  <c r="CC265" i="16"/>
  <c r="CC269" i="16"/>
  <c r="CC273" i="16"/>
  <c r="CC277" i="16"/>
  <c r="CC281" i="16"/>
  <c r="CC285" i="16"/>
  <c r="CC289" i="16"/>
  <c r="CC293" i="16"/>
  <c r="CC299" i="16"/>
  <c r="CC303" i="16"/>
  <c r="CC307" i="16"/>
  <c r="CC311" i="16"/>
  <c r="CC315" i="16"/>
  <c r="CC319" i="16"/>
  <c r="CC323" i="16"/>
  <c r="CC327" i="16"/>
  <c r="CC331" i="16"/>
  <c r="CC335" i="16"/>
  <c r="CC339" i="16"/>
  <c r="CC343" i="16"/>
  <c r="CC347" i="16"/>
  <c r="CC351" i="16"/>
  <c r="CC355" i="16"/>
  <c r="CC359" i="16"/>
  <c r="CC363" i="16"/>
  <c r="CC367" i="16"/>
  <c r="CC296" i="16"/>
  <c r="CC300" i="16"/>
  <c r="CC304" i="16"/>
  <c r="CC308" i="16"/>
  <c r="CC312" i="16"/>
  <c r="CC316" i="16"/>
  <c r="CC320" i="16"/>
  <c r="CC324" i="16"/>
  <c r="CC328" i="16"/>
  <c r="CC332" i="16"/>
  <c r="CC336" i="16"/>
  <c r="CC340" i="16"/>
  <c r="CC344" i="16"/>
  <c r="CC348" i="16"/>
  <c r="CC352" i="16"/>
  <c r="CC356" i="16"/>
  <c r="CC325" i="16"/>
  <c r="CC329" i="16"/>
  <c r="CC333" i="16"/>
  <c r="CC337" i="16"/>
  <c r="CC341" i="16"/>
  <c r="CC345" i="16"/>
  <c r="CC349" i="16"/>
  <c r="CC353" i="16"/>
  <c r="CC357" i="16"/>
  <c r="CC371" i="16"/>
  <c r="CC375" i="16"/>
  <c r="CC379" i="16"/>
  <c r="CC383" i="16"/>
  <c r="CC387" i="16"/>
  <c r="CC391" i="16"/>
  <c r="CC395" i="16"/>
  <c r="CC399" i="16"/>
  <c r="CC403" i="16"/>
  <c r="CC407" i="16"/>
  <c r="CC411" i="16"/>
  <c r="CC415" i="16"/>
  <c r="CC419" i="16"/>
  <c r="CC423" i="16"/>
  <c r="CC372" i="16"/>
  <c r="CC376" i="16"/>
  <c r="CC380" i="16"/>
  <c r="CC384" i="16"/>
  <c r="CC388" i="16"/>
  <c r="CC392" i="16"/>
  <c r="CC396" i="16"/>
  <c r="CC400" i="16"/>
  <c r="CC404" i="16"/>
  <c r="CC408" i="16"/>
  <c r="CC412" i="16"/>
  <c r="CC416" i="16"/>
  <c r="CC420" i="16"/>
  <c r="CC424" i="16"/>
  <c r="CC365" i="16"/>
  <c r="CC369" i="16"/>
  <c r="CC373" i="16"/>
  <c r="CC377" i="16"/>
  <c r="CC381" i="16"/>
  <c r="CC385" i="16"/>
  <c r="CC389" i="16"/>
  <c r="CC393" i="16"/>
  <c r="CC397" i="16"/>
  <c r="CC401" i="16"/>
  <c r="CC405" i="16"/>
  <c r="CC360" i="16"/>
  <c r="CC364" i="16"/>
  <c r="CC368" i="16"/>
  <c r="CC427" i="16"/>
  <c r="CC431" i="16"/>
  <c r="CC435" i="16"/>
  <c r="CC439" i="16"/>
  <c r="CC443" i="16"/>
  <c r="CC444" i="16"/>
  <c r="CC448" i="16"/>
  <c r="CC452" i="16"/>
  <c r="CC456" i="16"/>
  <c r="CC460" i="16"/>
  <c r="CC464" i="16"/>
  <c r="CC468" i="16"/>
  <c r="CC472" i="16"/>
  <c r="CC476" i="16"/>
  <c r="CC480" i="16"/>
  <c r="CC445" i="16"/>
  <c r="CC449" i="16"/>
  <c r="CC453" i="16"/>
  <c r="CC457" i="16"/>
  <c r="CC461" i="16"/>
  <c r="CC465" i="16"/>
  <c r="CC469" i="16"/>
  <c r="CC473" i="16"/>
  <c r="CC477" i="16"/>
  <c r="CC481" i="16"/>
  <c r="CC458" i="16"/>
  <c r="CC462" i="16"/>
  <c r="CC466" i="16"/>
  <c r="CC470" i="16"/>
  <c r="CC474" i="16"/>
  <c r="CC478" i="16"/>
  <c r="CC482" i="16"/>
  <c r="CC429" i="16"/>
  <c r="CC437" i="16"/>
  <c r="CC432" i="16"/>
  <c r="CC417" i="16"/>
  <c r="CC362" i="16"/>
  <c r="CC321" i="16"/>
  <c r="CC313" i="16"/>
  <c r="CC305" i="16"/>
  <c r="CC291" i="16"/>
  <c r="CC358" i="16"/>
  <c r="CC354" i="16"/>
  <c r="CC350" i="16"/>
  <c r="CC346" i="16"/>
  <c r="CC342" i="16"/>
  <c r="CC338" i="16"/>
  <c r="CC334" i="16"/>
  <c r="CC330" i="16"/>
  <c r="CC326" i="16"/>
  <c r="CC322" i="16"/>
  <c r="CC318" i="16"/>
  <c r="CC314" i="16"/>
  <c r="CC310" i="16"/>
  <c r="CC306" i="16"/>
  <c r="CC302" i="16"/>
  <c r="CC298" i="16"/>
  <c r="CC280" i="16"/>
  <c r="CC272" i="16"/>
  <c r="CC264" i="16"/>
  <c r="CC256" i="16"/>
  <c r="CC248" i="16"/>
  <c r="CC240" i="16"/>
  <c r="CC232" i="16"/>
  <c r="CC224" i="16"/>
  <c r="CC283" i="16"/>
  <c r="CC454" i="16"/>
  <c r="CC434" i="16"/>
  <c r="CC441" i="16"/>
  <c r="CC436" i="16"/>
  <c r="CC428" i="16"/>
  <c r="CC430" i="16"/>
  <c r="CC426" i="16"/>
  <c r="CC418" i="16"/>
  <c r="CC410" i="16"/>
  <c r="CC402" i="16"/>
  <c r="CC390" i="16"/>
  <c r="CC378" i="16"/>
  <c r="CC370" i="16"/>
  <c r="CC425" i="16"/>
  <c r="CC361" i="16"/>
  <c r="CC366" i="16"/>
  <c r="CC301" i="16"/>
  <c r="CC294" i="16"/>
  <c r="CC286" i="16"/>
  <c r="CC450" i="16"/>
  <c r="CC438" i="16"/>
  <c r="CC440" i="16"/>
  <c r="CC479" i="16"/>
  <c r="CC475" i="16"/>
  <c r="CC471" i="16"/>
  <c r="CC467" i="16"/>
  <c r="CC463" i="16"/>
  <c r="CC459" i="16"/>
  <c r="CC455" i="16"/>
  <c r="CC451" i="16"/>
  <c r="CC447" i="16"/>
  <c r="CC394" i="16"/>
  <c r="CC382" i="16"/>
  <c r="CC421" i="16"/>
  <c r="CC413" i="16"/>
  <c r="CC297" i="16"/>
  <c r="CC287" i="16"/>
  <c r="CC292" i="16"/>
  <c r="CC288" i="16"/>
  <c r="CC284" i="16"/>
  <c r="CC276" i="16"/>
  <c r="CC268" i="16"/>
  <c r="CC446" i="16"/>
  <c r="CC442" i="16"/>
  <c r="CC433" i="16"/>
  <c r="CC422" i="16"/>
  <c r="CC414" i="16"/>
  <c r="CC406" i="16"/>
  <c r="CC398" i="16"/>
  <c r="CC386" i="16"/>
  <c r="CC374" i="16"/>
  <c r="CC409" i="16"/>
  <c r="CC317" i="16"/>
  <c r="CC309" i="16"/>
  <c r="CC295" i="16"/>
  <c r="CC290" i="16"/>
  <c r="CC252" i="16"/>
  <c r="CC236" i="16"/>
  <c r="CC267" i="16"/>
  <c r="CC251" i="16"/>
  <c r="CC235" i="16"/>
  <c r="CC219" i="16"/>
  <c r="CC179" i="16"/>
  <c r="CC180" i="16"/>
  <c r="CC140" i="16"/>
  <c r="CC138" i="16"/>
  <c r="CC117" i="16"/>
  <c r="CC109" i="16"/>
  <c r="CC101" i="16"/>
  <c r="CC69" i="16"/>
  <c r="CC61" i="16"/>
  <c r="CC54" i="16"/>
  <c r="CC38" i="16"/>
  <c r="CC5" i="16"/>
  <c r="CC4" i="16"/>
  <c r="CC3" i="16"/>
  <c r="CC214" i="16"/>
  <c r="CC279" i="16"/>
  <c r="CC263" i="16"/>
  <c r="CC247" i="16"/>
  <c r="CC231" i="16"/>
  <c r="CC211" i="16"/>
  <c r="CC203" i="16"/>
  <c r="CC195" i="16"/>
  <c r="CC183" i="16"/>
  <c r="CC178" i="16"/>
  <c r="CC184" i="16"/>
  <c r="CC164" i="16"/>
  <c r="CC152" i="16"/>
  <c r="CC144" i="16"/>
  <c r="CC98" i="16"/>
  <c r="CC90" i="16"/>
  <c r="CC82" i="16"/>
  <c r="CC46" i="16"/>
  <c r="CC36" i="16"/>
  <c r="CC32" i="16"/>
  <c r="CC18" i="16"/>
  <c r="CC260" i="16"/>
  <c r="CC244" i="16"/>
  <c r="CC275" i="16"/>
  <c r="CC259" i="16"/>
  <c r="CC243" i="16"/>
  <c r="CC222" i="16"/>
  <c r="CC215" i="16"/>
  <c r="CC187" i="16"/>
  <c r="CC182" i="16"/>
  <c r="CC188" i="16"/>
  <c r="CC168" i="16"/>
  <c r="CC156" i="16"/>
  <c r="CC129" i="16"/>
  <c r="CC125" i="16"/>
  <c r="CC113" i="16"/>
  <c r="CC105" i="16"/>
  <c r="CC73" i="16"/>
  <c r="CC65" i="16"/>
  <c r="CC57" i="16"/>
  <c r="CC42" i="16"/>
  <c r="CC28" i="16"/>
  <c r="CC22" i="16"/>
  <c r="CC12" i="16"/>
  <c r="CC228" i="16"/>
  <c r="CC271" i="16"/>
  <c r="CC255" i="16"/>
  <c r="CC239" i="16"/>
  <c r="CC226" i="16"/>
  <c r="CC207" i="16"/>
  <c r="CC199" i="16"/>
  <c r="CC191" i="16"/>
  <c r="CC186" i="16"/>
  <c r="CC175" i="16"/>
  <c r="CC190" i="16"/>
  <c r="CC176" i="16"/>
  <c r="CC172" i="16"/>
  <c r="CC160" i="16"/>
  <c r="CC148" i="16"/>
  <c r="CC133" i="16"/>
  <c r="CC121" i="16"/>
  <c r="CC94" i="16"/>
  <c r="CC86" i="16"/>
  <c r="CC78" i="16"/>
  <c r="CC50" i="16"/>
  <c r="CC16" i="16"/>
  <c r="CC10" i="16"/>
  <c r="CD1" i="14"/>
  <c r="CC3" i="14"/>
  <c r="CC7" i="14"/>
  <c r="CC8" i="14"/>
  <c r="CC9" i="14"/>
  <c r="CC10" i="14"/>
  <c r="CC15" i="14"/>
  <c r="CC12" i="14"/>
  <c r="CC16" i="14"/>
  <c r="CC22" i="14"/>
  <c r="CC26" i="14"/>
  <c r="CC20" i="14"/>
  <c r="CC21" i="14"/>
  <c r="CC23" i="14"/>
  <c r="CC27" i="14"/>
  <c r="CC28" i="14"/>
  <c r="CC31" i="14"/>
  <c r="CC32" i="14"/>
  <c r="CC36" i="14"/>
  <c r="CC37" i="14"/>
  <c r="CC30" i="14"/>
  <c r="CC46" i="14"/>
  <c r="CC43" i="14"/>
  <c r="CC47" i="14"/>
  <c r="CC38" i="14"/>
  <c r="CC40" i="14"/>
  <c r="CC48" i="14"/>
  <c r="CC41" i="14"/>
  <c r="CC45" i="14"/>
  <c r="CC52" i="14"/>
  <c r="CC56" i="14"/>
  <c r="CC60" i="14"/>
  <c r="CC64" i="14"/>
  <c r="CC49" i="14"/>
  <c r="CC53" i="14"/>
  <c r="CC57" i="14"/>
  <c r="CC61" i="14"/>
  <c r="CC65" i="14"/>
  <c r="CC62" i="14"/>
  <c r="CC69" i="14"/>
  <c r="CC73" i="14"/>
  <c r="CC77" i="14"/>
  <c r="CC81" i="14"/>
  <c r="CC85" i="14"/>
  <c r="CC70" i="14"/>
  <c r="CC74" i="14"/>
  <c r="CC78" i="14"/>
  <c r="CC82" i="14"/>
  <c r="CC86" i="14"/>
  <c r="CC66" i="14"/>
  <c r="CC68" i="14"/>
  <c r="CC79" i="14"/>
  <c r="CC83" i="14"/>
  <c r="CC87" i="14"/>
  <c r="CC89" i="14"/>
  <c r="CC96" i="14"/>
  <c r="CC100" i="14"/>
  <c r="CC104" i="14"/>
  <c r="CC93" i="14"/>
  <c r="CC97" i="14"/>
  <c r="CC101" i="14"/>
  <c r="CC105" i="14"/>
  <c r="CC94" i="14"/>
  <c r="CC98" i="14"/>
  <c r="CC102" i="14"/>
  <c r="CC106" i="14"/>
  <c r="CC112" i="14"/>
  <c r="CC108" i="14"/>
  <c r="CC110" i="14"/>
  <c r="CC88" i="14"/>
  <c r="CC17" i="14"/>
  <c r="CC19" i="14"/>
  <c r="CC4" i="14"/>
  <c r="CC109" i="14"/>
  <c r="CC92" i="14"/>
  <c r="CC107" i="14"/>
  <c r="CC103" i="14"/>
  <c r="CC99" i="14"/>
  <c r="CC95" i="14"/>
  <c r="CC91" i="14"/>
  <c r="CC71" i="14"/>
  <c r="CC84" i="14"/>
  <c r="CC80" i="14"/>
  <c r="CC76" i="14"/>
  <c r="CC72" i="14"/>
  <c r="CC63" i="14"/>
  <c r="CC59" i="14"/>
  <c r="CC55" i="14"/>
  <c r="CC44" i="14"/>
  <c r="CC33" i="14"/>
  <c r="CC35" i="14"/>
  <c r="CC14" i="14"/>
  <c r="CC111" i="14"/>
  <c r="CC90" i="14"/>
  <c r="CC58" i="14"/>
  <c r="CC54" i="14"/>
  <c r="CC51" i="14"/>
  <c r="CC42" i="14"/>
  <c r="CC18" i="14"/>
  <c r="CC13" i="14"/>
  <c r="CC11" i="14"/>
  <c r="CC75" i="14"/>
  <c r="CC67" i="14"/>
  <c r="CC50" i="14"/>
  <c r="CC39" i="14"/>
  <c r="CC34" i="14"/>
  <c r="CC24" i="14"/>
  <c r="CC29" i="14"/>
  <c r="CC25" i="14"/>
  <c r="CC5" i="14"/>
  <c r="CC6" i="14"/>
  <c r="CD1" i="18"/>
  <c r="CC2" i="18"/>
  <c r="CC2" i="15"/>
  <c r="CD1" i="15"/>
  <c r="CD5" i="18" l="1"/>
  <c r="CD6" i="18"/>
  <c r="CD7" i="18"/>
  <c r="CD10" i="18"/>
  <c r="CD11" i="18"/>
  <c r="CD12" i="18"/>
  <c r="CD16" i="18"/>
  <c r="CD20" i="18"/>
  <c r="CD15" i="18"/>
  <c r="CD17" i="18"/>
  <c r="CD18" i="18"/>
  <c r="CD21" i="18"/>
  <c r="CD22" i="18"/>
  <c r="CD23" i="18"/>
  <c r="CD27" i="18"/>
  <c r="CD24" i="18"/>
  <c r="CD28" i="18"/>
  <c r="CD34" i="18"/>
  <c r="CD38" i="18"/>
  <c r="CD31" i="18"/>
  <c r="CD35" i="18"/>
  <c r="CD39" i="18"/>
  <c r="CD42" i="18"/>
  <c r="CD46" i="18"/>
  <c r="CD50" i="18"/>
  <c r="CD43" i="18"/>
  <c r="CD47" i="18"/>
  <c r="CD54" i="18"/>
  <c r="CD58" i="18"/>
  <c r="CD62" i="18"/>
  <c r="CD55" i="18"/>
  <c r="CD59" i="18"/>
  <c r="CD63" i="18"/>
  <c r="CD51" i="18"/>
  <c r="CD56" i="18"/>
  <c r="CD60" i="18"/>
  <c r="CD64" i="18"/>
  <c r="CD67" i="18"/>
  <c r="CD68" i="18"/>
  <c r="CD76" i="18"/>
  <c r="CD80" i="18"/>
  <c r="CD84" i="18"/>
  <c r="CD74" i="18"/>
  <c r="CD66" i="18"/>
  <c r="CD70" i="18"/>
  <c r="CD71" i="18"/>
  <c r="CD75" i="18"/>
  <c r="CD79" i="18"/>
  <c r="CD83" i="18"/>
  <c r="CD88" i="18"/>
  <c r="CD92" i="18"/>
  <c r="CD89" i="18"/>
  <c r="CD93" i="18"/>
  <c r="CD90" i="18"/>
  <c r="CD87" i="18"/>
  <c r="CD81" i="18"/>
  <c r="CD52" i="18"/>
  <c r="CD49" i="18"/>
  <c r="CD48" i="18"/>
  <c r="CD44" i="18"/>
  <c r="CD37" i="18"/>
  <c r="CD32" i="18"/>
  <c r="CD26" i="18"/>
  <c r="CD82" i="18"/>
  <c r="CD77" i="18"/>
  <c r="CD65" i="18"/>
  <c r="CD61" i="18"/>
  <c r="CD57" i="18"/>
  <c r="CD53" i="18"/>
  <c r="CD41" i="18"/>
  <c r="CD33" i="18"/>
  <c r="CD40" i="18"/>
  <c r="CD30" i="18"/>
  <c r="CD72" i="18"/>
  <c r="CD45" i="18"/>
  <c r="CD36" i="18"/>
  <c r="CD91" i="18"/>
  <c r="CD86" i="18"/>
  <c r="CD78" i="18"/>
  <c r="CD85" i="18"/>
  <c r="CD73" i="18"/>
  <c r="CD69" i="18"/>
  <c r="CD25" i="18"/>
  <c r="CD3" i="18"/>
  <c r="CD14" i="18"/>
  <c r="CD4" i="18"/>
  <c r="CD29" i="18"/>
  <c r="CD13" i="18"/>
  <c r="CD8" i="18"/>
  <c r="CD19" i="18"/>
  <c r="CD9" i="18"/>
  <c r="CD5" i="15"/>
  <c r="CD6" i="15"/>
  <c r="CD7" i="15"/>
  <c r="CD10" i="15"/>
  <c r="CD15" i="15"/>
  <c r="CD11" i="15"/>
  <c r="CD12" i="15"/>
  <c r="CD16" i="15"/>
  <c r="CD19" i="15"/>
  <c r="CD18" i="15"/>
  <c r="CD20" i="15"/>
  <c r="CD24" i="15"/>
  <c r="CD21" i="15"/>
  <c r="CD25" i="15"/>
  <c r="CD28" i="15"/>
  <c r="CD32" i="15"/>
  <c r="CD29" i="15"/>
  <c r="CD33" i="15"/>
  <c r="CD39" i="15"/>
  <c r="CD43" i="15"/>
  <c r="CD36" i="15"/>
  <c r="CD37" i="15"/>
  <c r="CD40" i="15"/>
  <c r="CD44" i="15"/>
  <c r="CD50" i="15"/>
  <c r="CD54" i="15"/>
  <c r="CD47" i="15"/>
  <c r="CD51" i="15"/>
  <c r="CD55" i="15"/>
  <c r="CD64" i="15"/>
  <c r="CD68" i="15"/>
  <c r="CD72" i="15"/>
  <c r="CD61" i="15"/>
  <c r="CD65" i="15"/>
  <c r="CD69" i="15"/>
  <c r="CD62" i="15"/>
  <c r="CD66" i="15"/>
  <c r="CD70" i="15"/>
  <c r="CD58" i="15"/>
  <c r="CD59" i="15"/>
  <c r="CD80" i="15"/>
  <c r="CD73" i="15"/>
  <c r="CD74" i="15"/>
  <c r="CD77" i="15"/>
  <c r="CD81" i="15"/>
  <c r="CD85" i="15"/>
  <c r="CD89" i="15"/>
  <c r="CD82" i="15"/>
  <c r="CD86" i="15"/>
  <c r="CD90" i="15"/>
  <c r="CD105" i="15"/>
  <c r="CD93" i="15"/>
  <c r="CD98" i="15"/>
  <c r="CD95" i="15"/>
  <c r="CD99" i="15"/>
  <c r="CD103" i="15"/>
  <c r="CD107" i="15"/>
  <c r="CD96" i="15"/>
  <c r="CD100" i="15"/>
  <c r="CD104" i="15"/>
  <c r="CD108" i="15"/>
  <c r="CD121" i="15"/>
  <c r="CD125" i="15"/>
  <c r="CD109" i="15"/>
  <c r="CD114" i="15"/>
  <c r="CD118" i="15"/>
  <c r="CD122" i="15"/>
  <c r="CD126" i="15"/>
  <c r="CD115" i="15"/>
  <c r="CD119" i="15"/>
  <c r="CD123" i="15"/>
  <c r="CD127" i="15"/>
  <c r="CD112" i="15"/>
  <c r="CD116" i="15"/>
  <c r="CD128" i="15"/>
  <c r="CD132" i="15"/>
  <c r="CD136" i="15"/>
  <c r="CD140" i="15"/>
  <c r="CD144" i="15"/>
  <c r="CD148" i="15"/>
  <c r="CD152" i="15"/>
  <c r="CD156" i="15"/>
  <c r="CD160" i="15"/>
  <c r="CD129" i="15"/>
  <c r="CD133" i="15"/>
  <c r="CD137" i="15"/>
  <c r="CD141" i="15"/>
  <c r="CD145" i="15"/>
  <c r="CD149" i="15"/>
  <c r="CD153" i="15"/>
  <c r="CD157" i="15"/>
  <c r="CD161" i="15"/>
  <c r="CD134" i="15"/>
  <c r="CD138" i="15"/>
  <c r="CD142" i="15"/>
  <c r="CD146" i="15"/>
  <c r="CD150" i="15"/>
  <c r="CD154" i="15"/>
  <c r="CD158" i="15"/>
  <c r="CD175" i="15"/>
  <c r="CD179" i="15"/>
  <c r="CD183" i="15"/>
  <c r="CD187" i="15"/>
  <c r="CD191" i="15"/>
  <c r="CD195" i="15"/>
  <c r="CD199" i="15"/>
  <c r="CD203" i="15"/>
  <c r="CD162" i="15"/>
  <c r="CD165" i="15"/>
  <c r="CD166" i="15"/>
  <c r="CD172" i="15"/>
  <c r="CD176" i="15"/>
  <c r="CD180" i="15"/>
  <c r="CD184" i="15"/>
  <c r="CD188" i="15"/>
  <c r="CD192" i="15"/>
  <c r="CD196" i="15"/>
  <c r="CD200" i="15"/>
  <c r="CD169" i="15"/>
  <c r="CD173" i="15"/>
  <c r="CD177" i="15"/>
  <c r="CD181" i="15"/>
  <c r="CD185" i="15"/>
  <c r="CD189" i="15"/>
  <c r="CD193" i="15"/>
  <c r="CD197" i="15"/>
  <c r="CD201" i="15"/>
  <c r="CD204" i="15"/>
  <c r="CD205" i="15"/>
  <c r="CD208" i="15"/>
  <c r="CD209" i="15"/>
  <c r="CD212" i="15"/>
  <c r="CD213" i="15"/>
  <c r="CD218" i="15"/>
  <c r="CD222" i="15"/>
  <c r="CD226" i="15"/>
  <c r="CD230" i="15"/>
  <c r="CD234" i="15"/>
  <c r="CD238" i="15"/>
  <c r="CD242" i="15"/>
  <c r="CD246" i="15"/>
  <c r="CD219" i="15"/>
  <c r="CD223" i="15"/>
  <c r="CD227" i="15"/>
  <c r="CD231" i="15"/>
  <c r="CD235" i="15"/>
  <c r="CD239" i="15"/>
  <c r="CD243" i="15"/>
  <c r="CD255" i="15"/>
  <c r="CD258" i="15"/>
  <c r="CD262" i="15"/>
  <c r="CD266" i="15"/>
  <c r="CD270" i="15"/>
  <c r="CD274" i="15"/>
  <c r="CD247" i="15"/>
  <c r="CD250" i="15"/>
  <c r="CD251" i="15"/>
  <c r="CD259" i="15"/>
  <c r="CD263" i="15"/>
  <c r="CD267" i="15"/>
  <c r="CD271" i="15"/>
  <c r="CD275" i="15"/>
  <c r="CD279" i="15"/>
  <c r="CD283" i="15"/>
  <c r="CD287" i="15"/>
  <c r="CD291" i="15"/>
  <c r="CD295" i="15"/>
  <c r="CD299" i="15"/>
  <c r="CD303" i="15"/>
  <c r="CD307" i="15"/>
  <c r="CD311" i="15"/>
  <c r="CD315" i="15"/>
  <c r="CD319" i="15"/>
  <c r="CD254" i="15"/>
  <c r="CD256" i="15"/>
  <c r="CD260" i="15"/>
  <c r="CD264" i="15"/>
  <c r="CD268" i="15"/>
  <c r="CD272" i="15"/>
  <c r="CD276" i="15"/>
  <c r="CD280" i="15"/>
  <c r="CD284" i="15"/>
  <c r="CD288" i="15"/>
  <c r="CD292" i="15"/>
  <c r="CD296" i="15"/>
  <c r="CD300" i="15"/>
  <c r="CD304" i="15"/>
  <c r="CD308" i="15"/>
  <c r="CD312" i="15"/>
  <c r="CD316" i="15"/>
  <c r="CD383" i="15"/>
  <c r="CD320" i="15"/>
  <c r="CD323" i="15"/>
  <c r="CD324" i="15"/>
  <c r="CD327" i="15"/>
  <c r="CD328" i="15"/>
  <c r="CD332" i="15"/>
  <c r="CD336" i="15"/>
  <c r="CD340" i="15"/>
  <c r="CD344" i="15"/>
  <c r="CD348" i="15"/>
  <c r="CD352" i="15"/>
  <c r="CD356" i="15"/>
  <c r="CD360" i="15"/>
  <c r="CD364" i="15"/>
  <c r="CD368" i="15"/>
  <c r="CD372" i="15"/>
  <c r="CD376" i="15"/>
  <c r="CD380" i="15"/>
  <c r="CD333" i="15"/>
  <c r="CD337" i="15"/>
  <c r="CD341" i="15"/>
  <c r="CD345" i="15"/>
  <c r="CD349" i="15"/>
  <c r="CD353" i="15"/>
  <c r="CD357" i="15"/>
  <c r="CD361" i="15"/>
  <c r="CD365" i="15"/>
  <c r="CD369" i="15"/>
  <c r="CD373" i="15"/>
  <c r="CD377" i="15"/>
  <c r="CD381" i="15"/>
  <c r="CD325" i="15"/>
  <c r="CD371" i="15"/>
  <c r="CD363" i="15"/>
  <c r="CD355" i="15"/>
  <c r="CD347" i="15"/>
  <c r="CD339" i="15"/>
  <c r="CD331" i="15"/>
  <c r="CD326" i="15"/>
  <c r="CD249" i="15"/>
  <c r="CD310" i="15"/>
  <c r="CD302" i="15"/>
  <c r="CD294" i="15"/>
  <c r="CD286" i="15"/>
  <c r="CD215" i="15"/>
  <c r="CD167" i="15"/>
  <c r="CD318" i="15"/>
  <c r="CD379" i="15"/>
  <c r="CD330" i="15"/>
  <c r="CD382" i="15"/>
  <c r="CD248" i="15"/>
  <c r="CD253" i="15"/>
  <c r="CD317" i="15"/>
  <c r="CD313" i="15"/>
  <c r="CD309" i="15"/>
  <c r="CD305" i="15"/>
  <c r="CD301" i="15"/>
  <c r="CD297" i="15"/>
  <c r="CD293" i="15"/>
  <c r="CD289" i="15"/>
  <c r="CD285" i="15"/>
  <c r="CD281" i="15"/>
  <c r="CD277" i="15"/>
  <c r="CD273" i="15"/>
  <c r="CD269" i="15"/>
  <c r="CD265" i="15"/>
  <c r="CD261" i="15"/>
  <c r="CD257" i="15"/>
  <c r="CD244" i="15"/>
  <c r="CD236" i="15"/>
  <c r="CD228" i="15"/>
  <c r="CD220" i="15"/>
  <c r="CD206" i="15"/>
  <c r="CD245" i="15"/>
  <c r="CD241" i="15"/>
  <c r="CD237" i="15"/>
  <c r="CD233" i="15"/>
  <c r="CD229" i="15"/>
  <c r="CD225" i="15"/>
  <c r="CD221" i="15"/>
  <c r="CD217" i="15"/>
  <c r="CD202" i="15"/>
  <c r="CD198" i="15"/>
  <c r="CD194" i="15"/>
  <c r="CD190" i="15"/>
  <c r="CD186" i="15"/>
  <c r="CD182" i="15"/>
  <c r="CD178" i="15"/>
  <c r="CD174" i="15"/>
  <c r="CD170" i="15"/>
  <c r="CD321" i="15"/>
  <c r="CD375" i="15"/>
  <c r="CD367" i="15"/>
  <c r="CD359" i="15"/>
  <c r="CD351" i="15"/>
  <c r="CD343" i="15"/>
  <c r="CD335" i="15"/>
  <c r="CD378" i="15"/>
  <c r="CD374" i="15"/>
  <c r="CD314" i="15"/>
  <c r="CD306" i="15"/>
  <c r="CD298" i="15"/>
  <c r="CD290" i="15"/>
  <c r="CD282" i="15"/>
  <c r="CD278" i="15"/>
  <c r="CD210" i="15"/>
  <c r="CD207" i="15"/>
  <c r="CD171" i="15"/>
  <c r="CD164" i="15"/>
  <c r="CD329" i="15"/>
  <c r="CD322" i="15"/>
  <c r="CD370" i="15"/>
  <c r="CD366" i="15"/>
  <c r="CD362" i="15"/>
  <c r="CD358" i="15"/>
  <c r="CD354" i="15"/>
  <c r="CD350" i="15"/>
  <c r="CD346" i="15"/>
  <c r="CD342" i="15"/>
  <c r="CD338" i="15"/>
  <c r="CD334" i="15"/>
  <c r="CD252" i="15"/>
  <c r="CD240" i="15"/>
  <c r="CD232" i="15"/>
  <c r="CD224" i="15"/>
  <c r="CD216" i="15"/>
  <c r="CD214" i="15"/>
  <c r="CD211" i="15"/>
  <c r="CD163" i="15"/>
  <c r="CD168" i="15"/>
  <c r="CD106" i="15"/>
  <c r="CD102" i="15"/>
  <c r="CD94" i="15"/>
  <c r="CD78" i="15"/>
  <c r="CD67" i="15"/>
  <c r="CD56" i="15"/>
  <c r="CD27" i="15"/>
  <c r="CD26" i="15"/>
  <c r="CD130" i="15"/>
  <c r="CD92" i="15"/>
  <c r="CD101" i="15"/>
  <c r="CD97" i="15"/>
  <c r="CD84" i="15"/>
  <c r="CD76" i="15"/>
  <c r="CD71" i="15"/>
  <c r="CD57" i="15"/>
  <c r="CD48" i="15"/>
  <c r="CD46" i="15"/>
  <c r="CD35" i="15"/>
  <c r="CD34" i="15"/>
  <c r="CD31" i="15"/>
  <c r="CD13" i="15"/>
  <c r="CD8" i="15"/>
  <c r="CD9" i="15"/>
  <c r="CD4" i="15"/>
  <c r="CD120" i="15"/>
  <c r="CD111" i="15"/>
  <c r="CD91" i="15"/>
  <c r="CD87" i="15"/>
  <c r="CD83" i="15"/>
  <c r="CD79" i="15"/>
  <c r="CD53" i="15"/>
  <c r="CD49" i="15"/>
  <c r="CD41" i="15"/>
  <c r="CD38" i="15"/>
  <c r="CD14" i="15"/>
  <c r="CD3" i="15"/>
  <c r="CD159" i="15"/>
  <c r="CD155" i="15"/>
  <c r="CD151" i="15"/>
  <c r="CD147" i="15"/>
  <c r="CD143" i="15"/>
  <c r="CD139" i="15"/>
  <c r="CD135" i="15"/>
  <c r="CD131" i="15"/>
  <c r="CD124" i="15"/>
  <c r="CD110" i="15"/>
  <c r="CD117" i="15"/>
  <c r="CD113" i="15"/>
  <c r="CD75" i="15"/>
  <c r="CD88" i="15"/>
  <c r="CD63" i="15"/>
  <c r="CD60" i="15"/>
  <c r="CD52" i="15"/>
  <c r="CD45" i="15"/>
  <c r="CD42" i="15"/>
  <c r="CD30" i="15"/>
  <c r="CD22" i="15"/>
  <c r="CD23" i="15"/>
  <c r="CD17" i="15"/>
  <c r="CE1" i="16"/>
  <c r="CD5" i="16"/>
  <c r="CD6" i="16"/>
  <c r="CD7" i="16"/>
  <c r="CD8" i="16"/>
  <c r="CD11" i="16"/>
  <c r="CD13" i="16"/>
  <c r="CD12" i="16"/>
  <c r="CD14" i="16"/>
  <c r="CD16" i="16"/>
  <c r="CD19" i="16"/>
  <c r="CD23" i="16"/>
  <c r="CD20" i="16"/>
  <c r="CD24" i="16"/>
  <c r="CD17" i="16"/>
  <c r="CD32" i="16"/>
  <c r="CD29" i="16"/>
  <c r="CD33" i="16"/>
  <c r="CD26" i="16"/>
  <c r="CD30" i="16"/>
  <c r="CD34" i="16"/>
  <c r="CD39" i="16"/>
  <c r="CD43" i="16"/>
  <c r="CD47" i="16"/>
  <c r="CD51" i="16"/>
  <c r="CD36" i="16"/>
  <c r="CD40" i="16"/>
  <c r="CD44" i="16"/>
  <c r="CD48" i="16"/>
  <c r="CD52" i="16"/>
  <c r="CD37" i="16"/>
  <c r="CD58" i="16"/>
  <c r="CD62" i="16"/>
  <c r="CD66" i="16"/>
  <c r="CD70" i="16"/>
  <c r="CD74" i="16"/>
  <c r="CD55" i="16"/>
  <c r="CD59" i="16"/>
  <c r="CD63" i="16"/>
  <c r="CD67" i="16"/>
  <c r="CD71" i="16"/>
  <c r="CD56" i="16"/>
  <c r="CD75" i="16"/>
  <c r="CD79" i="16"/>
  <c r="CD83" i="16"/>
  <c r="CD87" i="16"/>
  <c r="CD91" i="16"/>
  <c r="CD76" i="16"/>
  <c r="CD80" i="16"/>
  <c r="CD84" i="16"/>
  <c r="CD88" i="16"/>
  <c r="CD92" i="16"/>
  <c r="CD99" i="16"/>
  <c r="CD102" i="16"/>
  <c r="CD106" i="16"/>
  <c r="CD110" i="16"/>
  <c r="CD114" i="16"/>
  <c r="CD118" i="16"/>
  <c r="CD122" i="16"/>
  <c r="CD126" i="16"/>
  <c r="CD130" i="16"/>
  <c r="CD95" i="16"/>
  <c r="CD96" i="16"/>
  <c r="CD103" i="16"/>
  <c r="CD107" i="16"/>
  <c r="CD111" i="16"/>
  <c r="CD115" i="16"/>
  <c r="CD119" i="16"/>
  <c r="CD123" i="16"/>
  <c r="CD127" i="16"/>
  <c r="CD131" i="16"/>
  <c r="CD144" i="16"/>
  <c r="CD148" i="16"/>
  <c r="CD152" i="16"/>
  <c r="CD156" i="16"/>
  <c r="CD160" i="16"/>
  <c r="CD164" i="16"/>
  <c r="CD168" i="16"/>
  <c r="CD172" i="16"/>
  <c r="CD137" i="16"/>
  <c r="CD141" i="16"/>
  <c r="CD145" i="16"/>
  <c r="CD149" i="16"/>
  <c r="CD153" i="16"/>
  <c r="CD157" i="16"/>
  <c r="CD161" i="16"/>
  <c r="CD165" i="16"/>
  <c r="CD169" i="16"/>
  <c r="CD173" i="16"/>
  <c r="CD138" i="16"/>
  <c r="CD142" i="16"/>
  <c r="CD146" i="16"/>
  <c r="CD150" i="16"/>
  <c r="CD154" i="16"/>
  <c r="CD158" i="16"/>
  <c r="CD162" i="16"/>
  <c r="CD166" i="16"/>
  <c r="CD170" i="16"/>
  <c r="CD134" i="16"/>
  <c r="CD135" i="16"/>
  <c r="CD174" i="16"/>
  <c r="CD177" i="16"/>
  <c r="CD178" i="16"/>
  <c r="CD181" i="16"/>
  <c r="CD182" i="16"/>
  <c r="CD185" i="16"/>
  <c r="CD186" i="16"/>
  <c r="CD192" i="16"/>
  <c r="CD196" i="16"/>
  <c r="CD200" i="16"/>
  <c r="CD204" i="16"/>
  <c r="CD208" i="16"/>
  <c r="CD212" i="16"/>
  <c r="CD189" i="16"/>
  <c r="CD193" i="16"/>
  <c r="CD197" i="16"/>
  <c r="CD201" i="16"/>
  <c r="CD205" i="16"/>
  <c r="CD209" i="16"/>
  <c r="CD213" i="16"/>
  <c r="CD216" i="16"/>
  <c r="CD217" i="16"/>
  <c r="CD219" i="16"/>
  <c r="CD225" i="16"/>
  <c r="CD229" i="16"/>
  <c r="CD233" i="16"/>
  <c r="CD237" i="16"/>
  <c r="CD241" i="16"/>
  <c r="CD245" i="16"/>
  <c r="CD249" i="16"/>
  <c r="CD253" i="16"/>
  <c r="CD257" i="16"/>
  <c r="CD261" i="16"/>
  <c r="CD265" i="16"/>
  <c r="CD269" i="16"/>
  <c r="CD273" i="16"/>
  <c r="CD277" i="16"/>
  <c r="CD281" i="16"/>
  <c r="CD220" i="16"/>
  <c r="CD221" i="16"/>
  <c r="CD224" i="16"/>
  <c r="CD228" i="16"/>
  <c r="CD232" i="16"/>
  <c r="CD236" i="16"/>
  <c r="CD240" i="16"/>
  <c r="CD244" i="16"/>
  <c r="CD248" i="16"/>
  <c r="CD252" i="16"/>
  <c r="CD256" i="16"/>
  <c r="CD260" i="16"/>
  <c r="CD264" i="16"/>
  <c r="CD268" i="16"/>
  <c r="CD272" i="16"/>
  <c r="CD276" i="16"/>
  <c r="CD280" i="16"/>
  <c r="CD284" i="16"/>
  <c r="CD285" i="16"/>
  <c r="CD288" i="16"/>
  <c r="CD289" i="16"/>
  <c r="CD292" i="16"/>
  <c r="CD293" i="16"/>
  <c r="CD299" i="16"/>
  <c r="CD303" i="16"/>
  <c r="CD307" i="16"/>
  <c r="CD311" i="16"/>
  <c r="CD315" i="16"/>
  <c r="CD319" i="16"/>
  <c r="CD323" i="16"/>
  <c r="CD327" i="16"/>
  <c r="CD331" i="16"/>
  <c r="CD335" i="16"/>
  <c r="CD339" i="16"/>
  <c r="CD343" i="16"/>
  <c r="CD347" i="16"/>
  <c r="CD351" i="16"/>
  <c r="CD355" i="16"/>
  <c r="CD359" i="16"/>
  <c r="CD300" i="16"/>
  <c r="CD304" i="16"/>
  <c r="CD308" i="16"/>
  <c r="CD312" i="16"/>
  <c r="CD316" i="16"/>
  <c r="CD320" i="16"/>
  <c r="CD324" i="16"/>
  <c r="CD328" i="16"/>
  <c r="CD332" i="16"/>
  <c r="CD336" i="16"/>
  <c r="CD340" i="16"/>
  <c r="CD344" i="16"/>
  <c r="CD348" i="16"/>
  <c r="CD352" i="16"/>
  <c r="CD356" i="16"/>
  <c r="CD360" i="16"/>
  <c r="CD363" i="16"/>
  <c r="CD364" i="16"/>
  <c r="CD367" i="16"/>
  <c r="CD368" i="16"/>
  <c r="CD374" i="16"/>
  <c r="CD378" i="16"/>
  <c r="CD382" i="16"/>
  <c r="CD386" i="16"/>
  <c r="CD390" i="16"/>
  <c r="CD394" i="16"/>
  <c r="CD398" i="16"/>
  <c r="CD402" i="16"/>
  <c r="CD406" i="16"/>
  <c r="CD410" i="16"/>
  <c r="CD414" i="16"/>
  <c r="CD418" i="16"/>
  <c r="CD422" i="16"/>
  <c r="CD371" i="16"/>
  <c r="CD375" i="16"/>
  <c r="CD379" i="16"/>
  <c r="CD383" i="16"/>
  <c r="CD387" i="16"/>
  <c r="CD391" i="16"/>
  <c r="CD395" i="16"/>
  <c r="CD399" i="16"/>
  <c r="CD403" i="16"/>
  <c r="CD407" i="16"/>
  <c r="CD411" i="16"/>
  <c r="CD415" i="16"/>
  <c r="CD419" i="16"/>
  <c r="CD423" i="16"/>
  <c r="CD372" i="16"/>
  <c r="CD376" i="16"/>
  <c r="CD380" i="16"/>
  <c r="CD384" i="16"/>
  <c r="CD388" i="16"/>
  <c r="CD392" i="16"/>
  <c r="CD396" i="16"/>
  <c r="CD400" i="16"/>
  <c r="CD404" i="16"/>
  <c r="CD369" i="16"/>
  <c r="CD426" i="16"/>
  <c r="CD427" i="16"/>
  <c r="CD430" i="16"/>
  <c r="CD431" i="16"/>
  <c r="CD432" i="16"/>
  <c r="CD435" i="16"/>
  <c r="CD436" i="16"/>
  <c r="CD439" i="16"/>
  <c r="CD440" i="16"/>
  <c r="CD443" i="16"/>
  <c r="CD444" i="16"/>
  <c r="CD448" i="16"/>
  <c r="CD452" i="16"/>
  <c r="CD456" i="16"/>
  <c r="CD460" i="16"/>
  <c r="CD464" i="16"/>
  <c r="CD468" i="16"/>
  <c r="CD472" i="16"/>
  <c r="CD476" i="16"/>
  <c r="CD480" i="16"/>
  <c r="CD445" i="16"/>
  <c r="CD449" i="16"/>
  <c r="CD453" i="16"/>
  <c r="CD457" i="16"/>
  <c r="CD461" i="16"/>
  <c r="CD465" i="16"/>
  <c r="CD469" i="16"/>
  <c r="CD473" i="16"/>
  <c r="CD477" i="16"/>
  <c r="CD481" i="16"/>
  <c r="CD428" i="16"/>
  <c r="CD441" i="16"/>
  <c r="CD442" i="16"/>
  <c r="CD397" i="16"/>
  <c r="CD385" i="16"/>
  <c r="CD373" i="16"/>
  <c r="CD357" i="16"/>
  <c r="CD353" i="16"/>
  <c r="CD349" i="16"/>
  <c r="CD345" i="16"/>
  <c r="CD341" i="16"/>
  <c r="CD337" i="16"/>
  <c r="CD333" i="16"/>
  <c r="CD329" i="16"/>
  <c r="CD325" i="16"/>
  <c r="CD321" i="16"/>
  <c r="CD317" i="16"/>
  <c r="CD313" i="16"/>
  <c r="CD309" i="16"/>
  <c r="CD305" i="16"/>
  <c r="CD301" i="16"/>
  <c r="CD297" i="16"/>
  <c r="CD279" i="16"/>
  <c r="CD271" i="16"/>
  <c r="CD263" i="16"/>
  <c r="CD255" i="16"/>
  <c r="CD247" i="16"/>
  <c r="CD239" i="16"/>
  <c r="CD231" i="16"/>
  <c r="CD429" i="16"/>
  <c r="CD475" i="16"/>
  <c r="CD467" i="16"/>
  <c r="CD459" i="16"/>
  <c r="CD451" i="16"/>
  <c r="CD425" i="16"/>
  <c r="CD417" i="16"/>
  <c r="CD409" i="16"/>
  <c r="CD401" i="16"/>
  <c r="CD424" i="16"/>
  <c r="CD416" i="16"/>
  <c r="CD365" i="16"/>
  <c r="CD370" i="16"/>
  <c r="CD362" i="16"/>
  <c r="CD286" i="16"/>
  <c r="CD291" i="16"/>
  <c r="CD358" i="16"/>
  <c r="CD350" i="16"/>
  <c r="CD342" i="16"/>
  <c r="CD334" i="16"/>
  <c r="CD326" i="16"/>
  <c r="CD318" i="16"/>
  <c r="CD310" i="16"/>
  <c r="CD302" i="16"/>
  <c r="CD433" i="16"/>
  <c r="CD434" i="16"/>
  <c r="CD482" i="16"/>
  <c r="CD478" i="16"/>
  <c r="CD474" i="16"/>
  <c r="CD470" i="16"/>
  <c r="CD466" i="16"/>
  <c r="CD462" i="16"/>
  <c r="CD458" i="16"/>
  <c r="CD454" i="16"/>
  <c r="CD450" i="16"/>
  <c r="CD446" i="16"/>
  <c r="CD389" i="16"/>
  <c r="CD377" i="16"/>
  <c r="CD412" i="16"/>
  <c r="CD366" i="16"/>
  <c r="CD296" i="16"/>
  <c r="CD294" i="16"/>
  <c r="CD283" i="16"/>
  <c r="CD275" i="16"/>
  <c r="CD437" i="16"/>
  <c r="CD479" i="16"/>
  <c r="CD471" i="16"/>
  <c r="CD463" i="16"/>
  <c r="CD455" i="16"/>
  <c r="CD447" i="16"/>
  <c r="CD438" i="16"/>
  <c r="CD421" i="16"/>
  <c r="CD413" i="16"/>
  <c r="CD405" i="16"/>
  <c r="CD393" i="16"/>
  <c r="CD381" i="16"/>
  <c r="CD420" i="16"/>
  <c r="CD408" i="16"/>
  <c r="CD361" i="16"/>
  <c r="CD290" i="16"/>
  <c r="CD295" i="16"/>
  <c r="CD287" i="16"/>
  <c r="CD354" i="16"/>
  <c r="CD346" i="16"/>
  <c r="CD338" i="16"/>
  <c r="CD330" i="16"/>
  <c r="CD322" i="16"/>
  <c r="CD314" i="16"/>
  <c r="CD306" i="16"/>
  <c r="CD298" i="16"/>
  <c r="CD267" i="16"/>
  <c r="CD251" i="16"/>
  <c r="CD235" i="16"/>
  <c r="CD282" i="16"/>
  <c r="CD266" i="16"/>
  <c r="CD250" i="16"/>
  <c r="CD234" i="16"/>
  <c r="CD230" i="16"/>
  <c r="CD226" i="16"/>
  <c r="CD206" i="16"/>
  <c r="CD198" i="16"/>
  <c r="CD190" i="16"/>
  <c r="CD184" i="16"/>
  <c r="CD191" i="16"/>
  <c r="CD175" i="16"/>
  <c r="CD171" i="16"/>
  <c r="CD159" i="16"/>
  <c r="CD147" i="16"/>
  <c r="CD132" i="16"/>
  <c r="CD120" i="16"/>
  <c r="CD93" i="16"/>
  <c r="CD85" i="16"/>
  <c r="CD77" i="16"/>
  <c r="CD61" i="16"/>
  <c r="CD49" i="16"/>
  <c r="CD54" i="16"/>
  <c r="CD50" i="16"/>
  <c r="CD46" i="16"/>
  <c r="CD42" i="16"/>
  <c r="CD38" i="16"/>
  <c r="CD9" i="16"/>
  <c r="CD10" i="16"/>
  <c r="CD3" i="16"/>
  <c r="CD223" i="16"/>
  <c r="CD278" i="16"/>
  <c r="CD262" i="16"/>
  <c r="CD246" i="16"/>
  <c r="CD218" i="16"/>
  <c r="CD215" i="16"/>
  <c r="CD188" i="16"/>
  <c r="CD179" i="16"/>
  <c r="CD151" i="16"/>
  <c r="CD139" i="16"/>
  <c r="CD136" i="16"/>
  <c r="CD116" i="16"/>
  <c r="CD108" i="16"/>
  <c r="CD100" i="16"/>
  <c r="CD98" i="16"/>
  <c r="CD133" i="16"/>
  <c r="CD129" i="16"/>
  <c r="CD125" i="16"/>
  <c r="CD121" i="16"/>
  <c r="CD117" i="16"/>
  <c r="CD113" i="16"/>
  <c r="CD109" i="16"/>
  <c r="CD105" i="16"/>
  <c r="CD101" i="16"/>
  <c r="CD94" i="16"/>
  <c r="CD90" i="16"/>
  <c r="CD86" i="16"/>
  <c r="CD82" i="16"/>
  <c r="CD68" i="16"/>
  <c r="CD60" i="16"/>
  <c r="CD65" i="16"/>
  <c r="CD57" i="16"/>
  <c r="CD53" i="16"/>
  <c r="CD21" i="16"/>
  <c r="CD22" i="16"/>
  <c r="CD4" i="16"/>
  <c r="CD259" i="16"/>
  <c r="CD243" i="16"/>
  <c r="CD274" i="16"/>
  <c r="CD258" i="16"/>
  <c r="CD242" i="16"/>
  <c r="CD222" i="16"/>
  <c r="CD210" i="16"/>
  <c r="CD202" i="16"/>
  <c r="CD194" i="16"/>
  <c r="CD176" i="16"/>
  <c r="CD211" i="16"/>
  <c r="CD207" i="16"/>
  <c r="CD203" i="16"/>
  <c r="CD199" i="16"/>
  <c r="CD195" i="16"/>
  <c r="CD183" i="16"/>
  <c r="CD163" i="16"/>
  <c r="CD143" i="16"/>
  <c r="CD140" i="16"/>
  <c r="CD97" i="16"/>
  <c r="CD89" i="16"/>
  <c r="CD81" i="16"/>
  <c r="CD73" i="16"/>
  <c r="CD69" i="16"/>
  <c r="CD45" i="16"/>
  <c r="CD31" i="16"/>
  <c r="CD28" i="16"/>
  <c r="CD25" i="16"/>
  <c r="CD15" i="16"/>
  <c r="CD227" i="16"/>
  <c r="CD270" i="16"/>
  <c r="CD254" i="16"/>
  <c r="CD238" i="16"/>
  <c r="CD214" i="16"/>
  <c r="CD180" i="16"/>
  <c r="CD187" i="16"/>
  <c r="CD167" i="16"/>
  <c r="CD155" i="16"/>
  <c r="CD128" i="16"/>
  <c r="CD124" i="16"/>
  <c r="CD112" i="16"/>
  <c r="CD104" i="16"/>
  <c r="CD78" i="16"/>
  <c r="CD72" i="16"/>
  <c r="CD64" i="16"/>
  <c r="CD41" i="16"/>
  <c r="CD35" i="16"/>
  <c r="CD27" i="16"/>
  <c r="CD18" i="16"/>
  <c r="CE1" i="14"/>
  <c r="CD3" i="14"/>
  <c r="CD7" i="14"/>
  <c r="CD8" i="14"/>
  <c r="CD9" i="14"/>
  <c r="CD12" i="14"/>
  <c r="CD15" i="14"/>
  <c r="CD19" i="14"/>
  <c r="CD16" i="14"/>
  <c r="CD20" i="14"/>
  <c r="CD25" i="14"/>
  <c r="CD22" i="14"/>
  <c r="CD26" i="14"/>
  <c r="CD27" i="14"/>
  <c r="CD30" i="14"/>
  <c r="CD31" i="14"/>
  <c r="CD35" i="14"/>
  <c r="CD32" i="14"/>
  <c r="CD36" i="14"/>
  <c r="CD29" i="14"/>
  <c r="CD37" i="14"/>
  <c r="CD45" i="14"/>
  <c r="CD46" i="14"/>
  <c r="CD39" i="14"/>
  <c r="CD43" i="14"/>
  <c r="CD47" i="14"/>
  <c r="CD40" i="14"/>
  <c r="CD44" i="14"/>
  <c r="CD48" i="14"/>
  <c r="CD52" i="14"/>
  <c r="CD56" i="14"/>
  <c r="CD60" i="14"/>
  <c r="CD64" i="14"/>
  <c r="CD49" i="14"/>
  <c r="CD53" i="14"/>
  <c r="CD57" i="14"/>
  <c r="CD61" i="14"/>
  <c r="CD65" i="14"/>
  <c r="CD68" i="14"/>
  <c r="CD72" i="14"/>
  <c r="CD76" i="14"/>
  <c r="CD80" i="14"/>
  <c r="CD84" i="14"/>
  <c r="CD69" i="14"/>
  <c r="CD73" i="14"/>
  <c r="CD77" i="14"/>
  <c r="CD81" i="14"/>
  <c r="CD85" i="14"/>
  <c r="CD70" i="14"/>
  <c r="CD74" i="14"/>
  <c r="CD78" i="14"/>
  <c r="CD82" i="14"/>
  <c r="CD86" i="14"/>
  <c r="CD89" i="14"/>
  <c r="CD90" i="14"/>
  <c r="CD107" i="14"/>
  <c r="CD96" i="14"/>
  <c r="CD100" i="14"/>
  <c r="CD104" i="14"/>
  <c r="CD93" i="14"/>
  <c r="CD97" i="14"/>
  <c r="CD101" i="14"/>
  <c r="CD105" i="14"/>
  <c r="CD109" i="14"/>
  <c r="CD112" i="14"/>
  <c r="CD108" i="14"/>
  <c r="CD95" i="14"/>
  <c r="CD92" i="14"/>
  <c r="CD67" i="14"/>
  <c r="CD63" i="14"/>
  <c r="CD23" i="14"/>
  <c r="CD18" i="14"/>
  <c r="CD6" i="14"/>
  <c r="CD5" i="14"/>
  <c r="CD106" i="14"/>
  <c r="CD102" i="14"/>
  <c r="CD98" i="14"/>
  <c r="CD94" i="14"/>
  <c r="CD87" i="14"/>
  <c r="CD83" i="14"/>
  <c r="CD79" i="14"/>
  <c r="CD75" i="14"/>
  <c r="CD71" i="14"/>
  <c r="CD51" i="14"/>
  <c r="CD66" i="14"/>
  <c r="CD62" i="14"/>
  <c r="CD58" i="14"/>
  <c r="CD54" i="14"/>
  <c r="CD38" i="14"/>
  <c r="CD34" i="14"/>
  <c r="CD21" i="14"/>
  <c r="CD13" i="14"/>
  <c r="CD11" i="14"/>
  <c r="CD103" i="14"/>
  <c r="CD91" i="14"/>
  <c r="CD59" i="14"/>
  <c r="CD50" i="14"/>
  <c r="CD42" i="14"/>
  <c r="CD41" i="14"/>
  <c r="CD33" i="14"/>
  <c r="CD17" i="14"/>
  <c r="CD14" i="14"/>
  <c r="CD110" i="14"/>
  <c r="CD111" i="14"/>
  <c r="CD99" i="14"/>
  <c r="CD88" i="14"/>
  <c r="CD55" i="14"/>
  <c r="CD28" i="14"/>
  <c r="CD24" i="14"/>
  <c r="CD10" i="14"/>
  <c r="CD4" i="14"/>
  <c r="CD2" i="15"/>
  <c r="CE1" i="15"/>
  <c r="CE1" i="18"/>
  <c r="CD2" i="18"/>
  <c r="CE4" i="18" l="1"/>
  <c r="CE5" i="18"/>
  <c r="CE6" i="18"/>
  <c r="CE9" i="18"/>
  <c r="CE10" i="18"/>
  <c r="CE14" i="18"/>
  <c r="CE19" i="18"/>
  <c r="CE20" i="18"/>
  <c r="CE15" i="18"/>
  <c r="CE17" i="18"/>
  <c r="CE24" i="18"/>
  <c r="CE28" i="18"/>
  <c r="CE21" i="18"/>
  <c r="CE26" i="18"/>
  <c r="CE23" i="18"/>
  <c r="CE27" i="18"/>
  <c r="CE31" i="18"/>
  <c r="CE35" i="18"/>
  <c r="CE39" i="18"/>
  <c r="CE33" i="18"/>
  <c r="CE37" i="18"/>
  <c r="CE34" i="18"/>
  <c r="CE38" i="18"/>
  <c r="CE51" i="18"/>
  <c r="CE45" i="18"/>
  <c r="CE49" i="18"/>
  <c r="CE42" i="18"/>
  <c r="CE46" i="18"/>
  <c r="CE50" i="18"/>
  <c r="CE57" i="18"/>
  <c r="CE61" i="18"/>
  <c r="CE65" i="18"/>
  <c r="CE54" i="18"/>
  <c r="CE58" i="18"/>
  <c r="CE62" i="18"/>
  <c r="CE55" i="18"/>
  <c r="CE59" i="18"/>
  <c r="CE63" i="18"/>
  <c r="CE66" i="18"/>
  <c r="CE69" i="18"/>
  <c r="CE70" i="18"/>
  <c r="CE71" i="18"/>
  <c r="CE79" i="18"/>
  <c r="CE83" i="18"/>
  <c r="CE67" i="18"/>
  <c r="CE76" i="18"/>
  <c r="CE80" i="18"/>
  <c r="CE84" i="18"/>
  <c r="CE74" i="18"/>
  <c r="CE78" i="18"/>
  <c r="CE82" i="18"/>
  <c r="CE86" i="18"/>
  <c r="CE88" i="18"/>
  <c r="CE92" i="18"/>
  <c r="CE89" i="18"/>
  <c r="CE93" i="18"/>
  <c r="CE85" i="18"/>
  <c r="CE77" i="18"/>
  <c r="CE72" i="18"/>
  <c r="CE75" i="18"/>
  <c r="CE68" i="18"/>
  <c r="CE47" i="18"/>
  <c r="CE43" i="18"/>
  <c r="CE30" i="18"/>
  <c r="CE90" i="18"/>
  <c r="CE64" i="18"/>
  <c r="CE60" i="18"/>
  <c r="CE56" i="18"/>
  <c r="CE52" i="18"/>
  <c r="CE48" i="18"/>
  <c r="CE41" i="18"/>
  <c r="CE36" i="18"/>
  <c r="CE91" i="18"/>
  <c r="CE87" i="18"/>
  <c r="CE81" i="18"/>
  <c r="CE53" i="18"/>
  <c r="CE32" i="18"/>
  <c r="CE73" i="18"/>
  <c r="CE44" i="18"/>
  <c r="CE40" i="18"/>
  <c r="CE29" i="18"/>
  <c r="CE22" i="18"/>
  <c r="CE8" i="18"/>
  <c r="CE7" i="18"/>
  <c r="CE3" i="18"/>
  <c r="CE13" i="18"/>
  <c r="CE16" i="18"/>
  <c r="CE12" i="18"/>
  <c r="CE11" i="18"/>
  <c r="CE25" i="18"/>
  <c r="CE18" i="18"/>
  <c r="CE4" i="15"/>
  <c r="CE5" i="15"/>
  <c r="CE6" i="15"/>
  <c r="CE10" i="15"/>
  <c r="CE11" i="15"/>
  <c r="CE14" i="15"/>
  <c r="CE15" i="15"/>
  <c r="CE22" i="15"/>
  <c r="CE19" i="15"/>
  <c r="CE23" i="15"/>
  <c r="CE18" i="15"/>
  <c r="CE20" i="15"/>
  <c r="CE24" i="15"/>
  <c r="CE26" i="15"/>
  <c r="CE27" i="15"/>
  <c r="CE31" i="15"/>
  <c r="CE28" i="15"/>
  <c r="CE32" i="15"/>
  <c r="CE35" i="15"/>
  <c r="CE41" i="15"/>
  <c r="CE45" i="15"/>
  <c r="CE38" i="15"/>
  <c r="CE39" i="15"/>
  <c r="CE43" i="15"/>
  <c r="CE36" i="15"/>
  <c r="CE46" i="15"/>
  <c r="CE49" i="15"/>
  <c r="CE53" i="15"/>
  <c r="CE50" i="15"/>
  <c r="CE54" i="15"/>
  <c r="CE47" i="15"/>
  <c r="CE58" i="15"/>
  <c r="CE59" i="15"/>
  <c r="CE63" i="15"/>
  <c r="CE67" i="15"/>
  <c r="CE71" i="15"/>
  <c r="CE64" i="15"/>
  <c r="CE68" i="15"/>
  <c r="CE72" i="15"/>
  <c r="CE57" i="15"/>
  <c r="CE61" i="15"/>
  <c r="CE65" i="15"/>
  <c r="CE69" i="15"/>
  <c r="CE75" i="15"/>
  <c r="CE76" i="15"/>
  <c r="CE80" i="15"/>
  <c r="CE73" i="15"/>
  <c r="CE77" i="15"/>
  <c r="CE81" i="15"/>
  <c r="CE85" i="15"/>
  <c r="CE89" i="15"/>
  <c r="CE104" i="15"/>
  <c r="CE108" i="15"/>
  <c r="CE93" i="15"/>
  <c r="CE94" i="15"/>
  <c r="CE98" i="15"/>
  <c r="CE102" i="15"/>
  <c r="CE106" i="15"/>
  <c r="CE95" i="15"/>
  <c r="CE99" i="15"/>
  <c r="CE103" i="15"/>
  <c r="CE107" i="15"/>
  <c r="CE112" i="15"/>
  <c r="CE128" i="15"/>
  <c r="CE110" i="15"/>
  <c r="CE111" i="15"/>
  <c r="CE121" i="15"/>
  <c r="CE125" i="15"/>
  <c r="CE129" i="15"/>
  <c r="CE114" i="15"/>
  <c r="CE118" i="15"/>
  <c r="CE122" i="15"/>
  <c r="CE126" i="15"/>
  <c r="CE115" i="15"/>
  <c r="CE119" i="15"/>
  <c r="CE123" i="15"/>
  <c r="CE127" i="15"/>
  <c r="CE155" i="15"/>
  <c r="CE159" i="15"/>
  <c r="CE132" i="15"/>
  <c r="CE136" i="15"/>
  <c r="CE140" i="15"/>
  <c r="CE144" i="15"/>
  <c r="CE148" i="15"/>
  <c r="CE152" i="15"/>
  <c r="CE156" i="15"/>
  <c r="CE160" i="15"/>
  <c r="CE133" i="15"/>
  <c r="CE137" i="15"/>
  <c r="CE141" i="15"/>
  <c r="CE145" i="15"/>
  <c r="CE149" i="15"/>
  <c r="CE153" i="15"/>
  <c r="CE157" i="15"/>
  <c r="CE161" i="15"/>
  <c r="CE169" i="15"/>
  <c r="CE174" i="15"/>
  <c r="CE178" i="15"/>
  <c r="CE182" i="15"/>
  <c r="CE186" i="15"/>
  <c r="CE190" i="15"/>
  <c r="CE194" i="15"/>
  <c r="CE198" i="15"/>
  <c r="CE202" i="15"/>
  <c r="CE163" i="15"/>
  <c r="CE164" i="15"/>
  <c r="CE167" i="15"/>
  <c r="CE168" i="15"/>
  <c r="CE171" i="15"/>
  <c r="CE175" i="15"/>
  <c r="CE179" i="15"/>
  <c r="CE183" i="15"/>
  <c r="CE187" i="15"/>
  <c r="CE191" i="15"/>
  <c r="CE195" i="15"/>
  <c r="CE199" i="15"/>
  <c r="CE203" i="15"/>
  <c r="CE165" i="15"/>
  <c r="CE172" i="15"/>
  <c r="CE176" i="15"/>
  <c r="CE180" i="15"/>
  <c r="CE184" i="15"/>
  <c r="CE188" i="15"/>
  <c r="CE192" i="15"/>
  <c r="CE196" i="15"/>
  <c r="CE200" i="15"/>
  <c r="CE206" i="15"/>
  <c r="CE207" i="15"/>
  <c r="CE210" i="15"/>
  <c r="CE211" i="15"/>
  <c r="CE214" i="15"/>
  <c r="CE215" i="15"/>
  <c r="CE217" i="15"/>
  <c r="CE221" i="15"/>
  <c r="CE225" i="15"/>
  <c r="CE229" i="15"/>
  <c r="CE233" i="15"/>
  <c r="CE237" i="15"/>
  <c r="CE241" i="15"/>
  <c r="CE245" i="15"/>
  <c r="CE204" i="15"/>
  <c r="CE208" i="15"/>
  <c r="CE212" i="15"/>
  <c r="CE218" i="15"/>
  <c r="CE222" i="15"/>
  <c r="CE226" i="15"/>
  <c r="CE230" i="15"/>
  <c r="CE234" i="15"/>
  <c r="CE238" i="15"/>
  <c r="CE242" i="15"/>
  <c r="CE219" i="15"/>
  <c r="CE223" i="15"/>
  <c r="CE227" i="15"/>
  <c r="CE231" i="15"/>
  <c r="CE235" i="15"/>
  <c r="CE239" i="15"/>
  <c r="CE243" i="15"/>
  <c r="CE247" i="15"/>
  <c r="CE251" i="15"/>
  <c r="CE246" i="15"/>
  <c r="CE254" i="15"/>
  <c r="CE255" i="15"/>
  <c r="CE261" i="15"/>
  <c r="CE265" i="15"/>
  <c r="CE269" i="15"/>
  <c r="CE273" i="15"/>
  <c r="CE277" i="15"/>
  <c r="CE258" i="15"/>
  <c r="CE262" i="15"/>
  <c r="CE266" i="15"/>
  <c r="CE270" i="15"/>
  <c r="CE274" i="15"/>
  <c r="CE278" i="15"/>
  <c r="CE282" i="15"/>
  <c r="CE286" i="15"/>
  <c r="CE290" i="15"/>
  <c r="CE294" i="15"/>
  <c r="CE298" i="15"/>
  <c r="CE250" i="15"/>
  <c r="CE259" i="15"/>
  <c r="CE263" i="15"/>
  <c r="CE267" i="15"/>
  <c r="CE271" i="15"/>
  <c r="CE275" i="15"/>
  <c r="CE279" i="15"/>
  <c r="CE283" i="15"/>
  <c r="CE287" i="15"/>
  <c r="CE291" i="15"/>
  <c r="CE295" i="15"/>
  <c r="CE299" i="15"/>
  <c r="CE303" i="15"/>
  <c r="CE307" i="15"/>
  <c r="CE311" i="15"/>
  <c r="CE315" i="15"/>
  <c r="CE377" i="15"/>
  <c r="CE381" i="15"/>
  <c r="CE325" i="15"/>
  <c r="CE326" i="15"/>
  <c r="CE329" i="15"/>
  <c r="CE330" i="15"/>
  <c r="CE331" i="15"/>
  <c r="CE335" i="15"/>
  <c r="CE339" i="15"/>
  <c r="CE343" i="15"/>
  <c r="CE347" i="15"/>
  <c r="CE351" i="15"/>
  <c r="CE355" i="15"/>
  <c r="CE359" i="15"/>
  <c r="CE363" i="15"/>
  <c r="CE367" i="15"/>
  <c r="CE371" i="15"/>
  <c r="CE375" i="15"/>
  <c r="CE379" i="15"/>
  <c r="CE383" i="15"/>
  <c r="CE319" i="15"/>
  <c r="CE323" i="15"/>
  <c r="CE327" i="15"/>
  <c r="CE332" i="15"/>
  <c r="CE336" i="15"/>
  <c r="CE340" i="15"/>
  <c r="CE344" i="15"/>
  <c r="CE348" i="15"/>
  <c r="CE352" i="15"/>
  <c r="CE356" i="15"/>
  <c r="CE360" i="15"/>
  <c r="CE364" i="15"/>
  <c r="CE368" i="15"/>
  <c r="CE372" i="15"/>
  <c r="CE376" i="15"/>
  <c r="CE380" i="15"/>
  <c r="CE328" i="15"/>
  <c r="CE382" i="15"/>
  <c r="CE248" i="15"/>
  <c r="CE302" i="15"/>
  <c r="CE253" i="15"/>
  <c r="CE213" i="15"/>
  <c r="CE370" i="15"/>
  <c r="CE362" i="15"/>
  <c r="CE354" i="15"/>
  <c r="CE346" i="15"/>
  <c r="CE338" i="15"/>
  <c r="CE249" i="15"/>
  <c r="CE314" i="15"/>
  <c r="CE317" i="15"/>
  <c r="CE309" i="15"/>
  <c r="CE301" i="15"/>
  <c r="CE293" i="15"/>
  <c r="CE285" i="15"/>
  <c r="CE257" i="15"/>
  <c r="CE324" i="15"/>
  <c r="CE320" i="15"/>
  <c r="CE316" i="15"/>
  <c r="CE312" i="15"/>
  <c r="CE308" i="15"/>
  <c r="CE304" i="15"/>
  <c r="CE300" i="15"/>
  <c r="CE296" i="15"/>
  <c r="CE292" i="15"/>
  <c r="CE288" i="15"/>
  <c r="CE284" i="15"/>
  <c r="CE280" i="15"/>
  <c r="CE276" i="15"/>
  <c r="CE272" i="15"/>
  <c r="CE268" i="15"/>
  <c r="CE264" i="15"/>
  <c r="CE260" i="15"/>
  <c r="CE256" i="15"/>
  <c r="CE244" i="15"/>
  <c r="CE240" i="15"/>
  <c r="CE236" i="15"/>
  <c r="CE232" i="15"/>
  <c r="CE228" i="15"/>
  <c r="CE224" i="15"/>
  <c r="CE220" i="15"/>
  <c r="CE216" i="15"/>
  <c r="CE166" i="15"/>
  <c r="CE201" i="15"/>
  <c r="CE197" i="15"/>
  <c r="CE193" i="15"/>
  <c r="CE189" i="15"/>
  <c r="CE185" i="15"/>
  <c r="CE181" i="15"/>
  <c r="CE177" i="15"/>
  <c r="CE173" i="15"/>
  <c r="CE318" i="15"/>
  <c r="CE378" i="15"/>
  <c r="CE252" i="15"/>
  <c r="CE310" i="15"/>
  <c r="CE205" i="15"/>
  <c r="CE322" i="15"/>
  <c r="CE321" i="15"/>
  <c r="CE374" i="15"/>
  <c r="CE366" i="15"/>
  <c r="CE358" i="15"/>
  <c r="CE350" i="15"/>
  <c r="CE342" i="15"/>
  <c r="CE334" i="15"/>
  <c r="CE373" i="15"/>
  <c r="CE369" i="15"/>
  <c r="CE365" i="15"/>
  <c r="CE361" i="15"/>
  <c r="CE357" i="15"/>
  <c r="CE353" i="15"/>
  <c r="CE349" i="15"/>
  <c r="CE345" i="15"/>
  <c r="CE341" i="15"/>
  <c r="CE337" i="15"/>
  <c r="CE333" i="15"/>
  <c r="CE306" i="15"/>
  <c r="CE313" i="15"/>
  <c r="CE305" i="15"/>
  <c r="CE297" i="15"/>
  <c r="CE289" i="15"/>
  <c r="CE281" i="15"/>
  <c r="CE209" i="15"/>
  <c r="CE170" i="15"/>
  <c r="CE151" i="15"/>
  <c r="CE135" i="15"/>
  <c r="CE88" i="15"/>
  <c r="CE74" i="15"/>
  <c r="CE87" i="15"/>
  <c r="CE60" i="15"/>
  <c r="CE51" i="15"/>
  <c r="CE44" i="15"/>
  <c r="CE29" i="15"/>
  <c r="CE21" i="15"/>
  <c r="CE16" i="15"/>
  <c r="CE147" i="15"/>
  <c r="CE117" i="15"/>
  <c r="CE113" i="15"/>
  <c r="CE105" i="15"/>
  <c r="CE101" i="15"/>
  <c r="CE100" i="15"/>
  <c r="CE96" i="15"/>
  <c r="CE84" i="15"/>
  <c r="CE79" i="15"/>
  <c r="CE66" i="15"/>
  <c r="CE34" i="15"/>
  <c r="CE8" i="15"/>
  <c r="CE7" i="15"/>
  <c r="CE143" i="15"/>
  <c r="CE131" i="15"/>
  <c r="CE92" i="15"/>
  <c r="CE91" i="15"/>
  <c r="CE83" i="15"/>
  <c r="CE90" i="15"/>
  <c r="CE86" i="15"/>
  <c r="CE82" i="15"/>
  <c r="CE78" i="15"/>
  <c r="CE70" i="15"/>
  <c r="CE62" i="15"/>
  <c r="CE55" i="15"/>
  <c r="CE52" i="15"/>
  <c r="CE48" i="15"/>
  <c r="CE37" i="15"/>
  <c r="CE33" i="15"/>
  <c r="CE30" i="15"/>
  <c r="CE25" i="15"/>
  <c r="CE12" i="15"/>
  <c r="CE17" i="15"/>
  <c r="CE13" i="15"/>
  <c r="CE139" i="15"/>
  <c r="CE162" i="15"/>
  <c r="CE158" i="15"/>
  <c r="CE154" i="15"/>
  <c r="CE150" i="15"/>
  <c r="CE146" i="15"/>
  <c r="CE142" i="15"/>
  <c r="CE138" i="15"/>
  <c r="CE134" i="15"/>
  <c r="CE130" i="15"/>
  <c r="CE124" i="15"/>
  <c r="CE120" i="15"/>
  <c r="CE116" i="15"/>
  <c r="CE109" i="15"/>
  <c r="CE97" i="15"/>
  <c r="CE56" i="15"/>
  <c r="CE40" i="15"/>
  <c r="CE42" i="15"/>
  <c r="CE9" i="15"/>
  <c r="CE3" i="15"/>
  <c r="CF1" i="16"/>
  <c r="CE4" i="16"/>
  <c r="CE5" i="16"/>
  <c r="CE6" i="16"/>
  <c r="CE7" i="16"/>
  <c r="CE11" i="16"/>
  <c r="CE13" i="16"/>
  <c r="CE17" i="16"/>
  <c r="CE21" i="16"/>
  <c r="CE22" i="16"/>
  <c r="CE16" i="16"/>
  <c r="CE19" i="16"/>
  <c r="CE23" i="16"/>
  <c r="CE20" i="16"/>
  <c r="CE24" i="16"/>
  <c r="CE31" i="16"/>
  <c r="CE35" i="16"/>
  <c r="CE32" i="16"/>
  <c r="CE29" i="16"/>
  <c r="CE33" i="16"/>
  <c r="CE26" i="16"/>
  <c r="CE37" i="16"/>
  <c r="CE50" i="16"/>
  <c r="CE39" i="16"/>
  <c r="CE43" i="16"/>
  <c r="CE47" i="16"/>
  <c r="CE51" i="16"/>
  <c r="CE36" i="16"/>
  <c r="CE56" i="16"/>
  <c r="CE58" i="16"/>
  <c r="CE62" i="16"/>
  <c r="CE66" i="16"/>
  <c r="CE70" i="16"/>
  <c r="CE54" i="16"/>
  <c r="CE55" i="16"/>
  <c r="CE78" i="16"/>
  <c r="CE82" i="16"/>
  <c r="CE86" i="16"/>
  <c r="CE90" i="16"/>
  <c r="CE94" i="16"/>
  <c r="CE74" i="16"/>
  <c r="CE79" i="16"/>
  <c r="CE83" i="16"/>
  <c r="CE87" i="16"/>
  <c r="CE91" i="16"/>
  <c r="CE98" i="16"/>
  <c r="CE99" i="16"/>
  <c r="CE117" i="16"/>
  <c r="CE121" i="16"/>
  <c r="CE125" i="16"/>
  <c r="CE129" i="16"/>
  <c r="CE102" i="16"/>
  <c r="CE106" i="16"/>
  <c r="CE110" i="16"/>
  <c r="CE114" i="16"/>
  <c r="CE118" i="16"/>
  <c r="CE122" i="16"/>
  <c r="CE126" i="16"/>
  <c r="CE130" i="16"/>
  <c r="CE95" i="16"/>
  <c r="CE135" i="16"/>
  <c r="CE133" i="16"/>
  <c r="CE134" i="16"/>
  <c r="CE139" i="16"/>
  <c r="CE143" i="16"/>
  <c r="CE147" i="16"/>
  <c r="CE151" i="16"/>
  <c r="CE155" i="16"/>
  <c r="CE159" i="16"/>
  <c r="CE163" i="16"/>
  <c r="CE167" i="16"/>
  <c r="CE171" i="16"/>
  <c r="CE144" i="16"/>
  <c r="CE148" i="16"/>
  <c r="CE152" i="16"/>
  <c r="CE156" i="16"/>
  <c r="CE160" i="16"/>
  <c r="CE164" i="16"/>
  <c r="CE168" i="16"/>
  <c r="CE172" i="16"/>
  <c r="CE137" i="16"/>
  <c r="CE141" i="16"/>
  <c r="CE145" i="16"/>
  <c r="CE149" i="16"/>
  <c r="CE153" i="16"/>
  <c r="CE157" i="16"/>
  <c r="CE161" i="16"/>
  <c r="CE165" i="16"/>
  <c r="CE169" i="16"/>
  <c r="CE173" i="16"/>
  <c r="CE175" i="16"/>
  <c r="CE176" i="16"/>
  <c r="CE179" i="16"/>
  <c r="CE180" i="16"/>
  <c r="CE183" i="16"/>
  <c r="CE184" i="16"/>
  <c r="CE187" i="16"/>
  <c r="CE188" i="16"/>
  <c r="CE177" i="16"/>
  <c r="CE181" i="16"/>
  <c r="CE185" i="16"/>
  <c r="CE191" i="16"/>
  <c r="CE195" i="16"/>
  <c r="CE199" i="16"/>
  <c r="CE203" i="16"/>
  <c r="CE207" i="16"/>
  <c r="CE211" i="16"/>
  <c r="CE192" i="16"/>
  <c r="CE196" i="16"/>
  <c r="CE200" i="16"/>
  <c r="CE204" i="16"/>
  <c r="CE208" i="16"/>
  <c r="CE212" i="16"/>
  <c r="CE224" i="16"/>
  <c r="CE228" i="16"/>
  <c r="CE232" i="16"/>
  <c r="CE236" i="16"/>
  <c r="CE240" i="16"/>
  <c r="CE244" i="16"/>
  <c r="CE248" i="16"/>
  <c r="CE252" i="16"/>
  <c r="CE256" i="16"/>
  <c r="CE260" i="16"/>
  <c r="CE264" i="16"/>
  <c r="CE268" i="16"/>
  <c r="CE272" i="16"/>
  <c r="CE276" i="16"/>
  <c r="CE280" i="16"/>
  <c r="CE215" i="16"/>
  <c r="CE216" i="16"/>
  <c r="CE218" i="16"/>
  <c r="CE219" i="16"/>
  <c r="CE222" i="16"/>
  <c r="CE225" i="16"/>
  <c r="CE229" i="16"/>
  <c r="CE233" i="16"/>
  <c r="CE237" i="16"/>
  <c r="CE241" i="16"/>
  <c r="CE245" i="16"/>
  <c r="CE249" i="16"/>
  <c r="CE253" i="16"/>
  <c r="CE257" i="16"/>
  <c r="CE261" i="16"/>
  <c r="CE265" i="16"/>
  <c r="CE269" i="16"/>
  <c r="CE273" i="16"/>
  <c r="CE277" i="16"/>
  <c r="CE281" i="16"/>
  <c r="CE285" i="16"/>
  <c r="CE289" i="16"/>
  <c r="CE293" i="16"/>
  <c r="CE220" i="16"/>
  <c r="CE223" i="16"/>
  <c r="CE227" i="16"/>
  <c r="CE231" i="16"/>
  <c r="CE235" i="16"/>
  <c r="CE239" i="16"/>
  <c r="CE243" i="16"/>
  <c r="CE247" i="16"/>
  <c r="CE251" i="16"/>
  <c r="CE255" i="16"/>
  <c r="CE259" i="16"/>
  <c r="CE263" i="16"/>
  <c r="CE267" i="16"/>
  <c r="CE271" i="16"/>
  <c r="CE275" i="16"/>
  <c r="CE279" i="16"/>
  <c r="CE283" i="16"/>
  <c r="CE295" i="16"/>
  <c r="CE298" i="16"/>
  <c r="CE302" i="16"/>
  <c r="CE306" i="16"/>
  <c r="CE310" i="16"/>
  <c r="CE314" i="16"/>
  <c r="CE318" i="16"/>
  <c r="CE322" i="16"/>
  <c r="CE326" i="16"/>
  <c r="CE330" i="16"/>
  <c r="CE334" i="16"/>
  <c r="CE338" i="16"/>
  <c r="CE342" i="16"/>
  <c r="CE346" i="16"/>
  <c r="CE350" i="16"/>
  <c r="CE354" i="16"/>
  <c r="CE358" i="16"/>
  <c r="CE284" i="16"/>
  <c r="CE288" i="16"/>
  <c r="CE292" i="16"/>
  <c r="CE299" i="16"/>
  <c r="CE303" i="16"/>
  <c r="CE307" i="16"/>
  <c r="CE311" i="16"/>
  <c r="CE315" i="16"/>
  <c r="CE319" i="16"/>
  <c r="CE323" i="16"/>
  <c r="CE327" i="16"/>
  <c r="CE331" i="16"/>
  <c r="CE335" i="16"/>
  <c r="CE339" i="16"/>
  <c r="CE343" i="16"/>
  <c r="CE347" i="16"/>
  <c r="CE351" i="16"/>
  <c r="CE355" i="16"/>
  <c r="CE359" i="16"/>
  <c r="CE369" i="16"/>
  <c r="CE373" i="16"/>
  <c r="CE377" i="16"/>
  <c r="CE381" i="16"/>
  <c r="CE385" i="16"/>
  <c r="CE389" i="16"/>
  <c r="CE393" i="16"/>
  <c r="CE397" i="16"/>
  <c r="CE401" i="16"/>
  <c r="CE405" i="16"/>
  <c r="CE409" i="16"/>
  <c r="CE413" i="16"/>
  <c r="CE417" i="16"/>
  <c r="CE421" i="16"/>
  <c r="CE425" i="16"/>
  <c r="CE362" i="16"/>
  <c r="CE363" i="16"/>
  <c r="CE366" i="16"/>
  <c r="CE367" i="16"/>
  <c r="CE374" i="16"/>
  <c r="CE378" i="16"/>
  <c r="CE382" i="16"/>
  <c r="CE386" i="16"/>
  <c r="CE390" i="16"/>
  <c r="CE394" i="16"/>
  <c r="CE398" i="16"/>
  <c r="CE402" i="16"/>
  <c r="CE406" i="16"/>
  <c r="CE410" i="16"/>
  <c r="CE414" i="16"/>
  <c r="CE418" i="16"/>
  <c r="CE422" i="16"/>
  <c r="CE371" i="16"/>
  <c r="CE375" i="16"/>
  <c r="CE379" i="16"/>
  <c r="CE383" i="16"/>
  <c r="CE387" i="16"/>
  <c r="CE391" i="16"/>
  <c r="CE395" i="16"/>
  <c r="CE399" i="16"/>
  <c r="CE403" i="16"/>
  <c r="CE407" i="16"/>
  <c r="CE411" i="16"/>
  <c r="CE415" i="16"/>
  <c r="CE419" i="16"/>
  <c r="CE423" i="16"/>
  <c r="CE427" i="16"/>
  <c r="CE431" i="16"/>
  <c r="CE433" i="16"/>
  <c r="CE434" i="16"/>
  <c r="CE437" i="16"/>
  <c r="CE438" i="16"/>
  <c r="CE441" i="16"/>
  <c r="CE442" i="16"/>
  <c r="CE447" i="16"/>
  <c r="CE451" i="16"/>
  <c r="CE455" i="16"/>
  <c r="CE459" i="16"/>
  <c r="CE463" i="16"/>
  <c r="CE467" i="16"/>
  <c r="CE471" i="16"/>
  <c r="CE475" i="16"/>
  <c r="CE479" i="16"/>
  <c r="CE426" i="16"/>
  <c r="CE429" i="16"/>
  <c r="CE430" i="16"/>
  <c r="CE435" i="16"/>
  <c r="CE439" i="16"/>
  <c r="CE443" i="16"/>
  <c r="CE444" i="16"/>
  <c r="CE448" i="16"/>
  <c r="CE452" i="16"/>
  <c r="CE456" i="16"/>
  <c r="CE460" i="16"/>
  <c r="CE464" i="16"/>
  <c r="CE468" i="16"/>
  <c r="CE472" i="16"/>
  <c r="CE476" i="16"/>
  <c r="CE480" i="16"/>
  <c r="CE436" i="16"/>
  <c r="CE478" i="16"/>
  <c r="CE470" i="16"/>
  <c r="CE462" i="16"/>
  <c r="CE454" i="16"/>
  <c r="CE446" i="16"/>
  <c r="CE420" i="16"/>
  <c r="CE412" i="16"/>
  <c r="CE404" i="16"/>
  <c r="CE392" i="16"/>
  <c r="CE380" i="16"/>
  <c r="CE372" i="16"/>
  <c r="CE361" i="16"/>
  <c r="CE291" i="16"/>
  <c r="CE290" i="16"/>
  <c r="CE353" i="16"/>
  <c r="CE345" i="16"/>
  <c r="CE337" i="16"/>
  <c r="CE329" i="16"/>
  <c r="CE321" i="16"/>
  <c r="CE313" i="16"/>
  <c r="CE305" i="16"/>
  <c r="CE297" i="16"/>
  <c r="CE360" i="16"/>
  <c r="CE356" i="16"/>
  <c r="CE352" i="16"/>
  <c r="CE348" i="16"/>
  <c r="CE344" i="16"/>
  <c r="CE340" i="16"/>
  <c r="CE336" i="16"/>
  <c r="CE332" i="16"/>
  <c r="CE328" i="16"/>
  <c r="CE324" i="16"/>
  <c r="CE320" i="16"/>
  <c r="CE316" i="16"/>
  <c r="CE312" i="16"/>
  <c r="CE308" i="16"/>
  <c r="CE304" i="16"/>
  <c r="CE300" i="16"/>
  <c r="CE296" i="16"/>
  <c r="CE428" i="16"/>
  <c r="CE440" i="16"/>
  <c r="CE396" i="16"/>
  <c r="CE384" i="16"/>
  <c r="CE278" i="16"/>
  <c r="CE270" i="16"/>
  <c r="CE262" i="16"/>
  <c r="CE254" i="16"/>
  <c r="CE246" i="16"/>
  <c r="CE482" i="16"/>
  <c r="CE474" i="16"/>
  <c r="CE466" i="16"/>
  <c r="CE458" i="16"/>
  <c r="CE450" i="16"/>
  <c r="CE481" i="16"/>
  <c r="CE477" i="16"/>
  <c r="CE473" i="16"/>
  <c r="CE469" i="16"/>
  <c r="CE465" i="16"/>
  <c r="CE461" i="16"/>
  <c r="CE457" i="16"/>
  <c r="CE453" i="16"/>
  <c r="CE449" i="16"/>
  <c r="CE445" i="16"/>
  <c r="CE424" i="16"/>
  <c r="CE416" i="16"/>
  <c r="CE408" i="16"/>
  <c r="CE400" i="16"/>
  <c r="CE376" i="16"/>
  <c r="CE365" i="16"/>
  <c r="CE287" i="16"/>
  <c r="CE286" i="16"/>
  <c r="CE357" i="16"/>
  <c r="CE349" i="16"/>
  <c r="CE341" i="16"/>
  <c r="CE333" i="16"/>
  <c r="CE325" i="16"/>
  <c r="CE317" i="16"/>
  <c r="CE309" i="16"/>
  <c r="CE301" i="16"/>
  <c r="CE368" i="16"/>
  <c r="CE364" i="16"/>
  <c r="CE432" i="16"/>
  <c r="CE388" i="16"/>
  <c r="CE370" i="16"/>
  <c r="CE294" i="16"/>
  <c r="CE282" i="16"/>
  <c r="CE274" i="16"/>
  <c r="CE226" i="16"/>
  <c r="CE186" i="16"/>
  <c r="CE166" i="16"/>
  <c r="CE154" i="16"/>
  <c r="CE119" i="16"/>
  <c r="CE111" i="16"/>
  <c r="CE103" i="16"/>
  <c r="CE71" i="16"/>
  <c r="CE63" i="16"/>
  <c r="CE61" i="16"/>
  <c r="CE64" i="16"/>
  <c r="CE40" i="16"/>
  <c r="CE42" i="16"/>
  <c r="CE53" i="16"/>
  <c r="CE49" i="16"/>
  <c r="CE45" i="16"/>
  <c r="CE41" i="16"/>
  <c r="CE34" i="16"/>
  <c r="CE25" i="16"/>
  <c r="CE12" i="16"/>
  <c r="CE266" i="16"/>
  <c r="CE250" i="16"/>
  <c r="CE234" i="16"/>
  <c r="CE217" i="16"/>
  <c r="CE213" i="16"/>
  <c r="CE205" i="16"/>
  <c r="CE197" i="16"/>
  <c r="CE189" i="16"/>
  <c r="CE170" i="16"/>
  <c r="CE158" i="16"/>
  <c r="CE146" i="16"/>
  <c r="CE138" i="16"/>
  <c r="CE109" i="16"/>
  <c r="CE105" i="16"/>
  <c r="CE132" i="16"/>
  <c r="CE128" i="16"/>
  <c r="CE124" i="16"/>
  <c r="CE120" i="16"/>
  <c r="CE116" i="16"/>
  <c r="CE112" i="16"/>
  <c r="CE108" i="16"/>
  <c r="CE104" i="16"/>
  <c r="CE100" i="16"/>
  <c r="CE92" i="16"/>
  <c r="CE84" i="16"/>
  <c r="CE76" i="16"/>
  <c r="CE93" i="16"/>
  <c r="CE89" i="16"/>
  <c r="CE85" i="16"/>
  <c r="CE65" i="16"/>
  <c r="CE57" i="16"/>
  <c r="CE68" i="16"/>
  <c r="CE60" i="16"/>
  <c r="CE48" i="16"/>
  <c r="CE46" i="16"/>
  <c r="CE38" i="16"/>
  <c r="CE8" i="16"/>
  <c r="CE230" i="16"/>
  <c r="CE214" i="16"/>
  <c r="CE210" i="16"/>
  <c r="CE206" i="16"/>
  <c r="CE202" i="16"/>
  <c r="CE198" i="16"/>
  <c r="CE194" i="16"/>
  <c r="CE190" i="16"/>
  <c r="CE178" i="16"/>
  <c r="CE174" i="16"/>
  <c r="CE162" i="16"/>
  <c r="CE150" i="16"/>
  <c r="CE136" i="16"/>
  <c r="CE131" i="16"/>
  <c r="CE127" i="16"/>
  <c r="CE115" i="16"/>
  <c r="CE107" i="16"/>
  <c r="CE113" i="16"/>
  <c r="CE77" i="16"/>
  <c r="CE75" i="16"/>
  <c r="CE67" i="16"/>
  <c r="CE59" i="16"/>
  <c r="CE73" i="16"/>
  <c r="CE72" i="16"/>
  <c r="CE44" i="16"/>
  <c r="CE30" i="16"/>
  <c r="CE27" i="16"/>
  <c r="CE14" i="16"/>
  <c r="CE15" i="16"/>
  <c r="CE10" i="16"/>
  <c r="CE9" i="16"/>
  <c r="CE3" i="16"/>
  <c r="CE258" i="16"/>
  <c r="CE242" i="16"/>
  <c r="CE238" i="16"/>
  <c r="CE221" i="16"/>
  <c r="CE209" i="16"/>
  <c r="CE201" i="16"/>
  <c r="CE193" i="16"/>
  <c r="CE182" i="16"/>
  <c r="CE142" i="16"/>
  <c r="CE140" i="16"/>
  <c r="CE123" i="16"/>
  <c r="CE97" i="16"/>
  <c r="CE101" i="16"/>
  <c r="CE96" i="16"/>
  <c r="CE88" i="16"/>
  <c r="CE80" i="16"/>
  <c r="CE81" i="16"/>
  <c r="CE69" i="16"/>
  <c r="CE52" i="16"/>
  <c r="CE28" i="16"/>
  <c r="CE18" i="16"/>
  <c r="CF1" i="14"/>
  <c r="CE5" i="14"/>
  <c r="CE6" i="14"/>
  <c r="CE3" i="14"/>
  <c r="CE7" i="14"/>
  <c r="CE8" i="14"/>
  <c r="CE12" i="14"/>
  <c r="CE11" i="14"/>
  <c r="CE14" i="14"/>
  <c r="CE16" i="14"/>
  <c r="CE20" i="14"/>
  <c r="CE15" i="14"/>
  <c r="CE18" i="14"/>
  <c r="CE19" i="14"/>
  <c r="CE28" i="14"/>
  <c r="CE25" i="14"/>
  <c r="CE22" i="14"/>
  <c r="CE26" i="14"/>
  <c r="CE29" i="14"/>
  <c r="CE30" i="14"/>
  <c r="CE34" i="14"/>
  <c r="CE31" i="14"/>
  <c r="CE35" i="14"/>
  <c r="CE32" i="14"/>
  <c r="CE36" i="14"/>
  <c r="CE40" i="14"/>
  <c r="CE44" i="14"/>
  <c r="CE48" i="14"/>
  <c r="CE45" i="14"/>
  <c r="CE46" i="14"/>
  <c r="CE39" i="14"/>
  <c r="CE43" i="14"/>
  <c r="CE47" i="14"/>
  <c r="CE49" i="14"/>
  <c r="CE51" i="14"/>
  <c r="CE55" i="14"/>
  <c r="CE59" i="14"/>
  <c r="CE63" i="14"/>
  <c r="CE52" i="14"/>
  <c r="CE56" i="14"/>
  <c r="CE60" i="14"/>
  <c r="CE64" i="14"/>
  <c r="CE68" i="14"/>
  <c r="CE75" i="14"/>
  <c r="CE79" i="14"/>
  <c r="CE83" i="14"/>
  <c r="CE67" i="14"/>
  <c r="CE72" i="14"/>
  <c r="CE76" i="14"/>
  <c r="CE80" i="14"/>
  <c r="CE84" i="14"/>
  <c r="CE69" i="14"/>
  <c r="CE73" i="14"/>
  <c r="CE77" i="14"/>
  <c r="CE81" i="14"/>
  <c r="CE85" i="14"/>
  <c r="CE93" i="14"/>
  <c r="CE87" i="14"/>
  <c r="CE88" i="14"/>
  <c r="CE91" i="14"/>
  <c r="CE92" i="14"/>
  <c r="CE94" i="14"/>
  <c r="CE98" i="14"/>
  <c r="CE102" i="14"/>
  <c r="CE106" i="14"/>
  <c r="CE89" i="14"/>
  <c r="CE107" i="14"/>
  <c r="CE96" i="14"/>
  <c r="CE100" i="14"/>
  <c r="CE104" i="14"/>
  <c r="CE108" i="14"/>
  <c r="CE110" i="14"/>
  <c r="CE111" i="14"/>
  <c r="CE112" i="14"/>
  <c r="CE109" i="14"/>
  <c r="CE54" i="14"/>
  <c r="CE24" i="14"/>
  <c r="CE95" i="14"/>
  <c r="CE105" i="14"/>
  <c r="CE101" i="14"/>
  <c r="CE97" i="14"/>
  <c r="CE86" i="14"/>
  <c r="CE82" i="14"/>
  <c r="CE78" i="14"/>
  <c r="CE74" i="14"/>
  <c r="CE70" i="14"/>
  <c r="CE62" i="14"/>
  <c r="CE65" i="14"/>
  <c r="CE61" i="14"/>
  <c r="CE57" i="14"/>
  <c r="CE38" i="14"/>
  <c r="CE37" i="14"/>
  <c r="CE33" i="14"/>
  <c r="CE17" i="14"/>
  <c r="CE10" i="14"/>
  <c r="CE103" i="14"/>
  <c r="CE71" i="14"/>
  <c r="CE50" i="14"/>
  <c r="CE53" i="14"/>
  <c r="CE42" i="14"/>
  <c r="CE41" i="14"/>
  <c r="CE21" i="14"/>
  <c r="CE4" i="14"/>
  <c r="CE99" i="14"/>
  <c r="CE90" i="14"/>
  <c r="CE66" i="14"/>
  <c r="CE58" i="14"/>
  <c r="CE27" i="14"/>
  <c r="CE23" i="14"/>
  <c r="CE13" i="14"/>
  <c r="CE9" i="14"/>
  <c r="CF1" i="18"/>
  <c r="CE2" i="18"/>
  <c r="CF1" i="15"/>
  <c r="CE2" i="15"/>
  <c r="CF3" i="18" l="1"/>
  <c r="CF4" i="18"/>
  <c r="CF5" i="18"/>
  <c r="CF6" i="18"/>
  <c r="CF10" i="18"/>
  <c r="CF8" i="18"/>
  <c r="CF7" i="18"/>
  <c r="CF9" i="18"/>
  <c r="CF15" i="18"/>
  <c r="CF13" i="18"/>
  <c r="CF11" i="18"/>
  <c r="CF14" i="18"/>
  <c r="CF17" i="18"/>
  <c r="CF21" i="18"/>
  <c r="CF16" i="18"/>
  <c r="CF18" i="18"/>
  <c r="CF19" i="18"/>
  <c r="CF20" i="18"/>
  <c r="CF23" i="18"/>
  <c r="CF27" i="18"/>
  <c r="CF22" i="18"/>
  <c r="CF24" i="18"/>
  <c r="CF28" i="18"/>
  <c r="CF25" i="18"/>
  <c r="CF26" i="18"/>
  <c r="CF34" i="18"/>
  <c r="CF38" i="18"/>
  <c r="CF31" i="18"/>
  <c r="CF35" i="18"/>
  <c r="CF39" i="18"/>
  <c r="CF30" i="18"/>
  <c r="CF32" i="18"/>
  <c r="CF36" i="18"/>
  <c r="CF29" i="18"/>
  <c r="CF33" i="18"/>
  <c r="CF37" i="18"/>
  <c r="CF42" i="18"/>
  <c r="CF46" i="18"/>
  <c r="CF50" i="18"/>
  <c r="CF43" i="18"/>
  <c r="CF47" i="18"/>
  <c r="CF41" i="18"/>
  <c r="CF44" i="18"/>
  <c r="CF48" i="18"/>
  <c r="CF40" i="18"/>
  <c r="CF45" i="18"/>
  <c r="CF49" i="18"/>
  <c r="CF51" i="18"/>
  <c r="CF55" i="18"/>
  <c r="CF59" i="18"/>
  <c r="CF63" i="18"/>
  <c r="CF67" i="18"/>
  <c r="CF52" i="18"/>
  <c r="CF56" i="18"/>
  <c r="CF60" i="18"/>
  <c r="CF64" i="18"/>
  <c r="CF53" i="18"/>
  <c r="CF57" i="18"/>
  <c r="CF61" i="18"/>
  <c r="CF65" i="18"/>
  <c r="CF54" i="18"/>
  <c r="CF58" i="18"/>
  <c r="CF62" i="18"/>
  <c r="CF74" i="18"/>
  <c r="CF78" i="18"/>
  <c r="CF82" i="18"/>
  <c r="CF66" i="18"/>
  <c r="CF68" i="18"/>
  <c r="CF69" i="18"/>
  <c r="CF71" i="18"/>
  <c r="CF75" i="18"/>
  <c r="CF79" i="18"/>
  <c r="CF83" i="18"/>
  <c r="CF72" i="18"/>
  <c r="CF76" i="18"/>
  <c r="CF80" i="18"/>
  <c r="CF84" i="18"/>
  <c r="CF73" i="18"/>
  <c r="CF77" i="18"/>
  <c r="CF81" i="18"/>
  <c r="CF85" i="18"/>
  <c r="CF89" i="18"/>
  <c r="CF93" i="18"/>
  <c r="CF86" i="18"/>
  <c r="CF90" i="18"/>
  <c r="CF87" i="18"/>
  <c r="CF91" i="18"/>
  <c r="CF88" i="18"/>
  <c r="CF92" i="18"/>
  <c r="CF70" i="18"/>
  <c r="CF12" i="18"/>
  <c r="CF3" i="15"/>
  <c r="CF4" i="15"/>
  <c r="CF5" i="15"/>
  <c r="CF6" i="15"/>
  <c r="CF11" i="15"/>
  <c r="CF8" i="15"/>
  <c r="CF7" i="15"/>
  <c r="CF9" i="15"/>
  <c r="CF10" i="15"/>
  <c r="CF16" i="15"/>
  <c r="CF13" i="15"/>
  <c r="CF14" i="15"/>
  <c r="CF15" i="15"/>
  <c r="CF21" i="15"/>
  <c r="CF22" i="15"/>
  <c r="CF19" i="15"/>
  <c r="CF23" i="15"/>
  <c r="CF17" i="15"/>
  <c r="CF20" i="15"/>
  <c r="CF24" i="15"/>
  <c r="CF29" i="15"/>
  <c r="CF33" i="15"/>
  <c r="CF25" i="15"/>
  <c r="CF26" i="15"/>
  <c r="CF27" i="15"/>
  <c r="CF30" i="15"/>
  <c r="CF31" i="15"/>
  <c r="CF28" i="15"/>
  <c r="CF32" i="15"/>
  <c r="CF36" i="15"/>
  <c r="CF40" i="15"/>
  <c r="CF44" i="15"/>
  <c r="CF35" i="15"/>
  <c r="CF41" i="15"/>
  <c r="CF45" i="15"/>
  <c r="CF34" i="15"/>
  <c r="CF42" i="15"/>
  <c r="CF39" i="15"/>
  <c r="CF43" i="15"/>
  <c r="CF47" i="15"/>
  <c r="CF51" i="15"/>
  <c r="CF55" i="15"/>
  <c r="CF48" i="15"/>
  <c r="CF52" i="15"/>
  <c r="CF49" i="15"/>
  <c r="CF53" i="15"/>
  <c r="CF50" i="15"/>
  <c r="CF54" i="15"/>
  <c r="CF58" i="15"/>
  <c r="CF62" i="15"/>
  <c r="CF66" i="15"/>
  <c r="CF70" i="15"/>
  <c r="CF59" i="15"/>
  <c r="CF63" i="15"/>
  <c r="CF67" i="15"/>
  <c r="CF71" i="15"/>
  <c r="CF60" i="15"/>
  <c r="CF64" i="15"/>
  <c r="CF68" i="15"/>
  <c r="CF72" i="15"/>
  <c r="CF61" i="15"/>
  <c r="CF65" i="15"/>
  <c r="CF69" i="15"/>
  <c r="CF73" i="15"/>
  <c r="CF77" i="15"/>
  <c r="CF81" i="15"/>
  <c r="CF85" i="15"/>
  <c r="CF89" i="15"/>
  <c r="CF93" i="15"/>
  <c r="CF78" i="15"/>
  <c r="CF82" i="15"/>
  <c r="CF86" i="15"/>
  <c r="CF90" i="15"/>
  <c r="CF79" i="15"/>
  <c r="CF83" i="15"/>
  <c r="CF87" i="15"/>
  <c r="CF91" i="15"/>
  <c r="CF80" i="15"/>
  <c r="CF84" i="15"/>
  <c r="CF88" i="15"/>
  <c r="CF95" i="15"/>
  <c r="CF99" i="15"/>
  <c r="CF103" i="15"/>
  <c r="CF107" i="15"/>
  <c r="CF96" i="15"/>
  <c r="CF100" i="15"/>
  <c r="CF104" i="15"/>
  <c r="CF108" i="15"/>
  <c r="CF97" i="15"/>
  <c r="CF101" i="15"/>
  <c r="CF105" i="15"/>
  <c r="CF94" i="15"/>
  <c r="CF98" i="15"/>
  <c r="CF102" i="15"/>
  <c r="CF106" i="15"/>
  <c r="CF115" i="15"/>
  <c r="CF119" i="15"/>
  <c r="CF123" i="15"/>
  <c r="CF127" i="15"/>
  <c r="CF112" i="15"/>
  <c r="CF116" i="15"/>
  <c r="CF120" i="15"/>
  <c r="CF124" i="15"/>
  <c r="CF128" i="15"/>
  <c r="CF109" i="15"/>
  <c r="CF110" i="15"/>
  <c r="CF111" i="15"/>
  <c r="CF113" i="15"/>
  <c r="CF117" i="15"/>
  <c r="CF121" i="15"/>
  <c r="CF125" i="15"/>
  <c r="CF129" i="15"/>
  <c r="CF114" i="15"/>
  <c r="CF118" i="15"/>
  <c r="CF122" i="15"/>
  <c r="CF126" i="15"/>
  <c r="CF133" i="15"/>
  <c r="CF137" i="15"/>
  <c r="CF141" i="15"/>
  <c r="CF145" i="15"/>
  <c r="CF149" i="15"/>
  <c r="CF153" i="15"/>
  <c r="CF157" i="15"/>
  <c r="CF161" i="15"/>
  <c r="CF165" i="15"/>
  <c r="CF130" i="15"/>
  <c r="CF134" i="15"/>
  <c r="CF138" i="15"/>
  <c r="CF142" i="15"/>
  <c r="CF146" i="15"/>
  <c r="CF150" i="15"/>
  <c r="CF154" i="15"/>
  <c r="CF158" i="15"/>
  <c r="CF131" i="15"/>
  <c r="CF135" i="15"/>
  <c r="CF139" i="15"/>
  <c r="CF143" i="15"/>
  <c r="CF147" i="15"/>
  <c r="CF151" i="15"/>
  <c r="CF155" i="15"/>
  <c r="CF159" i="15"/>
  <c r="CF132" i="15"/>
  <c r="CF136" i="15"/>
  <c r="CF140" i="15"/>
  <c r="CF144" i="15"/>
  <c r="CF148" i="15"/>
  <c r="CF152" i="15"/>
  <c r="CF156" i="15"/>
  <c r="CF160" i="15"/>
  <c r="CF172" i="15"/>
  <c r="CF176" i="15"/>
  <c r="CF180" i="15"/>
  <c r="CF184" i="15"/>
  <c r="CF188" i="15"/>
  <c r="CF192" i="15"/>
  <c r="CF196" i="15"/>
  <c r="CF200" i="15"/>
  <c r="CF204" i="15"/>
  <c r="CF208" i="15"/>
  <c r="CF212" i="15"/>
  <c r="CF169" i="15"/>
  <c r="CF173" i="15"/>
  <c r="CF177" i="15"/>
  <c r="CF181" i="15"/>
  <c r="CF185" i="15"/>
  <c r="CF189" i="15"/>
  <c r="CF193" i="15"/>
  <c r="CF197" i="15"/>
  <c r="CF201" i="15"/>
  <c r="CF170" i="15"/>
  <c r="CF174" i="15"/>
  <c r="CF178" i="15"/>
  <c r="CF182" i="15"/>
  <c r="CF186" i="15"/>
  <c r="CF190" i="15"/>
  <c r="CF194" i="15"/>
  <c r="CF198" i="15"/>
  <c r="CF202" i="15"/>
  <c r="CF162" i="15"/>
  <c r="CF171" i="15"/>
  <c r="CF175" i="15"/>
  <c r="CF179" i="15"/>
  <c r="CF183" i="15"/>
  <c r="CF187" i="15"/>
  <c r="CF191" i="15"/>
  <c r="CF195" i="15"/>
  <c r="CF199" i="15"/>
  <c r="CF203" i="15"/>
  <c r="CF219" i="15"/>
  <c r="CF223" i="15"/>
  <c r="CF227" i="15"/>
  <c r="CF231" i="15"/>
  <c r="CF235" i="15"/>
  <c r="CF239" i="15"/>
  <c r="CF243" i="15"/>
  <c r="CF247" i="15"/>
  <c r="CF251" i="15"/>
  <c r="CF255" i="15"/>
  <c r="CF216" i="15"/>
  <c r="CF220" i="15"/>
  <c r="CF224" i="15"/>
  <c r="CF228" i="15"/>
  <c r="CF232" i="15"/>
  <c r="CF236" i="15"/>
  <c r="CF240" i="15"/>
  <c r="CF244" i="15"/>
  <c r="CF205" i="15"/>
  <c r="CF206" i="15"/>
  <c r="CF207" i="15"/>
  <c r="CF209" i="15"/>
  <c r="CF210" i="15"/>
  <c r="CF213" i="15"/>
  <c r="CF214" i="15"/>
  <c r="CF217" i="15"/>
  <c r="CF221" i="15"/>
  <c r="CF225" i="15"/>
  <c r="CF229" i="15"/>
  <c r="CF233" i="15"/>
  <c r="CF237" i="15"/>
  <c r="CF241" i="15"/>
  <c r="CF245" i="15"/>
  <c r="CF218" i="15"/>
  <c r="CF222" i="15"/>
  <c r="CF226" i="15"/>
  <c r="CF230" i="15"/>
  <c r="CF234" i="15"/>
  <c r="CF238" i="15"/>
  <c r="CF242" i="15"/>
  <c r="CF246" i="15"/>
  <c r="CF250" i="15"/>
  <c r="CF259" i="15"/>
  <c r="CF263" i="15"/>
  <c r="CF267" i="15"/>
  <c r="CF271" i="15"/>
  <c r="CF275" i="15"/>
  <c r="CF279" i="15"/>
  <c r="CF283" i="15"/>
  <c r="CF287" i="15"/>
  <c r="CF291" i="15"/>
  <c r="CF295" i="15"/>
  <c r="CF299" i="15"/>
  <c r="CF303" i="15"/>
  <c r="CF307" i="15"/>
  <c r="CF311" i="15"/>
  <c r="CF315" i="15"/>
  <c r="CF319" i="15"/>
  <c r="CF323" i="15"/>
  <c r="CF327" i="15"/>
  <c r="CF254" i="15"/>
  <c r="CF256" i="15"/>
  <c r="CF260" i="15"/>
  <c r="CF264" i="15"/>
  <c r="CF268" i="15"/>
  <c r="CF272" i="15"/>
  <c r="CF276" i="15"/>
  <c r="CF280" i="15"/>
  <c r="CF284" i="15"/>
  <c r="CF288" i="15"/>
  <c r="CF292" i="15"/>
  <c r="CF296" i="15"/>
  <c r="CF300" i="15"/>
  <c r="CF304" i="15"/>
  <c r="CF308" i="15"/>
  <c r="CF312" i="15"/>
  <c r="CF316" i="15"/>
  <c r="CF320" i="15"/>
  <c r="CF324" i="15"/>
  <c r="CF257" i="15"/>
  <c r="CF261" i="15"/>
  <c r="CF265" i="15"/>
  <c r="CF269" i="15"/>
  <c r="CF273" i="15"/>
  <c r="CF277" i="15"/>
  <c r="CF281" i="15"/>
  <c r="CF285" i="15"/>
  <c r="CF289" i="15"/>
  <c r="CF293" i="15"/>
  <c r="CF297" i="15"/>
  <c r="CF301" i="15"/>
  <c r="CF305" i="15"/>
  <c r="CF309" i="15"/>
  <c r="CF313" i="15"/>
  <c r="CF317" i="15"/>
  <c r="CF258" i="15"/>
  <c r="CF262" i="15"/>
  <c r="CF266" i="15"/>
  <c r="CF270" i="15"/>
  <c r="CF274" i="15"/>
  <c r="CF278" i="15"/>
  <c r="CF282" i="15"/>
  <c r="CF286" i="15"/>
  <c r="CF290" i="15"/>
  <c r="CF294" i="15"/>
  <c r="CF298" i="15"/>
  <c r="CF302" i="15"/>
  <c r="CF306" i="15"/>
  <c r="CF310" i="15"/>
  <c r="CF314" i="15"/>
  <c r="CF332" i="15"/>
  <c r="CF336" i="15"/>
  <c r="CF340" i="15"/>
  <c r="CF344" i="15"/>
  <c r="CF348" i="15"/>
  <c r="CF352" i="15"/>
  <c r="CF356" i="15"/>
  <c r="CF360" i="15"/>
  <c r="CF364" i="15"/>
  <c r="CF368" i="15"/>
  <c r="CF372" i="15"/>
  <c r="CF376" i="15"/>
  <c r="CF380" i="15"/>
  <c r="CF333" i="15"/>
  <c r="CF337" i="15"/>
  <c r="CF341" i="15"/>
  <c r="CF345" i="15"/>
  <c r="CF349" i="15"/>
  <c r="CF353" i="15"/>
  <c r="CF357" i="15"/>
  <c r="CF361" i="15"/>
  <c r="CF365" i="15"/>
  <c r="CF369" i="15"/>
  <c r="CF373" i="15"/>
  <c r="CF377" i="15"/>
  <c r="CF381" i="15"/>
  <c r="CF334" i="15"/>
  <c r="CF338" i="15"/>
  <c r="CF342" i="15"/>
  <c r="CF346" i="15"/>
  <c r="CF350" i="15"/>
  <c r="CF354" i="15"/>
  <c r="CF358" i="15"/>
  <c r="CF362" i="15"/>
  <c r="CF366" i="15"/>
  <c r="CF370" i="15"/>
  <c r="CF374" i="15"/>
  <c r="CF378" i="15"/>
  <c r="CF382" i="15"/>
  <c r="CF325" i="15"/>
  <c r="CF331" i="15"/>
  <c r="CF335" i="15"/>
  <c r="CF339" i="15"/>
  <c r="CF343" i="15"/>
  <c r="CF347" i="15"/>
  <c r="CF351" i="15"/>
  <c r="CF355" i="15"/>
  <c r="CF359" i="15"/>
  <c r="CF363" i="15"/>
  <c r="CF367" i="15"/>
  <c r="CF371" i="15"/>
  <c r="CF375" i="15"/>
  <c r="CF379" i="15"/>
  <c r="CF383" i="15"/>
  <c r="CF253" i="15"/>
  <c r="CF249" i="15"/>
  <c r="CF215" i="15"/>
  <c r="CF211" i="15"/>
  <c r="CF248" i="15"/>
  <c r="CF330" i="15"/>
  <c r="CF329" i="15"/>
  <c r="CF328" i="15"/>
  <c r="CF326" i="15"/>
  <c r="CF318" i="15"/>
  <c r="CF322" i="15"/>
  <c r="CF321" i="15"/>
  <c r="CF252" i="15"/>
  <c r="CF168" i="15"/>
  <c r="CF167" i="15"/>
  <c r="CF166" i="15"/>
  <c r="CF164" i="15"/>
  <c r="CF163" i="15"/>
  <c r="CF56" i="15"/>
  <c r="CF46" i="15"/>
  <c r="CF92" i="15"/>
  <c r="CF18" i="15"/>
  <c r="CF12" i="15"/>
  <c r="CF76" i="15"/>
  <c r="CF75" i="15"/>
  <c r="CF74" i="15"/>
  <c r="CF57" i="15"/>
  <c r="CF38" i="15"/>
  <c r="CF37" i="15"/>
  <c r="CG1" i="16"/>
  <c r="CF3" i="16"/>
  <c r="CF7" i="16"/>
  <c r="CF4" i="16"/>
  <c r="CF5" i="16"/>
  <c r="CF6" i="16"/>
  <c r="CF8" i="16"/>
  <c r="CF9" i="16"/>
  <c r="CF11" i="16"/>
  <c r="CF10" i="16"/>
  <c r="CF14" i="16"/>
  <c r="CF15" i="16"/>
  <c r="CF13" i="16"/>
  <c r="CF20" i="16"/>
  <c r="CF24" i="16"/>
  <c r="CF17" i="16"/>
  <c r="CF21" i="16"/>
  <c r="CF18" i="16"/>
  <c r="CF22" i="16"/>
  <c r="CF16" i="16"/>
  <c r="CF19" i="16"/>
  <c r="CF23" i="16"/>
  <c r="CF26" i="16"/>
  <c r="CF30" i="16"/>
  <c r="CF34" i="16"/>
  <c r="CF27" i="16"/>
  <c r="CF31" i="16"/>
  <c r="CF35" i="16"/>
  <c r="CF28" i="16"/>
  <c r="CF32" i="16"/>
  <c r="CF25" i="16"/>
  <c r="CF29" i="16"/>
  <c r="CF33" i="16"/>
  <c r="CF37" i="16"/>
  <c r="CF36" i="16"/>
  <c r="CF40" i="16"/>
  <c r="CF44" i="16"/>
  <c r="CF48" i="16"/>
  <c r="CF52" i="16"/>
  <c r="CF41" i="16"/>
  <c r="CF45" i="16"/>
  <c r="CF49" i="16"/>
  <c r="CF53" i="16"/>
  <c r="CF38" i="16"/>
  <c r="CF42" i="16"/>
  <c r="CF46" i="16"/>
  <c r="CF50" i="16"/>
  <c r="CF39" i="16"/>
  <c r="CF43" i="16"/>
  <c r="CF47" i="16"/>
  <c r="CF51" i="16"/>
  <c r="CF55" i="16"/>
  <c r="CF54" i="16"/>
  <c r="CF59" i="16"/>
  <c r="CF63" i="16"/>
  <c r="CF67" i="16"/>
  <c r="CF71" i="16"/>
  <c r="CF56" i="16"/>
  <c r="CF60" i="16"/>
  <c r="CF64" i="16"/>
  <c r="CF68" i="16"/>
  <c r="CF72" i="16"/>
  <c r="CF57" i="16"/>
  <c r="CF61" i="16"/>
  <c r="CF65" i="16"/>
  <c r="CF69" i="16"/>
  <c r="CF73" i="16"/>
  <c r="CF58" i="16"/>
  <c r="CF62" i="16"/>
  <c r="CF66" i="16"/>
  <c r="CF70" i="16"/>
  <c r="CF74" i="16"/>
  <c r="CF76" i="16"/>
  <c r="CF80" i="16"/>
  <c r="CF84" i="16"/>
  <c r="CF88" i="16"/>
  <c r="CF92" i="16"/>
  <c r="CF96" i="16"/>
  <c r="CF75" i="16"/>
  <c r="CF77" i="16"/>
  <c r="CF81" i="16"/>
  <c r="CF85" i="16"/>
  <c r="CF89" i="16"/>
  <c r="CF93" i="16"/>
  <c r="CF78" i="16"/>
  <c r="CF82" i="16"/>
  <c r="CF86" i="16"/>
  <c r="CF90" i="16"/>
  <c r="CF94" i="16"/>
  <c r="CF79" i="16"/>
  <c r="CF83" i="16"/>
  <c r="CF87" i="16"/>
  <c r="CF91" i="16"/>
  <c r="CF95" i="16"/>
  <c r="CF99" i="16"/>
  <c r="CF103" i="16"/>
  <c r="CF107" i="16"/>
  <c r="CF111" i="16"/>
  <c r="CF115" i="16"/>
  <c r="CF119" i="16"/>
  <c r="CF123" i="16"/>
  <c r="CF127" i="16"/>
  <c r="CF131" i="16"/>
  <c r="CF135" i="16"/>
  <c r="CF97" i="16"/>
  <c r="CF98" i="16"/>
  <c r="CF100" i="16"/>
  <c r="CF104" i="16"/>
  <c r="CF108" i="16"/>
  <c r="CF112" i="16"/>
  <c r="CF116" i="16"/>
  <c r="CF120" i="16"/>
  <c r="CF124" i="16"/>
  <c r="CF128" i="16"/>
  <c r="CF132" i="16"/>
  <c r="CF101" i="16"/>
  <c r="CF105" i="16"/>
  <c r="CF109" i="16"/>
  <c r="CF113" i="16"/>
  <c r="CF117" i="16"/>
  <c r="CF121" i="16"/>
  <c r="CF125" i="16"/>
  <c r="CF129" i="16"/>
  <c r="CF102" i="16"/>
  <c r="CF106" i="16"/>
  <c r="CF110" i="16"/>
  <c r="CF114" i="16"/>
  <c r="CF118" i="16"/>
  <c r="CF122" i="16"/>
  <c r="CF126" i="16"/>
  <c r="CF130" i="16"/>
  <c r="CF134" i="16"/>
  <c r="CF138" i="16"/>
  <c r="CF142" i="16"/>
  <c r="CF146" i="16"/>
  <c r="CF150" i="16"/>
  <c r="CF154" i="16"/>
  <c r="CF158" i="16"/>
  <c r="CF162" i="16"/>
  <c r="CF166" i="16"/>
  <c r="CF170" i="16"/>
  <c r="CF133" i="16"/>
  <c r="CF139" i="16"/>
  <c r="CF143" i="16"/>
  <c r="CF147" i="16"/>
  <c r="CF151" i="16"/>
  <c r="CF155" i="16"/>
  <c r="CF159" i="16"/>
  <c r="CF163" i="16"/>
  <c r="CF167" i="16"/>
  <c r="CF171" i="16"/>
  <c r="CF136" i="16"/>
  <c r="CF140" i="16"/>
  <c r="CF144" i="16"/>
  <c r="CF148" i="16"/>
  <c r="CF152" i="16"/>
  <c r="CF156" i="16"/>
  <c r="CF160" i="16"/>
  <c r="CF164" i="16"/>
  <c r="CF168" i="16"/>
  <c r="CF172" i="16"/>
  <c r="CF137" i="16"/>
  <c r="CF141" i="16"/>
  <c r="CF145" i="16"/>
  <c r="CF149" i="16"/>
  <c r="CF153" i="16"/>
  <c r="CF157" i="16"/>
  <c r="CF161" i="16"/>
  <c r="CF165" i="16"/>
  <c r="CF169" i="16"/>
  <c r="CF173" i="16"/>
  <c r="CF177" i="16"/>
  <c r="CF181" i="16"/>
  <c r="CF185" i="16"/>
  <c r="CF189" i="16"/>
  <c r="CF193" i="16"/>
  <c r="CF197" i="16"/>
  <c r="CF201" i="16"/>
  <c r="CF205" i="16"/>
  <c r="CF209" i="16"/>
  <c r="CF213" i="16"/>
  <c r="CF217" i="16"/>
  <c r="CF174" i="16"/>
  <c r="CF175" i="16"/>
  <c r="CF178" i="16"/>
  <c r="CF179" i="16"/>
  <c r="CF186" i="16"/>
  <c r="CF187" i="16"/>
  <c r="CF190" i="16"/>
  <c r="CF194" i="16"/>
  <c r="CF198" i="16"/>
  <c r="CF202" i="16"/>
  <c r="CF206" i="16"/>
  <c r="CF210" i="16"/>
  <c r="CF191" i="16"/>
  <c r="CF195" i="16"/>
  <c r="CF199" i="16"/>
  <c r="CF203" i="16"/>
  <c r="CF207" i="16"/>
  <c r="CF211" i="16"/>
  <c r="CF192" i="16"/>
  <c r="CF196" i="16"/>
  <c r="CF200" i="16"/>
  <c r="CF204" i="16"/>
  <c r="CF208" i="16"/>
  <c r="CF212" i="16"/>
  <c r="CF216" i="16"/>
  <c r="CF220" i="16"/>
  <c r="CF223" i="16"/>
  <c r="CF227" i="16"/>
  <c r="CF231" i="16"/>
  <c r="CF235" i="16"/>
  <c r="CF239" i="16"/>
  <c r="CF243" i="16"/>
  <c r="CF247" i="16"/>
  <c r="CF251" i="16"/>
  <c r="CF255" i="16"/>
  <c r="CF259" i="16"/>
  <c r="CF263" i="16"/>
  <c r="CF267" i="16"/>
  <c r="CF271" i="16"/>
  <c r="CF275" i="16"/>
  <c r="CF279" i="16"/>
  <c r="CF283" i="16"/>
  <c r="CF224" i="16"/>
  <c r="CF228" i="16"/>
  <c r="CF232" i="16"/>
  <c r="CF236" i="16"/>
  <c r="CF240" i="16"/>
  <c r="CF244" i="16"/>
  <c r="CF248" i="16"/>
  <c r="CF252" i="16"/>
  <c r="CF256" i="16"/>
  <c r="CF260" i="16"/>
  <c r="CF264" i="16"/>
  <c r="CF268" i="16"/>
  <c r="CF272" i="16"/>
  <c r="CF276" i="16"/>
  <c r="CF280" i="16"/>
  <c r="CF284" i="16"/>
  <c r="CF288" i="16"/>
  <c r="CF292" i="16"/>
  <c r="CF225" i="16"/>
  <c r="CF229" i="16"/>
  <c r="CF233" i="16"/>
  <c r="CF237" i="16"/>
  <c r="CF241" i="16"/>
  <c r="CF245" i="16"/>
  <c r="CF249" i="16"/>
  <c r="CF253" i="16"/>
  <c r="CF257" i="16"/>
  <c r="CF261" i="16"/>
  <c r="CF265" i="16"/>
  <c r="CF269" i="16"/>
  <c r="CF273" i="16"/>
  <c r="CF277" i="16"/>
  <c r="CF281" i="16"/>
  <c r="CF285" i="16"/>
  <c r="CF289" i="16"/>
  <c r="CF293" i="16"/>
  <c r="CF214" i="16"/>
  <c r="CF226" i="16"/>
  <c r="CF230" i="16"/>
  <c r="CF234" i="16"/>
  <c r="CF238" i="16"/>
  <c r="CF242" i="16"/>
  <c r="CF246" i="16"/>
  <c r="CF250" i="16"/>
  <c r="CF254" i="16"/>
  <c r="CF258" i="16"/>
  <c r="CF262" i="16"/>
  <c r="CF266" i="16"/>
  <c r="CF270" i="16"/>
  <c r="CF274" i="16"/>
  <c r="CF278" i="16"/>
  <c r="CF282" i="16"/>
  <c r="CF299" i="16"/>
  <c r="CF303" i="16"/>
  <c r="CF307" i="16"/>
  <c r="CF311" i="16"/>
  <c r="CF315" i="16"/>
  <c r="CF319" i="16"/>
  <c r="CF323" i="16"/>
  <c r="CF327" i="16"/>
  <c r="CF331" i="16"/>
  <c r="CF335" i="16"/>
  <c r="CF339" i="16"/>
  <c r="CF343" i="16"/>
  <c r="CF347" i="16"/>
  <c r="CF351" i="16"/>
  <c r="CF355" i="16"/>
  <c r="CF359" i="16"/>
  <c r="CF363" i="16"/>
  <c r="CF367" i="16"/>
  <c r="CF300" i="16"/>
  <c r="CF304" i="16"/>
  <c r="CF308" i="16"/>
  <c r="CF312" i="16"/>
  <c r="CF316" i="16"/>
  <c r="CF320" i="16"/>
  <c r="CF324" i="16"/>
  <c r="CF328" i="16"/>
  <c r="CF332" i="16"/>
  <c r="CF336" i="16"/>
  <c r="CF340" i="16"/>
  <c r="CF344" i="16"/>
  <c r="CF348" i="16"/>
  <c r="CF352" i="16"/>
  <c r="CF356" i="16"/>
  <c r="CF360" i="16"/>
  <c r="CF364" i="16"/>
  <c r="CF368" i="16"/>
  <c r="CF297" i="16"/>
  <c r="CF301" i="16"/>
  <c r="CF305" i="16"/>
  <c r="CF309" i="16"/>
  <c r="CF313" i="16"/>
  <c r="CF317" i="16"/>
  <c r="CF321" i="16"/>
  <c r="CF325" i="16"/>
  <c r="CF329" i="16"/>
  <c r="CF333" i="16"/>
  <c r="CF337" i="16"/>
  <c r="CF341" i="16"/>
  <c r="CF345" i="16"/>
  <c r="CF349" i="16"/>
  <c r="CF353" i="16"/>
  <c r="CF357" i="16"/>
  <c r="CF295" i="16"/>
  <c r="CF298" i="16"/>
  <c r="CF302" i="16"/>
  <c r="CF306" i="16"/>
  <c r="CF310" i="16"/>
  <c r="CF314" i="16"/>
  <c r="CF318" i="16"/>
  <c r="CF322" i="16"/>
  <c r="CF326" i="16"/>
  <c r="CF330" i="16"/>
  <c r="CF334" i="16"/>
  <c r="CF338" i="16"/>
  <c r="CF342" i="16"/>
  <c r="CF346" i="16"/>
  <c r="CF350" i="16"/>
  <c r="CF354" i="16"/>
  <c r="CF358" i="16"/>
  <c r="CF372" i="16"/>
  <c r="CF376" i="16"/>
  <c r="CF380" i="16"/>
  <c r="CF384" i="16"/>
  <c r="CF388" i="16"/>
  <c r="CF392" i="16"/>
  <c r="CF396" i="16"/>
  <c r="CF400" i="16"/>
  <c r="CF404" i="16"/>
  <c r="CF408" i="16"/>
  <c r="CF412" i="16"/>
  <c r="CF416" i="16"/>
  <c r="CF420" i="16"/>
  <c r="CF424" i="16"/>
  <c r="CF369" i="16"/>
  <c r="CF373" i="16"/>
  <c r="CF377" i="16"/>
  <c r="CF381" i="16"/>
  <c r="CF385" i="16"/>
  <c r="CF389" i="16"/>
  <c r="CF393" i="16"/>
  <c r="CF397" i="16"/>
  <c r="CF401" i="16"/>
  <c r="CF405" i="16"/>
  <c r="CF409" i="16"/>
  <c r="CF413" i="16"/>
  <c r="CF417" i="16"/>
  <c r="CF421" i="16"/>
  <c r="CF425" i="16"/>
  <c r="CF362" i="16"/>
  <c r="CF366" i="16"/>
  <c r="CF370" i="16"/>
  <c r="CF374" i="16"/>
  <c r="CF378" i="16"/>
  <c r="CF382" i="16"/>
  <c r="CF386" i="16"/>
  <c r="CF390" i="16"/>
  <c r="CF394" i="16"/>
  <c r="CF398" i="16"/>
  <c r="CF402" i="16"/>
  <c r="CF406" i="16"/>
  <c r="CF410" i="16"/>
  <c r="CF414" i="16"/>
  <c r="CF418" i="16"/>
  <c r="CF422" i="16"/>
  <c r="CF426" i="16"/>
  <c r="CF430" i="16"/>
  <c r="CF371" i="16"/>
  <c r="CF375" i="16"/>
  <c r="CF379" i="16"/>
  <c r="CF383" i="16"/>
  <c r="CF387" i="16"/>
  <c r="CF391" i="16"/>
  <c r="CF395" i="16"/>
  <c r="CF399" i="16"/>
  <c r="CF403" i="16"/>
  <c r="CF407" i="16"/>
  <c r="CF411" i="16"/>
  <c r="CF415" i="16"/>
  <c r="CF419" i="16"/>
  <c r="CF423" i="16"/>
  <c r="CF427" i="16"/>
  <c r="CF431" i="16"/>
  <c r="CF435" i="16"/>
  <c r="CF439" i="16"/>
  <c r="CF443" i="16"/>
  <c r="CF444" i="16"/>
  <c r="CF448" i="16"/>
  <c r="CF452" i="16"/>
  <c r="CF456" i="16"/>
  <c r="CF460" i="16"/>
  <c r="CF464" i="16"/>
  <c r="CF468" i="16"/>
  <c r="CF472" i="16"/>
  <c r="CF476" i="16"/>
  <c r="CF480" i="16"/>
  <c r="CF445" i="16"/>
  <c r="CF449" i="16"/>
  <c r="CF453" i="16"/>
  <c r="CF457" i="16"/>
  <c r="CF461" i="16"/>
  <c r="CF465" i="16"/>
  <c r="CF469" i="16"/>
  <c r="CF473" i="16"/>
  <c r="CF477" i="16"/>
  <c r="CF481" i="16"/>
  <c r="CF446" i="16"/>
  <c r="CF450" i="16"/>
  <c r="CF454" i="16"/>
  <c r="CF458" i="16"/>
  <c r="CF462" i="16"/>
  <c r="CF466" i="16"/>
  <c r="CF470" i="16"/>
  <c r="CF474" i="16"/>
  <c r="CF478" i="16"/>
  <c r="CF482" i="16"/>
  <c r="CF432" i="16"/>
  <c r="CF433" i="16"/>
  <c r="CF447" i="16"/>
  <c r="CF451" i="16"/>
  <c r="CF455" i="16"/>
  <c r="CF459" i="16"/>
  <c r="CF463" i="16"/>
  <c r="CF467" i="16"/>
  <c r="CF471" i="16"/>
  <c r="CF475" i="16"/>
  <c r="CF479" i="16"/>
  <c r="CF428" i="16"/>
  <c r="CF429" i="16"/>
  <c r="CF290" i="16"/>
  <c r="CF287" i="16"/>
  <c r="CF436" i="16"/>
  <c r="CF434" i="16"/>
  <c r="CF365" i="16"/>
  <c r="CF361" i="16"/>
  <c r="CF296" i="16"/>
  <c r="CF442" i="16"/>
  <c r="CF441" i="16"/>
  <c r="CF440" i="16"/>
  <c r="CF438" i="16"/>
  <c r="CF437" i="16"/>
  <c r="CF294" i="16"/>
  <c r="CF286" i="16"/>
  <c r="CF291" i="16"/>
  <c r="CF221" i="16"/>
  <c r="CF219" i="16"/>
  <c r="CF183" i="16"/>
  <c r="CF182" i="16"/>
  <c r="CF180" i="16"/>
  <c r="CF176" i="16"/>
  <c r="CF12" i="16"/>
  <c r="CF218" i="16"/>
  <c r="CF184" i="16"/>
  <c r="CF222" i="16"/>
  <c r="CF215" i="16"/>
  <c r="CF188" i="16"/>
  <c r="CG1" i="14"/>
  <c r="CF3" i="14"/>
  <c r="CF7" i="14"/>
  <c r="CF4" i="14"/>
  <c r="CF5" i="14"/>
  <c r="CF6" i="14"/>
  <c r="CF9" i="14"/>
  <c r="CF10" i="14"/>
  <c r="CF8" i="14"/>
  <c r="CF15" i="14"/>
  <c r="CF12" i="14"/>
  <c r="CF11" i="14"/>
  <c r="CF13" i="14"/>
  <c r="CF14" i="14"/>
  <c r="CF19" i="14"/>
  <c r="CF16" i="14"/>
  <c r="CF20" i="14"/>
  <c r="CF17" i="14"/>
  <c r="CF18" i="14"/>
  <c r="CF22" i="14"/>
  <c r="CF26" i="14"/>
  <c r="CF30" i="14"/>
  <c r="CF23" i="14"/>
  <c r="CF27" i="14"/>
  <c r="CF24" i="14"/>
  <c r="CF28" i="14"/>
  <c r="CF25" i="14"/>
  <c r="CF32" i="14"/>
  <c r="CF36" i="14"/>
  <c r="CF40" i="14"/>
  <c r="CF29" i="14"/>
  <c r="CF33" i="14"/>
  <c r="CF37" i="14"/>
  <c r="CF34" i="14"/>
  <c r="CF31" i="14"/>
  <c r="CF35" i="14"/>
  <c r="CF39" i="14"/>
  <c r="CF43" i="14"/>
  <c r="CF47" i="14"/>
  <c r="CF44" i="14"/>
  <c r="CF48" i="14"/>
  <c r="CF41" i="14"/>
  <c r="CF45" i="14"/>
  <c r="CF38" i="14"/>
  <c r="CF42" i="14"/>
  <c r="CF46" i="14"/>
  <c r="CF52" i="14"/>
  <c r="CF56" i="14"/>
  <c r="CF60" i="14"/>
  <c r="CF64" i="14"/>
  <c r="CF68" i="14"/>
  <c r="CF49" i="14"/>
  <c r="CF53" i="14"/>
  <c r="CF57" i="14"/>
  <c r="CF61" i="14"/>
  <c r="CF65" i="14"/>
  <c r="CF50" i="14"/>
  <c r="CF54" i="14"/>
  <c r="CF58" i="14"/>
  <c r="CF62" i="14"/>
  <c r="CF51" i="14"/>
  <c r="CF55" i="14"/>
  <c r="CF59" i="14"/>
  <c r="CF63" i="14"/>
  <c r="CF66" i="14"/>
  <c r="CF69" i="14"/>
  <c r="CF73" i="14"/>
  <c r="CF77" i="14"/>
  <c r="CF81" i="14"/>
  <c r="CF85" i="14"/>
  <c r="CF89" i="14"/>
  <c r="CF70" i="14"/>
  <c r="CF74" i="14"/>
  <c r="CF78" i="14"/>
  <c r="CF82" i="14"/>
  <c r="CF86" i="14"/>
  <c r="CF71" i="14"/>
  <c r="CF75" i="14"/>
  <c r="CF79" i="14"/>
  <c r="CF83" i="14"/>
  <c r="CF72" i="14"/>
  <c r="CF76" i="14"/>
  <c r="CF80" i="14"/>
  <c r="CF84" i="14"/>
  <c r="CF96" i="14"/>
  <c r="CF100" i="14"/>
  <c r="CF104" i="14"/>
  <c r="CF108" i="14"/>
  <c r="CF112" i="14"/>
  <c r="CF93" i="14"/>
  <c r="CF97" i="14"/>
  <c r="CF101" i="14"/>
  <c r="CF105" i="14"/>
  <c r="CF87" i="14"/>
  <c r="CF94" i="14"/>
  <c r="CF98" i="14"/>
  <c r="CF102" i="14"/>
  <c r="CF106" i="14"/>
  <c r="CF95" i="14"/>
  <c r="CF99" i="14"/>
  <c r="CF103" i="14"/>
  <c r="CF107" i="14"/>
  <c r="CF92" i="14"/>
  <c r="CF91" i="14"/>
  <c r="CF90" i="14"/>
  <c r="CF67" i="14"/>
  <c r="CF21" i="14"/>
  <c r="CF111" i="14"/>
  <c r="CF110" i="14"/>
  <c r="CF109" i="14"/>
  <c r="CF88" i="14"/>
  <c r="CF2" i="15"/>
  <c r="CG1" i="15"/>
  <c r="CG1" i="18"/>
  <c r="CF2" i="18"/>
  <c r="CG6" i="18" l="1"/>
  <c r="CG7" i="18"/>
  <c r="CG10" i="18"/>
  <c r="CG8" i="18"/>
  <c r="CG11" i="18"/>
  <c r="CG15" i="18"/>
  <c r="CG12" i="18"/>
  <c r="CG13" i="18"/>
  <c r="CG17" i="18"/>
  <c r="CG16" i="18"/>
  <c r="CG18" i="18"/>
  <c r="CG19" i="18"/>
  <c r="CG23" i="18"/>
  <c r="CG27" i="18"/>
  <c r="CG21" i="18"/>
  <c r="CG22" i="18"/>
  <c r="CG24" i="18"/>
  <c r="CG28" i="18"/>
  <c r="CG29" i="18"/>
  <c r="CG34" i="18"/>
  <c r="CG38" i="18"/>
  <c r="CG31" i="18"/>
  <c r="CG35" i="18"/>
  <c r="CG39" i="18"/>
  <c r="CG32" i="18"/>
  <c r="CG36" i="18"/>
  <c r="CG40" i="18"/>
  <c r="CG42" i="18"/>
  <c r="CG46" i="18"/>
  <c r="CG50" i="18"/>
  <c r="CG43" i="18"/>
  <c r="CG47" i="18"/>
  <c r="CG44" i="18"/>
  <c r="CG48" i="18"/>
  <c r="CG51" i="18"/>
  <c r="CG55" i="18"/>
  <c r="CG59" i="18"/>
  <c r="CG63" i="18"/>
  <c r="CG52" i="18"/>
  <c r="CG56" i="18"/>
  <c r="CG60" i="18"/>
  <c r="CG64" i="18"/>
  <c r="CG57" i="18"/>
  <c r="CG61" i="18"/>
  <c r="CG65" i="18"/>
  <c r="CG77" i="18"/>
  <c r="CG81" i="18"/>
  <c r="CG85" i="18"/>
  <c r="CG74" i="18"/>
  <c r="CG67" i="18"/>
  <c r="CG68" i="18"/>
  <c r="CG69" i="18"/>
  <c r="CG71" i="18"/>
  <c r="CG75" i="18"/>
  <c r="CG79" i="18"/>
  <c r="CG83" i="18"/>
  <c r="CG72" i="18"/>
  <c r="CG76" i="18"/>
  <c r="CG80" i="18"/>
  <c r="CG84" i="18"/>
  <c r="CG88" i="18"/>
  <c r="CG92" i="18"/>
  <c r="CG89" i="18"/>
  <c r="CG93" i="18"/>
  <c r="CG90" i="18"/>
  <c r="CG78" i="18"/>
  <c r="CG53" i="18"/>
  <c r="CG62" i="18"/>
  <c r="CG58" i="18"/>
  <c r="CG54" i="18"/>
  <c r="CG25" i="18"/>
  <c r="CG87" i="18"/>
  <c r="CG41" i="18"/>
  <c r="CG37" i="18"/>
  <c r="CG30" i="18"/>
  <c r="CG91" i="18"/>
  <c r="CG86" i="18"/>
  <c r="CG66" i="18"/>
  <c r="CG82" i="18"/>
  <c r="CG73" i="18"/>
  <c r="CG70" i="18"/>
  <c r="CG49" i="18"/>
  <c r="CG45" i="18"/>
  <c r="CG33" i="18"/>
  <c r="CG5" i="18"/>
  <c r="CG4" i="18"/>
  <c r="CG14" i="18"/>
  <c r="CG9" i="18"/>
  <c r="CG20" i="18"/>
  <c r="CG3" i="18"/>
  <c r="CG26" i="18"/>
  <c r="CG6" i="15"/>
  <c r="CG10" i="15"/>
  <c r="CG11" i="15"/>
  <c r="CG8" i="15"/>
  <c r="CG7" i="15"/>
  <c r="CG15" i="15"/>
  <c r="CG12" i="15"/>
  <c r="CG16" i="15"/>
  <c r="CG13" i="15"/>
  <c r="CG17" i="15"/>
  <c r="CG20" i="15"/>
  <c r="CG24" i="15"/>
  <c r="CG21" i="15"/>
  <c r="CG22" i="15"/>
  <c r="CG19" i="15"/>
  <c r="CG28" i="15"/>
  <c r="CG32" i="15"/>
  <c r="CG29" i="15"/>
  <c r="CG33" i="15"/>
  <c r="CG25" i="15"/>
  <c r="CG26" i="15"/>
  <c r="CG36" i="15"/>
  <c r="CG39" i="15"/>
  <c r="CG43" i="15"/>
  <c r="CG44" i="15"/>
  <c r="CG41" i="15"/>
  <c r="CG34" i="15"/>
  <c r="CG45" i="15"/>
  <c r="CG50" i="15"/>
  <c r="CG54" i="15"/>
  <c r="CG47" i="15"/>
  <c r="CG51" i="15"/>
  <c r="CG55" i="15"/>
  <c r="CG48" i="15"/>
  <c r="CG52" i="15"/>
  <c r="CG61" i="15"/>
  <c r="CG65" i="15"/>
  <c r="CG69" i="15"/>
  <c r="CG58" i="15"/>
  <c r="CG62" i="15"/>
  <c r="CG66" i="15"/>
  <c r="CG70" i="15"/>
  <c r="CG59" i="15"/>
  <c r="CG63" i="15"/>
  <c r="CG67" i="15"/>
  <c r="CG71" i="15"/>
  <c r="CG73" i="15"/>
  <c r="CG77" i="15"/>
  <c r="CG81" i="15"/>
  <c r="CG85" i="15"/>
  <c r="CG89" i="15"/>
  <c r="CG78" i="15"/>
  <c r="CG82" i="15"/>
  <c r="CG86" i="15"/>
  <c r="CG90" i="15"/>
  <c r="CG83" i="15"/>
  <c r="CG87" i="15"/>
  <c r="CG102" i="15"/>
  <c r="CG106" i="15"/>
  <c r="CG91" i="15"/>
  <c r="CG95" i="15"/>
  <c r="CG99" i="15"/>
  <c r="CG96" i="15"/>
  <c r="CG100" i="15"/>
  <c r="CG104" i="15"/>
  <c r="CG108" i="15"/>
  <c r="CG93" i="15"/>
  <c r="CG105" i="15"/>
  <c r="CG122" i="15"/>
  <c r="CG126" i="15"/>
  <c r="CG115" i="15"/>
  <c r="CG119" i="15"/>
  <c r="CG123" i="15"/>
  <c r="CG127" i="15"/>
  <c r="CG112" i="15"/>
  <c r="CG116" i="15"/>
  <c r="CG128" i="15"/>
  <c r="CG109" i="15"/>
  <c r="CG121" i="15"/>
  <c r="CG125" i="15"/>
  <c r="CG133" i="15"/>
  <c r="CG137" i="15"/>
  <c r="CG141" i="15"/>
  <c r="CG145" i="15"/>
  <c r="CG149" i="15"/>
  <c r="CG153" i="15"/>
  <c r="CG157" i="15"/>
  <c r="CG161" i="15"/>
  <c r="CG130" i="15"/>
  <c r="CG134" i="15"/>
  <c r="CG138" i="15"/>
  <c r="CG142" i="15"/>
  <c r="CG146" i="15"/>
  <c r="CG150" i="15"/>
  <c r="CG154" i="15"/>
  <c r="CG158" i="15"/>
  <c r="CG129" i="15"/>
  <c r="CG155" i="15"/>
  <c r="CG159" i="15"/>
  <c r="CG162" i="15"/>
  <c r="CG165" i="15"/>
  <c r="CG172" i="15"/>
  <c r="CG176" i="15"/>
  <c r="CG180" i="15"/>
  <c r="CG184" i="15"/>
  <c r="CG188" i="15"/>
  <c r="CG192" i="15"/>
  <c r="CG196" i="15"/>
  <c r="CG200" i="15"/>
  <c r="CG169" i="15"/>
  <c r="CG173" i="15"/>
  <c r="CG177" i="15"/>
  <c r="CG181" i="15"/>
  <c r="CG185" i="15"/>
  <c r="CG189" i="15"/>
  <c r="CG193" i="15"/>
  <c r="CG197" i="15"/>
  <c r="CG201" i="15"/>
  <c r="CG174" i="15"/>
  <c r="CG178" i="15"/>
  <c r="CG182" i="15"/>
  <c r="CG186" i="15"/>
  <c r="CG190" i="15"/>
  <c r="CG194" i="15"/>
  <c r="CG198" i="15"/>
  <c r="CG202" i="15"/>
  <c r="CG219" i="15"/>
  <c r="CG223" i="15"/>
  <c r="CG227" i="15"/>
  <c r="CG231" i="15"/>
  <c r="CG235" i="15"/>
  <c r="CG239" i="15"/>
  <c r="CG243" i="15"/>
  <c r="CG220" i="15"/>
  <c r="CG224" i="15"/>
  <c r="CG228" i="15"/>
  <c r="CG232" i="15"/>
  <c r="CG236" i="15"/>
  <c r="CG240" i="15"/>
  <c r="CG244" i="15"/>
  <c r="CG204" i="15"/>
  <c r="CG205" i="15"/>
  <c r="CG208" i="15"/>
  <c r="CG212" i="15"/>
  <c r="CG259" i="15"/>
  <c r="CG263" i="15"/>
  <c r="CG267" i="15"/>
  <c r="CG271" i="15"/>
  <c r="CG275" i="15"/>
  <c r="CG279" i="15"/>
  <c r="CG283" i="15"/>
  <c r="CG287" i="15"/>
  <c r="CG291" i="15"/>
  <c r="CG295" i="15"/>
  <c r="CG299" i="15"/>
  <c r="CG303" i="15"/>
  <c r="CG307" i="15"/>
  <c r="CG311" i="15"/>
  <c r="CG315" i="15"/>
  <c r="CG319" i="15"/>
  <c r="CG323" i="15"/>
  <c r="CG248" i="15"/>
  <c r="CG252" i="15"/>
  <c r="CG253" i="15"/>
  <c r="CG255" i="15"/>
  <c r="CG256" i="15"/>
  <c r="CG260" i="15"/>
  <c r="CG264" i="15"/>
  <c r="CG268" i="15"/>
  <c r="CG272" i="15"/>
  <c r="CG276" i="15"/>
  <c r="CG280" i="15"/>
  <c r="CG284" i="15"/>
  <c r="CG288" i="15"/>
  <c r="CG292" i="15"/>
  <c r="CG296" i="15"/>
  <c r="CG300" i="15"/>
  <c r="CG304" i="15"/>
  <c r="CG308" i="15"/>
  <c r="CG312" i="15"/>
  <c r="CG316" i="15"/>
  <c r="CG247" i="15"/>
  <c r="CG251" i="15"/>
  <c r="CG261" i="15"/>
  <c r="CG265" i="15"/>
  <c r="CG269" i="15"/>
  <c r="CG273" i="15"/>
  <c r="CG277" i="15"/>
  <c r="CG281" i="15"/>
  <c r="CG285" i="15"/>
  <c r="CG289" i="15"/>
  <c r="CG293" i="15"/>
  <c r="CG297" i="15"/>
  <c r="CG301" i="15"/>
  <c r="CG305" i="15"/>
  <c r="CG309" i="15"/>
  <c r="CG313" i="15"/>
  <c r="CG317" i="15"/>
  <c r="CG327" i="15"/>
  <c r="CG383" i="15"/>
  <c r="CG332" i="15"/>
  <c r="CG336" i="15"/>
  <c r="CG340" i="15"/>
  <c r="CG344" i="15"/>
  <c r="CG348" i="15"/>
  <c r="CG352" i="15"/>
  <c r="CG356" i="15"/>
  <c r="CG360" i="15"/>
  <c r="CG364" i="15"/>
  <c r="CG368" i="15"/>
  <c r="CG372" i="15"/>
  <c r="CG376" i="15"/>
  <c r="CG380" i="15"/>
  <c r="CG321" i="15"/>
  <c r="CG333" i="15"/>
  <c r="CG337" i="15"/>
  <c r="CG341" i="15"/>
  <c r="CG345" i="15"/>
  <c r="CG349" i="15"/>
  <c r="CG353" i="15"/>
  <c r="CG357" i="15"/>
  <c r="CG361" i="15"/>
  <c r="CG365" i="15"/>
  <c r="CG369" i="15"/>
  <c r="CG373" i="15"/>
  <c r="CG377" i="15"/>
  <c r="CG381" i="15"/>
  <c r="CG320" i="15"/>
  <c r="CG324" i="15"/>
  <c r="CG370" i="15"/>
  <c r="CG354" i="15"/>
  <c r="CG338" i="15"/>
  <c r="CG330" i="15"/>
  <c r="CG328" i="15"/>
  <c r="CG257" i="15"/>
  <c r="CG314" i="15"/>
  <c r="CG310" i="15"/>
  <c r="CG306" i="15"/>
  <c r="CG302" i="15"/>
  <c r="CG298" i="15"/>
  <c r="CG294" i="15"/>
  <c r="CG290" i="15"/>
  <c r="CG286" i="15"/>
  <c r="CG282" i="15"/>
  <c r="CG278" i="15"/>
  <c r="CG274" i="15"/>
  <c r="CG270" i="15"/>
  <c r="CG266" i="15"/>
  <c r="CG262" i="15"/>
  <c r="CG258" i="15"/>
  <c r="CG213" i="15"/>
  <c r="CG206" i="15"/>
  <c r="CG216" i="15"/>
  <c r="CG250" i="15"/>
  <c r="CG246" i="15"/>
  <c r="CG242" i="15"/>
  <c r="CG238" i="15"/>
  <c r="CG234" i="15"/>
  <c r="CG230" i="15"/>
  <c r="CG226" i="15"/>
  <c r="CG222" i="15"/>
  <c r="CG218" i="15"/>
  <c r="CG168" i="15"/>
  <c r="CG203" i="15"/>
  <c r="CG199" i="15"/>
  <c r="CG195" i="15"/>
  <c r="CG191" i="15"/>
  <c r="CG187" i="15"/>
  <c r="CG183" i="15"/>
  <c r="CG179" i="15"/>
  <c r="CG175" i="15"/>
  <c r="CG171" i="15"/>
  <c r="CG167" i="15"/>
  <c r="CG382" i="15"/>
  <c r="CG366" i="15"/>
  <c r="CG350" i="15"/>
  <c r="CG334" i="15"/>
  <c r="CG318" i="15"/>
  <c r="CG379" i="15"/>
  <c r="CG375" i="15"/>
  <c r="CG241" i="15"/>
  <c r="CG233" i="15"/>
  <c r="CG225" i="15"/>
  <c r="CG217" i="15"/>
  <c r="CG207" i="15"/>
  <c r="CG166" i="15"/>
  <c r="CG378" i="15"/>
  <c r="CG362" i="15"/>
  <c r="CG346" i="15"/>
  <c r="CG326" i="15"/>
  <c r="CG371" i="15"/>
  <c r="CG367" i="15"/>
  <c r="CG363" i="15"/>
  <c r="CG359" i="15"/>
  <c r="CG355" i="15"/>
  <c r="CG351" i="15"/>
  <c r="CG347" i="15"/>
  <c r="CG343" i="15"/>
  <c r="CG339" i="15"/>
  <c r="CG335" i="15"/>
  <c r="CG331" i="15"/>
  <c r="CG325" i="15"/>
  <c r="CG249" i="15"/>
  <c r="CG254" i="15"/>
  <c r="CG210" i="15"/>
  <c r="CG211" i="15"/>
  <c r="CG374" i="15"/>
  <c r="CG358" i="15"/>
  <c r="CG342" i="15"/>
  <c r="CG322" i="15"/>
  <c r="CG329" i="15"/>
  <c r="CG245" i="15"/>
  <c r="CG237" i="15"/>
  <c r="CG229" i="15"/>
  <c r="CG221" i="15"/>
  <c r="CG214" i="15"/>
  <c r="CG209" i="15"/>
  <c r="CG215" i="15"/>
  <c r="CG170" i="15"/>
  <c r="CG164" i="15"/>
  <c r="CG163" i="15"/>
  <c r="CG135" i="15"/>
  <c r="CG110" i="15"/>
  <c r="CG120" i="15"/>
  <c r="CG98" i="15"/>
  <c r="CG94" i="15"/>
  <c r="CG79" i="15"/>
  <c r="CG46" i="15"/>
  <c r="CG42" i="15"/>
  <c r="CG37" i="15"/>
  <c r="CG3" i="15"/>
  <c r="CG92" i="15"/>
  <c r="CG103" i="15"/>
  <c r="CG88" i="15"/>
  <c r="CG84" i="15"/>
  <c r="CG80" i="15"/>
  <c r="CG75" i="15"/>
  <c r="CG64" i="15"/>
  <c r="CG53" i="15"/>
  <c r="CG31" i="15"/>
  <c r="CG23" i="15"/>
  <c r="CG5" i="15"/>
  <c r="CG139" i="15"/>
  <c r="CG160" i="15"/>
  <c r="CG156" i="15"/>
  <c r="CG152" i="15"/>
  <c r="CG148" i="15"/>
  <c r="CG144" i="15"/>
  <c r="CG140" i="15"/>
  <c r="CG136" i="15"/>
  <c r="CG132" i="15"/>
  <c r="CG117" i="15"/>
  <c r="CG124" i="15"/>
  <c r="CG118" i="15"/>
  <c r="CG114" i="15"/>
  <c r="CG97" i="15"/>
  <c r="CG74" i="15"/>
  <c r="CG68" i="15"/>
  <c r="CG60" i="15"/>
  <c r="CG40" i="15"/>
  <c r="CG151" i="15"/>
  <c r="CG147" i="15"/>
  <c r="CG143" i="15"/>
  <c r="CG131" i="15"/>
  <c r="CG113" i="15"/>
  <c r="CG111" i="15"/>
  <c r="CG101" i="15"/>
  <c r="CG107" i="15"/>
  <c r="CG76" i="15"/>
  <c r="CG72" i="15"/>
  <c r="CG57" i="15"/>
  <c r="CG56" i="15"/>
  <c r="CG49" i="15"/>
  <c r="CG35" i="15"/>
  <c r="CG38" i="15"/>
  <c r="CG30" i="15"/>
  <c r="CG27" i="15"/>
  <c r="CG18" i="15"/>
  <c r="CG14" i="15"/>
  <c r="CG9" i="15"/>
  <c r="CG4" i="15"/>
  <c r="CH1" i="16"/>
  <c r="CG6" i="16"/>
  <c r="CG7" i="16"/>
  <c r="CG11" i="16"/>
  <c r="CG8" i="16"/>
  <c r="CG9" i="16"/>
  <c r="CG13" i="16"/>
  <c r="CG14" i="16"/>
  <c r="CG19" i="16"/>
  <c r="CG23" i="16"/>
  <c r="CG15" i="16"/>
  <c r="CG20" i="16"/>
  <c r="CG24" i="16"/>
  <c r="CG17" i="16"/>
  <c r="CG21" i="16"/>
  <c r="CG25" i="16"/>
  <c r="CG29" i="16"/>
  <c r="CG33" i="16"/>
  <c r="CG26" i="16"/>
  <c r="CG30" i="16"/>
  <c r="CG34" i="16"/>
  <c r="CG27" i="16"/>
  <c r="CG31" i="16"/>
  <c r="CG35" i="16"/>
  <c r="CG39" i="16"/>
  <c r="CG43" i="16"/>
  <c r="CG47" i="16"/>
  <c r="CG51" i="16"/>
  <c r="CG55" i="16"/>
  <c r="CG37" i="16"/>
  <c r="CG40" i="16"/>
  <c r="CG44" i="16"/>
  <c r="CG48" i="16"/>
  <c r="CG52" i="16"/>
  <c r="CG41" i="16"/>
  <c r="CG45" i="16"/>
  <c r="CG49" i="16"/>
  <c r="CG53" i="16"/>
  <c r="CG58" i="16"/>
  <c r="CG62" i="16"/>
  <c r="CG66" i="16"/>
  <c r="CG70" i="16"/>
  <c r="CG74" i="16"/>
  <c r="CG59" i="16"/>
  <c r="CG63" i="16"/>
  <c r="CG67" i="16"/>
  <c r="CG71" i="16"/>
  <c r="CG56" i="16"/>
  <c r="CG60" i="16"/>
  <c r="CG64" i="16"/>
  <c r="CG68" i="16"/>
  <c r="CG72" i="16"/>
  <c r="CG79" i="16"/>
  <c r="CG83" i="16"/>
  <c r="CG87" i="16"/>
  <c r="CG91" i="16"/>
  <c r="CG95" i="16"/>
  <c r="CG76" i="16"/>
  <c r="CG80" i="16"/>
  <c r="CG84" i="16"/>
  <c r="CG88" i="16"/>
  <c r="CG92" i="16"/>
  <c r="CG75" i="16"/>
  <c r="CG77" i="16"/>
  <c r="CG81" i="16"/>
  <c r="CG85" i="16"/>
  <c r="CG89" i="16"/>
  <c r="CG93" i="16"/>
  <c r="CG102" i="16"/>
  <c r="CG106" i="16"/>
  <c r="CG110" i="16"/>
  <c r="CG114" i="16"/>
  <c r="CG118" i="16"/>
  <c r="CG122" i="16"/>
  <c r="CG126" i="16"/>
  <c r="CG130" i="16"/>
  <c r="CG134" i="16"/>
  <c r="CG103" i="16"/>
  <c r="CG107" i="16"/>
  <c r="CG111" i="16"/>
  <c r="CG115" i="16"/>
  <c r="CG119" i="16"/>
  <c r="CG123" i="16"/>
  <c r="CG127" i="16"/>
  <c r="CG131" i="16"/>
  <c r="CG97" i="16"/>
  <c r="CG99" i="16"/>
  <c r="CG100" i="16"/>
  <c r="CG104" i="16"/>
  <c r="CG108" i="16"/>
  <c r="CG112" i="16"/>
  <c r="CG116" i="16"/>
  <c r="CG120" i="16"/>
  <c r="CG124" i="16"/>
  <c r="CG128" i="16"/>
  <c r="CG132" i="16"/>
  <c r="CG96" i="16"/>
  <c r="CG135" i="16"/>
  <c r="CG137" i="16"/>
  <c r="CG141" i="16"/>
  <c r="CG145" i="16"/>
  <c r="CG149" i="16"/>
  <c r="CG153" i="16"/>
  <c r="CG157" i="16"/>
  <c r="CG161" i="16"/>
  <c r="CG165" i="16"/>
  <c r="CG169" i="16"/>
  <c r="CG173" i="16"/>
  <c r="CG142" i="16"/>
  <c r="CG146" i="16"/>
  <c r="CG150" i="16"/>
  <c r="CG154" i="16"/>
  <c r="CG158" i="16"/>
  <c r="CG162" i="16"/>
  <c r="CG166" i="16"/>
  <c r="CG170" i="16"/>
  <c r="CG139" i="16"/>
  <c r="CG143" i="16"/>
  <c r="CG147" i="16"/>
  <c r="CG151" i="16"/>
  <c r="CG155" i="16"/>
  <c r="CG159" i="16"/>
  <c r="CG163" i="16"/>
  <c r="CG167" i="16"/>
  <c r="CG171" i="16"/>
  <c r="CG192" i="16"/>
  <c r="CG196" i="16"/>
  <c r="CG200" i="16"/>
  <c r="CG204" i="16"/>
  <c r="CG208" i="16"/>
  <c r="CG212" i="16"/>
  <c r="CG216" i="16"/>
  <c r="CG189" i="16"/>
  <c r="CG193" i="16"/>
  <c r="CG197" i="16"/>
  <c r="CG201" i="16"/>
  <c r="CG205" i="16"/>
  <c r="CG209" i="16"/>
  <c r="CG174" i="16"/>
  <c r="CG177" i="16"/>
  <c r="CG178" i="16"/>
  <c r="CG181" i="16"/>
  <c r="CG185" i="16"/>
  <c r="CG186" i="16"/>
  <c r="CG187" i="16"/>
  <c r="CG194" i="16"/>
  <c r="CG198" i="16"/>
  <c r="CG202" i="16"/>
  <c r="CG206" i="16"/>
  <c r="CG210" i="16"/>
  <c r="CG226" i="16"/>
  <c r="CG230" i="16"/>
  <c r="CG234" i="16"/>
  <c r="CG238" i="16"/>
  <c r="CG242" i="16"/>
  <c r="CG246" i="16"/>
  <c r="CG250" i="16"/>
  <c r="CG254" i="16"/>
  <c r="CG258" i="16"/>
  <c r="CG262" i="16"/>
  <c r="CG266" i="16"/>
  <c r="CG270" i="16"/>
  <c r="CG274" i="16"/>
  <c r="CG278" i="16"/>
  <c r="CG282" i="16"/>
  <c r="CG213" i="16"/>
  <c r="CG217" i="16"/>
  <c r="CG223" i="16"/>
  <c r="CG227" i="16"/>
  <c r="CG218" i="16"/>
  <c r="CG220" i="16"/>
  <c r="CG221" i="16"/>
  <c r="CG225" i="16"/>
  <c r="CG229" i="16"/>
  <c r="CG233" i="16"/>
  <c r="CG237" i="16"/>
  <c r="CG241" i="16"/>
  <c r="CG245" i="16"/>
  <c r="CG249" i="16"/>
  <c r="CG253" i="16"/>
  <c r="CG257" i="16"/>
  <c r="CG261" i="16"/>
  <c r="CG265" i="16"/>
  <c r="CG269" i="16"/>
  <c r="CG273" i="16"/>
  <c r="CG277" i="16"/>
  <c r="CG281" i="16"/>
  <c r="CG299" i="16"/>
  <c r="CG303" i="16"/>
  <c r="CG307" i="16"/>
  <c r="CG311" i="16"/>
  <c r="CG315" i="16"/>
  <c r="CG319" i="16"/>
  <c r="CG323" i="16"/>
  <c r="CG327" i="16"/>
  <c r="CG331" i="16"/>
  <c r="CG335" i="16"/>
  <c r="CG339" i="16"/>
  <c r="CG343" i="16"/>
  <c r="CG347" i="16"/>
  <c r="CG351" i="16"/>
  <c r="CG355" i="16"/>
  <c r="CG359" i="16"/>
  <c r="CG363" i="16"/>
  <c r="CG367" i="16"/>
  <c r="CG290" i="16"/>
  <c r="CG294" i="16"/>
  <c r="CG296" i="16"/>
  <c r="CG300" i="16"/>
  <c r="CG304" i="16"/>
  <c r="CG308" i="16"/>
  <c r="CG312" i="16"/>
  <c r="CG316" i="16"/>
  <c r="CG320" i="16"/>
  <c r="CG324" i="16"/>
  <c r="CG328" i="16"/>
  <c r="CG332" i="16"/>
  <c r="CG336" i="16"/>
  <c r="CG340" i="16"/>
  <c r="CG344" i="16"/>
  <c r="CG348" i="16"/>
  <c r="CG352" i="16"/>
  <c r="CG356" i="16"/>
  <c r="CG285" i="16"/>
  <c r="CG289" i="16"/>
  <c r="CG293" i="16"/>
  <c r="CG317" i="16"/>
  <c r="CG325" i="16"/>
  <c r="CG329" i="16"/>
  <c r="CG333" i="16"/>
  <c r="CG337" i="16"/>
  <c r="CG341" i="16"/>
  <c r="CG345" i="16"/>
  <c r="CG349" i="16"/>
  <c r="CG353" i="16"/>
  <c r="CG357" i="16"/>
  <c r="CG365" i="16"/>
  <c r="CG371" i="16"/>
  <c r="CG375" i="16"/>
  <c r="CG379" i="16"/>
  <c r="CG383" i="16"/>
  <c r="CG387" i="16"/>
  <c r="CG391" i="16"/>
  <c r="CG395" i="16"/>
  <c r="CG399" i="16"/>
  <c r="CG403" i="16"/>
  <c r="CG407" i="16"/>
  <c r="CG411" i="16"/>
  <c r="CG415" i="16"/>
  <c r="CG419" i="16"/>
  <c r="CG423" i="16"/>
  <c r="CG360" i="16"/>
  <c r="CG364" i="16"/>
  <c r="CG368" i="16"/>
  <c r="CG372" i="16"/>
  <c r="CG376" i="16"/>
  <c r="CG380" i="16"/>
  <c r="CG384" i="16"/>
  <c r="CG388" i="16"/>
  <c r="CG392" i="16"/>
  <c r="CG396" i="16"/>
  <c r="CG400" i="16"/>
  <c r="CG404" i="16"/>
  <c r="CG408" i="16"/>
  <c r="CG412" i="16"/>
  <c r="CG416" i="16"/>
  <c r="CG420" i="16"/>
  <c r="CG424" i="16"/>
  <c r="CG369" i="16"/>
  <c r="CG373" i="16"/>
  <c r="CG377" i="16"/>
  <c r="CG381" i="16"/>
  <c r="CG385" i="16"/>
  <c r="CG389" i="16"/>
  <c r="CG393" i="16"/>
  <c r="CG397" i="16"/>
  <c r="CG401" i="16"/>
  <c r="CG405" i="16"/>
  <c r="CG435" i="16"/>
  <c r="CG439" i="16"/>
  <c r="CG443" i="16"/>
  <c r="CG444" i="16"/>
  <c r="CG448" i="16"/>
  <c r="CG452" i="16"/>
  <c r="CG456" i="16"/>
  <c r="CG460" i="16"/>
  <c r="CG464" i="16"/>
  <c r="CG468" i="16"/>
  <c r="CG472" i="16"/>
  <c r="CG476" i="16"/>
  <c r="CG480" i="16"/>
  <c r="CG445" i="16"/>
  <c r="CG449" i="16"/>
  <c r="CG453" i="16"/>
  <c r="CG457" i="16"/>
  <c r="CG461" i="16"/>
  <c r="CG465" i="16"/>
  <c r="CG469" i="16"/>
  <c r="CG473" i="16"/>
  <c r="CG477" i="16"/>
  <c r="CG481" i="16"/>
  <c r="CG427" i="16"/>
  <c r="CG431" i="16"/>
  <c r="CG458" i="16"/>
  <c r="CG462" i="16"/>
  <c r="CG466" i="16"/>
  <c r="CG470" i="16"/>
  <c r="CG474" i="16"/>
  <c r="CG478" i="16"/>
  <c r="CG482" i="16"/>
  <c r="CG454" i="16"/>
  <c r="CG442" i="16"/>
  <c r="CG437" i="16"/>
  <c r="CG432" i="16"/>
  <c r="CG430" i="16"/>
  <c r="CG426" i="16"/>
  <c r="CG418" i="16"/>
  <c r="CG410" i="16"/>
  <c r="CG402" i="16"/>
  <c r="CG390" i="16"/>
  <c r="CG378" i="16"/>
  <c r="CG370" i="16"/>
  <c r="CG425" i="16"/>
  <c r="CG301" i="16"/>
  <c r="CG286" i="16"/>
  <c r="CG450" i="16"/>
  <c r="CG429" i="16"/>
  <c r="CG479" i="16"/>
  <c r="CG475" i="16"/>
  <c r="CG471" i="16"/>
  <c r="CG467" i="16"/>
  <c r="CG463" i="16"/>
  <c r="CG459" i="16"/>
  <c r="CG455" i="16"/>
  <c r="CG451" i="16"/>
  <c r="CG447" i="16"/>
  <c r="CG441" i="16"/>
  <c r="CG436" i="16"/>
  <c r="CG394" i="16"/>
  <c r="CG382" i="16"/>
  <c r="CG421" i="16"/>
  <c r="CG413" i="16"/>
  <c r="CG362" i="16"/>
  <c r="CG297" i="16"/>
  <c r="CG291" i="16"/>
  <c r="CG295" i="16"/>
  <c r="CG292" i="16"/>
  <c r="CG288" i="16"/>
  <c r="CG284" i="16"/>
  <c r="CG276" i="16"/>
  <c r="CG268" i="16"/>
  <c r="CG260" i="16"/>
  <c r="CG252" i="16"/>
  <c r="CG244" i="16"/>
  <c r="CG446" i="16"/>
  <c r="CG434" i="16"/>
  <c r="CG428" i="16"/>
  <c r="CG440" i="16"/>
  <c r="CG422" i="16"/>
  <c r="CG414" i="16"/>
  <c r="CG406" i="16"/>
  <c r="CG398" i="16"/>
  <c r="CG386" i="16"/>
  <c r="CG374" i="16"/>
  <c r="CG409" i="16"/>
  <c r="CG366" i="16"/>
  <c r="CG361" i="16"/>
  <c r="CG309" i="16"/>
  <c r="CG222" i="16"/>
  <c r="CG438" i="16"/>
  <c r="CG433" i="16"/>
  <c r="CG417" i="16"/>
  <c r="CG321" i="16"/>
  <c r="CG313" i="16"/>
  <c r="CG305" i="16"/>
  <c r="CG287" i="16"/>
  <c r="CG358" i="16"/>
  <c r="CG354" i="16"/>
  <c r="CG350" i="16"/>
  <c r="CG346" i="16"/>
  <c r="CG342" i="16"/>
  <c r="CG338" i="16"/>
  <c r="CG334" i="16"/>
  <c r="CG330" i="16"/>
  <c r="CG326" i="16"/>
  <c r="CG322" i="16"/>
  <c r="CG318" i="16"/>
  <c r="CG314" i="16"/>
  <c r="CG310" i="16"/>
  <c r="CG306" i="16"/>
  <c r="CG302" i="16"/>
  <c r="CG298" i="16"/>
  <c r="CG280" i="16"/>
  <c r="CG272" i="16"/>
  <c r="CG224" i="16"/>
  <c r="CG279" i="16"/>
  <c r="CG263" i="16"/>
  <c r="CG247" i="16"/>
  <c r="CG231" i="16"/>
  <c r="CG211" i="16"/>
  <c r="CG203" i="16"/>
  <c r="CG195" i="16"/>
  <c r="CG176" i="16"/>
  <c r="CG164" i="16"/>
  <c r="CG152" i="16"/>
  <c r="CG144" i="16"/>
  <c r="CG90" i="16"/>
  <c r="CG82" i="16"/>
  <c r="CG46" i="16"/>
  <c r="CG32" i="16"/>
  <c r="CG18" i="16"/>
  <c r="CG16" i="16"/>
  <c r="CG12" i="16"/>
  <c r="CG264" i="16"/>
  <c r="CG248" i="16"/>
  <c r="CG232" i="16"/>
  <c r="CG275" i="16"/>
  <c r="CG259" i="16"/>
  <c r="CG243" i="16"/>
  <c r="CG219" i="16"/>
  <c r="CG183" i="16"/>
  <c r="CG179" i="16"/>
  <c r="CG180" i="16"/>
  <c r="CG168" i="16"/>
  <c r="CG156" i="16"/>
  <c r="CG136" i="16"/>
  <c r="CG129" i="16"/>
  <c r="CG125" i="16"/>
  <c r="CG113" i="16"/>
  <c r="CG105" i="16"/>
  <c r="CG73" i="16"/>
  <c r="CG65" i="16"/>
  <c r="CG57" i="16"/>
  <c r="CG42" i="16"/>
  <c r="CG28" i="16"/>
  <c r="CG22" i="16"/>
  <c r="CG228" i="16"/>
  <c r="CG283" i="16"/>
  <c r="CG271" i="16"/>
  <c r="CG255" i="16"/>
  <c r="CG239" i="16"/>
  <c r="CG207" i="16"/>
  <c r="CG199" i="16"/>
  <c r="CG191" i="16"/>
  <c r="CG190" i="16"/>
  <c r="CG175" i="16"/>
  <c r="CG184" i="16"/>
  <c r="CG172" i="16"/>
  <c r="CG160" i="16"/>
  <c r="CG148" i="16"/>
  <c r="CG133" i="16"/>
  <c r="CG121" i="16"/>
  <c r="CG98" i="16"/>
  <c r="CG94" i="16"/>
  <c r="CG86" i="16"/>
  <c r="CG78" i="16"/>
  <c r="CG50" i="16"/>
  <c r="CG36" i="16"/>
  <c r="CG10" i="16"/>
  <c r="CG256" i="16"/>
  <c r="CG240" i="16"/>
  <c r="CG236" i="16"/>
  <c r="CG267" i="16"/>
  <c r="CG251" i="16"/>
  <c r="CG235" i="16"/>
  <c r="CG215" i="16"/>
  <c r="CG214" i="16"/>
  <c r="CG182" i="16"/>
  <c r="CG188" i="16"/>
  <c r="CG140" i="16"/>
  <c r="CG138" i="16"/>
  <c r="CG117" i="16"/>
  <c r="CG109" i="16"/>
  <c r="CG101" i="16"/>
  <c r="CG69" i="16"/>
  <c r="CG61" i="16"/>
  <c r="CG54" i="16"/>
  <c r="CG38" i="16"/>
  <c r="CG5" i="16"/>
  <c r="CG4" i="16"/>
  <c r="CG3" i="16"/>
  <c r="CH1" i="14"/>
  <c r="CG3" i="14"/>
  <c r="CG7" i="14"/>
  <c r="CG8" i="14"/>
  <c r="CG9" i="14"/>
  <c r="CG10" i="14"/>
  <c r="CG15" i="14"/>
  <c r="CG12" i="14"/>
  <c r="CG16" i="14"/>
  <c r="CG22" i="14"/>
  <c r="CG26" i="14"/>
  <c r="CG23" i="14"/>
  <c r="CG27" i="14"/>
  <c r="CG20" i="14"/>
  <c r="CG28" i="14"/>
  <c r="CG31" i="14"/>
  <c r="CG32" i="14"/>
  <c r="CG36" i="14"/>
  <c r="CG30" i="14"/>
  <c r="CG33" i="14"/>
  <c r="CG37" i="14"/>
  <c r="CG38" i="14"/>
  <c r="CG46" i="14"/>
  <c r="CG40" i="14"/>
  <c r="CG43" i="14"/>
  <c r="CG47" i="14"/>
  <c r="CG44" i="14"/>
  <c r="CG48" i="14"/>
  <c r="CG41" i="14"/>
  <c r="CG45" i="14"/>
  <c r="CG52" i="14"/>
  <c r="CG56" i="14"/>
  <c r="CG60" i="14"/>
  <c r="CG64" i="14"/>
  <c r="CG49" i="14"/>
  <c r="CG53" i="14"/>
  <c r="CG57" i="14"/>
  <c r="CG61" i="14"/>
  <c r="CG65" i="14"/>
  <c r="CG62" i="14"/>
  <c r="CG66" i="14"/>
  <c r="CG69" i="14"/>
  <c r="CG73" i="14"/>
  <c r="CG77" i="14"/>
  <c r="CG81" i="14"/>
  <c r="CG85" i="14"/>
  <c r="CG68" i="14"/>
  <c r="CG70" i="14"/>
  <c r="CG74" i="14"/>
  <c r="CG78" i="14"/>
  <c r="CG82" i="14"/>
  <c r="CG86" i="14"/>
  <c r="CG79" i="14"/>
  <c r="CG83" i="14"/>
  <c r="CG96" i="14"/>
  <c r="CG100" i="14"/>
  <c r="CG104" i="14"/>
  <c r="CG93" i="14"/>
  <c r="CG97" i="14"/>
  <c r="CG101" i="14"/>
  <c r="CG105" i="14"/>
  <c r="CG87" i="14"/>
  <c r="CG89" i="14"/>
  <c r="CG90" i="14"/>
  <c r="CG91" i="14"/>
  <c r="CG94" i="14"/>
  <c r="CG98" i="14"/>
  <c r="CG102" i="14"/>
  <c r="CG106" i="14"/>
  <c r="CG108" i="14"/>
  <c r="CG112" i="14"/>
  <c r="CG110" i="14"/>
  <c r="CG107" i="14"/>
  <c r="CG103" i="14"/>
  <c r="CG99" i="14"/>
  <c r="CG95" i="14"/>
  <c r="CG71" i="14"/>
  <c r="CG67" i="14"/>
  <c r="CG84" i="14"/>
  <c r="CG80" i="14"/>
  <c r="CG76" i="14"/>
  <c r="CG72" i="14"/>
  <c r="CG63" i="14"/>
  <c r="CG59" i="14"/>
  <c r="CG55" i="14"/>
  <c r="CG39" i="14"/>
  <c r="CG35" i="14"/>
  <c r="CG14" i="14"/>
  <c r="CG109" i="14"/>
  <c r="CG88" i="14"/>
  <c r="CG58" i="14"/>
  <c r="CG54" i="14"/>
  <c r="CG51" i="14"/>
  <c r="CG42" i="14"/>
  <c r="CG18" i="14"/>
  <c r="CG13" i="14"/>
  <c r="CG11" i="14"/>
  <c r="CG92" i="14"/>
  <c r="CG75" i="14"/>
  <c r="CG50" i="14"/>
  <c r="CG34" i="14"/>
  <c r="CG24" i="14"/>
  <c r="CG29" i="14"/>
  <c r="CG25" i="14"/>
  <c r="CG5" i="14"/>
  <c r="CG6" i="14"/>
  <c r="CG111" i="14"/>
  <c r="CG21" i="14"/>
  <c r="CG17" i="14"/>
  <c r="CG19" i="14"/>
  <c r="CG4" i="14"/>
  <c r="CG2" i="15"/>
  <c r="CH1" i="15"/>
  <c r="CH1" i="18"/>
  <c r="CG2" i="18"/>
  <c r="CH5" i="18" l="1"/>
  <c r="CH6" i="18"/>
  <c r="CH7" i="18"/>
  <c r="CH10" i="18"/>
  <c r="CH11" i="18"/>
  <c r="CH12" i="18"/>
  <c r="CH15" i="18"/>
  <c r="CH20" i="18"/>
  <c r="CH17" i="18"/>
  <c r="CH16" i="18"/>
  <c r="CH18" i="18"/>
  <c r="CH23" i="18"/>
  <c r="CH27" i="18"/>
  <c r="CH21" i="18"/>
  <c r="CH22" i="18"/>
  <c r="CH24" i="18"/>
  <c r="CH28" i="18"/>
  <c r="CH34" i="18"/>
  <c r="CH38" i="18"/>
  <c r="CH31" i="18"/>
  <c r="CH35" i="18"/>
  <c r="CH39" i="18"/>
  <c r="CH42" i="18"/>
  <c r="CH46" i="18"/>
  <c r="CH50" i="18"/>
  <c r="CH43" i="18"/>
  <c r="CH47" i="18"/>
  <c r="CH54" i="18"/>
  <c r="CH58" i="18"/>
  <c r="CH62" i="18"/>
  <c r="CH51" i="18"/>
  <c r="CH55" i="18"/>
  <c r="CH59" i="18"/>
  <c r="CH63" i="18"/>
  <c r="CH56" i="18"/>
  <c r="CH60" i="18"/>
  <c r="CH64" i="18"/>
  <c r="CH72" i="18"/>
  <c r="CH76" i="18"/>
  <c r="CH80" i="18"/>
  <c r="CH84" i="18"/>
  <c r="CH66" i="18"/>
  <c r="CH70" i="18"/>
  <c r="CH74" i="18"/>
  <c r="CH67" i="18"/>
  <c r="CH68" i="18"/>
  <c r="CH71" i="18"/>
  <c r="CH75" i="18"/>
  <c r="CH79" i="18"/>
  <c r="CH83" i="18"/>
  <c r="CH88" i="18"/>
  <c r="CH92" i="18"/>
  <c r="CH89" i="18"/>
  <c r="CH93" i="18"/>
  <c r="CH82" i="18"/>
  <c r="CH77" i="18"/>
  <c r="CH69" i="18"/>
  <c r="CH65" i="18"/>
  <c r="CH61" i="18"/>
  <c r="CH57" i="18"/>
  <c r="CH53" i="18"/>
  <c r="CH33" i="18"/>
  <c r="CH40" i="18"/>
  <c r="CH45" i="18"/>
  <c r="CH36" i="18"/>
  <c r="CH91" i="18"/>
  <c r="CH86" i="18"/>
  <c r="CH78" i="18"/>
  <c r="CH85" i="18"/>
  <c r="CH73" i="18"/>
  <c r="CH41" i="18"/>
  <c r="CH30" i="18"/>
  <c r="CH90" i="18"/>
  <c r="CH87" i="18"/>
  <c r="CH81" i="18"/>
  <c r="CH52" i="18"/>
  <c r="CH49" i="18"/>
  <c r="CH48" i="18"/>
  <c r="CH44" i="18"/>
  <c r="CH37" i="18"/>
  <c r="CH32" i="18"/>
  <c r="CH26" i="18"/>
  <c r="CH14" i="18"/>
  <c r="CH4" i="18"/>
  <c r="CH29" i="18"/>
  <c r="CH13" i="18"/>
  <c r="CH8" i="18"/>
  <c r="CH19" i="18"/>
  <c r="CH9" i="18"/>
  <c r="CH25" i="18"/>
  <c r="CH3" i="18"/>
  <c r="CH5" i="15"/>
  <c r="CH6" i="15"/>
  <c r="CH7" i="15"/>
  <c r="CH10" i="15"/>
  <c r="CH15" i="15"/>
  <c r="CH12" i="15"/>
  <c r="CH16" i="15"/>
  <c r="CH11" i="15"/>
  <c r="CH18" i="15"/>
  <c r="CH19" i="15"/>
  <c r="CH20" i="15"/>
  <c r="CH24" i="15"/>
  <c r="CH21" i="15"/>
  <c r="CH28" i="15"/>
  <c r="CH32" i="15"/>
  <c r="CH27" i="15"/>
  <c r="CH29" i="15"/>
  <c r="CH33" i="15"/>
  <c r="CH25" i="15"/>
  <c r="CH36" i="15"/>
  <c r="CH39" i="15"/>
  <c r="CH43" i="15"/>
  <c r="CH40" i="15"/>
  <c r="CH44" i="15"/>
  <c r="CH50" i="15"/>
  <c r="CH54" i="15"/>
  <c r="CH47" i="15"/>
  <c r="CH51" i="15"/>
  <c r="CH55" i="15"/>
  <c r="CH64" i="15"/>
  <c r="CH68" i="15"/>
  <c r="CH72" i="15"/>
  <c r="CH61" i="15"/>
  <c r="CH65" i="15"/>
  <c r="CH69" i="15"/>
  <c r="CH58" i="15"/>
  <c r="CH62" i="15"/>
  <c r="CH66" i="15"/>
  <c r="CH70" i="15"/>
  <c r="CH59" i="15"/>
  <c r="CH73" i="15"/>
  <c r="CH80" i="15"/>
  <c r="CH77" i="15"/>
  <c r="CH81" i="15"/>
  <c r="CH85" i="15"/>
  <c r="CH89" i="15"/>
  <c r="CH78" i="15"/>
  <c r="CH82" i="15"/>
  <c r="CH86" i="15"/>
  <c r="CH90" i="15"/>
  <c r="CH93" i="15"/>
  <c r="CH105" i="15"/>
  <c r="CH98" i="15"/>
  <c r="CH102" i="15"/>
  <c r="CH95" i="15"/>
  <c r="CH99" i="15"/>
  <c r="CH103" i="15"/>
  <c r="CH107" i="15"/>
  <c r="CH96" i="15"/>
  <c r="CH100" i="15"/>
  <c r="CH104" i="15"/>
  <c r="CH108" i="15"/>
  <c r="CH109" i="15"/>
  <c r="CH121" i="15"/>
  <c r="CH125" i="15"/>
  <c r="CH114" i="15"/>
  <c r="CH118" i="15"/>
  <c r="CH122" i="15"/>
  <c r="CH126" i="15"/>
  <c r="CH115" i="15"/>
  <c r="CH119" i="15"/>
  <c r="CH123" i="15"/>
  <c r="CH127" i="15"/>
  <c r="CH112" i="15"/>
  <c r="CH116" i="15"/>
  <c r="CH128" i="15"/>
  <c r="CH129" i="15"/>
  <c r="CH132" i="15"/>
  <c r="CH136" i="15"/>
  <c r="CH140" i="15"/>
  <c r="CH144" i="15"/>
  <c r="CH148" i="15"/>
  <c r="CH152" i="15"/>
  <c r="CH156" i="15"/>
  <c r="CH160" i="15"/>
  <c r="CH133" i="15"/>
  <c r="CH137" i="15"/>
  <c r="CH141" i="15"/>
  <c r="CH145" i="15"/>
  <c r="CH149" i="15"/>
  <c r="CH153" i="15"/>
  <c r="CH157" i="15"/>
  <c r="CH161" i="15"/>
  <c r="CH134" i="15"/>
  <c r="CH138" i="15"/>
  <c r="CH142" i="15"/>
  <c r="CH146" i="15"/>
  <c r="CH150" i="15"/>
  <c r="CH154" i="15"/>
  <c r="CH158" i="15"/>
  <c r="CH162" i="15"/>
  <c r="CH165" i="15"/>
  <c r="CH175" i="15"/>
  <c r="CH179" i="15"/>
  <c r="CH183" i="15"/>
  <c r="CH187" i="15"/>
  <c r="CH191" i="15"/>
  <c r="CH195" i="15"/>
  <c r="CH199" i="15"/>
  <c r="CH203" i="15"/>
  <c r="CH172" i="15"/>
  <c r="CH176" i="15"/>
  <c r="CH180" i="15"/>
  <c r="CH184" i="15"/>
  <c r="CH188" i="15"/>
  <c r="CH192" i="15"/>
  <c r="CH196" i="15"/>
  <c r="CH200" i="15"/>
  <c r="CH169" i="15"/>
  <c r="CH173" i="15"/>
  <c r="CH177" i="15"/>
  <c r="CH181" i="15"/>
  <c r="CH185" i="15"/>
  <c r="CH189" i="15"/>
  <c r="CH193" i="15"/>
  <c r="CH197" i="15"/>
  <c r="CH201" i="15"/>
  <c r="CH204" i="15"/>
  <c r="CH208" i="15"/>
  <c r="CH212" i="15"/>
  <c r="CH218" i="15"/>
  <c r="CH222" i="15"/>
  <c r="CH226" i="15"/>
  <c r="CH230" i="15"/>
  <c r="CH234" i="15"/>
  <c r="CH238" i="15"/>
  <c r="CH242" i="15"/>
  <c r="CH246" i="15"/>
  <c r="CH219" i="15"/>
  <c r="CH223" i="15"/>
  <c r="CH227" i="15"/>
  <c r="CH231" i="15"/>
  <c r="CH235" i="15"/>
  <c r="CH239" i="15"/>
  <c r="CH243" i="15"/>
  <c r="CH247" i="15"/>
  <c r="CH250" i="15"/>
  <c r="CH251" i="15"/>
  <c r="CH258" i="15"/>
  <c r="CH262" i="15"/>
  <c r="CH266" i="15"/>
  <c r="CH270" i="15"/>
  <c r="CH274" i="15"/>
  <c r="CH278" i="15"/>
  <c r="CH254" i="15"/>
  <c r="CH259" i="15"/>
  <c r="CH263" i="15"/>
  <c r="CH267" i="15"/>
  <c r="CH271" i="15"/>
  <c r="CH275" i="15"/>
  <c r="CH279" i="15"/>
  <c r="CH283" i="15"/>
  <c r="CH287" i="15"/>
  <c r="CH291" i="15"/>
  <c r="CH295" i="15"/>
  <c r="CH299" i="15"/>
  <c r="CH303" i="15"/>
  <c r="CH307" i="15"/>
  <c r="CH311" i="15"/>
  <c r="CH315" i="15"/>
  <c r="CH255" i="15"/>
  <c r="CH256" i="15"/>
  <c r="CH260" i="15"/>
  <c r="CH264" i="15"/>
  <c r="CH268" i="15"/>
  <c r="CH272" i="15"/>
  <c r="CH276" i="15"/>
  <c r="CH280" i="15"/>
  <c r="CH284" i="15"/>
  <c r="CH288" i="15"/>
  <c r="CH292" i="15"/>
  <c r="CH296" i="15"/>
  <c r="CH300" i="15"/>
  <c r="CH304" i="15"/>
  <c r="CH308" i="15"/>
  <c r="CH312" i="15"/>
  <c r="CH316" i="15"/>
  <c r="CH319" i="15"/>
  <c r="CH320" i="15"/>
  <c r="CH323" i="15"/>
  <c r="CH324" i="15"/>
  <c r="CH327" i="15"/>
  <c r="CH383" i="15"/>
  <c r="CH332" i="15"/>
  <c r="CH336" i="15"/>
  <c r="CH340" i="15"/>
  <c r="CH344" i="15"/>
  <c r="CH348" i="15"/>
  <c r="CH352" i="15"/>
  <c r="CH356" i="15"/>
  <c r="CH360" i="15"/>
  <c r="CH364" i="15"/>
  <c r="CH368" i="15"/>
  <c r="CH372" i="15"/>
  <c r="CH376" i="15"/>
  <c r="CH380" i="15"/>
  <c r="CH333" i="15"/>
  <c r="CH337" i="15"/>
  <c r="CH341" i="15"/>
  <c r="CH345" i="15"/>
  <c r="CH349" i="15"/>
  <c r="CH353" i="15"/>
  <c r="CH357" i="15"/>
  <c r="CH361" i="15"/>
  <c r="CH365" i="15"/>
  <c r="CH369" i="15"/>
  <c r="CH373" i="15"/>
  <c r="CH377" i="15"/>
  <c r="CH381" i="15"/>
  <c r="CH329" i="15"/>
  <c r="CH322" i="15"/>
  <c r="CH379" i="15"/>
  <c r="CH382" i="15"/>
  <c r="CH252" i="15"/>
  <c r="CH317" i="15"/>
  <c r="CH313" i="15"/>
  <c r="CH309" i="15"/>
  <c r="CH305" i="15"/>
  <c r="CH301" i="15"/>
  <c r="CH297" i="15"/>
  <c r="CH293" i="15"/>
  <c r="CH289" i="15"/>
  <c r="CH285" i="15"/>
  <c r="CH281" i="15"/>
  <c r="CH277" i="15"/>
  <c r="CH273" i="15"/>
  <c r="CH269" i="15"/>
  <c r="CH265" i="15"/>
  <c r="CH261" i="15"/>
  <c r="CH257" i="15"/>
  <c r="CH244" i="15"/>
  <c r="CH236" i="15"/>
  <c r="CH228" i="15"/>
  <c r="CH220" i="15"/>
  <c r="CH207" i="15"/>
  <c r="CH214" i="15"/>
  <c r="CH245" i="15"/>
  <c r="CH241" i="15"/>
  <c r="CH237" i="15"/>
  <c r="CH233" i="15"/>
  <c r="CH229" i="15"/>
  <c r="CH225" i="15"/>
  <c r="CH221" i="15"/>
  <c r="CH217" i="15"/>
  <c r="CH209" i="15"/>
  <c r="CH163" i="15"/>
  <c r="CH166" i="15"/>
  <c r="CH202" i="15"/>
  <c r="CH198" i="15"/>
  <c r="CH194" i="15"/>
  <c r="CH190" i="15"/>
  <c r="CH186" i="15"/>
  <c r="CH182" i="15"/>
  <c r="CH178" i="15"/>
  <c r="CH174" i="15"/>
  <c r="CH170" i="15"/>
  <c r="CH325" i="15"/>
  <c r="CH375" i="15"/>
  <c r="CH367" i="15"/>
  <c r="CH359" i="15"/>
  <c r="CH351" i="15"/>
  <c r="CH343" i="15"/>
  <c r="CH335" i="15"/>
  <c r="CH378" i="15"/>
  <c r="CH374" i="15"/>
  <c r="CH326" i="15"/>
  <c r="CH249" i="15"/>
  <c r="CH314" i="15"/>
  <c r="CH306" i="15"/>
  <c r="CH298" i="15"/>
  <c r="CH290" i="15"/>
  <c r="CH282" i="15"/>
  <c r="CH211" i="15"/>
  <c r="CH213" i="15"/>
  <c r="CH167" i="15"/>
  <c r="CH171" i="15"/>
  <c r="CH318" i="15"/>
  <c r="CH328" i="15"/>
  <c r="CH370" i="15"/>
  <c r="CH366" i="15"/>
  <c r="CH362" i="15"/>
  <c r="CH358" i="15"/>
  <c r="CH354" i="15"/>
  <c r="CH350" i="15"/>
  <c r="CH346" i="15"/>
  <c r="CH342" i="15"/>
  <c r="CH338" i="15"/>
  <c r="CH334" i="15"/>
  <c r="CH330" i="15"/>
  <c r="CH248" i="15"/>
  <c r="CH253" i="15"/>
  <c r="CH240" i="15"/>
  <c r="CH232" i="15"/>
  <c r="CH224" i="15"/>
  <c r="CH216" i="15"/>
  <c r="CH215" i="15"/>
  <c r="CH206" i="15"/>
  <c r="CH164" i="15"/>
  <c r="CH321" i="15"/>
  <c r="CH371" i="15"/>
  <c r="CH363" i="15"/>
  <c r="CH355" i="15"/>
  <c r="CH347" i="15"/>
  <c r="CH339" i="15"/>
  <c r="CH331" i="15"/>
  <c r="CH310" i="15"/>
  <c r="CH302" i="15"/>
  <c r="CH294" i="15"/>
  <c r="CH286" i="15"/>
  <c r="CH210" i="15"/>
  <c r="CH205" i="15"/>
  <c r="CH168" i="15"/>
  <c r="CH130" i="15"/>
  <c r="CH110" i="15"/>
  <c r="CH101" i="15"/>
  <c r="CH97" i="15"/>
  <c r="CH75" i="15"/>
  <c r="CH84" i="15"/>
  <c r="CH76" i="15"/>
  <c r="CH71" i="15"/>
  <c r="CH48" i="15"/>
  <c r="CH46" i="15"/>
  <c r="CH34" i="15"/>
  <c r="CH31" i="15"/>
  <c r="CH13" i="15"/>
  <c r="CH8" i="15"/>
  <c r="CH9" i="15"/>
  <c r="CH4" i="15"/>
  <c r="CH120" i="15"/>
  <c r="CH91" i="15"/>
  <c r="CH87" i="15"/>
  <c r="CH83" i="15"/>
  <c r="CH79" i="15"/>
  <c r="CH56" i="15"/>
  <c r="CH53" i="15"/>
  <c r="CH49" i="15"/>
  <c r="CH41" i="15"/>
  <c r="CH26" i="15"/>
  <c r="CH14" i="15"/>
  <c r="CH159" i="15"/>
  <c r="CH155" i="15"/>
  <c r="CH151" i="15"/>
  <c r="CH147" i="15"/>
  <c r="CH143" i="15"/>
  <c r="CH139" i="15"/>
  <c r="CH135" i="15"/>
  <c r="CH131" i="15"/>
  <c r="CH124" i="15"/>
  <c r="CH117" i="15"/>
  <c r="CH113" i="15"/>
  <c r="CH92" i="15"/>
  <c r="CH88" i="15"/>
  <c r="CH74" i="15"/>
  <c r="CH63" i="15"/>
  <c r="CH57" i="15"/>
  <c r="CH60" i="15"/>
  <c r="CH52" i="15"/>
  <c r="CH45" i="15"/>
  <c r="CH35" i="15"/>
  <c r="CH42" i="15"/>
  <c r="CH30" i="15"/>
  <c r="CH22" i="15"/>
  <c r="CH23" i="15"/>
  <c r="CH17" i="15"/>
  <c r="CH111" i="15"/>
  <c r="CH106" i="15"/>
  <c r="CH94" i="15"/>
  <c r="CH67" i="15"/>
  <c r="CH38" i="15"/>
  <c r="CH37" i="15"/>
  <c r="CH3" i="15"/>
  <c r="CI1" i="16"/>
  <c r="CH5" i="16"/>
  <c r="CH6" i="16"/>
  <c r="CH7" i="16"/>
  <c r="CH8" i="16"/>
  <c r="CH13" i="16"/>
  <c r="CH11" i="16"/>
  <c r="CH14" i="16"/>
  <c r="CH16" i="16"/>
  <c r="CH19" i="16"/>
  <c r="CH23" i="16"/>
  <c r="CH20" i="16"/>
  <c r="CH24" i="16"/>
  <c r="CH17" i="16"/>
  <c r="CH21" i="16"/>
  <c r="CH32" i="16"/>
  <c r="CH29" i="16"/>
  <c r="CH33" i="16"/>
  <c r="CH26" i="16"/>
  <c r="CH30" i="16"/>
  <c r="CH34" i="16"/>
  <c r="CH36" i="16"/>
  <c r="CH39" i="16"/>
  <c r="CH43" i="16"/>
  <c r="CH47" i="16"/>
  <c r="CH51" i="16"/>
  <c r="CH37" i="16"/>
  <c r="CH40" i="16"/>
  <c r="CH44" i="16"/>
  <c r="CH48" i="16"/>
  <c r="CH52" i="16"/>
  <c r="CH55" i="16"/>
  <c r="CH58" i="16"/>
  <c r="CH62" i="16"/>
  <c r="CH66" i="16"/>
  <c r="CH70" i="16"/>
  <c r="CH59" i="16"/>
  <c r="CH63" i="16"/>
  <c r="CH67" i="16"/>
  <c r="CH71" i="16"/>
  <c r="CH56" i="16"/>
  <c r="CH79" i="16"/>
  <c r="CH83" i="16"/>
  <c r="CH87" i="16"/>
  <c r="CH91" i="16"/>
  <c r="CH76" i="16"/>
  <c r="CH80" i="16"/>
  <c r="CH84" i="16"/>
  <c r="CH88" i="16"/>
  <c r="CH92" i="16"/>
  <c r="CH74" i="16"/>
  <c r="CH75" i="16"/>
  <c r="CH95" i="16"/>
  <c r="CH96" i="16"/>
  <c r="CH102" i="16"/>
  <c r="CH106" i="16"/>
  <c r="CH110" i="16"/>
  <c r="CH114" i="16"/>
  <c r="CH118" i="16"/>
  <c r="CH122" i="16"/>
  <c r="CH126" i="16"/>
  <c r="CH130" i="16"/>
  <c r="CH98" i="16"/>
  <c r="CH103" i="16"/>
  <c r="CH107" i="16"/>
  <c r="CH111" i="16"/>
  <c r="CH115" i="16"/>
  <c r="CH119" i="16"/>
  <c r="CH123" i="16"/>
  <c r="CH127" i="16"/>
  <c r="CH131" i="16"/>
  <c r="CH99" i="16"/>
  <c r="CH136" i="16"/>
  <c r="CH144" i="16"/>
  <c r="CH148" i="16"/>
  <c r="CH152" i="16"/>
  <c r="CH156" i="16"/>
  <c r="CH160" i="16"/>
  <c r="CH164" i="16"/>
  <c r="CH168" i="16"/>
  <c r="CH172" i="16"/>
  <c r="CH134" i="16"/>
  <c r="CH135" i="16"/>
  <c r="CH137" i="16"/>
  <c r="CH141" i="16"/>
  <c r="CH145" i="16"/>
  <c r="CH149" i="16"/>
  <c r="CH153" i="16"/>
  <c r="CH157" i="16"/>
  <c r="CH161" i="16"/>
  <c r="CH165" i="16"/>
  <c r="CH169" i="16"/>
  <c r="CH173" i="16"/>
  <c r="CH138" i="16"/>
  <c r="CH142" i="16"/>
  <c r="CH146" i="16"/>
  <c r="CH150" i="16"/>
  <c r="CH154" i="16"/>
  <c r="CH158" i="16"/>
  <c r="CH162" i="16"/>
  <c r="CH166" i="16"/>
  <c r="CH170" i="16"/>
  <c r="CH192" i="16"/>
  <c r="CH196" i="16"/>
  <c r="CH200" i="16"/>
  <c r="CH204" i="16"/>
  <c r="CH208" i="16"/>
  <c r="CH212" i="16"/>
  <c r="CH189" i="16"/>
  <c r="CH193" i="16"/>
  <c r="CH197" i="16"/>
  <c r="CH201" i="16"/>
  <c r="CH205" i="16"/>
  <c r="CH209" i="16"/>
  <c r="CH174" i="16"/>
  <c r="CH177" i="16"/>
  <c r="CH181" i="16"/>
  <c r="CH185" i="16"/>
  <c r="CH220" i="16"/>
  <c r="CH221" i="16"/>
  <c r="CH225" i="16"/>
  <c r="CH229" i="16"/>
  <c r="CH233" i="16"/>
  <c r="CH237" i="16"/>
  <c r="CH241" i="16"/>
  <c r="CH245" i="16"/>
  <c r="CH249" i="16"/>
  <c r="CH253" i="16"/>
  <c r="CH257" i="16"/>
  <c r="CH261" i="16"/>
  <c r="CH265" i="16"/>
  <c r="CH269" i="16"/>
  <c r="CH273" i="16"/>
  <c r="CH277" i="16"/>
  <c r="CH281" i="16"/>
  <c r="CH226" i="16"/>
  <c r="CH213" i="16"/>
  <c r="CH216" i="16"/>
  <c r="CH217" i="16"/>
  <c r="CH219" i="16"/>
  <c r="CH224" i="16"/>
  <c r="CH228" i="16"/>
  <c r="CH232" i="16"/>
  <c r="CH236" i="16"/>
  <c r="CH240" i="16"/>
  <c r="CH244" i="16"/>
  <c r="CH248" i="16"/>
  <c r="CH252" i="16"/>
  <c r="CH256" i="16"/>
  <c r="CH260" i="16"/>
  <c r="CH264" i="16"/>
  <c r="CH268" i="16"/>
  <c r="CH272" i="16"/>
  <c r="CH276" i="16"/>
  <c r="CH280" i="16"/>
  <c r="CH284" i="16"/>
  <c r="CH285" i="16"/>
  <c r="CH288" i="16"/>
  <c r="CH289" i="16"/>
  <c r="CH292" i="16"/>
  <c r="CH293" i="16"/>
  <c r="CH299" i="16"/>
  <c r="CH303" i="16"/>
  <c r="CH307" i="16"/>
  <c r="CH311" i="16"/>
  <c r="CH315" i="16"/>
  <c r="CH319" i="16"/>
  <c r="CH323" i="16"/>
  <c r="CH327" i="16"/>
  <c r="CH331" i="16"/>
  <c r="CH335" i="16"/>
  <c r="CH339" i="16"/>
  <c r="CH343" i="16"/>
  <c r="CH347" i="16"/>
  <c r="CH351" i="16"/>
  <c r="CH355" i="16"/>
  <c r="CH359" i="16"/>
  <c r="CH300" i="16"/>
  <c r="CH304" i="16"/>
  <c r="CH308" i="16"/>
  <c r="CH312" i="16"/>
  <c r="CH316" i="16"/>
  <c r="CH320" i="16"/>
  <c r="CH324" i="16"/>
  <c r="CH328" i="16"/>
  <c r="CH332" i="16"/>
  <c r="CH336" i="16"/>
  <c r="CH340" i="16"/>
  <c r="CH344" i="16"/>
  <c r="CH348" i="16"/>
  <c r="CH352" i="16"/>
  <c r="CH356" i="16"/>
  <c r="CH374" i="16"/>
  <c r="CH378" i="16"/>
  <c r="CH382" i="16"/>
  <c r="CH386" i="16"/>
  <c r="CH390" i="16"/>
  <c r="CH394" i="16"/>
  <c r="CH398" i="16"/>
  <c r="CH402" i="16"/>
  <c r="CH406" i="16"/>
  <c r="CH410" i="16"/>
  <c r="CH414" i="16"/>
  <c r="CH418" i="16"/>
  <c r="CH422" i="16"/>
  <c r="CH371" i="16"/>
  <c r="CH375" i="16"/>
  <c r="CH379" i="16"/>
  <c r="CH383" i="16"/>
  <c r="CH387" i="16"/>
  <c r="CH391" i="16"/>
  <c r="CH395" i="16"/>
  <c r="CH399" i="16"/>
  <c r="CH403" i="16"/>
  <c r="CH407" i="16"/>
  <c r="CH411" i="16"/>
  <c r="CH415" i="16"/>
  <c r="CH419" i="16"/>
  <c r="CH423" i="16"/>
  <c r="CH360" i="16"/>
  <c r="CH363" i="16"/>
  <c r="CH364" i="16"/>
  <c r="CH367" i="16"/>
  <c r="CH368" i="16"/>
  <c r="CH372" i="16"/>
  <c r="CH376" i="16"/>
  <c r="CH380" i="16"/>
  <c r="CH384" i="16"/>
  <c r="CH388" i="16"/>
  <c r="CH392" i="16"/>
  <c r="CH396" i="16"/>
  <c r="CH400" i="16"/>
  <c r="CH404" i="16"/>
  <c r="CH369" i="16"/>
  <c r="CH426" i="16"/>
  <c r="CH427" i="16"/>
  <c r="CH430" i="16"/>
  <c r="CH431" i="16"/>
  <c r="CH435" i="16"/>
  <c r="CH439" i="16"/>
  <c r="CH443" i="16"/>
  <c r="CH444" i="16"/>
  <c r="CH448" i="16"/>
  <c r="CH452" i="16"/>
  <c r="CH456" i="16"/>
  <c r="CH460" i="16"/>
  <c r="CH464" i="16"/>
  <c r="CH468" i="16"/>
  <c r="CH472" i="16"/>
  <c r="CH476" i="16"/>
  <c r="CH480" i="16"/>
  <c r="CH445" i="16"/>
  <c r="CH449" i="16"/>
  <c r="CH453" i="16"/>
  <c r="CH457" i="16"/>
  <c r="CH461" i="16"/>
  <c r="CH465" i="16"/>
  <c r="CH469" i="16"/>
  <c r="CH473" i="16"/>
  <c r="CH477" i="16"/>
  <c r="CH481" i="16"/>
  <c r="CH437" i="16"/>
  <c r="CH475" i="16"/>
  <c r="CH467" i="16"/>
  <c r="CH459" i="16"/>
  <c r="CH451" i="16"/>
  <c r="CH436" i="16"/>
  <c r="CH442" i="16"/>
  <c r="CH425" i="16"/>
  <c r="CH417" i="16"/>
  <c r="CH409" i="16"/>
  <c r="CH401" i="16"/>
  <c r="CH424" i="16"/>
  <c r="CH416" i="16"/>
  <c r="CH361" i="16"/>
  <c r="CH370" i="16"/>
  <c r="CH290" i="16"/>
  <c r="CH295" i="16"/>
  <c r="CH287" i="16"/>
  <c r="CH358" i="16"/>
  <c r="CH350" i="16"/>
  <c r="CH342" i="16"/>
  <c r="CH334" i="16"/>
  <c r="CH326" i="16"/>
  <c r="CH318" i="16"/>
  <c r="CH310" i="16"/>
  <c r="CH302" i="16"/>
  <c r="CH223" i="16"/>
  <c r="CH428" i="16"/>
  <c r="CH441" i="16"/>
  <c r="CH440" i="16"/>
  <c r="CH482" i="16"/>
  <c r="CH478" i="16"/>
  <c r="CH474" i="16"/>
  <c r="CH470" i="16"/>
  <c r="CH466" i="16"/>
  <c r="CH462" i="16"/>
  <c r="CH458" i="16"/>
  <c r="CH454" i="16"/>
  <c r="CH450" i="16"/>
  <c r="CH446" i="16"/>
  <c r="CH389" i="16"/>
  <c r="CH377" i="16"/>
  <c r="CH412" i="16"/>
  <c r="CH296" i="16"/>
  <c r="CH283" i="16"/>
  <c r="CH275" i="16"/>
  <c r="CH267" i="16"/>
  <c r="CH259" i="16"/>
  <c r="CH251" i="16"/>
  <c r="CH243" i="16"/>
  <c r="CH429" i="16"/>
  <c r="CH479" i="16"/>
  <c r="CH471" i="16"/>
  <c r="CH463" i="16"/>
  <c r="CH455" i="16"/>
  <c r="CH447" i="16"/>
  <c r="CH434" i="16"/>
  <c r="CH421" i="16"/>
  <c r="CH413" i="16"/>
  <c r="CH405" i="16"/>
  <c r="CH393" i="16"/>
  <c r="CH381" i="16"/>
  <c r="CH420" i="16"/>
  <c r="CH408" i="16"/>
  <c r="CH365" i="16"/>
  <c r="CH362" i="16"/>
  <c r="CH286" i="16"/>
  <c r="CH291" i="16"/>
  <c r="CH354" i="16"/>
  <c r="CH346" i="16"/>
  <c r="CH338" i="16"/>
  <c r="CH330" i="16"/>
  <c r="CH322" i="16"/>
  <c r="CH314" i="16"/>
  <c r="CH306" i="16"/>
  <c r="CH298" i="16"/>
  <c r="CH433" i="16"/>
  <c r="CH432" i="16"/>
  <c r="CH438" i="16"/>
  <c r="CH397" i="16"/>
  <c r="CH385" i="16"/>
  <c r="CH373" i="16"/>
  <c r="CH366" i="16"/>
  <c r="CH294" i="16"/>
  <c r="CH357" i="16"/>
  <c r="CH353" i="16"/>
  <c r="CH349" i="16"/>
  <c r="CH345" i="16"/>
  <c r="CH341" i="16"/>
  <c r="CH337" i="16"/>
  <c r="CH333" i="16"/>
  <c r="CH329" i="16"/>
  <c r="CH325" i="16"/>
  <c r="CH321" i="16"/>
  <c r="CH317" i="16"/>
  <c r="CH313" i="16"/>
  <c r="CH309" i="16"/>
  <c r="CH305" i="16"/>
  <c r="CH301" i="16"/>
  <c r="CH297" i="16"/>
  <c r="CH279" i="16"/>
  <c r="CH271" i="16"/>
  <c r="CH278" i="16"/>
  <c r="CH262" i="16"/>
  <c r="CH246" i="16"/>
  <c r="CH214" i="16"/>
  <c r="CH178" i="16"/>
  <c r="CH180" i="16"/>
  <c r="CH187" i="16"/>
  <c r="CH151" i="16"/>
  <c r="CH139" i="16"/>
  <c r="CH116" i="16"/>
  <c r="CH108" i="16"/>
  <c r="CH100" i="16"/>
  <c r="CH133" i="16"/>
  <c r="CH129" i="16"/>
  <c r="CH125" i="16"/>
  <c r="CH121" i="16"/>
  <c r="CH117" i="16"/>
  <c r="CH113" i="16"/>
  <c r="CH109" i="16"/>
  <c r="CH105" i="16"/>
  <c r="CH101" i="16"/>
  <c r="CH94" i="16"/>
  <c r="CH90" i="16"/>
  <c r="CH86" i="16"/>
  <c r="CH82" i="16"/>
  <c r="CH68" i="16"/>
  <c r="CH60" i="16"/>
  <c r="CH65" i="16"/>
  <c r="CH57" i="16"/>
  <c r="CH53" i="16"/>
  <c r="CH22" i="16"/>
  <c r="CH4" i="16"/>
  <c r="CH263" i="16"/>
  <c r="CH247" i="16"/>
  <c r="CH231" i="16"/>
  <c r="CH274" i="16"/>
  <c r="CH258" i="16"/>
  <c r="CH242" i="16"/>
  <c r="CH210" i="16"/>
  <c r="CH202" i="16"/>
  <c r="CH194" i="16"/>
  <c r="CH182" i="16"/>
  <c r="CH184" i="16"/>
  <c r="CH176" i="16"/>
  <c r="CH211" i="16"/>
  <c r="CH207" i="16"/>
  <c r="CH203" i="16"/>
  <c r="CH199" i="16"/>
  <c r="CH195" i="16"/>
  <c r="CH175" i="16"/>
  <c r="CH163" i="16"/>
  <c r="CH143" i="16"/>
  <c r="CH140" i="16"/>
  <c r="CH89" i="16"/>
  <c r="CH81" i="16"/>
  <c r="CH73" i="16"/>
  <c r="CH69" i="16"/>
  <c r="CH45" i="16"/>
  <c r="CH31" i="16"/>
  <c r="CH28" i="16"/>
  <c r="CH25" i="16"/>
  <c r="CH15" i="16"/>
  <c r="CH12" i="16"/>
  <c r="CH239" i="16"/>
  <c r="CH227" i="16"/>
  <c r="CH270" i="16"/>
  <c r="CH254" i="16"/>
  <c r="CH238" i="16"/>
  <c r="CH218" i="16"/>
  <c r="CH215" i="16"/>
  <c r="CH186" i="16"/>
  <c r="CH188" i="16"/>
  <c r="CH179" i="16"/>
  <c r="CH167" i="16"/>
  <c r="CH155" i="16"/>
  <c r="CH128" i="16"/>
  <c r="CH124" i="16"/>
  <c r="CH112" i="16"/>
  <c r="CH104" i="16"/>
  <c r="CH78" i="16"/>
  <c r="CH72" i="16"/>
  <c r="CH64" i="16"/>
  <c r="CH41" i="16"/>
  <c r="CH35" i="16"/>
  <c r="CH27" i="16"/>
  <c r="CH18" i="16"/>
  <c r="CH255" i="16"/>
  <c r="CH235" i="16"/>
  <c r="CH282" i="16"/>
  <c r="CH266" i="16"/>
  <c r="CH250" i="16"/>
  <c r="CH234" i="16"/>
  <c r="CH230" i="16"/>
  <c r="CH222" i="16"/>
  <c r="CH206" i="16"/>
  <c r="CH198" i="16"/>
  <c r="CH190" i="16"/>
  <c r="CH191" i="16"/>
  <c r="CH183" i="16"/>
  <c r="CH171" i="16"/>
  <c r="CH159" i="16"/>
  <c r="CH147" i="16"/>
  <c r="CH132" i="16"/>
  <c r="CH120" i="16"/>
  <c r="CH97" i="16"/>
  <c r="CH93" i="16"/>
  <c r="CH85" i="16"/>
  <c r="CH77" i="16"/>
  <c r="CH61" i="16"/>
  <c r="CH49" i="16"/>
  <c r="CH54" i="16"/>
  <c r="CH50" i="16"/>
  <c r="CH46" i="16"/>
  <c r="CH42" i="16"/>
  <c r="CH38" i="16"/>
  <c r="CH9" i="16"/>
  <c r="CH10" i="16"/>
  <c r="CH3" i="16"/>
  <c r="CI1" i="14"/>
  <c r="CH3" i="14"/>
  <c r="CH8" i="14"/>
  <c r="CH7" i="14"/>
  <c r="CH9" i="14"/>
  <c r="CH12" i="14"/>
  <c r="CH15" i="14"/>
  <c r="CH19" i="14"/>
  <c r="CH16" i="14"/>
  <c r="CH20" i="14"/>
  <c r="CH25" i="14"/>
  <c r="CH22" i="14"/>
  <c r="CH26" i="14"/>
  <c r="CH27" i="14"/>
  <c r="CH31" i="14"/>
  <c r="CH35" i="14"/>
  <c r="CH29" i="14"/>
  <c r="CH32" i="14"/>
  <c r="CH36" i="14"/>
  <c r="CH30" i="14"/>
  <c r="CH33" i="14"/>
  <c r="CH37" i="14"/>
  <c r="CH45" i="14"/>
  <c r="CH39" i="14"/>
  <c r="CH46" i="14"/>
  <c r="CH40" i="14"/>
  <c r="CH43" i="14"/>
  <c r="CH47" i="14"/>
  <c r="CH44" i="14"/>
  <c r="CH48" i="14"/>
  <c r="CH52" i="14"/>
  <c r="CH56" i="14"/>
  <c r="CH60" i="14"/>
  <c r="CH64" i="14"/>
  <c r="CH49" i="14"/>
  <c r="CH53" i="14"/>
  <c r="CH57" i="14"/>
  <c r="CH61" i="14"/>
  <c r="CH65" i="14"/>
  <c r="CH72" i="14"/>
  <c r="CH76" i="14"/>
  <c r="CH80" i="14"/>
  <c r="CH84" i="14"/>
  <c r="CH69" i="14"/>
  <c r="CH73" i="14"/>
  <c r="CH77" i="14"/>
  <c r="CH81" i="14"/>
  <c r="CH85" i="14"/>
  <c r="CH68" i="14"/>
  <c r="CH70" i="14"/>
  <c r="CH74" i="14"/>
  <c r="CH78" i="14"/>
  <c r="CH82" i="14"/>
  <c r="CH86" i="14"/>
  <c r="CH89" i="14"/>
  <c r="CH107" i="14"/>
  <c r="CH96" i="14"/>
  <c r="CH100" i="14"/>
  <c r="CH104" i="14"/>
  <c r="CH88" i="14"/>
  <c r="CH93" i="14"/>
  <c r="CH97" i="14"/>
  <c r="CH101" i="14"/>
  <c r="CH105" i="14"/>
  <c r="CH108" i="14"/>
  <c r="CH112" i="14"/>
  <c r="CH110" i="14"/>
  <c r="CH109" i="14"/>
  <c r="CH92" i="14"/>
  <c r="CH106" i="14"/>
  <c r="CH102" i="14"/>
  <c r="CH98" i="14"/>
  <c r="CH94" i="14"/>
  <c r="CH87" i="14"/>
  <c r="CH83" i="14"/>
  <c r="CH79" i="14"/>
  <c r="CH75" i="14"/>
  <c r="CH71" i="14"/>
  <c r="CH51" i="14"/>
  <c r="CH66" i="14"/>
  <c r="CH62" i="14"/>
  <c r="CH58" i="14"/>
  <c r="CH54" i="14"/>
  <c r="CH38" i="14"/>
  <c r="CH34" i="14"/>
  <c r="CH13" i="14"/>
  <c r="CH11" i="14"/>
  <c r="CH14" i="14"/>
  <c r="CH103" i="14"/>
  <c r="CH90" i="14"/>
  <c r="CH67" i="14"/>
  <c r="CH59" i="14"/>
  <c r="CH50" i="14"/>
  <c r="CH42" i="14"/>
  <c r="CH41" i="14"/>
  <c r="CH17" i="14"/>
  <c r="CH99" i="14"/>
  <c r="CH55" i="14"/>
  <c r="CH21" i="14"/>
  <c r="CH28" i="14"/>
  <c r="CH24" i="14"/>
  <c r="CH10" i="14"/>
  <c r="CH4" i="14"/>
  <c r="CH111" i="14"/>
  <c r="CH95" i="14"/>
  <c r="CH91" i="14"/>
  <c r="CH63" i="14"/>
  <c r="CH23" i="14"/>
  <c r="CH18" i="14"/>
  <c r="CH6" i="14"/>
  <c r="CH5" i="14"/>
  <c r="CI1" i="18"/>
  <c r="CH2" i="18"/>
  <c r="CH2" i="15"/>
  <c r="CI1" i="15"/>
  <c r="CI4" i="18" l="1"/>
  <c r="CI5" i="18"/>
  <c r="CI6" i="18"/>
  <c r="CI9" i="18"/>
  <c r="CI14" i="18"/>
  <c r="CI10" i="18"/>
  <c r="CI15" i="18"/>
  <c r="CI19" i="18"/>
  <c r="CI20" i="18"/>
  <c r="CI17" i="18"/>
  <c r="CI21" i="18"/>
  <c r="CI24" i="18"/>
  <c r="CI28" i="18"/>
  <c r="CI26" i="18"/>
  <c r="CI23" i="18"/>
  <c r="CI27" i="18"/>
  <c r="CI31" i="18"/>
  <c r="CI35" i="18"/>
  <c r="CI39" i="18"/>
  <c r="CI33" i="18"/>
  <c r="CI37" i="18"/>
  <c r="CI30" i="18"/>
  <c r="CI34" i="18"/>
  <c r="CI38" i="18"/>
  <c r="CI45" i="18"/>
  <c r="CI49" i="18"/>
  <c r="CI41" i="18"/>
  <c r="CI42" i="18"/>
  <c r="CI46" i="18"/>
  <c r="CI50" i="18"/>
  <c r="CI57" i="18"/>
  <c r="CI61" i="18"/>
  <c r="CI65" i="18"/>
  <c r="CI54" i="18"/>
  <c r="CI58" i="18"/>
  <c r="CI62" i="18"/>
  <c r="CI51" i="18"/>
  <c r="CI55" i="18"/>
  <c r="CI59" i="18"/>
  <c r="CI63" i="18"/>
  <c r="CI67" i="18"/>
  <c r="CI71" i="18"/>
  <c r="CI79" i="18"/>
  <c r="CI83" i="18"/>
  <c r="CI76" i="18"/>
  <c r="CI80" i="18"/>
  <c r="CI84" i="18"/>
  <c r="CI66" i="18"/>
  <c r="CI69" i="18"/>
  <c r="CI70" i="18"/>
  <c r="CI74" i="18"/>
  <c r="CI78" i="18"/>
  <c r="CI82" i="18"/>
  <c r="CI90" i="18"/>
  <c r="CI86" i="18"/>
  <c r="CI88" i="18"/>
  <c r="CI92" i="18"/>
  <c r="CI89" i="18"/>
  <c r="CI93" i="18"/>
  <c r="CI64" i="18"/>
  <c r="CI60" i="18"/>
  <c r="CI56" i="18"/>
  <c r="CI52" i="18"/>
  <c r="CI48" i="18"/>
  <c r="CI36" i="18"/>
  <c r="CI25" i="18"/>
  <c r="CI91" i="18"/>
  <c r="CI87" i="18"/>
  <c r="CI81" i="18"/>
  <c r="CI68" i="18"/>
  <c r="CI53" i="18"/>
  <c r="CI32" i="18"/>
  <c r="CI73" i="18"/>
  <c r="CI44" i="18"/>
  <c r="CI40" i="18"/>
  <c r="CI29" i="18"/>
  <c r="CI85" i="18"/>
  <c r="CI77" i="18"/>
  <c r="CI72" i="18"/>
  <c r="CI75" i="18"/>
  <c r="CI47" i="18"/>
  <c r="CI43" i="18"/>
  <c r="CI3" i="18"/>
  <c r="CI22" i="18"/>
  <c r="CI13" i="18"/>
  <c r="CI16" i="18"/>
  <c r="CI12" i="18"/>
  <c r="CI11" i="18"/>
  <c r="CI18" i="18"/>
  <c r="CI8" i="18"/>
  <c r="CI7" i="18"/>
  <c r="CI4" i="15"/>
  <c r="CI5" i="15"/>
  <c r="CI6" i="15"/>
  <c r="CI9" i="15"/>
  <c r="CI10" i="15"/>
  <c r="CI11" i="15"/>
  <c r="CI14" i="15"/>
  <c r="CI15" i="15"/>
  <c r="CI22" i="15"/>
  <c r="CI18" i="15"/>
  <c r="CI19" i="15"/>
  <c r="CI23" i="15"/>
  <c r="CI20" i="15"/>
  <c r="CI24" i="15"/>
  <c r="CI31" i="15"/>
  <c r="CI28" i="15"/>
  <c r="CI32" i="15"/>
  <c r="CI41" i="15"/>
  <c r="CI45" i="15"/>
  <c r="CI35" i="15"/>
  <c r="CI36" i="15"/>
  <c r="CI39" i="15"/>
  <c r="CI43" i="15"/>
  <c r="CI49" i="15"/>
  <c r="CI53" i="15"/>
  <c r="CI50" i="15"/>
  <c r="CI54" i="15"/>
  <c r="CI47" i="15"/>
  <c r="CI59" i="15"/>
  <c r="CI63" i="15"/>
  <c r="CI67" i="15"/>
  <c r="CI71" i="15"/>
  <c r="CI64" i="15"/>
  <c r="CI68" i="15"/>
  <c r="CI72" i="15"/>
  <c r="CI61" i="15"/>
  <c r="CI65" i="15"/>
  <c r="CI69" i="15"/>
  <c r="CI58" i="15"/>
  <c r="CI73" i="15"/>
  <c r="CI80" i="15"/>
  <c r="CI77" i="15"/>
  <c r="CI81" i="15"/>
  <c r="CI85" i="15"/>
  <c r="CI89" i="15"/>
  <c r="CI104" i="15"/>
  <c r="CI108" i="15"/>
  <c r="CI93" i="15"/>
  <c r="CI92" i="15"/>
  <c r="CI94" i="15"/>
  <c r="CI98" i="15"/>
  <c r="CI102" i="15"/>
  <c r="CI106" i="15"/>
  <c r="CI95" i="15"/>
  <c r="CI99" i="15"/>
  <c r="CI103" i="15"/>
  <c r="CI107" i="15"/>
  <c r="CI112" i="15"/>
  <c r="CI128" i="15"/>
  <c r="CI121" i="15"/>
  <c r="CI125" i="15"/>
  <c r="CI129" i="15"/>
  <c r="CI114" i="15"/>
  <c r="CI118" i="15"/>
  <c r="CI122" i="15"/>
  <c r="CI126" i="15"/>
  <c r="CI115" i="15"/>
  <c r="CI119" i="15"/>
  <c r="CI123" i="15"/>
  <c r="CI127" i="15"/>
  <c r="CI147" i="15"/>
  <c r="CI155" i="15"/>
  <c r="CI159" i="15"/>
  <c r="CI132" i="15"/>
  <c r="CI136" i="15"/>
  <c r="CI140" i="15"/>
  <c r="CI144" i="15"/>
  <c r="CI148" i="15"/>
  <c r="CI152" i="15"/>
  <c r="CI156" i="15"/>
  <c r="CI160" i="15"/>
  <c r="CI133" i="15"/>
  <c r="CI137" i="15"/>
  <c r="CI141" i="15"/>
  <c r="CI145" i="15"/>
  <c r="CI149" i="15"/>
  <c r="CI153" i="15"/>
  <c r="CI157" i="15"/>
  <c r="CI161" i="15"/>
  <c r="CI169" i="15"/>
  <c r="CI174" i="15"/>
  <c r="CI178" i="15"/>
  <c r="CI182" i="15"/>
  <c r="CI186" i="15"/>
  <c r="CI190" i="15"/>
  <c r="CI194" i="15"/>
  <c r="CI198" i="15"/>
  <c r="CI202" i="15"/>
  <c r="CI165" i="15"/>
  <c r="CI171" i="15"/>
  <c r="CI175" i="15"/>
  <c r="CI179" i="15"/>
  <c r="CI183" i="15"/>
  <c r="CI187" i="15"/>
  <c r="CI191" i="15"/>
  <c r="CI195" i="15"/>
  <c r="CI199" i="15"/>
  <c r="CI203" i="15"/>
  <c r="CI172" i="15"/>
  <c r="CI176" i="15"/>
  <c r="CI180" i="15"/>
  <c r="CI184" i="15"/>
  <c r="CI188" i="15"/>
  <c r="CI192" i="15"/>
  <c r="CI196" i="15"/>
  <c r="CI200" i="15"/>
  <c r="CI204" i="15"/>
  <c r="CI208" i="15"/>
  <c r="CI212" i="15"/>
  <c r="CI217" i="15"/>
  <c r="CI221" i="15"/>
  <c r="CI225" i="15"/>
  <c r="CI229" i="15"/>
  <c r="CI233" i="15"/>
  <c r="CI237" i="15"/>
  <c r="CI241" i="15"/>
  <c r="CI245" i="15"/>
  <c r="CI218" i="15"/>
  <c r="CI222" i="15"/>
  <c r="CI226" i="15"/>
  <c r="CI230" i="15"/>
  <c r="CI234" i="15"/>
  <c r="CI238" i="15"/>
  <c r="CI242" i="15"/>
  <c r="CI219" i="15"/>
  <c r="CI223" i="15"/>
  <c r="CI227" i="15"/>
  <c r="CI231" i="15"/>
  <c r="CI235" i="15"/>
  <c r="CI239" i="15"/>
  <c r="CI243" i="15"/>
  <c r="CI247" i="15"/>
  <c r="CI251" i="15"/>
  <c r="CI255" i="15"/>
  <c r="CI246" i="15"/>
  <c r="CI250" i="15"/>
  <c r="CI261" i="15"/>
  <c r="CI265" i="15"/>
  <c r="CI269" i="15"/>
  <c r="CI273" i="15"/>
  <c r="CI277" i="15"/>
  <c r="CI258" i="15"/>
  <c r="CI262" i="15"/>
  <c r="CI266" i="15"/>
  <c r="CI270" i="15"/>
  <c r="CI274" i="15"/>
  <c r="CI278" i="15"/>
  <c r="CI282" i="15"/>
  <c r="CI286" i="15"/>
  <c r="CI290" i="15"/>
  <c r="CI294" i="15"/>
  <c r="CI298" i="15"/>
  <c r="CI254" i="15"/>
  <c r="CI259" i="15"/>
  <c r="CI263" i="15"/>
  <c r="CI267" i="15"/>
  <c r="CI271" i="15"/>
  <c r="CI275" i="15"/>
  <c r="CI279" i="15"/>
  <c r="CI283" i="15"/>
  <c r="CI287" i="15"/>
  <c r="CI291" i="15"/>
  <c r="CI295" i="15"/>
  <c r="CI299" i="15"/>
  <c r="CI303" i="15"/>
  <c r="CI307" i="15"/>
  <c r="CI311" i="15"/>
  <c r="CI315" i="15"/>
  <c r="CI377" i="15"/>
  <c r="CI381" i="15"/>
  <c r="CI319" i="15"/>
  <c r="CI323" i="15"/>
  <c r="CI327" i="15"/>
  <c r="CI331" i="15"/>
  <c r="CI335" i="15"/>
  <c r="CI339" i="15"/>
  <c r="CI343" i="15"/>
  <c r="CI347" i="15"/>
  <c r="CI351" i="15"/>
  <c r="CI355" i="15"/>
  <c r="CI359" i="15"/>
  <c r="CI363" i="15"/>
  <c r="CI367" i="15"/>
  <c r="CI371" i="15"/>
  <c r="CI375" i="15"/>
  <c r="CI379" i="15"/>
  <c r="CI383" i="15"/>
  <c r="CI332" i="15"/>
  <c r="CI336" i="15"/>
  <c r="CI340" i="15"/>
  <c r="CI344" i="15"/>
  <c r="CI348" i="15"/>
  <c r="CI352" i="15"/>
  <c r="CI356" i="15"/>
  <c r="CI360" i="15"/>
  <c r="CI364" i="15"/>
  <c r="CI368" i="15"/>
  <c r="CI372" i="15"/>
  <c r="CI376" i="15"/>
  <c r="CI380" i="15"/>
  <c r="CI321" i="15"/>
  <c r="CI370" i="15"/>
  <c r="CI362" i="15"/>
  <c r="CI354" i="15"/>
  <c r="CI346" i="15"/>
  <c r="CI338" i="15"/>
  <c r="CI330" i="15"/>
  <c r="CI325" i="15"/>
  <c r="CI253" i="15"/>
  <c r="CI314" i="15"/>
  <c r="CI317" i="15"/>
  <c r="CI309" i="15"/>
  <c r="CI301" i="15"/>
  <c r="CI293" i="15"/>
  <c r="CI285" i="15"/>
  <c r="CI257" i="15"/>
  <c r="CI249" i="15"/>
  <c r="CI324" i="15"/>
  <c r="CI320" i="15"/>
  <c r="CI316" i="15"/>
  <c r="CI312" i="15"/>
  <c r="CI308" i="15"/>
  <c r="CI304" i="15"/>
  <c r="CI300" i="15"/>
  <c r="CI296" i="15"/>
  <c r="CI292" i="15"/>
  <c r="CI288" i="15"/>
  <c r="CI284" i="15"/>
  <c r="CI280" i="15"/>
  <c r="CI276" i="15"/>
  <c r="CI272" i="15"/>
  <c r="CI268" i="15"/>
  <c r="CI264" i="15"/>
  <c r="CI260" i="15"/>
  <c r="CI256" i="15"/>
  <c r="CI209" i="15"/>
  <c r="CI244" i="15"/>
  <c r="CI240" i="15"/>
  <c r="CI236" i="15"/>
  <c r="CI232" i="15"/>
  <c r="CI228" i="15"/>
  <c r="CI224" i="15"/>
  <c r="CI220" i="15"/>
  <c r="CI216" i="15"/>
  <c r="CI214" i="15"/>
  <c r="CI201" i="15"/>
  <c r="CI197" i="15"/>
  <c r="CI193" i="15"/>
  <c r="CI189" i="15"/>
  <c r="CI185" i="15"/>
  <c r="CI181" i="15"/>
  <c r="CI177" i="15"/>
  <c r="CI173" i="15"/>
  <c r="CI328" i="15"/>
  <c r="CI378" i="15"/>
  <c r="CI329" i="15"/>
  <c r="CI248" i="15"/>
  <c r="CI310" i="15"/>
  <c r="CI213" i="15"/>
  <c r="CI207" i="15"/>
  <c r="CI164" i="15"/>
  <c r="CI374" i="15"/>
  <c r="CI366" i="15"/>
  <c r="CI358" i="15"/>
  <c r="CI350" i="15"/>
  <c r="CI342" i="15"/>
  <c r="CI334" i="15"/>
  <c r="CI322" i="15"/>
  <c r="CI373" i="15"/>
  <c r="CI369" i="15"/>
  <c r="CI365" i="15"/>
  <c r="CI361" i="15"/>
  <c r="CI357" i="15"/>
  <c r="CI353" i="15"/>
  <c r="CI349" i="15"/>
  <c r="CI345" i="15"/>
  <c r="CI341" i="15"/>
  <c r="CI337" i="15"/>
  <c r="CI333" i="15"/>
  <c r="CI306" i="15"/>
  <c r="CI313" i="15"/>
  <c r="CI305" i="15"/>
  <c r="CI297" i="15"/>
  <c r="CI289" i="15"/>
  <c r="CI281" i="15"/>
  <c r="CI211" i="15"/>
  <c r="CI206" i="15"/>
  <c r="CI166" i="15"/>
  <c r="CI170" i="15"/>
  <c r="CI168" i="15"/>
  <c r="CI163" i="15"/>
  <c r="CI318" i="15"/>
  <c r="CI382" i="15"/>
  <c r="CI326" i="15"/>
  <c r="CI252" i="15"/>
  <c r="CI302" i="15"/>
  <c r="CI205" i="15"/>
  <c r="CI215" i="15"/>
  <c r="CI210" i="15"/>
  <c r="CI167" i="15"/>
  <c r="CI117" i="15"/>
  <c r="CI113" i="15"/>
  <c r="CI105" i="15"/>
  <c r="CI101" i="15"/>
  <c r="CI100" i="15"/>
  <c r="CI96" i="15"/>
  <c r="CI84" i="15"/>
  <c r="CI79" i="15"/>
  <c r="CI76" i="15"/>
  <c r="CI66" i="15"/>
  <c r="CI56" i="15"/>
  <c r="CI46" i="15"/>
  <c r="CI26" i="15"/>
  <c r="CI34" i="15"/>
  <c r="CI8" i="15"/>
  <c r="CI7" i="15"/>
  <c r="CI143" i="15"/>
  <c r="CI131" i="15"/>
  <c r="CI111" i="15"/>
  <c r="CI74" i="15"/>
  <c r="CI91" i="15"/>
  <c r="CI83" i="15"/>
  <c r="CI75" i="15"/>
  <c r="CI90" i="15"/>
  <c r="CI86" i="15"/>
  <c r="CI82" i="15"/>
  <c r="CI78" i="15"/>
  <c r="CI70" i="15"/>
  <c r="CI62" i="15"/>
  <c r="CI55" i="15"/>
  <c r="CI52" i="15"/>
  <c r="CI48" i="15"/>
  <c r="CI33" i="15"/>
  <c r="CI30" i="15"/>
  <c r="CI25" i="15"/>
  <c r="CI12" i="15"/>
  <c r="CI17" i="15"/>
  <c r="CI13" i="15"/>
  <c r="CI139" i="15"/>
  <c r="CI162" i="15"/>
  <c r="CI158" i="15"/>
  <c r="CI154" i="15"/>
  <c r="CI150" i="15"/>
  <c r="CI146" i="15"/>
  <c r="CI142" i="15"/>
  <c r="CI138" i="15"/>
  <c r="CI134" i="15"/>
  <c r="CI130" i="15"/>
  <c r="CI124" i="15"/>
  <c r="CI120" i="15"/>
  <c r="CI116" i="15"/>
  <c r="CI110" i="15"/>
  <c r="CI109" i="15"/>
  <c r="CI97" i="15"/>
  <c r="CI40" i="15"/>
  <c r="CI42" i="15"/>
  <c r="CI38" i="15"/>
  <c r="CI3" i="15"/>
  <c r="CI151" i="15"/>
  <c r="CI135" i="15"/>
  <c r="CI88" i="15"/>
  <c r="CI87" i="15"/>
  <c r="CI60" i="15"/>
  <c r="CI57" i="15"/>
  <c r="CI51" i="15"/>
  <c r="CI44" i="15"/>
  <c r="CI37" i="15"/>
  <c r="CI29" i="15"/>
  <c r="CI27" i="15"/>
  <c r="CI21" i="15"/>
  <c r="CI16" i="15"/>
  <c r="CJ1" i="16"/>
  <c r="CI4" i="16"/>
  <c r="CI5" i="16"/>
  <c r="CI6" i="16"/>
  <c r="CI7" i="16"/>
  <c r="CI13" i="16"/>
  <c r="CI11" i="16"/>
  <c r="CI17" i="16"/>
  <c r="CI21" i="16"/>
  <c r="CI16" i="16"/>
  <c r="CI22" i="16"/>
  <c r="CI19" i="16"/>
  <c r="CI23" i="16"/>
  <c r="CI20" i="16"/>
  <c r="CI24" i="16"/>
  <c r="CI31" i="16"/>
  <c r="CI35" i="16"/>
  <c r="CI32" i="16"/>
  <c r="CI29" i="16"/>
  <c r="CI33" i="16"/>
  <c r="CI26" i="16"/>
  <c r="CI50" i="16"/>
  <c r="CI36" i="16"/>
  <c r="CI39" i="16"/>
  <c r="CI43" i="16"/>
  <c r="CI47" i="16"/>
  <c r="CI51" i="16"/>
  <c r="CI37" i="16"/>
  <c r="CI56" i="16"/>
  <c r="CI54" i="16"/>
  <c r="CI55" i="16"/>
  <c r="CI73" i="16"/>
  <c r="CI58" i="16"/>
  <c r="CI62" i="16"/>
  <c r="CI66" i="16"/>
  <c r="CI70" i="16"/>
  <c r="CI74" i="16"/>
  <c r="CI81" i="16"/>
  <c r="CI78" i="16"/>
  <c r="CI82" i="16"/>
  <c r="CI86" i="16"/>
  <c r="CI90" i="16"/>
  <c r="CI94" i="16"/>
  <c r="CI79" i="16"/>
  <c r="CI83" i="16"/>
  <c r="CI87" i="16"/>
  <c r="CI91" i="16"/>
  <c r="CI99" i="16"/>
  <c r="CI95" i="16"/>
  <c r="CI109" i="16"/>
  <c r="CI117" i="16"/>
  <c r="CI121" i="16"/>
  <c r="CI125" i="16"/>
  <c r="CI129" i="16"/>
  <c r="CI102" i="16"/>
  <c r="CI106" i="16"/>
  <c r="CI110" i="16"/>
  <c r="CI114" i="16"/>
  <c r="CI118" i="16"/>
  <c r="CI122" i="16"/>
  <c r="CI126" i="16"/>
  <c r="CI130" i="16"/>
  <c r="CI97" i="16"/>
  <c r="CI135" i="16"/>
  <c r="CI139" i="16"/>
  <c r="CI143" i="16"/>
  <c r="CI147" i="16"/>
  <c r="CI151" i="16"/>
  <c r="CI155" i="16"/>
  <c r="CI159" i="16"/>
  <c r="CI163" i="16"/>
  <c r="CI167" i="16"/>
  <c r="CI171" i="16"/>
  <c r="CI136" i="16"/>
  <c r="CI144" i="16"/>
  <c r="CI148" i="16"/>
  <c r="CI152" i="16"/>
  <c r="CI156" i="16"/>
  <c r="CI160" i="16"/>
  <c r="CI164" i="16"/>
  <c r="CI168" i="16"/>
  <c r="CI172" i="16"/>
  <c r="CI133" i="16"/>
  <c r="CI134" i="16"/>
  <c r="CI137" i="16"/>
  <c r="CI141" i="16"/>
  <c r="CI145" i="16"/>
  <c r="CI149" i="16"/>
  <c r="CI153" i="16"/>
  <c r="CI157" i="16"/>
  <c r="CI161" i="16"/>
  <c r="CI165" i="16"/>
  <c r="CI169" i="16"/>
  <c r="CI173" i="16"/>
  <c r="CI177" i="16"/>
  <c r="CI181" i="16"/>
  <c r="CI185" i="16"/>
  <c r="CI190" i="16"/>
  <c r="CI191" i="16"/>
  <c r="CI195" i="16"/>
  <c r="CI199" i="16"/>
  <c r="CI203" i="16"/>
  <c r="CI207" i="16"/>
  <c r="CI211" i="16"/>
  <c r="CI192" i="16"/>
  <c r="CI196" i="16"/>
  <c r="CI200" i="16"/>
  <c r="CI204" i="16"/>
  <c r="CI208" i="16"/>
  <c r="CI212" i="16"/>
  <c r="CI218" i="16"/>
  <c r="CI219" i="16"/>
  <c r="CI222" i="16"/>
  <c r="CI224" i="16"/>
  <c r="CI228" i="16"/>
  <c r="CI232" i="16"/>
  <c r="CI236" i="16"/>
  <c r="CI240" i="16"/>
  <c r="CI244" i="16"/>
  <c r="CI248" i="16"/>
  <c r="CI252" i="16"/>
  <c r="CI256" i="16"/>
  <c r="CI260" i="16"/>
  <c r="CI264" i="16"/>
  <c r="CI268" i="16"/>
  <c r="CI272" i="16"/>
  <c r="CI276" i="16"/>
  <c r="CI280" i="16"/>
  <c r="CI220" i="16"/>
  <c r="CI225" i="16"/>
  <c r="CI229" i="16"/>
  <c r="CI233" i="16"/>
  <c r="CI237" i="16"/>
  <c r="CI241" i="16"/>
  <c r="CI245" i="16"/>
  <c r="CI249" i="16"/>
  <c r="CI253" i="16"/>
  <c r="CI257" i="16"/>
  <c r="CI261" i="16"/>
  <c r="CI265" i="16"/>
  <c r="CI269" i="16"/>
  <c r="CI273" i="16"/>
  <c r="CI277" i="16"/>
  <c r="CI281" i="16"/>
  <c r="CI285" i="16"/>
  <c r="CI289" i="16"/>
  <c r="CI293" i="16"/>
  <c r="CI215" i="16"/>
  <c r="CI216" i="16"/>
  <c r="CI223" i="16"/>
  <c r="CI227" i="16"/>
  <c r="CI231" i="16"/>
  <c r="CI235" i="16"/>
  <c r="CI239" i="16"/>
  <c r="CI243" i="16"/>
  <c r="CI247" i="16"/>
  <c r="CI251" i="16"/>
  <c r="CI255" i="16"/>
  <c r="CI259" i="16"/>
  <c r="CI263" i="16"/>
  <c r="CI267" i="16"/>
  <c r="CI271" i="16"/>
  <c r="CI275" i="16"/>
  <c r="CI279" i="16"/>
  <c r="CI283" i="16"/>
  <c r="CI284" i="16"/>
  <c r="CI288" i="16"/>
  <c r="CI292" i="16"/>
  <c r="CI298" i="16"/>
  <c r="CI302" i="16"/>
  <c r="CI306" i="16"/>
  <c r="CI310" i="16"/>
  <c r="CI314" i="16"/>
  <c r="CI318" i="16"/>
  <c r="CI322" i="16"/>
  <c r="CI326" i="16"/>
  <c r="CI330" i="16"/>
  <c r="CI334" i="16"/>
  <c r="CI338" i="16"/>
  <c r="CI342" i="16"/>
  <c r="CI346" i="16"/>
  <c r="CI350" i="16"/>
  <c r="CI354" i="16"/>
  <c r="CI358" i="16"/>
  <c r="CI299" i="16"/>
  <c r="CI303" i="16"/>
  <c r="CI307" i="16"/>
  <c r="CI311" i="16"/>
  <c r="CI315" i="16"/>
  <c r="CI319" i="16"/>
  <c r="CI323" i="16"/>
  <c r="CI327" i="16"/>
  <c r="CI331" i="16"/>
  <c r="CI335" i="16"/>
  <c r="CI339" i="16"/>
  <c r="CI343" i="16"/>
  <c r="CI347" i="16"/>
  <c r="CI351" i="16"/>
  <c r="CI355" i="16"/>
  <c r="CI359" i="16"/>
  <c r="CI369" i="16"/>
  <c r="CI373" i="16"/>
  <c r="CI377" i="16"/>
  <c r="CI381" i="16"/>
  <c r="CI385" i="16"/>
  <c r="CI389" i="16"/>
  <c r="CI393" i="16"/>
  <c r="CI397" i="16"/>
  <c r="CI401" i="16"/>
  <c r="CI405" i="16"/>
  <c r="CI409" i="16"/>
  <c r="CI413" i="16"/>
  <c r="CI417" i="16"/>
  <c r="CI421" i="16"/>
  <c r="CI425" i="16"/>
  <c r="CI374" i="16"/>
  <c r="CI378" i="16"/>
  <c r="CI382" i="16"/>
  <c r="CI386" i="16"/>
  <c r="CI390" i="16"/>
  <c r="CI394" i="16"/>
  <c r="CI398" i="16"/>
  <c r="CI402" i="16"/>
  <c r="CI406" i="16"/>
  <c r="CI410" i="16"/>
  <c r="CI414" i="16"/>
  <c r="CI418" i="16"/>
  <c r="CI422" i="16"/>
  <c r="CI371" i="16"/>
  <c r="CI375" i="16"/>
  <c r="CI379" i="16"/>
  <c r="CI383" i="16"/>
  <c r="CI387" i="16"/>
  <c r="CI391" i="16"/>
  <c r="CI395" i="16"/>
  <c r="CI399" i="16"/>
  <c r="CI403" i="16"/>
  <c r="CI407" i="16"/>
  <c r="CI411" i="16"/>
  <c r="CI415" i="16"/>
  <c r="CI419" i="16"/>
  <c r="CI423" i="16"/>
  <c r="CI427" i="16"/>
  <c r="CI431" i="16"/>
  <c r="CI363" i="16"/>
  <c r="CI367" i="16"/>
  <c r="CI426" i="16"/>
  <c r="CI430" i="16"/>
  <c r="CI435" i="16"/>
  <c r="CI439" i="16"/>
  <c r="CI443" i="16"/>
  <c r="CI447" i="16"/>
  <c r="CI451" i="16"/>
  <c r="CI455" i="16"/>
  <c r="CI459" i="16"/>
  <c r="CI463" i="16"/>
  <c r="CI467" i="16"/>
  <c r="CI471" i="16"/>
  <c r="CI475" i="16"/>
  <c r="CI479" i="16"/>
  <c r="CI444" i="16"/>
  <c r="CI448" i="16"/>
  <c r="CI452" i="16"/>
  <c r="CI456" i="16"/>
  <c r="CI460" i="16"/>
  <c r="CI464" i="16"/>
  <c r="CI468" i="16"/>
  <c r="CI472" i="16"/>
  <c r="CI476" i="16"/>
  <c r="CI480" i="16"/>
  <c r="CI432" i="16"/>
  <c r="CI441" i="16"/>
  <c r="CI396" i="16"/>
  <c r="CI384" i="16"/>
  <c r="CI366" i="16"/>
  <c r="CI294" i="16"/>
  <c r="CI278" i="16"/>
  <c r="CI270" i="16"/>
  <c r="CI262" i="16"/>
  <c r="CI254" i="16"/>
  <c r="CI246" i="16"/>
  <c r="CI238" i="16"/>
  <c r="CI230" i="16"/>
  <c r="CI436" i="16"/>
  <c r="CI482" i="16"/>
  <c r="CI474" i="16"/>
  <c r="CI466" i="16"/>
  <c r="CI458" i="16"/>
  <c r="CI450" i="16"/>
  <c r="CI434" i="16"/>
  <c r="CI481" i="16"/>
  <c r="CI477" i="16"/>
  <c r="CI473" i="16"/>
  <c r="CI469" i="16"/>
  <c r="CI465" i="16"/>
  <c r="CI461" i="16"/>
  <c r="CI457" i="16"/>
  <c r="CI453" i="16"/>
  <c r="CI449" i="16"/>
  <c r="CI445" i="16"/>
  <c r="CI424" i="16"/>
  <c r="CI416" i="16"/>
  <c r="CI408" i="16"/>
  <c r="CI400" i="16"/>
  <c r="CI376" i="16"/>
  <c r="CI362" i="16"/>
  <c r="CI361" i="16"/>
  <c r="CI290" i="16"/>
  <c r="CI357" i="16"/>
  <c r="CI349" i="16"/>
  <c r="CI341" i="16"/>
  <c r="CI333" i="16"/>
  <c r="CI325" i="16"/>
  <c r="CI317" i="16"/>
  <c r="CI309" i="16"/>
  <c r="CI301" i="16"/>
  <c r="CI287" i="16"/>
  <c r="CI368" i="16"/>
  <c r="CI364" i="16"/>
  <c r="CI428" i="16"/>
  <c r="CI440" i="16"/>
  <c r="CI438" i="16"/>
  <c r="CI433" i="16"/>
  <c r="CI388" i="16"/>
  <c r="CI370" i="16"/>
  <c r="CI295" i="16"/>
  <c r="CI282" i="16"/>
  <c r="CI274" i="16"/>
  <c r="CI478" i="16"/>
  <c r="CI470" i="16"/>
  <c r="CI462" i="16"/>
  <c r="CI454" i="16"/>
  <c r="CI446" i="16"/>
  <c r="CI442" i="16"/>
  <c r="CI437" i="16"/>
  <c r="CI429" i="16"/>
  <c r="CI420" i="16"/>
  <c r="CI412" i="16"/>
  <c r="CI404" i="16"/>
  <c r="CI392" i="16"/>
  <c r="CI380" i="16"/>
  <c r="CI372" i="16"/>
  <c r="CI365" i="16"/>
  <c r="CI286" i="16"/>
  <c r="CI353" i="16"/>
  <c r="CI345" i="16"/>
  <c r="CI337" i="16"/>
  <c r="CI329" i="16"/>
  <c r="CI321" i="16"/>
  <c r="CI313" i="16"/>
  <c r="CI305" i="16"/>
  <c r="CI297" i="16"/>
  <c r="CI291" i="16"/>
  <c r="CI360" i="16"/>
  <c r="CI356" i="16"/>
  <c r="CI352" i="16"/>
  <c r="CI348" i="16"/>
  <c r="CI344" i="16"/>
  <c r="CI340" i="16"/>
  <c r="CI336" i="16"/>
  <c r="CI332" i="16"/>
  <c r="CI328" i="16"/>
  <c r="CI324" i="16"/>
  <c r="CI320" i="16"/>
  <c r="CI316" i="16"/>
  <c r="CI312" i="16"/>
  <c r="CI308" i="16"/>
  <c r="CI304" i="16"/>
  <c r="CI300" i="16"/>
  <c r="CI296" i="16"/>
  <c r="CI266" i="16"/>
  <c r="CI250" i="16"/>
  <c r="CI234" i="16"/>
  <c r="CI221" i="16"/>
  <c r="CI217" i="16"/>
  <c r="CI213" i="16"/>
  <c r="CI205" i="16"/>
  <c r="CI197" i="16"/>
  <c r="CI189" i="16"/>
  <c r="CI188" i="16"/>
  <c r="CI183" i="16"/>
  <c r="CI182" i="16"/>
  <c r="CI170" i="16"/>
  <c r="CI158" i="16"/>
  <c r="CI146" i="16"/>
  <c r="CI138" i="16"/>
  <c r="CI98" i="16"/>
  <c r="CI105" i="16"/>
  <c r="CI132" i="16"/>
  <c r="CI128" i="16"/>
  <c r="CI124" i="16"/>
  <c r="CI120" i="16"/>
  <c r="CI116" i="16"/>
  <c r="CI112" i="16"/>
  <c r="CI108" i="16"/>
  <c r="CI104" i="16"/>
  <c r="CI100" i="16"/>
  <c r="CI92" i="16"/>
  <c r="CI84" i="16"/>
  <c r="CI76" i="16"/>
  <c r="CI93" i="16"/>
  <c r="CI89" i="16"/>
  <c r="CI85" i="16"/>
  <c r="CI65" i="16"/>
  <c r="CI57" i="16"/>
  <c r="CI68" i="16"/>
  <c r="CI60" i="16"/>
  <c r="CI48" i="16"/>
  <c r="CI46" i="16"/>
  <c r="CI38" i="16"/>
  <c r="CI8" i="16"/>
  <c r="CI187" i="16"/>
  <c r="CI176" i="16"/>
  <c r="CI210" i="16"/>
  <c r="CI206" i="16"/>
  <c r="CI202" i="16"/>
  <c r="CI198" i="16"/>
  <c r="CI194" i="16"/>
  <c r="CI186" i="16"/>
  <c r="CI174" i="16"/>
  <c r="CI162" i="16"/>
  <c r="CI150" i="16"/>
  <c r="CI131" i="16"/>
  <c r="CI127" i="16"/>
  <c r="CI115" i="16"/>
  <c r="CI107" i="16"/>
  <c r="CI113" i="16"/>
  <c r="CI77" i="16"/>
  <c r="CI75" i="16"/>
  <c r="CI67" i="16"/>
  <c r="CI59" i="16"/>
  <c r="CI72" i="16"/>
  <c r="CI44" i="16"/>
  <c r="CI30" i="16"/>
  <c r="CI27" i="16"/>
  <c r="CI14" i="16"/>
  <c r="CI12" i="16"/>
  <c r="CI15" i="16"/>
  <c r="CI10" i="16"/>
  <c r="CI9" i="16"/>
  <c r="CI3" i="16"/>
  <c r="CI258" i="16"/>
  <c r="CI242" i="16"/>
  <c r="CI209" i="16"/>
  <c r="CI201" i="16"/>
  <c r="CI193" i="16"/>
  <c r="CI180" i="16"/>
  <c r="CI175" i="16"/>
  <c r="CI142" i="16"/>
  <c r="CI140" i="16"/>
  <c r="CI123" i="16"/>
  <c r="CI101" i="16"/>
  <c r="CI96" i="16"/>
  <c r="CI88" i="16"/>
  <c r="CI80" i="16"/>
  <c r="CI69" i="16"/>
  <c r="CI52" i="16"/>
  <c r="CI28" i="16"/>
  <c r="CI18" i="16"/>
  <c r="CI226" i="16"/>
  <c r="CI214" i="16"/>
  <c r="CI184" i="16"/>
  <c r="CI179" i="16"/>
  <c r="CI178" i="16"/>
  <c r="CI166" i="16"/>
  <c r="CI154" i="16"/>
  <c r="CI119" i="16"/>
  <c r="CI111" i="16"/>
  <c r="CI103" i="16"/>
  <c r="CI71" i="16"/>
  <c r="CI63" i="16"/>
  <c r="CI61" i="16"/>
  <c r="CI64" i="16"/>
  <c r="CI40" i="16"/>
  <c r="CI42" i="16"/>
  <c r="CI53" i="16"/>
  <c r="CI49" i="16"/>
  <c r="CI45" i="16"/>
  <c r="CI41" i="16"/>
  <c r="CI34" i="16"/>
  <c r="CI25" i="16"/>
  <c r="CJ1" i="14"/>
  <c r="CI4" i="14"/>
  <c r="CI5" i="14"/>
  <c r="CI6" i="14"/>
  <c r="CI3" i="14"/>
  <c r="CI8" i="14"/>
  <c r="CI7" i="14"/>
  <c r="CI12" i="14"/>
  <c r="CI14" i="14"/>
  <c r="CI11" i="14"/>
  <c r="CI16" i="14"/>
  <c r="CI20" i="14"/>
  <c r="CI18" i="14"/>
  <c r="CI15" i="14"/>
  <c r="CI19" i="14"/>
  <c r="CI28" i="14"/>
  <c r="CI25" i="14"/>
  <c r="CI22" i="14"/>
  <c r="CI26" i="14"/>
  <c r="CI30" i="14"/>
  <c r="CI34" i="14"/>
  <c r="CI31" i="14"/>
  <c r="CI35" i="14"/>
  <c r="CI29" i="14"/>
  <c r="CI32" i="14"/>
  <c r="CI36" i="14"/>
  <c r="CI44" i="14"/>
  <c r="CI48" i="14"/>
  <c r="CI45" i="14"/>
  <c r="CI39" i="14"/>
  <c r="CI46" i="14"/>
  <c r="CI40" i="14"/>
  <c r="CI43" i="14"/>
  <c r="CI47" i="14"/>
  <c r="CI49" i="14"/>
  <c r="CI51" i="14"/>
  <c r="CI55" i="14"/>
  <c r="CI59" i="14"/>
  <c r="CI63" i="14"/>
  <c r="CI52" i="14"/>
  <c r="CI56" i="14"/>
  <c r="CI60" i="14"/>
  <c r="CI64" i="14"/>
  <c r="CI68" i="14"/>
  <c r="CI75" i="14"/>
  <c r="CI79" i="14"/>
  <c r="CI83" i="14"/>
  <c r="CI72" i="14"/>
  <c r="CI76" i="14"/>
  <c r="CI80" i="14"/>
  <c r="CI84" i="14"/>
  <c r="CI69" i="14"/>
  <c r="CI73" i="14"/>
  <c r="CI77" i="14"/>
  <c r="CI81" i="14"/>
  <c r="CI85" i="14"/>
  <c r="CI87" i="14"/>
  <c r="CI93" i="14"/>
  <c r="CI89" i="14"/>
  <c r="CI94" i="14"/>
  <c r="CI98" i="14"/>
  <c r="CI102" i="14"/>
  <c r="CI106" i="14"/>
  <c r="CI103" i="14"/>
  <c r="CI107" i="14"/>
  <c r="CI96" i="14"/>
  <c r="CI100" i="14"/>
  <c r="CI104" i="14"/>
  <c r="CI108" i="14"/>
  <c r="CI112" i="14"/>
  <c r="CI95" i="14"/>
  <c r="CI90" i="14"/>
  <c r="CI105" i="14"/>
  <c r="CI101" i="14"/>
  <c r="CI97" i="14"/>
  <c r="CI91" i="14"/>
  <c r="CI86" i="14"/>
  <c r="CI82" i="14"/>
  <c r="CI78" i="14"/>
  <c r="CI74" i="14"/>
  <c r="CI70" i="14"/>
  <c r="CI62" i="14"/>
  <c r="CI65" i="14"/>
  <c r="CI61" i="14"/>
  <c r="CI57" i="14"/>
  <c r="CI38" i="14"/>
  <c r="CI37" i="14"/>
  <c r="CI33" i="14"/>
  <c r="CI17" i="14"/>
  <c r="CI10" i="14"/>
  <c r="CI109" i="14"/>
  <c r="CI71" i="14"/>
  <c r="CI67" i="14"/>
  <c r="CI50" i="14"/>
  <c r="CI53" i="14"/>
  <c r="CI42" i="14"/>
  <c r="CI41" i="14"/>
  <c r="CI111" i="14"/>
  <c r="CI99" i="14"/>
  <c r="CI88" i="14"/>
  <c r="CI66" i="14"/>
  <c r="CI58" i="14"/>
  <c r="CI27" i="14"/>
  <c r="CI23" i="14"/>
  <c r="CI13" i="14"/>
  <c r="CI9" i="14"/>
  <c r="CI110" i="14"/>
  <c r="CI92" i="14"/>
  <c r="CI54" i="14"/>
  <c r="CI24" i="14"/>
  <c r="CI21" i="14"/>
  <c r="CJ1" i="18"/>
  <c r="CI2" i="18"/>
  <c r="CI2" i="15"/>
  <c r="CJ1" i="15"/>
  <c r="CJ3" i="18" l="1"/>
  <c r="CJ4" i="18"/>
  <c r="CJ5" i="18"/>
  <c r="CJ6" i="18"/>
  <c r="CJ10" i="18"/>
  <c r="CJ7" i="18"/>
  <c r="CJ8" i="18"/>
  <c r="CJ9" i="18"/>
  <c r="CJ15" i="18"/>
  <c r="CJ11" i="18"/>
  <c r="CJ13" i="18"/>
  <c r="CJ14" i="18"/>
  <c r="CJ16" i="18"/>
  <c r="CJ17" i="18"/>
  <c r="CJ21" i="18"/>
  <c r="CJ18" i="18"/>
  <c r="CJ19" i="18"/>
  <c r="CJ20" i="18"/>
  <c r="CJ22" i="18"/>
  <c r="CJ23" i="18"/>
  <c r="CJ27" i="18"/>
  <c r="CJ24" i="18"/>
  <c r="CJ28" i="18"/>
  <c r="CJ25" i="18"/>
  <c r="CJ26" i="18"/>
  <c r="CJ30" i="18"/>
  <c r="CJ34" i="18"/>
  <c r="CJ38" i="18"/>
  <c r="CJ29" i="18"/>
  <c r="CJ31" i="18"/>
  <c r="CJ35" i="18"/>
  <c r="CJ39" i="18"/>
  <c r="CJ32" i="18"/>
  <c r="CJ36" i="18"/>
  <c r="CJ33" i="18"/>
  <c r="CJ37" i="18"/>
  <c r="CJ41" i="18"/>
  <c r="CJ42" i="18"/>
  <c r="CJ46" i="18"/>
  <c r="CJ50" i="18"/>
  <c r="CJ40" i="18"/>
  <c r="CJ43" i="18"/>
  <c r="CJ47" i="18"/>
  <c r="CJ44" i="18"/>
  <c r="CJ48" i="18"/>
  <c r="CJ45" i="18"/>
  <c r="CJ49" i="18"/>
  <c r="CJ51" i="18"/>
  <c r="CJ55" i="18"/>
  <c r="CJ59" i="18"/>
  <c r="CJ63" i="18"/>
  <c r="CJ67" i="18"/>
  <c r="CJ52" i="18"/>
  <c r="CJ56" i="18"/>
  <c r="CJ60" i="18"/>
  <c r="CJ64" i="18"/>
  <c r="CJ53" i="18"/>
  <c r="CJ57" i="18"/>
  <c r="CJ61" i="18"/>
  <c r="CJ65" i="18"/>
  <c r="CJ54" i="18"/>
  <c r="CJ58" i="18"/>
  <c r="CJ62" i="18"/>
  <c r="CJ66" i="18"/>
  <c r="CJ68" i="18"/>
  <c r="CJ69" i="18"/>
  <c r="CJ70" i="18"/>
  <c r="CJ74" i="18"/>
  <c r="CJ78" i="18"/>
  <c r="CJ82" i="18"/>
  <c r="CJ71" i="18"/>
  <c r="CJ75" i="18"/>
  <c r="CJ79" i="18"/>
  <c r="CJ83" i="18"/>
  <c r="CJ72" i="18"/>
  <c r="CJ76" i="18"/>
  <c r="CJ80" i="18"/>
  <c r="CJ84" i="18"/>
  <c r="CJ73" i="18"/>
  <c r="CJ77" i="18"/>
  <c r="CJ81" i="18"/>
  <c r="CJ85" i="18"/>
  <c r="CJ89" i="18"/>
  <c r="CJ93" i="18"/>
  <c r="CJ90" i="18"/>
  <c r="CJ87" i="18"/>
  <c r="CJ91" i="18"/>
  <c r="CJ86" i="18"/>
  <c r="CJ88" i="18"/>
  <c r="CJ92" i="18"/>
  <c r="CJ12" i="18"/>
  <c r="CJ3" i="15"/>
  <c r="CJ4" i="15"/>
  <c r="CJ5" i="15"/>
  <c r="CJ6" i="15"/>
  <c r="CJ11" i="15"/>
  <c r="CJ7" i="15"/>
  <c r="CJ8" i="15"/>
  <c r="CJ9" i="15"/>
  <c r="CJ10" i="15"/>
  <c r="CJ16" i="15"/>
  <c r="CJ13" i="15"/>
  <c r="CJ14" i="15"/>
  <c r="CJ15" i="15"/>
  <c r="CJ21" i="15"/>
  <c r="CJ17" i="15"/>
  <c r="CJ22" i="15"/>
  <c r="CJ18" i="15"/>
  <c r="CJ19" i="15"/>
  <c r="CJ23" i="15"/>
  <c r="CJ20" i="15"/>
  <c r="CJ24" i="15"/>
  <c r="CJ25" i="15"/>
  <c r="CJ26" i="15"/>
  <c r="CJ27" i="15"/>
  <c r="CJ29" i="15"/>
  <c r="CJ33" i="15"/>
  <c r="CJ30" i="15"/>
  <c r="CJ31" i="15"/>
  <c r="CJ28" i="15"/>
  <c r="CJ32" i="15"/>
  <c r="CJ36" i="15"/>
  <c r="CJ34" i="15"/>
  <c r="CJ40" i="15"/>
  <c r="CJ44" i="15"/>
  <c r="CJ41" i="15"/>
  <c r="CJ37" i="15"/>
  <c r="CJ38" i="15"/>
  <c r="CJ42" i="15"/>
  <c r="CJ35" i="15"/>
  <c r="CJ39" i="15"/>
  <c r="CJ43" i="15"/>
  <c r="CJ47" i="15"/>
  <c r="CJ51" i="15"/>
  <c r="CJ55" i="15"/>
  <c r="CJ45" i="15"/>
  <c r="CJ46" i="15"/>
  <c r="CJ48" i="15"/>
  <c r="CJ52" i="15"/>
  <c r="CJ49" i="15"/>
  <c r="CJ53" i="15"/>
  <c r="CJ50" i="15"/>
  <c r="CJ54" i="15"/>
  <c r="CJ58" i="15"/>
  <c r="CJ62" i="15"/>
  <c r="CJ66" i="15"/>
  <c r="CJ70" i="15"/>
  <c r="CJ57" i="15"/>
  <c r="CJ59" i="15"/>
  <c r="CJ63" i="15"/>
  <c r="CJ67" i="15"/>
  <c r="CJ71" i="15"/>
  <c r="CJ56" i="15"/>
  <c r="CJ60" i="15"/>
  <c r="CJ64" i="15"/>
  <c r="CJ68" i="15"/>
  <c r="CJ72" i="15"/>
  <c r="CJ61" i="15"/>
  <c r="CJ65" i="15"/>
  <c r="CJ69" i="15"/>
  <c r="CJ73" i="15"/>
  <c r="CJ77" i="15"/>
  <c r="CJ81" i="15"/>
  <c r="CJ85" i="15"/>
  <c r="CJ89" i="15"/>
  <c r="CJ93" i="15"/>
  <c r="CJ78" i="15"/>
  <c r="CJ82" i="15"/>
  <c r="CJ86" i="15"/>
  <c r="CJ90" i="15"/>
  <c r="CJ74" i="15"/>
  <c r="CJ75" i="15"/>
  <c r="CJ76" i="15"/>
  <c r="CJ79" i="15"/>
  <c r="CJ83" i="15"/>
  <c r="CJ87" i="15"/>
  <c r="CJ91" i="15"/>
  <c r="CJ80" i="15"/>
  <c r="CJ84" i="15"/>
  <c r="CJ88" i="15"/>
  <c r="CJ95" i="15"/>
  <c r="CJ99" i="15"/>
  <c r="CJ103" i="15"/>
  <c r="CJ107" i="15"/>
  <c r="CJ96" i="15"/>
  <c r="CJ100" i="15"/>
  <c r="CJ104" i="15"/>
  <c r="CJ108" i="15"/>
  <c r="CJ97" i="15"/>
  <c r="CJ101" i="15"/>
  <c r="CJ105" i="15"/>
  <c r="CJ92" i="15"/>
  <c r="CJ94" i="15"/>
  <c r="CJ98" i="15"/>
  <c r="CJ102" i="15"/>
  <c r="CJ106" i="15"/>
  <c r="CJ115" i="15"/>
  <c r="CJ119" i="15"/>
  <c r="CJ123" i="15"/>
  <c r="CJ127" i="15"/>
  <c r="CJ109" i="15"/>
  <c r="CJ110" i="15"/>
  <c r="CJ111" i="15"/>
  <c r="CJ112" i="15"/>
  <c r="CJ116" i="15"/>
  <c r="CJ120" i="15"/>
  <c r="CJ124" i="15"/>
  <c r="CJ128" i="15"/>
  <c r="CJ113" i="15"/>
  <c r="CJ117" i="15"/>
  <c r="CJ121" i="15"/>
  <c r="CJ125" i="15"/>
  <c r="CJ129" i="15"/>
  <c r="CJ114" i="15"/>
  <c r="CJ118" i="15"/>
  <c r="CJ122" i="15"/>
  <c r="CJ126" i="15"/>
  <c r="CJ133" i="15"/>
  <c r="CJ137" i="15"/>
  <c r="CJ141" i="15"/>
  <c r="CJ145" i="15"/>
  <c r="CJ149" i="15"/>
  <c r="CJ153" i="15"/>
  <c r="CJ157" i="15"/>
  <c r="CJ161" i="15"/>
  <c r="CJ165" i="15"/>
  <c r="CJ130" i="15"/>
  <c r="CJ134" i="15"/>
  <c r="CJ138" i="15"/>
  <c r="CJ142" i="15"/>
  <c r="CJ146" i="15"/>
  <c r="CJ150" i="15"/>
  <c r="CJ154" i="15"/>
  <c r="CJ158" i="15"/>
  <c r="CJ131" i="15"/>
  <c r="CJ135" i="15"/>
  <c r="CJ139" i="15"/>
  <c r="CJ143" i="15"/>
  <c r="CJ147" i="15"/>
  <c r="CJ151" i="15"/>
  <c r="CJ155" i="15"/>
  <c r="CJ159" i="15"/>
  <c r="CJ132" i="15"/>
  <c r="CJ136" i="15"/>
  <c r="CJ140" i="15"/>
  <c r="CJ144" i="15"/>
  <c r="CJ148" i="15"/>
  <c r="CJ152" i="15"/>
  <c r="CJ156" i="15"/>
  <c r="CJ160" i="15"/>
  <c r="CJ172" i="15"/>
  <c r="CJ176" i="15"/>
  <c r="CJ180" i="15"/>
  <c r="CJ184" i="15"/>
  <c r="CJ188" i="15"/>
  <c r="CJ192" i="15"/>
  <c r="CJ196" i="15"/>
  <c r="CJ200" i="15"/>
  <c r="CJ204" i="15"/>
  <c r="CJ208" i="15"/>
  <c r="CJ212" i="15"/>
  <c r="CJ169" i="15"/>
  <c r="CJ173" i="15"/>
  <c r="CJ177" i="15"/>
  <c r="CJ181" i="15"/>
  <c r="CJ185" i="15"/>
  <c r="CJ189" i="15"/>
  <c r="CJ193" i="15"/>
  <c r="CJ197" i="15"/>
  <c r="CJ201" i="15"/>
  <c r="CJ162" i="15"/>
  <c r="CJ163" i="15"/>
  <c r="CJ164" i="15"/>
  <c r="CJ166" i="15"/>
  <c r="CJ167" i="15"/>
  <c r="CJ168" i="15"/>
  <c r="CJ170" i="15"/>
  <c r="CJ174" i="15"/>
  <c r="CJ178" i="15"/>
  <c r="CJ182" i="15"/>
  <c r="CJ186" i="15"/>
  <c r="CJ190" i="15"/>
  <c r="CJ194" i="15"/>
  <c r="CJ198" i="15"/>
  <c r="CJ202" i="15"/>
  <c r="CJ171" i="15"/>
  <c r="CJ175" i="15"/>
  <c r="CJ179" i="15"/>
  <c r="CJ183" i="15"/>
  <c r="CJ187" i="15"/>
  <c r="CJ191" i="15"/>
  <c r="CJ195" i="15"/>
  <c r="CJ199" i="15"/>
  <c r="CJ203" i="15"/>
  <c r="CJ219" i="15"/>
  <c r="CJ223" i="15"/>
  <c r="CJ227" i="15"/>
  <c r="CJ231" i="15"/>
  <c r="CJ235" i="15"/>
  <c r="CJ239" i="15"/>
  <c r="CJ243" i="15"/>
  <c r="CJ247" i="15"/>
  <c r="CJ251" i="15"/>
  <c r="CJ255" i="15"/>
  <c r="CJ205" i="15"/>
  <c r="CJ206" i="15"/>
  <c r="CJ207" i="15"/>
  <c r="CJ209" i="15"/>
  <c r="CJ210" i="15"/>
  <c r="CJ211" i="15"/>
  <c r="CJ213" i="15"/>
  <c r="CJ214" i="15"/>
  <c r="CJ215" i="15"/>
  <c r="CJ216" i="15"/>
  <c r="CJ220" i="15"/>
  <c r="CJ224" i="15"/>
  <c r="CJ228" i="15"/>
  <c r="CJ232" i="15"/>
  <c r="CJ236" i="15"/>
  <c r="CJ240" i="15"/>
  <c r="CJ244" i="15"/>
  <c r="CJ217" i="15"/>
  <c r="CJ221" i="15"/>
  <c r="CJ225" i="15"/>
  <c r="CJ229" i="15"/>
  <c r="CJ233" i="15"/>
  <c r="CJ237" i="15"/>
  <c r="CJ241" i="15"/>
  <c r="CJ245" i="15"/>
  <c r="CJ218" i="15"/>
  <c r="CJ222" i="15"/>
  <c r="CJ226" i="15"/>
  <c r="CJ230" i="15"/>
  <c r="CJ234" i="15"/>
  <c r="CJ238" i="15"/>
  <c r="CJ242" i="15"/>
  <c r="CJ246" i="15"/>
  <c r="CJ250" i="15"/>
  <c r="CJ254" i="15"/>
  <c r="CJ259" i="15"/>
  <c r="CJ263" i="15"/>
  <c r="CJ267" i="15"/>
  <c r="CJ271" i="15"/>
  <c r="CJ275" i="15"/>
  <c r="CJ279" i="15"/>
  <c r="CJ283" i="15"/>
  <c r="CJ287" i="15"/>
  <c r="CJ291" i="15"/>
  <c r="CJ295" i="15"/>
  <c r="CJ299" i="15"/>
  <c r="CJ303" i="15"/>
  <c r="CJ307" i="15"/>
  <c r="CJ311" i="15"/>
  <c r="CJ315" i="15"/>
  <c r="CJ319" i="15"/>
  <c r="CJ323" i="15"/>
  <c r="CJ327" i="15"/>
  <c r="CJ256" i="15"/>
  <c r="CJ260" i="15"/>
  <c r="CJ264" i="15"/>
  <c r="CJ268" i="15"/>
  <c r="CJ272" i="15"/>
  <c r="CJ276" i="15"/>
  <c r="CJ280" i="15"/>
  <c r="CJ284" i="15"/>
  <c r="CJ288" i="15"/>
  <c r="CJ292" i="15"/>
  <c r="CJ296" i="15"/>
  <c r="CJ300" i="15"/>
  <c r="CJ304" i="15"/>
  <c r="CJ308" i="15"/>
  <c r="CJ312" i="15"/>
  <c r="CJ316" i="15"/>
  <c r="CJ320" i="15"/>
  <c r="CJ324" i="15"/>
  <c r="CJ249" i="15"/>
  <c r="CJ257" i="15"/>
  <c r="CJ261" i="15"/>
  <c r="CJ265" i="15"/>
  <c r="CJ269" i="15"/>
  <c r="CJ273" i="15"/>
  <c r="CJ277" i="15"/>
  <c r="CJ281" i="15"/>
  <c r="CJ285" i="15"/>
  <c r="CJ289" i="15"/>
  <c r="CJ293" i="15"/>
  <c r="CJ297" i="15"/>
  <c r="CJ301" i="15"/>
  <c r="CJ305" i="15"/>
  <c r="CJ309" i="15"/>
  <c r="CJ313" i="15"/>
  <c r="CJ317" i="15"/>
  <c r="CJ248" i="15"/>
  <c r="CJ252" i="15"/>
  <c r="CJ258" i="15"/>
  <c r="CJ262" i="15"/>
  <c r="CJ266" i="15"/>
  <c r="CJ270" i="15"/>
  <c r="CJ274" i="15"/>
  <c r="CJ278" i="15"/>
  <c r="CJ282" i="15"/>
  <c r="CJ286" i="15"/>
  <c r="CJ290" i="15"/>
  <c r="CJ294" i="15"/>
  <c r="CJ298" i="15"/>
  <c r="CJ302" i="15"/>
  <c r="CJ306" i="15"/>
  <c r="CJ310" i="15"/>
  <c r="CJ314" i="15"/>
  <c r="CJ332" i="15"/>
  <c r="CJ336" i="15"/>
  <c r="CJ340" i="15"/>
  <c r="CJ344" i="15"/>
  <c r="CJ348" i="15"/>
  <c r="CJ352" i="15"/>
  <c r="CJ356" i="15"/>
  <c r="CJ360" i="15"/>
  <c r="CJ364" i="15"/>
  <c r="CJ368" i="15"/>
  <c r="CJ372" i="15"/>
  <c r="CJ376" i="15"/>
  <c r="CJ380" i="15"/>
  <c r="CJ333" i="15"/>
  <c r="CJ337" i="15"/>
  <c r="CJ341" i="15"/>
  <c r="CJ345" i="15"/>
  <c r="CJ349" i="15"/>
  <c r="CJ353" i="15"/>
  <c r="CJ357" i="15"/>
  <c r="CJ361" i="15"/>
  <c r="CJ365" i="15"/>
  <c r="CJ369" i="15"/>
  <c r="CJ373" i="15"/>
  <c r="CJ377" i="15"/>
  <c r="CJ381" i="15"/>
  <c r="CJ318" i="15"/>
  <c r="CJ322" i="15"/>
  <c r="CJ325" i="15"/>
  <c r="CJ326" i="15"/>
  <c r="CJ328" i="15"/>
  <c r="CJ329" i="15"/>
  <c r="CJ330" i="15"/>
  <c r="CJ334" i="15"/>
  <c r="CJ338" i="15"/>
  <c r="CJ342" i="15"/>
  <c r="CJ346" i="15"/>
  <c r="CJ350" i="15"/>
  <c r="CJ354" i="15"/>
  <c r="CJ358" i="15"/>
  <c r="CJ362" i="15"/>
  <c r="CJ366" i="15"/>
  <c r="CJ370" i="15"/>
  <c r="CJ374" i="15"/>
  <c r="CJ378" i="15"/>
  <c r="CJ382" i="15"/>
  <c r="CJ321" i="15"/>
  <c r="CJ331" i="15"/>
  <c r="CJ335" i="15"/>
  <c r="CJ339" i="15"/>
  <c r="CJ343" i="15"/>
  <c r="CJ347" i="15"/>
  <c r="CJ351" i="15"/>
  <c r="CJ355" i="15"/>
  <c r="CJ359" i="15"/>
  <c r="CJ363" i="15"/>
  <c r="CJ367" i="15"/>
  <c r="CJ371" i="15"/>
  <c r="CJ375" i="15"/>
  <c r="CJ379" i="15"/>
  <c r="CJ383" i="15"/>
  <c r="CJ253" i="15"/>
  <c r="CJ12" i="15"/>
  <c r="CK1" i="16"/>
  <c r="CJ3" i="16"/>
  <c r="CJ7" i="16"/>
  <c r="CJ4" i="16"/>
  <c r="CJ5" i="16"/>
  <c r="CJ6" i="16"/>
  <c r="CJ8" i="16"/>
  <c r="CJ9" i="16"/>
  <c r="CJ11" i="16"/>
  <c r="CJ14" i="16"/>
  <c r="CJ10" i="16"/>
  <c r="CJ15" i="16"/>
  <c r="CJ12" i="16"/>
  <c r="CJ13" i="16"/>
  <c r="CJ20" i="16"/>
  <c r="CJ24" i="16"/>
  <c r="CJ17" i="16"/>
  <c r="CJ21" i="16"/>
  <c r="CJ16" i="16"/>
  <c r="CJ18" i="16"/>
  <c r="CJ22" i="16"/>
  <c r="CJ19" i="16"/>
  <c r="CJ23" i="16"/>
  <c r="CJ25" i="16"/>
  <c r="CJ26" i="16"/>
  <c r="CJ30" i="16"/>
  <c r="CJ34" i="16"/>
  <c r="CJ27" i="16"/>
  <c r="CJ31" i="16"/>
  <c r="CJ35" i="16"/>
  <c r="CJ28" i="16"/>
  <c r="CJ32" i="16"/>
  <c r="CJ29" i="16"/>
  <c r="CJ33" i="16"/>
  <c r="CJ37" i="16"/>
  <c r="CJ40" i="16"/>
  <c r="CJ44" i="16"/>
  <c r="CJ48" i="16"/>
  <c r="CJ52" i="16"/>
  <c r="CJ41" i="16"/>
  <c r="CJ45" i="16"/>
  <c r="CJ49" i="16"/>
  <c r="CJ53" i="16"/>
  <c r="CJ38" i="16"/>
  <c r="CJ42" i="16"/>
  <c r="CJ46" i="16"/>
  <c r="CJ50" i="16"/>
  <c r="CJ36" i="16"/>
  <c r="CJ39" i="16"/>
  <c r="CJ43" i="16"/>
  <c r="CJ47" i="16"/>
  <c r="CJ51" i="16"/>
  <c r="CJ55" i="16"/>
  <c r="CJ59" i="16"/>
  <c r="CJ63" i="16"/>
  <c r="CJ67" i="16"/>
  <c r="CJ71" i="16"/>
  <c r="CJ56" i="16"/>
  <c r="CJ60" i="16"/>
  <c r="CJ64" i="16"/>
  <c r="CJ68" i="16"/>
  <c r="CJ72" i="16"/>
  <c r="CJ54" i="16"/>
  <c r="CJ57" i="16"/>
  <c r="CJ61" i="16"/>
  <c r="CJ65" i="16"/>
  <c r="CJ69" i="16"/>
  <c r="CJ73" i="16"/>
  <c r="CJ58" i="16"/>
  <c r="CJ62" i="16"/>
  <c r="CJ66" i="16"/>
  <c r="CJ70" i="16"/>
  <c r="CJ74" i="16"/>
  <c r="CJ75" i="16"/>
  <c r="CJ76" i="16"/>
  <c r="CJ80" i="16"/>
  <c r="CJ84" i="16"/>
  <c r="CJ88" i="16"/>
  <c r="CJ92" i="16"/>
  <c r="CJ96" i="16"/>
  <c r="CJ77" i="16"/>
  <c r="CJ81" i="16"/>
  <c r="CJ85" i="16"/>
  <c r="CJ89" i="16"/>
  <c r="CJ93" i="16"/>
  <c r="CJ78" i="16"/>
  <c r="CJ82" i="16"/>
  <c r="CJ86" i="16"/>
  <c r="CJ90" i="16"/>
  <c r="CJ94" i="16"/>
  <c r="CJ79" i="16"/>
  <c r="CJ83" i="16"/>
  <c r="CJ87" i="16"/>
  <c r="CJ91" i="16"/>
  <c r="CJ95" i="16"/>
  <c r="CJ99" i="16"/>
  <c r="CJ97" i="16"/>
  <c r="CJ98" i="16"/>
  <c r="CJ103" i="16"/>
  <c r="CJ107" i="16"/>
  <c r="CJ111" i="16"/>
  <c r="CJ115" i="16"/>
  <c r="CJ119" i="16"/>
  <c r="CJ123" i="16"/>
  <c r="CJ127" i="16"/>
  <c r="CJ131" i="16"/>
  <c r="CJ135" i="16"/>
  <c r="CJ100" i="16"/>
  <c r="CJ104" i="16"/>
  <c r="CJ108" i="16"/>
  <c r="CJ112" i="16"/>
  <c r="CJ116" i="16"/>
  <c r="CJ120" i="16"/>
  <c r="CJ124" i="16"/>
  <c r="CJ128" i="16"/>
  <c r="CJ132" i="16"/>
  <c r="CJ101" i="16"/>
  <c r="CJ105" i="16"/>
  <c r="CJ109" i="16"/>
  <c r="CJ113" i="16"/>
  <c r="CJ117" i="16"/>
  <c r="CJ121" i="16"/>
  <c r="CJ125" i="16"/>
  <c r="CJ129" i="16"/>
  <c r="CJ102" i="16"/>
  <c r="CJ106" i="16"/>
  <c r="CJ110" i="16"/>
  <c r="CJ114" i="16"/>
  <c r="CJ118" i="16"/>
  <c r="CJ122" i="16"/>
  <c r="CJ126" i="16"/>
  <c r="CJ130" i="16"/>
  <c r="CJ134" i="16"/>
  <c r="CJ138" i="16"/>
  <c r="CJ142" i="16"/>
  <c r="CJ146" i="16"/>
  <c r="CJ150" i="16"/>
  <c r="CJ154" i="16"/>
  <c r="CJ158" i="16"/>
  <c r="CJ162" i="16"/>
  <c r="CJ166" i="16"/>
  <c r="CJ170" i="16"/>
  <c r="CJ139" i="16"/>
  <c r="CJ143" i="16"/>
  <c r="CJ147" i="16"/>
  <c r="CJ151" i="16"/>
  <c r="CJ155" i="16"/>
  <c r="CJ159" i="16"/>
  <c r="CJ163" i="16"/>
  <c r="CJ167" i="16"/>
  <c r="CJ171" i="16"/>
  <c r="CJ136" i="16"/>
  <c r="CJ140" i="16"/>
  <c r="CJ144" i="16"/>
  <c r="CJ148" i="16"/>
  <c r="CJ152" i="16"/>
  <c r="CJ156" i="16"/>
  <c r="CJ160" i="16"/>
  <c r="CJ164" i="16"/>
  <c r="CJ168" i="16"/>
  <c r="CJ172" i="16"/>
  <c r="CJ133" i="16"/>
  <c r="CJ137" i="16"/>
  <c r="CJ141" i="16"/>
  <c r="CJ145" i="16"/>
  <c r="CJ149" i="16"/>
  <c r="CJ153" i="16"/>
  <c r="CJ157" i="16"/>
  <c r="CJ161" i="16"/>
  <c r="CJ165" i="16"/>
  <c r="CJ169" i="16"/>
  <c r="CJ173" i="16"/>
  <c r="CJ177" i="16"/>
  <c r="CJ181" i="16"/>
  <c r="CJ185" i="16"/>
  <c r="CJ174" i="16"/>
  <c r="CJ175" i="16"/>
  <c r="CJ176" i="16"/>
  <c r="CJ178" i="16"/>
  <c r="CJ179" i="16"/>
  <c r="CJ180" i="16"/>
  <c r="CJ182" i="16"/>
  <c r="CJ183" i="16"/>
  <c r="CJ184" i="16"/>
  <c r="CJ186" i="16"/>
  <c r="CJ187" i="16"/>
  <c r="CJ188" i="16"/>
  <c r="CJ189" i="16"/>
  <c r="CJ193" i="16"/>
  <c r="CJ197" i="16"/>
  <c r="CJ201" i="16"/>
  <c r="CJ205" i="16"/>
  <c r="CJ209" i="16"/>
  <c r="CJ213" i="16"/>
  <c r="CJ217" i="16"/>
  <c r="CJ190" i="16"/>
  <c r="CJ194" i="16"/>
  <c r="CJ198" i="16"/>
  <c r="CJ202" i="16"/>
  <c r="CJ206" i="16"/>
  <c r="CJ210" i="16"/>
  <c r="CJ191" i="16"/>
  <c r="CJ195" i="16"/>
  <c r="CJ199" i="16"/>
  <c r="CJ203" i="16"/>
  <c r="CJ207" i="16"/>
  <c r="CJ211" i="16"/>
  <c r="CJ192" i="16"/>
  <c r="CJ196" i="16"/>
  <c r="CJ200" i="16"/>
  <c r="CJ204" i="16"/>
  <c r="CJ208" i="16"/>
  <c r="CJ212" i="16"/>
  <c r="CJ216" i="16"/>
  <c r="CJ220" i="16"/>
  <c r="CJ215" i="16"/>
  <c r="CJ223" i="16"/>
  <c r="CJ227" i="16"/>
  <c r="CJ231" i="16"/>
  <c r="CJ235" i="16"/>
  <c r="CJ239" i="16"/>
  <c r="CJ243" i="16"/>
  <c r="CJ247" i="16"/>
  <c r="CJ251" i="16"/>
  <c r="CJ255" i="16"/>
  <c r="CJ259" i="16"/>
  <c r="CJ263" i="16"/>
  <c r="CJ267" i="16"/>
  <c r="CJ271" i="16"/>
  <c r="CJ275" i="16"/>
  <c r="CJ279" i="16"/>
  <c r="CJ283" i="16"/>
  <c r="CJ214" i="16"/>
  <c r="CJ218" i="16"/>
  <c r="CJ219" i="16"/>
  <c r="CJ221" i="16"/>
  <c r="CJ222" i="16"/>
  <c r="CJ224" i="16"/>
  <c r="CJ228" i="16"/>
  <c r="CJ232" i="16"/>
  <c r="CJ236" i="16"/>
  <c r="CJ240" i="16"/>
  <c r="CJ244" i="16"/>
  <c r="CJ248" i="16"/>
  <c r="CJ252" i="16"/>
  <c r="CJ256" i="16"/>
  <c r="CJ260" i="16"/>
  <c r="CJ264" i="16"/>
  <c r="CJ268" i="16"/>
  <c r="CJ272" i="16"/>
  <c r="CJ276" i="16"/>
  <c r="CJ280" i="16"/>
  <c r="CJ284" i="16"/>
  <c r="CJ288" i="16"/>
  <c r="CJ292" i="16"/>
  <c r="CJ225" i="16"/>
  <c r="CJ229" i="16"/>
  <c r="CJ233" i="16"/>
  <c r="CJ237" i="16"/>
  <c r="CJ241" i="16"/>
  <c r="CJ245" i="16"/>
  <c r="CJ249" i="16"/>
  <c r="CJ253" i="16"/>
  <c r="CJ257" i="16"/>
  <c r="CJ261" i="16"/>
  <c r="CJ265" i="16"/>
  <c r="CJ269" i="16"/>
  <c r="CJ273" i="16"/>
  <c r="CJ277" i="16"/>
  <c r="CJ281" i="16"/>
  <c r="CJ285" i="16"/>
  <c r="CJ289" i="16"/>
  <c r="CJ293" i="16"/>
  <c r="CJ226" i="16"/>
  <c r="CJ230" i="16"/>
  <c r="CJ234" i="16"/>
  <c r="CJ238" i="16"/>
  <c r="CJ242" i="16"/>
  <c r="CJ246" i="16"/>
  <c r="CJ250" i="16"/>
  <c r="CJ254" i="16"/>
  <c r="CJ258" i="16"/>
  <c r="CJ262" i="16"/>
  <c r="CJ266" i="16"/>
  <c r="CJ270" i="16"/>
  <c r="CJ274" i="16"/>
  <c r="CJ278" i="16"/>
  <c r="CJ282" i="16"/>
  <c r="CJ299" i="16"/>
  <c r="CJ303" i="16"/>
  <c r="CJ307" i="16"/>
  <c r="CJ311" i="16"/>
  <c r="CJ315" i="16"/>
  <c r="CJ319" i="16"/>
  <c r="CJ323" i="16"/>
  <c r="CJ327" i="16"/>
  <c r="CJ331" i="16"/>
  <c r="CJ335" i="16"/>
  <c r="CJ339" i="16"/>
  <c r="CJ343" i="16"/>
  <c r="CJ347" i="16"/>
  <c r="CJ351" i="16"/>
  <c r="CJ355" i="16"/>
  <c r="CJ359" i="16"/>
  <c r="CJ363" i="16"/>
  <c r="CJ367" i="16"/>
  <c r="CJ300" i="16"/>
  <c r="CJ304" i="16"/>
  <c r="CJ308" i="16"/>
  <c r="CJ312" i="16"/>
  <c r="CJ316" i="16"/>
  <c r="CJ320" i="16"/>
  <c r="CJ324" i="16"/>
  <c r="CJ328" i="16"/>
  <c r="CJ332" i="16"/>
  <c r="CJ336" i="16"/>
  <c r="CJ340" i="16"/>
  <c r="CJ344" i="16"/>
  <c r="CJ348" i="16"/>
  <c r="CJ352" i="16"/>
  <c r="CJ356" i="16"/>
  <c r="CJ360" i="16"/>
  <c r="CJ364" i="16"/>
  <c r="CJ287" i="16"/>
  <c r="CJ291" i="16"/>
  <c r="CJ295" i="16"/>
  <c r="CJ297" i="16"/>
  <c r="CJ301" i="16"/>
  <c r="CJ305" i="16"/>
  <c r="CJ309" i="16"/>
  <c r="CJ313" i="16"/>
  <c r="CJ317" i="16"/>
  <c r="CJ321" i="16"/>
  <c r="CJ325" i="16"/>
  <c r="CJ329" i="16"/>
  <c r="CJ333" i="16"/>
  <c r="CJ337" i="16"/>
  <c r="CJ341" i="16"/>
  <c r="CJ345" i="16"/>
  <c r="CJ349" i="16"/>
  <c r="CJ353" i="16"/>
  <c r="CJ357" i="16"/>
  <c r="CJ286" i="16"/>
  <c r="CJ290" i="16"/>
  <c r="CJ294" i="16"/>
  <c r="CJ298" i="16"/>
  <c r="CJ302" i="16"/>
  <c r="CJ306" i="16"/>
  <c r="CJ310" i="16"/>
  <c r="CJ314" i="16"/>
  <c r="CJ318" i="16"/>
  <c r="CJ322" i="16"/>
  <c r="CJ326" i="16"/>
  <c r="CJ330" i="16"/>
  <c r="CJ334" i="16"/>
  <c r="CJ338" i="16"/>
  <c r="CJ342" i="16"/>
  <c r="CJ346" i="16"/>
  <c r="CJ350" i="16"/>
  <c r="CJ354" i="16"/>
  <c r="CJ358" i="16"/>
  <c r="CJ362" i="16"/>
  <c r="CJ366" i="16"/>
  <c r="CJ372" i="16"/>
  <c r="CJ376" i="16"/>
  <c r="CJ380" i="16"/>
  <c r="CJ384" i="16"/>
  <c r="CJ388" i="16"/>
  <c r="CJ392" i="16"/>
  <c r="CJ396" i="16"/>
  <c r="CJ400" i="16"/>
  <c r="CJ404" i="16"/>
  <c r="CJ408" i="16"/>
  <c r="CJ412" i="16"/>
  <c r="CJ416" i="16"/>
  <c r="CJ420" i="16"/>
  <c r="CJ424" i="16"/>
  <c r="CJ361" i="16"/>
  <c r="CJ365" i="16"/>
  <c r="CJ369" i="16"/>
  <c r="CJ373" i="16"/>
  <c r="CJ377" i="16"/>
  <c r="CJ381" i="16"/>
  <c r="CJ385" i="16"/>
  <c r="CJ389" i="16"/>
  <c r="CJ393" i="16"/>
  <c r="CJ397" i="16"/>
  <c r="CJ401" i="16"/>
  <c r="CJ405" i="16"/>
  <c r="CJ409" i="16"/>
  <c r="CJ413" i="16"/>
  <c r="CJ417" i="16"/>
  <c r="CJ421" i="16"/>
  <c r="CJ425" i="16"/>
  <c r="CJ370" i="16"/>
  <c r="CJ374" i="16"/>
  <c r="CJ378" i="16"/>
  <c r="CJ382" i="16"/>
  <c r="CJ386" i="16"/>
  <c r="CJ390" i="16"/>
  <c r="CJ394" i="16"/>
  <c r="CJ398" i="16"/>
  <c r="CJ402" i="16"/>
  <c r="CJ406" i="16"/>
  <c r="CJ410" i="16"/>
  <c r="CJ414" i="16"/>
  <c r="CJ418" i="16"/>
  <c r="CJ422" i="16"/>
  <c r="CJ426" i="16"/>
  <c r="CJ430" i="16"/>
  <c r="CJ368" i="16"/>
  <c r="CJ371" i="16"/>
  <c r="CJ375" i="16"/>
  <c r="CJ379" i="16"/>
  <c r="CJ383" i="16"/>
  <c r="CJ387" i="16"/>
  <c r="CJ391" i="16"/>
  <c r="CJ395" i="16"/>
  <c r="CJ399" i="16"/>
  <c r="CJ403" i="16"/>
  <c r="CJ407" i="16"/>
  <c r="CJ411" i="16"/>
  <c r="CJ415" i="16"/>
  <c r="CJ419" i="16"/>
  <c r="CJ423" i="16"/>
  <c r="CJ427" i="16"/>
  <c r="CJ431" i="16"/>
  <c r="CJ435" i="16"/>
  <c r="CJ439" i="16"/>
  <c r="CJ443" i="16"/>
  <c r="CJ444" i="16"/>
  <c r="CJ448" i="16"/>
  <c r="CJ452" i="16"/>
  <c r="CJ456" i="16"/>
  <c r="CJ460" i="16"/>
  <c r="CJ464" i="16"/>
  <c r="CJ468" i="16"/>
  <c r="CJ472" i="16"/>
  <c r="CJ476" i="16"/>
  <c r="CJ480" i="16"/>
  <c r="CJ445" i="16"/>
  <c r="CJ449" i="16"/>
  <c r="CJ453" i="16"/>
  <c r="CJ457" i="16"/>
  <c r="CJ461" i="16"/>
  <c r="CJ465" i="16"/>
  <c r="CJ469" i="16"/>
  <c r="CJ473" i="16"/>
  <c r="CJ477" i="16"/>
  <c r="CJ481" i="16"/>
  <c r="CJ429" i="16"/>
  <c r="CJ432" i="16"/>
  <c r="CJ433" i="16"/>
  <c r="CJ434" i="16"/>
  <c r="CJ436" i="16"/>
  <c r="CJ437" i="16"/>
  <c r="CJ438" i="16"/>
  <c r="CJ440" i="16"/>
  <c r="CJ441" i="16"/>
  <c r="CJ442" i="16"/>
  <c r="CJ446" i="16"/>
  <c r="CJ450" i="16"/>
  <c r="CJ454" i="16"/>
  <c r="CJ458" i="16"/>
  <c r="CJ462" i="16"/>
  <c r="CJ466" i="16"/>
  <c r="CJ470" i="16"/>
  <c r="CJ474" i="16"/>
  <c r="CJ478" i="16"/>
  <c r="CJ482" i="16"/>
  <c r="CJ428" i="16"/>
  <c r="CJ447" i="16"/>
  <c r="CJ451" i="16"/>
  <c r="CJ455" i="16"/>
  <c r="CJ459" i="16"/>
  <c r="CJ463" i="16"/>
  <c r="CJ467" i="16"/>
  <c r="CJ471" i="16"/>
  <c r="CJ475" i="16"/>
  <c r="CJ479" i="16"/>
  <c r="CJ296" i="16"/>
  <c r="CK1" i="14"/>
  <c r="CJ3" i="14"/>
  <c r="CJ7" i="14"/>
  <c r="CJ4" i="14"/>
  <c r="CJ5" i="14"/>
  <c r="CJ6" i="14"/>
  <c r="CJ9" i="14"/>
  <c r="CJ10" i="14"/>
  <c r="CJ8" i="14"/>
  <c r="CJ11" i="14"/>
  <c r="CJ15" i="14"/>
  <c r="CJ12" i="14"/>
  <c r="CJ13" i="14"/>
  <c r="CJ14" i="14"/>
  <c r="CJ19" i="14"/>
  <c r="CJ16" i="14"/>
  <c r="CJ20" i="14"/>
  <c r="CJ17" i="14"/>
  <c r="CJ18" i="14"/>
  <c r="CJ22" i="14"/>
  <c r="CJ26" i="14"/>
  <c r="CJ30" i="14"/>
  <c r="CJ21" i="14"/>
  <c r="CJ23" i="14"/>
  <c r="CJ27" i="14"/>
  <c r="CJ24" i="14"/>
  <c r="CJ28" i="14"/>
  <c r="CJ25" i="14"/>
  <c r="CJ29" i="14"/>
  <c r="CJ32" i="14"/>
  <c r="CJ36" i="14"/>
  <c r="CJ40" i="14"/>
  <c r="CJ33" i="14"/>
  <c r="CJ37" i="14"/>
  <c r="CJ34" i="14"/>
  <c r="CJ31" i="14"/>
  <c r="CJ35" i="14"/>
  <c r="CJ43" i="14"/>
  <c r="CJ47" i="14"/>
  <c r="CJ38" i="14"/>
  <c r="CJ44" i="14"/>
  <c r="CJ48" i="14"/>
  <c r="CJ41" i="14"/>
  <c r="CJ45" i="14"/>
  <c r="CJ39" i="14"/>
  <c r="CJ42" i="14"/>
  <c r="CJ46" i="14"/>
  <c r="CJ52" i="14"/>
  <c r="CJ56" i="14"/>
  <c r="CJ60" i="14"/>
  <c r="CJ64" i="14"/>
  <c r="CJ68" i="14"/>
  <c r="CJ49" i="14"/>
  <c r="CJ53" i="14"/>
  <c r="CJ57" i="14"/>
  <c r="CJ61" i="14"/>
  <c r="CJ65" i="14"/>
  <c r="CJ50" i="14"/>
  <c r="CJ54" i="14"/>
  <c r="CJ58" i="14"/>
  <c r="CJ62" i="14"/>
  <c r="CJ51" i="14"/>
  <c r="CJ55" i="14"/>
  <c r="CJ59" i="14"/>
  <c r="CJ63" i="14"/>
  <c r="CJ69" i="14"/>
  <c r="CJ73" i="14"/>
  <c r="CJ77" i="14"/>
  <c r="CJ81" i="14"/>
  <c r="CJ85" i="14"/>
  <c r="CJ89" i="14"/>
  <c r="CJ67" i="14"/>
  <c r="CJ70" i="14"/>
  <c r="CJ74" i="14"/>
  <c r="CJ78" i="14"/>
  <c r="CJ82" i="14"/>
  <c r="CJ86" i="14"/>
  <c r="CJ66" i="14"/>
  <c r="CJ71" i="14"/>
  <c r="CJ75" i="14"/>
  <c r="CJ79" i="14"/>
  <c r="CJ83" i="14"/>
  <c r="CJ72" i="14"/>
  <c r="CJ76" i="14"/>
  <c r="CJ80" i="14"/>
  <c r="CJ84" i="14"/>
  <c r="CJ96" i="14"/>
  <c r="CJ100" i="14"/>
  <c r="CJ104" i="14"/>
  <c r="CJ108" i="14"/>
  <c r="CJ112" i="14"/>
  <c r="CJ87" i="14"/>
  <c r="CJ88" i="14"/>
  <c r="CJ90" i="14"/>
  <c r="CJ91" i="14"/>
  <c r="CJ92" i="14"/>
  <c r="CJ93" i="14"/>
  <c r="CJ97" i="14"/>
  <c r="CJ101" i="14"/>
  <c r="CJ105" i="14"/>
  <c r="CJ94" i="14"/>
  <c r="CJ98" i="14"/>
  <c r="CJ102" i="14"/>
  <c r="CJ106" i="14"/>
  <c r="CJ95" i="14"/>
  <c r="CJ99" i="14"/>
  <c r="CJ103" i="14"/>
  <c r="CJ107" i="14"/>
  <c r="CJ109" i="14"/>
  <c r="CJ110" i="14"/>
  <c r="CJ111" i="14"/>
  <c r="CK1" i="15"/>
  <c r="CJ2" i="15"/>
  <c r="CK1" i="18"/>
  <c r="CJ2" i="18"/>
  <c r="CK6" i="18" l="1"/>
  <c r="CK10" i="18"/>
  <c r="CK7" i="18"/>
  <c r="CK8" i="18"/>
  <c r="CK15" i="18"/>
  <c r="CK12" i="18"/>
  <c r="CK11" i="18"/>
  <c r="CK13" i="18"/>
  <c r="CK16" i="18"/>
  <c r="CK17" i="18"/>
  <c r="CK18" i="18"/>
  <c r="CK19" i="18"/>
  <c r="CK21" i="18"/>
  <c r="CK22" i="18"/>
  <c r="CK23" i="18"/>
  <c r="CK27" i="18"/>
  <c r="CK24" i="18"/>
  <c r="CK28" i="18"/>
  <c r="CK34" i="18"/>
  <c r="CK38" i="18"/>
  <c r="CK29" i="18"/>
  <c r="CK31" i="18"/>
  <c r="CK35" i="18"/>
  <c r="CK39" i="18"/>
  <c r="CK32" i="18"/>
  <c r="CK36" i="18"/>
  <c r="CK42" i="18"/>
  <c r="CK46" i="18"/>
  <c r="CK50" i="18"/>
  <c r="CK40" i="18"/>
  <c r="CK43" i="18"/>
  <c r="CK47" i="18"/>
  <c r="CK44" i="18"/>
  <c r="CK48" i="18"/>
  <c r="CK51" i="18"/>
  <c r="CK55" i="18"/>
  <c r="CK59" i="18"/>
  <c r="CK63" i="18"/>
  <c r="CK52" i="18"/>
  <c r="CK56" i="18"/>
  <c r="CK60" i="18"/>
  <c r="CK64" i="18"/>
  <c r="CK57" i="18"/>
  <c r="CK61" i="18"/>
  <c r="CK65" i="18"/>
  <c r="CK77" i="18"/>
  <c r="CK81" i="18"/>
  <c r="CK85" i="18"/>
  <c r="CK67" i="18"/>
  <c r="CK68" i="18"/>
  <c r="CK69" i="18"/>
  <c r="CK74" i="18"/>
  <c r="CK71" i="18"/>
  <c r="CK75" i="18"/>
  <c r="CK79" i="18"/>
  <c r="CK83" i="18"/>
  <c r="CK72" i="18"/>
  <c r="CK76" i="18"/>
  <c r="CK80" i="18"/>
  <c r="CK84" i="18"/>
  <c r="CK88" i="18"/>
  <c r="CK92" i="18"/>
  <c r="CK89" i="18"/>
  <c r="CK93" i="18"/>
  <c r="CK90" i="18"/>
  <c r="CK87" i="18"/>
  <c r="CK70" i="18"/>
  <c r="CK37" i="18"/>
  <c r="CK91" i="18"/>
  <c r="CK86" i="18"/>
  <c r="CK82" i="18"/>
  <c r="CK73" i="18"/>
  <c r="CK49" i="18"/>
  <c r="CK45" i="18"/>
  <c r="CK41" i="18"/>
  <c r="CK33" i="18"/>
  <c r="CK30" i="18"/>
  <c r="CK78" i="18"/>
  <c r="CK66" i="18"/>
  <c r="CK53" i="18"/>
  <c r="CK62" i="18"/>
  <c r="CK58" i="18"/>
  <c r="CK54" i="18"/>
  <c r="CK25" i="18"/>
  <c r="CK14" i="18"/>
  <c r="CK9" i="18"/>
  <c r="CK20" i="18"/>
  <c r="CK3" i="18"/>
  <c r="CK26" i="18"/>
  <c r="CK5" i="18"/>
  <c r="CK4" i="18"/>
  <c r="CK6" i="15"/>
  <c r="CK10" i="15"/>
  <c r="CK11" i="15"/>
  <c r="CK7" i="15"/>
  <c r="CK8" i="15"/>
  <c r="CK15" i="15"/>
  <c r="CK12" i="15"/>
  <c r="CK16" i="15"/>
  <c r="CK13" i="15"/>
  <c r="CK20" i="15"/>
  <c r="CK24" i="15"/>
  <c r="CK21" i="15"/>
  <c r="CK17" i="15"/>
  <c r="CK22" i="15"/>
  <c r="CK19" i="15"/>
  <c r="CK28" i="15"/>
  <c r="CK32" i="15"/>
  <c r="CK25" i="15"/>
  <c r="CK26" i="15"/>
  <c r="CK29" i="15"/>
  <c r="CK33" i="15"/>
  <c r="CK39" i="15"/>
  <c r="CK43" i="15"/>
  <c r="CK34" i="15"/>
  <c r="CK40" i="15"/>
  <c r="CK44" i="15"/>
  <c r="CK41" i="15"/>
  <c r="CK36" i="15"/>
  <c r="CK50" i="15"/>
  <c r="CK54" i="15"/>
  <c r="CK47" i="15"/>
  <c r="CK51" i="15"/>
  <c r="CK55" i="15"/>
  <c r="CK45" i="15"/>
  <c r="CK48" i="15"/>
  <c r="CK52" i="15"/>
  <c r="CK58" i="15"/>
  <c r="CK61" i="15"/>
  <c r="CK65" i="15"/>
  <c r="CK69" i="15"/>
  <c r="CK62" i="15"/>
  <c r="CK66" i="15"/>
  <c r="CK70" i="15"/>
  <c r="CK59" i="15"/>
  <c r="CK63" i="15"/>
  <c r="CK67" i="15"/>
  <c r="CK71" i="15"/>
  <c r="CK77" i="15"/>
  <c r="CK81" i="15"/>
  <c r="CK85" i="15"/>
  <c r="CK89" i="15"/>
  <c r="CK78" i="15"/>
  <c r="CK82" i="15"/>
  <c r="CK86" i="15"/>
  <c r="CK90" i="15"/>
  <c r="CK73" i="15"/>
  <c r="CK83" i="15"/>
  <c r="CK87" i="15"/>
  <c r="CK102" i="15"/>
  <c r="CK106" i="15"/>
  <c r="CK95" i="15"/>
  <c r="CK99" i="15"/>
  <c r="CK91" i="15"/>
  <c r="CK93" i="15"/>
  <c r="CK96" i="15"/>
  <c r="CK100" i="15"/>
  <c r="CK104" i="15"/>
  <c r="CK108" i="15"/>
  <c r="CK105" i="15"/>
  <c r="CK122" i="15"/>
  <c r="CK126" i="15"/>
  <c r="CK115" i="15"/>
  <c r="CK119" i="15"/>
  <c r="CK123" i="15"/>
  <c r="CK127" i="15"/>
  <c r="CK109" i="15"/>
  <c r="CK110" i="15"/>
  <c r="CK112" i="15"/>
  <c r="CK116" i="15"/>
  <c r="CK128" i="15"/>
  <c r="CK121" i="15"/>
  <c r="CK125" i="15"/>
  <c r="CK129" i="15"/>
  <c r="CK133" i="15"/>
  <c r="CK137" i="15"/>
  <c r="CK141" i="15"/>
  <c r="CK145" i="15"/>
  <c r="CK149" i="15"/>
  <c r="CK153" i="15"/>
  <c r="CK157" i="15"/>
  <c r="CK161" i="15"/>
  <c r="CK130" i="15"/>
  <c r="CK134" i="15"/>
  <c r="CK138" i="15"/>
  <c r="CK142" i="15"/>
  <c r="CK146" i="15"/>
  <c r="CK150" i="15"/>
  <c r="CK154" i="15"/>
  <c r="CK158" i="15"/>
  <c r="CK155" i="15"/>
  <c r="CK159" i="15"/>
  <c r="CK172" i="15"/>
  <c r="CK176" i="15"/>
  <c r="CK180" i="15"/>
  <c r="CK184" i="15"/>
  <c r="CK188" i="15"/>
  <c r="CK192" i="15"/>
  <c r="CK196" i="15"/>
  <c r="CK200" i="15"/>
  <c r="CK169" i="15"/>
  <c r="CK173" i="15"/>
  <c r="CK177" i="15"/>
  <c r="CK181" i="15"/>
  <c r="CK185" i="15"/>
  <c r="CK189" i="15"/>
  <c r="CK193" i="15"/>
  <c r="CK197" i="15"/>
  <c r="CK201" i="15"/>
  <c r="CK162" i="15"/>
  <c r="CK165" i="15"/>
  <c r="CK174" i="15"/>
  <c r="CK178" i="15"/>
  <c r="CK182" i="15"/>
  <c r="CK186" i="15"/>
  <c r="CK190" i="15"/>
  <c r="CK194" i="15"/>
  <c r="CK198" i="15"/>
  <c r="CK202" i="15"/>
  <c r="CK219" i="15"/>
  <c r="CK223" i="15"/>
  <c r="CK227" i="15"/>
  <c r="CK231" i="15"/>
  <c r="CK235" i="15"/>
  <c r="CK239" i="15"/>
  <c r="CK243" i="15"/>
  <c r="CK204" i="15"/>
  <c r="CK205" i="15"/>
  <c r="CK206" i="15"/>
  <c r="CK208" i="15"/>
  <c r="CK209" i="15"/>
  <c r="CK210" i="15"/>
  <c r="CK212" i="15"/>
  <c r="CK213" i="15"/>
  <c r="CK214" i="15"/>
  <c r="CK220" i="15"/>
  <c r="CK224" i="15"/>
  <c r="CK228" i="15"/>
  <c r="CK232" i="15"/>
  <c r="CK236" i="15"/>
  <c r="CK240" i="15"/>
  <c r="CK244" i="15"/>
  <c r="CK247" i="15"/>
  <c r="CK251" i="15"/>
  <c r="CK255" i="15"/>
  <c r="CK259" i="15"/>
  <c r="CK263" i="15"/>
  <c r="CK267" i="15"/>
  <c r="CK271" i="15"/>
  <c r="CK275" i="15"/>
  <c r="CK279" i="15"/>
  <c r="CK283" i="15"/>
  <c r="CK287" i="15"/>
  <c r="CK291" i="15"/>
  <c r="CK295" i="15"/>
  <c r="CK299" i="15"/>
  <c r="CK303" i="15"/>
  <c r="CK307" i="15"/>
  <c r="CK311" i="15"/>
  <c r="CK315" i="15"/>
  <c r="CK319" i="15"/>
  <c r="CK323" i="15"/>
  <c r="CK256" i="15"/>
  <c r="CK260" i="15"/>
  <c r="CK264" i="15"/>
  <c r="CK268" i="15"/>
  <c r="CK272" i="15"/>
  <c r="CK276" i="15"/>
  <c r="CK280" i="15"/>
  <c r="CK284" i="15"/>
  <c r="CK288" i="15"/>
  <c r="CK292" i="15"/>
  <c r="CK296" i="15"/>
  <c r="CK300" i="15"/>
  <c r="CK304" i="15"/>
  <c r="CK308" i="15"/>
  <c r="CK312" i="15"/>
  <c r="CK316" i="15"/>
  <c r="CK261" i="15"/>
  <c r="CK265" i="15"/>
  <c r="CK269" i="15"/>
  <c r="CK273" i="15"/>
  <c r="CK277" i="15"/>
  <c r="CK281" i="15"/>
  <c r="CK285" i="15"/>
  <c r="CK289" i="15"/>
  <c r="CK293" i="15"/>
  <c r="CK297" i="15"/>
  <c r="CK301" i="15"/>
  <c r="CK305" i="15"/>
  <c r="CK309" i="15"/>
  <c r="CK313" i="15"/>
  <c r="CK383" i="15"/>
  <c r="CK317" i="15"/>
  <c r="CK320" i="15"/>
  <c r="CK324" i="15"/>
  <c r="CK332" i="15"/>
  <c r="CK336" i="15"/>
  <c r="CK340" i="15"/>
  <c r="CK344" i="15"/>
  <c r="CK348" i="15"/>
  <c r="CK352" i="15"/>
  <c r="CK356" i="15"/>
  <c r="CK360" i="15"/>
  <c r="CK364" i="15"/>
  <c r="CK368" i="15"/>
  <c r="CK372" i="15"/>
  <c r="CK376" i="15"/>
  <c r="CK380" i="15"/>
  <c r="CK333" i="15"/>
  <c r="CK337" i="15"/>
  <c r="CK341" i="15"/>
  <c r="CK345" i="15"/>
  <c r="CK349" i="15"/>
  <c r="CK353" i="15"/>
  <c r="CK357" i="15"/>
  <c r="CK361" i="15"/>
  <c r="CK365" i="15"/>
  <c r="CK369" i="15"/>
  <c r="CK373" i="15"/>
  <c r="CK377" i="15"/>
  <c r="CK381" i="15"/>
  <c r="CK325" i="15"/>
  <c r="CK327" i="15"/>
  <c r="CK382" i="15"/>
  <c r="CK366" i="15"/>
  <c r="CK350" i="15"/>
  <c r="CK334" i="15"/>
  <c r="CK322" i="15"/>
  <c r="CK379" i="15"/>
  <c r="CK375" i="15"/>
  <c r="CK248" i="15"/>
  <c r="CK241" i="15"/>
  <c r="CK233" i="15"/>
  <c r="CK225" i="15"/>
  <c r="CK217" i="15"/>
  <c r="CK215" i="15"/>
  <c r="CK164" i="15"/>
  <c r="CK378" i="15"/>
  <c r="CK362" i="15"/>
  <c r="CK346" i="15"/>
  <c r="CK330" i="15"/>
  <c r="CK329" i="15"/>
  <c r="CK328" i="15"/>
  <c r="CK371" i="15"/>
  <c r="CK367" i="15"/>
  <c r="CK363" i="15"/>
  <c r="CK359" i="15"/>
  <c r="CK355" i="15"/>
  <c r="CK351" i="15"/>
  <c r="CK347" i="15"/>
  <c r="CK343" i="15"/>
  <c r="CK339" i="15"/>
  <c r="CK335" i="15"/>
  <c r="CK331" i="15"/>
  <c r="CK168" i="15"/>
  <c r="CK374" i="15"/>
  <c r="CK358" i="15"/>
  <c r="CK342" i="15"/>
  <c r="CK318" i="15"/>
  <c r="CK321" i="15"/>
  <c r="CK252" i="15"/>
  <c r="CK245" i="15"/>
  <c r="CK237" i="15"/>
  <c r="CK229" i="15"/>
  <c r="CK221" i="15"/>
  <c r="CK207" i="15"/>
  <c r="CK170" i="15"/>
  <c r="CK167" i="15"/>
  <c r="CK166" i="15"/>
  <c r="CK163" i="15"/>
  <c r="CK370" i="15"/>
  <c r="CK354" i="15"/>
  <c r="CK338" i="15"/>
  <c r="CK326" i="15"/>
  <c r="CK257" i="15"/>
  <c r="CK249" i="15"/>
  <c r="CK253" i="15"/>
  <c r="CK314" i="15"/>
  <c r="CK310" i="15"/>
  <c r="CK306" i="15"/>
  <c r="CK302" i="15"/>
  <c r="CK298" i="15"/>
  <c r="CK294" i="15"/>
  <c r="CK290" i="15"/>
  <c r="CK286" i="15"/>
  <c r="CK282" i="15"/>
  <c r="CK278" i="15"/>
  <c r="CK274" i="15"/>
  <c r="CK270" i="15"/>
  <c r="CK266" i="15"/>
  <c r="CK262" i="15"/>
  <c r="CK258" i="15"/>
  <c r="CK254" i="15"/>
  <c r="CK216" i="15"/>
  <c r="CK211" i="15"/>
  <c r="CK250" i="15"/>
  <c r="CK246" i="15"/>
  <c r="CK242" i="15"/>
  <c r="CK238" i="15"/>
  <c r="CK234" i="15"/>
  <c r="CK230" i="15"/>
  <c r="CK226" i="15"/>
  <c r="CK222" i="15"/>
  <c r="CK218" i="15"/>
  <c r="CK203" i="15"/>
  <c r="CK199" i="15"/>
  <c r="CK195" i="15"/>
  <c r="CK191" i="15"/>
  <c r="CK187" i="15"/>
  <c r="CK183" i="15"/>
  <c r="CK179" i="15"/>
  <c r="CK175" i="15"/>
  <c r="CK171" i="15"/>
  <c r="CK111" i="15"/>
  <c r="CK103" i="15"/>
  <c r="CK76" i="15"/>
  <c r="CK88" i="15"/>
  <c r="CK84" i="15"/>
  <c r="CK80" i="15"/>
  <c r="CK64" i="15"/>
  <c r="CK57" i="15"/>
  <c r="CK53" i="15"/>
  <c r="CK35" i="15"/>
  <c r="CK31" i="15"/>
  <c r="CK27" i="15"/>
  <c r="CK23" i="15"/>
  <c r="CK18" i="15"/>
  <c r="CK5" i="15"/>
  <c r="CK3" i="15"/>
  <c r="CK139" i="15"/>
  <c r="CK160" i="15"/>
  <c r="CK156" i="15"/>
  <c r="CK152" i="15"/>
  <c r="CK148" i="15"/>
  <c r="CK144" i="15"/>
  <c r="CK140" i="15"/>
  <c r="CK136" i="15"/>
  <c r="CK132" i="15"/>
  <c r="CK117" i="15"/>
  <c r="CK124" i="15"/>
  <c r="CK118" i="15"/>
  <c r="CK114" i="15"/>
  <c r="CK97" i="15"/>
  <c r="CK68" i="15"/>
  <c r="CK60" i="15"/>
  <c r="CK46" i="15"/>
  <c r="CK151" i="15"/>
  <c r="CK147" i="15"/>
  <c r="CK143" i="15"/>
  <c r="CK131" i="15"/>
  <c r="CK113" i="15"/>
  <c r="CK101" i="15"/>
  <c r="CK92" i="15"/>
  <c r="CK107" i="15"/>
  <c r="CK75" i="15"/>
  <c r="CK74" i="15"/>
  <c r="CK72" i="15"/>
  <c r="CK56" i="15"/>
  <c r="CK49" i="15"/>
  <c r="CK38" i="15"/>
  <c r="CK37" i="15"/>
  <c r="CK30" i="15"/>
  <c r="CK14" i="15"/>
  <c r="CK9" i="15"/>
  <c r="CK4" i="15"/>
  <c r="CK135" i="15"/>
  <c r="CK120" i="15"/>
  <c r="CK98" i="15"/>
  <c r="CK94" i="15"/>
  <c r="CK79" i="15"/>
  <c r="CK42" i="15"/>
  <c r="CL1" i="16"/>
  <c r="CK6" i="16"/>
  <c r="CK7" i="16"/>
  <c r="CK11" i="16"/>
  <c r="CK8" i="16"/>
  <c r="CK9" i="16"/>
  <c r="CK13" i="16"/>
  <c r="CK14" i="16"/>
  <c r="CK19" i="16"/>
  <c r="CK23" i="16"/>
  <c r="CK20" i="16"/>
  <c r="CK24" i="16"/>
  <c r="CK15" i="16"/>
  <c r="CK17" i="16"/>
  <c r="CK21" i="16"/>
  <c r="CK29" i="16"/>
  <c r="CK33" i="16"/>
  <c r="CK25" i="16"/>
  <c r="CK26" i="16"/>
  <c r="CK30" i="16"/>
  <c r="CK34" i="16"/>
  <c r="CK27" i="16"/>
  <c r="CK31" i="16"/>
  <c r="CK35" i="16"/>
  <c r="CK37" i="16"/>
  <c r="CK39" i="16"/>
  <c r="CK43" i="16"/>
  <c r="CK47" i="16"/>
  <c r="CK51" i="16"/>
  <c r="CK55" i="16"/>
  <c r="CK40" i="16"/>
  <c r="CK44" i="16"/>
  <c r="CK48" i="16"/>
  <c r="CK52" i="16"/>
  <c r="CK41" i="16"/>
  <c r="CK45" i="16"/>
  <c r="CK49" i="16"/>
  <c r="CK53" i="16"/>
  <c r="CK58" i="16"/>
  <c r="CK62" i="16"/>
  <c r="CK66" i="16"/>
  <c r="CK70" i="16"/>
  <c r="CK74" i="16"/>
  <c r="CK59" i="16"/>
  <c r="CK63" i="16"/>
  <c r="CK67" i="16"/>
  <c r="CK71" i="16"/>
  <c r="CK56" i="16"/>
  <c r="CK60" i="16"/>
  <c r="CK64" i="16"/>
  <c r="CK68" i="16"/>
  <c r="CK72" i="16"/>
  <c r="CK79" i="16"/>
  <c r="CK83" i="16"/>
  <c r="CK87" i="16"/>
  <c r="CK91" i="16"/>
  <c r="CK95" i="16"/>
  <c r="CK75" i="16"/>
  <c r="CK76" i="16"/>
  <c r="CK80" i="16"/>
  <c r="CK84" i="16"/>
  <c r="CK88" i="16"/>
  <c r="CK92" i="16"/>
  <c r="CK77" i="16"/>
  <c r="CK81" i="16"/>
  <c r="CK85" i="16"/>
  <c r="CK89" i="16"/>
  <c r="CK93" i="16"/>
  <c r="CK102" i="16"/>
  <c r="CK106" i="16"/>
  <c r="CK110" i="16"/>
  <c r="CK114" i="16"/>
  <c r="CK118" i="16"/>
  <c r="CK122" i="16"/>
  <c r="CK126" i="16"/>
  <c r="CK130" i="16"/>
  <c r="CK134" i="16"/>
  <c r="CK96" i="16"/>
  <c r="CK97" i="16"/>
  <c r="CK99" i="16"/>
  <c r="CK103" i="16"/>
  <c r="CK107" i="16"/>
  <c r="CK111" i="16"/>
  <c r="CK115" i="16"/>
  <c r="CK119" i="16"/>
  <c r="CK123" i="16"/>
  <c r="CK127" i="16"/>
  <c r="CK131" i="16"/>
  <c r="CK100" i="16"/>
  <c r="CK104" i="16"/>
  <c r="CK108" i="16"/>
  <c r="CK112" i="16"/>
  <c r="CK116" i="16"/>
  <c r="CK120" i="16"/>
  <c r="CK124" i="16"/>
  <c r="CK128" i="16"/>
  <c r="CK132" i="16"/>
  <c r="CK137" i="16"/>
  <c r="CK141" i="16"/>
  <c r="CK145" i="16"/>
  <c r="CK149" i="16"/>
  <c r="CK153" i="16"/>
  <c r="CK157" i="16"/>
  <c r="CK161" i="16"/>
  <c r="CK165" i="16"/>
  <c r="CK169" i="16"/>
  <c r="CK173" i="16"/>
  <c r="CK142" i="16"/>
  <c r="CK146" i="16"/>
  <c r="CK150" i="16"/>
  <c r="CK154" i="16"/>
  <c r="CK158" i="16"/>
  <c r="CK162" i="16"/>
  <c r="CK166" i="16"/>
  <c r="CK170" i="16"/>
  <c r="CK135" i="16"/>
  <c r="CK139" i="16"/>
  <c r="CK143" i="16"/>
  <c r="CK147" i="16"/>
  <c r="CK151" i="16"/>
  <c r="CK155" i="16"/>
  <c r="CK159" i="16"/>
  <c r="CK163" i="16"/>
  <c r="CK167" i="16"/>
  <c r="CK171" i="16"/>
  <c r="CK192" i="16"/>
  <c r="CK196" i="16"/>
  <c r="CK200" i="16"/>
  <c r="CK204" i="16"/>
  <c r="CK208" i="16"/>
  <c r="CK212" i="16"/>
  <c r="CK216" i="16"/>
  <c r="CK174" i="16"/>
  <c r="CK175" i="16"/>
  <c r="CK177" i="16"/>
  <c r="CK178" i="16"/>
  <c r="CK179" i="16"/>
  <c r="CK181" i="16"/>
  <c r="CK182" i="16"/>
  <c r="CK185" i="16"/>
  <c r="CK186" i="16"/>
  <c r="CK187" i="16"/>
  <c r="CK189" i="16"/>
  <c r="CK193" i="16"/>
  <c r="CK197" i="16"/>
  <c r="CK201" i="16"/>
  <c r="CK205" i="16"/>
  <c r="CK209" i="16"/>
  <c r="CK194" i="16"/>
  <c r="CK198" i="16"/>
  <c r="CK202" i="16"/>
  <c r="CK206" i="16"/>
  <c r="CK210" i="16"/>
  <c r="CK226" i="16"/>
  <c r="CK230" i="16"/>
  <c r="CK234" i="16"/>
  <c r="CK238" i="16"/>
  <c r="CK242" i="16"/>
  <c r="CK246" i="16"/>
  <c r="CK250" i="16"/>
  <c r="CK254" i="16"/>
  <c r="CK258" i="16"/>
  <c r="CK262" i="16"/>
  <c r="CK266" i="16"/>
  <c r="CK270" i="16"/>
  <c r="CK274" i="16"/>
  <c r="CK278" i="16"/>
  <c r="CK282" i="16"/>
  <c r="CK223" i="16"/>
  <c r="CK227" i="16"/>
  <c r="CK220" i="16"/>
  <c r="CK213" i="16"/>
  <c r="CK217" i="16"/>
  <c r="CK225" i="16"/>
  <c r="CK229" i="16"/>
  <c r="CK233" i="16"/>
  <c r="CK237" i="16"/>
  <c r="CK241" i="16"/>
  <c r="CK245" i="16"/>
  <c r="CK249" i="16"/>
  <c r="CK253" i="16"/>
  <c r="CK257" i="16"/>
  <c r="CK261" i="16"/>
  <c r="CK265" i="16"/>
  <c r="CK269" i="16"/>
  <c r="CK273" i="16"/>
  <c r="CK277" i="16"/>
  <c r="CK281" i="16"/>
  <c r="CK285" i="16"/>
  <c r="CK289" i="16"/>
  <c r="CK293" i="16"/>
  <c r="CK299" i="16"/>
  <c r="CK303" i="16"/>
  <c r="CK307" i="16"/>
  <c r="CK311" i="16"/>
  <c r="CK315" i="16"/>
  <c r="CK319" i="16"/>
  <c r="CK323" i="16"/>
  <c r="CK327" i="16"/>
  <c r="CK331" i="16"/>
  <c r="CK335" i="16"/>
  <c r="CK339" i="16"/>
  <c r="CK343" i="16"/>
  <c r="CK347" i="16"/>
  <c r="CK351" i="16"/>
  <c r="CK355" i="16"/>
  <c r="CK359" i="16"/>
  <c r="CK363" i="16"/>
  <c r="CK367" i="16"/>
  <c r="CK296" i="16"/>
  <c r="CK300" i="16"/>
  <c r="CK304" i="16"/>
  <c r="CK308" i="16"/>
  <c r="CK312" i="16"/>
  <c r="CK316" i="16"/>
  <c r="CK320" i="16"/>
  <c r="CK324" i="16"/>
  <c r="CK328" i="16"/>
  <c r="CK332" i="16"/>
  <c r="CK336" i="16"/>
  <c r="CK340" i="16"/>
  <c r="CK344" i="16"/>
  <c r="CK348" i="16"/>
  <c r="CK352" i="16"/>
  <c r="CK356" i="16"/>
  <c r="CK295" i="16"/>
  <c r="CK317" i="16"/>
  <c r="CK321" i="16"/>
  <c r="CK325" i="16"/>
  <c r="CK329" i="16"/>
  <c r="CK333" i="16"/>
  <c r="CK337" i="16"/>
  <c r="CK341" i="16"/>
  <c r="CK345" i="16"/>
  <c r="CK349" i="16"/>
  <c r="CK353" i="16"/>
  <c r="CK357" i="16"/>
  <c r="CK368" i="16"/>
  <c r="CK371" i="16"/>
  <c r="CK375" i="16"/>
  <c r="CK379" i="16"/>
  <c r="CK383" i="16"/>
  <c r="CK387" i="16"/>
  <c r="CK391" i="16"/>
  <c r="CK395" i="16"/>
  <c r="CK399" i="16"/>
  <c r="CK403" i="16"/>
  <c r="CK407" i="16"/>
  <c r="CK411" i="16"/>
  <c r="CK415" i="16"/>
  <c r="CK419" i="16"/>
  <c r="CK423" i="16"/>
  <c r="CK372" i="16"/>
  <c r="CK376" i="16"/>
  <c r="CK380" i="16"/>
  <c r="CK384" i="16"/>
  <c r="CK388" i="16"/>
  <c r="CK392" i="16"/>
  <c r="CK396" i="16"/>
  <c r="CK400" i="16"/>
  <c r="CK404" i="16"/>
  <c r="CK408" i="16"/>
  <c r="CK412" i="16"/>
  <c r="CK416" i="16"/>
  <c r="CK420" i="16"/>
  <c r="CK424" i="16"/>
  <c r="CK361" i="16"/>
  <c r="CK365" i="16"/>
  <c r="CK369" i="16"/>
  <c r="CK373" i="16"/>
  <c r="CK377" i="16"/>
  <c r="CK381" i="16"/>
  <c r="CK385" i="16"/>
  <c r="CK389" i="16"/>
  <c r="CK393" i="16"/>
  <c r="CK397" i="16"/>
  <c r="CK401" i="16"/>
  <c r="CK405" i="16"/>
  <c r="CK360" i="16"/>
  <c r="CK364" i="16"/>
  <c r="CK427" i="16"/>
  <c r="CK431" i="16"/>
  <c r="CK444" i="16"/>
  <c r="CK448" i="16"/>
  <c r="CK452" i="16"/>
  <c r="CK456" i="16"/>
  <c r="CK460" i="16"/>
  <c r="CK464" i="16"/>
  <c r="CK468" i="16"/>
  <c r="CK472" i="16"/>
  <c r="CK476" i="16"/>
  <c r="CK480" i="16"/>
  <c r="CK445" i="16"/>
  <c r="CK449" i="16"/>
  <c r="CK453" i="16"/>
  <c r="CK457" i="16"/>
  <c r="CK461" i="16"/>
  <c r="CK465" i="16"/>
  <c r="CK469" i="16"/>
  <c r="CK473" i="16"/>
  <c r="CK477" i="16"/>
  <c r="CK481" i="16"/>
  <c r="CK432" i="16"/>
  <c r="CK433" i="16"/>
  <c r="CK435" i="16"/>
  <c r="CK439" i="16"/>
  <c r="CK443" i="16"/>
  <c r="CK458" i="16"/>
  <c r="CK462" i="16"/>
  <c r="CK466" i="16"/>
  <c r="CK470" i="16"/>
  <c r="CK474" i="16"/>
  <c r="CK478" i="16"/>
  <c r="CK482" i="16"/>
  <c r="CK450" i="16"/>
  <c r="CK436" i="16"/>
  <c r="CK438" i="16"/>
  <c r="CK479" i="16"/>
  <c r="CK475" i="16"/>
  <c r="CK471" i="16"/>
  <c r="CK467" i="16"/>
  <c r="CK463" i="16"/>
  <c r="CK459" i="16"/>
  <c r="CK455" i="16"/>
  <c r="CK451" i="16"/>
  <c r="CK447" i="16"/>
  <c r="CK428" i="16"/>
  <c r="CK394" i="16"/>
  <c r="CK382" i="16"/>
  <c r="CK421" i="16"/>
  <c r="CK413" i="16"/>
  <c r="CK297" i="16"/>
  <c r="CK287" i="16"/>
  <c r="CK294" i="16"/>
  <c r="CK286" i="16"/>
  <c r="CK292" i="16"/>
  <c r="CK288" i="16"/>
  <c r="CK284" i="16"/>
  <c r="CK276" i="16"/>
  <c r="CK268" i="16"/>
  <c r="CK260" i="16"/>
  <c r="CK252" i="16"/>
  <c r="CK244" i="16"/>
  <c r="CK236" i="16"/>
  <c r="CK228" i="16"/>
  <c r="CK446" i="16"/>
  <c r="CK441" i="16"/>
  <c r="CK440" i="16"/>
  <c r="CK437" i="16"/>
  <c r="CK442" i="16"/>
  <c r="CK422" i="16"/>
  <c r="CK414" i="16"/>
  <c r="CK406" i="16"/>
  <c r="CK398" i="16"/>
  <c r="CK386" i="16"/>
  <c r="CK374" i="16"/>
  <c r="CK409" i="16"/>
  <c r="CK309" i="16"/>
  <c r="CK429" i="16"/>
  <c r="CK417" i="16"/>
  <c r="CK362" i="16"/>
  <c r="CK313" i="16"/>
  <c r="CK305" i="16"/>
  <c r="CK291" i="16"/>
  <c r="CK358" i="16"/>
  <c r="CK354" i="16"/>
  <c r="CK350" i="16"/>
  <c r="CK346" i="16"/>
  <c r="CK342" i="16"/>
  <c r="CK338" i="16"/>
  <c r="CK334" i="16"/>
  <c r="CK330" i="16"/>
  <c r="CK326" i="16"/>
  <c r="CK322" i="16"/>
  <c r="CK318" i="16"/>
  <c r="CK314" i="16"/>
  <c r="CK310" i="16"/>
  <c r="CK306" i="16"/>
  <c r="CK302" i="16"/>
  <c r="CK298" i="16"/>
  <c r="CK290" i="16"/>
  <c r="CK280" i="16"/>
  <c r="CK272" i="16"/>
  <c r="CK454" i="16"/>
  <c r="CK434" i="16"/>
  <c r="CK430" i="16"/>
  <c r="CK426" i="16"/>
  <c r="CK418" i="16"/>
  <c r="CK410" i="16"/>
  <c r="CK402" i="16"/>
  <c r="CK390" i="16"/>
  <c r="CK378" i="16"/>
  <c r="CK370" i="16"/>
  <c r="CK425" i="16"/>
  <c r="CK366" i="16"/>
  <c r="CK301" i="16"/>
  <c r="CK264" i="16"/>
  <c r="CK248" i="16"/>
  <c r="CK232" i="16"/>
  <c r="CK214" i="16"/>
  <c r="CK275" i="16"/>
  <c r="CK259" i="16"/>
  <c r="CK243" i="16"/>
  <c r="CK215" i="16"/>
  <c r="CK183" i="16"/>
  <c r="CK188" i="16"/>
  <c r="CK168" i="16"/>
  <c r="CK156" i="16"/>
  <c r="CK136" i="16"/>
  <c r="CK129" i="16"/>
  <c r="CK125" i="16"/>
  <c r="CK113" i="16"/>
  <c r="CK105" i="16"/>
  <c r="CK73" i="16"/>
  <c r="CK65" i="16"/>
  <c r="CK57" i="16"/>
  <c r="CK42" i="16"/>
  <c r="CK28" i="16"/>
  <c r="CK22" i="16"/>
  <c r="CK12" i="16"/>
  <c r="CK218" i="16"/>
  <c r="CK283" i="16"/>
  <c r="CK271" i="16"/>
  <c r="CK255" i="16"/>
  <c r="CK239" i="16"/>
  <c r="CK207" i="16"/>
  <c r="CK199" i="16"/>
  <c r="CK191" i="16"/>
  <c r="CK190" i="16"/>
  <c r="CK176" i="16"/>
  <c r="CK172" i="16"/>
  <c r="CK160" i="16"/>
  <c r="CK148" i="16"/>
  <c r="CK133" i="16"/>
  <c r="CK121" i="16"/>
  <c r="CK94" i="16"/>
  <c r="CK86" i="16"/>
  <c r="CK78" i="16"/>
  <c r="CK50" i="16"/>
  <c r="CK16" i="16"/>
  <c r="CK10" i="16"/>
  <c r="CK256" i="16"/>
  <c r="CK240" i="16"/>
  <c r="CK222" i="16"/>
  <c r="CK267" i="16"/>
  <c r="CK251" i="16"/>
  <c r="CK235" i="16"/>
  <c r="CK219" i="16"/>
  <c r="CK180" i="16"/>
  <c r="CK140" i="16"/>
  <c r="CK138" i="16"/>
  <c r="CK117" i="16"/>
  <c r="CK109" i="16"/>
  <c r="CK101" i="16"/>
  <c r="CK69" i="16"/>
  <c r="CK61" i="16"/>
  <c r="CK54" i="16"/>
  <c r="CK38" i="16"/>
  <c r="CK5" i="16"/>
  <c r="CK4" i="16"/>
  <c r="CK3" i="16"/>
  <c r="CK224" i="16"/>
  <c r="CK221" i="16"/>
  <c r="CK279" i="16"/>
  <c r="CK263" i="16"/>
  <c r="CK247" i="16"/>
  <c r="CK231" i="16"/>
  <c r="CK211" i="16"/>
  <c r="CK203" i="16"/>
  <c r="CK195" i="16"/>
  <c r="CK184" i="16"/>
  <c r="CK164" i="16"/>
  <c r="CK152" i="16"/>
  <c r="CK144" i="16"/>
  <c r="CK98" i="16"/>
  <c r="CK90" i="16"/>
  <c r="CK82" i="16"/>
  <c r="CK46" i="16"/>
  <c r="CK36" i="16"/>
  <c r="CK32" i="16"/>
  <c r="CK18" i="16"/>
  <c r="CL1" i="14"/>
  <c r="CK3" i="14"/>
  <c r="CK7" i="14"/>
  <c r="CK8" i="14"/>
  <c r="CK9" i="14"/>
  <c r="CK10" i="14"/>
  <c r="CK15" i="14"/>
  <c r="CK12" i="14"/>
  <c r="CK16" i="14"/>
  <c r="CK20" i="14"/>
  <c r="CK22" i="14"/>
  <c r="CK26" i="14"/>
  <c r="CK21" i="14"/>
  <c r="CK23" i="14"/>
  <c r="CK27" i="14"/>
  <c r="CK28" i="14"/>
  <c r="CK31" i="14"/>
  <c r="CK30" i="14"/>
  <c r="CK32" i="14"/>
  <c r="CK36" i="14"/>
  <c r="CK33" i="14"/>
  <c r="CK37" i="14"/>
  <c r="CK40" i="14"/>
  <c r="CK46" i="14"/>
  <c r="CK43" i="14"/>
  <c r="CK47" i="14"/>
  <c r="CK38" i="14"/>
  <c r="CK44" i="14"/>
  <c r="CK48" i="14"/>
  <c r="CK41" i="14"/>
  <c r="CK45" i="14"/>
  <c r="CK52" i="14"/>
  <c r="CK56" i="14"/>
  <c r="CK60" i="14"/>
  <c r="CK64" i="14"/>
  <c r="CK49" i="14"/>
  <c r="CK53" i="14"/>
  <c r="CK57" i="14"/>
  <c r="CK61" i="14"/>
  <c r="CK65" i="14"/>
  <c r="CK54" i="14"/>
  <c r="CK62" i="14"/>
  <c r="CK68" i="14"/>
  <c r="CK69" i="14"/>
  <c r="CK73" i="14"/>
  <c r="CK77" i="14"/>
  <c r="CK81" i="14"/>
  <c r="CK85" i="14"/>
  <c r="CK70" i="14"/>
  <c r="CK74" i="14"/>
  <c r="CK78" i="14"/>
  <c r="CK82" i="14"/>
  <c r="CK86" i="14"/>
  <c r="CK66" i="14"/>
  <c r="CK79" i="14"/>
  <c r="CK83" i="14"/>
  <c r="CK96" i="14"/>
  <c r="CK100" i="14"/>
  <c r="CK104" i="14"/>
  <c r="CK87" i="14"/>
  <c r="CK89" i="14"/>
  <c r="CK90" i="14"/>
  <c r="CK93" i="14"/>
  <c r="CK97" i="14"/>
  <c r="CK101" i="14"/>
  <c r="CK105" i="14"/>
  <c r="CK94" i="14"/>
  <c r="CK98" i="14"/>
  <c r="CK102" i="14"/>
  <c r="CK106" i="14"/>
  <c r="CK108" i="14"/>
  <c r="CK112" i="14"/>
  <c r="CK111" i="14"/>
  <c r="CK58" i="14"/>
  <c r="CK51" i="14"/>
  <c r="CK42" i="14"/>
  <c r="CK18" i="14"/>
  <c r="CK13" i="14"/>
  <c r="CK11" i="14"/>
  <c r="CK5" i="14"/>
  <c r="CK6" i="14"/>
  <c r="CK75" i="14"/>
  <c r="CK67" i="14"/>
  <c r="CK50" i="14"/>
  <c r="CK39" i="14"/>
  <c r="CK34" i="14"/>
  <c r="CK24" i="14"/>
  <c r="CK29" i="14"/>
  <c r="CK25" i="14"/>
  <c r="CK110" i="14"/>
  <c r="CK109" i="14"/>
  <c r="CK88" i="14"/>
  <c r="CK17" i="14"/>
  <c r="CK19" i="14"/>
  <c r="CK4" i="14"/>
  <c r="CK91" i="14"/>
  <c r="CK92" i="14"/>
  <c r="CK107" i="14"/>
  <c r="CK103" i="14"/>
  <c r="CK99" i="14"/>
  <c r="CK95" i="14"/>
  <c r="CK71" i="14"/>
  <c r="CK84" i="14"/>
  <c r="CK80" i="14"/>
  <c r="CK76" i="14"/>
  <c r="CK72" i="14"/>
  <c r="CK63" i="14"/>
  <c r="CK59" i="14"/>
  <c r="CK55" i="14"/>
  <c r="CK35" i="14"/>
  <c r="CK14" i="14"/>
  <c r="CL1" i="18"/>
  <c r="CK2" i="18"/>
  <c r="CL1" i="15"/>
  <c r="CK2" i="15"/>
  <c r="CL5" i="18" l="1"/>
  <c r="CL6" i="18"/>
  <c r="CL7" i="18"/>
  <c r="CL10" i="18"/>
  <c r="CL11" i="18"/>
  <c r="CL12" i="18"/>
  <c r="CL20" i="18"/>
  <c r="CL15" i="18"/>
  <c r="CL16" i="18"/>
  <c r="CL17" i="18"/>
  <c r="CL18" i="18"/>
  <c r="CL21" i="18"/>
  <c r="CL22" i="18"/>
  <c r="CL23" i="18"/>
  <c r="CL27" i="18"/>
  <c r="CL24" i="18"/>
  <c r="CL28" i="18"/>
  <c r="CL34" i="18"/>
  <c r="CL38" i="18"/>
  <c r="CL31" i="18"/>
  <c r="CL35" i="18"/>
  <c r="CL39" i="18"/>
  <c r="CL42" i="18"/>
  <c r="CL46" i="18"/>
  <c r="CL50" i="18"/>
  <c r="CL43" i="18"/>
  <c r="CL47" i="18"/>
  <c r="CL54" i="18"/>
  <c r="CL58" i="18"/>
  <c r="CL62" i="18"/>
  <c r="CL51" i="18"/>
  <c r="CL55" i="18"/>
  <c r="CL59" i="18"/>
  <c r="CL63" i="18"/>
  <c r="CL56" i="18"/>
  <c r="CL60" i="18"/>
  <c r="CL64" i="18"/>
  <c r="CL72" i="18"/>
  <c r="CL76" i="18"/>
  <c r="CL80" i="18"/>
  <c r="CL84" i="18"/>
  <c r="CL66" i="18"/>
  <c r="CL70" i="18"/>
  <c r="CL67" i="18"/>
  <c r="CL68" i="18"/>
  <c r="CL74" i="18"/>
  <c r="CL71" i="18"/>
  <c r="CL75" i="18"/>
  <c r="CL79" i="18"/>
  <c r="CL83" i="18"/>
  <c r="CL88" i="18"/>
  <c r="CL92" i="18"/>
  <c r="CL89" i="18"/>
  <c r="CL93" i="18"/>
  <c r="CL45" i="18"/>
  <c r="CL36" i="18"/>
  <c r="CL91" i="18"/>
  <c r="CL86" i="18"/>
  <c r="CL78" i="18"/>
  <c r="CL85" i="18"/>
  <c r="CL73" i="18"/>
  <c r="CL69" i="18"/>
  <c r="CL90" i="18"/>
  <c r="CL87" i="18"/>
  <c r="CL81" i="18"/>
  <c r="CL52" i="18"/>
  <c r="CL49" i="18"/>
  <c r="CL48" i="18"/>
  <c r="CL44" i="18"/>
  <c r="CL37" i="18"/>
  <c r="CL32" i="18"/>
  <c r="CL26" i="18"/>
  <c r="CL82" i="18"/>
  <c r="CL77" i="18"/>
  <c r="CL65" i="18"/>
  <c r="CL61" i="18"/>
  <c r="CL57" i="18"/>
  <c r="CL53" i="18"/>
  <c r="CL41" i="18"/>
  <c r="CL33" i="18"/>
  <c r="CL40" i="18"/>
  <c r="CL30" i="18"/>
  <c r="CL29" i="18"/>
  <c r="CL13" i="18"/>
  <c r="CL8" i="18"/>
  <c r="CL19" i="18"/>
  <c r="CL9" i="18"/>
  <c r="CL25" i="18"/>
  <c r="CL3" i="18"/>
  <c r="CL14" i="18"/>
  <c r="CL4" i="18"/>
  <c r="CL5" i="15"/>
  <c r="CL6" i="15"/>
  <c r="CL10" i="15"/>
  <c r="CL7" i="15"/>
  <c r="CL11" i="15"/>
  <c r="CL15" i="15"/>
  <c r="CL12" i="15"/>
  <c r="CL16" i="15"/>
  <c r="CL19" i="15"/>
  <c r="CL20" i="15"/>
  <c r="CL24" i="15"/>
  <c r="CL21" i="15"/>
  <c r="CL27" i="15"/>
  <c r="CL28" i="15"/>
  <c r="CL32" i="15"/>
  <c r="CL25" i="15"/>
  <c r="CL29" i="15"/>
  <c r="CL33" i="15"/>
  <c r="CL36" i="15"/>
  <c r="CL39" i="15"/>
  <c r="CL43" i="15"/>
  <c r="CL40" i="15"/>
  <c r="CL44" i="15"/>
  <c r="CL50" i="15"/>
  <c r="CL54" i="15"/>
  <c r="CL47" i="15"/>
  <c r="CL51" i="15"/>
  <c r="CL55" i="15"/>
  <c r="CL64" i="15"/>
  <c r="CL68" i="15"/>
  <c r="CL72" i="15"/>
  <c r="CL58" i="15"/>
  <c r="CL61" i="15"/>
  <c r="CL65" i="15"/>
  <c r="CL69" i="15"/>
  <c r="CL62" i="15"/>
  <c r="CL66" i="15"/>
  <c r="CL70" i="15"/>
  <c r="CL59" i="15"/>
  <c r="CL73" i="15"/>
  <c r="CL80" i="15"/>
  <c r="CL77" i="15"/>
  <c r="CL81" i="15"/>
  <c r="CL85" i="15"/>
  <c r="CL89" i="15"/>
  <c r="CL78" i="15"/>
  <c r="CL82" i="15"/>
  <c r="CL86" i="15"/>
  <c r="CL90" i="15"/>
  <c r="CL105" i="15"/>
  <c r="CL98" i="15"/>
  <c r="CL102" i="15"/>
  <c r="CL95" i="15"/>
  <c r="CL99" i="15"/>
  <c r="CL103" i="15"/>
  <c r="CL107" i="15"/>
  <c r="CL93" i="15"/>
  <c r="CL96" i="15"/>
  <c r="CL100" i="15"/>
  <c r="CL104" i="15"/>
  <c r="CL108" i="15"/>
  <c r="CL121" i="15"/>
  <c r="CL125" i="15"/>
  <c r="CL114" i="15"/>
  <c r="CL118" i="15"/>
  <c r="CL122" i="15"/>
  <c r="CL126" i="15"/>
  <c r="CL111" i="15"/>
  <c r="CL115" i="15"/>
  <c r="CL119" i="15"/>
  <c r="CL123" i="15"/>
  <c r="CL127" i="15"/>
  <c r="CL109" i="15"/>
  <c r="CL112" i="15"/>
  <c r="CL116" i="15"/>
  <c r="CL128" i="15"/>
  <c r="CL132" i="15"/>
  <c r="CL136" i="15"/>
  <c r="CL140" i="15"/>
  <c r="CL144" i="15"/>
  <c r="CL148" i="15"/>
  <c r="CL152" i="15"/>
  <c r="CL156" i="15"/>
  <c r="CL160" i="15"/>
  <c r="CL129" i="15"/>
  <c r="CL133" i="15"/>
  <c r="CL137" i="15"/>
  <c r="CL141" i="15"/>
  <c r="CL145" i="15"/>
  <c r="CL149" i="15"/>
  <c r="CL153" i="15"/>
  <c r="CL157" i="15"/>
  <c r="CL161" i="15"/>
  <c r="CL134" i="15"/>
  <c r="CL138" i="15"/>
  <c r="CL142" i="15"/>
  <c r="CL146" i="15"/>
  <c r="CL150" i="15"/>
  <c r="CL154" i="15"/>
  <c r="CL158" i="15"/>
  <c r="CL162" i="15"/>
  <c r="CL165" i="15"/>
  <c r="CL175" i="15"/>
  <c r="CL179" i="15"/>
  <c r="CL183" i="15"/>
  <c r="CL187" i="15"/>
  <c r="CL191" i="15"/>
  <c r="CL195" i="15"/>
  <c r="CL199" i="15"/>
  <c r="CL203" i="15"/>
  <c r="CL172" i="15"/>
  <c r="CL176" i="15"/>
  <c r="CL180" i="15"/>
  <c r="CL184" i="15"/>
  <c r="CL188" i="15"/>
  <c r="CL192" i="15"/>
  <c r="CL196" i="15"/>
  <c r="CL200" i="15"/>
  <c r="CL169" i="15"/>
  <c r="CL173" i="15"/>
  <c r="CL177" i="15"/>
  <c r="CL181" i="15"/>
  <c r="CL185" i="15"/>
  <c r="CL189" i="15"/>
  <c r="CL193" i="15"/>
  <c r="CL197" i="15"/>
  <c r="CL201" i="15"/>
  <c r="CL218" i="15"/>
  <c r="CL222" i="15"/>
  <c r="CL226" i="15"/>
  <c r="CL230" i="15"/>
  <c r="CL234" i="15"/>
  <c r="CL238" i="15"/>
  <c r="CL242" i="15"/>
  <c r="CL207" i="15"/>
  <c r="CL211" i="15"/>
  <c r="CL219" i="15"/>
  <c r="CL223" i="15"/>
  <c r="CL227" i="15"/>
  <c r="CL231" i="15"/>
  <c r="CL235" i="15"/>
  <c r="CL239" i="15"/>
  <c r="CL243" i="15"/>
  <c r="CL204" i="15"/>
  <c r="CL205" i="15"/>
  <c r="CL208" i="15"/>
  <c r="CL212" i="15"/>
  <c r="CL254" i="15"/>
  <c r="CL258" i="15"/>
  <c r="CL262" i="15"/>
  <c r="CL266" i="15"/>
  <c r="CL270" i="15"/>
  <c r="CL274" i="15"/>
  <c r="CL278" i="15"/>
  <c r="CL246" i="15"/>
  <c r="CL247" i="15"/>
  <c r="CL250" i="15"/>
  <c r="CL251" i="15"/>
  <c r="CL255" i="15"/>
  <c r="CL259" i="15"/>
  <c r="CL263" i="15"/>
  <c r="CL267" i="15"/>
  <c r="CL271" i="15"/>
  <c r="CL275" i="15"/>
  <c r="CL279" i="15"/>
  <c r="CL283" i="15"/>
  <c r="CL287" i="15"/>
  <c r="CL291" i="15"/>
  <c r="CL295" i="15"/>
  <c r="CL299" i="15"/>
  <c r="CL303" i="15"/>
  <c r="CL307" i="15"/>
  <c r="CL311" i="15"/>
  <c r="CL315" i="15"/>
  <c r="CL256" i="15"/>
  <c r="CL260" i="15"/>
  <c r="CL264" i="15"/>
  <c r="CL268" i="15"/>
  <c r="CL272" i="15"/>
  <c r="CL276" i="15"/>
  <c r="CL280" i="15"/>
  <c r="CL284" i="15"/>
  <c r="CL288" i="15"/>
  <c r="CL292" i="15"/>
  <c r="CL296" i="15"/>
  <c r="CL300" i="15"/>
  <c r="CL304" i="15"/>
  <c r="CL308" i="15"/>
  <c r="CL312" i="15"/>
  <c r="CL316" i="15"/>
  <c r="CL327" i="15"/>
  <c r="CL383" i="15"/>
  <c r="CL319" i="15"/>
  <c r="CL320" i="15"/>
  <c r="CL323" i="15"/>
  <c r="CL324" i="15"/>
  <c r="CL332" i="15"/>
  <c r="CL336" i="15"/>
  <c r="CL340" i="15"/>
  <c r="CL344" i="15"/>
  <c r="CL348" i="15"/>
  <c r="CL352" i="15"/>
  <c r="CL356" i="15"/>
  <c r="CL360" i="15"/>
  <c r="CL364" i="15"/>
  <c r="CL368" i="15"/>
  <c r="CL372" i="15"/>
  <c r="CL376" i="15"/>
  <c r="CL380" i="15"/>
  <c r="CL333" i="15"/>
  <c r="CL337" i="15"/>
  <c r="CL341" i="15"/>
  <c r="CL345" i="15"/>
  <c r="CL349" i="15"/>
  <c r="CL353" i="15"/>
  <c r="CL357" i="15"/>
  <c r="CL361" i="15"/>
  <c r="CL365" i="15"/>
  <c r="CL369" i="15"/>
  <c r="CL373" i="15"/>
  <c r="CL377" i="15"/>
  <c r="CL381" i="15"/>
  <c r="CL321" i="15"/>
  <c r="CL375" i="15"/>
  <c r="CL367" i="15"/>
  <c r="CL359" i="15"/>
  <c r="CL351" i="15"/>
  <c r="CL343" i="15"/>
  <c r="CL335" i="15"/>
  <c r="CL378" i="15"/>
  <c r="CL374" i="15"/>
  <c r="CL314" i="15"/>
  <c r="CL306" i="15"/>
  <c r="CL298" i="15"/>
  <c r="CL290" i="15"/>
  <c r="CL282" i="15"/>
  <c r="CL210" i="15"/>
  <c r="CL171" i="15"/>
  <c r="CL166" i="15"/>
  <c r="CL326" i="15"/>
  <c r="CL329" i="15"/>
  <c r="CL322" i="15"/>
  <c r="CL370" i="15"/>
  <c r="CL366" i="15"/>
  <c r="CL362" i="15"/>
  <c r="CL358" i="15"/>
  <c r="CL354" i="15"/>
  <c r="CL350" i="15"/>
  <c r="CL346" i="15"/>
  <c r="CL342" i="15"/>
  <c r="CL338" i="15"/>
  <c r="CL334" i="15"/>
  <c r="CL330" i="15"/>
  <c r="CL252" i="15"/>
  <c r="CL240" i="15"/>
  <c r="CL232" i="15"/>
  <c r="CL224" i="15"/>
  <c r="CL216" i="15"/>
  <c r="CL214" i="15"/>
  <c r="CL163" i="15"/>
  <c r="CL325" i="15"/>
  <c r="CL371" i="15"/>
  <c r="CL363" i="15"/>
  <c r="CL355" i="15"/>
  <c r="CL347" i="15"/>
  <c r="CL339" i="15"/>
  <c r="CL331" i="15"/>
  <c r="CL249" i="15"/>
  <c r="CL310" i="15"/>
  <c r="CL302" i="15"/>
  <c r="CL294" i="15"/>
  <c r="CL286" i="15"/>
  <c r="CL209" i="15"/>
  <c r="CL168" i="15"/>
  <c r="CL164" i="15"/>
  <c r="CL167" i="15"/>
  <c r="CL318" i="15"/>
  <c r="CL379" i="15"/>
  <c r="CL382" i="15"/>
  <c r="CL328" i="15"/>
  <c r="CL248" i="15"/>
  <c r="CL253" i="15"/>
  <c r="CL317" i="15"/>
  <c r="CL313" i="15"/>
  <c r="CL309" i="15"/>
  <c r="CL305" i="15"/>
  <c r="CL301" i="15"/>
  <c r="CL297" i="15"/>
  <c r="CL293" i="15"/>
  <c r="CL289" i="15"/>
  <c r="CL285" i="15"/>
  <c r="CL281" i="15"/>
  <c r="CL277" i="15"/>
  <c r="CL273" i="15"/>
  <c r="CL269" i="15"/>
  <c r="CL265" i="15"/>
  <c r="CL261" i="15"/>
  <c r="CL257" i="15"/>
  <c r="CL244" i="15"/>
  <c r="CL236" i="15"/>
  <c r="CL228" i="15"/>
  <c r="CL220" i="15"/>
  <c r="CL213" i="15"/>
  <c r="CL215" i="15"/>
  <c r="CL206" i="15"/>
  <c r="CL245" i="15"/>
  <c r="CL241" i="15"/>
  <c r="CL237" i="15"/>
  <c r="CL233" i="15"/>
  <c r="CL229" i="15"/>
  <c r="CL225" i="15"/>
  <c r="CL221" i="15"/>
  <c r="CL217" i="15"/>
  <c r="CL202" i="15"/>
  <c r="CL198" i="15"/>
  <c r="CL194" i="15"/>
  <c r="CL190" i="15"/>
  <c r="CL186" i="15"/>
  <c r="CL182" i="15"/>
  <c r="CL178" i="15"/>
  <c r="CL174" i="15"/>
  <c r="CL170" i="15"/>
  <c r="CL120" i="15"/>
  <c r="CL91" i="15"/>
  <c r="CL87" i="15"/>
  <c r="CL83" i="15"/>
  <c r="CL79" i="15"/>
  <c r="CL53" i="15"/>
  <c r="CL49" i="15"/>
  <c r="CL41" i="15"/>
  <c r="CL14" i="15"/>
  <c r="CL3" i="15"/>
  <c r="CL159" i="15"/>
  <c r="CL155" i="15"/>
  <c r="CL151" i="15"/>
  <c r="CL147" i="15"/>
  <c r="CL143" i="15"/>
  <c r="CL139" i="15"/>
  <c r="CL135" i="15"/>
  <c r="CL131" i="15"/>
  <c r="CL124" i="15"/>
  <c r="CL110" i="15"/>
  <c r="CL117" i="15"/>
  <c r="CL113" i="15"/>
  <c r="CL75" i="15"/>
  <c r="CL88" i="15"/>
  <c r="CL74" i="15"/>
  <c r="CL63" i="15"/>
  <c r="CL60" i="15"/>
  <c r="CL52" i="15"/>
  <c r="CL45" i="15"/>
  <c r="CL42" i="15"/>
  <c r="CL30" i="15"/>
  <c r="CL22" i="15"/>
  <c r="CL18" i="15"/>
  <c r="CL23" i="15"/>
  <c r="CL17" i="15"/>
  <c r="CL106" i="15"/>
  <c r="CL94" i="15"/>
  <c r="CL76" i="15"/>
  <c r="CL67" i="15"/>
  <c r="CL56" i="15"/>
  <c r="CL38" i="15"/>
  <c r="CL26" i="15"/>
  <c r="CL130" i="15"/>
  <c r="CL92" i="15"/>
  <c r="CL101" i="15"/>
  <c r="CL97" i="15"/>
  <c r="CL84" i="15"/>
  <c r="CL71" i="15"/>
  <c r="CL57" i="15"/>
  <c r="CL48" i="15"/>
  <c r="CL46" i="15"/>
  <c r="CL35" i="15"/>
  <c r="CL37" i="15"/>
  <c r="CL34" i="15"/>
  <c r="CL31" i="15"/>
  <c r="CL13" i="15"/>
  <c r="CL8" i="15"/>
  <c r="CL9" i="15"/>
  <c r="CL4" i="15"/>
  <c r="CM1" i="16"/>
  <c r="CL5" i="16"/>
  <c r="CL6" i="16"/>
  <c r="CL7" i="16"/>
  <c r="CL8" i="16"/>
  <c r="CL11" i="16"/>
  <c r="CL13" i="16"/>
  <c r="CL14" i="16"/>
  <c r="CL19" i="16"/>
  <c r="CL23" i="16"/>
  <c r="CL20" i="16"/>
  <c r="CL24" i="16"/>
  <c r="CL16" i="16"/>
  <c r="CL17" i="16"/>
  <c r="CL21" i="16"/>
  <c r="CL32" i="16"/>
  <c r="CL29" i="16"/>
  <c r="CL33" i="16"/>
  <c r="CL26" i="16"/>
  <c r="CL30" i="16"/>
  <c r="CL34" i="16"/>
  <c r="CL36" i="16"/>
  <c r="CL37" i="16"/>
  <c r="CL39" i="16"/>
  <c r="CL43" i="16"/>
  <c r="CL47" i="16"/>
  <c r="CL51" i="16"/>
  <c r="CL40" i="16"/>
  <c r="CL44" i="16"/>
  <c r="CL48" i="16"/>
  <c r="CL52" i="16"/>
  <c r="CL58" i="16"/>
  <c r="CL62" i="16"/>
  <c r="CL66" i="16"/>
  <c r="CL70" i="16"/>
  <c r="CL55" i="16"/>
  <c r="CL59" i="16"/>
  <c r="CL63" i="16"/>
  <c r="CL67" i="16"/>
  <c r="CL71" i="16"/>
  <c r="CL56" i="16"/>
  <c r="CL74" i="16"/>
  <c r="CL79" i="16"/>
  <c r="CL83" i="16"/>
  <c r="CL87" i="16"/>
  <c r="CL91" i="16"/>
  <c r="CL75" i="16"/>
  <c r="CL76" i="16"/>
  <c r="CL80" i="16"/>
  <c r="CL84" i="16"/>
  <c r="CL88" i="16"/>
  <c r="CL92" i="16"/>
  <c r="CL98" i="16"/>
  <c r="CL102" i="16"/>
  <c r="CL106" i="16"/>
  <c r="CL110" i="16"/>
  <c r="CL114" i="16"/>
  <c r="CL118" i="16"/>
  <c r="CL122" i="16"/>
  <c r="CL126" i="16"/>
  <c r="CL130" i="16"/>
  <c r="CL95" i="16"/>
  <c r="CL96" i="16"/>
  <c r="CL99" i="16"/>
  <c r="CL103" i="16"/>
  <c r="CL107" i="16"/>
  <c r="CL111" i="16"/>
  <c r="CL115" i="16"/>
  <c r="CL119" i="16"/>
  <c r="CL123" i="16"/>
  <c r="CL127" i="16"/>
  <c r="CL131" i="16"/>
  <c r="CL136" i="16"/>
  <c r="CL144" i="16"/>
  <c r="CL148" i="16"/>
  <c r="CL152" i="16"/>
  <c r="CL156" i="16"/>
  <c r="CL160" i="16"/>
  <c r="CL164" i="16"/>
  <c r="CL168" i="16"/>
  <c r="CL172" i="16"/>
  <c r="CL137" i="16"/>
  <c r="CL141" i="16"/>
  <c r="CL145" i="16"/>
  <c r="CL149" i="16"/>
  <c r="CL153" i="16"/>
  <c r="CL157" i="16"/>
  <c r="CL161" i="16"/>
  <c r="CL165" i="16"/>
  <c r="CL169" i="16"/>
  <c r="CL173" i="16"/>
  <c r="CL138" i="16"/>
  <c r="CL142" i="16"/>
  <c r="CL146" i="16"/>
  <c r="CL150" i="16"/>
  <c r="CL154" i="16"/>
  <c r="CL158" i="16"/>
  <c r="CL162" i="16"/>
  <c r="CL166" i="16"/>
  <c r="CL170" i="16"/>
  <c r="CL134" i="16"/>
  <c r="CL135" i="16"/>
  <c r="CL192" i="16"/>
  <c r="CL196" i="16"/>
  <c r="CL200" i="16"/>
  <c r="CL204" i="16"/>
  <c r="CL208" i="16"/>
  <c r="CL212" i="16"/>
  <c r="CL174" i="16"/>
  <c r="CL177" i="16"/>
  <c r="CL178" i="16"/>
  <c r="CL181" i="16"/>
  <c r="CL185" i="16"/>
  <c r="CL186" i="16"/>
  <c r="CL189" i="16"/>
  <c r="CL193" i="16"/>
  <c r="CL197" i="16"/>
  <c r="CL201" i="16"/>
  <c r="CL205" i="16"/>
  <c r="CL209" i="16"/>
  <c r="CL213" i="16"/>
  <c r="CL216" i="16"/>
  <c r="CL217" i="16"/>
  <c r="CL225" i="16"/>
  <c r="CL229" i="16"/>
  <c r="CL233" i="16"/>
  <c r="CL237" i="16"/>
  <c r="CL241" i="16"/>
  <c r="CL245" i="16"/>
  <c r="CL249" i="16"/>
  <c r="CL253" i="16"/>
  <c r="CL257" i="16"/>
  <c r="CL261" i="16"/>
  <c r="CL265" i="16"/>
  <c r="CL269" i="16"/>
  <c r="CL273" i="16"/>
  <c r="CL277" i="16"/>
  <c r="CL281" i="16"/>
  <c r="CL226" i="16"/>
  <c r="CL220" i="16"/>
  <c r="CL221" i="16"/>
  <c r="CL224" i="16"/>
  <c r="CL228" i="16"/>
  <c r="CL232" i="16"/>
  <c r="CL236" i="16"/>
  <c r="CL240" i="16"/>
  <c r="CL244" i="16"/>
  <c r="CL248" i="16"/>
  <c r="CL252" i="16"/>
  <c r="CL256" i="16"/>
  <c r="CL260" i="16"/>
  <c r="CL264" i="16"/>
  <c r="CL268" i="16"/>
  <c r="CL272" i="16"/>
  <c r="CL276" i="16"/>
  <c r="CL280" i="16"/>
  <c r="CL284" i="16"/>
  <c r="CL285" i="16"/>
  <c r="CL288" i="16"/>
  <c r="CL289" i="16"/>
  <c r="CL292" i="16"/>
  <c r="CL293" i="16"/>
  <c r="CL299" i="16"/>
  <c r="CL303" i="16"/>
  <c r="CL307" i="16"/>
  <c r="CL311" i="16"/>
  <c r="CL315" i="16"/>
  <c r="CL319" i="16"/>
  <c r="CL323" i="16"/>
  <c r="CL327" i="16"/>
  <c r="CL331" i="16"/>
  <c r="CL335" i="16"/>
  <c r="CL339" i="16"/>
  <c r="CL343" i="16"/>
  <c r="CL347" i="16"/>
  <c r="CL351" i="16"/>
  <c r="CL355" i="16"/>
  <c r="CL359" i="16"/>
  <c r="CL300" i="16"/>
  <c r="CL304" i="16"/>
  <c r="CL308" i="16"/>
  <c r="CL312" i="16"/>
  <c r="CL316" i="16"/>
  <c r="CL320" i="16"/>
  <c r="CL324" i="16"/>
  <c r="CL328" i="16"/>
  <c r="CL332" i="16"/>
  <c r="CL336" i="16"/>
  <c r="CL340" i="16"/>
  <c r="CL344" i="16"/>
  <c r="CL348" i="16"/>
  <c r="CL352" i="16"/>
  <c r="CL356" i="16"/>
  <c r="CL360" i="16"/>
  <c r="CL363" i="16"/>
  <c r="CL364" i="16"/>
  <c r="CL367" i="16"/>
  <c r="CL374" i="16"/>
  <c r="CL378" i="16"/>
  <c r="CL382" i="16"/>
  <c r="CL386" i="16"/>
  <c r="CL390" i="16"/>
  <c r="CL394" i="16"/>
  <c r="CL398" i="16"/>
  <c r="CL402" i="16"/>
  <c r="CL406" i="16"/>
  <c r="CL410" i="16"/>
  <c r="CL414" i="16"/>
  <c r="CL418" i="16"/>
  <c r="CL422" i="16"/>
  <c r="CL368" i="16"/>
  <c r="CL371" i="16"/>
  <c r="CL375" i="16"/>
  <c r="CL379" i="16"/>
  <c r="CL383" i="16"/>
  <c r="CL387" i="16"/>
  <c r="CL391" i="16"/>
  <c r="CL395" i="16"/>
  <c r="CL399" i="16"/>
  <c r="CL403" i="16"/>
  <c r="CL407" i="16"/>
  <c r="CL411" i="16"/>
  <c r="CL415" i="16"/>
  <c r="CL419" i="16"/>
  <c r="CL423" i="16"/>
  <c r="CL372" i="16"/>
  <c r="CL376" i="16"/>
  <c r="CL380" i="16"/>
  <c r="CL384" i="16"/>
  <c r="CL388" i="16"/>
  <c r="CL392" i="16"/>
  <c r="CL396" i="16"/>
  <c r="CL400" i="16"/>
  <c r="CL404" i="16"/>
  <c r="CL369" i="16"/>
  <c r="CL435" i="16"/>
  <c r="CL439" i="16"/>
  <c r="CL443" i="16"/>
  <c r="CL426" i="16"/>
  <c r="CL427" i="16"/>
  <c r="CL430" i="16"/>
  <c r="CL431" i="16"/>
  <c r="CL444" i="16"/>
  <c r="CL448" i="16"/>
  <c r="CL452" i="16"/>
  <c r="CL456" i="16"/>
  <c r="CL460" i="16"/>
  <c r="CL464" i="16"/>
  <c r="CL468" i="16"/>
  <c r="CL472" i="16"/>
  <c r="CL476" i="16"/>
  <c r="CL480" i="16"/>
  <c r="CL445" i="16"/>
  <c r="CL449" i="16"/>
  <c r="CL453" i="16"/>
  <c r="CL457" i="16"/>
  <c r="CL461" i="16"/>
  <c r="CL465" i="16"/>
  <c r="CL469" i="16"/>
  <c r="CL473" i="16"/>
  <c r="CL477" i="16"/>
  <c r="CL481" i="16"/>
  <c r="CL434" i="16"/>
  <c r="CL433" i="16"/>
  <c r="CL482" i="16"/>
  <c r="CL478" i="16"/>
  <c r="CL474" i="16"/>
  <c r="CL470" i="16"/>
  <c r="CL466" i="16"/>
  <c r="CL462" i="16"/>
  <c r="CL458" i="16"/>
  <c r="CL454" i="16"/>
  <c r="CL450" i="16"/>
  <c r="CL446" i="16"/>
  <c r="CL436" i="16"/>
  <c r="CL389" i="16"/>
  <c r="CL377" i="16"/>
  <c r="CL412" i="16"/>
  <c r="CL366" i="16"/>
  <c r="CL296" i="16"/>
  <c r="CL294" i="16"/>
  <c r="CL283" i="16"/>
  <c r="CL275" i="16"/>
  <c r="CL267" i="16"/>
  <c r="CL259" i="16"/>
  <c r="CL251" i="16"/>
  <c r="CL243" i="16"/>
  <c r="CL235" i="16"/>
  <c r="CL227" i="16"/>
  <c r="CL442" i="16"/>
  <c r="CL438" i="16"/>
  <c r="CL437" i="16"/>
  <c r="CL479" i="16"/>
  <c r="CL471" i="16"/>
  <c r="CL463" i="16"/>
  <c r="CL455" i="16"/>
  <c r="CL447" i="16"/>
  <c r="CL440" i="16"/>
  <c r="CL421" i="16"/>
  <c r="CL413" i="16"/>
  <c r="CL405" i="16"/>
  <c r="CL393" i="16"/>
  <c r="CL381" i="16"/>
  <c r="CL420" i="16"/>
  <c r="CL408" i="16"/>
  <c r="CL361" i="16"/>
  <c r="CL290" i="16"/>
  <c r="CL295" i="16"/>
  <c r="CL287" i="16"/>
  <c r="CL354" i="16"/>
  <c r="CL346" i="16"/>
  <c r="CL338" i="16"/>
  <c r="CL330" i="16"/>
  <c r="CL322" i="16"/>
  <c r="CL314" i="16"/>
  <c r="CL306" i="16"/>
  <c r="CL298" i="16"/>
  <c r="CL428" i="16"/>
  <c r="CL441" i="16"/>
  <c r="CL397" i="16"/>
  <c r="CL385" i="16"/>
  <c r="CL373" i="16"/>
  <c r="CL357" i="16"/>
  <c r="CL353" i="16"/>
  <c r="CL349" i="16"/>
  <c r="CL345" i="16"/>
  <c r="CL341" i="16"/>
  <c r="CL337" i="16"/>
  <c r="CL333" i="16"/>
  <c r="CL329" i="16"/>
  <c r="CL325" i="16"/>
  <c r="CL321" i="16"/>
  <c r="CL317" i="16"/>
  <c r="CL313" i="16"/>
  <c r="CL309" i="16"/>
  <c r="CL305" i="16"/>
  <c r="CL301" i="16"/>
  <c r="CL297" i="16"/>
  <c r="CL279" i="16"/>
  <c r="CL271" i="16"/>
  <c r="CL429" i="16"/>
  <c r="CL475" i="16"/>
  <c r="CL467" i="16"/>
  <c r="CL459" i="16"/>
  <c r="CL451" i="16"/>
  <c r="CL432" i="16"/>
  <c r="CL425" i="16"/>
  <c r="CL417" i="16"/>
  <c r="CL409" i="16"/>
  <c r="CL401" i="16"/>
  <c r="CL424" i="16"/>
  <c r="CL416" i="16"/>
  <c r="CL365" i="16"/>
  <c r="CL370" i="16"/>
  <c r="CL362" i="16"/>
  <c r="CL286" i="16"/>
  <c r="CL291" i="16"/>
  <c r="CL358" i="16"/>
  <c r="CL350" i="16"/>
  <c r="CL342" i="16"/>
  <c r="CL334" i="16"/>
  <c r="CL326" i="16"/>
  <c r="CL318" i="16"/>
  <c r="CL310" i="16"/>
  <c r="CL302" i="16"/>
  <c r="CL263" i="16"/>
  <c r="CL247" i="16"/>
  <c r="CL231" i="16"/>
  <c r="CL223" i="16"/>
  <c r="CL219" i="16"/>
  <c r="CL274" i="16"/>
  <c r="CL258" i="16"/>
  <c r="CL242" i="16"/>
  <c r="CL222" i="16"/>
  <c r="CL210" i="16"/>
  <c r="CL202" i="16"/>
  <c r="CL194" i="16"/>
  <c r="CL180" i="16"/>
  <c r="CL176" i="16"/>
  <c r="CL211" i="16"/>
  <c r="CL207" i="16"/>
  <c r="CL203" i="16"/>
  <c r="CL199" i="16"/>
  <c r="CL195" i="16"/>
  <c r="CL183" i="16"/>
  <c r="CL163" i="16"/>
  <c r="CL143" i="16"/>
  <c r="CL140" i="16"/>
  <c r="CL97" i="16"/>
  <c r="CL89" i="16"/>
  <c r="CL81" i="16"/>
  <c r="CL73" i="16"/>
  <c r="CL69" i="16"/>
  <c r="CL45" i="16"/>
  <c r="CL31" i="16"/>
  <c r="CL28" i="16"/>
  <c r="CL25" i="16"/>
  <c r="CL15" i="16"/>
  <c r="CL239" i="16"/>
  <c r="CL270" i="16"/>
  <c r="CL254" i="16"/>
  <c r="CL238" i="16"/>
  <c r="CL214" i="16"/>
  <c r="CL184" i="16"/>
  <c r="CL187" i="16"/>
  <c r="CL167" i="16"/>
  <c r="CL155" i="16"/>
  <c r="CL128" i="16"/>
  <c r="CL124" i="16"/>
  <c r="CL112" i="16"/>
  <c r="CL104" i="16"/>
  <c r="CL78" i="16"/>
  <c r="CL72" i="16"/>
  <c r="CL64" i="16"/>
  <c r="CL41" i="16"/>
  <c r="CL35" i="16"/>
  <c r="CL27" i="16"/>
  <c r="CL18" i="16"/>
  <c r="CL255" i="16"/>
  <c r="CL282" i="16"/>
  <c r="CL266" i="16"/>
  <c r="CL250" i="16"/>
  <c r="CL234" i="16"/>
  <c r="CL230" i="16"/>
  <c r="CL206" i="16"/>
  <c r="CL198" i="16"/>
  <c r="CL190" i="16"/>
  <c r="CL182" i="16"/>
  <c r="CL188" i="16"/>
  <c r="CL191" i="16"/>
  <c r="CL175" i="16"/>
  <c r="CL171" i="16"/>
  <c r="CL159" i="16"/>
  <c r="CL147" i="16"/>
  <c r="CL132" i="16"/>
  <c r="CL120" i="16"/>
  <c r="CL93" i="16"/>
  <c r="CL85" i="16"/>
  <c r="CL77" i="16"/>
  <c r="CL61" i="16"/>
  <c r="CL49" i="16"/>
  <c r="CL54" i="16"/>
  <c r="CL50" i="16"/>
  <c r="CL46" i="16"/>
  <c r="CL42" i="16"/>
  <c r="CL38" i="16"/>
  <c r="CL9" i="16"/>
  <c r="CL10" i="16"/>
  <c r="CL3" i="16"/>
  <c r="CL278" i="16"/>
  <c r="CL262" i="16"/>
  <c r="CL246" i="16"/>
  <c r="CL218" i="16"/>
  <c r="CL215" i="16"/>
  <c r="CL179" i="16"/>
  <c r="CL151" i="16"/>
  <c r="CL139" i="16"/>
  <c r="CL116" i="16"/>
  <c r="CL108" i="16"/>
  <c r="CL100" i="16"/>
  <c r="CL133" i="16"/>
  <c r="CL129" i="16"/>
  <c r="CL125" i="16"/>
  <c r="CL121" i="16"/>
  <c r="CL117" i="16"/>
  <c r="CL113" i="16"/>
  <c r="CL109" i="16"/>
  <c r="CL105" i="16"/>
  <c r="CL101" i="16"/>
  <c r="CL94" i="16"/>
  <c r="CL90" i="16"/>
  <c r="CL86" i="16"/>
  <c r="CL82" i="16"/>
  <c r="CL68" i="16"/>
  <c r="CL60" i="16"/>
  <c r="CL65" i="16"/>
  <c r="CL57" i="16"/>
  <c r="CL53" i="16"/>
  <c r="CL22" i="16"/>
  <c r="CL12" i="16"/>
  <c r="CL4" i="16"/>
  <c r="CM1" i="14"/>
  <c r="CL6" i="14"/>
  <c r="CL3" i="14"/>
  <c r="CL4" i="14"/>
  <c r="CL7" i="14"/>
  <c r="CL8" i="14"/>
  <c r="CL9" i="14"/>
  <c r="CL12" i="14"/>
  <c r="CL15" i="14"/>
  <c r="CL19" i="14"/>
  <c r="CL16" i="14"/>
  <c r="CL20" i="14"/>
  <c r="CL25" i="14"/>
  <c r="CL22" i="14"/>
  <c r="CL26" i="14"/>
  <c r="CL27" i="14"/>
  <c r="CL29" i="14"/>
  <c r="CL31" i="14"/>
  <c r="CL35" i="14"/>
  <c r="CL30" i="14"/>
  <c r="CL32" i="14"/>
  <c r="CL36" i="14"/>
  <c r="CL33" i="14"/>
  <c r="CL37" i="14"/>
  <c r="CL39" i="14"/>
  <c r="CL45" i="14"/>
  <c r="CL40" i="14"/>
  <c r="CL46" i="14"/>
  <c r="CL43" i="14"/>
  <c r="CL47" i="14"/>
  <c r="CL44" i="14"/>
  <c r="CL48" i="14"/>
  <c r="CL52" i="14"/>
  <c r="CL56" i="14"/>
  <c r="CL60" i="14"/>
  <c r="CL64" i="14"/>
  <c r="CL49" i="14"/>
  <c r="CL53" i="14"/>
  <c r="CL57" i="14"/>
  <c r="CL61" i="14"/>
  <c r="CL65" i="14"/>
  <c r="CL72" i="14"/>
  <c r="CL76" i="14"/>
  <c r="CL80" i="14"/>
  <c r="CL84" i="14"/>
  <c r="CL68" i="14"/>
  <c r="CL69" i="14"/>
  <c r="CL73" i="14"/>
  <c r="CL77" i="14"/>
  <c r="CL81" i="14"/>
  <c r="CL85" i="14"/>
  <c r="CL70" i="14"/>
  <c r="CL74" i="14"/>
  <c r="CL78" i="14"/>
  <c r="CL82" i="14"/>
  <c r="CL86" i="14"/>
  <c r="CL103" i="14"/>
  <c r="CL107" i="14"/>
  <c r="CL96" i="14"/>
  <c r="CL100" i="14"/>
  <c r="CL104" i="14"/>
  <c r="CL89" i="14"/>
  <c r="CL90" i="14"/>
  <c r="CL93" i="14"/>
  <c r="CL97" i="14"/>
  <c r="CL101" i="14"/>
  <c r="CL105" i="14"/>
  <c r="CL108" i="14"/>
  <c r="CL112" i="14"/>
  <c r="CL109" i="14"/>
  <c r="CL91" i="14"/>
  <c r="CL59" i="14"/>
  <c r="CL50" i="14"/>
  <c r="CL42" i="14"/>
  <c r="CL41" i="14"/>
  <c r="CL17" i="14"/>
  <c r="CL14" i="14"/>
  <c r="CL10" i="14"/>
  <c r="CL110" i="14"/>
  <c r="CL99" i="14"/>
  <c r="CL55" i="14"/>
  <c r="CL28" i="14"/>
  <c r="CL24" i="14"/>
  <c r="CL111" i="14"/>
  <c r="CL88" i="14"/>
  <c r="CL95" i="14"/>
  <c r="CL67" i="14"/>
  <c r="CL63" i="14"/>
  <c r="CL23" i="14"/>
  <c r="CL18" i="14"/>
  <c r="CL5" i="14"/>
  <c r="CL92" i="14"/>
  <c r="CL106" i="14"/>
  <c r="CL102" i="14"/>
  <c r="CL98" i="14"/>
  <c r="CL94" i="14"/>
  <c r="CL87" i="14"/>
  <c r="CL83" i="14"/>
  <c r="CL79" i="14"/>
  <c r="CL75" i="14"/>
  <c r="CL71" i="14"/>
  <c r="CL51" i="14"/>
  <c r="CL66" i="14"/>
  <c r="CL62" i="14"/>
  <c r="CL58" i="14"/>
  <c r="CL54" i="14"/>
  <c r="CL38" i="14"/>
  <c r="CL34" i="14"/>
  <c r="CL21" i="14"/>
  <c r="CL13" i="14"/>
  <c r="CL11" i="14"/>
  <c r="CL2" i="15"/>
  <c r="CM1" i="15"/>
  <c r="CL2" i="18"/>
  <c r="CM1" i="18"/>
  <c r="CM4" i="18" l="1"/>
  <c r="CM5" i="18"/>
  <c r="CM6" i="18"/>
  <c r="CM9" i="18"/>
  <c r="CM10" i="18"/>
  <c r="CM14" i="18"/>
  <c r="CM19" i="18"/>
  <c r="CM20" i="18"/>
  <c r="CM15" i="18"/>
  <c r="CM17" i="18"/>
  <c r="CM24" i="18"/>
  <c r="CM28" i="18"/>
  <c r="CM26" i="18"/>
  <c r="CM21" i="18"/>
  <c r="CM23" i="18"/>
  <c r="CM27" i="18"/>
  <c r="CM31" i="18"/>
  <c r="CM35" i="18"/>
  <c r="CM39" i="18"/>
  <c r="CM33" i="18"/>
  <c r="CM37" i="18"/>
  <c r="CM34" i="18"/>
  <c r="CM38" i="18"/>
  <c r="CM45" i="18"/>
  <c r="CM49" i="18"/>
  <c r="CM42" i="18"/>
  <c r="CM46" i="18"/>
  <c r="CM50" i="18"/>
  <c r="CM57" i="18"/>
  <c r="CM61" i="18"/>
  <c r="CM65" i="18"/>
  <c r="CM54" i="18"/>
  <c r="CM58" i="18"/>
  <c r="CM62" i="18"/>
  <c r="CM51" i="18"/>
  <c r="CM55" i="18"/>
  <c r="CM59" i="18"/>
  <c r="CM63" i="18"/>
  <c r="CM71" i="18"/>
  <c r="CM75" i="18"/>
  <c r="CM79" i="18"/>
  <c r="CM83" i="18"/>
  <c r="CM76" i="18"/>
  <c r="CM80" i="18"/>
  <c r="CM84" i="18"/>
  <c r="CM66" i="18"/>
  <c r="CM69" i="18"/>
  <c r="CM70" i="18"/>
  <c r="CM67" i="18"/>
  <c r="CM74" i="18"/>
  <c r="CM78" i="18"/>
  <c r="CM82" i="18"/>
  <c r="CM86" i="18"/>
  <c r="CM90" i="18"/>
  <c r="CM88" i="18"/>
  <c r="CM92" i="18"/>
  <c r="CM89" i="18"/>
  <c r="CM93" i="18"/>
  <c r="CM91" i="18"/>
  <c r="CM87" i="18"/>
  <c r="CM81" i="18"/>
  <c r="CM53" i="18"/>
  <c r="CM41" i="18"/>
  <c r="CM32" i="18"/>
  <c r="CM73" i="18"/>
  <c r="CM44" i="18"/>
  <c r="CM40" i="18"/>
  <c r="CM85" i="18"/>
  <c r="CM77" i="18"/>
  <c r="CM72" i="18"/>
  <c r="CM68" i="18"/>
  <c r="CM47" i="18"/>
  <c r="CM43" i="18"/>
  <c r="CM64" i="18"/>
  <c r="CM60" i="18"/>
  <c r="CM56" i="18"/>
  <c r="CM52" i="18"/>
  <c r="CM48" i="18"/>
  <c r="CM36" i="18"/>
  <c r="CM30" i="18"/>
  <c r="CM13" i="18"/>
  <c r="CM16" i="18"/>
  <c r="CM12" i="18"/>
  <c r="CM11" i="18"/>
  <c r="CM18" i="18"/>
  <c r="CM29" i="18"/>
  <c r="CM25" i="18"/>
  <c r="CM22" i="18"/>
  <c r="CM8" i="18"/>
  <c r="CM7" i="18"/>
  <c r="CM3" i="18"/>
  <c r="CM4" i="15"/>
  <c r="CM5" i="15"/>
  <c r="CM6" i="15"/>
  <c r="CM9" i="15"/>
  <c r="CM10" i="15"/>
  <c r="CM11" i="15"/>
  <c r="CM14" i="15"/>
  <c r="CM15" i="15"/>
  <c r="CM18" i="15"/>
  <c r="CM22" i="15"/>
  <c r="CM19" i="15"/>
  <c r="CM23" i="15"/>
  <c r="CM20" i="15"/>
  <c r="CM24" i="15"/>
  <c r="CM31" i="15"/>
  <c r="CM26" i="15"/>
  <c r="CM27" i="15"/>
  <c r="CM28" i="15"/>
  <c r="CM32" i="15"/>
  <c r="CM35" i="15"/>
  <c r="CM41" i="15"/>
  <c r="CM45" i="15"/>
  <c r="CM36" i="15"/>
  <c r="CM39" i="15"/>
  <c r="CM43" i="15"/>
  <c r="CM49" i="15"/>
  <c r="CM53" i="15"/>
  <c r="CM50" i="15"/>
  <c r="CM54" i="15"/>
  <c r="CM47" i="15"/>
  <c r="CM59" i="15"/>
  <c r="CM63" i="15"/>
  <c r="CM67" i="15"/>
  <c r="CM71" i="15"/>
  <c r="CM64" i="15"/>
  <c r="CM68" i="15"/>
  <c r="CM72" i="15"/>
  <c r="CM57" i="15"/>
  <c r="CM58" i="15"/>
  <c r="CM61" i="15"/>
  <c r="CM65" i="15"/>
  <c r="CM69" i="15"/>
  <c r="CM73" i="15"/>
  <c r="CM80" i="15"/>
  <c r="CM77" i="15"/>
  <c r="CM81" i="15"/>
  <c r="CM85" i="15"/>
  <c r="CM89" i="15"/>
  <c r="CM93" i="15"/>
  <c r="CM104" i="15"/>
  <c r="CM108" i="15"/>
  <c r="CM94" i="15"/>
  <c r="CM98" i="15"/>
  <c r="CM102" i="15"/>
  <c r="CM106" i="15"/>
  <c r="CM95" i="15"/>
  <c r="CM99" i="15"/>
  <c r="CM103" i="15"/>
  <c r="CM107" i="15"/>
  <c r="CM112" i="15"/>
  <c r="CM128" i="15"/>
  <c r="CM121" i="15"/>
  <c r="CM125" i="15"/>
  <c r="CM129" i="15"/>
  <c r="CM114" i="15"/>
  <c r="CM118" i="15"/>
  <c r="CM122" i="15"/>
  <c r="CM126" i="15"/>
  <c r="CM115" i="15"/>
  <c r="CM119" i="15"/>
  <c r="CM123" i="15"/>
  <c r="CM127" i="15"/>
  <c r="CM147" i="15"/>
  <c r="CM155" i="15"/>
  <c r="CM159" i="15"/>
  <c r="CM132" i="15"/>
  <c r="CM136" i="15"/>
  <c r="CM140" i="15"/>
  <c r="CM144" i="15"/>
  <c r="CM148" i="15"/>
  <c r="CM152" i="15"/>
  <c r="CM156" i="15"/>
  <c r="CM160" i="15"/>
  <c r="CM133" i="15"/>
  <c r="CM137" i="15"/>
  <c r="CM141" i="15"/>
  <c r="CM145" i="15"/>
  <c r="CM149" i="15"/>
  <c r="CM153" i="15"/>
  <c r="CM157" i="15"/>
  <c r="CM161" i="15"/>
  <c r="CM169" i="15"/>
  <c r="CM165" i="15"/>
  <c r="CM174" i="15"/>
  <c r="CM178" i="15"/>
  <c r="CM182" i="15"/>
  <c r="CM186" i="15"/>
  <c r="CM190" i="15"/>
  <c r="CM194" i="15"/>
  <c r="CM198" i="15"/>
  <c r="CM202" i="15"/>
  <c r="CM171" i="15"/>
  <c r="CM175" i="15"/>
  <c r="CM179" i="15"/>
  <c r="CM183" i="15"/>
  <c r="CM187" i="15"/>
  <c r="CM191" i="15"/>
  <c r="CM195" i="15"/>
  <c r="CM199" i="15"/>
  <c r="CM203" i="15"/>
  <c r="CM172" i="15"/>
  <c r="CM176" i="15"/>
  <c r="CM180" i="15"/>
  <c r="CM184" i="15"/>
  <c r="CM188" i="15"/>
  <c r="CM192" i="15"/>
  <c r="CM196" i="15"/>
  <c r="CM200" i="15"/>
  <c r="CM204" i="15"/>
  <c r="CM208" i="15"/>
  <c r="CM212" i="15"/>
  <c r="CM217" i="15"/>
  <c r="CM221" i="15"/>
  <c r="CM225" i="15"/>
  <c r="CM229" i="15"/>
  <c r="CM233" i="15"/>
  <c r="CM237" i="15"/>
  <c r="CM241" i="15"/>
  <c r="CM245" i="15"/>
  <c r="CM218" i="15"/>
  <c r="CM222" i="15"/>
  <c r="CM226" i="15"/>
  <c r="CM230" i="15"/>
  <c r="CM234" i="15"/>
  <c r="CM238" i="15"/>
  <c r="CM242" i="15"/>
  <c r="CM219" i="15"/>
  <c r="CM223" i="15"/>
  <c r="CM227" i="15"/>
  <c r="CM231" i="15"/>
  <c r="CM235" i="15"/>
  <c r="CM239" i="15"/>
  <c r="CM243" i="15"/>
  <c r="CM247" i="15"/>
  <c r="CM251" i="15"/>
  <c r="CM261" i="15"/>
  <c r="CM265" i="15"/>
  <c r="CM269" i="15"/>
  <c r="CM273" i="15"/>
  <c r="CM277" i="15"/>
  <c r="CM253" i="15"/>
  <c r="CM254" i="15"/>
  <c r="CM258" i="15"/>
  <c r="CM262" i="15"/>
  <c r="CM266" i="15"/>
  <c r="CM270" i="15"/>
  <c r="CM274" i="15"/>
  <c r="CM278" i="15"/>
  <c r="CM282" i="15"/>
  <c r="CM286" i="15"/>
  <c r="CM290" i="15"/>
  <c r="CM294" i="15"/>
  <c r="CM298" i="15"/>
  <c r="CM246" i="15"/>
  <c r="CM250" i="15"/>
  <c r="CM255" i="15"/>
  <c r="CM259" i="15"/>
  <c r="CM263" i="15"/>
  <c r="CM267" i="15"/>
  <c r="CM271" i="15"/>
  <c r="CM275" i="15"/>
  <c r="CM279" i="15"/>
  <c r="CM283" i="15"/>
  <c r="CM287" i="15"/>
  <c r="CM291" i="15"/>
  <c r="CM295" i="15"/>
  <c r="CM299" i="15"/>
  <c r="CM303" i="15"/>
  <c r="CM307" i="15"/>
  <c r="CM311" i="15"/>
  <c r="CM315" i="15"/>
  <c r="CM377" i="15"/>
  <c r="CM381" i="15"/>
  <c r="CM327" i="15"/>
  <c r="CM331" i="15"/>
  <c r="CM335" i="15"/>
  <c r="CM339" i="15"/>
  <c r="CM343" i="15"/>
  <c r="CM347" i="15"/>
  <c r="CM351" i="15"/>
  <c r="CM355" i="15"/>
  <c r="CM359" i="15"/>
  <c r="CM363" i="15"/>
  <c r="CM367" i="15"/>
  <c r="CM371" i="15"/>
  <c r="CM375" i="15"/>
  <c r="CM379" i="15"/>
  <c r="CM383" i="15"/>
  <c r="CM319" i="15"/>
  <c r="CM323" i="15"/>
  <c r="CM332" i="15"/>
  <c r="CM336" i="15"/>
  <c r="CM340" i="15"/>
  <c r="CM344" i="15"/>
  <c r="CM348" i="15"/>
  <c r="CM352" i="15"/>
  <c r="CM356" i="15"/>
  <c r="CM360" i="15"/>
  <c r="CM364" i="15"/>
  <c r="CM368" i="15"/>
  <c r="CM372" i="15"/>
  <c r="CM376" i="15"/>
  <c r="CM380" i="15"/>
  <c r="CM318" i="15"/>
  <c r="CM378" i="15"/>
  <c r="CM326" i="15"/>
  <c r="CM252" i="15"/>
  <c r="CM249" i="15"/>
  <c r="CM310" i="15"/>
  <c r="CM211" i="15"/>
  <c r="CM205" i="15"/>
  <c r="CM321" i="15"/>
  <c r="CM374" i="15"/>
  <c r="CM366" i="15"/>
  <c r="CM358" i="15"/>
  <c r="CM350" i="15"/>
  <c r="CM342" i="15"/>
  <c r="CM334" i="15"/>
  <c r="CM373" i="15"/>
  <c r="CM369" i="15"/>
  <c r="CM365" i="15"/>
  <c r="CM361" i="15"/>
  <c r="CM357" i="15"/>
  <c r="CM353" i="15"/>
  <c r="CM349" i="15"/>
  <c r="CM345" i="15"/>
  <c r="CM341" i="15"/>
  <c r="CM337" i="15"/>
  <c r="CM333" i="15"/>
  <c r="CM325" i="15"/>
  <c r="CM306" i="15"/>
  <c r="CM313" i="15"/>
  <c r="CM305" i="15"/>
  <c r="CM297" i="15"/>
  <c r="CM289" i="15"/>
  <c r="CM281" i="15"/>
  <c r="CM215" i="15"/>
  <c r="CM210" i="15"/>
  <c r="CM209" i="15"/>
  <c r="CM170" i="15"/>
  <c r="CM164" i="15"/>
  <c r="CM322" i="15"/>
  <c r="CM328" i="15"/>
  <c r="CM382" i="15"/>
  <c r="CM329" i="15"/>
  <c r="CM248" i="15"/>
  <c r="CM302" i="15"/>
  <c r="CM214" i="15"/>
  <c r="CM213" i="15"/>
  <c r="CM168" i="15"/>
  <c r="CM163" i="15"/>
  <c r="CM370" i="15"/>
  <c r="CM362" i="15"/>
  <c r="CM354" i="15"/>
  <c r="CM346" i="15"/>
  <c r="CM338" i="15"/>
  <c r="CM330" i="15"/>
  <c r="CM314" i="15"/>
  <c r="CM317" i="15"/>
  <c r="CM309" i="15"/>
  <c r="CM301" i="15"/>
  <c r="CM293" i="15"/>
  <c r="CM285" i="15"/>
  <c r="CM257" i="15"/>
  <c r="CM324" i="15"/>
  <c r="CM320" i="15"/>
  <c r="CM316" i="15"/>
  <c r="CM312" i="15"/>
  <c r="CM308" i="15"/>
  <c r="CM304" i="15"/>
  <c r="CM300" i="15"/>
  <c r="CM296" i="15"/>
  <c r="CM292" i="15"/>
  <c r="CM288" i="15"/>
  <c r="CM284" i="15"/>
  <c r="CM280" i="15"/>
  <c r="CM276" i="15"/>
  <c r="CM272" i="15"/>
  <c r="CM268" i="15"/>
  <c r="CM264" i="15"/>
  <c r="CM260" i="15"/>
  <c r="CM256" i="15"/>
  <c r="CM207" i="15"/>
  <c r="CM206" i="15"/>
  <c r="CM244" i="15"/>
  <c r="CM240" i="15"/>
  <c r="CM236" i="15"/>
  <c r="CM232" i="15"/>
  <c r="CM228" i="15"/>
  <c r="CM224" i="15"/>
  <c r="CM220" i="15"/>
  <c r="CM216" i="15"/>
  <c r="CM166" i="15"/>
  <c r="CM201" i="15"/>
  <c r="CM197" i="15"/>
  <c r="CM193" i="15"/>
  <c r="CM189" i="15"/>
  <c r="CM185" i="15"/>
  <c r="CM181" i="15"/>
  <c r="CM177" i="15"/>
  <c r="CM173" i="15"/>
  <c r="CM167" i="15"/>
  <c r="CM143" i="15"/>
  <c r="CM131" i="15"/>
  <c r="CM91" i="15"/>
  <c r="CM83" i="15"/>
  <c r="CM90" i="15"/>
  <c r="CM86" i="15"/>
  <c r="CM82" i="15"/>
  <c r="CM78" i="15"/>
  <c r="CM75" i="15"/>
  <c r="CM70" i="15"/>
  <c r="CM62" i="15"/>
  <c r="CM55" i="15"/>
  <c r="CM52" i="15"/>
  <c r="CM48" i="15"/>
  <c r="CM37" i="15"/>
  <c r="CM33" i="15"/>
  <c r="CM30" i="15"/>
  <c r="CM25" i="15"/>
  <c r="CM12" i="15"/>
  <c r="CM17" i="15"/>
  <c r="CM13" i="15"/>
  <c r="CM139" i="15"/>
  <c r="CM162" i="15"/>
  <c r="CM158" i="15"/>
  <c r="CM154" i="15"/>
  <c r="CM150" i="15"/>
  <c r="CM146" i="15"/>
  <c r="CM142" i="15"/>
  <c r="CM138" i="15"/>
  <c r="CM134" i="15"/>
  <c r="CM130" i="15"/>
  <c r="CM124" i="15"/>
  <c r="CM120" i="15"/>
  <c r="CM116" i="15"/>
  <c r="CM109" i="15"/>
  <c r="CM97" i="15"/>
  <c r="CM92" i="15"/>
  <c r="CM56" i="15"/>
  <c r="CM40" i="15"/>
  <c r="CM42" i="15"/>
  <c r="CM38" i="15"/>
  <c r="CM3" i="15"/>
  <c r="CM151" i="15"/>
  <c r="CM135" i="15"/>
  <c r="CM111" i="15"/>
  <c r="CM88" i="15"/>
  <c r="CM74" i="15"/>
  <c r="CM87" i="15"/>
  <c r="CM60" i="15"/>
  <c r="CM51" i="15"/>
  <c r="CM44" i="15"/>
  <c r="CM29" i="15"/>
  <c r="CM21" i="15"/>
  <c r="CM16" i="15"/>
  <c r="CM110" i="15"/>
  <c r="CM117" i="15"/>
  <c r="CM113" i="15"/>
  <c r="CM105" i="15"/>
  <c r="CM101" i="15"/>
  <c r="CM100" i="15"/>
  <c r="CM96" i="15"/>
  <c r="CM84" i="15"/>
  <c r="CM79" i="15"/>
  <c r="CM76" i="15"/>
  <c r="CM66" i="15"/>
  <c r="CM46" i="15"/>
  <c r="CM34" i="15"/>
  <c r="CM8" i="15"/>
  <c r="CM7" i="15"/>
  <c r="CN1" i="16"/>
  <c r="CM4" i="16"/>
  <c r="CM5" i="16"/>
  <c r="CM6" i="16"/>
  <c r="CM7" i="16"/>
  <c r="CM11" i="16"/>
  <c r="CM13" i="16"/>
  <c r="CM14" i="16"/>
  <c r="CM16" i="16"/>
  <c r="CM17" i="16"/>
  <c r="CM21" i="16"/>
  <c r="CM22" i="16"/>
  <c r="CM19" i="16"/>
  <c r="CM23" i="16"/>
  <c r="CM20" i="16"/>
  <c r="CM24" i="16"/>
  <c r="CM31" i="16"/>
  <c r="CM35" i="16"/>
  <c r="CM32" i="16"/>
  <c r="CM29" i="16"/>
  <c r="CM33" i="16"/>
  <c r="CM26" i="16"/>
  <c r="CM30" i="16"/>
  <c r="CM36" i="16"/>
  <c r="CM46" i="16"/>
  <c r="CM50" i="16"/>
  <c r="CM37" i="16"/>
  <c r="CM39" i="16"/>
  <c r="CM43" i="16"/>
  <c r="CM47" i="16"/>
  <c r="CM51" i="16"/>
  <c r="CM56" i="16"/>
  <c r="CM73" i="16"/>
  <c r="CM58" i="16"/>
  <c r="CM62" i="16"/>
  <c r="CM66" i="16"/>
  <c r="CM70" i="16"/>
  <c r="CM54" i="16"/>
  <c r="CM55" i="16"/>
  <c r="CM77" i="16"/>
  <c r="CM81" i="16"/>
  <c r="CM78" i="16"/>
  <c r="CM82" i="16"/>
  <c r="CM86" i="16"/>
  <c r="CM90" i="16"/>
  <c r="CM94" i="16"/>
  <c r="CM74" i="16"/>
  <c r="CM79" i="16"/>
  <c r="CM83" i="16"/>
  <c r="CM87" i="16"/>
  <c r="CM91" i="16"/>
  <c r="CM105" i="16"/>
  <c r="CM109" i="16"/>
  <c r="CM117" i="16"/>
  <c r="CM121" i="16"/>
  <c r="CM125" i="16"/>
  <c r="CM129" i="16"/>
  <c r="CM97" i="16"/>
  <c r="CM98" i="16"/>
  <c r="CM102" i="16"/>
  <c r="CM106" i="16"/>
  <c r="CM110" i="16"/>
  <c r="CM114" i="16"/>
  <c r="CM118" i="16"/>
  <c r="CM122" i="16"/>
  <c r="CM126" i="16"/>
  <c r="CM130" i="16"/>
  <c r="CM95" i="16"/>
  <c r="CM99" i="16"/>
  <c r="CM135" i="16"/>
  <c r="CM133" i="16"/>
  <c r="CM134" i="16"/>
  <c r="CM139" i="16"/>
  <c r="CM143" i="16"/>
  <c r="CM147" i="16"/>
  <c r="CM151" i="16"/>
  <c r="CM155" i="16"/>
  <c r="CM159" i="16"/>
  <c r="CM163" i="16"/>
  <c r="CM167" i="16"/>
  <c r="CM171" i="16"/>
  <c r="CM136" i="16"/>
  <c r="CM144" i="16"/>
  <c r="CM148" i="16"/>
  <c r="CM152" i="16"/>
  <c r="CM156" i="16"/>
  <c r="CM160" i="16"/>
  <c r="CM164" i="16"/>
  <c r="CM168" i="16"/>
  <c r="CM172" i="16"/>
  <c r="CM137" i="16"/>
  <c r="CM141" i="16"/>
  <c r="CM145" i="16"/>
  <c r="CM149" i="16"/>
  <c r="CM153" i="16"/>
  <c r="CM157" i="16"/>
  <c r="CM161" i="16"/>
  <c r="CM165" i="16"/>
  <c r="CM169" i="16"/>
  <c r="CM173" i="16"/>
  <c r="CM190" i="16"/>
  <c r="CM191" i="16"/>
  <c r="CM195" i="16"/>
  <c r="CM199" i="16"/>
  <c r="CM203" i="16"/>
  <c r="CM207" i="16"/>
  <c r="CM211" i="16"/>
  <c r="CM187" i="16"/>
  <c r="CM192" i="16"/>
  <c r="CM196" i="16"/>
  <c r="CM200" i="16"/>
  <c r="CM204" i="16"/>
  <c r="CM208" i="16"/>
  <c r="CM212" i="16"/>
  <c r="CM177" i="16"/>
  <c r="CM181" i="16"/>
  <c r="CM185" i="16"/>
  <c r="CM220" i="16"/>
  <c r="CM224" i="16"/>
  <c r="CM228" i="16"/>
  <c r="CM232" i="16"/>
  <c r="CM236" i="16"/>
  <c r="CM240" i="16"/>
  <c r="CM244" i="16"/>
  <c r="CM248" i="16"/>
  <c r="CM252" i="16"/>
  <c r="CM256" i="16"/>
  <c r="CM260" i="16"/>
  <c r="CM264" i="16"/>
  <c r="CM268" i="16"/>
  <c r="CM272" i="16"/>
  <c r="CM276" i="16"/>
  <c r="CM280" i="16"/>
  <c r="CM215" i="16"/>
  <c r="CM216" i="16"/>
  <c r="CM225" i="16"/>
  <c r="CM229" i="16"/>
  <c r="CM233" i="16"/>
  <c r="CM237" i="16"/>
  <c r="CM241" i="16"/>
  <c r="CM245" i="16"/>
  <c r="CM249" i="16"/>
  <c r="CM253" i="16"/>
  <c r="CM257" i="16"/>
  <c r="CM261" i="16"/>
  <c r="CM265" i="16"/>
  <c r="CM269" i="16"/>
  <c r="CM273" i="16"/>
  <c r="CM277" i="16"/>
  <c r="CM281" i="16"/>
  <c r="CM285" i="16"/>
  <c r="CM289" i="16"/>
  <c r="CM293" i="16"/>
  <c r="CM218" i="16"/>
  <c r="CM219" i="16"/>
  <c r="CM223" i="16"/>
  <c r="CM227" i="16"/>
  <c r="CM231" i="16"/>
  <c r="CM235" i="16"/>
  <c r="CM239" i="16"/>
  <c r="CM243" i="16"/>
  <c r="CM247" i="16"/>
  <c r="CM251" i="16"/>
  <c r="CM255" i="16"/>
  <c r="CM259" i="16"/>
  <c r="CM263" i="16"/>
  <c r="CM267" i="16"/>
  <c r="CM271" i="16"/>
  <c r="CM275" i="16"/>
  <c r="CM279" i="16"/>
  <c r="CM283" i="16"/>
  <c r="CM298" i="16"/>
  <c r="CM302" i="16"/>
  <c r="CM306" i="16"/>
  <c r="CM310" i="16"/>
  <c r="CM314" i="16"/>
  <c r="CM318" i="16"/>
  <c r="CM322" i="16"/>
  <c r="CM326" i="16"/>
  <c r="CM330" i="16"/>
  <c r="CM334" i="16"/>
  <c r="CM338" i="16"/>
  <c r="CM342" i="16"/>
  <c r="CM346" i="16"/>
  <c r="CM350" i="16"/>
  <c r="CM354" i="16"/>
  <c r="CM358" i="16"/>
  <c r="CM284" i="16"/>
  <c r="CM288" i="16"/>
  <c r="CM292" i="16"/>
  <c r="CM299" i="16"/>
  <c r="CM303" i="16"/>
  <c r="CM307" i="16"/>
  <c r="CM311" i="16"/>
  <c r="CM315" i="16"/>
  <c r="CM319" i="16"/>
  <c r="CM323" i="16"/>
  <c r="CM327" i="16"/>
  <c r="CM331" i="16"/>
  <c r="CM335" i="16"/>
  <c r="CM339" i="16"/>
  <c r="CM343" i="16"/>
  <c r="CM347" i="16"/>
  <c r="CM351" i="16"/>
  <c r="CM355" i="16"/>
  <c r="CM359" i="16"/>
  <c r="CM369" i="16"/>
  <c r="CM373" i="16"/>
  <c r="CM377" i="16"/>
  <c r="CM381" i="16"/>
  <c r="CM385" i="16"/>
  <c r="CM389" i="16"/>
  <c r="CM393" i="16"/>
  <c r="CM397" i="16"/>
  <c r="CM401" i="16"/>
  <c r="CM405" i="16"/>
  <c r="CM409" i="16"/>
  <c r="CM413" i="16"/>
  <c r="CM417" i="16"/>
  <c r="CM421" i="16"/>
  <c r="CM425" i="16"/>
  <c r="CM362" i="16"/>
  <c r="CM363" i="16"/>
  <c r="CM366" i="16"/>
  <c r="CM367" i="16"/>
  <c r="CM374" i="16"/>
  <c r="CM378" i="16"/>
  <c r="CM382" i="16"/>
  <c r="CM386" i="16"/>
  <c r="CM390" i="16"/>
  <c r="CM394" i="16"/>
  <c r="CM398" i="16"/>
  <c r="CM402" i="16"/>
  <c r="CM406" i="16"/>
  <c r="CM410" i="16"/>
  <c r="CM414" i="16"/>
  <c r="CM418" i="16"/>
  <c r="CM422" i="16"/>
  <c r="CM371" i="16"/>
  <c r="CM375" i="16"/>
  <c r="CM379" i="16"/>
  <c r="CM383" i="16"/>
  <c r="CM387" i="16"/>
  <c r="CM391" i="16"/>
  <c r="CM395" i="16"/>
  <c r="CM399" i="16"/>
  <c r="CM403" i="16"/>
  <c r="CM407" i="16"/>
  <c r="CM411" i="16"/>
  <c r="CM415" i="16"/>
  <c r="CM419" i="16"/>
  <c r="CM423" i="16"/>
  <c r="CM427" i="16"/>
  <c r="CM431" i="16"/>
  <c r="CM435" i="16"/>
  <c r="CM439" i="16"/>
  <c r="CM443" i="16"/>
  <c r="CM447" i="16"/>
  <c r="CM451" i="16"/>
  <c r="CM455" i="16"/>
  <c r="CM459" i="16"/>
  <c r="CM463" i="16"/>
  <c r="CM467" i="16"/>
  <c r="CM471" i="16"/>
  <c r="CM475" i="16"/>
  <c r="CM479" i="16"/>
  <c r="CM426" i="16"/>
  <c r="CM429" i="16"/>
  <c r="CM430" i="16"/>
  <c r="CM444" i="16"/>
  <c r="CM448" i="16"/>
  <c r="CM452" i="16"/>
  <c r="CM456" i="16"/>
  <c r="CM460" i="16"/>
  <c r="CM464" i="16"/>
  <c r="CM468" i="16"/>
  <c r="CM472" i="16"/>
  <c r="CM476" i="16"/>
  <c r="CM480" i="16"/>
  <c r="CM482" i="16"/>
  <c r="CM474" i="16"/>
  <c r="CM466" i="16"/>
  <c r="CM458" i="16"/>
  <c r="CM450" i="16"/>
  <c r="CM481" i="16"/>
  <c r="CM477" i="16"/>
  <c r="CM473" i="16"/>
  <c r="CM469" i="16"/>
  <c r="CM465" i="16"/>
  <c r="CM461" i="16"/>
  <c r="CM457" i="16"/>
  <c r="CM453" i="16"/>
  <c r="CM449" i="16"/>
  <c r="CM445" i="16"/>
  <c r="CM441" i="16"/>
  <c r="CM424" i="16"/>
  <c r="CM416" i="16"/>
  <c r="CM408" i="16"/>
  <c r="CM400" i="16"/>
  <c r="CM376" i="16"/>
  <c r="CM365" i="16"/>
  <c r="CM286" i="16"/>
  <c r="CM357" i="16"/>
  <c r="CM349" i="16"/>
  <c r="CM341" i="16"/>
  <c r="CM333" i="16"/>
  <c r="CM325" i="16"/>
  <c r="CM317" i="16"/>
  <c r="CM309" i="16"/>
  <c r="CM301" i="16"/>
  <c r="CM368" i="16"/>
  <c r="CM364" i="16"/>
  <c r="CM295" i="16"/>
  <c r="CM432" i="16"/>
  <c r="CM434" i="16"/>
  <c r="CM388" i="16"/>
  <c r="CM370" i="16"/>
  <c r="CM294" i="16"/>
  <c r="CM287" i="16"/>
  <c r="CM222" i="16"/>
  <c r="CM282" i="16"/>
  <c r="CM274" i="16"/>
  <c r="CM266" i="16"/>
  <c r="CM258" i="16"/>
  <c r="CM250" i="16"/>
  <c r="CM242" i="16"/>
  <c r="CM436" i="16"/>
  <c r="CM478" i="16"/>
  <c r="CM470" i="16"/>
  <c r="CM462" i="16"/>
  <c r="CM454" i="16"/>
  <c r="CM446" i="16"/>
  <c r="CM438" i="16"/>
  <c r="CM433" i="16"/>
  <c r="CM420" i="16"/>
  <c r="CM412" i="16"/>
  <c r="CM404" i="16"/>
  <c r="CM392" i="16"/>
  <c r="CM380" i="16"/>
  <c r="CM372" i="16"/>
  <c r="CM361" i="16"/>
  <c r="CM290" i="16"/>
  <c r="CM353" i="16"/>
  <c r="CM345" i="16"/>
  <c r="CM337" i="16"/>
  <c r="CM329" i="16"/>
  <c r="CM321" i="16"/>
  <c r="CM313" i="16"/>
  <c r="CM305" i="16"/>
  <c r="CM297" i="16"/>
  <c r="CM360" i="16"/>
  <c r="CM356" i="16"/>
  <c r="CM352" i="16"/>
  <c r="CM348" i="16"/>
  <c r="CM344" i="16"/>
  <c r="CM340" i="16"/>
  <c r="CM336" i="16"/>
  <c r="CM332" i="16"/>
  <c r="CM328" i="16"/>
  <c r="CM324" i="16"/>
  <c r="CM320" i="16"/>
  <c r="CM316" i="16"/>
  <c r="CM312" i="16"/>
  <c r="CM308" i="16"/>
  <c r="CM304" i="16"/>
  <c r="CM300" i="16"/>
  <c r="CM296" i="16"/>
  <c r="CM428" i="16"/>
  <c r="CM440" i="16"/>
  <c r="CM442" i="16"/>
  <c r="CM437" i="16"/>
  <c r="CM396" i="16"/>
  <c r="CM384" i="16"/>
  <c r="CM291" i="16"/>
  <c r="CM278" i="16"/>
  <c r="CM270" i="16"/>
  <c r="CM214" i="16"/>
  <c r="CM184" i="16"/>
  <c r="CM183" i="16"/>
  <c r="CM179" i="16"/>
  <c r="CM176" i="16"/>
  <c r="CM210" i="16"/>
  <c r="CM206" i="16"/>
  <c r="CM202" i="16"/>
  <c r="CM198" i="16"/>
  <c r="CM194" i="16"/>
  <c r="CM178" i="16"/>
  <c r="CM174" i="16"/>
  <c r="CM162" i="16"/>
  <c r="CM150" i="16"/>
  <c r="CM131" i="16"/>
  <c r="CM127" i="16"/>
  <c r="CM115" i="16"/>
  <c r="CM107" i="16"/>
  <c r="CM113" i="16"/>
  <c r="CM75" i="16"/>
  <c r="CM67" i="16"/>
  <c r="CM59" i="16"/>
  <c r="CM72" i="16"/>
  <c r="CM44" i="16"/>
  <c r="CM27" i="16"/>
  <c r="CM15" i="16"/>
  <c r="CM10" i="16"/>
  <c r="CM9" i="16"/>
  <c r="CM3" i="16"/>
  <c r="CM262" i="16"/>
  <c r="CM246" i="16"/>
  <c r="CM230" i="16"/>
  <c r="CM221" i="16"/>
  <c r="CM209" i="16"/>
  <c r="CM201" i="16"/>
  <c r="CM193" i="16"/>
  <c r="CM188" i="16"/>
  <c r="CM175" i="16"/>
  <c r="CM182" i="16"/>
  <c r="CM142" i="16"/>
  <c r="CM140" i="16"/>
  <c r="CM123" i="16"/>
  <c r="CM101" i="16"/>
  <c r="CM96" i="16"/>
  <c r="CM88" i="16"/>
  <c r="CM80" i="16"/>
  <c r="CM69" i="16"/>
  <c r="CM52" i="16"/>
  <c r="CM28" i="16"/>
  <c r="CM18" i="16"/>
  <c r="CM238" i="16"/>
  <c r="CM226" i="16"/>
  <c r="CM186" i="16"/>
  <c r="CM166" i="16"/>
  <c r="CM154" i="16"/>
  <c r="CM119" i="16"/>
  <c r="CM111" i="16"/>
  <c r="CM103" i="16"/>
  <c r="CM71" i="16"/>
  <c r="CM63" i="16"/>
  <c r="CM61" i="16"/>
  <c r="CM64" i="16"/>
  <c r="CM40" i="16"/>
  <c r="CM42" i="16"/>
  <c r="CM53" i="16"/>
  <c r="CM49" i="16"/>
  <c r="CM45" i="16"/>
  <c r="CM41" i="16"/>
  <c r="CM34" i="16"/>
  <c r="CM25" i="16"/>
  <c r="CM12" i="16"/>
  <c r="CM254" i="16"/>
  <c r="CM234" i="16"/>
  <c r="CM217" i="16"/>
  <c r="CM213" i="16"/>
  <c r="CM205" i="16"/>
  <c r="CM197" i="16"/>
  <c r="CM189" i="16"/>
  <c r="CM180" i="16"/>
  <c r="CM170" i="16"/>
  <c r="CM158" i="16"/>
  <c r="CM146" i="16"/>
  <c r="CM138" i="16"/>
  <c r="CM132" i="16"/>
  <c r="CM128" i="16"/>
  <c r="CM124" i="16"/>
  <c r="CM120" i="16"/>
  <c r="CM116" i="16"/>
  <c r="CM112" i="16"/>
  <c r="CM108" i="16"/>
  <c r="CM104" i="16"/>
  <c r="CM100" i="16"/>
  <c r="CM92" i="16"/>
  <c r="CM84" i="16"/>
  <c r="CM76" i="16"/>
  <c r="CM93" i="16"/>
  <c r="CM89" i="16"/>
  <c r="CM85" i="16"/>
  <c r="CM65" i="16"/>
  <c r="CM57" i="16"/>
  <c r="CM68" i="16"/>
  <c r="CM60" i="16"/>
  <c r="CM48" i="16"/>
  <c r="CM38" i="16"/>
  <c r="CM8" i="16"/>
  <c r="CN1" i="14"/>
  <c r="CM4" i="14"/>
  <c r="CM5" i="14"/>
  <c r="CM6" i="14"/>
  <c r="CM3" i="14"/>
  <c r="CM7" i="14"/>
  <c r="CM8" i="14"/>
  <c r="CM9" i="14"/>
  <c r="CM12" i="14"/>
  <c r="CM11" i="14"/>
  <c r="CM14" i="14"/>
  <c r="CM16" i="14"/>
  <c r="CM20" i="14"/>
  <c r="CM15" i="14"/>
  <c r="CM18" i="14"/>
  <c r="CM19" i="14"/>
  <c r="CM28" i="14"/>
  <c r="CM25" i="14"/>
  <c r="CM22" i="14"/>
  <c r="CM26" i="14"/>
  <c r="CM34" i="14"/>
  <c r="CM29" i="14"/>
  <c r="CM31" i="14"/>
  <c r="CM35" i="14"/>
  <c r="CM30" i="14"/>
  <c r="CM32" i="14"/>
  <c r="CM36" i="14"/>
  <c r="CM44" i="14"/>
  <c r="CM48" i="14"/>
  <c r="CM39" i="14"/>
  <c r="CM41" i="14"/>
  <c r="CM45" i="14"/>
  <c r="CM40" i="14"/>
  <c r="CM46" i="14"/>
  <c r="CM43" i="14"/>
  <c r="CM47" i="14"/>
  <c r="CM49" i="14"/>
  <c r="CM51" i="14"/>
  <c r="CM55" i="14"/>
  <c r="CM59" i="14"/>
  <c r="CM63" i="14"/>
  <c r="CM52" i="14"/>
  <c r="CM56" i="14"/>
  <c r="CM60" i="14"/>
  <c r="CM64" i="14"/>
  <c r="CM75" i="14"/>
  <c r="CM79" i="14"/>
  <c r="CM83" i="14"/>
  <c r="CM67" i="14"/>
  <c r="CM72" i="14"/>
  <c r="CM76" i="14"/>
  <c r="CM80" i="14"/>
  <c r="CM84" i="14"/>
  <c r="CM68" i="14"/>
  <c r="CM69" i="14"/>
  <c r="CM73" i="14"/>
  <c r="CM77" i="14"/>
  <c r="CM81" i="14"/>
  <c r="CM85" i="14"/>
  <c r="CM89" i="14"/>
  <c r="CM93" i="14"/>
  <c r="CM94" i="14"/>
  <c r="CM98" i="14"/>
  <c r="CM102" i="14"/>
  <c r="CM106" i="14"/>
  <c r="CM103" i="14"/>
  <c r="CM107" i="14"/>
  <c r="CM87" i="14"/>
  <c r="CM88" i="14"/>
  <c r="CM91" i="14"/>
  <c r="CM96" i="14"/>
  <c r="CM100" i="14"/>
  <c r="CM104" i="14"/>
  <c r="CM108" i="14"/>
  <c r="CM112" i="14"/>
  <c r="CM71" i="14"/>
  <c r="CM50" i="14"/>
  <c r="CM53" i="14"/>
  <c r="CM42" i="14"/>
  <c r="CM21" i="14"/>
  <c r="CM13" i="14"/>
  <c r="CM99" i="14"/>
  <c r="CM90" i="14"/>
  <c r="CM66" i="14"/>
  <c r="CM58" i="14"/>
  <c r="CM27" i="14"/>
  <c r="CM23" i="14"/>
  <c r="CM109" i="14"/>
  <c r="CM111" i="14"/>
  <c r="CM54" i="14"/>
  <c r="CM24" i="14"/>
  <c r="CM110" i="14"/>
  <c r="CM92" i="14"/>
  <c r="CM95" i="14"/>
  <c r="CM105" i="14"/>
  <c r="CM101" i="14"/>
  <c r="CM97" i="14"/>
  <c r="CM86" i="14"/>
  <c r="CM82" i="14"/>
  <c r="CM78" i="14"/>
  <c r="CM74" i="14"/>
  <c r="CM70" i="14"/>
  <c r="CM62" i="14"/>
  <c r="CM65" i="14"/>
  <c r="CM61" i="14"/>
  <c r="CM57" i="14"/>
  <c r="CM38" i="14"/>
  <c r="CM37" i="14"/>
  <c r="CM33" i="14"/>
  <c r="CM17" i="14"/>
  <c r="CM10" i="14"/>
  <c r="CM2" i="15"/>
  <c r="CN1" i="15"/>
  <c r="CN1" i="18"/>
  <c r="CM2" i="18"/>
  <c r="CN3" i="18" l="1"/>
  <c r="CN4" i="18"/>
  <c r="CN5" i="18"/>
  <c r="CN6" i="18"/>
  <c r="CN10" i="18"/>
  <c r="CN7" i="18"/>
  <c r="CN8" i="18"/>
  <c r="CN9" i="18"/>
  <c r="CN15" i="18"/>
  <c r="CN11" i="18"/>
  <c r="CN13" i="18"/>
  <c r="CN14" i="18"/>
  <c r="CN17" i="18"/>
  <c r="CN21" i="18"/>
  <c r="CN18" i="18"/>
  <c r="CN19" i="18"/>
  <c r="CN16" i="18"/>
  <c r="CN20" i="18"/>
  <c r="CN23" i="18"/>
  <c r="CN27" i="18"/>
  <c r="CN24" i="18"/>
  <c r="CN28" i="18"/>
  <c r="CN25" i="18"/>
  <c r="CN22" i="18"/>
  <c r="CN26" i="18"/>
  <c r="CN34" i="18"/>
  <c r="CN38" i="18"/>
  <c r="CN31" i="18"/>
  <c r="CN35" i="18"/>
  <c r="CN39" i="18"/>
  <c r="CN30" i="18"/>
  <c r="CN32" i="18"/>
  <c r="CN36" i="18"/>
  <c r="CN29" i="18"/>
  <c r="CN33" i="18"/>
  <c r="CN37" i="18"/>
  <c r="CN42" i="18"/>
  <c r="CN46" i="18"/>
  <c r="CN50" i="18"/>
  <c r="CN43" i="18"/>
  <c r="CN47" i="18"/>
  <c r="CN41" i="18"/>
  <c r="CN44" i="18"/>
  <c r="CN48" i="18"/>
  <c r="CN40" i="18"/>
  <c r="CN45" i="18"/>
  <c r="CN49" i="18"/>
  <c r="CN51" i="18"/>
  <c r="CN55" i="18"/>
  <c r="CN59" i="18"/>
  <c r="CN63" i="18"/>
  <c r="CN67" i="18"/>
  <c r="CN52" i="18"/>
  <c r="CN56" i="18"/>
  <c r="CN60" i="18"/>
  <c r="CN64" i="18"/>
  <c r="CN53" i="18"/>
  <c r="CN57" i="18"/>
  <c r="CN61" i="18"/>
  <c r="CN65" i="18"/>
  <c r="CN54" i="18"/>
  <c r="CN58" i="18"/>
  <c r="CN62" i="18"/>
  <c r="CN74" i="18"/>
  <c r="CN78" i="18"/>
  <c r="CN82" i="18"/>
  <c r="CN71" i="18"/>
  <c r="CN75" i="18"/>
  <c r="CN79" i="18"/>
  <c r="CN83" i="18"/>
  <c r="CN72" i="18"/>
  <c r="CN76" i="18"/>
  <c r="CN80" i="18"/>
  <c r="CN84" i="18"/>
  <c r="CN66" i="18"/>
  <c r="CN68" i="18"/>
  <c r="CN69" i="18"/>
  <c r="CN70" i="18"/>
  <c r="CN73" i="18"/>
  <c r="CN77" i="18"/>
  <c r="CN81" i="18"/>
  <c r="CN85" i="18"/>
  <c r="CN89" i="18"/>
  <c r="CN93" i="18"/>
  <c r="CN86" i="18"/>
  <c r="CN90" i="18"/>
  <c r="CN87" i="18"/>
  <c r="CN91" i="18"/>
  <c r="CN88" i="18"/>
  <c r="CN92" i="18"/>
  <c r="CN12" i="18"/>
  <c r="CN3" i="15"/>
  <c r="CN4" i="15"/>
  <c r="CN5" i="15"/>
  <c r="CN6" i="15"/>
  <c r="CN7" i="15"/>
  <c r="CN11" i="15"/>
  <c r="CN8" i="15"/>
  <c r="CN9" i="15"/>
  <c r="CN10" i="15"/>
  <c r="CN16" i="15"/>
  <c r="CN13" i="15"/>
  <c r="CN14" i="15"/>
  <c r="CN15" i="15"/>
  <c r="CN21" i="15"/>
  <c r="CN18" i="15"/>
  <c r="CN22" i="15"/>
  <c r="CN19" i="15"/>
  <c r="CN23" i="15"/>
  <c r="CN17" i="15"/>
  <c r="CN20" i="15"/>
  <c r="CN24" i="15"/>
  <c r="CN29" i="15"/>
  <c r="CN33" i="15"/>
  <c r="CN30" i="15"/>
  <c r="CN31" i="15"/>
  <c r="CN25" i="15"/>
  <c r="CN28" i="15"/>
  <c r="CN32" i="15"/>
  <c r="CN36" i="15"/>
  <c r="CN40" i="15"/>
  <c r="CN44" i="15"/>
  <c r="CN35" i="15"/>
  <c r="CN41" i="15"/>
  <c r="CN34" i="15"/>
  <c r="CN38" i="15"/>
  <c r="CN42" i="15"/>
  <c r="CN39" i="15"/>
  <c r="CN43" i="15"/>
  <c r="CN47" i="15"/>
  <c r="CN51" i="15"/>
  <c r="CN55" i="15"/>
  <c r="CN48" i="15"/>
  <c r="CN52" i="15"/>
  <c r="CN49" i="15"/>
  <c r="CN53" i="15"/>
  <c r="CN45" i="15"/>
  <c r="CN50" i="15"/>
  <c r="CN54" i="15"/>
  <c r="CN58" i="15"/>
  <c r="CN62" i="15"/>
  <c r="CN66" i="15"/>
  <c r="CN70" i="15"/>
  <c r="CN59" i="15"/>
  <c r="CN63" i="15"/>
  <c r="CN67" i="15"/>
  <c r="CN71" i="15"/>
  <c r="CN60" i="15"/>
  <c r="CN64" i="15"/>
  <c r="CN68" i="15"/>
  <c r="CN72" i="15"/>
  <c r="CN61" i="15"/>
  <c r="CN65" i="15"/>
  <c r="CN69" i="15"/>
  <c r="CN73" i="15"/>
  <c r="CN77" i="15"/>
  <c r="CN81" i="15"/>
  <c r="CN85" i="15"/>
  <c r="CN89" i="15"/>
  <c r="CN93" i="15"/>
  <c r="CN78" i="15"/>
  <c r="CN82" i="15"/>
  <c r="CN86" i="15"/>
  <c r="CN90" i="15"/>
  <c r="CN79" i="15"/>
  <c r="CN83" i="15"/>
  <c r="CN87" i="15"/>
  <c r="CN91" i="15"/>
  <c r="CN80" i="15"/>
  <c r="CN84" i="15"/>
  <c r="CN88" i="15"/>
  <c r="CN95" i="15"/>
  <c r="CN99" i="15"/>
  <c r="CN103" i="15"/>
  <c r="CN107" i="15"/>
  <c r="CN96" i="15"/>
  <c r="CN100" i="15"/>
  <c r="CN104" i="15"/>
  <c r="CN108" i="15"/>
  <c r="CN97" i="15"/>
  <c r="CN101" i="15"/>
  <c r="CN105" i="15"/>
  <c r="CN94" i="15"/>
  <c r="CN98" i="15"/>
  <c r="CN102" i="15"/>
  <c r="CN106" i="15"/>
  <c r="CN109" i="15"/>
  <c r="CN115" i="15"/>
  <c r="CN119" i="15"/>
  <c r="CN123" i="15"/>
  <c r="CN127" i="15"/>
  <c r="CN112" i="15"/>
  <c r="CN116" i="15"/>
  <c r="CN120" i="15"/>
  <c r="CN124" i="15"/>
  <c r="CN128" i="15"/>
  <c r="CN113" i="15"/>
  <c r="CN117" i="15"/>
  <c r="CN121" i="15"/>
  <c r="CN125" i="15"/>
  <c r="CN129" i="15"/>
  <c r="CN114" i="15"/>
  <c r="CN118" i="15"/>
  <c r="CN122" i="15"/>
  <c r="CN126" i="15"/>
  <c r="CN133" i="15"/>
  <c r="CN137" i="15"/>
  <c r="CN141" i="15"/>
  <c r="CN145" i="15"/>
  <c r="CN149" i="15"/>
  <c r="CN153" i="15"/>
  <c r="CN157" i="15"/>
  <c r="CN161" i="15"/>
  <c r="CN165" i="15"/>
  <c r="CN130" i="15"/>
  <c r="CN134" i="15"/>
  <c r="CN138" i="15"/>
  <c r="CN142" i="15"/>
  <c r="CN146" i="15"/>
  <c r="CN150" i="15"/>
  <c r="CN154" i="15"/>
  <c r="CN158" i="15"/>
  <c r="CN131" i="15"/>
  <c r="CN135" i="15"/>
  <c r="CN139" i="15"/>
  <c r="CN143" i="15"/>
  <c r="CN147" i="15"/>
  <c r="CN151" i="15"/>
  <c r="CN155" i="15"/>
  <c r="CN159" i="15"/>
  <c r="CN132" i="15"/>
  <c r="CN136" i="15"/>
  <c r="CN140" i="15"/>
  <c r="CN144" i="15"/>
  <c r="CN148" i="15"/>
  <c r="CN152" i="15"/>
  <c r="CN156" i="15"/>
  <c r="CN160" i="15"/>
  <c r="CN172" i="15"/>
  <c r="CN176" i="15"/>
  <c r="CN180" i="15"/>
  <c r="CN184" i="15"/>
  <c r="CN188" i="15"/>
  <c r="CN192" i="15"/>
  <c r="CN196" i="15"/>
  <c r="CN200" i="15"/>
  <c r="CN204" i="15"/>
  <c r="CN208" i="15"/>
  <c r="CN212" i="15"/>
  <c r="CN162" i="15"/>
  <c r="CN169" i="15"/>
  <c r="CN173" i="15"/>
  <c r="CN177" i="15"/>
  <c r="CN181" i="15"/>
  <c r="CN185" i="15"/>
  <c r="CN189" i="15"/>
  <c r="CN193" i="15"/>
  <c r="CN197" i="15"/>
  <c r="CN201" i="15"/>
  <c r="CN170" i="15"/>
  <c r="CN174" i="15"/>
  <c r="CN178" i="15"/>
  <c r="CN182" i="15"/>
  <c r="CN186" i="15"/>
  <c r="CN190" i="15"/>
  <c r="CN194" i="15"/>
  <c r="CN198" i="15"/>
  <c r="CN202" i="15"/>
  <c r="CN171" i="15"/>
  <c r="CN175" i="15"/>
  <c r="CN179" i="15"/>
  <c r="CN183" i="15"/>
  <c r="CN187" i="15"/>
  <c r="CN191" i="15"/>
  <c r="CN195" i="15"/>
  <c r="CN199" i="15"/>
  <c r="CN203" i="15"/>
  <c r="CN219" i="15"/>
  <c r="CN223" i="15"/>
  <c r="CN227" i="15"/>
  <c r="CN231" i="15"/>
  <c r="CN235" i="15"/>
  <c r="CN239" i="15"/>
  <c r="CN243" i="15"/>
  <c r="CN247" i="15"/>
  <c r="CN251" i="15"/>
  <c r="CN255" i="15"/>
  <c r="CN216" i="15"/>
  <c r="CN220" i="15"/>
  <c r="CN224" i="15"/>
  <c r="CN228" i="15"/>
  <c r="CN232" i="15"/>
  <c r="CN236" i="15"/>
  <c r="CN240" i="15"/>
  <c r="CN244" i="15"/>
  <c r="CN217" i="15"/>
  <c r="CN221" i="15"/>
  <c r="CN225" i="15"/>
  <c r="CN229" i="15"/>
  <c r="CN233" i="15"/>
  <c r="CN237" i="15"/>
  <c r="CN241" i="15"/>
  <c r="CN245" i="15"/>
  <c r="CN218" i="15"/>
  <c r="CN222" i="15"/>
  <c r="CN226" i="15"/>
  <c r="CN230" i="15"/>
  <c r="CN234" i="15"/>
  <c r="CN238" i="15"/>
  <c r="CN242" i="15"/>
  <c r="CN246" i="15"/>
  <c r="CN250" i="15"/>
  <c r="CN259" i="15"/>
  <c r="CN263" i="15"/>
  <c r="CN267" i="15"/>
  <c r="CN271" i="15"/>
  <c r="CN275" i="15"/>
  <c r="CN279" i="15"/>
  <c r="CN283" i="15"/>
  <c r="CN287" i="15"/>
  <c r="CN291" i="15"/>
  <c r="CN295" i="15"/>
  <c r="CN299" i="15"/>
  <c r="CN303" i="15"/>
  <c r="CN307" i="15"/>
  <c r="CN311" i="15"/>
  <c r="CN315" i="15"/>
  <c r="CN319" i="15"/>
  <c r="CN323" i="15"/>
  <c r="CN327" i="15"/>
  <c r="CN256" i="15"/>
  <c r="CN260" i="15"/>
  <c r="CN264" i="15"/>
  <c r="CN268" i="15"/>
  <c r="CN272" i="15"/>
  <c r="CN276" i="15"/>
  <c r="CN280" i="15"/>
  <c r="CN284" i="15"/>
  <c r="CN288" i="15"/>
  <c r="CN292" i="15"/>
  <c r="CN296" i="15"/>
  <c r="CN300" i="15"/>
  <c r="CN304" i="15"/>
  <c r="CN308" i="15"/>
  <c r="CN312" i="15"/>
  <c r="CN316" i="15"/>
  <c r="CN320" i="15"/>
  <c r="CN324" i="15"/>
  <c r="CN257" i="15"/>
  <c r="CN261" i="15"/>
  <c r="CN265" i="15"/>
  <c r="CN269" i="15"/>
  <c r="CN273" i="15"/>
  <c r="CN277" i="15"/>
  <c r="CN281" i="15"/>
  <c r="CN285" i="15"/>
  <c r="CN289" i="15"/>
  <c r="CN293" i="15"/>
  <c r="CN297" i="15"/>
  <c r="CN301" i="15"/>
  <c r="CN305" i="15"/>
  <c r="CN309" i="15"/>
  <c r="CN313" i="15"/>
  <c r="CN317" i="15"/>
  <c r="CN254" i="15"/>
  <c r="CN258" i="15"/>
  <c r="CN262" i="15"/>
  <c r="CN266" i="15"/>
  <c r="CN270" i="15"/>
  <c r="CN274" i="15"/>
  <c r="CN278" i="15"/>
  <c r="CN282" i="15"/>
  <c r="CN286" i="15"/>
  <c r="CN290" i="15"/>
  <c r="CN294" i="15"/>
  <c r="CN298" i="15"/>
  <c r="CN302" i="15"/>
  <c r="CN306" i="15"/>
  <c r="CN310" i="15"/>
  <c r="CN314" i="15"/>
  <c r="CN332" i="15"/>
  <c r="CN336" i="15"/>
  <c r="CN340" i="15"/>
  <c r="CN344" i="15"/>
  <c r="CN348" i="15"/>
  <c r="CN352" i="15"/>
  <c r="CN356" i="15"/>
  <c r="CN360" i="15"/>
  <c r="CN364" i="15"/>
  <c r="CN368" i="15"/>
  <c r="CN372" i="15"/>
  <c r="CN376" i="15"/>
  <c r="CN380" i="15"/>
  <c r="CN333" i="15"/>
  <c r="CN337" i="15"/>
  <c r="CN341" i="15"/>
  <c r="CN345" i="15"/>
  <c r="CN349" i="15"/>
  <c r="CN353" i="15"/>
  <c r="CN357" i="15"/>
  <c r="CN361" i="15"/>
  <c r="CN365" i="15"/>
  <c r="CN369" i="15"/>
  <c r="CN373" i="15"/>
  <c r="CN377" i="15"/>
  <c r="CN381" i="15"/>
  <c r="CN330" i="15"/>
  <c r="CN334" i="15"/>
  <c r="CN338" i="15"/>
  <c r="CN342" i="15"/>
  <c r="CN346" i="15"/>
  <c r="CN350" i="15"/>
  <c r="CN354" i="15"/>
  <c r="CN358" i="15"/>
  <c r="CN362" i="15"/>
  <c r="CN366" i="15"/>
  <c r="CN370" i="15"/>
  <c r="CN374" i="15"/>
  <c r="CN378" i="15"/>
  <c r="CN382" i="15"/>
  <c r="CN331" i="15"/>
  <c r="CN335" i="15"/>
  <c r="CN339" i="15"/>
  <c r="CN343" i="15"/>
  <c r="CN347" i="15"/>
  <c r="CN351" i="15"/>
  <c r="CN355" i="15"/>
  <c r="CN359" i="15"/>
  <c r="CN363" i="15"/>
  <c r="CN367" i="15"/>
  <c r="CN371" i="15"/>
  <c r="CN375" i="15"/>
  <c r="CN379" i="15"/>
  <c r="CN383" i="15"/>
  <c r="CN329" i="15"/>
  <c r="CN248" i="15"/>
  <c r="CN213" i="15"/>
  <c r="CN207" i="15"/>
  <c r="CN164" i="15"/>
  <c r="CN328" i="15"/>
  <c r="CN322" i="15"/>
  <c r="CN211" i="15"/>
  <c r="CN206" i="15"/>
  <c r="CN168" i="15"/>
  <c r="CN163" i="15"/>
  <c r="CN326" i="15"/>
  <c r="CN321" i="15"/>
  <c r="CN252" i="15"/>
  <c r="CN215" i="15"/>
  <c r="CN210" i="15"/>
  <c r="CN205" i="15"/>
  <c r="CN167" i="15"/>
  <c r="CN318" i="15"/>
  <c r="CN325" i="15"/>
  <c r="CN253" i="15"/>
  <c r="CN249" i="15"/>
  <c r="CN214" i="15"/>
  <c r="CN209" i="15"/>
  <c r="CN166" i="15"/>
  <c r="CN111" i="15"/>
  <c r="CN75" i="15"/>
  <c r="CN12" i="15"/>
  <c r="CN110" i="15"/>
  <c r="CN92" i="15"/>
  <c r="CN74" i="15"/>
  <c r="CN57" i="15"/>
  <c r="CN37" i="15"/>
  <c r="CN27" i="15"/>
  <c r="CN76" i="15"/>
  <c r="CN56" i="15"/>
  <c r="CN46" i="15"/>
  <c r="CN26" i="15"/>
  <c r="CO1" i="16"/>
  <c r="CN3" i="16"/>
  <c r="CN7" i="16"/>
  <c r="CN4" i="16"/>
  <c r="CN5" i="16"/>
  <c r="CN6" i="16"/>
  <c r="CN8" i="16"/>
  <c r="CN9" i="16"/>
  <c r="CN11" i="16"/>
  <c r="CN14" i="16"/>
  <c r="CN15" i="16"/>
  <c r="CN10" i="16"/>
  <c r="CN13" i="16"/>
  <c r="CN20" i="16"/>
  <c r="CN24" i="16"/>
  <c r="CN16" i="16"/>
  <c r="CN17" i="16"/>
  <c r="CN21" i="16"/>
  <c r="CN18" i="16"/>
  <c r="CN22" i="16"/>
  <c r="CN19" i="16"/>
  <c r="CN23" i="16"/>
  <c r="CN26" i="16"/>
  <c r="CN30" i="16"/>
  <c r="CN34" i="16"/>
  <c r="CN27" i="16"/>
  <c r="CN31" i="16"/>
  <c r="CN35" i="16"/>
  <c r="CN25" i="16"/>
  <c r="CN28" i="16"/>
  <c r="CN32" i="16"/>
  <c r="CN29" i="16"/>
  <c r="CN33" i="16"/>
  <c r="CN37" i="16"/>
  <c r="CN40" i="16"/>
  <c r="CN44" i="16"/>
  <c r="CN48" i="16"/>
  <c r="CN52" i="16"/>
  <c r="CN41" i="16"/>
  <c r="CN45" i="16"/>
  <c r="CN49" i="16"/>
  <c r="CN53" i="16"/>
  <c r="CN36" i="16"/>
  <c r="CN38" i="16"/>
  <c r="CN42" i="16"/>
  <c r="CN46" i="16"/>
  <c r="CN50" i="16"/>
  <c r="CN39" i="16"/>
  <c r="CN43" i="16"/>
  <c r="CN47" i="16"/>
  <c r="CN51" i="16"/>
  <c r="CN55" i="16"/>
  <c r="CN54" i="16"/>
  <c r="CN59" i="16"/>
  <c r="CN63" i="16"/>
  <c r="CN67" i="16"/>
  <c r="CN71" i="16"/>
  <c r="CN56" i="16"/>
  <c r="CN60" i="16"/>
  <c r="CN64" i="16"/>
  <c r="CN68" i="16"/>
  <c r="CN72" i="16"/>
  <c r="CN57" i="16"/>
  <c r="CN61" i="16"/>
  <c r="CN65" i="16"/>
  <c r="CN69" i="16"/>
  <c r="CN73" i="16"/>
  <c r="CN58" i="16"/>
  <c r="CN62" i="16"/>
  <c r="CN66" i="16"/>
  <c r="CN70" i="16"/>
  <c r="CN74" i="16"/>
  <c r="CN76" i="16"/>
  <c r="CN80" i="16"/>
  <c r="CN84" i="16"/>
  <c r="CN88" i="16"/>
  <c r="CN92" i="16"/>
  <c r="CN96" i="16"/>
  <c r="CN77" i="16"/>
  <c r="CN81" i="16"/>
  <c r="CN85" i="16"/>
  <c r="CN89" i="16"/>
  <c r="CN93" i="16"/>
  <c r="CN78" i="16"/>
  <c r="CN82" i="16"/>
  <c r="CN86" i="16"/>
  <c r="CN90" i="16"/>
  <c r="CN94" i="16"/>
  <c r="CN75" i="16"/>
  <c r="CN79" i="16"/>
  <c r="CN83" i="16"/>
  <c r="CN87" i="16"/>
  <c r="CN91" i="16"/>
  <c r="CN95" i="16"/>
  <c r="CN99" i="16"/>
  <c r="CN103" i="16"/>
  <c r="CN107" i="16"/>
  <c r="CN111" i="16"/>
  <c r="CN115" i="16"/>
  <c r="CN119" i="16"/>
  <c r="CN123" i="16"/>
  <c r="CN127" i="16"/>
  <c r="CN131" i="16"/>
  <c r="CN135" i="16"/>
  <c r="CN100" i="16"/>
  <c r="CN104" i="16"/>
  <c r="CN108" i="16"/>
  <c r="CN112" i="16"/>
  <c r="CN116" i="16"/>
  <c r="CN120" i="16"/>
  <c r="CN124" i="16"/>
  <c r="CN128" i="16"/>
  <c r="CN132" i="16"/>
  <c r="CN101" i="16"/>
  <c r="CN105" i="16"/>
  <c r="CN109" i="16"/>
  <c r="CN113" i="16"/>
  <c r="CN117" i="16"/>
  <c r="CN121" i="16"/>
  <c r="CN125" i="16"/>
  <c r="CN129" i="16"/>
  <c r="CN97" i="16"/>
  <c r="CN102" i="16"/>
  <c r="CN106" i="16"/>
  <c r="CN110" i="16"/>
  <c r="CN114" i="16"/>
  <c r="CN118" i="16"/>
  <c r="CN122" i="16"/>
  <c r="CN126" i="16"/>
  <c r="CN130" i="16"/>
  <c r="CN134" i="16"/>
  <c r="CN138" i="16"/>
  <c r="CN142" i="16"/>
  <c r="CN146" i="16"/>
  <c r="CN150" i="16"/>
  <c r="CN154" i="16"/>
  <c r="CN158" i="16"/>
  <c r="CN162" i="16"/>
  <c r="CN166" i="16"/>
  <c r="CN170" i="16"/>
  <c r="CN133" i="16"/>
  <c r="CN139" i="16"/>
  <c r="CN143" i="16"/>
  <c r="CN147" i="16"/>
  <c r="CN151" i="16"/>
  <c r="CN155" i="16"/>
  <c r="CN159" i="16"/>
  <c r="CN163" i="16"/>
  <c r="CN167" i="16"/>
  <c r="CN171" i="16"/>
  <c r="CN136" i="16"/>
  <c r="CN140" i="16"/>
  <c r="CN144" i="16"/>
  <c r="CN148" i="16"/>
  <c r="CN152" i="16"/>
  <c r="CN156" i="16"/>
  <c r="CN160" i="16"/>
  <c r="CN164" i="16"/>
  <c r="CN168" i="16"/>
  <c r="CN172" i="16"/>
  <c r="CN137" i="16"/>
  <c r="CN141" i="16"/>
  <c r="CN145" i="16"/>
  <c r="CN149" i="16"/>
  <c r="CN153" i="16"/>
  <c r="CN157" i="16"/>
  <c r="CN161" i="16"/>
  <c r="CN165" i="16"/>
  <c r="CN169" i="16"/>
  <c r="CN173" i="16"/>
  <c r="CN177" i="16"/>
  <c r="CN181" i="16"/>
  <c r="CN185" i="16"/>
  <c r="CN189" i="16"/>
  <c r="CN193" i="16"/>
  <c r="CN197" i="16"/>
  <c r="CN201" i="16"/>
  <c r="CN205" i="16"/>
  <c r="CN209" i="16"/>
  <c r="CN213" i="16"/>
  <c r="CN217" i="16"/>
  <c r="CN190" i="16"/>
  <c r="CN194" i="16"/>
  <c r="CN198" i="16"/>
  <c r="CN202" i="16"/>
  <c r="CN206" i="16"/>
  <c r="CN210" i="16"/>
  <c r="CN191" i="16"/>
  <c r="CN195" i="16"/>
  <c r="CN199" i="16"/>
  <c r="CN203" i="16"/>
  <c r="CN207" i="16"/>
  <c r="CN211" i="16"/>
  <c r="CN174" i="16"/>
  <c r="CN192" i="16"/>
  <c r="CN196" i="16"/>
  <c r="CN200" i="16"/>
  <c r="CN204" i="16"/>
  <c r="CN208" i="16"/>
  <c r="CN212" i="16"/>
  <c r="CN216" i="16"/>
  <c r="CN220" i="16"/>
  <c r="CN218" i="16"/>
  <c r="CN219" i="16"/>
  <c r="CN221" i="16"/>
  <c r="CN222" i="16"/>
  <c r="CN223" i="16"/>
  <c r="CN227" i="16"/>
  <c r="CN231" i="16"/>
  <c r="CN235" i="16"/>
  <c r="CN239" i="16"/>
  <c r="CN243" i="16"/>
  <c r="CN247" i="16"/>
  <c r="CN251" i="16"/>
  <c r="CN255" i="16"/>
  <c r="CN259" i="16"/>
  <c r="CN263" i="16"/>
  <c r="CN267" i="16"/>
  <c r="CN271" i="16"/>
  <c r="CN275" i="16"/>
  <c r="CN279" i="16"/>
  <c r="CN283" i="16"/>
  <c r="CN224" i="16"/>
  <c r="CN228" i="16"/>
  <c r="CN232" i="16"/>
  <c r="CN236" i="16"/>
  <c r="CN240" i="16"/>
  <c r="CN244" i="16"/>
  <c r="CN248" i="16"/>
  <c r="CN252" i="16"/>
  <c r="CN256" i="16"/>
  <c r="CN260" i="16"/>
  <c r="CN264" i="16"/>
  <c r="CN268" i="16"/>
  <c r="CN272" i="16"/>
  <c r="CN276" i="16"/>
  <c r="CN280" i="16"/>
  <c r="CN284" i="16"/>
  <c r="CN288" i="16"/>
  <c r="CN292" i="16"/>
  <c r="CN225" i="16"/>
  <c r="CN229" i="16"/>
  <c r="CN233" i="16"/>
  <c r="CN237" i="16"/>
  <c r="CN241" i="16"/>
  <c r="CN245" i="16"/>
  <c r="CN249" i="16"/>
  <c r="CN253" i="16"/>
  <c r="CN257" i="16"/>
  <c r="CN261" i="16"/>
  <c r="CN265" i="16"/>
  <c r="CN269" i="16"/>
  <c r="CN273" i="16"/>
  <c r="CN277" i="16"/>
  <c r="CN281" i="16"/>
  <c r="CN285" i="16"/>
  <c r="CN289" i="16"/>
  <c r="CN293" i="16"/>
  <c r="CN214" i="16"/>
  <c r="CN226" i="16"/>
  <c r="CN230" i="16"/>
  <c r="CN234" i="16"/>
  <c r="CN238" i="16"/>
  <c r="CN242" i="16"/>
  <c r="CN246" i="16"/>
  <c r="CN250" i="16"/>
  <c r="CN254" i="16"/>
  <c r="CN258" i="16"/>
  <c r="CN262" i="16"/>
  <c r="CN266" i="16"/>
  <c r="CN270" i="16"/>
  <c r="CN274" i="16"/>
  <c r="CN278" i="16"/>
  <c r="CN282" i="16"/>
  <c r="CN299" i="16"/>
  <c r="CN303" i="16"/>
  <c r="CN307" i="16"/>
  <c r="CN311" i="16"/>
  <c r="CN315" i="16"/>
  <c r="CN319" i="16"/>
  <c r="CN323" i="16"/>
  <c r="CN327" i="16"/>
  <c r="CN331" i="16"/>
  <c r="CN335" i="16"/>
  <c r="CN339" i="16"/>
  <c r="CN343" i="16"/>
  <c r="CN347" i="16"/>
  <c r="CN351" i="16"/>
  <c r="CN355" i="16"/>
  <c r="CN359" i="16"/>
  <c r="CN363" i="16"/>
  <c r="CN367" i="16"/>
  <c r="CN300" i="16"/>
  <c r="CN304" i="16"/>
  <c r="CN308" i="16"/>
  <c r="CN312" i="16"/>
  <c r="CN316" i="16"/>
  <c r="CN320" i="16"/>
  <c r="CN324" i="16"/>
  <c r="CN328" i="16"/>
  <c r="CN332" i="16"/>
  <c r="CN336" i="16"/>
  <c r="CN340" i="16"/>
  <c r="CN344" i="16"/>
  <c r="CN348" i="16"/>
  <c r="CN352" i="16"/>
  <c r="CN356" i="16"/>
  <c r="CN360" i="16"/>
  <c r="CN364" i="16"/>
  <c r="CN297" i="16"/>
  <c r="CN301" i="16"/>
  <c r="CN305" i="16"/>
  <c r="CN309" i="16"/>
  <c r="CN313" i="16"/>
  <c r="CN317" i="16"/>
  <c r="CN321" i="16"/>
  <c r="CN325" i="16"/>
  <c r="CN329" i="16"/>
  <c r="CN333" i="16"/>
  <c r="CN337" i="16"/>
  <c r="CN341" i="16"/>
  <c r="CN345" i="16"/>
  <c r="CN349" i="16"/>
  <c r="CN353" i="16"/>
  <c r="CN357" i="16"/>
  <c r="CN298" i="16"/>
  <c r="CN302" i="16"/>
  <c r="CN306" i="16"/>
  <c r="CN310" i="16"/>
  <c r="CN314" i="16"/>
  <c r="CN318" i="16"/>
  <c r="CN322" i="16"/>
  <c r="CN326" i="16"/>
  <c r="CN330" i="16"/>
  <c r="CN334" i="16"/>
  <c r="CN338" i="16"/>
  <c r="CN342" i="16"/>
  <c r="CN346" i="16"/>
  <c r="CN350" i="16"/>
  <c r="CN354" i="16"/>
  <c r="CN358" i="16"/>
  <c r="CN372" i="16"/>
  <c r="CN376" i="16"/>
  <c r="CN380" i="16"/>
  <c r="CN384" i="16"/>
  <c r="CN388" i="16"/>
  <c r="CN392" i="16"/>
  <c r="CN396" i="16"/>
  <c r="CN400" i="16"/>
  <c r="CN404" i="16"/>
  <c r="CN408" i="16"/>
  <c r="CN412" i="16"/>
  <c r="CN416" i="16"/>
  <c r="CN420" i="16"/>
  <c r="CN424" i="16"/>
  <c r="CN369" i="16"/>
  <c r="CN373" i="16"/>
  <c r="CN377" i="16"/>
  <c r="CN381" i="16"/>
  <c r="CN385" i="16"/>
  <c r="CN389" i="16"/>
  <c r="CN393" i="16"/>
  <c r="CN397" i="16"/>
  <c r="CN401" i="16"/>
  <c r="CN405" i="16"/>
  <c r="CN409" i="16"/>
  <c r="CN413" i="16"/>
  <c r="CN417" i="16"/>
  <c r="CN421" i="16"/>
  <c r="CN425" i="16"/>
  <c r="CN362" i="16"/>
  <c r="CN366" i="16"/>
  <c r="CN368" i="16"/>
  <c r="CN370" i="16"/>
  <c r="CN374" i="16"/>
  <c r="CN378" i="16"/>
  <c r="CN382" i="16"/>
  <c r="CN386" i="16"/>
  <c r="CN390" i="16"/>
  <c r="CN394" i="16"/>
  <c r="CN398" i="16"/>
  <c r="CN402" i="16"/>
  <c r="CN406" i="16"/>
  <c r="CN410" i="16"/>
  <c r="CN414" i="16"/>
  <c r="CN418" i="16"/>
  <c r="CN422" i="16"/>
  <c r="CN426" i="16"/>
  <c r="CN430" i="16"/>
  <c r="CN371" i="16"/>
  <c r="CN375" i="16"/>
  <c r="CN379" i="16"/>
  <c r="CN383" i="16"/>
  <c r="CN387" i="16"/>
  <c r="CN391" i="16"/>
  <c r="CN395" i="16"/>
  <c r="CN399" i="16"/>
  <c r="CN403" i="16"/>
  <c r="CN407" i="16"/>
  <c r="CN411" i="16"/>
  <c r="CN415" i="16"/>
  <c r="CN419" i="16"/>
  <c r="CN423" i="16"/>
  <c r="CN427" i="16"/>
  <c r="CN431" i="16"/>
  <c r="CN435" i="16"/>
  <c r="CN439" i="16"/>
  <c r="CN443" i="16"/>
  <c r="CN444" i="16"/>
  <c r="CN448" i="16"/>
  <c r="CN452" i="16"/>
  <c r="CN456" i="16"/>
  <c r="CN460" i="16"/>
  <c r="CN464" i="16"/>
  <c r="CN468" i="16"/>
  <c r="CN472" i="16"/>
  <c r="CN476" i="16"/>
  <c r="CN480" i="16"/>
  <c r="CN445" i="16"/>
  <c r="CN449" i="16"/>
  <c r="CN453" i="16"/>
  <c r="CN457" i="16"/>
  <c r="CN461" i="16"/>
  <c r="CN465" i="16"/>
  <c r="CN469" i="16"/>
  <c r="CN473" i="16"/>
  <c r="CN477" i="16"/>
  <c r="CN481" i="16"/>
  <c r="CN446" i="16"/>
  <c r="CN450" i="16"/>
  <c r="CN454" i="16"/>
  <c r="CN458" i="16"/>
  <c r="CN462" i="16"/>
  <c r="CN466" i="16"/>
  <c r="CN470" i="16"/>
  <c r="CN474" i="16"/>
  <c r="CN478" i="16"/>
  <c r="CN482" i="16"/>
  <c r="CN447" i="16"/>
  <c r="CN451" i="16"/>
  <c r="CN455" i="16"/>
  <c r="CN459" i="16"/>
  <c r="CN463" i="16"/>
  <c r="CN467" i="16"/>
  <c r="CN471" i="16"/>
  <c r="CN475" i="16"/>
  <c r="CN479" i="16"/>
  <c r="CN440" i="16"/>
  <c r="CN434" i="16"/>
  <c r="CN365" i="16"/>
  <c r="CN361" i="16"/>
  <c r="CN438" i="16"/>
  <c r="CN433" i="16"/>
  <c r="CN295" i="16"/>
  <c r="CN294" i="16"/>
  <c r="CN286" i="16"/>
  <c r="CN291" i="16"/>
  <c r="CN442" i="16"/>
  <c r="CN437" i="16"/>
  <c r="CN432" i="16"/>
  <c r="CN441" i="16"/>
  <c r="CN436" i="16"/>
  <c r="CN428" i="16"/>
  <c r="CN429" i="16"/>
  <c r="CN296" i="16"/>
  <c r="CN290" i="16"/>
  <c r="CN287" i="16"/>
  <c r="CN187" i="16"/>
  <c r="CN182" i="16"/>
  <c r="CN176" i="16"/>
  <c r="CN12" i="16"/>
  <c r="CN186" i="16"/>
  <c r="CN180" i="16"/>
  <c r="CN175" i="16"/>
  <c r="CN215" i="16"/>
  <c r="CN184" i="16"/>
  <c r="CN179" i="16"/>
  <c r="CN188" i="16"/>
  <c r="CN183" i="16"/>
  <c r="CN178" i="16"/>
  <c r="CN98" i="16"/>
  <c r="CO1" i="14"/>
  <c r="CN3" i="14"/>
  <c r="CN4" i="14"/>
  <c r="CN5" i="14"/>
  <c r="CN6" i="14"/>
  <c r="CN9" i="14"/>
  <c r="CN10" i="14"/>
  <c r="CN7" i="14"/>
  <c r="CN8" i="14"/>
  <c r="CN15" i="14"/>
  <c r="CN12" i="14"/>
  <c r="CN11" i="14"/>
  <c r="CN13" i="14"/>
  <c r="CN14" i="14"/>
  <c r="CN19" i="14"/>
  <c r="CN16" i="14"/>
  <c r="CN20" i="14"/>
  <c r="CN17" i="14"/>
  <c r="CN18" i="14"/>
  <c r="CN22" i="14"/>
  <c r="CN26" i="14"/>
  <c r="CN30" i="14"/>
  <c r="CN23" i="14"/>
  <c r="CN27" i="14"/>
  <c r="CN24" i="14"/>
  <c r="CN28" i="14"/>
  <c r="CN25" i="14"/>
  <c r="CN32" i="14"/>
  <c r="CN36" i="14"/>
  <c r="CN40" i="14"/>
  <c r="CN33" i="14"/>
  <c r="CN37" i="14"/>
  <c r="CN34" i="14"/>
  <c r="CN29" i="14"/>
  <c r="CN31" i="14"/>
  <c r="CN35" i="14"/>
  <c r="CN43" i="14"/>
  <c r="CN47" i="14"/>
  <c r="CN44" i="14"/>
  <c r="CN48" i="14"/>
  <c r="CN39" i="14"/>
  <c r="CN41" i="14"/>
  <c r="CN45" i="14"/>
  <c r="CN38" i="14"/>
  <c r="CN42" i="14"/>
  <c r="CN46" i="14"/>
  <c r="CN52" i="14"/>
  <c r="CN56" i="14"/>
  <c r="CN60" i="14"/>
  <c r="CN64" i="14"/>
  <c r="CN68" i="14"/>
  <c r="CN49" i="14"/>
  <c r="CN53" i="14"/>
  <c r="CN57" i="14"/>
  <c r="CN61" i="14"/>
  <c r="CN65" i="14"/>
  <c r="CN50" i="14"/>
  <c r="CN54" i="14"/>
  <c r="CN58" i="14"/>
  <c r="CN62" i="14"/>
  <c r="CN51" i="14"/>
  <c r="CN55" i="14"/>
  <c r="CN59" i="14"/>
  <c r="CN63" i="14"/>
  <c r="CN66" i="14"/>
  <c r="CN69" i="14"/>
  <c r="CN73" i="14"/>
  <c r="CN77" i="14"/>
  <c r="CN81" i="14"/>
  <c r="CN85" i="14"/>
  <c r="CN89" i="14"/>
  <c r="CN70" i="14"/>
  <c r="CN74" i="14"/>
  <c r="CN78" i="14"/>
  <c r="CN82" i="14"/>
  <c r="CN86" i="14"/>
  <c r="CN71" i="14"/>
  <c r="CN75" i="14"/>
  <c r="CN79" i="14"/>
  <c r="CN83" i="14"/>
  <c r="CN72" i="14"/>
  <c r="CN76" i="14"/>
  <c r="CN80" i="14"/>
  <c r="CN84" i="14"/>
  <c r="CN87" i="14"/>
  <c r="CN96" i="14"/>
  <c r="CN100" i="14"/>
  <c r="CN104" i="14"/>
  <c r="CN108" i="14"/>
  <c r="CN112" i="14"/>
  <c r="CN93" i="14"/>
  <c r="CN97" i="14"/>
  <c r="CN101" i="14"/>
  <c r="CN105" i="14"/>
  <c r="CN94" i="14"/>
  <c r="CN98" i="14"/>
  <c r="CN102" i="14"/>
  <c r="CN106" i="14"/>
  <c r="CN95" i="14"/>
  <c r="CN99" i="14"/>
  <c r="CN103" i="14"/>
  <c r="CN107" i="14"/>
  <c r="CN90" i="14"/>
  <c r="CN67" i="14"/>
  <c r="CN111" i="14"/>
  <c r="CN88" i="14"/>
  <c r="CN21" i="14"/>
  <c r="CN110" i="14"/>
  <c r="CN92" i="14"/>
  <c r="CN109" i="14"/>
  <c r="CN91" i="14"/>
  <c r="CO1" i="18"/>
  <c r="CN2" i="18"/>
  <c r="CN2" i="15"/>
  <c r="CO1" i="15"/>
  <c r="CO6" i="18" l="1"/>
  <c r="CO10" i="18"/>
  <c r="CO7" i="18"/>
  <c r="CO8" i="18"/>
  <c r="CO15" i="18"/>
  <c r="CO11" i="18"/>
  <c r="CO12" i="18"/>
  <c r="CO13" i="18"/>
  <c r="CO16" i="18"/>
  <c r="CO17" i="18"/>
  <c r="CO18" i="18"/>
  <c r="CO19" i="18"/>
  <c r="CO21" i="18"/>
  <c r="CO22" i="18"/>
  <c r="CO23" i="18"/>
  <c r="CO27" i="18"/>
  <c r="CO24" i="18"/>
  <c r="CO28" i="18"/>
  <c r="CO25" i="18"/>
  <c r="CO29" i="18"/>
  <c r="CO34" i="18"/>
  <c r="CO38" i="18"/>
  <c r="CO31" i="18"/>
  <c r="CO35" i="18"/>
  <c r="CO39" i="18"/>
  <c r="CO32" i="18"/>
  <c r="CO36" i="18"/>
  <c r="CO40" i="18"/>
  <c r="CO42" i="18"/>
  <c r="CO46" i="18"/>
  <c r="CO50" i="18"/>
  <c r="CO43" i="18"/>
  <c r="CO47" i="18"/>
  <c r="CO44" i="18"/>
  <c r="CO48" i="18"/>
  <c r="CO51" i="18"/>
  <c r="CO55" i="18"/>
  <c r="CO59" i="18"/>
  <c r="CO63" i="18"/>
  <c r="CO52" i="18"/>
  <c r="CO56" i="18"/>
  <c r="CO60" i="18"/>
  <c r="CO64" i="18"/>
  <c r="CO57" i="18"/>
  <c r="CO61" i="18"/>
  <c r="CO65" i="18"/>
  <c r="CO67" i="18"/>
  <c r="CO68" i="18"/>
  <c r="CO69" i="18"/>
  <c r="CO77" i="18"/>
  <c r="CO81" i="18"/>
  <c r="CO85" i="18"/>
  <c r="CO74" i="18"/>
  <c r="CO71" i="18"/>
  <c r="CO75" i="18"/>
  <c r="CO79" i="18"/>
  <c r="CO83" i="18"/>
  <c r="CO72" i="18"/>
  <c r="CO76" i="18"/>
  <c r="CO80" i="18"/>
  <c r="CO84" i="18"/>
  <c r="CO88" i="18"/>
  <c r="CO92" i="18"/>
  <c r="CO89" i="18"/>
  <c r="CO93" i="18"/>
  <c r="CO90" i="18"/>
  <c r="CO91" i="18"/>
  <c r="CO86" i="18"/>
  <c r="CO66" i="18"/>
  <c r="CO82" i="18"/>
  <c r="CO73" i="18"/>
  <c r="CO70" i="18"/>
  <c r="CO49" i="18"/>
  <c r="CO45" i="18"/>
  <c r="CO33" i="18"/>
  <c r="CO78" i="18"/>
  <c r="CO53" i="18"/>
  <c r="CO62" i="18"/>
  <c r="CO58" i="18"/>
  <c r="CO54" i="18"/>
  <c r="CO87" i="18"/>
  <c r="CO41" i="18"/>
  <c r="CO37" i="18"/>
  <c r="CO30" i="18"/>
  <c r="CO20" i="18"/>
  <c r="CO3" i="18"/>
  <c r="CO26" i="18"/>
  <c r="CO4" i="18"/>
  <c r="CO5" i="18"/>
  <c r="CO14" i="18"/>
  <c r="CO9" i="18"/>
  <c r="CO6" i="15"/>
  <c r="CO10" i="15"/>
  <c r="CO7" i="15"/>
  <c r="CO11" i="15"/>
  <c r="CO8" i="15"/>
  <c r="CO15" i="15"/>
  <c r="CO12" i="15"/>
  <c r="CO16" i="15"/>
  <c r="CO13" i="15"/>
  <c r="CO17" i="15"/>
  <c r="CO20" i="15"/>
  <c r="CO24" i="15"/>
  <c r="CO21" i="15"/>
  <c r="CO22" i="15"/>
  <c r="CO19" i="15"/>
  <c r="CO25" i="15"/>
  <c r="CO26" i="15"/>
  <c r="CO28" i="15"/>
  <c r="CO32" i="15"/>
  <c r="CO29" i="15"/>
  <c r="CO33" i="15"/>
  <c r="CO39" i="15"/>
  <c r="CO43" i="15"/>
  <c r="CO40" i="15"/>
  <c r="CO44" i="15"/>
  <c r="CO36" i="15"/>
  <c r="CO37" i="15"/>
  <c r="CO41" i="15"/>
  <c r="CO34" i="15"/>
  <c r="CO45" i="15"/>
  <c r="CO50" i="15"/>
  <c r="CO54" i="15"/>
  <c r="CO47" i="15"/>
  <c r="CO51" i="15"/>
  <c r="CO55" i="15"/>
  <c r="CO48" i="15"/>
  <c r="CO52" i="15"/>
  <c r="CO61" i="15"/>
  <c r="CO65" i="15"/>
  <c r="CO69" i="15"/>
  <c r="CO62" i="15"/>
  <c r="CO66" i="15"/>
  <c r="CO70" i="15"/>
  <c r="CO59" i="15"/>
  <c r="CO63" i="15"/>
  <c r="CO67" i="15"/>
  <c r="CO71" i="15"/>
  <c r="CO58" i="15"/>
  <c r="CO77" i="15"/>
  <c r="CO81" i="15"/>
  <c r="CO85" i="15"/>
  <c r="CO89" i="15"/>
  <c r="CO73" i="15"/>
  <c r="CO74" i="15"/>
  <c r="CO75" i="15"/>
  <c r="CO78" i="15"/>
  <c r="CO82" i="15"/>
  <c r="CO86" i="15"/>
  <c r="CO90" i="15"/>
  <c r="CO83" i="15"/>
  <c r="CO87" i="15"/>
  <c r="CO102" i="15"/>
  <c r="CO106" i="15"/>
  <c r="CO93" i="15"/>
  <c r="CO95" i="15"/>
  <c r="CO99" i="15"/>
  <c r="CO96" i="15"/>
  <c r="CO100" i="15"/>
  <c r="CO104" i="15"/>
  <c r="CO108" i="15"/>
  <c r="CO91" i="15"/>
  <c r="CO105" i="15"/>
  <c r="CO122" i="15"/>
  <c r="CO126" i="15"/>
  <c r="CO109" i="15"/>
  <c r="CO110" i="15"/>
  <c r="CO115" i="15"/>
  <c r="CO119" i="15"/>
  <c r="CO123" i="15"/>
  <c r="CO127" i="15"/>
  <c r="CO112" i="15"/>
  <c r="CO116" i="15"/>
  <c r="CO124" i="15"/>
  <c r="CO128" i="15"/>
  <c r="CO121" i="15"/>
  <c r="CO125" i="15"/>
  <c r="CO133" i="15"/>
  <c r="CO137" i="15"/>
  <c r="CO141" i="15"/>
  <c r="CO145" i="15"/>
  <c r="CO149" i="15"/>
  <c r="CO153" i="15"/>
  <c r="CO157" i="15"/>
  <c r="CO161" i="15"/>
  <c r="CO130" i="15"/>
  <c r="CO134" i="15"/>
  <c r="CO138" i="15"/>
  <c r="CO142" i="15"/>
  <c r="CO146" i="15"/>
  <c r="CO150" i="15"/>
  <c r="CO154" i="15"/>
  <c r="CO158" i="15"/>
  <c r="CO129" i="15"/>
  <c r="CO147" i="15"/>
  <c r="CO155" i="15"/>
  <c r="CO159" i="15"/>
  <c r="CO172" i="15"/>
  <c r="CO176" i="15"/>
  <c r="CO180" i="15"/>
  <c r="CO184" i="15"/>
  <c r="CO188" i="15"/>
  <c r="CO192" i="15"/>
  <c r="CO196" i="15"/>
  <c r="CO200" i="15"/>
  <c r="CO162" i="15"/>
  <c r="CO163" i="15"/>
  <c r="CO165" i="15"/>
  <c r="CO166" i="15"/>
  <c r="CO167" i="15"/>
  <c r="CO169" i="15"/>
  <c r="CO173" i="15"/>
  <c r="CO177" i="15"/>
  <c r="CO181" i="15"/>
  <c r="CO185" i="15"/>
  <c r="CO189" i="15"/>
  <c r="CO193" i="15"/>
  <c r="CO197" i="15"/>
  <c r="CO201" i="15"/>
  <c r="CO174" i="15"/>
  <c r="CO178" i="15"/>
  <c r="CO182" i="15"/>
  <c r="CO186" i="15"/>
  <c r="CO190" i="15"/>
  <c r="CO194" i="15"/>
  <c r="CO198" i="15"/>
  <c r="CO202" i="15"/>
  <c r="CO204" i="15"/>
  <c r="CO205" i="15"/>
  <c r="CO206" i="15"/>
  <c r="CO208" i="15"/>
  <c r="CO209" i="15"/>
  <c r="CO210" i="15"/>
  <c r="CO212" i="15"/>
  <c r="CO213" i="15"/>
  <c r="CO214" i="15"/>
  <c r="CO219" i="15"/>
  <c r="CO223" i="15"/>
  <c r="CO227" i="15"/>
  <c r="CO231" i="15"/>
  <c r="CO235" i="15"/>
  <c r="CO239" i="15"/>
  <c r="CO243" i="15"/>
  <c r="CO220" i="15"/>
  <c r="CO224" i="15"/>
  <c r="CO228" i="15"/>
  <c r="CO232" i="15"/>
  <c r="CO236" i="15"/>
  <c r="CO240" i="15"/>
  <c r="CO244" i="15"/>
  <c r="CO255" i="15"/>
  <c r="CO259" i="15"/>
  <c r="CO263" i="15"/>
  <c r="CO267" i="15"/>
  <c r="CO271" i="15"/>
  <c r="CO275" i="15"/>
  <c r="CO279" i="15"/>
  <c r="CO283" i="15"/>
  <c r="CO287" i="15"/>
  <c r="CO291" i="15"/>
  <c r="CO295" i="15"/>
  <c r="CO299" i="15"/>
  <c r="CO303" i="15"/>
  <c r="CO307" i="15"/>
  <c r="CO311" i="15"/>
  <c r="CO315" i="15"/>
  <c r="CO319" i="15"/>
  <c r="CO323" i="15"/>
  <c r="CO248" i="15"/>
  <c r="CO252" i="15"/>
  <c r="CO256" i="15"/>
  <c r="CO260" i="15"/>
  <c r="CO264" i="15"/>
  <c r="CO268" i="15"/>
  <c r="CO272" i="15"/>
  <c r="CO276" i="15"/>
  <c r="CO280" i="15"/>
  <c r="CO284" i="15"/>
  <c r="CO288" i="15"/>
  <c r="CO292" i="15"/>
  <c r="CO296" i="15"/>
  <c r="CO300" i="15"/>
  <c r="CO304" i="15"/>
  <c r="CO308" i="15"/>
  <c r="CO312" i="15"/>
  <c r="CO316" i="15"/>
  <c r="CO247" i="15"/>
  <c r="CO251" i="15"/>
  <c r="CO261" i="15"/>
  <c r="CO265" i="15"/>
  <c r="CO269" i="15"/>
  <c r="CO273" i="15"/>
  <c r="CO277" i="15"/>
  <c r="CO281" i="15"/>
  <c r="CO285" i="15"/>
  <c r="CO289" i="15"/>
  <c r="CO293" i="15"/>
  <c r="CO297" i="15"/>
  <c r="CO301" i="15"/>
  <c r="CO305" i="15"/>
  <c r="CO309" i="15"/>
  <c r="CO313" i="15"/>
  <c r="CO383" i="15"/>
  <c r="CO332" i="15"/>
  <c r="CO336" i="15"/>
  <c r="CO340" i="15"/>
  <c r="CO344" i="15"/>
  <c r="CO348" i="15"/>
  <c r="CO352" i="15"/>
  <c r="CO356" i="15"/>
  <c r="CO360" i="15"/>
  <c r="CO364" i="15"/>
  <c r="CO368" i="15"/>
  <c r="CO372" i="15"/>
  <c r="CO376" i="15"/>
  <c r="CO380" i="15"/>
  <c r="CO317" i="15"/>
  <c r="CO321" i="15"/>
  <c r="CO325" i="15"/>
  <c r="CO327" i="15"/>
  <c r="CO328" i="15"/>
  <c r="CO329" i="15"/>
  <c r="CO333" i="15"/>
  <c r="CO337" i="15"/>
  <c r="CO341" i="15"/>
  <c r="CO345" i="15"/>
  <c r="CO349" i="15"/>
  <c r="CO353" i="15"/>
  <c r="CO357" i="15"/>
  <c r="CO361" i="15"/>
  <c r="CO365" i="15"/>
  <c r="CO369" i="15"/>
  <c r="CO373" i="15"/>
  <c r="CO377" i="15"/>
  <c r="CO381" i="15"/>
  <c r="CO320" i="15"/>
  <c r="CO324" i="15"/>
  <c r="CO378" i="15"/>
  <c r="CO362" i="15"/>
  <c r="CO346" i="15"/>
  <c r="CO330" i="15"/>
  <c r="CO326" i="15"/>
  <c r="CO371" i="15"/>
  <c r="CO367" i="15"/>
  <c r="CO363" i="15"/>
  <c r="CO359" i="15"/>
  <c r="CO355" i="15"/>
  <c r="CO351" i="15"/>
  <c r="CO347" i="15"/>
  <c r="CO343" i="15"/>
  <c r="CO339" i="15"/>
  <c r="CO335" i="15"/>
  <c r="CO331" i="15"/>
  <c r="CO249" i="15"/>
  <c r="CO254" i="15"/>
  <c r="CO211" i="15"/>
  <c r="CO374" i="15"/>
  <c r="CO358" i="15"/>
  <c r="CO342" i="15"/>
  <c r="CO322" i="15"/>
  <c r="CO245" i="15"/>
  <c r="CO237" i="15"/>
  <c r="CO229" i="15"/>
  <c r="CO221" i="15"/>
  <c r="CO215" i="15"/>
  <c r="CO170" i="15"/>
  <c r="CO164" i="15"/>
  <c r="CO370" i="15"/>
  <c r="CO354" i="15"/>
  <c r="CO338" i="15"/>
  <c r="CO257" i="15"/>
  <c r="CO314" i="15"/>
  <c r="CO310" i="15"/>
  <c r="CO306" i="15"/>
  <c r="CO302" i="15"/>
  <c r="CO298" i="15"/>
  <c r="CO294" i="15"/>
  <c r="CO290" i="15"/>
  <c r="CO286" i="15"/>
  <c r="CO282" i="15"/>
  <c r="CO278" i="15"/>
  <c r="CO274" i="15"/>
  <c r="CO270" i="15"/>
  <c r="CO266" i="15"/>
  <c r="CO262" i="15"/>
  <c r="CO258" i="15"/>
  <c r="CO253" i="15"/>
  <c r="CO216" i="15"/>
  <c r="CO250" i="15"/>
  <c r="CO246" i="15"/>
  <c r="CO242" i="15"/>
  <c r="CO238" i="15"/>
  <c r="CO234" i="15"/>
  <c r="CO230" i="15"/>
  <c r="CO226" i="15"/>
  <c r="CO222" i="15"/>
  <c r="CO218" i="15"/>
  <c r="CO168" i="15"/>
  <c r="CO203" i="15"/>
  <c r="CO199" i="15"/>
  <c r="CO195" i="15"/>
  <c r="CO191" i="15"/>
  <c r="CO187" i="15"/>
  <c r="CO183" i="15"/>
  <c r="CO179" i="15"/>
  <c r="CO175" i="15"/>
  <c r="CO171" i="15"/>
  <c r="CO382" i="15"/>
  <c r="CO366" i="15"/>
  <c r="CO350" i="15"/>
  <c r="CO334" i="15"/>
  <c r="CO318" i="15"/>
  <c r="CO379" i="15"/>
  <c r="CO375" i="15"/>
  <c r="CO241" i="15"/>
  <c r="CO233" i="15"/>
  <c r="CO225" i="15"/>
  <c r="CO217" i="15"/>
  <c r="CO207" i="15"/>
  <c r="CO139" i="15"/>
  <c r="CO160" i="15"/>
  <c r="CO156" i="15"/>
  <c r="CO152" i="15"/>
  <c r="CO148" i="15"/>
  <c r="CO144" i="15"/>
  <c r="CO140" i="15"/>
  <c r="CO136" i="15"/>
  <c r="CO132" i="15"/>
  <c r="CO117" i="15"/>
  <c r="CO118" i="15"/>
  <c r="CO114" i="15"/>
  <c r="CO97" i="15"/>
  <c r="CO68" i="15"/>
  <c r="CO60" i="15"/>
  <c r="CO151" i="15"/>
  <c r="CO143" i="15"/>
  <c r="CO131" i="15"/>
  <c r="CO113" i="15"/>
  <c r="CO111" i="15"/>
  <c r="CO101" i="15"/>
  <c r="CO107" i="15"/>
  <c r="CO76" i="15"/>
  <c r="CO72" i="15"/>
  <c r="CO57" i="15"/>
  <c r="CO49" i="15"/>
  <c r="CO38" i="15"/>
  <c r="CO35" i="15"/>
  <c r="CO30" i="15"/>
  <c r="CO27" i="15"/>
  <c r="CO18" i="15"/>
  <c r="CO14" i="15"/>
  <c r="CO9" i="15"/>
  <c r="CO4" i="15"/>
  <c r="CO135" i="15"/>
  <c r="CO120" i="15"/>
  <c r="CO98" i="15"/>
  <c r="CO94" i="15"/>
  <c r="CO79" i="15"/>
  <c r="CO56" i="15"/>
  <c r="CO46" i="15"/>
  <c r="CO42" i="15"/>
  <c r="CO92" i="15"/>
  <c r="CO103" i="15"/>
  <c r="CO88" i="15"/>
  <c r="CO84" i="15"/>
  <c r="CO80" i="15"/>
  <c r="CO64" i="15"/>
  <c r="CO53" i="15"/>
  <c r="CO31" i="15"/>
  <c r="CO23" i="15"/>
  <c r="CO5" i="15"/>
  <c r="CO3" i="15"/>
  <c r="CP1" i="16"/>
  <c r="CO6" i="16"/>
  <c r="CO7" i="16"/>
  <c r="CO4" i="16"/>
  <c r="CO11" i="16"/>
  <c r="CO8" i="16"/>
  <c r="CO9" i="16"/>
  <c r="CO13" i="16"/>
  <c r="CO14" i="16"/>
  <c r="CO12" i="16"/>
  <c r="CO19" i="16"/>
  <c r="CO23" i="16"/>
  <c r="CO20" i="16"/>
  <c r="CO24" i="16"/>
  <c r="CO17" i="16"/>
  <c r="CO21" i="16"/>
  <c r="CO15" i="16"/>
  <c r="CO29" i="16"/>
  <c r="CO33" i="16"/>
  <c r="CO26" i="16"/>
  <c r="CO30" i="16"/>
  <c r="CO34" i="16"/>
  <c r="CO27" i="16"/>
  <c r="CO31" i="16"/>
  <c r="CO35" i="16"/>
  <c r="CO25" i="16"/>
  <c r="CO39" i="16"/>
  <c r="CO43" i="16"/>
  <c r="CO47" i="16"/>
  <c r="CO51" i="16"/>
  <c r="CO55" i="16"/>
  <c r="CO40" i="16"/>
  <c r="CO44" i="16"/>
  <c r="CO48" i="16"/>
  <c r="CO52" i="16"/>
  <c r="CO41" i="16"/>
  <c r="CO45" i="16"/>
  <c r="CO49" i="16"/>
  <c r="CO53" i="16"/>
  <c r="CO37" i="16"/>
  <c r="CO58" i="16"/>
  <c r="CO62" i="16"/>
  <c r="CO66" i="16"/>
  <c r="CO70" i="16"/>
  <c r="CO74" i="16"/>
  <c r="CO59" i="16"/>
  <c r="CO63" i="16"/>
  <c r="CO67" i="16"/>
  <c r="CO71" i="16"/>
  <c r="CO56" i="16"/>
  <c r="CO60" i="16"/>
  <c r="CO64" i="16"/>
  <c r="CO68" i="16"/>
  <c r="CO72" i="16"/>
  <c r="CO75" i="16"/>
  <c r="CO79" i="16"/>
  <c r="CO83" i="16"/>
  <c r="CO87" i="16"/>
  <c r="CO91" i="16"/>
  <c r="CO95" i="16"/>
  <c r="CO76" i="16"/>
  <c r="CO80" i="16"/>
  <c r="CO84" i="16"/>
  <c r="CO88" i="16"/>
  <c r="CO92" i="16"/>
  <c r="CO77" i="16"/>
  <c r="CO81" i="16"/>
  <c r="CO85" i="16"/>
  <c r="CO89" i="16"/>
  <c r="CO93" i="16"/>
  <c r="CO97" i="16"/>
  <c r="CO99" i="16"/>
  <c r="CO102" i="16"/>
  <c r="CO106" i="16"/>
  <c r="CO110" i="16"/>
  <c r="CO114" i="16"/>
  <c r="CO118" i="16"/>
  <c r="CO122" i="16"/>
  <c r="CO126" i="16"/>
  <c r="CO130" i="16"/>
  <c r="CO134" i="16"/>
  <c r="CO103" i="16"/>
  <c r="CO107" i="16"/>
  <c r="CO111" i="16"/>
  <c r="CO115" i="16"/>
  <c r="CO119" i="16"/>
  <c r="CO123" i="16"/>
  <c r="CO127" i="16"/>
  <c r="CO131" i="16"/>
  <c r="CO100" i="16"/>
  <c r="CO104" i="16"/>
  <c r="CO108" i="16"/>
  <c r="CO112" i="16"/>
  <c r="CO116" i="16"/>
  <c r="CO120" i="16"/>
  <c r="CO124" i="16"/>
  <c r="CO128" i="16"/>
  <c r="CO132" i="16"/>
  <c r="CO96" i="16"/>
  <c r="CO135" i="16"/>
  <c r="CO137" i="16"/>
  <c r="CO141" i="16"/>
  <c r="CO145" i="16"/>
  <c r="CO149" i="16"/>
  <c r="CO153" i="16"/>
  <c r="CO157" i="16"/>
  <c r="CO161" i="16"/>
  <c r="CO165" i="16"/>
  <c r="CO169" i="16"/>
  <c r="CO173" i="16"/>
  <c r="CO142" i="16"/>
  <c r="CO146" i="16"/>
  <c r="CO150" i="16"/>
  <c r="CO154" i="16"/>
  <c r="CO158" i="16"/>
  <c r="CO162" i="16"/>
  <c r="CO166" i="16"/>
  <c r="CO170" i="16"/>
  <c r="CO139" i="16"/>
  <c r="CO143" i="16"/>
  <c r="CO147" i="16"/>
  <c r="CO151" i="16"/>
  <c r="CO155" i="16"/>
  <c r="CO159" i="16"/>
  <c r="CO163" i="16"/>
  <c r="CO167" i="16"/>
  <c r="CO171" i="16"/>
  <c r="CO174" i="16"/>
  <c r="CO175" i="16"/>
  <c r="CO177" i="16"/>
  <c r="CO178" i="16"/>
  <c r="CO179" i="16"/>
  <c r="CO181" i="16"/>
  <c r="CO182" i="16"/>
  <c r="CO183" i="16"/>
  <c r="CO185" i="16"/>
  <c r="CO186" i="16"/>
  <c r="CO187" i="16"/>
  <c r="CO192" i="16"/>
  <c r="CO196" i="16"/>
  <c r="CO200" i="16"/>
  <c r="CO204" i="16"/>
  <c r="CO208" i="16"/>
  <c r="CO212" i="16"/>
  <c r="CO216" i="16"/>
  <c r="CO189" i="16"/>
  <c r="CO193" i="16"/>
  <c r="CO197" i="16"/>
  <c r="CO201" i="16"/>
  <c r="CO205" i="16"/>
  <c r="CO209" i="16"/>
  <c r="CO190" i="16"/>
  <c r="CO194" i="16"/>
  <c r="CO198" i="16"/>
  <c r="CO202" i="16"/>
  <c r="CO206" i="16"/>
  <c r="CO210" i="16"/>
  <c r="CO226" i="16"/>
  <c r="CO230" i="16"/>
  <c r="CO234" i="16"/>
  <c r="CO238" i="16"/>
  <c r="CO242" i="16"/>
  <c r="CO246" i="16"/>
  <c r="CO250" i="16"/>
  <c r="CO254" i="16"/>
  <c r="CO258" i="16"/>
  <c r="CO262" i="16"/>
  <c r="CO266" i="16"/>
  <c r="CO270" i="16"/>
  <c r="CO274" i="16"/>
  <c r="CO278" i="16"/>
  <c r="CO282" i="16"/>
  <c r="CO213" i="16"/>
  <c r="CO217" i="16"/>
  <c r="CO218" i="16"/>
  <c r="CO220" i="16"/>
  <c r="CO221" i="16"/>
  <c r="CO222" i="16"/>
  <c r="CO223" i="16"/>
  <c r="CO227" i="16"/>
  <c r="CO231" i="16"/>
  <c r="CO225" i="16"/>
  <c r="CO229" i="16"/>
  <c r="CO233" i="16"/>
  <c r="CO237" i="16"/>
  <c r="CO241" i="16"/>
  <c r="CO245" i="16"/>
  <c r="CO249" i="16"/>
  <c r="CO253" i="16"/>
  <c r="CO257" i="16"/>
  <c r="CO261" i="16"/>
  <c r="CO265" i="16"/>
  <c r="CO269" i="16"/>
  <c r="CO273" i="16"/>
  <c r="CO277" i="16"/>
  <c r="CO281" i="16"/>
  <c r="CO299" i="16"/>
  <c r="CO303" i="16"/>
  <c r="CO307" i="16"/>
  <c r="CO311" i="16"/>
  <c r="CO315" i="16"/>
  <c r="CO319" i="16"/>
  <c r="CO323" i="16"/>
  <c r="CO327" i="16"/>
  <c r="CO331" i="16"/>
  <c r="CO335" i="16"/>
  <c r="CO339" i="16"/>
  <c r="CO343" i="16"/>
  <c r="CO347" i="16"/>
  <c r="CO351" i="16"/>
  <c r="CO355" i="16"/>
  <c r="CO359" i="16"/>
  <c r="CO363" i="16"/>
  <c r="CO367" i="16"/>
  <c r="CO290" i="16"/>
  <c r="CO294" i="16"/>
  <c r="CO295" i="16"/>
  <c r="CO296" i="16"/>
  <c r="CO300" i="16"/>
  <c r="CO304" i="16"/>
  <c r="CO308" i="16"/>
  <c r="CO312" i="16"/>
  <c r="CO316" i="16"/>
  <c r="CO320" i="16"/>
  <c r="CO324" i="16"/>
  <c r="CO328" i="16"/>
  <c r="CO332" i="16"/>
  <c r="CO336" i="16"/>
  <c r="CO340" i="16"/>
  <c r="CO344" i="16"/>
  <c r="CO348" i="16"/>
  <c r="CO352" i="16"/>
  <c r="CO356" i="16"/>
  <c r="CO285" i="16"/>
  <c r="CO289" i="16"/>
  <c r="CO293" i="16"/>
  <c r="CO313" i="16"/>
  <c r="CO317" i="16"/>
  <c r="CO321" i="16"/>
  <c r="CO325" i="16"/>
  <c r="CO329" i="16"/>
  <c r="CO333" i="16"/>
  <c r="CO337" i="16"/>
  <c r="CO341" i="16"/>
  <c r="CO345" i="16"/>
  <c r="CO349" i="16"/>
  <c r="CO353" i="16"/>
  <c r="CO357" i="16"/>
  <c r="CO365" i="16"/>
  <c r="CO371" i="16"/>
  <c r="CO375" i="16"/>
  <c r="CO379" i="16"/>
  <c r="CO383" i="16"/>
  <c r="CO387" i="16"/>
  <c r="CO391" i="16"/>
  <c r="CO395" i="16"/>
  <c r="CO399" i="16"/>
  <c r="CO403" i="16"/>
  <c r="CO407" i="16"/>
  <c r="CO411" i="16"/>
  <c r="CO415" i="16"/>
  <c r="CO419" i="16"/>
  <c r="CO423" i="16"/>
  <c r="CO360" i="16"/>
  <c r="CO364" i="16"/>
  <c r="CO372" i="16"/>
  <c r="CO376" i="16"/>
  <c r="CO380" i="16"/>
  <c r="CO384" i="16"/>
  <c r="CO388" i="16"/>
  <c r="CO392" i="16"/>
  <c r="CO396" i="16"/>
  <c r="CO400" i="16"/>
  <c r="CO404" i="16"/>
  <c r="CO408" i="16"/>
  <c r="CO412" i="16"/>
  <c r="CO416" i="16"/>
  <c r="CO420" i="16"/>
  <c r="CO424" i="16"/>
  <c r="CO369" i="16"/>
  <c r="CO373" i="16"/>
  <c r="CO377" i="16"/>
  <c r="CO381" i="16"/>
  <c r="CO385" i="16"/>
  <c r="CO389" i="16"/>
  <c r="CO393" i="16"/>
  <c r="CO397" i="16"/>
  <c r="CO401" i="16"/>
  <c r="CO405" i="16"/>
  <c r="CO368" i="16"/>
  <c r="CO444" i="16"/>
  <c r="CO448" i="16"/>
  <c r="CO452" i="16"/>
  <c r="CO456" i="16"/>
  <c r="CO460" i="16"/>
  <c r="CO464" i="16"/>
  <c r="CO468" i="16"/>
  <c r="CO472" i="16"/>
  <c r="CO476" i="16"/>
  <c r="CO480" i="16"/>
  <c r="CO432" i="16"/>
  <c r="CO433" i="16"/>
  <c r="CO435" i="16"/>
  <c r="CO436" i="16"/>
  <c r="CO437" i="16"/>
  <c r="CO439" i="16"/>
  <c r="CO440" i="16"/>
  <c r="CO441" i="16"/>
  <c r="CO443" i="16"/>
  <c r="CO445" i="16"/>
  <c r="CO449" i="16"/>
  <c r="CO453" i="16"/>
  <c r="CO457" i="16"/>
  <c r="CO461" i="16"/>
  <c r="CO465" i="16"/>
  <c r="CO469" i="16"/>
  <c r="CO473" i="16"/>
  <c r="CO477" i="16"/>
  <c r="CO481" i="16"/>
  <c r="CO427" i="16"/>
  <c r="CO431" i="16"/>
  <c r="CO458" i="16"/>
  <c r="CO462" i="16"/>
  <c r="CO466" i="16"/>
  <c r="CO470" i="16"/>
  <c r="CO474" i="16"/>
  <c r="CO478" i="16"/>
  <c r="CO482" i="16"/>
  <c r="CO446" i="16"/>
  <c r="CO434" i="16"/>
  <c r="CO422" i="16"/>
  <c r="CO414" i="16"/>
  <c r="CO406" i="16"/>
  <c r="CO398" i="16"/>
  <c r="CO386" i="16"/>
  <c r="CO374" i="16"/>
  <c r="CO409" i="16"/>
  <c r="CO366" i="16"/>
  <c r="CO309" i="16"/>
  <c r="CO438" i="16"/>
  <c r="CO428" i="16"/>
  <c r="CO417" i="16"/>
  <c r="CO361" i="16"/>
  <c r="CO305" i="16"/>
  <c r="CO287" i="16"/>
  <c r="CO358" i="16"/>
  <c r="CO354" i="16"/>
  <c r="CO350" i="16"/>
  <c r="CO346" i="16"/>
  <c r="CO342" i="16"/>
  <c r="CO338" i="16"/>
  <c r="CO334" i="16"/>
  <c r="CO330" i="16"/>
  <c r="CO326" i="16"/>
  <c r="CO322" i="16"/>
  <c r="CO318" i="16"/>
  <c r="CO314" i="16"/>
  <c r="CO310" i="16"/>
  <c r="CO306" i="16"/>
  <c r="CO302" i="16"/>
  <c r="CO298" i="16"/>
  <c r="CO280" i="16"/>
  <c r="CO272" i="16"/>
  <c r="CO264" i="16"/>
  <c r="CO256" i="16"/>
  <c r="CO248" i="16"/>
  <c r="CO240" i="16"/>
  <c r="CO454" i="16"/>
  <c r="CO442" i="16"/>
  <c r="CO430" i="16"/>
  <c r="CO426" i="16"/>
  <c r="CO418" i="16"/>
  <c r="CO410" i="16"/>
  <c r="CO402" i="16"/>
  <c r="CO390" i="16"/>
  <c r="CO378" i="16"/>
  <c r="CO370" i="16"/>
  <c r="CO425" i="16"/>
  <c r="CO301" i="16"/>
  <c r="CO450" i="16"/>
  <c r="CO429" i="16"/>
  <c r="CO479" i="16"/>
  <c r="CO475" i="16"/>
  <c r="CO471" i="16"/>
  <c r="CO467" i="16"/>
  <c r="CO463" i="16"/>
  <c r="CO459" i="16"/>
  <c r="CO455" i="16"/>
  <c r="CO451" i="16"/>
  <c r="CO447" i="16"/>
  <c r="CO394" i="16"/>
  <c r="CO382" i="16"/>
  <c r="CO421" i="16"/>
  <c r="CO413" i="16"/>
  <c r="CO362" i="16"/>
  <c r="CO297" i="16"/>
  <c r="CO291" i="16"/>
  <c r="CO286" i="16"/>
  <c r="CO292" i="16"/>
  <c r="CO288" i="16"/>
  <c r="CO284" i="16"/>
  <c r="CO276" i="16"/>
  <c r="CO268" i="16"/>
  <c r="CO283" i="16"/>
  <c r="CO271" i="16"/>
  <c r="CO255" i="16"/>
  <c r="CO239" i="16"/>
  <c r="CO207" i="16"/>
  <c r="CO199" i="16"/>
  <c r="CO191" i="16"/>
  <c r="CO184" i="16"/>
  <c r="CO172" i="16"/>
  <c r="CO160" i="16"/>
  <c r="CO148" i="16"/>
  <c r="CO133" i="16"/>
  <c r="CO121" i="16"/>
  <c r="CO98" i="16"/>
  <c r="CO94" i="16"/>
  <c r="CO86" i="16"/>
  <c r="CO78" i="16"/>
  <c r="CO50" i="16"/>
  <c r="CO36" i="16"/>
  <c r="CO10" i="16"/>
  <c r="CO260" i="16"/>
  <c r="CO244" i="16"/>
  <c r="CO228" i="16"/>
  <c r="CO267" i="16"/>
  <c r="CO251" i="16"/>
  <c r="CO235" i="16"/>
  <c r="CO215" i="16"/>
  <c r="CO188" i="16"/>
  <c r="CO140" i="16"/>
  <c r="CO138" i="16"/>
  <c r="CO117" i="16"/>
  <c r="CO109" i="16"/>
  <c r="CO101" i="16"/>
  <c r="CO69" i="16"/>
  <c r="CO61" i="16"/>
  <c r="CO54" i="16"/>
  <c r="CO38" i="16"/>
  <c r="CO5" i="16"/>
  <c r="CO3" i="16"/>
  <c r="CO236" i="16"/>
  <c r="CO224" i="16"/>
  <c r="CO279" i="16"/>
  <c r="CO263" i="16"/>
  <c r="CO247" i="16"/>
  <c r="CO214" i="16"/>
  <c r="CO211" i="16"/>
  <c r="CO203" i="16"/>
  <c r="CO195" i="16"/>
  <c r="CO176" i="16"/>
  <c r="CO164" i="16"/>
  <c r="CO152" i="16"/>
  <c r="CO144" i="16"/>
  <c r="CO90" i="16"/>
  <c r="CO82" i="16"/>
  <c r="CO46" i="16"/>
  <c r="CO32" i="16"/>
  <c r="CO18" i="16"/>
  <c r="CO16" i="16"/>
  <c r="CO252" i="16"/>
  <c r="CO232" i="16"/>
  <c r="CO275" i="16"/>
  <c r="CO259" i="16"/>
  <c r="CO243" i="16"/>
  <c r="CO219" i="16"/>
  <c r="CO180" i="16"/>
  <c r="CO168" i="16"/>
  <c r="CO156" i="16"/>
  <c r="CO136" i="16"/>
  <c r="CO129" i="16"/>
  <c r="CO125" i="16"/>
  <c r="CO113" i="16"/>
  <c r="CO105" i="16"/>
  <c r="CO73" i="16"/>
  <c r="CO65" i="16"/>
  <c r="CO57" i="16"/>
  <c r="CO42" i="16"/>
  <c r="CO28" i="16"/>
  <c r="CO22" i="16"/>
  <c r="CP1" i="14"/>
  <c r="CO3" i="14"/>
  <c r="CO7" i="14"/>
  <c r="CO4" i="14"/>
  <c r="CO8" i="14"/>
  <c r="CO9" i="14"/>
  <c r="CO10" i="14"/>
  <c r="CO15" i="14"/>
  <c r="CO12" i="14"/>
  <c r="CO13" i="14"/>
  <c r="CO16" i="14"/>
  <c r="CO17" i="14"/>
  <c r="CO20" i="14"/>
  <c r="CO22" i="14"/>
  <c r="CO26" i="14"/>
  <c r="CO23" i="14"/>
  <c r="CO27" i="14"/>
  <c r="CO28" i="14"/>
  <c r="CO30" i="14"/>
  <c r="CO31" i="14"/>
  <c r="CO32" i="14"/>
  <c r="CO36" i="14"/>
  <c r="CO33" i="14"/>
  <c r="CO37" i="14"/>
  <c r="CO38" i="14"/>
  <c r="CO42" i="14"/>
  <c r="CO46" i="14"/>
  <c r="CO43" i="14"/>
  <c r="CO47" i="14"/>
  <c r="CO44" i="14"/>
  <c r="CO48" i="14"/>
  <c r="CO40" i="14"/>
  <c r="CO41" i="14"/>
  <c r="CO45" i="14"/>
  <c r="CO52" i="14"/>
  <c r="CO56" i="14"/>
  <c r="CO60" i="14"/>
  <c r="CO64" i="14"/>
  <c r="CO49" i="14"/>
  <c r="CO53" i="14"/>
  <c r="CO57" i="14"/>
  <c r="CO61" i="14"/>
  <c r="CO65" i="14"/>
  <c r="CO54" i="14"/>
  <c r="CO62" i="14"/>
  <c r="CO68" i="14"/>
  <c r="CO66" i="14"/>
  <c r="CO69" i="14"/>
  <c r="CO73" i="14"/>
  <c r="CO77" i="14"/>
  <c r="CO81" i="14"/>
  <c r="CO85" i="14"/>
  <c r="CO70" i="14"/>
  <c r="CO74" i="14"/>
  <c r="CO78" i="14"/>
  <c r="CO82" i="14"/>
  <c r="CO86" i="14"/>
  <c r="CO79" i="14"/>
  <c r="CO83" i="14"/>
  <c r="CO87" i="14"/>
  <c r="CO89" i="14"/>
  <c r="CO90" i="14"/>
  <c r="CO91" i="14"/>
  <c r="CO96" i="14"/>
  <c r="CO100" i="14"/>
  <c r="CO104" i="14"/>
  <c r="CO93" i="14"/>
  <c r="CO97" i="14"/>
  <c r="CO101" i="14"/>
  <c r="CO105" i="14"/>
  <c r="CO94" i="14"/>
  <c r="CO98" i="14"/>
  <c r="CO102" i="14"/>
  <c r="CO106" i="14"/>
  <c r="CO108" i="14"/>
  <c r="CO109" i="14"/>
  <c r="CO110" i="14"/>
  <c r="CO112" i="14"/>
  <c r="CO92" i="14"/>
  <c r="CO75" i="14"/>
  <c r="CO50" i="14"/>
  <c r="CO34" i="14"/>
  <c r="CO24" i="14"/>
  <c r="CO29" i="14"/>
  <c r="CO25" i="14"/>
  <c r="CO5" i="14"/>
  <c r="CO6" i="14"/>
  <c r="CO111" i="14"/>
  <c r="CO19" i="14"/>
  <c r="CO107" i="14"/>
  <c r="CO103" i="14"/>
  <c r="CO99" i="14"/>
  <c r="CO95" i="14"/>
  <c r="CO71" i="14"/>
  <c r="CO67" i="14"/>
  <c r="CO84" i="14"/>
  <c r="CO80" i="14"/>
  <c r="CO76" i="14"/>
  <c r="CO72" i="14"/>
  <c r="CO63" i="14"/>
  <c r="CO59" i="14"/>
  <c r="CO55" i="14"/>
  <c r="CO39" i="14"/>
  <c r="CO35" i="14"/>
  <c r="CO21" i="14"/>
  <c r="CO14" i="14"/>
  <c r="CO88" i="14"/>
  <c r="CO58" i="14"/>
  <c r="CO51" i="14"/>
  <c r="CO18" i="14"/>
  <c r="CO11" i="14"/>
  <c r="CO2" i="15"/>
  <c r="CP1" i="15"/>
  <c r="CP1" i="18"/>
  <c r="CO2" i="18"/>
  <c r="CP5" i="18" l="1"/>
  <c r="CP6" i="18"/>
  <c r="CP10" i="18"/>
  <c r="CP7" i="18"/>
  <c r="CP11" i="18"/>
  <c r="CP12" i="18"/>
  <c r="CP15" i="18"/>
  <c r="CP16" i="18"/>
  <c r="CP20" i="18"/>
  <c r="CP17" i="18"/>
  <c r="CP18" i="18"/>
  <c r="CP21" i="18"/>
  <c r="CP22" i="18"/>
  <c r="CP23" i="18"/>
  <c r="CP27" i="18"/>
  <c r="CP24" i="18"/>
  <c r="CP28" i="18"/>
  <c r="CP34" i="18"/>
  <c r="CP38" i="18"/>
  <c r="CP31" i="18"/>
  <c r="CP35" i="18"/>
  <c r="CP39" i="18"/>
  <c r="CP42" i="18"/>
  <c r="CP46" i="18"/>
  <c r="CP50" i="18"/>
  <c r="CP43" i="18"/>
  <c r="CP47" i="18"/>
  <c r="CP54" i="18"/>
  <c r="CP58" i="18"/>
  <c r="CP62" i="18"/>
  <c r="CP51" i="18"/>
  <c r="CP55" i="18"/>
  <c r="CP59" i="18"/>
  <c r="CP63" i="18"/>
  <c r="CP56" i="18"/>
  <c r="CP60" i="18"/>
  <c r="CP64" i="18"/>
  <c r="CP66" i="18"/>
  <c r="CP70" i="18"/>
  <c r="CP72" i="18"/>
  <c r="CP76" i="18"/>
  <c r="CP80" i="18"/>
  <c r="CP84" i="18"/>
  <c r="CP67" i="18"/>
  <c r="CP68" i="18"/>
  <c r="CP77" i="18"/>
  <c r="CP74" i="18"/>
  <c r="CP71" i="18"/>
  <c r="CP75" i="18"/>
  <c r="CP79" i="18"/>
  <c r="CP83" i="18"/>
  <c r="CP88" i="18"/>
  <c r="CP92" i="18"/>
  <c r="CP89" i="18"/>
  <c r="CP93" i="18"/>
  <c r="CP91" i="18"/>
  <c r="CP86" i="18"/>
  <c r="CP78" i="18"/>
  <c r="CP85" i="18"/>
  <c r="CP73" i="18"/>
  <c r="CP41" i="18"/>
  <c r="CP30" i="18"/>
  <c r="CP90" i="18"/>
  <c r="CP87" i="18"/>
  <c r="CP81" i="18"/>
  <c r="CP52" i="18"/>
  <c r="CP49" i="18"/>
  <c r="CP48" i="18"/>
  <c r="CP44" i="18"/>
  <c r="CP37" i="18"/>
  <c r="CP32" i="18"/>
  <c r="CP82" i="18"/>
  <c r="CP69" i="18"/>
  <c r="CP65" i="18"/>
  <c r="CP61" i="18"/>
  <c r="CP57" i="18"/>
  <c r="CP53" i="18"/>
  <c r="CP33" i="18"/>
  <c r="CP40" i="18"/>
  <c r="CP45" i="18"/>
  <c r="CP36" i="18"/>
  <c r="CP19" i="18"/>
  <c r="CP9" i="18"/>
  <c r="CP25" i="18"/>
  <c r="CP3" i="18"/>
  <c r="CP26" i="18"/>
  <c r="CP14" i="18"/>
  <c r="CP4" i="18"/>
  <c r="CP29" i="18"/>
  <c r="CP13" i="18"/>
  <c r="CP8" i="18"/>
  <c r="CP5" i="15"/>
  <c r="CP6" i="15"/>
  <c r="CP10" i="15"/>
  <c r="CP7" i="15"/>
  <c r="CP11" i="15"/>
  <c r="CP15" i="15"/>
  <c r="CP12" i="15"/>
  <c r="CP16" i="15"/>
  <c r="CP19" i="15"/>
  <c r="CP20" i="15"/>
  <c r="CP24" i="15"/>
  <c r="CP18" i="15"/>
  <c r="CP21" i="15"/>
  <c r="CP27" i="15"/>
  <c r="CP31" i="15"/>
  <c r="CP25" i="15"/>
  <c r="CP28" i="15"/>
  <c r="CP32" i="15"/>
  <c r="CP29" i="15"/>
  <c r="CP33" i="15"/>
  <c r="CP39" i="15"/>
  <c r="CP43" i="15"/>
  <c r="CP35" i="15"/>
  <c r="CP40" i="15"/>
  <c r="CP44" i="15"/>
  <c r="CP36" i="15"/>
  <c r="CP46" i="15"/>
  <c r="CP50" i="15"/>
  <c r="CP54" i="15"/>
  <c r="CP47" i="15"/>
  <c r="CP51" i="15"/>
  <c r="CP55" i="15"/>
  <c r="CP58" i="15"/>
  <c r="CP64" i="15"/>
  <c r="CP68" i="15"/>
  <c r="CP72" i="15"/>
  <c r="CP61" i="15"/>
  <c r="CP65" i="15"/>
  <c r="CP69" i="15"/>
  <c r="CP62" i="15"/>
  <c r="CP66" i="15"/>
  <c r="CP70" i="15"/>
  <c r="CP59" i="15"/>
  <c r="CP80" i="15"/>
  <c r="CP76" i="15"/>
  <c r="CP77" i="15"/>
  <c r="CP81" i="15"/>
  <c r="CP85" i="15"/>
  <c r="CP89" i="15"/>
  <c r="CP73" i="15"/>
  <c r="CP78" i="15"/>
  <c r="CP82" i="15"/>
  <c r="CP86" i="15"/>
  <c r="CP105" i="15"/>
  <c r="CP90" i="15"/>
  <c r="CP98" i="15"/>
  <c r="CP102" i="15"/>
  <c r="CP93" i="15"/>
  <c r="CP95" i="15"/>
  <c r="CP99" i="15"/>
  <c r="CP103" i="15"/>
  <c r="CP107" i="15"/>
  <c r="CP96" i="15"/>
  <c r="CP100" i="15"/>
  <c r="CP104" i="15"/>
  <c r="CP108" i="15"/>
  <c r="CP121" i="15"/>
  <c r="CP125" i="15"/>
  <c r="CP111" i="15"/>
  <c r="CP114" i="15"/>
  <c r="CP118" i="15"/>
  <c r="CP122" i="15"/>
  <c r="CP126" i="15"/>
  <c r="CP109" i="15"/>
  <c r="CP115" i="15"/>
  <c r="CP119" i="15"/>
  <c r="CP123" i="15"/>
  <c r="CP127" i="15"/>
  <c r="CP112" i="15"/>
  <c r="CP116" i="15"/>
  <c r="CP124" i="15"/>
  <c r="CP128" i="15"/>
  <c r="CP129" i="15"/>
  <c r="CP132" i="15"/>
  <c r="CP136" i="15"/>
  <c r="CP140" i="15"/>
  <c r="CP144" i="15"/>
  <c r="CP148" i="15"/>
  <c r="CP152" i="15"/>
  <c r="CP156" i="15"/>
  <c r="CP160" i="15"/>
  <c r="CP133" i="15"/>
  <c r="CP137" i="15"/>
  <c r="CP141" i="15"/>
  <c r="CP145" i="15"/>
  <c r="CP149" i="15"/>
  <c r="CP153" i="15"/>
  <c r="CP157" i="15"/>
  <c r="CP161" i="15"/>
  <c r="CP130" i="15"/>
  <c r="CP134" i="15"/>
  <c r="CP138" i="15"/>
  <c r="CP142" i="15"/>
  <c r="CP146" i="15"/>
  <c r="CP150" i="15"/>
  <c r="CP154" i="15"/>
  <c r="CP158" i="15"/>
  <c r="CP171" i="15"/>
  <c r="CP175" i="15"/>
  <c r="CP179" i="15"/>
  <c r="CP183" i="15"/>
  <c r="CP187" i="15"/>
  <c r="CP191" i="15"/>
  <c r="CP195" i="15"/>
  <c r="CP199" i="15"/>
  <c r="CP203" i="15"/>
  <c r="CP164" i="15"/>
  <c r="CP168" i="15"/>
  <c r="CP172" i="15"/>
  <c r="CP176" i="15"/>
  <c r="CP180" i="15"/>
  <c r="CP184" i="15"/>
  <c r="CP188" i="15"/>
  <c r="CP192" i="15"/>
  <c r="CP196" i="15"/>
  <c r="CP200" i="15"/>
  <c r="CP162" i="15"/>
  <c r="CP165" i="15"/>
  <c r="CP169" i="15"/>
  <c r="CP173" i="15"/>
  <c r="CP177" i="15"/>
  <c r="CP181" i="15"/>
  <c r="CP185" i="15"/>
  <c r="CP189" i="15"/>
  <c r="CP193" i="15"/>
  <c r="CP197" i="15"/>
  <c r="CP201" i="15"/>
  <c r="CP207" i="15"/>
  <c r="CP211" i="15"/>
  <c r="CP215" i="15"/>
  <c r="CP218" i="15"/>
  <c r="CP222" i="15"/>
  <c r="CP226" i="15"/>
  <c r="CP230" i="15"/>
  <c r="CP234" i="15"/>
  <c r="CP238" i="15"/>
  <c r="CP242" i="15"/>
  <c r="CP204" i="15"/>
  <c r="CP205" i="15"/>
  <c r="CP208" i="15"/>
  <c r="CP209" i="15"/>
  <c r="CP212" i="15"/>
  <c r="CP213" i="15"/>
  <c r="CP219" i="15"/>
  <c r="CP223" i="15"/>
  <c r="CP227" i="15"/>
  <c r="CP231" i="15"/>
  <c r="CP235" i="15"/>
  <c r="CP239" i="15"/>
  <c r="CP243" i="15"/>
  <c r="CP246" i="15"/>
  <c r="CP247" i="15"/>
  <c r="CP250" i="15"/>
  <c r="CP251" i="15"/>
  <c r="CP254" i="15"/>
  <c r="CP255" i="15"/>
  <c r="CP258" i="15"/>
  <c r="CP262" i="15"/>
  <c r="CP266" i="15"/>
  <c r="CP270" i="15"/>
  <c r="CP274" i="15"/>
  <c r="CP278" i="15"/>
  <c r="CP259" i="15"/>
  <c r="CP263" i="15"/>
  <c r="CP267" i="15"/>
  <c r="CP271" i="15"/>
  <c r="CP275" i="15"/>
  <c r="CP279" i="15"/>
  <c r="CP283" i="15"/>
  <c r="CP287" i="15"/>
  <c r="CP291" i="15"/>
  <c r="CP295" i="15"/>
  <c r="CP299" i="15"/>
  <c r="CP303" i="15"/>
  <c r="CP307" i="15"/>
  <c r="CP311" i="15"/>
  <c r="CP315" i="15"/>
  <c r="CP256" i="15"/>
  <c r="CP260" i="15"/>
  <c r="CP264" i="15"/>
  <c r="CP268" i="15"/>
  <c r="CP272" i="15"/>
  <c r="CP276" i="15"/>
  <c r="CP280" i="15"/>
  <c r="CP284" i="15"/>
  <c r="CP288" i="15"/>
  <c r="CP292" i="15"/>
  <c r="CP296" i="15"/>
  <c r="CP300" i="15"/>
  <c r="CP304" i="15"/>
  <c r="CP308" i="15"/>
  <c r="CP312" i="15"/>
  <c r="CP316" i="15"/>
  <c r="CP319" i="15"/>
  <c r="CP320" i="15"/>
  <c r="CP323" i="15"/>
  <c r="CP324" i="15"/>
  <c r="CP383" i="15"/>
  <c r="CP326" i="15"/>
  <c r="CP332" i="15"/>
  <c r="CP336" i="15"/>
  <c r="CP340" i="15"/>
  <c r="CP344" i="15"/>
  <c r="CP348" i="15"/>
  <c r="CP352" i="15"/>
  <c r="CP356" i="15"/>
  <c r="CP360" i="15"/>
  <c r="CP364" i="15"/>
  <c r="CP368" i="15"/>
  <c r="CP372" i="15"/>
  <c r="CP376" i="15"/>
  <c r="CP380" i="15"/>
  <c r="CP327" i="15"/>
  <c r="CP333" i="15"/>
  <c r="CP337" i="15"/>
  <c r="CP341" i="15"/>
  <c r="CP345" i="15"/>
  <c r="CP349" i="15"/>
  <c r="CP353" i="15"/>
  <c r="CP357" i="15"/>
  <c r="CP361" i="15"/>
  <c r="CP365" i="15"/>
  <c r="CP369" i="15"/>
  <c r="CP373" i="15"/>
  <c r="CP377" i="15"/>
  <c r="CP381" i="15"/>
  <c r="CP328" i="15"/>
  <c r="CP318" i="15"/>
  <c r="CP370" i="15"/>
  <c r="CP366" i="15"/>
  <c r="CP362" i="15"/>
  <c r="CP358" i="15"/>
  <c r="CP354" i="15"/>
  <c r="CP350" i="15"/>
  <c r="CP346" i="15"/>
  <c r="CP342" i="15"/>
  <c r="CP338" i="15"/>
  <c r="CP334" i="15"/>
  <c r="CP330" i="15"/>
  <c r="CP248" i="15"/>
  <c r="CP253" i="15"/>
  <c r="CP240" i="15"/>
  <c r="CP232" i="15"/>
  <c r="CP224" i="15"/>
  <c r="CP216" i="15"/>
  <c r="CP206" i="15"/>
  <c r="CP321" i="15"/>
  <c r="CP371" i="15"/>
  <c r="CP363" i="15"/>
  <c r="CP355" i="15"/>
  <c r="CP347" i="15"/>
  <c r="CP339" i="15"/>
  <c r="CP331" i="15"/>
  <c r="CP310" i="15"/>
  <c r="CP302" i="15"/>
  <c r="CP294" i="15"/>
  <c r="CP286" i="15"/>
  <c r="CP210" i="15"/>
  <c r="CP166" i="15"/>
  <c r="CP329" i="15"/>
  <c r="CP322" i="15"/>
  <c r="CP379" i="15"/>
  <c r="CP382" i="15"/>
  <c r="CP252" i="15"/>
  <c r="CP317" i="15"/>
  <c r="CP313" i="15"/>
  <c r="CP309" i="15"/>
  <c r="CP305" i="15"/>
  <c r="CP301" i="15"/>
  <c r="CP297" i="15"/>
  <c r="CP293" i="15"/>
  <c r="CP289" i="15"/>
  <c r="CP285" i="15"/>
  <c r="CP281" i="15"/>
  <c r="CP277" i="15"/>
  <c r="CP273" i="15"/>
  <c r="CP269" i="15"/>
  <c r="CP265" i="15"/>
  <c r="CP261" i="15"/>
  <c r="CP257" i="15"/>
  <c r="CP244" i="15"/>
  <c r="CP236" i="15"/>
  <c r="CP228" i="15"/>
  <c r="CP220" i="15"/>
  <c r="CP214" i="15"/>
  <c r="CP245" i="15"/>
  <c r="CP241" i="15"/>
  <c r="CP237" i="15"/>
  <c r="CP233" i="15"/>
  <c r="CP229" i="15"/>
  <c r="CP225" i="15"/>
  <c r="CP221" i="15"/>
  <c r="CP217" i="15"/>
  <c r="CP163" i="15"/>
  <c r="CP202" i="15"/>
  <c r="CP198" i="15"/>
  <c r="CP194" i="15"/>
  <c r="CP190" i="15"/>
  <c r="CP186" i="15"/>
  <c r="CP182" i="15"/>
  <c r="CP178" i="15"/>
  <c r="CP174" i="15"/>
  <c r="CP170" i="15"/>
  <c r="CP325" i="15"/>
  <c r="CP375" i="15"/>
  <c r="CP367" i="15"/>
  <c r="CP359" i="15"/>
  <c r="CP351" i="15"/>
  <c r="CP343" i="15"/>
  <c r="CP335" i="15"/>
  <c r="CP378" i="15"/>
  <c r="CP374" i="15"/>
  <c r="CP249" i="15"/>
  <c r="CP314" i="15"/>
  <c r="CP306" i="15"/>
  <c r="CP298" i="15"/>
  <c r="CP290" i="15"/>
  <c r="CP282" i="15"/>
  <c r="CP167" i="15"/>
  <c r="CP159" i="15"/>
  <c r="CP155" i="15"/>
  <c r="CP151" i="15"/>
  <c r="CP147" i="15"/>
  <c r="CP143" i="15"/>
  <c r="CP139" i="15"/>
  <c r="CP135" i="15"/>
  <c r="CP131" i="15"/>
  <c r="CP117" i="15"/>
  <c r="CP113" i="15"/>
  <c r="CP92" i="15"/>
  <c r="CP88" i="15"/>
  <c r="CP63" i="15"/>
  <c r="CP57" i="15"/>
  <c r="CP60" i="15"/>
  <c r="CP52" i="15"/>
  <c r="CP45" i="15"/>
  <c r="CP42" i="15"/>
  <c r="CP30" i="15"/>
  <c r="CP22" i="15"/>
  <c r="CP23" i="15"/>
  <c r="CP17" i="15"/>
  <c r="CP106" i="15"/>
  <c r="CP94" i="15"/>
  <c r="CP74" i="15"/>
  <c r="CP67" i="15"/>
  <c r="CP37" i="15"/>
  <c r="CP38" i="15"/>
  <c r="CP110" i="15"/>
  <c r="CP101" i="15"/>
  <c r="CP97" i="15"/>
  <c r="CP75" i="15"/>
  <c r="CP84" i="15"/>
  <c r="CP71" i="15"/>
  <c r="CP48" i="15"/>
  <c r="CP34" i="15"/>
  <c r="CP13" i="15"/>
  <c r="CP8" i="15"/>
  <c r="CP9" i="15"/>
  <c r="CP4" i="15"/>
  <c r="CP120" i="15"/>
  <c r="CP91" i="15"/>
  <c r="CP87" i="15"/>
  <c r="CP83" i="15"/>
  <c r="CP79" i="15"/>
  <c r="CP56" i="15"/>
  <c r="CP53" i="15"/>
  <c r="CP49" i="15"/>
  <c r="CP41" i="15"/>
  <c r="CP26" i="15"/>
  <c r="CP14" i="15"/>
  <c r="CP3" i="15"/>
  <c r="CQ1" i="16"/>
  <c r="CP5" i="16"/>
  <c r="CP6" i="16"/>
  <c r="CP7" i="16"/>
  <c r="CP4" i="16"/>
  <c r="CP8" i="16"/>
  <c r="CP13" i="16"/>
  <c r="CP11" i="16"/>
  <c r="CP14" i="16"/>
  <c r="CP19" i="16"/>
  <c r="CP23" i="16"/>
  <c r="CP16" i="16"/>
  <c r="CP20" i="16"/>
  <c r="CP24" i="16"/>
  <c r="CP17" i="16"/>
  <c r="CP21" i="16"/>
  <c r="CP32" i="16"/>
  <c r="CP29" i="16"/>
  <c r="CP33" i="16"/>
  <c r="CP26" i="16"/>
  <c r="CP30" i="16"/>
  <c r="CP34" i="16"/>
  <c r="CP37" i="16"/>
  <c r="CP39" i="16"/>
  <c r="CP43" i="16"/>
  <c r="CP47" i="16"/>
  <c r="CP51" i="16"/>
  <c r="CP40" i="16"/>
  <c r="CP44" i="16"/>
  <c r="CP48" i="16"/>
  <c r="CP52" i="16"/>
  <c r="CP36" i="16"/>
  <c r="CP55" i="16"/>
  <c r="CP58" i="16"/>
  <c r="CP62" i="16"/>
  <c r="CP66" i="16"/>
  <c r="CP70" i="16"/>
  <c r="CP59" i="16"/>
  <c r="CP63" i="16"/>
  <c r="CP67" i="16"/>
  <c r="CP71" i="16"/>
  <c r="CP56" i="16"/>
  <c r="CP75" i="16"/>
  <c r="CP79" i="16"/>
  <c r="CP83" i="16"/>
  <c r="CP87" i="16"/>
  <c r="CP91" i="16"/>
  <c r="CP76" i="16"/>
  <c r="CP80" i="16"/>
  <c r="CP84" i="16"/>
  <c r="CP88" i="16"/>
  <c r="CP92" i="16"/>
  <c r="CP74" i="16"/>
  <c r="CP95" i="16"/>
  <c r="CP96" i="16"/>
  <c r="CP98" i="16"/>
  <c r="CP99" i="16"/>
  <c r="CP102" i="16"/>
  <c r="CP106" i="16"/>
  <c r="CP110" i="16"/>
  <c r="CP114" i="16"/>
  <c r="CP118" i="16"/>
  <c r="CP122" i="16"/>
  <c r="CP126" i="16"/>
  <c r="CP130" i="16"/>
  <c r="CP103" i="16"/>
  <c r="CP107" i="16"/>
  <c r="CP111" i="16"/>
  <c r="CP115" i="16"/>
  <c r="CP119" i="16"/>
  <c r="CP123" i="16"/>
  <c r="CP127" i="16"/>
  <c r="CP131" i="16"/>
  <c r="CP136" i="16"/>
  <c r="CP140" i="16"/>
  <c r="CP144" i="16"/>
  <c r="CP148" i="16"/>
  <c r="CP152" i="16"/>
  <c r="CP156" i="16"/>
  <c r="CP160" i="16"/>
  <c r="CP164" i="16"/>
  <c r="CP168" i="16"/>
  <c r="CP172" i="16"/>
  <c r="CP134" i="16"/>
  <c r="CP135" i="16"/>
  <c r="CP137" i="16"/>
  <c r="CP141" i="16"/>
  <c r="CP145" i="16"/>
  <c r="CP149" i="16"/>
  <c r="CP153" i="16"/>
  <c r="CP157" i="16"/>
  <c r="CP161" i="16"/>
  <c r="CP165" i="16"/>
  <c r="CP169" i="16"/>
  <c r="CP173" i="16"/>
  <c r="CP138" i="16"/>
  <c r="CP142" i="16"/>
  <c r="CP146" i="16"/>
  <c r="CP150" i="16"/>
  <c r="CP154" i="16"/>
  <c r="CP158" i="16"/>
  <c r="CP162" i="16"/>
  <c r="CP166" i="16"/>
  <c r="CP170" i="16"/>
  <c r="CP176" i="16"/>
  <c r="CP180" i="16"/>
  <c r="CP184" i="16"/>
  <c r="CP188" i="16"/>
  <c r="CP174" i="16"/>
  <c r="CP177" i="16"/>
  <c r="CP178" i="16"/>
  <c r="CP181" i="16"/>
  <c r="CP182" i="16"/>
  <c r="CP185" i="16"/>
  <c r="CP186" i="16"/>
  <c r="CP192" i="16"/>
  <c r="CP196" i="16"/>
  <c r="CP200" i="16"/>
  <c r="CP204" i="16"/>
  <c r="CP208" i="16"/>
  <c r="CP212" i="16"/>
  <c r="CP189" i="16"/>
  <c r="CP193" i="16"/>
  <c r="CP197" i="16"/>
  <c r="CP201" i="16"/>
  <c r="CP205" i="16"/>
  <c r="CP209" i="16"/>
  <c r="CP225" i="16"/>
  <c r="CP229" i="16"/>
  <c r="CP233" i="16"/>
  <c r="CP237" i="16"/>
  <c r="CP241" i="16"/>
  <c r="CP245" i="16"/>
  <c r="CP249" i="16"/>
  <c r="CP253" i="16"/>
  <c r="CP257" i="16"/>
  <c r="CP261" i="16"/>
  <c r="CP265" i="16"/>
  <c r="CP269" i="16"/>
  <c r="CP273" i="16"/>
  <c r="CP277" i="16"/>
  <c r="CP281" i="16"/>
  <c r="CP219" i="16"/>
  <c r="CP226" i="16"/>
  <c r="CP213" i="16"/>
  <c r="CP216" i="16"/>
  <c r="CP217" i="16"/>
  <c r="CP220" i="16"/>
  <c r="CP224" i="16"/>
  <c r="CP228" i="16"/>
  <c r="CP232" i="16"/>
  <c r="CP236" i="16"/>
  <c r="CP240" i="16"/>
  <c r="CP244" i="16"/>
  <c r="CP248" i="16"/>
  <c r="CP252" i="16"/>
  <c r="CP256" i="16"/>
  <c r="CP260" i="16"/>
  <c r="CP264" i="16"/>
  <c r="CP268" i="16"/>
  <c r="CP272" i="16"/>
  <c r="CP276" i="16"/>
  <c r="CP280" i="16"/>
  <c r="CP284" i="16"/>
  <c r="CP285" i="16"/>
  <c r="CP288" i="16"/>
  <c r="CP289" i="16"/>
  <c r="CP292" i="16"/>
  <c r="CP293" i="16"/>
  <c r="CP299" i="16"/>
  <c r="CP303" i="16"/>
  <c r="CP307" i="16"/>
  <c r="CP311" i="16"/>
  <c r="CP315" i="16"/>
  <c r="CP319" i="16"/>
  <c r="CP323" i="16"/>
  <c r="CP327" i="16"/>
  <c r="CP331" i="16"/>
  <c r="CP335" i="16"/>
  <c r="CP339" i="16"/>
  <c r="CP343" i="16"/>
  <c r="CP347" i="16"/>
  <c r="CP351" i="16"/>
  <c r="CP355" i="16"/>
  <c r="CP359" i="16"/>
  <c r="CP300" i="16"/>
  <c r="CP304" i="16"/>
  <c r="CP308" i="16"/>
  <c r="CP312" i="16"/>
  <c r="CP316" i="16"/>
  <c r="CP320" i="16"/>
  <c r="CP324" i="16"/>
  <c r="CP328" i="16"/>
  <c r="CP332" i="16"/>
  <c r="CP336" i="16"/>
  <c r="CP340" i="16"/>
  <c r="CP344" i="16"/>
  <c r="CP348" i="16"/>
  <c r="CP352" i="16"/>
  <c r="CP356" i="16"/>
  <c r="CP368" i="16"/>
  <c r="CP370" i="16"/>
  <c r="CP374" i="16"/>
  <c r="CP378" i="16"/>
  <c r="CP382" i="16"/>
  <c r="CP386" i="16"/>
  <c r="CP390" i="16"/>
  <c r="CP394" i="16"/>
  <c r="CP398" i="16"/>
  <c r="CP402" i="16"/>
  <c r="CP406" i="16"/>
  <c r="CP410" i="16"/>
  <c r="CP414" i="16"/>
  <c r="CP418" i="16"/>
  <c r="CP422" i="16"/>
  <c r="CP371" i="16"/>
  <c r="CP375" i="16"/>
  <c r="CP379" i="16"/>
  <c r="CP383" i="16"/>
  <c r="CP387" i="16"/>
  <c r="CP391" i="16"/>
  <c r="CP395" i="16"/>
  <c r="CP399" i="16"/>
  <c r="CP403" i="16"/>
  <c r="CP407" i="16"/>
  <c r="CP411" i="16"/>
  <c r="CP415" i="16"/>
  <c r="CP419" i="16"/>
  <c r="CP423" i="16"/>
  <c r="CP360" i="16"/>
  <c r="CP363" i="16"/>
  <c r="CP364" i="16"/>
  <c r="CP367" i="16"/>
  <c r="CP372" i="16"/>
  <c r="CP376" i="16"/>
  <c r="CP380" i="16"/>
  <c r="CP384" i="16"/>
  <c r="CP388" i="16"/>
  <c r="CP392" i="16"/>
  <c r="CP396" i="16"/>
  <c r="CP400" i="16"/>
  <c r="CP404" i="16"/>
  <c r="CP369" i="16"/>
  <c r="CP426" i="16"/>
  <c r="CP427" i="16"/>
  <c r="CP430" i="16"/>
  <c r="CP431" i="16"/>
  <c r="CP434" i="16"/>
  <c r="CP438" i="16"/>
  <c r="CP442" i="16"/>
  <c r="CP444" i="16"/>
  <c r="CP448" i="16"/>
  <c r="CP452" i="16"/>
  <c r="CP456" i="16"/>
  <c r="CP460" i="16"/>
  <c r="CP464" i="16"/>
  <c r="CP468" i="16"/>
  <c r="CP472" i="16"/>
  <c r="CP476" i="16"/>
  <c r="CP480" i="16"/>
  <c r="CP432" i="16"/>
  <c r="CP435" i="16"/>
  <c r="CP439" i="16"/>
  <c r="CP443" i="16"/>
  <c r="CP445" i="16"/>
  <c r="CP449" i="16"/>
  <c r="CP453" i="16"/>
  <c r="CP457" i="16"/>
  <c r="CP461" i="16"/>
  <c r="CP465" i="16"/>
  <c r="CP469" i="16"/>
  <c r="CP473" i="16"/>
  <c r="CP477" i="16"/>
  <c r="CP481" i="16"/>
  <c r="CP440" i="16"/>
  <c r="CP429" i="16"/>
  <c r="CP479" i="16"/>
  <c r="CP471" i="16"/>
  <c r="CP463" i="16"/>
  <c r="CP455" i="16"/>
  <c r="CP447" i="16"/>
  <c r="CP421" i="16"/>
  <c r="CP413" i="16"/>
  <c r="CP405" i="16"/>
  <c r="CP393" i="16"/>
  <c r="CP381" i="16"/>
  <c r="CP420" i="16"/>
  <c r="CP408" i="16"/>
  <c r="CP365" i="16"/>
  <c r="CP362" i="16"/>
  <c r="CP286" i="16"/>
  <c r="CP291" i="16"/>
  <c r="CP354" i="16"/>
  <c r="CP346" i="16"/>
  <c r="CP338" i="16"/>
  <c r="CP330" i="16"/>
  <c r="CP322" i="16"/>
  <c r="CP314" i="16"/>
  <c r="CP306" i="16"/>
  <c r="CP298" i="16"/>
  <c r="CP221" i="16"/>
  <c r="CP433" i="16"/>
  <c r="CP397" i="16"/>
  <c r="CP385" i="16"/>
  <c r="CP373" i="16"/>
  <c r="CP366" i="16"/>
  <c r="CP294" i="16"/>
  <c r="CP357" i="16"/>
  <c r="CP353" i="16"/>
  <c r="CP349" i="16"/>
  <c r="CP345" i="16"/>
  <c r="CP341" i="16"/>
  <c r="CP337" i="16"/>
  <c r="CP333" i="16"/>
  <c r="CP329" i="16"/>
  <c r="CP325" i="16"/>
  <c r="CP321" i="16"/>
  <c r="CP317" i="16"/>
  <c r="CP313" i="16"/>
  <c r="CP309" i="16"/>
  <c r="CP305" i="16"/>
  <c r="CP301" i="16"/>
  <c r="CP297" i="16"/>
  <c r="CP279" i="16"/>
  <c r="CP271" i="16"/>
  <c r="CP263" i="16"/>
  <c r="CP255" i="16"/>
  <c r="CP247" i="16"/>
  <c r="CP437" i="16"/>
  <c r="CP475" i="16"/>
  <c r="CP467" i="16"/>
  <c r="CP459" i="16"/>
  <c r="CP451" i="16"/>
  <c r="CP425" i="16"/>
  <c r="CP417" i="16"/>
  <c r="CP409" i="16"/>
  <c r="CP401" i="16"/>
  <c r="CP424" i="16"/>
  <c r="CP416" i="16"/>
  <c r="CP361" i="16"/>
  <c r="CP290" i="16"/>
  <c r="CP295" i="16"/>
  <c r="CP287" i="16"/>
  <c r="CP358" i="16"/>
  <c r="CP350" i="16"/>
  <c r="CP342" i="16"/>
  <c r="CP334" i="16"/>
  <c r="CP326" i="16"/>
  <c r="CP318" i="16"/>
  <c r="CP310" i="16"/>
  <c r="CP302" i="16"/>
  <c r="CP436" i="16"/>
  <c r="CP428" i="16"/>
  <c r="CP441" i="16"/>
  <c r="CP482" i="16"/>
  <c r="CP478" i="16"/>
  <c r="CP474" i="16"/>
  <c r="CP470" i="16"/>
  <c r="CP466" i="16"/>
  <c r="CP462" i="16"/>
  <c r="CP458" i="16"/>
  <c r="CP454" i="16"/>
  <c r="CP450" i="16"/>
  <c r="CP446" i="16"/>
  <c r="CP389" i="16"/>
  <c r="CP377" i="16"/>
  <c r="CP412" i="16"/>
  <c r="CP296" i="16"/>
  <c r="CP283" i="16"/>
  <c r="CP275" i="16"/>
  <c r="CP267" i="16"/>
  <c r="CP239" i="16"/>
  <c r="CP270" i="16"/>
  <c r="CP254" i="16"/>
  <c r="CP238" i="16"/>
  <c r="CP218" i="16"/>
  <c r="CP215" i="16"/>
  <c r="CP179" i="16"/>
  <c r="CP167" i="16"/>
  <c r="CP155" i="16"/>
  <c r="CP128" i="16"/>
  <c r="CP124" i="16"/>
  <c r="CP112" i="16"/>
  <c r="CP104" i="16"/>
  <c r="CP78" i="16"/>
  <c r="CP72" i="16"/>
  <c r="CP64" i="16"/>
  <c r="CP41" i="16"/>
  <c r="CP35" i="16"/>
  <c r="CP27" i="16"/>
  <c r="CP18" i="16"/>
  <c r="CP259" i="16"/>
  <c r="CP243" i="16"/>
  <c r="CP227" i="16"/>
  <c r="CP282" i="16"/>
  <c r="CP266" i="16"/>
  <c r="CP250" i="16"/>
  <c r="CP234" i="16"/>
  <c r="CP230" i="16"/>
  <c r="CP222" i="16"/>
  <c r="CP206" i="16"/>
  <c r="CP198" i="16"/>
  <c r="CP190" i="16"/>
  <c r="CP191" i="16"/>
  <c r="CP183" i="16"/>
  <c r="CP171" i="16"/>
  <c r="CP159" i="16"/>
  <c r="CP147" i="16"/>
  <c r="CP132" i="16"/>
  <c r="CP120" i="16"/>
  <c r="CP97" i="16"/>
  <c r="CP93" i="16"/>
  <c r="CP85" i="16"/>
  <c r="CP77" i="16"/>
  <c r="CP61" i="16"/>
  <c r="CP49" i="16"/>
  <c r="CP54" i="16"/>
  <c r="CP50" i="16"/>
  <c r="CP46" i="16"/>
  <c r="CP42" i="16"/>
  <c r="CP38" i="16"/>
  <c r="CP9" i="16"/>
  <c r="CP10" i="16"/>
  <c r="CP3" i="16"/>
  <c r="CP235" i="16"/>
  <c r="CP278" i="16"/>
  <c r="CP262" i="16"/>
  <c r="CP246" i="16"/>
  <c r="CP214" i="16"/>
  <c r="CP187" i="16"/>
  <c r="CP151" i="16"/>
  <c r="CP139" i="16"/>
  <c r="CP116" i="16"/>
  <c r="CP108" i="16"/>
  <c r="CP100" i="16"/>
  <c r="CP133" i="16"/>
  <c r="CP129" i="16"/>
  <c r="CP125" i="16"/>
  <c r="CP121" i="16"/>
  <c r="CP117" i="16"/>
  <c r="CP113" i="16"/>
  <c r="CP109" i="16"/>
  <c r="CP105" i="16"/>
  <c r="CP101" i="16"/>
  <c r="CP94" i="16"/>
  <c r="CP90" i="16"/>
  <c r="CP86" i="16"/>
  <c r="CP82" i="16"/>
  <c r="CP68" i="16"/>
  <c r="CP60" i="16"/>
  <c r="CP65" i="16"/>
  <c r="CP57" i="16"/>
  <c r="CP53" i="16"/>
  <c r="CP22" i="16"/>
  <c r="CP251" i="16"/>
  <c r="CP231" i="16"/>
  <c r="CP223" i="16"/>
  <c r="CP274" i="16"/>
  <c r="CP258" i="16"/>
  <c r="CP242" i="16"/>
  <c r="CP210" i="16"/>
  <c r="CP202" i="16"/>
  <c r="CP194" i="16"/>
  <c r="CP211" i="16"/>
  <c r="CP207" i="16"/>
  <c r="CP203" i="16"/>
  <c r="CP199" i="16"/>
  <c r="CP195" i="16"/>
  <c r="CP175" i="16"/>
  <c r="CP163" i="16"/>
  <c r="CP143" i="16"/>
  <c r="CP89" i="16"/>
  <c r="CP81" i="16"/>
  <c r="CP73" i="16"/>
  <c r="CP69" i="16"/>
  <c r="CP45" i="16"/>
  <c r="CP31" i="16"/>
  <c r="CP28" i="16"/>
  <c r="CP25" i="16"/>
  <c r="CP15" i="16"/>
  <c r="CP12" i="16"/>
  <c r="CQ1" i="14"/>
  <c r="CP6" i="14"/>
  <c r="CP3" i="14"/>
  <c r="CP4" i="14"/>
  <c r="CP8" i="14"/>
  <c r="CP9" i="14"/>
  <c r="CP7" i="14"/>
  <c r="CP12" i="14"/>
  <c r="CP15" i="14"/>
  <c r="CP19" i="14"/>
  <c r="CP16" i="14"/>
  <c r="CP25" i="14"/>
  <c r="CP20" i="14"/>
  <c r="CP22" i="14"/>
  <c r="CP26" i="14"/>
  <c r="CP27" i="14"/>
  <c r="CP29" i="14"/>
  <c r="CP30" i="14"/>
  <c r="CP31" i="14"/>
  <c r="CP35" i="14"/>
  <c r="CP32" i="14"/>
  <c r="CP36" i="14"/>
  <c r="CP33" i="14"/>
  <c r="CP37" i="14"/>
  <c r="CP40" i="14"/>
  <c r="CP41" i="14"/>
  <c r="CP45" i="14"/>
  <c r="CP42" i="14"/>
  <c r="CP46" i="14"/>
  <c r="CP43" i="14"/>
  <c r="CP47" i="14"/>
  <c r="CP39" i="14"/>
  <c r="CP44" i="14"/>
  <c r="CP48" i="14"/>
  <c r="CP52" i="14"/>
  <c r="CP56" i="14"/>
  <c r="CP60" i="14"/>
  <c r="CP64" i="14"/>
  <c r="CP49" i="14"/>
  <c r="CP53" i="14"/>
  <c r="CP57" i="14"/>
  <c r="CP61" i="14"/>
  <c r="CP65" i="14"/>
  <c r="CP68" i="14"/>
  <c r="CP72" i="14"/>
  <c r="CP76" i="14"/>
  <c r="CP80" i="14"/>
  <c r="CP84" i="14"/>
  <c r="CP69" i="14"/>
  <c r="CP73" i="14"/>
  <c r="CP77" i="14"/>
  <c r="CP81" i="14"/>
  <c r="CP85" i="14"/>
  <c r="CP70" i="14"/>
  <c r="CP74" i="14"/>
  <c r="CP78" i="14"/>
  <c r="CP82" i="14"/>
  <c r="CP86" i="14"/>
  <c r="CP88" i="14"/>
  <c r="CP92" i="14"/>
  <c r="CP95" i="14"/>
  <c r="CP103" i="14"/>
  <c r="CP107" i="14"/>
  <c r="CP89" i="14"/>
  <c r="CP90" i="14"/>
  <c r="CP96" i="14"/>
  <c r="CP100" i="14"/>
  <c r="CP104" i="14"/>
  <c r="CP93" i="14"/>
  <c r="CP97" i="14"/>
  <c r="CP101" i="14"/>
  <c r="CP105" i="14"/>
  <c r="CP111" i="14"/>
  <c r="CP108" i="14"/>
  <c r="CP112" i="14"/>
  <c r="CP99" i="14"/>
  <c r="CP55" i="14"/>
  <c r="CP21" i="14"/>
  <c r="CP28" i="14"/>
  <c r="CP24" i="14"/>
  <c r="CP10" i="14"/>
  <c r="CP109" i="14"/>
  <c r="CP91" i="14"/>
  <c r="CP63" i="14"/>
  <c r="CP23" i="14"/>
  <c r="CP18" i="14"/>
  <c r="CP5" i="14"/>
  <c r="CP110" i="14"/>
  <c r="CP106" i="14"/>
  <c r="CP102" i="14"/>
  <c r="CP98" i="14"/>
  <c r="CP94" i="14"/>
  <c r="CP87" i="14"/>
  <c r="CP83" i="14"/>
  <c r="CP79" i="14"/>
  <c r="CP75" i="14"/>
  <c r="CP71" i="14"/>
  <c r="CP51" i="14"/>
  <c r="CP66" i="14"/>
  <c r="CP62" i="14"/>
  <c r="CP58" i="14"/>
  <c r="CP54" i="14"/>
  <c r="CP38" i="14"/>
  <c r="CP34" i="14"/>
  <c r="CP13" i="14"/>
  <c r="CP11" i="14"/>
  <c r="CP67" i="14"/>
  <c r="CP59" i="14"/>
  <c r="CP50" i="14"/>
  <c r="CP17" i="14"/>
  <c r="CP14" i="14"/>
  <c r="CP2" i="15"/>
  <c r="CQ1" i="15"/>
  <c r="CP2" i="18"/>
  <c r="CQ1" i="18"/>
  <c r="CQ4" i="18" l="1"/>
  <c r="CQ5" i="18"/>
  <c r="CQ6" i="18"/>
  <c r="CQ9" i="18"/>
  <c r="CQ10" i="18"/>
  <c r="CQ14" i="18"/>
  <c r="CQ15" i="18"/>
  <c r="CQ19" i="18"/>
  <c r="CQ20" i="18"/>
  <c r="CQ17" i="18"/>
  <c r="CQ24" i="18"/>
  <c r="CQ28" i="18"/>
  <c r="CQ21" i="18"/>
  <c r="CQ26" i="18"/>
  <c r="CQ23" i="18"/>
  <c r="CQ27" i="18"/>
  <c r="CQ31" i="18"/>
  <c r="CQ35" i="18"/>
  <c r="CQ39" i="18"/>
  <c r="CQ33" i="18"/>
  <c r="CQ37" i="18"/>
  <c r="CQ30" i="18"/>
  <c r="CQ34" i="18"/>
  <c r="CQ38" i="18"/>
  <c r="CQ43" i="18"/>
  <c r="CQ45" i="18"/>
  <c r="CQ49" i="18"/>
  <c r="CQ41" i="18"/>
  <c r="CQ42" i="18"/>
  <c r="CQ46" i="18"/>
  <c r="CQ50" i="18"/>
  <c r="CQ57" i="18"/>
  <c r="CQ61" i="18"/>
  <c r="CQ65" i="18"/>
  <c r="CQ54" i="18"/>
  <c r="CQ58" i="18"/>
  <c r="CQ62" i="18"/>
  <c r="CQ51" i="18"/>
  <c r="CQ55" i="18"/>
  <c r="CQ59" i="18"/>
  <c r="CQ63" i="18"/>
  <c r="CQ71" i="18"/>
  <c r="CQ75" i="18"/>
  <c r="CQ79" i="18"/>
  <c r="CQ83" i="18"/>
  <c r="CQ66" i="18"/>
  <c r="CQ69" i="18"/>
  <c r="CQ70" i="18"/>
  <c r="CQ72" i="18"/>
  <c r="CQ76" i="18"/>
  <c r="CQ80" i="18"/>
  <c r="CQ84" i="18"/>
  <c r="CQ67" i="18"/>
  <c r="CQ77" i="18"/>
  <c r="CQ74" i="18"/>
  <c r="CQ78" i="18"/>
  <c r="CQ82" i="18"/>
  <c r="CQ90" i="18"/>
  <c r="CQ91" i="18"/>
  <c r="CQ86" i="18"/>
  <c r="CQ88" i="18"/>
  <c r="CQ92" i="18"/>
  <c r="CQ89" i="18"/>
  <c r="CQ93" i="18"/>
  <c r="CQ73" i="18"/>
  <c r="CQ44" i="18"/>
  <c r="CQ40" i="18"/>
  <c r="CQ29" i="18"/>
  <c r="CQ85" i="18"/>
  <c r="CQ47" i="18"/>
  <c r="CQ64" i="18"/>
  <c r="CQ60" i="18"/>
  <c r="CQ56" i="18"/>
  <c r="CQ52" i="18"/>
  <c r="CQ48" i="18"/>
  <c r="CQ36" i="18"/>
  <c r="CQ87" i="18"/>
  <c r="CQ81" i="18"/>
  <c r="CQ68" i="18"/>
  <c r="CQ53" i="18"/>
  <c r="CQ32" i="18"/>
  <c r="CQ18" i="18"/>
  <c r="CQ25" i="18"/>
  <c r="CQ8" i="18"/>
  <c r="CQ7" i="18"/>
  <c r="CQ3" i="18"/>
  <c r="CQ22" i="18"/>
  <c r="CQ13" i="18"/>
  <c r="CQ16" i="18"/>
  <c r="CQ12" i="18"/>
  <c r="CQ11" i="18"/>
  <c r="CQ4" i="15"/>
  <c r="CQ5" i="15"/>
  <c r="CQ6" i="15"/>
  <c r="CQ9" i="15"/>
  <c r="CQ10" i="15"/>
  <c r="CQ11" i="15"/>
  <c r="CQ14" i="15"/>
  <c r="CQ15" i="15"/>
  <c r="CQ22" i="15"/>
  <c r="CQ19" i="15"/>
  <c r="CQ23" i="15"/>
  <c r="CQ20" i="15"/>
  <c r="CQ24" i="15"/>
  <c r="CQ26" i="15"/>
  <c r="CQ27" i="15"/>
  <c r="CQ31" i="15"/>
  <c r="CQ28" i="15"/>
  <c r="CQ32" i="15"/>
  <c r="CQ36" i="15"/>
  <c r="CQ41" i="15"/>
  <c r="CQ45" i="15"/>
  <c r="CQ39" i="15"/>
  <c r="CQ43" i="15"/>
  <c r="CQ35" i="15"/>
  <c r="CQ49" i="15"/>
  <c r="CQ53" i="15"/>
  <c r="CQ50" i="15"/>
  <c r="CQ54" i="15"/>
  <c r="CQ47" i="15"/>
  <c r="CQ59" i="15"/>
  <c r="CQ63" i="15"/>
  <c r="CQ67" i="15"/>
  <c r="CQ71" i="15"/>
  <c r="CQ58" i="15"/>
  <c r="CQ60" i="15"/>
  <c r="CQ64" i="15"/>
  <c r="CQ68" i="15"/>
  <c r="CQ72" i="15"/>
  <c r="CQ61" i="15"/>
  <c r="CQ65" i="15"/>
  <c r="CQ69" i="15"/>
  <c r="CQ73" i="15"/>
  <c r="CQ80" i="15"/>
  <c r="CQ77" i="15"/>
  <c r="CQ81" i="15"/>
  <c r="CQ85" i="15"/>
  <c r="CQ89" i="15"/>
  <c r="CQ104" i="15"/>
  <c r="CQ108" i="15"/>
  <c r="CQ92" i="15"/>
  <c r="CQ94" i="15"/>
  <c r="CQ98" i="15"/>
  <c r="CQ102" i="15"/>
  <c r="CQ106" i="15"/>
  <c r="CQ93" i="15"/>
  <c r="CQ95" i="15"/>
  <c r="CQ99" i="15"/>
  <c r="CQ103" i="15"/>
  <c r="CQ107" i="15"/>
  <c r="CQ112" i="15"/>
  <c r="CQ124" i="15"/>
  <c r="CQ128" i="15"/>
  <c r="CQ121" i="15"/>
  <c r="CQ125" i="15"/>
  <c r="CQ129" i="15"/>
  <c r="CQ110" i="15"/>
  <c r="CQ111" i="15"/>
  <c r="CQ114" i="15"/>
  <c r="CQ118" i="15"/>
  <c r="CQ122" i="15"/>
  <c r="CQ126" i="15"/>
  <c r="CQ115" i="15"/>
  <c r="CQ119" i="15"/>
  <c r="CQ123" i="15"/>
  <c r="CQ127" i="15"/>
  <c r="CQ135" i="15"/>
  <c r="CQ147" i="15"/>
  <c r="CQ151" i="15"/>
  <c r="CQ155" i="15"/>
  <c r="CQ159" i="15"/>
  <c r="CQ132" i="15"/>
  <c r="CQ136" i="15"/>
  <c r="CQ140" i="15"/>
  <c r="CQ144" i="15"/>
  <c r="CQ148" i="15"/>
  <c r="CQ152" i="15"/>
  <c r="CQ156" i="15"/>
  <c r="CQ160" i="15"/>
  <c r="CQ133" i="15"/>
  <c r="CQ137" i="15"/>
  <c r="CQ141" i="15"/>
  <c r="CQ145" i="15"/>
  <c r="CQ149" i="15"/>
  <c r="CQ153" i="15"/>
  <c r="CQ157" i="15"/>
  <c r="CQ161" i="15"/>
  <c r="CQ165" i="15"/>
  <c r="CQ169" i="15"/>
  <c r="CQ174" i="15"/>
  <c r="CQ178" i="15"/>
  <c r="CQ182" i="15"/>
  <c r="CQ186" i="15"/>
  <c r="CQ190" i="15"/>
  <c r="CQ194" i="15"/>
  <c r="CQ198" i="15"/>
  <c r="CQ202" i="15"/>
  <c r="CQ171" i="15"/>
  <c r="CQ175" i="15"/>
  <c r="CQ179" i="15"/>
  <c r="CQ183" i="15"/>
  <c r="CQ187" i="15"/>
  <c r="CQ191" i="15"/>
  <c r="CQ195" i="15"/>
  <c r="CQ199" i="15"/>
  <c r="CQ203" i="15"/>
  <c r="CQ172" i="15"/>
  <c r="CQ176" i="15"/>
  <c r="CQ180" i="15"/>
  <c r="CQ184" i="15"/>
  <c r="CQ188" i="15"/>
  <c r="CQ192" i="15"/>
  <c r="CQ196" i="15"/>
  <c r="CQ200" i="15"/>
  <c r="CQ217" i="15"/>
  <c r="CQ221" i="15"/>
  <c r="CQ225" i="15"/>
  <c r="CQ229" i="15"/>
  <c r="CQ233" i="15"/>
  <c r="CQ237" i="15"/>
  <c r="CQ241" i="15"/>
  <c r="CQ245" i="15"/>
  <c r="CQ206" i="15"/>
  <c r="CQ207" i="15"/>
  <c r="CQ210" i="15"/>
  <c r="CQ211" i="15"/>
  <c r="CQ214" i="15"/>
  <c r="CQ218" i="15"/>
  <c r="CQ222" i="15"/>
  <c r="CQ226" i="15"/>
  <c r="CQ230" i="15"/>
  <c r="CQ234" i="15"/>
  <c r="CQ238" i="15"/>
  <c r="CQ242" i="15"/>
  <c r="CQ204" i="15"/>
  <c r="CQ208" i="15"/>
  <c r="CQ212" i="15"/>
  <c r="CQ219" i="15"/>
  <c r="CQ223" i="15"/>
  <c r="CQ227" i="15"/>
  <c r="CQ231" i="15"/>
  <c r="CQ235" i="15"/>
  <c r="CQ239" i="15"/>
  <c r="CQ243" i="15"/>
  <c r="CQ247" i="15"/>
  <c r="CQ251" i="15"/>
  <c r="CQ246" i="15"/>
  <c r="CQ250" i="15"/>
  <c r="CQ254" i="15"/>
  <c r="CQ261" i="15"/>
  <c r="CQ265" i="15"/>
  <c r="CQ269" i="15"/>
  <c r="CQ273" i="15"/>
  <c r="CQ277" i="15"/>
  <c r="CQ255" i="15"/>
  <c r="CQ258" i="15"/>
  <c r="CQ262" i="15"/>
  <c r="CQ266" i="15"/>
  <c r="CQ270" i="15"/>
  <c r="CQ274" i="15"/>
  <c r="CQ278" i="15"/>
  <c r="CQ282" i="15"/>
  <c r="CQ286" i="15"/>
  <c r="CQ290" i="15"/>
  <c r="CQ294" i="15"/>
  <c r="CQ298" i="15"/>
  <c r="CQ259" i="15"/>
  <c r="CQ263" i="15"/>
  <c r="CQ267" i="15"/>
  <c r="CQ271" i="15"/>
  <c r="CQ275" i="15"/>
  <c r="CQ279" i="15"/>
  <c r="CQ283" i="15"/>
  <c r="CQ287" i="15"/>
  <c r="CQ291" i="15"/>
  <c r="CQ295" i="15"/>
  <c r="CQ299" i="15"/>
  <c r="CQ303" i="15"/>
  <c r="CQ307" i="15"/>
  <c r="CQ311" i="15"/>
  <c r="CQ315" i="15"/>
  <c r="CQ327" i="15"/>
  <c r="CQ377" i="15"/>
  <c r="CQ381" i="15"/>
  <c r="CQ319" i="15"/>
  <c r="CQ323" i="15"/>
  <c r="CQ331" i="15"/>
  <c r="CQ335" i="15"/>
  <c r="CQ339" i="15"/>
  <c r="CQ343" i="15"/>
  <c r="CQ347" i="15"/>
  <c r="CQ351" i="15"/>
  <c r="CQ355" i="15"/>
  <c r="CQ359" i="15"/>
  <c r="CQ363" i="15"/>
  <c r="CQ367" i="15"/>
  <c r="CQ371" i="15"/>
  <c r="CQ375" i="15"/>
  <c r="CQ379" i="15"/>
  <c r="CQ383" i="15"/>
  <c r="CQ325" i="15"/>
  <c r="CQ332" i="15"/>
  <c r="CQ336" i="15"/>
  <c r="CQ340" i="15"/>
  <c r="CQ344" i="15"/>
  <c r="CQ348" i="15"/>
  <c r="CQ352" i="15"/>
  <c r="CQ356" i="15"/>
  <c r="CQ360" i="15"/>
  <c r="CQ364" i="15"/>
  <c r="CQ368" i="15"/>
  <c r="CQ372" i="15"/>
  <c r="CQ376" i="15"/>
  <c r="CQ380" i="15"/>
  <c r="CQ329" i="15"/>
  <c r="CQ326" i="15"/>
  <c r="CQ374" i="15"/>
  <c r="CQ366" i="15"/>
  <c r="CQ358" i="15"/>
  <c r="CQ350" i="15"/>
  <c r="CQ342" i="15"/>
  <c r="CQ334" i="15"/>
  <c r="CQ373" i="15"/>
  <c r="CQ369" i="15"/>
  <c r="CQ365" i="15"/>
  <c r="CQ361" i="15"/>
  <c r="CQ357" i="15"/>
  <c r="CQ353" i="15"/>
  <c r="CQ349" i="15"/>
  <c r="CQ345" i="15"/>
  <c r="CQ341" i="15"/>
  <c r="CQ337" i="15"/>
  <c r="CQ333" i="15"/>
  <c r="CQ306" i="15"/>
  <c r="CQ313" i="15"/>
  <c r="CQ305" i="15"/>
  <c r="CQ297" i="15"/>
  <c r="CQ289" i="15"/>
  <c r="CQ281" i="15"/>
  <c r="CQ166" i="15"/>
  <c r="CQ170" i="15"/>
  <c r="CQ318" i="15"/>
  <c r="CQ382" i="15"/>
  <c r="CQ322" i="15"/>
  <c r="CQ252" i="15"/>
  <c r="CQ302" i="15"/>
  <c r="CQ205" i="15"/>
  <c r="CQ168" i="15"/>
  <c r="CQ167" i="15"/>
  <c r="CQ164" i="15"/>
  <c r="CQ163" i="15"/>
  <c r="CQ321" i="15"/>
  <c r="CQ370" i="15"/>
  <c r="CQ362" i="15"/>
  <c r="CQ354" i="15"/>
  <c r="CQ346" i="15"/>
  <c r="CQ338" i="15"/>
  <c r="CQ330" i="15"/>
  <c r="CQ314" i="15"/>
  <c r="CQ317" i="15"/>
  <c r="CQ309" i="15"/>
  <c r="CQ301" i="15"/>
  <c r="CQ293" i="15"/>
  <c r="CQ285" i="15"/>
  <c r="CQ257" i="15"/>
  <c r="CQ253" i="15"/>
  <c r="CQ324" i="15"/>
  <c r="CQ320" i="15"/>
  <c r="CQ316" i="15"/>
  <c r="CQ312" i="15"/>
  <c r="CQ308" i="15"/>
  <c r="CQ304" i="15"/>
  <c r="CQ300" i="15"/>
  <c r="CQ296" i="15"/>
  <c r="CQ292" i="15"/>
  <c r="CQ288" i="15"/>
  <c r="CQ284" i="15"/>
  <c r="CQ280" i="15"/>
  <c r="CQ276" i="15"/>
  <c r="CQ272" i="15"/>
  <c r="CQ268" i="15"/>
  <c r="CQ264" i="15"/>
  <c r="CQ260" i="15"/>
  <c r="CQ256" i="15"/>
  <c r="CQ215" i="15"/>
  <c r="CQ209" i="15"/>
  <c r="CQ244" i="15"/>
  <c r="CQ240" i="15"/>
  <c r="CQ236" i="15"/>
  <c r="CQ232" i="15"/>
  <c r="CQ228" i="15"/>
  <c r="CQ224" i="15"/>
  <c r="CQ220" i="15"/>
  <c r="CQ216" i="15"/>
  <c r="CQ201" i="15"/>
  <c r="CQ197" i="15"/>
  <c r="CQ193" i="15"/>
  <c r="CQ189" i="15"/>
  <c r="CQ185" i="15"/>
  <c r="CQ181" i="15"/>
  <c r="CQ177" i="15"/>
  <c r="CQ173" i="15"/>
  <c r="CQ328" i="15"/>
  <c r="CQ378" i="15"/>
  <c r="CQ248" i="15"/>
  <c r="CQ310" i="15"/>
  <c r="CQ249" i="15"/>
  <c r="CQ213" i="15"/>
  <c r="CQ139" i="15"/>
  <c r="CQ162" i="15"/>
  <c r="CQ158" i="15"/>
  <c r="CQ154" i="15"/>
  <c r="CQ150" i="15"/>
  <c r="CQ146" i="15"/>
  <c r="CQ142" i="15"/>
  <c r="CQ138" i="15"/>
  <c r="CQ134" i="15"/>
  <c r="CQ130" i="15"/>
  <c r="CQ120" i="15"/>
  <c r="CQ116" i="15"/>
  <c r="CQ109" i="15"/>
  <c r="CQ97" i="15"/>
  <c r="CQ40" i="15"/>
  <c r="CQ42" i="15"/>
  <c r="CQ38" i="15"/>
  <c r="CQ18" i="15"/>
  <c r="CQ3" i="15"/>
  <c r="CQ76" i="15"/>
  <c r="CQ75" i="15"/>
  <c r="CQ88" i="15"/>
  <c r="CQ87" i="15"/>
  <c r="CQ51" i="15"/>
  <c r="CQ44" i="15"/>
  <c r="CQ37" i="15"/>
  <c r="CQ29" i="15"/>
  <c r="CQ21" i="15"/>
  <c r="CQ16" i="15"/>
  <c r="CQ117" i="15"/>
  <c r="CQ113" i="15"/>
  <c r="CQ105" i="15"/>
  <c r="CQ101" i="15"/>
  <c r="CQ100" i="15"/>
  <c r="CQ96" i="15"/>
  <c r="CQ84" i="15"/>
  <c r="CQ79" i="15"/>
  <c r="CQ66" i="15"/>
  <c r="CQ56" i="15"/>
  <c r="CQ57" i="15"/>
  <c r="CQ46" i="15"/>
  <c r="CQ34" i="15"/>
  <c r="CQ8" i="15"/>
  <c r="CQ7" i="15"/>
  <c r="CQ143" i="15"/>
  <c r="CQ131" i="15"/>
  <c r="CQ74" i="15"/>
  <c r="CQ91" i="15"/>
  <c r="CQ83" i="15"/>
  <c r="CQ90" i="15"/>
  <c r="CQ86" i="15"/>
  <c r="CQ82" i="15"/>
  <c r="CQ78" i="15"/>
  <c r="CQ70" i="15"/>
  <c r="CQ62" i="15"/>
  <c r="CQ55" i="15"/>
  <c r="CQ52" i="15"/>
  <c r="CQ48" i="15"/>
  <c r="CQ33" i="15"/>
  <c r="CQ30" i="15"/>
  <c r="CQ25" i="15"/>
  <c r="CQ12" i="15"/>
  <c r="CQ17" i="15"/>
  <c r="CQ13" i="15"/>
  <c r="CR1" i="16"/>
  <c r="CQ4" i="16"/>
  <c r="CQ5" i="16"/>
  <c r="CQ6" i="16"/>
  <c r="CQ7" i="16"/>
  <c r="CQ10" i="16"/>
  <c r="CQ13" i="16"/>
  <c r="CQ11" i="16"/>
  <c r="CQ14" i="16"/>
  <c r="CQ17" i="16"/>
  <c r="CQ21" i="16"/>
  <c r="CQ22" i="16"/>
  <c r="CQ19" i="16"/>
  <c r="CQ23" i="16"/>
  <c r="CQ16" i="16"/>
  <c r="CQ20" i="16"/>
  <c r="CQ24" i="16"/>
  <c r="CQ31" i="16"/>
  <c r="CQ35" i="16"/>
  <c r="CQ32" i="16"/>
  <c r="CQ29" i="16"/>
  <c r="CQ33" i="16"/>
  <c r="CQ26" i="16"/>
  <c r="CQ30" i="16"/>
  <c r="CQ36" i="16"/>
  <c r="CQ37" i="16"/>
  <c r="CQ46" i="16"/>
  <c r="CQ50" i="16"/>
  <c r="CQ39" i="16"/>
  <c r="CQ43" i="16"/>
  <c r="CQ47" i="16"/>
  <c r="CQ51" i="16"/>
  <c r="CQ56" i="16"/>
  <c r="CQ54" i="16"/>
  <c r="CQ55" i="16"/>
  <c r="CQ69" i="16"/>
  <c r="CQ73" i="16"/>
  <c r="CQ58" i="16"/>
  <c r="CQ62" i="16"/>
  <c r="CQ66" i="16"/>
  <c r="CQ70" i="16"/>
  <c r="CQ74" i="16"/>
  <c r="CQ77" i="16"/>
  <c r="CQ81" i="16"/>
  <c r="CQ78" i="16"/>
  <c r="CQ82" i="16"/>
  <c r="CQ86" i="16"/>
  <c r="CQ90" i="16"/>
  <c r="CQ94" i="16"/>
  <c r="CQ79" i="16"/>
  <c r="CQ83" i="16"/>
  <c r="CQ87" i="16"/>
  <c r="CQ91" i="16"/>
  <c r="CQ95" i="16"/>
  <c r="CQ97" i="16"/>
  <c r="CQ98" i="16"/>
  <c r="CQ105" i="16"/>
  <c r="CQ109" i="16"/>
  <c r="CQ113" i="16"/>
  <c r="CQ117" i="16"/>
  <c r="CQ121" i="16"/>
  <c r="CQ125" i="16"/>
  <c r="CQ129" i="16"/>
  <c r="CQ99" i="16"/>
  <c r="CQ102" i="16"/>
  <c r="CQ106" i="16"/>
  <c r="CQ110" i="16"/>
  <c r="CQ114" i="16"/>
  <c r="CQ118" i="16"/>
  <c r="CQ122" i="16"/>
  <c r="CQ126" i="16"/>
  <c r="CQ130" i="16"/>
  <c r="CQ135" i="16"/>
  <c r="CQ139" i="16"/>
  <c r="CQ143" i="16"/>
  <c r="CQ147" i="16"/>
  <c r="CQ151" i="16"/>
  <c r="CQ155" i="16"/>
  <c r="CQ159" i="16"/>
  <c r="CQ163" i="16"/>
  <c r="CQ167" i="16"/>
  <c r="CQ171" i="16"/>
  <c r="CQ136" i="16"/>
  <c r="CQ144" i="16"/>
  <c r="CQ148" i="16"/>
  <c r="CQ152" i="16"/>
  <c r="CQ156" i="16"/>
  <c r="CQ160" i="16"/>
  <c r="CQ164" i="16"/>
  <c r="CQ168" i="16"/>
  <c r="CQ172" i="16"/>
  <c r="CQ133" i="16"/>
  <c r="CQ134" i="16"/>
  <c r="CQ137" i="16"/>
  <c r="CQ141" i="16"/>
  <c r="CQ145" i="16"/>
  <c r="CQ149" i="16"/>
  <c r="CQ153" i="16"/>
  <c r="CQ157" i="16"/>
  <c r="CQ161" i="16"/>
  <c r="CQ165" i="16"/>
  <c r="CQ169" i="16"/>
  <c r="CQ173" i="16"/>
  <c r="CQ190" i="16"/>
  <c r="CQ175" i="16"/>
  <c r="CQ179" i="16"/>
  <c r="CQ187" i="16"/>
  <c r="CQ188" i="16"/>
  <c r="CQ191" i="16"/>
  <c r="CQ195" i="16"/>
  <c r="CQ199" i="16"/>
  <c r="CQ203" i="16"/>
  <c r="CQ207" i="16"/>
  <c r="CQ211" i="16"/>
  <c r="CQ177" i="16"/>
  <c r="CQ181" i="16"/>
  <c r="CQ185" i="16"/>
  <c r="CQ192" i="16"/>
  <c r="CQ196" i="16"/>
  <c r="CQ200" i="16"/>
  <c r="CQ204" i="16"/>
  <c r="CQ208" i="16"/>
  <c r="CQ212" i="16"/>
  <c r="CQ224" i="16"/>
  <c r="CQ228" i="16"/>
  <c r="CQ232" i="16"/>
  <c r="CQ236" i="16"/>
  <c r="CQ240" i="16"/>
  <c r="CQ244" i="16"/>
  <c r="CQ248" i="16"/>
  <c r="CQ252" i="16"/>
  <c r="CQ256" i="16"/>
  <c r="CQ260" i="16"/>
  <c r="CQ264" i="16"/>
  <c r="CQ268" i="16"/>
  <c r="CQ272" i="16"/>
  <c r="CQ276" i="16"/>
  <c r="CQ280" i="16"/>
  <c r="CQ225" i="16"/>
  <c r="CQ229" i="16"/>
  <c r="CQ233" i="16"/>
  <c r="CQ237" i="16"/>
  <c r="CQ241" i="16"/>
  <c r="CQ245" i="16"/>
  <c r="CQ249" i="16"/>
  <c r="CQ253" i="16"/>
  <c r="CQ257" i="16"/>
  <c r="CQ261" i="16"/>
  <c r="CQ265" i="16"/>
  <c r="CQ269" i="16"/>
  <c r="CQ273" i="16"/>
  <c r="CQ277" i="16"/>
  <c r="CQ281" i="16"/>
  <c r="CQ285" i="16"/>
  <c r="CQ289" i="16"/>
  <c r="CQ293" i="16"/>
  <c r="CQ215" i="16"/>
  <c r="CQ216" i="16"/>
  <c r="CQ220" i="16"/>
  <c r="CQ223" i="16"/>
  <c r="CQ227" i="16"/>
  <c r="CQ231" i="16"/>
  <c r="CQ235" i="16"/>
  <c r="CQ239" i="16"/>
  <c r="CQ243" i="16"/>
  <c r="CQ247" i="16"/>
  <c r="CQ251" i="16"/>
  <c r="CQ255" i="16"/>
  <c r="CQ259" i="16"/>
  <c r="CQ263" i="16"/>
  <c r="CQ267" i="16"/>
  <c r="CQ271" i="16"/>
  <c r="CQ275" i="16"/>
  <c r="CQ279" i="16"/>
  <c r="CQ283" i="16"/>
  <c r="CQ284" i="16"/>
  <c r="CQ288" i="16"/>
  <c r="CQ292" i="16"/>
  <c r="CQ298" i="16"/>
  <c r="CQ302" i="16"/>
  <c r="CQ306" i="16"/>
  <c r="CQ310" i="16"/>
  <c r="CQ314" i="16"/>
  <c r="CQ318" i="16"/>
  <c r="CQ322" i="16"/>
  <c r="CQ326" i="16"/>
  <c r="CQ330" i="16"/>
  <c r="CQ334" i="16"/>
  <c r="CQ338" i="16"/>
  <c r="CQ342" i="16"/>
  <c r="CQ346" i="16"/>
  <c r="CQ350" i="16"/>
  <c r="CQ354" i="16"/>
  <c r="CQ358" i="16"/>
  <c r="CQ295" i="16"/>
  <c r="CQ299" i="16"/>
  <c r="CQ303" i="16"/>
  <c r="CQ307" i="16"/>
  <c r="CQ311" i="16"/>
  <c r="CQ315" i="16"/>
  <c r="CQ319" i="16"/>
  <c r="CQ323" i="16"/>
  <c r="CQ327" i="16"/>
  <c r="CQ331" i="16"/>
  <c r="CQ335" i="16"/>
  <c r="CQ339" i="16"/>
  <c r="CQ343" i="16"/>
  <c r="CQ347" i="16"/>
  <c r="CQ351" i="16"/>
  <c r="CQ355" i="16"/>
  <c r="CQ359" i="16"/>
  <c r="CQ369" i="16"/>
  <c r="CQ373" i="16"/>
  <c r="CQ377" i="16"/>
  <c r="CQ381" i="16"/>
  <c r="CQ385" i="16"/>
  <c r="CQ389" i="16"/>
  <c r="CQ393" i="16"/>
  <c r="CQ397" i="16"/>
  <c r="CQ401" i="16"/>
  <c r="CQ405" i="16"/>
  <c r="CQ409" i="16"/>
  <c r="CQ413" i="16"/>
  <c r="CQ417" i="16"/>
  <c r="CQ421" i="16"/>
  <c r="CQ425" i="16"/>
  <c r="CQ374" i="16"/>
  <c r="CQ378" i="16"/>
  <c r="CQ382" i="16"/>
  <c r="CQ386" i="16"/>
  <c r="CQ390" i="16"/>
  <c r="CQ394" i="16"/>
  <c r="CQ398" i="16"/>
  <c r="CQ402" i="16"/>
  <c r="CQ406" i="16"/>
  <c r="CQ410" i="16"/>
  <c r="CQ414" i="16"/>
  <c r="CQ418" i="16"/>
  <c r="CQ422" i="16"/>
  <c r="CQ371" i="16"/>
  <c r="CQ375" i="16"/>
  <c r="CQ379" i="16"/>
  <c r="CQ383" i="16"/>
  <c r="CQ387" i="16"/>
  <c r="CQ391" i="16"/>
  <c r="CQ395" i="16"/>
  <c r="CQ399" i="16"/>
  <c r="CQ403" i="16"/>
  <c r="CQ407" i="16"/>
  <c r="CQ411" i="16"/>
  <c r="CQ415" i="16"/>
  <c r="CQ419" i="16"/>
  <c r="CQ423" i="16"/>
  <c r="CQ427" i="16"/>
  <c r="CQ431" i="16"/>
  <c r="CQ363" i="16"/>
  <c r="CQ367" i="16"/>
  <c r="CQ435" i="16"/>
  <c r="CQ439" i="16"/>
  <c r="CQ443" i="16"/>
  <c r="CQ426" i="16"/>
  <c r="CQ430" i="16"/>
  <c r="CQ447" i="16"/>
  <c r="CQ451" i="16"/>
  <c r="CQ455" i="16"/>
  <c r="CQ459" i="16"/>
  <c r="CQ463" i="16"/>
  <c r="CQ467" i="16"/>
  <c r="CQ471" i="16"/>
  <c r="CQ475" i="16"/>
  <c r="CQ479" i="16"/>
  <c r="CQ433" i="16"/>
  <c r="CQ444" i="16"/>
  <c r="CQ448" i="16"/>
  <c r="CQ452" i="16"/>
  <c r="CQ456" i="16"/>
  <c r="CQ460" i="16"/>
  <c r="CQ464" i="16"/>
  <c r="CQ468" i="16"/>
  <c r="CQ472" i="16"/>
  <c r="CQ476" i="16"/>
  <c r="CQ480" i="16"/>
  <c r="CQ442" i="16"/>
  <c r="CQ441" i="16"/>
  <c r="CQ438" i="16"/>
  <c r="CQ437" i="16"/>
  <c r="CQ428" i="16"/>
  <c r="CQ440" i="16"/>
  <c r="CQ388" i="16"/>
  <c r="CQ362" i="16"/>
  <c r="CQ370" i="16"/>
  <c r="CQ287" i="16"/>
  <c r="CQ282" i="16"/>
  <c r="CQ274" i="16"/>
  <c r="CQ266" i="16"/>
  <c r="CQ258" i="16"/>
  <c r="CQ250" i="16"/>
  <c r="CQ242" i="16"/>
  <c r="CQ234" i="16"/>
  <c r="CQ226" i="16"/>
  <c r="CQ222" i="16"/>
  <c r="CQ219" i="16"/>
  <c r="CQ218" i="16"/>
  <c r="CQ478" i="16"/>
  <c r="CQ470" i="16"/>
  <c r="CQ462" i="16"/>
  <c r="CQ454" i="16"/>
  <c r="CQ446" i="16"/>
  <c r="CQ420" i="16"/>
  <c r="CQ412" i="16"/>
  <c r="CQ404" i="16"/>
  <c r="CQ392" i="16"/>
  <c r="CQ380" i="16"/>
  <c r="CQ372" i="16"/>
  <c r="CQ365" i="16"/>
  <c r="CQ286" i="16"/>
  <c r="CQ353" i="16"/>
  <c r="CQ345" i="16"/>
  <c r="CQ337" i="16"/>
  <c r="CQ329" i="16"/>
  <c r="CQ321" i="16"/>
  <c r="CQ313" i="16"/>
  <c r="CQ305" i="16"/>
  <c r="CQ297" i="16"/>
  <c r="CQ360" i="16"/>
  <c r="CQ356" i="16"/>
  <c r="CQ352" i="16"/>
  <c r="CQ348" i="16"/>
  <c r="CQ344" i="16"/>
  <c r="CQ340" i="16"/>
  <c r="CQ336" i="16"/>
  <c r="CQ332" i="16"/>
  <c r="CQ328" i="16"/>
  <c r="CQ324" i="16"/>
  <c r="CQ320" i="16"/>
  <c r="CQ316" i="16"/>
  <c r="CQ312" i="16"/>
  <c r="CQ308" i="16"/>
  <c r="CQ304" i="16"/>
  <c r="CQ300" i="16"/>
  <c r="CQ296" i="16"/>
  <c r="CQ432" i="16"/>
  <c r="CQ429" i="16"/>
  <c r="CQ396" i="16"/>
  <c r="CQ384" i="16"/>
  <c r="CQ294" i="16"/>
  <c r="CQ291" i="16"/>
  <c r="CQ278" i="16"/>
  <c r="CQ270" i="16"/>
  <c r="CQ434" i="16"/>
  <c r="CQ436" i="16"/>
  <c r="CQ482" i="16"/>
  <c r="CQ474" i="16"/>
  <c r="CQ466" i="16"/>
  <c r="CQ458" i="16"/>
  <c r="CQ450" i="16"/>
  <c r="CQ481" i="16"/>
  <c r="CQ477" i="16"/>
  <c r="CQ473" i="16"/>
  <c r="CQ469" i="16"/>
  <c r="CQ465" i="16"/>
  <c r="CQ461" i="16"/>
  <c r="CQ457" i="16"/>
  <c r="CQ453" i="16"/>
  <c r="CQ449" i="16"/>
  <c r="CQ445" i="16"/>
  <c r="CQ424" i="16"/>
  <c r="CQ416" i="16"/>
  <c r="CQ408" i="16"/>
  <c r="CQ400" i="16"/>
  <c r="CQ376" i="16"/>
  <c r="CQ366" i="16"/>
  <c r="CQ361" i="16"/>
  <c r="CQ290" i="16"/>
  <c r="CQ357" i="16"/>
  <c r="CQ349" i="16"/>
  <c r="CQ341" i="16"/>
  <c r="CQ333" i="16"/>
  <c r="CQ325" i="16"/>
  <c r="CQ317" i="16"/>
  <c r="CQ309" i="16"/>
  <c r="CQ301" i="16"/>
  <c r="CQ368" i="16"/>
  <c r="CQ364" i="16"/>
  <c r="CQ262" i="16"/>
  <c r="CQ246" i="16"/>
  <c r="CQ230" i="16"/>
  <c r="CQ209" i="16"/>
  <c r="CQ201" i="16"/>
  <c r="CQ193" i="16"/>
  <c r="CQ184" i="16"/>
  <c r="CQ142" i="16"/>
  <c r="CQ140" i="16"/>
  <c r="CQ123" i="16"/>
  <c r="CQ101" i="16"/>
  <c r="CQ96" i="16"/>
  <c r="CQ88" i="16"/>
  <c r="CQ80" i="16"/>
  <c r="CQ52" i="16"/>
  <c r="CQ28" i="16"/>
  <c r="CQ18" i="16"/>
  <c r="CQ238" i="16"/>
  <c r="CQ214" i="16"/>
  <c r="CQ178" i="16"/>
  <c r="CQ166" i="16"/>
  <c r="CQ154" i="16"/>
  <c r="CQ119" i="16"/>
  <c r="CQ111" i="16"/>
  <c r="CQ103" i="16"/>
  <c r="CQ71" i="16"/>
  <c r="CQ63" i="16"/>
  <c r="CQ61" i="16"/>
  <c r="CQ64" i="16"/>
  <c r="CQ40" i="16"/>
  <c r="CQ42" i="16"/>
  <c r="CQ53" i="16"/>
  <c r="CQ49" i="16"/>
  <c r="CQ45" i="16"/>
  <c r="CQ41" i="16"/>
  <c r="CQ34" i="16"/>
  <c r="CQ25" i="16"/>
  <c r="CQ254" i="16"/>
  <c r="CQ221" i="16"/>
  <c r="CQ217" i="16"/>
  <c r="CQ213" i="16"/>
  <c r="CQ205" i="16"/>
  <c r="CQ197" i="16"/>
  <c r="CQ189" i="16"/>
  <c r="CQ182" i="16"/>
  <c r="CQ170" i="16"/>
  <c r="CQ158" i="16"/>
  <c r="CQ146" i="16"/>
  <c r="CQ138" i="16"/>
  <c r="CQ132" i="16"/>
  <c r="CQ128" i="16"/>
  <c r="CQ124" i="16"/>
  <c r="CQ120" i="16"/>
  <c r="CQ116" i="16"/>
  <c r="CQ112" i="16"/>
  <c r="CQ108" i="16"/>
  <c r="CQ104" i="16"/>
  <c r="CQ100" i="16"/>
  <c r="CQ92" i="16"/>
  <c r="CQ84" i="16"/>
  <c r="CQ76" i="16"/>
  <c r="CQ93" i="16"/>
  <c r="CQ89" i="16"/>
  <c r="CQ85" i="16"/>
  <c r="CQ65" i="16"/>
  <c r="CQ57" i="16"/>
  <c r="CQ68" i="16"/>
  <c r="CQ60" i="16"/>
  <c r="CQ48" i="16"/>
  <c r="CQ38" i="16"/>
  <c r="CQ8" i="16"/>
  <c r="CQ183" i="16"/>
  <c r="CQ180" i="16"/>
  <c r="CQ176" i="16"/>
  <c r="CQ210" i="16"/>
  <c r="CQ206" i="16"/>
  <c r="CQ202" i="16"/>
  <c r="CQ198" i="16"/>
  <c r="CQ194" i="16"/>
  <c r="CQ186" i="16"/>
  <c r="CQ174" i="16"/>
  <c r="CQ162" i="16"/>
  <c r="CQ150" i="16"/>
  <c r="CQ131" i="16"/>
  <c r="CQ127" i="16"/>
  <c r="CQ115" i="16"/>
  <c r="CQ107" i="16"/>
  <c r="CQ75" i="16"/>
  <c r="CQ67" i="16"/>
  <c r="CQ59" i="16"/>
  <c r="CQ72" i="16"/>
  <c r="CQ44" i="16"/>
  <c r="CQ27" i="16"/>
  <c r="CQ12" i="16"/>
  <c r="CQ15" i="16"/>
  <c r="CQ9" i="16"/>
  <c r="CQ3" i="16"/>
  <c r="CR1" i="14"/>
  <c r="CQ4" i="14"/>
  <c r="CQ5" i="14"/>
  <c r="CQ6" i="14"/>
  <c r="CQ3" i="14"/>
  <c r="CQ7" i="14"/>
  <c r="CQ10" i="14"/>
  <c r="CQ8" i="14"/>
  <c r="CQ9" i="14"/>
  <c r="CQ12" i="14"/>
  <c r="CQ14" i="14"/>
  <c r="CQ11" i="14"/>
  <c r="CQ16" i="14"/>
  <c r="CQ20" i="14"/>
  <c r="CQ18" i="14"/>
  <c r="CQ15" i="14"/>
  <c r="CQ19" i="14"/>
  <c r="CQ28" i="14"/>
  <c r="CQ25" i="14"/>
  <c r="CQ22" i="14"/>
  <c r="CQ26" i="14"/>
  <c r="CQ29" i="14"/>
  <c r="CQ34" i="14"/>
  <c r="CQ30" i="14"/>
  <c r="CQ31" i="14"/>
  <c r="CQ35" i="14"/>
  <c r="CQ32" i="14"/>
  <c r="CQ36" i="14"/>
  <c r="CQ39" i="14"/>
  <c r="CQ44" i="14"/>
  <c r="CQ48" i="14"/>
  <c r="CQ40" i="14"/>
  <c r="CQ41" i="14"/>
  <c r="CQ45" i="14"/>
  <c r="CQ42" i="14"/>
  <c r="CQ46" i="14"/>
  <c r="CQ43" i="14"/>
  <c r="CQ47" i="14"/>
  <c r="CQ49" i="14"/>
  <c r="CQ51" i="14"/>
  <c r="CQ55" i="14"/>
  <c r="CQ59" i="14"/>
  <c r="CQ63" i="14"/>
  <c r="CQ52" i="14"/>
  <c r="CQ56" i="14"/>
  <c r="CQ60" i="14"/>
  <c r="CQ64" i="14"/>
  <c r="CQ75" i="14"/>
  <c r="CQ79" i="14"/>
  <c r="CQ83" i="14"/>
  <c r="CQ68" i="14"/>
  <c r="CQ72" i="14"/>
  <c r="CQ76" i="14"/>
  <c r="CQ80" i="14"/>
  <c r="CQ84" i="14"/>
  <c r="CQ69" i="14"/>
  <c r="CQ73" i="14"/>
  <c r="CQ77" i="14"/>
  <c r="CQ81" i="14"/>
  <c r="CQ85" i="14"/>
  <c r="CQ93" i="14"/>
  <c r="CQ94" i="14"/>
  <c r="CQ98" i="14"/>
  <c r="CQ102" i="14"/>
  <c r="CQ106" i="14"/>
  <c r="CQ87" i="14"/>
  <c r="CQ103" i="14"/>
  <c r="CQ107" i="14"/>
  <c r="CQ89" i="14"/>
  <c r="CQ96" i="14"/>
  <c r="CQ100" i="14"/>
  <c r="CQ104" i="14"/>
  <c r="CQ108" i="14"/>
  <c r="CQ112" i="14"/>
  <c r="CQ99" i="14"/>
  <c r="CQ67" i="14"/>
  <c r="CQ66" i="14"/>
  <c r="CQ58" i="14"/>
  <c r="CQ27" i="14"/>
  <c r="CQ23" i="14"/>
  <c r="CQ13" i="14"/>
  <c r="CQ111" i="14"/>
  <c r="CQ110" i="14"/>
  <c r="CQ88" i="14"/>
  <c r="CQ54" i="14"/>
  <c r="CQ24" i="14"/>
  <c r="CQ21" i="14"/>
  <c r="CQ95" i="14"/>
  <c r="CQ92" i="14"/>
  <c r="CQ91" i="14"/>
  <c r="CQ90" i="14"/>
  <c r="CQ105" i="14"/>
  <c r="CQ101" i="14"/>
  <c r="CQ97" i="14"/>
  <c r="CQ86" i="14"/>
  <c r="CQ82" i="14"/>
  <c r="CQ78" i="14"/>
  <c r="CQ74" i="14"/>
  <c r="CQ70" i="14"/>
  <c r="CQ62" i="14"/>
  <c r="CQ65" i="14"/>
  <c r="CQ61" i="14"/>
  <c r="CQ57" i="14"/>
  <c r="CQ38" i="14"/>
  <c r="CQ37" i="14"/>
  <c r="CQ33" i="14"/>
  <c r="CQ17" i="14"/>
  <c r="CQ109" i="14"/>
  <c r="CQ71" i="14"/>
  <c r="CQ50" i="14"/>
  <c r="CQ53" i="14"/>
  <c r="CR1" i="15"/>
  <c r="CQ2" i="15"/>
  <c r="CQ2" i="18"/>
  <c r="CR1" i="18"/>
  <c r="CR3" i="18" l="1"/>
  <c r="CR4" i="18"/>
  <c r="CR5" i="18"/>
  <c r="CR6" i="18"/>
  <c r="CR7" i="18"/>
  <c r="CR10" i="18"/>
  <c r="CR8" i="18"/>
  <c r="CR9" i="18"/>
  <c r="CR11" i="18"/>
  <c r="CR15" i="18"/>
  <c r="CR13" i="18"/>
  <c r="CR14" i="18"/>
  <c r="CR17" i="18"/>
  <c r="CR21" i="18"/>
  <c r="CR18" i="18"/>
  <c r="CR16" i="18"/>
  <c r="CR19" i="18"/>
  <c r="CR20" i="18"/>
  <c r="CR23" i="18"/>
  <c r="CR27" i="18"/>
  <c r="CR24" i="18"/>
  <c r="CR28" i="18"/>
  <c r="CR22" i="18"/>
  <c r="CR25" i="18"/>
  <c r="CR26" i="18"/>
  <c r="CR30" i="18"/>
  <c r="CR34" i="18"/>
  <c r="CR38" i="18"/>
  <c r="CR29" i="18"/>
  <c r="CR31" i="18"/>
  <c r="CR35" i="18"/>
  <c r="CR39" i="18"/>
  <c r="CR32" i="18"/>
  <c r="CR36" i="18"/>
  <c r="CR33" i="18"/>
  <c r="CR37" i="18"/>
  <c r="CR41" i="18"/>
  <c r="CR42" i="18"/>
  <c r="CR46" i="18"/>
  <c r="CR50" i="18"/>
  <c r="CR40" i="18"/>
  <c r="CR43" i="18"/>
  <c r="CR47" i="18"/>
  <c r="CR44" i="18"/>
  <c r="CR48" i="18"/>
  <c r="CR45" i="18"/>
  <c r="CR49" i="18"/>
  <c r="CR51" i="18"/>
  <c r="CR55" i="18"/>
  <c r="CR59" i="18"/>
  <c r="CR63" i="18"/>
  <c r="CR67" i="18"/>
  <c r="CR52" i="18"/>
  <c r="CR56" i="18"/>
  <c r="CR60" i="18"/>
  <c r="CR64" i="18"/>
  <c r="CR53" i="18"/>
  <c r="CR57" i="18"/>
  <c r="CR61" i="18"/>
  <c r="CR65" i="18"/>
  <c r="CR54" i="18"/>
  <c r="CR58" i="18"/>
  <c r="CR62" i="18"/>
  <c r="CR74" i="18"/>
  <c r="CR78" i="18"/>
  <c r="CR82" i="18"/>
  <c r="CR71" i="18"/>
  <c r="CR75" i="18"/>
  <c r="CR79" i="18"/>
  <c r="CR83" i="18"/>
  <c r="CR66" i="18"/>
  <c r="CR68" i="18"/>
  <c r="CR69" i="18"/>
  <c r="CR70" i="18"/>
  <c r="CR72" i="18"/>
  <c r="CR76" i="18"/>
  <c r="CR80" i="18"/>
  <c r="CR84" i="18"/>
  <c r="CR73" i="18"/>
  <c r="CR77" i="18"/>
  <c r="CR81" i="18"/>
  <c r="CR85" i="18"/>
  <c r="CR89" i="18"/>
  <c r="CR93" i="18"/>
  <c r="CR90" i="18"/>
  <c r="CR87" i="18"/>
  <c r="CR91" i="18"/>
  <c r="CR86" i="18"/>
  <c r="CR88" i="18"/>
  <c r="CR92" i="18"/>
  <c r="CR12" i="18"/>
  <c r="CR3" i="15"/>
  <c r="CR4" i="15"/>
  <c r="CR5" i="15"/>
  <c r="CR6" i="15"/>
  <c r="CR11" i="15"/>
  <c r="CR8" i="15"/>
  <c r="CR9" i="15"/>
  <c r="CR7" i="15"/>
  <c r="CR10" i="15"/>
  <c r="CR16" i="15"/>
  <c r="CR13" i="15"/>
  <c r="CR14" i="15"/>
  <c r="CR15" i="15"/>
  <c r="CR18" i="15"/>
  <c r="CR21" i="15"/>
  <c r="CR17" i="15"/>
  <c r="CR22" i="15"/>
  <c r="CR19" i="15"/>
  <c r="CR23" i="15"/>
  <c r="CR20" i="15"/>
  <c r="CR24" i="15"/>
  <c r="CR29" i="15"/>
  <c r="CR33" i="15"/>
  <c r="CR30" i="15"/>
  <c r="CR25" i="15"/>
  <c r="CR26" i="15"/>
  <c r="CR27" i="15"/>
  <c r="CR31" i="15"/>
  <c r="CR28" i="15"/>
  <c r="CR32" i="15"/>
  <c r="CR36" i="15"/>
  <c r="CR34" i="15"/>
  <c r="CR35" i="15"/>
  <c r="CR40" i="15"/>
  <c r="CR44" i="15"/>
  <c r="CR41" i="15"/>
  <c r="CR38" i="15"/>
  <c r="CR42" i="15"/>
  <c r="CR39" i="15"/>
  <c r="CR43" i="15"/>
  <c r="CR47" i="15"/>
  <c r="CR51" i="15"/>
  <c r="CR55" i="15"/>
  <c r="CR45" i="15"/>
  <c r="CR48" i="15"/>
  <c r="CR52" i="15"/>
  <c r="CR49" i="15"/>
  <c r="CR53" i="15"/>
  <c r="CR50" i="15"/>
  <c r="CR54" i="15"/>
  <c r="CR58" i="15"/>
  <c r="CR62" i="15"/>
  <c r="CR66" i="15"/>
  <c r="CR70" i="15"/>
  <c r="CR57" i="15"/>
  <c r="CR59" i="15"/>
  <c r="CR63" i="15"/>
  <c r="CR67" i="15"/>
  <c r="CR71" i="15"/>
  <c r="CR56" i="15"/>
  <c r="CR60" i="15"/>
  <c r="CR64" i="15"/>
  <c r="CR68" i="15"/>
  <c r="CR72" i="15"/>
  <c r="CR61" i="15"/>
  <c r="CR65" i="15"/>
  <c r="CR69" i="15"/>
  <c r="CR73" i="15"/>
  <c r="CR77" i="15"/>
  <c r="CR81" i="15"/>
  <c r="CR85" i="15"/>
  <c r="CR89" i="15"/>
  <c r="CR93" i="15"/>
  <c r="CR78" i="15"/>
  <c r="CR82" i="15"/>
  <c r="CR86" i="15"/>
  <c r="CR90" i="15"/>
  <c r="CR79" i="15"/>
  <c r="CR83" i="15"/>
  <c r="CR87" i="15"/>
  <c r="CR91" i="15"/>
  <c r="CR80" i="15"/>
  <c r="CR84" i="15"/>
  <c r="CR88" i="15"/>
  <c r="CR95" i="15"/>
  <c r="CR99" i="15"/>
  <c r="CR103" i="15"/>
  <c r="CR107" i="15"/>
  <c r="CR96" i="15"/>
  <c r="CR100" i="15"/>
  <c r="CR104" i="15"/>
  <c r="CR108" i="15"/>
  <c r="CR97" i="15"/>
  <c r="CR101" i="15"/>
  <c r="CR105" i="15"/>
  <c r="CR92" i="15"/>
  <c r="CR94" i="15"/>
  <c r="CR98" i="15"/>
  <c r="CR102" i="15"/>
  <c r="CR106" i="15"/>
  <c r="CR115" i="15"/>
  <c r="CR119" i="15"/>
  <c r="CR123" i="15"/>
  <c r="CR127" i="15"/>
  <c r="CR112" i="15"/>
  <c r="CR116" i="15"/>
  <c r="CR120" i="15"/>
  <c r="CR124" i="15"/>
  <c r="CR128" i="15"/>
  <c r="CR113" i="15"/>
  <c r="CR117" i="15"/>
  <c r="CR121" i="15"/>
  <c r="CR125" i="15"/>
  <c r="CR129" i="15"/>
  <c r="CR109" i="15"/>
  <c r="CR114" i="15"/>
  <c r="CR118" i="15"/>
  <c r="CR122" i="15"/>
  <c r="CR126" i="15"/>
  <c r="CR133" i="15"/>
  <c r="CR137" i="15"/>
  <c r="CR141" i="15"/>
  <c r="CR145" i="15"/>
  <c r="CR149" i="15"/>
  <c r="CR153" i="15"/>
  <c r="CR157" i="15"/>
  <c r="CR161" i="15"/>
  <c r="CR165" i="15"/>
  <c r="CR130" i="15"/>
  <c r="CR134" i="15"/>
  <c r="CR138" i="15"/>
  <c r="CR142" i="15"/>
  <c r="CR146" i="15"/>
  <c r="CR150" i="15"/>
  <c r="CR154" i="15"/>
  <c r="CR158" i="15"/>
  <c r="CR131" i="15"/>
  <c r="CR135" i="15"/>
  <c r="CR139" i="15"/>
  <c r="CR143" i="15"/>
  <c r="CR147" i="15"/>
  <c r="CR151" i="15"/>
  <c r="CR155" i="15"/>
  <c r="CR159" i="15"/>
  <c r="CR132" i="15"/>
  <c r="CR136" i="15"/>
  <c r="CR140" i="15"/>
  <c r="CR144" i="15"/>
  <c r="CR148" i="15"/>
  <c r="CR152" i="15"/>
  <c r="CR156" i="15"/>
  <c r="CR160" i="15"/>
  <c r="CR162" i="15"/>
  <c r="CR172" i="15"/>
  <c r="CR176" i="15"/>
  <c r="CR180" i="15"/>
  <c r="CR184" i="15"/>
  <c r="CR188" i="15"/>
  <c r="CR192" i="15"/>
  <c r="CR196" i="15"/>
  <c r="CR200" i="15"/>
  <c r="CR204" i="15"/>
  <c r="CR208" i="15"/>
  <c r="CR212" i="15"/>
  <c r="CR169" i="15"/>
  <c r="CR173" i="15"/>
  <c r="CR177" i="15"/>
  <c r="CR181" i="15"/>
  <c r="CR185" i="15"/>
  <c r="CR189" i="15"/>
  <c r="CR193" i="15"/>
  <c r="CR197" i="15"/>
  <c r="CR201" i="15"/>
  <c r="CR170" i="15"/>
  <c r="CR174" i="15"/>
  <c r="CR178" i="15"/>
  <c r="CR182" i="15"/>
  <c r="CR186" i="15"/>
  <c r="CR190" i="15"/>
  <c r="CR194" i="15"/>
  <c r="CR198" i="15"/>
  <c r="CR202" i="15"/>
  <c r="CR171" i="15"/>
  <c r="CR175" i="15"/>
  <c r="CR179" i="15"/>
  <c r="CR183" i="15"/>
  <c r="CR187" i="15"/>
  <c r="CR191" i="15"/>
  <c r="CR195" i="15"/>
  <c r="CR199" i="15"/>
  <c r="CR203" i="15"/>
  <c r="CR219" i="15"/>
  <c r="CR223" i="15"/>
  <c r="CR227" i="15"/>
  <c r="CR231" i="15"/>
  <c r="CR235" i="15"/>
  <c r="CR239" i="15"/>
  <c r="CR243" i="15"/>
  <c r="CR247" i="15"/>
  <c r="CR251" i="15"/>
  <c r="CR255" i="15"/>
  <c r="CR216" i="15"/>
  <c r="CR220" i="15"/>
  <c r="CR224" i="15"/>
  <c r="CR228" i="15"/>
  <c r="CR232" i="15"/>
  <c r="CR236" i="15"/>
  <c r="CR240" i="15"/>
  <c r="CR244" i="15"/>
  <c r="CR217" i="15"/>
  <c r="CR221" i="15"/>
  <c r="CR225" i="15"/>
  <c r="CR229" i="15"/>
  <c r="CR233" i="15"/>
  <c r="CR237" i="15"/>
  <c r="CR241" i="15"/>
  <c r="CR245" i="15"/>
  <c r="CR205" i="15"/>
  <c r="CR218" i="15"/>
  <c r="CR222" i="15"/>
  <c r="CR226" i="15"/>
  <c r="CR230" i="15"/>
  <c r="CR234" i="15"/>
  <c r="CR238" i="15"/>
  <c r="CR242" i="15"/>
  <c r="CR246" i="15"/>
  <c r="CR250" i="15"/>
  <c r="CR259" i="15"/>
  <c r="CR263" i="15"/>
  <c r="CR267" i="15"/>
  <c r="CR271" i="15"/>
  <c r="CR275" i="15"/>
  <c r="CR279" i="15"/>
  <c r="CR283" i="15"/>
  <c r="CR287" i="15"/>
  <c r="CR291" i="15"/>
  <c r="CR295" i="15"/>
  <c r="CR299" i="15"/>
  <c r="CR303" i="15"/>
  <c r="CR307" i="15"/>
  <c r="CR311" i="15"/>
  <c r="CR315" i="15"/>
  <c r="CR319" i="15"/>
  <c r="CR323" i="15"/>
  <c r="CR327" i="15"/>
  <c r="CR256" i="15"/>
  <c r="CR260" i="15"/>
  <c r="CR264" i="15"/>
  <c r="CR268" i="15"/>
  <c r="CR272" i="15"/>
  <c r="CR276" i="15"/>
  <c r="CR280" i="15"/>
  <c r="CR284" i="15"/>
  <c r="CR288" i="15"/>
  <c r="CR292" i="15"/>
  <c r="CR296" i="15"/>
  <c r="CR300" i="15"/>
  <c r="CR304" i="15"/>
  <c r="CR308" i="15"/>
  <c r="CR312" i="15"/>
  <c r="CR316" i="15"/>
  <c r="CR320" i="15"/>
  <c r="CR324" i="15"/>
  <c r="CR249" i="15"/>
  <c r="CR253" i="15"/>
  <c r="CR254" i="15"/>
  <c r="CR257" i="15"/>
  <c r="CR261" i="15"/>
  <c r="CR265" i="15"/>
  <c r="CR269" i="15"/>
  <c r="CR273" i="15"/>
  <c r="CR277" i="15"/>
  <c r="CR281" i="15"/>
  <c r="CR285" i="15"/>
  <c r="CR289" i="15"/>
  <c r="CR293" i="15"/>
  <c r="CR297" i="15"/>
  <c r="CR301" i="15"/>
  <c r="CR305" i="15"/>
  <c r="CR309" i="15"/>
  <c r="CR313" i="15"/>
  <c r="CR317" i="15"/>
  <c r="CR248" i="15"/>
  <c r="CR252" i="15"/>
  <c r="CR258" i="15"/>
  <c r="CR262" i="15"/>
  <c r="CR266" i="15"/>
  <c r="CR270" i="15"/>
  <c r="CR274" i="15"/>
  <c r="CR278" i="15"/>
  <c r="CR282" i="15"/>
  <c r="CR286" i="15"/>
  <c r="CR290" i="15"/>
  <c r="CR294" i="15"/>
  <c r="CR298" i="15"/>
  <c r="CR302" i="15"/>
  <c r="CR306" i="15"/>
  <c r="CR310" i="15"/>
  <c r="CR314" i="15"/>
  <c r="CR332" i="15"/>
  <c r="CR336" i="15"/>
  <c r="CR340" i="15"/>
  <c r="CR344" i="15"/>
  <c r="CR348" i="15"/>
  <c r="CR352" i="15"/>
  <c r="CR356" i="15"/>
  <c r="CR360" i="15"/>
  <c r="CR364" i="15"/>
  <c r="CR368" i="15"/>
  <c r="CR372" i="15"/>
  <c r="CR376" i="15"/>
  <c r="CR380" i="15"/>
  <c r="CR333" i="15"/>
  <c r="CR337" i="15"/>
  <c r="CR341" i="15"/>
  <c r="CR345" i="15"/>
  <c r="CR349" i="15"/>
  <c r="CR353" i="15"/>
  <c r="CR357" i="15"/>
  <c r="CR361" i="15"/>
  <c r="CR365" i="15"/>
  <c r="CR369" i="15"/>
  <c r="CR373" i="15"/>
  <c r="CR377" i="15"/>
  <c r="CR381" i="15"/>
  <c r="CR322" i="15"/>
  <c r="CR330" i="15"/>
  <c r="CR334" i="15"/>
  <c r="CR338" i="15"/>
  <c r="CR342" i="15"/>
  <c r="CR346" i="15"/>
  <c r="CR350" i="15"/>
  <c r="CR354" i="15"/>
  <c r="CR358" i="15"/>
  <c r="CR362" i="15"/>
  <c r="CR366" i="15"/>
  <c r="CR370" i="15"/>
  <c r="CR374" i="15"/>
  <c r="CR378" i="15"/>
  <c r="CR382" i="15"/>
  <c r="CR321" i="15"/>
  <c r="CR331" i="15"/>
  <c r="CR335" i="15"/>
  <c r="CR339" i="15"/>
  <c r="CR343" i="15"/>
  <c r="CR347" i="15"/>
  <c r="CR351" i="15"/>
  <c r="CR355" i="15"/>
  <c r="CR359" i="15"/>
  <c r="CR363" i="15"/>
  <c r="CR367" i="15"/>
  <c r="CR371" i="15"/>
  <c r="CR375" i="15"/>
  <c r="CR379" i="15"/>
  <c r="CR383" i="15"/>
  <c r="CR325" i="15"/>
  <c r="CR215" i="15"/>
  <c r="CR210" i="15"/>
  <c r="CR164" i="15"/>
  <c r="CR329" i="15"/>
  <c r="CR214" i="15"/>
  <c r="CR209" i="15"/>
  <c r="CR168" i="15"/>
  <c r="CR163" i="15"/>
  <c r="CR328" i="15"/>
  <c r="CR318" i="15"/>
  <c r="CR213" i="15"/>
  <c r="CR207" i="15"/>
  <c r="CR206" i="15"/>
  <c r="CR167" i="15"/>
  <c r="CR326" i="15"/>
  <c r="CR211" i="15"/>
  <c r="CR166" i="15"/>
  <c r="CR74" i="15"/>
  <c r="CR111" i="15"/>
  <c r="CR110" i="15"/>
  <c r="CR76" i="15"/>
  <c r="CR46" i="15"/>
  <c r="CR37" i="15"/>
  <c r="CR75" i="15"/>
  <c r="CR12" i="15"/>
  <c r="CS1" i="16"/>
  <c r="CR3" i="16"/>
  <c r="CR7" i="16"/>
  <c r="CR4" i="16"/>
  <c r="CR5" i="16"/>
  <c r="CR6" i="16"/>
  <c r="CR8" i="16"/>
  <c r="CR9" i="16"/>
  <c r="CR11" i="16"/>
  <c r="CR14" i="16"/>
  <c r="CR15" i="16"/>
  <c r="CR10" i="16"/>
  <c r="CR13" i="16"/>
  <c r="CR16" i="16"/>
  <c r="CR20" i="16"/>
  <c r="CR24" i="16"/>
  <c r="CR17" i="16"/>
  <c r="CR21" i="16"/>
  <c r="CR18" i="16"/>
  <c r="CR22" i="16"/>
  <c r="CR19" i="16"/>
  <c r="CR23" i="16"/>
  <c r="CR25" i="16"/>
  <c r="CR26" i="16"/>
  <c r="CR30" i="16"/>
  <c r="CR34" i="16"/>
  <c r="CR27" i="16"/>
  <c r="CR31" i="16"/>
  <c r="CR35" i="16"/>
  <c r="CR28" i="16"/>
  <c r="CR32" i="16"/>
  <c r="CR29" i="16"/>
  <c r="CR33" i="16"/>
  <c r="CR37" i="16"/>
  <c r="CR40" i="16"/>
  <c r="CR44" i="16"/>
  <c r="CR48" i="16"/>
  <c r="CR52" i="16"/>
  <c r="CR36" i="16"/>
  <c r="CR41" i="16"/>
  <c r="CR45" i="16"/>
  <c r="CR49" i="16"/>
  <c r="CR53" i="16"/>
  <c r="CR38" i="16"/>
  <c r="CR42" i="16"/>
  <c r="CR46" i="16"/>
  <c r="CR50" i="16"/>
  <c r="CR39" i="16"/>
  <c r="CR43" i="16"/>
  <c r="CR47" i="16"/>
  <c r="CR51" i="16"/>
  <c r="CR55" i="16"/>
  <c r="CR59" i="16"/>
  <c r="CR63" i="16"/>
  <c r="CR67" i="16"/>
  <c r="CR71" i="16"/>
  <c r="CR56" i="16"/>
  <c r="CR60" i="16"/>
  <c r="CR64" i="16"/>
  <c r="CR68" i="16"/>
  <c r="CR72" i="16"/>
  <c r="CR54" i="16"/>
  <c r="CR57" i="16"/>
  <c r="CR61" i="16"/>
  <c r="CR65" i="16"/>
  <c r="CR69" i="16"/>
  <c r="CR73" i="16"/>
  <c r="CR58" i="16"/>
  <c r="CR62" i="16"/>
  <c r="CR66" i="16"/>
  <c r="CR70" i="16"/>
  <c r="CR74" i="16"/>
  <c r="CR76" i="16"/>
  <c r="CR80" i="16"/>
  <c r="CR84" i="16"/>
  <c r="CR88" i="16"/>
  <c r="CR92" i="16"/>
  <c r="CR96" i="16"/>
  <c r="CR77" i="16"/>
  <c r="CR81" i="16"/>
  <c r="CR85" i="16"/>
  <c r="CR89" i="16"/>
  <c r="CR93" i="16"/>
  <c r="CR75" i="16"/>
  <c r="CR78" i="16"/>
  <c r="CR82" i="16"/>
  <c r="CR86" i="16"/>
  <c r="CR90" i="16"/>
  <c r="CR94" i="16"/>
  <c r="CR79" i="16"/>
  <c r="CR83" i="16"/>
  <c r="CR87" i="16"/>
  <c r="CR91" i="16"/>
  <c r="CR95" i="16"/>
  <c r="CR99" i="16"/>
  <c r="CR103" i="16"/>
  <c r="CR107" i="16"/>
  <c r="CR111" i="16"/>
  <c r="CR115" i="16"/>
  <c r="CR119" i="16"/>
  <c r="CR123" i="16"/>
  <c r="CR127" i="16"/>
  <c r="CR131" i="16"/>
  <c r="CR135" i="16"/>
  <c r="CR100" i="16"/>
  <c r="CR104" i="16"/>
  <c r="CR108" i="16"/>
  <c r="CR112" i="16"/>
  <c r="CR116" i="16"/>
  <c r="CR120" i="16"/>
  <c r="CR124" i="16"/>
  <c r="CR128" i="16"/>
  <c r="CR132" i="16"/>
  <c r="CR97" i="16"/>
  <c r="CR98" i="16"/>
  <c r="CR101" i="16"/>
  <c r="CR105" i="16"/>
  <c r="CR109" i="16"/>
  <c r="CR113" i="16"/>
  <c r="CR117" i="16"/>
  <c r="CR121" i="16"/>
  <c r="CR125" i="16"/>
  <c r="CR129" i="16"/>
  <c r="CR102" i="16"/>
  <c r="CR106" i="16"/>
  <c r="CR110" i="16"/>
  <c r="CR114" i="16"/>
  <c r="CR118" i="16"/>
  <c r="CR122" i="16"/>
  <c r="CR126" i="16"/>
  <c r="CR130" i="16"/>
  <c r="CR134" i="16"/>
  <c r="CR138" i="16"/>
  <c r="CR142" i="16"/>
  <c r="CR146" i="16"/>
  <c r="CR150" i="16"/>
  <c r="CR154" i="16"/>
  <c r="CR158" i="16"/>
  <c r="CR162" i="16"/>
  <c r="CR166" i="16"/>
  <c r="CR170" i="16"/>
  <c r="CR139" i="16"/>
  <c r="CR143" i="16"/>
  <c r="CR147" i="16"/>
  <c r="CR151" i="16"/>
  <c r="CR155" i="16"/>
  <c r="CR159" i="16"/>
  <c r="CR163" i="16"/>
  <c r="CR167" i="16"/>
  <c r="CR171" i="16"/>
  <c r="CR136" i="16"/>
  <c r="CR140" i="16"/>
  <c r="CR144" i="16"/>
  <c r="CR148" i="16"/>
  <c r="CR152" i="16"/>
  <c r="CR156" i="16"/>
  <c r="CR160" i="16"/>
  <c r="CR164" i="16"/>
  <c r="CR168" i="16"/>
  <c r="CR172" i="16"/>
  <c r="CR133" i="16"/>
  <c r="CR137" i="16"/>
  <c r="CR141" i="16"/>
  <c r="CR145" i="16"/>
  <c r="CR149" i="16"/>
  <c r="CR153" i="16"/>
  <c r="CR157" i="16"/>
  <c r="CR161" i="16"/>
  <c r="CR165" i="16"/>
  <c r="CR169" i="16"/>
  <c r="CR173" i="16"/>
  <c r="CR177" i="16"/>
  <c r="CR181" i="16"/>
  <c r="CR185" i="16"/>
  <c r="CR189" i="16"/>
  <c r="CR193" i="16"/>
  <c r="CR197" i="16"/>
  <c r="CR201" i="16"/>
  <c r="CR205" i="16"/>
  <c r="CR209" i="16"/>
  <c r="CR213" i="16"/>
  <c r="CR217" i="16"/>
  <c r="CR190" i="16"/>
  <c r="CR194" i="16"/>
  <c r="CR198" i="16"/>
  <c r="CR202" i="16"/>
  <c r="CR206" i="16"/>
  <c r="CR210" i="16"/>
  <c r="CR174" i="16"/>
  <c r="CR178" i="16"/>
  <c r="CR182" i="16"/>
  <c r="CR186" i="16"/>
  <c r="CR187" i="16"/>
  <c r="CR188" i="16"/>
  <c r="CR191" i="16"/>
  <c r="CR195" i="16"/>
  <c r="CR199" i="16"/>
  <c r="CR203" i="16"/>
  <c r="CR207" i="16"/>
  <c r="CR211" i="16"/>
  <c r="CR192" i="16"/>
  <c r="CR196" i="16"/>
  <c r="CR200" i="16"/>
  <c r="CR204" i="16"/>
  <c r="CR208" i="16"/>
  <c r="CR212" i="16"/>
  <c r="CR216" i="16"/>
  <c r="CR220" i="16"/>
  <c r="CR215" i="16"/>
  <c r="CR223" i="16"/>
  <c r="CR227" i="16"/>
  <c r="CR231" i="16"/>
  <c r="CR235" i="16"/>
  <c r="CR239" i="16"/>
  <c r="CR243" i="16"/>
  <c r="CR247" i="16"/>
  <c r="CR251" i="16"/>
  <c r="CR255" i="16"/>
  <c r="CR259" i="16"/>
  <c r="CR263" i="16"/>
  <c r="CR267" i="16"/>
  <c r="CR271" i="16"/>
  <c r="CR275" i="16"/>
  <c r="CR279" i="16"/>
  <c r="CR283" i="16"/>
  <c r="CR214" i="16"/>
  <c r="CR224" i="16"/>
  <c r="CR228" i="16"/>
  <c r="CR232" i="16"/>
  <c r="CR236" i="16"/>
  <c r="CR240" i="16"/>
  <c r="CR244" i="16"/>
  <c r="CR248" i="16"/>
  <c r="CR252" i="16"/>
  <c r="CR256" i="16"/>
  <c r="CR260" i="16"/>
  <c r="CR264" i="16"/>
  <c r="CR268" i="16"/>
  <c r="CR272" i="16"/>
  <c r="CR276" i="16"/>
  <c r="CR280" i="16"/>
  <c r="CR284" i="16"/>
  <c r="CR288" i="16"/>
  <c r="CR292" i="16"/>
  <c r="CR225" i="16"/>
  <c r="CR229" i="16"/>
  <c r="CR233" i="16"/>
  <c r="CR237" i="16"/>
  <c r="CR241" i="16"/>
  <c r="CR245" i="16"/>
  <c r="CR249" i="16"/>
  <c r="CR253" i="16"/>
  <c r="CR257" i="16"/>
  <c r="CR261" i="16"/>
  <c r="CR265" i="16"/>
  <c r="CR269" i="16"/>
  <c r="CR273" i="16"/>
  <c r="CR277" i="16"/>
  <c r="CR281" i="16"/>
  <c r="CR285" i="16"/>
  <c r="CR289" i="16"/>
  <c r="CR293" i="16"/>
  <c r="CR218" i="16"/>
  <c r="CR219" i="16"/>
  <c r="CR221" i="16"/>
  <c r="CR222" i="16"/>
  <c r="CR226" i="16"/>
  <c r="CR230" i="16"/>
  <c r="CR234" i="16"/>
  <c r="CR238" i="16"/>
  <c r="CR242" i="16"/>
  <c r="CR246" i="16"/>
  <c r="CR250" i="16"/>
  <c r="CR254" i="16"/>
  <c r="CR258" i="16"/>
  <c r="CR262" i="16"/>
  <c r="CR266" i="16"/>
  <c r="CR270" i="16"/>
  <c r="CR274" i="16"/>
  <c r="CR278" i="16"/>
  <c r="CR282" i="16"/>
  <c r="CR299" i="16"/>
  <c r="CR303" i="16"/>
  <c r="CR307" i="16"/>
  <c r="CR311" i="16"/>
  <c r="CR315" i="16"/>
  <c r="CR319" i="16"/>
  <c r="CR323" i="16"/>
  <c r="CR327" i="16"/>
  <c r="CR331" i="16"/>
  <c r="CR335" i="16"/>
  <c r="CR339" i="16"/>
  <c r="CR343" i="16"/>
  <c r="CR347" i="16"/>
  <c r="CR351" i="16"/>
  <c r="CR355" i="16"/>
  <c r="CR359" i="16"/>
  <c r="CR363" i="16"/>
  <c r="CR367" i="16"/>
  <c r="CR300" i="16"/>
  <c r="CR304" i="16"/>
  <c r="CR308" i="16"/>
  <c r="CR312" i="16"/>
  <c r="CR316" i="16"/>
  <c r="CR320" i="16"/>
  <c r="CR324" i="16"/>
  <c r="CR328" i="16"/>
  <c r="CR332" i="16"/>
  <c r="CR336" i="16"/>
  <c r="CR340" i="16"/>
  <c r="CR344" i="16"/>
  <c r="CR348" i="16"/>
  <c r="CR352" i="16"/>
  <c r="CR356" i="16"/>
  <c r="CR360" i="16"/>
  <c r="CR364" i="16"/>
  <c r="CR287" i="16"/>
  <c r="CR291" i="16"/>
  <c r="CR297" i="16"/>
  <c r="CR301" i="16"/>
  <c r="CR305" i="16"/>
  <c r="CR309" i="16"/>
  <c r="CR313" i="16"/>
  <c r="CR317" i="16"/>
  <c r="CR321" i="16"/>
  <c r="CR325" i="16"/>
  <c r="CR329" i="16"/>
  <c r="CR333" i="16"/>
  <c r="CR337" i="16"/>
  <c r="CR341" i="16"/>
  <c r="CR345" i="16"/>
  <c r="CR349" i="16"/>
  <c r="CR353" i="16"/>
  <c r="CR357" i="16"/>
  <c r="CR286" i="16"/>
  <c r="CR290" i="16"/>
  <c r="CR294" i="16"/>
  <c r="CR298" i="16"/>
  <c r="CR302" i="16"/>
  <c r="CR306" i="16"/>
  <c r="CR310" i="16"/>
  <c r="CR314" i="16"/>
  <c r="CR318" i="16"/>
  <c r="CR322" i="16"/>
  <c r="CR326" i="16"/>
  <c r="CR330" i="16"/>
  <c r="CR334" i="16"/>
  <c r="CR338" i="16"/>
  <c r="CR342" i="16"/>
  <c r="CR346" i="16"/>
  <c r="CR350" i="16"/>
  <c r="CR354" i="16"/>
  <c r="CR358" i="16"/>
  <c r="CR362" i="16"/>
  <c r="CR366" i="16"/>
  <c r="CR372" i="16"/>
  <c r="CR376" i="16"/>
  <c r="CR380" i="16"/>
  <c r="CR384" i="16"/>
  <c r="CR388" i="16"/>
  <c r="CR392" i="16"/>
  <c r="CR396" i="16"/>
  <c r="CR400" i="16"/>
  <c r="CR404" i="16"/>
  <c r="CR408" i="16"/>
  <c r="CR412" i="16"/>
  <c r="CR416" i="16"/>
  <c r="CR420" i="16"/>
  <c r="CR424" i="16"/>
  <c r="CR361" i="16"/>
  <c r="CR365" i="16"/>
  <c r="CR368" i="16"/>
  <c r="CR369" i="16"/>
  <c r="CR373" i="16"/>
  <c r="CR377" i="16"/>
  <c r="CR381" i="16"/>
  <c r="CR385" i="16"/>
  <c r="CR389" i="16"/>
  <c r="CR393" i="16"/>
  <c r="CR397" i="16"/>
  <c r="CR401" i="16"/>
  <c r="CR405" i="16"/>
  <c r="CR409" i="16"/>
  <c r="CR413" i="16"/>
  <c r="CR417" i="16"/>
  <c r="CR421" i="16"/>
  <c r="CR425" i="16"/>
  <c r="CR370" i="16"/>
  <c r="CR374" i="16"/>
  <c r="CR378" i="16"/>
  <c r="CR382" i="16"/>
  <c r="CR386" i="16"/>
  <c r="CR390" i="16"/>
  <c r="CR394" i="16"/>
  <c r="CR398" i="16"/>
  <c r="CR402" i="16"/>
  <c r="CR406" i="16"/>
  <c r="CR410" i="16"/>
  <c r="CR414" i="16"/>
  <c r="CR418" i="16"/>
  <c r="CR422" i="16"/>
  <c r="CR426" i="16"/>
  <c r="CR430" i="16"/>
  <c r="CR371" i="16"/>
  <c r="CR375" i="16"/>
  <c r="CR379" i="16"/>
  <c r="CR383" i="16"/>
  <c r="CR387" i="16"/>
  <c r="CR391" i="16"/>
  <c r="CR395" i="16"/>
  <c r="CR399" i="16"/>
  <c r="CR403" i="16"/>
  <c r="CR407" i="16"/>
  <c r="CR411" i="16"/>
  <c r="CR415" i="16"/>
  <c r="CR419" i="16"/>
  <c r="CR423" i="16"/>
  <c r="CR427" i="16"/>
  <c r="CR431" i="16"/>
  <c r="CR435" i="16"/>
  <c r="CR439" i="16"/>
  <c r="CR443" i="16"/>
  <c r="CR444" i="16"/>
  <c r="CR448" i="16"/>
  <c r="CR452" i="16"/>
  <c r="CR456" i="16"/>
  <c r="CR460" i="16"/>
  <c r="CR464" i="16"/>
  <c r="CR468" i="16"/>
  <c r="CR472" i="16"/>
  <c r="CR476" i="16"/>
  <c r="CR480" i="16"/>
  <c r="CR445" i="16"/>
  <c r="CR449" i="16"/>
  <c r="CR453" i="16"/>
  <c r="CR457" i="16"/>
  <c r="CR461" i="16"/>
  <c r="CR465" i="16"/>
  <c r="CR469" i="16"/>
  <c r="CR473" i="16"/>
  <c r="CR477" i="16"/>
  <c r="CR481" i="16"/>
  <c r="CR429" i="16"/>
  <c r="CR446" i="16"/>
  <c r="CR450" i="16"/>
  <c r="CR454" i="16"/>
  <c r="CR458" i="16"/>
  <c r="CR462" i="16"/>
  <c r="CR466" i="16"/>
  <c r="CR470" i="16"/>
  <c r="CR474" i="16"/>
  <c r="CR478" i="16"/>
  <c r="CR482" i="16"/>
  <c r="CR428" i="16"/>
  <c r="CR447" i="16"/>
  <c r="CR451" i="16"/>
  <c r="CR455" i="16"/>
  <c r="CR459" i="16"/>
  <c r="CR463" i="16"/>
  <c r="CR467" i="16"/>
  <c r="CR471" i="16"/>
  <c r="CR475" i="16"/>
  <c r="CR479" i="16"/>
  <c r="CR440" i="16"/>
  <c r="CR434" i="16"/>
  <c r="CR438" i="16"/>
  <c r="CR433" i="16"/>
  <c r="CR442" i="16"/>
  <c r="CR437" i="16"/>
  <c r="CR432" i="16"/>
  <c r="CR296" i="16"/>
  <c r="CR441" i="16"/>
  <c r="CR436" i="16"/>
  <c r="CR295" i="16"/>
  <c r="CR175" i="16"/>
  <c r="CR180" i="16"/>
  <c r="CR12" i="16"/>
  <c r="CR184" i="16"/>
  <c r="CR183" i="16"/>
  <c r="CR179" i="16"/>
  <c r="CR176" i="16"/>
  <c r="CS1" i="14"/>
  <c r="CR3" i="14"/>
  <c r="CR4" i="14"/>
  <c r="CR5" i="14"/>
  <c r="CR6" i="14"/>
  <c r="CR9" i="14"/>
  <c r="CR7" i="14"/>
  <c r="CR10" i="14"/>
  <c r="CR8" i="14"/>
  <c r="CR11" i="14"/>
  <c r="CR15" i="14"/>
  <c r="CR12" i="14"/>
  <c r="CR13" i="14"/>
  <c r="CR14" i="14"/>
  <c r="CR19" i="14"/>
  <c r="CR16" i="14"/>
  <c r="CR20" i="14"/>
  <c r="CR17" i="14"/>
  <c r="CR18" i="14"/>
  <c r="CR22" i="14"/>
  <c r="CR26" i="14"/>
  <c r="CR30" i="14"/>
  <c r="CR21" i="14"/>
  <c r="CR23" i="14"/>
  <c r="CR27" i="14"/>
  <c r="CR24" i="14"/>
  <c r="CR28" i="14"/>
  <c r="CR25" i="14"/>
  <c r="CR32" i="14"/>
  <c r="CR36" i="14"/>
  <c r="CR40" i="14"/>
  <c r="CR33" i="14"/>
  <c r="CR37" i="14"/>
  <c r="CR29" i="14"/>
  <c r="CR34" i="14"/>
  <c r="CR31" i="14"/>
  <c r="CR35" i="14"/>
  <c r="CR43" i="14"/>
  <c r="CR47" i="14"/>
  <c r="CR38" i="14"/>
  <c r="CR39" i="14"/>
  <c r="CR44" i="14"/>
  <c r="CR48" i="14"/>
  <c r="CR41" i="14"/>
  <c r="CR45" i="14"/>
  <c r="CR42" i="14"/>
  <c r="CR46" i="14"/>
  <c r="CR52" i="14"/>
  <c r="CR56" i="14"/>
  <c r="CR60" i="14"/>
  <c r="CR64" i="14"/>
  <c r="CR68" i="14"/>
  <c r="CR49" i="14"/>
  <c r="CR53" i="14"/>
  <c r="CR57" i="14"/>
  <c r="CR61" i="14"/>
  <c r="CR65" i="14"/>
  <c r="CR50" i="14"/>
  <c r="CR54" i="14"/>
  <c r="CR58" i="14"/>
  <c r="CR62" i="14"/>
  <c r="CR51" i="14"/>
  <c r="CR55" i="14"/>
  <c r="CR59" i="14"/>
  <c r="CR63" i="14"/>
  <c r="CR69" i="14"/>
  <c r="CR73" i="14"/>
  <c r="CR77" i="14"/>
  <c r="CR81" i="14"/>
  <c r="CR85" i="14"/>
  <c r="CR89" i="14"/>
  <c r="CR67" i="14"/>
  <c r="CR70" i="14"/>
  <c r="CR74" i="14"/>
  <c r="CR78" i="14"/>
  <c r="CR82" i="14"/>
  <c r="CR86" i="14"/>
  <c r="CR66" i="14"/>
  <c r="CR71" i="14"/>
  <c r="CR75" i="14"/>
  <c r="CR79" i="14"/>
  <c r="CR83" i="14"/>
  <c r="CR72" i="14"/>
  <c r="CR76" i="14"/>
  <c r="CR80" i="14"/>
  <c r="CR84" i="14"/>
  <c r="CR96" i="14"/>
  <c r="CR100" i="14"/>
  <c r="CR104" i="14"/>
  <c r="CR108" i="14"/>
  <c r="CR93" i="14"/>
  <c r="CR97" i="14"/>
  <c r="CR101" i="14"/>
  <c r="CR105" i="14"/>
  <c r="CR94" i="14"/>
  <c r="CR98" i="14"/>
  <c r="CR102" i="14"/>
  <c r="CR106" i="14"/>
  <c r="CR87" i="14"/>
  <c r="CR88" i="14"/>
  <c r="CR90" i="14"/>
  <c r="CR91" i="14"/>
  <c r="CR92" i="14"/>
  <c r="CR95" i="14"/>
  <c r="CR99" i="14"/>
  <c r="CR103" i="14"/>
  <c r="CR107" i="14"/>
  <c r="CR112" i="14"/>
  <c r="CR111" i="14"/>
  <c r="CR110" i="14"/>
  <c r="CR109" i="14"/>
  <c r="CS1" i="18"/>
  <c r="CR2" i="18"/>
  <c r="CR2" i="15"/>
  <c r="CS1" i="15"/>
  <c r="CS6" i="18" l="1"/>
  <c r="CS7" i="18"/>
  <c r="CS10" i="18"/>
  <c r="CS8" i="18"/>
  <c r="CS11" i="18"/>
  <c r="CS15" i="18"/>
  <c r="CS12" i="18"/>
  <c r="CS13" i="18"/>
  <c r="CS17" i="18"/>
  <c r="CS18" i="18"/>
  <c r="CS16" i="18"/>
  <c r="CS19" i="18"/>
  <c r="CS23" i="18"/>
  <c r="CS27" i="18"/>
  <c r="CS24" i="18"/>
  <c r="CS28" i="18"/>
  <c r="CS21" i="18"/>
  <c r="CS22" i="18"/>
  <c r="CS25" i="18"/>
  <c r="CS34" i="18"/>
  <c r="CS38" i="18"/>
  <c r="CS29" i="18"/>
  <c r="CS31" i="18"/>
  <c r="CS35" i="18"/>
  <c r="CS39" i="18"/>
  <c r="CS32" i="18"/>
  <c r="CS36" i="18"/>
  <c r="CS42" i="18"/>
  <c r="CS46" i="18"/>
  <c r="CS50" i="18"/>
  <c r="CS40" i="18"/>
  <c r="CS43" i="18"/>
  <c r="CS47" i="18"/>
  <c r="CS44" i="18"/>
  <c r="CS48" i="18"/>
  <c r="CS51" i="18"/>
  <c r="CS55" i="18"/>
  <c r="CS59" i="18"/>
  <c r="CS63" i="18"/>
  <c r="CS52" i="18"/>
  <c r="CS56" i="18"/>
  <c r="CS60" i="18"/>
  <c r="CS64" i="18"/>
  <c r="CS57" i="18"/>
  <c r="CS61" i="18"/>
  <c r="CS65" i="18"/>
  <c r="CS77" i="18"/>
  <c r="CS81" i="18"/>
  <c r="CS85" i="18"/>
  <c r="CS74" i="18"/>
  <c r="CS71" i="18"/>
  <c r="CS75" i="18"/>
  <c r="CS79" i="18"/>
  <c r="CS83" i="18"/>
  <c r="CS67" i="18"/>
  <c r="CS68" i="18"/>
  <c r="CS69" i="18"/>
  <c r="CS72" i="18"/>
  <c r="CS76" i="18"/>
  <c r="CS80" i="18"/>
  <c r="CS84" i="18"/>
  <c r="CS88" i="18"/>
  <c r="CS92" i="18"/>
  <c r="CS89" i="18"/>
  <c r="CS93" i="18"/>
  <c r="CS90" i="18"/>
  <c r="CS82" i="18"/>
  <c r="CS73" i="18"/>
  <c r="CS49" i="18"/>
  <c r="CS45" i="18"/>
  <c r="CS41" i="18"/>
  <c r="CS33" i="18"/>
  <c r="CS30" i="18"/>
  <c r="CS78" i="18"/>
  <c r="CS66" i="18"/>
  <c r="CS53" i="18"/>
  <c r="CS62" i="18"/>
  <c r="CS58" i="18"/>
  <c r="CS54" i="18"/>
  <c r="CS87" i="18"/>
  <c r="CS70" i="18"/>
  <c r="CS37" i="18"/>
  <c r="CS91" i="18"/>
  <c r="CS86" i="18"/>
  <c r="CS26" i="18"/>
  <c r="CS5" i="18"/>
  <c r="CS4" i="18"/>
  <c r="CS14" i="18"/>
  <c r="CS9" i="18"/>
  <c r="CS20" i="18"/>
  <c r="CS3" i="18"/>
  <c r="CS6" i="15"/>
  <c r="CS7" i="15"/>
  <c r="CS10" i="15"/>
  <c r="CS11" i="15"/>
  <c r="CS8" i="15"/>
  <c r="CS15" i="15"/>
  <c r="CS12" i="15"/>
  <c r="CS16" i="15"/>
  <c r="CS13" i="15"/>
  <c r="CS20" i="15"/>
  <c r="CS24" i="15"/>
  <c r="CS21" i="15"/>
  <c r="CS17" i="15"/>
  <c r="CS22" i="15"/>
  <c r="CS19" i="15"/>
  <c r="CS28" i="15"/>
  <c r="CS32" i="15"/>
  <c r="CS29" i="15"/>
  <c r="CS33" i="15"/>
  <c r="CS25" i="15"/>
  <c r="CS39" i="15"/>
  <c r="CS43" i="15"/>
  <c r="CS34" i="15"/>
  <c r="CS36" i="15"/>
  <c r="CS40" i="15"/>
  <c r="CS44" i="15"/>
  <c r="CS41" i="15"/>
  <c r="CS50" i="15"/>
  <c r="CS54" i="15"/>
  <c r="CS47" i="15"/>
  <c r="CS51" i="15"/>
  <c r="CS55" i="15"/>
  <c r="CS45" i="15"/>
  <c r="CS48" i="15"/>
  <c r="CS52" i="15"/>
  <c r="CS61" i="15"/>
  <c r="CS65" i="15"/>
  <c r="CS69" i="15"/>
  <c r="CS62" i="15"/>
  <c r="CS66" i="15"/>
  <c r="CS70" i="15"/>
  <c r="CS58" i="15"/>
  <c r="CS59" i="15"/>
  <c r="CS63" i="15"/>
  <c r="CS67" i="15"/>
  <c r="CS71" i="15"/>
  <c r="CS73" i="15"/>
  <c r="CS77" i="15"/>
  <c r="CS81" i="15"/>
  <c r="CS85" i="15"/>
  <c r="CS89" i="15"/>
  <c r="CS78" i="15"/>
  <c r="CS82" i="15"/>
  <c r="CS86" i="15"/>
  <c r="CS90" i="15"/>
  <c r="CS83" i="15"/>
  <c r="CS87" i="15"/>
  <c r="CS91" i="15"/>
  <c r="CS93" i="15"/>
  <c r="CS102" i="15"/>
  <c r="CS106" i="15"/>
  <c r="CS95" i="15"/>
  <c r="CS99" i="15"/>
  <c r="CS96" i="15"/>
  <c r="CS100" i="15"/>
  <c r="CS104" i="15"/>
  <c r="CS108" i="15"/>
  <c r="CS105" i="15"/>
  <c r="CS109" i="15"/>
  <c r="CS122" i="15"/>
  <c r="CS126" i="15"/>
  <c r="CS115" i="15"/>
  <c r="CS119" i="15"/>
  <c r="CS123" i="15"/>
  <c r="CS127" i="15"/>
  <c r="CS112" i="15"/>
  <c r="CS116" i="15"/>
  <c r="CS124" i="15"/>
  <c r="CS128" i="15"/>
  <c r="CS121" i="15"/>
  <c r="CS125" i="15"/>
  <c r="CS129" i="15"/>
  <c r="CS133" i="15"/>
  <c r="CS137" i="15"/>
  <c r="CS141" i="15"/>
  <c r="CS145" i="15"/>
  <c r="CS149" i="15"/>
  <c r="CS153" i="15"/>
  <c r="CS157" i="15"/>
  <c r="CS161" i="15"/>
  <c r="CS130" i="15"/>
  <c r="CS134" i="15"/>
  <c r="CS138" i="15"/>
  <c r="CS142" i="15"/>
  <c r="CS146" i="15"/>
  <c r="CS150" i="15"/>
  <c r="CS154" i="15"/>
  <c r="CS158" i="15"/>
  <c r="CS135" i="15"/>
  <c r="CS147" i="15"/>
  <c r="CS151" i="15"/>
  <c r="CS155" i="15"/>
  <c r="CS159" i="15"/>
  <c r="CS162" i="15"/>
  <c r="CS165" i="15"/>
  <c r="CS172" i="15"/>
  <c r="CS176" i="15"/>
  <c r="CS180" i="15"/>
  <c r="CS184" i="15"/>
  <c r="CS188" i="15"/>
  <c r="CS192" i="15"/>
  <c r="CS196" i="15"/>
  <c r="CS200" i="15"/>
  <c r="CS169" i="15"/>
  <c r="CS173" i="15"/>
  <c r="CS177" i="15"/>
  <c r="CS181" i="15"/>
  <c r="CS185" i="15"/>
  <c r="CS189" i="15"/>
  <c r="CS193" i="15"/>
  <c r="CS197" i="15"/>
  <c r="CS201" i="15"/>
  <c r="CS174" i="15"/>
  <c r="CS178" i="15"/>
  <c r="CS182" i="15"/>
  <c r="CS186" i="15"/>
  <c r="CS190" i="15"/>
  <c r="CS194" i="15"/>
  <c r="CS198" i="15"/>
  <c r="CS202" i="15"/>
  <c r="CS204" i="15"/>
  <c r="CS208" i="15"/>
  <c r="CS212" i="15"/>
  <c r="CS219" i="15"/>
  <c r="CS223" i="15"/>
  <c r="CS227" i="15"/>
  <c r="CS231" i="15"/>
  <c r="CS235" i="15"/>
  <c r="CS239" i="15"/>
  <c r="CS243" i="15"/>
  <c r="CS220" i="15"/>
  <c r="CS224" i="15"/>
  <c r="CS228" i="15"/>
  <c r="CS232" i="15"/>
  <c r="CS236" i="15"/>
  <c r="CS240" i="15"/>
  <c r="CS244" i="15"/>
  <c r="CS247" i="15"/>
  <c r="CS251" i="15"/>
  <c r="CS259" i="15"/>
  <c r="CS263" i="15"/>
  <c r="CS267" i="15"/>
  <c r="CS271" i="15"/>
  <c r="CS275" i="15"/>
  <c r="CS279" i="15"/>
  <c r="CS283" i="15"/>
  <c r="CS287" i="15"/>
  <c r="CS291" i="15"/>
  <c r="CS295" i="15"/>
  <c r="CS299" i="15"/>
  <c r="CS303" i="15"/>
  <c r="CS307" i="15"/>
  <c r="CS311" i="15"/>
  <c r="CS315" i="15"/>
  <c r="CS319" i="15"/>
  <c r="CS323" i="15"/>
  <c r="CS256" i="15"/>
  <c r="CS260" i="15"/>
  <c r="CS264" i="15"/>
  <c r="CS268" i="15"/>
  <c r="CS272" i="15"/>
  <c r="CS276" i="15"/>
  <c r="CS280" i="15"/>
  <c r="CS284" i="15"/>
  <c r="CS288" i="15"/>
  <c r="CS292" i="15"/>
  <c r="CS296" i="15"/>
  <c r="CS300" i="15"/>
  <c r="CS304" i="15"/>
  <c r="CS308" i="15"/>
  <c r="CS312" i="15"/>
  <c r="CS316" i="15"/>
  <c r="CS255" i="15"/>
  <c r="CS261" i="15"/>
  <c r="CS265" i="15"/>
  <c r="CS269" i="15"/>
  <c r="CS273" i="15"/>
  <c r="CS277" i="15"/>
  <c r="CS281" i="15"/>
  <c r="CS285" i="15"/>
  <c r="CS289" i="15"/>
  <c r="CS293" i="15"/>
  <c r="CS297" i="15"/>
  <c r="CS301" i="15"/>
  <c r="CS305" i="15"/>
  <c r="CS309" i="15"/>
  <c r="CS313" i="15"/>
  <c r="CS383" i="15"/>
  <c r="CS320" i="15"/>
  <c r="CS324" i="15"/>
  <c r="CS327" i="15"/>
  <c r="CS332" i="15"/>
  <c r="CS336" i="15"/>
  <c r="CS340" i="15"/>
  <c r="CS344" i="15"/>
  <c r="CS348" i="15"/>
  <c r="CS352" i="15"/>
  <c r="CS356" i="15"/>
  <c r="CS360" i="15"/>
  <c r="CS364" i="15"/>
  <c r="CS368" i="15"/>
  <c r="CS372" i="15"/>
  <c r="CS376" i="15"/>
  <c r="CS380" i="15"/>
  <c r="CS333" i="15"/>
  <c r="CS337" i="15"/>
  <c r="CS341" i="15"/>
  <c r="CS345" i="15"/>
  <c r="CS349" i="15"/>
  <c r="CS353" i="15"/>
  <c r="CS357" i="15"/>
  <c r="CS361" i="15"/>
  <c r="CS365" i="15"/>
  <c r="CS369" i="15"/>
  <c r="CS373" i="15"/>
  <c r="CS377" i="15"/>
  <c r="CS381" i="15"/>
  <c r="CS317" i="15"/>
  <c r="CS374" i="15"/>
  <c r="CS358" i="15"/>
  <c r="CS342" i="15"/>
  <c r="CS318" i="15"/>
  <c r="CS328" i="15"/>
  <c r="CS245" i="15"/>
  <c r="CS237" i="15"/>
  <c r="CS229" i="15"/>
  <c r="CS221" i="15"/>
  <c r="CS207" i="15"/>
  <c r="CS206" i="15"/>
  <c r="CS170" i="15"/>
  <c r="CS163" i="15"/>
  <c r="CS370" i="15"/>
  <c r="CS354" i="15"/>
  <c r="CS338" i="15"/>
  <c r="CS326" i="15"/>
  <c r="CS321" i="15"/>
  <c r="CS257" i="15"/>
  <c r="CS249" i="15"/>
  <c r="CS314" i="15"/>
  <c r="CS310" i="15"/>
  <c r="CS306" i="15"/>
  <c r="CS302" i="15"/>
  <c r="CS298" i="15"/>
  <c r="CS294" i="15"/>
  <c r="CS290" i="15"/>
  <c r="CS286" i="15"/>
  <c r="CS282" i="15"/>
  <c r="CS278" i="15"/>
  <c r="CS274" i="15"/>
  <c r="CS270" i="15"/>
  <c r="CS266" i="15"/>
  <c r="CS262" i="15"/>
  <c r="CS258" i="15"/>
  <c r="CS254" i="15"/>
  <c r="CS252" i="15"/>
  <c r="CS216" i="15"/>
  <c r="CS211" i="15"/>
  <c r="CS250" i="15"/>
  <c r="CS246" i="15"/>
  <c r="CS242" i="15"/>
  <c r="CS238" i="15"/>
  <c r="CS234" i="15"/>
  <c r="CS230" i="15"/>
  <c r="CS226" i="15"/>
  <c r="CS222" i="15"/>
  <c r="CS218" i="15"/>
  <c r="CS210" i="15"/>
  <c r="CS205" i="15"/>
  <c r="CS167" i="15"/>
  <c r="CS203" i="15"/>
  <c r="CS199" i="15"/>
  <c r="CS195" i="15"/>
  <c r="CS191" i="15"/>
  <c r="CS187" i="15"/>
  <c r="CS183" i="15"/>
  <c r="CS179" i="15"/>
  <c r="CS175" i="15"/>
  <c r="CS171" i="15"/>
  <c r="CS382" i="15"/>
  <c r="CS366" i="15"/>
  <c r="CS350" i="15"/>
  <c r="CS334" i="15"/>
  <c r="CS322" i="15"/>
  <c r="CS325" i="15"/>
  <c r="CS379" i="15"/>
  <c r="CS375" i="15"/>
  <c r="CS253" i="15"/>
  <c r="CS241" i="15"/>
  <c r="CS233" i="15"/>
  <c r="CS225" i="15"/>
  <c r="CS217" i="15"/>
  <c r="CS215" i="15"/>
  <c r="CS214" i="15"/>
  <c r="CS209" i="15"/>
  <c r="CS164" i="15"/>
  <c r="CS166" i="15"/>
  <c r="CS378" i="15"/>
  <c r="CS362" i="15"/>
  <c r="CS346" i="15"/>
  <c r="CS330" i="15"/>
  <c r="CS329" i="15"/>
  <c r="CS371" i="15"/>
  <c r="CS367" i="15"/>
  <c r="CS363" i="15"/>
  <c r="CS359" i="15"/>
  <c r="CS355" i="15"/>
  <c r="CS351" i="15"/>
  <c r="CS347" i="15"/>
  <c r="CS343" i="15"/>
  <c r="CS339" i="15"/>
  <c r="CS335" i="15"/>
  <c r="CS331" i="15"/>
  <c r="CS248" i="15"/>
  <c r="CS213" i="15"/>
  <c r="CS168" i="15"/>
  <c r="CS143" i="15"/>
  <c r="CS131" i="15"/>
  <c r="CS113" i="15"/>
  <c r="CS110" i="15"/>
  <c r="CS101" i="15"/>
  <c r="CS92" i="15"/>
  <c r="CS107" i="15"/>
  <c r="CS74" i="15"/>
  <c r="CS72" i="15"/>
  <c r="CS49" i="15"/>
  <c r="CS38" i="15"/>
  <c r="CS30" i="15"/>
  <c r="CS14" i="15"/>
  <c r="CS9" i="15"/>
  <c r="CS4" i="15"/>
  <c r="CS120" i="15"/>
  <c r="CS98" i="15"/>
  <c r="CS94" i="15"/>
  <c r="CS79" i="15"/>
  <c r="CS56" i="15"/>
  <c r="CS42" i="15"/>
  <c r="CS37" i="15"/>
  <c r="CS27" i="15"/>
  <c r="CS111" i="15"/>
  <c r="CS103" i="15"/>
  <c r="CS76" i="15"/>
  <c r="CS88" i="15"/>
  <c r="CS84" i="15"/>
  <c r="CS80" i="15"/>
  <c r="CS64" i="15"/>
  <c r="CS57" i="15"/>
  <c r="CS53" i="15"/>
  <c r="CS35" i="15"/>
  <c r="CS31" i="15"/>
  <c r="CS26" i="15"/>
  <c r="CS23" i="15"/>
  <c r="CS18" i="15"/>
  <c r="CS5" i="15"/>
  <c r="CS3" i="15"/>
  <c r="CS139" i="15"/>
  <c r="CS160" i="15"/>
  <c r="CS156" i="15"/>
  <c r="CS152" i="15"/>
  <c r="CS148" i="15"/>
  <c r="CS144" i="15"/>
  <c r="CS140" i="15"/>
  <c r="CS136" i="15"/>
  <c r="CS132" i="15"/>
  <c r="CS117" i="15"/>
  <c r="CS118" i="15"/>
  <c r="CS114" i="15"/>
  <c r="CS97" i="15"/>
  <c r="CS75" i="15"/>
  <c r="CS68" i="15"/>
  <c r="CS60" i="15"/>
  <c r="CS46" i="15"/>
  <c r="CT1" i="16"/>
  <c r="CS6" i="16"/>
  <c r="CS7" i="16"/>
  <c r="CS4" i="16"/>
  <c r="CS11" i="16"/>
  <c r="CS8" i="16"/>
  <c r="CS9" i="16"/>
  <c r="CS13" i="16"/>
  <c r="CS14" i="16"/>
  <c r="CS15" i="16"/>
  <c r="CS19" i="16"/>
  <c r="CS23" i="16"/>
  <c r="CS20" i="16"/>
  <c r="CS24" i="16"/>
  <c r="CS17" i="16"/>
  <c r="CS21" i="16"/>
  <c r="CS29" i="16"/>
  <c r="CS33" i="16"/>
  <c r="CS25" i="16"/>
  <c r="CS26" i="16"/>
  <c r="CS30" i="16"/>
  <c r="CS34" i="16"/>
  <c r="CS27" i="16"/>
  <c r="CS31" i="16"/>
  <c r="CS39" i="16"/>
  <c r="CS43" i="16"/>
  <c r="CS47" i="16"/>
  <c r="CS51" i="16"/>
  <c r="CS55" i="16"/>
  <c r="CS35" i="16"/>
  <c r="CS40" i="16"/>
  <c r="CS44" i="16"/>
  <c r="CS48" i="16"/>
  <c r="CS52" i="16"/>
  <c r="CS37" i="16"/>
  <c r="CS41" i="16"/>
  <c r="CS45" i="16"/>
  <c r="CS49" i="16"/>
  <c r="CS53" i="16"/>
  <c r="CS58" i="16"/>
  <c r="CS62" i="16"/>
  <c r="CS66" i="16"/>
  <c r="CS70" i="16"/>
  <c r="CS74" i="16"/>
  <c r="CS59" i="16"/>
  <c r="CS63" i="16"/>
  <c r="CS67" i="16"/>
  <c r="CS71" i="16"/>
  <c r="CS56" i="16"/>
  <c r="CS60" i="16"/>
  <c r="CS64" i="16"/>
  <c r="CS68" i="16"/>
  <c r="CS72" i="16"/>
  <c r="CS79" i="16"/>
  <c r="CS83" i="16"/>
  <c r="CS87" i="16"/>
  <c r="CS91" i="16"/>
  <c r="CS95" i="16"/>
  <c r="CS76" i="16"/>
  <c r="CS80" i="16"/>
  <c r="CS84" i="16"/>
  <c r="CS88" i="16"/>
  <c r="CS92" i="16"/>
  <c r="CS77" i="16"/>
  <c r="CS81" i="16"/>
  <c r="CS85" i="16"/>
  <c r="CS89" i="16"/>
  <c r="CS93" i="16"/>
  <c r="CS75" i="16"/>
  <c r="CS102" i="16"/>
  <c r="CS106" i="16"/>
  <c r="CS110" i="16"/>
  <c r="CS114" i="16"/>
  <c r="CS118" i="16"/>
  <c r="CS122" i="16"/>
  <c r="CS126" i="16"/>
  <c r="CS130" i="16"/>
  <c r="CS134" i="16"/>
  <c r="CS96" i="16"/>
  <c r="CS103" i="16"/>
  <c r="CS107" i="16"/>
  <c r="CS111" i="16"/>
  <c r="CS115" i="16"/>
  <c r="CS119" i="16"/>
  <c r="CS123" i="16"/>
  <c r="CS127" i="16"/>
  <c r="CS131" i="16"/>
  <c r="CS100" i="16"/>
  <c r="CS104" i="16"/>
  <c r="CS108" i="16"/>
  <c r="CS112" i="16"/>
  <c r="CS116" i="16"/>
  <c r="CS120" i="16"/>
  <c r="CS124" i="16"/>
  <c r="CS128" i="16"/>
  <c r="CS132" i="16"/>
  <c r="CS97" i="16"/>
  <c r="CS99" i="16"/>
  <c r="CS137" i="16"/>
  <c r="CS141" i="16"/>
  <c r="CS145" i="16"/>
  <c r="CS149" i="16"/>
  <c r="CS153" i="16"/>
  <c r="CS157" i="16"/>
  <c r="CS161" i="16"/>
  <c r="CS165" i="16"/>
  <c r="CS169" i="16"/>
  <c r="CS173" i="16"/>
  <c r="CS142" i="16"/>
  <c r="CS146" i="16"/>
  <c r="CS150" i="16"/>
  <c r="CS154" i="16"/>
  <c r="CS158" i="16"/>
  <c r="CS162" i="16"/>
  <c r="CS166" i="16"/>
  <c r="CS170" i="16"/>
  <c r="CS135" i="16"/>
  <c r="CS139" i="16"/>
  <c r="CS143" i="16"/>
  <c r="CS147" i="16"/>
  <c r="CS151" i="16"/>
  <c r="CS155" i="16"/>
  <c r="CS159" i="16"/>
  <c r="CS163" i="16"/>
  <c r="CS167" i="16"/>
  <c r="CS171" i="16"/>
  <c r="CS192" i="16"/>
  <c r="CS196" i="16"/>
  <c r="CS200" i="16"/>
  <c r="CS204" i="16"/>
  <c r="CS208" i="16"/>
  <c r="CS212" i="16"/>
  <c r="CS216" i="16"/>
  <c r="CS189" i="16"/>
  <c r="CS193" i="16"/>
  <c r="CS197" i="16"/>
  <c r="CS201" i="16"/>
  <c r="CS205" i="16"/>
  <c r="CS209" i="16"/>
  <c r="CS190" i="16"/>
  <c r="CS194" i="16"/>
  <c r="CS198" i="16"/>
  <c r="CS202" i="16"/>
  <c r="CS206" i="16"/>
  <c r="CS210" i="16"/>
  <c r="CS174" i="16"/>
  <c r="CS177" i="16"/>
  <c r="CS181" i="16"/>
  <c r="CS185" i="16"/>
  <c r="CS218" i="16"/>
  <c r="CS220" i="16"/>
  <c r="CS221" i="16"/>
  <c r="CS222" i="16"/>
  <c r="CS226" i="16"/>
  <c r="CS230" i="16"/>
  <c r="CS234" i="16"/>
  <c r="CS238" i="16"/>
  <c r="CS242" i="16"/>
  <c r="CS246" i="16"/>
  <c r="CS250" i="16"/>
  <c r="CS254" i="16"/>
  <c r="CS258" i="16"/>
  <c r="CS262" i="16"/>
  <c r="CS266" i="16"/>
  <c r="CS270" i="16"/>
  <c r="CS274" i="16"/>
  <c r="CS278" i="16"/>
  <c r="CS282" i="16"/>
  <c r="CS223" i="16"/>
  <c r="CS227" i="16"/>
  <c r="CS231" i="16"/>
  <c r="CS213" i="16"/>
  <c r="CS217" i="16"/>
  <c r="CS225" i="16"/>
  <c r="CS229" i="16"/>
  <c r="CS233" i="16"/>
  <c r="CS237" i="16"/>
  <c r="CS241" i="16"/>
  <c r="CS245" i="16"/>
  <c r="CS249" i="16"/>
  <c r="CS253" i="16"/>
  <c r="CS257" i="16"/>
  <c r="CS261" i="16"/>
  <c r="CS265" i="16"/>
  <c r="CS269" i="16"/>
  <c r="CS273" i="16"/>
  <c r="CS277" i="16"/>
  <c r="CS281" i="16"/>
  <c r="CS285" i="16"/>
  <c r="CS289" i="16"/>
  <c r="CS293" i="16"/>
  <c r="CS299" i="16"/>
  <c r="CS303" i="16"/>
  <c r="CS307" i="16"/>
  <c r="CS311" i="16"/>
  <c r="CS315" i="16"/>
  <c r="CS319" i="16"/>
  <c r="CS323" i="16"/>
  <c r="CS327" i="16"/>
  <c r="CS331" i="16"/>
  <c r="CS335" i="16"/>
  <c r="CS339" i="16"/>
  <c r="CS343" i="16"/>
  <c r="CS347" i="16"/>
  <c r="CS351" i="16"/>
  <c r="CS355" i="16"/>
  <c r="CS359" i="16"/>
  <c r="CS363" i="16"/>
  <c r="CS367" i="16"/>
  <c r="CS296" i="16"/>
  <c r="CS300" i="16"/>
  <c r="CS304" i="16"/>
  <c r="CS308" i="16"/>
  <c r="CS312" i="16"/>
  <c r="CS316" i="16"/>
  <c r="CS320" i="16"/>
  <c r="CS324" i="16"/>
  <c r="CS328" i="16"/>
  <c r="CS332" i="16"/>
  <c r="CS336" i="16"/>
  <c r="CS340" i="16"/>
  <c r="CS344" i="16"/>
  <c r="CS348" i="16"/>
  <c r="CS352" i="16"/>
  <c r="CS356" i="16"/>
  <c r="CS313" i="16"/>
  <c r="CS317" i="16"/>
  <c r="CS321" i="16"/>
  <c r="CS325" i="16"/>
  <c r="CS329" i="16"/>
  <c r="CS333" i="16"/>
  <c r="CS337" i="16"/>
  <c r="CS341" i="16"/>
  <c r="CS345" i="16"/>
  <c r="CS349" i="16"/>
  <c r="CS353" i="16"/>
  <c r="CS357" i="16"/>
  <c r="CS371" i="16"/>
  <c r="CS375" i="16"/>
  <c r="CS379" i="16"/>
  <c r="CS383" i="16"/>
  <c r="CS387" i="16"/>
  <c r="CS391" i="16"/>
  <c r="CS395" i="16"/>
  <c r="CS399" i="16"/>
  <c r="CS403" i="16"/>
  <c r="CS407" i="16"/>
  <c r="CS411" i="16"/>
  <c r="CS415" i="16"/>
  <c r="CS419" i="16"/>
  <c r="CS423" i="16"/>
  <c r="CS372" i="16"/>
  <c r="CS376" i="16"/>
  <c r="CS380" i="16"/>
  <c r="CS384" i="16"/>
  <c r="CS388" i="16"/>
  <c r="CS392" i="16"/>
  <c r="CS396" i="16"/>
  <c r="CS400" i="16"/>
  <c r="CS404" i="16"/>
  <c r="CS408" i="16"/>
  <c r="CS412" i="16"/>
  <c r="CS416" i="16"/>
  <c r="CS420" i="16"/>
  <c r="CS424" i="16"/>
  <c r="CS361" i="16"/>
  <c r="CS365" i="16"/>
  <c r="CS368" i="16"/>
  <c r="CS369" i="16"/>
  <c r="CS373" i="16"/>
  <c r="CS377" i="16"/>
  <c r="CS381" i="16"/>
  <c r="CS385" i="16"/>
  <c r="CS389" i="16"/>
  <c r="CS393" i="16"/>
  <c r="CS397" i="16"/>
  <c r="CS401" i="16"/>
  <c r="CS405" i="16"/>
  <c r="CS360" i="16"/>
  <c r="CS364" i="16"/>
  <c r="CS427" i="16"/>
  <c r="CS431" i="16"/>
  <c r="CS435" i="16"/>
  <c r="CS439" i="16"/>
  <c r="CS443" i="16"/>
  <c r="CS444" i="16"/>
  <c r="CS448" i="16"/>
  <c r="CS452" i="16"/>
  <c r="CS456" i="16"/>
  <c r="CS460" i="16"/>
  <c r="CS464" i="16"/>
  <c r="CS468" i="16"/>
  <c r="CS472" i="16"/>
  <c r="CS476" i="16"/>
  <c r="CS480" i="16"/>
  <c r="CS445" i="16"/>
  <c r="CS449" i="16"/>
  <c r="CS453" i="16"/>
  <c r="CS457" i="16"/>
  <c r="CS461" i="16"/>
  <c r="CS465" i="16"/>
  <c r="CS469" i="16"/>
  <c r="CS473" i="16"/>
  <c r="CS477" i="16"/>
  <c r="CS481" i="16"/>
  <c r="CS458" i="16"/>
  <c r="CS462" i="16"/>
  <c r="CS466" i="16"/>
  <c r="CS470" i="16"/>
  <c r="CS474" i="16"/>
  <c r="CS478" i="16"/>
  <c r="CS482" i="16"/>
  <c r="CS429" i="16"/>
  <c r="CS433" i="16"/>
  <c r="CS417" i="16"/>
  <c r="CS362" i="16"/>
  <c r="CS305" i="16"/>
  <c r="CS291" i="16"/>
  <c r="CS295" i="16"/>
  <c r="CS358" i="16"/>
  <c r="CS354" i="16"/>
  <c r="CS350" i="16"/>
  <c r="CS346" i="16"/>
  <c r="CS342" i="16"/>
  <c r="CS338" i="16"/>
  <c r="CS334" i="16"/>
  <c r="CS330" i="16"/>
  <c r="CS326" i="16"/>
  <c r="CS322" i="16"/>
  <c r="CS318" i="16"/>
  <c r="CS314" i="16"/>
  <c r="CS310" i="16"/>
  <c r="CS306" i="16"/>
  <c r="CS302" i="16"/>
  <c r="CS298" i="16"/>
  <c r="CS280" i="16"/>
  <c r="CS272" i="16"/>
  <c r="CS264" i="16"/>
  <c r="CS256" i="16"/>
  <c r="CS248" i="16"/>
  <c r="CS240" i="16"/>
  <c r="CS232" i="16"/>
  <c r="CS224" i="16"/>
  <c r="CS214" i="16"/>
  <c r="CS283" i="16"/>
  <c r="CS454" i="16"/>
  <c r="CS434" i="16"/>
  <c r="CS437" i="16"/>
  <c r="CS432" i="16"/>
  <c r="CS430" i="16"/>
  <c r="CS426" i="16"/>
  <c r="CS418" i="16"/>
  <c r="CS410" i="16"/>
  <c r="CS402" i="16"/>
  <c r="CS390" i="16"/>
  <c r="CS378" i="16"/>
  <c r="CS370" i="16"/>
  <c r="CS425" i="16"/>
  <c r="CS366" i="16"/>
  <c r="CS301" i="16"/>
  <c r="CS290" i="16"/>
  <c r="CS450" i="16"/>
  <c r="CS438" i="16"/>
  <c r="CS441" i="16"/>
  <c r="CS436" i="16"/>
  <c r="CS479" i="16"/>
  <c r="CS475" i="16"/>
  <c r="CS471" i="16"/>
  <c r="CS467" i="16"/>
  <c r="CS463" i="16"/>
  <c r="CS459" i="16"/>
  <c r="CS455" i="16"/>
  <c r="CS451" i="16"/>
  <c r="CS447" i="16"/>
  <c r="CS394" i="16"/>
  <c r="CS382" i="16"/>
  <c r="CS421" i="16"/>
  <c r="CS413" i="16"/>
  <c r="CS297" i="16"/>
  <c r="CS287" i="16"/>
  <c r="CS292" i="16"/>
  <c r="CS288" i="16"/>
  <c r="CS284" i="16"/>
  <c r="CS276" i="16"/>
  <c r="CS268" i="16"/>
  <c r="CS446" i="16"/>
  <c r="CS442" i="16"/>
  <c r="CS440" i="16"/>
  <c r="CS428" i="16"/>
  <c r="CS422" i="16"/>
  <c r="CS414" i="16"/>
  <c r="CS406" i="16"/>
  <c r="CS398" i="16"/>
  <c r="CS386" i="16"/>
  <c r="CS374" i="16"/>
  <c r="CS409" i="16"/>
  <c r="CS309" i="16"/>
  <c r="CS294" i="16"/>
  <c r="CS286" i="16"/>
  <c r="CS260" i="16"/>
  <c r="CS244" i="16"/>
  <c r="CS228" i="16"/>
  <c r="CS267" i="16"/>
  <c r="CS251" i="16"/>
  <c r="CS235" i="16"/>
  <c r="CS219" i="16"/>
  <c r="CS186" i="16"/>
  <c r="CS175" i="16"/>
  <c r="CS180" i="16"/>
  <c r="CS140" i="16"/>
  <c r="CS138" i="16"/>
  <c r="CS117" i="16"/>
  <c r="CS109" i="16"/>
  <c r="CS101" i="16"/>
  <c r="CS69" i="16"/>
  <c r="CS61" i="16"/>
  <c r="CS54" i="16"/>
  <c r="CS38" i="16"/>
  <c r="CS5" i="16"/>
  <c r="CS3" i="16"/>
  <c r="CS236" i="16"/>
  <c r="CS279" i="16"/>
  <c r="CS263" i="16"/>
  <c r="CS247" i="16"/>
  <c r="CS211" i="16"/>
  <c r="CS203" i="16"/>
  <c r="CS195" i="16"/>
  <c r="CS179" i="16"/>
  <c r="CS184" i="16"/>
  <c r="CS164" i="16"/>
  <c r="CS152" i="16"/>
  <c r="CS144" i="16"/>
  <c r="CS98" i="16"/>
  <c r="CS90" i="16"/>
  <c r="CS82" i="16"/>
  <c r="CS46" i="16"/>
  <c r="CS36" i="16"/>
  <c r="CS32" i="16"/>
  <c r="CS18" i="16"/>
  <c r="CS252" i="16"/>
  <c r="CS275" i="16"/>
  <c r="CS259" i="16"/>
  <c r="CS243" i="16"/>
  <c r="CS215" i="16"/>
  <c r="CS183" i="16"/>
  <c r="CS178" i="16"/>
  <c r="CS188" i="16"/>
  <c r="CS168" i="16"/>
  <c r="CS156" i="16"/>
  <c r="CS136" i="16"/>
  <c r="CS129" i="16"/>
  <c r="CS125" i="16"/>
  <c r="CS113" i="16"/>
  <c r="CS105" i="16"/>
  <c r="CS73" i="16"/>
  <c r="CS65" i="16"/>
  <c r="CS57" i="16"/>
  <c r="CS42" i="16"/>
  <c r="CS28" i="16"/>
  <c r="CS22" i="16"/>
  <c r="CS271" i="16"/>
  <c r="CS255" i="16"/>
  <c r="CS239" i="16"/>
  <c r="CS207" i="16"/>
  <c r="CS199" i="16"/>
  <c r="CS191" i="16"/>
  <c r="CS187" i="16"/>
  <c r="CS182" i="16"/>
  <c r="CS176" i="16"/>
  <c r="CS172" i="16"/>
  <c r="CS160" i="16"/>
  <c r="CS148" i="16"/>
  <c r="CS133" i="16"/>
  <c r="CS121" i="16"/>
  <c r="CS94" i="16"/>
  <c r="CS86" i="16"/>
  <c r="CS78" i="16"/>
  <c r="CS50" i="16"/>
  <c r="CS16" i="16"/>
  <c r="CS12" i="16"/>
  <c r="CS10" i="16"/>
  <c r="CT1" i="14"/>
  <c r="CS6" i="14"/>
  <c r="CS3" i="14"/>
  <c r="CS7" i="14"/>
  <c r="CS4" i="14"/>
  <c r="CS8" i="14"/>
  <c r="CS9" i="14"/>
  <c r="CS10" i="14"/>
  <c r="CS15" i="14"/>
  <c r="CS12" i="14"/>
  <c r="CS13" i="14"/>
  <c r="CS16" i="14"/>
  <c r="CS17" i="14"/>
  <c r="CS22" i="14"/>
  <c r="CS26" i="14"/>
  <c r="CS21" i="14"/>
  <c r="CS23" i="14"/>
  <c r="CS27" i="14"/>
  <c r="CS20" i="14"/>
  <c r="CS28" i="14"/>
  <c r="CS31" i="14"/>
  <c r="CS32" i="14"/>
  <c r="CS36" i="14"/>
  <c r="CS33" i="14"/>
  <c r="CS37" i="14"/>
  <c r="CS30" i="14"/>
  <c r="CS34" i="14"/>
  <c r="CS42" i="14"/>
  <c r="CS46" i="14"/>
  <c r="CS43" i="14"/>
  <c r="CS47" i="14"/>
  <c r="CS38" i="14"/>
  <c r="CS40" i="14"/>
  <c r="CS44" i="14"/>
  <c r="CS48" i="14"/>
  <c r="CS41" i="14"/>
  <c r="CS45" i="14"/>
  <c r="CS52" i="14"/>
  <c r="CS56" i="14"/>
  <c r="CS60" i="14"/>
  <c r="CS64" i="14"/>
  <c r="CS49" i="14"/>
  <c r="CS53" i="14"/>
  <c r="CS57" i="14"/>
  <c r="CS61" i="14"/>
  <c r="CS65" i="14"/>
  <c r="CS54" i="14"/>
  <c r="CS58" i="14"/>
  <c r="CS62" i="14"/>
  <c r="CS69" i="14"/>
  <c r="CS73" i="14"/>
  <c r="CS77" i="14"/>
  <c r="CS81" i="14"/>
  <c r="CS85" i="14"/>
  <c r="CS70" i="14"/>
  <c r="CS74" i="14"/>
  <c r="CS78" i="14"/>
  <c r="CS82" i="14"/>
  <c r="CS86" i="14"/>
  <c r="CS66" i="14"/>
  <c r="CS68" i="14"/>
  <c r="CS79" i="14"/>
  <c r="CS83" i="14"/>
  <c r="CS87" i="14"/>
  <c r="CS89" i="14"/>
  <c r="CS96" i="14"/>
  <c r="CS100" i="14"/>
  <c r="CS104" i="14"/>
  <c r="CS93" i="14"/>
  <c r="CS97" i="14"/>
  <c r="CS101" i="14"/>
  <c r="CS105" i="14"/>
  <c r="CS94" i="14"/>
  <c r="CS98" i="14"/>
  <c r="CS102" i="14"/>
  <c r="CS106" i="14"/>
  <c r="CS108" i="14"/>
  <c r="CS112" i="14"/>
  <c r="CS88" i="14"/>
  <c r="CS19" i="14"/>
  <c r="CS14" i="14"/>
  <c r="CS110" i="14"/>
  <c r="CS92" i="14"/>
  <c r="CS107" i="14"/>
  <c r="CS103" i="14"/>
  <c r="CS99" i="14"/>
  <c r="CS95" i="14"/>
  <c r="CS71" i="14"/>
  <c r="CS84" i="14"/>
  <c r="CS80" i="14"/>
  <c r="CS76" i="14"/>
  <c r="CS72" i="14"/>
  <c r="CS63" i="14"/>
  <c r="CS59" i="14"/>
  <c r="CS55" i="14"/>
  <c r="CS35" i="14"/>
  <c r="CS111" i="14"/>
  <c r="CS109" i="14"/>
  <c r="CS91" i="14"/>
  <c r="CS51" i="14"/>
  <c r="CS18" i="14"/>
  <c r="CS11" i="14"/>
  <c r="CS90" i="14"/>
  <c r="CS75" i="14"/>
  <c r="CS67" i="14"/>
  <c r="CS50" i="14"/>
  <c r="CS39" i="14"/>
  <c r="CS24" i="14"/>
  <c r="CS29" i="14"/>
  <c r="CS25" i="14"/>
  <c r="CS5" i="14"/>
  <c r="CT1" i="18"/>
  <c r="CS2" i="18"/>
  <c r="CS2" i="15"/>
  <c r="CT1" i="15"/>
  <c r="CT5" i="18" l="1"/>
  <c r="CT6" i="18"/>
  <c r="CT7" i="18"/>
  <c r="CT10" i="18"/>
  <c r="CT11" i="18"/>
  <c r="CT12" i="18"/>
  <c r="CT16" i="18"/>
  <c r="CT20" i="18"/>
  <c r="CT15" i="18"/>
  <c r="CT17" i="18"/>
  <c r="CT18" i="18"/>
  <c r="CT21" i="18"/>
  <c r="CT22" i="18"/>
  <c r="CT23" i="18"/>
  <c r="CT27" i="18"/>
  <c r="CT24" i="18"/>
  <c r="CT28" i="18"/>
  <c r="CT34" i="18"/>
  <c r="CT38" i="18"/>
  <c r="CT31" i="18"/>
  <c r="CT35" i="18"/>
  <c r="CT39" i="18"/>
  <c r="CT42" i="18"/>
  <c r="CT46" i="18"/>
  <c r="CT50" i="18"/>
  <c r="CT43" i="18"/>
  <c r="CT47" i="18"/>
  <c r="CT54" i="18"/>
  <c r="CT58" i="18"/>
  <c r="CT62" i="18"/>
  <c r="CT51" i="18"/>
  <c r="CT55" i="18"/>
  <c r="CT59" i="18"/>
  <c r="CT63" i="18"/>
  <c r="CT56" i="18"/>
  <c r="CT60" i="18"/>
  <c r="CT64" i="18"/>
  <c r="CT67" i="18"/>
  <c r="CT68" i="18"/>
  <c r="CT72" i="18"/>
  <c r="CT76" i="18"/>
  <c r="CT80" i="18"/>
  <c r="CT84" i="18"/>
  <c r="CT77" i="18"/>
  <c r="CT74" i="18"/>
  <c r="CT66" i="18"/>
  <c r="CT70" i="18"/>
  <c r="CT71" i="18"/>
  <c r="CT75" i="18"/>
  <c r="CT79" i="18"/>
  <c r="CT83" i="18"/>
  <c r="CT88" i="18"/>
  <c r="CT92" i="18"/>
  <c r="CT89" i="18"/>
  <c r="CT93" i="18"/>
  <c r="CT90" i="18"/>
  <c r="CT87" i="18"/>
  <c r="CT81" i="18"/>
  <c r="CT52" i="18"/>
  <c r="CT49" i="18"/>
  <c r="CT48" i="18"/>
  <c r="CT44" i="18"/>
  <c r="CT37" i="18"/>
  <c r="CT32" i="18"/>
  <c r="CT26" i="18"/>
  <c r="CT82" i="18"/>
  <c r="CT65" i="18"/>
  <c r="CT61" i="18"/>
  <c r="CT57" i="18"/>
  <c r="CT53" i="18"/>
  <c r="CT41" i="18"/>
  <c r="CT33" i="18"/>
  <c r="CT40" i="18"/>
  <c r="CT30" i="18"/>
  <c r="CT45" i="18"/>
  <c r="CT36" i="18"/>
  <c r="CT91" i="18"/>
  <c r="CT86" i="18"/>
  <c r="CT78" i="18"/>
  <c r="CT85" i="18"/>
  <c r="CT73" i="18"/>
  <c r="CT69" i="18"/>
  <c r="CT25" i="18"/>
  <c r="CT3" i="18"/>
  <c r="CT14" i="18"/>
  <c r="CT4" i="18"/>
  <c r="CT29" i="18"/>
  <c r="CT13" i="18"/>
  <c r="CT8" i="18"/>
  <c r="CT19" i="18"/>
  <c r="CT9" i="18"/>
  <c r="CT5" i="15"/>
  <c r="CT6" i="15"/>
  <c r="CT7" i="15"/>
  <c r="CT10" i="15"/>
  <c r="CT15" i="15"/>
  <c r="CT11" i="15"/>
  <c r="CT12" i="15"/>
  <c r="CT16" i="15"/>
  <c r="CT19" i="15"/>
  <c r="CT23" i="15"/>
  <c r="CT18" i="15"/>
  <c r="CT20" i="15"/>
  <c r="CT24" i="15"/>
  <c r="CT21" i="15"/>
  <c r="CT25" i="15"/>
  <c r="CT27" i="15"/>
  <c r="CT31" i="15"/>
  <c r="CT28" i="15"/>
  <c r="CT32" i="15"/>
  <c r="CT29" i="15"/>
  <c r="CT33" i="15"/>
  <c r="CT35" i="15"/>
  <c r="CT39" i="15"/>
  <c r="CT43" i="15"/>
  <c r="CT36" i="15"/>
  <c r="CT37" i="15"/>
  <c r="CT40" i="15"/>
  <c r="CT44" i="15"/>
  <c r="CT50" i="15"/>
  <c r="CT54" i="15"/>
  <c r="CT47" i="15"/>
  <c r="CT51" i="15"/>
  <c r="CT55" i="15"/>
  <c r="CT64" i="15"/>
  <c r="CT68" i="15"/>
  <c r="CT72" i="15"/>
  <c r="CT61" i="15"/>
  <c r="CT65" i="15"/>
  <c r="CT69" i="15"/>
  <c r="CT62" i="15"/>
  <c r="CT66" i="15"/>
  <c r="CT70" i="15"/>
  <c r="CT58" i="15"/>
  <c r="CT59" i="15"/>
  <c r="CT80" i="15"/>
  <c r="CT73" i="15"/>
  <c r="CT74" i="15"/>
  <c r="CT77" i="15"/>
  <c r="CT81" i="15"/>
  <c r="CT85" i="15"/>
  <c r="CT89" i="15"/>
  <c r="CT78" i="15"/>
  <c r="CT82" i="15"/>
  <c r="CT86" i="15"/>
  <c r="CT105" i="15"/>
  <c r="CT93" i="15"/>
  <c r="CT98" i="15"/>
  <c r="CT102" i="15"/>
  <c r="CT90" i="15"/>
  <c r="CT95" i="15"/>
  <c r="CT99" i="15"/>
  <c r="CT103" i="15"/>
  <c r="CT107" i="15"/>
  <c r="CT96" i="15"/>
  <c r="CT100" i="15"/>
  <c r="CT104" i="15"/>
  <c r="CT108" i="15"/>
  <c r="CT121" i="15"/>
  <c r="CT125" i="15"/>
  <c r="CT109" i="15"/>
  <c r="CT114" i="15"/>
  <c r="CT118" i="15"/>
  <c r="CT122" i="15"/>
  <c r="CT126" i="15"/>
  <c r="CT115" i="15"/>
  <c r="CT119" i="15"/>
  <c r="CT123" i="15"/>
  <c r="CT127" i="15"/>
  <c r="CT112" i="15"/>
  <c r="CT116" i="15"/>
  <c r="CT124" i="15"/>
  <c r="CT128" i="15"/>
  <c r="CT132" i="15"/>
  <c r="CT136" i="15"/>
  <c r="CT140" i="15"/>
  <c r="CT144" i="15"/>
  <c r="CT148" i="15"/>
  <c r="CT152" i="15"/>
  <c r="CT156" i="15"/>
  <c r="CT160" i="15"/>
  <c r="CT129" i="15"/>
  <c r="CT133" i="15"/>
  <c r="CT137" i="15"/>
  <c r="CT141" i="15"/>
  <c r="CT145" i="15"/>
  <c r="CT149" i="15"/>
  <c r="CT153" i="15"/>
  <c r="CT157" i="15"/>
  <c r="CT161" i="15"/>
  <c r="CT130" i="15"/>
  <c r="CT134" i="15"/>
  <c r="CT138" i="15"/>
  <c r="CT142" i="15"/>
  <c r="CT146" i="15"/>
  <c r="CT150" i="15"/>
  <c r="CT154" i="15"/>
  <c r="CT158" i="15"/>
  <c r="CT171" i="15"/>
  <c r="CT175" i="15"/>
  <c r="CT179" i="15"/>
  <c r="CT183" i="15"/>
  <c r="CT187" i="15"/>
  <c r="CT191" i="15"/>
  <c r="CT195" i="15"/>
  <c r="CT199" i="15"/>
  <c r="CT162" i="15"/>
  <c r="CT165" i="15"/>
  <c r="CT166" i="15"/>
  <c r="CT172" i="15"/>
  <c r="CT176" i="15"/>
  <c r="CT180" i="15"/>
  <c r="CT184" i="15"/>
  <c r="CT188" i="15"/>
  <c r="CT192" i="15"/>
  <c r="CT196" i="15"/>
  <c r="CT200" i="15"/>
  <c r="CT169" i="15"/>
  <c r="CT173" i="15"/>
  <c r="CT177" i="15"/>
  <c r="CT181" i="15"/>
  <c r="CT185" i="15"/>
  <c r="CT189" i="15"/>
  <c r="CT193" i="15"/>
  <c r="CT197" i="15"/>
  <c r="CT201" i="15"/>
  <c r="CT203" i="15"/>
  <c r="CT204" i="15"/>
  <c r="CT205" i="15"/>
  <c r="CT208" i="15"/>
  <c r="CT209" i="15"/>
  <c r="CT212" i="15"/>
  <c r="CT213" i="15"/>
  <c r="CT218" i="15"/>
  <c r="CT222" i="15"/>
  <c r="CT226" i="15"/>
  <c r="CT230" i="15"/>
  <c r="CT234" i="15"/>
  <c r="CT238" i="15"/>
  <c r="CT242" i="15"/>
  <c r="CT219" i="15"/>
  <c r="CT223" i="15"/>
  <c r="CT227" i="15"/>
  <c r="CT231" i="15"/>
  <c r="CT235" i="15"/>
  <c r="CT239" i="15"/>
  <c r="CT243" i="15"/>
  <c r="CT255" i="15"/>
  <c r="CT258" i="15"/>
  <c r="CT262" i="15"/>
  <c r="CT266" i="15"/>
  <c r="CT270" i="15"/>
  <c r="CT274" i="15"/>
  <c r="CT278" i="15"/>
  <c r="CT246" i="15"/>
  <c r="CT247" i="15"/>
  <c r="CT250" i="15"/>
  <c r="CT251" i="15"/>
  <c r="CT259" i="15"/>
  <c r="CT263" i="15"/>
  <c r="CT267" i="15"/>
  <c r="CT271" i="15"/>
  <c r="CT275" i="15"/>
  <c r="CT279" i="15"/>
  <c r="CT283" i="15"/>
  <c r="CT287" i="15"/>
  <c r="CT291" i="15"/>
  <c r="CT295" i="15"/>
  <c r="CT299" i="15"/>
  <c r="CT303" i="15"/>
  <c r="CT307" i="15"/>
  <c r="CT311" i="15"/>
  <c r="CT315" i="15"/>
  <c r="CT254" i="15"/>
  <c r="CT256" i="15"/>
  <c r="CT260" i="15"/>
  <c r="CT264" i="15"/>
  <c r="CT268" i="15"/>
  <c r="CT272" i="15"/>
  <c r="CT276" i="15"/>
  <c r="CT280" i="15"/>
  <c r="CT284" i="15"/>
  <c r="CT288" i="15"/>
  <c r="CT292" i="15"/>
  <c r="CT296" i="15"/>
  <c r="CT300" i="15"/>
  <c r="CT304" i="15"/>
  <c r="CT308" i="15"/>
  <c r="CT312" i="15"/>
  <c r="CT316" i="15"/>
  <c r="CT383" i="15"/>
  <c r="CT319" i="15"/>
  <c r="CT320" i="15"/>
  <c r="CT323" i="15"/>
  <c r="CT324" i="15"/>
  <c r="CT327" i="15"/>
  <c r="CT328" i="15"/>
  <c r="CT332" i="15"/>
  <c r="CT336" i="15"/>
  <c r="CT340" i="15"/>
  <c r="CT344" i="15"/>
  <c r="CT348" i="15"/>
  <c r="CT352" i="15"/>
  <c r="CT356" i="15"/>
  <c r="CT360" i="15"/>
  <c r="CT364" i="15"/>
  <c r="CT368" i="15"/>
  <c r="CT372" i="15"/>
  <c r="CT376" i="15"/>
  <c r="CT380" i="15"/>
  <c r="CT333" i="15"/>
  <c r="CT337" i="15"/>
  <c r="CT341" i="15"/>
  <c r="CT345" i="15"/>
  <c r="CT349" i="15"/>
  <c r="CT353" i="15"/>
  <c r="CT357" i="15"/>
  <c r="CT361" i="15"/>
  <c r="CT365" i="15"/>
  <c r="CT369" i="15"/>
  <c r="CT373" i="15"/>
  <c r="CT377" i="15"/>
  <c r="CT381" i="15"/>
  <c r="CT325" i="15"/>
  <c r="CT371" i="15"/>
  <c r="CT363" i="15"/>
  <c r="CT355" i="15"/>
  <c r="CT347" i="15"/>
  <c r="CT339" i="15"/>
  <c r="CT331" i="15"/>
  <c r="CT249" i="15"/>
  <c r="CT310" i="15"/>
  <c r="CT302" i="15"/>
  <c r="CT294" i="15"/>
  <c r="CT286" i="15"/>
  <c r="CT211" i="15"/>
  <c r="CT167" i="15"/>
  <c r="CT168" i="15"/>
  <c r="CT318" i="15"/>
  <c r="CT379" i="15"/>
  <c r="CT326" i="15"/>
  <c r="CT382" i="15"/>
  <c r="CT248" i="15"/>
  <c r="CT253" i="15"/>
  <c r="CT317" i="15"/>
  <c r="CT313" i="15"/>
  <c r="CT309" i="15"/>
  <c r="CT305" i="15"/>
  <c r="CT301" i="15"/>
  <c r="CT297" i="15"/>
  <c r="CT293" i="15"/>
  <c r="CT289" i="15"/>
  <c r="CT285" i="15"/>
  <c r="CT281" i="15"/>
  <c r="CT277" i="15"/>
  <c r="CT273" i="15"/>
  <c r="CT269" i="15"/>
  <c r="CT265" i="15"/>
  <c r="CT261" i="15"/>
  <c r="CT257" i="15"/>
  <c r="CT244" i="15"/>
  <c r="CT236" i="15"/>
  <c r="CT228" i="15"/>
  <c r="CT220" i="15"/>
  <c r="CT206" i="15"/>
  <c r="CT245" i="15"/>
  <c r="CT241" i="15"/>
  <c r="CT237" i="15"/>
  <c r="CT233" i="15"/>
  <c r="CT229" i="15"/>
  <c r="CT225" i="15"/>
  <c r="CT221" i="15"/>
  <c r="CT217" i="15"/>
  <c r="CT215" i="15"/>
  <c r="CT202" i="15"/>
  <c r="CT198" i="15"/>
  <c r="CT194" i="15"/>
  <c r="CT190" i="15"/>
  <c r="CT186" i="15"/>
  <c r="CT182" i="15"/>
  <c r="CT178" i="15"/>
  <c r="CT174" i="15"/>
  <c r="CT170" i="15"/>
  <c r="CT321" i="15"/>
  <c r="CT375" i="15"/>
  <c r="CT367" i="15"/>
  <c r="CT359" i="15"/>
  <c r="CT351" i="15"/>
  <c r="CT343" i="15"/>
  <c r="CT335" i="15"/>
  <c r="CT378" i="15"/>
  <c r="CT374" i="15"/>
  <c r="CT314" i="15"/>
  <c r="CT306" i="15"/>
  <c r="CT298" i="15"/>
  <c r="CT290" i="15"/>
  <c r="CT282" i="15"/>
  <c r="CT210" i="15"/>
  <c r="CT329" i="15"/>
  <c r="CT322" i="15"/>
  <c r="CT370" i="15"/>
  <c r="CT366" i="15"/>
  <c r="CT362" i="15"/>
  <c r="CT358" i="15"/>
  <c r="CT354" i="15"/>
  <c r="CT350" i="15"/>
  <c r="CT346" i="15"/>
  <c r="CT342" i="15"/>
  <c r="CT338" i="15"/>
  <c r="CT334" i="15"/>
  <c r="CT330" i="15"/>
  <c r="CT252" i="15"/>
  <c r="CT240" i="15"/>
  <c r="CT232" i="15"/>
  <c r="CT224" i="15"/>
  <c r="CT216" i="15"/>
  <c r="CT214" i="15"/>
  <c r="CT207" i="15"/>
  <c r="CT163" i="15"/>
  <c r="CT164" i="15"/>
  <c r="CT106" i="15"/>
  <c r="CT94" i="15"/>
  <c r="CT67" i="15"/>
  <c r="CT56" i="15"/>
  <c r="CT38" i="15"/>
  <c r="CT26" i="15"/>
  <c r="CT92" i="15"/>
  <c r="CT101" i="15"/>
  <c r="CT97" i="15"/>
  <c r="CT84" i="15"/>
  <c r="CT71" i="15"/>
  <c r="CT57" i="15"/>
  <c r="CT48" i="15"/>
  <c r="CT34" i="15"/>
  <c r="CT13" i="15"/>
  <c r="CT8" i="15"/>
  <c r="CT9" i="15"/>
  <c r="CT4" i="15"/>
  <c r="CT120" i="15"/>
  <c r="CT76" i="15"/>
  <c r="CT91" i="15"/>
  <c r="CT87" i="15"/>
  <c r="CT83" i="15"/>
  <c r="CT79" i="15"/>
  <c r="CT53" i="15"/>
  <c r="CT49" i="15"/>
  <c r="CT46" i="15"/>
  <c r="CT41" i="15"/>
  <c r="CT14" i="15"/>
  <c r="CT3" i="15"/>
  <c r="CT159" i="15"/>
  <c r="CT155" i="15"/>
  <c r="CT151" i="15"/>
  <c r="CT147" i="15"/>
  <c r="CT143" i="15"/>
  <c r="CT139" i="15"/>
  <c r="CT135" i="15"/>
  <c r="CT131" i="15"/>
  <c r="CT110" i="15"/>
  <c r="CT117" i="15"/>
  <c r="CT113" i="15"/>
  <c r="CT111" i="15"/>
  <c r="CT75" i="15"/>
  <c r="CT88" i="15"/>
  <c r="CT63" i="15"/>
  <c r="CT60" i="15"/>
  <c r="CT52" i="15"/>
  <c r="CT45" i="15"/>
  <c r="CT42" i="15"/>
  <c r="CT30" i="15"/>
  <c r="CT22" i="15"/>
  <c r="CT17" i="15"/>
  <c r="CU1" i="16"/>
  <c r="CT5" i="16"/>
  <c r="CT6" i="16"/>
  <c r="CT7" i="16"/>
  <c r="CT4" i="16"/>
  <c r="CT8" i="16"/>
  <c r="CT11" i="16"/>
  <c r="CT13" i="16"/>
  <c r="CT12" i="16"/>
  <c r="CT14" i="16"/>
  <c r="CT16" i="16"/>
  <c r="CT19" i="16"/>
  <c r="CT23" i="16"/>
  <c r="CT20" i="16"/>
  <c r="CT24" i="16"/>
  <c r="CT17" i="16"/>
  <c r="CT21" i="16"/>
  <c r="CT32" i="16"/>
  <c r="CT29" i="16"/>
  <c r="CT33" i="16"/>
  <c r="CT26" i="16"/>
  <c r="CT30" i="16"/>
  <c r="CT34" i="16"/>
  <c r="CT39" i="16"/>
  <c r="CT43" i="16"/>
  <c r="CT47" i="16"/>
  <c r="CT51" i="16"/>
  <c r="CT36" i="16"/>
  <c r="CT40" i="16"/>
  <c r="CT44" i="16"/>
  <c r="CT48" i="16"/>
  <c r="CT52" i="16"/>
  <c r="CT37" i="16"/>
  <c r="CT58" i="16"/>
  <c r="CT62" i="16"/>
  <c r="CT66" i="16"/>
  <c r="CT70" i="16"/>
  <c r="CT55" i="16"/>
  <c r="CT59" i="16"/>
  <c r="CT63" i="16"/>
  <c r="CT67" i="16"/>
  <c r="CT71" i="16"/>
  <c r="CT56" i="16"/>
  <c r="CT75" i="16"/>
  <c r="CT74" i="16"/>
  <c r="CT79" i="16"/>
  <c r="CT83" i="16"/>
  <c r="CT87" i="16"/>
  <c r="CT91" i="16"/>
  <c r="CT76" i="16"/>
  <c r="CT80" i="16"/>
  <c r="CT84" i="16"/>
  <c r="CT88" i="16"/>
  <c r="CT92" i="16"/>
  <c r="CT99" i="16"/>
  <c r="CT102" i="16"/>
  <c r="CT106" i="16"/>
  <c r="CT110" i="16"/>
  <c r="CT114" i="16"/>
  <c r="CT118" i="16"/>
  <c r="CT122" i="16"/>
  <c r="CT126" i="16"/>
  <c r="CT130" i="16"/>
  <c r="CT95" i="16"/>
  <c r="CT96" i="16"/>
  <c r="CT103" i="16"/>
  <c r="CT107" i="16"/>
  <c r="CT111" i="16"/>
  <c r="CT115" i="16"/>
  <c r="CT119" i="16"/>
  <c r="CT123" i="16"/>
  <c r="CT127" i="16"/>
  <c r="CT131" i="16"/>
  <c r="CT136" i="16"/>
  <c r="CT140" i="16"/>
  <c r="CT144" i="16"/>
  <c r="CT148" i="16"/>
  <c r="CT152" i="16"/>
  <c r="CT156" i="16"/>
  <c r="CT160" i="16"/>
  <c r="CT164" i="16"/>
  <c r="CT168" i="16"/>
  <c r="CT172" i="16"/>
  <c r="CT137" i="16"/>
  <c r="CT141" i="16"/>
  <c r="CT145" i="16"/>
  <c r="CT149" i="16"/>
  <c r="CT153" i="16"/>
  <c r="CT157" i="16"/>
  <c r="CT161" i="16"/>
  <c r="CT165" i="16"/>
  <c r="CT169" i="16"/>
  <c r="CT173" i="16"/>
  <c r="CT138" i="16"/>
  <c r="CT142" i="16"/>
  <c r="CT146" i="16"/>
  <c r="CT150" i="16"/>
  <c r="CT154" i="16"/>
  <c r="CT158" i="16"/>
  <c r="CT162" i="16"/>
  <c r="CT166" i="16"/>
  <c r="CT170" i="16"/>
  <c r="CT134" i="16"/>
  <c r="CT135" i="16"/>
  <c r="CT174" i="16"/>
  <c r="CT177" i="16"/>
  <c r="CT178" i="16"/>
  <c r="CT181" i="16"/>
  <c r="CT182" i="16"/>
  <c r="CT185" i="16"/>
  <c r="CT186" i="16"/>
  <c r="CT192" i="16"/>
  <c r="CT196" i="16"/>
  <c r="CT200" i="16"/>
  <c r="CT204" i="16"/>
  <c r="CT208" i="16"/>
  <c r="CT212" i="16"/>
  <c r="CT189" i="16"/>
  <c r="CT193" i="16"/>
  <c r="CT197" i="16"/>
  <c r="CT201" i="16"/>
  <c r="CT205" i="16"/>
  <c r="CT209" i="16"/>
  <c r="CT213" i="16"/>
  <c r="CT216" i="16"/>
  <c r="CT217" i="16"/>
  <c r="CT219" i="16"/>
  <c r="CT225" i="16"/>
  <c r="CT229" i="16"/>
  <c r="CT233" i="16"/>
  <c r="CT237" i="16"/>
  <c r="CT241" i="16"/>
  <c r="CT245" i="16"/>
  <c r="CT249" i="16"/>
  <c r="CT253" i="16"/>
  <c r="CT257" i="16"/>
  <c r="CT261" i="16"/>
  <c r="CT265" i="16"/>
  <c r="CT269" i="16"/>
  <c r="CT273" i="16"/>
  <c r="CT277" i="16"/>
  <c r="CT281" i="16"/>
  <c r="CT220" i="16"/>
  <c r="CT221" i="16"/>
  <c r="CT226" i="16"/>
  <c r="CT224" i="16"/>
  <c r="CT228" i="16"/>
  <c r="CT232" i="16"/>
  <c r="CT236" i="16"/>
  <c r="CT240" i="16"/>
  <c r="CT244" i="16"/>
  <c r="CT248" i="16"/>
  <c r="CT252" i="16"/>
  <c r="CT256" i="16"/>
  <c r="CT260" i="16"/>
  <c r="CT264" i="16"/>
  <c r="CT268" i="16"/>
  <c r="CT272" i="16"/>
  <c r="CT276" i="16"/>
  <c r="CT280" i="16"/>
  <c r="CT284" i="16"/>
  <c r="CT285" i="16"/>
  <c r="CT288" i="16"/>
  <c r="CT289" i="16"/>
  <c r="CT292" i="16"/>
  <c r="CT293" i="16"/>
  <c r="CT299" i="16"/>
  <c r="CT303" i="16"/>
  <c r="CT307" i="16"/>
  <c r="CT311" i="16"/>
  <c r="CT315" i="16"/>
  <c r="CT319" i="16"/>
  <c r="CT323" i="16"/>
  <c r="CT327" i="16"/>
  <c r="CT331" i="16"/>
  <c r="CT335" i="16"/>
  <c r="CT339" i="16"/>
  <c r="CT343" i="16"/>
  <c r="CT347" i="16"/>
  <c r="CT351" i="16"/>
  <c r="CT355" i="16"/>
  <c r="CT359" i="16"/>
  <c r="CT300" i="16"/>
  <c r="CT304" i="16"/>
  <c r="CT308" i="16"/>
  <c r="CT312" i="16"/>
  <c r="CT316" i="16"/>
  <c r="CT320" i="16"/>
  <c r="CT324" i="16"/>
  <c r="CT328" i="16"/>
  <c r="CT332" i="16"/>
  <c r="CT336" i="16"/>
  <c r="CT340" i="16"/>
  <c r="CT344" i="16"/>
  <c r="CT348" i="16"/>
  <c r="CT352" i="16"/>
  <c r="CT356" i="16"/>
  <c r="CT360" i="16"/>
  <c r="CT363" i="16"/>
  <c r="CT364" i="16"/>
  <c r="CT367" i="16"/>
  <c r="CT370" i="16"/>
  <c r="CT374" i="16"/>
  <c r="CT378" i="16"/>
  <c r="CT382" i="16"/>
  <c r="CT386" i="16"/>
  <c r="CT390" i="16"/>
  <c r="CT394" i="16"/>
  <c r="CT398" i="16"/>
  <c r="CT402" i="16"/>
  <c r="CT406" i="16"/>
  <c r="CT410" i="16"/>
  <c r="CT414" i="16"/>
  <c r="CT418" i="16"/>
  <c r="CT422" i="16"/>
  <c r="CT371" i="16"/>
  <c r="CT375" i="16"/>
  <c r="CT379" i="16"/>
  <c r="CT383" i="16"/>
  <c r="CT387" i="16"/>
  <c r="CT391" i="16"/>
  <c r="CT395" i="16"/>
  <c r="CT399" i="16"/>
  <c r="CT403" i="16"/>
  <c r="CT407" i="16"/>
  <c r="CT411" i="16"/>
  <c r="CT415" i="16"/>
  <c r="CT419" i="16"/>
  <c r="CT423" i="16"/>
  <c r="CT372" i="16"/>
  <c r="CT376" i="16"/>
  <c r="CT380" i="16"/>
  <c r="CT384" i="16"/>
  <c r="CT388" i="16"/>
  <c r="CT392" i="16"/>
  <c r="CT396" i="16"/>
  <c r="CT400" i="16"/>
  <c r="CT404" i="16"/>
  <c r="CT368" i="16"/>
  <c r="CT369" i="16"/>
  <c r="CT426" i="16"/>
  <c r="CT427" i="16"/>
  <c r="CT430" i="16"/>
  <c r="CT431" i="16"/>
  <c r="CT432" i="16"/>
  <c r="CT435" i="16"/>
  <c r="CT436" i="16"/>
  <c r="CT439" i="16"/>
  <c r="CT440" i="16"/>
  <c r="CT443" i="16"/>
  <c r="CT444" i="16"/>
  <c r="CT448" i="16"/>
  <c r="CT452" i="16"/>
  <c r="CT456" i="16"/>
  <c r="CT460" i="16"/>
  <c r="CT464" i="16"/>
  <c r="CT468" i="16"/>
  <c r="CT472" i="16"/>
  <c r="CT476" i="16"/>
  <c r="CT480" i="16"/>
  <c r="CT445" i="16"/>
  <c r="CT449" i="16"/>
  <c r="CT453" i="16"/>
  <c r="CT457" i="16"/>
  <c r="CT461" i="16"/>
  <c r="CT465" i="16"/>
  <c r="CT469" i="16"/>
  <c r="CT473" i="16"/>
  <c r="CT477" i="16"/>
  <c r="CT481" i="16"/>
  <c r="CT428" i="16"/>
  <c r="CT441" i="16"/>
  <c r="CT438" i="16"/>
  <c r="CT397" i="16"/>
  <c r="CT385" i="16"/>
  <c r="CT373" i="16"/>
  <c r="CT357" i="16"/>
  <c r="CT353" i="16"/>
  <c r="CT349" i="16"/>
  <c r="CT345" i="16"/>
  <c r="CT341" i="16"/>
  <c r="CT337" i="16"/>
  <c r="CT333" i="16"/>
  <c r="CT329" i="16"/>
  <c r="CT325" i="16"/>
  <c r="CT321" i="16"/>
  <c r="CT317" i="16"/>
  <c r="CT313" i="16"/>
  <c r="CT309" i="16"/>
  <c r="CT305" i="16"/>
  <c r="CT301" i="16"/>
  <c r="CT297" i="16"/>
  <c r="CT279" i="16"/>
  <c r="CT271" i="16"/>
  <c r="CT263" i="16"/>
  <c r="CT255" i="16"/>
  <c r="CT247" i="16"/>
  <c r="CT239" i="16"/>
  <c r="CT231" i="16"/>
  <c r="CT429" i="16"/>
  <c r="CT475" i="16"/>
  <c r="CT467" i="16"/>
  <c r="CT459" i="16"/>
  <c r="CT451" i="16"/>
  <c r="CT442" i="16"/>
  <c r="CT425" i="16"/>
  <c r="CT417" i="16"/>
  <c r="CT409" i="16"/>
  <c r="CT401" i="16"/>
  <c r="CT424" i="16"/>
  <c r="CT416" i="16"/>
  <c r="CT365" i="16"/>
  <c r="CT362" i="16"/>
  <c r="CT286" i="16"/>
  <c r="CT291" i="16"/>
  <c r="CT358" i="16"/>
  <c r="CT350" i="16"/>
  <c r="CT342" i="16"/>
  <c r="CT334" i="16"/>
  <c r="CT326" i="16"/>
  <c r="CT318" i="16"/>
  <c r="CT310" i="16"/>
  <c r="CT302" i="16"/>
  <c r="CT433" i="16"/>
  <c r="CT482" i="16"/>
  <c r="CT478" i="16"/>
  <c r="CT474" i="16"/>
  <c r="CT470" i="16"/>
  <c r="CT466" i="16"/>
  <c r="CT462" i="16"/>
  <c r="CT458" i="16"/>
  <c r="CT454" i="16"/>
  <c r="CT450" i="16"/>
  <c r="CT446" i="16"/>
  <c r="CT389" i="16"/>
  <c r="CT377" i="16"/>
  <c r="CT412" i="16"/>
  <c r="CT366" i="16"/>
  <c r="CT296" i="16"/>
  <c r="CT294" i="16"/>
  <c r="CT283" i="16"/>
  <c r="CT275" i="16"/>
  <c r="CT267" i="16"/>
  <c r="CT437" i="16"/>
  <c r="CT479" i="16"/>
  <c r="CT471" i="16"/>
  <c r="CT463" i="16"/>
  <c r="CT455" i="16"/>
  <c r="CT447" i="16"/>
  <c r="CT434" i="16"/>
  <c r="CT421" i="16"/>
  <c r="CT413" i="16"/>
  <c r="CT405" i="16"/>
  <c r="CT393" i="16"/>
  <c r="CT381" i="16"/>
  <c r="CT420" i="16"/>
  <c r="CT408" i="16"/>
  <c r="CT361" i="16"/>
  <c r="CT290" i="16"/>
  <c r="CT295" i="16"/>
  <c r="CT287" i="16"/>
  <c r="CT354" i="16"/>
  <c r="CT346" i="16"/>
  <c r="CT338" i="16"/>
  <c r="CT330" i="16"/>
  <c r="CT322" i="16"/>
  <c r="CT314" i="16"/>
  <c r="CT306" i="16"/>
  <c r="CT298" i="16"/>
  <c r="CT259" i="16"/>
  <c r="CT243" i="16"/>
  <c r="CT227" i="16"/>
  <c r="CT282" i="16"/>
  <c r="CT266" i="16"/>
  <c r="CT250" i="16"/>
  <c r="CT234" i="16"/>
  <c r="CT230" i="16"/>
  <c r="CT206" i="16"/>
  <c r="CT198" i="16"/>
  <c r="CT190" i="16"/>
  <c r="CT180" i="16"/>
  <c r="CT191" i="16"/>
  <c r="CT175" i="16"/>
  <c r="CT171" i="16"/>
  <c r="CT159" i="16"/>
  <c r="CT147" i="16"/>
  <c r="CT132" i="16"/>
  <c r="CT120" i="16"/>
  <c r="CT93" i="16"/>
  <c r="CT85" i="16"/>
  <c r="CT77" i="16"/>
  <c r="CT61" i="16"/>
  <c r="CT49" i="16"/>
  <c r="CT54" i="16"/>
  <c r="CT50" i="16"/>
  <c r="CT46" i="16"/>
  <c r="CT42" i="16"/>
  <c r="CT38" i="16"/>
  <c r="CT9" i="16"/>
  <c r="CT10" i="16"/>
  <c r="CT3" i="16"/>
  <c r="CT235" i="16"/>
  <c r="CT278" i="16"/>
  <c r="CT262" i="16"/>
  <c r="CT246" i="16"/>
  <c r="CT218" i="16"/>
  <c r="CT215" i="16"/>
  <c r="CT184" i="16"/>
  <c r="CT179" i="16"/>
  <c r="CT151" i="16"/>
  <c r="CT139" i="16"/>
  <c r="CT116" i="16"/>
  <c r="CT108" i="16"/>
  <c r="CT100" i="16"/>
  <c r="CT133" i="16"/>
  <c r="CT129" i="16"/>
  <c r="CT125" i="16"/>
  <c r="CT121" i="16"/>
  <c r="CT117" i="16"/>
  <c r="CT113" i="16"/>
  <c r="CT109" i="16"/>
  <c r="CT105" i="16"/>
  <c r="CT101" i="16"/>
  <c r="CT94" i="16"/>
  <c r="CT90" i="16"/>
  <c r="CT86" i="16"/>
  <c r="CT82" i="16"/>
  <c r="CT68" i="16"/>
  <c r="CT60" i="16"/>
  <c r="CT65" i="16"/>
  <c r="CT57" i="16"/>
  <c r="CT53" i="16"/>
  <c r="CT22" i="16"/>
  <c r="CT251" i="16"/>
  <c r="CT223" i="16"/>
  <c r="CT274" i="16"/>
  <c r="CT258" i="16"/>
  <c r="CT242" i="16"/>
  <c r="CT222" i="16"/>
  <c r="CT210" i="16"/>
  <c r="CT202" i="16"/>
  <c r="CT194" i="16"/>
  <c r="CT188" i="16"/>
  <c r="CT211" i="16"/>
  <c r="CT207" i="16"/>
  <c r="CT203" i="16"/>
  <c r="CT199" i="16"/>
  <c r="CT195" i="16"/>
  <c r="CT183" i="16"/>
  <c r="CT163" i="16"/>
  <c r="CT143" i="16"/>
  <c r="CT98" i="16"/>
  <c r="CT97" i="16"/>
  <c r="CT89" i="16"/>
  <c r="CT81" i="16"/>
  <c r="CT73" i="16"/>
  <c r="CT69" i="16"/>
  <c r="CT45" i="16"/>
  <c r="CT31" i="16"/>
  <c r="CT28" i="16"/>
  <c r="CT25" i="16"/>
  <c r="CT15" i="16"/>
  <c r="CT270" i="16"/>
  <c r="CT254" i="16"/>
  <c r="CT238" i="16"/>
  <c r="CT214" i="16"/>
  <c r="CT176" i="16"/>
  <c r="CT187" i="16"/>
  <c r="CT167" i="16"/>
  <c r="CT155" i="16"/>
  <c r="CT128" i="16"/>
  <c r="CT124" i="16"/>
  <c r="CT112" i="16"/>
  <c r="CT104" i="16"/>
  <c r="CT78" i="16"/>
  <c r="CT72" i="16"/>
  <c r="CT64" i="16"/>
  <c r="CT41" i="16"/>
  <c r="CT35" i="16"/>
  <c r="CT27" i="16"/>
  <c r="CT18" i="16"/>
  <c r="CU1" i="14"/>
  <c r="CT5" i="14"/>
  <c r="CT6" i="14"/>
  <c r="CT3" i="14"/>
  <c r="CT4" i="14"/>
  <c r="CT8" i="14"/>
  <c r="CT7" i="14"/>
  <c r="CT9" i="14"/>
  <c r="CT11" i="14"/>
  <c r="CT12" i="14"/>
  <c r="CT15" i="14"/>
  <c r="CT19" i="14"/>
  <c r="CT16" i="14"/>
  <c r="CT20" i="14"/>
  <c r="CT25" i="14"/>
  <c r="CT22" i="14"/>
  <c r="CT26" i="14"/>
  <c r="CT27" i="14"/>
  <c r="CT30" i="14"/>
  <c r="CT31" i="14"/>
  <c r="CT35" i="14"/>
  <c r="CT32" i="14"/>
  <c r="CT36" i="14"/>
  <c r="CT29" i="14"/>
  <c r="CT33" i="14"/>
  <c r="CT37" i="14"/>
  <c r="CT41" i="14"/>
  <c r="CT45" i="14"/>
  <c r="CT42" i="14"/>
  <c r="CT46" i="14"/>
  <c r="CT39" i="14"/>
  <c r="CT43" i="14"/>
  <c r="CT47" i="14"/>
  <c r="CT40" i="14"/>
  <c r="CT44" i="14"/>
  <c r="CT48" i="14"/>
  <c r="CT52" i="14"/>
  <c r="CT56" i="14"/>
  <c r="CT60" i="14"/>
  <c r="CT64" i="14"/>
  <c r="CT49" i="14"/>
  <c r="CT53" i="14"/>
  <c r="CT57" i="14"/>
  <c r="CT61" i="14"/>
  <c r="CT65" i="14"/>
  <c r="CT68" i="14"/>
  <c r="CT72" i="14"/>
  <c r="CT76" i="14"/>
  <c r="CT80" i="14"/>
  <c r="CT84" i="14"/>
  <c r="CT69" i="14"/>
  <c r="CT73" i="14"/>
  <c r="CT77" i="14"/>
  <c r="CT81" i="14"/>
  <c r="CT85" i="14"/>
  <c r="CT70" i="14"/>
  <c r="CT74" i="14"/>
  <c r="CT78" i="14"/>
  <c r="CT82" i="14"/>
  <c r="CT86" i="14"/>
  <c r="CT89" i="14"/>
  <c r="CT90" i="14"/>
  <c r="CT95" i="14"/>
  <c r="CT103" i="14"/>
  <c r="CT107" i="14"/>
  <c r="CT96" i="14"/>
  <c r="CT100" i="14"/>
  <c r="CT104" i="14"/>
  <c r="CT93" i="14"/>
  <c r="CT97" i="14"/>
  <c r="CT101" i="14"/>
  <c r="CT105" i="14"/>
  <c r="CT108" i="14"/>
  <c r="CT109" i="14"/>
  <c r="CT112" i="14"/>
  <c r="CT111" i="14"/>
  <c r="CT88" i="14"/>
  <c r="CT67" i="14"/>
  <c r="CT63" i="14"/>
  <c r="CT23" i="14"/>
  <c r="CT18" i="14"/>
  <c r="CT13" i="14"/>
  <c r="CT106" i="14"/>
  <c r="CT102" i="14"/>
  <c r="CT98" i="14"/>
  <c r="CT94" i="14"/>
  <c r="CT92" i="14"/>
  <c r="CT87" i="14"/>
  <c r="CT83" i="14"/>
  <c r="CT79" i="14"/>
  <c r="CT75" i="14"/>
  <c r="CT71" i="14"/>
  <c r="CT51" i="14"/>
  <c r="CT66" i="14"/>
  <c r="CT62" i="14"/>
  <c r="CT58" i="14"/>
  <c r="CT54" i="14"/>
  <c r="CT38" i="14"/>
  <c r="CT34" i="14"/>
  <c r="CT21" i="14"/>
  <c r="CT91" i="14"/>
  <c r="CT59" i="14"/>
  <c r="CT50" i="14"/>
  <c r="CT17" i="14"/>
  <c r="CT14" i="14"/>
  <c r="CT110" i="14"/>
  <c r="CT99" i="14"/>
  <c r="CT55" i="14"/>
  <c r="CT28" i="14"/>
  <c r="CT24" i="14"/>
  <c r="CT10" i="14"/>
  <c r="CU1" i="18"/>
  <c r="CT2" i="18"/>
  <c r="CT2" i="15"/>
  <c r="CU1" i="15"/>
  <c r="CU4" i="18" l="1"/>
  <c r="CU5" i="18"/>
  <c r="CU6" i="18"/>
  <c r="CU9" i="18"/>
  <c r="CU16" i="18"/>
  <c r="CU10" i="18"/>
  <c r="CU14" i="18"/>
  <c r="CU19" i="18"/>
  <c r="CU15" i="18"/>
  <c r="CU17" i="18"/>
  <c r="CU24" i="18"/>
  <c r="CU28" i="18"/>
  <c r="CU21" i="18"/>
  <c r="CU20" i="18"/>
  <c r="CU26" i="18"/>
  <c r="CU23" i="18"/>
  <c r="CU27" i="18"/>
  <c r="CU31" i="18"/>
  <c r="CU35" i="18"/>
  <c r="CU39" i="18"/>
  <c r="CU33" i="18"/>
  <c r="CU37" i="18"/>
  <c r="CU34" i="18"/>
  <c r="CU38" i="18"/>
  <c r="CU43" i="18"/>
  <c r="CU45" i="18"/>
  <c r="CU49" i="18"/>
  <c r="CU42" i="18"/>
  <c r="CU46" i="18"/>
  <c r="CU50" i="18"/>
  <c r="CU57" i="18"/>
  <c r="CU61" i="18"/>
  <c r="CU65" i="18"/>
  <c r="CU54" i="18"/>
  <c r="CU58" i="18"/>
  <c r="CU62" i="18"/>
  <c r="CU51" i="18"/>
  <c r="CU55" i="18"/>
  <c r="CU59" i="18"/>
  <c r="CU63" i="18"/>
  <c r="CU66" i="18"/>
  <c r="CU69" i="18"/>
  <c r="CU70" i="18"/>
  <c r="CU71" i="18"/>
  <c r="CU75" i="18"/>
  <c r="CU79" i="18"/>
  <c r="CU83" i="18"/>
  <c r="CU67" i="18"/>
  <c r="CU72" i="18"/>
  <c r="CU76" i="18"/>
  <c r="CU80" i="18"/>
  <c r="CU84" i="18"/>
  <c r="CU77" i="18"/>
  <c r="CU74" i="18"/>
  <c r="CU78" i="18"/>
  <c r="CU82" i="18"/>
  <c r="CU86" i="18"/>
  <c r="CU90" i="18"/>
  <c r="CU91" i="18"/>
  <c r="CU88" i="18"/>
  <c r="CU92" i="18"/>
  <c r="CU89" i="18"/>
  <c r="CU93" i="18"/>
  <c r="CU85" i="18"/>
  <c r="CU68" i="18"/>
  <c r="CU47" i="18"/>
  <c r="CU64" i="18"/>
  <c r="CU60" i="18"/>
  <c r="CU56" i="18"/>
  <c r="CU52" i="18"/>
  <c r="CU48" i="18"/>
  <c r="CU36" i="18"/>
  <c r="CU87" i="18"/>
  <c r="CU81" i="18"/>
  <c r="CU53" i="18"/>
  <c r="CU32" i="18"/>
  <c r="CU30" i="18"/>
  <c r="CU73" i="18"/>
  <c r="CU44" i="18"/>
  <c r="CU41" i="18"/>
  <c r="CU40" i="18"/>
  <c r="CU29" i="18"/>
  <c r="CU25" i="18"/>
  <c r="CU22" i="18"/>
  <c r="CU8" i="18"/>
  <c r="CU7" i="18"/>
  <c r="CU3" i="18"/>
  <c r="CU13" i="18"/>
  <c r="CU12" i="18"/>
  <c r="CU11" i="18"/>
  <c r="CU18" i="18"/>
  <c r="CU4" i="15"/>
  <c r="CU5" i="15"/>
  <c r="CU6" i="15"/>
  <c r="CU3" i="15"/>
  <c r="CU9" i="15"/>
  <c r="CU10" i="15"/>
  <c r="CU11" i="15"/>
  <c r="CU14" i="15"/>
  <c r="CU15" i="15"/>
  <c r="CU22" i="15"/>
  <c r="CU19" i="15"/>
  <c r="CU23" i="15"/>
  <c r="CU18" i="15"/>
  <c r="CU20" i="15"/>
  <c r="CU24" i="15"/>
  <c r="CU26" i="15"/>
  <c r="CU30" i="15"/>
  <c r="CU27" i="15"/>
  <c r="CU31" i="15"/>
  <c r="CU28" i="15"/>
  <c r="CU32" i="15"/>
  <c r="CU41" i="15"/>
  <c r="CU45" i="15"/>
  <c r="CU35" i="15"/>
  <c r="CU39" i="15"/>
  <c r="CU43" i="15"/>
  <c r="CU36" i="15"/>
  <c r="CU46" i="15"/>
  <c r="CU49" i="15"/>
  <c r="CU53" i="15"/>
  <c r="CU50" i="15"/>
  <c r="CU54" i="15"/>
  <c r="CU47" i="15"/>
  <c r="CU58" i="15"/>
  <c r="CU59" i="15"/>
  <c r="CU63" i="15"/>
  <c r="CU67" i="15"/>
  <c r="CU71" i="15"/>
  <c r="CU60" i="15"/>
  <c r="CU64" i="15"/>
  <c r="CU68" i="15"/>
  <c r="CU72" i="15"/>
  <c r="CU57" i="15"/>
  <c r="CU61" i="15"/>
  <c r="CU65" i="15"/>
  <c r="CU69" i="15"/>
  <c r="CU75" i="15"/>
  <c r="CU76" i="15"/>
  <c r="CU80" i="15"/>
  <c r="CU73" i="15"/>
  <c r="CU77" i="15"/>
  <c r="CU81" i="15"/>
  <c r="CU85" i="15"/>
  <c r="CU89" i="15"/>
  <c r="CU104" i="15"/>
  <c r="CU108" i="15"/>
  <c r="CU93" i="15"/>
  <c r="CU94" i="15"/>
  <c r="CU98" i="15"/>
  <c r="CU102" i="15"/>
  <c r="CU106" i="15"/>
  <c r="CU95" i="15"/>
  <c r="CU99" i="15"/>
  <c r="CU103" i="15"/>
  <c r="CU107" i="15"/>
  <c r="CU112" i="15"/>
  <c r="CU124" i="15"/>
  <c r="CU128" i="15"/>
  <c r="CU110" i="15"/>
  <c r="CU111" i="15"/>
  <c r="CU121" i="15"/>
  <c r="CU125" i="15"/>
  <c r="CU114" i="15"/>
  <c r="CU118" i="15"/>
  <c r="CU122" i="15"/>
  <c r="CU126" i="15"/>
  <c r="CU115" i="15"/>
  <c r="CU119" i="15"/>
  <c r="CU123" i="15"/>
  <c r="CU127" i="15"/>
  <c r="CU135" i="15"/>
  <c r="CU147" i="15"/>
  <c r="CU151" i="15"/>
  <c r="CU155" i="15"/>
  <c r="CU159" i="15"/>
  <c r="CU132" i="15"/>
  <c r="CU136" i="15"/>
  <c r="CU140" i="15"/>
  <c r="CU144" i="15"/>
  <c r="CU148" i="15"/>
  <c r="CU152" i="15"/>
  <c r="CU156" i="15"/>
  <c r="CU160" i="15"/>
  <c r="CU129" i="15"/>
  <c r="CU133" i="15"/>
  <c r="CU137" i="15"/>
  <c r="CU141" i="15"/>
  <c r="CU145" i="15"/>
  <c r="CU149" i="15"/>
  <c r="CU153" i="15"/>
  <c r="CU157" i="15"/>
  <c r="CU161" i="15"/>
  <c r="CU169" i="15"/>
  <c r="CU174" i="15"/>
  <c r="CU178" i="15"/>
  <c r="CU182" i="15"/>
  <c r="CU186" i="15"/>
  <c r="CU190" i="15"/>
  <c r="CU194" i="15"/>
  <c r="CU198" i="15"/>
  <c r="CU202" i="15"/>
  <c r="CU163" i="15"/>
  <c r="CU164" i="15"/>
  <c r="CU167" i="15"/>
  <c r="CU168" i="15"/>
  <c r="CU171" i="15"/>
  <c r="CU175" i="15"/>
  <c r="CU179" i="15"/>
  <c r="CU183" i="15"/>
  <c r="CU187" i="15"/>
  <c r="CU191" i="15"/>
  <c r="CU195" i="15"/>
  <c r="CU199" i="15"/>
  <c r="CU203" i="15"/>
  <c r="CU165" i="15"/>
  <c r="CU172" i="15"/>
  <c r="CU176" i="15"/>
  <c r="CU180" i="15"/>
  <c r="CU184" i="15"/>
  <c r="CU188" i="15"/>
  <c r="CU192" i="15"/>
  <c r="CU196" i="15"/>
  <c r="CU200" i="15"/>
  <c r="CU206" i="15"/>
  <c r="CU207" i="15"/>
  <c r="CU210" i="15"/>
  <c r="CU211" i="15"/>
  <c r="CU214" i="15"/>
  <c r="CU215" i="15"/>
  <c r="CU217" i="15"/>
  <c r="CU221" i="15"/>
  <c r="CU225" i="15"/>
  <c r="CU229" i="15"/>
  <c r="CU233" i="15"/>
  <c r="CU237" i="15"/>
  <c r="CU241" i="15"/>
  <c r="CU245" i="15"/>
  <c r="CU204" i="15"/>
  <c r="CU208" i="15"/>
  <c r="CU212" i="15"/>
  <c r="CU218" i="15"/>
  <c r="CU222" i="15"/>
  <c r="CU226" i="15"/>
  <c r="CU230" i="15"/>
  <c r="CU234" i="15"/>
  <c r="CU238" i="15"/>
  <c r="CU242" i="15"/>
  <c r="CU219" i="15"/>
  <c r="CU223" i="15"/>
  <c r="CU227" i="15"/>
  <c r="CU231" i="15"/>
  <c r="CU235" i="15"/>
  <c r="CU239" i="15"/>
  <c r="CU243" i="15"/>
  <c r="CU247" i="15"/>
  <c r="CU251" i="15"/>
  <c r="CU254" i="15"/>
  <c r="CU255" i="15"/>
  <c r="CU261" i="15"/>
  <c r="CU265" i="15"/>
  <c r="CU269" i="15"/>
  <c r="CU273" i="15"/>
  <c r="CU277" i="15"/>
  <c r="CU258" i="15"/>
  <c r="CU262" i="15"/>
  <c r="CU266" i="15"/>
  <c r="CU270" i="15"/>
  <c r="CU274" i="15"/>
  <c r="CU278" i="15"/>
  <c r="CU282" i="15"/>
  <c r="CU286" i="15"/>
  <c r="CU290" i="15"/>
  <c r="CU294" i="15"/>
  <c r="CU298" i="15"/>
  <c r="CU246" i="15"/>
  <c r="CU250" i="15"/>
  <c r="CU259" i="15"/>
  <c r="CU263" i="15"/>
  <c r="CU267" i="15"/>
  <c r="CU271" i="15"/>
  <c r="CU275" i="15"/>
  <c r="CU279" i="15"/>
  <c r="CU283" i="15"/>
  <c r="CU287" i="15"/>
  <c r="CU291" i="15"/>
  <c r="CU295" i="15"/>
  <c r="CU299" i="15"/>
  <c r="CU303" i="15"/>
  <c r="CU307" i="15"/>
  <c r="CU311" i="15"/>
  <c r="CU315" i="15"/>
  <c r="CU373" i="15"/>
  <c r="CU377" i="15"/>
  <c r="CU381" i="15"/>
  <c r="CU325" i="15"/>
  <c r="CU326" i="15"/>
  <c r="CU329" i="15"/>
  <c r="CU331" i="15"/>
  <c r="CU335" i="15"/>
  <c r="CU339" i="15"/>
  <c r="CU343" i="15"/>
  <c r="CU347" i="15"/>
  <c r="CU351" i="15"/>
  <c r="CU355" i="15"/>
  <c r="CU359" i="15"/>
  <c r="CU363" i="15"/>
  <c r="CU367" i="15"/>
  <c r="CU371" i="15"/>
  <c r="CU375" i="15"/>
  <c r="CU379" i="15"/>
  <c r="CU383" i="15"/>
  <c r="CU319" i="15"/>
  <c r="CU323" i="15"/>
  <c r="CU327" i="15"/>
  <c r="CU332" i="15"/>
  <c r="CU336" i="15"/>
  <c r="CU340" i="15"/>
  <c r="CU344" i="15"/>
  <c r="CU348" i="15"/>
  <c r="CU352" i="15"/>
  <c r="CU356" i="15"/>
  <c r="CU360" i="15"/>
  <c r="CU364" i="15"/>
  <c r="CU368" i="15"/>
  <c r="CU372" i="15"/>
  <c r="CU376" i="15"/>
  <c r="CU380" i="15"/>
  <c r="CU328" i="15"/>
  <c r="CU382" i="15"/>
  <c r="CU248" i="15"/>
  <c r="CU302" i="15"/>
  <c r="CU213" i="15"/>
  <c r="CU322" i="15"/>
  <c r="CU370" i="15"/>
  <c r="CU362" i="15"/>
  <c r="CU354" i="15"/>
  <c r="CU346" i="15"/>
  <c r="CU338" i="15"/>
  <c r="CU330" i="15"/>
  <c r="CU314" i="15"/>
  <c r="CU317" i="15"/>
  <c r="CU309" i="15"/>
  <c r="CU301" i="15"/>
  <c r="CU293" i="15"/>
  <c r="CU285" i="15"/>
  <c r="CU257" i="15"/>
  <c r="CU324" i="15"/>
  <c r="CU320" i="15"/>
  <c r="CU316" i="15"/>
  <c r="CU312" i="15"/>
  <c r="CU308" i="15"/>
  <c r="CU304" i="15"/>
  <c r="CU300" i="15"/>
  <c r="CU296" i="15"/>
  <c r="CU292" i="15"/>
  <c r="CU288" i="15"/>
  <c r="CU284" i="15"/>
  <c r="CU280" i="15"/>
  <c r="CU276" i="15"/>
  <c r="CU272" i="15"/>
  <c r="CU268" i="15"/>
  <c r="CU264" i="15"/>
  <c r="CU260" i="15"/>
  <c r="CU256" i="15"/>
  <c r="CU253" i="15"/>
  <c r="CU244" i="15"/>
  <c r="CU240" i="15"/>
  <c r="CU236" i="15"/>
  <c r="CU232" i="15"/>
  <c r="CU228" i="15"/>
  <c r="CU224" i="15"/>
  <c r="CU220" i="15"/>
  <c r="CU216" i="15"/>
  <c r="CU166" i="15"/>
  <c r="CU201" i="15"/>
  <c r="CU197" i="15"/>
  <c r="CU193" i="15"/>
  <c r="CU189" i="15"/>
  <c r="CU185" i="15"/>
  <c r="CU181" i="15"/>
  <c r="CU177" i="15"/>
  <c r="CU173" i="15"/>
  <c r="CU318" i="15"/>
  <c r="CU378" i="15"/>
  <c r="CU252" i="15"/>
  <c r="CU310" i="15"/>
  <c r="CU205" i="15"/>
  <c r="CU321" i="15"/>
  <c r="CU374" i="15"/>
  <c r="CU366" i="15"/>
  <c r="CU358" i="15"/>
  <c r="CU350" i="15"/>
  <c r="CU342" i="15"/>
  <c r="CU334" i="15"/>
  <c r="CU369" i="15"/>
  <c r="CU365" i="15"/>
  <c r="CU361" i="15"/>
  <c r="CU357" i="15"/>
  <c r="CU353" i="15"/>
  <c r="CU349" i="15"/>
  <c r="CU345" i="15"/>
  <c r="CU341" i="15"/>
  <c r="CU337" i="15"/>
  <c r="CU333" i="15"/>
  <c r="CU249" i="15"/>
  <c r="CU306" i="15"/>
  <c r="CU313" i="15"/>
  <c r="CU305" i="15"/>
  <c r="CU297" i="15"/>
  <c r="CU289" i="15"/>
  <c r="CU281" i="15"/>
  <c r="CU209" i="15"/>
  <c r="CU170" i="15"/>
  <c r="CU92" i="15"/>
  <c r="CU88" i="15"/>
  <c r="CU74" i="15"/>
  <c r="CU87" i="15"/>
  <c r="CU51" i="15"/>
  <c r="CU44" i="15"/>
  <c r="CU29" i="15"/>
  <c r="CU21" i="15"/>
  <c r="CU16" i="15"/>
  <c r="CU117" i="15"/>
  <c r="CU113" i="15"/>
  <c r="CU105" i="15"/>
  <c r="CU101" i="15"/>
  <c r="CU100" i="15"/>
  <c r="CU96" i="15"/>
  <c r="CU84" i="15"/>
  <c r="CU79" i="15"/>
  <c r="CU66" i="15"/>
  <c r="CU34" i="15"/>
  <c r="CU8" i="15"/>
  <c r="CU7" i="15"/>
  <c r="CU143" i="15"/>
  <c r="CU131" i="15"/>
  <c r="CU91" i="15"/>
  <c r="CU83" i="15"/>
  <c r="CU90" i="15"/>
  <c r="CU86" i="15"/>
  <c r="CU82" i="15"/>
  <c r="CU78" i="15"/>
  <c r="CU70" i="15"/>
  <c r="CU62" i="15"/>
  <c r="CU55" i="15"/>
  <c r="CU52" i="15"/>
  <c r="CU48" i="15"/>
  <c r="CU37" i="15"/>
  <c r="CU33" i="15"/>
  <c r="CU25" i="15"/>
  <c r="CU12" i="15"/>
  <c r="CU17" i="15"/>
  <c r="CU13" i="15"/>
  <c r="CU139" i="15"/>
  <c r="CU162" i="15"/>
  <c r="CU158" i="15"/>
  <c r="CU154" i="15"/>
  <c r="CU150" i="15"/>
  <c r="CU146" i="15"/>
  <c r="CU142" i="15"/>
  <c r="CU138" i="15"/>
  <c r="CU134" i="15"/>
  <c r="CU130" i="15"/>
  <c r="CU120" i="15"/>
  <c r="CU116" i="15"/>
  <c r="CU109" i="15"/>
  <c r="CU97" i="15"/>
  <c r="CU56" i="15"/>
  <c r="CU40" i="15"/>
  <c r="CU42" i="15"/>
  <c r="CU38" i="15"/>
  <c r="CV1" i="16"/>
  <c r="CU4" i="16"/>
  <c r="CU5" i="16"/>
  <c r="CU6" i="16"/>
  <c r="CU7" i="16"/>
  <c r="CU10" i="16"/>
  <c r="CU15" i="16"/>
  <c r="CU11" i="16"/>
  <c r="CU13" i="16"/>
  <c r="CU14" i="16"/>
  <c r="CU17" i="16"/>
  <c r="CU21" i="16"/>
  <c r="CU22" i="16"/>
  <c r="CU16" i="16"/>
  <c r="CU19" i="16"/>
  <c r="CU23" i="16"/>
  <c r="CU20" i="16"/>
  <c r="CU24" i="16"/>
  <c r="CU31" i="16"/>
  <c r="CU35" i="16"/>
  <c r="CU32" i="16"/>
  <c r="CU29" i="16"/>
  <c r="CU33" i="16"/>
  <c r="CU26" i="16"/>
  <c r="CU30" i="16"/>
  <c r="CU37" i="16"/>
  <c r="CU46" i="16"/>
  <c r="CU50" i="16"/>
  <c r="CU39" i="16"/>
  <c r="CU43" i="16"/>
  <c r="CU47" i="16"/>
  <c r="CU51" i="16"/>
  <c r="CU36" i="16"/>
  <c r="CU52" i="16"/>
  <c r="CU56" i="16"/>
  <c r="CU60" i="16"/>
  <c r="CU65" i="16"/>
  <c r="CU69" i="16"/>
  <c r="CU73" i="16"/>
  <c r="CU58" i="16"/>
  <c r="CU62" i="16"/>
  <c r="CU66" i="16"/>
  <c r="CU70" i="16"/>
  <c r="CU54" i="16"/>
  <c r="CU55" i="16"/>
  <c r="CU77" i="16"/>
  <c r="CU81" i="16"/>
  <c r="CU78" i="16"/>
  <c r="CU82" i="16"/>
  <c r="CU86" i="16"/>
  <c r="CU90" i="16"/>
  <c r="CU94" i="16"/>
  <c r="CU74" i="16"/>
  <c r="CU79" i="16"/>
  <c r="CU83" i="16"/>
  <c r="CU87" i="16"/>
  <c r="CU91" i="16"/>
  <c r="CU97" i="16"/>
  <c r="CU98" i="16"/>
  <c r="CU99" i="16"/>
  <c r="CU101" i="16"/>
  <c r="CU105" i="16"/>
  <c r="CU109" i="16"/>
  <c r="CU113" i="16"/>
  <c r="CU117" i="16"/>
  <c r="CU121" i="16"/>
  <c r="CU125" i="16"/>
  <c r="CU129" i="16"/>
  <c r="CU102" i="16"/>
  <c r="CU106" i="16"/>
  <c r="CU110" i="16"/>
  <c r="CU114" i="16"/>
  <c r="CU118" i="16"/>
  <c r="CU122" i="16"/>
  <c r="CU126" i="16"/>
  <c r="CU130" i="16"/>
  <c r="CU95" i="16"/>
  <c r="CU131" i="16"/>
  <c r="CU135" i="16"/>
  <c r="CU133" i="16"/>
  <c r="CU134" i="16"/>
  <c r="CU139" i="16"/>
  <c r="CU143" i="16"/>
  <c r="CU147" i="16"/>
  <c r="CU151" i="16"/>
  <c r="CU155" i="16"/>
  <c r="CU159" i="16"/>
  <c r="CU163" i="16"/>
  <c r="CU167" i="16"/>
  <c r="CU171" i="16"/>
  <c r="CU136" i="16"/>
  <c r="CU144" i="16"/>
  <c r="CU148" i="16"/>
  <c r="CU152" i="16"/>
  <c r="CU156" i="16"/>
  <c r="CU160" i="16"/>
  <c r="CU164" i="16"/>
  <c r="CU168" i="16"/>
  <c r="CU172" i="16"/>
  <c r="CU137" i="16"/>
  <c r="CU141" i="16"/>
  <c r="CU145" i="16"/>
  <c r="CU149" i="16"/>
  <c r="CU153" i="16"/>
  <c r="CU157" i="16"/>
  <c r="CU161" i="16"/>
  <c r="CU165" i="16"/>
  <c r="CU169" i="16"/>
  <c r="CU173" i="16"/>
  <c r="CU175" i="16"/>
  <c r="CU176" i="16"/>
  <c r="CU179" i="16"/>
  <c r="CU180" i="16"/>
  <c r="CU183" i="16"/>
  <c r="CU184" i="16"/>
  <c r="CU187" i="16"/>
  <c r="CU188" i="16"/>
  <c r="CU190" i="16"/>
  <c r="CU177" i="16"/>
  <c r="CU181" i="16"/>
  <c r="CU185" i="16"/>
  <c r="CU191" i="16"/>
  <c r="CU195" i="16"/>
  <c r="CU199" i="16"/>
  <c r="CU203" i="16"/>
  <c r="CU207" i="16"/>
  <c r="CU211" i="16"/>
  <c r="CU192" i="16"/>
  <c r="CU196" i="16"/>
  <c r="CU200" i="16"/>
  <c r="CU204" i="16"/>
  <c r="CU208" i="16"/>
  <c r="CU212" i="16"/>
  <c r="CU224" i="16"/>
  <c r="CU228" i="16"/>
  <c r="CU232" i="16"/>
  <c r="CU236" i="16"/>
  <c r="CU240" i="16"/>
  <c r="CU244" i="16"/>
  <c r="CU248" i="16"/>
  <c r="CU252" i="16"/>
  <c r="CU256" i="16"/>
  <c r="CU260" i="16"/>
  <c r="CU264" i="16"/>
  <c r="CU268" i="16"/>
  <c r="CU272" i="16"/>
  <c r="CU276" i="16"/>
  <c r="CU280" i="16"/>
  <c r="CU215" i="16"/>
  <c r="CU216" i="16"/>
  <c r="CU218" i="16"/>
  <c r="CU219" i="16"/>
  <c r="CU222" i="16"/>
  <c r="CU225" i="16"/>
  <c r="CU229" i="16"/>
  <c r="CU233" i="16"/>
  <c r="CU237" i="16"/>
  <c r="CU241" i="16"/>
  <c r="CU245" i="16"/>
  <c r="CU249" i="16"/>
  <c r="CU253" i="16"/>
  <c r="CU257" i="16"/>
  <c r="CU261" i="16"/>
  <c r="CU265" i="16"/>
  <c r="CU269" i="16"/>
  <c r="CU273" i="16"/>
  <c r="CU277" i="16"/>
  <c r="CU281" i="16"/>
  <c r="CU285" i="16"/>
  <c r="CU289" i="16"/>
  <c r="CU293" i="16"/>
  <c r="CU220" i="16"/>
  <c r="CU223" i="16"/>
  <c r="CU227" i="16"/>
  <c r="CU231" i="16"/>
  <c r="CU235" i="16"/>
  <c r="CU239" i="16"/>
  <c r="CU243" i="16"/>
  <c r="CU247" i="16"/>
  <c r="CU251" i="16"/>
  <c r="CU255" i="16"/>
  <c r="CU259" i="16"/>
  <c r="CU263" i="16"/>
  <c r="CU267" i="16"/>
  <c r="CU271" i="16"/>
  <c r="CU275" i="16"/>
  <c r="CU279" i="16"/>
  <c r="CU283" i="16"/>
  <c r="CU295" i="16"/>
  <c r="CU298" i="16"/>
  <c r="CU302" i="16"/>
  <c r="CU306" i="16"/>
  <c r="CU310" i="16"/>
  <c r="CU314" i="16"/>
  <c r="CU318" i="16"/>
  <c r="CU322" i="16"/>
  <c r="CU326" i="16"/>
  <c r="CU330" i="16"/>
  <c r="CU334" i="16"/>
  <c r="CU338" i="16"/>
  <c r="CU342" i="16"/>
  <c r="CU346" i="16"/>
  <c r="CU350" i="16"/>
  <c r="CU354" i="16"/>
  <c r="CU358" i="16"/>
  <c r="CU284" i="16"/>
  <c r="CU288" i="16"/>
  <c r="CU292" i="16"/>
  <c r="CU299" i="16"/>
  <c r="CU303" i="16"/>
  <c r="CU307" i="16"/>
  <c r="CU311" i="16"/>
  <c r="CU315" i="16"/>
  <c r="CU319" i="16"/>
  <c r="CU323" i="16"/>
  <c r="CU327" i="16"/>
  <c r="CU331" i="16"/>
  <c r="CU335" i="16"/>
  <c r="CU339" i="16"/>
  <c r="CU343" i="16"/>
  <c r="CU347" i="16"/>
  <c r="CU351" i="16"/>
  <c r="CU355" i="16"/>
  <c r="CU359" i="16"/>
  <c r="CU369" i="16"/>
  <c r="CU373" i="16"/>
  <c r="CU377" i="16"/>
  <c r="CU381" i="16"/>
  <c r="CU385" i="16"/>
  <c r="CU389" i="16"/>
  <c r="CU393" i="16"/>
  <c r="CU397" i="16"/>
  <c r="CU401" i="16"/>
  <c r="CU405" i="16"/>
  <c r="CU409" i="16"/>
  <c r="CU413" i="16"/>
  <c r="CU417" i="16"/>
  <c r="CU421" i="16"/>
  <c r="CU425" i="16"/>
  <c r="CU362" i="16"/>
  <c r="CU363" i="16"/>
  <c r="CU366" i="16"/>
  <c r="CU367" i="16"/>
  <c r="CU374" i="16"/>
  <c r="CU378" i="16"/>
  <c r="CU382" i="16"/>
  <c r="CU386" i="16"/>
  <c r="CU390" i="16"/>
  <c r="CU394" i="16"/>
  <c r="CU398" i="16"/>
  <c r="CU402" i="16"/>
  <c r="CU406" i="16"/>
  <c r="CU410" i="16"/>
  <c r="CU414" i="16"/>
  <c r="CU418" i="16"/>
  <c r="CU422" i="16"/>
  <c r="CU371" i="16"/>
  <c r="CU375" i="16"/>
  <c r="CU379" i="16"/>
  <c r="CU383" i="16"/>
  <c r="CU387" i="16"/>
  <c r="CU391" i="16"/>
  <c r="CU395" i="16"/>
  <c r="CU399" i="16"/>
  <c r="CU403" i="16"/>
  <c r="CU407" i="16"/>
  <c r="CU411" i="16"/>
  <c r="CU415" i="16"/>
  <c r="CU419" i="16"/>
  <c r="CU423" i="16"/>
  <c r="CU427" i="16"/>
  <c r="CU433" i="16"/>
  <c r="CU434" i="16"/>
  <c r="CU437" i="16"/>
  <c r="CU438" i="16"/>
  <c r="CU441" i="16"/>
  <c r="CU442" i="16"/>
  <c r="CU447" i="16"/>
  <c r="CU451" i="16"/>
  <c r="CU455" i="16"/>
  <c r="CU459" i="16"/>
  <c r="CU463" i="16"/>
  <c r="CU467" i="16"/>
  <c r="CU471" i="16"/>
  <c r="CU475" i="16"/>
  <c r="CU479" i="16"/>
  <c r="CU426" i="16"/>
  <c r="CU429" i="16"/>
  <c r="CU430" i="16"/>
  <c r="CU431" i="16"/>
  <c r="CU435" i="16"/>
  <c r="CU439" i="16"/>
  <c r="CU443" i="16"/>
  <c r="CU444" i="16"/>
  <c r="CU448" i="16"/>
  <c r="CU452" i="16"/>
  <c r="CU456" i="16"/>
  <c r="CU460" i="16"/>
  <c r="CU464" i="16"/>
  <c r="CU468" i="16"/>
  <c r="CU472" i="16"/>
  <c r="CU476" i="16"/>
  <c r="CU480" i="16"/>
  <c r="CU436" i="16"/>
  <c r="CU478" i="16"/>
  <c r="CU470" i="16"/>
  <c r="CU462" i="16"/>
  <c r="CU454" i="16"/>
  <c r="CU446" i="16"/>
  <c r="CU420" i="16"/>
  <c r="CU412" i="16"/>
  <c r="CU404" i="16"/>
  <c r="CU392" i="16"/>
  <c r="CU380" i="16"/>
  <c r="CU372" i="16"/>
  <c r="CU361" i="16"/>
  <c r="CU290" i="16"/>
  <c r="CU287" i="16"/>
  <c r="CU353" i="16"/>
  <c r="CU345" i="16"/>
  <c r="CU337" i="16"/>
  <c r="CU329" i="16"/>
  <c r="CU321" i="16"/>
  <c r="CU313" i="16"/>
  <c r="CU305" i="16"/>
  <c r="CU297" i="16"/>
  <c r="CU360" i="16"/>
  <c r="CU356" i="16"/>
  <c r="CU352" i="16"/>
  <c r="CU348" i="16"/>
  <c r="CU344" i="16"/>
  <c r="CU340" i="16"/>
  <c r="CU336" i="16"/>
  <c r="CU332" i="16"/>
  <c r="CU328" i="16"/>
  <c r="CU324" i="16"/>
  <c r="CU320" i="16"/>
  <c r="CU316" i="16"/>
  <c r="CU312" i="16"/>
  <c r="CU308" i="16"/>
  <c r="CU304" i="16"/>
  <c r="CU300" i="16"/>
  <c r="CU296" i="16"/>
  <c r="CU428" i="16"/>
  <c r="CU440" i="16"/>
  <c r="CU396" i="16"/>
  <c r="CU384" i="16"/>
  <c r="CU278" i="16"/>
  <c r="CU270" i="16"/>
  <c r="CU262" i="16"/>
  <c r="CU254" i="16"/>
  <c r="CU246" i="16"/>
  <c r="CU482" i="16"/>
  <c r="CU474" i="16"/>
  <c r="CU466" i="16"/>
  <c r="CU458" i="16"/>
  <c r="CU450" i="16"/>
  <c r="CU481" i="16"/>
  <c r="CU477" i="16"/>
  <c r="CU473" i="16"/>
  <c r="CU469" i="16"/>
  <c r="CU465" i="16"/>
  <c r="CU461" i="16"/>
  <c r="CU457" i="16"/>
  <c r="CU453" i="16"/>
  <c r="CU449" i="16"/>
  <c r="CU445" i="16"/>
  <c r="CU424" i="16"/>
  <c r="CU416" i="16"/>
  <c r="CU408" i="16"/>
  <c r="CU400" i="16"/>
  <c r="CU376" i="16"/>
  <c r="CU365" i="16"/>
  <c r="CU291" i="16"/>
  <c r="CU286" i="16"/>
  <c r="CU357" i="16"/>
  <c r="CU349" i="16"/>
  <c r="CU341" i="16"/>
  <c r="CU333" i="16"/>
  <c r="CU325" i="16"/>
  <c r="CU317" i="16"/>
  <c r="CU309" i="16"/>
  <c r="CU301" i="16"/>
  <c r="CU368" i="16"/>
  <c r="CU364" i="16"/>
  <c r="CU432" i="16"/>
  <c r="CU388" i="16"/>
  <c r="CU370" i="16"/>
  <c r="CU294" i="16"/>
  <c r="CU282" i="16"/>
  <c r="CU274" i="16"/>
  <c r="CU238" i="16"/>
  <c r="CU186" i="16"/>
  <c r="CU166" i="16"/>
  <c r="CU154" i="16"/>
  <c r="CU119" i="16"/>
  <c r="CU111" i="16"/>
  <c r="CU103" i="16"/>
  <c r="CU71" i="16"/>
  <c r="CU63" i="16"/>
  <c r="CU61" i="16"/>
  <c r="CU64" i="16"/>
  <c r="CU40" i="16"/>
  <c r="CU42" i="16"/>
  <c r="CU53" i="16"/>
  <c r="CU49" i="16"/>
  <c r="CU45" i="16"/>
  <c r="CU41" i="16"/>
  <c r="CU34" i="16"/>
  <c r="CU25" i="16"/>
  <c r="CU12" i="16"/>
  <c r="CU258" i="16"/>
  <c r="CU242" i="16"/>
  <c r="CU226" i="16"/>
  <c r="CU217" i="16"/>
  <c r="CU213" i="16"/>
  <c r="CU205" i="16"/>
  <c r="CU197" i="16"/>
  <c r="CU189" i="16"/>
  <c r="CU170" i="16"/>
  <c r="CU158" i="16"/>
  <c r="CU146" i="16"/>
  <c r="CU138" i="16"/>
  <c r="CU132" i="16"/>
  <c r="CU128" i="16"/>
  <c r="CU124" i="16"/>
  <c r="CU120" i="16"/>
  <c r="CU116" i="16"/>
  <c r="CU112" i="16"/>
  <c r="CU108" i="16"/>
  <c r="CU104" i="16"/>
  <c r="CU100" i="16"/>
  <c r="CU92" i="16"/>
  <c r="CU84" i="16"/>
  <c r="CU76" i="16"/>
  <c r="CU93" i="16"/>
  <c r="CU89" i="16"/>
  <c r="CU85" i="16"/>
  <c r="CU57" i="16"/>
  <c r="CU68" i="16"/>
  <c r="CU48" i="16"/>
  <c r="CU38" i="16"/>
  <c r="CU8" i="16"/>
  <c r="CU234" i="16"/>
  <c r="CU214" i="16"/>
  <c r="CU210" i="16"/>
  <c r="CU206" i="16"/>
  <c r="CU202" i="16"/>
  <c r="CU198" i="16"/>
  <c r="CU194" i="16"/>
  <c r="CU178" i="16"/>
  <c r="CU174" i="16"/>
  <c r="CU162" i="16"/>
  <c r="CU150" i="16"/>
  <c r="CU127" i="16"/>
  <c r="CU115" i="16"/>
  <c r="CU107" i="16"/>
  <c r="CU75" i="16"/>
  <c r="CU67" i="16"/>
  <c r="CU59" i="16"/>
  <c r="CU72" i="16"/>
  <c r="CU44" i="16"/>
  <c r="CU27" i="16"/>
  <c r="CU9" i="16"/>
  <c r="CU3" i="16"/>
  <c r="CU266" i="16"/>
  <c r="CU250" i="16"/>
  <c r="CU230" i="16"/>
  <c r="CU221" i="16"/>
  <c r="CU209" i="16"/>
  <c r="CU201" i="16"/>
  <c r="CU193" i="16"/>
  <c r="CU182" i="16"/>
  <c r="CU142" i="16"/>
  <c r="CU140" i="16"/>
  <c r="CU123" i="16"/>
  <c r="CU96" i="16"/>
  <c r="CU88" i="16"/>
  <c r="CU80" i="16"/>
  <c r="CU28" i="16"/>
  <c r="CU18" i="16"/>
  <c r="CV1" i="14"/>
  <c r="CU4" i="14"/>
  <c r="CU5" i="14"/>
  <c r="CU6" i="14"/>
  <c r="CU3" i="14"/>
  <c r="CU10" i="14"/>
  <c r="CU8" i="14"/>
  <c r="CU7" i="14"/>
  <c r="CU9" i="14"/>
  <c r="CU12" i="14"/>
  <c r="CU11" i="14"/>
  <c r="CU14" i="14"/>
  <c r="CU16" i="14"/>
  <c r="CU20" i="14"/>
  <c r="CU15" i="14"/>
  <c r="CU18" i="14"/>
  <c r="CU19" i="14"/>
  <c r="CU24" i="14"/>
  <c r="CU28" i="14"/>
  <c r="CU25" i="14"/>
  <c r="CU22" i="14"/>
  <c r="CU26" i="14"/>
  <c r="CU29" i="14"/>
  <c r="CU30" i="14"/>
  <c r="CU34" i="14"/>
  <c r="CU31" i="14"/>
  <c r="CU35" i="14"/>
  <c r="CU32" i="14"/>
  <c r="CU36" i="14"/>
  <c r="CU40" i="14"/>
  <c r="CU44" i="14"/>
  <c r="CU48" i="14"/>
  <c r="CU41" i="14"/>
  <c r="CU45" i="14"/>
  <c r="CU42" i="14"/>
  <c r="CU46" i="14"/>
  <c r="CU39" i="14"/>
  <c r="CU43" i="14"/>
  <c r="CU47" i="14"/>
  <c r="CU49" i="14"/>
  <c r="CU53" i="14"/>
  <c r="CU51" i="14"/>
  <c r="CU55" i="14"/>
  <c r="CU59" i="14"/>
  <c r="CU63" i="14"/>
  <c r="CU52" i="14"/>
  <c r="CU56" i="14"/>
  <c r="CU60" i="14"/>
  <c r="CU64" i="14"/>
  <c r="CU68" i="14"/>
  <c r="CU75" i="14"/>
  <c r="CU79" i="14"/>
  <c r="CU83" i="14"/>
  <c r="CU67" i="14"/>
  <c r="CU72" i="14"/>
  <c r="CU76" i="14"/>
  <c r="CU80" i="14"/>
  <c r="CU84" i="14"/>
  <c r="CU69" i="14"/>
  <c r="CU73" i="14"/>
  <c r="CU77" i="14"/>
  <c r="CU81" i="14"/>
  <c r="CU85" i="14"/>
  <c r="CU93" i="14"/>
  <c r="CU87" i="14"/>
  <c r="CU88" i="14"/>
  <c r="CU91" i="14"/>
  <c r="CU92" i="14"/>
  <c r="CU94" i="14"/>
  <c r="CU98" i="14"/>
  <c r="CU102" i="14"/>
  <c r="CU106" i="14"/>
  <c r="CU89" i="14"/>
  <c r="CU103" i="14"/>
  <c r="CU107" i="14"/>
  <c r="CU96" i="14"/>
  <c r="CU100" i="14"/>
  <c r="CU104" i="14"/>
  <c r="CU112" i="14"/>
  <c r="CU110" i="14"/>
  <c r="CU111" i="14"/>
  <c r="CU108" i="14"/>
  <c r="CU109" i="14"/>
  <c r="CU54" i="14"/>
  <c r="CU17" i="14"/>
  <c r="CU95" i="14"/>
  <c r="CU105" i="14"/>
  <c r="CU101" i="14"/>
  <c r="CU97" i="14"/>
  <c r="CU86" i="14"/>
  <c r="CU82" i="14"/>
  <c r="CU78" i="14"/>
  <c r="CU74" i="14"/>
  <c r="CU70" i="14"/>
  <c r="CU62" i="14"/>
  <c r="CU65" i="14"/>
  <c r="CU61" i="14"/>
  <c r="CU57" i="14"/>
  <c r="CU38" i="14"/>
  <c r="CU37" i="14"/>
  <c r="CU33" i="14"/>
  <c r="CU71" i="14"/>
  <c r="CU50" i="14"/>
  <c r="CU21" i="14"/>
  <c r="CU99" i="14"/>
  <c r="CU90" i="14"/>
  <c r="CU66" i="14"/>
  <c r="CU58" i="14"/>
  <c r="CU27" i="14"/>
  <c r="CU23" i="14"/>
  <c r="CU13" i="14"/>
  <c r="CV1" i="18"/>
  <c r="CU2" i="18"/>
  <c r="CV1" i="15"/>
  <c r="CU2" i="15"/>
  <c r="CV3" i="18" l="1"/>
  <c r="CV4" i="18"/>
  <c r="CV5" i="18"/>
  <c r="CV6" i="18"/>
  <c r="CV10" i="18"/>
  <c r="CV8" i="18"/>
  <c r="CV7" i="18"/>
  <c r="CV9" i="18"/>
  <c r="CV15" i="18"/>
  <c r="CV13" i="18"/>
  <c r="CV11" i="18"/>
  <c r="CV14" i="18"/>
  <c r="CV17" i="18"/>
  <c r="CV21" i="18"/>
  <c r="CV16" i="18"/>
  <c r="CV18" i="18"/>
  <c r="CV19" i="18"/>
  <c r="CV23" i="18"/>
  <c r="CV27" i="18"/>
  <c r="CV22" i="18"/>
  <c r="CV24" i="18"/>
  <c r="CV28" i="18"/>
  <c r="CV25" i="18"/>
  <c r="CV20" i="18"/>
  <c r="CV26" i="18"/>
  <c r="CV34" i="18"/>
  <c r="CV38" i="18"/>
  <c r="CV31" i="18"/>
  <c r="CV35" i="18"/>
  <c r="CV39" i="18"/>
  <c r="CV30" i="18"/>
  <c r="CV32" i="18"/>
  <c r="CV36" i="18"/>
  <c r="CV29" i="18"/>
  <c r="CV33" i="18"/>
  <c r="CV37" i="18"/>
  <c r="CV42" i="18"/>
  <c r="CV46" i="18"/>
  <c r="CV50" i="18"/>
  <c r="CV43" i="18"/>
  <c r="CV47" i="18"/>
  <c r="CV41" i="18"/>
  <c r="CV44" i="18"/>
  <c r="CV48" i="18"/>
  <c r="CV40" i="18"/>
  <c r="CV45" i="18"/>
  <c r="CV49" i="18"/>
  <c r="CV51" i="18"/>
  <c r="CV55" i="18"/>
  <c r="CV59" i="18"/>
  <c r="CV63" i="18"/>
  <c r="CV67" i="18"/>
  <c r="CV52" i="18"/>
  <c r="CV56" i="18"/>
  <c r="CV60" i="18"/>
  <c r="CV64" i="18"/>
  <c r="CV53" i="18"/>
  <c r="CV57" i="18"/>
  <c r="CV61" i="18"/>
  <c r="CV65" i="18"/>
  <c r="CV54" i="18"/>
  <c r="CV58" i="18"/>
  <c r="CV62" i="18"/>
  <c r="CV74" i="18"/>
  <c r="CV78" i="18"/>
  <c r="CV82" i="18"/>
  <c r="CV66" i="18"/>
  <c r="CV68" i="18"/>
  <c r="CV69" i="18"/>
  <c r="CV70" i="18"/>
  <c r="CV71" i="18"/>
  <c r="CV75" i="18"/>
  <c r="CV79" i="18"/>
  <c r="CV83" i="18"/>
  <c r="CV72" i="18"/>
  <c r="CV76" i="18"/>
  <c r="CV80" i="18"/>
  <c r="CV84" i="18"/>
  <c r="CV73" i="18"/>
  <c r="CV77" i="18"/>
  <c r="CV81" i="18"/>
  <c r="CV85" i="18"/>
  <c r="CV89" i="18"/>
  <c r="CV93" i="18"/>
  <c r="CV86" i="18"/>
  <c r="CV90" i="18"/>
  <c r="CV87" i="18"/>
  <c r="CV91" i="18"/>
  <c r="CV88" i="18"/>
  <c r="CV92" i="18"/>
  <c r="CV12" i="18"/>
  <c r="CV3" i="15"/>
  <c r="CV4" i="15"/>
  <c r="CV5" i="15"/>
  <c r="CV6" i="15"/>
  <c r="CV11" i="15"/>
  <c r="CV8" i="15"/>
  <c r="CV7" i="15"/>
  <c r="CV9" i="15"/>
  <c r="CV10" i="15"/>
  <c r="CV16" i="15"/>
  <c r="CV13" i="15"/>
  <c r="CV14" i="15"/>
  <c r="CV15" i="15"/>
  <c r="CV21" i="15"/>
  <c r="CV22" i="15"/>
  <c r="CV19" i="15"/>
  <c r="CV23" i="15"/>
  <c r="CV17" i="15"/>
  <c r="CV20" i="15"/>
  <c r="CV24" i="15"/>
  <c r="CV29" i="15"/>
  <c r="CV33" i="15"/>
  <c r="CV25" i="15"/>
  <c r="CV26" i="15"/>
  <c r="CV30" i="15"/>
  <c r="CV27" i="15"/>
  <c r="CV31" i="15"/>
  <c r="CV28" i="15"/>
  <c r="CV32" i="15"/>
  <c r="CV36" i="15"/>
  <c r="CV40" i="15"/>
  <c r="CV44" i="15"/>
  <c r="CV41" i="15"/>
  <c r="CV34" i="15"/>
  <c r="CV38" i="15"/>
  <c r="CV42" i="15"/>
  <c r="CV35" i="15"/>
  <c r="CV39" i="15"/>
  <c r="CV43" i="15"/>
  <c r="CV47" i="15"/>
  <c r="CV51" i="15"/>
  <c r="CV55" i="15"/>
  <c r="CV48" i="15"/>
  <c r="CV52" i="15"/>
  <c r="CV49" i="15"/>
  <c r="CV53" i="15"/>
  <c r="CV45" i="15"/>
  <c r="CV50" i="15"/>
  <c r="CV54" i="15"/>
  <c r="CV58" i="15"/>
  <c r="CV62" i="15"/>
  <c r="CV66" i="15"/>
  <c r="CV70" i="15"/>
  <c r="CV59" i="15"/>
  <c r="CV63" i="15"/>
  <c r="CV67" i="15"/>
  <c r="CV71" i="15"/>
  <c r="CV60" i="15"/>
  <c r="CV64" i="15"/>
  <c r="CV68" i="15"/>
  <c r="CV72" i="15"/>
  <c r="CV61" i="15"/>
  <c r="CV65" i="15"/>
  <c r="CV69" i="15"/>
  <c r="CV73" i="15"/>
  <c r="CV77" i="15"/>
  <c r="CV81" i="15"/>
  <c r="CV85" i="15"/>
  <c r="CV89" i="15"/>
  <c r="CV93" i="15"/>
  <c r="CV78" i="15"/>
  <c r="CV82" i="15"/>
  <c r="CV86" i="15"/>
  <c r="CV90" i="15"/>
  <c r="CV79" i="15"/>
  <c r="CV83" i="15"/>
  <c r="CV87" i="15"/>
  <c r="CV91" i="15"/>
  <c r="CV80" i="15"/>
  <c r="CV84" i="15"/>
  <c r="CV88" i="15"/>
  <c r="CV95" i="15"/>
  <c r="CV99" i="15"/>
  <c r="CV103" i="15"/>
  <c r="CV107" i="15"/>
  <c r="CV96" i="15"/>
  <c r="CV100" i="15"/>
  <c r="CV104" i="15"/>
  <c r="CV108" i="15"/>
  <c r="CV97" i="15"/>
  <c r="CV101" i="15"/>
  <c r="CV105" i="15"/>
  <c r="CV94" i="15"/>
  <c r="CV98" i="15"/>
  <c r="CV102" i="15"/>
  <c r="CV106" i="15"/>
  <c r="CV115" i="15"/>
  <c r="CV119" i="15"/>
  <c r="CV123" i="15"/>
  <c r="CV127" i="15"/>
  <c r="CV112" i="15"/>
  <c r="CV116" i="15"/>
  <c r="CV120" i="15"/>
  <c r="CV124" i="15"/>
  <c r="CV128" i="15"/>
  <c r="CV109" i="15"/>
  <c r="CV110" i="15"/>
  <c r="CV111" i="15"/>
  <c r="CV113" i="15"/>
  <c r="CV117" i="15"/>
  <c r="CV121" i="15"/>
  <c r="CV125" i="15"/>
  <c r="CV114" i="15"/>
  <c r="CV118" i="15"/>
  <c r="CV122" i="15"/>
  <c r="CV126" i="15"/>
  <c r="CV129" i="15"/>
  <c r="CV133" i="15"/>
  <c r="CV137" i="15"/>
  <c r="CV141" i="15"/>
  <c r="CV145" i="15"/>
  <c r="CV149" i="15"/>
  <c r="CV153" i="15"/>
  <c r="CV157" i="15"/>
  <c r="CV161" i="15"/>
  <c r="CV165" i="15"/>
  <c r="CV130" i="15"/>
  <c r="CV134" i="15"/>
  <c r="CV138" i="15"/>
  <c r="CV142" i="15"/>
  <c r="CV146" i="15"/>
  <c r="CV150" i="15"/>
  <c r="CV154" i="15"/>
  <c r="CV158" i="15"/>
  <c r="CV131" i="15"/>
  <c r="CV135" i="15"/>
  <c r="CV139" i="15"/>
  <c r="CV143" i="15"/>
  <c r="CV147" i="15"/>
  <c r="CV151" i="15"/>
  <c r="CV155" i="15"/>
  <c r="CV159" i="15"/>
  <c r="CV132" i="15"/>
  <c r="CV136" i="15"/>
  <c r="CV140" i="15"/>
  <c r="CV144" i="15"/>
  <c r="CV148" i="15"/>
  <c r="CV152" i="15"/>
  <c r="CV156" i="15"/>
  <c r="CV160" i="15"/>
  <c r="CV172" i="15"/>
  <c r="CV176" i="15"/>
  <c r="CV180" i="15"/>
  <c r="CV184" i="15"/>
  <c r="CV188" i="15"/>
  <c r="CV192" i="15"/>
  <c r="CV196" i="15"/>
  <c r="CV200" i="15"/>
  <c r="CV204" i="15"/>
  <c r="CV208" i="15"/>
  <c r="CV212" i="15"/>
  <c r="CV169" i="15"/>
  <c r="CV173" i="15"/>
  <c r="CV177" i="15"/>
  <c r="CV181" i="15"/>
  <c r="CV185" i="15"/>
  <c r="CV189" i="15"/>
  <c r="CV193" i="15"/>
  <c r="CV197" i="15"/>
  <c r="CV201" i="15"/>
  <c r="CV170" i="15"/>
  <c r="CV174" i="15"/>
  <c r="CV178" i="15"/>
  <c r="CV182" i="15"/>
  <c r="CV186" i="15"/>
  <c r="CV190" i="15"/>
  <c r="CV194" i="15"/>
  <c r="CV198" i="15"/>
  <c r="CV202" i="15"/>
  <c r="CV162" i="15"/>
  <c r="CV171" i="15"/>
  <c r="CV175" i="15"/>
  <c r="CV179" i="15"/>
  <c r="CV183" i="15"/>
  <c r="CV187" i="15"/>
  <c r="CV191" i="15"/>
  <c r="CV195" i="15"/>
  <c r="CV199" i="15"/>
  <c r="CV219" i="15"/>
  <c r="CV223" i="15"/>
  <c r="CV227" i="15"/>
  <c r="CV231" i="15"/>
  <c r="CV235" i="15"/>
  <c r="CV239" i="15"/>
  <c r="CV243" i="15"/>
  <c r="CV247" i="15"/>
  <c r="CV251" i="15"/>
  <c r="CV255" i="15"/>
  <c r="CV216" i="15"/>
  <c r="CV220" i="15"/>
  <c r="CV224" i="15"/>
  <c r="CV228" i="15"/>
  <c r="CV232" i="15"/>
  <c r="CV236" i="15"/>
  <c r="CV240" i="15"/>
  <c r="CV244" i="15"/>
  <c r="CV203" i="15"/>
  <c r="CV205" i="15"/>
  <c r="CV206" i="15"/>
  <c r="CV207" i="15"/>
  <c r="CV209" i="15"/>
  <c r="CV210" i="15"/>
  <c r="CV211" i="15"/>
  <c r="CV213" i="15"/>
  <c r="CV214" i="15"/>
  <c r="CV217" i="15"/>
  <c r="CV221" i="15"/>
  <c r="CV225" i="15"/>
  <c r="CV229" i="15"/>
  <c r="CV233" i="15"/>
  <c r="CV237" i="15"/>
  <c r="CV241" i="15"/>
  <c r="CV245" i="15"/>
  <c r="CV218" i="15"/>
  <c r="CV222" i="15"/>
  <c r="CV226" i="15"/>
  <c r="CV230" i="15"/>
  <c r="CV234" i="15"/>
  <c r="CV238" i="15"/>
  <c r="CV242" i="15"/>
  <c r="CV246" i="15"/>
  <c r="CV250" i="15"/>
  <c r="CV259" i="15"/>
  <c r="CV263" i="15"/>
  <c r="CV267" i="15"/>
  <c r="CV271" i="15"/>
  <c r="CV275" i="15"/>
  <c r="CV279" i="15"/>
  <c r="CV283" i="15"/>
  <c r="CV287" i="15"/>
  <c r="CV291" i="15"/>
  <c r="CV295" i="15"/>
  <c r="CV299" i="15"/>
  <c r="CV303" i="15"/>
  <c r="CV307" i="15"/>
  <c r="CV311" i="15"/>
  <c r="CV315" i="15"/>
  <c r="CV319" i="15"/>
  <c r="CV323" i="15"/>
  <c r="CV327" i="15"/>
  <c r="CV254" i="15"/>
  <c r="CV256" i="15"/>
  <c r="CV260" i="15"/>
  <c r="CV264" i="15"/>
  <c r="CV268" i="15"/>
  <c r="CV272" i="15"/>
  <c r="CV276" i="15"/>
  <c r="CV280" i="15"/>
  <c r="CV284" i="15"/>
  <c r="CV288" i="15"/>
  <c r="CV292" i="15"/>
  <c r="CV296" i="15"/>
  <c r="CV300" i="15"/>
  <c r="CV304" i="15"/>
  <c r="CV308" i="15"/>
  <c r="CV312" i="15"/>
  <c r="CV316" i="15"/>
  <c r="CV320" i="15"/>
  <c r="CV324" i="15"/>
  <c r="CV257" i="15"/>
  <c r="CV261" i="15"/>
  <c r="CV265" i="15"/>
  <c r="CV269" i="15"/>
  <c r="CV273" i="15"/>
  <c r="CV277" i="15"/>
  <c r="CV281" i="15"/>
  <c r="CV285" i="15"/>
  <c r="CV289" i="15"/>
  <c r="CV293" i="15"/>
  <c r="CV297" i="15"/>
  <c r="CV301" i="15"/>
  <c r="CV305" i="15"/>
  <c r="CV309" i="15"/>
  <c r="CV313" i="15"/>
  <c r="CV317" i="15"/>
  <c r="CV258" i="15"/>
  <c r="CV262" i="15"/>
  <c r="CV266" i="15"/>
  <c r="CV270" i="15"/>
  <c r="CV274" i="15"/>
  <c r="CV278" i="15"/>
  <c r="CV282" i="15"/>
  <c r="CV286" i="15"/>
  <c r="CV290" i="15"/>
  <c r="CV294" i="15"/>
  <c r="CV298" i="15"/>
  <c r="CV302" i="15"/>
  <c r="CV306" i="15"/>
  <c r="CV310" i="15"/>
  <c r="CV314" i="15"/>
  <c r="CV332" i="15"/>
  <c r="CV336" i="15"/>
  <c r="CV340" i="15"/>
  <c r="CV344" i="15"/>
  <c r="CV348" i="15"/>
  <c r="CV352" i="15"/>
  <c r="CV356" i="15"/>
  <c r="CV360" i="15"/>
  <c r="CV364" i="15"/>
  <c r="CV368" i="15"/>
  <c r="CV372" i="15"/>
  <c r="CV376" i="15"/>
  <c r="CV380" i="15"/>
  <c r="CV333" i="15"/>
  <c r="CV337" i="15"/>
  <c r="CV341" i="15"/>
  <c r="CV345" i="15"/>
  <c r="CV349" i="15"/>
  <c r="CV353" i="15"/>
  <c r="CV357" i="15"/>
  <c r="CV361" i="15"/>
  <c r="CV365" i="15"/>
  <c r="CV369" i="15"/>
  <c r="CV373" i="15"/>
  <c r="CV377" i="15"/>
  <c r="CV381" i="15"/>
  <c r="CV330" i="15"/>
  <c r="CV334" i="15"/>
  <c r="CV338" i="15"/>
  <c r="CV342" i="15"/>
  <c r="CV346" i="15"/>
  <c r="CV350" i="15"/>
  <c r="CV354" i="15"/>
  <c r="CV358" i="15"/>
  <c r="CV362" i="15"/>
  <c r="CV366" i="15"/>
  <c r="CV370" i="15"/>
  <c r="CV374" i="15"/>
  <c r="CV378" i="15"/>
  <c r="CV382" i="15"/>
  <c r="CV325" i="15"/>
  <c r="CV331" i="15"/>
  <c r="CV335" i="15"/>
  <c r="CV339" i="15"/>
  <c r="CV343" i="15"/>
  <c r="CV347" i="15"/>
  <c r="CV351" i="15"/>
  <c r="CV355" i="15"/>
  <c r="CV359" i="15"/>
  <c r="CV363" i="15"/>
  <c r="CV367" i="15"/>
  <c r="CV371" i="15"/>
  <c r="CV375" i="15"/>
  <c r="CV379" i="15"/>
  <c r="CV383" i="15"/>
  <c r="CV322" i="15"/>
  <c r="CV168" i="15"/>
  <c r="CV167" i="15"/>
  <c r="CV166" i="15"/>
  <c r="CV164" i="15"/>
  <c r="CV163" i="15"/>
  <c r="CV321" i="15"/>
  <c r="CV318" i="15"/>
  <c r="CV253" i="15"/>
  <c r="CV252" i="15"/>
  <c r="CV215" i="15"/>
  <c r="CV249" i="15"/>
  <c r="CV329" i="15"/>
  <c r="CV328" i="15"/>
  <c r="CV326" i="15"/>
  <c r="CV248" i="15"/>
  <c r="CV92" i="15"/>
  <c r="CV76" i="15"/>
  <c r="CV75" i="15"/>
  <c r="CV74" i="15"/>
  <c r="CV37" i="15"/>
  <c r="CV57" i="15"/>
  <c r="CV46" i="15"/>
  <c r="CV56" i="15"/>
  <c r="CV12" i="15"/>
  <c r="CV18" i="15"/>
  <c r="CW1" i="16"/>
  <c r="CV3" i="16"/>
  <c r="CV7" i="16"/>
  <c r="CV4" i="16"/>
  <c r="CV5" i="16"/>
  <c r="CV6" i="16"/>
  <c r="CV8" i="16"/>
  <c r="CV9" i="16"/>
  <c r="CV11" i="16"/>
  <c r="CV10" i="16"/>
  <c r="CV14" i="16"/>
  <c r="CV15" i="16"/>
  <c r="CV13" i="16"/>
  <c r="CV20" i="16"/>
  <c r="CV24" i="16"/>
  <c r="CV17" i="16"/>
  <c r="CV21" i="16"/>
  <c r="CV18" i="16"/>
  <c r="CV22" i="16"/>
  <c r="CV16" i="16"/>
  <c r="CV19" i="16"/>
  <c r="CV23" i="16"/>
  <c r="CV26" i="16"/>
  <c r="CV30" i="16"/>
  <c r="CV34" i="16"/>
  <c r="CV27" i="16"/>
  <c r="CV31" i="16"/>
  <c r="CV25" i="16"/>
  <c r="CV28" i="16"/>
  <c r="CV32" i="16"/>
  <c r="CV29" i="16"/>
  <c r="CV33" i="16"/>
  <c r="CV36" i="16"/>
  <c r="CV40" i="16"/>
  <c r="CV44" i="16"/>
  <c r="CV48" i="16"/>
  <c r="CV52" i="16"/>
  <c r="CV37" i="16"/>
  <c r="CV41" i="16"/>
  <c r="CV45" i="16"/>
  <c r="CV49" i="16"/>
  <c r="CV53" i="16"/>
  <c r="CV35" i="16"/>
  <c r="CV38" i="16"/>
  <c r="CV42" i="16"/>
  <c r="CV46" i="16"/>
  <c r="CV50" i="16"/>
  <c r="CV39" i="16"/>
  <c r="CV43" i="16"/>
  <c r="CV47" i="16"/>
  <c r="CV51" i="16"/>
  <c r="CV55" i="16"/>
  <c r="CV54" i="16"/>
  <c r="CV59" i="16"/>
  <c r="CV63" i="16"/>
  <c r="CV67" i="16"/>
  <c r="CV71" i="16"/>
  <c r="CV56" i="16"/>
  <c r="CV60" i="16"/>
  <c r="CV64" i="16"/>
  <c r="CV68" i="16"/>
  <c r="CV72" i="16"/>
  <c r="CV57" i="16"/>
  <c r="CV61" i="16"/>
  <c r="CV65" i="16"/>
  <c r="CV69" i="16"/>
  <c r="CV73" i="16"/>
  <c r="CV58" i="16"/>
  <c r="CV62" i="16"/>
  <c r="CV66" i="16"/>
  <c r="CV70" i="16"/>
  <c r="CV74" i="16"/>
  <c r="CV76" i="16"/>
  <c r="CV80" i="16"/>
  <c r="CV84" i="16"/>
  <c r="CV88" i="16"/>
  <c r="CV92" i="16"/>
  <c r="CV96" i="16"/>
  <c r="CV75" i="16"/>
  <c r="CV77" i="16"/>
  <c r="CV81" i="16"/>
  <c r="CV85" i="16"/>
  <c r="CV89" i="16"/>
  <c r="CV93" i="16"/>
  <c r="CV78" i="16"/>
  <c r="CV82" i="16"/>
  <c r="CV86" i="16"/>
  <c r="CV90" i="16"/>
  <c r="CV79" i="16"/>
  <c r="CV83" i="16"/>
  <c r="CV87" i="16"/>
  <c r="CV91" i="16"/>
  <c r="CV95" i="16"/>
  <c r="CV99" i="16"/>
  <c r="CV94" i="16"/>
  <c r="CV103" i="16"/>
  <c r="CV107" i="16"/>
  <c r="CV111" i="16"/>
  <c r="CV115" i="16"/>
  <c r="CV119" i="16"/>
  <c r="CV123" i="16"/>
  <c r="CV127" i="16"/>
  <c r="CV131" i="16"/>
  <c r="CV135" i="16"/>
  <c r="CV97" i="16"/>
  <c r="CV98" i="16"/>
  <c r="CV100" i="16"/>
  <c r="CV104" i="16"/>
  <c r="CV108" i="16"/>
  <c r="CV112" i="16"/>
  <c r="CV116" i="16"/>
  <c r="CV120" i="16"/>
  <c r="CV124" i="16"/>
  <c r="CV128" i="16"/>
  <c r="CV132" i="16"/>
  <c r="CV101" i="16"/>
  <c r="CV105" i="16"/>
  <c r="CV109" i="16"/>
  <c r="CV113" i="16"/>
  <c r="CV117" i="16"/>
  <c r="CV121" i="16"/>
  <c r="CV125" i="16"/>
  <c r="CV129" i="16"/>
  <c r="CV102" i="16"/>
  <c r="CV106" i="16"/>
  <c r="CV110" i="16"/>
  <c r="CV114" i="16"/>
  <c r="CV118" i="16"/>
  <c r="CV122" i="16"/>
  <c r="CV126" i="16"/>
  <c r="CV130" i="16"/>
  <c r="CV134" i="16"/>
  <c r="CV138" i="16"/>
  <c r="CV142" i="16"/>
  <c r="CV146" i="16"/>
  <c r="CV150" i="16"/>
  <c r="CV154" i="16"/>
  <c r="CV158" i="16"/>
  <c r="CV162" i="16"/>
  <c r="CV166" i="16"/>
  <c r="CV170" i="16"/>
  <c r="CV133" i="16"/>
  <c r="CV139" i="16"/>
  <c r="CV143" i="16"/>
  <c r="CV147" i="16"/>
  <c r="CV151" i="16"/>
  <c r="CV155" i="16"/>
  <c r="CV159" i="16"/>
  <c r="CV163" i="16"/>
  <c r="CV167" i="16"/>
  <c r="CV171" i="16"/>
  <c r="CV136" i="16"/>
  <c r="CV140" i="16"/>
  <c r="CV144" i="16"/>
  <c r="CV148" i="16"/>
  <c r="CV152" i="16"/>
  <c r="CV156" i="16"/>
  <c r="CV160" i="16"/>
  <c r="CV164" i="16"/>
  <c r="CV168" i="16"/>
  <c r="CV172" i="16"/>
  <c r="CV137" i="16"/>
  <c r="CV141" i="16"/>
  <c r="CV145" i="16"/>
  <c r="CV149" i="16"/>
  <c r="CV153" i="16"/>
  <c r="CV157" i="16"/>
  <c r="CV161" i="16"/>
  <c r="CV165" i="16"/>
  <c r="CV169" i="16"/>
  <c r="CV173" i="16"/>
  <c r="CV177" i="16"/>
  <c r="CV181" i="16"/>
  <c r="CV185" i="16"/>
  <c r="CV189" i="16"/>
  <c r="CV193" i="16"/>
  <c r="CV197" i="16"/>
  <c r="CV201" i="16"/>
  <c r="CV205" i="16"/>
  <c r="CV209" i="16"/>
  <c r="CV213" i="16"/>
  <c r="CV217" i="16"/>
  <c r="CV174" i="16"/>
  <c r="CV175" i="16"/>
  <c r="CV178" i="16"/>
  <c r="CV179" i="16"/>
  <c r="CV182" i="16"/>
  <c r="CV186" i="16"/>
  <c r="CV187" i="16"/>
  <c r="CV188" i="16"/>
  <c r="CV190" i="16"/>
  <c r="CV194" i="16"/>
  <c r="CV198" i="16"/>
  <c r="CV202" i="16"/>
  <c r="CV206" i="16"/>
  <c r="CV210" i="16"/>
  <c r="CV191" i="16"/>
  <c r="CV195" i="16"/>
  <c r="CV199" i="16"/>
  <c r="CV203" i="16"/>
  <c r="CV207" i="16"/>
  <c r="CV211" i="16"/>
  <c r="CV192" i="16"/>
  <c r="CV196" i="16"/>
  <c r="CV200" i="16"/>
  <c r="CV204" i="16"/>
  <c r="CV208" i="16"/>
  <c r="CV212" i="16"/>
  <c r="CV216" i="16"/>
  <c r="CV220" i="16"/>
  <c r="CV223" i="16"/>
  <c r="CV227" i="16"/>
  <c r="CV231" i="16"/>
  <c r="CV235" i="16"/>
  <c r="CV239" i="16"/>
  <c r="CV243" i="16"/>
  <c r="CV247" i="16"/>
  <c r="CV251" i="16"/>
  <c r="CV255" i="16"/>
  <c r="CV259" i="16"/>
  <c r="CV263" i="16"/>
  <c r="CV267" i="16"/>
  <c r="CV271" i="16"/>
  <c r="CV275" i="16"/>
  <c r="CV279" i="16"/>
  <c r="CV283" i="16"/>
  <c r="CV224" i="16"/>
  <c r="CV228" i="16"/>
  <c r="CV232" i="16"/>
  <c r="CV236" i="16"/>
  <c r="CV240" i="16"/>
  <c r="CV244" i="16"/>
  <c r="CV248" i="16"/>
  <c r="CV252" i="16"/>
  <c r="CV256" i="16"/>
  <c r="CV260" i="16"/>
  <c r="CV264" i="16"/>
  <c r="CV268" i="16"/>
  <c r="CV272" i="16"/>
  <c r="CV276" i="16"/>
  <c r="CV280" i="16"/>
  <c r="CV284" i="16"/>
  <c r="CV288" i="16"/>
  <c r="CV292" i="16"/>
  <c r="CV225" i="16"/>
  <c r="CV229" i="16"/>
  <c r="CV233" i="16"/>
  <c r="CV237" i="16"/>
  <c r="CV241" i="16"/>
  <c r="CV245" i="16"/>
  <c r="CV249" i="16"/>
  <c r="CV253" i="16"/>
  <c r="CV257" i="16"/>
  <c r="CV261" i="16"/>
  <c r="CV265" i="16"/>
  <c r="CV269" i="16"/>
  <c r="CV273" i="16"/>
  <c r="CV277" i="16"/>
  <c r="CV281" i="16"/>
  <c r="CV285" i="16"/>
  <c r="CV289" i="16"/>
  <c r="CV293" i="16"/>
  <c r="CV214" i="16"/>
  <c r="CV226" i="16"/>
  <c r="CV230" i="16"/>
  <c r="CV234" i="16"/>
  <c r="CV238" i="16"/>
  <c r="CV242" i="16"/>
  <c r="CV246" i="16"/>
  <c r="CV250" i="16"/>
  <c r="CV254" i="16"/>
  <c r="CV258" i="16"/>
  <c r="CV262" i="16"/>
  <c r="CV266" i="16"/>
  <c r="CV270" i="16"/>
  <c r="CV274" i="16"/>
  <c r="CV278" i="16"/>
  <c r="CV282" i="16"/>
  <c r="CV299" i="16"/>
  <c r="CV303" i="16"/>
  <c r="CV307" i="16"/>
  <c r="CV311" i="16"/>
  <c r="CV315" i="16"/>
  <c r="CV319" i="16"/>
  <c r="CV323" i="16"/>
  <c r="CV327" i="16"/>
  <c r="CV331" i="16"/>
  <c r="CV335" i="16"/>
  <c r="CV339" i="16"/>
  <c r="CV343" i="16"/>
  <c r="CV347" i="16"/>
  <c r="CV351" i="16"/>
  <c r="CV355" i="16"/>
  <c r="CV359" i="16"/>
  <c r="CV363" i="16"/>
  <c r="CV367" i="16"/>
  <c r="CV300" i="16"/>
  <c r="CV304" i="16"/>
  <c r="CV308" i="16"/>
  <c r="CV312" i="16"/>
  <c r="CV316" i="16"/>
  <c r="CV320" i="16"/>
  <c r="CV324" i="16"/>
  <c r="CV328" i="16"/>
  <c r="CV332" i="16"/>
  <c r="CV336" i="16"/>
  <c r="CV340" i="16"/>
  <c r="CV344" i="16"/>
  <c r="CV348" i="16"/>
  <c r="CV352" i="16"/>
  <c r="CV356" i="16"/>
  <c r="CV360" i="16"/>
  <c r="CV364" i="16"/>
  <c r="CV297" i="16"/>
  <c r="CV301" i="16"/>
  <c r="CV305" i="16"/>
  <c r="CV309" i="16"/>
  <c r="CV313" i="16"/>
  <c r="CV317" i="16"/>
  <c r="CV321" i="16"/>
  <c r="CV325" i="16"/>
  <c r="CV329" i="16"/>
  <c r="CV333" i="16"/>
  <c r="CV337" i="16"/>
  <c r="CV341" i="16"/>
  <c r="CV345" i="16"/>
  <c r="CV349" i="16"/>
  <c r="CV353" i="16"/>
  <c r="CV357" i="16"/>
  <c r="CV295" i="16"/>
  <c r="CV298" i="16"/>
  <c r="CV302" i="16"/>
  <c r="CV306" i="16"/>
  <c r="CV310" i="16"/>
  <c r="CV314" i="16"/>
  <c r="CV318" i="16"/>
  <c r="CV322" i="16"/>
  <c r="CV326" i="16"/>
  <c r="CV330" i="16"/>
  <c r="CV334" i="16"/>
  <c r="CV338" i="16"/>
  <c r="CV342" i="16"/>
  <c r="CV346" i="16"/>
  <c r="CV350" i="16"/>
  <c r="CV354" i="16"/>
  <c r="CV358" i="16"/>
  <c r="CV368" i="16"/>
  <c r="CV372" i="16"/>
  <c r="CV376" i="16"/>
  <c r="CV380" i="16"/>
  <c r="CV384" i="16"/>
  <c r="CV388" i="16"/>
  <c r="CV392" i="16"/>
  <c r="CV396" i="16"/>
  <c r="CV400" i="16"/>
  <c r="CV404" i="16"/>
  <c r="CV408" i="16"/>
  <c r="CV412" i="16"/>
  <c r="CV416" i="16"/>
  <c r="CV420" i="16"/>
  <c r="CV424" i="16"/>
  <c r="CV369" i="16"/>
  <c r="CV373" i="16"/>
  <c r="CV377" i="16"/>
  <c r="CV381" i="16"/>
  <c r="CV385" i="16"/>
  <c r="CV389" i="16"/>
  <c r="CV393" i="16"/>
  <c r="CV397" i="16"/>
  <c r="CV401" i="16"/>
  <c r="CV405" i="16"/>
  <c r="CV409" i="16"/>
  <c r="CV413" i="16"/>
  <c r="CV417" i="16"/>
  <c r="CV421" i="16"/>
  <c r="CV425" i="16"/>
  <c r="CV362" i="16"/>
  <c r="CV366" i="16"/>
  <c r="CV370" i="16"/>
  <c r="CV374" i="16"/>
  <c r="CV378" i="16"/>
  <c r="CV382" i="16"/>
  <c r="CV386" i="16"/>
  <c r="CV390" i="16"/>
  <c r="CV394" i="16"/>
  <c r="CV398" i="16"/>
  <c r="CV402" i="16"/>
  <c r="CV406" i="16"/>
  <c r="CV410" i="16"/>
  <c r="CV414" i="16"/>
  <c r="CV418" i="16"/>
  <c r="CV422" i="16"/>
  <c r="CV426" i="16"/>
  <c r="CV430" i="16"/>
  <c r="CV371" i="16"/>
  <c r="CV375" i="16"/>
  <c r="CV379" i="16"/>
  <c r="CV383" i="16"/>
  <c r="CV387" i="16"/>
  <c r="CV391" i="16"/>
  <c r="CV395" i="16"/>
  <c r="CV399" i="16"/>
  <c r="CV403" i="16"/>
  <c r="CV407" i="16"/>
  <c r="CV411" i="16"/>
  <c r="CV415" i="16"/>
  <c r="CV419" i="16"/>
  <c r="CV423" i="16"/>
  <c r="CV427" i="16"/>
  <c r="CV431" i="16"/>
  <c r="CV435" i="16"/>
  <c r="CV439" i="16"/>
  <c r="CV443" i="16"/>
  <c r="CV444" i="16"/>
  <c r="CV448" i="16"/>
  <c r="CV452" i="16"/>
  <c r="CV456" i="16"/>
  <c r="CV460" i="16"/>
  <c r="CV464" i="16"/>
  <c r="CV468" i="16"/>
  <c r="CV472" i="16"/>
  <c r="CV476" i="16"/>
  <c r="CV480" i="16"/>
  <c r="CV445" i="16"/>
  <c r="CV449" i="16"/>
  <c r="CV453" i="16"/>
  <c r="CV457" i="16"/>
  <c r="CV461" i="16"/>
  <c r="CV465" i="16"/>
  <c r="CV469" i="16"/>
  <c r="CV473" i="16"/>
  <c r="CV477" i="16"/>
  <c r="CV481" i="16"/>
  <c r="CV446" i="16"/>
  <c r="CV450" i="16"/>
  <c r="CV454" i="16"/>
  <c r="CV458" i="16"/>
  <c r="CV462" i="16"/>
  <c r="CV466" i="16"/>
  <c r="CV470" i="16"/>
  <c r="CV474" i="16"/>
  <c r="CV478" i="16"/>
  <c r="CV482" i="16"/>
  <c r="CV432" i="16"/>
  <c r="CV433" i="16"/>
  <c r="CV447" i="16"/>
  <c r="CV451" i="16"/>
  <c r="CV455" i="16"/>
  <c r="CV459" i="16"/>
  <c r="CV463" i="16"/>
  <c r="CV467" i="16"/>
  <c r="CV471" i="16"/>
  <c r="CV475" i="16"/>
  <c r="CV479" i="16"/>
  <c r="CV294" i="16"/>
  <c r="CV286" i="16"/>
  <c r="CV291" i="16"/>
  <c r="CV215" i="16"/>
  <c r="CV296" i="16"/>
  <c r="CV436" i="16"/>
  <c r="CV434" i="16"/>
  <c r="CV428" i="16"/>
  <c r="CV429" i="16"/>
  <c r="CV290" i="16"/>
  <c r="CV287" i="16"/>
  <c r="CV442" i="16"/>
  <c r="CV441" i="16"/>
  <c r="CV440" i="16"/>
  <c r="CV438" i="16"/>
  <c r="CV437" i="16"/>
  <c r="CV365" i="16"/>
  <c r="CV361" i="16"/>
  <c r="CV218" i="16"/>
  <c r="CV222" i="16"/>
  <c r="CV221" i="16"/>
  <c r="CV183" i="16"/>
  <c r="CV180" i="16"/>
  <c r="CV176" i="16"/>
  <c r="CV12" i="16"/>
  <c r="CV219" i="16"/>
  <c r="CV184" i="16"/>
  <c r="CW1" i="14"/>
  <c r="CV3" i="14"/>
  <c r="CV4" i="14"/>
  <c r="CV5" i="14"/>
  <c r="CV6" i="14"/>
  <c r="CV7" i="14"/>
  <c r="CV9" i="14"/>
  <c r="CV10" i="14"/>
  <c r="CV8" i="14"/>
  <c r="CV15" i="14"/>
  <c r="CV12" i="14"/>
  <c r="CV13" i="14"/>
  <c r="CV11" i="14"/>
  <c r="CV14" i="14"/>
  <c r="CV19" i="14"/>
  <c r="CV16" i="14"/>
  <c r="CV20" i="14"/>
  <c r="CV17" i="14"/>
  <c r="CV18" i="14"/>
  <c r="CV22" i="14"/>
  <c r="CV26" i="14"/>
  <c r="CV30" i="14"/>
  <c r="CV23" i="14"/>
  <c r="CV27" i="14"/>
  <c r="CV24" i="14"/>
  <c r="CV28" i="14"/>
  <c r="CV25" i="14"/>
  <c r="CV32" i="14"/>
  <c r="CV36" i="14"/>
  <c r="CV40" i="14"/>
  <c r="CV29" i="14"/>
  <c r="CV33" i="14"/>
  <c r="CV37" i="14"/>
  <c r="CV34" i="14"/>
  <c r="CV31" i="14"/>
  <c r="CV35" i="14"/>
  <c r="CV39" i="14"/>
  <c r="CV43" i="14"/>
  <c r="CV47" i="14"/>
  <c r="CV44" i="14"/>
  <c r="CV48" i="14"/>
  <c r="CV41" i="14"/>
  <c r="CV45" i="14"/>
  <c r="CV38" i="14"/>
  <c r="CV42" i="14"/>
  <c r="CV46" i="14"/>
  <c r="CV52" i="14"/>
  <c r="CV56" i="14"/>
  <c r="CV60" i="14"/>
  <c r="CV64" i="14"/>
  <c r="CV68" i="14"/>
  <c r="CV49" i="14"/>
  <c r="CV53" i="14"/>
  <c r="CV57" i="14"/>
  <c r="CV61" i="14"/>
  <c r="CV65" i="14"/>
  <c r="CV50" i="14"/>
  <c r="CV54" i="14"/>
  <c r="CV58" i="14"/>
  <c r="CV62" i="14"/>
  <c r="CV51" i="14"/>
  <c r="CV55" i="14"/>
  <c r="CV59" i="14"/>
  <c r="CV63" i="14"/>
  <c r="CV66" i="14"/>
  <c r="CV69" i="14"/>
  <c r="CV73" i="14"/>
  <c r="CV77" i="14"/>
  <c r="CV81" i="14"/>
  <c r="CV85" i="14"/>
  <c r="CV89" i="14"/>
  <c r="CV70" i="14"/>
  <c r="CV74" i="14"/>
  <c r="CV78" i="14"/>
  <c r="CV82" i="14"/>
  <c r="CV86" i="14"/>
  <c r="CV71" i="14"/>
  <c r="CV75" i="14"/>
  <c r="CV79" i="14"/>
  <c r="CV83" i="14"/>
  <c r="CV72" i="14"/>
  <c r="CV76" i="14"/>
  <c r="CV80" i="14"/>
  <c r="CV84" i="14"/>
  <c r="CV96" i="14"/>
  <c r="CV100" i="14"/>
  <c r="CV104" i="14"/>
  <c r="CV108" i="14"/>
  <c r="CV93" i="14"/>
  <c r="CV97" i="14"/>
  <c r="CV101" i="14"/>
  <c r="CV105" i="14"/>
  <c r="CV87" i="14"/>
  <c r="CV90" i="14"/>
  <c r="CV94" i="14"/>
  <c r="CV98" i="14"/>
  <c r="CV102" i="14"/>
  <c r="CV106" i="14"/>
  <c r="CV95" i="14"/>
  <c r="CV99" i="14"/>
  <c r="CV103" i="14"/>
  <c r="CV107" i="14"/>
  <c r="CV112" i="14"/>
  <c r="CV111" i="14"/>
  <c r="CV110" i="14"/>
  <c r="CV109" i="14"/>
  <c r="CV88" i="14"/>
  <c r="CV21" i="14"/>
  <c r="CV92" i="14"/>
  <c r="CV91" i="14"/>
  <c r="CV67" i="14"/>
  <c r="CV2" i="15"/>
  <c r="CW1" i="15"/>
  <c r="CV2" i="18"/>
  <c r="CW1" i="18"/>
  <c r="CW6" i="18" l="1"/>
  <c r="CW7" i="18"/>
  <c r="CW10" i="18"/>
  <c r="CW8" i="18"/>
  <c r="CW11" i="18"/>
  <c r="CW15" i="18"/>
  <c r="CW12" i="18"/>
  <c r="CW13" i="18"/>
  <c r="CW17" i="18"/>
  <c r="CW16" i="18"/>
  <c r="CW18" i="18"/>
  <c r="CW19" i="18"/>
  <c r="CW23" i="18"/>
  <c r="CW27" i="18"/>
  <c r="CW21" i="18"/>
  <c r="CW22" i="18"/>
  <c r="CW24" i="18"/>
  <c r="CW28" i="18"/>
  <c r="CW25" i="18"/>
  <c r="CW29" i="18"/>
  <c r="CW33" i="18"/>
  <c r="CW34" i="18"/>
  <c r="CW38" i="18"/>
  <c r="CW31" i="18"/>
  <c r="CW35" i="18"/>
  <c r="CW39" i="18"/>
  <c r="CW32" i="18"/>
  <c r="CW36" i="18"/>
  <c r="CW40" i="18"/>
  <c r="CW42" i="18"/>
  <c r="CW46" i="18"/>
  <c r="CW50" i="18"/>
  <c r="CW43" i="18"/>
  <c r="CW47" i="18"/>
  <c r="CW44" i="18"/>
  <c r="CW48" i="18"/>
  <c r="CW51" i="18"/>
  <c r="CW55" i="18"/>
  <c r="CW59" i="18"/>
  <c r="CW63" i="18"/>
  <c r="CW52" i="18"/>
  <c r="CW56" i="18"/>
  <c r="CW60" i="18"/>
  <c r="CW64" i="18"/>
  <c r="CW57" i="18"/>
  <c r="CW61" i="18"/>
  <c r="CW65" i="18"/>
  <c r="CW77" i="18"/>
  <c r="CW81" i="18"/>
  <c r="CW85" i="18"/>
  <c r="CW74" i="18"/>
  <c r="CW67" i="18"/>
  <c r="CW68" i="18"/>
  <c r="CW69" i="18"/>
  <c r="CW71" i="18"/>
  <c r="CW75" i="18"/>
  <c r="CW79" i="18"/>
  <c r="CW83" i="18"/>
  <c r="CW72" i="18"/>
  <c r="CW76" i="18"/>
  <c r="CW80" i="18"/>
  <c r="CW84" i="18"/>
  <c r="CW88" i="18"/>
  <c r="CW92" i="18"/>
  <c r="CW89" i="18"/>
  <c r="CW93" i="18"/>
  <c r="CW90" i="18"/>
  <c r="CW78" i="18"/>
  <c r="CW53" i="18"/>
  <c r="CW62" i="18"/>
  <c r="CW58" i="18"/>
  <c r="CW54" i="18"/>
  <c r="CW87" i="18"/>
  <c r="CW41" i="18"/>
  <c r="CW37" i="18"/>
  <c r="CW30" i="18"/>
  <c r="CW91" i="18"/>
  <c r="CW86" i="18"/>
  <c r="CW66" i="18"/>
  <c r="CW82" i="18"/>
  <c r="CW73" i="18"/>
  <c r="CW70" i="18"/>
  <c r="CW49" i="18"/>
  <c r="CW45" i="18"/>
  <c r="CW5" i="18"/>
  <c r="CW4" i="18"/>
  <c r="CW14" i="18"/>
  <c r="CW9" i="18"/>
  <c r="CW3" i="18"/>
  <c r="CW20" i="18"/>
  <c r="CW26" i="18"/>
  <c r="CW6" i="15"/>
  <c r="CW3" i="15"/>
  <c r="CW10" i="15"/>
  <c r="CW11" i="15"/>
  <c r="CW8" i="15"/>
  <c r="CW7" i="15"/>
  <c r="CW15" i="15"/>
  <c r="CW12" i="15"/>
  <c r="CW16" i="15"/>
  <c r="CW13" i="15"/>
  <c r="CW17" i="15"/>
  <c r="CW20" i="15"/>
  <c r="CW24" i="15"/>
  <c r="CW21" i="15"/>
  <c r="CW22" i="15"/>
  <c r="CW19" i="15"/>
  <c r="CW28" i="15"/>
  <c r="CW32" i="15"/>
  <c r="CW29" i="15"/>
  <c r="CW33" i="15"/>
  <c r="CW25" i="15"/>
  <c r="CW26" i="15"/>
  <c r="CW30" i="15"/>
  <c r="CW36" i="15"/>
  <c r="CW39" i="15"/>
  <c r="CW43" i="15"/>
  <c r="CW40" i="15"/>
  <c r="CW44" i="15"/>
  <c r="CW41" i="15"/>
  <c r="CW34" i="15"/>
  <c r="CW45" i="15"/>
  <c r="CW50" i="15"/>
  <c r="CW54" i="15"/>
  <c r="CW47" i="15"/>
  <c r="CW51" i="15"/>
  <c r="CW55" i="15"/>
  <c r="CW48" i="15"/>
  <c r="CW52" i="15"/>
  <c r="CW61" i="15"/>
  <c r="CW65" i="15"/>
  <c r="CW69" i="15"/>
  <c r="CW58" i="15"/>
  <c r="CW62" i="15"/>
  <c r="CW66" i="15"/>
  <c r="CW70" i="15"/>
  <c r="CW59" i="15"/>
  <c r="CW63" i="15"/>
  <c r="CW67" i="15"/>
  <c r="CW71" i="15"/>
  <c r="CW73" i="15"/>
  <c r="CW77" i="15"/>
  <c r="CW81" i="15"/>
  <c r="CW85" i="15"/>
  <c r="CW89" i="15"/>
  <c r="CW78" i="15"/>
  <c r="CW82" i="15"/>
  <c r="CW86" i="15"/>
  <c r="CW90" i="15"/>
  <c r="CW83" i="15"/>
  <c r="CW87" i="15"/>
  <c r="CW102" i="15"/>
  <c r="CW106" i="15"/>
  <c r="CW91" i="15"/>
  <c r="CW95" i="15"/>
  <c r="CW99" i="15"/>
  <c r="CW96" i="15"/>
  <c r="CW100" i="15"/>
  <c r="CW104" i="15"/>
  <c r="CW108" i="15"/>
  <c r="CW93" i="15"/>
  <c r="CW97" i="15"/>
  <c r="CW105" i="15"/>
  <c r="CW122" i="15"/>
  <c r="CW126" i="15"/>
  <c r="CW115" i="15"/>
  <c r="CW119" i="15"/>
  <c r="CW123" i="15"/>
  <c r="CW127" i="15"/>
  <c r="CW112" i="15"/>
  <c r="CW116" i="15"/>
  <c r="CW124" i="15"/>
  <c r="CW128" i="15"/>
  <c r="CW109" i="15"/>
  <c r="CW121" i="15"/>
  <c r="CW125" i="15"/>
  <c r="CW129" i="15"/>
  <c r="CW133" i="15"/>
  <c r="CW137" i="15"/>
  <c r="CW141" i="15"/>
  <c r="CW145" i="15"/>
  <c r="CW149" i="15"/>
  <c r="CW153" i="15"/>
  <c r="CW157" i="15"/>
  <c r="CW161" i="15"/>
  <c r="CW130" i="15"/>
  <c r="CW134" i="15"/>
  <c r="CW138" i="15"/>
  <c r="CW142" i="15"/>
  <c r="CW146" i="15"/>
  <c r="CW150" i="15"/>
  <c r="CW154" i="15"/>
  <c r="CW158" i="15"/>
  <c r="CW135" i="15"/>
  <c r="CW147" i="15"/>
  <c r="CW151" i="15"/>
  <c r="CW155" i="15"/>
  <c r="CW159" i="15"/>
  <c r="CW162" i="15"/>
  <c r="CW165" i="15"/>
  <c r="CW172" i="15"/>
  <c r="CW176" i="15"/>
  <c r="CW180" i="15"/>
  <c r="CW184" i="15"/>
  <c r="CW188" i="15"/>
  <c r="CW192" i="15"/>
  <c r="CW196" i="15"/>
  <c r="CW200" i="15"/>
  <c r="CW169" i="15"/>
  <c r="CW173" i="15"/>
  <c r="CW177" i="15"/>
  <c r="CW181" i="15"/>
  <c r="CW185" i="15"/>
  <c r="CW189" i="15"/>
  <c r="CW193" i="15"/>
  <c r="CW197" i="15"/>
  <c r="CW201" i="15"/>
  <c r="CW174" i="15"/>
  <c r="CW178" i="15"/>
  <c r="CW182" i="15"/>
  <c r="CW186" i="15"/>
  <c r="CW190" i="15"/>
  <c r="CW194" i="15"/>
  <c r="CW198" i="15"/>
  <c r="CW202" i="15"/>
  <c r="CW219" i="15"/>
  <c r="CW223" i="15"/>
  <c r="CW227" i="15"/>
  <c r="CW231" i="15"/>
  <c r="CW235" i="15"/>
  <c r="CW239" i="15"/>
  <c r="CW243" i="15"/>
  <c r="CW216" i="15"/>
  <c r="CW220" i="15"/>
  <c r="CW224" i="15"/>
  <c r="CW228" i="15"/>
  <c r="CW232" i="15"/>
  <c r="CW236" i="15"/>
  <c r="CW240" i="15"/>
  <c r="CW244" i="15"/>
  <c r="CW204" i="15"/>
  <c r="CW205" i="15"/>
  <c r="CW208" i="15"/>
  <c r="CW212" i="15"/>
  <c r="CW259" i="15"/>
  <c r="CW263" i="15"/>
  <c r="CW267" i="15"/>
  <c r="CW271" i="15"/>
  <c r="CW275" i="15"/>
  <c r="CW279" i="15"/>
  <c r="CW283" i="15"/>
  <c r="CW287" i="15"/>
  <c r="CW291" i="15"/>
  <c r="CW295" i="15"/>
  <c r="CW299" i="15"/>
  <c r="CW303" i="15"/>
  <c r="CW307" i="15"/>
  <c r="CW311" i="15"/>
  <c r="CW315" i="15"/>
  <c r="CW319" i="15"/>
  <c r="CW323" i="15"/>
  <c r="CW248" i="15"/>
  <c r="CW252" i="15"/>
  <c r="CW253" i="15"/>
  <c r="CW255" i="15"/>
  <c r="CW256" i="15"/>
  <c r="CW260" i="15"/>
  <c r="CW264" i="15"/>
  <c r="CW268" i="15"/>
  <c r="CW272" i="15"/>
  <c r="CW276" i="15"/>
  <c r="CW280" i="15"/>
  <c r="CW284" i="15"/>
  <c r="CW288" i="15"/>
  <c r="CW292" i="15"/>
  <c r="CW296" i="15"/>
  <c r="CW300" i="15"/>
  <c r="CW304" i="15"/>
  <c r="CW308" i="15"/>
  <c r="CW312" i="15"/>
  <c r="CW316" i="15"/>
  <c r="CW247" i="15"/>
  <c r="CW251" i="15"/>
  <c r="CW261" i="15"/>
  <c r="CW265" i="15"/>
  <c r="CW269" i="15"/>
  <c r="CW273" i="15"/>
  <c r="CW277" i="15"/>
  <c r="CW281" i="15"/>
  <c r="CW285" i="15"/>
  <c r="CW289" i="15"/>
  <c r="CW293" i="15"/>
  <c r="CW297" i="15"/>
  <c r="CW301" i="15"/>
  <c r="CW305" i="15"/>
  <c r="CW309" i="15"/>
  <c r="CW313" i="15"/>
  <c r="CW317" i="15"/>
  <c r="CW327" i="15"/>
  <c r="CW383" i="15"/>
  <c r="CW332" i="15"/>
  <c r="CW336" i="15"/>
  <c r="CW340" i="15"/>
  <c r="CW344" i="15"/>
  <c r="CW348" i="15"/>
  <c r="CW352" i="15"/>
  <c r="CW356" i="15"/>
  <c r="CW360" i="15"/>
  <c r="CW364" i="15"/>
  <c r="CW368" i="15"/>
  <c r="CW372" i="15"/>
  <c r="CW376" i="15"/>
  <c r="CW380" i="15"/>
  <c r="CW321" i="15"/>
  <c r="CW333" i="15"/>
  <c r="CW337" i="15"/>
  <c r="CW341" i="15"/>
  <c r="CW345" i="15"/>
  <c r="CW349" i="15"/>
  <c r="CW353" i="15"/>
  <c r="CW357" i="15"/>
  <c r="CW361" i="15"/>
  <c r="CW365" i="15"/>
  <c r="CW369" i="15"/>
  <c r="CW373" i="15"/>
  <c r="CW377" i="15"/>
  <c r="CW381" i="15"/>
  <c r="CW320" i="15"/>
  <c r="CW324" i="15"/>
  <c r="CW370" i="15"/>
  <c r="CW354" i="15"/>
  <c r="CW338" i="15"/>
  <c r="CW329" i="15"/>
  <c r="CW257" i="15"/>
  <c r="CW314" i="15"/>
  <c r="CW310" i="15"/>
  <c r="CW306" i="15"/>
  <c r="CW302" i="15"/>
  <c r="CW298" i="15"/>
  <c r="CW294" i="15"/>
  <c r="CW290" i="15"/>
  <c r="CW286" i="15"/>
  <c r="CW282" i="15"/>
  <c r="CW278" i="15"/>
  <c r="CW274" i="15"/>
  <c r="CW270" i="15"/>
  <c r="CW266" i="15"/>
  <c r="CW262" i="15"/>
  <c r="CW258" i="15"/>
  <c r="CW214" i="15"/>
  <c r="CW209" i="15"/>
  <c r="CW250" i="15"/>
  <c r="CW246" i="15"/>
  <c r="CW242" i="15"/>
  <c r="CW238" i="15"/>
  <c r="CW234" i="15"/>
  <c r="CW230" i="15"/>
  <c r="CW226" i="15"/>
  <c r="CW222" i="15"/>
  <c r="CW218" i="15"/>
  <c r="CW168" i="15"/>
  <c r="CW203" i="15"/>
  <c r="CW199" i="15"/>
  <c r="CW195" i="15"/>
  <c r="CW191" i="15"/>
  <c r="CW187" i="15"/>
  <c r="CW183" i="15"/>
  <c r="CW179" i="15"/>
  <c r="CW175" i="15"/>
  <c r="CW171" i="15"/>
  <c r="CW382" i="15"/>
  <c r="CW366" i="15"/>
  <c r="CW350" i="15"/>
  <c r="CW334" i="15"/>
  <c r="CW318" i="15"/>
  <c r="CW379" i="15"/>
  <c r="CW375" i="15"/>
  <c r="CW328" i="15"/>
  <c r="CW241" i="15"/>
  <c r="CW233" i="15"/>
  <c r="CW225" i="15"/>
  <c r="CW217" i="15"/>
  <c r="CW213" i="15"/>
  <c r="CW206" i="15"/>
  <c r="CW207" i="15"/>
  <c r="CW167" i="15"/>
  <c r="CW378" i="15"/>
  <c r="CW362" i="15"/>
  <c r="CW346" i="15"/>
  <c r="CW330" i="15"/>
  <c r="CW326" i="15"/>
  <c r="CW371" i="15"/>
  <c r="CW367" i="15"/>
  <c r="CW363" i="15"/>
  <c r="CW359" i="15"/>
  <c r="CW355" i="15"/>
  <c r="CW351" i="15"/>
  <c r="CW347" i="15"/>
  <c r="CW343" i="15"/>
  <c r="CW339" i="15"/>
  <c r="CW335" i="15"/>
  <c r="CW331" i="15"/>
  <c r="CW249" i="15"/>
  <c r="CW254" i="15"/>
  <c r="CW211" i="15"/>
  <c r="CW166" i="15"/>
  <c r="CW374" i="15"/>
  <c r="CW358" i="15"/>
  <c r="CW342" i="15"/>
  <c r="CW322" i="15"/>
  <c r="CW325" i="15"/>
  <c r="CW245" i="15"/>
  <c r="CW237" i="15"/>
  <c r="CW229" i="15"/>
  <c r="CW221" i="15"/>
  <c r="CW210" i="15"/>
  <c r="CW215" i="15"/>
  <c r="CW170" i="15"/>
  <c r="CW164" i="15"/>
  <c r="CW120" i="15"/>
  <c r="CW98" i="15"/>
  <c r="CW94" i="15"/>
  <c r="CW79" i="15"/>
  <c r="CW46" i="15"/>
  <c r="CW42" i="15"/>
  <c r="CW27" i="15"/>
  <c r="CW110" i="15"/>
  <c r="CW92" i="15"/>
  <c r="CW103" i="15"/>
  <c r="CW88" i="15"/>
  <c r="CW84" i="15"/>
  <c r="CW80" i="15"/>
  <c r="CW64" i="15"/>
  <c r="CW56" i="15"/>
  <c r="CW53" i="15"/>
  <c r="CW37" i="15"/>
  <c r="CW31" i="15"/>
  <c r="CW23" i="15"/>
  <c r="CW5" i="15"/>
  <c r="CW139" i="15"/>
  <c r="CW160" i="15"/>
  <c r="CW156" i="15"/>
  <c r="CW152" i="15"/>
  <c r="CW148" i="15"/>
  <c r="CW144" i="15"/>
  <c r="CW140" i="15"/>
  <c r="CW136" i="15"/>
  <c r="CW132" i="15"/>
  <c r="CW117" i="15"/>
  <c r="CW118" i="15"/>
  <c r="CW114" i="15"/>
  <c r="CW75" i="15"/>
  <c r="CW68" i="15"/>
  <c r="CW60" i="15"/>
  <c r="CW163" i="15"/>
  <c r="CW143" i="15"/>
  <c r="CW131" i="15"/>
  <c r="CW113" i="15"/>
  <c r="CW111" i="15"/>
  <c r="CW101" i="15"/>
  <c r="CW107" i="15"/>
  <c r="CW76" i="15"/>
  <c r="CW74" i="15"/>
  <c r="CW72" i="15"/>
  <c r="CW57" i="15"/>
  <c r="CW49" i="15"/>
  <c r="CW38" i="15"/>
  <c r="CW35" i="15"/>
  <c r="CW18" i="15"/>
  <c r="CW14" i="15"/>
  <c r="CW9" i="15"/>
  <c r="CW4" i="15"/>
  <c r="CX1" i="16"/>
  <c r="CW6" i="16"/>
  <c r="CW7" i="16"/>
  <c r="CW4" i="16"/>
  <c r="CW11" i="16"/>
  <c r="CW8" i="16"/>
  <c r="CW9" i="16"/>
  <c r="CW13" i="16"/>
  <c r="CW14" i="16"/>
  <c r="CW19" i="16"/>
  <c r="CW23" i="16"/>
  <c r="CW15" i="16"/>
  <c r="CW20" i="16"/>
  <c r="CW24" i="16"/>
  <c r="CW17" i="16"/>
  <c r="CW21" i="16"/>
  <c r="CW22" i="16"/>
  <c r="CW29" i="16"/>
  <c r="CW33" i="16"/>
  <c r="CW26" i="16"/>
  <c r="CW30" i="16"/>
  <c r="CW34" i="16"/>
  <c r="CW27" i="16"/>
  <c r="CW31" i="16"/>
  <c r="CW25" i="16"/>
  <c r="CW39" i="16"/>
  <c r="CW43" i="16"/>
  <c r="CW47" i="16"/>
  <c r="CW51" i="16"/>
  <c r="CW55" i="16"/>
  <c r="CW40" i="16"/>
  <c r="CW44" i="16"/>
  <c r="CW48" i="16"/>
  <c r="CW52" i="16"/>
  <c r="CW37" i="16"/>
  <c r="CW41" i="16"/>
  <c r="CW45" i="16"/>
  <c r="CW49" i="16"/>
  <c r="CW53" i="16"/>
  <c r="CW35" i="16"/>
  <c r="CW58" i="16"/>
  <c r="CW62" i="16"/>
  <c r="CW66" i="16"/>
  <c r="CW70" i="16"/>
  <c r="CW74" i="16"/>
  <c r="CW59" i="16"/>
  <c r="CW63" i="16"/>
  <c r="CW67" i="16"/>
  <c r="CW71" i="16"/>
  <c r="CW56" i="16"/>
  <c r="CW60" i="16"/>
  <c r="CW64" i="16"/>
  <c r="CW68" i="16"/>
  <c r="CW72" i="16"/>
  <c r="CW79" i="16"/>
  <c r="CW83" i="16"/>
  <c r="CW87" i="16"/>
  <c r="CW91" i="16"/>
  <c r="CW95" i="16"/>
  <c r="CW76" i="16"/>
  <c r="CW80" i="16"/>
  <c r="CW84" i="16"/>
  <c r="CW88" i="16"/>
  <c r="CW92" i="16"/>
  <c r="CW75" i="16"/>
  <c r="CW77" i="16"/>
  <c r="CW81" i="16"/>
  <c r="CW85" i="16"/>
  <c r="CW89" i="16"/>
  <c r="CW93" i="16"/>
  <c r="CW102" i="16"/>
  <c r="CW106" i="16"/>
  <c r="CW110" i="16"/>
  <c r="CW114" i="16"/>
  <c r="CW118" i="16"/>
  <c r="CW122" i="16"/>
  <c r="CW126" i="16"/>
  <c r="CW130" i="16"/>
  <c r="CW134" i="16"/>
  <c r="CW103" i="16"/>
  <c r="CW107" i="16"/>
  <c r="CW111" i="16"/>
  <c r="CW115" i="16"/>
  <c r="CW119" i="16"/>
  <c r="CW123" i="16"/>
  <c r="CW127" i="16"/>
  <c r="CW131" i="16"/>
  <c r="CW97" i="16"/>
  <c r="CW99" i="16"/>
  <c r="CW100" i="16"/>
  <c r="CW104" i="16"/>
  <c r="CW108" i="16"/>
  <c r="CW112" i="16"/>
  <c r="CW116" i="16"/>
  <c r="CW120" i="16"/>
  <c r="CW124" i="16"/>
  <c r="CW128" i="16"/>
  <c r="CW132" i="16"/>
  <c r="CW96" i="16"/>
  <c r="CW135" i="16"/>
  <c r="CW137" i="16"/>
  <c r="CW141" i="16"/>
  <c r="CW145" i="16"/>
  <c r="CW149" i="16"/>
  <c r="CW153" i="16"/>
  <c r="CW157" i="16"/>
  <c r="CW161" i="16"/>
  <c r="CW165" i="16"/>
  <c r="CW169" i="16"/>
  <c r="CW173" i="16"/>
  <c r="CW142" i="16"/>
  <c r="CW146" i="16"/>
  <c r="CW150" i="16"/>
  <c r="CW154" i="16"/>
  <c r="CW158" i="16"/>
  <c r="CW162" i="16"/>
  <c r="CW166" i="16"/>
  <c r="CW170" i="16"/>
  <c r="CW139" i="16"/>
  <c r="CW143" i="16"/>
  <c r="CW147" i="16"/>
  <c r="CW151" i="16"/>
  <c r="CW155" i="16"/>
  <c r="CW159" i="16"/>
  <c r="CW163" i="16"/>
  <c r="CW167" i="16"/>
  <c r="CW171" i="16"/>
  <c r="CW192" i="16"/>
  <c r="CW196" i="16"/>
  <c r="CW200" i="16"/>
  <c r="CW204" i="16"/>
  <c r="CW208" i="16"/>
  <c r="CW212" i="16"/>
  <c r="CW216" i="16"/>
  <c r="CW189" i="16"/>
  <c r="CW193" i="16"/>
  <c r="CW197" i="16"/>
  <c r="CW201" i="16"/>
  <c r="CW205" i="16"/>
  <c r="CW209" i="16"/>
  <c r="CW174" i="16"/>
  <c r="CW177" i="16"/>
  <c r="CW178" i="16"/>
  <c r="CW181" i="16"/>
  <c r="CW182" i="16"/>
  <c r="CW185" i="16"/>
  <c r="CW186" i="16"/>
  <c r="CW187" i="16"/>
  <c r="CW190" i="16"/>
  <c r="CW194" i="16"/>
  <c r="CW198" i="16"/>
  <c r="CW202" i="16"/>
  <c r="CW206" i="16"/>
  <c r="CW210" i="16"/>
  <c r="CW226" i="16"/>
  <c r="CW230" i="16"/>
  <c r="CW234" i="16"/>
  <c r="CW238" i="16"/>
  <c r="CW242" i="16"/>
  <c r="CW246" i="16"/>
  <c r="CW250" i="16"/>
  <c r="CW254" i="16"/>
  <c r="CW258" i="16"/>
  <c r="CW262" i="16"/>
  <c r="CW266" i="16"/>
  <c r="CW270" i="16"/>
  <c r="CW274" i="16"/>
  <c r="CW278" i="16"/>
  <c r="CW282" i="16"/>
  <c r="CW213" i="16"/>
  <c r="CW217" i="16"/>
  <c r="CW223" i="16"/>
  <c r="CW227" i="16"/>
  <c r="CW231" i="16"/>
  <c r="CW218" i="16"/>
  <c r="CW220" i="16"/>
  <c r="CW221" i="16"/>
  <c r="CW222" i="16"/>
  <c r="CW225" i="16"/>
  <c r="CW229" i="16"/>
  <c r="CW233" i="16"/>
  <c r="CW237" i="16"/>
  <c r="CW241" i="16"/>
  <c r="CW245" i="16"/>
  <c r="CW249" i="16"/>
  <c r="CW253" i="16"/>
  <c r="CW257" i="16"/>
  <c r="CW261" i="16"/>
  <c r="CW265" i="16"/>
  <c r="CW269" i="16"/>
  <c r="CW273" i="16"/>
  <c r="CW277" i="16"/>
  <c r="CW281" i="16"/>
  <c r="CW299" i="16"/>
  <c r="CW303" i="16"/>
  <c r="CW307" i="16"/>
  <c r="CW311" i="16"/>
  <c r="CW315" i="16"/>
  <c r="CW319" i="16"/>
  <c r="CW323" i="16"/>
  <c r="CW327" i="16"/>
  <c r="CW331" i="16"/>
  <c r="CW335" i="16"/>
  <c r="CW339" i="16"/>
  <c r="CW343" i="16"/>
  <c r="CW347" i="16"/>
  <c r="CW351" i="16"/>
  <c r="CW355" i="16"/>
  <c r="CW359" i="16"/>
  <c r="CW363" i="16"/>
  <c r="CW367" i="16"/>
  <c r="CW290" i="16"/>
  <c r="CW294" i="16"/>
  <c r="CW296" i="16"/>
  <c r="CW300" i="16"/>
  <c r="CW304" i="16"/>
  <c r="CW308" i="16"/>
  <c r="CW312" i="16"/>
  <c r="CW316" i="16"/>
  <c r="CW320" i="16"/>
  <c r="CW324" i="16"/>
  <c r="CW328" i="16"/>
  <c r="CW332" i="16"/>
  <c r="CW336" i="16"/>
  <c r="CW340" i="16"/>
  <c r="CW344" i="16"/>
  <c r="CW348" i="16"/>
  <c r="CW352" i="16"/>
  <c r="CW356" i="16"/>
  <c r="CW285" i="16"/>
  <c r="CW289" i="16"/>
  <c r="CW293" i="16"/>
  <c r="CW309" i="16"/>
  <c r="CW313" i="16"/>
  <c r="CW317" i="16"/>
  <c r="CW321" i="16"/>
  <c r="CW325" i="16"/>
  <c r="CW329" i="16"/>
  <c r="CW333" i="16"/>
  <c r="CW337" i="16"/>
  <c r="CW341" i="16"/>
  <c r="CW345" i="16"/>
  <c r="CW349" i="16"/>
  <c r="CW353" i="16"/>
  <c r="CW357" i="16"/>
  <c r="CW365" i="16"/>
  <c r="CW371" i="16"/>
  <c r="CW375" i="16"/>
  <c r="CW379" i="16"/>
  <c r="CW383" i="16"/>
  <c r="CW387" i="16"/>
  <c r="CW391" i="16"/>
  <c r="CW395" i="16"/>
  <c r="CW399" i="16"/>
  <c r="CW403" i="16"/>
  <c r="CW407" i="16"/>
  <c r="CW411" i="16"/>
  <c r="CW415" i="16"/>
  <c r="CW419" i="16"/>
  <c r="CW423" i="16"/>
  <c r="CW360" i="16"/>
  <c r="CW364" i="16"/>
  <c r="CW368" i="16"/>
  <c r="CW372" i="16"/>
  <c r="CW376" i="16"/>
  <c r="CW380" i="16"/>
  <c r="CW384" i="16"/>
  <c r="CW388" i="16"/>
  <c r="CW392" i="16"/>
  <c r="CW396" i="16"/>
  <c r="CW400" i="16"/>
  <c r="CW404" i="16"/>
  <c r="CW408" i="16"/>
  <c r="CW412" i="16"/>
  <c r="CW416" i="16"/>
  <c r="CW420" i="16"/>
  <c r="CW424" i="16"/>
  <c r="CW369" i="16"/>
  <c r="CW373" i="16"/>
  <c r="CW377" i="16"/>
  <c r="CW381" i="16"/>
  <c r="CW385" i="16"/>
  <c r="CW389" i="16"/>
  <c r="CW393" i="16"/>
  <c r="CW397" i="16"/>
  <c r="CW401" i="16"/>
  <c r="CW405" i="16"/>
  <c r="CW431" i="16"/>
  <c r="CW435" i="16"/>
  <c r="CW439" i="16"/>
  <c r="CW443" i="16"/>
  <c r="CW444" i="16"/>
  <c r="CW448" i="16"/>
  <c r="CW452" i="16"/>
  <c r="CW456" i="16"/>
  <c r="CW460" i="16"/>
  <c r="CW464" i="16"/>
  <c r="CW468" i="16"/>
  <c r="CW472" i="16"/>
  <c r="CW476" i="16"/>
  <c r="CW480" i="16"/>
  <c r="CW445" i="16"/>
  <c r="CW449" i="16"/>
  <c r="CW453" i="16"/>
  <c r="CW457" i="16"/>
  <c r="CW461" i="16"/>
  <c r="CW465" i="16"/>
  <c r="CW469" i="16"/>
  <c r="CW473" i="16"/>
  <c r="CW477" i="16"/>
  <c r="CW481" i="16"/>
  <c r="CW427" i="16"/>
  <c r="CW458" i="16"/>
  <c r="CW462" i="16"/>
  <c r="CW466" i="16"/>
  <c r="CW470" i="16"/>
  <c r="CW474" i="16"/>
  <c r="CW478" i="16"/>
  <c r="CW482" i="16"/>
  <c r="CW454" i="16"/>
  <c r="CW442" i="16"/>
  <c r="CW428" i="16"/>
  <c r="CW433" i="16"/>
  <c r="CW430" i="16"/>
  <c r="CW426" i="16"/>
  <c r="CW418" i="16"/>
  <c r="CW410" i="16"/>
  <c r="CW402" i="16"/>
  <c r="CW390" i="16"/>
  <c r="CW378" i="16"/>
  <c r="CW370" i="16"/>
  <c r="CW425" i="16"/>
  <c r="CW361" i="16"/>
  <c r="CW301" i="16"/>
  <c r="CW450" i="16"/>
  <c r="CW429" i="16"/>
  <c r="CW479" i="16"/>
  <c r="CW475" i="16"/>
  <c r="CW471" i="16"/>
  <c r="CW467" i="16"/>
  <c r="CW463" i="16"/>
  <c r="CW459" i="16"/>
  <c r="CW455" i="16"/>
  <c r="CW451" i="16"/>
  <c r="CW447" i="16"/>
  <c r="CW437" i="16"/>
  <c r="CW432" i="16"/>
  <c r="CW394" i="16"/>
  <c r="CW382" i="16"/>
  <c r="CW421" i="16"/>
  <c r="CW413" i="16"/>
  <c r="CW362" i="16"/>
  <c r="CW297" i="16"/>
  <c r="CW291" i="16"/>
  <c r="CW292" i="16"/>
  <c r="CW288" i="16"/>
  <c r="CW284" i="16"/>
  <c r="CW276" i="16"/>
  <c r="CW268" i="16"/>
  <c r="CW260" i="16"/>
  <c r="CW252" i="16"/>
  <c r="CW244" i="16"/>
  <c r="CW446" i="16"/>
  <c r="CW434" i="16"/>
  <c r="CW441" i="16"/>
  <c r="CW436" i="16"/>
  <c r="CW422" i="16"/>
  <c r="CW414" i="16"/>
  <c r="CW406" i="16"/>
  <c r="CW398" i="16"/>
  <c r="CW386" i="16"/>
  <c r="CW374" i="16"/>
  <c r="CW409" i="16"/>
  <c r="CW366" i="16"/>
  <c r="CW286" i="16"/>
  <c r="CW295" i="16"/>
  <c r="CW438" i="16"/>
  <c r="CW440" i="16"/>
  <c r="CW417" i="16"/>
  <c r="CW305" i="16"/>
  <c r="CW287" i="16"/>
  <c r="CW358" i="16"/>
  <c r="CW354" i="16"/>
  <c r="CW350" i="16"/>
  <c r="CW346" i="16"/>
  <c r="CW342" i="16"/>
  <c r="CW338" i="16"/>
  <c r="CW334" i="16"/>
  <c r="CW330" i="16"/>
  <c r="CW326" i="16"/>
  <c r="CW322" i="16"/>
  <c r="CW318" i="16"/>
  <c r="CW314" i="16"/>
  <c r="CW310" i="16"/>
  <c r="CW306" i="16"/>
  <c r="CW302" i="16"/>
  <c r="CW298" i="16"/>
  <c r="CW280" i="16"/>
  <c r="CW272" i="16"/>
  <c r="CW236" i="16"/>
  <c r="CW279" i="16"/>
  <c r="CW263" i="16"/>
  <c r="CW247" i="16"/>
  <c r="CW211" i="16"/>
  <c r="CW203" i="16"/>
  <c r="CW195" i="16"/>
  <c r="CW176" i="16"/>
  <c r="CW164" i="16"/>
  <c r="CW152" i="16"/>
  <c r="CW144" i="16"/>
  <c r="CW90" i="16"/>
  <c r="CW82" i="16"/>
  <c r="CW46" i="16"/>
  <c r="CW32" i="16"/>
  <c r="CW18" i="16"/>
  <c r="CW16" i="16"/>
  <c r="CW256" i="16"/>
  <c r="CW240" i="16"/>
  <c r="CW224" i="16"/>
  <c r="CW275" i="16"/>
  <c r="CW259" i="16"/>
  <c r="CW243" i="16"/>
  <c r="CW219" i="16"/>
  <c r="CW214" i="16"/>
  <c r="CW180" i="16"/>
  <c r="CW168" i="16"/>
  <c r="CW156" i="16"/>
  <c r="CW136" i="16"/>
  <c r="CW129" i="16"/>
  <c r="CW125" i="16"/>
  <c r="CW113" i="16"/>
  <c r="CW105" i="16"/>
  <c r="CW73" i="16"/>
  <c r="CW65" i="16"/>
  <c r="CW57" i="16"/>
  <c r="CW42" i="16"/>
  <c r="CW28" i="16"/>
  <c r="CW12" i="16"/>
  <c r="CW232" i="16"/>
  <c r="CW271" i="16"/>
  <c r="CW255" i="16"/>
  <c r="CW239" i="16"/>
  <c r="CW207" i="16"/>
  <c r="CW199" i="16"/>
  <c r="CW191" i="16"/>
  <c r="CW183" i="16"/>
  <c r="CW179" i="16"/>
  <c r="CW184" i="16"/>
  <c r="CW172" i="16"/>
  <c r="CW160" i="16"/>
  <c r="CW148" i="16"/>
  <c r="CW133" i="16"/>
  <c r="CW121" i="16"/>
  <c r="CW98" i="16"/>
  <c r="CW94" i="16"/>
  <c r="CW86" i="16"/>
  <c r="CW78" i="16"/>
  <c r="CW50" i="16"/>
  <c r="CW36" i="16"/>
  <c r="CW10" i="16"/>
  <c r="CW264" i="16"/>
  <c r="CW248" i="16"/>
  <c r="CW228" i="16"/>
  <c r="CW283" i="16"/>
  <c r="CW267" i="16"/>
  <c r="CW251" i="16"/>
  <c r="CW235" i="16"/>
  <c r="CW215" i="16"/>
  <c r="CW175" i="16"/>
  <c r="CW188" i="16"/>
  <c r="CW140" i="16"/>
  <c r="CW138" i="16"/>
  <c r="CW117" i="16"/>
  <c r="CW109" i="16"/>
  <c r="CW101" i="16"/>
  <c r="CW69" i="16"/>
  <c r="CW61" i="16"/>
  <c r="CW54" i="16"/>
  <c r="CW38" i="16"/>
  <c r="CW5" i="16"/>
  <c r="CW3" i="16"/>
  <c r="CX1" i="14"/>
  <c r="CW6" i="14"/>
  <c r="CW3" i="14"/>
  <c r="CW7" i="14"/>
  <c r="CW4" i="14"/>
  <c r="CW8" i="14"/>
  <c r="CW9" i="14"/>
  <c r="CW10" i="14"/>
  <c r="CW15" i="14"/>
  <c r="CW12" i="14"/>
  <c r="CW13" i="14"/>
  <c r="CW16" i="14"/>
  <c r="CW17" i="14"/>
  <c r="CW20" i="14"/>
  <c r="CW22" i="14"/>
  <c r="CW26" i="14"/>
  <c r="CW23" i="14"/>
  <c r="CW27" i="14"/>
  <c r="CW28" i="14"/>
  <c r="CW31" i="14"/>
  <c r="CW32" i="14"/>
  <c r="CW36" i="14"/>
  <c r="CW30" i="14"/>
  <c r="CW33" i="14"/>
  <c r="CW37" i="14"/>
  <c r="CW34" i="14"/>
  <c r="CW38" i="14"/>
  <c r="CW42" i="14"/>
  <c r="CW46" i="14"/>
  <c r="CW40" i="14"/>
  <c r="CW43" i="14"/>
  <c r="CW47" i="14"/>
  <c r="CW44" i="14"/>
  <c r="CW48" i="14"/>
  <c r="CW41" i="14"/>
  <c r="CW45" i="14"/>
  <c r="CW52" i="14"/>
  <c r="CW56" i="14"/>
  <c r="CW60" i="14"/>
  <c r="CW64" i="14"/>
  <c r="CW49" i="14"/>
  <c r="CW53" i="14"/>
  <c r="CW57" i="14"/>
  <c r="CW61" i="14"/>
  <c r="CW65" i="14"/>
  <c r="CW54" i="14"/>
  <c r="CW58" i="14"/>
  <c r="CW62" i="14"/>
  <c r="CW66" i="14"/>
  <c r="CW69" i="14"/>
  <c r="CW73" i="14"/>
  <c r="CW77" i="14"/>
  <c r="CW81" i="14"/>
  <c r="CW85" i="14"/>
  <c r="CW68" i="14"/>
  <c r="CW70" i="14"/>
  <c r="CW74" i="14"/>
  <c r="CW78" i="14"/>
  <c r="CW82" i="14"/>
  <c r="CW86" i="14"/>
  <c r="CW79" i="14"/>
  <c r="CW83" i="14"/>
  <c r="CW96" i="14"/>
  <c r="CW100" i="14"/>
  <c r="CW104" i="14"/>
  <c r="CW93" i="14"/>
  <c r="CW97" i="14"/>
  <c r="CW101" i="14"/>
  <c r="CW105" i="14"/>
  <c r="CW87" i="14"/>
  <c r="CW89" i="14"/>
  <c r="CW90" i="14"/>
  <c r="CW91" i="14"/>
  <c r="CW94" i="14"/>
  <c r="CW98" i="14"/>
  <c r="CW102" i="14"/>
  <c r="CW106" i="14"/>
  <c r="CW108" i="14"/>
  <c r="CW112" i="14"/>
  <c r="CW107" i="14"/>
  <c r="CW103" i="14"/>
  <c r="CW99" i="14"/>
  <c r="CW95" i="14"/>
  <c r="CW71" i="14"/>
  <c r="CW67" i="14"/>
  <c r="CW84" i="14"/>
  <c r="CW80" i="14"/>
  <c r="CW76" i="14"/>
  <c r="CW72" i="14"/>
  <c r="CW63" i="14"/>
  <c r="CW59" i="14"/>
  <c r="CW55" i="14"/>
  <c r="CW39" i="14"/>
  <c r="CW35" i="14"/>
  <c r="CW14" i="14"/>
  <c r="CW11" i="14"/>
  <c r="CW110" i="14"/>
  <c r="CW88" i="14"/>
  <c r="CW51" i="14"/>
  <c r="CW21" i="14"/>
  <c r="CW18" i="14"/>
  <c r="CW109" i="14"/>
  <c r="CW92" i="14"/>
  <c r="CW75" i="14"/>
  <c r="CW50" i="14"/>
  <c r="CW24" i="14"/>
  <c r="CW29" i="14"/>
  <c r="CW25" i="14"/>
  <c r="CW5" i="14"/>
  <c r="CW111" i="14"/>
  <c r="CW19" i="14"/>
  <c r="CX1" i="15"/>
  <c r="CW2" i="15"/>
  <c r="CX1" i="18"/>
  <c r="CW2" i="18"/>
  <c r="CX5" i="18" l="1"/>
  <c r="CX6" i="18"/>
  <c r="CX7" i="18"/>
  <c r="CX10" i="18"/>
  <c r="CX11" i="18"/>
  <c r="CX12" i="18"/>
  <c r="CX15" i="18"/>
  <c r="CX20" i="18"/>
  <c r="CX17" i="18"/>
  <c r="CX16" i="18"/>
  <c r="CX18" i="18"/>
  <c r="CX23" i="18"/>
  <c r="CX27" i="18"/>
  <c r="CX21" i="18"/>
  <c r="CX22" i="18"/>
  <c r="CX24" i="18"/>
  <c r="CX28" i="18"/>
  <c r="CX33" i="18"/>
  <c r="CX34" i="18"/>
  <c r="CX38" i="18"/>
  <c r="CX31" i="18"/>
  <c r="CX35" i="18"/>
  <c r="CX39" i="18"/>
  <c r="CX42" i="18"/>
  <c r="CX46" i="18"/>
  <c r="CX50" i="18"/>
  <c r="CX43" i="18"/>
  <c r="CX47" i="18"/>
  <c r="CX54" i="18"/>
  <c r="CX58" i="18"/>
  <c r="CX62" i="18"/>
  <c r="CX51" i="18"/>
  <c r="CX55" i="18"/>
  <c r="CX59" i="18"/>
  <c r="CX63" i="18"/>
  <c r="CX52" i="18"/>
  <c r="CX56" i="18"/>
  <c r="CX60" i="18"/>
  <c r="CX64" i="18"/>
  <c r="CX72" i="18"/>
  <c r="CX76" i="18"/>
  <c r="CX80" i="18"/>
  <c r="CX84" i="18"/>
  <c r="CX77" i="18"/>
  <c r="CX66" i="18"/>
  <c r="CX70" i="18"/>
  <c r="CX74" i="18"/>
  <c r="CX78" i="18"/>
  <c r="CX82" i="18"/>
  <c r="CX67" i="18"/>
  <c r="CX68" i="18"/>
  <c r="CX71" i="18"/>
  <c r="CX75" i="18"/>
  <c r="CX79" i="18"/>
  <c r="CX83" i="18"/>
  <c r="CX88" i="18"/>
  <c r="CX92" i="18"/>
  <c r="CX89" i="18"/>
  <c r="CX93" i="18"/>
  <c r="CX69" i="18"/>
  <c r="CX65" i="18"/>
  <c r="CX61" i="18"/>
  <c r="CX57" i="18"/>
  <c r="CX53" i="18"/>
  <c r="CX40" i="18"/>
  <c r="CX45" i="18"/>
  <c r="CX36" i="18"/>
  <c r="CX91" i="18"/>
  <c r="CX86" i="18"/>
  <c r="CX85" i="18"/>
  <c r="CX73" i="18"/>
  <c r="CX41" i="18"/>
  <c r="CX30" i="18"/>
  <c r="CX90" i="18"/>
  <c r="CX87" i="18"/>
  <c r="CX81" i="18"/>
  <c r="CX49" i="18"/>
  <c r="CX48" i="18"/>
  <c r="CX44" i="18"/>
  <c r="CX37" i="18"/>
  <c r="CX32" i="18"/>
  <c r="CX26" i="18"/>
  <c r="CX14" i="18"/>
  <c r="CX4" i="18"/>
  <c r="CX29" i="18"/>
  <c r="CX13" i="18"/>
  <c r="CX8" i="18"/>
  <c r="CX19" i="18"/>
  <c r="CX9" i="18"/>
  <c r="CX25" i="18"/>
  <c r="CX3" i="18"/>
  <c r="CX5" i="15"/>
  <c r="CX6" i="15"/>
  <c r="CX3" i="15"/>
  <c r="CX4" i="15"/>
  <c r="CX7" i="15"/>
  <c r="CX10" i="15"/>
  <c r="CX15" i="15"/>
  <c r="CX12" i="15"/>
  <c r="CX16" i="15"/>
  <c r="CX11" i="15"/>
  <c r="CX18" i="15"/>
  <c r="CX19" i="15"/>
  <c r="CX23" i="15"/>
  <c r="CX20" i="15"/>
  <c r="CX24" i="15"/>
  <c r="CX21" i="15"/>
  <c r="CX27" i="15"/>
  <c r="CX31" i="15"/>
  <c r="CX28" i="15"/>
  <c r="CX32" i="15"/>
  <c r="CX29" i="15"/>
  <c r="CX33" i="15"/>
  <c r="CX25" i="15"/>
  <c r="CX35" i="15"/>
  <c r="CX36" i="15"/>
  <c r="CX39" i="15"/>
  <c r="CX43" i="15"/>
  <c r="CX40" i="15"/>
  <c r="CX44" i="15"/>
  <c r="CX50" i="15"/>
  <c r="CX54" i="15"/>
  <c r="CX47" i="15"/>
  <c r="CX51" i="15"/>
  <c r="CX55" i="15"/>
  <c r="CX64" i="15"/>
  <c r="CX68" i="15"/>
  <c r="CX72" i="15"/>
  <c r="CX61" i="15"/>
  <c r="CX65" i="15"/>
  <c r="CX69" i="15"/>
  <c r="CX58" i="15"/>
  <c r="CX62" i="15"/>
  <c r="CX66" i="15"/>
  <c r="CX70" i="15"/>
  <c r="CX59" i="15"/>
  <c r="CX73" i="15"/>
  <c r="CX80" i="15"/>
  <c r="CX77" i="15"/>
  <c r="CX81" i="15"/>
  <c r="CX85" i="15"/>
  <c r="CX89" i="15"/>
  <c r="CX78" i="15"/>
  <c r="CX82" i="15"/>
  <c r="CX86" i="15"/>
  <c r="CX93" i="15"/>
  <c r="CX105" i="15"/>
  <c r="CX98" i="15"/>
  <c r="CX102" i="15"/>
  <c r="CX95" i="15"/>
  <c r="CX99" i="15"/>
  <c r="CX103" i="15"/>
  <c r="CX107" i="15"/>
  <c r="CX90" i="15"/>
  <c r="CX96" i="15"/>
  <c r="CX100" i="15"/>
  <c r="CX104" i="15"/>
  <c r="CX108" i="15"/>
  <c r="CX109" i="15"/>
  <c r="CX121" i="15"/>
  <c r="CX125" i="15"/>
  <c r="CX114" i="15"/>
  <c r="CX118" i="15"/>
  <c r="CX122" i="15"/>
  <c r="CX126" i="15"/>
  <c r="CX115" i="15"/>
  <c r="CX119" i="15"/>
  <c r="CX123" i="15"/>
  <c r="CX127" i="15"/>
  <c r="CX112" i="15"/>
  <c r="CX116" i="15"/>
  <c r="CX124" i="15"/>
  <c r="CX128" i="15"/>
  <c r="CX132" i="15"/>
  <c r="CX136" i="15"/>
  <c r="CX140" i="15"/>
  <c r="CX144" i="15"/>
  <c r="CX148" i="15"/>
  <c r="CX152" i="15"/>
  <c r="CX156" i="15"/>
  <c r="CX160" i="15"/>
  <c r="CX129" i="15"/>
  <c r="CX133" i="15"/>
  <c r="CX137" i="15"/>
  <c r="CX141" i="15"/>
  <c r="CX145" i="15"/>
  <c r="CX149" i="15"/>
  <c r="CX153" i="15"/>
  <c r="CX157" i="15"/>
  <c r="CX161" i="15"/>
  <c r="CX130" i="15"/>
  <c r="CX134" i="15"/>
  <c r="CX138" i="15"/>
  <c r="CX142" i="15"/>
  <c r="CX146" i="15"/>
  <c r="CX150" i="15"/>
  <c r="CX154" i="15"/>
  <c r="CX158" i="15"/>
  <c r="CX162" i="15"/>
  <c r="CX165" i="15"/>
  <c r="CX171" i="15"/>
  <c r="CX175" i="15"/>
  <c r="CX179" i="15"/>
  <c r="CX183" i="15"/>
  <c r="CX187" i="15"/>
  <c r="CX191" i="15"/>
  <c r="CX195" i="15"/>
  <c r="CX199" i="15"/>
  <c r="CX172" i="15"/>
  <c r="CX176" i="15"/>
  <c r="CX180" i="15"/>
  <c r="CX184" i="15"/>
  <c r="CX188" i="15"/>
  <c r="CX192" i="15"/>
  <c r="CX196" i="15"/>
  <c r="CX200" i="15"/>
  <c r="CX169" i="15"/>
  <c r="CX173" i="15"/>
  <c r="CX177" i="15"/>
  <c r="CX181" i="15"/>
  <c r="CX185" i="15"/>
  <c r="CX189" i="15"/>
  <c r="CX193" i="15"/>
  <c r="CX197" i="15"/>
  <c r="CX201" i="15"/>
  <c r="CX204" i="15"/>
  <c r="CX208" i="15"/>
  <c r="CX212" i="15"/>
  <c r="CX218" i="15"/>
  <c r="CX222" i="15"/>
  <c r="CX226" i="15"/>
  <c r="CX230" i="15"/>
  <c r="CX234" i="15"/>
  <c r="CX238" i="15"/>
  <c r="CX242" i="15"/>
  <c r="CX219" i="15"/>
  <c r="CX223" i="15"/>
  <c r="CX227" i="15"/>
  <c r="CX231" i="15"/>
  <c r="CX235" i="15"/>
  <c r="CX239" i="15"/>
  <c r="CX243" i="15"/>
  <c r="CX203" i="15"/>
  <c r="CX246" i="15"/>
  <c r="CX247" i="15"/>
  <c r="CX250" i="15"/>
  <c r="CX251" i="15"/>
  <c r="CX258" i="15"/>
  <c r="CX262" i="15"/>
  <c r="CX266" i="15"/>
  <c r="CX270" i="15"/>
  <c r="CX274" i="15"/>
  <c r="CX278" i="15"/>
  <c r="CX254" i="15"/>
  <c r="CX259" i="15"/>
  <c r="CX263" i="15"/>
  <c r="CX267" i="15"/>
  <c r="CX271" i="15"/>
  <c r="CX275" i="15"/>
  <c r="CX279" i="15"/>
  <c r="CX283" i="15"/>
  <c r="CX287" i="15"/>
  <c r="CX291" i="15"/>
  <c r="CX295" i="15"/>
  <c r="CX299" i="15"/>
  <c r="CX303" i="15"/>
  <c r="CX307" i="15"/>
  <c r="CX311" i="15"/>
  <c r="CX315" i="15"/>
  <c r="CX255" i="15"/>
  <c r="CX256" i="15"/>
  <c r="CX260" i="15"/>
  <c r="CX264" i="15"/>
  <c r="CX268" i="15"/>
  <c r="CX272" i="15"/>
  <c r="CX276" i="15"/>
  <c r="CX280" i="15"/>
  <c r="CX284" i="15"/>
  <c r="CX288" i="15"/>
  <c r="CX292" i="15"/>
  <c r="CX296" i="15"/>
  <c r="CX300" i="15"/>
  <c r="CX304" i="15"/>
  <c r="CX308" i="15"/>
  <c r="CX312" i="15"/>
  <c r="CX316" i="15"/>
  <c r="CX319" i="15"/>
  <c r="CX320" i="15"/>
  <c r="CX323" i="15"/>
  <c r="CX324" i="15"/>
  <c r="CX327" i="15"/>
  <c r="CX383" i="15"/>
  <c r="CX332" i="15"/>
  <c r="CX336" i="15"/>
  <c r="CX340" i="15"/>
  <c r="CX344" i="15"/>
  <c r="CX348" i="15"/>
  <c r="CX352" i="15"/>
  <c r="CX356" i="15"/>
  <c r="CX360" i="15"/>
  <c r="CX364" i="15"/>
  <c r="CX368" i="15"/>
  <c r="CX372" i="15"/>
  <c r="CX376" i="15"/>
  <c r="CX380" i="15"/>
  <c r="CX333" i="15"/>
  <c r="CX337" i="15"/>
  <c r="CX341" i="15"/>
  <c r="CX345" i="15"/>
  <c r="CX349" i="15"/>
  <c r="CX353" i="15"/>
  <c r="CX357" i="15"/>
  <c r="CX361" i="15"/>
  <c r="CX365" i="15"/>
  <c r="CX369" i="15"/>
  <c r="CX373" i="15"/>
  <c r="CX377" i="15"/>
  <c r="CX381" i="15"/>
  <c r="CX329" i="15"/>
  <c r="CX322" i="15"/>
  <c r="CX379" i="15"/>
  <c r="CX382" i="15"/>
  <c r="CX252" i="15"/>
  <c r="CX317" i="15"/>
  <c r="CX313" i="15"/>
  <c r="CX309" i="15"/>
  <c r="CX305" i="15"/>
  <c r="CX301" i="15"/>
  <c r="CX297" i="15"/>
  <c r="CX293" i="15"/>
  <c r="CX289" i="15"/>
  <c r="CX285" i="15"/>
  <c r="CX281" i="15"/>
  <c r="CX277" i="15"/>
  <c r="CX273" i="15"/>
  <c r="CX269" i="15"/>
  <c r="CX265" i="15"/>
  <c r="CX261" i="15"/>
  <c r="CX257" i="15"/>
  <c r="CX244" i="15"/>
  <c r="CX236" i="15"/>
  <c r="CX228" i="15"/>
  <c r="CX220" i="15"/>
  <c r="CX214" i="15"/>
  <c r="CX245" i="15"/>
  <c r="CX241" i="15"/>
  <c r="CX237" i="15"/>
  <c r="CX233" i="15"/>
  <c r="CX229" i="15"/>
  <c r="CX225" i="15"/>
  <c r="CX221" i="15"/>
  <c r="CX217" i="15"/>
  <c r="CX205" i="15"/>
  <c r="CX163" i="15"/>
  <c r="CX202" i="15"/>
  <c r="CX198" i="15"/>
  <c r="CX194" i="15"/>
  <c r="CX190" i="15"/>
  <c r="CX186" i="15"/>
  <c r="CX182" i="15"/>
  <c r="CX178" i="15"/>
  <c r="CX174" i="15"/>
  <c r="CX170" i="15"/>
  <c r="CX168" i="15"/>
  <c r="CX325" i="15"/>
  <c r="CX375" i="15"/>
  <c r="CX367" i="15"/>
  <c r="CX359" i="15"/>
  <c r="CX351" i="15"/>
  <c r="CX343" i="15"/>
  <c r="CX335" i="15"/>
  <c r="CX378" i="15"/>
  <c r="CX374" i="15"/>
  <c r="CX249" i="15"/>
  <c r="CX314" i="15"/>
  <c r="CX306" i="15"/>
  <c r="CX298" i="15"/>
  <c r="CX290" i="15"/>
  <c r="CX282" i="15"/>
  <c r="CX207" i="15"/>
  <c r="CX209" i="15"/>
  <c r="CX167" i="15"/>
  <c r="CX166" i="15"/>
  <c r="CX318" i="15"/>
  <c r="CX370" i="15"/>
  <c r="CX366" i="15"/>
  <c r="CX362" i="15"/>
  <c r="CX358" i="15"/>
  <c r="CX354" i="15"/>
  <c r="CX350" i="15"/>
  <c r="CX346" i="15"/>
  <c r="CX342" i="15"/>
  <c r="CX338" i="15"/>
  <c r="CX334" i="15"/>
  <c r="CX330" i="15"/>
  <c r="CX326" i="15"/>
  <c r="CX248" i="15"/>
  <c r="CX253" i="15"/>
  <c r="CX240" i="15"/>
  <c r="CX232" i="15"/>
  <c r="CX224" i="15"/>
  <c r="CX216" i="15"/>
  <c r="CX211" i="15"/>
  <c r="CX206" i="15"/>
  <c r="CX213" i="15"/>
  <c r="CX321" i="15"/>
  <c r="CX371" i="15"/>
  <c r="CX363" i="15"/>
  <c r="CX355" i="15"/>
  <c r="CX347" i="15"/>
  <c r="CX339" i="15"/>
  <c r="CX331" i="15"/>
  <c r="CX328" i="15"/>
  <c r="CX310" i="15"/>
  <c r="CX302" i="15"/>
  <c r="CX294" i="15"/>
  <c r="CX286" i="15"/>
  <c r="CX215" i="15"/>
  <c r="CX210" i="15"/>
  <c r="CX164" i="15"/>
  <c r="CX111" i="15"/>
  <c r="CX110" i="15"/>
  <c r="CX101" i="15"/>
  <c r="CX97" i="15"/>
  <c r="CX75" i="15"/>
  <c r="CX84" i="15"/>
  <c r="CX71" i="15"/>
  <c r="CX48" i="15"/>
  <c r="CX37" i="15"/>
  <c r="CX34" i="15"/>
  <c r="CX13" i="15"/>
  <c r="CX8" i="15"/>
  <c r="CX9" i="15"/>
  <c r="CX120" i="15"/>
  <c r="CX91" i="15"/>
  <c r="CX87" i="15"/>
  <c r="CX83" i="15"/>
  <c r="CX79" i="15"/>
  <c r="CX76" i="15"/>
  <c r="CX56" i="15"/>
  <c r="CX46" i="15"/>
  <c r="CX53" i="15"/>
  <c r="CX49" i="15"/>
  <c r="CX41" i="15"/>
  <c r="CX26" i="15"/>
  <c r="CX14" i="15"/>
  <c r="CX159" i="15"/>
  <c r="CX155" i="15"/>
  <c r="CX151" i="15"/>
  <c r="CX147" i="15"/>
  <c r="CX143" i="15"/>
  <c r="CX139" i="15"/>
  <c r="CX135" i="15"/>
  <c r="CX131" i="15"/>
  <c r="CX117" i="15"/>
  <c r="CX113" i="15"/>
  <c r="CX92" i="15"/>
  <c r="CX88" i="15"/>
  <c r="CX63" i="15"/>
  <c r="CX57" i="15"/>
  <c r="CX60" i="15"/>
  <c r="CX52" i="15"/>
  <c r="CX45" i="15"/>
  <c r="CX42" i="15"/>
  <c r="CX30" i="15"/>
  <c r="CX22" i="15"/>
  <c r="CX17" i="15"/>
  <c r="CX106" i="15"/>
  <c r="CX94" i="15"/>
  <c r="CX74" i="15"/>
  <c r="CX67" i="15"/>
  <c r="CX38" i="15"/>
  <c r="CY1" i="16"/>
  <c r="CX5" i="16"/>
  <c r="CX6" i="16"/>
  <c r="CX7" i="16"/>
  <c r="CX4" i="16"/>
  <c r="CX8" i="16"/>
  <c r="CX13" i="16"/>
  <c r="CX11" i="16"/>
  <c r="CX14" i="16"/>
  <c r="CX16" i="16"/>
  <c r="CX22" i="16"/>
  <c r="CX19" i="16"/>
  <c r="CX23" i="16"/>
  <c r="CX20" i="16"/>
  <c r="CX24" i="16"/>
  <c r="CX17" i="16"/>
  <c r="CX21" i="16"/>
  <c r="CX25" i="16"/>
  <c r="CX32" i="16"/>
  <c r="CX29" i="16"/>
  <c r="CX33" i="16"/>
  <c r="CX26" i="16"/>
  <c r="CX30" i="16"/>
  <c r="CX34" i="16"/>
  <c r="CX36" i="16"/>
  <c r="CX39" i="16"/>
  <c r="CX43" i="16"/>
  <c r="CX47" i="16"/>
  <c r="CX51" i="16"/>
  <c r="CX40" i="16"/>
  <c r="CX44" i="16"/>
  <c r="CX48" i="16"/>
  <c r="CX52" i="16"/>
  <c r="CX37" i="16"/>
  <c r="CX55" i="16"/>
  <c r="CX58" i="16"/>
  <c r="CX62" i="16"/>
  <c r="CX66" i="16"/>
  <c r="CX70" i="16"/>
  <c r="CX59" i="16"/>
  <c r="CX63" i="16"/>
  <c r="CX67" i="16"/>
  <c r="CX71" i="16"/>
  <c r="CX56" i="16"/>
  <c r="CX79" i="16"/>
  <c r="CX83" i="16"/>
  <c r="CX87" i="16"/>
  <c r="CX91" i="16"/>
  <c r="CX76" i="16"/>
  <c r="CX80" i="16"/>
  <c r="CX84" i="16"/>
  <c r="CX88" i="16"/>
  <c r="CX92" i="16"/>
  <c r="CX74" i="16"/>
  <c r="CX75" i="16"/>
  <c r="CX95" i="16"/>
  <c r="CX96" i="16"/>
  <c r="CX102" i="16"/>
  <c r="CX106" i="16"/>
  <c r="CX110" i="16"/>
  <c r="CX114" i="16"/>
  <c r="CX118" i="16"/>
  <c r="CX122" i="16"/>
  <c r="CX126" i="16"/>
  <c r="CX130" i="16"/>
  <c r="CX98" i="16"/>
  <c r="CX103" i="16"/>
  <c r="CX107" i="16"/>
  <c r="CX111" i="16"/>
  <c r="CX115" i="16"/>
  <c r="CX119" i="16"/>
  <c r="CX123" i="16"/>
  <c r="CX127" i="16"/>
  <c r="CX131" i="16"/>
  <c r="CX99" i="16"/>
  <c r="CX136" i="16"/>
  <c r="CX140" i="16"/>
  <c r="CX144" i="16"/>
  <c r="CX148" i="16"/>
  <c r="CX152" i="16"/>
  <c r="CX156" i="16"/>
  <c r="CX160" i="16"/>
  <c r="CX164" i="16"/>
  <c r="CX168" i="16"/>
  <c r="CX172" i="16"/>
  <c r="CX134" i="16"/>
  <c r="CX135" i="16"/>
  <c r="CX137" i="16"/>
  <c r="CX141" i="16"/>
  <c r="CX145" i="16"/>
  <c r="CX149" i="16"/>
  <c r="CX153" i="16"/>
  <c r="CX157" i="16"/>
  <c r="CX161" i="16"/>
  <c r="CX165" i="16"/>
  <c r="CX169" i="16"/>
  <c r="CX173" i="16"/>
  <c r="CX138" i="16"/>
  <c r="CX142" i="16"/>
  <c r="CX146" i="16"/>
  <c r="CX150" i="16"/>
  <c r="CX154" i="16"/>
  <c r="CX158" i="16"/>
  <c r="CX162" i="16"/>
  <c r="CX166" i="16"/>
  <c r="CX170" i="16"/>
  <c r="CX191" i="16"/>
  <c r="CX192" i="16"/>
  <c r="CX196" i="16"/>
  <c r="CX200" i="16"/>
  <c r="CX204" i="16"/>
  <c r="CX208" i="16"/>
  <c r="CX188" i="16"/>
  <c r="CX189" i="16"/>
  <c r="CX193" i="16"/>
  <c r="CX197" i="16"/>
  <c r="CX201" i="16"/>
  <c r="CX205" i="16"/>
  <c r="CX209" i="16"/>
  <c r="CX174" i="16"/>
  <c r="CX177" i="16"/>
  <c r="CX181" i="16"/>
  <c r="CX185" i="16"/>
  <c r="CX220" i="16"/>
  <c r="CX221" i="16"/>
  <c r="CX225" i="16"/>
  <c r="CX229" i="16"/>
  <c r="CX233" i="16"/>
  <c r="CX237" i="16"/>
  <c r="CX241" i="16"/>
  <c r="CX245" i="16"/>
  <c r="CX249" i="16"/>
  <c r="CX253" i="16"/>
  <c r="CX257" i="16"/>
  <c r="CX261" i="16"/>
  <c r="CX265" i="16"/>
  <c r="CX269" i="16"/>
  <c r="CX273" i="16"/>
  <c r="CX277" i="16"/>
  <c r="CX281" i="16"/>
  <c r="CX226" i="16"/>
  <c r="CX212" i="16"/>
  <c r="CX213" i="16"/>
  <c r="CX216" i="16"/>
  <c r="CX217" i="16"/>
  <c r="CX219" i="16"/>
  <c r="CX224" i="16"/>
  <c r="CX228" i="16"/>
  <c r="CX232" i="16"/>
  <c r="CX236" i="16"/>
  <c r="CX240" i="16"/>
  <c r="CX244" i="16"/>
  <c r="CX248" i="16"/>
  <c r="CX252" i="16"/>
  <c r="CX256" i="16"/>
  <c r="CX260" i="16"/>
  <c r="CX264" i="16"/>
  <c r="CX268" i="16"/>
  <c r="CX272" i="16"/>
  <c r="CX276" i="16"/>
  <c r="CX280" i="16"/>
  <c r="CX284" i="16"/>
  <c r="CX285" i="16"/>
  <c r="CX288" i="16"/>
  <c r="CX289" i="16"/>
  <c r="CX292" i="16"/>
  <c r="CX293" i="16"/>
  <c r="CX299" i="16"/>
  <c r="CX303" i="16"/>
  <c r="CX307" i="16"/>
  <c r="CX311" i="16"/>
  <c r="CX315" i="16"/>
  <c r="CX319" i="16"/>
  <c r="CX323" i="16"/>
  <c r="CX327" i="16"/>
  <c r="CX331" i="16"/>
  <c r="CX335" i="16"/>
  <c r="CX339" i="16"/>
  <c r="CX343" i="16"/>
  <c r="CX347" i="16"/>
  <c r="CX351" i="16"/>
  <c r="CX355" i="16"/>
  <c r="CX359" i="16"/>
  <c r="CX300" i="16"/>
  <c r="CX304" i="16"/>
  <c r="CX308" i="16"/>
  <c r="CX312" i="16"/>
  <c r="CX316" i="16"/>
  <c r="CX320" i="16"/>
  <c r="CX324" i="16"/>
  <c r="CX328" i="16"/>
  <c r="CX332" i="16"/>
  <c r="CX336" i="16"/>
  <c r="CX340" i="16"/>
  <c r="CX344" i="16"/>
  <c r="CX348" i="16"/>
  <c r="CX352" i="16"/>
  <c r="CX356" i="16"/>
  <c r="CX370" i="16"/>
  <c r="CX374" i="16"/>
  <c r="CX378" i="16"/>
  <c r="CX382" i="16"/>
  <c r="CX386" i="16"/>
  <c r="CX390" i="16"/>
  <c r="CX394" i="16"/>
  <c r="CX398" i="16"/>
  <c r="CX402" i="16"/>
  <c r="CX406" i="16"/>
  <c r="CX410" i="16"/>
  <c r="CX414" i="16"/>
  <c r="CX418" i="16"/>
  <c r="CX422" i="16"/>
  <c r="CX371" i="16"/>
  <c r="CX375" i="16"/>
  <c r="CX379" i="16"/>
  <c r="CX383" i="16"/>
  <c r="CX387" i="16"/>
  <c r="CX391" i="16"/>
  <c r="CX395" i="16"/>
  <c r="CX399" i="16"/>
  <c r="CX403" i="16"/>
  <c r="CX407" i="16"/>
  <c r="CX411" i="16"/>
  <c r="CX415" i="16"/>
  <c r="CX419" i="16"/>
  <c r="CX423" i="16"/>
  <c r="CX360" i="16"/>
  <c r="CX363" i="16"/>
  <c r="CX364" i="16"/>
  <c r="CX367" i="16"/>
  <c r="CX368" i="16"/>
  <c r="CX372" i="16"/>
  <c r="CX376" i="16"/>
  <c r="CX380" i="16"/>
  <c r="CX384" i="16"/>
  <c r="CX388" i="16"/>
  <c r="CX392" i="16"/>
  <c r="CX396" i="16"/>
  <c r="CX400" i="16"/>
  <c r="CX404" i="16"/>
  <c r="CX369" i="16"/>
  <c r="CX426" i="16"/>
  <c r="CX427" i="16"/>
  <c r="CX430" i="16"/>
  <c r="CX431" i="16"/>
  <c r="CX435" i="16"/>
  <c r="CX439" i="16"/>
  <c r="CX443" i="16"/>
  <c r="CX444" i="16"/>
  <c r="CX448" i="16"/>
  <c r="CX452" i="16"/>
  <c r="CX456" i="16"/>
  <c r="CX460" i="16"/>
  <c r="CX464" i="16"/>
  <c r="CX468" i="16"/>
  <c r="CX472" i="16"/>
  <c r="CX476" i="16"/>
  <c r="CX480" i="16"/>
  <c r="CX445" i="16"/>
  <c r="CX449" i="16"/>
  <c r="CX453" i="16"/>
  <c r="CX457" i="16"/>
  <c r="CX461" i="16"/>
  <c r="CX465" i="16"/>
  <c r="CX469" i="16"/>
  <c r="CX473" i="16"/>
  <c r="CX477" i="16"/>
  <c r="CX481" i="16"/>
  <c r="CX437" i="16"/>
  <c r="CX475" i="16"/>
  <c r="CX467" i="16"/>
  <c r="CX459" i="16"/>
  <c r="CX451" i="16"/>
  <c r="CX432" i="16"/>
  <c r="CX438" i="16"/>
  <c r="CX425" i="16"/>
  <c r="CX417" i="16"/>
  <c r="CX409" i="16"/>
  <c r="CX401" i="16"/>
  <c r="CX424" i="16"/>
  <c r="CX416" i="16"/>
  <c r="CX361" i="16"/>
  <c r="CX290" i="16"/>
  <c r="CX295" i="16"/>
  <c r="CX287" i="16"/>
  <c r="CX358" i="16"/>
  <c r="CX350" i="16"/>
  <c r="CX342" i="16"/>
  <c r="CX334" i="16"/>
  <c r="CX326" i="16"/>
  <c r="CX318" i="16"/>
  <c r="CX310" i="16"/>
  <c r="CX302" i="16"/>
  <c r="CX223" i="16"/>
  <c r="CX428" i="16"/>
  <c r="CX441" i="16"/>
  <c r="CX436" i="16"/>
  <c r="CX482" i="16"/>
  <c r="CX478" i="16"/>
  <c r="CX474" i="16"/>
  <c r="CX470" i="16"/>
  <c r="CX466" i="16"/>
  <c r="CX462" i="16"/>
  <c r="CX458" i="16"/>
  <c r="CX454" i="16"/>
  <c r="CX450" i="16"/>
  <c r="CX446" i="16"/>
  <c r="CX442" i="16"/>
  <c r="CX389" i="16"/>
  <c r="CX377" i="16"/>
  <c r="CX412" i="16"/>
  <c r="CX296" i="16"/>
  <c r="CX283" i="16"/>
  <c r="CX275" i="16"/>
  <c r="CX267" i="16"/>
  <c r="CX259" i="16"/>
  <c r="CX251" i="16"/>
  <c r="CX243" i="16"/>
  <c r="CX429" i="16"/>
  <c r="CX479" i="16"/>
  <c r="CX471" i="16"/>
  <c r="CX463" i="16"/>
  <c r="CX455" i="16"/>
  <c r="CX447" i="16"/>
  <c r="CX440" i="16"/>
  <c r="CX421" i="16"/>
  <c r="CX413" i="16"/>
  <c r="CX405" i="16"/>
  <c r="CX393" i="16"/>
  <c r="CX381" i="16"/>
  <c r="CX420" i="16"/>
  <c r="CX408" i="16"/>
  <c r="CX365" i="16"/>
  <c r="CX362" i="16"/>
  <c r="CX286" i="16"/>
  <c r="CX291" i="16"/>
  <c r="CX354" i="16"/>
  <c r="CX346" i="16"/>
  <c r="CX338" i="16"/>
  <c r="CX330" i="16"/>
  <c r="CX322" i="16"/>
  <c r="CX314" i="16"/>
  <c r="CX306" i="16"/>
  <c r="CX298" i="16"/>
  <c r="CX433" i="16"/>
  <c r="CX434" i="16"/>
  <c r="CX397" i="16"/>
  <c r="CX385" i="16"/>
  <c r="CX373" i="16"/>
  <c r="CX366" i="16"/>
  <c r="CX294" i="16"/>
  <c r="CX357" i="16"/>
  <c r="CX353" i="16"/>
  <c r="CX349" i="16"/>
  <c r="CX345" i="16"/>
  <c r="CX341" i="16"/>
  <c r="CX337" i="16"/>
  <c r="CX333" i="16"/>
  <c r="CX329" i="16"/>
  <c r="CX325" i="16"/>
  <c r="CX321" i="16"/>
  <c r="CX317" i="16"/>
  <c r="CX313" i="16"/>
  <c r="CX309" i="16"/>
  <c r="CX305" i="16"/>
  <c r="CX301" i="16"/>
  <c r="CX297" i="16"/>
  <c r="CX279" i="16"/>
  <c r="CX271" i="16"/>
  <c r="CX235" i="16"/>
  <c r="CX278" i="16"/>
  <c r="CX262" i="16"/>
  <c r="CX246" i="16"/>
  <c r="CX214" i="16"/>
  <c r="CX187" i="16"/>
  <c r="CX151" i="16"/>
  <c r="CX139" i="16"/>
  <c r="CX116" i="16"/>
  <c r="CX108" i="16"/>
  <c r="CX100" i="16"/>
  <c r="CX133" i="16"/>
  <c r="CX129" i="16"/>
  <c r="CX125" i="16"/>
  <c r="CX121" i="16"/>
  <c r="CX117" i="16"/>
  <c r="CX113" i="16"/>
  <c r="CX109" i="16"/>
  <c r="CX105" i="16"/>
  <c r="CX101" i="16"/>
  <c r="CX94" i="16"/>
  <c r="CX90" i="16"/>
  <c r="CX86" i="16"/>
  <c r="CX82" i="16"/>
  <c r="CX68" i="16"/>
  <c r="CX60" i="16"/>
  <c r="CX65" i="16"/>
  <c r="CX57" i="16"/>
  <c r="CX53" i="16"/>
  <c r="CX255" i="16"/>
  <c r="CX274" i="16"/>
  <c r="CX258" i="16"/>
  <c r="CX242" i="16"/>
  <c r="CX210" i="16"/>
  <c r="CX202" i="16"/>
  <c r="CX194" i="16"/>
  <c r="CX178" i="16"/>
  <c r="CX180" i="16"/>
  <c r="CX211" i="16"/>
  <c r="CX207" i="16"/>
  <c r="CX203" i="16"/>
  <c r="CX199" i="16"/>
  <c r="CX195" i="16"/>
  <c r="CX175" i="16"/>
  <c r="CX163" i="16"/>
  <c r="CX143" i="16"/>
  <c r="CX89" i="16"/>
  <c r="CX81" i="16"/>
  <c r="CX73" i="16"/>
  <c r="CX69" i="16"/>
  <c r="CX45" i="16"/>
  <c r="CX31" i="16"/>
  <c r="CX28" i="16"/>
  <c r="CX15" i="16"/>
  <c r="CX231" i="16"/>
  <c r="CX270" i="16"/>
  <c r="CX254" i="16"/>
  <c r="CX238" i="16"/>
  <c r="CX218" i="16"/>
  <c r="CX215" i="16"/>
  <c r="CX182" i="16"/>
  <c r="CX184" i="16"/>
  <c r="CX176" i="16"/>
  <c r="CX179" i="16"/>
  <c r="CX167" i="16"/>
  <c r="CX155" i="16"/>
  <c r="CX128" i="16"/>
  <c r="CX124" i="16"/>
  <c r="CX112" i="16"/>
  <c r="CX104" i="16"/>
  <c r="CX78" i="16"/>
  <c r="CX72" i="16"/>
  <c r="CX64" i="16"/>
  <c r="CX41" i="16"/>
  <c r="CX35" i="16"/>
  <c r="CX27" i="16"/>
  <c r="CX18" i="16"/>
  <c r="CX12" i="16"/>
  <c r="CX263" i="16"/>
  <c r="CX247" i="16"/>
  <c r="CX239" i="16"/>
  <c r="CX227" i="16"/>
  <c r="CX282" i="16"/>
  <c r="CX266" i="16"/>
  <c r="CX250" i="16"/>
  <c r="CX234" i="16"/>
  <c r="CX230" i="16"/>
  <c r="CX222" i="16"/>
  <c r="CX206" i="16"/>
  <c r="CX198" i="16"/>
  <c r="CX190" i="16"/>
  <c r="CX186" i="16"/>
  <c r="CX183" i="16"/>
  <c r="CX171" i="16"/>
  <c r="CX159" i="16"/>
  <c r="CX147" i="16"/>
  <c r="CX132" i="16"/>
  <c r="CX120" i="16"/>
  <c r="CX97" i="16"/>
  <c r="CX93" i="16"/>
  <c r="CX85" i="16"/>
  <c r="CX77" i="16"/>
  <c r="CX61" i="16"/>
  <c r="CX49" i="16"/>
  <c r="CX54" i="16"/>
  <c r="CX50" i="16"/>
  <c r="CX46" i="16"/>
  <c r="CX42" i="16"/>
  <c r="CX38" i="16"/>
  <c r="CX9" i="16"/>
  <c r="CX10" i="16"/>
  <c r="CX3" i="16"/>
  <c r="CY1" i="14"/>
  <c r="CX5" i="14"/>
  <c r="CX6" i="14"/>
  <c r="CX3" i="14"/>
  <c r="CX4" i="14"/>
  <c r="CX7" i="14"/>
  <c r="CX8" i="14"/>
  <c r="CX9" i="14"/>
  <c r="CX11" i="14"/>
  <c r="CX12" i="14"/>
  <c r="CX15" i="14"/>
  <c r="CX19" i="14"/>
  <c r="CX16" i="14"/>
  <c r="CX25" i="14"/>
  <c r="CX20" i="14"/>
  <c r="CX22" i="14"/>
  <c r="CX26" i="14"/>
  <c r="CX27" i="14"/>
  <c r="CX31" i="14"/>
  <c r="CX35" i="14"/>
  <c r="CX29" i="14"/>
  <c r="CX32" i="14"/>
  <c r="CX36" i="14"/>
  <c r="CX30" i="14"/>
  <c r="CX33" i="14"/>
  <c r="CX37" i="14"/>
  <c r="CX41" i="14"/>
  <c r="CX45" i="14"/>
  <c r="CX39" i="14"/>
  <c r="CX42" i="14"/>
  <c r="CX46" i="14"/>
  <c r="CX40" i="14"/>
  <c r="CX43" i="14"/>
  <c r="CX47" i="14"/>
  <c r="CX44" i="14"/>
  <c r="CX48" i="14"/>
  <c r="CX52" i="14"/>
  <c r="CX56" i="14"/>
  <c r="CX60" i="14"/>
  <c r="CX64" i="14"/>
  <c r="CX49" i="14"/>
  <c r="CX53" i="14"/>
  <c r="CX57" i="14"/>
  <c r="CX61" i="14"/>
  <c r="CX65" i="14"/>
  <c r="CX72" i="14"/>
  <c r="CX76" i="14"/>
  <c r="CX80" i="14"/>
  <c r="CX84" i="14"/>
  <c r="CX69" i="14"/>
  <c r="CX73" i="14"/>
  <c r="CX77" i="14"/>
  <c r="CX81" i="14"/>
  <c r="CX85" i="14"/>
  <c r="CX68" i="14"/>
  <c r="CX70" i="14"/>
  <c r="CX74" i="14"/>
  <c r="CX78" i="14"/>
  <c r="CX82" i="14"/>
  <c r="CX86" i="14"/>
  <c r="CX89" i="14"/>
  <c r="CX95" i="14"/>
  <c r="CX103" i="14"/>
  <c r="CX107" i="14"/>
  <c r="CX96" i="14"/>
  <c r="CX100" i="14"/>
  <c r="CX104" i="14"/>
  <c r="CX88" i="14"/>
  <c r="CX92" i="14"/>
  <c r="CX93" i="14"/>
  <c r="CX97" i="14"/>
  <c r="CX101" i="14"/>
  <c r="CX105" i="14"/>
  <c r="CX108" i="14"/>
  <c r="CX112" i="14"/>
  <c r="CX110" i="14"/>
  <c r="CX111" i="14"/>
  <c r="CX106" i="14"/>
  <c r="CX102" i="14"/>
  <c r="CX98" i="14"/>
  <c r="CX94" i="14"/>
  <c r="CX87" i="14"/>
  <c r="CX83" i="14"/>
  <c r="CX79" i="14"/>
  <c r="CX75" i="14"/>
  <c r="CX71" i="14"/>
  <c r="CX51" i="14"/>
  <c r="CX66" i="14"/>
  <c r="CX62" i="14"/>
  <c r="CX58" i="14"/>
  <c r="CX54" i="14"/>
  <c r="CX38" i="14"/>
  <c r="CX34" i="14"/>
  <c r="CX13" i="14"/>
  <c r="CX109" i="14"/>
  <c r="CX67" i="14"/>
  <c r="CX59" i="14"/>
  <c r="CX50" i="14"/>
  <c r="CX17" i="14"/>
  <c r="CX14" i="14"/>
  <c r="CX99" i="14"/>
  <c r="CX90" i="14"/>
  <c r="CX55" i="14"/>
  <c r="CX21" i="14"/>
  <c r="CX28" i="14"/>
  <c r="CX24" i="14"/>
  <c r="CX10" i="14"/>
  <c r="CX91" i="14"/>
  <c r="CX63" i="14"/>
  <c r="CX23" i="14"/>
  <c r="CX18" i="14"/>
  <c r="CX2" i="15"/>
  <c r="CY1" i="15"/>
  <c r="CX2" i="18"/>
  <c r="CY1" i="18"/>
  <c r="CY4" i="18" l="1"/>
  <c r="CY5" i="18"/>
  <c r="CY6" i="18"/>
  <c r="CY9" i="18"/>
  <c r="CY16" i="18"/>
  <c r="CY14" i="18"/>
  <c r="CY10" i="18"/>
  <c r="CY15" i="18"/>
  <c r="CY19" i="18"/>
  <c r="CY17" i="18"/>
  <c r="CY20" i="18"/>
  <c r="CY21" i="18"/>
  <c r="CY24" i="18"/>
  <c r="CY28" i="18"/>
  <c r="CY26" i="18"/>
  <c r="CY23" i="18"/>
  <c r="CY27" i="18"/>
  <c r="CY31" i="18"/>
  <c r="CY35" i="18"/>
  <c r="CY39" i="18"/>
  <c r="CY33" i="18"/>
  <c r="CY37" i="18"/>
  <c r="CY30" i="18"/>
  <c r="CY34" i="18"/>
  <c r="CY38" i="18"/>
  <c r="CY43" i="18"/>
  <c r="CY45" i="18"/>
  <c r="CY49" i="18"/>
  <c r="CY41" i="18"/>
  <c r="CY42" i="18"/>
  <c r="CY46" i="18"/>
  <c r="CY50" i="18"/>
  <c r="CY57" i="18"/>
  <c r="CY61" i="18"/>
  <c r="CY65" i="18"/>
  <c r="CY54" i="18"/>
  <c r="CY58" i="18"/>
  <c r="CY62" i="18"/>
  <c r="CY51" i="18"/>
  <c r="CY55" i="18"/>
  <c r="CY59" i="18"/>
  <c r="CY63" i="18"/>
  <c r="CY67" i="18"/>
  <c r="CY71" i="18"/>
  <c r="CY75" i="18"/>
  <c r="CY79" i="18"/>
  <c r="CY83" i="18"/>
  <c r="CY72" i="18"/>
  <c r="CY76" i="18"/>
  <c r="CY80" i="18"/>
  <c r="CY84" i="18"/>
  <c r="CY73" i="18"/>
  <c r="CY77" i="18"/>
  <c r="CY66" i="18"/>
  <c r="CY69" i="18"/>
  <c r="CY70" i="18"/>
  <c r="CY74" i="18"/>
  <c r="CY78" i="18"/>
  <c r="CY82" i="18"/>
  <c r="CY90" i="18"/>
  <c r="CY91" i="18"/>
  <c r="CY86" i="18"/>
  <c r="CY88" i="18"/>
  <c r="CY92" i="18"/>
  <c r="CY89" i="18"/>
  <c r="CY93" i="18"/>
  <c r="CY64" i="18"/>
  <c r="CY60" i="18"/>
  <c r="CY56" i="18"/>
  <c r="CY52" i="18"/>
  <c r="CY48" i="18"/>
  <c r="CY36" i="18"/>
  <c r="CY25" i="18"/>
  <c r="CY87" i="18"/>
  <c r="CY81" i="18"/>
  <c r="CY68" i="18"/>
  <c r="CY53" i="18"/>
  <c r="CY32" i="18"/>
  <c r="CY44" i="18"/>
  <c r="CY40" i="18"/>
  <c r="CY29" i="18"/>
  <c r="CY85" i="18"/>
  <c r="CY47" i="18"/>
  <c r="CY3" i="18"/>
  <c r="CY22" i="18"/>
  <c r="CY13" i="18"/>
  <c r="CY12" i="18"/>
  <c r="CY11" i="18"/>
  <c r="CY18" i="18"/>
  <c r="CY8" i="18"/>
  <c r="CY7" i="18"/>
  <c r="CY4" i="15"/>
  <c r="CY5" i="15"/>
  <c r="CY6" i="15"/>
  <c r="CY3" i="15"/>
  <c r="CY7" i="15"/>
  <c r="CY9" i="15"/>
  <c r="CY10" i="15"/>
  <c r="CY11" i="15"/>
  <c r="CY14" i="15"/>
  <c r="CY15" i="15"/>
  <c r="CY22" i="15"/>
  <c r="CY18" i="15"/>
  <c r="CY19" i="15"/>
  <c r="CY23" i="15"/>
  <c r="CY20" i="15"/>
  <c r="CY24" i="15"/>
  <c r="CY30" i="15"/>
  <c r="CY27" i="15"/>
  <c r="CY31" i="15"/>
  <c r="CY28" i="15"/>
  <c r="CY32" i="15"/>
  <c r="CY41" i="15"/>
  <c r="CY45" i="15"/>
  <c r="CY35" i="15"/>
  <c r="CY36" i="15"/>
  <c r="CY39" i="15"/>
  <c r="CY43" i="15"/>
  <c r="CY49" i="15"/>
  <c r="CY53" i="15"/>
  <c r="CY50" i="15"/>
  <c r="CY54" i="15"/>
  <c r="CY47" i="15"/>
  <c r="CY59" i="15"/>
  <c r="CY63" i="15"/>
  <c r="CY67" i="15"/>
  <c r="CY71" i="15"/>
  <c r="CY60" i="15"/>
  <c r="CY64" i="15"/>
  <c r="CY68" i="15"/>
  <c r="CY72" i="15"/>
  <c r="CY61" i="15"/>
  <c r="CY65" i="15"/>
  <c r="CY69" i="15"/>
  <c r="CY58" i="15"/>
  <c r="CY62" i="15"/>
  <c r="CY73" i="15"/>
  <c r="CY80" i="15"/>
  <c r="CY77" i="15"/>
  <c r="CY81" i="15"/>
  <c r="CY85" i="15"/>
  <c r="CY89" i="15"/>
  <c r="CY104" i="15"/>
  <c r="CY108" i="15"/>
  <c r="CY93" i="15"/>
  <c r="CY92" i="15"/>
  <c r="CY94" i="15"/>
  <c r="CY98" i="15"/>
  <c r="CY102" i="15"/>
  <c r="CY106" i="15"/>
  <c r="CY95" i="15"/>
  <c r="CY99" i="15"/>
  <c r="CY103" i="15"/>
  <c r="CY107" i="15"/>
  <c r="CY112" i="15"/>
  <c r="CY124" i="15"/>
  <c r="CY128" i="15"/>
  <c r="CY121" i="15"/>
  <c r="CY125" i="15"/>
  <c r="CY114" i="15"/>
  <c r="CY118" i="15"/>
  <c r="CY122" i="15"/>
  <c r="CY126" i="15"/>
  <c r="CY115" i="15"/>
  <c r="CY119" i="15"/>
  <c r="CY123" i="15"/>
  <c r="CY127" i="15"/>
  <c r="CY135" i="15"/>
  <c r="CY147" i="15"/>
  <c r="CY151" i="15"/>
  <c r="CY155" i="15"/>
  <c r="CY159" i="15"/>
  <c r="CY132" i="15"/>
  <c r="CY136" i="15"/>
  <c r="CY140" i="15"/>
  <c r="CY144" i="15"/>
  <c r="CY148" i="15"/>
  <c r="CY152" i="15"/>
  <c r="CY156" i="15"/>
  <c r="CY160" i="15"/>
  <c r="CY129" i="15"/>
  <c r="CY133" i="15"/>
  <c r="CY137" i="15"/>
  <c r="CY141" i="15"/>
  <c r="CY145" i="15"/>
  <c r="CY149" i="15"/>
  <c r="CY153" i="15"/>
  <c r="CY157" i="15"/>
  <c r="CY161" i="15"/>
  <c r="CY169" i="15"/>
  <c r="CY174" i="15"/>
  <c r="CY178" i="15"/>
  <c r="CY182" i="15"/>
  <c r="CY186" i="15"/>
  <c r="CY190" i="15"/>
  <c r="CY194" i="15"/>
  <c r="CY198" i="15"/>
  <c r="CY202" i="15"/>
  <c r="CY165" i="15"/>
  <c r="CY171" i="15"/>
  <c r="CY175" i="15"/>
  <c r="CY179" i="15"/>
  <c r="CY183" i="15"/>
  <c r="CY187" i="15"/>
  <c r="CY191" i="15"/>
  <c r="CY195" i="15"/>
  <c r="CY199" i="15"/>
  <c r="CY172" i="15"/>
  <c r="CY176" i="15"/>
  <c r="CY180" i="15"/>
  <c r="CY184" i="15"/>
  <c r="CY188" i="15"/>
  <c r="CY192" i="15"/>
  <c r="CY196" i="15"/>
  <c r="CY200" i="15"/>
  <c r="CY203" i="15"/>
  <c r="CY204" i="15"/>
  <c r="CY208" i="15"/>
  <c r="CY212" i="15"/>
  <c r="CY217" i="15"/>
  <c r="CY221" i="15"/>
  <c r="CY225" i="15"/>
  <c r="CY229" i="15"/>
  <c r="CY233" i="15"/>
  <c r="CY237" i="15"/>
  <c r="CY241" i="15"/>
  <c r="CY245" i="15"/>
  <c r="CY218" i="15"/>
  <c r="CY222" i="15"/>
  <c r="CY226" i="15"/>
  <c r="CY230" i="15"/>
  <c r="CY234" i="15"/>
  <c r="CY238" i="15"/>
  <c r="CY242" i="15"/>
  <c r="CY219" i="15"/>
  <c r="CY223" i="15"/>
  <c r="CY227" i="15"/>
  <c r="CY231" i="15"/>
  <c r="CY235" i="15"/>
  <c r="CY239" i="15"/>
  <c r="CY243" i="15"/>
  <c r="CY247" i="15"/>
  <c r="CY251" i="15"/>
  <c r="CY255" i="15"/>
  <c r="CY246" i="15"/>
  <c r="CY250" i="15"/>
  <c r="CY261" i="15"/>
  <c r="CY265" i="15"/>
  <c r="CY269" i="15"/>
  <c r="CY273" i="15"/>
  <c r="CY277" i="15"/>
  <c r="CY258" i="15"/>
  <c r="CY262" i="15"/>
  <c r="CY266" i="15"/>
  <c r="CY270" i="15"/>
  <c r="CY274" i="15"/>
  <c r="CY278" i="15"/>
  <c r="CY282" i="15"/>
  <c r="CY286" i="15"/>
  <c r="CY290" i="15"/>
  <c r="CY294" i="15"/>
  <c r="CY298" i="15"/>
  <c r="CY254" i="15"/>
  <c r="CY259" i="15"/>
  <c r="CY263" i="15"/>
  <c r="CY267" i="15"/>
  <c r="CY271" i="15"/>
  <c r="CY275" i="15"/>
  <c r="CY279" i="15"/>
  <c r="CY283" i="15"/>
  <c r="CY287" i="15"/>
  <c r="CY291" i="15"/>
  <c r="CY295" i="15"/>
  <c r="CY299" i="15"/>
  <c r="CY303" i="15"/>
  <c r="CY307" i="15"/>
  <c r="CY311" i="15"/>
  <c r="CY315" i="15"/>
  <c r="CY373" i="15"/>
  <c r="CY377" i="15"/>
  <c r="CY381" i="15"/>
  <c r="CY319" i="15"/>
  <c r="CY323" i="15"/>
  <c r="CY327" i="15"/>
  <c r="CY331" i="15"/>
  <c r="CY335" i="15"/>
  <c r="CY339" i="15"/>
  <c r="CY343" i="15"/>
  <c r="CY347" i="15"/>
  <c r="CY351" i="15"/>
  <c r="CY355" i="15"/>
  <c r="CY359" i="15"/>
  <c r="CY363" i="15"/>
  <c r="CY367" i="15"/>
  <c r="CY371" i="15"/>
  <c r="CY375" i="15"/>
  <c r="CY379" i="15"/>
  <c r="CY383" i="15"/>
  <c r="CY332" i="15"/>
  <c r="CY336" i="15"/>
  <c r="CY340" i="15"/>
  <c r="CY344" i="15"/>
  <c r="CY348" i="15"/>
  <c r="CY352" i="15"/>
  <c r="CY356" i="15"/>
  <c r="CY360" i="15"/>
  <c r="CY364" i="15"/>
  <c r="CY368" i="15"/>
  <c r="CY372" i="15"/>
  <c r="CY376" i="15"/>
  <c r="CY380" i="15"/>
  <c r="CY321" i="15"/>
  <c r="CY370" i="15"/>
  <c r="CY362" i="15"/>
  <c r="CY354" i="15"/>
  <c r="CY346" i="15"/>
  <c r="CY338" i="15"/>
  <c r="CY330" i="15"/>
  <c r="CY326" i="15"/>
  <c r="CY322" i="15"/>
  <c r="CY314" i="15"/>
  <c r="CY317" i="15"/>
  <c r="CY309" i="15"/>
  <c r="CY301" i="15"/>
  <c r="CY293" i="15"/>
  <c r="CY285" i="15"/>
  <c r="CY257" i="15"/>
  <c r="CY324" i="15"/>
  <c r="CY320" i="15"/>
  <c r="CY316" i="15"/>
  <c r="CY312" i="15"/>
  <c r="CY308" i="15"/>
  <c r="CY304" i="15"/>
  <c r="CY300" i="15"/>
  <c r="CY296" i="15"/>
  <c r="CY292" i="15"/>
  <c r="CY288" i="15"/>
  <c r="CY284" i="15"/>
  <c r="CY280" i="15"/>
  <c r="CY276" i="15"/>
  <c r="CY272" i="15"/>
  <c r="CY268" i="15"/>
  <c r="CY264" i="15"/>
  <c r="CY260" i="15"/>
  <c r="CY256" i="15"/>
  <c r="CY209" i="15"/>
  <c r="CY244" i="15"/>
  <c r="CY240" i="15"/>
  <c r="CY236" i="15"/>
  <c r="CY232" i="15"/>
  <c r="CY228" i="15"/>
  <c r="CY224" i="15"/>
  <c r="CY220" i="15"/>
  <c r="CY216" i="15"/>
  <c r="CY215" i="15"/>
  <c r="CY210" i="15"/>
  <c r="CY167" i="15"/>
  <c r="CY201" i="15"/>
  <c r="CY197" i="15"/>
  <c r="CY193" i="15"/>
  <c r="CY189" i="15"/>
  <c r="CY185" i="15"/>
  <c r="CY181" i="15"/>
  <c r="CY177" i="15"/>
  <c r="CY173" i="15"/>
  <c r="CY328" i="15"/>
  <c r="CY378" i="15"/>
  <c r="CY325" i="15"/>
  <c r="CY253" i="15"/>
  <c r="CY248" i="15"/>
  <c r="CY310" i="15"/>
  <c r="CY213" i="15"/>
  <c r="CY214" i="15"/>
  <c r="CY374" i="15"/>
  <c r="CY366" i="15"/>
  <c r="CY358" i="15"/>
  <c r="CY350" i="15"/>
  <c r="CY342" i="15"/>
  <c r="CY334" i="15"/>
  <c r="CY329" i="15"/>
  <c r="CY369" i="15"/>
  <c r="CY365" i="15"/>
  <c r="CY361" i="15"/>
  <c r="CY357" i="15"/>
  <c r="CY353" i="15"/>
  <c r="CY349" i="15"/>
  <c r="CY345" i="15"/>
  <c r="CY341" i="15"/>
  <c r="CY337" i="15"/>
  <c r="CY333" i="15"/>
  <c r="CY306" i="15"/>
  <c r="CY313" i="15"/>
  <c r="CY305" i="15"/>
  <c r="CY297" i="15"/>
  <c r="CY289" i="15"/>
  <c r="CY281" i="15"/>
  <c r="CY249" i="15"/>
  <c r="CY207" i="15"/>
  <c r="CY166" i="15"/>
  <c r="CY170" i="15"/>
  <c r="CY164" i="15"/>
  <c r="CY318" i="15"/>
  <c r="CY382" i="15"/>
  <c r="CY252" i="15"/>
  <c r="CY302" i="15"/>
  <c r="CY205" i="15"/>
  <c r="CY211" i="15"/>
  <c r="CY206" i="15"/>
  <c r="CY168" i="15"/>
  <c r="CY163" i="15"/>
  <c r="CY117" i="15"/>
  <c r="CY113" i="15"/>
  <c r="CY105" i="15"/>
  <c r="CY101" i="15"/>
  <c r="CY100" i="15"/>
  <c r="CY96" i="15"/>
  <c r="CY84" i="15"/>
  <c r="CY79" i="15"/>
  <c r="CY66" i="15"/>
  <c r="CY56" i="15"/>
  <c r="CY34" i="15"/>
  <c r="CY8" i="15"/>
  <c r="CY143" i="15"/>
  <c r="CY131" i="15"/>
  <c r="CY74" i="15"/>
  <c r="CY91" i="15"/>
  <c r="CY83" i="15"/>
  <c r="CY76" i="15"/>
  <c r="CY90" i="15"/>
  <c r="CY86" i="15"/>
  <c r="CY82" i="15"/>
  <c r="CY78" i="15"/>
  <c r="CY70" i="15"/>
  <c r="CY57" i="15"/>
  <c r="CY55" i="15"/>
  <c r="CY52" i="15"/>
  <c r="CY48" i="15"/>
  <c r="CY46" i="15"/>
  <c r="CY33" i="15"/>
  <c r="CY26" i="15"/>
  <c r="CY25" i="15"/>
  <c r="CY12" i="15"/>
  <c r="CY17" i="15"/>
  <c r="CY13" i="15"/>
  <c r="CY139" i="15"/>
  <c r="CY162" i="15"/>
  <c r="CY158" i="15"/>
  <c r="CY154" i="15"/>
  <c r="CY150" i="15"/>
  <c r="CY146" i="15"/>
  <c r="CY142" i="15"/>
  <c r="CY138" i="15"/>
  <c r="CY134" i="15"/>
  <c r="CY130" i="15"/>
  <c r="CY120" i="15"/>
  <c r="CY116" i="15"/>
  <c r="CY111" i="15"/>
  <c r="CY109" i="15"/>
  <c r="CY97" i="15"/>
  <c r="CY75" i="15"/>
  <c r="CY40" i="15"/>
  <c r="CY42" i="15"/>
  <c r="CY38" i="15"/>
  <c r="CY110" i="15"/>
  <c r="CY88" i="15"/>
  <c r="CY87" i="15"/>
  <c r="CY51" i="15"/>
  <c r="CY44" i="15"/>
  <c r="CY37" i="15"/>
  <c r="CY29" i="15"/>
  <c r="CY21" i="15"/>
  <c r="CY16" i="15"/>
  <c r="CZ1" i="16"/>
  <c r="CY4" i="16"/>
  <c r="CY5" i="16"/>
  <c r="CY6" i="16"/>
  <c r="CY7" i="16"/>
  <c r="CY9" i="16"/>
  <c r="CY10" i="16"/>
  <c r="CY15" i="16"/>
  <c r="CY13" i="16"/>
  <c r="CY11" i="16"/>
  <c r="CY14" i="16"/>
  <c r="CY17" i="16"/>
  <c r="CY21" i="16"/>
  <c r="CY16" i="16"/>
  <c r="CY22" i="16"/>
  <c r="CY19" i="16"/>
  <c r="CY23" i="16"/>
  <c r="CY20" i="16"/>
  <c r="CY24" i="16"/>
  <c r="CY31" i="16"/>
  <c r="CY35" i="16"/>
  <c r="CY32" i="16"/>
  <c r="CY29" i="16"/>
  <c r="CY33" i="16"/>
  <c r="CY26" i="16"/>
  <c r="CY30" i="16"/>
  <c r="CY37" i="16"/>
  <c r="CY42" i="16"/>
  <c r="CY46" i="16"/>
  <c r="CY50" i="16"/>
  <c r="CY36" i="16"/>
  <c r="CY39" i="16"/>
  <c r="CY43" i="16"/>
  <c r="CY47" i="16"/>
  <c r="CY51" i="16"/>
  <c r="CY52" i="16"/>
  <c r="CY56" i="16"/>
  <c r="CY60" i="16"/>
  <c r="CY54" i="16"/>
  <c r="CY55" i="16"/>
  <c r="CY61" i="16"/>
  <c r="CY65" i="16"/>
  <c r="CY69" i="16"/>
  <c r="CY73" i="16"/>
  <c r="CY58" i="16"/>
  <c r="CY62" i="16"/>
  <c r="CY66" i="16"/>
  <c r="CY70" i="16"/>
  <c r="CY74" i="16"/>
  <c r="CY77" i="16"/>
  <c r="CY81" i="16"/>
  <c r="CY78" i="16"/>
  <c r="CY82" i="16"/>
  <c r="CY86" i="16"/>
  <c r="CY90" i="16"/>
  <c r="CY79" i="16"/>
  <c r="CY83" i="16"/>
  <c r="CY87" i="16"/>
  <c r="CY91" i="16"/>
  <c r="CY99" i="16"/>
  <c r="CY94" i="16"/>
  <c r="CY95" i="16"/>
  <c r="CY101" i="16"/>
  <c r="CY105" i="16"/>
  <c r="CY109" i="16"/>
  <c r="CY113" i="16"/>
  <c r="CY117" i="16"/>
  <c r="CY121" i="16"/>
  <c r="CY125" i="16"/>
  <c r="CY129" i="16"/>
  <c r="CY102" i="16"/>
  <c r="CY106" i="16"/>
  <c r="CY110" i="16"/>
  <c r="CY114" i="16"/>
  <c r="CY118" i="16"/>
  <c r="CY122" i="16"/>
  <c r="CY126" i="16"/>
  <c r="CY130" i="16"/>
  <c r="CY97" i="16"/>
  <c r="CY127" i="16"/>
  <c r="CY131" i="16"/>
  <c r="CY135" i="16"/>
  <c r="CY139" i="16"/>
  <c r="CY143" i="16"/>
  <c r="CY147" i="16"/>
  <c r="CY151" i="16"/>
  <c r="CY155" i="16"/>
  <c r="CY159" i="16"/>
  <c r="CY163" i="16"/>
  <c r="CY167" i="16"/>
  <c r="CY171" i="16"/>
  <c r="CY136" i="16"/>
  <c r="CY140" i="16"/>
  <c r="CY144" i="16"/>
  <c r="CY148" i="16"/>
  <c r="CY152" i="16"/>
  <c r="CY156" i="16"/>
  <c r="CY160" i="16"/>
  <c r="CY164" i="16"/>
  <c r="CY168" i="16"/>
  <c r="CY172" i="16"/>
  <c r="CY133" i="16"/>
  <c r="CY134" i="16"/>
  <c r="CY137" i="16"/>
  <c r="CY141" i="16"/>
  <c r="CY145" i="16"/>
  <c r="CY149" i="16"/>
  <c r="CY153" i="16"/>
  <c r="CY157" i="16"/>
  <c r="CY161" i="16"/>
  <c r="CY165" i="16"/>
  <c r="CY169" i="16"/>
  <c r="CY173" i="16"/>
  <c r="CY177" i="16"/>
  <c r="CY181" i="16"/>
  <c r="CY185" i="16"/>
  <c r="CY190" i="16"/>
  <c r="CY191" i="16"/>
  <c r="CY195" i="16"/>
  <c r="CY199" i="16"/>
  <c r="CY203" i="16"/>
  <c r="CY207" i="16"/>
  <c r="CY211" i="16"/>
  <c r="CY192" i="16"/>
  <c r="CY196" i="16"/>
  <c r="CY200" i="16"/>
  <c r="CY204" i="16"/>
  <c r="CY208" i="16"/>
  <c r="CY218" i="16"/>
  <c r="CY219" i="16"/>
  <c r="CY222" i="16"/>
  <c r="CY224" i="16"/>
  <c r="CY228" i="16"/>
  <c r="CY232" i="16"/>
  <c r="CY236" i="16"/>
  <c r="CY240" i="16"/>
  <c r="CY244" i="16"/>
  <c r="CY248" i="16"/>
  <c r="CY252" i="16"/>
  <c r="CY256" i="16"/>
  <c r="CY260" i="16"/>
  <c r="CY264" i="16"/>
  <c r="CY268" i="16"/>
  <c r="CY272" i="16"/>
  <c r="CY276" i="16"/>
  <c r="CY280" i="16"/>
  <c r="CY220" i="16"/>
  <c r="CY225" i="16"/>
  <c r="CY229" i="16"/>
  <c r="CY233" i="16"/>
  <c r="CY237" i="16"/>
  <c r="CY241" i="16"/>
  <c r="CY245" i="16"/>
  <c r="CY249" i="16"/>
  <c r="CY253" i="16"/>
  <c r="CY257" i="16"/>
  <c r="CY261" i="16"/>
  <c r="CY265" i="16"/>
  <c r="CY269" i="16"/>
  <c r="CY273" i="16"/>
  <c r="CY277" i="16"/>
  <c r="CY281" i="16"/>
  <c r="CY285" i="16"/>
  <c r="CY289" i="16"/>
  <c r="CY293" i="16"/>
  <c r="CY212" i="16"/>
  <c r="CY215" i="16"/>
  <c r="CY216" i="16"/>
  <c r="CY223" i="16"/>
  <c r="CY227" i="16"/>
  <c r="CY231" i="16"/>
  <c r="CY235" i="16"/>
  <c r="CY239" i="16"/>
  <c r="CY243" i="16"/>
  <c r="CY247" i="16"/>
  <c r="CY251" i="16"/>
  <c r="CY255" i="16"/>
  <c r="CY259" i="16"/>
  <c r="CY263" i="16"/>
  <c r="CY267" i="16"/>
  <c r="CY271" i="16"/>
  <c r="CY275" i="16"/>
  <c r="CY279" i="16"/>
  <c r="CY283" i="16"/>
  <c r="CY360" i="16"/>
  <c r="CY284" i="16"/>
  <c r="CY288" i="16"/>
  <c r="CY292" i="16"/>
  <c r="CY298" i="16"/>
  <c r="CY302" i="16"/>
  <c r="CY306" i="16"/>
  <c r="CY310" i="16"/>
  <c r="CY314" i="16"/>
  <c r="CY318" i="16"/>
  <c r="CY322" i="16"/>
  <c r="CY326" i="16"/>
  <c r="CY330" i="16"/>
  <c r="CY334" i="16"/>
  <c r="CY338" i="16"/>
  <c r="CY342" i="16"/>
  <c r="CY346" i="16"/>
  <c r="CY350" i="16"/>
  <c r="CY354" i="16"/>
  <c r="CY358" i="16"/>
  <c r="CY299" i="16"/>
  <c r="CY303" i="16"/>
  <c r="CY307" i="16"/>
  <c r="CY311" i="16"/>
  <c r="CY315" i="16"/>
  <c r="CY319" i="16"/>
  <c r="CY323" i="16"/>
  <c r="CY327" i="16"/>
  <c r="CY331" i="16"/>
  <c r="CY335" i="16"/>
  <c r="CY339" i="16"/>
  <c r="CY343" i="16"/>
  <c r="CY347" i="16"/>
  <c r="CY351" i="16"/>
  <c r="CY355" i="16"/>
  <c r="CY359" i="16"/>
  <c r="CY369" i="16"/>
  <c r="CY373" i="16"/>
  <c r="CY377" i="16"/>
  <c r="CY381" i="16"/>
  <c r="CY385" i="16"/>
  <c r="CY389" i="16"/>
  <c r="CY393" i="16"/>
  <c r="CY397" i="16"/>
  <c r="CY401" i="16"/>
  <c r="CY405" i="16"/>
  <c r="CY409" i="16"/>
  <c r="CY413" i="16"/>
  <c r="CY417" i="16"/>
  <c r="CY421" i="16"/>
  <c r="CY425" i="16"/>
  <c r="CY374" i="16"/>
  <c r="CY378" i="16"/>
  <c r="CY382" i="16"/>
  <c r="CY386" i="16"/>
  <c r="CY390" i="16"/>
  <c r="CY394" i="16"/>
  <c r="CY398" i="16"/>
  <c r="CY402" i="16"/>
  <c r="CY406" i="16"/>
  <c r="CY410" i="16"/>
  <c r="CY414" i="16"/>
  <c r="CY418" i="16"/>
  <c r="CY422" i="16"/>
  <c r="CY371" i="16"/>
  <c r="CY375" i="16"/>
  <c r="CY379" i="16"/>
  <c r="CY383" i="16"/>
  <c r="CY387" i="16"/>
  <c r="CY391" i="16"/>
  <c r="CY395" i="16"/>
  <c r="CY399" i="16"/>
  <c r="CY403" i="16"/>
  <c r="CY407" i="16"/>
  <c r="CY411" i="16"/>
  <c r="CY415" i="16"/>
  <c r="CY419" i="16"/>
  <c r="CY423" i="16"/>
  <c r="CY427" i="16"/>
  <c r="CY363" i="16"/>
  <c r="CY367" i="16"/>
  <c r="CY426" i="16"/>
  <c r="CY430" i="16"/>
  <c r="CY431" i="16"/>
  <c r="CY435" i="16"/>
  <c r="CY439" i="16"/>
  <c r="CY443" i="16"/>
  <c r="CY447" i="16"/>
  <c r="CY451" i="16"/>
  <c r="CY455" i="16"/>
  <c r="CY459" i="16"/>
  <c r="CY463" i="16"/>
  <c r="CY467" i="16"/>
  <c r="CY471" i="16"/>
  <c r="CY475" i="16"/>
  <c r="CY479" i="16"/>
  <c r="CY444" i="16"/>
  <c r="CY448" i="16"/>
  <c r="CY452" i="16"/>
  <c r="CY456" i="16"/>
  <c r="CY460" i="16"/>
  <c r="CY464" i="16"/>
  <c r="CY468" i="16"/>
  <c r="CY472" i="16"/>
  <c r="CY476" i="16"/>
  <c r="CY480" i="16"/>
  <c r="CY432" i="16"/>
  <c r="CY442" i="16"/>
  <c r="CY437" i="16"/>
  <c r="CY396" i="16"/>
  <c r="CY384" i="16"/>
  <c r="CY294" i="16"/>
  <c r="CY278" i="16"/>
  <c r="CY270" i="16"/>
  <c r="CY262" i="16"/>
  <c r="CY254" i="16"/>
  <c r="CY246" i="16"/>
  <c r="CY238" i="16"/>
  <c r="CY230" i="16"/>
  <c r="CY436" i="16"/>
  <c r="CY482" i="16"/>
  <c r="CY474" i="16"/>
  <c r="CY466" i="16"/>
  <c r="CY458" i="16"/>
  <c r="CY450" i="16"/>
  <c r="CY441" i="16"/>
  <c r="CY429" i="16"/>
  <c r="CY481" i="16"/>
  <c r="CY477" i="16"/>
  <c r="CY473" i="16"/>
  <c r="CY469" i="16"/>
  <c r="CY465" i="16"/>
  <c r="CY461" i="16"/>
  <c r="CY457" i="16"/>
  <c r="CY453" i="16"/>
  <c r="CY449" i="16"/>
  <c r="CY445" i="16"/>
  <c r="CY424" i="16"/>
  <c r="CY416" i="16"/>
  <c r="CY408" i="16"/>
  <c r="CY400" i="16"/>
  <c r="CY376" i="16"/>
  <c r="CY361" i="16"/>
  <c r="CY290" i="16"/>
  <c r="CY357" i="16"/>
  <c r="CY349" i="16"/>
  <c r="CY341" i="16"/>
  <c r="CY333" i="16"/>
  <c r="CY325" i="16"/>
  <c r="CY317" i="16"/>
  <c r="CY309" i="16"/>
  <c r="CY301" i="16"/>
  <c r="CY291" i="16"/>
  <c r="CY368" i="16"/>
  <c r="CY364" i="16"/>
  <c r="CY428" i="16"/>
  <c r="CY440" i="16"/>
  <c r="CY434" i="16"/>
  <c r="CY388" i="16"/>
  <c r="CY366" i="16"/>
  <c r="CY370" i="16"/>
  <c r="CY282" i="16"/>
  <c r="CY274" i="16"/>
  <c r="CY478" i="16"/>
  <c r="CY470" i="16"/>
  <c r="CY462" i="16"/>
  <c r="CY454" i="16"/>
  <c r="CY446" i="16"/>
  <c r="CY438" i="16"/>
  <c r="CY433" i="16"/>
  <c r="CY420" i="16"/>
  <c r="CY412" i="16"/>
  <c r="CY404" i="16"/>
  <c r="CY392" i="16"/>
  <c r="CY380" i="16"/>
  <c r="CY372" i="16"/>
  <c r="CY362" i="16"/>
  <c r="CY365" i="16"/>
  <c r="CY286" i="16"/>
  <c r="CY353" i="16"/>
  <c r="CY345" i="16"/>
  <c r="CY337" i="16"/>
  <c r="CY329" i="16"/>
  <c r="CY321" i="16"/>
  <c r="CY313" i="16"/>
  <c r="CY305" i="16"/>
  <c r="CY297" i="16"/>
  <c r="CY295" i="16"/>
  <c r="CY287" i="16"/>
  <c r="CY356" i="16"/>
  <c r="CY352" i="16"/>
  <c r="CY348" i="16"/>
  <c r="CY344" i="16"/>
  <c r="CY340" i="16"/>
  <c r="CY336" i="16"/>
  <c r="CY332" i="16"/>
  <c r="CY328" i="16"/>
  <c r="CY324" i="16"/>
  <c r="CY320" i="16"/>
  <c r="CY316" i="16"/>
  <c r="CY312" i="16"/>
  <c r="CY308" i="16"/>
  <c r="CY304" i="16"/>
  <c r="CY300" i="16"/>
  <c r="CY296" i="16"/>
  <c r="CY258" i="16"/>
  <c r="CY242" i="16"/>
  <c r="CY226" i="16"/>
  <c r="CY221" i="16"/>
  <c r="CY217" i="16"/>
  <c r="CY213" i="16"/>
  <c r="CY205" i="16"/>
  <c r="CY197" i="16"/>
  <c r="CY189" i="16"/>
  <c r="CY184" i="16"/>
  <c r="CY179" i="16"/>
  <c r="CY182" i="16"/>
  <c r="CY170" i="16"/>
  <c r="CY158" i="16"/>
  <c r="CY146" i="16"/>
  <c r="CY138" i="16"/>
  <c r="CY132" i="16"/>
  <c r="CY128" i="16"/>
  <c r="CY124" i="16"/>
  <c r="CY120" i="16"/>
  <c r="CY116" i="16"/>
  <c r="CY112" i="16"/>
  <c r="CY108" i="16"/>
  <c r="CY104" i="16"/>
  <c r="CY100" i="16"/>
  <c r="CY92" i="16"/>
  <c r="CY84" i="16"/>
  <c r="CY76" i="16"/>
  <c r="CY93" i="16"/>
  <c r="CY89" i="16"/>
  <c r="CY85" i="16"/>
  <c r="CY57" i="16"/>
  <c r="CY68" i="16"/>
  <c r="CY48" i="16"/>
  <c r="CY38" i="16"/>
  <c r="CY8" i="16"/>
  <c r="CY3" i="16"/>
  <c r="CY234" i="16"/>
  <c r="CY188" i="16"/>
  <c r="CY183" i="16"/>
  <c r="CY210" i="16"/>
  <c r="CY206" i="16"/>
  <c r="CY202" i="16"/>
  <c r="CY198" i="16"/>
  <c r="CY194" i="16"/>
  <c r="CY186" i="16"/>
  <c r="CY174" i="16"/>
  <c r="CY162" i="16"/>
  <c r="CY150" i="16"/>
  <c r="CY115" i="16"/>
  <c r="CY107" i="16"/>
  <c r="CY98" i="16"/>
  <c r="CY75" i="16"/>
  <c r="CY67" i="16"/>
  <c r="CY59" i="16"/>
  <c r="CY72" i="16"/>
  <c r="CY44" i="16"/>
  <c r="CY27" i="16"/>
  <c r="CY12" i="16"/>
  <c r="CY266" i="16"/>
  <c r="CY250" i="16"/>
  <c r="CY209" i="16"/>
  <c r="CY201" i="16"/>
  <c r="CY193" i="16"/>
  <c r="CY187" i="16"/>
  <c r="CY176" i="16"/>
  <c r="CY142" i="16"/>
  <c r="CY123" i="16"/>
  <c r="CY96" i="16"/>
  <c r="CY88" i="16"/>
  <c r="CY80" i="16"/>
  <c r="CY28" i="16"/>
  <c r="CY18" i="16"/>
  <c r="CY214" i="16"/>
  <c r="CY180" i="16"/>
  <c r="CY175" i="16"/>
  <c r="CY178" i="16"/>
  <c r="CY166" i="16"/>
  <c r="CY154" i="16"/>
  <c r="CY119" i="16"/>
  <c r="CY111" i="16"/>
  <c r="CY103" i="16"/>
  <c r="CY71" i="16"/>
  <c r="CY63" i="16"/>
  <c r="CY64" i="16"/>
  <c r="CY40" i="16"/>
  <c r="CY53" i="16"/>
  <c r="CY49" i="16"/>
  <c r="CY45" i="16"/>
  <c r="CY41" i="16"/>
  <c r="CY34" i="16"/>
  <c r="CY25" i="16"/>
  <c r="CZ1" i="14"/>
  <c r="CY4" i="14"/>
  <c r="CY5" i="14"/>
  <c r="CY6" i="14"/>
  <c r="CY3" i="14"/>
  <c r="CY10" i="14"/>
  <c r="CY7" i="14"/>
  <c r="CY8" i="14"/>
  <c r="CY9" i="14"/>
  <c r="CY12" i="14"/>
  <c r="CY11" i="14"/>
  <c r="CY14" i="14"/>
  <c r="CY16" i="14"/>
  <c r="CY20" i="14"/>
  <c r="CY18" i="14"/>
  <c r="CY15" i="14"/>
  <c r="CY19" i="14"/>
  <c r="CY24" i="14"/>
  <c r="CY28" i="14"/>
  <c r="CY25" i="14"/>
  <c r="CY22" i="14"/>
  <c r="CY26" i="14"/>
  <c r="CY30" i="14"/>
  <c r="CY34" i="14"/>
  <c r="CY31" i="14"/>
  <c r="CY35" i="14"/>
  <c r="CY29" i="14"/>
  <c r="CY32" i="14"/>
  <c r="CY36" i="14"/>
  <c r="CY44" i="14"/>
  <c r="CY48" i="14"/>
  <c r="CY41" i="14"/>
  <c r="CY45" i="14"/>
  <c r="CY39" i="14"/>
  <c r="CY42" i="14"/>
  <c r="CY46" i="14"/>
  <c r="CY40" i="14"/>
  <c r="CY43" i="14"/>
  <c r="CY47" i="14"/>
  <c r="CY49" i="14"/>
  <c r="CY53" i="14"/>
  <c r="CY51" i="14"/>
  <c r="CY55" i="14"/>
  <c r="CY59" i="14"/>
  <c r="CY63" i="14"/>
  <c r="CY52" i="14"/>
  <c r="CY56" i="14"/>
  <c r="CY60" i="14"/>
  <c r="CY64" i="14"/>
  <c r="CY68" i="14"/>
  <c r="CY75" i="14"/>
  <c r="CY79" i="14"/>
  <c r="CY83" i="14"/>
  <c r="CY72" i="14"/>
  <c r="CY76" i="14"/>
  <c r="CY80" i="14"/>
  <c r="CY84" i="14"/>
  <c r="CY69" i="14"/>
  <c r="CY73" i="14"/>
  <c r="CY77" i="14"/>
  <c r="CY81" i="14"/>
  <c r="CY85" i="14"/>
  <c r="CY87" i="14"/>
  <c r="CY93" i="14"/>
  <c r="CY89" i="14"/>
  <c r="CY94" i="14"/>
  <c r="CY98" i="14"/>
  <c r="CY102" i="14"/>
  <c r="CY106" i="14"/>
  <c r="CY103" i="14"/>
  <c r="CY107" i="14"/>
  <c r="CY96" i="14"/>
  <c r="CY100" i="14"/>
  <c r="CY104" i="14"/>
  <c r="CY112" i="14"/>
  <c r="CY108" i="14"/>
  <c r="CY110" i="14"/>
  <c r="CY95" i="14"/>
  <c r="CY90" i="14"/>
  <c r="CY105" i="14"/>
  <c r="CY101" i="14"/>
  <c r="CY97" i="14"/>
  <c r="CY92" i="14"/>
  <c r="CY86" i="14"/>
  <c r="CY82" i="14"/>
  <c r="CY78" i="14"/>
  <c r="CY74" i="14"/>
  <c r="CY70" i="14"/>
  <c r="CY62" i="14"/>
  <c r="CY65" i="14"/>
  <c r="CY61" i="14"/>
  <c r="CY57" i="14"/>
  <c r="CY38" i="14"/>
  <c r="CY37" i="14"/>
  <c r="CY33" i="14"/>
  <c r="CY17" i="14"/>
  <c r="CY109" i="14"/>
  <c r="CY91" i="14"/>
  <c r="CY71" i="14"/>
  <c r="CY50" i="14"/>
  <c r="CY99" i="14"/>
  <c r="CY66" i="14"/>
  <c r="CY58" i="14"/>
  <c r="CY27" i="14"/>
  <c r="CY23" i="14"/>
  <c r="CY13" i="14"/>
  <c r="CY111" i="14"/>
  <c r="CY88" i="14"/>
  <c r="CY67" i="14"/>
  <c r="CY54" i="14"/>
  <c r="CY21" i="14"/>
  <c r="CZ1" i="18"/>
  <c r="CY2" i="18"/>
  <c r="CZ1" i="15"/>
  <c r="CY2" i="15"/>
  <c r="CZ3" i="18" l="1"/>
  <c r="CZ4" i="18"/>
  <c r="CZ5" i="18"/>
  <c r="CZ6" i="18"/>
  <c r="CZ10" i="18"/>
  <c r="CZ7" i="18"/>
  <c r="CZ8" i="18"/>
  <c r="CZ9" i="18"/>
  <c r="CZ15" i="18"/>
  <c r="CZ11" i="18"/>
  <c r="CZ13" i="18"/>
  <c r="CZ14" i="18"/>
  <c r="CZ16" i="18"/>
  <c r="CZ17" i="18"/>
  <c r="CZ21" i="18"/>
  <c r="CZ18" i="18"/>
  <c r="CZ19" i="18"/>
  <c r="CZ22" i="18"/>
  <c r="CZ23" i="18"/>
  <c r="CZ27" i="18"/>
  <c r="CZ20" i="18"/>
  <c r="CZ24" i="18"/>
  <c r="CZ28" i="18"/>
  <c r="CZ25" i="18"/>
  <c r="CZ26" i="18"/>
  <c r="CZ30" i="18"/>
  <c r="CZ34" i="18"/>
  <c r="CZ38" i="18"/>
  <c r="CZ29" i="18"/>
  <c r="CZ31" i="18"/>
  <c r="CZ35" i="18"/>
  <c r="CZ39" i="18"/>
  <c r="CZ32" i="18"/>
  <c r="CZ36" i="18"/>
  <c r="CZ33" i="18"/>
  <c r="CZ37" i="18"/>
  <c r="CZ41" i="18"/>
  <c r="CZ42" i="18"/>
  <c r="CZ46" i="18"/>
  <c r="CZ50" i="18"/>
  <c r="CZ40" i="18"/>
  <c r="CZ43" i="18"/>
  <c r="CZ47" i="18"/>
  <c r="CZ44" i="18"/>
  <c r="CZ48" i="18"/>
  <c r="CZ45" i="18"/>
  <c r="CZ49" i="18"/>
  <c r="CZ51" i="18"/>
  <c r="CZ55" i="18"/>
  <c r="CZ59" i="18"/>
  <c r="CZ63" i="18"/>
  <c r="CZ67" i="18"/>
  <c r="CZ52" i="18"/>
  <c r="CZ56" i="18"/>
  <c r="CZ60" i="18"/>
  <c r="CZ64" i="18"/>
  <c r="CZ53" i="18"/>
  <c r="CZ57" i="18"/>
  <c r="CZ61" i="18"/>
  <c r="CZ65" i="18"/>
  <c r="CZ54" i="18"/>
  <c r="CZ58" i="18"/>
  <c r="CZ62" i="18"/>
  <c r="CZ66" i="18"/>
  <c r="CZ68" i="18"/>
  <c r="CZ69" i="18"/>
  <c r="CZ70" i="18"/>
  <c r="CZ74" i="18"/>
  <c r="CZ78" i="18"/>
  <c r="CZ82" i="18"/>
  <c r="CZ71" i="18"/>
  <c r="CZ75" i="18"/>
  <c r="CZ79" i="18"/>
  <c r="CZ83" i="18"/>
  <c r="CZ72" i="18"/>
  <c r="CZ76" i="18"/>
  <c r="CZ80" i="18"/>
  <c r="CZ84" i="18"/>
  <c r="CZ73" i="18"/>
  <c r="CZ77" i="18"/>
  <c r="CZ81" i="18"/>
  <c r="CZ85" i="18"/>
  <c r="CZ89" i="18"/>
  <c r="CZ93" i="18"/>
  <c r="CZ90" i="18"/>
  <c r="CZ87" i="18"/>
  <c r="CZ91" i="18"/>
  <c r="CZ86" i="18"/>
  <c r="CZ88" i="18"/>
  <c r="CZ92" i="18"/>
  <c r="CZ12" i="18"/>
  <c r="CZ3" i="15"/>
  <c r="CZ4" i="15"/>
  <c r="CZ5" i="15"/>
  <c r="CZ6" i="15"/>
  <c r="CZ11" i="15"/>
  <c r="CZ7" i="15"/>
  <c r="CZ8" i="15"/>
  <c r="CZ9" i="15"/>
  <c r="CZ10" i="15"/>
  <c r="CZ16" i="15"/>
  <c r="CZ13" i="15"/>
  <c r="CZ14" i="15"/>
  <c r="CZ15" i="15"/>
  <c r="CZ21" i="15"/>
  <c r="CZ17" i="15"/>
  <c r="CZ22" i="15"/>
  <c r="CZ18" i="15"/>
  <c r="CZ19" i="15"/>
  <c r="CZ23" i="15"/>
  <c r="CZ20" i="15"/>
  <c r="CZ24" i="15"/>
  <c r="CZ25" i="15"/>
  <c r="CZ26" i="15"/>
  <c r="CZ29" i="15"/>
  <c r="CZ33" i="15"/>
  <c r="CZ30" i="15"/>
  <c r="CZ27" i="15"/>
  <c r="CZ31" i="15"/>
  <c r="CZ28" i="15"/>
  <c r="CZ32" i="15"/>
  <c r="CZ36" i="15"/>
  <c r="CZ34" i="15"/>
  <c r="CZ40" i="15"/>
  <c r="CZ44" i="15"/>
  <c r="CZ41" i="15"/>
  <c r="CZ35" i="15"/>
  <c r="CZ37" i="15"/>
  <c r="CZ38" i="15"/>
  <c r="CZ42" i="15"/>
  <c r="CZ39" i="15"/>
  <c r="CZ43" i="15"/>
  <c r="CZ47" i="15"/>
  <c r="CZ51" i="15"/>
  <c r="CZ55" i="15"/>
  <c r="CZ45" i="15"/>
  <c r="CZ46" i="15"/>
  <c r="CZ48" i="15"/>
  <c r="CZ52" i="15"/>
  <c r="CZ49" i="15"/>
  <c r="CZ53" i="15"/>
  <c r="CZ50" i="15"/>
  <c r="CZ54" i="15"/>
  <c r="CZ58" i="15"/>
  <c r="CZ62" i="15"/>
  <c r="CZ66" i="15"/>
  <c r="CZ70" i="15"/>
  <c r="CZ57" i="15"/>
  <c r="CZ59" i="15"/>
  <c r="CZ63" i="15"/>
  <c r="CZ67" i="15"/>
  <c r="CZ71" i="15"/>
  <c r="CZ56" i="15"/>
  <c r="CZ60" i="15"/>
  <c r="CZ64" i="15"/>
  <c r="CZ68" i="15"/>
  <c r="CZ72" i="15"/>
  <c r="CZ61" i="15"/>
  <c r="CZ65" i="15"/>
  <c r="CZ69" i="15"/>
  <c r="CZ73" i="15"/>
  <c r="CZ77" i="15"/>
  <c r="CZ81" i="15"/>
  <c r="CZ85" i="15"/>
  <c r="CZ89" i="15"/>
  <c r="CZ78" i="15"/>
  <c r="CZ82" i="15"/>
  <c r="CZ86" i="15"/>
  <c r="CZ90" i="15"/>
  <c r="CZ74" i="15"/>
  <c r="CZ75" i="15"/>
  <c r="CZ76" i="15"/>
  <c r="CZ79" i="15"/>
  <c r="CZ83" i="15"/>
  <c r="CZ87" i="15"/>
  <c r="CZ91" i="15"/>
  <c r="CZ80" i="15"/>
  <c r="CZ84" i="15"/>
  <c r="CZ88" i="15"/>
  <c r="CZ95" i="15"/>
  <c r="CZ99" i="15"/>
  <c r="CZ103" i="15"/>
  <c r="CZ107" i="15"/>
  <c r="CZ96" i="15"/>
  <c r="CZ100" i="15"/>
  <c r="CZ104" i="15"/>
  <c r="CZ108" i="15"/>
  <c r="CZ93" i="15"/>
  <c r="CZ97" i="15"/>
  <c r="CZ101" i="15"/>
  <c r="CZ105" i="15"/>
  <c r="CZ92" i="15"/>
  <c r="CZ94" i="15"/>
  <c r="CZ98" i="15"/>
  <c r="CZ102" i="15"/>
  <c r="CZ106" i="15"/>
  <c r="CZ115" i="15"/>
  <c r="CZ119" i="15"/>
  <c r="CZ123" i="15"/>
  <c r="CZ127" i="15"/>
  <c r="CZ109" i="15"/>
  <c r="CZ110" i="15"/>
  <c r="CZ111" i="15"/>
  <c r="CZ112" i="15"/>
  <c r="CZ116" i="15"/>
  <c r="CZ120" i="15"/>
  <c r="CZ124" i="15"/>
  <c r="CZ128" i="15"/>
  <c r="CZ113" i="15"/>
  <c r="CZ117" i="15"/>
  <c r="CZ121" i="15"/>
  <c r="CZ125" i="15"/>
  <c r="CZ114" i="15"/>
  <c r="CZ118" i="15"/>
  <c r="CZ122" i="15"/>
  <c r="CZ126" i="15"/>
  <c r="CZ129" i="15"/>
  <c r="CZ133" i="15"/>
  <c r="CZ137" i="15"/>
  <c r="CZ141" i="15"/>
  <c r="CZ145" i="15"/>
  <c r="CZ149" i="15"/>
  <c r="CZ153" i="15"/>
  <c r="CZ157" i="15"/>
  <c r="CZ161" i="15"/>
  <c r="CZ165" i="15"/>
  <c r="CZ130" i="15"/>
  <c r="CZ134" i="15"/>
  <c r="CZ138" i="15"/>
  <c r="CZ142" i="15"/>
  <c r="CZ146" i="15"/>
  <c r="CZ150" i="15"/>
  <c r="CZ154" i="15"/>
  <c r="CZ158" i="15"/>
  <c r="CZ131" i="15"/>
  <c r="CZ135" i="15"/>
  <c r="CZ139" i="15"/>
  <c r="CZ143" i="15"/>
  <c r="CZ147" i="15"/>
  <c r="CZ151" i="15"/>
  <c r="CZ155" i="15"/>
  <c r="CZ159" i="15"/>
  <c r="CZ132" i="15"/>
  <c r="CZ136" i="15"/>
  <c r="CZ140" i="15"/>
  <c r="CZ144" i="15"/>
  <c r="CZ148" i="15"/>
  <c r="CZ152" i="15"/>
  <c r="CZ156" i="15"/>
  <c r="CZ160" i="15"/>
  <c r="CZ172" i="15"/>
  <c r="CZ176" i="15"/>
  <c r="CZ180" i="15"/>
  <c r="CZ184" i="15"/>
  <c r="CZ188" i="15"/>
  <c r="CZ192" i="15"/>
  <c r="CZ196" i="15"/>
  <c r="CZ200" i="15"/>
  <c r="CZ204" i="15"/>
  <c r="CZ208" i="15"/>
  <c r="CZ212" i="15"/>
  <c r="CZ169" i="15"/>
  <c r="CZ173" i="15"/>
  <c r="CZ177" i="15"/>
  <c r="CZ181" i="15"/>
  <c r="CZ185" i="15"/>
  <c r="CZ189" i="15"/>
  <c r="CZ193" i="15"/>
  <c r="CZ197" i="15"/>
  <c r="CZ201" i="15"/>
  <c r="CZ162" i="15"/>
  <c r="CZ163" i="15"/>
  <c r="CZ164" i="15"/>
  <c r="CZ166" i="15"/>
  <c r="CZ167" i="15"/>
  <c r="CZ168" i="15"/>
  <c r="CZ170" i="15"/>
  <c r="CZ174" i="15"/>
  <c r="CZ178" i="15"/>
  <c r="CZ182" i="15"/>
  <c r="CZ186" i="15"/>
  <c r="CZ190" i="15"/>
  <c r="CZ194" i="15"/>
  <c r="CZ198" i="15"/>
  <c r="CZ202" i="15"/>
  <c r="CZ171" i="15"/>
  <c r="CZ175" i="15"/>
  <c r="CZ179" i="15"/>
  <c r="CZ183" i="15"/>
  <c r="CZ187" i="15"/>
  <c r="CZ191" i="15"/>
  <c r="CZ195" i="15"/>
  <c r="CZ199" i="15"/>
  <c r="CZ219" i="15"/>
  <c r="CZ223" i="15"/>
  <c r="CZ227" i="15"/>
  <c r="CZ231" i="15"/>
  <c r="CZ235" i="15"/>
  <c r="CZ239" i="15"/>
  <c r="CZ243" i="15"/>
  <c r="CZ247" i="15"/>
  <c r="CZ251" i="15"/>
  <c r="CZ255" i="15"/>
  <c r="CZ203" i="15"/>
  <c r="CZ205" i="15"/>
  <c r="CZ206" i="15"/>
  <c r="CZ207" i="15"/>
  <c r="CZ209" i="15"/>
  <c r="CZ210" i="15"/>
  <c r="CZ211" i="15"/>
  <c r="CZ213" i="15"/>
  <c r="CZ214" i="15"/>
  <c r="CZ215" i="15"/>
  <c r="CZ216" i="15"/>
  <c r="CZ220" i="15"/>
  <c r="CZ224" i="15"/>
  <c r="CZ228" i="15"/>
  <c r="CZ232" i="15"/>
  <c r="CZ236" i="15"/>
  <c r="CZ240" i="15"/>
  <c r="CZ244" i="15"/>
  <c r="CZ217" i="15"/>
  <c r="CZ221" i="15"/>
  <c r="CZ225" i="15"/>
  <c r="CZ229" i="15"/>
  <c r="CZ233" i="15"/>
  <c r="CZ237" i="15"/>
  <c r="CZ241" i="15"/>
  <c r="CZ245" i="15"/>
  <c r="CZ218" i="15"/>
  <c r="CZ222" i="15"/>
  <c r="CZ226" i="15"/>
  <c r="CZ230" i="15"/>
  <c r="CZ234" i="15"/>
  <c r="CZ238" i="15"/>
  <c r="CZ242" i="15"/>
  <c r="CZ246" i="15"/>
  <c r="CZ250" i="15"/>
  <c r="CZ254" i="15"/>
  <c r="CZ259" i="15"/>
  <c r="CZ263" i="15"/>
  <c r="CZ267" i="15"/>
  <c r="CZ271" i="15"/>
  <c r="CZ275" i="15"/>
  <c r="CZ279" i="15"/>
  <c r="CZ283" i="15"/>
  <c r="CZ287" i="15"/>
  <c r="CZ291" i="15"/>
  <c r="CZ295" i="15"/>
  <c r="CZ299" i="15"/>
  <c r="CZ303" i="15"/>
  <c r="CZ307" i="15"/>
  <c r="CZ311" i="15"/>
  <c r="CZ315" i="15"/>
  <c r="CZ319" i="15"/>
  <c r="CZ323" i="15"/>
  <c r="CZ327" i="15"/>
  <c r="CZ256" i="15"/>
  <c r="CZ260" i="15"/>
  <c r="CZ264" i="15"/>
  <c r="CZ268" i="15"/>
  <c r="CZ272" i="15"/>
  <c r="CZ276" i="15"/>
  <c r="CZ280" i="15"/>
  <c r="CZ284" i="15"/>
  <c r="CZ288" i="15"/>
  <c r="CZ292" i="15"/>
  <c r="CZ296" i="15"/>
  <c r="CZ300" i="15"/>
  <c r="CZ304" i="15"/>
  <c r="CZ308" i="15"/>
  <c r="CZ312" i="15"/>
  <c r="CZ316" i="15"/>
  <c r="CZ320" i="15"/>
  <c r="CZ324" i="15"/>
  <c r="CZ249" i="15"/>
  <c r="CZ257" i="15"/>
  <c r="CZ261" i="15"/>
  <c r="CZ265" i="15"/>
  <c r="CZ269" i="15"/>
  <c r="CZ273" i="15"/>
  <c r="CZ277" i="15"/>
  <c r="CZ281" i="15"/>
  <c r="CZ285" i="15"/>
  <c r="CZ289" i="15"/>
  <c r="CZ293" i="15"/>
  <c r="CZ297" i="15"/>
  <c r="CZ301" i="15"/>
  <c r="CZ305" i="15"/>
  <c r="CZ309" i="15"/>
  <c r="CZ313" i="15"/>
  <c r="CZ317" i="15"/>
  <c r="CZ248" i="15"/>
  <c r="CZ252" i="15"/>
  <c r="CZ258" i="15"/>
  <c r="CZ262" i="15"/>
  <c r="CZ266" i="15"/>
  <c r="CZ270" i="15"/>
  <c r="CZ274" i="15"/>
  <c r="CZ278" i="15"/>
  <c r="CZ282" i="15"/>
  <c r="CZ286" i="15"/>
  <c r="CZ290" i="15"/>
  <c r="CZ294" i="15"/>
  <c r="CZ298" i="15"/>
  <c r="CZ302" i="15"/>
  <c r="CZ306" i="15"/>
  <c r="CZ310" i="15"/>
  <c r="CZ314" i="15"/>
  <c r="CZ332" i="15"/>
  <c r="CZ336" i="15"/>
  <c r="CZ340" i="15"/>
  <c r="CZ344" i="15"/>
  <c r="CZ348" i="15"/>
  <c r="CZ352" i="15"/>
  <c r="CZ356" i="15"/>
  <c r="CZ360" i="15"/>
  <c r="CZ364" i="15"/>
  <c r="CZ368" i="15"/>
  <c r="CZ372" i="15"/>
  <c r="CZ376" i="15"/>
  <c r="CZ380" i="15"/>
  <c r="CZ333" i="15"/>
  <c r="CZ337" i="15"/>
  <c r="CZ341" i="15"/>
  <c r="CZ345" i="15"/>
  <c r="CZ349" i="15"/>
  <c r="CZ353" i="15"/>
  <c r="CZ357" i="15"/>
  <c r="CZ361" i="15"/>
  <c r="CZ365" i="15"/>
  <c r="CZ369" i="15"/>
  <c r="CZ373" i="15"/>
  <c r="CZ377" i="15"/>
  <c r="CZ381" i="15"/>
  <c r="CZ318" i="15"/>
  <c r="CZ322" i="15"/>
  <c r="CZ325" i="15"/>
  <c r="CZ326" i="15"/>
  <c r="CZ328" i="15"/>
  <c r="CZ329" i="15"/>
  <c r="CZ330" i="15"/>
  <c r="CZ334" i="15"/>
  <c r="CZ338" i="15"/>
  <c r="CZ342" i="15"/>
  <c r="CZ346" i="15"/>
  <c r="CZ350" i="15"/>
  <c r="CZ354" i="15"/>
  <c r="CZ358" i="15"/>
  <c r="CZ362" i="15"/>
  <c r="CZ366" i="15"/>
  <c r="CZ370" i="15"/>
  <c r="CZ374" i="15"/>
  <c r="CZ378" i="15"/>
  <c r="CZ382" i="15"/>
  <c r="CZ321" i="15"/>
  <c r="CZ331" i="15"/>
  <c r="CZ335" i="15"/>
  <c r="CZ339" i="15"/>
  <c r="CZ343" i="15"/>
  <c r="CZ347" i="15"/>
  <c r="CZ351" i="15"/>
  <c r="CZ355" i="15"/>
  <c r="CZ359" i="15"/>
  <c r="CZ363" i="15"/>
  <c r="CZ367" i="15"/>
  <c r="CZ371" i="15"/>
  <c r="CZ375" i="15"/>
  <c r="CZ379" i="15"/>
  <c r="CZ383" i="15"/>
  <c r="CZ253" i="15"/>
  <c r="CZ12" i="15"/>
  <c r="DA1" i="16"/>
  <c r="CZ3" i="16"/>
  <c r="CZ4" i="16"/>
  <c r="CZ5" i="16"/>
  <c r="CZ6" i="16"/>
  <c r="CZ8" i="16"/>
  <c r="CZ7" i="16"/>
  <c r="CZ9" i="16"/>
  <c r="CZ11" i="16"/>
  <c r="CZ14" i="16"/>
  <c r="CZ10" i="16"/>
  <c r="CZ15" i="16"/>
  <c r="CZ12" i="16"/>
  <c r="CZ13" i="16"/>
  <c r="CZ20" i="16"/>
  <c r="CZ24" i="16"/>
  <c r="CZ17" i="16"/>
  <c r="CZ21" i="16"/>
  <c r="CZ16" i="16"/>
  <c r="CZ18" i="16"/>
  <c r="CZ22" i="16"/>
  <c r="CZ19" i="16"/>
  <c r="CZ23" i="16"/>
  <c r="CZ25" i="16"/>
  <c r="CZ26" i="16"/>
  <c r="CZ30" i="16"/>
  <c r="CZ34" i="16"/>
  <c r="CZ27" i="16"/>
  <c r="CZ31" i="16"/>
  <c r="CZ28" i="16"/>
  <c r="CZ32" i="16"/>
  <c r="CZ29" i="16"/>
  <c r="CZ33" i="16"/>
  <c r="CZ35" i="16"/>
  <c r="CZ40" i="16"/>
  <c r="CZ44" i="16"/>
  <c r="CZ48" i="16"/>
  <c r="CZ52" i="16"/>
  <c r="CZ37" i="16"/>
  <c r="CZ41" i="16"/>
  <c r="CZ45" i="16"/>
  <c r="CZ49" i="16"/>
  <c r="CZ53" i="16"/>
  <c r="CZ38" i="16"/>
  <c r="CZ42" i="16"/>
  <c r="CZ46" i="16"/>
  <c r="CZ50" i="16"/>
  <c r="CZ36" i="16"/>
  <c r="CZ39" i="16"/>
  <c r="CZ43" i="16"/>
  <c r="CZ47" i="16"/>
  <c r="CZ51" i="16"/>
  <c r="CZ55" i="16"/>
  <c r="CZ59" i="16"/>
  <c r="CZ63" i="16"/>
  <c r="CZ67" i="16"/>
  <c r="CZ71" i="16"/>
  <c r="CZ56" i="16"/>
  <c r="CZ60" i="16"/>
  <c r="CZ64" i="16"/>
  <c r="CZ68" i="16"/>
  <c r="CZ72" i="16"/>
  <c r="CZ54" i="16"/>
  <c r="CZ57" i="16"/>
  <c r="CZ61" i="16"/>
  <c r="CZ65" i="16"/>
  <c r="CZ69" i="16"/>
  <c r="CZ73" i="16"/>
  <c r="CZ58" i="16"/>
  <c r="CZ62" i="16"/>
  <c r="CZ66" i="16"/>
  <c r="CZ70" i="16"/>
  <c r="CZ74" i="16"/>
  <c r="CZ75" i="16"/>
  <c r="CZ76" i="16"/>
  <c r="CZ80" i="16"/>
  <c r="CZ84" i="16"/>
  <c r="CZ88" i="16"/>
  <c r="CZ92" i="16"/>
  <c r="CZ96" i="16"/>
  <c r="CZ77" i="16"/>
  <c r="CZ81" i="16"/>
  <c r="CZ85" i="16"/>
  <c r="CZ89" i="16"/>
  <c r="CZ93" i="16"/>
  <c r="CZ78" i="16"/>
  <c r="CZ82" i="16"/>
  <c r="CZ86" i="16"/>
  <c r="CZ90" i="16"/>
  <c r="CZ79" i="16"/>
  <c r="CZ83" i="16"/>
  <c r="CZ87" i="16"/>
  <c r="CZ91" i="16"/>
  <c r="CZ95" i="16"/>
  <c r="CZ99" i="16"/>
  <c r="CZ97" i="16"/>
  <c r="CZ98" i="16"/>
  <c r="CZ103" i="16"/>
  <c r="CZ107" i="16"/>
  <c r="CZ111" i="16"/>
  <c r="CZ115" i="16"/>
  <c r="CZ119" i="16"/>
  <c r="CZ123" i="16"/>
  <c r="CZ127" i="16"/>
  <c r="CZ131" i="16"/>
  <c r="CZ135" i="16"/>
  <c r="CZ100" i="16"/>
  <c r="CZ104" i="16"/>
  <c r="CZ108" i="16"/>
  <c r="CZ112" i="16"/>
  <c r="CZ116" i="16"/>
  <c r="CZ120" i="16"/>
  <c r="CZ124" i="16"/>
  <c r="CZ128" i="16"/>
  <c r="CZ132" i="16"/>
  <c r="CZ94" i="16"/>
  <c r="CZ101" i="16"/>
  <c r="CZ105" i="16"/>
  <c r="CZ109" i="16"/>
  <c r="CZ113" i="16"/>
  <c r="CZ117" i="16"/>
  <c r="CZ121" i="16"/>
  <c r="CZ125" i="16"/>
  <c r="CZ129" i="16"/>
  <c r="CZ102" i="16"/>
  <c r="CZ106" i="16"/>
  <c r="CZ110" i="16"/>
  <c r="CZ114" i="16"/>
  <c r="CZ118" i="16"/>
  <c r="CZ122" i="16"/>
  <c r="CZ126" i="16"/>
  <c r="CZ130" i="16"/>
  <c r="CZ134" i="16"/>
  <c r="CZ138" i="16"/>
  <c r="CZ142" i="16"/>
  <c r="CZ146" i="16"/>
  <c r="CZ150" i="16"/>
  <c r="CZ154" i="16"/>
  <c r="CZ158" i="16"/>
  <c r="CZ162" i="16"/>
  <c r="CZ166" i="16"/>
  <c r="CZ170" i="16"/>
  <c r="CZ139" i="16"/>
  <c r="CZ143" i="16"/>
  <c r="CZ147" i="16"/>
  <c r="CZ151" i="16"/>
  <c r="CZ155" i="16"/>
  <c r="CZ159" i="16"/>
  <c r="CZ163" i="16"/>
  <c r="CZ167" i="16"/>
  <c r="CZ171" i="16"/>
  <c r="CZ136" i="16"/>
  <c r="CZ140" i="16"/>
  <c r="CZ144" i="16"/>
  <c r="CZ148" i="16"/>
  <c r="CZ152" i="16"/>
  <c r="CZ156" i="16"/>
  <c r="CZ160" i="16"/>
  <c r="CZ164" i="16"/>
  <c r="CZ168" i="16"/>
  <c r="CZ172" i="16"/>
  <c r="CZ133" i="16"/>
  <c r="CZ137" i="16"/>
  <c r="CZ141" i="16"/>
  <c r="CZ145" i="16"/>
  <c r="CZ149" i="16"/>
  <c r="CZ153" i="16"/>
  <c r="CZ157" i="16"/>
  <c r="CZ161" i="16"/>
  <c r="CZ165" i="16"/>
  <c r="CZ169" i="16"/>
  <c r="CZ173" i="16"/>
  <c r="CZ177" i="16"/>
  <c r="CZ181" i="16"/>
  <c r="CZ185" i="16"/>
  <c r="CZ174" i="16"/>
  <c r="CZ175" i="16"/>
  <c r="CZ176" i="16"/>
  <c r="CZ178" i="16"/>
  <c r="CZ179" i="16"/>
  <c r="CZ180" i="16"/>
  <c r="CZ182" i="16"/>
  <c r="CZ183" i="16"/>
  <c r="CZ184" i="16"/>
  <c r="CZ186" i="16"/>
  <c r="CZ187" i="16"/>
  <c r="CZ188" i="16"/>
  <c r="CZ189" i="16"/>
  <c r="CZ193" i="16"/>
  <c r="CZ197" i="16"/>
  <c r="CZ201" i="16"/>
  <c r="CZ205" i="16"/>
  <c r="CZ209" i="16"/>
  <c r="CZ213" i="16"/>
  <c r="CZ217" i="16"/>
  <c r="CZ190" i="16"/>
  <c r="CZ194" i="16"/>
  <c r="CZ198" i="16"/>
  <c r="CZ202" i="16"/>
  <c r="CZ206" i="16"/>
  <c r="CZ210" i="16"/>
  <c r="CZ191" i="16"/>
  <c r="CZ195" i="16"/>
  <c r="CZ199" i="16"/>
  <c r="CZ203" i="16"/>
  <c r="CZ207" i="16"/>
  <c r="CZ211" i="16"/>
  <c r="CZ192" i="16"/>
  <c r="CZ196" i="16"/>
  <c r="CZ200" i="16"/>
  <c r="CZ204" i="16"/>
  <c r="CZ208" i="16"/>
  <c r="CZ212" i="16"/>
  <c r="CZ216" i="16"/>
  <c r="CZ220" i="16"/>
  <c r="CZ215" i="16"/>
  <c r="CZ223" i="16"/>
  <c r="CZ227" i="16"/>
  <c r="CZ231" i="16"/>
  <c r="CZ235" i="16"/>
  <c r="CZ239" i="16"/>
  <c r="CZ243" i="16"/>
  <c r="CZ247" i="16"/>
  <c r="CZ251" i="16"/>
  <c r="CZ255" i="16"/>
  <c r="CZ259" i="16"/>
  <c r="CZ263" i="16"/>
  <c r="CZ267" i="16"/>
  <c r="CZ271" i="16"/>
  <c r="CZ275" i="16"/>
  <c r="CZ279" i="16"/>
  <c r="CZ283" i="16"/>
  <c r="CZ214" i="16"/>
  <c r="CZ218" i="16"/>
  <c r="CZ219" i="16"/>
  <c r="CZ221" i="16"/>
  <c r="CZ222" i="16"/>
  <c r="CZ224" i="16"/>
  <c r="CZ228" i="16"/>
  <c r="CZ232" i="16"/>
  <c r="CZ236" i="16"/>
  <c r="CZ240" i="16"/>
  <c r="CZ244" i="16"/>
  <c r="CZ248" i="16"/>
  <c r="CZ252" i="16"/>
  <c r="CZ256" i="16"/>
  <c r="CZ260" i="16"/>
  <c r="CZ264" i="16"/>
  <c r="CZ268" i="16"/>
  <c r="CZ272" i="16"/>
  <c r="CZ276" i="16"/>
  <c r="CZ280" i="16"/>
  <c r="CZ284" i="16"/>
  <c r="CZ288" i="16"/>
  <c r="CZ292" i="16"/>
  <c r="CZ225" i="16"/>
  <c r="CZ229" i="16"/>
  <c r="CZ233" i="16"/>
  <c r="CZ237" i="16"/>
  <c r="CZ241" i="16"/>
  <c r="CZ245" i="16"/>
  <c r="CZ249" i="16"/>
  <c r="CZ253" i="16"/>
  <c r="CZ257" i="16"/>
  <c r="CZ261" i="16"/>
  <c r="CZ265" i="16"/>
  <c r="CZ269" i="16"/>
  <c r="CZ273" i="16"/>
  <c r="CZ277" i="16"/>
  <c r="CZ281" i="16"/>
  <c r="CZ285" i="16"/>
  <c r="CZ289" i="16"/>
  <c r="CZ293" i="16"/>
  <c r="CZ226" i="16"/>
  <c r="CZ230" i="16"/>
  <c r="CZ234" i="16"/>
  <c r="CZ238" i="16"/>
  <c r="CZ242" i="16"/>
  <c r="CZ246" i="16"/>
  <c r="CZ250" i="16"/>
  <c r="CZ254" i="16"/>
  <c r="CZ258" i="16"/>
  <c r="CZ262" i="16"/>
  <c r="CZ266" i="16"/>
  <c r="CZ270" i="16"/>
  <c r="CZ274" i="16"/>
  <c r="CZ278" i="16"/>
  <c r="CZ282" i="16"/>
  <c r="CZ299" i="16"/>
  <c r="CZ303" i="16"/>
  <c r="CZ307" i="16"/>
  <c r="CZ311" i="16"/>
  <c r="CZ315" i="16"/>
  <c r="CZ319" i="16"/>
  <c r="CZ323" i="16"/>
  <c r="CZ327" i="16"/>
  <c r="CZ331" i="16"/>
  <c r="CZ335" i="16"/>
  <c r="CZ339" i="16"/>
  <c r="CZ343" i="16"/>
  <c r="CZ347" i="16"/>
  <c r="CZ351" i="16"/>
  <c r="CZ355" i="16"/>
  <c r="CZ359" i="16"/>
  <c r="CZ363" i="16"/>
  <c r="CZ367" i="16"/>
  <c r="CZ300" i="16"/>
  <c r="CZ304" i="16"/>
  <c r="CZ308" i="16"/>
  <c r="CZ312" i="16"/>
  <c r="CZ316" i="16"/>
  <c r="CZ320" i="16"/>
  <c r="CZ324" i="16"/>
  <c r="CZ328" i="16"/>
  <c r="CZ332" i="16"/>
  <c r="CZ336" i="16"/>
  <c r="CZ340" i="16"/>
  <c r="CZ344" i="16"/>
  <c r="CZ348" i="16"/>
  <c r="CZ352" i="16"/>
  <c r="CZ356" i="16"/>
  <c r="CZ360" i="16"/>
  <c r="CZ364" i="16"/>
  <c r="CZ287" i="16"/>
  <c r="CZ291" i="16"/>
  <c r="CZ295" i="16"/>
  <c r="CZ297" i="16"/>
  <c r="CZ301" i="16"/>
  <c r="CZ305" i="16"/>
  <c r="CZ309" i="16"/>
  <c r="CZ313" i="16"/>
  <c r="CZ317" i="16"/>
  <c r="CZ321" i="16"/>
  <c r="CZ325" i="16"/>
  <c r="CZ329" i="16"/>
  <c r="CZ333" i="16"/>
  <c r="CZ337" i="16"/>
  <c r="CZ341" i="16"/>
  <c r="CZ345" i="16"/>
  <c r="CZ349" i="16"/>
  <c r="CZ353" i="16"/>
  <c r="CZ357" i="16"/>
  <c r="CZ286" i="16"/>
  <c r="CZ290" i="16"/>
  <c r="CZ294" i="16"/>
  <c r="CZ298" i="16"/>
  <c r="CZ302" i="16"/>
  <c r="CZ306" i="16"/>
  <c r="CZ310" i="16"/>
  <c r="CZ314" i="16"/>
  <c r="CZ318" i="16"/>
  <c r="CZ322" i="16"/>
  <c r="CZ326" i="16"/>
  <c r="CZ330" i="16"/>
  <c r="CZ334" i="16"/>
  <c r="CZ338" i="16"/>
  <c r="CZ342" i="16"/>
  <c r="CZ346" i="16"/>
  <c r="CZ350" i="16"/>
  <c r="CZ354" i="16"/>
  <c r="CZ358" i="16"/>
  <c r="CZ362" i="16"/>
  <c r="CZ366" i="16"/>
  <c r="CZ372" i="16"/>
  <c r="CZ376" i="16"/>
  <c r="CZ380" i="16"/>
  <c r="CZ384" i="16"/>
  <c r="CZ388" i="16"/>
  <c r="CZ392" i="16"/>
  <c r="CZ396" i="16"/>
  <c r="CZ400" i="16"/>
  <c r="CZ404" i="16"/>
  <c r="CZ408" i="16"/>
  <c r="CZ412" i="16"/>
  <c r="CZ416" i="16"/>
  <c r="CZ420" i="16"/>
  <c r="CZ424" i="16"/>
  <c r="CZ361" i="16"/>
  <c r="CZ365" i="16"/>
  <c r="CZ369" i="16"/>
  <c r="CZ373" i="16"/>
  <c r="CZ377" i="16"/>
  <c r="CZ381" i="16"/>
  <c r="CZ385" i="16"/>
  <c r="CZ389" i="16"/>
  <c r="CZ393" i="16"/>
  <c r="CZ397" i="16"/>
  <c r="CZ401" i="16"/>
  <c r="CZ405" i="16"/>
  <c r="CZ409" i="16"/>
  <c r="CZ413" i="16"/>
  <c r="CZ417" i="16"/>
  <c r="CZ421" i="16"/>
  <c r="CZ425" i="16"/>
  <c r="CZ370" i="16"/>
  <c r="CZ374" i="16"/>
  <c r="CZ378" i="16"/>
  <c r="CZ382" i="16"/>
  <c r="CZ386" i="16"/>
  <c r="CZ390" i="16"/>
  <c r="CZ394" i="16"/>
  <c r="CZ398" i="16"/>
  <c r="CZ402" i="16"/>
  <c r="CZ406" i="16"/>
  <c r="CZ410" i="16"/>
  <c r="CZ414" i="16"/>
  <c r="CZ418" i="16"/>
  <c r="CZ422" i="16"/>
  <c r="CZ426" i="16"/>
  <c r="CZ430" i="16"/>
  <c r="CZ368" i="16"/>
  <c r="CZ371" i="16"/>
  <c r="CZ375" i="16"/>
  <c r="CZ379" i="16"/>
  <c r="CZ383" i="16"/>
  <c r="CZ387" i="16"/>
  <c r="CZ391" i="16"/>
  <c r="CZ395" i="16"/>
  <c r="CZ399" i="16"/>
  <c r="CZ403" i="16"/>
  <c r="CZ407" i="16"/>
  <c r="CZ411" i="16"/>
  <c r="CZ415" i="16"/>
  <c r="CZ419" i="16"/>
  <c r="CZ423" i="16"/>
  <c r="CZ427" i="16"/>
  <c r="CZ431" i="16"/>
  <c r="CZ435" i="16"/>
  <c r="CZ439" i="16"/>
  <c r="CZ444" i="16"/>
  <c r="CZ448" i="16"/>
  <c r="CZ452" i="16"/>
  <c r="CZ456" i="16"/>
  <c r="CZ460" i="16"/>
  <c r="CZ464" i="16"/>
  <c r="CZ468" i="16"/>
  <c r="CZ472" i="16"/>
  <c r="CZ476" i="16"/>
  <c r="CZ480" i="16"/>
  <c r="CZ445" i="16"/>
  <c r="CZ449" i="16"/>
  <c r="CZ453" i="16"/>
  <c r="CZ457" i="16"/>
  <c r="CZ461" i="16"/>
  <c r="CZ465" i="16"/>
  <c r="CZ469" i="16"/>
  <c r="CZ473" i="16"/>
  <c r="CZ477" i="16"/>
  <c r="CZ481" i="16"/>
  <c r="CZ429" i="16"/>
  <c r="CZ432" i="16"/>
  <c r="CZ433" i="16"/>
  <c r="CZ434" i="16"/>
  <c r="CZ436" i="16"/>
  <c r="CZ437" i="16"/>
  <c r="CZ438" i="16"/>
  <c r="CZ440" i="16"/>
  <c r="CZ441" i="16"/>
  <c r="CZ442" i="16"/>
  <c r="CZ446" i="16"/>
  <c r="CZ450" i="16"/>
  <c r="CZ454" i="16"/>
  <c r="CZ458" i="16"/>
  <c r="CZ462" i="16"/>
  <c r="CZ466" i="16"/>
  <c r="CZ470" i="16"/>
  <c r="CZ474" i="16"/>
  <c r="CZ478" i="16"/>
  <c r="CZ482" i="16"/>
  <c r="CZ428" i="16"/>
  <c r="CZ443" i="16"/>
  <c r="CZ447" i="16"/>
  <c r="CZ451" i="16"/>
  <c r="CZ455" i="16"/>
  <c r="CZ459" i="16"/>
  <c r="CZ463" i="16"/>
  <c r="CZ467" i="16"/>
  <c r="CZ471" i="16"/>
  <c r="CZ475" i="16"/>
  <c r="CZ479" i="16"/>
  <c r="CZ296" i="16"/>
  <c r="DA1" i="14"/>
  <c r="CZ3" i="14"/>
  <c r="CZ4" i="14"/>
  <c r="CZ5" i="14"/>
  <c r="CZ6" i="14"/>
  <c r="CZ9" i="14"/>
  <c r="CZ10" i="14"/>
  <c r="CZ7" i="14"/>
  <c r="CZ8" i="14"/>
  <c r="CZ15" i="14"/>
  <c r="CZ12" i="14"/>
  <c r="CZ11" i="14"/>
  <c r="CZ13" i="14"/>
  <c r="CZ14" i="14"/>
  <c r="CZ19" i="14"/>
  <c r="CZ16" i="14"/>
  <c r="CZ20" i="14"/>
  <c r="CZ17" i="14"/>
  <c r="CZ18" i="14"/>
  <c r="CZ22" i="14"/>
  <c r="CZ26" i="14"/>
  <c r="CZ30" i="14"/>
  <c r="CZ21" i="14"/>
  <c r="CZ23" i="14"/>
  <c r="CZ27" i="14"/>
  <c r="CZ24" i="14"/>
  <c r="CZ28" i="14"/>
  <c r="CZ25" i="14"/>
  <c r="CZ29" i="14"/>
  <c r="CZ32" i="14"/>
  <c r="CZ36" i="14"/>
  <c r="CZ40" i="14"/>
  <c r="CZ33" i="14"/>
  <c r="CZ37" i="14"/>
  <c r="CZ34" i="14"/>
  <c r="CZ31" i="14"/>
  <c r="CZ35" i="14"/>
  <c r="CZ43" i="14"/>
  <c r="CZ47" i="14"/>
  <c r="CZ38" i="14"/>
  <c r="CZ44" i="14"/>
  <c r="CZ48" i="14"/>
  <c r="CZ41" i="14"/>
  <c r="CZ45" i="14"/>
  <c r="CZ39" i="14"/>
  <c r="CZ42" i="14"/>
  <c r="CZ46" i="14"/>
  <c r="CZ52" i="14"/>
  <c r="CZ56" i="14"/>
  <c r="CZ60" i="14"/>
  <c r="CZ64" i="14"/>
  <c r="CZ68" i="14"/>
  <c r="CZ49" i="14"/>
  <c r="CZ53" i="14"/>
  <c r="CZ57" i="14"/>
  <c r="CZ61" i="14"/>
  <c r="CZ65" i="14"/>
  <c r="CZ50" i="14"/>
  <c r="CZ54" i="14"/>
  <c r="CZ58" i="14"/>
  <c r="CZ62" i="14"/>
  <c r="CZ51" i="14"/>
  <c r="CZ55" i="14"/>
  <c r="CZ59" i="14"/>
  <c r="CZ63" i="14"/>
  <c r="CZ69" i="14"/>
  <c r="CZ73" i="14"/>
  <c r="CZ77" i="14"/>
  <c r="CZ81" i="14"/>
  <c r="CZ85" i="14"/>
  <c r="CZ89" i="14"/>
  <c r="CZ67" i="14"/>
  <c r="CZ70" i="14"/>
  <c r="CZ74" i="14"/>
  <c r="CZ78" i="14"/>
  <c r="CZ82" i="14"/>
  <c r="CZ86" i="14"/>
  <c r="CZ66" i="14"/>
  <c r="CZ71" i="14"/>
  <c r="CZ75" i="14"/>
  <c r="CZ79" i="14"/>
  <c r="CZ83" i="14"/>
  <c r="CZ72" i="14"/>
  <c r="CZ76" i="14"/>
  <c r="CZ80" i="14"/>
  <c r="CZ84" i="14"/>
  <c r="CZ96" i="14"/>
  <c r="CZ100" i="14"/>
  <c r="CZ104" i="14"/>
  <c r="CZ108" i="14"/>
  <c r="CZ87" i="14"/>
  <c r="CZ88" i="14"/>
  <c r="CZ90" i="14"/>
  <c r="CZ91" i="14"/>
  <c r="CZ92" i="14"/>
  <c r="CZ93" i="14"/>
  <c r="CZ97" i="14"/>
  <c r="CZ101" i="14"/>
  <c r="CZ105" i="14"/>
  <c r="CZ94" i="14"/>
  <c r="CZ98" i="14"/>
  <c r="CZ102" i="14"/>
  <c r="CZ106" i="14"/>
  <c r="CZ95" i="14"/>
  <c r="CZ99" i="14"/>
  <c r="CZ103" i="14"/>
  <c r="CZ107" i="14"/>
  <c r="CZ112" i="14"/>
  <c r="CZ109" i="14"/>
  <c r="CZ110" i="14"/>
  <c r="CZ111" i="14"/>
  <c r="DA1" i="18"/>
  <c r="CZ2" i="18"/>
  <c r="CZ2" i="15"/>
  <c r="DA1" i="15"/>
  <c r="DA6" i="18" l="1"/>
  <c r="DA10" i="18"/>
  <c r="DA7" i="18"/>
  <c r="DA8" i="18"/>
  <c r="DA15" i="18"/>
  <c r="DA12" i="18"/>
  <c r="DA11" i="18"/>
  <c r="DA13" i="18"/>
  <c r="DA16" i="18"/>
  <c r="DA17" i="18"/>
  <c r="DA18" i="18"/>
  <c r="DA19" i="18"/>
  <c r="DA21" i="18"/>
  <c r="DA22" i="18"/>
  <c r="DA23" i="18"/>
  <c r="DA27" i="18"/>
  <c r="DA24" i="18"/>
  <c r="DA28" i="18"/>
  <c r="DA25" i="18"/>
  <c r="DA33" i="18"/>
  <c r="DA34" i="18"/>
  <c r="DA38" i="18"/>
  <c r="DA29" i="18"/>
  <c r="DA31" i="18"/>
  <c r="DA35" i="18"/>
  <c r="DA39" i="18"/>
  <c r="DA32" i="18"/>
  <c r="DA36" i="18"/>
  <c r="DA42" i="18"/>
  <c r="DA46" i="18"/>
  <c r="DA50" i="18"/>
  <c r="DA40" i="18"/>
  <c r="DA43" i="18"/>
  <c r="DA47" i="18"/>
  <c r="DA44" i="18"/>
  <c r="DA48" i="18"/>
  <c r="DA51" i="18"/>
  <c r="DA55" i="18"/>
  <c r="DA59" i="18"/>
  <c r="DA63" i="18"/>
  <c r="DA52" i="18"/>
  <c r="DA56" i="18"/>
  <c r="DA60" i="18"/>
  <c r="DA64" i="18"/>
  <c r="DA57" i="18"/>
  <c r="DA61" i="18"/>
  <c r="DA65" i="18"/>
  <c r="DA77" i="18"/>
  <c r="DA81" i="18"/>
  <c r="DA85" i="18"/>
  <c r="DA67" i="18"/>
  <c r="DA68" i="18"/>
  <c r="DA69" i="18"/>
  <c r="DA74" i="18"/>
  <c r="DA78" i="18"/>
  <c r="DA82" i="18"/>
  <c r="DA71" i="18"/>
  <c r="DA75" i="18"/>
  <c r="DA79" i="18"/>
  <c r="DA83" i="18"/>
  <c r="DA72" i="18"/>
  <c r="DA76" i="18"/>
  <c r="DA80" i="18"/>
  <c r="DA84" i="18"/>
  <c r="DA88" i="18"/>
  <c r="DA92" i="18"/>
  <c r="DA89" i="18"/>
  <c r="DA93" i="18"/>
  <c r="DA90" i="18"/>
  <c r="DA87" i="18"/>
  <c r="DA70" i="18"/>
  <c r="DA37" i="18"/>
  <c r="DA91" i="18"/>
  <c r="DA86" i="18"/>
  <c r="DA73" i="18"/>
  <c r="DA49" i="18"/>
  <c r="DA45" i="18"/>
  <c r="DA41" i="18"/>
  <c r="DA30" i="18"/>
  <c r="DA66" i="18"/>
  <c r="DA53" i="18"/>
  <c r="DA62" i="18"/>
  <c r="DA58" i="18"/>
  <c r="DA54" i="18"/>
  <c r="DA14" i="18"/>
  <c r="DA9" i="18"/>
  <c r="DA20" i="18"/>
  <c r="DA3" i="18"/>
  <c r="DA26" i="18"/>
  <c r="DA5" i="18"/>
  <c r="DA4" i="18"/>
  <c r="DA6" i="15"/>
  <c r="DA3" i="15"/>
  <c r="DA4" i="15"/>
  <c r="DA10" i="15"/>
  <c r="DA11" i="15"/>
  <c r="DA7" i="15"/>
  <c r="DA8" i="15"/>
  <c r="DA15" i="15"/>
  <c r="DA12" i="15"/>
  <c r="DA16" i="15"/>
  <c r="DA13" i="15"/>
  <c r="DA20" i="15"/>
  <c r="DA24" i="15"/>
  <c r="DA21" i="15"/>
  <c r="DA17" i="15"/>
  <c r="DA22" i="15"/>
  <c r="DA19" i="15"/>
  <c r="DA28" i="15"/>
  <c r="DA32" i="15"/>
  <c r="DA25" i="15"/>
  <c r="DA26" i="15"/>
  <c r="DA29" i="15"/>
  <c r="DA33" i="15"/>
  <c r="DA30" i="15"/>
  <c r="DA39" i="15"/>
  <c r="DA43" i="15"/>
  <c r="DA34" i="15"/>
  <c r="DA40" i="15"/>
  <c r="DA44" i="15"/>
  <c r="DA41" i="15"/>
  <c r="DA36" i="15"/>
  <c r="DA50" i="15"/>
  <c r="DA54" i="15"/>
  <c r="DA47" i="15"/>
  <c r="DA51" i="15"/>
  <c r="DA55" i="15"/>
  <c r="DA45" i="15"/>
  <c r="DA48" i="15"/>
  <c r="DA52" i="15"/>
  <c r="DA58" i="15"/>
  <c r="DA61" i="15"/>
  <c r="DA65" i="15"/>
  <c r="DA69" i="15"/>
  <c r="DA62" i="15"/>
  <c r="DA66" i="15"/>
  <c r="DA70" i="15"/>
  <c r="DA59" i="15"/>
  <c r="DA63" i="15"/>
  <c r="DA67" i="15"/>
  <c r="DA71" i="15"/>
  <c r="DA77" i="15"/>
  <c r="DA81" i="15"/>
  <c r="DA85" i="15"/>
  <c r="DA89" i="15"/>
  <c r="DA78" i="15"/>
  <c r="DA82" i="15"/>
  <c r="DA86" i="15"/>
  <c r="DA90" i="15"/>
  <c r="DA73" i="15"/>
  <c r="DA83" i="15"/>
  <c r="DA87" i="15"/>
  <c r="DA102" i="15"/>
  <c r="DA106" i="15"/>
  <c r="DA95" i="15"/>
  <c r="DA99" i="15"/>
  <c r="DA91" i="15"/>
  <c r="DA96" i="15"/>
  <c r="DA100" i="15"/>
  <c r="DA104" i="15"/>
  <c r="DA108" i="15"/>
  <c r="DA93" i="15"/>
  <c r="DA97" i="15"/>
  <c r="DA105" i="15"/>
  <c r="DA122" i="15"/>
  <c r="DA126" i="15"/>
  <c r="DA115" i="15"/>
  <c r="DA119" i="15"/>
  <c r="DA123" i="15"/>
  <c r="DA127" i="15"/>
  <c r="DA109" i="15"/>
  <c r="DA110" i="15"/>
  <c r="DA112" i="15"/>
  <c r="DA116" i="15"/>
  <c r="DA124" i="15"/>
  <c r="DA128" i="15"/>
  <c r="DA121" i="15"/>
  <c r="DA125" i="15"/>
  <c r="DA129" i="15"/>
  <c r="DA133" i="15"/>
  <c r="DA137" i="15"/>
  <c r="DA141" i="15"/>
  <c r="DA145" i="15"/>
  <c r="DA149" i="15"/>
  <c r="DA153" i="15"/>
  <c r="DA157" i="15"/>
  <c r="DA161" i="15"/>
  <c r="DA130" i="15"/>
  <c r="DA134" i="15"/>
  <c r="DA138" i="15"/>
  <c r="DA142" i="15"/>
  <c r="DA146" i="15"/>
  <c r="DA150" i="15"/>
  <c r="DA154" i="15"/>
  <c r="DA158" i="15"/>
  <c r="DA135" i="15"/>
  <c r="DA147" i="15"/>
  <c r="DA151" i="15"/>
  <c r="DA155" i="15"/>
  <c r="DA159" i="15"/>
  <c r="DA172" i="15"/>
  <c r="DA176" i="15"/>
  <c r="DA180" i="15"/>
  <c r="DA184" i="15"/>
  <c r="DA188" i="15"/>
  <c r="DA192" i="15"/>
  <c r="DA196" i="15"/>
  <c r="DA200" i="15"/>
  <c r="DA169" i="15"/>
  <c r="DA173" i="15"/>
  <c r="DA177" i="15"/>
  <c r="DA181" i="15"/>
  <c r="DA185" i="15"/>
  <c r="DA189" i="15"/>
  <c r="DA193" i="15"/>
  <c r="DA197" i="15"/>
  <c r="DA201" i="15"/>
  <c r="DA162" i="15"/>
  <c r="DA165" i="15"/>
  <c r="DA174" i="15"/>
  <c r="DA178" i="15"/>
  <c r="DA182" i="15"/>
  <c r="DA186" i="15"/>
  <c r="DA190" i="15"/>
  <c r="DA194" i="15"/>
  <c r="DA198" i="15"/>
  <c r="DA202" i="15"/>
  <c r="DA219" i="15"/>
  <c r="DA223" i="15"/>
  <c r="DA227" i="15"/>
  <c r="DA231" i="15"/>
  <c r="DA235" i="15"/>
  <c r="DA239" i="15"/>
  <c r="DA243" i="15"/>
  <c r="DA204" i="15"/>
  <c r="DA205" i="15"/>
  <c r="DA206" i="15"/>
  <c r="DA208" i="15"/>
  <c r="DA209" i="15"/>
  <c r="DA210" i="15"/>
  <c r="DA212" i="15"/>
  <c r="DA213" i="15"/>
  <c r="DA214" i="15"/>
  <c r="DA216" i="15"/>
  <c r="DA220" i="15"/>
  <c r="DA224" i="15"/>
  <c r="DA228" i="15"/>
  <c r="DA232" i="15"/>
  <c r="DA236" i="15"/>
  <c r="DA240" i="15"/>
  <c r="DA244" i="15"/>
  <c r="DA247" i="15"/>
  <c r="DA251" i="15"/>
  <c r="DA255" i="15"/>
  <c r="DA259" i="15"/>
  <c r="DA263" i="15"/>
  <c r="DA267" i="15"/>
  <c r="DA271" i="15"/>
  <c r="DA275" i="15"/>
  <c r="DA279" i="15"/>
  <c r="DA283" i="15"/>
  <c r="DA287" i="15"/>
  <c r="DA291" i="15"/>
  <c r="DA295" i="15"/>
  <c r="DA299" i="15"/>
  <c r="DA303" i="15"/>
  <c r="DA307" i="15"/>
  <c r="DA311" i="15"/>
  <c r="DA315" i="15"/>
  <c r="DA319" i="15"/>
  <c r="DA323" i="15"/>
  <c r="DA256" i="15"/>
  <c r="DA260" i="15"/>
  <c r="DA264" i="15"/>
  <c r="DA268" i="15"/>
  <c r="DA272" i="15"/>
  <c r="DA276" i="15"/>
  <c r="DA280" i="15"/>
  <c r="DA284" i="15"/>
  <c r="DA288" i="15"/>
  <c r="DA292" i="15"/>
  <c r="DA296" i="15"/>
  <c r="DA300" i="15"/>
  <c r="DA304" i="15"/>
  <c r="DA308" i="15"/>
  <c r="DA312" i="15"/>
  <c r="DA316" i="15"/>
  <c r="DA261" i="15"/>
  <c r="DA265" i="15"/>
  <c r="DA269" i="15"/>
  <c r="DA273" i="15"/>
  <c r="DA277" i="15"/>
  <c r="DA281" i="15"/>
  <c r="DA285" i="15"/>
  <c r="DA289" i="15"/>
  <c r="DA293" i="15"/>
  <c r="DA297" i="15"/>
  <c r="DA301" i="15"/>
  <c r="DA305" i="15"/>
  <c r="DA309" i="15"/>
  <c r="DA313" i="15"/>
  <c r="DA383" i="15"/>
  <c r="DA317" i="15"/>
  <c r="DA320" i="15"/>
  <c r="DA324" i="15"/>
  <c r="DA332" i="15"/>
  <c r="DA336" i="15"/>
  <c r="DA340" i="15"/>
  <c r="DA344" i="15"/>
  <c r="DA348" i="15"/>
  <c r="DA352" i="15"/>
  <c r="DA356" i="15"/>
  <c r="DA360" i="15"/>
  <c r="DA364" i="15"/>
  <c r="DA368" i="15"/>
  <c r="DA372" i="15"/>
  <c r="DA376" i="15"/>
  <c r="DA380" i="15"/>
  <c r="DA333" i="15"/>
  <c r="DA337" i="15"/>
  <c r="DA341" i="15"/>
  <c r="DA345" i="15"/>
  <c r="DA349" i="15"/>
  <c r="DA353" i="15"/>
  <c r="DA357" i="15"/>
  <c r="DA361" i="15"/>
  <c r="DA365" i="15"/>
  <c r="DA369" i="15"/>
  <c r="DA373" i="15"/>
  <c r="DA377" i="15"/>
  <c r="DA381" i="15"/>
  <c r="DA325" i="15"/>
  <c r="DA327" i="15"/>
  <c r="DA382" i="15"/>
  <c r="DA366" i="15"/>
  <c r="DA350" i="15"/>
  <c r="DA334" i="15"/>
  <c r="DA322" i="15"/>
  <c r="DA379" i="15"/>
  <c r="DA375" i="15"/>
  <c r="DA321" i="15"/>
  <c r="DA253" i="15"/>
  <c r="DA252" i="15"/>
  <c r="DA241" i="15"/>
  <c r="DA233" i="15"/>
  <c r="DA225" i="15"/>
  <c r="DA217" i="15"/>
  <c r="DA215" i="15"/>
  <c r="DA164" i="15"/>
  <c r="DA378" i="15"/>
  <c r="DA362" i="15"/>
  <c r="DA346" i="15"/>
  <c r="DA330" i="15"/>
  <c r="DA371" i="15"/>
  <c r="DA367" i="15"/>
  <c r="DA363" i="15"/>
  <c r="DA359" i="15"/>
  <c r="DA355" i="15"/>
  <c r="DA351" i="15"/>
  <c r="DA347" i="15"/>
  <c r="DA343" i="15"/>
  <c r="DA339" i="15"/>
  <c r="DA335" i="15"/>
  <c r="DA331" i="15"/>
  <c r="DA168" i="15"/>
  <c r="DA374" i="15"/>
  <c r="DA358" i="15"/>
  <c r="DA342" i="15"/>
  <c r="DA329" i="15"/>
  <c r="DA328" i="15"/>
  <c r="DA318" i="15"/>
  <c r="DA248" i="15"/>
  <c r="DA245" i="15"/>
  <c r="DA237" i="15"/>
  <c r="DA229" i="15"/>
  <c r="DA221" i="15"/>
  <c r="DA207" i="15"/>
  <c r="DA170" i="15"/>
  <c r="DA370" i="15"/>
  <c r="DA354" i="15"/>
  <c r="DA338" i="15"/>
  <c r="DA326" i="15"/>
  <c r="DA257" i="15"/>
  <c r="DA249" i="15"/>
  <c r="DA314" i="15"/>
  <c r="DA310" i="15"/>
  <c r="DA306" i="15"/>
  <c r="DA302" i="15"/>
  <c r="DA298" i="15"/>
  <c r="DA294" i="15"/>
  <c r="DA290" i="15"/>
  <c r="DA286" i="15"/>
  <c r="DA282" i="15"/>
  <c r="DA278" i="15"/>
  <c r="DA274" i="15"/>
  <c r="DA270" i="15"/>
  <c r="DA266" i="15"/>
  <c r="DA262" i="15"/>
  <c r="DA258" i="15"/>
  <c r="DA254" i="15"/>
  <c r="DA211" i="15"/>
  <c r="DA250" i="15"/>
  <c r="DA246" i="15"/>
  <c r="DA242" i="15"/>
  <c r="DA238" i="15"/>
  <c r="DA234" i="15"/>
  <c r="DA230" i="15"/>
  <c r="DA226" i="15"/>
  <c r="DA222" i="15"/>
  <c r="DA218" i="15"/>
  <c r="DA167" i="15"/>
  <c r="DA166" i="15"/>
  <c r="DA163" i="15"/>
  <c r="DA203" i="15"/>
  <c r="DA199" i="15"/>
  <c r="DA195" i="15"/>
  <c r="DA191" i="15"/>
  <c r="DA187" i="15"/>
  <c r="DA183" i="15"/>
  <c r="DA179" i="15"/>
  <c r="DA175" i="15"/>
  <c r="DA171" i="15"/>
  <c r="DA111" i="15"/>
  <c r="DA103" i="15"/>
  <c r="DA76" i="15"/>
  <c r="DA88" i="15"/>
  <c r="DA84" i="15"/>
  <c r="DA80" i="15"/>
  <c r="DA64" i="15"/>
  <c r="DA56" i="15"/>
  <c r="DA57" i="15"/>
  <c r="DA53" i="15"/>
  <c r="DA35" i="15"/>
  <c r="DA31" i="15"/>
  <c r="DA23" i="15"/>
  <c r="DA18" i="15"/>
  <c r="DA5" i="15"/>
  <c r="DA139" i="15"/>
  <c r="DA160" i="15"/>
  <c r="DA156" i="15"/>
  <c r="DA152" i="15"/>
  <c r="DA148" i="15"/>
  <c r="DA144" i="15"/>
  <c r="DA140" i="15"/>
  <c r="DA136" i="15"/>
  <c r="DA132" i="15"/>
  <c r="DA117" i="15"/>
  <c r="DA118" i="15"/>
  <c r="DA114" i="15"/>
  <c r="DA68" i="15"/>
  <c r="DA60" i="15"/>
  <c r="DA46" i="15"/>
  <c r="DA143" i="15"/>
  <c r="DA131" i="15"/>
  <c r="DA113" i="15"/>
  <c r="DA101" i="15"/>
  <c r="DA92" i="15"/>
  <c r="DA107" i="15"/>
  <c r="DA72" i="15"/>
  <c r="DA49" i="15"/>
  <c r="DA38" i="15"/>
  <c r="DA14" i="15"/>
  <c r="DA9" i="15"/>
  <c r="DA120" i="15"/>
  <c r="DA98" i="15"/>
  <c r="DA94" i="15"/>
  <c r="DA79" i="15"/>
  <c r="DA75" i="15"/>
  <c r="DA74" i="15"/>
  <c r="DA42" i="15"/>
  <c r="DA37" i="15"/>
  <c r="DA27" i="15"/>
  <c r="DB1" i="16"/>
  <c r="DA6" i="16"/>
  <c r="DA7" i="16"/>
  <c r="DA4" i="16"/>
  <c r="DA11" i="16"/>
  <c r="DA8" i="16"/>
  <c r="DA9" i="16"/>
  <c r="DA13" i="16"/>
  <c r="DA14" i="16"/>
  <c r="DA19" i="16"/>
  <c r="DA23" i="16"/>
  <c r="DA20" i="16"/>
  <c r="DA24" i="16"/>
  <c r="DA15" i="16"/>
  <c r="DA17" i="16"/>
  <c r="DA21" i="16"/>
  <c r="DA22" i="16"/>
  <c r="DA29" i="16"/>
  <c r="DA33" i="16"/>
  <c r="DA25" i="16"/>
  <c r="DA26" i="16"/>
  <c r="DA30" i="16"/>
  <c r="DA34" i="16"/>
  <c r="DA27" i="16"/>
  <c r="DA31" i="16"/>
  <c r="DA39" i="16"/>
  <c r="DA43" i="16"/>
  <c r="DA47" i="16"/>
  <c r="DA51" i="16"/>
  <c r="DA55" i="16"/>
  <c r="DA35" i="16"/>
  <c r="DA40" i="16"/>
  <c r="DA44" i="16"/>
  <c r="DA48" i="16"/>
  <c r="DA52" i="16"/>
  <c r="DA37" i="16"/>
  <c r="DA41" i="16"/>
  <c r="DA45" i="16"/>
  <c r="DA49" i="16"/>
  <c r="DA53" i="16"/>
  <c r="DA58" i="16"/>
  <c r="DA62" i="16"/>
  <c r="DA66" i="16"/>
  <c r="DA70" i="16"/>
  <c r="DA74" i="16"/>
  <c r="DA59" i="16"/>
  <c r="DA63" i="16"/>
  <c r="DA67" i="16"/>
  <c r="DA71" i="16"/>
  <c r="DA56" i="16"/>
  <c r="DA60" i="16"/>
  <c r="DA64" i="16"/>
  <c r="DA68" i="16"/>
  <c r="DA72" i="16"/>
  <c r="DA79" i="16"/>
  <c r="DA83" i="16"/>
  <c r="DA87" i="16"/>
  <c r="DA91" i="16"/>
  <c r="DA95" i="16"/>
  <c r="DA75" i="16"/>
  <c r="DA76" i="16"/>
  <c r="DA80" i="16"/>
  <c r="DA84" i="16"/>
  <c r="DA88" i="16"/>
  <c r="DA92" i="16"/>
  <c r="DA77" i="16"/>
  <c r="DA81" i="16"/>
  <c r="DA85" i="16"/>
  <c r="DA89" i="16"/>
  <c r="DA93" i="16"/>
  <c r="DA102" i="16"/>
  <c r="DA106" i="16"/>
  <c r="DA110" i="16"/>
  <c r="DA114" i="16"/>
  <c r="DA118" i="16"/>
  <c r="DA122" i="16"/>
  <c r="DA126" i="16"/>
  <c r="DA130" i="16"/>
  <c r="DA134" i="16"/>
  <c r="DA96" i="16"/>
  <c r="DA97" i="16"/>
  <c r="DA99" i="16"/>
  <c r="DA103" i="16"/>
  <c r="DA107" i="16"/>
  <c r="DA111" i="16"/>
  <c r="DA115" i="16"/>
  <c r="DA119" i="16"/>
  <c r="DA123" i="16"/>
  <c r="DA127" i="16"/>
  <c r="DA131" i="16"/>
  <c r="DA100" i="16"/>
  <c r="DA104" i="16"/>
  <c r="DA108" i="16"/>
  <c r="DA112" i="16"/>
  <c r="DA116" i="16"/>
  <c r="DA120" i="16"/>
  <c r="DA124" i="16"/>
  <c r="DA128" i="16"/>
  <c r="DA132" i="16"/>
  <c r="DA137" i="16"/>
  <c r="DA141" i="16"/>
  <c r="DA145" i="16"/>
  <c r="DA149" i="16"/>
  <c r="DA153" i="16"/>
  <c r="DA157" i="16"/>
  <c r="DA161" i="16"/>
  <c r="DA165" i="16"/>
  <c r="DA169" i="16"/>
  <c r="DA173" i="16"/>
  <c r="DA142" i="16"/>
  <c r="DA146" i="16"/>
  <c r="DA150" i="16"/>
  <c r="DA154" i="16"/>
  <c r="DA158" i="16"/>
  <c r="DA162" i="16"/>
  <c r="DA166" i="16"/>
  <c r="DA170" i="16"/>
  <c r="DA135" i="16"/>
  <c r="DA139" i="16"/>
  <c r="DA143" i="16"/>
  <c r="DA147" i="16"/>
  <c r="DA151" i="16"/>
  <c r="DA155" i="16"/>
  <c r="DA159" i="16"/>
  <c r="DA163" i="16"/>
  <c r="DA167" i="16"/>
  <c r="DA171" i="16"/>
  <c r="DA192" i="16"/>
  <c r="DA196" i="16"/>
  <c r="DA200" i="16"/>
  <c r="DA204" i="16"/>
  <c r="DA208" i="16"/>
  <c r="DA212" i="16"/>
  <c r="DA216" i="16"/>
  <c r="DA174" i="16"/>
  <c r="DA175" i="16"/>
  <c r="DA177" i="16"/>
  <c r="DA178" i="16"/>
  <c r="DA179" i="16"/>
  <c r="DA181" i="16"/>
  <c r="DA182" i="16"/>
  <c r="DA183" i="16"/>
  <c r="DA185" i="16"/>
  <c r="DA186" i="16"/>
  <c r="DA187" i="16"/>
  <c r="DA189" i="16"/>
  <c r="DA193" i="16"/>
  <c r="DA197" i="16"/>
  <c r="DA201" i="16"/>
  <c r="DA205" i="16"/>
  <c r="DA209" i="16"/>
  <c r="DA190" i="16"/>
  <c r="DA194" i="16"/>
  <c r="DA198" i="16"/>
  <c r="DA202" i="16"/>
  <c r="DA206" i="16"/>
  <c r="DA210" i="16"/>
  <c r="DA226" i="16"/>
  <c r="DA230" i="16"/>
  <c r="DA234" i="16"/>
  <c r="DA238" i="16"/>
  <c r="DA242" i="16"/>
  <c r="DA246" i="16"/>
  <c r="DA250" i="16"/>
  <c r="DA254" i="16"/>
  <c r="DA258" i="16"/>
  <c r="DA262" i="16"/>
  <c r="DA266" i="16"/>
  <c r="DA270" i="16"/>
  <c r="DA274" i="16"/>
  <c r="DA278" i="16"/>
  <c r="DA282" i="16"/>
  <c r="DA223" i="16"/>
  <c r="DA227" i="16"/>
  <c r="DA231" i="16"/>
  <c r="DA220" i="16"/>
  <c r="DA213" i="16"/>
  <c r="DA217" i="16"/>
  <c r="DA225" i="16"/>
  <c r="DA229" i="16"/>
  <c r="DA233" i="16"/>
  <c r="DA237" i="16"/>
  <c r="DA241" i="16"/>
  <c r="DA245" i="16"/>
  <c r="DA249" i="16"/>
  <c r="DA253" i="16"/>
  <c r="DA257" i="16"/>
  <c r="DA261" i="16"/>
  <c r="DA265" i="16"/>
  <c r="DA269" i="16"/>
  <c r="DA273" i="16"/>
  <c r="DA277" i="16"/>
  <c r="DA281" i="16"/>
  <c r="DA285" i="16"/>
  <c r="DA289" i="16"/>
  <c r="DA293" i="16"/>
  <c r="DA299" i="16"/>
  <c r="DA303" i="16"/>
  <c r="DA307" i="16"/>
  <c r="DA311" i="16"/>
  <c r="DA315" i="16"/>
  <c r="DA319" i="16"/>
  <c r="DA323" i="16"/>
  <c r="DA327" i="16"/>
  <c r="DA331" i="16"/>
  <c r="DA335" i="16"/>
  <c r="DA339" i="16"/>
  <c r="DA343" i="16"/>
  <c r="DA347" i="16"/>
  <c r="DA351" i="16"/>
  <c r="DA355" i="16"/>
  <c r="DA359" i="16"/>
  <c r="DA363" i="16"/>
  <c r="DA367" i="16"/>
  <c r="DA296" i="16"/>
  <c r="DA300" i="16"/>
  <c r="DA304" i="16"/>
  <c r="DA308" i="16"/>
  <c r="DA312" i="16"/>
  <c r="DA316" i="16"/>
  <c r="DA320" i="16"/>
  <c r="DA324" i="16"/>
  <c r="DA328" i="16"/>
  <c r="DA332" i="16"/>
  <c r="DA336" i="16"/>
  <c r="DA340" i="16"/>
  <c r="DA344" i="16"/>
  <c r="DA348" i="16"/>
  <c r="DA352" i="16"/>
  <c r="DA356" i="16"/>
  <c r="DA295" i="16"/>
  <c r="DA309" i="16"/>
  <c r="DA313" i="16"/>
  <c r="DA317" i="16"/>
  <c r="DA321" i="16"/>
  <c r="DA325" i="16"/>
  <c r="DA329" i="16"/>
  <c r="DA333" i="16"/>
  <c r="DA337" i="16"/>
  <c r="DA341" i="16"/>
  <c r="DA345" i="16"/>
  <c r="DA349" i="16"/>
  <c r="DA353" i="16"/>
  <c r="DA357" i="16"/>
  <c r="DA368" i="16"/>
  <c r="DA371" i="16"/>
  <c r="DA375" i="16"/>
  <c r="DA379" i="16"/>
  <c r="DA383" i="16"/>
  <c r="DA387" i="16"/>
  <c r="DA391" i="16"/>
  <c r="DA395" i="16"/>
  <c r="DA399" i="16"/>
  <c r="DA403" i="16"/>
  <c r="DA407" i="16"/>
  <c r="DA411" i="16"/>
  <c r="DA415" i="16"/>
  <c r="DA419" i="16"/>
  <c r="DA423" i="16"/>
  <c r="DA372" i="16"/>
  <c r="DA376" i="16"/>
  <c r="DA380" i="16"/>
  <c r="DA384" i="16"/>
  <c r="DA388" i="16"/>
  <c r="DA392" i="16"/>
  <c r="DA396" i="16"/>
  <c r="DA400" i="16"/>
  <c r="DA404" i="16"/>
  <c r="DA408" i="16"/>
  <c r="DA412" i="16"/>
  <c r="DA416" i="16"/>
  <c r="DA420" i="16"/>
  <c r="DA424" i="16"/>
  <c r="DA361" i="16"/>
  <c r="DA365" i="16"/>
  <c r="DA369" i="16"/>
  <c r="DA373" i="16"/>
  <c r="DA377" i="16"/>
  <c r="DA381" i="16"/>
  <c r="DA385" i="16"/>
  <c r="DA389" i="16"/>
  <c r="DA393" i="16"/>
  <c r="DA397" i="16"/>
  <c r="DA401" i="16"/>
  <c r="DA405" i="16"/>
  <c r="DA360" i="16"/>
  <c r="DA364" i="16"/>
  <c r="DA443" i="16"/>
  <c r="DA427" i="16"/>
  <c r="DA444" i="16"/>
  <c r="DA448" i="16"/>
  <c r="DA452" i="16"/>
  <c r="DA456" i="16"/>
  <c r="DA460" i="16"/>
  <c r="DA464" i="16"/>
  <c r="DA468" i="16"/>
  <c r="DA472" i="16"/>
  <c r="DA476" i="16"/>
  <c r="DA480" i="16"/>
  <c r="DA445" i="16"/>
  <c r="DA449" i="16"/>
  <c r="DA453" i="16"/>
  <c r="DA457" i="16"/>
  <c r="DA461" i="16"/>
  <c r="DA465" i="16"/>
  <c r="DA469" i="16"/>
  <c r="DA473" i="16"/>
  <c r="DA477" i="16"/>
  <c r="DA481" i="16"/>
  <c r="DA431" i="16"/>
  <c r="DA432" i="16"/>
  <c r="DA433" i="16"/>
  <c r="DA435" i="16"/>
  <c r="DA436" i="16"/>
  <c r="DA439" i="16"/>
  <c r="DA454" i="16"/>
  <c r="DA458" i="16"/>
  <c r="DA462" i="16"/>
  <c r="DA466" i="16"/>
  <c r="DA470" i="16"/>
  <c r="DA474" i="16"/>
  <c r="DA478" i="16"/>
  <c r="DA482" i="16"/>
  <c r="DA450" i="16"/>
  <c r="DA438" i="16"/>
  <c r="DA479" i="16"/>
  <c r="DA475" i="16"/>
  <c r="DA471" i="16"/>
  <c r="DA467" i="16"/>
  <c r="DA463" i="16"/>
  <c r="DA459" i="16"/>
  <c r="DA455" i="16"/>
  <c r="DA451" i="16"/>
  <c r="DA447" i="16"/>
  <c r="DA394" i="16"/>
  <c r="DA382" i="16"/>
  <c r="DA421" i="16"/>
  <c r="DA413" i="16"/>
  <c r="DA297" i="16"/>
  <c r="DA287" i="16"/>
  <c r="DA290" i="16"/>
  <c r="DA292" i="16"/>
  <c r="DA288" i="16"/>
  <c r="DA284" i="16"/>
  <c r="DA276" i="16"/>
  <c r="DA268" i="16"/>
  <c r="DA260" i="16"/>
  <c r="DA252" i="16"/>
  <c r="DA244" i="16"/>
  <c r="DA236" i="16"/>
  <c r="DA228" i="16"/>
  <c r="DA446" i="16"/>
  <c r="DA442" i="16"/>
  <c r="DA422" i="16"/>
  <c r="DA414" i="16"/>
  <c r="DA406" i="16"/>
  <c r="DA398" i="16"/>
  <c r="DA386" i="16"/>
  <c r="DA374" i="16"/>
  <c r="DA409" i="16"/>
  <c r="DA441" i="16"/>
  <c r="DA440" i="16"/>
  <c r="DA437" i="16"/>
  <c r="DA429" i="16"/>
  <c r="DA428" i="16"/>
  <c r="DA417" i="16"/>
  <c r="DA362" i="16"/>
  <c r="DA305" i="16"/>
  <c r="DA291" i="16"/>
  <c r="DA358" i="16"/>
  <c r="DA354" i="16"/>
  <c r="DA350" i="16"/>
  <c r="DA346" i="16"/>
  <c r="DA342" i="16"/>
  <c r="DA338" i="16"/>
  <c r="DA334" i="16"/>
  <c r="DA330" i="16"/>
  <c r="DA326" i="16"/>
  <c r="DA322" i="16"/>
  <c r="DA318" i="16"/>
  <c r="DA314" i="16"/>
  <c r="DA310" i="16"/>
  <c r="DA306" i="16"/>
  <c r="DA302" i="16"/>
  <c r="DA298" i="16"/>
  <c r="DA294" i="16"/>
  <c r="DA286" i="16"/>
  <c r="DA280" i="16"/>
  <c r="DA272" i="16"/>
  <c r="DA434" i="16"/>
  <c r="DA430" i="16"/>
  <c r="DA426" i="16"/>
  <c r="DA418" i="16"/>
  <c r="DA410" i="16"/>
  <c r="DA402" i="16"/>
  <c r="DA390" i="16"/>
  <c r="DA378" i="16"/>
  <c r="DA370" i="16"/>
  <c r="DA425" i="16"/>
  <c r="DA366" i="16"/>
  <c r="DA301" i="16"/>
  <c r="DA256" i="16"/>
  <c r="DA240" i="16"/>
  <c r="DA224" i="16"/>
  <c r="DA222" i="16"/>
  <c r="DA275" i="16"/>
  <c r="DA259" i="16"/>
  <c r="DA243" i="16"/>
  <c r="DA215" i="16"/>
  <c r="DA188" i="16"/>
  <c r="DA168" i="16"/>
  <c r="DA156" i="16"/>
  <c r="DA136" i="16"/>
  <c r="DA129" i="16"/>
  <c r="DA125" i="16"/>
  <c r="DA113" i="16"/>
  <c r="DA105" i="16"/>
  <c r="DA73" i="16"/>
  <c r="DA65" i="16"/>
  <c r="DA57" i="16"/>
  <c r="DA42" i="16"/>
  <c r="DA28" i="16"/>
  <c r="DA3" i="16"/>
  <c r="DA232" i="16"/>
  <c r="DA221" i="16"/>
  <c r="DA271" i="16"/>
  <c r="DA255" i="16"/>
  <c r="DA239" i="16"/>
  <c r="DA207" i="16"/>
  <c r="DA199" i="16"/>
  <c r="DA191" i="16"/>
  <c r="DA176" i="16"/>
  <c r="DA172" i="16"/>
  <c r="DA160" i="16"/>
  <c r="DA148" i="16"/>
  <c r="DA133" i="16"/>
  <c r="DA121" i="16"/>
  <c r="DA94" i="16"/>
  <c r="DA86" i="16"/>
  <c r="DA78" i="16"/>
  <c r="DA50" i="16"/>
  <c r="DA16" i="16"/>
  <c r="DA12" i="16"/>
  <c r="DA10" i="16"/>
  <c r="DA264" i="16"/>
  <c r="DA248" i="16"/>
  <c r="DA283" i="16"/>
  <c r="DA267" i="16"/>
  <c r="DA251" i="16"/>
  <c r="DA235" i="16"/>
  <c r="DA219" i="16"/>
  <c r="DA180" i="16"/>
  <c r="DA140" i="16"/>
  <c r="DA138" i="16"/>
  <c r="DA117" i="16"/>
  <c r="DA109" i="16"/>
  <c r="DA101" i="16"/>
  <c r="DA69" i="16"/>
  <c r="DA61" i="16"/>
  <c r="DA54" i="16"/>
  <c r="DA38" i="16"/>
  <c r="DA5" i="16"/>
  <c r="DA218" i="16"/>
  <c r="DA214" i="16"/>
  <c r="DA279" i="16"/>
  <c r="DA263" i="16"/>
  <c r="DA247" i="16"/>
  <c r="DA211" i="16"/>
  <c r="DA203" i="16"/>
  <c r="DA195" i="16"/>
  <c r="DA184" i="16"/>
  <c r="DA164" i="16"/>
  <c r="DA152" i="16"/>
  <c r="DA144" i="16"/>
  <c r="DA98" i="16"/>
  <c r="DA90" i="16"/>
  <c r="DA82" i="16"/>
  <c r="DA46" i="16"/>
  <c r="DA36" i="16"/>
  <c r="DA32" i="16"/>
  <c r="DA18" i="16"/>
  <c r="DB1" i="14"/>
  <c r="DA6" i="14"/>
  <c r="DA3" i="14"/>
  <c r="DA7" i="14"/>
  <c r="DA4" i="14"/>
  <c r="DA5" i="14"/>
  <c r="DA8" i="14"/>
  <c r="DA9" i="14"/>
  <c r="DA10" i="14"/>
  <c r="DA15" i="14"/>
  <c r="DA12" i="14"/>
  <c r="DA13" i="14"/>
  <c r="DA16" i="14"/>
  <c r="DA17" i="14"/>
  <c r="DA22" i="14"/>
  <c r="DA26" i="14"/>
  <c r="DA21" i="14"/>
  <c r="DA23" i="14"/>
  <c r="DA27" i="14"/>
  <c r="DA20" i="14"/>
  <c r="DA28" i="14"/>
  <c r="DA31" i="14"/>
  <c r="DA30" i="14"/>
  <c r="DA32" i="14"/>
  <c r="DA36" i="14"/>
  <c r="DA33" i="14"/>
  <c r="DA37" i="14"/>
  <c r="DA34" i="14"/>
  <c r="DA40" i="14"/>
  <c r="DA42" i="14"/>
  <c r="DA46" i="14"/>
  <c r="DA43" i="14"/>
  <c r="DA47" i="14"/>
  <c r="DA38" i="14"/>
  <c r="DA44" i="14"/>
  <c r="DA48" i="14"/>
  <c r="DA41" i="14"/>
  <c r="DA45" i="14"/>
  <c r="DA52" i="14"/>
  <c r="DA56" i="14"/>
  <c r="DA60" i="14"/>
  <c r="DA64" i="14"/>
  <c r="DA49" i="14"/>
  <c r="DA53" i="14"/>
  <c r="DA57" i="14"/>
  <c r="DA61" i="14"/>
  <c r="DA65" i="14"/>
  <c r="DA54" i="14"/>
  <c r="DA58" i="14"/>
  <c r="DA62" i="14"/>
  <c r="DA68" i="14"/>
  <c r="DA69" i="14"/>
  <c r="DA73" i="14"/>
  <c r="DA77" i="14"/>
  <c r="DA81" i="14"/>
  <c r="DA85" i="14"/>
  <c r="DA70" i="14"/>
  <c r="DA74" i="14"/>
  <c r="DA78" i="14"/>
  <c r="DA82" i="14"/>
  <c r="DA86" i="14"/>
  <c r="DA66" i="14"/>
  <c r="DA75" i="14"/>
  <c r="DA79" i="14"/>
  <c r="DA83" i="14"/>
  <c r="DA96" i="14"/>
  <c r="DA100" i="14"/>
  <c r="DA104" i="14"/>
  <c r="DA87" i="14"/>
  <c r="DA89" i="14"/>
  <c r="DA90" i="14"/>
  <c r="DA93" i="14"/>
  <c r="DA97" i="14"/>
  <c r="DA101" i="14"/>
  <c r="DA105" i="14"/>
  <c r="DA94" i="14"/>
  <c r="DA98" i="14"/>
  <c r="DA102" i="14"/>
  <c r="DA106" i="14"/>
  <c r="DA112" i="14"/>
  <c r="DA108" i="14"/>
  <c r="DA111" i="14"/>
  <c r="DA91" i="14"/>
  <c r="DA51" i="14"/>
  <c r="DA18" i="14"/>
  <c r="DA11" i="14"/>
  <c r="DA67" i="14"/>
  <c r="DA50" i="14"/>
  <c r="DA39" i="14"/>
  <c r="DA24" i="14"/>
  <c r="DA29" i="14"/>
  <c r="DA25" i="14"/>
  <c r="DA88" i="14"/>
  <c r="DA19" i="14"/>
  <c r="DA110" i="14"/>
  <c r="DA109" i="14"/>
  <c r="DA92" i="14"/>
  <c r="DA107" i="14"/>
  <c r="DA103" i="14"/>
  <c r="DA99" i="14"/>
  <c r="DA95" i="14"/>
  <c r="DA71" i="14"/>
  <c r="DA84" i="14"/>
  <c r="DA80" i="14"/>
  <c r="DA76" i="14"/>
  <c r="DA72" i="14"/>
  <c r="DA63" i="14"/>
  <c r="DA59" i="14"/>
  <c r="DA55" i="14"/>
  <c r="DA35" i="14"/>
  <c r="DA14" i="14"/>
  <c r="DB1" i="18"/>
  <c r="DA2" i="18"/>
  <c r="DB1" i="15"/>
  <c r="DA2" i="15"/>
  <c r="DB5" i="18" l="1"/>
  <c r="DB6" i="18"/>
  <c r="DB3" i="18"/>
  <c r="DB7" i="18"/>
  <c r="DB10" i="18"/>
  <c r="DB11" i="18"/>
  <c r="DB12" i="18"/>
  <c r="DB20" i="18"/>
  <c r="DB15" i="18"/>
  <c r="DB16" i="18"/>
  <c r="DB17" i="18"/>
  <c r="DB18" i="18"/>
  <c r="DB21" i="18"/>
  <c r="DB22" i="18"/>
  <c r="DB23" i="18"/>
  <c r="DB27" i="18"/>
  <c r="DB24" i="18"/>
  <c r="DB28" i="18"/>
  <c r="DB33" i="18"/>
  <c r="DB34" i="18"/>
  <c r="DB38" i="18"/>
  <c r="DB31" i="18"/>
  <c r="DB35" i="18"/>
  <c r="DB39" i="18"/>
  <c r="DB42" i="18"/>
  <c r="DB46" i="18"/>
  <c r="DB50" i="18"/>
  <c r="DB43" i="18"/>
  <c r="DB47" i="18"/>
  <c r="DB54" i="18"/>
  <c r="DB58" i="18"/>
  <c r="DB62" i="18"/>
  <c r="DB51" i="18"/>
  <c r="DB55" i="18"/>
  <c r="DB59" i="18"/>
  <c r="DB63" i="18"/>
  <c r="DB52" i="18"/>
  <c r="DB56" i="18"/>
  <c r="DB60" i="18"/>
  <c r="DB64" i="18"/>
  <c r="DB72" i="18"/>
  <c r="DB76" i="18"/>
  <c r="DB80" i="18"/>
  <c r="DB84" i="18"/>
  <c r="DB66" i="18"/>
  <c r="DB70" i="18"/>
  <c r="DB77" i="18"/>
  <c r="DB67" i="18"/>
  <c r="DB68" i="18"/>
  <c r="DB74" i="18"/>
  <c r="DB78" i="18"/>
  <c r="DB82" i="18"/>
  <c r="DB71" i="18"/>
  <c r="DB75" i="18"/>
  <c r="DB79" i="18"/>
  <c r="DB83" i="18"/>
  <c r="DB88" i="18"/>
  <c r="DB92" i="18"/>
  <c r="DB89" i="18"/>
  <c r="DB93" i="18"/>
  <c r="DB45" i="18"/>
  <c r="DB36" i="18"/>
  <c r="DB91" i="18"/>
  <c r="DB86" i="18"/>
  <c r="DB85" i="18"/>
  <c r="DB73" i="18"/>
  <c r="DB69" i="18"/>
  <c r="DB90" i="18"/>
  <c r="DB87" i="18"/>
  <c r="DB81" i="18"/>
  <c r="DB49" i="18"/>
  <c r="DB48" i="18"/>
  <c r="DB44" i="18"/>
  <c r="DB37" i="18"/>
  <c r="DB32" i="18"/>
  <c r="DB26" i="18"/>
  <c r="DB65" i="18"/>
  <c r="DB61" i="18"/>
  <c r="DB57" i="18"/>
  <c r="DB53" i="18"/>
  <c r="DB41" i="18"/>
  <c r="DB40" i="18"/>
  <c r="DB30" i="18"/>
  <c r="DB29" i="18"/>
  <c r="DB13" i="18"/>
  <c r="DB8" i="18"/>
  <c r="DB19" i="18"/>
  <c r="DB9" i="18"/>
  <c r="DB25" i="18"/>
  <c r="DB14" i="18"/>
  <c r="DB4" i="18"/>
  <c r="DB5" i="15"/>
  <c r="DB6" i="15"/>
  <c r="DB3" i="15"/>
  <c r="DB4" i="15"/>
  <c r="DB10" i="15"/>
  <c r="DB7" i="15"/>
  <c r="DB11" i="15"/>
  <c r="DB15" i="15"/>
  <c r="DB12" i="15"/>
  <c r="DB16" i="15"/>
  <c r="DB19" i="15"/>
  <c r="DB23" i="15"/>
  <c r="DB20" i="15"/>
  <c r="DB24" i="15"/>
  <c r="DB21" i="15"/>
  <c r="DB27" i="15"/>
  <c r="DB31" i="15"/>
  <c r="DB28" i="15"/>
  <c r="DB32" i="15"/>
  <c r="DB25" i="15"/>
  <c r="DB29" i="15"/>
  <c r="DB33" i="15"/>
  <c r="DB36" i="15"/>
  <c r="DB39" i="15"/>
  <c r="DB43" i="15"/>
  <c r="DB40" i="15"/>
  <c r="DB44" i="15"/>
  <c r="DB35" i="15"/>
  <c r="DB50" i="15"/>
  <c r="DB54" i="15"/>
  <c r="DB47" i="15"/>
  <c r="DB51" i="15"/>
  <c r="DB64" i="15"/>
  <c r="DB68" i="15"/>
  <c r="DB72" i="15"/>
  <c r="DB55" i="15"/>
  <c r="DB58" i="15"/>
  <c r="DB61" i="15"/>
  <c r="DB65" i="15"/>
  <c r="DB69" i="15"/>
  <c r="DB62" i="15"/>
  <c r="DB66" i="15"/>
  <c r="DB70" i="15"/>
  <c r="DB59" i="15"/>
  <c r="DB73" i="15"/>
  <c r="DB80" i="15"/>
  <c r="DB77" i="15"/>
  <c r="DB81" i="15"/>
  <c r="DB85" i="15"/>
  <c r="DB89" i="15"/>
  <c r="DB78" i="15"/>
  <c r="DB82" i="15"/>
  <c r="DB86" i="15"/>
  <c r="DB90" i="15"/>
  <c r="DB93" i="15"/>
  <c r="DB101" i="15"/>
  <c r="DB105" i="15"/>
  <c r="DB98" i="15"/>
  <c r="DB102" i="15"/>
  <c r="DB95" i="15"/>
  <c r="DB99" i="15"/>
  <c r="DB103" i="15"/>
  <c r="DB107" i="15"/>
  <c r="DB96" i="15"/>
  <c r="DB100" i="15"/>
  <c r="DB104" i="15"/>
  <c r="DB108" i="15"/>
  <c r="DB121" i="15"/>
  <c r="DB125" i="15"/>
  <c r="DB114" i="15"/>
  <c r="DB118" i="15"/>
  <c r="DB122" i="15"/>
  <c r="DB126" i="15"/>
  <c r="DB111" i="15"/>
  <c r="DB115" i="15"/>
  <c r="DB119" i="15"/>
  <c r="DB123" i="15"/>
  <c r="DB127" i="15"/>
  <c r="DB109" i="15"/>
  <c r="DB112" i="15"/>
  <c r="DB116" i="15"/>
  <c r="DB124" i="15"/>
  <c r="DB128" i="15"/>
  <c r="DB132" i="15"/>
  <c r="DB136" i="15"/>
  <c r="DB140" i="15"/>
  <c r="DB144" i="15"/>
  <c r="DB148" i="15"/>
  <c r="DB152" i="15"/>
  <c r="DB156" i="15"/>
  <c r="DB160" i="15"/>
  <c r="DB129" i="15"/>
  <c r="DB133" i="15"/>
  <c r="DB137" i="15"/>
  <c r="DB141" i="15"/>
  <c r="DB145" i="15"/>
  <c r="DB149" i="15"/>
  <c r="DB153" i="15"/>
  <c r="DB157" i="15"/>
  <c r="DB161" i="15"/>
  <c r="DB130" i="15"/>
  <c r="DB134" i="15"/>
  <c r="DB138" i="15"/>
  <c r="DB142" i="15"/>
  <c r="DB146" i="15"/>
  <c r="DB150" i="15"/>
  <c r="DB154" i="15"/>
  <c r="DB158" i="15"/>
  <c r="DB162" i="15"/>
  <c r="DB165" i="15"/>
  <c r="DB171" i="15"/>
  <c r="DB175" i="15"/>
  <c r="DB179" i="15"/>
  <c r="DB183" i="15"/>
  <c r="DB187" i="15"/>
  <c r="DB191" i="15"/>
  <c r="DB195" i="15"/>
  <c r="DB199" i="15"/>
  <c r="DB172" i="15"/>
  <c r="DB176" i="15"/>
  <c r="DB180" i="15"/>
  <c r="DB184" i="15"/>
  <c r="DB188" i="15"/>
  <c r="DB192" i="15"/>
  <c r="DB196" i="15"/>
  <c r="DB200" i="15"/>
  <c r="DB169" i="15"/>
  <c r="DB173" i="15"/>
  <c r="DB177" i="15"/>
  <c r="DB181" i="15"/>
  <c r="DB185" i="15"/>
  <c r="DB189" i="15"/>
  <c r="DB193" i="15"/>
  <c r="DB197" i="15"/>
  <c r="DB201" i="15"/>
  <c r="DB218" i="15"/>
  <c r="DB222" i="15"/>
  <c r="DB226" i="15"/>
  <c r="DB230" i="15"/>
  <c r="DB234" i="15"/>
  <c r="DB238" i="15"/>
  <c r="DB242" i="15"/>
  <c r="DB203" i="15"/>
  <c r="DB207" i="15"/>
  <c r="DB211" i="15"/>
  <c r="DB219" i="15"/>
  <c r="DB223" i="15"/>
  <c r="DB227" i="15"/>
  <c r="DB231" i="15"/>
  <c r="DB235" i="15"/>
  <c r="DB239" i="15"/>
  <c r="DB243" i="15"/>
  <c r="DB204" i="15"/>
  <c r="DB205" i="15"/>
  <c r="DB208" i="15"/>
  <c r="DB212" i="15"/>
  <c r="DB254" i="15"/>
  <c r="DB258" i="15"/>
  <c r="DB262" i="15"/>
  <c r="DB266" i="15"/>
  <c r="DB270" i="15"/>
  <c r="DB274" i="15"/>
  <c r="DB278" i="15"/>
  <c r="DB246" i="15"/>
  <c r="DB247" i="15"/>
  <c r="DB250" i="15"/>
  <c r="DB251" i="15"/>
  <c r="DB255" i="15"/>
  <c r="DB259" i="15"/>
  <c r="DB263" i="15"/>
  <c r="DB267" i="15"/>
  <c r="DB271" i="15"/>
  <c r="DB275" i="15"/>
  <c r="DB279" i="15"/>
  <c r="DB283" i="15"/>
  <c r="DB287" i="15"/>
  <c r="DB291" i="15"/>
  <c r="DB295" i="15"/>
  <c r="DB299" i="15"/>
  <c r="DB303" i="15"/>
  <c r="DB307" i="15"/>
  <c r="DB311" i="15"/>
  <c r="DB315" i="15"/>
  <c r="DB256" i="15"/>
  <c r="DB260" i="15"/>
  <c r="DB264" i="15"/>
  <c r="DB268" i="15"/>
  <c r="DB272" i="15"/>
  <c r="DB276" i="15"/>
  <c r="DB280" i="15"/>
  <c r="DB284" i="15"/>
  <c r="DB288" i="15"/>
  <c r="DB292" i="15"/>
  <c r="DB296" i="15"/>
  <c r="DB300" i="15"/>
  <c r="DB304" i="15"/>
  <c r="DB308" i="15"/>
  <c r="DB312" i="15"/>
  <c r="DB316" i="15"/>
  <c r="DB327" i="15"/>
  <c r="DB379" i="15"/>
  <c r="DB383" i="15"/>
  <c r="DB319" i="15"/>
  <c r="DB320" i="15"/>
  <c r="DB323" i="15"/>
  <c r="DB324" i="15"/>
  <c r="DB332" i="15"/>
  <c r="DB336" i="15"/>
  <c r="DB340" i="15"/>
  <c r="DB344" i="15"/>
  <c r="DB348" i="15"/>
  <c r="DB352" i="15"/>
  <c r="DB356" i="15"/>
  <c r="DB360" i="15"/>
  <c r="DB364" i="15"/>
  <c r="DB368" i="15"/>
  <c r="DB372" i="15"/>
  <c r="DB376" i="15"/>
  <c r="DB380" i="15"/>
  <c r="DB333" i="15"/>
  <c r="DB337" i="15"/>
  <c r="DB341" i="15"/>
  <c r="DB345" i="15"/>
  <c r="DB349" i="15"/>
  <c r="DB353" i="15"/>
  <c r="DB357" i="15"/>
  <c r="DB361" i="15"/>
  <c r="DB365" i="15"/>
  <c r="DB369" i="15"/>
  <c r="DB373" i="15"/>
  <c r="DB377" i="15"/>
  <c r="DB381" i="15"/>
  <c r="DB321" i="15"/>
  <c r="DB375" i="15"/>
  <c r="DB367" i="15"/>
  <c r="DB359" i="15"/>
  <c r="DB351" i="15"/>
  <c r="DB343" i="15"/>
  <c r="DB335" i="15"/>
  <c r="DB378" i="15"/>
  <c r="DB374" i="15"/>
  <c r="DB328" i="15"/>
  <c r="DB314" i="15"/>
  <c r="DB306" i="15"/>
  <c r="DB298" i="15"/>
  <c r="DB290" i="15"/>
  <c r="DB282" i="15"/>
  <c r="DB213" i="15"/>
  <c r="DB215" i="15"/>
  <c r="DB210" i="15"/>
  <c r="DB329" i="15"/>
  <c r="DB322" i="15"/>
  <c r="DB370" i="15"/>
  <c r="DB366" i="15"/>
  <c r="DB362" i="15"/>
  <c r="DB358" i="15"/>
  <c r="DB354" i="15"/>
  <c r="DB350" i="15"/>
  <c r="DB346" i="15"/>
  <c r="DB342" i="15"/>
  <c r="DB338" i="15"/>
  <c r="DB334" i="15"/>
  <c r="DB330" i="15"/>
  <c r="DB252" i="15"/>
  <c r="DB240" i="15"/>
  <c r="DB232" i="15"/>
  <c r="DB224" i="15"/>
  <c r="DB216" i="15"/>
  <c r="DB214" i="15"/>
  <c r="DB163" i="15"/>
  <c r="DB166" i="15"/>
  <c r="DB326" i="15"/>
  <c r="DB325" i="15"/>
  <c r="DB371" i="15"/>
  <c r="DB363" i="15"/>
  <c r="DB355" i="15"/>
  <c r="DB347" i="15"/>
  <c r="DB339" i="15"/>
  <c r="DB331" i="15"/>
  <c r="DB249" i="15"/>
  <c r="DB310" i="15"/>
  <c r="DB302" i="15"/>
  <c r="DB294" i="15"/>
  <c r="DB286" i="15"/>
  <c r="DB167" i="15"/>
  <c r="DB318" i="15"/>
  <c r="DB382" i="15"/>
  <c r="DB248" i="15"/>
  <c r="DB253" i="15"/>
  <c r="DB317" i="15"/>
  <c r="DB313" i="15"/>
  <c r="DB309" i="15"/>
  <c r="DB305" i="15"/>
  <c r="DB301" i="15"/>
  <c r="DB297" i="15"/>
  <c r="DB293" i="15"/>
  <c r="DB289" i="15"/>
  <c r="DB285" i="15"/>
  <c r="DB281" i="15"/>
  <c r="DB277" i="15"/>
  <c r="DB273" i="15"/>
  <c r="DB269" i="15"/>
  <c r="DB265" i="15"/>
  <c r="DB261" i="15"/>
  <c r="DB257" i="15"/>
  <c r="DB244" i="15"/>
  <c r="DB236" i="15"/>
  <c r="DB228" i="15"/>
  <c r="DB220" i="15"/>
  <c r="DB209" i="15"/>
  <c r="DB206" i="15"/>
  <c r="DB245" i="15"/>
  <c r="DB241" i="15"/>
  <c r="DB237" i="15"/>
  <c r="DB233" i="15"/>
  <c r="DB229" i="15"/>
  <c r="DB225" i="15"/>
  <c r="DB221" i="15"/>
  <c r="DB217" i="15"/>
  <c r="DB168" i="15"/>
  <c r="DB164" i="15"/>
  <c r="DB202" i="15"/>
  <c r="DB198" i="15"/>
  <c r="DB194" i="15"/>
  <c r="DB190" i="15"/>
  <c r="DB186" i="15"/>
  <c r="DB182" i="15"/>
  <c r="DB178" i="15"/>
  <c r="DB174" i="15"/>
  <c r="DB170" i="15"/>
  <c r="DB120" i="15"/>
  <c r="DB91" i="15"/>
  <c r="DB87" i="15"/>
  <c r="DB83" i="15"/>
  <c r="DB79" i="15"/>
  <c r="DB46" i="15"/>
  <c r="DB53" i="15"/>
  <c r="DB49" i="15"/>
  <c r="DB41" i="15"/>
  <c r="DB37" i="15"/>
  <c r="DB14" i="15"/>
  <c r="DB159" i="15"/>
  <c r="DB155" i="15"/>
  <c r="DB151" i="15"/>
  <c r="DB147" i="15"/>
  <c r="DB143" i="15"/>
  <c r="DB139" i="15"/>
  <c r="DB135" i="15"/>
  <c r="DB131" i="15"/>
  <c r="DB110" i="15"/>
  <c r="DB117" i="15"/>
  <c r="DB113" i="15"/>
  <c r="DB75" i="15"/>
  <c r="DB88" i="15"/>
  <c r="DB63" i="15"/>
  <c r="DB60" i="15"/>
  <c r="DB52" i="15"/>
  <c r="DB45" i="15"/>
  <c r="DB42" i="15"/>
  <c r="DB30" i="15"/>
  <c r="DB22" i="15"/>
  <c r="DB17" i="15"/>
  <c r="DB106" i="15"/>
  <c r="DB94" i="15"/>
  <c r="DB74" i="15"/>
  <c r="DB67" i="15"/>
  <c r="DB56" i="15"/>
  <c r="DB38" i="15"/>
  <c r="DB26" i="15"/>
  <c r="DB18" i="15"/>
  <c r="DB92" i="15"/>
  <c r="DB97" i="15"/>
  <c r="DB76" i="15"/>
  <c r="DB84" i="15"/>
  <c r="DB71" i="15"/>
  <c r="DB57" i="15"/>
  <c r="DB48" i="15"/>
  <c r="DB34" i="15"/>
  <c r="DB13" i="15"/>
  <c r="DB8" i="15"/>
  <c r="DB9" i="15"/>
  <c r="DC1" i="16"/>
  <c r="DB5" i="16"/>
  <c r="DB6" i="16"/>
  <c r="DB7" i="16"/>
  <c r="DB4" i="16"/>
  <c r="DB8" i="16"/>
  <c r="DB11" i="16"/>
  <c r="DB13" i="16"/>
  <c r="DB14" i="16"/>
  <c r="DB22" i="16"/>
  <c r="DB19" i="16"/>
  <c r="DB23" i="16"/>
  <c r="DB20" i="16"/>
  <c r="DB24" i="16"/>
  <c r="DB16" i="16"/>
  <c r="DB17" i="16"/>
  <c r="DB21" i="16"/>
  <c r="DB25" i="16"/>
  <c r="DB32" i="16"/>
  <c r="DB29" i="16"/>
  <c r="DB33" i="16"/>
  <c r="DB26" i="16"/>
  <c r="DB30" i="16"/>
  <c r="DB34" i="16"/>
  <c r="DB36" i="16"/>
  <c r="DB39" i="16"/>
  <c r="DB43" i="16"/>
  <c r="DB47" i="16"/>
  <c r="DB51" i="16"/>
  <c r="DB40" i="16"/>
  <c r="DB44" i="16"/>
  <c r="DB48" i="16"/>
  <c r="DB52" i="16"/>
  <c r="DB37" i="16"/>
  <c r="DB58" i="16"/>
  <c r="DB62" i="16"/>
  <c r="DB66" i="16"/>
  <c r="DB70" i="16"/>
  <c r="DB55" i="16"/>
  <c r="DB59" i="16"/>
  <c r="DB63" i="16"/>
  <c r="DB67" i="16"/>
  <c r="DB71" i="16"/>
  <c r="DB56" i="16"/>
  <c r="DB74" i="16"/>
  <c r="DB79" i="16"/>
  <c r="DB83" i="16"/>
  <c r="DB87" i="16"/>
  <c r="DB91" i="16"/>
  <c r="DB75" i="16"/>
  <c r="DB76" i="16"/>
  <c r="DB80" i="16"/>
  <c r="DB84" i="16"/>
  <c r="DB88" i="16"/>
  <c r="DB92" i="16"/>
  <c r="DB98" i="16"/>
  <c r="DB102" i="16"/>
  <c r="DB106" i="16"/>
  <c r="DB110" i="16"/>
  <c r="DB114" i="16"/>
  <c r="DB118" i="16"/>
  <c r="DB122" i="16"/>
  <c r="DB126" i="16"/>
  <c r="DB130" i="16"/>
  <c r="DB95" i="16"/>
  <c r="DB96" i="16"/>
  <c r="DB99" i="16"/>
  <c r="DB103" i="16"/>
  <c r="DB107" i="16"/>
  <c r="DB111" i="16"/>
  <c r="DB115" i="16"/>
  <c r="DB119" i="16"/>
  <c r="DB123" i="16"/>
  <c r="DB127" i="16"/>
  <c r="DB131" i="16"/>
  <c r="DB136" i="16"/>
  <c r="DB140" i="16"/>
  <c r="DB144" i="16"/>
  <c r="DB148" i="16"/>
  <c r="DB152" i="16"/>
  <c r="DB156" i="16"/>
  <c r="DB160" i="16"/>
  <c r="DB164" i="16"/>
  <c r="DB168" i="16"/>
  <c r="DB172" i="16"/>
  <c r="DB137" i="16"/>
  <c r="DB141" i="16"/>
  <c r="DB145" i="16"/>
  <c r="DB149" i="16"/>
  <c r="DB153" i="16"/>
  <c r="DB157" i="16"/>
  <c r="DB161" i="16"/>
  <c r="DB165" i="16"/>
  <c r="DB169" i="16"/>
  <c r="DB173" i="16"/>
  <c r="DB138" i="16"/>
  <c r="DB142" i="16"/>
  <c r="DB146" i="16"/>
  <c r="DB150" i="16"/>
  <c r="DB154" i="16"/>
  <c r="DB158" i="16"/>
  <c r="DB162" i="16"/>
  <c r="DB166" i="16"/>
  <c r="DB170" i="16"/>
  <c r="DB134" i="16"/>
  <c r="DB135" i="16"/>
  <c r="DB191" i="16"/>
  <c r="DB176" i="16"/>
  <c r="DB188" i="16"/>
  <c r="DB192" i="16"/>
  <c r="DB196" i="16"/>
  <c r="DB200" i="16"/>
  <c r="DB204" i="16"/>
  <c r="DB208" i="16"/>
  <c r="DB174" i="16"/>
  <c r="DB177" i="16"/>
  <c r="DB178" i="16"/>
  <c r="DB181" i="16"/>
  <c r="DB182" i="16"/>
  <c r="DB185" i="16"/>
  <c r="DB186" i="16"/>
  <c r="DB189" i="16"/>
  <c r="DB193" i="16"/>
  <c r="DB197" i="16"/>
  <c r="DB201" i="16"/>
  <c r="DB205" i="16"/>
  <c r="DB209" i="16"/>
  <c r="DB212" i="16"/>
  <c r="DB213" i="16"/>
  <c r="DB216" i="16"/>
  <c r="DB217" i="16"/>
  <c r="DB225" i="16"/>
  <c r="DB229" i="16"/>
  <c r="DB233" i="16"/>
  <c r="DB237" i="16"/>
  <c r="DB241" i="16"/>
  <c r="DB245" i="16"/>
  <c r="DB249" i="16"/>
  <c r="DB253" i="16"/>
  <c r="DB257" i="16"/>
  <c r="DB261" i="16"/>
  <c r="DB265" i="16"/>
  <c r="DB269" i="16"/>
  <c r="DB273" i="16"/>
  <c r="DB277" i="16"/>
  <c r="DB281" i="16"/>
  <c r="DB226" i="16"/>
  <c r="DB230" i="16"/>
  <c r="DB220" i="16"/>
  <c r="DB221" i="16"/>
  <c r="DB224" i="16"/>
  <c r="DB228" i="16"/>
  <c r="DB232" i="16"/>
  <c r="DB236" i="16"/>
  <c r="DB240" i="16"/>
  <c r="DB244" i="16"/>
  <c r="DB248" i="16"/>
  <c r="DB252" i="16"/>
  <c r="DB256" i="16"/>
  <c r="DB260" i="16"/>
  <c r="DB264" i="16"/>
  <c r="DB268" i="16"/>
  <c r="DB272" i="16"/>
  <c r="DB276" i="16"/>
  <c r="DB280" i="16"/>
  <c r="DB284" i="16"/>
  <c r="DB285" i="16"/>
  <c r="DB288" i="16"/>
  <c r="DB289" i="16"/>
  <c r="DB292" i="16"/>
  <c r="DB293" i="16"/>
  <c r="DB299" i="16"/>
  <c r="DB303" i="16"/>
  <c r="DB307" i="16"/>
  <c r="DB311" i="16"/>
  <c r="DB315" i="16"/>
  <c r="DB319" i="16"/>
  <c r="DB323" i="16"/>
  <c r="DB327" i="16"/>
  <c r="DB331" i="16"/>
  <c r="DB335" i="16"/>
  <c r="DB339" i="16"/>
  <c r="DB343" i="16"/>
  <c r="DB347" i="16"/>
  <c r="DB351" i="16"/>
  <c r="DB355" i="16"/>
  <c r="DB359" i="16"/>
  <c r="DB296" i="16"/>
  <c r="DB300" i="16"/>
  <c r="DB304" i="16"/>
  <c r="DB308" i="16"/>
  <c r="DB312" i="16"/>
  <c r="DB316" i="16"/>
  <c r="DB320" i="16"/>
  <c r="DB324" i="16"/>
  <c r="DB328" i="16"/>
  <c r="DB332" i="16"/>
  <c r="DB336" i="16"/>
  <c r="DB340" i="16"/>
  <c r="DB344" i="16"/>
  <c r="DB348" i="16"/>
  <c r="DB352" i="16"/>
  <c r="DB356" i="16"/>
  <c r="DB360" i="16"/>
  <c r="DB363" i="16"/>
  <c r="DB364" i="16"/>
  <c r="DB367" i="16"/>
  <c r="DB370" i="16"/>
  <c r="DB374" i="16"/>
  <c r="DB378" i="16"/>
  <c r="DB382" i="16"/>
  <c r="DB386" i="16"/>
  <c r="DB390" i="16"/>
  <c r="DB394" i="16"/>
  <c r="DB398" i="16"/>
  <c r="DB402" i="16"/>
  <c r="DB406" i="16"/>
  <c r="DB410" i="16"/>
  <c r="DB414" i="16"/>
  <c r="DB418" i="16"/>
  <c r="DB422" i="16"/>
  <c r="DB368" i="16"/>
  <c r="DB371" i="16"/>
  <c r="DB375" i="16"/>
  <c r="DB379" i="16"/>
  <c r="DB383" i="16"/>
  <c r="DB387" i="16"/>
  <c r="DB391" i="16"/>
  <c r="DB395" i="16"/>
  <c r="DB399" i="16"/>
  <c r="DB403" i="16"/>
  <c r="DB407" i="16"/>
  <c r="DB411" i="16"/>
  <c r="DB415" i="16"/>
  <c r="DB419" i="16"/>
  <c r="DB423" i="16"/>
  <c r="DB372" i="16"/>
  <c r="DB376" i="16"/>
  <c r="DB380" i="16"/>
  <c r="DB384" i="16"/>
  <c r="DB388" i="16"/>
  <c r="DB392" i="16"/>
  <c r="DB396" i="16"/>
  <c r="DB400" i="16"/>
  <c r="DB404" i="16"/>
  <c r="DB369" i="16"/>
  <c r="DB431" i="16"/>
  <c r="DB435" i="16"/>
  <c r="DB439" i="16"/>
  <c r="DB443" i="16"/>
  <c r="DB426" i="16"/>
  <c r="DB427" i="16"/>
  <c r="DB430" i="16"/>
  <c r="DB444" i="16"/>
  <c r="DB448" i="16"/>
  <c r="DB452" i="16"/>
  <c r="DB456" i="16"/>
  <c r="DB460" i="16"/>
  <c r="DB464" i="16"/>
  <c r="DB468" i="16"/>
  <c r="DB472" i="16"/>
  <c r="DB476" i="16"/>
  <c r="DB480" i="16"/>
  <c r="DB445" i="16"/>
  <c r="DB449" i="16"/>
  <c r="DB453" i="16"/>
  <c r="DB457" i="16"/>
  <c r="DB461" i="16"/>
  <c r="DB465" i="16"/>
  <c r="DB469" i="16"/>
  <c r="DB473" i="16"/>
  <c r="DB477" i="16"/>
  <c r="DB481" i="16"/>
  <c r="DB433" i="16"/>
  <c r="DB482" i="16"/>
  <c r="DB478" i="16"/>
  <c r="DB474" i="16"/>
  <c r="DB470" i="16"/>
  <c r="DB466" i="16"/>
  <c r="DB462" i="16"/>
  <c r="DB458" i="16"/>
  <c r="DB454" i="16"/>
  <c r="DB450" i="16"/>
  <c r="DB446" i="16"/>
  <c r="DB432" i="16"/>
  <c r="DB389" i="16"/>
  <c r="DB377" i="16"/>
  <c r="DB412" i="16"/>
  <c r="DB366" i="16"/>
  <c r="DB294" i="16"/>
  <c r="DB283" i="16"/>
  <c r="DB275" i="16"/>
  <c r="DB267" i="16"/>
  <c r="DB259" i="16"/>
  <c r="DB251" i="16"/>
  <c r="DB243" i="16"/>
  <c r="DB235" i="16"/>
  <c r="DB227" i="16"/>
  <c r="DB434" i="16"/>
  <c r="DB437" i="16"/>
  <c r="DB479" i="16"/>
  <c r="DB471" i="16"/>
  <c r="DB463" i="16"/>
  <c r="DB455" i="16"/>
  <c r="DB447" i="16"/>
  <c r="DB436" i="16"/>
  <c r="DB421" i="16"/>
  <c r="DB413" i="16"/>
  <c r="DB405" i="16"/>
  <c r="DB393" i="16"/>
  <c r="DB381" i="16"/>
  <c r="DB420" i="16"/>
  <c r="DB408" i="16"/>
  <c r="DB361" i="16"/>
  <c r="DB290" i="16"/>
  <c r="DB295" i="16"/>
  <c r="DB287" i="16"/>
  <c r="DB354" i="16"/>
  <c r="DB346" i="16"/>
  <c r="DB338" i="16"/>
  <c r="DB330" i="16"/>
  <c r="DB322" i="16"/>
  <c r="DB314" i="16"/>
  <c r="DB306" i="16"/>
  <c r="DB298" i="16"/>
  <c r="DB442" i="16"/>
  <c r="DB438" i="16"/>
  <c r="DB428" i="16"/>
  <c r="DB441" i="16"/>
  <c r="DB440" i="16"/>
  <c r="DB397" i="16"/>
  <c r="DB385" i="16"/>
  <c r="DB373" i="16"/>
  <c r="DB357" i="16"/>
  <c r="DB353" i="16"/>
  <c r="DB349" i="16"/>
  <c r="DB345" i="16"/>
  <c r="DB341" i="16"/>
  <c r="DB337" i="16"/>
  <c r="DB333" i="16"/>
  <c r="DB329" i="16"/>
  <c r="DB325" i="16"/>
  <c r="DB321" i="16"/>
  <c r="DB317" i="16"/>
  <c r="DB313" i="16"/>
  <c r="DB309" i="16"/>
  <c r="DB305" i="16"/>
  <c r="DB301" i="16"/>
  <c r="DB297" i="16"/>
  <c r="DB279" i="16"/>
  <c r="DB271" i="16"/>
  <c r="DB429" i="16"/>
  <c r="DB475" i="16"/>
  <c r="DB467" i="16"/>
  <c r="DB459" i="16"/>
  <c r="DB451" i="16"/>
  <c r="DB425" i="16"/>
  <c r="DB417" i="16"/>
  <c r="DB409" i="16"/>
  <c r="DB401" i="16"/>
  <c r="DB424" i="16"/>
  <c r="DB416" i="16"/>
  <c r="DB365" i="16"/>
  <c r="DB362" i="16"/>
  <c r="DB286" i="16"/>
  <c r="DB291" i="16"/>
  <c r="DB358" i="16"/>
  <c r="DB350" i="16"/>
  <c r="DB342" i="16"/>
  <c r="DB334" i="16"/>
  <c r="DB326" i="16"/>
  <c r="DB318" i="16"/>
  <c r="DB310" i="16"/>
  <c r="DB302" i="16"/>
  <c r="DB255" i="16"/>
  <c r="DB274" i="16"/>
  <c r="DB258" i="16"/>
  <c r="DB242" i="16"/>
  <c r="DB222" i="16"/>
  <c r="DB210" i="16"/>
  <c r="DB202" i="16"/>
  <c r="DB194" i="16"/>
  <c r="DB211" i="16"/>
  <c r="DB207" i="16"/>
  <c r="DB203" i="16"/>
  <c r="DB199" i="16"/>
  <c r="DB195" i="16"/>
  <c r="DB183" i="16"/>
  <c r="DB163" i="16"/>
  <c r="DB143" i="16"/>
  <c r="DB97" i="16"/>
  <c r="DB89" i="16"/>
  <c r="DB81" i="16"/>
  <c r="DB73" i="16"/>
  <c r="DB69" i="16"/>
  <c r="DB45" i="16"/>
  <c r="DB31" i="16"/>
  <c r="DB28" i="16"/>
  <c r="DB15" i="16"/>
  <c r="DB12" i="16"/>
  <c r="DB231" i="16"/>
  <c r="DB223" i="16"/>
  <c r="DB270" i="16"/>
  <c r="DB254" i="16"/>
  <c r="DB238" i="16"/>
  <c r="DB214" i="16"/>
  <c r="DB180" i="16"/>
  <c r="DB187" i="16"/>
  <c r="DB167" i="16"/>
  <c r="DB155" i="16"/>
  <c r="DB128" i="16"/>
  <c r="DB124" i="16"/>
  <c r="DB112" i="16"/>
  <c r="DB104" i="16"/>
  <c r="DB78" i="16"/>
  <c r="DB72" i="16"/>
  <c r="DB64" i="16"/>
  <c r="DB41" i="16"/>
  <c r="DB35" i="16"/>
  <c r="DB27" i="16"/>
  <c r="DB18" i="16"/>
  <c r="DB263" i="16"/>
  <c r="DB247" i="16"/>
  <c r="DB239" i="16"/>
  <c r="DB219" i="16"/>
  <c r="DB282" i="16"/>
  <c r="DB266" i="16"/>
  <c r="DB250" i="16"/>
  <c r="DB234" i="16"/>
  <c r="DB206" i="16"/>
  <c r="DB198" i="16"/>
  <c r="DB190" i="16"/>
  <c r="DB184" i="16"/>
  <c r="DB175" i="16"/>
  <c r="DB171" i="16"/>
  <c r="DB159" i="16"/>
  <c r="DB147" i="16"/>
  <c r="DB132" i="16"/>
  <c r="DB120" i="16"/>
  <c r="DB93" i="16"/>
  <c r="DB85" i="16"/>
  <c r="DB77" i="16"/>
  <c r="DB61" i="16"/>
  <c r="DB49" i="16"/>
  <c r="DB54" i="16"/>
  <c r="DB50" i="16"/>
  <c r="DB46" i="16"/>
  <c r="DB42" i="16"/>
  <c r="DB38" i="16"/>
  <c r="DB9" i="16"/>
  <c r="DB10" i="16"/>
  <c r="DB3" i="16"/>
  <c r="DB278" i="16"/>
  <c r="DB262" i="16"/>
  <c r="DB246" i="16"/>
  <c r="DB218" i="16"/>
  <c r="DB215" i="16"/>
  <c r="DB179" i="16"/>
  <c r="DB151" i="16"/>
  <c r="DB139" i="16"/>
  <c r="DB116" i="16"/>
  <c r="DB108" i="16"/>
  <c r="DB100" i="16"/>
  <c r="DB133" i="16"/>
  <c r="DB129" i="16"/>
  <c r="DB125" i="16"/>
  <c r="DB121" i="16"/>
  <c r="DB117" i="16"/>
  <c r="DB113" i="16"/>
  <c r="DB109" i="16"/>
  <c r="DB105" i="16"/>
  <c r="DB101" i="16"/>
  <c r="DB94" i="16"/>
  <c r="DB90" i="16"/>
  <c r="DB86" i="16"/>
  <c r="DB82" i="16"/>
  <c r="DB68" i="16"/>
  <c r="DB60" i="16"/>
  <c r="DB65" i="16"/>
  <c r="DB57" i="16"/>
  <c r="DB53" i="16"/>
  <c r="DC1" i="14"/>
  <c r="DB5" i="14"/>
  <c r="DB6" i="14"/>
  <c r="DB3" i="14"/>
  <c r="DB4" i="14"/>
  <c r="DB7" i="14"/>
  <c r="DB8" i="14"/>
  <c r="DB9" i="14"/>
  <c r="DB11" i="14"/>
  <c r="DB12" i="14"/>
  <c r="DB15" i="14"/>
  <c r="DB19" i="14"/>
  <c r="DB16" i="14"/>
  <c r="DB20" i="14"/>
  <c r="DB25" i="14"/>
  <c r="DB22" i="14"/>
  <c r="DB26" i="14"/>
  <c r="DB27" i="14"/>
  <c r="DB29" i="14"/>
  <c r="DB31" i="14"/>
  <c r="DB35" i="14"/>
  <c r="DB30" i="14"/>
  <c r="DB32" i="14"/>
  <c r="DB36" i="14"/>
  <c r="DB33" i="14"/>
  <c r="DB37" i="14"/>
  <c r="DB39" i="14"/>
  <c r="DB41" i="14"/>
  <c r="DB45" i="14"/>
  <c r="DB40" i="14"/>
  <c r="DB42" i="14"/>
  <c r="DB46" i="14"/>
  <c r="DB43" i="14"/>
  <c r="DB47" i="14"/>
  <c r="DB44" i="14"/>
  <c r="DB48" i="14"/>
  <c r="DB55" i="14"/>
  <c r="DB52" i="14"/>
  <c r="DB56" i="14"/>
  <c r="DB60" i="14"/>
  <c r="DB64" i="14"/>
  <c r="DB49" i="14"/>
  <c r="DB53" i="14"/>
  <c r="DB57" i="14"/>
  <c r="DB61" i="14"/>
  <c r="DB65" i="14"/>
  <c r="DB72" i="14"/>
  <c r="DB76" i="14"/>
  <c r="DB80" i="14"/>
  <c r="DB84" i="14"/>
  <c r="DB68" i="14"/>
  <c r="DB69" i="14"/>
  <c r="DB73" i="14"/>
  <c r="DB77" i="14"/>
  <c r="DB81" i="14"/>
  <c r="DB85" i="14"/>
  <c r="DB70" i="14"/>
  <c r="DB74" i="14"/>
  <c r="DB78" i="14"/>
  <c r="DB82" i="14"/>
  <c r="DB86" i="14"/>
  <c r="DB95" i="14"/>
  <c r="DB103" i="14"/>
  <c r="DB107" i="14"/>
  <c r="DB88" i="14"/>
  <c r="DB96" i="14"/>
  <c r="DB100" i="14"/>
  <c r="DB104" i="14"/>
  <c r="DB89" i="14"/>
  <c r="DB90" i="14"/>
  <c r="DB93" i="14"/>
  <c r="DB97" i="14"/>
  <c r="DB101" i="14"/>
  <c r="DB105" i="14"/>
  <c r="DB108" i="14"/>
  <c r="DB112" i="14"/>
  <c r="DB92" i="14"/>
  <c r="DB91" i="14"/>
  <c r="DB59" i="14"/>
  <c r="DB50" i="14"/>
  <c r="DB17" i="14"/>
  <c r="DB14" i="14"/>
  <c r="DB110" i="14"/>
  <c r="DB109" i="14"/>
  <c r="DB99" i="14"/>
  <c r="DB28" i="14"/>
  <c r="DB24" i="14"/>
  <c r="DB10" i="14"/>
  <c r="DB67" i="14"/>
  <c r="DB63" i="14"/>
  <c r="DB23" i="14"/>
  <c r="DB18" i="14"/>
  <c r="DB111" i="14"/>
  <c r="DB106" i="14"/>
  <c r="DB102" i="14"/>
  <c r="DB98" i="14"/>
  <c r="DB94" i="14"/>
  <c r="DB87" i="14"/>
  <c r="DB83" i="14"/>
  <c r="DB79" i="14"/>
  <c r="DB75" i="14"/>
  <c r="DB71" i="14"/>
  <c r="DB51" i="14"/>
  <c r="DB66" i="14"/>
  <c r="DB62" i="14"/>
  <c r="DB58" i="14"/>
  <c r="DB54" i="14"/>
  <c r="DB38" i="14"/>
  <c r="DB34" i="14"/>
  <c r="DB21" i="14"/>
  <c r="DB13" i="14"/>
  <c r="DC1" i="18"/>
  <c r="DB2" i="18"/>
  <c r="DB2" i="15"/>
  <c r="DC1" i="15"/>
  <c r="DC4" i="18" l="1"/>
  <c r="DC5" i="18"/>
  <c r="DC6" i="18"/>
  <c r="DC3" i="18"/>
  <c r="DC9" i="18"/>
  <c r="DC10" i="18"/>
  <c r="DC16" i="18"/>
  <c r="DC14" i="18"/>
  <c r="DC19" i="18"/>
  <c r="DC15" i="18"/>
  <c r="DC17" i="18"/>
  <c r="DC24" i="18"/>
  <c r="DC28" i="18"/>
  <c r="DC20" i="18"/>
  <c r="DC26" i="18"/>
  <c r="DC21" i="18"/>
  <c r="DC23" i="18"/>
  <c r="DC27" i="18"/>
  <c r="DC31" i="18"/>
  <c r="DC35" i="18"/>
  <c r="DC39" i="18"/>
  <c r="DC33" i="18"/>
  <c r="DC37" i="18"/>
  <c r="DC34" i="18"/>
  <c r="DC38" i="18"/>
  <c r="DC43" i="18"/>
  <c r="DC45" i="18"/>
  <c r="DC49" i="18"/>
  <c r="DC42" i="18"/>
  <c r="DC46" i="18"/>
  <c r="DC50" i="18"/>
  <c r="DC53" i="18"/>
  <c r="DC57" i="18"/>
  <c r="DC61" i="18"/>
  <c r="DC65" i="18"/>
  <c r="DC54" i="18"/>
  <c r="DC58" i="18"/>
  <c r="DC62" i="18"/>
  <c r="DC51" i="18"/>
  <c r="DC55" i="18"/>
  <c r="DC59" i="18"/>
  <c r="DC63" i="18"/>
  <c r="DC71" i="18"/>
  <c r="DC75" i="18"/>
  <c r="DC79" i="18"/>
  <c r="DC83" i="18"/>
  <c r="DC72" i="18"/>
  <c r="DC76" i="18"/>
  <c r="DC80" i="18"/>
  <c r="DC84" i="18"/>
  <c r="DC66" i="18"/>
  <c r="DC69" i="18"/>
  <c r="DC70" i="18"/>
  <c r="DC73" i="18"/>
  <c r="DC77" i="18"/>
  <c r="DC67" i="18"/>
  <c r="DC74" i="18"/>
  <c r="DC78" i="18"/>
  <c r="DC82" i="18"/>
  <c r="DC86" i="18"/>
  <c r="DC90" i="18"/>
  <c r="DC91" i="18"/>
  <c r="DC88" i="18"/>
  <c r="DC92" i="18"/>
  <c r="DC89" i="18"/>
  <c r="DC93" i="18"/>
  <c r="DC87" i="18"/>
  <c r="DC81" i="18"/>
  <c r="DC32" i="18"/>
  <c r="DC44" i="18"/>
  <c r="DC40" i="18"/>
  <c r="DC30" i="18"/>
  <c r="DC85" i="18"/>
  <c r="DC68" i="18"/>
  <c r="DC41" i="18"/>
  <c r="DC47" i="18"/>
  <c r="DC64" i="18"/>
  <c r="DC60" i="18"/>
  <c r="DC56" i="18"/>
  <c r="DC52" i="18"/>
  <c r="DC48" i="18"/>
  <c r="DC36" i="18"/>
  <c r="DC13" i="18"/>
  <c r="DC12" i="18"/>
  <c r="DC11" i="18"/>
  <c r="DC29" i="18"/>
  <c r="DC18" i="18"/>
  <c r="DC22" i="18"/>
  <c r="DC8" i="18"/>
  <c r="DC7" i="18"/>
  <c r="DC25" i="18"/>
  <c r="DC4" i="15"/>
  <c r="DC5" i="15"/>
  <c r="DC6" i="15"/>
  <c r="DC3" i="15"/>
  <c r="DC7" i="15"/>
  <c r="DC9" i="15"/>
  <c r="DC10" i="15"/>
  <c r="DC11" i="15"/>
  <c r="DC14" i="15"/>
  <c r="DC15" i="15"/>
  <c r="DC18" i="15"/>
  <c r="DC22" i="15"/>
  <c r="DC19" i="15"/>
  <c r="DC23" i="15"/>
  <c r="DC20" i="15"/>
  <c r="DC30" i="15"/>
  <c r="DC27" i="15"/>
  <c r="DC31" i="15"/>
  <c r="DC24" i="15"/>
  <c r="DC26" i="15"/>
  <c r="DC28" i="15"/>
  <c r="DC32" i="15"/>
  <c r="DC35" i="15"/>
  <c r="DC41" i="15"/>
  <c r="DC36" i="15"/>
  <c r="DC39" i="15"/>
  <c r="DC43" i="15"/>
  <c r="DC49" i="15"/>
  <c r="DC53" i="15"/>
  <c r="DC50" i="15"/>
  <c r="DC54" i="15"/>
  <c r="DC45" i="15"/>
  <c r="DC47" i="15"/>
  <c r="DC59" i="15"/>
  <c r="DC63" i="15"/>
  <c r="DC67" i="15"/>
  <c r="DC71" i="15"/>
  <c r="DC60" i="15"/>
  <c r="DC64" i="15"/>
  <c r="DC68" i="15"/>
  <c r="DC72" i="15"/>
  <c r="DC57" i="15"/>
  <c r="DC58" i="15"/>
  <c r="DC61" i="15"/>
  <c r="DC65" i="15"/>
  <c r="DC69" i="15"/>
  <c r="DC62" i="15"/>
  <c r="DC73" i="15"/>
  <c r="DC80" i="15"/>
  <c r="DC77" i="15"/>
  <c r="DC81" i="15"/>
  <c r="DC85" i="15"/>
  <c r="DC89" i="15"/>
  <c r="DC104" i="15"/>
  <c r="DC108" i="15"/>
  <c r="DC93" i="15"/>
  <c r="DC94" i="15"/>
  <c r="DC98" i="15"/>
  <c r="DC102" i="15"/>
  <c r="DC106" i="15"/>
  <c r="DC95" i="15"/>
  <c r="DC99" i="15"/>
  <c r="DC103" i="15"/>
  <c r="DC107" i="15"/>
  <c r="DC112" i="15"/>
  <c r="DC124" i="15"/>
  <c r="DC128" i="15"/>
  <c r="DC113" i="15"/>
  <c r="DC121" i="15"/>
  <c r="DC125" i="15"/>
  <c r="DC114" i="15"/>
  <c r="DC118" i="15"/>
  <c r="DC122" i="15"/>
  <c r="DC126" i="15"/>
  <c r="DC115" i="15"/>
  <c r="DC119" i="15"/>
  <c r="DC123" i="15"/>
  <c r="DC127" i="15"/>
  <c r="DC135" i="15"/>
  <c r="DC147" i="15"/>
  <c r="DC151" i="15"/>
  <c r="DC155" i="15"/>
  <c r="DC159" i="15"/>
  <c r="DC132" i="15"/>
  <c r="DC136" i="15"/>
  <c r="DC140" i="15"/>
  <c r="DC144" i="15"/>
  <c r="DC148" i="15"/>
  <c r="DC152" i="15"/>
  <c r="DC156" i="15"/>
  <c r="DC160" i="15"/>
  <c r="DC129" i="15"/>
  <c r="DC133" i="15"/>
  <c r="DC137" i="15"/>
  <c r="DC141" i="15"/>
  <c r="DC145" i="15"/>
  <c r="DC149" i="15"/>
  <c r="DC153" i="15"/>
  <c r="DC157" i="15"/>
  <c r="DC161" i="15"/>
  <c r="DC169" i="15"/>
  <c r="DC165" i="15"/>
  <c r="DC174" i="15"/>
  <c r="DC178" i="15"/>
  <c r="DC182" i="15"/>
  <c r="DC186" i="15"/>
  <c r="DC190" i="15"/>
  <c r="DC194" i="15"/>
  <c r="DC198" i="15"/>
  <c r="DC202" i="15"/>
  <c r="DC171" i="15"/>
  <c r="DC175" i="15"/>
  <c r="DC179" i="15"/>
  <c r="DC183" i="15"/>
  <c r="DC187" i="15"/>
  <c r="DC191" i="15"/>
  <c r="DC195" i="15"/>
  <c r="DC199" i="15"/>
  <c r="DC172" i="15"/>
  <c r="DC176" i="15"/>
  <c r="DC180" i="15"/>
  <c r="DC184" i="15"/>
  <c r="DC188" i="15"/>
  <c r="DC192" i="15"/>
  <c r="DC196" i="15"/>
  <c r="DC200" i="15"/>
  <c r="DC204" i="15"/>
  <c r="DC208" i="15"/>
  <c r="DC212" i="15"/>
  <c r="DC217" i="15"/>
  <c r="DC221" i="15"/>
  <c r="DC225" i="15"/>
  <c r="DC229" i="15"/>
  <c r="DC233" i="15"/>
  <c r="DC237" i="15"/>
  <c r="DC241" i="15"/>
  <c r="DC245" i="15"/>
  <c r="DC218" i="15"/>
  <c r="DC222" i="15"/>
  <c r="DC226" i="15"/>
  <c r="DC230" i="15"/>
  <c r="DC234" i="15"/>
  <c r="DC238" i="15"/>
  <c r="DC242" i="15"/>
  <c r="DC203" i="15"/>
  <c r="DC219" i="15"/>
  <c r="DC223" i="15"/>
  <c r="DC227" i="15"/>
  <c r="DC231" i="15"/>
  <c r="DC235" i="15"/>
  <c r="DC239" i="15"/>
  <c r="DC243" i="15"/>
  <c r="DC247" i="15"/>
  <c r="DC251" i="15"/>
  <c r="DC261" i="15"/>
  <c r="DC265" i="15"/>
  <c r="DC269" i="15"/>
  <c r="DC273" i="15"/>
  <c r="DC277" i="15"/>
  <c r="DC253" i="15"/>
  <c r="DC254" i="15"/>
  <c r="DC258" i="15"/>
  <c r="DC262" i="15"/>
  <c r="DC266" i="15"/>
  <c r="DC270" i="15"/>
  <c r="DC274" i="15"/>
  <c r="DC278" i="15"/>
  <c r="DC282" i="15"/>
  <c r="DC286" i="15"/>
  <c r="DC290" i="15"/>
  <c r="DC294" i="15"/>
  <c r="DC298" i="15"/>
  <c r="DC246" i="15"/>
  <c r="DC250" i="15"/>
  <c r="DC255" i="15"/>
  <c r="DC259" i="15"/>
  <c r="DC263" i="15"/>
  <c r="DC267" i="15"/>
  <c r="DC271" i="15"/>
  <c r="DC275" i="15"/>
  <c r="DC279" i="15"/>
  <c r="DC283" i="15"/>
  <c r="DC287" i="15"/>
  <c r="DC291" i="15"/>
  <c r="DC295" i="15"/>
  <c r="DC299" i="15"/>
  <c r="DC303" i="15"/>
  <c r="DC307" i="15"/>
  <c r="DC311" i="15"/>
  <c r="DC315" i="15"/>
  <c r="DC373" i="15"/>
  <c r="DC377" i="15"/>
  <c r="DC381" i="15"/>
  <c r="DC327" i="15"/>
  <c r="DC331" i="15"/>
  <c r="DC335" i="15"/>
  <c r="DC339" i="15"/>
  <c r="DC343" i="15"/>
  <c r="DC347" i="15"/>
  <c r="DC351" i="15"/>
  <c r="DC355" i="15"/>
  <c r="DC359" i="15"/>
  <c r="DC363" i="15"/>
  <c r="DC367" i="15"/>
  <c r="DC371" i="15"/>
  <c r="DC375" i="15"/>
  <c r="DC379" i="15"/>
  <c r="DC383" i="15"/>
  <c r="DC319" i="15"/>
  <c r="DC323" i="15"/>
  <c r="DC332" i="15"/>
  <c r="DC336" i="15"/>
  <c r="DC340" i="15"/>
  <c r="DC344" i="15"/>
  <c r="DC348" i="15"/>
  <c r="DC352" i="15"/>
  <c r="DC356" i="15"/>
  <c r="DC360" i="15"/>
  <c r="DC364" i="15"/>
  <c r="DC368" i="15"/>
  <c r="DC372" i="15"/>
  <c r="DC376" i="15"/>
  <c r="DC380" i="15"/>
  <c r="DC322" i="15"/>
  <c r="DC318" i="15"/>
  <c r="DC378" i="15"/>
  <c r="DC252" i="15"/>
  <c r="DC310" i="15"/>
  <c r="DC207" i="15"/>
  <c r="DC206" i="15"/>
  <c r="DC205" i="15"/>
  <c r="DC167" i="15"/>
  <c r="DC321" i="15"/>
  <c r="DC374" i="15"/>
  <c r="DC366" i="15"/>
  <c r="DC358" i="15"/>
  <c r="DC350" i="15"/>
  <c r="DC342" i="15"/>
  <c r="DC334" i="15"/>
  <c r="DC369" i="15"/>
  <c r="DC365" i="15"/>
  <c r="DC361" i="15"/>
  <c r="DC357" i="15"/>
  <c r="DC353" i="15"/>
  <c r="DC349" i="15"/>
  <c r="DC345" i="15"/>
  <c r="DC341" i="15"/>
  <c r="DC337" i="15"/>
  <c r="DC333" i="15"/>
  <c r="DC326" i="15"/>
  <c r="DC306" i="15"/>
  <c r="DC313" i="15"/>
  <c r="DC305" i="15"/>
  <c r="DC297" i="15"/>
  <c r="DC289" i="15"/>
  <c r="DC281" i="15"/>
  <c r="DC211" i="15"/>
  <c r="DC209" i="15"/>
  <c r="DC170" i="15"/>
  <c r="DC328" i="15"/>
  <c r="DC382" i="15"/>
  <c r="DC325" i="15"/>
  <c r="DC249" i="15"/>
  <c r="DC248" i="15"/>
  <c r="DC302" i="15"/>
  <c r="DC215" i="15"/>
  <c r="DC210" i="15"/>
  <c r="DC213" i="15"/>
  <c r="DC164" i="15"/>
  <c r="DC370" i="15"/>
  <c r="DC362" i="15"/>
  <c r="DC354" i="15"/>
  <c r="DC346" i="15"/>
  <c r="DC338" i="15"/>
  <c r="DC330" i="15"/>
  <c r="DC329" i="15"/>
  <c r="DC314" i="15"/>
  <c r="DC317" i="15"/>
  <c r="DC309" i="15"/>
  <c r="DC301" i="15"/>
  <c r="DC293" i="15"/>
  <c r="DC285" i="15"/>
  <c r="DC257" i="15"/>
  <c r="DC324" i="15"/>
  <c r="DC320" i="15"/>
  <c r="DC316" i="15"/>
  <c r="DC312" i="15"/>
  <c r="DC308" i="15"/>
  <c r="DC304" i="15"/>
  <c r="DC300" i="15"/>
  <c r="DC296" i="15"/>
  <c r="DC292" i="15"/>
  <c r="DC288" i="15"/>
  <c r="DC284" i="15"/>
  <c r="DC280" i="15"/>
  <c r="DC276" i="15"/>
  <c r="DC272" i="15"/>
  <c r="DC268" i="15"/>
  <c r="DC264" i="15"/>
  <c r="DC260" i="15"/>
  <c r="DC256" i="15"/>
  <c r="DC214" i="15"/>
  <c r="DC244" i="15"/>
  <c r="DC240" i="15"/>
  <c r="DC236" i="15"/>
  <c r="DC232" i="15"/>
  <c r="DC228" i="15"/>
  <c r="DC224" i="15"/>
  <c r="DC220" i="15"/>
  <c r="DC216" i="15"/>
  <c r="DC166" i="15"/>
  <c r="DC201" i="15"/>
  <c r="DC197" i="15"/>
  <c r="DC193" i="15"/>
  <c r="DC189" i="15"/>
  <c r="DC185" i="15"/>
  <c r="DC181" i="15"/>
  <c r="DC177" i="15"/>
  <c r="DC173" i="15"/>
  <c r="DC168" i="15"/>
  <c r="DC143" i="15"/>
  <c r="DC131" i="15"/>
  <c r="DC110" i="15"/>
  <c r="DC91" i="15"/>
  <c r="DC83" i="15"/>
  <c r="DC90" i="15"/>
  <c r="DC86" i="15"/>
  <c r="DC82" i="15"/>
  <c r="DC78" i="15"/>
  <c r="DC76" i="15"/>
  <c r="DC70" i="15"/>
  <c r="DC55" i="15"/>
  <c r="DC46" i="15"/>
  <c r="DC52" i="15"/>
  <c r="DC48" i="15"/>
  <c r="DC37" i="15"/>
  <c r="DC33" i="15"/>
  <c r="DC25" i="15"/>
  <c r="DC12" i="15"/>
  <c r="DC17" i="15"/>
  <c r="DC13" i="15"/>
  <c r="DC139" i="15"/>
  <c r="DC162" i="15"/>
  <c r="DC158" i="15"/>
  <c r="DC154" i="15"/>
  <c r="DC150" i="15"/>
  <c r="DC146" i="15"/>
  <c r="DC142" i="15"/>
  <c r="DC138" i="15"/>
  <c r="DC134" i="15"/>
  <c r="DC130" i="15"/>
  <c r="DC120" i="15"/>
  <c r="DC116" i="15"/>
  <c r="DC109" i="15"/>
  <c r="DC97" i="15"/>
  <c r="DC75" i="15"/>
  <c r="DC56" i="15"/>
  <c r="DC40" i="15"/>
  <c r="DC42" i="15"/>
  <c r="DC38" i="15"/>
  <c r="DC163" i="15"/>
  <c r="DC88" i="15"/>
  <c r="DC74" i="15"/>
  <c r="DC87" i="15"/>
  <c r="DC51" i="15"/>
  <c r="DC44" i="15"/>
  <c r="DC29" i="15"/>
  <c r="DC21" i="15"/>
  <c r="DC16" i="15"/>
  <c r="DC111" i="15"/>
  <c r="DC117" i="15"/>
  <c r="DC105" i="15"/>
  <c r="DC101" i="15"/>
  <c r="DC100" i="15"/>
  <c r="DC96" i="15"/>
  <c r="DC92" i="15"/>
  <c r="DC84" i="15"/>
  <c r="DC79" i="15"/>
  <c r="DC66" i="15"/>
  <c r="DC34" i="15"/>
  <c r="DC8" i="15"/>
  <c r="DD1" i="16"/>
  <c r="DC4" i="16"/>
  <c r="DC5" i="16"/>
  <c r="DC6" i="16"/>
  <c r="DC9" i="16"/>
  <c r="DC10" i="16"/>
  <c r="DC7" i="16"/>
  <c r="DC15" i="16"/>
  <c r="DC11" i="16"/>
  <c r="DC13" i="16"/>
  <c r="DC14" i="16"/>
  <c r="DC16" i="16"/>
  <c r="DC17" i="16"/>
  <c r="DC21" i="16"/>
  <c r="DC25" i="16"/>
  <c r="DC22" i="16"/>
  <c r="DC19" i="16"/>
  <c r="DC23" i="16"/>
  <c r="DC20" i="16"/>
  <c r="DC24" i="16"/>
  <c r="DC31" i="16"/>
  <c r="DC35" i="16"/>
  <c r="DC32" i="16"/>
  <c r="DC29" i="16"/>
  <c r="DC33" i="16"/>
  <c r="DC26" i="16"/>
  <c r="DC30" i="16"/>
  <c r="DC37" i="16"/>
  <c r="DC36" i="16"/>
  <c r="DC42" i="16"/>
  <c r="DC46" i="16"/>
  <c r="DC50" i="16"/>
  <c r="DC39" i="16"/>
  <c r="DC43" i="16"/>
  <c r="DC47" i="16"/>
  <c r="DC51" i="16"/>
  <c r="DC44" i="16"/>
  <c r="DC52" i="16"/>
  <c r="DC56" i="16"/>
  <c r="DC60" i="16"/>
  <c r="DC64" i="16"/>
  <c r="DC68" i="16"/>
  <c r="DC61" i="16"/>
  <c r="DC65" i="16"/>
  <c r="DC69" i="16"/>
  <c r="DC73" i="16"/>
  <c r="DC58" i="16"/>
  <c r="DC62" i="16"/>
  <c r="DC66" i="16"/>
  <c r="DC70" i="16"/>
  <c r="DC54" i="16"/>
  <c r="DC55" i="16"/>
  <c r="DC77" i="16"/>
  <c r="DC81" i="16"/>
  <c r="DC78" i="16"/>
  <c r="DC82" i="16"/>
  <c r="DC86" i="16"/>
  <c r="DC90" i="16"/>
  <c r="DC74" i="16"/>
  <c r="DC79" i="16"/>
  <c r="DC83" i="16"/>
  <c r="DC87" i="16"/>
  <c r="DC91" i="16"/>
  <c r="DC101" i="16"/>
  <c r="DC105" i="16"/>
  <c r="DC109" i="16"/>
  <c r="DC113" i="16"/>
  <c r="DC117" i="16"/>
  <c r="DC121" i="16"/>
  <c r="DC125" i="16"/>
  <c r="DC129" i="16"/>
  <c r="DC97" i="16"/>
  <c r="DC98" i="16"/>
  <c r="DC102" i="16"/>
  <c r="DC106" i="16"/>
  <c r="DC110" i="16"/>
  <c r="DC114" i="16"/>
  <c r="DC118" i="16"/>
  <c r="DC122" i="16"/>
  <c r="DC126" i="16"/>
  <c r="DC130" i="16"/>
  <c r="DC94" i="16"/>
  <c r="DC95" i="16"/>
  <c r="DC99" i="16"/>
  <c r="DC119" i="16"/>
  <c r="DC123" i="16"/>
  <c r="DC127" i="16"/>
  <c r="DC131" i="16"/>
  <c r="DC135" i="16"/>
  <c r="DC133" i="16"/>
  <c r="DC134" i="16"/>
  <c r="DC139" i="16"/>
  <c r="DC143" i="16"/>
  <c r="DC147" i="16"/>
  <c r="DC151" i="16"/>
  <c r="DC155" i="16"/>
  <c r="DC159" i="16"/>
  <c r="DC163" i="16"/>
  <c r="DC167" i="16"/>
  <c r="DC171" i="16"/>
  <c r="DC136" i="16"/>
  <c r="DC140" i="16"/>
  <c r="DC144" i="16"/>
  <c r="DC148" i="16"/>
  <c r="DC152" i="16"/>
  <c r="DC156" i="16"/>
  <c r="DC160" i="16"/>
  <c r="DC164" i="16"/>
  <c r="DC168" i="16"/>
  <c r="DC172" i="16"/>
  <c r="DC137" i="16"/>
  <c r="DC141" i="16"/>
  <c r="DC145" i="16"/>
  <c r="DC149" i="16"/>
  <c r="DC153" i="16"/>
  <c r="DC157" i="16"/>
  <c r="DC161" i="16"/>
  <c r="DC165" i="16"/>
  <c r="DC169" i="16"/>
  <c r="DC173" i="16"/>
  <c r="DC190" i="16"/>
  <c r="DC191" i="16"/>
  <c r="DC195" i="16"/>
  <c r="DC199" i="16"/>
  <c r="DC203" i="16"/>
  <c r="DC207" i="16"/>
  <c r="DC211" i="16"/>
  <c r="DC176" i="16"/>
  <c r="DC183" i="16"/>
  <c r="DC187" i="16"/>
  <c r="DC188" i="16"/>
  <c r="DC192" i="16"/>
  <c r="DC196" i="16"/>
  <c r="DC200" i="16"/>
  <c r="DC204" i="16"/>
  <c r="DC208" i="16"/>
  <c r="DC177" i="16"/>
  <c r="DC181" i="16"/>
  <c r="DC185" i="16"/>
  <c r="DC220" i="16"/>
  <c r="DC224" i="16"/>
  <c r="DC228" i="16"/>
  <c r="DC232" i="16"/>
  <c r="DC236" i="16"/>
  <c r="DC240" i="16"/>
  <c r="DC244" i="16"/>
  <c r="DC248" i="16"/>
  <c r="DC252" i="16"/>
  <c r="DC256" i="16"/>
  <c r="DC260" i="16"/>
  <c r="DC264" i="16"/>
  <c r="DC268" i="16"/>
  <c r="DC272" i="16"/>
  <c r="DC276" i="16"/>
  <c r="DC280" i="16"/>
  <c r="DC212" i="16"/>
  <c r="DC215" i="16"/>
  <c r="DC216" i="16"/>
  <c r="DC225" i="16"/>
  <c r="DC229" i="16"/>
  <c r="DC233" i="16"/>
  <c r="DC237" i="16"/>
  <c r="DC241" i="16"/>
  <c r="DC245" i="16"/>
  <c r="DC249" i="16"/>
  <c r="DC253" i="16"/>
  <c r="DC257" i="16"/>
  <c r="DC261" i="16"/>
  <c r="DC265" i="16"/>
  <c r="DC269" i="16"/>
  <c r="DC273" i="16"/>
  <c r="DC277" i="16"/>
  <c r="DC281" i="16"/>
  <c r="DC285" i="16"/>
  <c r="DC289" i="16"/>
  <c r="DC293" i="16"/>
  <c r="DC218" i="16"/>
  <c r="DC219" i="16"/>
  <c r="DC222" i="16"/>
  <c r="DC223" i="16"/>
  <c r="DC227" i="16"/>
  <c r="DC231" i="16"/>
  <c r="DC235" i="16"/>
  <c r="DC239" i="16"/>
  <c r="DC243" i="16"/>
  <c r="DC247" i="16"/>
  <c r="DC251" i="16"/>
  <c r="DC255" i="16"/>
  <c r="DC259" i="16"/>
  <c r="DC263" i="16"/>
  <c r="DC267" i="16"/>
  <c r="DC271" i="16"/>
  <c r="DC275" i="16"/>
  <c r="DC279" i="16"/>
  <c r="DC283" i="16"/>
  <c r="DC360" i="16"/>
  <c r="DC298" i="16"/>
  <c r="DC302" i="16"/>
  <c r="DC306" i="16"/>
  <c r="DC310" i="16"/>
  <c r="DC314" i="16"/>
  <c r="DC318" i="16"/>
  <c r="DC322" i="16"/>
  <c r="DC326" i="16"/>
  <c r="DC330" i="16"/>
  <c r="DC334" i="16"/>
  <c r="DC338" i="16"/>
  <c r="DC342" i="16"/>
  <c r="DC346" i="16"/>
  <c r="DC350" i="16"/>
  <c r="DC354" i="16"/>
  <c r="DC358" i="16"/>
  <c r="DC284" i="16"/>
  <c r="DC288" i="16"/>
  <c r="DC291" i="16"/>
  <c r="DC292" i="16"/>
  <c r="DC299" i="16"/>
  <c r="DC303" i="16"/>
  <c r="DC307" i="16"/>
  <c r="DC311" i="16"/>
  <c r="DC315" i="16"/>
  <c r="DC319" i="16"/>
  <c r="DC323" i="16"/>
  <c r="DC327" i="16"/>
  <c r="DC331" i="16"/>
  <c r="DC335" i="16"/>
  <c r="DC339" i="16"/>
  <c r="DC343" i="16"/>
  <c r="DC347" i="16"/>
  <c r="DC351" i="16"/>
  <c r="DC355" i="16"/>
  <c r="DC359" i="16"/>
  <c r="DC369" i="16"/>
  <c r="DC373" i="16"/>
  <c r="DC377" i="16"/>
  <c r="DC381" i="16"/>
  <c r="DC385" i="16"/>
  <c r="DC389" i="16"/>
  <c r="DC393" i="16"/>
  <c r="DC397" i="16"/>
  <c r="DC401" i="16"/>
  <c r="DC405" i="16"/>
  <c r="DC409" i="16"/>
  <c r="DC413" i="16"/>
  <c r="DC417" i="16"/>
  <c r="DC421" i="16"/>
  <c r="DC425" i="16"/>
  <c r="DC362" i="16"/>
  <c r="DC363" i="16"/>
  <c r="DC366" i="16"/>
  <c r="DC367" i="16"/>
  <c r="DC374" i="16"/>
  <c r="DC378" i="16"/>
  <c r="DC382" i="16"/>
  <c r="DC386" i="16"/>
  <c r="DC390" i="16"/>
  <c r="DC394" i="16"/>
  <c r="DC398" i="16"/>
  <c r="DC402" i="16"/>
  <c r="DC406" i="16"/>
  <c r="DC410" i="16"/>
  <c r="DC414" i="16"/>
  <c r="DC418" i="16"/>
  <c r="DC422" i="16"/>
  <c r="DC371" i="16"/>
  <c r="DC375" i="16"/>
  <c r="DC379" i="16"/>
  <c r="DC383" i="16"/>
  <c r="DC387" i="16"/>
  <c r="DC391" i="16"/>
  <c r="DC395" i="16"/>
  <c r="DC399" i="16"/>
  <c r="DC403" i="16"/>
  <c r="DC407" i="16"/>
  <c r="DC411" i="16"/>
  <c r="DC415" i="16"/>
  <c r="DC419" i="16"/>
  <c r="DC423" i="16"/>
  <c r="DC427" i="16"/>
  <c r="DC431" i="16"/>
  <c r="DC435" i="16"/>
  <c r="DC439" i="16"/>
  <c r="DC443" i="16"/>
  <c r="DC447" i="16"/>
  <c r="DC451" i="16"/>
  <c r="DC455" i="16"/>
  <c r="DC459" i="16"/>
  <c r="DC463" i="16"/>
  <c r="DC467" i="16"/>
  <c r="DC471" i="16"/>
  <c r="DC475" i="16"/>
  <c r="DC479" i="16"/>
  <c r="DC426" i="16"/>
  <c r="DC429" i="16"/>
  <c r="DC430" i="16"/>
  <c r="DC444" i="16"/>
  <c r="DC448" i="16"/>
  <c r="DC452" i="16"/>
  <c r="DC456" i="16"/>
  <c r="DC460" i="16"/>
  <c r="DC464" i="16"/>
  <c r="DC468" i="16"/>
  <c r="DC472" i="16"/>
  <c r="DC476" i="16"/>
  <c r="DC480" i="16"/>
  <c r="DC482" i="16"/>
  <c r="DC474" i="16"/>
  <c r="DC466" i="16"/>
  <c r="DC458" i="16"/>
  <c r="DC450" i="16"/>
  <c r="DC481" i="16"/>
  <c r="DC477" i="16"/>
  <c r="DC473" i="16"/>
  <c r="DC469" i="16"/>
  <c r="DC465" i="16"/>
  <c r="DC461" i="16"/>
  <c r="DC457" i="16"/>
  <c r="DC453" i="16"/>
  <c r="DC449" i="16"/>
  <c r="DC445" i="16"/>
  <c r="DC442" i="16"/>
  <c r="DC437" i="16"/>
  <c r="DC424" i="16"/>
  <c r="DC416" i="16"/>
  <c r="DC408" i="16"/>
  <c r="DC400" i="16"/>
  <c r="DC376" i="16"/>
  <c r="DC365" i="16"/>
  <c r="DC286" i="16"/>
  <c r="DC357" i="16"/>
  <c r="DC349" i="16"/>
  <c r="DC341" i="16"/>
  <c r="DC333" i="16"/>
  <c r="DC325" i="16"/>
  <c r="DC317" i="16"/>
  <c r="DC309" i="16"/>
  <c r="DC301" i="16"/>
  <c r="DC368" i="16"/>
  <c r="DC364" i="16"/>
  <c r="DC432" i="16"/>
  <c r="DC441" i="16"/>
  <c r="DC388" i="16"/>
  <c r="DC370" i="16"/>
  <c r="DC294" i="16"/>
  <c r="DC295" i="16"/>
  <c r="DC282" i="16"/>
  <c r="DC274" i="16"/>
  <c r="DC266" i="16"/>
  <c r="DC258" i="16"/>
  <c r="DC250" i="16"/>
  <c r="DC242" i="16"/>
  <c r="DC436" i="16"/>
  <c r="DC478" i="16"/>
  <c r="DC470" i="16"/>
  <c r="DC462" i="16"/>
  <c r="DC454" i="16"/>
  <c r="DC446" i="16"/>
  <c r="DC434" i="16"/>
  <c r="DC420" i="16"/>
  <c r="DC412" i="16"/>
  <c r="DC404" i="16"/>
  <c r="DC392" i="16"/>
  <c r="DC380" i="16"/>
  <c r="DC372" i="16"/>
  <c r="DC361" i="16"/>
  <c r="DC290" i="16"/>
  <c r="DC353" i="16"/>
  <c r="DC345" i="16"/>
  <c r="DC337" i="16"/>
  <c r="DC329" i="16"/>
  <c r="DC321" i="16"/>
  <c r="DC313" i="16"/>
  <c r="DC305" i="16"/>
  <c r="DC297" i="16"/>
  <c r="DC356" i="16"/>
  <c r="DC352" i="16"/>
  <c r="DC348" i="16"/>
  <c r="DC344" i="16"/>
  <c r="DC340" i="16"/>
  <c r="DC336" i="16"/>
  <c r="DC332" i="16"/>
  <c r="DC328" i="16"/>
  <c r="DC324" i="16"/>
  <c r="DC320" i="16"/>
  <c r="DC316" i="16"/>
  <c r="DC312" i="16"/>
  <c r="DC308" i="16"/>
  <c r="DC304" i="16"/>
  <c r="DC300" i="16"/>
  <c r="DC296" i="16"/>
  <c r="DC428" i="16"/>
  <c r="DC440" i="16"/>
  <c r="DC438" i="16"/>
  <c r="DC433" i="16"/>
  <c r="DC396" i="16"/>
  <c r="DC384" i="16"/>
  <c r="DC287" i="16"/>
  <c r="DC278" i="16"/>
  <c r="DC270" i="16"/>
  <c r="DC234" i="16"/>
  <c r="DC214" i="16"/>
  <c r="DC180" i="16"/>
  <c r="DC210" i="16"/>
  <c r="DC206" i="16"/>
  <c r="DC202" i="16"/>
  <c r="DC198" i="16"/>
  <c r="DC194" i="16"/>
  <c r="DC178" i="16"/>
  <c r="DC174" i="16"/>
  <c r="DC162" i="16"/>
  <c r="DC150" i="16"/>
  <c r="DC115" i="16"/>
  <c r="DC107" i="16"/>
  <c r="DC75" i="16"/>
  <c r="DC67" i="16"/>
  <c r="DC59" i="16"/>
  <c r="DC72" i="16"/>
  <c r="DC27" i="16"/>
  <c r="DC3" i="16"/>
  <c r="DC254" i="16"/>
  <c r="DC221" i="16"/>
  <c r="DC209" i="16"/>
  <c r="DC201" i="16"/>
  <c r="DC193" i="16"/>
  <c r="DC184" i="16"/>
  <c r="DC179" i="16"/>
  <c r="DC182" i="16"/>
  <c r="DC142" i="16"/>
  <c r="DC96" i="16"/>
  <c r="DC88" i="16"/>
  <c r="DC80" i="16"/>
  <c r="DC28" i="16"/>
  <c r="DC18" i="16"/>
  <c r="DC12" i="16"/>
  <c r="DC230" i="16"/>
  <c r="DC175" i="16"/>
  <c r="DC186" i="16"/>
  <c r="DC166" i="16"/>
  <c r="DC154" i="16"/>
  <c r="DC111" i="16"/>
  <c r="DC103" i="16"/>
  <c r="DC71" i="16"/>
  <c r="DC63" i="16"/>
  <c r="DC40" i="16"/>
  <c r="DC53" i="16"/>
  <c r="DC49" i="16"/>
  <c r="DC45" i="16"/>
  <c r="DC41" i="16"/>
  <c r="DC34" i="16"/>
  <c r="DC262" i="16"/>
  <c r="DC246" i="16"/>
  <c r="DC238" i="16"/>
  <c r="DC226" i="16"/>
  <c r="DC217" i="16"/>
  <c r="DC213" i="16"/>
  <c r="DC205" i="16"/>
  <c r="DC197" i="16"/>
  <c r="DC189" i="16"/>
  <c r="DC170" i="16"/>
  <c r="DC158" i="16"/>
  <c r="DC146" i="16"/>
  <c r="DC138" i="16"/>
  <c r="DC132" i="16"/>
  <c r="DC128" i="16"/>
  <c r="DC124" i="16"/>
  <c r="DC120" i="16"/>
  <c r="DC116" i="16"/>
  <c r="DC112" i="16"/>
  <c r="DC108" i="16"/>
  <c r="DC104" i="16"/>
  <c r="DC100" i="16"/>
  <c r="DC92" i="16"/>
  <c r="DC84" i="16"/>
  <c r="DC76" i="16"/>
  <c r="DC93" i="16"/>
  <c r="DC89" i="16"/>
  <c r="DC85" i="16"/>
  <c r="DC57" i="16"/>
  <c r="DC48" i="16"/>
  <c r="DC38" i="16"/>
  <c r="DC8" i="16"/>
  <c r="DD1" i="14"/>
  <c r="DC4" i="14"/>
  <c r="DC5" i="14"/>
  <c r="DC6" i="14"/>
  <c r="DC3" i="14"/>
  <c r="DC10" i="14"/>
  <c r="DC7" i="14"/>
  <c r="DC8" i="14"/>
  <c r="DC9" i="14"/>
  <c r="DC11" i="14"/>
  <c r="DC12" i="14"/>
  <c r="DC14" i="14"/>
  <c r="DC16" i="14"/>
  <c r="DC20" i="14"/>
  <c r="DC15" i="14"/>
  <c r="DC18" i="14"/>
  <c r="DC19" i="14"/>
  <c r="DC24" i="14"/>
  <c r="DC28" i="14"/>
  <c r="DC25" i="14"/>
  <c r="DC22" i="14"/>
  <c r="DC26" i="14"/>
  <c r="DC34" i="14"/>
  <c r="DC29" i="14"/>
  <c r="DC31" i="14"/>
  <c r="DC35" i="14"/>
  <c r="DC30" i="14"/>
  <c r="DC32" i="14"/>
  <c r="DC36" i="14"/>
  <c r="DC44" i="14"/>
  <c r="DC48" i="14"/>
  <c r="DC39" i="14"/>
  <c r="DC41" i="14"/>
  <c r="DC45" i="14"/>
  <c r="DC40" i="14"/>
  <c r="DC42" i="14"/>
  <c r="DC46" i="14"/>
  <c r="DC43" i="14"/>
  <c r="DC47" i="14"/>
  <c r="DC49" i="14"/>
  <c r="DC53" i="14"/>
  <c r="DC51" i="14"/>
  <c r="DC55" i="14"/>
  <c r="DC59" i="14"/>
  <c r="DC63" i="14"/>
  <c r="DC52" i="14"/>
  <c r="DC56" i="14"/>
  <c r="DC60" i="14"/>
  <c r="DC64" i="14"/>
  <c r="DC71" i="14"/>
  <c r="DC75" i="14"/>
  <c r="DC79" i="14"/>
  <c r="DC83" i="14"/>
  <c r="DC67" i="14"/>
  <c r="DC72" i="14"/>
  <c r="DC76" i="14"/>
  <c r="DC80" i="14"/>
  <c r="DC84" i="14"/>
  <c r="DC68" i="14"/>
  <c r="DC69" i="14"/>
  <c r="DC73" i="14"/>
  <c r="DC77" i="14"/>
  <c r="DC81" i="14"/>
  <c r="DC85" i="14"/>
  <c r="DC89" i="14"/>
  <c r="DC93" i="14"/>
  <c r="DC94" i="14"/>
  <c r="DC98" i="14"/>
  <c r="DC102" i="14"/>
  <c r="DC106" i="14"/>
  <c r="DC103" i="14"/>
  <c r="DC107" i="14"/>
  <c r="DC87" i="14"/>
  <c r="DC88" i="14"/>
  <c r="DC91" i="14"/>
  <c r="DC92" i="14"/>
  <c r="DC96" i="14"/>
  <c r="DC100" i="14"/>
  <c r="DC104" i="14"/>
  <c r="DC112" i="14"/>
  <c r="DC108" i="14"/>
  <c r="DC110" i="14"/>
  <c r="DC50" i="14"/>
  <c r="DC21" i="14"/>
  <c r="DC13" i="14"/>
  <c r="DC99" i="14"/>
  <c r="DC90" i="14"/>
  <c r="DC66" i="14"/>
  <c r="DC58" i="14"/>
  <c r="DC27" i="14"/>
  <c r="DC23" i="14"/>
  <c r="DC109" i="14"/>
  <c r="DC54" i="14"/>
  <c r="DC111" i="14"/>
  <c r="DC95" i="14"/>
  <c r="DC105" i="14"/>
  <c r="DC101" i="14"/>
  <c r="DC97" i="14"/>
  <c r="DC86" i="14"/>
  <c r="DC82" i="14"/>
  <c r="DC78" i="14"/>
  <c r="DC74" i="14"/>
  <c r="DC70" i="14"/>
  <c r="DC62" i="14"/>
  <c r="DC65" i="14"/>
  <c r="DC61" i="14"/>
  <c r="DC57" i="14"/>
  <c r="DC38" i="14"/>
  <c r="DC37" i="14"/>
  <c r="DC33" i="14"/>
  <c r="DC17" i="14"/>
  <c r="DC2" i="18"/>
  <c r="DD1" i="18"/>
  <c r="DC2" i="15"/>
  <c r="DD1" i="15"/>
  <c r="DD3" i="18" l="1"/>
  <c r="DD4" i="18"/>
  <c r="DD5" i="18"/>
  <c r="DD6" i="18"/>
  <c r="DD10" i="18"/>
  <c r="DD7" i="18"/>
  <c r="DD8" i="18"/>
  <c r="DD9" i="18"/>
  <c r="DD15" i="18"/>
  <c r="DD11" i="18"/>
  <c r="DD13" i="18"/>
  <c r="DD14" i="18"/>
  <c r="DD17" i="18"/>
  <c r="DD21" i="18"/>
  <c r="DD18" i="18"/>
  <c r="DD19" i="18"/>
  <c r="DD16" i="18"/>
  <c r="DD23" i="18"/>
  <c r="DD27" i="18"/>
  <c r="DD24" i="18"/>
  <c r="DD28" i="18"/>
  <c r="DD25" i="18"/>
  <c r="DD20" i="18"/>
  <c r="DD22" i="18"/>
  <c r="DD26" i="18"/>
  <c r="DD34" i="18"/>
  <c r="DD38" i="18"/>
  <c r="DD31" i="18"/>
  <c r="DD35" i="18"/>
  <c r="DD39" i="18"/>
  <c r="DD30" i="18"/>
  <c r="DD32" i="18"/>
  <c r="DD36" i="18"/>
  <c r="DD29" i="18"/>
  <c r="DD33" i="18"/>
  <c r="DD37" i="18"/>
  <c r="DD42" i="18"/>
  <c r="DD46" i="18"/>
  <c r="DD50" i="18"/>
  <c r="DD43" i="18"/>
  <c r="DD47" i="18"/>
  <c r="DD41" i="18"/>
  <c r="DD44" i="18"/>
  <c r="DD48" i="18"/>
  <c r="DD40" i="18"/>
  <c r="DD45" i="18"/>
  <c r="DD49" i="18"/>
  <c r="DD51" i="18"/>
  <c r="DD55" i="18"/>
  <c r="DD59" i="18"/>
  <c r="DD63" i="18"/>
  <c r="DD67" i="18"/>
  <c r="DD52" i="18"/>
  <c r="DD56" i="18"/>
  <c r="DD60" i="18"/>
  <c r="DD64" i="18"/>
  <c r="DD53" i="18"/>
  <c r="DD57" i="18"/>
  <c r="DD61" i="18"/>
  <c r="DD54" i="18"/>
  <c r="DD58" i="18"/>
  <c r="DD62" i="18"/>
  <c r="DD74" i="18"/>
  <c r="DD78" i="18"/>
  <c r="DD82" i="18"/>
  <c r="DD71" i="18"/>
  <c r="DD75" i="18"/>
  <c r="DD79" i="18"/>
  <c r="DD83" i="18"/>
  <c r="DD72" i="18"/>
  <c r="DD76" i="18"/>
  <c r="DD80" i="18"/>
  <c r="DD84" i="18"/>
  <c r="DD65" i="18"/>
  <c r="DD66" i="18"/>
  <c r="DD68" i="18"/>
  <c r="DD69" i="18"/>
  <c r="DD70" i="18"/>
  <c r="DD73" i="18"/>
  <c r="DD77" i="18"/>
  <c r="DD81" i="18"/>
  <c r="DD85" i="18"/>
  <c r="DD89" i="18"/>
  <c r="DD93" i="18"/>
  <c r="DD86" i="18"/>
  <c r="DD90" i="18"/>
  <c r="DD87" i="18"/>
  <c r="DD91" i="18"/>
  <c r="DD88" i="18"/>
  <c r="DD92" i="18"/>
  <c r="DD12" i="18"/>
  <c r="DD3" i="15"/>
  <c r="DD4" i="15"/>
  <c r="DD5" i="15"/>
  <c r="DD6" i="15"/>
  <c r="DD7" i="15"/>
  <c r="DD11" i="15"/>
  <c r="DD8" i="15"/>
  <c r="DD9" i="15"/>
  <c r="DD10" i="15"/>
  <c r="DD16" i="15"/>
  <c r="DD13" i="15"/>
  <c r="DD14" i="15"/>
  <c r="DD15" i="15"/>
  <c r="DD21" i="15"/>
  <c r="DD18" i="15"/>
  <c r="DD22" i="15"/>
  <c r="DD19" i="15"/>
  <c r="DD23" i="15"/>
  <c r="DD17" i="15"/>
  <c r="DD20" i="15"/>
  <c r="DD24" i="15"/>
  <c r="DD29" i="15"/>
  <c r="DD33" i="15"/>
  <c r="DD30" i="15"/>
  <c r="DD27" i="15"/>
  <c r="DD31" i="15"/>
  <c r="DD25" i="15"/>
  <c r="DD28" i="15"/>
  <c r="DD32" i="15"/>
  <c r="DD36" i="15"/>
  <c r="DD40" i="15"/>
  <c r="DD44" i="15"/>
  <c r="DD35" i="15"/>
  <c r="DD41" i="15"/>
  <c r="DD34" i="15"/>
  <c r="DD38" i="15"/>
  <c r="DD42" i="15"/>
  <c r="DD39" i="15"/>
  <c r="DD43" i="15"/>
  <c r="DD45" i="15"/>
  <c r="DD47" i="15"/>
  <c r="DD51" i="15"/>
  <c r="DD55" i="15"/>
  <c r="DD48" i="15"/>
  <c r="DD52" i="15"/>
  <c r="DD49" i="15"/>
  <c r="DD53" i="15"/>
  <c r="DD50" i="15"/>
  <c r="DD54" i="15"/>
  <c r="DD58" i="15"/>
  <c r="DD62" i="15"/>
  <c r="DD66" i="15"/>
  <c r="DD70" i="15"/>
  <c r="DD59" i="15"/>
  <c r="DD63" i="15"/>
  <c r="DD67" i="15"/>
  <c r="DD71" i="15"/>
  <c r="DD60" i="15"/>
  <c r="DD64" i="15"/>
  <c r="DD68" i="15"/>
  <c r="DD72" i="15"/>
  <c r="DD61" i="15"/>
  <c r="DD65" i="15"/>
  <c r="DD69" i="15"/>
  <c r="DD73" i="15"/>
  <c r="DD77" i="15"/>
  <c r="DD81" i="15"/>
  <c r="DD85" i="15"/>
  <c r="DD89" i="15"/>
  <c r="DD78" i="15"/>
  <c r="DD82" i="15"/>
  <c r="DD86" i="15"/>
  <c r="DD90" i="15"/>
  <c r="DD79" i="15"/>
  <c r="DD83" i="15"/>
  <c r="DD87" i="15"/>
  <c r="DD91" i="15"/>
  <c r="DD80" i="15"/>
  <c r="DD84" i="15"/>
  <c r="DD88" i="15"/>
  <c r="DD95" i="15"/>
  <c r="DD99" i="15"/>
  <c r="DD103" i="15"/>
  <c r="DD107" i="15"/>
  <c r="DD96" i="15"/>
  <c r="DD100" i="15"/>
  <c r="DD104" i="15"/>
  <c r="DD108" i="15"/>
  <c r="DD93" i="15"/>
  <c r="DD97" i="15"/>
  <c r="DD101" i="15"/>
  <c r="DD105" i="15"/>
  <c r="DD94" i="15"/>
  <c r="DD98" i="15"/>
  <c r="DD102" i="15"/>
  <c r="DD106" i="15"/>
  <c r="DD109" i="15"/>
  <c r="DD115" i="15"/>
  <c r="DD119" i="15"/>
  <c r="DD123" i="15"/>
  <c r="DD127" i="15"/>
  <c r="DD112" i="15"/>
  <c r="DD116" i="15"/>
  <c r="DD120" i="15"/>
  <c r="DD124" i="15"/>
  <c r="DD128" i="15"/>
  <c r="DD113" i="15"/>
  <c r="DD117" i="15"/>
  <c r="DD121" i="15"/>
  <c r="DD125" i="15"/>
  <c r="DD114" i="15"/>
  <c r="DD118" i="15"/>
  <c r="DD122" i="15"/>
  <c r="DD126" i="15"/>
  <c r="DD129" i="15"/>
  <c r="DD133" i="15"/>
  <c r="DD137" i="15"/>
  <c r="DD141" i="15"/>
  <c r="DD145" i="15"/>
  <c r="DD149" i="15"/>
  <c r="DD153" i="15"/>
  <c r="DD157" i="15"/>
  <c r="DD161" i="15"/>
  <c r="DD165" i="15"/>
  <c r="DD130" i="15"/>
  <c r="DD134" i="15"/>
  <c r="DD138" i="15"/>
  <c r="DD142" i="15"/>
  <c r="DD146" i="15"/>
  <c r="DD150" i="15"/>
  <c r="DD154" i="15"/>
  <c r="DD158" i="15"/>
  <c r="DD131" i="15"/>
  <c r="DD135" i="15"/>
  <c r="DD139" i="15"/>
  <c r="DD143" i="15"/>
  <c r="DD147" i="15"/>
  <c r="DD151" i="15"/>
  <c r="DD155" i="15"/>
  <c r="DD159" i="15"/>
  <c r="DD132" i="15"/>
  <c r="DD136" i="15"/>
  <c r="DD140" i="15"/>
  <c r="DD144" i="15"/>
  <c r="DD148" i="15"/>
  <c r="DD152" i="15"/>
  <c r="DD156" i="15"/>
  <c r="DD160" i="15"/>
  <c r="DD172" i="15"/>
  <c r="DD176" i="15"/>
  <c r="DD180" i="15"/>
  <c r="DD184" i="15"/>
  <c r="DD188" i="15"/>
  <c r="DD192" i="15"/>
  <c r="DD196" i="15"/>
  <c r="DD200" i="15"/>
  <c r="DD204" i="15"/>
  <c r="DD208" i="15"/>
  <c r="DD212" i="15"/>
  <c r="DD162" i="15"/>
  <c r="DD169" i="15"/>
  <c r="DD173" i="15"/>
  <c r="DD177" i="15"/>
  <c r="DD181" i="15"/>
  <c r="DD185" i="15"/>
  <c r="DD189" i="15"/>
  <c r="DD193" i="15"/>
  <c r="DD197" i="15"/>
  <c r="DD201" i="15"/>
  <c r="DD170" i="15"/>
  <c r="DD174" i="15"/>
  <c r="DD178" i="15"/>
  <c r="DD182" i="15"/>
  <c r="DD186" i="15"/>
  <c r="DD190" i="15"/>
  <c r="DD194" i="15"/>
  <c r="DD198" i="15"/>
  <c r="DD202" i="15"/>
  <c r="DD171" i="15"/>
  <c r="DD175" i="15"/>
  <c r="DD179" i="15"/>
  <c r="DD183" i="15"/>
  <c r="DD187" i="15"/>
  <c r="DD191" i="15"/>
  <c r="DD195" i="15"/>
  <c r="DD199" i="15"/>
  <c r="DD203" i="15"/>
  <c r="DD219" i="15"/>
  <c r="DD223" i="15"/>
  <c r="DD227" i="15"/>
  <c r="DD231" i="15"/>
  <c r="DD235" i="15"/>
  <c r="DD239" i="15"/>
  <c r="DD243" i="15"/>
  <c r="DD247" i="15"/>
  <c r="DD251" i="15"/>
  <c r="DD216" i="15"/>
  <c r="DD220" i="15"/>
  <c r="DD224" i="15"/>
  <c r="DD228" i="15"/>
  <c r="DD232" i="15"/>
  <c r="DD236" i="15"/>
  <c r="DD240" i="15"/>
  <c r="DD244" i="15"/>
  <c r="DD217" i="15"/>
  <c r="DD221" i="15"/>
  <c r="DD225" i="15"/>
  <c r="DD229" i="15"/>
  <c r="DD233" i="15"/>
  <c r="DD237" i="15"/>
  <c r="DD241" i="15"/>
  <c r="DD245" i="15"/>
  <c r="DD218" i="15"/>
  <c r="DD222" i="15"/>
  <c r="DD226" i="15"/>
  <c r="DD230" i="15"/>
  <c r="DD234" i="15"/>
  <c r="DD238" i="15"/>
  <c r="DD242" i="15"/>
  <c r="DD246" i="15"/>
  <c r="DD250" i="15"/>
  <c r="DD255" i="15"/>
  <c r="DD259" i="15"/>
  <c r="DD263" i="15"/>
  <c r="DD267" i="15"/>
  <c r="DD271" i="15"/>
  <c r="DD275" i="15"/>
  <c r="DD279" i="15"/>
  <c r="DD283" i="15"/>
  <c r="DD287" i="15"/>
  <c r="DD291" i="15"/>
  <c r="DD295" i="15"/>
  <c r="DD299" i="15"/>
  <c r="DD303" i="15"/>
  <c r="DD307" i="15"/>
  <c r="DD311" i="15"/>
  <c r="DD315" i="15"/>
  <c r="DD319" i="15"/>
  <c r="DD323" i="15"/>
  <c r="DD327" i="15"/>
  <c r="DD256" i="15"/>
  <c r="DD260" i="15"/>
  <c r="DD264" i="15"/>
  <c r="DD268" i="15"/>
  <c r="DD272" i="15"/>
  <c r="DD276" i="15"/>
  <c r="DD280" i="15"/>
  <c r="DD284" i="15"/>
  <c r="DD288" i="15"/>
  <c r="DD292" i="15"/>
  <c r="DD296" i="15"/>
  <c r="DD300" i="15"/>
  <c r="DD304" i="15"/>
  <c r="DD308" i="15"/>
  <c r="DD312" i="15"/>
  <c r="DD316" i="15"/>
  <c r="DD320" i="15"/>
  <c r="DD324" i="15"/>
  <c r="DD257" i="15"/>
  <c r="DD261" i="15"/>
  <c r="DD265" i="15"/>
  <c r="DD269" i="15"/>
  <c r="DD273" i="15"/>
  <c r="DD277" i="15"/>
  <c r="DD281" i="15"/>
  <c r="DD285" i="15"/>
  <c r="DD289" i="15"/>
  <c r="DD293" i="15"/>
  <c r="DD297" i="15"/>
  <c r="DD301" i="15"/>
  <c r="DD305" i="15"/>
  <c r="DD309" i="15"/>
  <c r="DD313" i="15"/>
  <c r="DD317" i="15"/>
  <c r="DD254" i="15"/>
  <c r="DD258" i="15"/>
  <c r="DD262" i="15"/>
  <c r="DD266" i="15"/>
  <c r="DD270" i="15"/>
  <c r="DD274" i="15"/>
  <c r="DD278" i="15"/>
  <c r="DD282" i="15"/>
  <c r="DD286" i="15"/>
  <c r="DD290" i="15"/>
  <c r="DD294" i="15"/>
  <c r="DD298" i="15"/>
  <c r="DD302" i="15"/>
  <c r="DD306" i="15"/>
  <c r="DD310" i="15"/>
  <c r="DD314" i="15"/>
  <c r="DD332" i="15"/>
  <c r="DD336" i="15"/>
  <c r="DD340" i="15"/>
  <c r="DD344" i="15"/>
  <c r="DD348" i="15"/>
  <c r="DD352" i="15"/>
  <c r="DD356" i="15"/>
  <c r="DD360" i="15"/>
  <c r="DD364" i="15"/>
  <c r="DD368" i="15"/>
  <c r="DD372" i="15"/>
  <c r="DD376" i="15"/>
  <c r="DD380" i="15"/>
  <c r="DD333" i="15"/>
  <c r="DD337" i="15"/>
  <c r="DD341" i="15"/>
  <c r="DD345" i="15"/>
  <c r="DD349" i="15"/>
  <c r="DD353" i="15"/>
  <c r="DD357" i="15"/>
  <c r="DD361" i="15"/>
  <c r="DD365" i="15"/>
  <c r="DD369" i="15"/>
  <c r="DD373" i="15"/>
  <c r="DD377" i="15"/>
  <c r="DD381" i="15"/>
  <c r="DD330" i="15"/>
  <c r="DD334" i="15"/>
  <c r="DD338" i="15"/>
  <c r="DD342" i="15"/>
  <c r="DD346" i="15"/>
  <c r="DD350" i="15"/>
  <c r="DD354" i="15"/>
  <c r="DD358" i="15"/>
  <c r="DD362" i="15"/>
  <c r="DD366" i="15"/>
  <c r="DD370" i="15"/>
  <c r="DD374" i="15"/>
  <c r="DD378" i="15"/>
  <c r="DD382" i="15"/>
  <c r="DD331" i="15"/>
  <c r="DD335" i="15"/>
  <c r="DD339" i="15"/>
  <c r="DD343" i="15"/>
  <c r="DD347" i="15"/>
  <c r="DD351" i="15"/>
  <c r="DD355" i="15"/>
  <c r="DD359" i="15"/>
  <c r="DD363" i="15"/>
  <c r="DD367" i="15"/>
  <c r="DD371" i="15"/>
  <c r="DD375" i="15"/>
  <c r="DD379" i="15"/>
  <c r="DD383" i="15"/>
  <c r="DD325" i="15"/>
  <c r="DD321" i="15"/>
  <c r="DD253" i="15"/>
  <c r="DD252" i="15"/>
  <c r="DD214" i="15"/>
  <c r="DD209" i="15"/>
  <c r="DD166" i="15"/>
  <c r="DD329" i="15"/>
  <c r="DD249" i="15"/>
  <c r="DD213" i="15"/>
  <c r="DD207" i="15"/>
  <c r="DD164" i="15"/>
  <c r="DD318" i="15"/>
  <c r="DD328" i="15"/>
  <c r="DD248" i="15"/>
  <c r="DD211" i="15"/>
  <c r="DD206" i="15"/>
  <c r="DD168" i="15"/>
  <c r="DD163" i="15"/>
  <c r="DD326" i="15"/>
  <c r="DD322" i="15"/>
  <c r="DD215" i="15"/>
  <c r="DD210" i="15"/>
  <c r="DD205" i="15"/>
  <c r="DD167" i="15"/>
  <c r="DD76" i="15"/>
  <c r="DD57" i="15"/>
  <c r="DD46" i="15"/>
  <c r="DD26" i="15"/>
  <c r="DD12" i="15"/>
  <c r="DD111" i="15"/>
  <c r="DD75" i="15"/>
  <c r="DD56" i="15"/>
  <c r="DD110" i="15"/>
  <c r="DD74" i="15"/>
  <c r="DD92" i="15"/>
  <c r="DD37" i="15"/>
  <c r="DD3" i="16"/>
  <c r="DD4" i="16"/>
  <c r="DD5" i="16"/>
  <c r="DD6" i="16"/>
  <c r="DD8" i="16"/>
  <c r="DD9" i="16"/>
  <c r="DD7" i="16"/>
  <c r="DD11" i="16"/>
  <c r="DD14" i="16"/>
  <c r="DD15" i="16"/>
  <c r="DD10" i="16"/>
  <c r="DD12" i="16"/>
  <c r="DD13" i="16"/>
  <c r="DD20" i="16"/>
  <c r="DD24" i="16"/>
  <c r="DD16" i="16"/>
  <c r="DD17" i="16"/>
  <c r="DD21" i="16"/>
  <c r="DD18" i="16"/>
  <c r="DD22" i="16"/>
  <c r="DD19" i="16"/>
  <c r="DD23" i="16"/>
  <c r="DD26" i="16"/>
  <c r="DD30" i="16"/>
  <c r="DD34" i="16"/>
  <c r="DD27" i="16"/>
  <c r="DD31" i="16"/>
  <c r="DD25" i="16"/>
  <c r="DD28" i="16"/>
  <c r="DD32" i="16"/>
  <c r="DD29" i="16"/>
  <c r="DD33" i="16"/>
  <c r="DD40" i="16"/>
  <c r="DD44" i="16"/>
  <c r="DD48" i="16"/>
  <c r="DD52" i="16"/>
  <c r="DD37" i="16"/>
  <c r="DD41" i="16"/>
  <c r="DD45" i="16"/>
  <c r="DD49" i="16"/>
  <c r="DD53" i="16"/>
  <c r="DD35" i="16"/>
  <c r="DD36" i="16"/>
  <c r="DD38" i="16"/>
  <c r="DD42" i="16"/>
  <c r="DD46" i="16"/>
  <c r="DD50" i="16"/>
  <c r="DD39" i="16"/>
  <c r="DD43" i="16"/>
  <c r="DD47" i="16"/>
  <c r="DD51" i="16"/>
  <c r="DD55" i="16"/>
  <c r="DD54" i="16"/>
  <c r="DD59" i="16"/>
  <c r="DD63" i="16"/>
  <c r="DD67" i="16"/>
  <c r="DD71" i="16"/>
  <c r="DD56" i="16"/>
  <c r="DD60" i="16"/>
  <c r="DD64" i="16"/>
  <c r="DD68" i="16"/>
  <c r="DD72" i="16"/>
  <c r="DD57" i="16"/>
  <c r="DD61" i="16"/>
  <c r="DD65" i="16"/>
  <c r="DD69" i="16"/>
  <c r="DD73" i="16"/>
  <c r="DD58" i="16"/>
  <c r="DD62" i="16"/>
  <c r="DD66" i="16"/>
  <c r="DD70" i="16"/>
  <c r="DD74" i="16"/>
  <c r="DD76" i="16"/>
  <c r="DD80" i="16"/>
  <c r="DD84" i="16"/>
  <c r="DD88" i="16"/>
  <c r="DD92" i="16"/>
  <c r="DD96" i="16"/>
  <c r="DD77" i="16"/>
  <c r="DD81" i="16"/>
  <c r="DD85" i="16"/>
  <c r="DD89" i="16"/>
  <c r="DD93" i="16"/>
  <c r="DD78" i="16"/>
  <c r="DD82" i="16"/>
  <c r="DD86" i="16"/>
  <c r="DD90" i="16"/>
  <c r="DD75" i="16"/>
  <c r="DD79" i="16"/>
  <c r="DD83" i="16"/>
  <c r="DD87" i="16"/>
  <c r="DD91" i="16"/>
  <c r="DD95" i="16"/>
  <c r="DD94" i="16"/>
  <c r="DD99" i="16"/>
  <c r="DD103" i="16"/>
  <c r="DD107" i="16"/>
  <c r="DD111" i="16"/>
  <c r="DD115" i="16"/>
  <c r="DD119" i="16"/>
  <c r="DD123" i="16"/>
  <c r="DD127" i="16"/>
  <c r="DD131" i="16"/>
  <c r="DD135" i="16"/>
  <c r="DD100" i="16"/>
  <c r="DD104" i="16"/>
  <c r="DD108" i="16"/>
  <c r="DD112" i="16"/>
  <c r="DD116" i="16"/>
  <c r="DD120" i="16"/>
  <c r="DD124" i="16"/>
  <c r="DD128" i="16"/>
  <c r="DD132" i="16"/>
  <c r="DD101" i="16"/>
  <c r="DD105" i="16"/>
  <c r="DD109" i="16"/>
  <c r="DD113" i="16"/>
  <c r="DD117" i="16"/>
  <c r="DD121" i="16"/>
  <c r="DD125" i="16"/>
  <c r="DD129" i="16"/>
  <c r="DD97" i="16"/>
  <c r="DD102" i="16"/>
  <c r="DD106" i="16"/>
  <c r="DD110" i="16"/>
  <c r="DD114" i="16"/>
  <c r="DD118" i="16"/>
  <c r="DD122" i="16"/>
  <c r="DD126" i="16"/>
  <c r="DD130" i="16"/>
  <c r="DD134" i="16"/>
  <c r="DD138" i="16"/>
  <c r="DD142" i="16"/>
  <c r="DD146" i="16"/>
  <c r="DD150" i="16"/>
  <c r="DD154" i="16"/>
  <c r="DD158" i="16"/>
  <c r="DD162" i="16"/>
  <c r="DD166" i="16"/>
  <c r="DD170" i="16"/>
  <c r="DD133" i="16"/>
  <c r="DD139" i="16"/>
  <c r="DD143" i="16"/>
  <c r="DD147" i="16"/>
  <c r="DD151" i="16"/>
  <c r="DD155" i="16"/>
  <c r="DD159" i="16"/>
  <c r="DD163" i="16"/>
  <c r="DD167" i="16"/>
  <c r="DD171" i="16"/>
  <c r="DD136" i="16"/>
  <c r="DD140" i="16"/>
  <c r="DD144" i="16"/>
  <c r="DD148" i="16"/>
  <c r="DD152" i="16"/>
  <c r="DD156" i="16"/>
  <c r="DD160" i="16"/>
  <c r="DD164" i="16"/>
  <c r="DD168" i="16"/>
  <c r="DD172" i="16"/>
  <c r="DD137" i="16"/>
  <c r="DD141" i="16"/>
  <c r="DD145" i="16"/>
  <c r="DD149" i="16"/>
  <c r="DD153" i="16"/>
  <c r="DD157" i="16"/>
  <c r="DD161" i="16"/>
  <c r="DD165" i="16"/>
  <c r="DD169" i="16"/>
  <c r="DD173" i="16"/>
  <c r="DD177" i="16"/>
  <c r="DD181" i="16"/>
  <c r="DD185" i="16"/>
  <c r="DD189" i="16"/>
  <c r="DD193" i="16"/>
  <c r="DD197" i="16"/>
  <c r="DD201" i="16"/>
  <c r="DD205" i="16"/>
  <c r="DD209" i="16"/>
  <c r="DD213" i="16"/>
  <c r="DD217" i="16"/>
  <c r="DD190" i="16"/>
  <c r="DD194" i="16"/>
  <c r="DD198" i="16"/>
  <c r="DD202" i="16"/>
  <c r="DD206" i="16"/>
  <c r="DD210" i="16"/>
  <c r="DD191" i="16"/>
  <c r="DD195" i="16"/>
  <c r="DD199" i="16"/>
  <c r="DD203" i="16"/>
  <c r="DD207" i="16"/>
  <c r="DD211" i="16"/>
  <c r="DD174" i="16"/>
  <c r="DD192" i="16"/>
  <c r="DD196" i="16"/>
  <c r="DD200" i="16"/>
  <c r="DD204" i="16"/>
  <c r="DD208" i="16"/>
  <c r="DD212" i="16"/>
  <c r="DD216" i="16"/>
  <c r="DD220" i="16"/>
  <c r="DD218" i="16"/>
  <c r="DD219" i="16"/>
  <c r="DD221" i="16"/>
  <c r="DD222" i="16"/>
  <c r="DD223" i="16"/>
  <c r="DD227" i="16"/>
  <c r="DD231" i="16"/>
  <c r="DD235" i="16"/>
  <c r="DD239" i="16"/>
  <c r="DD243" i="16"/>
  <c r="DD247" i="16"/>
  <c r="DD251" i="16"/>
  <c r="DD255" i="16"/>
  <c r="DD259" i="16"/>
  <c r="DD263" i="16"/>
  <c r="DD267" i="16"/>
  <c r="DD271" i="16"/>
  <c r="DD275" i="16"/>
  <c r="DD279" i="16"/>
  <c r="DD283" i="16"/>
  <c r="DD224" i="16"/>
  <c r="DD228" i="16"/>
  <c r="DD232" i="16"/>
  <c r="DD236" i="16"/>
  <c r="DD240" i="16"/>
  <c r="DD244" i="16"/>
  <c r="DD248" i="16"/>
  <c r="DD252" i="16"/>
  <c r="DD256" i="16"/>
  <c r="DD260" i="16"/>
  <c r="DD264" i="16"/>
  <c r="DD268" i="16"/>
  <c r="DD272" i="16"/>
  <c r="DD276" i="16"/>
  <c r="DD280" i="16"/>
  <c r="DD284" i="16"/>
  <c r="DD288" i="16"/>
  <c r="DD292" i="16"/>
  <c r="DD225" i="16"/>
  <c r="DD229" i="16"/>
  <c r="DD233" i="16"/>
  <c r="DD237" i="16"/>
  <c r="DD241" i="16"/>
  <c r="DD245" i="16"/>
  <c r="DD249" i="16"/>
  <c r="DD253" i="16"/>
  <c r="DD257" i="16"/>
  <c r="DD261" i="16"/>
  <c r="DD265" i="16"/>
  <c r="DD269" i="16"/>
  <c r="DD273" i="16"/>
  <c r="DD277" i="16"/>
  <c r="DD281" i="16"/>
  <c r="DD285" i="16"/>
  <c r="DD289" i="16"/>
  <c r="DD293" i="16"/>
  <c r="DD214" i="16"/>
  <c r="DD226" i="16"/>
  <c r="DD230" i="16"/>
  <c r="DD234" i="16"/>
  <c r="DD238" i="16"/>
  <c r="DD242" i="16"/>
  <c r="DD246" i="16"/>
  <c r="DD250" i="16"/>
  <c r="DD254" i="16"/>
  <c r="DD258" i="16"/>
  <c r="DD262" i="16"/>
  <c r="DD266" i="16"/>
  <c r="DD270" i="16"/>
  <c r="DD274" i="16"/>
  <c r="DD278" i="16"/>
  <c r="DD282" i="16"/>
  <c r="DD299" i="16"/>
  <c r="DD303" i="16"/>
  <c r="DD307" i="16"/>
  <c r="DD311" i="16"/>
  <c r="DD315" i="16"/>
  <c r="DD319" i="16"/>
  <c r="DD323" i="16"/>
  <c r="DD327" i="16"/>
  <c r="DD331" i="16"/>
  <c r="DD335" i="16"/>
  <c r="DD339" i="16"/>
  <c r="DD343" i="16"/>
  <c r="DD347" i="16"/>
  <c r="DD351" i="16"/>
  <c r="DD355" i="16"/>
  <c r="DD359" i="16"/>
  <c r="DD363" i="16"/>
  <c r="DD367" i="16"/>
  <c r="DD300" i="16"/>
  <c r="DD304" i="16"/>
  <c r="DD308" i="16"/>
  <c r="DD312" i="16"/>
  <c r="DD316" i="16"/>
  <c r="DD320" i="16"/>
  <c r="DD324" i="16"/>
  <c r="DD328" i="16"/>
  <c r="DD332" i="16"/>
  <c r="DD336" i="16"/>
  <c r="DD340" i="16"/>
  <c r="DD344" i="16"/>
  <c r="DD348" i="16"/>
  <c r="DD352" i="16"/>
  <c r="DD356" i="16"/>
  <c r="DD360" i="16"/>
  <c r="DD364" i="16"/>
  <c r="DD297" i="16"/>
  <c r="DD301" i="16"/>
  <c r="DD305" i="16"/>
  <c r="DD309" i="16"/>
  <c r="DD313" i="16"/>
  <c r="DD317" i="16"/>
  <c r="DD321" i="16"/>
  <c r="DD325" i="16"/>
  <c r="DD329" i="16"/>
  <c r="DD333" i="16"/>
  <c r="DD337" i="16"/>
  <c r="DD341" i="16"/>
  <c r="DD345" i="16"/>
  <c r="DD349" i="16"/>
  <c r="DD353" i="16"/>
  <c r="DD357" i="16"/>
  <c r="DD298" i="16"/>
  <c r="DD302" i="16"/>
  <c r="DD306" i="16"/>
  <c r="DD310" i="16"/>
  <c r="DD314" i="16"/>
  <c r="DD318" i="16"/>
  <c r="DD322" i="16"/>
  <c r="DD326" i="16"/>
  <c r="DD330" i="16"/>
  <c r="DD334" i="16"/>
  <c r="DD338" i="16"/>
  <c r="DD342" i="16"/>
  <c r="DD346" i="16"/>
  <c r="DD350" i="16"/>
  <c r="DD354" i="16"/>
  <c r="DD358" i="16"/>
  <c r="DD372" i="16"/>
  <c r="DD376" i="16"/>
  <c r="DD380" i="16"/>
  <c r="DD384" i="16"/>
  <c r="DD388" i="16"/>
  <c r="DD392" i="16"/>
  <c r="DD396" i="16"/>
  <c r="DD400" i="16"/>
  <c r="DD404" i="16"/>
  <c r="DD408" i="16"/>
  <c r="DD412" i="16"/>
  <c r="DD416" i="16"/>
  <c r="DD420" i="16"/>
  <c r="DD424" i="16"/>
  <c r="DD369" i="16"/>
  <c r="DD373" i="16"/>
  <c r="DD377" i="16"/>
  <c r="DD381" i="16"/>
  <c r="DD385" i="16"/>
  <c r="DD389" i="16"/>
  <c r="DD393" i="16"/>
  <c r="DD397" i="16"/>
  <c r="DD401" i="16"/>
  <c r="DD405" i="16"/>
  <c r="DD409" i="16"/>
  <c r="DD413" i="16"/>
  <c r="DD417" i="16"/>
  <c r="DD421" i="16"/>
  <c r="DD425" i="16"/>
  <c r="DD362" i="16"/>
  <c r="DD366" i="16"/>
  <c r="DD368" i="16"/>
  <c r="DD370" i="16"/>
  <c r="DD374" i="16"/>
  <c r="DD378" i="16"/>
  <c r="DD382" i="16"/>
  <c r="DD386" i="16"/>
  <c r="DD390" i="16"/>
  <c r="DD394" i="16"/>
  <c r="DD398" i="16"/>
  <c r="DD402" i="16"/>
  <c r="DD406" i="16"/>
  <c r="DD410" i="16"/>
  <c r="DD414" i="16"/>
  <c r="DD418" i="16"/>
  <c r="DD422" i="16"/>
  <c r="DD426" i="16"/>
  <c r="DD430" i="16"/>
  <c r="DD371" i="16"/>
  <c r="DD375" i="16"/>
  <c r="DD379" i="16"/>
  <c r="DD383" i="16"/>
  <c r="DD387" i="16"/>
  <c r="DD391" i="16"/>
  <c r="DD395" i="16"/>
  <c r="DD399" i="16"/>
  <c r="DD403" i="16"/>
  <c r="DD407" i="16"/>
  <c r="DD411" i="16"/>
  <c r="DD415" i="16"/>
  <c r="DD419" i="16"/>
  <c r="DD423" i="16"/>
  <c r="DD427" i="16"/>
  <c r="DD431" i="16"/>
  <c r="DD435" i="16"/>
  <c r="DD439" i="16"/>
  <c r="DD444" i="16"/>
  <c r="DD448" i="16"/>
  <c r="DD452" i="16"/>
  <c r="DD456" i="16"/>
  <c r="DD460" i="16"/>
  <c r="DD464" i="16"/>
  <c r="DD468" i="16"/>
  <c r="DD472" i="16"/>
  <c r="DD476" i="16"/>
  <c r="DD480" i="16"/>
  <c r="DD445" i="16"/>
  <c r="DD449" i="16"/>
  <c r="DD453" i="16"/>
  <c r="DD457" i="16"/>
  <c r="DD461" i="16"/>
  <c r="DD465" i="16"/>
  <c r="DD469" i="16"/>
  <c r="DD473" i="16"/>
  <c r="DD477" i="16"/>
  <c r="DD481" i="16"/>
  <c r="DD446" i="16"/>
  <c r="DD450" i="16"/>
  <c r="DD454" i="16"/>
  <c r="DD458" i="16"/>
  <c r="DD462" i="16"/>
  <c r="DD466" i="16"/>
  <c r="DD470" i="16"/>
  <c r="DD474" i="16"/>
  <c r="DD478" i="16"/>
  <c r="DD482" i="16"/>
  <c r="DD443" i="16"/>
  <c r="DD447" i="16"/>
  <c r="DD451" i="16"/>
  <c r="DD455" i="16"/>
  <c r="DD459" i="16"/>
  <c r="DD463" i="16"/>
  <c r="DD467" i="16"/>
  <c r="DD471" i="16"/>
  <c r="DD475" i="16"/>
  <c r="DD479" i="16"/>
  <c r="DD441" i="16"/>
  <c r="DD436" i="16"/>
  <c r="DD440" i="16"/>
  <c r="DD434" i="16"/>
  <c r="DD428" i="16"/>
  <c r="DD429" i="16"/>
  <c r="DD290" i="16"/>
  <c r="DD287" i="16"/>
  <c r="DD438" i="16"/>
  <c r="DD433" i="16"/>
  <c r="DD365" i="16"/>
  <c r="DD361" i="16"/>
  <c r="DD295" i="16"/>
  <c r="DD442" i="16"/>
  <c r="DD437" i="16"/>
  <c r="DD432" i="16"/>
  <c r="DD296" i="16"/>
  <c r="DD294" i="16"/>
  <c r="DD286" i="16"/>
  <c r="DD291" i="16"/>
  <c r="DD188" i="16"/>
  <c r="DD183" i="16"/>
  <c r="DD178" i="16"/>
  <c r="DD98" i="16"/>
  <c r="DD215" i="16"/>
  <c r="DD187" i="16"/>
  <c r="DD182" i="16"/>
  <c r="DD176" i="16"/>
  <c r="DD186" i="16"/>
  <c r="DD180" i="16"/>
  <c r="DD175" i="16"/>
  <c r="DD184" i="16"/>
  <c r="DD179" i="16"/>
  <c r="DD3" i="14"/>
  <c r="DD4" i="14"/>
  <c r="DD5" i="14"/>
  <c r="DD6" i="14"/>
  <c r="DD9" i="14"/>
  <c r="DD10" i="14"/>
  <c r="DD7" i="14"/>
  <c r="DD8" i="14"/>
  <c r="DD15" i="14"/>
  <c r="DD11" i="14"/>
  <c r="DD12" i="14"/>
  <c r="DD13" i="14"/>
  <c r="DD14" i="14"/>
  <c r="DD19" i="14"/>
  <c r="DD16" i="14"/>
  <c r="DD20" i="14"/>
  <c r="DD17" i="14"/>
  <c r="DD18" i="14"/>
  <c r="DD22" i="14"/>
  <c r="DD26" i="14"/>
  <c r="DD30" i="14"/>
  <c r="DD23" i="14"/>
  <c r="DD27" i="14"/>
  <c r="DD24" i="14"/>
  <c r="DD28" i="14"/>
  <c r="DD25" i="14"/>
  <c r="DD32" i="14"/>
  <c r="DD36" i="14"/>
  <c r="DD40" i="14"/>
  <c r="DD33" i="14"/>
  <c r="DD37" i="14"/>
  <c r="DD34" i="14"/>
  <c r="DD29" i="14"/>
  <c r="DD31" i="14"/>
  <c r="DD35" i="14"/>
  <c r="DD43" i="14"/>
  <c r="DD47" i="14"/>
  <c r="DD44" i="14"/>
  <c r="DD48" i="14"/>
  <c r="DD39" i="14"/>
  <c r="DD41" i="14"/>
  <c r="DD45" i="14"/>
  <c r="DD38" i="14"/>
  <c r="DD42" i="14"/>
  <c r="DD46" i="14"/>
  <c r="DD52" i="14"/>
  <c r="DD56" i="14"/>
  <c r="DD60" i="14"/>
  <c r="DD64" i="14"/>
  <c r="DD68" i="14"/>
  <c r="DD49" i="14"/>
  <c r="DD53" i="14"/>
  <c r="DD57" i="14"/>
  <c r="DD61" i="14"/>
  <c r="DD65" i="14"/>
  <c r="DD50" i="14"/>
  <c r="DD54" i="14"/>
  <c r="DD58" i="14"/>
  <c r="DD62" i="14"/>
  <c r="DD51" i="14"/>
  <c r="DD55" i="14"/>
  <c r="DD59" i="14"/>
  <c r="DD63" i="14"/>
  <c r="DD66" i="14"/>
  <c r="DD69" i="14"/>
  <c r="DD73" i="14"/>
  <c r="DD77" i="14"/>
  <c r="DD81" i="14"/>
  <c r="DD85" i="14"/>
  <c r="DD89" i="14"/>
  <c r="DD70" i="14"/>
  <c r="DD74" i="14"/>
  <c r="DD78" i="14"/>
  <c r="DD82" i="14"/>
  <c r="DD86" i="14"/>
  <c r="DD71" i="14"/>
  <c r="DD75" i="14"/>
  <c r="DD79" i="14"/>
  <c r="DD83" i="14"/>
  <c r="DD72" i="14"/>
  <c r="DD76" i="14"/>
  <c r="DD80" i="14"/>
  <c r="DD84" i="14"/>
  <c r="DD87" i="14"/>
  <c r="DD96" i="14"/>
  <c r="DD100" i="14"/>
  <c r="DD104" i="14"/>
  <c r="DD108" i="14"/>
  <c r="DD93" i="14"/>
  <c r="DD97" i="14"/>
  <c r="DD101" i="14"/>
  <c r="DD105" i="14"/>
  <c r="DD94" i="14"/>
  <c r="DD98" i="14"/>
  <c r="DD102" i="14"/>
  <c r="DD106" i="14"/>
  <c r="DD95" i="14"/>
  <c r="DD99" i="14"/>
  <c r="DD103" i="14"/>
  <c r="DD107" i="14"/>
  <c r="DD112" i="14"/>
  <c r="DD109" i="14"/>
  <c r="DD91" i="14"/>
  <c r="DD90" i="14"/>
  <c r="DD111" i="14"/>
  <c r="DD88" i="14"/>
  <c r="DD67" i="14"/>
  <c r="DD110" i="14"/>
  <c r="DD92" i="14"/>
  <c r="DD21" i="14"/>
  <c r="DD2" i="18"/>
  <c r="DD2" i="15"/>
  <c r="AR2" i="14" l="1"/>
  <c r="AV2" i="14"/>
  <c r="AZ2" i="14"/>
  <c r="BD2" i="14"/>
  <c r="BH2" i="14"/>
  <c r="BL2" i="14"/>
  <c r="BP2" i="14"/>
  <c r="BT2" i="14"/>
  <c r="BX2" i="14"/>
  <c r="CB2" i="14"/>
  <c r="CF2" i="14"/>
  <c r="CJ2" i="14"/>
  <c r="CN2" i="14"/>
  <c r="CR2" i="14"/>
  <c r="CV2" i="14"/>
  <c r="CZ2" i="14"/>
  <c r="DD2" i="14"/>
  <c r="AQ2" i="14"/>
  <c r="AU2" i="14"/>
  <c r="AY2" i="14"/>
  <c r="BC2" i="14"/>
  <c r="BG2" i="14"/>
  <c r="BK2" i="14"/>
  <c r="BO2" i="14"/>
  <c r="BS2" i="14"/>
  <c r="BW2" i="14"/>
  <c r="CA2" i="14"/>
  <c r="CE2" i="14"/>
  <c r="CI2" i="14"/>
  <c r="CM2" i="14"/>
  <c r="CQ2" i="14"/>
  <c r="CU2" i="14"/>
  <c r="CY2" i="14"/>
  <c r="DC2" i="14"/>
  <c r="AP2" i="14"/>
  <c r="AT2" i="14"/>
  <c r="AX2" i="14"/>
  <c r="BB2" i="14"/>
  <c r="BF2" i="14"/>
  <c r="BJ2" i="14"/>
  <c r="BN2" i="14"/>
  <c r="BR2" i="14"/>
  <c r="BV2" i="14"/>
  <c r="BZ2" i="14"/>
  <c r="CD2" i="14"/>
  <c r="CH2" i="14"/>
  <c r="CL2" i="14"/>
  <c r="CP2" i="14"/>
  <c r="CT2" i="14"/>
  <c r="CX2" i="14"/>
  <c r="DB2" i="14"/>
  <c r="CK2" i="14"/>
  <c r="CO2" i="14"/>
  <c r="CS2" i="14"/>
  <c r="CW2" i="14"/>
  <c r="DA2" i="14"/>
  <c r="BA2" i="14"/>
  <c r="BQ2" i="14"/>
  <c r="CG2" i="14"/>
  <c r="AO2" i="14"/>
  <c r="BE2" i="14"/>
  <c r="BU2" i="14"/>
  <c r="AS2" i="14"/>
  <c r="BY2" i="14"/>
  <c r="BI2" i="14"/>
  <c r="AW2" i="14"/>
  <c r="CC2" i="14"/>
  <c r="BM2" i="14"/>
  <c r="DA2" i="16"/>
  <c r="CW2" i="16"/>
  <c r="CS2" i="16"/>
  <c r="CO2" i="16"/>
  <c r="CK2" i="16"/>
  <c r="CG2" i="16"/>
  <c r="CC2" i="16"/>
  <c r="BY2" i="16"/>
  <c r="BU2" i="16"/>
  <c r="BQ2" i="16"/>
  <c r="BM2" i="16"/>
  <c r="BI2" i="16"/>
  <c r="BE2" i="16"/>
  <c r="BA2" i="16"/>
  <c r="AW2" i="16"/>
  <c r="AS2" i="16"/>
  <c r="AO2" i="16"/>
  <c r="DB2" i="16"/>
  <c r="CX2" i="16"/>
  <c r="CT2" i="16"/>
  <c r="CP2" i="16"/>
  <c r="CL2" i="16"/>
  <c r="CH2" i="16"/>
  <c r="CD2" i="16"/>
  <c r="BZ2" i="16"/>
  <c r="BV2" i="16"/>
  <c r="BR2" i="16"/>
  <c r="BN2" i="16"/>
  <c r="BJ2" i="16"/>
  <c r="BF2" i="16"/>
  <c r="BB2" i="16"/>
  <c r="AX2" i="16"/>
  <c r="AT2" i="16"/>
  <c r="AP2" i="16"/>
  <c r="DC2" i="16"/>
  <c r="CY2" i="16"/>
  <c r="CU2" i="16"/>
  <c r="CQ2" i="16"/>
  <c r="CM2" i="16"/>
  <c r="CI2" i="16"/>
  <c r="CE2" i="16"/>
  <c r="CA2" i="16"/>
  <c r="BW2" i="16"/>
  <c r="BS2" i="16"/>
  <c r="BO2" i="16"/>
  <c r="BK2" i="16"/>
  <c r="BG2" i="16"/>
  <c r="BC2" i="16"/>
  <c r="AY2" i="16"/>
  <c r="AU2" i="16"/>
  <c r="AQ2" i="16"/>
  <c r="DD2" i="16"/>
  <c r="CZ2" i="16"/>
  <c r="CV2" i="16"/>
  <c r="CR2" i="16"/>
  <c r="CN2" i="16"/>
  <c r="CJ2" i="16"/>
  <c r="CF2" i="16"/>
  <c r="CB2" i="16"/>
  <c r="BX2" i="16"/>
  <c r="BT2" i="16"/>
  <c r="BP2" i="16"/>
  <c r="BL2" i="16"/>
  <c r="BH2" i="16"/>
  <c r="BD2" i="16"/>
  <c r="AZ2" i="16"/>
  <c r="AV2" i="16"/>
  <c r="AR2" i="16"/>
</calcChain>
</file>

<file path=xl/sharedStrings.xml><?xml version="1.0" encoding="utf-8"?>
<sst xmlns="http://schemas.openxmlformats.org/spreadsheetml/2006/main" count="11823" uniqueCount="2033">
  <si>
    <t>Mês</t>
  </si>
  <si>
    <t>Ano Inicial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</si>
  <si>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</si>
  <si>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</si>
  <si>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</si>
  <si>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</si>
  <si>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</si>
  <si>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</si>
  <si>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</si>
  <si>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</si>
  <si>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</si>
  <si>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</si>
  <si>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</si>
  <si>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</si>
  <si>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Mês PMO Base</t>
  </si>
  <si>
    <t>Ano PMO Base</t>
  </si>
  <si>
    <t>Expansão</t>
  </si>
  <si>
    <t>Fator</t>
  </si>
  <si>
    <t>Mercado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</si>
  <si>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</si>
  <si>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</si>
  <si>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</si>
  <si>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</si>
  <si>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</si>
  <si>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</si>
  <si>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</si>
  <si>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</si>
  <si>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</si>
  <si>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</si>
  <si>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</si>
  <si>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</si>
  <si>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SE/CO</t>
  </si>
  <si>
    <t>PCH</t>
  </si>
  <si>
    <t>-</t>
  </si>
  <si>
    <t>PCT</t>
  </si>
  <si>
    <t>ACR</t>
  </si>
  <si>
    <t>ACL</t>
  </si>
  <si>
    <t>S</t>
  </si>
  <si>
    <t>NE</t>
  </si>
  <si>
    <t>N</t>
  </si>
  <si>
    <t>Código</t>
  </si>
  <si>
    <t>Leilão/Tipo</t>
  </si>
  <si>
    <t>Subsis.</t>
  </si>
  <si>
    <t>Nome</t>
  </si>
  <si>
    <t>UG</t>
  </si>
  <si>
    <t>Potência Unitária</t>
  </si>
  <si>
    <t>Data</t>
  </si>
  <si>
    <t>Agente Principal</t>
  </si>
  <si>
    <t>Tipo</t>
  </si>
  <si>
    <t>Status ANEEL/GPO2</t>
  </si>
  <si>
    <t>Tipo Contrato</t>
  </si>
  <si>
    <t>UF</t>
  </si>
  <si>
    <t>Data Corrigida</t>
  </si>
  <si>
    <t>% ACL</t>
  </si>
  <si>
    <t>NOME</t>
  </si>
  <si>
    <t>TIPO</t>
  </si>
  <si>
    <t>sistema</t>
  </si>
  <si>
    <t>Data entrada</t>
  </si>
  <si>
    <t>POT (MW)</t>
  </si>
  <si>
    <t>FCMédio (%)</t>
  </si>
  <si>
    <t>POT EXP (MW)</t>
  </si>
  <si>
    <t>ID</t>
  </si>
  <si>
    <t>FSAZ01</t>
  </si>
  <si>
    <t>FSAZ02</t>
  </si>
  <si>
    <t>FSAZ03</t>
  </si>
  <si>
    <t>FSAZ04</t>
  </si>
  <si>
    <t>FSAZ05</t>
  </si>
  <si>
    <t>FSAZ06</t>
  </si>
  <si>
    <t>FSAZ07</t>
  </si>
  <si>
    <t>FSAZ08</t>
  </si>
  <si>
    <t>FSAZ09</t>
  </si>
  <si>
    <t>FSAZ10</t>
  </si>
  <si>
    <t>FSAZ11</t>
  </si>
  <si>
    <t>FSAZ12</t>
  </si>
  <si>
    <t>UFV</t>
  </si>
  <si>
    <t>Lin FUT</t>
  </si>
  <si>
    <t>Instruções:</t>
  </si>
  <si>
    <t xml:space="preserve">       Gerador de Arquivo de Pequenas Usinas para decks do NW</t>
  </si>
  <si>
    <t>BIO</t>
  </si>
  <si>
    <t>EOL</t>
  </si>
  <si>
    <t>EX_PCH SE/CO</t>
  </si>
  <si>
    <t>EX_EOL SE/CO</t>
  </si>
  <si>
    <t>EX_UFV SE/CO</t>
  </si>
  <si>
    <t>SOL</t>
  </si>
  <si>
    <t>EX_PCH SUL</t>
  </si>
  <si>
    <t>EX_EOL SUL</t>
  </si>
  <si>
    <t>EX_UFV SUL</t>
  </si>
  <si>
    <t>EX_PCH NE</t>
  </si>
  <si>
    <t>EX_EOL NE</t>
  </si>
  <si>
    <t>EX_UFV NE</t>
  </si>
  <si>
    <t>EX_PCH NORTE</t>
  </si>
  <si>
    <t>EX_EOL NORTE</t>
  </si>
  <si>
    <t>EX_PCH AC/RO</t>
  </si>
  <si>
    <t>FATOR</t>
  </si>
  <si>
    <t>Subsistema</t>
  </si>
  <si>
    <t>Leilão</t>
  </si>
  <si>
    <t>Patamar</t>
  </si>
  <si>
    <t>1</t>
  </si>
  <si>
    <t>2</t>
  </si>
  <si>
    <t>3</t>
  </si>
  <si>
    <t>DURACAO MENSAL DOS PATAMARES DE CARGA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</si>
  <si>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</si>
  <si>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</si>
  <si>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</si>
  <si>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</si>
  <si>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</si>
  <si>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</si>
  <si>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</si>
  <si>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</si>
  <si>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</si>
  <si>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</si>
  <si>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</si>
  <si>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</si>
  <si>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Fator Expansão - Média</t>
  </si>
  <si>
    <t>Arquivo Sistema</t>
  </si>
  <si>
    <t>Agrupado</t>
  </si>
  <si>
    <t>Por Blocos</t>
  </si>
  <si>
    <t>Sistema</t>
  </si>
  <si>
    <t>EX_UFV NORTE</t>
  </si>
  <si>
    <t>Tipo do Caso</t>
  </si>
  <si>
    <t>PDE</t>
  </si>
  <si>
    <t>PMO</t>
  </si>
  <si>
    <t>GF/Caso Base (Estático)</t>
  </si>
  <si>
    <r>
      <t xml:space="preserve">- Escolher mês e ano do PMO desejado como base para confecção do arquivo de pequenas usinas;
- Selecione o tipo do caso para o qual deseja gerar os dados: Casos de PMO e GF possuem apenas os 4 subsistemas oficiais enquanto o caso de PDE tem 11. Ao selecionar o tipo como GF/Caso Base, toda a oferta será considerada existente a partir do primeiro ano de estudo (Caso Estático);
- Clicar em </t>
    </r>
    <r>
      <rPr>
        <b/>
        <sz val="11"/>
        <rFont val="Calibri"/>
        <family val="2"/>
        <scheme val="minor"/>
      </rPr>
      <t>Gera Usinas Futuras</t>
    </r>
    <r>
      <rPr>
        <sz val="11"/>
        <rFont val="Calibri"/>
        <family val="2"/>
        <scheme val="minor"/>
      </rPr>
      <t xml:space="preserve"> e selecionar a planilha de pequenas usinas enviada pelo ONS;
- Após a confecção da tabela de usinas futuras, clicar em </t>
    </r>
    <r>
      <rPr>
        <b/>
        <sz val="11"/>
        <rFont val="Calibri"/>
        <family val="2"/>
        <scheme val="minor"/>
      </rPr>
      <t xml:space="preserve">Gera Arquivo Sistema, </t>
    </r>
    <r>
      <rPr>
        <sz val="11"/>
        <rFont val="Calibri"/>
        <family val="2"/>
        <scheme val="minor"/>
      </rPr>
      <t>ou se desejar gerar apenas a aba Principal,</t>
    </r>
    <r>
      <rPr>
        <b/>
        <sz val="11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clique em</t>
    </r>
    <r>
      <rPr>
        <b/>
        <sz val="11"/>
        <rFont val="Calibri"/>
        <family val="2"/>
        <scheme val="minor"/>
      </rPr>
      <t xml:space="preserve"> Gera Aba Principal;</t>
    </r>
    <r>
      <rPr>
        <sz val="11"/>
        <rFont val="Calibri"/>
        <family val="2"/>
        <scheme val="minor"/>
      </rPr>
      <t xml:space="preserve">
- Os arquivos caso.dat, arquivos.dat, dger e sistema devem estar na mesma pasta da planilha para a escrita do arquivo sistema;
- Dados de usinas existentes e indicativas devem ser alterados na aba "Principal" e não é necessário executar o primeiro passo novamente;
- Os botões esconder/mostrar abas escondem/mostram as abas ocultas, cujos dados podem ser comparados aos da aba "Energia" da planilha enviada pelo ONS para conferência;
</t>
    </r>
  </si>
  <si>
    <t>EX_UFV AC/RO</t>
  </si>
  <si>
    <t>EX_BIO SE/CO</t>
  </si>
  <si>
    <t>EX_BIO SUL</t>
  </si>
  <si>
    <t>EX_BIO NE</t>
  </si>
  <si>
    <t>EX_BIO NORTE</t>
  </si>
  <si>
    <t>35º LEN</t>
  </si>
  <si>
    <t>UG - 1</t>
  </si>
  <si>
    <t>SP</t>
  </si>
  <si>
    <t>Bom Jardim I</t>
  </si>
  <si>
    <t>CE</t>
  </si>
  <si>
    <t>37º LEN</t>
  </si>
  <si>
    <t>Nardini Aporé</t>
  </si>
  <si>
    <t>UG - 3</t>
  </si>
  <si>
    <t>GO</t>
  </si>
  <si>
    <t>ANEEL</t>
  </si>
  <si>
    <t>AC III</t>
  </si>
  <si>
    <t>MG</t>
  </si>
  <si>
    <t>AC IV</t>
  </si>
  <si>
    <t>AC IX</t>
  </si>
  <si>
    <t>AC V</t>
  </si>
  <si>
    <t>AC VI</t>
  </si>
  <si>
    <t>AC VII</t>
  </si>
  <si>
    <t>AC VIII</t>
  </si>
  <si>
    <t>AC X</t>
  </si>
  <si>
    <t>AC XIX</t>
  </si>
  <si>
    <t>AC XV</t>
  </si>
  <si>
    <t>AC XVI</t>
  </si>
  <si>
    <t>AC XVII</t>
  </si>
  <si>
    <t>AC XVIII</t>
  </si>
  <si>
    <t>AC XX</t>
  </si>
  <si>
    <t>AC XXI</t>
  </si>
  <si>
    <t>AC XXII</t>
  </si>
  <si>
    <t>AC XXIII</t>
  </si>
  <si>
    <t>Acauã I</t>
  </si>
  <si>
    <t>RN</t>
  </si>
  <si>
    <t>Acauã II</t>
  </si>
  <si>
    <t>UG - 2</t>
  </si>
  <si>
    <t>Acauã III</t>
  </si>
  <si>
    <t>Água Clara</t>
  </si>
  <si>
    <t>MT</t>
  </si>
  <si>
    <t>29º LEN</t>
  </si>
  <si>
    <t>Águas da Serra</t>
  </si>
  <si>
    <t>SC</t>
  </si>
  <si>
    <t>30º LEN</t>
  </si>
  <si>
    <t>Alagoa III</t>
  </si>
  <si>
    <t>PI</t>
  </si>
  <si>
    <t>Alto Alegre</t>
  </si>
  <si>
    <t>Alto Farias</t>
  </si>
  <si>
    <t>36º LEN</t>
  </si>
  <si>
    <t>Alto Garcia</t>
  </si>
  <si>
    <t>28º LEN</t>
  </si>
  <si>
    <t>Alto Guaporé 2</t>
  </si>
  <si>
    <t>Alto Jatapu</t>
  </si>
  <si>
    <t>RR</t>
  </si>
  <si>
    <t>Anemus Wind 2</t>
  </si>
  <si>
    <t>Anemus Wind 3</t>
  </si>
  <si>
    <t>UG - 4</t>
  </si>
  <si>
    <t>UG - 5</t>
  </si>
  <si>
    <t>UG - 6</t>
  </si>
  <si>
    <t>1º LEN</t>
  </si>
  <si>
    <t>Anta (PCH da UHE Simplício)</t>
  </si>
  <si>
    <t>RJ/MG</t>
  </si>
  <si>
    <t>Ape Roda Forte</t>
  </si>
  <si>
    <t>Araxá 1</t>
  </si>
  <si>
    <t>Araxá 2</t>
  </si>
  <si>
    <t>Arinos 11</t>
  </si>
  <si>
    <t>Arinos 12</t>
  </si>
  <si>
    <t>Arinos 13</t>
  </si>
  <si>
    <t>Aroeira 1</t>
  </si>
  <si>
    <t>BA</t>
  </si>
  <si>
    <t>Aroeira 2</t>
  </si>
  <si>
    <t>Aroeira 3</t>
  </si>
  <si>
    <t>Aroeira 4</t>
  </si>
  <si>
    <t>Aroeira 5</t>
  </si>
  <si>
    <t>Aroeira 6</t>
  </si>
  <si>
    <t>Aroeira 7</t>
  </si>
  <si>
    <t>Aroeira 8</t>
  </si>
  <si>
    <t>ARS</t>
  </si>
  <si>
    <t>Asolo 2</t>
  </si>
  <si>
    <t>Assuruá 4 II</t>
  </si>
  <si>
    <t>Assuruá 4 IV</t>
  </si>
  <si>
    <t>Assuruá 4 V</t>
  </si>
  <si>
    <t>Assuruá 4 VI</t>
  </si>
  <si>
    <t>Assuruá 5 I</t>
  </si>
  <si>
    <t>Assuruá 5 II</t>
  </si>
  <si>
    <t>Assuruá 5 III</t>
  </si>
  <si>
    <t>Assuruá 5 IV</t>
  </si>
  <si>
    <t>Assuruá 5 V</t>
  </si>
  <si>
    <t>Assuruá 5 VI</t>
  </si>
  <si>
    <t>Aura Caetité 01</t>
  </si>
  <si>
    <t>Aura Caetité 02</t>
  </si>
  <si>
    <t>Aura Caetité 03</t>
  </si>
  <si>
    <t>Aura Caetité 04</t>
  </si>
  <si>
    <t>Aura Tanque Novo 01</t>
  </si>
  <si>
    <t>Aura Tanque Novo 02</t>
  </si>
  <si>
    <t>Aura Tanque Novo 03</t>
  </si>
  <si>
    <t>AW Santa Regia</t>
  </si>
  <si>
    <t>AW São João</t>
  </si>
  <si>
    <t>Baixa do Sítio</t>
  </si>
  <si>
    <t>33º LEN</t>
  </si>
  <si>
    <t>Barra Grande 2</t>
  </si>
  <si>
    <t>Barueri</t>
  </si>
  <si>
    <t>34º LEN</t>
  </si>
  <si>
    <t>Bazan</t>
  </si>
  <si>
    <t>Beira Rio</t>
  </si>
  <si>
    <t>PR</t>
  </si>
  <si>
    <t>Bela Vista</t>
  </si>
  <si>
    <t>Belmonte 1-1</t>
  </si>
  <si>
    <t>PE</t>
  </si>
  <si>
    <t>Belmonte 1-2</t>
  </si>
  <si>
    <t>Belmonte 1-3</t>
  </si>
  <si>
    <t>Belmonte 1-4</t>
  </si>
  <si>
    <t>Belmonte 2-1</t>
  </si>
  <si>
    <t>Belmonte 2-2</t>
  </si>
  <si>
    <t>Belmonte 2-3</t>
  </si>
  <si>
    <t>Belmonte 2-4</t>
  </si>
  <si>
    <t>Belmonte 2-5</t>
  </si>
  <si>
    <t>Belmonte 2-6</t>
  </si>
  <si>
    <t>Biotérmica Energia Sa - Santa Maria</t>
  </si>
  <si>
    <t>RS</t>
  </si>
  <si>
    <t>Boa Esperança</t>
  </si>
  <si>
    <t>Boa Hora 4</t>
  </si>
  <si>
    <t>Boa Hora 5</t>
  </si>
  <si>
    <t>Boa Hora 6</t>
  </si>
  <si>
    <t>Boa Sorte 1</t>
  </si>
  <si>
    <t>Boa Sorte 2</t>
  </si>
  <si>
    <t>Boa Sorte 3</t>
  </si>
  <si>
    <t>Boa Sorte 4</t>
  </si>
  <si>
    <t>Boa Sorte 5</t>
  </si>
  <si>
    <t>Boa Sorte 6</t>
  </si>
  <si>
    <t>Boa Sorte 7</t>
  </si>
  <si>
    <t>Boa Sorte 8</t>
  </si>
  <si>
    <t>Boa Vista</t>
  </si>
  <si>
    <t>Boa Vista II</t>
  </si>
  <si>
    <t>Bom Jardim III</t>
  </si>
  <si>
    <t>Bom Jesus</t>
  </si>
  <si>
    <t>ES</t>
  </si>
  <si>
    <t>Boqueirão I</t>
  </si>
  <si>
    <t>Boqueirão II</t>
  </si>
  <si>
    <t>Braço Sul</t>
  </si>
  <si>
    <t>Brejinhos A</t>
  </si>
  <si>
    <t>Brejinhos B</t>
  </si>
  <si>
    <t>1º PCS</t>
  </si>
  <si>
    <t>Buritis</t>
  </si>
  <si>
    <t>RO</t>
  </si>
  <si>
    <t>Cabuí</t>
  </si>
  <si>
    <t>Cachoeira Cinco Veados</t>
  </si>
  <si>
    <t>Caetité D</t>
  </si>
  <si>
    <t>Caetité E</t>
  </si>
  <si>
    <t>Caetité F</t>
  </si>
  <si>
    <t>Caldeirão Grande II</t>
  </si>
  <si>
    <t>Caldeirão Grande III</t>
  </si>
  <si>
    <t>Caldeirão grande IV</t>
  </si>
  <si>
    <t>Campo Belo</t>
  </si>
  <si>
    <t>Canudos I</t>
  </si>
  <si>
    <t>Canudos II</t>
  </si>
  <si>
    <t>Cascata</t>
  </si>
  <si>
    <t>Catanduba RN I</t>
  </si>
  <si>
    <t>Catanduba RN II</t>
  </si>
  <si>
    <t>Cavernoso III</t>
  </si>
  <si>
    <t>Cavernoso VIII</t>
  </si>
  <si>
    <t>Chimarrão</t>
  </si>
  <si>
    <t>Ciranda 1</t>
  </si>
  <si>
    <t>Ciranda 2</t>
  </si>
  <si>
    <t>Ciranda 3</t>
  </si>
  <si>
    <t>Cherta - Industria de Alimentos</t>
  </si>
  <si>
    <t>23º LEN</t>
  </si>
  <si>
    <t>Clairto Zonta</t>
  </si>
  <si>
    <t>Claudina</t>
  </si>
  <si>
    <t xml:space="preserve">UG - 1 </t>
  </si>
  <si>
    <t>Cobre km 19</t>
  </si>
  <si>
    <t>Codora</t>
  </si>
  <si>
    <t>Colibri</t>
  </si>
  <si>
    <t>21º LEN</t>
  </si>
  <si>
    <t>Confluência</t>
  </si>
  <si>
    <t>Cooper-Rubi</t>
  </si>
  <si>
    <t>Corrego Fundo</t>
  </si>
  <si>
    <t>Coxilha Negra 2</t>
  </si>
  <si>
    <t>CVW Energética</t>
  </si>
  <si>
    <t>AL</t>
  </si>
  <si>
    <t>Della Coletta</t>
  </si>
  <si>
    <t>Dunamis I</t>
  </si>
  <si>
    <t>Dunamis II</t>
  </si>
  <si>
    <t>Dunamis III</t>
  </si>
  <si>
    <t>Dunamis IV</t>
  </si>
  <si>
    <t>10º LER</t>
  </si>
  <si>
    <t>Estivadinho 3</t>
  </si>
  <si>
    <t>Fartura</t>
  </si>
  <si>
    <t>Faxinal II</t>
  </si>
  <si>
    <t>Federal</t>
  </si>
  <si>
    <t>Fênix</t>
  </si>
  <si>
    <t>Ferreira Costa Aracaju</t>
  </si>
  <si>
    <t>SE</t>
  </si>
  <si>
    <t>Fortaleza</t>
  </si>
  <si>
    <t>FS Primavera</t>
  </si>
  <si>
    <t>Fundãozinho</t>
  </si>
  <si>
    <t>MS</t>
  </si>
  <si>
    <t>Futura 1</t>
  </si>
  <si>
    <t>Futura 10</t>
  </si>
  <si>
    <t>Futura 11</t>
  </si>
  <si>
    <t>Futura 12</t>
  </si>
  <si>
    <t>Futura 13</t>
  </si>
  <si>
    <t>Futura 14</t>
  </si>
  <si>
    <t>Futura 15</t>
  </si>
  <si>
    <t>Futura 16</t>
  </si>
  <si>
    <t>Futura 17</t>
  </si>
  <si>
    <t>Futura 18</t>
  </si>
  <si>
    <t>Futura 19</t>
  </si>
  <si>
    <t>Futura 2</t>
  </si>
  <si>
    <t>Futura 20</t>
  </si>
  <si>
    <t>Futura 21</t>
  </si>
  <si>
    <t>Futura 22</t>
  </si>
  <si>
    <t>Futura 3</t>
  </si>
  <si>
    <t>Futura 4</t>
  </si>
  <si>
    <t>Futura 5</t>
  </si>
  <si>
    <t>Futura 6</t>
  </si>
  <si>
    <t>Futura 7</t>
  </si>
  <si>
    <t>Futura 8</t>
  </si>
  <si>
    <t>Futura 9</t>
  </si>
  <si>
    <t>Gameleira</t>
  </si>
  <si>
    <t>Garcia de Angelina</t>
  </si>
  <si>
    <t>Guaraú</t>
  </si>
  <si>
    <t>Hélio Valgas 1</t>
  </si>
  <si>
    <t>Hélio Valgas 10</t>
  </si>
  <si>
    <t>Hélio Valgas 2</t>
  </si>
  <si>
    <t>Hélio Valgas 3</t>
  </si>
  <si>
    <t>Hélio Valgas 4</t>
  </si>
  <si>
    <t>Hélio Valgas 5</t>
  </si>
  <si>
    <t>Hélio Valgas 6</t>
  </si>
  <si>
    <t>Hélio Valgas 7</t>
  </si>
  <si>
    <t>Hélio Valgas 8</t>
  </si>
  <si>
    <t>Hélio Valgas 9</t>
  </si>
  <si>
    <t>Ibicaré</t>
  </si>
  <si>
    <t>Imburana Macho</t>
  </si>
  <si>
    <t>Intelbras</t>
  </si>
  <si>
    <t>IPIRANGA BIOENERGIA MOCOCA II</t>
  </si>
  <si>
    <t>Jaíba SE1</t>
  </si>
  <si>
    <t>Jambo</t>
  </si>
  <si>
    <t>RJ</t>
  </si>
  <si>
    <t>Janaúba 15</t>
  </si>
  <si>
    <t>Janaúba 16</t>
  </si>
  <si>
    <t>Janaúba 17</t>
  </si>
  <si>
    <t>Janaúba 18</t>
  </si>
  <si>
    <t>Janaúba 19</t>
  </si>
  <si>
    <t>Janaúba 20</t>
  </si>
  <si>
    <t>Jaspe</t>
  </si>
  <si>
    <t>Jerusalém I</t>
  </si>
  <si>
    <t>Jerusalém II</t>
  </si>
  <si>
    <t>Jerusalém III</t>
  </si>
  <si>
    <t>Jerusalém IV</t>
  </si>
  <si>
    <t>Jerusalém V</t>
  </si>
  <si>
    <t>Jerusalém VI</t>
  </si>
  <si>
    <t>Jesuíta</t>
  </si>
  <si>
    <t>Jofege Mineração</t>
  </si>
  <si>
    <t>Lacerdópolis</t>
  </si>
  <si>
    <t>Lago Azul</t>
  </si>
  <si>
    <t>Lar do Sol 3</t>
  </si>
  <si>
    <t>Lar do Sol 4</t>
  </si>
  <si>
    <t>Lar do Sol 5</t>
  </si>
  <si>
    <t>Lar do Sol 6</t>
  </si>
  <si>
    <t>Lebon Régis</t>
  </si>
  <si>
    <t>Linha Onze Oeste</t>
  </si>
  <si>
    <t>Lins 01</t>
  </si>
  <si>
    <t>Lins 02</t>
  </si>
  <si>
    <t>Lins 03</t>
  </si>
  <si>
    <t>Lins 04</t>
  </si>
  <si>
    <t>Lins 05</t>
  </si>
  <si>
    <t>Lins 06</t>
  </si>
  <si>
    <t>Lins 07</t>
  </si>
  <si>
    <t>Lins 08</t>
  </si>
  <si>
    <t>Lúcia Cherobim</t>
  </si>
  <si>
    <t>Luiz Gonzaga I</t>
  </si>
  <si>
    <t>Luiz Gonzaga II</t>
  </si>
  <si>
    <t>Luiz Gonzaga III</t>
  </si>
  <si>
    <t>Luzia 2</t>
  </si>
  <si>
    <t>PB</t>
  </si>
  <si>
    <t>Machadinho</t>
  </si>
  <si>
    <t>Maqstone</t>
  </si>
  <si>
    <t>Marangatu 10</t>
  </si>
  <si>
    <t>Marangatu 11</t>
  </si>
  <si>
    <t>Marangatu 6</t>
  </si>
  <si>
    <t>Marangatu 7</t>
  </si>
  <si>
    <t>Marangatu 8</t>
  </si>
  <si>
    <t>Marangatu 9</t>
  </si>
  <si>
    <t>Maravilhas I</t>
  </si>
  <si>
    <t>Maravilhas II</t>
  </si>
  <si>
    <t>MARUIM</t>
  </si>
  <si>
    <t>Marvi Solar</t>
  </si>
  <si>
    <t>Mercochem</t>
  </si>
  <si>
    <t>Mendubim I</t>
  </si>
  <si>
    <t>Mendubim II</t>
  </si>
  <si>
    <t>Mendubim III</t>
  </si>
  <si>
    <t>Mendubim IV</t>
  </si>
  <si>
    <t>Mendubim IX</t>
  </si>
  <si>
    <t>Mendubim V</t>
  </si>
  <si>
    <t>Mendubim VI</t>
  </si>
  <si>
    <t>Mendubim VII</t>
  </si>
  <si>
    <t>Mendubim VIII</t>
  </si>
  <si>
    <t>Mendubim X</t>
  </si>
  <si>
    <t>Mendubim XI</t>
  </si>
  <si>
    <t>Mendubim XII</t>
  </si>
  <si>
    <t>Mendubim XIII</t>
  </si>
  <si>
    <t>Milagres I</t>
  </si>
  <si>
    <t>Milagres II</t>
  </si>
  <si>
    <t>Milagres III</t>
  </si>
  <si>
    <t>Milagres IV</t>
  </si>
  <si>
    <t>Milagres V</t>
  </si>
  <si>
    <t>Monte Verde I</t>
  </si>
  <si>
    <t>Monte Verde II</t>
  </si>
  <si>
    <t>Monte Verde III</t>
  </si>
  <si>
    <t>Monte Verde IV</t>
  </si>
  <si>
    <t>Monte Verde V</t>
  </si>
  <si>
    <t>Monte Verde VI</t>
  </si>
  <si>
    <t>Morro 1</t>
  </si>
  <si>
    <t>Morro 2</t>
  </si>
  <si>
    <t>Mundo Novo V</t>
  </si>
  <si>
    <t>Mundo Novo VI</t>
  </si>
  <si>
    <t>Mundo Novo VII</t>
  </si>
  <si>
    <t>Mutum I</t>
  </si>
  <si>
    <t xml:space="preserve">Nicchio Sobrinho </t>
  </si>
  <si>
    <t>Oeste Serido I</t>
  </si>
  <si>
    <t>Oeste Serido II</t>
  </si>
  <si>
    <t>Oeste Serido III</t>
  </si>
  <si>
    <t>Oeste Serido IV</t>
  </si>
  <si>
    <t>Oeste Serido IX</t>
  </si>
  <si>
    <t>Oeste Serido V</t>
  </si>
  <si>
    <t>Oeste Serido X</t>
  </si>
  <si>
    <t>Oeste Serido XI</t>
  </si>
  <si>
    <t>Oitis 1</t>
  </si>
  <si>
    <t>Oitis 10</t>
  </si>
  <si>
    <t>Oitis 21</t>
  </si>
  <si>
    <t>Oitis 3</t>
  </si>
  <si>
    <t>Oitis 4</t>
  </si>
  <si>
    <t>Oitis 5</t>
  </si>
  <si>
    <t>Oitis 6</t>
  </si>
  <si>
    <t>Oitis 9</t>
  </si>
  <si>
    <t>26º LEN</t>
  </si>
  <si>
    <t>Ouro Branco 1</t>
  </si>
  <si>
    <t>Ouro Branco 2</t>
  </si>
  <si>
    <t>UG - 7</t>
  </si>
  <si>
    <t>Pacífico Mascarenhas</t>
  </si>
  <si>
    <t>Panorama 01</t>
  </si>
  <si>
    <t>Panorama 02</t>
  </si>
  <si>
    <t>Panorama 03</t>
  </si>
  <si>
    <t>Panorama 04</t>
  </si>
  <si>
    <t>Panorama 05</t>
  </si>
  <si>
    <t>Panorama 06</t>
  </si>
  <si>
    <t>Panorama 07</t>
  </si>
  <si>
    <t>Panorama 08</t>
  </si>
  <si>
    <t>PAREDINHA</t>
  </si>
  <si>
    <t>Passagem</t>
  </si>
  <si>
    <t>Pincéis Roma PE</t>
  </si>
  <si>
    <t>Pira</t>
  </si>
  <si>
    <t>Prosperidade IV</t>
  </si>
  <si>
    <t>Quatro Ventos</t>
  </si>
  <si>
    <t>Rabo do Macaco</t>
  </si>
  <si>
    <t>Raios de São Francisco V</t>
  </si>
  <si>
    <t>Raios de São Francisco VI</t>
  </si>
  <si>
    <t>Ramada</t>
  </si>
  <si>
    <t>Ribeiro Gonçalves I</t>
  </si>
  <si>
    <t>Ribeiro Gonçalves IV</t>
  </si>
  <si>
    <t>Rincão São Miguel</t>
  </si>
  <si>
    <t>Rio Claro de Goiás</t>
  </si>
  <si>
    <t>Rio da Conceição</t>
  </si>
  <si>
    <t>TO</t>
  </si>
  <si>
    <t>Rodeio</t>
  </si>
  <si>
    <t>Salgado</t>
  </si>
  <si>
    <t>Santa Luzia</t>
  </si>
  <si>
    <t>Santa Luzia 1</t>
  </si>
  <si>
    <t>Santa Luzia 2</t>
  </si>
  <si>
    <t>Santa Luzia 4</t>
  </si>
  <si>
    <t>Santa Luzia IX</t>
  </si>
  <si>
    <t>Santa Luzia V</t>
  </si>
  <si>
    <t>Santa Luzia VII</t>
  </si>
  <si>
    <t>Santa Luzia XXVI</t>
  </si>
  <si>
    <t>Santa Luzia XXVII</t>
  </si>
  <si>
    <t>Santo Agostinho 1</t>
  </si>
  <si>
    <t>Santo Agostinho 13</t>
  </si>
  <si>
    <t>Santo Agostinho 14</t>
  </si>
  <si>
    <t>Santo Agostinho 17</t>
  </si>
  <si>
    <t>Santo Agostinho 18</t>
  </si>
  <si>
    <t>Santo Agostinho 2</t>
  </si>
  <si>
    <t>Santo Agostinho 21</t>
  </si>
  <si>
    <t>Santo Agostinho 25</t>
  </si>
  <si>
    <t>Santo Agostinho 26</t>
  </si>
  <si>
    <t>Santo Agostinho 27</t>
  </si>
  <si>
    <t>Santo Agostinho 3</t>
  </si>
  <si>
    <t>Santo Agostinho 4</t>
  </si>
  <si>
    <t>Santo Agostinho 5</t>
  </si>
  <si>
    <t>Santo Agostinho 6</t>
  </si>
  <si>
    <t>Santo Antônio do Jacuí</t>
  </si>
  <si>
    <t>11º LEN</t>
  </si>
  <si>
    <t>Santo Antônio do Jari</t>
  </si>
  <si>
    <t>São Bartolomeu</t>
  </si>
  <si>
    <t>São Carlos</t>
  </si>
  <si>
    <t>São Gonçalo</t>
  </si>
  <si>
    <t>São João II</t>
  </si>
  <si>
    <t>São José</t>
  </si>
  <si>
    <t>São José 2</t>
  </si>
  <si>
    <t>São Luís</t>
  </si>
  <si>
    <t>São Martinho Bioenergia</t>
  </si>
  <si>
    <t>27º LEN</t>
  </si>
  <si>
    <t>São Pedro e Paulo I</t>
  </si>
  <si>
    <t>São Pedro e Paulo V</t>
  </si>
  <si>
    <t>São Pedro e Paulo VI</t>
  </si>
  <si>
    <t>São Pedro e Paulo VIII</t>
  </si>
  <si>
    <t>Seabra</t>
  </si>
  <si>
    <t>Sérgio Paranhos</t>
  </si>
  <si>
    <t>Serra da Borborema I</t>
  </si>
  <si>
    <t>Serra da Borborema II</t>
  </si>
  <si>
    <t>Serra da Mangabeira</t>
  </si>
  <si>
    <t>Serra das Vacas B</t>
  </si>
  <si>
    <t>Serra do Mato III</t>
  </si>
  <si>
    <t>Serra do Mato IV</t>
  </si>
  <si>
    <t>Serra do Seridó II</t>
  </si>
  <si>
    <t>Serra do Seridó III</t>
  </si>
  <si>
    <t>Serra do Seridó IV</t>
  </si>
  <si>
    <t>Serra do Seridó IX</t>
  </si>
  <si>
    <t>Serra do Seridó VI</t>
  </si>
  <si>
    <t>Serra do Seridó VII</t>
  </si>
  <si>
    <t>Serra do Seridó XI</t>
  </si>
  <si>
    <t>Serra do Seridó XII</t>
  </si>
  <si>
    <t>Serra do Seridó XIV</t>
  </si>
  <si>
    <t>Serra Negra</t>
  </si>
  <si>
    <t>Sertão Solar Barreiras XIX</t>
  </si>
  <si>
    <t>Sertão Solar Barreiras XV</t>
  </si>
  <si>
    <t>Sertão Solar Barreiras XVIII</t>
  </si>
  <si>
    <t>Sitiá 1</t>
  </si>
  <si>
    <t>Sitiá 2</t>
  </si>
  <si>
    <t>Solatio Várzea 4</t>
  </si>
  <si>
    <t>Taboca</t>
  </si>
  <si>
    <t>Tio Hugo</t>
  </si>
  <si>
    <t>Três Capões Novo</t>
  </si>
  <si>
    <t>Triângulo</t>
  </si>
  <si>
    <t>Tucano II</t>
  </si>
  <si>
    <t>Tucano III</t>
  </si>
  <si>
    <t>Tucano IV</t>
  </si>
  <si>
    <t>Tucano VII</t>
  </si>
  <si>
    <t>Tucano VIII</t>
  </si>
  <si>
    <t>Tucano X</t>
  </si>
  <si>
    <t>Tucano XVI</t>
  </si>
  <si>
    <t>Uberaba 2</t>
  </si>
  <si>
    <t>Valorgas Catanduva</t>
  </si>
  <si>
    <t>Venosan</t>
  </si>
  <si>
    <t>Ventos de Santa Eugênia 01</t>
  </si>
  <si>
    <t>Ventos de Santa Eugênia 03</t>
  </si>
  <si>
    <t>Ventos de Santa Eugênia 05</t>
  </si>
  <si>
    <t>Ventos de Santa Eugênia 06</t>
  </si>
  <si>
    <t>Ventos de Santa Eugênia 08</t>
  </si>
  <si>
    <t>Ventos de Santa Eugênia 09</t>
  </si>
  <si>
    <t>Ventos de Santa Eugênia 10</t>
  </si>
  <si>
    <t>Ventos de Santa Eugênia 11</t>
  </si>
  <si>
    <t>Ventos de Santa Eugênia 12</t>
  </si>
  <si>
    <t>Ventos de Santa Eugênia 13</t>
  </si>
  <si>
    <t>Ventos de Santa Eugênia 14</t>
  </si>
  <si>
    <t>Ventos de Santa Leia 01</t>
  </si>
  <si>
    <t>Ventos de Santa Leia 02</t>
  </si>
  <si>
    <t>Ventos de Santa Leia 03</t>
  </si>
  <si>
    <t>Ventos de Santa Leia 04</t>
  </si>
  <si>
    <t>Ventos de Santa Leia 05</t>
  </si>
  <si>
    <t>Ventos de Santa Leia 12</t>
  </si>
  <si>
    <t>Ventos de Santa Leia 13</t>
  </si>
  <si>
    <t>Ventos de Santa Leia 14</t>
  </si>
  <si>
    <t>Ventos de Santa Luzia 01</t>
  </si>
  <si>
    <t>Ventos de Santa Luzia 02</t>
  </si>
  <si>
    <t>Ventos de Santa Luzia 03</t>
  </si>
  <si>
    <t>Ventos de Santa Luzia 04</t>
  </si>
  <si>
    <t>Ventos de Santa Luzia 10</t>
  </si>
  <si>
    <t>Ventos de Santa Luzia 11</t>
  </si>
  <si>
    <t>Ventos de Santa Luzia 12</t>
  </si>
  <si>
    <t>Ventos de Santa Luzia 13</t>
  </si>
  <si>
    <t>Ventos de Santa Luzia 14</t>
  </si>
  <si>
    <t>Ventos de Santa Luzia 15</t>
  </si>
  <si>
    <t>Ventos de Santa Luzia 16</t>
  </si>
  <si>
    <t>Ventos de Santa Luzia 17</t>
  </si>
  <si>
    <t>Ventos de Santo Antonio 01</t>
  </si>
  <si>
    <t>Ventos de Santo Antonio 04</t>
  </si>
  <si>
    <t>Ventos de Santo Antonio 05</t>
  </si>
  <si>
    <t>Ventos de Santo Antonio 06</t>
  </si>
  <si>
    <t>Ventos de Santo Antonio 07</t>
  </si>
  <si>
    <t>Ventos de Santo Antonio 08</t>
  </si>
  <si>
    <t>Ventos de São Zacarias 03</t>
  </si>
  <si>
    <t>Ventos de São Zacarias 04</t>
  </si>
  <si>
    <t>Ventos de São Zacarias 05</t>
  </si>
  <si>
    <t>Ventos de São Zacarias 06</t>
  </si>
  <si>
    <t>Ventos de São Januário 15</t>
  </si>
  <si>
    <t>Ventos de São Januário 16</t>
  </si>
  <si>
    <t>Ventos de São Januário 17</t>
  </si>
  <si>
    <t>Ventos de São Januário 18</t>
  </si>
  <si>
    <t>Ventos de São Januário 19</t>
  </si>
  <si>
    <t>Ventos de São Rafael 01</t>
  </si>
  <si>
    <t>Ventos de São Rafael 02</t>
  </si>
  <si>
    <t>Ventos de São Rafael 03</t>
  </si>
  <si>
    <t>Ventos de São Rafael 04</t>
  </si>
  <si>
    <t>Ventos de São Rafael 05</t>
  </si>
  <si>
    <t>Ventos de São Rafael 06</t>
  </si>
  <si>
    <t>Ventos de São Rafael 07</t>
  </si>
  <si>
    <t>Ventos de São Rafael 08</t>
  </si>
  <si>
    <t>Ventos de São Rafael 09</t>
  </si>
  <si>
    <t>Ventos de São Rafael 10</t>
  </si>
  <si>
    <t>Ventos de São Rafael 11</t>
  </si>
  <si>
    <t>Ventos de São Roque 03</t>
  </si>
  <si>
    <t>Ventos de São Roque 05</t>
  </si>
  <si>
    <t>Ventos de São Roque 06</t>
  </si>
  <si>
    <t>Ventos de São Roque 1</t>
  </si>
  <si>
    <t>Ventos de São Roque 13</t>
  </si>
  <si>
    <t>Ventos de São Roque 17</t>
  </si>
  <si>
    <t>Ventos de São Roque 18</t>
  </si>
  <si>
    <t>Ventos de São Roque 19</t>
  </si>
  <si>
    <t>Ventos de São Roque 22</t>
  </si>
  <si>
    <t>Ventos de São Roque 04</t>
  </si>
  <si>
    <t>Ventos de São Roque 8</t>
  </si>
  <si>
    <t>Ventos de São Roque 26</t>
  </si>
  <si>
    <t>Ventos de São Roque 29</t>
  </si>
  <si>
    <t>Ventos de São Vitor 10</t>
  </si>
  <si>
    <t>Ventos de São Vitor 11</t>
  </si>
  <si>
    <t>Ventos de São Vitor 12</t>
  </si>
  <si>
    <t>Ventos de São Vitor 13</t>
  </si>
  <si>
    <t>Ventos de São Vitor 14</t>
  </si>
  <si>
    <t>Verde 02 Baixo</t>
  </si>
  <si>
    <t>Vista Alegre I</t>
  </si>
  <si>
    <t>Vista Alegre II</t>
  </si>
  <si>
    <t>Vista Alegre III</t>
  </si>
  <si>
    <t>Vista Alegre IV</t>
  </si>
  <si>
    <t>Vista Alegre IX</t>
  </si>
  <si>
    <t>Vista Alegre V</t>
  </si>
  <si>
    <t>Vista Alegre VI</t>
  </si>
  <si>
    <t>Vista Alegre VII</t>
  </si>
  <si>
    <t>Vista Alegre VIII</t>
  </si>
  <si>
    <t>Vista Alegre X</t>
  </si>
  <si>
    <t>Vista Alegre XI</t>
  </si>
  <si>
    <t>Vista Alegre XII</t>
  </si>
  <si>
    <t>Vista Alegre XIII</t>
  </si>
  <si>
    <t>Vista Alegre XIV</t>
  </si>
  <si>
    <t>Vista Alegre XV</t>
  </si>
  <si>
    <t>Xaxado 1</t>
  </si>
  <si>
    <t>Xaxado 2</t>
  </si>
  <si>
    <t>Xaxado 3</t>
  </si>
  <si>
    <t>FUT_Água Clara_UG - 1_ANEEL_-</t>
  </si>
  <si>
    <t>FUT_Águas da Serra_UG - 1_29º LEN_-</t>
  </si>
  <si>
    <t>FUT_Águas da Serra_UG - 2_29º LEN_-</t>
  </si>
  <si>
    <t>FUT_Águas da Serra_UG - 3_29º LEN_-</t>
  </si>
  <si>
    <t>FUT_Alagoa III_UG - 1_30º LEN_-</t>
  </si>
  <si>
    <t>FUT_Alto Alegre_UG - 1_30º LEN_-</t>
  </si>
  <si>
    <t>FUT_Alto Farias_UG - 1_ANEEL_-</t>
  </si>
  <si>
    <t>FUT_Alto Garcia_UG - 1_36º LEN_-</t>
  </si>
  <si>
    <t>FUT_Alto Guaporé 2_UG - 1_28º LEN_-</t>
  </si>
  <si>
    <t>FUT_Alto Jatapu_UG - 1_ANEEL_-</t>
  </si>
  <si>
    <t>FUT_Anta (PCH da UHE Simplício)_UG - 1_1º LEN_-</t>
  </si>
  <si>
    <t>FUT_Anta (PCH da UHE Simplício)_UG - 2_1º LEN_-</t>
  </si>
  <si>
    <t>FUT_ARS_UG - 1_ANEEL_-</t>
  </si>
  <si>
    <t>FUT_Beira Rio_UG - 1_37º LEN_-</t>
  </si>
  <si>
    <t>FUT_Bela Vista_UG - 4_28º LEN_-</t>
  </si>
  <si>
    <t>FUT_Boa Vista_UG - 1_36º LEN_-</t>
  </si>
  <si>
    <t>FUT_Boa Vista_UG - 2_36º LEN_-</t>
  </si>
  <si>
    <t>FUT_Boa Vista II_UG - 1_28º LEN_-</t>
  </si>
  <si>
    <t>FUT_Boa Vista II_UG - 4_28º LEN_-</t>
  </si>
  <si>
    <t>FUT_Bom Jesus_UG - 1_30º LEN_-</t>
  </si>
  <si>
    <t>FUT_Braço Sul_UG - 1_36º LEN_-</t>
  </si>
  <si>
    <t>FUT_Cabuí_UG - 1_30º LEN_-</t>
  </si>
  <si>
    <t>FUT_Cachoeira Cinco Veados_UG - 1_33º LEN_-</t>
  </si>
  <si>
    <t>FUT_Campo Belo_UG - 1_36º LEN_-</t>
  </si>
  <si>
    <t>FUT_Cascata_UG - 1_ANEEL_-</t>
  </si>
  <si>
    <t>FUT_Cavernoso III_UG - 1_36º LEN_-</t>
  </si>
  <si>
    <t>FUT_Cavernoso VIII_UG - 1_36º LEN_-</t>
  </si>
  <si>
    <t>FUT_Chimarrão_UG - 1_34º LEN_-</t>
  </si>
  <si>
    <t>FUT_Clairto Zonta_UG - 1_23º LEN_-</t>
  </si>
  <si>
    <t>FUT_Clairto Zonta_UG - 2_23º LEN_-</t>
  </si>
  <si>
    <t>FUT_Clairto Zonta_UG - 3_23º LEN_-</t>
  </si>
  <si>
    <t>FUT_Cobre km 19_UG - 1_30º LEN_-</t>
  </si>
  <si>
    <t>FUT_Colibri_UG - 1_37º LEN_-</t>
  </si>
  <si>
    <t>FUT_Confluência_UG - 1_21º LEN_-</t>
  </si>
  <si>
    <t>FUT_Confluência_UG - 2_21º LEN_-</t>
  </si>
  <si>
    <t>FUT_Corrego Fundo_UG - 1_36º LEN_-</t>
  </si>
  <si>
    <t>FUT_Estivadinho 3_UG - 1_10º LER_-</t>
  </si>
  <si>
    <t>FUT_Fartura_UG - 1_ANEEL_-</t>
  </si>
  <si>
    <t>FUT_Faxinal II_UG - 1_ANEEL_-</t>
  </si>
  <si>
    <t>FUT_Fortaleza_UG - 1_37º LEN_-</t>
  </si>
  <si>
    <t>FUT_Fundãozinho_UG - 1_36º LEN_-</t>
  </si>
  <si>
    <t>FUT_Gameleira_UG - 1_30º LEN_-</t>
  </si>
  <si>
    <t>FUT_Gameleira_UG - 2_30º LEN_-</t>
  </si>
  <si>
    <t>FUT_Garcia de Angelina_UG - 1_30º LEN_-</t>
  </si>
  <si>
    <t>FUT_Guaraú_UG - 1_ANEEL_-</t>
  </si>
  <si>
    <t>FUT_Ibicaré_UG - 1_37º LEN_-</t>
  </si>
  <si>
    <t>FUT_Jambo_UG - 1_ANEEL_-</t>
  </si>
  <si>
    <t>FUT_Jaspe_UG - 1_30º LEN_-</t>
  </si>
  <si>
    <t>FUT_Jesuíta_UG - 1_30º LEN_-</t>
  </si>
  <si>
    <t>FUT_Lacerdópolis_UG - 1_28º LEN_-</t>
  </si>
  <si>
    <t>FUT_Lacerdópolis_UG - 2_28º LEN_-</t>
  </si>
  <si>
    <t>FUT_Lacerdópolis_UG - 3_28º LEN_-</t>
  </si>
  <si>
    <t>FUT_Lebon Régis_UG - 1_37º LEN_-</t>
  </si>
  <si>
    <t>FUT_Linha Onze Oeste_UG - 1_34º LEN_-</t>
  </si>
  <si>
    <t>FUT_Lúcia Cherobim_UG - 1_28º LEN_-</t>
  </si>
  <si>
    <t>FUT_Lúcia Cherobim_UG - 2_28º LEN_-</t>
  </si>
  <si>
    <t>FUT_Lúcia Cherobim_UG - 3_28º LEN_-</t>
  </si>
  <si>
    <t>FUT_MARUIM_UG - 1_36º LEN_-</t>
  </si>
  <si>
    <t>FUT_Mutum I_UG - 1_ANEEL_-</t>
  </si>
  <si>
    <t>FUT_Pacífico Mascarenhas_UG - 1_30º LEN_-</t>
  </si>
  <si>
    <t>FUT_PAREDINHA_UG - 1_36º LEN_-</t>
  </si>
  <si>
    <t>FUT_Pira_UG - 1_30º LEN_-</t>
  </si>
  <si>
    <t>FUT_Rabo do Macaco_UG - 1_ANEEL_-</t>
  </si>
  <si>
    <t>FUT_Rabo do Macaco_UG - 2_ANEEL_-</t>
  </si>
  <si>
    <t>FUT_Ramada_UG - 1_37º LEN_-</t>
  </si>
  <si>
    <t>FUT_Rincão São Miguel_UG - 1_33º LEN_-</t>
  </si>
  <si>
    <t>FUT_Rio da Conceição_UG - 1_36º LEN_-</t>
  </si>
  <si>
    <t>FUT_Rodeio_UG - 1_30º LEN_-</t>
  </si>
  <si>
    <t>FUT_Rodeio_UG - 2_30º LEN_-</t>
  </si>
  <si>
    <t>FUT_Rodeio_UG - 3_30º LEN_-</t>
  </si>
  <si>
    <t>FUT_Salgado_UG - 1_30º LEN_-</t>
  </si>
  <si>
    <t>FUT_Salgado_UG - 2_30º LEN_-</t>
  </si>
  <si>
    <t>FUT_Santa Luzia_UG - 1_30º LEN_-</t>
  </si>
  <si>
    <t>FUT_Santo Antônio do Jacuí_UG - 1_36º LEN_-</t>
  </si>
  <si>
    <t>FUT_Santo Antônio do Jari_UG - 1_11º LEN_-</t>
  </si>
  <si>
    <t>FUT_São Bartolomeu_UG - 1_30º LEN_-</t>
  </si>
  <si>
    <t>FUT_São Bartolomeu_UG - 2_30º LEN_-</t>
  </si>
  <si>
    <t>FUT_São Carlos_UG - 1_26º LEN_-</t>
  </si>
  <si>
    <t>FUT_São Carlos_UG - 2_26º LEN_-</t>
  </si>
  <si>
    <t>FUT_São Carlos_UG - 3_26º LEN_-</t>
  </si>
  <si>
    <t>FUT_São Carlos_UG - 4_26º LEN_-</t>
  </si>
  <si>
    <t>FUT_São João II_UG - 1_23º LEN_-</t>
  </si>
  <si>
    <t>FUT_São João II_UG - 2_23º LEN_-</t>
  </si>
  <si>
    <t>FUT_São João II_UG - 3_23º LEN_-</t>
  </si>
  <si>
    <t>FUT_São Luís_UG - 1_36º LEN_-</t>
  </si>
  <si>
    <t>FUT_Serra Negra_UG - 1_30º LEN_-</t>
  </si>
  <si>
    <t>FUT_Serra Negra_UG - 2_30º LEN_-</t>
  </si>
  <si>
    <t>FUT_Serra Negra_UG - 3_30º LEN_-</t>
  </si>
  <si>
    <t>FUT_Taboca_UG - 1_37º LEN_-</t>
  </si>
  <si>
    <t>FUT_Tio Hugo_UG - 1_33º LEN_-</t>
  </si>
  <si>
    <t>FUT_Três Capões Novo_UG - 1_ANEEL_-</t>
  </si>
  <si>
    <t>FUT_Verde 02 Baixo_UG - 2_30º LEN_-</t>
  </si>
  <si>
    <t>FUT_Verde 02 Baixo_UG - 1_30º LEN_-</t>
  </si>
  <si>
    <t>FUT_Acauã I_UG - 1_ANEEL_-</t>
  </si>
  <si>
    <t>FUT_Acauã II_UG - 1_ANEEL_-</t>
  </si>
  <si>
    <t>FUT_Acauã II_UG - 2_ANEEL_-</t>
  </si>
  <si>
    <t>FUT_Acauã III_UG - 1_ANEEL_-</t>
  </si>
  <si>
    <t>FUT_Anemus Wind 2_UG - 1_ANEEL_-</t>
  </si>
  <si>
    <t>FUT_Anemus Wind 3_UG - 1_ANEEL_-</t>
  </si>
  <si>
    <t>FUT_Anemus Wind 3_UG - 2_ANEEL_-</t>
  </si>
  <si>
    <t>FUT_Aroeira 1_UG - 1_ANEEL_-</t>
  </si>
  <si>
    <t>FUT_Aroeira 2_UG - 1_ANEEL_-</t>
  </si>
  <si>
    <t>FUT_Aroeira 3_UG - 1_ANEEL_-</t>
  </si>
  <si>
    <t>FUT_Aroeira 4_UG - 1_ANEEL_-</t>
  </si>
  <si>
    <t>FUT_Aroeira 5_UG - 1_ANEEL_-</t>
  </si>
  <si>
    <t>FUT_Aroeira 6_UG - 1_ANEEL_-</t>
  </si>
  <si>
    <t>FUT_Aroeira 7_UG - 1_ANEEL_-</t>
  </si>
  <si>
    <t>FUT_Aroeira 8_UG - 1_ANEEL_-</t>
  </si>
  <si>
    <t>FUT_Assuruá 4 II_UG - 1_ANEEL_-</t>
  </si>
  <si>
    <t>FUT_Assuruá 4 IV_UG - 1_ANEEL_-</t>
  </si>
  <si>
    <t>FUT_Assuruá 4 V_UG - 1_ANEEL_-</t>
  </si>
  <si>
    <t>FUT_Assuruá 4 VI_UG - 1_ANEEL_-</t>
  </si>
  <si>
    <t>FUT_Assuruá 5 I_UG - 1_ANEEL_-</t>
  </si>
  <si>
    <t>FUT_Assuruá 5 II_UG - 1_ANEEL_-</t>
  </si>
  <si>
    <t>FUT_Assuruá 5 III_UG - 1_ANEEL_-</t>
  </si>
  <si>
    <t>FUT_Assuruá 5 IV_UG - 1_ANEEL_-</t>
  </si>
  <si>
    <t>FUT_Assuruá 5 V_UG - 1_ANEEL_-</t>
  </si>
  <si>
    <t>FUT_Assuruá 5 VI_UG - 1_ANEEL_-</t>
  </si>
  <si>
    <t>FUT_Aura Caetité 01_UG - 1_30º LEN_-</t>
  </si>
  <si>
    <t>FUT_Aura Caetité 02_UG - 1_30º LEN_-</t>
  </si>
  <si>
    <t>FUT_Aura Caetité 03_UG - 1_30º LEN_-</t>
  </si>
  <si>
    <t>FUT_Aura Caetité 04_UG - 1_30º LEN_-</t>
  </si>
  <si>
    <t>FUT_Aura Tanque Novo 01_UG - 1_30º LEN_-</t>
  </si>
  <si>
    <t>FUT_Aura Tanque Novo 02_UG - 1_30º LEN_-</t>
  </si>
  <si>
    <t>FUT_Aura Tanque Novo 03_UG - 1_30º LEN_-</t>
  </si>
  <si>
    <t>FUT_AW Santa Regia_UG - 1_ANEEL_-</t>
  </si>
  <si>
    <t>FUT_AW São João_UG - 1_37º LEN_-</t>
  </si>
  <si>
    <t>FUT_Baixa do Sítio_UG - 1_ANEEL_-</t>
  </si>
  <si>
    <t>FUT_Boqueirão I_UG - 1_ANEEL_-</t>
  </si>
  <si>
    <t>FUT_Boqueirão II_UG - 1_ANEEL_-</t>
  </si>
  <si>
    <t>FUT_Brejinhos A_UG - 1_ANEEL_-</t>
  </si>
  <si>
    <t>FUT_Brejinhos B_UG - 1_ANEEL_-</t>
  </si>
  <si>
    <t>FUT_Caetité D_UG - 1_30º LEN_-</t>
  </si>
  <si>
    <t>FUT_Caetité E_UG - 1_ANEEL_-</t>
  </si>
  <si>
    <t>FUT_Caetité F_UG - 1_ANEEL_-</t>
  </si>
  <si>
    <t>FUT_Canudos I_UG - 1_ANEEL_-</t>
  </si>
  <si>
    <t>FUT_Canudos II_UG - 1_ANEEL_-</t>
  </si>
  <si>
    <t>FUT_Catanduba RN I_UG - 1_ANEEL_-</t>
  </si>
  <si>
    <t>FUT_Catanduba RN II_UG - 1_ANEEL_-</t>
  </si>
  <si>
    <t>FUT_Coxilha Negra 2_UG - 1_ANEEL_-</t>
  </si>
  <si>
    <t>FUT_Coxilha Negra 2_UG - 2_ANEEL_-</t>
  </si>
  <si>
    <t>FUT_Coxilha Negra 2_UG - 3_ANEEL_-</t>
  </si>
  <si>
    <t>FUT_Coxilha Negra 2_UG - 4_ANEEL_-</t>
  </si>
  <si>
    <t>FUT_Coxilha Negra 2_UG - 5_ANEEL_-</t>
  </si>
  <si>
    <t>FUT_Coxilha Negra 2_UG - 6_ANEEL_-</t>
  </si>
  <si>
    <t>FUT_Imburana Macho_UG - 4_ANEEL_-</t>
  </si>
  <si>
    <t>FUT_Imburana Macho_UG - 5_ANEEL_-</t>
  </si>
  <si>
    <t>FUT_Imburana Macho_UG - 6_ANEEL_-</t>
  </si>
  <si>
    <t>FUT_Jerusalém I_UG - 1_28º LEN_-</t>
  </si>
  <si>
    <t>FUT_Jerusalém II_UG - 1_28º LEN_-</t>
  </si>
  <si>
    <t>FUT_Jerusalém III_UG - 1_28º LEN_-</t>
  </si>
  <si>
    <t>FUT_Jerusalém IV_UG - 1_28º LEN_-</t>
  </si>
  <si>
    <t>FUT_Jerusalém V_UG - 1_28º LEN_-</t>
  </si>
  <si>
    <t>FUT_Jerusalém VI_UG - 1_28º LEN_-</t>
  </si>
  <si>
    <t>FUT_Monte Verde I_UG - 1_28º LEN_-</t>
  </si>
  <si>
    <t>FUT_Monte Verde II_UG - 1_28º LEN_-</t>
  </si>
  <si>
    <t>FUT_Monte Verde III_UG - 1_28º LEN_-</t>
  </si>
  <si>
    <t>FUT_Monte Verde IV_UG - 1_28º LEN_-</t>
  </si>
  <si>
    <t>FUT_Monte Verde V_UG - 1_28º LEN_-</t>
  </si>
  <si>
    <t>FUT_Monte Verde VI_UG - 1_ANEEL_-</t>
  </si>
  <si>
    <t>FUT_Morro 1_UG - 1_35º LEN_-</t>
  </si>
  <si>
    <t>FUT_Morro 2_UG - 1_35º LEN_-</t>
  </si>
  <si>
    <t>FUT_Mundo Novo V_UG - 1_ANEEL_-</t>
  </si>
  <si>
    <t>FUT_Mundo Novo VI_UG - 1_ANEEL_-</t>
  </si>
  <si>
    <t>FUT_Mundo Novo VII_UG - 1_ANEEL_-</t>
  </si>
  <si>
    <t>FUT_Oeste Serido I_UG - 1_34º LEN_-</t>
  </si>
  <si>
    <t>FUT_Oeste Serido II_UG - 1_33º LEN_-</t>
  </si>
  <si>
    <t>FUT_Oeste Serido III_UG - 1_33º LEN_-</t>
  </si>
  <si>
    <t>FUT_Oeste Serido IV_UG - 1_33º LEN_-</t>
  </si>
  <si>
    <t>FUT_Oeste Serido IX_UG - 1_33º LEN_-</t>
  </si>
  <si>
    <t>FUT_Oeste Serido V_UG - 1_34º LEN_-</t>
  </si>
  <si>
    <t>FUT_Oeste Serido X_UG - 1_ANEEL_-</t>
  </si>
  <si>
    <t>FUT_Oeste Serido XI_UG - 1_34º LEN_-</t>
  </si>
  <si>
    <t>FUT_Oitis 1_UG - 1_29º LEN_-</t>
  </si>
  <si>
    <t>FUT_Oitis 10_UG - 1_ANEEL_-</t>
  </si>
  <si>
    <t>FUT_Oitis 10_UG - 2_ANEEL_-</t>
  </si>
  <si>
    <t>FUT_Oitis 21_UG - 1_ANEEL_-</t>
  </si>
  <si>
    <t>FUT_Oitis 21_UG - 2_ANEEL_-</t>
  </si>
  <si>
    <t>FUT_Oitis 3_UG - 1_ANEEL_-</t>
  </si>
  <si>
    <t>FUT_Oitis 3_UG - 4_ANEEL_-</t>
  </si>
  <si>
    <t>FUT_Oitis 4_UG - 1_ANEEL_-</t>
  </si>
  <si>
    <t>FUT_Oitis 4_UG - 3_ANEEL_-</t>
  </si>
  <si>
    <t>FUT_Oitis 4_UG - 4_ANEEL_-</t>
  </si>
  <si>
    <t>FUT_Oitis 4_UG - 5_ANEEL_-</t>
  </si>
  <si>
    <t>FUT_Oitis 5_UG - 1_ANEEL_-</t>
  </si>
  <si>
    <t>FUT_Oitis 5_UG - 4_ANEEL_-</t>
  </si>
  <si>
    <t>FUT_Oitis 5_UG - 3_ANEEL_-</t>
  </si>
  <si>
    <t>FUT_Oitis 6_UG - 3_ANEEL_-</t>
  </si>
  <si>
    <t>FUT_Oitis 9_UG - 1_ANEEL_-</t>
  </si>
  <si>
    <t>FUT_Oitis 9_UG - 2_ANEEL_-</t>
  </si>
  <si>
    <t>FUT_Oitis 9_UG - 3_ANEEL_-</t>
  </si>
  <si>
    <t>FUT_Ouro Branco 1_UG - 1_26º LEN_-</t>
  </si>
  <si>
    <t>FUT_Ouro Branco 1_UG - 2_26º LEN_-</t>
  </si>
  <si>
    <t>FUT_Ouro Branco 1_UG - 4_26º LEN_-</t>
  </si>
  <si>
    <t>FUT_Ouro Branco 2_UG - 1_26º LEN_-</t>
  </si>
  <si>
    <t>FUT_Ouro Branco 2_UG - 2_26º LEN_-</t>
  </si>
  <si>
    <t>FUT_Ouro Branco 2_UG - 3_26º LEN_-</t>
  </si>
  <si>
    <t>FUT_Ouro Branco 2_UG - 4_26º LEN_-</t>
  </si>
  <si>
    <t>FUT_Ouro Branco 2_UG - 5_26º LEN_-</t>
  </si>
  <si>
    <t>FUT_Ouro Branco 2_UG - 6_26º LEN_-</t>
  </si>
  <si>
    <t>FUT_Ouro Branco 2_UG - 7_26º LEN_-</t>
  </si>
  <si>
    <t>FUT_Passagem_UG - 1_33º LEN_-</t>
  </si>
  <si>
    <t>FUT_Quatro Ventos_UG - 1_26º LEN_-</t>
  </si>
  <si>
    <t>FUT_Santo Agostinho 1_UG - 1_ANEEL_-</t>
  </si>
  <si>
    <t>FUT_Santo Agostinho 1_UG - 2_ANEEL_-</t>
  </si>
  <si>
    <t>FUT_Santo Agostinho 1_UG - 3_ANEEL_-</t>
  </si>
  <si>
    <t>FUT_Santo Agostinho 14_UG - 1_ANEEL_-</t>
  </si>
  <si>
    <t>FUT_Santo Agostinho 17_UG - 1_ANEEL_-</t>
  </si>
  <si>
    <t>FUT_Santo Agostinho 17_UG - 2_ANEEL_-</t>
  </si>
  <si>
    <t>FUT_Santo Agostinho 17_UG - 3_ANEEL_-</t>
  </si>
  <si>
    <t>FUT_Santo Agostinho 17_UG - 4_ANEEL_-</t>
  </si>
  <si>
    <t>FUT_Santo Agostinho 18_UG - 1_ANEEL_-</t>
  </si>
  <si>
    <t>FUT_Santo Agostinho 18_UG - 2_ANEEL_-</t>
  </si>
  <si>
    <t>FUT_Santo Agostinho 18_UG - 3_ANEEL_-</t>
  </si>
  <si>
    <t>FUT_Santo Agostinho 18_UG - 4_ANEEL_-</t>
  </si>
  <si>
    <t>FUT_Santo Agostinho 18_UG - 5_ANEEL_-</t>
  </si>
  <si>
    <t>FUT_Santo Agostinho 2_UG - 1_ANEEL_-</t>
  </si>
  <si>
    <t>FUT_Santo Agostinho 2_UG - 2_ANEEL_-</t>
  </si>
  <si>
    <t>FUT_Santo Agostinho 21_UG - 1_ANEEL_-</t>
  </si>
  <si>
    <t>FUT_Santo Agostinho 25_UG - 1_ANEEL_-</t>
  </si>
  <si>
    <t>FUT_Santo Agostinho 26_UG - 1_ANEEL_-</t>
  </si>
  <si>
    <t>FUT_Santo Agostinho 26_UG - 2_ANEEL_-</t>
  </si>
  <si>
    <t>FUT_Santo Agostinho 27_UG - 1_ANEEL_-</t>
  </si>
  <si>
    <t>FUT_Santo Agostinho 3_UG - 1_ANEEL_-</t>
  </si>
  <si>
    <t>FUT_Santo Agostinho 4_UG - 1_ANEEL_-</t>
  </si>
  <si>
    <t>FUT_Santo Agostinho 4_UG - 2_ANEEL_-</t>
  </si>
  <si>
    <t>FUT_Santo Agostinho 5_UG - 1_ANEEL_-</t>
  </si>
  <si>
    <t>FUT_Santo Agostinho 5_UG - 2_ANEEL_-</t>
  </si>
  <si>
    <t>FUT_Santo Agostinho 6_UG - 1_ANEEL_-</t>
  </si>
  <si>
    <t>FUT_Seabra_UG - 1_ANEEL_-</t>
  </si>
  <si>
    <t>FUT_Serra da Borborema I_UG - 1_36º LEN_-</t>
  </si>
  <si>
    <t>FUT_Serra da Borborema II_UG - 1_36º LEN_-</t>
  </si>
  <si>
    <t>FUT_Serra da Mangabeira_UG - 1_30º LEN_-</t>
  </si>
  <si>
    <t>FUT_Serra das Vacas B_UG - 1_35º LEN_-</t>
  </si>
  <si>
    <t>FUT_Serra do Seridó II_UG - 1_30º LEN_-</t>
  </si>
  <si>
    <t>FUT_Serra do Seridó III_UG - 1_30º LEN_-</t>
  </si>
  <si>
    <t>FUT_Serra do Seridó III_UG - 2_30º LEN_-</t>
  </si>
  <si>
    <t>FUT_Serra do Seridó III_UG - 3_30º LEN_-</t>
  </si>
  <si>
    <t>FUT_Serra do Seridó IV_UG - 1_30º LEN_-</t>
  </si>
  <si>
    <t>FUT_Serra do Seridó IX_UG - 1_30º LEN_-</t>
  </si>
  <si>
    <t>FUT_Serra do Seridó IX_UG - 2_30º LEN_-</t>
  </si>
  <si>
    <t>FUT_Serra do Seridó IX_UG - 3_30º LEN_-</t>
  </si>
  <si>
    <t>FUT_Serra do Seridó IX_UG - 4_30º LEN_-</t>
  </si>
  <si>
    <t>FUT_Serra do Seridó VI_UG - 3_30º LEN_-</t>
  </si>
  <si>
    <t>FUT_Serra do Seridó VI_UG - 4_30º LEN_-</t>
  </si>
  <si>
    <t>FUT_Serra do Seridó VI_UG - 5_30º LEN_-</t>
  </si>
  <si>
    <t>FUT_Serra do Seridó VII_UG - 1_30º LEN_-</t>
  </si>
  <si>
    <t>FUT_Serra do Seridó XI_UG - 1_ANEEL_-</t>
  </si>
  <si>
    <t>FUT_Serra do Seridó XII_UG - 1_ANEEL_-</t>
  </si>
  <si>
    <t>FUT_Serra do Seridó XIV_UG - 1_ANEEL_-</t>
  </si>
  <si>
    <t>FUT_Tucano II_UG - 1_ANEEL_-</t>
  </si>
  <si>
    <t>FUT_Tucano III_UG - 1_ANEEL_-</t>
  </si>
  <si>
    <t>FUT_Tucano III_UG - 2_ANEEL_-</t>
  </si>
  <si>
    <t>FUT_Tucano IV_UG - 1_ANEEL_-</t>
  </si>
  <si>
    <t>FUT_Tucano IV_UG - 2_ANEEL_-</t>
  </si>
  <si>
    <t>FUT_Tucano VII_UG - 1_ANEEL_-</t>
  </si>
  <si>
    <t>FUT_Tucano VII_UG - 3_ANEEL_-</t>
  </si>
  <si>
    <t>FUT_Tucano VII_UG - 4_ANEEL_-</t>
  </si>
  <si>
    <t>FUT_Tucano VIII_UG - 2_ANEEL_-</t>
  </si>
  <si>
    <t>FUT_Tucano VIII_UG - 3_ANEEL_-</t>
  </si>
  <si>
    <t>FUT_Tucano VIII_UG - 4_ANEEL_-</t>
  </si>
  <si>
    <t>FUT_Tucano X_UG - 1_ANEEL_-</t>
  </si>
  <si>
    <t>FUT_Tucano X_UG - 2_ANEEL_-</t>
  </si>
  <si>
    <t>FUT_Tucano X_UG - 3_ANEEL_-</t>
  </si>
  <si>
    <t>FUT_Tucano XVI_UG - 1_ANEEL_-</t>
  </si>
  <si>
    <t>FUT_Ventos de Santa Eugênia 01_UG - 1_30º LEN_-</t>
  </si>
  <si>
    <t>FUT_Ventos de Santa Eugênia 03_UG - 1_30º LEN_-</t>
  </si>
  <si>
    <t>FUT_Ventos de Santa Eugênia 05_UG - 1_30º LEN_-</t>
  </si>
  <si>
    <t>FUT_Ventos de Santa Eugênia 06_UG - 1_30º LEN_-</t>
  </si>
  <si>
    <t>FUT_Ventos de Santa Eugênia 08_UG - 1_30º LEN_-</t>
  </si>
  <si>
    <t>FUT_Ventos de Santa Eugênia 09_UG - 1_30º LEN_-</t>
  </si>
  <si>
    <t>FUT_Ventos de Santa Eugênia 10_UG - 1_ANEEL_-</t>
  </si>
  <si>
    <t>FUT_Ventos de Santa Eugênia 11_UG - 1_ANEEL_-</t>
  </si>
  <si>
    <t>FUT_Ventos de Santa Eugênia 12_UG - 1_30º LEN_-</t>
  </si>
  <si>
    <t>FUT_Ventos de Santa Eugênia 13_UG - 1_30º LEN_-</t>
  </si>
  <si>
    <t>FUT_Ventos de Santa Eugênia 14_UG - 1_ANEEL_-</t>
  </si>
  <si>
    <t>FUT_Ventos de Santa Leia 01_UG - 1_30º LEN_-</t>
  </si>
  <si>
    <t>FUT_Ventos de Santa Leia 02_UG - 1_30º LEN_-</t>
  </si>
  <si>
    <t>FUT_Ventos de Santa Leia 03_UG - 1_30º LEN_-</t>
  </si>
  <si>
    <t>FUT_Ventos de Santa Leia 03_UG - 2_30º LEN_-</t>
  </si>
  <si>
    <t>FUT_Ventos de Santa Leia 04_UG - 1_30º LEN_-</t>
  </si>
  <si>
    <t>FUT_Ventos de Santa Leia 04_UG - 3_30º LEN_-</t>
  </si>
  <si>
    <t>FUT_Ventos de Santa Leia 04_UG - 2_30º LEN_-</t>
  </si>
  <si>
    <t>FUT_Ventos de Santa Leia 05_UG - 1_30º LEN_-</t>
  </si>
  <si>
    <t>FUT_Ventos de Santa Leia 12_UG - 1_30º LEN_-</t>
  </si>
  <si>
    <t>FUT_Ventos de Santa Leia 12_UG - 2_30º LEN_-</t>
  </si>
  <si>
    <t>FUT_Ventos de Santa Leia 13_UG - 1_30º LEN_-</t>
  </si>
  <si>
    <t>FUT_Ventos de Santa Leia 13_UG - 2_30º LEN_-</t>
  </si>
  <si>
    <t>FUT_Ventos de Santa Leia 14_UG - 1_30º LEN_-</t>
  </si>
  <si>
    <t>FUT_Ventos de Santa Luzia 01_UG - 1_ANEEL_-</t>
  </si>
  <si>
    <t>FUT_Ventos de Santa Luzia 02_UG - 1_ANEEL_-</t>
  </si>
  <si>
    <t>FUT_Ventos de Santa Luzia 03_UG - 1_ANEEL_-</t>
  </si>
  <si>
    <t>FUT_Ventos de Santa Luzia 04_UG - 1_ANEEL_-</t>
  </si>
  <si>
    <t>FUT_Ventos de Santa Luzia 10_UG - 1_ANEEL_-</t>
  </si>
  <si>
    <t>FUT_Ventos de Santa Luzia 11_UG - 1_33º LEN_-</t>
  </si>
  <si>
    <t>FUT_Ventos de Santa Luzia 12_UG - 1_33º LEN_-</t>
  </si>
  <si>
    <t>FUT_Ventos de Santa Luzia 13_UG - 1_33º LEN_-</t>
  </si>
  <si>
    <t>FUT_Ventos de Santa Luzia 14_UG - 1_33º LEN_-</t>
  </si>
  <si>
    <t>FUT_Ventos de Santa Luzia 15_UG - 1_33º LEN_-</t>
  </si>
  <si>
    <t>FUT_Ventos de Santa Luzia 16_UG - 1_33º LEN_-</t>
  </si>
  <si>
    <t>FUT_Ventos de Santa Luzia 17_UG - 1_33º LEN_-</t>
  </si>
  <si>
    <t>FUT_Ventos de Santo Antonio 01_UG - 1_34º LEN_-</t>
  </si>
  <si>
    <t>FUT_Ventos de Santo Antonio 01_UG - 3_34º LEN_-</t>
  </si>
  <si>
    <t>FUT_Ventos de Santo Antonio 01_UG - 2_34º LEN_-</t>
  </si>
  <si>
    <t>FUT_Ventos de Santo Antonio 04_UG - 1_34º LEN_-</t>
  </si>
  <si>
    <t>FUT_Ventos de Santo Antonio 05_UG - 1_34º LEN_-</t>
  </si>
  <si>
    <t>FUT_Ventos de Santo Antonio 06_UG - 1_34º LEN_-</t>
  </si>
  <si>
    <t>FUT_Ventos de Santo Antonio 07_UG - 1_34º LEN_-</t>
  </si>
  <si>
    <t>FUT_Ventos de Santo Antonio 08_UG - 1_34º LEN_-</t>
  </si>
  <si>
    <t>FUT_Ventos de São Zacarias 03_UG - 1_ANEEL_-</t>
  </si>
  <si>
    <t>FUT_Ventos de São Zacarias 04_UG - 1_ANEEL_-</t>
  </si>
  <si>
    <t>FUT_Ventos de São Zacarias 05_UG - 1_ANEEL_-</t>
  </si>
  <si>
    <t>FUT_Ventos de São Zacarias 06_UG - 1_ANEEL_-</t>
  </si>
  <si>
    <t>FUT_Ventos de São Januário 15_UG - 1_30º LEN_-</t>
  </si>
  <si>
    <t>FUT_Ventos de São Januário 15_UG - 3_30º LEN_-</t>
  </si>
  <si>
    <t>FUT_Ventos de São Januário 15_UG - 4_30º LEN_-</t>
  </si>
  <si>
    <t>FUT_Ventos de São Januário 16_UG - 3_30º LEN_-</t>
  </si>
  <si>
    <t>FUT_Ventos de São Januário 16_UG - 6_30º LEN_-</t>
  </si>
  <si>
    <t>FUT_Ventos de São Januário 17_UG - 2_30º LEN_-</t>
  </si>
  <si>
    <t>FUT_Ventos de São Januário 17_UG - 3_30º LEN_-</t>
  </si>
  <si>
    <t>FUT_Ventos de São Januário 17_UG - 4_30º LEN_-</t>
  </si>
  <si>
    <t>FUT_Ventos de São Januário 17_UG - 5_30º LEN_-</t>
  </si>
  <si>
    <t>FUT_Ventos de São Januário 17_UG - 6_30º LEN_-</t>
  </si>
  <si>
    <t>FUT_Ventos de São Januário 18_UG - 1_30º LEN_-</t>
  </si>
  <si>
    <t>FUT_Ventos de São Januário 18_UG - 3_30º LEN_-</t>
  </si>
  <si>
    <t>FUT_Ventos de São Januário 18_UG - 4_30º LEN_-</t>
  </si>
  <si>
    <t>FUT_Ventos de São Januário 18_UG - 5_30º LEN_-</t>
  </si>
  <si>
    <t>FUT_Ventos de São Januário 18_UG - 6_30º LEN_-</t>
  </si>
  <si>
    <t>FUT_Ventos de São Januário 18_UG - 7_30º LEN_-</t>
  </si>
  <si>
    <t>FUT_Ventos de São Januário 19_UG - 1_30º LEN_-</t>
  </si>
  <si>
    <t>FUT_Ventos de São Januário 19_UG - 2_30º LEN_-</t>
  </si>
  <si>
    <t>FUT_Ventos de São Januário 19_UG - 3_30º LEN_-</t>
  </si>
  <si>
    <t>FUT_Ventos de São Januário 19_UG - 4_30º LEN_-</t>
  </si>
  <si>
    <t>FUT_Ventos de São Januário 19_UG - 5_30º LEN_-</t>
  </si>
  <si>
    <t>FUT_Ventos de São Rafael 01_UG - 1_33º LEN_-</t>
  </si>
  <si>
    <t>FUT_Ventos de São Rafael 02_UG - 1_33º LEN_-</t>
  </si>
  <si>
    <t>FUT_Ventos de São Rafael 03_UG - 1_33º LEN_-</t>
  </si>
  <si>
    <t>FUT_Ventos de São Rafael 04_UG - 1_33º LEN_-</t>
  </si>
  <si>
    <t>FUT_Ventos de São Rafael 05_UG - 1_33º LEN_-</t>
  </si>
  <si>
    <t>FUT_Ventos de São Rafael 06_UG - 1_33º LEN_-</t>
  </si>
  <si>
    <t>FUT_Ventos de São Rafael 07_UG - 1_33º LEN_-</t>
  </si>
  <si>
    <t>FUT_Ventos de São Rafael 08_UG - 1_33º LEN_-</t>
  </si>
  <si>
    <t>FUT_Ventos de São Rafael 09_UG - 1_33º LEN_-</t>
  </si>
  <si>
    <t>FUT_Ventos de São Rafael 10_UG - 1_33º LEN_-</t>
  </si>
  <si>
    <t>FUT_Ventos de São Rafael 11_UG - 1_33º LEN_-</t>
  </si>
  <si>
    <t>FUT_Ventos de São Roque 03_UG - 1_ANEEL_-</t>
  </si>
  <si>
    <t>FUT_Ventos de São Roque 03_UG - 2_ANEEL_-</t>
  </si>
  <si>
    <t>FUT_Ventos de São Roque 05_UG - 1_ANEEL_-</t>
  </si>
  <si>
    <t>FUT_Ventos de São Roque 05_UG - 2_ANEEL_-</t>
  </si>
  <si>
    <t>FUT_Ventos de São Roque 06_UG - 1_ANEEL_-</t>
  </si>
  <si>
    <t>FUT_Ventos de São Roque 06_UG - 2_ANEEL_-</t>
  </si>
  <si>
    <t>FUT_Ventos de São Roque 1_UG - 1_ANEEL_-</t>
  </si>
  <si>
    <t>FUT_Ventos de São Roque 1_UG - 4_ANEEL_-</t>
  </si>
  <si>
    <t>FUT_Ventos de São Roque 13_UG - 1_ANEEL_-</t>
  </si>
  <si>
    <t>FUT_Ventos de São Roque 17_UG - 1_ANEEL_-</t>
  </si>
  <si>
    <t>FUT_Ventos de São Roque 17_UG - 2_ANEEL_-</t>
  </si>
  <si>
    <t>FUT_Ventos de São Roque 18_UG - 1_ANEEL_-</t>
  </si>
  <si>
    <t>FUT_Ventos de São Roque 18_UG - 2_ANEEL_-</t>
  </si>
  <si>
    <t>FUT_Ventos de São Roque 19_UG - 1_ANEEL_-</t>
  </si>
  <si>
    <t>FUT_Ventos de São Roque 22_UG - 1_ANEEL_-</t>
  </si>
  <si>
    <t>FUT_Ventos de São Roque 04_UG - 3_ANEEL_-</t>
  </si>
  <si>
    <t>FUT_Ventos de São Roque 04_UG - 4_ANEEL_-</t>
  </si>
  <si>
    <t>FUT_Ventos de São Roque 8_UG - 1_ANEEL_-</t>
  </si>
  <si>
    <t>FUT_Ventos de São Roque 26_UG - 1_ANEEL_-</t>
  </si>
  <si>
    <t>FUT_Ventos de São Roque 29_UG - 1_ANEEL_-</t>
  </si>
  <si>
    <t>FUT_Ventos de São Vitor 10_UG - 1_ANEEL_-</t>
  </si>
  <si>
    <t>FUT_Ventos de São Vitor 10_UG - 2_ANEEL_-</t>
  </si>
  <si>
    <t>FUT_Ventos de São Vitor 11_UG - 1_ANEEL_-</t>
  </si>
  <si>
    <t>FUT_Ventos de São Vitor 11_UG - 2_ANEEL_-</t>
  </si>
  <si>
    <t>FUT_Ventos de São Vitor 12_UG - 1_ANEEL_-</t>
  </si>
  <si>
    <t>FUT_Ventos de São Vitor 13_UG - 1_ANEEL_-</t>
  </si>
  <si>
    <t>FUT_Ventos de São Vitor 14_UG - 1_ANEEL_-</t>
  </si>
  <si>
    <t>FUT_AC III_UG - 1_ANEEL_-</t>
  </si>
  <si>
    <t>FUT_AC IV_UG - 1_ANEEL_-</t>
  </si>
  <si>
    <t>FUT_AC IX_UG - 1_ANEEL_-</t>
  </si>
  <si>
    <t>FUT_AC V_UG - 1_ANEEL_-</t>
  </si>
  <si>
    <t>FUT_AC VI_UG - 1_ANEEL_-</t>
  </si>
  <si>
    <t>FUT_AC VII_UG - 1_ANEEL_-</t>
  </si>
  <si>
    <t>FUT_AC VIII_UG - 1_ANEEL_-</t>
  </si>
  <si>
    <t>FUT_AC X_UG - 1_ANEEL_-</t>
  </si>
  <si>
    <t>FUT_AC XIX_UG - 1_ANEEL_-</t>
  </si>
  <si>
    <t>FUT_AC XV_UG - 1_ANEEL_-</t>
  </si>
  <si>
    <t>FUT_AC XVI_UG - 1_ANEEL_-</t>
  </si>
  <si>
    <t>FUT_AC XVII_UG - 1_ANEEL_-</t>
  </si>
  <si>
    <t>FUT_AC XVIII_UG - 1_ANEEL_-</t>
  </si>
  <si>
    <t>FUT_AC XX_UG - 1_ANEEL_-</t>
  </si>
  <si>
    <t>FUT_AC XXI_UG - 1_ANEEL_-</t>
  </si>
  <si>
    <t>FUT_AC XXII_UG - 1_ANEEL_-</t>
  </si>
  <si>
    <t>FUT_AC XXIII_UG - 1_ANEEL_-</t>
  </si>
  <si>
    <t>FUT_Ape Roda Forte_UG - 1_ANEEL_-</t>
  </si>
  <si>
    <t>FUT_Araxá 1_UG - 1_ANEEL_-</t>
  </si>
  <si>
    <t>FUT_Araxá 1_UG - 2_ANEEL_-</t>
  </si>
  <si>
    <t>FUT_Araxá 2_UG - 1_ANEEL_-</t>
  </si>
  <si>
    <t>FUT_Arinos 11_UG - 1_ANEEL_-</t>
  </si>
  <si>
    <t>FUT_Arinos 12_UG - 1_ANEEL_-</t>
  </si>
  <si>
    <t>FUT_Arinos 13_UG - 1_ANEEL_-</t>
  </si>
  <si>
    <t>FUT_Belmonte 1-1_UG - 1_36º LEN_-</t>
  </si>
  <si>
    <t>FUT_Belmonte 1-2_UG - 1_ANEEL_-</t>
  </si>
  <si>
    <t>FUT_Belmonte 1-3_UG - 1_ANEEL_-</t>
  </si>
  <si>
    <t>FUT_Belmonte 1-4_UG - 1_36º LEN_-</t>
  </si>
  <si>
    <t>FUT_Belmonte 2-1_UG - 1_36º LEN_-</t>
  </si>
  <si>
    <t>FUT_Belmonte 2-2_UG - 1_ANEEL_-</t>
  </si>
  <si>
    <t>FUT_Belmonte 2-3_UG - 1_ANEEL_-</t>
  </si>
  <si>
    <t>FUT_Belmonte 2-4_UG - 1_ANEEL_-</t>
  </si>
  <si>
    <t>FUT_Belmonte 2-5_UG - 1_ANEEL_-</t>
  </si>
  <si>
    <t>FUT_Belmonte 2-6_UG - 1_ANEEL_-</t>
  </si>
  <si>
    <t>FUT_Boa Esperança_UG - 1_ANEEL_-</t>
  </si>
  <si>
    <t>FUT_Boa Hora 4_UG - 1_33º LEN_-</t>
  </si>
  <si>
    <t>FUT_Boa Hora 5_UG - 1_33º LEN_-</t>
  </si>
  <si>
    <t>FUT_Boa Hora 6_UG - 1_33º LEN_-</t>
  </si>
  <si>
    <t>FUT_Boa Sorte 1_UG - 1_ANEEL_-</t>
  </si>
  <si>
    <t>FUT_Boa Sorte 2_UG - 1_ANEEL_-</t>
  </si>
  <si>
    <t>FUT_Boa Sorte 3_UG - 1_ANEEL_-</t>
  </si>
  <si>
    <t>FUT_Boa Sorte 4_UG - 1_ANEEL_-</t>
  </si>
  <si>
    <t>FUT_Boa Sorte 5_UG - 1_ANEEL_-</t>
  </si>
  <si>
    <t>FUT_Boa Sorte 6_UG - 1_ANEEL_-</t>
  </si>
  <si>
    <t>FUT_Boa Sorte 7_UG - 1_ANEEL_-</t>
  </si>
  <si>
    <t>FUT_Boa Sorte 8_UG - 1_ANEEL_-</t>
  </si>
  <si>
    <t>FUT_Bom Jardim I_UG - 1_35º LEN_-</t>
  </si>
  <si>
    <t>FUT_Bom Jardim III_UG - 1_35º LEN_-</t>
  </si>
  <si>
    <t>FUT_Buritis_UG - 2_1º PCS_-</t>
  </si>
  <si>
    <t>FUT_Buritis_UG - 3_ANEEL_-</t>
  </si>
  <si>
    <t>FUT_Caldeirão Grande II_UG - 1_ANEEL_-</t>
  </si>
  <si>
    <t>FUT_Caldeirão Grande III_UG - 1_ANEEL_-</t>
  </si>
  <si>
    <t>FUT_Caldeirão Grande III_UG - 2_ANEEL_-</t>
  </si>
  <si>
    <t>FUT_Caldeirão grande IV_UG - 1_ANEEL_-</t>
  </si>
  <si>
    <t>FUT_Ciranda 1_UG - 1_ANEEL_-</t>
  </si>
  <si>
    <t>FUT_Ciranda 2_UG - 1_ANEEL_-</t>
  </si>
  <si>
    <t>FUT_Ciranda 3_UG - 1_ANEEL_-</t>
  </si>
  <si>
    <t>FUT_Cherta - Industria de Alimentos_UG - 1_ANEEL_-</t>
  </si>
  <si>
    <t>FUT_Claudina_UG - 1 _ANEEL_-</t>
  </si>
  <si>
    <t>FUT_Dunamis I_UG - 1_ANEEL_-</t>
  </si>
  <si>
    <t>FUT_Dunamis II_UG - 1_ANEEL_-</t>
  </si>
  <si>
    <t>FUT_Dunamis III_UG - 1_ANEEL_-</t>
  </si>
  <si>
    <t>FUT_Dunamis IV_UG - 1_ANEEL_-</t>
  </si>
  <si>
    <t>FUT_Federal_UG - 1_ANEEL_-</t>
  </si>
  <si>
    <t>FUT_Ferreira Costa Aracaju_UG - 1_ANEEL_-</t>
  </si>
  <si>
    <t>FUT_Futura 1_UG - 1_ANEEL_-</t>
  </si>
  <si>
    <t>FUT_Futura 10_UG - 1_ANEEL_-</t>
  </si>
  <si>
    <t>FUT_Futura 11_UG - 1_ANEEL_-</t>
  </si>
  <si>
    <t>FUT_Futura 12_UG - 1_ANEEL_-</t>
  </si>
  <si>
    <t>FUT_Futura 13_UG - 1_ANEEL_-</t>
  </si>
  <si>
    <t>FUT_Futura 14_UG - 1_ANEEL_-</t>
  </si>
  <si>
    <t>FUT_Futura 15_UG - 1_ANEEL_-</t>
  </si>
  <si>
    <t>FUT_Futura 16_UG - 1_ANEEL_-</t>
  </si>
  <si>
    <t>FUT_Futura 17_UG - 1_ANEEL_-</t>
  </si>
  <si>
    <t>FUT_Futura 18_UG - 1_ANEEL_-</t>
  </si>
  <si>
    <t>FUT_Futura 19_UG - 1_ANEEL_-</t>
  </si>
  <si>
    <t>FUT_Futura 2_UG - 1_ANEEL_-</t>
  </si>
  <si>
    <t>FUT_Futura 20_UG - 1_ANEEL_-</t>
  </si>
  <si>
    <t>FUT_Futura 21_UG - 1_ANEEL_-</t>
  </si>
  <si>
    <t>FUT_Futura 22_UG - 1_ANEEL_-</t>
  </si>
  <si>
    <t>FUT_Futura 3_UG - 1_ANEEL_-</t>
  </si>
  <si>
    <t>FUT_Futura 4_UG - 1_ANEEL_-</t>
  </si>
  <si>
    <t>FUT_Futura 5_UG - 1_ANEEL_-</t>
  </si>
  <si>
    <t>FUT_Futura 6_UG - 1_ANEEL_-</t>
  </si>
  <si>
    <t>FUT_Futura 7_UG - 1_ANEEL_-</t>
  </si>
  <si>
    <t>FUT_Futura 8_UG - 1_ANEEL_-</t>
  </si>
  <si>
    <t>FUT_Futura 9_UG - 1_ANEEL_-</t>
  </si>
  <si>
    <t>FUT_Hélio Valgas 1_UG - 1_ANEEL_-</t>
  </si>
  <si>
    <t>FUT_Hélio Valgas 10_UG - 1_ANEEL_-</t>
  </si>
  <si>
    <t>FUT_Hélio Valgas 2_UG - 1_ANEEL_-</t>
  </si>
  <si>
    <t>FUT_Hélio Valgas 3_UG - 1_ANEEL_-</t>
  </si>
  <si>
    <t>FUT_Hélio Valgas 4_UG - 1_ANEEL_-</t>
  </si>
  <si>
    <t>FUT_Hélio Valgas 5_UG - 1_ANEEL_-</t>
  </si>
  <si>
    <t>FUT_Hélio Valgas 6_UG - 1_ANEEL_-</t>
  </si>
  <si>
    <t>FUT_Hélio Valgas 7_UG - 1_ANEEL_-</t>
  </si>
  <si>
    <t>FUT_Hélio Valgas 8_UG - 1_ANEEL_-</t>
  </si>
  <si>
    <t>FUT_Hélio Valgas 9_UG - 1_ANEEL_-</t>
  </si>
  <si>
    <t>FUT_Intelbras_UG - 1_ANEEL_-</t>
  </si>
  <si>
    <t>FUT_Jaíba SE1_UG - 1_29º LEN_-</t>
  </si>
  <si>
    <t>FUT_Janaúba 15_UG - 1_ANEEL_-</t>
  </si>
  <si>
    <t>FUT_Janaúba 16_UG - 1_ANEEL_-</t>
  </si>
  <si>
    <t>FUT_Janaúba 17_UG - 1_ANEEL_-</t>
  </si>
  <si>
    <t>FUT_Janaúba 17_UG - 2_ANEEL_-</t>
  </si>
  <si>
    <t>FUT_Janaúba 18_UG - 1_ANEEL_-</t>
  </si>
  <si>
    <t>FUT_Janaúba 19_UG - 1_ANEEL_-</t>
  </si>
  <si>
    <t>FUT_Janaúba 20_UG - 1_ANEEL_-</t>
  </si>
  <si>
    <t>FUT_Jofege Mineração_UG - 1_ANEEL_-</t>
  </si>
  <si>
    <t>FUT_Lar do Sol 3_UG - 1_ANEEL_-</t>
  </si>
  <si>
    <t>FUT_Lar do Sol 4_UG - 1_ANEEL_-</t>
  </si>
  <si>
    <t>FUT_Lar do Sol 5_UG - 1_ANEEL_-</t>
  </si>
  <si>
    <t>FUT_Lar do Sol 6_UG - 1_ANEEL_-</t>
  </si>
  <si>
    <t>FUT_Lins 01_UG - 1_35º LEN_-</t>
  </si>
  <si>
    <t>FUT_Lins 02_UG - 1_35º LEN_-</t>
  </si>
  <si>
    <t>FUT_Lins 03_UG - 1_35º LEN_-</t>
  </si>
  <si>
    <t>FUT_Lins 04_UG - 1_35º LEN_-</t>
  </si>
  <si>
    <t>FUT_Lins 05_UG - 1_35º LEN_-</t>
  </si>
  <si>
    <t>FUT_Lins 06_UG - 1_35º LEN_-</t>
  </si>
  <si>
    <t>FUT_Lins 07_UG - 1_35º LEN_-</t>
  </si>
  <si>
    <t>FUT_Lins 08_UG - 1_35º LEN_-</t>
  </si>
  <si>
    <t>FUT_Luiz Gonzaga I_UG - 1_36º LEN_-</t>
  </si>
  <si>
    <t>FUT_Luiz Gonzaga II_UG - 1_30º LEN_-</t>
  </si>
  <si>
    <t>FUT_Luiz Gonzaga III_UG - 1_36º LEN_-</t>
  </si>
  <si>
    <t>FUT_Luzia 2_UG - 1_ANEEL_-</t>
  </si>
  <si>
    <t>FUT_Machadinho_UG - 3_1º PCS_-</t>
  </si>
  <si>
    <t>FUT_Machadinho_UG - 4_ANEEL_-</t>
  </si>
  <si>
    <t>FUT_Maqstone_UG - 1_ANEEL_-</t>
  </si>
  <si>
    <t>FUT_Marangatu 10_UG - 1_ANEEL_-</t>
  </si>
  <si>
    <t>FUT_Marangatu 11_UG - 1_ANEEL_-</t>
  </si>
  <si>
    <t>FUT_Marangatu 6_UG - 1_ANEEL_-</t>
  </si>
  <si>
    <t>FUT_Marangatu 7_UG - 1_ANEEL_-</t>
  </si>
  <si>
    <t>FUT_Marangatu 8_UG - 1_ANEEL_-</t>
  </si>
  <si>
    <t>FUT_Marangatu 9_UG - 1_ANEEL_-</t>
  </si>
  <si>
    <t>FUT_Maravilhas I_UG - 1_ANEEL_-</t>
  </si>
  <si>
    <t>FUT_Maravilhas II_UG - 1_ANEEL_-</t>
  </si>
  <si>
    <t>FUT_Marvi Solar_UG - 1_ANEEL_-</t>
  </si>
  <si>
    <t>FUT_Mercochem_UG - 1_ANEEL_-</t>
  </si>
  <si>
    <t>FUT_Mendubim I_UG - 1_ANEEL_-</t>
  </si>
  <si>
    <t>FUT_Mendubim II_UG - 1_ANEEL_-</t>
  </si>
  <si>
    <t>FUT_Mendubim III_UG - 1_ANEEL_-</t>
  </si>
  <si>
    <t>FUT_Mendubim IV_UG - 1_ANEEL_-</t>
  </si>
  <si>
    <t>FUT_Mendubim IX_UG - 1_ANEEL_-</t>
  </si>
  <si>
    <t>FUT_Mendubim V_UG - 1_ANEEL_-</t>
  </si>
  <si>
    <t>FUT_Mendubim VI_UG - 1_ANEEL_-</t>
  </si>
  <si>
    <t>FUT_Mendubim VII_UG - 1_ANEEL_-</t>
  </si>
  <si>
    <t>FUT_Mendubim VIII_UG - 1_ANEEL_-</t>
  </si>
  <si>
    <t>FUT_Mendubim X_UG - 1_ANEEL_-</t>
  </si>
  <si>
    <t>FUT_Mendubim XI_UG - 1_ANEEL_-</t>
  </si>
  <si>
    <t>FUT_Mendubim XII_UG - 1_ANEEL_-</t>
  </si>
  <si>
    <t>FUT_Mendubim XIII_UG - 1_ANEEL_-</t>
  </si>
  <si>
    <t>FUT_Milagres I_UG - 1_29º LEN_-</t>
  </si>
  <si>
    <t>FUT_Milagres II_UG - 1_29º LEN_-</t>
  </si>
  <si>
    <t>FUT_Milagres III_UG - 1_29º LEN_-</t>
  </si>
  <si>
    <t>FUT_Milagres IV_UG - 1_29º LEN_-</t>
  </si>
  <si>
    <t>FUT_Milagres V_UG - 1_29º LEN_-</t>
  </si>
  <si>
    <t>FUT_Nicchio Sobrinho _UG - 1_ANEEL_-</t>
  </si>
  <si>
    <t>FUT_Panorama 01_UG - 1_35º LEN_-</t>
  </si>
  <si>
    <t>FUT_Panorama 02_UG - 1_35º LEN_-</t>
  </si>
  <si>
    <t>FUT_Panorama 03_UG - 1_35º LEN_-</t>
  </si>
  <si>
    <t>FUT_Panorama 04_UG - 1_35º LEN_-</t>
  </si>
  <si>
    <t>FUT_Panorama 05_UG - 1_35º LEN_-</t>
  </si>
  <si>
    <t>FUT_Panorama 06_UG - 1_35º LEN_-</t>
  </si>
  <si>
    <t>FUT_Panorama 07_UG - 1_35º LEN_-</t>
  </si>
  <si>
    <t>FUT_Panorama 08_UG - 1_35º LEN_-</t>
  </si>
  <si>
    <t>FUT_Pincéis Roma PE_UG - 1_ANEEL_-</t>
  </si>
  <si>
    <t>FUT_Raios de São Francisco V_UG - 1_35º LEN_-</t>
  </si>
  <si>
    <t>FUT_Raios de São Francisco VI_UG - 1_35º LEN_-</t>
  </si>
  <si>
    <t>FUT_Ribeiro Gonçalves I_UG - 1_ANEEL_-</t>
  </si>
  <si>
    <t>FUT_Ribeiro Gonçalves IV_UG - 1_ANEEL_-</t>
  </si>
  <si>
    <t>FUT_Santa Luzia 1_UG - 1_ANEEL_-</t>
  </si>
  <si>
    <t>FUT_Santa Luzia 2_UG - 1_ANEEL_-</t>
  </si>
  <si>
    <t>FUT_Santa Luzia IX_UG - 1_34º LEN_-</t>
  </si>
  <si>
    <t>FUT_Santa Luzia V_UG - 1_33º LEN_-</t>
  </si>
  <si>
    <t>FUT_Santa Luzia VII_UG - 1_33º LEN_-</t>
  </si>
  <si>
    <t>FUT_Santa Luzia XXVI_UG - 1_37º LEN_-</t>
  </si>
  <si>
    <t>FUT_Santa Luzia XXVII_UG - 1_37º LEN_-</t>
  </si>
  <si>
    <t>FUT_São Pedro e Paulo I_UG - 1_27º LEN_-</t>
  </si>
  <si>
    <t>FUT_São Pedro e Paulo V_UG - 1_ANEEL_-</t>
  </si>
  <si>
    <t>FUT_São Pedro e Paulo VI_UG - 1_ANEEL_-</t>
  </si>
  <si>
    <t>FUT_São Pedro e Paulo VIII_UG - 1_ANEEL_-</t>
  </si>
  <si>
    <t>FUT_Serra do Mato III_UG - 1_ANEEL_-</t>
  </si>
  <si>
    <t>FUT_Serra do Mato IV_UG - 1_ANEEL_-</t>
  </si>
  <si>
    <t>FUT_Sertão Solar Barreiras XIX_UG - 1_ANEEL_-</t>
  </si>
  <si>
    <t>FUT_Sertão Solar Barreiras XV_UG - 1_ANEEL_-</t>
  </si>
  <si>
    <t>FUT_Sertão Solar Barreiras XVIII_UG - 1_ANEEL_-</t>
  </si>
  <si>
    <t>FUT_Sitiá 1_UG - 1_ANEEL_-</t>
  </si>
  <si>
    <t>FUT_Sitiá 2_UG - 1_ANEEL_-</t>
  </si>
  <si>
    <t>FUT_Solatio Várzea 4_UG - 1_ANEEL_-</t>
  </si>
  <si>
    <t>FUT_Venosan_UG - 1_ANEEL_-</t>
  </si>
  <si>
    <t>FUT_Vista Alegre I_UG - 1_ANEEL_-</t>
  </si>
  <si>
    <t>FUT_Vista Alegre II_UG - 1_ANEEL_-</t>
  </si>
  <si>
    <t>FUT_Vista Alegre III_UG - 1_ANEEL_-</t>
  </si>
  <si>
    <t>FUT_Vista Alegre IV_UG - 1_ANEEL_-</t>
  </si>
  <si>
    <t>FUT_Vista Alegre IX_UG - 1_ANEEL_-</t>
  </si>
  <si>
    <t>FUT_Vista Alegre V_UG - 1_ANEEL_-</t>
  </si>
  <si>
    <t>FUT_Vista Alegre VI_UG - 1_ANEEL_-</t>
  </si>
  <si>
    <t>FUT_Vista Alegre VII_UG - 1_ANEEL_-</t>
  </si>
  <si>
    <t>FUT_Vista Alegre VIII_UG - 1_ANEEL_-</t>
  </si>
  <si>
    <t>FUT_Vista Alegre X_UG - 1_ANEEL_-</t>
  </si>
  <si>
    <t>FUT_Vista Alegre XI_UG - 1_ANEEL_-</t>
  </si>
  <si>
    <t>FUT_Vista Alegre XII_UG - 1_ANEEL_-</t>
  </si>
  <si>
    <t>FUT_Vista Alegre XIII_UG - 1_ANEEL_-</t>
  </si>
  <si>
    <t>FUT_Vista Alegre XIV_UG - 1_ANEEL_-</t>
  </si>
  <si>
    <t>FUT_Vista Alegre XV_UG - 1_ANEEL_-</t>
  </si>
  <si>
    <t>FUT_Xaxado 1_UG - 1_ANEEL_-</t>
  </si>
  <si>
    <t>FUT_Xaxado 2_UG - 1_ANEEL_-</t>
  </si>
  <si>
    <t>FUT_Xaxado 3_UG - 1_ANEEL_-</t>
  </si>
  <si>
    <t>FUT_Asolo 2_UG - 1_ANEEL_ACR</t>
  </si>
  <si>
    <t>FUT_Asolo 2_UG - 1_ANEEL_ACL</t>
  </si>
  <si>
    <t>FUT_Barra Grande 2_UG - 1_33º LEN_ACR</t>
  </si>
  <si>
    <t>FUT_Barra Grande 2_UG - 1_33º LEN_ACL</t>
  </si>
  <si>
    <t>FUT_Barueri_UG - 1_35º LEN_ACR</t>
  </si>
  <si>
    <t>FUT_Barueri_UG - 1_35º LEN_ACL</t>
  </si>
  <si>
    <t>FUT_Bazan_UG - 1_34º LEN_ACR</t>
  </si>
  <si>
    <t>FUT_Bazan_UG - 1_34º LEN_ACL</t>
  </si>
  <si>
    <t>FUT_Bela Vista_UG - 1_30º LEN_ACR</t>
  </si>
  <si>
    <t>FUT_Bela Vista_UG - 1_30º LEN_ACL</t>
  </si>
  <si>
    <t>FUT_Bela Vista_UG - 2_30º LEN_ACR</t>
  </si>
  <si>
    <t>FUT_Bela Vista_UG - 2_30º LEN_ACL</t>
  </si>
  <si>
    <t>FUT_Biotérmica Energia Sa - Santa Maria_UG - 1_ANEEL_ACR</t>
  </si>
  <si>
    <t>FUT_Biotérmica Energia Sa - Santa Maria_UG - 1_ANEEL_ACL</t>
  </si>
  <si>
    <t>FUT_Codora_UG - 1_34º LEN_ACR</t>
  </si>
  <si>
    <t>FUT_Codora_UG - 1_34º LEN_ACL</t>
  </si>
  <si>
    <t>FUT_Cooper-Rubi_UG - 1_ANEEL_ACR</t>
  </si>
  <si>
    <t>FUT_Cooper-Rubi_UG - 1_ANEEL_ACL</t>
  </si>
  <si>
    <t>FUT_CVW Energética_UG - 1_35º LEN_ACR</t>
  </si>
  <si>
    <t>FUT_CVW Energética_UG - 1_35º LEN_ACL</t>
  </si>
  <si>
    <t>FUT_Della Coletta_UG - 1_ANEEL_ACR</t>
  </si>
  <si>
    <t>FUT_Della Coletta_UG - 1_ANEEL_ACL</t>
  </si>
  <si>
    <t>FUT_Fênix_UG - 2_1º PCS_ACR</t>
  </si>
  <si>
    <t>FUT_Fênix_UG - 2_1º PCS_ACL</t>
  </si>
  <si>
    <t>FUT_Fênix_UG - 3_ANEEL_ACR</t>
  </si>
  <si>
    <t>FUT_Fênix_UG - 3_ANEEL_ACL</t>
  </si>
  <si>
    <t>FUT_FS Primavera_UG - 2_ANEEL_ACR</t>
  </si>
  <si>
    <t>FUT_FS Primavera_UG - 2_ANEEL_ACL</t>
  </si>
  <si>
    <t>FUT_IPIRANGA BIOENERGIA MOCOCA II_UG - 1_36º LEN_ACR</t>
  </si>
  <si>
    <t>FUT_IPIRANGA BIOENERGIA MOCOCA II_UG - 1_36º LEN_ACL</t>
  </si>
  <si>
    <t>FUT_Lago Azul_UG - 1_37º LEN_ACR</t>
  </si>
  <si>
    <t>FUT_Lago Azul_UG - 1_37º LEN_ACL</t>
  </si>
  <si>
    <t>FUT_Nardini Aporé_UG - 1_37º LEN_ACR</t>
  </si>
  <si>
    <t>FUT_Nardini Aporé_UG - 1_37º LEN_ACL</t>
  </si>
  <si>
    <t>FUT_Prosperidade IV_UG - 1_ANEEL_ACR</t>
  </si>
  <si>
    <t>FUT_Prosperidade IV_UG - 1_ANEEL_ACL</t>
  </si>
  <si>
    <t>FUT_Rio Claro de Goiás_UG - 1_ANEEL_ACR</t>
  </si>
  <si>
    <t>FUT_Rio Claro de Goiás_UG - 1_ANEEL_ACL</t>
  </si>
  <si>
    <t>FUT_Rio Claro de Goiás_UG - 2_ANEEL_ACR</t>
  </si>
  <si>
    <t>FUT_Rio Claro de Goiás_UG - 2_ANEEL_ACL</t>
  </si>
  <si>
    <t>FUT_São Gonçalo_UG - 1_ANEEL_ACR</t>
  </si>
  <si>
    <t>FUT_São Gonçalo_UG - 1_ANEEL_ACL</t>
  </si>
  <si>
    <t>FUT_São José_UG - 2_ANEEL_ACR</t>
  </si>
  <si>
    <t>FUT_São José_UG - 2_ANEEL_ACL</t>
  </si>
  <si>
    <t>FUT_São José 2_UG - 1_26º LEN_ACR</t>
  </si>
  <si>
    <t>FUT_São José 2_UG - 1_26º LEN_ACL</t>
  </si>
  <si>
    <t>FUT_São Martinho Bioenergia_UG - 1_30º LEN_ACR</t>
  </si>
  <si>
    <t>FUT_São Martinho Bioenergia_UG - 1_30º LEN_ACL</t>
  </si>
  <si>
    <t>FUT_Sérgio Paranhos_UG - 1_ANEEL_ACR</t>
  </si>
  <si>
    <t>FUT_Sérgio Paranhos_UG - 1_ANEEL_ACL</t>
  </si>
  <si>
    <t>FUT_Sérgio Paranhos_UG - 2_ANEEL_ACR</t>
  </si>
  <si>
    <t>FUT_Sérgio Paranhos_UG - 2_ANEEL_ACL</t>
  </si>
  <si>
    <t>FUT_Triângulo_UG - 1_35º LEN_ACR</t>
  </si>
  <si>
    <t>FUT_Triângulo_UG - 1_35º LEN_ACL</t>
  </si>
  <si>
    <t>FUT_Uberaba 2_UG - 1_35º LEN_ACR</t>
  </si>
  <si>
    <t>FUT_Uberaba 2_UG - 1_35º LEN_ACL</t>
  </si>
  <si>
    <t>FUT_Valorgas Catanduva_UG - 1_ANEEL_ACR</t>
  </si>
  <si>
    <t>FUT_Valorgas Catanduva_UG - 1_ANEEL_ACL</t>
  </si>
  <si>
    <t>3 Tentos Vera</t>
  </si>
  <si>
    <t>Água Vermelha VII</t>
  </si>
  <si>
    <t>Amitec</t>
  </si>
  <si>
    <t>Anemus Wind 1 (Antiga Queimadas I)</t>
  </si>
  <si>
    <t>1º LER</t>
  </si>
  <si>
    <t>Angelica</t>
  </si>
  <si>
    <t>Ape Brasão</t>
  </si>
  <si>
    <t>Arinos 2</t>
  </si>
  <si>
    <t>Arinos 4</t>
  </si>
  <si>
    <t>arinos 8</t>
  </si>
  <si>
    <t>arinos 9</t>
  </si>
  <si>
    <t>arinos 10</t>
  </si>
  <si>
    <t>Arinos 14</t>
  </si>
  <si>
    <t>Arinos 15</t>
  </si>
  <si>
    <t>Arinos 16</t>
  </si>
  <si>
    <t>Arinos 17</t>
  </si>
  <si>
    <t>arinos 21</t>
  </si>
  <si>
    <t>arinos 22</t>
  </si>
  <si>
    <t>arinos 23</t>
  </si>
  <si>
    <t>arinos 24</t>
  </si>
  <si>
    <t>Arrozeira Meyer</t>
  </si>
  <si>
    <t>Asa Branca III</t>
  </si>
  <si>
    <t>Assu Sol V</t>
  </si>
  <si>
    <t>Boa Fé</t>
  </si>
  <si>
    <t>Cajuína A1 (Antiga Ventos de Santa Tereza 01)</t>
  </si>
  <si>
    <t>Cajuína A2 (Antiga Ventos de Santa Tereza 02)</t>
  </si>
  <si>
    <t>Cajuína A3 (Amtiga Ventos de Santa Tereza 03)</t>
  </si>
  <si>
    <t>Cajuína A4  (Antiga Ventos de Santa Tereza 05)</t>
  </si>
  <si>
    <t>Cajuína A5 (Antiga Ventos de Santa Tereza 10)</t>
  </si>
  <si>
    <t>Cajuína A6 (Antiga Ventos de Santa Tereza 13)</t>
  </si>
  <si>
    <t>Cajuína A7 (Antiga Ventos de Santa Tereza 14)</t>
  </si>
  <si>
    <t>Cajuína B11 (Antiga Ventos de Santa Tereza 07)</t>
  </si>
  <si>
    <t>Cajuína B12 (Antiga Ventos de Santa Tereza 04)</t>
  </si>
  <si>
    <t>Cajuina B13 (Antiga Ventos de São Ricardo 10)</t>
  </si>
  <si>
    <t>Cajuina B14 (Antiga Ventos de São Ricardo 03)</t>
  </si>
  <si>
    <t>Cajuina B15 (Antiga Ventos de São Ricardo 04)</t>
  </si>
  <si>
    <t>Cajuína B16 (Antiga Ventos de Santa Tereza 08)</t>
  </si>
  <si>
    <t>Cajuína B18 (Antiga Ventos de Santa Tereza 12)</t>
  </si>
  <si>
    <t>Cajuína B9 (Antiga Ventos de São Ricardo 11)</t>
  </si>
  <si>
    <t>Cajuína C3 (Antiga Serra Verde V)</t>
  </si>
  <si>
    <t>Calango 5</t>
  </si>
  <si>
    <t>Calcário Tangará</t>
  </si>
  <si>
    <t>Casa Nova B</t>
  </si>
  <si>
    <t>Cedro</t>
  </si>
  <si>
    <t>Cerradinho MS1</t>
  </si>
  <si>
    <t>Cerâmica Juscimeira</t>
  </si>
  <si>
    <t>Ciclus</t>
  </si>
  <si>
    <t>Coopermaçã</t>
  </si>
  <si>
    <t>Coxilha Negra 3</t>
  </si>
  <si>
    <t>Coxilha Negra 4</t>
  </si>
  <si>
    <t>CTR Randon</t>
  </si>
  <si>
    <t>Dual PP</t>
  </si>
  <si>
    <t>Emas Nova</t>
  </si>
  <si>
    <t>Faculdade Cathedral</t>
  </si>
  <si>
    <t>Fermap Armazéns Gerais</t>
  </si>
  <si>
    <t>Ferreira Costa Natal</t>
  </si>
  <si>
    <t>Figueira do Tigre</t>
  </si>
  <si>
    <t>Guarita</t>
  </si>
  <si>
    <t>Guimarania 1</t>
  </si>
  <si>
    <t>Guimarania 2</t>
  </si>
  <si>
    <t>H Bremer &amp; Filhos</t>
  </si>
  <si>
    <t>Horizonte MP 1</t>
  </si>
  <si>
    <t>Horizonte MP 2</t>
  </si>
  <si>
    <t>Horizonte MP 11</t>
  </si>
  <si>
    <t>Inpasa Mutum</t>
  </si>
  <si>
    <t>Itacoatiara</t>
  </si>
  <si>
    <t>AM</t>
  </si>
  <si>
    <t>Jaíba C</t>
  </si>
  <si>
    <t>Jaíba CE</t>
  </si>
  <si>
    <t>Jaíba CN</t>
  </si>
  <si>
    <t>Jaíba CO</t>
  </si>
  <si>
    <t>Jaíba CS</t>
  </si>
  <si>
    <t>Jaíba L1</t>
  </si>
  <si>
    <t>Jaíba L2</t>
  </si>
  <si>
    <t>Jaíba NE2</t>
  </si>
  <si>
    <t>Jaíba NE3</t>
  </si>
  <si>
    <t>Jaíba NO2</t>
  </si>
  <si>
    <t>Jaíba S</t>
  </si>
  <si>
    <t>Jaíba SE2</t>
  </si>
  <si>
    <t>Jaíba SO</t>
  </si>
  <si>
    <t>Janaúba 1</t>
  </si>
  <si>
    <t>Janaúba 10</t>
  </si>
  <si>
    <t>Janaúba 11</t>
  </si>
  <si>
    <t>Janaúba 12</t>
  </si>
  <si>
    <t>Janaúba 13</t>
  </si>
  <si>
    <t>Janaúba 14</t>
  </si>
  <si>
    <t>Janaúba 2</t>
  </si>
  <si>
    <t>Janaúba 3</t>
  </si>
  <si>
    <t>Janaúba 4</t>
  </si>
  <si>
    <t>Janaúba 5</t>
  </si>
  <si>
    <t>Janaúba 6</t>
  </si>
  <si>
    <t>Janaúba 7</t>
  </si>
  <si>
    <t>Janaúba 8</t>
  </si>
  <si>
    <t>Janaúba 9</t>
  </si>
  <si>
    <t>Josidith Leopoldo de Bulhoes</t>
  </si>
  <si>
    <t>Juá</t>
  </si>
  <si>
    <t>Jusante 1</t>
  </si>
  <si>
    <t>Kairós Wind 1 (Antiga Mutamba VI)</t>
  </si>
  <si>
    <t>Kairós Wind 2 (Antiga Mutamba X)</t>
  </si>
  <si>
    <t>Kairós Wind 6 (Antiga Mutamba IX)</t>
  </si>
  <si>
    <t>Kapa Zero</t>
  </si>
  <si>
    <t>Laguna</t>
  </si>
  <si>
    <t>Luzia 3</t>
  </si>
  <si>
    <t>Madesa</t>
  </si>
  <si>
    <t>Marangatu 1</t>
  </si>
  <si>
    <t>Marangatu 12</t>
  </si>
  <si>
    <t>Marangatu 2</t>
  </si>
  <si>
    <t>Marangatu 3</t>
  </si>
  <si>
    <t>Marangatu 4</t>
  </si>
  <si>
    <t>Marangatu 5</t>
  </si>
  <si>
    <t>Mauriti 1</t>
  </si>
  <si>
    <t>Mauriti 2</t>
  </si>
  <si>
    <t>Mauriti 3</t>
  </si>
  <si>
    <t>Mauriti 4</t>
  </si>
  <si>
    <t>Mauriti 5</t>
  </si>
  <si>
    <t>Mauriti 6</t>
  </si>
  <si>
    <t>Mauriti 7</t>
  </si>
  <si>
    <t>Mauriti 8</t>
  </si>
  <si>
    <t>Mercur Solar</t>
  </si>
  <si>
    <t>Monte Verde Solar II</t>
  </si>
  <si>
    <t>Monte Verde Solar III</t>
  </si>
  <si>
    <t>Monte Verde Solar IV</t>
  </si>
  <si>
    <t>Monte Verde Solar V</t>
  </si>
  <si>
    <t>Monte Verde Solar VII</t>
  </si>
  <si>
    <t>Morro dos Ventos VI</t>
  </si>
  <si>
    <t>Neblina</t>
  </si>
  <si>
    <t>Novo Oriente I</t>
  </si>
  <si>
    <t>Novo Oriente II</t>
  </si>
  <si>
    <t>Novo Oriente III</t>
  </si>
  <si>
    <t>Novo Oriente IV</t>
  </si>
  <si>
    <t>Novo Oriente V</t>
  </si>
  <si>
    <t>Novo Oriente VI</t>
  </si>
  <si>
    <t>Oeste Seridó VI</t>
  </si>
  <si>
    <t>Oeste Serido XII</t>
  </si>
  <si>
    <t>Oitis 8</t>
  </si>
  <si>
    <t>Palotti Ape</t>
  </si>
  <si>
    <t>Panati 1</t>
  </si>
  <si>
    <t>Panati 2</t>
  </si>
  <si>
    <t>Panati 3</t>
  </si>
  <si>
    <t>Panati 4</t>
  </si>
  <si>
    <t>Panati 5</t>
  </si>
  <si>
    <t>Panati 6</t>
  </si>
  <si>
    <t>Pau Ferro II</t>
  </si>
  <si>
    <t>Pedra Pintada I</t>
  </si>
  <si>
    <t>Pedra Pintada II</t>
  </si>
  <si>
    <t>Pedra Pintada III</t>
  </si>
  <si>
    <t>Pedra Pintada IV</t>
  </si>
  <si>
    <t>Pedro Affonso Junqueira (Antiga Antas I)</t>
  </si>
  <si>
    <t>Pedro Leopoldo 1</t>
  </si>
  <si>
    <t>Pedro Leopoldo 2</t>
  </si>
  <si>
    <t>Pegoraro</t>
  </si>
  <si>
    <t>Perola Av Brasil</t>
  </si>
  <si>
    <t>Perola Av Comercial</t>
  </si>
  <si>
    <t>Perola Br 060</t>
  </si>
  <si>
    <t>Perola Rua Luziania</t>
  </si>
  <si>
    <t>Pitombeira</t>
  </si>
  <si>
    <t>Portal Vidros</t>
  </si>
  <si>
    <t>Profª. Heley de Abreu Silva Batista 1 (Antiga Janauba 138-1)</t>
  </si>
  <si>
    <t>Profª. Heley de Abreu Silva Batista 2 (Antiga Janauba 138-2)</t>
  </si>
  <si>
    <t>Racri</t>
  </si>
  <si>
    <t>Rafitec Fábrica 03</t>
  </si>
  <si>
    <t>Rede Zeferino Itapira</t>
  </si>
  <si>
    <t>Ribeiro Gonçalves II</t>
  </si>
  <si>
    <t>Ribeiro Gonçalves III</t>
  </si>
  <si>
    <t>Ribeiro Gonçalves VI</t>
  </si>
  <si>
    <t>Ribeiro Gonçalves VII</t>
  </si>
  <si>
    <t>Ribeiro Gonçalves VIII</t>
  </si>
  <si>
    <t>Rio do Peixe I</t>
  </si>
  <si>
    <t>Rio do Peixe II</t>
  </si>
  <si>
    <t>Saltinho RS</t>
  </si>
  <si>
    <t>Salto do Guassupi</t>
  </si>
  <si>
    <t>Santa Brígida VI</t>
  </si>
  <si>
    <t>Santa Brígida II</t>
  </si>
  <si>
    <t>Santa Helena</t>
  </si>
  <si>
    <t>Santa Lucia - Blue Ville</t>
  </si>
  <si>
    <t>Santa Luzia 3</t>
  </si>
  <si>
    <t>Santa Luzia 6</t>
  </si>
  <si>
    <t>Santa Luzia 8</t>
  </si>
  <si>
    <t>Santa Carolina</t>
  </si>
  <si>
    <t>Santo Antônio de Pádua</t>
  </si>
  <si>
    <t>AP</t>
  </si>
  <si>
    <t>Santo Inácio III</t>
  </si>
  <si>
    <t>São Cristóvão</t>
  </si>
  <si>
    <t>São Francisco I</t>
  </si>
  <si>
    <t>São Francisco II</t>
  </si>
  <si>
    <t>São Francisco III</t>
  </si>
  <si>
    <t>São Gonçalo 4</t>
  </si>
  <si>
    <t>São João 2</t>
  </si>
  <si>
    <t>São João 3</t>
  </si>
  <si>
    <t>São João 4</t>
  </si>
  <si>
    <t>São João 5</t>
  </si>
  <si>
    <t>São João 6</t>
  </si>
  <si>
    <t>São João 7</t>
  </si>
  <si>
    <t>São João 1</t>
  </si>
  <si>
    <t>São Jorge</t>
  </si>
  <si>
    <t>UG - 10</t>
  </si>
  <si>
    <t>Serra das Vacas A</t>
  </si>
  <si>
    <t>Serra das Almas I</t>
  </si>
  <si>
    <t>Serra do Assuruá 1</t>
  </si>
  <si>
    <t>Serra do Assuruá 6</t>
  </si>
  <si>
    <t>Serra do Assuruá 7</t>
  </si>
  <si>
    <t>Serra do Assuruá 8</t>
  </si>
  <si>
    <t>Serra do Assuruá 9</t>
  </si>
  <si>
    <t>Serra do Assuruá 21</t>
  </si>
  <si>
    <t>Serra do Assuruá 23</t>
  </si>
  <si>
    <t>Serra do Assuruá 10</t>
  </si>
  <si>
    <t>Serra do Assuruá 11</t>
  </si>
  <si>
    <t>Serra do Assuruá 12</t>
  </si>
  <si>
    <t>Serra do Assuruá 13</t>
  </si>
  <si>
    <t>Serra do Assuruá 19</t>
  </si>
  <si>
    <t>Serra do Assuruá 14</t>
  </si>
  <si>
    <t>Serra do Assuruá 15</t>
  </si>
  <si>
    <t>Serra do Assuruá 17</t>
  </si>
  <si>
    <t>Serra do Assuruá 18</t>
  </si>
  <si>
    <t>Serra do Assuruá 20</t>
  </si>
  <si>
    <t>Serra do Assuruá 24</t>
  </si>
  <si>
    <t>Serra do Mel III (Antiga Serra do Mel IX)</t>
  </si>
  <si>
    <t>Serra do Mel IV (Antiga Serra do Mel X)</t>
  </si>
  <si>
    <t>Serra do Mel V (Antiga Serra do Mel VII)</t>
  </si>
  <si>
    <t>Serra do Mel VI (Antiga Serra do Mel VIII)</t>
  </si>
  <si>
    <t>Serra do Seridó X</t>
  </si>
  <si>
    <t>Serra do Seridó XVI</t>
  </si>
  <si>
    <t>Serra do Seridó XVII</t>
  </si>
  <si>
    <t>Sertão Solar Barreiras XVI</t>
  </si>
  <si>
    <t>Sertão Solar Barreiras XVII</t>
  </si>
  <si>
    <t>Sertão Solar Barreiras XX</t>
  </si>
  <si>
    <t>Sertão Solar Barreiras XXI</t>
  </si>
  <si>
    <t>Sol do Piauí</t>
  </si>
  <si>
    <t>Solatio Várzea 3</t>
  </si>
  <si>
    <t>Supermercado Nordestão Superfácil Rodoviária</t>
  </si>
  <si>
    <t>Central Geradora Suzano RRP1</t>
  </si>
  <si>
    <t>Ster Bom Filial Casquinho</t>
  </si>
  <si>
    <t>Ster Bom Matriz</t>
  </si>
  <si>
    <t>Ubirajara Machado de Moraes</t>
  </si>
  <si>
    <t>univalem bioenergia</t>
  </si>
  <si>
    <t>Uruaçu Açúcar e Álcool</t>
  </si>
  <si>
    <t>Usina da Pedra</t>
  </si>
  <si>
    <t>Ventos de Santa Luzia 05</t>
  </si>
  <si>
    <t>Ventos de Santa Luzia 06</t>
  </si>
  <si>
    <t>Ventos de Santa Luzia 07</t>
  </si>
  <si>
    <t>Ventos de Santa Luzia 08</t>
  </si>
  <si>
    <t>Ventos de Santa Luzia 09</t>
  </si>
  <si>
    <t>cajuina b19 (antiga ventos de sao ricardo 01)</t>
  </si>
  <si>
    <t>cajuina b20 (antiga ventos de sao ricardo 02)</t>
  </si>
  <si>
    <t>Ventos de São Zacarias 01</t>
  </si>
  <si>
    <t>Ventos de São Zacarias 02</t>
  </si>
  <si>
    <t>Ventos de São Zacarias 07</t>
  </si>
  <si>
    <t>Ventos de São Zacarias 08</t>
  </si>
  <si>
    <t>Ventos de São Zacarias 09</t>
  </si>
  <si>
    <t>Ventos de São Zacarias 10</t>
  </si>
  <si>
    <t>Ventos de São Roque 07</t>
  </si>
  <si>
    <t>Ventos de São Vitor 1</t>
  </si>
  <si>
    <t>Ventos de São Vitor 2</t>
  </si>
  <si>
    <t>Ventos de São Vitor 3</t>
  </si>
  <si>
    <t>Ventos de São Vitor 4</t>
  </si>
  <si>
    <t>Ventos de São Vitor 5</t>
  </si>
  <si>
    <t>Ventos de São Vitor 6</t>
  </si>
  <si>
    <t>Ventos de São Vitor 7</t>
  </si>
  <si>
    <t>Ventos de São Vitor 8</t>
  </si>
  <si>
    <t>Ventos de São Vitor 9</t>
  </si>
  <si>
    <t>Vesta</t>
  </si>
  <si>
    <t>Vitoria Stone</t>
  </si>
  <si>
    <t>Zodiac Produtos Farmacêuticos</t>
  </si>
  <si>
    <t>Zucchi</t>
  </si>
  <si>
    <t>Serra das Almas II</t>
  </si>
  <si>
    <t>Serra das Almas III</t>
  </si>
  <si>
    <t>UG - 9</t>
  </si>
  <si>
    <t>Serra das Almas VI</t>
  </si>
  <si>
    <t>Serra das Almas IV</t>
  </si>
  <si>
    <t>Serra das Almas V</t>
  </si>
  <si>
    <t>Rio Natal I</t>
  </si>
  <si>
    <t>Solar Irecê</t>
  </si>
  <si>
    <t>UG - 16</t>
  </si>
  <si>
    <t>Solar Irecê 3</t>
  </si>
  <si>
    <t>UG - 13</t>
  </si>
  <si>
    <t>Aratinga 1</t>
  </si>
  <si>
    <t>UG - 20</t>
  </si>
  <si>
    <t>Aratinga 2</t>
  </si>
  <si>
    <t>Aratinga 3</t>
  </si>
  <si>
    <t>Aratinga 4</t>
  </si>
  <si>
    <t>Aratinga 5</t>
  </si>
  <si>
    <t>Morada do Sol I</t>
  </si>
  <si>
    <t>Morada do Sol II</t>
  </si>
  <si>
    <t>Morada do Sol III</t>
  </si>
  <si>
    <t>Morada do Sol IV</t>
  </si>
  <si>
    <t>Morada do Sol V</t>
  </si>
  <si>
    <t>Morada do Sol VI</t>
  </si>
  <si>
    <t>Jaíba N</t>
  </si>
  <si>
    <t>UG - 14</t>
  </si>
  <si>
    <t>Jaíba O</t>
  </si>
  <si>
    <t>Jaíba NO1</t>
  </si>
  <si>
    <t>UG - 27</t>
  </si>
  <si>
    <t>Jaíba NE1</t>
  </si>
  <si>
    <t>Lagoa 1</t>
  </si>
  <si>
    <t>UG - 156</t>
  </si>
  <si>
    <t>Lagoa 2</t>
  </si>
  <si>
    <t>Santa Luzia 15</t>
  </si>
  <si>
    <t>UG - 250</t>
  </si>
  <si>
    <t>Santa Luzia 16</t>
  </si>
  <si>
    <t>Santa Luzia 17</t>
  </si>
  <si>
    <t>Santa Luzia 18</t>
  </si>
  <si>
    <t>Santa Luzia 19</t>
  </si>
  <si>
    <t>Santa Luzia 20</t>
  </si>
  <si>
    <t>Serrita I (Antigo Enercom Serrita I)</t>
  </si>
  <si>
    <t>Serrita II (Antiga Enercom Serrita II)</t>
  </si>
  <si>
    <t>FUT_Arrozeira Meyer_UG - 1_37º LEN_-</t>
  </si>
  <si>
    <t>FUT_Boa Fé_UG - 1_ANEEL_-</t>
  </si>
  <si>
    <t>FUT_Chimarrão_UG - 2_34º LEN_-</t>
  </si>
  <si>
    <t>FUT_Emas Nova_UG - 1_ANEEL_-</t>
  </si>
  <si>
    <t>FUT_Figueira do Tigre_UG - 1_ANEEL_-</t>
  </si>
  <si>
    <t>FUT_Fundãozinho_UG - 2_36º LEN_-</t>
  </si>
  <si>
    <t>FUT_Gameleira_UG - 1_ANEEL_-</t>
  </si>
  <si>
    <t>FUT_Guarita_UG - 1_ANEEL_-</t>
  </si>
  <si>
    <t>FUT_Jambo_UG - 2_ANEEL_-</t>
  </si>
  <si>
    <t>FUT_Juá_UG - 1_36º LEN_-</t>
  </si>
  <si>
    <t>FUT_Neblina_UG - 4_ANEEL_-</t>
  </si>
  <si>
    <t>FUT_Pedro Affonso Junqueira (Antiga Antas I)_UG - 1_ANEEL_-</t>
  </si>
  <si>
    <t>FUT_Pegoraro_UG - 1_37º LEN_-</t>
  </si>
  <si>
    <t>FUT_Saltinho RS_UG - 1_36º LEN_-</t>
  </si>
  <si>
    <t>FUT_Salto do Guassupi_UG - 1_ANEEL_-</t>
  </si>
  <si>
    <t>FUT_Santa Carolina_UG - 1_ANEEL_-</t>
  </si>
  <si>
    <t>FUT_Ubirajara Machado de Moraes_UG - 1_ANEEL_-</t>
  </si>
  <si>
    <t>FUT_Rio Natal I_UG - 2_ANEEL_-</t>
  </si>
  <si>
    <t>FUT_Anemus Wind 1 (Antiga Queimadas I)_UG - 1_ANEEL_-</t>
  </si>
  <si>
    <t>FUT_Anemus Wind 1 (Antiga Queimadas I)_UG - 4_ANEEL_-</t>
  </si>
  <si>
    <t>FUT_Anemus Wind 1 (Antiga Queimadas I)_UG - 3_ANEEL_-</t>
  </si>
  <si>
    <t>FUT_Anemus Wind 1 (Antiga Queimadas I)_UG - 5_ANEEL_-</t>
  </si>
  <si>
    <t>FUT_Anemus Wind 1 (Antiga Queimadas I)_UG - 2_ANEEL_-</t>
  </si>
  <si>
    <t>FUT_Anemus Wind 1 (Antiga Queimadas I)_UG - 6_ANEEL_-</t>
  </si>
  <si>
    <t>FUT_Anemus Wind 2_UG - 2_ANEEL_-</t>
  </si>
  <si>
    <t>FUT_Anemus Wind 2_UG - 3_ANEEL_-</t>
  </si>
  <si>
    <t>FUT_Asa Branca III_UG - 1_ANEEL_-</t>
  </si>
  <si>
    <t>FUT_Assuruá 5 II_UG - 2_ANEEL_-</t>
  </si>
  <si>
    <t>FUT_Assuruá 5 III_UG - 2_ANEEL_-</t>
  </si>
  <si>
    <t>FUT_Assuruá 5 IV_UG - 2_ANEEL_-</t>
  </si>
  <si>
    <t>FUT_Assuruá 5 V_UG - 2_ANEEL_-</t>
  </si>
  <si>
    <t>FUT_Assuruá 5 VI_UG - 3_ANEEL_-</t>
  </si>
  <si>
    <t>FUT_Assuruá 5 VI_UG - 2_ANEEL_-</t>
  </si>
  <si>
    <t>FUT_Baixa do Sítio_UG - 6_ANEEL_-</t>
  </si>
  <si>
    <t>FUT_Baixa do Sítio_UG - 2_ANEEL_-</t>
  </si>
  <si>
    <t>FUT_Baixa do Sítio_UG - 3_ANEEL_-</t>
  </si>
  <si>
    <t>FUT_Baixa do Sítio_UG - 4_ANEEL_-</t>
  </si>
  <si>
    <t>FUT_Baixa do Sítio_UG - 5_ANEEL_-</t>
  </si>
  <si>
    <t>FUT_Cajuína A1 (Antiga Ventos de Santa Tereza 01)_UG - 1_ANEEL_-</t>
  </si>
  <si>
    <t>FUT_Cajuína A1 (Antiga Ventos de Santa Tereza 01)_UG - 2_ANEEL_-</t>
  </si>
  <si>
    <t>FUT_Cajuína A2 (Antiga Ventos de Santa Tereza 02)_UG - 2_ANEEL_-</t>
  </si>
  <si>
    <t>FUT_Cajuína A2 (Antiga Ventos de Santa Tereza 02)_UG - 1_ANEEL_-</t>
  </si>
  <si>
    <t>FUT_Cajuína A3 (Amtiga Ventos de Santa Tereza 03)_UG - 1_ANEEL_-</t>
  </si>
  <si>
    <t>FUT_Cajuína A4  (Antiga Ventos de Santa Tereza 05)_UG - 1_ANEEL_-</t>
  </si>
  <si>
    <t>FUT_Cajuína A5 (Antiga Ventos de Santa Tereza 10)_UG - 1_ANEEL_-</t>
  </si>
  <si>
    <t>FUT_Cajuína A5 (Antiga Ventos de Santa Tereza 10)_UG - 2_ANEEL_-</t>
  </si>
  <si>
    <t>FUT_Cajuína A5 (Antiga Ventos de Santa Tereza 10)_UG - 3_ANEEL_-</t>
  </si>
  <si>
    <t>FUT_Cajuína A6 (Antiga Ventos de Santa Tereza 13)_UG - 1_ANEEL_-</t>
  </si>
  <si>
    <t>FUT_Cajuína A6 (Antiga Ventos de Santa Tereza 13)_UG - 2_ANEEL_-</t>
  </si>
  <si>
    <t>FUT_Cajuína A6 (Antiga Ventos de Santa Tereza 13)_UG - 3_ANEEL_-</t>
  </si>
  <si>
    <t>FUT_Cajuína A7 (Antiga Ventos de Santa Tereza 14)_UG - 1_ANEEL_-</t>
  </si>
  <si>
    <t>FUT_Cajuína B11 (Antiga Ventos de Santa Tereza 07)_UG - 1_ANEEL_-</t>
  </si>
  <si>
    <t>FUT_Cajuína B11 (Antiga Ventos de Santa Tereza 07)_UG - 2_ANEEL_-</t>
  </si>
  <si>
    <t>FUT_Cajuína B12 (Antiga Ventos de Santa Tereza 04)_UG - 1_ANEEL_-</t>
  </si>
  <si>
    <t>FUT_Cajuína B12 (Antiga Ventos de Santa Tereza 04)_UG - 2_ANEEL_-</t>
  </si>
  <si>
    <t>FUT_Cajuina B13 (Antiga Ventos de São Ricardo 10)_UG - 1_ANEEL_-</t>
  </si>
  <si>
    <t>FUT_Cajuina B13 (Antiga Ventos de São Ricardo 10)_UG - 2_ANEEL_-</t>
  </si>
  <si>
    <t>FUT_Cajuina B14 (Antiga Ventos de São Ricardo 03)_UG - 1_ANEEL_-</t>
  </si>
  <si>
    <t>FUT_Cajuina B15 (Antiga Ventos de São Ricardo 04)_UG - 1_ANEEL_-</t>
  </si>
  <si>
    <t>FUT_Cajuína B16 (Antiga Ventos de Santa Tereza 08)_UG - 1_ANEEL_-</t>
  </si>
  <si>
    <t>FUT_Cajuína B18 (Antiga Ventos de Santa Tereza 12)_UG - 1_ANEEL_-</t>
  </si>
  <si>
    <t>FUT_Cajuína B9 (Antiga Ventos de São Ricardo 11)_UG - 1_ANEEL_-</t>
  </si>
  <si>
    <t>FUT_Cajuína B9 (Antiga Ventos de São Ricardo 11)_UG - 2_ANEEL_-</t>
  </si>
  <si>
    <t>FUT_Cajuína B9 (Antiga Ventos de São Ricardo 11)_UG - 3_ANEEL_-</t>
  </si>
  <si>
    <t>FUT_Cajuína B9 (Antiga Ventos de São Ricardo 11)_UG - 4_ANEEL_-</t>
  </si>
  <si>
    <t>FUT_Cajuína C3 (Antiga Serra Verde V)_UG - 1_ANEEL_-</t>
  </si>
  <si>
    <t>FUT_Calango 5_UG - 1_ANEEL_-</t>
  </si>
  <si>
    <t>FUT_Casa Nova B_UG - 1_ANEEL_-</t>
  </si>
  <si>
    <t>FUT_Coxilha Negra 3_UG - 1_ANEEL_-</t>
  </si>
  <si>
    <t>FUT_Coxilha Negra 3_UG - 2_ANEEL_-</t>
  </si>
  <si>
    <t>FUT_Coxilha Negra 3_UG - 3_ANEEL_-</t>
  </si>
  <si>
    <t>FUT_Coxilha Negra 3_UG - 4_ANEEL_-</t>
  </si>
  <si>
    <t>FUT_Coxilha Negra 3_UG - 5_ANEEL_-</t>
  </si>
  <si>
    <t>FUT_Coxilha Negra 3_UG - 6_ANEEL_-</t>
  </si>
  <si>
    <t>FUT_Coxilha Negra 4_UG - 1_ANEEL_-</t>
  </si>
  <si>
    <t>FUT_Coxilha Negra 4_UG - 2_ANEEL_-</t>
  </si>
  <si>
    <t>FUT_Coxilha Negra 4_UG - 3_ANEEL_-</t>
  </si>
  <si>
    <t>FUT_Kairós Wind 1 (Antiga Mutamba VI)_UG - 1_ANEEL_-</t>
  </si>
  <si>
    <t>FUT_Kairós Wind 2 (Antiga Mutamba X)_UG - 1_ANEEL_-</t>
  </si>
  <si>
    <t>FUT_Kairós Wind 6 (Antiga Mutamba IX)_UG - 1_ANEEL_-</t>
  </si>
  <si>
    <t>FUT_Morro dos Ventos VI_UG - 2_ANEEL_-</t>
  </si>
  <si>
    <t>FUT_Oeste Seridó VI_UG - 1_ANEEL_-</t>
  </si>
  <si>
    <t>FUT_Oeste Serido XII_UG - 1_ANEEL_-</t>
  </si>
  <si>
    <t>FUT_Oitis 10_UG - 3_ANEEL_-</t>
  </si>
  <si>
    <t>FUT_Oitis 4_UG - 6_ANEEL_-</t>
  </si>
  <si>
    <t>FUT_Oitis 5_UG - 5_ANEEL_-</t>
  </si>
  <si>
    <t>FUT_Oitis 8_UG - 4_29º LEN_-</t>
  </si>
  <si>
    <t>FUT_Oitis 9_UG - 4_ANEEL_-</t>
  </si>
  <si>
    <t>FUT_Oitis 9_UG - 5_ANEEL_-</t>
  </si>
  <si>
    <t>FUT_Oitis 9_UG - 6_ANEEL_-</t>
  </si>
  <si>
    <t>FUT_Pau Ferro II_UG - 1_ANEEL_-</t>
  </si>
  <si>
    <t>FUT_Pedra Pintada I_UG - 1_ANEEL_-</t>
  </si>
  <si>
    <t>FUT_Pedra Pintada I_UG - 2_ANEEL_-</t>
  </si>
  <si>
    <t>FUT_Pedra Pintada II_UG - 1_ANEEL_-</t>
  </si>
  <si>
    <t>FUT_Pedra Pintada III_UG - 1_ANEEL_-</t>
  </si>
  <si>
    <t>FUT_Pedra Pintada IV_UG - 1_ANEEL_-</t>
  </si>
  <si>
    <t>FUT_Santa Brígida VI_UG - 1 _ANEEL_-</t>
  </si>
  <si>
    <t>FUT_Santa Brígida II_UG - 1_ANEEL_-</t>
  </si>
  <si>
    <t>FUT_Santo Agostinho 13_UG - 6_ANEEL_-</t>
  </si>
  <si>
    <t>FUT_Santo Agostinho 13_UG - 5_ANEEL_-</t>
  </si>
  <si>
    <t>FUT_Santo Agostinho 17_UG - 5_ANEEL_-</t>
  </si>
  <si>
    <t>FUT_Santo Agostinho 21_UG - 2_ANEEL_-</t>
  </si>
  <si>
    <t>FUT_Santo Agostinho 25_UG - 2_ANEEL_-</t>
  </si>
  <si>
    <t>FUT_Santo Agostinho 27_UG - 2_ANEEL_-</t>
  </si>
  <si>
    <t>FUT_Santo Antônio de Pádua_UG - 1_ANEEL_-</t>
  </si>
  <si>
    <t>FUT_Santo Inácio III_UG - 1_ANEEL_-</t>
  </si>
  <si>
    <t>FUT_São Cristóvão_UG - 1_ANEEL_-</t>
  </si>
  <si>
    <t>FUT_São Jorge_UG - 10_ANEEL_-</t>
  </si>
  <si>
    <t>FUT_São Jorge_UG - 1_ANEEL_-</t>
  </si>
  <si>
    <t>FUT_Serra das Vacas A_UG - 1_ANEEL_-</t>
  </si>
  <si>
    <t>FUT_Serra das Almas I_UG - 1_ANEEL_-</t>
  </si>
  <si>
    <t>FUT_Serra do Assuruá 1_UG - 1_ANEEL_-</t>
  </si>
  <si>
    <t>FUT_Serra do Assuruá 6_UG - 1_ANEEL_-</t>
  </si>
  <si>
    <t>FUT_Serra do Assuruá 7_UG - 1_ANEEL_-</t>
  </si>
  <si>
    <t>FUT_Serra do Assuruá 8_UG - 1_ANEEL_-</t>
  </si>
  <si>
    <t>FUT_Serra do Assuruá 9_UG - 1_ANEEL_-</t>
  </si>
  <si>
    <t>FUT_Serra do Assuruá 21_UG - 1_ANEEL_-</t>
  </si>
  <si>
    <t>FUT_Serra do Assuruá 23_UG - 1_ANEEL_-</t>
  </si>
  <si>
    <t>FUT_Serra do Assuruá 10_UG - 1_ANEEL_-</t>
  </si>
  <si>
    <t>FUT_Serra do Assuruá 11_UG - 1_ANEEL_-</t>
  </si>
  <si>
    <t>FUT_Serra do Assuruá 12_UG - 1_ANEEL_-</t>
  </si>
  <si>
    <t>FUT_Serra do Assuruá 13_UG - 1_ANEEL_-</t>
  </si>
  <si>
    <t>FUT_Serra do Assuruá 19_UG - 1_ANEEL_-</t>
  </si>
  <si>
    <t>FUT_Serra do Assuruá 14_UG - 1_ANEEL_-</t>
  </si>
  <si>
    <t>FUT_Serra do Assuruá 15_UG - 1_ANEEL_-</t>
  </si>
  <si>
    <t>FUT_Serra do Assuruá 17_UG - 1_ANEEL_-</t>
  </si>
  <si>
    <t>FUT_Serra do Assuruá 18_UG - 1_ANEEL_-</t>
  </si>
  <si>
    <t>FUT_Serra do Assuruá 20_UG - 1_ANEEL_-</t>
  </si>
  <si>
    <t>FUT_Serra do Assuruá 24_UG - 1_ANEEL_-</t>
  </si>
  <si>
    <t>FUT_Serra do Seridó III_UG - 4_30º LEN_-</t>
  </si>
  <si>
    <t>FUT_Serra do Seridó IV_UG - 2_30º LEN_-</t>
  </si>
  <si>
    <t>FUT_Serra do Seridó IV_UG - 3_30º LEN_-</t>
  </si>
  <si>
    <t>FUT_Serra do Seridó X_UG - 1_ANEEL_-</t>
  </si>
  <si>
    <t>FUT_Serra do Seridó XVI_UG - 1_ANEEL_-</t>
  </si>
  <si>
    <t>FUT_Serra do Seridó XVII_UG - 1_ANEEL_-</t>
  </si>
  <si>
    <t>FUT_Serra do Seridó VI_UG - 6_30º LEN_-</t>
  </si>
  <si>
    <t>FUT_Serra do Seridó VII_UG - 2_30º LEN_-</t>
  </si>
  <si>
    <t>FUT_Serra do Seridó VII_UG - 3_30º LEN_-</t>
  </si>
  <si>
    <t>FUT_Serra do Seridó VII_UG - 4_30º LEN_-</t>
  </si>
  <si>
    <t>FUT_Serra do Seridó XII_UG - 2_ANEEL_-</t>
  </si>
  <si>
    <t>FUT_Tucano II_UG - 2_ANEEL_-</t>
  </si>
  <si>
    <t>FUT_Tucano IV_UG - 3_ANEEL_-</t>
  </si>
  <si>
    <t>FUT_Ventos de Santa Eugênia 01_UG - 2_30º LEN_-</t>
  </si>
  <si>
    <t>FUT_Ventos de Santa Eugênia 01_UG - 3_30º LEN_-</t>
  </si>
  <si>
    <t>FUT_Ventos de Santa Eugênia 03_UG - 2_30º LEN_-</t>
  </si>
  <si>
    <t>FUT_Ventos de Santa Eugênia 03_UG - 3_30º LEN_-</t>
  </si>
  <si>
    <t>FUT_Ventos de Santa Eugênia 05_UG - 2_30º LEN_-</t>
  </si>
  <si>
    <t>FUT_Ventos de Santa Eugênia 06_UG - 2_30º LEN_-</t>
  </si>
  <si>
    <t>FUT_Ventos de Santa Eugênia 06_UG - 3_30º LEN_-</t>
  </si>
  <si>
    <t>FUT_Ventos de Santa Eugênia 10_UG - 2_ANEEL_-</t>
  </si>
  <si>
    <t>FUT_Ventos de Santa Eugênia 10_UG - 3_ANEEL_-</t>
  </si>
  <si>
    <t>FUT_Ventos de Santa Eugênia 11_UG - 2_ANEEL_-</t>
  </si>
  <si>
    <t>FUT_Ventos de Santa Leia 01_UG - 4_30º LEN_-</t>
  </si>
  <si>
    <t>FUT_Ventos de Santa Leia 01_UG - 3_30º LEN_-</t>
  </si>
  <si>
    <t>FUT_Ventos de Santa Leia 01_UG - 2_30º LEN_-</t>
  </si>
  <si>
    <t>FUT_Ventos de Santa Leia 02_UG - 2_30º LEN_-</t>
  </si>
  <si>
    <t>FUT_Ventos de Santa Leia 02_UG - 3_30º LEN_-</t>
  </si>
  <si>
    <t>FUT_Ventos de Santa Leia 05_UG - 2_30º LEN_-</t>
  </si>
  <si>
    <t>FUT_Ventos de Santa Leia 12_UG - 3_30º LEN_-</t>
  </si>
  <si>
    <t>FUT_Ventos de Santa Leia 13_UG - 3_30º LEN_-</t>
  </si>
  <si>
    <t>FUT_Ventos de Santa Leia 14_UG - 5_30º LEN_-</t>
  </si>
  <si>
    <t>FUT_Ventos de Santa Leia 14_UG - 2_30º LEN_-</t>
  </si>
  <si>
    <t>FUT_Ventos de Santa Leia 14_UG - 3_30º LEN_-</t>
  </si>
  <si>
    <t>FUT_Ventos de Santa Leia 14_UG - 4_30º LEN_-</t>
  </si>
  <si>
    <t>FUT_Ventos de Santa Luzia 05_UG - 1_ANEEL_-</t>
  </si>
  <si>
    <t>FUT_Ventos de Santa Luzia 06_UG - 1_ANEEL_-</t>
  </si>
  <si>
    <t>FUT_Ventos de Santa Luzia 07_UG - 1_ANEEL_-</t>
  </si>
  <si>
    <t>FUT_Ventos de Santa Luzia 08_UG - 1_ANEEL_-</t>
  </si>
  <si>
    <t>FUT_Ventos de Santa Luzia 09_UG - 1_ANEEL_-</t>
  </si>
  <si>
    <t>FUT_cajuina b19 (antiga ventos de sao ricardo 01)_UG - 1_ANEEL_-</t>
  </si>
  <si>
    <t>FUT_cajuina b20 (antiga ventos de sao ricardo 02)_UG - 1_ANEEL_-</t>
  </si>
  <si>
    <t>FUT_Ventos de São Zacarias 01_UG - 1_ANEEL_-</t>
  </si>
  <si>
    <t>FUT_Ventos de São Zacarias 02_UG - 1_ANEEL_-</t>
  </si>
  <si>
    <t>FUT_Ventos de São Zacarias 07_UG - 1_ANEEL_-</t>
  </si>
  <si>
    <t>FUT_Ventos de São Zacarias 08_UG - 1_ANEEL_-</t>
  </si>
  <si>
    <t>FUT_Ventos de São Zacarias 09_UG - 1_ANEEL_-</t>
  </si>
  <si>
    <t>FUT_Ventos de São Zacarias 10_UG - 1_ANEEL_-</t>
  </si>
  <si>
    <t>FUT_Ventos de São Roque 05_UG - 3_ANEEL_-</t>
  </si>
  <si>
    <t>FUT_Ventos de São Roque 05_UG - 4_ANEEL_-</t>
  </si>
  <si>
    <t>FUT_Ventos de São Roque 04_UG - 2_ANEEL_-</t>
  </si>
  <si>
    <t>FUT_Ventos de São Roque 04_UG - 5_ANEEL_-</t>
  </si>
  <si>
    <t>FUT_Ventos de São Roque 07_UG - 1_ANEEL_-</t>
  </si>
  <si>
    <t>FUT_Ventos de São Roque 07_UG - 2_ANEEL_-</t>
  </si>
  <si>
    <t>FUT_Ventos de São Vitor 1_UG - 1_ANEEL_-</t>
  </si>
  <si>
    <t>FUT_Ventos de São Vitor 1_UG - 2_ANEEL_-</t>
  </si>
  <si>
    <t>FUT_Ventos de São Vitor 1_UG - 3_ANEEL_-</t>
  </si>
  <si>
    <t>FUT_Ventos de São Vitor 2_UG - 1_ANEEL_-</t>
  </si>
  <si>
    <t>FUT_Ventos de São Vitor 2_UG - 2_ANEEL_-</t>
  </si>
  <si>
    <t>FUT_Ventos de São Vitor 3_UG - 1_ANEEL_-</t>
  </si>
  <si>
    <t>FUT_Ventos de São Vitor 4_UG - 1_ANEEL_-</t>
  </si>
  <si>
    <t>FUT_Ventos de São Vitor 4_UG - 2_ANEEL_-</t>
  </si>
  <si>
    <t>FUT_Ventos de São Vitor 4_UG - 3_ANEEL_-</t>
  </si>
  <si>
    <t>FUT_Ventos de São Vitor 5_UG - 1_ANEEL_-</t>
  </si>
  <si>
    <t>FUT_Ventos de São Vitor 5_UG - 2_ANEEL_-</t>
  </si>
  <si>
    <t>FUT_Ventos de São Vitor 6_UG - 2_ANEEL_-</t>
  </si>
  <si>
    <t>FUT_Ventos de São Vitor 6_UG - 3_ANEEL_-</t>
  </si>
  <si>
    <t>FUT_Ventos de São Vitor 6_UG - 1_ANEEL_-</t>
  </si>
  <si>
    <t>FUT_Ventos de São Vitor 7_UG - 1_ANEEL_-</t>
  </si>
  <si>
    <t>FUT_Ventos de São Vitor 7_UG - 4_ANEEL_-</t>
  </si>
  <si>
    <t>FUT_Ventos de São Vitor 7_UG - 2_ANEEL_-</t>
  </si>
  <si>
    <t>FUT_Ventos de São Vitor 7_UG - 3_ANEEL_-</t>
  </si>
  <si>
    <t>FUT_Ventos de São Vitor 8_UG - 1_ANEEL_-</t>
  </si>
  <si>
    <t>FUT_Ventos de São Vitor 8_UG - 2_ANEEL_-</t>
  </si>
  <si>
    <t>FUT_Ventos de São Vitor 9_UG - 1_ANEEL_-</t>
  </si>
  <si>
    <t>FUT_Ventos de São Vitor 9_UG - 2_ANEEL_-</t>
  </si>
  <si>
    <t>FUT_Ventos de São Vitor 12_UG - 4_ANEEL_-</t>
  </si>
  <si>
    <t>FUT_Ventos de São Vitor 12_UG - 2_ANEEL_-</t>
  </si>
  <si>
    <t>FUT_Ventos de São Vitor 12_UG - 3_ANEEL_-</t>
  </si>
  <si>
    <t>FUT_Ventos de São Vitor 12_UG - 5_ANEEL_-</t>
  </si>
  <si>
    <t>FUT_Ventos de São Vitor 13_UG - 4_ANEEL_-</t>
  </si>
  <si>
    <t>FUT_Ventos de São Vitor 13_UG - 2_ANEEL_-</t>
  </si>
  <si>
    <t>FUT_Ventos de São Vitor 13_UG - 3_ANEEL_-</t>
  </si>
  <si>
    <t>FUT_Ventos de São Vitor 14_UG - 4_ANEEL_-</t>
  </si>
  <si>
    <t>FUT_Ventos de São Vitor 14_UG - 2_ANEEL_-</t>
  </si>
  <si>
    <t>FUT_Ventos de São Vitor 14_UG - 3_ANEEL_-</t>
  </si>
  <si>
    <t>FUT_Serra das Almas II_UG - 10_ANEEL_-</t>
  </si>
  <si>
    <t>FUT_Serra das Almas III_UG - 9_ANEEL_-</t>
  </si>
  <si>
    <t>FUT_Serra das Almas VI_UG - 10_ANEEL_-</t>
  </si>
  <si>
    <t>FUT_Serra das Almas IV_UG - 10_ANEEL_-</t>
  </si>
  <si>
    <t>FUT_Serra das Almas V_UG - 10_ANEEL_-</t>
  </si>
  <si>
    <t>FUT_Água Vermelha VII_UG - 1_ANEEL_-</t>
  </si>
  <si>
    <t>FUT_Ape Brasão_UG - 1_ANEEL_-</t>
  </si>
  <si>
    <t>FUT_Arinos 2_UG - 1_ANEEL_-</t>
  </si>
  <si>
    <t>FUT_Arinos 4_UG - 1_ANEEL_-</t>
  </si>
  <si>
    <t>FUT_arinos 8_UG - 1_ANEEL_-</t>
  </si>
  <si>
    <t>FUT_arinos 9_UG - 1_ANEEL_-</t>
  </si>
  <si>
    <t>FUT_arinos 10_UG - 1_ANEEL_-</t>
  </si>
  <si>
    <t>FUT_Arinos 14_UG - 1_ANEEL_-</t>
  </si>
  <si>
    <t>FUT_Arinos 15_UG - 1_ANEEL_-</t>
  </si>
  <si>
    <t>FUT_Arinos 16_UG - 1_ANEEL_-</t>
  </si>
  <si>
    <t>FUT_Arinos 17_UG - 1_ANEEL_-</t>
  </si>
  <si>
    <t>FUT_arinos 21_UG - 1_ANEEL_-</t>
  </si>
  <si>
    <t>FUT_arinos 22_UG - 1_ANEEL_-</t>
  </si>
  <si>
    <t>FUT_arinos 23_UG - 1_ANEEL_-</t>
  </si>
  <si>
    <t>FUT_arinos 24_UG - 1_ANEEL_-</t>
  </si>
  <si>
    <t>FUT_Assu Sol V_UG - 1_ANEEL_-</t>
  </si>
  <si>
    <t>FUT_Calcário Tangará_UG - 1_ANEEL_-</t>
  </si>
  <si>
    <t>FUT_Cerâmica Juscimeira_UG - 1_ANEEL_-</t>
  </si>
  <si>
    <t>FUT_Coopermaçã_UG - 1_ANEEL_-</t>
  </si>
  <si>
    <t>FUT_CTR Randon_UG - 1_ANEEL_-</t>
  </si>
  <si>
    <t>FUT_Dual PP_UG - 1_ANEEL_-</t>
  </si>
  <si>
    <t>FUT_Faculdade Cathedral_UG - 1_ANEEL_-</t>
  </si>
  <si>
    <t>FUT_Fermap Armazéns Gerais_UG - 1_ANEEL_-</t>
  </si>
  <si>
    <t>FUT_Ferreira Costa Natal_UG - 1_ANEEL_-</t>
  </si>
  <si>
    <t>FUT_Guimarania 1_UG - 1_ANEEL_-</t>
  </si>
  <si>
    <t>FUT_Guimarania 2_UG - 1_ANEEL_-</t>
  </si>
  <si>
    <t>FUT_H Bremer &amp; Filhos_UG - 1_ANEEL_-</t>
  </si>
  <si>
    <t>FUT_Horizonte MP 1_UG - 1_ANEEL_-</t>
  </si>
  <si>
    <t>FUT_Horizonte MP 2_UG - 1_ANEEL_-</t>
  </si>
  <si>
    <t>FUT_Horizonte MP 11_UG - 1_ANEEL_-</t>
  </si>
  <si>
    <t>FUT_Jaíba C_UG - 1_ANEEL_-</t>
  </si>
  <si>
    <t>FUT_Jaíba CE_UG - 1_ANEEL_-</t>
  </si>
  <si>
    <t>FUT_Jaíba CN_UG - 1_ANEEL_-</t>
  </si>
  <si>
    <t>FUT_Jaíba CO_UG - 1_ANEEL_-</t>
  </si>
  <si>
    <t>FUT_Jaíba CS_UG - 1_ANEEL_-</t>
  </si>
  <si>
    <t>FUT_Jaíba L1_UG - 1_ANEEL_-</t>
  </si>
  <si>
    <t>FUT_Jaíba L2_UG - 1_ANEEL_-</t>
  </si>
  <si>
    <t>FUT_Jaíba NE2_UG - 1_ANEEL_-</t>
  </si>
  <si>
    <t>FUT_Jaíba NE3_UG - 1_ANEEL_-</t>
  </si>
  <si>
    <t>FUT_Jaíba NO2_UG - 1_ANEEL_-</t>
  </si>
  <si>
    <t>FUT_Jaíba S_UG - 1_ANEEL_-</t>
  </si>
  <si>
    <t>FUT_Jaíba SE2_UG - 1_ANEEL_-</t>
  </si>
  <si>
    <t>FUT_Jaíba SO_UG - 1_ANEEL_-</t>
  </si>
  <si>
    <t>FUT_Janaúba 1_UG - 2_ANEEL_-</t>
  </si>
  <si>
    <t>FUT_Janaúba 10_UG - 2_ANEEL_-</t>
  </si>
  <si>
    <t>FUT_Janaúba 11_UG - 2_ANEEL_-</t>
  </si>
  <si>
    <t>FUT_Janaúba 12_UG - 2_ANEEL_-</t>
  </si>
  <si>
    <t>FUT_Janaúba 13_UG - 2_ANEEL_-</t>
  </si>
  <si>
    <t>FUT_Janaúba 14_UG - 2_ANEEL_-</t>
  </si>
  <si>
    <t>FUT_Janaúba 2_UG - 2_ANEEL_-</t>
  </si>
  <si>
    <t>FUT_Janaúba 3_UG - 2_ANEEL_-</t>
  </si>
  <si>
    <t>FUT_Janaúba 4_UG - 2_ANEEL_-</t>
  </si>
  <si>
    <t>FUT_Janaúba 5_UG - 2_ANEEL_-</t>
  </si>
  <si>
    <t>FUT_Janaúba 6_UG - 2_ANEEL_-</t>
  </si>
  <si>
    <t>FUT_Janaúba 7_UG - 2_ANEEL_-</t>
  </si>
  <si>
    <t>FUT_Janaúba 8_UG - 2_ANEEL_-</t>
  </si>
  <si>
    <t>FUT_Janaúba 9_UG - 2_ANEEL_-</t>
  </si>
  <si>
    <t>FUT_Josidith Leopoldo de Bulhoes_UG - 1_ANEEL_-</t>
  </si>
  <si>
    <t>FUT_Jusante 1_UG - 1_ANEEL_-</t>
  </si>
  <si>
    <t>FUT_Kapa Zero_UG - 1_ANEEL_-</t>
  </si>
  <si>
    <t>FUT_Luzia 3_UG - 7_ANEEL_-</t>
  </si>
  <si>
    <t>FUT_Madesa_UG - 1_ANEEL_-</t>
  </si>
  <si>
    <t>FUT_Marangatu 1_UG - 1_ANEEL_-</t>
  </si>
  <si>
    <t>FUT_Marangatu 12_UG - 1_ANEEL_-</t>
  </si>
  <si>
    <t>FUT_Marangatu 2_UG - 1_ANEEL_-</t>
  </si>
  <si>
    <t>FUT_Marangatu 3_UG - 1_ANEEL_-</t>
  </si>
  <si>
    <t>FUT_Marangatu 4_UG - 1_ANEEL_-</t>
  </si>
  <si>
    <t>FUT_Marangatu 5_UG - 1_ANEEL_-</t>
  </si>
  <si>
    <t>FUT_Marangatu 7_UG - 2_ANEEL_-</t>
  </si>
  <si>
    <t>FUT_Mauriti 1_UG - 1_ANEEL_-</t>
  </si>
  <si>
    <t>FUT_Mauriti 2_UG - 1_ANEEL_-</t>
  </si>
  <si>
    <t>FUT_Mauriti 3_UG - 1_ANEEL_-</t>
  </si>
  <si>
    <t>FUT_Mauriti 4_UG - 1_ANEEL_-</t>
  </si>
  <si>
    <t>FUT_Mauriti 5_UG - 1_ANEEL_-</t>
  </si>
  <si>
    <t>FUT_Mauriti 6_UG - 1_ANEEL_-</t>
  </si>
  <si>
    <t>FUT_Mauriti 7_UG - 1_ANEEL_-</t>
  </si>
  <si>
    <t>FUT_Mauriti 8_UG - 1_ANEEL_-</t>
  </si>
  <si>
    <t>FUT_Mercur Solar_UG - 1_ANEEL_-</t>
  </si>
  <si>
    <t>FUT_Monte Verde Solar II_UG - 1_ANEEL_-</t>
  </si>
  <si>
    <t>FUT_Monte Verde Solar III_UG - 1_ANEEL_-</t>
  </si>
  <si>
    <t>FUT_Monte Verde Solar IV_UG - 1_ANEEL_-</t>
  </si>
  <si>
    <t>FUT_Monte Verde Solar V_UG - 1_ANEEL_-</t>
  </si>
  <si>
    <t>FUT_Monte Verde Solar VII_UG - 1_ANEEL_-</t>
  </si>
  <si>
    <t>FUT_Novo Oriente I_UG - 1_ANEEL_-</t>
  </si>
  <si>
    <t>FUT_Novo Oriente II_UG - 1_ANEEL_-</t>
  </si>
  <si>
    <t>FUT_Novo Oriente III_UG - 1_ANEEL_-</t>
  </si>
  <si>
    <t>FUT_Novo Oriente IV_UG - 1_ANEEL_-</t>
  </si>
  <si>
    <t>FUT_Novo Oriente V_UG - 1_ANEEL_-</t>
  </si>
  <si>
    <t>FUT_Novo Oriente VI_UG - 1_ANEEL_-</t>
  </si>
  <si>
    <t>FUT_Palotti Ape_UG - 1_ANEEL_-</t>
  </si>
  <si>
    <t>FUT_Panati 1_UG - 1_ANEEL_-</t>
  </si>
  <si>
    <t>FUT_Panati 2_UG - 1_ANEEL_-</t>
  </si>
  <si>
    <t>FUT_Panati 3_UG - 1_ANEEL_-</t>
  </si>
  <si>
    <t>FUT_Panati 4_UG - 1_ANEEL_-</t>
  </si>
  <si>
    <t>FUT_Panati 5_UG - 1_ANEEL_-</t>
  </si>
  <si>
    <t>FUT_Panati 6_UG - 1_ANEEL_-</t>
  </si>
  <si>
    <t>FUT_Pedro Leopoldo 1_UG - 1_ANEEL_-</t>
  </si>
  <si>
    <t>FUT_Pedro Leopoldo 2_UG - 1_ANEEL_-</t>
  </si>
  <si>
    <t>FUT_Perola Av Brasil_UG - 1_ANEEL_-</t>
  </si>
  <si>
    <t>FUT_Perola Av Comercial_UG - 1_ANEEL_-</t>
  </si>
  <si>
    <t>FUT_Perola Br 060_UG - 1_ANEEL_-</t>
  </si>
  <si>
    <t>FUT_Perola Rua Luziania_UG - 1_ANEEL_-</t>
  </si>
  <si>
    <t>FUT_Pitombeira_UG - 1_ANEEL_-</t>
  </si>
  <si>
    <t>FUT_Portal Vidros_UG - 1_ANEEL_-</t>
  </si>
  <si>
    <t>FUT_Profª. Heley de Abreu Silva Batista 1 (Antiga Janauba 138-1)_UG - 1_37º LEN_-</t>
  </si>
  <si>
    <t>FUT_Profª. Heley de Abreu Silva Batista 2 (Antiga Janauba 138-2)_UG - 1_37º LEN_-</t>
  </si>
  <si>
    <t>FUT_Racri_UG - 1_ANEEL_-</t>
  </si>
  <si>
    <t>FUT_Rafitec Fábrica 03_UG - 1_ANEEL_-</t>
  </si>
  <si>
    <t>FUT_Rede Zeferino Itapira_UG - 1_ANEEL_-</t>
  </si>
  <si>
    <t>FUT_Ribeiro Gonçalves II_UG - 1_ANEEL_-</t>
  </si>
  <si>
    <t>FUT_Ribeiro Gonçalves III_UG - 1_ANEEL_-</t>
  </si>
  <si>
    <t>FUT_Ribeiro Gonçalves VI_UG - 1_ANEEL_-</t>
  </si>
  <si>
    <t>FUT_Ribeiro Gonçalves VII_UG - 1_ANEEL_-</t>
  </si>
  <si>
    <t>FUT_Ribeiro Gonçalves VIII_UG - 1_ANEEL_-</t>
  </si>
  <si>
    <t>FUT_Rio do Peixe I_UG - 1_ANEEL_-</t>
  </si>
  <si>
    <t>FUT_Rio do Peixe II_UG - 1_ANEEL_-</t>
  </si>
  <si>
    <t>FUT_Santa Luzia 3_UG - 1_ANEEL_-</t>
  </si>
  <si>
    <t>FUT_Santa Luzia 4_UG - 1_ANEEL_-</t>
  </si>
  <si>
    <t>FUT_Santa Luzia 6_UG - 1_ANEEL_-</t>
  </si>
  <si>
    <t>FUT_Santa Luzia 8_UG - 1_ANEEL_-</t>
  </si>
  <si>
    <t>FUT_São Francisco I_UG - 1_ANEEL_-</t>
  </si>
  <si>
    <t>FUT_São Francisco II_UG - 1_ANEEL_-</t>
  </si>
  <si>
    <t>FUT_São Francisco III_UG - 1_ANEEL_-</t>
  </si>
  <si>
    <t>FUT_São Gonçalo 4_UG - 1_ANEEL_-</t>
  </si>
  <si>
    <t>FUT_São João 2_UG - 1_ANEEL_-</t>
  </si>
  <si>
    <t>FUT_São João 3_UG - 1_ANEEL_-</t>
  </si>
  <si>
    <t>FUT_São João 4_UG - 1_ANEEL_-</t>
  </si>
  <si>
    <t>FUT_São João 5_UG - 1_ANEEL_-</t>
  </si>
  <si>
    <t>FUT_São João 6_UG - 1_ANEEL_-</t>
  </si>
  <si>
    <t>FUT_São João 7_UG - 1_ANEEL_-</t>
  </si>
  <si>
    <t>FUT_São João 1_UG - 1_ANEEL_-</t>
  </si>
  <si>
    <t>FUT_Serra do Mato IV_UG - 2_ANEEL_-</t>
  </si>
  <si>
    <t>FUT_Serra do Mato IV_UG - 3_ANEEL_-</t>
  </si>
  <si>
    <t>FUT_Serra do Mel III (Antiga Serra do Mel IX)_UG - 1_ANEEL_-</t>
  </si>
  <si>
    <t>FUT_Serra do Mel IV (Antiga Serra do Mel X)_UG - 1_ANEEL_-</t>
  </si>
  <si>
    <t>FUT_Serra do Mel V (Antiga Serra do Mel VII)_UG - 1_ANEEL_-</t>
  </si>
  <si>
    <t>FUT_Serra do Mel VI (Antiga Serra do Mel VIII)_UG - 1_ANEEL_-</t>
  </si>
  <si>
    <t>FUT_Sertão Solar Barreiras XVI_UG - 1_ANEEL_-</t>
  </si>
  <si>
    <t>FUT_Sertão Solar Barreiras XVII_UG - 1_ANEEL_-</t>
  </si>
  <si>
    <t>FUT_Sertão Solar Barreiras XX_UG - 1_ANEEL_-</t>
  </si>
  <si>
    <t>FUT_Sertão Solar Barreiras XXI_UG - 1_ANEEL_-</t>
  </si>
  <si>
    <t>FUT_Sol do Piauí_UG - 1_ANEEL_-</t>
  </si>
  <si>
    <t>FUT_Solatio Várzea 3_UG - 1_ANEEL_-</t>
  </si>
  <si>
    <t>FUT_Supermercado Nordestão Superfácil Rodoviária_UG - 1_ANEEL_-</t>
  </si>
  <si>
    <t>FUT_Ster Bom Filial Casquinho_UG - 1_ANEEL_-</t>
  </si>
  <si>
    <t>FUT_Ster Bom Matriz_UG - 1_ANEEL_-</t>
  </si>
  <si>
    <t>FUT_Vitoria Stone_UG - 1_ANEEL_-</t>
  </si>
  <si>
    <t>FUT_Zodiac Produtos Farmacêuticos_UG - 1_ANEEL_-</t>
  </si>
  <si>
    <t>FUT_Zucchi_UG - 1_ANEEL_-</t>
  </si>
  <si>
    <t>FUT_Solar Irecê_UG - 16_ANEEL_-</t>
  </si>
  <si>
    <t>FUT_Solar Irecê 3_UG - 13_ANEEL_-</t>
  </si>
  <si>
    <t>FUT_Aratinga 1_UG - 20_ANEEL_-</t>
  </si>
  <si>
    <t>FUT_Aratinga 2_UG - 20_ANEEL_-</t>
  </si>
  <si>
    <t>FUT_Aratinga 3_UG - 20_ANEEL_-</t>
  </si>
  <si>
    <t>FUT_Aratinga 4_UG - 20_ANEEL_-</t>
  </si>
  <si>
    <t>FUT_Aratinga 5_UG - 20_ANEEL_-</t>
  </si>
  <si>
    <t>FUT_Morada do Sol I_UG - 16_ANEEL_-</t>
  </si>
  <si>
    <t>FUT_Morada do Sol II_UG - 16_ANEEL_-</t>
  </si>
  <si>
    <t>FUT_Morada do Sol III_UG - 16_ANEEL_-</t>
  </si>
  <si>
    <t>FUT_Morada do Sol IV_UG - 16_ANEEL_-</t>
  </si>
  <si>
    <t>FUT_Morada do Sol V_UG - 16_ANEEL_-</t>
  </si>
  <si>
    <t>FUT_Morada do Sol VI_UG - 16_ANEEL_-</t>
  </si>
  <si>
    <t>FUT_Jaíba N_UG - 14_ANEEL_-</t>
  </si>
  <si>
    <t>FUT_Jaíba O_UG - 14_ANEEL_-</t>
  </si>
  <si>
    <t>FUT_Jaíba NO1_UG - 27_ANEEL_-</t>
  </si>
  <si>
    <t>FUT_Jaíba NE1_UG - 27_ANEEL_-</t>
  </si>
  <si>
    <t>FUT_Lagoa 1_UG - 156_ANEEL_-</t>
  </si>
  <si>
    <t>FUT_Lagoa 2_UG - 156_ANEEL_-</t>
  </si>
  <si>
    <t>FUT_Santa Luzia 15_UG - 250_ANEEL_-</t>
  </si>
  <si>
    <t>FUT_Santa Luzia 16_UG - 250_ANEEL_-</t>
  </si>
  <si>
    <t>FUT_Santa Luzia 17_UG - 250_ANEEL_-</t>
  </si>
  <si>
    <t>FUT_Santa Luzia 18_UG - 250_ANEEL_-</t>
  </si>
  <si>
    <t>FUT_Santa Luzia 19_UG - 250_ANEEL_-</t>
  </si>
  <si>
    <t>FUT_Santa Luzia 20_UG - 250_ANEEL_-</t>
  </si>
  <si>
    <t>FUT_Serrita I (Antigo Enercom Serrita I)_UG - 10_ANEEL_-</t>
  </si>
  <si>
    <t>FUT_Serrita II (Antiga Enercom Serrita II)_UG - 10_ANEEL_-</t>
  </si>
  <si>
    <t>FUT_3 Tentos Vera_UG - 1_ANEEL_ACR</t>
  </si>
  <si>
    <t>FUT_3 Tentos Vera_UG - 1_ANEEL_ACL</t>
  </si>
  <si>
    <t>FUT_Amitec_UG - 1_ANEEL_ACR</t>
  </si>
  <si>
    <t>FUT_Amitec_UG - 1_ANEEL_ACL</t>
  </si>
  <si>
    <t>FUT_Angelica_UG - 1_1º LER_ACR</t>
  </si>
  <si>
    <t>FUT_Angelica_UG - 1_1º LER_ACL</t>
  </si>
  <si>
    <t>FUT_Cedro_UG - 1_ANEEL_ACR</t>
  </si>
  <si>
    <t>FUT_Cedro_UG - 1_ANEEL_ACL</t>
  </si>
  <si>
    <t>FUT_Cerradinho MS1_UG - 1_ANEEL_ACR</t>
  </si>
  <si>
    <t>FUT_Cerradinho MS1_UG - 1_ANEEL_ACL</t>
  </si>
  <si>
    <t>FUT_Ciclus_UG - 1_ANEEL_ACR</t>
  </si>
  <si>
    <t>FUT_Ciclus_UG - 1_ANEEL_ACL</t>
  </si>
  <si>
    <t>FUT_Inpasa Mutum_UG - 1_ANEEL_ACR</t>
  </si>
  <si>
    <t>FUT_Inpasa Mutum_UG - 1_ANEEL_ACL</t>
  </si>
  <si>
    <t>FUT_Itacoatiara_UG - 1_ANEEL_ACR</t>
  </si>
  <si>
    <t>FUT_Itacoatiara_UG - 1_ANEEL_ACL</t>
  </si>
  <si>
    <t>FUT_Laguna_UG - 1_34º LEN_ACR</t>
  </si>
  <si>
    <t>FUT_Laguna_UG - 1_34º LEN_ACL</t>
  </si>
  <si>
    <t>FUT_Santa Helena_UG - 1_ANEEL_ACR</t>
  </si>
  <si>
    <t>FUT_Santa Helena_UG - 1_ANEEL_ACL</t>
  </si>
  <si>
    <t>FUT_Santa Lucia - Blue Ville_UG - 1_ANEEL_ACR</t>
  </si>
  <si>
    <t>FUT_Santa Lucia - Blue Ville_UG - 1_ANEEL_ACL</t>
  </si>
  <si>
    <t>FUT_Central Geradora Suzano RRP1_UG - 1_36º LEN_ACR</t>
  </si>
  <si>
    <t>FUT_Central Geradora Suzano RRP1_UG - 1_36º LEN_ACL</t>
  </si>
  <si>
    <t>FUT_Central Geradora Suzano RRP1_UG - 2_36º LEN_ACR</t>
  </si>
  <si>
    <t>FUT_Central Geradora Suzano RRP1_UG - 2_36º LEN_ACL</t>
  </si>
  <si>
    <t>FUT_univalem bioenergia_UG - 1_30º LEN_ACR</t>
  </si>
  <si>
    <t>FUT_univalem bioenergia_UG - 1_30º LEN_ACL</t>
  </si>
  <si>
    <t>FUT_Uruaçu Açúcar e Álcool_UG - 1_ANEEL_ACR</t>
  </si>
  <si>
    <t>FUT_Uruaçu Açúcar e Álcool_UG - 1_ANEEL_ACL</t>
  </si>
  <si>
    <t>FUT_Usina da Pedra_UG - 1_ANEEL_ACR</t>
  </si>
  <si>
    <t>FUT_Usina da Pedra_UG - 1_ANEEL_ACL</t>
  </si>
  <si>
    <t>FUT_Vesta_UG - 1_ANEEL_ACR</t>
  </si>
  <si>
    <t>FUT_Vesta_UG - 1_ANEEL_ACL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</si>
</sst>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_(* #,##0.00_);_(* \(#,##0.00\);_(* &quot;-&quot;??_);_(@_)"/>
    <numFmt numFmtId="165" formatCode="0.0%"/>
    <numFmt numFmtId="166" formatCode="dd/mm/yy;@"/>
    <numFmt numFmtId="167" formatCode="0.0"/>
    <numFmt numFmtId="168" formatCode="0.00000"/>
    <numFmt numFmtId="169" formatCode="0.000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9"/>
      <name val="Calibri"/>
      <family val="2"/>
      <scheme val="minor"/>
    </font>
    <font>
      <sz val="9"/>
      <color rgb="FF0000CC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9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sz val="11"/>
      <name val="Calibri"/>
      <family val="2"/>
      <scheme val="minor"/>
    </font>
    <font>
      <sz val="10"/>
      <color theme="1"/>
      <name val="Arial"/>
      <family val="2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rgb="FFC00000"/>
      <name val="Calibri"/>
      <family val="2"/>
      <scheme val="minor"/>
    </font>
    <font>
      <sz val="9"/>
      <name val="Cambria"/>
      <family val="2"/>
      <scheme val="major"/>
    </font>
    <font>
      <sz val="8"/>
      <color theme="1"/>
      <name val="Calibri"/>
      <family val="2"/>
      <scheme val="minor"/>
    </font>
    <font>
      <sz val="11"/>
      <color theme="1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B8CCE4"/>
        <bgColor rgb="FF000000"/>
      </patternFill>
    </fill>
    <fill>
      <patternFill patternType="solid">
        <fgColor rgb="FFC5D9F1"/>
        <bgColor rgb="FF000000"/>
      </patternFill>
    </fill>
    <fill>
      <patternFill patternType="solid">
        <fgColor rgb="FFCCC0DA"/>
        <bgColor rgb="FF000000"/>
      </patternFill>
    </fill>
    <fill>
      <patternFill patternType="solid">
        <fgColor rgb="FFE4DFEC"/>
        <bgColor rgb="FF000000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0" fillId="0" borderId="0"/>
    <xf numFmtId="0" fontId="10" fillId="0" borderId="0"/>
    <xf numFmtId="0" fontId="11" fillId="0" borderId="0" applyNumberFormat="0" applyFill="0" applyBorder="0" applyAlignment="0" applyProtection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0" fillId="0" borderId="0" applyFont="0" applyFill="0" applyBorder="0" applyAlignment="0" applyProtection="0"/>
  </cellStyleXfs>
  <cellXfs count="140">
    <xf numFmtId="0" fontId="0" fillId="0" borderId="0" xfId="0"/>
    <xf numFmtId="0" fontId="3" fillId="3" borderId="0" xfId="0" applyFont="1" applyFill="1"/>
    <xf numFmtId="0" fontId="4" fillId="4" borderId="1" xfId="0" applyFont="1" applyFill="1" applyBorder="1" applyAlignment="1">
      <alignment vertical="center"/>
    </xf>
    <xf numFmtId="0" fontId="4" fillId="4" borderId="2" xfId="0" applyFont="1" applyFill="1" applyBorder="1" applyAlignment="1">
      <alignment vertical="center"/>
    </xf>
    <xf numFmtId="0" fontId="3" fillId="4" borderId="2" xfId="0" applyFont="1" applyFill="1" applyBorder="1"/>
    <xf numFmtId="0" fontId="4" fillId="4" borderId="2" xfId="0" applyFont="1" applyFill="1" applyBorder="1"/>
    <xf numFmtId="0" fontId="4" fillId="4" borderId="3" xfId="0" applyFont="1" applyFill="1" applyBorder="1"/>
    <xf numFmtId="0" fontId="4" fillId="4" borderId="7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4" fillId="4" borderId="0" xfId="0" applyFont="1" applyFill="1"/>
    <xf numFmtId="0" fontId="4" fillId="4" borderId="8" xfId="0" applyFont="1" applyFill="1" applyBorder="1"/>
    <xf numFmtId="0" fontId="3" fillId="4" borderId="0" xfId="0" applyFont="1" applyFill="1"/>
    <xf numFmtId="0" fontId="3" fillId="4" borderId="7" xfId="0" applyFont="1" applyFill="1" applyBorder="1"/>
    <xf numFmtId="0" fontId="3" fillId="4" borderId="8" xfId="0" applyFont="1" applyFill="1" applyBorder="1"/>
    <xf numFmtId="0" fontId="3" fillId="4" borderId="4" xfId="0" applyFont="1" applyFill="1" applyBorder="1"/>
    <xf numFmtId="0" fontId="3" fillId="4" borderId="5" xfId="0" applyFont="1" applyFill="1" applyBorder="1"/>
    <xf numFmtId="0" fontId="3" fillId="4" borderId="6" xfId="0" applyFont="1" applyFill="1" applyBorder="1"/>
    <xf numFmtId="0" fontId="2" fillId="5" borderId="12" xfId="0" applyFont="1" applyFill="1" applyBorder="1" applyAlignment="1">
      <alignment horizontal="center"/>
    </xf>
    <xf numFmtId="0" fontId="2" fillId="5" borderId="13" xfId="0" applyFont="1" applyFill="1" applyBorder="1" applyAlignment="1">
      <alignment horizontal="center"/>
    </xf>
    <xf numFmtId="0" fontId="0" fillId="3" borderId="0" xfId="0" applyFill="1"/>
    <xf numFmtId="0" fontId="0" fillId="3" borderId="13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3" borderId="0" xfId="0" applyFill="1" applyAlignment="1">
      <alignment horizontal="center"/>
    </xf>
    <xf numFmtId="14" fontId="0" fillId="0" borderId="0" xfId="0" applyNumberFormat="1"/>
    <xf numFmtId="0" fontId="5" fillId="0" borderId="0" xfId="0" applyFont="1"/>
    <xf numFmtId="0" fontId="6" fillId="0" borderId="0" xfId="0" applyFont="1"/>
    <xf numFmtId="0" fontId="7" fillId="7" borderId="11" xfId="0" applyFont="1" applyFill="1" applyBorder="1" applyAlignment="1">
      <alignment horizontal="center"/>
    </xf>
    <xf numFmtId="0" fontId="7" fillId="7" borderId="12" xfId="0" applyFont="1" applyFill="1" applyBorder="1" applyAlignment="1">
      <alignment horizontal="center"/>
    </xf>
    <xf numFmtId="17" fontId="8" fillId="8" borderId="13" xfId="0" applyNumberFormat="1" applyFont="1" applyFill="1" applyBorder="1" applyAlignment="1">
      <alignment horizontal="center" vertical="center"/>
    </xf>
    <xf numFmtId="17" fontId="8" fillId="9" borderId="12" xfId="0" applyNumberFormat="1" applyFont="1" applyFill="1" applyBorder="1" applyAlignment="1">
      <alignment horizontal="center" vertical="center"/>
    </xf>
    <xf numFmtId="165" fontId="5" fillId="0" borderId="12" xfId="2" applyNumberFormat="1" applyFont="1" applyBorder="1"/>
    <xf numFmtId="17" fontId="8" fillId="0" borderId="0" xfId="0" applyNumberFormat="1" applyFont="1" applyAlignment="1">
      <alignment horizontal="left" vertical="center"/>
    </xf>
    <xf numFmtId="17" fontId="11" fillId="0" borderId="0" xfId="6" applyNumberFormat="1" applyFill="1" applyBorder="1" applyAlignment="1">
      <alignment horizontal="left" vertical="center"/>
    </xf>
    <xf numFmtId="17" fontId="12" fillId="2" borderId="11" xfId="0" applyNumberFormat="1" applyFont="1" applyFill="1" applyBorder="1" applyAlignment="1">
      <alignment horizontal="center" vertical="center" wrapText="1"/>
    </xf>
    <xf numFmtId="17" fontId="12" fillId="2" borderId="12" xfId="0" applyNumberFormat="1" applyFont="1" applyFill="1" applyBorder="1" applyAlignment="1">
      <alignment horizontal="center" vertical="center"/>
    </xf>
    <xf numFmtId="43" fontId="12" fillId="2" borderId="12" xfId="1" applyFont="1" applyFill="1" applyBorder="1" applyAlignment="1">
      <alignment horizontal="center" vertical="center" wrapText="1"/>
    </xf>
    <xf numFmtId="166" fontId="12" fillId="2" borderId="12" xfId="0" applyNumberFormat="1" applyFont="1" applyFill="1" applyBorder="1" applyAlignment="1">
      <alignment horizontal="center" vertical="center"/>
    </xf>
    <xf numFmtId="17" fontId="12" fillId="2" borderId="12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65" fontId="0" fillId="0" borderId="0" xfId="2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7" fontId="0" fillId="10" borderId="16" xfId="0" applyNumberFormat="1" applyFill="1" applyBorder="1" applyAlignment="1">
      <alignment horizontal="center" vertical="center" wrapText="1"/>
    </xf>
    <xf numFmtId="1" fontId="8" fillId="8" borderId="13" xfId="0" applyNumberFormat="1" applyFont="1" applyFill="1" applyBorder="1" applyAlignment="1">
      <alignment horizontal="center" vertical="center"/>
    </xf>
    <xf numFmtId="17" fontId="0" fillId="10" borderId="16" xfId="0" applyNumberFormat="1" applyFill="1" applyBorder="1" applyAlignment="1">
      <alignment vertical="center"/>
    </xf>
    <xf numFmtId="2" fontId="0" fillId="0" borderId="0" xfId="0" applyNumberFormat="1"/>
    <xf numFmtId="9" fontId="0" fillId="0" borderId="0" xfId="2" applyFont="1"/>
    <xf numFmtId="17" fontId="13" fillId="0" borderId="0" xfId="0" applyNumberFormat="1" applyFont="1"/>
    <xf numFmtId="0" fontId="14" fillId="0" borderId="0" xfId="5" applyFont="1" applyAlignment="1" applyProtection="1">
      <alignment horizontal="center"/>
      <protection locked="0"/>
    </xf>
    <xf numFmtId="166" fontId="14" fillId="0" borderId="0" xfId="5" applyNumberFormat="1" applyFont="1" applyAlignment="1" applyProtection="1">
      <alignment horizontal="center"/>
      <protection locked="0"/>
    </xf>
    <xf numFmtId="2" fontId="14" fillId="0" borderId="0" xfId="5" applyNumberFormat="1" applyFont="1" applyAlignment="1" applyProtection="1">
      <alignment horizontal="center"/>
      <protection locked="0"/>
    </xf>
    <xf numFmtId="9" fontId="14" fillId="0" borderId="0" xfId="2" applyFont="1" applyAlignment="1" applyProtection="1">
      <alignment horizontal="center"/>
      <protection locked="0"/>
    </xf>
    <xf numFmtId="9" fontId="0" fillId="0" borderId="0" xfId="2" applyFont="1" applyAlignment="1">
      <alignment horizontal="center"/>
    </xf>
    <xf numFmtId="2" fontId="14" fillId="0" borderId="0" xfId="5" applyNumberFormat="1" applyFont="1" applyProtection="1">
      <protection locked="0"/>
    </xf>
    <xf numFmtId="1" fontId="14" fillId="0" borderId="0" xfId="2" applyNumberFormat="1" applyFont="1" applyAlignment="1" applyProtection="1">
      <alignment horizontal="center"/>
      <protection locked="0"/>
    </xf>
    <xf numFmtId="0" fontId="14" fillId="0" borderId="0" xfId="4" applyFont="1" applyAlignment="1" applyProtection="1">
      <alignment horizontal="center"/>
      <protection locked="0"/>
    </xf>
    <xf numFmtId="166" fontId="14" fillId="0" borderId="0" xfId="4" applyNumberFormat="1" applyFont="1" applyAlignment="1" applyProtection="1">
      <alignment horizontal="center"/>
      <protection locked="0"/>
    </xf>
    <xf numFmtId="9" fontId="14" fillId="0" borderId="0" xfId="4" applyNumberFormat="1" applyFont="1" applyAlignment="1" applyProtection="1">
      <alignment horizontal="center"/>
      <protection locked="0"/>
    </xf>
    <xf numFmtId="9" fontId="14" fillId="0" borderId="0" xfId="4" applyNumberFormat="1" applyFont="1" applyAlignment="1" applyProtection="1">
      <alignment horizontal="right"/>
      <protection locked="0"/>
    </xf>
    <xf numFmtId="167" fontId="14" fillId="0" borderId="0" xfId="4" applyNumberFormat="1" applyFont="1" applyAlignment="1" applyProtection="1">
      <alignment horizontal="center"/>
      <protection locked="0"/>
    </xf>
    <xf numFmtId="0" fontId="0" fillId="3" borderId="1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17" fontId="12" fillId="0" borderId="13" xfId="0" applyNumberFormat="1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8" fillId="15" borderId="11" xfId="0" applyFont="1" applyFill="1" applyBorder="1" applyAlignment="1">
      <alignment horizontal="center" vertical="center"/>
    </xf>
    <xf numFmtId="0" fontId="8" fillId="15" borderId="12" xfId="0" applyFont="1" applyFill="1" applyBorder="1" applyAlignment="1">
      <alignment horizontal="center" vertical="center"/>
    </xf>
    <xf numFmtId="17" fontId="8" fillId="15" borderId="13" xfId="0" applyNumberFormat="1" applyFont="1" applyFill="1" applyBorder="1" applyAlignment="1">
      <alignment horizontal="center" vertical="center"/>
    </xf>
    <xf numFmtId="17" fontId="20" fillId="16" borderId="9" xfId="0" applyNumberFormat="1" applyFont="1" applyFill="1" applyBorder="1" applyAlignment="1">
      <alignment horizontal="center" vertical="center"/>
    </xf>
    <xf numFmtId="165" fontId="9" fillId="10" borderId="1" xfId="2" applyNumberFormat="1" applyFont="1" applyFill="1" applyBorder="1" applyAlignment="1">
      <alignment horizontal="center" vertical="center"/>
    </xf>
    <xf numFmtId="165" fontId="9" fillId="10" borderId="2" xfId="2" applyNumberFormat="1" applyFont="1" applyFill="1" applyBorder="1" applyAlignment="1">
      <alignment horizontal="center" vertical="center"/>
    </xf>
    <xf numFmtId="165" fontId="9" fillId="10" borderId="3" xfId="2" applyNumberFormat="1" applyFont="1" applyFill="1" applyBorder="1" applyAlignment="1">
      <alignment horizontal="center" vertical="center"/>
    </xf>
    <xf numFmtId="9" fontId="5" fillId="0" borderId="0" xfId="0" applyNumberFormat="1" applyFont="1" applyAlignment="1">
      <alignment horizontal="center" vertical="center"/>
    </xf>
    <xf numFmtId="165" fontId="9" fillId="10" borderId="7" xfId="2" applyNumberFormat="1" applyFont="1" applyFill="1" applyBorder="1" applyAlignment="1">
      <alignment horizontal="center" vertical="center"/>
    </xf>
    <xf numFmtId="165" fontId="9" fillId="10" borderId="0" xfId="2" applyNumberFormat="1" applyFont="1" applyFill="1" applyBorder="1" applyAlignment="1">
      <alignment horizontal="center" vertical="center"/>
    </xf>
    <xf numFmtId="165" fontId="9" fillId="10" borderId="8" xfId="2" applyNumberFormat="1" applyFont="1" applyFill="1" applyBorder="1" applyAlignment="1">
      <alignment horizontal="center" vertical="center"/>
    </xf>
    <xf numFmtId="17" fontId="20" fillId="16" borderId="12" xfId="0" applyNumberFormat="1" applyFont="1" applyFill="1" applyBorder="1" applyAlignment="1">
      <alignment horizontal="center" vertical="center"/>
    </xf>
    <xf numFmtId="165" fontId="9" fillId="10" borderId="4" xfId="2" applyNumberFormat="1" applyFont="1" applyFill="1" applyBorder="1" applyAlignment="1">
      <alignment horizontal="center" vertical="center"/>
    </xf>
    <xf numFmtId="165" fontId="9" fillId="10" borderId="5" xfId="2" applyNumberFormat="1" applyFont="1" applyFill="1" applyBorder="1" applyAlignment="1">
      <alignment horizontal="center" vertical="center"/>
    </xf>
    <xf numFmtId="165" fontId="9" fillId="10" borderId="6" xfId="2" applyNumberFormat="1" applyFont="1" applyFill="1" applyBorder="1" applyAlignment="1">
      <alignment horizontal="center" vertical="center"/>
    </xf>
    <xf numFmtId="10" fontId="5" fillId="0" borderId="0" xfId="0" applyNumberFormat="1" applyFont="1" applyAlignment="1">
      <alignment horizontal="center" vertical="center"/>
    </xf>
    <xf numFmtId="17" fontId="20" fillId="13" borderId="11" xfId="0" applyNumberFormat="1" applyFont="1" applyFill="1" applyBorder="1" applyAlignment="1">
      <alignment horizontal="center" vertical="center"/>
    </xf>
    <xf numFmtId="17" fontId="20" fillId="10" borderId="12" xfId="0" applyNumberFormat="1" applyFont="1" applyFill="1" applyBorder="1" applyAlignment="1">
      <alignment horizontal="center" vertical="center"/>
    </xf>
    <xf numFmtId="17" fontId="18" fillId="17" borderId="12" xfId="0" applyNumberFormat="1" applyFont="1" applyFill="1" applyBorder="1" applyAlignment="1">
      <alignment horizontal="center"/>
    </xf>
    <xf numFmtId="0" fontId="18" fillId="17" borderId="12" xfId="0" applyFont="1" applyFill="1" applyBorder="1" applyAlignment="1">
      <alignment horizontal="center"/>
    </xf>
    <xf numFmtId="169" fontId="21" fillId="3" borderId="12" xfId="0" applyNumberFormat="1" applyFont="1" applyFill="1" applyBorder="1" applyAlignment="1">
      <alignment vertical="center"/>
    </xf>
    <xf numFmtId="169" fontId="0" fillId="0" borderId="0" xfId="0" applyNumberFormat="1"/>
    <xf numFmtId="0" fontId="0" fillId="3" borderId="10" xfId="0" applyFill="1" applyBorder="1" applyAlignment="1">
      <alignment horizontal="center"/>
    </xf>
    <xf numFmtId="167" fontId="10" fillId="0" borderId="0" xfId="4" applyNumberFormat="1" applyProtection="1">
      <protection locked="0"/>
    </xf>
    <xf numFmtId="1" fontId="10" fillId="0" borderId="0" xfId="4" applyNumberFormat="1" applyProtection="1">
      <protection locked="0"/>
    </xf>
    <xf numFmtId="0" fontId="10" fillId="0" borderId="0" xfId="4" applyProtection="1">
      <protection locked="0"/>
    </xf>
    <xf numFmtId="168" fontId="10" fillId="0" borderId="0" xfId="4" applyNumberFormat="1" applyProtection="1">
      <protection locked="0"/>
    </xf>
    <xf numFmtId="0" fontId="10" fillId="14" borderId="0" xfId="4" applyFill="1" applyProtection="1">
      <protection locked="0"/>
    </xf>
    <xf numFmtId="0" fontId="10" fillId="14" borderId="0" xfId="4" applyFill="1" applyAlignment="1" applyProtection="1">
      <alignment horizontal="center"/>
      <protection locked="0"/>
    </xf>
    <xf numFmtId="166" fontId="10" fillId="14" borderId="0" xfId="4" applyNumberFormat="1" applyFill="1" applyAlignment="1" applyProtection="1">
      <alignment horizontal="center"/>
      <protection locked="0"/>
    </xf>
    <xf numFmtId="167" fontId="10" fillId="14" borderId="0" xfId="4" applyNumberFormat="1" applyFill="1" applyAlignment="1" applyProtection="1">
      <alignment horizontal="center"/>
      <protection locked="0"/>
    </xf>
    <xf numFmtId="9" fontId="16" fillId="12" borderId="0" xfId="19" applyFont="1" applyFill="1" applyAlignment="1" applyProtection="1">
      <alignment horizontal="center"/>
      <protection locked="0"/>
    </xf>
    <xf numFmtId="9" fontId="16" fillId="13" borderId="0" xfId="19" applyFont="1" applyFill="1" applyAlignment="1" applyProtection="1">
      <alignment horizontal="center"/>
      <protection locked="0"/>
    </xf>
    <xf numFmtId="9" fontId="10" fillId="12" borderId="0" xfId="4" applyNumberFormat="1" applyFill="1" applyAlignment="1" applyProtection="1">
      <alignment horizontal="center"/>
      <protection locked="0"/>
    </xf>
    <xf numFmtId="9" fontId="10" fillId="13" borderId="0" xfId="4" applyNumberFormat="1" applyFill="1" applyAlignment="1" applyProtection="1">
      <alignment horizontal="center"/>
      <protection locked="0"/>
    </xf>
    <xf numFmtId="2" fontId="10" fillId="0" borderId="0" xfId="4" applyNumberFormat="1" applyProtection="1">
      <protection locked="0"/>
    </xf>
    <xf numFmtId="0" fontId="0" fillId="0" borderId="0" xfId="0" applyProtection="1">
      <protection locked="0"/>
    </xf>
    <xf numFmtId="0" fontId="10" fillId="0" borderId="0" xfId="4" applyAlignment="1" applyProtection="1">
      <alignment horizontal="center"/>
      <protection locked="0"/>
    </xf>
    <xf numFmtId="166" fontId="10" fillId="0" borderId="0" xfId="4" applyNumberFormat="1" applyAlignment="1" applyProtection="1">
      <alignment horizontal="center"/>
      <protection locked="0"/>
    </xf>
    <xf numFmtId="167" fontId="10" fillId="0" borderId="0" xfId="4" applyNumberFormat="1" applyAlignment="1" applyProtection="1">
      <alignment horizontal="center"/>
      <protection locked="0"/>
    </xf>
    <xf numFmtId="9" fontId="10" fillId="0" borderId="0" xfId="4" applyNumberFormat="1" applyAlignment="1" applyProtection="1">
      <alignment horizontal="center"/>
      <protection locked="0"/>
    </xf>
    <xf numFmtId="0" fontId="10" fillId="0" borderId="0" xfId="4" applyAlignment="1" applyProtection="1">
      <alignment horizontal="right"/>
      <protection locked="0"/>
    </xf>
    <xf numFmtId="0" fontId="10" fillId="11" borderId="0" xfId="4" applyFill="1" applyAlignment="1">
      <alignment horizontal="center"/>
    </xf>
    <xf numFmtId="0" fontId="10" fillId="18" borderId="0" xfId="4" applyFill="1" applyAlignment="1">
      <alignment horizontal="center"/>
    </xf>
    <xf numFmtId="0" fontId="10" fillId="19" borderId="0" xfId="4" applyFill="1"/>
    <xf numFmtId="0" fontId="10" fillId="19" borderId="0" xfId="4" applyFill="1" applyAlignment="1">
      <alignment horizontal="center"/>
    </xf>
    <xf numFmtId="166" fontId="10" fillId="19" borderId="0" xfId="4" applyNumberFormat="1" applyFill="1" applyAlignment="1">
      <alignment horizontal="center"/>
    </xf>
    <xf numFmtId="167" fontId="10" fillId="19" borderId="0" xfId="4" applyNumberFormat="1" applyFill="1" applyAlignment="1">
      <alignment horizontal="center"/>
    </xf>
    <xf numFmtId="9" fontId="22" fillId="20" borderId="0" xfId="19" applyFont="1" applyFill="1" applyBorder="1" applyAlignment="1">
      <alignment horizontal="center"/>
    </xf>
    <xf numFmtId="9" fontId="22" fillId="21" borderId="0" xfId="19" applyFont="1" applyFill="1" applyBorder="1" applyAlignment="1">
      <alignment horizontal="center"/>
    </xf>
    <xf numFmtId="167" fontId="10" fillId="18" borderId="0" xfId="4" applyNumberFormat="1" applyFill="1" applyAlignment="1">
      <alignment horizontal="center"/>
    </xf>
    <xf numFmtId="0" fontId="17" fillId="2" borderId="1" xfId="0" applyFont="1" applyFill="1" applyBorder="1" applyAlignment="1">
      <alignment horizontal="center" vertical="center"/>
    </xf>
    <xf numFmtId="0" fontId="17" fillId="2" borderId="2" xfId="0" applyFont="1" applyFill="1" applyBorder="1" applyAlignment="1">
      <alignment horizontal="center" vertical="center"/>
    </xf>
    <xf numFmtId="0" fontId="17" fillId="2" borderId="3" xfId="0" applyFont="1" applyFill="1" applyBorder="1" applyAlignment="1">
      <alignment horizontal="center" vertical="center"/>
    </xf>
    <xf numFmtId="0" fontId="17" fillId="2" borderId="4" xfId="0" applyFont="1" applyFill="1" applyBorder="1" applyAlignment="1">
      <alignment horizontal="center" vertical="center"/>
    </xf>
    <xf numFmtId="0" fontId="17" fillId="2" borderId="5" xfId="0" applyFont="1" applyFill="1" applyBorder="1" applyAlignment="1">
      <alignment horizontal="center" vertical="center"/>
    </xf>
    <xf numFmtId="0" fontId="17" fillId="2" borderId="6" xfId="0" applyFont="1" applyFill="1" applyBorder="1" applyAlignment="1">
      <alignment horizontal="center" vertical="center"/>
    </xf>
    <xf numFmtId="0" fontId="15" fillId="3" borderId="17" xfId="0" quotePrefix="1" applyFont="1" applyFill="1" applyBorder="1" applyAlignment="1">
      <alignment horizontal="left" vertical="top" wrapText="1"/>
    </xf>
    <xf numFmtId="0" fontId="15" fillId="3" borderId="18" xfId="0" quotePrefix="1" applyFont="1" applyFill="1" applyBorder="1" applyAlignment="1">
      <alignment horizontal="left" vertical="top" wrapText="1"/>
    </xf>
    <xf numFmtId="0" fontId="15" fillId="3" borderId="19" xfId="0" quotePrefix="1" applyFont="1" applyFill="1" applyBorder="1" applyAlignment="1">
      <alignment horizontal="left" vertical="top" wrapText="1"/>
    </xf>
    <xf numFmtId="0" fontId="15" fillId="3" borderId="20" xfId="0" quotePrefix="1" applyFont="1" applyFill="1" applyBorder="1" applyAlignment="1">
      <alignment horizontal="left" vertical="top" wrapText="1"/>
    </xf>
    <xf numFmtId="0" fontId="15" fillId="3" borderId="0" xfId="0" quotePrefix="1" applyFont="1" applyFill="1" applyAlignment="1">
      <alignment horizontal="left" vertical="top" wrapText="1"/>
    </xf>
    <xf numFmtId="0" fontId="15" fillId="3" borderId="21" xfId="0" quotePrefix="1" applyFont="1" applyFill="1" applyBorder="1" applyAlignment="1">
      <alignment horizontal="left" vertical="top" wrapText="1"/>
    </xf>
    <xf numFmtId="0" fontId="15" fillId="3" borderId="22" xfId="0" quotePrefix="1" applyFont="1" applyFill="1" applyBorder="1" applyAlignment="1">
      <alignment horizontal="left" vertical="top" wrapText="1"/>
    </xf>
    <xf numFmtId="0" fontId="15" fillId="3" borderId="23" xfId="0" quotePrefix="1" applyFont="1" applyFill="1" applyBorder="1" applyAlignment="1">
      <alignment horizontal="left" vertical="top" wrapText="1"/>
    </xf>
    <xf numFmtId="0" fontId="15" fillId="3" borderId="24" xfId="0" quotePrefix="1" applyFont="1" applyFill="1" applyBorder="1" applyAlignment="1">
      <alignment horizontal="left" vertical="top" wrapText="1"/>
    </xf>
    <xf numFmtId="0" fontId="4" fillId="3" borderId="25" xfId="0" applyFont="1" applyFill="1" applyBorder="1" applyAlignment="1">
      <alignment horizontal="center"/>
    </xf>
    <xf numFmtId="0" fontId="4" fillId="3" borderId="26" xfId="0" applyFont="1" applyFill="1" applyBorder="1" applyAlignment="1">
      <alignment horizontal="center"/>
    </xf>
    <xf numFmtId="0" fontId="4" fillId="3" borderId="27" xfId="0" applyFont="1" applyFill="1" applyBorder="1" applyAlignment="1">
      <alignment horizontal="center"/>
    </xf>
    <xf numFmtId="0" fontId="7" fillId="6" borderId="9" xfId="0" applyFont="1" applyFill="1" applyBorder="1" applyAlignment="1">
      <alignment horizontal="center"/>
    </xf>
    <xf numFmtId="0" fontId="7" fillId="6" borderId="10" xfId="0" applyFont="1" applyFill="1" applyBorder="1" applyAlignment="1">
      <alignment horizontal="center"/>
    </xf>
    <xf numFmtId="0" fontId="7" fillId="6" borderId="11" xfId="0" applyFont="1" applyFill="1" applyBorder="1" applyAlignment="1">
      <alignment horizontal="center"/>
    </xf>
  </cellXfs>
  <cellStyles count="24">
    <cellStyle name="Hiperlink" xfId="6" builtinId="8"/>
    <cellStyle name="Normal" xfId="0" builtinId="0"/>
    <cellStyle name="Normal 10" xfId="7" xr:uid="{00000000-0005-0000-0000-000002000000}"/>
    <cellStyle name="Normal 2" xfId="4" xr:uid="{00000000-0005-0000-0000-000003000000}"/>
    <cellStyle name="Normal 2 2" xfId="9" xr:uid="{00000000-0005-0000-0000-000004000000}"/>
    <cellStyle name="Normal 2 3" xfId="8" xr:uid="{00000000-0005-0000-0000-000005000000}"/>
    <cellStyle name="Normal 3" xfId="10" xr:uid="{00000000-0005-0000-0000-000006000000}"/>
    <cellStyle name="Normal 4" xfId="11" xr:uid="{00000000-0005-0000-0000-000007000000}"/>
    <cellStyle name="Normal 5" xfId="12" xr:uid="{00000000-0005-0000-0000-000008000000}"/>
    <cellStyle name="Normal 5 2" xfId="13" xr:uid="{00000000-0005-0000-0000-000009000000}"/>
    <cellStyle name="Normal 6" xfId="5" xr:uid="{00000000-0005-0000-0000-00000A000000}"/>
    <cellStyle name="Normal 7" xfId="14" xr:uid="{00000000-0005-0000-0000-00000B000000}"/>
    <cellStyle name="Normal 8" xfId="15" xr:uid="{00000000-0005-0000-0000-00000C000000}"/>
    <cellStyle name="Normal 9" xfId="16" xr:uid="{00000000-0005-0000-0000-00000D000000}"/>
    <cellStyle name="Porcentagem" xfId="2" builtinId="5"/>
    <cellStyle name="Porcentagem 2" xfId="17" xr:uid="{00000000-0005-0000-0000-00000F000000}"/>
    <cellStyle name="Porcentagem 3" xfId="18" xr:uid="{00000000-0005-0000-0000-000010000000}"/>
    <cellStyle name="Porcentagem 4" xfId="19" xr:uid="{00000000-0005-0000-0000-000011000000}"/>
    <cellStyle name="Separador de milhares 2" xfId="3" xr:uid="{00000000-0005-0000-0000-000012000000}"/>
    <cellStyle name="Separador de milhares 3" xfId="20" xr:uid="{00000000-0005-0000-0000-000013000000}"/>
    <cellStyle name="Separador de milhares 4" xfId="21" xr:uid="{00000000-0005-0000-0000-000014000000}"/>
    <cellStyle name="Separador de milhares 5" xfId="22" xr:uid="{00000000-0005-0000-0000-000015000000}"/>
    <cellStyle name="Vírgula" xfId="1" builtinId="3"/>
    <cellStyle name="Vírgula 2" xfId="23" xr:uid="{00000000-0005-0000-0000-000017000000}"/>
  </cellStyles>
  <dxfs count="20"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theme="6" tint="-0.24994659260841701"/>
      </font>
      <fill>
        <patternFill>
          <bgColor theme="6" tint="-0.2499465926084170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Lines="12" dropStyle="combo" dx="16" fmlaLink="Suporte!$A$14" fmlaRange="Suporte!$A$2:$A$13" noThreeD="1" sel="1" val="0"/>
</file>

<file path=xl/ctrlProps/ctrlProp2.xml><?xml version="1.0" encoding="utf-8"?>
<formControlPr xmlns="http://schemas.microsoft.com/office/spreadsheetml/2009/9/main" objectType="Drop" dropStyle="combo" dx="16" fmlaLink="Suporte!$C$6" fmlaRange="Suporte!$C$2:$C$5" noThreeD="1" sel="3" val="0"/>
</file>

<file path=xl/ctrlProps/ctrlProp3.xml><?xml version="1.0" encoding="utf-8"?>
<formControlPr xmlns="http://schemas.microsoft.com/office/spreadsheetml/2009/9/main" objectType="Drop" dropStyle="combo" dx="16" fmlaLink="Suporte!$B$4" fmlaRange="Suporte!$B$2:$B$3" noThreeD="1" sel="2" val="0"/>
</file>

<file path=xl/ctrlProps/ctrlProp4.xml><?xml version="1.0" encoding="utf-8"?>
<formControlPr xmlns="http://schemas.microsoft.com/office/spreadsheetml/2009/9/main" objectType="Drop" dropLines="3" dropStyle="combo" dx="16" fmlaLink="Suporte!$E$5" fmlaRange="Suporte!$E$2:$E$4" noThreeD="1" sel="2" val="0"/>
</file>

<file path=xl/ctrlProps/ctrlProp5.xml><?xml version="1.0" encoding="utf-8"?>
<formControlPr xmlns="http://schemas.microsoft.com/office/spreadsheetml/2009/9/main" objectType="CheckBox" fmlaLink="#REF!" lockText="1" noThreeD="1"/>
</file>

<file path=xl/ctrlProps/ctrlProp6.xml><?xml version="1.0" encoding="utf-8"?>
<formControlPr xmlns="http://schemas.microsoft.com/office/spreadsheetml/2009/9/main" objectType="CheckBox" fmlaLink="#REF!" lockText="1" noThreeD="1"/>
</file>

<file path=xl/ctrlProps/ctrlProp7.xml><?xml version="1.0" encoding="utf-8"?>
<formControlPr xmlns="http://schemas.microsoft.com/office/spreadsheetml/2009/9/main" objectType="CheckBox" fmlaLink="#REF!" lockText="1" noThreeD="1"/>
</file>

<file path=xl/ctrlProps/ctrlProp8.xml><?xml version="1.0" encoding="utf-8"?>
<formControlPr xmlns="http://schemas.microsoft.com/office/spreadsheetml/2009/9/main" objectType="CheckBox" fmlaLink="#REF!" lockText="1" noThreeD="1"/>
</file>

<file path=xl/ctrlProps/ctrlProp9.xml><?xml version="1.0" encoding="utf-8"?>
<formControlPr xmlns="http://schemas.microsoft.com/office/spreadsheetml/2009/9/main" objectType="CheckBox" fmlaLink="#REF!" lockText="1" noThreeD="1"/>
</file>

<file path=xl/ctrlProps/ctrlProp10.xml><?xml version="1.0" encoding="utf-8"?>
<formControlPr xmlns="http://schemas.microsoft.com/office/spreadsheetml/2009/9/main" objectType="CheckBox" fmlaLink="#REF!" lockText="1" noThreeD="1"/>
</file>

<file path=xl/ctrlProps/ctrlProp11.xml><?xml version="1.0" encoding="utf-8"?>
<formControlPr xmlns="http://schemas.microsoft.com/office/spreadsheetml/2009/9/main" objectType="CheckBox" fmlaLink="#REF!" lockText="1" noThreeD="1"/>
</file>

<file path=xl/ctrlProps/ctrlProp12.xml><?xml version="1.0" encoding="utf-8"?>
<formControlPr xmlns="http://schemas.microsoft.com/office/spreadsheetml/2009/9/main" objectType="CheckBox" fmlaLink="#REF!" lockText="1" noThreeD="1"/>
</file>

<file path=xl/ctrlProps/ctrlProp13.xml><?xml version="1.0" encoding="utf-8"?>
<formControlPr xmlns="http://schemas.microsoft.com/office/spreadsheetml/2009/9/main" objectType="CheckBox" fmlaLink="#REF!" lockText="1" noThreeD="1"/>
</file>

<file path=xl/ctrlProps/ctrlProp14.xml><?xml version="1.0" encoding="utf-8"?>
<formControlPr xmlns="http://schemas.microsoft.com/office/spreadsheetml/2009/9/main" objectType="CheckBox" fmlaLink="#REF!" lockText="1" noThreeD="1"/>
</file>

<file path=xl/ctrlProps/ctrlProp15.xml><?xml version="1.0" encoding="utf-8"?>
<formControlPr xmlns="http://schemas.microsoft.com/office/spreadsheetml/2009/9/main" objectType="CheckBox" fmlaLink="#REF!" lockText="1" noThreeD="1"/>
</file>

<file path=xl/ctrlProps/ctrlProp16.xml><?xml version="1.0" encoding="utf-8"?>
<formControlPr xmlns="http://schemas.microsoft.com/office/spreadsheetml/2009/9/main" objectType="CheckBox" fmlaLink="#REF!" lockText="1" noThreeD="1"/>
</file>

<file path=xl/ctrlProps/ctrlProp17.xml><?xml version="1.0" encoding="utf-8"?>
<formControlPr xmlns="http://schemas.microsoft.com/office/spreadsheetml/2009/9/main" objectType="CheckBox" fmlaLink="#REF!" lockText="1" noThreeD="1"/>
</file>

<file path=xl/ctrlProps/ctrlProp18.xml><?xml version="1.0" encoding="utf-8"?>
<formControlPr xmlns="http://schemas.microsoft.com/office/spreadsheetml/2009/9/main" objectType="CheckBox" fmlaLink="#REF!" lockText="1" noThreeD="1"/>
</file>

<file path=xl/ctrlProps/ctrlProp19.xml><?xml version="1.0" encoding="utf-8"?>
<formControlPr xmlns="http://schemas.microsoft.com/office/spreadsheetml/2009/9/main" objectType="CheckBox" fmlaLink="#REF!" lockText="1" noThreeD="1"/>
</file>

<file path=xl/ctrlProps/ctrlProp20.xml><?xml version="1.0" encoding="utf-8"?>
<formControlPr xmlns="http://schemas.microsoft.com/office/spreadsheetml/2009/9/main" objectType="CheckBox" fmlaLink="#REF!" lockText="1" noThreeD="1"/>
</file>

<file path=xl/ctrlProps/ctrlProp21.xml><?xml version="1.0" encoding="utf-8"?>
<formControlPr xmlns="http://schemas.microsoft.com/office/spreadsheetml/2009/9/main" objectType="CheckBox" fmlaLink="#REF!" lockText="1" noThreeD="1"/>
</file>

<file path=xl/ctrlProps/ctrlProp22.xml><?xml version="1.0" encoding="utf-8"?>
<formControlPr xmlns="http://schemas.microsoft.com/office/spreadsheetml/2009/9/main" objectType="CheckBox" fmlaLink="#REF!" lockText="1" noThreeD="1"/>
</file>

<file path=xl/ctrlProps/ctrlProp23.xml><?xml version="1.0" encoding="utf-8"?>
<formControlPr xmlns="http://schemas.microsoft.com/office/spreadsheetml/2009/9/main" objectType="CheckBox" fmlaLink="#REF!" lockText="1" noThreeD="1"/>
</file>

<file path=xl/ctrlProps/ctrlProp24.xml><?xml version="1.0" encoding="utf-8"?>
<formControlPr xmlns="http://schemas.microsoft.com/office/spreadsheetml/2009/9/main" objectType="CheckBox" fmlaLink="#REF!" lockText="1" noThreeD="1"/>
</file>

<file path=xl/ctrlProps/ctrlProp25.xml><?xml version="1.0" encoding="utf-8"?>
<formControlPr xmlns="http://schemas.microsoft.com/office/spreadsheetml/2009/9/main" objectType="CheckBox" fmlaLink="#REF!" lockText="1" noThreeD="1"/>
</file>

<file path=xl/ctrlProps/ctrlProp26.xml><?xml version="1.0" encoding="utf-8"?>
<formControlPr xmlns="http://schemas.microsoft.com/office/spreadsheetml/2009/9/main" objectType="CheckBox" fmlaLink="#REF!" lockText="1" noThreeD="1"/>
</file>

<file path=xl/ctrlProps/ctrlProp27.xml><?xml version="1.0" encoding="utf-8"?>
<formControlPr xmlns="http://schemas.microsoft.com/office/spreadsheetml/2009/9/main" objectType="CheckBox" fmlaLink="#REF!" lockText="1" noThreeD="1"/>
</file>

<file path=xl/ctrlProps/ctrlProp28.xml><?xml version="1.0" encoding="utf-8"?>
<formControlPr xmlns="http://schemas.microsoft.com/office/spreadsheetml/2009/9/main" objectType="CheckBox" fmlaLink="#REF!" lockText="1" noThreeD="1"/>
</file>

<file path=xl/ctrlProps/ctrlProp29.xml><?xml version="1.0" encoding="utf-8"?>
<formControlPr xmlns="http://schemas.microsoft.com/office/spreadsheetml/2009/9/main" objectType="CheckBox" fmlaLink="#REF!" lockText="1" noThreeD="1"/>
</file>

<file path=xl/ctrlProps/ctrlProp30.xml><?xml version="1.0" encoding="utf-8"?>
<formControlPr xmlns="http://schemas.microsoft.com/office/spreadsheetml/2009/9/main" objectType="CheckBox" fmlaLink="#REF!" lockText="1" noThreeD="1"/>
</file>

<file path=xl/ctrlProps/ctrlProp31.xml><?xml version="1.0" encoding="utf-8"?>
<formControlPr xmlns="http://schemas.microsoft.com/office/spreadsheetml/2009/9/main" objectType="CheckBox" fmlaLink="#REF!" lockText="1" noThreeD="1"/>
</file>

<file path=xl/ctrlProps/ctrlProp32.xml><?xml version="1.0" encoding="utf-8"?>
<formControlPr xmlns="http://schemas.microsoft.com/office/spreadsheetml/2009/9/main" objectType="CheckBox" fmlaLink="#REF!" lockText="1" noThreeD="1"/>
</file>

<file path=xl/ctrlProps/ctrlProp33.xml><?xml version="1.0" encoding="utf-8"?>
<formControlPr xmlns="http://schemas.microsoft.com/office/spreadsheetml/2009/9/main" objectType="CheckBox" fmlaLink="#REF!" lockText="1" noThreeD="1"/>
</file>

<file path=xl/ctrlProps/ctrlProp34.xml><?xml version="1.0" encoding="utf-8"?>
<formControlPr xmlns="http://schemas.microsoft.com/office/spreadsheetml/2009/9/main" objectType="CheckBox" fmlaLink="#REF!" lockText="1" noThreeD="1"/>
</file>

<file path=xl/ctrlProps/ctrlProp35.xml><?xml version="1.0" encoding="utf-8"?>
<formControlPr xmlns="http://schemas.microsoft.com/office/spreadsheetml/2009/9/main" objectType="CheckBox" fmlaLink="#REF!" lockText="1" noThreeD="1"/>
</file>

<file path=xl/ctrlProps/ctrlProp36.xml><?xml version="1.0" encoding="utf-8"?>
<formControlPr xmlns="http://schemas.microsoft.com/office/spreadsheetml/2009/9/main" objectType="CheckBox" fmlaLink="#REF!" lockText="1" noThreeD="1"/>
</file>

<file path=xl/ctrlProps/ctrlProp37.xml><?xml version="1.0" encoding="utf-8"?>
<formControlPr xmlns="http://schemas.microsoft.com/office/spreadsheetml/2009/9/main" objectType="CheckBox" fmlaLink="#REF!" lockText="1" noThreeD="1"/>
</file>

<file path=xl/ctrlProps/ctrlProp38.xml><?xml version="1.0" encoding="utf-8"?>
<formControlPr xmlns="http://schemas.microsoft.com/office/spreadsheetml/2009/9/main" objectType="CheckBox" fmlaLink="#REF!" lockText="1" noThreeD="1"/>
</file>

<file path=xl/ctrlProps/ctrlProp39.xml><?xml version="1.0" encoding="utf-8"?>
<formControlPr xmlns="http://schemas.microsoft.com/office/spreadsheetml/2009/9/main" objectType="CheckBox" fmlaLink="#REF!" lockText="1" noThreeD="1"/>
</file>

<file path=xl/ctrlProps/ctrlProp40.xml><?xml version="1.0" encoding="utf-8"?>
<formControlPr xmlns="http://schemas.microsoft.com/office/spreadsheetml/2009/9/main" objectType="CheckBox" fmlaLink="#REF!" lockText="1" noThreeD="1"/>
</file>

<file path=xl/ctrlProps/ctrlProp41.xml><?xml version="1.0" encoding="utf-8"?>
<formControlPr xmlns="http://schemas.microsoft.com/office/spreadsheetml/2009/9/main" objectType="CheckBox" fmlaLink="#REF!" lockText="1" noThreeD="1"/>
</file>

<file path=xl/ctrlProps/ctrlProp42.xml><?xml version="1.0" encoding="utf-8"?>
<formControlPr xmlns="http://schemas.microsoft.com/office/spreadsheetml/2009/9/main" objectType="CheckBox" fmlaLink="#REF!" lockText="1" noThreeD="1"/>
</file>

<file path=xl/ctrlProps/ctrlProp43.xml><?xml version="1.0" encoding="utf-8"?>
<formControlPr xmlns="http://schemas.microsoft.com/office/spreadsheetml/2009/9/main" objectType="CheckBox" fmlaLink="#REF!" lockText="1" noThreeD="1"/>
</file>

<file path=xl/ctrlProps/ctrlProp44.xml><?xml version="1.0" encoding="utf-8"?>
<formControlPr xmlns="http://schemas.microsoft.com/office/spreadsheetml/2009/9/main" objectType="CheckBox" fmlaLink="#REF!" lockText="1" noThreeD="1"/>
</file>

<file path=xl/ctrlProps/ctrlProp45.xml><?xml version="1.0" encoding="utf-8"?>
<formControlPr xmlns="http://schemas.microsoft.com/office/spreadsheetml/2009/9/main" objectType="CheckBox" fmlaLink="#REF!" lockText="1" noThreeD="1"/>
</file>

<file path=xl/ctrlProps/ctrlProp46.xml><?xml version="1.0" encoding="utf-8"?>
<formControlPr xmlns="http://schemas.microsoft.com/office/spreadsheetml/2009/9/main" objectType="CheckBox" fmlaLink="#REF!" lockText="1" noThreeD="1"/>
</file>

<file path=xl/ctrlProps/ctrlProp47.xml><?xml version="1.0" encoding="utf-8"?>
<formControlPr xmlns="http://schemas.microsoft.com/office/spreadsheetml/2009/9/main" objectType="CheckBox" fmlaLink="#REF!" lockText="1" noThreeD="1"/>
</file>

<file path=xl/ctrlProps/ctrlProp48.xml><?xml version="1.0" encoding="utf-8"?>
<formControlPr xmlns="http://schemas.microsoft.com/office/spreadsheetml/2009/9/main" objectType="CheckBox" fmlaLink="#REF!" lockText="1" noThreeD="1"/>
</file>

<file path=xl/ctrlProps/ctrlProp49.xml><?xml version="1.0" encoding="utf-8"?>
<formControlPr xmlns="http://schemas.microsoft.com/office/spreadsheetml/2009/9/main" objectType="CheckBox" fmlaLink="#REF!" lockText="1" noThreeD="1"/>
</file>

<file path=xl/ctrlProps/ctrlProp50.xml><?xml version="1.0" encoding="utf-8"?>
<formControlPr xmlns="http://schemas.microsoft.com/office/spreadsheetml/2009/9/main" objectType="CheckBox" fmlaLink="#REF!" lockText="1" noThreeD="1"/>
</file>

<file path=xl/ctrlProps/ctrlProp51.xml><?xml version="1.0" encoding="utf-8"?>
<formControlPr xmlns="http://schemas.microsoft.com/office/spreadsheetml/2009/9/main" objectType="CheckBox" fmlaLink="#REF!" lockText="1" noThreeD="1"/>
</file>

<file path=xl/ctrlProps/ctrlProp52.xml><?xml version="1.0" encoding="utf-8"?>
<formControlPr xmlns="http://schemas.microsoft.com/office/spreadsheetml/2009/9/main" objectType="CheckBox" fmlaLink="#REF!" lockText="1" noThreeD="1"/>
</file>

<file path=xl/ctrlProps/ctrlProp53.xml><?xml version="1.0" encoding="utf-8"?>
<formControlPr xmlns="http://schemas.microsoft.com/office/spreadsheetml/2009/9/main" objectType="CheckBox" fmlaLink="#REF!" lockText="1" noThreeD="1"/>
</file>

<file path=xl/ctrlProps/ctrlProp54.xml><?xml version="1.0" encoding="utf-8"?>
<formControlPr xmlns="http://schemas.microsoft.com/office/spreadsheetml/2009/9/main" objectType="CheckBox" fmlaLink="#REF!" lockText="1" noThreeD="1"/>
</file>

<file path=xl/ctrlProps/ctrlProp55.xml><?xml version="1.0" encoding="utf-8"?>
<formControlPr xmlns="http://schemas.microsoft.com/office/spreadsheetml/2009/9/main" objectType="CheckBox" fmlaLink="#REF!" lockText="1" noThreeD="1"/>
</file>

<file path=xl/ctrlProps/ctrlProp56.xml><?xml version="1.0" encoding="utf-8"?>
<formControlPr xmlns="http://schemas.microsoft.com/office/spreadsheetml/2009/9/main" objectType="CheckBox" fmlaLink="#REF!" lockText="1" noThreeD="1"/>
</file>

<file path=xl/ctrlProps/ctrlProp57.xml><?xml version="1.0" encoding="utf-8"?>
<formControlPr xmlns="http://schemas.microsoft.com/office/spreadsheetml/2009/9/main" objectType="CheckBox" fmlaLink="#REF!" lockText="1" noThreeD="1"/>
</file>

<file path=xl/ctrlProps/ctrlProp58.xml><?xml version="1.0" encoding="utf-8"?>
<formControlPr xmlns="http://schemas.microsoft.com/office/spreadsheetml/2009/9/main" objectType="CheckBox" fmlaLink="#REF!" lockText="1" noThreeD="1"/>
</file>

<file path=xl/ctrlProps/ctrlProp59.xml><?xml version="1.0" encoding="utf-8"?>
<formControlPr xmlns="http://schemas.microsoft.com/office/spreadsheetml/2009/9/main" objectType="CheckBox" fmlaLink="#REF!" lockText="1" noThreeD="1"/>
</file>

<file path=xl/ctrlProps/ctrlProp60.xml><?xml version="1.0" encoding="utf-8"?>
<formControlPr xmlns="http://schemas.microsoft.com/office/spreadsheetml/2009/9/main" objectType="CheckBox" fmlaLink="#REF!" lockText="1" noThreeD="1"/>
</file>

<file path=xl/ctrlProps/ctrlProp61.xml><?xml version="1.0" encoding="utf-8"?>
<formControlPr xmlns="http://schemas.microsoft.com/office/spreadsheetml/2009/9/main" objectType="CheckBox" fmlaLink="#REF!" lockText="1" noThreeD="1"/>
</file>

<file path=xl/ctrlProps/ctrlProp62.xml><?xml version="1.0" encoding="utf-8"?>
<formControlPr xmlns="http://schemas.microsoft.com/office/spreadsheetml/2009/9/main" objectType="CheckBox" fmlaLink="#REF!" lockText="1" noThreeD="1"/>
</file>

<file path=xl/ctrlProps/ctrlProp63.xml><?xml version="1.0" encoding="utf-8"?>
<formControlPr xmlns="http://schemas.microsoft.com/office/spreadsheetml/2009/9/main" objectType="CheckBox" fmlaLink="#REF!" lockText="1" noThreeD="1"/>
</file>

<file path=xl/ctrlProps/ctrlProp64.xml><?xml version="1.0" encoding="utf-8"?>
<formControlPr xmlns="http://schemas.microsoft.com/office/spreadsheetml/2009/9/main" objectType="CheckBox" fmlaLink="#REF!" lockText="1" noThreeD="1"/>
</file>

<file path=xl/ctrlProps/ctrlProp65.xml><?xml version="1.0" encoding="utf-8"?>
<formControlPr xmlns="http://schemas.microsoft.com/office/spreadsheetml/2009/9/main" objectType="CheckBox" fmlaLink="#REF!" lockText="1" noThreeD="1"/>
</file>

<file path=xl/ctrlProps/ctrlProp66.xml><?xml version="1.0" encoding="utf-8"?>
<formControlPr xmlns="http://schemas.microsoft.com/office/spreadsheetml/2009/9/main" objectType="CheckBox" fmlaLink="#REF!" lockText="1" noThreeD="1"/>
</file>

<file path=xl/ctrlProps/ctrlProp67.xml><?xml version="1.0" encoding="utf-8"?>
<formControlPr xmlns="http://schemas.microsoft.com/office/spreadsheetml/2009/9/main" objectType="CheckBox" fmlaLink="#REF!" lockText="1" noThreeD="1"/>
</file>

<file path=xl/ctrlProps/ctrlProp68.xml><?xml version="1.0" encoding="utf-8"?>
<formControlPr xmlns="http://schemas.microsoft.com/office/spreadsheetml/2009/9/main" objectType="CheckBox" fmlaLink="#REF!" lockText="1" noThreeD="1"/>
</file>

<file path=xl/ctrlProps/ctrlProp69.xml><?xml version="1.0" encoding="utf-8"?>
<formControlPr xmlns="http://schemas.microsoft.com/office/spreadsheetml/2009/9/main" objectType="CheckBox" fmlaLink="#REF!" lockText="1" noThreeD="1"/>
</file>

<file path=xl/ctrlProps/ctrlProp70.xml><?xml version="1.0" encoding="utf-8"?>
<formControlPr xmlns="http://schemas.microsoft.com/office/spreadsheetml/2009/9/main" objectType="CheckBox" fmlaLink="#REF!" lockText="1" noThreeD="1"/>
</file>

<file path=xl/ctrlProps/ctrlProp71.xml><?xml version="1.0" encoding="utf-8"?>
<formControlPr xmlns="http://schemas.microsoft.com/office/spreadsheetml/2009/9/main" objectType="CheckBox" fmlaLink="#REF!" lockText="1" noThreeD="1"/>
</file>

<file path=xl/ctrlProps/ctrlProp72.xml><?xml version="1.0" encoding="utf-8"?>
<formControlPr xmlns="http://schemas.microsoft.com/office/spreadsheetml/2009/9/main" objectType="CheckBox" fmlaLink="#REF!" lockText="1" noThreeD="1"/>
</file>

<file path=xl/ctrlProps/ctrlProp73.xml><?xml version="1.0" encoding="utf-8"?>
<formControlPr xmlns="http://schemas.microsoft.com/office/spreadsheetml/2009/9/main" objectType="CheckBox" fmlaLink="#REF!" lockText="1" noThreeD="1"/>
</file>

<file path=xl/ctrlProps/ctrlProp74.xml><?xml version="1.0" encoding="utf-8"?>
<formControlPr xmlns="http://schemas.microsoft.com/office/spreadsheetml/2009/9/main" objectType="CheckBox" fmlaLink="#REF!" lockText="1" noThreeD="1"/>
</file>

<file path=xl/ctrlProps/ctrlProp75.xml><?xml version="1.0" encoding="utf-8"?>
<formControlPr xmlns="http://schemas.microsoft.com/office/spreadsheetml/2009/9/main" objectType="CheckBox" fmlaLink="#REF!" lockText="1" noThreeD="1"/>
</file>

<file path=xl/ctrlProps/ctrlProp76.xml><?xml version="1.0" encoding="utf-8"?>
<formControlPr xmlns="http://schemas.microsoft.com/office/spreadsheetml/2009/9/main" objectType="CheckBox" fmlaLink="#REF!" lockText="1" noThreeD="1"/>
</file>

<file path=xl/ctrlProps/ctrlProp77.xml><?xml version="1.0" encoding="utf-8"?>
<formControlPr xmlns="http://schemas.microsoft.com/office/spreadsheetml/2009/9/main" objectType="CheckBox" fmlaLink="#REF!" lockText="1" noThreeD="1"/>
</file>

<file path=xl/ctrlProps/ctrlProp78.xml><?xml version="1.0" encoding="utf-8"?>
<formControlPr xmlns="http://schemas.microsoft.com/office/spreadsheetml/2009/9/main" objectType="CheckBox" fmlaLink="#REF!" lockText="1" noThreeD="1"/>
</file>

<file path=xl/ctrlProps/ctrlProp79.xml><?xml version="1.0" encoding="utf-8"?>
<formControlPr xmlns="http://schemas.microsoft.com/office/spreadsheetml/2009/9/main" objectType="CheckBox" fmlaLink="#REF!" lockText="1" noThreeD="1"/>
</file>

<file path=xl/ctrlProps/ctrlProp80.xml><?xml version="1.0" encoding="utf-8"?>
<formControlPr xmlns="http://schemas.microsoft.com/office/spreadsheetml/2009/9/main" objectType="CheckBox" fmlaLink="#REF!" lockText="1" noThreeD="1"/>
</file>

<file path=xl/ctrlProps/ctrlProp81.xml><?xml version="1.0" encoding="utf-8"?>
<formControlPr xmlns="http://schemas.microsoft.com/office/spreadsheetml/2009/9/main" objectType="CheckBox" fmlaLink="#REF!" lockText="1" noThreeD="1"/>
</file>

<file path=xl/ctrlProps/ctrlProp82.xml><?xml version="1.0" encoding="utf-8"?>
<formControlPr xmlns="http://schemas.microsoft.com/office/spreadsheetml/2009/9/main" objectType="CheckBox" fmlaLink="#REF!" lockText="1" noThreeD="1"/>
</file>

<file path=xl/ctrlProps/ctrlProp83.xml><?xml version="1.0" encoding="utf-8"?>
<formControlPr xmlns="http://schemas.microsoft.com/office/spreadsheetml/2009/9/main" objectType="CheckBox" fmlaLink="#REF!" lockText="1" noThreeD="1"/>
</file>

<file path=xl/ctrlProps/ctrlProp84.xml><?xml version="1.0" encoding="utf-8"?>
<formControlPr xmlns="http://schemas.microsoft.com/office/spreadsheetml/2009/9/main" objectType="CheckBox" fmlaLink="#REF!" lockText="1" noThreeD="1"/>
</file>

<file path=xl/ctrlProps/ctrlProp85.xml><?xml version="1.0" encoding="utf-8"?>
<formControlPr xmlns="http://schemas.microsoft.com/office/spreadsheetml/2009/9/main" objectType="CheckBox" fmlaLink="#REF!" lockText="1" noThreeD="1"/>
</file>

<file path=xl/ctrlProps/ctrlProp86.xml><?xml version="1.0" encoding="utf-8"?>
<formControlPr xmlns="http://schemas.microsoft.com/office/spreadsheetml/2009/9/main" objectType="CheckBox" fmlaLink="#REF!" lockText="1" noThreeD="1"/>
</file>

<file path=xl/ctrlProps/ctrlProp87.xml><?xml version="1.0" encoding="utf-8"?>
<formControlPr xmlns="http://schemas.microsoft.com/office/spreadsheetml/2009/9/main" objectType="CheckBox" fmlaLink="#REF!" lockText="1" noThreeD="1"/>
</file>

<file path=xl/ctrlProps/ctrlProp88.xml><?xml version="1.0" encoding="utf-8"?>
<formControlPr xmlns="http://schemas.microsoft.com/office/spreadsheetml/2009/9/main" objectType="CheckBox" fmlaLink="#REF!" lockText="1" noThreeD="1"/>
</file>

<file path=xl/ctrlProps/ctrlProp89.xml><?xml version="1.0" encoding="utf-8"?>
<formControlPr xmlns="http://schemas.microsoft.com/office/spreadsheetml/2009/9/main" objectType="CheckBox" fmlaLink="#REF!" lockText="1" noThreeD="1"/>
</file>

<file path=xl/ctrlProps/ctrlProp90.xml><?xml version="1.0" encoding="utf-8"?>
<formControlPr xmlns="http://schemas.microsoft.com/office/spreadsheetml/2009/9/main" objectType="CheckBox" fmlaLink="#REF!" lockText="1" noThreeD="1"/>
</file>

<file path=xl/ctrlProps/ctrlProp91.xml><?xml version="1.0" encoding="utf-8"?>
<formControlPr xmlns="http://schemas.microsoft.com/office/spreadsheetml/2009/9/main" objectType="CheckBox" fmlaLink="#REF!" lockText="1" noThreeD="1"/>
</file>

<file path=xl/ctrlProps/ctrlProp92.xml><?xml version="1.0" encoding="utf-8"?>
<formControlPr xmlns="http://schemas.microsoft.com/office/spreadsheetml/2009/9/main" objectType="CheckBox" fmlaLink="#REF!" lockText="1" noThreeD="1"/>
</file>

<file path=xl/ctrlProps/ctrlProp93.xml><?xml version="1.0" encoding="utf-8"?>
<formControlPr xmlns="http://schemas.microsoft.com/office/spreadsheetml/2009/9/main" objectType="CheckBox" fmlaLink="#REF!" lockText="1" noThreeD="1"/>
</file>

<file path=xl/ctrlProps/ctrlProp94.xml><?xml version="1.0" encoding="utf-8"?>
<formControlPr xmlns="http://schemas.microsoft.com/office/spreadsheetml/2009/9/main" objectType="CheckBox" fmlaLink="#REF!" lockText="1" noThreeD="1"/>
</file>

<file path=xl/ctrlProps/ctrlProp95.xml><?xml version="1.0" encoding="utf-8"?>
<formControlPr xmlns="http://schemas.microsoft.com/office/spreadsheetml/2009/9/main" objectType="CheckBox" fmlaLink="#REF!" lockText="1" noThreeD="1"/>
</file>

<file path=xl/ctrlProps/ctrlProp96.xml><?xml version="1.0" encoding="utf-8"?>
<formControlPr xmlns="http://schemas.microsoft.com/office/spreadsheetml/2009/9/main" objectType="CheckBox" fmlaLink="#REF!" lockText="1" noThreeD="1"/>
</file>

<file path=xl/ctrlProps/ctrlProp97.xml><?xml version="1.0" encoding="utf-8"?>
<formControlPr xmlns="http://schemas.microsoft.com/office/spreadsheetml/2009/9/main" objectType="CheckBox" fmlaLink="#REF!" lockText="1" noThreeD="1"/>
</file>

<file path=xl/ctrlProps/ctrlProp98.xml><?xml version="1.0" encoding="utf-8"?>
<formControlPr xmlns="http://schemas.microsoft.com/office/spreadsheetml/2009/9/main" objectType="CheckBox" fmlaLink="#REF!" lockText="1" noThreeD="1"/>
</file>

<file path=xl/ctrlProps/ctrlProp99.xml><?xml version="1.0" encoding="utf-8"?>
<formControlPr xmlns="http://schemas.microsoft.com/office/spreadsheetml/2009/9/main" objectType="CheckBox" fmlaLink="#REF!" lockText="1" noThreeD="1"/>
</file>

<file path=xl/ctrlProps/ctrlProp100.xml><?xml version="1.0" encoding="utf-8"?>
<formControlPr xmlns="http://schemas.microsoft.com/office/spreadsheetml/2009/9/main" objectType="CheckBox" fmlaLink="#REF!" lockText="1" noThreeD="1"/>
</file>

<file path=xl/ctrlProps/ctrlProp101.xml><?xml version="1.0" encoding="utf-8"?>
<formControlPr xmlns="http://schemas.microsoft.com/office/spreadsheetml/2009/9/main" objectType="CheckBox" fmlaLink="#REF!" lockText="1" noThreeD="1"/>
</file>

<file path=xl/ctrlProps/ctrlProp102.xml><?xml version="1.0" encoding="utf-8"?>
<formControlPr xmlns="http://schemas.microsoft.com/office/spreadsheetml/2009/9/main" objectType="CheckBox" fmlaLink="#REF!" lockText="1" noThreeD="1"/>
</file>

<file path=xl/ctrlProps/ctrlProp103.xml><?xml version="1.0" encoding="utf-8"?>
<formControlPr xmlns="http://schemas.microsoft.com/office/spreadsheetml/2009/9/main" objectType="CheckBox" fmlaLink="#REF!" lockText="1" noThreeD="1"/>
</file>

<file path=xl/ctrlProps/ctrlProp104.xml><?xml version="1.0" encoding="utf-8"?>
<formControlPr xmlns="http://schemas.microsoft.com/office/spreadsheetml/2009/9/main" objectType="CheckBox" fmlaLink="#REF!" lockText="1" noThreeD="1"/>
</file>

<file path=xl/ctrlProps/ctrlProp105.xml><?xml version="1.0" encoding="utf-8"?>
<formControlPr xmlns="http://schemas.microsoft.com/office/spreadsheetml/2009/9/main" objectType="CheckBox" fmlaLink="#REF!" lockText="1" noThreeD="1"/>
</file>

<file path=xl/ctrlProps/ctrlProp106.xml><?xml version="1.0" encoding="utf-8"?>
<formControlPr xmlns="http://schemas.microsoft.com/office/spreadsheetml/2009/9/main" objectType="CheckBox" fmlaLink="#REF!" lockText="1" noThreeD="1"/>
</file>

<file path=xl/ctrlProps/ctrlProp107.xml><?xml version="1.0" encoding="utf-8"?>
<formControlPr xmlns="http://schemas.microsoft.com/office/spreadsheetml/2009/9/main" objectType="CheckBox" fmlaLink="#REF!" lockText="1" noThreeD="1"/>
</file>

<file path=xl/ctrlProps/ctrlProp108.xml><?xml version="1.0" encoding="utf-8"?>
<formControlPr xmlns="http://schemas.microsoft.com/office/spreadsheetml/2009/9/main" objectType="CheckBox" fmlaLink="#REF!" lockText="1" noThreeD="1"/>
</file>

<file path=xl/ctrlProps/ctrlProp109.xml><?xml version="1.0" encoding="utf-8"?>
<formControlPr xmlns="http://schemas.microsoft.com/office/spreadsheetml/2009/9/main" objectType="CheckBox" fmlaLink="#REF!" lockText="1" noThreeD="1"/>
</file>

<file path=xl/ctrlProps/ctrlProp110.xml><?xml version="1.0" encoding="utf-8"?>
<formControlPr xmlns="http://schemas.microsoft.com/office/spreadsheetml/2009/9/main" objectType="CheckBox" fmlaLink="#REF!" lockText="1" noThreeD="1"/>
</file>

<file path=xl/ctrlProps/ctrlProp111.xml><?xml version="1.0" encoding="utf-8"?>
<formControlPr xmlns="http://schemas.microsoft.com/office/spreadsheetml/2009/9/main" objectType="CheckBox" fmlaLink="#REF!" lockText="1" noThreeD="1"/>
</file>

<file path=xl/ctrlProps/ctrlProp112.xml><?xml version="1.0" encoding="utf-8"?>
<formControlPr xmlns="http://schemas.microsoft.com/office/spreadsheetml/2009/9/main" objectType="CheckBox" fmlaLink="#REF!" lockText="1" noThreeD="1"/>
</file>

<file path=xl/ctrlProps/ctrlProp113.xml><?xml version="1.0" encoding="utf-8"?>
<formControlPr xmlns="http://schemas.microsoft.com/office/spreadsheetml/2009/9/main" objectType="CheckBox" fmlaLink="#REF!" lockText="1" noThreeD="1"/>
</file>

<file path=xl/ctrlProps/ctrlProp114.xml><?xml version="1.0" encoding="utf-8"?>
<formControlPr xmlns="http://schemas.microsoft.com/office/spreadsheetml/2009/9/main" objectType="CheckBox" fmlaLink="#REF!" lockText="1" noThreeD="1"/>
</file>

<file path=xl/ctrlProps/ctrlProp115.xml><?xml version="1.0" encoding="utf-8"?>
<formControlPr xmlns="http://schemas.microsoft.com/office/spreadsheetml/2009/9/main" objectType="CheckBox" fmlaLink="#REF!" lockText="1" noThreeD="1"/>
</file>

<file path=xl/ctrlProps/ctrlProp116.xml><?xml version="1.0" encoding="utf-8"?>
<formControlPr xmlns="http://schemas.microsoft.com/office/spreadsheetml/2009/9/main" objectType="CheckBox" fmlaLink="#REF!" lockText="1" noThreeD="1"/>
</file>

<file path=xl/ctrlProps/ctrlProp117.xml><?xml version="1.0" encoding="utf-8"?>
<formControlPr xmlns="http://schemas.microsoft.com/office/spreadsheetml/2009/9/main" objectType="CheckBox" fmlaLink="#REF!" lockText="1" noThreeD="1"/>
</file>

<file path=xl/ctrlProps/ctrlProp118.xml><?xml version="1.0" encoding="utf-8"?>
<formControlPr xmlns="http://schemas.microsoft.com/office/spreadsheetml/2009/9/main" objectType="CheckBox" fmlaLink="#REF!" lockText="1" noThreeD="1"/>
</file>

<file path=xl/ctrlProps/ctrlProp119.xml><?xml version="1.0" encoding="utf-8"?>
<formControlPr xmlns="http://schemas.microsoft.com/office/spreadsheetml/2009/9/main" objectType="CheckBox" fmlaLink="#REF!" lockText="1" noThreeD="1"/>
</file>

<file path=xl/ctrlProps/ctrlProp120.xml><?xml version="1.0" encoding="utf-8"?>
<formControlPr xmlns="http://schemas.microsoft.com/office/spreadsheetml/2009/9/main" objectType="CheckBox" fmlaLink="#REF!" lockText="1" noThreeD="1"/>
</file>

<file path=xl/ctrlProps/ctrlProp121.xml><?xml version="1.0" encoding="utf-8"?>
<formControlPr xmlns="http://schemas.microsoft.com/office/spreadsheetml/2009/9/main" objectType="CheckBox" fmlaLink="#REF!" lockText="1" noThreeD="1"/>
</file>

<file path=xl/ctrlProps/ctrlProp122.xml><?xml version="1.0" encoding="utf-8"?>
<formControlPr xmlns="http://schemas.microsoft.com/office/spreadsheetml/2009/9/main" objectType="CheckBox" fmlaLink="#REF!" lockText="1" noThreeD="1"/>
</file>

<file path=xl/ctrlProps/ctrlProp123.xml><?xml version="1.0" encoding="utf-8"?>
<formControlPr xmlns="http://schemas.microsoft.com/office/spreadsheetml/2009/9/main" objectType="CheckBox" fmlaLink="#REF!" lockText="1" noThreeD="1"/>
</file>

<file path=xl/ctrlProps/ctrlProp124.xml><?xml version="1.0" encoding="utf-8"?>
<formControlPr xmlns="http://schemas.microsoft.com/office/spreadsheetml/2009/9/main" objectType="CheckBox" fmlaLink="#REF!" lockText="1" noThreeD="1"/>
</file>

<file path=xl/ctrlProps/ctrlProp125.xml><?xml version="1.0" encoding="utf-8"?>
<formControlPr xmlns="http://schemas.microsoft.com/office/spreadsheetml/2009/9/main" objectType="CheckBox" fmlaLink="#REF!" lockText="1" noThreeD="1"/>
</file>

<file path=xl/ctrlProps/ctrlProp126.xml><?xml version="1.0" encoding="utf-8"?>
<formControlPr xmlns="http://schemas.microsoft.com/office/spreadsheetml/2009/9/main" objectType="CheckBox" fmlaLink="#REF!" lockText="1" noThreeD="1"/>
</file>

<file path=xl/ctrlProps/ctrlProp127.xml><?xml version="1.0" encoding="utf-8"?>
<formControlPr xmlns="http://schemas.microsoft.com/office/spreadsheetml/2009/9/main" objectType="CheckBox" fmlaLink="#REF!" lockText="1" noThreeD="1"/>
</file>

<file path=xl/ctrlProps/ctrlProp128.xml><?xml version="1.0" encoding="utf-8"?>
<formControlPr xmlns="http://schemas.microsoft.com/office/spreadsheetml/2009/9/main" objectType="CheckBox" fmlaLink="#REF!" lockText="1" noThreeD="1"/>
</file>

<file path=xl/ctrlProps/ctrlProp129.xml><?xml version="1.0" encoding="utf-8"?>
<formControlPr xmlns="http://schemas.microsoft.com/office/spreadsheetml/2009/9/main" objectType="CheckBox" fmlaLink="#REF!" lockText="1" noThreeD="1"/>
</file>

<file path=xl/ctrlProps/ctrlProp130.xml><?xml version="1.0" encoding="utf-8"?>
<formControlPr xmlns="http://schemas.microsoft.com/office/spreadsheetml/2009/9/main" objectType="CheckBox" fmlaLink="#REF!" lockText="1" noThreeD="1"/>
</file>

<file path=xl/ctrlProps/ctrlProp131.xml><?xml version="1.0" encoding="utf-8"?>
<formControlPr xmlns="http://schemas.microsoft.com/office/spreadsheetml/2009/9/main" objectType="CheckBox" fmlaLink="#REF!" lockText="1" noThreeD="1"/>
</file>

<file path=xl/ctrlProps/ctrlProp132.xml><?xml version="1.0" encoding="utf-8"?>
<formControlPr xmlns="http://schemas.microsoft.com/office/spreadsheetml/2009/9/main" objectType="CheckBox" fmlaLink="#REF!" lockText="1" noThreeD="1"/>
</file>

<file path=xl/ctrlProps/ctrlProp133.xml><?xml version="1.0" encoding="utf-8"?>
<formControlPr xmlns="http://schemas.microsoft.com/office/spreadsheetml/2009/9/main" objectType="CheckBox" fmlaLink="#REF!" lockText="1" noThreeD="1"/>
</file>

<file path=xl/ctrlProps/ctrlProp134.xml><?xml version="1.0" encoding="utf-8"?>
<formControlPr xmlns="http://schemas.microsoft.com/office/spreadsheetml/2009/9/main" objectType="CheckBox" fmlaLink="#REF!" lockText="1" noThreeD="1"/>
</file>

<file path=xl/ctrlProps/ctrlProp135.xml><?xml version="1.0" encoding="utf-8"?>
<formControlPr xmlns="http://schemas.microsoft.com/office/spreadsheetml/2009/9/main" objectType="CheckBox" fmlaLink="#REF!" lockText="1" noThreeD="1"/>
</file>

<file path=xl/ctrlProps/ctrlProp136.xml><?xml version="1.0" encoding="utf-8"?>
<formControlPr xmlns="http://schemas.microsoft.com/office/spreadsheetml/2009/9/main" objectType="CheckBox" fmlaLink="#REF!" lockText="1" noThreeD="1"/>
</file>

<file path=xl/ctrlProps/ctrlProp137.xml><?xml version="1.0" encoding="utf-8"?>
<formControlPr xmlns="http://schemas.microsoft.com/office/spreadsheetml/2009/9/main" objectType="CheckBox" fmlaLink="#REF!" lockText="1" noThreeD="1"/>
</file>

<file path=xl/ctrlProps/ctrlProp138.xml><?xml version="1.0" encoding="utf-8"?>
<formControlPr xmlns="http://schemas.microsoft.com/office/spreadsheetml/2009/9/main" objectType="CheckBox" fmlaLink="#REF!" lockText="1" noThreeD="1"/>
</file>

<file path=xl/ctrlProps/ctrlProp139.xml><?xml version="1.0" encoding="utf-8"?>
<formControlPr xmlns="http://schemas.microsoft.com/office/spreadsheetml/2009/9/main" objectType="CheckBox" fmlaLink="#REF!" lockText="1" noThreeD="1"/>
</file>

<file path=xl/ctrlProps/ctrlProp140.xml><?xml version="1.0" encoding="utf-8"?>
<formControlPr xmlns="http://schemas.microsoft.com/office/spreadsheetml/2009/9/main" objectType="CheckBox" fmlaLink="#REF!" lockText="1" noThreeD="1"/>
</file>

<file path=xl/ctrlProps/ctrlProp141.xml><?xml version="1.0" encoding="utf-8"?>
<formControlPr xmlns="http://schemas.microsoft.com/office/spreadsheetml/2009/9/main" objectType="CheckBox" fmlaLink="#REF!" lockText="1" noThreeD="1"/>
</file>

<file path=xl/ctrlProps/ctrlProp142.xml><?xml version="1.0" encoding="utf-8"?>
<formControlPr xmlns="http://schemas.microsoft.com/office/spreadsheetml/2009/9/main" objectType="CheckBox" fmlaLink="#REF!" lockText="1" noThreeD="1"/>
</file>

<file path=xl/ctrlProps/ctrlProp143.xml><?xml version="1.0" encoding="utf-8"?>
<formControlPr xmlns="http://schemas.microsoft.com/office/spreadsheetml/2009/9/main" objectType="CheckBox" fmlaLink="#REF!" lockText="1" noThreeD="1"/>
</file>

<file path=xl/ctrlProps/ctrlProp144.xml><?xml version="1.0" encoding="utf-8"?>
<formControlPr xmlns="http://schemas.microsoft.com/office/spreadsheetml/2009/9/main" objectType="CheckBox" fmlaLink="#REF!" lockText="1" noThreeD="1"/>
</file>

<file path=xl/ctrlProps/ctrlProp145.xml><?xml version="1.0" encoding="utf-8"?>
<formControlPr xmlns="http://schemas.microsoft.com/office/spreadsheetml/2009/9/main" objectType="CheckBox" fmlaLink="#REF!" lockText="1" noThreeD="1"/>
</file>

<file path=xl/ctrlProps/ctrlProp146.xml><?xml version="1.0" encoding="utf-8"?>
<formControlPr xmlns="http://schemas.microsoft.com/office/spreadsheetml/2009/9/main" objectType="CheckBox" fmlaLink="#REF!" lockText="1" noThreeD="1"/>
</file>

<file path=xl/ctrlProps/ctrlProp147.xml><?xml version="1.0" encoding="utf-8"?>
<formControlPr xmlns="http://schemas.microsoft.com/office/spreadsheetml/2009/9/main" objectType="CheckBox" fmlaLink="#REF!" lockText="1" noThreeD="1"/>
</file>

<file path=xl/ctrlProps/ctrlProp148.xml><?xml version="1.0" encoding="utf-8"?>
<formControlPr xmlns="http://schemas.microsoft.com/office/spreadsheetml/2009/9/main" objectType="CheckBox" fmlaLink="#REF!" lockText="1" noThreeD="1"/>
</file>

<file path=xl/ctrlProps/ctrlProp149.xml><?xml version="1.0" encoding="utf-8"?>
<formControlPr xmlns="http://schemas.microsoft.com/office/spreadsheetml/2009/9/main" objectType="CheckBox" fmlaLink="#REF!" lockText="1" noThreeD="1"/>
</file>

<file path=xl/ctrlProps/ctrlProp150.xml><?xml version="1.0" encoding="utf-8"?>
<formControlPr xmlns="http://schemas.microsoft.com/office/spreadsheetml/2009/9/main" objectType="CheckBox" fmlaLink="#REF!" lockText="1" noThreeD="1"/>
</file>

<file path=xl/ctrlProps/ctrlProp151.xml><?xml version="1.0" encoding="utf-8"?>
<formControlPr xmlns="http://schemas.microsoft.com/office/spreadsheetml/2009/9/main" objectType="CheckBox" fmlaLink="#REF!" lockText="1" noThreeD="1"/>
</file>

<file path=xl/ctrlProps/ctrlProp152.xml><?xml version="1.0" encoding="utf-8"?>
<formControlPr xmlns="http://schemas.microsoft.com/office/spreadsheetml/2009/9/main" objectType="CheckBox" fmlaLink="#REF!" lockText="1" noThreeD="1"/>
</file>

<file path=xl/ctrlProps/ctrlProp153.xml><?xml version="1.0" encoding="utf-8"?>
<formControlPr xmlns="http://schemas.microsoft.com/office/spreadsheetml/2009/9/main" objectType="CheckBox" fmlaLink="#REF!" lockText="1" noThreeD="1"/>
</file>

<file path=xl/ctrlProps/ctrlProp154.xml><?xml version="1.0" encoding="utf-8"?>
<formControlPr xmlns="http://schemas.microsoft.com/office/spreadsheetml/2009/9/main" objectType="CheckBox" fmlaLink="#REF!" lockText="1" noThreeD="1"/>
</file>

<file path=xl/ctrlProps/ctrlProp155.xml><?xml version="1.0" encoding="utf-8"?>
<formControlPr xmlns="http://schemas.microsoft.com/office/spreadsheetml/2009/9/main" objectType="CheckBox" fmlaLink="#REF!" lockText="1" noThreeD="1"/>
</file>

<file path=xl/ctrlProps/ctrlProp156.xml><?xml version="1.0" encoding="utf-8"?>
<formControlPr xmlns="http://schemas.microsoft.com/office/spreadsheetml/2009/9/main" objectType="CheckBox" fmlaLink="#REF!" lockText="1" noThreeD="1"/>
</file>

<file path=xl/ctrlProps/ctrlProp157.xml><?xml version="1.0" encoding="utf-8"?>
<formControlPr xmlns="http://schemas.microsoft.com/office/spreadsheetml/2009/9/main" objectType="CheckBox" fmlaLink="#REF!" lockText="1" noThreeD="1"/>
</file>

<file path=xl/ctrlProps/ctrlProp158.xml><?xml version="1.0" encoding="utf-8"?>
<formControlPr xmlns="http://schemas.microsoft.com/office/spreadsheetml/2009/9/main" objectType="CheckBox" fmlaLink="#REF!" lockText="1" noThreeD="1"/>
</file>

<file path=xl/ctrlProps/ctrlProp159.xml><?xml version="1.0" encoding="utf-8"?>
<formControlPr xmlns="http://schemas.microsoft.com/office/spreadsheetml/2009/9/main" objectType="CheckBox" fmlaLink="#REF!" lockText="1" noThreeD="1"/>
</file>

<file path=xl/ctrlProps/ctrlProp160.xml><?xml version="1.0" encoding="utf-8"?>
<formControlPr xmlns="http://schemas.microsoft.com/office/spreadsheetml/2009/9/main" objectType="CheckBox" fmlaLink="#REF!" lockText="1" noThreeD="1"/>
</file>

<file path=xl/ctrlProps/ctrlProp161.xml><?xml version="1.0" encoding="utf-8"?>
<formControlPr xmlns="http://schemas.microsoft.com/office/spreadsheetml/2009/9/main" objectType="CheckBox" fmlaLink="#REF!" lockText="1" noThreeD="1"/>
</file>

<file path=xl/ctrlProps/ctrlProp162.xml><?xml version="1.0" encoding="utf-8"?>
<formControlPr xmlns="http://schemas.microsoft.com/office/spreadsheetml/2009/9/main" objectType="CheckBox" fmlaLink="#REF!" lockText="1" noThreeD="1"/>
</file>

<file path=xl/ctrlProps/ctrlProp163.xml><?xml version="1.0" encoding="utf-8"?>
<formControlPr xmlns="http://schemas.microsoft.com/office/spreadsheetml/2009/9/main" objectType="CheckBox" fmlaLink="#REF!" lockText="1" noThreeD="1"/>
</file>

<file path=xl/ctrlProps/ctrlProp164.xml><?xml version="1.0" encoding="utf-8"?>
<formControlPr xmlns="http://schemas.microsoft.com/office/spreadsheetml/2009/9/main" objectType="CheckBox" fmlaLink="#REF!" lockText="1" noThreeD="1"/>
</file>

<file path=xl/ctrlProps/ctrlProp165.xml><?xml version="1.0" encoding="utf-8"?>
<formControlPr xmlns="http://schemas.microsoft.com/office/spreadsheetml/2009/9/main" objectType="CheckBox" fmlaLink="#REF!" lockText="1" noThreeD="1"/>
</file>

<file path=xl/ctrlProps/ctrlProp166.xml><?xml version="1.0" encoding="utf-8"?>
<formControlPr xmlns="http://schemas.microsoft.com/office/spreadsheetml/2009/9/main" objectType="CheckBox" fmlaLink="#REF!" lockText="1" noThreeD="1"/>
</file>

<file path=xl/ctrlProps/ctrlProp167.xml><?xml version="1.0" encoding="utf-8"?>
<formControlPr xmlns="http://schemas.microsoft.com/office/spreadsheetml/2009/9/main" objectType="CheckBox" fmlaLink="#REF!" lockText="1" noThreeD="1"/>
</file>

<file path=xl/ctrlProps/ctrlProp168.xml><?xml version="1.0" encoding="utf-8"?>
<formControlPr xmlns="http://schemas.microsoft.com/office/spreadsheetml/2009/9/main" objectType="CheckBox" fmlaLink="#REF!" lockText="1" noThreeD="1"/>
</file>

<file path=xl/ctrlProps/ctrlProp169.xml><?xml version="1.0" encoding="utf-8"?>
<formControlPr xmlns="http://schemas.microsoft.com/office/spreadsheetml/2009/9/main" objectType="CheckBox" fmlaLink="#REF!" lockText="1" noThreeD="1"/>
</file>

<file path=xl/ctrlProps/ctrlProp170.xml><?xml version="1.0" encoding="utf-8"?>
<formControlPr xmlns="http://schemas.microsoft.com/office/spreadsheetml/2009/9/main" objectType="CheckBox" fmlaLink="#REF!" lockText="1" noThreeD="1"/>
</file>

<file path=xl/ctrlProps/ctrlProp171.xml><?xml version="1.0" encoding="utf-8"?>
<formControlPr xmlns="http://schemas.microsoft.com/office/spreadsheetml/2009/9/main" objectType="CheckBox" fmlaLink="#REF!" lockText="1" noThreeD="1"/>
</file>

<file path=xl/ctrlProps/ctrlProp172.xml><?xml version="1.0" encoding="utf-8"?>
<formControlPr xmlns="http://schemas.microsoft.com/office/spreadsheetml/2009/9/main" objectType="CheckBox" fmlaLink="#REF!" lockText="1" noThreeD="1"/>
</file>

<file path=xl/ctrlProps/ctrlProp173.xml><?xml version="1.0" encoding="utf-8"?>
<formControlPr xmlns="http://schemas.microsoft.com/office/spreadsheetml/2009/9/main" objectType="CheckBox" fmlaLink="#REF!" lockText="1" noThreeD="1"/>
</file>

<file path=xl/ctrlProps/ctrlProp174.xml><?xml version="1.0" encoding="utf-8"?>
<formControlPr xmlns="http://schemas.microsoft.com/office/spreadsheetml/2009/9/main" objectType="CheckBox" fmlaLink="#REF!" lockText="1" noThreeD="1"/>
</file>

<file path=xl/ctrlProps/ctrlProp175.xml><?xml version="1.0" encoding="utf-8"?>
<formControlPr xmlns="http://schemas.microsoft.com/office/spreadsheetml/2009/9/main" objectType="CheckBox" fmlaLink="#REF!" lockText="1" noThreeD="1"/>
</file>

<file path=xl/ctrlProps/ctrlProp176.xml><?xml version="1.0" encoding="utf-8"?>
<formControlPr xmlns="http://schemas.microsoft.com/office/spreadsheetml/2009/9/main" objectType="CheckBox" fmlaLink="#REF!" lockText="1" noThreeD="1"/>
</file>

<file path=xl/ctrlProps/ctrlProp177.xml><?xml version="1.0" encoding="utf-8"?>
<formControlPr xmlns="http://schemas.microsoft.com/office/spreadsheetml/2009/9/main" objectType="CheckBox" fmlaLink="#REF!" lockText="1" noThreeD="1"/>
</file>

<file path=xl/ctrlProps/ctrlProp178.xml><?xml version="1.0" encoding="utf-8"?>
<formControlPr xmlns="http://schemas.microsoft.com/office/spreadsheetml/2009/9/main" objectType="CheckBox" fmlaLink="#REF!" lockText="1" noThreeD="1"/>
</file>

<file path=xl/ctrlProps/ctrlProp179.xml><?xml version="1.0" encoding="utf-8"?>
<formControlPr xmlns="http://schemas.microsoft.com/office/spreadsheetml/2009/9/main" objectType="CheckBox" fmlaLink="#REF!" lockText="1" noThreeD="1"/>
</file>

<file path=xl/ctrlProps/ctrlProp180.xml><?xml version="1.0" encoding="utf-8"?>
<formControlPr xmlns="http://schemas.microsoft.com/office/spreadsheetml/2009/9/main" objectType="CheckBox" fmlaLink="#REF!" lockText="1" noThreeD="1"/>
</file>

<file path=xl/ctrlProps/ctrlProp181.xml><?xml version="1.0" encoding="utf-8"?>
<formControlPr xmlns="http://schemas.microsoft.com/office/spreadsheetml/2009/9/main" objectType="CheckBox" fmlaLink="#REF!" lockText="1" noThreeD="1"/>
</file>

<file path=xl/ctrlProps/ctrlProp182.xml><?xml version="1.0" encoding="utf-8"?>
<formControlPr xmlns="http://schemas.microsoft.com/office/spreadsheetml/2009/9/main" objectType="CheckBox" fmlaLink="#REF!" lockText="1" noThreeD="1"/>
</file>

<file path=xl/ctrlProps/ctrlProp183.xml><?xml version="1.0" encoding="utf-8"?>
<formControlPr xmlns="http://schemas.microsoft.com/office/spreadsheetml/2009/9/main" objectType="CheckBox" fmlaLink="#REF!" lockText="1" noThreeD="1"/>
</file>

<file path=xl/ctrlProps/ctrlProp184.xml><?xml version="1.0" encoding="utf-8"?>
<formControlPr xmlns="http://schemas.microsoft.com/office/spreadsheetml/2009/9/main" objectType="CheckBox" fmlaLink="#REF!" lockText="1" noThreeD="1"/>
</file>

<file path=xl/ctrlProps/ctrlProp185.xml><?xml version="1.0" encoding="utf-8"?>
<formControlPr xmlns="http://schemas.microsoft.com/office/spreadsheetml/2009/9/main" objectType="CheckBox" fmlaLink="#REF!" lockText="1" noThreeD="1"/>
</file>

<file path=xl/ctrlProps/ctrlProp186.xml><?xml version="1.0" encoding="utf-8"?>
<formControlPr xmlns="http://schemas.microsoft.com/office/spreadsheetml/2009/9/main" objectType="CheckBox" fmlaLink="#REF!" lockText="1" noThreeD="1"/>
</file>

<file path=xl/ctrlProps/ctrlProp187.xml><?xml version="1.0" encoding="utf-8"?>
<formControlPr xmlns="http://schemas.microsoft.com/office/spreadsheetml/2009/9/main" objectType="CheckBox" fmlaLink="#REF!" lockText="1" noThreeD="1"/>
</file>

<file path=xl/ctrlProps/ctrlProp188.xml><?xml version="1.0" encoding="utf-8"?>
<formControlPr xmlns="http://schemas.microsoft.com/office/spreadsheetml/2009/9/main" objectType="CheckBox" fmlaLink="#REF!" lockText="1" noThreeD="1"/>
</file>

<file path=xl/ctrlProps/ctrlProp189.xml><?xml version="1.0" encoding="utf-8"?>
<formControlPr xmlns="http://schemas.microsoft.com/office/spreadsheetml/2009/9/main" objectType="CheckBox" fmlaLink="#REF!" lockText="1" noThreeD="1"/>
</file>

<file path=xl/ctrlProps/ctrlProp190.xml><?xml version="1.0" encoding="utf-8"?>
<formControlPr xmlns="http://schemas.microsoft.com/office/spreadsheetml/2009/9/main" objectType="CheckBox" fmlaLink="#REF!" lockText="1" noThreeD="1"/>
</file>

<file path=xl/ctrlProps/ctrlProp191.xml><?xml version="1.0" encoding="utf-8"?>
<formControlPr xmlns="http://schemas.microsoft.com/office/spreadsheetml/2009/9/main" objectType="CheckBox" fmlaLink="#REF!" lockText="1" noThreeD="1"/>
</file>

<file path=xl/ctrlProps/ctrlProp192.xml><?xml version="1.0" encoding="utf-8"?>
<formControlPr xmlns="http://schemas.microsoft.com/office/spreadsheetml/2009/9/main" objectType="CheckBox" fmlaLink="#REF!" lockText="1" noThreeD="1"/>
</file>

<file path=xl/ctrlProps/ctrlProp193.xml><?xml version="1.0" encoding="utf-8"?>
<formControlPr xmlns="http://schemas.microsoft.com/office/spreadsheetml/2009/9/main" objectType="CheckBox" fmlaLink="#REF!" lockText="1" noThreeD="1"/>
</file>

<file path=xl/ctrlProps/ctrlProp194.xml><?xml version="1.0" encoding="utf-8"?>
<formControlPr xmlns="http://schemas.microsoft.com/office/spreadsheetml/2009/9/main" objectType="CheckBox" fmlaLink="#REF!" lockText="1" noThreeD="1"/>
</file>

<file path=xl/ctrlProps/ctrlProp195.xml><?xml version="1.0" encoding="utf-8"?>
<formControlPr xmlns="http://schemas.microsoft.com/office/spreadsheetml/2009/9/main" objectType="CheckBox" fmlaLink="#REF!" lockText="1" noThreeD="1"/>
</file>

<file path=xl/ctrlProps/ctrlProp196.xml><?xml version="1.0" encoding="utf-8"?>
<formControlPr xmlns="http://schemas.microsoft.com/office/spreadsheetml/2009/9/main" objectType="CheckBox" fmlaLink="#REF!" lockText="1" noThreeD="1"/>
</file>

<file path=xl/ctrlProps/ctrlProp197.xml><?xml version="1.0" encoding="utf-8"?>
<formControlPr xmlns="http://schemas.microsoft.com/office/spreadsheetml/2009/9/main" objectType="CheckBox" fmlaLink="#REF!" lockText="1" noThreeD="1"/>
</file>

<file path=xl/ctrlProps/ctrlProp198.xml><?xml version="1.0" encoding="utf-8"?>
<formControlPr xmlns="http://schemas.microsoft.com/office/spreadsheetml/2009/9/main" objectType="CheckBox" fmlaLink="#REF!" lockText="1" noThreeD="1"/>
</file>

<file path=xl/ctrlProps/ctrlProp199.xml><?xml version="1.0" encoding="utf-8"?>
<formControlPr xmlns="http://schemas.microsoft.com/office/spreadsheetml/2009/9/main" objectType="CheckBox" fmlaLink="#REF!" lockText="1" noThreeD="1"/>
</file>

<file path=xl/ctrlProps/ctrlProp200.xml><?xml version="1.0" encoding="utf-8"?>
<formControlPr xmlns="http://schemas.microsoft.com/office/spreadsheetml/2009/9/main" objectType="CheckBox" fmlaLink="#REF!" lockText="1" noThreeD="1"/>
</file>

<file path=xl/ctrlProps/ctrlProp201.xml><?xml version="1.0" encoding="utf-8"?>
<formControlPr xmlns="http://schemas.microsoft.com/office/spreadsheetml/2009/9/main" objectType="CheckBox" fmlaLink="#REF!" lockText="1" noThreeD="1"/>
</file>

<file path=xl/ctrlProps/ctrlProp202.xml><?xml version="1.0" encoding="utf-8"?>
<formControlPr xmlns="http://schemas.microsoft.com/office/spreadsheetml/2009/9/main" objectType="CheckBox" fmlaLink="#REF!" lockText="1" noThreeD="1"/>
</file>

<file path=xl/ctrlProps/ctrlProp203.xml><?xml version="1.0" encoding="utf-8"?>
<formControlPr xmlns="http://schemas.microsoft.com/office/spreadsheetml/2009/9/main" objectType="CheckBox" fmlaLink="#REF!" lockText="1" noThreeD="1"/>
</file>

<file path=xl/ctrlProps/ctrlProp204.xml><?xml version="1.0" encoding="utf-8"?>
<formControlPr xmlns="http://schemas.microsoft.com/office/spreadsheetml/2009/9/main" objectType="CheckBox" fmlaLink="#REF!" lockText="1" noThreeD="1"/>
</file>

<file path=xl/ctrlProps/ctrlProp205.xml><?xml version="1.0" encoding="utf-8"?>
<formControlPr xmlns="http://schemas.microsoft.com/office/spreadsheetml/2009/9/main" objectType="CheckBox" fmlaLink="#REF!" lockText="1" noThreeD="1"/>
</file>

<file path=xl/ctrlProps/ctrlProp206.xml><?xml version="1.0" encoding="utf-8"?>
<formControlPr xmlns="http://schemas.microsoft.com/office/spreadsheetml/2009/9/main" objectType="CheckBox" fmlaLink="#REF!" lockText="1" noThreeD="1"/>
</file>

<file path=xl/ctrlProps/ctrlProp207.xml><?xml version="1.0" encoding="utf-8"?>
<formControlPr xmlns="http://schemas.microsoft.com/office/spreadsheetml/2009/9/main" objectType="CheckBox" fmlaLink="#REF!" lockText="1" noThreeD="1"/>
</file>

<file path=xl/ctrlProps/ctrlProp208.xml><?xml version="1.0" encoding="utf-8"?>
<formControlPr xmlns="http://schemas.microsoft.com/office/spreadsheetml/2009/9/main" objectType="CheckBox" fmlaLink="#REF!" lockText="1" noThreeD="1"/>
</file>

<file path=xl/ctrlProps/ctrlProp209.xml><?xml version="1.0" encoding="utf-8"?>
<formControlPr xmlns="http://schemas.microsoft.com/office/spreadsheetml/2009/9/main" objectType="CheckBox" fmlaLink="#REF!" lockText="1" noThreeD="1"/>
</file>

<file path=xl/ctrlProps/ctrlProp210.xml><?xml version="1.0" encoding="utf-8"?>
<formControlPr xmlns="http://schemas.microsoft.com/office/spreadsheetml/2009/9/main" objectType="CheckBox" fmlaLink="#REF!" lockText="1" noThreeD="1"/>
</file>

<file path=xl/ctrlProps/ctrlProp211.xml><?xml version="1.0" encoding="utf-8"?>
<formControlPr xmlns="http://schemas.microsoft.com/office/spreadsheetml/2009/9/main" objectType="CheckBox" fmlaLink="#REF!" lockText="1" noThreeD="1"/>
</file>

<file path=xl/ctrlProps/ctrlProp212.xml><?xml version="1.0" encoding="utf-8"?>
<formControlPr xmlns="http://schemas.microsoft.com/office/spreadsheetml/2009/9/main" objectType="CheckBox" fmlaLink="#REF!" lockText="1" noThreeD="1"/>
</file>

<file path=xl/ctrlProps/ctrlProp213.xml><?xml version="1.0" encoding="utf-8"?>
<formControlPr xmlns="http://schemas.microsoft.com/office/spreadsheetml/2009/9/main" objectType="CheckBox" fmlaLink="#REF!" lockText="1" noThreeD="1"/>
</file>

<file path=xl/ctrlProps/ctrlProp214.xml><?xml version="1.0" encoding="utf-8"?>
<formControlPr xmlns="http://schemas.microsoft.com/office/spreadsheetml/2009/9/main" objectType="CheckBox" fmlaLink="#REF!" lockText="1" noThreeD="1"/>
</file>

<file path=xl/ctrlProps/ctrlProp215.xml><?xml version="1.0" encoding="utf-8"?>
<formControlPr xmlns="http://schemas.microsoft.com/office/spreadsheetml/2009/9/main" objectType="CheckBox" fmlaLink="#REF!" lockText="1" noThreeD="1"/>
</file>

<file path=xl/ctrlProps/ctrlProp216.xml><?xml version="1.0" encoding="utf-8"?>
<formControlPr xmlns="http://schemas.microsoft.com/office/spreadsheetml/2009/9/main" objectType="CheckBox" fmlaLink="#REF!" lockText="1" noThreeD="1"/>
</file>

<file path=xl/ctrlProps/ctrlProp217.xml><?xml version="1.0" encoding="utf-8"?>
<formControlPr xmlns="http://schemas.microsoft.com/office/spreadsheetml/2009/9/main" objectType="CheckBox" fmlaLink="#REF!" lockText="1" noThreeD="1"/>
</file>

<file path=xl/ctrlProps/ctrlProp218.xml><?xml version="1.0" encoding="utf-8"?>
<formControlPr xmlns="http://schemas.microsoft.com/office/spreadsheetml/2009/9/main" objectType="CheckBox" fmlaLink="#REF!" lockText="1" noThreeD="1"/>
</file>

<file path=xl/ctrlProps/ctrlProp219.xml><?xml version="1.0" encoding="utf-8"?>
<formControlPr xmlns="http://schemas.microsoft.com/office/spreadsheetml/2009/9/main" objectType="CheckBox" fmlaLink="#REF!" lockText="1" noThreeD="1"/>
</file>

<file path=xl/ctrlProps/ctrlProp220.xml><?xml version="1.0" encoding="utf-8"?>
<formControlPr xmlns="http://schemas.microsoft.com/office/spreadsheetml/2009/9/main" objectType="CheckBox" fmlaLink="#REF!" lockText="1" noThreeD="1"/>
</file>

<file path=xl/ctrlProps/ctrlProp221.xml><?xml version="1.0" encoding="utf-8"?>
<formControlPr xmlns="http://schemas.microsoft.com/office/spreadsheetml/2009/9/main" objectType="CheckBox" fmlaLink="#REF!" lockText="1" noThreeD="1"/>
</file>

<file path=xl/ctrlProps/ctrlProp222.xml><?xml version="1.0" encoding="utf-8"?>
<formControlPr xmlns="http://schemas.microsoft.com/office/spreadsheetml/2009/9/main" objectType="CheckBox" fmlaLink="#REF!" lockText="1" noThreeD="1"/>
</file>

<file path=xl/ctrlProps/ctrlProp223.xml><?xml version="1.0" encoding="utf-8"?>
<formControlPr xmlns="http://schemas.microsoft.com/office/spreadsheetml/2009/9/main" objectType="CheckBox" fmlaLink="#REF!" lockText="1" noThreeD="1"/>
</file>

<file path=xl/ctrlProps/ctrlProp224.xml><?xml version="1.0" encoding="utf-8"?>
<formControlPr xmlns="http://schemas.microsoft.com/office/spreadsheetml/2009/9/main" objectType="CheckBox" fmlaLink="#REF!" lockText="1" noThreeD="1"/>
</file>

<file path=xl/ctrlProps/ctrlProp225.xml><?xml version="1.0" encoding="utf-8"?>
<formControlPr xmlns="http://schemas.microsoft.com/office/spreadsheetml/2009/9/main" objectType="CheckBox" fmlaLink="#REF!" lockText="1" noThreeD="1"/>
</file>

<file path=xl/ctrlProps/ctrlProp226.xml><?xml version="1.0" encoding="utf-8"?>
<formControlPr xmlns="http://schemas.microsoft.com/office/spreadsheetml/2009/9/main" objectType="CheckBox" fmlaLink="#REF!" lockText="1" noThreeD="1"/>
</file>

<file path=xl/ctrlProps/ctrlProp227.xml><?xml version="1.0" encoding="utf-8"?>
<formControlPr xmlns="http://schemas.microsoft.com/office/spreadsheetml/2009/9/main" objectType="CheckBox" fmlaLink="#REF!" lockText="1" noThreeD="1"/>
</file>

<file path=xl/ctrlProps/ctrlProp228.xml><?xml version="1.0" encoding="utf-8"?>
<formControlPr xmlns="http://schemas.microsoft.com/office/spreadsheetml/2009/9/main" objectType="CheckBox" fmlaLink="#REF!" lockText="1" noThreeD="1"/>
</file>

<file path=xl/ctrlProps/ctrlProp229.xml><?xml version="1.0" encoding="utf-8"?>
<formControlPr xmlns="http://schemas.microsoft.com/office/spreadsheetml/2009/9/main" objectType="CheckBox" fmlaLink="#REF!" lockText="1" noThreeD="1"/>
</file>

<file path=xl/ctrlProps/ctrlProp230.xml><?xml version="1.0" encoding="utf-8"?>
<formControlPr xmlns="http://schemas.microsoft.com/office/spreadsheetml/2009/9/main" objectType="CheckBox" fmlaLink="#REF!" lockText="1" noThreeD="1"/>
</file>

<file path=xl/ctrlProps/ctrlProp231.xml><?xml version="1.0" encoding="utf-8"?>
<formControlPr xmlns="http://schemas.microsoft.com/office/spreadsheetml/2009/9/main" objectType="CheckBox" fmlaLink="#REF!" lockText="1" noThreeD="1"/>
</file>

<file path=xl/ctrlProps/ctrlProp232.xml><?xml version="1.0" encoding="utf-8"?>
<formControlPr xmlns="http://schemas.microsoft.com/office/spreadsheetml/2009/9/main" objectType="CheckBox" fmlaLink="#REF!" lockText="1" noThreeD="1"/>
</file>

<file path=xl/ctrlProps/ctrlProp233.xml><?xml version="1.0" encoding="utf-8"?>
<formControlPr xmlns="http://schemas.microsoft.com/office/spreadsheetml/2009/9/main" objectType="CheckBox" fmlaLink="#REF!" lockText="1" noThreeD="1"/>
</file>

<file path=xl/ctrlProps/ctrlProp234.xml><?xml version="1.0" encoding="utf-8"?>
<formControlPr xmlns="http://schemas.microsoft.com/office/spreadsheetml/2009/9/main" objectType="CheckBox" fmlaLink="#REF!" lockText="1" noThreeD="1"/>
</file>

<file path=xl/ctrlProps/ctrlProp235.xml><?xml version="1.0" encoding="utf-8"?>
<formControlPr xmlns="http://schemas.microsoft.com/office/spreadsheetml/2009/9/main" objectType="CheckBox" fmlaLink="#REF!" lockText="1" noThreeD="1"/>
</file>

<file path=xl/ctrlProps/ctrlProp236.xml><?xml version="1.0" encoding="utf-8"?>
<formControlPr xmlns="http://schemas.microsoft.com/office/spreadsheetml/2009/9/main" objectType="CheckBox" fmlaLink="#REF!" lockText="1" noThreeD="1"/>
</file>

<file path=xl/ctrlProps/ctrlProp237.xml><?xml version="1.0" encoding="utf-8"?>
<formControlPr xmlns="http://schemas.microsoft.com/office/spreadsheetml/2009/9/main" objectType="CheckBox" fmlaLink="#REF!" lockText="1" noThreeD="1"/>
</file>

<file path=xl/ctrlProps/ctrlProp238.xml><?xml version="1.0" encoding="utf-8"?>
<formControlPr xmlns="http://schemas.microsoft.com/office/spreadsheetml/2009/9/main" objectType="CheckBox" fmlaLink="#REF!" lockText="1" noThreeD="1"/>
</file>

<file path=xl/ctrlProps/ctrlProp239.xml><?xml version="1.0" encoding="utf-8"?>
<formControlPr xmlns="http://schemas.microsoft.com/office/spreadsheetml/2009/9/main" objectType="CheckBox" fmlaLink="#REF!" lockText="1" noThreeD="1"/>
</file>

<file path=xl/ctrlProps/ctrlProp240.xml><?xml version="1.0" encoding="utf-8"?>
<formControlPr xmlns="http://schemas.microsoft.com/office/spreadsheetml/2009/9/main" objectType="CheckBox" fmlaLink="#REF!" lockText="1" noThreeD="1"/>
</file>

<file path=xl/ctrlProps/ctrlProp241.xml><?xml version="1.0" encoding="utf-8"?>
<formControlPr xmlns="http://schemas.microsoft.com/office/spreadsheetml/2009/9/main" objectType="CheckBox" fmlaLink="#REF!" lockText="1" noThreeD="1"/>
</file>

<file path=xl/ctrlProps/ctrlProp242.xml><?xml version="1.0" encoding="utf-8"?>
<formControlPr xmlns="http://schemas.microsoft.com/office/spreadsheetml/2009/9/main" objectType="CheckBox" fmlaLink="#REF!" lockText="1" noThreeD="1"/>
</file>

<file path=xl/ctrlProps/ctrlProp243.xml><?xml version="1.0" encoding="utf-8"?>
<formControlPr xmlns="http://schemas.microsoft.com/office/spreadsheetml/2009/9/main" objectType="CheckBox" fmlaLink="#REF!" lockText="1" noThreeD="1"/>
</file>

<file path=xl/ctrlProps/ctrlProp244.xml><?xml version="1.0" encoding="utf-8"?>
<formControlPr xmlns="http://schemas.microsoft.com/office/spreadsheetml/2009/9/main" objectType="CheckBox" fmlaLink="#REF!" lockText="1" noThreeD="1"/>
</file>

<file path=xl/ctrlProps/ctrlProp245.xml><?xml version="1.0" encoding="utf-8"?>
<formControlPr xmlns="http://schemas.microsoft.com/office/spreadsheetml/2009/9/main" objectType="CheckBox" fmlaLink="#REF!" lockText="1" noThreeD="1"/>
</file>

<file path=xl/ctrlProps/ctrlProp246.xml><?xml version="1.0" encoding="utf-8"?>
<formControlPr xmlns="http://schemas.microsoft.com/office/spreadsheetml/2009/9/main" objectType="CheckBox" fmlaLink="#REF!" lockText="1" noThreeD="1"/>
</file>

<file path=xl/ctrlProps/ctrlProp247.xml><?xml version="1.0" encoding="utf-8"?>
<formControlPr xmlns="http://schemas.microsoft.com/office/spreadsheetml/2009/9/main" objectType="CheckBox" fmlaLink="#REF!" lockText="1" noThreeD="1"/>
</file>

<file path=xl/ctrlProps/ctrlProp248.xml><?xml version="1.0" encoding="utf-8"?>
<formControlPr xmlns="http://schemas.microsoft.com/office/spreadsheetml/2009/9/main" objectType="CheckBox" fmlaLink="#REF!" lockText="1" noThreeD="1"/>
</file>

<file path=xl/ctrlProps/ctrlProp249.xml><?xml version="1.0" encoding="utf-8"?>
<formControlPr xmlns="http://schemas.microsoft.com/office/spreadsheetml/2009/9/main" objectType="CheckBox" fmlaLink="#REF!" lockText="1" noThreeD="1"/>
</file>

<file path=xl/ctrlProps/ctrlProp250.xml><?xml version="1.0" encoding="utf-8"?>
<formControlPr xmlns="http://schemas.microsoft.com/office/spreadsheetml/2009/9/main" objectType="CheckBox" fmlaLink="#REF!" lockText="1" noThreeD="1"/>
</file>

<file path=xl/ctrlProps/ctrlProp251.xml><?xml version="1.0" encoding="utf-8"?>
<formControlPr xmlns="http://schemas.microsoft.com/office/spreadsheetml/2009/9/main" objectType="CheckBox" fmlaLink="#REF!" lockText="1" noThreeD="1"/>
</file>

<file path=xl/ctrlProps/ctrlProp252.xml><?xml version="1.0" encoding="utf-8"?>
<formControlPr xmlns="http://schemas.microsoft.com/office/spreadsheetml/2009/9/main" objectType="CheckBox" fmlaLink="#REF!" lockText="1" noThreeD="1"/>
</file>

<file path=xl/ctrlProps/ctrlProp253.xml><?xml version="1.0" encoding="utf-8"?>
<formControlPr xmlns="http://schemas.microsoft.com/office/spreadsheetml/2009/9/main" objectType="CheckBox" fmlaLink="#REF!" lockText="1" noThreeD="1"/>
</file>

<file path=xl/ctrlProps/ctrlProp254.xml><?xml version="1.0" encoding="utf-8"?>
<formControlPr xmlns="http://schemas.microsoft.com/office/spreadsheetml/2009/9/main" objectType="CheckBox" fmlaLink="#REF!" lockText="1" noThreeD="1"/>
</file>

<file path=xl/ctrlProps/ctrlProp255.xml><?xml version="1.0" encoding="utf-8"?>
<formControlPr xmlns="http://schemas.microsoft.com/office/spreadsheetml/2009/9/main" objectType="CheckBox" fmlaLink="#REF!" lockText="1" noThreeD="1"/>
</file>

<file path=xl/ctrlProps/ctrlProp256.xml><?xml version="1.0" encoding="utf-8"?>
<formControlPr xmlns="http://schemas.microsoft.com/office/spreadsheetml/2009/9/main" objectType="CheckBox" fmlaLink="#REF!" lockText="1" noThreeD="1"/>
</file>

<file path=xl/ctrlProps/ctrlProp257.xml><?xml version="1.0" encoding="utf-8"?>
<formControlPr xmlns="http://schemas.microsoft.com/office/spreadsheetml/2009/9/main" objectType="CheckBox" fmlaLink="#REF!" lockText="1" noThreeD="1"/>
</file>

<file path=xl/ctrlProps/ctrlProp258.xml><?xml version="1.0" encoding="utf-8"?>
<formControlPr xmlns="http://schemas.microsoft.com/office/spreadsheetml/2009/9/main" objectType="CheckBox" fmlaLink="#REF!" lockText="1" noThreeD="1"/>
</file>

<file path=xl/ctrlProps/ctrlProp259.xml><?xml version="1.0" encoding="utf-8"?>
<formControlPr xmlns="http://schemas.microsoft.com/office/spreadsheetml/2009/9/main" objectType="CheckBox" fmlaLink="#REF!" lockText="1" noThreeD="1"/>
</file>

<file path=xl/ctrlProps/ctrlProp260.xml><?xml version="1.0" encoding="utf-8"?>
<formControlPr xmlns="http://schemas.microsoft.com/office/spreadsheetml/2009/9/main" objectType="CheckBox" fmlaLink="#REF!" lockText="1" noThreeD="1"/>
</file>

<file path=xl/ctrlProps/ctrlProp261.xml><?xml version="1.0" encoding="utf-8"?>
<formControlPr xmlns="http://schemas.microsoft.com/office/spreadsheetml/2009/9/main" objectType="CheckBox" fmlaLink="#REF!" lockText="1" noThreeD="1"/>
</file>

<file path=xl/ctrlProps/ctrlProp262.xml><?xml version="1.0" encoding="utf-8"?>
<formControlPr xmlns="http://schemas.microsoft.com/office/spreadsheetml/2009/9/main" objectType="CheckBox" fmlaLink="#REF!" lockText="1" noThreeD="1"/>
</file>

<file path=xl/ctrlProps/ctrlProp263.xml><?xml version="1.0" encoding="utf-8"?>
<formControlPr xmlns="http://schemas.microsoft.com/office/spreadsheetml/2009/9/main" objectType="CheckBox" fmlaLink="#REF!" lockText="1" noThreeD="1"/>
</file>

<file path=xl/ctrlProps/ctrlProp264.xml><?xml version="1.0" encoding="utf-8"?>
<formControlPr xmlns="http://schemas.microsoft.com/office/spreadsheetml/2009/9/main" objectType="CheckBox" fmlaLink="#REF!" lockText="1" noThreeD="1"/>
</file>

<file path=xl/ctrlProps/ctrlProp265.xml><?xml version="1.0" encoding="utf-8"?>
<formControlPr xmlns="http://schemas.microsoft.com/office/spreadsheetml/2009/9/main" objectType="CheckBox" fmlaLink="#REF!" lockText="1" noThreeD="1"/>
</file>

<file path=xl/ctrlProps/ctrlProp266.xml><?xml version="1.0" encoding="utf-8"?>
<formControlPr xmlns="http://schemas.microsoft.com/office/spreadsheetml/2009/9/main" objectType="CheckBox" fmlaLink="#REF!" lockText="1" noThreeD="1"/>
</file>

<file path=xl/ctrlProps/ctrlProp267.xml><?xml version="1.0" encoding="utf-8"?>
<formControlPr xmlns="http://schemas.microsoft.com/office/spreadsheetml/2009/9/main" objectType="CheckBox" fmlaLink="#REF!" lockText="1" noThreeD="1"/>
</file>

<file path=xl/ctrlProps/ctrlProp268.xml><?xml version="1.0" encoding="utf-8"?>
<formControlPr xmlns="http://schemas.microsoft.com/office/spreadsheetml/2009/9/main" objectType="CheckBox" fmlaLink="#REF!" lockText="1" noThreeD="1"/>
</file>

<file path=xl/ctrlProps/ctrlProp269.xml><?xml version="1.0" encoding="utf-8"?>
<formControlPr xmlns="http://schemas.microsoft.com/office/spreadsheetml/2009/9/main" objectType="CheckBox" fmlaLink="#REF!" lockText="1" noThreeD="1"/>
</file>

<file path=xl/ctrlProps/ctrlProp270.xml><?xml version="1.0" encoding="utf-8"?>
<formControlPr xmlns="http://schemas.microsoft.com/office/spreadsheetml/2009/9/main" objectType="CheckBox" fmlaLink="#REF!" lockText="1" noThreeD="1"/>
</file>

<file path=xl/ctrlProps/ctrlProp271.xml><?xml version="1.0" encoding="utf-8"?>
<formControlPr xmlns="http://schemas.microsoft.com/office/spreadsheetml/2009/9/main" objectType="CheckBox" fmlaLink="#REF!" lockText="1" noThreeD="1"/>
</file>

<file path=xl/ctrlProps/ctrlProp272.xml><?xml version="1.0" encoding="utf-8"?>
<formControlPr xmlns="http://schemas.microsoft.com/office/spreadsheetml/2009/9/main" objectType="CheckBox" fmlaLink="#REF!" lockText="1" noThreeD="1"/>
</file>

<file path=xl/ctrlProps/ctrlProp273.xml><?xml version="1.0" encoding="utf-8"?>
<formControlPr xmlns="http://schemas.microsoft.com/office/spreadsheetml/2009/9/main" objectType="CheckBox" fmlaLink="#REF!" lockText="1" noThreeD="1"/>
</file>

<file path=xl/ctrlProps/ctrlProp274.xml><?xml version="1.0" encoding="utf-8"?>
<formControlPr xmlns="http://schemas.microsoft.com/office/spreadsheetml/2009/9/main" objectType="CheckBox" fmlaLink="#REF!" lockText="1" noThreeD="1"/>
</file>

<file path=xl/ctrlProps/ctrlProp275.xml><?xml version="1.0" encoding="utf-8"?>
<formControlPr xmlns="http://schemas.microsoft.com/office/spreadsheetml/2009/9/main" objectType="CheckBox" fmlaLink="#REF!" lockText="1" noThreeD="1"/>
</file>

<file path=xl/ctrlProps/ctrlProp276.xml><?xml version="1.0" encoding="utf-8"?>
<formControlPr xmlns="http://schemas.microsoft.com/office/spreadsheetml/2009/9/main" objectType="CheckBox" fmlaLink="#REF!" lockText="1" noThreeD="1"/>
</file>

<file path=xl/ctrlProps/ctrlProp277.xml><?xml version="1.0" encoding="utf-8"?>
<formControlPr xmlns="http://schemas.microsoft.com/office/spreadsheetml/2009/9/main" objectType="CheckBox" fmlaLink="#REF!" lockText="1" noThreeD="1"/>
</file>

<file path=xl/ctrlProps/ctrlProp278.xml><?xml version="1.0" encoding="utf-8"?>
<formControlPr xmlns="http://schemas.microsoft.com/office/spreadsheetml/2009/9/main" objectType="CheckBox" fmlaLink="#REF!" lockText="1" noThreeD="1"/>
</file>

<file path=xl/ctrlProps/ctrlProp279.xml><?xml version="1.0" encoding="utf-8"?>
<formControlPr xmlns="http://schemas.microsoft.com/office/spreadsheetml/2009/9/main" objectType="CheckBox" fmlaLink="#REF!" lockText="1" noThreeD="1"/>
</file>

<file path=xl/ctrlProps/ctrlProp280.xml><?xml version="1.0" encoding="utf-8"?>
<formControlPr xmlns="http://schemas.microsoft.com/office/spreadsheetml/2009/9/main" objectType="CheckBox" fmlaLink="#REF!" lockText="1" noThreeD="1"/>
</file>

<file path=xl/ctrlProps/ctrlProp281.xml><?xml version="1.0" encoding="utf-8"?>
<formControlPr xmlns="http://schemas.microsoft.com/office/spreadsheetml/2009/9/main" objectType="CheckBox" fmlaLink="#REF!" lockText="1" noThreeD="1"/>
</file>

<file path=xl/ctrlProps/ctrlProp282.xml><?xml version="1.0" encoding="utf-8"?>
<formControlPr xmlns="http://schemas.microsoft.com/office/spreadsheetml/2009/9/main" objectType="CheckBox" fmlaLink="#REF!" lockText="1" noThreeD="1"/>
</file>

<file path=xl/ctrlProps/ctrlProp283.xml><?xml version="1.0" encoding="utf-8"?>
<formControlPr xmlns="http://schemas.microsoft.com/office/spreadsheetml/2009/9/main" objectType="CheckBox" fmlaLink="#REF!" lockText="1" noThreeD="1"/>
</file>

<file path=xl/ctrlProps/ctrlProp284.xml><?xml version="1.0" encoding="utf-8"?>
<formControlPr xmlns="http://schemas.microsoft.com/office/spreadsheetml/2009/9/main" objectType="CheckBox" fmlaLink="#REF!" lockText="1" noThreeD="1"/>
</file>

<file path=xl/ctrlProps/ctrlProp285.xml><?xml version="1.0" encoding="utf-8"?>
<formControlPr xmlns="http://schemas.microsoft.com/office/spreadsheetml/2009/9/main" objectType="CheckBox" fmlaLink="#REF!" lockText="1" noThreeD="1"/>
</file>

<file path=xl/ctrlProps/ctrlProp286.xml><?xml version="1.0" encoding="utf-8"?>
<formControlPr xmlns="http://schemas.microsoft.com/office/spreadsheetml/2009/9/main" objectType="CheckBox" fmlaLink="#REF!" lockText="1" noThreeD="1"/>
</file>

<file path=xl/ctrlProps/ctrlProp287.xml><?xml version="1.0" encoding="utf-8"?>
<formControlPr xmlns="http://schemas.microsoft.com/office/spreadsheetml/2009/9/main" objectType="CheckBox" fmlaLink="#REF!" lockText="1" noThreeD="1"/>
</file>

<file path=xl/ctrlProps/ctrlProp288.xml><?xml version="1.0" encoding="utf-8"?>
<formControlPr xmlns="http://schemas.microsoft.com/office/spreadsheetml/2009/9/main" objectType="CheckBox" fmlaLink="#REF!" lockText="1" noThreeD="1"/>
</file>

<file path=xl/ctrlProps/ctrlProp289.xml><?xml version="1.0" encoding="utf-8"?>
<formControlPr xmlns="http://schemas.microsoft.com/office/spreadsheetml/2009/9/main" objectType="CheckBox" fmlaLink="#REF!" lockText="1" noThreeD="1"/>
</file>

<file path=xl/ctrlProps/ctrlProp290.xml><?xml version="1.0" encoding="utf-8"?>
<formControlPr xmlns="http://schemas.microsoft.com/office/spreadsheetml/2009/9/main" objectType="CheckBox" fmlaLink="#REF!" lockText="1" noThreeD="1"/>
</file>

<file path=xl/ctrlProps/ctrlProp291.xml><?xml version="1.0" encoding="utf-8"?>
<formControlPr xmlns="http://schemas.microsoft.com/office/spreadsheetml/2009/9/main" objectType="CheckBox" fmlaLink="#REF!" lockText="1" noThreeD="1"/>
</file>

<file path=xl/ctrlProps/ctrlProp292.xml><?xml version="1.0" encoding="utf-8"?>
<formControlPr xmlns="http://schemas.microsoft.com/office/spreadsheetml/2009/9/main" objectType="CheckBox" fmlaLink="#REF!" lockText="1" noThreeD="1"/>
</file>

<file path=xl/ctrlProps/ctrlProp293.xml><?xml version="1.0" encoding="utf-8"?>
<formControlPr xmlns="http://schemas.microsoft.com/office/spreadsheetml/2009/9/main" objectType="CheckBox" fmlaLink="#REF!" lockText="1" noThreeD="1"/>
</file>

<file path=xl/ctrlProps/ctrlProp294.xml><?xml version="1.0" encoding="utf-8"?>
<formControlPr xmlns="http://schemas.microsoft.com/office/spreadsheetml/2009/9/main" objectType="CheckBox" fmlaLink="#REF!" lockText="1" noThreeD="1"/>
</file>

<file path=xl/ctrlProps/ctrlProp295.xml><?xml version="1.0" encoding="utf-8"?>
<formControlPr xmlns="http://schemas.microsoft.com/office/spreadsheetml/2009/9/main" objectType="CheckBox" fmlaLink="#REF!" lockText="1" noThreeD="1"/>
</file>

<file path=xl/ctrlProps/ctrlProp296.xml><?xml version="1.0" encoding="utf-8"?>
<formControlPr xmlns="http://schemas.microsoft.com/office/spreadsheetml/2009/9/main" objectType="CheckBox" fmlaLink="#REF!" lockText="1" noThreeD="1"/>
</file>

<file path=xl/ctrlProps/ctrlProp297.xml><?xml version="1.0" encoding="utf-8"?>
<formControlPr xmlns="http://schemas.microsoft.com/office/spreadsheetml/2009/9/main" objectType="CheckBox" fmlaLink="#REF!" lockText="1" noThreeD="1"/>
</file>

<file path=xl/ctrlProps/ctrlProp298.xml><?xml version="1.0" encoding="utf-8"?>
<formControlPr xmlns="http://schemas.microsoft.com/office/spreadsheetml/2009/9/main" objectType="CheckBox" fmlaLink="#REF!" lockText="1" noThreeD="1"/>
</file>

<file path=xl/ctrlProps/ctrlProp299.xml><?xml version="1.0" encoding="utf-8"?>
<formControlPr xmlns="http://schemas.microsoft.com/office/spreadsheetml/2009/9/main" objectType="CheckBox" fmlaLink="#REF!" lockText="1" noThreeD="1"/>
</file>

<file path=xl/ctrlProps/ctrlProp300.xml><?xml version="1.0" encoding="utf-8"?>
<formControlPr xmlns="http://schemas.microsoft.com/office/spreadsheetml/2009/9/main" objectType="CheckBox" fmlaLink="#REF!" lockText="1" noThreeD="1"/>
</file>

<file path=xl/ctrlProps/ctrlProp301.xml><?xml version="1.0" encoding="utf-8"?>
<formControlPr xmlns="http://schemas.microsoft.com/office/spreadsheetml/2009/9/main" objectType="CheckBox" fmlaLink="#REF!" lockText="1" noThreeD="1"/>
</file>

<file path=xl/ctrlProps/ctrlProp302.xml><?xml version="1.0" encoding="utf-8"?>
<formControlPr xmlns="http://schemas.microsoft.com/office/spreadsheetml/2009/9/main" objectType="CheckBox" fmlaLink="#REF!" lockText="1" noThreeD="1"/>
</file>

<file path=xl/ctrlProps/ctrlProp303.xml><?xml version="1.0" encoding="utf-8"?>
<formControlPr xmlns="http://schemas.microsoft.com/office/spreadsheetml/2009/9/main" objectType="CheckBox" fmlaLink="#REF!" lockText="1" noThreeD="1"/>
</file>

<file path=xl/ctrlProps/ctrlProp304.xml><?xml version="1.0" encoding="utf-8"?>
<formControlPr xmlns="http://schemas.microsoft.com/office/spreadsheetml/2009/9/main" objectType="CheckBox" fmlaLink="#REF!" lockText="1" noThreeD="1"/>
</file>

<file path=xl/ctrlProps/ctrlProp305.xml><?xml version="1.0" encoding="utf-8"?>
<formControlPr xmlns="http://schemas.microsoft.com/office/spreadsheetml/2009/9/main" objectType="CheckBox" fmlaLink="#REF!" lockText="1" noThreeD="1"/>
</file>

<file path=xl/ctrlProps/ctrlProp306.xml><?xml version="1.0" encoding="utf-8"?>
<formControlPr xmlns="http://schemas.microsoft.com/office/spreadsheetml/2009/9/main" objectType="CheckBox" fmlaLink="#REF!" lockText="1" noThreeD="1"/>
</file>

<file path=xl/ctrlProps/ctrlProp307.xml><?xml version="1.0" encoding="utf-8"?>
<formControlPr xmlns="http://schemas.microsoft.com/office/spreadsheetml/2009/9/main" objectType="CheckBox" fmlaLink="#REF!" lockText="1" noThreeD="1"/>
</file>

<file path=xl/ctrlProps/ctrlProp308.xml><?xml version="1.0" encoding="utf-8"?>
<formControlPr xmlns="http://schemas.microsoft.com/office/spreadsheetml/2009/9/main" objectType="CheckBox" fmlaLink="#REF!" lockText="1" noThreeD="1"/>
</file>

<file path=xl/ctrlProps/ctrlProp309.xml><?xml version="1.0" encoding="utf-8"?>
<formControlPr xmlns="http://schemas.microsoft.com/office/spreadsheetml/2009/9/main" objectType="CheckBox" fmlaLink="#REF!" lockText="1" noThreeD="1"/>
</file>

<file path=xl/ctrlProps/ctrlProp310.xml><?xml version="1.0" encoding="utf-8"?>
<formControlPr xmlns="http://schemas.microsoft.com/office/spreadsheetml/2009/9/main" objectType="CheckBox" fmlaLink="#REF!" lockText="1" noThreeD="1"/>
</file>

<file path=xl/ctrlProps/ctrlProp311.xml><?xml version="1.0" encoding="utf-8"?>
<formControlPr xmlns="http://schemas.microsoft.com/office/spreadsheetml/2009/9/main" objectType="CheckBox" fmlaLink="#REF!" lockText="1" noThreeD="1"/>
</file>

<file path=xl/ctrlProps/ctrlProp312.xml><?xml version="1.0" encoding="utf-8"?>
<formControlPr xmlns="http://schemas.microsoft.com/office/spreadsheetml/2009/9/main" objectType="CheckBox" fmlaLink="#REF!" lockText="1" noThreeD="1"/>
</file>

<file path=xl/ctrlProps/ctrlProp313.xml><?xml version="1.0" encoding="utf-8"?>
<formControlPr xmlns="http://schemas.microsoft.com/office/spreadsheetml/2009/9/main" objectType="CheckBox" fmlaLink="#REF!" lockText="1" noThreeD="1"/>
</file>

<file path=xl/ctrlProps/ctrlProp314.xml><?xml version="1.0" encoding="utf-8"?>
<formControlPr xmlns="http://schemas.microsoft.com/office/spreadsheetml/2009/9/main" objectType="CheckBox" fmlaLink="#REF!" lockText="1" noThreeD="1"/>
</file>

<file path=xl/ctrlProps/ctrlProp315.xml><?xml version="1.0" encoding="utf-8"?>
<formControlPr xmlns="http://schemas.microsoft.com/office/spreadsheetml/2009/9/main" objectType="CheckBox" fmlaLink="#REF!" lockText="1" noThreeD="1"/>
</file>

<file path=xl/ctrlProps/ctrlProp316.xml><?xml version="1.0" encoding="utf-8"?>
<formControlPr xmlns="http://schemas.microsoft.com/office/spreadsheetml/2009/9/main" objectType="CheckBox" fmlaLink="#REF!" lockText="1" noThreeD="1"/>
</file>

<file path=xl/ctrlProps/ctrlProp317.xml><?xml version="1.0" encoding="utf-8"?>
<formControlPr xmlns="http://schemas.microsoft.com/office/spreadsheetml/2009/9/main" objectType="CheckBox" fmlaLink="#REF!" lockText="1" noThreeD="1"/>
</file>

<file path=xl/ctrlProps/ctrlProp318.xml><?xml version="1.0" encoding="utf-8"?>
<formControlPr xmlns="http://schemas.microsoft.com/office/spreadsheetml/2009/9/main" objectType="CheckBox" fmlaLink="#REF!" lockText="1" noThreeD="1"/>
</file>

<file path=xl/ctrlProps/ctrlProp319.xml><?xml version="1.0" encoding="utf-8"?>
<formControlPr xmlns="http://schemas.microsoft.com/office/spreadsheetml/2009/9/main" objectType="CheckBox" fmlaLink="#REF!" lockText="1" noThreeD="1"/>
</file>

<file path=xl/ctrlProps/ctrlProp320.xml><?xml version="1.0" encoding="utf-8"?>
<formControlPr xmlns="http://schemas.microsoft.com/office/spreadsheetml/2009/9/main" objectType="CheckBox" fmlaLink="#REF!" lockText="1" noThreeD="1"/>
</file>

<file path=xl/ctrlProps/ctrlProp321.xml><?xml version="1.0" encoding="utf-8"?>
<formControlPr xmlns="http://schemas.microsoft.com/office/spreadsheetml/2009/9/main" objectType="CheckBox" fmlaLink="#REF!" lockText="1" noThreeD="1"/>
</file>

<file path=xl/ctrlProps/ctrlProp322.xml><?xml version="1.0" encoding="utf-8"?>
<formControlPr xmlns="http://schemas.microsoft.com/office/spreadsheetml/2009/9/main" objectType="CheckBox" fmlaLink="#REF!" lockText="1" noThreeD="1"/>
</file>

<file path=xl/ctrlProps/ctrlProp323.xml><?xml version="1.0" encoding="utf-8"?>
<formControlPr xmlns="http://schemas.microsoft.com/office/spreadsheetml/2009/9/main" objectType="CheckBox" fmlaLink="#REF!" lockText="1" noThreeD="1"/>
</file>

<file path=xl/ctrlProps/ctrlProp324.xml><?xml version="1.0" encoding="utf-8"?>
<formControlPr xmlns="http://schemas.microsoft.com/office/spreadsheetml/2009/9/main" objectType="CheckBox" fmlaLink="#REF!" lockText="1" noThreeD="1"/>
</file>

<file path=xl/ctrlProps/ctrlProp325.xml><?xml version="1.0" encoding="utf-8"?>
<formControlPr xmlns="http://schemas.microsoft.com/office/spreadsheetml/2009/9/main" objectType="CheckBox" fmlaLink="#REF!" lockText="1" noThreeD="1"/>
</file>

<file path=xl/ctrlProps/ctrlProp326.xml><?xml version="1.0" encoding="utf-8"?>
<formControlPr xmlns="http://schemas.microsoft.com/office/spreadsheetml/2009/9/main" objectType="CheckBox" fmlaLink="#REF!" lockText="1" noThreeD="1"/>
</file>

<file path=xl/ctrlProps/ctrlProp327.xml><?xml version="1.0" encoding="utf-8"?>
<formControlPr xmlns="http://schemas.microsoft.com/office/spreadsheetml/2009/9/main" objectType="CheckBox" fmlaLink="#REF!" lockText="1" noThreeD="1"/>
</file>

<file path=xl/ctrlProps/ctrlProp328.xml><?xml version="1.0" encoding="utf-8"?>
<formControlPr xmlns="http://schemas.microsoft.com/office/spreadsheetml/2009/9/main" objectType="CheckBox" fmlaLink="#REF!" lockText="1" noThreeD="1"/>
</file>

<file path=xl/ctrlProps/ctrlProp329.xml><?xml version="1.0" encoding="utf-8"?>
<formControlPr xmlns="http://schemas.microsoft.com/office/spreadsheetml/2009/9/main" objectType="CheckBox" fmlaLink="#REF!" lockText="1" noThreeD="1"/>
</file>

<file path=xl/ctrlProps/ctrlProp330.xml><?xml version="1.0" encoding="utf-8"?>
<formControlPr xmlns="http://schemas.microsoft.com/office/spreadsheetml/2009/9/main" objectType="CheckBox" fmlaLink="#REF!" lockText="1" noThreeD="1"/>
</file>

<file path=xl/ctrlProps/ctrlProp331.xml><?xml version="1.0" encoding="utf-8"?>
<formControlPr xmlns="http://schemas.microsoft.com/office/spreadsheetml/2009/9/main" objectType="CheckBox" fmlaLink="#REF!" lockText="1" noThreeD="1"/>
</file>

<file path=xl/ctrlProps/ctrlProp332.xml><?xml version="1.0" encoding="utf-8"?>
<formControlPr xmlns="http://schemas.microsoft.com/office/spreadsheetml/2009/9/main" objectType="CheckBox" fmlaLink="#REF!" lockText="1" noThreeD="1"/>
</file>

<file path=xl/ctrlProps/ctrlProp333.xml><?xml version="1.0" encoding="utf-8"?>
<formControlPr xmlns="http://schemas.microsoft.com/office/spreadsheetml/2009/9/main" objectType="CheckBox" fmlaLink="#REF!" lockText="1" noThreeD="1"/>
</file>

<file path=xl/ctrlProps/ctrlProp334.xml><?xml version="1.0" encoding="utf-8"?>
<formControlPr xmlns="http://schemas.microsoft.com/office/spreadsheetml/2009/9/main" objectType="CheckBox" fmlaLink="#REF!" lockText="1" noThreeD="1"/>
</file>

<file path=xl/ctrlProps/ctrlProp335.xml><?xml version="1.0" encoding="utf-8"?>
<formControlPr xmlns="http://schemas.microsoft.com/office/spreadsheetml/2009/9/main" objectType="CheckBox" fmlaLink="#REF!" lockText="1" noThreeD="1"/>
</file>

<file path=xl/ctrlProps/ctrlProp336.xml><?xml version="1.0" encoding="utf-8"?>
<formControlPr xmlns="http://schemas.microsoft.com/office/spreadsheetml/2009/9/main" objectType="CheckBox" fmlaLink="#REF!" lockText="1" noThreeD="1"/>
</file>

<file path=xl/ctrlProps/ctrlProp337.xml><?xml version="1.0" encoding="utf-8"?>
<formControlPr xmlns="http://schemas.microsoft.com/office/spreadsheetml/2009/9/main" objectType="CheckBox" fmlaLink="#REF!" lockText="1" noThreeD="1"/>
</file>

<file path=xl/ctrlProps/ctrlProp338.xml><?xml version="1.0" encoding="utf-8"?>
<formControlPr xmlns="http://schemas.microsoft.com/office/spreadsheetml/2009/9/main" objectType="CheckBox" fmlaLink="#REF!" lockText="1" noThreeD="1"/>
</file>

<file path=xl/ctrlProps/ctrlProp339.xml><?xml version="1.0" encoding="utf-8"?>
<formControlPr xmlns="http://schemas.microsoft.com/office/spreadsheetml/2009/9/main" objectType="CheckBox" fmlaLink="#REF!" lockText="1" noThreeD="1"/>
</file>

<file path=xl/ctrlProps/ctrlProp340.xml><?xml version="1.0" encoding="utf-8"?>
<formControlPr xmlns="http://schemas.microsoft.com/office/spreadsheetml/2009/9/main" objectType="CheckBox" fmlaLink="#REF!" lockText="1" noThreeD="1"/>
</file>

<file path=xl/ctrlProps/ctrlProp341.xml><?xml version="1.0" encoding="utf-8"?>
<formControlPr xmlns="http://schemas.microsoft.com/office/spreadsheetml/2009/9/main" objectType="CheckBox" fmlaLink="#REF!" lockText="1" noThreeD="1"/>
</file>

<file path=xl/ctrlProps/ctrlProp342.xml><?xml version="1.0" encoding="utf-8"?>
<formControlPr xmlns="http://schemas.microsoft.com/office/spreadsheetml/2009/9/main" objectType="CheckBox" fmlaLink="#REF!" lockText="1" noThreeD="1"/>
</file>

<file path=xl/ctrlProps/ctrlProp343.xml><?xml version="1.0" encoding="utf-8"?>
<formControlPr xmlns="http://schemas.microsoft.com/office/spreadsheetml/2009/9/main" objectType="CheckBox" fmlaLink="#REF!" lockText="1" noThreeD="1"/>
</file>

<file path=xl/ctrlProps/ctrlProp344.xml><?xml version="1.0" encoding="utf-8"?>
<formControlPr xmlns="http://schemas.microsoft.com/office/spreadsheetml/2009/9/main" objectType="CheckBox" fmlaLink="#REF!" lockText="1" noThreeD="1"/>
</file>

<file path=xl/ctrlProps/ctrlProp345.xml><?xml version="1.0" encoding="utf-8"?>
<formControlPr xmlns="http://schemas.microsoft.com/office/spreadsheetml/2009/9/main" objectType="CheckBox" fmlaLink="#REF!" lockText="1" noThreeD="1"/>
</file>

<file path=xl/ctrlProps/ctrlProp346.xml><?xml version="1.0" encoding="utf-8"?>
<formControlPr xmlns="http://schemas.microsoft.com/office/spreadsheetml/2009/9/main" objectType="CheckBox" fmlaLink="#REF!" lockText="1" noThreeD="1"/>
</file>

<file path=xl/ctrlProps/ctrlProp347.xml><?xml version="1.0" encoding="utf-8"?>
<formControlPr xmlns="http://schemas.microsoft.com/office/spreadsheetml/2009/9/main" objectType="CheckBox" fmlaLink="#REF!" lockText="1" noThreeD="1"/>
</file>

<file path=xl/ctrlProps/ctrlProp348.xml><?xml version="1.0" encoding="utf-8"?>
<formControlPr xmlns="http://schemas.microsoft.com/office/spreadsheetml/2009/9/main" objectType="CheckBox" fmlaLink="#REF!" lockText="1" noThreeD="1"/>
</file>

<file path=xl/ctrlProps/ctrlProp349.xml><?xml version="1.0" encoding="utf-8"?>
<formControlPr xmlns="http://schemas.microsoft.com/office/spreadsheetml/2009/9/main" objectType="CheckBox" fmlaLink="#REF!" lockText="1" noThreeD="1"/>
</file>

<file path=xl/ctrlProps/ctrlProp350.xml><?xml version="1.0" encoding="utf-8"?>
<formControlPr xmlns="http://schemas.microsoft.com/office/spreadsheetml/2009/9/main" objectType="CheckBox" fmlaLink="#REF!" lockText="1" noThreeD="1"/>
</file>

<file path=xl/ctrlProps/ctrlProp351.xml><?xml version="1.0" encoding="utf-8"?>
<formControlPr xmlns="http://schemas.microsoft.com/office/spreadsheetml/2009/9/main" objectType="CheckBox" fmlaLink="#REF!" lockText="1" noThreeD="1"/>
</file>

<file path=xl/ctrlProps/ctrlProp352.xml><?xml version="1.0" encoding="utf-8"?>
<formControlPr xmlns="http://schemas.microsoft.com/office/spreadsheetml/2009/9/main" objectType="CheckBox" fmlaLink="#REF!" lockText="1" noThreeD="1"/>
</file>

<file path=xl/ctrlProps/ctrlProp353.xml><?xml version="1.0" encoding="utf-8"?>
<formControlPr xmlns="http://schemas.microsoft.com/office/spreadsheetml/2009/9/main" objectType="CheckBox" fmlaLink="#REF!" lockText="1" noThreeD="1"/>
</file>

<file path=xl/ctrlProps/ctrlProp354.xml><?xml version="1.0" encoding="utf-8"?>
<formControlPr xmlns="http://schemas.microsoft.com/office/spreadsheetml/2009/9/main" objectType="CheckBox" fmlaLink="#REF!" lockText="1" noThreeD="1"/>
</file>

<file path=xl/ctrlProps/ctrlProp355.xml><?xml version="1.0" encoding="utf-8"?>
<formControlPr xmlns="http://schemas.microsoft.com/office/spreadsheetml/2009/9/main" objectType="CheckBox" fmlaLink="#REF!" lockText="1" noThreeD="1"/>
</file>

<file path=xl/ctrlProps/ctrlProp356.xml><?xml version="1.0" encoding="utf-8"?>
<formControlPr xmlns="http://schemas.microsoft.com/office/spreadsheetml/2009/9/main" objectType="CheckBox" fmlaLink="#REF!" lockText="1" noThreeD="1"/>
</file>

<file path=xl/ctrlProps/ctrlProp357.xml><?xml version="1.0" encoding="utf-8"?>
<formControlPr xmlns="http://schemas.microsoft.com/office/spreadsheetml/2009/9/main" objectType="CheckBox" fmlaLink="#REF!" lockText="1" noThreeD="1"/>
</file>

<file path=xl/ctrlProps/ctrlProp358.xml><?xml version="1.0" encoding="utf-8"?>
<formControlPr xmlns="http://schemas.microsoft.com/office/spreadsheetml/2009/9/main" objectType="CheckBox" fmlaLink="#REF!" lockText="1" noThreeD="1"/>
</file>

<file path=xl/ctrlProps/ctrlProp359.xml><?xml version="1.0" encoding="utf-8"?>
<formControlPr xmlns="http://schemas.microsoft.com/office/spreadsheetml/2009/9/main" objectType="CheckBox" fmlaLink="#REF!" lockText="1" noThreeD="1"/>
</file>

<file path=xl/ctrlProps/ctrlProp360.xml><?xml version="1.0" encoding="utf-8"?>
<formControlPr xmlns="http://schemas.microsoft.com/office/spreadsheetml/2009/9/main" objectType="CheckBox" fmlaLink="#REF!" lockText="1" noThreeD="1"/>
</file>

<file path=xl/ctrlProps/ctrlProp361.xml><?xml version="1.0" encoding="utf-8"?>
<formControlPr xmlns="http://schemas.microsoft.com/office/spreadsheetml/2009/9/main" objectType="CheckBox" fmlaLink="#REF!" lockText="1" noThreeD="1"/>
</file>

<file path=xl/ctrlProps/ctrlProp362.xml><?xml version="1.0" encoding="utf-8"?>
<formControlPr xmlns="http://schemas.microsoft.com/office/spreadsheetml/2009/9/main" objectType="CheckBox" fmlaLink="#REF!" lockText="1" noThreeD="1"/>
</file>

<file path=xl/ctrlProps/ctrlProp363.xml><?xml version="1.0" encoding="utf-8"?>
<formControlPr xmlns="http://schemas.microsoft.com/office/spreadsheetml/2009/9/main" objectType="CheckBox" fmlaLink="#REF!" lockText="1" noThreeD="1"/>
</file>

<file path=xl/ctrlProps/ctrlProp364.xml><?xml version="1.0" encoding="utf-8"?>
<formControlPr xmlns="http://schemas.microsoft.com/office/spreadsheetml/2009/9/main" objectType="CheckBox" fmlaLink="#REF!" lockText="1" noThreeD="1"/>
</file>

<file path=xl/ctrlProps/ctrlProp365.xml><?xml version="1.0" encoding="utf-8"?>
<formControlPr xmlns="http://schemas.microsoft.com/office/spreadsheetml/2009/9/main" objectType="CheckBox" fmlaLink="#REF!" lockText="1" noThreeD="1"/>
</file>

<file path=xl/ctrlProps/ctrlProp366.xml><?xml version="1.0" encoding="utf-8"?>
<formControlPr xmlns="http://schemas.microsoft.com/office/spreadsheetml/2009/9/main" objectType="CheckBox" fmlaLink="#REF!" lockText="1" noThreeD="1"/>
</file>

<file path=xl/ctrlProps/ctrlProp367.xml><?xml version="1.0" encoding="utf-8"?>
<formControlPr xmlns="http://schemas.microsoft.com/office/spreadsheetml/2009/9/main" objectType="CheckBox" fmlaLink="#REF!" lockText="1" noThreeD="1"/>
</file>

<file path=xl/ctrlProps/ctrlProp368.xml><?xml version="1.0" encoding="utf-8"?>
<formControlPr xmlns="http://schemas.microsoft.com/office/spreadsheetml/2009/9/main" objectType="CheckBox" fmlaLink="#REF!" lockText="1" noThreeD="1"/>
</file>

<file path=xl/ctrlProps/ctrlProp369.xml><?xml version="1.0" encoding="utf-8"?>
<formControlPr xmlns="http://schemas.microsoft.com/office/spreadsheetml/2009/9/main" objectType="CheckBox" fmlaLink="#REF!" lockText="1" noThreeD="1"/>
</file>

<file path=xl/ctrlProps/ctrlProp370.xml><?xml version="1.0" encoding="utf-8"?>
<formControlPr xmlns="http://schemas.microsoft.com/office/spreadsheetml/2009/9/main" objectType="CheckBox" fmlaLink="#REF!" lockText="1" noThreeD="1"/>
</file>

<file path=xl/ctrlProps/ctrlProp371.xml><?xml version="1.0" encoding="utf-8"?>
<formControlPr xmlns="http://schemas.microsoft.com/office/spreadsheetml/2009/9/main" objectType="CheckBox" fmlaLink="#REF!" lockText="1" noThreeD="1"/>
</file>

<file path=xl/ctrlProps/ctrlProp372.xml><?xml version="1.0" encoding="utf-8"?>
<formControlPr xmlns="http://schemas.microsoft.com/office/spreadsheetml/2009/9/main" objectType="CheckBox" fmlaLink="#REF!" lockText="1" noThreeD="1"/>
</file>

<file path=xl/ctrlProps/ctrlProp373.xml><?xml version="1.0" encoding="utf-8"?>
<formControlPr xmlns="http://schemas.microsoft.com/office/spreadsheetml/2009/9/main" objectType="CheckBox" fmlaLink="#REF!" lockText="1" noThreeD="1"/>
</file>

<file path=xl/ctrlProps/ctrlProp374.xml><?xml version="1.0" encoding="utf-8"?>
<formControlPr xmlns="http://schemas.microsoft.com/office/spreadsheetml/2009/9/main" objectType="CheckBox" fmlaLink="#REF!" lockText="1" noThreeD="1"/>
</file>

<file path=xl/ctrlProps/ctrlProp375.xml><?xml version="1.0" encoding="utf-8"?>
<formControlPr xmlns="http://schemas.microsoft.com/office/spreadsheetml/2009/9/main" objectType="CheckBox" fmlaLink="#REF!" lockText="1" noThreeD="1"/>
</file>

<file path=xl/ctrlProps/ctrlProp376.xml><?xml version="1.0" encoding="utf-8"?>
<formControlPr xmlns="http://schemas.microsoft.com/office/spreadsheetml/2009/9/main" objectType="CheckBox" fmlaLink="#REF!" lockText="1" noThreeD="1"/>
</file>

<file path=xl/ctrlProps/ctrlProp377.xml><?xml version="1.0" encoding="utf-8"?>
<formControlPr xmlns="http://schemas.microsoft.com/office/spreadsheetml/2009/9/main" objectType="CheckBox" fmlaLink="#REF!" lockText="1" noThreeD="1"/>
</file>

<file path=xl/ctrlProps/ctrlProp378.xml><?xml version="1.0" encoding="utf-8"?>
<formControlPr xmlns="http://schemas.microsoft.com/office/spreadsheetml/2009/9/main" objectType="CheckBox" fmlaLink="#REF!" lockText="1" noThreeD="1"/>
</file>

<file path=xl/ctrlProps/ctrlProp379.xml><?xml version="1.0" encoding="utf-8"?>
<formControlPr xmlns="http://schemas.microsoft.com/office/spreadsheetml/2009/9/main" objectType="CheckBox" fmlaLink="#REF!" lockText="1" noThreeD="1"/>
</file>

<file path=xl/ctrlProps/ctrlProp380.xml><?xml version="1.0" encoding="utf-8"?>
<formControlPr xmlns="http://schemas.microsoft.com/office/spreadsheetml/2009/9/main" objectType="CheckBox" fmlaLink="#REF!" lockText="1" noThreeD="1"/>
</file>

<file path=xl/ctrlProps/ctrlProp381.xml><?xml version="1.0" encoding="utf-8"?>
<formControlPr xmlns="http://schemas.microsoft.com/office/spreadsheetml/2009/9/main" objectType="CheckBox" fmlaLink="#REF!" lockText="1" noThreeD="1"/>
</file>

<file path=xl/ctrlProps/ctrlProp382.xml><?xml version="1.0" encoding="utf-8"?>
<formControlPr xmlns="http://schemas.microsoft.com/office/spreadsheetml/2009/9/main" objectType="CheckBox" fmlaLink="#REF!" lockText="1" noThreeD="1"/>
</file>

<file path=xl/ctrlProps/ctrlProp383.xml><?xml version="1.0" encoding="utf-8"?>
<formControlPr xmlns="http://schemas.microsoft.com/office/spreadsheetml/2009/9/main" objectType="CheckBox" fmlaLink="#REF!" lockText="1" noThreeD="1"/>
</file>

<file path=xl/ctrlProps/ctrlProp384.xml><?xml version="1.0" encoding="utf-8"?>
<formControlPr xmlns="http://schemas.microsoft.com/office/spreadsheetml/2009/9/main" objectType="CheckBox" fmlaLink="#REF!" lockText="1" noThreeD="1"/>
</file>

<file path=xl/ctrlProps/ctrlProp385.xml><?xml version="1.0" encoding="utf-8"?>
<formControlPr xmlns="http://schemas.microsoft.com/office/spreadsheetml/2009/9/main" objectType="CheckBox" fmlaLink="#REF!" lockText="1" noThreeD="1"/>
</file>

<file path=xl/ctrlProps/ctrlProp386.xml><?xml version="1.0" encoding="utf-8"?>
<formControlPr xmlns="http://schemas.microsoft.com/office/spreadsheetml/2009/9/main" objectType="CheckBox" fmlaLink="#REF!" lockText="1" noThreeD="1"/>
</file>

<file path=xl/ctrlProps/ctrlProp387.xml><?xml version="1.0" encoding="utf-8"?>
<formControlPr xmlns="http://schemas.microsoft.com/office/spreadsheetml/2009/9/main" objectType="CheckBox" fmlaLink="#REF!" lockText="1" noThreeD="1"/>
</file>

<file path=xl/ctrlProps/ctrlProp388.xml><?xml version="1.0" encoding="utf-8"?>
<formControlPr xmlns="http://schemas.microsoft.com/office/spreadsheetml/2009/9/main" objectType="CheckBox" fmlaLink="#REF!" lockText="1" noThreeD="1"/>
</file>

<file path=xl/ctrlProps/ctrlProp389.xml><?xml version="1.0" encoding="utf-8"?>
<formControlPr xmlns="http://schemas.microsoft.com/office/spreadsheetml/2009/9/main" objectType="CheckBox" fmlaLink="#REF!" lockText="1" noThreeD="1"/>
</file>

<file path=xl/ctrlProps/ctrlProp390.xml><?xml version="1.0" encoding="utf-8"?>
<formControlPr xmlns="http://schemas.microsoft.com/office/spreadsheetml/2009/9/main" objectType="CheckBox" fmlaLink="#REF!" lockText="1" noThreeD="1"/>
</file>

<file path=xl/ctrlProps/ctrlProp391.xml><?xml version="1.0" encoding="utf-8"?>
<formControlPr xmlns="http://schemas.microsoft.com/office/spreadsheetml/2009/9/main" objectType="CheckBox" fmlaLink="#REF!" lockText="1" noThreeD="1"/>
</file>

<file path=xl/ctrlProps/ctrlProp392.xml><?xml version="1.0" encoding="utf-8"?>
<formControlPr xmlns="http://schemas.microsoft.com/office/spreadsheetml/2009/9/main" objectType="CheckBox" fmlaLink="#REF!" lockText="1" noThreeD="1"/>
</file>

<file path=xl/ctrlProps/ctrlProp393.xml><?xml version="1.0" encoding="utf-8"?>
<formControlPr xmlns="http://schemas.microsoft.com/office/spreadsheetml/2009/9/main" objectType="CheckBox" fmlaLink="#REF!" lockText="1" noThreeD="1"/>
</file>

<file path=xl/ctrlProps/ctrlProp394.xml><?xml version="1.0" encoding="utf-8"?>
<formControlPr xmlns="http://schemas.microsoft.com/office/spreadsheetml/2009/9/main" objectType="CheckBox" fmlaLink="#REF!" lockText="1" noThreeD="1"/>
</file>

<file path=xl/ctrlProps/ctrlProp395.xml><?xml version="1.0" encoding="utf-8"?>
<formControlPr xmlns="http://schemas.microsoft.com/office/spreadsheetml/2009/9/main" objectType="CheckBox" fmlaLink="#REF!" lockText="1" noThreeD="1"/>
</file>

<file path=xl/ctrlProps/ctrlProp396.xml><?xml version="1.0" encoding="utf-8"?>
<formControlPr xmlns="http://schemas.microsoft.com/office/spreadsheetml/2009/9/main" objectType="CheckBox" fmlaLink="#REF!" lockText="1" noThreeD="1"/>
</file>

<file path=xl/ctrlProps/ctrlProp397.xml><?xml version="1.0" encoding="utf-8"?>
<formControlPr xmlns="http://schemas.microsoft.com/office/spreadsheetml/2009/9/main" objectType="CheckBox" fmlaLink="#REF!" lockText="1" noThreeD="1"/>
</file>

<file path=xl/ctrlProps/ctrlProp398.xml><?xml version="1.0" encoding="utf-8"?>
<formControlPr xmlns="http://schemas.microsoft.com/office/spreadsheetml/2009/9/main" objectType="CheckBox" fmlaLink="#REF!" lockText="1" noThreeD="1"/>
</file>

<file path=xl/ctrlProps/ctrlProp399.xml><?xml version="1.0" encoding="utf-8"?>
<formControlPr xmlns="http://schemas.microsoft.com/office/spreadsheetml/2009/9/main" objectType="CheckBox" fmlaLink="#REF!" lockText="1" noThreeD="1"/>
</file>

<file path=xl/ctrlProps/ctrlProp400.xml><?xml version="1.0" encoding="utf-8"?>
<formControlPr xmlns="http://schemas.microsoft.com/office/spreadsheetml/2009/9/main" objectType="CheckBox" fmlaLink="#REF!" lockText="1" noThreeD="1"/>
</file>

<file path=xl/ctrlProps/ctrlProp401.xml><?xml version="1.0" encoding="utf-8"?>
<formControlPr xmlns="http://schemas.microsoft.com/office/spreadsheetml/2009/9/main" objectType="CheckBox" fmlaLink="#REF!" lockText="1" noThreeD="1"/>
</file>

<file path=xl/ctrlProps/ctrlProp402.xml><?xml version="1.0" encoding="utf-8"?>
<formControlPr xmlns="http://schemas.microsoft.com/office/spreadsheetml/2009/9/main" objectType="CheckBox" fmlaLink="#REF!" lockText="1" noThreeD="1"/>
</file>

<file path=xl/ctrlProps/ctrlProp403.xml><?xml version="1.0" encoding="utf-8"?>
<formControlPr xmlns="http://schemas.microsoft.com/office/spreadsheetml/2009/9/main" objectType="CheckBox" fmlaLink="#REF!" lockText="1" noThreeD="1"/>
</file>

<file path=xl/ctrlProps/ctrlProp404.xml><?xml version="1.0" encoding="utf-8"?>
<formControlPr xmlns="http://schemas.microsoft.com/office/spreadsheetml/2009/9/main" objectType="CheckBox" fmlaLink="#REF!" lockText="1" noThreeD="1"/>
</file>

<file path=xl/ctrlProps/ctrlProp405.xml><?xml version="1.0" encoding="utf-8"?>
<formControlPr xmlns="http://schemas.microsoft.com/office/spreadsheetml/2009/9/main" objectType="CheckBox" fmlaLink="#REF!" lockText="1" noThreeD="1"/>
</file>

<file path=xl/ctrlProps/ctrlProp406.xml><?xml version="1.0" encoding="utf-8"?>
<formControlPr xmlns="http://schemas.microsoft.com/office/spreadsheetml/2009/9/main" objectType="CheckBox" fmlaLink="#REF!" lockText="1" noThreeD="1"/>
</file>

<file path=xl/ctrlProps/ctrlProp407.xml><?xml version="1.0" encoding="utf-8"?>
<formControlPr xmlns="http://schemas.microsoft.com/office/spreadsheetml/2009/9/main" objectType="CheckBox" fmlaLink="#REF!" lockText="1" noThreeD="1"/>
</file>

<file path=xl/ctrlProps/ctrlProp408.xml><?xml version="1.0" encoding="utf-8"?>
<formControlPr xmlns="http://schemas.microsoft.com/office/spreadsheetml/2009/9/main" objectType="CheckBox" fmlaLink="#REF!" lockText="1" noThreeD="1"/>
</file>

<file path=xl/ctrlProps/ctrlProp409.xml><?xml version="1.0" encoding="utf-8"?>
<formControlPr xmlns="http://schemas.microsoft.com/office/spreadsheetml/2009/9/main" objectType="CheckBox" fmlaLink="#REF!" lockText="1" noThreeD="1"/>
</file>

<file path=xl/ctrlProps/ctrlProp410.xml><?xml version="1.0" encoding="utf-8"?>
<formControlPr xmlns="http://schemas.microsoft.com/office/spreadsheetml/2009/9/main" objectType="CheckBox" fmlaLink="#REF!" lockText="1" noThreeD="1"/>
</file>

<file path=xl/ctrlProps/ctrlProp411.xml><?xml version="1.0" encoding="utf-8"?>
<formControlPr xmlns="http://schemas.microsoft.com/office/spreadsheetml/2009/9/main" objectType="CheckBox" fmlaLink="#REF!" lockText="1" noThreeD="1"/>
</file>

<file path=xl/ctrlProps/ctrlProp412.xml><?xml version="1.0" encoding="utf-8"?>
<formControlPr xmlns="http://schemas.microsoft.com/office/spreadsheetml/2009/9/main" objectType="CheckBox" fmlaLink="#REF!" lockText="1" noThreeD="1"/>
</file>

<file path=xl/ctrlProps/ctrlProp413.xml><?xml version="1.0" encoding="utf-8"?>
<formControlPr xmlns="http://schemas.microsoft.com/office/spreadsheetml/2009/9/main" objectType="CheckBox" fmlaLink="#REF!" lockText="1" noThreeD="1"/>
</file>

<file path=xl/ctrlProps/ctrlProp414.xml><?xml version="1.0" encoding="utf-8"?>
<formControlPr xmlns="http://schemas.microsoft.com/office/spreadsheetml/2009/9/main" objectType="CheckBox" fmlaLink="#REF!" lockText="1" noThreeD="1"/>
</file>

<file path=xl/ctrlProps/ctrlProp415.xml><?xml version="1.0" encoding="utf-8"?>
<formControlPr xmlns="http://schemas.microsoft.com/office/spreadsheetml/2009/9/main" objectType="CheckBox" fmlaLink="#REF!" lockText="1" noThreeD="1"/>
</file>

<file path=xl/ctrlProps/ctrlProp416.xml><?xml version="1.0" encoding="utf-8"?>
<formControlPr xmlns="http://schemas.microsoft.com/office/spreadsheetml/2009/9/main" objectType="CheckBox" fmlaLink="#REF!" lockText="1" noThreeD="1"/>
</file>

<file path=xl/ctrlProps/ctrlProp417.xml><?xml version="1.0" encoding="utf-8"?>
<formControlPr xmlns="http://schemas.microsoft.com/office/spreadsheetml/2009/9/main" objectType="CheckBox" fmlaLink="#REF!" lockText="1" noThreeD="1"/>
</file>

<file path=xl/ctrlProps/ctrlProp418.xml><?xml version="1.0" encoding="utf-8"?>
<formControlPr xmlns="http://schemas.microsoft.com/office/spreadsheetml/2009/9/main" objectType="CheckBox" fmlaLink="#REF!" lockText="1" noThreeD="1"/>
</file>

<file path=xl/ctrlProps/ctrlProp419.xml><?xml version="1.0" encoding="utf-8"?>
<formControlPr xmlns="http://schemas.microsoft.com/office/spreadsheetml/2009/9/main" objectType="CheckBox" fmlaLink="#REF!" lockText="1" noThreeD="1"/>
</file>

<file path=xl/ctrlProps/ctrlProp420.xml><?xml version="1.0" encoding="utf-8"?>
<formControlPr xmlns="http://schemas.microsoft.com/office/spreadsheetml/2009/9/main" objectType="CheckBox" fmlaLink="#REF!" lockText="1" noThreeD="1"/>
</file>

<file path=xl/ctrlProps/ctrlProp421.xml><?xml version="1.0" encoding="utf-8"?>
<formControlPr xmlns="http://schemas.microsoft.com/office/spreadsheetml/2009/9/main" objectType="CheckBox" fmlaLink="#REF!" lockText="1" noThreeD="1"/>
</file>

<file path=xl/ctrlProps/ctrlProp422.xml><?xml version="1.0" encoding="utf-8"?>
<formControlPr xmlns="http://schemas.microsoft.com/office/spreadsheetml/2009/9/main" objectType="CheckBox" fmlaLink="#REF!" lockText="1" noThreeD="1"/>
</file>

<file path=xl/ctrlProps/ctrlProp423.xml><?xml version="1.0" encoding="utf-8"?>
<formControlPr xmlns="http://schemas.microsoft.com/office/spreadsheetml/2009/9/main" objectType="CheckBox" fmlaLink="#REF!" lockText="1" noThreeD="1"/>
</file>

<file path=xl/ctrlProps/ctrlProp424.xml><?xml version="1.0" encoding="utf-8"?>
<formControlPr xmlns="http://schemas.microsoft.com/office/spreadsheetml/2009/9/main" objectType="CheckBox" fmlaLink="#REF!" lockText="1" noThreeD="1"/>
</file>

<file path=xl/ctrlProps/ctrlProp425.xml><?xml version="1.0" encoding="utf-8"?>
<formControlPr xmlns="http://schemas.microsoft.com/office/spreadsheetml/2009/9/main" objectType="CheckBox" fmlaLink="#REF!" lockText="1" noThreeD="1"/>
</file>

<file path=xl/ctrlProps/ctrlProp426.xml><?xml version="1.0" encoding="utf-8"?>
<formControlPr xmlns="http://schemas.microsoft.com/office/spreadsheetml/2009/9/main" objectType="CheckBox" fmlaLink="#REF!" lockText="1" noThreeD="1"/>
</file>

<file path=xl/ctrlProps/ctrlProp427.xml><?xml version="1.0" encoding="utf-8"?>
<formControlPr xmlns="http://schemas.microsoft.com/office/spreadsheetml/2009/9/main" objectType="CheckBox" fmlaLink="#REF!" lockText="1" noThreeD="1"/>
</file>

<file path=xl/ctrlProps/ctrlProp428.xml><?xml version="1.0" encoding="utf-8"?>
<formControlPr xmlns="http://schemas.microsoft.com/office/spreadsheetml/2009/9/main" objectType="CheckBox" fmlaLink="#REF!" lockText="1" noThreeD="1"/>
</file>

<file path=xl/ctrlProps/ctrlProp429.xml><?xml version="1.0" encoding="utf-8"?>
<formControlPr xmlns="http://schemas.microsoft.com/office/spreadsheetml/2009/9/main" objectType="CheckBox" fmlaLink="#REF!" lockText="1" noThreeD="1"/>
</file>

<file path=xl/ctrlProps/ctrlProp430.xml><?xml version="1.0" encoding="utf-8"?>
<formControlPr xmlns="http://schemas.microsoft.com/office/spreadsheetml/2009/9/main" objectType="CheckBox" fmlaLink="#REF!" lockText="1" noThreeD="1"/>
</file>

<file path=xl/ctrlProps/ctrlProp431.xml><?xml version="1.0" encoding="utf-8"?>
<formControlPr xmlns="http://schemas.microsoft.com/office/spreadsheetml/2009/9/main" objectType="CheckBox" fmlaLink="#REF!" lockText="1" noThreeD="1"/>
</file>

<file path=xl/ctrlProps/ctrlProp432.xml><?xml version="1.0" encoding="utf-8"?>
<formControlPr xmlns="http://schemas.microsoft.com/office/spreadsheetml/2009/9/main" objectType="CheckBox" fmlaLink="#REF!" lockText="1" noThreeD="1"/>
</file>

<file path=xl/ctrlProps/ctrlProp433.xml><?xml version="1.0" encoding="utf-8"?>
<formControlPr xmlns="http://schemas.microsoft.com/office/spreadsheetml/2009/9/main" objectType="CheckBox" fmlaLink="#REF!" lockText="1" noThreeD="1"/>
</file>

<file path=xl/ctrlProps/ctrlProp434.xml><?xml version="1.0" encoding="utf-8"?>
<formControlPr xmlns="http://schemas.microsoft.com/office/spreadsheetml/2009/9/main" objectType="CheckBox" fmlaLink="#REF!" lockText="1" noThreeD="1"/>
</file>

<file path=xl/ctrlProps/ctrlProp435.xml><?xml version="1.0" encoding="utf-8"?>
<formControlPr xmlns="http://schemas.microsoft.com/office/spreadsheetml/2009/9/main" objectType="CheckBox" fmlaLink="#REF!" lockText="1" noThreeD="1"/>
</file>

<file path=xl/ctrlProps/ctrlProp436.xml><?xml version="1.0" encoding="utf-8"?>
<formControlPr xmlns="http://schemas.microsoft.com/office/spreadsheetml/2009/9/main" objectType="CheckBox" fmlaLink="#REF!" lockText="1" noThreeD="1"/>
</file>

<file path=xl/ctrlProps/ctrlProp437.xml><?xml version="1.0" encoding="utf-8"?>
<formControlPr xmlns="http://schemas.microsoft.com/office/spreadsheetml/2009/9/main" objectType="CheckBox" fmlaLink="#REF!" lockText="1" noThreeD="1"/>
</file>

<file path=xl/ctrlProps/ctrlProp438.xml><?xml version="1.0" encoding="utf-8"?>
<formControlPr xmlns="http://schemas.microsoft.com/office/spreadsheetml/2009/9/main" objectType="CheckBox" fmlaLink="#REF!" lockText="1" noThreeD="1"/>
</file>

<file path=xl/ctrlProps/ctrlProp439.xml><?xml version="1.0" encoding="utf-8"?>
<formControlPr xmlns="http://schemas.microsoft.com/office/spreadsheetml/2009/9/main" objectType="CheckBox" fmlaLink="#REF!" lockText="1" noThreeD="1"/>
</file>

<file path=xl/ctrlProps/ctrlProp440.xml><?xml version="1.0" encoding="utf-8"?>
<formControlPr xmlns="http://schemas.microsoft.com/office/spreadsheetml/2009/9/main" objectType="CheckBox" fmlaLink="#REF!" lockText="1" noThreeD="1"/>
</file>

<file path=xl/ctrlProps/ctrlProp441.xml><?xml version="1.0" encoding="utf-8"?>
<formControlPr xmlns="http://schemas.microsoft.com/office/spreadsheetml/2009/9/main" objectType="CheckBox" fmlaLink="#REF!" lockText="1" noThreeD="1"/>
</file>

<file path=xl/ctrlProps/ctrlProp442.xml><?xml version="1.0" encoding="utf-8"?>
<formControlPr xmlns="http://schemas.microsoft.com/office/spreadsheetml/2009/9/main" objectType="CheckBox" fmlaLink="#REF!" lockText="1" noThreeD="1"/>
</file>

<file path=xl/ctrlProps/ctrlProp443.xml><?xml version="1.0" encoding="utf-8"?>
<formControlPr xmlns="http://schemas.microsoft.com/office/spreadsheetml/2009/9/main" objectType="CheckBox" fmlaLink="#REF!" lockText="1" noThreeD="1"/>
</file>

<file path=xl/ctrlProps/ctrlProp444.xml><?xml version="1.0" encoding="utf-8"?>
<formControlPr xmlns="http://schemas.microsoft.com/office/spreadsheetml/2009/9/main" objectType="CheckBox" fmlaLink="#REF!" lockText="1" noThreeD="1"/>
</file>

<file path=xl/ctrlProps/ctrlProp445.xml><?xml version="1.0" encoding="utf-8"?>
<formControlPr xmlns="http://schemas.microsoft.com/office/spreadsheetml/2009/9/main" objectType="CheckBox" fmlaLink="#REF!" lockText="1" noThreeD="1"/>
</file>

<file path=xl/ctrlProps/ctrlProp446.xml><?xml version="1.0" encoding="utf-8"?>
<formControlPr xmlns="http://schemas.microsoft.com/office/spreadsheetml/2009/9/main" objectType="CheckBox" fmlaLink="#REF!" lockText="1" noThreeD="1"/>
</file>

<file path=xl/ctrlProps/ctrlProp447.xml><?xml version="1.0" encoding="utf-8"?>
<formControlPr xmlns="http://schemas.microsoft.com/office/spreadsheetml/2009/9/main" objectType="CheckBox" fmlaLink="#REF!" lockText="1" noThreeD="1"/>
</file>

<file path=xl/ctrlProps/ctrlProp448.xml><?xml version="1.0" encoding="utf-8"?>
<formControlPr xmlns="http://schemas.microsoft.com/office/spreadsheetml/2009/9/main" objectType="CheckBox" fmlaLink="#REF!" lockText="1" noThreeD="1"/>
</file>

<file path=xl/ctrlProps/ctrlProp449.xml><?xml version="1.0" encoding="utf-8"?>
<formControlPr xmlns="http://schemas.microsoft.com/office/spreadsheetml/2009/9/main" objectType="CheckBox" fmlaLink="#REF!" lockText="1" noThreeD="1"/>
</file>

<file path=xl/ctrlProps/ctrlProp450.xml><?xml version="1.0" encoding="utf-8"?>
<formControlPr xmlns="http://schemas.microsoft.com/office/spreadsheetml/2009/9/main" objectType="CheckBox" fmlaLink="#REF!" lockText="1" noThreeD="1"/>
</file>

<file path=xl/ctrlProps/ctrlProp451.xml><?xml version="1.0" encoding="utf-8"?>
<formControlPr xmlns="http://schemas.microsoft.com/office/spreadsheetml/2009/9/main" objectType="CheckBox" fmlaLink="#REF!" lockText="1" noThreeD="1"/>
</file>

<file path=xl/ctrlProps/ctrlProp452.xml><?xml version="1.0" encoding="utf-8"?>
<formControlPr xmlns="http://schemas.microsoft.com/office/spreadsheetml/2009/9/main" objectType="CheckBox" fmlaLink="#REF!" lockText="1" noThreeD="1"/>
</file>

<file path=xl/ctrlProps/ctrlProp453.xml><?xml version="1.0" encoding="utf-8"?>
<formControlPr xmlns="http://schemas.microsoft.com/office/spreadsheetml/2009/9/main" objectType="CheckBox" fmlaLink="#REF!" lockText="1" noThreeD="1"/>
</file>

<file path=xl/ctrlProps/ctrlProp454.xml><?xml version="1.0" encoding="utf-8"?>
<formControlPr xmlns="http://schemas.microsoft.com/office/spreadsheetml/2009/9/main" objectType="CheckBox" fmlaLink="#REF!" lockText="1" noThreeD="1"/>
</file>

<file path=xl/ctrlProps/ctrlProp455.xml><?xml version="1.0" encoding="utf-8"?>
<formControlPr xmlns="http://schemas.microsoft.com/office/spreadsheetml/2009/9/main" objectType="CheckBox" fmlaLink="#REF!" lockText="1" noThreeD="1"/>
</file>

<file path=xl/ctrlProps/ctrlProp456.xml><?xml version="1.0" encoding="utf-8"?>
<formControlPr xmlns="http://schemas.microsoft.com/office/spreadsheetml/2009/9/main" objectType="CheckBox" fmlaLink="#REF!" lockText="1" noThreeD="1"/>
</file>

<file path=xl/ctrlProps/ctrlProp457.xml><?xml version="1.0" encoding="utf-8"?>
<formControlPr xmlns="http://schemas.microsoft.com/office/spreadsheetml/2009/9/main" objectType="CheckBox" fmlaLink="#REF!" lockText="1" noThreeD="1"/>
</file>

<file path=xl/ctrlProps/ctrlProp458.xml><?xml version="1.0" encoding="utf-8"?>
<formControlPr xmlns="http://schemas.microsoft.com/office/spreadsheetml/2009/9/main" objectType="CheckBox" fmlaLink="#REF!" lockText="1" noThreeD="1"/>
</file>

<file path=xl/ctrlProps/ctrlProp459.xml><?xml version="1.0" encoding="utf-8"?>
<formControlPr xmlns="http://schemas.microsoft.com/office/spreadsheetml/2009/9/main" objectType="CheckBox" fmlaLink="#REF!" lockText="1" noThreeD="1"/>
</file>

<file path=xl/ctrlProps/ctrlProp460.xml><?xml version="1.0" encoding="utf-8"?>
<formControlPr xmlns="http://schemas.microsoft.com/office/spreadsheetml/2009/9/main" objectType="CheckBox" fmlaLink="#REF!" lockText="1" noThreeD="1"/>
</file>

<file path=xl/ctrlProps/ctrlProp461.xml><?xml version="1.0" encoding="utf-8"?>
<formControlPr xmlns="http://schemas.microsoft.com/office/spreadsheetml/2009/9/main" objectType="CheckBox" fmlaLink="#REF!" lockText="1" noThreeD="1"/>
</file>

<file path=xl/ctrlProps/ctrlProp462.xml><?xml version="1.0" encoding="utf-8"?>
<formControlPr xmlns="http://schemas.microsoft.com/office/spreadsheetml/2009/9/main" objectType="CheckBox" fmlaLink="#REF!" lockText="1" noThreeD="1"/>
</file>

<file path=xl/ctrlProps/ctrlProp463.xml><?xml version="1.0" encoding="utf-8"?>
<formControlPr xmlns="http://schemas.microsoft.com/office/spreadsheetml/2009/9/main" objectType="CheckBox" fmlaLink="#REF!" lockText="1" noThreeD="1"/>
</file>

<file path=xl/ctrlProps/ctrlProp464.xml><?xml version="1.0" encoding="utf-8"?>
<formControlPr xmlns="http://schemas.microsoft.com/office/spreadsheetml/2009/9/main" objectType="CheckBox" fmlaLink="#REF!" lockText="1" noThreeD="1"/>
</file>

<file path=xl/ctrlProps/ctrlProp465.xml><?xml version="1.0" encoding="utf-8"?>
<formControlPr xmlns="http://schemas.microsoft.com/office/spreadsheetml/2009/9/main" objectType="CheckBox" fmlaLink="#REF!" lockText="1" noThreeD="1"/>
</file>

<file path=xl/ctrlProps/ctrlProp466.xml><?xml version="1.0" encoding="utf-8"?>
<formControlPr xmlns="http://schemas.microsoft.com/office/spreadsheetml/2009/9/main" objectType="CheckBox" fmlaLink="#REF!" lockText="1" noThreeD="1"/>
</file>

<file path=xl/ctrlProps/ctrlProp467.xml><?xml version="1.0" encoding="utf-8"?>
<formControlPr xmlns="http://schemas.microsoft.com/office/spreadsheetml/2009/9/main" objectType="CheckBox" fmlaLink="#REF!" lockText="1" noThreeD="1"/>
</file>

<file path=xl/ctrlProps/ctrlProp468.xml><?xml version="1.0" encoding="utf-8"?>
<formControlPr xmlns="http://schemas.microsoft.com/office/spreadsheetml/2009/9/main" objectType="CheckBox" fmlaLink="#REF!" lockText="1" noThreeD="1"/>
</file>

<file path=xl/ctrlProps/ctrlProp469.xml><?xml version="1.0" encoding="utf-8"?>
<formControlPr xmlns="http://schemas.microsoft.com/office/spreadsheetml/2009/9/main" objectType="CheckBox" fmlaLink="#REF!" lockText="1" noThreeD="1"/>
</file>

<file path=xl/ctrlProps/ctrlProp470.xml><?xml version="1.0" encoding="utf-8"?>
<formControlPr xmlns="http://schemas.microsoft.com/office/spreadsheetml/2009/9/main" objectType="CheckBox" fmlaLink="#REF!" lockText="1" noThreeD="1"/>
</file>

<file path=xl/ctrlProps/ctrlProp471.xml><?xml version="1.0" encoding="utf-8"?>
<formControlPr xmlns="http://schemas.microsoft.com/office/spreadsheetml/2009/9/main" objectType="CheckBox" fmlaLink="#REF!" lockText="1" noThreeD="1"/>
</file>

<file path=xl/ctrlProps/ctrlProp472.xml><?xml version="1.0" encoding="utf-8"?>
<formControlPr xmlns="http://schemas.microsoft.com/office/spreadsheetml/2009/9/main" objectType="CheckBox" fmlaLink="#REF!" lockText="1" noThreeD="1"/>
</file>

<file path=xl/ctrlProps/ctrlProp473.xml><?xml version="1.0" encoding="utf-8"?>
<formControlPr xmlns="http://schemas.microsoft.com/office/spreadsheetml/2009/9/main" objectType="CheckBox" fmlaLink="#REF!" lockText="1" noThreeD="1"/>
</file>

<file path=xl/ctrlProps/ctrlProp474.xml><?xml version="1.0" encoding="utf-8"?>
<formControlPr xmlns="http://schemas.microsoft.com/office/spreadsheetml/2009/9/main" objectType="CheckBox" fmlaLink="#REF!" lockText="1" noThreeD="1"/>
</file>

<file path=xl/ctrlProps/ctrlProp475.xml><?xml version="1.0" encoding="utf-8"?>
<formControlPr xmlns="http://schemas.microsoft.com/office/spreadsheetml/2009/9/main" objectType="CheckBox" fmlaLink="#REF!" lockText="1" noThreeD="1"/>
</file>

<file path=xl/ctrlProps/ctrlProp476.xml><?xml version="1.0" encoding="utf-8"?>
<formControlPr xmlns="http://schemas.microsoft.com/office/spreadsheetml/2009/9/main" objectType="CheckBox" fmlaLink="#REF!" lockText="1" noThreeD="1"/>
</file>

<file path=xl/ctrlProps/ctrlProp477.xml><?xml version="1.0" encoding="utf-8"?>
<formControlPr xmlns="http://schemas.microsoft.com/office/spreadsheetml/2009/9/main" objectType="CheckBox" fmlaLink="#REF!" lockText="1" noThreeD="1"/>
</file>

<file path=xl/ctrlProps/ctrlProp478.xml><?xml version="1.0" encoding="utf-8"?>
<formControlPr xmlns="http://schemas.microsoft.com/office/spreadsheetml/2009/9/main" objectType="CheckBox" fmlaLink="#REF!" lockText="1" noThreeD="1"/>
</file>

<file path=xl/ctrlProps/ctrlProp479.xml><?xml version="1.0" encoding="utf-8"?>
<formControlPr xmlns="http://schemas.microsoft.com/office/spreadsheetml/2009/9/main" objectType="CheckBox" fmlaLink="#REF!" lockText="1" noThreeD="1"/>
</file>

<file path=xl/ctrlProps/ctrlProp480.xml><?xml version="1.0" encoding="utf-8"?>
<formControlPr xmlns="http://schemas.microsoft.com/office/spreadsheetml/2009/9/main" objectType="CheckBox" fmlaLink="#REF!" lockText="1" noThreeD="1"/>
</file>

<file path=xl/ctrlProps/ctrlProp481.xml><?xml version="1.0" encoding="utf-8"?>
<formControlPr xmlns="http://schemas.microsoft.com/office/spreadsheetml/2009/9/main" objectType="CheckBox" fmlaLink="#REF!" lockText="1" noThreeD="1"/>
</file>

<file path=xl/ctrlProps/ctrlProp482.xml><?xml version="1.0" encoding="utf-8"?>
<formControlPr xmlns="http://schemas.microsoft.com/office/spreadsheetml/2009/9/main" objectType="CheckBox" fmlaLink="#REF!" lockText="1" noThreeD="1"/>
</file>

<file path=xl/ctrlProps/ctrlProp483.xml><?xml version="1.0" encoding="utf-8"?>
<formControlPr xmlns="http://schemas.microsoft.com/office/spreadsheetml/2009/9/main" objectType="CheckBox" fmlaLink="#REF!" lockText="1" noThreeD="1"/>
</file>

<file path=xl/ctrlProps/ctrlProp484.xml><?xml version="1.0" encoding="utf-8"?>
<formControlPr xmlns="http://schemas.microsoft.com/office/spreadsheetml/2009/9/main" objectType="CheckBox" fmlaLink="#REF!" lockText="1" noThreeD="1"/>
</file>

<file path=xl/ctrlProps/ctrlProp485.xml><?xml version="1.0" encoding="utf-8"?>
<formControlPr xmlns="http://schemas.microsoft.com/office/spreadsheetml/2009/9/main" objectType="CheckBox" fmlaLink="#REF!" lockText="1" noThreeD="1"/>
</file>

<file path=xl/ctrlProps/ctrlProp486.xml><?xml version="1.0" encoding="utf-8"?>
<formControlPr xmlns="http://schemas.microsoft.com/office/spreadsheetml/2009/9/main" objectType="CheckBox" fmlaLink="#REF!" lockText="1" noThreeD="1"/>
</file>

<file path=xl/ctrlProps/ctrlProp487.xml><?xml version="1.0" encoding="utf-8"?>
<formControlPr xmlns="http://schemas.microsoft.com/office/spreadsheetml/2009/9/main" objectType="CheckBox" fmlaLink="#REF!" lockText="1" noThreeD="1"/>
</file>

<file path=xl/ctrlProps/ctrlProp488.xml><?xml version="1.0" encoding="utf-8"?>
<formControlPr xmlns="http://schemas.microsoft.com/office/spreadsheetml/2009/9/main" objectType="CheckBox" fmlaLink="#REF!" lockText="1" noThreeD="1"/>
</file>

<file path=xl/ctrlProps/ctrlProp489.xml><?xml version="1.0" encoding="utf-8"?>
<formControlPr xmlns="http://schemas.microsoft.com/office/spreadsheetml/2009/9/main" objectType="CheckBox" fmlaLink="#REF!" lockText="1" noThreeD="1"/>
</file>

<file path=xl/ctrlProps/ctrlProp490.xml><?xml version="1.0" encoding="utf-8"?>
<formControlPr xmlns="http://schemas.microsoft.com/office/spreadsheetml/2009/9/main" objectType="CheckBox" fmlaLink="#REF!" lockText="1" noThreeD="1"/>
</file>

<file path=xl/ctrlProps/ctrlProp491.xml><?xml version="1.0" encoding="utf-8"?>
<formControlPr xmlns="http://schemas.microsoft.com/office/spreadsheetml/2009/9/main" objectType="CheckBox" fmlaLink="#REF!" lockText="1" noThreeD="1"/>
</file>

<file path=xl/ctrlProps/ctrlProp492.xml><?xml version="1.0" encoding="utf-8"?>
<formControlPr xmlns="http://schemas.microsoft.com/office/spreadsheetml/2009/9/main" objectType="CheckBox" fmlaLink="#REF!" lockText="1" noThreeD="1"/>
</file>

<file path=xl/ctrlProps/ctrlProp493.xml><?xml version="1.0" encoding="utf-8"?>
<formControlPr xmlns="http://schemas.microsoft.com/office/spreadsheetml/2009/9/main" objectType="CheckBox" fmlaLink="#REF!" lockText="1" noThreeD="1"/>
</file>

<file path=xl/ctrlProps/ctrlProp494.xml><?xml version="1.0" encoding="utf-8"?>
<formControlPr xmlns="http://schemas.microsoft.com/office/spreadsheetml/2009/9/main" objectType="CheckBox" fmlaLink="#REF!" lockText="1" noThreeD="1"/>
</file>

<file path=xl/ctrlProps/ctrlProp495.xml><?xml version="1.0" encoding="utf-8"?>
<formControlPr xmlns="http://schemas.microsoft.com/office/spreadsheetml/2009/9/main" objectType="CheckBox" fmlaLink="#REF!" lockText="1" noThreeD="1"/>
</file>

<file path=xl/ctrlProps/ctrlProp496.xml><?xml version="1.0" encoding="utf-8"?>
<formControlPr xmlns="http://schemas.microsoft.com/office/spreadsheetml/2009/9/main" objectType="CheckBox" fmlaLink="#REF!" lockText="1" noThreeD="1"/>
</file>

<file path=xl/ctrlProps/ctrlProp497.xml><?xml version="1.0" encoding="utf-8"?>
<formControlPr xmlns="http://schemas.microsoft.com/office/spreadsheetml/2009/9/main" objectType="CheckBox" fmlaLink="#REF!" lockText="1" noThreeD="1"/>
</file>

<file path=xl/ctrlProps/ctrlProp498.xml><?xml version="1.0" encoding="utf-8"?>
<formControlPr xmlns="http://schemas.microsoft.com/office/spreadsheetml/2009/9/main" objectType="CheckBox" fmlaLink="#REF!" lockText="1" noThreeD="1"/>
</file>

<file path=xl/ctrlProps/ctrlProp499.xml><?xml version="1.0" encoding="utf-8"?>
<formControlPr xmlns="http://schemas.microsoft.com/office/spreadsheetml/2009/9/main" objectType="CheckBox" fmlaLink="#REF!" lockText="1" noThreeD="1"/>
</file>

<file path=xl/ctrlProps/ctrlProp500.xml><?xml version="1.0" encoding="utf-8"?>
<formControlPr xmlns="http://schemas.microsoft.com/office/spreadsheetml/2009/9/main" objectType="CheckBox" fmlaLink="#REF!" lockText="1" noThreeD="1"/>
</file>

<file path=xl/ctrlProps/ctrlProp501.xml><?xml version="1.0" encoding="utf-8"?>
<formControlPr xmlns="http://schemas.microsoft.com/office/spreadsheetml/2009/9/main" objectType="CheckBox" fmlaLink="#REF!" lockText="1" noThreeD="1"/>
</file>

<file path=xl/ctrlProps/ctrlProp502.xml><?xml version="1.0" encoding="utf-8"?>
<formControlPr xmlns="http://schemas.microsoft.com/office/spreadsheetml/2009/9/main" objectType="CheckBox" fmlaLink="#REF!" lockText="1" noThreeD="1"/>
</file>

<file path=xl/ctrlProps/ctrlProp503.xml><?xml version="1.0" encoding="utf-8"?>
<formControlPr xmlns="http://schemas.microsoft.com/office/spreadsheetml/2009/9/main" objectType="CheckBox" fmlaLink="#REF!" lockText="1" noThreeD="1"/>
</file>

<file path=xl/ctrlProps/ctrlProp504.xml><?xml version="1.0" encoding="utf-8"?>
<formControlPr xmlns="http://schemas.microsoft.com/office/spreadsheetml/2009/9/main" objectType="CheckBox" fmlaLink="#REF!" lockText="1" noThreeD="1"/>
</file>

<file path=xl/ctrlProps/ctrlProp505.xml><?xml version="1.0" encoding="utf-8"?>
<formControlPr xmlns="http://schemas.microsoft.com/office/spreadsheetml/2009/9/main" objectType="CheckBox" fmlaLink="#REF!" lockText="1" noThreeD="1"/>
</file>

<file path=xl/ctrlProps/ctrlProp506.xml><?xml version="1.0" encoding="utf-8"?>
<formControlPr xmlns="http://schemas.microsoft.com/office/spreadsheetml/2009/9/main" objectType="CheckBox" fmlaLink="#REF!" lockText="1" noThreeD="1"/>
</file>

<file path=xl/ctrlProps/ctrlProp507.xml><?xml version="1.0" encoding="utf-8"?>
<formControlPr xmlns="http://schemas.microsoft.com/office/spreadsheetml/2009/9/main" objectType="CheckBox" fmlaLink="#REF!" lockText="1" noThreeD="1"/>
</file>

<file path=xl/ctrlProps/ctrlProp508.xml><?xml version="1.0" encoding="utf-8"?>
<formControlPr xmlns="http://schemas.microsoft.com/office/spreadsheetml/2009/9/main" objectType="CheckBox" fmlaLink="#REF!" lockText="1" noThreeD="1"/>
</file>

<file path=xl/ctrlProps/ctrlProp509.xml><?xml version="1.0" encoding="utf-8"?>
<formControlPr xmlns="http://schemas.microsoft.com/office/spreadsheetml/2009/9/main" objectType="CheckBox" fmlaLink="#REF!" lockText="1" noThreeD="1"/>
</file>

<file path=xl/ctrlProps/ctrlProp510.xml><?xml version="1.0" encoding="utf-8"?>
<formControlPr xmlns="http://schemas.microsoft.com/office/spreadsheetml/2009/9/main" objectType="CheckBox" fmlaLink="#REF!" lockText="1" noThreeD="1"/>
</file>

<file path=xl/ctrlProps/ctrlProp511.xml><?xml version="1.0" encoding="utf-8"?>
<formControlPr xmlns="http://schemas.microsoft.com/office/spreadsheetml/2009/9/main" objectType="CheckBox" fmlaLink="#REF!" lockText="1" noThreeD="1"/>
</file>

<file path=xl/ctrlProps/ctrlProp512.xml><?xml version="1.0" encoding="utf-8"?>
<formControlPr xmlns="http://schemas.microsoft.com/office/spreadsheetml/2009/9/main" objectType="CheckBox" fmlaLink="#REF!" lockText="1" noThreeD="1"/>
</file>

<file path=xl/ctrlProps/ctrlProp513.xml><?xml version="1.0" encoding="utf-8"?>
<formControlPr xmlns="http://schemas.microsoft.com/office/spreadsheetml/2009/9/main" objectType="CheckBox" fmlaLink="#REF!" lockText="1" noThreeD="1"/>
</file>

<file path=xl/ctrlProps/ctrlProp514.xml><?xml version="1.0" encoding="utf-8"?>
<formControlPr xmlns="http://schemas.microsoft.com/office/spreadsheetml/2009/9/main" objectType="CheckBox" fmlaLink="#REF!" lockText="1" noThreeD="1"/>
</file>

<file path=xl/ctrlProps/ctrlProp515.xml><?xml version="1.0" encoding="utf-8"?>
<formControlPr xmlns="http://schemas.microsoft.com/office/spreadsheetml/2009/9/main" objectType="CheckBox" fmlaLink="#REF!" lockText="1" noThreeD="1"/>
</file>

<file path=xl/ctrlProps/ctrlProp516.xml><?xml version="1.0" encoding="utf-8"?>
<formControlPr xmlns="http://schemas.microsoft.com/office/spreadsheetml/2009/9/main" objectType="CheckBox" fmlaLink="#REF!" lockText="1" noThreeD="1"/>
</file>

<file path=xl/ctrlProps/ctrlProp517.xml><?xml version="1.0" encoding="utf-8"?>
<formControlPr xmlns="http://schemas.microsoft.com/office/spreadsheetml/2009/9/main" objectType="CheckBox" fmlaLink="#REF!" lockText="1" noThreeD="1"/>
</file>

<file path=xl/ctrlProps/ctrlProp518.xml><?xml version="1.0" encoding="utf-8"?>
<formControlPr xmlns="http://schemas.microsoft.com/office/spreadsheetml/2009/9/main" objectType="CheckBox" fmlaLink="#REF!" lockText="1" noThreeD="1"/>
</file>

<file path=xl/ctrlProps/ctrlProp519.xml><?xml version="1.0" encoding="utf-8"?>
<formControlPr xmlns="http://schemas.microsoft.com/office/spreadsheetml/2009/9/main" objectType="CheckBox" fmlaLink="#REF!" lockText="1" noThreeD="1"/>
</file>

<file path=xl/ctrlProps/ctrlProp520.xml><?xml version="1.0" encoding="utf-8"?>
<formControlPr xmlns="http://schemas.microsoft.com/office/spreadsheetml/2009/9/main" objectType="CheckBox" fmlaLink="#REF!" lockText="1" noThreeD="1"/>
</file>

<file path=xl/ctrlProps/ctrlProp521.xml><?xml version="1.0" encoding="utf-8"?>
<formControlPr xmlns="http://schemas.microsoft.com/office/spreadsheetml/2009/9/main" objectType="CheckBox" fmlaLink="#REF!" lockText="1" noThreeD="1"/>
</file>

<file path=xl/ctrlProps/ctrlProp522.xml><?xml version="1.0" encoding="utf-8"?>
<formControlPr xmlns="http://schemas.microsoft.com/office/spreadsheetml/2009/9/main" objectType="CheckBox" fmlaLink="#REF!" lockText="1" noThreeD="1"/>
</file>

<file path=xl/ctrlProps/ctrlProp523.xml><?xml version="1.0" encoding="utf-8"?>
<formControlPr xmlns="http://schemas.microsoft.com/office/spreadsheetml/2009/9/main" objectType="CheckBox" fmlaLink="#REF!" lockText="1" noThreeD="1"/>
</file>

<file path=xl/ctrlProps/ctrlProp524.xml><?xml version="1.0" encoding="utf-8"?>
<formControlPr xmlns="http://schemas.microsoft.com/office/spreadsheetml/2009/9/main" objectType="CheckBox" fmlaLink="#REF!" lockText="1" noThreeD="1"/>
</file>

<file path=xl/ctrlProps/ctrlProp525.xml><?xml version="1.0" encoding="utf-8"?>
<formControlPr xmlns="http://schemas.microsoft.com/office/spreadsheetml/2009/9/main" objectType="CheckBox" fmlaLink="#REF!" lockText="1" noThreeD="1"/>
</file>

<file path=xl/ctrlProps/ctrlProp526.xml><?xml version="1.0" encoding="utf-8"?>
<formControlPr xmlns="http://schemas.microsoft.com/office/spreadsheetml/2009/9/main" objectType="CheckBox" fmlaLink="#REF!" lockText="1" noThreeD="1"/>
</file>

<file path=xl/ctrlProps/ctrlProp527.xml><?xml version="1.0" encoding="utf-8"?>
<formControlPr xmlns="http://schemas.microsoft.com/office/spreadsheetml/2009/9/main" objectType="CheckBox" fmlaLink="#REF!" lockText="1" noThreeD="1"/>
</file>

<file path=xl/ctrlProps/ctrlProp528.xml><?xml version="1.0" encoding="utf-8"?>
<formControlPr xmlns="http://schemas.microsoft.com/office/spreadsheetml/2009/9/main" objectType="CheckBox" fmlaLink="#REF!" lockText="1" noThreeD="1"/>
</file>

<file path=xl/ctrlProps/ctrlProp529.xml><?xml version="1.0" encoding="utf-8"?>
<formControlPr xmlns="http://schemas.microsoft.com/office/spreadsheetml/2009/9/main" objectType="CheckBox" fmlaLink="#REF!" lockText="1" noThreeD="1"/>
</file>

<file path=xl/ctrlProps/ctrlProp530.xml><?xml version="1.0" encoding="utf-8"?>
<formControlPr xmlns="http://schemas.microsoft.com/office/spreadsheetml/2009/9/main" objectType="CheckBox" fmlaLink="#REF!" lockText="1" noThreeD="1"/>
</file>

<file path=xl/ctrlProps/ctrlProp531.xml><?xml version="1.0" encoding="utf-8"?>
<formControlPr xmlns="http://schemas.microsoft.com/office/spreadsheetml/2009/9/main" objectType="CheckBox" fmlaLink="#REF!" lockText="1" noThreeD="1"/>
</file>

<file path=xl/ctrlProps/ctrlProp532.xml><?xml version="1.0" encoding="utf-8"?>
<formControlPr xmlns="http://schemas.microsoft.com/office/spreadsheetml/2009/9/main" objectType="CheckBox" fmlaLink="#REF!" lockText="1" noThreeD="1"/>
</file>

<file path=xl/ctrlProps/ctrlProp533.xml><?xml version="1.0" encoding="utf-8"?>
<formControlPr xmlns="http://schemas.microsoft.com/office/spreadsheetml/2009/9/main" objectType="CheckBox" fmlaLink="#REF!" lockText="1" noThreeD="1"/>
</file>

<file path=xl/ctrlProps/ctrlProp534.xml><?xml version="1.0" encoding="utf-8"?>
<formControlPr xmlns="http://schemas.microsoft.com/office/spreadsheetml/2009/9/main" objectType="CheckBox" fmlaLink="#REF!" lockText="1" noThreeD="1"/>
</file>

<file path=xl/ctrlProps/ctrlProp535.xml><?xml version="1.0" encoding="utf-8"?>
<formControlPr xmlns="http://schemas.microsoft.com/office/spreadsheetml/2009/9/main" objectType="CheckBox" fmlaLink="#REF!" lockText="1" noThreeD="1"/>
</file>

<file path=xl/ctrlProps/ctrlProp536.xml><?xml version="1.0" encoding="utf-8"?>
<formControlPr xmlns="http://schemas.microsoft.com/office/spreadsheetml/2009/9/main" objectType="CheckBox" fmlaLink="#REF!" lockText="1" noThreeD="1"/>
</file>

<file path=xl/ctrlProps/ctrlProp537.xml><?xml version="1.0" encoding="utf-8"?>
<formControlPr xmlns="http://schemas.microsoft.com/office/spreadsheetml/2009/9/main" objectType="CheckBox" fmlaLink="#REF!" lockText="1" noThreeD="1"/>
</file>

<file path=xl/ctrlProps/ctrlProp538.xml><?xml version="1.0" encoding="utf-8"?>
<formControlPr xmlns="http://schemas.microsoft.com/office/spreadsheetml/2009/9/main" objectType="CheckBox" fmlaLink="#REF!" lockText="1" noThreeD="1"/>
</file>

<file path=xl/ctrlProps/ctrlProp539.xml><?xml version="1.0" encoding="utf-8"?>
<formControlPr xmlns="http://schemas.microsoft.com/office/spreadsheetml/2009/9/main" objectType="CheckBox" fmlaLink="#REF!" lockText="1" noThreeD="1"/>
</file>

<file path=xl/ctrlProps/ctrlProp540.xml><?xml version="1.0" encoding="utf-8"?>
<formControlPr xmlns="http://schemas.microsoft.com/office/spreadsheetml/2009/9/main" objectType="CheckBox" fmlaLink="#REF!" lockText="1" noThreeD="1"/>
</file>

<file path=xl/ctrlProps/ctrlProp541.xml><?xml version="1.0" encoding="utf-8"?>
<formControlPr xmlns="http://schemas.microsoft.com/office/spreadsheetml/2009/9/main" objectType="CheckBox" fmlaLink="#REF!" lockText="1" noThreeD="1"/>
</file>

<file path=xl/ctrlProps/ctrlProp542.xml><?xml version="1.0" encoding="utf-8"?>
<formControlPr xmlns="http://schemas.microsoft.com/office/spreadsheetml/2009/9/main" objectType="CheckBox" fmlaLink="#REF!" lockText="1" noThreeD="1"/>
</file>

<file path=xl/ctrlProps/ctrlProp543.xml><?xml version="1.0" encoding="utf-8"?>
<formControlPr xmlns="http://schemas.microsoft.com/office/spreadsheetml/2009/9/main" objectType="CheckBox" fmlaLink="#REF!" lockText="1" noThreeD="1"/>
</file>

<file path=xl/ctrlProps/ctrlProp544.xml><?xml version="1.0" encoding="utf-8"?>
<formControlPr xmlns="http://schemas.microsoft.com/office/spreadsheetml/2009/9/main" objectType="CheckBox" fmlaLink="#REF!" lockText="1" noThreeD="1"/>
</file>

<file path=xl/ctrlProps/ctrlProp545.xml><?xml version="1.0" encoding="utf-8"?>
<formControlPr xmlns="http://schemas.microsoft.com/office/spreadsheetml/2009/9/main" objectType="CheckBox" fmlaLink="#REF!" lockText="1" noThreeD="1"/>
</file>

<file path=xl/ctrlProps/ctrlProp546.xml><?xml version="1.0" encoding="utf-8"?>
<formControlPr xmlns="http://schemas.microsoft.com/office/spreadsheetml/2009/9/main" objectType="CheckBox" fmlaLink="#REF!" lockText="1" noThreeD="1"/>
</file>

<file path=xl/ctrlProps/ctrlProp547.xml><?xml version="1.0" encoding="utf-8"?>
<formControlPr xmlns="http://schemas.microsoft.com/office/spreadsheetml/2009/9/main" objectType="CheckBox" fmlaLink="#REF!" lockText="1" noThreeD="1"/>
</file>

<file path=xl/ctrlProps/ctrlProp548.xml><?xml version="1.0" encoding="utf-8"?>
<formControlPr xmlns="http://schemas.microsoft.com/office/spreadsheetml/2009/9/main" objectType="CheckBox" fmlaLink="#REF!" lockText="1" noThreeD="1"/>
</file>

<file path=xl/ctrlProps/ctrlProp549.xml><?xml version="1.0" encoding="utf-8"?>
<formControlPr xmlns="http://schemas.microsoft.com/office/spreadsheetml/2009/9/main" objectType="CheckBox" fmlaLink="#REF!" lockText="1" noThreeD="1"/>
</file>

<file path=xl/ctrlProps/ctrlProp550.xml><?xml version="1.0" encoding="utf-8"?>
<formControlPr xmlns="http://schemas.microsoft.com/office/spreadsheetml/2009/9/main" objectType="CheckBox" fmlaLink="#REF!" lockText="1" noThreeD="1"/>
</file>

<file path=xl/ctrlProps/ctrlProp551.xml><?xml version="1.0" encoding="utf-8"?>
<formControlPr xmlns="http://schemas.microsoft.com/office/spreadsheetml/2009/9/main" objectType="CheckBox" fmlaLink="#REF!" lockText="1" noThreeD="1"/>
</file>

<file path=xl/ctrlProps/ctrlProp552.xml><?xml version="1.0" encoding="utf-8"?>
<formControlPr xmlns="http://schemas.microsoft.com/office/spreadsheetml/2009/9/main" objectType="CheckBox" fmlaLink="#REF!" lockText="1" noThreeD="1"/>
</file>

<file path=xl/ctrlProps/ctrlProp553.xml><?xml version="1.0" encoding="utf-8"?>
<formControlPr xmlns="http://schemas.microsoft.com/office/spreadsheetml/2009/9/main" objectType="CheckBox" fmlaLink="#REF!" lockText="1" noThreeD="1"/>
</file>

<file path=xl/ctrlProps/ctrlProp554.xml><?xml version="1.0" encoding="utf-8"?>
<formControlPr xmlns="http://schemas.microsoft.com/office/spreadsheetml/2009/9/main" objectType="CheckBox" fmlaLink="#REF!" lockText="1" noThreeD="1"/>
</file>

<file path=xl/ctrlProps/ctrlProp555.xml><?xml version="1.0" encoding="utf-8"?>
<formControlPr xmlns="http://schemas.microsoft.com/office/spreadsheetml/2009/9/main" objectType="CheckBox" fmlaLink="#REF!" lockText="1" noThreeD="1"/>
</file>

<file path=xl/ctrlProps/ctrlProp556.xml><?xml version="1.0" encoding="utf-8"?>
<formControlPr xmlns="http://schemas.microsoft.com/office/spreadsheetml/2009/9/main" objectType="CheckBox" fmlaLink="#REF!" lockText="1" noThreeD="1"/>
</file>

<file path=xl/ctrlProps/ctrlProp557.xml><?xml version="1.0" encoding="utf-8"?>
<formControlPr xmlns="http://schemas.microsoft.com/office/spreadsheetml/2009/9/main" objectType="CheckBox" fmlaLink="#REF!" lockText="1" noThreeD="1"/>
</file>

<file path=xl/ctrlProps/ctrlProp558.xml><?xml version="1.0" encoding="utf-8"?>
<formControlPr xmlns="http://schemas.microsoft.com/office/spreadsheetml/2009/9/main" objectType="CheckBox" fmlaLink="#REF!" lockText="1" noThreeD="1"/>
</file>

<file path=xl/ctrlProps/ctrlProp559.xml><?xml version="1.0" encoding="utf-8"?>
<formControlPr xmlns="http://schemas.microsoft.com/office/spreadsheetml/2009/9/main" objectType="CheckBox" fmlaLink="#REF!" lockText="1" noThreeD="1"/>
</file>

<file path=xl/ctrlProps/ctrlProp560.xml><?xml version="1.0" encoding="utf-8"?>
<formControlPr xmlns="http://schemas.microsoft.com/office/spreadsheetml/2009/9/main" objectType="CheckBox" fmlaLink="#REF!" lockText="1" noThreeD="1"/>
</file>

<file path=xl/ctrlProps/ctrlProp561.xml><?xml version="1.0" encoding="utf-8"?>
<formControlPr xmlns="http://schemas.microsoft.com/office/spreadsheetml/2009/9/main" objectType="CheckBox" fmlaLink="#REF!" lockText="1" noThreeD="1"/>
</file>

<file path=xl/ctrlProps/ctrlProp562.xml><?xml version="1.0" encoding="utf-8"?>
<formControlPr xmlns="http://schemas.microsoft.com/office/spreadsheetml/2009/9/main" objectType="CheckBox" fmlaLink="#REF!" lockText="1" noThreeD="1"/>
</file>

<file path=xl/ctrlProps/ctrlProp563.xml><?xml version="1.0" encoding="utf-8"?>
<formControlPr xmlns="http://schemas.microsoft.com/office/spreadsheetml/2009/9/main" objectType="CheckBox" fmlaLink="#REF!" lockText="1" noThreeD="1"/>
</file>

<file path=xl/ctrlProps/ctrlProp564.xml><?xml version="1.0" encoding="utf-8"?>
<formControlPr xmlns="http://schemas.microsoft.com/office/spreadsheetml/2009/9/main" objectType="CheckBox" fmlaLink="#REF!" lockText="1" noThreeD="1"/>
</file>

<file path=xl/ctrlProps/ctrlProp565.xml><?xml version="1.0" encoding="utf-8"?>
<formControlPr xmlns="http://schemas.microsoft.com/office/spreadsheetml/2009/9/main" objectType="CheckBox" fmlaLink="#REF!" lockText="1" noThreeD="1"/>
</file>

<file path=xl/ctrlProps/ctrlProp566.xml><?xml version="1.0" encoding="utf-8"?>
<formControlPr xmlns="http://schemas.microsoft.com/office/spreadsheetml/2009/9/main" objectType="CheckBox" fmlaLink="#REF!" lockText="1" noThreeD="1"/>
</file>

<file path=xl/ctrlProps/ctrlProp567.xml><?xml version="1.0" encoding="utf-8"?>
<formControlPr xmlns="http://schemas.microsoft.com/office/spreadsheetml/2009/9/main" objectType="CheckBox" fmlaLink="#REF!" lockText="1" noThreeD="1"/>
</file>

<file path=xl/ctrlProps/ctrlProp568.xml><?xml version="1.0" encoding="utf-8"?>
<formControlPr xmlns="http://schemas.microsoft.com/office/spreadsheetml/2009/9/main" objectType="CheckBox" fmlaLink="#REF!" lockText="1" noThreeD="1"/>
</file>

<file path=xl/ctrlProps/ctrlProp569.xml><?xml version="1.0" encoding="utf-8"?>
<formControlPr xmlns="http://schemas.microsoft.com/office/spreadsheetml/2009/9/main" objectType="CheckBox" fmlaLink="#REF!" lockText="1" noThreeD="1"/>
</file>

<file path=xl/ctrlProps/ctrlProp570.xml><?xml version="1.0" encoding="utf-8"?>
<formControlPr xmlns="http://schemas.microsoft.com/office/spreadsheetml/2009/9/main" objectType="CheckBox" fmlaLink="#REF!" lockText="1" noThreeD="1"/>
</file>

<file path=xl/ctrlProps/ctrlProp571.xml><?xml version="1.0" encoding="utf-8"?>
<formControlPr xmlns="http://schemas.microsoft.com/office/spreadsheetml/2009/9/main" objectType="CheckBox" fmlaLink="#REF!" lockText="1" noThreeD="1"/>
</file>

<file path=xl/ctrlProps/ctrlProp572.xml><?xml version="1.0" encoding="utf-8"?>
<formControlPr xmlns="http://schemas.microsoft.com/office/spreadsheetml/2009/9/main" objectType="CheckBox" fmlaLink="#REF!" lockText="1" noThreeD="1"/>
</file>

<file path=xl/ctrlProps/ctrlProp573.xml><?xml version="1.0" encoding="utf-8"?>
<formControlPr xmlns="http://schemas.microsoft.com/office/spreadsheetml/2009/9/main" objectType="CheckBox" fmlaLink="#REF!" lockText="1" noThreeD="1"/>
</file>

<file path=xl/ctrlProps/ctrlProp574.xml><?xml version="1.0" encoding="utf-8"?>
<formControlPr xmlns="http://schemas.microsoft.com/office/spreadsheetml/2009/9/main" objectType="CheckBox" fmlaLink="#REF!" lockText="1" noThreeD="1"/>
</file>

<file path=xl/ctrlProps/ctrlProp575.xml><?xml version="1.0" encoding="utf-8"?>
<formControlPr xmlns="http://schemas.microsoft.com/office/spreadsheetml/2009/9/main" objectType="CheckBox" fmlaLink="#REF!" lockText="1" noThreeD="1"/>
</file>

<file path=xl/ctrlProps/ctrlProp576.xml><?xml version="1.0" encoding="utf-8"?>
<formControlPr xmlns="http://schemas.microsoft.com/office/spreadsheetml/2009/9/main" objectType="CheckBox" fmlaLink="#REF!" lockText="1" noThreeD="1"/>
</file>

<file path=xl/ctrlProps/ctrlProp577.xml><?xml version="1.0" encoding="utf-8"?>
<formControlPr xmlns="http://schemas.microsoft.com/office/spreadsheetml/2009/9/main" objectType="CheckBox" fmlaLink="#REF!" lockText="1" noThreeD="1"/>
</file>

<file path=xl/ctrlProps/ctrlProp578.xml><?xml version="1.0" encoding="utf-8"?>
<formControlPr xmlns="http://schemas.microsoft.com/office/spreadsheetml/2009/9/main" objectType="CheckBox" fmlaLink="#REF!" lockText="1" noThreeD="1"/>
</file>

<file path=xl/ctrlProps/ctrlProp579.xml><?xml version="1.0" encoding="utf-8"?>
<formControlPr xmlns="http://schemas.microsoft.com/office/spreadsheetml/2009/9/main" objectType="CheckBox" fmlaLink="#REF!" lockText="1" noThreeD="1"/>
</file>

<file path=xl/ctrlProps/ctrlProp580.xml><?xml version="1.0" encoding="utf-8"?>
<formControlPr xmlns="http://schemas.microsoft.com/office/spreadsheetml/2009/9/main" objectType="CheckBox" fmlaLink="#REF!" lockText="1" noThreeD="1"/>
</file>

<file path=xl/ctrlProps/ctrlProp581.xml><?xml version="1.0" encoding="utf-8"?>
<formControlPr xmlns="http://schemas.microsoft.com/office/spreadsheetml/2009/9/main" objectType="CheckBox" fmlaLink="#REF!" lockText="1" noThreeD="1"/>
</file>

<file path=xl/ctrlProps/ctrlProp582.xml><?xml version="1.0" encoding="utf-8"?>
<formControlPr xmlns="http://schemas.microsoft.com/office/spreadsheetml/2009/9/main" objectType="CheckBox" fmlaLink="#REF!" lockText="1" noThreeD="1"/>
</file>

<file path=xl/ctrlProps/ctrlProp583.xml><?xml version="1.0" encoding="utf-8"?>
<formControlPr xmlns="http://schemas.microsoft.com/office/spreadsheetml/2009/9/main" objectType="CheckBox" fmlaLink="#REF!" lockText="1" noThreeD="1"/>
</file>

<file path=xl/ctrlProps/ctrlProp584.xml><?xml version="1.0" encoding="utf-8"?>
<formControlPr xmlns="http://schemas.microsoft.com/office/spreadsheetml/2009/9/main" objectType="CheckBox" fmlaLink="#REF!" lockText="1" noThreeD="1"/>
</file>

<file path=xl/ctrlProps/ctrlProp585.xml><?xml version="1.0" encoding="utf-8"?>
<formControlPr xmlns="http://schemas.microsoft.com/office/spreadsheetml/2009/9/main" objectType="CheckBox" fmlaLink="#REF!" lockText="1" noThreeD="1"/>
</file>

<file path=xl/ctrlProps/ctrlProp586.xml><?xml version="1.0" encoding="utf-8"?>
<formControlPr xmlns="http://schemas.microsoft.com/office/spreadsheetml/2009/9/main" objectType="CheckBox" fmlaLink="#REF!" lockText="1" noThreeD="1"/>
</file>

<file path=xl/ctrlProps/ctrlProp587.xml><?xml version="1.0" encoding="utf-8"?>
<formControlPr xmlns="http://schemas.microsoft.com/office/spreadsheetml/2009/9/main" objectType="CheckBox" fmlaLink="#REF!" lockText="1" noThreeD="1"/>
</file>

<file path=xl/ctrlProps/ctrlProp588.xml><?xml version="1.0" encoding="utf-8"?>
<formControlPr xmlns="http://schemas.microsoft.com/office/spreadsheetml/2009/9/main" objectType="CheckBox" fmlaLink="#REF!" lockText="1" noThreeD="1"/>
</file>

<file path=xl/ctrlProps/ctrlProp589.xml><?xml version="1.0" encoding="utf-8"?>
<formControlPr xmlns="http://schemas.microsoft.com/office/spreadsheetml/2009/9/main" objectType="CheckBox" fmlaLink="#REF!" lockText="1" noThreeD="1"/>
</file>

<file path=xl/ctrlProps/ctrlProp590.xml><?xml version="1.0" encoding="utf-8"?>
<formControlPr xmlns="http://schemas.microsoft.com/office/spreadsheetml/2009/9/main" objectType="CheckBox" fmlaLink="#REF!" lockText="1" noThreeD="1"/>
</file>

<file path=xl/ctrlProps/ctrlProp591.xml><?xml version="1.0" encoding="utf-8"?>
<formControlPr xmlns="http://schemas.microsoft.com/office/spreadsheetml/2009/9/main" objectType="CheckBox" fmlaLink="#REF!" lockText="1" noThreeD="1"/>
</file>

<file path=xl/ctrlProps/ctrlProp592.xml><?xml version="1.0" encoding="utf-8"?>
<formControlPr xmlns="http://schemas.microsoft.com/office/spreadsheetml/2009/9/main" objectType="CheckBox" fmlaLink="#REF!" lockText="1" noThreeD="1"/>
</file>

<file path=xl/ctrlProps/ctrlProp593.xml><?xml version="1.0" encoding="utf-8"?>
<formControlPr xmlns="http://schemas.microsoft.com/office/spreadsheetml/2009/9/main" objectType="CheckBox" fmlaLink="#REF!" lockText="1" noThreeD="1"/>
</file>

<file path=xl/ctrlProps/ctrlProp594.xml><?xml version="1.0" encoding="utf-8"?>
<formControlPr xmlns="http://schemas.microsoft.com/office/spreadsheetml/2009/9/main" objectType="CheckBox" fmlaLink="#REF!" lockText="1" noThreeD="1"/>
</file>

<file path=xl/ctrlProps/ctrlProp595.xml><?xml version="1.0" encoding="utf-8"?>
<formControlPr xmlns="http://schemas.microsoft.com/office/spreadsheetml/2009/9/main" objectType="CheckBox" fmlaLink="#REF!" lockText="1" noThreeD="1"/>
</file>

<file path=xl/ctrlProps/ctrlProp596.xml><?xml version="1.0" encoding="utf-8"?>
<formControlPr xmlns="http://schemas.microsoft.com/office/spreadsheetml/2009/9/main" objectType="CheckBox" fmlaLink="#REF!" lockText="1" noThreeD="1"/>
</file>

<file path=xl/ctrlProps/ctrlProp597.xml><?xml version="1.0" encoding="utf-8"?>
<formControlPr xmlns="http://schemas.microsoft.com/office/spreadsheetml/2009/9/main" objectType="CheckBox" fmlaLink="#REF!" lockText="1" noThreeD="1"/>
</file>

<file path=xl/ctrlProps/ctrlProp598.xml><?xml version="1.0" encoding="utf-8"?>
<formControlPr xmlns="http://schemas.microsoft.com/office/spreadsheetml/2009/9/main" objectType="CheckBox" fmlaLink="#REF!" lockText="1" noThreeD="1"/>
</file>

<file path=xl/ctrlProps/ctrlProp599.xml><?xml version="1.0" encoding="utf-8"?>
<formControlPr xmlns="http://schemas.microsoft.com/office/spreadsheetml/2009/9/main" objectType="CheckBox" fmlaLink="#REF!" lockText="1" noThreeD="1"/>
</file>

<file path=xl/ctrlProps/ctrlProp600.xml><?xml version="1.0" encoding="utf-8"?>
<formControlPr xmlns="http://schemas.microsoft.com/office/spreadsheetml/2009/9/main" objectType="CheckBox" fmlaLink="#REF!" lockText="1" noThreeD="1"/>
</file>

<file path=xl/ctrlProps/ctrlProp601.xml><?xml version="1.0" encoding="utf-8"?>
<formControlPr xmlns="http://schemas.microsoft.com/office/spreadsheetml/2009/9/main" objectType="CheckBox" fmlaLink="#REF!" lockText="1" noThreeD="1"/>
</file>

<file path=xl/ctrlProps/ctrlProp602.xml><?xml version="1.0" encoding="utf-8"?>
<formControlPr xmlns="http://schemas.microsoft.com/office/spreadsheetml/2009/9/main" objectType="CheckBox" fmlaLink="#REF!" lockText="1" noThreeD="1"/>
</file>

<file path=xl/ctrlProps/ctrlProp603.xml><?xml version="1.0" encoding="utf-8"?>
<formControlPr xmlns="http://schemas.microsoft.com/office/spreadsheetml/2009/9/main" objectType="CheckBox" fmlaLink="#REF!" lockText="1" noThreeD="1"/>
</file>

<file path=xl/ctrlProps/ctrlProp604.xml><?xml version="1.0" encoding="utf-8"?>
<formControlPr xmlns="http://schemas.microsoft.com/office/spreadsheetml/2009/9/main" objectType="CheckBox" fmlaLink="#REF!" lockText="1" noThreeD="1"/>
</file>

<file path=xl/ctrlProps/ctrlProp605.xml><?xml version="1.0" encoding="utf-8"?>
<formControlPr xmlns="http://schemas.microsoft.com/office/spreadsheetml/2009/9/main" objectType="CheckBox" fmlaLink="#REF!" lockText="1" noThreeD="1"/>
</file>

<file path=xl/ctrlProps/ctrlProp606.xml><?xml version="1.0" encoding="utf-8"?>
<formControlPr xmlns="http://schemas.microsoft.com/office/spreadsheetml/2009/9/main" objectType="CheckBox" fmlaLink="#REF!" lockText="1" noThreeD="1"/>
</file>

<file path=xl/ctrlProps/ctrlProp607.xml><?xml version="1.0" encoding="utf-8"?>
<formControlPr xmlns="http://schemas.microsoft.com/office/spreadsheetml/2009/9/main" objectType="CheckBox" fmlaLink="#REF!" lockText="1" noThreeD="1"/>
</file>

<file path=xl/ctrlProps/ctrlProp608.xml><?xml version="1.0" encoding="utf-8"?>
<formControlPr xmlns="http://schemas.microsoft.com/office/spreadsheetml/2009/9/main" objectType="CheckBox" fmlaLink="#REF!" lockText="1" noThreeD="1"/>
</file>

<file path=xl/ctrlProps/ctrlProp609.xml><?xml version="1.0" encoding="utf-8"?>
<formControlPr xmlns="http://schemas.microsoft.com/office/spreadsheetml/2009/9/main" objectType="CheckBox" fmlaLink="#REF!" lockText="1" noThreeD="1"/>
</file>

<file path=xl/ctrlProps/ctrlProp610.xml><?xml version="1.0" encoding="utf-8"?>
<formControlPr xmlns="http://schemas.microsoft.com/office/spreadsheetml/2009/9/main" objectType="CheckBox" fmlaLink="#REF!" lockText="1" noThreeD="1"/>
</file>

<file path=xl/ctrlProps/ctrlProp611.xml><?xml version="1.0" encoding="utf-8"?>
<formControlPr xmlns="http://schemas.microsoft.com/office/spreadsheetml/2009/9/main" objectType="CheckBox" fmlaLink="#REF!" lockText="1" noThreeD="1"/>
</file>

<file path=xl/ctrlProps/ctrlProp612.xml><?xml version="1.0" encoding="utf-8"?>
<formControlPr xmlns="http://schemas.microsoft.com/office/spreadsheetml/2009/9/main" objectType="CheckBox" fmlaLink="#REF!" lockText="1" noThreeD="1"/>
</file>

<file path=xl/ctrlProps/ctrlProp613.xml><?xml version="1.0" encoding="utf-8"?>
<formControlPr xmlns="http://schemas.microsoft.com/office/spreadsheetml/2009/9/main" objectType="CheckBox" fmlaLink="#REF!" lockText="1" noThreeD="1"/>
</file>

<file path=xl/ctrlProps/ctrlProp614.xml><?xml version="1.0" encoding="utf-8"?>
<formControlPr xmlns="http://schemas.microsoft.com/office/spreadsheetml/2009/9/main" objectType="CheckBox" fmlaLink="#REF!" lockText="1" noThreeD="1"/>
</file>

<file path=xl/ctrlProps/ctrlProp615.xml><?xml version="1.0" encoding="utf-8"?>
<formControlPr xmlns="http://schemas.microsoft.com/office/spreadsheetml/2009/9/main" objectType="CheckBox" fmlaLink="#REF!" lockText="1" noThreeD="1"/>
</file>

<file path=xl/ctrlProps/ctrlProp616.xml><?xml version="1.0" encoding="utf-8"?>
<formControlPr xmlns="http://schemas.microsoft.com/office/spreadsheetml/2009/9/main" objectType="CheckBox" fmlaLink="#REF!" lockText="1" noThreeD="1"/>
</file>

<file path=xl/ctrlProps/ctrlProp617.xml><?xml version="1.0" encoding="utf-8"?>
<formControlPr xmlns="http://schemas.microsoft.com/office/spreadsheetml/2009/9/main" objectType="CheckBox" fmlaLink="#REF!" lockText="1" noThreeD="1"/>
</file>

<file path=xl/ctrlProps/ctrlProp618.xml><?xml version="1.0" encoding="utf-8"?>
<formControlPr xmlns="http://schemas.microsoft.com/office/spreadsheetml/2009/9/main" objectType="CheckBox" fmlaLink="#REF!" lockText="1" noThreeD="1"/>
</file>

<file path=xl/ctrlProps/ctrlProp619.xml><?xml version="1.0" encoding="utf-8"?>
<formControlPr xmlns="http://schemas.microsoft.com/office/spreadsheetml/2009/9/main" objectType="CheckBox" fmlaLink="#REF!" lockText="1" noThreeD="1"/>
</file>

<file path=xl/ctrlProps/ctrlProp620.xml><?xml version="1.0" encoding="utf-8"?>
<formControlPr xmlns="http://schemas.microsoft.com/office/spreadsheetml/2009/9/main" objectType="CheckBox" fmlaLink="#REF!" lockText="1" noThreeD="1"/>
</file>

<file path=xl/ctrlProps/ctrlProp621.xml><?xml version="1.0" encoding="utf-8"?>
<formControlPr xmlns="http://schemas.microsoft.com/office/spreadsheetml/2009/9/main" objectType="CheckBox" fmlaLink="#REF!" lockText="1" noThreeD="1"/>
</file>

<file path=xl/ctrlProps/ctrlProp622.xml><?xml version="1.0" encoding="utf-8"?>
<formControlPr xmlns="http://schemas.microsoft.com/office/spreadsheetml/2009/9/main" objectType="CheckBox" fmlaLink="#REF!" lockText="1" noThreeD="1"/>
</file>

<file path=xl/ctrlProps/ctrlProp623.xml><?xml version="1.0" encoding="utf-8"?>
<formControlPr xmlns="http://schemas.microsoft.com/office/spreadsheetml/2009/9/main" objectType="CheckBox" fmlaLink="#REF!" lockText="1" noThreeD="1"/>
</file>

<file path=xl/ctrlProps/ctrlProp624.xml><?xml version="1.0" encoding="utf-8"?>
<formControlPr xmlns="http://schemas.microsoft.com/office/spreadsheetml/2009/9/main" objectType="CheckBox" fmlaLink="#REF!" lockText="1" noThreeD="1"/>
</file>

<file path=xl/ctrlProps/ctrlProp625.xml><?xml version="1.0" encoding="utf-8"?>
<formControlPr xmlns="http://schemas.microsoft.com/office/spreadsheetml/2009/9/main" objectType="CheckBox" fmlaLink="#REF!" lockText="1" noThreeD="1"/>
</file>

<file path=xl/ctrlProps/ctrlProp626.xml><?xml version="1.0" encoding="utf-8"?>
<formControlPr xmlns="http://schemas.microsoft.com/office/spreadsheetml/2009/9/main" objectType="CheckBox" fmlaLink="#REF!" lockText="1" noThreeD="1"/>
</file>

<file path=xl/ctrlProps/ctrlProp627.xml><?xml version="1.0" encoding="utf-8"?>
<formControlPr xmlns="http://schemas.microsoft.com/office/spreadsheetml/2009/9/main" objectType="CheckBox" fmlaLink="#REF!" lockText="1" noThreeD="1"/>
</file>

<file path=xl/ctrlProps/ctrlProp628.xml><?xml version="1.0" encoding="utf-8"?>
<formControlPr xmlns="http://schemas.microsoft.com/office/spreadsheetml/2009/9/main" objectType="CheckBox" fmlaLink="#REF!" lockText="1" noThreeD="1"/>
</file>

<file path=xl/ctrlProps/ctrlProp629.xml><?xml version="1.0" encoding="utf-8"?>
<formControlPr xmlns="http://schemas.microsoft.com/office/spreadsheetml/2009/9/main" objectType="CheckBox" fmlaLink="#REF!" lockText="1" noThreeD="1"/>
</file>

<file path=xl/ctrlProps/ctrlProp630.xml><?xml version="1.0" encoding="utf-8"?>
<formControlPr xmlns="http://schemas.microsoft.com/office/spreadsheetml/2009/9/main" objectType="CheckBox" fmlaLink="#REF!" lockText="1" noThreeD="1"/>
</file>

<file path=xl/ctrlProps/ctrlProp631.xml><?xml version="1.0" encoding="utf-8"?>
<formControlPr xmlns="http://schemas.microsoft.com/office/spreadsheetml/2009/9/main" objectType="CheckBox" fmlaLink="#REF!" lockText="1" noThreeD="1"/>
</file>

<file path=xl/ctrlProps/ctrlProp632.xml><?xml version="1.0" encoding="utf-8"?>
<formControlPr xmlns="http://schemas.microsoft.com/office/spreadsheetml/2009/9/main" objectType="CheckBox" fmlaLink="#REF!" lockText="1" noThreeD="1"/>
</file>

<file path=xl/ctrlProps/ctrlProp633.xml><?xml version="1.0" encoding="utf-8"?>
<formControlPr xmlns="http://schemas.microsoft.com/office/spreadsheetml/2009/9/main" objectType="CheckBox" fmlaLink="#REF!" lockText="1" noThreeD="1"/>
</file>

<file path=xl/ctrlProps/ctrlProp634.xml><?xml version="1.0" encoding="utf-8"?>
<formControlPr xmlns="http://schemas.microsoft.com/office/spreadsheetml/2009/9/main" objectType="CheckBox" fmlaLink="#REF!" lockText="1" noThreeD="1"/>
</file>

<file path=xl/ctrlProps/ctrlProp635.xml><?xml version="1.0" encoding="utf-8"?>
<formControlPr xmlns="http://schemas.microsoft.com/office/spreadsheetml/2009/9/main" objectType="CheckBox" fmlaLink="#REF!" lockText="1" noThreeD="1"/>
</file>

<file path=xl/ctrlProps/ctrlProp636.xml><?xml version="1.0" encoding="utf-8"?>
<formControlPr xmlns="http://schemas.microsoft.com/office/spreadsheetml/2009/9/main" objectType="CheckBox" fmlaLink="#REF!" lockText="1" noThreeD="1"/>
</file>

<file path=xl/ctrlProps/ctrlProp637.xml><?xml version="1.0" encoding="utf-8"?>
<formControlPr xmlns="http://schemas.microsoft.com/office/spreadsheetml/2009/9/main" objectType="CheckBox" fmlaLink="#REF!" lockText="1" noThreeD="1"/>
</file>

<file path=xl/ctrlProps/ctrlProp638.xml><?xml version="1.0" encoding="utf-8"?>
<formControlPr xmlns="http://schemas.microsoft.com/office/spreadsheetml/2009/9/main" objectType="CheckBox" fmlaLink="#REF!" lockText="1" noThreeD="1"/>
</file>

<file path=xl/ctrlProps/ctrlProp639.xml><?xml version="1.0" encoding="utf-8"?>
<formControlPr xmlns="http://schemas.microsoft.com/office/spreadsheetml/2009/9/main" objectType="CheckBox" fmlaLink="#REF!" lockText="1" noThreeD="1"/>
</file>

<file path=xl/ctrlProps/ctrlProp640.xml><?xml version="1.0" encoding="utf-8"?>
<formControlPr xmlns="http://schemas.microsoft.com/office/spreadsheetml/2009/9/main" objectType="CheckBox" fmlaLink="#REF!" lockText="1" noThreeD="1"/>
</file>

<file path=xl/ctrlProps/ctrlProp641.xml><?xml version="1.0" encoding="utf-8"?>
<formControlPr xmlns="http://schemas.microsoft.com/office/spreadsheetml/2009/9/main" objectType="CheckBox" fmlaLink="#REF!" lockText="1" noThreeD="1"/>
</file>

<file path=xl/ctrlProps/ctrlProp642.xml><?xml version="1.0" encoding="utf-8"?>
<formControlPr xmlns="http://schemas.microsoft.com/office/spreadsheetml/2009/9/main" objectType="CheckBox" fmlaLink="#REF!" lockText="1" noThreeD="1"/>
</file>

<file path=xl/ctrlProps/ctrlProp643.xml><?xml version="1.0" encoding="utf-8"?>
<formControlPr xmlns="http://schemas.microsoft.com/office/spreadsheetml/2009/9/main" objectType="CheckBox" fmlaLink="#REF!" lockText="1" noThreeD="1"/>
</file>

<file path=xl/ctrlProps/ctrlProp644.xml><?xml version="1.0" encoding="utf-8"?>
<formControlPr xmlns="http://schemas.microsoft.com/office/spreadsheetml/2009/9/main" objectType="CheckBox" fmlaLink="#REF!" lockText="1" noThreeD="1"/>
</file>

<file path=xl/ctrlProps/ctrlProp645.xml><?xml version="1.0" encoding="utf-8"?>
<formControlPr xmlns="http://schemas.microsoft.com/office/spreadsheetml/2009/9/main" objectType="CheckBox" fmlaLink="#REF!" lockText="1" noThreeD="1"/>
</file>

<file path=xl/ctrlProps/ctrlProp646.xml><?xml version="1.0" encoding="utf-8"?>
<formControlPr xmlns="http://schemas.microsoft.com/office/spreadsheetml/2009/9/main" objectType="CheckBox" fmlaLink="#REF!" lockText="1" noThreeD="1"/>
</file>

<file path=xl/ctrlProps/ctrlProp647.xml><?xml version="1.0" encoding="utf-8"?>
<formControlPr xmlns="http://schemas.microsoft.com/office/spreadsheetml/2009/9/main" objectType="CheckBox" fmlaLink="#REF!" lockText="1" noThreeD="1"/>
</file>

<file path=xl/ctrlProps/ctrlProp648.xml><?xml version="1.0" encoding="utf-8"?>
<formControlPr xmlns="http://schemas.microsoft.com/office/spreadsheetml/2009/9/main" objectType="CheckBox" fmlaLink="#REF!" lockText="1" noThreeD="1"/>
</file>

<file path=xl/ctrlProps/ctrlProp649.xml><?xml version="1.0" encoding="utf-8"?>
<formControlPr xmlns="http://schemas.microsoft.com/office/spreadsheetml/2009/9/main" objectType="CheckBox" fmlaLink="#REF!" lockText="1" noThreeD="1"/>
</file>

<file path=xl/ctrlProps/ctrlProp650.xml><?xml version="1.0" encoding="utf-8"?>
<formControlPr xmlns="http://schemas.microsoft.com/office/spreadsheetml/2009/9/main" objectType="CheckBox" fmlaLink="#REF!" lockText="1" noThreeD="1"/>
</file>

<file path=xl/ctrlProps/ctrlProp651.xml><?xml version="1.0" encoding="utf-8"?>
<formControlPr xmlns="http://schemas.microsoft.com/office/spreadsheetml/2009/9/main" objectType="CheckBox" fmlaLink="#REF!" lockText="1" noThreeD="1"/>
</file>

<file path=xl/ctrlProps/ctrlProp652.xml><?xml version="1.0" encoding="utf-8"?>
<formControlPr xmlns="http://schemas.microsoft.com/office/spreadsheetml/2009/9/main" objectType="CheckBox" fmlaLink="#REF!" lockText="1" noThreeD="1"/>
</file>

<file path=xl/ctrlProps/ctrlProp653.xml><?xml version="1.0" encoding="utf-8"?>
<formControlPr xmlns="http://schemas.microsoft.com/office/spreadsheetml/2009/9/main" objectType="CheckBox" fmlaLink="#REF!" lockText="1" noThreeD="1"/>
</file>

<file path=xl/ctrlProps/ctrlProp654.xml><?xml version="1.0" encoding="utf-8"?>
<formControlPr xmlns="http://schemas.microsoft.com/office/spreadsheetml/2009/9/main" objectType="CheckBox" fmlaLink="#REF!" lockText="1" noThreeD="1"/>
</file>

<file path=xl/ctrlProps/ctrlProp655.xml><?xml version="1.0" encoding="utf-8"?>
<formControlPr xmlns="http://schemas.microsoft.com/office/spreadsheetml/2009/9/main" objectType="CheckBox" fmlaLink="#REF!" lockText="1" noThreeD="1"/>
</file>

<file path=xl/ctrlProps/ctrlProp656.xml><?xml version="1.0" encoding="utf-8"?>
<formControlPr xmlns="http://schemas.microsoft.com/office/spreadsheetml/2009/9/main" objectType="CheckBox" fmlaLink="#REF!" lockText="1" noThreeD="1"/>
</file>

<file path=xl/ctrlProps/ctrlProp657.xml><?xml version="1.0" encoding="utf-8"?>
<formControlPr xmlns="http://schemas.microsoft.com/office/spreadsheetml/2009/9/main" objectType="CheckBox" fmlaLink="#REF!" lockText="1" noThreeD="1"/>
</file>

<file path=xl/ctrlProps/ctrlProp658.xml><?xml version="1.0" encoding="utf-8"?>
<formControlPr xmlns="http://schemas.microsoft.com/office/spreadsheetml/2009/9/main" objectType="CheckBox" fmlaLink="#REF!" lockText="1" noThreeD="1"/>
</file>

<file path=xl/ctrlProps/ctrlProp659.xml><?xml version="1.0" encoding="utf-8"?>
<formControlPr xmlns="http://schemas.microsoft.com/office/spreadsheetml/2009/9/main" objectType="CheckBox" fmlaLink="#REF!" lockText="1" noThreeD="1"/>
</file>

<file path=xl/ctrlProps/ctrlProp660.xml><?xml version="1.0" encoding="utf-8"?>
<formControlPr xmlns="http://schemas.microsoft.com/office/spreadsheetml/2009/9/main" objectType="CheckBox" fmlaLink="#REF!" lockText="1" noThreeD="1"/>
</file>

<file path=xl/ctrlProps/ctrlProp661.xml><?xml version="1.0" encoding="utf-8"?>
<formControlPr xmlns="http://schemas.microsoft.com/office/spreadsheetml/2009/9/main" objectType="CheckBox" fmlaLink="#REF!" lockText="1" noThreeD="1"/>
</file>

<file path=xl/ctrlProps/ctrlProp662.xml><?xml version="1.0" encoding="utf-8"?>
<formControlPr xmlns="http://schemas.microsoft.com/office/spreadsheetml/2009/9/main" objectType="CheckBox" fmlaLink="#REF!" lockText="1" noThreeD="1"/>
</file>

<file path=xl/ctrlProps/ctrlProp663.xml><?xml version="1.0" encoding="utf-8"?>
<formControlPr xmlns="http://schemas.microsoft.com/office/spreadsheetml/2009/9/main" objectType="CheckBox" fmlaLink="#REF!" lockText="1" noThreeD="1"/>
</file>

<file path=xl/ctrlProps/ctrlProp664.xml><?xml version="1.0" encoding="utf-8"?>
<formControlPr xmlns="http://schemas.microsoft.com/office/spreadsheetml/2009/9/main" objectType="CheckBox" fmlaLink="#REF!" lockText="1" noThreeD="1"/>
</file>

<file path=xl/ctrlProps/ctrlProp665.xml><?xml version="1.0" encoding="utf-8"?>
<formControlPr xmlns="http://schemas.microsoft.com/office/spreadsheetml/2009/9/main" objectType="CheckBox" fmlaLink="#REF!" lockText="1" noThreeD="1"/>
</file>

<file path=xl/ctrlProps/ctrlProp666.xml><?xml version="1.0" encoding="utf-8"?>
<formControlPr xmlns="http://schemas.microsoft.com/office/spreadsheetml/2009/9/main" objectType="CheckBox" fmlaLink="#REF!" lockText="1" noThreeD="1"/>
</file>

<file path=xl/ctrlProps/ctrlProp667.xml><?xml version="1.0" encoding="utf-8"?>
<formControlPr xmlns="http://schemas.microsoft.com/office/spreadsheetml/2009/9/main" objectType="CheckBox" fmlaLink="#REF!" lockText="1" noThreeD="1"/>
</file>

<file path=xl/ctrlProps/ctrlProp668.xml><?xml version="1.0" encoding="utf-8"?>
<formControlPr xmlns="http://schemas.microsoft.com/office/spreadsheetml/2009/9/main" objectType="CheckBox" fmlaLink="#REF!" lockText="1" noThreeD="1"/>
</file>

<file path=xl/ctrlProps/ctrlProp669.xml><?xml version="1.0" encoding="utf-8"?>
<formControlPr xmlns="http://schemas.microsoft.com/office/spreadsheetml/2009/9/main" objectType="CheckBox" fmlaLink="#REF!" lockText="1" noThreeD="1"/>
</file>

<file path=xl/ctrlProps/ctrlProp670.xml><?xml version="1.0" encoding="utf-8"?>
<formControlPr xmlns="http://schemas.microsoft.com/office/spreadsheetml/2009/9/main" objectType="CheckBox" fmlaLink="#REF!" lockText="1" noThreeD="1"/>
</file>

<file path=xl/ctrlProps/ctrlProp671.xml><?xml version="1.0" encoding="utf-8"?>
<formControlPr xmlns="http://schemas.microsoft.com/office/spreadsheetml/2009/9/main" objectType="CheckBox" fmlaLink="#REF!" lockText="1" noThreeD="1"/>
</file>

<file path=xl/ctrlProps/ctrlProp672.xml><?xml version="1.0" encoding="utf-8"?>
<formControlPr xmlns="http://schemas.microsoft.com/office/spreadsheetml/2009/9/main" objectType="CheckBox" fmlaLink="#REF!" lockText="1" noThreeD="1"/>
</file>

<file path=xl/ctrlProps/ctrlProp673.xml><?xml version="1.0" encoding="utf-8"?>
<formControlPr xmlns="http://schemas.microsoft.com/office/spreadsheetml/2009/9/main" objectType="CheckBox" fmlaLink="#REF!" lockText="1" noThreeD="1"/>
</file>

<file path=xl/ctrlProps/ctrlProp674.xml><?xml version="1.0" encoding="utf-8"?>
<formControlPr xmlns="http://schemas.microsoft.com/office/spreadsheetml/2009/9/main" objectType="CheckBox" fmlaLink="#REF!" lockText="1" noThreeD="1"/>
</file>

<file path=xl/ctrlProps/ctrlProp675.xml><?xml version="1.0" encoding="utf-8"?>
<formControlPr xmlns="http://schemas.microsoft.com/office/spreadsheetml/2009/9/main" objectType="CheckBox" fmlaLink="#REF!" lockText="1" noThreeD="1"/>
</file>

<file path=xl/ctrlProps/ctrlProp676.xml><?xml version="1.0" encoding="utf-8"?>
<formControlPr xmlns="http://schemas.microsoft.com/office/spreadsheetml/2009/9/main" objectType="CheckBox" fmlaLink="#REF!" lockText="1" noThreeD="1"/>
</file>

<file path=xl/ctrlProps/ctrlProp677.xml><?xml version="1.0" encoding="utf-8"?>
<formControlPr xmlns="http://schemas.microsoft.com/office/spreadsheetml/2009/9/main" objectType="CheckBox" fmlaLink="#REF!" lockText="1" noThreeD="1"/>
</file>

<file path=xl/ctrlProps/ctrlProp678.xml><?xml version="1.0" encoding="utf-8"?>
<formControlPr xmlns="http://schemas.microsoft.com/office/spreadsheetml/2009/9/main" objectType="CheckBox" fmlaLink="#REF!" lockText="1" noThreeD="1"/>
</file>

<file path=xl/ctrlProps/ctrlProp679.xml><?xml version="1.0" encoding="utf-8"?>
<formControlPr xmlns="http://schemas.microsoft.com/office/spreadsheetml/2009/9/main" objectType="CheckBox" fmlaLink="#REF!" lockText="1" noThreeD="1"/>
</file>

<file path=xl/ctrlProps/ctrlProp680.xml><?xml version="1.0" encoding="utf-8"?>
<formControlPr xmlns="http://schemas.microsoft.com/office/spreadsheetml/2009/9/main" objectType="CheckBox" fmlaLink="#REF!" lockText="1" noThreeD="1"/>
</file>

<file path=xl/ctrlProps/ctrlProp681.xml><?xml version="1.0" encoding="utf-8"?>
<formControlPr xmlns="http://schemas.microsoft.com/office/spreadsheetml/2009/9/main" objectType="CheckBox" fmlaLink="#REF!" lockText="1" noThreeD="1"/>
</file>

<file path=xl/ctrlProps/ctrlProp682.xml><?xml version="1.0" encoding="utf-8"?>
<formControlPr xmlns="http://schemas.microsoft.com/office/spreadsheetml/2009/9/main" objectType="CheckBox" fmlaLink="#REF!" lockText="1" noThreeD="1"/>
</file>

<file path=xl/ctrlProps/ctrlProp683.xml><?xml version="1.0" encoding="utf-8"?>
<formControlPr xmlns="http://schemas.microsoft.com/office/spreadsheetml/2009/9/main" objectType="CheckBox" fmlaLink="#REF!" lockText="1" noThreeD="1"/>
</file>

<file path=xl/ctrlProps/ctrlProp684.xml><?xml version="1.0" encoding="utf-8"?>
<formControlPr xmlns="http://schemas.microsoft.com/office/spreadsheetml/2009/9/main" objectType="CheckBox" fmlaLink="#REF!" lockText="1" noThreeD="1"/>
</file>

<file path=xl/ctrlProps/ctrlProp685.xml><?xml version="1.0" encoding="utf-8"?>
<formControlPr xmlns="http://schemas.microsoft.com/office/spreadsheetml/2009/9/main" objectType="CheckBox" fmlaLink="#REF!" lockText="1" noThreeD="1"/>
</file>

<file path=xl/ctrlProps/ctrlProp686.xml><?xml version="1.0" encoding="utf-8"?>
<formControlPr xmlns="http://schemas.microsoft.com/office/spreadsheetml/2009/9/main" objectType="CheckBox" fmlaLink="#REF!" lockText="1" noThreeD="1"/>
</file>

<file path=xl/ctrlProps/ctrlProp687.xml><?xml version="1.0" encoding="utf-8"?>
<formControlPr xmlns="http://schemas.microsoft.com/office/spreadsheetml/2009/9/main" objectType="CheckBox" fmlaLink="#REF!" lockText="1" noThreeD="1"/>
</file>

<file path=xl/ctrlProps/ctrlProp688.xml><?xml version="1.0" encoding="utf-8"?>
<formControlPr xmlns="http://schemas.microsoft.com/office/spreadsheetml/2009/9/main" objectType="CheckBox" fmlaLink="#REF!" lockText="1" noThreeD="1"/>
</file>

<file path=xl/ctrlProps/ctrlProp689.xml><?xml version="1.0" encoding="utf-8"?>
<formControlPr xmlns="http://schemas.microsoft.com/office/spreadsheetml/2009/9/main" objectType="CheckBox" fmlaLink="#REF!" lockText="1" noThreeD="1"/>
</file>

<file path=xl/ctrlProps/ctrlProp690.xml><?xml version="1.0" encoding="utf-8"?>
<formControlPr xmlns="http://schemas.microsoft.com/office/spreadsheetml/2009/9/main" objectType="CheckBox" fmlaLink="#REF!" lockText="1" noThreeD="1"/>
</file>

<file path=xl/ctrlProps/ctrlProp691.xml><?xml version="1.0" encoding="utf-8"?>
<formControlPr xmlns="http://schemas.microsoft.com/office/spreadsheetml/2009/9/main" objectType="CheckBox" fmlaLink="#REF!" lockText="1" noThreeD="1"/>
</file>

<file path=xl/ctrlProps/ctrlProp692.xml><?xml version="1.0" encoding="utf-8"?>
<formControlPr xmlns="http://schemas.microsoft.com/office/spreadsheetml/2009/9/main" objectType="CheckBox" fmlaLink="#REF!" lockText="1" noThreeD="1"/>
</file>

<file path=xl/ctrlProps/ctrlProp693.xml><?xml version="1.0" encoding="utf-8"?>
<formControlPr xmlns="http://schemas.microsoft.com/office/spreadsheetml/2009/9/main" objectType="CheckBox" fmlaLink="#REF!" lockText="1" noThreeD="1"/>
</file>

<file path=xl/ctrlProps/ctrlProp694.xml><?xml version="1.0" encoding="utf-8"?>
<formControlPr xmlns="http://schemas.microsoft.com/office/spreadsheetml/2009/9/main" objectType="CheckBox" fmlaLink="#REF!" lockText="1" noThreeD="1"/>
</file>

<file path=xl/ctrlProps/ctrlProp695.xml><?xml version="1.0" encoding="utf-8"?>
<formControlPr xmlns="http://schemas.microsoft.com/office/spreadsheetml/2009/9/main" objectType="CheckBox" fmlaLink="#REF!" lockText="1" noThreeD="1"/>
</file>

<file path=xl/ctrlProps/ctrlProp696.xml><?xml version="1.0" encoding="utf-8"?>
<formControlPr xmlns="http://schemas.microsoft.com/office/spreadsheetml/2009/9/main" objectType="CheckBox" fmlaLink="#REF!" lockText="1" noThreeD="1"/>
</file>

<file path=xl/ctrlProps/ctrlProp697.xml><?xml version="1.0" encoding="utf-8"?>
<formControlPr xmlns="http://schemas.microsoft.com/office/spreadsheetml/2009/9/main" objectType="CheckBox" fmlaLink="#REF!" lockText="1" noThreeD="1"/>
</file>

<file path=xl/ctrlProps/ctrlProp698.xml><?xml version="1.0" encoding="utf-8"?>
<formControlPr xmlns="http://schemas.microsoft.com/office/spreadsheetml/2009/9/main" objectType="CheckBox" fmlaLink="#REF!" lockText="1" noThreeD="1"/>
</file>

<file path=xl/ctrlProps/ctrlProp699.xml><?xml version="1.0" encoding="utf-8"?>
<formControlPr xmlns="http://schemas.microsoft.com/office/spreadsheetml/2009/9/main" objectType="CheckBox" fmlaLink="#REF!" lockText="1" noThreeD="1"/>
</file>

<file path=xl/ctrlProps/ctrlProp700.xml><?xml version="1.0" encoding="utf-8"?>
<formControlPr xmlns="http://schemas.microsoft.com/office/spreadsheetml/2009/9/main" objectType="CheckBox" fmlaLink="#REF!" lockText="1" noThreeD="1"/>
</file>

<file path=xl/ctrlProps/ctrlProp701.xml><?xml version="1.0" encoding="utf-8"?>
<formControlPr xmlns="http://schemas.microsoft.com/office/spreadsheetml/2009/9/main" objectType="CheckBox" fmlaLink="#REF!" lockText="1" noThreeD="1"/>
</file>

<file path=xl/ctrlProps/ctrlProp702.xml><?xml version="1.0" encoding="utf-8"?>
<formControlPr xmlns="http://schemas.microsoft.com/office/spreadsheetml/2009/9/main" objectType="CheckBox" fmlaLink="#REF!" lockText="1" noThreeD="1"/>
</file>

<file path=xl/ctrlProps/ctrlProp703.xml><?xml version="1.0" encoding="utf-8"?>
<formControlPr xmlns="http://schemas.microsoft.com/office/spreadsheetml/2009/9/main" objectType="CheckBox" fmlaLink="#REF!" lockText="1" noThreeD="1"/>
</file>

<file path=xl/ctrlProps/ctrlProp704.xml><?xml version="1.0" encoding="utf-8"?>
<formControlPr xmlns="http://schemas.microsoft.com/office/spreadsheetml/2009/9/main" objectType="CheckBox" fmlaLink="#REF!" lockText="1" noThreeD="1"/>
</file>

<file path=xl/ctrlProps/ctrlProp705.xml><?xml version="1.0" encoding="utf-8"?>
<formControlPr xmlns="http://schemas.microsoft.com/office/spreadsheetml/2009/9/main" objectType="CheckBox" fmlaLink="#REF!" lockText="1" noThreeD="1"/>
</file>

<file path=xl/ctrlProps/ctrlProp706.xml><?xml version="1.0" encoding="utf-8"?>
<formControlPr xmlns="http://schemas.microsoft.com/office/spreadsheetml/2009/9/main" objectType="CheckBox" fmlaLink="#REF!" lockText="1" noThreeD="1"/>
</file>

<file path=xl/ctrlProps/ctrlProp707.xml><?xml version="1.0" encoding="utf-8"?>
<formControlPr xmlns="http://schemas.microsoft.com/office/spreadsheetml/2009/9/main" objectType="CheckBox" fmlaLink="#REF!" lockText="1" noThreeD="1"/>
</file>

<file path=xl/ctrlProps/ctrlProp708.xml><?xml version="1.0" encoding="utf-8"?>
<formControlPr xmlns="http://schemas.microsoft.com/office/spreadsheetml/2009/9/main" objectType="CheckBox" fmlaLink="#REF!" lockText="1" noThreeD="1"/>
</file>

<file path=xl/ctrlProps/ctrlProp709.xml><?xml version="1.0" encoding="utf-8"?>
<formControlPr xmlns="http://schemas.microsoft.com/office/spreadsheetml/2009/9/main" objectType="CheckBox" fmlaLink="#REF!" lockText="1" noThreeD="1"/>
</file>

<file path=xl/ctrlProps/ctrlProp710.xml><?xml version="1.0" encoding="utf-8"?>
<formControlPr xmlns="http://schemas.microsoft.com/office/spreadsheetml/2009/9/main" objectType="CheckBox" fmlaLink="#REF!" lockText="1" noThreeD="1"/>
</file>

<file path=xl/ctrlProps/ctrlProp711.xml><?xml version="1.0" encoding="utf-8"?>
<formControlPr xmlns="http://schemas.microsoft.com/office/spreadsheetml/2009/9/main" objectType="CheckBox" fmlaLink="#REF!" lockText="1" noThreeD="1"/>
</file>

<file path=xl/ctrlProps/ctrlProp712.xml><?xml version="1.0" encoding="utf-8"?>
<formControlPr xmlns="http://schemas.microsoft.com/office/spreadsheetml/2009/9/main" objectType="CheckBox" fmlaLink="#REF!" lockText="1" noThreeD="1"/>
</file>

<file path=xl/ctrlProps/ctrlProp713.xml><?xml version="1.0" encoding="utf-8"?>
<formControlPr xmlns="http://schemas.microsoft.com/office/spreadsheetml/2009/9/main" objectType="CheckBox" fmlaLink="#REF!" lockText="1" noThreeD="1"/>
</file>

<file path=xl/ctrlProps/ctrlProp714.xml><?xml version="1.0" encoding="utf-8"?>
<formControlPr xmlns="http://schemas.microsoft.com/office/spreadsheetml/2009/9/main" objectType="CheckBox" fmlaLink="#REF!" lockText="1" noThreeD="1"/>
</file>

<file path=xl/ctrlProps/ctrlProp715.xml><?xml version="1.0" encoding="utf-8"?>
<formControlPr xmlns="http://schemas.microsoft.com/office/spreadsheetml/2009/9/main" objectType="CheckBox" fmlaLink="#REF!" lockText="1" noThreeD="1"/>
</file>

<file path=xl/ctrlProps/ctrlProp716.xml><?xml version="1.0" encoding="utf-8"?>
<formControlPr xmlns="http://schemas.microsoft.com/office/spreadsheetml/2009/9/main" objectType="CheckBox" fmlaLink="#REF!" lockText="1" noThreeD="1"/>
</file>

<file path=xl/ctrlProps/ctrlProp717.xml><?xml version="1.0" encoding="utf-8"?>
<formControlPr xmlns="http://schemas.microsoft.com/office/spreadsheetml/2009/9/main" objectType="CheckBox" fmlaLink="#REF!" lockText="1" noThreeD="1"/>
</file>

<file path=xl/ctrlProps/ctrlProp718.xml><?xml version="1.0" encoding="utf-8"?>
<formControlPr xmlns="http://schemas.microsoft.com/office/spreadsheetml/2009/9/main" objectType="CheckBox" fmlaLink="#REF!" lockText="1" noThreeD="1"/>
</file>

<file path=xl/ctrlProps/ctrlProp719.xml><?xml version="1.0" encoding="utf-8"?>
<formControlPr xmlns="http://schemas.microsoft.com/office/spreadsheetml/2009/9/main" objectType="CheckBox" fmlaLink="#REF!" lockText="1" noThreeD="1"/>
</file>

<file path=xl/ctrlProps/ctrlProp720.xml><?xml version="1.0" encoding="utf-8"?>
<formControlPr xmlns="http://schemas.microsoft.com/office/spreadsheetml/2009/9/main" objectType="CheckBox" fmlaLink="#REF!" lockText="1" noThreeD="1"/>
</file>

<file path=xl/ctrlProps/ctrlProp721.xml><?xml version="1.0" encoding="utf-8"?>
<formControlPr xmlns="http://schemas.microsoft.com/office/spreadsheetml/2009/9/main" objectType="CheckBox" fmlaLink="#REF!" lockText="1" noThreeD="1"/>
</file>

<file path=xl/ctrlProps/ctrlProp722.xml><?xml version="1.0" encoding="utf-8"?>
<formControlPr xmlns="http://schemas.microsoft.com/office/spreadsheetml/2009/9/main" objectType="CheckBox" fmlaLink="#REF!" lockText="1" noThreeD="1"/>
</file>

<file path=xl/ctrlProps/ctrlProp723.xml><?xml version="1.0" encoding="utf-8"?>
<formControlPr xmlns="http://schemas.microsoft.com/office/spreadsheetml/2009/9/main" objectType="CheckBox" fmlaLink="#REF!" lockText="1" noThreeD="1"/>
</file>

<file path=xl/ctrlProps/ctrlProp724.xml><?xml version="1.0" encoding="utf-8"?>
<formControlPr xmlns="http://schemas.microsoft.com/office/spreadsheetml/2009/9/main" objectType="CheckBox" fmlaLink="#REF!" lockText="1" noThreeD="1"/>
</file>

<file path=xl/ctrlProps/ctrlProp725.xml><?xml version="1.0" encoding="utf-8"?>
<formControlPr xmlns="http://schemas.microsoft.com/office/spreadsheetml/2009/9/main" objectType="CheckBox" fmlaLink="#REF!" lockText="1" noThreeD="1"/>
</file>

<file path=xl/ctrlProps/ctrlProp726.xml><?xml version="1.0" encoding="utf-8"?>
<formControlPr xmlns="http://schemas.microsoft.com/office/spreadsheetml/2009/9/main" objectType="CheckBox" fmlaLink="#REF!" lockText="1" noThreeD="1"/>
</file>

<file path=xl/ctrlProps/ctrlProp727.xml><?xml version="1.0" encoding="utf-8"?>
<formControlPr xmlns="http://schemas.microsoft.com/office/spreadsheetml/2009/9/main" objectType="CheckBox" fmlaLink="#REF!" lockText="1" noThreeD="1"/>
</file>

<file path=xl/ctrlProps/ctrlProp728.xml><?xml version="1.0" encoding="utf-8"?>
<formControlPr xmlns="http://schemas.microsoft.com/office/spreadsheetml/2009/9/main" objectType="CheckBox" fmlaLink="#REF!" lockText="1" noThreeD="1"/>
</file>

<file path=xl/ctrlProps/ctrlProp729.xml><?xml version="1.0" encoding="utf-8"?>
<formControlPr xmlns="http://schemas.microsoft.com/office/spreadsheetml/2009/9/main" objectType="CheckBox" fmlaLink="#REF!" lockText="1" noThreeD="1"/>
</file>

<file path=xl/ctrlProps/ctrlProp730.xml><?xml version="1.0" encoding="utf-8"?>
<formControlPr xmlns="http://schemas.microsoft.com/office/spreadsheetml/2009/9/main" objectType="CheckBox" fmlaLink="#REF!" lockText="1" noThreeD="1"/>
</file>

<file path=xl/ctrlProps/ctrlProp731.xml><?xml version="1.0" encoding="utf-8"?>
<formControlPr xmlns="http://schemas.microsoft.com/office/spreadsheetml/2009/9/main" objectType="CheckBox" fmlaLink="#REF!" lockText="1" noThreeD="1"/>
</file>

<file path=xl/ctrlProps/ctrlProp732.xml><?xml version="1.0" encoding="utf-8"?>
<formControlPr xmlns="http://schemas.microsoft.com/office/spreadsheetml/2009/9/main" objectType="CheckBox" fmlaLink="#REF!" lockText="1" noThreeD="1"/>
</file>

<file path=xl/ctrlProps/ctrlProp733.xml><?xml version="1.0" encoding="utf-8"?>
<formControlPr xmlns="http://schemas.microsoft.com/office/spreadsheetml/2009/9/main" objectType="CheckBox" fmlaLink="#REF!" lockText="1" noThreeD="1"/>
</file>

<file path=xl/ctrlProps/ctrlProp734.xml><?xml version="1.0" encoding="utf-8"?>
<formControlPr xmlns="http://schemas.microsoft.com/office/spreadsheetml/2009/9/main" objectType="CheckBox" fmlaLink="#REF!" lockText="1" noThreeD="1"/>
</file>

<file path=xl/ctrlProps/ctrlProp735.xml><?xml version="1.0" encoding="utf-8"?>
<formControlPr xmlns="http://schemas.microsoft.com/office/spreadsheetml/2009/9/main" objectType="CheckBox" fmlaLink="#REF!" lockText="1" noThreeD="1"/>
</file>

<file path=xl/ctrlProps/ctrlProp736.xml><?xml version="1.0" encoding="utf-8"?>
<formControlPr xmlns="http://schemas.microsoft.com/office/spreadsheetml/2009/9/main" objectType="CheckBox" fmlaLink="#REF!" lockText="1" noThreeD="1"/>
</file>

<file path=xl/ctrlProps/ctrlProp737.xml><?xml version="1.0" encoding="utf-8"?>
<formControlPr xmlns="http://schemas.microsoft.com/office/spreadsheetml/2009/9/main" objectType="CheckBox" fmlaLink="#REF!" lockText="1" noThreeD="1"/>
</file>

<file path=xl/ctrlProps/ctrlProp738.xml><?xml version="1.0" encoding="utf-8"?>
<formControlPr xmlns="http://schemas.microsoft.com/office/spreadsheetml/2009/9/main" objectType="CheckBox" fmlaLink="#REF!" lockText="1" noThreeD="1"/>
</file>

<file path=xl/ctrlProps/ctrlProp739.xml><?xml version="1.0" encoding="utf-8"?>
<formControlPr xmlns="http://schemas.microsoft.com/office/spreadsheetml/2009/9/main" objectType="CheckBox" fmlaLink="#REF!" lockText="1" noThreeD="1"/>
</file>

<file path=xl/ctrlProps/ctrlProp740.xml><?xml version="1.0" encoding="utf-8"?>
<formControlPr xmlns="http://schemas.microsoft.com/office/spreadsheetml/2009/9/main" objectType="CheckBox" fmlaLink="#REF!" lockText="1" noThreeD="1"/>
</file>

<file path=xl/ctrlProps/ctrlProp741.xml><?xml version="1.0" encoding="utf-8"?>
<formControlPr xmlns="http://schemas.microsoft.com/office/spreadsheetml/2009/9/main" objectType="CheckBox" fmlaLink="#REF!" lockText="1" noThreeD="1"/>
</file>

<file path=xl/ctrlProps/ctrlProp742.xml><?xml version="1.0" encoding="utf-8"?>
<formControlPr xmlns="http://schemas.microsoft.com/office/spreadsheetml/2009/9/main" objectType="CheckBox" fmlaLink="#REF!" lockText="1" noThreeD="1"/>
</file>

<file path=xl/ctrlProps/ctrlProp743.xml><?xml version="1.0" encoding="utf-8"?>
<formControlPr xmlns="http://schemas.microsoft.com/office/spreadsheetml/2009/9/main" objectType="CheckBox" fmlaLink="#REF!" lockText="1" noThreeD="1"/>
</file>

<file path=xl/ctrlProps/ctrlProp744.xml><?xml version="1.0" encoding="utf-8"?>
<formControlPr xmlns="http://schemas.microsoft.com/office/spreadsheetml/2009/9/main" objectType="CheckBox" fmlaLink="#REF!" lockText="1" noThreeD="1"/>
</file>

<file path=xl/ctrlProps/ctrlProp745.xml><?xml version="1.0" encoding="utf-8"?>
<formControlPr xmlns="http://schemas.microsoft.com/office/spreadsheetml/2009/9/main" objectType="CheckBox" fmlaLink="#REF!" lockText="1" noThreeD="1"/>
</file>

<file path=xl/ctrlProps/ctrlProp746.xml><?xml version="1.0" encoding="utf-8"?>
<formControlPr xmlns="http://schemas.microsoft.com/office/spreadsheetml/2009/9/main" objectType="CheckBox" fmlaLink="#REF!" lockText="1" noThreeD="1"/>
</file>

<file path=xl/ctrlProps/ctrlProp747.xml><?xml version="1.0" encoding="utf-8"?>
<formControlPr xmlns="http://schemas.microsoft.com/office/spreadsheetml/2009/9/main" objectType="CheckBox" fmlaLink="#REF!" lockText="1" noThreeD="1"/>
</file>

<file path=xl/ctrlProps/ctrlProp748.xml><?xml version="1.0" encoding="utf-8"?>
<formControlPr xmlns="http://schemas.microsoft.com/office/spreadsheetml/2009/9/main" objectType="CheckBox" fmlaLink="#REF!" lockText="1" noThreeD="1"/>
</file>

<file path=xl/ctrlProps/ctrlProp749.xml><?xml version="1.0" encoding="utf-8"?>
<formControlPr xmlns="http://schemas.microsoft.com/office/spreadsheetml/2009/9/main" objectType="CheckBox" fmlaLink="#REF!" lockText="1" noThreeD="1"/>
</file>

<file path=xl/ctrlProps/ctrlProp750.xml><?xml version="1.0" encoding="utf-8"?>
<formControlPr xmlns="http://schemas.microsoft.com/office/spreadsheetml/2009/9/main" objectType="CheckBox" fmlaLink="#REF!" lockText="1" noThreeD="1"/>
</file>

<file path=xl/ctrlProps/ctrlProp751.xml><?xml version="1.0" encoding="utf-8"?>
<formControlPr xmlns="http://schemas.microsoft.com/office/spreadsheetml/2009/9/main" objectType="CheckBox" fmlaLink="#REF!" lockText="1" noThreeD="1"/>
</file>

<file path=xl/ctrlProps/ctrlProp752.xml><?xml version="1.0" encoding="utf-8"?>
<formControlPr xmlns="http://schemas.microsoft.com/office/spreadsheetml/2009/9/main" objectType="CheckBox" fmlaLink="#REF!" lockText="1" noThreeD="1"/>
</file>

<file path=xl/ctrlProps/ctrlProp753.xml><?xml version="1.0" encoding="utf-8"?>
<formControlPr xmlns="http://schemas.microsoft.com/office/spreadsheetml/2009/9/main" objectType="CheckBox" fmlaLink="#REF!" lockText="1" noThreeD="1"/>
</file>

<file path=xl/ctrlProps/ctrlProp754.xml><?xml version="1.0" encoding="utf-8"?>
<formControlPr xmlns="http://schemas.microsoft.com/office/spreadsheetml/2009/9/main" objectType="CheckBox" fmlaLink="#REF!" lockText="1" noThreeD="1"/>
</file>

<file path=xl/ctrlProps/ctrlProp755.xml><?xml version="1.0" encoding="utf-8"?>
<formControlPr xmlns="http://schemas.microsoft.com/office/spreadsheetml/2009/9/main" objectType="CheckBox" fmlaLink="#REF!" lockText="1" noThreeD="1"/>
</file>

<file path=xl/ctrlProps/ctrlProp756.xml><?xml version="1.0" encoding="utf-8"?>
<formControlPr xmlns="http://schemas.microsoft.com/office/spreadsheetml/2009/9/main" objectType="CheckBox" fmlaLink="#REF!" lockText="1" noThreeD="1"/>
</file>

<file path=xl/ctrlProps/ctrlProp757.xml><?xml version="1.0" encoding="utf-8"?>
<formControlPr xmlns="http://schemas.microsoft.com/office/spreadsheetml/2009/9/main" objectType="CheckBox" fmlaLink="#REF!" lockText="1" noThreeD="1"/>
</file>

<file path=xl/ctrlProps/ctrlProp758.xml><?xml version="1.0" encoding="utf-8"?>
<formControlPr xmlns="http://schemas.microsoft.com/office/spreadsheetml/2009/9/main" objectType="CheckBox" fmlaLink="#REF!" lockText="1" noThreeD="1"/>
</file>

<file path=xl/ctrlProps/ctrlProp759.xml><?xml version="1.0" encoding="utf-8"?>
<formControlPr xmlns="http://schemas.microsoft.com/office/spreadsheetml/2009/9/main" objectType="CheckBox" fmlaLink="#REF!" lockText="1" noThreeD="1"/>
</file>

<file path=xl/ctrlProps/ctrlProp760.xml><?xml version="1.0" encoding="utf-8"?>
<formControlPr xmlns="http://schemas.microsoft.com/office/spreadsheetml/2009/9/main" objectType="CheckBox" fmlaLink="#REF!" lockText="1" noThreeD="1"/>
</file>

<file path=xl/ctrlProps/ctrlProp761.xml><?xml version="1.0" encoding="utf-8"?>
<formControlPr xmlns="http://schemas.microsoft.com/office/spreadsheetml/2009/9/main" objectType="CheckBox" fmlaLink="#REF!" lockText="1" noThreeD="1"/>
</file>

<file path=xl/ctrlProps/ctrlProp762.xml><?xml version="1.0" encoding="utf-8"?>
<formControlPr xmlns="http://schemas.microsoft.com/office/spreadsheetml/2009/9/main" objectType="CheckBox" fmlaLink="#REF!" lockText="1" noThreeD="1"/>
</file>

<file path=xl/ctrlProps/ctrlProp763.xml><?xml version="1.0" encoding="utf-8"?>
<formControlPr xmlns="http://schemas.microsoft.com/office/spreadsheetml/2009/9/main" objectType="CheckBox" fmlaLink="#REF!" lockText="1" noThreeD="1"/>
</file>

<file path=xl/ctrlProps/ctrlProp764.xml><?xml version="1.0" encoding="utf-8"?>
<formControlPr xmlns="http://schemas.microsoft.com/office/spreadsheetml/2009/9/main" objectType="CheckBox" fmlaLink="#REF!" lockText="1" noThreeD="1"/>
</file>

<file path=xl/ctrlProps/ctrlProp765.xml><?xml version="1.0" encoding="utf-8"?>
<formControlPr xmlns="http://schemas.microsoft.com/office/spreadsheetml/2009/9/main" objectType="CheckBox" fmlaLink="#REF!" lockText="1" noThreeD="1"/>
</file>

<file path=xl/ctrlProps/ctrlProp766.xml><?xml version="1.0" encoding="utf-8"?>
<formControlPr xmlns="http://schemas.microsoft.com/office/spreadsheetml/2009/9/main" objectType="CheckBox" fmlaLink="#REF!" lockText="1" noThreeD="1"/>
</file>

<file path=xl/ctrlProps/ctrlProp767.xml><?xml version="1.0" encoding="utf-8"?>
<formControlPr xmlns="http://schemas.microsoft.com/office/spreadsheetml/2009/9/main" objectType="CheckBox" fmlaLink="#REF!" lockText="1" noThreeD="1"/>
</file>

<file path=xl/ctrlProps/ctrlProp768.xml><?xml version="1.0" encoding="utf-8"?>
<formControlPr xmlns="http://schemas.microsoft.com/office/spreadsheetml/2009/9/main" objectType="CheckBox" fmlaLink="#REF!" lockText="1" noThreeD="1"/>
</file>

<file path=xl/ctrlProps/ctrlProp769.xml><?xml version="1.0" encoding="utf-8"?>
<formControlPr xmlns="http://schemas.microsoft.com/office/spreadsheetml/2009/9/main" objectType="CheckBox" fmlaLink="#REF!" lockText="1" noThreeD="1"/>
</file>

<file path=xl/ctrlProps/ctrlProp770.xml><?xml version="1.0" encoding="utf-8"?>
<formControlPr xmlns="http://schemas.microsoft.com/office/spreadsheetml/2009/9/main" objectType="CheckBox" fmlaLink="#REF!" lockText="1" noThreeD="1"/>
</file>

<file path=xl/ctrlProps/ctrlProp771.xml><?xml version="1.0" encoding="utf-8"?>
<formControlPr xmlns="http://schemas.microsoft.com/office/spreadsheetml/2009/9/main" objectType="CheckBox" fmlaLink="#REF!" lockText="1" noThreeD="1"/>
</file>

<file path=xl/ctrlProps/ctrlProp772.xml><?xml version="1.0" encoding="utf-8"?>
<formControlPr xmlns="http://schemas.microsoft.com/office/spreadsheetml/2009/9/main" objectType="CheckBox" fmlaLink="#REF!" lockText="1" noThreeD="1"/>
</file>

<file path=xl/ctrlProps/ctrlProp773.xml><?xml version="1.0" encoding="utf-8"?>
<formControlPr xmlns="http://schemas.microsoft.com/office/spreadsheetml/2009/9/main" objectType="CheckBox" fmlaLink="#REF!" lockText="1" noThreeD="1"/>
</file>

<file path=xl/ctrlProps/ctrlProp774.xml><?xml version="1.0" encoding="utf-8"?>
<formControlPr xmlns="http://schemas.microsoft.com/office/spreadsheetml/2009/9/main" objectType="CheckBox" fmlaLink="#REF!" lockText="1" noThreeD="1"/>
</file>

<file path=xl/ctrlProps/ctrlProp775.xml><?xml version="1.0" encoding="utf-8"?>
<formControlPr xmlns="http://schemas.microsoft.com/office/spreadsheetml/2009/9/main" objectType="CheckBox" fmlaLink="#REF!" lockText="1" noThreeD="1"/>
</file>

<file path=xl/ctrlProps/ctrlProp776.xml><?xml version="1.0" encoding="utf-8"?>
<formControlPr xmlns="http://schemas.microsoft.com/office/spreadsheetml/2009/9/main" objectType="CheckBox" fmlaLink="#REF!" lockText="1" noThreeD="1"/>
</file>

<file path=xl/ctrlProps/ctrlProp777.xml><?xml version="1.0" encoding="utf-8"?>
<formControlPr xmlns="http://schemas.microsoft.com/office/spreadsheetml/2009/9/main" objectType="CheckBox" fmlaLink="#REF!" lockText="1" noThreeD="1"/>
</file>

<file path=xl/ctrlProps/ctrlProp778.xml><?xml version="1.0" encoding="utf-8"?>
<formControlPr xmlns="http://schemas.microsoft.com/office/spreadsheetml/2009/9/main" objectType="CheckBox" fmlaLink="#REF!" lockText="1" noThreeD="1"/>
</file>

<file path=xl/ctrlProps/ctrlProp779.xml><?xml version="1.0" encoding="utf-8"?>
<formControlPr xmlns="http://schemas.microsoft.com/office/spreadsheetml/2009/9/main" objectType="CheckBox" fmlaLink="#REF!" lockText="1" noThreeD="1"/>
</file>

<file path=xl/ctrlProps/ctrlProp780.xml><?xml version="1.0" encoding="utf-8"?>
<formControlPr xmlns="http://schemas.microsoft.com/office/spreadsheetml/2009/9/main" objectType="CheckBox" fmlaLink="#REF!" lockText="1" noThreeD="1"/>
</file>

<file path=xl/ctrlProps/ctrlProp781.xml><?xml version="1.0" encoding="utf-8"?>
<formControlPr xmlns="http://schemas.microsoft.com/office/spreadsheetml/2009/9/main" objectType="CheckBox" fmlaLink="#REF!" lockText="1" noThreeD="1"/>
</file>

<file path=xl/ctrlProps/ctrlProp782.xml><?xml version="1.0" encoding="utf-8"?>
<formControlPr xmlns="http://schemas.microsoft.com/office/spreadsheetml/2009/9/main" objectType="CheckBox" fmlaLink="#REF!" lockText="1" noThreeD="1"/>
</file>

<file path=xl/ctrlProps/ctrlProp783.xml><?xml version="1.0" encoding="utf-8"?>
<formControlPr xmlns="http://schemas.microsoft.com/office/spreadsheetml/2009/9/main" objectType="CheckBox" fmlaLink="#REF!" lockText="1" noThreeD="1"/>
</file>

<file path=xl/ctrlProps/ctrlProp784.xml><?xml version="1.0" encoding="utf-8"?>
<formControlPr xmlns="http://schemas.microsoft.com/office/spreadsheetml/2009/9/main" objectType="CheckBox" fmlaLink="#REF!" lockText="1" noThreeD="1"/>
</file>

<file path=xl/ctrlProps/ctrlProp785.xml><?xml version="1.0" encoding="utf-8"?>
<formControlPr xmlns="http://schemas.microsoft.com/office/spreadsheetml/2009/9/main" objectType="CheckBox" fmlaLink="#REF!" lockText="1" noThreeD="1"/>
</file>

<file path=xl/ctrlProps/ctrlProp786.xml><?xml version="1.0" encoding="utf-8"?>
<formControlPr xmlns="http://schemas.microsoft.com/office/spreadsheetml/2009/9/main" objectType="CheckBox" fmlaLink="#REF!" lockText="1" noThreeD="1"/>
</file>

<file path=xl/ctrlProps/ctrlProp787.xml><?xml version="1.0" encoding="utf-8"?>
<formControlPr xmlns="http://schemas.microsoft.com/office/spreadsheetml/2009/9/main" objectType="CheckBox" fmlaLink="#REF!" lockText="1" noThreeD="1"/>
</file>

<file path=xl/ctrlProps/ctrlProp788.xml><?xml version="1.0" encoding="utf-8"?>
<formControlPr xmlns="http://schemas.microsoft.com/office/spreadsheetml/2009/9/main" objectType="CheckBox" fmlaLink="#REF!" lockText="1" noThreeD="1"/>
</file>

<file path=xl/ctrlProps/ctrlProp789.xml><?xml version="1.0" encoding="utf-8"?>
<formControlPr xmlns="http://schemas.microsoft.com/office/spreadsheetml/2009/9/main" objectType="CheckBox" fmlaLink="#REF!" lockText="1" noThreeD="1"/>
</file>

<file path=xl/ctrlProps/ctrlProp790.xml><?xml version="1.0" encoding="utf-8"?>
<formControlPr xmlns="http://schemas.microsoft.com/office/spreadsheetml/2009/9/main" objectType="CheckBox" fmlaLink="#REF!" lockText="1" noThreeD="1"/>
</file>

<file path=xl/ctrlProps/ctrlProp791.xml><?xml version="1.0" encoding="utf-8"?>
<formControlPr xmlns="http://schemas.microsoft.com/office/spreadsheetml/2009/9/main" objectType="CheckBox" fmlaLink="#REF!" lockText="1" noThreeD="1"/>
</file>

<file path=xl/ctrlProps/ctrlProp792.xml><?xml version="1.0" encoding="utf-8"?>
<formControlPr xmlns="http://schemas.microsoft.com/office/spreadsheetml/2009/9/main" objectType="CheckBox" fmlaLink="#REF!" lockText="1" noThreeD="1"/>
</file>

<file path=xl/ctrlProps/ctrlProp793.xml><?xml version="1.0" encoding="utf-8"?>
<formControlPr xmlns="http://schemas.microsoft.com/office/spreadsheetml/2009/9/main" objectType="CheckBox" fmlaLink="#REF!" lockText="1" noThreeD="1"/>
</file>

<file path=xl/ctrlProps/ctrlProp794.xml><?xml version="1.0" encoding="utf-8"?>
<formControlPr xmlns="http://schemas.microsoft.com/office/spreadsheetml/2009/9/main" objectType="CheckBox" fmlaLink="#REF!" lockText="1" noThreeD="1"/>
</file>

<file path=xl/ctrlProps/ctrlProp795.xml><?xml version="1.0" encoding="utf-8"?>
<formControlPr xmlns="http://schemas.microsoft.com/office/spreadsheetml/2009/9/main" objectType="CheckBox" fmlaLink="#REF!" lockText="1" noThreeD="1"/>
</file>

<file path=xl/ctrlProps/ctrlProp796.xml><?xml version="1.0" encoding="utf-8"?>
<formControlPr xmlns="http://schemas.microsoft.com/office/spreadsheetml/2009/9/main" objectType="CheckBox" fmlaLink="#REF!" lockText="1" noThreeD="1"/>
</file>

<file path=xl/ctrlProps/ctrlProp797.xml><?xml version="1.0" encoding="utf-8"?>
<formControlPr xmlns="http://schemas.microsoft.com/office/spreadsheetml/2009/9/main" objectType="CheckBox" fmlaLink="#REF!" lockText="1" noThreeD="1"/>
</file>

<file path=xl/ctrlProps/ctrlProp798.xml><?xml version="1.0" encoding="utf-8"?>
<formControlPr xmlns="http://schemas.microsoft.com/office/spreadsheetml/2009/9/main" objectType="CheckBox" fmlaLink="#REF!" lockText="1" noThreeD="1"/>
</file>

<file path=xl/ctrlProps/ctrlProp799.xml><?xml version="1.0" encoding="utf-8"?>
<formControlPr xmlns="http://schemas.microsoft.com/office/spreadsheetml/2009/9/main" objectType="CheckBox" fmlaLink="#REF!" lockText="1" noThreeD="1"/>
</file>

<file path=xl/ctrlProps/ctrlProp800.xml><?xml version="1.0" encoding="utf-8"?>
<formControlPr xmlns="http://schemas.microsoft.com/office/spreadsheetml/2009/9/main" objectType="CheckBox" fmlaLink="#REF!" lockText="1" noThreeD="1"/>
</file>

<file path=xl/ctrlProps/ctrlProp801.xml><?xml version="1.0" encoding="utf-8"?>
<formControlPr xmlns="http://schemas.microsoft.com/office/spreadsheetml/2009/9/main" objectType="CheckBox" fmlaLink="#REF!" lockText="1" noThreeD="1"/>
</file>

<file path=xl/ctrlProps/ctrlProp802.xml><?xml version="1.0" encoding="utf-8"?>
<formControlPr xmlns="http://schemas.microsoft.com/office/spreadsheetml/2009/9/main" objectType="CheckBox" fmlaLink="#REF!" lockText="1" noThreeD="1"/>
</file>

<file path=xl/ctrlProps/ctrlProp803.xml><?xml version="1.0" encoding="utf-8"?>
<formControlPr xmlns="http://schemas.microsoft.com/office/spreadsheetml/2009/9/main" objectType="CheckBox" fmlaLink="#REF!" lockText="1" noThreeD="1"/>
</file>

<file path=xl/ctrlProps/ctrlProp804.xml><?xml version="1.0" encoding="utf-8"?>
<formControlPr xmlns="http://schemas.microsoft.com/office/spreadsheetml/2009/9/main" objectType="CheckBox" fmlaLink="#REF!" lockText="1" noThreeD="1"/>
</file>

<file path=xl/ctrlProps/ctrlProp805.xml><?xml version="1.0" encoding="utf-8"?>
<formControlPr xmlns="http://schemas.microsoft.com/office/spreadsheetml/2009/9/main" objectType="CheckBox" fmlaLink="#REF!" lockText="1" noThreeD="1"/>
</file>

<file path=xl/ctrlProps/ctrlProp806.xml><?xml version="1.0" encoding="utf-8"?>
<formControlPr xmlns="http://schemas.microsoft.com/office/spreadsheetml/2009/9/main" objectType="CheckBox" fmlaLink="#REF!" lockText="1" noThreeD="1"/>
</file>

<file path=xl/ctrlProps/ctrlProp807.xml><?xml version="1.0" encoding="utf-8"?>
<formControlPr xmlns="http://schemas.microsoft.com/office/spreadsheetml/2009/9/main" objectType="CheckBox" fmlaLink="#REF!" lockText="1" noThreeD="1"/>
</file>

<file path=xl/ctrlProps/ctrlProp808.xml><?xml version="1.0" encoding="utf-8"?>
<formControlPr xmlns="http://schemas.microsoft.com/office/spreadsheetml/2009/9/main" objectType="CheckBox" fmlaLink="#REF!" lockText="1" noThreeD="1"/>
</file>

<file path=xl/ctrlProps/ctrlProp809.xml><?xml version="1.0" encoding="utf-8"?>
<formControlPr xmlns="http://schemas.microsoft.com/office/spreadsheetml/2009/9/main" objectType="CheckBox" fmlaLink="#REF!" lockText="1" noThreeD="1"/>
</file>

<file path=xl/ctrlProps/ctrlProp810.xml><?xml version="1.0" encoding="utf-8"?>
<formControlPr xmlns="http://schemas.microsoft.com/office/spreadsheetml/2009/9/main" objectType="CheckBox" fmlaLink="#REF!" lockText="1" noThreeD="1"/>
</file>

<file path=xl/ctrlProps/ctrlProp811.xml><?xml version="1.0" encoding="utf-8"?>
<formControlPr xmlns="http://schemas.microsoft.com/office/spreadsheetml/2009/9/main" objectType="CheckBox" fmlaLink="#REF!" lockText="1" noThreeD="1"/>
</file>

<file path=xl/ctrlProps/ctrlProp812.xml><?xml version="1.0" encoding="utf-8"?>
<formControlPr xmlns="http://schemas.microsoft.com/office/spreadsheetml/2009/9/main" objectType="CheckBox" fmlaLink="#REF!" lockText="1" noThreeD="1"/>
</file>

<file path=xl/ctrlProps/ctrlProp813.xml><?xml version="1.0" encoding="utf-8"?>
<formControlPr xmlns="http://schemas.microsoft.com/office/spreadsheetml/2009/9/main" objectType="CheckBox" fmlaLink="#REF!" lockText="1" noThreeD="1"/>
</file>

<file path=xl/ctrlProps/ctrlProp814.xml><?xml version="1.0" encoding="utf-8"?>
<formControlPr xmlns="http://schemas.microsoft.com/office/spreadsheetml/2009/9/main" objectType="CheckBox" fmlaLink="#REF!" lockText="1" noThreeD="1"/>
</file>

<file path=xl/ctrlProps/ctrlProp815.xml><?xml version="1.0" encoding="utf-8"?>
<formControlPr xmlns="http://schemas.microsoft.com/office/spreadsheetml/2009/9/main" objectType="CheckBox" fmlaLink="#REF!" lockText="1" noThreeD="1"/>
</file>

<file path=xl/ctrlProps/ctrlProp816.xml><?xml version="1.0" encoding="utf-8"?>
<formControlPr xmlns="http://schemas.microsoft.com/office/spreadsheetml/2009/9/main" objectType="CheckBox" fmlaLink="#REF!" lockText="1" noThreeD="1"/>
</file>

<file path=xl/ctrlProps/ctrlProp817.xml><?xml version="1.0" encoding="utf-8"?>
<formControlPr xmlns="http://schemas.microsoft.com/office/spreadsheetml/2009/9/main" objectType="CheckBox" fmlaLink="#REF!" lockText="1" noThreeD="1"/>
</file>

<file path=xl/ctrlProps/ctrlProp818.xml><?xml version="1.0" encoding="utf-8"?>
<formControlPr xmlns="http://schemas.microsoft.com/office/spreadsheetml/2009/9/main" objectType="CheckBox" fmlaLink="#REF!" lockText="1" noThreeD="1"/>
</file>

<file path=xl/ctrlProps/ctrlProp819.xml><?xml version="1.0" encoding="utf-8"?>
<formControlPr xmlns="http://schemas.microsoft.com/office/spreadsheetml/2009/9/main" objectType="CheckBox" fmlaLink="#REF!" lockText="1" noThreeD="1"/>
</file>

<file path=xl/ctrlProps/ctrlProp820.xml><?xml version="1.0" encoding="utf-8"?>
<formControlPr xmlns="http://schemas.microsoft.com/office/spreadsheetml/2009/9/main" objectType="CheckBox" fmlaLink="#REF!" lockText="1" noThreeD="1"/>
</file>

<file path=xl/ctrlProps/ctrlProp821.xml><?xml version="1.0" encoding="utf-8"?>
<formControlPr xmlns="http://schemas.microsoft.com/office/spreadsheetml/2009/9/main" objectType="CheckBox" fmlaLink="#REF!" lockText="1" noThreeD="1"/>
</file>

<file path=xl/ctrlProps/ctrlProp822.xml><?xml version="1.0" encoding="utf-8"?>
<formControlPr xmlns="http://schemas.microsoft.com/office/spreadsheetml/2009/9/main" objectType="CheckBox" fmlaLink="#REF!" lockText="1" noThreeD="1"/>
</file>

<file path=xl/ctrlProps/ctrlProp823.xml><?xml version="1.0" encoding="utf-8"?>
<formControlPr xmlns="http://schemas.microsoft.com/office/spreadsheetml/2009/9/main" objectType="CheckBox" fmlaLink="#REF!" lockText="1" noThreeD="1"/>
</file>

<file path=xl/ctrlProps/ctrlProp824.xml><?xml version="1.0" encoding="utf-8"?>
<formControlPr xmlns="http://schemas.microsoft.com/office/spreadsheetml/2009/9/main" objectType="CheckBox" fmlaLink="#REF!" lockText="1" noThreeD="1"/>
</file>

<file path=xl/ctrlProps/ctrlProp825.xml><?xml version="1.0" encoding="utf-8"?>
<formControlPr xmlns="http://schemas.microsoft.com/office/spreadsheetml/2009/9/main" objectType="CheckBox" fmlaLink="#REF!" lockText="1" noThreeD="1"/>
</file>

<file path=xl/ctrlProps/ctrlProp826.xml><?xml version="1.0" encoding="utf-8"?>
<formControlPr xmlns="http://schemas.microsoft.com/office/spreadsheetml/2009/9/main" objectType="CheckBox" fmlaLink="#REF!" lockText="1" noThreeD="1"/>
</file>

<file path=xl/ctrlProps/ctrlProp827.xml><?xml version="1.0" encoding="utf-8"?>
<formControlPr xmlns="http://schemas.microsoft.com/office/spreadsheetml/2009/9/main" objectType="CheckBox" fmlaLink="#REF!" lockText="1" noThreeD="1"/>
</file>

<file path=xl/ctrlProps/ctrlProp828.xml><?xml version="1.0" encoding="utf-8"?>
<formControlPr xmlns="http://schemas.microsoft.com/office/spreadsheetml/2009/9/main" objectType="CheckBox" fmlaLink="#REF!" lockText="1" noThreeD="1"/>
</file>

<file path=xl/ctrlProps/ctrlProp829.xml><?xml version="1.0" encoding="utf-8"?>
<formControlPr xmlns="http://schemas.microsoft.com/office/spreadsheetml/2009/9/main" objectType="CheckBox" fmlaLink="#REF!" lockText="1" noThreeD="1"/>
</file>

<file path=xl/ctrlProps/ctrlProp830.xml><?xml version="1.0" encoding="utf-8"?>
<formControlPr xmlns="http://schemas.microsoft.com/office/spreadsheetml/2009/9/main" objectType="CheckBox" fmlaLink="#REF!" lockText="1" noThreeD="1"/>
</file>

<file path=xl/ctrlProps/ctrlProp831.xml><?xml version="1.0" encoding="utf-8"?>
<formControlPr xmlns="http://schemas.microsoft.com/office/spreadsheetml/2009/9/main" objectType="CheckBox" fmlaLink="#REF!" lockText="1" noThreeD="1"/>
</file>

<file path=xl/ctrlProps/ctrlProp832.xml><?xml version="1.0" encoding="utf-8"?>
<formControlPr xmlns="http://schemas.microsoft.com/office/spreadsheetml/2009/9/main" objectType="CheckBox" fmlaLink="#REF!" lockText="1" noThreeD="1"/>
</file>

<file path=xl/ctrlProps/ctrlProp833.xml><?xml version="1.0" encoding="utf-8"?>
<formControlPr xmlns="http://schemas.microsoft.com/office/spreadsheetml/2009/9/main" objectType="CheckBox" fmlaLink="#REF!" lockText="1" noThreeD="1"/>
</file>

<file path=xl/ctrlProps/ctrlProp834.xml><?xml version="1.0" encoding="utf-8"?>
<formControlPr xmlns="http://schemas.microsoft.com/office/spreadsheetml/2009/9/main" objectType="CheckBox" fmlaLink="#REF!" lockText="1" noThreeD="1"/>
</file>

<file path=xl/ctrlProps/ctrlProp835.xml><?xml version="1.0" encoding="utf-8"?>
<formControlPr xmlns="http://schemas.microsoft.com/office/spreadsheetml/2009/9/main" objectType="CheckBox" fmlaLink="#REF!" lockText="1" noThreeD="1"/>
</file>

<file path=xl/ctrlProps/ctrlProp836.xml><?xml version="1.0" encoding="utf-8"?>
<formControlPr xmlns="http://schemas.microsoft.com/office/spreadsheetml/2009/9/main" objectType="CheckBox" fmlaLink="#REF!" lockText="1" noThreeD="1"/>
</file>

<file path=xl/ctrlProps/ctrlProp837.xml><?xml version="1.0" encoding="utf-8"?>
<formControlPr xmlns="http://schemas.microsoft.com/office/spreadsheetml/2009/9/main" objectType="CheckBox" fmlaLink="#REF!" lockText="1" noThreeD="1"/>
</file>

<file path=xl/ctrlProps/ctrlProp838.xml><?xml version="1.0" encoding="utf-8"?>
<formControlPr xmlns="http://schemas.microsoft.com/office/spreadsheetml/2009/9/main" objectType="CheckBox" fmlaLink="#REF!" lockText="1" noThreeD="1"/>
</file>

<file path=xl/ctrlProps/ctrlProp839.xml><?xml version="1.0" encoding="utf-8"?>
<formControlPr xmlns="http://schemas.microsoft.com/office/spreadsheetml/2009/9/main" objectType="CheckBox" fmlaLink="#REF!" lockText="1" noThreeD="1"/>
</file>

<file path=xl/ctrlProps/ctrlProp840.xml><?xml version="1.0" encoding="utf-8"?>
<formControlPr xmlns="http://schemas.microsoft.com/office/spreadsheetml/2009/9/main" objectType="CheckBox" fmlaLink="#REF!" lockText="1" noThreeD="1"/>
</file>

<file path=xl/ctrlProps/ctrlProp841.xml><?xml version="1.0" encoding="utf-8"?>
<formControlPr xmlns="http://schemas.microsoft.com/office/spreadsheetml/2009/9/main" objectType="CheckBox" fmlaLink="#REF!" lockText="1" noThreeD="1"/>
</file>

<file path=xl/ctrlProps/ctrlProp842.xml><?xml version="1.0" encoding="utf-8"?>
<formControlPr xmlns="http://schemas.microsoft.com/office/spreadsheetml/2009/9/main" objectType="CheckBox" fmlaLink="#REF!" lockText="1" noThreeD="1"/>
</file>

<file path=xl/ctrlProps/ctrlProp843.xml><?xml version="1.0" encoding="utf-8"?>
<formControlPr xmlns="http://schemas.microsoft.com/office/spreadsheetml/2009/9/main" objectType="CheckBox" fmlaLink="#REF!" lockText="1" noThreeD="1"/>
</file>

<file path=xl/ctrlProps/ctrlProp844.xml><?xml version="1.0" encoding="utf-8"?>
<formControlPr xmlns="http://schemas.microsoft.com/office/spreadsheetml/2009/9/main" objectType="CheckBox" fmlaLink="#REF!" lockText="1" noThreeD="1"/>
</file>

<file path=xl/ctrlProps/ctrlProp845.xml><?xml version="1.0" encoding="utf-8"?>
<formControlPr xmlns="http://schemas.microsoft.com/office/spreadsheetml/2009/9/main" objectType="CheckBox" fmlaLink="#REF!" lockText="1" noThreeD="1"/>
</file>

<file path=xl/ctrlProps/ctrlProp846.xml><?xml version="1.0" encoding="utf-8"?>
<formControlPr xmlns="http://schemas.microsoft.com/office/spreadsheetml/2009/9/main" objectType="CheckBox" fmlaLink="#REF!" lockText="1" noThreeD="1"/>
</file>

<file path=xl/ctrlProps/ctrlProp847.xml><?xml version="1.0" encoding="utf-8"?>
<formControlPr xmlns="http://schemas.microsoft.com/office/spreadsheetml/2009/9/main" objectType="CheckBox" fmlaLink="#REF!" lockText="1" noThreeD="1"/>
</file>

<file path=xl/ctrlProps/ctrlProp848.xml><?xml version="1.0" encoding="utf-8"?>
<formControlPr xmlns="http://schemas.microsoft.com/office/spreadsheetml/2009/9/main" objectType="CheckBox" fmlaLink="#REF!" lockText="1" noThreeD="1"/>
</file>

<file path=xl/ctrlProps/ctrlProp849.xml><?xml version="1.0" encoding="utf-8"?>
<formControlPr xmlns="http://schemas.microsoft.com/office/spreadsheetml/2009/9/main" objectType="CheckBox" fmlaLink="#REF!" lockText="1" noThreeD="1"/>
</file>

<file path=xl/ctrlProps/ctrlProp850.xml><?xml version="1.0" encoding="utf-8"?>
<formControlPr xmlns="http://schemas.microsoft.com/office/spreadsheetml/2009/9/main" objectType="CheckBox" fmlaLink="#REF!" lockText="1" noThreeD="1"/>
</file>

<file path=xl/ctrlProps/ctrlProp851.xml><?xml version="1.0" encoding="utf-8"?>
<formControlPr xmlns="http://schemas.microsoft.com/office/spreadsheetml/2009/9/main" objectType="CheckBox" fmlaLink="#REF!" lockText="1" noThreeD="1"/>
</file>

<file path=xl/ctrlProps/ctrlProp852.xml><?xml version="1.0" encoding="utf-8"?>
<formControlPr xmlns="http://schemas.microsoft.com/office/spreadsheetml/2009/9/main" objectType="CheckBox" fmlaLink="#REF!" lockText="1" noThreeD="1"/>
</file>

<file path=xl/ctrlProps/ctrlProp853.xml><?xml version="1.0" encoding="utf-8"?>
<formControlPr xmlns="http://schemas.microsoft.com/office/spreadsheetml/2009/9/main" objectType="CheckBox" fmlaLink="#REF!" lockText="1" noThreeD="1"/>
</file>

<file path=xl/ctrlProps/ctrlProp854.xml><?xml version="1.0" encoding="utf-8"?>
<formControlPr xmlns="http://schemas.microsoft.com/office/spreadsheetml/2009/9/main" objectType="CheckBox" fmlaLink="#REF!" lockText="1" noThreeD="1"/>
</file>

<file path=xl/ctrlProps/ctrlProp855.xml><?xml version="1.0" encoding="utf-8"?>
<formControlPr xmlns="http://schemas.microsoft.com/office/spreadsheetml/2009/9/main" objectType="CheckBox" fmlaLink="#REF!" lockText="1" noThreeD="1"/>
</file>

<file path=xl/ctrlProps/ctrlProp856.xml><?xml version="1.0" encoding="utf-8"?>
<formControlPr xmlns="http://schemas.microsoft.com/office/spreadsheetml/2009/9/main" objectType="CheckBox" fmlaLink="#REF!" lockText="1" noThreeD="1"/>
</file>

<file path=xl/ctrlProps/ctrlProp857.xml><?xml version="1.0" encoding="utf-8"?>
<formControlPr xmlns="http://schemas.microsoft.com/office/spreadsheetml/2009/9/main" objectType="CheckBox" fmlaLink="#REF!" lockText="1" noThreeD="1"/>
</file>

<file path=xl/ctrlProps/ctrlProp858.xml><?xml version="1.0" encoding="utf-8"?>
<formControlPr xmlns="http://schemas.microsoft.com/office/spreadsheetml/2009/9/main" objectType="CheckBox" fmlaLink="#REF!" lockText="1" noThreeD="1"/>
</file>

<file path=xl/ctrlProps/ctrlProp859.xml><?xml version="1.0" encoding="utf-8"?>
<formControlPr xmlns="http://schemas.microsoft.com/office/spreadsheetml/2009/9/main" objectType="CheckBox" fmlaLink="#REF!" lockText="1" noThreeD="1"/>
</file>

<file path=xl/ctrlProps/ctrlProp860.xml><?xml version="1.0" encoding="utf-8"?>
<formControlPr xmlns="http://schemas.microsoft.com/office/spreadsheetml/2009/9/main" objectType="CheckBox" fmlaLink="#REF!" lockText="1" noThreeD="1"/>
</file>

<file path=xl/ctrlProps/ctrlProp861.xml><?xml version="1.0" encoding="utf-8"?>
<formControlPr xmlns="http://schemas.microsoft.com/office/spreadsheetml/2009/9/main" objectType="CheckBox" fmlaLink="#REF!" lockText="1" noThreeD="1"/>
</file>

<file path=xl/ctrlProps/ctrlProp862.xml><?xml version="1.0" encoding="utf-8"?>
<formControlPr xmlns="http://schemas.microsoft.com/office/spreadsheetml/2009/9/main" objectType="CheckBox" fmlaLink="#REF!" lockText="1" noThreeD="1"/>
</file>

<file path=xl/ctrlProps/ctrlProp863.xml><?xml version="1.0" encoding="utf-8"?>
<formControlPr xmlns="http://schemas.microsoft.com/office/spreadsheetml/2009/9/main" objectType="CheckBox" fmlaLink="#REF!" lockText="1" noThreeD="1"/>
</file>

<file path=xl/ctrlProps/ctrlProp864.xml><?xml version="1.0" encoding="utf-8"?>
<formControlPr xmlns="http://schemas.microsoft.com/office/spreadsheetml/2009/9/main" objectType="CheckBox" fmlaLink="#REF!" lockText="1" noThreeD="1"/>
</file>

<file path=xl/ctrlProps/ctrlProp865.xml><?xml version="1.0" encoding="utf-8"?>
<formControlPr xmlns="http://schemas.microsoft.com/office/spreadsheetml/2009/9/main" objectType="CheckBox" fmlaLink="#REF!" lockText="1" noThreeD="1"/>
</file>

<file path=xl/ctrlProps/ctrlProp866.xml><?xml version="1.0" encoding="utf-8"?>
<formControlPr xmlns="http://schemas.microsoft.com/office/spreadsheetml/2009/9/main" objectType="CheckBox" fmlaLink="#REF!" lockText="1" noThreeD="1"/>
</file>

<file path=xl/ctrlProps/ctrlProp867.xml><?xml version="1.0" encoding="utf-8"?>
<formControlPr xmlns="http://schemas.microsoft.com/office/spreadsheetml/2009/9/main" objectType="CheckBox" fmlaLink="#REF!" lockText="1" noThreeD="1"/>
</file>

<file path=xl/ctrlProps/ctrlProp868.xml><?xml version="1.0" encoding="utf-8"?>
<formControlPr xmlns="http://schemas.microsoft.com/office/spreadsheetml/2009/9/main" objectType="CheckBox" fmlaLink="#REF!" lockText="1" noThreeD="1"/>
</file>

<file path=xl/ctrlProps/ctrlProp869.xml><?xml version="1.0" encoding="utf-8"?>
<formControlPr xmlns="http://schemas.microsoft.com/office/spreadsheetml/2009/9/main" objectType="CheckBox" fmlaLink="#REF!" lockText="1" noThreeD="1"/>
</file>

<file path=xl/ctrlProps/ctrlProp870.xml><?xml version="1.0" encoding="utf-8"?>
<formControlPr xmlns="http://schemas.microsoft.com/office/spreadsheetml/2009/9/main" objectType="CheckBox" fmlaLink="#REF!" lockText="1" noThreeD="1"/>
</file>

<file path=xl/ctrlProps/ctrlProp871.xml><?xml version="1.0" encoding="utf-8"?>
<formControlPr xmlns="http://schemas.microsoft.com/office/spreadsheetml/2009/9/main" objectType="CheckBox" fmlaLink="#REF!" lockText="1" noThreeD="1"/>
</file>

<file path=xl/ctrlProps/ctrlProp872.xml><?xml version="1.0" encoding="utf-8"?>
<formControlPr xmlns="http://schemas.microsoft.com/office/spreadsheetml/2009/9/main" objectType="CheckBox" fmlaLink="#REF!" lockText="1" noThreeD="1"/>
</file>

<file path=xl/ctrlProps/ctrlProp873.xml><?xml version="1.0" encoding="utf-8"?>
<formControlPr xmlns="http://schemas.microsoft.com/office/spreadsheetml/2009/9/main" objectType="CheckBox" fmlaLink="#REF!" lockText="1" noThreeD="1"/>
</file>

<file path=xl/ctrlProps/ctrlProp874.xml><?xml version="1.0" encoding="utf-8"?>
<formControlPr xmlns="http://schemas.microsoft.com/office/spreadsheetml/2009/9/main" objectType="CheckBox" fmlaLink="#REF!" lockText="1" noThreeD="1"/>
</file>

<file path=xl/ctrlProps/ctrlProp875.xml><?xml version="1.0" encoding="utf-8"?>
<formControlPr xmlns="http://schemas.microsoft.com/office/spreadsheetml/2009/9/main" objectType="CheckBox" fmlaLink="#REF!" lockText="1" noThreeD="1"/>
</file>

<file path=xl/ctrlProps/ctrlProp876.xml><?xml version="1.0" encoding="utf-8"?>
<formControlPr xmlns="http://schemas.microsoft.com/office/spreadsheetml/2009/9/main" objectType="CheckBox" fmlaLink="#REF!" lockText="1" noThreeD="1"/>
</file>

<file path=xl/ctrlProps/ctrlProp877.xml><?xml version="1.0" encoding="utf-8"?>
<formControlPr xmlns="http://schemas.microsoft.com/office/spreadsheetml/2009/9/main" objectType="CheckBox" fmlaLink="#REF!" lockText="1" noThreeD="1"/>
</file>

<file path=xl/ctrlProps/ctrlProp878.xml><?xml version="1.0" encoding="utf-8"?>
<formControlPr xmlns="http://schemas.microsoft.com/office/spreadsheetml/2009/9/main" objectType="CheckBox" fmlaLink="#REF!" lockText="1" noThreeD="1"/>
</file>

<file path=xl/ctrlProps/ctrlProp879.xml><?xml version="1.0" encoding="utf-8"?>
<formControlPr xmlns="http://schemas.microsoft.com/office/spreadsheetml/2009/9/main" objectType="CheckBox" fmlaLink="#REF!" lockText="1" noThreeD="1"/>
</file>

<file path=xl/ctrlProps/ctrlProp880.xml><?xml version="1.0" encoding="utf-8"?>
<formControlPr xmlns="http://schemas.microsoft.com/office/spreadsheetml/2009/9/main" objectType="CheckBox" fmlaLink="#REF!" lockText="1" noThreeD="1"/>
</file>

<file path=xl/ctrlProps/ctrlProp881.xml><?xml version="1.0" encoding="utf-8"?>
<formControlPr xmlns="http://schemas.microsoft.com/office/spreadsheetml/2009/9/main" objectType="CheckBox" fmlaLink="#REF!" lockText="1" noThreeD="1"/>
</file>

<file path=xl/ctrlProps/ctrlProp882.xml><?xml version="1.0" encoding="utf-8"?>
<formControlPr xmlns="http://schemas.microsoft.com/office/spreadsheetml/2009/9/main" objectType="CheckBox" fmlaLink="#REF!" lockText="1" noThreeD="1"/>
</file>

<file path=xl/ctrlProps/ctrlProp883.xml><?xml version="1.0" encoding="utf-8"?>
<formControlPr xmlns="http://schemas.microsoft.com/office/spreadsheetml/2009/9/main" objectType="CheckBox" fmlaLink="#REF!" lockText="1" noThreeD="1"/>
</file>

<file path=xl/ctrlProps/ctrlProp884.xml><?xml version="1.0" encoding="utf-8"?>
<formControlPr xmlns="http://schemas.microsoft.com/office/spreadsheetml/2009/9/main" objectType="CheckBox" fmlaLink="#REF!" lockText="1" noThreeD="1"/>
</file>

<file path=xl/ctrlProps/ctrlProp885.xml><?xml version="1.0" encoding="utf-8"?>
<formControlPr xmlns="http://schemas.microsoft.com/office/spreadsheetml/2009/9/main" objectType="CheckBox" fmlaLink="#REF!" lockText="1" noThreeD="1"/>
</file>

<file path=xl/ctrlProps/ctrlProp886.xml><?xml version="1.0" encoding="utf-8"?>
<formControlPr xmlns="http://schemas.microsoft.com/office/spreadsheetml/2009/9/main" objectType="CheckBox" fmlaLink="#REF!" lockText="1" noThreeD="1"/>
</file>

<file path=xl/ctrlProps/ctrlProp887.xml><?xml version="1.0" encoding="utf-8"?>
<formControlPr xmlns="http://schemas.microsoft.com/office/spreadsheetml/2009/9/main" objectType="CheckBox" fmlaLink="#REF!" lockText="1" noThreeD="1"/>
</file>

<file path=xl/ctrlProps/ctrlProp888.xml><?xml version="1.0" encoding="utf-8"?>
<formControlPr xmlns="http://schemas.microsoft.com/office/spreadsheetml/2009/9/main" objectType="CheckBox" fmlaLink="#REF!" lockText="1" noThreeD="1"/>
</file>

<file path=xl/ctrlProps/ctrlProp889.xml><?xml version="1.0" encoding="utf-8"?>
<formControlPr xmlns="http://schemas.microsoft.com/office/spreadsheetml/2009/9/main" objectType="CheckBox" fmlaLink="#REF!" lockText="1" noThreeD="1"/>
</file>

<file path=xl/ctrlProps/ctrlProp890.xml><?xml version="1.0" encoding="utf-8"?>
<formControlPr xmlns="http://schemas.microsoft.com/office/spreadsheetml/2009/9/main" objectType="CheckBox" fmlaLink="#REF!" lockText="1" noThreeD="1"/>
</file>

<file path=xl/ctrlProps/ctrlProp891.xml><?xml version="1.0" encoding="utf-8"?>
<formControlPr xmlns="http://schemas.microsoft.com/office/spreadsheetml/2009/9/main" objectType="CheckBox" fmlaLink="#REF!" lockText="1" noThreeD="1"/>
</file>

<file path=xl/ctrlProps/ctrlProp892.xml><?xml version="1.0" encoding="utf-8"?>
<formControlPr xmlns="http://schemas.microsoft.com/office/spreadsheetml/2009/9/main" objectType="CheckBox" fmlaLink="#REF!" lockText="1" noThreeD="1"/>
</file>

<file path=xl/ctrlProps/ctrlProp893.xml><?xml version="1.0" encoding="utf-8"?>
<formControlPr xmlns="http://schemas.microsoft.com/office/spreadsheetml/2009/9/main" objectType="CheckBox" fmlaLink="#REF!" lockText="1" noThreeD="1"/>
</file>

<file path=xl/ctrlProps/ctrlProp894.xml><?xml version="1.0" encoding="utf-8"?>
<formControlPr xmlns="http://schemas.microsoft.com/office/spreadsheetml/2009/9/main" objectType="CheckBox" fmlaLink="#REF!" lockText="1" noThreeD="1"/>
</file>

<file path=xl/ctrlProps/ctrlProp895.xml><?xml version="1.0" encoding="utf-8"?>
<formControlPr xmlns="http://schemas.microsoft.com/office/spreadsheetml/2009/9/main" objectType="CheckBox" fmlaLink="#REF!" lockText="1" noThreeD="1"/>
</file>

<file path=xl/ctrlProps/ctrlProp896.xml><?xml version="1.0" encoding="utf-8"?>
<formControlPr xmlns="http://schemas.microsoft.com/office/spreadsheetml/2009/9/main" objectType="CheckBox" fmlaLink="#REF!" lockText="1" noThreeD="1"/>
</file>

<file path=xl/ctrlProps/ctrlProp897.xml><?xml version="1.0" encoding="utf-8"?>
<formControlPr xmlns="http://schemas.microsoft.com/office/spreadsheetml/2009/9/main" objectType="CheckBox" fmlaLink="#REF!" lockText="1" noThreeD="1"/>
</file>

<file path=xl/ctrlProps/ctrlProp898.xml><?xml version="1.0" encoding="utf-8"?>
<formControlPr xmlns="http://schemas.microsoft.com/office/spreadsheetml/2009/9/main" objectType="CheckBox" fmlaLink="#REF!" lockText="1" noThreeD="1"/>
</file>

<file path=xl/ctrlProps/ctrlProp899.xml><?xml version="1.0" encoding="utf-8"?>
<formControlPr xmlns="http://schemas.microsoft.com/office/spreadsheetml/2009/9/main" objectType="CheckBox" fmlaLink="#REF!" lockText="1" noThreeD="1"/>
</file>

<file path=xl/ctrlProps/ctrlProp900.xml><?xml version="1.0" encoding="utf-8"?>
<formControlPr xmlns="http://schemas.microsoft.com/office/spreadsheetml/2009/9/main" objectType="CheckBox" fmlaLink="#REF!" lockText="1" noThreeD="1"/>
</file>

<file path=xl/ctrlProps/ctrlProp901.xml><?xml version="1.0" encoding="utf-8"?>
<formControlPr xmlns="http://schemas.microsoft.com/office/spreadsheetml/2009/9/main" objectType="CheckBox" fmlaLink="#REF!" lockText="1" noThreeD="1"/>
</file>

<file path=xl/ctrlProps/ctrlProp902.xml><?xml version="1.0" encoding="utf-8"?>
<formControlPr xmlns="http://schemas.microsoft.com/office/spreadsheetml/2009/9/main" objectType="CheckBox" fmlaLink="#REF!" lockText="1" noThreeD="1"/>
</file>

<file path=xl/ctrlProps/ctrlProp903.xml><?xml version="1.0" encoding="utf-8"?>
<formControlPr xmlns="http://schemas.microsoft.com/office/spreadsheetml/2009/9/main" objectType="CheckBox" fmlaLink="#REF!" lockText="1" noThreeD="1"/>
</file>

<file path=xl/ctrlProps/ctrlProp904.xml><?xml version="1.0" encoding="utf-8"?>
<formControlPr xmlns="http://schemas.microsoft.com/office/spreadsheetml/2009/9/main" objectType="CheckBox" fmlaLink="#REF!" lockText="1" noThreeD="1"/>
</file>

<file path=xl/ctrlProps/ctrlProp905.xml><?xml version="1.0" encoding="utf-8"?>
<formControlPr xmlns="http://schemas.microsoft.com/office/spreadsheetml/2009/9/main" objectType="CheckBox" fmlaLink="#REF!" lockText="1" noThreeD="1"/>
</file>

<file path=xl/ctrlProps/ctrlProp906.xml><?xml version="1.0" encoding="utf-8"?>
<formControlPr xmlns="http://schemas.microsoft.com/office/spreadsheetml/2009/9/main" objectType="CheckBox" fmlaLink="#REF!" lockText="1" noThreeD="1"/>
</file>

<file path=xl/ctrlProps/ctrlProp907.xml><?xml version="1.0" encoding="utf-8"?>
<formControlPr xmlns="http://schemas.microsoft.com/office/spreadsheetml/2009/9/main" objectType="CheckBox" fmlaLink="#REF!" lockText="1" noThreeD="1"/>
</file>

<file path=xl/ctrlProps/ctrlProp908.xml><?xml version="1.0" encoding="utf-8"?>
<formControlPr xmlns="http://schemas.microsoft.com/office/spreadsheetml/2009/9/main" objectType="CheckBox" fmlaLink="#REF!" lockText="1" noThreeD="1"/>
</file>

<file path=xl/ctrlProps/ctrlProp909.xml><?xml version="1.0" encoding="utf-8"?>
<formControlPr xmlns="http://schemas.microsoft.com/office/spreadsheetml/2009/9/main" objectType="CheckBox" fmlaLink="#REF!" lockText="1" noThreeD="1"/>
</file>

<file path=xl/ctrlProps/ctrlProp910.xml><?xml version="1.0" encoding="utf-8"?>
<formControlPr xmlns="http://schemas.microsoft.com/office/spreadsheetml/2009/9/main" objectType="CheckBox" fmlaLink="#REF!" lockText="1" noThreeD="1"/>
</file>

<file path=xl/ctrlProps/ctrlProp911.xml><?xml version="1.0" encoding="utf-8"?>
<formControlPr xmlns="http://schemas.microsoft.com/office/spreadsheetml/2009/9/main" objectType="CheckBox" fmlaLink="#REF!" lockText="1" noThreeD="1"/>
</file>

<file path=xl/ctrlProps/ctrlProp912.xml><?xml version="1.0" encoding="utf-8"?>
<formControlPr xmlns="http://schemas.microsoft.com/office/spreadsheetml/2009/9/main" objectType="CheckBox" fmlaLink="#REF!" lockText="1" noThreeD="1"/>
</file>

<file path=xl/ctrlProps/ctrlProp913.xml><?xml version="1.0" encoding="utf-8"?>
<formControlPr xmlns="http://schemas.microsoft.com/office/spreadsheetml/2009/9/main" objectType="CheckBox" fmlaLink="#REF!" lockText="1" noThreeD="1"/>
</file>

<file path=xl/ctrlProps/ctrlProp914.xml><?xml version="1.0" encoding="utf-8"?>
<formControlPr xmlns="http://schemas.microsoft.com/office/spreadsheetml/2009/9/main" objectType="CheckBox" fmlaLink="#REF!" lockText="1" noThreeD="1"/>
</file>

<file path=xl/ctrlProps/ctrlProp915.xml><?xml version="1.0" encoding="utf-8"?>
<formControlPr xmlns="http://schemas.microsoft.com/office/spreadsheetml/2009/9/main" objectType="CheckBox" fmlaLink="#REF!" lockText="1" noThreeD="1"/>
</file>

<file path=xl/ctrlProps/ctrlProp916.xml><?xml version="1.0" encoding="utf-8"?>
<formControlPr xmlns="http://schemas.microsoft.com/office/spreadsheetml/2009/9/main" objectType="CheckBox" fmlaLink="#REF!" lockText="1" noThreeD="1"/>
</file>

<file path=xl/ctrlProps/ctrlProp917.xml><?xml version="1.0" encoding="utf-8"?>
<formControlPr xmlns="http://schemas.microsoft.com/office/spreadsheetml/2009/9/main" objectType="CheckBox" fmlaLink="#REF!" lockText="1" noThreeD="1"/>
</file>

<file path=xl/ctrlProps/ctrlProp918.xml><?xml version="1.0" encoding="utf-8"?>
<formControlPr xmlns="http://schemas.microsoft.com/office/spreadsheetml/2009/9/main" objectType="CheckBox" fmlaLink="#REF!" lockText="1" noThreeD="1"/>
</file>

<file path=xl/ctrlProps/ctrlProp919.xml><?xml version="1.0" encoding="utf-8"?>
<formControlPr xmlns="http://schemas.microsoft.com/office/spreadsheetml/2009/9/main" objectType="CheckBox" fmlaLink="#REF!" lockText="1" noThreeD="1"/>
</file>

<file path=xl/ctrlProps/ctrlProp920.xml><?xml version="1.0" encoding="utf-8"?>
<formControlPr xmlns="http://schemas.microsoft.com/office/spreadsheetml/2009/9/main" objectType="CheckBox" fmlaLink="#REF!" lockText="1" noThreeD="1"/>
</file>

<file path=xl/ctrlProps/ctrlProp921.xml><?xml version="1.0" encoding="utf-8"?>
<formControlPr xmlns="http://schemas.microsoft.com/office/spreadsheetml/2009/9/main" objectType="CheckBox" fmlaLink="#REF!" lockText="1" noThreeD="1"/>
</file>

<file path=xl/ctrlProps/ctrlProp922.xml><?xml version="1.0" encoding="utf-8"?>
<formControlPr xmlns="http://schemas.microsoft.com/office/spreadsheetml/2009/9/main" objectType="CheckBox" fmlaLink="#REF!" lockText="1" noThreeD="1"/>
</file>

<file path=xl/ctrlProps/ctrlProp923.xml><?xml version="1.0" encoding="utf-8"?>
<formControlPr xmlns="http://schemas.microsoft.com/office/spreadsheetml/2009/9/main" objectType="CheckBox" fmlaLink="#REF!" lockText="1" noThreeD="1"/>
</file>

<file path=xl/ctrlProps/ctrlProp924.xml><?xml version="1.0" encoding="utf-8"?>
<formControlPr xmlns="http://schemas.microsoft.com/office/spreadsheetml/2009/9/main" objectType="CheckBox" fmlaLink="#REF!" lockText="1" noThreeD="1"/>
</file>

<file path=xl/ctrlProps/ctrlProp925.xml><?xml version="1.0" encoding="utf-8"?>
<formControlPr xmlns="http://schemas.microsoft.com/office/spreadsheetml/2009/9/main" objectType="CheckBox" fmlaLink="#REF!" lockText="1" noThreeD="1"/>
</file>

<file path=xl/ctrlProps/ctrlProp926.xml><?xml version="1.0" encoding="utf-8"?>
<formControlPr xmlns="http://schemas.microsoft.com/office/spreadsheetml/2009/9/main" objectType="CheckBox" fmlaLink="#REF!" lockText="1" noThreeD="1"/>
</file>

<file path=xl/ctrlProps/ctrlProp927.xml><?xml version="1.0" encoding="utf-8"?>
<formControlPr xmlns="http://schemas.microsoft.com/office/spreadsheetml/2009/9/main" objectType="CheckBox" fmlaLink="#REF!" lockText="1" noThreeD="1"/>
</file>

<file path=xl/ctrlProps/ctrlProp928.xml><?xml version="1.0" encoding="utf-8"?>
<formControlPr xmlns="http://schemas.microsoft.com/office/spreadsheetml/2009/9/main" objectType="CheckBox" fmlaLink="#REF!" lockText="1" noThreeD="1"/>
</file>

<file path=xl/ctrlProps/ctrlProp929.xml><?xml version="1.0" encoding="utf-8"?>
<formControlPr xmlns="http://schemas.microsoft.com/office/spreadsheetml/2009/9/main" objectType="CheckBox" fmlaLink="#REF!" lockText="1" noThreeD="1"/>
</file>

<file path=xl/ctrlProps/ctrlProp930.xml><?xml version="1.0" encoding="utf-8"?>
<formControlPr xmlns="http://schemas.microsoft.com/office/spreadsheetml/2009/9/main" objectType="CheckBox" fmlaLink="#REF!" lockText="1" noThreeD="1"/>
</file>

<file path=xl/ctrlProps/ctrlProp931.xml><?xml version="1.0" encoding="utf-8"?>
<formControlPr xmlns="http://schemas.microsoft.com/office/spreadsheetml/2009/9/main" objectType="CheckBox" fmlaLink="#REF!" lockText="1" noThreeD="1"/>
</file>

<file path=xl/ctrlProps/ctrlProp932.xml><?xml version="1.0" encoding="utf-8"?>
<formControlPr xmlns="http://schemas.microsoft.com/office/spreadsheetml/2009/9/main" objectType="CheckBox" fmlaLink="#REF!" lockText="1" noThreeD="1"/>
</file>

<file path=xl/ctrlProps/ctrlProp933.xml><?xml version="1.0" encoding="utf-8"?>
<formControlPr xmlns="http://schemas.microsoft.com/office/spreadsheetml/2009/9/main" objectType="CheckBox" fmlaLink="#REF!" lockText="1" noThreeD="1"/>
</file>

<file path=xl/ctrlProps/ctrlProp934.xml><?xml version="1.0" encoding="utf-8"?>
<formControlPr xmlns="http://schemas.microsoft.com/office/spreadsheetml/2009/9/main" objectType="CheckBox" fmlaLink="#REF!" lockText="1" noThreeD="1"/>
</file>

<file path=xl/ctrlProps/ctrlProp935.xml><?xml version="1.0" encoding="utf-8"?>
<formControlPr xmlns="http://schemas.microsoft.com/office/spreadsheetml/2009/9/main" objectType="CheckBox" fmlaLink="#REF!" lockText="1" noThreeD="1"/>
</file>

<file path=xl/ctrlProps/ctrlProp936.xml><?xml version="1.0" encoding="utf-8"?>
<formControlPr xmlns="http://schemas.microsoft.com/office/spreadsheetml/2009/9/main" objectType="CheckBox" fmlaLink="#REF!" lockText="1" noThreeD="1"/>
</file>

<file path=xl/ctrlProps/ctrlProp937.xml><?xml version="1.0" encoding="utf-8"?>
<formControlPr xmlns="http://schemas.microsoft.com/office/spreadsheetml/2009/9/main" objectType="CheckBox" fmlaLink="#REF!" lockText="1" noThreeD="1"/>
</file>

<file path=xl/ctrlProps/ctrlProp938.xml><?xml version="1.0" encoding="utf-8"?>
<formControlPr xmlns="http://schemas.microsoft.com/office/spreadsheetml/2009/9/main" objectType="CheckBox" fmlaLink="#REF!" lockText="1" noThreeD="1"/>
</file>

<file path=xl/ctrlProps/ctrlProp939.xml><?xml version="1.0" encoding="utf-8"?>
<formControlPr xmlns="http://schemas.microsoft.com/office/spreadsheetml/2009/9/main" objectType="CheckBox" fmlaLink="#REF!" lockText="1" noThreeD="1"/>
</file>

<file path=xl/ctrlProps/ctrlProp940.xml><?xml version="1.0" encoding="utf-8"?>
<formControlPr xmlns="http://schemas.microsoft.com/office/spreadsheetml/2009/9/main" objectType="CheckBox" fmlaLink="#REF!" lockText="1" noThreeD="1"/>
</file>

<file path=xl/ctrlProps/ctrlProp941.xml><?xml version="1.0" encoding="utf-8"?>
<formControlPr xmlns="http://schemas.microsoft.com/office/spreadsheetml/2009/9/main" objectType="CheckBox" fmlaLink="#REF!" lockText="1" noThreeD="1"/>
</file>

<file path=xl/ctrlProps/ctrlProp942.xml><?xml version="1.0" encoding="utf-8"?>
<formControlPr xmlns="http://schemas.microsoft.com/office/spreadsheetml/2009/9/main" objectType="CheckBox" fmlaLink="#REF!" lockText="1" noThreeD="1"/>
</file>

<file path=xl/ctrlProps/ctrlProp943.xml><?xml version="1.0" encoding="utf-8"?>
<formControlPr xmlns="http://schemas.microsoft.com/office/spreadsheetml/2009/9/main" objectType="CheckBox" fmlaLink="#REF!" lockText="1" noThreeD="1"/>
</file>

<file path=xl/ctrlProps/ctrlProp944.xml><?xml version="1.0" encoding="utf-8"?>
<formControlPr xmlns="http://schemas.microsoft.com/office/spreadsheetml/2009/9/main" objectType="CheckBox" fmlaLink="#REF!" lockText="1" noThreeD="1"/>
</file>

<file path=xl/ctrlProps/ctrlProp945.xml><?xml version="1.0" encoding="utf-8"?>
<formControlPr xmlns="http://schemas.microsoft.com/office/spreadsheetml/2009/9/main" objectType="CheckBox" fmlaLink="#REF!" lockText="1" noThreeD="1"/>
</file>

<file path=xl/ctrlProps/ctrlProp946.xml><?xml version="1.0" encoding="utf-8"?>
<formControlPr xmlns="http://schemas.microsoft.com/office/spreadsheetml/2009/9/main" objectType="CheckBox" fmlaLink="#REF!" lockText="1" noThreeD="1"/>
</file>

<file path=xl/ctrlProps/ctrlProp947.xml><?xml version="1.0" encoding="utf-8"?>
<formControlPr xmlns="http://schemas.microsoft.com/office/spreadsheetml/2009/9/main" objectType="CheckBox" fmlaLink="#REF!" lockText="1" noThreeD="1"/>
</file>

<file path=xl/ctrlProps/ctrlProp948.xml><?xml version="1.0" encoding="utf-8"?>
<formControlPr xmlns="http://schemas.microsoft.com/office/spreadsheetml/2009/9/main" objectType="CheckBox" fmlaLink="#REF!" lockText="1" noThreeD="1"/>
</file>

<file path=xl/ctrlProps/ctrlProp949.xml><?xml version="1.0" encoding="utf-8"?>
<formControlPr xmlns="http://schemas.microsoft.com/office/spreadsheetml/2009/9/main" objectType="CheckBox" fmlaLink="#REF!" lockText="1" noThreeD="1"/>
</file>

<file path=xl/ctrlProps/ctrlProp950.xml><?xml version="1.0" encoding="utf-8"?>
<formControlPr xmlns="http://schemas.microsoft.com/office/spreadsheetml/2009/9/main" objectType="CheckBox" fmlaLink="#REF!" lockText="1" noThreeD="1"/>
</file>

<file path=xl/ctrlProps/ctrlProp951.xml><?xml version="1.0" encoding="utf-8"?>
<formControlPr xmlns="http://schemas.microsoft.com/office/spreadsheetml/2009/9/main" objectType="CheckBox" fmlaLink="#REF!" lockText="1" noThreeD="1"/>
</file>

<file path=xl/ctrlProps/ctrlProp952.xml><?xml version="1.0" encoding="utf-8"?>
<formControlPr xmlns="http://schemas.microsoft.com/office/spreadsheetml/2009/9/main" objectType="CheckBox" fmlaLink="#REF!" lockText="1" noThreeD="1"/>
</file>

<file path=xl/ctrlProps/ctrlProp953.xml><?xml version="1.0" encoding="utf-8"?>
<formControlPr xmlns="http://schemas.microsoft.com/office/spreadsheetml/2009/9/main" objectType="CheckBox" fmlaLink="#REF!" lockText="1" noThreeD="1"/>
</file>

<file path=xl/ctrlProps/ctrlProp954.xml><?xml version="1.0" encoding="utf-8"?>
<formControlPr xmlns="http://schemas.microsoft.com/office/spreadsheetml/2009/9/main" objectType="CheckBox" fmlaLink="#REF!" lockText="1" noThreeD="1"/>
</file>

<file path=xl/ctrlProps/ctrlProp955.xml><?xml version="1.0" encoding="utf-8"?>
<formControlPr xmlns="http://schemas.microsoft.com/office/spreadsheetml/2009/9/main" objectType="CheckBox" fmlaLink="#REF!" lockText="1" noThreeD="1"/>
</file>

<file path=xl/ctrlProps/ctrlProp956.xml><?xml version="1.0" encoding="utf-8"?>
<formControlPr xmlns="http://schemas.microsoft.com/office/spreadsheetml/2009/9/main" objectType="CheckBox" fmlaLink="#REF!" lockText="1" noThreeD="1"/>
</file>

<file path=xl/ctrlProps/ctrlProp957.xml><?xml version="1.0" encoding="utf-8"?>
<formControlPr xmlns="http://schemas.microsoft.com/office/spreadsheetml/2009/9/main" objectType="CheckBox" fmlaLink="#REF!" lockText="1" noThreeD="1"/>
</file>

<file path=xl/ctrlProps/ctrlProp958.xml><?xml version="1.0" encoding="utf-8"?>
<formControlPr xmlns="http://schemas.microsoft.com/office/spreadsheetml/2009/9/main" objectType="CheckBox" fmlaLink="#REF!" lockText="1" noThreeD="1"/>
</file>

<file path=xl/ctrlProps/ctrlProp959.xml><?xml version="1.0" encoding="utf-8"?>
<formControlPr xmlns="http://schemas.microsoft.com/office/spreadsheetml/2009/9/main" objectType="CheckBox" fmlaLink="#REF!" lockText="1" noThreeD="1"/>
</file>

<file path=xl/ctrlProps/ctrlProp960.xml><?xml version="1.0" encoding="utf-8"?>
<formControlPr xmlns="http://schemas.microsoft.com/office/spreadsheetml/2009/9/main" objectType="CheckBox" fmlaLink="#REF!" lockText="1" noThreeD="1"/>
</file>

<file path=xl/ctrlProps/ctrlProp961.xml><?xml version="1.0" encoding="utf-8"?>
<formControlPr xmlns="http://schemas.microsoft.com/office/spreadsheetml/2009/9/main" objectType="CheckBox" fmlaLink="#REF!" lockText="1" noThreeD="1"/>
</file>

<file path=xl/ctrlProps/ctrlProp962.xml><?xml version="1.0" encoding="utf-8"?>
<formControlPr xmlns="http://schemas.microsoft.com/office/spreadsheetml/2009/9/main" objectType="CheckBox" fmlaLink="#REF!" lockText="1" noThreeD="1"/>
</file>

<file path=xl/ctrlProps/ctrlProp963.xml><?xml version="1.0" encoding="utf-8"?>
<formControlPr xmlns="http://schemas.microsoft.com/office/spreadsheetml/2009/9/main" objectType="CheckBox" fmlaLink="#REF!" lockText="1" noThreeD="1"/>
</file>

<file path=xl/ctrlProps/ctrlProp964.xml><?xml version="1.0" encoding="utf-8"?>
<formControlPr xmlns="http://schemas.microsoft.com/office/spreadsheetml/2009/9/main" objectType="CheckBox" fmlaLink="#REF!" lockText="1" noThreeD="1"/>
</file>

<file path=xl/ctrlProps/ctrlProp965.xml><?xml version="1.0" encoding="utf-8"?>
<formControlPr xmlns="http://schemas.microsoft.com/office/spreadsheetml/2009/9/main" objectType="CheckBox" fmlaLink="#REF!" lockText="1" noThreeD="1"/>
</file>

<file path=xl/ctrlProps/ctrlProp966.xml><?xml version="1.0" encoding="utf-8"?>
<formControlPr xmlns="http://schemas.microsoft.com/office/spreadsheetml/2009/9/main" objectType="CheckBox" fmlaLink="#REF!" lockText="1" noThreeD="1"/>
</file>

<file path=xl/ctrlProps/ctrlProp967.xml><?xml version="1.0" encoding="utf-8"?>
<formControlPr xmlns="http://schemas.microsoft.com/office/spreadsheetml/2009/9/main" objectType="CheckBox" fmlaLink="#REF!" lockText="1" noThreeD="1"/>
</file>

<file path=xl/ctrlProps/ctrlProp968.xml><?xml version="1.0" encoding="utf-8"?>
<formControlPr xmlns="http://schemas.microsoft.com/office/spreadsheetml/2009/9/main" objectType="CheckBox" fmlaLink="#REF!" lockText="1" noThreeD="1"/>
</file>

<file path=xl/ctrlProps/ctrlProp969.xml><?xml version="1.0" encoding="utf-8"?>
<formControlPr xmlns="http://schemas.microsoft.com/office/spreadsheetml/2009/9/main" objectType="CheckBox" fmlaLink="#REF!" lockText="1" noThreeD="1"/>
</file>

<file path=xl/ctrlProps/ctrlProp970.xml><?xml version="1.0" encoding="utf-8"?>
<formControlPr xmlns="http://schemas.microsoft.com/office/spreadsheetml/2009/9/main" objectType="CheckBox" fmlaLink="#REF!" lockText="1" noThreeD="1"/>
</file>

<file path=xl/ctrlProps/ctrlProp971.xml><?xml version="1.0" encoding="utf-8"?>
<formControlPr xmlns="http://schemas.microsoft.com/office/spreadsheetml/2009/9/main" objectType="CheckBox" fmlaLink="#REF!" lockText="1" noThreeD="1"/>
</file>

<file path=xl/ctrlProps/ctrlProp972.xml><?xml version="1.0" encoding="utf-8"?>
<formControlPr xmlns="http://schemas.microsoft.com/office/spreadsheetml/2009/9/main" objectType="CheckBox" fmlaLink="#REF!" lockText="1" noThreeD="1"/>
</file>

<file path=xl/ctrlProps/ctrlProp973.xml><?xml version="1.0" encoding="utf-8"?>
<formControlPr xmlns="http://schemas.microsoft.com/office/spreadsheetml/2009/9/main" objectType="CheckBox" fmlaLink="#REF!" lockText="1" noThreeD="1"/>
</file>

<file path=xl/ctrlProps/ctrlProp974.xml><?xml version="1.0" encoding="utf-8"?>
<formControlPr xmlns="http://schemas.microsoft.com/office/spreadsheetml/2009/9/main" objectType="CheckBox" fmlaLink="#REF!" lockText="1" noThreeD="1"/>
</file>

<file path=xl/ctrlProps/ctrlProp975.xml><?xml version="1.0" encoding="utf-8"?>
<formControlPr xmlns="http://schemas.microsoft.com/office/spreadsheetml/2009/9/main" objectType="CheckBox" fmlaLink="#REF!" lockText="1" noThreeD="1"/>
</file>

<file path=xl/ctrlProps/ctrlProp976.xml><?xml version="1.0" encoding="utf-8"?>
<formControlPr xmlns="http://schemas.microsoft.com/office/spreadsheetml/2009/9/main" objectType="CheckBox" fmlaLink="#REF!" lockText="1" noThreeD="1"/>
</file>

<file path=xl/ctrlProps/ctrlProp977.xml><?xml version="1.0" encoding="utf-8"?>
<formControlPr xmlns="http://schemas.microsoft.com/office/spreadsheetml/2009/9/main" objectType="CheckBox" fmlaLink="#REF!" lockText="1" noThreeD="1"/>
</file>

<file path=xl/ctrlProps/ctrlProp978.xml><?xml version="1.0" encoding="utf-8"?>
<formControlPr xmlns="http://schemas.microsoft.com/office/spreadsheetml/2009/9/main" objectType="CheckBox" fmlaLink="#REF!" lockText="1" noThreeD="1"/>
</file>

<file path=xl/ctrlProps/ctrlProp979.xml><?xml version="1.0" encoding="utf-8"?>
<formControlPr xmlns="http://schemas.microsoft.com/office/spreadsheetml/2009/9/main" objectType="CheckBox" fmlaLink="#REF!" lockText="1" noThreeD="1"/>
</file>

<file path=xl/ctrlProps/ctrlProp980.xml><?xml version="1.0" encoding="utf-8"?>
<formControlPr xmlns="http://schemas.microsoft.com/office/spreadsheetml/2009/9/main" objectType="CheckBox" fmlaLink="#REF!" lockText="1" noThreeD="1"/>
</file>

<file path=xl/ctrlProps/ctrlProp981.xml><?xml version="1.0" encoding="utf-8"?>
<formControlPr xmlns="http://schemas.microsoft.com/office/spreadsheetml/2009/9/main" objectType="CheckBox" fmlaLink="#REF!" lockText="1" noThreeD="1"/>
</file>

<file path=xl/ctrlProps/ctrlProp982.xml><?xml version="1.0" encoding="utf-8"?>
<formControlPr xmlns="http://schemas.microsoft.com/office/spreadsheetml/2009/9/main" objectType="CheckBox" fmlaLink="#REF!" lockText="1" noThreeD="1"/>
</file>

<file path=xl/ctrlProps/ctrlProp983.xml><?xml version="1.0" encoding="utf-8"?>
<formControlPr xmlns="http://schemas.microsoft.com/office/spreadsheetml/2009/9/main" objectType="CheckBox" fmlaLink="#REF!" lockText="1" noThreeD="1"/>
</file>

<file path=xl/ctrlProps/ctrlProp984.xml><?xml version="1.0" encoding="utf-8"?>
<formControlPr xmlns="http://schemas.microsoft.com/office/spreadsheetml/2009/9/main" objectType="CheckBox" fmlaLink="#REF!" lockText="1" noThreeD="1"/>
</file>

<file path=xl/ctrlProps/ctrlProp985.xml><?xml version="1.0" encoding="utf-8"?>
<formControlPr xmlns="http://schemas.microsoft.com/office/spreadsheetml/2009/9/main" objectType="CheckBox" fmlaLink="#REF!" lockText="1" noThreeD="1"/>
</file>

<file path=xl/ctrlProps/ctrlProp986.xml><?xml version="1.0" encoding="utf-8"?>
<formControlPr xmlns="http://schemas.microsoft.com/office/spreadsheetml/2009/9/main" objectType="CheckBox" fmlaLink="#REF!" lockText="1" noThreeD="1"/>
</file>

<file path=xl/ctrlProps/ctrlProp987.xml><?xml version="1.0" encoding="utf-8"?>
<formControlPr xmlns="http://schemas.microsoft.com/office/spreadsheetml/2009/9/main" objectType="CheckBox" fmlaLink="#REF!" lockText="1" noThreeD="1"/>
</file>

<file path=xl/ctrlProps/ctrlProp988.xml><?xml version="1.0" encoding="utf-8"?>
<formControlPr xmlns="http://schemas.microsoft.com/office/spreadsheetml/2009/9/main" objectType="CheckBox" fmlaLink="#REF!" lockText="1" noThreeD="1"/>
</file>

<file path=xl/ctrlProps/ctrlProp989.xml><?xml version="1.0" encoding="utf-8"?>
<formControlPr xmlns="http://schemas.microsoft.com/office/spreadsheetml/2009/9/main" objectType="CheckBox" fmlaLink="#REF!" lockText="1" noThreeD="1"/>
</file>

<file path=xl/ctrlProps/ctrlProp990.xml><?xml version="1.0" encoding="utf-8"?>
<formControlPr xmlns="http://schemas.microsoft.com/office/spreadsheetml/2009/9/main" objectType="CheckBox" fmlaLink="#REF!" lockText="1" noThreeD="1"/>
</file>

<file path=xl/ctrlProps/ctrlProp991.xml><?xml version="1.0" encoding="utf-8"?>
<formControlPr xmlns="http://schemas.microsoft.com/office/spreadsheetml/2009/9/main" objectType="CheckBox" fmlaLink="#REF!" lockText="1" noThreeD="1"/>
</file>

<file path=xl/ctrlProps/ctrlProp992.xml><?xml version="1.0" encoding="utf-8"?>
<formControlPr xmlns="http://schemas.microsoft.com/office/spreadsheetml/2009/9/main" objectType="CheckBox" fmlaLink="#REF!" lockText="1" noThreeD="1"/>
</file>

<file path=xl/ctrlProps/ctrlProp993.xml><?xml version="1.0" encoding="utf-8"?>
<formControlPr xmlns="http://schemas.microsoft.com/office/spreadsheetml/2009/9/main" objectType="CheckBox" fmlaLink="#REF!" lockText="1" noThreeD="1"/>
</file>

<file path=xl/ctrlProps/ctrlProp994.xml><?xml version="1.0" encoding="utf-8"?>
<formControlPr xmlns="http://schemas.microsoft.com/office/spreadsheetml/2009/9/main" objectType="CheckBox" fmlaLink="#REF!" lockText="1" noThreeD="1"/>
</file>

<file path=xl/ctrlProps/ctrlProp995.xml><?xml version="1.0" encoding="utf-8"?>
<formControlPr xmlns="http://schemas.microsoft.com/office/spreadsheetml/2009/9/main" objectType="CheckBox" fmlaLink="#REF!" lockText="1" noThreeD="1"/>
</file>

<file path=xl/ctrlProps/ctrlProp996.xml><?xml version="1.0" encoding="utf-8"?>
<formControlPr xmlns="http://schemas.microsoft.com/office/spreadsheetml/2009/9/main" objectType="CheckBox" fmlaLink="#REF!" lockText="1" noThreeD="1"/>
</file>

<file path=xl/ctrlProps/ctrlProp997.xml><?xml version="1.0" encoding="utf-8"?>
<formControlPr xmlns="http://schemas.microsoft.com/office/spreadsheetml/2009/9/main" objectType="CheckBox" fmlaLink="#REF!" lockText="1" noThreeD="1"/>
</file>

<file path=xl/ctrlProps/ctrlProp998.xml><?xml version="1.0" encoding="utf-8"?>
<formControlPr xmlns="http://schemas.microsoft.com/office/spreadsheetml/2009/9/main" objectType="CheckBox" fmlaLink="#REF!" lockText="1" noThreeD="1"/>
</file>

<file path=xl/ctrlProps/ctrlProp999.xml><?xml version="1.0" encoding="utf-8"?>
<formControlPr xmlns="http://schemas.microsoft.com/office/spreadsheetml/2009/9/main" objectType="CheckBox" fmlaLink="#REF!" lockText="1" noThreeD="1"/>
</file>

<file path=xl/ctrlProps/ctrlProp1000.xml><?xml version="1.0" encoding="utf-8"?>
<formControlPr xmlns="http://schemas.microsoft.com/office/spreadsheetml/2009/9/main" objectType="CheckBox" fmlaLink="#REF!" lockText="1" noThreeD="1"/>
</file>

<file path=xl/ctrlProps/ctrlProp1001.xml><?xml version="1.0" encoding="utf-8"?>
<formControlPr xmlns="http://schemas.microsoft.com/office/spreadsheetml/2009/9/main" objectType="CheckBox" fmlaLink="#REF!" lockText="1" noThreeD="1"/>
</file>

<file path=xl/ctrlProps/ctrlProp1002.xml><?xml version="1.0" encoding="utf-8"?>
<formControlPr xmlns="http://schemas.microsoft.com/office/spreadsheetml/2009/9/main" objectType="CheckBox" fmlaLink="#REF!" lockText="1" noThreeD="1"/>
</file>

<file path=xl/ctrlProps/ctrlProp1003.xml><?xml version="1.0" encoding="utf-8"?>
<formControlPr xmlns="http://schemas.microsoft.com/office/spreadsheetml/2009/9/main" objectType="CheckBox" fmlaLink="#REF!" lockText="1" noThreeD="1"/>
</file>

<file path=xl/ctrlProps/ctrlProp1004.xml><?xml version="1.0" encoding="utf-8"?>
<formControlPr xmlns="http://schemas.microsoft.com/office/spreadsheetml/2009/9/main" objectType="CheckBox" fmlaLink="#REF!" lockText="1" noThreeD="1"/>
</file>

<file path=xl/ctrlProps/ctrlProp1005.xml><?xml version="1.0" encoding="utf-8"?>
<formControlPr xmlns="http://schemas.microsoft.com/office/spreadsheetml/2009/9/main" objectType="CheckBox" fmlaLink="#REF!" lockText="1" noThreeD="1"/>
</file>

<file path=xl/ctrlProps/ctrlProp1006.xml><?xml version="1.0" encoding="utf-8"?>
<formControlPr xmlns="http://schemas.microsoft.com/office/spreadsheetml/2009/9/main" objectType="CheckBox" fmlaLink="#REF!" lockText="1" noThreeD="1"/>
</file>

<file path=xl/ctrlProps/ctrlProp1007.xml><?xml version="1.0" encoding="utf-8"?>
<formControlPr xmlns="http://schemas.microsoft.com/office/spreadsheetml/2009/9/main" objectType="CheckBox" fmlaLink="#REF!" lockText="1" noThreeD="1"/>
</file>

<file path=xl/ctrlProps/ctrlProp1008.xml><?xml version="1.0" encoding="utf-8"?>
<formControlPr xmlns="http://schemas.microsoft.com/office/spreadsheetml/2009/9/main" objectType="CheckBox" fmlaLink="#REF!" lockText="1" noThreeD="1"/>
</file>

<file path=xl/ctrlProps/ctrlProp1009.xml><?xml version="1.0" encoding="utf-8"?>
<formControlPr xmlns="http://schemas.microsoft.com/office/spreadsheetml/2009/9/main" objectType="CheckBox" fmlaLink="#REF!" lockText="1" noThreeD="1"/>
</file>

<file path=xl/ctrlProps/ctrlProp1010.xml><?xml version="1.0" encoding="utf-8"?>
<formControlPr xmlns="http://schemas.microsoft.com/office/spreadsheetml/2009/9/main" objectType="CheckBox" fmlaLink="#REF!" lockText="1" noThreeD="1"/>
</file>

<file path=xl/ctrlProps/ctrlProp1011.xml><?xml version="1.0" encoding="utf-8"?>
<formControlPr xmlns="http://schemas.microsoft.com/office/spreadsheetml/2009/9/main" objectType="CheckBox" fmlaLink="#REF!" lockText="1" noThreeD="1"/>
</file>

<file path=xl/ctrlProps/ctrlProp1012.xml><?xml version="1.0" encoding="utf-8"?>
<formControlPr xmlns="http://schemas.microsoft.com/office/spreadsheetml/2009/9/main" objectType="CheckBox" fmlaLink="#REF!" lockText="1" noThreeD="1"/>
</file>

<file path=xl/ctrlProps/ctrlProp1013.xml><?xml version="1.0" encoding="utf-8"?>
<formControlPr xmlns="http://schemas.microsoft.com/office/spreadsheetml/2009/9/main" objectType="CheckBox" fmlaLink="#REF!" lockText="1" noThreeD="1"/>
</file>

<file path=xl/ctrlProps/ctrlProp1014.xml><?xml version="1.0" encoding="utf-8"?>
<formControlPr xmlns="http://schemas.microsoft.com/office/spreadsheetml/2009/9/main" objectType="CheckBox" fmlaLink="#REF!" lockText="1" noThreeD="1"/>
</file>

<file path=xl/ctrlProps/ctrlProp1015.xml><?xml version="1.0" encoding="utf-8"?>
<formControlPr xmlns="http://schemas.microsoft.com/office/spreadsheetml/2009/9/main" objectType="CheckBox" fmlaLink="#REF!" lockText="1" noThreeD="1"/>
</file>

<file path=xl/ctrlProps/ctrlProp1016.xml><?xml version="1.0" encoding="utf-8"?>
<formControlPr xmlns="http://schemas.microsoft.com/office/spreadsheetml/2009/9/main" objectType="CheckBox" fmlaLink="#REF!" lockText="1" noThreeD="1"/>
</file>

<file path=xl/ctrlProps/ctrlProp1017.xml><?xml version="1.0" encoding="utf-8"?>
<formControlPr xmlns="http://schemas.microsoft.com/office/spreadsheetml/2009/9/main" objectType="CheckBox" fmlaLink="#REF!" lockText="1" noThreeD="1"/>
</file>

<file path=xl/ctrlProps/ctrlProp1018.xml><?xml version="1.0" encoding="utf-8"?>
<formControlPr xmlns="http://schemas.microsoft.com/office/spreadsheetml/2009/9/main" objectType="CheckBox" fmlaLink="#REF!" lockText="1" noThreeD="1"/>
</file>

<file path=xl/ctrlProps/ctrlProp1019.xml><?xml version="1.0" encoding="utf-8"?>
<formControlPr xmlns="http://schemas.microsoft.com/office/spreadsheetml/2009/9/main" objectType="CheckBox" fmlaLink="#REF!" lockText="1" noThreeD="1"/>
</file>

<file path=xl/ctrlProps/ctrlProp1020.xml><?xml version="1.0" encoding="utf-8"?>
<formControlPr xmlns="http://schemas.microsoft.com/office/spreadsheetml/2009/9/main" objectType="CheckBox" fmlaLink="#REF!" lockText="1" noThreeD="1"/>
</file>

<file path=xl/ctrlProps/ctrlProp1021.xml><?xml version="1.0" encoding="utf-8"?>
<formControlPr xmlns="http://schemas.microsoft.com/office/spreadsheetml/2009/9/main" objectType="CheckBox" fmlaLink="#REF!" lockText="1" noThreeD="1"/>
</file>

<file path=xl/ctrlProps/ctrlProp1022.xml><?xml version="1.0" encoding="utf-8"?>
<formControlPr xmlns="http://schemas.microsoft.com/office/spreadsheetml/2009/9/main" objectType="CheckBox" fmlaLink="#REF!" lockText="1" noThreeD="1"/>
</file>

<file path=xl/ctrlProps/ctrlProp1023.xml><?xml version="1.0" encoding="utf-8"?>
<formControlPr xmlns="http://schemas.microsoft.com/office/spreadsheetml/2009/9/main" objectType="CheckBox" fmlaLink="#REF!" lockText="1" noThreeD="1"/>
</file>

<file path=xl/ctrlProps/ctrlProp1024.xml><?xml version="1.0" encoding="utf-8"?>
<formControlPr xmlns="http://schemas.microsoft.com/office/spreadsheetml/2009/9/main" objectType="CheckBox" fmlaLink="#REF!" lockText="1" noThreeD="1"/>
</file>

<file path=xl/ctrlProps/ctrlProp1025.xml><?xml version="1.0" encoding="utf-8"?>
<formControlPr xmlns="http://schemas.microsoft.com/office/spreadsheetml/2009/9/main" objectType="CheckBox" fmlaLink="#REF!" lockText="1" noThreeD="1"/>
</file>

<file path=xl/ctrlProps/ctrlProp1026.xml><?xml version="1.0" encoding="utf-8"?>
<formControlPr xmlns="http://schemas.microsoft.com/office/spreadsheetml/2009/9/main" objectType="CheckBox" fmlaLink="#REF!" lockText="1" noThreeD="1"/>
</file>

<file path=xl/ctrlProps/ctrlProp1027.xml><?xml version="1.0" encoding="utf-8"?>
<formControlPr xmlns="http://schemas.microsoft.com/office/spreadsheetml/2009/9/main" objectType="CheckBox" fmlaLink="#REF!" lockText="1" noThreeD="1"/>
</file>

<file path=xl/ctrlProps/ctrlProp1028.xml><?xml version="1.0" encoding="utf-8"?>
<formControlPr xmlns="http://schemas.microsoft.com/office/spreadsheetml/2009/9/main" objectType="CheckBox" fmlaLink="#REF!" lockText="1" noThreeD="1"/>
</file>

<file path=xl/ctrlProps/ctrlProp1029.xml><?xml version="1.0" encoding="utf-8"?>
<formControlPr xmlns="http://schemas.microsoft.com/office/spreadsheetml/2009/9/main" objectType="CheckBox" fmlaLink="#REF!" lockText="1" noThreeD="1"/>
</file>

<file path=xl/ctrlProps/ctrlProp1030.xml><?xml version="1.0" encoding="utf-8"?>
<formControlPr xmlns="http://schemas.microsoft.com/office/spreadsheetml/2009/9/main" objectType="CheckBox" fmlaLink="#REF!" lockText="1" noThreeD="1"/>
</file>

<file path=xl/ctrlProps/ctrlProp1031.xml><?xml version="1.0" encoding="utf-8"?>
<formControlPr xmlns="http://schemas.microsoft.com/office/spreadsheetml/2009/9/main" objectType="CheckBox" fmlaLink="#REF!" lockText="1" noThreeD="1"/>
</file>

<file path=xl/ctrlProps/ctrlProp1032.xml><?xml version="1.0" encoding="utf-8"?>
<formControlPr xmlns="http://schemas.microsoft.com/office/spreadsheetml/2009/9/main" objectType="CheckBox" fmlaLink="#REF!" lockText="1" noThreeD="1"/>
</file>

<file path=xl/ctrlProps/ctrlProp1033.xml><?xml version="1.0" encoding="utf-8"?>
<formControlPr xmlns="http://schemas.microsoft.com/office/spreadsheetml/2009/9/main" objectType="CheckBox" fmlaLink="#REF!" lockText="1" noThreeD="1"/>
</file>

<file path=xl/ctrlProps/ctrlProp1034.xml><?xml version="1.0" encoding="utf-8"?>
<formControlPr xmlns="http://schemas.microsoft.com/office/spreadsheetml/2009/9/main" objectType="CheckBox" fmlaLink="#REF!" lockText="1" noThreeD="1"/>
</file>

<file path=xl/ctrlProps/ctrlProp1035.xml><?xml version="1.0" encoding="utf-8"?>
<formControlPr xmlns="http://schemas.microsoft.com/office/spreadsheetml/2009/9/main" objectType="CheckBox" fmlaLink="#REF!" lockText="1" noThreeD="1"/>
</file>

<file path=xl/ctrlProps/ctrlProp1036.xml><?xml version="1.0" encoding="utf-8"?>
<formControlPr xmlns="http://schemas.microsoft.com/office/spreadsheetml/2009/9/main" objectType="CheckBox" fmlaLink="#REF!" lockText="1" noThreeD="1"/>
</file>

<file path=xl/ctrlProps/ctrlProp1037.xml><?xml version="1.0" encoding="utf-8"?>
<formControlPr xmlns="http://schemas.microsoft.com/office/spreadsheetml/2009/9/main" objectType="CheckBox" fmlaLink="#REF!" lockText="1" noThreeD="1"/>
</file>

<file path=xl/ctrlProps/ctrlProp1038.xml><?xml version="1.0" encoding="utf-8"?>
<formControlPr xmlns="http://schemas.microsoft.com/office/spreadsheetml/2009/9/main" objectType="CheckBox" fmlaLink="#REF!" lockText="1" noThreeD="1"/>
</file>

<file path=xl/ctrlProps/ctrlProp1039.xml><?xml version="1.0" encoding="utf-8"?>
<formControlPr xmlns="http://schemas.microsoft.com/office/spreadsheetml/2009/9/main" objectType="CheckBox" fmlaLink="#REF!" lockText="1" noThreeD="1"/>
</file>

<file path=xl/ctrlProps/ctrlProp1040.xml><?xml version="1.0" encoding="utf-8"?>
<formControlPr xmlns="http://schemas.microsoft.com/office/spreadsheetml/2009/9/main" objectType="CheckBox" fmlaLink="#REF!" lockText="1" noThreeD="1"/>
</file>

<file path=xl/ctrlProps/ctrlProp1041.xml><?xml version="1.0" encoding="utf-8"?>
<formControlPr xmlns="http://schemas.microsoft.com/office/spreadsheetml/2009/9/main" objectType="CheckBox" fmlaLink="#REF!" lockText="1" noThreeD="1"/>
</file>

<file path=xl/ctrlProps/ctrlProp1042.xml><?xml version="1.0" encoding="utf-8"?>
<formControlPr xmlns="http://schemas.microsoft.com/office/spreadsheetml/2009/9/main" objectType="CheckBox" fmlaLink="#REF!" lockText="1" noThreeD="1"/>
</file>

<file path=xl/ctrlProps/ctrlProp1043.xml><?xml version="1.0" encoding="utf-8"?>
<formControlPr xmlns="http://schemas.microsoft.com/office/spreadsheetml/2009/9/main" objectType="CheckBox" fmlaLink="#REF!" lockText="1" noThreeD="1"/>
</file>

<file path=xl/ctrlProps/ctrlProp1044.xml><?xml version="1.0" encoding="utf-8"?>
<formControlPr xmlns="http://schemas.microsoft.com/office/spreadsheetml/2009/9/main" objectType="CheckBox" fmlaLink="#REF!" lockText="1" noThreeD="1"/>
</file>

<file path=xl/ctrlProps/ctrlProp1045.xml><?xml version="1.0" encoding="utf-8"?>
<formControlPr xmlns="http://schemas.microsoft.com/office/spreadsheetml/2009/9/main" objectType="CheckBox" fmlaLink="#REF!" lockText="1" noThreeD="1"/>
</file>

<file path=xl/ctrlProps/ctrlProp1046.xml><?xml version="1.0" encoding="utf-8"?>
<formControlPr xmlns="http://schemas.microsoft.com/office/spreadsheetml/2009/9/main" objectType="CheckBox" fmlaLink="#REF!" lockText="1" noThreeD="1"/>
</file>

<file path=xl/ctrlProps/ctrlProp1047.xml><?xml version="1.0" encoding="utf-8"?>
<formControlPr xmlns="http://schemas.microsoft.com/office/spreadsheetml/2009/9/main" objectType="CheckBox" fmlaLink="#REF!" lockText="1" noThreeD="1"/>
</file>

<file path=xl/ctrlProps/ctrlProp1048.xml><?xml version="1.0" encoding="utf-8"?>
<formControlPr xmlns="http://schemas.microsoft.com/office/spreadsheetml/2009/9/main" objectType="CheckBox" fmlaLink="#REF!" lockText="1" noThreeD="1"/>
</file>

<file path=xl/ctrlProps/ctrlProp1049.xml><?xml version="1.0" encoding="utf-8"?>
<formControlPr xmlns="http://schemas.microsoft.com/office/spreadsheetml/2009/9/main" objectType="CheckBox" fmlaLink="#REF!" lockText="1" noThreeD="1"/>
</file>

<file path=xl/ctrlProps/ctrlProp1050.xml><?xml version="1.0" encoding="utf-8"?>
<formControlPr xmlns="http://schemas.microsoft.com/office/spreadsheetml/2009/9/main" objectType="CheckBox" fmlaLink="#REF!" lockText="1" noThreeD="1"/>
</file>

<file path=xl/ctrlProps/ctrlProp1051.xml><?xml version="1.0" encoding="utf-8"?>
<formControlPr xmlns="http://schemas.microsoft.com/office/spreadsheetml/2009/9/main" objectType="CheckBox" fmlaLink="#REF!" lockText="1" noThreeD="1"/>
</file>

<file path=xl/ctrlProps/ctrlProp1052.xml><?xml version="1.0" encoding="utf-8"?>
<formControlPr xmlns="http://schemas.microsoft.com/office/spreadsheetml/2009/9/main" objectType="CheckBox" fmlaLink="#REF!" lockText="1" noThreeD="1"/>
</file>

<file path=xl/ctrlProps/ctrlProp1053.xml><?xml version="1.0" encoding="utf-8"?>
<formControlPr xmlns="http://schemas.microsoft.com/office/spreadsheetml/2009/9/main" objectType="CheckBox" fmlaLink="#REF!" lockText="1" noThreeD="1"/>
</file>

<file path=xl/ctrlProps/ctrlProp1054.xml><?xml version="1.0" encoding="utf-8"?>
<formControlPr xmlns="http://schemas.microsoft.com/office/spreadsheetml/2009/9/main" objectType="CheckBox" fmlaLink="#REF!" lockText="1" noThreeD="1"/>
</file>

<file path=xl/ctrlProps/ctrlProp1055.xml><?xml version="1.0" encoding="utf-8"?>
<formControlPr xmlns="http://schemas.microsoft.com/office/spreadsheetml/2009/9/main" objectType="CheckBox" fmlaLink="#REF!" lockText="1" noThreeD="1"/>
</file>

<file path=xl/ctrlProps/ctrlProp1056.xml><?xml version="1.0" encoding="utf-8"?>
<formControlPr xmlns="http://schemas.microsoft.com/office/spreadsheetml/2009/9/main" objectType="CheckBox" fmlaLink="#REF!" lockText="1" noThreeD="1"/>
</file>

<file path=xl/ctrlProps/ctrlProp1057.xml><?xml version="1.0" encoding="utf-8"?>
<formControlPr xmlns="http://schemas.microsoft.com/office/spreadsheetml/2009/9/main" objectType="CheckBox" fmlaLink="#REF!" lockText="1" noThreeD="1"/>
</file>

<file path=xl/ctrlProps/ctrlProp1058.xml><?xml version="1.0" encoding="utf-8"?>
<formControlPr xmlns="http://schemas.microsoft.com/office/spreadsheetml/2009/9/main" objectType="CheckBox" fmlaLink="#REF!" lockText="1" noThreeD="1"/>
</file>

<file path=xl/ctrlProps/ctrlProp1059.xml><?xml version="1.0" encoding="utf-8"?>
<formControlPr xmlns="http://schemas.microsoft.com/office/spreadsheetml/2009/9/main" objectType="CheckBox" fmlaLink="#REF!" lockText="1" noThreeD="1"/>
</file>

<file path=xl/ctrlProps/ctrlProp1060.xml><?xml version="1.0" encoding="utf-8"?>
<formControlPr xmlns="http://schemas.microsoft.com/office/spreadsheetml/2009/9/main" objectType="CheckBox" fmlaLink="#REF!" lockText="1" noThreeD="1"/>
</file>

<file path=xl/ctrlProps/ctrlProp1061.xml><?xml version="1.0" encoding="utf-8"?>
<formControlPr xmlns="http://schemas.microsoft.com/office/spreadsheetml/2009/9/main" objectType="CheckBox" fmlaLink="#REF!" lockText="1" noThreeD="1"/>
</file>

<file path=xl/ctrlProps/ctrlProp1062.xml><?xml version="1.0" encoding="utf-8"?>
<formControlPr xmlns="http://schemas.microsoft.com/office/spreadsheetml/2009/9/main" objectType="CheckBox" fmlaLink="#REF!" lockText="1" noThreeD="1"/>
</file>

<file path=xl/ctrlProps/ctrlProp1063.xml><?xml version="1.0" encoding="utf-8"?>
<formControlPr xmlns="http://schemas.microsoft.com/office/spreadsheetml/2009/9/main" objectType="CheckBox" fmlaLink="#REF!" lockText="1" noThreeD="1"/>
</file>

<file path=xl/ctrlProps/ctrlProp1064.xml><?xml version="1.0" encoding="utf-8"?>
<formControlPr xmlns="http://schemas.microsoft.com/office/spreadsheetml/2009/9/main" objectType="CheckBox" fmlaLink="#REF!" lockText="1" noThreeD="1"/>
</file>

<file path=xl/ctrlProps/ctrlProp1065.xml><?xml version="1.0" encoding="utf-8"?>
<formControlPr xmlns="http://schemas.microsoft.com/office/spreadsheetml/2009/9/main" objectType="CheckBox" fmlaLink="#REF!" lockText="1" noThreeD="1"/>
</file>

<file path=xl/ctrlProps/ctrlProp1066.xml><?xml version="1.0" encoding="utf-8"?>
<formControlPr xmlns="http://schemas.microsoft.com/office/spreadsheetml/2009/9/main" objectType="CheckBox" fmlaLink="#REF!" lockText="1" noThreeD="1"/>
</file>

<file path=xl/ctrlProps/ctrlProp1067.xml><?xml version="1.0" encoding="utf-8"?>
<formControlPr xmlns="http://schemas.microsoft.com/office/spreadsheetml/2009/9/main" objectType="CheckBox" fmlaLink="#REF!" lockText="1" noThreeD="1"/>
</file>

<file path=xl/ctrlProps/ctrlProp1068.xml><?xml version="1.0" encoding="utf-8"?>
<formControlPr xmlns="http://schemas.microsoft.com/office/spreadsheetml/2009/9/main" objectType="CheckBox" fmlaLink="#REF!" lockText="1" noThreeD="1"/>
</file>

<file path=xl/ctrlProps/ctrlProp1069.xml><?xml version="1.0" encoding="utf-8"?>
<formControlPr xmlns="http://schemas.microsoft.com/office/spreadsheetml/2009/9/main" objectType="CheckBox" fmlaLink="#REF!" lockText="1" noThreeD="1"/>
</file>

<file path=xl/ctrlProps/ctrlProp1070.xml><?xml version="1.0" encoding="utf-8"?>
<formControlPr xmlns="http://schemas.microsoft.com/office/spreadsheetml/2009/9/main" objectType="CheckBox" fmlaLink="#REF!" lockText="1" noThreeD="1"/>
</file>

<file path=xl/ctrlProps/ctrlProp1071.xml><?xml version="1.0" encoding="utf-8"?>
<formControlPr xmlns="http://schemas.microsoft.com/office/spreadsheetml/2009/9/main" objectType="CheckBox" fmlaLink="#REF!" lockText="1" noThreeD="1"/>
</file>

<file path=xl/ctrlProps/ctrlProp1072.xml><?xml version="1.0" encoding="utf-8"?>
<formControlPr xmlns="http://schemas.microsoft.com/office/spreadsheetml/2009/9/main" objectType="CheckBox" fmlaLink="#REF!" lockText="1" noThreeD="1"/>
</file>

<file path=xl/ctrlProps/ctrlProp1073.xml><?xml version="1.0" encoding="utf-8"?>
<formControlPr xmlns="http://schemas.microsoft.com/office/spreadsheetml/2009/9/main" objectType="CheckBox" fmlaLink="#REF!" lockText="1" noThreeD="1"/>
</file>

<file path=xl/ctrlProps/ctrlProp1074.xml><?xml version="1.0" encoding="utf-8"?>
<formControlPr xmlns="http://schemas.microsoft.com/office/spreadsheetml/2009/9/main" objectType="CheckBox" fmlaLink="#REF!" lockText="1" noThreeD="1"/>
</file>

<file path=xl/ctrlProps/ctrlProp1075.xml><?xml version="1.0" encoding="utf-8"?>
<formControlPr xmlns="http://schemas.microsoft.com/office/spreadsheetml/2009/9/main" objectType="CheckBox" fmlaLink="#REF!" lockText="1" noThreeD="1"/>
</file>

<file path=xl/ctrlProps/ctrlProp1076.xml><?xml version="1.0" encoding="utf-8"?>
<formControlPr xmlns="http://schemas.microsoft.com/office/spreadsheetml/2009/9/main" objectType="CheckBox" fmlaLink="#REF!" lockText="1" noThreeD="1"/>
</file>

<file path=xl/ctrlProps/ctrlProp1077.xml><?xml version="1.0" encoding="utf-8"?>
<formControlPr xmlns="http://schemas.microsoft.com/office/spreadsheetml/2009/9/main" objectType="CheckBox" fmlaLink="#REF!" lockText="1" noThreeD="1"/>
</file>

<file path=xl/ctrlProps/ctrlProp1078.xml><?xml version="1.0" encoding="utf-8"?>
<formControlPr xmlns="http://schemas.microsoft.com/office/spreadsheetml/2009/9/main" objectType="CheckBox" fmlaLink="#REF!" lockText="1" noThreeD="1"/>
</file>

<file path=xl/ctrlProps/ctrlProp1079.xml><?xml version="1.0" encoding="utf-8"?>
<formControlPr xmlns="http://schemas.microsoft.com/office/spreadsheetml/2009/9/main" objectType="CheckBox" fmlaLink="#REF!" lockText="1" noThreeD="1"/>
</file>

<file path=xl/ctrlProps/ctrlProp1080.xml><?xml version="1.0" encoding="utf-8"?>
<formControlPr xmlns="http://schemas.microsoft.com/office/spreadsheetml/2009/9/main" objectType="CheckBox" fmlaLink="#REF!" lockText="1" noThreeD="1"/>
</file>

<file path=xl/ctrlProps/ctrlProp1081.xml><?xml version="1.0" encoding="utf-8"?>
<formControlPr xmlns="http://schemas.microsoft.com/office/spreadsheetml/2009/9/main" objectType="CheckBox" fmlaLink="#REF!" lockText="1" noThreeD="1"/>
</file>

<file path=xl/ctrlProps/ctrlProp1082.xml><?xml version="1.0" encoding="utf-8"?>
<formControlPr xmlns="http://schemas.microsoft.com/office/spreadsheetml/2009/9/main" objectType="CheckBox" fmlaLink="#REF!" lockText="1" noThreeD="1"/>
</file>

<file path=xl/ctrlProps/ctrlProp1083.xml><?xml version="1.0" encoding="utf-8"?>
<formControlPr xmlns="http://schemas.microsoft.com/office/spreadsheetml/2009/9/main" objectType="CheckBox" fmlaLink="#REF!" lockText="1" noThreeD="1"/>
</file>

<file path=xl/ctrlProps/ctrlProp1084.xml><?xml version="1.0" encoding="utf-8"?>
<formControlPr xmlns="http://schemas.microsoft.com/office/spreadsheetml/2009/9/main" objectType="CheckBox" fmlaLink="#REF!" lockText="1" noThreeD="1"/>
</file>

<file path=xl/ctrlProps/ctrlProp1085.xml><?xml version="1.0" encoding="utf-8"?>
<formControlPr xmlns="http://schemas.microsoft.com/office/spreadsheetml/2009/9/main" objectType="CheckBox" fmlaLink="#REF!" lockText="1" noThreeD="1"/>
</file>

<file path=xl/ctrlProps/ctrlProp1086.xml><?xml version="1.0" encoding="utf-8"?>
<formControlPr xmlns="http://schemas.microsoft.com/office/spreadsheetml/2009/9/main" objectType="CheckBox" fmlaLink="#REF!" lockText="1" noThreeD="1"/>
</file>

<file path=xl/ctrlProps/ctrlProp1087.xml><?xml version="1.0" encoding="utf-8"?>
<formControlPr xmlns="http://schemas.microsoft.com/office/spreadsheetml/2009/9/main" objectType="CheckBox" fmlaLink="#REF!" lockText="1" noThreeD="1"/>
</file>

<file path=xl/ctrlProps/ctrlProp1088.xml><?xml version="1.0" encoding="utf-8"?>
<formControlPr xmlns="http://schemas.microsoft.com/office/spreadsheetml/2009/9/main" objectType="CheckBox" fmlaLink="#REF!" lockText="1" noThreeD="1"/>
</file>

<file path=xl/ctrlProps/ctrlProp1089.xml><?xml version="1.0" encoding="utf-8"?>
<formControlPr xmlns="http://schemas.microsoft.com/office/spreadsheetml/2009/9/main" objectType="CheckBox" fmlaLink="#REF!" lockText="1" noThreeD="1"/>
</file>

<file path=xl/ctrlProps/ctrlProp1090.xml><?xml version="1.0" encoding="utf-8"?>
<formControlPr xmlns="http://schemas.microsoft.com/office/spreadsheetml/2009/9/main" objectType="CheckBox" fmlaLink="#REF!" lockText="1" noThreeD="1"/>
</file>

<file path=xl/ctrlProps/ctrlProp1091.xml><?xml version="1.0" encoding="utf-8"?>
<formControlPr xmlns="http://schemas.microsoft.com/office/spreadsheetml/2009/9/main" objectType="CheckBox" fmlaLink="#REF!" lockText="1" noThreeD="1"/>
</file>

<file path=xl/ctrlProps/ctrlProp1092.xml><?xml version="1.0" encoding="utf-8"?>
<formControlPr xmlns="http://schemas.microsoft.com/office/spreadsheetml/2009/9/main" objectType="CheckBox" fmlaLink="#REF!" lockText="1" noThreeD="1"/>
</file>

<file path=xl/ctrlProps/ctrlProp1093.xml><?xml version="1.0" encoding="utf-8"?>
<formControlPr xmlns="http://schemas.microsoft.com/office/spreadsheetml/2009/9/main" objectType="CheckBox" fmlaLink="#REF!" lockText="1" noThreeD="1"/>
</file>

<file path=xl/ctrlProps/ctrlProp1094.xml><?xml version="1.0" encoding="utf-8"?>
<formControlPr xmlns="http://schemas.microsoft.com/office/spreadsheetml/2009/9/main" objectType="CheckBox" fmlaLink="#REF!" lockText="1" noThreeD="1"/>
</file>

<file path=xl/ctrlProps/ctrlProp1095.xml><?xml version="1.0" encoding="utf-8"?>
<formControlPr xmlns="http://schemas.microsoft.com/office/spreadsheetml/2009/9/main" objectType="CheckBox" fmlaLink="#REF!" lockText="1" noThreeD="1"/>
</file>

<file path=xl/ctrlProps/ctrlProp1096.xml><?xml version="1.0" encoding="utf-8"?>
<formControlPr xmlns="http://schemas.microsoft.com/office/spreadsheetml/2009/9/main" objectType="CheckBox" fmlaLink="#REF!" lockText="1" noThreeD="1"/>
</file>

<file path=xl/ctrlProps/ctrlProp1097.xml><?xml version="1.0" encoding="utf-8"?>
<formControlPr xmlns="http://schemas.microsoft.com/office/spreadsheetml/2009/9/main" objectType="CheckBox" fmlaLink="#REF!" lockText="1" noThreeD="1"/>
</file>

<file path=xl/ctrlProps/ctrlProp1098.xml><?xml version="1.0" encoding="utf-8"?>
<formControlPr xmlns="http://schemas.microsoft.com/office/spreadsheetml/2009/9/main" objectType="CheckBox" fmlaLink="#REF!" lockText="1" noThreeD="1"/>
</file>

<file path=xl/ctrlProps/ctrlProp1099.xml><?xml version="1.0" encoding="utf-8"?>
<formControlPr xmlns="http://schemas.microsoft.com/office/spreadsheetml/2009/9/main" objectType="CheckBox" fmlaLink="#REF!" lockText="1" noThreeD="1"/>
</file>

<file path=xl/ctrlProps/ctrlProp1100.xml><?xml version="1.0" encoding="utf-8"?>
<formControlPr xmlns="http://schemas.microsoft.com/office/spreadsheetml/2009/9/main" objectType="CheckBox" fmlaLink="#REF!" lockText="1" noThreeD="1"/>
</file>

<file path=xl/ctrlProps/ctrlProp1101.xml><?xml version="1.0" encoding="utf-8"?>
<formControlPr xmlns="http://schemas.microsoft.com/office/spreadsheetml/2009/9/main" objectType="CheckBox" fmlaLink="#REF!" lockText="1" noThreeD="1"/>
</file>

<file path=xl/ctrlProps/ctrlProp1102.xml><?xml version="1.0" encoding="utf-8"?>
<formControlPr xmlns="http://schemas.microsoft.com/office/spreadsheetml/2009/9/main" objectType="CheckBox" fmlaLink="#REF!" lockText="1" noThreeD="1"/>
</file>

<file path=xl/ctrlProps/ctrlProp1103.xml><?xml version="1.0" encoding="utf-8"?>
<formControlPr xmlns="http://schemas.microsoft.com/office/spreadsheetml/2009/9/main" objectType="CheckBox" fmlaLink="#REF!" lockText="1" noThreeD="1"/>
</file>

<file path=xl/ctrlProps/ctrlProp1104.xml><?xml version="1.0" encoding="utf-8"?>
<formControlPr xmlns="http://schemas.microsoft.com/office/spreadsheetml/2009/9/main" objectType="CheckBox" fmlaLink="#REF!" lockText="1" noThreeD="1"/>
</file>

<file path=xl/ctrlProps/ctrlProp1105.xml><?xml version="1.0" encoding="utf-8"?>
<formControlPr xmlns="http://schemas.microsoft.com/office/spreadsheetml/2009/9/main" objectType="CheckBox" fmlaLink="#REF!" lockText="1" noThreeD="1"/>
</file>

<file path=xl/ctrlProps/ctrlProp1106.xml><?xml version="1.0" encoding="utf-8"?>
<formControlPr xmlns="http://schemas.microsoft.com/office/spreadsheetml/2009/9/main" objectType="CheckBox" fmlaLink="#REF!" lockText="1" noThreeD="1"/>
</file>

<file path=xl/ctrlProps/ctrlProp1107.xml><?xml version="1.0" encoding="utf-8"?>
<formControlPr xmlns="http://schemas.microsoft.com/office/spreadsheetml/2009/9/main" objectType="CheckBox" fmlaLink="#REF!" lockText="1" noThreeD="1"/>
</file>

<file path=xl/ctrlProps/ctrlProp1108.xml><?xml version="1.0" encoding="utf-8"?>
<formControlPr xmlns="http://schemas.microsoft.com/office/spreadsheetml/2009/9/main" objectType="CheckBox" fmlaLink="#REF!" lockText="1" noThreeD="1"/>
</file>

<file path=xl/ctrlProps/ctrlProp1109.xml><?xml version="1.0" encoding="utf-8"?>
<formControlPr xmlns="http://schemas.microsoft.com/office/spreadsheetml/2009/9/main" objectType="CheckBox" fmlaLink="#REF!" lockText="1" noThreeD="1"/>
</file>

<file path=xl/ctrlProps/ctrlProp1110.xml><?xml version="1.0" encoding="utf-8"?>
<formControlPr xmlns="http://schemas.microsoft.com/office/spreadsheetml/2009/9/main" objectType="CheckBox" fmlaLink="#REF!" lockText="1" noThreeD="1"/>
</file>

<file path=xl/ctrlProps/ctrlProp1111.xml><?xml version="1.0" encoding="utf-8"?>
<formControlPr xmlns="http://schemas.microsoft.com/office/spreadsheetml/2009/9/main" objectType="CheckBox" fmlaLink="#REF!" lockText="1" noThreeD="1"/>
</file>

<file path=xl/ctrlProps/ctrlProp1112.xml><?xml version="1.0" encoding="utf-8"?>
<formControlPr xmlns="http://schemas.microsoft.com/office/spreadsheetml/2009/9/main" objectType="CheckBox" fmlaLink="#REF!" lockText="1" noThreeD="1"/>
</file>

<file path=xl/ctrlProps/ctrlProp1113.xml><?xml version="1.0" encoding="utf-8"?>
<formControlPr xmlns="http://schemas.microsoft.com/office/spreadsheetml/2009/9/main" objectType="CheckBox" fmlaLink="#REF!" lockText="1" noThreeD="1"/>
</file>

<file path=xl/ctrlProps/ctrlProp1114.xml><?xml version="1.0" encoding="utf-8"?>
<formControlPr xmlns="http://schemas.microsoft.com/office/spreadsheetml/2009/9/main" objectType="CheckBox" fmlaLink="#REF!" lockText="1" noThreeD="1"/>
</file>

<file path=xl/ctrlProps/ctrlProp1115.xml><?xml version="1.0" encoding="utf-8"?>
<formControlPr xmlns="http://schemas.microsoft.com/office/spreadsheetml/2009/9/main" objectType="CheckBox" fmlaLink="#REF!" lockText="1" noThreeD="1"/>
</file>

<file path=xl/ctrlProps/ctrlProp1116.xml><?xml version="1.0" encoding="utf-8"?>
<formControlPr xmlns="http://schemas.microsoft.com/office/spreadsheetml/2009/9/main" objectType="CheckBox" fmlaLink="#REF!" lockText="1" noThreeD="1"/>
</file>

<file path=xl/ctrlProps/ctrlProp1117.xml><?xml version="1.0" encoding="utf-8"?>
<formControlPr xmlns="http://schemas.microsoft.com/office/spreadsheetml/2009/9/main" objectType="CheckBox" fmlaLink="#REF!" lockText="1" noThreeD="1"/>
</file>

<file path=xl/ctrlProps/ctrlProp1118.xml><?xml version="1.0" encoding="utf-8"?>
<formControlPr xmlns="http://schemas.microsoft.com/office/spreadsheetml/2009/9/main" objectType="CheckBox" fmlaLink="#REF!" lockText="1" noThreeD="1"/>
</file>

<file path=xl/ctrlProps/ctrlProp1119.xml><?xml version="1.0" encoding="utf-8"?>
<formControlPr xmlns="http://schemas.microsoft.com/office/spreadsheetml/2009/9/main" objectType="CheckBox" fmlaLink="#REF!" lockText="1" noThreeD="1"/>
</file>

<file path=xl/ctrlProps/ctrlProp1120.xml><?xml version="1.0" encoding="utf-8"?>
<formControlPr xmlns="http://schemas.microsoft.com/office/spreadsheetml/2009/9/main" objectType="CheckBox" fmlaLink="#REF!" lockText="1" noThreeD="1"/>
</file>

<file path=xl/ctrlProps/ctrlProp1121.xml><?xml version="1.0" encoding="utf-8"?>
<formControlPr xmlns="http://schemas.microsoft.com/office/spreadsheetml/2009/9/main" objectType="CheckBox" fmlaLink="#REF!" lockText="1" noThreeD="1"/>
</file>

<file path=xl/ctrlProps/ctrlProp1122.xml><?xml version="1.0" encoding="utf-8"?>
<formControlPr xmlns="http://schemas.microsoft.com/office/spreadsheetml/2009/9/main" objectType="CheckBox" fmlaLink="#REF!" lockText="1" noThreeD="1"/>
</file>

<file path=xl/ctrlProps/ctrlProp1123.xml><?xml version="1.0" encoding="utf-8"?>
<formControlPr xmlns="http://schemas.microsoft.com/office/spreadsheetml/2009/9/main" objectType="CheckBox" fmlaLink="#REF!" lockText="1" noThreeD="1"/>
</file>

<file path=xl/ctrlProps/ctrlProp1124.xml><?xml version="1.0" encoding="utf-8"?>
<formControlPr xmlns="http://schemas.microsoft.com/office/spreadsheetml/2009/9/main" objectType="CheckBox" fmlaLink="#REF!" lockText="1" noThreeD="1"/>
</file>

<file path=xl/ctrlProps/ctrlProp1125.xml><?xml version="1.0" encoding="utf-8"?>
<formControlPr xmlns="http://schemas.microsoft.com/office/spreadsheetml/2009/9/main" objectType="CheckBox" fmlaLink="#REF!" lockText="1" noThreeD="1"/>
</file>

<file path=xl/ctrlProps/ctrlProp1126.xml><?xml version="1.0" encoding="utf-8"?>
<formControlPr xmlns="http://schemas.microsoft.com/office/spreadsheetml/2009/9/main" objectType="CheckBox" fmlaLink="#REF!" lockText="1" noThreeD="1"/>
</file>

<file path=xl/ctrlProps/ctrlProp1127.xml><?xml version="1.0" encoding="utf-8"?>
<formControlPr xmlns="http://schemas.microsoft.com/office/spreadsheetml/2009/9/main" objectType="CheckBox" fmlaLink="#REF!" lockText="1" noThreeD="1"/>
</file>

<file path=xl/ctrlProps/ctrlProp1128.xml><?xml version="1.0" encoding="utf-8"?>
<formControlPr xmlns="http://schemas.microsoft.com/office/spreadsheetml/2009/9/main" objectType="CheckBox" fmlaLink="#REF!" lockText="1" noThreeD="1"/>
</file>

<file path=xl/ctrlProps/ctrlProp1129.xml><?xml version="1.0" encoding="utf-8"?>
<formControlPr xmlns="http://schemas.microsoft.com/office/spreadsheetml/2009/9/main" objectType="CheckBox" fmlaLink="#REF!" lockText="1" noThreeD="1"/>
</file>

<file path=xl/ctrlProps/ctrlProp1130.xml><?xml version="1.0" encoding="utf-8"?>
<formControlPr xmlns="http://schemas.microsoft.com/office/spreadsheetml/2009/9/main" objectType="CheckBox" fmlaLink="#REF!" lockText="1" noThreeD="1"/>
</file>

<file path=xl/ctrlProps/ctrlProp1131.xml><?xml version="1.0" encoding="utf-8"?>
<formControlPr xmlns="http://schemas.microsoft.com/office/spreadsheetml/2009/9/main" objectType="CheckBox" fmlaLink="#REF!" lockText="1" noThreeD="1"/>
</file>

<file path=xl/ctrlProps/ctrlProp1132.xml><?xml version="1.0" encoding="utf-8"?>
<formControlPr xmlns="http://schemas.microsoft.com/office/spreadsheetml/2009/9/main" objectType="CheckBox" fmlaLink="#REF!" lockText="1" noThreeD="1"/>
</file>

<file path=xl/ctrlProps/ctrlProp1133.xml><?xml version="1.0" encoding="utf-8"?>
<formControlPr xmlns="http://schemas.microsoft.com/office/spreadsheetml/2009/9/main" objectType="CheckBox" fmlaLink="#REF!" lockText="1" noThreeD="1"/>
</file>

<file path=xl/ctrlProps/ctrlProp1134.xml><?xml version="1.0" encoding="utf-8"?>
<formControlPr xmlns="http://schemas.microsoft.com/office/spreadsheetml/2009/9/main" objectType="CheckBox" fmlaLink="#REF!" lockText="1" noThreeD="1"/>
</file>

<file path=xl/ctrlProps/ctrlProp1135.xml><?xml version="1.0" encoding="utf-8"?>
<formControlPr xmlns="http://schemas.microsoft.com/office/spreadsheetml/2009/9/main" objectType="CheckBox" fmlaLink="#REF!" lockText="1" noThreeD="1"/>
</file>

<file path=xl/ctrlProps/ctrlProp1136.xml><?xml version="1.0" encoding="utf-8"?>
<formControlPr xmlns="http://schemas.microsoft.com/office/spreadsheetml/2009/9/main" objectType="CheckBox" fmlaLink="#REF!" lockText="1" noThreeD="1"/>
</file>

<file path=xl/ctrlProps/ctrlProp1137.xml><?xml version="1.0" encoding="utf-8"?>
<formControlPr xmlns="http://schemas.microsoft.com/office/spreadsheetml/2009/9/main" objectType="CheckBox" fmlaLink="#REF!" lockText="1" noThreeD="1"/>
</file>

<file path=xl/ctrlProps/ctrlProp1138.xml><?xml version="1.0" encoding="utf-8"?>
<formControlPr xmlns="http://schemas.microsoft.com/office/spreadsheetml/2009/9/main" objectType="CheckBox" fmlaLink="#REF!" lockText="1" noThreeD="1"/>
</file>

<file path=xl/ctrlProps/ctrlProp1139.xml><?xml version="1.0" encoding="utf-8"?>
<formControlPr xmlns="http://schemas.microsoft.com/office/spreadsheetml/2009/9/main" objectType="CheckBox" fmlaLink="#REF!" lockText="1" noThreeD="1"/>
</file>

<file path=xl/ctrlProps/ctrlProp1140.xml><?xml version="1.0" encoding="utf-8"?>
<formControlPr xmlns="http://schemas.microsoft.com/office/spreadsheetml/2009/9/main" objectType="CheckBox" fmlaLink="#REF!" lockText="1" noThreeD="1"/>
</file>

<file path=xl/ctrlProps/ctrlProp1141.xml><?xml version="1.0" encoding="utf-8"?>
<formControlPr xmlns="http://schemas.microsoft.com/office/spreadsheetml/2009/9/main" objectType="CheckBox" fmlaLink="#REF!" lockText="1" noThreeD="1"/>
</file>

<file path=xl/ctrlProps/ctrlProp1142.xml><?xml version="1.0" encoding="utf-8"?>
<formControlPr xmlns="http://schemas.microsoft.com/office/spreadsheetml/2009/9/main" objectType="CheckBox" fmlaLink="#REF!" lockText="1" noThreeD="1"/>
</file>

<file path=xl/ctrlProps/ctrlProp1143.xml><?xml version="1.0" encoding="utf-8"?>
<formControlPr xmlns="http://schemas.microsoft.com/office/spreadsheetml/2009/9/main" objectType="CheckBox" fmlaLink="#REF!" lockText="1" noThreeD="1"/>
</file>

<file path=xl/ctrlProps/ctrlProp1144.xml><?xml version="1.0" encoding="utf-8"?>
<formControlPr xmlns="http://schemas.microsoft.com/office/spreadsheetml/2009/9/main" objectType="CheckBox" fmlaLink="#REF!" lockText="1" noThreeD="1"/>
</file>

<file path=xl/ctrlProps/ctrlProp1145.xml><?xml version="1.0" encoding="utf-8"?>
<formControlPr xmlns="http://schemas.microsoft.com/office/spreadsheetml/2009/9/main" objectType="CheckBox" fmlaLink="#REF!" lockText="1" noThreeD="1"/>
</file>

<file path=xl/ctrlProps/ctrlProp1146.xml><?xml version="1.0" encoding="utf-8"?>
<formControlPr xmlns="http://schemas.microsoft.com/office/spreadsheetml/2009/9/main" objectType="CheckBox" fmlaLink="#REF!" lockText="1" noThreeD="1"/>
</file>

<file path=xl/ctrlProps/ctrlProp1147.xml><?xml version="1.0" encoding="utf-8"?>
<formControlPr xmlns="http://schemas.microsoft.com/office/spreadsheetml/2009/9/main" objectType="CheckBox" fmlaLink="#REF!" lockText="1" noThreeD="1"/>
</file>

<file path=xl/ctrlProps/ctrlProp1148.xml><?xml version="1.0" encoding="utf-8"?>
<formControlPr xmlns="http://schemas.microsoft.com/office/spreadsheetml/2009/9/main" objectType="CheckBox" fmlaLink="#REF!" lockText="1" noThreeD="1"/>
</file>

<file path=xl/ctrlProps/ctrlProp1149.xml><?xml version="1.0" encoding="utf-8"?>
<formControlPr xmlns="http://schemas.microsoft.com/office/spreadsheetml/2009/9/main" objectType="CheckBox" fmlaLink="#REF!" lockText="1" noThreeD="1"/>
</file>

<file path=xl/ctrlProps/ctrlProp1150.xml><?xml version="1.0" encoding="utf-8"?>
<formControlPr xmlns="http://schemas.microsoft.com/office/spreadsheetml/2009/9/main" objectType="CheckBox" fmlaLink="#REF!" lockText="1" noThreeD="1"/>
</file>

<file path=xl/ctrlProps/ctrlProp1151.xml><?xml version="1.0" encoding="utf-8"?>
<formControlPr xmlns="http://schemas.microsoft.com/office/spreadsheetml/2009/9/main" objectType="CheckBox" fmlaLink="#REF!" lockText="1" noThreeD="1"/>
</file>

<file path=xl/ctrlProps/ctrlProp1152.xml><?xml version="1.0" encoding="utf-8"?>
<formControlPr xmlns="http://schemas.microsoft.com/office/spreadsheetml/2009/9/main" objectType="CheckBox" fmlaLink="#REF!" lockText="1" noThreeD="1"/>
</file>

<file path=xl/ctrlProps/ctrlProp1153.xml><?xml version="1.0" encoding="utf-8"?>
<formControlPr xmlns="http://schemas.microsoft.com/office/spreadsheetml/2009/9/main" objectType="CheckBox" fmlaLink="#REF!" lockText="1" noThreeD="1"/>
</file>

<file path=xl/ctrlProps/ctrlProp1154.xml><?xml version="1.0" encoding="utf-8"?>
<formControlPr xmlns="http://schemas.microsoft.com/office/spreadsheetml/2009/9/main" objectType="CheckBox" fmlaLink="#REF!" lockText="1" noThreeD="1"/>
</file>

<file path=xl/ctrlProps/ctrlProp1155.xml><?xml version="1.0" encoding="utf-8"?>
<formControlPr xmlns="http://schemas.microsoft.com/office/spreadsheetml/2009/9/main" objectType="CheckBox" fmlaLink="#REF!" lockText="1" noThreeD="1"/>
</file>

<file path=xl/ctrlProps/ctrlProp1156.xml><?xml version="1.0" encoding="utf-8"?>
<formControlPr xmlns="http://schemas.microsoft.com/office/spreadsheetml/2009/9/main" objectType="CheckBox" fmlaLink="#REF!" lockText="1" noThreeD="1"/>
</file>

<file path=xl/ctrlProps/ctrlProp1157.xml><?xml version="1.0" encoding="utf-8"?>
<formControlPr xmlns="http://schemas.microsoft.com/office/spreadsheetml/2009/9/main" objectType="CheckBox" fmlaLink="#REF!" lockText="1" noThreeD="1"/>
</file>

<file path=xl/ctrlProps/ctrlProp1158.xml><?xml version="1.0" encoding="utf-8"?>
<formControlPr xmlns="http://schemas.microsoft.com/office/spreadsheetml/2009/9/main" objectType="CheckBox" fmlaLink="#REF!" lockText="1" noThreeD="1"/>
</file>

<file path=xl/ctrlProps/ctrlProp1159.xml><?xml version="1.0" encoding="utf-8"?>
<formControlPr xmlns="http://schemas.microsoft.com/office/spreadsheetml/2009/9/main" objectType="CheckBox" fmlaLink="#REF!" lockText="1" noThreeD="1"/>
</file>

<file path=xl/ctrlProps/ctrlProp1160.xml><?xml version="1.0" encoding="utf-8"?>
<formControlPr xmlns="http://schemas.microsoft.com/office/spreadsheetml/2009/9/main" objectType="CheckBox" fmlaLink="#REF!" lockText="1" noThreeD="1"/>
</file>

<file path=xl/ctrlProps/ctrlProp1161.xml><?xml version="1.0" encoding="utf-8"?>
<formControlPr xmlns="http://schemas.microsoft.com/office/spreadsheetml/2009/9/main" objectType="CheckBox" fmlaLink="#REF!" lockText="1" noThreeD="1"/>
</file>

<file path=xl/ctrlProps/ctrlProp1162.xml><?xml version="1.0" encoding="utf-8"?>
<formControlPr xmlns="http://schemas.microsoft.com/office/spreadsheetml/2009/9/main" objectType="CheckBox" fmlaLink="#REF!" lockText="1" noThreeD="1"/>
</file>

<file path=xl/ctrlProps/ctrlProp1163.xml><?xml version="1.0" encoding="utf-8"?>
<formControlPr xmlns="http://schemas.microsoft.com/office/spreadsheetml/2009/9/main" objectType="CheckBox" fmlaLink="#REF!" lockText="1" noThreeD="1"/>
</file>

<file path=xl/ctrlProps/ctrlProp1164.xml><?xml version="1.0" encoding="utf-8"?>
<formControlPr xmlns="http://schemas.microsoft.com/office/spreadsheetml/2009/9/main" objectType="CheckBox" fmlaLink="#REF!" lockText="1" noThreeD="1"/>
</file>

<file path=xl/ctrlProps/ctrlProp1165.xml><?xml version="1.0" encoding="utf-8"?>
<formControlPr xmlns="http://schemas.microsoft.com/office/spreadsheetml/2009/9/main" objectType="CheckBox" fmlaLink="#REF!" lockText="1" noThreeD="1"/>
</file>

<file path=xl/ctrlProps/ctrlProp1166.xml><?xml version="1.0" encoding="utf-8"?>
<formControlPr xmlns="http://schemas.microsoft.com/office/spreadsheetml/2009/9/main" objectType="CheckBox" fmlaLink="#REF!" lockText="1" noThreeD="1"/>
</file>

<file path=xl/ctrlProps/ctrlProp1167.xml><?xml version="1.0" encoding="utf-8"?>
<formControlPr xmlns="http://schemas.microsoft.com/office/spreadsheetml/2009/9/main" objectType="CheckBox" fmlaLink="#REF!" lockText="1" noThreeD="1"/>
</file>

<file path=xl/ctrlProps/ctrlProp1168.xml><?xml version="1.0" encoding="utf-8"?>
<formControlPr xmlns="http://schemas.microsoft.com/office/spreadsheetml/2009/9/main" objectType="CheckBox" fmlaLink="#REF!" lockText="1" noThreeD="1"/>
</file>

<file path=xl/ctrlProps/ctrlProp1169.xml><?xml version="1.0" encoding="utf-8"?>
<formControlPr xmlns="http://schemas.microsoft.com/office/spreadsheetml/2009/9/main" objectType="CheckBox" fmlaLink="#REF!" lockText="1" noThreeD="1"/>
</file>

<file path=xl/ctrlProps/ctrlProp1170.xml><?xml version="1.0" encoding="utf-8"?>
<formControlPr xmlns="http://schemas.microsoft.com/office/spreadsheetml/2009/9/main" objectType="CheckBox" fmlaLink="#REF!" lockText="1" noThreeD="1"/>
</file>

<file path=xl/ctrlProps/ctrlProp1171.xml><?xml version="1.0" encoding="utf-8"?>
<formControlPr xmlns="http://schemas.microsoft.com/office/spreadsheetml/2009/9/main" objectType="CheckBox" fmlaLink="#REF!" lockText="1" noThreeD="1"/>
</file>

<file path=xl/ctrlProps/ctrlProp1172.xml><?xml version="1.0" encoding="utf-8"?>
<formControlPr xmlns="http://schemas.microsoft.com/office/spreadsheetml/2009/9/main" objectType="CheckBox" fmlaLink="#REF!" lockText="1" noThreeD="1"/>
</file>

<file path=xl/ctrlProps/ctrlProp1173.xml><?xml version="1.0" encoding="utf-8"?>
<formControlPr xmlns="http://schemas.microsoft.com/office/spreadsheetml/2009/9/main" objectType="CheckBox" fmlaLink="#REF!" lockText="1" noThreeD="1"/>
</file>

<file path=xl/ctrlProps/ctrlProp1174.xml><?xml version="1.0" encoding="utf-8"?>
<formControlPr xmlns="http://schemas.microsoft.com/office/spreadsheetml/2009/9/main" objectType="CheckBox" fmlaLink="#REF!" lockText="1" noThreeD="1"/>
</file>

<file path=xl/ctrlProps/ctrlProp1175.xml><?xml version="1.0" encoding="utf-8"?>
<formControlPr xmlns="http://schemas.microsoft.com/office/spreadsheetml/2009/9/main" objectType="CheckBox" fmlaLink="#REF!" lockText="1" noThreeD="1"/>
</file>

<file path=xl/ctrlProps/ctrlProp1176.xml><?xml version="1.0" encoding="utf-8"?>
<formControlPr xmlns="http://schemas.microsoft.com/office/spreadsheetml/2009/9/main" objectType="CheckBox" fmlaLink="#REF!" lockText="1" noThreeD="1"/>
</file>

<file path=xl/ctrlProps/ctrlProp1177.xml><?xml version="1.0" encoding="utf-8"?>
<formControlPr xmlns="http://schemas.microsoft.com/office/spreadsheetml/2009/9/main" objectType="CheckBox" fmlaLink="#REF!" lockText="1" noThreeD="1"/>
</file>

<file path=xl/ctrlProps/ctrlProp1178.xml><?xml version="1.0" encoding="utf-8"?>
<formControlPr xmlns="http://schemas.microsoft.com/office/spreadsheetml/2009/9/main" objectType="CheckBox" fmlaLink="#REF!" lockText="1" noThreeD="1"/>
</file>

<file path=xl/ctrlProps/ctrlProp1179.xml><?xml version="1.0" encoding="utf-8"?>
<formControlPr xmlns="http://schemas.microsoft.com/office/spreadsheetml/2009/9/main" objectType="CheckBox" fmlaLink="#REF!" lockText="1" noThreeD="1"/>
</file>

<file path=xl/ctrlProps/ctrlProp1180.xml><?xml version="1.0" encoding="utf-8"?>
<formControlPr xmlns="http://schemas.microsoft.com/office/spreadsheetml/2009/9/main" objectType="CheckBox" fmlaLink="#REF!" lockText="1" noThreeD="1"/>
</file>

<file path=xl/ctrlProps/ctrlProp1181.xml><?xml version="1.0" encoding="utf-8"?>
<formControlPr xmlns="http://schemas.microsoft.com/office/spreadsheetml/2009/9/main" objectType="CheckBox" fmlaLink="#REF!" lockText="1" noThreeD="1"/>
</file>

<file path=xl/ctrlProps/ctrlProp1182.xml><?xml version="1.0" encoding="utf-8"?>
<formControlPr xmlns="http://schemas.microsoft.com/office/spreadsheetml/2009/9/main" objectType="CheckBox" fmlaLink="#REF!" lockText="1" noThreeD="1"/>
</file>

<file path=xl/ctrlProps/ctrlProp1183.xml><?xml version="1.0" encoding="utf-8"?>
<formControlPr xmlns="http://schemas.microsoft.com/office/spreadsheetml/2009/9/main" objectType="CheckBox" fmlaLink="#REF!" lockText="1" noThreeD="1"/>
</file>

<file path=xl/ctrlProps/ctrlProp1184.xml><?xml version="1.0" encoding="utf-8"?>
<formControlPr xmlns="http://schemas.microsoft.com/office/spreadsheetml/2009/9/main" objectType="CheckBox" fmlaLink="#REF!" lockText="1" noThreeD="1"/>
</file>

<file path=xl/ctrlProps/ctrlProp1185.xml><?xml version="1.0" encoding="utf-8"?>
<formControlPr xmlns="http://schemas.microsoft.com/office/spreadsheetml/2009/9/main" objectType="CheckBox" fmlaLink="#REF!" lockText="1" noThreeD="1"/>
</file>

<file path=xl/ctrlProps/ctrlProp1186.xml><?xml version="1.0" encoding="utf-8"?>
<formControlPr xmlns="http://schemas.microsoft.com/office/spreadsheetml/2009/9/main" objectType="CheckBox" fmlaLink="#REF!" lockText="1" noThreeD="1"/>
</file>

<file path=xl/ctrlProps/ctrlProp1187.xml><?xml version="1.0" encoding="utf-8"?>
<formControlPr xmlns="http://schemas.microsoft.com/office/spreadsheetml/2009/9/main" objectType="CheckBox" fmlaLink="#REF!" lockText="1" noThreeD="1"/>
</file>

<file path=xl/ctrlProps/ctrlProp1188.xml><?xml version="1.0" encoding="utf-8"?>
<formControlPr xmlns="http://schemas.microsoft.com/office/spreadsheetml/2009/9/main" objectType="CheckBox" fmlaLink="#REF!" lockText="1" noThreeD="1"/>
</file>

<file path=xl/ctrlProps/ctrlProp1189.xml><?xml version="1.0" encoding="utf-8"?>
<formControlPr xmlns="http://schemas.microsoft.com/office/spreadsheetml/2009/9/main" objectType="CheckBox" fmlaLink="#REF!" lockText="1" noThreeD="1"/>
</file>

<file path=xl/ctrlProps/ctrlProp1190.xml><?xml version="1.0" encoding="utf-8"?>
<formControlPr xmlns="http://schemas.microsoft.com/office/spreadsheetml/2009/9/main" objectType="CheckBox" fmlaLink="#REF!" lockText="1" noThreeD="1"/>
</file>

<file path=xl/ctrlProps/ctrlProp1191.xml><?xml version="1.0" encoding="utf-8"?>
<formControlPr xmlns="http://schemas.microsoft.com/office/spreadsheetml/2009/9/main" objectType="CheckBox" fmlaLink="#REF!" lockText="1" noThreeD="1"/>
</file>

<file path=xl/ctrlProps/ctrlProp1192.xml><?xml version="1.0" encoding="utf-8"?>
<formControlPr xmlns="http://schemas.microsoft.com/office/spreadsheetml/2009/9/main" objectType="CheckBox" fmlaLink="#REF!" lockText="1" noThreeD="1"/>
</file>

<file path=xl/ctrlProps/ctrlProp1193.xml><?xml version="1.0" encoding="utf-8"?>
<formControlPr xmlns="http://schemas.microsoft.com/office/spreadsheetml/2009/9/main" objectType="CheckBox" fmlaLink="#REF!" lockText="1" noThreeD="1"/>
</file>

<file path=xl/ctrlProps/ctrlProp1194.xml><?xml version="1.0" encoding="utf-8"?>
<formControlPr xmlns="http://schemas.microsoft.com/office/spreadsheetml/2009/9/main" objectType="CheckBox" fmlaLink="#REF!" lockText="1" noThreeD="1"/>
</file>

<file path=xl/ctrlProps/ctrlProp1195.xml><?xml version="1.0" encoding="utf-8"?>
<formControlPr xmlns="http://schemas.microsoft.com/office/spreadsheetml/2009/9/main" objectType="CheckBox" fmlaLink="#REF!" lockText="1" noThreeD="1"/>
</file>

<file path=xl/ctrlProps/ctrlProp1196.xml><?xml version="1.0" encoding="utf-8"?>
<formControlPr xmlns="http://schemas.microsoft.com/office/spreadsheetml/2009/9/main" objectType="CheckBox" fmlaLink="#REF!" lockText="1" noThreeD="1"/>
</file>

<file path=xl/ctrlProps/ctrlProp1197.xml><?xml version="1.0" encoding="utf-8"?>
<formControlPr xmlns="http://schemas.microsoft.com/office/spreadsheetml/2009/9/main" objectType="CheckBox" fmlaLink="#REF!" lockText="1" noThreeD="1"/>
</file>

<file path=xl/ctrlProps/ctrlProp1198.xml><?xml version="1.0" encoding="utf-8"?>
<formControlPr xmlns="http://schemas.microsoft.com/office/spreadsheetml/2009/9/main" objectType="CheckBox" fmlaLink="#REF!" lockText="1" noThreeD="1"/>
</file>

<file path=xl/ctrlProps/ctrlProp1199.xml><?xml version="1.0" encoding="utf-8"?>
<formControlPr xmlns="http://schemas.microsoft.com/office/spreadsheetml/2009/9/main" objectType="CheckBox" fmlaLink="#REF!" lockText="1" noThreeD="1"/>
</file>

<file path=xl/ctrlProps/ctrlProp1200.xml><?xml version="1.0" encoding="utf-8"?>
<formControlPr xmlns="http://schemas.microsoft.com/office/spreadsheetml/2009/9/main" objectType="CheckBox" fmlaLink="#REF!" lockText="1" noThreeD="1"/>
</file>

<file path=xl/ctrlProps/ctrlProp1201.xml><?xml version="1.0" encoding="utf-8"?>
<formControlPr xmlns="http://schemas.microsoft.com/office/spreadsheetml/2009/9/main" objectType="CheckBox" fmlaLink="#REF!" lockText="1" noThreeD="1"/>
</file>

<file path=xl/ctrlProps/ctrlProp1202.xml><?xml version="1.0" encoding="utf-8"?>
<formControlPr xmlns="http://schemas.microsoft.com/office/spreadsheetml/2009/9/main" objectType="CheckBox" fmlaLink="#REF!" lockText="1" noThreeD="1"/>
</file>

<file path=xl/ctrlProps/ctrlProp1203.xml><?xml version="1.0" encoding="utf-8"?>
<formControlPr xmlns="http://schemas.microsoft.com/office/spreadsheetml/2009/9/main" objectType="CheckBox" fmlaLink="#REF!" lockText="1" noThreeD="1"/>
</file>

<file path=xl/ctrlProps/ctrlProp1204.xml><?xml version="1.0" encoding="utf-8"?>
<formControlPr xmlns="http://schemas.microsoft.com/office/spreadsheetml/2009/9/main" objectType="CheckBox" fmlaLink="#REF!" lockText="1" noThreeD="1"/>
</file>

<file path=xl/ctrlProps/ctrlProp1205.xml><?xml version="1.0" encoding="utf-8"?>
<formControlPr xmlns="http://schemas.microsoft.com/office/spreadsheetml/2009/9/main" objectType="CheckBox" fmlaLink="#REF!" lockText="1" noThreeD="1"/>
</file>

<file path=xl/ctrlProps/ctrlProp1206.xml><?xml version="1.0" encoding="utf-8"?>
<formControlPr xmlns="http://schemas.microsoft.com/office/spreadsheetml/2009/9/main" objectType="CheckBox" fmlaLink="#REF!" lockText="1" noThreeD="1"/>
</file>

<file path=xl/ctrlProps/ctrlProp1207.xml><?xml version="1.0" encoding="utf-8"?>
<formControlPr xmlns="http://schemas.microsoft.com/office/spreadsheetml/2009/9/main" objectType="CheckBox" fmlaLink="#REF!" lockText="1" noThreeD="1"/>
</file>

<file path=xl/ctrlProps/ctrlProp1208.xml><?xml version="1.0" encoding="utf-8"?>
<formControlPr xmlns="http://schemas.microsoft.com/office/spreadsheetml/2009/9/main" objectType="CheckBox" fmlaLink="#REF!" lockText="1" noThreeD="1"/>
</file>

<file path=xl/ctrlProps/ctrlProp1209.xml><?xml version="1.0" encoding="utf-8"?>
<formControlPr xmlns="http://schemas.microsoft.com/office/spreadsheetml/2009/9/main" objectType="CheckBox" fmlaLink="#REF!" lockText="1" noThreeD="1"/>
</file>

<file path=xl/ctrlProps/ctrlProp1210.xml><?xml version="1.0" encoding="utf-8"?>
<formControlPr xmlns="http://schemas.microsoft.com/office/spreadsheetml/2009/9/main" objectType="CheckBox" fmlaLink="#REF!" lockText="1" noThreeD="1"/>
</file>

<file path=xl/ctrlProps/ctrlProp1211.xml><?xml version="1.0" encoding="utf-8"?>
<formControlPr xmlns="http://schemas.microsoft.com/office/spreadsheetml/2009/9/main" objectType="CheckBox" fmlaLink="#REF!" lockText="1" noThreeD="1"/>
</file>

<file path=xl/ctrlProps/ctrlProp1212.xml><?xml version="1.0" encoding="utf-8"?>
<formControlPr xmlns="http://schemas.microsoft.com/office/spreadsheetml/2009/9/main" objectType="CheckBox" fmlaLink="#REF!" lockText="1" noThreeD="1"/>
</file>

<file path=xl/ctrlProps/ctrlProp1213.xml><?xml version="1.0" encoding="utf-8"?>
<formControlPr xmlns="http://schemas.microsoft.com/office/spreadsheetml/2009/9/main" objectType="CheckBox" fmlaLink="#REF!" lockText="1" noThreeD="1"/>
</file>

<file path=xl/ctrlProps/ctrlProp1214.xml><?xml version="1.0" encoding="utf-8"?>
<formControlPr xmlns="http://schemas.microsoft.com/office/spreadsheetml/2009/9/main" objectType="CheckBox" fmlaLink="#REF!" lockText="1" noThreeD="1"/>
</file>

<file path=xl/ctrlProps/ctrlProp1215.xml><?xml version="1.0" encoding="utf-8"?>
<formControlPr xmlns="http://schemas.microsoft.com/office/spreadsheetml/2009/9/main" objectType="CheckBox" fmlaLink="#REF!" lockText="1" noThreeD="1"/>
</file>

<file path=xl/ctrlProps/ctrlProp1216.xml><?xml version="1.0" encoding="utf-8"?>
<formControlPr xmlns="http://schemas.microsoft.com/office/spreadsheetml/2009/9/main" objectType="CheckBox" fmlaLink="#REF!" lockText="1" noThreeD="1"/>
</file>

<file path=xl/ctrlProps/ctrlProp1217.xml><?xml version="1.0" encoding="utf-8"?>
<formControlPr xmlns="http://schemas.microsoft.com/office/spreadsheetml/2009/9/main" objectType="CheckBox" fmlaLink="#REF!" lockText="1" noThreeD="1"/>
</file>

<file path=xl/ctrlProps/ctrlProp1218.xml><?xml version="1.0" encoding="utf-8"?>
<formControlPr xmlns="http://schemas.microsoft.com/office/spreadsheetml/2009/9/main" objectType="CheckBox" fmlaLink="#REF!" lockText="1" noThreeD="1"/>
</file>

<file path=xl/ctrlProps/ctrlProp1219.xml><?xml version="1.0" encoding="utf-8"?>
<formControlPr xmlns="http://schemas.microsoft.com/office/spreadsheetml/2009/9/main" objectType="CheckBox" fmlaLink="#REF!" lockText="1" noThreeD="1"/>
</file>

<file path=xl/ctrlProps/ctrlProp1220.xml><?xml version="1.0" encoding="utf-8"?>
<formControlPr xmlns="http://schemas.microsoft.com/office/spreadsheetml/2009/9/main" objectType="CheckBox" fmlaLink="#REF!" lockText="1" noThreeD="1"/>
</file>

<file path=xl/ctrlProps/ctrlProp1221.xml><?xml version="1.0" encoding="utf-8"?>
<formControlPr xmlns="http://schemas.microsoft.com/office/spreadsheetml/2009/9/main" objectType="CheckBox" fmlaLink="#REF!" lockText="1" noThreeD="1"/>
</file>

<file path=xl/ctrlProps/ctrlProp1222.xml><?xml version="1.0" encoding="utf-8"?>
<formControlPr xmlns="http://schemas.microsoft.com/office/spreadsheetml/2009/9/main" objectType="CheckBox" fmlaLink="#REF!" lockText="1" noThreeD="1"/>
</file>

<file path=xl/ctrlProps/ctrlProp1223.xml><?xml version="1.0" encoding="utf-8"?>
<formControlPr xmlns="http://schemas.microsoft.com/office/spreadsheetml/2009/9/main" objectType="CheckBox" fmlaLink="#REF!" lockText="1" noThreeD="1"/>
</file>

<file path=xl/ctrlProps/ctrlProp1224.xml><?xml version="1.0" encoding="utf-8"?>
<formControlPr xmlns="http://schemas.microsoft.com/office/spreadsheetml/2009/9/main" objectType="CheckBox" fmlaLink="#REF!" lockText="1" noThreeD="1"/>
</file>

<file path=xl/ctrlProps/ctrlProp1225.xml><?xml version="1.0" encoding="utf-8"?>
<formControlPr xmlns="http://schemas.microsoft.com/office/spreadsheetml/2009/9/main" objectType="CheckBox" fmlaLink="#REF!" lockText="1" noThreeD="1"/>
</file>

<file path=xl/ctrlProps/ctrlProp1226.xml><?xml version="1.0" encoding="utf-8"?>
<formControlPr xmlns="http://schemas.microsoft.com/office/spreadsheetml/2009/9/main" objectType="CheckBox" fmlaLink="#REF!" lockText="1" noThreeD="1"/>
</file>

<file path=xl/ctrlProps/ctrlProp1227.xml><?xml version="1.0" encoding="utf-8"?>
<formControlPr xmlns="http://schemas.microsoft.com/office/spreadsheetml/2009/9/main" objectType="CheckBox" fmlaLink="#REF!" lockText="1" noThreeD="1"/>
</file>

<file path=xl/ctrlProps/ctrlProp1228.xml><?xml version="1.0" encoding="utf-8"?>
<formControlPr xmlns="http://schemas.microsoft.com/office/spreadsheetml/2009/9/main" objectType="CheckBox" fmlaLink="#REF!" lockText="1" noThreeD="1"/>
</file>

<file path=xl/ctrlProps/ctrlProp1229.xml><?xml version="1.0" encoding="utf-8"?>
<formControlPr xmlns="http://schemas.microsoft.com/office/spreadsheetml/2009/9/main" objectType="CheckBox" fmlaLink="#REF!" lockText="1" noThreeD="1"/>
</file>

<file path=xl/ctrlProps/ctrlProp1230.xml><?xml version="1.0" encoding="utf-8"?>
<formControlPr xmlns="http://schemas.microsoft.com/office/spreadsheetml/2009/9/main" objectType="CheckBox" fmlaLink="#REF!" lockText="1" noThreeD="1"/>
</file>

<file path=xl/ctrlProps/ctrlProp1231.xml><?xml version="1.0" encoding="utf-8"?>
<formControlPr xmlns="http://schemas.microsoft.com/office/spreadsheetml/2009/9/main" objectType="CheckBox" fmlaLink="#REF!" lockText="1" noThreeD="1"/>
</file>

<file path=xl/ctrlProps/ctrlProp1232.xml><?xml version="1.0" encoding="utf-8"?>
<formControlPr xmlns="http://schemas.microsoft.com/office/spreadsheetml/2009/9/main" objectType="CheckBox" fmlaLink="#REF!" lockText="1" noThreeD="1"/>
</file>

<file path=xl/ctrlProps/ctrlProp1233.xml><?xml version="1.0" encoding="utf-8"?>
<formControlPr xmlns="http://schemas.microsoft.com/office/spreadsheetml/2009/9/main" objectType="CheckBox" fmlaLink="#REF!" lockText="1" noThreeD="1"/>
</file>

<file path=xl/ctrlProps/ctrlProp1234.xml><?xml version="1.0" encoding="utf-8"?>
<formControlPr xmlns="http://schemas.microsoft.com/office/spreadsheetml/2009/9/main" objectType="CheckBox" fmlaLink="#REF!" lockText="1" noThreeD="1"/>
</file>

<file path=xl/ctrlProps/ctrlProp1235.xml><?xml version="1.0" encoding="utf-8"?>
<formControlPr xmlns="http://schemas.microsoft.com/office/spreadsheetml/2009/9/main" objectType="CheckBox" fmlaLink="#REF!" lockText="1" noThreeD="1"/>
</file>

<file path=xl/ctrlProps/ctrlProp1236.xml><?xml version="1.0" encoding="utf-8"?>
<formControlPr xmlns="http://schemas.microsoft.com/office/spreadsheetml/2009/9/main" objectType="CheckBox" fmlaLink="#REF!" lockText="1" noThreeD="1"/>
</file>

<file path=xl/ctrlProps/ctrlProp1237.xml><?xml version="1.0" encoding="utf-8"?>
<formControlPr xmlns="http://schemas.microsoft.com/office/spreadsheetml/2009/9/main" objectType="CheckBox" fmlaLink="#REF!" lockText="1" noThreeD="1"/>
</file>

<file path=xl/ctrlProps/ctrlProp1238.xml><?xml version="1.0" encoding="utf-8"?>
<formControlPr xmlns="http://schemas.microsoft.com/office/spreadsheetml/2009/9/main" objectType="CheckBox" fmlaLink="#REF!" lockText="1" noThreeD="1"/>
</file>

<file path=xl/ctrlProps/ctrlProp1239.xml><?xml version="1.0" encoding="utf-8"?>
<formControlPr xmlns="http://schemas.microsoft.com/office/spreadsheetml/2009/9/main" objectType="CheckBox" fmlaLink="#REF!" lockText="1" noThreeD="1"/>
</file>

<file path=xl/ctrlProps/ctrlProp1240.xml><?xml version="1.0" encoding="utf-8"?>
<formControlPr xmlns="http://schemas.microsoft.com/office/spreadsheetml/2009/9/main" objectType="CheckBox" fmlaLink="#REF!" lockText="1" noThreeD="1"/>
</file>

<file path=xl/ctrlProps/ctrlProp1241.xml><?xml version="1.0" encoding="utf-8"?>
<formControlPr xmlns="http://schemas.microsoft.com/office/spreadsheetml/2009/9/main" objectType="CheckBox" fmlaLink="#REF!" lockText="1" noThreeD="1"/>
</file>

<file path=xl/ctrlProps/ctrlProp1242.xml><?xml version="1.0" encoding="utf-8"?>
<formControlPr xmlns="http://schemas.microsoft.com/office/spreadsheetml/2009/9/main" objectType="CheckBox" fmlaLink="#REF!" lockText="1" noThreeD="1"/>
</file>

<file path=xl/ctrlProps/ctrlProp1243.xml><?xml version="1.0" encoding="utf-8"?>
<formControlPr xmlns="http://schemas.microsoft.com/office/spreadsheetml/2009/9/main" objectType="CheckBox" fmlaLink="#REF!" lockText="1" noThreeD="1"/>
</file>

<file path=xl/ctrlProps/ctrlProp1244.xml><?xml version="1.0" encoding="utf-8"?>
<formControlPr xmlns="http://schemas.microsoft.com/office/spreadsheetml/2009/9/main" objectType="CheckBox" fmlaLink="#REF!" lockText="1" noThreeD="1"/>
</file>

<file path=xl/ctrlProps/ctrlProp1245.xml><?xml version="1.0" encoding="utf-8"?>
<formControlPr xmlns="http://schemas.microsoft.com/office/spreadsheetml/2009/9/main" objectType="CheckBox" fmlaLink="#REF!" lockText="1" noThreeD="1"/>
</file>

<file path=xl/ctrlProps/ctrlProp1246.xml><?xml version="1.0" encoding="utf-8"?>
<formControlPr xmlns="http://schemas.microsoft.com/office/spreadsheetml/2009/9/main" objectType="CheckBox" fmlaLink="#REF!" lockText="1" noThreeD="1"/>
</file>

<file path=xl/ctrlProps/ctrlProp1247.xml><?xml version="1.0" encoding="utf-8"?>
<formControlPr xmlns="http://schemas.microsoft.com/office/spreadsheetml/2009/9/main" objectType="CheckBox" fmlaLink="#REF!" lockText="1" noThreeD="1"/>
</file>

<file path=xl/ctrlProps/ctrlProp1248.xml><?xml version="1.0" encoding="utf-8"?>
<formControlPr xmlns="http://schemas.microsoft.com/office/spreadsheetml/2009/9/main" objectType="CheckBox" fmlaLink="#REF!" lockText="1" noThreeD="1"/>
</file>

<file path=xl/ctrlProps/ctrlProp1249.xml><?xml version="1.0" encoding="utf-8"?>
<formControlPr xmlns="http://schemas.microsoft.com/office/spreadsheetml/2009/9/main" objectType="CheckBox" fmlaLink="#REF!" lockText="1" noThreeD="1"/>
</file>

<file path=xl/ctrlProps/ctrlProp1250.xml><?xml version="1.0" encoding="utf-8"?>
<formControlPr xmlns="http://schemas.microsoft.com/office/spreadsheetml/2009/9/main" objectType="CheckBox" fmlaLink="#REF!" lockText="1" noThreeD="1"/>
</file>

<file path=xl/ctrlProps/ctrlProp1251.xml><?xml version="1.0" encoding="utf-8"?>
<formControlPr xmlns="http://schemas.microsoft.com/office/spreadsheetml/2009/9/main" objectType="CheckBox" fmlaLink="#REF!" lockText="1" noThreeD="1"/>
</file>

<file path=xl/ctrlProps/ctrlProp1252.xml><?xml version="1.0" encoding="utf-8"?>
<formControlPr xmlns="http://schemas.microsoft.com/office/spreadsheetml/2009/9/main" objectType="CheckBox" fmlaLink="#REF!" lockText="1" noThreeD="1"/>
</file>

<file path=xl/ctrlProps/ctrlProp1253.xml><?xml version="1.0" encoding="utf-8"?>
<formControlPr xmlns="http://schemas.microsoft.com/office/spreadsheetml/2009/9/main" objectType="CheckBox" fmlaLink="#REF!" lockText="1" noThreeD="1"/>
</file>

<file path=xl/ctrlProps/ctrlProp1254.xml><?xml version="1.0" encoding="utf-8"?>
<formControlPr xmlns="http://schemas.microsoft.com/office/spreadsheetml/2009/9/main" objectType="CheckBox" fmlaLink="#REF!" lockText="1" noThreeD="1"/>
</file>

<file path=xl/ctrlProps/ctrlProp1255.xml><?xml version="1.0" encoding="utf-8"?>
<formControlPr xmlns="http://schemas.microsoft.com/office/spreadsheetml/2009/9/main" objectType="CheckBox" fmlaLink="#REF!" lockText="1" noThreeD="1"/>
</file>

<file path=xl/ctrlProps/ctrlProp1256.xml><?xml version="1.0" encoding="utf-8"?>
<formControlPr xmlns="http://schemas.microsoft.com/office/spreadsheetml/2009/9/main" objectType="CheckBox" fmlaLink="#REF!" lockText="1" noThreeD="1"/>
</file>

<file path=xl/ctrlProps/ctrlProp1257.xml><?xml version="1.0" encoding="utf-8"?>
<formControlPr xmlns="http://schemas.microsoft.com/office/spreadsheetml/2009/9/main" objectType="CheckBox" fmlaLink="#REF!" lockText="1" noThreeD="1"/>
</file>

<file path=xl/ctrlProps/ctrlProp1258.xml><?xml version="1.0" encoding="utf-8"?>
<formControlPr xmlns="http://schemas.microsoft.com/office/spreadsheetml/2009/9/main" objectType="CheckBox" fmlaLink="#REF!" lockText="1" noThreeD="1"/>
</file>

<file path=xl/ctrlProps/ctrlProp1259.xml><?xml version="1.0" encoding="utf-8"?>
<formControlPr xmlns="http://schemas.microsoft.com/office/spreadsheetml/2009/9/main" objectType="CheckBox" fmlaLink="#REF!" lockText="1" noThreeD="1"/>
</file>

<file path=xl/ctrlProps/ctrlProp1260.xml><?xml version="1.0" encoding="utf-8"?>
<formControlPr xmlns="http://schemas.microsoft.com/office/spreadsheetml/2009/9/main" objectType="CheckBox" fmlaLink="#REF!" lockText="1" noThreeD="1"/>
</file>

<file path=xl/ctrlProps/ctrlProp1261.xml><?xml version="1.0" encoding="utf-8"?>
<formControlPr xmlns="http://schemas.microsoft.com/office/spreadsheetml/2009/9/main" objectType="CheckBox" fmlaLink="#REF!" lockText="1" noThreeD="1"/>
</file>

<file path=xl/ctrlProps/ctrlProp1262.xml><?xml version="1.0" encoding="utf-8"?>
<formControlPr xmlns="http://schemas.microsoft.com/office/spreadsheetml/2009/9/main" objectType="CheckBox" fmlaLink="#REF!" lockText="1" noThreeD="1"/>
</file>

<file path=xl/ctrlProps/ctrlProp1263.xml><?xml version="1.0" encoding="utf-8"?>
<formControlPr xmlns="http://schemas.microsoft.com/office/spreadsheetml/2009/9/main" objectType="CheckBox" fmlaLink="#REF!" lockText="1" noThreeD="1"/>
</file>

<file path=xl/ctrlProps/ctrlProp1264.xml><?xml version="1.0" encoding="utf-8"?>
<formControlPr xmlns="http://schemas.microsoft.com/office/spreadsheetml/2009/9/main" objectType="CheckBox" fmlaLink="#REF!" lockText="1" noThreeD="1"/>
</file>

<file path=xl/ctrlProps/ctrlProp1265.xml><?xml version="1.0" encoding="utf-8"?>
<formControlPr xmlns="http://schemas.microsoft.com/office/spreadsheetml/2009/9/main" objectType="CheckBox" fmlaLink="#REF!" lockText="1" noThreeD="1"/>
</file>

<file path=xl/ctrlProps/ctrlProp1266.xml><?xml version="1.0" encoding="utf-8"?>
<formControlPr xmlns="http://schemas.microsoft.com/office/spreadsheetml/2009/9/main" objectType="CheckBox" fmlaLink="#REF!" lockText="1" noThreeD="1"/>
</file>

<file path=xl/ctrlProps/ctrlProp1267.xml><?xml version="1.0" encoding="utf-8"?>
<formControlPr xmlns="http://schemas.microsoft.com/office/spreadsheetml/2009/9/main" objectType="CheckBox" fmlaLink="#REF!" lockText="1" noThreeD="1"/>
</file>

<file path=xl/ctrlProps/ctrlProp1268.xml><?xml version="1.0" encoding="utf-8"?>
<formControlPr xmlns="http://schemas.microsoft.com/office/spreadsheetml/2009/9/main" objectType="CheckBox" fmlaLink="#REF!" lockText="1" noThreeD="1"/>
</file>

<file path=xl/ctrlProps/ctrlProp1269.xml><?xml version="1.0" encoding="utf-8"?>
<formControlPr xmlns="http://schemas.microsoft.com/office/spreadsheetml/2009/9/main" objectType="CheckBox" fmlaLink="#REF!" lockText="1" noThreeD="1"/>
</file>

<file path=xl/ctrlProps/ctrlProp1270.xml><?xml version="1.0" encoding="utf-8"?>
<formControlPr xmlns="http://schemas.microsoft.com/office/spreadsheetml/2009/9/main" objectType="CheckBox" fmlaLink="#REF!" lockText="1" noThreeD="1"/>
</file>

<file path=xl/ctrlProps/ctrlProp1271.xml><?xml version="1.0" encoding="utf-8"?>
<formControlPr xmlns="http://schemas.microsoft.com/office/spreadsheetml/2009/9/main" objectType="CheckBox" fmlaLink="#REF!" lockText="1" noThreeD="1"/>
</file>

<file path=xl/ctrlProps/ctrlProp1272.xml><?xml version="1.0" encoding="utf-8"?>
<formControlPr xmlns="http://schemas.microsoft.com/office/spreadsheetml/2009/9/main" objectType="CheckBox" fmlaLink="#REF!" lockText="1" noThreeD="1"/>
</file>

<file path=xl/ctrlProps/ctrlProp1273.xml><?xml version="1.0" encoding="utf-8"?>
<formControlPr xmlns="http://schemas.microsoft.com/office/spreadsheetml/2009/9/main" objectType="CheckBox" fmlaLink="#REF!" lockText="1" noThreeD="1"/>
</file>

<file path=xl/ctrlProps/ctrlProp1274.xml><?xml version="1.0" encoding="utf-8"?>
<formControlPr xmlns="http://schemas.microsoft.com/office/spreadsheetml/2009/9/main" objectType="CheckBox" fmlaLink="#REF!" lockText="1" noThreeD="1"/>
</file>

<file path=xl/ctrlProps/ctrlProp1275.xml><?xml version="1.0" encoding="utf-8"?>
<formControlPr xmlns="http://schemas.microsoft.com/office/spreadsheetml/2009/9/main" objectType="CheckBox" fmlaLink="#REF!" lockText="1" noThreeD="1"/>
</file>

<file path=xl/ctrlProps/ctrlProp1276.xml><?xml version="1.0" encoding="utf-8"?>
<formControlPr xmlns="http://schemas.microsoft.com/office/spreadsheetml/2009/9/main" objectType="CheckBox" fmlaLink="#REF!" lockText="1" noThreeD="1"/>
</file>

<file path=xl/ctrlProps/ctrlProp1277.xml><?xml version="1.0" encoding="utf-8"?>
<formControlPr xmlns="http://schemas.microsoft.com/office/spreadsheetml/2009/9/main" objectType="CheckBox" fmlaLink="#REF!" lockText="1" noThreeD="1"/>
</file>

<file path=xl/ctrlProps/ctrlProp1278.xml><?xml version="1.0" encoding="utf-8"?>
<formControlPr xmlns="http://schemas.microsoft.com/office/spreadsheetml/2009/9/main" objectType="CheckBox" fmlaLink="#REF!" lockText="1" noThreeD="1"/>
</file>

<file path=xl/ctrlProps/ctrlProp1279.xml><?xml version="1.0" encoding="utf-8"?>
<formControlPr xmlns="http://schemas.microsoft.com/office/spreadsheetml/2009/9/main" objectType="CheckBox" fmlaLink="#REF!" lockText="1" noThreeD="1"/>
</file>

<file path=xl/ctrlProps/ctrlProp1280.xml><?xml version="1.0" encoding="utf-8"?>
<formControlPr xmlns="http://schemas.microsoft.com/office/spreadsheetml/2009/9/main" objectType="CheckBox" fmlaLink="#REF!" lockText="1" noThreeD="1"/>
</file>

<file path=xl/ctrlProps/ctrlProp1281.xml><?xml version="1.0" encoding="utf-8"?>
<formControlPr xmlns="http://schemas.microsoft.com/office/spreadsheetml/2009/9/main" objectType="CheckBox" fmlaLink="#REF!" lockText="1" noThreeD="1"/>
</file>

<file path=xl/ctrlProps/ctrlProp1282.xml><?xml version="1.0" encoding="utf-8"?>
<formControlPr xmlns="http://schemas.microsoft.com/office/spreadsheetml/2009/9/main" objectType="CheckBox" fmlaLink="#REF!" lockText="1" noThreeD="1"/>
</file>

<file path=xl/ctrlProps/ctrlProp1283.xml><?xml version="1.0" encoding="utf-8"?>
<formControlPr xmlns="http://schemas.microsoft.com/office/spreadsheetml/2009/9/main" objectType="CheckBox" fmlaLink="#REF!" lockText="1" noThreeD="1"/>
</file>

<file path=xl/ctrlProps/ctrlProp1284.xml><?xml version="1.0" encoding="utf-8"?>
<formControlPr xmlns="http://schemas.microsoft.com/office/spreadsheetml/2009/9/main" objectType="CheckBox" fmlaLink="#REF!" lockText="1" noThreeD="1"/>
</file>

<file path=xl/ctrlProps/ctrlProp1285.xml><?xml version="1.0" encoding="utf-8"?>
<formControlPr xmlns="http://schemas.microsoft.com/office/spreadsheetml/2009/9/main" objectType="CheckBox" fmlaLink="#REF!" lockText="1" noThreeD="1"/>
</file>

<file path=xl/ctrlProps/ctrlProp1286.xml><?xml version="1.0" encoding="utf-8"?>
<formControlPr xmlns="http://schemas.microsoft.com/office/spreadsheetml/2009/9/main" objectType="CheckBox" fmlaLink="#REF!" lockText="1" noThreeD="1"/>
</file>

<file path=xl/ctrlProps/ctrlProp1287.xml><?xml version="1.0" encoding="utf-8"?>
<formControlPr xmlns="http://schemas.microsoft.com/office/spreadsheetml/2009/9/main" objectType="CheckBox" fmlaLink="#REF!" lockText="1" noThreeD="1"/>
</file>

<file path=xl/ctrlProps/ctrlProp1288.xml><?xml version="1.0" encoding="utf-8"?>
<formControlPr xmlns="http://schemas.microsoft.com/office/spreadsheetml/2009/9/main" objectType="CheckBox" fmlaLink="#REF!" lockText="1" noThreeD="1"/>
</file>

<file path=xl/ctrlProps/ctrlProp1289.xml><?xml version="1.0" encoding="utf-8"?>
<formControlPr xmlns="http://schemas.microsoft.com/office/spreadsheetml/2009/9/main" objectType="CheckBox" fmlaLink="#REF!" lockText="1" noThreeD="1"/>
</file>

<file path=xl/ctrlProps/ctrlProp1290.xml><?xml version="1.0" encoding="utf-8"?>
<formControlPr xmlns="http://schemas.microsoft.com/office/spreadsheetml/2009/9/main" objectType="CheckBox" fmlaLink="#REF!" lockText="1" noThreeD="1"/>
</file>

<file path=xl/ctrlProps/ctrlProp1291.xml><?xml version="1.0" encoding="utf-8"?>
<formControlPr xmlns="http://schemas.microsoft.com/office/spreadsheetml/2009/9/main" objectType="CheckBox" fmlaLink="#REF!" lockText="1" noThreeD="1"/>
</file>

<file path=xl/ctrlProps/ctrlProp1292.xml><?xml version="1.0" encoding="utf-8"?>
<formControlPr xmlns="http://schemas.microsoft.com/office/spreadsheetml/2009/9/main" objectType="CheckBox" fmlaLink="#REF!" lockText="1" noThreeD="1"/>
</file>

<file path=xl/ctrlProps/ctrlProp1293.xml><?xml version="1.0" encoding="utf-8"?>
<formControlPr xmlns="http://schemas.microsoft.com/office/spreadsheetml/2009/9/main" objectType="CheckBox" fmlaLink="#REF!" lockText="1" noThreeD="1"/>
</file>

<file path=xl/ctrlProps/ctrlProp1294.xml><?xml version="1.0" encoding="utf-8"?>
<formControlPr xmlns="http://schemas.microsoft.com/office/spreadsheetml/2009/9/main" objectType="CheckBox" fmlaLink="#REF!" lockText="1" noThreeD="1"/>
</file>

<file path=xl/ctrlProps/ctrlProp1295.xml><?xml version="1.0" encoding="utf-8"?>
<formControlPr xmlns="http://schemas.microsoft.com/office/spreadsheetml/2009/9/main" objectType="CheckBox" fmlaLink="#REF!" lockText="1" noThreeD="1"/>
</file>

<file path=xl/ctrlProps/ctrlProp1296.xml><?xml version="1.0" encoding="utf-8"?>
<formControlPr xmlns="http://schemas.microsoft.com/office/spreadsheetml/2009/9/main" objectType="CheckBox" fmlaLink="#REF!" lockText="1" noThreeD="1"/>
</file>

<file path=xl/ctrlProps/ctrlProp1297.xml><?xml version="1.0" encoding="utf-8"?>
<formControlPr xmlns="http://schemas.microsoft.com/office/spreadsheetml/2009/9/main" objectType="CheckBox" fmlaLink="#REF!" lockText="1" noThreeD="1"/>
</file>

<file path=xl/ctrlProps/ctrlProp1298.xml><?xml version="1.0" encoding="utf-8"?>
<formControlPr xmlns="http://schemas.microsoft.com/office/spreadsheetml/2009/9/main" objectType="CheckBox" fmlaLink="#REF!" lockText="1" noThreeD="1"/>
</file>

<file path=xl/ctrlProps/ctrlProp1299.xml><?xml version="1.0" encoding="utf-8"?>
<formControlPr xmlns="http://schemas.microsoft.com/office/spreadsheetml/2009/9/main" objectType="CheckBox" fmlaLink="#REF!" lockText="1" noThreeD="1"/>
</file>

<file path=xl/ctrlProps/ctrlProp1300.xml><?xml version="1.0" encoding="utf-8"?>
<formControlPr xmlns="http://schemas.microsoft.com/office/spreadsheetml/2009/9/main" objectType="CheckBox" fmlaLink="#REF!" lockText="1" noThreeD="1"/>
</file>

<file path=xl/ctrlProps/ctrlProp1301.xml><?xml version="1.0" encoding="utf-8"?>
<formControlPr xmlns="http://schemas.microsoft.com/office/spreadsheetml/2009/9/main" objectType="CheckBox" fmlaLink="#REF!" lockText="1" noThreeD="1"/>
</file>

<file path=xl/ctrlProps/ctrlProp1302.xml><?xml version="1.0" encoding="utf-8"?>
<formControlPr xmlns="http://schemas.microsoft.com/office/spreadsheetml/2009/9/main" objectType="CheckBox" fmlaLink="#REF!" lockText="1" noThreeD="1"/>
</file>

<file path=xl/ctrlProps/ctrlProp1303.xml><?xml version="1.0" encoding="utf-8"?>
<formControlPr xmlns="http://schemas.microsoft.com/office/spreadsheetml/2009/9/main" objectType="CheckBox" fmlaLink="#REF!" lockText="1" noThreeD="1"/>
</file>

<file path=xl/ctrlProps/ctrlProp1304.xml><?xml version="1.0" encoding="utf-8"?>
<formControlPr xmlns="http://schemas.microsoft.com/office/spreadsheetml/2009/9/main" objectType="CheckBox" fmlaLink="#REF!" lockText="1" noThreeD="1"/>
</file>

<file path=xl/ctrlProps/ctrlProp1305.xml><?xml version="1.0" encoding="utf-8"?>
<formControlPr xmlns="http://schemas.microsoft.com/office/spreadsheetml/2009/9/main" objectType="CheckBox" fmlaLink="#REF!" lockText="1" noThreeD="1"/>
</file>

<file path=xl/ctrlProps/ctrlProp1306.xml><?xml version="1.0" encoding="utf-8"?>
<formControlPr xmlns="http://schemas.microsoft.com/office/spreadsheetml/2009/9/main" objectType="CheckBox" fmlaLink="#REF!" lockText="1" noThreeD="1"/>
</file>

<file path=xl/ctrlProps/ctrlProp1307.xml><?xml version="1.0" encoding="utf-8"?>
<formControlPr xmlns="http://schemas.microsoft.com/office/spreadsheetml/2009/9/main" objectType="CheckBox" fmlaLink="#REF!" lockText="1" noThreeD="1"/>
</file>

<file path=xl/ctrlProps/ctrlProp1308.xml><?xml version="1.0" encoding="utf-8"?>
<formControlPr xmlns="http://schemas.microsoft.com/office/spreadsheetml/2009/9/main" objectType="CheckBox" fmlaLink="#REF!" lockText="1" noThreeD="1"/>
</file>

<file path=xl/ctrlProps/ctrlProp1309.xml><?xml version="1.0" encoding="utf-8"?>
<formControlPr xmlns="http://schemas.microsoft.com/office/spreadsheetml/2009/9/main" objectType="CheckBox" fmlaLink="#REF!" lockText="1" noThreeD="1"/>
</file>

<file path=xl/ctrlProps/ctrlProp1310.xml><?xml version="1.0" encoding="utf-8"?>
<formControlPr xmlns="http://schemas.microsoft.com/office/spreadsheetml/2009/9/main" objectType="CheckBox" fmlaLink="#REF!" lockText="1" noThreeD="1"/>
</file>

<file path=xl/ctrlProps/ctrlProp1311.xml><?xml version="1.0" encoding="utf-8"?>
<formControlPr xmlns="http://schemas.microsoft.com/office/spreadsheetml/2009/9/main" objectType="CheckBox" fmlaLink="#REF!" lockText="1" noThreeD="1"/>
</file>

<file path=xl/ctrlProps/ctrlProp1312.xml><?xml version="1.0" encoding="utf-8"?>
<formControlPr xmlns="http://schemas.microsoft.com/office/spreadsheetml/2009/9/main" objectType="CheckBox" fmlaLink="#REF!" lockText="1" noThreeD="1"/>
</file>

<file path=xl/ctrlProps/ctrlProp1313.xml><?xml version="1.0" encoding="utf-8"?>
<formControlPr xmlns="http://schemas.microsoft.com/office/spreadsheetml/2009/9/main" objectType="CheckBox" fmlaLink="#REF!" lockText="1" noThreeD="1"/>
</file>

<file path=xl/ctrlProps/ctrlProp1314.xml><?xml version="1.0" encoding="utf-8"?>
<formControlPr xmlns="http://schemas.microsoft.com/office/spreadsheetml/2009/9/main" objectType="CheckBox" fmlaLink="#REF!" lockText="1" noThreeD="1"/>
</file>

<file path=xl/ctrlProps/ctrlProp1315.xml><?xml version="1.0" encoding="utf-8"?>
<formControlPr xmlns="http://schemas.microsoft.com/office/spreadsheetml/2009/9/main" objectType="CheckBox" fmlaLink="#REF!" lockText="1" noThreeD="1"/>
</file>

<file path=xl/ctrlProps/ctrlProp1316.xml><?xml version="1.0" encoding="utf-8"?>
<formControlPr xmlns="http://schemas.microsoft.com/office/spreadsheetml/2009/9/main" objectType="CheckBox" fmlaLink="#REF!" lockText="1" noThreeD="1"/>
</file>

<file path=xl/ctrlProps/ctrlProp1317.xml><?xml version="1.0" encoding="utf-8"?>
<formControlPr xmlns="http://schemas.microsoft.com/office/spreadsheetml/2009/9/main" objectType="CheckBox" fmlaLink="#REF!" lockText="1" noThreeD="1"/>
</file>

<file path=xl/ctrlProps/ctrlProp1318.xml><?xml version="1.0" encoding="utf-8"?>
<formControlPr xmlns="http://schemas.microsoft.com/office/spreadsheetml/2009/9/main" objectType="CheckBox" fmlaLink="#REF!" lockText="1" noThreeD="1"/>
</file>

<file path=xl/ctrlProps/ctrlProp1319.xml><?xml version="1.0" encoding="utf-8"?>
<formControlPr xmlns="http://schemas.microsoft.com/office/spreadsheetml/2009/9/main" objectType="CheckBox" fmlaLink="#REF!" lockText="1" noThreeD="1"/>
</file>

<file path=xl/ctrlProps/ctrlProp1320.xml><?xml version="1.0" encoding="utf-8"?>
<formControlPr xmlns="http://schemas.microsoft.com/office/spreadsheetml/2009/9/main" objectType="CheckBox" fmlaLink="#REF!" lockText="1" noThreeD="1"/>
</file>

<file path=xl/ctrlProps/ctrlProp1321.xml><?xml version="1.0" encoding="utf-8"?>
<formControlPr xmlns="http://schemas.microsoft.com/office/spreadsheetml/2009/9/main" objectType="CheckBox" fmlaLink="#REF!" lockText="1" noThreeD="1"/>
</file>

<file path=xl/ctrlProps/ctrlProp1322.xml><?xml version="1.0" encoding="utf-8"?>
<formControlPr xmlns="http://schemas.microsoft.com/office/spreadsheetml/2009/9/main" objectType="CheckBox" fmlaLink="#REF!" lockText="1" noThreeD="1"/>
</file>

<file path=xl/ctrlProps/ctrlProp1323.xml><?xml version="1.0" encoding="utf-8"?>
<formControlPr xmlns="http://schemas.microsoft.com/office/spreadsheetml/2009/9/main" objectType="CheckBox" fmlaLink="#REF!" lockText="1" noThreeD="1"/>
</file>

<file path=xl/ctrlProps/ctrlProp1324.xml><?xml version="1.0" encoding="utf-8"?>
<formControlPr xmlns="http://schemas.microsoft.com/office/spreadsheetml/2009/9/main" objectType="CheckBox" fmlaLink="#REF!" lockText="1" noThreeD="1"/>
</file>

<file path=xl/ctrlProps/ctrlProp1325.xml><?xml version="1.0" encoding="utf-8"?>
<formControlPr xmlns="http://schemas.microsoft.com/office/spreadsheetml/2009/9/main" objectType="CheckBox" fmlaLink="#REF!" lockText="1" noThreeD="1"/>
</file>

<file path=xl/ctrlProps/ctrlProp1326.xml><?xml version="1.0" encoding="utf-8"?>
<formControlPr xmlns="http://schemas.microsoft.com/office/spreadsheetml/2009/9/main" objectType="CheckBox" fmlaLink="#REF!" lockText="1" noThreeD="1"/>
</file>

<file path=xl/ctrlProps/ctrlProp1327.xml><?xml version="1.0" encoding="utf-8"?>
<formControlPr xmlns="http://schemas.microsoft.com/office/spreadsheetml/2009/9/main" objectType="CheckBox" fmlaLink="#REF!" lockText="1" noThreeD="1"/>
</file>

<file path=xl/ctrlProps/ctrlProp1328.xml><?xml version="1.0" encoding="utf-8"?>
<formControlPr xmlns="http://schemas.microsoft.com/office/spreadsheetml/2009/9/main" objectType="CheckBox" fmlaLink="#REF!" lockText="1" noThreeD="1"/>
</file>

<file path=xl/ctrlProps/ctrlProp1329.xml><?xml version="1.0" encoding="utf-8"?>
<formControlPr xmlns="http://schemas.microsoft.com/office/spreadsheetml/2009/9/main" objectType="CheckBox" fmlaLink="#REF!" lockText="1" noThreeD="1"/>
</file>

<file path=xl/ctrlProps/ctrlProp1330.xml><?xml version="1.0" encoding="utf-8"?>
<formControlPr xmlns="http://schemas.microsoft.com/office/spreadsheetml/2009/9/main" objectType="CheckBox" fmlaLink="#REF!" lockText="1" noThreeD="1"/>
</file>

<file path=xl/ctrlProps/ctrlProp1331.xml><?xml version="1.0" encoding="utf-8"?>
<formControlPr xmlns="http://schemas.microsoft.com/office/spreadsheetml/2009/9/main" objectType="CheckBox" fmlaLink="#REF!" lockText="1" noThreeD="1"/>
</file>

<file path=xl/ctrlProps/ctrlProp1332.xml><?xml version="1.0" encoding="utf-8"?>
<formControlPr xmlns="http://schemas.microsoft.com/office/spreadsheetml/2009/9/main" objectType="CheckBox" fmlaLink="#REF!" lockText="1" noThreeD="1"/>
</file>

<file path=xl/ctrlProps/ctrlProp1333.xml><?xml version="1.0" encoding="utf-8"?>
<formControlPr xmlns="http://schemas.microsoft.com/office/spreadsheetml/2009/9/main" objectType="CheckBox" fmlaLink="#REF!" lockText="1" noThreeD="1"/>
</file>

<file path=xl/ctrlProps/ctrlProp1334.xml><?xml version="1.0" encoding="utf-8"?>
<formControlPr xmlns="http://schemas.microsoft.com/office/spreadsheetml/2009/9/main" objectType="CheckBox" fmlaLink="#REF!" lockText="1" noThreeD="1"/>
</file>

<file path=xl/ctrlProps/ctrlProp1335.xml><?xml version="1.0" encoding="utf-8"?>
<formControlPr xmlns="http://schemas.microsoft.com/office/spreadsheetml/2009/9/main" objectType="CheckBox" fmlaLink="#REF!" lockText="1" noThreeD="1"/>
</file>

<file path=xl/ctrlProps/ctrlProp1336.xml><?xml version="1.0" encoding="utf-8"?>
<formControlPr xmlns="http://schemas.microsoft.com/office/spreadsheetml/2009/9/main" objectType="CheckBox" fmlaLink="#REF!" lockText="1" noThreeD="1"/>
</file>

<file path=xl/ctrlProps/ctrlProp1337.xml><?xml version="1.0" encoding="utf-8"?>
<formControlPr xmlns="http://schemas.microsoft.com/office/spreadsheetml/2009/9/main" objectType="CheckBox" fmlaLink="#REF!" lockText="1" noThreeD="1"/>
</file>

<file path=xl/ctrlProps/ctrlProp1338.xml><?xml version="1.0" encoding="utf-8"?>
<formControlPr xmlns="http://schemas.microsoft.com/office/spreadsheetml/2009/9/main" objectType="CheckBox" fmlaLink="#REF!" lockText="1" noThreeD="1"/>
</file>

<file path=xl/ctrlProps/ctrlProp1339.xml><?xml version="1.0" encoding="utf-8"?>
<formControlPr xmlns="http://schemas.microsoft.com/office/spreadsheetml/2009/9/main" objectType="CheckBox" fmlaLink="#REF!" lockText="1" noThreeD="1"/>
</file>

<file path=xl/ctrlProps/ctrlProp1340.xml><?xml version="1.0" encoding="utf-8"?>
<formControlPr xmlns="http://schemas.microsoft.com/office/spreadsheetml/2009/9/main" objectType="CheckBox" fmlaLink="#REF!" lockText="1" noThreeD="1"/>
</file>

<file path=xl/ctrlProps/ctrlProp1341.xml><?xml version="1.0" encoding="utf-8"?>
<formControlPr xmlns="http://schemas.microsoft.com/office/spreadsheetml/2009/9/main" objectType="CheckBox" fmlaLink="#REF!" lockText="1" noThreeD="1"/>
</file>

<file path=xl/ctrlProps/ctrlProp1342.xml><?xml version="1.0" encoding="utf-8"?>
<formControlPr xmlns="http://schemas.microsoft.com/office/spreadsheetml/2009/9/main" objectType="CheckBox" fmlaLink="#REF!" lockText="1" noThreeD="1"/>
</file>

<file path=xl/ctrlProps/ctrlProp1343.xml><?xml version="1.0" encoding="utf-8"?>
<formControlPr xmlns="http://schemas.microsoft.com/office/spreadsheetml/2009/9/main" objectType="CheckBox" fmlaLink="#REF!" lockText="1" noThreeD="1"/>
</file>

<file path=xl/ctrlProps/ctrlProp1344.xml><?xml version="1.0" encoding="utf-8"?>
<formControlPr xmlns="http://schemas.microsoft.com/office/spreadsheetml/2009/9/main" objectType="CheckBox" fmlaLink="#REF!" lockText="1" noThreeD="1"/>
</file>

<file path=xl/ctrlProps/ctrlProp1345.xml><?xml version="1.0" encoding="utf-8"?>
<formControlPr xmlns="http://schemas.microsoft.com/office/spreadsheetml/2009/9/main" objectType="CheckBox" fmlaLink="#REF!" lockText="1" noThreeD="1"/>
</file>

<file path=xl/ctrlProps/ctrlProp1346.xml><?xml version="1.0" encoding="utf-8"?>
<formControlPr xmlns="http://schemas.microsoft.com/office/spreadsheetml/2009/9/main" objectType="CheckBox" fmlaLink="#REF!" lockText="1" noThreeD="1"/>
</file>

<file path=xl/ctrlProps/ctrlProp1347.xml><?xml version="1.0" encoding="utf-8"?>
<formControlPr xmlns="http://schemas.microsoft.com/office/spreadsheetml/2009/9/main" objectType="CheckBox" fmlaLink="#REF!" lockText="1" noThreeD="1"/>
</file>

<file path=xl/ctrlProps/ctrlProp1348.xml><?xml version="1.0" encoding="utf-8"?>
<formControlPr xmlns="http://schemas.microsoft.com/office/spreadsheetml/2009/9/main" objectType="CheckBox" fmlaLink="#REF!" lockText="1" noThreeD="1"/>
</file>

<file path=xl/ctrlProps/ctrlProp1349.xml><?xml version="1.0" encoding="utf-8"?>
<formControlPr xmlns="http://schemas.microsoft.com/office/spreadsheetml/2009/9/main" objectType="CheckBox" fmlaLink="#REF!" lockText="1" noThreeD="1"/>
</file>

<file path=xl/ctrlProps/ctrlProp1350.xml><?xml version="1.0" encoding="utf-8"?>
<formControlPr xmlns="http://schemas.microsoft.com/office/spreadsheetml/2009/9/main" objectType="CheckBox" fmlaLink="#REF!" lockText="1" noThreeD="1"/>
</file>

<file path=xl/ctrlProps/ctrlProp1351.xml><?xml version="1.0" encoding="utf-8"?>
<formControlPr xmlns="http://schemas.microsoft.com/office/spreadsheetml/2009/9/main" objectType="CheckBox" fmlaLink="#REF!" lockText="1" noThreeD="1"/>
</file>

<file path=xl/ctrlProps/ctrlProp1352.xml><?xml version="1.0" encoding="utf-8"?>
<formControlPr xmlns="http://schemas.microsoft.com/office/spreadsheetml/2009/9/main" objectType="CheckBox" fmlaLink="#REF!" lockText="1" noThreeD="1"/>
</file>

<file path=xl/ctrlProps/ctrlProp1353.xml><?xml version="1.0" encoding="utf-8"?>
<formControlPr xmlns="http://schemas.microsoft.com/office/spreadsheetml/2009/9/main" objectType="CheckBox" fmlaLink="#REF!" lockText="1" noThreeD="1"/>
</file>

<file path=xl/ctrlProps/ctrlProp1354.xml><?xml version="1.0" encoding="utf-8"?>
<formControlPr xmlns="http://schemas.microsoft.com/office/spreadsheetml/2009/9/main" objectType="CheckBox" fmlaLink="#REF!" lockText="1" noThreeD="1"/>
</file>

<file path=xl/ctrlProps/ctrlProp1355.xml><?xml version="1.0" encoding="utf-8"?>
<formControlPr xmlns="http://schemas.microsoft.com/office/spreadsheetml/2009/9/main" objectType="CheckBox" fmlaLink="#REF!" lockText="1" noThreeD="1"/>
</file>

<file path=xl/ctrlProps/ctrlProp1356.xml><?xml version="1.0" encoding="utf-8"?>
<formControlPr xmlns="http://schemas.microsoft.com/office/spreadsheetml/2009/9/main" objectType="CheckBox" fmlaLink="#REF!" lockText="1" noThreeD="1"/>
</file>

<file path=xl/ctrlProps/ctrlProp1357.xml><?xml version="1.0" encoding="utf-8"?>
<formControlPr xmlns="http://schemas.microsoft.com/office/spreadsheetml/2009/9/main" objectType="CheckBox" fmlaLink="#REF!" lockText="1" noThreeD="1"/>
</file>

<file path=xl/ctrlProps/ctrlProp1358.xml><?xml version="1.0" encoding="utf-8"?>
<formControlPr xmlns="http://schemas.microsoft.com/office/spreadsheetml/2009/9/main" objectType="CheckBox" fmlaLink="#REF!" lockText="1" noThreeD="1"/>
</file>

<file path=xl/ctrlProps/ctrlProp1359.xml><?xml version="1.0" encoding="utf-8"?>
<formControlPr xmlns="http://schemas.microsoft.com/office/spreadsheetml/2009/9/main" objectType="CheckBox" fmlaLink="#REF!" lockText="1" noThreeD="1"/>
</file>

<file path=xl/ctrlProps/ctrlProp1360.xml><?xml version="1.0" encoding="utf-8"?>
<formControlPr xmlns="http://schemas.microsoft.com/office/spreadsheetml/2009/9/main" objectType="CheckBox" fmlaLink="#REF!" lockText="1" noThreeD="1"/>
</file>

<file path=xl/ctrlProps/ctrlProp1361.xml><?xml version="1.0" encoding="utf-8"?>
<formControlPr xmlns="http://schemas.microsoft.com/office/spreadsheetml/2009/9/main" objectType="CheckBox" fmlaLink="#REF!" lockText="1" noThreeD="1"/>
</file>

<file path=xl/ctrlProps/ctrlProp1362.xml><?xml version="1.0" encoding="utf-8"?>
<formControlPr xmlns="http://schemas.microsoft.com/office/spreadsheetml/2009/9/main" objectType="CheckBox" fmlaLink="#REF!" lockText="1" noThreeD="1"/>
</file>

<file path=xl/ctrlProps/ctrlProp1363.xml><?xml version="1.0" encoding="utf-8"?>
<formControlPr xmlns="http://schemas.microsoft.com/office/spreadsheetml/2009/9/main" objectType="CheckBox" fmlaLink="#REF!" lockText="1" noThreeD="1"/>
</file>

<file path=xl/ctrlProps/ctrlProp1364.xml><?xml version="1.0" encoding="utf-8"?>
<formControlPr xmlns="http://schemas.microsoft.com/office/spreadsheetml/2009/9/main" objectType="CheckBox" fmlaLink="#REF!" lockText="1" noThreeD="1"/>
</file>

<file path=xl/ctrlProps/ctrlProp1365.xml><?xml version="1.0" encoding="utf-8"?>
<formControlPr xmlns="http://schemas.microsoft.com/office/spreadsheetml/2009/9/main" objectType="CheckBox" fmlaLink="#REF!" lockText="1" noThreeD="1"/>
</file>

<file path=xl/ctrlProps/ctrlProp1366.xml><?xml version="1.0" encoding="utf-8"?>
<formControlPr xmlns="http://schemas.microsoft.com/office/spreadsheetml/2009/9/main" objectType="CheckBox" fmlaLink="#REF!" lockText="1" noThreeD="1"/>
</file>

<file path=xl/ctrlProps/ctrlProp1367.xml><?xml version="1.0" encoding="utf-8"?>
<formControlPr xmlns="http://schemas.microsoft.com/office/spreadsheetml/2009/9/main" objectType="CheckBox" fmlaLink="#REF!" lockText="1" noThreeD="1"/>
</file>

<file path=xl/ctrlProps/ctrlProp1368.xml><?xml version="1.0" encoding="utf-8"?>
<formControlPr xmlns="http://schemas.microsoft.com/office/spreadsheetml/2009/9/main" objectType="CheckBox" fmlaLink="#REF!" lockText="1" noThreeD="1"/>
</file>

<file path=xl/ctrlProps/ctrlProp1369.xml><?xml version="1.0" encoding="utf-8"?>
<formControlPr xmlns="http://schemas.microsoft.com/office/spreadsheetml/2009/9/main" objectType="CheckBox" fmlaLink="#REF!" lockText="1" noThreeD="1"/>
</file>

<file path=xl/ctrlProps/ctrlProp1370.xml><?xml version="1.0" encoding="utf-8"?>
<formControlPr xmlns="http://schemas.microsoft.com/office/spreadsheetml/2009/9/main" objectType="CheckBox" fmlaLink="#REF!" lockText="1" noThreeD="1"/>
</file>

<file path=xl/ctrlProps/ctrlProp1371.xml><?xml version="1.0" encoding="utf-8"?>
<formControlPr xmlns="http://schemas.microsoft.com/office/spreadsheetml/2009/9/main" objectType="CheckBox" fmlaLink="#REF!" lockText="1" noThreeD="1"/>
</file>

<file path=xl/ctrlProps/ctrlProp1372.xml><?xml version="1.0" encoding="utf-8"?>
<formControlPr xmlns="http://schemas.microsoft.com/office/spreadsheetml/2009/9/main" objectType="CheckBox" fmlaLink="#REF!" lockText="1" noThreeD="1"/>
</file>

<file path=xl/ctrlProps/ctrlProp1373.xml><?xml version="1.0" encoding="utf-8"?>
<formControlPr xmlns="http://schemas.microsoft.com/office/spreadsheetml/2009/9/main" objectType="CheckBox" fmlaLink="#REF!" lockText="1" noThreeD="1"/>
</file>

<file path=xl/ctrlProps/ctrlProp1374.xml><?xml version="1.0" encoding="utf-8"?>
<formControlPr xmlns="http://schemas.microsoft.com/office/spreadsheetml/2009/9/main" objectType="CheckBox" fmlaLink="#REF!" lockText="1" noThreeD="1"/>
</file>

<file path=xl/ctrlProps/ctrlProp1375.xml><?xml version="1.0" encoding="utf-8"?>
<formControlPr xmlns="http://schemas.microsoft.com/office/spreadsheetml/2009/9/main" objectType="CheckBox" fmlaLink="#REF!" lockText="1" noThreeD="1"/>
</file>

<file path=xl/ctrlProps/ctrlProp1376.xml><?xml version="1.0" encoding="utf-8"?>
<formControlPr xmlns="http://schemas.microsoft.com/office/spreadsheetml/2009/9/main" objectType="CheckBox" fmlaLink="#REF!" lockText="1" noThreeD="1"/>
</file>

<file path=xl/ctrlProps/ctrlProp1377.xml><?xml version="1.0" encoding="utf-8"?>
<formControlPr xmlns="http://schemas.microsoft.com/office/spreadsheetml/2009/9/main" objectType="CheckBox" fmlaLink="#REF!" lockText="1" noThreeD="1"/>
</file>

<file path=xl/ctrlProps/ctrlProp1378.xml><?xml version="1.0" encoding="utf-8"?>
<formControlPr xmlns="http://schemas.microsoft.com/office/spreadsheetml/2009/9/main" objectType="CheckBox" fmlaLink="#REF!" lockText="1" noThreeD="1"/>
</file>

<file path=xl/ctrlProps/ctrlProp1379.xml><?xml version="1.0" encoding="utf-8"?>
<formControlPr xmlns="http://schemas.microsoft.com/office/spreadsheetml/2009/9/main" objectType="CheckBox" fmlaLink="#REF!" lockText="1" noThreeD="1"/>
</file>

<file path=xl/ctrlProps/ctrlProp1380.xml><?xml version="1.0" encoding="utf-8"?>
<formControlPr xmlns="http://schemas.microsoft.com/office/spreadsheetml/2009/9/main" objectType="CheckBox" fmlaLink="#REF!" lockText="1" noThreeD="1"/>
</file>

<file path=xl/ctrlProps/ctrlProp1381.xml><?xml version="1.0" encoding="utf-8"?>
<formControlPr xmlns="http://schemas.microsoft.com/office/spreadsheetml/2009/9/main" objectType="CheckBox" fmlaLink="#REF!" lockText="1" noThreeD="1"/>
</file>

<file path=xl/ctrlProps/ctrlProp1382.xml><?xml version="1.0" encoding="utf-8"?>
<formControlPr xmlns="http://schemas.microsoft.com/office/spreadsheetml/2009/9/main" objectType="CheckBox" fmlaLink="#REF!" lockText="1" noThreeD="1"/>
</file>

<file path=xl/ctrlProps/ctrlProp1383.xml><?xml version="1.0" encoding="utf-8"?>
<formControlPr xmlns="http://schemas.microsoft.com/office/spreadsheetml/2009/9/main" objectType="CheckBox" fmlaLink="#REF!" lockText="1" noThreeD="1"/>
</file>

<file path=xl/ctrlProps/ctrlProp1384.xml><?xml version="1.0" encoding="utf-8"?>
<formControlPr xmlns="http://schemas.microsoft.com/office/spreadsheetml/2009/9/main" objectType="CheckBox" fmlaLink="#REF!" lockText="1" noThreeD="1"/>
</file>

<file path=xl/ctrlProps/ctrlProp1385.xml><?xml version="1.0" encoding="utf-8"?>
<formControlPr xmlns="http://schemas.microsoft.com/office/spreadsheetml/2009/9/main" objectType="CheckBox" fmlaLink="#REF!" lockText="1" noThreeD="1"/>
</file>

<file path=xl/ctrlProps/ctrlProp1386.xml><?xml version="1.0" encoding="utf-8"?>
<formControlPr xmlns="http://schemas.microsoft.com/office/spreadsheetml/2009/9/main" objectType="CheckBox" fmlaLink="#REF!" lockText="1" noThreeD="1"/>
</file>

<file path=xl/ctrlProps/ctrlProp1387.xml><?xml version="1.0" encoding="utf-8"?>
<formControlPr xmlns="http://schemas.microsoft.com/office/spreadsheetml/2009/9/main" objectType="CheckBox" fmlaLink="#REF!" lockText="1" noThreeD="1"/>
</file>

<file path=xl/ctrlProps/ctrlProp1388.xml><?xml version="1.0" encoding="utf-8"?>
<formControlPr xmlns="http://schemas.microsoft.com/office/spreadsheetml/2009/9/main" objectType="CheckBox" fmlaLink="#REF!" lockText="1" noThreeD="1"/>
</file>

<file path=xl/ctrlProps/ctrlProp1389.xml><?xml version="1.0" encoding="utf-8"?>
<formControlPr xmlns="http://schemas.microsoft.com/office/spreadsheetml/2009/9/main" objectType="CheckBox" fmlaLink="#REF!" lockText="1" noThreeD="1"/>
</file>

<file path=xl/ctrlProps/ctrlProp1390.xml><?xml version="1.0" encoding="utf-8"?>
<formControlPr xmlns="http://schemas.microsoft.com/office/spreadsheetml/2009/9/main" objectType="CheckBox" fmlaLink="#REF!" lockText="1" noThreeD="1"/>
</file>

<file path=xl/ctrlProps/ctrlProp1391.xml><?xml version="1.0" encoding="utf-8"?>
<formControlPr xmlns="http://schemas.microsoft.com/office/spreadsheetml/2009/9/main" objectType="CheckBox" fmlaLink="#REF!" lockText="1" noThreeD="1"/>
</file>

<file path=xl/ctrlProps/ctrlProp1392.xml><?xml version="1.0" encoding="utf-8"?>
<formControlPr xmlns="http://schemas.microsoft.com/office/spreadsheetml/2009/9/main" objectType="CheckBox" fmlaLink="#REF!" lockText="1" noThreeD="1"/>
</file>

<file path=xl/ctrlProps/ctrlProp1393.xml><?xml version="1.0" encoding="utf-8"?>
<formControlPr xmlns="http://schemas.microsoft.com/office/spreadsheetml/2009/9/main" objectType="CheckBox" fmlaLink="#REF!" lockText="1" noThreeD="1"/>
</file>

<file path=xl/ctrlProps/ctrlProp1394.xml><?xml version="1.0" encoding="utf-8"?>
<formControlPr xmlns="http://schemas.microsoft.com/office/spreadsheetml/2009/9/main" objectType="CheckBox" fmlaLink="#REF!" lockText="1" noThreeD="1"/>
</file>

<file path=xl/ctrlProps/ctrlProp1395.xml><?xml version="1.0" encoding="utf-8"?>
<formControlPr xmlns="http://schemas.microsoft.com/office/spreadsheetml/2009/9/main" objectType="CheckBox" fmlaLink="#REF!" lockText="1" noThreeD="1"/>
</file>

<file path=xl/ctrlProps/ctrlProp1396.xml><?xml version="1.0" encoding="utf-8"?>
<formControlPr xmlns="http://schemas.microsoft.com/office/spreadsheetml/2009/9/main" objectType="CheckBox" fmlaLink="#REF!" lockText="1" noThreeD="1"/>
</file>

<file path=xl/ctrlProps/ctrlProp1397.xml><?xml version="1.0" encoding="utf-8"?>
<formControlPr xmlns="http://schemas.microsoft.com/office/spreadsheetml/2009/9/main" objectType="CheckBox" fmlaLink="#REF!" lockText="1" noThreeD="1"/>
</file>

<file path=xl/ctrlProps/ctrlProp1398.xml><?xml version="1.0" encoding="utf-8"?>
<formControlPr xmlns="http://schemas.microsoft.com/office/spreadsheetml/2009/9/main" objectType="CheckBox" fmlaLink="#REF!" lockText="1" noThreeD="1"/>
</file>

<file path=xl/ctrlProps/ctrlProp1399.xml><?xml version="1.0" encoding="utf-8"?>
<formControlPr xmlns="http://schemas.microsoft.com/office/spreadsheetml/2009/9/main" objectType="CheckBox" fmlaLink="#REF!" lockText="1" noThreeD="1"/>
</file>

<file path=xl/ctrlProps/ctrlProp1400.xml><?xml version="1.0" encoding="utf-8"?>
<formControlPr xmlns="http://schemas.microsoft.com/office/spreadsheetml/2009/9/main" objectType="CheckBox" fmlaLink="#REF!" lockText="1" noThreeD="1"/>
</file>

<file path=xl/ctrlProps/ctrlProp1401.xml><?xml version="1.0" encoding="utf-8"?>
<formControlPr xmlns="http://schemas.microsoft.com/office/spreadsheetml/2009/9/main" objectType="CheckBox" fmlaLink="#REF!" lockText="1" noThreeD="1"/>
</file>

<file path=xl/ctrlProps/ctrlProp1402.xml><?xml version="1.0" encoding="utf-8"?>
<formControlPr xmlns="http://schemas.microsoft.com/office/spreadsheetml/2009/9/main" objectType="CheckBox" fmlaLink="#REF!" lockText="1" noThreeD="1"/>
</file>

<file path=xl/ctrlProps/ctrlProp1403.xml><?xml version="1.0" encoding="utf-8"?>
<formControlPr xmlns="http://schemas.microsoft.com/office/spreadsheetml/2009/9/main" objectType="CheckBox" fmlaLink="#REF!" lockText="1" noThreeD="1"/>
</file>

<file path=xl/ctrlProps/ctrlProp1404.xml><?xml version="1.0" encoding="utf-8"?>
<formControlPr xmlns="http://schemas.microsoft.com/office/spreadsheetml/2009/9/main" objectType="CheckBox" fmlaLink="#REF!" lockText="1" noThreeD="1"/>
</file>

<file path=xl/ctrlProps/ctrlProp1405.xml><?xml version="1.0" encoding="utf-8"?>
<formControlPr xmlns="http://schemas.microsoft.com/office/spreadsheetml/2009/9/main" objectType="CheckBox" fmlaLink="#REF!" lockText="1" noThreeD="1"/>
</file>

<file path=xl/ctrlProps/ctrlProp1406.xml><?xml version="1.0" encoding="utf-8"?>
<formControlPr xmlns="http://schemas.microsoft.com/office/spreadsheetml/2009/9/main" objectType="CheckBox" fmlaLink="#REF!" lockText="1" noThreeD="1"/>
</file>

<file path=xl/ctrlProps/ctrlProp1407.xml><?xml version="1.0" encoding="utf-8"?>
<formControlPr xmlns="http://schemas.microsoft.com/office/spreadsheetml/2009/9/main" objectType="CheckBox" fmlaLink="#REF!" lockText="1" noThreeD="1"/>
</file>

<file path=xl/ctrlProps/ctrlProp1408.xml><?xml version="1.0" encoding="utf-8"?>
<formControlPr xmlns="http://schemas.microsoft.com/office/spreadsheetml/2009/9/main" objectType="CheckBox" fmlaLink="#REF!" lockText="1" noThreeD="1"/>
</file>

<file path=xl/ctrlProps/ctrlProp1409.xml><?xml version="1.0" encoding="utf-8"?>
<formControlPr xmlns="http://schemas.microsoft.com/office/spreadsheetml/2009/9/main" objectType="CheckBox" fmlaLink="#REF!" lockText="1" noThreeD="1"/>
</file>

<file path=xl/ctrlProps/ctrlProp1410.xml><?xml version="1.0" encoding="utf-8"?>
<formControlPr xmlns="http://schemas.microsoft.com/office/spreadsheetml/2009/9/main" objectType="CheckBox" fmlaLink="#REF!" lockText="1" noThreeD="1"/>
</file>

<file path=xl/ctrlProps/ctrlProp1411.xml><?xml version="1.0" encoding="utf-8"?>
<formControlPr xmlns="http://schemas.microsoft.com/office/spreadsheetml/2009/9/main" objectType="CheckBox" fmlaLink="#REF!" lockText="1" noThreeD="1"/>
</file>

<file path=xl/ctrlProps/ctrlProp1412.xml><?xml version="1.0" encoding="utf-8"?>
<formControlPr xmlns="http://schemas.microsoft.com/office/spreadsheetml/2009/9/main" objectType="CheckBox" fmlaLink="#REF!" lockText="1" noThreeD="1"/>
</file>

<file path=xl/ctrlProps/ctrlProp1413.xml><?xml version="1.0" encoding="utf-8"?>
<formControlPr xmlns="http://schemas.microsoft.com/office/spreadsheetml/2009/9/main" objectType="CheckBox" fmlaLink="#REF!" lockText="1" noThreeD="1"/>
</file>

<file path=xl/ctrlProps/ctrlProp1414.xml><?xml version="1.0" encoding="utf-8"?>
<formControlPr xmlns="http://schemas.microsoft.com/office/spreadsheetml/2009/9/main" objectType="CheckBox" fmlaLink="#REF!" lockText="1" noThreeD="1"/>
</file>

<file path=xl/ctrlProps/ctrlProp1415.xml><?xml version="1.0" encoding="utf-8"?>
<formControlPr xmlns="http://schemas.microsoft.com/office/spreadsheetml/2009/9/main" objectType="CheckBox" fmlaLink="#REF!" lockText="1" noThreeD="1"/>
</file>

<file path=xl/ctrlProps/ctrlProp1416.xml><?xml version="1.0" encoding="utf-8"?>
<formControlPr xmlns="http://schemas.microsoft.com/office/spreadsheetml/2009/9/main" objectType="CheckBox" fmlaLink="#REF!" lockText="1" noThreeD="1"/>
</file>

<file path=xl/ctrlProps/ctrlProp1417.xml><?xml version="1.0" encoding="utf-8"?>
<formControlPr xmlns="http://schemas.microsoft.com/office/spreadsheetml/2009/9/main" objectType="CheckBox" fmlaLink="#REF!" lockText="1" noThreeD="1"/>
</file>

<file path=xl/ctrlProps/ctrlProp1418.xml><?xml version="1.0" encoding="utf-8"?>
<formControlPr xmlns="http://schemas.microsoft.com/office/spreadsheetml/2009/9/main" objectType="CheckBox" fmlaLink="#REF!" lockText="1" noThreeD="1"/>
</file>

<file path=xl/ctrlProps/ctrlProp1419.xml><?xml version="1.0" encoding="utf-8"?>
<formControlPr xmlns="http://schemas.microsoft.com/office/spreadsheetml/2009/9/main" objectType="CheckBox" fmlaLink="#REF!" lockText="1" noThreeD="1"/>
</file>

<file path=xl/ctrlProps/ctrlProp1420.xml><?xml version="1.0" encoding="utf-8"?>
<formControlPr xmlns="http://schemas.microsoft.com/office/spreadsheetml/2009/9/main" objectType="CheckBox" fmlaLink="#REF!" lockText="1" noThreeD="1"/>
</file>

<file path=xl/ctrlProps/ctrlProp1421.xml><?xml version="1.0" encoding="utf-8"?>
<formControlPr xmlns="http://schemas.microsoft.com/office/spreadsheetml/2009/9/main" objectType="CheckBox" fmlaLink="#REF!" lockText="1" noThreeD="1"/>
</file>

<file path=xl/ctrlProps/ctrlProp1422.xml><?xml version="1.0" encoding="utf-8"?>
<formControlPr xmlns="http://schemas.microsoft.com/office/spreadsheetml/2009/9/main" objectType="CheckBox" fmlaLink="#REF!" lockText="1" noThreeD="1"/>
</file>

<file path=xl/ctrlProps/ctrlProp1423.xml><?xml version="1.0" encoding="utf-8"?>
<formControlPr xmlns="http://schemas.microsoft.com/office/spreadsheetml/2009/9/main" objectType="CheckBox" fmlaLink="#REF!" lockText="1" noThreeD="1"/>
</file>

<file path=xl/ctrlProps/ctrlProp1424.xml><?xml version="1.0" encoding="utf-8"?>
<formControlPr xmlns="http://schemas.microsoft.com/office/spreadsheetml/2009/9/main" objectType="CheckBox" fmlaLink="#REF!" lockText="1" noThreeD="1"/>
</file>

<file path=xl/ctrlProps/ctrlProp1425.xml><?xml version="1.0" encoding="utf-8"?>
<formControlPr xmlns="http://schemas.microsoft.com/office/spreadsheetml/2009/9/main" objectType="CheckBox" fmlaLink="#REF!" lockText="1" noThreeD="1"/>
</file>

<file path=xl/ctrlProps/ctrlProp1426.xml><?xml version="1.0" encoding="utf-8"?>
<formControlPr xmlns="http://schemas.microsoft.com/office/spreadsheetml/2009/9/main" objectType="CheckBox" fmlaLink="#REF!" lockText="1" noThreeD="1"/>
</file>

<file path=xl/ctrlProps/ctrlProp1427.xml><?xml version="1.0" encoding="utf-8"?>
<formControlPr xmlns="http://schemas.microsoft.com/office/spreadsheetml/2009/9/main" objectType="CheckBox" fmlaLink="#REF!" lockText="1" noThreeD="1"/>
</file>

<file path=xl/ctrlProps/ctrlProp1428.xml><?xml version="1.0" encoding="utf-8"?>
<formControlPr xmlns="http://schemas.microsoft.com/office/spreadsheetml/2009/9/main" objectType="CheckBox" fmlaLink="#REF!" lockText="1" noThreeD="1"/>
</file>

<file path=xl/ctrlProps/ctrlProp1429.xml><?xml version="1.0" encoding="utf-8"?>
<formControlPr xmlns="http://schemas.microsoft.com/office/spreadsheetml/2009/9/main" objectType="CheckBox" fmlaLink="#REF!" lockText="1" noThreeD="1"/>
</file>

<file path=xl/ctrlProps/ctrlProp1430.xml><?xml version="1.0" encoding="utf-8"?>
<formControlPr xmlns="http://schemas.microsoft.com/office/spreadsheetml/2009/9/main" objectType="CheckBox" fmlaLink="#REF!" lockText="1" noThreeD="1"/>
</file>

<file path=xl/ctrlProps/ctrlProp1431.xml><?xml version="1.0" encoding="utf-8"?>
<formControlPr xmlns="http://schemas.microsoft.com/office/spreadsheetml/2009/9/main" objectType="CheckBox" fmlaLink="#REF!" lockText="1" noThreeD="1"/>
</file>

<file path=xl/ctrlProps/ctrlProp1432.xml><?xml version="1.0" encoding="utf-8"?>
<formControlPr xmlns="http://schemas.microsoft.com/office/spreadsheetml/2009/9/main" objectType="CheckBox" fmlaLink="#REF!" lockText="1" noThreeD="1"/>
</file>

<file path=xl/ctrlProps/ctrlProp1433.xml><?xml version="1.0" encoding="utf-8"?>
<formControlPr xmlns="http://schemas.microsoft.com/office/spreadsheetml/2009/9/main" objectType="CheckBox" fmlaLink="#REF!" lockText="1" noThreeD="1"/>
</file>

<file path=xl/ctrlProps/ctrlProp1434.xml><?xml version="1.0" encoding="utf-8"?>
<formControlPr xmlns="http://schemas.microsoft.com/office/spreadsheetml/2009/9/main" objectType="CheckBox" fmlaLink="#REF!" lockText="1" noThreeD="1"/>
</file>

<file path=xl/ctrlProps/ctrlProp1435.xml><?xml version="1.0" encoding="utf-8"?>
<formControlPr xmlns="http://schemas.microsoft.com/office/spreadsheetml/2009/9/main" objectType="CheckBox" fmlaLink="#REF!" lockText="1" noThreeD="1"/>
</file>

<file path=xl/ctrlProps/ctrlProp1436.xml><?xml version="1.0" encoding="utf-8"?>
<formControlPr xmlns="http://schemas.microsoft.com/office/spreadsheetml/2009/9/main" objectType="CheckBox" fmlaLink="#REF!" lockText="1" noThreeD="1"/>
</file>

<file path=xl/ctrlProps/ctrlProp1437.xml><?xml version="1.0" encoding="utf-8"?>
<formControlPr xmlns="http://schemas.microsoft.com/office/spreadsheetml/2009/9/main" objectType="CheckBox" fmlaLink="#REF!" lockText="1" noThreeD="1"/>
</file>

<file path=xl/ctrlProps/ctrlProp1438.xml><?xml version="1.0" encoding="utf-8"?>
<formControlPr xmlns="http://schemas.microsoft.com/office/spreadsheetml/2009/9/main" objectType="CheckBox" fmlaLink="#REF!" lockText="1" noThreeD="1"/>
</file>

<file path=xl/ctrlProps/ctrlProp1439.xml><?xml version="1.0" encoding="utf-8"?>
<formControlPr xmlns="http://schemas.microsoft.com/office/spreadsheetml/2009/9/main" objectType="CheckBox" fmlaLink="#REF!" lockText="1" noThreeD="1"/>
</file>

<file path=xl/ctrlProps/ctrlProp1440.xml><?xml version="1.0" encoding="utf-8"?>
<formControlPr xmlns="http://schemas.microsoft.com/office/spreadsheetml/2009/9/main" objectType="CheckBox" fmlaLink="#REF!" lockText="1" noThreeD="1"/>
</file>

<file path=xl/ctrlProps/ctrlProp1441.xml><?xml version="1.0" encoding="utf-8"?>
<formControlPr xmlns="http://schemas.microsoft.com/office/spreadsheetml/2009/9/main" objectType="CheckBox" fmlaLink="#REF!" lockText="1" noThreeD="1"/>
</file>

<file path=xl/ctrlProps/ctrlProp1442.xml><?xml version="1.0" encoding="utf-8"?>
<formControlPr xmlns="http://schemas.microsoft.com/office/spreadsheetml/2009/9/main" objectType="CheckBox" fmlaLink="#REF!" lockText="1" noThreeD="1"/>
</file>

<file path=xl/ctrlProps/ctrlProp1443.xml><?xml version="1.0" encoding="utf-8"?>
<formControlPr xmlns="http://schemas.microsoft.com/office/spreadsheetml/2009/9/main" objectType="CheckBox" fmlaLink="#REF!" lockText="1" noThreeD="1"/>
</file>

<file path=xl/ctrlProps/ctrlProp1444.xml><?xml version="1.0" encoding="utf-8"?>
<formControlPr xmlns="http://schemas.microsoft.com/office/spreadsheetml/2009/9/main" objectType="CheckBox" fmlaLink="#REF!" lockText="1" noThreeD="1"/>
</file>

<file path=xl/ctrlProps/ctrlProp1445.xml><?xml version="1.0" encoding="utf-8"?>
<formControlPr xmlns="http://schemas.microsoft.com/office/spreadsheetml/2009/9/main" objectType="CheckBox" fmlaLink="#REF!" lockText="1" noThreeD="1"/>
</file>

<file path=xl/ctrlProps/ctrlProp1446.xml><?xml version="1.0" encoding="utf-8"?>
<formControlPr xmlns="http://schemas.microsoft.com/office/spreadsheetml/2009/9/main" objectType="CheckBox" fmlaLink="#REF!" lockText="1" noThreeD="1"/>
</file>

<file path=xl/ctrlProps/ctrlProp1447.xml><?xml version="1.0" encoding="utf-8"?>
<formControlPr xmlns="http://schemas.microsoft.com/office/spreadsheetml/2009/9/main" objectType="CheckBox" fmlaLink="#REF!" lockText="1" noThreeD="1"/>
</file>

<file path=xl/ctrlProps/ctrlProp1448.xml><?xml version="1.0" encoding="utf-8"?>
<formControlPr xmlns="http://schemas.microsoft.com/office/spreadsheetml/2009/9/main" objectType="CheckBox" fmlaLink="#REF!" lockText="1" noThreeD="1"/>
</file>

<file path=xl/ctrlProps/ctrlProp1449.xml><?xml version="1.0" encoding="utf-8"?>
<formControlPr xmlns="http://schemas.microsoft.com/office/spreadsheetml/2009/9/main" objectType="CheckBox" fmlaLink="#REF!" lockText="1" noThreeD="1"/>
</file>

<file path=xl/ctrlProps/ctrlProp1450.xml><?xml version="1.0" encoding="utf-8"?>
<formControlPr xmlns="http://schemas.microsoft.com/office/spreadsheetml/2009/9/main" objectType="CheckBox" fmlaLink="#REF!" lockText="1" noThreeD="1"/>
</file>

<file path=xl/ctrlProps/ctrlProp1451.xml><?xml version="1.0" encoding="utf-8"?>
<formControlPr xmlns="http://schemas.microsoft.com/office/spreadsheetml/2009/9/main" objectType="CheckBox" fmlaLink="#REF!" lockText="1" noThreeD="1"/>
</file>

<file path=xl/ctrlProps/ctrlProp1452.xml><?xml version="1.0" encoding="utf-8"?>
<formControlPr xmlns="http://schemas.microsoft.com/office/spreadsheetml/2009/9/main" objectType="CheckBox" fmlaLink="#REF!" lockText="1" noThreeD="1"/>
</file>

<file path=xl/ctrlProps/ctrlProp1453.xml><?xml version="1.0" encoding="utf-8"?>
<formControlPr xmlns="http://schemas.microsoft.com/office/spreadsheetml/2009/9/main" objectType="CheckBox" fmlaLink="#REF!" lockText="1" noThreeD="1"/>
</file>

<file path=xl/ctrlProps/ctrlProp1454.xml><?xml version="1.0" encoding="utf-8"?>
<formControlPr xmlns="http://schemas.microsoft.com/office/spreadsheetml/2009/9/main" objectType="CheckBox" fmlaLink="#REF!" lockText="1" noThreeD="1"/>
</file>

<file path=xl/ctrlProps/ctrlProp1455.xml><?xml version="1.0" encoding="utf-8"?>
<formControlPr xmlns="http://schemas.microsoft.com/office/spreadsheetml/2009/9/main" objectType="CheckBox" fmlaLink="#REF!" lockText="1" noThreeD="1"/>
</file>

<file path=xl/ctrlProps/ctrlProp1456.xml><?xml version="1.0" encoding="utf-8"?>
<formControlPr xmlns="http://schemas.microsoft.com/office/spreadsheetml/2009/9/main" objectType="CheckBox" fmlaLink="#REF!" lockText="1" noThreeD="1"/>
</file>

<file path=xl/ctrlProps/ctrlProp1457.xml><?xml version="1.0" encoding="utf-8"?>
<formControlPr xmlns="http://schemas.microsoft.com/office/spreadsheetml/2009/9/main" objectType="CheckBox" fmlaLink="#REF!" lockText="1" noThreeD="1"/>
</file>

<file path=xl/ctrlProps/ctrlProp1458.xml><?xml version="1.0" encoding="utf-8"?>
<formControlPr xmlns="http://schemas.microsoft.com/office/spreadsheetml/2009/9/main" objectType="CheckBox" fmlaLink="#REF!" lockText="1" noThreeD="1"/>
</file>

<file path=xl/ctrlProps/ctrlProp1459.xml><?xml version="1.0" encoding="utf-8"?>
<formControlPr xmlns="http://schemas.microsoft.com/office/spreadsheetml/2009/9/main" objectType="CheckBox" fmlaLink="#REF!" lockText="1" noThreeD="1"/>
</file>

<file path=xl/ctrlProps/ctrlProp1460.xml><?xml version="1.0" encoding="utf-8"?>
<formControlPr xmlns="http://schemas.microsoft.com/office/spreadsheetml/2009/9/main" objectType="CheckBox" fmlaLink="#REF!" lockText="1" noThreeD="1"/>
</file>

<file path=xl/ctrlProps/ctrlProp1461.xml><?xml version="1.0" encoding="utf-8"?>
<formControlPr xmlns="http://schemas.microsoft.com/office/spreadsheetml/2009/9/main" objectType="CheckBox" fmlaLink="#REF!" lockText="1" noThreeD="1"/>
</file>

<file path=xl/ctrlProps/ctrlProp1462.xml><?xml version="1.0" encoding="utf-8"?>
<formControlPr xmlns="http://schemas.microsoft.com/office/spreadsheetml/2009/9/main" objectType="CheckBox" fmlaLink="#REF!" lockText="1" noThreeD="1"/>
</file>

<file path=xl/ctrlProps/ctrlProp1463.xml><?xml version="1.0" encoding="utf-8"?>
<formControlPr xmlns="http://schemas.microsoft.com/office/spreadsheetml/2009/9/main" objectType="CheckBox" fmlaLink="#REF!" lockText="1" noThreeD="1"/>
</file>

<file path=xl/ctrlProps/ctrlProp1464.xml><?xml version="1.0" encoding="utf-8"?>
<formControlPr xmlns="http://schemas.microsoft.com/office/spreadsheetml/2009/9/main" objectType="CheckBox" fmlaLink="#REF!" lockText="1" noThreeD="1"/>
</file>

<file path=xl/ctrlProps/ctrlProp1465.xml><?xml version="1.0" encoding="utf-8"?>
<formControlPr xmlns="http://schemas.microsoft.com/office/spreadsheetml/2009/9/main" objectType="CheckBox" fmlaLink="#REF!" lockText="1" noThreeD="1"/>
</file>

<file path=xl/ctrlProps/ctrlProp1466.xml><?xml version="1.0" encoding="utf-8"?>
<formControlPr xmlns="http://schemas.microsoft.com/office/spreadsheetml/2009/9/main" objectType="CheckBox" fmlaLink="#REF!" lockText="1" noThreeD="1"/>
</file>

<file path=xl/ctrlProps/ctrlProp1467.xml><?xml version="1.0" encoding="utf-8"?>
<formControlPr xmlns="http://schemas.microsoft.com/office/spreadsheetml/2009/9/main" objectType="CheckBox" fmlaLink="#REF!" lockText="1" noThreeD="1"/>
</file>

<file path=xl/ctrlProps/ctrlProp1468.xml><?xml version="1.0" encoding="utf-8"?>
<formControlPr xmlns="http://schemas.microsoft.com/office/spreadsheetml/2009/9/main" objectType="CheckBox" fmlaLink="#REF!" lockText="1" noThreeD="1"/>
</file>

<file path=xl/ctrlProps/ctrlProp1469.xml><?xml version="1.0" encoding="utf-8"?>
<formControlPr xmlns="http://schemas.microsoft.com/office/spreadsheetml/2009/9/main" objectType="CheckBox" fmlaLink="#REF!" lockText="1" noThreeD="1"/>
</file>

<file path=xl/ctrlProps/ctrlProp1470.xml><?xml version="1.0" encoding="utf-8"?>
<formControlPr xmlns="http://schemas.microsoft.com/office/spreadsheetml/2009/9/main" objectType="CheckBox" fmlaLink="#REF!" lockText="1" noThreeD="1"/>
</file>

<file path=xl/ctrlProps/ctrlProp1471.xml><?xml version="1.0" encoding="utf-8"?>
<formControlPr xmlns="http://schemas.microsoft.com/office/spreadsheetml/2009/9/main" objectType="CheckBox" fmlaLink="#REF!" lockText="1" noThreeD="1"/>
</file>

<file path=xl/ctrlProps/ctrlProp1472.xml><?xml version="1.0" encoding="utf-8"?>
<formControlPr xmlns="http://schemas.microsoft.com/office/spreadsheetml/2009/9/main" objectType="CheckBox" fmlaLink="#REF!" lockText="1" noThreeD="1"/>
</file>

<file path=xl/ctrlProps/ctrlProp1473.xml><?xml version="1.0" encoding="utf-8"?>
<formControlPr xmlns="http://schemas.microsoft.com/office/spreadsheetml/2009/9/main" objectType="CheckBox" fmlaLink="#REF!" lockText="1" noThreeD="1"/>
</file>

<file path=xl/ctrlProps/ctrlProp1474.xml><?xml version="1.0" encoding="utf-8"?>
<formControlPr xmlns="http://schemas.microsoft.com/office/spreadsheetml/2009/9/main" objectType="CheckBox" fmlaLink="#REF!" lockText="1" noThreeD="1"/>
</file>

<file path=xl/ctrlProps/ctrlProp1475.xml><?xml version="1.0" encoding="utf-8"?>
<formControlPr xmlns="http://schemas.microsoft.com/office/spreadsheetml/2009/9/main" objectType="CheckBox" fmlaLink="#REF!" lockText="1" noThreeD="1"/>
</file>

<file path=xl/ctrlProps/ctrlProp1476.xml><?xml version="1.0" encoding="utf-8"?>
<formControlPr xmlns="http://schemas.microsoft.com/office/spreadsheetml/2009/9/main" objectType="CheckBox" fmlaLink="#REF!" lockText="1" noThreeD="1"/>
</file>

<file path=xl/ctrlProps/ctrlProp1477.xml><?xml version="1.0" encoding="utf-8"?>
<formControlPr xmlns="http://schemas.microsoft.com/office/spreadsheetml/2009/9/main" objectType="CheckBox" fmlaLink="#REF!" lockText="1" noThreeD="1"/>
</file>

<file path=xl/ctrlProps/ctrlProp1478.xml><?xml version="1.0" encoding="utf-8"?>
<formControlPr xmlns="http://schemas.microsoft.com/office/spreadsheetml/2009/9/main" objectType="CheckBox" fmlaLink="#REF!" lockText="1" noThreeD="1"/>
</file>

<file path=xl/ctrlProps/ctrlProp1479.xml><?xml version="1.0" encoding="utf-8"?>
<formControlPr xmlns="http://schemas.microsoft.com/office/spreadsheetml/2009/9/main" objectType="CheckBox" fmlaLink="#REF!" lockText="1" noThreeD="1"/>
</file>

<file path=xl/ctrlProps/ctrlProp1480.xml><?xml version="1.0" encoding="utf-8"?>
<formControlPr xmlns="http://schemas.microsoft.com/office/spreadsheetml/2009/9/main" objectType="CheckBox" fmlaLink="#REF!" lockText="1" noThreeD="1"/>
</file>

<file path=xl/ctrlProps/ctrlProp1481.xml><?xml version="1.0" encoding="utf-8"?>
<formControlPr xmlns="http://schemas.microsoft.com/office/spreadsheetml/2009/9/main" objectType="CheckBox" fmlaLink="#REF!" lockText="1" noThreeD="1"/>
</file>

<file path=xl/ctrlProps/ctrlProp1482.xml><?xml version="1.0" encoding="utf-8"?>
<formControlPr xmlns="http://schemas.microsoft.com/office/spreadsheetml/2009/9/main" objectType="CheckBox" fmlaLink="#REF!" lockText="1" noThreeD="1"/>
</file>

<file path=xl/ctrlProps/ctrlProp1483.xml><?xml version="1.0" encoding="utf-8"?>
<formControlPr xmlns="http://schemas.microsoft.com/office/spreadsheetml/2009/9/main" objectType="CheckBox" fmlaLink="#REF!" lockText="1" noThreeD="1"/>
</file>

<file path=xl/ctrlProps/ctrlProp1484.xml><?xml version="1.0" encoding="utf-8"?>
<formControlPr xmlns="http://schemas.microsoft.com/office/spreadsheetml/2009/9/main" objectType="CheckBox" fmlaLink="#REF!" lockText="1" noThreeD="1"/>
</file>

<file path=xl/ctrlProps/ctrlProp1485.xml><?xml version="1.0" encoding="utf-8"?>
<formControlPr xmlns="http://schemas.microsoft.com/office/spreadsheetml/2009/9/main" objectType="CheckBox" fmlaLink="#REF!" lockText="1" noThreeD="1"/>
</file>

<file path=xl/ctrlProps/ctrlProp1486.xml><?xml version="1.0" encoding="utf-8"?>
<formControlPr xmlns="http://schemas.microsoft.com/office/spreadsheetml/2009/9/main" objectType="CheckBox" fmlaLink="#REF!" lockText="1" noThreeD="1"/>
</file>

<file path=xl/ctrlProps/ctrlProp1487.xml><?xml version="1.0" encoding="utf-8"?>
<formControlPr xmlns="http://schemas.microsoft.com/office/spreadsheetml/2009/9/main" objectType="CheckBox" fmlaLink="#REF!" lockText="1" noThreeD="1"/>
</file>

<file path=xl/ctrlProps/ctrlProp1488.xml><?xml version="1.0" encoding="utf-8"?>
<formControlPr xmlns="http://schemas.microsoft.com/office/spreadsheetml/2009/9/main" objectType="CheckBox" fmlaLink="#REF!" lockText="1" noThreeD="1"/>
</file>

<file path=xl/ctrlProps/ctrlProp1489.xml><?xml version="1.0" encoding="utf-8"?>
<formControlPr xmlns="http://schemas.microsoft.com/office/spreadsheetml/2009/9/main" objectType="CheckBox" fmlaLink="#REF!" lockText="1" noThreeD="1"/>
</file>

<file path=xl/ctrlProps/ctrlProp1490.xml><?xml version="1.0" encoding="utf-8"?>
<formControlPr xmlns="http://schemas.microsoft.com/office/spreadsheetml/2009/9/main" objectType="CheckBox" fmlaLink="#REF!" lockText="1" noThreeD="1"/>
</file>

<file path=xl/ctrlProps/ctrlProp1491.xml><?xml version="1.0" encoding="utf-8"?>
<formControlPr xmlns="http://schemas.microsoft.com/office/spreadsheetml/2009/9/main" objectType="CheckBox" fmlaLink="#REF!" lockText="1" noThreeD="1"/>
</file>

<file path=xl/ctrlProps/ctrlProp1492.xml><?xml version="1.0" encoding="utf-8"?>
<formControlPr xmlns="http://schemas.microsoft.com/office/spreadsheetml/2009/9/main" objectType="CheckBox" fmlaLink="#REF!" lockText="1" noThreeD="1"/>
</file>

<file path=xl/ctrlProps/ctrlProp1493.xml><?xml version="1.0" encoding="utf-8"?>
<formControlPr xmlns="http://schemas.microsoft.com/office/spreadsheetml/2009/9/main" objectType="CheckBox" fmlaLink="#REF!" lockText="1" noThreeD="1"/>
</file>

<file path=xl/ctrlProps/ctrlProp1494.xml><?xml version="1.0" encoding="utf-8"?>
<formControlPr xmlns="http://schemas.microsoft.com/office/spreadsheetml/2009/9/main" objectType="CheckBox" fmlaLink="#REF!" lockText="1" noThreeD="1"/>
</file>

<file path=xl/ctrlProps/ctrlProp1495.xml><?xml version="1.0" encoding="utf-8"?>
<formControlPr xmlns="http://schemas.microsoft.com/office/spreadsheetml/2009/9/main" objectType="CheckBox" fmlaLink="#REF!" lockText="1" noThreeD="1"/>
</file>

<file path=xl/ctrlProps/ctrlProp1496.xml><?xml version="1.0" encoding="utf-8"?>
<formControlPr xmlns="http://schemas.microsoft.com/office/spreadsheetml/2009/9/main" objectType="CheckBox" fmlaLink="#REF!" lockText="1" noThreeD="1"/>
</file>

<file path=xl/ctrlProps/ctrlProp1497.xml><?xml version="1.0" encoding="utf-8"?>
<formControlPr xmlns="http://schemas.microsoft.com/office/spreadsheetml/2009/9/main" objectType="CheckBox" fmlaLink="#REF!" lockText="1" noThreeD="1"/>
</file>

<file path=xl/ctrlProps/ctrlProp1498.xml><?xml version="1.0" encoding="utf-8"?>
<formControlPr xmlns="http://schemas.microsoft.com/office/spreadsheetml/2009/9/main" objectType="CheckBox" fmlaLink="#REF!" lockText="1" noThreeD="1"/>
</file>

<file path=xl/ctrlProps/ctrlProp1499.xml><?xml version="1.0" encoding="utf-8"?>
<formControlPr xmlns="http://schemas.microsoft.com/office/spreadsheetml/2009/9/main" objectType="CheckBox" fmlaLink="#REF!" lockText="1" noThreeD="1"/>
</file>

<file path=xl/ctrlProps/ctrlProp1500.xml><?xml version="1.0" encoding="utf-8"?>
<formControlPr xmlns="http://schemas.microsoft.com/office/spreadsheetml/2009/9/main" objectType="CheckBox" fmlaLink="#REF!" lockText="1" noThreeD="1"/>
</file>

<file path=xl/ctrlProps/ctrlProp1501.xml><?xml version="1.0" encoding="utf-8"?>
<formControlPr xmlns="http://schemas.microsoft.com/office/spreadsheetml/2009/9/main" objectType="CheckBox" fmlaLink="#REF!" lockText="1" noThreeD="1"/>
</file>

<file path=xl/ctrlProps/ctrlProp1502.xml><?xml version="1.0" encoding="utf-8"?>
<formControlPr xmlns="http://schemas.microsoft.com/office/spreadsheetml/2009/9/main" objectType="CheckBox" fmlaLink="#REF!" lockText="1" noThreeD="1"/>
</file>

<file path=xl/ctrlProps/ctrlProp1503.xml><?xml version="1.0" encoding="utf-8"?>
<formControlPr xmlns="http://schemas.microsoft.com/office/spreadsheetml/2009/9/main" objectType="CheckBox" fmlaLink="#REF!" lockText="1" noThreeD="1"/>
</file>

<file path=xl/ctrlProps/ctrlProp1504.xml><?xml version="1.0" encoding="utf-8"?>
<formControlPr xmlns="http://schemas.microsoft.com/office/spreadsheetml/2009/9/main" objectType="CheckBox" fmlaLink="#REF!" lockText="1" noThreeD="1"/>
</file>

<file path=xl/ctrlProps/ctrlProp1505.xml><?xml version="1.0" encoding="utf-8"?>
<formControlPr xmlns="http://schemas.microsoft.com/office/spreadsheetml/2009/9/main" objectType="CheckBox" fmlaLink="#REF!" lockText="1" noThreeD="1"/>
</file>

<file path=xl/ctrlProps/ctrlProp1506.xml><?xml version="1.0" encoding="utf-8"?>
<formControlPr xmlns="http://schemas.microsoft.com/office/spreadsheetml/2009/9/main" objectType="CheckBox" fmlaLink="#REF!" lockText="1" noThreeD="1"/>
</file>

<file path=xl/ctrlProps/ctrlProp1507.xml><?xml version="1.0" encoding="utf-8"?>
<formControlPr xmlns="http://schemas.microsoft.com/office/spreadsheetml/2009/9/main" objectType="CheckBox" fmlaLink="#REF!" lockText="1" noThreeD="1"/>
</file>

<file path=xl/ctrlProps/ctrlProp1508.xml><?xml version="1.0" encoding="utf-8"?>
<formControlPr xmlns="http://schemas.microsoft.com/office/spreadsheetml/2009/9/main" objectType="CheckBox" fmlaLink="#REF!" lockText="1" noThreeD="1"/>
</file>

<file path=xl/ctrlProps/ctrlProp1509.xml><?xml version="1.0" encoding="utf-8"?>
<formControlPr xmlns="http://schemas.microsoft.com/office/spreadsheetml/2009/9/main" objectType="CheckBox" fmlaLink="#REF!" lockText="1" noThreeD="1"/>
</file>

<file path=xl/ctrlProps/ctrlProp1510.xml><?xml version="1.0" encoding="utf-8"?>
<formControlPr xmlns="http://schemas.microsoft.com/office/spreadsheetml/2009/9/main" objectType="CheckBox" fmlaLink="#REF!" lockText="1" noThreeD="1"/>
</file>

<file path=xl/ctrlProps/ctrlProp1511.xml><?xml version="1.0" encoding="utf-8"?>
<formControlPr xmlns="http://schemas.microsoft.com/office/spreadsheetml/2009/9/main" objectType="CheckBox" fmlaLink="#REF!" lockText="1" noThreeD="1"/>
</file>

<file path=xl/ctrlProps/ctrlProp1512.xml><?xml version="1.0" encoding="utf-8"?>
<formControlPr xmlns="http://schemas.microsoft.com/office/spreadsheetml/2009/9/main" objectType="CheckBox" fmlaLink="#REF!" lockText="1" noThreeD="1"/>
</file>

<file path=xl/ctrlProps/ctrlProp1513.xml><?xml version="1.0" encoding="utf-8"?>
<formControlPr xmlns="http://schemas.microsoft.com/office/spreadsheetml/2009/9/main" objectType="CheckBox" fmlaLink="#REF!" lockText="1" noThreeD="1"/>
</file>

<file path=xl/ctrlProps/ctrlProp1514.xml><?xml version="1.0" encoding="utf-8"?>
<formControlPr xmlns="http://schemas.microsoft.com/office/spreadsheetml/2009/9/main" objectType="CheckBox" fmlaLink="#REF!" lockText="1" noThreeD="1"/>
</file>

<file path=xl/ctrlProps/ctrlProp1515.xml><?xml version="1.0" encoding="utf-8"?>
<formControlPr xmlns="http://schemas.microsoft.com/office/spreadsheetml/2009/9/main" objectType="CheckBox" fmlaLink="#REF!" lockText="1" noThreeD="1"/>
</file>

<file path=xl/ctrlProps/ctrlProp1516.xml><?xml version="1.0" encoding="utf-8"?>
<formControlPr xmlns="http://schemas.microsoft.com/office/spreadsheetml/2009/9/main" objectType="CheckBox" fmlaLink="#REF!" lockText="1" noThreeD="1"/>
</file>

<file path=xl/ctrlProps/ctrlProp1517.xml><?xml version="1.0" encoding="utf-8"?>
<formControlPr xmlns="http://schemas.microsoft.com/office/spreadsheetml/2009/9/main" objectType="CheckBox" fmlaLink="#REF!" lockText="1" noThreeD="1"/>
</file>

<file path=xl/ctrlProps/ctrlProp1518.xml><?xml version="1.0" encoding="utf-8"?>
<formControlPr xmlns="http://schemas.microsoft.com/office/spreadsheetml/2009/9/main" objectType="CheckBox" fmlaLink="#REF!" lockText="1" noThreeD="1"/>
</file>

<file path=xl/ctrlProps/ctrlProp1519.xml><?xml version="1.0" encoding="utf-8"?>
<formControlPr xmlns="http://schemas.microsoft.com/office/spreadsheetml/2009/9/main" objectType="CheckBox" fmlaLink="#REF!" lockText="1" noThreeD="1"/>
</file>

<file path=xl/ctrlProps/ctrlProp1520.xml><?xml version="1.0" encoding="utf-8"?>
<formControlPr xmlns="http://schemas.microsoft.com/office/spreadsheetml/2009/9/main" objectType="CheckBox" fmlaLink="#REF!" lockText="1" noThreeD="1"/>
</file>

<file path=xl/ctrlProps/ctrlProp1521.xml><?xml version="1.0" encoding="utf-8"?>
<formControlPr xmlns="http://schemas.microsoft.com/office/spreadsheetml/2009/9/main" objectType="CheckBox" fmlaLink="#REF!" lockText="1" noThreeD="1"/>
</file>

<file path=xl/ctrlProps/ctrlProp1522.xml><?xml version="1.0" encoding="utf-8"?>
<formControlPr xmlns="http://schemas.microsoft.com/office/spreadsheetml/2009/9/main" objectType="CheckBox" fmlaLink="#REF!" lockText="1" noThreeD="1"/>
</file>

<file path=xl/ctrlProps/ctrlProp1523.xml><?xml version="1.0" encoding="utf-8"?>
<formControlPr xmlns="http://schemas.microsoft.com/office/spreadsheetml/2009/9/main" objectType="CheckBox" fmlaLink="#REF!" lockText="1" noThreeD="1"/>
</file>

<file path=xl/ctrlProps/ctrlProp1524.xml><?xml version="1.0" encoding="utf-8"?>
<formControlPr xmlns="http://schemas.microsoft.com/office/spreadsheetml/2009/9/main" objectType="CheckBox" fmlaLink="#REF!" lockText="1" noThreeD="1"/>
</file>

<file path=xl/ctrlProps/ctrlProp1525.xml><?xml version="1.0" encoding="utf-8"?>
<formControlPr xmlns="http://schemas.microsoft.com/office/spreadsheetml/2009/9/main" objectType="CheckBox" fmlaLink="#REF!" lockText="1" noThreeD="1"/>
</file>

<file path=xl/ctrlProps/ctrlProp1526.xml><?xml version="1.0" encoding="utf-8"?>
<formControlPr xmlns="http://schemas.microsoft.com/office/spreadsheetml/2009/9/main" objectType="CheckBox" fmlaLink="#REF!" lockText="1" noThreeD="1"/>
</file>

<file path=xl/ctrlProps/ctrlProp1527.xml><?xml version="1.0" encoding="utf-8"?>
<formControlPr xmlns="http://schemas.microsoft.com/office/spreadsheetml/2009/9/main" objectType="CheckBox" fmlaLink="#REF!" lockText="1" noThreeD="1"/>
</file>

<file path=xl/ctrlProps/ctrlProp1528.xml><?xml version="1.0" encoding="utf-8"?>
<formControlPr xmlns="http://schemas.microsoft.com/office/spreadsheetml/2009/9/main" objectType="CheckBox" fmlaLink="#REF!" lockText="1" noThreeD="1"/>
</file>

<file path=xl/ctrlProps/ctrlProp1529.xml><?xml version="1.0" encoding="utf-8"?>
<formControlPr xmlns="http://schemas.microsoft.com/office/spreadsheetml/2009/9/main" objectType="CheckBox" fmlaLink="#REF!" lockText="1" noThreeD="1"/>
</file>

<file path=xl/ctrlProps/ctrlProp1530.xml><?xml version="1.0" encoding="utf-8"?>
<formControlPr xmlns="http://schemas.microsoft.com/office/spreadsheetml/2009/9/main" objectType="CheckBox" fmlaLink="#REF!" lockText="1" noThreeD="1"/>
</file>

<file path=xl/ctrlProps/ctrlProp1531.xml><?xml version="1.0" encoding="utf-8"?>
<formControlPr xmlns="http://schemas.microsoft.com/office/spreadsheetml/2009/9/main" objectType="CheckBox" fmlaLink="#REF!" lockText="1" noThreeD="1"/>
</file>

<file path=xl/ctrlProps/ctrlProp1532.xml><?xml version="1.0" encoding="utf-8"?>
<formControlPr xmlns="http://schemas.microsoft.com/office/spreadsheetml/2009/9/main" objectType="CheckBox" fmlaLink="#REF!" lockText="1" noThreeD="1"/>
</file>

<file path=xl/ctrlProps/ctrlProp1533.xml><?xml version="1.0" encoding="utf-8"?>
<formControlPr xmlns="http://schemas.microsoft.com/office/spreadsheetml/2009/9/main" objectType="CheckBox" fmlaLink="#REF!" lockText="1" noThreeD="1"/>
</file>

<file path=xl/ctrlProps/ctrlProp1534.xml><?xml version="1.0" encoding="utf-8"?>
<formControlPr xmlns="http://schemas.microsoft.com/office/spreadsheetml/2009/9/main" objectType="CheckBox" fmlaLink="#REF!" lockText="1" noThreeD="1"/>
</file>

<file path=xl/ctrlProps/ctrlProp1535.xml><?xml version="1.0" encoding="utf-8"?>
<formControlPr xmlns="http://schemas.microsoft.com/office/spreadsheetml/2009/9/main" objectType="CheckBox" fmlaLink="#REF!" lockText="1" noThreeD="1"/>
</file>

<file path=xl/ctrlProps/ctrlProp1536.xml><?xml version="1.0" encoding="utf-8"?>
<formControlPr xmlns="http://schemas.microsoft.com/office/spreadsheetml/2009/9/main" objectType="CheckBox" fmlaLink="#REF!" lockText="1" noThreeD="1"/>
</file>

<file path=xl/ctrlProps/ctrlProp1537.xml><?xml version="1.0" encoding="utf-8"?>
<formControlPr xmlns="http://schemas.microsoft.com/office/spreadsheetml/2009/9/main" objectType="CheckBox" fmlaLink="#REF!" lockText="1" noThreeD="1"/>
</file>

<file path=xl/ctrlProps/ctrlProp1538.xml><?xml version="1.0" encoding="utf-8"?>
<formControlPr xmlns="http://schemas.microsoft.com/office/spreadsheetml/2009/9/main" objectType="CheckBox" fmlaLink="#REF!" lockText="1" noThreeD="1"/>
</file>

<file path=xl/ctrlProps/ctrlProp1539.xml><?xml version="1.0" encoding="utf-8"?>
<formControlPr xmlns="http://schemas.microsoft.com/office/spreadsheetml/2009/9/main" objectType="CheckBox" fmlaLink="#REF!" lockText="1" noThreeD="1"/>
</file>

<file path=xl/ctrlProps/ctrlProp1540.xml><?xml version="1.0" encoding="utf-8"?>
<formControlPr xmlns="http://schemas.microsoft.com/office/spreadsheetml/2009/9/main" objectType="CheckBox" fmlaLink="#REF!" lockText="1" noThreeD="1"/>
</file>

<file path=xl/ctrlProps/ctrlProp1541.xml><?xml version="1.0" encoding="utf-8"?>
<formControlPr xmlns="http://schemas.microsoft.com/office/spreadsheetml/2009/9/main" objectType="CheckBox" fmlaLink="#REF!" lockText="1" noThreeD="1"/>
</file>

<file path=xl/ctrlProps/ctrlProp1542.xml><?xml version="1.0" encoding="utf-8"?>
<formControlPr xmlns="http://schemas.microsoft.com/office/spreadsheetml/2009/9/main" objectType="CheckBox" fmlaLink="#REF!" lockText="1" noThreeD="1"/>
</file>

<file path=xl/ctrlProps/ctrlProp1543.xml><?xml version="1.0" encoding="utf-8"?>
<formControlPr xmlns="http://schemas.microsoft.com/office/spreadsheetml/2009/9/main" objectType="CheckBox" fmlaLink="#REF!" lockText="1" noThreeD="1"/>
</file>

<file path=xl/ctrlProps/ctrlProp1544.xml><?xml version="1.0" encoding="utf-8"?>
<formControlPr xmlns="http://schemas.microsoft.com/office/spreadsheetml/2009/9/main" objectType="CheckBox" fmlaLink="#REF!" lockText="1" noThreeD="1"/>
</file>

<file path=xl/ctrlProps/ctrlProp1545.xml><?xml version="1.0" encoding="utf-8"?>
<formControlPr xmlns="http://schemas.microsoft.com/office/spreadsheetml/2009/9/main" objectType="CheckBox" fmlaLink="#REF!" lockText="1" noThreeD="1"/>
</file>

<file path=xl/ctrlProps/ctrlProp1546.xml><?xml version="1.0" encoding="utf-8"?>
<formControlPr xmlns="http://schemas.microsoft.com/office/spreadsheetml/2009/9/main" objectType="CheckBox" fmlaLink="#REF!" lockText="1" noThreeD="1"/>
</file>

<file path=xl/ctrlProps/ctrlProp1547.xml><?xml version="1.0" encoding="utf-8"?>
<formControlPr xmlns="http://schemas.microsoft.com/office/spreadsheetml/2009/9/main" objectType="CheckBox" fmlaLink="#REF!" lockText="1" noThreeD="1"/>
</file>

<file path=xl/ctrlProps/ctrlProp1548.xml><?xml version="1.0" encoding="utf-8"?>
<formControlPr xmlns="http://schemas.microsoft.com/office/spreadsheetml/2009/9/main" objectType="CheckBox" fmlaLink="#REF!" lockText="1" noThreeD="1"/>
</file>

<file path=xl/ctrlProps/ctrlProp1549.xml><?xml version="1.0" encoding="utf-8"?>
<formControlPr xmlns="http://schemas.microsoft.com/office/spreadsheetml/2009/9/main" objectType="CheckBox" fmlaLink="#REF!" lockText="1" noThreeD="1"/>
</file>

<file path=xl/ctrlProps/ctrlProp1550.xml><?xml version="1.0" encoding="utf-8"?>
<formControlPr xmlns="http://schemas.microsoft.com/office/spreadsheetml/2009/9/main" objectType="CheckBox" fmlaLink="#REF!" lockText="1" noThreeD="1"/>
</file>

<file path=xl/ctrlProps/ctrlProp1551.xml><?xml version="1.0" encoding="utf-8"?>
<formControlPr xmlns="http://schemas.microsoft.com/office/spreadsheetml/2009/9/main" objectType="CheckBox" fmlaLink="#REF!" lockText="1" noThreeD="1"/>
</file>

<file path=xl/ctrlProps/ctrlProp1552.xml><?xml version="1.0" encoding="utf-8"?>
<formControlPr xmlns="http://schemas.microsoft.com/office/spreadsheetml/2009/9/main" objectType="CheckBox" fmlaLink="#REF!" lockText="1" noThreeD="1"/>
</file>

<file path=xl/ctrlProps/ctrlProp1553.xml><?xml version="1.0" encoding="utf-8"?>
<formControlPr xmlns="http://schemas.microsoft.com/office/spreadsheetml/2009/9/main" objectType="CheckBox" fmlaLink="#REF!" lockText="1" noThreeD="1"/>
</file>

<file path=xl/ctrlProps/ctrlProp1554.xml><?xml version="1.0" encoding="utf-8"?>
<formControlPr xmlns="http://schemas.microsoft.com/office/spreadsheetml/2009/9/main" objectType="CheckBox" fmlaLink="#REF!" lockText="1" noThreeD="1"/>
</file>

<file path=xl/ctrlProps/ctrlProp1555.xml><?xml version="1.0" encoding="utf-8"?>
<formControlPr xmlns="http://schemas.microsoft.com/office/spreadsheetml/2009/9/main" objectType="CheckBox" fmlaLink="#REF!" lockText="1" noThreeD="1"/>
</file>

<file path=xl/ctrlProps/ctrlProp1556.xml><?xml version="1.0" encoding="utf-8"?>
<formControlPr xmlns="http://schemas.microsoft.com/office/spreadsheetml/2009/9/main" objectType="CheckBox" fmlaLink="#REF!" lockText="1" noThreeD="1"/>
</file>

<file path=xl/ctrlProps/ctrlProp1557.xml><?xml version="1.0" encoding="utf-8"?>
<formControlPr xmlns="http://schemas.microsoft.com/office/spreadsheetml/2009/9/main" objectType="CheckBox" fmlaLink="#REF!" lockText="1" noThreeD="1"/>
</file>

<file path=xl/ctrlProps/ctrlProp1558.xml><?xml version="1.0" encoding="utf-8"?>
<formControlPr xmlns="http://schemas.microsoft.com/office/spreadsheetml/2009/9/main" objectType="CheckBox" fmlaLink="#REF!" lockText="1" noThreeD="1"/>
</file>

<file path=xl/ctrlProps/ctrlProp1559.xml><?xml version="1.0" encoding="utf-8"?>
<formControlPr xmlns="http://schemas.microsoft.com/office/spreadsheetml/2009/9/main" objectType="CheckBox" fmlaLink="#REF!" lockText="1" noThreeD="1"/>
</file>

<file path=xl/ctrlProps/ctrlProp1560.xml><?xml version="1.0" encoding="utf-8"?>
<formControlPr xmlns="http://schemas.microsoft.com/office/spreadsheetml/2009/9/main" objectType="CheckBox" fmlaLink="#REF!" lockText="1" noThreeD="1"/>
</file>

<file path=xl/ctrlProps/ctrlProp1561.xml><?xml version="1.0" encoding="utf-8"?>
<formControlPr xmlns="http://schemas.microsoft.com/office/spreadsheetml/2009/9/main" objectType="CheckBox" fmlaLink="#REF!" lockText="1" noThreeD="1"/>
</file>

<file path=xl/ctrlProps/ctrlProp1562.xml><?xml version="1.0" encoding="utf-8"?>
<formControlPr xmlns="http://schemas.microsoft.com/office/spreadsheetml/2009/9/main" objectType="CheckBox" fmlaLink="#REF!" lockText="1" noThreeD="1"/>
</file>

<file path=xl/ctrlProps/ctrlProp1563.xml><?xml version="1.0" encoding="utf-8"?>
<formControlPr xmlns="http://schemas.microsoft.com/office/spreadsheetml/2009/9/main" objectType="CheckBox" fmlaLink="#REF!" lockText="1" noThreeD="1"/>
</file>

<file path=xl/ctrlProps/ctrlProp1564.xml><?xml version="1.0" encoding="utf-8"?>
<formControlPr xmlns="http://schemas.microsoft.com/office/spreadsheetml/2009/9/main" objectType="CheckBox" fmlaLink="#REF!" lockText="1" noThreeD="1"/>
</file>

<file path=xl/ctrlProps/ctrlProp1565.xml><?xml version="1.0" encoding="utf-8"?>
<formControlPr xmlns="http://schemas.microsoft.com/office/spreadsheetml/2009/9/main" objectType="CheckBox" fmlaLink="#REF!" lockText="1" noThreeD="1"/>
</file>

<file path=xl/ctrlProps/ctrlProp1566.xml><?xml version="1.0" encoding="utf-8"?>
<formControlPr xmlns="http://schemas.microsoft.com/office/spreadsheetml/2009/9/main" objectType="CheckBox" fmlaLink="#REF!" lockText="1" noThreeD="1"/>
</file>

<file path=xl/ctrlProps/ctrlProp1567.xml><?xml version="1.0" encoding="utf-8"?>
<formControlPr xmlns="http://schemas.microsoft.com/office/spreadsheetml/2009/9/main" objectType="CheckBox" fmlaLink="#REF!" lockText="1" noThreeD="1"/>
</file>

<file path=xl/ctrlProps/ctrlProp1568.xml><?xml version="1.0" encoding="utf-8"?>
<formControlPr xmlns="http://schemas.microsoft.com/office/spreadsheetml/2009/9/main" objectType="CheckBox" fmlaLink="#REF!" lockText="1" noThreeD="1"/>
</file>

<file path=xl/ctrlProps/ctrlProp1569.xml><?xml version="1.0" encoding="utf-8"?>
<formControlPr xmlns="http://schemas.microsoft.com/office/spreadsheetml/2009/9/main" objectType="CheckBox" fmlaLink="#REF!" lockText="1" noThreeD="1"/>
</file>

<file path=xl/ctrlProps/ctrlProp1570.xml><?xml version="1.0" encoding="utf-8"?>
<formControlPr xmlns="http://schemas.microsoft.com/office/spreadsheetml/2009/9/main" objectType="CheckBox" fmlaLink="#REF!" lockText="1" noThreeD="1"/>
</file>

<file path=xl/ctrlProps/ctrlProp1571.xml><?xml version="1.0" encoding="utf-8"?>
<formControlPr xmlns="http://schemas.microsoft.com/office/spreadsheetml/2009/9/main" objectType="CheckBox" fmlaLink="#REF!" lockText="1" noThreeD="1"/>
</file>

<file path=xl/ctrlProps/ctrlProp1572.xml><?xml version="1.0" encoding="utf-8"?>
<formControlPr xmlns="http://schemas.microsoft.com/office/spreadsheetml/2009/9/main" objectType="CheckBox" fmlaLink="#REF!" lockText="1" noThreeD="1"/>
</file>

<file path=xl/ctrlProps/ctrlProp1573.xml><?xml version="1.0" encoding="utf-8"?>
<formControlPr xmlns="http://schemas.microsoft.com/office/spreadsheetml/2009/9/main" objectType="CheckBox" fmlaLink="#REF!" lockText="1" noThreeD="1"/>
</file>

<file path=xl/ctrlProps/ctrlProp1574.xml><?xml version="1.0" encoding="utf-8"?>
<formControlPr xmlns="http://schemas.microsoft.com/office/spreadsheetml/2009/9/main" objectType="CheckBox" fmlaLink="#REF!" lockText="1" noThreeD="1"/>
</file>

<file path=xl/ctrlProps/ctrlProp1575.xml><?xml version="1.0" encoding="utf-8"?>
<formControlPr xmlns="http://schemas.microsoft.com/office/spreadsheetml/2009/9/main" objectType="CheckBox" fmlaLink="#REF!" lockText="1" noThreeD="1"/>
</file>

<file path=xl/ctrlProps/ctrlProp1576.xml><?xml version="1.0" encoding="utf-8"?>
<formControlPr xmlns="http://schemas.microsoft.com/office/spreadsheetml/2009/9/main" objectType="CheckBox" fmlaLink="#REF!" lockText="1" noThreeD="1"/>
</file>

<file path=xl/ctrlProps/ctrlProp1577.xml><?xml version="1.0" encoding="utf-8"?>
<formControlPr xmlns="http://schemas.microsoft.com/office/spreadsheetml/2009/9/main" objectType="CheckBox" fmlaLink="#REF!" lockText="1" noThreeD="1"/>
</file>

<file path=xl/ctrlProps/ctrlProp1578.xml><?xml version="1.0" encoding="utf-8"?>
<formControlPr xmlns="http://schemas.microsoft.com/office/spreadsheetml/2009/9/main" objectType="CheckBox" fmlaLink="#REF!" lockText="1" noThreeD="1"/>
</file>

<file path=xl/ctrlProps/ctrlProp1579.xml><?xml version="1.0" encoding="utf-8"?>
<formControlPr xmlns="http://schemas.microsoft.com/office/spreadsheetml/2009/9/main" objectType="CheckBox" fmlaLink="#REF!" lockText="1" noThreeD="1"/>
</file>

<file path=xl/ctrlProps/ctrlProp1580.xml><?xml version="1.0" encoding="utf-8"?>
<formControlPr xmlns="http://schemas.microsoft.com/office/spreadsheetml/2009/9/main" objectType="CheckBox" fmlaLink="#REF!" lockText="1" noThreeD="1"/>
</file>

<file path=xl/ctrlProps/ctrlProp1581.xml><?xml version="1.0" encoding="utf-8"?>
<formControlPr xmlns="http://schemas.microsoft.com/office/spreadsheetml/2009/9/main" objectType="CheckBox" fmlaLink="#REF!" lockText="1" noThreeD="1"/>
</file>

<file path=xl/ctrlProps/ctrlProp1582.xml><?xml version="1.0" encoding="utf-8"?>
<formControlPr xmlns="http://schemas.microsoft.com/office/spreadsheetml/2009/9/main" objectType="CheckBox" fmlaLink="#REF!" lockText="1" noThreeD="1"/>
</file>

<file path=xl/ctrlProps/ctrlProp1583.xml><?xml version="1.0" encoding="utf-8"?>
<formControlPr xmlns="http://schemas.microsoft.com/office/spreadsheetml/2009/9/main" objectType="CheckBox" fmlaLink="#REF!" lockText="1" noThreeD="1"/>
</file>

<file path=xl/ctrlProps/ctrlProp1584.xml><?xml version="1.0" encoding="utf-8"?>
<formControlPr xmlns="http://schemas.microsoft.com/office/spreadsheetml/2009/9/main" objectType="CheckBox" fmlaLink="#REF!" lockText="1" noThreeD="1"/>
</file>

<file path=xl/ctrlProps/ctrlProp1585.xml><?xml version="1.0" encoding="utf-8"?>
<formControlPr xmlns="http://schemas.microsoft.com/office/spreadsheetml/2009/9/main" objectType="CheckBox" fmlaLink="#REF!" lockText="1" noThreeD="1"/>
</file>

<file path=xl/ctrlProps/ctrlProp1586.xml><?xml version="1.0" encoding="utf-8"?>
<formControlPr xmlns="http://schemas.microsoft.com/office/spreadsheetml/2009/9/main" objectType="CheckBox" fmlaLink="#REF!" lockText="1" noThreeD="1"/>
</file>

<file path=xl/ctrlProps/ctrlProp1587.xml><?xml version="1.0" encoding="utf-8"?>
<formControlPr xmlns="http://schemas.microsoft.com/office/spreadsheetml/2009/9/main" objectType="CheckBox" fmlaLink="#REF!" lockText="1" noThreeD="1"/>
</file>

<file path=xl/ctrlProps/ctrlProp1588.xml><?xml version="1.0" encoding="utf-8"?>
<formControlPr xmlns="http://schemas.microsoft.com/office/spreadsheetml/2009/9/main" objectType="CheckBox" fmlaLink="#REF!" lockText="1" noThreeD="1"/>
</file>

<file path=xl/ctrlProps/ctrlProp1589.xml><?xml version="1.0" encoding="utf-8"?>
<formControlPr xmlns="http://schemas.microsoft.com/office/spreadsheetml/2009/9/main" objectType="CheckBox" fmlaLink="#REF!" lockText="1" noThreeD="1"/>
</file>

<file path=xl/ctrlProps/ctrlProp1590.xml><?xml version="1.0" encoding="utf-8"?>
<formControlPr xmlns="http://schemas.microsoft.com/office/spreadsheetml/2009/9/main" objectType="CheckBox" fmlaLink="#REF!" lockText="1" noThreeD="1"/>
</file>

<file path=xl/ctrlProps/ctrlProp1591.xml><?xml version="1.0" encoding="utf-8"?>
<formControlPr xmlns="http://schemas.microsoft.com/office/spreadsheetml/2009/9/main" objectType="CheckBox" fmlaLink="#REF!" lockText="1" noThreeD="1"/>
</file>

<file path=xl/ctrlProps/ctrlProp1592.xml><?xml version="1.0" encoding="utf-8"?>
<formControlPr xmlns="http://schemas.microsoft.com/office/spreadsheetml/2009/9/main" objectType="CheckBox" fmlaLink="#REF!" lockText="1" noThreeD="1"/>
</file>

<file path=xl/ctrlProps/ctrlProp1593.xml><?xml version="1.0" encoding="utf-8"?>
<formControlPr xmlns="http://schemas.microsoft.com/office/spreadsheetml/2009/9/main" objectType="CheckBox" fmlaLink="#REF!" lockText="1" noThreeD="1"/>
</file>

<file path=xl/ctrlProps/ctrlProp1594.xml><?xml version="1.0" encoding="utf-8"?>
<formControlPr xmlns="http://schemas.microsoft.com/office/spreadsheetml/2009/9/main" objectType="CheckBox" fmlaLink="#REF!" lockText="1" noThreeD="1"/>
</file>

<file path=xl/ctrlProps/ctrlProp1595.xml><?xml version="1.0" encoding="utf-8"?>
<formControlPr xmlns="http://schemas.microsoft.com/office/spreadsheetml/2009/9/main" objectType="CheckBox" fmlaLink="#REF!" lockText="1" noThreeD="1"/>
</file>

<file path=xl/ctrlProps/ctrlProp1596.xml><?xml version="1.0" encoding="utf-8"?>
<formControlPr xmlns="http://schemas.microsoft.com/office/spreadsheetml/2009/9/main" objectType="CheckBox" fmlaLink="#REF!" lockText="1" noThreeD="1"/>
</file>

<file path=xl/ctrlProps/ctrlProp1597.xml><?xml version="1.0" encoding="utf-8"?>
<formControlPr xmlns="http://schemas.microsoft.com/office/spreadsheetml/2009/9/main" objectType="CheckBox" fmlaLink="#REF!" lockText="1" noThreeD="1"/>
</file>

<file path=xl/ctrlProps/ctrlProp1598.xml><?xml version="1.0" encoding="utf-8"?>
<formControlPr xmlns="http://schemas.microsoft.com/office/spreadsheetml/2009/9/main" objectType="CheckBox" fmlaLink="#REF!" lockText="1" noThreeD="1"/>
</file>

<file path=xl/ctrlProps/ctrlProp1599.xml><?xml version="1.0" encoding="utf-8"?>
<formControlPr xmlns="http://schemas.microsoft.com/office/spreadsheetml/2009/9/main" objectType="CheckBox" fmlaLink="#REF!" lockText="1" noThreeD="1"/>
</file>

<file path=xl/ctrlProps/ctrlProp1600.xml><?xml version="1.0" encoding="utf-8"?>
<formControlPr xmlns="http://schemas.microsoft.com/office/spreadsheetml/2009/9/main" objectType="CheckBox" fmlaLink="#REF!" lockText="1" noThreeD="1"/>
</file>

<file path=xl/ctrlProps/ctrlProp1601.xml><?xml version="1.0" encoding="utf-8"?>
<formControlPr xmlns="http://schemas.microsoft.com/office/spreadsheetml/2009/9/main" objectType="CheckBox" fmlaLink="#REF!" lockText="1" noThreeD="1"/>
</file>

<file path=xl/ctrlProps/ctrlProp1602.xml><?xml version="1.0" encoding="utf-8"?>
<formControlPr xmlns="http://schemas.microsoft.com/office/spreadsheetml/2009/9/main" objectType="CheckBox" fmlaLink="#REF!" lockText="1" noThreeD="1"/>
</file>

<file path=xl/ctrlProps/ctrlProp1603.xml><?xml version="1.0" encoding="utf-8"?>
<formControlPr xmlns="http://schemas.microsoft.com/office/spreadsheetml/2009/9/main" objectType="CheckBox" fmlaLink="#REF!" lockText="1" noThreeD="1"/>
</file>

<file path=xl/ctrlProps/ctrlProp1604.xml><?xml version="1.0" encoding="utf-8"?>
<formControlPr xmlns="http://schemas.microsoft.com/office/spreadsheetml/2009/9/main" objectType="CheckBox" fmlaLink="#REF!" lockText="1" noThreeD="1"/>
</file>

<file path=xl/ctrlProps/ctrlProp1605.xml><?xml version="1.0" encoding="utf-8"?>
<formControlPr xmlns="http://schemas.microsoft.com/office/spreadsheetml/2009/9/main" objectType="CheckBox" fmlaLink="#REF!" lockText="1" noThreeD="1"/>
</file>

<file path=xl/ctrlProps/ctrlProp1606.xml><?xml version="1.0" encoding="utf-8"?>
<formControlPr xmlns="http://schemas.microsoft.com/office/spreadsheetml/2009/9/main" objectType="CheckBox" fmlaLink="#REF!" lockText="1" noThreeD="1"/>
</file>

<file path=xl/ctrlProps/ctrlProp1607.xml><?xml version="1.0" encoding="utf-8"?>
<formControlPr xmlns="http://schemas.microsoft.com/office/spreadsheetml/2009/9/main" objectType="CheckBox" fmlaLink="#REF!" lockText="1" noThreeD="1"/>
</file>

<file path=xl/ctrlProps/ctrlProp1608.xml><?xml version="1.0" encoding="utf-8"?>
<formControlPr xmlns="http://schemas.microsoft.com/office/spreadsheetml/2009/9/main" objectType="CheckBox" fmlaLink="#REF!" lockText="1" noThreeD="1"/>
</file>

<file path=xl/ctrlProps/ctrlProp1609.xml><?xml version="1.0" encoding="utf-8"?>
<formControlPr xmlns="http://schemas.microsoft.com/office/spreadsheetml/2009/9/main" objectType="CheckBox" fmlaLink="#REF!" lockText="1" noThreeD="1"/>
</file>

<file path=xl/ctrlProps/ctrlProp1610.xml><?xml version="1.0" encoding="utf-8"?>
<formControlPr xmlns="http://schemas.microsoft.com/office/spreadsheetml/2009/9/main" objectType="CheckBox" fmlaLink="#REF!" lockText="1" noThreeD="1"/>
</file>

<file path=xl/ctrlProps/ctrlProp1611.xml><?xml version="1.0" encoding="utf-8"?>
<formControlPr xmlns="http://schemas.microsoft.com/office/spreadsheetml/2009/9/main" objectType="CheckBox" fmlaLink="#REF!" lockText="1" noThreeD="1"/>
</file>

<file path=xl/ctrlProps/ctrlProp1612.xml><?xml version="1.0" encoding="utf-8"?>
<formControlPr xmlns="http://schemas.microsoft.com/office/spreadsheetml/2009/9/main" objectType="CheckBox" fmlaLink="#REF!" lockText="1" noThreeD="1"/>
</file>

<file path=xl/ctrlProps/ctrlProp1613.xml><?xml version="1.0" encoding="utf-8"?>
<formControlPr xmlns="http://schemas.microsoft.com/office/spreadsheetml/2009/9/main" objectType="CheckBox" fmlaLink="#REF!" lockText="1" noThreeD="1"/>
</file>

<file path=xl/ctrlProps/ctrlProp1614.xml><?xml version="1.0" encoding="utf-8"?>
<formControlPr xmlns="http://schemas.microsoft.com/office/spreadsheetml/2009/9/main" objectType="CheckBox" fmlaLink="#REF!" lockText="1" noThreeD="1"/>
</file>

<file path=xl/ctrlProps/ctrlProp1615.xml><?xml version="1.0" encoding="utf-8"?>
<formControlPr xmlns="http://schemas.microsoft.com/office/spreadsheetml/2009/9/main" objectType="CheckBox" fmlaLink="#REF!" lockText="1" noThreeD="1"/>
</file>

<file path=xl/ctrlProps/ctrlProp1616.xml><?xml version="1.0" encoding="utf-8"?>
<formControlPr xmlns="http://schemas.microsoft.com/office/spreadsheetml/2009/9/main" objectType="CheckBox" fmlaLink="#REF!" lockText="1" noThreeD="1"/>
</file>

<file path=xl/ctrlProps/ctrlProp1617.xml><?xml version="1.0" encoding="utf-8"?>
<formControlPr xmlns="http://schemas.microsoft.com/office/spreadsheetml/2009/9/main" objectType="CheckBox" fmlaLink="#REF!" lockText="1" noThreeD="1"/>
</file>

<file path=xl/ctrlProps/ctrlProp1618.xml><?xml version="1.0" encoding="utf-8"?>
<formControlPr xmlns="http://schemas.microsoft.com/office/spreadsheetml/2009/9/main" objectType="CheckBox" fmlaLink="#REF!" lockText="1" noThreeD="1"/>
</file>

<file path=xl/ctrlProps/ctrlProp1619.xml><?xml version="1.0" encoding="utf-8"?>
<formControlPr xmlns="http://schemas.microsoft.com/office/spreadsheetml/2009/9/main" objectType="CheckBox" fmlaLink="#REF!" lockText="1" noThreeD="1"/>
</file>

<file path=xl/ctrlProps/ctrlProp1620.xml><?xml version="1.0" encoding="utf-8"?>
<formControlPr xmlns="http://schemas.microsoft.com/office/spreadsheetml/2009/9/main" objectType="CheckBox" fmlaLink="#REF!" lockText="1" noThreeD="1"/>
</file>

<file path=xl/ctrlProps/ctrlProp1621.xml><?xml version="1.0" encoding="utf-8"?>
<formControlPr xmlns="http://schemas.microsoft.com/office/spreadsheetml/2009/9/main" objectType="CheckBox" fmlaLink="#REF!" lockText="1" noThreeD="1"/>
</file>

<file path=xl/ctrlProps/ctrlProp1622.xml><?xml version="1.0" encoding="utf-8"?>
<formControlPr xmlns="http://schemas.microsoft.com/office/spreadsheetml/2009/9/main" objectType="CheckBox" fmlaLink="#REF!" lockText="1" noThreeD="1"/>
</file>

<file path=xl/ctrlProps/ctrlProp1623.xml><?xml version="1.0" encoding="utf-8"?>
<formControlPr xmlns="http://schemas.microsoft.com/office/spreadsheetml/2009/9/main" objectType="CheckBox" fmlaLink="#REF!" lockText="1" noThreeD="1"/>
</file>

<file path=xl/ctrlProps/ctrlProp1624.xml><?xml version="1.0" encoding="utf-8"?>
<formControlPr xmlns="http://schemas.microsoft.com/office/spreadsheetml/2009/9/main" objectType="CheckBox" fmlaLink="#REF!" lockText="1" noThreeD="1"/>
</file>

<file path=xl/ctrlProps/ctrlProp1625.xml><?xml version="1.0" encoding="utf-8"?>
<formControlPr xmlns="http://schemas.microsoft.com/office/spreadsheetml/2009/9/main" objectType="CheckBox" fmlaLink="#REF!" lockText="1" noThreeD="1"/>
</file>

<file path=xl/ctrlProps/ctrlProp1626.xml><?xml version="1.0" encoding="utf-8"?>
<formControlPr xmlns="http://schemas.microsoft.com/office/spreadsheetml/2009/9/main" objectType="CheckBox" fmlaLink="#REF!" lockText="1" noThreeD="1"/>
</file>

<file path=xl/ctrlProps/ctrlProp1627.xml><?xml version="1.0" encoding="utf-8"?>
<formControlPr xmlns="http://schemas.microsoft.com/office/spreadsheetml/2009/9/main" objectType="CheckBox" fmlaLink="#REF!" lockText="1" noThreeD="1"/>
</file>

<file path=xl/ctrlProps/ctrlProp1628.xml><?xml version="1.0" encoding="utf-8"?>
<formControlPr xmlns="http://schemas.microsoft.com/office/spreadsheetml/2009/9/main" objectType="CheckBox" fmlaLink="#REF!" lockText="1" noThreeD="1"/>
</file>

<file path=xl/ctrlProps/ctrlProp1629.xml><?xml version="1.0" encoding="utf-8"?>
<formControlPr xmlns="http://schemas.microsoft.com/office/spreadsheetml/2009/9/main" objectType="CheckBox" fmlaLink="#REF!" lockText="1" noThreeD="1"/>
</file>

<file path=xl/ctrlProps/ctrlProp1630.xml><?xml version="1.0" encoding="utf-8"?>
<formControlPr xmlns="http://schemas.microsoft.com/office/spreadsheetml/2009/9/main" objectType="CheckBox" fmlaLink="#REF!" lockText="1" noThreeD="1"/>
</file>

<file path=xl/ctrlProps/ctrlProp1631.xml><?xml version="1.0" encoding="utf-8"?>
<formControlPr xmlns="http://schemas.microsoft.com/office/spreadsheetml/2009/9/main" objectType="CheckBox" fmlaLink="#REF!" lockText="1" noThreeD="1"/>
</file>

<file path=xl/ctrlProps/ctrlProp1632.xml><?xml version="1.0" encoding="utf-8"?>
<formControlPr xmlns="http://schemas.microsoft.com/office/spreadsheetml/2009/9/main" objectType="CheckBox" fmlaLink="#REF!" lockText="1" noThreeD="1"/>
</file>

<file path=xl/ctrlProps/ctrlProp1633.xml><?xml version="1.0" encoding="utf-8"?>
<formControlPr xmlns="http://schemas.microsoft.com/office/spreadsheetml/2009/9/main" objectType="CheckBox" fmlaLink="#REF!" lockText="1" noThreeD="1"/>
</file>

<file path=xl/ctrlProps/ctrlProp1634.xml><?xml version="1.0" encoding="utf-8"?>
<formControlPr xmlns="http://schemas.microsoft.com/office/spreadsheetml/2009/9/main" objectType="CheckBox" fmlaLink="#REF!" lockText="1" noThreeD="1"/>
</file>

<file path=xl/ctrlProps/ctrlProp1635.xml><?xml version="1.0" encoding="utf-8"?>
<formControlPr xmlns="http://schemas.microsoft.com/office/spreadsheetml/2009/9/main" objectType="CheckBox" fmlaLink="#REF!" lockText="1" noThreeD="1"/>
</file>

<file path=xl/ctrlProps/ctrlProp1636.xml><?xml version="1.0" encoding="utf-8"?>
<formControlPr xmlns="http://schemas.microsoft.com/office/spreadsheetml/2009/9/main" objectType="CheckBox" fmlaLink="#REF!" lockText="1" noThreeD="1"/>
</file>

<file path=xl/ctrlProps/ctrlProp1637.xml><?xml version="1.0" encoding="utf-8"?>
<formControlPr xmlns="http://schemas.microsoft.com/office/spreadsheetml/2009/9/main" objectType="CheckBox" fmlaLink="#REF!" lockText="1" noThreeD="1"/>
</file>

<file path=xl/ctrlProps/ctrlProp1638.xml><?xml version="1.0" encoding="utf-8"?>
<formControlPr xmlns="http://schemas.microsoft.com/office/spreadsheetml/2009/9/main" objectType="CheckBox" fmlaLink="#REF!" lockText="1" noThreeD="1"/>
</file>

<file path=xl/ctrlProps/ctrlProp1639.xml><?xml version="1.0" encoding="utf-8"?>
<formControlPr xmlns="http://schemas.microsoft.com/office/spreadsheetml/2009/9/main" objectType="CheckBox" fmlaLink="#REF!" lockText="1" noThreeD="1"/>
</file>

<file path=xl/ctrlProps/ctrlProp1640.xml><?xml version="1.0" encoding="utf-8"?>
<formControlPr xmlns="http://schemas.microsoft.com/office/spreadsheetml/2009/9/main" objectType="CheckBox" fmlaLink="#REF!" lockText="1" noThreeD="1"/>
</file>

<file path=xl/ctrlProps/ctrlProp1641.xml><?xml version="1.0" encoding="utf-8"?>
<formControlPr xmlns="http://schemas.microsoft.com/office/spreadsheetml/2009/9/main" objectType="CheckBox" fmlaLink="#REF!" lockText="1" noThreeD="1"/>
</file>

<file path=xl/ctrlProps/ctrlProp1642.xml><?xml version="1.0" encoding="utf-8"?>
<formControlPr xmlns="http://schemas.microsoft.com/office/spreadsheetml/2009/9/main" objectType="CheckBox" fmlaLink="#REF!" lockText="1" noThreeD="1"/>
</file>

<file path=xl/ctrlProps/ctrlProp1643.xml><?xml version="1.0" encoding="utf-8"?>
<formControlPr xmlns="http://schemas.microsoft.com/office/spreadsheetml/2009/9/main" objectType="CheckBox" fmlaLink="#REF!" lockText="1" noThreeD="1"/>
</file>

<file path=xl/ctrlProps/ctrlProp1644.xml><?xml version="1.0" encoding="utf-8"?>
<formControlPr xmlns="http://schemas.microsoft.com/office/spreadsheetml/2009/9/main" objectType="CheckBox" fmlaLink="#REF!" lockText="1" noThreeD="1"/>
</file>

<file path=xl/ctrlProps/ctrlProp1645.xml><?xml version="1.0" encoding="utf-8"?>
<formControlPr xmlns="http://schemas.microsoft.com/office/spreadsheetml/2009/9/main" objectType="CheckBox" fmlaLink="#REF!" lockText="1" noThreeD="1"/>
</file>

<file path=xl/ctrlProps/ctrlProp1646.xml><?xml version="1.0" encoding="utf-8"?>
<formControlPr xmlns="http://schemas.microsoft.com/office/spreadsheetml/2009/9/main" objectType="CheckBox" fmlaLink="#REF!" lockText="1" noThreeD="1"/>
</file>

<file path=xl/ctrlProps/ctrlProp1647.xml><?xml version="1.0" encoding="utf-8"?>
<formControlPr xmlns="http://schemas.microsoft.com/office/spreadsheetml/2009/9/main" objectType="CheckBox" fmlaLink="#REF!" lockText="1" noThreeD="1"/>
</file>

<file path=xl/ctrlProps/ctrlProp1648.xml><?xml version="1.0" encoding="utf-8"?>
<formControlPr xmlns="http://schemas.microsoft.com/office/spreadsheetml/2009/9/main" objectType="CheckBox" fmlaLink="#REF!" lockText="1" noThreeD="1"/>
</file>

<file path=xl/ctrlProps/ctrlProp1649.xml><?xml version="1.0" encoding="utf-8"?>
<formControlPr xmlns="http://schemas.microsoft.com/office/spreadsheetml/2009/9/main" objectType="CheckBox" fmlaLink="#REF!" lockText="1" noThreeD="1"/>
</file>

<file path=xl/ctrlProps/ctrlProp1650.xml><?xml version="1.0" encoding="utf-8"?>
<formControlPr xmlns="http://schemas.microsoft.com/office/spreadsheetml/2009/9/main" objectType="CheckBox" fmlaLink="#REF!" lockText="1" noThreeD="1"/>
</file>

<file path=xl/ctrlProps/ctrlProp1651.xml><?xml version="1.0" encoding="utf-8"?>
<formControlPr xmlns="http://schemas.microsoft.com/office/spreadsheetml/2009/9/main" objectType="CheckBox" fmlaLink="#REF!" lockText="1" noThreeD="1"/>
</file>

<file path=xl/ctrlProps/ctrlProp1652.xml><?xml version="1.0" encoding="utf-8"?>
<formControlPr xmlns="http://schemas.microsoft.com/office/spreadsheetml/2009/9/main" objectType="CheckBox" fmlaLink="#REF!" lockText="1" noThreeD="1"/>
</file>

<file path=xl/ctrlProps/ctrlProp1653.xml><?xml version="1.0" encoding="utf-8"?>
<formControlPr xmlns="http://schemas.microsoft.com/office/spreadsheetml/2009/9/main" objectType="CheckBox" fmlaLink="#REF!" lockText="1" noThreeD="1"/>
</file>

<file path=xl/ctrlProps/ctrlProp1654.xml><?xml version="1.0" encoding="utf-8"?>
<formControlPr xmlns="http://schemas.microsoft.com/office/spreadsheetml/2009/9/main" objectType="CheckBox" fmlaLink="#REF!" lockText="1" noThreeD="1"/>
</file>

<file path=xl/ctrlProps/ctrlProp1655.xml><?xml version="1.0" encoding="utf-8"?>
<formControlPr xmlns="http://schemas.microsoft.com/office/spreadsheetml/2009/9/main" objectType="CheckBox" fmlaLink="#REF!" lockText="1" noThreeD="1"/>
</file>

<file path=xl/ctrlProps/ctrlProp1656.xml><?xml version="1.0" encoding="utf-8"?>
<formControlPr xmlns="http://schemas.microsoft.com/office/spreadsheetml/2009/9/main" objectType="CheckBox" fmlaLink="#REF!" lockText="1" noThreeD="1"/>
</file>

<file path=xl/ctrlProps/ctrlProp1657.xml><?xml version="1.0" encoding="utf-8"?>
<formControlPr xmlns="http://schemas.microsoft.com/office/spreadsheetml/2009/9/main" objectType="CheckBox" fmlaLink="#REF!" lockText="1" noThreeD="1"/>
</file>

<file path=xl/ctrlProps/ctrlProp1658.xml><?xml version="1.0" encoding="utf-8"?>
<formControlPr xmlns="http://schemas.microsoft.com/office/spreadsheetml/2009/9/main" objectType="CheckBox" fmlaLink="#REF!" lockText="1" noThreeD="1"/>
</file>

<file path=xl/ctrlProps/ctrlProp1659.xml><?xml version="1.0" encoding="utf-8"?>
<formControlPr xmlns="http://schemas.microsoft.com/office/spreadsheetml/2009/9/main" objectType="CheckBox" fmlaLink="#REF!" lockText="1" noThreeD="1"/>
</file>

<file path=xl/ctrlProps/ctrlProp1660.xml><?xml version="1.0" encoding="utf-8"?>
<formControlPr xmlns="http://schemas.microsoft.com/office/spreadsheetml/2009/9/main" objectType="CheckBox" fmlaLink="#REF!" lockText="1" noThreeD="1"/>
</file>

<file path=xl/ctrlProps/ctrlProp1661.xml><?xml version="1.0" encoding="utf-8"?>
<formControlPr xmlns="http://schemas.microsoft.com/office/spreadsheetml/2009/9/main" objectType="CheckBox" fmlaLink="#REF!" lockText="1" noThreeD="1"/>
</file>

<file path=xl/ctrlProps/ctrlProp1662.xml><?xml version="1.0" encoding="utf-8"?>
<formControlPr xmlns="http://schemas.microsoft.com/office/spreadsheetml/2009/9/main" objectType="CheckBox" fmlaLink="#REF!" lockText="1" noThreeD="1"/>
</file>

<file path=xl/ctrlProps/ctrlProp1663.xml><?xml version="1.0" encoding="utf-8"?>
<formControlPr xmlns="http://schemas.microsoft.com/office/spreadsheetml/2009/9/main" objectType="CheckBox" fmlaLink="#REF!" lockText="1" noThreeD="1"/>
</file>

<file path=xl/ctrlProps/ctrlProp1664.xml><?xml version="1.0" encoding="utf-8"?>
<formControlPr xmlns="http://schemas.microsoft.com/office/spreadsheetml/2009/9/main" objectType="CheckBox" fmlaLink="#REF!" lockText="1" noThreeD="1"/>
</file>

<file path=xl/ctrlProps/ctrlProp1665.xml><?xml version="1.0" encoding="utf-8"?>
<formControlPr xmlns="http://schemas.microsoft.com/office/spreadsheetml/2009/9/main" objectType="CheckBox" fmlaLink="#REF!" lockText="1" noThreeD="1"/>
</file>

<file path=xl/ctrlProps/ctrlProp1666.xml><?xml version="1.0" encoding="utf-8"?>
<formControlPr xmlns="http://schemas.microsoft.com/office/spreadsheetml/2009/9/main" objectType="CheckBox" fmlaLink="#REF!" lockText="1" noThreeD="1"/>
</file>

<file path=xl/ctrlProps/ctrlProp1667.xml><?xml version="1.0" encoding="utf-8"?>
<formControlPr xmlns="http://schemas.microsoft.com/office/spreadsheetml/2009/9/main" objectType="CheckBox" fmlaLink="#REF!" lockText="1" noThreeD="1"/>
</file>

<file path=xl/ctrlProps/ctrlProp1668.xml><?xml version="1.0" encoding="utf-8"?>
<formControlPr xmlns="http://schemas.microsoft.com/office/spreadsheetml/2009/9/main" objectType="CheckBox" fmlaLink="#REF!" lockText="1" noThreeD="1"/>
</file>

<file path=xl/ctrlProps/ctrlProp1669.xml><?xml version="1.0" encoding="utf-8"?>
<formControlPr xmlns="http://schemas.microsoft.com/office/spreadsheetml/2009/9/main" objectType="CheckBox" fmlaLink="#REF!" lockText="1" noThreeD="1"/>
</file>

<file path=xl/ctrlProps/ctrlProp1670.xml><?xml version="1.0" encoding="utf-8"?>
<formControlPr xmlns="http://schemas.microsoft.com/office/spreadsheetml/2009/9/main" objectType="CheckBox" fmlaLink="#REF!" lockText="1" noThreeD="1"/>
</file>

<file path=xl/ctrlProps/ctrlProp1671.xml><?xml version="1.0" encoding="utf-8"?>
<formControlPr xmlns="http://schemas.microsoft.com/office/spreadsheetml/2009/9/main" objectType="CheckBox" fmlaLink="#REF!" lockText="1" noThreeD="1"/>
</file>

<file path=xl/ctrlProps/ctrlProp1672.xml><?xml version="1.0" encoding="utf-8"?>
<formControlPr xmlns="http://schemas.microsoft.com/office/spreadsheetml/2009/9/main" objectType="CheckBox" fmlaLink="#REF!" lockText="1" noThreeD="1"/>
</file>

<file path=xl/ctrlProps/ctrlProp1673.xml><?xml version="1.0" encoding="utf-8"?>
<formControlPr xmlns="http://schemas.microsoft.com/office/spreadsheetml/2009/9/main" objectType="CheckBox" fmlaLink="#REF!" lockText="1" noThreeD="1"/>
</file>

<file path=xl/ctrlProps/ctrlProp1674.xml><?xml version="1.0" encoding="utf-8"?>
<formControlPr xmlns="http://schemas.microsoft.com/office/spreadsheetml/2009/9/main" objectType="CheckBox" fmlaLink="#REF!" lockText="1" noThreeD="1"/>
</file>

<file path=xl/ctrlProps/ctrlProp1675.xml><?xml version="1.0" encoding="utf-8"?>
<formControlPr xmlns="http://schemas.microsoft.com/office/spreadsheetml/2009/9/main" objectType="CheckBox" fmlaLink="#REF!" lockText="1" noThreeD="1"/>
</file>

<file path=xl/ctrlProps/ctrlProp1676.xml><?xml version="1.0" encoding="utf-8"?>
<formControlPr xmlns="http://schemas.microsoft.com/office/spreadsheetml/2009/9/main" objectType="CheckBox" fmlaLink="#REF!" lockText="1" noThreeD="1"/>
</file>

<file path=xl/ctrlProps/ctrlProp1677.xml><?xml version="1.0" encoding="utf-8"?>
<formControlPr xmlns="http://schemas.microsoft.com/office/spreadsheetml/2009/9/main" objectType="CheckBox" fmlaLink="#REF!" lockText="1" noThreeD="1"/>
</file>

<file path=xl/ctrlProps/ctrlProp1678.xml><?xml version="1.0" encoding="utf-8"?>
<formControlPr xmlns="http://schemas.microsoft.com/office/spreadsheetml/2009/9/main" objectType="CheckBox" fmlaLink="#REF!" lockText="1" noThreeD="1"/>
</file>

<file path=xl/ctrlProps/ctrlProp1679.xml><?xml version="1.0" encoding="utf-8"?>
<formControlPr xmlns="http://schemas.microsoft.com/office/spreadsheetml/2009/9/main" objectType="CheckBox" fmlaLink="#REF!" lockText="1" noThreeD="1"/>
</file>

<file path=xl/ctrlProps/ctrlProp1680.xml><?xml version="1.0" encoding="utf-8"?>
<formControlPr xmlns="http://schemas.microsoft.com/office/spreadsheetml/2009/9/main" objectType="CheckBox" fmlaLink="#REF!" lockText="1" noThreeD="1"/>
</file>

<file path=xl/ctrlProps/ctrlProp1681.xml><?xml version="1.0" encoding="utf-8"?>
<formControlPr xmlns="http://schemas.microsoft.com/office/spreadsheetml/2009/9/main" objectType="CheckBox" fmlaLink="#REF!" lockText="1" noThreeD="1"/>
</file>

<file path=xl/ctrlProps/ctrlProp1682.xml><?xml version="1.0" encoding="utf-8"?>
<formControlPr xmlns="http://schemas.microsoft.com/office/spreadsheetml/2009/9/main" objectType="CheckBox" fmlaLink="#REF!" lockText="1" noThreeD="1"/>
</file>

<file path=xl/ctrlProps/ctrlProp1683.xml><?xml version="1.0" encoding="utf-8"?>
<formControlPr xmlns="http://schemas.microsoft.com/office/spreadsheetml/2009/9/main" objectType="CheckBox" fmlaLink="#REF!" lockText="1" noThreeD="1"/>
</file>

<file path=xl/ctrlProps/ctrlProp1684.xml><?xml version="1.0" encoding="utf-8"?>
<formControlPr xmlns="http://schemas.microsoft.com/office/spreadsheetml/2009/9/main" objectType="CheckBox" fmlaLink="#REF!" lockText="1" noThreeD="1"/>
</file>

<file path=xl/ctrlProps/ctrlProp1685.xml><?xml version="1.0" encoding="utf-8"?>
<formControlPr xmlns="http://schemas.microsoft.com/office/spreadsheetml/2009/9/main" objectType="CheckBox" fmlaLink="#REF!" lockText="1" noThreeD="1"/>
</file>

<file path=xl/ctrlProps/ctrlProp1686.xml><?xml version="1.0" encoding="utf-8"?>
<formControlPr xmlns="http://schemas.microsoft.com/office/spreadsheetml/2009/9/main" objectType="CheckBox" fmlaLink="#REF!" lockText="1" noThreeD="1"/>
</file>

<file path=xl/ctrlProps/ctrlProp1687.xml><?xml version="1.0" encoding="utf-8"?>
<formControlPr xmlns="http://schemas.microsoft.com/office/spreadsheetml/2009/9/main" objectType="CheckBox" fmlaLink="#REF!" lockText="1" noThreeD="1"/>
</file>

<file path=xl/ctrlProps/ctrlProp1688.xml><?xml version="1.0" encoding="utf-8"?>
<formControlPr xmlns="http://schemas.microsoft.com/office/spreadsheetml/2009/9/main" objectType="CheckBox" fmlaLink="#REF!" lockText="1" noThreeD="1"/>
</file>

<file path=xl/ctrlProps/ctrlProp1689.xml><?xml version="1.0" encoding="utf-8"?>
<formControlPr xmlns="http://schemas.microsoft.com/office/spreadsheetml/2009/9/main" objectType="CheckBox" fmlaLink="#REF!" lockText="1" noThreeD="1"/>
</file>

<file path=xl/ctrlProps/ctrlProp1690.xml><?xml version="1.0" encoding="utf-8"?>
<formControlPr xmlns="http://schemas.microsoft.com/office/spreadsheetml/2009/9/main" objectType="CheckBox" fmlaLink="#REF!" lockText="1" noThreeD="1"/>
</file>

<file path=xl/ctrlProps/ctrlProp1691.xml><?xml version="1.0" encoding="utf-8"?>
<formControlPr xmlns="http://schemas.microsoft.com/office/spreadsheetml/2009/9/main" objectType="CheckBox" fmlaLink="#REF!" lockText="1" noThreeD="1"/>
</file>

<file path=xl/ctrlProps/ctrlProp1692.xml><?xml version="1.0" encoding="utf-8"?>
<formControlPr xmlns="http://schemas.microsoft.com/office/spreadsheetml/2009/9/main" objectType="CheckBox" fmlaLink="#REF!" lockText="1" noThreeD="1"/>
</file>

<file path=xl/ctrlProps/ctrlProp1693.xml><?xml version="1.0" encoding="utf-8"?>
<formControlPr xmlns="http://schemas.microsoft.com/office/spreadsheetml/2009/9/main" objectType="CheckBox" fmlaLink="#REF!" lockText="1" noThreeD="1"/>
</file>

<file path=xl/ctrlProps/ctrlProp1694.xml><?xml version="1.0" encoding="utf-8"?>
<formControlPr xmlns="http://schemas.microsoft.com/office/spreadsheetml/2009/9/main" objectType="CheckBox" fmlaLink="#REF!" lockText="1" noThreeD="1"/>
</file>

<file path=xl/ctrlProps/ctrlProp1695.xml><?xml version="1.0" encoding="utf-8"?>
<formControlPr xmlns="http://schemas.microsoft.com/office/spreadsheetml/2009/9/main" objectType="CheckBox" fmlaLink="#REF!" lockText="1" noThreeD="1"/>
</file>

<file path=xl/ctrlProps/ctrlProp1696.xml><?xml version="1.0" encoding="utf-8"?>
<formControlPr xmlns="http://schemas.microsoft.com/office/spreadsheetml/2009/9/main" objectType="CheckBox" fmlaLink="#REF!" lockText="1" noThreeD="1"/>
</file>

<file path=xl/ctrlProps/ctrlProp1697.xml><?xml version="1.0" encoding="utf-8"?>
<formControlPr xmlns="http://schemas.microsoft.com/office/spreadsheetml/2009/9/main" objectType="CheckBox" fmlaLink="#REF!" lockText="1" noThreeD="1"/>
</file>

<file path=xl/ctrlProps/ctrlProp1698.xml><?xml version="1.0" encoding="utf-8"?>
<formControlPr xmlns="http://schemas.microsoft.com/office/spreadsheetml/2009/9/main" objectType="CheckBox" fmlaLink="#REF!" lockText="1" noThreeD="1"/>
</file>

<file path=xl/ctrlProps/ctrlProp1699.xml><?xml version="1.0" encoding="utf-8"?>
<formControlPr xmlns="http://schemas.microsoft.com/office/spreadsheetml/2009/9/main" objectType="CheckBox" fmlaLink="#REF!" lockText="1" noThreeD="1"/>
</file>

<file path=xl/ctrlProps/ctrlProp1700.xml><?xml version="1.0" encoding="utf-8"?>
<formControlPr xmlns="http://schemas.microsoft.com/office/spreadsheetml/2009/9/main" objectType="CheckBox" fmlaLink="#REF!" lockText="1" noThreeD="1"/>
</file>

<file path=xl/ctrlProps/ctrlProp1701.xml><?xml version="1.0" encoding="utf-8"?>
<formControlPr xmlns="http://schemas.microsoft.com/office/spreadsheetml/2009/9/main" objectType="CheckBox" fmlaLink="#REF!" lockText="1" noThreeD="1"/>
</file>

<file path=xl/ctrlProps/ctrlProp1702.xml><?xml version="1.0" encoding="utf-8"?>
<formControlPr xmlns="http://schemas.microsoft.com/office/spreadsheetml/2009/9/main" objectType="CheckBox" fmlaLink="#REF!" lockText="1" noThreeD="1"/>
</file>

<file path=xl/ctrlProps/ctrlProp1703.xml><?xml version="1.0" encoding="utf-8"?>
<formControlPr xmlns="http://schemas.microsoft.com/office/spreadsheetml/2009/9/main" objectType="CheckBox" fmlaLink="#REF!" lockText="1" noThreeD="1"/>
</file>

<file path=xl/ctrlProps/ctrlProp1704.xml><?xml version="1.0" encoding="utf-8"?>
<formControlPr xmlns="http://schemas.microsoft.com/office/spreadsheetml/2009/9/main" objectType="CheckBox" fmlaLink="#REF!" lockText="1" noThreeD="1"/>
</file>

<file path=xl/ctrlProps/ctrlProp1705.xml><?xml version="1.0" encoding="utf-8"?>
<formControlPr xmlns="http://schemas.microsoft.com/office/spreadsheetml/2009/9/main" objectType="CheckBox" fmlaLink="#REF!" lockText="1" noThreeD="1"/>
</file>

<file path=xl/ctrlProps/ctrlProp1706.xml><?xml version="1.0" encoding="utf-8"?>
<formControlPr xmlns="http://schemas.microsoft.com/office/spreadsheetml/2009/9/main" objectType="CheckBox" fmlaLink="#REF!" lockText="1" noThreeD="1"/>
</file>

<file path=xl/ctrlProps/ctrlProp1707.xml><?xml version="1.0" encoding="utf-8"?>
<formControlPr xmlns="http://schemas.microsoft.com/office/spreadsheetml/2009/9/main" objectType="CheckBox" fmlaLink="#REF!" lockText="1" noThreeD="1"/>
</file>

<file path=xl/ctrlProps/ctrlProp1708.xml><?xml version="1.0" encoding="utf-8"?>
<formControlPr xmlns="http://schemas.microsoft.com/office/spreadsheetml/2009/9/main" objectType="CheckBox" fmlaLink="#REF!" lockText="1" noThreeD="1"/>
</file>

<file path=xl/ctrlProps/ctrlProp1709.xml><?xml version="1.0" encoding="utf-8"?>
<formControlPr xmlns="http://schemas.microsoft.com/office/spreadsheetml/2009/9/main" objectType="CheckBox" fmlaLink="#REF!" lockText="1" noThreeD="1"/>
</file>

<file path=xl/ctrlProps/ctrlProp1710.xml><?xml version="1.0" encoding="utf-8"?>
<formControlPr xmlns="http://schemas.microsoft.com/office/spreadsheetml/2009/9/main" objectType="CheckBox" fmlaLink="#REF!" lockText="1" noThreeD="1"/>
</file>

<file path=xl/ctrlProps/ctrlProp1711.xml><?xml version="1.0" encoding="utf-8"?>
<formControlPr xmlns="http://schemas.microsoft.com/office/spreadsheetml/2009/9/main" objectType="CheckBox" fmlaLink="#REF!" lockText="1" noThreeD="1"/>
</file>

<file path=xl/ctrlProps/ctrlProp1712.xml><?xml version="1.0" encoding="utf-8"?>
<formControlPr xmlns="http://schemas.microsoft.com/office/spreadsheetml/2009/9/main" objectType="CheckBox" fmlaLink="#REF!" lockText="1" noThreeD="1"/>
</file>

<file path=xl/ctrlProps/ctrlProp1713.xml><?xml version="1.0" encoding="utf-8"?>
<formControlPr xmlns="http://schemas.microsoft.com/office/spreadsheetml/2009/9/main" objectType="CheckBox" fmlaLink="#REF!" lockText="1" noThreeD="1"/>
</file>

<file path=xl/ctrlProps/ctrlProp1714.xml><?xml version="1.0" encoding="utf-8"?>
<formControlPr xmlns="http://schemas.microsoft.com/office/spreadsheetml/2009/9/main" objectType="CheckBox" fmlaLink="#REF!" lockText="1" noThreeD="1"/>
</file>

<file path=xl/ctrlProps/ctrlProp1715.xml><?xml version="1.0" encoding="utf-8"?>
<formControlPr xmlns="http://schemas.microsoft.com/office/spreadsheetml/2009/9/main" objectType="CheckBox" fmlaLink="#REF!" lockText="1" noThreeD="1"/>
</file>

<file path=xl/ctrlProps/ctrlProp1716.xml><?xml version="1.0" encoding="utf-8"?>
<formControlPr xmlns="http://schemas.microsoft.com/office/spreadsheetml/2009/9/main" objectType="CheckBox" fmlaLink="#REF!" lockText="1" noThreeD="1"/>
</file>

<file path=xl/ctrlProps/ctrlProp1717.xml><?xml version="1.0" encoding="utf-8"?>
<formControlPr xmlns="http://schemas.microsoft.com/office/spreadsheetml/2009/9/main" objectType="CheckBox" fmlaLink="#REF!" lockText="1" noThreeD="1"/>
</file>

<file path=xl/ctrlProps/ctrlProp1718.xml><?xml version="1.0" encoding="utf-8"?>
<formControlPr xmlns="http://schemas.microsoft.com/office/spreadsheetml/2009/9/main" objectType="CheckBox" fmlaLink="#REF!" lockText="1" noThreeD="1"/>
</file>

<file path=xl/ctrlProps/ctrlProp1719.xml><?xml version="1.0" encoding="utf-8"?>
<formControlPr xmlns="http://schemas.microsoft.com/office/spreadsheetml/2009/9/main" objectType="CheckBox" fmlaLink="#REF!" lockText="1" noThreeD="1"/>
</file>

<file path=xl/ctrlProps/ctrlProp1720.xml><?xml version="1.0" encoding="utf-8"?>
<formControlPr xmlns="http://schemas.microsoft.com/office/spreadsheetml/2009/9/main" objectType="CheckBox" fmlaLink="#REF!" lockText="1" noThreeD="1"/>
</file>

<file path=xl/ctrlProps/ctrlProp1721.xml><?xml version="1.0" encoding="utf-8"?>
<formControlPr xmlns="http://schemas.microsoft.com/office/spreadsheetml/2009/9/main" objectType="CheckBox" fmlaLink="#REF!" lockText="1" noThreeD="1"/>
</file>

<file path=xl/ctrlProps/ctrlProp1722.xml><?xml version="1.0" encoding="utf-8"?>
<formControlPr xmlns="http://schemas.microsoft.com/office/spreadsheetml/2009/9/main" objectType="CheckBox" fmlaLink="#REF!" lockText="1" noThreeD="1"/>
</file>

<file path=xl/ctrlProps/ctrlProp1723.xml><?xml version="1.0" encoding="utf-8"?>
<formControlPr xmlns="http://schemas.microsoft.com/office/spreadsheetml/2009/9/main" objectType="CheckBox" fmlaLink="#REF!" lockText="1" noThreeD="1"/>
</file>

<file path=xl/ctrlProps/ctrlProp1724.xml><?xml version="1.0" encoding="utf-8"?>
<formControlPr xmlns="http://schemas.microsoft.com/office/spreadsheetml/2009/9/main" objectType="CheckBox" fmlaLink="#REF!" lockText="1" noThreeD="1"/>
</file>

<file path=xl/ctrlProps/ctrlProp1725.xml><?xml version="1.0" encoding="utf-8"?>
<formControlPr xmlns="http://schemas.microsoft.com/office/spreadsheetml/2009/9/main" objectType="CheckBox" fmlaLink="#REF!" lockText="1" noThreeD="1"/>
</file>

<file path=xl/ctrlProps/ctrlProp1726.xml><?xml version="1.0" encoding="utf-8"?>
<formControlPr xmlns="http://schemas.microsoft.com/office/spreadsheetml/2009/9/main" objectType="CheckBox" fmlaLink="#REF!" lockText="1" noThreeD="1"/>
</file>

<file path=xl/ctrlProps/ctrlProp1727.xml><?xml version="1.0" encoding="utf-8"?>
<formControlPr xmlns="http://schemas.microsoft.com/office/spreadsheetml/2009/9/main" objectType="CheckBox" fmlaLink="#REF!" lockText="1" noThreeD="1"/>
</file>

<file path=xl/ctrlProps/ctrlProp1728.xml><?xml version="1.0" encoding="utf-8"?>
<formControlPr xmlns="http://schemas.microsoft.com/office/spreadsheetml/2009/9/main" objectType="CheckBox" fmlaLink="#REF!" lockText="1" noThreeD="1"/>
</file>

<file path=xl/ctrlProps/ctrlProp1729.xml><?xml version="1.0" encoding="utf-8"?>
<formControlPr xmlns="http://schemas.microsoft.com/office/spreadsheetml/2009/9/main" objectType="CheckBox" fmlaLink="#REF!" lockText="1" noThreeD="1"/>
</file>

<file path=xl/ctrlProps/ctrlProp1730.xml><?xml version="1.0" encoding="utf-8"?>
<formControlPr xmlns="http://schemas.microsoft.com/office/spreadsheetml/2009/9/main" objectType="CheckBox" fmlaLink="#REF!" lockText="1" noThreeD="1"/>
</file>

<file path=xl/ctrlProps/ctrlProp1731.xml><?xml version="1.0" encoding="utf-8"?>
<formControlPr xmlns="http://schemas.microsoft.com/office/spreadsheetml/2009/9/main" objectType="CheckBox" fmlaLink="#REF!" lockText="1" noThreeD="1"/>
</file>

<file path=xl/ctrlProps/ctrlProp1732.xml><?xml version="1.0" encoding="utf-8"?>
<formControlPr xmlns="http://schemas.microsoft.com/office/spreadsheetml/2009/9/main" objectType="CheckBox" fmlaLink="#REF!" lockText="1" noThreeD="1"/>
</file>

<file path=xl/ctrlProps/ctrlProp1733.xml><?xml version="1.0" encoding="utf-8"?>
<formControlPr xmlns="http://schemas.microsoft.com/office/spreadsheetml/2009/9/main" objectType="CheckBox" fmlaLink="#REF!" lockText="1" noThreeD="1"/>
</file>

<file path=xl/ctrlProps/ctrlProp1734.xml><?xml version="1.0" encoding="utf-8"?>
<formControlPr xmlns="http://schemas.microsoft.com/office/spreadsheetml/2009/9/main" objectType="CheckBox" fmlaLink="#REF!" lockText="1" noThreeD="1"/>
</file>

<file path=xl/ctrlProps/ctrlProp1735.xml><?xml version="1.0" encoding="utf-8"?>
<formControlPr xmlns="http://schemas.microsoft.com/office/spreadsheetml/2009/9/main" objectType="CheckBox" fmlaLink="#REF!" lockText="1" noThreeD="1"/>
</file>

<file path=xl/ctrlProps/ctrlProp1736.xml><?xml version="1.0" encoding="utf-8"?>
<formControlPr xmlns="http://schemas.microsoft.com/office/spreadsheetml/2009/9/main" objectType="CheckBox" fmlaLink="#REF!" lockText="1" noThreeD="1"/>
</file>

<file path=xl/ctrlProps/ctrlProp1737.xml><?xml version="1.0" encoding="utf-8"?>
<formControlPr xmlns="http://schemas.microsoft.com/office/spreadsheetml/2009/9/main" objectType="CheckBox" fmlaLink="#REF!" lockText="1" noThreeD="1"/>
</file>

<file path=xl/ctrlProps/ctrlProp1738.xml><?xml version="1.0" encoding="utf-8"?>
<formControlPr xmlns="http://schemas.microsoft.com/office/spreadsheetml/2009/9/main" objectType="CheckBox" fmlaLink="#REF!" lockText="1" noThreeD="1"/>
</file>

<file path=xl/ctrlProps/ctrlProp1739.xml><?xml version="1.0" encoding="utf-8"?>
<formControlPr xmlns="http://schemas.microsoft.com/office/spreadsheetml/2009/9/main" objectType="CheckBox" fmlaLink="#REF!" lockText="1" noThreeD="1"/>
</file>

<file path=xl/ctrlProps/ctrlProp1740.xml><?xml version="1.0" encoding="utf-8"?>
<formControlPr xmlns="http://schemas.microsoft.com/office/spreadsheetml/2009/9/main" objectType="CheckBox" fmlaLink="#REF!" lockText="1" noThreeD="1"/>
</file>

<file path=xl/ctrlProps/ctrlProp1741.xml><?xml version="1.0" encoding="utf-8"?>
<formControlPr xmlns="http://schemas.microsoft.com/office/spreadsheetml/2009/9/main" objectType="CheckBox" fmlaLink="#REF!" lockText="1" noThreeD="1"/>
</file>

<file path=xl/ctrlProps/ctrlProp1742.xml><?xml version="1.0" encoding="utf-8"?>
<formControlPr xmlns="http://schemas.microsoft.com/office/spreadsheetml/2009/9/main" objectType="CheckBox" fmlaLink="#REF!" lockText="1" noThreeD="1"/>
</file>

<file path=xl/ctrlProps/ctrlProp1743.xml><?xml version="1.0" encoding="utf-8"?>
<formControlPr xmlns="http://schemas.microsoft.com/office/spreadsheetml/2009/9/main" objectType="CheckBox" fmlaLink="#REF!" lockText="1" noThreeD="1"/>
</file>

<file path=xl/ctrlProps/ctrlProp1744.xml><?xml version="1.0" encoding="utf-8"?>
<formControlPr xmlns="http://schemas.microsoft.com/office/spreadsheetml/2009/9/main" objectType="CheckBox" fmlaLink="#REF!" lockText="1" noThreeD="1"/>
</file>

<file path=xl/ctrlProps/ctrlProp1745.xml><?xml version="1.0" encoding="utf-8"?>
<formControlPr xmlns="http://schemas.microsoft.com/office/spreadsheetml/2009/9/main" objectType="CheckBox" fmlaLink="#REF!" lockText="1" noThreeD="1"/>
</file>

<file path=xl/ctrlProps/ctrlProp1746.xml><?xml version="1.0" encoding="utf-8"?>
<formControlPr xmlns="http://schemas.microsoft.com/office/spreadsheetml/2009/9/main" objectType="CheckBox" fmlaLink="#REF!" lockText="1" noThreeD="1"/>
</file>

<file path=xl/ctrlProps/ctrlProp1747.xml><?xml version="1.0" encoding="utf-8"?>
<formControlPr xmlns="http://schemas.microsoft.com/office/spreadsheetml/2009/9/main" objectType="CheckBox" fmlaLink="#REF!" lockText="1" noThreeD="1"/>
</file>

<file path=xl/ctrlProps/ctrlProp1748.xml><?xml version="1.0" encoding="utf-8"?>
<formControlPr xmlns="http://schemas.microsoft.com/office/spreadsheetml/2009/9/main" objectType="CheckBox" fmlaLink="#REF!" lockText="1" noThreeD="1"/>
</file>

<file path=xl/ctrlProps/ctrlProp1749.xml><?xml version="1.0" encoding="utf-8"?>
<formControlPr xmlns="http://schemas.microsoft.com/office/spreadsheetml/2009/9/main" objectType="CheckBox" fmlaLink="#REF!" lockText="1" noThreeD="1"/>
</file>

<file path=xl/ctrlProps/ctrlProp1750.xml><?xml version="1.0" encoding="utf-8"?>
<formControlPr xmlns="http://schemas.microsoft.com/office/spreadsheetml/2009/9/main" objectType="CheckBox" fmlaLink="#REF!" lockText="1" noThreeD="1"/>
</file>

<file path=xl/ctrlProps/ctrlProp1751.xml><?xml version="1.0" encoding="utf-8"?>
<formControlPr xmlns="http://schemas.microsoft.com/office/spreadsheetml/2009/9/main" objectType="CheckBox" fmlaLink="#REF!" lockText="1" noThreeD="1"/>
</file>

<file path=xl/ctrlProps/ctrlProp1752.xml><?xml version="1.0" encoding="utf-8"?>
<formControlPr xmlns="http://schemas.microsoft.com/office/spreadsheetml/2009/9/main" objectType="CheckBox" fmlaLink="#REF!" lockText="1" noThreeD="1"/>
</file>

<file path=xl/ctrlProps/ctrlProp1753.xml><?xml version="1.0" encoding="utf-8"?>
<formControlPr xmlns="http://schemas.microsoft.com/office/spreadsheetml/2009/9/main" objectType="CheckBox" fmlaLink="#REF!" lockText="1" noThreeD="1"/>
</file>

<file path=xl/ctrlProps/ctrlProp1754.xml><?xml version="1.0" encoding="utf-8"?>
<formControlPr xmlns="http://schemas.microsoft.com/office/spreadsheetml/2009/9/main" objectType="CheckBox" fmlaLink="#REF!" lockText="1" noThreeD="1"/>
</file>

<file path=xl/ctrlProps/ctrlProp1755.xml><?xml version="1.0" encoding="utf-8"?>
<formControlPr xmlns="http://schemas.microsoft.com/office/spreadsheetml/2009/9/main" objectType="CheckBox" fmlaLink="#REF!" lockText="1" noThreeD="1"/>
</file>

<file path=xl/ctrlProps/ctrlProp1756.xml><?xml version="1.0" encoding="utf-8"?>
<formControlPr xmlns="http://schemas.microsoft.com/office/spreadsheetml/2009/9/main" objectType="CheckBox" fmlaLink="#REF!" lockText="1" noThreeD="1"/>
</file>

<file path=xl/ctrlProps/ctrlProp1757.xml><?xml version="1.0" encoding="utf-8"?>
<formControlPr xmlns="http://schemas.microsoft.com/office/spreadsheetml/2009/9/main" objectType="CheckBox" fmlaLink="#REF!" lockText="1" noThreeD="1"/>
</file>

<file path=xl/ctrlProps/ctrlProp1758.xml><?xml version="1.0" encoding="utf-8"?>
<formControlPr xmlns="http://schemas.microsoft.com/office/spreadsheetml/2009/9/main" objectType="CheckBox" fmlaLink="#REF!" lockText="1" noThreeD="1"/>
</file>

<file path=xl/ctrlProps/ctrlProp1759.xml><?xml version="1.0" encoding="utf-8"?>
<formControlPr xmlns="http://schemas.microsoft.com/office/spreadsheetml/2009/9/main" objectType="CheckBox" fmlaLink="#REF!" lockText="1" noThreeD="1"/>
</file>

<file path=xl/ctrlProps/ctrlProp1760.xml><?xml version="1.0" encoding="utf-8"?>
<formControlPr xmlns="http://schemas.microsoft.com/office/spreadsheetml/2009/9/main" objectType="CheckBox" fmlaLink="#REF!" lockText="1" noThreeD="1"/>
</file>

<file path=xl/ctrlProps/ctrlProp1761.xml><?xml version="1.0" encoding="utf-8"?>
<formControlPr xmlns="http://schemas.microsoft.com/office/spreadsheetml/2009/9/main" objectType="CheckBox" fmlaLink="#REF!" lockText="1" noThreeD="1"/>
</file>

<file path=xl/ctrlProps/ctrlProp1762.xml><?xml version="1.0" encoding="utf-8"?>
<formControlPr xmlns="http://schemas.microsoft.com/office/spreadsheetml/2009/9/main" objectType="CheckBox" fmlaLink="#REF!" lockText="1" noThreeD="1"/>
</file>

<file path=xl/ctrlProps/ctrlProp1763.xml><?xml version="1.0" encoding="utf-8"?>
<formControlPr xmlns="http://schemas.microsoft.com/office/spreadsheetml/2009/9/main" objectType="CheckBox" fmlaLink="#REF!" lockText="1" noThreeD="1"/>
</file>

<file path=xl/ctrlProps/ctrlProp1764.xml><?xml version="1.0" encoding="utf-8"?>
<formControlPr xmlns="http://schemas.microsoft.com/office/spreadsheetml/2009/9/main" objectType="CheckBox" fmlaLink="#REF!" lockText="1" noThreeD="1"/>
</file>

<file path=xl/ctrlProps/ctrlProp1765.xml><?xml version="1.0" encoding="utf-8"?>
<formControlPr xmlns="http://schemas.microsoft.com/office/spreadsheetml/2009/9/main" objectType="CheckBox" fmlaLink="#REF!" lockText="1" noThreeD="1"/>
</file>

<file path=xl/ctrlProps/ctrlProp1766.xml><?xml version="1.0" encoding="utf-8"?>
<formControlPr xmlns="http://schemas.microsoft.com/office/spreadsheetml/2009/9/main" objectType="CheckBox" fmlaLink="#REF!" lockText="1" noThreeD="1"/>
</file>

<file path=xl/ctrlProps/ctrlProp1767.xml><?xml version="1.0" encoding="utf-8"?>
<formControlPr xmlns="http://schemas.microsoft.com/office/spreadsheetml/2009/9/main" objectType="CheckBox" fmlaLink="#REF!" lockText="1" noThreeD="1"/>
</file>

<file path=xl/ctrlProps/ctrlProp1768.xml><?xml version="1.0" encoding="utf-8"?>
<formControlPr xmlns="http://schemas.microsoft.com/office/spreadsheetml/2009/9/main" objectType="CheckBox" fmlaLink="#REF!" lockText="1" noThreeD="1"/>
</file>

<file path=xl/ctrlProps/ctrlProp1769.xml><?xml version="1.0" encoding="utf-8"?>
<formControlPr xmlns="http://schemas.microsoft.com/office/spreadsheetml/2009/9/main" objectType="CheckBox" fmlaLink="#REF!" lockText="1" noThreeD="1"/>
</file>

<file path=xl/ctrlProps/ctrlProp1770.xml><?xml version="1.0" encoding="utf-8"?>
<formControlPr xmlns="http://schemas.microsoft.com/office/spreadsheetml/2009/9/main" objectType="CheckBox" fmlaLink="#REF!" lockText="1" noThreeD="1"/>
</file>

<file path=xl/ctrlProps/ctrlProp1771.xml><?xml version="1.0" encoding="utf-8"?>
<formControlPr xmlns="http://schemas.microsoft.com/office/spreadsheetml/2009/9/main" objectType="CheckBox" fmlaLink="#REF!" lockText="1" noThreeD="1"/>
</file>

<file path=xl/ctrlProps/ctrlProp1772.xml><?xml version="1.0" encoding="utf-8"?>
<formControlPr xmlns="http://schemas.microsoft.com/office/spreadsheetml/2009/9/main" objectType="CheckBox" fmlaLink="#REF!" lockText="1" noThreeD="1"/>
</file>

<file path=xl/ctrlProps/ctrlProp1773.xml><?xml version="1.0" encoding="utf-8"?>
<formControlPr xmlns="http://schemas.microsoft.com/office/spreadsheetml/2009/9/main" objectType="CheckBox" fmlaLink="#REF!" lockText="1" noThreeD="1"/>
</file>

<file path=xl/ctrlProps/ctrlProp1774.xml><?xml version="1.0" encoding="utf-8"?>
<formControlPr xmlns="http://schemas.microsoft.com/office/spreadsheetml/2009/9/main" objectType="CheckBox" fmlaLink="#REF!" lockText="1" noThreeD="1"/>
</file>

<file path=xl/ctrlProps/ctrlProp1775.xml><?xml version="1.0" encoding="utf-8"?>
<formControlPr xmlns="http://schemas.microsoft.com/office/spreadsheetml/2009/9/main" objectType="CheckBox" fmlaLink="#REF!" lockText="1" noThreeD="1"/>
</file>

<file path=xl/ctrlProps/ctrlProp1776.xml><?xml version="1.0" encoding="utf-8"?>
<formControlPr xmlns="http://schemas.microsoft.com/office/spreadsheetml/2009/9/main" objectType="CheckBox" fmlaLink="#REF!" lockText="1" noThreeD="1"/>
</file>

<file path=xl/ctrlProps/ctrlProp1777.xml><?xml version="1.0" encoding="utf-8"?>
<formControlPr xmlns="http://schemas.microsoft.com/office/spreadsheetml/2009/9/main" objectType="CheckBox" fmlaLink="#REF!" lockText="1" noThreeD="1"/>
</file>

<file path=xl/ctrlProps/ctrlProp1778.xml><?xml version="1.0" encoding="utf-8"?>
<formControlPr xmlns="http://schemas.microsoft.com/office/spreadsheetml/2009/9/main" objectType="CheckBox" fmlaLink="#REF!" lockText="1" noThreeD="1"/>
</file>

<file path=xl/ctrlProps/ctrlProp1779.xml><?xml version="1.0" encoding="utf-8"?>
<formControlPr xmlns="http://schemas.microsoft.com/office/spreadsheetml/2009/9/main" objectType="CheckBox" fmlaLink="#REF!" lockText="1" noThreeD="1"/>
</file>

<file path=xl/ctrlProps/ctrlProp1780.xml><?xml version="1.0" encoding="utf-8"?>
<formControlPr xmlns="http://schemas.microsoft.com/office/spreadsheetml/2009/9/main" objectType="CheckBox" fmlaLink="#REF!" lockText="1" noThreeD="1"/>
</file>

<file path=xl/ctrlProps/ctrlProp1781.xml><?xml version="1.0" encoding="utf-8"?>
<formControlPr xmlns="http://schemas.microsoft.com/office/spreadsheetml/2009/9/main" objectType="CheckBox" fmlaLink="#REF!" lockText="1" noThreeD="1"/>
</file>

<file path=xl/ctrlProps/ctrlProp1782.xml><?xml version="1.0" encoding="utf-8"?>
<formControlPr xmlns="http://schemas.microsoft.com/office/spreadsheetml/2009/9/main" objectType="CheckBox" fmlaLink="#REF!" lockText="1" noThreeD="1"/>
</file>

<file path=xl/ctrlProps/ctrlProp1783.xml><?xml version="1.0" encoding="utf-8"?>
<formControlPr xmlns="http://schemas.microsoft.com/office/spreadsheetml/2009/9/main" objectType="CheckBox" fmlaLink="#REF!" lockText="1" noThreeD="1"/>
</file>

<file path=xl/ctrlProps/ctrlProp1784.xml><?xml version="1.0" encoding="utf-8"?>
<formControlPr xmlns="http://schemas.microsoft.com/office/spreadsheetml/2009/9/main" objectType="CheckBox" fmlaLink="#REF!" lockText="1" noThreeD="1"/>
</file>

<file path=xl/ctrlProps/ctrlProp1785.xml><?xml version="1.0" encoding="utf-8"?>
<formControlPr xmlns="http://schemas.microsoft.com/office/spreadsheetml/2009/9/main" objectType="CheckBox" fmlaLink="#REF!" lockText="1" noThreeD="1"/>
</file>

<file path=xl/ctrlProps/ctrlProp1786.xml><?xml version="1.0" encoding="utf-8"?>
<formControlPr xmlns="http://schemas.microsoft.com/office/spreadsheetml/2009/9/main" objectType="CheckBox" fmlaLink="#REF!" lockText="1" noThreeD="1"/>
</file>

<file path=xl/ctrlProps/ctrlProp1787.xml><?xml version="1.0" encoding="utf-8"?>
<formControlPr xmlns="http://schemas.microsoft.com/office/spreadsheetml/2009/9/main" objectType="CheckBox" fmlaLink="#REF!" lockText="1" noThreeD="1"/>
</file>

<file path=xl/ctrlProps/ctrlProp1788.xml><?xml version="1.0" encoding="utf-8"?>
<formControlPr xmlns="http://schemas.microsoft.com/office/spreadsheetml/2009/9/main" objectType="CheckBox" fmlaLink="#REF!" lockText="1" noThreeD="1"/>
</file>

<file path=xl/ctrlProps/ctrlProp1789.xml><?xml version="1.0" encoding="utf-8"?>
<formControlPr xmlns="http://schemas.microsoft.com/office/spreadsheetml/2009/9/main" objectType="CheckBox" fmlaLink="#REF!" lockText="1" noThreeD="1"/>
</file>

<file path=xl/ctrlProps/ctrlProp1790.xml><?xml version="1.0" encoding="utf-8"?>
<formControlPr xmlns="http://schemas.microsoft.com/office/spreadsheetml/2009/9/main" objectType="CheckBox" fmlaLink="#REF!" lockText="1" noThreeD="1"/>
</file>

<file path=xl/ctrlProps/ctrlProp1791.xml><?xml version="1.0" encoding="utf-8"?>
<formControlPr xmlns="http://schemas.microsoft.com/office/spreadsheetml/2009/9/main" objectType="CheckBox" fmlaLink="#REF!" lockText="1" noThreeD="1"/>
</file>

<file path=xl/ctrlProps/ctrlProp1792.xml><?xml version="1.0" encoding="utf-8"?>
<formControlPr xmlns="http://schemas.microsoft.com/office/spreadsheetml/2009/9/main" objectType="CheckBox" fmlaLink="#REF!" lockText="1" noThreeD="1"/>
</file>

<file path=xl/ctrlProps/ctrlProp1793.xml><?xml version="1.0" encoding="utf-8"?>
<formControlPr xmlns="http://schemas.microsoft.com/office/spreadsheetml/2009/9/main" objectType="CheckBox" fmlaLink="#REF!" lockText="1" noThreeD="1"/>
</file>

<file path=xl/ctrlProps/ctrlProp1794.xml><?xml version="1.0" encoding="utf-8"?>
<formControlPr xmlns="http://schemas.microsoft.com/office/spreadsheetml/2009/9/main" objectType="CheckBox" fmlaLink="#REF!" lockText="1" noThreeD="1"/>
</file>

<file path=xl/ctrlProps/ctrlProp1795.xml><?xml version="1.0" encoding="utf-8"?>
<formControlPr xmlns="http://schemas.microsoft.com/office/spreadsheetml/2009/9/main" objectType="CheckBox" fmlaLink="#REF!" lockText="1" noThreeD="1"/>
</file>

<file path=xl/ctrlProps/ctrlProp1796.xml><?xml version="1.0" encoding="utf-8"?>
<formControlPr xmlns="http://schemas.microsoft.com/office/spreadsheetml/2009/9/main" objectType="CheckBox" fmlaLink="#REF!" lockText="1" noThreeD="1"/>
</file>

<file path=xl/ctrlProps/ctrlProp1797.xml><?xml version="1.0" encoding="utf-8"?>
<formControlPr xmlns="http://schemas.microsoft.com/office/spreadsheetml/2009/9/main" objectType="CheckBox" fmlaLink="#REF!" lockText="1" noThreeD="1"/>
</file>

<file path=xl/ctrlProps/ctrlProp1798.xml><?xml version="1.0" encoding="utf-8"?>
<formControlPr xmlns="http://schemas.microsoft.com/office/spreadsheetml/2009/9/main" objectType="CheckBox" fmlaLink="#REF!" lockText="1" noThreeD="1"/>
</file>

<file path=xl/ctrlProps/ctrlProp1799.xml><?xml version="1.0" encoding="utf-8"?>
<formControlPr xmlns="http://schemas.microsoft.com/office/spreadsheetml/2009/9/main" objectType="CheckBox" fmlaLink="#REF!" lockText="1" noThreeD="1"/>
</file>

<file path=xl/ctrlProps/ctrlProp1800.xml><?xml version="1.0" encoding="utf-8"?>
<formControlPr xmlns="http://schemas.microsoft.com/office/spreadsheetml/2009/9/main" objectType="CheckBox" fmlaLink="#REF!" lockText="1" noThreeD="1"/>
</file>

<file path=xl/ctrlProps/ctrlProp1801.xml><?xml version="1.0" encoding="utf-8"?>
<formControlPr xmlns="http://schemas.microsoft.com/office/spreadsheetml/2009/9/main" objectType="CheckBox" fmlaLink="#REF!" lockText="1" noThreeD="1"/>
</file>

<file path=xl/ctrlProps/ctrlProp1802.xml><?xml version="1.0" encoding="utf-8"?>
<formControlPr xmlns="http://schemas.microsoft.com/office/spreadsheetml/2009/9/main" objectType="CheckBox" fmlaLink="#REF!" lockText="1" noThreeD="1"/>
</file>

<file path=xl/ctrlProps/ctrlProp1803.xml><?xml version="1.0" encoding="utf-8"?>
<formControlPr xmlns="http://schemas.microsoft.com/office/spreadsheetml/2009/9/main" objectType="CheckBox" fmlaLink="#REF!" lockText="1" noThreeD="1"/>
</file>

<file path=xl/ctrlProps/ctrlProp1804.xml><?xml version="1.0" encoding="utf-8"?>
<formControlPr xmlns="http://schemas.microsoft.com/office/spreadsheetml/2009/9/main" objectType="CheckBox" fmlaLink="#REF!" lockText="1" noThreeD="1"/>
</file>

<file path=xl/ctrlProps/ctrlProp1805.xml><?xml version="1.0" encoding="utf-8"?>
<formControlPr xmlns="http://schemas.microsoft.com/office/spreadsheetml/2009/9/main" objectType="CheckBox" fmlaLink="#REF!" lockText="1" noThreeD="1"/>
</file>

<file path=xl/ctrlProps/ctrlProp1806.xml><?xml version="1.0" encoding="utf-8"?>
<formControlPr xmlns="http://schemas.microsoft.com/office/spreadsheetml/2009/9/main" objectType="CheckBox" fmlaLink="#REF!" lockText="1" noThreeD="1"/>
</file>

<file path=xl/ctrlProps/ctrlProp1807.xml><?xml version="1.0" encoding="utf-8"?>
<formControlPr xmlns="http://schemas.microsoft.com/office/spreadsheetml/2009/9/main" objectType="CheckBox" fmlaLink="#REF!" lockText="1" noThreeD="1"/>
</file>

<file path=xl/ctrlProps/ctrlProp1808.xml><?xml version="1.0" encoding="utf-8"?>
<formControlPr xmlns="http://schemas.microsoft.com/office/spreadsheetml/2009/9/main" objectType="CheckBox" fmlaLink="#REF!" lockText="1" noThreeD="1"/>
</file>

<file path=xl/ctrlProps/ctrlProp1809.xml><?xml version="1.0" encoding="utf-8"?>
<formControlPr xmlns="http://schemas.microsoft.com/office/spreadsheetml/2009/9/main" objectType="CheckBox" fmlaLink="#REF!" lockText="1" noThreeD="1"/>
</file>

<file path=xl/ctrlProps/ctrlProp1810.xml><?xml version="1.0" encoding="utf-8"?>
<formControlPr xmlns="http://schemas.microsoft.com/office/spreadsheetml/2009/9/main" objectType="CheckBox" fmlaLink="#REF!" lockText="1" noThreeD="1"/>
</file>

<file path=xl/ctrlProps/ctrlProp1811.xml><?xml version="1.0" encoding="utf-8"?>
<formControlPr xmlns="http://schemas.microsoft.com/office/spreadsheetml/2009/9/main" objectType="CheckBox" fmlaLink="#REF!" lockText="1" noThreeD="1"/>
</file>

<file path=xl/ctrlProps/ctrlProp1812.xml><?xml version="1.0" encoding="utf-8"?>
<formControlPr xmlns="http://schemas.microsoft.com/office/spreadsheetml/2009/9/main" objectType="CheckBox" fmlaLink="#REF!" lockText="1" noThreeD="1"/>
</file>

<file path=xl/ctrlProps/ctrlProp1813.xml><?xml version="1.0" encoding="utf-8"?>
<formControlPr xmlns="http://schemas.microsoft.com/office/spreadsheetml/2009/9/main" objectType="CheckBox" fmlaLink="#REF!" lockText="1" noThreeD="1"/>
</file>

<file path=xl/ctrlProps/ctrlProp1814.xml><?xml version="1.0" encoding="utf-8"?>
<formControlPr xmlns="http://schemas.microsoft.com/office/spreadsheetml/2009/9/main" objectType="CheckBox" fmlaLink="#REF!" lockText="1" noThreeD="1"/>
</file>

<file path=xl/ctrlProps/ctrlProp1815.xml><?xml version="1.0" encoding="utf-8"?>
<formControlPr xmlns="http://schemas.microsoft.com/office/spreadsheetml/2009/9/main" objectType="CheckBox" fmlaLink="#REF!" lockText="1" noThreeD="1"/>
</file>

<file path=xl/ctrlProps/ctrlProp1816.xml><?xml version="1.0" encoding="utf-8"?>
<formControlPr xmlns="http://schemas.microsoft.com/office/spreadsheetml/2009/9/main" objectType="CheckBox" fmlaLink="#REF!" lockText="1" noThreeD="1"/>
</file>

<file path=xl/ctrlProps/ctrlProp1817.xml><?xml version="1.0" encoding="utf-8"?>
<formControlPr xmlns="http://schemas.microsoft.com/office/spreadsheetml/2009/9/main" objectType="CheckBox" fmlaLink="#REF!" lockText="1" noThreeD="1"/>
</file>

<file path=xl/ctrlProps/ctrlProp1818.xml><?xml version="1.0" encoding="utf-8"?>
<formControlPr xmlns="http://schemas.microsoft.com/office/spreadsheetml/2009/9/main" objectType="CheckBox" fmlaLink="#REF!" lockText="1" noThreeD="1"/>
</file>

<file path=xl/ctrlProps/ctrlProp1819.xml><?xml version="1.0" encoding="utf-8"?>
<formControlPr xmlns="http://schemas.microsoft.com/office/spreadsheetml/2009/9/main" objectType="CheckBox" fmlaLink="#REF!" lockText="1" noThreeD="1"/>
</file>

<file path=xl/ctrlProps/ctrlProp1820.xml><?xml version="1.0" encoding="utf-8"?>
<formControlPr xmlns="http://schemas.microsoft.com/office/spreadsheetml/2009/9/main" objectType="CheckBox" fmlaLink="#REF!" lockText="1" noThreeD="1"/>
</file>

<file path=xl/ctrlProps/ctrlProp1821.xml><?xml version="1.0" encoding="utf-8"?>
<formControlPr xmlns="http://schemas.microsoft.com/office/spreadsheetml/2009/9/main" objectType="CheckBox" fmlaLink="#REF!" lockText="1" noThreeD="1"/>
</file>

<file path=xl/ctrlProps/ctrlProp1822.xml><?xml version="1.0" encoding="utf-8"?>
<formControlPr xmlns="http://schemas.microsoft.com/office/spreadsheetml/2009/9/main" objectType="CheckBox" fmlaLink="#REF!" lockText="1" noThreeD="1"/>
</file>

<file path=xl/ctrlProps/ctrlProp1823.xml><?xml version="1.0" encoding="utf-8"?>
<formControlPr xmlns="http://schemas.microsoft.com/office/spreadsheetml/2009/9/main" objectType="CheckBox" fmlaLink="#REF!" lockText="1" noThreeD="1"/>
</file>

<file path=xl/ctrlProps/ctrlProp1824.xml><?xml version="1.0" encoding="utf-8"?>
<formControlPr xmlns="http://schemas.microsoft.com/office/spreadsheetml/2009/9/main" objectType="CheckBox" fmlaLink="#REF!" lockText="1" noThreeD="1"/>
</file>

<file path=xl/ctrlProps/ctrlProp1825.xml><?xml version="1.0" encoding="utf-8"?>
<formControlPr xmlns="http://schemas.microsoft.com/office/spreadsheetml/2009/9/main" objectType="CheckBox" fmlaLink="#REF!" lockText="1" noThreeD="1"/>
</file>

<file path=xl/ctrlProps/ctrlProp1826.xml><?xml version="1.0" encoding="utf-8"?>
<formControlPr xmlns="http://schemas.microsoft.com/office/spreadsheetml/2009/9/main" objectType="CheckBox" fmlaLink="#REF!" lockText="1" noThreeD="1"/>
</file>

<file path=xl/ctrlProps/ctrlProp1827.xml><?xml version="1.0" encoding="utf-8"?>
<formControlPr xmlns="http://schemas.microsoft.com/office/spreadsheetml/2009/9/main" objectType="CheckBox" fmlaLink="#REF!" lockText="1" noThreeD="1"/>
</file>

<file path=xl/ctrlProps/ctrlProp1828.xml><?xml version="1.0" encoding="utf-8"?>
<formControlPr xmlns="http://schemas.microsoft.com/office/spreadsheetml/2009/9/main" objectType="CheckBox" fmlaLink="#REF!" lockText="1" noThreeD="1"/>
</file>

<file path=xl/ctrlProps/ctrlProp1829.xml><?xml version="1.0" encoding="utf-8"?>
<formControlPr xmlns="http://schemas.microsoft.com/office/spreadsheetml/2009/9/main" objectType="CheckBox" fmlaLink="#REF!" lockText="1" noThreeD="1"/>
</file>

<file path=xl/ctrlProps/ctrlProp1830.xml><?xml version="1.0" encoding="utf-8"?>
<formControlPr xmlns="http://schemas.microsoft.com/office/spreadsheetml/2009/9/main" objectType="CheckBox" fmlaLink="#REF!" lockText="1" noThreeD="1"/>
</file>

<file path=xl/ctrlProps/ctrlProp1831.xml><?xml version="1.0" encoding="utf-8"?>
<formControlPr xmlns="http://schemas.microsoft.com/office/spreadsheetml/2009/9/main" objectType="CheckBox" fmlaLink="#REF!" lockText="1" noThreeD="1"/>
</file>

<file path=xl/ctrlProps/ctrlProp1832.xml><?xml version="1.0" encoding="utf-8"?>
<formControlPr xmlns="http://schemas.microsoft.com/office/spreadsheetml/2009/9/main" objectType="CheckBox" fmlaLink="#REF!" lockText="1" noThreeD="1"/>
</file>

<file path=xl/ctrlProps/ctrlProp1833.xml><?xml version="1.0" encoding="utf-8"?>
<formControlPr xmlns="http://schemas.microsoft.com/office/spreadsheetml/2009/9/main" objectType="CheckBox" fmlaLink="#REF!" lockText="1" noThreeD="1"/>
</file>

<file path=xl/ctrlProps/ctrlProp1834.xml><?xml version="1.0" encoding="utf-8"?>
<formControlPr xmlns="http://schemas.microsoft.com/office/spreadsheetml/2009/9/main" objectType="CheckBox" fmlaLink="#REF!" lockText="1" noThreeD="1"/>
</file>

<file path=xl/ctrlProps/ctrlProp1835.xml><?xml version="1.0" encoding="utf-8"?>
<formControlPr xmlns="http://schemas.microsoft.com/office/spreadsheetml/2009/9/main" objectType="CheckBox" fmlaLink="#REF!" lockText="1" noThreeD="1"/>
</file>

<file path=xl/ctrlProps/ctrlProp1836.xml><?xml version="1.0" encoding="utf-8"?>
<formControlPr xmlns="http://schemas.microsoft.com/office/spreadsheetml/2009/9/main" objectType="CheckBox" fmlaLink="#REF!" lockText="1" noThreeD="1"/>
</file>

<file path=xl/ctrlProps/ctrlProp1837.xml><?xml version="1.0" encoding="utf-8"?>
<formControlPr xmlns="http://schemas.microsoft.com/office/spreadsheetml/2009/9/main" objectType="CheckBox" fmlaLink="#REF!" lockText="1" noThreeD="1"/>
</file>

<file path=xl/ctrlProps/ctrlProp1838.xml><?xml version="1.0" encoding="utf-8"?>
<formControlPr xmlns="http://schemas.microsoft.com/office/spreadsheetml/2009/9/main" objectType="CheckBox" fmlaLink="#REF!" lockText="1" noThreeD="1"/>
</file>

<file path=xl/ctrlProps/ctrlProp1839.xml><?xml version="1.0" encoding="utf-8"?>
<formControlPr xmlns="http://schemas.microsoft.com/office/spreadsheetml/2009/9/main" objectType="CheckBox" fmlaLink="#REF!" lockText="1" noThreeD="1"/>
</file>

<file path=xl/ctrlProps/ctrlProp1840.xml><?xml version="1.0" encoding="utf-8"?>
<formControlPr xmlns="http://schemas.microsoft.com/office/spreadsheetml/2009/9/main" objectType="CheckBox" fmlaLink="#REF!" lockText="1" noThreeD="1"/>
</file>

<file path=xl/ctrlProps/ctrlProp1841.xml><?xml version="1.0" encoding="utf-8"?>
<formControlPr xmlns="http://schemas.microsoft.com/office/spreadsheetml/2009/9/main" objectType="CheckBox" fmlaLink="#REF!" lockText="1" noThreeD="1"/>
</file>

<file path=xl/ctrlProps/ctrlProp1842.xml><?xml version="1.0" encoding="utf-8"?>
<formControlPr xmlns="http://schemas.microsoft.com/office/spreadsheetml/2009/9/main" objectType="CheckBox" fmlaLink="#REF!" lockText="1" noThreeD="1"/>
</file>

<file path=xl/ctrlProps/ctrlProp1843.xml><?xml version="1.0" encoding="utf-8"?>
<formControlPr xmlns="http://schemas.microsoft.com/office/spreadsheetml/2009/9/main" objectType="CheckBox" fmlaLink="#REF!" lockText="1" noThreeD="1"/>
</file>

<file path=xl/ctrlProps/ctrlProp1844.xml><?xml version="1.0" encoding="utf-8"?>
<formControlPr xmlns="http://schemas.microsoft.com/office/spreadsheetml/2009/9/main" objectType="CheckBox" fmlaLink="#REF!" lockText="1" noThreeD="1"/>
</file>

<file path=xl/ctrlProps/ctrlProp1845.xml><?xml version="1.0" encoding="utf-8"?>
<formControlPr xmlns="http://schemas.microsoft.com/office/spreadsheetml/2009/9/main" objectType="CheckBox" fmlaLink="#REF!" lockText="1" noThreeD="1"/>
</file>

<file path=xl/ctrlProps/ctrlProp1846.xml><?xml version="1.0" encoding="utf-8"?>
<formControlPr xmlns="http://schemas.microsoft.com/office/spreadsheetml/2009/9/main" objectType="CheckBox" fmlaLink="#REF!" lockText="1" noThreeD="1"/>
</file>

<file path=xl/ctrlProps/ctrlProp1847.xml><?xml version="1.0" encoding="utf-8"?>
<formControlPr xmlns="http://schemas.microsoft.com/office/spreadsheetml/2009/9/main" objectType="CheckBox" fmlaLink="#REF!" lockText="1" noThreeD="1"/>
</file>

<file path=xl/ctrlProps/ctrlProp1848.xml><?xml version="1.0" encoding="utf-8"?>
<formControlPr xmlns="http://schemas.microsoft.com/office/spreadsheetml/2009/9/main" objectType="CheckBox" fmlaLink="#REF!" lockText="1" noThreeD="1"/>
</file>

<file path=xl/ctrlProps/ctrlProp1849.xml><?xml version="1.0" encoding="utf-8"?>
<formControlPr xmlns="http://schemas.microsoft.com/office/spreadsheetml/2009/9/main" objectType="CheckBox" fmlaLink="#REF!" lockText="1" noThreeD="1"/>
</file>

<file path=xl/ctrlProps/ctrlProp1850.xml><?xml version="1.0" encoding="utf-8"?>
<formControlPr xmlns="http://schemas.microsoft.com/office/spreadsheetml/2009/9/main" objectType="CheckBox" fmlaLink="#REF!" lockText="1" noThreeD="1"/>
</file>

<file path=xl/ctrlProps/ctrlProp1851.xml><?xml version="1.0" encoding="utf-8"?>
<formControlPr xmlns="http://schemas.microsoft.com/office/spreadsheetml/2009/9/main" objectType="CheckBox" fmlaLink="#REF!" lockText="1" noThreeD="1"/>
</file>

<file path=xl/ctrlProps/ctrlProp1852.xml><?xml version="1.0" encoding="utf-8"?>
<formControlPr xmlns="http://schemas.microsoft.com/office/spreadsheetml/2009/9/main" objectType="CheckBox" fmlaLink="#REF!" lockText="1" noThreeD="1"/>
</file>

<file path=xl/ctrlProps/ctrlProp1853.xml><?xml version="1.0" encoding="utf-8"?>
<formControlPr xmlns="http://schemas.microsoft.com/office/spreadsheetml/2009/9/main" objectType="CheckBox" fmlaLink="#REF!" lockText="1" noThreeD="1"/>
</file>

<file path=xl/ctrlProps/ctrlProp1854.xml><?xml version="1.0" encoding="utf-8"?>
<formControlPr xmlns="http://schemas.microsoft.com/office/spreadsheetml/2009/9/main" objectType="CheckBox" fmlaLink="#REF!" lockText="1" noThreeD="1"/>
</file>

<file path=xl/ctrlProps/ctrlProp1855.xml><?xml version="1.0" encoding="utf-8"?>
<formControlPr xmlns="http://schemas.microsoft.com/office/spreadsheetml/2009/9/main" objectType="CheckBox" fmlaLink="#REF!" lockText="1" noThreeD="1"/>
</file>

<file path=xl/ctrlProps/ctrlProp1856.xml><?xml version="1.0" encoding="utf-8"?>
<formControlPr xmlns="http://schemas.microsoft.com/office/spreadsheetml/2009/9/main" objectType="CheckBox" fmlaLink="#REF!" lockText="1" noThreeD="1"/>
</file>

<file path=xl/ctrlProps/ctrlProp1857.xml><?xml version="1.0" encoding="utf-8"?>
<formControlPr xmlns="http://schemas.microsoft.com/office/spreadsheetml/2009/9/main" objectType="CheckBox" fmlaLink="#REF!" lockText="1" noThreeD="1"/>
</file>

<file path=xl/ctrlProps/ctrlProp1858.xml><?xml version="1.0" encoding="utf-8"?>
<formControlPr xmlns="http://schemas.microsoft.com/office/spreadsheetml/2009/9/main" objectType="CheckBox" fmlaLink="#REF!" lockText="1" noThreeD="1"/>
</file>

<file path=xl/ctrlProps/ctrlProp1859.xml><?xml version="1.0" encoding="utf-8"?>
<formControlPr xmlns="http://schemas.microsoft.com/office/spreadsheetml/2009/9/main" objectType="CheckBox" fmlaLink="#REF!" lockText="1" noThreeD="1"/>
</file>

<file path=xl/ctrlProps/ctrlProp1860.xml><?xml version="1.0" encoding="utf-8"?>
<formControlPr xmlns="http://schemas.microsoft.com/office/spreadsheetml/2009/9/main" objectType="CheckBox" fmlaLink="#REF!" lockText="1" noThreeD="1"/>
</file>

<file path=xl/ctrlProps/ctrlProp1861.xml><?xml version="1.0" encoding="utf-8"?>
<formControlPr xmlns="http://schemas.microsoft.com/office/spreadsheetml/2009/9/main" objectType="CheckBox" fmlaLink="#REF!" lockText="1" noThreeD="1"/>
</file>

<file path=xl/ctrlProps/ctrlProp1862.xml><?xml version="1.0" encoding="utf-8"?>
<formControlPr xmlns="http://schemas.microsoft.com/office/spreadsheetml/2009/9/main" objectType="CheckBox" fmlaLink="#REF!" lockText="1" noThreeD="1"/>
</file>

<file path=xl/ctrlProps/ctrlProp1863.xml><?xml version="1.0" encoding="utf-8"?>
<formControlPr xmlns="http://schemas.microsoft.com/office/spreadsheetml/2009/9/main" objectType="CheckBox" fmlaLink="#REF!" lockText="1" noThreeD="1"/>
</file>

<file path=xl/ctrlProps/ctrlProp1864.xml><?xml version="1.0" encoding="utf-8"?>
<formControlPr xmlns="http://schemas.microsoft.com/office/spreadsheetml/2009/9/main" objectType="CheckBox" fmlaLink="#REF!" lockText="1" noThreeD="1"/>
</file>

<file path=xl/ctrlProps/ctrlProp1865.xml><?xml version="1.0" encoding="utf-8"?>
<formControlPr xmlns="http://schemas.microsoft.com/office/spreadsheetml/2009/9/main" objectType="CheckBox" fmlaLink="#REF!" lockText="1" noThreeD="1"/>
</file>

<file path=xl/ctrlProps/ctrlProp1866.xml><?xml version="1.0" encoding="utf-8"?>
<formControlPr xmlns="http://schemas.microsoft.com/office/spreadsheetml/2009/9/main" objectType="CheckBox" fmlaLink="#REF!" lockText="1" noThreeD="1"/>
</file>

<file path=xl/ctrlProps/ctrlProp1867.xml><?xml version="1.0" encoding="utf-8"?>
<formControlPr xmlns="http://schemas.microsoft.com/office/spreadsheetml/2009/9/main" objectType="CheckBox" fmlaLink="#REF!" lockText="1" noThreeD="1"/>
</file>

<file path=xl/ctrlProps/ctrlProp1868.xml><?xml version="1.0" encoding="utf-8"?>
<formControlPr xmlns="http://schemas.microsoft.com/office/spreadsheetml/2009/9/main" objectType="CheckBox" fmlaLink="#REF!" lockText="1" noThreeD="1"/>
</file>

<file path=xl/ctrlProps/ctrlProp1869.xml><?xml version="1.0" encoding="utf-8"?>
<formControlPr xmlns="http://schemas.microsoft.com/office/spreadsheetml/2009/9/main" objectType="CheckBox" fmlaLink="#REF!" lockText="1" noThreeD="1"/>
</file>

<file path=xl/ctrlProps/ctrlProp1870.xml><?xml version="1.0" encoding="utf-8"?>
<formControlPr xmlns="http://schemas.microsoft.com/office/spreadsheetml/2009/9/main" objectType="CheckBox" fmlaLink="#REF!" lockText="1" noThreeD="1"/>
</file>

<file path=xl/ctrlProps/ctrlProp1871.xml><?xml version="1.0" encoding="utf-8"?>
<formControlPr xmlns="http://schemas.microsoft.com/office/spreadsheetml/2009/9/main" objectType="CheckBox" fmlaLink="#REF!" lockText="1" noThreeD="1"/>
</file>

<file path=xl/ctrlProps/ctrlProp1872.xml><?xml version="1.0" encoding="utf-8"?>
<formControlPr xmlns="http://schemas.microsoft.com/office/spreadsheetml/2009/9/main" objectType="CheckBox" fmlaLink="#REF!" lockText="1" noThreeD="1"/>
</file>

<file path=xl/ctrlProps/ctrlProp1873.xml><?xml version="1.0" encoding="utf-8"?>
<formControlPr xmlns="http://schemas.microsoft.com/office/spreadsheetml/2009/9/main" objectType="CheckBox" fmlaLink="#REF!" lockText="1" noThreeD="1"/>
</file>

<file path=xl/ctrlProps/ctrlProp1874.xml><?xml version="1.0" encoding="utf-8"?>
<formControlPr xmlns="http://schemas.microsoft.com/office/spreadsheetml/2009/9/main" objectType="CheckBox" fmlaLink="#REF!" lockText="1" noThreeD="1"/>
</file>

<file path=xl/ctrlProps/ctrlProp1875.xml><?xml version="1.0" encoding="utf-8"?>
<formControlPr xmlns="http://schemas.microsoft.com/office/spreadsheetml/2009/9/main" objectType="CheckBox" fmlaLink="#REF!" lockText="1" noThreeD="1"/>
</file>

<file path=xl/ctrlProps/ctrlProp1876.xml><?xml version="1.0" encoding="utf-8"?>
<formControlPr xmlns="http://schemas.microsoft.com/office/spreadsheetml/2009/9/main" objectType="CheckBox" fmlaLink="#REF!" lockText="1" noThreeD="1"/>
</file>

<file path=xl/ctrlProps/ctrlProp1877.xml><?xml version="1.0" encoding="utf-8"?>
<formControlPr xmlns="http://schemas.microsoft.com/office/spreadsheetml/2009/9/main" objectType="CheckBox" fmlaLink="#REF!" lockText="1" noThreeD="1"/>
</file>

<file path=xl/ctrlProps/ctrlProp1878.xml><?xml version="1.0" encoding="utf-8"?>
<formControlPr xmlns="http://schemas.microsoft.com/office/spreadsheetml/2009/9/main" objectType="CheckBox" fmlaLink="#REF!" lockText="1" noThreeD="1"/>
</file>

<file path=xl/ctrlProps/ctrlProp1879.xml><?xml version="1.0" encoding="utf-8"?>
<formControlPr xmlns="http://schemas.microsoft.com/office/spreadsheetml/2009/9/main" objectType="CheckBox" fmlaLink="#REF!" lockText="1" noThreeD="1"/>
</file>

<file path=xl/ctrlProps/ctrlProp1880.xml><?xml version="1.0" encoding="utf-8"?>
<formControlPr xmlns="http://schemas.microsoft.com/office/spreadsheetml/2009/9/main" objectType="CheckBox" fmlaLink="#REF!" lockText="1" noThreeD="1"/>
</file>

<file path=xl/ctrlProps/ctrlProp1881.xml><?xml version="1.0" encoding="utf-8"?>
<formControlPr xmlns="http://schemas.microsoft.com/office/spreadsheetml/2009/9/main" objectType="CheckBox" fmlaLink="#REF!" lockText="1" noThreeD="1"/>
</file>

<file path=xl/ctrlProps/ctrlProp1882.xml><?xml version="1.0" encoding="utf-8"?>
<formControlPr xmlns="http://schemas.microsoft.com/office/spreadsheetml/2009/9/main" objectType="CheckBox" fmlaLink="#REF!" lockText="1" noThreeD="1"/>
</file>

<file path=xl/ctrlProps/ctrlProp1883.xml><?xml version="1.0" encoding="utf-8"?>
<formControlPr xmlns="http://schemas.microsoft.com/office/spreadsheetml/2009/9/main" objectType="CheckBox" fmlaLink="#REF!" lockText="1" noThreeD="1"/>
</file>

<file path=xl/ctrlProps/ctrlProp1884.xml><?xml version="1.0" encoding="utf-8"?>
<formControlPr xmlns="http://schemas.microsoft.com/office/spreadsheetml/2009/9/main" objectType="CheckBox" fmlaLink="#REF!" lockText="1" noThreeD="1"/>
</file>

<file path=xl/ctrlProps/ctrlProp1885.xml><?xml version="1.0" encoding="utf-8"?>
<formControlPr xmlns="http://schemas.microsoft.com/office/spreadsheetml/2009/9/main" objectType="CheckBox" fmlaLink="#REF!" lockText="1" noThreeD="1"/>
</file>

<file path=xl/ctrlProps/ctrlProp1886.xml><?xml version="1.0" encoding="utf-8"?>
<formControlPr xmlns="http://schemas.microsoft.com/office/spreadsheetml/2009/9/main" objectType="CheckBox" fmlaLink="#REF!" lockText="1" noThreeD="1"/>
</file>

<file path=xl/ctrlProps/ctrlProp1887.xml><?xml version="1.0" encoding="utf-8"?>
<formControlPr xmlns="http://schemas.microsoft.com/office/spreadsheetml/2009/9/main" objectType="CheckBox" fmlaLink="#REF!" lockText="1" noThreeD="1"/>
</file>

<file path=xl/ctrlProps/ctrlProp1888.xml><?xml version="1.0" encoding="utf-8"?>
<formControlPr xmlns="http://schemas.microsoft.com/office/spreadsheetml/2009/9/main" objectType="CheckBox" fmlaLink="#REF!" lockText="1" noThreeD="1"/>
</file>

<file path=xl/ctrlProps/ctrlProp1889.xml><?xml version="1.0" encoding="utf-8"?>
<formControlPr xmlns="http://schemas.microsoft.com/office/spreadsheetml/2009/9/main" objectType="CheckBox" fmlaLink="#REF!" lockText="1" noThreeD="1"/>
</file>

<file path=xl/ctrlProps/ctrlProp1890.xml><?xml version="1.0" encoding="utf-8"?>
<formControlPr xmlns="http://schemas.microsoft.com/office/spreadsheetml/2009/9/main" objectType="CheckBox" fmlaLink="#REF!" lockText="1" noThreeD="1"/>
</file>

<file path=xl/ctrlProps/ctrlProp1891.xml><?xml version="1.0" encoding="utf-8"?>
<formControlPr xmlns="http://schemas.microsoft.com/office/spreadsheetml/2009/9/main" objectType="CheckBox" fmlaLink="#REF!" lockText="1" noThreeD="1"/>
</file>

<file path=xl/ctrlProps/ctrlProp1892.xml><?xml version="1.0" encoding="utf-8"?>
<formControlPr xmlns="http://schemas.microsoft.com/office/spreadsheetml/2009/9/main" objectType="CheckBox" fmlaLink="#REF!" lockText="1" noThreeD="1"/>
</file>

<file path=xl/ctrlProps/ctrlProp1893.xml><?xml version="1.0" encoding="utf-8"?>
<formControlPr xmlns="http://schemas.microsoft.com/office/spreadsheetml/2009/9/main" objectType="CheckBox" fmlaLink="#REF!" lockText="1" noThreeD="1"/>
</file>

<file path=xl/ctrlProps/ctrlProp1894.xml><?xml version="1.0" encoding="utf-8"?>
<formControlPr xmlns="http://schemas.microsoft.com/office/spreadsheetml/2009/9/main" objectType="CheckBox" fmlaLink="#REF!" lockText="1" noThreeD="1"/>
</file>

<file path=xl/ctrlProps/ctrlProp1895.xml><?xml version="1.0" encoding="utf-8"?>
<formControlPr xmlns="http://schemas.microsoft.com/office/spreadsheetml/2009/9/main" objectType="CheckBox" fmlaLink="#REF!" lockText="1" noThreeD="1"/>
</file>

<file path=xl/ctrlProps/ctrlProp1896.xml><?xml version="1.0" encoding="utf-8"?>
<formControlPr xmlns="http://schemas.microsoft.com/office/spreadsheetml/2009/9/main" objectType="CheckBox" fmlaLink="#REF!" lockText="1" noThreeD="1"/>
</file>

<file path=xl/ctrlProps/ctrlProp1897.xml><?xml version="1.0" encoding="utf-8"?>
<formControlPr xmlns="http://schemas.microsoft.com/office/spreadsheetml/2009/9/main" objectType="CheckBox" fmlaLink="#REF!" lockText="1" noThreeD="1"/>
</file>

<file path=xl/ctrlProps/ctrlProp1898.xml><?xml version="1.0" encoding="utf-8"?>
<formControlPr xmlns="http://schemas.microsoft.com/office/spreadsheetml/2009/9/main" objectType="CheckBox" fmlaLink="#REF!" lockText="1" noThreeD="1"/>
</file>

<file path=xl/ctrlProps/ctrlProp1899.xml><?xml version="1.0" encoding="utf-8"?>
<formControlPr xmlns="http://schemas.microsoft.com/office/spreadsheetml/2009/9/main" objectType="CheckBox" fmlaLink="#REF!" lockText="1" noThreeD="1"/>
</file>

<file path=xl/ctrlProps/ctrlProp1900.xml><?xml version="1.0" encoding="utf-8"?>
<formControlPr xmlns="http://schemas.microsoft.com/office/spreadsheetml/2009/9/main" objectType="CheckBox" fmlaLink="#REF!" lockText="1" noThreeD="1"/>
</file>

<file path=xl/ctrlProps/ctrlProp1901.xml><?xml version="1.0" encoding="utf-8"?>
<formControlPr xmlns="http://schemas.microsoft.com/office/spreadsheetml/2009/9/main" objectType="CheckBox" fmlaLink="#REF!" lockText="1" noThreeD="1"/>
</file>

<file path=xl/ctrlProps/ctrlProp1902.xml><?xml version="1.0" encoding="utf-8"?>
<formControlPr xmlns="http://schemas.microsoft.com/office/spreadsheetml/2009/9/main" objectType="CheckBox" fmlaLink="#REF!" lockText="1" noThreeD="1"/>
</file>

<file path=xl/ctrlProps/ctrlProp1903.xml><?xml version="1.0" encoding="utf-8"?>
<formControlPr xmlns="http://schemas.microsoft.com/office/spreadsheetml/2009/9/main" objectType="CheckBox" fmlaLink="#REF!" lockText="1" noThreeD="1"/>
</file>

<file path=xl/ctrlProps/ctrlProp1904.xml><?xml version="1.0" encoding="utf-8"?>
<formControlPr xmlns="http://schemas.microsoft.com/office/spreadsheetml/2009/9/main" objectType="CheckBox" fmlaLink="#REF!" lockText="1" noThreeD="1"/>
</file>

<file path=xl/ctrlProps/ctrlProp1905.xml><?xml version="1.0" encoding="utf-8"?>
<formControlPr xmlns="http://schemas.microsoft.com/office/spreadsheetml/2009/9/main" objectType="CheckBox" fmlaLink="#REF!" lockText="1" noThreeD="1"/>
</file>

<file path=xl/ctrlProps/ctrlProp1906.xml><?xml version="1.0" encoding="utf-8"?>
<formControlPr xmlns="http://schemas.microsoft.com/office/spreadsheetml/2009/9/main" objectType="CheckBox" fmlaLink="#REF!" lockText="1" noThreeD="1"/>
</file>

<file path=xl/ctrlProps/ctrlProp1907.xml><?xml version="1.0" encoding="utf-8"?>
<formControlPr xmlns="http://schemas.microsoft.com/office/spreadsheetml/2009/9/main" objectType="CheckBox" fmlaLink="#REF!" lockText="1" noThreeD="1"/>
</file>

<file path=xl/ctrlProps/ctrlProp1908.xml><?xml version="1.0" encoding="utf-8"?>
<formControlPr xmlns="http://schemas.microsoft.com/office/spreadsheetml/2009/9/main" objectType="CheckBox" fmlaLink="#REF!" lockText="1" noThreeD="1"/>
</file>

<file path=xl/ctrlProps/ctrlProp1909.xml><?xml version="1.0" encoding="utf-8"?>
<formControlPr xmlns="http://schemas.microsoft.com/office/spreadsheetml/2009/9/main" objectType="CheckBox" fmlaLink="#REF!" lockText="1" noThreeD="1"/>
</file>

<file path=xl/ctrlProps/ctrlProp1910.xml><?xml version="1.0" encoding="utf-8"?>
<formControlPr xmlns="http://schemas.microsoft.com/office/spreadsheetml/2009/9/main" objectType="CheckBox" fmlaLink="#REF!" lockText="1" noThreeD="1"/>
</file>

<file path=xl/ctrlProps/ctrlProp1911.xml><?xml version="1.0" encoding="utf-8"?>
<formControlPr xmlns="http://schemas.microsoft.com/office/spreadsheetml/2009/9/main" objectType="CheckBox" fmlaLink="#REF!" lockText="1" noThreeD="1"/>
</file>

<file path=xl/ctrlProps/ctrlProp1912.xml><?xml version="1.0" encoding="utf-8"?>
<formControlPr xmlns="http://schemas.microsoft.com/office/spreadsheetml/2009/9/main" objectType="CheckBox" fmlaLink="#REF!" lockText="1" noThreeD="1"/>
</file>

<file path=xl/ctrlProps/ctrlProp1913.xml><?xml version="1.0" encoding="utf-8"?>
<formControlPr xmlns="http://schemas.microsoft.com/office/spreadsheetml/2009/9/main" objectType="CheckBox" fmlaLink="#REF!" lockText="1" noThreeD="1"/>
</file>

<file path=xl/ctrlProps/ctrlProp1914.xml><?xml version="1.0" encoding="utf-8"?>
<formControlPr xmlns="http://schemas.microsoft.com/office/spreadsheetml/2009/9/main" objectType="CheckBox" fmlaLink="#REF!" lockText="1" noThreeD="1"/>
</file>

<file path=xl/ctrlProps/ctrlProp1915.xml><?xml version="1.0" encoding="utf-8"?>
<formControlPr xmlns="http://schemas.microsoft.com/office/spreadsheetml/2009/9/main" objectType="CheckBox" fmlaLink="#REF!" lockText="1" noThreeD="1"/>
</file>

<file path=xl/ctrlProps/ctrlProp1916.xml><?xml version="1.0" encoding="utf-8"?>
<formControlPr xmlns="http://schemas.microsoft.com/office/spreadsheetml/2009/9/main" objectType="CheckBox" fmlaLink="#REF!" lockText="1" noThreeD="1"/>
</file>

<file path=xl/ctrlProps/ctrlProp1917.xml><?xml version="1.0" encoding="utf-8"?>
<formControlPr xmlns="http://schemas.microsoft.com/office/spreadsheetml/2009/9/main" objectType="CheckBox" fmlaLink="#REF!" lockText="1" noThreeD="1"/>
</file>

<file path=xl/ctrlProps/ctrlProp1918.xml><?xml version="1.0" encoding="utf-8"?>
<formControlPr xmlns="http://schemas.microsoft.com/office/spreadsheetml/2009/9/main" objectType="CheckBox" fmlaLink="#REF!" lockText="1" noThreeD="1"/>
</file>

<file path=xl/ctrlProps/ctrlProp1919.xml><?xml version="1.0" encoding="utf-8"?>
<formControlPr xmlns="http://schemas.microsoft.com/office/spreadsheetml/2009/9/main" objectType="CheckBox" fmlaLink="#REF!" lockText="1" noThreeD="1"/>
</file>

<file path=xl/ctrlProps/ctrlProp1920.xml><?xml version="1.0" encoding="utf-8"?>
<formControlPr xmlns="http://schemas.microsoft.com/office/spreadsheetml/2009/9/main" objectType="CheckBox" fmlaLink="#REF!" lockText="1" noThreeD="1"/>
</file>

<file path=xl/ctrlProps/ctrlProp1921.xml><?xml version="1.0" encoding="utf-8"?>
<formControlPr xmlns="http://schemas.microsoft.com/office/spreadsheetml/2009/9/main" objectType="CheckBox" fmlaLink="#REF!" lockText="1" noThreeD="1"/>
</file>

<file path=xl/ctrlProps/ctrlProp1922.xml><?xml version="1.0" encoding="utf-8"?>
<formControlPr xmlns="http://schemas.microsoft.com/office/spreadsheetml/2009/9/main" objectType="CheckBox" fmlaLink="#REF!" lockText="1" noThreeD="1"/>
</file>

<file path=xl/ctrlProps/ctrlProp1923.xml><?xml version="1.0" encoding="utf-8"?>
<formControlPr xmlns="http://schemas.microsoft.com/office/spreadsheetml/2009/9/main" objectType="CheckBox" fmlaLink="#REF!" lockText="1" noThreeD="1"/>
</file>

<file path=xl/ctrlProps/ctrlProp1924.xml><?xml version="1.0" encoding="utf-8"?>
<formControlPr xmlns="http://schemas.microsoft.com/office/spreadsheetml/2009/9/main" objectType="CheckBox" fmlaLink="#REF!" lockText="1" noThreeD="1"/>
</file>

<file path=xl/ctrlProps/ctrlProp1925.xml><?xml version="1.0" encoding="utf-8"?>
<formControlPr xmlns="http://schemas.microsoft.com/office/spreadsheetml/2009/9/main" objectType="CheckBox" fmlaLink="#REF!" lockText="1" noThreeD="1"/>
</file>

<file path=xl/ctrlProps/ctrlProp1926.xml><?xml version="1.0" encoding="utf-8"?>
<formControlPr xmlns="http://schemas.microsoft.com/office/spreadsheetml/2009/9/main" objectType="CheckBox" fmlaLink="#REF!" lockText="1" noThreeD="1"/>
</file>

<file path=xl/ctrlProps/ctrlProp1927.xml><?xml version="1.0" encoding="utf-8"?>
<formControlPr xmlns="http://schemas.microsoft.com/office/spreadsheetml/2009/9/main" objectType="CheckBox" fmlaLink="#REF!" lockText="1" noThreeD="1"/>
</file>

<file path=xl/ctrlProps/ctrlProp1928.xml><?xml version="1.0" encoding="utf-8"?>
<formControlPr xmlns="http://schemas.microsoft.com/office/spreadsheetml/2009/9/main" objectType="CheckBox" fmlaLink="#REF!" lockText="1" noThreeD="1"/>
</file>

<file path=xl/ctrlProps/ctrlProp1929.xml><?xml version="1.0" encoding="utf-8"?>
<formControlPr xmlns="http://schemas.microsoft.com/office/spreadsheetml/2009/9/main" objectType="CheckBox" fmlaLink="#REF!" lockText="1" noThreeD="1"/>
</file>

<file path=xl/ctrlProps/ctrlProp1930.xml><?xml version="1.0" encoding="utf-8"?>
<formControlPr xmlns="http://schemas.microsoft.com/office/spreadsheetml/2009/9/main" objectType="CheckBox" fmlaLink="#REF!" lockText="1" noThreeD="1"/>
</file>

<file path=xl/ctrlProps/ctrlProp1931.xml><?xml version="1.0" encoding="utf-8"?>
<formControlPr xmlns="http://schemas.microsoft.com/office/spreadsheetml/2009/9/main" objectType="CheckBox" fmlaLink="#REF!" lockText="1" noThreeD="1"/>
</file>

<file path=xl/ctrlProps/ctrlProp1932.xml><?xml version="1.0" encoding="utf-8"?>
<formControlPr xmlns="http://schemas.microsoft.com/office/spreadsheetml/2009/9/main" objectType="CheckBox" fmlaLink="#REF!" lockText="1" noThreeD="1"/>
</file>

<file path=xl/ctrlProps/ctrlProp1933.xml><?xml version="1.0" encoding="utf-8"?>
<formControlPr xmlns="http://schemas.microsoft.com/office/spreadsheetml/2009/9/main" objectType="CheckBox" fmlaLink="#REF!" lockText="1" noThreeD="1"/>
</file>

<file path=xl/ctrlProps/ctrlProp1934.xml><?xml version="1.0" encoding="utf-8"?>
<formControlPr xmlns="http://schemas.microsoft.com/office/spreadsheetml/2009/9/main" objectType="CheckBox" fmlaLink="#REF!" lockText="1" noThreeD="1"/>
</file>

<file path=xl/ctrlProps/ctrlProp1935.xml><?xml version="1.0" encoding="utf-8"?>
<formControlPr xmlns="http://schemas.microsoft.com/office/spreadsheetml/2009/9/main" objectType="CheckBox" fmlaLink="#REF!" lockText="1" noThreeD="1"/>
</file>

<file path=xl/ctrlProps/ctrlProp1936.xml><?xml version="1.0" encoding="utf-8"?>
<formControlPr xmlns="http://schemas.microsoft.com/office/spreadsheetml/2009/9/main" objectType="CheckBox" fmlaLink="#REF!" lockText="1" noThreeD="1"/>
</file>

<file path=xl/ctrlProps/ctrlProp1937.xml><?xml version="1.0" encoding="utf-8"?>
<formControlPr xmlns="http://schemas.microsoft.com/office/spreadsheetml/2009/9/main" objectType="CheckBox" fmlaLink="#REF!" lockText="1" noThreeD="1"/>
</file>

<file path=xl/ctrlProps/ctrlProp1938.xml><?xml version="1.0" encoding="utf-8"?>
<formControlPr xmlns="http://schemas.microsoft.com/office/spreadsheetml/2009/9/main" objectType="CheckBox" fmlaLink="#REF!" lockText="1" noThreeD="1"/>
</file>

<file path=xl/ctrlProps/ctrlProp1939.xml><?xml version="1.0" encoding="utf-8"?>
<formControlPr xmlns="http://schemas.microsoft.com/office/spreadsheetml/2009/9/main" objectType="CheckBox" fmlaLink="#REF!" lockText="1" noThreeD="1"/>
</file>

<file path=xl/ctrlProps/ctrlProp1940.xml><?xml version="1.0" encoding="utf-8"?>
<formControlPr xmlns="http://schemas.microsoft.com/office/spreadsheetml/2009/9/main" objectType="CheckBox" fmlaLink="#REF!" lockText="1" noThreeD="1"/>
</file>

<file path=xl/ctrlProps/ctrlProp1941.xml><?xml version="1.0" encoding="utf-8"?>
<formControlPr xmlns="http://schemas.microsoft.com/office/spreadsheetml/2009/9/main" objectType="CheckBox" fmlaLink="#REF!" lockText="1" noThreeD="1"/>
</file>

<file path=xl/ctrlProps/ctrlProp1942.xml><?xml version="1.0" encoding="utf-8"?>
<formControlPr xmlns="http://schemas.microsoft.com/office/spreadsheetml/2009/9/main" objectType="CheckBox" fmlaLink="#REF!" lockText="1" noThreeD="1"/>
</file>

<file path=xl/ctrlProps/ctrlProp1943.xml><?xml version="1.0" encoding="utf-8"?>
<formControlPr xmlns="http://schemas.microsoft.com/office/spreadsheetml/2009/9/main" objectType="CheckBox" fmlaLink="#REF!" lockText="1" noThreeD="1"/>
</file>

<file path=xl/ctrlProps/ctrlProp1944.xml><?xml version="1.0" encoding="utf-8"?>
<formControlPr xmlns="http://schemas.microsoft.com/office/spreadsheetml/2009/9/main" objectType="CheckBox" fmlaLink="#REF!" lockText="1" noThreeD="1"/>
</file>

<file path=xl/ctrlProps/ctrlProp1945.xml><?xml version="1.0" encoding="utf-8"?>
<formControlPr xmlns="http://schemas.microsoft.com/office/spreadsheetml/2009/9/main" objectType="CheckBox" fmlaLink="#REF!" lockText="1" noThreeD="1"/>
</file>

<file path=xl/ctrlProps/ctrlProp1946.xml><?xml version="1.0" encoding="utf-8"?>
<formControlPr xmlns="http://schemas.microsoft.com/office/spreadsheetml/2009/9/main" objectType="CheckBox" fmlaLink="#REF!" lockText="1" noThreeD="1"/>
</file>

<file path=xl/ctrlProps/ctrlProp1947.xml><?xml version="1.0" encoding="utf-8"?>
<formControlPr xmlns="http://schemas.microsoft.com/office/spreadsheetml/2009/9/main" objectType="CheckBox" fmlaLink="#REF!" lockText="1" noThreeD="1"/>
</file>

<file path=xl/ctrlProps/ctrlProp1948.xml><?xml version="1.0" encoding="utf-8"?>
<formControlPr xmlns="http://schemas.microsoft.com/office/spreadsheetml/2009/9/main" objectType="CheckBox" fmlaLink="#REF!" lockText="1" noThreeD="1"/>
</file>

<file path=xl/ctrlProps/ctrlProp1949.xml><?xml version="1.0" encoding="utf-8"?>
<formControlPr xmlns="http://schemas.microsoft.com/office/spreadsheetml/2009/9/main" objectType="CheckBox" fmlaLink="#REF!" lockText="1" noThreeD="1"/>
</file>

<file path=xl/ctrlProps/ctrlProp1950.xml><?xml version="1.0" encoding="utf-8"?>
<formControlPr xmlns="http://schemas.microsoft.com/office/spreadsheetml/2009/9/main" objectType="CheckBox" fmlaLink="#REF!" lockText="1" noThreeD="1"/>
</file>

<file path=xl/ctrlProps/ctrlProp1951.xml><?xml version="1.0" encoding="utf-8"?>
<formControlPr xmlns="http://schemas.microsoft.com/office/spreadsheetml/2009/9/main" objectType="CheckBox" fmlaLink="#REF!" lockText="1" noThreeD="1"/>
</file>

<file path=xl/ctrlProps/ctrlProp1952.xml><?xml version="1.0" encoding="utf-8"?>
<formControlPr xmlns="http://schemas.microsoft.com/office/spreadsheetml/2009/9/main" objectType="CheckBox" fmlaLink="#REF!" lockText="1" noThreeD="1"/>
</file>

<file path=xl/ctrlProps/ctrlProp1953.xml><?xml version="1.0" encoding="utf-8"?>
<formControlPr xmlns="http://schemas.microsoft.com/office/spreadsheetml/2009/9/main" objectType="CheckBox" fmlaLink="#REF!" lockText="1" noThreeD="1"/>
</file>

<file path=xl/ctrlProps/ctrlProp1954.xml><?xml version="1.0" encoding="utf-8"?>
<formControlPr xmlns="http://schemas.microsoft.com/office/spreadsheetml/2009/9/main" objectType="CheckBox" fmlaLink="#REF!" lockText="1" noThreeD="1"/>
</file>

<file path=xl/ctrlProps/ctrlProp1955.xml><?xml version="1.0" encoding="utf-8"?>
<formControlPr xmlns="http://schemas.microsoft.com/office/spreadsheetml/2009/9/main" objectType="CheckBox" fmlaLink="#REF!" lockText="1" noThreeD="1"/>
</file>

<file path=xl/ctrlProps/ctrlProp1956.xml><?xml version="1.0" encoding="utf-8"?>
<formControlPr xmlns="http://schemas.microsoft.com/office/spreadsheetml/2009/9/main" objectType="CheckBox" fmlaLink="#REF!" lockText="1" noThreeD="1"/>
</file>

<file path=xl/ctrlProps/ctrlProp1957.xml><?xml version="1.0" encoding="utf-8"?>
<formControlPr xmlns="http://schemas.microsoft.com/office/spreadsheetml/2009/9/main" objectType="CheckBox" fmlaLink="#REF!" lockText="1" noThreeD="1"/>
</file>

<file path=xl/ctrlProps/ctrlProp1958.xml><?xml version="1.0" encoding="utf-8"?>
<formControlPr xmlns="http://schemas.microsoft.com/office/spreadsheetml/2009/9/main" objectType="CheckBox" fmlaLink="#REF!" lockText="1" noThreeD="1"/>
</file>

<file path=xl/ctrlProps/ctrlProp1959.xml><?xml version="1.0" encoding="utf-8"?>
<formControlPr xmlns="http://schemas.microsoft.com/office/spreadsheetml/2009/9/main" objectType="CheckBox" fmlaLink="#REF!" lockText="1" noThreeD="1"/>
</file>

<file path=xl/ctrlProps/ctrlProp1960.xml><?xml version="1.0" encoding="utf-8"?>
<formControlPr xmlns="http://schemas.microsoft.com/office/spreadsheetml/2009/9/main" objectType="CheckBox" fmlaLink="#REF!" lockText="1" noThreeD="1"/>
</file>

<file path=xl/ctrlProps/ctrlProp1961.xml><?xml version="1.0" encoding="utf-8"?>
<formControlPr xmlns="http://schemas.microsoft.com/office/spreadsheetml/2009/9/main" objectType="CheckBox" fmlaLink="#REF!" lockText="1" noThreeD="1"/>
</file>

<file path=xl/ctrlProps/ctrlProp1962.xml><?xml version="1.0" encoding="utf-8"?>
<formControlPr xmlns="http://schemas.microsoft.com/office/spreadsheetml/2009/9/main" objectType="CheckBox" fmlaLink="#REF!" lockText="1" noThreeD="1"/>
</file>

<file path=xl/ctrlProps/ctrlProp1963.xml><?xml version="1.0" encoding="utf-8"?>
<formControlPr xmlns="http://schemas.microsoft.com/office/spreadsheetml/2009/9/main" objectType="CheckBox" fmlaLink="#REF!" lockText="1" noThreeD="1"/>
</file>

<file path=xl/ctrlProps/ctrlProp1964.xml><?xml version="1.0" encoding="utf-8"?>
<formControlPr xmlns="http://schemas.microsoft.com/office/spreadsheetml/2009/9/main" objectType="CheckBox" fmlaLink="#REF!" lockText="1" noThreeD="1"/>
</file>

<file path=xl/ctrlProps/ctrlProp1965.xml><?xml version="1.0" encoding="utf-8"?>
<formControlPr xmlns="http://schemas.microsoft.com/office/spreadsheetml/2009/9/main" objectType="CheckBox" fmlaLink="#REF!" lockText="1" noThreeD="1"/>
</file>

<file path=xl/ctrlProps/ctrlProp1966.xml><?xml version="1.0" encoding="utf-8"?>
<formControlPr xmlns="http://schemas.microsoft.com/office/spreadsheetml/2009/9/main" objectType="CheckBox" fmlaLink="#REF!" lockText="1" noThreeD="1"/>
</file>

<file path=xl/ctrlProps/ctrlProp1967.xml><?xml version="1.0" encoding="utf-8"?>
<formControlPr xmlns="http://schemas.microsoft.com/office/spreadsheetml/2009/9/main" objectType="CheckBox" fmlaLink="#REF!" lockText="1" noThreeD="1"/>
</file>

<file path=xl/ctrlProps/ctrlProp1968.xml><?xml version="1.0" encoding="utf-8"?>
<formControlPr xmlns="http://schemas.microsoft.com/office/spreadsheetml/2009/9/main" objectType="CheckBox" fmlaLink="#REF!" lockText="1" noThreeD="1"/>
</file>

<file path=xl/ctrlProps/ctrlProp1969.xml><?xml version="1.0" encoding="utf-8"?>
<formControlPr xmlns="http://schemas.microsoft.com/office/spreadsheetml/2009/9/main" objectType="CheckBox" fmlaLink="#REF!" lockText="1" noThreeD="1"/>
</file>

<file path=xl/ctrlProps/ctrlProp1970.xml><?xml version="1.0" encoding="utf-8"?>
<formControlPr xmlns="http://schemas.microsoft.com/office/spreadsheetml/2009/9/main" objectType="CheckBox" fmlaLink="#REF!" lockText="1" noThreeD="1"/>
</file>

<file path=xl/ctrlProps/ctrlProp1971.xml><?xml version="1.0" encoding="utf-8"?>
<formControlPr xmlns="http://schemas.microsoft.com/office/spreadsheetml/2009/9/main" objectType="CheckBox" fmlaLink="#REF!" lockText="1" noThreeD="1"/>
</file>

<file path=xl/ctrlProps/ctrlProp1972.xml><?xml version="1.0" encoding="utf-8"?>
<formControlPr xmlns="http://schemas.microsoft.com/office/spreadsheetml/2009/9/main" objectType="CheckBox" fmlaLink="#REF!" lockText="1" noThreeD="1"/>
</file>

<file path=xl/ctrlProps/ctrlProp1973.xml><?xml version="1.0" encoding="utf-8"?>
<formControlPr xmlns="http://schemas.microsoft.com/office/spreadsheetml/2009/9/main" objectType="CheckBox" fmlaLink="#REF!" lockText="1" noThreeD="1"/>
</file>

<file path=xl/ctrlProps/ctrlProp1974.xml><?xml version="1.0" encoding="utf-8"?>
<formControlPr xmlns="http://schemas.microsoft.com/office/spreadsheetml/2009/9/main" objectType="CheckBox" fmlaLink="#REF!" lockText="1" noThreeD="1"/>
</file>

<file path=xl/ctrlProps/ctrlProp1975.xml><?xml version="1.0" encoding="utf-8"?>
<formControlPr xmlns="http://schemas.microsoft.com/office/spreadsheetml/2009/9/main" objectType="CheckBox" fmlaLink="#REF!" lockText="1" noThreeD="1"/>
</file>

<file path=xl/ctrlProps/ctrlProp1976.xml><?xml version="1.0" encoding="utf-8"?>
<formControlPr xmlns="http://schemas.microsoft.com/office/spreadsheetml/2009/9/main" objectType="CheckBox" fmlaLink="#REF!" lockText="1" noThreeD="1"/>
</file>

<file path=xl/ctrlProps/ctrlProp1977.xml><?xml version="1.0" encoding="utf-8"?>
<formControlPr xmlns="http://schemas.microsoft.com/office/spreadsheetml/2009/9/main" objectType="CheckBox" fmlaLink="#REF!" lockText="1" noThreeD="1"/>
</file>

<file path=xl/ctrlProps/ctrlProp1978.xml><?xml version="1.0" encoding="utf-8"?>
<formControlPr xmlns="http://schemas.microsoft.com/office/spreadsheetml/2009/9/main" objectType="CheckBox" fmlaLink="#REF!" lockText="1" noThreeD="1"/>
</file>

<file path=xl/ctrlProps/ctrlProp1979.xml><?xml version="1.0" encoding="utf-8"?>
<formControlPr xmlns="http://schemas.microsoft.com/office/spreadsheetml/2009/9/main" objectType="CheckBox" fmlaLink="#REF!" lockText="1" noThreeD="1"/>
</file>

<file path=xl/ctrlProps/ctrlProp1980.xml><?xml version="1.0" encoding="utf-8"?>
<formControlPr xmlns="http://schemas.microsoft.com/office/spreadsheetml/2009/9/main" objectType="CheckBox" fmlaLink="#REF!" lockText="1" noThreeD="1"/>
</file>

<file path=xl/ctrlProps/ctrlProp1981.xml><?xml version="1.0" encoding="utf-8"?>
<formControlPr xmlns="http://schemas.microsoft.com/office/spreadsheetml/2009/9/main" objectType="CheckBox" fmlaLink="#REF!" lockText="1" noThreeD="1"/>
</file>

<file path=xl/ctrlProps/ctrlProp1982.xml><?xml version="1.0" encoding="utf-8"?>
<formControlPr xmlns="http://schemas.microsoft.com/office/spreadsheetml/2009/9/main" objectType="CheckBox" fmlaLink="#REF!" lockText="1" noThreeD="1"/>
</file>

<file path=xl/ctrlProps/ctrlProp1983.xml><?xml version="1.0" encoding="utf-8"?>
<formControlPr xmlns="http://schemas.microsoft.com/office/spreadsheetml/2009/9/main" objectType="CheckBox" fmlaLink="#REF!" lockText="1" noThreeD="1"/>
</file>

<file path=xl/ctrlProps/ctrlProp1984.xml><?xml version="1.0" encoding="utf-8"?>
<formControlPr xmlns="http://schemas.microsoft.com/office/spreadsheetml/2009/9/main" objectType="CheckBox" fmlaLink="#REF!" lockText="1" noThreeD="1"/>
</file>

<file path=xl/ctrlProps/ctrlProp1985.xml><?xml version="1.0" encoding="utf-8"?>
<formControlPr xmlns="http://schemas.microsoft.com/office/spreadsheetml/2009/9/main" objectType="CheckBox" fmlaLink="#REF!" lockText="1" noThreeD="1"/>
</file>

<file path=xl/ctrlProps/ctrlProp1986.xml><?xml version="1.0" encoding="utf-8"?>
<formControlPr xmlns="http://schemas.microsoft.com/office/spreadsheetml/2009/9/main" objectType="CheckBox" fmlaLink="#REF!" lockText="1" noThreeD="1"/>
</file>

<file path=xl/ctrlProps/ctrlProp1987.xml><?xml version="1.0" encoding="utf-8"?>
<formControlPr xmlns="http://schemas.microsoft.com/office/spreadsheetml/2009/9/main" objectType="CheckBox" fmlaLink="#REF!" lockText="1" noThreeD="1"/>
</file>

<file path=xl/ctrlProps/ctrlProp1988.xml><?xml version="1.0" encoding="utf-8"?>
<formControlPr xmlns="http://schemas.microsoft.com/office/spreadsheetml/2009/9/main" objectType="CheckBox" fmlaLink="#REF!" lockText="1" noThreeD="1"/>
</file>

<file path=xl/ctrlProps/ctrlProp1989.xml><?xml version="1.0" encoding="utf-8"?>
<formControlPr xmlns="http://schemas.microsoft.com/office/spreadsheetml/2009/9/main" objectType="CheckBox" fmlaLink="#REF!" lockText="1" noThreeD="1"/>
</file>

<file path=xl/ctrlProps/ctrlProp1990.xml><?xml version="1.0" encoding="utf-8"?>
<formControlPr xmlns="http://schemas.microsoft.com/office/spreadsheetml/2009/9/main" objectType="CheckBox" fmlaLink="#REF!" lockText="1" noThreeD="1"/>
</file>

<file path=xl/ctrlProps/ctrlProp1991.xml><?xml version="1.0" encoding="utf-8"?>
<formControlPr xmlns="http://schemas.microsoft.com/office/spreadsheetml/2009/9/main" objectType="CheckBox" fmlaLink="#REF!" lockText="1" noThreeD="1"/>
</file>

<file path=xl/ctrlProps/ctrlProp1992.xml><?xml version="1.0" encoding="utf-8"?>
<formControlPr xmlns="http://schemas.microsoft.com/office/spreadsheetml/2009/9/main" objectType="CheckBox" fmlaLink="#REF!" lockText="1" noThreeD="1"/>
</file>

<file path=xl/ctrlProps/ctrlProp1993.xml><?xml version="1.0" encoding="utf-8"?>
<formControlPr xmlns="http://schemas.microsoft.com/office/spreadsheetml/2009/9/main" objectType="CheckBox" fmlaLink="#REF!" lockText="1" noThreeD="1"/>
</file>

<file path=xl/ctrlProps/ctrlProp1994.xml><?xml version="1.0" encoding="utf-8"?>
<formControlPr xmlns="http://schemas.microsoft.com/office/spreadsheetml/2009/9/main" objectType="CheckBox" fmlaLink="#REF!" lockText="1" noThreeD="1"/>
</file>

<file path=xl/ctrlProps/ctrlProp1995.xml><?xml version="1.0" encoding="utf-8"?>
<formControlPr xmlns="http://schemas.microsoft.com/office/spreadsheetml/2009/9/main" objectType="CheckBox" fmlaLink="#REF!" lockText="1" noThreeD="1"/>
</file>

<file path=xl/ctrlProps/ctrlProp1996.xml><?xml version="1.0" encoding="utf-8"?>
<formControlPr xmlns="http://schemas.microsoft.com/office/spreadsheetml/2009/9/main" objectType="CheckBox" fmlaLink="#REF!" lockText="1" noThreeD="1"/>
</file>

<file path=xl/ctrlProps/ctrlProp1997.xml><?xml version="1.0" encoding="utf-8"?>
<formControlPr xmlns="http://schemas.microsoft.com/office/spreadsheetml/2009/9/main" objectType="CheckBox" fmlaLink="#REF!" lockText="1" noThreeD="1"/>
</file>

<file path=xl/ctrlProps/ctrlProp1998.xml><?xml version="1.0" encoding="utf-8"?>
<formControlPr xmlns="http://schemas.microsoft.com/office/spreadsheetml/2009/9/main" objectType="CheckBox" fmlaLink="#REF!" lockText="1" noThreeD="1"/>
</file>

<file path=xl/ctrlProps/ctrlProp1999.xml><?xml version="1.0" encoding="utf-8"?>
<formControlPr xmlns="http://schemas.microsoft.com/office/spreadsheetml/2009/9/main" objectType="CheckBox" fmlaLink="#REF!" lockText="1" noThreeD="1"/>
</file>

<file path=xl/ctrlProps/ctrlProp2000.xml><?xml version="1.0" encoding="utf-8"?>
<formControlPr xmlns="http://schemas.microsoft.com/office/spreadsheetml/2009/9/main" objectType="CheckBox" fmlaLink="#REF!" lockText="1" noThreeD="1"/>
</file>

<file path=xl/ctrlProps/ctrlProp2001.xml><?xml version="1.0" encoding="utf-8"?>
<formControlPr xmlns="http://schemas.microsoft.com/office/spreadsheetml/2009/9/main" objectType="CheckBox" fmlaLink="#REF!" lockText="1" noThreeD="1"/>
</file>

<file path=xl/ctrlProps/ctrlProp2002.xml><?xml version="1.0" encoding="utf-8"?>
<formControlPr xmlns="http://schemas.microsoft.com/office/spreadsheetml/2009/9/main" objectType="CheckBox" fmlaLink="#REF!" lockText="1" noThreeD="1"/>
</file>

<file path=xl/ctrlProps/ctrlProp2003.xml><?xml version="1.0" encoding="utf-8"?>
<formControlPr xmlns="http://schemas.microsoft.com/office/spreadsheetml/2009/9/main" objectType="CheckBox" fmlaLink="#REF!" lockText="1" noThreeD="1"/>
</file>

<file path=xl/ctrlProps/ctrlProp2004.xml><?xml version="1.0" encoding="utf-8"?>
<formControlPr xmlns="http://schemas.microsoft.com/office/spreadsheetml/2009/9/main" objectType="CheckBox" fmlaLink="#REF!" lockText="1" noThreeD="1"/>
</file>

<file path=xl/ctrlProps/ctrlProp2005.xml><?xml version="1.0" encoding="utf-8"?>
<formControlPr xmlns="http://schemas.microsoft.com/office/spreadsheetml/2009/9/main" objectType="CheckBox" fmlaLink="#REF!" lockText="1" noThreeD="1"/>
</file>

<file path=xl/ctrlProps/ctrlProp2006.xml><?xml version="1.0" encoding="utf-8"?>
<formControlPr xmlns="http://schemas.microsoft.com/office/spreadsheetml/2009/9/main" objectType="CheckBox" fmlaLink="#REF!" lockText="1" noThreeD="1"/>
</file>

<file path=xl/ctrlProps/ctrlProp2007.xml><?xml version="1.0" encoding="utf-8"?>
<formControlPr xmlns="http://schemas.microsoft.com/office/spreadsheetml/2009/9/main" objectType="CheckBox" fmlaLink="#REF!" lockText="1" noThreeD="1"/>
</file>

<file path=xl/ctrlProps/ctrlProp2008.xml><?xml version="1.0" encoding="utf-8"?>
<formControlPr xmlns="http://schemas.microsoft.com/office/spreadsheetml/2009/9/main" objectType="CheckBox" fmlaLink="#REF!" lockText="1" noThreeD="1"/>
</file>

<file path=xl/ctrlProps/ctrlProp2009.xml><?xml version="1.0" encoding="utf-8"?>
<formControlPr xmlns="http://schemas.microsoft.com/office/spreadsheetml/2009/9/main" objectType="CheckBox" fmlaLink="#REF!" lockText="1" noThreeD="1"/>
</file>

<file path=xl/ctrlProps/ctrlProp2010.xml><?xml version="1.0" encoding="utf-8"?>
<formControlPr xmlns="http://schemas.microsoft.com/office/spreadsheetml/2009/9/main" objectType="CheckBox" fmlaLink="#REF!" lockText="1" noThreeD="1"/>
</file>

<file path=xl/ctrlProps/ctrlProp2011.xml><?xml version="1.0" encoding="utf-8"?>
<formControlPr xmlns="http://schemas.microsoft.com/office/spreadsheetml/2009/9/main" objectType="CheckBox" fmlaLink="#REF!" lockText="1" noThreeD="1"/>
</file>

<file path=xl/ctrlProps/ctrlProp2012.xml><?xml version="1.0" encoding="utf-8"?>
<formControlPr xmlns="http://schemas.microsoft.com/office/spreadsheetml/2009/9/main" objectType="CheckBox" fmlaLink="#REF!" lockText="1" noThreeD="1"/>
</file>

<file path=xl/ctrlProps/ctrlProp2013.xml><?xml version="1.0" encoding="utf-8"?>
<formControlPr xmlns="http://schemas.microsoft.com/office/spreadsheetml/2009/9/main" objectType="CheckBox" fmlaLink="#REF!" lockText="1" noThreeD="1"/>
</file>

<file path=xl/ctrlProps/ctrlProp2014.xml><?xml version="1.0" encoding="utf-8"?>
<formControlPr xmlns="http://schemas.microsoft.com/office/spreadsheetml/2009/9/main" objectType="CheckBox" fmlaLink="#REF!" lockText="1" noThreeD="1"/>
</file>

<file path=xl/ctrlProps/ctrlProp2015.xml><?xml version="1.0" encoding="utf-8"?>
<formControlPr xmlns="http://schemas.microsoft.com/office/spreadsheetml/2009/9/main" objectType="CheckBox" fmlaLink="#REF!" lockText="1" noThreeD="1"/>
</file>

<file path=xl/ctrlProps/ctrlProp2016.xml><?xml version="1.0" encoding="utf-8"?>
<formControlPr xmlns="http://schemas.microsoft.com/office/spreadsheetml/2009/9/main" objectType="CheckBox" fmlaLink="#REF!" lockText="1" noThreeD="1"/>
</file>

<file path=xl/ctrlProps/ctrlProp2017.xml><?xml version="1.0" encoding="utf-8"?>
<formControlPr xmlns="http://schemas.microsoft.com/office/spreadsheetml/2009/9/main" objectType="CheckBox" fmlaLink="#REF!" lockText="1" noThreeD="1"/>
</file>

<file path=xl/ctrlProps/ctrlProp2018.xml><?xml version="1.0" encoding="utf-8"?>
<formControlPr xmlns="http://schemas.microsoft.com/office/spreadsheetml/2009/9/main" objectType="CheckBox" fmlaLink="#REF!" lockText="1" noThreeD="1"/>
</file>

<file path=xl/ctrlProps/ctrlProp2019.xml><?xml version="1.0" encoding="utf-8"?>
<formControlPr xmlns="http://schemas.microsoft.com/office/spreadsheetml/2009/9/main" objectType="CheckBox" fmlaLink="#REF!" lockText="1" noThreeD="1"/>
</file>

<file path=xl/ctrlProps/ctrlProp2020.xml><?xml version="1.0" encoding="utf-8"?>
<formControlPr xmlns="http://schemas.microsoft.com/office/spreadsheetml/2009/9/main" objectType="CheckBox" fmlaLink="#REF!" lockText="1" noThreeD="1"/>
</file>

<file path=xl/ctrlProps/ctrlProp2021.xml><?xml version="1.0" encoding="utf-8"?>
<formControlPr xmlns="http://schemas.microsoft.com/office/spreadsheetml/2009/9/main" objectType="CheckBox" fmlaLink="#REF!" lockText="1" noThreeD="1"/>
</file>

<file path=xl/ctrlProps/ctrlProp2022.xml><?xml version="1.0" encoding="utf-8"?>
<formControlPr xmlns="http://schemas.microsoft.com/office/spreadsheetml/2009/9/main" objectType="CheckBox" fmlaLink="#REF!" lockText="1" noThreeD="1"/>
</file>

<file path=xl/ctrlProps/ctrlProp2023.xml><?xml version="1.0" encoding="utf-8"?>
<formControlPr xmlns="http://schemas.microsoft.com/office/spreadsheetml/2009/9/main" objectType="CheckBox" fmlaLink="#REF!" lockText="1" noThreeD="1"/>
</file>

<file path=xl/ctrlProps/ctrlProp2024.xml><?xml version="1.0" encoding="utf-8"?>
<formControlPr xmlns="http://schemas.microsoft.com/office/spreadsheetml/2009/9/main" objectType="CheckBox" fmlaLink="#REF!" lockText="1" noThreeD="1"/>
</file>

<file path=xl/ctrlProps/ctrlProp2025.xml><?xml version="1.0" encoding="utf-8"?>
<formControlPr xmlns="http://schemas.microsoft.com/office/spreadsheetml/2009/9/main" objectType="CheckBox" fmlaLink="#REF!" lockText="1" noThreeD="1"/>
</file>

<file path=xl/ctrlProps/ctrlProp2026.xml><?xml version="1.0" encoding="utf-8"?>
<formControlPr xmlns="http://schemas.microsoft.com/office/spreadsheetml/2009/9/main" objectType="CheckBox" fmlaLink="#REF!" lockText="1" noThreeD="1"/>
</file>

<file path=xl/ctrlProps/ctrlProp2027.xml><?xml version="1.0" encoding="utf-8"?>
<formControlPr xmlns="http://schemas.microsoft.com/office/spreadsheetml/2009/9/main" objectType="CheckBox" fmlaLink="#REF!" lockText="1" noThreeD="1"/>
</file>

<file path=xl/ctrlProps/ctrlProp2028.xml><?xml version="1.0" encoding="utf-8"?>
<formControlPr xmlns="http://schemas.microsoft.com/office/spreadsheetml/2009/9/main" objectType="CheckBox" fmlaLink="#REF!" lockText="1" noThreeD="1"/>
</file>

<file path=xl/ctrlProps/ctrlProp2029.xml><?xml version="1.0" encoding="utf-8"?>
<formControlPr xmlns="http://schemas.microsoft.com/office/spreadsheetml/2009/9/main" objectType="CheckBox" fmlaLink="#REF!" lockText="1" noThreeD="1"/>
</file>

<file path=xl/ctrlProps/ctrlProp2030.xml><?xml version="1.0" encoding="utf-8"?>
<formControlPr xmlns="http://schemas.microsoft.com/office/spreadsheetml/2009/9/main" objectType="CheckBox" fmlaLink="#REF!" lockText="1" noThreeD="1"/>
</file>

<file path=xl/ctrlProps/ctrlProp2031.xml><?xml version="1.0" encoding="utf-8"?>
<formControlPr xmlns="http://schemas.microsoft.com/office/spreadsheetml/2009/9/main" objectType="CheckBox" fmlaLink="#REF!" lockText="1" noThreeD="1"/>
</file>

<file path=xl/ctrlProps/ctrlProp2032.xml><?xml version="1.0" encoding="utf-8"?>
<formControlPr xmlns="http://schemas.microsoft.com/office/spreadsheetml/2009/9/main" objectType="CheckBox" fmlaLink="#REF!" lockText="1" noThreeD="1"/>
</file>

<file path=xl/ctrlProps/ctrlProp2033.xml><?xml version="1.0" encoding="utf-8"?>
<formControlPr xmlns="http://schemas.microsoft.com/office/spreadsheetml/2009/9/main" objectType="CheckBox" fmlaLink="#REF!" lockText="1" noThreeD="1"/>
</file>

<file path=xl/ctrlProps/ctrlProp2034.xml><?xml version="1.0" encoding="utf-8"?>
<formControlPr xmlns="http://schemas.microsoft.com/office/spreadsheetml/2009/9/main" objectType="CheckBox" fmlaLink="#REF!" lockText="1" noThreeD="1"/>
</file>

<file path=xl/ctrlProps/ctrlProp2035.xml><?xml version="1.0" encoding="utf-8"?>
<formControlPr xmlns="http://schemas.microsoft.com/office/spreadsheetml/2009/9/main" objectType="CheckBox" fmlaLink="#REF!" lockText="1" noThreeD="1"/>
</file>

<file path=xl/ctrlProps/ctrlProp2036.xml><?xml version="1.0" encoding="utf-8"?>
<formControlPr xmlns="http://schemas.microsoft.com/office/spreadsheetml/2009/9/main" objectType="CheckBox" fmlaLink="#REF!" lockText="1" noThreeD="1"/>
</file>

<file path=xl/ctrlProps/ctrlProp2037.xml><?xml version="1.0" encoding="utf-8"?>
<formControlPr xmlns="http://schemas.microsoft.com/office/spreadsheetml/2009/9/main" objectType="CheckBox" fmlaLink="#REF!" lockText="1" noThreeD="1"/>
</file>

<file path=xl/ctrlProps/ctrlProp2038.xml><?xml version="1.0" encoding="utf-8"?>
<formControlPr xmlns="http://schemas.microsoft.com/office/spreadsheetml/2009/9/main" objectType="CheckBox" fmlaLink="#REF!" lockText="1" noThreeD="1"/>
</file>

<file path=xl/ctrlProps/ctrlProp2039.xml><?xml version="1.0" encoding="utf-8"?>
<formControlPr xmlns="http://schemas.microsoft.com/office/spreadsheetml/2009/9/main" objectType="CheckBox" fmlaLink="#REF!" lockText="1" noThreeD="1"/>
</file>

<file path=xl/ctrlProps/ctrlProp2040.xml><?xml version="1.0" encoding="utf-8"?>
<formControlPr xmlns="http://schemas.microsoft.com/office/spreadsheetml/2009/9/main" objectType="CheckBox" fmlaLink="#REF!" lockText="1" noThreeD="1"/>
</file>

<file path=xl/ctrlProps/ctrlProp2041.xml><?xml version="1.0" encoding="utf-8"?>
<formControlPr xmlns="http://schemas.microsoft.com/office/spreadsheetml/2009/9/main" objectType="CheckBox" fmlaLink="#REF!" lockText="1" noThreeD="1"/>
</file>

<file path=xl/ctrlProps/ctrlProp2042.xml><?xml version="1.0" encoding="utf-8"?>
<formControlPr xmlns="http://schemas.microsoft.com/office/spreadsheetml/2009/9/main" objectType="CheckBox" fmlaLink="#REF!" lockText="1" noThreeD="1"/>
</file>

<file path=xl/ctrlProps/ctrlProp2043.xml><?xml version="1.0" encoding="utf-8"?>
<formControlPr xmlns="http://schemas.microsoft.com/office/spreadsheetml/2009/9/main" objectType="CheckBox" fmlaLink="#REF!" lockText="1" noThreeD="1"/>
</file>

<file path=xl/ctrlProps/ctrlProp2044.xml><?xml version="1.0" encoding="utf-8"?>
<formControlPr xmlns="http://schemas.microsoft.com/office/spreadsheetml/2009/9/main" objectType="CheckBox" fmlaLink="#REF!" lockText="1" noThreeD="1"/>
</file>

<file path=xl/ctrlProps/ctrlProp2045.xml><?xml version="1.0" encoding="utf-8"?>
<formControlPr xmlns="http://schemas.microsoft.com/office/spreadsheetml/2009/9/main" objectType="CheckBox" fmlaLink="#REF!" lockText="1" noThreeD="1"/>
</file>

<file path=xl/ctrlProps/ctrlProp2046.xml><?xml version="1.0" encoding="utf-8"?>
<formControlPr xmlns="http://schemas.microsoft.com/office/spreadsheetml/2009/9/main" objectType="CheckBox" fmlaLink="#REF!" lockText="1" noThreeD="1"/>
</file>

<file path=xl/ctrlProps/ctrlProp2047.xml><?xml version="1.0" encoding="utf-8"?>
<formControlPr xmlns="http://schemas.microsoft.com/office/spreadsheetml/2009/9/main" objectType="CheckBox" fmlaLink="#REF!" lockText="1" noThreeD="1"/>
</file>

<file path=xl/ctrlProps/ctrlProp2048.xml><?xml version="1.0" encoding="utf-8"?>
<formControlPr xmlns="http://schemas.microsoft.com/office/spreadsheetml/2009/9/main" objectType="CheckBox" fmlaLink="#REF!" lockText="1" noThreeD="1"/>
</file>

<file path=xl/ctrlProps/ctrlProp2049.xml><?xml version="1.0" encoding="utf-8"?>
<formControlPr xmlns="http://schemas.microsoft.com/office/spreadsheetml/2009/9/main" objectType="CheckBox" fmlaLink="#REF!" lockText="1" noThreeD="1"/>
</file>

<file path=xl/ctrlProps/ctrlProp2050.xml><?xml version="1.0" encoding="utf-8"?>
<formControlPr xmlns="http://schemas.microsoft.com/office/spreadsheetml/2009/9/main" objectType="CheckBox" fmlaLink="#REF!" lockText="1" noThreeD="1"/>
</file>

<file path=xl/ctrlProps/ctrlProp2051.xml><?xml version="1.0" encoding="utf-8"?>
<formControlPr xmlns="http://schemas.microsoft.com/office/spreadsheetml/2009/9/main" objectType="CheckBox" fmlaLink="#REF!" lockText="1" noThreeD="1"/>
</file>

<file path=xl/ctrlProps/ctrlProp2052.xml><?xml version="1.0" encoding="utf-8"?>
<formControlPr xmlns="http://schemas.microsoft.com/office/spreadsheetml/2009/9/main" objectType="CheckBox" fmlaLink="#REF!" lockText="1" noThreeD="1"/>
</file>

<file path=xl/ctrlProps/ctrlProp2053.xml><?xml version="1.0" encoding="utf-8"?>
<formControlPr xmlns="http://schemas.microsoft.com/office/spreadsheetml/2009/9/main" objectType="CheckBox" fmlaLink="#REF!" lockText="1" noThreeD="1"/>
</file>

<file path=xl/ctrlProps/ctrlProp2054.xml><?xml version="1.0" encoding="utf-8"?>
<formControlPr xmlns="http://schemas.microsoft.com/office/spreadsheetml/2009/9/main" objectType="CheckBox" fmlaLink="#REF!" lockText="1" noThreeD="1"/>
</file>

<file path=xl/ctrlProps/ctrlProp2055.xml><?xml version="1.0" encoding="utf-8"?>
<formControlPr xmlns="http://schemas.microsoft.com/office/spreadsheetml/2009/9/main" objectType="CheckBox" fmlaLink="#REF!" lockText="1" noThreeD="1"/>
</file>

<file path=xl/ctrlProps/ctrlProp2056.xml><?xml version="1.0" encoding="utf-8"?>
<formControlPr xmlns="http://schemas.microsoft.com/office/spreadsheetml/2009/9/main" objectType="CheckBox" fmlaLink="#REF!" lockText="1" noThreeD="1"/>
</file>

<file path=xl/ctrlProps/ctrlProp2057.xml><?xml version="1.0" encoding="utf-8"?>
<formControlPr xmlns="http://schemas.microsoft.com/office/spreadsheetml/2009/9/main" objectType="CheckBox" fmlaLink="#REF!" lockText="1" noThreeD="1"/>
</file>

<file path=xl/ctrlProps/ctrlProp2058.xml><?xml version="1.0" encoding="utf-8"?>
<formControlPr xmlns="http://schemas.microsoft.com/office/spreadsheetml/2009/9/main" objectType="CheckBox" fmlaLink="#REF!" lockText="1" noThreeD="1"/>
</file>

<file path=xl/ctrlProps/ctrlProp2059.xml><?xml version="1.0" encoding="utf-8"?>
<formControlPr xmlns="http://schemas.microsoft.com/office/spreadsheetml/2009/9/main" objectType="CheckBox" fmlaLink="#REF!" lockText="1" noThreeD="1"/>
</file>

<file path=xl/ctrlProps/ctrlProp2060.xml><?xml version="1.0" encoding="utf-8"?>
<formControlPr xmlns="http://schemas.microsoft.com/office/spreadsheetml/2009/9/main" objectType="CheckBox" fmlaLink="#REF!" lockText="1" noThreeD="1"/>
</file>

<file path=xl/ctrlProps/ctrlProp2061.xml><?xml version="1.0" encoding="utf-8"?>
<formControlPr xmlns="http://schemas.microsoft.com/office/spreadsheetml/2009/9/main" objectType="CheckBox" fmlaLink="#REF!" lockText="1" noThreeD="1"/>
</file>

<file path=xl/ctrlProps/ctrlProp2062.xml><?xml version="1.0" encoding="utf-8"?>
<formControlPr xmlns="http://schemas.microsoft.com/office/spreadsheetml/2009/9/main" objectType="CheckBox" fmlaLink="#REF!" lockText="1" noThreeD="1"/>
</file>

<file path=xl/ctrlProps/ctrlProp2063.xml><?xml version="1.0" encoding="utf-8"?>
<formControlPr xmlns="http://schemas.microsoft.com/office/spreadsheetml/2009/9/main" objectType="CheckBox" fmlaLink="#REF!" lockText="1" noThreeD="1"/>
</file>

<file path=xl/ctrlProps/ctrlProp2064.xml><?xml version="1.0" encoding="utf-8"?>
<formControlPr xmlns="http://schemas.microsoft.com/office/spreadsheetml/2009/9/main" objectType="CheckBox" fmlaLink="#REF!" lockText="1" noThreeD="1"/>
</file>

<file path=xl/ctrlProps/ctrlProp2065.xml><?xml version="1.0" encoding="utf-8"?>
<formControlPr xmlns="http://schemas.microsoft.com/office/spreadsheetml/2009/9/main" objectType="CheckBox" fmlaLink="#REF!" lockText="1" noThreeD="1"/>
</file>

<file path=xl/ctrlProps/ctrlProp2066.xml><?xml version="1.0" encoding="utf-8"?>
<formControlPr xmlns="http://schemas.microsoft.com/office/spreadsheetml/2009/9/main" objectType="CheckBox" fmlaLink="#REF!" lockText="1" noThreeD="1"/>
</file>

<file path=xl/ctrlProps/ctrlProp2067.xml><?xml version="1.0" encoding="utf-8"?>
<formControlPr xmlns="http://schemas.microsoft.com/office/spreadsheetml/2009/9/main" objectType="CheckBox" fmlaLink="#REF!" lockText="1" noThreeD="1"/>
</file>

<file path=xl/ctrlProps/ctrlProp2068.xml><?xml version="1.0" encoding="utf-8"?>
<formControlPr xmlns="http://schemas.microsoft.com/office/spreadsheetml/2009/9/main" objectType="CheckBox" fmlaLink="#REF!" lockText="1" noThreeD="1"/>
</file>

<file path=xl/ctrlProps/ctrlProp2069.xml><?xml version="1.0" encoding="utf-8"?>
<formControlPr xmlns="http://schemas.microsoft.com/office/spreadsheetml/2009/9/main" objectType="CheckBox" fmlaLink="#REF!" lockText="1" noThreeD="1"/>
</file>

<file path=xl/ctrlProps/ctrlProp2070.xml><?xml version="1.0" encoding="utf-8"?>
<formControlPr xmlns="http://schemas.microsoft.com/office/spreadsheetml/2009/9/main" objectType="CheckBox" fmlaLink="#REF!" lockText="1" noThreeD="1"/>
</file>

<file path=xl/ctrlProps/ctrlProp2071.xml><?xml version="1.0" encoding="utf-8"?>
<formControlPr xmlns="http://schemas.microsoft.com/office/spreadsheetml/2009/9/main" objectType="CheckBox" fmlaLink="#REF!" lockText="1" noThreeD="1"/>
</file>

<file path=xl/ctrlProps/ctrlProp2072.xml><?xml version="1.0" encoding="utf-8"?>
<formControlPr xmlns="http://schemas.microsoft.com/office/spreadsheetml/2009/9/main" objectType="CheckBox" fmlaLink="#REF!" lockText="1" noThreeD="1"/>
</file>

<file path=xl/ctrlProps/ctrlProp2073.xml><?xml version="1.0" encoding="utf-8"?>
<formControlPr xmlns="http://schemas.microsoft.com/office/spreadsheetml/2009/9/main" objectType="CheckBox" fmlaLink="#REF!" lockText="1" noThreeD="1"/>
</file>

<file path=xl/ctrlProps/ctrlProp2074.xml><?xml version="1.0" encoding="utf-8"?>
<formControlPr xmlns="http://schemas.microsoft.com/office/spreadsheetml/2009/9/main" objectType="CheckBox" fmlaLink="#REF!" lockText="1" noThreeD="1"/>
</file>

<file path=xl/ctrlProps/ctrlProp2075.xml><?xml version="1.0" encoding="utf-8"?>
<formControlPr xmlns="http://schemas.microsoft.com/office/spreadsheetml/2009/9/main" objectType="CheckBox" fmlaLink="#REF!" lockText="1" noThreeD="1"/>
</file>

<file path=xl/ctrlProps/ctrlProp2076.xml><?xml version="1.0" encoding="utf-8"?>
<formControlPr xmlns="http://schemas.microsoft.com/office/spreadsheetml/2009/9/main" objectType="CheckBox" fmlaLink="#REF!" lockText="1" noThreeD="1"/>
</file>

<file path=xl/ctrlProps/ctrlProp2077.xml><?xml version="1.0" encoding="utf-8"?>
<formControlPr xmlns="http://schemas.microsoft.com/office/spreadsheetml/2009/9/main" objectType="CheckBox" fmlaLink="#REF!" lockText="1" noThreeD="1"/>
</file>

<file path=xl/ctrlProps/ctrlProp2078.xml><?xml version="1.0" encoding="utf-8"?>
<formControlPr xmlns="http://schemas.microsoft.com/office/spreadsheetml/2009/9/main" objectType="CheckBox" fmlaLink="#REF!" lockText="1" noThreeD="1"/>
</file>

<file path=xl/ctrlProps/ctrlProp2079.xml><?xml version="1.0" encoding="utf-8"?>
<formControlPr xmlns="http://schemas.microsoft.com/office/spreadsheetml/2009/9/main" objectType="CheckBox" fmlaLink="#REF!" lockText="1" noThreeD="1"/>
</file>

<file path=xl/ctrlProps/ctrlProp2080.xml><?xml version="1.0" encoding="utf-8"?>
<formControlPr xmlns="http://schemas.microsoft.com/office/spreadsheetml/2009/9/main" objectType="CheckBox" fmlaLink="#REF!" lockText="1" noThreeD="1"/>
</file>

<file path=xl/ctrlProps/ctrlProp2081.xml><?xml version="1.0" encoding="utf-8"?>
<formControlPr xmlns="http://schemas.microsoft.com/office/spreadsheetml/2009/9/main" objectType="CheckBox" fmlaLink="#REF!" lockText="1" noThreeD="1"/>
</file>

<file path=xl/ctrlProps/ctrlProp2082.xml><?xml version="1.0" encoding="utf-8"?>
<formControlPr xmlns="http://schemas.microsoft.com/office/spreadsheetml/2009/9/main" objectType="CheckBox" fmlaLink="#REF!" lockText="1" noThreeD="1"/>
</file>

<file path=xl/ctrlProps/ctrlProp2083.xml><?xml version="1.0" encoding="utf-8"?>
<formControlPr xmlns="http://schemas.microsoft.com/office/spreadsheetml/2009/9/main" objectType="CheckBox" fmlaLink="#REF!" lockText="1" noThreeD="1"/>
</file>

<file path=xl/ctrlProps/ctrlProp2084.xml><?xml version="1.0" encoding="utf-8"?>
<formControlPr xmlns="http://schemas.microsoft.com/office/spreadsheetml/2009/9/main" objectType="CheckBox" fmlaLink="#REF!" lockText="1" noThreeD="1"/>
</file>

<file path=xl/ctrlProps/ctrlProp2085.xml><?xml version="1.0" encoding="utf-8"?>
<formControlPr xmlns="http://schemas.microsoft.com/office/spreadsheetml/2009/9/main" objectType="CheckBox" fmlaLink="#REF!" lockText="1" noThreeD="1"/>
</file>

<file path=xl/ctrlProps/ctrlProp2086.xml><?xml version="1.0" encoding="utf-8"?>
<formControlPr xmlns="http://schemas.microsoft.com/office/spreadsheetml/2009/9/main" objectType="CheckBox" fmlaLink="#REF!" lockText="1" noThreeD="1"/>
</file>

<file path=xl/ctrlProps/ctrlProp2087.xml><?xml version="1.0" encoding="utf-8"?>
<formControlPr xmlns="http://schemas.microsoft.com/office/spreadsheetml/2009/9/main" objectType="CheckBox" fmlaLink="#REF!" lockText="1" noThreeD="1"/>
</file>

<file path=xl/ctrlProps/ctrlProp2088.xml><?xml version="1.0" encoding="utf-8"?>
<formControlPr xmlns="http://schemas.microsoft.com/office/spreadsheetml/2009/9/main" objectType="CheckBox" fmlaLink="#REF!" lockText="1" noThreeD="1"/>
</file>

<file path=xl/ctrlProps/ctrlProp2089.xml><?xml version="1.0" encoding="utf-8"?>
<formControlPr xmlns="http://schemas.microsoft.com/office/spreadsheetml/2009/9/main" objectType="CheckBox" fmlaLink="#REF!" lockText="1" noThreeD="1"/>
</file>

<file path=xl/ctrlProps/ctrlProp2090.xml><?xml version="1.0" encoding="utf-8"?>
<formControlPr xmlns="http://schemas.microsoft.com/office/spreadsheetml/2009/9/main" objectType="CheckBox" fmlaLink="#REF!" lockText="1" noThreeD="1"/>
</file>

<file path=xl/ctrlProps/ctrlProp2091.xml><?xml version="1.0" encoding="utf-8"?>
<formControlPr xmlns="http://schemas.microsoft.com/office/spreadsheetml/2009/9/main" objectType="CheckBox" fmlaLink="#REF!" lockText="1" noThreeD="1"/>
</file>

<file path=xl/ctrlProps/ctrlProp2092.xml><?xml version="1.0" encoding="utf-8"?>
<formControlPr xmlns="http://schemas.microsoft.com/office/spreadsheetml/2009/9/main" objectType="CheckBox" fmlaLink="#REF!" lockText="1" noThreeD="1"/>
</file>

<file path=xl/ctrlProps/ctrlProp2093.xml><?xml version="1.0" encoding="utf-8"?>
<formControlPr xmlns="http://schemas.microsoft.com/office/spreadsheetml/2009/9/main" objectType="CheckBox" fmlaLink="#REF!" lockText="1" noThreeD="1"/>
</file>

<file path=xl/ctrlProps/ctrlProp2094.xml><?xml version="1.0" encoding="utf-8"?>
<formControlPr xmlns="http://schemas.microsoft.com/office/spreadsheetml/2009/9/main" objectType="CheckBox" fmlaLink="#REF!" lockText="1" noThreeD="1"/>
</file>

<file path=xl/ctrlProps/ctrlProp2095.xml><?xml version="1.0" encoding="utf-8"?>
<formControlPr xmlns="http://schemas.microsoft.com/office/spreadsheetml/2009/9/main" objectType="CheckBox" fmlaLink="#REF!" lockText="1" noThreeD="1"/>
</file>

<file path=xl/ctrlProps/ctrlProp2096.xml><?xml version="1.0" encoding="utf-8"?>
<formControlPr xmlns="http://schemas.microsoft.com/office/spreadsheetml/2009/9/main" objectType="CheckBox" fmlaLink="#REF!" lockText="1" noThreeD="1"/>
</file>

<file path=xl/ctrlProps/ctrlProp2097.xml><?xml version="1.0" encoding="utf-8"?>
<formControlPr xmlns="http://schemas.microsoft.com/office/spreadsheetml/2009/9/main" objectType="CheckBox" fmlaLink="#REF!" lockText="1" noThreeD="1"/>
</file>

<file path=xl/ctrlProps/ctrlProp2098.xml><?xml version="1.0" encoding="utf-8"?>
<formControlPr xmlns="http://schemas.microsoft.com/office/spreadsheetml/2009/9/main" objectType="CheckBox" fmlaLink="#REF!" lockText="1" noThreeD="1"/>
</file>

<file path=xl/ctrlProps/ctrlProp2099.xml><?xml version="1.0" encoding="utf-8"?>
<formControlPr xmlns="http://schemas.microsoft.com/office/spreadsheetml/2009/9/main" objectType="CheckBox" fmlaLink="#REF!" lockText="1" noThreeD="1"/>
</file>

<file path=xl/ctrlProps/ctrlProp2100.xml><?xml version="1.0" encoding="utf-8"?>
<formControlPr xmlns="http://schemas.microsoft.com/office/spreadsheetml/2009/9/main" objectType="CheckBox" fmlaLink="#REF!" lockText="1" noThreeD="1"/>
</file>

<file path=xl/ctrlProps/ctrlProp2101.xml><?xml version="1.0" encoding="utf-8"?>
<formControlPr xmlns="http://schemas.microsoft.com/office/spreadsheetml/2009/9/main" objectType="CheckBox" fmlaLink="#REF!" lockText="1" noThreeD="1"/>
</file>

<file path=xl/ctrlProps/ctrlProp2102.xml><?xml version="1.0" encoding="utf-8"?>
<formControlPr xmlns="http://schemas.microsoft.com/office/spreadsheetml/2009/9/main" objectType="CheckBox" fmlaLink="#REF!" lockText="1" noThreeD="1"/>
</file>

<file path=xl/ctrlProps/ctrlProp2103.xml><?xml version="1.0" encoding="utf-8"?>
<formControlPr xmlns="http://schemas.microsoft.com/office/spreadsheetml/2009/9/main" objectType="CheckBox" fmlaLink="#REF!" lockText="1" noThreeD="1"/>
</file>

<file path=xl/ctrlProps/ctrlProp2104.xml><?xml version="1.0" encoding="utf-8"?>
<formControlPr xmlns="http://schemas.microsoft.com/office/spreadsheetml/2009/9/main" objectType="CheckBox" fmlaLink="#REF!" lockText="1" noThreeD="1"/>
</file>

<file path=xl/ctrlProps/ctrlProp2105.xml><?xml version="1.0" encoding="utf-8"?>
<formControlPr xmlns="http://schemas.microsoft.com/office/spreadsheetml/2009/9/main" objectType="CheckBox" fmlaLink="#REF!" lockText="1" noThreeD="1"/>
</file>

<file path=xl/ctrlProps/ctrlProp2106.xml><?xml version="1.0" encoding="utf-8"?>
<formControlPr xmlns="http://schemas.microsoft.com/office/spreadsheetml/2009/9/main" objectType="CheckBox" fmlaLink="#REF!" lockText="1" noThreeD="1"/>
</file>

<file path=xl/ctrlProps/ctrlProp2107.xml><?xml version="1.0" encoding="utf-8"?>
<formControlPr xmlns="http://schemas.microsoft.com/office/spreadsheetml/2009/9/main" objectType="CheckBox" fmlaLink="#REF!" lockText="1" noThreeD="1"/>
</file>

<file path=xl/ctrlProps/ctrlProp2108.xml><?xml version="1.0" encoding="utf-8"?>
<formControlPr xmlns="http://schemas.microsoft.com/office/spreadsheetml/2009/9/main" objectType="CheckBox" fmlaLink="#REF!" lockText="1" noThreeD="1"/>
</file>

<file path=xl/ctrlProps/ctrlProp2109.xml><?xml version="1.0" encoding="utf-8"?>
<formControlPr xmlns="http://schemas.microsoft.com/office/spreadsheetml/2009/9/main" objectType="CheckBox" fmlaLink="#REF!" lockText="1" noThreeD="1"/>
</file>

<file path=xl/ctrlProps/ctrlProp2110.xml><?xml version="1.0" encoding="utf-8"?>
<formControlPr xmlns="http://schemas.microsoft.com/office/spreadsheetml/2009/9/main" objectType="CheckBox" fmlaLink="#REF!" lockText="1" noThreeD="1"/>
</file>

<file path=xl/ctrlProps/ctrlProp2111.xml><?xml version="1.0" encoding="utf-8"?>
<formControlPr xmlns="http://schemas.microsoft.com/office/spreadsheetml/2009/9/main" objectType="CheckBox" fmlaLink="#REF!" lockText="1" noThreeD="1"/>
</file>

<file path=xl/ctrlProps/ctrlProp2112.xml><?xml version="1.0" encoding="utf-8"?>
<formControlPr xmlns="http://schemas.microsoft.com/office/spreadsheetml/2009/9/main" objectType="CheckBox" fmlaLink="#REF!" lockText="1" noThreeD="1"/>
</file>

<file path=xl/ctrlProps/ctrlProp2113.xml><?xml version="1.0" encoding="utf-8"?>
<formControlPr xmlns="http://schemas.microsoft.com/office/spreadsheetml/2009/9/main" objectType="CheckBox" fmlaLink="#REF!" lockText="1" noThreeD="1"/>
</file>

<file path=xl/ctrlProps/ctrlProp2114.xml><?xml version="1.0" encoding="utf-8"?>
<formControlPr xmlns="http://schemas.microsoft.com/office/spreadsheetml/2009/9/main" objectType="CheckBox" fmlaLink="#REF!" lockText="1" noThreeD="1"/>
</file>

<file path=xl/ctrlProps/ctrlProp2115.xml><?xml version="1.0" encoding="utf-8"?>
<formControlPr xmlns="http://schemas.microsoft.com/office/spreadsheetml/2009/9/main" objectType="CheckBox" fmlaLink="#REF!" lockText="1" noThreeD="1"/>
</file>

<file path=xl/ctrlProps/ctrlProp2116.xml><?xml version="1.0" encoding="utf-8"?>
<formControlPr xmlns="http://schemas.microsoft.com/office/spreadsheetml/2009/9/main" objectType="CheckBox" fmlaLink="#REF!" lockText="1" noThreeD="1"/>
</file>

<file path=xl/ctrlProps/ctrlProp2117.xml><?xml version="1.0" encoding="utf-8"?>
<formControlPr xmlns="http://schemas.microsoft.com/office/spreadsheetml/2009/9/main" objectType="CheckBox" fmlaLink="#REF!" lockText="1" noThreeD="1"/>
</file>

<file path=xl/ctrlProps/ctrlProp2118.xml><?xml version="1.0" encoding="utf-8"?>
<formControlPr xmlns="http://schemas.microsoft.com/office/spreadsheetml/2009/9/main" objectType="CheckBox" fmlaLink="#REF!" lockText="1" noThreeD="1"/>
</file>

<file path=xl/ctrlProps/ctrlProp2119.xml><?xml version="1.0" encoding="utf-8"?>
<formControlPr xmlns="http://schemas.microsoft.com/office/spreadsheetml/2009/9/main" objectType="CheckBox" fmlaLink="#REF!" lockText="1" noThreeD="1"/>
</file>

<file path=xl/ctrlProps/ctrlProp2120.xml><?xml version="1.0" encoding="utf-8"?>
<formControlPr xmlns="http://schemas.microsoft.com/office/spreadsheetml/2009/9/main" objectType="CheckBox" fmlaLink="#REF!" lockText="1" noThreeD="1"/>
</file>

<file path=xl/ctrlProps/ctrlProp2121.xml><?xml version="1.0" encoding="utf-8"?>
<formControlPr xmlns="http://schemas.microsoft.com/office/spreadsheetml/2009/9/main" objectType="CheckBox" fmlaLink="#REF!" lockText="1" noThreeD="1"/>
</file>

<file path=xl/ctrlProps/ctrlProp2122.xml><?xml version="1.0" encoding="utf-8"?>
<formControlPr xmlns="http://schemas.microsoft.com/office/spreadsheetml/2009/9/main" objectType="CheckBox" fmlaLink="#REF!" lockText="1" noThreeD="1"/>
</file>

<file path=xl/ctrlProps/ctrlProp2123.xml><?xml version="1.0" encoding="utf-8"?>
<formControlPr xmlns="http://schemas.microsoft.com/office/spreadsheetml/2009/9/main" objectType="CheckBox" fmlaLink="#REF!" lockText="1" noThreeD="1"/>
</file>

<file path=xl/ctrlProps/ctrlProp2124.xml><?xml version="1.0" encoding="utf-8"?>
<formControlPr xmlns="http://schemas.microsoft.com/office/spreadsheetml/2009/9/main" objectType="CheckBox" fmlaLink="#REF!" lockText="1" noThreeD="1"/>
</file>

<file path=xl/ctrlProps/ctrlProp2125.xml><?xml version="1.0" encoding="utf-8"?>
<formControlPr xmlns="http://schemas.microsoft.com/office/spreadsheetml/2009/9/main" objectType="CheckBox" fmlaLink="#REF!" lockText="1" noThreeD="1"/>
</file>

<file path=xl/ctrlProps/ctrlProp2126.xml><?xml version="1.0" encoding="utf-8"?>
<formControlPr xmlns="http://schemas.microsoft.com/office/spreadsheetml/2009/9/main" objectType="CheckBox" fmlaLink="#REF!" lockText="1" noThreeD="1"/>
</file>

<file path=xl/ctrlProps/ctrlProp2127.xml><?xml version="1.0" encoding="utf-8"?>
<formControlPr xmlns="http://schemas.microsoft.com/office/spreadsheetml/2009/9/main" objectType="CheckBox" fmlaLink="#REF!" lockText="1" noThreeD="1"/>
</file>

<file path=xl/ctrlProps/ctrlProp2128.xml><?xml version="1.0" encoding="utf-8"?>
<formControlPr xmlns="http://schemas.microsoft.com/office/spreadsheetml/2009/9/main" objectType="CheckBox" fmlaLink="#REF!" lockText="1" noThreeD="1"/>
</file>

<file path=xl/ctrlProps/ctrlProp2129.xml><?xml version="1.0" encoding="utf-8"?>
<formControlPr xmlns="http://schemas.microsoft.com/office/spreadsheetml/2009/9/main" objectType="CheckBox" fmlaLink="#REF!" lockText="1" noThreeD="1"/>
</file>

<file path=xl/ctrlProps/ctrlProp2130.xml><?xml version="1.0" encoding="utf-8"?>
<formControlPr xmlns="http://schemas.microsoft.com/office/spreadsheetml/2009/9/main" objectType="CheckBox" fmlaLink="#REF!" lockText="1" noThreeD="1"/>
</file>

<file path=xl/ctrlProps/ctrlProp2131.xml><?xml version="1.0" encoding="utf-8"?>
<formControlPr xmlns="http://schemas.microsoft.com/office/spreadsheetml/2009/9/main" objectType="CheckBox" fmlaLink="#REF!" lockText="1" noThreeD="1"/>
</file>

<file path=xl/ctrlProps/ctrlProp2132.xml><?xml version="1.0" encoding="utf-8"?>
<formControlPr xmlns="http://schemas.microsoft.com/office/spreadsheetml/2009/9/main" objectType="CheckBox" fmlaLink="#REF!" lockText="1" noThreeD="1"/>
</file>

<file path=xl/ctrlProps/ctrlProp2133.xml><?xml version="1.0" encoding="utf-8"?>
<formControlPr xmlns="http://schemas.microsoft.com/office/spreadsheetml/2009/9/main" objectType="CheckBox" fmlaLink="#REF!" lockText="1" noThreeD="1"/>
</file>

<file path=xl/ctrlProps/ctrlProp2134.xml><?xml version="1.0" encoding="utf-8"?>
<formControlPr xmlns="http://schemas.microsoft.com/office/spreadsheetml/2009/9/main" objectType="CheckBox" fmlaLink="#REF!" lockText="1" noThreeD="1"/>
</file>

<file path=xl/ctrlProps/ctrlProp2135.xml><?xml version="1.0" encoding="utf-8"?>
<formControlPr xmlns="http://schemas.microsoft.com/office/spreadsheetml/2009/9/main" objectType="CheckBox" fmlaLink="#REF!" lockText="1" noThreeD="1"/>
</file>

<file path=xl/ctrlProps/ctrlProp2136.xml><?xml version="1.0" encoding="utf-8"?>
<formControlPr xmlns="http://schemas.microsoft.com/office/spreadsheetml/2009/9/main" objectType="CheckBox" fmlaLink="#REF!" lockText="1" noThreeD="1"/>
</file>

<file path=xl/ctrlProps/ctrlProp2137.xml><?xml version="1.0" encoding="utf-8"?>
<formControlPr xmlns="http://schemas.microsoft.com/office/spreadsheetml/2009/9/main" objectType="CheckBox" fmlaLink="#REF!" lockText="1" noThreeD="1"/>
</file>

<file path=xl/ctrlProps/ctrlProp2138.xml><?xml version="1.0" encoding="utf-8"?>
<formControlPr xmlns="http://schemas.microsoft.com/office/spreadsheetml/2009/9/main" objectType="CheckBox" fmlaLink="#REF!" lockText="1" noThreeD="1"/>
</file>

<file path=xl/ctrlProps/ctrlProp2139.xml><?xml version="1.0" encoding="utf-8"?>
<formControlPr xmlns="http://schemas.microsoft.com/office/spreadsheetml/2009/9/main" objectType="CheckBox" fmlaLink="#REF!" lockText="1" noThreeD="1"/>
</file>

<file path=xl/ctrlProps/ctrlProp2140.xml><?xml version="1.0" encoding="utf-8"?>
<formControlPr xmlns="http://schemas.microsoft.com/office/spreadsheetml/2009/9/main" objectType="CheckBox" fmlaLink="#REF!" lockText="1" noThreeD="1"/>
</file>

<file path=xl/ctrlProps/ctrlProp2141.xml><?xml version="1.0" encoding="utf-8"?>
<formControlPr xmlns="http://schemas.microsoft.com/office/spreadsheetml/2009/9/main" objectType="CheckBox" fmlaLink="#REF!" lockText="1" noThreeD="1"/>
</file>

<file path=xl/ctrlProps/ctrlProp2142.xml><?xml version="1.0" encoding="utf-8"?>
<formControlPr xmlns="http://schemas.microsoft.com/office/spreadsheetml/2009/9/main" objectType="CheckBox" fmlaLink="#REF!" lockText="1" noThreeD="1"/>
</file>

<file path=xl/ctrlProps/ctrlProp2143.xml><?xml version="1.0" encoding="utf-8"?>
<formControlPr xmlns="http://schemas.microsoft.com/office/spreadsheetml/2009/9/main" objectType="CheckBox" fmlaLink="#REF!" lockText="1" noThreeD="1"/>
</file>

<file path=xl/ctrlProps/ctrlProp2144.xml><?xml version="1.0" encoding="utf-8"?>
<formControlPr xmlns="http://schemas.microsoft.com/office/spreadsheetml/2009/9/main" objectType="CheckBox" fmlaLink="#REF!" lockText="1" noThreeD="1"/>
</file>

<file path=xl/ctrlProps/ctrlProp2145.xml><?xml version="1.0" encoding="utf-8"?>
<formControlPr xmlns="http://schemas.microsoft.com/office/spreadsheetml/2009/9/main" objectType="CheckBox" fmlaLink="#REF!" lockText="1" noThreeD="1"/>
</file>

<file path=xl/ctrlProps/ctrlProp2146.xml><?xml version="1.0" encoding="utf-8"?>
<formControlPr xmlns="http://schemas.microsoft.com/office/spreadsheetml/2009/9/main" objectType="CheckBox" fmlaLink="#REF!" lockText="1" noThreeD="1"/>
</file>

<file path=xl/ctrlProps/ctrlProp2147.xml><?xml version="1.0" encoding="utf-8"?>
<formControlPr xmlns="http://schemas.microsoft.com/office/spreadsheetml/2009/9/main" objectType="CheckBox" fmlaLink="#REF!" lockText="1" noThreeD="1"/>
</file>

<file path=xl/ctrlProps/ctrlProp2148.xml><?xml version="1.0" encoding="utf-8"?>
<formControlPr xmlns="http://schemas.microsoft.com/office/spreadsheetml/2009/9/main" objectType="CheckBox" fmlaLink="#REF!" lockText="1" noThreeD="1"/>
</file>

<file path=xl/ctrlProps/ctrlProp2149.xml><?xml version="1.0" encoding="utf-8"?>
<formControlPr xmlns="http://schemas.microsoft.com/office/spreadsheetml/2009/9/main" objectType="CheckBox" fmlaLink="#REF!" lockText="1" noThreeD="1"/>
</file>

<file path=xl/ctrlProps/ctrlProp2150.xml><?xml version="1.0" encoding="utf-8"?>
<formControlPr xmlns="http://schemas.microsoft.com/office/spreadsheetml/2009/9/main" objectType="CheckBox" fmlaLink="#REF!" lockText="1" noThreeD="1"/>
</file>

<file path=xl/ctrlProps/ctrlProp2151.xml><?xml version="1.0" encoding="utf-8"?>
<formControlPr xmlns="http://schemas.microsoft.com/office/spreadsheetml/2009/9/main" objectType="CheckBox" fmlaLink="#REF!" lockText="1" noThreeD="1"/>
</file>

<file path=xl/ctrlProps/ctrlProp2152.xml><?xml version="1.0" encoding="utf-8"?>
<formControlPr xmlns="http://schemas.microsoft.com/office/spreadsheetml/2009/9/main" objectType="CheckBox" fmlaLink="#REF!" lockText="1" noThreeD="1"/>
</file>

<file path=xl/ctrlProps/ctrlProp2153.xml><?xml version="1.0" encoding="utf-8"?>
<formControlPr xmlns="http://schemas.microsoft.com/office/spreadsheetml/2009/9/main" objectType="CheckBox" fmlaLink="#REF!" lockText="1" noThreeD="1"/>
</file>

<file path=xl/ctrlProps/ctrlProp2154.xml><?xml version="1.0" encoding="utf-8"?>
<formControlPr xmlns="http://schemas.microsoft.com/office/spreadsheetml/2009/9/main" objectType="CheckBox" fmlaLink="#REF!" lockText="1" noThreeD="1"/>
</file>

<file path=xl/ctrlProps/ctrlProp2155.xml><?xml version="1.0" encoding="utf-8"?>
<formControlPr xmlns="http://schemas.microsoft.com/office/spreadsheetml/2009/9/main" objectType="CheckBox" fmlaLink="#REF!" lockText="1" noThreeD="1"/>
</file>

<file path=xl/ctrlProps/ctrlProp2156.xml><?xml version="1.0" encoding="utf-8"?>
<formControlPr xmlns="http://schemas.microsoft.com/office/spreadsheetml/2009/9/main" objectType="CheckBox" fmlaLink="#REF!" lockText="1" noThreeD="1"/>
</file>

<file path=xl/ctrlProps/ctrlProp2157.xml><?xml version="1.0" encoding="utf-8"?>
<formControlPr xmlns="http://schemas.microsoft.com/office/spreadsheetml/2009/9/main" objectType="CheckBox" fmlaLink="#REF!" lockText="1" noThreeD="1"/>
</file>

<file path=xl/ctrlProps/ctrlProp2158.xml><?xml version="1.0" encoding="utf-8"?>
<formControlPr xmlns="http://schemas.microsoft.com/office/spreadsheetml/2009/9/main" objectType="CheckBox" fmlaLink="#REF!" lockText="1" noThreeD="1"/>
</file>

<file path=xl/ctrlProps/ctrlProp2159.xml><?xml version="1.0" encoding="utf-8"?>
<formControlPr xmlns="http://schemas.microsoft.com/office/spreadsheetml/2009/9/main" objectType="CheckBox" fmlaLink="#REF!" lockText="1" noThreeD="1"/>
</file>

<file path=xl/ctrlProps/ctrlProp2160.xml><?xml version="1.0" encoding="utf-8"?>
<formControlPr xmlns="http://schemas.microsoft.com/office/spreadsheetml/2009/9/main" objectType="CheckBox" fmlaLink="#REF!" lockText="1" noThreeD="1"/>
</file>

<file path=xl/ctrlProps/ctrlProp2161.xml><?xml version="1.0" encoding="utf-8"?>
<formControlPr xmlns="http://schemas.microsoft.com/office/spreadsheetml/2009/9/main" objectType="CheckBox" fmlaLink="#REF!" lockText="1" noThreeD="1"/>
</file>

<file path=xl/ctrlProps/ctrlProp2162.xml><?xml version="1.0" encoding="utf-8"?>
<formControlPr xmlns="http://schemas.microsoft.com/office/spreadsheetml/2009/9/main" objectType="CheckBox" fmlaLink="#REF!" lockText="1" noThreeD="1"/>
</file>

<file path=xl/ctrlProps/ctrlProp2163.xml><?xml version="1.0" encoding="utf-8"?>
<formControlPr xmlns="http://schemas.microsoft.com/office/spreadsheetml/2009/9/main" objectType="CheckBox" fmlaLink="#REF!" lockText="1" noThreeD="1"/>
</file>

<file path=xl/ctrlProps/ctrlProp2164.xml><?xml version="1.0" encoding="utf-8"?>
<formControlPr xmlns="http://schemas.microsoft.com/office/spreadsheetml/2009/9/main" objectType="CheckBox" fmlaLink="#REF!" lockText="1" noThreeD="1"/>
</file>

<file path=xl/ctrlProps/ctrlProp2165.xml><?xml version="1.0" encoding="utf-8"?>
<formControlPr xmlns="http://schemas.microsoft.com/office/spreadsheetml/2009/9/main" objectType="CheckBox" fmlaLink="#REF!" lockText="1" noThreeD="1"/>
</file>

<file path=xl/ctrlProps/ctrlProp2166.xml><?xml version="1.0" encoding="utf-8"?>
<formControlPr xmlns="http://schemas.microsoft.com/office/spreadsheetml/2009/9/main" objectType="CheckBox" fmlaLink="#REF!" lockText="1" noThreeD="1"/>
</file>

<file path=xl/ctrlProps/ctrlProp2167.xml><?xml version="1.0" encoding="utf-8"?>
<formControlPr xmlns="http://schemas.microsoft.com/office/spreadsheetml/2009/9/main" objectType="CheckBox" fmlaLink="#REF!" lockText="1" noThreeD="1"/>
</file>

<file path=xl/ctrlProps/ctrlProp2168.xml><?xml version="1.0" encoding="utf-8"?>
<formControlPr xmlns="http://schemas.microsoft.com/office/spreadsheetml/2009/9/main" objectType="CheckBox" fmlaLink="#REF!" lockText="1" noThreeD="1"/>
</file>

<file path=xl/ctrlProps/ctrlProp2169.xml><?xml version="1.0" encoding="utf-8"?>
<formControlPr xmlns="http://schemas.microsoft.com/office/spreadsheetml/2009/9/main" objectType="CheckBox" fmlaLink="#REF!" lockText="1" noThreeD="1"/>
</file>

<file path=xl/ctrlProps/ctrlProp2170.xml><?xml version="1.0" encoding="utf-8"?>
<formControlPr xmlns="http://schemas.microsoft.com/office/spreadsheetml/2009/9/main" objectType="CheckBox" fmlaLink="#REF!" lockText="1" noThreeD="1"/>
</file>

<file path=xl/ctrlProps/ctrlProp2171.xml><?xml version="1.0" encoding="utf-8"?>
<formControlPr xmlns="http://schemas.microsoft.com/office/spreadsheetml/2009/9/main" objectType="CheckBox" fmlaLink="#REF!" lockText="1" noThreeD="1"/>
</file>

<file path=xl/ctrlProps/ctrlProp2172.xml><?xml version="1.0" encoding="utf-8"?>
<formControlPr xmlns="http://schemas.microsoft.com/office/spreadsheetml/2009/9/main" objectType="CheckBox" fmlaLink="#REF!" lockText="1" noThreeD="1"/>
</file>

<file path=xl/ctrlProps/ctrlProp2173.xml><?xml version="1.0" encoding="utf-8"?>
<formControlPr xmlns="http://schemas.microsoft.com/office/spreadsheetml/2009/9/main" objectType="CheckBox" fmlaLink="#REF!" lockText="1" noThreeD="1"/>
</file>

<file path=xl/ctrlProps/ctrlProp2174.xml><?xml version="1.0" encoding="utf-8"?>
<formControlPr xmlns="http://schemas.microsoft.com/office/spreadsheetml/2009/9/main" objectType="CheckBox" fmlaLink="#REF!" lockText="1" noThreeD="1"/>
</file>

<file path=xl/ctrlProps/ctrlProp2175.xml><?xml version="1.0" encoding="utf-8"?>
<formControlPr xmlns="http://schemas.microsoft.com/office/spreadsheetml/2009/9/main" objectType="CheckBox" fmlaLink="#REF!" lockText="1" noThreeD="1"/>
</file>

<file path=xl/ctrlProps/ctrlProp2176.xml><?xml version="1.0" encoding="utf-8"?>
<formControlPr xmlns="http://schemas.microsoft.com/office/spreadsheetml/2009/9/main" objectType="CheckBox" fmlaLink="#REF!" lockText="1" noThreeD="1"/>
</file>

<file path=xl/ctrlProps/ctrlProp2177.xml><?xml version="1.0" encoding="utf-8"?>
<formControlPr xmlns="http://schemas.microsoft.com/office/spreadsheetml/2009/9/main" objectType="CheckBox" fmlaLink="#REF!" lockText="1" noThreeD="1"/>
</file>

<file path=xl/ctrlProps/ctrlProp2178.xml><?xml version="1.0" encoding="utf-8"?>
<formControlPr xmlns="http://schemas.microsoft.com/office/spreadsheetml/2009/9/main" objectType="CheckBox" fmlaLink="#REF!" lockText="1" noThreeD="1"/>
</file>

<file path=xl/ctrlProps/ctrlProp2179.xml><?xml version="1.0" encoding="utf-8"?>
<formControlPr xmlns="http://schemas.microsoft.com/office/spreadsheetml/2009/9/main" objectType="CheckBox" fmlaLink="#REF!" lockText="1" noThreeD="1"/>
</file>

<file path=xl/ctrlProps/ctrlProp2180.xml><?xml version="1.0" encoding="utf-8"?>
<formControlPr xmlns="http://schemas.microsoft.com/office/spreadsheetml/2009/9/main" objectType="CheckBox" fmlaLink="#REF!" lockText="1" noThreeD="1"/>
</file>

<file path=xl/ctrlProps/ctrlProp2181.xml><?xml version="1.0" encoding="utf-8"?>
<formControlPr xmlns="http://schemas.microsoft.com/office/spreadsheetml/2009/9/main" objectType="CheckBox" fmlaLink="#REF!" lockText="1" noThreeD="1"/>
</file>

<file path=xl/ctrlProps/ctrlProp2182.xml><?xml version="1.0" encoding="utf-8"?>
<formControlPr xmlns="http://schemas.microsoft.com/office/spreadsheetml/2009/9/main" objectType="CheckBox" fmlaLink="#REF!" lockText="1" noThreeD="1"/>
</file>

<file path=xl/ctrlProps/ctrlProp2183.xml><?xml version="1.0" encoding="utf-8"?>
<formControlPr xmlns="http://schemas.microsoft.com/office/spreadsheetml/2009/9/main" objectType="CheckBox" fmlaLink="#REF!" lockText="1" noThreeD="1"/>
</file>

<file path=xl/ctrlProps/ctrlProp2184.xml><?xml version="1.0" encoding="utf-8"?>
<formControlPr xmlns="http://schemas.microsoft.com/office/spreadsheetml/2009/9/main" objectType="CheckBox" fmlaLink="#REF!" lockText="1" noThreeD="1"/>
</file>

<file path=xl/ctrlProps/ctrlProp2185.xml><?xml version="1.0" encoding="utf-8"?>
<formControlPr xmlns="http://schemas.microsoft.com/office/spreadsheetml/2009/9/main" objectType="CheckBox" fmlaLink="#REF!" lockText="1" noThreeD="1"/>
</file>

<file path=xl/ctrlProps/ctrlProp2186.xml><?xml version="1.0" encoding="utf-8"?>
<formControlPr xmlns="http://schemas.microsoft.com/office/spreadsheetml/2009/9/main" objectType="CheckBox" fmlaLink="#REF!" lockText="1" noThreeD="1"/>
</file>

<file path=xl/ctrlProps/ctrlProp2187.xml><?xml version="1.0" encoding="utf-8"?>
<formControlPr xmlns="http://schemas.microsoft.com/office/spreadsheetml/2009/9/main" objectType="CheckBox" fmlaLink="#REF!" lockText="1" noThreeD="1"/>
</file>

<file path=xl/ctrlProps/ctrlProp2188.xml><?xml version="1.0" encoding="utf-8"?>
<formControlPr xmlns="http://schemas.microsoft.com/office/spreadsheetml/2009/9/main" objectType="CheckBox" fmlaLink="#REF!" lockText="1" noThreeD="1"/>
</file>

<file path=xl/ctrlProps/ctrlProp2189.xml><?xml version="1.0" encoding="utf-8"?>
<formControlPr xmlns="http://schemas.microsoft.com/office/spreadsheetml/2009/9/main" objectType="CheckBox" fmlaLink="#REF!" lockText="1" noThreeD="1"/>
</file>

<file path=xl/ctrlProps/ctrlProp2190.xml><?xml version="1.0" encoding="utf-8"?>
<formControlPr xmlns="http://schemas.microsoft.com/office/spreadsheetml/2009/9/main" objectType="CheckBox" fmlaLink="#REF!" lockText="1" noThreeD="1"/>
</file>

<file path=xl/ctrlProps/ctrlProp2191.xml><?xml version="1.0" encoding="utf-8"?>
<formControlPr xmlns="http://schemas.microsoft.com/office/spreadsheetml/2009/9/main" objectType="CheckBox" fmlaLink="#REF!" lockText="1" noThreeD="1"/>
</file>

<file path=xl/ctrlProps/ctrlProp2192.xml><?xml version="1.0" encoding="utf-8"?>
<formControlPr xmlns="http://schemas.microsoft.com/office/spreadsheetml/2009/9/main" objectType="CheckBox" fmlaLink="#REF!" lockText="1" noThreeD="1"/>
</file>

<file path=xl/ctrlProps/ctrlProp2193.xml><?xml version="1.0" encoding="utf-8"?>
<formControlPr xmlns="http://schemas.microsoft.com/office/spreadsheetml/2009/9/main" objectType="CheckBox" fmlaLink="#REF!" lockText="1" noThreeD="1"/>
</file>

<file path=xl/ctrlProps/ctrlProp2194.xml><?xml version="1.0" encoding="utf-8"?>
<formControlPr xmlns="http://schemas.microsoft.com/office/spreadsheetml/2009/9/main" objectType="CheckBox" fmlaLink="#REF!" lockText="1" noThreeD="1"/>
</file>

<file path=xl/ctrlProps/ctrlProp2195.xml><?xml version="1.0" encoding="utf-8"?>
<formControlPr xmlns="http://schemas.microsoft.com/office/spreadsheetml/2009/9/main" objectType="CheckBox" fmlaLink="#REF!" lockText="1" noThreeD="1"/>
</file>

<file path=xl/ctrlProps/ctrlProp2196.xml><?xml version="1.0" encoding="utf-8"?>
<formControlPr xmlns="http://schemas.microsoft.com/office/spreadsheetml/2009/9/main" objectType="CheckBox" fmlaLink="#REF!" lockText="1" noThreeD="1"/>
</file>

<file path=xl/ctrlProps/ctrlProp2197.xml><?xml version="1.0" encoding="utf-8"?>
<formControlPr xmlns="http://schemas.microsoft.com/office/spreadsheetml/2009/9/main" objectType="CheckBox" fmlaLink="#REF!" lockText="1" noThreeD="1"/>
</file>

<file path=xl/ctrlProps/ctrlProp2198.xml><?xml version="1.0" encoding="utf-8"?>
<formControlPr xmlns="http://schemas.microsoft.com/office/spreadsheetml/2009/9/main" objectType="CheckBox" fmlaLink="#REF!" lockText="1" noThreeD="1"/>
</file>

<file path=xl/ctrlProps/ctrlProp2199.xml><?xml version="1.0" encoding="utf-8"?>
<formControlPr xmlns="http://schemas.microsoft.com/office/spreadsheetml/2009/9/main" objectType="CheckBox" fmlaLink="#REF!" lockText="1" noThreeD="1"/>
</file>

<file path=xl/ctrlProps/ctrlProp2200.xml><?xml version="1.0" encoding="utf-8"?>
<formControlPr xmlns="http://schemas.microsoft.com/office/spreadsheetml/2009/9/main" objectType="CheckBox" fmlaLink="#REF!" lockText="1" noThreeD="1"/>
</file>

<file path=xl/ctrlProps/ctrlProp2201.xml><?xml version="1.0" encoding="utf-8"?>
<formControlPr xmlns="http://schemas.microsoft.com/office/spreadsheetml/2009/9/main" objectType="CheckBox" fmlaLink="#REF!" lockText="1" noThreeD="1"/>
</file>

<file path=xl/ctrlProps/ctrlProp2202.xml><?xml version="1.0" encoding="utf-8"?>
<formControlPr xmlns="http://schemas.microsoft.com/office/spreadsheetml/2009/9/main" objectType="CheckBox" fmlaLink="#REF!" lockText="1" noThreeD="1"/>
</file>

<file path=xl/ctrlProps/ctrlProp2203.xml><?xml version="1.0" encoding="utf-8"?>
<formControlPr xmlns="http://schemas.microsoft.com/office/spreadsheetml/2009/9/main" objectType="CheckBox" fmlaLink="#REF!" lockText="1" noThreeD="1"/>
</file>

<file path=xl/ctrlProps/ctrlProp2204.xml><?xml version="1.0" encoding="utf-8"?>
<formControlPr xmlns="http://schemas.microsoft.com/office/spreadsheetml/2009/9/main" objectType="CheckBox" fmlaLink="#REF!" lockText="1" noThreeD="1"/>
</file>

<file path=xl/ctrlProps/ctrlProp2205.xml><?xml version="1.0" encoding="utf-8"?>
<formControlPr xmlns="http://schemas.microsoft.com/office/spreadsheetml/2009/9/main" objectType="CheckBox" fmlaLink="#REF!" lockText="1" noThreeD="1"/>
</file>

<file path=xl/ctrlProps/ctrlProp2206.xml><?xml version="1.0" encoding="utf-8"?>
<formControlPr xmlns="http://schemas.microsoft.com/office/spreadsheetml/2009/9/main" objectType="CheckBox" fmlaLink="#REF!" lockText="1" noThreeD="1"/>
</file>

<file path=xl/ctrlProps/ctrlProp2207.xml><?xml version="1.0" encoding="utf-8"?>
<formControlPr xmlns="http://schemas.microsoft.com/office/spreadsheetml/2009/9/main" objectType="CheckBox" fmlaLink="#REF!" lockText="1" noThreeD="1"/>
</file>

<file path=xl/ctrlProps/ctrlProp2208.xml><?xml version="1.0" encoding="utf-8"?>
<formControlPr xmlns="http://schemas.microsoft.com/office/spreadsheetml/2009/9/main" objectType="CheckBox" fmlaLink="#REF!" lockText="1" noThreeD="1"/>
</file>

<file path=xl/ctrlProps/ctrlProp2209.xml><?xml version="1.0" encoding="utf-8"?>
<formControlPr xmlns="http://schemas.microsoft.com/office/spreadsheetml/2009/9/main" objectType="CheckBox" fmlaLink="#REF!" lockText="1" noThreeD="1"/>
</file>

<file path=xl/ctrlProps/ctrlProp2210.xml><?xml version="1.0" encoding="utf-8"?>
<formControlPr xmlns="http://schemas.microsoft.com/office/spreadsheetml/2009/9/main" objectType="CheckBox" fmlaLink="#REF!" lockText="1" noThreeD="1"/>
</file>

<file path=xl/ctrlProps/ctrlProp2211.xml><?xml version="1.0" encoding="utf-8"?>
<formControlPr xmlns="http://schemas.microsoft.com/office/spreadsheetml/2009/9/main" objectType="CheckBox" fmlaLink="#REF!" lockText="1" noThreeD="1"/>
</file>

<file path=xl/ctrlProps/ctrlProp2212.xml><?xml version="1.0" encoding="utf-8"?>
<formControlPr xmlns="http://schemas.microsoft.com/office/spreadsheetml/2009/9/main" objectType="CheckBox" fmlaLink="#REF!" lockText="1" noThreeD="1"/>
</file>

<file path=xl/ctrlProps/ctrlProp2213.xml><?xml version="1.0" encoding="utf-8"?>
<formControlPr xmlns="http://schemas.microsoft.com/office/spreadsheetml/2009/9/main" objectType="CheckBox" fmlaLink="#REF!" lockText="1" noThreeD="1"/>
</file>

<file path=xl/ctrlProps/ctrlProp2214.xml><?xml version="1.0" encoding="utf-8"?>
<formControlPr xmlns="http://schemas.microsoft.com/office/spreadsheetml/2009/9/main" objectType="CheckBox" fmlaLink="#REF!" lockText="1" noThreeD="1"/>
</file>

<file path=xl/ctrlProps/ctrlProp2215.xml><?xml version="1.0" encoding="utf-8"?>
<formControlPr xmlns="http://schemas.microsoft.com/office/spreadsheetml/2009/9/main" objectType="CheckBox" fmlaLink="#REF!" lockText="1" noThreeD="1"/>
</file>

<file path=xl/ctrlProps/ctrlProp2216.xml><?xml version="1.0" encoding="utf-8"?>
<formControlPr xmlns="http://schemas.microsoft.com/office/spreadsheetml/2009/9/main" objectType="CheckBox" fmlaLink="#REF!" lockText="1" noThreeD="1"/>
</file>

<file path=xl/ctrlProps/ctrlProp2217.xml><?xml version="1.0" encoding="utf-8"?>
<formControlPr xmlns="http://schemas.microsoft.com/office/spreadsheetml/2009/9/main" objectType="CheckBox" fmlaLink="#REF!" lockText="1" noThreeD="1"/>
</file>

<file path=xl/ctrlProps/ctrlProp2218.xml><?xml version="1.0" encoding="utf-8"?>
<formControlPr xmlns="http://schemas.microsoft.com/office/spreadsheetml/2009/9/main" objectType="CheckBox" fmlaLink="#REF!" lockText="1" noThreeD="1"/>
</file>

<file path=xl/ctrlProps/ctrlProp2219.xml><?xml version="1.0" encoding="utf-8"?>
<formControlPr xmlns="http://schemas.microsoft.com/office/spreadsheetml/2009/9/main" objectType="CheckBox" fmlaLink="#REF!" lockText="1" noThreeD="1"/>
</file>

<file path=xl/ctrlProps/ctrlProp2220.xml><?xml version="1.0" encoding="utf-8"?>
<formControlPr xmlns="http://schemas.microsoft.com/office/spreadsheetml/2009/9/main" objectType="CheckBox" fmlaLink="#REF!" lockText="1" noThreeD="1"/>
</file>

<file path=xl/ctrlProps/ctrlProp2221.xml><?xml version="1.0" encoding="utf-8"?>
<formControlPr xmlns="http://schemas.microsoft.com/office/spreadsheetml/2009/9/main" objectType="CheckBox" fmlaLink="#REF!" lockText="1" noThreeD="1"/>
</file>

<file path=xl/ctrlProps/ctrlProp2222.xml><?xml version="1.0" encoding="utf-8"?>
<formControlPr xmlns="http://schemas.microsoft.com/office/spreadsheetml/2009/9/main" objectType="CheckBox" fmlaLink="#REF!" lockText="1" noThreeD="1"/>
</file>

<file path=xl/ctrlProps/ctrlProp2223.xml><?xml version="1.0" encoding="utf-8"?>
<formControlPr xmlns="http://schemas.microsoft.com/office/spreadsheetml/2009/9/main" objectType="CheckBox" fmlaLink="#REF!" lockText="1" noThreeD="1"/>
</file>

<file path=xl/ctrlProps/ctrlProp2224.xml><?xml version="1.0" encoding="utf-8"?>
<formControlPr xmlns="http://schemas.microsoft.com/office/spreadsheetml/2009/9/main" objectType="CheckBox" fmlaLink="#REF!" lockText="1" noThreeD="1"/>
</file>

<file path=xl/ctrlProps/ctrlProp2225.xml><?xml version="1.0" encoding="utf-8"?>
<formControlPr xmlns="http://schemas.microsoft.com/office/spreadsheetml/2009/9/main" objectType="CheckBox" fmlaLink="#REF!" lockText="1" noThreeD="1"/>
</file>

<file path=xl/ctrlProps/ctrlProp2226.xml><?xml version="1.0" encoding="utf-8"?>
<formControlPr xmlns="http://schemas.microsoft.com/office/spreadsheetml/2009/9/main" objectType="CheckBox" fmlaLink="#REF!" lockText="1" noThreeD="1"/>
</file>

<file path=xl/ctrlProps/ctrlProp2227.xml><?xml version="1.0" encoding="utf-8"?>
<formControlPr xmlns="http://schemas.microsoft.com/office/spreadsheetml/2009/9/main" objectType="CheckBox" fmlaLink="#REF!" lockText="1" noThreeD="1"/>
</file>

<file path=xl/ctrlProps/ctrlProp2228.xml><?xml version="1.0" encoding="utf-8"?>
<formControlPr xmlns="http://schemas.microsoft.com/office/spreadsheetml/2009/9/main" objectType="CheckBox" fmlaLink="#REF!" lockText="1" noThreeD="1"/>
</file>

<file path=xl/ctrlProps/ctrlProp2229.xml><?xml version="1.0" encoding="utf-8"?>
<formControlPr xmlns="http://schemas.microsoft.com/office/spreadsheetml/2009/9/main" objectType="CheckBox" fmlaLink="#REF!" lockText="1" noThreeD="1"/>
</file>

<file path=xl/ctrlProps/ctrlProp2230.xml><?xml version="1.0" encoding="utf-8"?>
<formControlPr xmlns="http://schemas.microsoft.com/office/spreadsheetml/2009/9/main" objectType="CheckBox" fmlaLink="#REF!" lockText="1" noThreeD="1"/>
</file>

<file path=xl/ctrlProps/ctrlProp2231.xml><?xml version="1.0" encoding="utf-8"?>
<formControlPr xmlns="http://schemas.microsoft.com/office/spreadsheetml/2009/9/main" objectType="CheckBox" fmlaLink="#REF!" lockText="1" noThreeD="1"/>
</file>

<file path=xl/ctrlProps/ctrlProp2232.xml><?xml version="1.0" encoding="utf-8"?>
<formControlPr xmlns="http://schemas.microsoft.com/office/spreadsheetml/2009/9/main" objectType="CheckBox" fmlaLink="#REF!" lockText="1" noThreeD="1"/>
</file>

<file path=xl/ctrlProps/ctrlProp2233.xml><?xml version="1.0" encoding="utf-8"?>
<formControlPr xmlns="http://schemas.microsoft.com/office/spreadsheetml/2009/9/main" objectType="CheckBox" fmlaLink="#REF!" lockText="1" noThreeD="1"/>
</file>

<file path=xl/ctrlProps/ctrlProp2234.xml><?xml version="1.0" encoding="utf-8"?>
<formControlPr xmlns="http://schemas.microsoft.com/office/spreadsheetml/2009/9/main" objectType="CheckBox" fmlaLink="#REF!" lockText="1" noThreeD="1"/>
</file>

<file path=xl/ctrlProps/ctrlProp2235.xml><?xml version="1.0" encoding="utf-8"?>
<formControlPr xmlns="http://schemas.microsoft.com/office/spreadsheetml/2009/9/main" objectType="CheckBox" fmlaLink="#REF!" lockText="1" noThreeD="1"/>
</file>

<file path=xl/ctrlProps/ctrlProp2236.xml><?xml version="1.0" encoding="utf-8"?>
<formControlPr xmlns="http://schemas.microsoft.com/office/spreadsheetml/2009/9/main" objectType="CheckBox" fmlaLink="#REF!" lockText="1" noThreeD="1"/>
</file>

<file path=xl/ctrlProps/ctrlProp2237.xml><?xml version="1.0" encoding="utf-8"?>
<formControlPr xmlns="http://schemas.microsoft.com/office/spreadsheetml/2009/9/main" objectType="CheckBox" fmlaLink="#REF!" lockText="1" noThreeD="1"/>
</file>

<file path=xl/ctrlProps/ctrlProp2238.xml><?xml version="1.0" encoding="utf-8"?>
<formControlPr xmlns="http://schemas.microsoft.com/office/spreadsheetml/2009/9/main" objectType="CheckBox" fmlaLink="#REF!" lockText="1" noThreeD="1"/>
</file>

<file path=xl/ctrlProps/ctrlProp2239.xml><?xml version="1.0" encoding="utf-8"?>
<formControlPr xmlns="http://schemas.microsoft.com/office/spreadsheetml/2009/9/main" objectType="CheckBox" fmlaLink="#REF!" lockText="1" noThreeD="1"/>
</file>

<file path=xl/ctrlProps/ctrlProp2240.xml><?xml version="1.0" encoding="utf-8"?>
<formControlPr xmlns="http://schemas.microsoft.com/office/spreadsheetml/2009/9/main" objectType="CheckBox" fmlaLink="#REF!" lockText="1" noThreeD="1"/>
</file>

<file path=xl/ctrlProps/ctrlProp2241.xml><?xml version="1.0" encoding="utf-8"?>
<formControlPr xmlns="http://schemas.microsoft.com/office/spreadsheetml/2009/9/main" objectType="CheckBox" fmlaLink="#REF!" lockText="1" noThreeD="1"/>
</file>

<file path=xl/ctrlProps/ctrlProp2242.xml><?xml version="1.0" encoding="utf-8"?>
<formControlPr xmlns="http://schemas.microsoft.com/office/spreadsheetml/2009/9/main" objectType="CheckBox" fmlaLink="#REF!" lockText="1" noThreeD="1"/>
</file>

<file path=xl/ctrlProps/ctrlProp2243.xml><?xml version="1.0" encoding="utf-8"?>
<formControlPr xmlns="http://schemas.microsoft.com/office/spreadsheetml/2009/9/main" objectType="CheckBox" fmlaLink="#REF!" lockText="1" noThreeD="1"/>
</file>

<file path=xl/ctrlProps/ctrlProp2244.xml><?xml version="1.0" encoding="utf-8"?>
<formControlPr xmlns="http://schemas.microsoft.com/office/spreadsheetml/2009/9/main" objectType="CheckBox" fmlaLink="#REF!" lockText="1" noThreeD="1"/>
</file>

<file path=xl/ctrlProps/ctrlProp2245.xml><?xml version="1.0" encoding="utf-8"?>
<formControlPr xmlns="http://schemas.microsoft.com/office/spreadsheetml/2009/9/main" objectType="CheckBox" fmlaLink="#REF!" lockText="1" noThreeD="1"/>
</file>

<file path=xl/ctrlProps/ctrlProp2246.xml><?xml version="1.0" encoding="utf-8"?>
<formControlPr xmlns="http://schemas.microsoft.com/office/spreadsheetml/2009/9/main" objectType="CheckBox" fmlaLink="#REF!" lockText="1" noThreeD="1"/>
</file>

<file path=xl/ctrlProps/ctrlProp2247.xml><?xml version="1.0" encoding="utf-8"?>
<formControlPr xmlns="http://schemas.microsoft.com/office/spreadsheetml/2009/9/main" objectType="CheckBox" fmlaLink="#REF!" lockText="1" noThreeD="1"/>
</file>

<file path=xl/ctrlProps/ctrlProp2248.xml><?xml version="1.0" encoding="utf-8"?>
<formControlPr xmlns="http://schemas.microsoft.com/office/spreadsheetml/2009/9/main" objectType="CheckBox" fmlaLink="#REF!" lockText="1" noThreeD="1"/>
</file>

<file path=xl/ctrlProps/ctrlProp2249.xml><?xml version="1.0" encoding="utf-8"?>
<formControlPr xmlns="http://schemas.microsoft.com/office/spreadsheetml/2009/9/main" objectType="CheckBox" fmlaLink="#REF!" lockText="1" noThreeD="1"/>
</file>

<file path=xl/ctrlProps/ctrlProp2250.xml><?xml version="1.0" encoding="utf-8"?>
<formControlPr xmlns="http://schemas.microsoft.com/office/spreadsheetml/2009/9/main" objectType="CheckBox" fmlaLink="#REF!" lockText="1" noThreeD="1"/>
</file>

<file path=xl/ctrlProps/ctrlProp2251.xml><?xml version="1.0" encoding="utf-8"?>
<formControlPr xmlns="http://schemas.microsoft.com/office/spreadsheetml/2009/9/main" objectType="CheckBox" fmlaLink="#REF!" lockText="1" noThreeD="1"/>
</file>

<file path=xl/ctrlProps/ctrlProp2252.xml><?xml version="1.0" encoding="utf-8"?>
<formControlPr xmlns="http://schemas.microsoft.com/office/spreadsheetml/2009/9/main" objectType="CheckBox" fmlaLink="#REF!" lockText="1" noThreeD="1"/>
</file>

<file path=xl/ctrlProps/ctrlProp2253.xml><?xml version="1.0" encoding="utf-8"?>
<formControlPr xmlns="http://schemas.microsoft.com/office/spreadsheetml/2009/9/main" objectType="CheckBox" fmlaLink="#REF!" lockText="1" noThreeD="1"/>
</file>

<file path=xl/ctrlProps/ctrlProp2254.xml><?xml version="1.0" encoding="utf-8"?>
<formControlPr xmlns="http://schemas.microsoft.com/office/spreadsheetml/2009/9/main" objectType="CheckBox" fmlaLink="#REF!" lockText="1" noThreeD="1"/>
</file>

<file path=xl/ctrlProps/ctrlProp2255.xml><?xml version="1.0" encoding="utf-8"?>
<formControlPr xmlns="http://schemas.microsoft.com/office/spreadsheetml/2009/9/main" objectType="CheckBox" fmlaLink="#REF!" lockText="1" noThreeD="1"/>
</file>

<file path=xl/ctrlProps/ctrlProp2256.xml><?xml version="1.0" encoding="utf-8"?>
<formControlPr xmlns="http://schemas.microsoft.com/office/spreadsheetml/2009/9/main" objectType="CheckBox" fmlaLink="#REF!" lockText="1" noThreeD="1"/>
</file>

<file path=xl/ctrlProps/ctrlProp2257.xml><?xml version="1.0" encoding="utf-8"?>
<formControlPr xmlns="http://schemas.microsoft.com/office/spreadsheetml/2009/9/main" objectType="CheckBox" fmlaLink="#REF!" lockText="1" noThreeD="1"/>
</file>

<file path=xl/ctrlProps/ctrlProp2258.xml><?xml version="1.0" encoding="utf-8"?>
<formControlPr xmlns="http://schemas.microsoft.com/office/spreadsheetml/2009/9/main" objectType="CheckBox" fmlaLink="#REF!" lockText="1" noThreeD="1"/>
</file>

<file path=xl/ctrlProps/ctrlProp2259.xml><?xml version="1.0" encoding="utf-8"?>
<formControlPr xmlns="http://schemas.microsoft.com/office/spreadsheetml/2009/9/main" objectType="CheckBox" fmlaLink="#REF!" lockText="1" noThreeD="1"/>
</file>

<file path=xl/ctrlProps/ctrlProp2260.xml><?xml version="1.0" encoding="utf-8"?>
<formControlPr xmlns="http://schemas.microsoft.com/office/spreadsheetml/2009/9/main" objectType="CheckBox" fmlaLink="#REF!" lockText="1" noThreeD="1"/>
</file>

<file path=xl/ctrlProps/ctrlProp2261.xml><?xml version="1.0" encoding="utf-8"?>
<formControlPr xmlns="http://schemas.microsoft.com/office/spreadsheetml/2009/9/main" objectType="CheckBox" fmlaLink="#REF!" lockText="1" noThreeD="1"/>
</file>

<file path=xl/ctrlProps/ctrlProp2262.xml><?xml version="1.0" encoding="utf-8"?>
<formControlPr xmlns="http://schemas.microsoft.com/office/spreadsheetml/2009/9/main" objectType="CheckBox" fmlaLink="#REF!" lockText="1" noThreeD="1"/>
</file>

<file path=xl/ctrlProps/ctrlProp2263.xml><?xml version="1.0" encoding="utf-8"?>
<formControlPr xmlns="http://schemas.microsoft.com/office/spreadsheetml/2009/9/main" objectType="CheckBox" fmlaLink="#REF!" lockText="1" noThreeD="1"/>
</file>

<file path=xl/ctrlProps/ctrlProp2264.xml><?xml version="1.0" encoding="utf-8"?>
<formControlPr xmlns="http://schemas.microsoft.com/office/spreadsheetml/2009/9/main" objectType="CheckBox" fmlaLink="#REF!" lockText="1" noThreeD="1"/>
</file>

<file path=xl/ctrlProps/ctrlProp2265.xml><?xml version="1.0" encoding="utf-8"?>
<formControlPr xmlns="http://schemas.microsoft.com/office/spreadsheetml/2009/9/main" objectType="CheckBox" fmlaLink="#REF!" lockText="1" noThreeD="1"/>
</file>

<file path=xl/ctrlProps/ctrlProp2266.xml><?xml version="1.0" encoding="utf-8"?>
<formControlPr xmlns="http://schemas.microsoft.com/office/spreadsheetml/2009/9/main" objectType="CheckBox" fmlaLink="#REF!" lockText="1" noThreeD="1"/>
</file>

<file path=xl/ctrlProps/ctrlProp2267.xml><?xml version="1.0" encoding="utf-8"?>
<formControlPr xmlns="http://schemas.microsoft.com/office/spreadsheetml/2009/9/main" objectType="CheckBox" fmlaLink="#REF!" lockText="1" noThreeD="1"/>
</file>

<file path=xl/ctrlProps/ctrlProp2268.xml><?xml version="1.0" encoding="utf-8"?>
<formControlPr xmlns="http://schemas.microsoft.com/office/spreadsheetml/2009/9/main" objectType="CheckBox" fmlaLink="#REF!" lockText="1" noThreeD="1"/>
</file>

<file path=xl/ctrlProps/ctrlProp2269.xml><?xml version="1.0" encoding="utf-8"?>
<formControlPr xmlns="http://schemas.microsoft.com/office/spreadsheetml/2009/9/main" objectType="CheckBox" fmlaLink="#REF!" lockText="1" noThreeD="1"/>
</file>

<file path=xl/ctrlProps/ctrlProp2270.xml><?xml version="1.0" encoding="utf-8"?>
<formControlPr xmlns="http://schemas.microsoft.com/office/spreadsheetml/2009/9/main" objectType="CheckBox" fmlaLink="#REF!" lockText="1" noThreeD="1"/>
</file>

<file path=xl/ctrlProps/ctrlProp2271.xml><?xml version="1.0" encoding="utf-8"?>
<formControlPr xmlns="http://schemas.microsoft.com/office/spreadsheetml/2009/9/main" objectType="CheckBox" fmlaLink="#REF!" lockText="1" noThreeD="1"/>
</file>

<file path=xl/ctrlProps/ctrlProp2272.xml><?xml version="1.0" encoding="utf-8"?>
<formControlPr xmlns="http://schemas.microsoft.com/office/spreadsheetml/2009/9/main" objectType="CheckBox" fmlaLink="#REF!" lockText="1" noThreeD="1"/>
</file>

<file path=xl/ctrlProps/ctrlProp2273.xml><?xml version="1.0" encoding="utf-8"?>
<formControlPr xmlns="http://schemas.microsoft.com/office/spreadsheetml/2009/9/main" objectType="CheckBox" fmlaLink="#REF!" lockText="1" noThreeD="1"/>
</file>

<file path=xl/ctrlProps/ctrlProp2274.xml><?xml version="1.0" encoding="utf-8"?>
<formControlPr xmlns="http://schemas.microsoft.com/office/spreadsheetml/2009/9/main" objectType="CheckBox" fmlaLink="#REF!" lockText="1" noThreeD="1"/>
</file>

<file path=xl/ctrlProps/ctrlProp2275.xml><?xml version="1.0" encoding="utf-8"?>
<formControlPr xmlns="http://schemas.microsoft.com/office/spreadsheetml/2009/9/main" objectType="CheckBox" fmlaLink="#REF!" lockText="1" noThreeD="1"/>
</file>

<file path=xl/ctrlProps/ctrlProp2276.xml><?xml version="1.0" encoding="utf-8"?>
<formControlPr xmlns="http://schemas.microsoft.com/office/spreadsheetml/2009/9/main" objectType="CheckBox" fmlaLink="#REF!" lockText="1" noThreeD="1"/>
</file>

<file path=xl/ctrlProps/ctrlProp2277.xml><?xml version="1.0" encoding="utf-8"?>
<formControlPr xmlns="http://schemas.microsoft.com/office/spreadsheetml/2009/9/main" objectType="CheckBox" fmlaLink="#REF!" lockText="1" noThreeD="1"/>
</file>

<file path=xl/ctrlProps/ctrlProp2278.xml><?xml version="1.0" encoding="utf-8"?>
<formControlPr xmlns="http://schemas.microsoft.com/office/spreadsheetml/2009/9/main" objectType="CheckBox" fmlaLink="#REF!" lockText="1" noThreeD="1"/>
</file>

<file path=xl/ctrlProps/ctrlProp2279.xml><?xml version="1.0" encoding="utf-8"?>
<formControlPr xmlns="http://schemas.microsoft.com/office/spreadsheetml/2009/9/main" objectType="CheckBox" fmlaLink="#REF!" lockText="1" noThreeD="1"/>
</file>

<file path=xl/ctrlProps/ctrlProp2280.xml><?xml version="1.0" encoding="utf-8"?>
<formControlPr xmlns="http://schemas.microsoft.com/office/spreadsheetml/2009/9/main" objectType="CheckBox" fmlaLink="#REF!" lockText="1" noThreeD="1"/>
</file>

<file path=xl/ctrlProps/ctrlProp2281.xml><?xml version="1.0" encoding="utf-8"?>
<formControlPr xmlns="http://schemas.microsoft.com/office/spreadsheetml/2009/9/main" objectType="CheckBox" fmlaLink="#REF!" lockText="1" noThreeD="1"/>
</file>

<file path=xl/ctrlProps/ctrlProp2282.xml><?xml version="1.0" encoding="utf-8"?>
<formControlPr xmlns="http://schemas.microsoft.com/office/spreadsheetml/2009/9/main" objectType="CheckBox" fmlaLink="#REF!" lockText="1" noThreeD="1"/>
</file>

<file path=xl/ctrlProps/ctrlProp2283.xml><?xml version="1.0" encoding="utf-8"?>
<formControlPr xmlns="http://schemas.microsoft.com/office/spreadsheetml/2009/9/main" objectType="CheckBox" fmlaLink="#REF!" lockText="1" noThreeD="1"/>
</file>

<file path=xl/ctrlProps/ctrlProp2284.xml><?xml version="1.0" encoding="utf-8"?>
<formControlPr xmlns="http://schemas.microsoft.com/office/spreadsheetml/2009/9/main" objectType="CheckBox" fmlaLink="#REF!" lockText="1" noThreeD="1"/>
</file>

<file path=xl/ctrlProps/ctrlProp2285.xml><?xml version="1.0" encoding="utf-8"?>
<formControlPr xmlns="http://schemas.microsoft.com/office/spreadsheetml/2009/9/main" objectType="CheckBox" fmlaLink="#REF!" lockText="1" noThreeD="1"/>
</file>

<file path=xl/ctrlProps/ctrlProp2286.xml><?xml version="1.0" encoding="utf-8"?>
<formControlPr xmlns="http://schemas.microsoft.com/office/spreadsheetml/2009/9/main" objectType="CheckBox" fmlaLink="#REF!" lockText="1" noThreeD="1"/>
</file>

<file path=xl/ctrlProps/ctrlProp2287.xml><?xml version="1.0" encoding="utf-8"?>
<formControlPr xmlns="http://schemas.microsoft.com/office/spreadsheetml/2009/9/main" objectType="CheckBox" fmlaLink="#REF!" lockText="1" noThreeD="1"/>
</file>

<file path=xl/ctrlProps/ctrlProp2288.xml><?xml version="1.0" encoding="utf-8"?>
<formControlPr xmlns="http://schemas.microsoft.com/office/spreadsheetml/2009/9/main" objectType="CheckBox" fmlaLink="#REF!" lockText="1" noThreeD="1"/>
</file>

<file path=xl/ctrlProps/ctrlProp2289.xml><?xml version="1.0" encoding="utf-8"?>
<formControlPr xmlns="http://schemas.microsoft.com/office/spreadsheetml/2009/9/main" objectType="CheckBox" fmlaLink="#REF!" lockText="1" noThreeD="1"/>
</file>

<file path=xl/ctrlProps/ctrlProp2290.xml><?xml version="1.0" encoding="utf-8"?>
<formControlPr xmlns="http://schemas.microsoft.com/office/spreadsheetml/2009/9/main" objectType="CheckBox" fmlaLink="#REF!" lockText="1" noThreeD="1"/>
</file>

<file path=xl/ctrlProps/ctrlProp2291.xml><?xml version="1.0" encoding="utf-8"?>
<formControlPr xmlns="http://schemas.microsoft.com/office/spreadsheetml/2009/9/main" objectType="CheckBox" fmlaLink="#REF!" lockText="1" noThreeD="1"/>
</file>

<file path=xl/ctrlProps/ctrlProp2292.xml><?xml version="1.0" encoding="utf-8"?>
<formControlPr xmlns="http://schemas.microsoft.com/office/spreadsheetml/2009/9/main" objectType="CheckBox" fmlaLink="#REF!" lockText="1" noThreeD="1"/>
</file>

<file path=xl/ctrlProps/ctrlProp2293.xml><?xml version="1.0" encoding="utf-8"?>
<formControlPr xmlns="http://schemas.microsoft.com/office/spreadsheetml/2009/9/main" objectType="CheckBox" fmlaLink="#REF!" lockText="1" noThreeD="1"/>
</file>

<file path=xl/ctrlProps/ctrlProp2294.xml><?xml version="1.0" encoding="utf-8"?>
<formControlPr xmlns="http://schemas.microsoft.com/office/spreadsheetml/2009/9/main" objectType="CheckBox" fmlaLink="#REF!" lockText="1" noThreeD="1"/>
</file>

<file path=xl/ctrlProps/ctrlProp2295.xml><?xml version="1.0" encoding="utf-8"?>
<formControlPr xmlns="http://schemas.microsoft.com/office/spreadsheetml/2009/9/main" objectType="CheckBox" fmlaLink="#REF!" lockText="1" noThreeD="1"/>
</file>

<file path=xl/ctrlProps/ctrlProp2296.xml><?xml version="1.0" encoding="utf-8"?>
<formControlPr xmlns="http://schemas.microsoft.com/office/spreadsheetml/2009/9/main" objectType="CheckBox" fmlaLink="#REF!" lockText="1" noThreeD="1"/>
</file>

<file path=xl/ctrlProps/ctrlProp2297.xml><?xml version="1.0" encoding="utf-8"?>
<formControlPr xmlns="http://schemas.microsoft.com/office/spreadsheetml/2009/9/main" objectType="CheckBox" fmlaLink="#REF!" lockText="1" noThreeD="1"/>
</file>

<file path=xl/ctrlProps/ctrlProp2298.xml><?xml version="1.0" encoding="utf-8"?>
<formControlPr xmlns="http://schemas.microsoft.com/office/spreadsheetml/2009/9/main" objectType="CheckBox" fmlaLink="#REF!" lockText="1" noThreeD="1"/>
</file>

<file path=xl/ctrlProps/ctrlProp2299.xml><?xml version="1.0" encoding="utf-8"?>
<formControlPr xmlns="http://schemas.microsoft.com/office/spreadsheetml/2009/9/main" objectType="CheckBox" fmlaLink="#REF!" lockText="1" noThreeD="1"/>
</file>

<file path=xl/ctrlProps/ctrlProp2300.xml><?xml version="1.0" encoding="utf-8"?>
<formControlPr xmlns="http://schemas.microsoft.com/office/spreadsheetml/2009/9/main" objectType="CheckBox" fmlaLink="#REF!" lockText="1" noThreeD="1"/>
</file>

<file path=xl/ctrlProps/ctrlProp2301.xml><?xml version="1.0" encoding="utf-8"?>
<formControlPr xmlns="http://schemas.microsoft.com/office/spreadsheetml/2009/9/main" objectType="CheckBox" fmlaLink="#REF!" lockText="1" noThreeD="1"/>
</file>

<file path=xl/ctrlProps/ctrlProp2302.xml><?xml version="1.0" encoding="utf-8"?>
<formControlPr xmlns="http://schemas.microsoft.com/office/spreadsheetml/2009/9/main" objectType="CheckBox" fmlaLink="#REF!" lockText="1" noThreeD="1"/>
</file>

<file path=xl/ctrlProps/ctrlProp2303.xml><?xml version="1.0" encoding="utf-8"?>
<formControlPr xmlns="http://schemas.microsoft.com/office/spreadsheetml/2009/9/main" objectType="CheckBox" fmlaLink="#REF!" lockText="1" noThreeD="1"/>
</file>

<file path=xl/ctrlProps/ctrlProp2304.xml><?xml version="1.0" encoding="utf-8"?>
<formControlPr xmlns="http://schemas.microsoft.com/office/spreadsheetml/2009/9/main" objectType="CheckBox" fmlaLink="#REF!" lockText="1" noThreeD="1"/>
</file>

<file path=xl/ctrlProps/ctrlProp2305.xml><?xml version="1.0" encoding="utf-8"?>
<formControlPr xmlns="http://schemas.microsoft.com/office/spreadsheetml/2009/9/main" objectType="CheckBox" fmlaLink="#REF!" lockText="1" noThreeD="1"/>
</file>

<file path=xl/ctrlProps/ctrlProp2306.xml><?xml version="1.0" encoding="utf-8"?>
<formControlPr xmlns="http://schemas.microsoft.com/office/spreadsheetml/2009/9/main" objectType="CheckBox" fmlaLink="#REF!" lockText="1" noThreeD="1"/>
</file>

<file path=xl/ctrlProps/ctrlProp2307.xml><?xml version="1.0" encoding="utf-8"?>
<formControlPr xmlns="http://schemas.microsoft.com/office/spreadsheetml/2009/9/main" objectType="CheckBox" fmlaLink="#REF!" lockText="1" noThreeD="1"/>
</file>

<file path=xl/ctrlProps/ctrlProp2308.xml><?xml version="1.0" encoding="utf-8"?>
<formControlPr xmlns="http://schemas.microsoft.com/office/spreadsheetml/2009/9/main" objectType="CheckBox" fmlaLink="#REF!" lockText="1" noThreeD="1"/>
</file>

<file path=xl/ctrlProps/ctrlProp2309.xml><?xml version="1.0" encoding="utf-8"?>
<formControlPr xmlns="http://schemas.microsoft.com/office/spreadsheetml/2009/9/main" objectType="CheckBox" fmlaLink="#REF!" lockText="1" noThreeD="1"/>
</file>

<file path=xl/ctrlProps/ctrlProp2310.xml><?xml version="1.0" encoding="utf-8"?>
<formControlPr xmlns="http://schemas.microsoft.com/office/spreadsheetml/2009/9/main" objectType="CheckBox" fmlaLink="#REF!" lockText="1" noThreeD="1"/>
</file>

<file path=xl/ctrlProps/ctrlProp2311.xml><?xml version="1.0" encoding="utf-8"?>
<formControlPr xmlns="http://schemas.microsoft.com/office/spreadsheetml/2009/9/main" objectType="CheckBox" fmlaLink="#REF!" lockText="1" noThreeD="1"/>
</file>

<file path=xl/ctrlProps/ctrlProp2312.xml><?xml version="1.0" encoding="utf-8"?>
<formControlPr xmlns="http://schemas.microsoft.com/office/spreadsheetml/2009/9/main" objectType="CheckBox" fmlaLink="#REF!" lockText="1" noThreeD="1"/>
</file>

<file path=xl/ctrlProps/ctrlProp2313.xml><?xml version="1.0" encoding="utf-8"?>
<formControlPr xmlns="http://schemas.microsoft.com/office/spreadsheetml/2009/9/main" objectType="CheckBox" fmlaLink="#REF!" lockText="1" noThreeD="1"/>
</file>

<file path=xl/ctrlProps/ctrlProp2314.xml><?xml version="1.0" encoding="utf-8"?>
<formControlPr xmlns="http://schemas.microsoft.com/office/spreadsheetml/2009/9/main" objectType="CheckBox" fmlaLink="#REF!" lockText="1" noThreeD="1"/>
</file>

<file path=xl/ctrlProps/ctrlProp2315.xml><?xml version="1.0" encoding="utf-8"?>
<formControlPr xmlns="http://schemas.microsoft.com/office/spreadsheetml/2009/9/main" objectType="CheckBox" fmlaLink="#REF!" lockText="1" noThreeD="1"/>
</file>

<file path=xl/ctrlProps/ctrlProp2316.xml><?xml version="1.0" encoding="utf-8"?>
<formControlPr xmlns="http://schemas.microsoft.com/office/spreadsheetml/2009/9/main" objectType="CheckBox" fmlaLink="#REF!" lockText="1" noThreeD="1"/>
</file>

<file path=xl/ctrlProps/ctrlProp2317.xml><?xml version="1.0" encoding="utf-8"?>
<formControlPr xmlns="http://schemas.microsoft.com/office/spreadsheetml/2009/9/main" objectType="CheckBox" fmlaLink="#REF!" lockText="1" noThreeD="1"/>
</file>

<file path=xl/ctrlProps/ctrlProp2318.xml><?xml version="1.0" encoding="utf-8"?>
<formControlPr xmlns="http://schemas.microsoft.com/office/spreadsheetml/2009/9/main" objectType="CheckBox" fmlaLink="#REF!" lockText="1" noThreeD="1"/>
</file>

<file path=xl/ctrlProps/ctrlProp2319.xml><?xml version="1.0" encoding="utf-8"?>
<formControlPr xmlns="http://schemas.microsoft.com/office/spreadsheetml/2009/9/main" objectType="CheckBox" fmlaLink="#REF!" lockText="1" noThreeD="1"/>
</file>

<file path=xl/ctrlProps/ctrlProp2320.xml><?xml version="1.0" encoding="utf-8"?>
<formControlPr xmlns="http://schemas.microsoft.com/office/spreadsheetml/2009/9/main" objectType="CheckBox" fmlaLink="#REF!" lockText="1" noThreeD="1"/>
</file>

<file path=xl/ctrlProps/ctrlProp2321.xml><?xml version="1.0" encoding="utf-8"?>
<formControlPr xmlns="http://schemas.microsoft.com/office/spreadsheetml/2009/9/main" objectType="CheckBox" fmlaLink="#REF!" lockText="1" noThreeD="1"/>
</file>

<file path=xl/ctrlProps/ctrlProp2322.xml><?xml version="1.0" encoding="utf-8"?>
<formControlPr xmlns="http://schemas.microsoft.com/office/spreadsheetml/2009/9/main" objectType="CheckBox" fmlaLink="#REF!" lockText="1" noThreeD="1"/>
</file>

<file path=xl/ctrlProps/ctrlProp2323.xml><?xml version="1.0" encoding="utf-8"?>
<formControlPr xmlns="http://schemas.microsoft.com/office/spreadsheetml/2009/9/main" objectType="CheckBox" fmlaLink="#REF!" lockText="1" noThreeD="1"/>
</file>

<file path=xl/ctrlProps/ctrlProp2324.xml><?xml version="1.0" encoding="utf-8"?>
<formControlPr xmlns="http://schemas.microsoft.com/office/spreadsheetml/2009/9/main" objectType="CheckBox" fmlaLink="#REF!" lockText="1" noThreeD="1"/>
</file>

<file path=xl/ctrlProps/ctrlProp2325.xml><?xml version="1.0" encoding="utf-8"?>
<formControlPr xmlns="http://schemas.microsoft.com/office/spreadsheetml/2009/9/main" objectType="CheckBox" fmlaLink="#REF!" lockText="1" noThreeD="1"/>
</file>

<file path=xl/ctrlProps/ctrlProp2326.xml><?xml version="1.0" encoding="utf-8"?>
<formControlPr xmlns="http://schemas.microsoft.com/office/spreadsheetml/2009/9/main" objectType="CheckBox" fmlaLink="#REF!" lockText="1" noThreeD="1"/>
</file>

<file path=xl/ctrlProps/ctrlProp2327.xml><?xml version="1.0" encoding="utf-8"?>
<formControlPr xmlns="http://schemas.microsoft.com/office/spreadsheetml/2009/9/main" objectType="CheckBox" fmlaLink="#REF!" lockText="1" noThreeD="1"/>
</file>

<file path=xl/ctrlProps/ctrlProp2328.xml><?xml version="1.0" encoding="utf-8"?>
<formControlPr xmlns="http://schemas.microsoft.com/office/spreadsheetml/2009/9/main" objectType="CheckBox" fmlaLink="#REF!" lockText="1" noThreeD="1"/>
</file>

<file path=xl/ctrlProps/ctrlProp2329.xml><?xml version="1.0" encoding="utf-8"?>
<formControlPr xmlns="http://schemas.microsoft.com/office/spreadsheetml/2009/9/main" objectType="CheckBox" fmlaLink="#REF!" lockText="1" noThreeD="1"/>
</file>

<file path=xl/ctrlProps/ctrlProp2330.xml><?xml version="1.0" encoding="utf-8"?>
<formControlPr xmlns="http://schemas.microsoft.com/office/spreadsheetml/2009/9/main" objectType="CheckBox" fmlaLink="#REF!" lockText="1" noThreeD="1"/>
</file>

<file path=xl/ctrlProps/ctrlProp2331.xml><?xml version="1.0" encoding="utf-8"?>
<formControlPr xmlns="http://schemas.microsoft.com/office/spreadsheetml/2009/9/main" objectType="CheckBox" fmlaLink="#REF!" lockText="1" noThreeD="1"/>
</file>

<file path=xl/ctrlProps/ctrlProp2332.xml><?xml version="1.0" encoding="utf-8"?>
<formControlPr xmlns="http://schemas.microsoft.com/office/spreadsheetml/2009/9/main" objectType="CheckBox" fmlaLink="#REF!" lockText="1" noThreeD="1"/>
</file>

<file path=xl/ctrlProps/ctrlProp2333.xml><?xml version="1.0" encoding="utf-8"?>
<formControlPr xmlns="http://schemas.microsoft.com/office/spreadsheetml/2009/9/main" objectType="CheckBox" fmlaLink="#REF!" lockText="1" noThreeD="1"/>
</file>

<file path=xl/ctrlProps/ctrlProp2334.xml><?xml version="1.0" encoding="utf-8"?>
<formControlPr xmlns="http://schemas.microsoft.com/office/spreadsheetml/2009/9/main" objectType="CheckBox" fmlaLink="#REF!" lockText="1" noThreeD="1"/>
</file>

<file path=xl/ctrlProps/ctrlProp2335.xml><?xml version="1.0" encoding="utf-8"?>
<formControlPr xmlns="http://schemas.microsoft.com/office/spreadsheetml/2009/9/main" objectType="CheckBox" fmlaLink="#REF!" lockText="1" noThreeD="1"/>
</file>

<file path=xl/ctrlProps/ctrlProp2336.xml><?xml version="1.0" encoding="utf-8"?>
<formControlPr xmlns="http://schemas.microsoft.com/office/spreadsheetml/2009/9/main" objectType="CheckBox" fmlaLink="#REF!" lockText="1" noThreeD="1"/>
</file>

<file path=xl/ctrlProps/ctrlProp2337.xml><?xml version="1.0" encoding="utf-8"?>
<formControlPr xmlns="http://schemas.microsoft.com/office/spreadsheetml/2009/9/main" objectType="CheckBox" fmlaLink="#REF!" lockText="1" noThreeD="1"/>
</file>

<file path=xl/ctrlProps/ctrlProp2338.xml><?xml version="1.0" encoding="utf-8"?>
<formControlPr xmlns="http://schemas.microsoft.com/office/spreadsheetml/2009/9/main" objectType="CheckBox" fmlaLink="#REF!" lockText="1" noThreeD="1"/>
</file>

<file path=xl/ctrlProps/ctrlProp2339.xml><?xml version="1.0" encoding="utf-8"?>
<formControlPr xmlns="http://schemas.microsoft.com/office/spreadsheetml/2009/9/main" objectType="CheckBox" fmlaLink="#REF!" lockText="1" noThreeD="1"/>
</file>

<file path=xl/ctrlProps/ctrlProp2340.xml><?xml version="1.0" encoding="utf-8"?>
<formControlPr xmlns="http://schemas.microsoft.com/office/spreadsheetml/2009/9/main" objectType="CheckBox" fmlaLink="#REF!" lockText="1" noThreeD="1"/>
</file>

<file path=xl/ctrlProps/ctrlProp2341.xml><?xml version="1.0" encoding="utf-8"?>
<formControlPr xmlns="http://schemas.microsoft.com/office/spreadsheetml/2009/9/main" objectType="CheckBox" fmlaLink="#REF!" lockText="1" noThreeD="1"/>
</file>

<file path=xl/ctrlProps/ctrlProp2342.xml><?xml version="1.0" encoding="utf-8"?>
<formControlPr xmlns="http://schemas.microsoft.com/office/spreadsheetml/2009/9/main" objectType="CheckBox" fmlaLink="#REF!" lockText="1" noThreeD="1"/>
</file>

<file path=xl/ctrlProps/ctrlProp2343.xml><?xml version="1.0" encoding="utf-8"?>
<formControlPr xmlns="http://schemas.microsoft.com/office/spreadsheetml/2009/9/main" objectType="CheckBox" fmlaLink="#REF!" lockText="1" noThreeD="1"/>
</file>

<file path=xl/ctrlProps/ctrlProp2344.xml><?xml version="1.0" encoding="utf-8"?>
<formControlPr xmlns="http://schemas.microsoft.com/office/spreadsheetml/2009/9/main" objectType="CheckBox" fmlaLink="#REF!" lockText="1" noThreeD="1"/>
</file>

<file path=xl/ctrlProps/ctrlProp2345.xml><?xml version="1.0" encoding="utf-8"?>
<formControlPr xmlns="http://schemas.microsoft.com/office/spreadsheetml/2009/9/main" objectType="CheckBox" fmlaLink="#REF!" lockText="1" noThreeD="1"/>
</file>

<file path=xl/ctrlProps/ctrlProp2346.xml><?xml version="1.0" encoding="utf-8"?>
<formControlPr xmlns="http://schemas.microsoft.com/office/spreadsheetml/2009/9/main" objectType="CheckBox" fmlaLink="#REF!" lockText="1" noThreeD="1"/>
</file>

<file path=xl/ctrlProps/ctrlProp2347.xml><?xml version="1.0" encoding="utf-8"?>
<formControlPr xmlns="http://schemas.microsoft.com/office/spreadsheetml/2009/9/main" objectType="CheckBox" fmlaLink="#REF!" lockText="1" noThreeD="1"/>
</file>

<file path=xl/ctrlProps/ctrlProp2348.xml><?xml version="1.0" encoding="utf-8"?>
<formControlPr xmlns="http://schemas.microsoft.com/office/spreadsheetml/2009/9/main" objectType="CheckBox" fmlaLink="#REF!" lockText="1" noThreeD="1"/>
</file>

<file path=xl/ctrlProps/ctrlProp2349.xml><?xml version="1.0" encoding="utf-8"?>
<formControlPr xmlns="http://schemas.microsoft.com/office/spreadsheetml/2009/9/main" objectType="CheckBox" fmlaLink="#REF!" lockText="1" noThreeD="1"/>
</file>

<file path=xl/ctrlProps/ctrlProp2350.xml><?xml version="1.0" encoding="utf-8"?>
<formControlPr xmlns="http://schemas.microsoft.com/office/spreadsheetml/2009/9/main" objectType="CheckBox" fmlaLink="#REF!" lockText="1" noThreeD="1"/>
</file>

<file path=xl/ctrlProps/ctrlProp2351.xml><?xml version="1.0" encoding="utf-8"?>
<formControlPr xmlns="http://schemas.microsoft.com/office/spreadsheetml/2009/9/main" objectType="CheckBox" fmlaLink="#REF!" lockText="1" noThreeD="1"/>
</file>

<file path=xl/ctrlProps/ctrlProp2352.xml><?xml version="1.0" encoding="utf-8"?>
<formControlPr xmlns="http://schemas.microsoft.com/office/spreadsheetml/2009/9/main" objectType="CheckBox" fmlaLink="#REF!" lockText="1" noThreeD="1"/>
</file>

<file path=xl/ctrlProps/ctrlProp2353.xml><?xml version="1.0" encoding="utf-8"?>
<formControlPr xmlns="http://schemas.microsoft.com/office/spreadsheetml/2009/9/main" objectType="CheckBox" fmlaLink="#REF!" lockText="1" noThreeD="1"/>
</file>

<file path=xl/ctrlProps/ctrlProp2354.xml><?xml version="1.0" encoding="utf-8"?>
<formControlPr xmlns="http://schemas.microsoft.com/office/spreadsheetml/2009/9/main" objectType="CheckBox" fmlaLink="#REF!" lockText="1" noThreeD="1"/>
</file>

<file path=xl/ctrlProps/ctrlProp2355.xml><?xml version="1.0" encoding="utf-8"?>
<formControlPr xmlns="http://schemas.microsoft.com/office/spreadsheetml/2009/9/main" objectType="CheckBox" fmlaLink="#REF!" lockText="1" noThreeD="1"/>
</file>

<file path=xl/ctrlProps/ctrlProp2356.xml><?xml version="1.0" encoding="utf-8"?>
<formControlPr xmlns="http://schemas.microsoft.com/office/spreadsheetml/2009/9/main" objectType="CheckBox" fmlaLink="#REF!" lockText="1" noThreeD="1"/>
</file>

<file path=xl/ctrlProps/ctrlProp2357.xml><?xml version="1.0" encoding="utf-8"?>
<formControlPr xmlns="http://schemas.microsoft.com/office/spreadsheetml/2009/9/main" objectType="CheckBox" fmlaLink="#REF!" lockText="1" noThreeD="1"/>
</file>

<file path=xl/ctrlProps/ctrlProp2358.xml><?xml version="1.0" encoding="utf-8"?>
<formControlPr xmlns="http://schemas.microsoft.com/office/spreadsheetml/2009/9/main" objectType="CheckBox" fmlaLink="#REF!" lockText="1" noThreeD="1"/>
</file>

<file path=xl/ctrlProps/ctrlProp2359.xml><?xml version="1.0" encoding="utf-8"?>
<formControlPr xmlns="http://schemas.microsoft.com/office/spreadsheetml/2009/9/main" objectType="CheckBox" fmlaLink="#REF!" lockText="1" noThreeD="1"/>
</file>

<file path=xl/ctrlProps/ctrlProp2360.xml><?xml version="1.0" encoding="utf-8"?>
<formControlPr xmlns="http://schemas.microsoft.com/office/spreadsheetml/2009/9/main" objectType="CheckBox" fmlaLink="#REF!" lockText="1" noThreeD="1"/>
</file>

<file path=xl/ctrlProps/ctrlProp2361.xml><?xml version="1.0" encoding="utf-8"?>
<formControlPr xmlns="http://schemas.microsoft.com/office/spreadsheetml/2009/9/main" objectType="CheckBox" fmlaLink="#REF!" lockText="1" noThreeD="1"/>
</file>

<file path=xl/ctrlProps/ctrlProp2362.xml><?xml version="1.0" encoding="utf-8"?>
<formControlPr xmlns="http://schemas.microsoft.com/office/spreadsheetml/2009/9/main" objectType="CheckBox" fmlaLink="#REF!" lockText="1" noThreeD="1"/>
</file>

<file path=xl/ctrlProps/ctrlProp2363.xml><?xml version="1.0" encoding="utf-8"?>
<formControlPr xmlns="http://schemas.microsoft.com/office/spreadsheetml/2009/9/main" objectType="CheckBox" fmlaLink="#REF!" lockText="1" noThreeD="1"/>
</file>

<file path=xl/ctrlProps/ctrlProp2364.xml><?xml version="1.0" encoding="utf-8"?>
<formControlPr xmlns="http://schemas.microsoft.com/office/spreadsheetml/2009/9/main" objectType="CheckBox" fmlaLink="#REF!" lockText="1" noThreeD="1"/>
</file>

<file path=xl/ctrlProps/ctrlProp2365.xml><?xml version="1.0" encoding="utf-8"?>
<formControlPr xmlns="http://schemas.microsoft.com/office/spreadsheetml/2009/9/main" objectType="CheckBox" fmlaLink="#REF!" lockText="1" noThreeD="1"/>
</file>

<file path=xl/ctrlProps/ctrlProp2366.xml><?xml version="1.0" encoding="utf-8"?>
<formControlPr xmlns="http://schemas.microsoft.com/office/spreadsheetml/2009/9/main" objectType="CheckBox" fmlaLink="#REF!" lockText="1" noThreeD="1"/>
</file>

<file path=xl/ctrlProps/ctrlProp2367.xml><?xml version="1.0" encoding="utf-8"?>
<formControlPr xmlns="http://schemas.microsoft.com/office/spreadsheetml/2009/9/main" objectType="CheckBox" fmlaLink="#REF!" lockText="1" noThreeD="1"/>
</file>

<file path=xl/ctrlProps/ctrlProp2368.xml><?xml version="1.0" encoding="utf-8"?>
<formControlPr xmlns="http://schemas.microsoft.com/office/spreadsheetml/2009/9/main" objectType="CheckBox" fmlaLink="#REF!" lockText="1" noThreeD="1"/>
</file>

<file path=xl/ctrlProps/ctrlProp2369.xml><?xml version="1.0" encoding="utf-8"?>
<formControlPr xmlns="http://schemas.microsoft.com/office/spreadsheetml/2009/9/main" objectType="CheckBox" fmlaLink="#REF!" lockText="1" noThreeD="1"/>
</file>

<file path=xl/ctrlProps/ctrlProp2370.xml><?xml version="1.0" encoding="utf-8"?>
<formControlPr xmlns="http://schemas.microsoft.com/office/spreadsheetml/2009/9/main" objectType="CheckBox" fmlaLink="#REF!" lockText="1" noThreeD="1"/>
</file>

<file path=xl/ctrlProps/ctrlProp2371.xml><?xml version="1.0" encoding="utf-8"?>
<formControlPr xmlns="http://schemas.microsoft.com/office/spreadsheetml/2009/9/main" objectType="CheckBox" fmlaLink="#REF!" lockText="1" noThreeD="1"/>
</file>

<file path=xl/ctrlProps/ctrlProp2372.xml><?xml version="1.0" encoding="utf-8"?>
<formControlPr xmlns="http://schemas.microsoft.com/office/spreadsheetml/2009/9/main" objectType="CheckBox" fmlaLink="#REF!" lockText="1" noThreeD="1"/>
</file>

<file path=xl/ctrlProps/ctrlProp2373.xml><?xml version="1.0" encoding="utf-8"?>
<formControlPr xmlns="http://schemas.microsoft.com/office/spreadsheetml/2009/9/main" objectType="CheckBox" fmlaLink="#REF!" lockText="1" noThreeD="1"/>
</file>

<file path=xl/ctrlProps/ctrlProp2374.xml><?xml version="1.0" encoding="utf-8"?>
<formControlPr xmlns="http://schemas.microsoft.com/office/spreadsheetml/2009/9/main" objectType="CheckBox" fmlaLink="#REF!" lockText="1" noThreeD="1"/>
</file>

<file path=xl/ctrlProps/ctrlProp2375.xml><?xml version="1.0" encoding="utf-8"?>
<formControlPr xmlns="http://schemas.microsoft.com/office/spreadsheetml/2009/9/main" objectType="CheckBox" fmlaLink="#REF!" lockText="1" noThreeD="1"/>
</file>

<file path=xl/ctrlProps/ctrlProp2376.xml><?xml version="1.0" encoding="utf-8"?>
<formControlPr xmlns="http://schemas.microsoft.com/office/spreadsheetml/2009/9/main" objectType="CheckBox" fmlaLink="#REF!" lockText="1" noThreeD="1"/>
</file>

<file path=xl/ctrlProps/ctrlProp2377.xml><?xml version="1.0" encoding="utf-8"?>
<formControlPr xmlns="http://schemas.microsoft.com/office/spreadsheetml/2009/9/main" objectType="CheckBox" fmlaLink="#REF!" lockText="1" noThreeD="1"/>
</file>

<file path=xl/ctrlProps/ctrlProp2378.xml><?xml version="1.0" encoding="utf-8"?>
<formControlPr xmlns="http://schemas.microsoft.com/office/spreadsheetml/2009/9/main" objectType="CheckBox" fmlaLink="#REF!" lockText="1" noThreeD="1"/>
</file>

<file path=xl/ctrlProps/ctrlProp2379.xml><?xml version="1.0" encoding="utf-8"?>
<formControlPr xmlns="http://schemas.microsoft.com/office/spreadsheetml/2009/9/main" objectType="CheckBox" fmlaLink="#REF!" lockText="1" noThreeD="1"/>
</file>

<file path=xl/ctrlProps/ctrlProp2380.xml><?xml version="1.0" encoding="utf-8"?>
<formControlPr xmlns="http://schemas.microsoft.com/office/spreadsheetml/2009/9/main" objectType="CheckBox" fmlaLink="#REF!" lockText="1" noThreeD="1"/>
</file>

<file path=xl/ctrlProps/ctrlProp2381.xml><?xml version="1.0" encoding="utf-8"?>
<formControlPr xmlns="http://schemas.microsoft.com/office/spreadsheetml/2009/9/main" objectType="CheckBox" fmlaLink="#REF!" lockText="1" noThreeD="1"/>
</file>

<file path=xl/ctrlProps/ctrlProp2382.xml><?xml version="1.0" encoding="utf-8"?>
<formControlPr xmlns="http://schemas.microsoft.com/office/spreadsheetml/2009/9/main" objectType="CheckBox" fmlaLink="#REF!" lockText="1" noThreeD="1"/>
</file>

<file path=xl/ctrlProps/ctrlProp2383.xml><?xml version="1.0" encoding="utf-8"?>
<formControlPr xmlns="http://schemas.microsoft.com/office/spreadsheetml/2009/9/main" objectType="CheckBox" fmlaLink="#REF!" lockText="1" noThreeD="1"/>
</file>

<file path=xl/ctrlProps/ctrlProp2384.xml><?xml version="1.0" encoding="utf-8"?>
<formControlPr xmlns="http://schemas.microsoft.com/office/spreadsheetml/2009/9/main" objectType="CheckBox" fmlaLink="#REF!" lockText="1" noThreeD="1"/>
</file>

<file path=xl/ctrlProps/ctrlProp2385.xml><?xml version="1.0" encoding="utf-8"?>
<formControlPr xmlns="http://schemas.microsoft.com/office/spreadsheetml/2009/9/main" objectType="CheckBox" fmlaLink="#REF!" lockText="1" noThreeD="1"/>
</file>

<file path=xl/ctrlProps/ctrlProp2386.xml><?xml version="1.0" encoding="utf-8"?>
<formControlPr xmlns="http://schemas.microsoft.com/office/spreadsheetml/2009/9/main" objectType="CheckBox" fmlaLink="#REF!" lockText="1" noThreeD="1"/>
</file>

<file path=xl/ctrlProps/ctrlProp2387.xml><?xml version="1.0" encoding="utf-8"?>
<formControlPr xmlns="http://schemas.microsoft.com/office/spreadsheetml/2009/9/main" objectType="CheckBox" fmlaLink="#REF!" lockText="1" noThreeD="1"/>
</file>

<file path=xl/ctrlProps/ctrlProp2388.xml><?xml version="1.0" encoding="utf-8"?>
<formControlPr xmlns="http://schemas.microsoft.com/office/spreadsheetml/2009/9/main" objectType="CheckBox" fmlaLink="#REF!" lockText="1" noThreeD="1"/>
</file>

<file path=xl/ctrlProps/ctrlProp2389.xml><?xml version="1.0" encoding="utf-8"?>
<formControlPr xmlns="http://schemas.microsoft.com/office/spreadsheetml/2009/9/main" objectType="CheckBox" fmlaLink="#REF!" lockText="1" noThreeD="1"/>
</file>

<file path=xl/ctrlProps/ctrlProp2390.xml><?xml version="1.0" encoding="utf-8"?>
<formControlPr xmlns="http://schemas.microsoft.com/office/spreadsheetml/2009/9/main" objectType="CheckBox" fmlaLink="#REF!" lockText="1" noThreeD="1"/>
</file>

<file path=xl/ctrlProps/ctrlProp2391.xml><?xml version="1.0" encoding="utf-8"?>
<formControlPr xmlns="http://schemas.microsoft.com/office/spreadsheetml/2009/9/main" objectType="CheckBox" fmlaLink="#REF!" lockText="1" noThreeD="1"/>
</file>

<file path=xl/ctrlProps/ctrlProp2392.xml><?xml version="1.0" encoding="utf-8"?>
<formControlPr xmlns="http://schemas.microsoft.com/office/spreadsheetml/2009/9/main" objectType="CheckBox" fmlaLink="#REF!" lockText="1" noThreeD="1"/>
</file>

<file path=xl/ctrlProps/ctrlProp2393.xml><?xml version="1.0" encoding="utf-8"?>
<formControlPr xmlns="http://schemas.microsoft.com/office/spreadsheetml/2009/9/main" objectType="CheckBox" fmlaLink="#REF!" lockText="1" noThreeD="1"/>
</file>

<file path=xl/ctrlProps/ctrlProp2394.xml><?xml version="1.0" encoding="utf-8"?>
<formControlPr xmlns="http://schemas.microsoft.com/office/spreadsheetml/2009/9/main" objectType="CheckBox" fmlaLink="#REF!" lockText="1" noThreeD="1"/>
</file>

<file path=xl/ctrlProps/ctrlProp2395.xml><?xml version="1.0" encoding="utf-8"?>
<formControlPr xmlns="http://schemas.microsoft.com/office/spreadsheetml/2009/9/main" objectType="CheckBox" fmlaLink="#REF!" lockText="1" noThreeD="1"/>
</file>

<file path=xl/ctrlProps/ctrlProp2396.xml><?xml version="1.0" encoding="utf-8"?>
<formControlPr xmlns="http://schemas.microsoft.com/office/spreadsheetml/2009/9/main" objectType="CheckBox" fmlaLink="#REF!" lockText="1" noThreeD="1"/>
</file>

<file path=xl/ctrlProps/ctrlProp2397.xml><?xml version="1.0" encoding="utf-8"?>
<formControlPr xmlns="http://schemas.microsoft.com/office/spreadsheetml/2009/9/main" objectType="CheckBox" fmlaLink="#REF!" lockText="1" noThreeD="1"/>
</file>

<file path=xl/ctrlProps/ctrlProp2398.xml><?xml version="1.0" encoding="utf-8"?>
<formControlPr xmlns="http://schemas.microsoft.com/office/spreadsheetml/2009/9/main" objectType="CheckBox" fmlaLink="#REF!" lockText="1" noThreeD="1"/>
</file>

<file path=xl/ctrlProps/ctrlProp2399.xml><?xml version="1.0" encoding="utf-8"?>
<formControlPr xmlns="http://schemas.microsoft.com/office/spreadsheetml/2009/9/main" objectType="CheckBox" fmlaLink="#REF!" lockText="1" noThreeD="1"/>
</file>

<file path=xl/ctrlProps/ctrlProp2400.xml><?xml version="1.0" encoding="utf-8"?>
<formControlPr xmlns="http://schemas.microsoft.com/office/spreadsheetml/2009/9/main" objectType="CheckBox" fmlaLink="#REF!" lockText="1" noThreeD="1"/>
</file>

<file path=xl/ctrlProps/ctrlProp2401.xml><?xml version="1.0" encoding="utf-8"?>
<formControlPr xmlns="http://schemas.microsoft.com/office/spreadsheetml/2009/9/main" objectType="CheckBox" fmlaLink="#REF!" lockText="1" noThreeD="1"/>
</file>

<file path=xl/ctrlProps/ctrlProp2402.xml><?xml version="1.0" encoding="utf-8"?>
<formControlPr xmlns="http://schemas.microsoft.com/office/spreadsheetml/2009/9/main" objectType="CheckBox" fmlaLink="#REF!" lockText="1" noThreeD="1"/>
</file>

<file path=xl/ctrlProps/ctrlProp2403.xml><?xml version="1.0" encoding="utf-8"?>
<formControlPr xmlns="http://schemas.microsoft.com/office/spreadsheetml/2009/9/main" objectType="CheckBox" fmlaLink="#REF!" lockText="1" noThreeD="1"/>
</file>

<file path=xl/ctrlProps/ctrlProp2404.xml><?xml version="1.0" encoding="utf-8"?>
<formControlPr xmlns="http://schemas.microsoft.com/office/spreadsheetml/2009/9/main" objectType="CheckBox" fmlaLink="#REF!" lockText="1" noThreeD="1"/>
</file>

<file path=xl/ctrlProps/ctrlProp2405.xml><?xml version="1.0" encoding="utf-8"?>
<formControlPr xmlns="http://schemas.microsoft.com/office/spreadsheetml/2009/9/main" objectType="CheckBox" fmlaLink="#REF!" lockText="1" noThreeD="1"/>
</file>

<file path=xl/ctrlProps/ctrlProp2406.xml><?xml version="1.0" encoding="utf-8"?>
<formControlPr xmlns="http://schemas.microsoft.com/office/spreadsheetml/2009/9/main" objectType="CheckBox" fmlaLink="#REF!" lockText="1" noThreeD="1"/>
</file>

<file path=xl/ctrlProps/ctrlProp2407.xml><?xml version="1.0" encoding="utf-8"?>
<formControlPr xmlns="http://schemas.microsoft.com/office/spreadsheetml/2009/9/main" objectType="CheckBox" fmlaLink="#REF!" lockText="1" noThreeD="1"/>
</file>

<file path=xl/ctrlProps/ctrlProp2408.xml><?xml version="1.0" encoding="utf-8"?>
<formControlPr xmlns="http://schemas.microsoft.com/office/spreadsheetml/2009/9/main" objectType="CheckBox" fmlaLink="#REF!" lockText="1" noThreeD="1"/>
</file>

<file path=xl/ctrlProps/ctrlProp2409.xml><?xml version="1.0" encoding="utf-8"?>
<formControlPr xmlns="http://schemas.microsoft.com/office/spreadsheetml/2009/9/main" objectType="CheckBox" fmlaLink="#REF!" lockText="1" noThreeD="1"/>
</file>

<file path=xl/ctrlProps/ctrlProp2410.xml><?xml version="1.0" encoding="utf-8"?>
<formControlPr xmlns="http://schemas.microsoft.com/office/spreadsheetml/2009/9/main" objectType="CheckBox" fmlaLink="#REF!" lockText="1" noThreeD="1"/>
</file>

<file path=xl/ctrlProps/ctrlProp2411.xml><?xml version="1.0" encoding="utf-8"?>
<formControlPr xmlns="http://schemas.microsoft.com/office/spreadsheetml/2009/9/main" objectType="CheckBox" fmlaLink="#REF!" lockText="1" noThreeD="1"/>
</file>

<file path=xl/ctrlProps/ctrlProp2412.xml><?xml version="1.0" encoding="utf-8"?>
<formControlPr xmlns="http://schemas.microsoft.com/office/spreadsheetml/2009/9/main" objectType="CheckBox" fmlaLink="#REF!" lockText="1" noThreeD="1"/>
</file>

<file path=xl/ctrlProps/ctrlProp2413.xml><?xml version="1.0" encoding="utf-8"?>
<formControlPr xmlns="http://schemas.microsoft.com/office/spreadsheetml/2009/9/main" objectType="CheckBox" fmlaLink="#REF!" lockText="1" noThreeD="1"/>
</file>

<file path=xl/ctrlProps/ctrlProp2414.xml><?xml version="1.0" encoding="utf-8"?>
<formControlPr xmlns="http://schemas.microsoft.com/office/spreadsheetml/2009/9/main" objectType="CheckBox" fmlaLink="#REF!" lockText="1" noThreeD="1"/>
</file>

<file path=xl/ctrlProps/ctrlProp2415.xml><?xml version="1.0" encoding="utf-8"?>
<formControlPr xmlns="http://schemas.microsoft.com/office/spreadsheetml/2009/9/main" objectType="CheckBox" fmlaLink="#REF!" lockText="1" noThreeD="1"/>
</file>

<file path=xl/ctrlProps/ctrlProp2416.xml><?xml version="1.0" encoding="utf-8"?>
<formControlPr xmlns="http://schemas.microsoft.com/office/spreadsheetml/2009/9/main" objectType="CheckBox" fmlaLink="#REF!" lockText="1" noThreeD="1"/>
</file>

<file path=xl/ctrlProps/ctrlProp2417.xml><?xml version="1.0" encoding="utf-8"?>
<formControlPr xmlns="http://schemas.microsoft.com/office/spreadsheetml/2009/9/main" objectType="CheckBox" fmlaLink="#REF!" lockText="1" noThreeD="1"/>
</file>

<file path=xl/ctrlProps/ctrlProp2418.xml><?xml version="1.0" encoding="utf-8"?>
<formControlPr xmlns="http://schemas.microsoft.com/office/spreadsheetml/2009/9/main" objectType="CheckBox" fmlaLink="#REF!" lockText="1" noThreeD="1"/>
</file>

<file path=xl/ctrlProps/ctrlProp2419.xml><?xml version="1.0" encoding="utf-8"?>
<formControlPr xmlns="http://schemas.microsoft.com/office/spreadsheetml/2009/9/main" objectType="CheckBox" fmlaLink="#REF!" lockText="1" noThreeD="1"/>
</file>

<file path=xl/ctrlProps/ctrlProp2420.xml><?xml version="1.0" encoding="utf-8"?>
<formControlPr xmlns="http://schemas.microsoft.com/office/spreadsheetml/2009/9/main" objectType="CheckBox" fmlaLink="#REF!" lockText="1" noThreeD="1"/>
</file>

<file path=xl/ctrlProps/ctrlProp2421.xml><?xml version="1.0" encoding="utf-8"?>
<formControlPr xmlns="http://schemas.microsoft.com/office/spreadsheetml/2009/9/main" objectType="CheckBox" fmlaLink="#REF!" lockText="1" noThreeD="1"/>
</file>

<file path=xl/ctrlProps/ctrlProp2422.xml><?xml version="1.0" encoding="utf-8"?>
<formControlPr xmlns="http://schemas.microsoft.com/office/spreadsheetml/2009/9/main" objectType="CheckBox" fmlaLink="#REF!" lockText="1" noThreeD="1"/>
</file>

<file path=xl/ctrlProps/ctrlProp2423.xml><?xml version="1.0" encoding="utf-8"?>
<formControlPr xmlns="http://schemas.microsoft.com/office/spreadsheetml/2009/9/main" objectType="CheckBox" fmlaLink="#REF!" lockText="1" noThreeD="1"/>
</file>

<file path=xl/ctrlProps/ctrlProp2424.xml><?xml version="1.0" encoding="utf-8"?>
<formControlPr xmlns="http://schemas.microsoft.com/office/spreadsheetml/2009/9/main" objectType="CheckBox" fmlaLink="#REF!" lockText="1" noThreeD="1"/>
</file>

<file path=xl/ctrlProps/ctrlProp2425.xml><?xml version="1.0" encoding="utf-8"?>
<formControlPr xmlns="http://schemas.microsoft.com/office/spreadsheetml/2009/9/main" objectType="CheckBox" fmlaLink="#REF!" lockText="1" noThreeD="1"/>
</file>

<file path=xl/ctrlProps/ctrlProp2426.xml><?xml version="1.0" encoding="utf-8"?>
<formControlPr xmlns="http://schemas.microsoft.com/office/spreadsheetml/2009/9/main" objectType="CheckBox" fmlaLink="#REF!" lockText="1" noThreeD="1"/>
</file>

<file path=xl/ctrlProps/ctrlProp2427.xml><?xml version="1.0" encoding="utf-8"?>
<formControlPr xmlns="http://schemas.microsoft.com/office/spreadsheetml/2009/9/main" objectType="CheckBox" fmlaLink="#REF!" lockText="1" noThreeD="1"/>
</file>

<file path=xl/ctrlProps/ctrlProp2428.xml><?xml version="1.0" encoding="utf-8"?>
<formControlPr xmlns="http://schemas.microsoft.com/office/spreadsheetml/2009/9/main" objectType="CheckBox" fmlaLink="#REF!" lockText="1" noThreeD="1"/>
</file>

<file path=xl/ctrlProps/ctrlProp2429.xml><?xml version="1.0" encoding="utf-8"?>
<formControlPr xmlns="http://schemas.microsoft.com/office/spreadsheetml/2009/9/main" objectType="CheckBox" fmlaLink="#REF!" lockText="1" noThreeD="1"/>
</file>

<file path=xl/ctrlProps/ctrlProp2430.xml><?xml version="1.0" encoding="utf-8"?>
<formControlPr xmlns="http://schemas.microsoft.com/office/spreadsheetml/2009/9/main" objectType="CheckBox" fmlaLink="#REF!" lockText="1" noThreeD="1"/>
</file>

<file path=xl/ctrlProps/ctrlProp2431.xml><?xml version="1.0" encoding="utf-8"?>
<formControlPr xmlns="http://schemas.microsoft.com/office/spreadsheetml/2009/9/main" objectType="CheckBox" fmlaLink="#REF!" lockText="1" noThreeD="1"/>
</file>

<file path=xl/ctrlProps/ctrlProp2432.xml><?xml version="1.0" encoding="utf-8"?>
<formControlPr xmlns="http://schemas.microsoft.com/office/spreadsheetml/2009/9/main" objectType="CheckBox" fmlaLink="#REF!" lockText="1" noThreeD="1"/>
</file>

<file path=xl/ctrlProps/ctrlProp2433.xml><?xml version="1.0" encoding="utf-8"?>
<formControlPr xmlns="http://schemas.microsoft.com/office/spreadsheetml/2009/9/main" objectType="CheckBox" fmlaLink="#REF!" lockText="1" noThreeD="1"/>
</file>

<file path=xl/ctrlProps/ctrlProp2434.xml><?xml version="1.0" encoding="utf-8"?>
<formControlPr xmlns="http://schemas.microsoft.com/office/spreadsheetml/2009/9/main" objectType="CheckBox" fmlaLink="#REF!" lockText="1" noThreeD="1"/>
</file>

<file path=xl/ctrlProps/ctrlProp2435.xml><?xml version="1.0" encoding="utf-8"?>
<formControlPr xmlns="http://schemas.microsoft.com/office/spreadsheetml/2009/9/main" objectType="CheckBox" fmlaLink="#REF!" lockText="1" noThreeD="1"/>
</file>

<file path=xl/ctrlProps/ctrlProp2436.xml><?xml version="1.0" encoding="utf-8"?>
<formControlPr xmlns="http://schemas.microsoft.com/office/spreadsheetml/2009/9/main" objectType="CheckBox" fmlaLink="#REF!" lockText="1" noThreeD="1"/>
</file>

<file path=xl/ctrlProps/ctrlProp2437.xml><?xml version="1.0" encoding="utf-8"?>
<formControlPr xmlns="http://schemas.microsoft.com/office/spreadsheetml/2009/9/main" objectType="CheckBox" fmlaLink="#REF!" lockText="1" noThreeD="1"/>
</file>

<file path=xl/ctrlProps/ctrlProp2438.xml><?xml version="1.0" encoding="utf-8"?>
<formControlPr xmlns="http://schemas.microsoft.com/office/spreadsheetml/2009/9/main" objectType="CheckBox" fmlaLink="#REF!" lockText="1" noThreeD="1"/>
</file>

<file path=xl/ctrlProps/ctrlProp2439.xml><?xml version="1.0" encoding="utf-8"?>
<formControlPr xmlns="http://schemas.microsoft.com/office/spreadsheetml/2009/9/main" objectType="CheckBox" fmlaLink="#REF!" lockText="1" noThreeD="1"/>
</file>

<file path=xl/ctrlProps/ctrlProp2440.xml><?xml version="1.0" encoding="utf-8"?>
<formControlPr xmlns="http://schemas.microsoft.com/office/spreadsheetml/2009/9/main" objectType="CheckBox" fmlaLink="#REF!" lockText="1" noThreeD="1"/>
</file>

<file path=xl/ctrlProps/ctrlProp2441.xml><?xml version="1.0" encoding="utf-8"?>
<formControlPr xmlns="http://schemas.microsoft.com/office/spreadsheetml/2009/9/main" objectType="CheckBox" fmlaLink="#REF!" lockText="1" noThreeD="1"/>
</file>

<file path=xl/ctrlProps/ctrlProp2442.xml><?xml version="1.0" encoding="utf-8"?>
<formControlPr xmlns="http://schemas.microsoft.com/office/spreadsheetml/2009/9/main" objectType="CheckBox" fmlaLink="#REF!" lockText="1" noThreeD="1"/>
</file>

<file path=xl/ctrlProps/ctrlProp2443.xml><?xml version="1.0" encoding="utf-8"?>
<formControlPr xmlns="http://schemas.microsoft.com/office/spreadsheetml/2009/9/main" objectType="CheckBox" fmlaLink="#REF!" lockText="1" noThreeD="1"/>
</file>

<file path=xl/ctrlProps/ctrlProp2444.xml><?xml version="1.0" encoding="utf-8"?>
<formControlPr xmlns="http://schemas.microsoft.com/office/spreadsheetml/2009/9/main" objectType="CheckBox" fmlaLink="#REF!" lockText="1" noThreeD="1"/>
</file>

<file path=xl/ctrlProps/ctrlProp2445.xml><?xml version="1.0" encoding="utf-8"?>
<formControlPr xmlns="http://schemas.microsoft.com/office/spreadsheetml/2009/9/main" objectType="CheckBox" fmlaLink="#REF!" lockText="1" noThreeD="1"/>
</file>

<file path=xl/ctrlProps/ctrlProp2446.xml><?xml version="1.0" encoding="utf-8"?>
<formControlPr xmlns="http://schemas.microsoft.com/office/spreadsheetml/2009/9/main" objectType="CheckBox" fmlaLink="#REF!" lockText="1" noThreeD="1"/>
</file>

<file path=xl/ctrlProps/ctrlProp2447.xml><?xml version="1.0" encoding="utf-8"?>
<formControlPr xmlns="http://schemas.microsoft.com/office/spreadsheetml/2009/9/main" objectType="CheckBox" fmlaLink="#REF!" lockText="1" noThreeD="1"/>
</file>

<file path=xl/ctrlProps/ctrlProp2448.xml><?xml version="1.0" encoding="utf-8"?>
<formControlPr xmlns="http://schemas.microsoft.com/office/spreadsheetml/2009/9/main" objectType="CheckBox" fmlaLink="#REF!" lockText="1" noThreeD="1"/>
</file>

<file path=xl/ctrlProps/ctrlProp2449.xml><?xml version="1.0" encoding="utf-8"?>
<formControlPr xmlns="http://schemas.microsoft.com/office/spreadsheetml/2009/9/main" objectType="CheckBox" fmlaLink="#REF!" lockText="1" noThreeD="1"/>
</file>

<file path=xl/ctrlProps/ctrlProp2450.xml><?xml version="1.0" encoding="utf-8"?>
<formControlPr xmlns="http://schemas.microsoft.com/office/spreadsheetml/2009/9/main" objectType="CheckBox" fmlaLink="#REF!" lockText="1" noThreeD="1"/>
</file>

<file path=xl/ctrlProps/ctrlProp2451.xml><?xml version="1.0" encoding="utf-8"?>
<formControlPr xmlns="http://schemas.microsoft.com/office/spreadsheetml/2009/9/main" objectType="CheckBox" fmlaLink="#REF!" lockText="1" noThreeD="1"/>
</file>

<file path=xl/ctrlProps/ctrlProp2452.xml><?xml version="1.0" encoding="utf-8"?>
<formControlPr xmlns="http://schemas.microsoft.com/office/spreadsheetml/2009/9/main" objectType="CheckBox" fmlaLink="#REF!" lockText="1" noThreeD="1"/>
</file>

<file path=xl/ctrlProps/ctrlProp2453.xml><?xml version="1.0" encoding="utf-8"?>
<formControlPr xmlns="http://schemas.microsoft.com/office/spreadsheetml/2009/9/main" objectType="CheckBox" fmlaLink="#REF!" lockText="1" noThreeD="1"/>
</file>

<file path=xl/ctrlProps/ctrlProp2454.xml><?xml version="1.0" encoding="utf-8"?>
<formControlPr xmlns="http://schemas.microsoft.com/office/spreadsheetml/2009/9/main" objectType="CheckBox" fmlaLink="#REF!" lockText="1" noThreeD="1"/>
</file>

<file path=xl/ctrlProps/ctrlProp2455.xml><?xml version="1.0" encoding="utf-8"?>
<formControlPr xmlns="http://schemas.microsoft.com/office/spreadsheetml/2009/9/main" objectType="CheckBox" fmlaLink="#REF!" lockText="1" noThreeD="1"/>
</file>

<file path=xl/ctrlProps/ctrlProp2456.xml><?xml version="1.0" encoding="utf-8"?>
<formControlPr xmlns="http://schemas.microsoft.com/office/spreadsheetml/2009/9/main" objectType="CheckBox" fmlaLink="#REF!" lockText="1" noThreeD="1"/>
</file>

<file path=xl/ctrlProps/ctrlProp2457.xml><?xml version="1.0" encoding="utf-8"?>
<formControlPr xmlns="http://schemas.microsoft.com/office/spreadsheetml/2009/9/main" objectType="CheckBox" fmlaLink="#REF!" lockText="1" noThreeD="1"/>
</file>

<file path=xl/ctrlProps/ctrlProp2458.xml><?xml version="1.0" encoding="utf-8"?>
<formControlPr xmlns="http://schemas.microsoft.com/office/spreadsheetml/2009/9/main" objectType="CheckBox" fmlaLink="#REF!" lockText="1" noThreeD="1"/>
</file>

<file path=xl/ctrlProps/ctrlProp2459.xml><?xml version="1.0" encoding="utf-8"?>
<formControlPr xmlns="http://schemas.microsoft.com/office/spreadsheetml/2009/9/main" objectType="CheckBox" fmlaLink="#REF!" lockText="1" noThreeD="1"/>
</file>

<file path=xl/ctrlProps/ctrlProp2460.xml><?xml version="1.0" encoding="utf-8"?>
<formControlPr xmlns="http://schemas.microsoft.com/office/spreadsheetml/2009/9/main" objectType="CheckBox" fmlaLink="#REF!" lockText="1" noThreeD="1"/>
</file>

<file path=xl/ctrlProps/ctrlProp2461.xml><?xml version="1.0" encoding="utf-8"?>
<formControlPr xmlns="http://schemas.microsoft.com/office/spreadsheetml/2009/9/main" objectType="CheckBox" fmlaLink="#REF!" lockText="1" noThreeD="1"/>
</file>

<file path=xl/ctrlProps/ctrlProp2462.xml><?xml version="1.0" encoding="utf-8"?>
<formControlPr xmlns="http://schemas.microsoft.com/office/spreadsheetml/2009/9/main" objectType="CheckBox" fmlaLink="#REF!" lockText="1" noThreeD="1"/>
</file>

<file path=xl/ctrlProps/ctrlProp2463.xml><?xml version="1.0" encoding="utf-8"?>
<formControlPr xmlns="http://schemas.microsoft.com/office/spreadsheetml/2009/9/main" objectType="CheckBox" fmlaLink="#REF!" lockText="1" noThreeD="1"/>
</file>

<file path=xl/ctrlProps/ctrlProp2464.xml><?xml version="1.0" encoding="utf-8"?>
<formControlPr xmlns="http://schemas.microsoft.com/office/spreadsheetml/2009/9/main" objectType="CheckBox" fmlaLink="#REF!" lockText="1" noThreeD="1"/>
</file>

<file path=xl/ctrlProps/ctrlProp2465.xml><?xml version="1.0" encoding="utf-8"?>
<formControlPr xmlns="http://schemas.microsoft.com/office/spreadsheetml/2009/9/main" objectType="CheckBox" fmlaLink="#REF!" lockText="1" noThreeD="1"/>
</file>

<file path=xl/ctrlProps/ctrlProp2466.xml><?xml version="1.0" encoding="utf-8"?>
<formControlPr xmlns="http://schemas.microsoft.com/office/spreadsheetml/2009/9/main" objectType="CheckBox" fmlaLink="#REF!" lockText="1" noThreeD="1"/>
</file>

<file path=xl/ctrlProps/ctrlProp2467.xml><?xml version="1.0" encoding="utf-8"?>
<formControlPr xmlns="http://schemas.microsoft.com/office/spreadsheetml/2009/9/main" objectType="CheckBox" fmlaLink="#REF!" lockText="1" noThreeD="1"/>
</file>

<file path=xl/ctrlProps/ctrlProp2468.xml><?xml version="1.0" encoding="utf-8"?>
<formControlPr xmlns="http://schemas.microsoft.com/office/spreadsheetml/2009/9/main" objectType="CheckBox" fmlaLink="#REF!" lockText="1" noThreeD="1"/>
</file>

<file path=xl/ctrlProps/ctrlProp2469.xml><?xml version="1.0" encoding="utf-8"?>
<formControlPr xmlns="http://schemas.microsoft.com/office/spreadsheetml/2009/9/main" objectType="CheckBox" fmlaLink="#REF!" lockText="1" noThreeD="1"/>
</file>

<file path=xl/ctrlProps/ctrlProp2470.xml><?xml version="1.0" encoding="utf-8"?>
<formControlPr xmlns="http://schemas.microsoft.com/office/spreadsheetml/2009/9/main" objectType="CheckBox" fmlaLink="#REF!" lockText="1" noThreeD="1"/>
</file>

<file path=xl/ctrlProps/ctrlProp2471.xml><?xml version="1.0" encoding="utf-8"?>
<formControlPr xmlns="http://schemas.microsoft.com/office/spreadsheetml/2009/9/main" objectType="CheckBox" fmlaLink="#REF!" lockText="1" noThreeD="1"/>
</file>

<file path=xl/ctrlProps/ctrlProp2472.xml><?xml version="1.0" encoding="utf-8"?>
<formControlPr xmlns="http://schemas.microsoft.com/office/spreadsheetml/2009/9/main" objectType="CheckBox" fmlaLink="#REF!" lockText="1" noThreeD="1"/>
</file>

<file path=xl/ctrlProps/ctrlProp2473.xml><?xml version="1.0" encoding="utf-8"?>
<formControlPr xmlns="http://schemas.microsoft.com/office/spreadsheetml/2009/9/main" objectType="CheckBox" fmlaLink="#REF!" lockText="1" noThreeD="1"/>
</file>

<file path=xl/ctrlProps/ctrlProp2474.xml><?xml version="1.0" encoding="utf-8"?>
<formControlPr xmlns="http://schemas.microsoft.com/office/spreadsheetml/2009/9/main" objectType="CheckBox" fmlaLink="#REF!" lockText="1" noThreeD="1"/>
</file>

<file path=xl/ctrlProps/ctrlProp2475.xml><?xml version="1.0" encoding="utf-8"?>
<formControlPr xmlns="http://schemas.microsoft.com/office/spreadsheetml/2009/9/main" objectType="CheckBox" fmlaLink="#REF!" lockText="1" noThreeD="1"/>
</file>

<file path=xl/ctrlProps/ctrlProp2476.xml><?xml version="1.0" encoding="utf-8"?>
<formControlPr xmlns="http://schemas.microsoft.com/office/spreadsheetml/2009/9/main" objectType="CheckBox" fmlaLink="#REF!" lockText="1" noThreeD="1"/>
</file>

<file path=xl/ctrlProps/ctrlProp2477.xml><?xml version="1.0" encoding="utf-8"?>
<formControlPr xmlns="http://schemas.microsoft.com/office/spreadsheetml/2009/9/main" objectType="CheckBox" fmlaLink="#REF!" lockText="1" noThreeD="1"/>
</file>

<file path=xl/ctrlProps/ctrlProp2478.xml><?xml version="1.0" encoding="utf-8"?>
<formControlPr xmlns="http://schemas.microsoft.com/office/spreadsheetml/2009/9/main" objectType="CheckBox" fmlaLink="#REF!" lockText="1" noThreeD="1"/>
</file>

<file path=xl/ctrlProps/ctrlProp2479.xml><?xml version="1.0" encoding="utf-8"?>
<formControlPr xmlns="http://schemas.microsoft.com/office/spreadsheetml/2009/9/main" objectType="CheckBox" fmlaLink="#REF!" lockText="1" noThreeD="1"/>
</file>

<file path=xl/ctrlProps/ctrlProp2480.xml><?xml version="1.0" encoding="utf-8"?>
<formControlPr xmlns="http://schemas.microsoft.com/office/spreadsheetml/2009/9/main" objectType="CheckBox" fmlaLink="#REF!" lockText="1" noThreeD="1"/>
</file>

<file path=xl/ctrlProps/ctrlProp2481.xml><?xml version="1.0" encoding="utf-8"?>
<formControlPr xmlns="http://schemas.microsoft.com/office/spreadsheetml/2009/9/main" objectType="CheckBox" fmlaLink="#REF!" lockText="1" noThreeD="1"/>
</file>

<file path=xl/ctrlProps/ctrlProp2482.xml><?xml version="1.0" encoding="utf-8"?>
<formControlPr xmlns="http://schemas.microsoft.com/office/spreadsheetml/2009/9/main" objectType="CheckBox" fmlaLink="#REF!" lockText="1" noThreeD="1"/>
</file>

<file path=xl/ctrlProps/ctrlProp2483.xml><?xml version="1.0" encoding="utf-8"?>
<formControlPr xmlns="http://schemas.microsoft.com/office/spreadsheetml/2009/9/main" objectType="CheckBox" fmlaLink="#REF!" lockText="1" noThreeD="1"/>
</file>

<file path=xl/ctrlProps/ctrlProp2484.xml><?xml version="1.0" encoding="utf-8"?>
<formControlPr xmlns="http://schemas.microsoft.com/office/spreadsheetml/2009/9/main" objectType="CheckBox" fmlaLink="#REF!" lockText="1" noThreeD="1"/>
</file>

<file path=xl/ctrlProps/ctrlProp2485.xml><?xml version="1.0" encoding="utf-8"?>
<formControlPr xmlns="http://schemas.microsoft.com/office/spreadsheetml/2009/9/main" objectType="CheckBox" fmlaLink="#REF!" lockText="1" noThreeD="1"/>
</file>

<file path=xl/ctrlProps/ctrlProp2486.xml><?xml version="1.0" encoding="utf-8"?>
<formControlPr xmlns="http://schemas.microsoft.com/office/spreadsheetml/2009/9/main" objectType="CheckBox" fmlaLink="#REF!" lockText="1" noThreeD="1"/>
</file>

<file path=xl/ctrlProps/ctrlProp2487.xml><?xml version="1.0" encoding="utf-8"?>
<formControlPr xmlns="http://schemas.microsoft.com/office/spreadsheetml/2009/9/main" objectType="CheckBox" fmlaLink="#REF!" lockText="1" noThreeD="1"/>
</file>

<file path=xl/ctrlProps/ctrlProp2488.xml><?xml version="1.0" encoding="utf-8"?>
<formControlPr xmlns="http://schemas.microsoft.com/office/spreadsheetml/2009/9/main" objectType="CheckBox" fmlaLink="#REF!" lockText="1" noThreeD="1"/>
</file>

<file path=xl/ctrlProps/ctrlProp2489.xml><?xml version="1.0" encoding="utf-8"?>
<formControlPr xmlns="http://schemas.microsoft.com/office/spreadsheetml/2009/9/main" objectType="CheckBox" fmlaLink="#REF!" lockText="1" noThreeD="1"/>
</file>

<file path=xl/ctrlProps/ctrlProp2490.xml><?xml version="1.0" encoding="utf-8"?>
<formControlPr xmlns="http://schemas.microsoft.com/office/spreadsheetml/2009/9/main" objectType="CheckBox" fmlaLink="#REF!" lockText="1" noThreeD="1"/>
</file>

<file path=xl/ctrlProps/ctrlProp2491.xml><?xml version="1.0" encoding="utf-8"?>
<formControlPr xmlns="http://schemas.microsoft.com/office/spreadsheetml/2009/9/main" objectType="CheckBox" fmlaLink="#REF!" lockText="1" noThreeD="1"/>
</file>

<file path=xl/ctrlProps/ctrlProp2492.xml><?xml version="1.0" encoding="utf-8"?>
<formControlPr xmlns="http://schemas.microsoft.com/office/spreadsheetml/2009/9/main" objectType="CheckBox" fmlaLink="#REF!" lockText="1" noThreeD="1"/>
</file>

<file path=xl/ctrlProps/ctrlProp2493.xml><?xml version="1.0" encoding="utf-8"?>
<formControlPr xmlns="http://schemas.microsoft.com/office/spreadsheetml/2009/9/main" objectType="CheckBox" fmlaLink="#REF!" lockText="1" noThreeD="1"/>
</file>

<file path=xl/ctrlProps/ctrlProp2494.xml><?xml version="1.0" encoding="utf-8"?>
<formControlPr xmlns="http://schemas.microsoft.com/office/spreadsheetml/2009/9/main" objectType="CheckBox" fmlaLink="#REF!" lockText="1" noThreeD="1"/>
</file>

<file path=xl/ctrlProps/ctrlProp2495.xml><?xml version="1.0" encoding="utf-8"?>
<formControlPr xmlns="http://schemas.microsoft.com/office/spreadsheetml/2009/9/main" objectType="CheckBox" fmlaLink="#REF!" lockText="1" noThreeD="1"/>
</file>

<file path=xl/ctrlProps/ctrlProp2496.xml><?xml version="1.0" encoding="utf-8"?>
<formControlPr xmlns="http://schemas.microsoft.com/office/spreadsheetml/2009/9/main" objectType="CheckBox" fmlaLink="#REF!" lockText="1" noThreeD="1"/>
</file>

<file path=xl/ctrlProps/ctrlProp2497.xml><?xml version="1.0" encoding="utf-8"?>
<formControlPr xmlns="http://schemas.microsoft.com/office/spreadsheetml/2009/9/main" objectType="CheckBox" fmlaLink="#REF!" lockText="1" noThreeD="1"/>
</file>

<file path=xl/ctrlProps/ctrlProp2498.xml><?xml version="1.0" encoding="utf-8"?>
<formControlPr xmlns="http://schemas.microsoft.com/office/spreadsheetml/2009/9/main" objectType="CheckBox" fmlaLink="#REF!" lockText="1" noThreeD="1"/>
</file>

<file path=xl/ctrlProps/ctrlProp2499.xml><?xml version="1.0" encoding="utf-8"?>
<formControlPr xmlns="http://schemas.microsoft.com/office/spreadsheetml/2009/9/main" objectType="CheckBox" fmlaLink="#REF!" lockText="1" noThreeD="1"/>
</file>

<file path=xl/ctrlProps/ctrlProp2500.xml><?xml version="1.0" encoding="utf-8"?>
<formControlPr xmlns="http://schemas.microsoft.com/office/spreadsheetml/2009/9/main" objectType="CheckBox" fmlaLink="#REF!" lockText="1" noThreeD="1"/>
</file>

<file path=xl/ctrlProps/ctrlProp2501.xml><?xml version="1.0" encoding="utf-8"?>
<formControlPr xmlns="http://schemas.microsoft.com/office/spreadsheetml/2009/9/main" objectType="CheckBox" fmlaLink="#REF!" lockText="1" noThreeD="1"/>
</file>

<file path=xl/ctrlProps/ctrlProp2502.xml><?xml version="1.0" encoding="utf-8"?>
<formControlPr xmlns="http://schemas.microsoft.com/office/spreadsheetml/2009/9/main" objectType="CheckBox" fmlaLink="#REF!" lockText="1" noThreeD="1"/>
</file>

<file path=xl/ctrlProps/ctrlProp2503.xml><?xml version="1.0" encoding="utf-8"?>
<formControlPr xmlns="http://schemas.microsoft.com/office/spreadsheetml/2009/9/main" objectType="CheckBox" fmlaLink="#REF!" lockText="1" noThreeD="1"/>
</file>

<file path=xl/ctrlProps/ctrlProp2504.xml><?xml version="1.0" encoding="utf-8"?>
<formControlPr xmlns="http://schemas.microsoft.com/office/spreadsheetml/2009/9/main" objectType="CheckBox" fmlaLink="#REF!" lockText="1" noThreeD="1"/>
</file>

<file path=xl/ctrlProps/ctrlProp2505.xml><?xml version="1.0" encoding="utf-8"?>
<formControlPr xmlns="http://schemas.microsoft.com/office/spreadsheetml/2009/9/main" objectType="CheckBox" fmlaLink="#REF!" lockText="1" noThreeD="1"/>
</file>

<file path=xl/ctrlProps/ctrlProp2506.xml><?xml version="1.0" encoding="utf-8"?>
<formControlPr xmlns="http://schemas.microsoft.com/office/spreadsheetml/2009/9/main" objectType="CheckBox" fmlaLink="#REF!" lockText="1" noThreeD="1"/>
</file>

<file path=xl/ctrlProps/ctrlProp2507.xml><?xml version="1.0" encoding="utf-8"?>
<formControlPr xmlns="http://schemas.microsoft.com/office/spreadsheetml/2009/9/main" objectType="CheckBox" fmlaLink="#REF!" lockText="1" noThreeD="1"/>
</file>

<file path=xl/ctrlProps/ctrlProp2508.xml><?xml version="1.0" encoding="utf-8"?>
<formControlPr xmlns="http://schemas.microsoft.com/office/spreadsheetml/2009/9/main" objectType="CheckBox" fmlaLink="#REF!" lockText="1" noThreeD="1"/>
</file>

<file path=xl/ctrlProps/ctrlProp2509.xml><?xml version="1.0" encoding="utf-8"?>
<formControlPr xmlns="http://schemas.microsoft.com/office/spreadsheetml/2009/9/main" objectType="CheckBox" fmlaLink="#REF!" lockText="1" noThreeD="1"/>
</file>

<file path=xl/ctrlProps/ctrlProp2510.xml><?xml version="1.0" encoding="utf-8"?>
<formControlPr xmlns="http://schemas.microsoft.com/office/spreadsheetml/2009/9/main" objectType="CheckBox" fmlaLink="#REF!" lockText="1" noThreeD="1"/>
</file>

<file path=xl/ctrlProps/ctrlProp2511.xml><?xml version="1.0" encoding="utf-8"?>
<formControlPr xmlns="http://schemas.microsoft.com/office/spreadsheetml/2009/9/main" objectType="CheckBox" fmlaLink="#REF!" lockText="1" noThreeD="1"/>
</file>

<file path=xl/ctrlProps/ctrlProp2512.xml><?xml version="1.0" encoding="utf-8"?>
<formControlPr xmlns="http://schemas.microsoft.com/office/spreadsheetml/2009/9/main" objectType="CheckBox" fmlaLink="#REF!" lockText="1" noThreeD="1"/>
</file>

<file path=xl/ctrlProps/ctrlProp2513.xml><?xml version="1.0" encoding="utf-8"?>
<formControlPr xmlns="http://schemas.microsoft.com/office/spreadsheetml/2009/9/main" objectType="CheckBox" fmlaLink="#REF!" lockText="1" noThreeD="1"/>
</file>

<file path=xl/ctrlProps/ctrlProp2514.xml><?xml version="1.0" encoding="utf-8"?>
<formControlPr xmlns="http://schemas.microsoft.com/office/spreadsheetml/2009/9/main" objectType="CheckBox" fmlaLink="#REF!" lockText="1" noThreeD="1"/>
</file>

<file path=xl/ctrlProps/ctrlProp2515.xml><?xml version="1.0" encoding="utf-8"?>
<formControlPr xmlns="http://schemas.microsoft.com/office/spreadsheetml/2009/9/main" objectType="CheckBox" fmlaLink="#REF!" lockText="1" noThreeD="1"/>
</file>

<file path=xl/ctrlProps/ctrlProp2516.xml><?xml version="1.0" encoding="utf-8"?>
<formControlPr xmlns="http://schemas.microsoft.com/office/spreadsheetml/2009/9/main" objectType="CheckBox" fmlaLink="#REF!" lockText="1" noThreeD="1"/>
</file>

<file path=xl/ctrlProps/ctrlProp2517.xml><?xml version="1.0" encoding="utf-8"?>
<formControlPr xmlns="http://schemas.microsoft.com/office/spreadsheetml/2009/9/main" objectType="CheckBox" fmlaLink="#REF!" lockText="1" noThreeD="1"/>
</file>

<file path=xl/ctrlProps/ctrlProp2518.xml><?xml version="1.0" encoding="utf-8"?>
<formControlPr xmlns="http://schemas.microsoft.com/office/spreadsheetml/2009/9/main" objectType="CheckBox" fmlaLink="#REF!" lockText="1" noThreeD="1"/>
</file>

<file path=xl/ctrlProps/ctrlProp2519.xml><?xml version="1.0" encoding="utf-8"?>
<formControlPr xmlns="http://schemas.microsoft.com/office/spreadsheetml/2009/9/main" objectType="CheckBox" fmlaLink="#REF!" lockText="1" noThreeD="1"/>
</file>

<file path=xl/ctrlProps/ctrlProp2520.xml><?xml version="1.0" encoding="utf-8"?>
<formControlPr xmlns="http://schemas.microsoft.com/office/spreadsheetml/2009/9/main" objectType="CheckBox" fmlaLink="#REF!" lockText="1" noThreeD="1"/>
</file>

<file path=xl/ctrlProps/ctrlProp2521.xml><?xml version="1.0" encoding="utf-8"?>
<formControlPr xmlns="http://schemas.microsoft.com/office/spreadsheetml/2009/9/main" objectType="CheckBox" fmlaLink="#REF!" lockText="1" noThreeD="1"/>
</file>

<file path=xl/ctrlProps/ctrlProp2522.xml><?xml version="1.0" encoding="utf-8"?>
<formControlPr xmlns="http://schemas.microsoft.com/office/spreadsheetml/2009/9/main" objectType="CheckBox" fmlaLink="#REF!" lockText="1" noThreeD="1"/>
</file>

<file path=xl/ctrlProps/ctrlProp2523.xml><?xml version="1.0" encoding="utf-8"?>
<formControlPr xmlns="http://schemas.microsoft.com/office/spreadsheetml/2009/9/main" objectType="CheckBox" fmlaLink="#REF!" lockText="1" noThreeD="1"/>
</file>

<file path=xl/ctrlProps/ctrlProp2524.xml><?xml version="1.0" encoding="utf-8"?>
<formControlPr xmlns="http://schemas.microsoft.com/office/spreadsheetml/2009/9/main" objectType="CheckBox" fmlaLink="#REF!" lockText="1" noThreeD="1"/>
</file>

<file path=xl/ctrlProps/ctrlProp2525.xml><?xml version="1.0" encoding="utf-8"?>
<formControlPr xmlns="http://schemas.microsoft.com/office/spreadsheetml/2009/9/main" objectType="CheckBox" fmlaLink="#REF!" lockText="1" noThreeD="1"/>
</file>

<file path=xl/ctrlProps/ctrlProp2526.xml><?xml version="1.0" encoding="utf-8"?>
<formControlPr xmlns="http://schemas.microsoft.com/office/spreadsheetml/2009/9/main" objectType="CheckBox" fmlaLink="#REF!" lockText="1" noThreeD="1"/>
</file>

<file path=xl/ctrlProps/ctrlProp2527.xml><?xml version="1.0" encoding="utf-8"?>
<formControlPr xmlns="http://schemas.microsoft.com/office/spreadsheetml/2009/9/main" objectType="CheckBox" fmlaLink="#REF!" lockText="1" noThreeD="1"/>
</file>

<file path=xl/ctrlProps/ctrlProp2528.xml><?xml version="1.0" encoding="utf-8"?>
<formControlPr xmlns="http://schemas.microsoft.com/office/spreadsheetml/2009/9/main" objectType="CheckBox" fmlaLink="#REF!" lockText="1" noThreeD="1"/>
</file>

<file path=xl/ctrlProps/ctrlProp2529.xml><?xml version="1.0" encoding="utf-8"?>
<formControlPr xmlns="http://schemas.microsoft.com/office/spreadsheetml/2009/9/main" objectType="CheckBox" fmlaLink="#REF!" lockText="1" noThreeD="1"/>
</file>

<file path=xl/ctrlProps/ctrlProp2530.xml><?xml version="1.0" encoding="utf-8"?>
<formControlPr xmlns="http://schemas.microsoft.com/office/spreadsheetml/2009/9/main" objectType="CheckBox" fmlaLink="#REF!" lockText="1" noThreeD="1"/>
</file>

<file path=xl/ctrlProps/ctrlProp2531.xml><?xml version="1.0" encoding="utf-8"?>
<formControlPr xmlns="http://schemas.microsoft.com/office/spreadsheetml/2009/9/main" objectType="CheckBox" fmlaLink="#REF!" lockText="1" noThreeD="1"/>
</file>

<file path=xl/ctrlProps/ctrlProp2532.xml><?xml version="1.0" encoding="utf-8"?>
<formControlPr xmlns="http://schemas.microsoft.com/office/spreadsheetml/2009/9/main" objectType="CheckBox" fmlaLink="#REF!" lockText="1" noThreeD="1"/>
</file>

<file path=xl/ctrlProps/ctrlProp2533.xml><?xml version="1.0" encoding="utf-8"?>
<formControlPr xmlns="http://schemas.microsoft.com/office/spreadsheetml/2009/9/main" objectType="CheckBox" fmlaLink="#REF!" lockText="1" noThreeD="1"/>
</file>

<file path=xl/ctrlProps/ctrlProp2534.xml><?xml version="1.0" encoding="utf-8"?>
<formControlPr xmlns="http://schemas.microsoft.com/office/spreadsheetml/2009/9/main" objectType="CheckBox" fmlaLink="#REF!" lockText="1" noThreeD="1"/>
</file>

<file path=xl/ctrlProps/ctrlProp2535.xml><?xml version="1.0" encoding="utf-8"?>
<formControlPr xmlns="http://schemas.microsoft.com/office/spreadsheetml/2009/9/main" objectType="CheckBox" fmlaLink="#REF!" lockText="1" noThreeD="1"/>
</file>

<file path=xl/ctrlProps/ctrlProp2536.xml><?xml version="1.0" encoding="utf-8"?>
<formControlPr xmlns="http://schemas.microsoft.com/office/spreadsheetml/2009/9/main" objectType="CheckBox" fmlaLink="#REF!" lockText="1" noThreeD="1"/>
</file>

<file path=xl/ctrlProps/ctrlProp2537.xml><?xml version="1.0" encoding="utf-8"?>
<formControlPr xmlns="http://schemas.microsoft.com/office/spreadsheetml/2009/9/main" objectType="CheckBox" fmlaLink="#REF!" lockText="1" noThreeD="1"/>
</file>

<file path=xl/ctrlProps/ctrlProp2538.xml><?xml version="1.0" encoding="utf-8"?>
<formControlPr xmlns="http://schemas.microsoft.com/office/spreadsheetml/2009/9/main" objectType="CheckBox" fmlaLink="#REF!" lockText="1" noThreeD="1"/>
</file>

<file path=xl/ctrlProps/ctrlProp2539.xml><?xml version="1.0" encoding="utf-8"?>
<formControlPr xmlns="http://schemas.microsoft.com/office/spreadsheetml/2009/9/main" objectType="CheckBox" fmlaLink="#REF!" lockText="1" noThreeD="1"/>
</file>

<file path=xl/ctrlProps/ctrlProp2540.xml><?xml version="1.0" encoding="utf-8"?>
<formControlPr xmlns="http://schemas.microsoft.com/office/spreadsheetml/2009/9/main" objectType="CheckBox" fmlaLink="#REF!" lockText="1" noThreeD="1"/>
</file>

<file path=xl/ctrlProps/ctrlProp2541.xml><?xml version="1.0" encoding="utf-8"?>
<formControlPr xmlns="http://schemas.microsoft.com/office/spreadsheetml/2009/9/main" objectType="CheckBox" fmlaLink="#REF!" lockText="1" noThreeD="1"/>
</file>

<file path=xl/ctrlProps/ctrlProp2542.xml><?xml version="1.0" encoding="utf-8"?>
<formControlPr xmlns="http://schemas.microsoft.com/office/spreadsheetml/2009/9/main" objectType="CheckBox" fmlaLink="#REF!" lockText="1" noThreeD="1"/>
</file>

<file path=xl/ctrlProps/ctrlProp2543.xml><?xml version="1.0" encoding="utf-8"?>
<formControlPr xmlns="http://schemas.microsoft.com/office/spreadsheetml/2009/9/main" objectType="CheckBox" fmlaLink="#REF!" lockText="1" noThreeD="1"/>
</file>

<file path=xl/ctrlProps/ctrlProp2544.xml><?xml version="1.0" encoding="utf-8"?>
<formControlPr xmlns="http://schemas.microsoft.com/office/spreadsheetml/2009/9/main" objectType="CheckBox" fmlaLink="#REF!" lockText="1" noThreeD="1"/>
</file>

<file path=xl/ctrlProps/ctrlProp2545.xml><?xml version="1.0" encoding="utf-8"?>
<formControlPr xmlns="http://schemas.microsoft.com/office/spreadsheetml/2009/9/main" objectType="CheckBox" fmlaLink="#REF!" lockText="1" noThreeD="1"/>
</file>

<file path=xl/ctrlProps/ctrlProp2546.xml><?xml version="1.0" encoding="utf-8"?>
<formControlPr xmlns="http://schemas.microsoft.com/office/spreadsheetml/2009/9/main" objectType="CheckBox" fmlaLink="#REF!" lockText="1" noThreeD="1"/>
</file>

<file path=xl/ctrlProps/ctrlProp2547.xml><?xml version="1.0" encoding="utf-8"?>
<formControlPr xmlns="http://schemas.microsoft.com/office/spreadsheetml/2009/9/main" objectType="CheckBox" fmlaLink="#REF!" lockText="1" noThreeD="1"/>
</file>

<file path=xl/ctrlProps/ctrlProp2548.xml><?xml version="1.0" encoding="utf-8"?>
<formControlPr xmlns="http://schemas.microsoft.com/office/spreadsheetml/2009/9/main" objectType="CheckBox" fmlaLink="#REF!" lockText="1" noThreeD="1"/>
</file>

<file path=xl/ctrlProps/ctrlProp2549.xml><?xml version="1.0" encoding="utf-8"?>
<formControlPr xmlns="http://schemas.microsoft.com/office/spreadsheetml/2009/9/main" objectType="CheckBox" fmlaLink="#REF!" lockText="1" noThreeD="1"/>
</file>

<file path=xl/ctrlProps/ctrlProp2550.xml><?xml version="1.0" encoding="utf-8"?>
<formControlPr xmlns="http://schemas.microsoft.com/office/spreadsheetml/2009/9/main" objectType="CheckBox" fmlaLink="#REF!" lockText="1" noThreeD="1"/>
</file>

<file path=xl/ctrlProps/ctrlProp2551.xml><?xml version="1.0" encoding="utf-8"?>
<formControlPr xmlns="http://schemas.microsoft.com/office/spreadsheetml/2009/9/main" objectType="CheckBox" fmlaLink="#REF!" lockText="1" noThreeD="1"/>
</file>

<file path=xl/ctrlProps/ctrlProp2552.xml><?xml version="1.0" encoding="utf-8"?>
<formControlPr xmlns="http://schemas.microsoft.com/office/spreadsheetml/2009/9/main" objectType="CheckBox" fmlaLink="#REF!" lockText="1" noThreeD="1"/>
</file>

<file path=xl/ctrlProps/ctrlProp2553.xml><?xml version="1.0" encoding="utf-8"?>
<formControlPr xmlns="http://schemas.microsoft.com/office/spreadsheetml/2009/9/main" objectType="CheckBox" fmlaLink="#REF!" lockText="1" noThreeD="1"/>
</file>

<file path=xl/ctrlProps/ctrlProp2554.xml><?xml version="1.0" encoding="utf-8"?>
<formControlPr xmlns="http://schemas.microsoft.com/office/spreadsheetml/2009/9/main" objectType="CheckBox" fmlaLink="#REF!" lockText="1" noThreeD="1"/>
</file>

<file path=xl/ctrlProps/ctrlProp2555.xml><?xml version="1.0" encoding="utf-8"?>
<formControlPr xmlns="http://schemas.microsoft.com/office/spreadsheetml/2009/9/main" objectType="CheckBox" fmlaLink="#REF!" lockText="1" noThreeD="1"/>
</file>

<file path=xl/ctrlProps/ctrlProp2556.xml><?xml version="1.0" encoding="utf-8"?>
<formControlPr xmlns="http://schemas.microsoft.com/office/spreadsheetml/2009/9/main" objectType="CheckBox" fmlaLink="#REF!" lockText="1" noThreeD="1"/>
</file>

<file path=xl/ctrlProps/ctrlProp2557.xml><?xml version="1.0" encoding="utf-8"?>
<formControlPr xmlns="http://schemas.microsoft.com/office/spreadsheetml/2009/9/main" objectType="CheckBox" fmlaLink="#REF!" lockText="1" noThreeD="1"/>
</file>

<file path=xl/ctrlProps/ctrlProp2558.xml><?xml version="1.0" encoding="utf-8"?>
<formControlPr xmlns="http://schemas.microsoft.com/office/spreadsheetml/2009/9/main" objectType="CheckBox" fmlaLink="#REF!" lockText="1" noThreeD="1"/>
</file>

<file path=xl/ctrlProps/ctrlProp2559.xml><?xml version="1.0" encoding="utf-8"?>
<formControlPr xmlns="http://schemas.microsoft.com/office/spreadsheetml/2009/9/main" objectType="CheckBox" fmlaLink="#REF!" lockText="1" noThreeD="1"/>
</file>

<file path=xl/ctrlProps/ctrlProp2560.xml><?xml version="1.0" encoding="utf-8"?>
<formControlPr xmlns="http://schemas.microsoft.com/office/spreadsheetml/2009/9/main" objectType="CheckBox" fmlaLink="#REF!" lockText="1" noThreeD="1"/>
</file>

<file path=xl/ctrlProps/ctrlProp2561.xml><?xml version="1.0" encoding="utf-8"?>
<formControlPr xmlns="http://schemas.microsoft.com/office/spreadsheetml/2009/9/main" objectType="CheckBox" fmlaLink="#REF!" lockText="1" noThreeD="1"/>
</file>

<file path=xl/ctrlProps/ctrlProp2562.xml><?xml version="1.0" encoding="utf-8"?>
<formControlPr xmlns="http://schemas.microsoft.com/office/spreadsheetml/2009/9/main" objectType="CheckBox" fmlaLink="#REF!" lockText="1" noThreeD="1"/>
</file>

<file path=xl/ctrlProps/ctrlProp2563.xml><?xml version="1.0" encoding="utf-8"?>
<formControlPr xmlns="http://schemas.microsoft.com/office/spreadsheetml/2009/9/main" objectType="CheckBox" fmlaLink="#REF!" lockText="1" noThreeD="1"/>
</file>

<file path=xl/ctrlProps/ctrlProp2564.xml><?xml version="1.0" encoding="utf-8"?>
<formControlPr xmlns="http://schemas.microsoft.com/office/spreadsheetml/2009/9/main" objectType="CheckBox" fmlaLink="#REF!" lockText="1" noThreeD="1"/>
</file>

<file path=xl/ctrlProps/ctrlProp2565.xml><?xml version="1.0" encoding="utf-8"?>
<formControlPr xmlns="http://schemas.microsoft.com/office/spreadsheetml/2009/9/main" objectType="CheckBox" fmlaLink="#REF!" lockText="1" noThreeD="1"/>
</file>

<file path=xl/ctrlProps/ctrlProp2566.xml><?xml version="1.0" encoding="utf-8"?>
<formControlPr xmlns="http://schemas.microsoft.com/office/spreadsheetml/2009/9/main" objectType="CheckBox" fmlaLink="#REF!" lockText="1" noThreeD="1"/>
</file>

<file path=xl/ctrlProps/ctrlProp2567.xml><?xml version="1.0" encoding="utf-8"?>
<formControlPr xmlns="http://schemas.microsoft.com/office/spreadsheetml/2009/9/main" objectType="CheckBox" fmlaLink="#REF!" lockText="1" noThreeD="1"/>
</file>

<file path=xl/ctrlProps/ctrlProp2568.xml><?xml version="1.0" encoding="utf-8"?>
<formControlPr xmlns="http://schemas.microsoft.com/office/spreadsheetml/2009/9/main" objectType="CheckBox" fmlaLink="#REF!" lockText="1" noThreeD="1"/>
</file>

<file path=xl/ctrlProps/ctrlProp2569.xml><?xml version="1.0" encoding="utf-8"?>
<formControlPr xmlns="http://schemas.microsoft.com/office/spreadsheetml/2009/9/main" objectType="CheckBox" fmlaLink="#REF!" lockText="1" noThreeD="1"/>
</file>

<file path=xl/ctrlProps/ctrlProp2570.xml><?xml version="1.0" encoding="utf-8"?>
<formControlPr xmlns="http://schemas.microsoft.com/office/spreadsheetml/2009/9/main" objectType="CheckBox" fmlaLink="#REF!" lockText="1" noThreeD="1"/>
</file>

<file path=xl/ctrlProps/ctrlProp2571.xml><?xml version="1.0" encoding="utf-8"?>
<formControlPr xmlns="http://schemas.microsoft.com/office/spreadsheetml/2009/9/main" objectType="CheckBox" fmlaLink="#REF!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276225</xdr:colOff>
      <xdr:row>8</xdr:row>
      <xdr:rowOff>40005</xdr:rowOff>
    </xdr:from>
    <xdr:to>
      <xdr:col>10</xdr:col>
      <xdr:colOff>333450</xdr:colOff>
      <xdr:row>9</xdr:row>
      <xdr:rowOff>115905</xdr:rowOff>
    </xdr:to>
    <xdr:sp macro="[0]!Mostra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429000" y="1573530"/>
          <a:ext cx="1533600" cy="266400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 b="1"/>
            <a:t>Mostrar Abas</a:t>
          </a:r>
        </a:p>
      </xdr:txBody>
    </xdr:sp>
    <xdr:clientData/>
  </xdr:twoCellAnchor>
  <xdr:twoCellAnchor>
    <xdr:from>
      <xdr:col>7</xdr:col>
      <xdr:colOff>276225</xdr:colOff>
      <xdr:row>9</xdr:row>
      <xdr:rowOff>148590</xdr:rowOff>
    </xdr:from>
    <xdr:to>
      <xdr:col>10</xdr:col>
      <xdr:colOff>333450</xdr:colOff>
      <xdr:row>11</xdr:row>
      <xdr:rowOff>41610</xdr:rowOff>
    </xdr:to>
    <xdr:sp macro="[0]!Esconde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429000" y="1872615"/>
          <a:ext cx="1533600" cy="274020"/>
        </a:xfrm>
        <a:prstGeom prst="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 b="1"/>
            <a:t>Esconder Abas</a:t>
          </a:r>
        </a:p>
      </xdr:txBody>
    </xdr:sp>
    <xdr:clientData/>
  </xdr:twoCellAnchor>
  <xdr:twoCellAnchor>
    <xdr:from>
      <xdr:col>7</xdr:col>
      <xdr:colOff>276225</xdr:colOff>
      <xdr:row>3</xdr:row>
      <xdr:rowOff>85725</xdr:rowOff>
    </xdr:from>
    <xdr:to>
      <xdr:col>10</xdr:col>
      <xdr:colOff>333375</xdr:colOff>
      <xdr:row>4</xdr:row>
      <xdr:rowOff>161925</xdr:rowOff>
    </xdr:to>
    <xdr:sp macro="[0]!Principal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429000" y="666750"/>
          <a:ext cx="1533525" cy="266700"/>
        </a:xfrm>
        <a:prstGeom prst="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/>
            <a:t>Gera</a:t>
          </a:r>
          <a:r>
            <a:rPr lang="pt-BR" sz="1200" b="1" baseline="0"/>
            <a:t> Usinas Futuras</a:t>
          </a:r>
          <a:endParaRPr lang="pt-BR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4</xdr:row>
          <xdr:rowOff>0</xdr:rowOff>
        </xdr:from>
        <xdr:to>
          <xdr:col>6</xdr:col>
          <xdr:colOff>390525</xdr:colOff>
          <xdr:row>5</xdr:row>
          <xdr:rowOff>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6</xdr:row>
          <xdr:rowOff>9525</xdr:rowOff>
        </xdr:from>
        <xdr:to>
          <xdr:col>6</xdr:col>
          <xdr:colOff>381000</xdr:colOff>
          <xdr:row>7</xdr:row>
          <xdr:rowOff>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276225</xdr:colOff>
      <xdr:row>6</xdr:row>
      <xdr:rowOff>123824</xdr:rowOff>
    </xdr:from>
    <xdr:to>
      <xdr:col>10</xdr:col>
      <xdr:colOff>333375</xdr:colOff>
      <xdr:row>8</xdr:row>
      <xdr:rowOff>9525</xdr:rowOff>
    </xdr:to>
    <xdr:sp macro="[0]!Sistema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429000" y="1276349"/>
          <a:ext cx="1533525" cy="266701"/>
        </a:xfrm>
        <a:prstGeom prst="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 b="1"/>
            <a:t>Gera</a:t>
          </a:r>
          <a:r>
            <a:rPr lang="pt-BR" sz="1100" b="1" baseline="0"/>
            <a:t> Arquivo Sistema</a:t>
          </a:r>
          <a:endParaRPr lang="pt-BR" sz="1100" b="1"/>
        </a:p>
      </xdr:txBody>
    </xdr:sp>
    <xdr:clientData/>
  </xdr:twoCellAnchor>
  <xdr:twoCellAnchor editAs="oneCell">
    <xdr:from>
      <xdr:col>1</xdr:col>
      <xdr:colOff>28575</xdr:colOff>
      <xdr:row>1</xdr:row>
      <xdr:rowOff>18316</xdr:rowOff>
    </xdr:from>
    <xdr:to>
      <xdr:col>2</xdr:col>
      <xdr:colOff>314325</xdr:colOff>
      <xdr:row>2</xdr:row>
      <xdr:rowOff>190499</xdr:rowOff>
    </xdr:to>
    <xdr:pic>
      <xdr:nvPicPr>
        <xdr:cNvPr id="9" name="Imagem 8" descr="EPE_PRIMARIO2.gif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0" y="218341"/>
          <a:ext cx="523875" cy="36268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6</xdr:col>
          <xdr:colOff>381000</xdr:colOff>
          <xdr:row>8</xdr:row>
          <xdr:rowOff>180975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276225</xdr:colOff>
      <xdr:row>5</xdr:row>
      <xdr:rowOff>9524</xdr:rowOff>
    </xdr:from>
    <xdr:to>
      <xdr:col>10</xdr:col>
      <xdr:colOff>333375</xdr:colOff>
      <xdr:row>6</xdr:row>
      <xdr:rowOff>85725</xdr:rowOff>
    </xdr:to>
    <xdr:sp macro="[0]!GeraPrincipal" textlink="">
      <xdr:nvSpPr>
        <xdr:cNvPr id="11" name="Retângul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3429000" y="971549"/>
          <a:ext cx="1533525" cy="266701"/>
        </a:xfrm>
        <a:prstGeom prst="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 b="1"/>
            <a:t>Gera</a:t>
          </a:r>
          <a:r>
            <a:rPr lang="pt-BR" sz="1100" b="1" baseline="0"/>
            <a:t> Aba Principal</a:t>
          </a:r>
          <a:endParaRPr lang="pt-BR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180975</xdr:rowOff>
        </xdr:from>
        <xdr:to>
          <xdr:col>6</xdr:col>
          <xdr:colOff>371475</xdr:colOff>
          <xdr:row>10</xdr:row>
          <xdr:rowOff>171450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2</xdr:col>
          <xdr:colOff>0</xdr:colOff>
          <xdr:row>6</xdr:row>
          <xdr:rowOff>95250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9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9525</xdr:colOff>
          <xdr:row>7</xdr:row>
          <xdr:rowOff>95250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9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0</xdr:colOff>
          <xdr:row>7</xdr:row>
          <xdr:rowOff>95250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9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0</xdr:colOff>
          <xdr:row>7</xdr:row>
          <xdr:rowOff>95250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9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0</xdr:colOff>
          <xdr:row>7</xdr:row>
          <xdr:rowOff>95250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9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0</xdr:colOff>
          <xdr:row>7</xdr:row>
          <xdr:rowOff>95250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9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0</xdr:colOff>
          <xdr:row>7</xdr:row>
          <xdr:rowOff>95250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9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0</xdr:colOff>
          <xdr:row>7</xdr:row>
          <xdr:rowOff>95250</xdr:rowOff>
        </xdr:to>
        <xdr:sp macro="" textlink="">
          <xdr:nvSpPr>
            <xdr:cNvPr id="2056" name="Check Box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9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9525</xdr:colOff>
          <xdr:row>7</xdr:row>
          <xdr:rowOff>95250</xdr:rowOff>
        </xdr:to>
        <xdr:sp macro="" textlink="">
          <xdr:nvSpPr>
            <xdr:cNvPr id="2057" name="Check Box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9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0</xdr:colOff>
          <xdr:row>7</xdr:row>
          <xdr:rowOff>95250</xdr:rowOff>
        </xdr:to>
        <xdr:sp macro="" textlink="">
          <xdr:nvSpPr>
            <xdr:cNvPr id="2058" name="Check Box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9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0</xdr:colOff>
          <xdr:row>7</xdr:row>
          <xdr:rowOff>95250</xdr:rowOff>
        </xdr:to>
        <xdr:sp macro="" textlink="">
          <xdr:nvSpPr>
            <xdr:cNvPr id="2059" name="Check Box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9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0</xdr:colOff>
          <xdr:row>7</xdr:row>
          <xdr:rowOff>95250</xdr:rowOff>
        </xdr:to>
        <xdr:sp macro="" textlink="">
          <xdr:nvSpPr>
            <xdr:cNvPr id="2060" name="Check Box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9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0</xdr:colOff>
          <xdr:row>7</xdr:row>
          <xdr:rowOff>95250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9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9525</xdr:colOff>
          <xdr:row>8</xdr:row>
          <xdr:rowOff>95250</xdr:rowOff>
        </xdr:to>
        <xdr:sp macro="" textlink="">
          <xdr:nvSpPr>
            <xdr:cNvPr id="2062" name="Check Box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9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0</xdr:colOff>
          <xdr:row>8</xdr:row>
          <xdr:rowOff>95250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9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0</xdr:colOff>
          <xdr:row>8</xdr:row>
          <xdr:rowOff>95250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9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0</xdr:colOff>
          <xdr:row>8</xdr:row>
          <xdr:rowOff>95250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9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0</xdr:colOff>
          <xdr:row>8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9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0</xdr:colOff>
          <xdr:row>8</xdr:row>
          <xdr:rowOff>95250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9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0</xdr:colOff>
          <xdr:row>8</xdr:row>
          <xdr:rowOff>95250</xdr:rowOff>
        </xdr:to>
        <xdr:sp macro="" textlink="">
          <xdr:nvSpPr>
            <xdr:cNvPr id="2068" name="Check Box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9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9525</xdr:colOff>
          <xdr:row>8</xdr:row>
          <xdr:rowOff>95250</xdr:rowOff>
        </xdr:to>
        <xdr:sp macro="" textlink="">
          <xdr:nvSpPr>
            <xdr:cNvPr id="2069" name="Check Box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9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0</xdr:colOff>
          <xdr:row>8</xdr:row>
          <xdr:rowOff>95250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9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0</xdr:colOff>
          <xdr:row>8</xdr:row>
          <xdr:rowOff>95250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9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0</xdr:colOff>
          <xdr:row>8</xdr:row>
          <xdr:rowOff>95250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9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0</xdr:colOff>
          <xdr:row>8</xdr:row>
          <xdr:rowOff>95250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9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9525</xdr:colOff>
          <xdr:row>9</xdr:row>
          <xdr:rowOff>95250</xdr:rowOff>
        </xdr:to>
        <xdr:sp macro="" textlink="">
          <xdr:nvSpPr>
            <xdr:cNvPr id="2074" name="Check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9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0</xdr:colOff>
          <xdr:row>9</xdr:row>
          <xdr:rowOff>95250</xdr:rowOff>
        </xdr:to>
        <xdr:sp macro="" textlink="">
          <xdr:nvSpPr>
            <xdr:cNvPr id="2075" name="Check Box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9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0</xdr:colOff>
          <xdr:row>9</xdr:row>
          <xdr:rowOff>95250</xdr:rowOff>
        </xdr:to>
        <xdr:sp macro="" textlink="">
          <xdr:nvSpPr>
            <xdr:cNvPr id="2076" name="Check Box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9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0</xdr:colOff>
          <xdr:row>9</xdr:row>
          <xdr:rowOff>95250</xdr:rowOff>
        </xdr:to>
        <xdr:sp macro="" textlink="">
          <xdr:nvSpPr>
            <xdr:cNvPr id="2077" name="Check Box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9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0</xdr:colOff>
          <xdr:row>9</xdr:row>
          <xdr:rowOff>95250</xdr:rowOff>
        </xdr:to>
        <xdr:sp macro="" textlink="">
          <xdr:nvSpPr>
            <xdr:cNvPr id="2078" name="Check Box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9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0</xdr:colOff>
          <xdr:row>9</xdr:row>
          <xdr:rowOff>95250</xdr:rowOff>
        </xdr:to>
        <xdr:sp macro="" textlink="">
          <xdr:nvSpPr>
            <xdr:cNvPr id="2079" name="Check Box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9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0</xdr:colOff>
          <xdr:row>9</xdr:row>
          <xdr:rowOff>95250</xdr:rowOff>
        </xdr:to>
        <xdr:sp macro="" textlink="">
          <xdr:nvSpPr>
            <xdr:cNvPr id="2080" name="Check Box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9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9525</xdr:colOff>
          <xdr:row>9</xdr:row>
          <xdr:rowOff>95250</xdr:rowOff>
        </xdr:to>
        <xdr:sp macro="" textlink="">
          <xdr:nvSpPr>
            <xdr:cNvPr id="2081" name="Check Box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9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0</xdr:colOff>
          <xdr:row>9</xdr:row>
          <xdr:rowOff>95250</xdr:rowOff>
        </xdr:to>
        <xdr:sp macro="" textlink="">
          <xdr:nvSpPr>
            <xdr:cNvPr id="2082" name="Check Box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9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0</xdr:colOff>
          <xdr:row>9</xdr:row>
          <xdr:rowOff>95250</xdr:rowOff>
        </xdr:to>
        <xdr:sp macro="" textlink="">
          <xdr:nvSpPr>
            <xdr:cNvPr id="2083" name="Check Box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9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0</xdr:colOff>
          <xdr:row>9</xdr:row>
          <xdr:rowOff>95250</xdr:rowOff>
        </xdr:to>
        <xdr:sp macro="" textlink="">
          <xdr:nvSpPr>
            <xdr:cNvPr id="2084" name="Check Box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9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0</xdr:colOff>
          <xdr:row>9</xdr:row>
          <xdr:rowOff>95250</xdr:rowOff>
        </xdr:to>
        <xdr:sp macro="" textlink="">
          <xdr:nvSpPr>
            <xdr:cNvPr id="2085" name="Check Box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9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0</xdr:colOff>
          <xdr:row>9</xdr:row>
          <xdr:rowOff>95250</xdr:rowOff>
        </xdr:to>
        <xdr:sp macro="" textlink="">
          <xdr:nvSpPr>
            <xdr:cNvPr id="2086" name="Check Box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9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9525</xdr:colOff>
          <xdr:row>10</xdr:row>
          <xdr:rowOff>95250</xdr:rowOff>
        </xdr:to>
        <xdr:sp macro="" textlink="">
          <xdr:nvSpPr>
            <xdr:cNvPr id="2087" name="Check Box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9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0</xdr:colOff>
          <xdr:row>10</xdr:row>
          <xdr:rowOff>95250</xdr:rowOff>
        </xdr:to>
        <xdr:sp macro="" textlink="">
          <xdr:nvSpPr>
            <xdr:cNvPr id="2088" name="Check Box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9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0</xdr:colOff>
          <xdr:row>10</xdr:row>
          <xdr:rowOff>95250</xdr:rowOff>
        </xdr:to>
        <xdr:sp macro="" textlink="">
          <xdr:nvSpPr>
            <xdr:cNvPr id="2089" name="Check Box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9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0</xdr:colOff>
          <xdr:row>10</xdr:row>
          <xdr:rowOff>95250</xdr:rowOff>
        </xdr:to>
        <xdr:sp macro="" textlink="">
          <xdr:nvSpPr>
            <xdr:cNvPr id="2090" name="Check Box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9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0</xdr:colOff>
          <xdr:row>10</xdr:row>
          <xdr:rowOff>95250</xdr:rowOff>
        </xdr:to>
        <xdr:sp macro="" textlink="">
          <xdr:nvSpPr>
            <xdr:cNvPr id="2091" name="Check Box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9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0</xdr:colOff>
          <xdr:row>10</xdr:row>
          <xdr:rowOff>95250</xdr:rowOff>
        </xdr:to>
        <xdr:sp macro="" textlink="">
          <xdr:nvSpPr>
            <xdr:cNvPr id="2092" name="Check Box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9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0</xdr:colOff>
          <xdr:row>10</xdr:row>
          <xdr:rowOff>95250</xdr:rowOff>
        </xdr:to>
        <xdr:sp macro="" textlink="">
          <xdr:nvSpPr>
            <xdr:cNvPr id="2093" name="Check Box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9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9525</xdr:colOff>
          <xdr:row>10</xdr:row>
          <xdr:rowOff>95250</xdr:rowOff>
        </xdr:to>
        <xdr:sp macro="" textlink="">
          <xdr:nvSpPr>
            <xdr:cNvPr id="2094" name="Check Box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9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0</xdr:colOff>
          <xdr:row>10</xdr:row>
          <xdr:rowOff>95250</xdr:rowOff>
        </xdr:to>
        <xdr:sp macro="" textlink="">
          <xdr:nvSpPr>
            <xdr:cNvPr id="2095" name="Check Box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9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0</xdr:colOff>
          <xdr:row>10</xdr:row>
          <xdr:rowOff>95250</xdr:rowOff>
        </xdr:to>
        <xdr:sp macro="" textlink="">
          <xdr:nvSpPr>
            <xdr:cNvPr id="2096" name="Check Box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9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0</xdr:colOff>
          <xdr:row>10</xdr:row>
          <xdr:rowOff>95250</xdr:rowOff>
        </xdr:to>
        <xdr:sp macro="" textlink="">
          <xdr:nvSpPr>
            <xdr:cNvPr id="2097" name="Check Box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9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0</xdr:colOff>
          <xdr:row>10</xdr:row>
          <xdr:rowOff>95250</xdr:rowOff>
        </xdr:to>
        <xdr:sp macro="" textlink="">
          <xdr:nvSpPr>
            <xdr:cNvPr id="2098" name="Check Box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9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0</xdr:colOff>
          <xdr:row>10</xdr:row>
          <xdr:rowOff>95250</xdr:rowOff>
        </xdr:to>
        <xdr:sp macro="" textlink="">
          <xdr:nvSpPr>
            <xdr:cNvPr id="2099" name="Check Box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9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9525</xdr:colOff>
          <xdr:row>11</xdr:row>
          <xdr:rowOff>95250</xdr:rowOff>
        </xdr:to>
        <xdr:sp macro="" textlink="">
          <xdr:nvSpPr>
            <xdr:cNvPr id="2100" name="Check Box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9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0</xdr:colOff>
          <xdr:row>11</xdr:row>
          <xdr:rowOff>95250</xdr:rowOff>
        </xdr:to>
        <xdr:sp macro="" textlink="">
          <xdr:nvSpPr>
            <xdr:cNvPr id="2101" name="Check Box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9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0</xdr:colOff>
          <xdr:row>11</xdr:row>
          <xdr:rowOff>95250</xdr:rowOff>
        </xdr:to>
        <xdr:sp macro="" textlink="">
          <xdr:nvSpPr>
            <xdr:cNvPr id="2102" name="Check Box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9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0</xdr:colOff>
          <xdr:row>11</xdr:row>
          <xdr:rowOff>95250</xdr:rowOff>
        </xdr:to>
        <xdr:sp macro="" textlink="">
          <xdr:nvSpPr>
            <xdr:cNvPr id="2103" name="Check Box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9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0</xdr:colOff>
          <xdr:row>11</xdr:row>
          <xdr:rowOff>95250</xdr:rowOff>
        </xdr:to>
        <xdr:sp macro="" textlink="">
          <xdr:nvSpPr>
            <xdr:cNvPr id="2104" name="Check Box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9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0</xdr:colOff>
          <xdr:row>11</xdr:row>
          <xdr:rowOff>95250</xdr:rowOff>
        </xdr:to>
        <xdr:sp macro="" textlink="">
          <xdr:nvSpPr>
            <xdr:cNvPr id="2105" name="Check Box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9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0</xdr:colOff>
          <xdr:row>11</xdr:row>
          <xdr:rowOff>95250</xdr:rowOff>
        </xdr:to>
        <xdr:sp macro="" textlink="">
          <xdr:nvSpPr>
            <xdr:cNvPr id="2106" name="Check Box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9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9525</xdr:colOff>
          <xdr:row>11</xdr:row>
          <xdr:rowOff>95250</xdr:rowOff>
        </xdr:to>
        <xdr:sp macro="" textlink="">
          <xdr:nvSpPr>
            <xdr:cNvPr id="2107" name="Check Box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9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0</xdr:colOff>
          <xdr:row>11</xdr:row>
          <xdr:rowOff>95250</xdr:rowOff>
        </xdr:to>
        <xdr:sp macro="" textlink="">
          <xdr:nvSpPr>
            <xdr:cNvPr id="2108" name="Check Box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9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0</xdr:colOff>
          <xdr:row>11</xdr:row>
          <xdr:rowOff>95250</xdr:rowOff>
        </xdr:to>
        <xdr:sp macro="" textlink="">
          <xdr:nvSpPr>
            <xdr:cNvPr id="2109" name="Check Box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9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0</xdr:colOff>
          <xdr:row>11</xdr:row>
          <xdr:rowOff>95250</xdr:rowOff>
        </xdr:to>
        <xdr:sp macro="" textlink="">
          <xdr:nvSpPr>
            <xdr:cNvPr id="2110" name="Check Box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9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0</xdr:colOff>
          <xdr:row>11</xdr:row>
          <xdr:rowOff>95250</xdr:rowOff>
        </xdr:to>
        <xdr:sp macro="" textlink="">
          <xdr:nvSpPr>
            <xdr:cNvPr id="2111" name="Check Box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9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0</xdr:colOff>
          <xdr:row>11</xdr:row>
          <xdr:rowOff>95250</xdr:rowOff>
        </xdr:to>
        <xdr:sp macro="" textlink="">
          <xdr:nvSpPr>
            <xdr:cNvPr id="2112" name="Check Box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9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9525</xdr:colOff>
          <xdr:row>12</xdr:row>
          <xdr:rowOff>95250</xdr:rowOff>
        </xdr:to>
        <xdr:sp macro="" textlink="">
          <xdr:nvSpPr>
            <xdr:cNvPr id="2113" name="Check Box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9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0</xdr:colOff>
          <xdr:row>12</xdr:row>
          <xdr:rowOff>95250</xdr:rowOff>
        </xdr:to>
        <xdr:sp macro="" textlink="">
          <xdr:nvSpPr>
            <xdr:cNvPr id="2114" name="Check Box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9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0</xdr:colOff>
          <xdr:row>12</xdr:row>
          <xdr:rowOff>95250</xdr:rowOff>
        </xdr:to>
        <xdr:sp macro="" textlink="">
          <xdr:nvSpPr>
            <xdr:cNvPr id="2115" name="Check Box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9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0</xdr:colOff>
          <xdr:row>12</xdr:row>
          <xdr:rowOff>95250</xdr:rowOff>
        </xdr:to>
        <xdr:sp macro="" textlink="">
          <xdr:nvSpPr>
            <xdr:cNvPr id="2116" name="Check Box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9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0</xdr:colOff>
          <xdr:row>12</xdr:row>
          <xdr:rowOff>95250</xdr:rowOff>
        </xdr:to>
        <xdr:sp macro="" textlink="">
          <xdr:nvSpPr>
            <xdr:cNvPr id="2117" name="Check Box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9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0</xdr:colOff>
          <xdr:row>12</xdr:row>
          <xdr:rowOff>95250</xdr:rowOff>
        </xdr:to>
        <xdr:sp macro="" textlink="">
          <xdr:nvSpPr>
            <xdr:cNvPr id="2118" name="Check Box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9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0</xdr:colOff>
          <xdr:row>12</xdr:row>
          <xdr:rowOff>95250</xdr:rowOff>
        </xdr:to>
        <xdr:sp macro="" textlink="">
          <xdr:nvSpPr>
            <xdr:cNvPr id="2119" name="Check Box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9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9525</xdr:colOff>
          <xdr:row>12</xdr:row>
          <xdr:rowOff>95250</xdr:rowOff>
        </xdr:to>
        <xdr:sp macro="" textlink="">
          <xdr:nvSpPr>
            <xdr:cNvPr id="2120" name="Check Box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9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0</xdr:colOff>
          <xdr:row>12</xdr:row>
          <xdr:rowOff>95250</xdr:rowOff>
        </xdr:to>
        <xdr:sp macro="" textlink="">
          <xdr:nvSpPr>
            <xdr:cNvPr id="2121" name="Check Box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9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0</xdr:colOff>
          <xdr:row>12</xdr:row>
          <xdr:rowOff>95250</xdr:rowOff>
        </xdr:to>
        <xdr:sp macro="" textlink="">
          <xdr:nvSpPr>
            <xdr:cNvPr id="2122" name="Check Box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9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0</xdr:colOff>
          <xdr:row>12</xdr:row>
          <xdr:rowOff>95250</xdr:rowOff>
        </xdr:to>
        <xdr:sp macro="" textlink="">
          <xdr:nvSpPr>
            <xdr:cNvPr id="2123" name="Check Box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9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0</xdr:colOff>
          <xdr:row>12</xdr:row>
          <xdr:rowOff>95250</xdr:rowOff>
        </xdr:to>
        <xdr:sp macro="" textlink="">
          <xdr:nvSpPr>
            <xdr:cNvPr id="2124" name="Check Box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9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0</xdr:colOff>
          <xdr:row>12</xdr:row>
          <xdr:rowOff>95250</xdr:rowOff>
        </xdr:to>
        <xdr:sp macro="" textlink="">
          <xdr:nvSpPr>
            <xdr:cNvPr id="2125" name="Check Box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9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9525</xdr:colOff>
          <xdr:row>13</xdr:row>
          <xdr:rowOff>95250</xdr:rowOff>
        </xdr:to>
        <xdr:sp macro="" textlink="">
          <xdr:nvSpPr>
            <xdr:cNvPr id="2126" name="Check Box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9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0</xdr:colOff>
          <xdr:row>13</xdr:row>
          <xdr:rowOff>95250</xdr:rowOff>
        </xdr:to>
        <xdr:sp macro="" textlink="">
          <xdr:nvSpPr>
            <xdr:cNvPr id="2127" name="Check Box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9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0</xdr:colOff>
          <xdr:row>13</xdr:row>
          <xdr:rowOff>95250</xdr:rowOff>
        </xdr:to>
        <xdr:sp macro="" textlink="">
          <xdr:nvSpPr>
            <xdr:cNvPr id="2128" name="Check Box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9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0</xdr:colOff>
          <xdr:row>13</xdr:row>
          <xdr:rowOff>95250</xdr:rowOff>
        </xdr:to>
        <xdr:sp macro="" textlink="">
          <xdr:nvSpPr>
            <xdr:cNvPr id="2129" name="Check Box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9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0</xdr:colOff>
          <xdr:row>13</xdr:row>
          <xdr:rowOff>95250</xdr:rowOff>
        </xdr:to>
        <xdr:sp macro="" textlink="">
          <xdr:nvSpPr>
            <xdr:cNvPr id="2130" name="Check Box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9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0</xdr:colOff>
          <xdr:row>13</xdr:row>
          <xdr:rowOff>95250</xdr:rowOff>
        </xdr:to>
        <xdr:sp macro="" textlink="">
          <xdr:nvSpPr>
            <xdr:cNvPr id="2131" name="Check Box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9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0</xdr:colOff>
          <xdr:row>13</xdr:row>
          <xdr:rowOff>95250</xdr:rowOff>
        </xdr:to>
        <xdr:sp macro="" textlink="">
          <xdr:nvSpPr>
            <xdr:cNvPr id="2132" name="Check Box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9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9525</xdr:colOff>
          <xdr:row>13</xdr:row>
          <xdr:rowOff>95250</xdr:rowOff>
        </xdr:to>
        <xdr:sp macro="" textlink="">
          <xdr:nvSpPr>
            <xdr:cNvPr id="2133" name="Check Box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9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0</xdr:colOff>
          <xdr:row>13</xdr:row>
          <xdr:rowOff>95250</xdr:rowOff>
        </xdr:to>
        <xdr:sp macro="" textlink="">
          <xdr:nvSpPr>
            <xdr:cNvPr id="2134" name="Check Box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9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0</xdr:colOff>
          <xdr:row>13</xdr:row>
          <xdr:rowOff>95250</xdr:rowOff>
        </xdr:to>
        <xdr:sp macro="" textlink="">
          <xdr:nvSpPr>
            <xdr:cNvPr id="2135" name="Check Box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9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0</xdr:colOff>
          <xdr:row>13</xdr:row>
          <xdr:rowOff>95250</xdr:rowOff>
        </xdr:to>
        <xdr:sp macro="" textlink="">
          <xdr:nvSpPr>
            <xdr:cNvPr id="2136" name="Check Box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9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0</xdr:colOff>
          <xdr:row>13</xdr:row>
          <xdr:rowOff>95250</xdr:rowOff>
        </xdr:to>
        <xdr:sp macro="" textlink="">
          <xdr:nvSpPr>
            <xdr:cNvPr id="2137" name="Check Box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9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0</xdr:colOff>
          <xdr:row>13</xdr:row>
          <xdr:rowOff>95250</xdr:rowOff>
        </xdr:to>
        <xdr:sp macro="" textlink="">
          <xdr:nvSpPr>
            <xdr:cNvPr id="2138" name="Check Box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9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9525</xdr:colOff>
          <xdr:row>14</xdr:row>
          <xdr:rowOff>95250</xdr:rowOff>
        </xdr:to>
        <xdr:sp macro="" textlink="">
          <xdr:nvSpPr>
            <xdr:cNvPr id="2139" name="Check Box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9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95250</xdr:rowOff>
        </xdr:to>
        <xdr:sp macro="" textlink="">
          <xdr:nvSpPr>
            <xdr:cNvPr id="2140" name="Check Box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9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95250</xdr:rowOff>
        </xdr:to>
        <xdr:sp macro="" textlink="">
          <xdr:nvSpPr>
            <xdr:cNvPr id="2141" name="Check Box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9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95250</xdr:rowOff>
        </xdr:to>
        <xdr:sp macro="" textlink="">
          <xdr:nvSpPr>
            <xdr:cNvPr id="2142" name="Check Box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9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95250</xdr:rowOff>
        </xdr:to>
        <xdr:sp macro="" textlink="">
          <xdr:nvSpPr>
            <xdr:cNvPr id="2143" name="Check Box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9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95250</xdr:rowOff>
        </xdr:to>
        <xdr:sp macro="" textlink="">
          <xdr:nvSpPr>
            <xdr:cNvPr id="2144" name="Check Box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9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95250</xdr:rowOff>
        </xdr:to>
        <xdr:sp macro="" textlink="">
          <xdr:nvSpPr>
            <xdr:cNvPr id="2145" name="Check Box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9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9525</xdr:colOff>
          <xdr:row>14</xdr:row>
          <xdr:rowOff>95250</xdr:rowOff>
        </xdr:to>
        <xdr:sp macro="" textlink="">
          <xdr:nvSpPr>
            <xdr:cNvPr id="2146" name="Check Box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9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95250</xdr:rowOff>
        </xdr:to>
        <xdr:sp macro="" textlink="">
          <xdr:nvSpPr>
            <xdr:cNvPr id="2147" name="Check Box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9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95250</xdr:rowOff>
        </xdr:to>
        <xdr:sp macro="" textlink="">
          <xdr:nvSpPr>
            <xdr:cNvPr id="2148" name="Check Box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9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95250</xdr:rowOff>
        </xdr:to>
        <xdr:sp macro="" textlink="">
          <xdr:nvSpPr>
            <xdr:cNvPr id="2149" name="Check Box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9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95250</xdr:rowOff>
        </xdr:to>
        <xdr:sp macro="" textlink="">
          <xdr:nvSpPr>
            <xdr:cNvPr id="2150" name="Check Box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9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95250</xdr:rowOff>
        </xdr:to>
        <xdr:sp macro="" textlink="">
          <xdr:nvSpPr>
            <xdr:cNvPr id="2151" name="Check Box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9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9525</xdr:colOff>
          <xdr:row>8</xdr:row>
          <xdr:rowOff>95250</xdr:rowOff>
        </xdr:to>
        <xdr:sp macro="" textlink="">
          <xdr:nvSpPr>
            <xdr:cNvPr id="2152" name="Check Box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9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9525</xdr:colOff>
          <xdr:row>8</xdr:row>
          <xdr:rowOff>95250</xdr:rowOff>
        </xdr:to>
        <xdr:sp macro="" textlink="">
          <xdr:nvSpPr>
            <xdr:cNvPr id="2153" name="Check Box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9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9525</xdr:colOff>
          <xdr:row>9</xdr:row>
          <xdr:rowOff>95250</xdr:rowOff>
        </xdr:to>
        <xdr:sp macro="" textlink="">
          <xdr:nvSpPr>
            <xdr:cNvPr id="2154" name="Check Box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9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9525</xdr:colOff>
          <xdr:row>9</xdr:row>
          <xdr:rowOff>95250</xdr:rowOff>
        </xdr:to>
        <xdr:sp macro="" textlink="">
          <xdr:nvSpPr>
            <xdr:cNvPr id="2155" name="Check Box 107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9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9525</xdr:colOff>
          <xdr:row>10</xdr:row>
          <xdr:rowOff>95250</xdr:rowOff>
        </xdr:to>
        <xdr:sp macro="" textlink="">
          <xdr:nvSpPr>
            <xdr:cNvPr id="2156" name="Check Box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9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9525</xdr:colOff>
          <xdr:row>10</xdr:row>
          <xdr:rowOff>95250</xdr:rowOff>
        </xdr:to>
        <xdr:sp macro="" textlink="">
          <xdr:nvSpPr>
            <xdr:cNvPr id="2157" name="Check Box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9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9525</xdr:colOff>
          <xdr:row>11</xdr:row>
          <xdr:rowOff>95250</xdr:rowOff>
        </xdr:to>
        <xdr:sp macro="" textlink="">
          <xdr:nvSpPr>
            <xdr:cNvPr id="2158" name="Check Box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0000000-0008-0000-09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9525</xdr:colOff>
          <xdr:row>11</xdr:row>
          <xdr:rowOff>95250</xdr:rowOff>
        </xdr:to>
        <xdr:sp macro="" textlink="">
          <xdr:nvSpPr>
            <xdr:cNvPr id="2159" name="Check Box 1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00000000-0008-0000-09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9525</xdr:colOff>
          <xdr:row>12</xdr:row>
          <xdr:rowOff>95250</xdr:rowOff>
        </xdr:to>
        <xdr:sp macro="" textlink="">
          <xdr:nvSpPr>
            <xdr:cNvPr id="2160" name="Check Box 112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:a16="http://schemas.microsoft.com/office/drawing/2014/main" id="{00000000-0008-0000-0900-00007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9525</xdr:colOff>
          <xdr:row>12</xdr:row>
          <xdr:rowOff>95250</xdr:rowOff>
        </xdr:to>
        <xdr:sp macro="" textlink="">
          <xdr:nvSpPr>
            <xdr:cNvPr id="2161" name="Check Box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9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9525</xdr:colOff>
          <xdr:row>13</xdr:row>
          <xdr:rowOff>95250</xdr:rowOff>
        </xdr:to>
        <xdr:sp macro="" textlink="">
          <xdr:nvSpPr>
            <xdr:cNvPr id="2162" name="Check Box 114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id="{00000000-0008-0000-0900-00007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9525</xdr:colOff>
          <xdr:row>13</xdr:row>
          <xdr:rowOff>95250</xdr:rowOff>
        </xdr:to>
        <xdr:sp macro="" textlink="">
          <xdr:nvSpPr>
            <xdr:cNvPr id="2163" name="Check Box 115" hidden="1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:a16="http://schemas.microsoft.com/office/drawing/2014/main" id="{00000000-0008-0000-0900-00007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9525</xdr:colOff>
          <xdr:row>14</xdr:row>
          <xdr:rowOff>95250</xdr:rowOff>
        </xdr:to>
        <xdr:sp macro="" textlink="">
          <xdr:nvSpPr>
            <xdr:cNvPr id="2164" name="Check Box 116" hidden="1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:a16="http://schemas.microsoft.com/office/drawing/2014/main" id="{00000000-0008-0000-0900-00007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9525</xdr:colOff>
          <xdr:row>14</xdr:row>
          <xdr:rowOff>95250</xdr:rowOff>
        </xdr:to>
        <xdr:sp macro="" textlink="">
          <xdr:nvSpPr>
            <xdr:cNvPr id="2165" name="Check Box 117" hidden="1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:a16="http://schemas.microsoft.com/office/drawing/2014/main" id="{00000000-0008-0000-0900-00007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95250</xdr:rowOff>
        </xdr:to>
        <xdr:sp macro="" textlink="">
          <xdr:nvSpPr>
            <xdr:cNvPr id="2166" name="Check Box 118" hidden="1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:a16="http://schemas.microsoft.com/office/drawing/2014/main" id="{00000000-0008-0000-0900-00007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9525</xdr:colOff>
          <xdr:row>15</xdr:row>
          <xdr:rowOff>95250</xdr:rowOff>
        </xdr:to>
        <xdr:sp macro="" textlink="">
          <xdr:nvSpPr>
            <xdr:cNvPr id="2167" name="Check Box 119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id="{00000000-0008-0000-0900-00007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0</xdr:colOff>
          <xdr:row>15</xdr:row>
          <xdr:rowOff>95250</xdr:rowOff>
        </xdr:to>
        <xdr:sp macro="" textlink="">
          <xdr:nvSpPr>
            <xdr:cNvPr id="2168" name="Check Box 12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9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0</xdr:colOff>
          <xdr:row>15</xdr:row>
          <xdr:rowOff>95250</xdr:rowOff>
        </xdr:to>
        <xdr:sp macro="" textlink="">
          <xdr:nvSpPr>
            <xdr:cNvPr id="2169" name="Check Box 12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9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0</xdr:colOff>
          <xdr:row>15</xdr:row>
          <xdr:rowOff>95250</xdr:rowOff>
        </xdr:to>
        <xdr:sp macro="" textlink="">
          <xdr:nvSpPr>
            <xdr:cNvPr id="2170" name="Check Box 12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9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0</xdr:colOff>
          <xdr:row>15</xdr:row>
          <xdr:rowOff>95250</xdr:rowOff>
        </xdr:to>
        <xdr:sp macro="" textlink="">
          <xdr:nvSpPr>
            <xdr:cNvPr id="2171" name="Check Box 12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9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0</xdr:colOff>
          <xdr:row>15</xdr:row>
          <xdr:rowOff>95250</xdr:rowOff>
        </xdr:to>
        <xdr:sp macro="" textlink="">
          <xdr:nvSpPr>
            <xdr:cNvPr id="2172" name="Check Box 12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9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0</xdr:colOff>
          <xdr:row>15</xdr:row>
          <xdr:rowOff>95250</xdr:rowOff>
        </xdr:to>
        <xdr:sp macro="" textlink="">
          <xdr:nvSpPr>
            <xdr:cNvPr id="2173" name="Check Box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9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9525</xdr:colOff>
          <xdr:row>15</xdr:row>
          <xdr:rowOff>95250</xdr:rowOff>
        </xdr:to>
        <xdr:sp macro="" textlink="">
          <xdr:nvSpPr>
            <xdr:cNvPr id="2174" name="Check Box 126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9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0</xdr:colOff>
          <xdr:row>15</xdr:row>
          <xdr:rowOff>95250</xdr:rowOff>
        </xdr:to>
        <xdr:sp macro="" textlink="">
          <xdr:nvSpPr>
            <xdr:cNvPr id="2175" name="Check Box 127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9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0</xdr:colOff>
          <xdr:row>15</xdr:row>
          <xdr:rowOff>95250</xdr:rowOff>
        </xdr:to>
        <xdr:sp macro="" textlink="">
          <xdr:nvSpPr>
            <xdr:cNvPr id="2176" name="Check Box 128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9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0</xdr:colOff>
          <xdr:row>15</xdr:row>
          <xdr:rowOff>95250</xdr:rowOff>
        </xdr:to>
        <xdr:sp macro="" textlink="">
          <xdr:nvSpPr>
            <xdr:cNvPr id="2177" name="Check Box 129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9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0</xdr:colOff>
          <xdr:row>15</xdr:row>
          <xdr:rowOff>95250</xdr:rowOff>
        </xdr:to>
        <xdr:sp macro="" textlink="">
          <xdr:nvSpPr>
            <xdr:cNvPr id="2178" name="Check Box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9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9525</xdr:colOff>
          <xdr:row>16</xdr:row>
          <xdr:rowOff>95250</xdr:rowOff>
        </xdr:to>
        <xdr:sp macro="" textlink="">
          <xdr:nvSpPr>
            <xdr:cNvPr id="2179" name="Check Box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9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95250</xdr:rowOff>
        </xdr:to>
        <xdr:sp macro="" textlink="">
          <xdr:nvSpPr>
            <xdr:cNvPr id="2180" name="Check Box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9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95250</xdr:rowOff>
        </xdr:to>
        <xdr:sp macro="" textlink="">
          <xdr:nvSpPr>
            <xdr:cNvPr id="2181" name="Check Box 133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9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95250</xdr:rowOff>
        </xdr:to>
        <xdr:sp macro="" textlink="">
          <xdr:nvSpPr>
            <xdr:cNvPr id="2182" name="Check Box 134" hidden="1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:a16="http://schemas.microsoft.com/office/drawing/2014/main" id="{00000000-0008-0000-0900-00008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95250</xdr:rowOff>
        </xdr:to>
        <xdr:sp macro="" textlink="">
          <xdr:nvSpPr>
            <xdr:cNvPr id="2183" name="Check Box 135" hidden="1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:a16="http://schemas.microsoft.com/office/drawing/2014/main" id="{00000000-0008-0000-0900-00008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95250</xdr:rowOff>
        </xdr:to>
        <xdr:sp macro="" textlink="">
          <xdr:nvSpPr>
            <xdr:cNvPr id="2184" name="Check Box 136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id="{00000000-0008-0000-09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95250</xdr:rowOff>
        </xdr:to>
        <xdr:sp macro="" textlink="">
          <xdr:nvSpPr>
            <xdr:cNvPr id="2185" name="Check Box 13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9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9525</xdr:colOff>
          <xdr:row>16</xdr:row>
          <xdr:rowOff>95250</xdr:rowOff>
        </xdr:to>
        <xdr:sp macro="" textlink="">
          <xdr:nvSpPr>
            <xdr:cNvPr id="2186" name="Check Box 138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00000000-0008-0000-09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95250</xdr:rowOff>
        </xdr:to>
        <xdr:sp macro="" textlink="">
          <xdr:nvSpPr>
            <xdr:cNvPr id="2187" name="Check Box 139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:a16="http://schemas.microsoft.com/office/drawing/2014/main" id="{00000000-0008-0000-0900-00008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95250</xdr:rowOff>
        </xdr:to>
        <xdr:sp macro="" textlink="">
          <xdr:nvSpPr>
            <xdr:cNvPr id="2188" name="Check Box 140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id="{00000000-0008-0000-09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95250</xdr:rowOff>
        </xdr:to>
        <xdr:sp macro="" textlink="">
          <xdr:nvSpPr>
            <xdr:cNvPr id="2189" name="Check Box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9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95250</xdr:rowOff>
        </xdr:to>
        <xdr:sp macro="" textlink="">
          <xdr:nvSpPr>
            <xdr:cNvPr id="2190" name="Check Box 142" hidden="1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:a16="http://schemas.microsoft.com/office/drawing/2014/main" id="{00000000-0008-0000-0900-00008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9525</xdr:colOff>
          <xdr:row>17</xdr:row>
          <xdr:rowOff>95250</xdr:rowOff>
        </xdr:to>
        <xdr:sp macro="" textlink="">
          <xdr:nvSpPr>
            <xdr:cNvPr id="2191" name="Check Box 143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:a16="http://schemas.microsoft.com/office/drawing/2014/main" id="{00000000-0008-0000-0900-00008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95250</xdr:rowOff>
        </xdr:to>
        <xdr:sp macro="" textlink="">
          <xdr:nvSpPr>
            <xdr:cNvPr id="2192" name="Check Box 144" hidden="1">
              <a:extLst>
                <a:ext uri="{63B3BB69-23CF-44E3-9099-C40C66FF867C}">
                  <a14:compatExt spid="_x0000_s2192"/>
                </a:ext>
                <a:ext uri="{FF2B5EF4-FFF2-40B4-BE49-F238E27FC236}">
                  <a16:creationId xmlns:a16="http://schemas.microsoft.com/office/drawing/2014/main" id="{00000000-0008-0000-0900-00009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95250</xdr:rowOff>
        </xdr:to>
        <xdr:sp macro="" textlink="">
          <xdr:nvSpPr>
            <xdr:cNvPr id="2193" name="Check Box 145" hidden="1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:a16="http://schemas.microsoft.com/office/drawing/2014/main" id="{00000000-0008-0000-0900-00009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95250</xdr:rowOff>
        </xdr:to>
        <xdr:sp macro="" textlink="">
          <xdr:nvSpPr>
            <xdr:cNvPr id="2194" name="Check Box 146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:a16="http://schemas.microsoft.com/office/drawing/2014/main" id="{00000000-0008-0000-0900-00009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95250</xdr:rowOff>
        </xdr:to>
        <xdr:sp macro="" textlink="">
          <xdr:nvSpPr>
            <xdr:cNvPr id="2195" name="Check Box 147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:a16="http://schemas.microsoft.com/office/drawing/2014/main" id="{00000000-0008-0000-0900-00009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95250</xdr:rowOff>
        </xdr:to>
        <xdr:sp macro="" textlink="">
          <xdr:nvSpPr>
            <xdr:cNvPr id="2196" name="Check Box 148" hidden="1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:a16="http://schemas.microsoft.com/office/drawing/2014/main" id="{00000000-0008-0000-0900-00009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95250</xdr:rowOff>
        </xdr:to>
        <xdr:sp macro="" textlink="">
          <xdr:nvSpPr>
            <xdr:cNvPr id="2197" name="Check Box 149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:a16="http://schemas.microsoft.com/office/drawing/2014/main" id="{00000000-0008-0000-0900-00009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9525</xdr:colOff>
          <xdr:row>17</xdr:row>
          <xdr:rowOff>95250</xdr:rowOff>
        </xdr:to>
        <xdr:sp macro="" textlink="">
          <xdr:nvSpPr>
            <xdr:cNvPr id="2198" name="Check Box 150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id="{00000000-0008-0000-09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95250</xdr:rowOff>
        </xdr:to>
        <xdr:sp macro="" textlink="">
          <xdr:nvSpPr>
            <xdr:cNvPr id="2199" name="Check Box 151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:a16="http://schemas.microsoft.com/office/drawing/2014/main" id="{00000000-0008-0000-0900-00009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95250</xdr:rowOff>
        </xdr:to>
        <xdr:sp macro="" textlink="">
          <xdr:nvSpPr>
            <xdr:cNvPr id="2200" name="Check Box 152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:a16="http://schemas.microsoft.com/office/drawing/2014/main" id="{00000000-0008-0000-0900-00009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95250</xdr:rowOff>
        </xdr:to>
        <xdr:sp macro="" textlink="">
          <xdr:nvSpPr>
            <xdr:cNvPr id="2201" name="Check Box 153" hidden="1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:a16="http://schemas.microsoft.com/office/drawing/2014/main" id="{00000000-0008-0000-0900-00009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95250</xdr:rowOff>
        </xdr:to>
        <xdr:sp macro="" textlink="">
          <xdr:nvSpPr>
            <xdr:cNvPr id="2202" name="Check Box 154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:a16="http://schemas.microsoft.com/office/drawing/2014/main" id="{00000000-0008-0000-0900-00009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95250</xdr:rowOff>
        </xdr:to>
        <xdr:sp macro="" textlink="">
          <xdr:nvSpPr>
            <xdr:cNvPr id="2203" name="Check Box 155" hidden="1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:a16="http://schemas.microsoft.com/office/drawing/2014/main" id="{00000000-0008-0000-0900-00009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9525</xdr:colOff>
          <xdr:row>18</xdr:row>
          <xdr:rowOff>95250</xdr:rowOff>
        </xdr:to>
        <xdr:sp macro="" textlink="">
          <xdr:nvSpPr>
            <xdr:cNvPr id="2204" name="Check Box 156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9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95250</xdr:rowOff>
        </xdr:to>
        <xdr:sp macro="" textlink="">
          <xdr:nvSpPr>
            <xdr:cNvPr id="2205" name="Check Box 157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9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95250</xdr:rowOff>
        </xdr:to>
        <xdr:sp macro="" textlink="">
          <xdr:nvSpPr>
            <xdr:cNvPr id="2206" name="Check Box 158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9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95250</xdr:rowOff>
        </xdr:to>
        <xdr:sp macro="" textlink="">
          <xdr:nvSpPr>
            <xdr:cNvPr id="2207" name="Check Box 159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9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95250</xdr:rowOff>
        </xdr:to>
        <xdr:sp macro="" textlink="">
          <xdr:nvSpPr>
            <xdr:cNvPr id="2208" name="Check Box 160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9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95250</xdr:rowOff>
        </xdr:to>
        <xdr:sp macro="" textlink="">
          <xdr:nvSpPr>
            <xdr:cNvPr id="2209" name="Check Box 161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9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95250</xdr:rowOff>
        </xdr:to>
        <xdr:sp macro="" textlink="">
          <xdr:nvSpPr>
            <xdr:cNvPr id="2210" name="Check Box 162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9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9525</xdr:colOff>
          <xdr:row>18</xdr:row>
          <xdr:rowOff>95250</xdr:rowOff>
        </xdr:to>
        <xdr:sp macro="" textlink="">
          <xdr:nvSpPr>
            <xdr:cNvPr id="2211" name="Check Box 163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9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95250</xdr:rowOff>
        </xdr:to>
        <xdr:sp macro="" textlink="">
          <xdr:nvSpPr>
            <xdr:cNvPr id="2212" name="Check Box 164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9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95250</xdr:rowOff>
        </xdr:to>
        <xdr:sp macro="" textlink="">
          <xdr:nvSpPr>
            <xdr:cNvPr id="2213" name="Check Box 16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9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95250</xdr:rowOff>
        </xdr:to>
        <xdr:sp macro="" textlink="">
          <xdr:nvSpPr>
            <xdr:cNvPr id="2214" name="Check Box 16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9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95250</xdr:rowOff>
        </xdr:to>
        <xdr:sp macro="" textlink="">
          <xdr:nvSpPr>
            <xdr:cNvPr id="2215" name="Check Box 167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9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95250</xdr:rowOff>
        </xdr:to>
        <xdr:sp macro="" textlink="">
          <xdr:nvSpPr>
            <xdr:cNvPr id="2216" name="Check Box 168" hidden="1">
              <a:extLst>
                <a:ext uri="{63B3BB69-23CF-44E3-9099-C40C66FF867C}">
                  <a14:compatExt spid="_x0000_s2216"/>
                </a:ext>
                <a:ext uri="{FF2B5EF4-FFF2-40B4-BE49-F238E27FC236}">
                  <a16:creationId xmlns:a16="http://schemas.microsoft.com/office/drawing/2014/main" id="{00000000-0008-0000-0900-0000A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9525</xdr:colOff>
          <xdr:row>19</xdr:row>
          <xdr:rowOff>95250</xdr:rowOff>
        </xdr:to>
        <xdr:sp macro="" textlink="">
          <xdr:nvSpPr>
            <xdr:cNvPr id="2217" name="Check Box 169" hidden="1">
              <a:extLst>
                <a:ext uri="{63B3BB69-23CF-44E3-9099-C40C66FF867C}">
                  <a14:compatExt spid="_x0000_s2217"/>
                </a:ext>
                <a:ext uri="{FF2B5EF4-FFF2-40B4-BE49-F238E27FC236}">
                  <a16:creationId xmlns:a16="http://schemas.microsoft.com/office/drawing/2014/main" id="{00000000-0008-0000-0900-0000A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95250</xdr:rowOff>
        </xdr:to>
        <xdr:sp macro="" textlink="">
          <xdr:nvSpPr>
            <xdr:cNvPr id="2218" name="Check Box 170" hidden="1">
              <a:extLst>
                <a:ext uri="{63B3BB69-23CF-44E3-9099-C40C66FF867C}">
                  <a14:compatExt spid="_x0000_s2218"/>
                </a:ext>
                <a:ext uri="{FF2B5EF4-FFF2-40B4-BE49-F238E27FC236}">
                  <a16:creationId xmlns:a16="http://schemas.microsoft.com/office/drawing/2014/main" id="{00000000-0008-0000-0900-0000A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95250</xdr:rowOff>
        </xdr:to>
        <xdr:sp macro="" textlink="">
          <xdr:nvSpPr>
            <xdr:cNvPr id="2219" name="Check Box 171" hidden="1">
              <a:extLst>
                <a:ext uri="{63B3BB69-23CF-44E3-9099-C40C66FF867C}">
                  <a14:compatExt spid="_x0000_s2219"/>
                </a:ext>
                <a:ext uri="{FF2B5EF4-FFF2-40B4-BE49-F238E27FC236}">
                  <a16:creationId xmlns:a16="http://schemas.microsoft.com/office/drawing/2014/main" id="{00000000-0008-0000-0900-0000A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95250</xdr:rowOff>
        </xdr:to>
        <xdr:sp macro="" textlink="">
          <xdr:nvSpPr>
            <xdr:cNvPr id="2220" name="Check Box 172" hidden="1">
              <a:extLst>
                <a:ext uri="{63B3BB69-23CF-44E3-9099-C40C66FF867C}">
                  <a14:compatExt spid="_x0000_s2220"/>
                </a:ext>
                <a:ext uri="{FF2B5EF4-FFF2-40B4-BE49-F238E27FC236}">
                  <a16:creationId xmlns:a16="http://schemas.microsoft.com/office/drawing/2014/main" id="{00000000-0008-0000-0900-0000A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95250</xdr:rowOff>
        </xdr:to>
        <xdr:sp macro="" textlink="">
          <xdr:nvSpPr>
            <xdr:cNvPr id="2221" name="Check Box 173" hidden="1">
              <a:extLst>
                <a:ext uri="{63B3BB69-23CF-44E3-9099-C40C66FF867C}">
                  <a14:compatExt spid="_x0000_s2221"/>
                </a:ext>
                <a:ext uri="{FF2B5EF4-FFF2-40B4-BE49-F238E27FC236}">
                  <a16:creationId xmlns:a16="http://schemas.microsoft.com/office/drawing/2014/main" id="{00000000-0008-0000-0900-0000A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95250</xdr:rowOff>
        </xdr:to>
        <xdr:sp macro="" textlink="">
          <xdr:nvSpPr>
            <xdr:cNvPr id="2222" name="Check Box 174" hidden="1">
              <a:extLst>
                <a:ext uri="{63B3BB69-23CF-44E3-9099-C40C66FF867C}">
                  <a14:compatExt spid="_x0000_s2222"/>
                </a:ext>
                <a:ext uri="{FF2B5EF4-FFF2-40B4-BE49-F238E27FC236}">
                  <a16:creationId xmlns:a16="http://schemas.microsoft.com/office/drawing/2014/main" id="{00000000-0008-0000-0900-0000A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95250</xdr:rowOff>
        </xdr:to>
        <xdr:sp macro="" textlink="">
          <xdr:nvSpPr>
            <xdr:cNvPr id="2223" name="Check Box 175" hidden="1">
              <a:extLst>
                <a:ext uri="{63B3BB69-23CF-44E3-9099-C40C66FF867C}">
                  <a14:compatExt spid="_x0000_s2223"/>
                </a:ext>
                <a:ext uri="{FF2B5EF4-FFF2-40B4-BE49-F238E27FC236}">
                  <a16:creationId xmlns:a16="http://schemas.microsoft.com/office/drawing/2014/main" id="{00000000-0008-0000-0900-0000A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9525</xdr:colOff>
          <xdr:row>19</xdr:row>
          <xdr:rowOff>95250</xdr:rowOff>
        </xdr:to>
        <xdr:sp macro="" textlink="">
          <xdr:nvSpPr>
            <xdr:cNvPr id="2224" name="Check Box 176" hidden="1">
              <a:extLst>
                <a:ext uri="{63B3BB69-23CF-44E3-9099-C40C66FF867C}">
                  <a14:compatExt spid="_x0000_s2224"/>
                </a:ext>
                <a:ext uri="{FF2B5EF4-FFF2-40B4-BE49-F238E27FC236}">
                  <a16:creationId xmlns:a16="http://schemas.microsoft.com/office/drawing/2014/main" id="{00000000-0008-0000-0900-0000B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95250</xdr:rowOff>
        </xdr:to>
        <xdr:sp macro="" textlink="">
          <xdr:nvSpPr>
            <xdr:cNvPr id="2225" name="Check Box 177" hidden="1">
              <a:extLst>
                <a:ext uri="{63B3BB69-23CF-44E3-9099-C40C66FF867C}">
                  <a14:compatExt spid="_x0000_s2225"/>
                </a:ext>
                <a:ext uri="{FF2B5EF4-FFF2-40B4-BE49-F238E27FC236}">
                  <a16:creationId xmlns:a16="http://schemas.microsoft.com/office/drawing/2014/main" id="{00000000-0008-0000-0900-0000B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95250</xdr:rowOff>
        </xdr:to>
        <xdr:sp macro="" textlink="">
          <xdr:nvSpPr>
            <xdr:cNvPr id="2226" name="Check Box 178" hidden="1">
              <a:extLst>
                <a:ext uri="{63B3BB69-23CF-44E3-9099-C40C66FF867C}">
                  <a14:compatExt spid="_x0000_s2226"/>
                </a:ext>
                <a:ext uri="{FF2B5EF4-FFF2-40B4-BE49-F238E27FC236}">
                  <a16:creationId xmlns:a16="http://schemas.microsoft.com/office/drawing/2014/main" id="{00000000-0008-0000-0900-0000B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95250</xdr:rowOff>
        </xdr:to>
        <xdr:sp macro="" textlink="">
          <xdr:nvSpPr>
            <xdr:cNvPr id="2227" name="Check Box 179" hidden="1">
              <a:extLst>
                <a:ext uri="{63B3BB69-23CF-44E3-9099-C40C66FF867C}">
                  <a14:compatExt spid="_x0000_s2227"/>
                </a:ext>
                <a:ext uri="{FF2B5EF4-FFF2-40B4-BE49-F238E27FC236}">
                  <a16:creationId xmlns:a16="http://schemas.microsoft.com/office/drawing/2014/main" id="{00000000-0008-0000-0900-0000B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95250</xdr:rowOff>
        </xdr:to>
        <xdr:sp macro="" textlink="">
          <xdr:nvSpPr>
            <xdr:cNvPr id="2228" name="Check Box 180" hidden="1">
              <a:extLst>
                <a:ext uri="{63B3BB69-23CF-44E3-9099-C40C66FF867C}">
                  <a14:compatExt spid="_x0000_s2228"/>
                </a:ext>
                <a:ext uri="{FF2B5EF4-FFF2-40B4-BE49-F238E27FC236}">
                  <a16:creationId xmlns:a16="http://schemas.microsoft.com/office/drawing/2014/main" id="{00000000-0008-0000-0900-0000B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95250</xdr:rowOff>
        </xdr:to>
        <xdr:sp macro="" textlink="">
          <xdr:nvSpPr>
            <xdr:cNvPr id="2229" name="Check Box 181" hidden="1">
              <a:extLst>
                <a:ext uri="{63B3BB69-23CF-44E3-9099-C40C66FF867C}">
                  <a14:compatExt spid="_x0000_s2229"/>
                </a:ext>
                <a:ext uri="{FF2B5EF4-FFF2-40B4-BE49-F238E27FC236}">
                  <a16:creationId xmlns:a16="http://schemas.microsoft.com/office/drawing/2014/main" id="{00000000-0008-0000-0900-0000B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9525</xdr:colOff>
          <xdr:row>20</xdr:row>
          <xdr:rowOff>95250</xdr:rowOff>
        </xdr:to>
        <xdr:sp macro="" textlink="">
          <xdr:nvSpPr>
            <xdr:cNvPr id="2230" name="Check Box 182" hidden="1">
              <a:extLst>
                <a:ext uri="{63B3BB69-23CF-44E3-9099-C40C66FF867C}">
                  <a14:compatExt spid="_x0000_s2230"/>
                </a:ext>
                <a:ext uri="{FF2B5EF4-FFF2-40B4-BE49-F238E27FC236}">
                  <a16:creationId xmlns:a16="http://schemas.microsoft.com/office/drawing/2014/main" id="{00000000-0008-0000-0900-0000B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95250</xdr:rowOff>
        </xdr:to>
        <xdr:sp macro="" textlink="">
          <xdr:nvSpPr>
            <xdr:cNvPr id="2231" name="Check Box 183" hidden="1">
              <a:extLst>
                <a:ext uri="{63B3BB69-23CF-44E3-9099-C40C66FF867C}">
                  <a14:compatExt spid="_x0000_s2231"/>
                </a:ext>
                <a:ext uri="{FF2B5EF4-FFF2-40B4-BE49-F238E27FC236}">
                  <a16:creationId xmlns:a16="http://schemas.microsoft.com/office/drawing/2014/main" id="{00000000-0008-0000-0900-0000B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95250</xdr:rowOff>
        </xdr:to>
        <xdr:sp macro="" textlink="">
          <xdr:nvSpPr>
            <xdr:cNvPr id="2232" name="Check Box 184" hidden="1">
              <a:extLst>
                <a:ext uri="{63B3BB69-23CF-44E3-9099-C40C66FF867C}">
                  <a14:compatExt spid="_x0000_s2232"/>
                </a:ext>
                <a:ext uri="{FF2B5EF4-FFF2-40B4-BE49-F238E27FC236}">
                  <a16:creationId xmlns:a16="http://schemas.microsoft.com/office/drawing/2014/main" id="{00000000-0008-0000-0900-0000B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95250</xdr:rowOff>
        </xdr:to>
        <xdr:sp macro="" textlink="">
          <xdr:nvSpPr>
            <xdr:cNvPr id="2233" name="Check Box 185" hidden="1">
              <a:extLst>
                <a:ext uri="{63B3BB69-23CF-44E3-9099-C40C66FF867C}">
                  <a14:compatExt spid="_x0000_s2233"/>
                </a:ext>
                <a:ext uri="{FF2B5EF4-FFF2-40B4-BE49-F238E27FC236}">
                  <a16:creationId xmlns:a16="http://schemas.microsoft.com/office/drawing/2014/main" id="{00000000-0008-0000-0900-0000B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95250</xdr:rowOff>
        </xdr:to>
        <xdr:sp macro="" textlink="">
          <xdr:nvSpPr>
            <xdr:cNvPr id="2234" name="Check Box 186" hidden="1">
              <a:extLst>
                <a:ext uri="{63B3BB69-23CF-44E3-9099-C40C66FF867C}">
                  <a14:compatExt spid="_x0000_s2234"/>
                </a:ext>
                <a:ext uri="{FF2B5EF4-FFF2-40B4-BE49-F238E27FC236}">
                  <a16:creationId xmlns:a16="http://schemas.microsoft.com/office/drawing/2014/main" id="{00000000-0008-0000-0900-0000B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95250</xdr:rowOff>
        </xdr:to>
        <xdr:sp macro="" textlink="">
          <xdr:nvSpPr>
            <xdr:cNvPr id="2235" name="Check Box 187" hidden="1">
              <a:extLst>
                <a:ext uri="{63B3BB69-23CF-44E3-9099-C40C66FF867C}">
                  <a14:compatExt spid="_x0000_s2235"/>
                </a:ext>
                <a:ext uri="{FF2B5EF4-FFF2-40B4-BE49-F238E27FC236}">
                  <a16:creationId xmlns:a16="http://schemas.microsoft.com/office/drawing/2014/main" id="{00000000-0008-0000-0900-0000B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95250</xdr:rowOff>
        </xdr:to>
        <xdr:sp macro="" textlink="">
          <xdr:nvSpPr>
            <xdr:cNvPr id="2236" name="Check Box 188" hidden="1">
              <a:extLst>
                <a:ext uri="{63B3BB69-23CF-44E3-9099-C40C66FF867C}">
                  <a14:compatExt spid="_x0000_s2236"/>
                </a:ext>
                <a:ext uri="{FF2B5EF4-FFF2-40B4-BE49-F238E27FC236}">
                  <a16:creationId xmlns:a16="http://schemas.microsoft.com/office/drawing/2014/main" id="{00000000-0008-0000-0900-0000B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9525</xdr:colOff>
          <xdr:row>20</xdr:row>
          <xdr:rowOff>95250</xdr:rowOff>
        </xdr:to>
        <xdr:sp macro="" textlink="">
          <xdr:nvSpPr>
            <xdr:cNvPr id="2237" name="Check Box 189" hidden="1">
              <a:extLst>
                <a:ext uri="{63B3BB69-23CF-44E3-9099-C40C66FF867C}">
                  <a14:compatExt spid="_x0000_s2237"/>
                </a:ext>
                <a:ext uri="{FF2B5EF4-FFF2-40B4-BE49-F238E27FC236}">
                  <a16:creationId xmlns:a16="http://schemas.microsoft.com/office/drawing/2014/main" id="{00000000-0008-0000-0900-0000B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95250</xdr:rowOff>
        </xdr:to>
        <xdr:sp macro="" textlink="">
          <xdr:nvSpPr>
            <xdr:cNvPr id="2238" name="Check Box 190" hidden="1">
              <a:extLst>
                <a:ext uri="{63B3BB69-23CF-44E3-9099-C40C66FF867C}">
                  <a14:compatExt spid="_x0000_s2238"/>
                </a:ext>
                <a:ext uri="{FF2B5EF4-FFF2-40B4-BE49-F238E27FC236}">
                  <a16:creationId xmlns:a16="http://schemas.microsoft.com/office/drawing/2014/main" id="{00000000-0008-0000-0900-0000B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95250</xdr:rowOff>
        </xdr:to>
        <xdr:sp macro="" textlink="">
          <xdr:nvSpPr>
            <xdr:cNvPr id="2239" name="Check Box 191" hidden="1">
              <a:extLst>
                <a:ext uri="{63B3BB69-23CF-44E3-9099-C40C66FF867C}">
                  <a14:compatExt spid="_x0000_s2239"/>
                </a:ext>
                <a:ext uri="{FF2B5EF4-FFF2-40B4-BE49-F238E27FC236}">
                  <a16:creationId xmlns:a16="http://schemas.microsoft.com/office/drawing/2014/main" id="{00000000-0008-0000-0900-0000B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95250</xdr:rowOff>
        </xdr:to>
        <xdr:sp macro="" textlink="">
          <xdr:nvSpPr>
            <xdr:cNvPr id="2240" name="Check Box 192" hidden="1">
              <a:extLst>
                <a:ext uri="{63B3BB69-23CF-44E3-9099-C40C66FF867C}">
                  <a14:compatExt spid="_x0000_s2240"/>
                </a:ext>
                <a:ext uri="{FF2B5EF4-FFF2-40B4-BE49-F238E27FC236}">
                  <a16:creationId xmlns:a16="http://schemas.microsoft.com/office/drawing/2014/main" id="{00000000-0008-0000-0900-0000C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95250</xdr:rowOff>
        </xdr:to>
        <xdr:sp macro="" textlink="">
          <xdr:nvSpPr>
            <xdr:cNvPr id="2241" name="Check Box 193" hidden="1">
              <a:extLst>
                <a:ext uri="{63B3BB69-23CF-44E3-9099-C40C66FF867C}">
                  <a14:compatExt spid="_x0000_s2241"/>
                </a:ext>
                <a:ext uri="{FF2B5EF4-FFF2-40B4-BE49-F238E27FC236}">
                  <a16:creationId xmlns:a16="http://schemas.microsoft.com/office/drawing/2014/main" id="{00000000-0008-0000-0900-0000C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95250</xdr:rowOff>
        </xdr:to>
        <xdr:sp macro="" textlink="">
          <xdr:nvSpPr>
            <xdr:cNvPr id="2242" name="Check Box 194" hidden="1">
              <a:extLst>
                <a:ext uri="{63B3BB69-23CF-44E3-9099-C40C66FF867C}">
                  <a14:compatExt spid="_x0000_s2242"/>
                </a:ext>
                <a:ext uri="{FF2B5EF4-FFF2-40B4-BE49-F238E27FC236}">
                  <a16:creationId xmlns:a16="http://schemas.microsoft.com/office/drawing/2014/main" id="{00000000-0008-0000-0900-0000C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9525</xdr:colOff>
          <xdr:row>21</xdr:row>
          <xdr:rowOff>95250</xdr:rowOff>
        </xdr:to>
        <xdr:sp macro="" textlink="">
          <xdr:nvSpPr>
            <xdr:cNvPr id="2243" name="Check Box 195" hidden="1">
              <a:extLst>
                <a:ext uri="{63B3BB69-23CF-44E3-9099-C40C66FF867C}">
                  <a14:compatExt spid="_x0000_s2243"/>
                </a:ext>
                <a:ext uri="{FF2B5EF4-FFF2-40B4-BE49-F238E27FC236}">
                  <a16:creationId xmlns:a16="http://schemas.microsoft.com/office/drawing/2014/main" id="{00000000-0008-0000-0900-0000C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95250</xdr:rowOff>
        </xdr:to>
        <xdr:sp macro="" textlink="">
          <xdr:nvSpPr>
            <xdr:cNvPr id="2244" name="Check Box 196" hidden="1">
              <a:extLst>
                <a:ext uri="{63B3BB69-23CF-44E3-9099-C40C66FF867C}">
                  <a14:compatExt spid="_x0000_s2244"/>
                </a:ext>
                <a:ext uri="{FF2B5EF4-FFF2-40B4-BE49-F238E27FC236}">
                  <a16:creationId xmlns:a16="http://schemas.microsoft.com/office/drawing/2014/main" id="{00000000-0008-0000-0900-0000C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95250</xdr:rowOff>
        </xdr:to>
        <xdr:sp macro="" textlink="">
          <xdr:nvSpPr>
            <xdr:cNvPr id="2245" name="Check Box 197" hidden="1">
              <a:extLst>
                <a:ext uri="{63B3BB69-23CF-44E3-9099-C40C66FF867C}">
                  <a14:compatExt spid="_x0000_s2245"/>
                </a:ext>
                <a:ext uri="{FF2B5EF4-FFF2-40B4-BE49-F238E27FC236}">
                  <a16:creationId xmlns:a16="http://schemas.microsoft.com/office/drawing/2014/main" id="{00000000-0008-0000-0900-0000C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95250</xdr:rowOff>
        </xdr:to>
        <xdr:sp macro="" textlink="">
          <xdr:nvSpPr>
            <xdr:cNvPr id="2246" name="Check Box 198" hidden="1">
              <a:extLst>
                <a:ext uri="{63B3BB69-23CF-44E3-9099-C40C66FF867C}">
                  <a14:compatExt spid="_x0000_s2246"/>
                </a:ext>
                <a:ext uri="{FF2B5EF4-FFF2-40B4-BE49-F238E27FC236}">
                  <a16:creationId xmlns:a16="http://schemas.microsoft.com/office/drawing/2014/main" id="{00000000-0008-0000-0900-0000C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95250</xdr:rowOff>
        </xdr:to>
        <xdr:sp macro="" textlink="">
          <xdr:nvSpPr>
            <xdr:cNvPr id="2247" name="Check Box 199" hidden="1">
              <a:extLst>
                <a:ext uri="{63B3BB69-23CF-44E3-9099-C40C66FF867C}">
                  <a14:compatExt spid="_x0000_s2247"/>
                </a:ext>
                <a:ext uri="{FF2B5EF4-FFF2-40B4-BE49-F238E27FC236}">
                  <a16:creationId xmlns:a16="http://schemas.microsoft.com/office/drawing/2014/main" id="{00000000-0008-0000-0900-0000C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95250</xdr:rowOff>
        </xdr:to>
        <xdr:sp macro="" textlink="">
          <xdr:nvSpPr>
            <xdr:cNvPr id="2248" name="Check Box 200" hidden="1">
              <a:extLst>
                <a:ext uri="{63B3BB69-23CF-44E3-9099-C40C66FF867C}">
                  <a14:compatExt spid="_x0000_s2248"/>
                </a:ext>
                <a:ext uri="{FF2B5EF4-FFF2-40B4-BE49-F238E27FC236}">
                  <a16:creationId xmlns:a16="http://schemas.microsoft.com/office/drawing/2014/main" id="{00000000-0008-0000-0900-0000C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95250</xdr:rowOff>
        </xdr:to>
        <xdr:sp macro="" textlink="">
          <xdr:nvSpPr>
            <xdr:cNvPr id="2249" name="Check Box 201" hidden="1">
              <a:extLst>
                <a:ext uri="{63B3BB69-23CF-44E3-9099-C40C66FF867C}">
                  <a14:compatExt spid="_x0000_s2249"/>
                </a:ext>
                <a:ext uri="{FF2B5EF4-FFF2-40B4-BE49-F238E27FC236}">
                  <a16:creationId xmlns:a16="http://schemas.microsoft.com/office/drawing/2014/main" id="{00000000-0008-0000-0900-0000C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9525</xdr:colOff>
          <xdr:row>21</xdr:row>
          <xdr:rowOff>95250</xdr:rowOff>
        </xdr:to>
        <xdr:sp macro="" textlink="">
          <xdr:nvSpPr>
            <xdr:cNvPr id="2250" name="Check Box 202" hidden="1">
              <a:extLst>
                <a:ext uri="{63B3BB69-23CF-44E3-9099-C40C66FF867C}">
                  <a14:compatExt spid="_x0000_s2250"/>
                </a:ext>
                <a:ext uri="{FF2B5EF4-FFF2-40B4-BE49-F238E27FC236}">
                  <a16:creationId xmlns:a16="http://schemas.microsoft.com/office/drawing/2014/main" id="{00000000-0008-0000-0900-0000C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95250</xdr:rowOff>
        </xdr:to>
        <xdr:sp macro="" textlink="">
          <xdr:nvSpPr>
            <xdr:cNvPr id="2251" name="Check Box 203" hidden="1">
              <a:extLst>
                <a:ext uri="{63B3BB69-23CF-44E3-9099-C40C66FF867C}">
                  <a14:compatExt spid="_x0000_s2251"/>
                </a:ext>
                <a:ext uri="{FF2B5EF4-FFF2-40B4-BE49-F238E27FC236}">
                  <a16:creationId xmlns:a16="http://schemas.microsoft.com/office/drawing/2014/main" id="{00000000-0008-0000-0900-0000C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95250</xdr:rowOff>
        </xdr:to>
        <xdr:sp macro="" textlink="">
          <xdr:nvSpPr>
            <xdr:cNvPr id="2252" name="Check Box 204" hidden="1">
              <a:extLst>
                <a:ext uri="{63B3BB69-23CF-44E3-9099-C40C66FF867C}">
                  <a14:compatExt spid="_x0000_s2252"/>
                </a:ext>
                <a:ext uri="{FF2B5EF4-FFF2-40B4-BE49-F238E27FC236}">
                  <a16:creationId xmlns:a16="http://schemas.microsoft.com/office/drawing/2014/main" id="{00000000-0008-0000-0900-0000C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95250</xdr:rowOff>
        </xdr:to>
        <xdr:sp macro="" textlink="">
          <xdr:nvSpPr>
            <xdr:cNvPr id="2253" name="Check Box 205" hidden="1">
              <a:extLst>
                <a:ext uri="{63B3BB69-23CF-44E3-9099-C40C66FF867C}">
                  <a14:compatExt spid="_x0000_s2253"/>
                </a:ext>
                <a:ext uri="{FF2B5EF4-FFF2-40B4-BE49-F238E27FC236}">
                  <a16:creationId xmlns:a16="http://schemas.microsoft.com/office/drawing/2014/main" id="{00000000-0008-0000-0900-0000C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95250</xdr:rowOff>
        </xdr:to>
        <xdr:sp macro="" textlink="">
          <xdr:nvSpPr>
            <xdr:cNvPr id="2254" name="Check Box 206" hidden="1">
              <a:extLst>
                <a:ext uri="{63B3BB69-23CF-44E3-9099-C40C66FF867C}">
                  <a14:compatExt spid="_x0000_s2254"/>
                </a:ext>
                <a:ext uri="{FF2B5EF4-FFF2-40B4-BE49-F238E27FC236}">
                  <a16:creationId xmlns:a16="http://schemas.microsoft.com/office/drawing/2014/main" id="{00000000-0008-0000-0900-0000C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95250</xdr:rowOff>
        </xdr:to>
        <xdr:sp macro="" textlink="">
          <xdr:nvSpPr>
            <xdr:cNvPr id="2255" name="Check Box 207" hidden="1">
              <a:extLst>
                <a:ext uri="{63B3BB69-23CF-44E3-9099-C40C66FF867C}">
                  <a14:compatExt spid="_x0000_s2255"/>
                </a:ext>
                <a:ext uri="{FF2B5EF4-FFF2-40B4-BE49-F238E27FC236}">
                  <a16:creationId xmlns:a16="http://schemas.microsoft.com/office/drawing/2014/main" id="{00000000-0008-0000-0900-0000C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0</xdr:rowOff>
        </xdr:from>
        <xdr:to>
          <xdr:col>2</xdr:col>
          <xdr:colOff>9525</xdr:colOff>
          <xdr:row>22</xdr:row>
          <xdr:rowOff>95250</xdr:rowOff>
        </xdr:to>
        <xdr:sp macro="" textlink="">
          <xdr:nvSpPr>
            <xdr:cNvPr id="2256" name="Check Box 208" hidden="1">
              <a:extLst>
                <a:ext uri="{63B3BB69-23CF-44E3-9099-C40C66FF867C}">
                  <a14:compatExt spid="_x0000_s2256"/>
                </a:ext>
                <a:ext uri="{FF2B5EF4-FFF2-40B4-BE49-F238E27FC236}">
                  <a16:creationId xmlns:a16="http://schemas.microsoft.com/office/drawing/2014/main" id="{00000000-0008-0000-0900-0000D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0</xdr:rowOff>
        </xdr:from>
        <xdr:to>
          <xdr:col>2</xdr:col>
          <xdr:colOff>0</xdr:colOff>
          <xdr:row>22</xdr:row>
          <xdr:rowOff>95250</xdr:rowOff>
        </xdr:to>
        <xdr:sp macro="" textlink="">
          <xdr:nvSpPr>
            <xdr:cNvPr id="2257" name="Check Box 209" hidden="1">
              <a:extLst>
                <a:ext uri="{63B3BB69-23CF-44E3-9099-C40C66FF867C}">
                  <a14:compatExt spid="_x0000_s2257"/>
                </a:ext>
                <a:ext uri="{FF2B5EF4-FFF2-40B4-BE49-F238E27FC236}">
                  <a16:creationId xmlns:a16="http://schemas.microsoft.com/office/drawing/2014/main" id="{00000000-0008-0000-0900-0000D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0</xdr:rowOff>
        </xdr:from>
        <xdr:to>
          <xdr:col>2</xdr:col>
          <xdr:colOff>0</xdr:colOff>
          <xdr:row>22</xdr:row>
          <xdr:rowOff>95250</xdr:rowOff>
        </xdr:to>
        <xdr:sp macro="" textlink="">
          <xdr:nvSpPr>
            <xdr:cNvPr id="2258" name="Check Box 210" hidden="1">
              <a:extLst>
                <a:ext uri="{63B3BB69-23CF-44E3-9099-C40C66FF867C}">
                  <a14:compatExt spid="_x0000_s2258"/>
                </a:ext>
                <a:ext uri="{FF2B5EF4-FFF2-40B4-BE49-F238E27FC236}">
                  <a16:creationId xmlns:a16="http://schemas.microsoft.com/office/drawing/2014/main" id="{00000000-0008-0000-0900-0000D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0</xdr:rowOff>
        </xdr:from>
        <xdr:to>
          <xdr:col>2</xdr:col>
          <xdr:colOff>0</xdr:colOff>
          <xdr:row>22</xdr:row>
          <xdr:rowOff>95250</xdr:rowOff>
        </xdr:to>
        <xdr:sp macro="" textlink="">
          <xdr:nvSpPr>
            <xdr:cNvPr id="2259" name="Check Box 211" hidden="1">
              <a:extLst>
                <a:ext uri="{63B3BB69-23CF-44E3-9099-C40C66FF867C}">
                  <a14:compatExt spid="_x0000_s2259"/>
                </a:ext>
                <a:ext uri="{FF2B5EF4-FFF2-40B4-BE49-F238E27FC236}">
                  <a16:creationId xmlns:a16="http://schemas.microsoft.com/office/drawing/2014/main" id="{00000000-0008-0000-0900-0000D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0</xdr:rowOff>
        </xdr:from>
        <xdr:to>
          <xdr:col>2</xdr:col>
          <xdr:colOff>0</xdr:colOff>
          <xdr:row>22</xdr:row>
          <xdr:rowOff>95250</xdr:rowOff>
        </xdr:to>
        <xdr:sp macro="" textlink="">
          <xdr:nvSpPr>
            <xdr:cNvPr id="2260" name="Check Box 212" hidden="1">
              <a:extLst>
                <a:ext uri="{63B3BB69-23CF-44E3-9099-C40C66FF867C}">
                  <a14:compatExt spid="_x0000_s2260"/>
                </a:ext>
                <a:ext uri="{FF2B5EF4-FFF2-40B4-BE49-F238E27FC236}">
                  <a16:creationId xmlns:a16="http://schemas.microsoft.com/office/drawing/2014/main" id="{00000000-0008-0000-0900-0000D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0</xdr:rowOff>
        </xdr:from>
        <xdr:to>
          <xdr:col>2</xdr:col>
          <xdr:colOff>0</xdr:colOff>
          <xdr:row>22</xdr:row>
          <xdr:rowOff>95250</xdr:rowOff>
        </xdr:to>
        <xdr:sp macro="" textlink="">
          <xdr:nvSpPr>
            <xdr:cNvPr id="2261" name="Check Box 213" hidden="1">
              <a:extLst>
                <a:ext uri="{63B3BB69-23CF-44E3-9099-C40C66FF867C}">
                  <a14:compatExt spid="_x0000_s2261"/>
                </a:ext>
                <a:ext uri="{FF2B5EF4-FFF2-40B4-BE49-F238E27FC236}">
                  <a16:creationId xmlns:a16="http://schemas.microsoft.com/office/drawing/2014/main" id="{00000000-0008-0000-0900-0000D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0</xdr:rowOff>
        </xdr:from>
        <xdr:to>
          <xdr:col>2</xdr:col>
          <xdr:colOff>0</xdr:colOff>
          <xdr:row>22</xdr:row>
          <xdr:rowOff>95250</xdr:rowOff>
        </xdr:to>
        <xdr:sp macro="" textlink="">
          <xdr:nvSpPr>
            <xdr:cNvPr id="2262" name="Check Box 214" hidden="1">
              <a:extLst>
                <a:ext uri="{63B3BB69-23CF-44E3-9099-C40C66FF867C}">
                  <a14:compatExt spid="_x0000_s2262"/>
                </a:ext>
                <a:ext uri="{FF2B5EF4-FFF2-40B4-BE49-F238E27FC236}">
                  <a16:creationId xmlns:a16="http://schemas.microsoft.com/office/drawing/2014/main" id="{00000000-0008-0000-0900-0000D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0</xdr:rowOff>
        </xdr:from>
        <xdr:to>
          <xdr:col>2</xdr:col>
          <xdr:colOff>9525</xdr:colOff>
          <xdr:row>22</xdr:row>
          <xdr:rowOff>95250</xdr:rowOff>
        </xdr:to>
        <xdr:sp macro="" textlink="">
          <xdr:nvSpPr>
            <xdr:cNvPr id="2263" name="Check Box 215" hidden="1">
              <a:extLst>
                <a:ext uri="{63B3BB69-23CF-44E3-9099-C40C66FF867C}">
                  <a14:compatExt spid="_x0000_s2263"/>
                </a:ext>
                <a:ext uri="{FF2B5EF4-FFF2-40B4-BE49-F238E27FC236}">
                  <a16:creationId xmlns:a16="http://schemas.microsoft.com/office/drawing/2014/main" id="{00000000-0008-0000-0900-0000D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0</xdr:rowOff>
        </xdr:from>
        <xdr:to>
          <xdr:col>2</xdr:col>
          <xdr:colOff>0</xdr:colOff>
          <xdr:row>22</xdr:row>
          <xdr:rowOff>95250</xdr:rowOff>
        </xdr:to>
        <xdr:sp macro="" textlink="">
          <xdr:nvSpPr>
            <xdr:cNvPr id="2264" name="Check Box 216" hidden="1">
              <a:extLst>
                <a:ext uri="{63B3BB69-23CF-44E3-9099-C40C66FF867C}">
                  <a14:compatExt spid="_x0000_s2264"/>
                </a:ext>
                <a:ext uri="{FF2B5EF4-FFF2-40B4-BE49-F238E27FC236}">
                  <a16:creationId xmlns:a16="http://schemas.microsoft.com/office/drawing/2014/main" id="{00000000-0008-0000-0900-0000D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0</xdr:rowOff>
        </xdr:from>
        <xdr:to>
          <xdr:col>2</xdr:col>
          <xdr:colOff>0</xdr:colOff>
          <xdr:row>22</xdr:row>
          <xdr:rowOff>95250</xdr:rowOff>
        </xdr:to>
        <xdr:sp macro="" textlink="">
          <xdr:nvSpPr>
            <xdr:cNvPr id="2265" name="Check Box 217" hidden="1">
              <a:extLst>
                <a:ext uri="{63B3BB69-23CF-44E3-9099-C40C66FF867C}">
                  <a14:compatExt spid="_x0000_s2265"/>
                </a:ext>
                <a:ext uri="{FF2B5EF4-FFF2-40B4-BE49-F238E27FC236}">
                  <a16:creationId xmlns:a16="http://schemas.microsoft.com/office/drawing/2014/main" id="{00000000-0008-0000-0900-0000D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0</xdr:rowOff>
        </xdr:from>
        <xdr:to>
          <xdr:col>2</xdr:col>
          <xdr:colOff>0</xdr:colOff>
          <xdr:row>22</xdr:row>
          <xdr:rowOff>95250</xdr:rowOff>
        </xdr:to>
        <xdr:sp macro="" textlink="">
          <xdr:nvSpPr>
            <xdr:cNvPr id="2266" name="Check Box 218" hidden="1">
              <a:extLst>
                <a:ext uri="{63B3BB69-23CF-44E3-9099-C40C66FF867C}">
                  <a14:compatExt spid="_x0000_s2266"/>
                </a:ext>
                <a:ext uri="{FF2B5EF4-FFF2-40B4-BE49-F238E27FC236}">
                  <a16:creationId xmlns:a16="http://schemas.microsoft.com/office/drawing/2014/main" id="{00000000-0008-0000-0900-0000D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0</xdr:rowOff>
        </xdr:from>
        <xdr:to>
          <xdr:col>2</xdr:col>
          <xdr:colOff>0</xdr:colOff>
          <xdr:row>22</xdr:row>
          <xdr:rowOff>95250</xdr:rowOff>
        </xdr:to>
        <xdr:sp macro="" textlink="">
          <xdr:nvSpPr>
            <xdr:cNvPr id="2267" name="Check Box 219" hidden="1">
              <a:extLst>
                <a:ext uri="{63B3BB69-23CF-44E3-9099-C40C66FF867C}">
                  <a14:compatExt spid="_x0000_s2267"/>
                </a:ext>
                <a:ext uri="{FF2B5EF4-FFF2-40B4-BE49-F238E27FC236}">
                  <a16:creationId xmlns:a16="http://schemas.microsoft.com/office/drawing/2014/main" id="{00000000-0008-0000-0900-0000D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0</xdr:rowOff>
        </xdr:from>
        <xdr:to>
          <xdr:col>2</xdr:col>
          <xdr:colOff>0</xdr:colOff>
          <xdr:row>22</xdr:row>
          <xdr:rowOff>95250</xdr:rowOff>
        </xdr:to>
        <xdr:sp macro="" textlink="">
          <xdr:nvSpPr>
            <xdr:cNvPr id="2268" name="Check Box 220" hidden="1">
              <a:extLst>
                <a:ext uri="{63B3BB69-23CF-44E3-9099-C40C66FF867C}">
                  <a14:compatExt spid="_x0000_s2268"/>
                </a:ext>
                <a:ext uri="{FF2B5EF4-FFF2-40B4-BE49-F238E27FC236}">
                  <a16:creationId xmlns:a16="http://schemas.microsoft.com/office/drawing/2014/main" id="{00000000-0008-0000-0900-0000D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9525</xdr:colOff>
          <xdr:row>25</xdr:row>
          <xdr:rowOff>95250</xdr:rowOff>
        </xdr:to>
        <xdr:sp macro="" textlink="">
          <xdr:nvSpPr>
            <xdr:cNvPr id="2269" name="Check Box 221" hidden="1">
              <a:extLst>
                <a:ext uri="{63B3BB69-23CF-44E3-9099-C40C66FF867C}">
                  <a14:compatExt spid="_x0000_s2269"/>
                </a:ext>
                <a:ext uri="{FF2B5EF4-FFF2-40B4-BE49-F238E27FC236}">
                  <a16:creationId xmlns:a16="http://schemas.microsoft.com/office/drawing/2014/main" id="{00000000-0008-0000-0900-0000D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270" name="Check Box 222" hidden="1">
              <a:extLst>
                <a:ext uri="{63B3BB69-23CF-44E3-9099-C40C66FF867C}">
                  <a14:compatExt spid="_x0000_s2270"/>
                </a:ext>
                <a:ext uri="{FF2B5EF4-FFF2-40B4-BE49-F238E27FC236}">
                  <a16:creationId xmlns:a16="http://schemas.microsoft.com/office/drawing/2014/main" id="{00000000-0008-0000-0900-0000D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271" name="Check Box 223" hidden="1">
              <a:extLst>
                <a:ext uri="{63B3BB69-23CF-44E3-9099-C40C66FF867C}">
                  <a14:compatExt spid="_x0000_s2271"/>
                </a:ext>
                <a:ext uri="{FF2B5EF4-FFF2-40B4-BE49-F238E27FC236}">
                  <a16:creationId xmlns:a16="http://schemas.microsoft.com/office/drawing/2014/main" id="{00000000-0008-0000-0900-0000D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272" name="Check Box 224" hidden="1">
              <a:extLst>
                <a:ext uri="{63B3BB69-23CF-44E3-9099-C40C66FF867C}">
                  <a14:compatExt spid="_x0000_s2272"/>
                </a:ext>
                <a:ext uri="{FF2B5EF4-FFF2-40B4-BE49-F238E27FC236}">
                  <a16:creationId xmlns:a16="http://schemas.microsoft.com/office/drawing/2014/main" id="{00000000-0008-0000-0900-0000E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273" name="Check Box 225" hidden="1">
              <a:extLst>
                <a:ext uri="{63B3BB69-23CF-44E3-9099-C40C66FF867C}">
                  <a14:compatExt spid="_x0000_s2273"/>
                </a:ext>
                <a:ext uri="{FF2B5EF4-FFF2-40B4-BE49-F238E27FC236}">
                  <a16:creationId xmlns:a16="http://schemas.microsoft.com/office/drawing/2014/main" id="{00000000-0008-0000-0900-0000E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274" name="Check Box 226" hidden="1">
              <a:extLst>
                <a:ext uri="{63B3BB69-23CF-44E3-9099-C40C66FF867C}">
                  <a14:compatExt spid="_x0000_s2274"/>
                </a:ext>
                <a:ext uri="{FF2B5EF4-FFF2-40B4-BE49-F238E27FC236}">
                  <a16:creationId xmlns:a16="http://schemas.microsoft.com/office/drawing/2014/main" id="{00000000-0008-0000-0900-0000E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275" name="Check Box 227" hidden="1">
              <a:extLst>
                <a:ext uri="{63B3BB69-23CF-44E3-9099-C40C66FF867C}">
                  <a14:compatExt spid="_x0000_s2275"/>
                </a:ext>
                <a:ext uri="{FF2B5EF4-FFF2-40B4-BE49-F238E27FC236}">
                  <a16:creationId xmlns:a16="http://schemas.microsoft.com/office/drawing/2014/main" id="{00000000-0008-0000-0900-0000E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9525</xdr:colOff>
          <xdr:row>25</xdr:row>
          <xdr:rowOff>95250</xdr:rowOff>
        </xdr:to>
        <xdr:sp macro="" textlink="">
          <xdr:nvSpPr>
            <xdr:cNvPr id="2276" name="Check Box 228" hidden="1">
              <a:extLst>
                <a:ext uri="{63B3BB69-23CF-44E3-9099-C40C66FF867C}">
                  <a14:compatExt spid="_x0000_s2276"/>
                </a:ext>
                <a:ext uri="{FF2B5EF4-FFF2-40B4-BE49-F238E27FC236}">
                  <a16:creationId xmlns:a16="http://schemas.microsoft.com/office/drawing/2014/main" id="{00000000-0008-0000-0900-0000E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277" name="Check Box 229" hidden="1">
              <a:extLst>
                <a:ext uri="{63B3BB69-23CF-44E3-9099-C40C66FF867C}">
                  <a14:compatExt spid="_x0000_s2277"/>
                </a:ext>
                <a:ext uri="{FF2B5EF4-FFF2-40B4-BE49-F238E27FC236}">
                  <a16:creationId xmlns:a16="http://schemas.microsoft.com/office/drawing/2014/main" id="{00000000-0008-0000-0900-0000E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278" name="Check Box 230" hidden="1">
              <a:extLst>
                <a:ext uri="{63B3BB69-23CF-44E3-9099-C40C66FF867C}">
                  <a14:compatExt spid="_x0000_s2278"/>
                </a:ext>
                <a:ext uri="{FF2B5EF4-FFF2-40B4-BE49-F238E27FC236}">
                  <a16:creationId xmlns:a16="http://schemas.microsoft.com/office/drawing/2014/main" id="{00000000-0008-0000-0900-0000E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279" name="Check Box 231" hidden="1">
              <a:extLst>
                <a:ext uri="{63B3BB69-23CF-44E3-9099-C40C66FF867C}">
                  <a14:compatExt spid="_x0000_s2279"/>
                </a:ext>
                <a:ext uri="{FF2B5EF4-FFF2-40B4-BE49-F238E27FC236}">
                  <a16:creationId xmlns:a16="http://schemas.microsoft.com/office/drawing/2014/main" id="{00000000-0008-0000-0900-0000E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280" name="Check Box 232" hidden="1">
              <a:extLst>
                <a:ext uri="{63B3BB69-23CF-44E3-9099-C40C66FF867C}">
                  <a14:compatExt spid="_x0000_s2280"/>
                </a:ext>
                <a:ext uri="{FF2B5EF4-FFF2-40B4-BE49-F238E27FC236}">
                  <a16:creationId xmlns:a16="http://schemas.microsoft.com/office/drawing/2014/main" id="{00000000-0008-0000-0900-0000E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281" name="Check Box 233" hidden="1">
              <a:extLst>
                <a:ext uri="{63B3BB69-23CF-44E3-9099-C40C66FF867C}">
                  <a14:compatExt spid="_x0000_s2281"/>
                </a:ext>
                <a:ext uri="{FF2B5EF4-FFF2-40B4-BE49-F238E27FC236}">
                  <a16:creationId xmlns:a16="http://schemas.microsoft.com/office/drawing/2014/main" id="{00000000-0008-0000-0900-0000E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9525</xdr:colOff>
          <xdr:row>25</xdr:row>
          <xdr:rowOff>95250</xdr:rowOff>
        </xdr:to>
        <xdr:sp macro="" textlink="">
          <xdr:nvSpPr>
            <xdr:cNvPr id="2282" name="Check Box 234" hidden="1">
              <a:extLst>
                <a:ext uri="{63B3BB69-23CF-44E3-9099-C40C66FF867C}">
                  <a14:compatExt spid="_x0000_s2282"/>
                </a:ext>
                <a:ext uri="{FF2B5EF4-FFF2-40B4-BE49-F238E27FC236}">
                  <a16:creationId xmlns:a16="http://schemas.microsoft.com/office/drawing/2014/main" id="{00000000-0008-0000-0900-0000E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283" name="Check Box 235" hidden="1">
              <a:extLst>
                <a:ext uri="{63B3BB69-23CF-44E3-9099-C40C66FF867C}">
                  <a14:compatExt spid="_x0000_s2283"/>
                </a:ext>
                <a:ext uri="{FF2B5EF4-FFF2-40B4-BE49-F238E27FC236}">
                  <a16:creationId xmlns:a16="http://schemas.microsoft.com/office/drawing/2014/main" id="{00000000-0008-0000-0900-0000E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284" name="Check Box 236" hidden="1">
              <a:extLst>
                <a:ext uri="{63B3BB69-23CF-44E3-9099-C40C66FF867C}">
                  <a14:compatExt spid="_x0000_s2284"/>
                </a:ext>
                <a:ext uri="{FF2B5EF4-FFF2-40B4-BE49-F238E27FC236}">
                  <a16:creationId xmlns:a16="http://schemas.microsoft.com/office/drawing/2014/main" id="{00000000-0008-0000-0900-0000E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285" name="Check Box 237" hidden="1">
              <a:extLst>
                <a:ext uri="{63B3BB69-23CF-44E3-9099-C40C66FF867C}">
                  <a14:compatExt spid="_x0000_s2285"/>
                </a:ext>
                <a:ext uri="{FF2B5EF4-FFF2-40B4-BE49-F238E27FC236}">
                  <a16:creationId xmlns:a16="http://schemas.microsoft.com/office/drawing/2014/main" id="{00000000-0008-0000-0900-0000E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286" name="Check Box 238" hidden="1">
              <a:extLst>
                <a:ext uri="{63B3BB69-23CF-44E3-9099-C40C66FF867C}">
                  <a14:compatExt spid="_x0000_s2286"/>
                </a:ext>
                <a:ext uri="{FF2B5EF4-FFF2-40B4-BE49-F238E27FC236}">
                  <a16:creationId xmlns:a16="http://schemas.microsoft.com/office/drawing/2014/main" id="{00000000-0008-0000-0900-0000E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287" name="Check Box 239" hidden="1">
              <a:extLst>
                <a:ext uri="{63B3BB69-23CF-44E3-9099-C40C66FF867C}">
                  <a14:compatExt spid="_x0000_s2287"/>
                </a:ext>
                <a:ext uri="{FF2B5EF4-FFF2-40B4-BE49-F238E27FC236}">
                  <a16:creationId xmlns:a16="http://schemas.microsoft.com/office/drawing/2014/main" id="{00000000-0008-0000-0900-0000E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288" name="Check Box 240" hidden="1">
              <a:extLst>
                <a:ext uri="{63B3BB69-23CF-44E3-9099-C40C66FF867C}">
                  <a14:compatExt spid="_x0000_s2288"/>
                </a:ext>
                <a:ext uri="{FF2B5EF4-FFF2-40B4-BE49-F238E27FC236}">
                  <a16:creationId xmlns:a16="http://schemas.microsoft.com/office/drawing/2014/main" id="{00000000-0008-0000-0900-0000F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9525</xdr:colOff>
          <xdr:row>25</xdr:row>
          <xdr:rowOff>95250</xdr:rowOff>
        </xdr:to>
        <xdr:sp macro="" textlink="">
          <xdr:nvSpPr>
            <xdr:cNvPr id="2289" name="Check Box 241" hidden="1">
              <a:extLst>
                <a:ext uri="{63B3BB69-23CF-44E3-9099-C40C66FF867C}">
                  <a14:compatExt spid="_x0000_s2289"/>
                </a:ext>
                <a:ext uri="{FF2B5EF4-FFF2-40B4-BE49-F238E27FC236}">
                  <a16:creationId xmlns:a16="http://schemas.microsoft.com/office/drawing/2014/main" id="{00000000-0008-0000-0900-0000F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290" name="Check Box 242" hidden="1">
              <a:extLst>
                <a:ext uri="{63B3BB69-23CF-44E3-9099-C40C66FF867C}">
                  <a14:compatExt spid="_x0000_s2290"/>
                </a:ext>
                <a:ext uri="{FF2B5EF4-FFF2-40B4-BE49-F238E27FC236}">
                  <a16:creationId xmlns:a16="http://schemas.microsoft.com/office/drawing/2014/main" id="{00000000-0008-0000-0900-0000F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291" name="Check Box 243" hidden="1">
              <a:extLst>
                <a:ext uri="{63B3BB69-23CF-44E3-9099-C40C66FF867C}">
                  <a14:compatExt spid="_x0000_s2291"/>
                </a:ext>
                <a:ext uri="{FF2B5EF4-FFF2-40B4-BE49-F238E27FC236}">
                  <a16:creationId xmlns:a16="http://schemas.microsoft.com/office/drawing/2014/main" id="{00000000-0008-0000-0900-0000F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292" name="Check Box 244" hidden="1">
              <a:extLst>
                <a:ext uri="{63B3BB69-23CF-44E3-9099-C40C66FF867C}">
                  <a14:compatExt spid="_x0000_s2292"/>
                </a:ext>
                <a:ext uri="{FF2B5EF4-FFF2-40B4-BE49-F238E27FC236}">
                  <a16:creationId xmlns:a16="http://schemas.microsoft.com/office/drawing/2014/main" id="{00000000-0008-0000-0900-0000F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293" name="Check Box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:a16="http://schemas.microsoft.com/office/drawing/2014/main" id="{00000000-0008-0000-0900-0000F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294" name="Check Box 246" hidden="1">
              <a:extLst>
                <a:ext uri="{63B3BB69-23CF-44E3-9099-C40C66FF867C}">
                  <a14:compatExt spid="_x0000_s2294"/>
                </a:ext>
                <a:ext uri="{FF2B5EF4-FFF2-40B4-BE49-F238E27FC236}">
                  <a16:creationId xmlns:a16="http://schemas.microsoft.com/office/drawing/2014/main" id="{00000000-0008-0000-0900-0000F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9525</xdr:colOff>
          <xdr:row>25</xdr:row>
          <xdr:rowOff>95250</xdr:rowOff>
        </xdr:to>
        <xdr:sp macro="" textlink="">
          <xdr:nvSpPr>
            <xdr:cNvPr id="2295" name="Check Box 247" hidden="1">
              <a:extLst>
                <a:ext uri="{63B3BB69-23CF-44E3-9099-C40C66FF867C}">
                  <a14:compatExt spid="_x0000_s2295"/>
                </a:ext>
                <a:ext uri="{FF2B5EF4-FFF2-40B4-BE49-F238E27FC236}">
                  <a16:creationId xmlns:a16="http://schemas.microsoft.com/office/drawing/2014/main" id="{00000000-0008-0000-0900-0000F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296" name="Check Box 248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:a16="http://schemas.microsoft.com/office/drawing/2014/main" id="{00000000-0008-0000-0900-0000F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297" name="Check Box 249" hidden="1">
              <a:extLst>
                <a:ext uri="{63B3BB69-23CF-44E3-9099-C40C66FF867C}">
                  <a14:compatExt spid="_x0000_s2297"/>
                </a:ext>
                <a:ext uri="{FF2B5EF4-FFF2-40B4-BE49-F238E27FC236}">
                  <a16:creationId xmlns:a16="http://schemas.microsoft.com/office/drawing/2014/main" id="{00000000-0008-0000-0900-0000F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298" name="Check Box 250" hidden="1">
              <a:extLst>
                <a:ext uri="{63B3BB69-23CF-44E3-9099-C40C66FF867C}">
                  <a14:compatExt spid="_x0000_s2298"/>
                </a:ext>
                <a:ext uri="{FF2B5EF4-FFF2-40B4-BE49-F238E27FC236}">
                  <a16:creationId xmlns:a16="http://schemas.microsoft.com/office/drawing/2014/main" id="{00000000-0008-0000-0900-0000F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299" name="Check Box 251" hidden="1">
              <a:extLst>
                <a:ext uri="{63B3BB69-23CF-44E3-9099-C40C66FF867C}">
                  <a14:compatExt spid="_x0000_s2299"/>
                </a:ext>
                <a:ext uri="{FF2B5EF4-FFF2-40B4-BE49-F238E27FC236}">
                  <a16:creationId xmlns:a16="http://schemas.microsoft.com/office/drawing/2014/main" id="{00000000-0008-0000-0900-0000F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00" name="Check Box 252" hidden="1">
              <a:extLst>
                <a:ext uri="{63B3BB69-23CF-44E3-9099-C40C66FF867C}">
                  <a14:compatExt spid="_x0000_s2300"/>
                </a:ext>
                <a:ext uri="{FF2B5EF4-FFF2-40B4-BE49-F238E27FC236}">
                  <a16:creationId xmlns:a16="http://schemas.microsoft.com/office/drawing/2014/main" id="{00000000-0008-0000-0900-0000F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01" name="Check Box 253" hidden="1">
              <a:extLst>
                <a:ext uri="{63B3BB69-23CF-44E3-9099-C40C66FF867C}">
                  <a14:compatExt spid="_x0000_s2301"/>
                </a:ext>
                <a:ext uri="{FF2B5EF4-FFF2-40B4-BE49-F238E27FC236}">
                  <a16:creationId xmlns:a16="http://schemas.microsoft.com/office/drawing/2014/main" id="{00000000-0008-0000-0900-0000F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9525</xdr:colOff>
          <xdr:row>25</xdr:row>
          <xdr:rowOff>95250</xdr:rowOff>
        </xdr:to>
        <xdr:sp macro="" textlink="">
          <xdr:nvSpPr>
            <xdr:cNvPr id="2302" name="Check Box 254" hidden="1">
              <a:extLst>
                <a:ext uri="{63B3BB69-23CF-44E3-9099-C40C66FF867C}">
                  <a14:compatExt spid="_x0000_s2302"/>
                </a:ext>
                <a:ext uri="{FF2B5EF4-FFF2-40B4-BE49-F238E27FC236}">
                  <a16:creationId xmlns:a16="http://schemas.microsoft.com/office/drawing/2014/main" id="{00000000-0008-0000-0900-0000F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03" name="Check Box 255" hidden="1">
              <a:extLst>
                <a:ext uri="{63B3BB69-23CF-44E3-9099-C40C66FF867C}">
                  <a14:compatExt spid="_x0000_s2303"/>
                </a:ext>
                <a:ext uri="{FF2B5EF4-FFF2-40B4-BE49-F238E27FC236}">
                  <a16:creationId xmlns:a16="http://schemas.microsoft.com/office/drawing/2014/main" id="{00000000-0008-0000-0900-0000F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04" name="Check Box 256" hidden="1">
              <a:extLst>
                <a:ext uri="{63B3BB69-23CF-44E3-9099-C40C66FF867C}">
                  <a14:compatExt spid="_x0000_s2304"/>
                </a:ext>
                <a:ext uri="{FF2B5EF4-FFF2-40B4-BE49-F238E27FC236}">
                  <a16:creationId xmlns:a16="http://schemas.microsoft.com/office/drawing/2014/main" id="{00000000-0008-0000-0900-00000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05" name="Check Box 257" hidden="1">
              <a:extLst>
                <a:ext uri="{63B3BB69-23CF-44E3-9099-C40C66FF867C}">
                  <a14:compatExt spid="_x0000_s2305"/>
                </a:ext>
                <a:ext uri="{FF2B5EF4-FFF2-40B4-BE49-F238E27FC236}">
                  <a16:creationId xmlns:a16="http://schemas.microsoft.com/office/drawing/2014/main" id="{00000000-0008-0000-0900-00000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06" name="Check Box 258" hidden="1">
              <a:extLst>
                <a:ext uri="{63B3BB69-23CF-44E3-9099-C40C66FF867C}">
                  <a14:compatExt spid="_x0000_s2306"/>
                </a:ext>
                <a:ext uri="{FF2B5EF4-FFF2-40B4-BE49-F238E27FC236}">
                  <a16:creationId xmlns:a16="http://schemas.microsoft.com/office/drawing/2014/main" id="{00000000-0008-0000-0900-00000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07" name="Check Box 259" hidden="1">
              <a:extLst>
                <a:ext uri="{63B3BB69-23CF-44E3-9099-C40C66FF867C}">
                  <a14:compatExt spid="_x0000_s2307"/>
                </a:ext>
                <a:ext uri="{FF2B5EF4-FFF2-40B4-BE49-F238E27FC236}">
                  <a16:creationId xmlns:a16="http://schemas.microsoft.com/office/drawing/2014/main" id="{00000000-0008-0000-0900-00000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9525</xdr:colOff>
          <xdr:row>25</xdr:row>
          <xdr:rowOff>95250</xdr:rowOff>
        </xdr:to>
        <xdr:sp macro="" textlink="">
          <xdr:nvSpPr>
            <xdr:cNvPr id="2308" name="Check Box 260" hidden="1">
              <a:extLst>
                <a:ext uri="{63B3BB69-23CF-44E3-9099-C40C66FF867C}">
                  <a14:compatExt spid="_x0000_s2308"/>
                </a:ext>
                <a:ext uri="{FF2B5EF4-FFF2-40B4-BE49-F238E27FC236}">
                  <a16:creationId xmlns:a16="http://schemas.microsoft.com/office/drawing/2014/main" id="{00000000-0008-0000-0900-00000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09" name="Check Box 261" hidden="1">
              <a:extLst>
                <a:ext uri="{63B3BB69-23CF-44E3-9099-C40C66FF867C}">
                  <a14:compatExt spid="_x0000_s2309"/>
                </a:ext>
                <a:ext uri="{FF2B5EF4-FFF2-40B4-BE49-F238E27FC236}">
                  <a16:creationId xmlns:a16="http://schemas.microsoft.com/office/drawing/2014/main" id="{00000000-0008-0000-0900-00000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10" name="Check Box 262" hidden="1">
              <a:extLst>
                <a:ext uri="{63B3BB69-23CF-44E3-9099-C40C66FF867C}">
                  <a14:compatExt spid="_x0000_s2310"/>
                </a:ext>
                <a:ext uri="{FF2B5EF4-FFF2-40B4-BE49-F238E27FC236}">
                  <a16:creationId xmlns:a16="http://schemas.microsoft.com/office/drawing/2014/main" id="{00000000-0008-0000-0900-00000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11" name="Check Box 263" hidden="1">
              <a:extLst>
                <a:ext uri="{63B3BB69-23CF-44E3-9099-C40C66FF867C}">
                  <a14:compatExt spid="_x0000_s2311"/>
                </a:ext>
                <a:ext uri="{FF2B5EF4-FFF2-40B4-BE49-F238E27FC236}">
                  <a16:creationId xmlns:a16="http://schemas.microsoft.com/office/drawing/2014/main" id="{00000000-0008-0000-0900-00000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12" name="Check Box 264" hidden="1">
              <a:extLst>
                <a:ext uri="{63B3BB69-23CF-44E3-9099-C40C66FF867C}">
                  <a14:compatExt spid="_x0000_s2312"/>
                </a:ext>
                <a:ext uri="{FF2B5EF4-FFF2-40B4-BE49-F238E27FC236}">
                  <a16:creationId xmlns:a16="http://schemas.microsoft.com/office/drawing/2014/main" id="{00000000-0008-0000-0900-00000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13" name="Check Box 265" hidden="1">
              <a:extLst>
                <a:ext uri="{63B3BB69-23CF-44E3-9099-C40C66FF867C}">
                  <a14:compatExt spid="_x0000_s2313"/>
                </a:ext>
                <a:ext uri="{FF2B5EF4-FFF2-40B4-BE49-F238E27FC236}">
                  <a16:creationId xmlns:a16="http://schemas.microsoft.com/office/drawing/2014/main" id="{00000000-0008-0000-0900-00000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14" name="Check Box 266" hidden="1">
              <a:extLst>
                <a:ext uri="{63B3BB69-23CF-44E3-9099-C40C66FF867C}">
                  <a14:compatExt spid="_x0000_s2314"/>
                </a:ext>
                <a:ext uri="{FF2B5EF4-FFF2-40B4-BE49-F238E27FC236}">
                  <a16:creationId xmlns:a16="http://schemas.microsoft.com/office/drawing/2014/main" id="{00000000-0008-0000-0900-00000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9525</xdr:colOff>
          <xdr:row>25</xdr:row>
          <xdr:rowOff>95250</xdr:rowOff>
        </xdr:to>
        <xdr:sp macro="" textlink="">
          <xdr:nvSpPr>
            <xdr:cNvPr id="2315" name="Check Box 267" hidden="1">
              <a:extLst>
                <a:ext uri="{63B3BB69-23CF-44E3-9099-C40C66FF867C}">
                  <a14:compatExt spid="_x0000_s2315"/>
                </a:ext>
                <a:ext uri="{FF2B5EF4-FFF2-40B4-BE49-F238E27FC236}">
                  <a16:creationId xmlns:a16="http://schemas.microsoft.com/office/drawing/2014/main" id="{00000000-0008-0000-0900-00000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16" name="Check Box 268" hidden="1">
              <a:extLst>
                <a:ext uri="{63B3BB69-23CF-44E3-9099-C40C66FF867C}">
                  <a14:compatExt spid="_x0000_s2316"/>
                </a:ext>
                <a:ext uri="{FF2B5EF4-FFF2-40B4-BE49-F238E27FC236}">
                  <a16:creationId xmlns:a16="http://schemas.microsoft.com/office/drawing/2014/main" id="{00000000-0008-0000-0900-00000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17" name="Check Box 269" hidden="1">
              <a:extLst>
                <a:ext uri="{63B3BB69-23CF-44E3-9099-C40C66FF867C}">
                  <a14:compatExt spid="_x0000_s2317"/>
                </a:ext>
                <a:ext uri="{FF2B5EF4-FFF2-40B4-BE49-F238E27FC236}">
                  <a16:creationId xmlns:a16="http://schemas.microsoft.com/office/drawing/2014/main" id="{00000000-0008-0000-0900-00000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18" name="Check Box 270" hidden="1">
              <a:extLst>
                <a:ext uri="{63B3BB69-23CF-44E3-9099-C40C66FF867C}">
                  <a14:compatExt spid="_x0000_s2318"/>
                </a:ext>
                <a:ext uri="{FF2B5EF4-FFF2-40B4-BE49-F238E27FC236}">
                  <a16:creationId xmlns:a16="http://schemas.microsoft.com/office/drawing/2014/main" id="{00000000-0008-0000-0900-00000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19" name="Check Box 271" hidden="1">
              <a:extLst>
                <a:ext uri="{63B3BB69-23CF-44E3-9099-C40C66FF867C}">
                  <a14:compatExt spid="_x0000_s2319"/>
                </a:ext>
                <a:ext uri="{FF2B5EF4-FFF2-40B4-BE49-F238E27FC236}">
                  <a16:creationId xmlns:a16="http://schemas.microsoft.com/office/drawing/2014/main" id="{00000000-0008-0000-0900-00000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20" name="Check Box 272" hidden="1">
              <a:extLst>
                <a:ext uri="{63B3BB69-23CF-44E3-9099-C40C66FF867C}">
                  <a14:compatExt spid="_x0000_s2320"/>
                </a:ext>
                <a:ext uri="{FF2B5EF4-FFF2-40B4-BE49-F238E27FC236}">
                  <a16:creationId xmlns:a16="http://schemas.microsoft.com/office/drawing/2014/main" id="{00000000-0008-0000-0900-00001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9525</xdr:colOff>
          <xdr:row>25</xdr:row>
          <xdr:rowOff>95250</xdr:rowOff>
        </xdr:to>
        <xdr:sp macro="" textlink="">
          <xdr:nvSpPr>
            <xdr:cNvPr id="2321" name="Check Box 273" hidden="1">
              <a:extLst>
                <a:ext uri="{63B3BB69-23CF-44E3-9099-C40C66FF867C}">
                  <a14:compatExt spid="_x0000_s2321"/>
                </a:ext>
                <a:ext uri="{FF2B5EF4-FFF2-40B4-BE49-F238E27FC236}">
                  <a16:creationId xmlns:a16="http://schemas.microsoft.com/office/drawing/2014/main" id="{00000000-0008-0000-0900-00001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22" name="Check Box 274" hidden="1">
              <a:extLst>
                <a:ext uri="{63B3BB69-23CF-44E3-9099-C40C66FF867C}">
                  <a14:compatExt spid="_x0000_s2322"/>
                </a:ext>
                <a:ext uri="{FF2B5EF4-FFF2-40B4-BE49-F238E27FC236}">
                  <a16:creationId xmlns:a16="http://schemas.microsoft.com/office/drawing/2014/main" id="{00000000-0008-0000-0900-00001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23" name="Check Box 275" hidden="1">
              <a:extLst>
                <a:ext uri="{63B3BB69-23CF-44E3-9099-C40C66FF867C}">
                  <a14:compatExt spid="_x0000_s2323"/>
                </a:ext>
                <a:ext uri="{FF2B5EF4-FFF2-40B4-BE49-F238E27FC236}">
                  <a16:creationId xmlns:a16="http://schemas.microsoft.com/office/drawing/2014/main" id="{00000000-0008-0000-0900-00001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24" name="Check Box 276" hidden="1">
              <a:extLst>
                <a:ext uri="{63B3BB69-23CF-44E3-9099-C40C66FF867C}">
                  <a14:compatExt spid="_x0000_s2324"/>
                </a:ext>
                <a:ext uri="{FF2B5EF4-FFF2-40B4-BE49-F238E27FC236}">
                  <a16:creationId xmlns:a16="http://schemas.microsoft.com/office/drawing/2014/main" id="{00000000-0008-0000-0900-00001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25" name="Check Box 277" hidden="1">
              <a:extLst>
                <a:ext uri="{63B3BB69-23CF-44E3-9099-C40C66FF867C}">
                  <a14:compatExt spid="_x0000_s2325"/>
                </a:ext>
                <a:ext uri="{FF2B5EF4-FFF2-40B4-BE49-F238E27FC236}">
                  <a16:creationId xmlns:a16="http://schemas.microsoft.com/office/drawing/2014/main" id="{00000000-0008-0000-0900-00001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26" name="Check Box 278" hidden="1">
              <a:extLst>
                <a:ext uri="{63B3BB69-23CF-44E3-9099-C40C66FF867C}">
                  <a14:compatExt spid="_x0000_s2326"/>
                </a:ext>
                <a:ext uri="{FF2B5EF4-FFF2-40B4-BE49-F238E27FC236}">
                  <a16:creationId xmlns:a16="http://schemas.microsoft.com/office/drawing/2014/main" id="{00000000-0008-0000-0900-00001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27" name="Check Box 279" hidden="1">
              <a:extLst>
                <a:ext uri="{63B3BB69-23CF-44E3-9099-C40C66FF867C}">
                  <a14:compatExt spid="_x0000_s2327"/>
                </a:ext>
                <a:ext uri="{FF2B5EF4-FFF2-40B4-BE49-F238E27FC236}">
                  <a16:creationId xmlns:a16="http://schemas.microsoft.com/office/drawing/2014/main" id="{00000000-0008-0000-0900-00001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9525</xdr:colOff>
          <xdr:row>25</xdr:row>
          <xdr:rowOff>95250</xdr:rowOff>
        </xdr:to>
        <xdr:sp macro="" textlink="">
          <xdr:nvSpPr>
            <xdr:cNvPr id="2328" name="Check Box 280" hidden="1">
              <a:extLst>
                <a:ext uri="{63B3BB69-23CF-44E3-9099-C40C66FF867C}">
                  <a14:compatExt spid="_x0000_s2328"/>
                </a:ext>
                <a:ext uri="{FF2B5EF4-FFF2-40B4-BE49-F238E27FC236}">
                  <a16:creationId xmlns:a16="http://schemas.microsoft.com/office/drawing/2014/main" id="{00000000-0008-0000-0900-00001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29" name="Check Box 281" hidden="1">
              <a:extLst>
                <a:ext uri="{63B3BB69-23CF-44E3-9099-C40C66FF867C}">
                  <a14:compatExt spid="_x0000_s2329"/>
                </a:ext>
                <a:ext uri="{FF2B5EF4-FFF2-40B4-BE49-F238E27FC236}">
                  <a16:creationId xmlns:a16="http://schemas.microsoft.com/office/drawing/2014/main" id="{00000000-0008-0000-0900-00001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30" name="Check Box 282" hidden="1">
              <a:extLst>
                <a:ext uri="{63B3BB69-23CF-44E3-9099-C40C66FF867C}">
                  <a14:compatExt spid="_x0000_s2330"/>
                </a:ext>
                <a:ext uri="{FF2B5EF4-FFF2-40B4-BE49-F238E27FC236}">
                  <a16:creationId xmlns:a16="http://schemas.microsoft.com/office/drawing/2014/main" id="{00000000-0008-0000-0900-00001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31" name="Check Box 283" hidden="1">
              <a:extLst>
                <a:ext uri="{63B3BB69-23CF-44E3-9099-C40C66FF867C}">
                  <a14:compatExt spid="_x0000_s2331"/>
                </a:ext>
                <a:ext uri="{FF2B5EF4-FFF2-40B4-BE49-F238E27FC236}">
                  <a16:creationId xmlns:a16="http://schemas.microsoft.com/office/drawing/2014/main" id="{00000000-0008-0000-0900-00001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32" name="Check Box 284" hidden="1">
              <a:extLst>
                <a:ext uri="{63B3BB69-23CF-44E3-9099-C40C66FF867C}">
                  <a14:compatExt spid="_x0000_s2332"/>
                </a:ext>
                <a:ext uri="{FF2B5EF4-FFF2-40B4-BE49-F238E27FC236}">
                  <a16:creationId xmlns:a16="http://schemas.microsoft.com/office/drawing/2014/main" id="{00000000-0008-0000-0900-00001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33" name="Check Box 285" hidden="1">
              <a:extLst>
                <a:ext uri="{63B3BB69-23CF-44E3-9099-C40C66FF867C}">
                  <a14:compatExt spid="_x0000_s2333"/>
                </a:ext>
                <a:ext uri="{FF2B5EF4-FFF2-40B4-BE49-F238E27FC236}">
                  <a16:creationId xmlns:a16="http://schemas.microsoft.com/office/drawing/2014/main" id="{00000000-0008-0000-0900-00001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9525</xdr:colOff>
          <xdr:row>25</xdr:row>
          <xdr:rowOff>95250</xdr:rowOff>
        </xdr:to>
        <xdr:sp macro="" textlink="">
          <xdr:nvSpPr>
            <xdr:cNvPr id="2334" name="Check Box 286" hidden="1">
              <a:extLst>
                <a:ext uri="{63B3BB69-23CF-44E3-9099-C40C66FF867C}">
                  <a14:compatExt spid="_x0000_s2334"/>
                </a:ext>
                <a:ext uri="{FF2B5EF4-FFF2-40B4-BE49-F238E27FC236}">
                  <a16:creationId xmlns:a16="http://schemas.microsoft.com/office/drawing/2014/main" id="{00000000-0008-0000-0900-00001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35" name="Check Box 287" hidden="1">
              <a:extLst>
                <a:ext uri="{63B3BB69-23CF-44E3-9099-C40C66FF867C}">
                  <a14:compatExt spid="_x0000_s2335"/>
                </a:ext>
                <a:ext uri="{FF2B5EF4-FFF2-40B4-BE49-F238E27FC236}">
                  <a16:creationId xmlns:a16="http://schemas.microsoft.com/office/drawing/2014/main" id="{00000000-0008-0000-0900-00001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36" name="Check Box 288" hidden="1">
              <a:extLst>
                <a:ext uri="{63B3BB69-23CF-44E3-9099-C40C66FF867C}">
                  <a14:compatExt spid="_x0000_s2336"/>
                </a:ext>
                <a:ext uri="{FF2B5EF4-FFF2-40B4-BE49-F238E27FC236}">
                  <a16:creationId xmlns:a16="http://schemas.microsoft.com/office/drawing/2014/main" id="{00000000-0008-0000-0900-00002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37" name="Check Box 289" hidden="1">
              <a:extLst>
                <a:ext uri="{63B3BB69-23CF-44E3-9099-C40C66FF867C}">
                  <a14:compatExt spid="_x0000_s2337"/>
                </a:ext>
                <a:ext uri="{FF2B5EF4-FFF2-40B4-BE49-F238E27FC236}">
                  <a16:creationId xmlns:a16="http://schemas.microsoft.com/office/drawing/2014/main" id="{00000000-0008-0000-0900-00002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38" name="Check Box 290" hidden="1">
              <a:extLst>
                <a:ext uri="{63B3BB69-23CF-44E3-9099-C40C66FF867C}">
                  <a14:compatExt spid="_x0000_s2338"/>
                </a:ext>
                <a:ext uri="{FF2B5EF4-FFF2-40B4-BE49-F238E27FC236}">
                  <a16:creationId xmlns:a16="http://schemas.microsoft.com/office/drawing/2014/main" id="{00000000-0008-0000-0900-00002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39" name="Check Box 291" hidden="1">
              <a:extLst>
                <a:ext uri="{63B3BB69-23CF-44E3-9099-C40C66FF867C}">
                  <a14:compatExt spid="_x0000_s2339"/>
                </a:ext>
                <a:ext uri="{FF2B5EF4-FFF2-40B4-BE49-F238E27FC236}">
                  <a16:creationId xmlns:a16="http://schemas.microsoft.com/office/drawing/2014/main" id="{00000000-0008-0000-0900-00002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40" name="Check Box 292" hidden="1">
              <a:extLst>
                <a:ext uri="{63B3BB69-23CF-44E3-9099-C40C66FF867C}">
                  <a14:compatExt spid="_x0000_s2340"/>
                </a:ext>
                <a:ext uri="{FF2B5EF4-FFF2-40B4-BE49-F238E27FC236}">
                  <a16:creationId xmlns:a16="http://schemas.microsoft.com/office/drawing/2014/main" id="{00000000-0008-0000-0900-00002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9525</xdr:colOff>
          <xdr:row>25</xdr:row>
          <xdr:rowOff>95250</xdr:rowOff>
        </xdr:to>
        <xdr:sp macro="" textlink="">
          <xdr:nvSpPr>
            <xdr:cNvPr id="2341" name="Check Box 293" hidden="1">
              <a:extLst>
                <a:ext uri="{63B3BB69-23CF-44E3-9099-C40C66FF867C}">
                  <a14:compatExt spid="_x0000_s2341"/>
                </a:ext>
                <a:ext uri="{FF2B5EF4-FFF2-40B4-BE49-F238E27FC236}">
                  <a16:creationId xmlns:a16="http://schemas.microsoft.com/office/drawing/2014/main" id="{00000000-0008-0000-0900-00002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42" name="Check Box 294" hidden="1">
              <a:extLst>
                <a:ext uri="{63B3BB69-23CF-44E3-9099-C40C66FF867C}">
                  <a14:compatExt spid="_x0000_s2342"/>
                </a:ext>
                <a:ext uri="{FF2B5EF4-FFF2-40B4-BE49-F238E27FC236}">
                  <a16:creationId xmlns:a16="http://schemas.microsoft.com/office/drawing/2014/main" id="{00000000-0008-0000-0900-00002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43" name="Check Box 295" hidden="1">
              <a:extLst>
                <a:ext uri="{63B3BB69-23CF-44E3-9099-C40C66FF867C}">
                  <a14:compatExt spid="_x0000_s2343"/>
                </a:ext>
                <a:ext uri="{FF2B5EF4-FFF2-40B4-BE49-F238E27FC236}">
                  <a16:creationId xmlns:a16="http://schemas.microsoft.com/office/drawing/2014/main" id="{00000000-0008-0000-0900-00002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44" name="Check Box 296" hidden="1">
              <a:extLst>
                <a:ext uri="{63B3BB69-23CF-44E3-9099-C40C66FF867C}">
                  <a14:compatExt spid="_x0000_s2344"/>
                </a:ext>
                <a:ext uri="{FF2B5EF4-FFF2-40B4-BE49-F238E27FC236}">
                  <a16:creationId xmlns:a16="http://schemas.microsoft.com/office/drawing/2014/main" id="{00000000-0008-0000-0900-00002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45" name="Check Box 297" hidden="1">
              <a:extLst>
                <a:ext uri="{63B3BB69-23CF-44E3-9099-C40C66FF867C}">
                  <a14:compatExt spid="_x0000_s2345"/>
                </a:ext>
                <a:ext uri="{FF2B5EF4-FFF2-40B4-BE49-F238E27FC236}">
                  <a16:creationId xmlns:a16="http://schemas.microsoft.com/office/drawing/2014/main" id="{00000000-0008-0000-0900-00002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0</xdr:colOff>
          <xdr:row>25</xdr:row>
          <xdr:rowOff>95250</xdr:rowOff>
        </xdr:to>
        <xdr:sp macro="" textlink="">
          <xdr:nvSpPr>
            <xdr:cNvPr id="2346" name="Check Box 298" hidden="1">
              <a:extLst>
                <a:ext uri="{63B3BB69-23CF-44E3-9099-C40C66FF867C}">
                  <a14:compatExt spid="_x0000_s2346"/>
                </a:ext>
                <a:ext uri="{FF2B5EF4-FFF2-40B4-BE49-F238E27FC236}">
                  <a16:creationId xmlns:a16="http://schemas.microsoft.com/office/drawing/2014/main" id="{00000000-0008-0000-0900-00002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2</xdr:col>
          <xdr:colOff>0</xdr:colOff>
          <xdr:row>6</xdr:row>
          <xdr:rowOff>114300</xdr:rowOff>
        </xdr:to>
        <xdr:sp macro="" textlink="">
          <xdr:nvSpPr>
            <xdr:cNvPr id="2347" name="Check Box 299" hidden="1">
              <a:extLst>
                <a:ext uri="{63B3BB69-23CF-44E3-9099-C40C66FF867C}">
                  <a14:compatExt spid="_x0000_s2347"/>
                </a:ext>
                <a:ext uri="{FF2B5EF4-FFF2-40B4-BE49-F238E27FC236}">
                  <a16:creationId xmlns:a16="http://schemas.microsoft.com/office/drawing/2014/main" id="{00000000-0008-0000-0900-00002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9525</xdr:colOff>
          <xdr:row>7</xdr:row>
          <xdr:rowOff>104775</xdr:rowOff>
        </xdr:to>
        <xdr:sp macro="" textlink="">
          <xdr:nvSpPr>
            <xdr:cNvPr id="2348" name="Check Box 300" hidden="1">
              <a:extLst>
                <a:ext uri="{63B3BB69-23CF-44E3-9099-C40C66FF867C}">
                  <a14:compatExt spid="_x0000_s2348"/>
                </a:ext>
                <a:ext uri="{FF2B5EF4-FFF2-40B4-BE49-F238E27FC236}">
                  <a16:creationId xmlns:a16="http://schemas.microsoft.com/office/drawing/2014/main" id="{00000000-0008-0000-0900-00002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0</xdr:colOff>
          <xdr:row>7</xdr:row>
          <xdr:rowOff>104775</xdr:rowOff>
        </xdr:to>
        <xdr:sp macro="" textlink="">
          <xdr:nvSpPr>
            <xdr:cNvPr id="2349" name="Check Box 301" hidden="1">
              <a:extLst>
                <a:ext uri="{63B3BB69-23CF-44E3-9099-C40C66FF867C}">
                  <a14:compatExt spid="_x0000_s2349"/>
                </a:ext>
                <a:ext uri="{FF2B5EF4-FFF2-40B4-BE49-F238E27FC236}">
                  <a16:creationId xmlns:a16="http://schemas.microsoft.com/office/drawing/2014/main" id="{00000000-0008-0000-0900-00002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0</xdr:colOff>
          <xdr:row>7</xdr:row>
          <xdr:rowOff>104775</xdr:rowOff>
        </xdr:to>
        <xdr:sp macro="" textlink="">
          <xdr:nvSpPr>
            <xdr:cNvPr id="2350" name="Check Box 302" hidden="1">
              <a:extLst>
                <a:ext uri="{63B3BB69-23CF-44E3-9099-C40C66FF867C}">
                  <a14:compatExt spid="_x0000_s2350"/>
                </a:ext>
                <a:ext uri="{FF2B5EF4-FFF2-40B4-BE49-F238E27FC236}">
                  <a16:creationId xmlns:a16="http://schemas.microsoft.com/office/drawing/2014/main" id="{00000000-0008-0000-0900-00002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0</xdr:colOff>
          <xdr:row>7</xdr:row>
          <xdr:rowOff>104775</xdr:rowOff>
        </xdr:to>
        <xdr:sp macro="" textlink="">
          <xdr:nvSpPr>
            <xdr:cNvPr id="2351" name="Check Box 303" hidden="1">
              <a:extLst>
                <a:ext uri="{63B3BB69-23CF-44E3-9099-C40C66FF867C}">
                  <a14:compatExt spid="_x0000_s2351"/>
                </a:ext>
                <a:ext uri="{FF2B5EF4-FFF2-40B4-BE49-F238E27FC236}">
                  <a16:creationId xmlns:a16="http://schemas.microsoft.com/office/drawing/2014/main" id="{00000000-0008-0000-0900-00002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0</xdr:colOff>
          <xdr:row>7</xdr:row>
          <xdr:rowOff>104775</xdr:rowOff>
        </xdr:to>
        <xdr:sp macro="" textlink="">
          <xdr:nvSpPr>
            <xdr:cNvPr id="2352" name="Check Box 304" hidden="1">
              <a:extLst>
                <a:ext uri="{63B3BB69-23CF-44E3-9099-C40C66FF867C}">
                  <a14:compatExt spid="_x0000_s2352"/>
                </a:ext>
                <a:ext uri="{FF2B5EF4-FFF2-40B4-BE49-F238E27FC236}">
                  <a16:creationId xmlns:a16="http://schemas.microsoft.com/office/drawing/2014/main" id="{00000000-0008-0000-0900-00003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0</xdr:colOff>
          <xdr:row>7</xdr:row>
          <xdr:rowOff>104775</xdr:rowOff>
        </xdr:to>
        <xdr:sp macro="" textlink="">
          <xdr:nvSpPr>
            <xdr:cNvPr id="2353" name="Check Box 305" hidden="1">
              <a:extLst>
                <a:ext uri="{63B3BB69-23CF-44E3-9099-C40C66FF867C}">
                  <a14:compatExt spid="_x0000_s2353"/>
                </a:ext>
                <a:ext uri="{FF2B5EF4-FFF2-40B4-BE49-F238E27FC236}">
                  <a16:creationId xmlns:a16="http://schemas.microsoft.com/office/drawing/2014/main" id="{00000000-0008-0000-0900-00003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0</xdr:colOff>
          <xdr:row>7</xdr:row>
          <xdr:rowOff>104775</xdr:rowOff>
        </xdr:to>
        <xdr:sp macro="" textlink="">
          <xdr:nvSpPr>
            <xdr:cNvPr id="2354" name="Check Box 306" hidden="1">
              <a:extLst>
                <a:ext uri="{63B3BB69-23CF-44E3-9099-C40C66FF867C}">
                  <a14:compatExt spid="_x0000_s2354"/>
                </a:ext>
                <a:ext uri="{FF2B5EF4-FFF2-40B4-BE49-F238E27FC236}">
                  <a16:creationId xmlns:a16="http://schemas.microsoft.com/office/drawing/2014/main" id="{00000000-0008-0000-0900-00003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9525</xdr:colOff>
          <xdr:row>7</xdr:row>
          <xdr:rowOff>104775</xdr:rowOff>
        </xdr:to>
        <xdr:sp macro="" textlink="">
          <xdr:nvSpPr>
            <xdr:cNvPr id="2355" name="Check Box 307" hidden="1">
              <a:extLst>
                <a:ext uri="{63B3BB69-23CF-44E3-9099-C40C66FF867C}">
                  <a14:compatExt spid="_x0000_s2355"/>
                </a:ext>
                <a:ext uri="{FF2B5EF4-FFF2-40B4-BE49-F238E27FC236}">
                  <a16:creationId xmlns:a16="http://schemas.microsoft.com/office/drawing/2014/main" id="{00000000-0008-0000-0900-00003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0</xdr:colOff>
          <xdr:row>7</xdr:row>
          <xdr:rowOff>104775</xdr:rowOff>
        </xdr:to>
        <xdr:sp macro="" textlink="">
          <xdr:nvSpPr>
            <xdr:cNvPr id="2356" name="Check Box 308" hidden="1">
              <a:extLst>
                <a:ext uri="{63B3BB69-23CF-44E3-9099-C40C66FF867C}">
                  <a14:compatExt spid="_x0000_s2356"/>
                </a:ext>
                <a:ext uri="{FF2B5EF4-FFF2-40B4-BE49-F238E27FC236}">
                  <a16:creationId xmlns:a16="http://schemas.microsoft.com/office/drawing/2014/main" id="{00000000-0008-0000-0900-00003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0</xdr:colOff>
          <xdr:row>7</xdr:row>
          <xdr:rowOff>104775</xdr:rowOff>
        </xdr:to>
        <xdr:sp macro="" textlink="">
          <xdr:nvSpPr>
            <xdr:cNvPr id="2357" name="Check Box 309" hidden="1">
              <a:extLst>
                <a:ext uri="{63B3BB69-23CF-44E3-9099-C40C66FF867C}">
                  <a14:compatExt spid="_x0000_s2357"/>
                </a:ext>
                <a:ext uri="{FF2B5EF4-FFF2-40B4-BE49-F238E27FC236}">
                  <a16:creationId xmlns:a16="http://schemas.microsoft.com/office/drawing/2014/main" id="{00000000-0008-0000-0900-00003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0</xdr:colOff>
          <xdr:row>7</xdr:row>
          <xdr:rowOff>104775</xdr:rowOff>
        </xdr:to>
        <xdr:sp macro="" textlink="">
          <xdr:nvSpPr>
            <xdr:cNvPr id="2358" name="Check Box 310" hidden="1">
              <a:extLst>
                <a:ext uri="{63B3BB69-23CF-44E3-9099-C40C66FF867C}">
                  <a14:compatExt spid="_x0000_s2358"/>
                </a:ext>
                <a:ext uri="{FF2B5EF4-FFF2-40B4-BE49-F238E27FC236}">
                  <a16:creationId xmlns:a16="http://schemas.microsoft.com/office/drawing/2014/main" id="{00000000-0008-0000-0900-00003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0</xdr:colOff>
          <xdr:row>7</xdr:row>
          <xdr:rowOff>104775</xdr:rowOff>
        </xdr:to>
        <xdr:sp macro="" textlink="">
          <xdr:nvSpPr>
            <xdr:cNvPr id="2359" name="Check Box 311" hidden="1">
              <a:extLst>
                <a:ext uri="{63B3BB69-23CF-44E3-9099-C40C66FF867C}">
                  <a14:compatExt spid="_x0000_s2359"/>
                </a:ext>
                <a:ext uri="{FF2B5EF4-FFF2-40B4-BE49-F238E27FC236}">
                  <a16:creationId xmlns:a16="http://schemas.microsoft.com/office/drawing/2014/main" id="{00000000-0008-0000-0900-00003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9525</xdr:colOff>
          <xdr:row>8</xdr:row>
          <xdr:rowOff>104775</xdr:rowOff>
        </xdr:to>
        <xdr:sp macro="" textlink="">
          <xdr:nvSpPr>
            <xdr:cNvPr id="2360" name="Check Box 312" hidden="1">
              <a:extLst>
                <a:ext uri="{63B3BB69-23CF-44E3-9099-C40C66FF867C}">
                  <a14:compatExt spid="_x0000_s2360"/>
                </a:ext>
                <a:ext uri="{FF2B5EF4-FFF2-40B4-BE49-F238E27FC236}">
                  <a16:creationId xmlns:a16="http://schemas.microsoft.com/office/drawing/2014/main" id="{00000000-0008-0000-0900-00003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0</xdr:colOff>
          <xdr:row>8</xdr:row>
          <xdr:rowOff>104775</xdr:rowOff>
        </xdr:to>
        <xdr:sp macro="" textlink="">
          <xdr:nvSpPr>
            <xdr:cNvPr id="2361" name="Check Box 313" hidden="1">
              <a:extLst>
                <a:ext uri="{63B3BB69-23CF-44E3-9099-C40C66FF867C}">
                  <a14:compatExt spid="_x0000_s2361"/>
                </a:ext>
                <a:ext uri="{FF2B5EF4-FFF2-40B4-BE49-F238E27FC236}">
                  <a16:creationId xmlns:a16="http://schemas.microsoft.com/office/drawing/2014/main" id="{00000000-0008-0000-0900-00003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0</xdr:colOff>
          <xdr:row>8</xdr:row>
          <xdr:rowOff>104775</xdr:rowOff>
        </xdr:to>
        <xdr:sp macro="" textlink="">
          <xdr:nvSpPr>
            <xdr:cNvPr id="2362" name="Check Box 314" hidden="1">
              <a:extLst>
                <a:ext uri="{63B3BB69-23CF-44E3-9099-C40C66FF867C}">
                  <a14:compatExt spid="_x0000_s2362"/>
                </a:ext>
                <a:ext uri="{FF2B5EF4-FFF2-40B4-BE49-F238E27FC236}">
                  <a16:creationId xmlns:a16="http://schemas.microsoft.com/office/drawing/2014/main" id="{00000000-0008-0000-0900-00003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0</xdr:colOff>
          <xdr:row>8</xdr:row>
          <xdr:rowOff>104775</xdr:rowOff>
        </xdr:to>
        <xdr:sp macro="" textlink="">
          <xdr:nvSpPr>
            <xdr:cNvPr id="2363" name="Check Box 315" hidden="1">
              <a:extLst>
                <a:ext uri="{63B3BB69-23CF-44E3-9099-C40C66FF867C}">
                  <a14:compatExt spid="_x0000_s2363"/>
                </a:ext>
                <a:ext uri="{FF2B5EF4-FFF2-40B4-BE49-F238E27FC236}">
                  <a16:creationId xmlns:a16="http://schemas.microsoft.com/office/drawing/2014/main" id="{00000000-0008-0000-0900-00003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0</xdr:colOff>
          <xdr:row>8</xdr:row>
          <xdr:rowOff>104775</xdr:rowOff>
        </xdr:to>
        <xdr:sp macro="" textlink="">
          <xdr:nvSpPr>
            <xdr:cNvPr id="2364" name="Check Box 316" hidden="1">
              <a:extLst>
                <a:ext uri="{63B3BB69-23CF-44E3-9099-C40C66FF867C}">
                  <a14:compatExt spid="_x0000_s2364"/>
                </a:ext>
                <a:ext uri="{FF2B5EF4-FFF2-40B4-BE49-F238E27FC236}">
                  <a16:creationId xmlns:a16="http://schemas.microsoft.com/office/drawing/2014/main" id="{00000000-0008-0000-0900-00003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0</xdr:colOff>
          <xdr:row>8</xdr:row>
          <xdr:rowOff>104775</xdr:rowOff>
        </xdr:to>
        <xdr:sp macro="" textlink="">
          <xdr:nvSpPr>
            <xdr:cNvPr id="2365" name="Check Box 317" hidden="1">
              <a:extLst>
                <a:ext uri="{63B3BB69-23CF-44E3-9099-C40C66FF867C}">
                  <a14:compatExt spid="_x0000_s2365"/>
                </a:ext>
                <a:ext uri="{FF2B5EF4-FFF2-40B4-BE49-F238E27FC236}">
                  <a16:creationId xmlns:a16="http://schemas.microsoft.com/office/drawing/2014/main" id="{00000000-0008-0000-0900-00003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0</xdr:colOff>
          <xdr:row>8</xdr:row>
          <xdr:rowOff>104775</xdr:rowOff>
        </xdr:to>
        <xdr:sp macro="" textlink="">
          <xdr:nvSpPr>
            <xdr:cNvPr id="2366" name="Check Box 318" hidden="1">
              <a:extLst>
                <a:ext uri="{63B3BB69-23CF-44E3-9099-C40C66FF867C}">
                  <a14:compatExt spid="_x0000_s2366"/>
                </a:ext>
                <a:ext uri="{FF2B5EF4-FFF2-40B4-BE49-F238E27FC236}">
                  <a16:creationId xmlns:a16="http://schemas.microsoft.com/office/drawing/2014/main" id="{00000000-0008-0000-0900-00003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9525</xdr:colOff>
          <xdr:row>8</xdr:row>
          <xdr:rowOff>104775</xdr:rowOff>
        </xdr:to>
        <xdr:sp macro="" textlink="">
          <xdr:nvSpPr>
            <xdr:cNvPr id="2367" name="Check Box 319" hidden="1">
              <a:extLst>
                <a:ext uri="{63B3BB69-23CF-44E3-9099-C40C66FF867C}">
                  <a14:compatExt spid="_x0000_s2367"/>
                </a:ext>
                <a:ext uri="{FF2B5EF4-FFF2-40B4-BE49-F238E27FC236}">
                  <a16:creationId xmlns:a16="http://schemas.microsoft.com/office/drawing/2014/main" id="{00000000-0008-0000-0900-00003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0</xdr:colOff>
          <xdr:row>8</xdr:row>
          <xdr:rowOff>104775</xdr:rowOff>
        </xdr:to>
        <xdr:sp macro="" textlink="">
          <xdr:nvSpPr>
            <xdr:cNvPr id="2368" name="Check Box 320" hidden="1">
              <a:extLst>
                <a:ext uri="{63B3BB69-23CF-44E3-9099-C40C66FF867C}">
                  <a14:compatExt spid="_x0000_s2368"/>
                </a:ext>
                <a:ext uri="{FF2B5EF4-FFF2-40B4-BE49-F238E27FC236}">
                  <a16:creationId xmlns:a16="http://schemas.microsoft.com/office/drawing/2014/main" id="{00000000-0008-0000-0900-00004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0</xdr:colOff>
          <xdr:row>8</xdr:row>
          <xdr:rowOff>104775</xdr:rowOff>
        </xdr:to>
        <xdr:sp macro="" textlink="">
          <xdr:nvSpPr>
            <xdr:cNvPr id="2369" name="Check Box 321" hidden="1">
              <a:extLst>
                <a:ext uri="{63B3BB69-23CF-44E3-9099-C40C66FF867C}">
                  <a14:compatExt spid="_x0000_s2369"/>
                </a:ext>
                <a:ext uri="{FF2B5EF4-FFF2-40B4-BE49-F238E27FC236}">
                  <a16:creationId xmlns:a16="http://schemas.microsoft.com/office/drawing/2014/main" id="{00000000-0008-0000-0900-00004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0</xdr:colOff>
          <xdr:row>8</xdr:row>
          <xdr:rowOff>104775</xdr:rowOff>
        </xdr:to>
        <xdr:sp macro="" textlink="">
          <xdr:nvSpPr>
            <xdr:cNvPr id="2370" name="Check Box 322" hidden="1">
              <a:extLst>
                <a:ext uri="{63B3BB69-23CF-44E3-9099-C40C66FF867C}">
                  <a14:compatExt spid="_x0000_s2370"/>
                </a:ext>
                <a:ext uri="{FF2B5EF4-FFF2-40B4-BE49-F238E27FC236}">
                  <a16:creationId xmlns:a16="http://schemas.microsoft.com/office/drawing/2014/main" id="{00000000-0008-0000-0900-00004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0</xdr:colOff>
          <xdr:row>8</xdr:row>
          <xdr:rowOff>104775</xdr:rowOff>
        </xdr:to>
        <xdr:sp macro="" textlink="">
          <xdr:nvSpPr>
            <xdr:cNvPr id="2371" name="Check Box 323" hidden="1">
              <a:extLst>
                <a:ext uri="{63B3BB69-23CF-44E3-9099-C40C66FF867C}">
                  <a14:compatExt spid="_x0000_s2371"/>
                </a:ext>
                <a:ext uri="{FF2B5EF4-FFF2-40B4-BE49-F238E27FC236}">
                  <a16:creationId xmlns:a16="http://schemas.microsoft.com/office/drawing/2014/main" id="{00000000-0008-0000-0900-00004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9525</xdr:colOff>
          <xdr:row>9</xdr:row>
          <xdr:rowOff>104775</xdr:rowOff>
        </xdr:to>
        <xdr:sp macro="" textlink="">
          <xdr:nvSpPr>
            <xdr:cNvPr id="2372" name="Check Box 324" hidden="1">
              <a:extLst>
                <a:ext uri="{63B3BB69-23CF-44E3-9099-C40C66FF867C}">
                  <a14:compatExt spid="_x0000_s2372"/>
                </a:ext>
                <a:ext uri="{FF2B5EF4-FFF2-40B4-BE49-F238E27FC236}">
                  <a16:creationId xmlns:a16="http://schemas.microsoft.com/office/drawing/2014/main" id="{00000000-0008-0000-0900-00004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0</xdr:colOff>
          <xdr:row>9</xdr:row>
          <xdr:rowOff>104775</xdr:rowOff>
        </xdr:to>
        <xdr:sp macro="" textlink="">
          <xdr:nvSpPr>
            <xdr:cNvPr id="2373" name="Check Box 325" hidden="1">
              <a:extLst>
                <a:ext uri="{63B3BB69-23CF-44E3-9099-C40C66FF867C}">
                  <a14:compatExt spid="_x0000_s2373"/>
                </a:ext>
                <a:ext uri="{FF2B5EF4-FFF2-40B4-BE49-F238E27FC236}">
                  <a16:creationId xmlns:a16="http://schemas.microsoft.com/office/drawing/2014/main" id="{00000000-0008-0000-0900-00004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0</xdr:colOff>
          <xdr:row>9</xdr:row>
          <xdr:rowOff>104775</xdr:rowOff>
        </xdr:to>
        <xdr:sp macro="" textlink="">
          <xdr:nvSpPr>
            <xdr:cNvPr id="2374" name="Check Box 326" hidden="1">
              <a:extLst>
                <a:ext uri="{63B3BB69-23CF-44E3-9099-C40C66FF867C}">
                  <a14:compatExt spid="_x0000_s2374"/>
                </a:ext>
                <a:ext uri="{FF2B5EF4-FFF2-40B4-BE49-F238E27FC236}">
                  <a16:creationId xmlns:a16="http://schemas.microsoft.com/office/drawing/2014/main" id="{00000000-0008-0000-0900-00004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0</xdr:colOff>
          <xdr:row>9</xdr:row>
          <xdr:rowOff>104775</xdr:rowOff>
        </xdr:to>
        <xdr:sp macro="" textlink="">
          <xdr:nvSpPr>
            <xdr:cNvPr id="2375" name="Check Box 327" hidden="1">
              <a:extLst>
                <a:ext uri="{63B3BB69-23CF-44E3-9099-C40C66FF867C}">
                  <a14:compatExt spid="_x0000_s2375"/>
                </a:ext>
                <a:ext uri="{FF2B5EF4-FFF2-40B4-BE49-F238E27FC236}">
                  <a16:creationId xmlns:a16="http://schemas.microsoft.com/office/drawing/2014/main" id="{00000000-0008-0000-0900-00004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0</xdr:colOff>
          <xdr:row>9</xdr:row>
          <xdr:rowOff>104775</xdr:rowOff>
        </xdr:to>
        <xdr:sp macro="" textlink="">
          <xdr:nvSpPr>
            <xdr:cNvPr id="2376" name="Check Box 328" hidden="1">
              <a:extLst>
                <a:ext uri="{63B3BB69-23CF-44E3-9099-C40C66FF867C}">
                  <a14:compatExt spid="_x0000_s2376"/>
                </a:ext>
                <a:ext uri="{FF2B5EF4-FFF2-40B4-BE49-F238E27FC236}">
                  <a16:creationId xmlns:a16="http://schemas.microsoft.com/office/drawing/2014/main" id="{00000000-0008-0000-0900-00004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0</xdr:colOff>
          <xdr:row>9</xdr:row>
          <xdr:rowOff>104775</xdr:rowOff>
        </xdr:to>
        <xdr:sp macro="" textlink="">
          <xdr:nvSpPr>
            <xdr:cNvPr id="2377" name="Check Box 329" hidden="1">
              <a:extLst>
                <a:ext uri="{63B3BB69-23CF-44E3-9099-C40C66FF867C}">
                  <a14:compatExt spid="_x0000_s2377"/>
                </a:ext>
                <a:ext uri="{FF2B5EF4-FFF2-40B4-BE49-F238E27FC236}">
                  <a16:creationId xmlns:a16="http://schemas.microsoft.com/office/drawing/2014/main" id="{00000000-0008-0000-0900-00004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0</xdr:colOff>
          <xdr:row>9</xdr:row>
          <xdr:rowOff>104775</xdr:rowOff>
        </xdr:to>
        <xdr:sp macro="" textlink="">
          <xdr:nvSpPr>
            <xdr:cNvPr id="2378" name="Check Box 330" hidden="1">
              <a:extLst>
                <a:ext uri="{63B3BB69-23CF-44E3-9099-C40C66FF867C}">
                  <a14:compatExt spid="_x0000_s2378"/>
                </a:ext>
                <a:ext uri="{FF2B5EF4-FFF2-40B4-BE49-F238E27FC236}">
                  <a16:creationId xmlns:a16="http://schemas.microsoft.com/office/drawing/2014/main" id="{00000000-0008-0000-0900-00004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9525</xdr:colOff>
          <xdr:row>9</xdr:row>
          <xdr:rowOff>104775</xdr:rowOff>
        </xdr:to>
        <xdr:sp macro="" textlink="">
          <xdr:nvSpPr>
            <xdr:cNvPr id="2379" name="Check Box 331" hidden="1">
              <a:extLst>
                <a:ext uri="{63B3BB69-23CF-44E3-9099-C40C66FF867C}">
                  <a14:compatExt spid="_x0000_s2379"/>
                </a:ext>
                <a:ext uri="{FF2B5EF4-FFF2-40B4-BE49-F238E27FC236}">
                  <a16:creationId xmlns:a16="http://schemas.microsoft.com/office/drawing/2014/main" id="{00000000-0008-0000-0900-00004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0</xdr:colOff>
          <xdr:row>9</xdr:row>
          <xdr:rowOff>104775</xdr:rowOff>
        </xdr:to>
        <xdr:sp macro="" textlink="">
          <xdr:nvSpPr>
            <xdr:cNvPr id="2380" name="Check Box 332" hidden="1">
              <a:extLst>
                <a:ext uri="{63B3BB69-23CF-44E3-9099-C40C66FF867C}">
                  <a14:compatExt spid="_x0000_s2380"/>
                </a:ext>
                <a:ext uri="{FF2B5EF4-FFF2-40B4-BE49-F238E27FC236}">
                  <a16:creationId xmlns:a16="http://schemas.microsoft.com/office/drawing/2014/main" id="{00000000-0008-0000-0900-00004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0</xdr:colOff>
          <xdr:row>9</xdr:row>
          <xdr:rowOff>104775</xdr:rowOff>
        </xdr:to>
        <xdr:sp macro="" textlink="">
          <xdr:nvSpPr>
            <xdr:cNvPr id="2381" name="Check Box 333" hidden="1">
              <a:extLst>
                <a:ext uri="{63B3BB69-23CF-44E3-9099-C40C66FF867C}">
                  <a14:compatExt spid="_x0000_s2381"/>
                </a:ext>
                <a:ext uri="{FF2B5EF4-FFF2-40B4-BE49-F238E27FC236}">
                  <a16:creationId xmlns:a16="http://schemas.microsoft.com/office/drawing/2014/main" id="{00000000-0008-0000-0900-00004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0</xdr:colOff>
          <xdr:row>9</xdr:row>
          <xdr:rowOff>104775</xdr:rowOff>
        </xdr:to>
        <xdr:sp macro="" textlink="">
          <xdr:nvSpPr>
            <xdr:cNvPr id="2382" name="Check Box 334" hidden="1">
              <a:extLst>
                <a:ext uri="{63B3BB69-23CF-44E3-9099-C40C66FF867C}">
                  <a14:compatExt spid="_x0000_s2382"/>
                </a:ext>
                <a:ext uri="{FF2B5EF4-FFF2-40B4-BE49-F238E27FC236}">
                  <a16:creationId xmlns:a16="http://schemas.microsoft.com/office/drawing/2014/main" id="{00000000-0008-0000-0900-00004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0</xdr:colOff>
          <xdr:row>9</xdr:row>
          <xdr:rowOff>104775</xdr:rowOff>
        </xdr:to>
        <xdr:sp macro="" textlink="">
          <xdr:nvSpPr>
            <xdr:cNvPr id="2383" name="Check Box 335" hidden="1">
              <a:extLst>
                <a:ext uri="{63B3BB69-23CF-44E3-9099-C40C66FF867C}">
                  <a14:compatExt spid="_x0000_s2383"/>
                </a:ext>
                <a:ext uri="{FF2B5EF4-FFF2-40B4-BE49-F238E27FC236}">
                  <a16:creationId xmlns:a16="http://schemas.microsoft.com/office/drawing/2014/main" id="{00000000-0008-0000-0900-00004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0</xdr:colOff>
          <xdr:row>9</xdr:row>
          <xdr:rowOff>104775</xdr:rowOff>
        </xdr:to>
        <xdr:sp macro="" textlink="">
          <xdr:nvSpPr>
            <xdr:cNvPr id="2384" name="Check Box 336" hidden="1">
              <a:extLst>
                <a:ext uri="{63B3BB69-23CF-44E3-9099-C40C66FF867C}">
                  <a14:compatExt spid="_x0000_s2384"/>
                </a:ext>
                <a:ext uri="{FF2B5EF4-FFF2-40B4-BE49-F238E27FC236}">
                  <a16:creationId xmlns:a16="http://schemas.microsoft.com/office/drawing/2014/main" id="{00000000-0008-0000-0900-00005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9525</xdr:colOff>
          <xdr:row>10</xdr:row>
          <xdr:rowOff>104775</xdr:rowOff>
        </xdr:to>
        <xdr:sp macro="" textlink="">
          <xdr:nvSpPr>
            <xdr:cNvPr id="2385" name="Check Box 337" hidden="1">
              <a:extLst>
                <a:ext uri="{63B3BB69-23CF-44E3-9099-C40C66FF867C}">
                  <a14:compatExt spid="_x0000_s2385"/>
                </a:ext>
                <a:ext uri="{FF2B5EF4-FFF2-40B4-BE49-F238E27FC236}">
                  <a16:creationId xmlns:a16="http://schemas.microsoft.com/office/drawing/2014/main" id="{00000000-0008-0000-0900-00005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0</xdr:colOff>
          <xdr:row>10</xdr:row>
          <xdr:rowOff>104775</xdr:rowOff>
        </xdr:to>
        <xdr:sp macro="" textlink="">
          <xdr:nvSpPr>
            <xdr:cNvPr id="2386" name="Check Box 338" hidden="1">
              <a:extLst>
                <a:ext uri="{63B3BB69-23CF-44E3-9099-C40C66FF867C}">
                  <a14:compatExt spid="_x0000_s2386"/>
                </a:ext>
                <a:ext uri="{FF2B5EF4-FFF2-40B4-BE49-F238E27FC236}">
                  <a16:creationId xmlns:a16="http://schemas.microsoft.com/office/drawing/2014/main" id="{00000000-0008-0000-0900-00005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0</xdr:colOff>
          <xdr:row>10</xdr:row>
          <xdr:rowOff>104775</xdr:rowOff>
        </xdr:to>
        <xdr:sp macro="" textlink="">
          <xdr:nvSpPr>
            <xdr:cNvPr id="2387" name="Check Box 339" hidden="1">
              <a:extLst>
                <a:ext uri="{63B3BB69-23CF-44E3-9099-C40C66FF867C}">
                  <a14:compatExt spid="_x0000_s2387"/>
                </a:ext>
                <a:ext uri="{FF2B5EF4-FFF2-40B4-BE49-F238E27FC236}">
                  <a16:creationId xmlns:a16="http://schemas.microsoft.com/office/drawing/2014/main" id="{00000000-0008-0000-0900-00005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0</xdr:colOff>
          <xdr:row>10</xdr:row>
          <xdr:rowOff>104775</xdr:rowOff>
        </xdr:to>
        <xdr:sp macro="" textlink="">
          <xdr:nvSpPr>
            <xdr:cNvPr id="2388" name="Check Box 340" hidden="1">
              <a:extLst>
                <a:ext uri="{63B3BB69-23CF-44E3-9099-C40C66FF867C}">
                  <a14:compatExt spid="_x0000_s2388"/>
                </a:ext>
                <a:ext uri="{FF2B5EF4-FFF2-40B4-BE49-F238E27FC236}">
                  <a16:creationId xmlns:a16="http://schemas.microsoft.com/office/drawing/2014/main" id="{00000000-0008-0000-0900-00005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0</xdr:colOff>
          <xdr:row>10</xdr:row>
          <xdr:rowOff>104775</xdr:rowOff>
        </xdr:to>
        <xdr:sp macro="" textlink="">
          <xdr:nvSpPr>
            <xdr:cNvPr id="2389" name="Check Box 341" hidden="1">
              <a:extLst>
                <a:ext uri="{63B3BB69-23CF-44E3-9099-C40C66FF867C}">
                  <a14:compatExt spid="_x0000_s2389"/>
                </a:ext>
                <a:ext uri="{FF2B5EF4-FFF2-40B4-BE49-F238E27FC236}">
                  <a16:creationId xmlns:a16="http://schemas.microsoft.com/office/drawing/2014/main" id="{00000000-0008-0000-0900-00005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0</xdr:colOff>
          <xdr:row>10</xdr:row>
          <xdr:rowOff>104775</xdr:rowOff>
        </xdr:to>
        <xdr:sp macro="" textlink="">
          <xdr:nvSpPr>
            <xdr:cNvPr id="2390" name="Check Box 342" hidden="1">
              <a:extLst>
                <a:ext uri="{63B3BB69-23CF-44E3-9099-C40C66FF867C}">
                  <a14:compatExt spid="_x0000_s2390"/>
                </a:ext>
                <a:ext uri="{FF2B5EF4-FFF2-40B4-BE49-F238E27FC236}">
                  <a16:creationId xmlns:a16="http://schemas.microsoft.com/office/drawing/2014/main" id="{00000000-0008-0000-0900-00005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0</xdr:colOff>
          <xdr:row>10</xdr:row>
          <xdr:rowOff>104775</xdr:rowOff>
        </xdr:to>
        <xdr:sp macro="" textlink="">
          <xdr:nvSpPr>
            <xdr:cNvPr id="2391" name="Check Box 343" hidden="1">
              <a:extLst>
                <a:ext uri="{63B3BB69-23CF-44E3-9099-C40C66FF867C}">
                  <a14:compatExt spid="_x0000_s2391"/>
                </a:ext>
                <a:ext uri="{FF2B5EF4-FFF2-40B4-BE49-F238E27FC236}">
                  <a16:creationId xmlns:a16="http://schemas.microsoft.com/office/drawing/2014/main" id="{00000000-0008-0000-0900-00005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9525</xdr:colOff>
          <xdr:row>10</xdr:row>
          <xdr:rowOff>104775</xdr:rowOff>
        </xdr:to>
        <xdr:sp macro="" textlink="">
          <xdr:nvSpPr>
            <xdr:cNvPr id="2392" name="Check Box 344" hidden="1">
              <a:extLst>
                <a:ext uri="{63B3BB69-23CF-44E3-9099-C40C66FF867C}">
                  <a14:compatExt spid="_x0000_s2392"/>
                </a:ext>
                <a:ext uri="{FF2B5EF4-FFF2-40B4-BE49-F238E27FC236}">
                  <a16:creationId xmlns:a16="http://schemas.microsoft.com/office/drawing/2014/main" id="{00000000-0008-0000-0900-00005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0</xdr:colOff>
          <xdr:row>10</xdr:row>
          <xdr:rowOff>104775</xdr:rowOff>
        </xdr:to>
        <xdr:sp macro="" textlink="">
          <xdr:nvSpPr>
            <xdr:cNvPr id="2393" name="Check Box 345" hidden="1">
              <a:extLst>
                <a:ext uri="{63B3BB69-23CF-44E3-9099-C40C66FF867C}">
                  <a14:compatExt spid="_x0000_s2393"/>
                </a:ext>
                <a:ext uri="{FF2B5EF4-FFF2-40B4-BE49-F238E27FC236}">
                  <a16:creationId xmlns:a16="http://schemas.microsoft.com/office/drawing/2014/main" id="{00000000-0008-0000-0900-00005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0</xdr:colOff>
          <xdr:row>10</xdr:row>
          <xdr:rowOff>104775</xdr:rowOff>
        </xdr:to>
        <xdr:sp macro="" textlink="">
          <xdr:nvSpPr>
            <xdr:cNvPr id="2394" name="Check Box 346" hidden="1">
              <a:extLst>
                <a:ext uri="{63B3BB69-23CF-44E3-9099-C40C66FF867C}">
                  <a14:compatExt spid="_x0000_s2394"/>
                </a:ext>
                <a:ext uri="{FF2B5EF4-FFF2-40B4-BE49-F238E27FC236}">
                  <a16:creationId xmlns:a16="http://schemas.microsoft.com/office/drawing/2014/main" id="{00000000-0008-0000-0900-00005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0</xdr:colOff>
          <xdr:row>10</xdr:row>
          <xdr:rowOff>104775</xdr:rowOff>
        </xdr:to>
        <xdr:sp macro="" textlink="">
          <xdr:nvSpPr>
            <xdr:cNvPr id="2395" name="Check Box 347" hidden="1">
              <a:extLst>
                <a:ext uri="{63B3BB69-23CF-44E3-9099-C40C66FF867C}">
                  <a14:compatExt spid="_x0000_s2395"/>
                </a:ext>
                <a:ext uri="{FF2B5EF4-FFF2-40B4-BE49-F238E27FC236}">
                  <a16:creationId xmlns:a16="http://schemas.microsoft.com/office/drawing/2014/main" id="{00000000-0008-0000-0900-00005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0</xdr:colOff>
          <xdr:row>10</xdr:row>
          <xdr:rowOff>104775</xdr:rowOff>
        </xdr:to>
        <xdr:sp macro="" textlink="">
          <xdr:nvSpPr>
            <xdr:cNvPr id="2396" name="Check Box 348" hidden="1">
              <a:extLst>
                <a:ext uri="{63B3BB69-23CF-44E3-9099-C40C66FF867C}">
                  <a14:compatExt spid="_x0000_s2396"/>
                </a:ext>
                <a:ext uri="{FF2B5EF4-FFF2-40B4-BE49-F238E27FC236}">
                  <a16:creationId xmlns:a16="http://schemas.microsoft.com/office/drawing/2014/main" id="{00000000-0008-0000-0900-00005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0</xdr:colOff>
          <xdr:row>10</xdr:row>
          <xdr:rowOff>104775</xdr:rowOff>
        </xdr:to>
        <xdr:sp macro="" textlink="">
          <xdr:nvSpPr>
            <xdr:cNvPr id="2397" name="Check Box 349" hidden="1">
              <a:extLst>
                <a:ext uri="{63B3BB69-23CF-44E3-9099-C40C66FF867C}">
                  <a14:compatExt spid="_x0000_s2397"/>
                </a:ext>
                <a:ext uri="{FF2B5EF4-FFF2-40B4-BE49-F238E27FC236}">
                  <a16:creationId xmlns:a16="http://schemas.microsoft.com/office/drawing/2014/main" id="{00000000-0008-0000-0900-00005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9525</xdr:colOff>
          <xdr:row>11</xdr:row>
          <xdr:rowOff>104775</xdr:rowOff>
        </xdr:to>
        <xdr:sp macro="" textlink="">
          <xdr:nvSpPr>
            <xdr:cNvPr id="2398" name="Check Box 350" hidden="1">
              <a:extLst>
                <a:ext uri="{63B3BB69-23CF-44E3-9099-C40C66FF867C}">
                  <a14:compatExt spid="_x0000_s2398"/>
                </a:ext>
                <a:ext uri="{FF2B5EF4-FFF2-40B4-BE49-F238E27FC236}">
                  <a16:creationId xmlns:a16="http://schemas.microsoft.com/office/drawing/2014/main" id="{00000000-0008-0000-0900-00005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0</xdr:colOff>
          <xdr:row>11</xdr:row>
          <xdr:rowOff>104775</xdr:rowOff>
        </xdr:to>
        <xdr:sp macro="" textlink="">
          <xdr:nvSpPr>
            <xdr:cNvPr id="2399" name="Check Box 351" hidden="1">
              <a:extLst>
                <a:ext uri="{63B3BB69-23CF-44E3-9099-C40C66FF867C}">
                  <a14:compatExt spid="_x0000_s2399"/>
                </a:ext>
                <a:ext uri="{FF2B5EF4-FFF2-40B4-BE49-F238E27FC236}">
                  <a16:creationId xmlns:a16="http://schemas.microsoft.com/office/drawing/2014/main" id="{00000000-0008-0000-0900-00005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0</xdr:colOff>
          <xdr:row>11</xdr:row>
          <xdr:rowOff>104775</xdr:rowOff>
        </xdr:to>
        <xdr:sp macro="" textlink="">
          <xdr:nvSpPr>
            <xdr:cNvPr id="2400" name="Check Box 352" hidden="1">
              <a:extLst>
                <a:ext uri="{63B3BB69-23CF-44E3-9099-C40C66FF867C}">
                  <a14:compatExt spid="_x0000_s2400"/>
                </a:ext>
                <a:ext uri="{FF2B5EF4-FFF2-40B4-BE49-F238E27FC236}">
                  <a16:creationId xmlns:a16="http://schemas.microsoft.com/office/drawing/2014/main" id="{00000000-0008-0000-0900-00006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0</xdr:colOff>
          <xdr:row>11</xdr:row>
          <xdr:rowOff>104775</xdr:rowOff>
        </xdr:to>
        <xdr:sp macro="" textlink="">
          <xdr:nvSpPr>
            <xdr:cNvPr id="2401" name="Check Box 353" hidden="1">
              <a:extLst>
                <a:ext uri="{63B3BB69-23CF-44E3-9099-C40C66FF867C}">
                  <a14:compatExt spid="_x0000_s2401"/>
                </a:ext>
                <a:ext uri="{FF2B5EF4-FFF2-40B4-BE49-F238E27FC236}">
                  <a16:creationId xmlns:a16="http://schemas.microsoft.com/office/drawing/2014/main" id="{00000000-0008-0000-0900-00006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0</xdr:colOff>
          <xdr:row>11</xdr:row>
          <xdr:rowOff>104775</xdr:rowOff>
        </xdr:to>
        <xdr:sp macro="" textlink="">
          <xdr:nvSpPr>
            <xdr:cNvPr id="2402" name="Check Box 354" hidden="1">
              <a:extLst>
                <a:ext uri="{63B3BB69-23CF-44E3-9099-C40C66FF867C}">
                  <a14:compatExt spid="_x0000_s2402"/>
                </a:ext>
                <a:ext uri="{FF2B5EF4-FFF2-40B4-BE49-F238E27FC236}">
                  <a16:creationId xmlns:a16="http://schemas.microsoft.com/office/drawing/2014/main" id="{00000000-0008-0000-0900-00006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0</xdr:colOff>
          <xdr:row>11</xdr:row>
          <xdr:rowOff>104775</xdr:rowOff>
        </xdr:to>
        <xdr:sp macro="" textlink="">
          <xdr:nvSpPr>
            <xdr:cNvPr id="2403" name="Check Box 355" hidden="1">
              <a:extLst>
                <a:ext uri="{63B3BB69-23CF-44E3-9099-C40C66FF867C}">
                  <a14:compatExt spid="_x0000_s2403"/>
                </a:ext>
                <a:ext uri="{FF2B5EF4-FFF2-40B4-BE49-F238E27FC236}">
                  <a16:creationId xmlns:a16="http://schemas.microsoft.com/office/drawing/2014/main" id="{00000000-0008-0000-0900-00006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0</xdr:colOff>
          <xdr:row>11</xdr:row>
          <xdr:rowOff>104775</xdr:rowOff>
        </xdr:to>
        <xdr:sp macro="" textlink="">
          <xdr:nvSpPr>
            <xdr:cNvPr id="2404" name="Check Box 356" hidden="1">
              <a:extLst>
                <a:ext uri="{63B3BB69-23CF-44E3-9099-C40C66FF867C}">
                  <a14:compatExt spid="_x0000_s2404"/>
                </a:ext>
                <a:ext uri="{FF2B5EF4-FFF2-40B4-BE49-F238E27FC236}">
                  <a16:creationId xmlns:a16="http://schemas.microsoft.com/office/drawing/2014/main" id="{00000000-0008-0000-0900-00006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9525</xdr:colOff>
          <xdr:row>11</xdr:row>
          <xdr:rowOff>104775</xdr:rowOff>
        </xdr:to>
        <xdr:sp macro="" textlink="">
          <xdr:nvSpPr>
            <xdr:cNvPr id="2405" name="Check Box 357" hidden="1">
              <a:extLst>
                <a:ext uri="{63B3BB69-23CF-44E3-9099-C40C66FF867C}">
                  <a14:compatExt spid="_x0000_s2405"/>
                </a:ext>
                <a:ext uri="{FF2B5EF4-FFF2-40B4-BE49-F238E27FC236}">
                  <a16:creationId xmlns:a16="http://schemas.microsoft.com/office/drawing/2014/main" id="{00000000-0008-0000-0900-00006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0</xdr:colOff>
          <xdr:row>11</xdr:row>
          <xdr:rowOff>104775</xdr:rowOff>
        </xdr:to>
        <xdr:sp macro="" textlink="">
          <xdr:nvSpPr>
            <xdr:cNvPr id="2406" name="Check Box 358" hidden="1">
              <a:extLst>
                <a:ext uri="{63B3BB69-23CF-44E3-9099-C40C66FF867C}">
                  <a14:compatExt spid="_x0000_s2406"/>
                </a:ext>
                <a:ext uri="{FF2B5EF4-FFF2-40B4-BE49-F238E27FC236}">
                  <a16:creationId xmlns:a16="http://schemas.microsoft.com/office/drawing/2014/main" id="{00000000-0008-0000-0900-00006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0</xdr:colOff>
          <xdr:row>11</xdr:row>
          <xdr:rowOff>104775</xdr:rowOff>
        </xdr:to>
        <xdr:sp macro="" textlink="">
          <xdr:nvSpPr>
            <xdr:cNvPr id="2407" name="Check Box 359" hidden="1">
              <a:extLst>
                <a:ext uri="{63B3BB69-23CF-44E3-9099-C40C66FF867C}">
                  <a14:compatExt spid="_x0000_s2407"/>
                </a:ext>
                <a:ext uri="{FF2B5EF4-FFF2-40B4-BE49-F238E27FC236}">
                  <a16:creationId xmlns:a16="http://schemas.microsoft.com/office/drawing/2014/main" id="{00000000-0008-0000-0900-00006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0</xdr:colOff>
          <xdr:row>11</xdr:row>
          <xdr:rowOff>104775</xdr:rowOff>
        </xdr:to>
        <xdr:sp macro="" textlink="">
          <xdr:nvSpPr>
            <xdr:cNvPr id="2408" name="Check Box 360" hidden="1">
              <a:extLst>
                <a:ext uri="{63B3BB69-23CF-44E3-9099-C40C66FF867C}">
                  <a14:compatExt spid="_x0000_s2408"/>
                </a:ext>
                <a:ext uri="{FF2B5EF4-FFF2-40B4-BE49-F238E27FC236}">
                  <a16:creationId xmlns:a16="http://schemas.microsoft.com/office/drawing/2014/main" id="{00000000-0008-0000-0900-00006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0</xdr:colOff>
          <xdr:row>11</xdr:row>
          <xdr:rowOff>104775</xdr:rowOff>
        </xdr:to>
        <xdr:sp macro="" textlink="">
          <xdr:nvSpPr>
            <xdr:cNvPr id="2409" name="Check Box 361" hidden="1">
              <a:extLst>
                <a:ext uri="{63B3BB69-23CF-44E3-9099-C40C66FF867C}">
                  <a14:compatExt spid="_x0000_s2409"/>
                </a:ext>
                <a:ext uri="{FF2B5EF4-FFF2-40B4-BE49-F238E27FC236}">
                  <a16:creationId xmlns:a16="http://schemas.microsoft.com/office/drawing/2014/main" id="{00000000-0008-0000-0900-00006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0</xdr:colOff>
          <xdr:row>11</xdr:row>
          <xdr:rowOff>104775</xdr:rowOff>
        </xdr:to>
        <xdr:sp macro="" textlink="">
          <xdr:nvSpPr>
            <xdr:cNvPr id="2410" name="Check Box 362" hidden="1">
              <a:extLst>
                <a:ext uri="{63B3BB69-23CF-44E3-9099-C40C66FF867C}">
                  <a14:compatExt spid="_x0000_s2410"/>
                </a:ext>
                <a:ext uri="{FF2B5EF4-FFF2-40B4-BE49-F238E27FC236}">
                  <a16:creationId xmlns:a16="http://schemas.microsoft.com/office/drawing/2014/main" id="{00000000-0008-0000-0900-00006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9525</xdr:colOff>
          <xdr:row>12</xdr:row>
          <xdr:rowOff>104775</xdr:rowOff>
        </xdr:to>
        <xdr:sp macro="" textlink="">
          <xdr:nvSpPr>
            <xdr:cNvPr id="2411" name="Check Box 363" hidden="1">
              <a:extLst>
                <a:ext uri="{63B3BB69-23CF-44E3-9099-C40C66FF867C}">
                  <a14:compatExt spid="_x0000_s2411"/>
                </a:ext>
                <a:ext uri="{FF2B5EF4-FFF2-40B4-BE49-F238E27FC236}">
                  <a16:creationId xmlns:a16="http://schemas.microsoft.com/office/drawing/2014/main" id="{00000000-0008-0000-0900-00006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0</xdr:colOff>
          <xdr:row>12</xdr:row>
          <xdr:rowOff>104775</xdr:rowOff>
        </xdr:to>
        <xdr:sp macro="" textlink="">
          <xdr:nvSpPr>
            <xdr:cNvPr id="2412" name="Check Box 364" hidden="1">
              <a:extLst>
                <a:ext uri="{63B3BB69-23CF-44E3-9099-C40C66FF867C}">
                  <a14:compatExt spid="_x0000_s2412"/>
                </a:ext>
                <a:ext uri="{FF2B5EF4-FFF2-40B4-BE49-F238E27FC236}">
                  <a16:creationId xmlns:a16="http://schemas.microsoft.com/office/drawing/2014/main" id="{00000000-0008-0000-0900-00006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0</xdr:colOff>
          <xdr:row>12</xdr:row>
          <xdr:rowOff>104775</xdr:rowOff>
        </xdr:to>
        <xdr:sp macro="" textlink="">
          <xdr:nvSpPr>
            <xdr:cNvPr id="2413" name="Check Box 365" hidden="1">
              <a:extLst>
                <a:ext uri="{63B3BB69-23CF-44E3-9099-C40C66FF867C}">
                  <a14:compatExt spid="_x0000_s2413"/>
                </a:ext>
                <a:ext uri="{FF2B5EF4-FFF2-40B4-BE49-F238E27FC236}">
                  <a16:creationId xmlns:a16="http://schemas.microsoft.com/office/drawing/2014/main" id="{00000000-0008-0000-0900-00006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0</xdr:colOff>
          <xdr:row>12</xdr:row>
          <xdr:rowOff>104775</xdr:rowOff>
        </xdr:to>
        <xdr:sp macro="" textlink="">
          <xdr:nvSpPr>
            <xdr:cNvPr id="2414" name="Check Box 366" hidden="1">
              <a:extLst>
                <a:ext uri="{63B3BB69-23CF-44E3-9099-C40C66FF867C}">
                  <a14:compatExt spid="_x0000_s2414"/>
                </a:ext>
                <a:ext uri="{FF2B5EF4-FFF2-40B4-BE49-F238E27FC236}">
                  <a16:creationId xmlns:a16="http://schemas.microsoft.com/office/drawing/2014/main" id="{00000000-0008-0000-0900-00006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0</xdr:colOff>
          <xdr:row>12</xdr:row>
          <xdr:rowOff>104775</xdr:rowOff>
        </xdr:to>
        <xdr:sp macro="" textlink="">
          <xdr:nvSpPr>
            <xdr:cNvPr id="2415" name="Check Box 367" hidden="1">
              <a:extLst>
                <a:ext uri="{63B3BB69-23CF-44E3-9099-C40C66FF867C}">
                  <a14:compatExt spid="_x0000_s2415"/>
                </a:ext>
                <a:ext uri="{FF2B5EF4-FFF2-40B4-BE49-F238E27FC236}">
                  <a16:creationId xmlns:a16="http://schemas.microsoft.com/office/drawing/2014/main" id="{00000000-0008-0000-0900-00006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0</xdr:colOff>
          <xdr:row>12</xdr:row>
          <xdr:rowOff>104775</xdr:rowOff>
        </xdr:to>
        <xdr:sp macro="" textlink="">
          <xdr:nvSpPr>
            <xdr:cNvPr id="2416" name="Check Box 368" hidden="1">
              <a:extLst>
                <a:ext uri="{63B3BB69-23CF-44E3-9099-C40C66FF867C}">
                  <a14:compatExt spid="_x0000_s2416"/>
                </a:ext>
                <a:ext uri="{FF2B5EF4-FFF2-40B4-BE49-F238E27FC236}">
                  <a16:creationId xmlns:a16="http://schemas.microsoft.com/office/drawing/2014/main" id="{00000000-0008-0000-0900-00007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0</xdr:colOff>
          <xdr:row>12</xdr:row>
          <xdr:rowOff>104775</xdr:rowOff>
        </xdr:to>
        <xdr:sp macro="" textlink="">
          <xdr:nvSpPr>
            <xdr:cNvPr id="2417" name="Check Box 369" hidden="1">
              <a:extLst>
                <a:ext uri="{63B3BB69-23CF-44E3-9099-C40C66FF867C}">
                  <a14:compatExt spid="_x0000_s2417"/>
                </a:ext>
                <a:ext uri="{FF2B5EF4-FFF2-40B4-BE49-F238E27FC236}">
                  <a16:creationId xmlns:a16="http://schemas.microsoft.com/office/drawing/2014/main" id="{00000000-0008-0000-0900-00007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9525</xdr:colOff>
          <xdr:row>12</xdr:row>
          <xdr:rowOff>104775</xdr:rowOff>
        </xdr:to>
        <xdr:sp macro="" textlink="">
          <xdr:nvSpPr>
            <xdr:cNvPr id="2418" name="Check Box 370" hidden="1">
              <a:extLst>
                <a:ext uri="{63B3BB69-23CF-44E3-9099-C40C66FF867C}">
                  <a14:compatExt spid="_x0000_s2418"/>
                </a:ext>
                <a:ext uri="{FF2B5EF4-FFF2-40B4-BE49-F238E27FC236}">
                  <a16:creationId xmlns:a16="http://schemas.microsoft.com/office/drawing/2014/main" id="{00000000-0008-0000-0900-00007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0</xdr:colOff>
          <xdr:row>12</xdr:row>
          <xdr:rowOff>104775</xdr:rowOff>
        </xdr:to>
        <xdr:sp macro="" textlink="">
          <xdr:nvSpPr>
            <xdr:cNvPr id="2419" name="Check Box 371" hidden="1">
              <a:extLst>
                <a:ext uri="{63B3BB69-23CF-44E3-9099-C40C66FF867C}">
                  <a14:compatExt spid="_x0000_s2419"/>
                </a:ext>
                <a:ext uri="{FF2B5EF4-FFF2-40B4-BE49-F238E27FC236}">
                  <a16:creationId xmlns:a16="http://schemas.microsoft.com/office/drawing/2014/main" id="{00000000-0008-0000-0900-00007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0</xdr:colOff>
          <xdr:row>12</xdr:row>
          <xdr:rowOff>104775</xdr:rowOff>
        </xdr:to>
        <xdr:sp macro="" textlink="">
          <xdr:nvSpPr>
            <xdr:cNvPr id="2420" name="Check Box 372" hidden="1">
              <a:extLst>
                <a:ext uri="{63B3BB69-23CF-44E3-9099-C40C66FF867C}">
                  <a14:compatExt spid="_x0000_s2420"/>
                </a:ext>
                <a:ext uri="{FF2B5EF4-FFF2-40B4-BE49-F238E27FC236}">
                  <a16:creationId xmlns:a16="http://schemas.microsoft.com/office/drawing/2014/main" id="{00000000-0008-0000-0900-00007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0</xdr:colOff>
          <xdr:row>12</xdr:row>
          <xdr:rowOff>104775</xdr:rowOff>
        </xdr:to>
        <xdr:sp macro="" textlink="">
          <xdr:nvSpPr>
            <xdr:cNvPr id="2421" name="Check Box 373" hidden="1">
              <a:extLst>
                <a:ext uri="{63B3BB69-23CF-44E3-9099-C40C66FF867C}">
                  <a14:compatExt spid="_x0000_s2421"/>
                </a:ext>
                <a:ext uri="{FF2B5EF4-FFF2-40B4-BE49-F238E27FC236}">
                  <a16:creationId xmlns:a16="http://schemas.microsoft.com/office/drawing/2014/main" id="{00000000-0008-0000-0900-00007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0</xdr:colOff>
          <xdr:row>12</xdr:row>
          <xdr:rowOff>104775</xdr:rowOff>
        </xdr:to>
        <xdr:sp macro="" textlink="">
          <xdr:nvSpPr>
            <xdr:cNvPr id="2422" name="Check Box 374" hidden="1">
              <a:extLst>
                <a:ext uri="{63B3BB69-23CF-44E3-9099-C40C66FF867C}">
                  <a14:compatExt spid="_x0000_s2422"/>
                </a:ext>
                <a:ext uri="{FF2B5EF4-FFF2-40B4-BE49-F238E27FC236}">
                  <a16:creationId xmlns:a16="http://schemas.microsoft.com/office/drawing/2014/main" id="{00000000-0008-0000-0900-00007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0</xdr:colOff>
          <xdr:row>12</xdr:row>
          <xdr:rowOff>104775</xdr:rowOff>
        </xdr:to>
        <xdr:sp macro="" textlink="">
          <xdr:nvSpPr>
            <xdr:cNvPr id="2423" name="Check Box 375" hidden="1">
              <a:extLst>
                <a:ext uri="{63B3BB69-23CF-44E3-9099-C40C66FF867C}">
                  <a14:compatExt spid="_x0000_s2423"/>
                </a:ext>
                <a:ext uri="{FF2B5EF4-FFF2-40B4-BE49-F238E27FC236}">
                  <a16:creationId xmlns:a16="http://schemas.microsoft.com/office/drawing/2014/main" id="{00000000-0008-0000-0900-00007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9525</xdr:colOff>
          <xdr:row>13</xdr:row>
          <xdr:rowOff>104775</xdr:rowOff>
        </xdr:to>
        <xdr:sp macro="" textlink="">
          <xdr:nvSpPr>
            <xdr:cNvPr id="2424" name="Check Box 376" hidden="1">
              <a:extLst>
                <a:ext uri="{63B3BB69-23CF-44E3-9099-C40C66FF867C}">
                  <a14:compatExt spid="_x0000_s2424"/>
                </a:ext>
                <a:ext uri="{FF2B5EF4-FFF2-40B4-BE49-F238E27FC236}">
                  <a16:creationId xmlns:a16="http://schemas.microsoft.com/office/drawing/2014/main" id="{00000000-0008-0000-0900-00007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0</xdr:colOff>
          <xdr:row>13</xdr:row>
          <xdr:rowOff>104775</xdr:rowOff>
        </xdr:to>
        <xdr:sp macro="" textlink="">
          <xdr:nvSpPr>
            <xdr:cNvPr id="2425" name="Check Box 377" hidden="1">
              <a:extLst>
                <a:ext uri="{63B3BB69-23CF-44E3-9099-C40C66FF867C}">
                  <a14:compatExt spid="_x0000_s2425"/>
                </a:ext>
                <a:ext uri="{FF2B5EF4-FFF2-40B4-BE49-F238E27FC236}">
                  <a16:creationId xmlns:a16="http://schemas.microsoft.com/office/drawing/2014/main" id="{00000000-0008-0000-0900-00007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0</xdr:colOff>
          <xdr:row>13</xdr:row>
          <xdr:rowOff>104775</xdr:rowOff>
        </xdr:to>
        <xdr:sp macro="" textlink="">
          <xdr:nvSpPr>
            <xdr:cNvPr id="2426" name="Check Box 378" hidden="1">
              <a:extLst>
                <a:ext uri="{63B3BB69-23CF-44E3-9099-C40C66FF867C}">
                  <a14:compatExt spid="_x0000_s2426"/>
                </a:ext>
                <a:ext uri="{FF2B5EF4-FFF2-40B4-BE49-F238E27FC236}">
                  <a16:creationId xmlns:a16="http://schemas.microsoft.com/office/drawing/2014/main" id="{00000000-0008-0000-0900-00007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0</xdr:colOff>
          <xdr:row>13</xdr:row>
          <xdr:rowOff>104775</xdr:rowOff>
        </xdr:to>
        <xdr:sp macro="" textlink="">
          <xdr:nvSpPr>
            <xdr:cNvPr id="2427" name="Check Box 379" hidden="1">
              <a:extLst>
                <a:ext uri="{63B3BB69-23CF-44E3-9099-C40C66FF867C}">
                  <a14:compatExt spid="_x0000_s2427"/>
                </a:ext>
                <a:ext uri="{FF2B5EF4-FFF2-40B4-BE49-F238E27FC236}">
                  <a16:creationId xmlns:a16="http://schemas.microsoft.com/office/drawing/2014/main" id="{00000000-0008-0000-0900-00007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0</xdr:colOff>
          <xdr:row>13</xdr:row>
          <xdr:rowOff>104775</xdr:rowOff>
        </xdr:to>
        <xdr:sp macro="" textlink="">
          <xdr:nvSpPr>
            <xdr:cNvPr id="2428" name="Check Box 380" hidden="1">
              <a:extLst>
                <a:ext uri="{63B3BB69-23CF-44E3-9099-C40C66FF867C}">
                  <a14:compatExt spid="_x0000_s2428"/>
                </a:ext>
                <a:ext uri="{FF2B5EF4-FFF2-40B4-BE49-F238E27FC236}">
                  <a16:creationId xmlns:a16="http://schemas.microsoft.com/office/drawing/2014/main" id="{00000000-0008-0000-0900-00007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0</xdr:colOff>
          <xdr:row>13</xdr:row>
          <xdr:rowOff>104775</xdr:rowOff>
        </xdr:to>
        <xdr:sp macro="" textlink="">
          <xdr:nvSpPr>
            <xdr:cNvPr id="2429" name="Check Box 381" hidden="1">
              <a:extLst>
                <a:ext uri="{63B3BB69-23CF-44E3-9099-C40C66FF867C}">
                  <a14:compatExt spid="_x0000_s2429"/>
                </a:ext>
                <a:ext uri="{FF2B5EF4-FFF2-40B4-BE49-F238E27FC236}">
                  <a16:creationId xmlns:a16="http://schemas.microsoft.com/office/drawing/2014/main" id="{00000000-0008-0000-0900-00007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0</xdr:colOff>
          <xdr:row>13</xdr:row>
          <xdr:rowOff>104775</xdr:rowOff>
        </xdr:to>
        <xdr:sp macro="" textlink="">
          <xdr:nvSpPr>
            <xdr:cNvPr id="2430" name="Check Box 382" hidden="1">
              <a:extLst>
                <a:ext uri="{63B3BB69-23CF-44E3-9099-C40C66FF867C}">
                  <a14:compatExt spid="_x0000_s2430"/>
                </a:ext>
                <a:ext uri="{FF2B5EF4-FFF2-40B4-BE49-F238E27FC236}">
                  <a16:creationId xmlns:a16="http://schemas.microsoft.com/office/drawing/2014/main" id="{00000000-0008-0000-0900-00007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9525</xdr:colOff>
          <xdr:row>13</xdr:row>
          <xdr:rowOff>104775</xdr:rowOff>
        </xdr:to>
        <xdr:sp macro="" textlink="">
          <xdr:nvSpPr>
            <xdr:cNvPr id="2431" name="Check Box 383" hidden="1">
              <a:extLst>
                <a:ext uri="{63B3BB69-23CF-44E3-9099-C40C66FF867C}">
                  <a14:compatExt spid="_x0000_s2431"/>
                </a:ext>
                <a:ext uri="{FF2B5EF4-FFF2-40B4-BE49-F238E27FC236}">
                  <a16:creationId xmlns:a16="http://schemas.microsoft.com/office/drawing/2014/main" id="{00000000-0008-0000-0900-00007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0</xdr:colOff>
          <xdr:row>13</xdr:row>
          <xdr:rowOff>104775</xdr:rowOff>
        </xdr:to>
        <xdr:sp macro="" textlink="">
          <xdr:nvSpPr>
            <xdr:cNvPr id="2432" name="Check Box 384" hidden="1">
              <a:extLst>
                <a:ext uri="{63B3BB69-23CF-44E3-9099-C40C66FF867C}">
                  <a14:compatExt spid="_x0000_s2432"/>
                </a:ext>
                <a:ext uri="{FF2B5EF4-FFF2-40B4-BE49-F238E27FC236}">
                  <a16:creationId xmlns:a16="http://schemas.microsoft.com/office/drawing/2014/main" id="{00000000-0008-0000-0900-00008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0</xdr:colOff>
          <xdr:row>13</xdr:row>
          <xdr:rowOff>104775</xdr:rowOff>
        </xdr:to>
        <xdr:sp macro="" textlink="">
          <xdr:nvSpPr>
            <xdr:cNvPr id="2433" name="Check Box 385" hidden="1">
              <a:extLst>
                <a:ext uri="{63B3BB69-23CF-44E3-9099-C40C66FF867C}">
                  <a14:compatExt spid="_x0000_s2433"/>
                </a:ext>
                <a:ext uri="{FF2B5EF4-FFF2-40B4-BE49-F238E27FC236}">
                  <a16:creationId xmlns:a16="http://schemas.microsoft.com/office/drawing/2014/main" id="{00000000-0008-0000-0900-00008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0</xdr:colOff>
          <xdr:row>13</xdr:row>
          <xdr:rowOff>104775</xdr:rowOff>
        </xdr:to>
        <xdr:sp macro="" textlink="">
          <xdr:nvSpPr>
            <xdr:cNvPr id="2434" name="Check Box 386" hidden="1">
              <a:extLst>
                <a:ext uri="{63B3BB69-23CF-44E3-9099-C40C66FF867C}">
                  <a14:compatExt spid="_x0000_s2434"/>
                </a:ext>
                <a:ext uri="{FF2B5EF4-FFF2-40B4-BE49-F238E27FC236}">
                  <a16:creationId xmlns:a16="http://schemas.microsoft.com/office/drawing/2014/main" id="{00000000-0008-0000-0900-00008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0</xdr:colOff>
          <xdr:row>13</xdr:row>
          <xdr:rowOff>104775</xdr:rowOff>
        </xdr:to>
        <xdr:sp macro="" textlink="">
          <xdr:nvSpPr>
            <xdr:cNvPr id="2435" name="Check Box 387" hidden="1">
              <a:extLst>
                <a:ext uri="{63B3BB69-23CF-44E3-9099-C40C66FF867C}">
                  <a14:compatExt spid="_x0000_s2435"/>
                </a:ext>
                <a:ext uri="{FF2B5EF4-FFF2-40B4-BE49-F238E27FC236}">
                  <a16:creationId xmlns:a16="http://schemas.microsoft.com/office/drawing/2014/main" id="{00000000-0008-0000-0900-00008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0</xdr:colOff>
          <xdr:row>13</xdr:row>
          <xdr:rowOff>104775</xdr:rowOff>
        </xdr:to>
        <xdr:sp macro="" textlink="">
          <xdr:nvSpPr>
            <xdr:cNvPr id="2436" name="Check Box 388" hidden="1">
              <a:extLst>
                <a:ext uri="{63B3BB69-23CF-44E3-9099-C40C66FF867C}">
                  <a14:compatExt spid="_x0000_s2436"/>
                </a:ext>
                <a:ext uri="{FF2B5EF4-FFF2-40B4-BE49-F238E27FC236}">
                  <a16:creationId xmlns:a16="http://schemas.microsoft.com/office/drawing/2014/main" id="{00000000-0008-0000-0900-00008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9525</xdr:colOff>
          <xdr:row>14</xdr:row>
          <xdr:rowOff>104775</xdr:rowOff>
        </xdr:to>
        <xdr:sp macro="" textlink="">
          <xdr:nvSpPr>
            <xdr:cNvPr id="2437" name="Check Box 389" hidden="1">
              <a:extLst>
                <a:ext uri="{63B3BB69-23CF-44E3-9099-C40C66FF867C}">
                  <a14:compatExt spid="_x0000_s2437"/>
                </a:ext>
                <a:ext uri="{FF2B5EF4-FFF2-40B4-BE49-F238E27FC236}">
                  <a16:creationId xmlns:a16="http://schemas.microsoft.com/office/drawing/2014/main" id="{00000000-0008-0000-0900-00008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104775</xdr:rowOff>
        </xdr:to>
        <xdr:sp macro="" textlink="">
          <xdr:nvSpPr>
            <xdr:cNvPr id="2438" name="Check Box 390" hidden="1">
              <a:extLst>
                <a:ext uri="{63B3BB69-23CF-44E3-9099-C40C66FF867C}">
                  <a14:compatExt spid="_x0000_s2438"/>
                </a:ext>
                <a:ext uri="{FF2B5EF4-FFF2-40B4-BE49-F238E27FC236}">
                  <a16:creationId xmlns:a16="http://schemas.microsoft.com/office/drawing/2014/main" id="{00000000-0008-0000-0900-00008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104775</xdr:rowOff>
        </xdr:to>
        <xdr:sp macro="" textlink="">
          <xdr:nvSpPr>
            <xdr:cNvPr id="2439" name="Check Box 391" hidden="1">
              <a:extLst>
                <a:ext uri="{63B3BB69-23CF-44E3-9099-C40C66FF867C}">
                  <a14:compatExt spid="_x0000_s2439"/>
                </a:ext>
                <a:ext uri="{FF2B5EF4-FFF2-40B4-BE49-F238E27FC236}">
                  <a16:creationId xmlns:a16="http://schemas.microsoft.com/office/drawing/2014/main" id="{00000000-0008-0000-0900-00008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104775</xdr:rowOff>
        </xdr:to>
        <xdr:sp macro="" textlink="">
          <xdr:nvSpPr>
            <xdr:cNvPr id="2440" name="Check Box 392" hidden="1">
              <a:extLst>
                <a:ext uri="{63B3BB69-23CF-44E3-9099-C40C66FF867C}">
                  <a14:compatExt spid="_x0000_s2440"/>
                </a:ext>
                <a:ext uri="{FF2B5EF4-FFF2-40B4-BE49-F238E27FC236}">
                  <a16:creationId xmlns:a16="http://schemas.microsoft.com/office/drawing/2014/main" id="{00000000-0008-0000-0900-00008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104775</xdr:rowOff>
        </xdr:to>
        <xdr:sp macro="" textlink="">
          <xdr:nvSpPr>
            <xdr:cNvPr id="2441" name="Check Box 393" hidden="1">
              <a:extLst>
                <a:ext uri="{63B3BB69-23CF-44E3-9099-C40C66FF867C}">
                  <a14:compatExt spid="_x0000_s2441"/>
                </a:ext>
                <a:ext uri="{FF2B5EF4-FFF2-40B4-BE49-F238E27FC236}">
                  <a16:creationId xmlns:a16="http://schemas.microsoft.com/office/drawing/2014/main" id="{00000000-0008-0000-0900-00008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104775</xdr:rowOff>
        </xdr:to>
        <xdr:sp macro="" textlink="">
          <xdr:nvSpPr>
            <xdr:cNvPr id="2442" name="Check Box 394" hidden="1">
              <a:extLst>
                <a:ext uri="{63B3BB69-23CF-44E3-9099-C40C66FF867C}">
                  <a14:compatExt spid="_x0000_s2442"/>
                </a:ext>
                <a:ext uri="{FF2B5EF4-FFF2-40B4-BE49-F238E27FC236}">
                  <a16:creationId xmlns:a16="http://schemas.microsoft.com/office/drawing/2014/main" id="{00000000-0008-0000-0900-00008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104775</xdr:rowOff>
        </xdr:to>
        <xdr:sp macro="" textlink="">
          <xdr:nvSpPr>
            <xdr:cNvPr id="2443" name="Check Box 395" hidden="1">
              <a:extLst>
                <a:ext uri="{63B3BB69-23CF-44E3-9099-C40C66FF867C}">
                  <a14:compatExt spid="_x0000_s2443"/>
                </a:ext>
                <a:ext uri="{FF2B5EF4-FFF2-40B4-BE49-F238E27FC236}">
                  <a16:creationId xmlns:a16="http://schemas.microsoft.com/office/drawing/2014/main" id="{00000000-0008-0000-0900-00008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9525</xdr:colOff>
          <xdr:row>14</xdr:row>
          <xdr:rowOff>104775</xdr:rowOff>
        </xdr:to>
        <xdr:sp macro="" textlink="">
          <xdr:nvSpPr>
            <xdr:cNvPr id="2444" name="Check Box 396" hidden="1">
              <a:extLst>
                <a:ext uri="{63B3BB69-23CF-44E3-9099-C40C66FF867C}">
                  <a14:compatExt spid="_x0000_s2444"/>
                </a:ext>
                <a:ext uri="{FF2B5EF4-FFF2-40B4-BE49-F238E27FC236}">
                  <a16:creationId xmlns:a16="http://schemas.microsoft.com/office/drawing/2014/main" id="{00000000-0008-0000-0900-00008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104775</xdr:rowOff>
        </xdr:to>
        <xdr:sp macro="" textlink="">
          <xdr:nvSpPr>
            <xdr:cNvPr id="2445" name="Check Box 397" hidden="1">
              <a:extLst>
                <a:ext uri="{63B3BB69-23CF-44E3-9099-C40C66FF867C}">
                  <a14:compatExt spid="_x0000_s2445"/>
                </a:ext>
                <a:ext uri="{FF2B5EF4-FFF2-40B4-BE49-F238E27FC236}">
                  <a16:creationId xmlns:a16="http://schemas.microsoft.com/office/drawing/2014/main" id="{00000000-0008-0000-0900-00008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104775</xdr:rowOff>
        </xdr:to>
        <xdr:sp macro="" textlink="">
          <xdr:nvSpPr>
            <xdr:cNvPr id="2446" name="Check Box 398" hidden="1">
              <a:extLst>
                <a:ext uri="{63B3BB69-23CF-44E3-9099-C40C66FF867C}">
                  <a14:compatExt spid="_x0000_s2446"/>
                </a:ext>
                <a:ext uri="{FF2B5EF4-FFF2-40B4-BE49-F238E27FC236}">
                  <a16:creationId xmlns:a16="http://schemas.microsoft.com/office/drawing/2014/main" id="{00000000-0008-0000-0900-00008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104775</xdr:rowOff>
        </xdr:to>
        <xdr:sp macro="" textlink="">
          <xdr:nvSpPr>
            <xdr:cNvPr id="2447" name="Check Box 399" hidden="1">
              <a:extLst>
                <a:ext uri="{63B3BB69-23CF-44E3-9099-C40C66FF867C}">
                  <a14:compatExt spid="_x0000_s2447"/>
                </a:ext>
                <a:ext uri="{FF2B5EF4-FFF2-40B4-BE49-F238E27FC236}">
                  <a16:creationId xmlns:a16="http://schemas.microsoft.com/office/drawing/2014/main" id="{00000000-0008-0000-0900-00008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104775</xdr:rowOff>
        </xdr:to>
        <xdr:sp macro="" textlink="">
          <xdr:nvSpPr>
            <xdr:cNvPr id="2448" name="Check Box 400" hidden="1">
              <a:extLst>
                <a:ext uri="{63B3BB69-23CF-44E3-9099-C40C66FF867C}">
                  <a14:compatExt spid="_x0000_s2448"/>
                </a:ext>
                <a:ext uri="{FF2B5EF4-FFF2-40B4-BE49-F238E27FC236}">
                  <a16:creationId xmlns:a16="http://schemas.microsoft.com/office/drawing/2014/main" id="{00000000-0008-0000-0900-00009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104775</xdr:rowOff>
        </xdr:to>
        <xdr:sp macro="" textlink="">
          <xdr:nvSpPr>
            <xdr:cNvPr id="2449" name="Check Box 401" hidden="1">
              <a:extLst>
                <a:ext uri="{63B3BB69-23CF-44E3-9099-C40C66FF867C}">
                  <a14:compatExt spid="_x0000_s2449"/>
                </a:ext>
                <a:ext uri="{FF2B5EF4-FFF2-40B4-BE49-F238E27FC236}">
                  <a16:creationId xmlns:a16="http://schemas.microsoft.com/office/drawing/2014/main" id="{00000000-0008-0000-0900-00009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9525</xdr:colOff>
          <xdr:row>8</xdr:row>
          <xdr:rowOff>104775</xdr:rowOff>
        </xdr:to>
        <xdr:sp macro="" textlink="">
          <xdr:nvSpPr>
            <xdr:cNvPr id="2450" name="Check Box 402" hidden="1">
              <a:extLst>
                <a:ext uri="{63B3BB69-23CF-44E3-9099-C40C66FF867C}">
                  <a14:compatExt spid="_x0000_s2450"/>
                </a:ext>
                <a:ext uri="{FF2B5EF4-FFF2-40B4-BE49-F238E27FC236}">
                  <a16:creationId xmlns:a16="http://schemas.microsoft.com/office/drawing/2014/main" id="{00000000-0008-0000-0900-00009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9525</xdr:colOff>
          <xdr:row>8</xdr:row>
          <xdr:rowOff>104775</xdr:rowOff>
        </xdr:to>
        <xdr:sp macro="" textlink="">
          <xdr:nvSpPr>
            <xdr:cNvPr id="2451" name="Check Box 403" hidden="1">
              <a:extLst>
                <a:ext uri="{63B3BB69-23CF-44E3-9099-C40C66FF867C}">
                  <a14:compatExt spid="_x0000_s2451"/>
                </a:ext>
                <a:ext uri="{FF2B5EF4-FFF2-40B4-BE49-F238E27FC236}">
                  <a16:creationId xmlns:a16="http://schemas.microsoft.com/office/drawing/2014/main" id="{00000000-0008-0000-0900-00009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9525</xdr:colOff>
          <xdr:row>9</xdr:row>
          <xdr:rowOff>104775</xdr:rowOff>
        </xdr:to>
        <xdr:sp macro="" textlink="">
          <xdr:nvSpPr>
            <xdr:cNvPr id="2452" name="Check Box 404" hidden="1">
              <a:extLst>
                <a:ext uri="{63B3BB69-23CF-44E3-9099-C40C66FF867C}">
                  <a14:compatExt spid="_x0000_s2452"/>
                </a:ext>
                <a:ext uri="{FF2B5EF4-FFF2-40B4-BE49-F238E27FC236}">
                  <a16:creationId xmlns:a16="http://schemas.microsoft.com/office/drawing/2014/main" id="{00000000-0008-0000-0900-00009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9525</xdr:colOff>
          <xdr:row>9</xdr:row>
          <xdr:rowOff>104775</xdr:rowOff>
        </xdr:to>
        <xdr:sp macro="" textlink="">
          <xdr:nvSpPr>
            <xdr:cNvPr id="2453" name="Check Box 405" hidden="1">
              <a:extLst>
                <a:ext uri="{63B3BB69-23CF-44E3-9099-C40C66FF867C}">
                  <a14:compatExt spid="_x0000_s2453"/>
                </a:ext>
                <a:ext uri="{FF2B5EF4-FFF2-40B4-BE49-F238E27FC236}">
                  <a16:creationId xmlns:a16="http://schemas.microsoft.com/office/drawing/2014/main" id="{00000000-0008-0000-0900-00009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9525</xdr:colOff>
          <xdr:row>10</xdr:row>
          <xdr:rowOff>104775</xdr:rowOff>
        </xdr:to>
        <xdr:sp macro="" textlink="">
          <xdr:nvSpPr>
            <xdr:cNvPr id="2454" name="Check Box 406" hidden="1">
              <a:extLst>
                <a:ext uri="{63B3BB69-23CF-44E3-9099-C40C66FF867C}">
                  <a14:compatExt spid="_x0000_s2454"/>
                </a:ext>
                <a:ext uri="{FF2B5EF4-FFF2-40B4-BE49-F238E27FC236}">
                  <a16:creationId xmlns:a16="http://schemas.microsoft.com/office/drawing/2014/main" id="{00000000-0008-0000-0900-00009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9525</xdr:colOff>
          <xdr:row>10</xdr:row>
          <xdr:rowOff>104775</xdr:rowOff>
        </xdr:to>
        <xdr:sp macro="" textlink="">
          <xdr:nvSpPr>
            <xdr:cNvPr id="2455" name="Check Box 407" hidden="1">
              <a:extLst>
                <a:ext uri="{63B3BB69-23CF-44E3-9099-C40C66FF867C}">
                  <a14:compatExt spid="_x0000_s2455"/>
                </a:ext>
                <a:ext uri="{FF2B5EF4-FFF2-40B4-BE49-F238E27FC236}">
                  <a16:creationId xmlns:a16="http://schemas.microsoft.com/office/drawing/2014/main" id="{00000000-0008-0000-0900-00009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9525</xdr:colOff>
          <xdr:row>11</xdr:row>
          <xdr:rowOff>104775</xdr:rowOff>
        </xdr:to>
        <xdr:sp macro="" textlink="">
          <xdr:nvSpPr>
            <xdr:cNvPr id="2456" name="Check Box 408" hidden="1">
              <a:extLst>
                <a:ext uri="{63B3BB69-23CF-44E3-9099-C40C66FF867C}">
                  <a14:compatExt spid="_x0000_s2456"/>
                </a:ext>
                <a:ext uri="{FF2B5EF4-FFF2-40B4-BE49-F238E27FC236}">
                  <a16:creationId xmlns:a16="http://schemas.microsoft.com/office/drawing/2014/main" id="{00000000-0008-0000-0900-00009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9525</xdr:colOff>
          <xdr:row>11</xdr:row>
          <xdr:rowOff>104775</xdr:rowOff>
        </xdr:to>
        <xdr:sp macro="" textlink="">
          <xdr:nvSpPr>
            <xdr:cNvPr id="2457" name="Check Box 409" hidden="1">
              <a:extLst>
                <a:ext uri="{63B3BB69-23CF-44E3-9099-C40C66FF867C}">
                  <a14:compatExt spid="_x0000_s2457"/>
                </a:ext>
                <a:ext uri="{FF2B5EF4-FFF2-40B4-BE49-F238E27FC236}">
                  <a16:creationId xmlns:a16="http://schemas.microsoft.com/office/drawing/2014/main" id="{00000000-0008-0000-0900-00009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9525</xdr:colOff>
          <xdr:row>12</xdr:row>
          <xdr:rowOff>104775</xdr:rowOff>
        </xdr:to>
        <xdr:sp macro="" textlink="">
          <xdr:nvSpPr>
            <xdr:cNvPr id="2458" name="Check Box 410" hidden="1">
              <a:extLst>
                <a:ext uri="{63B3BB69-23CF-44E3-9099-C40C66FF867C}">
                  <a14:compatExt spid="_x0000_s2458"/>
                </a:ext>
                <a:ext uri="{FF2B5EF4-FFF2-40B4-BE49-F238E27FC236}">
                  <a16:creationId xmlns:a16="http://schemas.microsoft.com/office/drawing/2014/main" id="{00000000-0008-0000-0900-00009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9525</xdr:colOff>
          <xdr:row>12</xdr:row>
          <xdr:rowOff>104775</xdr:rowOff>
        </xdr:to>
        <xdr:sp macro="" textlink="">
          <xdr:nvSpPr>
            <xdr:cNvPr id="2459" name="Check Box 411" hidden="1">
              <a:extLst>
                <a:ext uri="{63B3BB69-23CF-44E3-9099-C40C66FF867C}">
                  <a14:compatExt spid="_x0000_s2459"/>
                </a:ext>
                <a:ext uri="{FF2B5EF4-FFF2-40B4-BE49-F238E27FC236}">
                  <a16:creationId xmlns:a16="http://schemas.microsoft.com/office/drawing/2014/main" id="{00000000-0008-0000-0900-00009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9525</xdr:colOff>
          <xdr:row>13</xdr:row>
          <xdr:rowOff>104775</xdr:rowOff>
        </xdr:to>
        <xdr:sp macro="" textlink="">
          <xdr:nvSpPr>
            <xdr:cNvPr id="2460" name="Check Box 412" hidden="1">
              <a:extLst>
                <a:ext uri="{63B3BB69-23CF-44E3-9099-C40C66FF867C}">
                  <a14:compatExt spid="_x0000_s2460"/>
                </a:ext>
                <a:ext uri="{FF2B5EF4-FFF2-40B4-BE49-F238E27FC236}">
                  <a16:creationId xmlns:a16="http://schemas.microsoft.com/office/drawing/2014/main" id="{00000000-0008-0000-0900-00009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9525</xdr:colOff>
          <xdr:row>13</xdr:row>
          <xdr:rowOff>104775</xdr:rowOff>
        </xdr:to>
        <xdr:sp macro="" textlink="">
          <xdr:nvSpPr>
            <xdr:cNvPr id="2461" name="Check Box 413" hidden="1">
              <a:extLst>
                <a:ext uri="{63B3BB69-23CF-44E3-9099-C40C66FF867C}">
                  <a14:compatExt spid="_x0000_s2461"/>
                </a:ext>
                <a:ext uri="{FF2B5EF4-FFF2-40B4-BE49-F238E27FC236}">
                  <a16:creationId xmlns:a16="http://schemas.microsoft.com/office/drawing/2014/main" id="{00000000-0008-0000-0900-00009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9525</xdr:colOff>
          <xdr:row>14</xdr:row>
          <xdr:rowOff>104775</xdr:rowOff>
        </xdr:to>
        <xdr:sp macro="" textlink="">
          <xdr:nvSpPr>
            <xdr:cNvPr id="2462" name="Check Box 414" hidden="1">
              <a:extLst>
                <a:ext uri="{63B3BB69-23CF-44E3-9099-C40C66FF867C}">
                  <a14:compatExt spid="_x0000_s2462"/>
                </a:ext>
                <a:ext uri="{FF2B5EF4-FFF2-40B4-BE49-F238E27FC236}">
                  <a16:creationId xmlns:a16="http://schemas.microsoft.com/office/drawing/2014/main" id="{00000000-0008-0000-0900-00009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9525</xdr:colOff>
          <xdr:row>14</xdr:row>
          <xdr:rowOff>104775</xdr:rowOff>
        </xdr:to>
        <xdr:sp macro="" textlink="">
          <xdr:nvSpPr>
            <xdr:cNvPr id="2463" name="Check Box 415" hidden="1">
              <a:extLst>
                <a:ext uri="{63B3BB69-23CF-44E3-9099-C40C66FF867C}">
                  <a14:compatExt spid="_x0000_s2463"/>
                </a:ext>
                <a:ext uri="{FF2B5EF4-FFF2-40B4-BE49-F238E27FC236}">
                  <a16:creationId xmlns:a16="http://schemas.microsoft.com/office/drawing/2014/main" id="{00000000-0008-0000-0900-00009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104775</xdr:rowOff>
        </xdr:to>
        <xdr:sp macro="" textlink="">
          <xdr:nvSpPr>
            <xdr:cNvPr id="2464" name="Check Box 416" hidden="1">
              <a:extLst>
                <a:ext uri="{63B3BB69-23CF-44E3-9099-C40C66FF867C}">
                  <a14:compatExt spid="_x0000_s2464"/>
                </a:ext>
                <a:ext uri="{FF2B5EF4-FFF2-40B4-BE49-F238E27FC236}">
                  <a16:creationId xmlns:a16="http://schemas.microsoft.com/office/drawing/2014/main" id="{00000000-0008-0000-0900-0000A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9525</xdr:colOff>
          <xdr:row>14</xdr:row>
          <xdr:rowOff>104775</xdr:rowOff>
        </xdr:to>
        <xdr:sp macro="" textlink="">
          <xdr:nvSpPr>
            <xdr:cNvPr id="2465" name="Check Box 417" hidden="1">
              <a:extLst>
                <a:ext uri="{63B3BB69-23CF-44E3-9099-C40C66FF867C}">
                  <a14:compatExt spid="_x0000_s2465"/>
                </a:ext>
                <a:ext uri="{FF2B5EF4-FFF2-40B4-BE49-F238E27FC236}">
                  <a16:creationId xmlns:a16="http://schemas.microsoft.com/office/drawing/2014/main" id="{00000000-0008-0000-0900-0000A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104775</xdr:rowOff>
        </xdr:to>
        <xdr:sp macro="" textlink="">
          <xdr:nvSpPr>
            <xdr:cNvPr id="2466" name="Check Box 418" hidden="1">
              <a:extLst>
                <a:ext uri="{63B3BB69-23CF-44E3-9099-C40C66FF867C}">
                  <a14:compatExt spid="_x0000_s2466"/>
                </a:ext>
                <a:ext uri="{FF2B5EF4-FFF2-40B4-BE49-F238E27FC236}">
                  <a16:creationId xmlns:a16="http://schemas.microsoft.com/office/drawing/2014/main" id="{00000000-0008-0000-0900-0000A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104775</xdr:rowOff>
        </xdr:to>
        <xdr:sp macro="" textlink="">
          <xdr:nvSpPr>
            <xdr:cNvPr id="2467" name="Check Box 419" hidden="1">
              <a:extLst>
                <a:ext uri="{63B3BB69-23CF-44E3-9099-C40C66FF867C}">
                  <a14:compatExt spid="_x0000_s2467"/>
                </a:ext>
                <a:ext uri="{FF2B5EF4-FFF2-40B4-BE49-F238E27FC236}">
                  <a16:creationId xmlns:a16="http://schemas.microsoft.com/office/drawing/2014/main" id="{00000000-0008-0000-0900-0000A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104775</xdr:rowOff>
        </xdr:to>
        <xdr:sp macro="" textlink="">
          <xdr:nvSpPr>
            <xdr:cNvPr id="2468" name="Check Box 420" hidden="1">
              <a:extLst>
                <a:ext uri="{63B3BB69-23CF-44E3-9099-C40C66FF867C}">
                  <a14:compatExt spid="_x0000_s2468"/>
                </a:ext>
                <a:ext uri="{FF2B5EF4-FFF2-40B4-BE49-F238E27FC236}">
                  <a16:creationId xmlns:a16="http://schemas.microsoft.com/office/drawing/2014/main" id="{00000000-0008-0000-0900-0000A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104775</xdr:rowOff>
        </xdr:to>
        <xdr:sp macro="" textlink="">
          <xdr:nvSpPr>
            <xdr:cNvPr id="2469" name="Check Box 421" hidden="1">
              <a:extLst>
                <a:ext uri="{63B3BB69-23CF-44E3-9099-C40C66FF867C}">
                  <a14:compatExt spid="_x0000_s2469"/>
                </a:ext>
                <a:ext uri="{FF2B5EF4-FFF2-40B4-BE49-F238E27FC236}">
                  <a16:creationId xmlns:a16="http://schemas.microsoft.com/office/drawing/2014/main" id="{00000000-0008-0000-0900-0000A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104775</xdr:rowOff>
        </xdr:to>
        <xdr:sp macro="" textlink="">
          <xdr:nvSpPr>
            <xdr:cNvPr id="2470" name="Check Box 422" hidden="1">
              <a:extLst>
                <a:ext uri="{63B3BB69-23CF-44E3-9099-C40C66FF867C}">
                  <a14:compatExt spid="_x0000_s2470"/>
                </a:ext>
                <a:ext uri="{FF2B5EF4-FFF2-40B4-BE49-F238E27FC236}">
                  <a16:creationId xmlns:a16="http://schemas.microsoft.com/office/drawing/2014/main" id="{00000000-0008-0000-0900-0000A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104775</xdr:rowOff>
        </xdr:to>
        <xdr:sp macro="" textlink="">
          <xdr:nvSpPr>
            <xdr:cNvPr id="2471" name="Check Box 423" hidden="1">
              <a:extLst>
                <a:ext uri="{63B3BB69-23CF-44E3-9099-C40C66FF867C}">
                  <a14:compatExt spid="_x0000_s2471"/>
                </a:ext>
                <a:ext uri="{FF2B5EF4-FFF2-40B4-BE49-F238E27FC236}">
                  <a16:creationId xmlns:a16="http://schemas.microsoft.com/office/drawing/2014/main" id="{00000000-0008-0000-0900-0000A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9525</xdr:colOff>
          <xdr:row>14</xdr:row>
          <xdr:rowOff>104775</xdr:rowOff>
        </xdr:to>
        <xdr:sp macro="" textlink="">
          <xdr:nvSpPr>
            <xdr:cNvPr id="2472" name="Check Box 424" hidden="1">
              <a:extLst>
                <a:ext uri="{63B3BB69-23CF-44E3-9099-C40C66FF867C}">
                  <a14:compatExt spid="_x0000_s2472"/>
                </a:ext>
                <a:ext uri="{FF2B5EF4-FFF2-40B4-BE49-F238E27FC236}">
                  <a16:creationId xmlns:a16="http://schemas.microsoft.com/office/drawing/2014/main" id="{00000000-0008-0000-0900-0000A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104775</xdr:rowOff>
        </xdr:to>
        <xdr:sp macro="" textlink="">
          <xdr:nvSpPr>
            <xdr:cNvPr id="2473" name="Check Box 425" hidden="1">
              <a:extLst>
                <a:ext uri="{63B3BB69-23CF-44E3-9099-C40C66FF867C}">
                  <a14:compatExt spid="_x0000_s2473"/>
                </a:ext>
                <a:ext uri="{FF2B5EF4-FFF2-40B4-BE49-F238E27FC236}">
                  <a16:creationId xmlns:a16="http://schemas.microsoft.com/office/drawing/2014/main" id="{00000000-0008-0000-0900-0000A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104775</xdr:rowOff>
        </xdr:to>
        <xdr:sp macro="" textlink="">
          <xdr:nvSpPr>
            <xdr:cNvPr id="2474" name="Check Box 426" hidden="1">
              <a:extLst>
                <a:ext uri="{63B3BB69-23CF-44E3-9099-C40C66FF867C}">
                  <a14:compatExt spid="_x0000_s2474"/>
                </a:ext>
                <a:ext uri="{FF2B5EF4-FFF2-40B4-BE49-F238E27FC236}">
                  <a16:creationId xmlns:a16="http://schemas.microsoft.com/office/drawing/2014/main" id="{00000000-0008-0000-0900-0000A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104775</xdr:rowOff>
        </xdr:to>
        <xdr:sp macro="" textlink="">
          <xdr:nvSpPr>
            <xdr:cNvPr id="2475" name="Check Box 427" hidden="1">
              <a:extLst>
                <a:ext uri="{63B3BB69-23CF-44E3-9099-C40C66FF867C}">
                  <a14:compatExt spid="_x0000_s2475"/>
                </a:ext>
                <a:ext uri="{FF2B5EF4-FFF2-40B4-BE49-F238E27FC236}">
                  <a16:creationId xmlns:a16="http://schemas.microsoft.com/office/drawing/2014/main" id="{00000000-0008-0000-0900-0000A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104775</xdr:rowOff>
        </xdr:to>
        <xdr:sp macro="" textlink="">
          <xdr:nvSpPr>
            <xdr:cNvPr id="2476" name="Check Box 428" hidden="1">
              <a:extLst>
                <a:ext uri="{63B3BB69-23CF-44E3-9099-C40C66FF867C}">
                  <a14:compatExt spid="_x0000_s2476"/>
                </a:ext>
                <a:ext uri="{FF2B5EF4-FFF2-40B4-BE49-F238E27FC236}">
                  <a16:creationId xmlns:a16="http://schemas.microsoft.com/office/drawing/2014/main" id="{00000000-0008-0000-0900-0000A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0</xdr:colOff>
          <xdr:row>14</xdr:row>
          <xdr:rowOff>104775</xdr:rowOff>
        </xdr:to>
        <xdr:sp macro="" textlink="">
          <xdr:nvSpPr>
            <xdr:cNvPr id="2477" name="Check Box 429" hidden="1">
              <a:extLst>
                <a:ext uri="{63B3BB69-23CF-44E3-9099-C40C66FF867C}">
                  <a14:compatExt spid="_x0000_s2477"/>
                </a:ext>
                <a:ext uri="{FF2B5EF4-FFF2-40B4-BE49-F238E27FC236}">
                  <a16:creationId xmlns:a16="http://schemas.microsoft.com/office/drawing/2014/main" id="{00000000-0008-0000-0900-0000A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9525</xdr:colOff>
          <xdr:row>15</xdr:row>
          <xdr:rowOff>104775</xdr:rowOff>
        </xdr:to>
        <xdr:sp macro="" textlink="">
          <xdr:nvSpPr>
            <xdr:cNvPr id="2478" name="Check Box 430" hidden="1">
              <a:extLst>
                <a:ext uri="{63B3BB69-23CF-44E3-9099-C40C66FF867C}">
                  <a14:compatExt spid="_x0000_s2478"/>
                </a:ext>
                <a:ext uri="{FF2B5EF4-FFF2-40B4-BE49-F238E27FC236}">
                  <a16:creationId xmlns:a16="http://schemas.microsoft.com/office/drawing/2014/main" id="{00000000-0008-0000-0900-0000A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0</xdr:colOff>
          <xdr:row>15</xdr:row>
          <xdr:rowOff>104775</xdr:rowOff>
        </xdr:to>
        <xdr:sp macro="" textlink="">
          <xdr:nvSpPr>
            <xdr:cNvPr id="2479" name="Check Box 431" hidden="1">
              <a:extLst>
                <a:ext uri="{63B3BB69-23CF-44E3-9099-C40C66FF867C}">
                  <a14:compatExt spid="_x0000_s2479"/>
                </a:ext>
                <a:ext uri="{FF2B5EF4-FFF2-40B4-BE49-F238E27FC236}">
                  <a16:creationId xmlns:a16="http://schemas.microsoft.com/office/drawing/2014/main" id="{00000000-0008-0000-0900-0000A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0</xdr:colOff>
          <xdr:row>15</xdr:row>
          <xdr:rowOff>104775</xdr:rowOff>
        </xdr:to>
        <xdr:sp macro="" textlink="">
          <xdr:nvSpPr>
            <xdr:cNvPr id="2480" name="Check Box 432" hidden="1">
              <a:extLst>
                <a:ext uri="{63B3BB69-23CF-44E3-9099-C40C66FF867C}">
                  <a14:compatExt spid="_x0000_s2480"/>
                </a:ext>
                <a:ext uri="{FF2B5EF4-FFF2-40B4-BE49-F238E27FC236}">
                  <a16:creationId xmlns:a16="http://schemas.microsoft.com/office/drawing/2014/main" id="{00000000-0008-0000-0900-0000B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0</xdr:colOff>
          <xdr:row>15</xdr:row>
          <xdr:rowOff>104775</xdr:rowOff>
        </xdr:to>
        <xdr:sp macro="" textlink="">
          <xdr:nvSpPr>
            <xdr:cNvPr id="2481" name="Check Box 433" hidden="1">
              <a:extLst>
                <a:ext uri="{63B3BB69-23CF-44E3-9099-C40C66FF867C}">
                  <a14:compatExt spid="_x0000_s2481"/>
                </a:ext>
                <a:ext uri="{FF2B5EF4-FFF2-40B4-BE49-F238E27FC236}">
                  <a16:creationId xmlns:a16="http://schemas.microsoft.com/office/drawing/2014/main" id="{00000000-0008-0000-0900-0000B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0</xdr:colOff>
          <xdr:row>15</xdr:row>
          <xdr:rowOff>104775</xdr:rowOff>
        </xdr:to>
        <xdr:sp macro="" textlink="">
          <xdr:nvSpPr>
            <xdr:cNvPr id="2482" name="Check Box 434" hidden="1">
              <a:extLst>
                <a:ext uri="{63B3BB69-23CF-44E3-9099-C40C66FF867C}">
                  <a14:compatExt spid="_x0000_s2482"/>
                </a:ext>
                <a:ext uri="{FF2B5EF4-FFF2-40B4-BE49-F238E27FC236}">
                  <a16:creationId xmlns:a16="http://schemas.microsoft.com/office/drawing/2014/main" id="{00000000-0008-0000-0900-0000B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0</xdr:colOff>
          <xdr:row>15</xdr:row>
          <xdr:rowOff>104775</xdr:rowOff>
        </xdr:to>
        <xdr:sp macro="" textlink="">
          <xdr:nvSpPr>
            <xdr:cNvPr id="2483" name="Check Box 435" hidden="1">
              <a:extLst>
                <a:ext uri="{63B3BB69-23CF-44E3-9099-C40C66FF867C}">
                  <a14:compatExt spid="_x0000_s2483"/>
                </a:ext>
                <a:ext uri="{FF2B5EF4-FFF2-40B4-BE49-F238E27FC236}">
                  <a16:creationId xmlns:a16="http://schemas.microsoft.com/office/drawing/2014/main" id="{00000000-0008-0000-0900-0000B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0</xdr:colOff>
          <xdr:row>15</xdr:row>
          <xdr:rowOff>104775</xdr:rowOff>
        </xdr:to>
        <xdr:sp macro="" textlink="">
          <xdr:nvSpPr>
            <xdr:cNvPr id="2484" name="Check Box 436" hidden="1">
              <a:extLst>
                <a:ext uri="{63B3BB69-23CF-44E3-9099-C40C66FF867C}">
                  <a14:compatExt spid="_x0000_s2484"/>
                </a:ext>
                <a:ext uri="{FF2B5EF4-FFF2-40B4-BE49-F238E27FC236}">
                  <a16:creationId xmlns:a16="http://schemas.microsoft.com/office/drawing/2014/main" id="{00000000-0008-0000-0900-0000B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9525</xdr:colOff>
          <xdr:row>15</xdr:row>
          <xdr:rowOff>104775</xdr:rowOff>
        </xdr:to>
        <xdr:sp macro="" textlink="">
          <xdr:nvSpPr>
            <xdr:cNvPr id="2485" name="Check Box 437" hidden="1">
              <a:extLst>
                <a:ext uri="{63B3BB69-23CF-44E3-9099-C40C66FF867C}">
                  <a14:compatExt spid="_x0000_s2485"/>
                </a:ext>
                <a:ext uri="{FF2B5EF4-FFF2-40B4-BE49-F238E27FC236}">
                  <a16:creationId xmlns:a16="http://schemas.microsoft.com/office/drawing/2014/main" id="{00000000-0008-0000-0900-0000B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0</xdr:colOff>
          <xdr:row>15</xdr:row>
          <xdr:rowOff>104775</xdr:rowOff>
        </xdr:to>
        <xdr:sp macro="" textlink="">
          <xdr:nvSpPr>
            <xdr:cNvPr id="2486" name="Check Box 438" hidden="1">
              <a:extLst>
                <a:ext uri="{63B3BB69-23CF-44E3-9099-C40C66FF867C}">
                  <a14:compatExt spid="_x0000_s2486"/>
                </a:ext>
                <a:ext uri="{FF2B5EF4-FFF2-40B4-BE49-F238E27FC236}">
                  <a16:creationId xmlns:a16="http://schemas.microsoft.com/office/drawing/2014/main" id="{00000000-0008-0000-0900-0000B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0</xdr:colOff>
          <xdr:row>15</xdr:row>
          <xdr:rowOff>104775</xdr:rowOff>
        </xdr:to>
        <xdr:sp macro="" textlink="">
          <xdr:nvSpPr>
            <xdr:cNvPr id="2487" name="Check Box 439" hidden="1">
              <a:extLst>
                <a:ext uri="{63B3BB69-23CF-44E3-9099-C40C66FF867C}">
                  <a14:compatExt spid="_x0000_s2487"/>
                </a:ext>
                <a:ext uri="{FF2B5EF4-FFF2-40B4-BE49-F238E27FC236}">
                  <a16:creationId xmlns:a16="http://schemas.microsoft.com/office/drawing/2014/main" id="{00000000-0008-0000-0900-0000B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0</xdr:colOff>
          <xdr:row>15</xdr:row>
          <xdr:rowOff>104775</xdr:rowOff>
        </xdr:to>
        <xdr:sp macro="" textlink="">
          <xdr:nvSpPr>
            <xdr:cNvPr id="2488" name="Check Box 440" hidden="1">
              <a:extLst>
                <a:ext uri="{63B3BB69-23CF-44E3-9099-C40C66FF867C}">
                  <a14:compatExt spid="_x0000_s2488"/>
                </a:ext>
                <a:ext uri="{FF2B5EF4-FFF2-40B4-BE49-F238E27FC236}">
                  <a16:creationId xmlns:a16="http://schemas.microsoft.com/office/drawing/2014/main" id="{00000000-0008-0000-0900-0000B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0</xdr:colOff>
          <xdr:row>15</xdr:row>
          <xdr:rowOff>104775</xdr:rowOff>
        </xdr:to>
        <xdr:sp macro="" textlink="">
          <xdr:nvSpPr>
            <xdr:cNvPr id="2489" name="Check Box 441" hidden="1">
              <a:extLst>
                <a:ext uri="{63B3BB69-23CF-44E3-9099-C40C66FF867C}">
                  <a14:compatExt spid="_x0000_s2489"/>
                </a:ext>
                <a:ext uri="{FF2B5EF4-FFF2-40B4-BE49-F238E27FC236}">
                  <a16:creationId xmlns:a16="http://schemas.microsoft.com/office/drawing/2014/main" id="{00000000-0008-0000-0900-0000B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0</xdr:colOff>
          <xdr:row>15</xdr:row>
          <xdr:rowOff>104775</xdr:rowOff>
        </xdr:to>
        <xdr:sp macro="" textlink="">
          <xdr:nvSpPr>
            <xdr:cNvPr id="2490" name="Check Box 442" hidden="1">
              <a:extLst>
                <a:ext uri="{63B3BB69-23CF-44E3-9099-C40C66FF867C}">
                  <a14:compatExt spid="_x0000_s2490"/>
                </a:ext>
                <a:ext uri="{FF2B5EF4-FFF2-40B4-BE49-F238E27FC236}">
                  <a16:creationId xmlns:a16="http://schemas.microsoft.com/office/drawing/2014/main" id="{00000000-0008-0000-0900-0000B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9525</xdr:colOff>
          <xdr:row>14</xdr:row>
          <xdr:rowOff>104775</xdr:rowOff>
        </xdr:to>
        <xdr:sp macro="" textlink="">
          <xdr:nvSpPr>
            <xdr:cNvPr id="2491" name="Check Box 443" hidden="1">
              <a:extLst>
                <a:ext uri="{63B3BB69-23CF-44E3-9099-C40C66FF867C}">
                  <a14:compatExt spid="_x0000_s2491"/>
                </a:ext>
                <a:ext uri="{FF2B5EF4-FFF2-40B4-BE49-F238E27FC236}">
                  <a16:creationId xmlns:a16="http://schemas.microsoft.com/office/drawing/2014/main" id="{00000000-0008-0000-0900-0000B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9525</xdr:colOff>
          <xdr:row>14</xdr:row>
          <xdr:rowOff>104775</xdr:rowOff>
        </xdr:to>
        <xdr:sp macro="" textlink="">
          <xdr:nvSpPr>
            <xdr:cNvPr id="2492" name="Check Box 444" hidden="1">
              <a:extLst>
                <a:ext uri="{63B3BB69-23CF-44E3-9099-C40C66FF867C}">
                  <a14:compatExt spid="_x0000_s2492"/>
                </a:ext>
                <a:ext uri="{FF2B5EF4-FFF2-40B4-BE49-F238E27FC236}">
                  <a16:creationId xmlns:a16="http://schemas.microsoft.com/office/drawing/2014/main" id="{00000000-0008-0000-0900-0000B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9525</xdr:colOff>
          <xdr:row>15</xdr:row>
          <xdr:rowOff>104775</xdr:rowOff>
        </xdr:to>
        <xdr:sp macro="" textlink="">
          <xdr:nvSpPr>
            <xdr:cNvPr id="2493" name="Check Box 445" hidden="1">
              <a:extLst>
                <a:ext uri="{63B3BB69-23CF-44E3-9099-C40C66FF867C}">
                  <a14:compatExt spid="_x0000_s2493"/>
                </a:ext>
                <a:ext uri="{FF2B5EF4-FFF2-40B4-BE49-F238E27FC236}">
                  <a16:creationId xmlns:a16="http://schemas.microsoft.com/office/drawing/2014/main" id="{00000000-0008-0000-0900-0000B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9525</xdr:colOff>
          <xdr:row>15</xdr:row>
          <xdr:rowOff>104775</xdr:rowOff>
        </xdr:to>
        <xdr:sp macro="" textlink="">
          <xdr:nvSpPr>
            <xdr:cNvPr id="2494" name="Check Box 446" hidden="1">
              <a:extLst>
                <a:ext uri="{63B3BB69-23CF-44E3-9099-C40C66FF867C}">
                  <a14:compatExt spid="_x0000_s2494"/>
                </a:ext>
                <a:ext uri="{FF2B5EF4-FFF2-40B4-BE49-F238E27FC236}">
                  <a16:creationId xmlns:a16="http://schemas.microsoft.com/office/drawing/2014/main" id="{00000000-0008-0000-0900-0000B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0</xdr:colOff>
          <xdr:row>15</xdr:row>
          <xdr:rowOff>104775</xdr:rowOff>
        </xdr:to>
        <xdr:sp macro="" textlink="">
          <xdr:nvSpPr>
            <xdr:cNvPr id="2495" name="Check Box 447" hidden="1">
              <a:extLst>
                <a:ext uri="{63B3BB69-23CF-44E3-9099-C40C66FF867C}">
                  <a14:compatExt spid="_x0000_s2495"/>
                </a:ext>
                <a:ext uri="{FF2B5EF4-FFF2-40B4-BE49-F238E27FC236}">
                  <a16:creationId xmlns:a16="http://schemas.microsoft.com/office/drawing/2014/main" id="{00000000-0008-0000-0900-0000B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9525</xdr:colOff>
          <xdr:row>15</xdr:row>
          <xdr:rowOff>104775</xdr:rowOff>
        </xdr:to>
        <xdr:sp macro="" textlink="">
          <xdr:nvSpPr>
            <xdr:cNvPr id="2496" name="Check Box 448" hidden="1">
              <a:extLst>
                <a:ext uri="{63B3BB69-23CF-44E3-9099-C40C66FF867C}">
                  <a14:compatExt spid="_x0000_s2496"/>
                </a:ext>
                <a:ext uri="{FF2B5EF4-FFF2-40B4-BE49-F238E27FC236}">
                  <a16:creationId xmlns:a16="http://schemas.microsoft.com/office/drawing/2014/main" id="{00000000-0008-0000-0900-0000C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0</xdr:colOff>
          <xdr:row>15</xdr:row>
          <xdr:rowOff>104775</xdr:rowOff>
        </xdr:to>
        <xdr:sp macro="" textlink="">
          <xdr:nvSpPr>
            <xdr:cNvPr id="2497" name="Check Box 449" hidden="1">
              <a:extLst>
                <a:ext uri="{63B3BB69-23CF-44E3-9099-C40C66FF867C}">
                  <a14:compatExt spid="_x0000_s2497"/>
                </a:ext>
                <a:ext uri="{FF2B5EF4-FFF2-40B4-BE49-F238E27FC236}">
                  <a16:creationId xmlns:a16="http://schemas.microsoft.com/office/drawing/2014/main" id="{00000000-0008-0000-0900-0000C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0</xdr:colOff>
          <xdr:row>15</xdr:row>
          <xdr:rowOff>104775</xdr:rowOff>
        </xdr:to>
        <xdr:sp macro="" textlink="">
          <xdr:nvSpPr>
            <xdr:cNvPr id="2498" name="Check Box 450" hidden="1">
              <a:extLst>
                <a:ext uri="{63B3BB69-23CF-44E3-9099-C40C66FF867C}">
                  <a14:compatExt spid="_x0000_s2498"/>
                </a:ext>
                <a:ext uri="{FF2B5EF4-FFF2-40B4-BE49-F238E27FC236}">
                  <a16:creationId xmlns:a16="http://schemas.microsoft.com/office/drawing/2014/main" id="{00000000-0008-0000-0900-0000C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0</xdr:colOff>
          <xdr:row>15</xdr:row>
          <xdr:rowOff>104775</xdr:rowOff>
        </xdr:to>
        <xdr:sp macro="" textlink="">
          <xdr:nvSpPr>
            <xdr:cNvPr id="2499" name="Check Box 451" hidden="1">
              <a:extLst>
                <a:ext uri="{63B3BB69-23CF-44E3-9099-C40C66FF867C}">
                  <a14:compatExt spid="_x0000_s2499"/>
                </a:ext>
                <a:ext uri="{FF2B5EF4-FFF2-40B4-BE49-F238E27FC236}">
                  <a16:creationId xmlns:a16="http://schemas.microsoft.com/office/drawing/2014/main" id="{00000000-0008-0000-0900-0000C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0</xdr:colOff>
          <xdr:row>15</xdr:row>
          <xdr:rowOff>104775</xdr:rowOff>
        </xdr:to>
        <xdr:sp macro="" textlink="">
          <xdr:nvSpPr>
            <xdr:cNvPr id="2500" name="Check Box 452" hidden="1">
              <a:extLst>
                <a:ext uri="{63B3BB69-23CF-44E3-9099-C40C66FF867C}">
                  <a14:compatExt spid="_x0000_s2500"/>
                </a:ext>
                <a:ext uri="{FF2B5EF4-FFF2-40B4-BE49-F238E27FC236}">
                  <a16:creationId xmlns:a16="http://schemas.microsoft.com/office/drawing/2014/main" id="{00000000-0008-0000-0900-0000C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0</xdr:colOff>
          <xdr:row>15</xdr:row>
          <xdr:rowOff>104775</xdr:rowOff>
        </xdr:to>
        <xdr:sp macro="" textlink="">
          <xdr:nvSpPr>
            <xdr:cNvPr id="2501" name="Check Box 453" hidden="1">
              <a:extLst>
                <a:ext uri="{63B3BB69-23CF-44E3-9099-C40C66FF867C}">
                  <a14:compatExt spid="_x0000_s2501"/>
                </a:ext>
                <a:ext uri="{FF2B5EF4-FFF2-40B4-BE49-F238E27FC236}">
                  <a16:creationId xmlns:a16="http://schemas.microsoft.com/office/drawing/2014/main" id="{00000000-0008-0000-0900-0000C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0</xdr:colOff>
          <xdr:row>15</xdr:row>
          <xdr:rowOff>104775</xdr:rowOff>
        </xdr:to>
        <xdr:sp macro="" textlink="">
          <xdr:nvSpPr>
            <xdr:cNvPr id="2502" name="Check Box 454" hidden="1">
              <a:extLst>
                <a:ext uri="{63B3BB69-23CF-44E3-9099-C40C66FF867C}">
                  <a14:compatExt spid="_x0000_s2502"/>
                </a:ext>
                <a:ext uri="{FF2B5EF4-FFF2-40B4-BE49-F238E27FC236}">
                  <a16:creationId xmlns:a16="http://schemas.microsoft.com/office/drawing/2014/main" id="{00000000-0008-0000-0900-0000C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9525</xdr:colOff>
          <xdr:row>15</xdr:row>
          <xdr:rowOff>104775</xdr:rowOff>
        </xdr:to>
        <xdr:sp macro="" textlink="">
          <xdr:nvSpPr>
            <xdr:cNvPr id="2503" name="Check Box 455" hidden="1">
              <a:extLst>
                <a:ext uri="{63B3BB69-23CF-44E3-9099-C40C66FF867C}">
                  <a14:compatExt spid="_x0000_s2503"/>
                </a:ext>
                <a:ext uri="{FF2B5EF4-FFF2-40B4-BE49-F238E27FC236}">
                  <a16:creationId xmlns:a16="http://schemas.microsoft.com/office/drawing/2014/main" id="{00000000-0008-0000-0900-0000C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0</xdr:colOff>
          <xdr:row>15</xdr:row>
          <xdr:rowOff>104775</xdr:rowOff>
        </xdr:to>
        <xdr:sp macro="" textlink="">
          <xdr:nvSpPr>
            <xdr:cNvPr id="2504" name="Check Box 456" hidden="1">
              <a:extLst>
                <a:ext uri="{63B3BB69-23CF-44E3-9099-C40C66FF867C}">
                  <a14:compatExt spid="_x0000_s2504"/>
                </a:ext>
                <a:ext uri="{FF2B5EF4-FFF2-40B4-BE49-F238E27FC236}">
                  <a16:creationId xmlns:a16="http://schemas.microsoft.com/office/drawing/2014/main" id="{00000000-0008-0000-0900-0000C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0</xdr:colOff>
          <xdr:row>15</xdr:row>
          <xdr:rowOff>104775</xdr:rowOff>
        </xdr:to>
        <xdr:sp macro="" textlink="">
          <xdr:nvSpPr>
            <xdr:cNvPr id="2505" name="Check Box 457" hidden="1">
              <a:extLst>
                <a:ext uri="{63B3BB69-23CF-44E3-9099-C40C66FF867C}">
                  <a14:compatExt spid="_x0000_s2505"/>
                </a:ext>
                <a:ext uri="{FF2B5EF4-FFF2-40B4-BE49-F238E27FC236}">
                  <a16:creationId xmlns:a16="http://schemas.microsoft.com/office/drawing/2014/main" id="{00000000-0008-0000-0900-0000C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0</xdr:colOff>
          <xdr:row>15</xdr:row>
          <xdr:rowOff>104775</xdr:rowOff>
        </xdr:to>
        <xdr:sp macro="" textlink="">
          <xdr:nvSpPr>
            <xdr:cNvPr id="2506" name="Check Box 458" hidden="1">
              <a:extLst>
                <a:ext uri="{63B3BB69-23CF-44E3-9099-C40C66FF867C}">
                  <a14:compatExt spid="_x0000_s2506"/>
                </a:ext>
                <a:ext uri="{FF2B5EF4-FFF2-40B4-BE49-F238E27FC236}">
                  <a16:creationId xmlns:a16="http://schemas.microsoft.com/office/drawing/2014/main" id="{00000000-0008-0000-0900-0000C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0</xdr:colOff>
          <xdr:row>15</xdr:row>
          <xdr:rowOff>104775</xdr:rowOff>
        </xdr:to>
        <xdr:sp macro="" textlink="">
          <xdr:nvSpPr>
            <xdr:cNvPr id="2507" name="Check Box 459" hidden="1">
              <a:extLst>
                <a:ext uri="{63B3BB69-23CF-44E3-9099-C40C66FF867C}">
                  <a14:compatExt spid="_x0000_s2507"/>
                </a:ext>
                <a:ext uri="{FF2B5EF4-FFF2-40B4-BE49-F238E27FC236}">
                  <a16:creationId xmlns:a16="http://schemas.microsoft.com/office/drawing/2014/main" id="{00000000-0008-0000-0900-0000C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0</xdr:colOff>
          <xdr:row>15</xdr:row>
          <xdr:rowOff>104775</xdr:rowOff>
        </xdr:to>
        <xdr:sp macro="" textlink="">
          <xdr:nvSpPr>
            <xdr:cNvPr id="2508" name="Check Box 460" hidden="1">
              <a:extLst>
                <a:ext uri="{63B3BB69-23CF-44E3-9099-C40C66FF867C}">
                  <a14:compatExt spid="_x0000_s2508"/>
                </a:ext>
                <a:ext uri="{FF2B5EF4-FFF2-40B4-BE49-F238E27FC236}">
                  <a16:creationId xmlns:a16="http://schemas.microsoft.com/office/drawing/2014/main" id="{00000000-0008-0000-0900-0000C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9525</xdr:colOff>
          <xdr:row>16</xdr:row>
          <xdr:rowOff>104775</xdr:rowOff>
        </xdr:to>
        <xdr:sp macro="" textlink="">
          <xdr:nvSpPr>
            <xdr:cNvPr id="2509" name="Check Box 461" hidden="1">
              <a:extLst>
                <a:ext uri="{63B3BB69-23CF-44E3-9099-C40C66FF867C}">
                  <a14:compatExt spid="_x0000_s2509"/>
                </a:ext>
                <a:ext uri="{FF2B5EF4-FFF2-40B4-BE49-F238E27FC236}">
                  <a16:creationId xmlns:a16="http://schemas.microsoft.com/office/drawing/2014/main" id="{00000000-0008-0000-0900-0000C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104775</xdr:rowOff>
        </xdr:to>
        <xdr:sp macro="" textlink="">
          <xdr:nvSpPr>
            <xdr:cNvPr id="2510" name="Check Box 462" hidden="1">
              <a:extLst>
                <a:ext uri="{63B3BB69-23CF-44E3-9099-C40C66FF867C}">
                  <a14:compatExt spid="_x0000_s2510"/>
                </a:ext>
                <a:ext uri="{FF2B5EF4-FFF2-40B4-BE49-F238E27FC236}">
                  <a16:creationId xmlns:a16="http://schemas.microsoft.com/office/drawing/2014/main" id="{00000000-0008-0000-0900-0000C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104775</xdr:rowOff>
        </xdr:to>
        <xdr:sp macro="" textlink="">
          <xdr:nvSpPr>
            <xdr:cNvPr id="2511" name="Check Box 463" hidden="1">
              <a:extLst>
                <a:ext uri="{63B3BB69-23CF-44E3-9099-C40C66FF867C}">
                  <a14:compatExt spid="_x0000_s2511"/>
                </a:ext>
                <a:ext uri="{FF2B5EF4-FFF2-40B4-BE49-F238E27FC236}">
                  <a16:creationId xmlns:a16="http://schemas.microsoft.com/office/drawing/2014/main" id="{00000000-0008-0000-0900-0000C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104775</xdr:rowOff>
        </xdr:to>
        <xdr:sp macro="" textlink="">
          <xdr:nvSpPr>
            <xdr:cNvPr id="2512" name="Check Box 464" hidden="1">
              <a:extLst>
                <a:ext uri="{63B3BB69-23CF-44E3-9099-C40C66FF867C}">
                  <a14:compatExt spid="_x0000_s2512"/>
                </a:ext>
                <a:ext uri="{FF2B5EF4-FFF2-40B4-BE49-F238E27FC236}">
                  <a16:creationId xmlns:a16="http://schemas.microsoft.com/office/drawing/2014/main" id="{00000000-0008-0000-0900-0000D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104775</xdr:rowOff>
        </xdr:to>
        <xdr:sp macro="" textlink="">
          <xdr:nvSpPr>
            <xdr:cNvPr id="2513" name="Check Box 465" hidden="1">
              <a:extLst>
                <a:ext uri="{63B3BB69-23CF-44E3-9099-C40C66FF867C}">
                  <a14:compatExt spid="_x0000_s2513"/>
                </a:ext>
                <a:ext uri="{FF2B5EF4-FFF2-40B4-BE49-F238E27FC236}">
                  <a16:creationId xmlns:a16="http://schemas.microsoft.com/office/drawing/2014/main" id="{00000000-0008-0000-0900-0000D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104775</xdr:rowOff>
        </xdr:to>
        <xdr:sp macro="" textlink="">
          <xdr:nvSpPr>
            <xdr:cNvPr id="2514" name="Check Box 466" hidden="1">
              <a:extLst>
                <a:ext uri="{63B3BB69-23CF-44E3-9099-C40C66FF867C}">
                  <a14:compatExt spid="_x0000_s2514"/>
                </a:ext>
                <a:ext uri="{FF2B5EF4-FFF2-40B4-BE49-F238E27FC236}">
                  <a16:creationId xmlns:a16="http://schemas.microsoft.com/office/drawing/2014/main" id="{00000000-0008-0000-0900-0000D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104775</xdr:rowOff>
        </xdr:to>
        <xdr:sp macro="" textlink="">
          <xdr:nvSpPr>
            <xdr:cNvPr id="2515" name="Check Box 467" hidden="1">
              <a:extLst>
                <a:ext uri="{63B3BB69-23CF-44E3-9099-C40C66FF867C}">
                  <a14:compatExt spid="_x0000_s2515"/>
                </a:ext>
                <a:ext uri="{FF2B5EF4-FFF2-40B4-BE49-F238E27FC236}">
                  <a16:creationId xmlns:a16="http://schemas.microsoft.com/office/drawing/2014/main" id="{00000000-0008-0000-0900-0000D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9525</xdr:colOff>
          <xdr:row>16</xdr:row>
          <xdr:rowOff>104775</xdr:rowOff>
        </xdr:to>
        <xdr:sp macro="" textlink="">
          <xdr:nvSpPr>
            <xdr:cNvPr id="2516" name="Check Box 468" hidden="1">
              <a:extLst>
                <a:ext uri="{63B3BB69-23CF-44E3-9099-C40C66FF867C}">
                  <a14:compatExt spid="_x0000_s2516"/>
                </a:ext>
                <a:ext uri="{FF2B5EF4-FFF2-40B4-BE49-F238E27FC236}">
                  <a16:creationId xmlns:a16="http://schemas.microsoft.com/office/drawing/2014/main" id="{00000000-0008-0000-0900-0000D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104775</xdr:rowOff>
        </xdr:to>
        <xdr:sp macro="" textlink="">
          <xdr:nvSpPr>
            <xdr:cNvPr id="2517" name="Check Box 469" hidden="1">
              <a:extLst>
                <a:ext uri="{63B3BB69-23CF-44E3-9099-C40C66FF867C}">
                  <a14:compatExt spid="_x0000_s2517"/>
                </a:ext>
                <a:ext uri="{FF2B5EF4-FFF2-40B4-BE49-F238E27FC236}">
                  <a16:creationId xmlns:a16="http://schemas.microsoft.com/office/drawing/2014/main" id="{00000000-0008-0000-0900-0000D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104775</xdr:rowOff>
        </xdr:to>
        <xdr:sp macro="" textlink="">
          <xdr:nvSpPr>
            <xdr:cNvPr id="2518" name="Check Box 470" hidden="1">
              <a:extLst>
                <a:ext uri="{63B3BB69-23CF-44E3-9099-C40C66FF867C}">
                  <a14:compatExt spid="_x0000_s2518"/>
                </a:ext>
                <a:ext uri="{FF2B5EF4-FFF2-40B4-BE49-F238E27FC236}">
                  <a16:creationId xmlns:a16="http://schemas.microsoft.com/office/drawing/2014/main" id="{00000000-0008-0000-0900-0000D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104775</xdr:rowOff>
        </xdr:to>
        <xdr:sp macro="" textlink="">
          <xdr:nvSpPr>
            <xdr:cNvPr id="2519" name="Check Box 471" hidden="1">
              <a:extLst>
                <a:ext uri="{63B3BB69-23CF-44E3-9099-C40C66FF867C}">
                  <a14:compatExt spid="_x0000_s2519"/>
                </a:ext>
                <a:ext uri="{FF2B5EF4-FFF2-40B4-BE49-F238E27FC236}">
                  <a16:creationId xmlns:a16="http://schemas.microsoft.com/office/drawing/2014/main" id="{00000000-0008-0000-0900-0000D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104775</xdr:rowOff>
        </xdr:to>
        <xdr:sp macro="" textlink="">
          <xdr:nvSpPr>
            <xdr:cNvPr id="2520" name="Check Box 472" hidden="1">
              <a:extLst>
                <a:ext uri="{63B3BB69-23CF-44E3-9099-C40C66FF867C}">
                  <a14:compatExt spid="_x0000_s2520"/>
                </a:ext>
                <a:ext uri="{FF2B5EF4-FFF2-40B4-BE49-F238E27FC236}">
                  <a16:creationId xmlns:a16="http://schemas.microsoft.com/office/drawing/2014/main" id="{00000000-0008-0000-0900-0000D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104775</xdr:rowOff>
        </xdr:to>
        <xdr:sp macro="" textlink="">
          <xdr:nvSpPr>
            <xdr:cNvPr id="2521" name="Check Box 473" hidden="1">
              <a:extLst>
                <a:ext uri="{63B3BB69-23CF-44E3-9099-C40C66FF867C}">
                  <a14:compatExt spid="_x0000_s2521"/>
                </a:ext>
                <a:ext uri="{FF2B5EF4-FFF2-40B4-BE49-F238E27FC236}">
                  <a16:creationId xmlns:a16="http://schemas.microsoft.com/office/drawing/2014/main" id="{00000000-0008-0000-0900-0000D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9525</xdr:colOff>
          <xdr:row>15</xdr:row>
          <xdr:rowOff>104775</xdr:rowOff>
        </xdr:to>
        <xdr:sp macro="" textlink="">
          <xdr:nvSpPr>
            <xdr:cNvPr id="2522" name="Check Box 474" hidden="1">
              <a:extLst>
                <a:ext uri="{63B3BB69-23CF-44E3-9099-C40C66FF867C}">
                  <a14:compatExt spid="_x0000_s2522"/>
                </a:ext>
                <a:ext uri="{FF2B5EF4-FFF2-40B4-BE49-F238E27FC236}">
                  <a16:creationId xmlns:a16="http://schemas.microsoft.com/office/drawing/2014/main" id="{00000000-0008-0000-0900-0000D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9525</xdr:colOff>
          <xdr:row>15</xdr:row>
          <xdr:rowOff>104775</xdr:rowOff>
        </xdr:to>
        <xdr:sp macro="" textlink="">
          <xdr:nvSpPr>
            <xdr:cNvPr id="2523" name="Check Box 475" hidden="1">
              <a:extLst>
                <a:ext uri="{63B3BB69-23CF-44E3-9099-C40C66FF867C}">
                  <a14:compatExt spid="_x0000_s2523"/>
                </a:ext>
                <a:ext uri="{FF2B5EF4-FFF2-40B4-BE49-F238E27FC236}">
                  <a16:creationId xmlns:a16="http://schemas.microsoft.com/office/drawing/2014/main" id="{00000000-0008-0000-0900-0000D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9525</xdr:colOff>
          <xdr:row>16</xdr:row>
          <xdr:rowOff>104775</xdr:rowOff>
        </xdr:to>
        <xdr:sp macro="" textlink="">
          <xdr:nvSpPr>
            <xdr:cNvPr id="2524" name="Check Box 476" hidden="1">
              <a:extLst>
                <a:ext uri="{63B3BB69-23CF-44E3-9099-C40C66FF867C}">
                  <a14:compatExt spid="_x0000_s2524"/>
                </a:ext>
                <a:ext uri="{FF2B5EF4-FFF2-40B4-BE49-F238E27FC236}">
                  <a16:creationId xmlns:a16="http://schemas.microsoft.com/office/drawing/2014/main" id="{00000000-0008-0000-0900-0000D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9525</xdr:colOff>
          <xdr:row>16</xdr:row>
          <xdr:rowOff>104775</xdr:rowOff>
        </xdr:to>
        <xdr:sp macro="" textlink="">
          <xdr:nvSpPr>
            <xdr:cNvPr id="2525" name="Check Box 477" hidden="1">
              <a:extLst>
                <a:ext uri="{63B3BB69-23CF-44E3-9099-C40C66FF867C}">
                  <a14:compatExt spid="_x0000_s2525"/>
                </a:ext>
                <a:ext uri="{FF2B5EF4-FFF2-40B4-BE49-F238E27FC236}">
                  <a16:creationId xmlns:a16="http://schemas.microsoft.com/office/drawing/2014/main" id="{00000000-0008-0000-0900-0000D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104775</xdr:rowOff>
        </xdr:to>
        <xdr:sp macro="" textlink="">
          <xdr:nvSpPr>
            <xdr:cNvPr id="2526" name="Check Box 478" hidden="1">
              <a:extLst>
                <a:ext uri="{63B3BB69-23CF-44E3-9099-C40C66FF867C}">
                  <a14:compatExt spid="_x0000_s2526"/>
                </a:ext>
                <a:ext uri="{FF2B5EF4-FFF2-40B4-BE49-F238E27FC236}">
                  <a16:creationId xmlns:a16="http://schemas.microsoft.com/office/drawing/2014/main" id="{00000000-0008-0000-0900-0000D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9525</xdr:colOff>
          <xdr:row>16</xdr:row>
          <xdr:rowOff>104775</xdr:rowOff>
        </xdr:to>
        <xdr:sp macro="" textlink="">
          <xdr:nvSpPr>
            <xdr:cNvPr id="2527" name="Check Box 479" hidden="1">
              <a:extLst>
                <a:ext uri="{63B3BB69-23CF-44E3-9099-C40C66FF867C}">
                  <a14:compatExt spid="_x0000_s2527"/>
                </a:ext>
                <a:ext uri="{FF2B5EF4-FFF2-40B4-BE49-F238E27FC236}">
                  <a16:creationId xmlns:a16="http://schemas.microsoft.com/office/drawing/2014/main" id="{00000000-0008-0000-0900-0000D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104775</xdr:rowOff>
        </xdr:to>
        <xdr:sp macro="" textlink="">
          <xdr:nvSpPr>
            <xdr:cNvPr id="2528" name="Check Box 480" hidden="1">
              <a:extLst>
                <a:ext uri="{63B3BB69-23CF-44E3-9099-C40C66FF867C}">
                  <a14:compatExt spid="_x0000_s2528"/>
                </a:ext>
                <a:ext uri="{FF2B5EF4-FFF2-40B4-BE49-F238E27FC236}">
                  <a16:creationId xmlns:a16="http://schemas.microsoft.com/office/drawing/2014/main" id="{00000000-0008-0000-0900-0000E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104775</xdr:rowOff>
        </xdr:to>
        <xdr:sp macro="" textlink="">
          <xdr:nvSpPr>
            <xdr:cNvPr id="2529" name="Check Box 481" hidden="1">
              <a:extLst>
                <a:ext uri="{63B3BB69-23CF-44E3-9099-C40C66FF867C}">
                  <a14:compatExt spid="_x0000_s2529"/>
                </a:ext>
                <a:ext uri="{FF2B5EF4-FFF2-40B4-BE49-F238E27FC236}">
                  <a16:creationId xmlns:a16="http://schemas.microsoft.com/office/drawing/2014/main" id="{00000000-0008-0000-0900-0000E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104775</xdr:rowOff>
        </xdr:to>
        <xdr:sp macro="" textlink="">
          <xdr:nvSpPr>
            <xdr:cNvPr id="2530" name="Check Box 482" hidden="1">
              <a:extLst>
                <a:ext uri="{63B3BB69-23CF-44E3-9099-C40C66FF867C}">
                  <a14:compatExt spid="_x0000_s2530"/>
                </a:ext>
                <a:ext uri="{FF2B5EF4-FFF2-40B4-BE49-F238E27FC236}">
                  <a16:creationId xmlns:a16="http://schemas.microsoft.com/office/drawing/2014/main" id="{00000000-0008-0000-0900-0000E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104775</xdr:rowOff>
        </xdr:to>
        <xdr:sp macro="" textlink="">
          <xdr:nvSpPr>
            <xdr:cNvPr id="2531" name="Check Box 483" hidden="1">
              <a:extLst>
                <a:ext uri="{63B3BB69-23CF-44E3-9099-C40C66FF867C}">
                  <a14:compatExt spid="_x0000_s2531"/>
                </a:ext>
                <a:ext uri="{FF2B5EF4-FFF2-40B4-BE49-F238E27FC236}">
                  <a16:creationId xmlns:a16="http://schemas.microsoft.com/office/drawing/2014/main" id="{00000000-0008-0000-0900-0000E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104775</xdr:rowOff>
        </xdr:to>
        <xdr:sp macro="" textlink="">
          <xdr:nvSpPr>
            <xdr:cNvPr id="2532" name="Check Box 484" hidden="1">
              <a:extLst>
                <a:ext uri="{63B3BB69-23CF-44E3-9099-C40C66FF867C}">
                  <a14:compatExt spid="_x0000_s2532"/>
                </a:ext>
                <a:ext uri="{FF2B5EF4-FFF2-40B4-BE49-F238E27FC236}">
                  <a16:creationId xmlns:a16="http://schemas.microsoft.com/office/drawing/2014/main" id="{00000000-0008-0000-0900-0000E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104775</xdr:rowOff>
        </xdr:to>
        <xdr:sp macro="" textlink="">
          <xdr:nvSpPr>
            <xdr:cNvPr id="2533" name="Check Box 485" hidden="1">
              <a:extLst>
                <a:ext uri="{63B3BB69-23CF-44E3-9099-C40C66FF867C}">
                  <a14:compatExt spid="_x0000_s2533"/>
                </a:ext>
                <a:ext uri="{FF2B5EF4-FFF2-40B4-BE49-F238E27FC236}">
                  <a16:creationId xmlns:a16="http://schemas.microsoft.com/office/drawing/2014/main" id="{00000000-0008-0000-0900-0000E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9525</xdr:colOff>
          <xdr:row>16</xdr:row>
          <xdr:rowOff>104775</xdr:rowOff>
        </xdr:to>
        <xdr:sp macro="" textlink="">
          <xdr:nvSpPr>
            <xdr:cNvPr id="2534" name="Check Box 486" hidden="1">
              <a:extLst>
                <a:ext uri="{63B3BB69-23CF-44E3-9099-C40C66FF867C}">
                  <a14:compatExt spid="_x0000_s2534"/>
                </a:ext>
                <a:ext uri="{FF2B5EF4-FFF2-40B4-BE49-F238E27FC236}">
                  <a16:creationId xmlns:a16="http://schemas.microsoft.com/office/drawing/2014/main" id="{00000000-0008-0000-0900-0000E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104775</xdr:rowOff>
        </xdr:to>
        <xdr:sp macro="" textlink="">
          <xdr:nvSpPr>
            <xdr:cNvPr id="2535" name="Check Box 487" hidden="1">
              <a:extLst>
                <a:ext uri="{63B3BB69-23CF-44E3-9099-C40C66FF867C}">
                  <a14:compatExt spid="_x0000_s2535"/>
                </a:ext>
                <a:ext uri="{FF2B5EF4-FFF2-40B4-BE49-F238E27FC236}">
                  <a16:creationId xmlns:a16="http://schemas.microsoft.com/office/drawing/2014/main" id="{00000000-0008-0000-0900-0000E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104775</xdr:rowOff>
        </xdr:to>
        <xdr:sp macro="" textlink="">
          <xdr:nvSpPr>
            <xdr:cNvPr id="2536" name="Check Box 488" hidden="1">
              <a:extLst>
                <a:ext uri="{63B3BB69-23CF-44E3-9099-C40C66FF867C}">
                  <a14:compatExt spid="_x0000_s2536"/>
                </a:ext>
                <a:ext uri="{FF2B5EF4-FFF2-40B4-BE49-F238E27FC236}">
                  <a16:creationId xmlns:a16="http://schemas.microsoft.com/office/drawing/2014/main" id="{00000000-0008-0000-0900-0000E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104775</xdr:rowOff>
        </xdr:to>
        <xdr:sp macro="" textlink="">
          <xdr:nvSpPr>
            <xdr:cNvPr id="2537" name="Check Box 489" hidden="1">
              <a:extLst>
                <a:ext uri="{63B3BB69-23CF-44E3-9099-C40C66FF867C}">
                  <a14:compatExt spid="_x0000_s2537"/>
                </a:ext>
                <a:ext uri="{FF2B5EF4-FFF2-40B4-BE49-F238E27FC236}">
                  <a16:creationId xmlns:a16="http://schemas.microsoft.com/office/drawing/2014/main" id="{00000000-0008-0000-0900-0000E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104775</xdr:rowOff>
        </xdr:to>
        <xdr:sp macro="" textlink="">
          <xdr:nvSpPr>
            <xdr:cNvPr id="2538" name="Check Box 490" hidden="1">
              <a:extLst>
                <a:ext uri="{63B3BB69-23CF-44E3-9099-C40C66FF867C}">
                  <a14:compatExt spid="_x0000_s2538"/>
                </a:ext>
                <a:ext uri="{FF2B5EF4-FFF2-40B4-BE49-F238E27FC236}">
                  <a16:creationId xmlns:a16="http://schemas.microsoft.com/office/drawing/2014/main" id="{00000000-0008-0000-0900-0000E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104775</xdr:rowOff>
        </xdr:to>
        <xdr:sp macro="" textlink="">
          <xdr:nvSpPr>
            <xdr:cNvPr id="2539" name="Check Box 491" hidden="1">
              <a:extLst>
                <a:ext uri="{63B3BB69-23CF-44E3-9099-C40C66FF867C}">
                  <a14:compatExt spid="_x0000_s2539"/>
                </a:ext>
                <a:ext uri="{FF2B5EF4-FFF2-40B4-BE49-F238E27FC236}">
                  <a16:creationId xmlns:a16="http://schemas.microsoft.com/office/drawing/2014/main" id="{00000000-0008-0000-0900-0000E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9525</xdr:colOff>
          <xdr:row>16</xdr:row>
          <xdr:rowOff>104775</xdr:rowOff>
        </xdr:to>
        <xdr:sp macro="" textlink="">
          <xdr:nvSpPr>
            <xdr:cNvPr id="2540" name="Check Box 492" hidden="1">
              <a:extLst>
                <a:ext uri="{63B3BB69-23CF-44E3-9099-C40C66FF867C}">
                  <a14:compatExt spid="_x0000_s2540"/>
                </a:ext>
                <a:ext uri="{FF2B5EF4-FFF2-40B4-BE49-F238E27FC236}">
                  <a16:creationId xmlns:a16="http://schemas.microsoft.com/office/drawing/2014/main" id="{00000000-0008-0000-0900-0000E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9525</xdr:colOff>
          <xdr:row>16</xdr:row>
          <xdr:rowOff>104775</xdr:rowOff>
        </xdr:to>
        <xdr:sp macro="" textlink="">
          <xdr:nvSpPr>
            <xdr:cNvPr id="2541" name="Check Box 493" hidden="1">
              <a:extLst>
                <a:ext uri="{63B3BB69-23CF-44E3-9099-C40C66FF867C}">
                  <a14:compatExt spid="_x0000_s2541"/>
                </a:ext>
                <a:ext uri="{FF2B5EF4-FFF2-40B4-BE49-F238E27FC236}">
                  <a16:creationId xmlns:a16="http://schemas.microsoft.com/office/drawing/2014/main" id="{00000000-0008-0000-0900-0000E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9525</xdr:colOff>
          <xdr:row>16</xdr:row>
          <xdr:rowOff>104775</xdr:rowOff>
        </xdr:to>
        <xdr:sp macro="" textlink="">
          <xdr:nvSpPr>
            <xdr:cNvPr id="2542" name="Check Box 494" hidden="1">
              <a:extLst>
                <a:ext uri="{63B3BB69-23CF-44E3-9099-C40C66FF867C}">
                  <a14:compatExt spid="_x0000_s2542"/>
                </a:ext>
                <a:ext uri="{FF2B5EF4-FFF2-40B4-BE49-F238E27FC236}">
                  <a16:creationId xmlns:a16="http://schemas.microsoft.com/office/drawing/2014/main" id="{00000000-0008-0000-0900-0000E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104775</xdr:rowOff>
        </xdr:to>
        <xdr:sp macro="" textlink="">
          <xdr:nvSpPr>
            <xdr:cNvPr id="2543" name="Check Box 495" hidden="1">
              <a:extLst>
                <a:ext uri="{63B3BB69-23CF-44E3-9099-C40C66FF867C}">
                  <a14:compatExt spid="_x0000_s2543"/>
                </a:ext>
                <a:ext uri="{FF2B5EF4-FFF2-40B4-BE49-F238E27FC236}">
                  <a16:creationId xmlns:a16="http://schemas.microsoft.com/office/drawing/2014/main" id="{00000000-0008-0000-0900-0000E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104775</xdr:rowOff>
        </xdr:to>
        <xdr:sp macro="" textlink="">
          <xdr:nvSpPr>
            <xdr:cNvPr id="2544" name="Check Box 496" hidden="1">
              <a:extLst>
                <a:ext uri="{63B3BB69-23CF-44E3-9099-C40C66FF867C}">
                  <a14:compatExt spid="_x0000_s2544"/>
                </a:ext>
                <a:ext uri="{FF2B5EF4-FFF2-40B4-BE49-F238E27FC236}">
                  <a16:creationId xmlns:a16="http://schemas.microsoft.com/office/drawing/2014/main" id="{00000000-0008-0000-0900-0000F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104775</xdr:rowOff>
        </xdr:to>
        <xdr:sp macro="" textlink="">
          <xdr:nvSpPr>
            <xdr:cNvPr id="2545" name="Check Box 497" hidden="1">
              <a:extLst>
                <a:ext uri="{63B3BB69-23CF-44E3-9099-C40C66FF867C}">
                  <a14:compatExt spid="_x0000_s2545"/>
                </a:ext>
                <a:ext uri="{FF2B5EF4-FFF2-40B4-BE49-F238E27FC236}">
                  <a16:creationId xmlns:a16="http://schemas.microsoft.com/office/drawing/2014/main" id="{00000000-0008-0000-0900-0000F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104775</xdr:rowOff>
        </xdr:to>
        <xdr:sp macro="" textlink="">
          <xdr:nvSpPr>
            <xdr:cNvPr id="2546" name="Check Box 498" hidden="1">
              <a:extLst>
                <a:ext uri="{63B3BB69-23CF-44E3-9099-C40C66FF867C}">
                  <a14:compatExt spid="_x0000_s2546"/>
                </a:ext>
                <a:ext uri="{FF2B5EF4-FFF2-40B4-BE49-F238E27FC236}">
                  <a16:creationId xmlns:a16="http://schemas.microsoft.com/office/drawing/2014/main" id="{00000000-0008-0000-0900-0000F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104775</xdr:rowOff>
        </xdr:to>
        <xdr:sp macro="" textlink="">
          <xdr:nvSpPr>
            <xdr:cNvPr id="2547" name="Check Box 499" hidden="1">
              <a:extLst>
                <a:ext uri="{63B3BB69-23CF-44E3-9099-C40C66FF867C}">
                  <a14:compatExt spid="_x0000_s2547"/>
                </a:ext>
                <a:ext uri="{FF2B5EF4-FFF2-40B4-BE49-F238E27FC236}">
                  <a16:creationId xmlns:a16="http://schemas.microsoft.com/office/drawing/2014/main" id="{00000000-0008-0000-0900-0000F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104775</xdr:rowOff>
        </xdr:to>
        <xdr:sp macro="" textlink="">
          <xdr:nvSpPr>
            <xdr:cNvPr id="2548" name="Check Box 500" hidden="1">
              <a:extLst>
                <a:ext uri="{63B3BB69-23CF-44E3-9099-C40C66FF867C}">
                  <a14:compatExt spid="_x0000_s2548"/>
                </a:ext>
                <a:ext uri="{FF2B5EF4-FFF2-40B4-BE49-F238E27FC236}">
                  <a16:creationId xmlns:a16="http://schemas.microsoft.com/office/drawing/2014/main" id="{00000000-0008-0000-0900-0000F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9525</xdr:colOff>
          <xdr:row>16</xdr:row>
          <xdr:rowOff>104775</xdr:rowOff>
        </xdr:to>
        <xdr:sp macro="" textlink="">
          <xdr:nvSpPr>
            <xdr:cNvPr id="2549" name="Check Box 501" hidden="1">
              <a:extLst>
                <a:ext uri="{63B3BB69-23CF-44E3-9099-C40C66FF867C}">
                  <a14:compatExt spid="_x0000_s2549"/>
                </a:ext>
                <a:ext uri="{FF2B5EF4-FFF2-40B4-BE49-F238E27FC236}">
                  <a16:creationId xmlns:a16="http://schemas.microsoft.com/office/drawing/2014/main" id="{00000000-0008-0000-0900-0000F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104775</xdr:rowOff>
        </xdr:to>
        <xdr:sp macro="" textlink="">
          <xdr:nvSpPr>
            <xdr:cNvPr id="2550" name="Check Box 502" hidden="1">
              <a:extLst>
                <a:ext uri="{63B3BB69-23CF-44E3-9099-C40C66FF867C}">
                  <a14:compatExt spid="_x0000_s2550"/>
                </a:ext>
                <a:ext uri="{FF2B5EF4-FFF2-40B4-BE49-F238E27FC236}">
                  <a16:creationId xmlns:a16="http://schemas.microsoft.com/office/drawing/2014/main" id="{00000000-0008-0000-0900-0000F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104775</xdr:rowOff>
        </xdr:to>
        <xdr:sp macro="" textlink="">
          <xdr:nvSpPr>
            <xdr:cNvPr id="2551" name="Check Box 503" hidden="1">
              <a:extLst>
                <a:ext uri="{63B3BB69-23CF-44E3-9099-C40C66FF867C}">
                  <a14:compatExt spid="_x0000_s2551"/>
                </a:ext>
                <a:ext uri="{FF2B5EF4-FFF2-40B4-BE49-F238E27FC236}">
                  <a16:creationId xmlns:a16="http://schemas.microsoft.com/office/drawing/2014/main" id="{00000000-0008-0000-0900-0000F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104775</xdr:rowOff>
        </xdr:to>
        <xdr:sp macro="" textlink="">
          <xdr:nvSpPr>
            <xdr:cNvPr id="2552" name="Check Box 504" hidden="1">
              <a:extLst>
                <a:ext uri="{63B3BB69-23CF-44E3-9099-C40C66FF867C}">
                  <a14:compatExt spid="_x0000_s2552"/>
                </a:ext>
                <a:ext uri="{FF2B5EF4-FFF2-40B4-BE49-F238E27FC236}">
                  <a16:creationId xmlns:a16="http://schemas.microsoft.com/office/drawing/2014/main" id="{00000000-0008-0000-0900-0000F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104775</xdr:rowOff>
        </xdr:to>
        <xdr:sp macro="" textlink="">
          <xdr:nvSpPr>
            <xdr:cNvPr id="2553" name="Check Box 505" hidden="1">
              <a:extLst>
                <a:ext uri="{63B3BB69-23CF-44E3-9099-C40C66FF867C}">
                  <a14:compatExt spid="_x0000_s2553"/>
                </a:ext>
                <a:ext uri="{FF2B5EF4-FFF2-40B4-BE49-F238E27FC236}">
                  <a16:creationId xmlns:a16="http://schemas.microsoft.com/office/drawing/2014/main" id="{00000000-0008-0000-0900-0000F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0</xdr:colOff>
          <xdr:row>16</xdr:row>
          <xdr:rowOff>104775</xdr:rowOff>
        </xdr:to>
        <xdr:sp macro="" textlink="">
          <xdr:nvSpPr>
            <xdr:cNvPr id="2554" name="Check Box 506" hidden="1">
              <a:extLst>
                <a:ext uri="{63B3BB69-23CF-44E3-9099-C40C66FF867C}">
                  <a14:compatExt spid="_x0000_s2554"/>
                </a:ext>
                <a:ext uri="{FF2B5EF4-FFF2-40B4-BE49-F238E27FC236}">
                  <a16:creationId xmlns:a16="http://schemas.microsoft.com/office/drawing/2014/main" id="{00000000-0008-0000-0900-0000F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9525</xdr:colOff>
          <xdr:row>17</xdr:row>
          <xdr:rowOff>104775</xdr:rowOff>
        </xdr:to>
        <xdr:sp macro="" textlink="">
          <xdr:nvSpPr>
            <xdr:cNvPr id="2555" name="Check Box 507" hidden="1">
              <a:extLst>
                <a:ext uri="{63B3BB69-23CF-44E3-9099-C40C66FF867C}">
                  <a14:compatExt spid="_x0000_s2555"/>
                </a:ext>
                <a:ext uri="{FF2B5EF4-FFF2-40B4-BE49-F238E27FC236}">
                  <a16:creationId xmlns:a16="http://schemas.microsoft.com/office/drawing/2014/main" id="{00000000-0008-0000-0900-0000F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104775</xdr:rowOff>
        </xdr:to>
        <xdr:sp macro="" textlink="">
          <xdr:nvSpPr>
            <xdr:cNvPr id="2556" name="Check Box 508" hidden="1">
              <a:extLst>
                <a:ext uri="{63B3BB69-23CF-44E3-9099-C40C66FF867C}">
                  <a14:compatExt spid="_x0000_s2556"/>
                </a:ext>
                <a:ext uri="{FF2B5EF4-FFF2-40B4-BE49-F238E27FC236}">
                  <a16:creationId xmlns:a16="http://schemas.microsoft.com/office/drawing/2014/main" id="{00000000-0008-0000-0900-0000F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104775</xdr:rowOff>
        </xdr:to>
        <xdr:sp macro="" textlink="">
          <xdr:nvSpPr>
            <xdr:cNvPr id="2557" name="Check Box 509" hidden="1">
              <a:extLst>
                <a:ext uri="{63B3BB69-23CF-44E3-9099-C40C66FF867C}">
                  <a14:compatExt spid="_x0000_s2557"/>
                </a:ext>
                <a:ext uri="{FF2B5EF4-FFF2-40B4-BE49-F238E27FC236}">
                  <a16:creationId xmlns:a16="http://schemas.microsoft.com/office/drawing/2014/main" id="{00000000-0008-0000-0900-0000F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104775</xdr:rowOff>
        </xdr:to>
        <xdr:sp macro="" textlink="">
          <xdr:nvSpPr>
            <xdr:cNvPr id="2558" name="Check Box 510" hidden="1">
              <a:extLst>
                <a:ext uri="{63B3BB69-23CF-44E3-9099-C40C66FF867C}">
                  <a14:compatExt spid="_x0000_s2558"/>
                </a:ext>
                <a:ext uri="{FF2B5EF4-FFF2-40B4-BE49-F238E27FC236}">
                  <a16:creationId xmlns:a16="http://schemas.microsoft.com/office/drawing/2014/main" id="{00000000-0008-0000-0900-0000F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104775</xdr:rowOff>
        </xdr:to>
        <xdr:sp macro="" textlink="">
          <xdr:nvSpPr>
            <xdr:cNvPr id="2559" name="Check Box 511" hidden="1">
              <a:extLst>
                <a:ext uri="{63B3BB69-23CF-44E3-9099-C40C66FF867C}">
                  <a14:compatExt spid="_x0000_s2559"/>
                </a:ext>
                <a:ext uri="{FF2B5EF4-FFF2-40B4-BE49-F238E27FC236}">
                  <a16:creationId xmlns:a16="http://schemas.microsoft.com/office/drawing/2014/main" id="{00000000-0008-0000-0900-0000F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104775</xdr:rowOff>
        </xdr:to>
        <xdr:sp macro="" textlink="">
          <xdr:nvSpPr>
            <xdr:cNvPr id="2560" name="Check Box 512" hidden="1">
              <a:extLst>
                <a:ext uri="{63B3BB69-23CF-44E3-9099-C40C66FF867C}">
                  <a14:compatExt spid="_x0000_s2560"/>
                </a:ext>
                <a:ext uri="{FF2B5EF4-FFF2-40B4-BE49-F238E27FC236}">
                  <a16:creationId xmlns:a16="http://schemas.microsoft.com/office/drawing/2014/main" id="{00000000-0008-0000-0900-00000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104775</xdr:rowOff>
        </xdr:to>
        <xdr:sp macro="" textlink="">
          <xdr:nvSpPr>
            <xdr:cNvPr id="2561" name="Check Box 513" hidden="1">
              <a:extLst>
                <a:ext uri="{63B3BB69-23CF-44E3-9099-C40C66FF867C}">
                  <a14:compatExt spid="_x0000_s2561"/>
                </a:ext>
                <a:ext uri="{FF2B5EF4-FFF2-40B4-BE49-F238E27FC236}">
                  <a16:creationId xmlns:a16="http://schemas.microsoft.com/office/drawing/2014/main" id="{00000000-0008-0000-0900-00000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9525</xdr:colOff>
          <xdr:row>17</xdr:row>
          <xdr:rowOff>104775</xdr:rowOff>
        </xdr:to>
        <xdr:sp macro="" textlink="">
          <xdr:nvSpPr>
            <xdr:cNvPr id="2562" name="Check Box 514" hidden="1">
              <a:extLst>
                <a:ext uri="{63B3BB69-23CF-44E3-9099-C40C66FF867C}">
                  <a14:compatExt spid="_x0000_s2562"/>
                </a:ext>
                <a:ext uri="{FF2B5EF4-FFF2-40B4-BE49-F238E27FC236}">
                  <a16:creationId xmlns:a16="http://schemas.microsoft.com/office/drawing/2014/main" id="{00000000-0008-0000-0900-00000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104775</xdr:rowOff>
        </xdr:to>
        <xdr:sp macro="" textlink="">
          <xdr:nvSpPr>
            <xdr:cNvPr id="2563" name="Check Box 515" hidden="1">
              <a:extLst>
                <a:ext uri="{63B3BB69-23CF-44E3-9099-C40C66FF867C}">
                  <a14:compatExt spid="_x0000_s2563"/>
                </a:ext>
                <a:ext uri="{FF2B5EF4-FFF2-40B4-BE49-F238E27FC236}">
                  <a16:creationId xmlns:a16="http://schemas.microsoft.com/office/drawing/2014/main" id="{00000000-0008-0000-0900-00000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104775</xdr:rowOff>
        </xdr:to>
        <xdr:sp macro="" textlink="">
          <xdr:nvSpPr>
            <xdr:cNvPr id="2564" name="Check Box 516" hidden="1">
              <a:extLst>
                <a:ext uri="{63B3BB69-23CF-44E3-9099-C40C66FF867C}">
                  <a14:compatExt spid="_x0000_s2564"/>
                </a:ext>
                <a:ext uri="{FF2B5EF4-FFF2-40B4-BE49-F238E27FC236}">
                  <a16:creationId xmlns:a16="http://schemas.microsoft.com/office/drawing/2014/main" id="{00000000-0008-0000-0900-00000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104775</xdr:rowOff>
        </xdr:to>
        <xdr:sp macro="" textlink="">
          <xdr:nvSpPr>
            <xdr:cNvPr id="2565" name="Check Box 517" hidden="1">
              <a:extLst>
                <a:ext uri="{63B3BB69-23CF-44E3-9099-C40C66FF867C}">
                  <a14:compatExt spid="_x0000_s2565"/>
                </a:ext>
                <a:ext uri="{FF2B5EF4-FFF2-40B4-BE49-F238E27FC236}">
                  <a16:creationId xmlns:a16="http://schemas.microsoft.com/office/drawing/2014/main" id="{00000000-0008-0000-0900-00000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104775</xdr:rowOff>
        </xdr:to>
        <xdr:sp macro="" textlink="">
          <xdr:nvSpPr>
            <xdr:cNvPr id="2566" name="Check Box 518" hidden="1">
              <a:extLst>
                <a:ext uri="{63B3BB69-23CF-44E3-9099-C40C66FF867C}">
                  <a14:compatExt spid="_x0000_s2566"/>
                </a:ext>
                <a:ext uri="{FF2B5EF4-FFF2-40B4-BE49-F238E27FC236}">
                  <a16:creationId xmlns:a16="http://schemas.microsoft.com/office/drawing/2014/main" id="{00000000-0008-0000-0900-00000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104775</xdr:rowOff>
        </xdr:to>
        <xdr:sp macro="" textlink="">
          <xdr:nvSpPr>
            <xdr:cNvPr id="2567" name="Check Box 519" hidden="1">
              <a:extLst>
                <a:ext uri="{63B3BB69-23CF-44E3-9099-C40C66FF867C}">
                  <a14:compatExt spid="_x0000_s2567"/>
                </a:ext>
                <a:ext uri="{FF2B5EF4-FFF2-40B4-BE49-F238E27FC236}">
                  <a16:creationId xmlns:a16="http://schemas.microsoft.com/office/drawing/2014/main" id="{00000000-0008-0000-0900-00000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9525</xdr:colOff>
          <xdr:row>16</xdr:row>
          <xdr:rowOff>104775</xdr:rowOff>
        </xdr:to>
        <xdr:sp macro="" textlink="">
          <xdr:nvSpPr>
            <xdr:cNvPr id="2568" name="Check Box 520" hidden="1">
              <a:extLst>
                <a:ext uri="{63B3BB69-23CF-44E3-9099-C40C66FF867C}">
                  <a14:compatExt spid="_x0000_s2568"/>
                </a:ext>
                <a:ext uri="{FF2B5EF4-FFF2-40B4-BE49-F238E27FC236}">
                  <a16:creationId xmlns:a16="http://schemas.microsoft.com/office/drawing/2014/main" id="{00000000-0008-0000-0900-00000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9525</xdr:colOff>
          <xdr:row>16</xdr:row>
          <xdr:rowOff>104775</xdr:rowOff>
        </xdr:to>
        <xdr:sp macro="" textlink="">
          <xdr:nvSpPr>
            <xdr:cNvPr id="2569" name="Check Box 521" hidden="1">
              <a:extLst>
                <a:ext uri="{63B3BB69-23CF-44E3-9099-C40C66FF867C}">
                  <a14:compatExt spid="_x0000_s2569"/>
                </a:ext>
                <a:ext uri="{FF2B5EF4-FFF2-40B4-BE49-F238E27FC236}">
                  <a16:creationId xmlns:a16="http://schemas.microsoft.com/office/drawing/2014/main" id="{00000000-0008-0000-0900-00000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9525</xdr:colOff>
          <xdr:row>17</xdr:row>
          <xdr:rowOff>104775</xdr:rowOff>
        </xdr:to>
        <xdr:sp macro="" textlink="">
          <xdr:nvSpPr>
            <xdr:cNvPr id="2570" name="Check Box 522" hidden="1">
              <a:extLst>
                <a:ext uri="{63B3BB69-23CF-44E3-9099-C40C66FF867C}">
                  <a14:compatExt spid="_x0000_s2570"/>
                </a:ext>
                <a:ext uri="{FF2B5EF4-FFF2-40B4-BE49-F238E27FC236}">
                  <a16:creationId xmlns:a16="http://schemas.microsoft.com/office/drawing/2014/main" id="{00000000-0008-0000-0900-00000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9525</xdr:colOff>
          <xdr:row>17</xdr:row>
          <xdr:rowOff>104775</xdr:rowOff>
        </xdr:to>
        <xdr:sp macro="" textlink="">
          <xdr:nvSpPr>
            <xdr:cNvPr id="2571" name="Check Box 523" hidden="1">
              <a:extLst>
                <a:ext uri="{63B3BB69-23CF-44E3-9099-C40C66FF867C}">
                  <a14:compatExt spid="_x0000_s2571"/>
                </a:ext>
                <a:ext uri="{FF2B5EF4-FFF2-40B4-BE49-F238E27FC236}">
                  <a16:creationId xmlns:a16="http://schemas.microsoft.com/office/drawing/2014/main" id="{00000000-0008-0000-0900-00000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104775</xdr:rowOff>
        </xdr:to>
        <xdr:sp macro="" textlink="">
          <xdr:nvSpPr>
            <xdr:cNvPr id="2572" name="Check Box 524" hidden="1">
              <a:extLst>
                <a:ext uri="{63B3BB69-23CF-44E3-9099-C40C66FF867C}">
                  <a14:compatExt spid="_x0000_s2572"/>
                </a:ext>
                <a:ext uri="{FF2B5EF4-FFF2-40B4-BE49-F238E27FC236}">
                  <a16:creationId xmlns:a16="http://schemas.microsoft.com/office/drawing/2014/main" id="{00000000-0008-0000-0900-00000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9525</xdr:colOff>
          <xdr:row>17</xdr:row>
          <xdr:rowOff>104775</xdr:rowOff>
        </xdr:to>
        <xdr:sp macro="" textlink="">
          <xdr:nvSpPr>
            <xdr:cNvPr id="2573" name="Check Box 525" hidden="1">
              <a:extLst>
                <a:ext uri="{63B3BB69-23CF-44E3-9099-C40C66FF867C}">
                  <a14:compatExt spid="_x0000_s2573"/>
                </a:ext>
                <a:ext uri="{FF2B5EF4-FFF2-40B4-BE49-F238E27FC236}">
                  <a16:creationId xmlns:a16="http://schemas.microsoft.com/office/drawing/2014/main" id="{00000000-0008-0000-0900-00000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104775</xdr:rowOff>
        </xdr:to>
        <xdr:sp macro="" textlink="">
          <xdr:nvSpPr>
            <xdr:cNvPr id="2574" name="Check Box 526" hidden="1">
              <a:extLst>
                <a:ext uri="{63B3BB69-23CF-44E3-9099-C40C66FF867C}">
                  <a14:compatExt spid="_x0000_s2574"/>
                </a:ext>
                <a:ext uri="{FF2B5EF4-FFF2-40B4-BE49-F238E27FC236}">
                  <a16:creationId xmlns:a16="http://schemas.microsoft.com/office/drawing/2014/main" id="{00000000-0008-0000-0900-00000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104775</xdr:rowOff>
        </xdr:to>
        <xdr:sp macro="" textlink="">
          <xdr:nvSpPr>
            <xdr:cNvPr id="2575" name="Check Box 527" hidden="1">
              <a:extLst>
                <a:ext uri="{63B3BB69-23CF-44E3-9099-C40C66FF867C}">
                  <a14:compatExt spid="_x0000_s2575"/>
                </a:ext>
                <a:ext uri="{FF2B5EF4-FFF2-40B4-BE49-F238E27FC236}">
                  <a16:creationId xmlns:a16="http://schemas.microsoft.com/office/drawing/2014/main" id="{00000000-0008-0000-0900-00000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104775</xdr:rowOff>
        </xdr:to>
        <xdr:sp macro="" textlink="">
          <xdr:nvSpPr>
            <xdr:cNvPr id="2576" name="Check Box 528" hidden="1">
              <a:extLst>
                <a:ext uri="{63B3BB69-23CF-44E3-9099-C40C66FF867C}">
                  <a14:compatExt spid="_x0000_s2576"/>
                </a:ext>
                <a:ext uri="{FF2B5EF4-FFF2-40B4-BE49-F238E27FC236}">
                  <a16:creationId xmlns:a16="http://schemas.microsoft.com/office/drawing/2014/main" id="{00000000-0008-0000-0900-00001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104775</xdr:rowOff>
        </xdr:to>
        <xdr:sp macro="" textlink="">
          <xdr:nvSpPr>
            <xdr:cNvPr id="2577" name="Check Box 529" hidden="1">
              <a:extLst>
                <a:ext uri="{63B3BB69-23CF-44E3-9099-C40C66FF867C}">
                  <a14:compatExt spid="_x0000_s2577"/>
                </a:ext>
                <a:ext uri="{FF2B5EF4-FFF2-40B4-BE49-F238E27FC236}">
                  <a16:creationId xmlns:a16="http://schemas.microsoft.com/office/drawing/2014/main" id="{00000000-0008-0000-0900-00001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104775</xdr:rowOff>
        </xdr:to>
        <xdr:sp macro="" textlink="">
          <xdr:nvSpPr>
            <xdr:cNvPr id="2578" name="Check Box 530" hidden="1">
              <a:extLst>
                <a:ext uri="{63B3BB69-23CF-44E3-9099-C40C66FF867C}">
                  <a14:compatExt spid="_x0000_s2578"/>
                </a:ext>
                <a:ext uri="{FF2B5EF4-FFF2-40B4-BE49-F238E27FC236}">
                  <a16:creationId xmlns:a16="http://schemas.microsoft.com/office/drawing/2014/main" id="{00000000-0008-0000-0900-00001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104775</xdr:rowOff>
        </xdr:to>
        <xdr:sp macro="" textlink="">
          <xdr:nvSpPr>
            <xdr:cNvPr id="2579" name="Check Box 531" hidden="1">
              <a:extLst>
                <a:ext uri="{63B3BB69-23CF-44E3-9099-C40C66FF867C}">
                  <a14:compatExt spid="_x0000_s2579"/>
                </a:ext>
                <a:ext uri="{FF2B5EF4-FFF2-40B4-BE49-F238E27FC236}">
                  <a16:creationId xmlns:a16="http://schemas.microsoft.com/office/drawing/2014/main" id="{00000000-0008-0000-0900-00001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9525</xdr:colOff>
          <xdr:row>17</xdr:row>
          <xdr:rowOff>104775</xdr:rowOff>
        </xdr:to>
        <xdr:sp macro="" textlink="">
          <xdr:nvSpPr>
            <xdr:cNvPr id="2580" name="Check Box 532" hidden="1">
              <a:extLst>
                <a:ext uri="{63B3BB69-23CF-44E3-9099-C40C66FF867C}">
                  <a14:compatExt spid="_x0000_s2580"/>
                </a:ext>
                <a:ext uri="{FF2B5EF4-FFF2-40B4-BE49-F238E27FC236}">
                  <a16:creationId xmlns:a16="http://schemas.microsoft.com/office/drawing/2014/main" id="{00000000-0008-0000-0900-00001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104775</xdr:rowOff>
        </xdr:to>
        <xdr:sp macro="" textlink="">
          <xdr:nvSpPr>
            <xdr:cNvPr id="2581" name="Check Box 533" hidden="1">
              <a:extLst>
                <a:ext uri="{63B3BB69-23CF-44E3-9099-C40C66FF867C}">
                  <a14:compatExt spid="_x0000_s2581"/>
                </a:ext>
                <a:ext uri="{FF2B5EF4-FFF2-40B4-BE49-F238E27FC236}">
                  <a16:creationId xmlns:a16="http://schemas.microsoft.com/office/drawing/2014/main" id="{00000000-0008-0000-0900-00001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104775</xdr:rowOff>
        </xdr:to>
        <xdr:sp macro="" textlink="">
          <xdr:nvSpPr>
            <xdr:cNvPr id="2582" name="Check Box 534" hidden="1">
              <a:extLst>
                <a:ext uri="{63B3BB69-23CF-44E3-9099-C40C66FF867C}">
                  <a14:compatExt spid="_x0000_s2582"/>
                </a:ext>
                <a:ext uri="{FF2B5EF4-FFF2-40B4-BE49-F238E27FC236}">
                  <a16:creationId xmlns:a16="http://schemas.microsoft.com/office/drawing/2014/main" id="{00000000-0008-0000-0900-00001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104775</xdr:rowOff>
        </xdr:to>
        <xdr:sp macro="" textlink="">
          <xdr:nvSpPr>
            <xdr:cNvPr id="2583" name="Check Box 535" hidden="1">
              <a:extLst>
                <a:ext uri="{63B3BB69-23CF-44E3-9099-C40C66FF867C}">
                  <a14:compatExt spid="_x0000_s2583"/>
                </a:ext>
                <a:ext uri="{FF2B5EF4-FFF2-40B4-BE49-F238E27FC236}">
                  <a16:creationId xmlns:a16="http://schemas.microsoft.com/office/drawing/2014/main" id="{00000000-0008-0000-0900-00001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104775</xdr:rowOff>
        </xdr:to>
        <xdr:sp macro="" textlink="">
          <xdr:nvSpPr>
            <xdr:cNvPr id="2584" name="Check Box 536" hidden="1">
              <a:extLst>
                <a:ext uri="{63B3BB69-23CF-44E3-9099-C40C66FF867C}">
                  <a14:compatExt spid="_x0000_s2584"/>
                </a:ext>
                <a:ext uri="{FF2B5EF4-FFF2-40B4-BE49-F238E27FC236}">
                  <a16:creationId xmlns:a16="http://schemas.microsoft.com/office/drawing/2014/main" id="{00000000-0008-0000-0900-00001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104775</xdr:rowOff>
        </xdr:to>
        <xdr:sp macro="" textlink="">
          <xdr:nvSpPr>
            <xdr:cNvPr id="2585" name="Check Box 537" hidden="1">
              <a:extLst>
                <a:ext uri="{63B3BB69-23CF-44E3-9099-C40C66FF867C}">
                  <a14:compatExt spid="_x0000_s2585"/>
                </a:ext>
                <a:ext uri="{FF2B5EF4-FFF2-40B4-BE49-F238E27FC236}">
                  <a16:creationId xmlns:a16="http://schemas.microsoft.com/office/drawing/2014/main" id="{00000000-0008-0000-0900-00001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9525</xdr:colOff>
          <xdr:row>17</xdr:row>
          <xdr:rowOff>104775</xdr:rowOff>
        </xdr:to>
        <xdr:sp macro="" textlink="">
          <xdr:nvSpPr>
            <xdr:cNvPr id="2586" name="Check Box 538" hidden="1">
              <a:extLst>
                <a:ext uri="{63B3BB69-23CF-44E3-9099-C40C66FF867C}">
                  <a14:compatExt spid="_x0000_s2586"/>
                </a:ext>
                <a:ext uri="{FF2B5EF4-FFF2-40B4-BE49-F238E27FC236}">
                  <a16:creationId xmlns:a16="http://schemas.microsoft.com/office/drawing/2014/main" id="{00000000-0008-0000-0900-00001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9525</xdr:colOff>
          <xdr:row>17</xdr:row>
          <xdr:rowOff>104775</xdr:rowOff>
        </xdr:to>
        <xdr:sp macro="" textlink="">
          <xdr:nvSpPr>
            <xdr:cNvPr id="2587" name="Check Box 539" hidden="1">
              <a:extLst>
                <a:ext uri="{63B3BB69-23CF-44E3-9099-C40C66FF867C}">
                  <a14:compatExt spid="_x0000_s2587"/>
                </a:ext>
                <a:ext uri="{FF2B5EF4-FFF2-40B4-BE49-F238E27FC236}">
                  <a16:creationId xmlns:a16="http://schemas.microsoft.com/office/drawing/2014/main" id="{00000000-0008-0000-0900-00001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9525</xdr:colOff>
          <xdr:row>17</xdr:row>
          <xdr:rowOff>104775</xdr:rowOff>
        </xdr:to>
        <xdr:sp macro="" textlink="">
          <xdr:nvSpPr>
            <xdr:cNvPr id="2588" name="Check Box 540" hidden="1">
              <a:extLst>
                <a:ext uri="{63B3BB69-23CF-44E3-9099-C40C66FF867C}">
                  <a14:compatExt spid="_x0000_s2588"/>
                </a:ext>
                <a:ext uri="{FF2B5EF4-FFF2-40B4-BE49-F238E27FC236}">
                  <a16:creationId xmlns:a16="http://schemas.microsoft.com/office/drawing/2014/main" id="{00000000-0008-0000-0900-00001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104775</xdr:rowOff>
        </xdr:to>
        <xdr:sp macro="" textlink="">
          <xdr:nvSpPr>
            <xdr:cNvPr id="2589" name="Check Box 541" hidden="1">
              <a:extLst>
                <a:ext uri="{63B3BB69-23CF-44E3-9099-C40C66FF867C}">
                  <a14:compatExt spid="_x0000_s2589"/>
                </a:ext>
                <a:ext uri="{FF2B5EF4-FFF2-40B4-BE49-F238E27FC236}">
                  <a16:creationId xmlns:a16="http://schemas.microsoft.com/office/drawing/2014/main" id="{00000000-0008-0000-0900-00001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104775</xdr:rowOff>
        </xdr:to>
        <xdr:sp macro="" textlink="">
          <xdr:nvSpPr>
            <xdr:cNvPr id="2590" name="Check Box 542" hidden="1">
              <a:extLst>
                <a:ext uri="{63B3BB69-23CF-44E3-9099-C40C66FF867C}">
                  <a14:compatExt spid="_x0000_s2590"/>
                </a:ext>
                <a:ext uri="{FF2B5EF4-FFF2-40B4-BE49-F238E27FC236}">
                  <a16:creationId xmlns:a16="http://schemas.microsoft.com/office/drawing/2014/main" id="{00000000-0008-0000-0900-00001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104775</xdr:rowOff>
        </xdr:to>
        <xdr:sp macro="" textlink="">
          <xdr:nvSpPr>
            <xdr:cNvPr id="2591" name="Check Box 543" hidden="1">
              <a:extLst>
                <a:ext uri="{63B3BB69-23CF-44E3-9099-C40C66FF867C}">
                  <a14:compatExt spid="_x0000_s2591"/>
                </a:ext>
                <a:ext uri="{FF2B5EF4-FFF2-40B4-BE49-F238E27FC236}">
                  <a16:creationId xmlns:a16="http://schemas.microsoft.com/office/drawing/2014/main" id="{00000000-0008-0000-0900-00001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104775</xdr:rowOff>
        </xdr:to>
        <xdr:sp macro="" textlink="">
          <xdr:nvSpPr>
            <xdr:cNvPr id="2592" name="Check Box 544" hidden="1">
              <a:extLst>
                <a:ext uri="{63B3BB69-23CF-44E3-9099-C40C66FF867C}">
                  <a14:compatExt spid="_x0000_s2592"/>
                </a:ext>
                <a:ext uri="{FF2B5EF4-FFF2-40B4-BE49-F238E27FC236}">
                  <a16:creationId xmlns:a16="http://schemas.microsoft.com/office/drawing/2014/main" id="{00000000-0008-0000-0900-00002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104775</xdr:rowOff>
        </xdr:to>
        <xdr:sp macro="" textlink="">
          <xdr:nvSpPr>
            <xdr:cNvPr id="2593" name="Check Box 545" hidden="1">
              <a:extLst>
                <a:ext uri="{63B3BB69-23CF-44E3-9099-C40C66FF867C}">
                  <a14:compatExt spid="_x0000_s2593"/>
                </a:ext>
                <a:ext uri="{FF2B5EF4-FFF2-40B4-BE49-F238E27FC236}">
                  <a16:creationId xmlns:a16="http://schemas.microsoft.com/office/drawing/2014/main" id="{00000000-0008-0000-0900-00002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104775</xdr:rowOff>
        </xdr:to>
        <xdr:sp macro="" textlink="">
          <xdr:nvSpPr>
            <xdr:cNvPr id="2594" name="Check Box 546" hidden="1">
              <a:extLst>
                <a:ext uri="{63B3BB69-23CF-44E3-9099-C40C66FF867C}">
                  <a14:compatExt spid="_x0000_s2594"/>
                </a:ext>
                <a:ext uri="{FF2B5EF4-FFF2-40B4-BE49-F238E27FC236}">
                  <a16:creationId xmlns:a16="http://schemas.microsoft.com/office/drawing/2014/main" id="{00000000-0008-0000-0900-00002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9525</xdr:colOff>
          <xdr:row>17</xdr:row>
          <xdr:rowOff>104775</xdr:rowOff>
        </xdr:to>
        <xdr:sp macro="" textlink="">
          <xdr:nvSpPr>
            <xdr:cNvPr id="2595" name="Check Box 547" hidden="1">
              <a:extLst>
                <a:ext uri="{63B3BB69-23CF-44E3-9099-C40C66FF867C}">
                  <a14:compatExt spid="_x0000_s2595"/>
                </a:ext>
                <a:ext uri="{FF2B5EF4-FFF2-40B4-BE49-F238E27FC236}">
                  <a16:creationId xmlns:a16="http://schemas.microsoft.com/office/drawing/2014/main" id="{00000000-0008-0000-0900-00002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104775</xdr:rowOff>
        </xdr:to>
        <xdr:sp macro="" textlink="">
          <xdr:nvSpPr>
            <xdr:cNvPr id="2596" name="Check Box 548" hidden="1">
              <a:extLst>
                <a:ext uri="{63B3BB69-23CF-44E3-9099-C40C66FF867C}">
                  <a14:compatExt spid="_x0000_s2596"/>
                </a:ext>
                <a:ext uri="{FF2B5EF4-FFF2-40B4-BE49-F238E27FC236}">
                  <a16:creationId xmlns:a16="http://schemas.microsoft.com/office/drawing/2014/main" id="{00000000-0008-0000-0900-00002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104775</xdr:rowOff>
        </xdr:to>
        <xdr:sp macro="" textlink="">
          <xdr:nvSpPr>
            <xdr:cNvPr id="2597" name="Check Box 549" hidden="1">
              <a:extLst>
                <a:ext uri="{63B3BB69-23CF-44E3-9099-C40C66FF867C}">
                  <a14:compatExt spid="_x0000_s2597"/>
                </a:ext>
                <a:ext uri="{FF2B5EF4-FFF2-40B4-BE49-F238E27FC236}">
                  <a16:creationId xmlns:a16="http://schemas.microsoft.com/office/drawing/2014/main" id="{00000000-0008-0000-0900-00002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104775</xdr:rowOff>
        </xdr:to>
        <xdr:sp macro="" textlink="">
          <xdr:nvSpPr>
            <xdr:cNvPr id="2598" name="Check Box 550" hidden="1">
              <a:extLst>
                <a:ext uri="{63B3BB69-23CF-44E3-9099-C40C66FF867C}">
                  <a14:compatExt spid="_x0000_s2598"/>
                </a:ext>
                <a:ext uri="{FF2B5EF4-FFF2-40B4-BE49-F238E27FC236}">
                  <a16:creationId xmlns:a16="http://schemas.microsoft.com/office/drawing/2014/main" id="{00000000-0008-0000-0900-00002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104775</xdr:rowOff>
        </xdr:to>
        <xdr:sp macro="" textlink="">
          <xdr:nvSpPr>
            <xdr:cNvPr id="2599" name="Check Box 551" hidden="1">
              <a:extLst>
                <a:ext uri="{63B3BB69-23CF-44E3-9099-C40C66FF867C}">
                  <a14:compatExt spid="_x0000_s2599"/>
                </a:ext>
                <a:ext uri="{FF2B5EF4-FFF2-40B4-BE49-F238E27FC236}">
                  <a16:creationId xmlns:a16="http://schemas.microsoft.com/office/drawing/2014/main" id="{00000000-0008-0000-0900-00002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0</xdr:colOff>
          <xdr:row>17</xdr:row>
          <xdr:rowOff>104775</xdr:rowOff>
        </xdr:to>
        <xdr:sp macro="" textlink="">
          <xdr:nvSpPr>
            <xdr:cNvPr id="2600" name="Check Box 552" hidden="1">
              <a:extLst>
                <a:ext uri="{63B3BB69-23CF-44E3-9099-C40C66FF867C}">
                  <a14:compatExt spid="_x0000_s2600"/>
                </a:ext>
                <a:ext uri="{FF2B5EF4-FFF2-40B4-BE49-F238E27FC236}">
                  <a16:creationId xmlns:a16="http://schemas.microsoft.com/office/drawing/2014/main" id="{00000000-0008-0000-0900-00002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9525</xdr:colOff>
          <xdr:row>18</xdr:row>
          <xdr:rowOff>104775</xdr:rowOff>
        </xdr:to>
        <xdr:sp macro="" textlink="">
          <xdr:nvSpPr>
            <xdr:cNvPr id="2601" name="Check Box 553" hidden="1">
              <a:extLst>
                <a:ext uri="{63B3BB69-23CF-44E3-9099-C40C66FF867C}">
                  <a14:compatExt spid="_x0000_s2601"/>
                </a:ext>
                <a:ext uri="{FF2B5EF4-FFF2-40B4-BE49-F238E27FC236}">
                  <a16:creationId xmlns:a16="http://schemas.microsoft.com/office/drawing/2014/main" id="{00000000-0008-0000-0900-00002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104775</xdr:rowOff>
        </xdr:to>
        <xdr:sp macro="" textlink="">
          <xdr:nvSpPr>
            <xdr:cNvPr id="2602" name="Check Box 554" hidden="1">
              <a:extLst>
                <a:ext uri="{63B3BB69-23CF-44E3-9099-C40C66FF867C}">
                  <a14:compatExt spid="_x0000_s2602"/>
                </a:ext>
                <a:ext uri="{FF2B5EF4-FFF2-40B4-BE49-F238E27FC236}">
                  <a16:creationId xmlns:a16="http://schemas.microsoft.com/office/drawing/2014/main" id="{00000000-0008-0000-0900-00002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104775</xdr:rowOff>
        </xdr:to>
        <xdr:sp macro="" textlink="">
          <xdr:nvSpPr>
            <xdr:cNvPr id="2603" name="Check Box 555" hidden="1">
              <a:extLst>
                <a:ext uri="{63B3BB69-23CF-44E3-9099-C40C66FF867C}">
                  <a14:compatExt spid="_x0000_s2603"/>
                </a:ext>
                <a:ext uri="{FF2B5EF4-FFF2-40B4-BE49-F238E27FC236}">
                  <a16:creationId xmlns:a16="http://schemas.microsoft.com/office/drawing/2014/main" id="{00000000-0008-0000-0900-00002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104775</xdr:rowOff>
        </xdr:to>
        <xdr:sp macro="" textlink="">
          <xdr:nvSpPr>
            <xdr:cNvPr id="2604" name="Check Box 556" hidden="1">
              <a:extLst>
                <a:ext uri="{63B3BB69-23CF-44E3-9099-C40C66FF867C}">
                  <a14:compatExt spid="_x0000_s2604"/>
                </a:ext>
                <a:ext uri="{FF2B5EF4-FFF2-40B4-BE49-F238E27FC236}">
                  <a16:creationId xmlns:a16="http://schemas.microsoft.com/office/drawing/2014/main" id="{00000000-0008-0000-0900-00002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104775</xdr:rowOff>
        </xdr:to>
        <xdr:sp macro="" textlink="">
          <xdr:nvSpPr>
            <xdr:cNvPr id="2605" name="Check Box 557" hidden="1">
              <a:extLst>
                <a:ext uri="{63B3BB69-23CF-44E3-9099-C40C66FF867C}">
                  <a14:compatExt spid="_x0000_s2605"/>
                </a:ext>
                <a:ext uri="{FF2B5EF4-FFF2-40B4-BE49-F238E27FC236}">
                  <a16:creationId xmlns:a16="http://schemas.microsoft.com/office/drawing/2014/main" id="{00000000-0008-0000-0900-00002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104775</xdr:rowOff>
        </xdr:to>
        <xdr:sp macro="" textlink="">
          <xdr:nvSpPr>
            <xdr:cNvPr id="2606" name="Check Box 558" hidden="1">
              <a:extLst>
                <a:ext uri="{63B3BB69-23CF-44E3-9099-C40C66FF867C}">
                  <a14:compatExt spid="_x0000_s2606"/>
                </a:ext>
                <a:ext uri="{FF2B5EF4-FFF2-40B4-BE49-F238E27FC236}">
                  <a16:creationId xmlns:a16="http://schemas.microsoft.com/office/drawing/2014/main" id="{00000000-0008-0000-0900-00002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104775</xdr:rowOff>
        </xdr:to>
        <xdr:sp macro="" textlink="">
          <xdr:nvSpPr>
            <xdr:cNvPr id="2607" name="Check Box 559" hidden="1">
              <a:extLst>
                <a:ext uri="{63B3BB69-23CF-44E3-9099-C40C66FF867C}">
                  <a14:compatExt spid="_x0000_s2607"/>
                </a:ext>
                <a:ext uri="{FF2B5EF4-FFF2-40B4-BE49-F238E27FC236}">
                  <a16:creationId xmlns:a16="http://schemas.microsoft.com/office/drawing/2014/main" id="{00000000-0008-0000-0900-00002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9525</xdr:colOff>
          <xdr:row>18</xdr:row>
          <xdr:rowOff>104775</xdr:rowOff>
        </xdr:to>
        <xdr:sp macro="" textlink="">
          <xdr:nvSpPr>
            <xdr:cNvPr id="2608" name="Check Box 560" hidden="1">
              <a:extLst>
                <a:ext uri="{63B3BB69-23CF-44E3-9099-C40C66FF867C}">
                  <a14:compatExt spid="_x0000_s2608"/>
                </a:ext>
                <a:ext uri="{FF2B5EF4-FFF2-40B4-BE49-F238E27FC236}">
                  <a16:creationId xmlns:a16="http://schemas.microsoft.com/office/drawing/2014/main" id="{00000000-0008-0000-0900-00003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104775</xdr:rowOff>
        </xdr:to>
        <xdr:sp macro="" textlink="">
          <xdr:nvSpPr>
            <xdr:cNvPr id="2609" name="Check Box 561" hidden="1">
              <a:extLst>
                <a:ext uri="{63B3BB69-23CF-44E3-9099-C40C66FF867C}">
                  <a14:compatExt spid="_x0000_s2609"/>
                </a:ext>
                <a:ext uri="{FF2B5EF4-FFF2-40B4-BE49-F238E27FC236}">
                  <a16:creationId xmlns:a16="http://schemas.microsoft.com/office/drawing/2014/main" id="{00000000-0008-0000-0900-00003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104775</xdr:rowOff>
        </xdr:to>
        <xdr:sp macro="" textlink="">
          <xdr:nvSpPr>
            <xdr:cNvPr id="2610" name="Check Box 562" hidden="1">
              <a:extLst>
                <a:ext uri="{63B3BB69-23CF-44E3-9099-C40C66FF867C}">
                  <a14:compatExt spid="_x0000_s2610"/>
                </a:ext>
                <a:ext uri="{FF2B5EF4-FFF2-40B4-BE49-F238E27FC236}">
                  <a16:creationId xmlns:a16="http://schemas.microsoft.com/office/drawing/2014/main" id="{00000000-0008-0000-0900-00003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104775</xdr:rowOff>
        </xdr:to>
        <xdr:sp macro="" textlink="">
          <xdr:nvSpPr>
            <xdr:cNvPr id="2611" name="Check Box 563" hidden="1">
              <a:extLst>
                <a:ext uri="{63B3BB69-23CF-44E3-9099-C40C66FF867C}">
                  <a14:compatExt spid="_x0000_s2611"/>
                </a:ext>
                <a:ext uri="{FF2B5EF4-FFF2-40B4-BE49-F238E27FC236}">
                  <a16:creationId xmlns:a16="http://schemas.microsoft.com/office/drawing/2014/main" id="{00000000-0008-0000-0900-00003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104775</xdr:rowOff>
        </xdr:to>
        <xdr:sp macro="" textlink="">
          <xdr:nvSpPr>
            <xdr:cNvPr id="2612" name="Check Box 564" hidden="1">
              <a:extLst>
                <a:ext uri="{63B3BB69-23CF-44E3-9099-C40C66FF867C}">
                  <a14:compatExt spid="_x0000_s2612"/>
                </a:ext>
                <a:ext uri="{FF2B5EF4-FFF2-40B4-BE49-F238E27FC236}">
                  <a16:creationId xmlns:a16="http://schemas.microsoft.com/office/drawing/2014/main" id="{00000000-0008-0000-0900-00003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104775</xdr:rowOff>
        </xdr:to>
        <xdr:sp macro="" textlink="">
          <xdr:nvSpPr>
            <xdr:cNvPr id="2613" name="Check Box 565" hidden="1">
              <a:extLst>
                <a:ext uri="{63B3BB69-23CF-44E3-9099-C40C66FF867C}">
                  <a14:compatExt spid="_x0000_s2613"/>
                </a:ext>
                <a:ext uri="{FF2B5EF4-FFF2-40B4-BE49-F238E27FC236}">
                  <a16:creationId xmlns:a16="http://schemas.microsoft.com/office/drawing/2014/main" id="{00000000-0008-0000-0900-00003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9525</xdr:colOff>
          <xdr:row>17</xdr:row>
          <xdr:rowOff>104775</xdr:rowOff>
        </xdr:to>
        <xdr:sp macro="" textlink="">
          <xdr:nvSpPr>
            <xdr:cNvPr id="2614" name="Check Box 566" hidden="1">
              <a:extLst>
                <a:ext uri="{63B3BB69-23CF-44E3-9099-C40C66FF867C}">
                  <a14:compatExt spid="_x0000_s2614"/>
                </a:ext>
                <a:ext uri="{FF2B5EF4-FFF2-40B4-BE49-F238E27FC236}">
                  <a16:creationId xmlns:a16="http://schemas.microsoft.com/office/drawing/2014/main" id="{00000000-0008-0000-0900-00003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9525</xdr:colOff>
          <xdr:row>17</xdr:row>
          <xdr:rowOff>104775</xdr:rowOff>
        </xdr:to>
        <xdr:sp macro="" textlink="">
          <xdr:nvSpPr>
            <xdr:cNvPr id="2615" name="Check Box 567" hidden="1">
              <a:extLst>
                <a:ext uri="{63B3BB69-23CF-44E3-9099-C40C66FF867C}">
                  <a14:compatExt spid="_x0000_s2615"/>
                </a:ext>
                <a:ext uri="{FF2B5EF4-FFF2-40B4-BE49-F238E27FC236}">
                  <a16:creationId xmlns:a16="http://schemas.microsoft.com/office/drawing/2014/main" id="{00000000-0008-0000-0900-00003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9525</xdr:colOff>
          <xdr:row>18</xdr:row>
          <xdr:rowOff>104775</xdr:rowOff>
        </xdr:to>
        <xdr:sp macro="" textlink="">
          <xdr:nvSpPr>
            <xdr:cNvPr id="2616" name="Check Box 568" hidden="1">
              <a:extLst>
                <a:ext uri="{63B3BB69-23CF-44E3-9099-C40C66FF867C}">
                  <a14:compatExt spid="_x0000_s2616"/>
                </a:ext>
                <a:ext uri="{FF2B5EF4-FFF2-40B4-BE49-F238E27FC236}">
                  <a16:creationId xmlns:a16="http://schemas.microsoft.com/office/drawing/2014/main" id="{00000000-0008-0000-0900-00003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9525</xdr:colOff>
          <xdr:row>18</xdr:row>
          <xdr:rowOff>104775</xdr:rowOff>
        </xdr:to>
        <xdr:sp macro="" textlink="">
          <xdr:nvSpPr>
            <xdr:cNvPr id="2617" name="Check Box 569" hidden="1">
              <a:extLst>
                <a:ext uri="{63B3BB69-23CF-44E3-9099-C40C66FF867C}">
                  <a14:compatExt spid="_x0000_s2617"/>
                </a:ext>
                <a:ext uri="{FF2B5EF4-FFF2-40B4-BE49-F238E27FC236}">
                  <a16:creationId xmlns:a16="http://schemas.microsoft.com/office/drawing/2014/main" id="{00000000-0008-0000-0900-00003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104775</xdr:rowOff>
        </xdr:to>
        <xdr:sp macro="" textlink="">
          <xdr:nvSpPr>
            <xdr:cNvPr id="2618" name="Check Box 570" hidden="1">
              <a:extLst>
                <a:ext uri="{63B3BB69-23CF-44E3-9099-C40C66FF867C}">
                  <a14:compatExt spid="_x0000_s2618"/>
                </a:ext>
                <a:ext uri="{FF2B5EF4-FFF2-40B4-BE49-F238E27FC236}">
                  <a16:creationId xmlns:a16="http://schemas.microsoft.com/office/drawing/2014/main" id="{00000000-0008-0000-0900-00003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9525</xdr:colOff>
          <xdr:row>18</xdr:row>
          <xdr:rowOff>104775</xdr:rowOff>
        </xdr:to>
        <xdr:sp macro="" textlink="">
          <xdr:nvSpPr>
            <xdr:cNvPr id="2619" name="Check Box 571" hidden="1">
              <a:extLst>
                <a:ext uri="{63B3BB69-23CF-44E3-9099-C40C66FF867C}">
                  <a14:compatExt spid="_x0000_s2619"/>
                </a:ext>
                <a:ext uri="{FF2B5EF4-FFF2-40B4-BE49-F238E27FC236}">
                  <a16:creationId xmlns:a16="http://schemas.microsoft.com/office/drawing/2014/main" id="{00000000-0008-0000-0900-00003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104775</xdr:rowOff>
        </xdr:to>
        <xdr:sp macro="" textlink="">
          <xdr:nvSpPr>
            <xdr:cNvPr id="2620" name="Check Box 572" hidden="1">
              <a:extLst>
                <a:ext uri="{63B3BB69-23CF-44E3-9099-C40C66FF867C}">
                  <a14:compatExt spid="_x0000_s2620"/>
                </a:ext>
                <a:ext uri="{FF2B5EF4-FFF2-40B4-BE49-F238E27FC236}">
                  <a16:creationId xmlns:a16="http://schemas.microsoft.com/office/drawing/2014/main" id="{00000000-0008-0000-0900-00003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104775</xdr:rowOff>
        </xdr:to>
        <xdr:sp macro="" textlink="">
          <xdr:nvSpPr>
            <xdr:cNvPr id="2621" name="Check Box 573" hidden="1">
              <a:extLst>
                <a:ext uri="{63B3BB69-23CF-44E3-9099-C40C66FF867C}">
                  <a14:compatExt spid="_x0000_s2621"/>
                </a:ext>
                <a:ext uri="{FF2B5EF4-FFF2-40B4-BE49-F238E27FC236}">
                  <a16:creationId xmlns:a16="http://schemas.microsoft.com/office/drawing/2014/main" id="{00000000-0008-0000-0900-00003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104775</xdr:rowOff>
        </xdr:to>
        <xdr:sp macro="" textlink="">
          <xdr:nvSpPr>
            <xdr:cNvPr id="2622" name="Check Box 574" hidden="1">
              <a:extLst>
                <a:ext uri="{63B3BB69-23CF-44E3-9099-C40C66FF867C}">
                  <a14:compatExt spid="_x0000_s2622"/>
                </a:ext>
                <a:ext uri="{FF2B5EF4-FFF2-40B4-BE49-F238E27FC236}">
                  <a16:creationId xmlns:a16="http://schemas.microsoft.com/office/drawing/2014/main" id="{00000000-0008-0000-0900-00003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104775</xdr:rowOff>
        </xdr:to>
        <xdr:sp macro="" textlink="">
          <xdr:nvSpPr>
            <xdr:cNvPr id="2623" name="Check Box 575" hidden="1">
              <a:extLst>
                <a:ext uri="{63B3BB69-23CF-44E3-9099-C40C66FF867C}">
                  <a14:compatExt spid="_x0000_s2623"/>
                </a:ext>
                <a:ext uri="{FF2B5EF4-FFF2-40B4-BE49-F238E27FC236}">
                  <a16:creationId xmlns:a16="http://schemas.microsoft.com/office/drawing/2014/main" id="{00000000-0008-0000-0900-00003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104775</xdr:rowOff>
        </xdr:to>
        <xdr:sp macro="" textlink="">
          <xdr:nvSpPr>
            <xdr:cNvPr id="2624" name="Check Box 576" hidden="1">
              <a:extLst>
                <a:ext uri="{63B3BB69-23CF-44E3-9099-C40C66FF867C}">
                  <a14:compatExt spid="_x0000_s2624"/>
                </a:ext>
                <a:ext uri="{FF2B5EF4-FFF2-40B4-BE49-F238E27FC236}">
                  <a16:creationId xmlns:a16="http://schemas.microsoft.com/office/drawing/2014/main" id="{00000000-0008-0000-0900-00004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104775</xdr:rowOff>
        </xdr:to>
        <xdr:sp macro="" textlink="">
          <xdr:nvSpPr>
            <xdr:cNvPr id="2625" name="Check Box 577" hidden="1">
              <a:extLst>
                <a:ext uri="{63B3BB69-23CF-44E3-9099-C40C66FF867C}">
                  <a14:compatExt spid="_x0000_s2625"/>
                </a:ext>
                <a:ext uri="{FF2B5EF4-FFF2-40B4-BE49-F238E27FC236}">
                  <a16:creationId xmlns:a16="http://schemas.microsoft.com/office/drawing/2014/main" id="{00000000-0008-0000-0900-00004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9525</xdr:colOff>
          <xdr:row>18</xdr:row>
          <xdr:rowOff>104775</xdr:rowOff>
        </xdr:to>
        <xdr:sp macro="" textlink="">
          <xdr:nvSpPr>
            <xdr:cNvPr id="2626" name="Check Box 578" hidden="1">
              <a:extLst>
                <a:ext uri="{63B3BB69-23CF-44E3-9099-C40C66FF867C}">
                  <a14:compatExt spid="_x0000_s2626"/>
                </a:ext>
                <a:ext uri="{FF2B5EF4-FFF2-40B4-BE49-F238E27FC236}">
                  <a16:creationId xmlns:a16="http://schemas.microsoft.com/office/drawing/2014/main" id="{00000000-0008-0000-0900-00004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104775</xdr:rowOff>
        </xdr:to>
        <xdr:sp macro="" textlink="">
          <xdr:nvSpPr>
            <xdr:cNvPr id="2627" name="Check Box 579" hidden="1">
              <a:extLst>
                <a:ext uri="{63B3BB69-23CF-44E3-9099-C40C66FF867C}">
                  <a14:compatExt spid="_x0000_s2627"/>
                </a:ext>
                <a:ext uri="{FF2B5EF4-FFF2-40B4-BE49-F238E27FC236}">
                  <a16:creationId xmlns:a16="http://schemas.microsoft.com/office/drawing/2014/main" id="{00000000-0008-0000-0900-00004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104775</xdr:rowOff>
        </xdr:to>
        <xdr:sp macro="" textlink="">
          <xdr:nvSpPr>
            <xdr:cNvPr id="2628" name="Check Box 580" hidden="1">
              <a:extLst>
                <a:ext uri="{63B3BB69-23CF-44E3-9099-C40C66FF867C}">
                  <a14:compatExt spid="_x0000_s2628"/>
                </a:ext>
                <a:ext uri="{FF2B5EF4-FFF2-40B4-BE49-F238E27FC236}">
                  <a16:creationId xmlns:a16="http://schemas.microsoft.com/office/drawing/2014/main" id="{00000000-0008-0000-0900-00004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104775</xdr:rowOff>
        </xdr:to>
        <xdr:sp macro="" textlink="">
          <xdr:nvSpPr>
            <xdr:cNvPr id="2629" name="Check Box 581" hidden="1">
              <a:extLst>
                <a:ext uri="{63B3BB69-23CF-44E3-9099-C40C66FF867C}">
                  <a14:compatExt spid="_x0000_s2629"/>
                </a:ext>
                <a:ext uri="{FF2B5EF4-FFF2-40B4-BE49-F238E27FC236}">
                  <a16:creationId xmlns:a16="http://schemas.microsoft.com/office/drawing/2014/main" id="{00000000-0008-0000-0900-00004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104775</xdr:rowOff>
        </xdr:to>
        <xdr:sp macro="" textlink="">
          <xdr:nvSpPr>
            <xdr:cNvPr id="2630" name="Check Box 582" hidden="1">
              <a:extLst>
                <a:ext uri="{63B3BB69-23CF-44E3-9099-C40C66FF867C}">
                  <a14:compatExt spid="_x0000_s2630"/>
                </a:ext>
                <a:ext uri="{FF2B5EF4-FFF2-40B4-BE49-F238E27FC236}">
                  <a16:creationId xmlns:a16="http://schemas.microsoft.com/office/drawing/2014/main" id="{00000000-0008-0000-0900-00004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104775</xdr:rowOff>
        </xdr:to>
        <xdr:sp macro="" textlink="">
          <xdr:nvSpPr>
            <xdr:cNvPr id="2631" name="Check Box 583" hidden="1">
              <a:extLst>
                <a:ext uri="{63B3BB69-23CF-44E3-9099-C40C66FF867C}">
                  <a14:compatExt spid="_x0000_s2631"/>
                </a:ext>
                <a:ext uri="{FF2B5EF4-FFF2-40B4-BE49-F238E27FC236}">
                  <a16:creationId xmlns:a16="http://schemas.microsoft.com/office/drawing/2014/main" id="{00000000-0008-0000-0900-00004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9525</xdr:colOff>
          <xdr:row>18</xdr:row>
          <xdr:rowOff>104775</xdr:rowOff>
        </xdr:to>
        <xdr:sp macro="" textlink="">
          <xdr:nvSpPr>
            <xdr:cNvPr id="2632" name="Check Box 584" hidden="1">
              <a:extLst>
                <a:ext uri="{63B3BB69-23CF-44E3-9099-C40C66FF867C}">
                  <a14:compatExt spid="_x0000_s2632"/>
                </a:ext>
                <a:ext uri="{FF2B5EF4-FFF2-40B4-BE49-F238E27FC236}">
                  <a16:creationId xmlns:a16="http://schemas.microsoft.com/office/drawing/2014/main" id="{00000000-0008-0000-0900-00004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9525</xdr:colOff>
          <xdr:row>18</xdr:row>
          <xdr:rowOff>104775</xdr:rowOff>
        </xdr:to>
        <xdr:sp macro="" textlink="">
          <xdr:nvSpPr>
            <xdr:cNvPr id="2633" name="Check Box 585" hidden="1">
              <a:extLst>
                <a:ext uri="{63B3BB69-23CF-44E3-9099-C40C66FF867C}">
                  <a14:compatExt spid="_x0000_s2633"/>
                </a:ext>
                <a:ext uri="{FF2B5EF4-FFF2-40B4-BE49-F238E27FC236}">
                  <a16:creationId xmlns:a16="http://schemas.microsoft.com/office/drawing/2014/main" id="{00000000-0008-0000-0900-00004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9525</xdr:colOff>
          <xdr:row>18</xdr:row>
          <xdr:rowOff>104775</xdr:rowOff>
        </xdr:to>
        <xdr:sp macro="" textlink="">
          <xdr:nvSpPr>
            <xdr:cNvPr id="2634" name="Check Box 586" hidden="1">
              <a:extLst>
                <a:ext uri="{63B3BB69-23CF-44E3-9099-C40C66FF867C}">
                  <a14:compatExt spid="_x0000_s2634"/>
                </a:ext>
                <a:ext uri="{FF2B5EF4-FFF2-40B4-BE49-F238E27FC236}">
                  <a16:creationId xmlns:a16="http://schemas.microsoft.com/office/drawing/2014/main" id="{00000000-0008-0000-0900-00004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104775</xdr:rowOff>
        </xdr:to>
        <xdr:sp macro="" textlink="">
          <xdr:nvSpPr>
            <xdr:cNvPr id="2635" name="Check Box 587" hidden="1">
              <a:extLst>
                <a:ext uri="{63B3BB69-23CF-44E3-9099-C40C66FF867C}">
                  <a14:compatExt spid="_x0000_s2635"/>
                </a:ext>
                <a:ext uri="{FF2B5EF4-FFF2-40B4-BE49-F238E27FC236}">
                  <a16:creationId xmlns:a16="http://schemas.microsoft.com/office/drawing/2014/main" id="{00000000-0008-0000-0900-00004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104775</xdr:rowOff>
        </xdr:to>
        <xdr:sp macro="" textlink="">
          <xdr:nvSpPr>
            <xdr:cNvPr id="2636" name="Check Box 588" hidden="1">
              <a:extLst>
                <a:ext uri="{63B3BB69-23CF-44E3-9099-C40C66FF867C}">
                  <a14:compatExt spid="_x0000_s2636"/>
                </a:ext>
                <a:ext uri="{FF2B5EF4-FFF2-40B4-BE49-F238E27FC236}">
                  <a16:creationId xmlns:a16="http://schemas.microsoft.com/office/drawing/2014/main" id="{00000000-0008-0000-0900-00004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104775</xdr:rowOff>
        </xdr:to>
        <xdr:sp macro="" textlink="">
          <xdr:nvSpPr>
            <xdr:cNvPr id="2637" name="Check Box 589" hidden="1">
              <a:extLst>
                <a:ext uri="{63B3BB69-23CF-44E3-9099-C40C66FF867C}">
                  <a14:compatExt spid="_x0000_s2637"/>
                </a:ext>
                <a:ext uri="{FF2B5EF4-FFF2-40B4-BE49-F238E27FC236}">
                  <a16:creationId xmlns:a16="http://schemas.microsoft.com/office/drawing/2014/main" id="{00000000-0008-0000-0900-00004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104775</xdr:rowOff>
        </xdr:to>
        <xdr:sp macro="" textlink="">
          <xdr:nvSpPr>
            <xdr:cNvPr id="2638" name="Check Box 590" hidden="1">
              <a:extLst>
                <a:ext uri="{63B3BB69-23CF-44E3-9099-C40C66FF867C}">
                  <a14:compatExt spid="_x0000_s2638"/>
                </a:ext>
                <a:ext uri="{FF2B5EF4-FFF2-40B4-BE49-F238E27FC236}">
                  <a16:creationId xmlns:a16="http://schemas.microsoft.com/office/drawing/2014/main" id="{00000000-0008-0000-0900-00004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104775</xdr:rowOff>
        </xdr:to>
        <xdr:sp macro="" textlink="">
          <xdr:nvSpPr>
            <xdr:cNvPr id="2639" name="Check Box 591" hidden="1">
              <a:extLst>
                <a:ext uri="{63B3BB69-23CF-44E3-9099-C40C66FF867C}">
                  <a14:compatExt spid="_x0000_s2639"/>
                </a:ext>
                <a:ext uri="{FF2B5EF4-FFF2-40B4-BE49-F238E27FC236}">
                  <a16:creationId xmlns:a16="http://schemas.microsoft.com/office/drawing/2014/main" id="{00000000-0008-0000-0900-00004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104775</xdr:rowOff>
        </xdr:to>
        <xdr:sp macro="" textlink="">
          <xdr:nvSpPr>
            <xdr:cNvPr id="2640" name="Check Box 592" hidden="1">
              <a:extLst>
                <a:ext uri="{63B3BB69-23CF-44E3-9099-C40C66FF867C}">
                  <a14:compatExt spid="_x0000_s2640"/>
                </a:ext>
                <a:ext uri="{FF2B5EF4-FFF2-40B4-BE49-F238E27FC236}">
                  <a16:creationId xmlns:a16="http://schemas.microsoft.com/office/drawing/2014/main" id="{00000000-0008-0000-0900-00005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9525</xdr:colOff>
          <xdr:row>18</xdr:row>
          <xdr:rowOff>104775</xdr:rowOff>
        </xdr:to>
        <xdr:sp macro="" textlink="">
          <xdr:nvSpPr>
            <xdr:cNvPr id="2641" name="Check Box 593" hidden="1">
              <a:extLst>
                <a:ext uri="{63B3BB69-23CF-44E3-9099-C40C66FF867C}">
                  <a14:compatExt spid="_x0000_s2641"/>
                </a:ext>
                <a:ext uri="{FF2B5EF4-FFF2-40B4-BE49-F238E27FC236}">
                  <a16:creationId xmlns:a16="http://schemas.microsoft.com/office/drawing/2014/main" id="{00000000-0008-0000-0900-00005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104775</xdr:rowOff>
        </xdr:to>
        <xdr:sp macro="" textlink="">
          <xdr:nvSpPr>
            <xdr:cNvPr id="2642" name="Check Box 594" hidden="1">
              <a:extLst>
                <a:ext uri="{63B3BB69-23CF-44E3-9099-C40C66FF867C}">
                  <a14:compatExt spid="_x0000_s2642"/>
                </a:ext>
                <a:ext uri="{FF2B5EF4-FFF2-40B4-BE49-F238E27FC236}">
                  <a16:creationId xmlns:a16="http://schemas.microsoft.com/office/drawing/2014/main" id="{00000000-0008-0000-0900-00005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104775</xdr:rowOff>
        </xdr:to>
        <xdr:sp macro="" textlink="">
          <xdr:nvSpPr>
            <xdr:cNvPr id="2643" name="Check Box 595" hidden="1">
              <a:extLst>
                <a:ext uri="{63B3BB69-23CF-44E3-9099-C40C66FF867C}">
                  <a14:compatExt spid="_x0000_s2643"/>
                </a:ext>
                <a:ext uri="{FF2B5EF4-FFF2-40B4-BE49-F238E27FC236}">
                  <a16:creationId xmlns:a16="http://schemas.microsoft.com/office/drawing/2014/main" id="{00000000-0008-0000-0900-00005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104775</xdr:rowOff>
        </xdr:to>
        <xdr:sp macro="" textlink="">
          <xdr:nvSpPr>
            <xdr:cNvPr id="2644" name="Check Box 596" hidden="1">
              <a:extLst>
                <a:ext uri="{63B3BB69-23CF-44E3-9099-C40C66FF867C}">
                  <a14:compatExt spid="_x0000_s2644"/>
                </a:ext>
                <a:ext uri="{FF2B5EF4-FFF2-40B4-BE49-F238E27FC236}">
                  <a16:creationId xmlns:a16="http://schemas.microsoft.com/office/drawing/2014/main" id="{00000000-0008-0000-0900-00005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104775</xdr:rowOff>
        </xdr:to>
        <xdr:sp macro="" textlink="">
          <xdr:nvSpPr>
            <xdr:cNvPr id="2645" name="Check Box 597" hidden="1">
              <a:extLst>
                <a:ext uri="{63B3BB69-23CF-44E3-9099-C40C66FF867C}">
                  <a14:compatExt spid="_x0000_s2645"/>
                </a:ext>
                <a:ext uri="{FF2B5EF4-FFF2-40B4-BE49-F238E27FC236}">
                  <a16:creationId xmlns:a16="http://schemas.microsoft.com/office/drawing/2014/main" id="{00000000-0008-0000-0900-00005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0</xdr:colOff>
          <xdr:row>18</xdr:row>
          <xdr:rowOff>104775</xdr:rowOff>
        </xdr:to>
        <xdr:sp macro="" textlink="">
          <xdr:nvSpPr>
            <xdr:cNvPr id="2646" name="Check Box 598" hidden="1">
              <a:extLst>
                <a:ext uri="{63B3BB69-23CF-44E3-9099-C40C66FF867C}">
                  <a14:compatExt spid="_x0000_s2646"/>
                </a:ext>
                <a:ext uri="{FF2B5EF4-FFF2-40B4-BE49-F238E27FC236}">
                  <a16:creationId xmlns:a16="http://schemas.microsoft.com/office/drawing/2014/main" id="{00000000-0008-0000-0900-00005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9525</xdr:colOff>
          <xdr:row>19</xdr:row>
          <xdr:rowOff>104775</xdr:rowOff>
        </xdr:to>
        <xdr:sp macro="" textlink="">
          <xdr:nvSpPr>
            <xdr:cNvPr id="2647" name="Check Box 599" hidden="1">
              <a:extLst>
                <a:ext uri="{63B3BB69-23CF-44E3-9099-C40C66FF867C}">
                  <a14:compatExt spid="_x0000_s2647"/>
                </a:ext>
                <a:ext uri="{FF2B5EF4-FFF2-40B4-BE49-F238E27FC236}">
                  <a16:creationId xmlns:a16="http://schemas.microsoft.com/office/drawing/2014/main" id="{00000000-0008-0000-0900-00005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104775</xdr:rowOff>
        </xdr:to>
        <xdr:sp macro="" textlink="">
          <xdr:nvSpPr>
            <xdr:cNvPr id="2648" name="Check Box 600" hidden="1">
              <a:extLst>
                <a:ext uri="{63B3BB69-23CF-44E3-9099-C40C66FF867C}">
                  <a14:compatExt spid="_x0000_s2648"/>
                </a:ext>
                <a:ext uri="{FF2B5EF4-FFF2-40B4-BE49-F238E27FC236}">
                  <a16:creationId xmlns:a16="http://schemas.microsoft.com/office/drawing/2014/main" id="{00000000-0008-0000-0900-00005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104775</xdr:rowOff>
        </xdr:to>
        <xdr:sp macro="" textlink="">
          <xdr:nvSpPr>
            <xdr:cNvPr id="2649" name="Check Box 601" hidden="1">
              <a:extLst>
                <a:ext uri="{63B3BB69-23CF-44E3-9099-C40C66FF867C}">
                  <a14:compatExt spid="_x0000_s2649"/>
                </a:ext>
                <a:ext uri="{FF2B5EF4-FFF2-40B4-BE49-F238E27FC236}">
                  <a16:creationId xmlns:a16="http://schemas.microsoft.com/office/drawing/2014/main" id="{00000000-0008-0000-0900-00005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104775</xdr:rowOff>
        </xdr:to>
        <xdr:sp macro="" textlink="">
          <xdr:nvSpPr>
            <xdr:cNvPr id="2650" name="Check Box 602" hidden="1">
              <a:extLst>
                <a:ext uri="{63B3BB69-23CF-44E3-9099-C40C66FF867C}">
                  <a14:compatExt spid="_x0000_s2650"/>
                </a:ext>
                <a:ext uri="{FF2B5EF4-FFF2-40B4-BE49-F238E27FC236}">
                  <a16:creationId xmlns:a16="http://schemas.microsoft.com/office/drawing/2014/main" id="{00000000-0008-0000-0900-00005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104775</xdr:rowOff>
        </xdr:to>
        <xdr:sp macro="" textlink="">
          <xdr:nvSpPr>
            <xdr:cNvPr id="2651" name="Check Box 603" hidden="1">
              <a:extLst>
                <a:ext uri="{63B3BB69-23CF-44E3-9099-C40C66FF867C}">
                  <a14:compatExt spid="_x0000_s2651"/>
                </a:ext>
                <a:ext uri="{FF2B5EF4-FFF2-40B4-BE49-F238E27FC236}">
                  <a16:creationId xmlns:a16="http://schemas.microsoft.com/office/drawing/2014/main" id="{00000000-0008-0000-0900-00005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104775</xdr:rowOff>
        </xdr:to>
        <xdr:sp macro="" textlink="">
          <xdr:nvSpPr>
            <xdr:cNvPr id="2652" name="Check Box 604" hidden="1">
              <a:extLst>
                <a:ext uri="{63B3BB69-23CF-44E3-9099-C40C66FF867C}">
                  <a14:compatExt spid="_x0000_s2652"/>
                </a:ext>
                <a:ext uri="{FF2B5EF4-FFF2-40B4-BE49-F238E27FC236}">
                  <a16:creationId xmlns:a16="http://schemas.microsoft.com/office/drawing/2014/main" id="{00000000-0008-0000-0900-00005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104775</xdr:rowOff>
        </xdr:to>
        <xdr:sp macro="" textlink="">
          <xdr:nvSpPr>
            <xdr:cNvPr id="2653" name="Check Box 605" hidden="1">
              <a:extLst>
                <a:ext uri="{63B3BB69-23CF-44E3-9099-C40C66FF867C}">
                  <a14:compatExt spid="_x0000_s2653"/>
                </a:ext>
                <a:ext uri="{FF2B5EF4-FFF2-40B4-BE49-F238E27FC236}">
                  <a16:creationId xmlns:a16="http://schemas.microsoft.com/office/drawing/2014/main" id="{00000000-0008-0000-0900-00005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9525</xdr:colOff>
          <xdr:row>19</xdr:row>
          <xdr:rowOff>104775</xdr:rowOff>
        </xdr:to>
        <xdr:sp macro="" textlink="">
          <xdr:nvSpPr>
            <xdr:cNvPr id="2654" name="Check Box 606" hidden="1">
              <a:extLst>
                <a:ext uri="{63B3BB69-23CF-44E3-9099-C40C66FF867C}">
                  <a14:compatExt spid="_x0000_s2654"/>
                </a:ext>
                <a:ext uri="{FF2B5EF4-FFF2-40B4-BE49-F238E27FC236}">
                  <a16:creationId xmlns:a16="http://schemas.microsoft.com/office/drawing/2014/main" id="{00000000-0008-0000-0900-00005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104775</xdr:rowOff>
        </xdr:to>
        <xdr:sp macro="" textlink="">
          <xdr:nvSpPr>
            <xdr:cNvPr id="2655" name="Check Box 607" hidden="1">
              <a:extLst>
                <a:ext uri="{63B3BB69-23CF-44E3-9099-C40C66FF867C}">
                  <a14:compatExt spid="_x0000_s2655"/>
                </a:ext>
                <a:ext uri="{FF2B5EF4-FFF2-40B4-BE49-F238E27FC236}">
                  <a16:creationId xmlns:a16="http://schemas.microsoft.com/office/drawing/2014/main" id="{00000000-0008-0000-0900-00005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104775</xdr:rowOff>
        </xdr:to>
        <xdr:sp macro="" textlink="">
          <xdr:nvSpPr>
            <xdr:cNvPr id="2656" name="Check Box 608" hidden="1">
              <a:extLst>
                <a:ext uri="{63B3BB69-23CF-44E3-9099-C40C66FF867C}">
                  <a14:compatExt spid="_x0000_s2656"/>
                </a:ext>
                <a:ext uri="{FF2B5EF4-FFF2-40B4-BE49-F238E27FC236}">
                  <a16:creationId xmlns:a16="http://schemas.microsoft.com/office/drawing/2014/main" id="{00000000-0008-0000-0900-00006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104775</xdr:rowOff>
        </xdr:to>
        <xdr:sp macro="" textlink="">
          <xdr:nvSpPr>
            <xdr:cNvPr id="2657" name="Check Box 609" hidden="1">
              <a:extLst>
                <a:ext uri="{63B3BB69-23CF-44E3-9099-C40C66FF867C}">
                  <a14:compatExt spid="_x0000_s2657"/>
                </a:ext>
                <a:ext uri="{FF2B5EF4-FFF2-40B4-BE49-F238E27FC236}">
                  <a16:creationId xmlns:a16="http://schemas.microsoft.com/office/drawing/2014/main" id="{00000000-0008-0000-0900-00006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104775</xdr:rowOff>
        </xdr:to>
        <xdr:sp macro="" textlink="">
          <xdr:nvSpPr>
            <xdr:cNvPr id="2658" name="Check Box 610" hidden="1">
              <a:extLst>
                <a:ext uri="{63B3BB69-23CF-44E3-9099-C40C66FF867C}">
                  <a14:compatExt spid="_x0000_s2658"/>
                </a:ext>
                <a:ext uri="{FF2B5EF4-FFF2-40B4-BE49-F238E27FC236}">
                  <a16:creationId xmlns:a16="http://schemas.microsoft.com/office/drawing/2014/main" id="{00000000-0008-0000-0900-00006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104775</xdr:rowOff>
        </xdr:to>
        <xdr:sp macro="" textlink="">
          <xdr:nvSpPr>
            <xdr:cNvPr id="2659" name="Check Box 611" hidden="1">
              <a:extLst>
                <a:ext uri="{63B3BB69-23CF-44E3-9099-C40C66FF867C}">
                  <a14:compatExt spid="_x0000_s2659"/>
                </a:ext>
                <a:ext uri="{FF2B5EF4-FFF2-40B4-BE49-F238E27FC236}">
                  <a16:creationId xmlns:a16="http://schemas.microsoft.com/office/drawing/2014/main" id="{00000000-0008-0000-0900-00006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9525</xdr:colOff>
          <xdr:row>18</xdr:row>
          <xdr:rowOff>104775</xdr:rowOff>
        </xdr:to>
        <xdr:sp macro="" textlink="">
          <xdr:nvSpPr>
            <xdr:cNvPr id="2660" name="Check Box 612" hidden="1">
              <a:extLst>
                <a:ext uri="{63B3BB69-23CF-44E3-9099-C40C66FF867C}">
                  <a14:compatExt spid="_x0000_s2660"/>
                </a:ext>
                <a:ext uri="{FF2B5EF4-FFF2-40B4-BE49-F238E27FC236}">
                  <a16:creationId xmlns:a16="http://schemas.microsoft.com/office/drawing/2014/main" id="{00000000-0008-0000-0900-00006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9525</xdr:colOff>
          <xdr:row>18</xdr:row>
          <xdr:rowOff>104775</xdr:rowOff>
        </xdr:to>
        <xdr:sp macro="" textlink="">
          <xdr:nvSpPr>
            <xdr:cNvPr id="2661" name="Check Box 613" hidden="1">
              <a:extLst>
                <a:ext uri="{63B3BB69-23CF-44E3-9099-C40C66FF867C}">
                  <a14:compatExt spid="_x0000_s2661"/>
                </a:ext>
                <a:ext uri="{FF2B5EF4-FFF2-40B4-BE49-F238E27FC236}">
                  <a16:creationId xmlns:a16="http://schemas.microsoft.com/office/drawing/2014/main" id="{00000000-0008-0000-0900-00006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9525</xdr:colOff>
          <xdr:row>19</xdr:row>
          <xdr:rowOff>104775</xdr:rowOff>
        </xdr:to>
        <xdr:sp macro="" textlink="">
          <xdr:nvSpPr>
            <xdr:cNvPr id="2662" name="Check Box 614" hidden="1">
              <a:extLst>
                <a:ext uri="{63B3BB69-23CF-44E3-9099-C40C66FF867C}">
                  <a14:compatExt spid="_x0000_s2662"/>
                </a:ext>
                <a:ext uri="{FF2B5EF4-FFF2-40B4-BE49-F238E27FC236}">
                  <a16:creationId xmlns:a16="http://schemas.microsoft.com/office/drawing/2014/main" id="{00000000-0008-0000-0900-00006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9525</xdr:colOff>
          <xdr:row>19</xdr:row>
          <xdr:rowOff>104775</xdr:rowOff>
        </xdr:to>
        <xdr:sp macro="" textlink="">
          <xdr:nvSpPr>
            <xdr:cNvPr id="2663" name="Check Box 615" hidden="1">
              <a:extLst>
                <a:ext uri="{63B3BB69-23CF-44E3-9099-C40C66FF867C}">
                  <a14:compatExt spid="_x0000_s2663"/>
                </a:ext>
                <a:ext uri="{FF2B5EF4-FFF2-40B4-BE49-F238E27FC236}">
                  <a16:creationId xmlns:a16="http://schemas.microsoft.com/office/drawing/2014/main" id="{00000000-0008-0000-0900-00006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104775</xdr:rowOff>
        </xdr:to>
        <xdr:sp macro="" textlink="">
          <xdr:nvSpPr>
            <xdr:cNvPr id="2664" name="Check Box 616" hidden="1">
              <a:extLst>
                <a:ext uri="{63B3BB69-23CF-44E3-9099-C40C66FF867C}">
                  <a14:compatExt spid="_x0000_s2664"/>
                </a:ext>
                <a:ext uri="{FF2B5EF4-FFF2-40B4-BE49-F238E27FC236}">
                  <a16:creationId xmlns:a16="http://schemas.microsoft.com/office/drawing/2014/main" id="{00000000-0008-0000-0900-00006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9525</xdr:colOff>
          <xdr:row>19</xdr:row>
          <xdr:rowOff>104775</xdr:rowOff>
        </xdr:to>
        <xdr:sp macro="" textlink="">
          <xdr:nvSpPr>
            <xdr:cNvPr id="2665" name="Check Box 617" hidden="1">
              <a:extLst>
                <a:ext uri="{63B3BB69-23CF-44E3-9099-C40C66FF867C}">
                  <a14:compatExt spid="_x0000_s2665"/>
                </a:ext>
                <a:ext uri="{FF2B5EF4-FFF2-40B4-BE49-F238E27FC236}">
                  <a16:creationId xmlns:a16="http://schemas.microsoft.com/office/drawing/2014/main" id="{00000000-0008-0000-0900-00006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104775</xdr:rowOff>
        </xdr:to>
        <xdr:sp macro="" textlink="">
          <xdr:nvSpPr>
            <xdr:cNvPr id="2666" name="Check Box 618" hidden="1">
              <a:extLst>
                <a:ext uri="{63B3BB69-23CF-44E3-9099-C40C66FF867C}">
                  <a14:compatExt spid="_x0000_s2666"/>
                </a:ext>
                <a:ext uri="{FF2B5EF4-FFF2-40B4-BE49-F238E27FC236}">
                  <a16:creationId xmlns:a16="http://schemas.microsoft.com/office/drawing/2014/main" id="{00000000-0008-0000-0900-00006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104775</xdr:rowOff>
        </xdr:to>
        <xdr:sp macro="" textlink="">
          <xdr:nvSpPr>
            <xdr:cNvPr id="2667" name="Check Box 619" hidden="1">
              <a:extLst>
                <a:ext uri="{63B3BB69-23CF-44E3-9099-C40C66FF867C}">
                  <a14:compatExt spid="_x0000_s2667"/>
                </a:ext>
                <a:ext uri="{FF2B5EF4-FFF2-40B4-BE49-F238E27FC236}">
                  <a16:creationId xmlns:a16="http://schemas.microsoft.com/office/drawing/2014/main" id="{00000000-0008-0000-0900-00006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104775</xdr:rowOff>
        </xdr:to>
        <xdr:sp macro="" textlink="">
          <xdr:nvSpPr>
            <xdr:cNvPr id="2668" name="Check Box 620" hidden="1">
              <a:extLst>
                <a:ext uri="{63B3BB69-23CF-44E3-9099-C40C66FF867C}">
                  <a14:compatExt spid="_x0000_s2668"/>
                </a:ext>
                <a:ext uri="{FF2B5EF4-FFF2-40B4-BE49-F238E27FC236}">
                  <a16:creationId xmlns:a16="http://schemas.microsoft.com/office/drawing/2014/main" id="{00000000-0008-0000-0900-00006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104775</xdr:rowOff>
        </xdr:to>
        <xdr:sp macro="" textlink="">
          <xdr:nvSpPr>
            <xdr:cNvPr id="2669" name="Check Box 621" hidden="1">
              <a:extLst>
                <a:ext uri="{63B3BB69-23CF-44E3-9099-C40C66FF867C}">
                  <a14:compatExt spid="_x0000_s2669"/>
                </a:ext>
                <a:ext uri="{FF2B5EF4-FFF2-40B4-BE49-F238E27FC236}">
                  <a16:creationId xmlns:a16="http://schemas.microsoft.com/office/drawing/2014/main" id="{00000000-0008-0000-0900-00006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104775</xdr:rowOff>
        </xdr:to>
        <xdr:sp macro="" textlink="">
          <xdr:nvSpPr>
            <xdr:cNvPr id="2670" name="Check Box 622" hidden="1">
              <a:extLst>
                <a:ext uri="{63B3BB69-23CF-44E3-9099-C40C66FF867C}">
                  <a14:compatExt spid="_x0000_s2670"/>
                </a:ext>
                <a:ext uri="{FF2B5EF4-FFF2-40B4-BE49-F238E27FC236}">
                  <a16:creationId xmlns:a16="http://schemas.microsoft.com/office/drawing/2014/main" id="{00000000-0008-0000-0900-00006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104775</xdr:rowOff>
        </xdr:to>
        <xdr:sp macro="" textlink="">
          <xdr:nvSpPr>
            <xdr:cNvPr id="2671" name="Check Box 623" hidden="1">
              <a:extLst>
                <a:ext uri="{63B3BB69-23CF-44E3-9099-C40C66FF867C}">
                  <a14:compatExt spid="_x0000_s2671"/>
                </a:ext>
                <a:ext uri="{FF2B5EF4-FFF2-40B4-BE49-F238E27FC236}">
                  <a16:creationId xmlns:a16="http://schemas.microsoft.com/office/drawing/2014/main" id="{00000000-0008-0000-0900-00006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9525</xdr:colOff>
          <xdr:row>19</xdr:row>
          <xdr:rowOff>104775</xdr:rowOff>
        </xdr:to>
        <xdr:sp macro="" textlink="">
          <xdr:nvSpPr>
            <xdr:cNvPr id="2672" name="Check Box 624" hidden="1">
              <a:extLst>
                <a:ext uri="{63B3BB69-23CF-44E3-9099-C40C66FF867C}">
                  <a14:compatExt spid="_x0000_s2672"/>
                </a:ext>
                <a:ext uri="{FF2B5EF4-FFF2-40B4-BE49-F238E27FC236}">
                  <a16:creationId xmlns:a16="http://schemas.microsoft.com/office/drawing/2014/main" id="{00000000-0008-0000-0900-00007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104775</xdr:rowOff>
        </xdr:to>
        <xdr:sp macro="" textlink="">
          <xdr:nvSpPr>
            <xdr:cNvPr id="2673" name="Check Box 625" hidden="1">
              <a:extLst>
                <a:ext uri="{63B3BB69-23CF-44E3-9099-C40C66FF867C}">
                  <a14:compatExt spid="_x0000_s2673"/>
                </a:ext>
                <a:ext uri="{FF2B5EF4-FFF2-40B4-BE49-F238E27FC236}">
                  <a16:creationId xmlns:a16="http://schemas.microsoft.com/office/drawing/2014/main" id="{00000000-0008-0000-0900-00007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104775</xdr:rowOff>
        </xdr:to>
        <xdr:sp macro="" textlink="">
          <xdr:nvSpPr>
            <xdr:cNvPr id="2674" name="Check Box 626" hidden="1">
              <a:extLst>
                <a:ext uri="{63B3BB69-23CF-44E3-9099-C40C66FF867C}">
                  <a14:compatExt spid="_x0000_s2674"/>
                </a:ext>
                <a:ext uri="{FF2B5EF4-FFF2-40B4-BE49-F238E27FC236}">
                  <a16:creationId xmlns:a16="http://schemas.microsoft.com/office/drawing/2014/main" id="{00000000-0008-0000-0900-00007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104775</xdr:rowOff>
        </xdr:to>
        <xdr:sp macro="" textlink="">
          <xdr:nvSpPr>
            <xdr:cNvPr id="2675" name="Check Box 627" hidden="1">
              <a:extLst>
                <a:ext uri="{63B3BB69-23CF-44E3-9099-C40C66FF867C}">
                  <a14:compatExt spid="_x0000_s2675"/>
                </a:ext>
                <a:ext uri="{FF2B5EF4-FFF2-40B4-BE49-F238E27FC236}">
                  <a16:creationId xmlns:a16="http://schemas.microsoft.com/office/drawing/2014/main" id="{00000000-0008-0000-0900-00007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104775</xdr:rowOff>
        </xdr:to>
        <xdr:sp macro="" textlink="">
          <xdr:nvSpPr>
            <xdr:cNvPr id="2676" name="Check Box 628" hidden="1">
              <a:extLst>
                <a:ext uri="{63B3BB69-23CF-44E3-9099-C40C66FF867C}">
                  <a14:compatExt spid="_x0000_s2676"/>
                </a:ext>
                <a:ext uri="{FF2B5EF4-FFF2-40B4-BE49-F238E27FC236}">
                  <a16:creationId xmlns:a16="http://schemas.microsoft.com/office/drawing/2014/main" id="{00000000-0008-0000-0900-00007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104775</xdr:rowOff>
        </xdr:to>
        <xdr:sp macro="" textlink="">
          <xdr:nvSpPr>
            <xdr:cNvPr id="2677" name="Check Box 629" hidden="1">
              <a:extLst>
                <a:ext uri="{63B3BB69-23CF-44E3-9099-C40C66FF867C}">
                  <a14:compatExt spid="_x0000_s2677"/>
                </a:ext>
                <a:ext uri="{FF2B5EF4-FFF2-40B4-BE49-F238E27FC236}">
                  <a16:creationId xmlns:a16="http://schemas.microsoft.com/office/drawing/2014/main" id="{00000000-0008-0000-0900-00007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9525</xdr:colOff>
          <xdr:row>19</xdr:row>
          <xdr:rowOff>104775</xdr:rowOff>
        </xdr:to>
        <xdr:sp macro="" textlink="">
          <xdr:nvSpPr>
            <xdr:cNvPr id="2678" name="Check Box 630" hidden="1">
              <a:extLst>
                <a:ext uri="{63B3BB69-23CF-44E3-9099-C40C66FF867C}">
                  <a14:compatExt spid="_x0000_s2678"/>
                </a:ext>
                <a:ext uri="{FF2B5EF4-FFF2-40B4-BE49-F238E27FC236}">
                  <a16:creationId xmlns:a16="http://schemas.microsoft.com/office/drawing/2014/main" id="{00000000-0008-0000-0900-00007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9525</xdr:colOff>
          <xdr:row>19</xdr:row>
          <xdr:rowOff>104775</xdr:rowOff>
        </xdr:to>
        <xdr:sp macro="" textlink="">
          <xdr:nvSpPr>
            <xdr:cNvPr id="2679" name="Check Box 631" hidden="1">
              <a:extLst>
                <a:ext uri="{63B3BB69-23CF-44E3-9099-C40C66FF867C}">
                  <a14:compatExt spid="_x0000_s2679"/>
                </a:ext>
                <a:ext uri="{FF2B5EF4-FFF2-40B4-BE49-F238E27FC236}">
                  <a16:creationId xmlns:a16="http://schemas.microsoft.com/office/drawing/2014/main" id="{00000000-0008-0000-0900-00007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9525</xdr:colOff>
          <xdr:row>19</xdr:row>
          <xdr:rowOff>104775</xdr:rowOff>
        </xdr:to>
        <xdr:sp macro="" textlink="">
          <xdr:nvSpPr>
            <xdr:cNvPr id="2680" name="Check Box 632" hidden="1">
              <a:extLst>
                <a:ext uri="{63B3BB69-23CF-44E3-9099-C40C66FF867C}">
                  <a14:compatExt spid="_x0000_s2680"/>
                </a:ext>
                <a:ext uri="{FF2B5EF4-FFF2-40B4-BE49-F238E27FC236}">
                  <a16:creationId xmlns:a16="http://schemas.microsoft.com/office/drawing/2014/main" id="{00000000-0008-0000-0900-00007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104775</xdr:rowOff>
        </xdr:to>
        <xdr:sp macro="" textlink="">
          <xdr:nvSpPr>
            <xdr:cNvPr id="2681" name="Check Box 633" hidden="1">
              <a:extLst>
                <a:ext uri="{63B3BB69-23CF-44E3-9099-C40C66FF867C}">
                  <a14:compatExt spid="_x0000_s2681"/>
                </a:ext>
                <a:ext uri="{FF2B5EF4-FFF2-40B4-BE49-F238E27FC236}">
                  <a16:creationId xmlns:a16="http://schemas.microsoft.com/office/drawing/2014/main" id="{00000000-0008-0000-0900-00007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104775</xdr:rowOff>
        </xdr:to>
        <xdr:sp macro="" textlink="">
          <xdr:nvSpPr>
            <xdr:cNvPr id="2682" name="Check Box 634" hidden="1">
              <a:extLst>
                <a:ext uri="{63B3BB69-23CF-44E3-9099-C40C66FF867C}">
                  <a14:compatExt spid="_x0000_s2682"/>
                </a:ext>
                <a:ext uri="{FF2B5EF4-FFF2-40B4-BE49-F238E27FC236}">
                  <a16:creationId xmlns:a16="http://schemas.microsoft.com/office/drawing/2014/main" id="{00000000-0008-0000-0900-00007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104775</xdr:rowOff>
        </xdr:to>
        <xdr:sp macro="" textlink="">
          <xdr:nvSpPr>
            <xdr:cNvPr id="2683" name="Check Box 635" hidden="1">
              <a:extLst>
                <a:ext uri="{63B3BB69-23CF-44E3-9099-C40C66FF867C}">
                  <a14:compatExt spid="_x0000_s2683"/>
                </a:ext>
                <a:ext uri="{FF2B5EF4-FFF2-40B4-BE49-F238E27FC236}">
                  <a16:creationId xmlns:a16="http://schemas.microsoft.com/office/drawing/2014/main" id="{00000000-0008-0000-0900-00007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104775</xdr:rowOff>
        </xdr:to>
        <xdr:sp macro="" textlink="">
          <xdr:nvSpPr>
            <xdr:cNvPr id="2684" name="Check Box 636" hidden="1">
              <a:extLst>
                <a:ext uri="{63B3BB69-23CF-44E3-9099-C40C66FF867C}">
                  <a14:compatExt spid="_x0000_s2684"/>
                </a:ext>
                <a:ext uri="{FF2B5EF4-FFF2-40B4-BE49-F238E27FC236}">
                  <a16:creationId xmlns:a16="http://schemas.microsoft.com/office/drawing/2014/main" id="{00000000-0008-0000-0900-00007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104775</xdr:rowOff>
        </xdr:to>
        <xdr:sp macro="" textlink="">
          <xdr:nvSpPr>
            <xdr:cNvPr id="2685" name="Check Box 637" hidden="1">
              <a:extLst>
                <a:ext uri="{63B3BB69-23CF-44E3-9099-C40C66FF867C}">
                  <a14:compatExt spid="_x0000_s2685"/>
                </a:ext>
                <a:ext uri="{FF2B5EF4-FFF2-40B4-BE49-F238E27FC236}">
                  <a16:creationId xmlns:a16="http://schemas.microsoft.com/office/drawing/2014/main" id="{00000000-0008-0000-0900-00007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104775</xdr:rowOff>
        </xdr:to>
        <xdr:sp macro="" textlink="">
          <xdr:nvSpPr>
            <xdr:cNvPr id="2686" name="Check Box 638" hidden="1">
              <a:extLst>
                <a:ext uri="{63B3BB69-23CF-44E3-9099-C40C66FF867C}">
                  <a14:compatExt spid="_x0000_s2686"/>
                </a:ext>
                <a:ext uri="{FF2B5EF4-FFF2-40B4-BE49-F238E27FC236}">
                  <a16:creationId xmlns:a16="http://schemas.microsoft.com/office/drawing/2014/main" id="{00000000-0008-0000-0900-00007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9525</xdr:colOff>
          <xdr:row>19</xdr:row>
          <xdr:rowOff>104775</xdr:rowOff>
        </xdr:to>
        <xdr:sp macro="" textlink="">
          <xdr:nvSpPr>
            <xdr:cNvPr id="2687" name="Check Box 639" hidden="1">
              <a:extLst>
                <a:ext uri="{63B3BB69-23CF-44E3-9099-C40C66FF867C}">
                  <a14:compatExt spid="_x0000_s2687"/>
                </a:ext>
                <a:ext uri="{FF2B5EF4-FFF2-40B4-BE49-F238E27FC236}">
                  <a16:creationId xmlns:a16="http://schemas.microsoft.com/office/drawing/2014/main" id="{00000000-0008-0000-0900-00007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104775</xdr:rowOff>
        </xdr:to>
        <xdr:sp macro="" textlink="">
          <xdr:nvSpPr>
            <xdr:cNvPr id="2688" name="Check Box 640" hidden="1">
              <a:extLst>
                <a:ext uri="{63B3BB69-23CF-44E3-9099-C40C66FF867C}">
                  <a14:compatExt spid="_x0000_s2688"/>
                </a:ext>
                <a:ext uri="{FF2B5EF4-FFF2-40B4-BE49-F238E27FC236}">
                  <a16:creationId xmlns:a16="http://schemas.microsoft.com/office/drawing/2014/main" id="{00000000-0008-0000-0900-00008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104775</xdr:rowOff>
        </xdr:to>
        <xdr:sp macro="" textlink="">
          <xdr:nvSpPr>
            <xdr:cNvPr id="2689" name="Check Box 641" hidden="1">
              <a:extLst>
                <a:ext uri="{63B3BB69-23CF-44E3-9099-C40C66FF867C}">
                  <a14:compatExt spid="_x0000_s2689"/>
                </a:ext>
                <a:ext uri="{FF2B5EF4-FFF2-40B4-BE49-F238E27FC236}">
                  <a16:creationId xmlns:a16="http://schemas.microsoft.com/office/drawing/2014/main" id="{00000000-0008-0000-0900-00008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104775</xdr:rowOff>
        </xdr:to>
        <xdr:sp macro="" textlink="">
          <xdr:nvSpPr>
            <xdr:cNvPr id="2690" name="Check Box 642" hidden="1">
              <a:extLst>
                <a:ext uri="{63B3BB69-23CF-44E3-9099-C40C66FF867C}">
                  <a14:compatExt spid="_x0000_s2690"/>
                </a:ext>
                <a:ext uri="{FF2B5EF4-FFF2-40B4-BE49-F238E27FC236}">
                  <a16:creationId xmlns:a16="http://schemas.microsoft.com/office/drawing/2014/main" id="{00000000-0008-0000-0900-00008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104775</xdr:rowOff>
        </xdr:to>
        <xdr:sp macro="" textlink="">
          <xdr:nvSpPr>
            <xdr:cNvPr id="2691" name="Check Box 643" hidden="1">
              <a:extLst>
                <a:ext uri="{63B3BB69-23CF-44E3-9099-C40C66FF867C}">
                  <a14:compatExt spid="_x0000_s2691"/>
                </a:ext>
                <a:ext uri="{FF2B5EF4-FFF2-40B4-BE49-F238E27FC236}">
                  <a16:creationId xmlns:a16="http://schemas.microsoft.com/office/drawing/2014/main" id="{00000000-0008-0000-0900-00008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0</xdr:colOff>
          <xdr:row>19</xdr:row>
          <xdr:rowOff>104775</xdr:rowOff>
        </xdr:to>
        <xdr:sp macro="" textlink="">
          <xdr:nvSpPr>
            <xdr:cNvPr id="2692" name="Check Box 644" hidden="1">
              <a:extLst>
                <a:ext uri="{63B3BB69-23CF-44E3-9099-C40C66FF867C}">
                  <a14:compatExt spid="_x0000_s2692"/>
                </a:ext>
                <a:ext uri="{FF2B5EF4-FFF2-40B4-BE49-F238E27FC236}">
                  <a16:creationId xmlns:a16="http://schemas.microsoft.com/office/drawing/2014/main" id="{00000000-0008-0000-0900-00008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9525</xdr:colOff>
          <xdr:row>20</xdr:row>
          <xdr:rowOff>104775</xdr:rowOff>
        </xdr:to>
        <xdr:sp macro="" textlink="">
          <xdr:nvSpPr>
            <xdr:cNvPr id="2693" name="Check Box 645" hidden="1">
              <a:extLst>
                <a:ext uri="{63B3BB69-23CF-44E3-9099-C40C66FF867C}">
                  <a14:compatExt spid="_x0000_s2693"/>
                </a:ext>
                <a:ext uri="{FF2B5EF4-FFF2-40B4-BE49-F238E27FC236}">
                  <a16:creationId xmlns:a16="http://schemas.microsoft.com/office/drawing/2014/main" id="{00000000-0008-0000-0900-00008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104775</xdr:rowOff>
        </xdr:to>
        <xdr:sp macro="" textlink="">
          <xdr:nvSpPr>
            <xdr:cNvPr id="2694" name="Check Box 646" hidden="1">
              <a:extLst>
                <a:ext uri="{63B3BB69-23CF-44E3-9099-C40C66FF867C}">
                  <a14:compatExt spid="_x0000_s2694"/>
                </a:ext>
                <a:ext uri="{FF2B5EF4-FFF2-40B4-BE49-F238E27FC236}">
                  <a16:creationId xmlns:a16="http://schemas.microsoft.com/office/drawing/2014/main" id="{00000000-0008-0000-0900-00008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104775</xdr:rowOff>
        </xdr:to>
        <xdr:sp macro="" textlink="">
          <xdr:nvSpPr>
            <xdr:cNvPr id="2695" name="Check Box 647" hidden="1">
              <a:extLst>
                <a:ext uri="{63B3BB69-23CF-44E3-9099-C40C66FF867C}">
                  <a14:compatExt spid="_x0000_s2695"/>
                </a:ext>
                <a:ext uri="{FF2B5EF4-FFF2-40B4-BE49-F238E27FC236}">
                  <a16:creationId xmlns:a16="http://schemas.microsoft.com/office/drawing/2014/main" id="{00000000-0008-0000-0900-00008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104775</xdr:rowOff>
        </xdr:to>
        <xdr:sp macro="" textlink="">
          <xdr:nvSpPr>
            <xdr:cNvPr id="2696" name="Check Box 648" hidden="1">
              <a:extLst>
                <a:ext uri="{63B3BB69-23CF-44E3-9099-C40C66FF867C}">
                  <a14:compatExt spid="_x0000_s2696"/>
                </a:ext>
                <a:ext uri="{FF2B5EF4-FFF2-40B4-BE49-F238E27FC236}">
                  <a16:creationId xmlns:a16="http://schemas.microsoft.com/office/drawing/2014/main" id="{00000000-0008-0000-0900-00008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104775</xdr:rowOff>
        </xdr:to>
        <xdr:sp macro="" textlink="">
          <xdr:nvSpPr>
            <xdr:cNvPr id="2697" name="Check Box 649" hidden="1">
              <a:extLst>
                <a:ext uri="{63B3BB69-23CF-44E3-9099-C40C66FF867C}">
                  <a14:compatExt spid="_x0000_s2697"/>
                </a:ext>
                <a:ext uri="{FF2B5EF4-FFF2-40B4-BE49-F238E27FC236}">
                  <a16:creationId xmlns:a16="http://schemas.microsoft.com/office/drawing/2014/main" id="{00000000-0008-0000-0900-00008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104775</xdr:rowOff>
        </xdr:to>
        <xdr:sp macro="" textlink="">
          <xdr:nvSpPr>
            <xdr:cNvPr id="2698" name="Check Box 650" hidden="1">
              <a:extLst>
                <a:ext uri="{63B3BB69-23CF-44E3-9099-C40C66FF867C}">
                  <a14:compatExt spid="_x0000_s2698"/>
                </a:ext>
                <a:ext uri="{FF2B5EF4-FFF2-40B4-BE49-F238E27FC236}">
                  <a16:creationId xmlns:a16="http://schemas.microsoft.com/office/drawing/2014/main" id="{00000000-0008-0000-0900-00008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104775</xdr:rowOff>
        </xdr:to>
        <xdr:sp macro="" textlink="">
          <xdr:nvSpPr>
            <xdr:cNvPr id="2699" name="Check Box 651" hidden="1">
              <a:extLst>
                <a:ext uri="{63B3BB69-23CF-44E3-9099-C40C66FF867C}">
                  <a14:compatExt spid="_x0000_s2699"/>
                </a:ext>
                <a:ext uri="{FF2B5EF4-FFF2-40B4-BE49-F238E27FC236}">
                  <a16:creationId xmlns:a16="http://schemas.microsoft.com/office/drawing/2014/main" id="{00000000-0008-0000-0900-00008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9525</xdr:colOff>
          <xdr:row>20</xdr:row>
          <xdr:rowOff>104775</xdr:rowOff>
        </xdr:to>
        <xdr:sp macro="" textlink="">
          <xdr:nvSpPr>
            <xdr:cNvPr id="2700" name="Check Box 652" hidden="1">
              <a:extLst>
                <a:ext uri="{63B3BB69-23CF-44E3-9099-C40C66FF867C}">
                  <a14:compatExt spid="_x0000_s2700"/>
                </a:ext>
                <a:ext uri="{FF2B5EF4-FFF2-40B4-BE49-F238E27FC236}">
                  <a16:creationId xmlns:a16="http://schemas.microsoft.com/office/drawing/2014/main" id="{00000000-0008-0000-0900-00008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104775</xdr:rowOff>
        </xdr:to>
        <xdr:sp macro="" textlink="">
          <xdr:nvSpPr>
            <xdr:cNvPr id="2701" name="Check Box 653" hidden="1">
              <a:extLst>
                <a:ext uri="{63B3BB69-23CF-44E3-9099-C40C66FF867C}">
                  <a14:compatExt spid="_x0000_s2701"/>
                </a:ext>
                <a:ext uri="{FF2B5EF4-FFF2-40B4-BE49-F238E27FC236}">
                  <a16:creationId xmlns:a16="http://schemas.microsoft.com/office/drawing/2014/main" id="{00000000-0008-0000-0900-00008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104775</xdr:rowOff>
        </xdr:to>
        <xdr:sp macro="" textlink="">
          <xdr:nvSpPr>
            <xdr:cNvPr id="2702" name="Check Box 654" hidden="1">
              <a:extLst>
                <a:ext uri="{63B3BB69-23CF-44E3-9099-C40C66FF867C}">
                  <a14:compatExt spid="_x0000_s2702"/>
                </a:ext>
                <a:ext uri="{FF2B5EF4-FFF2-40B4-BE49-F238E27FC236}">
                  <a16:creationId xmlns:a16="http://schemas.microsoft.com/office/drawing/2014/main" id="{00000000-0008-0000-0900-00008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104775</xdr:rowOff>
        </xdr:to>
        <xdr:sp macro="" textlink="">
          <xdr:nvSpPr>
            <xdr:cNvPr id="2703" name="Check Box 655" hidden="1">
              <a:extLst>
                <a:ext uri="{63B3BB69-23CF-44E3-9099-C40C66FF867C}">
                  <a14:compatExt spid="_x0000_s2703"/>
                </a:ext>
                <a:ext uri="{FF2B5EF4-FFF2-40B4-BE49-F238E27FC236}">
                  <a16:creationId xmlns:a16="http://schemas.microsoft.com/office/drawing/2014/main" id="{00000000-0008-0000-0900-00008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104775</xdr:rowOff>
        </xdr:to>
        <xdr:sp macro="" textlink="">
          <xdr:nvSpPr>
            <xdr:cNvPr id="2704" name="Check Box 656" hidden="1">
              <a:extLst>
                <a:ext uri="{63B3BB69-23CF-44E3-9099-C40C66FF867C}">
                  <a14:compatExt spid="_x0000_s2704"/>
                </a:ext>
                <a:ext uri="{FF2B5EF4-FFF2-40B4-BE49-F238E27FC236}">
                  <a16:creationId xmlns:a16="http://schemas.microsoft.com/office/drawing/2014/main" id="{00000000-0008-0000-0900-00009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104775</xdr:rowOff>
        </xdr:to>
        <xdr:sp macro="" textlink="">
          <xdr:nvSpPr>
            <xdr:cNvPr id="2705" name="Check Box 657" hidden="1">
              <a:extLst>
                <a:ext uri="{63B3BB69-23CF-44E3-9099-C40C66FF867C}">
                  <a14:compatExt spid="_x0000_s2705"/>
                </a:ext>
                <a:ext uri="{FF2B5EF4-FFF2-40B4-BE49-F238E27FC236}">
                  <a16:creationId xmlns:a16="http://schemas.microsoft.com/office/drawing/2014/main" id="{00000000-0008-0000-0900-00009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9525</xdr:colOff>
          <xdr:row>19</xdr:row>
          <xdr:rowOff>104775</xdr:rowOff>
        </xdr:to>
        <xdr:sp macro="" textlink="">
          <xdr:nvSpPr>
            <xdr:cNvPr id="2706" name="Check Box 658" hidden="1">
              <a:extLst>
                <a:ext uri="{63B3BB69-23CF-44E3-9099-C40C66FF867C}">
                  <a14:compatExt spid="_x0000_s2706"/>
                </a:ext>
                <a:ext uri="{FF2B5EF4-FFF2-40B4-BE49-F238E27FC236}">
                  <a16:creationId xmlns:a16="http://schemas.microsoft.com/office/drawing/2014/main" id="{00000000-0008-0000-0900-00009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9525</xdr:colOff>
          <xdr:row>19</xdr:row>
          <xdr:rowOff>104775</xdr:rowOff>
        </xdr:to>
        <xdr:sp macro="" textlink="">
          <xdr:nvSpPr>
            <xdr:cNvPr id="2707" name="Check Box 659" hidden="1">
              <a:extLst>
                <a:ext uri="{63B3BB69-23CF-44E3-9099-C40C66FF867C}">
                  <a14:compatExt spid="_x0000_s2707"/>
                </a:ext>
                <a:ext uri="{FF2B5EF4-FFF2-40B4-BE49-F238E27FC236}">
                  <a16:creationId xmlns:a16="http://schemas.microsoft.com/office/drawing/2014/main" id="{00000000-0008-0000-0900-00009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9525</xdr:colOff>
          <xdr:row>20</xdr:row>
          <xdr:rowOff>104775</xdr:rowOff>
        </xdr:to>
        <xdr:sp macro="" textlink="">
          <xdr:nvSpPr>
            <xdr:cNvPr id="2708" name="Check Box 660" hidden="1">
              <a:extLst>
                <a:ext uri="{63B3BB69-23CF-44E3-9099-C40C66FF867C}">
                  <a14:compatExt spid="_x0000_s2708"/>
                </a:ext>
                <a:ext uri="{FF2B5EF4-FFF2-40B4-BE49-F238E27FC236}">
                  <a16:creationId xmlns:a16="http://schemas.microsoft.com/office/drawing/2014/main" id="{00000000-0008-0000-0900-00009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9525</xdr:colOff>
          <xdr:row>20</xdr:row>
          <xdr:rowOff>104775</xdr:rowOff>
        </xdr:to>
        <xdr:sp macro="" textlink="">
          <xdr:nvSpPr>
            <xdr:cNvPr id="2709" name="Check Box 661" hidden="1">
              <a:extLst>
                <a:ext uri="{63B3BB69-23CF-44E3-9099-C40C66FF867C}">
                  <a14:compatExt spid="_x0000_s2709"/>
                </a:ext>
                <a:ext uri="{FF2B5EF4-FFF2-40B4-BE49-F238E27FC236}">
                  <a16:creationId xmlns:a16="http://schemas.microsoft.com/office/drawing/2014/main" id="{00000000-0008-0000-0900-00009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104775</xdr:rowOff>
        </xdr:to>
        <xdr:sp macro="" textlink="">
          <xdr:nvSpPr>
            <xdr:cNvPr id="2710" name="Check Box 662" hidden="1">
              <a:extLst>
                <a:ext uri="{63B3BB69-23CF-44E3-9099-C40C66FF867C}">
                  <a14:compatExt spid="_x0000_s2710"/>
                </a:ext>
                <a:ext uri="{FF2B5EF4-FFF2-40B4-BE49-F238E27FC236}">
                  <a16:creationId xmlns:a16="http://schemas.microsoft.com/office/drawing/2014/main" id="{00000000-0008-0000-0900-00009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9525</xdr:colOff>
          <xdr:row>20</xdr:row>
          <xdr:rowOff>104775</xdr:rowOff>
        </xdr:to>
        <xdr:sp macro="" textlink="">
          <xdr:nvSpPr>
            <xdr:cNvPr id="2711" name="Check Box 663" hidden="1">
              <a:extLst>
                <a:ext uri="{63B3BB69-23CF-44E3-9099-C40C66FF867C}">
                  <a14:compatExt spid="_x0000_s2711"/>
                </a:ext>
                <a:ext uri="{FF2B5EF4-FFF2-40B4-BE49-F238E27FC236}">
                  <a16:creationId xmlns:a16="http://schemas.microsoft.com/office/drawing/2014/main" id="{00000000-0008-0000-0900-00009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104775</xdr:rowOff>
        </xdr:to>
        <xdr:sp macro="" textlink="">
          <xdr:nvSpPr>
            <xdr:cNvPr id="2712" name="Check Box 664" hidden="1">
              <a:extLst>
                <a:ext uri="{63B3BB69-23CF-44E3-9099-C40C66FF867C}">
                  <a14:compatExt spid="_x0000_s2712"/>
                </a:ext>
                <a:ext uri="{FF2B5EF4-FFF2-40B4-BE49-F238E27FC236}">
                  <a16:creationId xmlns:a16="http://schemas.microsoft.com/office/drawing/2014/main" id="{00000000-0008-0000-0900-00009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104775</xdr:rowOff>
        </xdr:to>
        <xdr:sp macro="" textlink="">
          <xdr:nvSpPr>
            <xdr:cNvPr id="2713" name="Check Box 665" hidden="1">
              <a:extLst>
                <a:ext uri="{63B3BB69-23CF-44E3-9099-C40C66FF867C}">
                  <a14:compatExt spid="_x0000_s2713"/>
                </a:ext>
                <a:ext uri="{FF2B5EF4-FFF2-40B4-BE49-F238E27FC236}">
                  <a16:creationId xmlns:a16="http://schemas.microsoft.com/office/drawing/2014/main" id="{00000000-0008-0000-0900-00009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104775</xdr:rowOff>
        </xdr:to>
        <xdr:sp macro="" textlink="">
          <xdr:nvSpPr>
            <xdr:cNvPr id="2714" name="Check Box 666" hidden="1">
              <a:extLst>
                <a:ext uri="{63B3BB69-23CF-44E3-9099-C40C66FF867C}">
                  <a14:compatExt spid="_x0000_s2714"/>
                </a:ext>
                <a:ext uri="{FF2B5EF4-FFF2-40B4-BE49-F238E27FC236}">
                  <a16:creationId xmlns:a16="http://schemas.microsoft.com/office/drawing/2014/main" id="{00000000-0008-0000-0900-00009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104775</xdr:rowOff>
        </xdr:to>
        <xdr:sp macro="" textlink="">
          <xdr:nvSpPr>
            <xdr:cNvPr id="2715" name="Check Box 667" hidden="1">
              <a:extLst>
                <a:ext uri="{63B3BB69-23CF-44E3-9099-C40C66FF867C}">
                  <a14:compatExt spid="_x0000_s2715"/>
                </a:ext>
                <a:ext uri="{FF2B5EF4-FFF2-40B4-BE49-F238E27FC236}">
                  <a16:creationId xmlns:a16="http://schemas.microsoft.com/office/drawing/2014/main" id="{00000000-0008-0000-0900-00009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104775</xdr:rowOff>
        </xdr:to>
        <xdr:sp macro="" textlink="">
          <xdr:nvSpPr>
            <xdr:cNvPr id="2716" name="Check Box 668" hidden="1">
              <a:extLst>
                <a:ext uri="{63B3BB69-23CF-44E3-9099-C40C66FF867C}">
                  <a14:compatExt spid="_x0000_s2716"/>
                </a:ext>
                <a:ext uri="{FF2B5EF4-FFF2-40B4-BE49-F238E27FC236}">
                  <a16:creationId xmlns:a16="http://schemas.microsoft.com/office/drawing/2014/main" id="{00000000-0008-0000-0900-00009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104775</xdr:rowOff>
        </xdr:to>
        <xdr:sp macro="" textlink="">
          <xdr:nvSpPr>
            <xdr:cNvPr id="2717" name="Check Box 669" hidden="1">
              <a:extLst>
                <a:ext uri="{63B3BB69-23CF-44E3-9099-C40C66FF867C}">
                  <a14:compatExt spid="_x0000_s2717"/>
                </a:ext>
                <a:ext uri="{FF2B5EF4-FFF2-40B4-BE49-F238E27FC236}">
                  <a16:creationId xmlns:a16="http://schemas.microsoft.com/office/drawing/2014/main" id="{00000000-0008-0000-0900-00009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9525</xdr:colOff>
          <xdr:row>20</xdr:row>
          <xdr:rowOff>104775</xdr:rowOff>
        </xdr:to>
        <xdr:sp macro="" textlink="">
          <xdr:nvSpPr>
            <xdr:cNvPr id="2718" name="Check Box 670" hidden="1">
              <a:extLst>
                <a:ext uri="{63B3BB69-23CF-44E3-9099-C40C66FF867C}">
                  <a14:compatExt spid="_x0000_s2718"/>
                </a:ext>
                <a:ext uri="{FF2B5EF4-FFF2-40B4-BE49-F238E27FC236}">
                  <a16:creationId xmlns:a16="http://schemas.microsoft.com/office/drawing/2014/main" id="{00000000-0008-0000-0900-00009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104775</xdr:rowOff>
        </xdr:to>
        <xdr:sp macro="" textlink="">
          <xdr:nvSpPr>
            <xdr:cNvPr id="2719" name="Check Box 671" hidden="1">
              <a:extLst>
                <a:ext uri="{63B3BB69-23CF-44E3-9099-C40C66FF867C}">
                  <a14:compatExt spid="_x0000_s2719"/>
                </a:ext>
                <a:ext uri="{FF2B5EF4-FFF2-40B4-BE49-F238E27FC236}">
                  <a16:creationId xmlns:a16="http://schemas.microsoft.com/office/drawing/2014/main" id="{00000000-0008-0000-0900-00009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104775</xdr:rowOff>
        </xdr:to>
        <xdr:sp macro="" textlink="">
          <xdr:nvSpPr>
            <xdr:cNvPr id="2720" name="Check Box 672" hidden="1">
              <a:extLst>
                <a:ext uri="{63B3BB69-23CF-44E3-9099-C40C66FF867C}">
                  <a14:compatExt spid="_x0000_s2720"/>
                </a:ext>
                <a:ext uri="{FF2B5EF4-FFF2-40B4-BE49-F238E27FC236}">
                  <a16:creationId xmlns:a16="http://schemas.microsoft.com/office/drawing/2014/main" id="{00000000-0008-0000-0900-0000A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104775</xdr:rowOff>
        </xdr:to>
        <xdr:sp macro="" textlink="">
          <xdr:nvSpPr>
            <xdr:cNvPr id="2721" name="Check Box 673" hidden="1">
              <a:extLst>
                <a:ext uri="{63B3BB69-23CF-44E3-9099-C40C66FF867C}">
                  <a14:compatExt spid="_x0000_s2721"/>
                </a:ext>
                <a:ext uri="{FF2B5EF4-FFF2-40B4-BE49-F238E27FC236}">
                  <a16:creationId xmlns:a16="http://schemas.microsoft.com/office/drawing/2014/main" id="{00000000-0008-0000-0900-0000A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104775</xdr:rowOff>
        </xdr:to>
        <xdr:sp macro="" textlink="">
          <xdr:nvSpPr>
            <xdr:cNvPr id="2722" name="Check Box 674" hidden="1">
              <a:extLst>
                <a:ext uri="{63B3BB69-23CF-44E3-9099-C40C66FF867C}">
                  <a14:compatExt spid="_x0000_s2722"/>
                </a:ext>
                <a:ext uri="{FF2B5EF4-FFF2-40B4-BE49-F238E27FC236}">
                  <a16:creationId xmlns:a16="http://schemas.microsoft.com/office/drawing/2014/main" id="{00000000-0008-0000-0900-0000A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104775</xdr:rowOff>
        </xdr:to>
        <xdr:sp macro="" textlink="">
          <xdr:nvSpPr>
            <xdr:cNvPr id="2723" name="Check Box 675" hidden="1">
              <a:extLst>
                <a:ext uri="{63B3BB69-23CF-44E3-9099-C40C66FF867C}">
                  <a14:compatExt spid="_x0000_s2723"/>
                </a:ext>
                <a:ext uri="{FF2B5EF4-FFF2-40B4-BE49-F238E27FC236}">
                  <a16:creationId xmlns:a16="http://schemas.microsoft.com/office/drawing/2014/main" id="{00000000-0008-0000-0900-0000A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9525</xdr:colOff>
          <xdr:row>20</xdr:row>
          <xdr:rowOff>104775</xdr:rowOff>
        </xdr:to>
        <xdr:sp macro="" textlink="">
          <xdr:nvSpPr>
            <xdr:cNvPr id="2724" name="Check Box 676" hidden="1">
              <a:extLst>
                <a:ext uri="{63B3BB69-23CF-44E3-9099-C40C66FF867C}">
                  <a14:compatExt spid="_x0000_s2724"/>
                </a:ext>
                <a:ext uri="{FF2B5EF4-FFF2-40B4-BE49-F238E27FC236}">
                  <a16:creationId xmlns:a16="http://schemas.microsoft.com/office/drawing/2014/main" id="{00000000-0008-0000-0900-0000A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9525</xdr:colOff>
          <xdr:row>20</xdr:row>
          <xdr:rowOff>104775</xdr:rowOff>
        </xdr:to>
        <xdr:sp macro="" textlink="">
          <xdr:nvSpPr>
            <xdr:cNvPr id="2725" name="Check Box 677" hidden="1">
              <a:extLst>
                <a:ext uri="{63B3BB69-23CF-44E3-9099-C40C66FF867C}">
                  <a14:compatExt spid="_x0000_s2725"/>
                </a:ext>
                <a:ext uri="{FF2B5EF4-FFF2-40B4-BE49-F238E27FC236}">
                  <a16:creationId xmlns:a16="http://schemas.microsoft.com/office/drawing/2014/main" id="{00000000-0008-0000-0900-0000A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9525</xdr:colOff>
          <xdr:row>20</xdr:row>
          <xdr:rowOff>104775</xdr:rowOff>
        </xdr:to>
        <xdr:sp macro="" textlink="">
          <xdr:nvSpPr>
            <xdr:cNvPr id="2726" name="Check Box 678" hidden="1">
              <a:extLst>
                <a:ext uri="{63B3BB69-23CF-44E3-9099-C40C66FF867C}">
                  <a14:compatExt spid="_x0000_s2726"/>
                </a:ext>
                <a:ext uri="{FF2B5EF4-FFF2-40B4-BE49-F238E27FC236}">
                  <a16:creationId xmlns:a16="http://schemas.microsoft.com/office/drawing/2014/main" id="{00000000-0008-0000-0900-0000A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104775</xdr:rowOff>
        </xdr:to>
        <xdr:sp macro="" textlink="">
          <xdr:nvSpPr>
            <xdr:cNvPr id="2727" name="Check Box 679" hidden="1">
              <a:extLst>
                <a:ext uri="{63B3BB69-23CF-44E3-9099-C40C66FF867C}">
                  <a14:compatExt spid="_x0000_s2727"/>
                </a:ext>
                <a:ext uri="{FF2B5EF4-FFF2-40B4-BE49-F238E27FC236}">
                  <a16:creationId xmlns:a16="http://schemas.microsoft.com/office/drawing/2014/main" id="{00000000-0008-0000-0900-0000A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104775</xdr:rowOff>
        </xdr:to>
        <xdr:sp macro="" textlink="">
          <xdr:nvSpPr>
            <xdr:cNvPr id="2728" name="Check Box 680" hidden="1">
              <a:extLst>
                <a:ext uri="{63B3BB69-23CF-44E3-9099-C40C66FF867C}">
                  <a14:compatExt spid="_x0000_s2728"/>
                </a:ext>
                <a:ext uri="{FF2B5EF4-FFF2-40B4-BE49-F238E27FC236}">
                  <a16:creationId xmlns:a16="http://schemas.microsoft.com/office/drawing/2014/main" id="{00000000-0008-0000-0900-0000A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104775</xdr:rowOff>
        </xdr:to>
        <xdr:sp macro="" textlink="">
          <xdr:nvSpPr>
            <xdr:cNvPr id="2729" name="Check Box 681" hidden="1">
              <a:extLst>
                <a:ext uri="{63B3BB69-23CF-44E3-9099-C40C66FF867C}">
                  <a14:compatExt spid="_x0000_s2729"/>
                </a:ext>
                <a:ext uri="{FF2B5EF4-FFF2-40B4-BE49-F238E27FC236}">
                  <a16:creationId xmlns:a16="http://schemas.microsoft.com/office/drawing/2014/main" id="{00000000-0008-0000-0900-0000A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104775</xdr:rowOff>
        </xdr:to>
        <xdr:sp macro="" textlink="">
          <xdr:nvSpPr>
            <xdr:cNvPr id="2730" name="Check Box 682" hidden="1">
              <a:extLst>
                <a:ext uri="{63B3BB69-23CF-44E3-9099-C40C66FF867C}">
                  <a14:compatExt spid="_x0000_s2730"/>
                </a:ext>
                <a:ext uri="{FF2B5EF4-FFF2-40B4-BE49-F238E27FC236}">
                  <a16:creationId xmlns:a16="http://schemas.microsoft.com/office/drawing/2014/main" id="{00000000-0008-0000-0900-0000A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104775</xdr:rowOff>
        </xdr:to>
        <xdr:sp macro="" textlink="">
          <xdr:nvSpPr>
            <xdr:cNvPr id="2731" name="Check Box 683" hidden="1">
              <a:extLst>
                <a:ext uri="{63B3BB69-23CF-44E3-9099-C40C66FF867C}">
                  <a14:compatExt spid="_x0000_s2731"/>
                </a:ext>
                <a:ext uri="{FF2B5EF4-FFF2-40B4-BE49-F238E27FC236}">
                  <a16:creationId xmlns:a16="http://schemas.microsoft.com/office/drawing/2014/main" id="{00000000-0008-0000-0900-0000A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104775</xdr:rowOff>
        </xdr:to>
        <xdr:sp macro="" textlink="">
          <xdr:nvSpPr>
            <xdr:cNvPr id="2732" name="Check Box 684" hidden="1">
              <a:extLst>
                <a:ext uri="{63B3BB69-23CF-44E3-9099-C40C66FF867C}">
                  <a14:compatExt spid="_x0000_s2732"/>
                </a:ext>
                <a:ext uri="{FF2B5EF4-FFF2-40B4-BE49-F238E27FC236}">
                  <a16:creationId xmlns:a16="http://schemas.microsoft.com/office/drawing/2014/main" id="{00000000-0008-0000-0900-0000A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9525</xdr:colOff>
          <xdr:row>20</xdr:row>
          <xdr:rowOff>104775</xdr:rowOff>
        </xdr:to>
        <xdr:sp macro="" textlink="">
          <xdr:nvSpPr>
            <xdr:cNvPr id="2733" name="Check Box 685" hidden="1">
              <a:extLst>
                <a:ext uri="{63B3BB69-23CF-44E3-9099-C40C66FF867C}">
                  <a14:compatExt spid="_x0000_s2733"/>
                </a:ext>
                <a:ext uri="{FF2B5EF4-FFF2-40B4-BE49-F238E27FC236}">
                  <a16:creationId xmlns:a16="http://schemas.microsoft.com/office/drawing/2014/main" id="{00000000-0008-0000-0900-0000A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104775</xdr:rowOff>
        </xdr:to>
        <xdr:sp macro="" textlink="">
          <xdr:nvSpPr>
            <xdr:cNvPr id="2734" name="Check Box 686" hidden="1">
              <a:extLst>
                <a:ext uri="{63B3BB69-23CF-44E3-9099-C40C66FF867C}">
                  <a14:compatExt spid="_x0000_s2734"/>
                </a:ext>
                <a:ext uri="{FF2B5EF4-FFF2-40B4-BE49-F238E27FC236}">
                  <a16:creationId xmlns:a16="http://schemas.microsoft.com/office/drawing/2014/main" id="{00000000-0008-0000-0900-0000A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104775</xdr:rowOff>
        </xdr:to>
        <xdr:sp macro="" textlink="">
          <xdr:nvSpPr>
            <xdr:cNvPr id="2735" name="Check Box 687" hidden="1">
              <a:extLst>
                <a:ext uri="{63B3BB69-23CF-44E3-9099-C40C66FF867C}">
                  <a14:compatExt spid="_x0000_s2735"/>
                </a:ext>
                <a:ext uri="{FF2B5EF4-FFF2-40B4-BE49-F238E27FC236}">
                  <a16:creationId xmlns:a16="http://schemas.microsoft.com/office/drawing/2014/main" id="{00000000-0008-0000-0900-0000A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104775</xdr:rowOff>
        </xdr:to>
        <xdr:sp macro="" textlink="">
          <xdr:nvSpPr>
            <xdr:cNvPr id="2736" name="Check Box 688" hidden="1">
              <a:extLst>
                <a:ext uri="{63B3BB69-23CF-44E3-9099-C40C66FF867C}">
                  <a14:compatExt spid="_x0000_s2736"/>
                </a:ext>
                <a:ext uri="{FF2B5EF4-FFF2-40B4-BE49-F238E27FC236}">
                  <a16:creationId xmlns:a16="http://schemas.microsoft.com/office/drawing/2014/main" id="{00000000-0008-0000-0900-0000B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104775</xdr:rowOff>
        </xdr:to>
        <xdr:sp macro="" textlink="">
          <xdr:nvSpPr>
            <xdr:cNvPr id="2737" name="Check Box 689" hidden="1">
              <a:extLst>
                <a:ext uri="{63B3BB69-23CF-44E3-9099-C40C66FF867C}">
                  <a14:compatExt spid="_x0000_s2737"/>
                </a:ext>
                <a:ext uri="{FF2B5EF4-FFF2-40B4-BE49-F238E27FC236}">
                  <a16:creationId xmlns:a16="http://schemas.microsoft.com/office/drawing/2014/main" id="{00000000-0008-0000-0900-0000B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0</xdr:colOff>
          <xdr:row>20</xdr:row>
          <xdr:rowOff>104775</xdr:rowOff>
        </xdr:to>
        <xdr:sp macro="" textlink="">
          <xdr:nvSpPr>
            <xdr:cNvPr id="2738" name="Check Box 690" hidden="1">
              <a:extLst>
                <a:ext uri="{63B3BB69-23CF-44E3-9099-C40C66FF867C}">
                  <a14:compatExt spid="_x0000_s2738"/>
                </a:ext>
                <a:ext uri="{FF2B5EF4-FFF2-40B4-BE49-F238E27FC236}">
                  <a16:creationId xmlns:a16="http://schemas.microsoft.com/office/drawing/2014/main" id="{00000000-0008-0000-0900-0000B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9525</xdr:colOff>
          <xdr:row>21</xdr:row>
          <xdr:rowOff>104775</xdr:rowOff>
        </xdr:to>
        <xdr:sp macro="" textlink="">
          <xdr:nvSpPr>
            <xdr:cNvPr id="2739" name="Check Box 691" hidden="1">
              <a:extLst>
                <a:ext uri="{63B3BB69-23CF-44E3-9099-C40C66FF867C}">
                  <a14:compatExt spid="_x0000_s2739"/>
                </a:ext>
                <a:ext uri="{FF2B5EF4-FFF2-40B4-BE49-F238E27FC236}">
                  <a16:creationId xmlns:a16="http://schemas.microsoft.com/office/drawing/2014/main" id="{00000000-0008-0000-0900-0000B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740" name="Check Box 692" hidden="1">
              <a:extLst>
                <a:ext uri="{63B3BB69-23CF-44E3-9099-C40C66FF867C}">
                  <a14:compatExt spid="_x0000_s2740"/>
                </a:ext>
                <a:ext uri="{FF2B5EF4-FFF2-40B4-BE49-F238E27FC236}">
                  <a16:creationId xmlns:a16="http://schemas.microsoft.com/office/drawing/2014/main" id="{00000000-0008-0000-0900-0000B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741" name="Check Box 693" hidden="1">
              <a:extLst>
                <a:ext uri="{63B3BB69-23CF-44E3-9099-C40C66FF867C}">
                  <a14:compatExt spid="_x0000_s2741"/>
                </a:ext>
                <a:ext uri="{FF2B5EF4-FFF2-40B4-BE49-F238E27FC236}">
                  <a16:creationId xmlns:a16="http://schemas.microsoft.com/office/drawing/2014/main" id="{00000000-0008-0000-0900-0000B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742" name="Check Box 694" hidden="1">
              <a:extLst>
                <a:ext uri="{63B3BB69-23CF-44E3-9099-C40C66FF867C}">
                  <a14:compatExt spid="_x0000_s2742"/>
                </a:ext>
                <a:ext uri="{FF2B5EF4-FFF2-40B4-BE49-F238E27FC236}">
                  <a16:creationId xmlns:a16="http://schemas.microsoft.com/office/drawing/2014/main" id="{00000000-0008-0000-0900-0000B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743" name="Check Box 695" hidden="1">
              <a:extLst>
                <a:ext uri="{63B3BB69-23CF-44E3-9099-C40C66FF867C}">
                  <a14:compatExt spid="_x0000_s2743"/>
                </a:ext>
                <a:ext uri="{FF2B5EF4-FFF2-40B4-BE49-F238E27FC236}">
                  <a16:creationId xmlns:a16="http://schemas.microsoft.com/office/drawing/2014/main" id="{00000000-0008-0000-0900-0000B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744" name="Check Box 696" hidden="1">
              <a:extLst>
                <a:ext uri="{63B3BB69-23CF-44E3-9099-C40C66FF867C}">
                  <a14:compatExt spid="_x0000_s2744"/>
                </a:ext>
                <a:ext uri="{FF2B5EF4-FFF2-40B4-BE49-F238E27FC236}">
                  <a16:creationId xmlns:a16="http://schemas.microsoft.com/office/drawing/2014/main" id="{00000000-0008-0000-0900-0000B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745" name="Check Box 697" hidden="1">
              <a:extLst>
                <a:ext uri="{63B3BB69-23CF-44E3-9099-C40C66FF867C}">
                  <a14:compatExt spid="_x0000_s2745"/>
                </a:ext>
                <a:ext uri="{FF2B5EF4-FFF2-40B4-BE49-F238E27FC236}">
                  <a16:creationId xmlns:a16="http://schemas.microsoft.com/office/drawing/2014/main" id="{00000000-0008-0000-0900-0000B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9525</xdr:colOff>
          <xdr:row>21</xdr:row>
          <xdr:rowOff>104775</xdr:rowOff>
        </xdr:to>
        <xdr:sp macro="" textlink="">
          <xdr:nvSpPr>
            <xdr:cNvPr id="2746" name="Check Box 698" hidden="1">
              <a:extLst>
                <a:ext uri="{63B3BB69-23CF-44E3-9099-C40C66FF867C}">
                  <a14:compatExt spid="_x0000_s2746"/>
                </a:ext>
                <a:ext uri="{FF2B5EF4-FFF2-40B4-BE49-F238E27FC236}">
                  <a16:creationId xmlns:a16="http://schemas.microsoft.com/office/drawing/2014/main" id="{00000000-0008-0000-0900-0000B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747" name="Check Box 699" hidden="1">
              <a:extLst>
                <a:ext uri="{63B3BB69-23CF-44E3-9099-C40C66FF867C}">
                  <a14:compatExt spid="_x0000_s2747"/>
                </a:ext>
                <a:ext uri="{FF2B5EF4-FFF2-40B4-BE49-F238E27FC236}">
                  <a16:creationId xmlns:a16="http://schemas.microsoft.com/office/drawing/2014/main" id="{00000000-0008-0000-0900-0000B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748" name="Check Box 700" hidden="1">
              <a:extLst>
                <a:ext uri="{63B3BB69-23CF-44E3-9099-C40C66FF867C}">
                  <a14:compatExt spid="_x0000_s2748"/>
                </a:ext>
                <a:ext uri="{FF2B5EF4-FFF2-40B4-BE49-F238E27FC236}">
                  <a16:creationId xmlns:a16="http://schemas.microsoft.com/office/drawing/2014/main" id="{00000000-0008-0000-0900-0000B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749" name="Check Box 701" hidden="1">
              <a:extLst>
                <a:ext uri="{63B3BB69-23CF-44E3-9099-C40C66FF867C}">
                  <a14:compatExt spid="_x0000_s2749"/>
                </a:ext>
                <a:ext uri="{FF2B5EF4-FFF2-40B4-BE49-F238E27FC236}">
                  <a16:creationId xmlns:a16="http://schemas.microsoft.com/office/drawing/2014/main" id="{00000000-0008-0000-0900-0000B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750" name="Check Box 702" hidden="1">
              <a:extLst>
                <a:ext uri="{63B3BB69-23CF-44E3-9099-C40C66FF867C}">
                  <a14:compatExt spid="_x0000_s2750"/>
                </a:ext>
                <a:ext uri="{FF2B5EF4-FFF2-40B4-BE49-F238E27FC236}">
                  <a16:creationId xmlns:a16="http://schemas.microsoft.com/office/drawing/2014/main" id="{00000000-0008-0000-0900-0000B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751" name="Check Box 703" hidden="1">
              <a:extLst>
                <a:ext uri="{63B3BB69-23CF-44E3-9099-C40C66FF867C}">
                  <a14:compatExt spid="_x0000_s2751"/>
                </a:ext>
                <a:ext uri="{FF2B5EF4-FFF2-40B4-BE49-F238E27FC236}">
                  <a16:creationId xmlns:a16="http://schemas.microsoft.com/office/drawing/2014/main" id="{00000000-0008-0000-0900-0000B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9525</xdr:colOff>
          <xdr:row>20</xdr:row>
          <xdr:rowOff>104775</xdr:rowOff>
        </xdr:to>
        <xdr:sp macro="" textlink="">
          <xdr:nvSpPr>
            <xdr:cNvPr id="2752" name="Check Box 704" hidden="1">
              <a:extLst>
                <a:ext uri="{63B3BB69-23CF-44E3-9099-C40C66FF867C}">
                  <a14:compatExt spid="_x0000_s2752"/>
                </a:ext>
                <a:ext uri="{FF2B5EF4-FFF2-40B4-BE49-F238E27FC236}">
                  <a16:creationId xmlns:a16="http://schemas.microsoft.com/office/drawing/2014/main" id="{00000000-0008-0000-0900-0000C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9525</xdr:colOff>
          <xdr:row>20</xdr:row>
          <xdr:rowOff>104775</xdr:rowOff>
        </xdr:to>
        <xdr:sp macro="" textlink="">
          <xdr:nvSpPr>
            <xdr:cNvPr id="2753" name="Check Box 705" hidden="1">
              <a:extLst>
                <a:ext uri="{63B3BB69-23CF-44E3-9099-C40C66FF867C}">
                  <a14:compatExt spid="_x0000_s2753"/>
                </a:ext>
                <a:ext uri="{FF2B5EF4-FFF2-40B4-BE49-F238E27FC236}">
                  <a16:creationId xmlns:a16="http://schemas.microsoft.com/office/drawing/2014/main" id="{00000000-0008-0000-0900-0000C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9525</xdr:colOff>
          <xdr:row>21</xdr:row>
          <xdr:rowOff>104775</xdr:rowOff>
        </xdr:to>
        <xdr:sp macro="" textlink="">
          <xdr:nvSpPr>
            <xdr:cNvPr id="2754" name="Check Box 706" hidden="1">
              <a:extLst>
                <a:ext uri="{63B3BB69-23CF-44E3-9099-C40C66FF867C}">
                  <a14:compatExt spid="_x0000_s2754"/>
                </a:ext>
                <a:ext uri="{FF2B5EF4-FFF2-40B4-BE49-F238E27FC236}">
                  <a16:creationId xmlns:a16="http://schemas.microsoft.com/office/drawing/2014/main" id="{00000000-0008-0000-0900-0000C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9525</xdr:colOff>
          <xdr:row>21</xdr:row>
          <xdr:rowOff>104775</xdr:rowOff>
        </xdr:to>
        <xdr:sp macro="" textlink="">
          <xdr:nvSpPr>
            <xdr:cNvPr id="2755" name="Check Box 707" hidden="1">
              <a:extLst>
                <a:ext uri="{63B3BB69-23CF-44E3-9099-C40C66FF867C}">
                  <a14:compatExt spid="_x0000_s2755"/>
                </a:ext>
                <a:ext uri="{FF2B5EF4-FFF2-40B4-BE49-F238E27FC236}">
                  <a16:creationId xmlns:a16="http://schemas.microsoft.com/office/drawing/2014/main" id="{00000000-0008-0000-0900-0000C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756" name="Check Box 708" hidden="1">
              <a:extLst>
                <a:ext uri="{63B3BB69-23CF-44E3-9099-C40C66FF867C}">
                  <a14:compatExt spid="_x0000_s2756"/>
                </a:ext>
                <a:ext uri="{FF2B5EF4-FFF2-40B4-BE49-F238E27FC236}">
                  <a16:creationId xmlns:a16="http://schemas.microsoft.com/office/drawing/2014/main" id="{00000000-0008-0000-0900-0000C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9525</xdr:colOff>
          <xdr:row>21</xdr:row>
          <xdr:rowOff>104775</xdr:rowOff>
        </xdr:to>
        <xdr:sp macro="" textlink="">
          <xdr:nvSpPr>
            <xdr:cNvPr id="2757" name="Check Box 709" hidden="1">
              <a:extLst>
                <a:ext uri="{63B3BB69-23CF-44E3-9099-C40C66FF867C}">
                  <a14:compatExt spid="_x0000_s2757"/>
                </a:ext>
                <a:ext uri="{FF2B5EF4-FFF2-40B4-BE49-F238E27FC236}">
                  <a16:creationId xmlns:a16="http://schemas.microsoft.com/office/drawing/2014/main" id="{00000000-0008-0000-0900-0000C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758" name="Check Box 710" hidden="1">
              <a:extLst>
                <a:ext uri="{63B3BB69-23CF-44E3-9099-C40C66FF867C}">
                  <a14:compatExt spid="_x0000_s2758"/>
                </a:ext>
                <a:ext uri="{FF2B5EF4-FFF2-40B4-BE49-F238E27FC236}">
                  <a16:creationId xmlns:a16="http://schemas.microsoft.com/office/drawing/2014/main" id="{00000000-0008-0000-0900-0000C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759" name="Check Box 711" hidden="1">
              <a:extLst>
                <a:ext uri="{63B3BB69-23CF-44E3-9099-C40C66FF867C}">
                  <a14:compatExt spid="_x0000_s2759"/>
                </a:ext>
                <a:ext uri="{FF2B5EF4-FFF2-40B4-BE49-F238E27FC236}">
                  <a16:creationId xmlns:a16="http://schemas.microsoft.com/office/drawing/2014/main" id="{00000000-0008-0000-0900-0000C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760" name="Check Box 712" hidden="1">
              <a:extLst>
                <a:ext uri="{63B3BB69-23CF-44E3-9099-C40C66FF867C}">
                  <a14:compatExt spid="_x0000_s2760"/>
                </a:ext>
                <a:ext uri="{FF2B5EF4-FFF2-40B4-BE49-F238E27FC236}">
                  <a16:creationId xmlns:a16="http://schemas.microsoft.com/office/drawing/2014/main" id="{00000000-0008-0000-0900-0000C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761" name="Check Box 713" hidden="1">
              <a:extLst>
                <a:ext uri="{63B3BB69-23CF-44E3-9099-C40C66FF867C}">
                  <a14:compatExt spid="_x0000_s2761"/>
                </a:ext>
                <a:ext uri="{FF2B5EF4-FFF2-40B4-BE49-F238E27FC236}">
                  <a16:creationId xmlns:a16="http://schemas.microsoft.com/office/drawing/2014/main" id="{00000000-0008-0000-0900-0000C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762" name="Check Box 714" hidden="1">
              <a:extLst>
                <a:ext uri="{63B3BB69-23CF-44E3-9099-C40C66FF867C}">
                  <a14:compatExt spid="_x0000_s2762"/>
                </a:ext>
                <a:ext uri="{FF2B5EF4-FFF2-40B4-BE49-F238E27FC236}">
                  <a16:creationId xmlns:a16="http://schemas.microsoft.com/office/drawing/2014/main" id="{00000000-0008-0000-0900-0000C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763" name="Check Box 715" hidden="1">
              <a:extLst>
                <a:ext uri="{63B3BB69-23CF-44E3-9099-C40C66FF867C}">
                  <a14:compatExt spid="_x0000_s2763"/>
                </a:ext>
                <a:ext uri="{FF2B5EF4-FFF2-40B4-BE49-F238E27FC236}">
                  <a16:creationId xmlns:a16="http://schemas.microsoft.com/office/drawing/2014/main" id="{00000000-0008-0000-0900-0000C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9525</xdr:colOff>
          <xdr:row>21</xdr:row>
          <xdr:rowOff>104775</xdr:rowOff>
        </xdr:to>
        <xdr:sp macro="" textlink="">
          <xdr:nvSpPr>
            <xdr:cNvPr id="2764" name="Check Box 716" hidden="1">
              <a:extLst>
                <a:ext uri="{63B3BB69-23CF-44E3-9099-C40C66FF867C}">
                  <a14:compatExt spid="_x0000_s2764"/>
                </a:ext>
                <a:ext uri="{FF2B5EF4-FFF2-40B4-BE49-F238E27FC236}">
                  <a16:creationId xmlns:a16="http://schemas.microsoft.com/office/drawing/2014/main" id="{00000000-0008-0000-0900-0000C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765" name="Check Box 717" hidden="1">
              <a:extLst>
                <a:ext uri="{63B3BB69-23CF-44E3-9099-C40C66FF867C}">
                  <a14:compatExt spid="_x0000_s2765"/>
                </a:ext>
                <a:ext uri="{FF2B5EF4-FFF2-40B4-BE49-F238E27FC236}">
                  <a16:creationId xmlns:a16="http://schemas.microsoft.com/office/drawing/2014/main" id="{00000000-0008-0000-0900-0000C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766" name="Check Box 718" hidden="1">
              <a:extLst>
                <a:ext uri="{63B3BB69-23CF-44E3-9099-C40C66FF867C}">
                  <a14:compatExt spid="_x0000_s2766"/>
                </a:ext>
                <a:ext uri="{FF2B5EF4-FFF2-40B4-BE49-F238E27FC236}">
                  <a16:creationId xmlns:a16="http://schemas.microsoft.com/office/drawing/2014/main" id="{00000000-0008-0000-0900-0000C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767" name="Check Box 719" hidden="1">
              <a:extLst>
                <a:ext uri="{63B3BB69-23CF-44E3-9099-C40C66FF867C}">
                  <a14:compatExt spid="_x0000_s2767"/>
                </a:ext>
                <a:ext uri="{FF2B5EF4-FFF2-40B4-BE49-F238E27FC236}">
                  <a16:creationId xmlns:a16="http://schemas.microsoft.com/office/drawing/2014/main" id="{00000000-0008-0000-0900-0000C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768" name="Check Box 720" hidden="1">
              <a:extLst>
                <a:ext uri="{63B3BB69-23CF-44E3-9099-C40C66FF867C}">
                  <a14:compatExt spid="_x0000_s2768"/>
                </a:ext>
                <a:ext uri="{FF2B5EF4-FFF2-40B4-BE49-F238E27FC236}">
                  <a16:creationId xmlns:a16="http://schemas.microsoft.com/office/drawing/2014/main" id="{00000000-0008-0000-0900-0000D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769" name="Check Box 721" hidden="1">
              <a:extLst>
                <a:ext uri="{63B3BB69-23CF-44E3-9099-C40C66FF867C}">
                  <a14:compatExt spid="_x0000_s2769"/>
                </a:ext>
                <a:ext uri="{FF2B5EF4-FFF2-40B4-BE49-F238E27FC236}">
                  <a16:creationId xmlns:a16="http://schemas.microsoft.com/office/drawing/2014/main" id="{00000000-0008-0000-0900-0000D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9525</xdr:colOff>
          <xdr:row>21</xdr:row>
          <xdr:rowOff>104775</xdr:rowOff>
        </xdr:to>
        <xdr:sp macro="" textlink="">
          <xdr:nvSpPr>
            <xdr:cNvPr id="2770" name="Check Box 722" hidden="1">
              <a:extLst>
                <a:ext uri="{63B3BB69-23CF-44E3-9099-C40C66FF867C}">
                  <a14:compatExt spid="_x0000_s2770"/>
                </a:ext>
                <a:ext uri="{FF2B5EF4-FFF2-40B4-BE49-F238E27FC236}">
                  <a16:creationId xmlns:a16="http://schemas.microsoft.com/office/drawing/2014/main" id="{00000000-0008-0000-0900-0000D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9525</xdr:colOff>
          <xdr:row>21</xdr:row>
          <xdr:rowOff>104775</xdr:rowOff>
        </xdr:to>
        <xdr:sp macro="" textlink="">
          <xdr:nvSpPr>
            <xdr:cNvPr id="2771" name="Check Box 723" hidden="1">
              <a:extLst>
                <a:ext uri="{63B3BB69-23CF-44E3-9099-C40C66FF867C}">
                  <a14:compatExt spid="_x0000_s2771"/>
                </a:ext>
                <a:ext uri="{FF2B5EF4-FFF2-40B4-BE49-F238E27FC236}">
                  <a16:creationId xmlns:a16="http://schemas.microsoft.com/office/drawing/2014/main" id="{00000000-0008-0000-0900-0000D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0</xdr:col>
          <xdr:colOff>9525</xdr:colOff>
          <xdr:row>9</xdr:row>
          <xdr:rowOff>104775</xdr:rowOff>
        </xdr:to>
        <xdr:sp macro="" textlink="">
          <xdr:nvSpPr>
            <xdr:cNvPr id="2772" name="Check Box 724" hidden="1">
              <a:extLst>
                <a:ext uri="{63B3BB69-23CF-44E3-9099-C40C66FF867C}">
                  <a14:compatExt spid="_x0000_s2772"/>
                </a:ext>
                <a:ext uri="{FF2B5EF4-FFF2-40B4-BE49-F238E27FC236}">
                  <a16:creationId xmlns:a16="http://schemas.microsoft.com/office/drawing/2014/main" id="{00000000-0008-0000-0900-0000D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0</xdr:col>
          <xdr:colOff>9525</xdr:colOff>
          <xdr:row>9</xdr:row>
          <xdr:rowOff>104775</xdr:rowOff>
        </xdr:to>
        <xdr:sp macro="" textlink="">
          <xdr:nvSpPr>
            <xdr:cNvPr id="2773" name="Check Box 725" hidden="1">
              <a:extLst>
                <a:ext uri="{63B3BB69-23CF-44E3-9099-C40C66FF867C}">
                  <a14:compatExt spid="_x0000_s2773"/>
                </a:ext>
                <a:ext uri="{FF2B5EF4-FFF2-40B4-BE49-F238E27FC236}">
                  <a16:creationId xmlns:a16="http://schemas.microsoft.com/office/drawing/2014/main" id="{00000000-0008-0000-0900-0000D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0</xdr:col>
          <xdr:colOff>9525</xdr:colOff>
          <xdr:row>10</xdr:row>
          <xdr:rowOff>104775</xdr:rowOff>
        </xdr:to>
        <xdr:sp macro="" textlink="">
          <xdr:nvSpPr>
            <xdr:cNvPr id="2774" name="Check Box 726" hidden="1">
              <a:extLst>
                <a:ext uri="{63B3BB69-23CF-44E3-9099-C40C66FF867C}">
                  <a14:compatExt spid="_x0000_s2774"/>
                </a:ext>
                <a:ext uri="{FF2B5EF4-FFF2-40B4-BE49-F238E27FC236}">
                  <a16:creationId xmlns:a16="http://schemas.microsoft.com/office/drawing/2014/main" id="{00000000-0008-0000-0900-0000D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0</xdr:col>
          <xdr:colOff>9525</xdr:colOff>
          <xdr:row>10</xdr:row>
          <xdr:rowOff>104775</xdr:rowOff>
        </xdr:to>
        <xdr:sp macro="" textlink="">
          <xdr:nvSpPr>
            <xdr:cNvPr id="2775" name="Check Box 727" hidden="1">
              <a:extLst>
                <a:ext uri="{63B3BB69-23CF-44E3-9099-C40C66FF867C}">
                  <a14:compatExt spid="_x0000_s2775"/>
                </a:ext>
                <a:ext uri="{FF2B5EF4-FFF2-40B4-BE49-F238E27FC236}">
                  <a16:creationId xmlns:a16="http://schemas.microsoft.com/office/drawing/2014/main" id="{00000000-0008-0000-0900-0000D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0</xdr:col>
          <xdr:colOff>9525</xdr:colOff>
          <xdr:row>11</xdr:row>
          <xdr:rowOff>104775</xdr:rowOff>
        </xdr:to>
        <xdr:sp macro="" textlink="">
          <xdr:nvSpPr>
            <xdr:cNvPr id="2776" name="Check Box 728" hidden="1">
              <a:extLst>
                <a:ext uri="{63B3BB69-23CF-44E3-9099-C40C66FF867C}">
                  <a14:compatExt spid="_x0000_s2776"/>
                </a:ext>
                <a:ext uri="{FF2B5EF4-FFF2-40B4-BE49-F238E27FC236}">
                  <a16:creationId xmlns:a16="http://schemas.microsoft.com/office/drawing/2014/main" id="{00000000-0008-0000-0900-0000D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0</xdr:col>
          <xdr:colOff>9525</xdr:colOff>
          <xdr:row>11</xdr:row>
          <xdr:rowOff>104775</xdr:rowOff>
        </xdr:to>
        <xdr:sp macro="" textlink="">
          <xdr:nvSpPr>
            <xdr:cNvPr id="2777" name="Check Box 729" hidden="1">
              <a:extLst>
                <a:ext uri="{63B3BB69-23CF-44E3-9099-C40C66FF867C}">
                  <a14:compatExt spid="_x0000_s2777"/>
                </a:ext>
                <a:ext uri="{FF2B5EF4-FFF2-40B4-BE49-F238E27FC236}">
                  <a16:creationId xmlns:a16="http://schemas.microsoft.com/office/drawing/2014/main" id="{00000000-0008-0000-0900-0000D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0</xdr:col>
          <xdr:colOff>9525</xdr:colOff>
          <xdr:row>12</xdr:row>
          <xdr:rowOff>104775</xdr:rowOff>
        </xdr:to>
        <xdr:sp macro="" textlink="">
          <xdr:nvSpPr>
            <xdr:cNvPr id="2778" name="Check Box 730" hidden="1">
              <a:extLst>
                <a:ext uri="{63B3BB69-23CF-44E3-9099-C40C66FF867C}">
                  <a14:compatExt spid="_x0000_s2778"/>
                </a:ext>
                <a:ext uri="{FF2B5EF4-FFF2-40B4-BE49-F238E27FC236}">
                  <a16:creationId xmlns:a16="http://schemas.microsoft.com/office/drawing/2014/main" id="{00000000-0008-0000-0900-0000D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0</xdr:col>
          <xdr:colOff>9525</xdr:colOff>
          <xdr:row>12</xdr:row>
          <xdr:rowOff>104775</xdr:rowOff>
        </xdr:to>
        <xdr:sp macro="" textlink="">
          <xdr:nvSpPr>
            <xdr:cNvPr id="2779" name="Check Box 731" hidden="1">
              <a:extLst>
                <a:ext uri="{63B3BB69-23CF-44E3-9099-C40C66FF867C}">
                  <a14:compatExt spid="_x0000_s2779"/>
                </a:ext>
                <a:ext uri="{FF2B5EF4-FFF2-40B4-BE49-F238E27FC236}">
                  <a16:creationId xmlns:a16="http://schemas.microsoft.com/office/drawing/2014/main" id="{00000000-0008-0000-0900-0000D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0</xdr:col>
          <xdr:colOff>9525</xdr:colOff>
          <xdr:row>13</xdr:row>
          <xdr:rowOff>104775</xdr:rowOff>
        </xdr:to>
        <xdr:sp macro="" textlink="">
          <xdr:nvSpPr>
            <xdr:cNvPr id="2780" name="Check Box 732" hidden="1">
              <a:extLst>
                <a:ext uri="{63B3BB69-23CF-44E3-9099-C40C66FF867C}">
                  <a14:compatExt spid="_x0000_s2780"/>
                </a:ext>
                <a:ext uri="{FF2B5EF4-FFF2-40B4-BE49-F238E27FC236}">
                  <a16:creationId xmlns:a16="http://schemas.microsoft.com/office/drawing/2014/main" id="{00000000-0008-0000-0900-0000D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0</xdr:col>
          <xdr:colOff>9525</xdr:colOff>
          <xdr:row>13</xdr:row>
          <xdr:rowOff>104775</xdr:rowOff>
        </xdr:to>
        <xdr:sp macro="" textlink="">
          <xdr:nvSpPr>
            <xdr:cNvPr id="2781" name="Check Box 733" hidden="1">
              <a:extLst>
                <a:ext uri="{63B3BB69-23CF-44E3-9099-C40C66FF867C}">
                  <a14:compatExt spid="_x0000_s2781"/>
                </a:ext>
                <a:ext uri="{FF2B5EF4-FFF2-40B4-BE49-F238E27FC236}">
                  <a16:creationId xmlns:a16="http://schemas.microsoft.com/office/drawing/2014/main" id="{00000000-0008-0000-0900-0000D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0</xdr:col>
          <xdr:colOff>9525</xdr:colOff>
          <xdr:row>14</xdr:row>
          <xdr:rowOff>104775</xdr:rowOff>
        </xdr:to>
        <xdr:sp macro="" textlink="">
          <xdr:nvSpPr>
            <xdr:cNvPr id="2782" name="Check Box 734" hidden="1">
              <a:extLst>
                <a:ext uri="{63B3BB69-23CF-44E3-9099-C40C66FF867C}">
                  <a14:compatExt spid="_x0000_s2782"/>
                </a:ext>
                <a:ext uri="{FF2B5EF4-FFF2-40B4-BE49-F238E27FC236}">
                  <a16:creationId xmlns:a16="http://schemas.microsoft.com/office/drawing/2014/main" id="{00000000-0008-0000-0900-0000D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0</xdr:col>
          <xdr:colOff>9525</xdr:colOff>
          <xdr:row>14</xdr:row>
          <xdr:rowOff>104775</xdr:rowOff>
        </xdr:to>
        <xdr:sp macro="" textlink="">
          <xdr:nvSpPr>
            <xdr:cNvPr id="2783" name="Check Box 735" hidden="1">
              <a:extLst>
                <a:ext uri="{63B3BB69-23CF-44E3-9099-C40C66FF867C}">
                  <a14:compatExt spid="_x0000_s2783"/>
                </a:ext>
                <a:ext uri="{FF2B5EF4-FFF2-40B4-BE49-F238E27FC236}">
                  <a16:creationId xmlns:a16="http://schemas.microsoft.com/office/drawing/2014/main" id="{00000000-0008-0000-0900-0000D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0</xdr:col>
          <xdr:colOff>9525</xdr:colOff>
          <xdr:row>15</xdr:row>
          <xdr:rowOff>104775</xdr:rowOff>
        </xdr:to>
        <xdr:sp macro="" textlink="">
          <xdr:nvSpPr>
            <xdr:cNvPr id="2784" name="Check Box 736" hidden="1">
              <a:extLst>
                <a:ext uri="{63B3BB69-23CF-44E3-9099-C40C66FF867C}">
                  <a14:compatExt spid="_x0000_s2784"/>
                </a:ext>
                <a:ext uri="{FF2B5EF4-FFF2-40B4-BE49-F238E27FC236}">
                  <a16:creationId xmlns:a16="http://schemas.microsoft.com/office/drawing/2014/main" id="{00000000-0008-0000-0900-0000E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0</xdr:col>
          <xdr:colOff>9525</xdr:colOff>
          <xdr:row>15</xdr:row>
          <xdr:rowOff>104775</xdr:rowOff>
        </xdr:to>
        <xdr:sp macro="" textlink="">
          <xdr:nvSpPr>
            <xdr:cNvPr id="2785" name="Check Box 737" hidden="1">
              <a:extLst>
                <a:ext uri="{63B3BB69-23CF-44E3-9099-C40C66FF867C}">
                  <a14:compatExt spid="_x0000_s2785"/>
                </a:ext>
                <a:ext uri="{FF2B5EF4-FFF2-40B4-BE49-F238E27FC236}">
                  <a16:creationId xmlns:a16="http://schemas.microsoft.com/office/drawing/2014/main" id="{00000000-0008-0000-0900-0000E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0</xdr:col>
          <xdr:colOff>9525</xdr:colOff>
          <xdr:row>16</xdr:row>
          <xdr:rowOff>104775</xdr:rowOff>
        </xdr:to>
        <xdr:sp macro="" textlink="">
          <xdr:nvSpPr>
            <xdr:cNvPr id="2786" name="Check Box 738" hidden="1">
              <a:extLst>
                <a:ext uri="{63B3BB69-23CF-44E3-9099-C40C66FF867C}">
                  <a14:compatExt spid="_x0000_s2786"/>
                </a:ext>
                <a:ext uri="{FF2B5EF4-FFF2-40B4-BE49-F238E27FC236}">
                  <a16:creationId xmlns:a16="http://schemas.microsoft.com/office/drawing/2014/main" id="{00000000-0008-0000-0900-0000E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0</xdr:col>
          <xdr:colOff>9525</xdr:colOff>
          <xdr:row>16</xdr:row>
          <xdr:rowOff>104775</xdr:rowOff>
        </xdr:to>
        <xdr:sp macro="" textlink="">
          <xdr:nvSpPr>
            <xdr:cNvPr id="2787" name="Check Box 739" hidden="1">
              <a:extLst>
                <a:ext uri="{63B3BB69-23CF-44E3-9099-C40C66FF867C}">
                  <a14:compatExt spid="_x0000_s2787"/>
                </a:ext>
                <a:ext uri="{FF2B5EF4-FFF2-40B4-BE49-F238E27FC236}">
                  <a16:creationId xmlns:a16="http://schemas.microsoft.com/office/drawing/2014/main" id="{00000000-0008-0000-0900-0000E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0</xdr:col>
          <xdr:colOff>9525</xdr:colOff>
          <xdr:row>17</xdr:row>
          <xdr:rowOff>104775</xdr:rowOff>
        </xdr:to>
        <xdr:sp macro="" textlink="">
          <xdr:nvSpPr>
            <xdr:cNvPr id="2788" name="Check Box 740" hidden="1">
              <a:extLst>
                <a:ext uri="{63B3BB69-23CF-44E3-9099-C40C66FF867C}">
                  <a14:compatExt spid="_x0000_s2788"/>
                </a:ext>
                <a:ext uri="{FF2B5EF4-FFF2-40B4-BE49-F238E27FC236}">
                  <a16:creationId xmlns:a16="http://schemas.microsoft.com/office/drawing/2014/main" id="{00000000-0008-0000-0900-0000E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0</xdr:col>
          <xdr:colOff>9525</xdr:colOff>
          <xdr:row>17</xdr:row>
          <xdr:rowOff>104775</xdr:rowOff>
        </xdr:to>
        <xdr:sp macro="" textlink="">
          <xdr:nvSpPr>
            <xdr:cNvPr id="2789" name="Check Box 741" hidden="1">
              <a:extLst>
                <a:ext uri="{63B3BB69-23CF-44E3-9099-C40C66FF867C}">
                  <a14:compatExt spid="_x0000_s2789"/>
                </a:ext>
                <a:ext uri="{FF2B5EF4-FFF2-40B4-BE49-F238E27FC236}">
                  <a16:creationId xmlns:a16="http://schemas.microsoft.com/office/drawing/2014/main" id="{00000000-0008-0000-0900-0000E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0</xdr:rowOff>
        </xdr:from>
        <xdr:to>
          <xdr:col>0</xdr:col>
          <xdr:colOff>9525</xdr:colOff>
          <xdr:row>18</xdr:row>
          <xdr:rowOff>104775</xdr:rowOff>
        </xdr:to>
        <xdr:sp macro="" textlink="">
          <xdr:nvSpPr>
            <xdr:cNvPr id="2790" name="Check Box 742" hidden="1">
              <a:extLst>
                <a:ext uri="{63B3BB69-23CF-44E3-9099-C40C66FF867C}">
                  <a14:compatExt spid="_x0000_s2790"/>
                </a:ext>
                <a:ext uri="{FF2B5EF4-FFF2-40B4-BE49-F238E27FC236}">
                  <a16:creationId xmlns:a16="http://schemas.microsoft.com/office/drawing/2014/main" id="{00000000-0008-0000-0900-0000E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0</xdr:rowOff>
        </xdr:from>
        <xdr:to>
          <xdr:col>0</xdr:col>
          <xdr:colOff>9525</xdr:colOff>
          <xdr:row>18</xdr:row>
          <xdr:rowOff>104775</xdr:rowOff>
        </xdr:to>
        <xdr:sp macro="" textlink="">
          <xdr:nvSpPr>
            <xdr:cNvPr id="2791" name="Check Box 743" hidden="1">
              <a:extLst>
                <a:ext uri="{63B3BB69-23CF-44E3-9099-C40C66FF867C}">
                  <a14:compatExt spid="_x0000_s2791"/>
                </a:ext>
                <a:ext uri="{FF2B5EF4-FFF2-40B4-BE49-F238E27FC236}">
                  <a16:creationId xmlns:a16="http://schemas.microsoft.com/office/drawing/2014/main" id="{00000000-0008-0000-0900-0000E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0</xdr:rowOff>
        </xdr:from>
        <xdr:to>
          <xdr:col>0</xdr:col>
          <xdr:colOff>9525</xdr:colOff>
          <xdr:row>19</xdr:row>
          <xdr:rowOff>104775</xdr:rowOff>
        </xdr:to>
        <xdr:sp macro="" textlink="">
          <xdr:nvSpPr>
            <xdr:cNvPr id="2792" name="Check Box 744" hidden="1">
              <a:extLst>
                <a:ext uri="{63B3BB69-23CF-44E3-9099-C40C66FF867C}">
                  <a14:compatExt spid="_x0000_s2792"/>
                </a:ext>
                <a:ext uri="{FF2B5EF4-FFF2-40B4-BE49-F238E27FC236}">
                  <a16:creationId xmlns:a16="http://schemas.microsoft.com/office/drawing/2014/main" id="{00000000-0008-0000-0900-0000E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0</xdr:rowOff>
        </xdr:from>
        <xdr:to>
          <xdr:col>0</xdr:col>
          <xdr:colOff>9525</xdr:colOff>
          <xdr:row>19</xdr:row>
          <xdr:rowOff>104775</xdr:rowOff>
        </xdr:to>
        <xdr:sp macro="" textlink="">
          <xdr:nvSpPr>
            <xdr:cNvPr id="2793" name="Check Box 745" hidden="1">
              <a:extLst>
                <a:ext uri="{63B3BB69-23CF-44E3-9099-C40C66FF867C}">
                  <a14:compatExt spid="_x0000_s2793"/>
                </a:ext>
                <a:ext uri="{FF2B5EF4-FFF2-40B4-BE49-F238E27FC236}">
                  <a16:creationId xmlns:a16="http://schemas.microsoft.com/office/drawing/2014/main" id="{00000000-0008-0000-0900-0000E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0</xdr:rowOff>
        </xdr:from>
        <xdr:to>
          <xdr:col>0</xdr:col>
          <xdr:colOff>9525</xdr:colOff>
          <xdr:row>20</xdr:row>
          <xdr:rowOff>104775</xdr:rowOff>
        </xdr:to>
        <xdr:sp macro="" textlink="">
          <xdr:nvSpPr>
            <xdr:cNvPr id="2794" name="Check Box 746" hidden="1">
              <a:extLst>
                <a:ext uri="{63B3BB69-23CF-44E3-9099-C40C66FF867C}">
                  <a14:compatExt spid="_x0000_s2794"/>
                </a:ext>
                <a:ext uri="{FF2B5EF4-FFF2-40B4-BE49-F238E27FC236}">
                  <a16:creationId xmlns:a16="http://schemas.microsoft.com/office/drawing/2014/main" id="{00000000-0008-0000-0900-0000E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0</xdr:rowOff>
        </xdr:from>
        <xdr:to>
          <xdr:col>0</xdr:col>
          <xdr:colOff>9525</xdr:colOff>
          <xdr:row>20</xdr:row>
          <xdr:rowOff>104775</xdr:rowOff>
        </xdr:to>
        <xdr:sp macro="" textlink="">
          <xdr:nvSpPr>
            <xdr:cNvPr id="2795" name="Check Box 747" hidden="1">
              <a:extLst>
                <a:ext uri="{63B3BB69-23CF-44E3-9099-C40C66FF867C}">
                  <a14:compatExt spid="_x0000_s2795"/>
                </a:ext>
                <a:ext uri="{FF2B5EF4-FFF2-40B4-BE49-F238E27FC236}">
                  <a16:creationId xmlns:a16="http://schemas.microsoft.com/office/drawing/2014/main" id="{00000000-0008-0000-0900-0000E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9525</xdr:colOff>
          <xdr:row>21</xdr:row>
          <xdr:rowOff>104775</xdr:rowOff>
        </xdr:to>
        <xdr:sp macro="" textlink="">
          <xdr:nvSpPr>
            <xdr:cNvPr id="2796" name="Check Box 748" hidden="1">
              <a:extLst>
                <a:ext uri="{63B3BB69-23CF-44E3-9099-C40C66FF867C}">
                  <a14:compatExt spid="_x0000_s2796"/>
                </a:ext>
                <a:ext uri="{FF2B5EF4-FFF2-40B4-BE49-F238E27FC236}">
                  <a16:creationId xmlns:a16="http://schemas.microsoft.com/office/drawing/2014/main" id="{00000000-0008-0000-0900-0000E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797" name="Check Box 749" hidden="1">
              <a:extLst>
                <a:ext uri="{63B3BB69-23CF-44E3-9099-C40C66FF867C}">
                  <a14:compatExt spid="_x0000_s2797"/>
                </a:ext>
                <a:ext uri="{FF2B5EF4-FFF2-40B4-BE49-F238E27FC236}">
                  <a16:creationId xmlns:a16="http://schemas.microsoft.com/office/drawing/2014/main" id="{00000000-0008-0000-0900-0000E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798" name="Check Box 750" hidden="1">
              <a:extLst>
                <a:ext uri="{63B3BB69-23CF-44E3-9099-C40C66FF867C}">
                  <a14:compatExt spid="_x0000_s2798"/>
                </a:ext>
                <a:ext uri="{FF2B5EF4-FFF2-40B4-BE49-F238E27FC236}">
                  <a16:creationId xmlns:a16="http://schemas.microsoft.com/office/drawing/2014/main" id="{00000000-0008-0000-0900-0000E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799" name="Check Box 751" hidden="1">
              <a:extLst>
                <a:ext uri="{63B3BB69-23CF-44E3-9099-C40C66FF867C}">
                  <a14:compatExt spid="_x0000_s2799"/>
                </a:ext>
                <a:ext uri="{FF2B5EF4-FFF2-40B4-BE49-F238E27FC236}">
                  <a16:creationId xmlns:a16="http://schemas.microsoft.com/office/drawing/2014/main" id="{00000000-0008-0000-0900-0000E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800" name="Check Box 752" hidden="1">
              <a:extLst>
                <a:ext uri="{63B3BB69-23CF-44E3-9099-C40C66FF867C}">
                  <a14:compatExt spid="_x0000_s2800"/>
                </a:ext>
                <a:ext uri="{FF2B5EF4-FFF2-40B4-BE49-F238E27FC236}">
                  <a16:creationId xmlns:a16="http://schemas.microsoft.com/office/drawing/2014/main" id="{00000000-0008-0000-0900-0000F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801" name="Check Box 753" hidden="1">
              <a:extLst>
                <a:ext uri="{63B3BB69-23CF-44E3-9099-C40C66FF867C}">
                  <a14:compatExt spid="_x0000_s2801"/>
                </a:ext>
                <a:ext uri="{FF2B5EF4-FFF2-40B4-BE49-F238E27FC236}">
                  <a16:creationId xmlns:a16="http://schemas.microsoft.com/office/drawing/2014/main" id="{00000000-0008-0000-0900-0000F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802" name="Check Box 754" hidden="1">
              <a:extLst>
                <a:ext uri="{63B3BB69-23CF-44E3-9099-C40C66FF867C}">
                  <a14:compatExt spid="_x0000_s2802"/>
                </a:ext>
                <a:ext uri="{FF2B5EF4-FFF2-40B4-BE49-F238E27FC236}">
                  <a16:creationId xmlns:a16="http://schemas.microsoft.com/office/drawing/2014/main" id="{00000000-0008-0000-0900-0000F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9525</xdr:colOff>
          <xdr:row>21</xdr:row>
          <xdr:rowOff>104775</xdr:rowOff>
        </xdr:to>
        <xdr:sp macro="" textlink="">
          <xdr:nvSpPr>
            <xdr:cNvPr id="2803" name="Check Box 755" hidden="1">
              <a:extLst>
                <a:ext uri="{63B3BB69-23CF-44E3-9099-C40C66FF867C}">
                  <a14:compatExt spid="_x0000_s2803"/>
                </a:ext>
                <a:ext uri="{FF2B5EF4-FFF2-40B4-BE49-F238E27FC236}">
                  <a16:creationId xmlns:a16="http://schemas.microsoft.com/office/drawing/2014/main" id="{00000000-0008-0000-0900-0000F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804" name="Check Box 756" hidden="1">
              <a:extLst>
                <a:ext uri="{63B3BB69-23CF-44E3-9099-C40C66FF867C}">
                  <a14:compatExt spid="_x0000_s2804"/>
                </a:ext>
                <a:ext uri="{FF2B5EF4-FFF2-40B4-BE49-F238E27FC236}">
                  <a16:creationId xmlns:a16="http://schemas.microsoft.com/office/drawing/2014/main" id="{00000000-0008-0000-0900-0000F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805" name="Check Box 757" hidden="1">
              <a:extLst>
                <a:ext uri="{63B3BB69-23CF-44E3-9099-C40C66FF867C}">
                  <a14:compatExt spid="_x0000_s2805"/>
                </a:ext>
                <a:ext uri="{FF2B5EF4-FFF2-40B4-BE49-F238E27FC236}">
                  <a16:creationId xmlns:a16="http://schemas.microsoft.com/office/drawing/2014/main" id="{00000000-0008-0000-0900-0000F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806" name="Check Box 758" hidden="1">
              <a:extLst>
                <a:ext uri="{63B3BB69-23CF-44E3-9099-C40C66FF867C}">
                  <a14:compatExt spid="_x0000_s2806"/>
                </a:ext>
                <a:ext uri="{FF2B5EF4-FFF2-40B4-BE49-F238E27FC236}">
                  <a16:creationId xmlns:a16="http://schemas.microsoft.com/office/drawing/2014/main" id="{00000000-0008-0000-0900-0000F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807" name="Check Box 759" hidden="1">
              <a:extLst>
                <a:ext uri="{63B3BB69-23CF-44E3-9099-C40C66FF867C}">
                  <a14:compatExt spid="_x0000_s2807"/>
                </a:ext>
                <a:ext uri="{FF2B5EF4-FFF2-40B4-BE49-F238E27FC236}">
                  <a16:creationId xmlns:a16="http://schemas.microsoft.com/office/drawing/2014/main" id="{00000000-0008-0000-0900-0000F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808" name="Check Box 760" hidden="1">
              <a:extLst>
                <a:ext uri="{63B3BB69-23CF-44E3-9099-C40C66FF867C}">
                  <a14:compatExt spid="_x0000_s2808"/>
                </a:ext>
                <a:ext uri="{FF2B5EF4-FFF2-40B4-BE49-F238E27FC236}">
                  <a16:creationId xmlns:a16="http://schemas.microsoft.com/office/drawing/2014/main" id="{00000000-0008-0000-0900-0000F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9525</xdr:colOff>
          <xdr:row>21</xdr:row>
          <xdr:rowOff>104775</xdr:rowOff>
        </xdr:to>
        <xdr:sp macro="" textlink="">
          <xdr:nvSpPr>
            <xdr:cNvPr id="2809" name="Check Box 761" hidden="1">
              <a:extLst>
                <a:ext uri="{63B3BB69-23CF-44E3-9099-C40C66FF867C}">
                  <a14:compatExt spid="_x0000_s2809"/>
                </a:ext>
                <a:ext uri="{FF2B5EF4-FFF2-40B4-BE49-F238E27FC236}">
                  <a16:creationId xmlns:a16="http://schemas.microsoft.com/office/drawing/2014/main" id="{00000000-0008-0000-0900-0000F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9525</xdr:colOff>
          <xdr:row>21</xdr:row>
          <xdr:rowOff>104775</xdr:rowOff>
        </xdr:to>
        <xdr:sp macro="" textlink="">
          <xdr:nvSpPr>
            <xdr:cNvPr id="2810" name="Check Box 762" hidden="1">
              <a:extLst>
                <a:ext uri="{63B3BB69-23CF-44E3-9099-C40C66FF867C}">
                  <a14:compatExt spid="_x0000_s2810"/>
                </a:ext>
                <a:ext uri="{FF2B5EF4-FFF2-40B4-BE49-F238E27FC236}">
                  <a16:creationId xmlns:a16="http://schemas.microsoft.com/office/drawing/2014/main" id="{00000000-0008-0000-0900-0000F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811" name="Check Box 763" hidden="1">
              <a:extLst>
                <a:ext uri="{63B3BB69-23CF-44E3-9099-C40C66FF867C}">
                  <a14:compatExt spid="_x0000_s2811"/>
                </a:ext>
                <a:ext uri="{FF2B5EF4-FFF2-40B4-BE49-F238E27FC236}">
                  <a16:creationId xmlns:a16="http://schemas.microsoft.com/office/drawing/2014/main" id="{00000000-0008-0000-0900-0000F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9525</xdr:colOff>
          <xdr:row>21</xdr:row>
          <xdr:rowOff>104775</xdr:rowOff>
        </xdr:to>
        <xdr:sp macro="" textlink="">
          <xdr:nvSpPr>
            <xdr:cNvPr id="2812" name="Check Box 764" hidden="1">
              <a:extLst>
                <a:ext uri="{63B3BB69-23CF-44E3-9099-C40C66FF867C}">
                  <a14:compatExt spid="_x0000_s2812"/>
                </a:ext>
                <a:ext uri="{FF2B5EF4-FFF2-40B4-BE49-F238E27FC236}">
                  <a16:creationId xmlns:a16="http://schemas.microsoft.com/office/drawing/2014/main" id="{00000000-0008-0000-0900-0000F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813" name="Check Box 765" hidden="1">
              <a:extLst>
                <a:ext uri="{63B3BB69-23CF-44E3-9099-C40C66FF867C}">
                  <a14:compatExt spid="_x0000_s2813"/>
                </a:ext>
                <a:ext uri="{FF2B5EF4-FFF2-40B4-BE49-F238E27FC236}">
                  <a16:creationId xmlns:a16="http://schemas.microsoft.com/office/drawing/2014/main" id="{00000000-0008-0000-0900-0000F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814" name="Check Box 766" hidden="1">
              <a:extLst>
                <a:ext uri="{63B3BB69-23CF-44E3-9099-C40C66FF867C}">
                  <a14:compatExt spid="_x0000_s2814"/>
                </a:ext>
                <a:ext uri="{FF2B5EF4-FFF2-40B4-BE49-F238E27FC236}">
                  <a16:creationId xmlns:a16="http://schemas.microsoft.com/office/drawing/2014/main" id="{00000000-0008-0000-0900-0000F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815" name="Check Box 767" hidden="1">
              <a:extLst>
                <a:ext uri="{63B3BB69-23CF-44E3-9099-C40C66FF867C}">
                  <a14:compatExt spid="_x0000_s2815"/>
                </a:ext>
                <a:ext uri="{FF2B5EF4-FFF2-40B4-BE49-F238E27FC236}">
                  <a16:creationId xmlns:a16="http://schemas.microsoft.com/office/drawing/2014/main" id="{00000000-0008-0000-0900-0000F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816" name="Check Box 768" hidden="1">
              <a:extLst>
                <a:ext uri="{63B3BB69-23CF-44E3-9099-C40C66FF867C}">
                  <a14:compatExt spid="_x0000_s2816"/>
                </a:ext>
                <a:ext uri="{FF2B5EF4-FFF2-40B4-BE49-F238E27FC236}">
                  <a16:creationId xmlns:a16="http://schemas.microsoft.com/office/drawing/2014/main" id="{00000000-0008-0000-0900-00000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817" name="Check Box 769" hidden="1">
              <a:extLst>
                <a:ext uri="{63B3BB69-23CF-44E3-9099-C40C66FF867C}">
                  <a14:compatExt spid="_x0000_s2817"/>
                </a:ext>
                <a:ext uri="{FF2B5EF4-FFF2-40B4-BE49-F238E27FC236}">
                  <a16:creationId xmlns:a16="http://schemas.microsoft.com/office/drawing/2014/main" id="{00000000-0008-0000-0900-00000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818" name="Check Box 770" hidden="1">
              <a:extLst>
                <a:ext uri="{63B3BB69-23CF-44E3-9099-C40C66FF867C}">
                  <a14:compatExt spid="_x0000_s2818"/>
                </a:ext>
                <a:ext uri="{FF2B5EF4-FFF2-40B4-BE49-F238E27FC236}">
                  <a16:creationId xmlns:a16="http://schemas.microsoft.com/office/drawing/2014/main" id="{00000000-0008-0000-0900-00000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9525</xdr:colOff>
          <xdr:row>21</xdr:row>
          <xdr:rowOff>104775</xdr:rowOff>
        </xdr:to>
        <xdr:sp macro="" textlink="">
          <xdr:nvSpPr>
            <xdr:cNvPr id="2819" name="Check Box 771" hidden="1">
              <a:extLst>
                <a:ext uri="{63B3BB69-23CF-44E3-9099-C40C66FF867C}">
                  <a14:compatExt spid="_x0000_s2819"/>
                </a:ext>
                <a:ext uri="{FF2B5EF4-FFF2-40B4-BE49-F238E27FC236}">
                  <a16:creationId xmlns:a16="http://schemas.microsoft.com/office/drawing/2014/main" id="{00000000-0008-0000-0900-00000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820" name="Check Box 772" hidden="1">
              <a:extLst>
                <a:ext uri="{63B3BB69-23CF-44E3-9099-C40C66FF867C}">
                  <a14:compatExt spid="_x0000_s2820"/>
                </a:ext>
                <a:ext uri="{FF2B5EF4-FFF2-40B4-BE49-F238E27FC236}">
                  <a16:creationId xmlns:a16="http://schemas.microsoft.com/office/drawing/2014/main" id="{00000000-0008-0000-0900-00000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821" name="Check Box 773" hidden="1">
              <a:extLst>
                <a:ext uri="{63B3BB69-23CF-44E3-9099-C40C66FF867C}">
                  <a14:compatExt spid="_x0000_s2821"/>
                </a:ext>
                <a:ext uri="{FF2B5EF4-FFF2-40B4-BE49-F238E27FC236}">
                  <a16:creationId xmlns:a16="http://schemas.microsoft.com/office/drawing/2014/main" id="{00000000-0008-0000-0900-00000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822" name="Check Box 774" hidden="1">
              <a:extLst>
                <a:ext uri="{63B3BB69-23CF-44E3-9099-C40C66FF867C}">
                  <a14:compatExt spid="_x0000_s2822"/>
                </a:ext>
                <a:ext uri="{FF2B5EF4-FFF2-40B4-BE49-F238E27FC236}">
                  <a16:creationId xmlns:a16="http://schemas.microsoft.com/office/drawing/2014/main" id="{00000000-0008-0000-0900-00000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823" name="Check Box 775" hidden="1">
              <a:extLst>
                <a:ext uri="{63B3BB69-23CF-44E3-9099-C40C66FF867C}">
                  <a14:compatExt spid="_x0000_s2823"/>
                </a:ext>
                <a:ext uri="{FF2B5EF4-FFF2-40B4-BE49-F238E27FC236}">
                  <a16:creationId xmlns:a16="http://schemas.microsoft.com/office/drawing/2014/main" id="{00000000-0008-0000-0900-00000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824" name="Check Box 776" hidden="1">
              <a:extLst>
                <a:ext uri="{63B3BB69-23CF-44E3-9099-C40C66FF867C}">
                  <a14:compatExt spid="_x0000_s2824"/>
                </a:ext>
                <a:ext uri="{FF2B5EF4-FFF2-40B4-BE49-F238E27FC236}">
                  <a16:creationId xmlns:a16="http://schemas.microsoft.com/office/drawing/2014/main" id="{00000000-0008-0000-0900-00000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9525</xdr:colOff>
          <xdr:row>21</xdr:row>
          <xdr:rowOff>104775</xdr:rowOff>
        </xdr:to>
        <xdr:sp macro="" textlink="">
          <xdr:nvSpPr>
            <xdr:cNvPr id="2825" name="Check Box 777" hidden="1">
              <a:extLst>
                <a:ext uri="{63B3BB69-23CF-44E3-9099-C40C66FF867C}">
                  <a14:compatExt spid="_x0000_s2825"/>
                </a:ext>
                <a:ext uri="{FF2B5EF4-FFF2-40B4-BE49-F238E27FC236}">
                  <a16:creationId xmlns:a16="http://schemas.microsoft.com/office/drawing/2014/main" id="{00000000-0008-0000-0900-00000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9525</xdr:colOff>
          <xdr:row>21</xdr:row>
          <xdr:rowOff>104775</xdr:rowOff>
        </xdr:to>
        <xdr:sp macro="" textlink="">
          <xdr:nvSpPr>
            <xdr:cNvPr id="2826" name="Check Box 778" hidden="1">
              <a:extLst>
                <a:ext uri="{63B3BB69-23CF-44E3-9099-C40C66FF867C}">
                  <a14:compatExt spid="_x0000_s2826"/>
                </a:ext>
                <a:ext uri="{FF2B5EF4-FFF2-40B4-BE49-F238E27FC236}">
                  <a16:creationId xmlns:a16="http://schemas.microsoft.com/office/drawing/2014/main" id="{00000000-0008-0000-0900-00000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9525</xdr:colOff>
          <xdr:row>21</xdr:row>
          <xdr:rowOff>104775</xdr:rowOff>
        </xdr:to>
        <xdr:sp macro="" textlink="">
          <xdr:nvSpPr>
            <xdr:cNvPr id="2827" name="Check Box 779" hidden="1">
              <a:extLst>
                <a:ext uri="{63B3BB69-23CF-44E3-9099-C40C66FF867C}">
                  <a14:compatExt spid="_x0000_s2827"/>
                </a:ext>
                <a:ext uri="{FF2B5EF4-FFF2-40B4-BE49-F238E27FC236}">
                  <a16:creationId xmlns:a16="http://schemas.microsoft.com/office/drawing/2014/main" id="{00000000-0008-0000-0900-00000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828" name="Check Box 780" hidden="1">
              <a:extLst>
                <a:ext uri="{63B3BB69-23CF-44E3-9099-C40C66FF867C}">
                  <a14:compatExt spid="_x0000_s2828"/>
                </a:ext>
                <a:ext uri="{FF2B5EF4-FFF2-40B4-BE49-F238E27FC236}">
                  <a16:creationId xmlns:a16="http://schemas.microsoft.com/office/drawing/2014/main" id="{00000000-0008-0000-0900-00000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829" name="Check Box 781" hidden="1">
              <a:extLst>
                <a:ext uri="{63B3BB69-23CF-44E3-9099-C40C66FF867C}">
                  <a14:compatExt spid="_x0000_s2829"/>
                </a:ext>
                <a:ext uri="{FF2B5EF4-FFF2-40B4-BE49-F238E27FC236}">
                  <a16:creationId xmlns:a16="http://schemas.microsoft.com/office/drawing/2014/main" id="{00000000-0008-0000-0900-00000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830" name="Check Box 782" hidden="1">
              <a:extLst>
                <a:ext uri="{63B3BB69-23CF-44E3-9099-C40C66FF867C}">
                  <a14:compatExt spid="_x0000_s2830"/>
                </a:ext>
                <a:ext uri="{FF2B5EF4-FFF2-40B4-BE49-F238E27FC236}">
                  <a16:creationId xmlns:a16="http://schemas.microsoft.com/office/drawing/2014/main" id="{00000000-0008-0000-0900-00000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831" name="Check Box 783" hidden="1">
              <a:extLst>
                <a:ext uri="{63B3BB69-23CF-44E3-9099-C40C66FF867C}">
                  <a14:compatExt spid="_x0000_s2831"/>
                </a:ext>
                <a:ext uri="{FF2B5EF4-FFF2-40B4-BE49-F238E27FC236}">
                  <a16:creationId xmlns:a16="http://schemas.microsoft.com/office/drawing/2014/main" id="{00000000-0008-0000-0900-00000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832" name="Check Box 784" hidden="1">
              <a:extLst>
                <a:ext uri="{63B3BB69-23CF-44E3-9099-C40C66FF867C}">
                  <a14:compatExt spid="_x0000_s2832"/>
                </a:ext>
                <a:ext uri="{FF2B5EF4-FFF2-40B4-BE49-F238E27FC236}">
                  <a16:creationId xmlns:a16="http://schemas.microsoft.com/office/drawing/2014/main" id="{00000000-0008-0000-0900-00001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833" name="Check Box 785" hidden="1">
              <a:extLst>
                <a:ext uri="{63B3BB69-23CF-44E3-9099-C40C66FF867C}">
                  <a14:compatExt spid="_x0000_s2833"/>
                </a:ext>
                <a:ext uri="{FF2B5EF4-FFF2-40B4-BE49-F238E27FC236}">
                  <a16:creationId xmlns:a16="http://schemas.microsoft.com/office/drawing/2014/main" id="{00000000-0008-0000-0900-00001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9525</xdr:colOff>
          <xdr:row>21</xdr:row>
          <xdr:rowOff>104775</xdr:rowOff>
        </xdr:to>
        <xdr:sp macro="" textlink="">
          <xdr:nvSpPr>
            <xdr:cNvPr id="2834" name="Check Box 786" hidden="1">
              <a:extLst>
                <a:ext uri="{63B3BB69-23CF-44E3-9099-C40C66FF867C}">
                  <a14:compatExt spid="_x0000_s2834"/>
                </a:ext>
                <a:ext uri="{FF2B5EF4-FFF2-40B4-BE49-F238E27FC236}">
                  <a16:creationId xmlns:a16="http://schemas.microsoft.com/office/drawing/2014/main" id="{00000000-0008-0000-0900-00001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835" name="Check Box 787" hidden="1">
              <a:extLst>
                <a:ext uri="{63B3BB69-23CF-44E3-9099-C40C66FF867C}">
                  <a14:compatExt spid="_x0000_s2835"/>
                </a:ext>
                <a:ext uri="{FF2B5EF4-FFF2-40B4-BE49-F238E27FC236}">
                  <a16:creationId xmlns:a16="http://schemas.microsoft.com/office/drawing/2014/main" id="{00000000-0008-0000-0900-00001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836" name="Check Box 788" hidden="1">
              <a:extLst>
                <a:ext uri="{63B3BB69-23CF-44E3-9099-C40C66FF867C}">
                  <a14:compatExt spid="_x0000_s2836"/>
                </a:ext>
                <a:ext uri="{FF2B5EF4-FFF2-40B4-BE49-F238E27FC236}">
                  <a16:creationId xmlns:a16="http://schemas.microsoft.com/office/drawing/2014/main" id="{00000000-0008-0000-0900-00001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837" name="Check Box 789" hidden="1">
              <a:extLst>
                <a:ext uri="{63B3BB69-23CF-44E3-9099-C40C66FF867C}">
                  <a14:compatExt spid="_x0000_s2837"/>
                </a:ext>
                <a:ext uri="{FF2B5EF4-FFF2-40B4-BE49-F238E27FC236}">
                  <a16:creationId xmlns:a16="http://schemas.microsoft.com/office/drawing/2014/main" id="{00000000-0008-0000-0900-00001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838" name="Check Box 790" hidden="1">
              <a:extLst>
                <a:ext uri="{63B3BB69-23CF-44E3-9099-C40C66FF867C}">
                  <a14:compatExt spid="_x0000_s2838"/>
                </a:ext>
                <a:ext uri="{FF2B5EF4-FFF2-40B4-BE49-F238E27FC236}">
                  <a16:creationId xmlns:a16="http://schemas.microsoft.com/office/drawing/2014/main" id="{00000000-0008-0000-0900-00001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0</xdr:colOff>
          <xdr:row>21</xdr:row>
          <xdr:rowOff>104775</xdr:rowOff>
        </xdr:to>
        <xdr:sp macro="" textlink="">
          <xdr:nvSpPr>
            <xdr:cNvPr id="2839" name="Check Box 791" hidden="1">
              <a:extLst>
                <a:ext uri="{63B3BB69-23CF-44E3-9099-C40C66FF867C}">
                  <a14:compatExt spid="_x0000_s2839"/>
                </a:ext>
                <a:ext uri="{FF2B5EF4-FFF2-40B4-BE49-F238E27FC236}">
                  <a16:creationId xmlns:a16="http://schemas.microsoft.com/office/drawing/2014/main" id="{00000000-0008-0000-0900-00001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9525</xdr:colOff>
          <xdr:row>23</xdr:row>
          <xdr:rowOff>104775</xdr:rowOff>
        </xdr:to>
        <xdr:sp macro="" textlink="">
          <xdr:nvSpPr>
            <xdr:cNvPr id="2840" name="Check Box 792" hidden="1">
              <a:extLst>
                <a:ext uri="{63B3BB69-23CF-44E3-9099-C40C66FF867C}">
                  <a14:compatExt spid="_x0000_s2840"/>
                </a:ext>
                <a:ext uri="{FF2B5EF4-FFF2-40B4-BE49-F238E27FC236}">
                  <a16:creationId xmlns:a16="http://schemas.microsoft.com/office/drawing/2014/main" id="{00000000-0008-0000-0900-00001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0</xdr:colOff>
          <xdr:row>23</xdr:row>
          <xdr:rowOff>104775</xdr:rowOff>
        </xdr:to>
        <xdr:sp macro="" textlink="">
          <xdr:nvSpPr>
            <xdr:cNvPr id="2841" name="Check Box 793" hidden="1">
              <a:extLst>
                <a:ext uri="{63B3BB69-23CF-44E3-9099-C40C66FF867C}">
                  <a14:compatExt spid="_x0000_s2841"/>
                </a:ext>
                <a:ext uri="{FF2B5EF4-FFF2-40B4-BE49-F238E27FC236}">
                  <a16:creationId xmlns:a16="http://schemas.microsoft.com/office/drawing/2014/main" id="{00000000-0008-0000-0900-00001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0</xdr:colOff>
          <xdr:row>23</xdr:row>
          <xdr:rowOff>104775</xdr:rowOff>
        </xdr:to>
        <xdr:sp macro="" textlink="">
          <xdr:nvSpPr>
            <xdr:cNvPr id="2842" name="Check Box 794" hidden="1">
              <a:extLst>
                <a:ext uri="{63B3BB69-23CF-44E3-9099-C40C66FF867C}">
                  <a14:compatExt spid="_x0000_s2842"/>
                </a:ext>
                <a:ext uri="{FF2B5EF4-FFF2-40B4-BE49-F238E27FC236}">
                  <a16:creationId xmlns:a16="http://schemas.microsoft.com/office/drawing/2014/main" id="{00000000-0008-0000-0900-00001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0</xdr:colOff>
          <xdr:row>23</xdr:row>
          <xdr:rowOff>104775</xdr:rowOff>
        </xdr:to>
        <xdr:sp macro="" textlink="">
          <xdr:nvSpPr>
            <xdr:cNvPr id="2843" name="Check Box 795" hidden="1">
              <a:extLst>
                <a:ext uri="{63B3BB69-23CF-44E3-9099-C40C66FF867C}">
                  <a14:compatExt spid="_x0000_s2843"/>
                </a:ext>
                <a:ext uri="{FF2B5EF4-FFF2-40B4-BE49-F238E27FC236}">
                  <a16:creationId xmlns:a16="http://schemas.microsoft.com/office/drawing/2014/main" id="{00000000-0008-0000-0900-00001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0</xdr:colOff>
          <xdr:row>23</xdr:row>
          <xdr:rowOff>104775</xdr:rowOff>
        </xdr:to>
        <xdr:sp macro="" textlink="">
          <xdr:nvSpPr>
            <xdr:cNvPr id="2844" name="Check Box 796" hidden="1">
              <a:extLst>
                <a:ext uri="{63B3BB69-23CF-44E3-9099-C40C66FF867C}">
                  <a14:compatExt spid="_x0000_s2844"/>
                </a:ext>
                <a:ext uri="{FF2B5EF4-FFF2-40B4-BE49-F238E27FC236}">
                  <a16:creationId xmlns:a16="http://schemas.microsoft.com/office/drawing/2014/main" id="{00000000-0008-0000-0900-00001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0</xdr:colOff>
          <xdr:row>23</xdr:row>
          <xdr:rowOff>104775</xdr:rowOff>
        </xdr:to>
        <xdr:sp macro="" textlink="">
          <xdr:nvSpPr>
            <xdr:cNvPr id="2845" name="Check Box 797" hidden="1">
              <a:extLst>
                <a:ext uri="{63B3BB69-23CF-44E3-9099-C40C66FF867C}">
                  <a14:compatExt spid="_x0000_s2845"/>
                </a:ext>
                <a:ext uri="{FF2B5EF4-FFF2-40B4-BE49-F238E27FC236}">
                  <a16:creationId xmlns:a16="http://schemas.microsoft.com/office/drawing/2014/main" id="{00000000-0008-0000-0900-00001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0</xdr:colOff>
          <xdr:row>23</xdr:row>
          <xdr:rowOff>104775</xdr:rowOff>
        </xdr:to>
        <xdr:sp macro="" textlink="">
          <xdr:nvSpPr>
            <xdr:cNvPr id="2846" name="Check Box 798" hidden="1">
              <a:extLst>
                <a:ext uri="{63B3BB69-23CF-44E3-9099-C40C66FF867C}">
                  <a14:compatExt spid="_x0000_s2846"/>
                </a:ext>
                <a:ext uri="{FF2B5EF4-FFF2-40B4-BE49-F238E27FC236}">
                  <a16:creationId xmlns:a16="http://schemas.microsoft.com/office/drawing/2014/main" id="{00000000-0008-0000-0900-00001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9525</xdr:colOff>
          <xdr:row>23</xdr:row>
          <xdr:rowOff>104775</xdr:rowOff>
        </xdr:to>
        <xdr:sp macro="" textlink="">
          <xdr:nvSpPr>
            <xdr:cNvPr id="2847" name="Check Box 799" hidden="1">
              <a:extLst>
                <a:ext uri="{63B3BB69-23CF-44E3-9099-C40C66FF867C}">
                  <a14:compatExt spid="_x0000_s2847"/>
                </a:ext>
                <a:ext uri="{FF2B5EF4-FFF2-40B4-BE49-F238E27FC236}">
                  <a16:creationId xmlns:a16="http://schemas.microsoft.com/office/drawing/2014/main" id="{00000000-0008-0000-0900-00001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0</xdr:colOff>
          <xdr:row>23</xdr:row>
          <xdr:rowOff>104775</xdr:rowOff>
        </xdr:to>
        <xdr:sp macro="" textlink="">
          <xdr:nvSpPr>
            <xdr:cNvPr id="2848" name="Check Box 800" hidden="1">
              <a:extLst>
                <a:ext uri="{63B3BB69-23CF-44E3-9099-C40C66FF867C}">
                  <a14:compatExt spid="_x0000_s2848"/>
                </a:ext>
                <a:ext uri="{FF2B5EF4-FFF2-40B4-BE49-F238E27FC236}">
                  <a16:creationId xmlns:a16="http://schemas.microsoft.com/office/drawing/2014/main" id="{00000000-0008-0000-0900-00002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0</xdr:colOff>
          <xdr:row>23</xdr:row>
          <xdr:rowOff>104775</xdr:rowOff>
        </xdr:to>
        <xdr:sp macro="" textlink="">
          <xdr:nvSpPr>
            <xdr:cNvPr id="2849" name="Check Box 801" hidden="1">
              <a:extLst>
                <a:ext uri="{63B3BB69-23CF-44E3-9099-C40C66FF867C}">
                  <a14:compatExt spid="_x0000_s2849"/>
                </a:ext>
                <a:ext uri="{FF2B5EF4-FFF2-40B4-BE49-F238E27FC236}">
                  <a16:creationId xmlns:a16="http://schemas.microsoft.com/office/drawing/2014/main" id="{00000000-0008-0000-0900-00002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0</xdr:colOff>
          <xdr:row>23</xdr:row>
          <xdr:rowOff>104775</xdr:rowOff>
        </xdr:to>
        <xdr:sp macro="" textlink="">
          <xdr:nvSpPr>
            <xdr:cNvPr id="2850" name="Check Box 802" hidden="1">
              <a:extLst>
                <a:ext uri="{63B3BB69-23CF-44E3-9099-C40C66FF867C}">
                  <a14:compatExt spid="_x0000_s2850"/>
                </a:ext>
                <a:ext uri="{FF2B5EF4-FFF2-40B4-BE49-F238E27FC236}">
                  <a16:creationId xmlns:a16="http://schemas.microsoft.com/office/drawing/2014/main" id="{00000000-0008-0000-0900-00002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0</xdr:colOff>
          <xdr:row>23</xdr:row>
          <xdr:rowOff>104775</xdr:rowOff>
        </xdr:to>
        <xdr:sp macro="" textlink="">
          <xdr:nvSpPr>
            <xdr:cNvPr id="2851" name="Check Box 803" hidden="1">
              <a:extLst>
                <a:ext uri="{63B3BB69-23CF-44E3-9099-C40C66FF867C}">
                  <a14:compatExt spid="_x0000_s2851"/>
                </a:ext>
                <a:ext uri="{FF2B5EF4-FFF2-40B4-BE49-F238E27FC236}">
                  <a16:creationId xmlns:a16="http://schemas.microsoft.com/office/drawing/2014/main" id="{00000000-0008-0000-0900-00002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0</xdr:colOff>
          <xdr:row>23</xdr:row>
          <xdr:rowOff>104775</xdr:rowOff>
        </xdr:to>
        <xdr:sp macro="" textlink="">
          <xdr:nvSpPr>
            <xdr:cNvPr id="2852" name="Check Box 804" hidden="1">
              <a:extLst>
                <a:ext uri="{63B3BB69-23CF-44E3-9099-C40C66FF867C}">
                  <a14:compatExt spid="_x0000_s2852"/>
                </a:ext>
                <a:ext uri="{FF2B5EF4-FFF2-40B4-BE49-F238E27FC236}">
                  <a16:creationId xmlns:a16="http://schemas.microsoft.com/office/drawing/2014/main" id="{00000000-0008-0000-0900-00002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9525</xdr:colOff>
          <xdr:row>21</xdr:row>
          <xdr:rowOff>104775</xdr:rowOff>
        </xdr:to>
        <xdr:sp macro="" textlink="">
          <xdr:nvSpPr>
            <xdr:cNvPr id="2853" name="Check Box 805" hidden="1">
              <a:extLst>
                <a:ext uri="{63B3BB69-23CF-44E3-9099-C40C66FF867C}">
                  <a14:compatExt spid="_x0000_s2853"/>
                </a:ext>
                <a:ext uri="{FF2B5EF4-FFF2-40B4-BE49-F238E27FC236}">
                  <a16:creationId xmlns:a16="http://schemas.microsoft.com/office/drawing/2014/main" id="{00000000-0008-0000-0900-00002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9525</xdr:colOff>
          <xdr:row>21</xdr:row>
          <xdr:rowOff>104775</xdr:rowOff>
        </xdr:to>
        <xdr:sp macro="" textlink="">
          <xdr:nvSpPr>
            <xdr:cNvPr id="2854" name="Check Box 806" hidden="1">
              <a:extLst>
                <a:ext uri="{63B3BB69-23CF-44E3-9099-C40C66FF867C}">
                  <a14:compatExt spid="_x0000_s2854"/>
                </a:ext>
                <a:ext uri="{FF2B5EF4-FFF2-40B4-BE49-F238E27FC236}">
                  <a16:creationId xmlns:a16="http://schemas.microsoft.com/office/drawing/2014/main" id="{00000000-0008-0000-0900-00002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9525</xdr:colOff>
          <xdr:row>23</xdr:row>
          <xdr:rowOff>104775</xdr:rowOff>
        </xdr:to>
        <xdr:sp macro="" textlink="">
          <xdr:nvSpPr>
            <xdr:cNvPr id="2855" name="Check Box 807" hidden="1">
              <a:extLst>
                <a:ext uri="{63B3BB69-23CF-44E3-9099-C40C66FF867C}">
                  <a14:compatExt spid="_x0000_s2855"/>
                </a:ext>
                <a:ext uri="{FF2B5EF4-FFF2-40B4-BE49-F238E27FC236}">
                  <a16:creationId xmlns:a16="http://schemas.microsoft.com/office/drawing/2014/main" id="{00000000-0008-0000-0900-00002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9525</xdr:colOff>
          <xdr:row>23</xdr:row>
          <xdr:rowOff>104775</xdr:rowOff>
        </xdr:to>
        <xdr:sp macro="" textlink="">
          <xdr:nvSpPr>
            <xdr:cNvPr id="2856" name="Check Box 808" hidden="1">
              <a:extLst>
                <a:ext uri="{63B3BB69-23CF-44E3-9099-C40C66FF867C}">
                  <a14:compatExt spid="_x0000_s2856"/>
                </a:ext>
                <a:ext uri="{FF2B5EF4-FFF2-40B4-BE49-F238E27FC236}">
                  <a16:creationId xmlns:a16="http://schemas.microsoft.com/office/drawing/2014/main" id="{00000000-0008-0000-0900-00002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0</xdr:colOff>
          <xdr:row>23</xdr:row>
          <xdr:rowOff>104775</xdr:rowOff>
        </xdr:to>
        <xdr:sp macro="" textlink="">
          <xdr:nvSpPr>
            <xdr:cNvPr id="2857" name="Check Box 809" hidden="1">
              <a:extLst>
                <a:ext uri="{63B3BB69-23CF-44E3-9099-C40C66FF867C}">
                  <a14:compatExt spid="_x0000_s2857"/>
                </a:ext>
                <a:ext uri="{FF2B5EF4-FFF2-40B4-BE49-F238E27FC236}">
                  <a16:creationId xmlns:a16="http://schemas.microsoft.com/office/drawing/2014/main" id="{00000000-0008-0000-0900-00002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9525</xdr:colOff>
          <xdr:row>23</xdr:row>
          <xdr:rowOff>104775</xdr:rowOff>
        </xdr:to>
        <xdr:sp macro="" textlink="">
          <xdr:nvSpPr>
            <xdr:cNvPr id="2858" name="Check Box 810" hidden="1">
              <a:extLst>
                <a:ext uri="{63B3BB69-23CF-44E3-9099-C40C66FF867C}">
                  <a14:compatExt spid="_x0000_s2858"/>
                </a:ext>
                <a:ext uri="{FF2B5EF4-FFF2-40B4-BE49-F238E27FC236}">
                  <a16:creationId xmlns:a16="http://schemas.microsoft.com/office/drawing/2014/main" id="{00000000-0008-0000-0900-00002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0</xdr:colOff>
          <xdr:row>23</xdr:row>
          <xdr:rowOff>104775</xdr:rowOff>
        </xdr:to>
        <xdr:sp macro="" textlink="">
          <xdr:nvSpPr>
            <xdr:cNvPr id="2859" name="Check Box 811" hidden="1">
              <a:extLst>
                <a:ext uri="{63B3BB69-23CF-44E3-9099-C40C66FF867C}">
                  <a14:compatExt spid="_x0000_s2859"/>
                </a:ext>
                <a:ext uri="{FF2B5EF4-FFF2-40B4-BE49-F238E27FC236}">
                  <a16:creationId xmlns:a16="http://schemas.microsoft.com/office/drawing/2014/main" id="{00000000-0008-0000-0900-00002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0</xdr:colOff>
          <xdr:row>23</xdr:row>
          <xdr:rowOff>104775</xdr:rowOff>
        </xdr:to>
        <xdr:sp macro="" textlink="">
          <xdr:nvSpPr>
            <xdr:cNvPr id="2860" name="Check Box 812" hidden="1">
              <a:extLst>
                <a:ext uri="{63B3BB69-23CF-44E3-9099-C40C66FF867C}">
                  <a14:compatExt spid="_x0000_s2860"/>
                </a:ext>
                <a:ext uri="{FF2B5EF4-FFF2-40B4-BE49-F238E27FC236}">
                  <a16:creationId xmlns:a16="http://schemas.microsoft.com/office/drawing/2014/main" id="{00000000-0008-0000-0900-00002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0</xdr:colOff>
          <xdr:row>23</xdr:row>
          <xdr:rowOff>104775</xdr:rowOff>
        </xdr:to>
        <xdr:sp macro="" textlink="">
          <xdr:nvSpPr>
            <xdr:cNvPr id="2861" name="Check Box 813" hidden="1">
              <a:extLst>
                <a:ext uri="{63B3BB69-23CF-44E3-9099-C40C66FF867C}">
                  <a14:compatExt spid="_x0000_s2861"/>
                </a:ext>
                <a:ext uri="{FF2B5EF4-FFF2-40B4-BE49-F238E27FC236}">
                  <a16:creationId xmlns:a16="http://schemas.microsoft.com/office/drawing/2014/main" id="{00000000-0008-0000-0900-00002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0</xdr:colOff>
          <xdr:row>23</xdr:row>
          <xdr:rowOff>104775</xdr:rowOff>
        </xdr:to>
        <xdr:sp macro="" textlink="">
          <xdr:nvSpPr>
            <xdr:cNvPr id="2862" name="Check Box 814" hidden="1">
              <a:extLst>
                <a:ext uri="{63B3BB69-23CF-44E3-9099-C40C66FF867C}">
                  <a14:compatExt spid="_x0000_s2862"/>
                </a:ext>
                <a:ext uri="{FF2B5EF4-FFF2-40B4-BE49-F238E27FC236}">
                  <a16:creationId xmlns:a16="http://schemas.microsoft.com/office/drawing/2014/main" id="{00000000-0008-0000-0900-00002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0</xdr:colOff>
          <xdr:row>23</xdr:row>
          <xdr:rowOff>104775</xdr:rowOff>
        </xdr:to>
        <xdr:sp macro="" textlink="">
          <xdr:nvSpPr>
            <xdr:cNvPr id="2863" name="Check Box 815" hidden="1">
              <a:extLst>
                <a:ext uri="{63B3BB69-23CF-44E3-9099-C40C66FF867C}">
                  <a14:compatExt spid="_x0000_s2863"/>
                </a:ext>
                <a:ext uri="{FF2B5EF4-FFF2-40B4-BE49-F238E27FC236}">
                  <a16:creationId xmlns:a16="http://schemas.microsoft.com/office/drawing/2014/main" id="{00000000-0008-0000-0900-00002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0</xdr:colOff>
          <xdr:row>23</xdr:row>
          <xdr:rowOff>104775</xdr:rowOff>
        </xdr:to>
        <xdr:sp macro="" textlink="">
          <xdr:nvSpPr>
            <xdr:cNvPr id="2864" name="Check Box 816" hidden="1">
              <a:extLst>
                <a:ext uri="{63B3BB69-23CF-44E3-9099-C40C66FF867C}">
                  <a14:compatExt spid="_x0000_s2864"/>
                </a:ext>
                <a:ext uri="{FF2B5EF4-FFF2-40B4-BE49-F238E27FC236}">
                  <a16:creationId xmlns:a16="http://schemas.microsoft.com/office/drawing/2014/main" id="{00000000-0008-0000-0900-00003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9525</xdr:colOff>
          <xdr:row>23</xdr:row>
          <xdr:rowOff>104775</xdr:rowOff>
        </xdr:to>
        <xdr:sp macro="" textlink="">
          <xdr:nvSpPr>
            <xdr:cNvPr id="2865" name="Check Box 817" hidden="1">
              <a:extLst>
                <a:ext uri="{63B3BB69-23CF-44E3-9099-C40C66FF867C}">
                  <a14:compatExt spid="_x0000_s2865"/>
                </a:ext>
                <a:ext uri="{FF2B5EF4-FFF2-40B4-BE49-F238E27FC236}">
                  <a16:creationId xmlns:a16="http://schemas.microsoft.com/office/drawing/2014/main" id="{00000000-0008-0000-0900-00003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0</xdr:colOff>
          <xdr:row>23</xdr:row>
          <xdr:rowOff>104775</xdr:rowOff>
        </xdr:to>
        <xdr:sp macro="" textlink="">
          <xdr:nvSpPr>
            <xdr:cNvPr id="2866" name="Check Box 818" hidden="1">
              <a:extLst>
                <a:ext uri="{63B3BB69-23CF-44E3-9099-C40C66FF867C}">
                  <a14:compatExt spid="_x0000_s2866"/>
                </a:ext>
                <a:ext uri="{FF2B5EF4-FFF2-40B4-BE49-F238E27FC236}">
                  <a16:creationId xmlns:a16="http://schemas.microsoft.com/office/drawing/2014/main" id="{00000000-0008-0000-0900-00003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0</xdr:colOff>
          <xdr:row>23</xdr:row>
          <xdr:rowOff>104775</xdr:rowOff>
        </xdr:to>
        <xdr:sp macro="" textlink="">
          <xdr:nvSpPr>
            <xdr:cNvPr id="2867" name="Check Box 819" hidden="1">
              <a:extLst>
                <a:ext uri="{63B3BB69-23CF-44E3-9099-C40C66FF867C}">
                  <a14:compatExt spid="_x0000_s2867"/>
                </a:ext>
                <a:ext uri="{FF2B5EF4-FFF2-40B4-BE49-F238E27FC236}">
                  <a16:creationId xmlns:a16="http://schemas.microsoft.com/office/drawing/2014/main" id="{00000000-0008-0000-0900-00003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0</xdr:colOff>
          <xdr:row>23</xdr:row>
          <xdr:rowOff>104775</xdr:rowOff>
        </xdr:to>
        <xdr:sp macro="" textlink="">
          <xdr:nvSpPr>
            <xdr:cNvPr id="2868" name="Check Box 820" hidden="1">
              <a:extLst>
                <a:ext uri="{63B3BB69-23CF-44E3-9099-C40C66FF867C}">
                  <a14:compatExt spid="_x0000_s2868"/>
                </a:ext>
                <a:ext uri="{FF2B5EF4-FFF2-40B4-BE49-F238E27FC236}">
                  <a16:creationId xmlns:a16="http://schemas.microsoft.com/office/drawing/2014/main" id="{00000000-0008-0000-0900-00003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0</xdr:colOff>
          <xdr:row>23</xdr:row>
          <xdr:rowOff>104775</xdr:rowOff>
        </xdr:to>
        <xdr:sp macro="" textlink="">
          <xdr:nvSpPr>
            <xdr:cNvPr id="2869" name="Check Box 821" hidden="1">
              <a:extLst>
                <a:ext uri="{63B3BB69-23CF-44E3-9099-C40C66FF867C}">
                  <a14:compatExt spid="_x0000_s2869"/>
                </a:ext>
                <a:ext uri="{FF2B5EF4-FFF2-40B4-BE49-F238E27FC236}">
                  <a16:creationId xmlns:a16="http://schemas.microsoft.com/office/drawing/2014/main" id="{00000000-0008-0000-0900-00003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0</xdr:colOff>
          <xdr:row>23</xdr:row>
          <xdr:rowOff>104775</xdr:rowOff>
        </xdr:to>
        <xdr:sp macro="" textlink="">
          <xdr:nvSpPr>
            <xdr:cNvPr id="2870" name="Check Box 822" hidden="1">
              <a:extLst>
                <a:ext uri="{63B3BB69-23CF-44E3-9099-C40C66FF867C}">
                  <a14:compatExt spid="_x0000_s2870"/>
                </a:ext>
                <a:ext uri="{FF2B5EF4-FFF2-40B4-BE49-F238E27FC236}">
                  <a16:creationId xmlns:a16="http://schemas.microsoft.com/office/drawing/2014/main" id="{00000000-0008-0000-0900-00003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9525</xdr:colOff>
          <xdr:row>23</xdr:row>
          <xdr:rowOff>104775</xdr:rowOff>
        </xdr:to>
        <xdr:sp macro="" textlink="">
          <xdr:nvSpPr>
            <xdr:cNvPr id="2871" name="Check Box 823" hidden="1">
              <a:extLst>
                <a:ext uri="{63B3BB69-23CF-44E3-9099-C40C66FF867C}">
                  <a14:compatExt spid="_x0000_s2871"/>
                </a:ext>
                <a:ext uri="{FF2B5EF4-FFF2-40B4-BE49-F238E27FC236}">
                  <a16:creationId xmlns:a16="http://schemas.microsoft.com/office/drawing/2014/main" id="{00000000-0008-0000-0900-00003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9525</xdr:colOff>
          <xdr:row>23</xdr:row>
          <xdr:rowOff>104775</xdr:rowOff>
        </xdr:to>
        <xdr:sp macro="" textlink="">
          <xdr:nvSpPr>
            <xdr:cNvPr id="2872" name="Check Box 824" hidden="1">
              <a:extLst>
                <a:ext uri="{63B3BB69-23CF-44E3-9099-C40C66FF867C}">
                  <a14:compatExt spid="_x0000_s2872"/>
                </a:ext>
                <a:ext uri="{FF2B5EF4-FFF2-40B4-BE49-F238E27FC236}">
                  <a16:creationId xmlns:a16="http://schemas.microsoft.com/office/drawing/2014/main" id="{00000000-0008-0000-0900-00003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0</xdr:col>
          <xdr:colOff>9525</xdr:colOff>
          <xdr:row>21</xdr:row>
          <xdr:rowOff>104775</xdr:rowOff>
        </xdr:to>
        <xdr:sp macro="" textlink="">
          <xdr:nvSpPr>
            <xdr:cNvPr id="2873" name="Check Box 825" hidden="1">
              <a:extLst>
                <a:ext uri="{63B3BB69-23CF-44E3-9099-C40C66FF867C}">
                  <a14:compatExt spid="_x0000_s2873"/>
                </a:ext>
                <a:ext uri="{FF2B5EF4-FFF2-40B4-BE49-F238E27FC236}">
                  <a16:creationId xmlns:a16="http://schemas.microsoft.com/office/drawing/2014/main" id="{00000000-0008-0000-0900-00003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0</xdr:col>
          <xdr:colOff>9525</xdr:colOff>
          <xdr:row>21</xdr:row>
          <xdr:rowOff>104775</xdr:rowOff>
        </xdr:to>
        <xdr:sp macro="" textlink="">
          <xdr:nvSpPr>
            <xdr:cNvPr id="2874" name="Check Box 826" hidden="1">
              <a:extLst>
                <a:ext uri="{63B3BB69-23CF-44E3-9099-C40C66FF867C}">
                  <a14:compatExt spid="_x0000_s2874"/>
                </a:ext>
                <a:ext uri="{FF2B5EF4-FFF2-40B4-BE49-F238E27FC236}">
                  <a16:creationId xmlns:a16="http://schemas.microsoft.com/office/drawing/2014/main" id="{00000000-0008-0000-0900-00003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9525</xdr:colOff>
          <xdr:row>12</xdr:row>
          <xdr:rowOff>104775</xdr:rowOff>
        </xdr:to>
        <xdr:sp macro="" textlink="">
          <xdr:nvSpPr>
            <xdr:cNvPr id="2875" name="Check Box 827" hidden="1">
              <a:extLst>
                <a:ext uri="{63B3BB69-23CF-44E3-9099-C40C66FF867C}">
                  <a14:compatExt spid="_x0000_s2875"/>
                </a:ext>
                <a:ext uri="{FF2B5EF4-FFF2-40B4-BE49-F238E27FC236}">
                  <a16:creationId xmlns:a16="http://schemas.microsoft.com/office/drawing/2014/main" id="{00000000-0008-0000-0900-00003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9525</xdr:colOff>
          <xdr:row>12</xdr:row>
          <xdr:rowOff>104775</xdr:rowOff>
        </xdr:to>
        <xdr:sp macro="" textlink="">
          <xdr:nvSpPr>
            <xdr:cNvPr id="2876" name="Check Box 828" hidden="1">
              <a:extLst>
                <a:ext uri="{63B3BB69-23CF-44E3-9099-C40C66FF867C}">
                  <a14:compatExt spid="_x0000_s2876"/>
                </a:ext>
                <a:ext uri="{FF2B5EF4-FFF2-40B4-BE49-F238E27FC236}">
                  <a16:creationId xmlns:a16="http://schemas.microsoft.com/office/drawing/2014/main" id="{00000000-0008-0000-0900-00003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9525</xdr:colOff>
          <xdr:row>13</xdr:row>
          <xdr:rowOff>104775</xdr:rowOff>
        </xdr:to>
        <xdr:sp macro="" textlink="">
          <xdr:nvSpPr>
            <xdr:cNvPr id="2877" name="Check Box 829" hidden="1">
              <a:extLst>
                <a:ext uri="{63B3BB69-23CF-44E3-9099-C40C66FF867C}">
                  <a14:compatExt spid="_x0000_s2877"/>
                </a:ext>
                <a:ext uri="{FF2B5EF4-FFF2-40B4-BE49-F238E27FC236}">
                  <a16:creationId xmlns:a16="http://schemas.microsoft.com/office/drawing/2014/main" id="{00000000-0008-0000-0900-00003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9525</xdr:colOff>
          <xdr:row>13</xdr:row>
          <xdr:rowOff>104775</xdr:rowOff>
        </xdr:to>
        <xdr:sp macro="" textlink="">
          <xdr:nvSpPr>
            <xdr:cNvPr id="2878" name="Check Box 830" hidden="1">
              <a:extLst>
                <a:ext uri="{63B3BB69-23CF-44E3-9099-C40C66FF867C}">
                  <a14:compatExt spid="_x0000_s2878"/>
                </a:ext>
                <a:ext uri="{FF2B5EF4-FFF2-40B4-BE49-F238E27FC236}">
                  <a16:creationId xmlns:a16="http://schemas.microsoft.com/office/drawing/2014/main" id="{00000000-0008-0000-0900-00003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9525</xdr:colOff>
          <xdr:row>14</xdr:row>
          <xdr:rowOff>104775</xdr:rowOff>
        </xdr:to>
        <xdr:sp macro="" textlink="">
          <xdr:nvSpPr>
            <xdr:cNvPr id="2879" name="Check Box 831" hidden="1">
              <a:extLst>
                <a:ext uri="{63B3BB69-23CF-44E3-9099-C40C66FF867C}">
                  <a14:compatExt spid="_x0000_s2879"/>
                </a:ext>
                <a:ext uri="{FF2B5EF4-FFF2-40B4-BE49-F238E27FC236}">
                  <a16:creationId xmlns:a16="http://schemas.microsoft.com/office/drawing/2014/main" id="{00000000-0008-0000-0900-00003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9525</xdr:colOff>
          <xdr:row>14</xdr:row>
          <xdr:rowOff>104775</xdr:rowOff>
        </xdr:to>
        <xdr:sp macro="" textlink="">
          <xdr:nvSpPr>
            <xdr:cNvPr id="2880" name="Check Box 832" hidden="1">
              <a:extLst>
                <a:ext uri="{63B3BB69-23CF-44E3-9099-C40C66FF867C}">
                  <a14:compatExt spid="_x0000_s2880"/>
                </a:ext>
                <a:ext uri="{FF2B5EF4-FFF2-40B4-BE49-F238E27FC236}">
                  <a16:creationId xmlns:a16="http://schemas.microsoft.com/office/drawing/2014/main" id="{00000000-0008-0000-0900-00004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9525</xdr:colOff>
          <xdr:row>16</xdr:row>
          <xdr:rowOff>104775</xdr:rowOff>
        </xdr:to>
        <xdr:sp macro="" textlink="">
          <xdr:nvSpPr>
            <xdr:cNvPr id="2881" name="Check Box 833" hidden="1">
              <a:extLst>
                <a:ext uri="{63B3BB69-23CF-44E3-9099-C40C66FF867C}">
                  <a14:compatExt spid="_x0000_s2881"/>
                </a:ext>
                <a:ext uri="{FF2B5EF4-FFF2-40B4-BE49-F238E27FC236}">
                  <a16:creationId xmlns:a16="http://schemas.microsoft.com/office/drawing/2014/main" id="{00000000-0008-0000-0900-00004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9525</xdr:colOff>
          <xdr:row>16</xdr:row>
          <xdr:rowOff>104775</xdr:rowOff>
        </xdr:to>
        <xdr:sp macro="" textlink="">
          <xdr:nvSpPr>
            <xdr:cNvPr id="2882" name="Check Box 834" hidden="1">
              <a:extLst>
                <a:ext uri="{63B3BB69-23CF-44E3-9099-C40C66FF867C}">
                  <a14:compatExt spid="_x0000_s2882"/>
                </a:ext>
                <a:ext uri="{FF2B5EF4-FFF2-40B4-BE49-F238E27FC236}">
                  <a16:creationId xmlns:a16="http://schemas.microsoft.com/office/drawing/2014/main" id="{00000000-0008-0000-0900-00004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9525</xdr:colOff>
          <xdr:row>17</xdr:row>
          <xdr:rowOff>104775</xdr:rowOff>
        </xdr:to>
        <xdr:sp macro="" textlink="">
          <xdr:nvSpPr>
            <xdr:cNvPr id="2883" name="Check Box 835" hidden="1">
              <a:extLst>
                <a:ext uri="{63B3BB69-23CF-44E3-9099-C40C66FF867C}">
                  <a14:compatExt spid="_x0000_s2883"/>
                </a:ext>
                <a:ext uri="{FF2B5EF4-FFF2-40B4-BE49-F238E27FC236}">
                  <a16:creationId xmlns:a16="http://schemas.microsoft.com/office/drawing/2014/main" id="{00000000-0008-0000-0900-00004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9525</xdr:colOff>
          <xdr:row>17</xdr:row>
          <xdr:rowOff>104775</xdr:rowOff>
        </xdr:to>
        <xdr:sp macro="" textlink="">
          <xdr:nvSpPr>
            <xdr:cNvPr id="2884" name="Check Box 836" hidden="1">
              <a:extLst>
                <a:ext uri="{63B3BB69-23CF-44E3-9099-C40C66FF867C}">
                  <a14:compatExt spid="_x0000_s2884"/>
                </a:ext>
                <a:ext uri="{FF2B5EF4-FFF2-40B4-BE49-F238E27FC236}">
                  <a16:creationId xmlns:a16="http://schemas.microsoft.com/office/drawing/2014/main" id="{00000000-0008-0000-0900-00004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9525</xdr:colOff>
          <xdr:row>18</xdr:row>
          <xdr:rowOff>104775</xdr:rowOff>
        </xdr:to>
        <xdr:sp macro="" textlink="">
          <xdr:nvSpPr>
            <xdr:cNvPr id="2885" name="Check Box 837" hidden="1">
              <a:extLst>
                <a:ext uri="{63B3BB69-23CF-44E3-9099-C40C66FF867C}">
                  <a14:compatExt spid="_x0000_s2885"/>
                </a:ext>
                <a:ext uri="{FF2B5EF4-FFF2-40B4-BE49-F238E27FC236}">
                  <a16:creationId xmlns:a16="http://schemas.microsoft.com/office/drawing/2014/main" id="{00000000-0008-0000-0900-00004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9525</xdr:colOff>
          <xdr:row>18</xdr:row>
          <xdr:rowOff>104775</xdr:rowOff>
        </xdr:to>
        <xdr:sp macro="" textlink="">
          <xdr:nvSpPr>
            <xdr:cNvPr id="2886" name="Check Box 838" hidden="1">
              <a:extLst>
                <a:ext uri="{63B3BB69-23CF-44E3-9099-C40C66FF867C}">
                  <a14:compatExt spid="_x0000_s2886"/>
                </a:ext>
                <a:ext uri="{FF2B5EF4-FFF2-40B4-BE49-F238E27FC236}">
                  <a16:creationId xmlns:a16="http://schemas.microsoft.com/office/drawing/2014/main" id="{00000000-0008-0000-0900-00004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9525</xdr:colOff>
          <xdr:row>20</xdr:row>
          <xdr:rowOff>104775</xdr:rowOff>
        </xdr:to>
        <xdr:sp macro="" textlink="">
          <xdr:nvSpPr>
            <xdr:cNvPr id="2887" name="Check Box 839" hidden="1">
              <a:extLst>
                <a:ext uri="{63B3BB69-23CF-44E3-9099-C40C66FF867C}">
                  <a14:compatExt spid="_x0000_s2887"/>
                </a:ext>
                <a:ext uri="{FF2B5EF4-FFF2-40B4-BE49-F238E27FC236}">
                  <a16:creationId xmlns:a16="http://schemas.microsoft.com/office/drawing/2014/main" id="{00000000-0008-0000-0900-00004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9525</xdr:colOff>
          <xdr:row>20</xdr:row>
          <xdr:rowOff>104775</xdr:rowOff>
        </xdr:to>
        <xdr:sp macro="" textlink="">
          <xdr:nvSpPr>
            <xdr:cNvPr id="2888" name="Check Box 840" hidden="1">
              <a:extLst>
                <a:ext uri="{63B3BB69-23CF-44E3-9099-C40C66FF867C}">
                  <a14:compatExt spid="_x0000_s2888"/>
                </a:ext>
                <a:ext uri="{FF2B5EF4-FFF2-40B4-BE49-F238E27FC236}">
                  <a16:creationId xmlns:a16="http://schemas.microsoft.com/office/drawing/2014/main" id="{00000000-0008-0000-0900-00004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9525</xdr:colOff>
          <xdr:row>21</xdr:row>
          <xdr:rowOff>104775</xdr:rowOff>
        </xdr:to>
        <xdr:sp macro="" textlink="">
          <xdr:nvSpPr>
            <xdr:cNvPr id="2889" name="Check Box 841" hidden="1">
              <a:extLst>
                <a:ext uri="{63B3BB69-23CF-44E3-9099-C40C66FF867C}">
                  <a14:compatExt spid="_x0000_s2889"/>
                </a:ext>
                <a:ext uri="{FF2B5EF4-FFF2-40B4-BE49-F238E27FC236}">
                  <a16:creationId xmlns:a16="http://schemas.microsoft.com/office/drawing/2014/main" id="{00000000-0008-0000-0900-00004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9525</xdr:colOff>
          <xdr:row>21</xdr:row>
          <xdr:rowOff>104775</xdr:rowOff>
        </xdr:to>
        <xdr:sp macro="" textlink="">
          <xdr:nvSpPr>
            <xdr:cNvPr id="2890" name="Check Box 842" hidden="1">
              <a:extLst>
                <a:ext uri="{63B3BB69-23CF-44E3-9099-C40C66FF867C}">
                  <a14:compatExt spid="_x0000_s2890"/>
                </a:ext>
                <a:ext uri="{FF2B5EF4-FFF2-40B4-BE49-F238E27FC236}">
                  <a16:creationId xmlns:a16="http://schemas.microsoft.com/office/drawing/2014/main" id="{00000000-0008-0000-0900-00004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9525</xdr:colOff>
          <xdr:row>23</xdr:row>
          <xdr:rowOff>104775</xdr:rowOff>
        </xdr:to>
        <xdr:sp macro="" textlink="">
          <xdr:nvSpPr>
            <xdr:cNvPr id="2891" name="Check Box 843" hidden="1">
              <a:extLst>
                <a:ext uri="{63B3BB69-23CF-44E3-9099-C40C66FF867C}">
                  <a14:compatExt spid="_x0000_s2891"/>
                </a:ext>
                <a:ext uri="{FF2B5EF4-FFF2-40B4-BE49-F238E27FC236}">
                  <a16:creationId xmlns:a16="http://schemas.microsoft.com/office/drawing/2014/main" id="{00000000-0008-0000-0900-00004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9525</xdr:colOff>
          <xdr:row>23</xdr:row>
          <xdr:rowOff>104775</xdr:rowOff>
        </xdr:to>
        <xdr:sp macro="" textlink="">
          <xdr:nvSpPr>
            <xdr:cNvPr id="2892" name="Check Box 844" hidden="1">
              <a:extLst>
                <a:ext uri="{63B3BB69-23CF-44E3-9099-C40C66FF867C}">
                  <a14:compatExt spid="_x0000_s2892"/>
                </a:ext>
                <a:ext uri="{FF2B5EF4-FFF2-40B4-BE49-F238E27FC236}">
                  <a16:creationId xmlns:a16="http://schemas.microsoft.com/office/drawing/2014/main" id="{00000000-0008-0000-0900-00004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9525</xdr:colOff>
          <xdr:row>24</xdr:row>
          <xdr:rowOff>104775</xdr:rowOff>
        </xdr:to>
        <xdr:sp macro="" textlink="">
          <xdr:nvSpPr>
            <xdr:cNvPr id="2893" name="Check Box 845" hidden="1">
              <a:extLst>
                <a:ext uri="{63B3BB69-23CF-44E3-9099-C40C66FF867C}">
                  <a14:compatExt spid="_x0000_s2893"/>
                </a:ext>
                <a:ext uri="{FF2B5EF4-FFF2-40B4-BE49-F238E27FC236}">
                  <a16:creationId xmlns:a16="http://schemas.microsoft.com/office/drawing/2014/main" id="{00000000-0008-0000-0900-00004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0</xdr:colOff>
          <xdr:row>24</xdr:row>
          <xdr:rowOff>104775</xdr:rowOff>
        </xdr:to>
        <xdr:sp macro="" textlink="">
          <xdr:nvSpPr>
            <xdr:cNvPr id="2894" name="Check Box 846" hidden="1">
              <a:extLst>
                <a:ext uri="{63B3BB69-23CF-44E3-9099-C40C66FF867C}">
                  <a14:compatExt spid="_x0000_s2894"/>
                </a:ext>
                <a:ext uri="{FF2B5EF4-FFF2-40B4-BE49-F238E27FC236}">
                  <a16:creationId xmlns:a16="http://schemas.microsoft.com/office/drawing/2014/main" id="{00000000-0008-0000-0900-00004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0</xdr:colOff>
          <xdr:row>24</xdr:row>
          <xdr:rowOff>104775</xdr:rowOff>
        </xdr:to>
        <xdr:sp macro="" textlink="">
          <xdr:nvSpPr>
            <xdr:cNvPr id="2895" name="Check Box 847" hidden="1">
              <a:extLst>
                <a:ext uri="{63B3BB69-23CF-44E3-9099-C40C66FF867C}">
                  <a14:compatExt spid="_x0000_s2895"/>
                </a:ext>
                <a:ext uri="{FF2B5EF4-FFF2-40B4-BE49-F238E27FC236}">
                  <a16:creationId xmlns:a16="http://schemas.microsoft.com/office/drawing/2014/main" id="{00000000-0008-0000-0900-00004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0</xdr:colOff>
          <xdr:row>24</xdr:row>
          <xdr:rowOff>104775</xdr:rowOff>
        </xdr:to>
        <xdr:sp macro="" textlink="">
          <xdr:nvSpPr>
            <xdr:cNvPr id="2896" name="Check Box 848" hidden="1">
              <a:extLst>
                <a:ext uri="{63B3BB69-23CF-44E3-9099-C40C66FF867C}">
                  <a14:compatExt spid="_x0000_s2896"/>
                </a:ext>
                <a:ext uri="{FF2B5EF4-FFF2-40B4-BE49-F238E27FC236}">
                  <a16:creationId xmlns:a16="http://schemas.microsoft.com/office/drawing/2014/main" id="{00000000-0008-0000-0900-00005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0</xdr:colOff>
          <xdr:row>24</xdr:row>
          <xdr:rowOff>104775</xdr:rowOff>
        </xdr:to>
        <xdr:sp macro="" textlink="">
          <xdr:nvSpPr>
            <xdr:cNvPr id="2897" name="Check Box 849" hidden="1">
              <a:extLst>
                <a:ext uri="{63B3BB69-23CF-44E3-9099-C40C66FF867C}">
                  <a14:compatExt spid="_x0000_s2897"/>
                </a:ext>
                <a:ext uri="{FF2B5EF4-FFF2-40B4-BE49-F238E27FC236}">
                  <a16:creationId xmlns:a16="http://schemas.microsoft.com/office/drawing/2014/main" id="{00000000-0008-0000-0900-00005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0</xdr:colOff>
          <xdr:row>24</xdr:row>
          <xdr:rowOff>104775</xdr:rowOff>
        </xdr:to>
        <xdr:sp macro="" textlink="">
          <xdr:nvSpPr>
            <xdr:cNvPr id="2898" name="Check Box 850" hidden="1">
              <a:extLst>
                <a:ext uri="{63B3BB69-23CF-44E3-9099-C40C66FF867C}">
                  <a14:compatExt spid="_x0000_s2898"/>
                </a:ext>
                <a:ext uri="{FF2B5EF4-FFF2-40B4-BE49-F238E27FC236}">
                  <a16:creationId xmlns:a16="http://schemas.microsoft.com/office/drawing/2014/main" id="{00000000-0008-0000-0900-00005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0</xdr:colOff>
          <xdr:row>24</xdr:row>
          <xdr:rowOff>104775</xdr:rowOff>
        </xdr:to>
        <xdr:sp macro="" textlink="">
          <xdr:nvSpPr>
            <xdr:cNvPr id="2899" name="Check Box 851" hidden="1">
              <a:extLst>
                <a:ext uri="{63B3BB69-23CF-44E3-9099-C40C66FF867C}">
                  <a14:compatExt spid="_x0000_s2899"/>
                </a:ext>
                <a:ext uri="{FF2B5EF4-FFF2-40B4-BE49-F238E27FC236}">
                  <a16:creationId xmlns:a16="http://schemas.microsoft.com/office/drawing/2014/main" id="{00000000-0008-0000-0900-00005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9525</xdr:colOff>
          <xdr:row>24</xdr:row>
          <xdr:rowOff>104775</xdr:rowOff>
        </xdr:to>
        <xdr:sp macro="" textlink="">
          <xdr:nvSpPr>
            <xdr:cNvPr id="2900" name="Check Box 852" hidden="1">
              <a:extLst>
                <a:ext uri="{63B3BB69-23CF-44E3-9099-C40C66FF867C}">
                  <a14:compatExt spid="_x0000_s2900"/>
                </a:ext>
                <a:ext uri="{FF2B5EF4-FFF2-40B4-BE49-F238E27FC236}">
                  <a16:creationId xmlns:a16="http://schemas.microsoft.com/office/drawing/2014/main" id="{00000000-0008-0000-0900-00005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0</xdr:colOff>
          <xdr:row>24</xdr:row>
          <xdr:rowOff>104775</xdr:rowOff>
        </xdr:to>
        <xdr:sp macro="" textlink="">
          <xdr:nvSpPr>
            <xdr:cNvPr id="2901" name="Check Box 853" hidden="1">
              <a:extLst>
                <a:ext uri="{63B3BB69-23CF-44E3-9099-C40C66FF867C}">
                  <a14:compatExt spid="_x0000_s2901"/>
                </a:ext>
                <a:ext uri="{FF2B5EF4-FFF2-40B4-BE49-F238E27FC236}">
                  <a16:creationId xmlns:a16="http://schemas.microsoft.com/office/drawing/2014/main" id="{00000000-0008-0000-0900-00005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0</xdr:colOff>
          <xdr:row>24</xdr:row>
          <xdr:rowOff>104775</xdr:rowOff>
        </xdr:to>
        <xdr:sp macro="" textlink="">
          <xdr:nvSpPr>
            <xdr:cNvPr id="2902" name="Check Box 854" hidden="1">
              <a:extLst>
                <a:ext uri="{63B3BB69-23CF-44E3-9099-C40C66FF867C}">
                  <a14:compatExt spid="_x0000_s2902"/>
                </a:ext>
                <a:ext uri="{FF2B5EF4-FFF2-40B4-BE49-F238E27FC236}">
                  <a16:creationId xmlns:a16="http://schemas.microsoft.com/office/drawing/2014/main" id="{00000000-0008-0000-0900-00005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0</xdr:colOff>
          <xdr:row>24</xdr:row>
          <xdr:rowOff>104775</xdr:rowOff>
        </xdr:to>
        <xdr:sp macro="" textlink="">
          <xdr:nvSpPr>
            <xdr:cNvPr id="2903" name="Check Box 855" hidden="1">
              <a:extLst>
                <a:ext uri="{63B3BB69-23CF-44E3-9099-C40C66FF867C}">
                  <a14:compatExt spid="_x0000_s2903"/>
                </a:ext>
                <a:ext uri="{FF2B5EF4-FFF2-40B4-BE49-F238E27FC236}">
                  <a16:creationId xmlns:a16="http://schemas.microsoft.com/office/drawing/2014/main" id="{00000000-0008-0000-0900-00005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0</xdr:colOff>
          <xdr:row>24</xdr:row>
          <xdr:rowOff>104775</xdr:rowOff>
        </xdr:to>
        <xdr:sp macro="" textlink="">
          <xdr:nvSpPr>
            <xdr:cNvPr id="2904" name="Check Box 856" hidden="1">
              <a:extLst>
                <a:ext uri="{63B3BB69-23CF-44E3-9099-C40C66FF867C}">
                  <a14:compatExt spid="_x0000_s2904"/>
                </a:ext>
                <a:ext uri="{FF2B5EF4-FFF2-40B4-BE49-F238E27FC236}">
                  <a16:creationId xmlns:a16="http://schemas.microsoft.com/office/drawing/2014/main" id="{00000000-0008-0000-0900-00005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0</xdr:colOff>
          <xdr:row>24</xdr:row>
          <xdr:rowOff>104775</xdr:rowOff>
        </xdr:to>
        <xdr:sp macro="" textlink="">
          <xdr:nvSpPr>
            <xdr:cNvPr id="2905" name="Check Box 857" hidden="1">
              <a:extLst>
                <a:ext uri="{63B3BB69-23CF-44E3-9099-C40C66FF867C}">
                  <a14:compatExt spid="_x0000_s2905"/>
                </a:ext>
                <a:ext uri="{FF2B5EF4-FFF2-40B4-BE49-F238E27FC236}">
                  <a16:creationId xmlns:a16="http://schemas.microsoft.com/office/drawing/2014/main" id="{00000000-0008-0000-0900-00005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9525</xdr:colOff>
          <xdr:row>24</xdr:row>
          <xdr:rowOff>104775</xdr:rowOff>
        </xdr:to>
        <xdr:sp macro="" textlink="">
          <xdr:nvSpPr>
            <xdr:cNvPr id="2906" name="Check Box 858" hidden="1">
              <a:extLst>
                <a:ext uri="{63B3BB69-23CF-44E3-9099-C40C66FF867C}">
                  <a14:compatExt spid="_x0000_s2906"/>
                </a:ext>
                <a:ext uri="{FF2B5EF4-FFF2-40B4-BE49-F238E27FC236}">
                  <a16:creationId xmlns:a16="http://schemas.microsoft.com/office/drawing/2014/main" id="{00000000-0008-0000-0900-00005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9525</xdr:colOff>
          <xdr:row>24</xdr:row>
          <xdr:rowOff>104775</xdr:rowOff>
        </xdr:to>
        <xdr:sp macro="" textlink="">
          <xdr:nvSpPr>
            <xdr:cNvPr id="2907" name="Check Box 859" hidden="1">
              <a:extLst>
                <a:ext uri="{63B3BB69-23CF-44E3-9099-C40C66FF867C}">
                  <a14:compatExt spid="_x0000_s2907"/>
                </a:ext>
                <a:ext uri="{FF2B5EF4-FFF2-40B4-BE49-F238E27FC236}">
                  <a16:creationId xmlns:a16="http://schemas.microsoft.com/office/drawing/2014/main" id="{00000000-0008-0000-0900-00005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0</xdr:colOff>
          <xdr:row>24</xdr:row>
          <xdr:rowOff>104775</xdr:rowOff>
        </xdr:to>
        <xdr:sp macro="" textlink="">
          <xdr:nvSpPr>
            <xdr:cNvPr id="2908" name="Check Box 860" hidden="1">
              <a:extLst>
                <a:ext uri="{63B3BB69-23CF-44E3-9099-C40C66FF867C}">
                  <a14:compatExt spid="_x0000_s2908"/>
                </a:ext>
                <a:ext uri="{FF2B5EF4-FFF2-40B4-BE49-F238E27FC236}">
                  <a16:creationId xmlns:a16="http://schemas.microsoft.com/office/drawing/2014/main" id="{00000000-0008-0000-0900-00005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9525</xdr:colOff>
          <xdr:row>24</xdr:row>
          <xdr:rowOff>104775</xdr:rowOff>
        </xdr:to>
        <xdr:sp macro="" textlink="">
          <xdr:nvSpPr>
            <xdr:cNvPr id="2909" name="Check Box 861" hidden="1">
              <a:extLst>
                <a:ext uri="{63B3BB69-23CF-44E3-9099-C40C66FF867C}">
                  <a14:compatExt spid="_x0000_s2909"/>
                </a:ext>
                <a:ext uri="{FF2B5EF4-FFF2-40B4-BE49-F238E27FC236}">
                  <a16:creationId xmlns:a16="http://schemas.microsoft.com/office/drawing/2014/main" id="{00000000-0008-0000-0900-00005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0</xdr:colOff>
          <xdr:row>24</xdr:row>
          <xdr:rowOff>104775</xdr:rowOff>
        </xdr:to>
        <xdr:sp macro="" textlink="">
          <xdr:nvSpPr>
            <xdr:cNvPr id="2910" name="Check Box 862" hidden="1">
              <a:extLst>
                <a:ext uri="{63B3BB69-23CF-44E3-9099-C40C66FF867C}">
                  <a14:compatExt spid="_x0000_s2910"/>
                </a:ext>
                <a:ext uri="{FF2B5EF4-FFF2-40B4-BE49-F238E27FC236}">
                  <a16:creationId xmlns:a16="http://schemas.microsoft.com/office/drawing/2014/main" id="{00000000-0008-0000-0900-00005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0</xdr:colOff>
          <xdr:row>24</xdr:row>
          <xdr:rowOff>104775</xdr:rowOff>
        </xdr:to>
        <xdr:sp macro="" textlink="">
          <xdr:nvSpPr>
            <xdr:cNvPr id="2911" name="Check Box 863" hidden="1">
              <a:extLst>
                <a:ext uri="{63B3BB69-23CF-44E3-9099-C40C66FF867C}">
                  <a14:compatExt spid="_x0000_s2911"/>
                </a:ext>
                <a:ext uri="{FF2B5EF4-FFF2-40B4-BE49-F238E27FC236}">
                  <a16:creationId xmlns:a16="http://schemas.microsoft.com/office/drawing/2014/main" id="{00000000-0008-0000-0900-00005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0</xdr:colOff>
          <xdr:row>24</xdr:row>
          <xdr:rowOff>104775</xdr:rowOff>
        </xdr:to>
        <xdr:sp macro="" textlink="">
          <xdr:nvSpPr>
            <xdr:cNvPr id="2912" name="Check Box 864" hidden="1">
              <a:extLst>
                <a:ext uri="{63B3BB69-23CF-44E3-9099-C40C66FF867C}">
                  <a14:compatExt spid="_x0000_s2912"/>
                </a:ext>
                <a:ext uri="{FF2B5EF4-FFF2-40B4-BE49-F238E27FC236}">
                  <a16:creationId xmlns:a16="http://schemas.microsoft.com/office/drawing/2014/main" id="{00000000-0008-0000-0900-00006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0</xdr:colOff>
          <xdr:row>24</xdr:row>
          <xdr:rowOff>104775</xdr:rowOff>
        </xdr:to>
        <xdr:sp macro="" textlink="">
          <xdr:nvSpPr>
            <xdr:cNvPr id="2913" name="Check Box 865" hidden="1">
              <a:extLst>
                <a:ext uri="{63B3BB69-23CF-44E3-9099-C40C66FF867C}">
                  <a14:compatExt spid="_x0000_s2913"/>
                </a:ext>
                <a:ext uri="{FF2B5EF4-FFF2-40B4-BE49-F238E27FC236}">
                  <a16:creationId xmlns:a16="http://schemas.microsoft.com/office/drawing/2014/main" id="{00000000-0008-0000-0900-00006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0</xdr:colOff>
          <xdr:row>24</xdr:row>
          <xdr:rowOff>104775</xdr:rowOff>
        </xdr:to>
        <xdr:sp macro="" textlink="">
          <xdr:nvSpPr>
            <xdr:cNvPr id="2914" name="Check Box 866" hidden="1">
              <a:extLst>
                <a:ext uri="{63B3BB69-23CF-44E3-9099-C40C66FF867C}">
                  <a14:compatExt spid="_x0000_s2914"/>
                </a:ext>
                <a:ext uri="{FF2B5EF4-FFF2-40B4-BE49-F238E27FC236}">
                  <a16:creationId xmlns:a16="http://schemas.microsoft.com/office/drawing/2014/main" id="{00000000-0008-0000-0900-00006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0</xdr:colOff>
          <xdr:row>24</xdr:row>
          <xdr:rowOff>104775</xdr:rowOff>
        </xdr:to>
        <xdr:sp macro="" textlink="">
          <xdr:nvSpPr>
            <xdr:cNvPr id="2915" name="Check Box 867" hidden="1">
              <a:extLst>
                <a:ext uri="{63B3BB69-23CF-44E3-9099-C40C66FF867C}">
                  <a14:compatExt spid="_x0000_s2915"/>
                </a:ext>
                <a:ext uri="{FF2B5EF4-FFF2-40B4-BE49-F238E27FC236}">
                  <a16:creationId xmlns:a16="http://schemas.microsoft.com/office/drawing/2014/main" id="{00000000-0008-0000-0900-00006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9525</xdr:colOff>
          <xdr:row>24</xdr:row>
          <xdr:rowOff>104775</xdr:rowOff>
        </xdr:to>
        <xdr:sp macro="" textlink="">
          <xdr:nvSpPr>
            <xdr:cNvPr id="2916" name="Check Box 868" hidden="1">
              <a:extLst>
                <a:ext uri="{63B3BB69-23CF-44E3-9099-C40C66FF867C}">
                  <a14:compatExt spid="_x0000_s2916"/>
                </a:ext>
                <a:ext uri="{FF2B5EF4-FFF2-40B4-BE49-F238E27FC236}">
                  <a16:creationId xmlns:a16="http://schemas.microsoft.com/office/drawing/2014/main" id="{00000000-0008-0000-0900-00006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0</xdr:colOff>
          <xdr:row>24</xdr:row>
          <xdr:rowOff>104775</xdr:rowOff>
        </xdr:to>
        <xdr:sp macro="" textlink="">
          <xdr:nvSpPr>
            <xdr:cNvPr id="2917" name="Check Box 869" hidden="1">
              <a:extLst>
                <a:ext uri="{63B3BB69-23CF-44E3-9099-C40C66FF867C}">
                  <a14:compatExt spid="_x0000_s2917"/>
                </a:ext>
                <a:ext uri="{FF2B5EF4-FFF2-40B4-BE49-F238E27FC236}">
                  <a16:creationId xmlns:a16="http://schemas.microsoft.com/office/drawing/2014/main" id="{00000000-0008-0000-0900-00006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0</xdr:colOff>
          <xdr:row>24</xdr:row>
          <xdr:rowOff>104775</xdr:rowOff>
        </xdr:to>
        <xdr:sp macro="" textlink="">
          <xdr:nvSpPr>
            <xdr:cNvPr id="2918" name="Check Box 870" hidden="1">
              <a:extLst>
                <a:ext uri="{63B3BB69-23CF-44E3-9099-C40C66FF867C}">
                  <a14:compatExt spid="_x0000_s2918"/>
                </a:ext>
                <a:ext uri="{FF2B5EF4-FFF2-40B4-BE49-F238E27FC236}">
                  <a16:creationId xmlns:a16="http://schemas.microsoft.com/office/drawing/2014/main" id="{00000000-0008-0000-0900-00006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0</xdr:colOff>
          <xdr:row>24</xdr:row>
          <xdr:rowOff>104775</xdr:rowOff>
        </xdr:to>
        <xdr:sp macro="" textlink="">
          <xdr:nvSpPr>
            <xdr:cNvPr id="2919" name="Check Box 871" hidden="1">
              <a:extLst>
                <a:ext uri="{63B3BB69-23CF-44E3-9099-C40C66FF867C}">
                  <a14:compatExt spid="_x0000_s2919"/>
                </a:ext>
                <a:ext uri="{FF2B5EF4-FFF2-40B4-BE49-F238E27FC236}">
                  <a16:creationId xmlns:a16="http://schemas.microsoft.com/office/drawing/2014/main" id="{00000000-0008-0000-0900-00006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0</xdr:colOff>
          <xdr:row>24</xdr:row>
          <xdr:rowOff>104775</xdr:rowOff>
        </xdr:to>
        <xdr:sp macro="" textlink="">
          <xdr:nvSpPr>
            <xdr:cNvPr id="2920" name="Check Box 872" hidden="1">
              <a:extLst>
                <a:ext uri="{63B3BB69-23CF-44E3-9099-C40C66FF867C}">
                  <a14:compatExt spid="_x0000_s2920"/>
                </a:ext>
                <a:ext uri="{FF2B5EF4-FFF2-40B4-BE49-F238E27FC236}">
                  <a16:creationId xmlns:a16="http://schemas.microsoft.com/office/drawing/2014/main" id="{00000000-0008-0000-0900-00006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0</xdr:colOff>
          <xdr:row>24</xdr:row>
          <xdr:rowOff>104775</xdr:rowOff>
        </xdr:to>
        <xdr:sp macro="" textlink="">
          <xdr:nvSpPr>
            <xdr:cNvPr id="2921" name="Check Box 873" hidden="1">
              <a:extLst>
                <a:ext uri="{63B3BB69-23CF-44E3-9099-C40C66FF867C}">
                  <a14:compatExt spid="_x0000_s2921"/>
                </a:ext>
                <a:ext uri="{FF2B5EF4-FFF2-40B4-BE49-F238E27FC236}">
                  <a16:creationId xmlns:a16="http://schemas.microsoft.com/office/drawing/2014/main" id="{00000000-0008-0000-0900-00006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9525</xdr:colOff>
          <xdr:row>24</xdr:row>
          <xdr:rowOff>104775</xdr:rowOff>
        </xdr:to>
        <xdr:sp macro="" textlink="">
          <xdr:nvSpPr>
            <xdr:cNvPr id="2922" name="Check Box 874" hidden="1">
              <a:extLst>
                <a:ext uri="{63B3BB69-23CF-44E3-9099-C40C66FF867C}">
                  <a14:compatExt spid="_x0000_s2922"/>
                </a:ext>
                <a:ext uri="{FF2B5EF4-FFF2-40B4-BE49-F238E27FC236}">
                  <a16:creationId xmlns:a16="http://schemas.microsoft.com/office/drawing/2014/main" id="{00000000-0008-0000-0900-00006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9525</xdr:colOff>
          <xdr:row>24</xdr:row>
          <xdr:rowOff>104775</xdr:rowOff>
        </xdr:to>
        <xdr:sp macro="" textlink="">
          <xdr:nvSpPr>
            <xdr:cNvPr id="2923" name="Check Box 875" hidden="1">
              <a:extLst>
                <a:ext uri="{63B3BB69-23CF-44E3-9099-C40C66FF867C}">
                  <a14:compatExt spid="_x0000_s2923"/>
                </a:ext>
                <a:ext uri="{FF2B5EF4-FFF2-40B4-BE49-F238E27FC236}">
                  <a16:creationId xmlns:a16="http://schemas.microsoft.com/office/drawing/2014/main" id="{00000000-0008-0000-0900-00006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9525</xdr:colOff>
          <xdr:row>24</xdr:row>
          <xdr:rowOff>104775</xdr:rowOff>
        </xdr:to>
        <xdr:sp macro="" textlink="">
          <xdr:nvSpPr>
            <xdr:cNvPr id="2924" name="Check Box 876" hidden="1">
              <a:extLst>
                <a:ext uri="{63B3BB69-23CF-44E3-9099-C40C66FF867C}">
                  <a14:compatExt spid="_x0000_s2924"/>
                </a:ext>
                <a:ext uri="{FF2B5EF4-FFF2-40B4-BE49-F238E27FC236}">
                  <a16:creationId xmlns:a16="http://schemas.microsoft.com/office/drawing/2014/main" id="{00000000-0008-0000-0900-00006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9525</xdr:colOff>
          <xdr:row>24</xdr:row>
          <xdr:rowOff>104775</xdr:rowOff>
        </xdr:to>
        <xdr:sp macro="" textlink="">
          <xdr:nvSpPr>
            <xdr:cNvPr id="2925" name="Check Box 877" hidden="1">
              <a:extLst>
                <a:ext uri="{63B3BB69-23CF-44E3-9099-C40C66FF867C}">
                  <a14:compatExt spid="_x0000_s2925"/>
                </a:ext>
                <a:ext uri="{FF2B5EF4-FFF2-40B4-BE49-F238E27FC236}">
                  <a16:creationId xmlns:a16="http://schemas.microsoft.com/office/drawing/2014/main" id="{00000000-0008-0000-0900-00006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0</xdr:col>
          <xdr:colOff>9525</xdr:colOff>
          <xdr:row>23</xdr:row>
          <xdr:rowOff>104775</xdr:rowOff>
        </xdr:to>
        <xdr:sp macro="" textlink="">
          <xdr:nvSpPr>
            <xdr:cNvPr id="2926" name="Check Box 878" hidden="1">
              <a:extLst>
                <a:ext uri="{63B3BB69-23CF-44E3-9099-C40C66FF867C}">
                  <a14:compatExt spid="_x0000_s2926"/>
                </a:ext>
                <a:ext uri="{FF2B5EF4-FFF2-40B4-BE49-F238E27FC236}">
                  <a16:creationId xmlns:a16="http://schemas.microsoft.com/office/drawing/2014/main" id="{00000000-0008-0000-0900-00006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0</xdr:col>
          <xdr:colOff>9525</xdr:colOff>
          <xdr:row>23</xdr:row>
          <xdr:rowOff>104775</xdr:rowOff>
        </xdr:to>
        <xdr:sp macro="" textlink="">
          <xdr:nvSpPr>
            <xdr:cNvPr id="2927" name="Check Box 879" hidden="1">
              <a:extLst>
                <a:ext uri="{63B3BB69-23CF-44E3-9099-C40C66FF867C}">
                  <a14:compatExt spid="_x0000_s2927"/>
                </a:ext>
                <a:ext uri="{FF2B5EF4-FFF2-40B4-BE49-F238E27FC236}">
                  <a16:creationId xmlns:a16="http://schemas.microsoft.com/office/drawing/2014/main" id="{00000000-0008-0000-0900-00006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0</xdr:col>
          <xdr:colOff>9525</xdr:colOff>
          <xdr:row>24</xdr:row>
          <xdr:rowOff>104775</xdr:rowOff>
        </xdr:to>
        <xdr:sp macro="" textlink="">
          <xdr:nvSpPr>
            <xdr:cNvPr id="2928" name="Check Box 880" hidden="1">
              <a:extLst>
                <a:ext uri="{63B3BB69-23CF-44E3-9099-C40C66FF867C}">
                  <a14:compatExt spid="_x0000_s2928"/>
                </a:ext>
                <a:ext uri="{FF2B5EF4-FFF2-40B4-BE49-F238E27FC236}">
                  <a16:creationId xmlns:a16="http://schemas.microsoft.com/office/drawing/2014/main" id="{00000000-0008-0000-0900-00007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0</xdr:col>
          <xdr:colOff>9525</xdr:colOff>
          <xdr:row>24</xdr:row>
          <xdr:rowOff>104775</xdr:rowOff>
        </xdr:to>
        <xdr:sp macro="" textlink="">
          <xdr:nvSpPr>
            <xdr:cNvPr id="2929" name="Check Box 881" hidden="1">
              <a:extLst>
                <a:ext uri="{63B3BB69-23CF-44E3-9099-C40C66FF867C}">
                  <a14:compatExt spid="_x0000_s2929"/>
                </a:ext>
                <a:ext uri="{FF2B5EF4-FFF2-40B4-BE49-F238E27FC236}">
                  <a16:creationId xmlns:a16="http://schemas.microsoft.com/office/drawing/2014/main" id="{00000000-0008-0000-0900-00007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0</xdr:col>
          <xdr:colOff>9525</xdr:colOff>
          <xdr:row>26</xdr:row>
          <xdr:rowOff>104775</xdr:rowOff>
        </xdr:to>
        <xdr:sp macro="" textlink="">
          <xdr:nvSpPr>
            <xdr:cNvPr id="2930" name="Check Box 882" hidden="1">
              <a:extLst>
                <a:ext uri="{63B3BB69-23CF-44E3-9099-C40C66FF867C}">
                  <a14:compatExt spid="_x0000_s2930"/>
                </a:ext>
                <a:ext uri="{FF2B5EF4-FFF2-40B4-BE49-F238E27FC236}">
                  <a16:creationId xmlns:a16="http://schemas.microsoft.com/office/drawing/2014/main" id="{00000000-0008-0000-0900-00007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0</xdr:col>
          <xdr:colOff>9525</xdr:colOff>
          <xdr:row>26</xdr:row>
          <xdr:rowOff>104775</xdr:rowOff>
        </xdr:to>
        <xdr:sp macro="" textlink="">
          <xdr:nvSpPr>
            <xdr:cNvPr id="2931" name="Check Box 883" hidden="1">
              <a:extLst>
                <a:ext uri="{63B3BB69-23CF-44E3-9099-C40C66FF867C}">
                  <a14:compatExt spid="_x0000_s2931"/>
                </a:ext>
                <a:ext uri="{FF2B5EF4-FFF2-40B4-BE49-F238E27FC236}">
                  <a16:creationId xmlns:a16="http://schemas.microsoft.com/office/drawing/2014/main" id="{00000000-0008-0000-0900-00007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0</xdr:rowOff>
        </xdr:from>
        <xdr:to>
          <xdr:col>0</xdr:col>
          <xdr:colOff>9525</xdr:colOff>
          <xdr:row>27</xdr:row>
          <xdr:rowOff>104775</xdr:rowOff>
        </xdr:to>
        <xdr:sp macro="" textlink="">
          <xdr:nvSpPr>
            <xdr:cNvPr id="2932" name="Check Box 884" hidden="1">
              <a:extLst>
                <a:ext uri="{63B3BB69-23CF-44E3-9099-C40C66FF867C}">
                  <a14:compatExt spid="_x0000_s2932"/>
                </a:ext>
                <a:ext uri="{FF2B5EF4-FFF2-40B4-BE49-F238E27FC236}">
                  <a16:creationId xmlns:a16="http://schemas.microsoft.com/office/drawing/2014/main" id="{00000000-0008-0000-0900-00007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0</xdr:rowOff>
        </xdr:from>
        <xdr:to>
          <xdr:col>0</xdr:col>
          <xdr:colOff>9525</xdr:colOff>
          <xdr:row>27</xdr:row>
          <xdr:rowOff>104775</xdr:rowOff>
        </xdr:to>
        <xdr:sp macro="" textlink="">
          <xdr:nvSpPr>
            <xdr:cNvPr id="2933" name="Check Box 885" hidden="1">
              <a:extLst>
                <a:ext uri="{63B3BB69-23CF-44E3-9099-C40C66FF867C}">
                  <a14:compatExt spid="_x0000_s2933"/>
                </a:ext>
                <a:ext uri="{FF2B5EF4-FFF2-40B4-BE49-F238E27FC236}">
                  <a16:creationId xmlns:a16="http://schemas.microsoft.com/office/drawing/2014/main" id="{00000000-0008-0000-0900-00007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</xdr:row>
          <xdr:rowOff>0</xdr:rowOff>
        </xdr:from>
        <xdr:to>
          <xdr:col>0</xdr:col>
          <xdr:colOff>9525</xdr:colOff>
          <xdr:row>29</xdr:row>
          <xdr:rowOff>104775</xdr:rowOff>
        </xdr:to>
        <xdr:sp macro="" textlink="">
          <xdr:nvSpPr>
            <xdr:cNvPr id="2934" name="Check Box 886" hidden="1">
              <a:extLst>
                <a:ext uri="{63B3BB69-23CF-44E3-9099-C40C66FF867C}">
                  <a14:compatExt spid="_x0000_s2934"/>
                </a:ext>
                <a:ext uri="{FF2B5EF4-FFF2-40B4-BE49-F238E27FC236}">
                  <a16:creationId xmlns:a16="http://schemas.microsoft.com/office/drawing/2014/main" id="{00000000-0008-0000-0900-00007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</xdr:row>
          <xdr:rowOff>0</xdr:rowOff>
        </xdr:from>
        <xdr:to>
          <xdr:col>0</xdr:col>
          <xdr:colOff>9525</xdr:colOff>
          <xdr:row>29</xdr:row>
          <xdr:rowOff>104775</xdr:rowOff>
        </xdr:to>
        <xdr:sp macro="" textlink="">
          <xdr:nvSpPr>
            <xdr:cNvPr id="2935" name="Check Box 887" hidden="1">
              <a:extLst>
                <a:ext uri="{63B3BB69-23CF-44E3-9099-C40C66FF867C}">
                  <a14:compatExt spid="_x0000_s2935"/>
                </a:ext>
                <a:ext uri="{FF2B5EF4-FFF2-40B4-BE49-F238E27FC236}">
                  <a16:creationId xmlns:a16="http://schemas.microsoft.com/office/drawing/2014/main" id="{00000000-0008-0000-0900-00007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</xdr:row>
          <xdr:rowOff>0</xdr:rowOff>
        </xdr:from>
        <xdr:to>
          <xdr:col>0</xdr:col>
          <xdr:colOff>9525</xdr:colOff>
          <xdr:row>29</xdr:row>
          <xdr:rowOff>104775</xdr:rowOff>
        </xdr:to>
        <xdr:sp macro="" textlink="">
          <xdr:nvSpPr>
            <xdr:cNvPr id="2936" name="Check Box 888" hidden="1">
              <a:extLst>
                <a:ext uri="{63B3BB69-23CF-44E3-9099-C40C66FF867C}">
                  <a14:compatExt spid="_x0000_s2936"/>
                </a:ext>
                <a:ext uri="{FF2B5EF4-FFF2-40B4-BE49-F238E27FC236}">
                  <a16:creationId xmlns:a16="http://schemas.microsoft.com/office/drawing/2014/main" id="{00000000-0008-0000-0900-00007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</xdr:row>
          <xdr:rowOff>0</xdr:rowOff>
        </xdr:from>
        <xdr:to>
          <xdr:col>0</xdr:col>
          <xdr:colOff>9525</xdr:colOff>
          <xdr:row>29</xdr:row>
          <xdr:rowOff>104775</xdr:rowOff>
        </xdr:to>
        <xdr:sp macro="" textlink="">
          <xdr:nvSpPr>
            <xdr:cNvPr id="2937" name="Check Box 889" hidden="1">
              <a:extLst>
                <a:ext uri="{63B3BB69-23CF-44E3-9099-C40C66FF867C}">
                  <a14:compatExt spid="_x0000_s2937"/>
                </a:ext>
                <a:ext uri="{FF2B5EF4-FFF2-40B4-BE49-F238E27FC236}">
                  <a16:creationId xmlns:a16="http://schemas.microsoft.com/office/drawing/2014/main" id="{00000000-0008-0000-0900-00007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0</xdr:rowOff>
        </xdr:from>
        <xdr:to>
          <xdr:col>0</xdr:col>
          <xdr:colOff>9525</xdr:colOff>
          <xdr:row>30</xdr:row>
          <xdr:rowOff>104775</xdr:rowOff>
        </xdr:to>
        <xdr:sp macro="" textlink="">
          <xdr:nvSpPr>
            <xdr:cNvPr id="2938" name="Check Box 890" hidden="1">
              <a:extLst>
                <a:ext uri="{63B3BB69-23CF-44E3-9099-C40C66FF867C}">
                  <a14:compatExt spid="_x0000_s2938"/>
                </a:ext>
                <a:ext uri="{FF2B5EF4-FFF2-40B4-BE49-F238E27FC236}">
                  <a16:creationId xmlns:a16="http://schemas.microsoft.com/office/drawing/2014/main" id="{00000000-0008-0000-0900-00007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0</xdr:rowOff>
        </xdr:from>
        <xdr:to>
          <xdr:col>0</xdr:col>
          <xdr:colOff>9525</xdr:colOff>
          <xdr:row>30</xdr:row>
          <xdr:rowOff>104775</xdr:rowOff>
        </xdr:to>
        <xdr:sp macro="" textlink="">
          <xdr:nvSpPr>
            <xdr:cNvPr id="2939" name="Check Box 891" hidden="1">
              <a:extLst>
                <a:ext uri="{63B3BB69-23CF-44E3-9099-C40C66FF867C}">
                  <a14:compatExt spid="_x0000_s2939"/>
                </a:ext>
                <a:ext uri="{FF2B5EF4-FFF2-40B4-BE49-F238E27FC236}">
                  <a16:creationId xmlns:a16="http://schemas.microsoft.com/office/drawing/2014/main" id="{00000000-0008-0000-0900-00007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0</xdr:rowOff>
        </xdr:from>
        <xdr:to>
          <xdr:col>0</xdr:col>
          <xdr:colOff>9525</xdr:colOff>
          <xdr:row>32</xdr:row>
          <xdr:rowOff>104775</xdr:rowOff>
        </xdr:to>
        <xdr:sp macro="" textlink="">
          <xdr:nvSpPr>
            <xdr:cNvPr id="2940" name="Check Box 892" hidden="1">
              <a:extLst>
                <a:ext uri="{63B3BB69-23CF-44E3-9099-C40C66FF867C}">
                  <a14:compatExt spid="_x0000_s2940"/>
                </a:ext>
                <a:ext uri="{FF2B5EF4-FFF2-40B4-BE49-F238E27FC236}">
                  <a16:creationId xmlns:a16="http://schemas.microsoft.com/office/drawing/2014/main" id="{00000000-0008-0000-0900-00007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0</xdr:rowOff>
        </xdr:from>
        <xdr:to>
          <xdr:col>0</xdr:col>
          <xdr:colOff>9525</xdr:colOff>
          <xdr:row>32</xdr:row>
          <xdr:rowOff>104775</xdr:rowOff>
        </xdr:to>
        <xdr:sp macro="" textlink="">
          <xdr:nvSpPr>
            <xdr:cNvPr id="2941" name="Check Box 893" hidden="1">
              <a:extLst>
                <a:ext uri="{63B3BB69-23CF-44E3-9099-C40C66FF867C}">
                  <a14:compatExt spid="_x0000_s2941"/>
                </a:ext>
                <a:ext uri="{FF2B5EF4-FFF2-40B4-BE49-F238E27FC236}">
                  <a16:creationId xmlns:a16="http://schemas.microsoft.com/office/drawing/2014/main" id="{00000000-0008-0000-0900-00007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0</xdr:rowOff>
        </xdr:from>
        <xdr:to>
          <xdr:col>0</xdr:col>
          <xdr:colOff>9525</xdr:colOff>
          <xdr:row>32</xdr:row>
          <xdr:rowOff>104775</xdr:rowOff>
        </xdr:to>
        <xdr:sp macro="" textlink="">
          <xdr:nvSpPr>
            <xdr:cNvPr id="2942" name="Check Box 894" hidden="1">
              <a:extLst>
                <a:ext uri="{63B3BB69-23CF-44E3-9099-C40C66FF867C}">
                  <a14:compatExt spid="_x0000_s2942"/>
                </a:ext>
                <a:ext uri="{FF2B5EF4-FFF2-40B4-BE49-F238E27FC236}">
                  <a16:creationId xmlns:a16="http://schemas.microsoft.com/office/drawing/2014/main" id="{00000000-0008-0000-0900-00007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0</xdr:rowOff>
        </xdr:from>
        <xdr:to>
          <xdr:col>0</xdr:col>
          <xdr:colOff>9525</xdr:colOff>
          <xdr:row>32</xdr:row>
          <xdr:rowOff>104775</xdr:rowOff>
        </xdr:to>
        <xdr:sp macro="" textlink="">
          <xdr:nvSpPr>
            <xdr:cNvPr id="2943" name="Check Box 895" hidden="1">
              <a:extLst>
                <a:ext uri="{63B3BB69-23CF-44E3-9099-C40C66FF867C}">
                  <a14:compatExt spid="_x0000_s2943"/>
                </a:ext>
                <a:ext uri="{FF2B5EF4-FFF2-40B4-BE49-F238E27FC236}">
                  <a16:creationId xmlns:a16="http://schemas.microsoft.com/office/drawing/2014/main" id="{00000000-0008-0000-0900-00007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0</xdr:rowOff>
        </xdr:from>
        <xdr:to>
          <xdr:col>0</xdr:col>
          <xdr:colOff>9525</xdr:colOff>
          <xdr:row>33</xdr:row>
          <xdr:rowOff>104775</xdr:rowOff>
        </xdr:to>
        <xdr:sp macro="" textlink="">
          <xdr:nvSpPr>
            <xdr:cNvPr id="2944" name="Check Box 896" hidden="1">
              <a:extLst>
                <a:ext uri="{63B3BB69-23CF-44E3-9099-C40C66FF867C}">
                  <a14:compatExt spid="_x0000_s2944"/>
                </a:ext>
                <a:ext uri="{FF2B5EF4-FFF2-40B4-BE49-F238E27FC236}">
                  <a16:creationId xmlns:a16="http://schemas.microsoft.com/office/drawing/2014/main" id="{00000000-0008-0000-0900-00008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0</xdr:rowOff>
        </xdr:from>
        <xdr:to>
          <xdr:col>0</xdr:col>
          <xdr:colOff>9525</xdr:colOff>
          <xdr:row>33</xdr:row>
          <xdr:rowOff>104775</xdr:rowOff>
        </xdr:to>
        <xdr:sp macro="" textlink="">
          <xdr:nvSpPr>
            <xdr:cNvPr id="2945" name="Check Box 897" hidden="1">
              <a:extLst>
                <a:ext uri="{63B3BB69-23CF-44E3-9099-C40C66FF867C}">
                  <a14:compatExt spid="_x0000_s2945"/>
                </a:ext>
                <a:ext uri="{FF2B5EF4-FFF2-40B4-BE49-F238E27FC236}">
                  <a16:creationId xmlns:a16="http://schemas.microsoft.com/office/drawing/2014/main" id="{00000000-0008-0000-0900-00008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0</xdr:rowOff>
        </xdr:from>
        <xdr:to>
          <xdr:col>0</xdr:col>
          <xdr:colOff>9525</xdr:colOff>
          <xdr:row>35</xdr:row>
          <xdr:rowOff>104775</xdr:rowOff>
        </xdr:to>
        <xdr:sp macro="" textlink="">
          <xdr:nvSpPr>
            <xdr:cNvPr id="2946" name="Check Box 898" hidden="1">
              <a:extLst>
                <a:ext uri="{63B3BB69-23CF-44E3-9099-C40C66FF867C}">
                  <a14:compatExt spid="_x0000_s2946"/>
                </a:ext>
                <a:ext uri="{FF2B5EF4-FFF2-40B4-BE49-F238E27FC236}">
                  <a16:creationId xmlns:a16="http://schemas.microsoft.com/office/drawing/2014/main" id="{00000000-0008-0000-0900-00008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0</xdr:rowOff>
        </xdr:from>
        <xdr:to>
          <xdr:col>0</xdr:col>
          <xdr:colOff>9525</xdr:colOff>
          <xdr:row>35</xdr:row>
          <xdr:rowOff>104775</xdr:rowOff>
        </xdr:to>
        <xdr:sp macro="" textlink="">
          <xdr:nvSpPr>
            <xdr:cNvPr id="2947" name="Check Box 899" hidden="1">
              <a:extLst>
                <a:ext uri="{63B3BB69-23CF-44E3-9099-C40C66FF867C}">
                  <a14:compatExt spid="_x0000_s2947"/>
                </a:ext>
                <a:ext uri="{FF2B5EF4-FFF2-40B4-BE49-F238E27FC236}">
                  <a16:creationId xmlns:a16="http://schemas.microsoft.com/office/drawing/2014/main" id="{00000000-0008-0000-0900-00008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0</xdr:rowOff>
        </xdr:from>
        <xdr:to>
          <xdr:col>0</xdr:col>
          <xdr:colOff>9525</xdr:colOff>
          <xdr:row>35</xdr:row>
          <xdr:rowOff>104775</xdr:rowOff>
        </xdr:to>
        <xdr:sp macro="" textlink="">
          <xdr:nvSpPr>
            <xdr:cNvPr id="2948" name="Check Box 900" hidden="1">
              <a:extLst>
                <a:ext uri="{63B3BB69-23CF-44E3-9099-C40C66FF867C}">
                  <a14:compatExt spid="_x0000_s2948"/>
                </a:ext>
                <a:ext uri="{FF2B5EF4-FFF2-40B4-BE49-F238E27FC236}">
                  <a16:creationId xmlns:a16="http://schemas.microsoft.com/office/drawing/2014/main" id="{00000000-0008-0000-0900-00008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0</xdr:rowOff>
        </xdr:from>
        <xdr:to>
          <xdr:col>0</xdr:col>
          <xdr:colOff>9525</xdr:colOff>
          <xdr:row>35</xdr:row>
          <xdr:rowOff>104775</xdr:rowOff>
        </xdr:to>
        <xdr:sp macro="" textlink="">
          <xdr:nvSpPr>
            <xdr:cNvPr id="2949" name="Check Box 901" hidden="1">
              <a:extLst>
                <a:ext uri="{63B3BB69-23CF-44E3-9099-C40C66FF867C}">
                  <a14:compatExt spid="_x0000_s2949"/>
                </a:ext>
                <a:ext uri="{FF2B5EF4-FFF2-40B4-BE49-F238E27FC236}">
                  <a16:creationId xmlns:a16="http://schemas.microsoft.com/office/drawing/2014/main" id="{00000000-0008-0000-0900-00008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</xdr:row>
          <xdr:rowOff>0</xdr:rowOff>
        </xdr:from>
        <xdr:to>
          <xdr:col>0</xdr:col>
          <xdr:colOff>9525</xdr:colOff>
          <xdr:row>36</xdr:row>
          <xdr:rowOff>104775</xdr:rowOff>
        </xdr:to>
        <xdr:sp macro="" textlink="">
          <xdr:nvSpPr>
            <xdr:cNvPr id="2950" name="Check Box 902" hidden="1">
              <a:extLst>
                <a:ext uri="{63B3BB69-23CF-44E3-9099-C40C66FF867C}">
                  <a14:compatExt spid="_x0000_s2950"/>
                </a:ext>
                <a:ext uri="{FF2B5EF4-FFF2-40B4-BE49-F238E27FC236}">
                  <a16:creationId xmlns:a16="http://schemas.microsoft.com/office/drawing/2014/main" id="{00000000-0008-0000-0900-00008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</xdr:row>
          <xdr:rowOff>0</xdr:rowOff>
        </xdr:from>
        <xdr:to>
          <xdr:col>0</xdr:col>
          <xdr:colOff>9525</xdr:colOff>
          <xdr:row>36</xdr:row>
          <xdr:rowOff>104775</xdr:rowOff>
        </xdr:to>
        <xdr:sp macro="" textlink="">
          <xdr:nvSpPr>
            <xdr:cNvPr id="2951" name="Check Box 903" hidden="1">
              <a:extLst>
                <a:ext uri="{63B3BB69-23CF-44E3-9099-C40C66FF867C}">
                  <a14:compatExt spid="_x0000_s2951"/>
                </a:ext>
                <a:ext uri="{FF2B5EF4-FFF2-40B4-BE49-F238E27FC236}">
                  <a16:creationId xmlns:a16="http://schemas.microsoft.com/office/drawing/2014/main" id="{00000000-0008-0000-0900-00008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0</xdr:rowOff>
        </xdr:from>
        <xdr:to>
          <xdr:col>0</xdr:col>
          <xdr:colOff>9525</xdr:colOff>
          <xdr:row>38</xdr:row>
          <xdr:rowOff>104775</xdr:rowOff>
        </xdr:to>
        <xdr:sp macro="" textlink="">
          <xdr:nvSpPr>
            <xdr:cNvPr id="2952" name="Check Box 904" hidden="1">
              <a:extLst>
                <a:ext uri="{63B3BB69-23CF-44E3-9099-C40C66FF867C}">
                  <a14:compatExt spid="_x0000_s2952"/>
                </a:ext>
                <a:ext uri="{FF2B5EF4-FFF2-40B4-BE49-F238E27FC236}">
                  <a16:creationId xmlns:a16="http://schemas.microsoft.com/office/drawing/2014/main" id="{00000000-0008-0000-0900-00008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0</xdr:rowOff>
        </xdr:from>
        <xdr:to>
          <xdr:col>0</xdr:col>
          <xdr:colOff>9525</xdr:colOff>
          <xdr:row>38</xdr:row>
          <xdr:rowOff>104775</xdr:rowOff>
        </xdr:to>
        <xdr:sp macro="" textlink="">
          <xdr:nvSpPr>
            <xdr:cNvPr id="2953" name="Check Box 905" hidden="1">
              <a:extLst>
                <a:ext uri="{63B3BB69-23CF-44E3-9099-C40C66FF867C}">
                  <a14:compatExt spid="_x0000_s2953"/>
                </a:ext>
                <a:ext uri="{FF2B5EF4-FFF2-40B4-BE49-F238E27FC236}">
                  <a16:creationId xmlns:a16="http://schemas.microsoft.com/office/drawing/2014/main" id="{00000000-0008-0000-0900-00008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0</xdr:rowOff>
        </xdr:from>
        <xdr:to>
          <xdr:col>0</xdr:col>
          <xdr:colOff>9525</xdr:colOff>
          <xdr:row>38</xdr:row>
          <xdr:rowOff>104775</xdr:rowOff>
        </xdr:to>
        <xdr:sp macro="" textlink="">
          <xdr:nvSpPr>
            <xdr:cNvPr id="2954" name="Check Box 906" hidden="1">
              <a:extLst>
                <a:ext uri="{63B3BB69-23CF-44E3-9099-C40C66FF867C}">
                  <a14:compatExt spid="_x0000_s2954"/>
                </a:ext>
                <a:ext uri="{FF2B5EF4-FFF2-40B4-BE49-F238E27FC236}">
                  <a16:creationId xmlns:a16="http://schemas.microsoft.com/office/drawing/2014/main" id="{00000000-0008-0000-0900-00008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0</xdr:rowOff>
        </xdr:from>
        <xdr:to>
          <xdr:col>0</xdr:col>
          <xdr:colOff>9525</xdr:colOff>
          <xdr:row>38</xdr:row>
          <xdr:rowOff>104775</xdr:rowOff>
        </xdr:to>
        <xdr:sp macro="" textlink="">
          <xdr:nvSpPr>
            <xdr:cNvPr id="2955" name="Check Box 907" hidden="1">
              <a:extLst>
                <a:ext uri="{63B3BB69-23CF-44E3-9099-C40C66FF867C}">
                  <a14:compatExt spid="_x0000_s2955"/>
                </a:ext>
                <a:ext uri="{FF2B5EF4-FFF2-40B4-BE49-F238E27FC236}">
                  <a16:creationId xmlns:a16="http://schemas.microsoft.com/office/drawing/2014/main" id="{00000000-0008-0000-0900-00008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0</xdr:rowOff>
        </xdr:from>
        <xdr:to>
          <xdr:col>0</xdr:col>
          <xdr:colOff>9525</xdr:colOff>
          <xdr:row>39</xdr:row>
          <xdr:rowOff>104775</xdr:rowOff>
        </xdr:to>
        <xdr:sp macro="" textlink="">
          <xdr:nvSpPr>
            <xdr:cNvPr id="2956" name="Check Box 908" hidden="1">
              <a:extLst>
                <a:ext uri="{63B3BB69-23CF-44E3-9099-C40C66FF867C}">
                  <a14:compatExt spid="_x0000_s2956"/>
                </a:ext>
                <a:ext uri="{FF2B5EF4-FFF2-40B4-BE49-F238E27FC236}">
                  <a16:creationId xmlns:a16="http://schemas.microsoft.com/office/drawing/2014/main" id="{00000000-0008-0000-0900-00008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0</xdr:rowOff>
        </xdr:from>
        <xdr:to>
          <xdr:col>0</xdr:col>
          <xdr:colOff>9525</xdr:colOff>
          <xdr:row>39</xdr:row>
          <xdr:rowOff>104775</xdr:rowOff>
        </xdr:to>
        <xdr:sp macro="" textlink="">
          <xdr:nvSpPr>
            <xdr:cNvPr id="2957" name="Check Box 909" hidden="1">
              <a:extLst>
                <a:ext uri="{63B3BB69-23CF-44E3-9099-C40C66FF867C}">
                  <a14:compatExt spid="_x0000_s2957"/>
                </a:ext>
                <a:ext uri="{FF2B5EF4-FFF2-40B4-BE49-F238E27FC236}">
                  <a16:creationId xmlns:a16="http://schemas.microsoft.com/office/drawing/2014/main" id="{00000000-0008-0000-0900-00008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0</xdr:rowOff>
        </xdr:from>
        <xdr:to>
          <xdr:col>0</xdr:col>
          <xdr:colOff>9525</xdr:colOff>
          <xdr:row>41</xdr:row>
          <xdr:rowOff>104775</xdr:rowOff>
        </xdr:to>
        <xdr:sp macro="" textlink="">
          <xdr:nvSpPr>
            <xdr:cNvPr id="2958" name="Check Box 910" hidden="1">
              <a:extLst>
                <a:ext uri="{63B3BB69-23CF-44E3-9099-C40C66FF867C}">
                  <a14:compatExt spid="_x0000_s2958"/>
                </a:ext>
                <a:ext uri="{FF2B5EF4-FFF2-40B4-BE49-F238E27FC236}">
                  <a16:creationId xmlns:a16="http://schemas.microsoft.com/office/drawing/2014/main" id="{00000000-0008-0000-0900-00008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0</xdr:rowOff>
        </xdr:from>
        <xdr:to>
          <xdr:col>0</xdr:col>
          <xdr:colOff>9525</xdr:colOff>
          <xdr:row>41</xdr:row>
          <xdr:rowOff>104775</xdr:rowOff>
        </xdr:to>
        <xdr:sp macro="" textlink="">
          <xdr:nvSpPr>
            <xdr:cNvPr id="2959" name="Check Box 911" hidden="1">
              <a:extLst>
                <a:ext uri="{63B3BB69-23CF-44E3-9099-C40C66FF867C}">
                  <a14:compatExt spid="_x0000_s2959"/>
                </a:ext>
                <a:ext uri="{FF2B5EF4-FFF2-40B4-BE49-F238E27FC236}">
                  <a16:creationId xmlns:a16="http://schemas.microsoft.com/office/drawing/2014/main" id="{00000000-0008-0000-0900-00008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0</xdr:rowOff>
        </xdr:from>
        <xdr:to>
          <xdr:col>0</xdr:col>
          <xdr:colOff>9525</xdr:colOff>
          <xdr:row>41</xdr:row>
          <xdr:rowOff>104775</xdr:rowOff>
        </xdr:to>
        <xdr:sp macro="" textlink="">
          <xdr:nvSpPr>
            <xdr:cNvPr id="2960" name="Check Box 912" hidden="1">
              <a:extLst>
                <a:ext uri="{63B3BB69-23CF-44E3-9099-C40C66FF867C}">
                  <a14:compatExt spid="_x0000_s2960"/>
                </a:ext>
                <a:ext uri="{FF2B5EF4-FFF2-40B4-BE49-F238E27FC236}">
                  <a16:creationId xmlns:a16="http://schemas.microsoft.com/office/drawing/2014/main" id="{00000000-0008-0000-0900-00009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0</xdr:rowOff>
        </xdr:from>
        <xdr:to>
          <xdr:col>0</xdr:col>
          <xdr:colOff>9525</xdr:colOff>
          <xdr:row>41</xdr:row>
          <xdr:rowOff>104775</xdr:rowOff>
        </xdr:to>
        <xdr:sp macro="" textlink="">
          <xdr:nvSpPr>
            <xdr:cNvPr id="2961" name="Check Box 913" hidden="1">
              <a:extLst>
                <a:ext uri="{63B3BB69-23CF-44E3-9099-C40C66FF867C}">
                  <a14:compatExt spid="_x0000_s2961"/>
                </a:ext>
                <a:ext uri="{FF2B5EF4-FFF2-40B4-BE49-F238E27FC236}">
                  <a16:creationId xmlns:a16="http://schemas.microsoft.com/office/drawing/2014/main" id="{00000000-0008-0000-0900-00009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</xdr:row>
          <xdr:rowOff>0</xdr:rowOff>
        </xdr:from>
        <xdr:to>
          <xdr:col>0</xdr:col>
          <xdr:colOff>9525</xdr:colOff>
          <xdr:row>42</xdr:row>
          <xdr:rowOff>104775</xdr:rowOff>
        </xdr:to>
        <xdr:sp macro="" textlink="">
          <xdr:nvSpPr>
            <xdr:cNvPr id="2962" name="Check Box 914" hidden="1">
              <a:extLst>
                <a:ext uri="{63B3BB69-23CF-44E3-9099-C40C66FF867C}">
                  <a14:compatExt spid="_x0000_s2962"/>
                </a:ext>
                <a:ext uri="{FF2B5EF4-FFF2-40B4-BE49-F238E27FC236}">
                  <a16:creationId xmlns:a16="http://schemas.microsoft.com/office/drawing/2014/main" id="{00000000-0008-0000-0900-00009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</xdr:row>
          <xdr:rowOff>0</xdr:rowOff>
        </xdr:from>
        <xdr:to>
          <xdr:col>0</xdr:col>
          <xdr:colOff>9525</xdr:colOff>
          <xdr:row>42</xdr:row>
          <xdr:rowOff>104775</xdr:rowOff>
        </xdr:to>
        <xdr:sp macro="" textlink="">
          <xdr:nvSpPr>
            <xdr:cNvPr id="2963" name="Check Box 915" hidden="1">
              <a:extLst>
                <a:ext uri="{63B3BB69-23CF-44E3-9099-C40C66FF867C}">
                  <a14:compatExt spid="_x0000_s2963"/>
                </a:ext>
                <a:ext uri="{FF2B5EF4-FFF2-40B4-BE49-F238E27FC236}">
                  <a16:creationId xmlns:a16="http://schemas.microsoft.com/office/drawing/2014/main" id="{00000000-0008-0000-0900-00009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</xdr:row>
          <xdr:rowOff>0</xdr:rowOff>
        </xdr:from>
        <xdr:to>
          <xdr:col>0</xdr:col>
          <xdr:colOff>9525</xdr:colOff>
          <xdr:row>44</xdr:row>
          <xdr:rowOff>104775</xdr:rowOff>
        </xdr:to>
        <xdr:sp macro="" textlink="">
          <xdr:nvSpPr>
            <xdr:cNvPr id="2964" name="Check Box 916" hidden="1">
              <a:extLst>
                <a:ext uri="{63B3BB69-23CF-44E3-9099-C40C66FF867C}">
                  <a14:compatExt spid="_x0000_s2964"/>
                </a:ext>
                <a:ext uri="{FF2B5EF4-FFF2-40B4-BE49-F238E27FC236}">
                  <a16:creationId xmlns:a16="http://schemas.microsoft.com/office/drawing/2014/main" id="{00000000-0008-0000-0900-00009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</xdr:row>
          <xdr:rowOff>0</xdr:rowOff>
        </xdr:from>
        <xdr:to>
          <xdr:col>0</xdr:col>
          <xdr:colOff>9525</xdr:colOff>
          <xdr:row>44</xdr:row>
          <xdr:rowOff>104775</xdr:rowOff>
        </xdr:to>
        <xdr:sp macro="" textlink="">
          <xdr:nvSpPr>
            <xdr:cNvPr id="2965" name="Check Box 917" hidden="1">
              <a:extLst>
                <a:ext uri="{63B3BB69-23CF-44E3-9099-C40C66FF867C}">
                  <a14:compatExt spid="_x0000_s2965"/>
                </a:ext>
                <a:ext uri="{FF2B5EF4-FFF2-40B4-BE49-F238E27FC236}">
                  <a16:creationId xmlns:a16="http://schemas.microsoft.com/office/drawing/2014/main" id="{00000000-0008-0000-0900-00009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</xdr:row>
          <xdr:rowOff>0</xdr:rowOff>
        </xdr:from>
        <xdr:to>
          <xdr:col>0</xdr:col>
          <xdr:colOff>9525</xdr:colOff>
          <xdr:row>44</xdr:row>
          <xdr:rowOff>104775</xdr:rowOff>
        </xdr:to>
        <xdr:sp macro="" textlink="">
          <xdr:nvSpPr>
            <xdr:cNvPr id="2966" name="Check Box 918" hidden="1">
              <a:extLst>
                <a:ext uri="{63B3BB69-23CF-44E3-9099-C40C66FF867C}">
                  <a14:compatExt spid="_x0000_s2966"/>
                </a:ext>
                <a:ext uri="{FF2B5EF4-FFF2-40B4-BE49-F238E27FC236}">
                  <a16:creationId xmlns:a16="http://schemas.microsoft.com/office/drawing/2014/main" id="{00000000-0008-0000-0900-00009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</xdr:row>
          <xdr:rowOff>0</xdr:rowOff>
        </xdr:from>
        <xdr:to>
          <xdr:col>0</xdr:col>
          <xdr:colOff>9525</xdr:colOff>
          <xdr:row>44</xdr:row>
          <xdr:rowOff>104775</xdr:rowOff>
        </xdr:to>
        <xdr:sp macro="" textlink="">
          <xdr:nvSpPr>
            <xdr:cNvPr id="2967" name="Check Box 919" hidden="1">
              <a:extLst>
                <a:ext uri="{63B3BB69-23CF-44E3-9099-C40C66FF867C}">
                  <a14:compatExt spid="_x0000_s2967"/>
                </a:ext>
                <a:ext uri="{FF2B5EF4-FFF2-40B4-BE49-F238E27FC236}">
                  <a16:creationId xmlns:a16="http://schemas.microsoft.com/office/drawing/2014/main" id="{00000000-0008-0000-0900-00009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</xdr:row>
          <xdr:rowOff>0</xdr:rowOff>
        </xdr:from>
        <xdr:to>
          <xdr:col>0</xdr:col>
          <xdr:colOff>9525</xdr:colOff>
          <xdr:row>45</xdr:row>
          <xdr:rowOff>104775</xdr:rowOff>
        </xdr:to>
        <xdr:sp macro="" textlink="">
          <xdr:nvSpPr>
            <xdr:cNvPr id="2968" name="Check Box 920" hidden="1">
              <a:extLst>
                <a:ext uri="{63B3BB69-23CF-44E3-9099-C40C66FF867C}">
                  <a14:compatExt spid="_x0000_s2968"/>
                </a:ext>
                <a:ext uri="{FF2B5EF4-FFF2-40B4-BE49-F238E27FC236}">
                  <a16:creationId xmlns:a16="http://schemas.microsoft.com/office/drawing/2014/main" id="{00000000-0008-0000-0900-00009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</xdr:row>
          <xdr:rowOff>0</xdr:rowOff>
        </xdr:from>
        <xdr:to>
          <xdr:col>0</xdr:col>
          <xdr:colOff>9525</xdr:colOff>
          <xdr:row>45</xdr:row>
          <xdr:rowOff>104775</xdr:rowOff>
        </xdr:to>
        <xdr:sp macro="" textlink="">
          <xdr:nvSpPr>
            <xdr:cNvPr id="2969" name="Check Box 921" hidden="1">
              <a:extLst>
                <a:ext uri="{63B3BB69-23CF-44E3-9099-C40C66FF867C}">
                  <a14:compatExt spid="_x0000_s2969"/>
                </a:ext>
                <a:ext uri="{FF2B5EF4-FFF2-40B4-BE49-F238E27FC236}">
                  <a16:creationId xmlns:a16="http://schemas.microsoft.com/office/drawing/2014/main" id="{00000000-0008-0000-0900-00009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</xdr:row>
          <xdr:rowOff>0</xdr:rowOff>
        </xdr:from>
        <xdr:to>
          <xdr:col>0</xdr:col>
          <xdr:colOff>9525</xdr:colOff>
          <xdr:row>47</xdr:row>
          <xdr:rowOff>104775</xdr:rowOff>
        </xdr:to>
        <xdr:sp macro="" textlink="">
          <xdr:nvSpPr>
            <xdr:cNvPr id="2970" name="Check Box 922" hidden="1">
              <a:extLst>
                <a:ext uri="{63B3BB69-23CF-44E3-9099-C40C66FF867C}">
                  <a14:compatExt spid="_x0000_s2970"/>
                </a:ext>
                <a:ext uri="{FF2B5EF4-FFF2-40B4-BE49-F238E27FC236}">
                  <a16:creationId xmlns:a16="http://schemas.microsoft.com/office/drawing/2014/main" id="{00000000-0008-0000-0900-00009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</xdr:row>
          <xdr:rowOff>0</xdr:rowOff>
        </xdr:from>
        <xdr:to>
          <xdr:col>0</xdr:col>
          <xdr:colOff>9525</xdr:colOff>
          <xdr:row>47</xdr:row>
          <xdr:rowOff>104775</xdr:rowOff>
        </xdr:to>
        <xdr:sp macro="" textlink="">
          <xdr:nvSpPr>
            <xdr:cNvPr id="2971" name="Check Box 923" hidden="1">
              <a:extLst>
                <a:ext uri="{63B3BB69-23CF-44E3-9099-C40C66FF867C}">
                  <a14:compatExt spid="_x0000_s2971"/>
                </a:ext>
                <a:ext uri="{FF2B5EF4-FFF2-40B4-BE49-F238E27FC236}">
                  <a16:creationId xmlns:a16="http://schemas.microsoft.com/office/drawing/2014/main" id="{00000000-0008-0000-0900-00009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</xdr:row>
          <xdr:rowOff>0</xdr:rowOff>
        </xdr:from>
        <xdr:to>
          <xdr:col>0</xdr:col>
          <xdr:colOff>9525</xdr:colOff>
          <xdr:row>47</xdr:row>
          <xdr:rowOff>104775</xdr:rowOff>
        </xdr:to>
        <xdr:sp macro="" textlink="">
          <xdr:nvSpPr>
            <xdr:cNvPr id="2972" name="Check Box 924" hidden="1">
              <a:extLst>
                <a:ext uri="{63B3BB69-23CF-44E3-9099-C40C66FF867C}">
                  <a14:compatExt spid="_x0000_s2972"/>
                </a:ext>
                <a:ext uri="{FF2B5EF4-FFF2-40B4-BE49-F238E27FC236}">
                  <a16:creationId xmlns:a16="http://schemas.microsoft.com/office/drawing/2014/main" id="{00000000-0008-0000-0900-00009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</xdr:row>
          <xdr:rowOff>0</xdr:rowOff>
        </xdr:from>
        <xdr:to>
          <xdr:col>0</xdr:col>
          <xdr:colOff>9525</xdr:colOff>
          <xdr:row>47</xdr:row>
          <xdr:rowOff>104775</xdr:rowOff>
        </xdr:to>
        <xdr:sp macro="" textlink="">
          <xdr:nvSpPr>
            <xdr:cNvPr id="2973" name="Check Box 925" hidden="1">
              <a:extLst>
                <a:ext uri="{63B3BB69-23CF-44E3-9099-C40C66FF867C}">
                  <a14:compatExt spid="_x0000_s2973"/>
                </a:ext>
                <a:ext uri="{FF2B5EF4-FFF2-40B4-BE49-F238E27FC236}">
                  <a16:creationId xmlns:a16="http://schemas.microsoft.com/office/drawing/2014/main" id="{00000000-0008-0000-0900-00009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</xdr:row>
          <xdr:rowOff>0</xdr:rowOff>
        </xdr:from>
        <xdr:to>
          <xdr:col>0</xdr:col>
          <xdr:colOff>9525</xdr:colOff>
          <xdr:row>48</xdr:row>
          <xdr:rowOff>104775</xdr:rowOff>
        </xdr:to>
        <xdr:sp macro="" textlink="">
          <xdr:nvSpPr>
            <xdr:cNvPr id="2974" name="Check Box 926" hidden="1">
              <a:extLst>
                <a:ext uri="{63B3BB69-23CF-44E3-9099-C40C66FF867C}">
                  <a14:compatExt spid="_x0000_s2974"/>
                </a:ext>
                <a:ext uri="{FF2B5EF4-FFF2-40B4-BE49-F238E27FC236}">
                  <a16:creationId xmlns:a16="http://schemas.microsoft.com/office/drawing/2014/main" id="{00000000-0008-0000-0900-00009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</xdr:row>
          <xdr:rowOff>0</xdr:rowOff>
        </xdr:from>
        <xdr:to>
          <xdr:col>0</xdr:col>
          <xdr:colOff>9525</xdr:colOff>
          <xdr:row>48</xdr:row>
          <xdr:rowOff>104775</xdr:rowOff>
        </xdr:to>
        <xdr:sp macro="" textlink="">
          <xdr:nvSpPr>
            <xdr:cNvPr id="2975" name="Check Box 927" hidden="1">
              <a:extLst>
                <a:ext uri="{63B3BB69-23CF-44E3-9099-C40C66FF867C}">
                  <a14:compatExt spid="_x0000_s2975"/>
                </a:ext>
                <a:ext uri="{FF2B5EF4-FFF2-40B4-BE49-F238E27FC236}">
                  <a16:creationId xmlns:a16="http://schemas.microsoft.com/office/drawing/2014/main" id="{00000000-0008-0000-0900-00009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</xdr:row>
          <xdr:rowOff>0</xdr:rowOff>
        </xdr:from>
        <xdr:to>
          <xdr:col>0</xdr:col>
          <xdr:colOff>9525</xdr:colOff>
          <xdr:row>50</xdr:row>
          <xdr:rowOff>104775</xdr:rowOff>
        </xdr:to>
        <xdr:sp macro="" textlink="">
          <xdr:nvSpPr>
            <xdr:cNvPr id="2976" name="Check Box 928" hidden="1">
              <a:extLst>
                <a:ext uri="{63B3BB69-23CF-44E3-9099-C40C66FF867C}">
                  <a14:compatExt spid="_x0000_s2976"/>
                </a:ext>
                <a:ext uri="{FF2B5EF4-FFF2-40B4-BE49-F238E27FC236}">
                  <a16:creationId xmlns:a16="http://schemas.microsoft.com/office/drawing/2014/main" id="{00000000-0008-0000-0900-0000A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</xdr:row>
          <xdr:rowOff>0</xdr:rowOff>
        </xdr:from>
        <xdr:to>
          <xdr:col>0</xdr:col>
          <xdr:colOff>9525</xdr:colOff>
          <xdr:row>50</xdr:row>
          <xdr:rowOff>104775</xdr:rowOff>
        </xdr:to>
        <xdr:sp macro="" textlink="">
          <xdr:nvSpPr>
            <xdr:cNvPr id="2977" name="Check Box 929" hidden="1">
              <a:extLst>
                <a:ext uri="{63B3BB69-23CF-44E3-9099-C40C66FF867C}">
                  <a14:compatExt spid="_x0000_s2977"/>
                </a:ext>
                <a:ext uri="{FF2B5EF4-FFF2-40B4-BE49-F238E27FC236}">
                  <a16:creationId xmlns:a16="http://schemas.microsoft.com/office/drawing/2014/main" id="{00000000-0008-0000-0900-0000A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</xdr:row>
          <xdr:rowOff>0</xdr:rowOff>
        </xdr:from>
        <xdr:to>
          <xdr:col>0</xdr:col>
          <xdr:colOff>9525</xdr:colOff>
          <xdr:row>50</xdr:row>
          <xdr:rowOff>104775</xdr:rowOff>
        </xdr:to>
        <xdr:sp macro="" textlink="">
          <xdr:nvSpPr>
            <xdr:cNvPr id="2978" name="Check Box 930" hidden="1">
              <a:extLst>
                <a:ext uri="{63B3BB69-23CF-44E3-9099-C40C66FF867C}">
                  <a14:compatExt spid="_x0000_s2978"/>
                </a:ext>
                <a:ext uri="{FF2B5EF4-FFF2-40B4-BE49-F238E27FC236}">
                  <a16:creationId xmlns:a16="http://schemas.microsoft.com/office/drawing/2014/main" id="{00000000-0008-0000-0900-0000A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</xdr:row>
          <xdr:rowOff>0</xdr:rowOff>
        </xdr:from>
        <xdr:to>
          <xdr:col>0</xdr:col>
          <xdr:colOff>9525</xdr:colOff>
          <xdr:row>50</xdr:row>
          <xdr:rowOff>104775</xdr:rowOff>
        </xdr:to>
        <xdr:sp macro="" textlink="">
          <xdr:nvSpPr>
            <xdr:cNvPr id="2979" name="Check Box 931" hidden="1">
              <a:extLst>
                <a:ext uri="{63B3BB69-23CF-44E3-9099-C40C66FF867C}">
                  <a14:compatExt spid="_x0000_s2979"/>
                </a:ext>
                <a:ext uri="{FF2B5EF4-FFF2-40B4-BE49-F238E27FC236}">
                  <a16:creationId xmlns:a16="http://schemas.microsoft.com/office/drawing/2014/main" id="{00000000-0008-0000-0900-0000A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</xdr:row>
          <xdr:rowOff>0</xdr:rowOff>
        </xdr:from>
        <xdr:to>
          <xdr:col>0</xdr:col>
          <xdr:colOff>9525</xdr:colOff>
          <xdr:row>51</xdr:row>
          <xdr:rowOff>104775</xdr:rowOff>
        </xdr:to>
        <xdr:sp macro="" textlink="">
          <xdr:nvSpPr>
            <xdr:cNvPr id="2980" name="Check Box 932" hidden="1">
              <a:extLst>
                <a:ext uri="{63B3BB69-23CF-44E3-9099-C40C66FF867C}">
                  <a14:compatExt spid="_x0000_s2980"/>
                </a:ext>
                <a:ext uri="{FF2B5EF4-FFF2-40B4-BE49-F238E27FC236}">
                  <a16:creationId xmlns:a16="http://schemas.microsoft.com/office/drawing/2014/main" id="{00000000-0008-0000-0900-0000A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</xdr:row>
          <xdr:rowOff>0</xdr:rowOff>
        </xdr:from>
        <xdr:to>
          <xdr:col>0</xdr:col>
          <xdr:colOff>9525</xdr:colOff>
          <xdr:row>51</xdr:row>
          <xdr:rowOff>104775</xdr:rowOff>
        </xdr:to>
        <xdr:sp macro="" textlink="">
          <xdr:nvSpPr>
            <xdr:cNvPr id="2981" name="Check Box 933" hidden="1">
              <a:extLst>
                <a:ext uri="{63B3BB69-23CF-44E3-9099-C40C66FF867C}">
                  <a14:compatExt spid="_x0000_s2981"/>
                </a:ext>
                <a:ext uri="{FF2B5EF4-FFF2-40B4-BE49-F238E27FC236}">
                  <a16:creationId xmlns:a16="http://schemas.microsoft.com/office/drawing/2014/main" id="{00000000-0008-0000-0900-0000A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</xdr:row>
          <xdr:rowOff>0</xdr:rowOff>
        </xdr:from>
        <xdr:to>
          <xdr:col>0</xdr:col>
          <xdr:colOff>9525</xdr:colOff>
          <xdr:row>53</xdr:row>
          <xdr:rowOff>104775</xdr:rowOff>
        </xdr:to>
        <xdr:sp macro="" textlink="">
          <xdr:nvSpPr>
            <xdr:cNvPr id="2982" name="Check Box 934" hidden="1">
              <a:extLst>
                <a:ext uri="{63B3BB69-23CF-44E3-9099-C40C66FF867C}">
                  <a14:compatExt spid="_x0000_s2982"/>
                </a:ext>
                <a:ext uri="{FF2B5EF4-FFF2-40B4-BE49-F238E27FC236}">
                  <a16:creationId xmlns:a16="http://schemas.microsoft.com/office/drawing/2014/main" id="{00000000-0008-0000-0900-0000A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</xdr:row>
          <xdr:rowOff>0</xdr:rowOff>
        </xdr:from>
        <xdr:to>
          <xdr:col>0</xdr:col>
          <xdr:colOff>9525</xdr:colOff>
          <xdr:row>53</xdr:row>
          <xdr:rowOff>104775</xdr:rowOff>
        </xdr:to>
        <xdr:sp macro="" textlink="">
          <xdr:nvSpPr>
            <xdr:cNvPr id="2983" name="Check Box 935" hidden="1">
              <a:extLst>
                <a:ext uri="{63B3BB69-23CF-44E3-9099-C40C66FF867C}">
                  <a14:compatExt spid="_x0000_s2983"/>
                </a:ext>
                <a:ext uri="{FF2B5EF4-FFF2-40B4-BE49-F238E27FC236}">
                  <a16:creationId xmlns:a16="http://schemas.microsoft.com/office/drawing/2014/main" id="{00000000-0008-0000-0900-0000A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</xdr:row>
          <xdr:rowOff>0</xdr:rowOff>
        </xdr:from>
        <xdr:to>
          <xdr:col>0</xdr:col>
          <xdr:colOff>9525</xdr:colOff>
          <xdr:row>53</xdr:row>
          <xdr:rowOff>104775</xdr:rowOff>
        </xdr:to>
        <xdr:sp macro="" textlink="">
          <xdr:nvSpPr>
            <xdr:cNvPr id="2984" name="Check Box 936" hidden="1">
              <a:extLst>
                <a:ext uri="{63B3BB69-23CF-44E3-9099-C40C66FF867C}">
                  <a14:compatExt spid="_x0000_s2984"/>
                </a:ext>
                <a:ext uri="{FF2B5EF4-FFF2-40B4-BE49-F238E27FC236}">
                  <a16:creationId xmlns:a16="http://schemas.microsoft.com/office/drawing/2014/main" id="{00000000-0008-0000-0900-0000A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</xdr:row>
          <xdr:rowOff>0</xdr:rowOff>
        </xdr:from>
        <xdr:to>
          <xdr:col>0</xdr:col>
          <xdr:colOff>9525</xdr:colOff>
          <xdr:row>53</xdr:row>
          <xdr:rowOff>104775</xdr:rowOff>
        </xdr:to>
        <xdr:sp macro="" textlink="">
          <xdr:nvSpPr>
            <xdr:cNvPr id="2985" name="Check Box 937" hidden="1">
              <a:extLst>
                <a:ext uri="{63B3BB69-23CF-44E3-9099-C40C66FF867C}">
                  <a14:compatExt spid="_x0000_s2985"/>
                </a:ext>
                <a:ext uri="{FF2B5EF4-FFF2-40B4-BE49-F238E27FC236}">
                  <a16:creationId xmlns:a16="http://schemas.microsoft.com/office/drawing/2014/main" id="{00000000-0008-0000-0900-0000A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</xdr:row>
          <xdr:rowOff>0</xdr:rowOff>
        </xdr:from>
        <xdr:to>
          <xdr:col>0</xdr:col>
          <xdr:colOff>9525</xdr:colOff>
          <xdr:row>54</xdr:row>
          <xdr:rowOff>104775</xdr:rowOff>
        </xdr:to>
        <xdr:sp macro="" textlink="">
          <xdr:nvSpPr>
            <xdr:cNvPr id="2986" name="Check Box 938" hidden="1">
              <a:extLst>
                <a:ext uri="{63B3BB69-23CF-44E3-9099-C40C66FF867C}">
                  <a14:compatExt spid="_x0000_s2986"/>
                </a:ext>
                <a:ext uri="{FF2B5EF4-FFF2-40B4-BE49-F238E27FC236}">
                  <a16:creationId xmlns:a16="http://schemas.microsoft.com/office/drawing/2014/main" id="{00000000-0008-0000-0900-0000A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</xdr:row>
          <xdr:rowOff>0</xdr:rowOff>
        </xdr:from>
        <xdr:to>
          <xdr:col>0</xdr:col>
          <xdr:colOff>9525</xdr:colOff>
          <xdr:row>54</xdr:row>
          <xdr:rowOff>104775</xdr:rowOff>
        </xdr:to>
        <xdr:sp macro="" textlink="">
          <xdr:nvSpPr>
            <xdr:cNvPr id="2987" name="Check Box 939" hidden="1">
              <a:extLst>
                <a:ext uri="{63B3BB69-23CF-44E3-9099-C40C66FF867C}">
                  <a14:compatExt spid="_x0000_s2987"/>
                </a:ext>
                <a:ext uri="{FF2B5EF4-FFF2-40B4-BE49-F238E27FC236}">
                  <a16:creationId xmlns:a16="http://schemas.microsoft.com/office/drawing/2014/main" id="{00000000-0008-0000-0900-0000A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</xdr:row>
          <xdr:rowOff>0</xdr:rowOff>
        </xdr:from>
        <xdr:to>
          <xdr:col>0</xdr:col>
          <xdr:colOff>9525</xdr:colOff>
          <xdr:row>56</xdr:row>
          <xdr:rowOff>104775</xdr:rowOff>
        </xdr:to>
        <xdr:sp macro="" textlink="">
          <xdr:nvSpPr>
            <xdr:cNvPr id="2988" name="Check Box 940" hidden="1">
              <a:extLst>
                <a:ext uri="{63B3BB69-23CF-44E3-9099-C40C66FF867C}">
                  <a14:compatExt spid="_x0000_s2988"/>
                </a:ext>
                <a:ext uri="{FF2B5EF4-FFF2-40B4-BE49-F238E27FC236}">
                  <a16:creationId xmlns:a16="http://schemas.microsoft.com/office/drawing/2014/main" id="{00000000-0008-0000-0900-0000A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</xdr:row>
          <xdr:rowOff>0</xdr:rowOff>
        </xdr:from>
        <xdr:to>
          <xdr:col>0</xdr:col>
          <xdr:colOff>9525</xdr:colOff>
          <xdr:row>56</xdr:row>
          <xdr:rowOff>104775</xdr:rowOff>
        </xdr:to>
        <xdr:sp macro="" textlink="">
          <xdr:nvSpPr>
            <xdr:cNvPr id="2989" name="Check Box 941" hidden="1">
              <a:extLst>
                <a:ext uri="{63B3BB69-23CF-44E3-9099-C40C66FF867C}">
                  <a14:compatExt spid="_x0000_s2989"/>
                </a:ext>
                <a:ext uri="{FF2B5EF4-FFF2-40B4-BE49-F238E27FC236}">
                  <a16:creationId xmlns:a16="http://schemas.microsoft.com/office/drawing/2014/main" id="{00000000-0008-0000-0900-0000A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</xdr:row>
          <xdr:rowOff>0</xdr:rowOff>
        </xdr:from>
        <xdr:to>
          <xdr:col>0</xdr:col>
          <xdr:colOff>9525</xdr:colOff>
          <xdr:row>56</xdr:row>
          <xdr:rowOff>104775</xdr:rowOff>
        </xdr:to>
        <xdr:sp macro="" textlink="">
          <xdr:nvSpPr>
            <xdr:cNvPr id="2990" name="Check Box 942" hidden="1">
              <a:extLst>
                <a:ext uri="{63B3BB69-23CF-44E3-9099-C40C66FF867C}">
                  <a14:compatExt spid="_x0000_s2990"/>
                </a:ext>
                <a:ext uri="{FF2B5EF4-FFF2-40B4-BE49-F238E27FC236}">
                  <a16:creationId xmlns:a16="http://schemas.microsoft.com/office/drawing/2014/main" id="{00000000-0008-0000-0900-0000A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</xdr:row>
          <xdr:rowOff>0</xdr:rowOff>
        </xdr:from>
        <xdr:to>
          <xdr:col>0</xdr:col>
          <xdr:colOff>9525</xdr:colOff>
          <xdr:row>56</xdr:row>
          <xdr:rowOff>104775</xdr:rowOff>
        </xdr:to>
        <xdr:sp macro="" textlink="">
          <xdr:nvSpPr>
            <xdr:cNvPr id="2991" name="Check Box 943" hidden="1">
              <a:extLst>
                <a:ext uri="{63B3BB69-23CF-44E3-9099-C40C66FF867C}">
                  <a14:compatExt spid="_x0000_s2991"/>
                </a:ext>
                <a:ext uri="{FF2B5EF4-FFF2-40B4-BE49-F238E27FC236}">
                  <a16:creationId xmlns:a16="http://schemas.microsoft.com/office/drawing/2014/main" id="{00000000-0008-0000-0900-0000A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</xdr:row>
          <xdr:rowOff>0</xdr:rowOff>
        </xdr:from>
        <xdr:to>
          <xdr:col>0</xdr:col>
          <xdr:colOff>9525</xdr:colOff>
          <xdr:row>57</xdr:row>
          <xdr:rowOff>104775</xdr:rowOff>
        </xdr:to>
        <xdr:sp macro="" textlink="">
          <xdr:nvSpPr>
            <xdr:cNvPr id="2992" name="Check Box 944" hidden="1">
              <a:extLst>
                <a:ext uri="{63B3BB69-23CF-44E3-9099-C40C66FF867C}">
                  <a14:compatExt spid="_x0000_s2992"/>
                </a:ext>
                <a:ext uri="{FF2B5EF4-FFF2-40B4-BE49-F238E27FC236}">
                  <a16:creationId xmlns:a16="http://schemas.microsoft.com/office/drawing/2014/main" id="{00000000-0008-0000-0900-0000B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</xdr:row>
          <xdr:rowOff>0</xdr:rowOff>
        </xdr:from>
        <xdr:to>
          <xdr:col>0</xdr:col>
          <xdr:colOff>9525</xdr:colOff>
          <xdr:row>57</xdr:row>
          <xdr:rowOff>104775</xdr:rowOff>
        </xdr:to>
        <xdr:sp macro="" textlink="">
          <xdr:nvSpPr>
            <xdr:cNvPr id="2993" name="Check Box 945" hidden="1">
              <a:extLst>
                <a:ext uri="{63B3BB69-23CF-44E3-9099-C40C66FF867C}">
                  <a14:compatExt spid="_x0000_s2993"/>
                </a:ext>
                <a:ext uri="{FF2B5EF4-FFF2-40B4-BE49-F238E27FC236}">
                  <a16:creationId xmlns:a16="http://schemas.microsoft.com/office/drawing/2014/main" id="{00000000-0008-0000-0900-0000B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</xdr:row>
          <xdr:rowOff>0</xdr:rowOff>
        </xdr:from>
        <xdr:to>
          <xdr:col>0</xdr:col>
          <xdr:colOff>9525</xdr:colOff>
          <xdr:row>59</xdr:row>
          <xdr:rowOff>104775</xdr:rowOff>
        </xdr:to>
        <xdr:sp macro="" textlink="">
          <xdr:nvSpPr>
            <xdr:cNvPr id="2994" name="Check Box 946" hidden="1">
              <a:extLst>
                <a:ext uri="{63B3BB69-23CF-44E3-9099-C40C66FF867C}">
                  <a14:compatExt spid="_x0000_s2994"/>
                </a:ext>
                <a:ext uri="{FF2B5EF4-FFF2-40B4-BE49-F238E27FC236}">
                  <a16:creationId xmlns:a16="http://schemas.microsoft.com/office/drawing/2014/main" id="{00000000-0008-0000-0900-0000B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</xdr:row>
          <xdr:rowOff>0</xdr:rowOff>
        </xdr:from>
        <xdr:to>
          <xdr:col>0</xdr:col>
          <xdr:colOff>9525</xdr:colOff>
          <xdr:row>59</xdr:row>
          <xdr:rowOff>104775</xdr:rowOff>
        </xdr:to>
        <xdr:sp macro="" textlink="">
          <xdr:nvSpPr>
            <xdr:cNvPr id="2995" name="Check Box 947" hidden="1">
              <a:extLst>
                <a:ext uri="{63B3BB69-23CF-44E3-9099-C40C66FF867C}">
                  <a14:compatExt spid="_x0000_s2995"/>
                </a:ext>
                <a:ext uri="{FF2B5EF4-FFF2-40B4-BE49-F238E27FC236}">
                  <a16:creationId xmlns:a16="http://schemas.microsoft.com/office/drawing/2014/main" id="{00000000-0008-0000-0900-0000B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</xdr:row>
          <xdr:rowOff>0</xdr:rowOff>
        </xdr:from>
        <xdr:to>
          <xdr:col>0</xdr:col>
          <xdr:colOff>9525</xdr:colOff>
          <xdr:row>59</xdr:row>
          <xdr:rowOff>104775</xdr:rowOff>
        </xdr:to>
        <xdr:sp macro="" textlink="">
          <xdr:nvSpPr>
            <xdr:cNvPr id="2996" name="Check Box 948" hidden="1">
              <a:extLst>
                <a:ext uri="{63B3BB69-23CF-44E3-9099-C40C66FF867C}">
                  <a14:compatExt spid="_x0000_s2996"/>
                </a:ext>
                <a:ext uri="{FF2B5EF4-FFF2-40B4-BE49-F238E27FC236}">
                  <a16:creationId xmlns:a16="http://schemas.microsoft.com/office/drawing/2014/main" id="{00000000-0008-0000-0900-0000B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</xdr:row>
          <xdr:rowOff>0</xdr:rowOff>
        </xdr:from>
        <xdr:to>
          <xdr:col>0</xdr:col>
          <xdr:colOff>9525</xdr:colOff>
          <xdr:row>59</xdr:row>
          <xdr:rowOff>104775</xdr:rowOff>
        </xdr:to>
        <xdr:sp macro="" textlink="">
          <xdr:nvSpPr>
            <xdr:cNvPr id="2997" name="Check Box 949" hidden="1">
              <a:extLst>
                <a:ext uri="{63B3BB69-23CF-44E3-9099-C40C66FF867C}">
                  <a14:compatExt spid="_x0000_s2997"/>
                </a:ext>
                <a:ext uri="{FF2B5EF4-FFF2-40B4-BE49-F238E27FC236}">
                  <a16:creationId xmlns:a16="http://schemas.microsoft.com/office/drawing/2014/main" id="{00000000-0008-0000-0900-0000B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</xdr:row>
          <xdr:rowOff>0</xdr:rowOff>
        </xdr:from>
        <xdr:to>
          <xdr:col>0</xdr:col>
          <xdr:colOff>9525</xdr:colOff>
          <xdr:row>60</xdr:row>
          <xdr:rowOff>104775</xdr:rowOff>
        </xdr:to>
        <xdr:sp macro="" textlink="">
          <xdr:nvSpPr>
            <xdr:cNvPr id="2998" name="Check Box 950" hidden="1">
              <a:extLst>
                <a:ext uri="{63B3BB69-23CF-44E3-9099-C40C66FF867C}">
                  <a14:compatExt spid="_x0000_s2998"/>
                </a:ext>
                <a:ext uri="{FF2B5EF4-FFF2-40B4-BE49-F238E27FC236}">
                  <a16:creationId xmlns:a16="http://schemas.microsoft.com/office/drawing/2014/main" id="{00000000-0008-0000-0900-0000B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</xdr:row>
          <xdr:rowOff>0</xdr:rowOff>
        </xdr:from>
        <xdr:to>
          <xdr:col>0</xdr:col>
          <xdr:colOff>9525</xdr:colOff>
          <xdr:row>60</xdr:row>
          <xdr:rowOff>104775</xdr:rowOff>
        </xdr:to>
        <xdr:sp macro="" textlink="">
          <xdr:nvSpPr>
            <xdr:cNvPr id="2999" name="Check Box 951" hidden="1">
              <a:extLst>
                <a:ext uri="{63B3BB69-23CF-44E3-9099-C40C66FF867C}">
                  <a14:compatExt spid="_x0000_s2999"/>
                </a:ext>
                <a:ext uri="{FF2B5EF4-FFF2-40B4-BE49-F238E27FC236}">
                  <a16:creationId xmlns:a16="http://schemas.microsoft.com/office/drawing/2014/main" id="{00000000-0008-0000-0900-0000B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</xdr:row>
          <xdr:rowOff>0</xdr:rowOff>
        </xdr:from>
        <xdr:to>
          <xdr:col>0</xdr:col>
          <xdr:colOff>9525</xdr:colOff>
          <xdr:row>62</xdr:row>
          <xdr:rowOff>104775</xdr:rowOff>
        </xdr:to>
        <xdr:sp macro="" textlink="">
          <xdr:nvSpPr>
            <xdr:cNvPr id="3000" name="Check Box 952" hidden="1">
              <a:extLst>
                <a:ext uri="{63B3BB69-23CF-44E3-9099-C40C66FF867C}">
                  <a14:compatExt spid="_x0000_s3000"/>
                </a:ext>
                <a:ext uri="{FF2B5EF4-FFF2-40B4-BE49-F238E27FC236}">
                  <a16:creationId xmlns:a16="http://schemas.microsoft.com/office/drawing/2014/main" id="{00000000-0008-0000-0900-0000B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</xdr:row>
          <xdr:rowOff>0</xdr:rowOff>
        </xdr:from>
        <xdr:to>
          <xdr:col>0</xdr:col>
          <xdr:colOff>9525</xdr:colOff>
          <xdr:row>62</xdr:row>
          <xdr:rowOff>104775</xdr:rowOff>
        </xdr:to>
        <xdr:sp macro="" textlink="">
          <xdr:nvSpPr>
            <xdr:cNvPr id="3001" name="Check Box 953" hidden="1">
              <a:extLst>
                <a:ext uri="{63B3BB69-23CF-44E3-9099-C40C66FF867C}">
                  <a14:compatExt spid="_x0000_s3001"/>
                </a:ext>
                <a:ext uri="{FF2B5EF4-FFF2-40B4-BE49-F238E27FC236}">
                  <a16:creationId xmlns:a16="http://schemas.microsoft.com/office/drawing/2014/main" id="{00000000-0008-0000-0900-0000B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</xdr:row>
          <xdr:rowOff>0</xdr:rowOff>
        </xdr:from>
        <xdr:to>
          <xdr:col>0</xdr:col>
          <xdr:colOff>9525</xdr:colOff>
          <xdr:row>62</xdr:row>
          <xdr:rowOff>104775</xdr:rowOff>
        </xdr:to>
        <xdr:sp macro="" textlink="">
          <xdr:nvSpPr>
            <xdr:cNvPr id="3002" name="Check Box 954" hidden="1">
              <a:extLst>
                <a:ext uri="{63B3BB69-23CF-44E3-9099-C40C66FF867C}">
                  <a14:compatExt spid="_x0000_s3002"/>
                </a:ext>
                <a:ext uri="{FF2B5EF4-FFF2-40B4-BE49-F238E27FC236}">
                  <a16:creationId xmlns:a16="http://schemas.microsoft.com/office/drawing/2014/main" id="{00000000-0008-0000-0900-0000B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</xdr:row>
          <xdr:rowOff>0</xdr:rowOff>
        </xdr:from>
        <xdr:to>
          <xdr:col>0</xdr:col>
          <xdr:colOff>9525</xdr:colOff>
          <xdr:row>62</xdr:row>
          <xdr:rowOff>104775</xdr:rowOff>
        </xdr:to>
        <xdr:sp macro="" textlink="">
          <xdr:nvSpPr>
            <xdr:cNvPr id="3003" name="Check Box 955" hidden="1">
              <a:extLst>
                <a:ext uri="{63B3BB69-23CF-44E3-9099-C40C66FF867C}">
                  <a14:compatExt spid="_x0000_s3003"/>
                </a:ext>
                <a:ext uri="{FF2B5EF4-FFF2-40B4-BE49-F238E27FC236}">
                  <a16:creationId xmlns:a16="http://schemas.microsoft.com/office/drawing/2014/main" id="{00000000-0008-0000-0900-0000B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</xdr:row>
          <xdr:rowOff>0</xdr:rowOff>
        </xdr:from>
        <xdr:to>
          <xdr:col>0</xdr:col>
          <xdr:colOff>9525</xdr:colOff>
          <xdr:row>63</xdr:row>
          <xdr:rowOff>104775</xdr:rowOff>
        </xdr:to>
        <xdr:sp macro="" textlink="">
          <xdr:nvSpPr>
            <xdr:cNvPr id="3004" name="Check Box 956" hidden="1">
              <a:extLst>
                <a:ext uri="{63B3BB69-23CF-44E3-9099-C40C66FF867C}">
                  <a14:compatExt spid="_x0000_s3004"/>
                </a:ext>
                <a:ext uri="{FF2B5EF4-FFF2-40B4-BE49-F238E27FC236}">
                  <a16:creationId xmlns:a16="http://schemas.microsoft.com/office/drawing/2014/main" id="{00000000-0008-0000-0900-0000B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</xdr:row>
          <xdr:rowOff>0</xdr:rowOff>
        </xdr:from>
        <xdr:to>
          <xdr:col>0</xdr:col>
          <xdr:colOff>9525</xdr:colOff>
          <xdr:row>63</xdr:row>
          <xdr:rowOff>104775</xdr:rowOff>
        </xdr:to>
        <xdr:sp macro="" textlink="">
          <xdr:nvSpPr>
            <xdr:cNvPr id="3005" name="Check Box 957" hidden="1">
              <a:extLst>
                <a:ext uri="{63B3BB69-23CF-44E3-9099-C40C66FF867C}">
                  <a14:compatExt spid="_x0000_s3005"/>
                </a:ext>
                <a:ext uri="{FF2B5EF4-FFF2-40B4-BE49-F238E27FC236}">
                  <a16:creationId xmlns:a16="http://schemas.microsoft.com/office/drawing/2014/main" id="{00000000-0008-0000-0900-0000B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</xdr:row>
          <xdr:rowOff>0</xdr:rowOff>
        </xdr:from>
        <xdr:to>
          <xdr:col>0</xdr:col>
          <xdr:colOff>9525</xdr:colOff>
          <xdr:row>65</xdr:row>
          <xdr:rowOff>104775</xdr:rowOff>
        </xdr:to>
        <xdr:sp macro="" textlink="">
          <xdr:nvSpPr>
            <xdr:cNvPr id="3006" name="Check Box 958" hidden="1">
              <a:extLst>
                <a:ext uri="{63B3BB69-23CF-44E3-9099-C40C66FF867C}">
                  <a14:compatExt spid="_x0000_s3006"/>
                </a:ext>
                <a:ext uri="{FF2B5EF4-FFF2-40B4-BE49-F238E27FC236}">
                  <a16:creationId xmlns:a16="http://schemas.microsoft.com/office/drawing/2014/main" id="{00000000-0008-0000-0900-0000B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</xdr:row>
          <xdr:rowOff>0</xdr:rowOff>
        </xdr:from>
        <xdr:to>
          <xdr:col>0</xdr:col>
          <xdr:colOff>9525</xdr:colOff>
          <xdr:row>65</xdr:row>
          <xdr:rowOff>104775</xdr:rowOff>
        </xdr:to>
        <xdr:sp macro="" textlink="">
          <xdr:nvSpPr>
            <xdr:cNvPr id="3007" name="Check Box 959" hidden="1">
              <a:extLst>
                <a:ext uri="{63B3BB69-23CF-44E3-9099-C40C66FF867C}">
                  <a14:compatExt spid="_x0000_s3007"/>
                </a:ext>
                <a:ext uri="{FF2B5EF4-FFF2-40B4-BE49-F238E27FC236}">
                  <a16:creationId xmlns:a16="http://schemas.microsoft.com/office/drawing/2014/main" id="{00000000-0008-0000-0900-0000B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</xdr:row>
          <xdr:rowOff>0</xdr:rowOff>
        </xdr:from>
        <xdr:to>
          <xdr:col>0</xdr:col>
          <xdr:colOff>9525</xdr:colOff>
          <xdr:row>65</xdr:row>
          <xdr:rowOff>104775</xdr:rowOff>
        </xdr:to>
        <xdr:sp macro="" textlink="">
          <xdr:nvSpPr>
            <xdr:cNvPr id="3008" name="Check Box 960" hidden="1">
              <a:extLst>
                <a:ext uri="{63B3BB69-23CF-44E3-9099-C40C66FF867C}">
                  <a14:compatExt spid="_x0000_s3008"/>
                </a:ext>
                <a:ext uri="{FF2B5EF4-FFF2-40B4-BE49-F238E27FC236}">
                  <a16:creationId xmlns:a16="http://schemas.microsoft.com/office/drawing/2014/main" id="{00000000-0008-0000-0900-0000C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</xdr:row>
          <xdr:rowOff>0</xdr:rowOff>
        </xdr:from>
        <xdr:to>
          <xdr:col>0</xdr:col>
          <xdr:colOff>9525</xdr:colOff>
          <xdr:row>65</xdr:row>
          <xdr:rowOff>104775</xdr:rowOff>
        </xdr:to>
        <xdr:sp macro="" textlink="">
          <xdr:nvSpPr>
            <xdr:cNvPr id="3009" name="Check Box 961" hidden="1">
              <a:extLst>
                <a:ext uri="{63B3BB69-23CF-44E3-9099-C40C66FF867C}">
                  <a14:compatExt spid="_x0000_s3009"/>
                </a:ext>
                <a:ext uri="{FF2B5EF4-FFF2-40B4-BE49-F238E27FC236}">
                  <a16:creationId xmlns:a16="http://schemas.microsoft.com/office/drawing/2014/main" id="{00000000-0008-0000-0900-0000C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</xdr:row>
          <xdr:rowOff>0</xdr:rowOff>
        </xdr:from>
        <xdr:to>
          <xdr:col>0</xdr:col>
          <xdr:colOff>9525</xdr:colOff>
          <xdr:row>66</xdr:row>
          <xdr:rowOff>104775</xdr:rowOff>
        </xdr:to>
        <xdr:sp macro="" textlink="">
          <xdr:nvSpPr>
            <xdr:cNvPr id="3010" name="Check Box 962" hidden="1">
              <a:extLst>
                <a:ext uri="{63B3BB69-23CF-44E3-9099-C40C66FF867C}">
                  <a14:compatExt spid="_x0000_s3010"/>
                </a:ext>
                <a:ext uri="{FF2B5EF4-FFF2-40B4-BE49-F238E27FC236}">
                  <a16:creationId xmlns:a16="http://schemas.microsoft.com/office/drawing/2014/main" id="{00000000-0008-0000-0900-0000C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</xdr:row>
          <xdr:rowOff>0</xdr:rowOff>
        </xdr:from>
        <xdr:to>
          <xdr:col>0</xdr:col>
          <xdr:colOff>9525</xdr:colOff>
          <xdr:row>66</xdr:row>
          <xdr:rowOff>104775</xdr:rowOff>
        </xdr:to>
        <xdr:sp macro="" textlink="">
          <xdr:nvSpPr>
            <xdr:cNvPr id="3011" name="Check Box 963" hidden="1">
              <a:extLst>
                <a:ext uri="{63B3BB69-23CF-44E3-9099-C40C66FF867C}">
                  <a14:compatExt spid="_x0000_s3011"/>
                </a:ext>
                <a:ext uri="{FF2B5EF4-FFF2-40B4-BE49-F238E27FC236}">
                  <a16:creationId xmlns:a16="http://schemas.microsoft.com/office/drawing/2014/main" id="{00000000-0008-0000-0900-0000C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</xdr:row>
          <xdr:rowOff>0</xdr:rowOff>
        </xdr:from>
        <xdr:to>
          <xdr:col>0</xdr:col>
          <xdr:colOff>9525</xdr:colOff>
          <xdr:row>68</xdr:row>
          <xdr:rowOff>104775</xdr:rowOff>
        </xdr:to>
        <xdr:sp macro="" textlink="">
          <xdr:nvSpPr>
            <xdr:cNvPr id="3012" name="Check Box 964" hidden="1">
              <a:extLst>
                <a:ext uri="{63B3BB69-23CF-44E3-9099-C40C66FF867C}">
                  <a14:compatExt spid="_x0000_s3012"/>
                </a:ext>
                <a:ext uri="{FF2B5EF4-FFF2-40B4-BE49-F238E27FC236}">
                  <a16:creationId xmlns:a16="http://schemas.microsoft.com/office/drawing/2014/main" id="{00000000-0008-0000-0900-0000C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</xdr:row>
          <xdr:rowOff>0</xdr:rowOff>
        </xdr:from>
        <xdr:to>
          <xdr:col>0</xdr:col>
          <xdr:colOff>9525</xdr:colOff>
          <xdr:row>68</xdr:row>
          <xdr:rowOff>104775</xdr:rowOff>
        </xdr:to>
        <xdr:sp macro="" textlink="">
          <xdr:nvSpPr>
            <xdr:cNvPr id="3013" name="Check Box 965" hidden="1">
              <a:extLst>
                <a:ext uri="{63B3BB69-23CF-44E3-9099-C40C66FF867C}">
                  <a14:compatExt spid="_x0000_s3013"/>
                </a:ext>
                <a:ext uri="{FF2B5EF4-FFF2-40B4-BE49-F238E27FC236}">
                  <a16:creationId xmlns:a16="http://schemas.microsoft.com/office/drawing/2014/main" id="{00000000-0008-0000-0900-0000C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</xdr:row>
          <xdr:rowOff>0</xdr:rowOff>
        </xdr:from>
        <xdr:to>
          <xdr:col>0</xdr:col>
          <xdr:colOff>9525</xdr:colOff>
          <xdr:row>68</xdr:row>
          <xdr:rowOff>104775</xdr:rowOff>
        </xdr:to>
        <xdr:sp macro="" textlink="">
          <xdr:nvSpPr>
            <xdr:cNvPr id="3014" name="Check Box 966" hidden="1">
              <a:extLst>
                <a:ext uri="{63B3BB69-23CF-44E3-9099-C40C66FF867C}">
                  <a14:compatExt spid="_x0000_s3014"/>
                </a:ext>
                <a:ext uri="{FF2B5EF4-FFF2-40B4-BE49-F238E27FC236}">
                  <a16:creationId xmlns:a16="http://schemas.microsoft.com/office/drawing/2014/main" id="{00000000-0008-0000-0900-0000C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</xdr:row>
          <xdr:rowOff>0</xdr:rowOff>
        </xdr:from>
        <xdr:to>
          <xdr:col>0</xdr:col>
          <xdr:colOff>9525</xdr:colOff>
          <xdr:row>68</xdr:row>
          <xdr:rowOff>104775</xdr:rowOff>
        </xdr:to>
        <xdr:sp macro="" textlink="">
          <xdr:nvSpPr>
            <xdr:cNvPr id="3015" name="Check Box 967" hidden="1">
              <a:extLst>
                <a:ext uri="{63B3BB69-23CF-44E3-9099-C40C66FF867C}">
                  <a14:compatExt spid="_x0000_s3015"/>
                </a:ext>
                <a:ext uri="{FF2B5EF4-FFF2-40B4-BE49-F238E27FC236}">
                  <a16:creationId xmlns:a16="http://schemas.microsoft.com/office/drawing/2014/main" id="{00000000-0008-0000-0900-0000C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</xdr:row>
          <xdr:rowOff>0</xdr:rowOff>
        </xdr:from>
        <xdr:to>
          <xdr:col>0</xdr:col>
          <xdr:colOff>9525</xdr:colOff>
          <xdr:row>69</xdr:row>
          <xdr:rowOff>104775</xdr:rowOff>
        </xdr:to>
        <xdr:sp macro="" textlink="">
          <xdr:nvSpPr>
            <xdr:cNvPr id="3016" name="Check Box 968" hidden="1">
              <a:extLst>
                <a:ext uri="{63B3BB69-23CF-44E3-9099-C40C66FF867C}">
                  <a14:compatExt spid="_x0000_s3016"/>
                </a:ext>
                <a:ext uri="{FF2B5EF4-FFF2-40B4-BE49-F238E27FC236}">
                  <a16:creationId xmlns:a16="http://schemas.microsoft.com/office/drawing/2014/main" id="{00000000-0008-0000-0900-0000C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</xdr:row>
          <xdr:rowOff>0</xdr:rowOff>
        </xdr:from>
        <xdr:to>
          <xdr:col>0</xdr:col>
          <xdr:colOff>9525</xdr:colOff>
          <xdr:row>69</xdr:row>
          <xdr:rowOff>104775</xdr:rowOff>
        </xdr:to>
        <xdr:sp macro="" textlink="">
          <xdr:nvSpPr>
            <xdr:cNvPr id="3017" name="Check Box 969" hidden="1">
              <a:extLst>
                <a:ext uri="{63B3BB69-23CF-44E3-9099-C40C66FF867C}">
                  <a14:compatExt spid="_x0000_s3017"/>
                </a:ext>
                <a:ext uri="{FF2B5EF4-FFF2-40B4-BE49-F238E27FC236}">
                  <a16:creationId xmlns:a16="http://schemas.microsoft.com/office/drawing/2014/main" id="{00000000-0008-0000-0900-0000C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</xdr:row>
          <xdr:rowOff>0</xdr:rowOff>
        </xdr:from>
        <xdr:to>
          <xdr:col>0</xdr:col>
          <xdr:colOff>9525</xdr:colOff>
          <xdr:row>71</xdr:row>
          <xdr:rowOff>104775</xdr:rowOff>
        </xdr:to>
        <xdr:sp macro="" textlink="">
          <xdr:nvSpPr>
            <xdr:cNvPr id="3018" name="Check Box 970" hidden="1">
              <a:extLst>
                <a:ext uri="{63B3BB69-23CF-44E3-9099-C40C66FF867C}">
                  <a14:compatExt spid="_x0000_s3018"/>
                </a:ext>
                <a:ext uri="{FF2B5EF4-FFF2-40B4-BE49-F238E27FC236}">
                  <a16:creationId xmlns:a16="http://schemas.microsoft.com/office/drawing/2014/main" id="{00000000-0008-0000-0900-0000C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</xdr:row>
          <xdr:rowOff>0</xdr:rowOff>
        </xdr:from>
        <xdr:to>
          <xdr:col>0</xdr:col>
          <xdr:colOff>9525</xdr:colOff>
          <xdr:row>71</xdr:row>
          <xdr:rowOff>104775</xdr:rowOff>
        </xdr:to>
        <xdr:sp macro="" textlink="">
          <xdr:nvSpPr>
            <xdr:cNvPr id="3019" name="Check Box 971" hidden="1">
              <a:extLst>
                <a:ext uri="{63B3BB69-23CF-44E3-9099-C40C66FF867C}">
                  <a14:compatExt spid="_x0000_s3019"/>
                </a:ext>
                <a:ext uri="{FF2B5EF4-FFF2-40B4-BE49-F238E27FC236}">
                  <a16:creationId xmlns:a16="http://schemas.microsoft.com/office/drawing/2014/main" id="{00000000-0008-0000-0900-0000C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</xdr:row>
          <xdr:rowOff>0</xdr:rowOff>
        </xdr:from>
        <xdr:to>
          <xdr:col>0</xdr:col>
          <xdr:colOff>9525</xdr:colOff>
          <xdr:row>71</xdr:row>
          <xdr:rowOff>104775</xdr:rowOff>
        </xdr:to>
        <xdr:sp macro="" textlink="">
          <xdr:nvSpPr>
            <xdr:cNvPr id="3020" name="Check Box 972" hidden="1">
              <a:extLst>
                <a:ext uri="{63B3BB69-23CF-44E3-9099-C40C66FF867C}">
                  <a14:compatExt spid="_x0000_s3020"/>
                </a:ext>
                <a:ext uri="{FF2B5EF4-FFF2-40B4-BE49-F238E27FC236}">
                  <a16:creationId xmlns:a16="http://schemas.microsoft.com/office/drawing/2014/main" id="{00000000-0008-0000-0900-0000C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</xdr:row>
          <xdr:rowOff>0</xdr:rowOff>
        </xdr:from>
        <xdr:to>
          <xdr:col>0</xdr:col>
          <xdr:colOff>9525</xdr:colOff>
          <xdr:row>71</xdr:row>
          <xdr:rowOff>104775</xdr:rowOff>
        </xdr:to>
        <xdr:sp macro="" textlink="">
          <xdr:nvSpPr>
            <xdr:cNvPr id="3021" name="Check Box 973" hidden="1">
              <a:extLst>
                <a:ext uri="{63B3BB69-23CF-44E3-9099-C40C66FF867C}">
                  <a14:compatExt spid="_x0000_s3021"/>
                </a:ext>
                <a:ext uri="{FF2B5EF4-FFF2-40B4-BE49-F238E27FC236}">
                  <a16:creationId xmlns:a16="http://schemas.microsoft.com/office/drawing/2014/main" id="{00000000-0008-0000-0900-0000C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</xdr:row>
          <xdr:rowOff>0</xdr:rowOff>
        </xdr:from>
        <xdr:to>
          <xdr:col>0</xdr:col>
          <xdr:colOff>9525</xdr:colOff>
          <xdr:row>72</xdr:row>
          <xdr:rowOff>104775</xdr:rowOff>
        </xdr:to>
        <xdr:sp macro="" textlink="">
          <xdr:nvSpPr>
            <xdr:cNvPr id="3022" name="Check Box 974" hidden="1">
              <a:extLst>
                <a:ext uri="{63B3BB69-23CF-44E3-9099-C40C66FF867C}">
                  <a14:compatExt spid="_x0000_s3022"/>
                </a:ext>
                <a:ext uri="{FF2B5EF4-FFF2-40B4-BE49-F238E27FC236}">
                  <a16:creationId xmlns:a16="http://schemas.microsoft.com/office/drawing/2014/main" id="{00000000-0008-0000-0900-0000C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</xdr:row>
          <xdr:rowOff>0</xdr:rowOff>
        </xdr:from>
        <xdr:to>
          <xdr:col>0</xdr:col>
          <xdr:colOff>9525</xdr:colOff>
          <xdr:row>72</xdr:row>
          <xdr:rowOff>104775</xdr:rowOff>
        </xdr:to>
        <xdr:sp macro="" textlink="">
          <xdr:nvSpPr>
            <xdr:cNvPr id="3023" name="Check Box 975" hidden="1">
              <a:extLst>
                <a:ext uri="{63B3BB69-23CF-44E3-9099-C40C66FF867C}">
                  <a14:compatExt spid="_x0000_s3023"/>
                </a:ext>
                <a:ext uri="{FF2B5EF4-FFF2-40B4-BE49-F238E27FC236}">
                  <a16:creationId xmlns:a16="http://schemas.microsoft.com/office/drawing/2014/main" id="{00000000-0008-0000-0900-0000C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</xdr:row>
          <xdr:rowOff>0</xdr:rowOff>
        </xdr:from>
        <xdr:to>
          <xdr:col>0</xdr:col>
          <xdr:colOff>9525</xdr:colOff>
          <xdr:row>74</xdr:row>
          <xdr:rowOff>104775</xdr:rowOff>
        </xdr:to>
        <xdr:sp macro="" textlink="">
          <xdr:nvSpPr>
            <xdr:cNvPr id="3024" name="Check Box 976" hidden="1">
              <a:extLst>
                <a:ext uri="{63B3BB69-23CF-44E3-9099-C40C66FF867C}">
                  <a14:compatExt spid="_x0000_s3024"/>
                </a:ext>
                <a:ext uri="{FF2B5EF4-FFF2-40B4-BE49-F238E27FC236}">
                  <a16:creationId xmlns:a16="http://schemas.microsoft.com/office/drawing/2014/main" id="{00000000-0008-0000-0900-0000D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</xdr:row>
          <xdr:rowOff>0</xdr:rowOff>
        </xdr:from>
        <xdr:to>
          <xdr:col>0</xdr:col>
          <xdr:colOff>9525</xdr:colOff>
          <xdr:row>74</xdr:row>
          <xdr:rowOff>104775</xdr:rowOff>
        </xdr:to>
        <xdr:sp macro="" textlink="">
          <xdr:nvSpPr>
            <xdr:cNvPr id="3025" name="Check Box 977" hidden="1">
              <a:extLst>
                <a:ext uri="{63B3BB69-23CF-44E3-9099-C40C66FF867C}">
                  <a14:compatExt spid="_x0000_s3025"/>
                </a:ext>
                <a:ext uri="{FF2B5EF4-FFF2-40B4-BE49-F238E27FC236}">
                  <a16:creationId xmlns:a16="http://schemas.microsoft.com/office/drawing/2014/main" id="{00000000-0008-0000-0900-0000D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</xdr:row>
          <xdr:rowOff>0</xdr:rowOff>
        </xdr:from>
        <xdr:to>
          <xdr:col>0</xdr:col>
          <xdr:colOff>9525</xdr:colOff>
          <xdr:row>74</xdr:row>
          <xdr:rowOff>104775</xdr:rowOff>
        </xdr:to>
        <xdr:sp macro="" textlink="">
          <xdr:nvSpPr>
            <xdr:cNvPr id="3026" name="Check Box 978" hidden="1">
              <a:extLst>
                <a:ext uri="{63B3BB69-23CF-44E3-9099-C40C66FF867C}">
                  <a14:compatExt spid="_x0000_s3026"/>
                </a:ext>
                <a:ext uri="{FF2B5EF4-FFF2-40B4-BE49-F238E27FC236}">
                  <a16:creationId xmlns:a16="http://schemas.microsoft.com/office/drawing/2014/main" id="{00000000-0008-0000-0900-0000D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</xdr:row>
          <xdr:rowOff>0</xdr:rowOff>
        </xdr:from>
        <xdr:to>
          <xdr:col>0</xdr:col>
          <xdr:colOff>9525</xdr:colOff>
          <xdr:row>74</xdr:row>
          <xdr:rowOff>104775</xdr:rowOff>
        </xdr:to>
        <xdr:sp macro="" textlink="">
          <xdr:nvSpPr>
            <xdr:cNvPr id="3027" name="Check Box 979" hidden="1">
              <a:extLst>
                <a:ext uri="{63B3BB69-23CF-44E3-9099-C40C66FF867C}">
                  <a14:compatExt spid="_x0000_s3027"/>
                </a:ext>
                <a:ext uri="{FF2B5EF4-FFF2-40B4-BE49-F238E27FC236}">
                  <a16:creationId xmlns:a16="http://schemas.microsoft.com/office/drawing/2014/main" id="{00000000-0008-0000-0900-0000D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0</xdr:rowOff>
        </xdr:from>
        <xdr:to>
          <xdr:col>0</xdr:col>
          <xdr:colOff>9525</xdr:colOff>
          <xdr:row>75</xdr:row>
          <xdr:rowOff>104775</xdr:rowOff>
        </xdr:to>
        <xdr:sp macro="" textlink="">
          <xdr:nvSpPr>
            <xdr:cNvPr id="3028" name="Check Box 980" hidden="1">
              <a:extLst>
                <a:ext uri="{63B3BB69-23CF-44E3-9099-C40C66FF867C}">
                  <a14:compatExt spid="_x0000_s3028"/>
                </a:ext>
                <a:ext uri="{FF2B5EF4-FFF2-40B4-BE49-F238E27FC236}">
                  <a16:creationId xmlns:a16="http://schemas.microsoft.com/office/drawing/2014/main" id="{00000000-0008-0000-0900-0000D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0</xdr:rowOff>
        </xdr:from>
        <xdr:to>
          <xdr:col>0</xdr:col>
          <xdr:colOff>9525</xdr:colOff>
          <xdr:row>75</xdr:row>
          <xdr:rowOff>104775</xdr:rowOff>
        </xdr:to>
        <xdr:sp macro="" textlink="">
          <xdr:nvSpPr>
            <xdr:cNvPr id="3029" name="Check Box 981" hidden="1">
              <a:extLst>
                <a:ext uri="{63B3BB69-23CF-44E3-9099-C40C66FF867C}">
                  <a14:compatExt spid="_x0000_s3029"/>
                </a:ext>
                <a:ext uri="{FF2B5EF4-FFF2-40B4-BE49-F238E27FC236}">
                  <a16:creationId xmlns:a16="http://schemas.microsoft.com/office/drawing/2014/main" id="{00000000-0008-0000-0900-0000D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</xdr:row>
          <xdr:rowOff>0</xdr:rowOff>
        </xdr:from>
        <xdr:to>
          <xdr:col>0</xdr:col>
          <xdr:colOff>9525</xdr:colOff>
          <xdr:row>77</xdr:row>
          <xdr:rowOff>104775</xdr:rowOff>
        </xdr:to>
        <xdr:sp macro="" textlink="">
          <xdr:nvSpPr>
            <xdr:cNvPr id="3030" name="Check Box 982" hidden="1">
              <a:extLst>
                <a:ext uri="{63B3BB69-23CF-44E3-9099-C40C66FF867C}">
                  <a14:compatExt spid="_x0000_s3030"/>
                </a:ext>
                <a:ext uri="{FF2B5EF4-FFF2-40B4-BE49-F238E27FC236}">
                  <a16:creationId xmlns:a16="http://schemas.microsoft.com/office/drawing/2014/main" id="{00000000-0008-0000-0900-0000D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</xdr:row>
          <xdr:rowOff>0</xdr:rowOff>
        </xdr:from>
        <xdr:to>
          <xdr:col>0</xdr:col>
          <xdr:colOff>9525</xdr:colOff>
          <xdr:row>77</xdr:row>
          <xdr:rowOff>104775</xdr:rowOff>
        </xdr:to>
        <xdr:sp macro="" textlink="">
          <xdr:nvSpPr>
            <xdr:cNvPr id="3031" name="Check Box 983" hidden="1">
              <a:extLst>
                <a:ext uri="{63B3BB69-23CF-44E3-9099-C40C66FF867C}">
                  <a14:compatExt spid="_x0000_s3031"/>
                </a:ext>
                <a:ext uri="{FF2B5EF4-FFF2-40B4-BE49-F238E27FC236}">
                  <a16:creationId xmlns:a16="http://schemas.microsoft.com/office/drawing/2014/main" id="{00000000-0008-0000-0900-0000D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</xdr:row>
          <xdr:rowOff>0</xdr:rowOff>
        </xdr:from>
        <xdr:to>
          <xdr:col>0</xdr:col>
          <xdr:colOff>9525</xdr:colOff>
          <xdr:row>77</xdr:row>
          <xdr:rowOff>104775</xdr:rowOff>
        </xdr:to>
        <xdr:sp macro="" textlink="">
          <xdr:nvSpPr>
            <xdr:cNvPr id="3032" name="Check Box 984" hidden="1">
              <a:extLst>
                <a:ext uri="{63B3BB69-23CF-44E3-9099-C40C66FF867C}">
                  <a14:compatExt spid="_x0000_s3032"/>
                </a:ext>
                <a:ext uri="{FF2B5EF4-FFF2-40B4-BE49-F238E27FC236}">
                  <a16:creationId xmlns:a16="http://schemas.microsoft.com/office/drawing/2014/main" id="{00000000-0008-0000-0900-0000D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</xdr:row>
          <xdr:rowOff>0</xdr:rowOff>
        </xdr:from>
        <xdr:to>
          <xdr:col>0</xdr:col>
          <xdr:colOff>9525</xdr:colOff>
          <xdr:row>77</xdr:row>
          <xdr:rowOff>104775</xdr:rowOff>
        </xdr:to>
        <xdr:sp macro="" textlink="">
          <xdr:nvSpPr>
            <xdr:cNvPr id="3033" name="Check Box 985" hidden="1">
              <a:extLst>
                <a:ext uri="{63B3BB69-23CF-44E3-9099-C40C66FF867C}">
                  <a14:compatExt spid="_x0000_s3033"/>
                </a:ext>
                <a:ext uri="{FF2B5EF4-FFF2-40B4-BE49-F238E27FC236}">
                  <a16:creationId xmlns:a16="http://schemas.microsoft.com/office/drawing/2014/main" id="{00000000-0008-0000-0900-0000D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0</xdr:col>
          <xdr:colOff>9525</xdr:colOff>
          <xdr:row>78</xdr:row>
          <xdr:rowOff>104775</xdr:rowOff>
        </xdr:to>
        <xdr:sp macro="" textlink="">
          <xdr:nvSpPr>
            <xdr:cNvPr id="3034" name="Check Box 986" hidden="1">
              <a:extLst>
                <a:ext uri="{63B3BB69-23CF-44E3-9099-C40C66FF867C}">
                  <a14:compatExt spid="_x0000_s3034"/>
                </a:ext>
                <a:ext uri="{FF2B5EF4-FFF2-40B4-BE49-F238E27FC236}">
                  <a16:creationId xmlns:a16="http://schemas.microsoft.com/office/drawing/2014/main" id="{00000000-0008-0000-0900-0000D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0</xdr:col>
          <xdr:colOff>9525</xdr:colOff>
          <xdr:row>78</xdr:row>
          <xdr:rowOff>104775</xdr:rowOff>
        </xdr:to>
        <xdr:sp macro="" textlink="">
          <xdr:nvSpPr>
            <xdr:cNvPr id="3035" name="Check Box 987" hidden="1">
              <a:extLst>
                <a:ext uri="{63B3BB69-23CF-44E3-9099-C40C66FF867C}">
                  <a14:compatExt spid="_x0000_s3035"/>
                </a:ext>
                <a:ext uri="{FF2B5EF4-FFF2-40B4-BE49-F238E27FC236}">
                  <a16:creationId xmlns:a16="http://schemas.microsoft.com/office/drawing/2014/main" id="{00000000-0008-0000-0900-0000D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</xdr:row>
          <xdr:rowOff>0</xdr:rowOff>
        </xdr:from>
        <xdr:to>
          <xdr:col>0</xdr:col>
          <xdr:colOff>9525</xdr:colOff>
          <xdr:row>80</xdr:row>
          <xdr:rowOff>104775</xdr:rowOff>
        </xdr:to>
        <xdr:sp macro="" textlink="">
          <xdr:nvSpPr>
            <xdr:cNvPr id="3036" name="Check Box 988" hidden="1">
              <a:extLst>
                <a:ext uri="{63B3BB69-23CF-44E3-9099-C40C66FF867C}">
                  <a14:compatExt spid="_x0000_s3036"/>
                </a:ext>
                <a:ext uri="{FF2B5EF4-FFF2-40B4-BE49-F238E27FC236}">
                  <a16:creationId xmlns:a16="http://schemas.microsoft.com/office/drawing/2014/main" id="{00000000-0008-0000-0900-0000D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</xdr:row>
          <xdr:rowOff>0</xdr:rowOff>
        </xdr:from>
        <xdr:to>
          <xdr:col>0</xdr:col>
          <xdr:colOff>9525</xdr:colOff>
          <xdr:row>80</xdr:row>
          <xdr:rowOff>104775</xdr:rowOff>
        </xdr:to>
        <xdr:sp macro="" textlink="">
          <xdr:nvSpPr>
            <xdr:cNvPr id="3037" name="Check Box 989" hidden="1">
              <a:extLst>
                <a:ext uri="{63B3BB69-23CF-44E3-9099-C40C66FF867C}">
                  <a14:compatExt spid="_x0000_s3037"/>
                </a:ext>
                <a:ext uri="{FF2B5EF4-FFF2-40B4-BE49-F238E27FC236}">
                  <a16:creationId xmlns:a16="http://schemas.microsoft.com/office/drawing/2014/main" id="{00000000-0008-0000-0900-0000D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</xdr:row>
          <xdr:rowOff>0</xdr:rowOff>
        </xdr:from>
        <xdr:to>
          <xdr:col>0</xdr:col>
          <xdr:colOff>9525</xdr:colOff>
          <xdr:row>80</xdr:row>
          <xdr:rowOff>104775</xdr:rowOff>
        </xdr:to>
        <xdr:sp macro="" textlink="">
          <xdr:nvSpPr>
            <xdr:cNvPr id="3038" name="Check Box 990" hidden="1">
              <a:extLst>
                <a:ext uri="{63B3BB69-23CF-44E3-9099-C40C66FF867C}">
                  <a14:compatExt spid="_x0000_s3038"/>
                </a:ext>
                <a:ext uri="{FF2B5EF4-FFF2-40B4-BE49-F238E27FC236}">
                  <a16:creationId xmlns:a16="http://schemas.microsoft.com/office/drawing/2014/main" id="{00000000-0008-0000-0900-0000D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</xdr:row>
          <xdr:rowOff>0</xdr:rowOff>
        </xdr:from>
        <xdr:to>
          <xdr:col>0</xdr:col>
          <xdr:colOff>9525</xdr:colOff>
          <xdr:row>80</xdr:row>
          <xdr:rowOff>104775</xdr:rowOff>
        </xdr:to>
        <xdr:sp macro="" textlink="">
          <xdr:nvSpPr>
            <xdr:cNvPr id="3039" name="Check Box 991" hidden="1">
              <a:extLst>
                <a:ext uri="{63B3BB69-23CF-44E3-9099-C40C66FF867C}">
                  <a14:compatExt spid="_x0000_s3039"/>
                </a:ext>
                <a:ext uri="{FF2B5EF4-FFF2-40B4-BE49-F238E27FC236}">
                  <a16:creationId xmlns:a16="http://schemas.microsoft.com/office/drawing/2014/main" id="{00000000-0008-0000-0900-0000D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</xdr:row>
          <xdr:rowOff>0</xdr:rowOff>
        </xdr:from>
        <xdr:to>
          <xdr:col>0</xdr:col>
          <xdr:colOff>9525</xdr:colOff>
          <xdr:row>81</xdr:row>
          <xdr:rowOff>104775</xdr:rowOff>
        </xdr:to>
        <xdr:sp macro="" textlink="">
          <xdr:nvSpPr>
            <xdr:cNvPr id="3040" name="Check Box 992" hidden="1">
              <a:extLst>
                <a:ext uri="{63B3BB69-23CF-44E3-9099-C40C66FF867C}">
                  <a14:compatExt spid="_x0000_s3040"/>
                </a:ext>
                <a:ext uri="{FF2B5EF4-FFF2-40B4-BE49-F238E27FC236}">
                  <a16:creationId xmlns:a16="http://schemas.microsoft.com/office/drawing/2014/main" id="{00000000-0008-0000-0900-0000E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</xdr:row>
          <xdr:rowOff>0</xdr:rowOff>
        </xdr:from>
        <xdr:to>
          <xdr:col>0</xdr:col>
          <xdr:colOff>9525</xdr:colOff>
          <xdr:row>81</xdr:row>
          <xdr:rowOff>104775</xdr:rowOff>
        </xdr:to>
        <xdr:sp macro="" textlink="">
          <xdr:nvSpPr>
            <xdr:cNvPr id="3041" name="Check Box 993" hidden="1">
              <a:extLst>
                <a:ext uri="{63B3BB69-23CF-44E3-9099-C40C66FF867C}">
                  <a14:compatExt spid="_x0000_s3041"/>
                </a:ext>
                <a:ext uri="{FF2B5EF4-FFF2-40B4-BE49-F238E27FC236}">
                  <a16:creationId xmlns:a16="http://schemas.microsoft.com/office/drawing/2014/main" id="{00000000-0008-0000-0900-0000E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</xdr:row>
          <xdr:rowOff>0</xdr:rowOff>
        </xdr:from>
        <xdr:to>
          <xdr:col>0</xdr:col>
          <xdr:colOff>9525</xdr:colOff>
          <xdr:row>83</xdr:row>
          <xdr:rowOff>104775</xdr:rowOff>
        </xdr:to>
        <xdr:sp macro="" textlink="">
          <xdr:nvSpPr>
            <xdr:cNvPr id="3042" name="Check Box 994" hidden="1">
              <a:extLst>
                <a:ext uri="{63B3BB69-23CF-44E3-9099-C40C66FF867C}">
                  <a14:compatExt spid="_x0000_s3042"/>
                </a:ext>
                <a:ext uri="{FF2B5EF4-FFF2-40B4-BE49-F238E27FC236}">
                  <a16:creationId xmlns:a16="http://schemas.microsoft.com/office/drawing/2014/main" id="{00000000-0008-0000-0900-0000E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</xdr:row>
          <xdr:rowOff>0</xdr:rowOff>
        </xdr:from>
        <xdr:to>
          <xdr:col>0</xdr:col>
          <xdr:colOff>9525</xdr:colOff>
          <xdr:row>83</xdr:row>
          <xdr:rowOff>104775</xdr:rowOff>
        </xdr:to>
        <xdr:sp macro="" textlink="">
          <xdr:nvSpPr>
            <xdr:cNvPr id="3043" name="Check Box 995" hidden="1">
              <a:extLst>
                <a:ext uri="{63B3BB69-23CF-44E3-9099-C40C66FF867C}">
                  <a14:compatExt spid="_x0000_s3043"/>
                </a:ext>
                <a:ext uri="{FF2B5EF4-FFF2-40B4-BE49-F238E27FC236}">
                  <a16:creationId xmlns:a16="http://schemas.microsoft.com/office/drawing/2014/main" id="{00000000-0008-0000-0900-0000E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</xdr:row>
          <xdr:rowOff>0</xdr:rowOff>
        </xdr:from>
        <xdr:to>
          <xdr:col>0</xdr:col>
          <xdr:colOff>9525</xdr:colOff>
          <xdr:row>83</xdr:row>
          <xdr:rowOff>104775</xdr:rowOff>
        </xdr:to>
        <xdr:sp macro="" textlink="">
          <xdr:nvSpPr>
            <xdr:cNvPr id="3044" name="Check Box 996" hidden="1">
              <a:extLst>
                <a:ext uri="{63B3BB69-23CF-44E3-9099-C40C66FF867C}">
                  <a14:compatExt spid="_x0000_s3044"/>
                </a:ext>
                <a:ext uri="{FF2B5EF4-FFF2-40B4-BE49-F238E27FC236}">
                  <a16:creationId xmlns:a16="http://schemas.microsoft.com/office/drawing/2014/main" id="{00000000-0008-0000-0900-0000E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</xdr:row>
          <xdr:rowOff>0</xdr:rowOff>
        </xdr:from>
        <xdr:to>
          <xdr:col>0</xdr:col>
          <xdr:colOff>9525</xdr:colOff>
          <xdr:row>83</xdr:row>
          <xdr:rowOff>104775</xdr:rowOff>
        </xdr:to>
        <xdr:sp macro="" textlink="">
          <xdr:nvSpPr>
            <xdr:cNvPr id="3045" name="Check Box 997" hidden="1">
              <a:extLst>
                <a:ext uri="{63B3BB69-23CF-44E3-9099-C40C66FF867C}">
                  <a14:compatExt spid="_x0000_s3045"/>
                </a:ext>
                <a:ext uri="{FF2B5EF4-FFF2-40B4-BE49-F238E27FC236}">
                  <a16:creationId xmlns:a16="http://schemas.microsoft.com/office/drawing/2014/main" id="{00000000-0008-0000-0900-0000E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</xdr:row>
          <xdr:rowOff>0</xdr:rowOff>
        </xdr:from>
        <xdr:to>
          <xdr:col>0</xdr:col>
          <xdr:colOff>9525</xdr:colOff>
          <xdr:row>84</xdr:row>
          <xdr:rowOff>104775</xdr:rowOff>
        </xdr:to>
        <xdr:sp macro="" textlink="">
          <xdr:nvSpPr>
            <xdr:cNvPr id="3046" name="Check Box 998" hidden="1">
              <a:extLst>
                <a:ext uri="{63B3BB69-23CF-44E3-9099-C40C66FF867C}">
                  <a14:compatExt spid="_x0000_s3046"/>
                </a:ext>
                <a:ext uri="{FF2B5EF4-FFF2-40B4-BE49-F238E27FC236}">
                  <a16:creationId xmlns:a16="http://schemas.microsoft.com/office/drawing/2014/main" id="{00000000-0008-0000-0900-0000E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</xdr:row>
          <xdr:rowOff>0</xdr:rowOff>
        </xdr:from>
        <xdr:to>
          <xdr:col>0</xdr:col>
          <xdr:colOff>9525</xdr:colOff>
          <xdr:row>84</xdr:row>
          <xdr:rowOff>104775</xdr:rowOff>
        </xdr:to>
        <xdr:sp macro="" textlink="">
          <xdr:nvSpPr>
            <xdr:cNvPr id="3047" name="Check Box 999" hidden="1">
              <a:extLst>
                <a:ext uri="{63B3BB69-23CF-44E3-9099-C40C66FF867C}">
                  <a14:compatExt spid="_x0000_s3047"/>
                </a:ext>
                <a:ext uri="{FF2B5EF4-FFF2-40B4-BE49-F238E27FC236}">
                  <a16:creationId xmlns:a16="http://schemas.microsoft.com/office/drawing/2014/main" id="{00000000-0008-0000-0900-0000E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</xdr:row>
          <xdr:rowOff>0</xdr:rowOff>
        </xdr:from>
        <xdr:to>
          <xdr:col>0</xdr:col>
          <xdr:colOff>9525</xdr:colOff>
          <xdr:row>86</xdr:row>
          <xdr:rowOff>104775</xdr:rowOff>
        </xdr:to>
        <xdr:sp macro="" textlink="">
          <xdr:nvSpPr>
            <xdr:cNvPr id="3048" name="Check Box 1000" hidden="1">
              <a:extLst>
                <a:ext uri="{63B3BB69-23CF-44E3-9099-C40C66FF867C}">
                  <a14:compatExt spid="_x0000_s3048"/>
                </a:ext>
                <a:ext uri="{FF2B5EF4-FFF2-40B4-BE49-F238E27FC236}">
                  <a16:creationId xmlns:a16="http://schemas.microsoft.com/office/drawing/2014/main" id="{00000000-0008-0000-0900-0000E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</xdr:row>
          <xdr:rowOff>0</xdr:rowOff>
        </xdr:from>
        <xdr:to>
          <xdr:col>0</xdr:col>
          <xdr:colOff>9525</xdr:colOff>
          <xdr:row>86</xdr:row>
          <xdr:rowOff>104775</xdr:rowOff>
        </xdr:to>
        <xdr:sp macro="" textlink="">
          <xdr:nvSpPr>
            <xdr:cNvPr id="3049" name="Check Box 1001" hidden="1">
              <a:extLst>
                <a:ext uri="{63B3BB69-23CF-44E3-9099-C40C66FF867C}">
                  <a14:compatExt spid="_x0000_s3049"/>
                </a:ext>
                <a:ext uri="{FF2B5EF4-FFF2-40B4-BE49-F238E27FC236}">
                  <a16:creationId xmlns:a16="http://schemas.microsoft.com/office/drawing/2014/main" id="{00000000-0008-0000-0900-0000E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</xdr:row>
          <xdr:rowOff>0</xdr:rowOff>
        </xdr:from>
        <xdr:to>
          <xdr:col>0</xdr:col>
          <xdr:colOff>9525</xdr:colOff>
          <xdr:row>86</xdr:row>
          <xdr:rowOff>104775</xdr:rowOff>
        </xdr:to>
        <xdr:sp macro="" textlink="">
          <xdr:nvSpPr>
            <xdr:cNvPr id="3050" name="Check Box 1002" hidden="1">
              <a:extLst>
                <a:ext uri="{63B3BB69-23CF-44E3-9099-C40C66FF867C}">
                  <a14:compatExt spid="_x0000_s3050"/>
                </a:ext>
                <a:ext uri="{FF2B5EF4-FFF2-40B4-BE49-F238E27FC236}">
                  <a16:creationId xmlns:a16="http://schemas.microsoft.com/office/drawing/2014/main" id="{00000000-0008-0000-0900-0000E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</xdr:row>
          <xdr:rowOff>0</xdr:rowOff>
        </xdr:from>
        <xdr:to>
          <xdr:col>0</xdr:col>
          <xdr:colOff>9525</xdr:colOff>
          <xdr:row>86</xdr:row>
          <xdr:rowOff>104775</xdr:rowOff>
        </xdr:to>
        <xdr:sp macro="" textlink="">
          <xdr:nvSpPr>
            <xdr:cNvPr id="3051" name="Check Box 1003" hidden="1">
              <a:extLst>
                <a:ext uri="{63B3BB69-23CF-44E3-9099-C40C66FF867C}">
                  <a14:compatExt spid="_x0000_s3051"/>
                </a:ext>
                <a:ext uri="{FF2B5EF4-FFF2-40B4-BE49-F238E27FC236}">
                  <a16:creationId xmlns:a16="http://schemas.microsoft.com/office/drawing/2014/main" id="{00000000-0008-0000-0900-0000E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</xdr:row>
          <xdr:rowOff>0</xdr:rowOff>
        </xdr:from>
        <xdr:to>
          <xdr:col>0</xdr:col>
          <xdr:colOff>9525</xdr:colOff>
          <xdr:row>87</xdr:row>
          <xdr:rowOff>104775</xdr:rowOff>
        </xdr:to>
        <xdr:sp macro="" textlink="">
          <xdr:nvSpPr>
            <xdr:cNvPr id="3052" name="Check Box 1004" hidden="1">
              <a:extLst>
                <a:ext uri="{63B3BB69-23CF-44E3-9099-C40C66FF867C}">
                  <a14:compatExt spid="_x0000_s3052"/>
                </a:ext>
                <a:ext uri="{FF2B5EF4-FFF2-40B4-BE49-F238E27FC236}">
                  <a16:creationId xmlns:a16="http://schemas.microsoft.com/office/drawing/2014/main" id="{00000000-0008-0000-0900-0000E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</xdr:row>
          <xdr:rowOff>0</xdr:rowOff>
        </xdr:from>
        <xdr:to>
          <xdr:col>0</xdr:col>
          <xdr:colOff>9525</xdr:colOff>
          <xdr:row>87</xdr:row>
          <xdr:rowOff>104775</xdr:rowOff>
        </xdr:to>
        <xdr:sp macro="" textlink="">
          <xdr:nvSpPr>
            <xdr:cNvPr id="3053" name="Check Box 1005" hidden="1">
              <a:extLst>
                <a:ext uri="{63B3BB69-23CF-44E3-9099-C40C66FF867C}">
                  <a14:compatExt spid="_x0000_s3053"/>
                </a:ext>
                <a:ext uri="{FF2B5EF4-FFF2-40B4-BE49-F238E27FC236}">
                  <a16:creationId xmlns:a16="http://schemas.microsoft.com/office/drawing/2014/main" id="{00000000-0008-0000-0900-0000E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0</xdr:rowOff>
        </xdr:from>
        <xdr:to>
          <xdr:col>0</xdr:col>
          <xdr:colOff>9525</xdr:colOff>
          <xdr:row>89</xdr:row>
          <xdr:rowOff>104775</xdr:rowOff>
        </xdr:to>
        <xdr:sp macro="" textlink="">
          <xdr:nvSpPr>
            <xdr:cNvPr id="3054" name="Check Box 1006" hidden="1">
              <a:extLst>
                <a:ext uri="{63B3BB69-23CF-44E3-9099-C40C66FF867C}">
                  <a14:compatExt spid="_x0000_s3054"/>
                </a:ext>
                <a:ext uri="{FF2B5EF4-FFF2-40B4-BE49-F238E27FC236}">
                  <a16:creationId xmlns:a16="http://schemas.microsoft.com/office/drawing/2014/main" id="{00000000-0008-0000-0900-0000E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0</xdr:rowOff>
        </xdr:from>
        <xdr:to>
          <xdr:col>0</xdr:col>
          <xdr:colOff>9525</xdr:colOff>
          <xdr:row>89</xdr:row>
          <xdr:rowOff>104775</xdr:rowOff>
        </xdr:to>
        <xdr:sp macro="" textlink="">
          <xdr:nvSpPr>
            <xdr:cNvPr id="3055" name="Check Box 1007" hidden="1">
              <a:extLst>
                <a:ext uri="{63B3BB69-23CF-44E3-9099-C40C66FF867C}">
                  <a14:compatExt spid="_x0000_s3055"/>
                </a:ext>
                <a:ext uri="{FF2B5EF4-FFF2-40B4-BE49-F238E27FC236}">
                  <a16:creationId xmlns:a16="http://schemas.microsoft.com/office/drawing/2014/main" id="{00000000-0008-0000-0900-0000E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0</xdr:rowOff>
        </xdr:from>
        <xdr:to>
          <xdr:col>0</xdr:col>
          <xdr:colOff>9525</xdr:colOff>
          <xdr:row>89</xdr:row>
          <xdr:rowOff>104775</xdr:rowOff>
        </xdr:to>
        <xdr:sp macro="" textlink="">
          <xdr:nvSpPr>
            <xdr:cNvPr id="3056" name="Check Box 1008" hidden="1">
              <a:extLst>
                <a:ext uri="{63B3BB69-23CF-44E3-9099-C40C66FF867C}">
                  <a14:compatExt spid="_x0000_s3056"/>
                </a:ext>
                <a:ext uri="{FF2B5EF4-FFF2-40B4-BE49-F238E27FC236}">
                  <a16:creationId xmlns:a16="http://schemas.microsoft.com/office/drawing/2014/main" id="{00000000-0008-0000-0900-0000F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0</xdr:rowOff>
        </xdr:from>
        <xdr:to>
          <xdr:col>0</xdr:col>
          <xdr:colOff>9525</xdr:colOff>
          <xdr:row>89</xdr:row>
          <xdr:rowOff>104775</xdr:rowOff>
        </xdr:to>
        <xdr:sp macro="" textlink="">
          <xdr:nvSpPr>
            <xdr:cNvPr id="3057" name="Check Box 1009" hidden="1">
              <a:extLst>
                <a:ext uri="{63B3BB69-23CF-44E3-9099-C40C66FF867C}">
                  <a14:compatExt spid="_x0000_s3057"/>
                </a:ext>
                <a:ext uri="{FF2B5EF4-FFF2-40B4-BE49-F238E27FC236}">
                  <a16:creationId xmlns:a16="http://schemas.microsoft.com/office/drawing/2014/main" id="{00000000-0008-0000-0900-0000F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</xdr:row>
          <xdr:rowOff>0</xdr:rowOff>
        </xdr:from>
        <xdr:to>
          <xdr:col>0</xdr:col>
          <xdr:colOff>9525</xdr:colOff>
          <xdr:row>90</xdr:row>
          <xdr:rowOff>104775</xdr:rowOff>
        </xdr:to>
        <xdr:sp macro="" textlink="">
          <xdr:nvSpPr>
            <xdr:cNvPr id="3058" name="Check Box 1010" hidden="1">
              <a:extLst>
                <a:ext uri="{63B3BB69-23CF-44E3-9099-C40C66FF867C}">
                  <a14:compatExt spid="_x0000_s3058"/>
                </a:ext>
                <a:ext uri="{FF2B5EF4-FFF2-40B4-BE49-F238E27FC236}">
                  <a16:creationId xmlns:a16="http://schemas.microsoft.com/office/drawing/2014/main" id="{00000000-0008-0000-0900-0000F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</xdr:row>
          <xdr:rowOff>0</xdr:rowOff>
        </xdr:from>
        <xdr:to>
          <xdr:col>0</xdr:col>
          <xdr:colOff>9525</xdr:colOff>
          <xdr:row>90</xdr:row>
          <xdr:rowOff>104775</xdr:rowOff>
        </xdr:to>
        <xdr:sp macro="" textlink="">
          <xdr:nvSpPr>
            <xdr:cNvPr id="3059" name="Check Box 1011" hidden="1">
              <a:extLst>
                <a:ext uri="{63B3BB69-23CF-44E3-9099-C40C66FF867C}">
                  <a14:compatExt spid="_x0000_s3059"/>
                </a:ext>
                <a:ext uri="{FF2B5EF4-FFF2-40B4-BE49-F238E27FC236}">
                  <a16:creationId xmlns:a16="http://schemas.microsoft.com/office/drawing/2014/main" id="{00000000-0008-0000-0900-0000F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</xdr:row>
          <xdr:rowOff>0</xdr:rowOff>
        </xdr:from>
        <xdr:to>
          <xdr:col>0</xdr:col>
          <xdr:colOff>9525</xdr:colOff>
          <xdr:row>92</xdr:row>
          <xdr:rowOff>104775</xdr:rowOff>
        </xdr:to>
        <xdr:sp macro="" textlink="">
          <xdr:nvSpPr>
            <xdr:cNvPr id="3060" name="Check Box 1012" hidden="1">
              <a:extLst>
                <a:ext uri="{63B3BB69-23CF-44E3-9099-C40C66FF867C}">
                  <a14:compatExt spid="_x0000_s3060"/>
                </a:ext>
                <a:ext uri="{FF2B5EF4-FFF2-40B4-BE49-F238E27FC236}">
                  <a16:creationId xmlns:a16="http://schemas.microsoft.com/office/drawing/2014/main" id="{00000000-0008-0000-0900-0000F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</xdr:row>
          <xdr:rowOff>0</xdr:rowOff>
        </xdr:from>
        <xdr:to>
          <xdr:col>0</xdr:col>
          <xdr:colOff>9525</xdr:colOff>
          <xdr:row>92</xdr:row>
          <xdr:rowOff>104775</xdr:rowOff>
        </xdr:to>
        <xdr:sp macro="" textlink="">
          <xdr:nvSpPr>
            <xdr:cNvPr id="3061" name="Check Box 1013" hidden="1">
              <a:extLst>
                <a:ext uri="{63B3BB69-23CF-44E3-9099-C40C66FF867C}">
                  <a14:compatExt spid="_x0000_s3061"/>
                </a:ext>
                <a:ext uri="{FF2B5EF4-FFF2-40B4-BE49-F238E27FC236}">
                  <a16:creationId xmlns:a16="http://schemas.microsoft.com/office/drawing/2014/main" id="{00000000-0008-0000-0900-0000F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</xdr:row>
          <xdr:rowOff>0</xdr:rowOff>
        </xdr:from>
        <xdr:to>
          <xdr:col>0</xdr:col>
          <xdr:colOff>9525</xdr:colOff>
          <xdr:row>92</xdr:row>
          <xdr:rowOff>104775</xdr:rowOff>
        </xdr:to>
        <xdr:sp macro="" textlink="">
          <xdr:nvSpPr>
            <xdr:cNvPr id="3062" name="Check Box 1014" hidden="1">
              <a:extLst>
                <a:ext uri="{63B3BB69-23CF-44E3-9099-C40C66FF867C}">
                  <a14:compatExt spid="_x0000_s3062"/>
                </a:ext>
                <a:ext uri="{FF2B5EF4-FFF2-40B4-BE49-F238E27FC236}">
                  <a16:creationId xmlns:a16="http://schemas.microsoft.com/office/drawing/2014/main" id="{00000000-0008-0000-0900-0000F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</xdr:row>
          <xdr:rowOff>0</xdr:rowOff>
        </xdr:from>
        <xdr:to>
          <xdr:col>0</xdr:col>
          <xdr:colOff>9525</xdr:colOff>
          <xdr:row>92</xdr:row>
          <xdr:rowOff>104775</xdr:rowOff>
        </xdr:to>
        <xdr:sp macro="" textlink="">
          <xdr:nvSpPr>
            <xdr:cNvPr id="3063" name="Check Box 1015" hidden="1">
              <a:extLst>
                <a:ext uri="{63B3BB69-23CF-44E3-9099-C40C66FF867C}">
                  <a14:compatExt spid="_x0000_s3063"/>
                </a:ext>
                <a:ext uri="{FF2B5EF4-FFF2-40B4-BE49-F238E27FC236}">
                  <a16:creationId xmlns:a16="http://schemas.microsoft.com/office/drawing/2014/main" id="{00000000-0008-0000-0900-0000F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</xdr:row>
          <xdr:rowOff>0</xdr:rowOff>
        </xdr:from>
        <xdr:to>
          <xdr:col>0</xdr:col>
          <xdr:colOff>9525</xdr:colOff>
          <xdr:row>93</xdr:row>
          <xdr:rowOff>104775</xdr:rowOff>
        </xdr:to>
        <xdr:sp macro="" textlink="">
          <xdr:nvSpPr>
            <xdr:cNvPr id="3064" name="Check Box 1016" hidden="1">
              <a:extLst>
                <a:ext uri="{63B3BB69-23CF-44E3-9099-C40C66FF867C}">
                  <a14:compatExt spid="_x0000_s3064"/>
                </a:ext>
                <a:ext uri="{FF2B5EF4-FFF2-40B4-BE49-F238E27FC236}">
                  <a16:creationId xmlns:a16="http://schemas.microsoft.com/office/drawing/2014/main" id="{00000000-0008-0000-0900-0000F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</xdr:row>
          <xdr:rowOff>0</xdr:rowOff>
        </xdr:from>
        <xdr:to>
          <xdr:col>0</xdr:col>
          <xdr:colOff>9525</xdr:colOff>
          <xdr:row>93</xdr:row>
          <xdr:rowOff>104775</xdr:rowOff>
        </xdr:to>
        <xdr:sp macro="" textlink="">
          <xdr:nvSpPr>
            <xdr:cNvPr id="3065" name="Check Box 1017" hidden="1">
              <a:extLst>
                <a:ext uri="{63B3BB69-23CF-44E3-9099-C40C66FF867C}">
                  <a14:compatExt spid="_x0000_s3065"/>
                </a:ext>
                <a:ext uri="{FF2B5EF4-FFF2-40B4-BE49-F238E27FC236}">
                  <a16:creationId xmlns:a16="http://schemas.microsoft.com/office/drawing/2014/main" id="{00000000-0008-0000-0900-0000F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</xdr:row>
          <xdr:rowOff>0</xdr:rowOff>
        </xdr:from>
        <xdr:to>
          <xdr:col>0</xdr:col>
          <xdr:colOff>9525</xdr:colOff>
          <xdr:row>95</xdr:row>
          <xdr:rowOff>104775</xdr:rowOff>
        </xdr:to>
        <xdr:sp macro="" textlink="">
          <xdr:nvSpPr>
            <xdr:cNvPr id="3066" name="Check Box 1018" hidden="1">
              <a:extLst>
                <a:ext uri="{63B3BB69-23CF-44E3-9099-C40C66FF867C}">
                  <a14:compatExt spid="_x0000_s3066"/>
                </a:ext>
                <a:ext uri="{FF2B5EF4-FFF2-40B4-BE49-F238E27FC236}">
                  <a16:creationId xmlns:a16="http://schemas.microsoft.com/office/drawing/2014/main" id="{00000000-0008-0000-0900-0000F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</xdr:row>
          <xdr:rowOff>0</xdr:rowOff>
        </xdr:from>
        <xdr:to>
          <xdr:col>0</xdr:col>
          <xdr:colOff>9525</xdr:colOff>
          <xdr:row>95</xdr:row>
          <xdr:rowOff>104775</xdr:rowOff>
        </xdr:to>
        <xdr:sp macro="" textlink="">
          <xdr:nvSpPr>
            <xdr:cNvPr id="3067" name="Check Box 1019" hidden="1">
              <a:extLst>
                <a:ext uri="{63B3BB69-23CF-44E3-9099-C40C66FF867C}">
                  <a14:compatExt spid="_x0000_s3067"/>
                </a:ext>
                <a:ext uri="{FF2B5EF4-FFF2-40B4-BE49-F238E27FC236}">
                  <a16:creationId xmlns:a16="http://schemas.microsoft.com/office/drawing/2014/main" id="{00000000-0008-0000-0900-0000F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</xdr:row>
          <xdr:rowOff>0</xdr:rowOff>
        </xdr:from>
        <xdr:to>
          <xdr:col>0</xdr:col>
          <xdr:colOff>9525</xdr:colOff>
          <xdr:row>95</xdr:row>
          <xdr:rowOff>104775</xdr:rowOff>
        </xdr:to>
        <xdr:sp macro="" textlink="">
          <xdr:nvSpPr>
            <xdr:cNvPr id="3068" name="Check Box 1020" hidden="1">
              <a:extLst>
                <a:ext uri="{63B3BB69-23CF-44E3-9099-C40C66FF867C}">
                  <a14:compatExt spid="_x0000_s3068"/>
                </a:ext>
                <a:ext uri="{FF2B5EF4-FFF2-40B4-BE49-F238E27FC236}">
                  <a16:creationId xmlns:a16="http://schemas.microsoft.com/office/drawing/2014/main" id="{00000000-0008-0000-0900-0000F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</xdr:row>
          <xdr:rowOff>0</xdr:rowOff>
        </xdr:from>
        <xdr:to>
          <xdr:col>0</xdr:col>
          <xdr:colOff>9525</xdr:colOff>
          <xdr:row>95</xdr:row>
          <xdr:rowOff>104775</xdr:rowOff>
        </xdr:to>
        <xdr:sp macro="" textlink="">
          <xdr:nvSpPr>
            <xdr:cNvPr id="3069" name="Check Box 1021" hidden="1">
              <a:extLst>
                <a:ext uri="{63B3BB69-23CF-44E3-9099-C40C66FF867C}">
                  <a14:compatExt spid="_x0000_s3069"/>
                </a:ext>
                <a:ext uri="{FF2B5EF4-FFF2-40B4-BE49-F238E27FC236}">
                  <a16:creationId xmlns:a16="http://schemas.microsoft.com/office/drawing/2014/main" id="{00000000-0008-0000-0900-0000F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</xdr:row>
          <xdr:rowOff>0</xdr:rowOff>
        </xdr:from>
        <xdr:to>
          <xdr:col>0</xdr:col>
          <xdr:colOff>9525</xdr:colOff>
          <xdr:row>96</xdr:row>
          <xdr:rowOff>104775</xdr:rowOff>
        </xdr:to>
        <xdr:sp macro="" textlink="">
          <xdr:nvSpPr>
            <xdr:cNvPr id="3070" name="Check Box 1022" hidden="1">
              <a:extLst>
                <a:ext uri="{63B3BB69-23CF-44E3-9099-C40C66FF867C}">
                  <a14:compatExt spid="_x0000_s3070"/>
                </a:ext>
                <a:ext uri="{FF2B5EF4-FFF2-40B4-BE49-F238E27FC236}">
                  <a16:creationId xmlns:a16="http://schemas.microsoft.com/office/drawing/2014/main" id="{00000000-0008-0000-0900-0000F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</xdr:row>
          <xdr:rowOff>0</xdr:rowOff>
        </xdr:from>
        <xdr:to>
          <xdr:col>0</xdr:col>
          <xdr:colOff>9525</xdr:colOff>
          <xdr:row>96</xdr:row>
          <xdr:rowOff>104775</xdr:rowOff>
        </xdr:to>
        <xdr:sp macro="" textlink="">
          <xdr:nvSpPr>
            <xdr:cNvPr id="3071" name="Check Box 1023" hidden="1">
              <a:extLst>
                <a:ext uri="{63B3BB69-23CF-44E3-9099-C40C66FF867C}">
                  <a14:compatExt spid="_x0000_s3071"/>
                </a:ext>
                <a:ext uri="{FF2B5EF4-FFF2-40B4-BE49-F238E27FC236}">
                  <a16:creationId xmlns:a16="http://schemas.microsoft.com/office/drawing/2014/main" id="{00000000-0008-0000-0900-0000F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</xdr:row>
          <xdr:rowOff>0</xdr:rowOff>
        </xdr:from>
        <xdr:to>
          <xdr:col>0</xdr:col>
          <xdr:colOff>9525</xdr:colOff>
          <xdr:row>98</xdr:row>
          <xdr:rowOff>104775</xdr:rowOff>
        </xdr:to>
        <xdr:sp macro="" textlink="">
          <xdr:nvSpPr>
            <xdr:cNvPr id="3072" name="Check Box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9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</xdr:row>
          <xdr:rowOff>0</xdr:rowOff>
        </xdr:from>
        <xdr:to>
          <xdr:col>0</xdr:col>
          <xdr:colOff>9525</xdr:colOff>
          <xdr:row>98</xdr:row>
          <xdr:rowOff>104775</xdr:rowOff>
        </xdr:to>
        <xdr:sp macro="" textlink="">
          <xdr:nvSpPr>
            <xdr:cNvPr id="3073" name="Check Box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9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</xdr:row>
          <xdr:rowOff>0</xdr:rowOff>
        </xdr:from>
        <xdr:to>
          <xdr:col>0</xdr:col>
          <xdr:colOff>9525</xdr:colOff>
          <xdr:row>98</xdr:row>
          <xdr:rowOff>104775</xdr:rowOff>
        </xdr:to>
        <xdr:sp macro="" textlink="">
          <xdr:nvSpPr>
            <xdr:cNvPr id="3074" name="Check Box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9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</xdr:row>
          <xdr:rowOff>0</xdr:rowOff>
        </xdr:from>
        <xdr:to>
          <xdr:col>0</xdr:col>
          <xdr:colOff>9525</xdr:colOff>
          <xdr:row>98</xdr:row>
          <xdr:rowOff>104775</xdr:rowOff>
        </xdr:to>
        <xdr:sp macro="" textlink="">
          <xdr:nvSpPr>
            <xdr:cNvPr id="3075" name="Check Box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9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</xdr:row>
          <xdr:rowOff>0</xdr:rowOff>
        </xdr:from>
        <xdr:to>
          <xdr:col>0</xdr:col>
          <xdr:colOff>9525</xdr:colOff>
          <xdr:row>99</xdr:row>
          <xdr:rowOff>104775</xdr:rowOff>
        </xdr:to>
        <xdr:sp macro="" textlink="">
          <xdr:nvSpPr>
            <xdr:cNvPr id="3076" name="Check Box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9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</xdr:row>
          <xdr:rowOff>0</xdr:rowOff>
        </xdr:from>
        <xdr:to>
          <xdr:col>0</xdr:col>
          <xdr:colOff>9525</xdr:colOff>
          <xdr:row>99</xdr:row>
          <xdr:rowOff>104775</xdr:rowOff>
        </xdr:to>
        <xdr:sp macro="" textlink="">
          <xdr:nvSpPr>
            <xdr:cNvPr id="3077" name="Check Box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9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</xdr:row>
          <xdr:rowOff>0</xdr:rowOff>
        </xdr:from>
        <xdr:to>
          <xdr:col>0</xdr:col>
          <xdr:colOff>9525</xdr:colOff>
          <xdr:row>101</xdr:row>
          <xdr:rowOff>104775</xdr:rowOff>
        </xdr:to>
        <xdr:sp macro="" textlink="">
          <xdr:nvSpPr>
            <xdr:cNvPr id="3078" name="Check Box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9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</xdr:row>
          <xdr:rowOff>0</xdr:rowOff>
        </xdr:from>
        <xdr:to>
          <xdr:col>0</xdr:col>
          <xdr:colOff>9525</xdr:colOff>
          <xdr:row>101</xdr:row>
          <xdr:rowOff>104775</xdr:rowOff>
        </xdr:to>
        <xdr:sp macro="" textlink="">
          <xdr:nvSpPr>
            <xdr:cNvPr id="3079" name="Check Box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9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</xdr:row>
          <xdr:rowOff>0</xdr:rowOff>
        </xdr:from>
        <xdr:to>
          <xdr:col>0</xdr:col>
          <xdr:colOff>9525</xdr:colOff>
          <xdr:row>101</xdr:row>
          <xdr:rowOff>104775</xdr:rowOff>
        </xdr:to>
        <xdr:sp macro="" textlink="">
          <xdr:nvSpPr>
            <xdr:cNvPr id="3080" name="Check Box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9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</xdr:row>
          <xdr:rowOff>0</xdr:rowOff>
        </xdr:from>
        <xdr:to>
          <xdr:col>0</xdr:col>
          <xdr:colOff>9525</xdr:colOff>
          <xdr:row>101</xdr:row>
          <xdr:rowOff>104775</xdr:rowOff>
        </xdr:to>
        <xdr:sp macro="" textlink="">
          <xdr:nvSpPr>
            <xdr:cNvPr id="3081" name="Check Box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9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</xdr:row>
          <xdr:rowOff>0</xdr:rowOff>
        </xdr:from>
        <xdr:to>
          <xdr:col>0</xdr:col>
          <xdr:colOff>9525</xdr:colOff>
          <xdr:row>102</xdr:row>
          <xdr:rowOff>104775</xdr:rowOff>
        </xdr:to>
        <xdr:sp macro="" textlink="">
          <xdr:nvSpPr>
            <xdr:cNvPr id="3082" name="Check Box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9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</xdr:row>
          <xdr:rowOff>0</xdr:rowOff>
        </xdr:from>
        <xdr:to>
          <xdr:col>0</xdr:col>
          <xdr:colOff>9525</xdr:colOff>
          <xdr:row>102</xdr:row>
          <xdr:rowOff>104775</xdr:rowOff>
        </xdr:to>
        <xdr:sp macro="" textlink="">
          <xdr:nvSpPr>
            <xdr:cNvPr id="3083" name="Check Box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9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</xdr:row>
          <xdr:rowOff>0</xdr:rowOff>
        </xdr:from>
        <xdr:to>
          <xdr:col>0</xdr:col>
          <xdr:colOff>9525</xdr:colOff>
          <xdr:row>104</xdr:row>
          <xdr:rowOff>104775</xdr:rowOff>
        </xdr:to>
        <xdr:sp macro="" textlink="">
          <xdr:nvSpPr>
            <xdr:cNvPr id="3084" name="Check Box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9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</xdr:row>
          <xdr:rowOff>0</xdr:rowOff>
        </xdr:from>
        <xdr:to>
          <xdr:col>0</xdr:col>
          <xdr:colOff>9525</xdr:colOff>
          <xdr:row>104</xdr:row>
          <xdr:rowOff>104775</xdr:rowOff>
        </xdr:to>
        <xdr:sp macro="" textlink="">
          <xdr:nvSpPr>
            <xdr:cNvPr id="3085" name="Check Box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9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</xdr:row>
          <xdr:rowOff>0</xdr:rowOff>
        </xdr:from>
        <xdr:to>
          <xdr:col>0</xdr:col>
          <xdr:colOff>9525</xdr:colOff>
          <xdr:row>104</xdr:row>
          <xdr:rowOff>104775</xdr:rowOff>
        </xdr:to>
        <xdr:sp macro="" textlink="">
          <xdr:nvSpPr>
            <xdr:cNvPr id="3086" name="Check Box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9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</xdr:row>
          <xdr:rowOff>0</xdr:rowOff>
        </xdr:from>
        <xdr:to>
          <xdr:col>0</xdr:col>
          <xdr:colOff>9525</xdr:colOff>
          <xdr:row>104</xdr:row>
          <xdr:rowOff>104775</xdr:rowOff>
        </xdr:to>
        <xdr:sp macro="" textlink="">
          <xdr:nvSpPr>
            <xdr:cNvPr id="3087" name="Check Box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9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</xdr:row>
          <xdr:rowOff>0</xdr:rowOff>
        </xdr:from>
        <xdr:to>
          <xdr:col>0</xdr:col>
          <xdr:colOff>9525</xdr:colOff>
          <xdr:row>105</xdr:row>
          <xdr:rowOff>104775</xdr:rowOff>
        </xdr:to>
        <xdr:sp macro="" textlink="">
          <xdr:nvSpPr>
            <xdr:cNvPr id="3088" name="Check Box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9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</xdr:row>
          <xdr:rowOff>0</xdr:rowOff>
        </xdr:from>
        <xdr:to>
          <xdr:col>0</xdr:col>
          <xdr:colOff>9525</xdr:colOff>
          <xdr:row>105</xdr:row>
          <xdr:rowOff>104775</xdr:rowOff>
        </xdr:to>
        <xdr:sp macro="" textlink="">
          <xdr:nvSpPr>
            <xdr:cNvPr id="3089" name="Check Box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9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</xdr:row>
          <xdr:rowOff>0</xdr:rowOff>
        </xdr:from>
        <xdr:to>
          <xdr:col>0</xdr:col>
          <xdr:colOff>9525</xdr:colOff>
          <xdr:row>107</xdr:row>
          <xdr:rowOff>104775</xdr:rowOff>
        </xdr:to>
        <xdr:sp macro="" textlink="">
          <xdr:nvSpPr>
            <xdr:cNvPr id="3090" name="Check Box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9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</xdr:row>
          <xdr:rowOff>0</xdr:rowOff>
        </xdr:from>
        <xdr:to>
          <xdr:col>0</xdr:col>
          <xdr:colOff>9525</xdr:colOff>
          <xdr:row>107</xdr:row>
          <xdr:rowOff>104775</xdr:rowOff>
        </xdr:to>
        <xdr:sp macro="" textlink="">
          <xdr:nvSpPr>
            <xdr:cNvPr id="3091" name="Check Box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9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</xdr:row>
          <xdr:rowOff>0</xdr:rowOff>
        </xdr:from>
        <xdr:to>
          <xdr:col>0</xdr:col>
          <xdr:colOff>9525</xdr:colOff>
          <xdr:row>107</xdr:row>
          <xdr:rowOff>104775</xdr:rowOff>
        </xdr:to>
        <xdr:sp macro="" textlink="">
          <xdr:nvSpPr>
            <xdr:cNvPr id="3092" name="Check Box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9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</xdr:row>
          <xdr:rowOff>0</xdr:rowOff>
        </xdr:from>
        <xdr:to>
          <xdr:col>0</xdr:col>
          <xdr:colOff>9525</xdr:colOff>
          <xdr:row>107</xdr:row>
          <xdr:rowOff>104775</xdr:rowOff>
        </xdr:to>
        <xdr:sp macro="" textlink="">
          <xdr:nvSpPr>
            <xdr:cNvPr id="3093" name="Check Box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9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</xdr:row>
          <xdr:rowOff>0</xdr:rowOff>
        </xdr:from>
        <xdr:to>
          <xdr:col>0</xdr:col>
          <xdr:colOff>9525</xdr:colOff>
          <xdr:row>108</xdr:row>
          <xdr:rowOff>104775</xdr:rowOff>
        </xdr:to>
        <xdr:sp macro="" textlink="">
          <xdr:nvSpPr>
            <xdr:cNvPr id="3094" name="Check Box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9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</xdr:row>
          <xdr:rowOff>0</xdr:rowOff>
        </xdr:from>
        <xdr:to>
          <xdr:col>0</xdr:col>
          <xdr:colOff>9525</xdr:colOff>
          <xdr:row>108</xdr:row>
          <xdr:rowOff>104775</xdr:rowOff>
        </xdr:to>
        <xdr:sp macro="" textlink="">
          <xdr:nvSpPr>
            <xdr:cNvPr id="3095" name="Check Box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9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</xdr:row>
          <xdr:rowOff>0</xdr:rowOff>
        </xdr:from>
        <xdr:to>
          <xdr:col>0</xdr:col>
          <xdr:colOff>9525</xdr:colOff>
          <xdr:row>110</xdr:row>
          <xdr:rowOff>104775</xdr:rowOff>
        </xdr:to>
        <xdr:sp macro="" textlink="">
          <xdr:nvSpPr>
            <xdr:cNvPr id="3096" name="Check Box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9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</xdr:row>
          <xdr:rowOff>0</xdr:rowOff>
        </xdr:from>
        <xdr:to>
          <xdr:col>0</xdr:col>
          <xdr:colOff>9525</xdr:colOff>
          <xdr:row>110</xdr:row>
          <xdr:rowOff>104775</xdr:rowOff>
        </xdr:to>
        <xdr:sp macro="" textlink="">
          <xdr:nvSpPr>
            <xdr:cNvPr id="3097" name="Check Box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9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</xdr:row>
          <xdr:rowOff>0</xdr:rowOff>
        </xdr:from>
        <xdr:to>
          <xdr:col>0</xdr:col>
          <xdr:colOff>9525</xdr:colOff>
          <xdr:row>110</xdr:row>
          <xdr:rowOff>104775</xdr:rowOff>
        </xdr:to>
        <xdr:sp macro="" textlink="">
          <xdr:nvSpPr>
            <xdr:cNvPr id="3098" name="Check Box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9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</xdr:row>
          <xdr:rowOff>0</xdr:rowOff>
        </xdr:from>
        <xdr:to>
          <xdr:col>0</xdr:col>
          <xdr:colOff>9525</xdr:colOff>
          <xdr:row>110</xdr:row>
          <xdr:rowOff>104775</xdr:rowOff>
        </xdr:to>
        <xdr:sp macro="" textlink="">
          <xdr:nvSpPr>
            <xdr:cNvPr id="3099" name="Check Box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9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</xdr:row>
          <xdr:rowOff>0</xdr:rowOff>
        </xdr:from>
        <xdr:to>
          <xdr:col>0</xdr:col>
          <xdr:colOff>9525</xdr:colOff>
          <xdr:row>111</xdr:row>
          <xdr:rowOff>104775</xdr:rowOff>
        </xdr:to>
        <xdr:sp macro="" textlink="">
          <xdr:nvSpPr>
            <xdr:cNvPr id="3100" name="Check Box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9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</xdr:row>
          <xdr:rowOff>0</xdr:rowOff>
        </xdr:from>
        <xdr:to>
          <xdr:col>0</xdr:col>
          <xdr:colOff>9525</xdr:colOff>
          <xdr:row>111</xdr:row>
          <xdr:rowOff>104775</xdr:rowOff>
        </xdr:to>
        <xdr:sp macro="" textlink="">
          <xdr:nvSpPr>
            <xdr:cNvPr id="3101" name="Check Box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9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</xdr:row>
          <xdr:rowOff>0</xdr:rowOff>
        </xdr:from>
        <xdr:to>
          <xdr:col>0</xdr:col>
          <xdr:colOff>9525</xdr:colOff>
          <xdr:row>113</xdr:row>
          <xdr:rowOff>104775</xdr:rowOff>
        </xdr:to>
        <xdr:sp macro="" textlink="">
          <xdr:nvSpPr>
            <xdr:cNvPr id="3102" name="Check Box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9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</xdr:row>
          <xdr:rowOff>0</xdr:rowOff>
        </xdr:from>
        <xdr:to>
          <xdr:col>0</xdr:col>
          <xdr:colOff>9525</xdr:colOff>
          <xdr:row>113</xdr:row>
          <xdr:rowOff>104775</xdr:rowOff>
        </xdr:to>
        <xdr:sp macro="" textlink="">
          <xdr:nvSpPr>
            <xdr:cNvPr id="3103" name="Check Box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9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</xdr:row>
          <xdr:rowOff>0</xdr:rowOff>
        </xdr:from>
        <xdr:to>
          <xdr:col>0</xdr:col>
          <xdr:colOff>9525</xdr:colOff>
          <xdr:row>113</xdr:row>
          <xdr:rowOff>104775</xdr:rowOff>
        </xdr:to>
        <xdr:sp macro="" textlink="">
          <xdr:nvSpPr>
            <xdr:cNvPr id="3104" name="Check Box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9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</xdr:row>
          <xdr:rowOff>0</xdr:rowOff>
        </xdr:from>
        <xdr:to>
          <xdr:col>0</xdr:col>
          <xdr:colOff>9525</xdr:colOff>
          <xdr:row>113</xdr:row>
          <xdr:rowOff>104775</xdr:rowOff>
        </xdr:to>
        <xdr:sp macro="" textlink="">
          <xdr:nvSpPr>
            <xdr:cNvPr id="3105" name="Check Box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9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</xdr:row>
          <xdr:rowOff>0</xdr:rowOff>
        </xdr:from>
        <xdr:to>
          <xdr:col>0</xdr:col>
          <xdr:colOff>9525</xdr:colOff>
          <xdr:row>114</xdr:row>
          <xdr:rowOff>104775</xdr:rowOff>
        </xdr:to>
        <xdr:sp macro="" textlink="">
          <xdr:nvSpPr>
            <xdr:cNvPr id="3106" name="Check Box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9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</xdr:row>
          <xdr:rowOff>0</xdr:rowOff>
        </xdr:from>
        <xdr:to>
          <xdr:col>0</xdr:col>
          <xdr:colOff>9525</xdr:colOff>
          <xdr:row>114</xdr:row>
          <xdr:rowOff>104775</xdr:rowOff>
        </xdr:to>
        <xdr:sp macro="" textlink="">
          <xdr:nvSpPr>
            <xdr:cNvPr id="3107" name="Check Box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9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</xdr:row>
          <xdr:rowOff>0</xdr:rowOff>
        </xdr:from>
        <xdr:to>
          <xdr:col>0</xdr:col>
          <xdr:colOff>9525</xdr:colOff>
          <xdr:row>116</xdr:row>
          <xdr:rowOff>104775</xdr:rowOff>
        </xdr:to>
        <xdr:sp macro="" textlink="">
          <xdr:nvSpPr>
            <xdr:cNvPr id="3108" name="Check Box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9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</xdr:row>
          <xdr:rowOff>0</xdr:rowOff>
        </xdr:from>
        <xdr:to>
          <xdr:col>0</xdr:col>
          <xdr:colOff>9525</xdr:colOff>
          <xdr:row>116</xdr:row>
          <xdr:rowOff>104775</xdr:rowOff>
        </xdr:to>
        <xdr:sp macro="" textlink="">
          <xdr:nvSpPr>
            <xdr:cNvPr id="3109" name="Check Box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9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</xdr:row>
          <xdr:rowOff>0</xdr:rowOff>
        </xdr:from>
        <xdr:to>
          <xdr:col>0</xdr:col>
          <xdr:colOff>9525</xdr:colOff>
          <xdr:row>116</xdr:row>
          <xdr:rowOff>104775</xdr:rowOff>
        </xdr:to>
        <xdr:sp macro="" textlink="">
          <xdr:nvSpPr>
            <xdr:cNvPr id="3110" name="Check Box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9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</xdr:row>
          <xdr:rowOff>0</xdr:rowOff>
        </xdr:from>
        <xdr:to>
          <xdr:col>0</xdr:col>
          <xdr:colOff>9525</xdr:colOff>
          <xdr:row>116</xdr:row>
          <xdr:rowOff>104775</xdr:rowOff>
        </xdr:to>
        <xdr:sp macro="" textlink="">
          <xdr:nvSpPr>
            <xdr:cNvPr id="3111" name="Check Box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9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</xdr:row>
          <xdr:rowOff>0</xdr:rowOff>
        </xdr:from>
        <xdr:to>
          <xdr:col>0</xdr:col>
          <xdr:colOff>9525</xdr:colOff>
          <xdr:row>117</xdr:row>
          <xdr:rowOff>104775</xdr:rowOff>
        </xdr:to>
        <xdr:sp macro="" textlink="">
          <xdr:nvSpPr>
            <xdr:cNvPr id="3112" name="Check Box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9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</xdr:row>
          <xdr:rowOff>0</xdr:rowOff>
        </xdr:from>
        <xdr:to>
          <xdr:col>0</xdr:col>
          <xdr:colOff>9525</xdr:colOff>
          <xdr:row>117</xdr:row>
          <xdr:rowOff>104775</xdr:rowOff>
        </xdr:to>
        <xdr:sp macro="" textlink="">
          <xdr:nvSpPr>
            <xdr:cNvPr id="3113" name="Check Box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9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</xdr:row>
          <xdr:rowOff>0</xdr:rowOff>
        </xdr:from>
        <xdr:to>
          <xdr:col>0</xdr:col>
          <xdr:colOff>9525</xdr:colOff>
          <xdr:row>119</xdr:row>
          <xdr:rowOff>104775</xdr:rowOff>
        </xdr:to>
        <xdr:sp macro="" textlink="">
          <xdr:nvSpPr>
            <xdr:cNvPr id="3114" name="Check Box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9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</xdr:row>
          <xdr:rowOff>0</xdr:rowOff>
        </xdr:from>
        <xdr:to>
          <xdr:col>0</xdr:col>
          <xdr:colOff>9525</xdr:colOff>
          <xdr:row>119</xdr:row>
          <xdr:rowOff>104775</xdr:rowOff>
        </xdr:to>
        <xdr:sp macro="" textlink="">
          <xdr:nvSpPr>
            <xdr:cNvPr id="3115" name="Check Box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9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</xdr:row>
          <xdr:rowOff>0</xdr:rowOff>
        </xdr:from>
        <xdr:to>
          <xdr:col>0</xdr:col>
          <xdr:colOff>9525</xdr:colOff>
          <xdr:row>119</xdr:row>
          <xdr:rowOff>104775</xdr:rowOff>
        </xdr:to>
        <xdr:sp macro="" textlink="">
          <xdr:nvSpPr>
            <xdr:cNvPr id="3116" name="Check Box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9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</xdr:row>
          <xdr:rowOff>0</xdr:rowOff>
        </xdr:from>
        <xdr:to>
          <xdr:col>0</xdr:col>
          <xdr:colOff>9525</xdr:colOff>
          <xdr:row>119</xdr:row>
          <xdr:rowOff>104775</xdr:rowOff>
        </xdr:to>
        <xdr:sp macro="" textlink="">
          <xdr:nvSpPr>
            <xdr:cNvPr id="3117" name="Check Box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9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</xdr:row>
          <xdr:rowOff>0</xdr:rowOff>
        </xdr:from>
        <xdr:to>
          <xdr:col>0</xdr:col>
          <xdr:colOff>9525</xdr:colOff>
          <xdr:row>120</xdr:row>
          <xdr:rowOff>104775</xdr:rowOff>
        </xdr:to>
        <xdr:sp macro="" textlink="">
          <xdr:nvSpPr>
            <xdr:cNvPr id="3118" name="Check Box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9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</xdr:row>
          <xdr:rowOff>0</xdr:rowOff>
        </xdr:from>
        <xdr:to>
          <xdr:col>0</xdr:col>
          <xdr:colOff>9525</xdr:colOff>
          <xdr:row>120</xdr:row>
          <xdr:rowOff>104775</xdr:rowOff>
        </xdr:to>
        <xdr:sp macro="" textlink="">
          <xdr:nvSpPr>
            <xdr:cNvPr id="3119" name="Check Box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9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</xdr:row>
          <xdr:rowOff>0</xdr:rowOff>
        </xdr:from>
        <xdr:to>
          <xdr:col>0</xdr:col>
          <xdr:colOff>9525</xdr:colOff>
          <xdr:row>122</xdr:row>
          <xdr:rowOff>104775</xdr:rowOff>
        </xdr:to>
        <xdr:sp macro="" textlink="">
          <xdr:nvSpPr>
            <xdr:cNvPr id="3120" name="Check Box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9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</xdr:row>
          <xdr:rowOff>0</xdr:rowOff>
        </xdr:from>
        <xdr:to>
          <xdr:col>0</xdr:col>
          <xdr:colOff>9525</xdr:colOff>
          <xdr:row>122</xdr:row>
          <xdr:rowOff>104775</xdr:rowOff>
        </xdr:to>
        <xdr:sp macro="" textlink="">
          <xdr:nvSpPr>
            <xdr:cNvPr id="3121" name="Check Box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9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</xdr:row>
          <xdr:rowOff>0</xdr:rowOff>
        </xdr:from>
        <xdr:to>
          <xdr:col>0</xdr:col>
          <xdr:colOff>9525</xdr:colOff>
          <xdr:row>122</xdr:row>
          <xdr:rowOff>104775</xdr:rowOff>
        </xdr:to>
        <xdr:sp macro="" textlink="">
          <xdr:nvSpPr>
            <xdr:cNvPr id="3122" name="Check Box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9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</xdr:row>
          <xdr:rowOff>0</xdr:rowOff>
        </xdr:from>
        <xdr:to>
          <xdr:col>0</xdr:col>
          <xdr:colOff>9525</xdr:colOff>
          <xdr:row>122</xdr:row>
          <xdr:rowOff>104775</xdr:rowOff>
        </xdr:to>
        <xdr:sp macro="" textlink="">
          <xdr:nvSpPr>
            <xdr:cNvPr id="3123" name="Check Box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9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</xdr:row>
          <xdr:rowOff>0</xdr:rowOff>
        </xdr:from>
        <xdr:to>
          <xdr:col>0</xdr:col>
          <xdr:colOff>9525</xdr:colOff>
          <xdr:row>123</xdr:row>
          <xdr:rowOff>104775</xdr:rowOff>
        </xdr:to>
        <xdr:sp macro="" textlink="">
          <xdr:nvSpPr>
            <xdr:cNvPr id="3124" name="Check Box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9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</xdr:row>
          <xdr:rowOff>0</xdr:rowOff>
        </xdr:from>
        <xdr:to>
          <xdr:col>0</xdr:col>
          <xdr:colOff>9525</xdr:colOff>
          <xdr:row>123</xdr:row>
          <xdr:rowOff>104775</xdr:rowOff>
        </xdr:to>
        <xdr:sp macro="" textlink="">
          <xdr:nvSpPr>
            <xdr:cNvPr id="3125" name="Check Box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9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</xdr:row>
          <xdr:rowOff>0</xdr:rowOff>
        </xdr:from>
        <xdr:to>
          <xdr:col>0</xdr:col>
          <xdr:colOff>9525</xdr:colOff>
          <xdr:row>125</xdr:row>
          <xdr:rowOff>104775</xdr:rowOff>
        </xdr:to>
        <xdr:sp macro="" textlink="">
          <xdr:nvSpPr>
            <xdr:cNvPr id="3126" name="Check Box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9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</xdr:row>
          <xdr:rowOff>0</xdr:rowOff>
        </xdr:from>
        <xdr:to>
          <xdr:col>0</xdr:col>
          <xdr:colOff>9525</xdr:colOff>
          <xdr:row>125</xdr:row>
          <xdr:rowOff>104775</xdr:rowOff>
        </xdr:to>
        <xdr:sp macro="" textlink="">
          <xdr:nvSpPr>
            <xdr:cNvPr id="3127" name="Check Box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9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</xdr:row>
          <xdr:rowOff>0</xdr:rowOff>
        </xdr:from>
        <xdr:to>
          <xdr:col>0</xdr:col>
          <xdr:colOff>9525</xdr:colOff>
          <xdr:row>125</xdr:row>
          <xdr:rowOff>104775</xdr:rowOff>
        </xdr:to>
        <xdr:sp macro="" textlink="">
          <xdr:nvSpPr>
            <xdr:cNvPr id="3128" name="Check Box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9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</xdr:row>
          <xdr:rowOff>0</xdr:rowOff>
        </xdr:from>
        <xdr:to>
          <xdr:col>0</xdr:col>
          <xdr:colOff>9525</xdr:colOff>
          <xdr:row>125</xdr:row>
          <xdr:rowOff>104775</xdr:rowOff>
        </xdr:to>
        <xdr:sp macro="" textlink="">
          <xdr:nvSpPr>
            <xdr:cNvPr id="3129" name="Check Box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9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</xdr:row>
          <xdr:rowOff>0</xdr:rowOff>
        </xdr:from>
        <xdr:to>
          <xdr:col>0</xdr:col>
          <xdr:colOff>9525</xdr:colOff>
          <xdr:row>126</xdr:row>
          <xdr:rowOff>104775</xdr:rowOff>
        </xdr:to>
        <xdr:sp macro="" textlink="">
          <xdr:nvSpPr>
            <xdr:cNvPr id="3130" name="Check Box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9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</xdr:row>
          <xdr:rowOff>0</xdr:rowOff>
        </xdr:from>
        <xdr:to>
          <xdr:col>0</xdr:col>
          <xdr:colOff>9525</xdr:colOff>
          <xdr:row>126</xdr:row>
          <xdr:rowOff>104775</xdr:rowOff>
        </xdr:to>
        <xdr:sp macro="" textlink="">
          <xdr:nvSpPr>
            <xdr:cNvPr id="3131" name="Check Box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9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</xdr:row>
          <xdr:rowOff>0</xdr:rowOff>
        </xdr:from>
        <xdr:to>
          <xdr:col>0</xdr:col>
          <xdr:colOff>9525</xdr:colOff>
          <xdr:row>128</xdr:row>
          <xdr:rowOff>104775</xdr:rowOff>
        </xdr:to>
        <xdr:sp macro="" textlink="">
          <xdr:nvSpPr>
            <xdr:cNvPr id="3132" name="Check Box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9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</xdr:row>
          <xdr:rowOff>0</xdr:rowOff>
        </xdr:from>
        <xdr:to>
          <xdr:col>0</xdr:col>
          <xdr:colOff>9525</xdr:colOff>
          <xdr:row>128</xdr:row>
          <xdr:rowOff>104775</xdr:rowOff>
        </xdr:to>
        <xdr:sp macro="" textlink="">
          <xdr:nvSpPr>
            <xdr:cNvPr id="3133" name="Check Box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9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</xdr:row>
          <xdr:rowOff>0</xdr:rowOff>
        </xdr:from>
        <xdr:to>
          <xdr:col>0</xdr:col>
          <xdr:colOff>9525</xdr:colOff>
          <xdr:row>128</xdr:row>
          <xdr:rowOff>104775</xdr:rowOff>
        </xdr:to>
        <xdr:sp macro="" textlink="">
          <xdr:nvSpPr>
            <xdr:cNvPr id="3134" name="Check Box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9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</xdr:row>
          <xdr:rowOff>0</xdr:rowOff>
        </xdr:from>
        <xdr:to>
          <xdr:col>0</xdr:col>
          <xdr:colOff>9525</xdr:colOff>
          <xdr:row>128</xdr:row>
          <xdr:rowOff>104775</xdr:rowOff>
        </xdr:to>
        <xdr:sp macro="" textlink="">
          <xdr:nvSpPr>
            <xdr:cNvPr id="3135" name="Check Box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9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</xdr:row>
          <xdr:rowOff>0</xdr:rowOff>
        </xdr:from>
        <xdr:to>
          <xdr:col>0</xdr:col>
          <xdr:colOff>9525</xdr:colOff>
          <xdr:row>129</xdr:row>
          <xdr:rowOff>104775</xdr:rowOff>
        </xdr:to>
        <xdr:sp macro="" textlink="">
          <xdr:nvSpPr>
            <xdr:cNvPr id="3136" name="Check Box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9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</xdr:row>
          <xdr:rowOff>0</xdr:rowOff>
        </xdr:from>
        <xdr:to>
          <xdr:col>0</xdr:col>
          <xdr:colOff>9525</xdr:colOff>
          <xdr:row>129</xdr:row>
          <xdr:rowOff>104775</xdr:rowOff>
        </xdr:to>
        <xdr:sp macro="" textlink="">
          <xdr:nvSpPr>
            <xdr:cNvPr id="3137" name="Check Box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9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</xdr:row>
          <xdr:rowOff>0</xdr:rowOff>
        </xdr:from>
        <xdr:to>
          <xdr:col>0</xdr:col>
          <xdr:colOff>9525</xdr:colOff>
          <xdr:row>131</xdr:row>
          <xdr:rowOff>104775</xdr:rowOff>
        </xdr:to>
        <xdr:sp macro="" textlink="">
          <xdr:nvSpPr>
            <xdr:cNvPr id="3138" name="Check Box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9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</xdr:row>
          <xdr:rowOff>0</xdr:rowOff>
        </xdr:from>
        <xdr:to>
          <xdr:col>0</xdr:col>
          <xdr:colOff>9525</xdr:colOff>
          <xdr:row>131</xdr:row>
          <xdr:rowOff>104775</xdr:rowOff>
        </xdr:to>
        <xdr:sp macro="" textlink="">
          <xdr:nvSpPr>
            <xdr:cNvPr id="3139" name="Check Box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9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</xdr:row>
          <xdr:rowOff>0</xdr:rowOff>
        </xdr:from>
        <xdr:to>
          <xdr:col>0</xdr:col>
          <xdr:colOff>9525</xdr:colOff>
          <xdr:row>131</xdr:row>
          <xdr:rowOff>104775</xdr:rowOff>
        </xdr:to>
        <xdr:sp macro="" textlink="">
          <xdr:nvSpPr>
            <xdr:cNvPr id="3140" name="Check Box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9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</xdr:row>
          <xdr:rowOff>0</xdr:rowOff>
        </xdr:from>
        <xdr:to>
          <xdr:col>0</xdr:col>
          <xdr:colOff>9525</xdr:colOff>
          <xdr:row>131</xdr:row>
          <xdr:rowOff>104775</xdr:rowOff>
        </xdr:to>
        <xdr:sp macro="" textlink="">
          <xdr:nvSpPr>
            <xdr:cNvPr id="3141" name="Check Box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9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</xdr:row>
          <xdr:rowOff>0</xdr:rowOff>
        </xdr:from>
        <xdr:to>
          <xdr:col>0</xdr:col>
          <xdr:colOff>9525</xdr:colOff>
          <xdr:row>132</xdr:row>
          <xdr:rowOff>104775</xdr:rowOff>
        </xdr:to>
        <xdr:sp macro="" textlink="">
          <xdr:nvSpPr>
            <xdr:cNvPr id="3142" name="Check Box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9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</xdr:row>
          <xdr:rowOff>0</xdr:rowOff>
        </xdr:from>
        <xdr:to>
          <xdr:col>0</xdr:col>
          <xdr:colOff>9525</xdr:colOff>
          <xdr:row>132</xdr:row>
          <xdr:rowOff>104775</xdr:rowOff>
        </xdr:to>
        <xdr:sp macro="" textlink="">
          <xdr:nvSpPr>
            <xdr:cNvPr id="3143" name="Check Box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9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</xdr:row>
          <xdr:rowOff>0</xdr:rowOff>
        </xdr:from>
        <xdr:to>
          <xdr:col>0</xdr:col>
          <xdr:colOff>9525</xdr:colOff>
          <xdr:row>134</xdr:row>
          <xdr:rowOff>104775</xdr:rowOff>
        </xdr:to>
        <xdr:sp macro="" textlink="">
          <xdr:nvSpPr>
            <xdr:cNvPr id="3144" name="Check Box 1096" hidden="1">
              <a:extLst>
                <a:ext uri="{63B3BB69-23CF-44E3-9099-C40C66FF867C}">
                  <a14:compatExt spid="_x0000_s3144"/>
                </a:ext>
                <a:ext uri="{FF2B5EF4-FFF2-40B4-BE49-F238E27FC236}">
                  <a16:creationId xmlns:a16="http://schemas.microsoft.com/office/drawing/2014/main" id="{00000000-0008-0000-0900-00004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</xdr:row>
          <xdr:rowOff>0</xdr:rowOff>
        </xdr:from>
        <xdr:to>
          <xdr:col>0</xdr:col>
          <xdr:colOff>9525</xdr:colOff>
          <xdr:row>134</xdr:row>
          <xdr:rowOff>104775</xdr:rowOff>
        </xdr:to>
        <xdr:sp macro="" textlink="">
          <xdr:nvSpPr>
            <xdr:cNvPr id="3145" name="Check Box 1097" hidden="1">
              <a:extLst>
                <a:ext uri="{63B3BB69-23CF-44E3-9099-C40C66FF867C}">
                  <a14:compatExt spid="_x0000_s3145"/>
                </a:ext>
                <a:ext uri="{FF2B5EF4-FFF2-40B4-BE49-F238E27FC236}">
                  <a16:creationId xmlns:a16="http://schemas.microsoft.com/office/drawing/2014/main" id="{00000000-0008-0000-0900-00004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</xdr:row>
          <xdr:rowOff>0</xdr:rowOff>
        </xdr:from>
        <xdr:to>
          <xdr:col>0</xdr:col>
          <xdr:colOff>9525</xdr:colOff>
          <xdr:row>134</xdr:row>
          <xdr:rowOff>104775</xdr:rowOff>
        </xdr:to>
        <xdr:sp macro="" textlink="">
          <xdr:nvSpPr>
            <xdr:cNvPr id="3146" name="Check Box 1098" hidden="1">
              <a:extLst>
                <a:ext uri="{63B3BB69-23CF-44E3-9099-C40C66FF867C}">
                  <a14:compatExt spid="_x0000_s3146"/>
                </a:ext>
                <a:ext uri="{FF2B5EF4-FFF2-40B4-BE49-F238E27FC236}">
                  <a16:creationId xmlns:a16="http://schemas.microsoft.com/office/drawing/2014/main" id="{00000000-0008-0000-0900-00004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</xdr:row>
          <xdr:rowOff>0</xdr:rowOff>
        </xdr:from>
        <xdr:to>
          <xdr:col>0</xdr:col>
          <xdr:colOff>9525</xdr:colOff>
          <xdr:row>134</xdr:row>
          <xdr:rowOff>104775</xdr:rowOff>
        </xdr:to>
        <xdr:sp macro="" textlink="">
          <xdr:nvSpPr>
            <xdr:cNvPr id="3147" name="Check Box 1099" hidden="1">
              <a:extLst>
                <a:ext uri="{63B3BB69-23CF-44E3-9099-C40C66FF867C}">
                  <a14:compatExt spid="_x0000_s3147"/>
                </a:ext>
                <a:ext uri="{FF2B5EF4-FFF2-40B4-BE49-F238E27FC236}">
                  <a16:creationId xmlns:a16="http://schemas.microsoft.com/office/drawing/2014/main" id="{00000000-0008-0000-0900-00004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</xdr:row>
          <xdr:rowOff>0</xdr:rowOff>
        </xdr:from>
        <xdr:to>
          <xdr:col>0</xdr:col>
          <xdr:colOff>9525</xdr:colOff>
          <xdr:row>135</xdr:row>
          <xdr:rowOff>104775</xdr:rowOff>
        </xdr:to>
        <xdr:sp macro="" textlink="">
          <xdr:nvSpPr>
            <xdr:cNvPr id="3148" name="Check Box 1100" hidden="1">
              <a:extLst>
                <a:ext uri="{63B3BB69-23CF-44E3-9099-C40C66FF867C}">
                  <a14:compatExt spid="_x0000_s3148"/>
                </a:ext>
                <a:ext uri="{FF2B5EF4-FFF2-40B4-BE49-F238E27FC236}">
                  <a16:creationId xmlns:a16="http://schemas.microsoft.com/office/drawing/2014/main" id="{00000000-0008-0000-0900-00004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</xdr:row>
          <xdr:rowOff>0</xdr:rowOff>
        </xdr:from>
        <xdr:to>
          <xdr:col>0</xdr:col>
          <xdr:colOff>9525</xdr:colOff>
          <xdr:row>135</xdr:row>
          <xdr:rowOff>104775</xdr:rowOff>
        </xdr:to>
        <xdr:sp macro="" textlink="">
          <xdr:nvSpPr>
            <xdr:cNvPr id="3149" name="Check Box 1101" hidden="1">
              <a:extLst>
                <a:ext uri="{63B3BB69-23CF-44E3-9099-C40C66FF867C}">
                  <a14:compatExt spid="_x0000_s3149"/>
                </a:ext>
                <a:ext uri="{FF2B5EF4-FFF2-40B4-BE49-F238E27FC236}">
                  <a16:creationId xmlns:a16="http://schemas.microsoft.com/office/drawing/2014/main" id="{00000000-0008-0000-0900-00004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</xdr:row>
          <xdr:rowOff>0</xdr:rowOff>
        </xdr:from>
        <xdr:to>
          <xdr:col>0</xdr:col>
          <xdr:colOff>9525</xdr:colOff>
          <xdr:row>137</xdr:row>
          <xdr:rowOff>104775</xdr:rowOff>
        </xdr:to>
        <xdr:sp macro="" textlink="">
          <xdr:nvSpPr>
            <xdr:cNvPr id="3150" name="Check Box 1102" hidden="1">
              <a:extLst>
                <a:ext uri="{63B3BB69-23CF-44E3-9099-C40C66FF867C}">
                  <a14:compatExt spid="_x0000_s3150"/>
                </a:ext>
                <a:ext uri="{FF2B5EF4-FFF2-40B4-BE49-F238E27FC236}">
                  <a16:creationId xmlns:a16="http://schemas.microsoft.com/office/drawing/2014/main" id="{00000000-0008-0000-0900-00004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</xdr:row>
          <xdr:rowOff>0</xdr:rowOff>
        </xdr:from>
        <xdr:to>
          <xdr:col>0</xdr:col>
          <xdr:colOff>9525</xdr:colOff>
          <xdr:row>137</xdr:row>
          <xdr:rowOff>104775</xdr:rowOff>
        </xdr:to>
        <xdr:sp macro="" textlink="">
          <xdr:nvSpPr>
            <xdr:cNvPr id="3151" name="Check Box 1103" hidden="1">
              <a:extLst>
                <a:ext uri="{63B3BB69-23CF-44E3-9099-C40C66FF867C}">
                  <a14:compatExt spid="_x0000_s3151"/>
                </a:ext>
                <a:ext uri="{FF2B5EF4-FFF2-40B4-BE49-F238E27FC236}">
                  <a16:creationId xmlns:a16="http://schemas.microsoft.com/office/drawing/2014/main" id="{00000000-0008-0000-0900-00004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</xdr:row>
          <xdr:rowOff>0</xdr:rowOff>
        </xdr:from>
        <xdr:to>
          <xdr:col>0</xdr:col>
          <xdr:colOff>9525</xdr:colOff>
          <xdr:row>137</xdr:row>
          <xdr:rowOff>104775</xdr:rowOff>
        </xdr:to>
        <xdr:sp macro="" textlink="">
          <xdr:nvSpPr>
            <xdr:cNvPr id="3152" name="Check Box 1104" hidden="1">
              <a:extLst>
                <a:ext uri="{63B3BB69-23CF-44E3-9099-C40C66FF867C}">
                  <a14:compatExt spid="_x0000_s3152"/>
                </a:ext>
                <a:ext uri="{FF2B5EF4-FFF2-40B4-BE49-F238E27FC236}">
                  <a16:creationId xmlns:a16="http://schemas.microsoft.com/office/drawing/2014/main" id="{00000000-0008-0000-0900-00005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</xdr:row>
          <xdr:rowOff>0</xdr:rowOff>
        </xdr:from>
        <xdr:to>
          <xdr:col>0</xdr:col>
          <xdr:colOff>9525</xdr:colOff>
          <xdr:row>137</xdr:row>
          <xdr:rowOff>104775</xdr:rowOff>
        </xdr:to>
        <xdr:sp macro="" textlink="">
          <xdr:nvSpPr>
            <xdr:cNvPr id="3153" name="Check Box 1105" hidden="1">
              <a:extLst>
                <a:ext uri="{63B3BB69-23CF-44E3-9099-C40C66FF867C}">
                  <a14:compatExt spid="_x0000_s3153"/>
                </a:ext>
                <a:ext uri="{FF2B5EF4-FFF2-40B4-BE49-F238E27FC236}">
                  <a16:creationId xmlns:a16="http://schemas.microsoft.com/office/drawing/2014/main" id="{00000000-0008-0000-0900-00005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</xdr:row>
          <xdr:rowOff>0</xdr:rowOff>
        </xdr:from>
        <xdr:to>
          <xdr:col>0</xdr:col>
          <xdr:colOff>9525</xdr:colOff>
          <xdr:row>138</xdr:row>
          <xdr:rowOff>104775</xdr:rowOff>
        </xdr:to>
        <xdr:sp macro="" textlink="">
          <xdr:nvSpPr>
            <xdr:cNvPr id="3154" name="Check Box 1106" hidden="1">
              <a:extLst>
                <a:ext uri="{63B3BB69-23CF-44E3-9099-C40C66FF867C}">
                  <a14:compatExt spid="_x0000_s3154"/>
                </a:ext>
                <a:ext uri="{FF2B5EF4-FFF2-40B4-BE49-F238E27FC236}">
                  <a16:creationId xmlns:a16="http://schemas.microsoft.com/office/drawing/2014/main" id="{00000000-0008-0000-0900-00005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</xdr:row>
          <xdr:rowOff>0</xdr:rowOff>
        </xdr:from>
        <xdr:to>
          <xdr:col>0</xdr:col>
          <xdr:colOff>9525</xdr:colOff>
          <xdr:row>138</xdr:row>
          <xdr:rowOff>104775</xdr:rowOff>
        </xdr:to>
        <xdr:sp macro="" textlink="">
          <xdr:nvSpPr>
            <xdr:cNvPr id="3155" name="Check Box 1107" hidden="1">
              <a:extLst>
                <a:ext uri="{63B3BB69-23CF-44E3-9099-C40C66FF867C}">
                  <a14:compatExt spid="_x0000_s3155"/>
                </a:ext>
                <a:ext uri="{FF2B5EF4-FFF2-40B4-BE49-F238E27FC236}">
                  <a16:creationId xmlns:a16="http://schemas.microsoft.com/office/drawing/2014/main" id="{00000000-0008-0000-0900-00005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</xdr:row>
          <xdr:rowOff>0</xdr:rowOff>
        </xdr:from>
        <xdr:to>
          <xdr:col>0</xdr:col>
          <xdr:colOff>9525</xdr:colOff>
          <xdr:row>140</xdr:row>
          <xdr:rowOff>104775</xdr:rowOff>
        </xdr:to>
        <xdr:sp macro="" textlink="">
          <xdr:nvSpPr>
            <xdr:cNvPr id="3156" name="Check Box 1108" hidden="1">
              <a:extLst>
                <a:ext uri="{63B3BB69-23CF-44E3-9099-C40C66FF867C}">
                  <a14:compatExt spid="_x0000_s3156"/>
                </a:ext>
                <a:ext uri="{FF2B5EF4-FFF2-40B4-BE49-F238E27FC236}">
                  <a16:creationId xmlns:a16="http://schemas.microsoft.com/office/drawing/2014/main" id="{00000000-0008-0000-0900-00005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</xdr:row>
          <xdr:rowOff>0</xdr:rowOff>
        </xdr:from>
        <xdr:to>
          <xdr:col>0</xdr:col>
          <xdr:colOff>9525</xdr:colOff>
          <xdr:row>140</xdr:row>
          <xdr:rowOff>104775</xdr:rowOff>
        </xdr:to>
        <xdr:sp macro="" textlink="">
          <xdr:nvSpPr>
            <xdr:cNvPr id="3157" name="Check Box 1109" hidden="1">
              <a:extLst>
                <a:ext uri="{63B3BB69-23CF-44E3-9099-C40C66FF867C}">
                  <a14:compatExt spid="_x0000_s3157"/>
                </a:ext>
                <a:ext uri="{FF2B5EF4-FFF2-40B4-BE49-F238E27FC236}">
                  <a16:creationId xmlns:a16="http://schemas.microsoft.com/office/drawing/2014/main" id="{00000000-0008-0000-0900-00005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</xdr:row>
          <xdr:rowOff>0</xdr:rowOff>
        </xdr:from>
        <xdr:to>
          <xdr:col>0</xdr:col>
          <xdr:colOff>9525</xdr:colOff>
          <xdr:row>140</xdr:row>
          <xdr:rowOff>104775</xdr:rowOff>
        </xdr:to>
        <xdr:sp macro="" textlink="">
          <xdr:nvSpPr>
            <xdr:cNvPr id="3158" name="Check Box 1110" hidden="1">
              <a:extLst>
                <a:ext uri="{63B3BB69-23CF-44E3-9099-C40C66FF867C}">
                  <a14:compatExt spid="_x0000_s3158"/>
                </a:ext>
                <a:ext uri="{FF2B5EF4-FFF2-40B4-BE49-F238E27FC236}">
                  <a16:creationId xmlns:a16="http://schemas.microsoft.com/office/drawing/2014/main" id="{00000000-0008-0000-0900-00005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</xdr:row>
          <xdr:rowOff>0</xdr:rowOff>
        </xdr:from>
        <xdr:to>
          <xdr:col>0</xdr:col>
          <xdr:colOff>9525</xdr:colOff>
          <xdr:row>140</xdr:row>
          <xdr:rowOff>104775</xdr:rowOff>
        </xdr:to>
        <xdr:sp macro="" textlink="">
          <xdr:nvSpPr>
            <xdr:cNvPr id="3159" name="Check Box 1111" hidden="1">
              <a:extLst>
                <a:ext uri="{63B3BB69-23CF-44E3-9099-C40C66FF867C}">
                  <a14:compatExt spid="_x0000_s3159"/>
                </a:ext>
                <a:ext uri="{FF2B5EF4-FFF2-40B4-BE49-F238E27FC236}">
                  <a16:creationId xmlns:a16="http://schemas.microsoft.com/office/drawing/2014/main" id="{00000000-0008-0000-0900-00005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</xdr:row>
          <xdr:rowOff>0</xdr:rowOff>
        </xdr:from>
        <xdr:to>
          <xdr:col>0</xdr:col>
          <xdr:colOff>9525</xdr:colOff>
          <xdr:row>141</xdr:row>
          <xdr:rowOff>104775</xdr:rowOff>
        </xdr:to>
        <xdr:sp macro="" textlink="">
          <xdr:nvSpPr>
            <xdr:cNvPr id="3160" name="Check Box 1112" hidden="1">
              <a:extLst>
                <a:ext uri="{63B3BB69-23CF-44E3-9099-C40C66FF867C}">
                  <a14:compatExt spid="_x0000_s3160"/>
                </a:ext>
                <a:ext uri="{FF2B5EF4-FFF2-40B4-BE49-F238E27FC236}">
                  <a16:creationId xmlns:a16="http://schemas.microsoft.com/office/drawing/2014/main" id="{00000000-0008-0000-0900-00005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</xdr:row>
          <xdr:rowOff>0</xdr:rowOff>
        </xdr:from>
        <xdr:to>
          <xdr:col>0</xdr:col>
          <xdr:colOff>9525</xdr:colOff>
          <xdr:row>141</xdr:row>
          <xdr:rowOff>104775</xdr:rowOff>
        </xdr:to>
        <xdr:sp macro="" textlink="">
          <xdr:nvSpPr>
            <xdr:cNvPr id="3161" name="Check Box 1113" hidden="1">
              <a:extLst>
                <a:ext uri="{63B3BB69-23CF-44E3-9099-C40C66FF867C}">
                  <a14:compatExt spid="_x0000_s3161"/>
                </a:ext>
                <a:ext uri="{FF2B5EF4-FFF2-40B4-BE49-F238E27FC236}">
                  <a16:creationId xmlns:a16="http://schemas.microsoft.com/office/drawing/2014/main" id="{00000000-0008-0000-0900-00005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</xdr:row>
          <xdr:rowOff>0</xdr:rowOff>
        </xdr:from>
        <xdr:to>
          <xdr:col>0</xdr:col>
          <xdr:colOff>9525</xdr:colOff>
          <xdr:row>143</xdr:row>
          <xdr:rowOff>104775</xdr:rowOff>
        </xdr:to>
        <xdr:sp macro="" textlink="">
          <xdr:nvSpPr>
            <xdr:cNvPr id="3162" name="Check Box 1114" hidden="1">
              <a:extLst>
                <a:ext uri="{63B3BB69-23CF-44E3-9099-C40C66FF867C}">
                  <a14:compatExt spid="_x0000_s3162"/>
                </a:ext>
                <a:ext uri="{FF2B5EF4-FFF2-40B4-BE49-F238E27FC236}">
                  <a16:creationId xmlns:a16="http://schemas.microsoft.com/office/drawing/2014/main" id="{00000000-0008-0000-0900-00005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</xdr:row>
          <xdr:rowOff>0</xdr:rowOff>
        </xdr:from>
        <xdr:to>
          <xdr:col>0</xdr:col>
          <xdr:colOff>9525</xdr:colOff>
          <xdr:row>143</xdr:row>
          <xdr:rowOff>104775</xdr:rowOff>
        </xdr:to>
        <xdr:sp macro="" textlink="">
          <xdr:nvSpPr>
            <xdr:cNvPr id="3163" name="Check Box 1115" hidden="1">
              <a:extLst>
                <a:ext uri="{63B3BB69-23CF-44E3-9099-C40C66FF867C}">
                  <a14:compatExt spid="_x0000_s3163"/>
                </a:ext>
                <a:ext uri="{FF2B5EF4-FFF2-40B4-BE49-F238E27FC236}">
                  <a16:creationId xmlns:a16="http://schemas.microsoft.com/office/drawing/2014/main" id="{00000000-0008-0000-0900-00005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</xdr:row>
          <xdr:rowOff>0</xdr:rowOff>
        </xdr:from>
        <xdr:to>
          <xdr:col>0</xdr:col>
          <xdr:colOff>9525</xdr:colOff>
          <xdr:row>143</xdr:row>
          <xdr:rowOff>104775</xdr:rowOff>
        </xdr:to>
        <xdr:sp macro="" textlink="">
          <xdr:nvSpPr>
            <xdr:cNvPr id="3164" name="Check Box 1116" hidden="1">
              <a:extLst>
                <a:ext uri="{63B3BB69-23CF-44E3-9099-C40C66FF867C}">
                  <a14:compatExt spid="_x0000_s3164"/>
                </a:ext>
                <a:ext uri="{FF2B5EF4-FFF2-40B4-BE49-F238E27FC236}">
                  <a16:creationId xmlns:a16="http://schemas.microsoft.com/office/drawing/2014/main" id="{00000000-0008-0000-0900-00005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</xdr:row>
          <xdr:rowOff>0</xdr:rowOff>
        </xdr:from>
        <xdr:to>
          <xdr:col>0</xdr:col>
          <xdr:colOff>9525</xdr:colOff>
          <xdr:row>143</xdr:row>
          <xdr:rowOff>104775</xdr:rowOff>
        </xdr:to>
        <xdr:sp macro="" textlink="">
          <xdr:nvSpPr>
            <xdr:cNvPr id="3165" name="Check Box 1117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9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</xdr:row>
          <xdr:rowOff>0</xdr:rowOff>
        </xdr:from>
        <xdr:to>
          <xdr:col>0</xdr:col>
          <xdr:colOff>9525</xdr:colOff>
          <xdr:row>144</xdr:row>
          <xdr:rowOff>104775</xdr:rowOff>
        </xdr:to>
        <xdr:sp macro="" textlink="">
          <xdr:nvSpPr>
            <xdr:cNvPr id="3166" name="Check Box 1118" hidden="1">
              <a:extLst>
                <a:ext uri="{63B3BB69-23CF-44E3-9099-C40C66FF867C}">
                  <a14:compatExt spid="_x0000_s3166"/>
                </a:ext>
                <a:ext uri="{FF2B5EF4-FFF2-40B4-BE49-F238E27FC236}">
                  <a16:creationId xmlns:a16="http://schemas.microsoft.com/office/drawing/2014/main" id="{00000000-0008-0000-0900-00005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</xdr:row>
          <xdr:rowOff>0</xdr:rowOff>
        </xdr:from>
        <xdr:to>
          <xdr:col>0</xdr:col>
          <xdr:colOff>9525</xdr:colOff>
          <xdr:row>144</xdr:row>
          <xdr:rowOff>104775</xdr:rowOff>
        </xdr:to>
        <xdr:sp macro="" textlink="">
          <xdr:nvSpPr>
            <xdr:cNvPr id="3167" name="Check Box 1119" hidden="1">
              <a:extLst>
                <a:ext uri="{63B3BB69-23CF-44E3-9099-C40C66FF867C}">
                  <a14:compatExt spid="_x0000_s3167"/>
                </a:ext>
                <a:ext uri="{FF2B5EF4-FFF2-40B4-BE49-F238E27FC236}">
                  <a16:creationId xmlns:a16="http://schemas.microsoft.com/office/drawing/2014/main" id="{00000000-0008-0000-0900-00005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</xdr:row>
          <xdr:rowOff>0</xdr:rowOff>
        </xdr:from>
        <xdr:to>
          <xdr:col>0</xdr:col>
          <xdr:colOff>9525</xdr:colOff>
          <xdr:row>146</xdr:row>
          <xdr:rowOff>104775</xdr:rowOff>
        </xdr:to>
        <xdr:sp macro="" textlink="">
          <xdr:nvSpPr>
            <xdr:cNvPr id="3168" name="Check Box 1120" hidden="1">
              <a:extLst>
                <a:ext uri="{63B3BB69-23CF-44E3-9099-C40C66FF867C}">
                  <a14:compatExt spid="_x0000_s3168"/>
                </a:ext>
                <a:ext uri="{FF2B5EF4-FFF2-40B4-BE49-F238E27FC236}">
                  <a16:creationId xmlns:a16="http://schemas.microsoft.com/office/drawing/2014/main" id="{00000000-0008-0000-0900-00006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</xdr:row>
          <xdr:rowOff>0</xdr:rowOff>
        </xdr:from>
        <xdr:to>
          <xdr:col>0</xdr:col>
          <xdr:colOff>9525</xdr:colOff>
          <xdr:row>146</xdr:row>
          <xdr:rowOff>104775</xdr:rowOff>
        </xdr:to>
        <xdr:sp macro="" textlink="">
          <xdr:nvSpPr>
            <xdr:cNvPr id="3169" name="Check Box 1121" hidden="1">
              <a:extLst>
                <a:ext uri="{63B3BB69-23CF-44E3-9099-C40C66FF867C}">
                  <a14:compatExt spid="_x0000_s3169"/>
                </a:ext>
                <a:ext uri="{FF2B5EF4-FFF2-40B4-BE49-F238E27FC236}">
                  <a16:creationId xmlns:a16="http://schemas.microsoft.com/office/drawing/2014/main" id="{00000000-0008-0000-0900-00006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</xdr:row>
          <xdr:rowOff>0</xdr:rowOff>
        </xdr:from>
        <xdr:to>
          <xdr:col>0</xdr:col>
          <xdr:colOff>9525</xdr:colOff>
          <xdr:row>146</xdr:row>
          <xdr:rowOff>104775</xdr:rowOff>
        </xdr:to>
        <xdr:sp macro="" textlink="">
          <xdr:nvSpPr>
            <xdr:cNvPr id="3170" name="Check Box 1122" hidden="1">
              <a:extLst>
                <a:ext uri="{63B3BB69-23CF-44E3-9099-C40C66FF867C}">
                  <a14:compatExt spid="_x0000_s3170"/>
                </a:ext>
                <a:ext uri="{FF2B5EF4-FFF2-40B4-BE49-F238E27FC236}">
                  <a16:creationId xmlns:a16="http://schemas.microsoft.com/office/drawing/2014/main" id="{00000000-0008-0000-0900-00006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</xdr:row>
          <xdr:rowOff>0</xdr:rowOff>
        </xdr:from>
        <xdr:to>
          <xdr:col>0</xdr:col>
          <xdr:colOff>9525</xdr:colOff>
          <xdr:row>146</xdr:row>
          <xdr:rowOff>104775</xdr:rowOff>
        </xdr:to>
        <xdr:sp macro="" textlink="">
          <xdr:nvSpPr>
            <xdr:cNvPr id="3171" name="Check Box 1123" hidden="1">
              <a:extLst>
                <a:ext uri="{63B3BB69-23CF-44E3-9099-C40C66FF867C}">
                  <a14:compatExt spid="_x0000_s3171"/>
                </a:ext>
                <a:ext uri="{FF2B5EF4-FFF2-40B4-BE49-F238E27FC236}">
                  <a16:creationId xmlns:a16="http://schemas.microsoft.com/office/drawing/2014/main" id="{00000000-0008-0000-0900-00006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</xdr:row>
          <xdr:rowOff>0</xdr:rowOff>
        </xdr:from>
        <xdr:to>
          <xdr:col>0</xdr:col>
          <xdr:colOff>9525</xdr:colOff>
          <xdr:row>147</xdr:row>
          <xdr:rowOff>104775</xdr:rowOff>
        </xdr:to>
        <xdr:sp macro="" textlink="">
          <xdr:nvSpPr>
            <xdr:cNvPr id="3172" name="Check Box 1124" hidden="1">
              <a:extLst>
                <a:ext uri="{63B3BB69-23CF-44E3-9099-C40C66FF867C}">
                  <a14:compatExt spid="_x0000_s3172"/>
                </a:ext>
                <a:ext uri="{FF2B5EF4-FFF2-40B4-BE49-F238E27FC236}">
                  <a16:creationId xmlns:a16="http://schemas.microsoft.com/office/drawing/2014/main" id="{00000000-0008-0000-0900-00006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</xdr:row>
          <xdr:rowOff>0</xdr:rowOff>
        </xdr:from>
        <xdr:to>
          <xdr:col>0</xdr:col>
          <xdr:colOff>9525</xdr:colOff>
          <xdr:row>147</xdr:row>
          <xdr:rowOff>104775</xdr:rowOff>
        </xdr:to>
        <xdr:sp macro="" textlink="">
          <xdr:nvSpPr>
            <xdr:cNvPr id="3173" name="Check Box 1125" hidden="1">
              <a:extLst>
                <a:ext uri="{63B3BB69-23CF-44E3-9099-C40C66FF867C}">
                  <a14:compatExt spid="_x0000_s3173"/>
                </a:ext>
                <a:ext uri="{FF2B5EF4-FFF2-40B4-BE49-F238E27FC236}">
                  <a16:creationId xmlns:a16="http://schemas.microsoft.com/office/drawing/2014/main" id="{00000000-0008-0000-0900-00006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</xdr:row>
          <xdr:rowOff>0</xdr:rowOff>
        </xdr:from>
        <xdr:to>
          <xdr:col>0</xdr:col>
          <xdr:colOff>9525</xdr:colOff>
          <xdr:row>149</xdr:row>
          <xdr:rowOff>104775</xdr:rowOff>
        </xdr:to>
        <xdr:sp macro="" textlink="">
          <xdr:nvSpPr>
            <xdr:cNvPr id="3174" name="Check Box 1126" hidden="1">
              <a:extLst>
                <a:ext uri="{63B3BB69-23CF-44E3-9099-C40C66FF867C}">
                  <a14:compatExt spid="_x0000_s3174"/>
                </a:ext>
                <a:ext uri="{FF2B5EF4-FFF2-40B4-BE49-F238E27FC236}">
                  <a16:creationId xmlns:a16="http://schemas.microsoft.com/office/drawing/2014/main" id="{00000000-0008-0000-0900-00006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</xdr:row>
          <xdr:rowOff>0</xdr:rowOff>
        </xdr:from>
        <xdr:to>
          <xdr:col>0</xdr:col>
          <xdr:colOff>9525</xdr:colOff>
          <xdr:row>149</xdr:row>
          <xdr:rowOff>104775</xdr:rowOff>
        </xdr:to>
        <xdr:sp macro="" textlink="">
          <xdr:nvSpPr>
            <xdr:cNvPr id="3175" name="Check Box 1127" hidden="1">
              <a:extLst>
                <a:ext uri="{63B3BB69-23CF-44E3-9099-C40C66FF867C}">
                  <a14:compatExt spid="_x0000_s3175"/>
                </a:ext>
                <a:ext uri="{FF2B5EF4-FFF2-40B4-BE49-F238E27FC236}">
                  <a16:creationId xmlns:a16="http://schemas.microsoft.com/office/drawing/2014/main" id="{00000000-0008-0000-0900-00006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</xdr:row>
          <xdr:rowOff>0</xdr:rowOff>
        </xdr:from>
        <xdr:to>
          <xdr:col>0</xdr:col>
          <xdr:colOff>9525</xdr:colOff>
          <xdr:row>149</xdr:row>
          <xdr:rowOff>104775</xdr:rowOff>
        </xdr:to>
        <xdr:sp macro="" textlink="">
          <xdr:nvSpPr>
            <xdr:cNvPr id="3176" name="Check Box 1128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9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</xdr:row>
          <xdr:rowOff>0</xdr:rowOff>
        </xdr:from>
        <xdr:to>
          <xdr:col>0</xdr:col>
          <xdr:colOff>9525</xdr:colOff>
          <xdr:row>149</xdr:row>
          <xdr:rowOff>104775</xdr:rowOff>
        </xdr:to>
        <xdr:sp macro="" textlink="">
          <xdr:nvSpPr>
            <xdr:cNvPr id="3177" name="Check Box 1129" hidden="1">
              <a:extLst>
                <a:ext uri="{63B3BB69-23CF-44E3-9099-C40C66FF867C}">
                  <a14:compatExt spid="_x0000_s3177"/>
                </a:ext>
                <a:ext uri="{FF2B5EF4-FFF2-40B4-BE49-F238E27FC236}">
                  <a16:creationId xmlns:a16="http://schemas.microsoft.com/office/drawing/2014/main" id="{00000000-0008-0000-0900-00006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</xdr:row>
          <xdr:rowOff>0</xdr:rowOff>
        </xdr:from>
        <xdr:to>
          <xdr:col>0</xdr:col>
          <xdr:colOff>9525</xdr:colOff>
          <xdr:row>150</xdr:row>
          <xdr:rowOff>104775</xdr:rowOff>
        </xdr:to>
        <xdr:sp macro="" textlink="">
          <xdr:nvSpPr>
            <xdr:cNvPr id="3178" name="Check Box 1130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9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</xdr:row>
          <xdr:rowOff>0</xdr:rowOff>
        </xdr:from>
        <xdr:to>
          <xdr:col>0</xdr:col>
          <xdr:colOff>9525</xdr:colOff>
          <xdr:row>150</xdr:row>
          <xdr:rowOff>104775</xdr:rowOff>
        </xdr:to>
        <xdr:sp macro="" textlink="">
          <xdr:nvSpPr>
            <xdr:cNvPr id="3179" name="Check Box 1131" hidden="1">
              <a:extLst>
                <a:ext uri="{63B3BB69-23CF-44E3-9099-C40C66FF867C}">
                  <a14:compatExt spid="_x0000_s3179"/>
                </a:ext>
                <a:ext uri="{FF2B5EF4-FFF2-40B4-BE49-F238E27FC236}">
                  <a16:creationId xmlns:a16="http://schemas.microsoft.com/office/drawing/2014/main" id="{00000000-0008-0000-0900-00006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</xdr:row>
          <xdr:rowOff>0</xdr:rowOff>
        </xdr:from>
        <xdr:to>
          <xdr:col>0</xdr:col>
          <xdr:colOff>9525</xdr:colOff>
          <xdr:row>152</xdr:row>
          <xdr:rowOff>104775</xdr:rowOff>
        </xdr:to>
        <xdr:sp macro="" textlink="">
          <xdr:nvSpPr>
            <xdr:cNvPr id="3180" name="Check Box 1132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9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</xdr:row>
          <xdr:rowOff>0</xdr:rowOff>
        </xdr:from>
        <xdr:to>
          <xdr:col>0</xdr:col>
          <xdr:colOff>9525</xdr:colOff>
          <xdr:row>152</xdr:row>
          <xdr:rowOff>104775</xdr:rowOff>
        </xdr:to>
        <xdr:sp macro="" textlink="">
          <xdr:nvSpPr>
            <xdr:cNvPr id="3181" name="Check Box 1133" hidden="1">
              <a:extLst>
                <a:ext uri="{63B3BB69-23CF-44E3-9099-C40C66FF867C}">
                  <a14:compatExt spid="_x0000_s3181"/>
                </a:ext>
                <a:ext uri="{FF2B5EF4-FFF2-40B4-BE49-F238E27FC236}">
                  <a16:creationId xmlns:a16="http://schemas.microsoft.com/office/drawing/2014/main" id="{00000000-0008-0000-0900-00006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</xdr:row>
          <xdr:rowOff>0</xdr:rowOff>
        </xdr:from>
        <xdr:to>
          <xdr:col>0</xdr:col>
          <xdr:colOff>9525</xdr:colOff>
          <xdr:row>152</xdr:row>
          <xdr:rowOff>104775</xdr:rowOff>
        </xdr:to>
        <xdr:sp macro="" textlink="">
          <xdr:nvSpPr>
            <xdr:cNvPr id="3182" name="Check Box 1134" hidden="1">
              <a:extLst>
                <a:ext uri="{63B3BB69-23CF-44E3-9099-C40C66FF867C}">
                  <a14:compatExt spid="_x0000_s3182"/>
                </a:ext>
                <a:ext uri="{FF2B5EF4-FFF2-40B4-BE49-F238E27FC236}">
                  <a16:creationId xmlns:a16="http://schemas.microsoft.com/office/drawing/2014/main" id="{00000000-0008-0000-0900-00006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</xdr:row>
          <xdr:rowOff>0</xdr:rowOff>
        </xdr:from>
        <xdr:to>
          <xdr:col>0</xdr:col>
          <xdr:colOff>9525</xdr:colOff>
          <xdr:row>152</xdr:row>
          <xdr:rowOff>104775</xdr:rowOff>
        </xdr:to>
        <xdr:sp macro="" textlink="">
          <xdr:nvSpPr>
            <xdr:cNvPr id="3183" name="Check Box 1135" hidden="1">
              <a:extLst>
                <a:ext uri="{63B3BB69-23CF-44E3-9099-C40C66FF867C}">
                  <a14:compatExt spid="_x0000_s3183"/>
                </a:ext>
                <a:ext uri="{FF2B5EF4-FFF2-40B4-BE49-F238E27FC236}">
                  <a16:creationId xmlns:a16="http://schemas.microsoft.com/office/drawing/2014/main" id="{00000000-0008-0000-0900-00006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</xdr:row>
          <xdr:rowOff>0</xdr:rowOff>
        </xdr:from>
        <xdr:to>
          <xdr:col>0</xdr:col>
          <xdr:colOff>9525</xdr:colOff>
          <xdr:row>153</xdr:row>
          <xdr:rowOff>104775</xdr:rowOff>
        </xdr:to>
        <xdr:sp macro="" textlink="">
          <xdr:nvSpPr>
            <xdr:cNvPr id="3184" name="Check Box 1136" hidden="1">
              <a:extLst>
                <a:ext uri="{63B3BB69-23CF-44E3-9099-C40C66FF867C}">
                  <a14:compatExt spid="_x0000_s3184"/>
                </a:ext>
                <a:ext uri="{FF2B5EF4-FFF2-40B4-BE49-F238E27FC236}">
                  <a16:creationId xmlns:a16="http://schemas.microsoft.com/office/drawing/2014/main" id="{00000000-0008-0000-0900-00007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</xdr:row>
          <xdr:rowOff>0</xdr:rowOff>
        </xdr:from>
        <xdr:to>
          <xdr:col>0</xdr:col>
          <xdr:colOff>9525</xdr:colOff>
          <xdr:row>153</xdr:row>
          <xdr:rowOff>104775</xdr:rowOff>
        </xdr:to>
        <xdr:sp macro="" textlink="">
          <xdr:nvSpPr>
            <xdr:cNvPr id="3185" name="Check Box 1137" hidden="1">
              <a:extLst>
                <a:ext uri="{63B3BB69-23CF-44E3-9099-C40C66FF867C}">
                  <a14:compatExt spid="_x0000_s3185"/>
                </a:ext>
                <a:ext uri="{FF2B5EF4-FFF2-40B4-BE49-F238E27FC236}">
                  <a16:creationId xmlns:a16="http://schemas.microsoft.com/office/drawing/2014/main" id="{00000000-0008-0000-0900-00007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</xdr:row>
          <xdr:rowOff>0</xdr:rowOff>
        </xdr:from>
        <xdr:to>
          <xdr:col>0</xdr:col>
          <xdr:colOff>9525</xdr:colOff>
          <xdr:row>155</xdr:row>
          <xdr:rowOff>104775</xdr:rowOff>
        </xdr:to>
        <xdr:sp macro="" textlink="">
          <xdr:nvSpPr>
            <xdr:cNvPr id="3186" name="Check Box 1138" hidden="1">
              <a:extLst>
                <a:ext uri="{63B3BB69-23CF-44E3-9099-C40C66FF867C}">
                  <a14:compatExt spid="_x0000_s3186"/>
                </a:ext>
                <a:ext uri="{FF2B5EF4-FFF2-40B4-BE49-F238E27FC236}">
                  <a16:creationId xmlns:a16="http://schemas.microsoft.com/office/drawing/2014/main" id="{00000000-0008-0000-0900-00007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</xdr:row>
          <xdr:rowOff>0</xdr:rowOff>
        </xdr:from>
        <xdr:to>
          <xdr:col>0</xdr:col>
          <xdr:colOff>9525</xdr:colOff>
          <xdr:row>155</xdr:row>
          <xdr:rowOff>104775</xdr:rowOff>
        </xdr:to>
        <xdr:sp macro="" textlink="">
          <xdr:nvSpPr>
            <xdr:cNvPr id="3187" name="Check Box 1139" hidden="1">
              <a:extLst>
                <a:ext uri="{63B3BB69-23CF-44E3-9099-C40C66FF867C}">
                  <a14:compatExt spid="_x0000_s3187"/>
                </a:ext>
                <a:ext uri="{FF2B5EF4-FFF2-40B4-BE49-F238E27FC236}">
                  <a16:creationId xmlns:a16="http://schemas.microsoft.com/office/drawing/2014/main" id="{00000000-0008-0000-0900-00007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</xdr:row>
          <xdr:rowOff>0</xdr:rowOff>
        </xdr:from>
        <xdr:to>
          <xdr:col>0</xdr:col>
          <xdr:colOff>9525</xdr:colOff>
          <xdr:row>155</xdr:row>
          <xdr:rowOff>104775</xdr:rowOff>
        </xdr:to>
        <xdr:sp macro="" textlink="">
          <xdr:nvSpPr>
            <xdr:cNvPr id="3188" name="Check Box 1140" hidden="1">
              <a:extLst>
                <a:ext uri="{63B3BB69-23CF-44E3-9099-C40C66FF867C}">
                  <a14:compatExt spid="_x0000_s3188"/>
                </a:ext>
                <a:ext uri="{FF2B5EF4-FFF2-40B4-BE49-F238E27FC236}">
                  <a16:creationId xmlns:a16="http://schemas.microsoft.com/office/drawing/2014/main" id="{00000000-0008-0000-0900-00007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</xdr:row>
          <xdr:rowOff>0</xdr:rowOff>
        </xdr:from>
        <xdr:to>
          <xdr:col>0</xdr:col>
          <xdr:colOff>9525</xdr:colOff>
          <xdr:row>155</xdr:row>
          <xdr:rowOff>104775</xdr:rowOff>
        </xdr:to>
        <xdr:sp macro="" textlink="">
          <xdr:nvSpPr>
            <xdr:cNvPr id="3189" name="Check Box 1141" hidden="1">
              <a:extLst>
                <a:ext uri="{63B3BB69-23CF-44E3-9099-C40C66FF867C}">
                  <a14:compatExt spid="_x0000_s3189"/>
                </a:ext>
                <a:ext uri="{FF2B5EF4-FFF2-40B4-BE49-F238E27FC236}">
                  <a16:creationId xmlns:a16="http://schemas.microsoft.com/office/drawing/2014/main" id="{00000000-0008-0000-0900-00007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</xdr:row>
          <xdr:rowOff>0</xdr:rowOff>
        </xdr:from>
        <xdr:to>
          <xdr:col>0</xdr:col>
          <xdr:colOff>9525</xdr:colOff>
          <xdr:row>156</xdr:row>
          <xdr:rowOff>104775</xdr:rowOff>
        </xdr:to>
        <xdr:sp macro="" textlink="">
          <xdr:nvSpPr>
            <xdr:cNvPr id="3190" name="Check Box 1142" hidden="1">
              <a:extLst>
                <a:ext uri="{63B3BB69-23CF-44E3-9099-C40C66FF867C}">
                  <a14:compatExt spid="_x0000_s3190"/>
                </a:ext>
                <a:ext uri="{FF2B5EF4-FFF2-40B4-BE49-F238E27FC236}">
                  <a16:creationId xmlns:a16="http://schemas.microsoft.com/office/drawing/2014/main" id="{00000000-0008-0000-0900-00007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</xdr:row>
          <xdr:rowOff>0</xdr:rowOff>
        </xdr:from>
        <xdr:to>
          <xdr:col>0</xdr:col>
          <xdr:colOff>9525</xdr:colOff>
          <xdr:row>156</xdr:row>
          <xdr:rowOff>104775</xdr:rowOff>
        </xdr:to>
        <xdr:sp macro="" textlink="">
          <xdr:nvSpPr>
            <xdr:cNvPr id="3191" name="Check Box 1143" hidden="1">
              <a:extLst>
                <a:ext uri="{63B3BB69-23CF-44E3-9099-C40C66FF867C}">
                  <a14:compatExt spid="_x0000_s3191"/>
                </a:ext>
                <a:ext uri="{FF2B5EF4-FFF2-40B4-BE49-F238E27FC236}">
                  <a16:creationId xmlns:a16="http://schemas.microsoft.com/office/drawing/2014/main" id="{00000000-0008-0000-0900-00007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</xdr:row>
          <xdr:rowOff>0</xdr:rowOff>
        </xdr:from>
        <xdr:to>
          <xdr:col>0</xdr:col>
          <xdr:colOff>9525</xdr:colOff>
          <xdr:row>158</xdr:row>
          <xdr:rowOff>104775</xdr:rowOff>
        </xdr:to>
        <xdr:sp macro="" textlink="">
          <xdr:nvSpPr>
            <xdr:cNvPr id="3192" name="Check Box 1144" hidden="1">
              <a:extLst>
                <a:ext uri="{63B3BB69-23CF-44E3-9099-C40C66FF867C}">
                  <a14:compatExt spid="_x0000_s3192"/>
                </a:ext>
                <a:ext uri="{FF2B5EF4-FFF2-40B4-BE49-F238E27FC236}">
                  <a16:creationId xmlns:a16="http://schemas.microsoft.com/office/drawing/2014/main" id="{00000000-0008-0000-0900-00007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</xdr:row>
          <xdr:rowOff>0</xdr:rowOff>
        </xdr:from>
        <xdr:to>
          <xdr:col>0</xdr:col>
          <xdr:colOff>9525</xdr:colOff>
          <xdr:row>158</xdr:row>
          <xdr:rowOff>104775</xdr:rowOff>
        </xdr:to>
        <xdr:sp macro="" textlink="">
          <xdr:nvSpPr>
            <xdr:cNvPr id="3193" name="Check Box 1145" hidden="1">
              <a:extLst>
                <a:ext uri="{63B3BB69-23CF-44E3-9099-C40C66FF867C}">
                  <a14:compatExt spid="_x0000_s3193"/>
                </a:ext>
                <a:ext uri="{FF2B5EF4-FFF2-40B4-BE49-F238E27FC236}">
                  <a16:creationId xmlns:a16="http://schemas.microsoft.com/office/drawing/2014/main" id="{00000000-0008-0000-0900-00007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</xdr:row>
          <xdr:rowOff>0</xdr:rowOff>
        </xdr:from>
        <xdr:to>
          <xdr:col>0</xdr:col>
          <xdr:colOff>9525</xdr:colOff>
          <xdr:row>158</xdr:row>
          <xdr:rowOff>104775</xdr:rowOff>
        </xdr:to>
        <xdr:sp macro="" textlink="">
          <xdr:nvSpPr>
            <xdr:cNvPr id="3194" name="Check Box 1146" hidden="1">
              <a:extLst>
                <a:ext uri="{63B3BB69-23CF-44E3-9099-C40C66FF867C}">
                  <a14:compatExt spid="_x0000_s3194"/>
                </a:ext>
                <a:ext uri="{FF2B5EF4-FFF2-40B4-BE49-F238E27FC236}">
                  <a16:creationId xmlns:a16="http://schemas.microsoft.com/office/drawing/2014/main" id="{00000000-0008-0000-0900-00007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</xdr:row>
          <xdr:rowOff>0</xdr:rowOff>
        </xdr:from>
        <xdr:to>
          <xdr:col>0</xdr:col>
          <xdr:colOff>9525</xdr:colOff>
          <xdr:row>158</xdr:row>
          <xdr:rowOff>104775</xdr:rowOff>
        </xdr:to>
        <xdr:sp macro="" textlink="">
          <xdr:nvSpPr>
            <xdr:cNvPr id="3195" name="Check Box 1147" hidden="1">
              <a:extLst>
                <a:ext uri="{63B3BB69-23CF-44E3-9099-C40C66FF867C}">
                  <a14:compatExt spid="_x0000_s3195"/>
                </a:ext>
                <a:ext uri="{FF2B5EF4-FFF2-40B4-BE49-F238E27FC236}">
                  <a16:creationId xmlns:a16="http://schemas.microsoft.com/office/drawing/2014/main" id="{00000000-0008-0000-0900-00007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</xdr:row>
          <xdr:rowOff>0</xdr:rowOff>
        </xdr:from>
        <xdr:to>
          <xdr:col>0</xdr:col>
          <xdr:colOff>9525</xdr:colOff>
          <xdr:row>159</xdr:row>
          <xdr:rowOff>104775</xdr:rowOff>
        </xdr:to>
        <xdr:sp macro="" textlink="">
          <xdr:nvSpPr>
            <xdr:cNvPr id="3196" name="Check Box 1148" hidden="1">
              <a:extLst>
                <a:ext uri="{63B3BB69-23CF-44E3-9099-C40C66FF867C}">
                  <a14:compatExt spid="_x0000_s3196"/>
                </a:ext>
                <a:ext uri="{FF2B5EF4-FFF2-40B4-BE49-F238E27FC236}">
                  <a16:creationId xmlns:a16="http://schemas.microsoft.com/office/drawing/2014/main" id="{00000000-0008-0000-0900-00007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</xdr:row>
          <xdr:rowOff>0</xdr:rowOff>
        </xdr:from>
        <xdr:to>
          <xdr:col>0</xdr:col>
          <xdr:colOff>9525</xdr:colOff>
          <xdr:row>159</xdr:row>
          <xdr:rowOff>104775</xdr:rowOff>
        </xdr:to>
        <xdr:sp macro="" textlink="">
          <xdr:nvSpPr>
            <xdr:cNvPr id="3197" name="Check Box 1149" hidden="1">
              <a:extLst>
                <a:ext uri="{63B3BB69-23CF-44E3-9099-C40C66FF867C}">
                  <a14:compatExt spid="_x0000_s3197"/>
                </a:ext>
                <a:ext uri="{FF2B5EF4-FFF2-40B4-BE49-F238E27FC236}">
                  <a16:creationId xmlns:a16="http://schemas.microsoft.com/office/drawing/2014/main" id="{00000000-0008-0000-0900-00007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</xdr:row>
          <xdr:rowOff>0</xdr:rowOff>
        </xdr:from>
        <xdr:to>
          <xdr:col>0</xdr:col>
          <xdr:colOff>9525</xdr:colOff>
          <xdr:row>161</xdr:row>
          <xdr:rowOff>104775</xdr:rowOff>
        </xdr:to>
        <xdr:sp macro="" textlink="">
          <xdr:nvSpPr>
            <xdr:cNvPr id="3198" name="Check Box 1150" hidden="1">
              <a:extLst>
                <a:ext uri="{63B3BB69-23CF-44E3-9099-C40C66FF867C}">
                  <a14:compatExt spid="_x0000_s3198"/>
                </a:ext>
                <a:ext uri="{FF2B5EF4-FFF2-40B4-BE49-F238E27FC236}">
                  <a16:creationId xmlns:a16="http://schemas.microsoft.com/office/drawing/2014/main" id="{00000000-0008-0000-0900-00007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</xdr:row>
          <xdr:rowOff>0</xdr:rowOff>
        </xdr:from>
        <xdr:to>
          <xdr:col>0</xdr:col>
          <xdr:colOff>9525</xdr:colOff>
          <xdr:row>161</xdr:row>
          <xdr:rowOff>104775</xdr:rowOff>
        </xdr:to>
        <xdr:sp macro="" textlink="">
          <xdr:nvSpPr>
            <xdr:cNvPr id="3199" name="Check Box 1151" hidden="1">
              <a:extLst>
                <a:ext uri="{63B3BB69-23CF-44E3-9099-C40C66FF867C}">
                  <a14:compatExt spid="_x0000_s3199"/>
                </a:ext>
                <a:ext uri="{FF2B5EF4-FFF2-40B4-BE49-F238E27FC236}">
                  <a16:creationId xmlns:a16="http://schemas.microsoft.com/office/drawing/2014/main" id="{00000000-0008-0000-0900-00007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</xdr:row>
          <xdr:rowOff>0</xdr:rowOff>
        </xdr:from>
        <xdr:to>
          <xdr:col>0</xdr:col>
          <xdr:colOff>9525</xdr:colOff>
          <xdr:row>161</xdr:row>
          <xdr:rowOff>104775</xdr:rowOff>
        </xdr:to>
        <xdr:sp macro="" textlink="">
          <xdr:nvSpPr>
            <xdr:cNvPr id="3200" name="Check Box 1152" hidden="1">
              <a:extLst>
                <a:ext uri="{63B3BB69-23CF-44E3-9099-C40C66FF867C}">
                  <a14:compatExt spid="_x0000_s3200"/>
                </a:ext>
                <a:ext uri="{FF2B5EF4-FFF2-40B4-BE49-F238E27FC236}">
                  <a16:creationId xmlns:a16="http://schemas.microsoft.com/office/drawing/2014/main" id="{00000000-0008-0000-0900-00008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</xdr:row>
          <xdr:rowOff>0</xdr:rowOff>
        </xdr:from>
        <xdr:to>
          <xdr:col>0</xdr:col>
          <xdr:colOff>9525</xdr:colOff>
          <xdr:row>161</xdr:row>
          <xdr:rowOff>104775</xdr:rowOff>
        </xdr:to>
        <xdr:sp macro="" textlink="">
          <xdr:nvSpPr>
            <xdr:cNvPr id="3201" name="Check Box 1153" hidden="1">
              <a:extLst>
                <a:ext uri="{63B3BB69-23CF-44E3-9099-C40C66FF867C}">
                  <a14:compatExt spid="_x0000_s3201"/>
                </a:ext>
                <a:ext uri="{FF2B5EF4-FFF2-40B4-BE49-F238E27FC236}">
                  <a16:creationId xmlns:a16="http://schemas.microsoft.com/office/drawing/2014/main" id="{00000000-0008-0000-0900-00008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</xdr:row>
          <xdr:rowOff>0</xdr:rowOff>
        </xdr:from>
        <xdr:to>
          <xdr:col>0</xdr:col>
          <xdr:colOff>9525</xdr:colOff>
          <xdr:row>162</xdr:row>
          <xdr:rowOff>104775</xdr:rowOff>
        </xdr:to>
        <xdr:sp macro="" textlink="">
          <xdr:nvSpPr>
            <xdr:cNvPr id="3202" name="Check Box 1154" hidden="1">
              <a:extLst>
                <a:ext uri="{63B3BB69-23CF-44E3-9099-C40C66FF867C}">
                  <a14:compatExt spid="_x0000_s3202"/>
                </a:ext>
                <a:ext uri="{FF2B5EF4-FFF2-40B4-BE49-F238E27FC236}">
                  <a16:creationId xmlns:a16="http://schemas.microsoft.com/office/drawing/2014/main" id="{00000000-0008-0000-0900-00008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</xdr:row>
          <xdr:rowOff>0</xdr:rowOff>
        </xdr:from>
        <xdr:to>
          <xdr:col>0</xdr:col>
          <xdr:colOff>9525</xdr:colOff>
          <xdr:row>162</xdr:row>
          <xdr:rowOff>104775</xdr:rowOff>
        </xdr:to>
        <xdr:sp macro="" textlink="">
          <xdr:nvSpPr>
            <xdr:cNvPr id="3203" name="Check Box 1155" hidden="1">
              <a:extLst>
                <a:ext uri="{63B3BB69-23CF-44E3-9099-C40C66FF867C}">
                  <a14:compatExt spid="_x0000_s3203"/>
                </a:ext>
                <a:ext uri="{FF2B5EF4-FFF2-40B4-BE49-F238E27FC236}">
                  <a16:creationId xmlns:a16="http://schemas.microsoft.com/office/drawing/2014/main" id="{00000000-0008-0000-0900-00008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</xdr:row>
          <xdr:rowOff>0</xdr:rowOff>
        </xdr:from>
        <xdr:to>
          <xdr:col>0</xdr:col>
          <xdr:colOff>9525</xdr:colOff>
          <xdr:row>164</xdr:row>
          <xdr:rowOff>104775</xdr:rowOff>
        </xdr:to>
        <xdr:sp macro="" textlink="">
          <xdr:nvSpPr>
            <xdr:cNvPr id="3204" name="Check Box 1156" hidden="1">
              <a:extLst>
                <a:ext uri="{63B3BB69-23CF-44E3-9099-C40C66FF867C}">
                  <a14:compatExt spid="_x0000_s3204"/>
                </a:ext>
                <a:ext uri="{FF2B5EF4-FFF2-40B4-BE49-F238E27FC236}">
                  <a16:creationId xmlns:a16="http://schemas.microsoft.com/office/drawing/2014/main" id="{00000000-0008-0000-0900-00008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</xdr:row>
          <xdr:rowOff>0</xdr:rowOff>
        </xdr:from>
        <xdr:to>
          <xdr:col>0</xdr:col>
          <xdr:colOff>9525</xdr:colOff>
          <xdr:row>164</xdr:row>
          <xdr:rowOff>104775</xdr:rowOff>
        </xdr:to>
        <xdr:sp macro="" textlink="">
          <xdr:nvSpPr>
            <xdr:cNvPr id="3205" name="Check Box 1157" hidden="1">
              <a:extLst>
                <a:ext uri="{63B3BB69-23CF-44E3-9099-C40C66FF867C}">
                  <a14:compatExt spid="_x0000_s3205"/>
                </a:ext>
                <a:ext uri="{FF2B5EF4-FFF2-40B4-BE49-F238E27FC236}">
                  <a16:creationId xmlns:a16="http://schemas.microsoft.com/office/drawing/2014/main" id="{00000000-0008-0000-0900-00008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</xdr:row>
          <xdr:rowOff>0</xdr:rowOff>
        </xdr:from>
        <xdr:to>
          <xdr:col>0</xdr:col>
          <xdr:colOff>9525</xdr:colOff>
          <xdr:row>164</xdr:row>
          <xdr:rowOff>104775</xdr:rowOff>
        </xdr:to>
        <xdr:sp macro="" textlink="">
          <xdr:nvSpPr>
            <xdr:cNvPr id="3206" name="Check Box 1158" hidden="1">
              <a:extLst>
                <a:ext uri="{63B3BB69-23CF-44E3-9099-C40C66FF867C}">
                  <a14:compatExt spid="_x0000_s3206"/>
                </a:ext>
                <a:ext uri="{FF2B5EF4-FFF2-40B4-BE49-F238E27FC236}">
                  <a16:creationId xmlns:a16="http://schemas.microsoft.com/office/drawing/2014/main" id="{00000000-0008-0000-0900-00008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</xdr:row>
          <xdr:rowOff>0</xdr:rowOff>
        </xdr:from>
        <xdr:to>
          <xdr:col>0</xdr:col>
          <xdr:colOff>9525</xdr:colOff>
          <xdr:row>164</xdr:row>
          <xdr:rowOff>104775</xdr:rowOff>
        </xdr:to>
        <xdr:sp macro="" textlink="">
          <xdr:nvSpPr>
            <xdr:cNvPr id="3207" name="Check Box 1159" hidden="1">
              <a:extLst>
                <a:ext uri="{63B3BB69-23CF-44E3-9099-C40C66FF867C}">
                  <a14:compatExt spid="_x0000_s3207"/>
                </a:ext>
                <a:ext uri="{FF2B5EF4-FFF2-40B4-BE49-F238E27FC236}">
                  <a16:creationId xmlns:a16="http://schemas.microsoft.com/office/drawing/2014/main" id="{00000000-0008-0000-0900-00008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</xdr:row>
          <xdr:rowOff>0</xdr:rowOff>
        </xdr:from>
        <xdr:to>
          <xdr:col>0</xdr:col>
          <xdr:colOff>9525</xdr:colOff>
          <xdr:row>165</xdr:row>
          <xdr:rowOff>104775</xdr:rowOff>
        </xdr:to>
        <xdr:sp macro="" textlink="">
          <xdr:nvSpPr>
            <xdr:cNvPr id="3208" name="Check Box 1160" hidden="1">
              <a:extLst>
                <a:ext uri="{63B3BB69-23CF-44E3-9099-C40C66FF867C}">
                  <a14:compatExt spid="_x0000_s3208"/>
                </a:ext>
                <a:ext uri="{FF2B5EF4-FFF2-40B4-BE49-F238E27FC236}">
                  <a16:creationId xmlns:a16="http://schemas.microsoft.com/office/drawing/2014/main" id="{00000000-0008-0000-0900-00008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</xdr:row>
          <xdr:rowOff>0</xdr:rowOff>
        </xdr:from>
        <xdr:to>
          <xdr:col>0</xdr:col>
          <xdr:colOff>9525</xdr:colOff>
          <xdr:row>165</xdr:row>
          <xdr:rowOff>104775</xdr:rowOff>
        </xdr:to>
        <xdr:sp macro="" textlink="">
          <xdr:nvSpPr>
            <xdr:cNvPr id="3209" name="Check Box 1161" hidden="1">
              <a:extLst>
                <a:ext uri="{63B3BB69-23CF-44E3-9099-C40C66FF867C}">
                  <a14:compatExt spid="_x0000_s3209"/>
                </a:ext>
                <a:ext uri="{FF2B5EF4-FFF2-40B4-BE49-F238E27FC236}">
                  <a16:creationId xmlns:a16="http://schemas.microsoft.com/office/drawing/2014/main" id="{00000000-0008-0000-0900-00008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</xdr:row>
          <xdr:rowOff>0</xdr:rowOff>
        </xdr:from>
        <xdr:to>
          <xdr:col>0</xdr:col>
          <xdr:colOff>9525</xdr:colOff>
          <xdr:row>167</xdr:row>
          <xdr:rowOff>104775</xdr:rowOff>
        </xdr:to>
        <xdr:sp macro="" textlink="">
          <xdr:nvSpPr>
            <xdr:cNvPr id="3210" name="Check Box 1162" hidden="1">
              <a:extLst>
                <a:ext uri="{63B3BB69-23CF-44E3-9099-C40C66FF867C}">
                  <a14:compatExt spid="_x0000_s3210"/>
                </a:ext>
                <a:ext uri="{FF2B5EF4-FFF2-40B4-BE49-F238E27FC236}">
                  <a16:creationId xmlns:a16="http://schemas.microsoft.com/office/drawing/2014/main" id="{00000000-0008-0000-0900-00008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</xdr:row>
          <xdr:rowOff>0</xdr:rowOff>
        </xdr:from>
        <xdr:to>
          <xdr:col>0</xdr:col>
          <xdr:colOff>9525</xdr:colOff>
          <xdr:row>167</xdr:row>
          <xdr:rowOff>104775</xdr:rowOff>
        </xdr:to>
        <xdr:sp macro="" textlink="">
          <xdr:nvSpPr>
            <xdr:cNvPr id="3211" name="Check Box 1163" hidden="1">
              <a:extLst>
                <a:ext uri="{63B3BB69-23CF-44E3-9099-C40C66FF867C}">
                  <a14:compatExt spid="_x0000_s3211"/>
                </a:ext>
                <a:ext uri="{FF2B5EF4-FFF2-40B4-BE49-F238E27FC236}">
                  <a16:creationId xmlns:a16="http://schemas.microsoft.com/office/drawing/2014/main" id="{00000000-0008-0000-0900-00008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</xdr:row>
          <xdr:rowOff>0</xdr:rowOff>
        </xdr:from>
        <xdr:to>
          <xdr:col>0</xdr:col>
          <xdr:colOff>9525</xdr:colOff>
          <xdr:row>167</xdr:row>
          <xdr:rowOff>104775</xdr:rowOff>
        </xdr:to>
        <xdr:sp macro="" textlink="">
          <xdr:nvSpPr>
            <xdr:cNvPr id="3212" name="Check Box 1164" hidden="1">
              <a:extLst>
                <a:ext uri="{63B3BB69-23CF-44E3-9099-C40C66FF867C}">
                  <a14:compatExt spid="_x0000_s3212"/>
                </a:ext>
                <a:ext uri="{FF2B5EF4-FFF2-40B4-BE49-F238E27FC236}">
                  <a16:creationId xmlns:a16="http://schemas.microsoft.com/office/drawing/2014/main" id="{00000000-0008-0000-0900-00008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</xdr:row>
          <xdr:rowOff>0</xdr:rowOff>
        </xdr:from>
        <xdr:to>
          <xdr:col>0</xdr:col>
          <xdr:colOff>9525</xdr:colOff>
          <xdr:row>167</xdr:row>
          <xdr:rowOff>104775</xdr:rowOff>
        </xdr:to>
        <xdr:sp macro="" textlink="">
          <xdr:nvSpPr>
            <xdr:cNvPr id="3213" name="Check Box 1165" hidden="1">
              <a:extLst>
                <a:ext uri="{63B3BB69-23CF-44E3-9099-C40C66FF867C}">
                  <a14:compatExt spid="_x0000_s3213"/>
                </a:ext>
                <a:ext uri="{FF2B5EF4-FFF2-40B4-BE49-F238E27FC236}">
                  <a16:creationId xmlns:a16="http://schemas.microsoft.com/office/drawing/2014/main" id="{00000000-0008-0000-0900-00008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</xdr:row>
          <xdr:rowOff>0</xdr:rowOff>
        </xdr:from>
        <xdr:to>
          <xdr:col>0</xdr:col>
          <xdr:colOff>9525</xdr:colOff>
          <xdr:row>168</xdr:row>
          <xdr:rowOff>104775</xdr:rowOff>
        </xdr:to>
        <xdr:sp macro="" textlink="">
          <xdr:nvSpPr>
            <xdr:cNvPr id="3214" name="Check Box 1166" hidden="1">
              <a:extLst>
                <a:ext uri="{63B3BB69-23CF-44E3-9099-C40C66FF867C}">
                  <a14:compatExt spid="_x0000_s3214"/>
                </a:ext>
                <a:ext uri="{FF2B5EF4-FFF2-40B4-BE49-F238E27FC236}">
                  <a16:creationId xmlns:a16="http://schemas.microsoft.com/office/drawing/2014/main" id="{00000000-0008-0000-0900-00008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</xdr:row>
          <xdr:rowOff>0</xdr:rowOff>
        </xdr:from>
        <xdr:to>
          <xdr:col>0</xdr:col>
          <xdr:colOff>9525</xdr:colOff>
          <xdr:row>168</xdr:row>
          <xdr:rowOff>104775</xdr:rowOff>
        </xdr:to>
        <xdr:sp macro="" textlink="">
          <xdr:nvSpPr>
            <xdr:cNvPr id="3215" name="Check Box 1167" hidden="1">
              <a:extLst>
                <a:ext uri="{63B3BB69-23CF-44E3-9099-C40C66FF867C}">
                  <a14:compatExt spid="_x0000_s3215"/>
                </a:ext>
                <a:ext uri="{FF2B5EF4-FFF2-40B4-BE49-F238E27FC236}">
                  <a16:creationId xmlns:a16="http://schemas.microsoft.com/office/drawing/2014/main" id="{00000000-0008-0000-0900-00008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</xdr:row>
          <xdr:rowOff>0</xdr:rowOff>
        </xdr:from>
        <xdr:to>
          <xdr:col>0</xdr:col>
          <xdr:colOff>9525</xdr:colOff>
          <xdr:row>170</xdr:row>
          <xdr:rowOff>104775</xdr:rowOff>
        </xdr:to>
        <xdr:sp macro="" textlink="">
          <xdr:nvSpPr>
            <xdr:cNvPr id="3216" name="Check Box 1168" hidden="1">
              <a:extLst>
                <a:ext uri="{63B3BB69-23CF-44E3-9099-C40C66FF867C}">
                  <a14:compatExt spid="_x0000_s3216"/>
                </a:ext>
                <a:ext uri="{FF2B5EF4-FFF2-40B4-BE49-F238E27FC236}">
                  <a16:creationId xmlns:a16="http://schemas.microsoft.com/office/drawing/2014/main" id="{00000000-0008-0000-0900-00009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</xdr:row>
          <xdr:rowOff>0</xdr:rowOff>
        </xdr:from>
        <xdr:to>
          <xdr:col>0</xdr:col>
          <xdr:colOff>9525</xdr:colOff>
          <xdr:row>170</xdr:row>
          <xdr:rowOff>104775</xdr:rowOff>
        </xdr:to>
        <xdr:sp macro="" textlink="">
          <xdr:nvSpPr>
            <xdr:cNvPr id="3217" name="Check Box 1169" hidden="1">
              <a:extLst>
                <a:ext uri="{63B3BB69-23CF-44E3-9099-C40C66FF867C}">
                  <a14:compatExt spid="_x0000_s3217"/>
                </a:ext>
                <a:ext uri="{FF2B5EF4-FFF2-40B4-BE49-F238E27FC236}">
                  <a16:creationId xmlns:a16="http://schemas.microsoft.com/office/drawing/2014/main" id="{00000000-0008-0000-0900-00009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</xdr:row>
          <xdr:rowOff>0</xdr:rowOff>
        </xdr:from>
        <xdr:to>
          <xdr:col>0</xdr:col>
          <xdr:colOff>9525</xdr:colOff>
          <xdr:row>170</xdr:row>
          <xdr:rowOff>104775</xdr:rowOff>
        </xdr:to>
        <xdr:sp macro="" textlink="">
          <xdr:nvSpPr>
            <xdr:cNvPr id="3218" name="Check Box 1170" hidden="1">
              <a:extLst>
                <a:ext uri="{63B3BB69-23CF-44E3-9099-C40C66FF867C}">
                  <a14:compatExt spid="_x0000_s3218"/>
                </a:ext>
                <a:ext uri="{FF2B5EF4-FFF2-40B4-BE49-F238E27FC236}">
                  <a16:creationId xmlns:a16="http://schemas.microsoft.com/office/drawing/2014/main" id="{00000000-0008-0000-0900-00009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</xdr:row>
          <xdr:rowOff>0</xdr:rowOff>
        </xdr:from>
        <xdr:to>
          <xdr:col>0</xdr:col>
          <xdr:colOff>9525</xdr:colOff>
          <xdr:row>170</xdr:row>
          <xdr:rowOff>104775</xdr:rowOff>
        </xdr:to>
        <xdr:sp macro="" textlink="">
          <xdr:nvSpPr>
            <xdr:cNvPr id="3219" name="Check Box 1171" hidden="1">
              <a:extLst>
                <a:ext uri="{63B3BB69-23CF-44E3-9099-C40C66FF867C}">
                  <a14:compatExt spid="_x0000_s3219"/>
                </a:ext>
                <a:ext uri="{FF2B5EF4-FFF2-40B4-BE49-F238E27FC236}">
                  <a16:creationId xmlns:a16="http://schemas.microsoft.com/office/drawing/2014/main" id="{00000000-0008-0000-0900-00009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</xdr:row>
          <xdr:rowOff>0</xdr:rowOff>
        </xdr:from>
        <xdr:to>
          <xdr:col>0</xdr:col>
          <xdr:colOff>9525</xdr:colOff>
          <xdr:row>171</xdr:row>
          <xdr:rowOff>104775</xdr:rowOff>
        </xdr:to>
        <xdr:sp macro="" textlink="">
          <xdr:nvSpPr>
            <xdr:cNvPr id="3220" name="Check Box 1172" hidden="1">
              <a:extLst>
                <a:ext uri="{63B3BB69-23CF-44E3-9099-C40C66FF867C}">
                  <a14:compatExt spid="_x0000_s3220"/>
                </a:ext>
                <a:ext uri="{FF2B5EF4-FFF2-40B4-BE49-F238E27FC236}">
                  <a16:creationId xmlns:a16="http://schemas.microsoft.com/office/drawing/2014/main" id="{00000000-0008-0000-0900-00009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</xdr:row>
          <xdr:rowOff>0</xdr:rowOff>
        </xdr:from>
        <xdr:to>
          <xdr:col>0</xdr:col>
          <xdr:colOff>9525</xdr:colOff>
          <xdr:row>171</xdr:row>
          <xdr:rowOff>104775</xdr:rowOff>
        </xdr:to>
        <xdr:sp macro="" textlink="">
          <xdr:nvSpPr>
            <xdr:cNvPr id="3221" name="Check Box 1173" hidden="1">
              <a:extLst>
                <a:ext uri="{63B3BB69-23CF-44E3-9099-C40C66FF867C}">
                  <a14:compatExt spid="_x0000_s3221"/>
                </a:ext>
                <a:ext uri="{FF2B5EF4-FFF2-40B4-BE49-F238E27FC236}">
                  <a16:creationId xmlns:a16="http://schemas.microsoft.com/office/drawing/2014/main" id="{00000000-0008-0000-0900-00009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</xdr:row>
          <xdr:rowOff>0</xdr:rowOff>
        </xdr:from>
        <xdr:to>
          <xdr:col>0</xdr:col>
          <xdr:colOff>9525</xdr:colOff>
          <xdr:row>173</xdr:row>
          <xdr:rowOff>104775</xdr:rowOff>
        </xdr:to>
        <xdr:sp macro="" textlink="">
          <xdr:nvSpPr>
            <xdr:cNvPr id="3222" name="Check Box 1174" hidden="1">
              <a:extLst>
                <a:ext uri="{63B3BB69-23CF-44E3-9099-C40C66FF867C}">
                  <a14:compatExt spid="_x0000_s3222"/>
                </a:ext>
                <a:ext uri="{FF2B5EF4-FFF2-40B4-BE49-F238E27FC236}">
                  <a16:creationId xmlns:a16="http://schemas.microsoft.com/office/drawing/2014/main" id="{00000000-0008-0000-0900-00009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</xdr:row>
          <xdr:rowOff>0</xdr:rowOff>
        </xdr:from>
        <xdr:to>
          <xdr:col>0</xdr:col>
          <xdr:colOff>9525</xdr:colOff>
          <xdr:row>173</xdr:row>
          <xdr:rowOff>104775</xdr:rowOff>
        </xdr:to>
        <xdr:sp macro="" textlink="">
          <xdr:nvSpPr>
            <xdr:cNvPr id="3223" name="Check Box 1175" hidden="1">
              <a:extLst>
                <a:ext uri="{63B3BB69-23CF-44E3-9099-C40C66FF867C}">
                  <a14:compatExt spid="_x0000_s3223"/>
                </a:ext>
                <a:ext uri="{FF2B5EF4-FFF2-40B4-BE49-F238E27FC236}">
                  <a16:creationId xmlns:a16="http://schemas.microsoft.com/office/drawing/2014/main" id="{00000000-0008-0000-0900-00009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</xdr:row>
          <xdr:rowOff>0</xdr:rowOff>
        </xdr:from>
        <xdr:to>
          <xdr:col>0</xdr:col>
          <xdr:colOff>9525</xdr:colOff>
          <xdr:row>173</xdr:row>
          <xdr:rowOff>104775</xdr:rowOff>
        </xdr:to>
        <xdr:sp macro="" textlink="">
          <xdr:nvSpPr>
            <xdr:cNvPr id="3224" name="Check Box 1176" hidden="1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id="{00000000-0008-0000-0900-00009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</xdr:row>
          <xdr:rowOff>0</xdr:rowOff>
        </xdr:from>
        <xdr:to>
          <xdr:col>0</xdr:col>
          <xdr:colOff>9525</xdr:colOff>
          <xdr:row>173</xdr:row>
          <xdr:rowOff>104775</xdr:rowOff>
        </xdr:to>
        <xdr:sp macro="" textlink="">
          <xdr:nvSpPr>
            <xdr:cNvPr id="3225" name="Check Box 1177" hidden="1">
              <a:extLst>
                <a:ext uri="{63B3BB69-23CF-44E3-9099-C40C66FF867C}">
                  <a14:compatExt spid="_x0000_s3225"/>
                </a:ext>
                <a:ext uri="{FF2B5EF4-FFF2-40B4-BE49-F238E27FC236}">
                  <a16:creationId xmlns:a16="http://schemas.microsoft.com/office/drawing/2014/main" id="{00000000-0008-0000-0900-00009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</xdr:row>
          <xdr:rowOff>0</xdr:rowOff>
        </xdr:from>
        <xdr:to>
          <xdr:col>0</xdr:col>
          <xdr:colOff>9525</xdr:colOff>
          <xdr:row>174</xdr:row>
          <xdr:rowOff>104775</xdr:rowOff>
        </xdr:to>
        <xdr:sp macro="" textlink="">
          <xdr:nvSpPr>
            <xdr:cNvPr id="3226" name="Check Box 1178" hidden="1">
              <a:extLst>
                <a:ext uri="{63B3BB69-23CF-44E3-9099-C40C66FF867C}">
                  <a14:compatExt spid="_x0000_s3226"/>
                </a:ext>
                <a:ext uri="{FF2B5EF4-FFF2-40B4-BE49-F238E27FC236}">
                  <a16:creationId xmlns:a16="http://schemas.microsoft.com/office/drawing/2014/main" id="{00000000-0008-0000-0900-00009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</xdr:row>
          <xdr:rowOff>0</xdr:rowOff>
        </xdr:from>
        <xdr:to>
          <xdr:col>0</xdr:col>
          <xdr:colOff>9525</xdr:colOff>
          <xdr:row>174</xdr:row>
          <xdr:rowOff>104775</xdr:rowOff>
        </xdr:to>
        <xdr:sp macro="" textlink="">
          <xdr:nvSpPr>
            <xdr:cNvPr id="3227" name="Check Box 1179" hidden="1">
              <a:extLst>
                <a:ext uri="{63B3BB69-23CF-44E3-9099-C40C66FF867C}">
                  <a14:compatExt spid="_x0000_s3227"/>
                </a:ext>
                <a:ext uri="{FF2B5EF4-FFF2-40B4-BE49-F238E27FC236}">
                  <a16:creationId xmlns:a16="http://schemas.microsoft.com/office/drawing/2014/main" id="{00000000-0008-0000-0900-00009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</xdr:row>
          <xdr:rowOff>0</xdr:rowOff>
        </xdr:from>
        <xdr:to>
          <xdr:col>0</xdr:col>
          <xdr:colOff>9525</xdr:colOff>
          <xdr:row>176</xdr:row>
          <xdr:rowOff>104775</xdr:rowOff>
        </xdr:to>
        <xdr:sp macro="" textlink="">
          <xdr:nvSpPr>
            <xdr:cNvPr id="3228" name="Check Box 1180" hidden="1">
              <a:extLst>
                <a:ext uri="{63B3BB69-23CF-44E3-9099-C40C66FF867C}">
                  <a14:compatExt spid="_x0000_s3228"/>
                </a:ext>
                <a:ext uri="{FF2B5EF4-FFF2-40B4-BE49-F238E27FC236}">
                  <a16:creationId xmlns:a16="http://schemas.microsoft.com/office/drawing/2014/main" id="{00000000-0008-0000-0900-00009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</xdr:row>
          <xdr:rowOff>0</xdr:rowOff>
        </xdr:from>
        <xdr:to>
          <xdr:col>0</xdr:col>
          <xdr:colOff>9525</xdr:colOff>
          <xdr:row>176</xdr:row>
          <xdr:rowOff>104775</xdr:rowOff>
        </xdr:to>
        <xdr:sp macro="" textlink="">
          <xdr:nvSpPr>
            <xdr:cNvPr id="3229" name="Check Box 1181" hidden="1">
              <a:extLst>
                <a:ext uri="{63B3BB69-23CF-44E3-9099-C40C66FF867C}">
                  <a14:compatExt spid="_x0000_s3229"/>
                </a:ext>
                <a:ext uri="{FF2B5EF4-FFF2-40B4-BE49-F238E27FC236}">
                  <a16:creationId xmlns:a16="http://schemas.microsoft.com/office/drawing/2014/main" id="{00000000-0008-0000-0900-00009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</xdr:row>
          <xdr:rowOff>0</xdr:rowOff>
        </xdr:from>
        <xdr:to>
          <xdr:col>0</xdr:col>
          <xdr:colOff>9525</xdr:colOff>
          <xdr:row>176</xdr:row>
          <xdr:rowOff>104775</xdr:rowOff>
        </xdr:to>
        <xdr:sp macro="" textlink="">
          <xdr:nvSpPr>
            <xdr:cNvPr id="3230" name="Check Box 1182" hidden="1">
              <a:extLst>
                <a:ext uri="{63B3BB69-23CF-44E3-9099-C40C66FF867C}">
                  <a14:compatExt spid="_x0000_s3230"/>
                </a:ext>
                <a:ext uri="{FF2B5EF4-FFF2-40B4-BE49-F238E27FC236}">
                  <a16:creationId xmlns:a16="http://schemas.microsoft.com/office/drawing/2014/main" id="{00000000-0008-0000-0900-00009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</xdr:row>
          <xdr:rowOff>0</xdr:rowOff>
        </xdr:from>
        <xdr:to>
          <xdr:col>0</xdr:col>
          <xdr:colOff>9525</xdr:colOff>
          <xdr:row>176</xdr:row>
          <xdr:rowOff>104775</xdr:rowOff>
        </xdr:to>
        <xdr:sp macro="" textlink="">
          <xdr:nvSpPr>
            <xdr:cNvPr id="3231" name="Check Box 1183" hidden="1">
              <a:extLst>
                <a:ext uri="{63B3BB69-23CF-44E3-9099-C40C66FF867C}">
                  <a14:compatExt spid="_x0000_s3231"/>
                </a:ext>
                <a:ext uri="{FF2B5EF4-FFF2-40B4-BE49-F238E27FC236}">
                  <a16:creationId xmlns:a16="http://schemas.microsoft.com/office/drawing/2014/main" id="{00000000-0008-0000-0900-00009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</xdr:row>
          <xdr:rowOff>0</xdr:rowOff>
        </xdr:from>
        <xdr:to>
          <xdr:col>0</xdr:col>
          <xdr:colOff>9525</xdr:colOff>
          <xdr:row>177</xdr:row>
          <xdr:rowOff>104775</xdr:rowOff>
        </xdr:to>
        <xdr:sp macro="" textlink="">
          <xdr:nvSpPr>
            <xdr:cNvPr id="3232" name="Check Box 1184" hidden="1">
              <a:extLst>
                <a:ext uri="{63B3BB69-23CF-44E3-9099-C40C66FF867C}">
                  <a14:compatExt spid="_x0000_s3232"/>
                </a:ext>
                <a:ext uri="{FF2B5EF4-FFF2-40B4-BE49-F238E27FC236}">
                  <a16:creationId xmlns:a16="http://schemas.microsoft.com/office/drawing/2014/main" id="{00000000-0008-0000-0900-0000A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</xdr:row>
          <xdr:rowOff>0</xdr:rowOff>
        </xdr:from>
        <xdr:to>
          <xdr:col>0</xdr:col>
          <xdr:colOff>9525</xdr:colOff>
          <xdr:row>177</xdr:row>
          <xdr:rowOff>104775</xdr:rowOff>
        </xdr:to>
        <xdr:sp macro="" textlink="">
          <xdr:nvSpPr>
            <xdr:cNvPr id="3233" name="Check Box 1185" hidden="1">
              <a:extLst>
                <a:ext uri="{63B3BB69-23CF-44E3-9099-C40C66FF867C}">
                  <a14:compatExt spid="_x0000_s3233"/>
                </a:ext>
                <a:ext uri="{FF2B5EF4-FFF2-40B4-BE49-F238E27FC236}">
                  <a16:creationId xmlns:a16="http://schemas.microsoft.com/office/drawing/2014/main" id="{00000000-0008-0000-0900-0000A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</xdr:row>
          <xdr:rowOff>0</xdr:rowOff>
        </xdr:from>
        <xdr:to>
          <xdr:col>0</xdr:col>
          <xdr:colOff>9525</xdr:colOff>
          <xdr:row>179</xdr:row>
          <xdr:rowOff>104775</xdr:rowOff>
        </xdr:to>
        <xdr:sp macro="" textlink="">
          <xdr:nvSpPr>
            <xdr:cNvPr id="3234" name="Check Box 1186" hidden="1">
              <a:extLst>
                <a:ext uri="{63B3BB69-23CF-44E3-9099-C40C66FF867C}">
                  <a14:compatExt spid="_x0000_s3234"/>
                </a:ext>
                <a:ext uri="{FF2B5EF4-FFF2-40B4-BE49-F238E27FC236}">
                  <a16:creationId xmlns:a16="http://schemas.microsoft.com/office/drawing/2014/main" id="{00000000-0008-0000-0900-0000A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</xdr:row>
          <xdr:rowOff>0</xdr:rowOff>
        </xdr:from>
        <xdr:to>
          <xdr:col>0</xdr:col>
          <xdr:colOff>9525</xdr:colOff>
          <xdr:row>179</xdr:row>
          <xdr:rowOff>104775</xdr:rowOff>
        </xdr:to>
        <xdr:sp macro="" textlink="">
          <xdr:nvSpPr>
            <xdr:cNvPr id="3235" name="Check Box 1187" hidden="1">
              <a:extLst>
                <a:ext uri="{63B3BB69-23CF-44E3-9099-C40C66FF867C}">
                  <a14:compatExt spid="_x0000_s3235"/>
                </a:ext>
                <a:ext uri="{FF2B5EF4-FFF2-40B4-BE49-F238E27FC236}">
                  <a16:creationId xmlns:a16="http://schemas.microsoft.com/office/drawing/2014/main" id="{00000000-0008-0000-0900-0000A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</xdr:row>
          <xdr:rowOff>0</xdr:rowOff>
        </xdr:from>
        <xdr:to>
          <xdr:col>0</xdr:col>
          <xdr:colOff>9525</xdr:colOff>
          <xdr:row>179</xdr:row>
          <xdr:rowOff>104775</xdr:rowOff>
        </xdr:to>
        <xdr:sp macro="" textlink="">
          <xdr:nvSpPr>
            <xdr:cNvPr id="3236" name="Check Box 1188" hidden="1">
              <a:extLst>
                <a:ext uri="{63B3BB69-23CF-44E3-9099-C40C66FF867C}">
                  <a14:compatExt spid="_x0000_s3236"/>
                </a:ext>
                <a:ext uri="{FF2B5EF4-FFF2-40B4-BE49-F238E27FC236}">
                  <a16:creationId xmlns:a16="http://schemas.microsoft.com/office/drawing/2014/main" id="{00000000-0008-0000-0900-0000A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</xdr:row>
          <xdr:rowOff>0</xdr:rowOff>
        </xdr:from>
        <xdr:to>
          <xdr:col>0</xdr:col>
          <xdr:colOff>9525</xdr:colOff>
          <xdr:row>179</xdr:row>
          <xdr:rowOff>104775</xdr:rowOff>
        </xdr:to>
        <xdr:sp macro="" textlink="">
          <xdr:nvSpPr>
            <xdr:cNvPr id="3237" name="Check Box 1189" hidden="1">
              <a:extLst>
                <a:ext uri="{63B3BB69-23CF-44E3-9099-C40C66FF867C}">
                  <a14:compatExt spid="_x0000_s3237"/>
                </a:ext>
                <a:ext uri="{FF2B5EF4-FFF2-40B4-BE49-F238E27FC236}">
                  <a16:creationId xmlns:a16="http://schemas.microsoft.com/office/drawing/2014/main" id="{00000000-0008-0000-0900-0000A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</xdr:row>
          <xdr:rowOff>0</xdr:rowOff>
        </xdr:from>
        <xdr:to>
          <xdr:col>0</xdr:col>
          <xdr:colOff>9525</xdr:colOff>
          <xdr:row>180</xdr:row>
          <xdr:rowOff>104775</xdr:rowOff>
        </xdr:to>
        <xdr:sp macro="" textlink="">
          <xdr:nvSpPr>
            <xdr:cNvPr id="3238" name="Check Box 1190" hidden="1">
              <a:extLst>
                <a:ext uri="{63B3BB69-23CF-44E3-9099-C40C66FF867C}">
                  <a14:compatExt spid="_x0000_s3238"/>
                </a:ext>
                <a:ext uri="{FF2B5EF4-FFF2-40B4-BE49-F238E27FC236}">
                  <a16:creationId xmlns:a16="http://schemas.microsoft.com/office/drawing/2014/main" id="{00000000-0008-0000-0900-0000A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</xdr:row>
          <xdr:rowOff>0</xdr:rowOff>
        </xdr:from>
        <xdr:to>
          <xdr:col>0</xdr:col>
          <xdr:colOff>9525</xdr:colOff>
          <xdr:row>180</xdr:row>
          <xdr:rowOff>104775</xdr:rowOff>
        </xdr:to>
        <xdr:sp macro="" textlink="">
          <xdr:nvSpPr>
            <xdr:cNvPr id="3239" name="Check Box 1191" hidden="1">
              <a:extLst>
                <a:ext uri="{63B3BB69-23CF-44E3-9099-C40C66FF867C}">
                  <a14:compatExt spid="_x0000_s3239"/>
                </a:ext>
                <a:ext uri="{FF2B5EF4-FFF2-40B4-BE49-F238E27FC236}">
                  <a16:creationId xmlns:a16="http://schemas.microsoft.com/office/drawing/2014/main" id="{00000000-0008-0000-0900-0000A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</xdr:row>
          <xdr:rowOff>0</xdr:rowOff>
        </xdr:from>
        <xdr:to>
          <xdr:col>0</xdr:col>
          <xdr:colOff>9525</xdr:colOff>
          <xdr:row>182</xdr:row>
          <xdr:rowOff>104775</xdr:rowOff>
        </xdr:to>
        <xdr:sp macro="" textlink="">
          <xdr:nvSpPr>
            <xdr:cNvPr id="3240" name="Check Box 1192" hidden="1">
              <a:extLst>
                <a:ext uri="{63B3BB69-23CF-44E3-9099-C40C66FF867C}">
                  <a14:compatExt spid="_x0000_s3240"/>
                </a:ext>
                <a:ext uri="{FF2B5EF4-FFF2-40B4-BE49-F238E27FC236}">
                  <a16:creationId xmlns:a16="http://schemas.microsoft.com/office/drawing/2014/main" id="{00000000-0008-0000-0900-0000A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</xdr:row>
          <xdr:rowOff>0</xdr:rowOff>
        </xdr:from>
        <xdr:to>
          <xdr:col>0</xdr:col>
          <xdr:colOff>9525</xdr:colOff>
          <xdr:row>182</xdr:row>
          <xdr:rowOff>104775</xdr:rowOff>
        </xdr:to>
        <xdr:sp macro="" textlink="">
          <xdr:nvSpPr>
            <xdr:cNvPr id="3241" name="Check Box 1193" hidden="1">
              <a:extLst>
                <a:ext uri="{63B3BB69-23CF-44E3-9099-C40C66FF867C}">
                  <a14:compatExt spid="_x0000_s3241"/>
                </a:ext>
                <a:ext uri="{FF2B5EF4-FFF2-40B4-BE49-F238E27FC236}">
                  <a16:creationId xmlns:a16="http://schemas.microsoft.com/office/drawing/2014/main" id="{00000000-0008-0000-0900-0000A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</xdr:row>
          <xdr:rowOff>0</xdr:rowOff>
        </xdr:from>
        <xdr:to>
          <xdr:col>0</xdr:col>
          <xdr:colOff>9525</xdr:colOff>
          <xdr:row>182</xdr:row>
          <xdr:rowOff>104775</xdr:rowOff>
        </xdr:to>
        <xdr:sp macro="" textlink="">
          <xdr:nvSpPr>
            <xdr:cNvPr id="3242" name="Check Box 1194" hidden="1">
              <a:extLst>
                <a:ext uri="{63B3BB69-23CF-44E3-9099-C40C66FF867C}">
                  <a14:compatExt spid="_x0000_s3242"/>
                </a:ext>
                <a:ext uri="{FF2B5EF4-FFF2-40B4-BE49-F238E27FC236}">
                  <a16:creationId xmlns:a16="http://schemas.microsoft.com/office/drawing/2014/main" id="{00000000-0008-0000-0900-0000A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</xdr:row>
          <xdr:rowOff>0</xdr:rowOff>
        </xdr:from>
        <xdr:to>
          <xdr:col>0</xdr:col>
          <xdr:colOff>9525</xdr:colOff>
          <xdr:row>182</xdr:row>
          <xdr:rowOff>104775</xdr:rowOff>
        </xdr:to>
        <xdr:sp macro="" textlink="">
          <xdr:nvSpPr>
            <xdr:cNvPr id="3243" name="Check Box 1195" hidden="1">
              <a:extLst>
                <a:ext uri="{63B3BB69-23CF-44E3-9099-C40C66FF867C}">
                  <a14:compatExt spid="_x0000_s3243"/>
                </a:ext>
                <a:ext uri="{FF2B5EF4-FFF2-40B4-BE49-F238E27FC236}">
                  <a16:creationId xmlns:a16="http://schemas.microsoft.com/office/drawing/2014/main" id="{00000000-0008-0000-0900-0000A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</xdr:row>
          <xdr:rowOff>0</xdr:rowOff>
        </xdr:from>
        <xdr:to>
          <xdr:col>0</xdr:col>
          <xdr:colOff>9525</xdr:colOff>
          <xdr:row>183</xdr:row>
          <xdr:rowOff>104775</xdr:rowOff>
        </xdr:to>
        <xdr:sp macro="" textlink="">
          <xdr:nvSpPr>
            <xdr:cNvPr id="3244" name="Check Box 1196" hidden="1">
              <a:extLst>
                <a:ext uri="{63B3BB69-23CF-44E3-9099-C40C66FF867C}">
                  <a14:compatExt spid="_x0000_s3244"/>
                </a:ext>
                <a:ext uri="{FF2B5EF4-FFF2-40B4-BE49-F238E27FC236}">
                  <a16:creationId xmlns:a16="http://schemas.microsoft.com/office/drawing/2014/main" id="{00000000-0008-0000-0900-0000A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</xdr:row>
          <xdr:rowOff>0</xdr:rowOff>
        </xdr:from>
        <xdr:to>
          <xdr:col>0</xdr:col>
          <xdr:colOff>9525</xdr:colOff>
          <xdr:row>183</xdr:row>
          <xdr:rowOff>104775</xdr:rowOff>
        </xdr:to>
        <xdr:sp macro="" textlink="">
          <xdr:nvSpPr>
            <xdr:cNvPr id="3245" name="Check Box 1197" hidden="1">
              <a:extLst>
                <a:ext uri="{63B3BB69-23CF-44E3-9099-C40C66FF867C}">
                  <a14:compatExt spid="_x0000_s3245"/>
                </a:ext>
                <a:ext uri="{FF2B5EF4-FFF2-40B4-BE49-F238E27FC236}">
                  <a16:creationId xmlns:a16="http://schemas.microsoft.com/office/drawing/2014/main" id="{00000000-0008-0000-0900-0000A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</xdr:row>
          <xdr:rowOff>0</xdr:rowOff>
        </xdr:from>
        <xdr:to>
          <xdr:col>0</xdr:col>
          <xdr:colOff>9525</xdr:colOff>
          <xdr:row>185</xdr:row>
          <xdr:rowOff>104775</xdr:rowOff>
        </xdr:to>
        <xdr:sp macro="" textlink="">
          <xdr:nvSpPr>
            <xdr:cNvPr id="3246" name="Check Box 1198" hidden="1">
              <a:extLst>
                <a:ext uri="{63B3BB69-23CF-44E3-9099-C40C66FF867C}">
                  <a14:compatExt spid="_x0000_s3246"/>
                </a:ext>
                <a:ext uri="{FF2B5EF4-FFF2-40B4-BE49-F238E27FC236}">
                  <a16:creationId xmlns:a16="http://schemas.microsoft.com/office/drawing/2014/main" id="{00000000-0008-0000-0900-0000A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</xdr:row>
          <xdr:rowOff>0</xdr:rowOff>
        </xdr:from>
        <xdr:to>
          <xdr:col>0</xdr:col>
          <xdr:colOff>9525</xdr:colOff>
          <xdr:row>185</xdr:row>
          <xdr:rowOff>104775</xdr:rowOff>
        </xdr:to>
        <xdr:sp macro="" textlink="">
          <xdr:nvSpPr>
            <xdr:cNvPr id="3247" name="Check Box 1199" hidden="1">
              <a:extLst>
                <a:ext uri="{63B3BB69-23CF-44E3-9099-C40C66FF867C}">
                  <a14:compatExt spid="_x0000_s3247"/>
                </a:ext>
                <a:ext uri="{FF2B5EF4-FFF2-40B4-BE49-F238E27FC236}">
                  <a16:creationId xmlns:a16="http://schemas.microsoft.com/office/drawing/2014/main" id="{00000000-0008-0000-0900-0000A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</xdr:row>
          <xdr:rowOff>0</xdr:rowOff>
        </xdr:from>
        <xdr:to>
          <xdr:col>0</xdr:col>
          <xdr:colOff>9525</xdr:colOff>
          <xdr:row>185</xdr:row>
          <xdr:rowOff>104775</xdr:rowOff>
        </xdr:to>
        <xdr:sp macro="" textlink="">
          <xdr:nvSpPr>
            <xdr:cNvPr id="3248" name="Check Box 1200" hidden="1">
              <a:extLst>
                <a:ext uri="{63B3BB69-23CF-44E3-9099-C40C66FF867C}">
                  <a14:compatExt spid="_x0000_s3248"/>
                </a:ext>
                <a:ext uri="{FF2B5EF4-FFF2-40B4-BE49-F238E27FC236}">
                  <a16:creationId xmlns:a16="http://schemas.microsoft.com/office/drawing/2014/main" id="{00000000-0008-0000-0900-0000B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</xdr:row>
          <xdr:rowOff>0</xdr:rowOff>
        </xdr:from>
        <xdr:to>
          <xdr:col>0</xdr:col>
          <xdr:colOff>9525</xdr:colOff>
          <xdr:row>185</xdr:row>
          <xdr:rowOff>104775</xdr:rowOff>
        </xdr:to>
        <xdr:sp macro="" textlink="">
          <xdr:nvSpPr>
            <xdr:cNvPr id="3249" name="Check Box 1201" hidden="1">
              <a:extLst>
                <a:ext uri="{63B3BB69-23CF-44E3-9099-C40C66FF867C}">
                  <a14:compatExt spid="_x0000_s3249"/>
                </a:ext>
                <a:ext uri="{FF2B5EF4-FFF2-40B4-BE49-F238E27FC236}">
                  <a16:creationId xmlns:a16="http://schemas.microsoft.com/office/drawing/2014/main" id="{00000000-0008-0000-0900-0000B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</xdr:row>
          <xdr:rowOff>0</xdr:rowOff>
        </xdr:from>
        <xdr:to>
          <xdr:col>0</xdr:col>
          <xdr:colOff>9525</xdr:colOff>
          <xdr:row>186</xdr:row>
          <xdr:rowOff>104775</xdr:rowOff>
        </xdr:to>
        <xdr:sp macro="" textlink="">
          <xdr:nvSpPr>
            <xdr:cNvPr id="3250" name="Check Box 1202" hidden="1">
              <a:extLst>
                <a:ext uri="{63B3BB69-23CF-44E3-9099-C40C66FF867C}">
                  <a14:compatExt spid="_x0000_s3250"/>
                </a:ext>
                <a:ext uri="{FF2B5EF4-FFF2-40B4-BE49-F238E27FC236}">
                  <a16:creationId xmlns:a16="http://schemas.microsoft.com/office/drawing/2014/main" id="{00000000-0008-0000-0900-0000B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</xdr:row>
          <xdr:rowOff>0</xdr:rowOff>
        </xdr:from>
        <xdr:to>
          <xdr:col>0</xdr:col>
          <xdr:colOff>9525</xdr:colOff>
          <xdr:row>186</xdr:row>
          <xdr:rowOff>104775</xdr:rowOff>
        </xdr:to>
        <xdr:sp macro="" textlink="">
          <xdr:nvSpPr>
            <xdr:cNvPr id="3251" name="Check Box 1203" hidden="1">
              <a:extLst>
                <a:ext uri="{63B3BB69-23CF-44E3-9099-C40C66FF867C}">
                  <a14:compatExt spid="_x0000_s3251"/>
                </a:ext>
                <a:ext uri="{FF2B5EF4-FFF2-40B4-BE49-F238E27FC236}">
                  <a16:creationId xmlns:a16="http://schemas.microsoft.com/office/drawing/2014/main" id="{00000000-0008-0000-0900-0000B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</xdr:row>
          <xdr:rowOff>0</xdr:rowOff>
        </xdr:from>
        <xdr:to>
          <xdr:col>0</xdr:col>
          <xdr:colOff>9525</xdr:colOff>
          <xdr:row>188</xdr:row>
          <xdr:rowOff>104775</xdr:rowOff>
        </xdr:to>
        <xdr:sp macro="" textlink="">
          <xdr:nvSpPr>
            <xdr:cNvPr id="3252" name="Check Box 1204" hidden="1">
              <a:extLst>
                <a:ext uri="{63B3BB69-23CF-44E3-9099-C40C66FF867C}">
                  <a14:compatExt spid="_x0000_s3252"/>
                </a:ext>
                <a:ext uri="{FF2B5EF4-FFF2-40B4-BE49-F238E27FC236}">
                  <a16:creationId xmlns:a16="http://schemas.microsoft.com/office/drawing/2014/main" id="{00000000-0008-0000-0900-0000B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</xdr:row>
          <xdr:rowOff>0</xdr:rowOff>
        </xdr:from>
        <xdr:to>
          <xdr:col>0</xdr:col>
          <xdr:colOff>9525</xdr:colOff>
          <xdr:row>188</xdr:row>
          <xdr:rowOff>104775</xdr:rowOff>
        </xdr:to>
        <xdr:sp macro="" textlink="">
          <xdr:nvSpPr>
            <xdr:cNvPr id="3253" name="Check Box 1205" hidden="1">
              <a:extLst>
                <a:ext uri="{63B3BB69-23CF-44E3-9099-C40C66FF867C}">
                  <a14:compatExt spid="_x0000_s3253"/>
                </a:ext>
                <a:ext uri="{FF2B5EF4-FFF2-40B4-BE49-F238E27FC236}">
                  <a16:creationId xmlns:a16="http://schemas.microsoft.com/office/drawing/2014/main" id="{00000000-0008-0000-0900-0000B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</xdr:row>
          <xdr:rowOff>0</xdr:rowOff>
        </xdr:from>
        <xdr:to>
          <xdr:col>0</xdr:col>
          <xdr:colOff>9525</xdr:colOff>
          <xdr:row>188</xdr:row>
          <xdr:rowOff>104775</xdr:rowOff>
        </xdr:to>
        <xdr:sp macro="" textlink="">
          <xdr:nvSpPr>
            <xdr:cNvPr id="3254" name="Check Box 1206" hidden="1">
              <a:extLst>
                <a:ext uri="{63B3BB69-23CF-44E3-9099-C40C66FF867C}">
                  <a14:compatExt spid="_x0000_s3254"/>
                </a:ext>
                <a:ext uri="{FF2B5EF4-FFF2-40B4-BE49-F238E27FC236}">
                  <a16:creationId xmlns:a16="http://schemas.microsoft.com/office/drawing/2014/main" id="{00000000-0008-0000-0900-0000B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</xdr:row>
          <xdr:rowOff>0</xdr:rowOff>
        </xdr:from>
        <xdr:to>
          <xdr:col>0</xdr:col>
          <xdr:colOff>9525</xdr:colOff>
          <xdr:row>188</xdr:row>
          <xdr:rowOff>104775</xdr:rowOff>
        </xdr:to>
        <xdr:sp macro="" textlink="">
          <xdr:nvSpPr>
            <xdr:cNvPr id="3255" name="Check Box 1207" hidden="1">
              <a:extLst>
                <a:ext uri="{63B3BB69-23CF-44E3-9099-C40C66FF867C}">
                  <a14:compatExt spid="_x0000_s3255"/>
                </a:ext>
                <a:ext uri="{FF2B5EF4-FFF2-40B4-BE49-F238E27FC236}">
                  <a16:creationId xmlns:a16="http://schemas.microsoft.com/office/drawing/2014/main" id="{00000000-0008-0000-0900-0000B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</xdr:row>
          <xdr:rowOff>0</xdr:rowOff>
        </xdr:from>
        <xdr:to>
          <xdr:col>0</xdr:col>
          <xdr:colOff>9525</xdr:colOff>
          <xdr:row>189</xdr:row>
          <xdr:rowOff>104775</xdr:rowOff>
        </xdr:to>
        <xdr:sp macro="" textlink="">
          <xdr:nvSpPr>
            <xdr:cNvPr id="3256" name="Check Box 1208" hidden="1">
              <a:extLst>
                <a:ext uri="{63B3BB69-23CF-44E3-9099-C40C66FF867C}">
                  <a14:compatExt spid="_x0000_s3256"/>
                </a:ext>
                <a:ext uri="{FF2B5EF4-FFF2-40B4-BE49-F238E27FC236}">
                  <a16:creationId xmlns:a16="http://schemas.microsoft.com/office/drawing/2014/main" id="{00000000-0008-0000-0900-0000B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</xdr:row>
          <xdr:rowOff>0</xdr:rowOff>
        </xdr:from>
        <xdr:to>
          <xdr:col>0</xdr:col>
          <xdr:colOff>9525</xdr:colOff>
          <xdr:row>189</xdr:row>
          <xdr:rowOff>104775</xdr:rowOff>
        </xdr:to>
        <xdr:sp macro="" textlink="">
          <xdr:nvSpPr>
            <xdr:cNvPr id="3257" name="Check Box 1209" hidden="1">
              <a:extLst>
                <a:ext uri="{63B3BB69-23CF-44E3-9099-C40C66FF867C}">
                  <a14:compatExt spid="_x0000_s3257"/>
                </a:ext>
                <a:ext uri="{FF2B5EF4-FFF2-40B4-BE49-F238E27FC236}">
                  <a16:creationId xmlns:a16="http://schemas.microsoft.com/office/drawing/2014/main" id="{00000000-0008-0000-0900-0000B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</xdr:row>
          <xdr:rowOff>0</xdr:rowOff>
        </xdr:from>
        <xdr:to>
          <xdr:col>0</xdr:col>
          <xdr:colOff>9525</xdr:colOff>
          <xdr:row>191</xdr:row>
          <xdr:rowOff>104775</xdr:rowOff>
        </xdr:to>
        <xdr:sp macro="" textlink="">
          <xdr:nvSpPr>
            <xdr:cNvPr id="3258" name="Check Box 1210" hidden="1">
              <a:extLst>
                <a:ext uri="{63B3BB69-23CF-44E3-9099-C40C66FF867C}">
                  <a14:compatExt spid="_x0000_s3258"/>
                </a:ext>
                <a:ext uri="{FF2B5EF4-FFF2-40B4-BE49-F238E27FC236}">
                  <a16:creationId xmlns:a16="http://schemas.microsoft.com/office/drawing/2014/main" id="{00000000-0008-0000-0900-0000B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</xdr:row>
          <xdr:rowOff>0</xdr:rowOff>
        </xdr:from>
        <xdr:to>
          <xdr:col>0</xdr:col>
          <xdr:colOff>9525</xdr:colOff>
          <xdr:row>191</xdr:row>
          <xdr:rowOff>104775</xdr:rowOff>
        </xdr:to>
        <xdr:sp macro="" textlink="">
          <xdr:nvSpPr>
            <xdr:cNvPr id="3259" name="Check Box 1211" hidden="1">
              <a:extLst>
                <a:ext uri="{63B3BB69-23CF-44E3-9099-C40C66FF867C}">
                  <a14:compatExt spid="_x0000_s3259"/>
                </a:ext>
                <a:ext uri="{FF2B5EF4-FFF2-40B4-BE49-F238E27FC236}">
                  <a16:creationId xmlns:a16="http://schemas.microsoft.com/office/drawing/2014/main" id="{00000000-0008-0000-0900-0000B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</xdr:row>
          <xdr:rowOff>0</xdr:rowOff>
        </xdr:from>
        <xdr:to>
          <xdr:col>0</xdr:col>
          <xdr:colOff>9525</xdr:colOff>
          <xdr:row>191</xdr:row>
          <xdr:rowOff>104775</xdr:rowOff>
        </xdr:to>
        <xdr:sp macro="" textlink="">
          <xdr:nvSpPr>
            <xdr:cNvPr id="3260" name="Check Box 1212" hidden="1">
              <a:extLst>
                <a:ext uri="{63B3BB69-23CF-44E3-9099-C40C66FF867C}">
                  <a14:compatExt spid="_x0000_s3260"/>
                </a:ext>
                <a:ext uri="{FF2B5EF4-FFF2-40B4-BE49-F238E27FC236}">
                  <a16:creationId xmlns:a16="http://schemas.microsoft.com/office/drawing/2014/main" id="{00000000-0008-0000-0900-0000B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</xdr:row>
          <xdr:rowOff>0</xdr:rowOff>
        </xdr:from>
        <xdr:to>
          <xdr:col>0</xdr:col>
          <xdr:colOff>9525</xdr:colOff>
          <xdr:row>191</xdr:row>
          <xdr:rowOff>104775</xdr:rowOff>
        </xdr:to>
        <xdr:sp macro="" textlink="">
          <xdr:nvSpPr>
            <xdr:cNvPr id="3261" name="Check Box 1213" hidden="1">
              <a:extLst>
                <a:ext uri="{63B3BB69-23CF-44E3-9099-C40C66FF867C}">
                  <a14:compatExt spid="_x0000_s3261"/>
                </a:ext>
                <a:ext uri="{FF2B5EF4-FFF2-40B4-BE49-F238E27FC236}">
                  <a16:creationId xmlns:a16="http://schemas.microsoft.com/office/drawing/2014/main" id="{00000000-0008-0000-0900-0000B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</xdr:row>
          <xdr:rowOff>0</xdr:rowOff>
        </xdr:from>
        <xdr:to>
          <xdr:col>0</xdr:col>
          <xdr:colOff>9525</xdr:colOff>
          <xdr:row>192</xdr:row>
          <xdr:rowOff>104775</xdr:rowOff>
        </xdr:to>
        <xdr:sp macro="" textlink="">
          <xdr:nvSpPr>
            <xdr:cNvPr id="3262" name="Check Box 1214" hidden="1">
              <a:extLst>
                <a:ext uri="{63B3BB69-23CF-44E3-9099-C40C66FF867C}">
                  <a14:compatExt spid="_x0000_s3262"/>
                </a:ext>
                <a:ext uri="{FF2B5EF4-FFF2-40B4-BE49-F238E27FC236}">
                  <a16:creationId xmlns:a16="http://schemas.microsoft.com/office/drawing/2014/main" id="{00000000-0008-0000-0900-0000B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</xdr:row>
          <xdr:rowOff>0</xdr:rowOff>
        </xdr:from>
        <xdr:to>
          <xdr:col>0</xdr:col>
          <xdr:colOff>9525</xdr:colOff>
          <xdr:row>192</xdr:row>
          <xdr:rowOff>104775</xdr:rowOff>
        </xdr:to>
        <xdr:sp macro="" textlink="">
          <xdr:nvSpPr>
            <xdr:cNvPr id="3263" name="Check Box 1215" hidden="1">
              <a:extLst>
                <a:ext uri="{63B3BB69-23CF-44E3-9099-C40C66FF867C}">
                  <a14:compatExt spid="_x0000_s3263"/>
                </a:ext>
                <a:ext uri="{FF2B5EF4-FFF2-40B4-BE49-F238E27FC236}">
                  <a16:creationId xmlns:a16="http://schemas.microsoft.com/office/drawing/2014/main" id="{00000000-0008-0000-0900-0000B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</xdr:row>
          <xdr:rowOff>0</xdr:rowOff>
        </xdr:from>
        <xdr:to>
          <xdr:col>0</xdr:col>
          <xdr:colOff>9525</xdr:colOff>
          <xdr:row>194</xdr:row>
          <xdr:rowOff>104775</xdr:rowOff>
        </xdr:to>
        <xdr:sp macro="" textlink="">
          <xdr:nvSpPr>
            <xdr:cNvPr id="3264" name="Check Box 1216" hidden="1">
              <a:extLst>
                <a:ext uri="{63B3BB69-23CF-44E3-9099-C40C66FF867C}">
                  <a14:compatExt spid="_x0000_s3264"/>
                </a:ext>
                <a:ext uri="{FF2B5EF4-FFF2-40B4-BE49-F238E27FC236}">
                  <a16:creationId xmlns:a16="http://schemas.microsoft.com/office/drawing/2014/main" id="{00000000-0008-0000-0900-0000C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</xdr:row>
          <xdr:rowOff>0</xdr:rowOff>
        </xdr:from>
        <xdr:to>
          <xdr:col>0</xdr:col>
          <xdr:colOff>9525</xdr:colOff>
          <xdr:row>194</xdr:row>
          <xdr:rowOff>104775</xdr:rowOff>
        </xdr:to>
        <xdr:sp macro="" textlink="">
          <xdr:nvSpPr>
            <xdr:cNvPr id="3265" name="Check Box 1217" hidden="1">
              <a:extLst>
                <a:ext uri="{63B3BB69-23CF-44E3-9099-C40C66FF867C}">
                  <a14:compatExt spid="_x0000_s3265"/>
                </a:ext>
                <a:ext uri="{FF2B5EF4-FFF2-40B4-BE49-F238E27FC236}">
                  <a16:creationId xmlns:a16="http://schemas.microsoft.com/office/drawing/2014/main" id="{00000000-0008-0000-0900-0000C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</xdr:row>
          <xdr:rowOff>0</xdr:rowOff>
        </xdr:from>
        <xdr:to>
          <xdr:col>0</xdr:col>
          <xdr:colOff>9525</xdr:colOff>
          <xdr:row>194</xdr:row>
          <xdr:rowOff>104775</xdr:rowOff>
        </xdr:to>
        <xdr:sp macro="" textlink="">
          <xdr:nvSpPr>
            <xdr:cNvPr id="3266" name="Check Box 1218" hidden="1">
              <a:extLst>
                <a:ext uri="{63B3BB69-23CF-44E3-9099-C40C66FF867C}">
                  <a14:compatExt spid="_x0000_s3266"/>
                </a:ext>
                <a:ext uri="{FF2B5EF4-FFF2-40B4-BE49-F238E27FC236}">
                  <a16:creationId xmlns:a16="http://schemas.microsoft.com/office/drawing/2014/main" id="{00000000-0008-0000-0900-0000C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</xdr:row>
          <xdr:rowOff>0</xdr:rowOff>
        </xdr:from>
        <xdr:to>
          <xdr:col>0</xdr:col>
          <xdr:colOff>9525</xdr:colOff>
          <xdr:row>194</xdr:row>
          <xdr:rowOff>104775</xdr:rowOff>
        </xdr:to>
        <xdr:sp macro="" textlink="">
          <xdr:nvSpPr>
            <xdr:cNvPr id="3267" name="Check Box 1219" hidden="1">
              <a:extLst>
                <a:ext uri="{63B3BB69-23CF-44E3-9099-C40C66FF867C}">
                  <a14:compatExt spid="_x0000_s3267"/>
                </a:ext>
                <a:ext uri="{FF2B5EF4-FFF2-40B4-BE49-F238E27FC236}">
                  <a16:creationId xmlns:a16="http://schemas.microsoft.com/office/drawing/2014/main" id="{00000000-0008-0000-0900-0000C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</xdr:row>
          <xdr:rowOff>0</xdr:rowOff>
        </xdr:from>
        <xdr:to>
          <xdr:col>0</xdr:col>
          <xdr:colOff>9525</xdr:colOff>
          <xdr:row>195</xdr:row>
          <xdr:rowOff>104775</xdr:rowOff>
        </xdr:to>
        <xdr:sp macro="" textlink="">
          <xdr:nvSpPr>
            <xdr:cNvPr id="3268" name="Check Box 1220" hidden="1">
              <a:extLst>
                <a:ext uri="{63B3BB69-23CF-44E3-9099-C40C66FF867C}">
                  <a14:compatExt spid="_x0000_s3268"/>
                </a:ext>
                <a:ext uri="{FF2B5EF4-FFF2-40B4-BE49-F238E27FC236}">
                  <a16:creationId xmlns:a16="http://schemas.microsoft.com/office/drawing/2014/main" id="{00000000-0008-0000-0900-0000C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</xdr:row>
          <xdr:rowOff>0</xdr:rowOff>
        </xdr:from>
        <xdr:to>
          <xdr:col>0</xdr:col>
          <xdr:colOff>9525</xdr:colOff>
          <xdr:row>195</xdr:row>
          <xdr:rowOff>104775</xdr:rowOff>
        </xdr:to>
        <xdr:sp macro="" textlink="">
          <xdr:nvSpPr>
            <xdr:cNvPr id="3269" name="Check Box 1221" hidden="1">
              <a:extLst>
                <a:ext uri="{63B3BB69-23CF-44E3-9099-C40C66FF867C}">
                  <a14:compatExt spid="_x0000_s3269"/>
                </a:ext>
                <a:ext uri="{FF2B5EF4-FFF2-40B4-BE49-F238E27FC236}">
                  <a16:creationId xmlns:a16="http://schemas.microsoft.com/office/drawing/2014/main" id="{00000000-0008-0000-0900-0000C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</xdr:row>
          <xdr:rowOff>0</xdr:rowOff>
        </xdr:from>
        <xdr:to>
          <xdr:col>0</xdr:col>
          <xdr:colOff>9525</xdr:colOff>
          <xdr:row>197</xdr:row>
          <xdr:rowOff>104775</xdr:rowOff>
        </xdr:to>
        <xdr:sp macro="" textlink="">
          <xdr:nvSpPr>
            <xdr:cNvPr id="3270" name="Check Box 1222" hidden="1">
              <a:extLst>
                <a:ext uri="{63B3BB69-23CF-44E3-9099-C40C66FF867C}">
                  <a14:compatExt spid="_x0000_s3270"/>
                </a:ext>
                <a:ext uri="{FF2B5EF4-FFF2-40B4-BE49-F238E27FC236}">
                  <a16:creationId xmlns:a16="http://schemas.microsoft.com/office/drawing/2014/main" id="{00000000-0008-0000-0900-0000C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</xdr:row>
          <xdr:rowOff>0</xdr:rowOff>
        </xdr:from>
        <xdr:to>
          <xdr:col>0</xdr:col>
          <xdr:colOff>9525</xdr:colOff>
          <xdr:row>197</xdr:row>
          <xdr:rowOff>104775</xdr:rowOff>
        </xdr:to>
        <xdr:sp macro="" textlink="">
          <xdr:nvSpPr>
            <xdr:cNvPr id="3271" name="Check Box 1223" hidden="1">
              <a:extLst>
                <a:ext uri="{63B3BB69-23CF-44E3-9099-C40C66FF867C}">
                  <a14:compatExt spid="_x0000_s3271"/>
                </a:ext>
                <a:ext uri="{FF2B5EF4-FFF2-40B4-BE49-F238E27FC236}">
                  <a16:creationId xmlns:a16="http://schemas.microsoft.com/office/drawing/2014/main" id="{00000000-0008-0000-0900-0000C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</xdr:row>
          <xdr:rowOff>0</xdr:rowOff>
        </xdr:from>
        <xdr:to>
          <xdr:col>0</xdr:col>
          <xdr:colOff>9525</xdr:colOff>
          <xdr:row>197</xdr:row>
          <xdr:rowOff>104775</xdr:rowOff>
        </xdr:to>
        <xdr:sp macro="" textlink="">
          <xdr:nvSpPr>
            <xdr:cNvPr id="3272" name="Check Box 1224" hidden="1">
              <a:extLst>
                <a:ext uri="{63B3BB69-23CF-44E3-9099-C40C66FF867C}">
                  <a14:compatExt spid="_x0000_s3272"/>
                </a:ext>
                <a:ext uri="{FF2B5EF4-FFF2-40B4-BE49-F238E27FC236}">
                  <a16:creationId xmlns:a16="http://schemas.microsoft.com/office/drawing/2014/main" id="{00000000-0008-0000-0900-0000C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</xdr:row>
          <xdr:rowOff>0</xdr:rowOff>
        </xdr:from>
        <xdr:to>
          <xdr:col>0</xdr:col>
          <xdr:colOff>9525</xdr:colOff>
          <xdr:row>197</xdr:row>
          <xdr:rowOff>104775</xdr:rowOff>
        </xdr:to>
        <xdr:sp macro="" textlink="">
          <xdr:nvSpPr>
            <xdr:cNvPr id="3273" name="Check Box 1225" hidden="1">
              <a:extLst>
                <a:ext uri="{63B3BB69-23CF-44E3-9099-C40C66FF867C}">
                  <a14:compatExt spid="_x0000_s3273"/>
                </a:ext>
                <a:ext uri="{FF2B5EF4-FFF2-40B4-BE49-F238E27FC236}">
                  <a16:creationId xmlns:a16="http://schemas.microsoft.com/office/drawing/2014/main" id="{00000000-0008-0000-0900-0000C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</xdr:row>
          <xdr:rowOff>0</xdr:rowOff>
        </xdr:from>
        <xdr:to>
          <xdr:col>0</xdr:col>
          <xdr:colOff>9525</xdr:colOff>
          <xdr:row>198</xdr:row>
          <xdr:rowOff>104775</xdr:rowOff>
        </xdr:to>
        <xdr:sp macro="" textlink="">
          <xdr:nvSpPr>
            <xdr:cNvPr id="3274" name="Check Box 1226" hidden="1">
              <a:extLst>
                <a:ext uri="{63B3BB69-23CF-44E3-9099-C40C66FF867C}">
                  <a14:compatExt spid="_x0000_s3274"/>
                </a:ext>
                <a:ext uri="{FF2B5EF4-FFF2-40B4-BE49-F238E27FC236}">
                  <a16:creationId xmlns:a16="http://schemas.microsoft.com/office/drawing/2014/main" id="{00000000-0008-0000-0900-0000C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</xdr:row>
          <xdr:rowOff>0</xdr:rowOff>
        </xdr:from>
        <xdr:to>
          <xdr:col>0</xdr:col>
          <xdr:colOff>9525</xdr:colOff>
          <xdr:row>198</xdr:row>
          <xdr:rowOff>104775</xdr:rowOff>
        </xdr:to>
        <xdr:sp macro="" textlink="">
          <xdr:nvSpPr>
            <xdr:cNvPr id="3275" name="Check Box 1227" hidden="1">
              <a:extLst>
                <a:ext uri="{63B3BB69-23CF-44E3-9099-C40C66FF867C}">
                  <a14:compatExt spid="_x0000_s3275"/>
                </a:ext>
                <a:ext uri="{FF2B5EF4-FFF2-40B4-BE49-F238E27FC236}">
                  <a16:creationId xmlns:a16="http://schemas.microsoft.com/office/drawing/2014/main" id="{00000000-0008-0000-0900-0000C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</xdr:row>
          <xdr:rowOff>0</xdr:rowOff>
        </xdr:from>
        <xdr:to>
          <xdr:col>0</xdr:col>
          <xdr:colOff>9525</xdr:colOff>
          <xdr:row>200</xdr:row>
          <xdr:rowOff>104775</xdr:rowOff>
        </xdr:to>
        <xdr:sp macro="" textlink="">
          <xdr:nvSpPr>
            <xdr:cNvPr id="3276" name="Check Box 1228" hidden="1">
              <a:extLst>
                <a:ext uri="{63B3BB69-23CF-44E3-9099-C40C66FF867C}">
                  <a14:compatExt spid="_x0000_s3276"/>
                </a:ext>
                <a:ext uri="{FF2B5EF4-FFF2-40B4-BE49-F238E27FC236}">
                  <a16:creationId xmlns:a16="http://schemas.microsoft.com/office/drawing/2014/main" id="{00000000-0008-0000-0900-0000C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</xdr:row>
          <xdr:rowOff>0</xdr:rowOff>
        </xdr:from>
        <xdr:to>
          <xdr:col>0</xdr:col>
          <xdr:colOff>9525</xdr:colOff>
          <xdr:row>200</xdr:row>
          <xdr:rowOff>104775</xdr:rowOff>
        </xdr:to>
        <xdr:sp macro="" textlink="">
          <xdr:nvSpPr>
            <xdr:cNvPr id="3277" name="Check Box 1229" hidden="1">
              <a:extLst>
                <a:ext uri="{63B3BB69-23CF-44E3-9099-C40C66FF867C}">
                  <a14:compatExt spid="_x0000_s3277"/>
                </a:ext>
                <a:ext uri="{FF2B5EF4-FFF2-40B4-BE49-F238E27FC236}">
                  <a16:creationId xmlns:a16="http://schemas.microsoft.com/office/drawing/2014/main" id="{00000000-0008-0000-0900-0000C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</xdr:row>
          <xdr:rowOff>0</xdr:rowOff>
        </xdr:from>
        <xdr:to>
          <xdr:col>0</xdr:col>
          <xdr:colOff>9525</xdr:colOff>
          <xdr:row>200</xdr:row>
          <xdr:rowOff>104775</xdr:rowOff>
        </xdr:to>
        <xdr:sp macro="" textlink="">
          <xdr:nvSpPr>
            <xdr:cNvPr id="3278" name="Check Box 1230" hidden="1">
              <a:extLst>
                <a:ext uri="{63B3BB69-23CF-44E3-9099-C40C66FF867C}">
                  <a14:compatExt spid="_x0000_s3278"/>
                </a:ext>
                <a:ext uri="{FF2B5EF4-FFF2-40B4-BE49-F238E27FC236}">
                  <a16:creationId xmlns:a16="http://schemas.microsoft.com/office/drawing/2014/main" id="{00000000-0008-0000-0900-0000C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</xdr:row>
          <xdr:rowOff>0</xdr:rowOff>
        </xdr:from>
        <xdr:to>
          <xdr:col>0</xdr:col>
          <xdr:colOff>9525</xdr:colOff>
          <xdr:row>200</xdr:row>
          <xdr:rowOff>104775</xdr:rowOff>
        </xdr:to>
        <xdr:sp macro="" textlink="">
          <xdr:nvSpPr>
            <xdr:cNvPr id="3279" name="Check Box 1231" hidden="1">
              <a:extLst>
                <a:ext uri="{63B3BB69-23CF-44E3-9099-C40C66FF867C}">
                  <a14:compatExt spid="_x0000_s3279"/>
                </a:ext>
                <a:ext uri="{FF2B5EF4-FFF2-40B4-BE49-F238E27FC236}">
                  <a16:creationId xmlns:a16="http://schemas.microsoft.com/office/drawing/2014/main" id="{00000000-0008-0000-0900-0000C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</xdr:row>
          <xdr:rowOff>0</xdr:rowOff>
        </xdr:from>
        <xdr:to>
          <xdr:col>0</xdr:col>
          <xdr:colOff>9525</xdr:colOff>
          <xdr:row>201</xdr:row>
          <xdr:rowOff>104775</xdr:rowOff>
        </xdr:to>
        <xdr:sp macro="" textlink="">
          <xdr:nvSpPr>
            <xdr:cNvPr id="3280" name="Check Box 1232" hidden="1">
              <a:extLst>
                <a:ext uri="{63B3BB69-23CF-44E3-9099-C40C66FF867C}">
                  <a14:compatExt spid="_x0000_s3280"/>
                </a:ext>
                <a:ext uri="{FF2B5EF4-FFF2-40B4-BE49-F238E27FC236}">
                  <a16:creationId xmlns:a16="http://schemas.microsoft.com/office/drawing/2014/main" id="{00000000-0008-0000-0900-0000D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</xdr:row>
          <xdr:rowOff>0</xdr:rowOff>
        </xdr:from>
        <xdr:to>
          <xdr:col>0</xdr:col>
          <xdr:colOff>9525</xdr:colOff>
          <xdr:row>201</xdr:row>
          <xdr:rowOff>104775</xdr:rowOff>
        </xdr:to>
        <xdr:sp macro="" textlink="">
          <xdr:nvSpPr>
            <xdr:cNvPr id="3281" name="Check Box 1233" hidden="1">
              <a:extLst>
                <a:ext uri="{63B3BB69-23CF-44E3-9099-C40C66FF867C}">
                  <a14:compatExt spid="_x0000_s3281"/>
                </a:ext>
                <a:ext uri="{FF2B5EF4-FFF2-40B4-BE49-F238E27FC236}">
                  <a16:creationId xmlns:a16="http://schemas.microsoft.com/office/drawing/2014/main" id="{00000000-0008-0000-0900-0000D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</xdr:row>
          <xdr:rowOff>0</xdr:rowOff>
        </xdr:from>
        <xdr:to>
          <xdr:col>0</xdr:col>
          <xdr:colOff>9525</xdr:colOff>
          <xdr:row>203</xdr:row>
          <xdr:rowOff>104775</xdr:rowOff>
        </xdr:to>
        <xdr:sp macro="" textlink="">
          <xdr:nvSpPr>
            <xdr:cNvPr id="3282" name="Check Box 1234" hidden="1">
              <a:extLst>
                <a:ext uri="{63B3BB69-23CF-44E3-9099-C40C66FF867C}">
                  <a14:compatExt spid="_x0000_s3282"/>
                </a:ext>
                <a:ext uri="{FF2B5EF4-FFF2-40B4-BE49-F238E27FC236}">
                  <a16:creationId xmlns:a16="http://schemas.microsoft.com/office/drawing/2014/main" id="{00000000-0008-0000-0900-0000D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</xdr:row>
          <xdr:rowOff>0</xdr:rowOff>
        </xdr:from>
        <xdr:to>
          <xdr:col>0</xdr:col>
          <xdr:colOff>9525</xdr:colOff>
          <xdr:row>203</xdr:row>
          <xdr:rowOff>104775</xdr:rowOff>
        </xdr:to>
        <xdr:sp macro="" textlink="">
          <xdr:nvSpPr>
            <xdr:cNvPr id="3283" name="Check Box 1235" hidden="1">
              <a:extLst>
                <a:ext uri="{63B3BB69-23CF-44E3-9099-C40C66FF867C}">
                  <a14:compatExt spid="_x0000_s3283"/>
                </a:ext>
                <a:ext uri="{FF2B5EF4-FFF2-40B4-BE49-F238E27FC236}">
                  <a16:creationId xmlns:a16="http://schemas.microsoft.com/office/drawing/2014/main" id="{00000000-0008-0000-0900-0000D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</xdr:row>
          <xdr:rowOff>0</xdr:rowOff>
        </xdr:from>
        <xdr:to>
          <xdr:col>0</xdr:col>
          <xdr:colOff>9525</xdr:colOff>
          <xdr:row>203</xdr:row>
          <xdr:rowOff>104775</xdr:rowOff>
        </xdr:to>
        <xdr:sp macro="" textlink="">
          <xdr:nvSpPr>
            <xdr:cNvPr id="3284" name="Check Box 1236" hidden="1">
              <a:extLst>
                <a:ext uri="{63B3BB69-23CF-44E3-9099-C40C66FF867C}">
                  <a14:compatExt spid="_x0000_s3284"/>
                </a:ext>
                <a:ext uri="{FF2B5EF4-FFF2-40B4-BE49-F238E27FC236}">
                  <a16:creationId xmlns:a16="http://schemas.microsoft.com/office/drawing/2014/main" id="{00000000-0008-0000-0900-0000D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</xdr:row>
          <xdr:rowOff>0</xdr:rowOff>
        </xdr:from>
        <xdr:to>
          <xdr:col>0</xdr:col>
          <xdr:colOff>9525</xdr:colOff>
          <xdr:row>203</xdr:row>
          <xdr:rowOff>104775</xdr:rowOff>
        </xdr:to>
        <xdr:sp macro="" textlink="">
          <xdr:nvSpPr>
            <xdr:cNvPr id="3285" name="Check Box 1237" hidden="1">
              <a:extLst>
                <a:ext uri="{63B3BB69-23CF-44E3-9099-C40C66FF867C}">
                  <a14:compatExt spid="_x0000_s3285"/>
                </a:ext>
                <a:ext uri="{FF2B5EF4-FFF2-40B4-BE49-F238E27FC236}">
                  <a16:creationId xmlns:a16="http://schemas.microsoft.com/office/drawing/2014/main" id="{00000000-0008-0000-0900-0000D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</xdr:row>
          <xdr:rowOff>0</xdr:rowOff>
        </xdr:from>
        <xdr:to>
          <xdr:col>0</xdr:col>
          <xdr:colOff>9525</xdr:colOff>
          <xdr:row>204</xdr:row>
          <xdr:rowOff>104775</xdr:rowOff>
        </xdr:to>
        <xdr:sp macro="" textlink="">
          <xdr:nvSpPr>
            <xdr:cNvPr id="3286" name="Check Box 1238" hidden="1">
              <a:extLst>
                <a:ext uri="{63B3BB69-23CF-44E3-9099-C40C66FF867C}">
                  <a14:compatExt spid="_x0000_s3286"/>
                </a:ext>
                <a:ext uri="{FF2B5EF4-FFF2-40B4-BE49-F238E27FC236}">
                  <a16:creationId xmlns:a16="http://schemas.microsoft.com/office/drawing/2014/main" id="{00000000-0008-0000-0900-0000D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</xdr:row>
          <xdr:rowOff>0</xdr:rowOff>
        </xdr:from>
        <xdr:to>
          <xdr:col>0</xdr:col>
          <xdr:colOff>9525</xdr:colOff>
          <xdr:row>204</xdr:row>
          <xdr:rowOff>104775</xdr:rowOff>
        </xdr:to>
        <xdr:sp macro="" textlink="">
          <xdr:nvSpPr>
            <xdr:cNvPr id="3287" name="Check Box 1239" hidden="1">
              <a:extLst>
                <a:ext uri="{63B3BB69-23CF-44E3-9099-C40C66FF867C}">
                  <a14:compatExt spid="_x0000_s3287"/>
                </a:ext>
                <a:ext uri="{FF2B5EF4-FFF2-40B4-BE49-F238E27FC236}">
                  <a16:creationId xmlns:a16="http://schemas.microsoft.com/office/drawing/2014/main" id="{00000000-0008-0000-0900-0000D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</xdr:row>
          <xdr:rowOff>0</xdr:rowOff>
        </xdr:from>
        <xdr:to>
          <xdr:col>0</xdr:col>
          <xdr:colOff>9525</xdr:colOff>
          <xdr:row>206</xdr:row>
          <xdr:rowOff>104775</xdr:rowOff>
        </xdr:to>
        <xdr:sp macro="" textlink="">
          <xdr:nvSpPr>
            <xdr:cNvPr id="3288" name="Check Box 1240" hidden="1">
              <a:extLst>
                <a:ext uri="{63B3BB69-23CF-44E3-9099-C40C66FF867C}">
                  <a14:compatExt spid="_x0000_s3288"/>
                </a:ext>
                <a:ext uri="{FF2B5EF4-FFF2-40B4-BE49-F238E27FC236}">
                  <a16:creationId xmlns:a16="http://schemas.microsoft.com/office/drawing/2014/main" id="{00000000-0008-0000-0900-0000D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</xdr:row>
          <xdr:rowOff>0</xdr:rowOff>
        </xdr:from>
        <xdr:to>
          <xdr:col>0</xdr:col>
          <xdr:colOff>9525</xdr:colOff>
          <xdr:row>206</xdr:row>
          <xdr:rowOff>104775</xdr:rowOff>
        </xdr:to>
        <xdr:sp macro="" textlink="">
          <xdr:nvSpPr>
            <xdr:cNvPr id="3289" name="Check Box 1241" hidden="1">
              <a:extLst>
                <a:ext uri="{63B3BB69-23CF-44E3-9099-C40C66FF867C}">
                  <a14:compatExt spid="_x0000_s3289"/>
                </a:ext>
                <a:ext uri="{FF2B5EF4-FFF2-40B4-BE49-F238E27FC236}">
                  <a16:creationId xmlns:a16="http://schemas.microsoft.com/office/drawing/2014/main" id="{00000000-0008-0000-0900-0000D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</xdr:row>
          <xdr:rowOff>0</xdr:rowOff>
        </xdr:from>
        <xdr:to>
          <xdr:col>0</xdr:col>
          <xdr:colOff>9525</xdr:colOff>
          <xdr:row>206</xdr:row>
          <xdr:rowOff>104775</xdr:rowOff>
        </xdr:to>
        <xdr:sp macro="" textlink="">
          <xdr:nvSpPr>
            <xdr:cNvPr id="3290" name="Check Box 1242" hidden="1">
              <a:extLst>
                <a:ext uri="{63B3BB69-23CF-44E3-9099-C40C66FF867C}">
                  <a14:compatExt spid="_x0000_s3290"/>
                </a:ext>
                <a:ext uri="{FF2B5EF4-FFF2-40B4-BE49-F238E27FC236}">
                  <a16:creationId xmlns:a16="http://schemas.microsoft.com/office/drawing/2014/main" id="{00000000-0008-0000-0900-0000D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</xdr:row>
          <xdr:rowOff>0</xdr:rowOff>
        </xdr:from>
        <xdr:to>
          <xdr:col>0</xdr:col>
          <xdr:colOff>9525</xdr:colOff>
          <xdr:row>206</xdr:row>
          <xdr:rowOff>104775</xdr:rowOff>
        </xdr:to>
        <xdr:sp macro="" textlink="">
          <xdr:nvSpPr>
            <xdr:cNvPr id="3291" name="Check Box 1243" hidden="1">
              <a:extLst>
                <a:ext uri="{63B3BB69-23CF-44E3-9099-C40C66FF867C}">
                  <a14:compatExt spid="_x0000_s3291"/>
                </a:ext>
                <a:ext uri="{FF2B5EF4-FFF2-40B4-BE49-F238E27FC236}">
                  <a16:creationId xmlns:a16="http://schemas.microsoft.com/office/drawing/2014/main" id="{00000000-0008-0000-0900-0000D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</xdr:row>
          <xdr:rowOff>0</xdr:rowOff>
        </xdr:from>
        <xdr:to>
          <xdr:col>0</xdr:col>
          <xdr:colOff>9525</xdr:colOff>
          <xdr:row>207</xdr:row>
          <xdr:rowOff>104775</xdr:rowOff>
        </xdr:to>
        <xdr:sp macro="" textlink="">
          <xdr:nvSpPr>
            <xdr:cNvPr id="3292" name="Check Box 1244" hidden="1">
              <a:extLst>
                <a:ext uri="{63B3BB69-23CF-44E3-9099-C40C66FF867C}">
                  <a14:compatExt spid="_x0000_s3292"/>
                </a:ext>
                <a:ext uri="{FF2B5EF4-FFF2-40B4-BE49-F238E27FC236}">
                  <a16:creationId xmlns:a16="http://schemas.microsoft.com/office/drawing/2014/main" id="{00000000-0008-0000-0900-0000D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</xdr:row>
          <xdr:rowOff>0</xdr:rowOff>
        </xdr:from>
        <xdr:to>
          <xdr:col>0</xdr:col>
          <xdr:colOff>9525</xdr:colOff>
          <xdr:row>207</xdr:row>
          <xdr:rowOff>104775</xdr:rowOff>
        </xdr:to>
        <xdr:sp macro="" textlink="">
          <xdr:nvSpPr>
            <xdr:cNvPr id="3293" name="Check Box 1245" hidden="1">
              <a:extLst>
                <a:ext uri="{63B3BB69-23CF-44E3-9099-C40C66FF867C}">
                  <a14:compatExt spid="_x0000_s3293"/>
                </a:ext>
                <a:ext uri="{FF2B5EF4-FFF2-40B4-BE49-F238E27FC236}">
                  <a16:creationId xmlns:a16="http://schemas.microsoft.com/office/drawing/2014/main" id="{00000000-0008-0000-0900-0000D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</xdr:row>
          <xdr:rowOff>0</xdr:rowOff>
        </xdr:from>
        <xdr:to>
          <xdr:col>0</xdr:col>
          <xdr:colOff>9525</xdr:colOff>
          <xdr:row>209</xdr:row>
          <xdr:rowOff>104775</xdr:rowOff>
        </xdr:to>
        <xdr:sp macro="" textlink="">
          <xdr:nvSpPr>
            <xdr:cNvPr id="3294" name="Check Box 1246" hidden="1">
              <a:extLst>
                <a:ext uri="{63B3BB69-23CF-44E3-9099-C40C66FF867C}">
                  <a14:compatExt spid="_x0000_s3294"/>
                </a:ext>
                <a:ext uri="{FF2B5EF4-FFF2-40B4-BE49-F238E27FC236}">
                  <a16:creationId xmlns:a16="http://schemas.microsoft.com/office/drawing/2014/main" id="{00000000-0008-0000-0900-0000D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</xdr:row>
          <xdr:rowOff>0</xdr:rowOff>
        </xdr:from>
        <xdr:to>
          <xdr:col>0</xdr:col>
          <xdr:colOff>9525</xdr:colOff>
          <xdr:row>209</xdr:row>
          <xdr:rowOff>104775</xdr:rowOff>
        </xdr:to>
        <xdr:sp macro="" textlink="">
          <xdr:nvSpPr>
            <xdr:cNvPr id="3295" name="Check Box 1247" hidden="1">
              <a:extLst>
                <a:ext uri="{63B3BB69-23CF-44E3-9099-C40C66FF867C}">
                  <a14:compatExt spid="_x0000_s3295"/>
                </a:ext>
                <a:ext uri="{FF2B5EF4-FFF2-40B4-BE49-F238E27FC236}">
                  <a16:creationId xmlns:a16="http://schemas.microsoft.com/office/drawing/2014/main" id="{00000000-0008-0000-0900-0000D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</xdr:row>
          <xdr:rowOff>0</xdr:rowOff>
        </xdr:from>
        <xdr:to>
          <xdr:col>0</xdr:col>
          <xdr:colOff>9525</xdr:colOff>
          <xdr:row>209</xdr:row>
          <xdr:rowOff>104775</xdr:rowOff>
        </xdr:to>
        <xdr:sp macro="" textlink="">
          <xdr:nvSpPr>
            <xdr:cNvPr id="3296" name="Check Box 1248" hidden="1">
              <a:extLst>
                <a:ext uri="{63B3BB69-23CF-44E3-9099-C40C66FF867C}">
                  <a14:compatExt spid="_x0000_s3296"/>
                </a:ext>
                <a:ext uri="{FF2B5EF4-FFF2-40B4-BE49-F238E27FC236}">
                  <a16:creationId xmlns:a16="http://schemas.microsoft.com/office/drawing/2014/main" id="{00000000-0008-0000-0900-0000E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</xdr:row>
          <xdr:rowOff>0</xdr:rowOff>
        </xdr:from>
        <xdr:to>
          <xdr:col>0</xdr:col>
          <xdr:colOff>9525</xdr:colOff>
          <xdr:row>209</xdr:row>
          <xdr:rowOff>104775</xdr:rowOff>
        </xdr:to>
        <xdr:sp macro="" textlink="">
          <xdr:nvSpPr>
            <xdr:cNvPr id="3297" name="Check Box 1249" hidden="1">
              <a:extLst>
                <a:ext uri="{63B3BB69-23CF-44E3-9099-C40C66FF867C}">
                  <a14:compatExt spid="_x0000_s3297"/>
                </a:ext>
                <a:ext uri="{FF2B5EF4-FFF2-40B4-BE49-F238E27FC236}">
                  <a16:creationId xmlns:a16="http://schemas.microsoft.com/office/drawing/2014/main" id="{00000000-0008-0000-0900-0000E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</xdr:row>
          <xdr:rowOff>0</xdr:rowOff>
        </xdr:from>
        <xdr:to>
          <xdr:col>0</xdr:col>
          <xdr:colOff>9525</xdr:colOff>
          <xdr:row>210</xdr:row>
          <xdr:rowOff>104775</xdr:rowOff>
        </xdr:to>
        <xdr:sp macro="" textlink="">
          <xdr:nvSpPr>
            <xdr:cNvPr id="3298" name="Check Box 1250" hidden="1">
              <a:extLst>
                <a:ext uri="{63B3BB69-23CF-44E3-9099-C40C66FF867C}">
                  <a14:compatExt spid="_x0000_s3298"/>
                </a:ext>
                <a:ext uri="{FF2B5EF4-FFF2-40B4-BE49-F238E27FC236}">
                  <a16:creationId xmlns:a16="http://schemas.microsoft.com/office/drawing/2014/main" id="{00000000-0008-0000-0900-0000E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</xdr:row>
          <xdr:rowOff>0</xdr:rowOff>
        </xdr:from>
        <xdr:to>
          <xdr:col>0</xdr:col>
          <xdr:colOff>9525</xdr:colOff>
          <xdr:row>210</xdr:row>
          <xdr:rowOff>104775</xdr:rowOff>
        </xdr:to>
        <xdr:sp macro="" textlink="">
          <xdr:nvSpPr>
            <xdr:cNvPr id="3299" name="Check Box 1251" hidden="1">
              <a:extLst>
                <a:ext uri="{63B3BB69-23CF-44E3-9099-C40C66FF867C}">
                  <a14:compatExt spid="_x0000_s3299"/>
                </a:ext>
                <a:ext uri="{FF2B5EF4-FFF2-40B4-BE49-F238E27FC236}">
                  <a16:creationId xmlns:a16="http://schemas.microsoft.com/office/drawing/2014/main" id="{00000000-0008-0000-0900-0000E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0</xdr:col>
          <xdr:colOff>9525</xdr:colOff>
          <xdr:row>212</xdr:row>
          <xdr:rowOff>104775</xdr:rowOff>
        </xdr:to>
        <xdr:sp macro="" textlink="">
          <xdr:nvSpPr>
            <xdr:cNvPr id="3300" name="Check Box 1252" hidden="1">
              <a:extLst>
                <a:ext uri="{63B3BB69-23CF-44E3-9099-C40C66FF867C}">
                  <a14:compatExt spid="_x0000_s3300"/>
                </a:ext>
                <a:ext uri="{FF2B5EF4-FFF2-40B4-BE49-F238E27FC236}">
                  <a16:creationId xmlns:a16="http://schemas.microsoft.com/office/drawing/2014/main" id="{00000000-0008-0000-0900-0000E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0</xdr:col>
          <xdr:colOff>9525</xdr:colOff>
          <xdr:row>212</xdr:row>
          <xdr:rowOff>104775</xdr:rowOff>
        </xdr:to>
        <xdr:sp macro="" textlink="">
          <xdr:nvSpPr>
            <xdr:cNvPr id="3301" name="Check Box 1253" hidden="1">
              <a:extLst>
                <a:ext uri="{63B3BB69-23CF-44E3-9099-C40C66FF867C}">
                  <a14:compatExt spid="_x0000_s3301"/>
                </a:ext>
                <a:ext uri="{FF2B5EF4-FFF2-40B4-BE49-F238E27FC236}">
                  <a16:creationId xmlns:a16="http://schemas.microsoft.com/office/drawing/2014/main" id="{00000000-0008-0000-0900-0000E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0</xdr:col>
          <xdr:colOff>9525</xdr:colOff>
          <xdr:row>212</xdr:row>
          <xdr:rowOff>104775</xdr:rowOff>
        </xdr:to>
        <xdr:sp macro="" textlink="">
          <xdr:nvSpPr>
            <xdr:cNvPr id="3302" name="Check Box 1254" hidden="1">
              <a:extLst>
                <a:ext uri="{63B3BB69-23CF-44E3-9099-C40C66FF867C}">
                  <a14:compatExt spid="_x0000_s3302"/>
                </a:ext>
                <a:ext uri="{FF2B5EF4-FFF2-40B4-BE49-F238E27FC236}">
                  <a16:creationId xmlns:a16="http://schemas.microsoft.com/office/drawing/2014/main" id="{00000000-0008-0000-0900-0000E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0</xdr:col>
          <xdr:colOff>9525</xdr:colOff>
          <xdr:row>212</xdr:row>
          <xdr:rowOff>104775</xdr:rowOff>
        </xdr:to>
        <xdr:sp macro="" textlink="">
          <xdr:nvSpPr>
            <xdr:cNvPr id="3303" name="Check Box 1255" hidden="1">
              <a:extLst>
                <a:ext uri="{63B3BB69-23CF-44E3-9099-C40C66FF867C}">
                  <a14:compatExt spid="_x0000_s3303"/>
                </a:ext>
                <a:ext uri="{FF2B5EF4-FFF2-40B4-BE49-F238E27FC236}">
                  <a16:creationId xmlns:a16="http://schemas.microsoft.com/office/drawing/2014/main" id="{00000000-0008-0000-0900-0000E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</xdr:row>
          <xdr:rowOff>0</xdr:rowOff>
        </xdr:from>
        <xdr:to>
          <xdr:col>0</xdr:col>
          <xdr:colOff>9525</xdr:colOff>
          <xdr:row>213</xdr:row>
          <xdr:rowOff>104775</xdr:rowOff>
        </xdr:to>
        <xdr:sp macro="" textlink="">
          <xdr:nvSpPr>
            <xdr:cNvPr id="3304" name="Check Box 1256" hidden="1">
              <a:extLst>
                <a:ext uri="{63B3BB69-23CF-44E3-9099-C40C66FF867C}">
                  <a14:compatExt spid="_x0000_s3304"/>
                </a:ext>
                <a:ext uri="{FF2B5EF4-FFF2-40B4-BE49-F238E27FC236}">
                  <a16:creationId xmlns:a16="http://schemas.microsoft.com/office/drawing/2014/main" id="{00000000-0008-0000-0900-0000E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</xdr:row>
          <xdr:rowOff>0</xdr:rowOff>
        </xdr:from>
        <xdr:to>
          <xdr:col>0</xdr:col>
          <xdr:colOff>9525</xdr:colOff>
          <xdr:row>213</xdr:row>
          <xdr:rowOff>104775</xdr:rowOff>
        </xdr:to>
        <xdr:sp macro="" textlink="">
          <xdr:nvSpPr>
            <xdr:cNvPr id="3305" name="Check Box 1257" hidden="1">
              <a:extLst>
                <a:ext uri="{63B3BB69-23CF-44E3-9099-C40C66FF867C}">
                  <a14:compatExt spid="_x0000_s3305"/>
                </a:ext>
                <a:ext uri="{FF2B5EF4-FFF2-40B4-BE49-F238E27FC236}">
                  <a16:creationId xmlns:a16="http://schemas.microsoft.com/office/drawing/2014/main" id="{00000000-0008-0000-0900-0000E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</xdr:row>
          <xdr:rowOff>0</xdr:rowOff>
        </xdr:from>
        <xdr:to>
          <xdr:col>0</xdr:col>
          <xdr:colOff>9525</xdr:colOff>
          <xdr:row>215</xdr:row>
          <xdr:rowOff>104775</xdr:rowOff>
        </xdr:to>
        <xdr:sp macro="" textlink="">
          <xdr:nvSpPr>
            <xdr:cNvPr id="3306" name="Check Box 1258" hidden="1">
              <a:extLst>
                <a:ext uri="{63B3BB69-23CF-44E3-9099-C40C66FF867C}">
                  <a14:compatExt spid="_x0000_s3306"/>
                </a:ext>
                <a:ext uri="{FF2B5EF4-FFF2-40B4-BE49-F238E27FC236}">
                  <a16:creationId xmlns:a16="http://schemas.microsoft.com/office/drawing/2014/main" id="{00000000-0008-0000-0900-0000E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</xdr:row>
          <xdr:rowOff>0</xdr:rowOff>
        </xdr:from>
        <xdr:to>
          <xdr:col>0</xdr:col>
          <xdr:colOff>9525</xdr:colOff>
          <xdr:row>215</xdr:row>
          <xdr:rowOff>104775</xdr:rowOff>
        </xdr:to>
        <xdr:sp macro="" textlink="">
          <xdr:nvSpPr>
            <xdr:cNvPr id="3307" name="Check Box 1259" hidden="1">
              <a:extLst>
                <a:ext uri="{63B3BB69-23CF-44E3-9099-C40C66FF867C}">
                  <a14:compatExt spid="_x0000_s3307"/>
                </a:ext>
                <a:ext uri="{FF2B5EF4-FFF2-40B4-BE49-F238E27FC236}">
                  <a16:creationId xmlns:a16="http://schemas.microsoft.com/office/drawing/2014/main" id="{00000000-0008-0000-0900-0000E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</xdr:row>
          <xdr:rowOff>0</xdr:rowOff>
        </xdr:from>
        <xdr:to>
          <xdr:col>0</xdr:col>
          <xdr:colOff>9525</xdr:colOff>
          <xdr:row>215</xdr:row>
          <xdr:rowOff>104775</xdr:rowOff>
        </xdr:to>
        <xdr:sp macro="" textlink="">
          <xdr:nvSpPr>
            <xdr:cNvPr id="3308" name="Check Box 1260" hidden="1">
              <a:extLst>
                <a:ext uri="{63B3BB69-23CF-44E3-9099-C40C66FF867C}">
                  <a14:compatExt spid="_x0000_s3308"/>
                </a:ext>
                <a:ext uri="{FF2B5EF4-FFF2-40B4-BE49-F238E27FC236}">
                  <a16:creationId xmlns:a16="http://schemas.microsoft.com/office/drawing/2014/main" id="{00000000-0008-0000-0900-0000E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</xdr:row>
          <xdr:rowOff>0</xdr:rowOff>
        </xdr:from>
        <xdr:to>
          <xdr:col>0</xdr:col>
          <xdr:colOff>9525</xdr:colOff>
          <xdr:row>215</xdr:row>
          <xdr:rowOff>104775</xdr:rowOff>
        </xdr:to>
        <xdr:sp macro="" textlink="">
          <xdr:nvSpPr>
            <xdr:cNvPr id="3309" name="Check Box 1261" hidden="1">
              <a:extLst>
                <a:ext uri="{63B3BB69-23CF-44E3-9099-C40C66FF867C}">
                  <a14:compatExt spid="_x0000_s3309"/>
                </a:ext>
                <a:ext uri="{FF2B5EF4-FFF2-40B4-BE49-F238E27FC236}">
                  <a16:creationId xmlns:a16="http://schemas.microsoft.com/office/drawing/2014/main" id="{00000000-0008-0000-0900-0000E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</xdr:row>
          <xdr:rowOff>0</xdr:rowOff>
        </xdr:from>
        <xdr:to>
          <xdr:col>0</xdr:col>
          <xdr:colOff>9525</xdr:colOff>
          <xdr:row>216</xdr:row>
          <xdr:rowOff>104775</xdr:rowOff>
        </xdr:to>
        <xdr:sp macro="" textlink="">
          <xdr:nvSpPr>
            <xdr:cNvPr id="3310" name="Check Box 1262" hidden="1">
              <a:extLst>
                <a:ext uri="{63B3BB69-23CF-44E3-9099-C40C66FF867C}">
                  <a14:compatExt spid="_x0000_s3310"/>
                </a:ext>
                <a:ext uri="{FF2B5EF4-FFF2-40B4-BE49-F238E27FC236}">
                  <a16:creationId xmlns:a16="http://schemas.microsoft.com/office/drawing/2014/main" id="{00000000-0008-0000-0900-0000E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</xdr:row>
          <xdr:rowOff>0</xdr:rowOff>
        </xdr:from>
        <xdr:to>
          <xdr:col>0</xdr:col>
          <xdr:colOff>9525</xdr:colOff>
          <xdr:row>216</xdr:row>
          <xdr:rowOff>104775</xdr:rowOff>
        </xdr:to>
        <xdr:sp macro="" textlink="">
          <xdr:nvSpPr>
            <xdr:cNvPr id="3311" name="Check Box 1263" hidden="1">
              <a:extLst>
                <a:ext uri="{63B3BB69-23CF-44E3-9099-C40C66FF867C}">
                  <a14:compatExt spid="_x0000_s3311"/>
                </a:ext>
                <a:ext uri="{FF2B5EF4-FFF2-40B4-BE49-F238E27FC236}">
                  <a16:creationId xmlns:a16="http://schemas.microsoft.com/office/drawing/2014/main" id="{00000000-0008-0000-0900-0000E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</xdr:row>
          <xdr:rowOff>0</xdr:rowOff>
        </xdr:from>
        <xdr:to>
          <xdr:col>0</xdr:col>
          <xdr:colOff>9525</xdr:colOff>
          <xdr:row>218</xdr:row>
          <xdr:rowOff>104775</xdr:rowOff>
        </xdr:to>
        <xdr:sp macro="" textlink="">
          <xdr:nvSpPr>
            <xdr:cNvPr id="3312" name="Check Box 1264" hidden="1">
              <a:extLst>
                <a:ext uri="{63B3BB69-23CF-44E3-9099-C40C66FF867C}">
                  <a14:compatExt spid="_x0000_s3312"/>
                </a:ext>
                <a:ext uri="{FF2B5EF4-FFF2-40B4-BE49-F238E27FC236}">
                  <a16:creationId xmlns:a16="http://schemas.microsoft.com/office/drawing/2014/main" id="{00000000-0008-0000-0900-0000F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</xdr:row>
          <xdr:rowOff>0</xdr:rowOff>
        </xdr:from>
        <xdr:to>
          <xdr:col>0</xdr:col>
          <xdr:colOff>9525</xdr:colOff>
          <xdr:row>218</xdr:row>
          <xdr:rowOff>104775</xdr:rowOff>
        </xdr:to>
        <xdr:sp macro="" textlink="">
          <xdr:nvSpPr>
            <xdr:cNvPr id="3313" name="Check Box 1265" hidden="1">
              <a:extLst>
                <a:ext uri="{63B3BB69-23CF-44E3-9099-C40C66FF867C}">
                  <a14:compatExt spid="_x0000_s3313"/>
                </a:ext>
                <a:ext uri="{FF2B5EF4-FFF2-40B4-BE49-F238E27FC236}">
                  <a16:creationId xmlns:a16="http://schemas.microsoft.com/office/drawing/2014/main" id="{00000000-0008-0000-0900-0000F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</xdr:row>
          <xdr:rowOff>0</xdr:rowOff>
        </xdr:from>
        <xdr:to>
          <xdr:col>0</xdr:col>
          <xdr:colOff>9525</xdr:colOff>
          <xdr:row>218</xdr:row>
          <xdr:rowOff>104775</xdr:rowOff>
        </xdr:to>
        <xdr:sp macro="" textlink="">
          <xdr:nvSpPr>
            <xdr:cNvPr id="3314" name="Check Box 1266" hidden="1">
              <a:extLst>
                <a:ext uri="{63B3BB69-23CF-44E3-9099-C40C66FF867C}">
                  <a14:compatExt spid="_x0000_s3314"/>
                </a:ext>
                <a:ext uri="{FF2B5EF4-FFF2-40B4-BE49-F238E27FC236}">
                  <a16:creationId xmlns:a16="http://schemas.microsoft.com/office/drawing/2014/main" id="{00000000-0008-0000-0900-0000F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</xdr:row>
          <xdr:rowOff>0</xdr:rowOff>
        </xdr:from>
        <xdr:to>
          <xdr:col>0</xdr:col>
          <xdr:colOff>9525</xdr:colOff>
          <xdr:row>218</xdr:row>
          <xdr:rowOff>104775</xdr:rowOff>
        </xdr:to>
        <xdr:sp macro="" textlink="">
          <xdr:nvSpPr>
            <xdr:cNvPr id="3315" name="Check Box 1267" hidden="1">
              <a:extLst>
                <a:ext uri="{63B3BB69-23CF-44E3-9099-C40C66FF867C}">
                  <a14:compatExt spid="_x0000_s3315"/>
                </a:ext>
                <a:ext uri="{FF2B5EF4-FFF2-40B4-BE49-F238E27FC236}">
                  <a16:creationId xmlns:a16="http://schemas.microsoft.com/office/drawing/2014/main" id="{00000000-0008-0000-0900-0000F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</xdr:row>
          <xdr:rowOff>0</xdr:rowOff>
        </xdr:from>
        <xdr:to>
          <xdr:col>0</xdr:col>
          <xdr:colOff>9525</xdr:colOff>
          <xdr:row>219</xdr:row>
          <xdr:rowOff>104775</xdr:rowOff>
        </xdr:to>
        <xdr:sp macro="" textlink="">
          <xdr:nvSpPr>
            <xdr:cNvPr id="3316" name="Check Box 1268" hidden="1">
              <a:extLst>
                <a:ext uri="{63B3BB69-23CF-44E3-9099-C40C66FF867C}">
                  <a14:compatExt spid="_x0000_s3316"/>
                </a:ext>
                <a:ext uri="{FF2B5EF4-FFF2-40B4-BE49-F238E27FC236}">
                  <a16:creationId xmlns:a16="http://schemas.microsoft.com/office/drawing/2014/main" id="{00000000-0008-0000-0900-0000F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</xdr:row>
          <xdr:rowOff>0</xdr:rowOff>
        </xdr:from>
        <xdr:to>
          <xdr:col>0</xdr:col>
          <xdr:colOff>9525</xdr:colOff>
          <xdr:row>219</xdr:row>
          <xdr:rowOff>104775</xdr:rowOff>
        </xdr:to>
        <xdr:sp macro="" textlink="">
          <xdr:nvSpPr>
            <xdr:cNvPr id="3317" name="Check Box 1269" hidden="1">
              <a:extLst>
                <a:ext uri="{63B3BB69-23CF-44E3-9099-C40C66FF867C}">
                  <a14:compatExt spid="_x0000_s3317"/>
                </a:ext>
                <a:ext uri="{FF2B5EF4-FFF2-40B4-BE49-F238E27FC236}">
                  <a16:creationId xmlns:a16="http://schemas.microsoft.com/office/drawing/2014/main" id="{00000000-0008-0000-0900-0000F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</xdr:row>
          <xdr:rowOff>0</xdr:rowOff>
        </xdr:from>
        <xdr:to>
          <xdr:col>0</xdr:col>
          <xdr:colOff>9525</xdr:colOff>
          <xdr:row>221</xdr:row>
          <xdr:rowOff>104775</xdr:rowOff>
        </xdr:to>
        <xdr:sp macro="" textlink="">
          <xdr:nvSpPr>
            <xdr:cNvPr id="3318" name="Check Box 1270" hidden="1">
              <a:extLst>
                <a:ext uri="{63B3BB69-23CF-44E3-9099-C40C66FF867C}">
                  <a14:compatExt spid="_x0000_s3318"/>
                </a:ext>
                <a:ext uri="{FF2B5EF4-FFF2-40B4-BE49-F238E27FC236}">
                  <a16:creationId xmlns:a16="http://schemas.microsoft.com/office/drawing/2014/main" id="{00000000-0008-0000-0900-0000F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</xdr:row>
          <xdr:rowOff>0</xdr:rowOff>
        </xdr:from>
        <xdr:to>
          <xdr:col>0</xdr:col>
          <xdr:colOff>9525</xdr:colOff>
          <xdr:row>221</xdr:row>
          <xdr:rowOff>104775</xdr:rowOff>
        </xdr:to>
        <xdr:sp macro="" textlink="">
          <xdr:nvSpPr>
            <xdr:cNvPr id="3319" name="Check Box 1271" hidden="1">
              <a:extLst>
                <a:ext uri="{63B3BB69-23CF-44E3-9099-C40C66FF867C}">
                  <a14:compatExt spid="_x0000_s3319"/>
                </a:ext>
                <a:ext uri="{FF2B5EF4-FFF2-40B4-BE49-F238E27FC236}">
                  <a16:creationId xmlns:a16="http://schemas.microsoft.com/office/drawing/2014/main" id="{00000000-0008-0000-0900-0000F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</xdr:row>
          <xdr:rowOff>0</xdr:rowOff>
        </xdr:from>
        <xdr:to>
          <xdr:col>0</xdr:col>
          <xdr:colOff>9525</xdr:colOff>
          <xdr:row>221</xdr:row>
          <xdr:rowOff>104775</xdr:rowOff>
        </xdr:to>
        <xdr:sp macro="" textlink="">
          <xdr:nvSpPr>
            <xdr:cNvPr id="3320" name="Check Box 1272" hidden="1">
              <a:extLst>
                <a:ext uri="{63B3BB69-23CF-44E3-9099-C40C66FF867C}">
                  <a14:compatExt spid="_x0000_s3320"/>
                </a:ext>
                <a:ext uri="{FF2B5EF4-FFF2-40B4-BE49-F238E27FC236}">
                  <a16:creationId xmlns:a16="http://schemas.microsoft.com/office/drawing/2014/main" id="{00000000-0008-0000-0900-0000F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</xdr:row>
          <xdr:rowOff>0</xdr:rowOff>
        </xdr:from>
        <xdr:to>
          <xdr:col>0</xdr:col>
          <xdr:colOff>9525</xdr:colOff>
          <xdr:row>221</xdr:row>
          <xdr:rowOff>104775</xdr:rowOff>
        </xdr:to>
        <xdr:sp macro="" textlink="">
          <xdr:nvSpPr>
            <xdr:cNvPr id="3321" name="Check Box 1273" hidden="1">
              <a:extLst>
                <a:ext uri="{63B3BB69-23CF-44E3-9099-C40C66FF867C}">
                  <a14:compatExt spid="_x0000_s3321"/>
                </a:ext>
                <a:ext uri="{FF2B5EF4-FFF2-40B4-BE49-F238E27FC236}">
                  <a16:creationId xmlns:a16="http://schemas.microsoft.com/office/drawing/2014/main" id="{00000000-0008-0000-0900-0000F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</xdr:row>
          <xdr:rowOff>0</xdr:rowOff>
        </xdr:from>
        <xdr:to>
          <xdr:col>0</xdr:col>
          <xdr:colOff>9525</xdr:colOff>
          <xdr:row>222</xdr:row>
          <xdr:rowOff>104775</xdr:rowOff>
        </xdr:to>
        <xdr:sp macro="" textlink="">
          <xdr:nvSpPr>
            <xdr:cNvPr id="3322" name="Check Box 1274" hidden="1">
              <a:extLst>
                <a:ext uri="{63B3BB69-23CF-44E3-9099-C40C66FF867C}">
                  <a14:compatExt spid="_x0000_s3322"/>
                </a:ext>
                <a:ext uri="{FF2B5EF4-FFF2-40B4-BE49-F238E27FC236}">
                  <a16:creationId xmlns:a16="http://schemas.microsoft.com/office/drawing/2014/main" id="{00000000-0008-0000-0900-0000F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</xdr:row>
          <xdr:rowOff>0</xdr:rowOff>
        </xdr:from>
        <xdr:to>
          <xdr:col>0</xdr:col>
          <xdr:colOff>9525</xdr:colOff>
          <xdr:row>222</xdr:row>
          <xdr:rowOff>104775</xdr:rowOff>
        </xdr:to>
        <xdr:sp macro="" textlink="">
          <xdr:nvSpPr>
            <xdr:cNvPr id="3323" name="Check Box 1275" hidden="1">
              <a:extLst>
                <a:ext uri="{63B3BB69-23CF-44E3-9099-C40C66FF867C}">
                  <a14:compatExt spid="_x0000_s3323"/>
                </a:ext>
                <a:ext uri="{FF2B5EF4-FFF2-40B4-BE49-F238E27FC236}">
                  <a16:creationId xmlns:a16="http://schemas.microsoft.com/office/drawing/2014/main" id="{00000000-0008-0000-0900-0000F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</xdr:row>
          <xdr:rowOff>0</xdr:rowOff>
        </xdr:from>
        <xdr:to>
          <xdr:col>0</xdr:col>
          <xdr:colOff>9525</xdr:colOff>
          <xdr:row>224</xdr:row>
          <xdr:rowOff>104775</xdr:rowOff>
        </xdr:to>
        <xdr:sp macro="" textlink="">
          <xdr:nvSpPr>
            <xdr:cNvPr id="3324" name="Check Box 1276" hidden="1">
              <a:extLst>
                <a:ext uri="{63B3BB69-23CF-44E3-9099-C40C66FF867C}">
                  <a14:compatExt spid="_x0000_s3324"/>
                </a:ext>
                <a:ext uri="{FF2B5EF4-FFF2-40B4-BE49-F238E27FC236}">
                  <a16:creationId xmlns:a16="http://schemas.microsoft.com/office/drawing/2014/main" id="{00000000-0008-0000-0900-0000F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</xdr:row>
          <xdr:rowOff>0</xdr:rowOff>
        </xdr:from>
        <xdr:to>
          <xdr:col>0</xdr:col>
          <xdr:colOff>9525</xdr:colOff>
          <xdr:row>224</xdr:row>
          <xdr:rowOff>104775</xdr:rowOff>
        </xdr:to>
        <xdr:sp macro="" textlink="">
          <xdr:nvSpPr>
            <xdr:cNvPr id="3325" name="Check Box 1277" hidden="1">
              <a:extLst>
                <a:ext uri="{63B3BB69-23CF-44E3-9099-C40C66FF867C}">
                  <a14:compatExt spid="_x0000_s3325"/>
                </a:ext>
                <a:ext uri="{FF2B5EF4-FFF2-40B4-BE49-F238E27FC236}">
                  <a16:creationId xmlns:a16="http://schemas.microsoft.com/office/drawing/2014/main" id="{00000000-0008-0000-0900-0000F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</xdr:row>
          <xdr:rowOff>0</xdr:rowOff>
        </xdr:from>
        <xdr:to>
          <xdr:col>0</xdr:col>
          <xdr:colOff>9525</xdr:colOff>
          <xdr:row>224</xdr:row>
          <xdr:rowOff>104775</xdr:rowOff>
        </xdr:to>
        <xdr:sp macro="" textlink="">
          <xdr:nvSpPr>
            <xdr:cNvPr id="3326" name="Check Box 1278" hidden="1">
              <a:extLst>
                <a:ext uri="{63B3BB69-23CF-44E3-9099-C40C66FF867C}">
                  <a14:compatExt spid="_x0000_s3326"/>
                </a:ext>
                <a:ext uri="{FF2B5EF4-FFF2-40B4-BE49-F238E27FC236}">
                  <a16:creationId xmlns:a16="http://schemas.microsoft.com/office/drawing/2014/main" id="{00000000-0008-0000-0900-0000F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</xdr:row>
          <xdr:rowOff>0</xdr:rowOff>
        </xdr:from>
        <xdr:to>
          <xdr:col>0</xdr:col>
          <xdr:colOff>9525</xdr:colOff>
          <xdr:row>224</xdr:row>
          <xdr:rowOff>104775</xdr:rowOff>
        </xdr:to>
        <xdr:sp macro="" textlink="">
          <xdr:nvSpPr>
            <xdr:cNvPr id="3327" name="Check Box 1279" hidden="1">
              <a:extLst>
                <a:ext uri="{63B3BB69-23CF-44E3-9099-C40C66FF867C}">
                  <a14:compatExt spid="_x0000_s3327"/>
                </a:ext>
                <a:ext uri="{FF2B5EF4-FFF2-40B4-BE49-F238E27FC236}">
                  <a16:creationId xmlns:a16="http://schemas.microsoft.com/office/drawing/2014/main" id="{00000000-0008-0000-0900-0000F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</xdr:row>
          <xdr:rowOff>0</xdr:rowOff>
        </xdr:from>
        <xdr:to>
          <xdr:col>0</xdr:col>
          <xdr:colOff>9525</xdr:colOff>
          <xdr:row>225</xdr:row>
          <xdr:rowOff>104775</xdr:rowOff>
        </xdr:to>
        <xdr:sp macro="" textlink="">
          <xdr:nvSpPr>
            <xdr:cNvPr id="3328" name="Check Box 1280" hidden="1">
              <a:extLst>
                <a:ext uri="{63B3BB69-23CF-44E3-9099-C40C66FF867C}">
                  <a14:compatExt spid="_x0000_s3328"/>
                </a:ext>
                <a:ext uri="{FF2B5EF4-FFF2-40B4-BE49-F238E27FC236}">
                  <a16:creationId xmlns:a16="http://schemas.microsoft.com/office/drawing/2014/main" id="{00000000-0008-0000-0900-00000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</xdr:row>
          <xdr:rowOff>0</xdr:rowOff>
        </xdr:from>
        <xdr:to>
          <xdr:col>0</xdr:col>
          <xdr:colOff>9525</xdr:colOff>
          <xdr:row>225</xdr:row>
          <xdr:rowOff>104775</xdr:rowOff>
        </xdr:to>
        <xdr:sp macro="" textlink="">
          <xdr:nvSpPr>
            <xdr:cNvPr id="3329" name="Check Box 1281" hidden="1">
              <a:extLst>
                <a:ext uri="{63B3BB69-23CF-44E3-9099-C40C66FF867C}">
                  <a14:compatExt spid="_x0000_s3329"/>
                </a:ext>
                <a:ext uri="{FF2B5EF4-FFF2-40B4-BE49-F238E27FC236}">
                  <a16:creationId xmlns:a16="http://schemas.microsoft.com/office/drawing/2014/main" id="{00000000-0008-0000-0900-00000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</xdr:row>
          <xdr:rowOff>0</xdr:rowOff>
        </xdr:from>
        <xdr:to>
          <xdr:col>0</xdr:col>
          <xdr:colOff>9525</xdr:colOff>
          <xdr:row>227</xdr:row>
          <xdr:rowOff>104775</xdr:rowOff>
        </xdr:to>
        <xdr:sp macro="" textlink="">
          <xdr:nvSpPr>
            <xdr:cNvPr id="3330" name="Check Box 1282" hidden="1">
              <a:extLst>
                <a:ext uri="{63B3BB69-23CF-44E3-9099-C40C66FF867C}">
                  <a14:compatExt spid="_x0000_s3330"/>
                </a:ext>
                <a:ext uri="{FF2B5EF4-FFF2-40B4-BE49-F238E27FC236}">
                  <a16:creationId xmlns:a16="http://schemas.microsoft.com/office/drawing/2014/main" id="{00000000-0008-0000-0900-00000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</xdr:row>
          <xdr:rowOff>0</xdr:rowOff>
        </xdr:from>
        <xdr:to>
          <xdr:col>0</xdr:col>
          <xdr:colOff>9525</xdr:colOff>
          <xdr:row>227</xdr:row>
          <xdr:rowOff>104775</xdr:rowOff>
        </xdr:to>
        <xdr:sp macro="" textlink="">
          <xdr:nvSpPr>
            <xdr:cNvPr id="3331" name="Check Box 1283" hidden="1">
              <a:extLst>
                <a:ext uri="{63B3BB69-23CF-44E3-9099-C40C66FF867C}">
                  <a14:compatExt spid="_x0000_s3331"/>
                </a:ext>
                <a:ext uri="{FF2B5EF4-FFF2-40B4-BE49-F238E27FC236}">
                  <a16:creationId xmlns:a16="http://schemas.microsoft.com/office/drawing/2014/main" id="{00000000-0008-0000-0900-00000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</xdr:row>
          <xdr:rowOff>0</xdr:rowOff>
        </xdr:from>
        <xdr:to>
          <xdr:col>0</xdr:col>
          <xdr:colOff>9525</xdr:colOff>
          <xdr:row>227</xdr:row>
          <xdr:rowOff>104775</xdr:rowOff>
        </xdr:to>
        <xdr:sp macro="" textlink="">
          <xdr:nvSpPr>
            <xdr:cNvPr id="3332" name="Check Box 1284" hidden="1">
              <a:extLst>
                <a:ext uri="{63B3BB69-23CF-44E3-9099-C40C66FF867C}">
                  <a14:compatExt spid="_x0000_s3332"/>
                </a:ext>
                <a:ext uri="{FF2B5EF4-FFF2-40B4-BE49-F238E27FC236}">
                  <a16:creationId xmlns:a16="http://schemas.microsoft.com/office/drawing/2014/main" id="{00000000-0008-0000-0900-00000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</xdr:row>
          <xdr:rowOff>0</xdr:rowOff>
        </xdr:from>
        <xdr:to>
          <xdr:col>0</xdr:col>
          <xdr:colOff>9525</xdr:colOff>
          <xdr:row>227</xdr:row>
          <xdr:rowOff>104775</xdr:rowOff>
        </xdr:to>
        <xdr:sp macro="" textlink="">
          <xdr:nvSpPr>
            <xdr:cNvPr id="3333" name="Check Box 1285" hidden="1">
              <a:extLst>
                <a:ext uri="{63B3BB69-23CF-44E3-9099-C40C66FF867C}">
                  <a14:compatExt spid="_x0000_s3333"/>
                </a:ext>
                <a:ext uri="{FF2B5EF4-FFF2-40B4-BE49-F238E27FC236}">
                  <a16:creationId xmlns:a16="http://schemas.microsoft.com/office/drawing/2014/main" id="{00000000-0008-0000-0900-00000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</xdr:row>
          <xdr:rowOff>0</xdr:rowOff>
        </xdr:from>
        <xdr:to>
          <xdr:col>0</xdr:col>
          <xdr:colOff>9525</xdr:colOff>
          <xdr:row>228</xdr:row>
          <xdr:rowOff>104775</xdr:rowOff>
        </xdr:to>
        <xdr:sp macro="" textlink="">
          <xdr:nvSpPr>
            <xdr:cNvPr id="3334" name="Check Box 1286" hidden="1">
              <a:extLst>
                <a:ext uri="{63B3BB69-23CF-44E3-9099-C40C66FF867C}">
                  <a14:compatExt spid="_x0000_s3334"/>
                </a:ext>
                <a:ext uri="{FF2B5EF4-FFF2-40B4-BE49-F238E27FC236}">
                  <a16:creationId xmlns:a16="http://schemas.microsoft.com/office/drawing/2014/main" id="{00000000-0008-0000-0900-00000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</xdr:row>
          <xdr:rowOff>0</xdr:rowOff>
        </xdr:from>
        <xdr:to>
          <xdr:col>0</xdr:col>
          <xdr:colOff>9525</xdr:colOff>
          <xdr:row>228</xdr:row>
          <xdr:rowOff>104775</xdr:rowOff>
        </xdr:to>
        <xdr:sp macro="" textlink="">
          <xdr:nvSpPr>
            <xdr:cNvPr id="3335" name="Check Box 1287" hidden="1">
              <a:extLst>
                <a:ext uri="{63B3BB69-23CF-44E3-9099-C40C66FF867C}">
                  <a14:compatExt spid="_x0000_s3335"/>
                </a:ext>
                <a:ext uri="{FF2B5EF4-FFF2-40B4-BE49-F238E27FC236}">
                  <a16:creationId xmlns:a16="http://schemas.microsoft.com/office/drawing/2014/main" id="{00000000-0008-0000-0900-00000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</xdr:row>
          <xdr:rowOff>0</xdr:rowOff>
        </xdr:from>
        <xdr:to>
          <xdr:col>0</xdr:col>
          <xdr:colOff>9525</xdr:colOff>
          <xdr:row>230</xdr:row>
          <xdr:rowOff>104775</xdr:rowOff>
        </xdr:to>
        <xdr:sp macro="" textlink="">
          <xdr:nvSpPr>
            <xdr:cNvPr id="3336" name="Check Box 1288" hidden="1">
              <a:extLst>
                <a:ext uri="{63B3BB69-23CF-44E3-9099-C40C66FF867C}">
                  <a14:compatExt spid="_x0000_s3336"/>
                </a:ext>
                <a:ext uri="{FF2B5EF4-FFF2-40B4-BE49-F238E27FC236}">
                  <a16:creationId xmlns:a16="http://schemas.microsoft.com/office/drawing/2014/main" id="{00000000-0008-0000-0900-00000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</xdr:row>
          <xdr:rowOff>0</xdr:rowOff>
        </xdr:from>
        <xdr:to>
          <xdr:col>0</xdr:col>
          <xdr:colOff>9525</xdr:colOff>
          <xdr:row>230</xdr:row>
          <xdr:rowOff>104775</xdr:rowOff>
        </xdr:to>
        <xdr:sp macro="" textlink="">
          <xdr:nvSpPr>
            <xdr:cNvPr id="3337" name="Check Box 1289" hidden="1">
              <a:extLst>
                <a:ext uri="{63B3BB69-23CF-44E3-9099-C40C66FF867C}">
                  <a14:compatExt spid="_x0000_s3337"/>
                </a:ext>
                <a:ext uri="{FF2B5EF4-FFF2-40B4-BE49-F238E27FC236}">
                  <a16:creationId xmlns:a16="http://schemas.microsoft.com/office/drawing/2014/main" id="{00000000-0008-0000-0900-00000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</xdr:row>
          <xdr:rowOff>0</xdr:rowOff>
        </xdr:from>
        <xdr:to>
          <xdr:col>0</xdr:col>
          <xdr:colOff>9525</xdr:colOff>
          <xdr:row>230</xdr:row>
          <xdr:rowOff>104775</xdr:rowOff>
        </xdr:to>
        <xdr:sp macro="" textlink="">
          <xdr:nvSpPr>
            <xdr:cNvPr id="3338" name="Check Box 1290" hidden="1">
              <a:extLst>
                <a:ext uri="{63B3BB69-23CF-44E3-9099-C40C66FF867C}">
                  <a14:compatExt spid="_x0000_s3338"/>
                </a:ext>
                <a:ext uri="{FF2B5EF4-FFF2-40B4-BE49-F238E27FC236}">
                  <a16:creationId xmlns:a16="http://schemas.microsoft.com/office/drawing/2014/main" id="{00000000-0008-0000-0900-00000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</xdr:row>
          <xdr:rowOff>0</xdr:rowOff>
        </xdr:from>
        <xdr:to>
          <xdr:col>0</xdr:col>
          <xdr:colOff>9525</xdr:colOff>
          <xdr:row>230</xdr:row>
          <xdr:rowOff>104775</xdr:rowOff>
        </xdr:to>
        <xdr:sp macro="" textlink="">
          <xdr:nvSpPr>
            <xdr:cNvPr id="3339" name="Check Box 1291" hidden="1">
              <a:extLst>
                <a:ext uri="{63B3BB69-23CF-44E3-9099-C40C66FF867C}">
                  <a14:compatExt spid="_x0000_s3339"/>
                </a:ext>
                <a:ext uri="{FF2B5EF4-FFF2-40B4-BE49-F238E27FC236}">
                  <a16:creationId xmlns:a16="http://schemas.microsoft.com/office/drawing/2014/main" id="{00000000-0008-0000-0900-00000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</xdr:row>
          <xdr:rowOff>0</xdr:rowOff>
        </xdr:from>
        <xdr:to>
          <xdr:col>0</xdr:col>
          <xdr:colOff>9525</xdr:colOff>
          <xdr:row>231</xdr:row>
          <xdr:rowOff>104775</xdr:rowOff>
        </xdr:to>
        <xdr:sp macro="" textlink="">
          <xdr:nvSpPr>
            <xdr:cNvPr id="3340" name="Check Box 1292" hidden="1">
              <a:extLst>
                <a:ext uri="{63B3BB69-23CF-44E3-9099-C40C66FF867C}">
                  <a14:compatExt spid="_x0000_s3340"/>
                </a:ext>
                <a:ext uri="{FF2B5EF4-FFF2-40B4-BE49-F238E27FC236}">
                  <a16:creationId xmlns:a16="http://schemas.microsoft.com/office/drawing/2014/main" id="{00000000-0008-0000-0900-00000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</xdr:row>
          <xdr:rowOff>0</xdr:rowOff>
        </xdr:from>
        <xdr:to>
          <xdr:col>0</xdr:col>
          <xdr:colOff>9525</xdr:colOff>
          <xdr:row>231</xdr:row>
          <xdr:rowOff>104775</xdr:rowOff>
        </xdr:to>
        <xdr:sp macro="" textlink="">
          <xdr:nvSpPr>
            <xdr:cNvPr id="3341" name="Check Box 1293" hidden="1">
              <a:extLst>
                <a:ext uri="{63B3BB69-23CF-44E3-9099-C40C66FF867C}">
                  <a14:compatExt spid="_x0000_s3341"/>
                </a:ext>
                <a:ext uri="{FF2B5EF4-FFF2-40B4-BE49-F238E27FC236}">
                  <a16:creationId xmlns:a16="http://schemas.microsoft.com/office/drawing/2014/main" id="{00000000-0008-0000-0900-00000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</xdr:row>
          <xdr:rowOff>0</xdr:rowOff>
        </xdr:from>
        <xdr:to>
          <xdr:col>0</xdr:col>
          <xdr:colOff>9525</xdr:colOff>
          <xdr:row>233</xdr:row>
          <xdr:rowOff>104775</xdr:rowOff>
        </xdr:to>
        <xdr:sp macro="" textlink="">
          <xdr:nvSpPr>
            <xdr:cNvPr id="3342" name="Check Box 1294" hidden="1">
              <a:extLst>
                <a:ext uri="{63B3BB69-23CF-44E3-9099-C40C66FF867C}">
                  <a14:compatExt spid="_x0000_s3342"/>
                </a:ext>
                <a:ext uri="{FF2B5EF4-FFF2-40B4-BE49-F238E27FC236}">
                  <a16:creationId xmlns:a16="http://schemas.microsoft.com/office/drawing/2014/main" id="{00000000-0008-0000-0900-00000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</xdr:row>
          <xdr:rowOff>0</xdr:rowOff>
        </xdr:from>
        <xdr:to>
          <xdr:col>0</xdr:col>
          <xdr:colOff>9525</xdr:colOff>
          <xdr:row>233</xdr:row>
          <xdr:rowOff>104775</xdr:rowOff>
        </xdr:to>
        <xdr:sp macro="" textlink="">
          <xdr:nvSpPr>
            <xdr:cNvPr id="3343" name="Check Box 1295" hidden="1">
              <a:extLst>
                <a:ext uri="{63B3BB69-23CF-44E3-9099-C40C66FF867C}">
                  <a14:compatExt spid="_x0000_s3343"/>
                </a:ext>
                <a:ext uri="{FF2B5EF4-FFF2-40B4-BE49-F238E27FC236}">
                  <a16:creationId xmlns:a16="http://schemas.microsoft.com/office/drawing/2014/main" id="{00000000-0008-0000-0900-00000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</xdr:row>
          <xdr:rowOff>0</xdr:rowOff>
        </xdr:from>
        <xdr:to>
          <xdr:col>0</xdr:col>
          <xdr:colOff>9525</xdr:colOff>
          <xdr:row>233</xdr:row>
          <xdr:rowOff>104775</xdr:rowOff>
        </xdr:to>
        <xdr:sp macro="" textlink="">
          <xdr:nvSpPr>
            <xdr:cNvPr id="3344" name="Check Box 1296" hidden="1">
              <a:extLst>
                <a:ext uri="{63B3BB69-23CF-44E3-9099-C40C66FF867C}">
                  <a14:compatExt spid="_x0000_s3344"/>
                </a:ext>
                <a:ext uri="{FF2B5EF4-FFF2-40B4-BE49-F238E27FC236}">
                  <a16:creationId xmlns:a16="http://schemas.microsoft.com/office/drawing/2014/main" id="{00000000-0008-0000-0900-00001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</xdr:row>
          <xdr:rowOff>0</xdr:rowOff>
        </xdr:from>
        <xdr:to>
          <xdr:col>0</xdr:col>
          <xdr:colOff>9525</xdr:colOff>
          <xdr:row>233</xdr:row>
          <xdr:rowOff>104775</xdr:rowOff>
        </xdr:to>
        <xdr:sp macro="" textlink="">
          <xdr:nvSpPr>
            <xdr:cNvPr id="3345" name="Check Box 1297" hidden="1">
              <a:extLst>
                <a:ext uri="{63B3BB69-23CF-44E3-9099-C40C66FF867C}">
                  <a14:compatExt spid="_x0000_s3345"/>
                </a:ext>
                <a:ext uri="{FF2B5EF4-FFF2-40B4-BE49-F238E27FC236}">
                  <a16:creationId xmlns:a16="http://schemas.microsoft.com/office/drawing/2014/main" id="{00000000-0008-0000-0900-00001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</xdr:row>
          <xdr:rowOff>0</xdr:rowOff>
        </xdr:from>
        <xdr:to>
          <xdr:col>0</xdr:col>
          <xdr:colOff>9525</xdr:colOff>
          <xdr:row>234</xdr:row>
          <xdr:rowOff>104775</xdr:rowOff>
        </xdr:to>
        <xdr:sp macro="" textlink="">
          <xdr:nvSpPr>
            <xdr:cNvPr id="3346" name="Check Box 1298" hidden="1">
              <a:extLst>
                <a:ext uri="{63B3BB69-23CF-44E3-9099-C40C66FF867C}">
                  <a14:compatExt spid="_x0000_s3346"/>
                </a:ext>
                <a:ext uri="{FF2B5EF4-FFF2-40B4-BE49-F238E27FC236}">
                  <a16:creationId xmlns:a16="http://schemas.microsoft.com/office/drawing/2014/main" id="{00000000-0008-0000-0900-00001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</xdr:row>
          <xdr:rowOff>0</xdr:rowOff>
        </xdr:from>
        <xdr:to>
          <xdr:col>0</xdr:col>
          <xdr:colOff>9525</xdr:colOff>
          <xdr:row>234</xdr:row>
          <xdr:rowOff>104775</xdr:rowOff>
        </xdr:to>
        <xdr:sp macro="" textlink="">
          <xdr:nvSpPr>
            <xdr:cNvPr id="3347" name="Check Box 1299" hidden="1">
              <a:extLst>
                <a:ext uri="{63B3BB69-23CF-44E3-9099-C40C66FF867C}">
                  <a14:compatExt spid="_x0000_s3347"/>
                </a:ext>
                <a:ext uri="{FF2B5EF4-FFF2-40B4-BE49-F238E27FC236}">
                  <a16:creationId xmlns:a16="http://schemas.microsoft.com/office/drawing/2014/main" id="{00000000-0008-0000-0900-00001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</xdr:row>
          <xdr:rowOff>0</xdr:rowOff>
        </xdr:from>
        <xdr:to>
          <xdr:col>0</xdr:col>
          <xdr:colOff>9525</xdr:colOff>
          <xdr:row>236</xdr:row>
          <xdr:rowOff>104775</xdr:rowOff>
        </xdr:to>
        <xdr:sp macro="" textlink="">
          <xdr:nvSpPr>
            <xdr:cNvPr id="3348" name="Check Box 1300" hidden="1">
              <a:extLst>
                <a:ext uri="{63B3BB69-23CF-44E3-9099-C40C66FF867C}">
                  <a14:compatExt spid="_x0000_s3348"/>
                </a:ext>
                <a:ext uri="{FF2B5EF4-FFF2-40B4-BE49-F238E27FC236}">
                  <a16:creationId xmlns:a16="http://schemas.microsoft.com/office/drawing/2014/main" id="{00000000-0008-0000-0900-00001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</xdr:row>
          <xdr:rowOff>0</xdr:rowOff>
        </xdr:from>
        <xdr:to>
          <xdr:col>0</xdr:col>
          <xdr:colOff>9525</xdr:colOff>
          <xdr:row>236</xdr:row>
          <xdr:rowOff>104775</xdr:rowOff>
        </xdr:to>
        <xdr:sp macro="" textlink="">
          <xdr:nvSpPr>
            <xdr:cNvPr id="3349" name="Check Box 1301" hidden="1">
              <a:extLst>
                <a:ext uri="{63B3BB69-23CF-44E3-9099-C40C66FF867C}">
                  <a14:compatExt spid="_x0000_s3349"/>
                </a:ext>
                <a:ext uri="{FF2B5EF4-FFF2-40B4-BE49-F238E27FC236}">
                  <a16:creationId xmlns:a16="http://schemas.microsoft.com/office/drawing/2014/main" id="{00000000-0008-0000-0900-00001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</xdr:row>
          <xdr:rowOff>0</xdr:rowOff>
        </xdr:from>
        <xdr:to>
          <xdr:col>0</xdr:col>
          <xdr:colOff>9525</xdr:colOff>
          <xdr:row>236</xdr:row>
          <xdr:rowOff>104775</xdr:rowOff>
        </xdr:to>
        <xdr:sp macro="" textlink="">
          <xdr:nvSpPr>
            <xdr:cNvPr id="3350" name="Check Box 1302" hidden="1">
              <a:extLst>
                <a:ext uri="{63B3BB69-23CF-44E3-9099-C40C66FF867C}">
                  <a14:compatExt spid="_x0000_s3350"/>
                </a:ext>
                <a:ext uri="{FF2B5EF4-FFF2-40B4-BE49-F238E27FC236}">
                  <a16:creationId xmlns:a16="http://schemas.microsoft.com/office/drawing/2014/main" id="{00000000-0008-0000-0900-00001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</xdr:row>
          <xdr:rowOff>0</xdr:rowOff>
        </xdr:from>
        <xdr:to>
          <xdr:col>0</xdr:col>
          <xdr:colOff>9525</xdr:colOff>
          <xdr:row>236</xdr:row>
          <xdr:rowOff>104775</xdr:rowOff>
        </xdr:to>
        <xdr:sp macro="" textlink="">
          <xdr:nvSpPr>
            <xdr:cNvPr id="3351" name="Check Box 1303" hidden="1">
              <a:extLst>
                <a:ext uri="{63B3BB69-23CF-44E3-9099-C40C66FF867C}">
                  <a14:compatExt spid="_x0000_s3351"/>
                </a:ext>
                <a:ext uri="{FF2B5EF4-FFF2-40B4-BE49-F238E27FC236}">
                  <a16:creationId xmlns:a16="http://schemas.microsoft.com/office/drawing/2014/main" id="{00000000-0008-0000-0900-00001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</xdr:row>
          <xdr:rowOff>0</xdr:rowOff>
        </xdr:from>
        <xdr:to>
          <xdr:col>0</xdr:col>
          <xdr:colOff>9525</xdr:colOff>
          <xdr:row>237</xdr:row>
          <xdr:rowOff>104775</xdr:rowOff>
        </xdr:to>
        <xdr:sp macro="" textlink="">
          <xdr:nvSpPr>
            <xdr:cNvPr id="3352" name="Check Box 1304" hidden="1">
              <a:extLst>
                <a:ext uri="{63B3BB69-23CF-44E3-9099-C40C66FF867C}">
                  <a14:compatExt spid="_x0000_s3352"/>
                </a:ext>
                <a:ext uri="{FF2B5EF4-FFF2-40B4-BE49-F238E27FC236}">
                  <a16:creationId xmlns:a16="http://schemas.microsoft.com/office/drawing/2014/main" id="{00000000-0008-0000-0900-00001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</xdr:row>
          <xdr:rowOff>0</xdr:rowOff>
        </xdr:from>
        <xdr:to>
          <xdr:col>0</xdr:col>
          <xdr:colOff>9525</xdr:colOff>
          <xdr:row>237</xdr:row>
          <xdr:rowOff>104775</xdr:rowOff>
        </xdr:to>
        <xdr:sp macro="" textlink="">
          <xdr:nvSpPr>
            <xdr:cNvPr id="3353" name="Check Box 1305" hidden="1">
              <a:extLst>
                <a:ext uri="{63B3BB69-23CF-44E3-9099-C40C66FF867C}">
                  <a14:compatExt spid="_x0000_s3353"/>
                </a:ext>
                <a:ext uri="{FF2B5EF4-FFF2-40B4-BE49-F238E27FC236}">
                  <a16:creationId xmlns:a16="http://schemas.microsoft.com/office/drawing/2014/main" id="{00000000-0008-0000-0900-00001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</xdr:row>
          <xdr:rowOff>0</xdr:rowOff>
        </xdr:from>
        <xdr:to>
          <xdr:col>0</xdr:col>
          <xdr:colOff>9525</xdr:colOff>
          <xdr:row>239</xdr:row>
          <xdr:rowOff>104775</xdr:rowOff>
        </xdr:to>
        <xdr:sp macro="" textlink="">
          <xdr:nvSpPr>
            <xdr:cNvPr id="3354" name="Check Box 1306" hidden="1">
              <a:extLst>
                <a:ext uri="{63B3BB69-23CF-44E3-9099-C40C66FF867C}">
                  <a14:compatExt spid="_x0000_s3354"/>
                </a:ext>
                <a:ext uri="{FF2B5EF4-FFF2-40B4-BE49-F238E27FC236}">
                  <a16:creationId xmlns:a16="http://schemas.microsoft.com/office/drawing/2014/main" id="{00000000-0008-0000-0900-00001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</xdr:row>
          <xdr:rowOff>0</xdr:rowOff>
        </xdr:from>
        <xdr:to>
          <xdr:col>0</xdr:col>
          <xdr:colOff>9525</xdr:colOff>
          <xdr:row>239</xdr:row>
          <xdr:rowOff>104775</xdr:rowOff>
        </xdr:to>
        <xdr:sp macro="" textlink="">
          <xdr:nvSpPr>
            <xdr:cNvPr id="3355" name="Check Box 1307" hidden="1">
              <a:extLst>
                <a:ext uri="{63B3BB69-23CF-44E3-9099-C40C66FF867C}">
                  <a14:compatExt spid="_x0000_s3355"/>
                </a:ext>
                <a:ext uri="{FF2B5EF4-FFF2-40B4-BE49-F238E27FC236}">
                  <a16:creationId xmlns:a16="http://schemas.microsoft.com/office/drawing/2014/main" id="{00000000-0008-0000-0900-00001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</xdr:row>
          <xdr:rowOff>0</xdr:rowOff>
        </xdr:from>
        <xdr:to>
          <xdr:col>0</xdr:col>
          <xdr:colOff>9525</xdr:colOff>
          <xdr:row>239</xdr:row>
          <xdr:rowOff>104775</xdr:rowOff>
        </xdr:to>
        <xdr:sp macro="" textlink="">
          <xdr:nvSpPr>
            <xdr:cNvPr id="3356" name="Check Box 1308" hidden="1">
              <a:extLst>
                <a:ext uri="{63B3BB69-23CF-44E3-9099-C40C66FF867C}">
                  <a14:compatExt spid="_x0000_s3356"/>
                </a:ext>
                <a:ext uri="{FF2B5EF4-FFF2-40B4-BE49-F238E27FC236}">
                  <a16:creationId xmlns:a16="http://schemas.microsoft.com/office/drawing/2014/main" id="{00000000-0008-0000-0900-00001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</xdr:row>
          <xdr:rowOff>0</xdr:rowOff>
        </xdr:from>
        <xdr:to>
          <xdr:col>0</xdr:col>
          <xdr:colOff>9525</xdr:colOff>
          <xdr:row>239</xdr:row>
          <xdr:rowOff>104775</xdr:rowOff>
        </xdr:to>
        <xdr:sp macro="" textlink="">
          <xdr:nvSpPr>
            <xdr:cNvPr id="3357" name="Check Box 1309" hidden="1">
              <a:extLst>
                <a:ext uri="{63B3BB69-23CF-44E3-9099-C40C66FF867C}">
                  <a14:compatExt spid="_x0000_s3357"/>
                </a:ext>
                <a:ext uri="{FF2B5EF4-FFF2-40B4-BE49-F238E27FC236}">
                  <a16:creationId xmlns:a16="http://schemas.microsoft.com/office/drawing/2014/main" id="{00000000-0008-0000-0900-00001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</xdr:row>
          <xdr:rowOff>0</xdr:rowOff>
        </xdr:from>
        <xdr:to>
          <xdr:col>0</xdr:col>
          <xdr:colOff>9525</xdr:colOff>
          <xdr:row>240</xdr:row>
          <xdr:rowOff>104775</xdr:rowOff>
        </xdr:to>
        <xdr:sp macro="" textlink="">
          <xdr:nvSpPr>
            <xdr:cNvPr id="3358" name="Check Box 1310" hidden="1">
              <a:extLst>
                <a:ext uri="{63B3BB69-23CF-44E3-9099-C40C66FF867C}">
                  <a14:compatExt spid="_x0000_s3358"/>
                </a:ext>
                <a:ext uri="{FF2B5EF4-FFF2-40B4-BE49-F238E27FC236}">
                  <a16:creationId xmlns:a16="http://schemas.microsoft.com/office/drawing/2014/main" id="{00000000-0008-0000-0900-00001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</xdr:row>
          <xdr:rowOff>0</xdr:rowOff>
        </xdr:from>
        <xdr:to>
          <xdr:col>0</xdr:col>
          <xdr:colOff>9525</xdr:colOff>
          <xdr:row>240</xdr:row>
          <xdr:rowOff>104775</xdr:rowOff>
        </xdr:to>
        <xdr:sp macro="" textlink="">
          <xdr:nvSpPr>
            <xdr:cNvPr id="3359" name="Check Box 1311" hidden="1">
              <a:extLst>
                <a:ext uri="{63B3BB69-23CF-44E3-9099-C40C66FF867C}">
                  <a14:compatExt spid="_x0000_s3359"/>
                </a:ext>
                <a:ext uri="{FF2B5EF4-FFF2-40B4-BE49-F238E27FC236}">
                  <a16:creationId xmlns:a16="http://schemas.microsoft.com/office/drawing/2014/main" id="{00000000-0008-0000-0900-00001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</xdr:row>
          <xdr:rowOff>0</xdr:rowOff>
        </xdr:from>
        <xdr:to>
          <xdr:col>0</xdr:col>
          <xdr:colOff>9525</xdr:colOff>
          <xdr:row>242</xdr:row>
          <xdr:rowOff>104775</xdr:rowOff>
        </xdr:to>
        <xdr:sp macro="" textlink="">
          <xdr:nvSpPr>
            <xdr:cNvPr id="3360" name="Check Box 1312" hidden="1">
              <a:extLst>
                <a:ext uri="{63B3BB69-23CF-44E3-9099-C40C66FF867C}">
                  <a14:compatExt spid="_x0000_s3360"/>
                </a:ext>
                <a:ext uri="{FF2B5EF4-FFF2-40B4-BE49-F238E27FC236}">
                  <a16:creationId xmlns:a16="http://schemas.microsoft.com/office/drawing/2014/main" id="{00000000-0008-0000-0900-00002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</xdr:row>
          <xdr:rowOff>0</xdr:rowOff>
        </xdr:from>
        <xdr:to>
          <xdr:col>0</xdr:col>
          <xdr:colOff>9525</xdr:colOff>
          <xdr:row>242</xdr:row>
          <xdr:rowOff>104775</xdr:rowOff>
        </xdr:to>
        <xdr:sp macro="" textlink="">
          <xdr:nvSpPr>
            <xdr:cNvPr id="3361" name="Check Box 1313" hidden="1">
              <a:extLst>
                <a:ext uri="{63B3BB69-23CF-44E3-9099-C40C66FF867C}">
                  <a14:compatExt spid="_x0000_s3361"/>
                </a:ext>
                <a:ext uri="{FF2B5EF4-FFF2-40B4-BE49-F238E27FC236}">
                  <a16:creationId xmlns:a16="http://schemas.microsoft.com/office/drawing/2014/main" id="{00000000-0008-0000-0900-00002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</xdr:row>
          <xdr:rowOff>0</xdr:rowOff>
        </xdr:from>
        <xdr:to>
          <xdr:col>0</xdr:col>
          <xdr:colOff>9525</xdr:colOff>
          <xdr:row>242</xdr:row>
          <xdr:rowOff>104775</xdr:rowOff>
        </xdr:to>
        <xdr:sp macro="" textlink="">
          <xdr:nvSpPr>
            <xdr:cNvPr id="3362" name="Check Box 1314" hidden="1">
              <a:extLst>
                <a:ext uri="{63B3BB69-23CF-44E3-9099-C40C66FF867C}">
                  <a14:compatExt spid="_x0000_s3362"/>
                </a:ext>
                <a:ext uri="{FF2B5EF4-FFF2-40B4-BE49-F238E27FC236}">
                  <a16:creationId xmlns:a16="http://schemas.microsoft.com/office/drawing/2014/main" id="{00000000-0008-0000-0900-00002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</xdr:row>
          <xdr:rowOff>0</xdr:rowOff>
        </xdr:from>
        <xdr:to>
          <xdr:col>0</xdr:col>
          <xdr:colOff>9525</xdr:colOff>
          <xdr:row>242</xdr:row>
          <xdr:rowOff>104775</xdr:rowOff>
        </xdr:to>
        <xdr:sp macro="" textlink="">
          <xdr:nvSpPr>
            <xdr:cNvPr id="3363" name="Check Box 1315" hidden="1">
              <a:extLst>
                <a:ext uri="{63B3BB69-23CF-44E3-9099-C40C66FF867C}">
                  <a14:compatExt spid="_x0000_s3363"/>
                </a:ext>
                <a:ext uri="{FF2B5EF4-FFF2-40B4-BE49-F238E27FC236}">
                  <a16:creationId xmlns:a16="http://schemas.microsoft.com/office/drawing/2014/main" id="{00000000-0008-0000-0900-00002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</xdr:row>
          <xdr:rowOff>0</xdr:rowOff>
        </xdr:from>
        <xdr:to>
          <xdr:col>0</xdr:col>
          <xdr:colOff>9525</xdr:colOff>
          <xdr:row>243</xdr:row>
          <xdr:rowOff>104775</xdr:rowOff>
        </xdr:to>
        <xdr:sp macro="" textlink="">
          <xdr:nvSpPr>
            <xdr:cNvPr id="3364" name="Check Box 1316" hidden="1">
              <a:extLst>
                <a:ext uri="{63B3BB69-23CF-44E3-9099-C40C66FF867C}">
                  <a14:compatExt spid="_x0000_s3364"/>
                </a:ext>
                <a:ext uri="{FF2B5EF4-FFF2-40B4-BE49-F238E27FC236}">
                  <a16:creationId xmlns:a16="http://schemas.microsoft.com/office/drawing/2014/main" id="{00000000-0008-0000-0900-00002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</xdr:row>
          <xdr:rowOff>0</xdr:rowOff>
        </xdr:from>
        <xdr:to>
          <xdr:col>0</xdr:col>
          <xdr:colOff>9525</xdr:colOff>
          <xdr:row>243</xdr:row>
          <xdr:rowOff>104775</xdr:rowOff>
        </xdr:to>
        <xdr:sp macro="" textlink="">
          <xdr:nvSpPr>
            <xdr:cNvPr id="3365" name="Check Box 1317" hidden="1">
              <a:extLst>
                <a:ext uri="{63B3BB69-23CF-44E3-9099-C40C66FF867C}">
                  <a14:compatExt spid="_x0000_s3365"/>
                </a:ext>
                <a:ext uri="{FF2B5EF4-FFF2-40B4-BE49-F238E27FC236}">
                  <a16:creationId xmlns:a16="http://schemas.microsoft.com/office/drawing/2014/main" id="{00000000-0008-0000-0900-00002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</xdr:row>
          <xdr:rowOff>0</xdr:rowOff>
        </xdr:from>
        <xdr:to>
          <xdr:col>0</xdr:col>
          <xdr:colOff>9525</xdr:colOff>
          <xdr:row>245</xdr:row>
          <xdr:rowOff>104775</xdr:rowOff>
        </xdr:to>
        <xdr:sp macro="" textlink="">
          <xdr:nvSpPr>
            <xdr:cNvPr id="3366" name="Check Box 1318" hidden="1">
              <a:extLst>
                <a:ext uri="{63B3BB69-23CF-44E3-9099-C40C66FF867C}">
                  <a14:compatExt spid="_x0000_s3366"/>
                </a:ext>
                <a:ext uri="{FF2B5EF4-FFF2-40B4-BE49-F238E27FC236}">
                  <a16:creationId xmlns:a16="http://schemas.microsoft.com/office/drawing/2014/main" id="{00000000-0008-0000-0900-00002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</xdr:row>
          <xdr:rowOff>0</xdr:rowOff>
        </xdr:from>
        <xdr:to>
          <xdr:col>0</xdr:col>
          <xdr:colOff>9525</xdr:colOff>
          <xdr:row>245</xdr:row>
          <xdr:rowOff>104775</xdr:rowOff>
        </xdr:to>
        <xdr:sp macro="" textlink="">
          <xdr:nvSpPr>
            <xdr:cNvPr id="3367" name="Check Box 1319" hidden="1">
              <a:extLst>
                <a:ext uri="{63B3BB69-23CF-44E3-9099-C40C66FF867C}">
                  <a14:compatExt spid="_x0000_s3367"/>
                </a:ext>
                <a:ext uri="{FF2B5EF4-FFF2-40B4-BE49-F238E27FC236}">
                  <a16:creationId xmlns:a16="http://schemas.microsoft.com/office/drawing/2014/main" id="{00000000-0008-0000-0900-00002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</xdr:row>
          <xdr:rowOff>0</xdr:rowOff>
        </xdr:from>
        <xdr:to>
          <xdr:col>0</xdr:col>
          <xdr:colOff>9525</xdr:colOff>
          <xdr:row>245</xdr:row>
          <xdr:rowOff>104775</xdr:rowOff>
        </xdr:to>
        <xdr:sp macro="" textlink="">
          <xdr:nvSpPr>
            <xdr:cNvPr id="3368" name="Check Box 1320" hidden="1">
              <a:extLst>
                <a:ext uri="{63B3BB69-23CF-44E3-9099-C40C66FF867C}">
                  <a14:compatExt spid="_x0000_s3368"/>
                </a:ext>
                <a:ext uri="{FF2B5EF4-FFF2-40B4-BE49-F238E27FC236}">
                  <a16:creationId xmlns:a16="http://schemas.microsoft.com/office/drawing/2014/main" id="{00000000-0008-0000-0900-00002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</xdr:row>
          <xdr:rowOff>0</xdr:rowOff>
        </xdr:from>
        <xdr:to>
          <xdr:col>0</xdr:col>
          <xdr:colOff>9525</xdr:colOff>
          <xdr:row>245</xdr:row>
          <xdr:rowOff>104775</xdr:rowOff>
        </xdr:to>
        <xdr:sp macro="" textlink="">
          <xdr:nvSpPr>
            <xdr:cNvPr id="3369" name="Check Box 1321" hidden="1">
              <a:extLst>
                <a:ext uri="{63B3BB69-23CF-44E3-9099-C40C66FF867C}">
                  <a14:compatExt spid="_x0000_s3369"/>
                </a:ext>
                <a:ext uri="{FF2B5EF4-FFF2-40B4-BE49-F238E27FC236}">
                  <a16:creationId xmlns:a16="http://schemas.microsoft.com/office/drawing/2014/main" id="{00000000-0008-0000-0900-00002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</xdr:row>
          <xdr:rowOff>0</xdr:rowOff>
        </xdr:from>
        <xdr:to>
          <xdr:col>0</xdr:col>
          <xdr:colOff>9525</xdr:colOff>
          <xdr:row>246</xdr:row>
          <xdr:rowOff>104775</xdr:rowOff>
        </xdr:to>
        <xdr:sp macro="" textlink="">
          <xdr:nvSpPr>
            <xdr:cNvPr id="3370" name="Check Box 1322" hidden="1">
              <a:extLst>
                <a:ext uri="{63B3BB69-23CF-44E3-9099-C40C66FF867C}">
                  <a14:compatExt spid="_x0000_s3370"/>
                </a:ext>
                <a:ext uri="{FF2B5EF4-FFF2-40B4-BE49-F238E27FC236}">
                  <a16:creationId xmlns:a16="http://schemas.microsoft.com/office/drawing/2014/main" id="{00000000-0008-0000-0900-00002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</xdr:row>
          <xdr:rowOff>0</xdr:rowOff>
        </xdr:from>
        <xdr:to>
          <xdr:col>0</xdr:col>
          <xdr:colOff>9525</xdr:colOff>
          <xdr:row>246</xdr:row>
          <xdr:rowOff>104775</xdr:rowOff>
        </xdr:to>
        <xdr:sp macro="" textlink="">
          <xdr:nvSpPr>
            <xdr:cNvPr id="3371" name="Check Box 1323" hidden="1">
              <a:extLst>
                <a:ext uri="{63B3BB69-23CF-44E3-9099-C40C66FF867C}">
                  <a14:compatExt spid="_x0000_s3371"/>
                </a:ext>
                <a:ext uri="{FF2B5EF4-FFF2-40B4-BE49-F238E27FC236}">
                  <a16:creationId xmlns:a16="http://schemas.microsoft.com/office/drawing/2014/main" id="{00000000-0008-0000-0900-00002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</xdr:row>
          <xdr:rowOff>0</xdr:rowOff>
        </xdr:from>
        <xdr:to>
          <xdr:col>0</xdr:col>
          <xdr:colOff>9525</xdr:colOff>
          <xdr:row>248</xdr:row>
          <xdr:rowOff>104775</xdr:rowOff>
        </xdr:to>
        <xdr:sp macro="" textlink="">
          <xdr:nvSpPr>
            <xdr:cNvPr id="3372" name="Check Box 1324" hidden="1">
              <a:extLst>
                <a:ext uri="{63B3BB69-23CF-44E3-9099-C40C66FF867C}">
                  <a14:compatExt spid="_x0000_s3372"/>
                </a:ext>
                <a:ext uri="{FF2B5EF4-FFF2-40B4-BE49-F238E27FC236}">
                  <a16:creationId xmlns:a16="http://schemas.microsoft.com/office/drawing/2014/main" id="{00000000-0008-0000-0900-00002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</xdr:row>
          <xdr:rowOff>0</xdr:rowOff>
        </xdr:from>
        <xdr:to>
          <xdr:col>0</xdr:col>
          <xdr:colOff>9525</xdr:colOff>
          <xdr:row>248</xdr:row>
          <xdr:rowOff>104775</xdr:rowOff>
        </xdr:to>
        <xdr:sp macro="" textlink="">
          <xdr:nvSpPr>
            <xdr:cNvPr id="3373" name="Check Box 1325" hidden="1">
              <a:extLst>
                <a:ext uri="{63B3BB69-23CF-44E3-9099-C40C66FF867C}">
                  <a14:compatExt spid="_x0000_s3373"/>
                </a:ext>
                <a:ext uri="{FF2B5EF4-FFF2-40B4-BE49-F238E27FC236}">
                  <a16:creationId xmlns:a16="http://schemas.microsoft.com/office/drawing/2014/main" id="{00000000-0008-0000-0900-00002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</xdr:row>
          <xdr:rowOff>0</xdr:rowOff>
        </xdr:from>
        <xdr:to>
          <xdr:col>0</xdr:col>
          <xdr:colOff>9525</xdr:colOff>
          <xdr:row>248</xdr:row>
          <xdr:rowOff>104775</xdr:rowOff>
        </xdr:to>
        <xdr:sp macro="" textlink="">
          <xdr:nvSpPr>
            <xdr:cNvPr id="3374" name="Check Box 1326" hidden="1">
              <a:extLst>
                <a:ext uri="{63B3BB69-23CF-44E3-9099-C40C66FF867C}">
                  <a14:compatExt spid="_x0000_s3374"/>
                </a:ext>
                <a:ext uri="{FF2B5EF4-FFF2-40B4-BE49-F238E27FC236}">
                  <a16:creationId xmlns:a16="http://schemas.microsoft.com/office/drawing/2014/main" id="{00000000-0008-0000-0900-00002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</xdr:row>
          <xdr:rowOff>0</xdr:rowOff>
        </xdr:from>
        <xdr:to>
          <xdr:col>0</xdr:col>
          <xdr:colOff>9525</xdr:colOff>
          <xdr:row>248</xdr:row>
          <xdr:rowOff>104775</xdr:rowOff>
        </xdr:to>
        <xdr:sp macro="" textlink="">
          <xdr:nvSpPr>
            <xdr:cNvPr id="3375" name="Check Box 1327" hidden="1">
              <a:extLst>
                <a:ext uri="{63B3BB69-23CF-44E3-9099-C40C66FF867C}">
                  <a14:compatExt spid="_x0000_s3375"/>
                </a:ext>
                <a:ext uri="{FF2B5EF4-FFF2-40B4-BE49-F238E27FC236}">
                  <a16:creationId xmlns:a16="http://schemas.microsoft.com/office/drawing/2014/main" id="{00000000-0008-0000-0900-00002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</xdr:row>
          <xdr:rowOff>0</xdr:rowOff>
        </xdr:from>
        <xdr:to>
          <xdr:col>0</xdr:col>
          <xdr:colOff>9525</xdr:colOff>
          <xdr:row>249</xdr:row>
          <xdr:rowOff>104775</xdr:rowOff>
        </xdr:to>
        <xdr:sp macro="" textlink="">
          <xdr:nvSpPr>
            <xdr:cNvPr id="3376" name="Check Box 1328" hidden="1">
              <a:extLst>
                <a:ext uri="{63B3BB69-23CF-44E3-9099-C40C66FF867C}">
                  <a14:compatExt spid="_x0000_s3376"/>
                </a:ext>
                <a:ext uri="{FF2B5EF4-FFF2-40B4-BE49-F238E27FC236}">
                  <a16:creationId xmlns:a16="http://schemas.microsoft.com/office/drawing/2014/main" id="{00000000-0008-0000-0900-00003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</xdr:row>
          <xdr:rowOff>0</xdr:rowOff>
        </xdr:from>
        <xdr:to>
          <xdr:col>0</xdr:col>
          <xdr:colOff>9525</xdr:colOff>
          <xdr:row>249</xdr:row>
          <xdr:rowOff>104775</xdr:rowOff>
        </xdr:to>
        <xdr:sp macro="" textlink="">
          <xdr:nvSpPr>
            <xdr:cNvPr id="3377" name="Check Box 1329" hidden="1">
              <a:extLst>
                <a:ext uri="{63B3BB69-23CF-44E3-9099-C40C66FF867C}">
                  <a14:compatExt spid="_x0000_s3377"/>
                </a:ext>
                <a:ext uri="{FF2B5EF4-FFF2-40B4-BE49-F238E27FC236}">
                  <a16:creationId xmlns:a16="http://schemas.microsoft.com/office/drawing/2014/main" id="{00000000-0008-0000-0900-00003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</xdr:row>
          <xdr:rowOff>0</xdr:rowOff>
        </xdr:from>
        <xdr:to>
          <xdr:col>0</xdr:col>
          <xdr:colOff>9525</xdr:colOff>
          <xdr:row>251</xdr:row>
          <xdr:rowOff>104775</xdr:rowOff>
        </xdr:to>
        <xdr:sp macro="" textlink="">
          <xdr:nvSpPr>
            <xdr:cNvPr id="3378" name="Check Box 1330" hidden="1">
              <a:extLst>
                <a:ext uri="{63B3BB69-23CF-44E3-9099-C40C66FF867C}">
                  <a14:compatExt spid="_x0000_s3378"/>
                </a:ext>
                <a:ext uri="{FF2B5EF4-FFF2-40B4-BE49-F238E27FC236}">
                  <a16:creationId xmlns:a16="http://schemas.microsoft.com/office/drawing/2014/main" id="{00000000-0008-0000-0900-00003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</xdr:row>
          <xdr:rowOff>0</xdr:rowOff>
        </xdr:from>
        <xdr:to>
          <xdr:col>0</xdr:col>
          <xdr:colOff>9525</xdr:colOff>
          <xdr:row>251</xdr:row>
          <xdr:rowOff>104775</xdr:rowOff>
        </xdr:to>
        <xdr:sp macro="" textlink="">
          <xdr:nvSpPr>
            <xdr:cNvPr id="3379" name="Check Box 1331" hidden="1">
              <a:extLst>
                <a:ext uri="{63B3BB69-23CF-44E3-9099-C40C66FF867C}">
                  <a14:compatExt spid="_x0000_s3379"/>
                </a:ext>
                <a:ext uri="{FF2B5EF4-FFF2-40B4-BE49-F238E27FC236}">
                  <a16:creationId xmlns:a16="http://schemas.microsoft.com/office/drawing/2014/main" id="{00000000-0008-0000-0900-00003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</xdr:row>
          <xdr:rowOff>0</xdr:rowOff>
        </xdr:from>
        <xdr:to>
          <xdr:col>0</xdr:col>
          <xdr:colOff>9525</xdr:colOff>
          <xdr:row>251</xdr:row>
          <xdr:rowOff>104775</xdr:rowOff>
        </xdr:to>
        <xdr:sp macro="" textlink="">
          <xdr:nvSpPr>
            <xdr:cNvPr id="3380" name="Check Box 1332" hidden="1">
              <a:extLst>
                <a:ext uri="{63B3BB69-23CF-44E3-9099-C40C66FF867C}">
                  <a14:compatExt spid="_x0000_s3380"/>
                </a:ext>
                <a:ext uri="{FF2B5EF4-FFF2-40B4-BE49-F238E27FC236}">
                  <a16:creationId xmlns:a16="http://schemas.microsoft.com/office/drawing/2014/main" id="{00000000-0008-0000-0900-00003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</xdr:row>
          <xdr:rowOff>0</xdr:rowOff>
        </xdr:from>
        <xdr:to>
          <xdr:col>0</xdr:col>
          <xdr:colOff>9525</xdr:colOff>
          <xdr:row>251</xdr:row>
          <xdr:rowOff>104775</xdr:rowOff>
        </xdr:to>
        <xdr:sp macro="" textlink="">
          <xdr:nvSpPr>
            <xdr:cNvPr id="3381" name="Check Box 1333" hidden="1">
              <a:extLst>
                <a:ext uri="{63B3BB69-23CF-44E3-9099-C40C66FF867C}">
                  <a14:compatExt spid="_x0000_s3381"/>
                </a:ext>
                <a:ext uri="{FF2B5EF4-FFF2-40B4-BE49-F238E27FC236}">
                  <a16:creationId xmlns:a16="http://schemas.microsoft.com/office/drawing/2014/main" id="{00000000-0008-0000-0900-00003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</xdr:row>
          <xdr:rowOff>0</xdr:rowOff>
        </xdr:from>
        <xdr:to>
          <xdr:col>0</xdr:col>
          <xdr:colOff>9525</xdr:colOff>
          <xdr:row>252</xdr:row>
          <xdr:rowOff>104775</xdr:rowOff>
        </xdr:to>
        <xdr:sp macro="" textlink="">
          <xdr:nvSpPr>
            <xdr:cNvPr id="3382" name="Check Box 1334" hidden="1">
              <a:extLst>
                <a:ext uri="{63B3BB69-23CF-44E3-9099-C40C66FF867C}">
                  <a14:compatExt spid="_x0000_s3382"/>
                </a:ext>
                <a:ext uri="{FF2B5EF4-FFF2-40B4-BE49-F238E27FC236}">
                  <a16:creationId xmlns:a16="http://schemas.microsoft.com/office/drawing/2014/main" id="{00000000-0008-0000-0900-00003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</xdr:row>
          <xdr:rowOff>0</xdr:rowOff>
        </xdr:from>
        <xdr:to>
          <xdr:col>0</xdr:col>
          <xdr:colOff>9525</xdr:colOff>
          <xdr:row>252</xdr:row>
          <xdr:rowOff>104775</xdr:rowOff>
        </xdr:to>
        <xdr:sp macro="" textlink="">
          <xdr:nvSpPr>
            <xdr:cNvPr id="3383" name="Check Box 1335" hidden="1">
              <a:extLst>
                <a:ext uri="{63B3BB69-23CF-44E3-9099-C40C66FF867C}">
                  <a14:compatExt spid="_x0000_s3383"/>
                </a:ext>
                <a:ext uri="{FF2B5EF4-FFF2-40B4-BE49-F238E27FC236}">
                  <a16:creationId xmlns:a16="http://schemas.microsoft.com/office/drawing/2014/main" id="{00000000-0008-0000-0900-00003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</xdr:row>
          <xdr:rowOff>0</xdr:rowOff>
        </xdr:from>
        <xdr:to>
          <xdr:col>0</xdr:col>
          <xdr:colOff>9525</xdr:colOff>
          <xdr:row>254</xdr:row>
          <xdr:rowOff>104775</xdr:rowOff>
        </xdr:to>
        <xdr:sp macro="" textlink="">
          <xdr:nvSpPr>
            <xdr:cNvPr id="3384" name="Check Box 1336" hidden="1">
              <a:extLst>
                <a:ext uri="{63B3BB69-23CF-44E3-9099-C40C66FF867C}">
                  <a14:compatExt spid="_x0000_s3384"/>
                </a:ext>
                <a:ext uri="{FF2B5EF4-FFF2-40B4-BE49-F238E27FC236}">
                  <a16:creationId xmlns:a16="http://schemas.microsoft.com/office/drawing/2014/main" id="{00000000-0008-0000-0900-00003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</xdr:row>
          <xdr:rowOff>0</xdr:rowOff>
        </xdr:from>
        <xdr:to>
          <xdr:col>0</xdr:col>
          <xdr:colOff>9525</xdr:colOff>
          <xdr:row>254</xdr:row>
          <xdr:rowOff>104775</xdr:rowOff>
        </xdr:to>
        <xdr:sp macro="" textlink="">
          <xdr:nvSpPr>
            <xdr:cNvPr id="3385" name="Check Box 1337" hidden="1">
              <a:extLst>
                <a:ext uri="{63B3BB69-23CF-44E3-9099-C40C66FF867C}">
                  <a14:compatExt spid="_x0000_s3385"/>
                </a:ext>
                <a:ext uri="{FF2B5EF4-FFF2-40B4-BE49-F238E27FC236}">
                  <a16:creationId xmlns:a16="http://schemas.microsoft.com/office/drawing/2014/main" id="{00000000-0008-0000-0900-00003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</xdr:row>
          <xdr:rowOff>0</xdr:rowOff>
        </xdr:from>
        <xdr:to>
          <xdr:col>0</xdr:col>
          <xdr:colOff>9525</xdr:colOff>
          <xdr:row>254</xdr:row>
          <xdr:rowOff>104775</xdr:rowOff>
        </xdr:to>
        <xdr:sp macro="" textlink="">
          <xdr:nvSpPr>
            <xdr:cNvPr id="3386" name="Check Box 1338" hidden="1">
              <a:extLst>
                <a:ext uri="{63B3BB69-23CF-44E3-9099-C40C66FF867C}">
                  <a14:compatExt spid="_x0000_s3386"/>
                </a:ext>
                <a:ext uri="{FF2B5EF4-FFF2-40B4-BE49-F238E27FC236}">
                  <a16:creationId xmlns:a16="http://schemas.microsoft.com/office/drawing/2014/main" id="{00000000-0008-0000-0900-00003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</xdr:row>
          <xdr:rowOff>0</xdr:rowOff>
        </xdr:from>
        <xdr:to>
          <xdr:col>0</xdr:col>
          <xdr:colOff>9525</xdr:colOff>
          <xdr:row>254</xdr:row>
          <xdr:rowOff>104775</xdr:rowOff>
        </xdr:to>
        <xdr:sp macro="" textlink="">
          <xdr:nvSpPr>
            <xdr:cNvPr id="3387" name="Check Box 1339" hidden="1">
              <a:extLst>
                <a:ext uri="{63B3BB69-23CF-44E3-9099-C40C66FF867C}">
                  <a14:compatExt spid="_x0000_s3387"/>
                </a:ext>
                <a:ext uri="{FF2B5EF4-FFF2-40B4-BE49-F238E27FC236}">
                  <a16:creationId xmlns:a16="http://schemas.microsoft.com/office/drawing/2014/main" id="{00000000-0008-0000-0900-00003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</xdr:row>
          <xdr:rowOff>0</xdr:rowOff>
        </xdr:from>
        <xdr:to>
          <xdr:col>0</xdr:col>
          <xdr:colOff>9525</xdr:colOff>
          <xdr:row>255</xdr:row>
          <xdr:rowOff>104775</xdr:rowOff>
        </xdr:to>
        <xdr:sp macro="" textlink="">
          <xdr:nvSpPr>
            <xdr:cNvPr id="3388" name="Check Box 1340" hidden="1">
              <a:extLst>
                <a:ext uri="{63B3BB69-23CF-44E3-9099-C40C66FF867C}">
                  <a14:compatExt spid="_x0000_s3388"/>
                </a:ext>
                <a:ext uri="{FF2B5EF4-FFF2-40B4-BE49-F238E27FC236}">
                  <a16:creationId xmlns:a16="http://schemas.microsoft.com/office/drawing/2014/main" id="{00000000-0008-0000-0900-00003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</xdr:row>
          <xdr:rowOff>0</xdr:rowOff>
        </xdr:from>
        <xdr:to>
          <xdr:col>0</xdr:col>
          <xdr:colOff>9525</xdr:colOff>
          <xdr:row>255</xdr:row>
          <xdr:rowOff>104775</xdr:rowOff>
        </xdr:to>
        <xdr:sp macro="" textlink="">
          <xdr:nvSpPr>
            <xdr:cNvPr id="3389" name="Check Box 1341" hidden="1">
              <a:extLst>
                <a:ext uri="{63B3BB69-23CF-44E3-9099-C40C66FF867C}">
                  <a14:compatExt spid="_x0000_s3389"/>
                </a:ext>
                <a:ext uri="{FF2B5EF4-FFF2-40B4-BE49-F238E27FC236}">
                  <a16:creationId xmlns:a16="http://schemas.microsoft.com/office/drawing/2014/main" id="{00000000-0008-0000-0900-00003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</xdr:row>
          <xdr:rowOff>0</xdr:rowOff>
        </xdr:from>
        <xdr:to>
          <xdr:col>0</xdr:col>
          <xdr:colOff>9525</xdr:colOff>
          <xdr:row>257</xdr:row>
          <xdr:rowOff>104775</xdr:rowOff>
        </xdr:to>
        <xdr:sp macro="" textlink="">
          <xdr:nvSpPr>
            <xdr:cNvPr id="3390" name="Check Box 1342" hidden="1">
              <a:extLst>
                <a:ext uri="{63B3BB69-23CF-44E3-9099-C40C66FF867C}">
                  <a14:compatExt spid="_x0000_s3390"/>
                </a:ext>
                <a:ext uri="{FF2B5EF4-FFF2-40B4-BE49-F238E27FC236}">
                  <a16:creationId xmlns:a16="http://schemas.microsoft.com/office/drawing/2014/main" id="{00000000-0008-0000-0900-00003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</xdr:row>
          <xdr:rowOff>0</xdr:rowOff>
        </xdr:from>
        <xdr:to>
          <xdr:col>0</xdr:col>
          <xdr:colOff>9525</xdr:colOff>
          <xdr:row>257</xdr:row>
          <xdr:rowOff>104775</xdr:rowOff>
        </xdr:to>
        <xdr:sp macro="" textlink="">
          <xdr:nvSpPr>
            <xdr:cNvPr id="3391" name="Check Box 1343" hidden="1">
              <a:extLst>
                <a:ext uri="{63B3BB69-23CF-44E3-9099-C40C66FF867C}">
                  <a14:compatExt spid="_x0000_s3391"/>
                </a:ext>
                <a:ext uri="{FF2B5EF4-FFF2-40B4-BE49-F238E27FC236}">
                  <a16:creationId xmlns:a16="http://schemas.microsoft.com/office/drawing/2014/main" id="{00000000-0008-0000-0900-00003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</xdr:row>
          <xdr:rowOff>0</xdr:rowOff>
        </xdr:from>
        <xdr:to>
          <xdr:col>0</xdr:col>
          <xdr:colOff>9525</xdr:colOff>
          <xdr:row>257</xdr:row>
          <xdr:rowOff>104775</xdr:rowOff>
        </xdr:to>
        <xdr:sp macro="" textlink="">
          <xdr:nvSpPr>
            <xdr:cNvPr id="3392" name="Check Box 1344" hidden="1">
              <a:extLst>
                <a:ext uri="{63B3BB69-23CF-44E3-9099-C40C66FF867C}">
                  <a14:compatExt spid="_x0000_s3392"/>
                </a:ext>
                <a:ext uri="{FF2B5EF4-FFF2-40B4-BE49-F238E27FC236}">
                  <a16:creationId xmlns:a16="http://schemas.microsoft.com/office/drawing/2014/main" id="{00000000-0008-0000-0900-00004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</xdr:row>
          <xdr:rowOff>0</xdr:rowOff>
        </xdr:from>
        <xdr:to>
          <xdr:col>0</xdr:col>
          <xdr:colOff>9525</xdr:colOff>
          <xdr:row>257</xdr:row>
          <xdr:rowOff>104775</xdr:rowOff>
        </xdr:to>
        <xdr:sp macro="" textlink="">
          <xdr:nvSpPr>
            <xdr:cNvPr id="3393" name="Check Box 1345" hidden="1">
              <a:extLst>
                <a:ext uri="{63B3BB69-23CF-44E3-9099-C40C66FF867C}">
                  <a14:compatExt spid="_x0000_s3393"/>
                </a:ext>
                <a:ext uri="{FF2B5EF4-FFF2-40B4-BE49-F238E27FC236}">
                  <a16:creationId xmlns:a16="http://schemas.microsoft.com/office/drawing/2014/main" id="{00000000-0008-0000-0900-00004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</xdr:row>
          <xdr:rowOff>0</xdr:rowOff>
        </xdr:from>
        <xdr:to>
          <xdr:col>0</xdr:col>
          <xdr:colOff>9525</xdr:colOff>
          <xdr:row>258</xdr:row>
          <xdr:rowOff>104775</xdr:rowOff>
        </xdr:to>
        <xdr:sp macro="" textlink="">
          <xdr:nvSpPr>
            <xdr:cNvPr id="3394" name="Check Box 1346" hidden="1">
              <a:extLst>
                <a:ext uri="{63B3BB69-23CF-44E3-9099-C40C66FF867C}">
                  <a14:compatExt spid="_x0000_s3394"/>
                </a:ext>
                <a:ext uri="{FF2B5EF4-FFF2-40B4-BE49-F238E27FC236}">
                  <a16:creationId xmlns:a16="http://schemas.microsoft.com/office/drawing/2014/main" id="{00000000-0008-0000-0900-00004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</xdr:row>
          <xdr:rowOff>0</xdr:rowOff>
        </xdr:from>
        <xdr:to>
          <xdr:col>0</xdr:col>
          <xdr:colOff>9525</xdr:colOff>
          <xdr:row>258</xdr:row>
          <xdr:rowOff>104775</xdr:rowOff>
        </xdr:to>
        <xdr:sp macro="" textlink="">
          <xdr:nvSpPr>
            <xdr:cNvPr id="3395" name="Check Box 1347" hidden="1">
              <a:extLst>
                <a:ext uri="{63B3BB69-23CF-44E3-9099-C40C66FF867C}">
                  <a14:compatExt spid="_x0000_s3395"/>
                </a:ext>
                <a:ext uri="{FF2B5EF4-FFF2-40B4-BE49-F238E27FC236}">
                  <a16:creationId xmlns:a16="http://schemas.microsoft.com/office/drawing/2014/main" id="{00000000-0008-0000-0900-00004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</xdr:row>
          <xdr:rowOff>0</xdr:rowOff>
        </xdr:from>
        <xdr:to>
          <xdr:col>0</xdr:col>
          <xdr:colOff>9525</xdr:colOff>
          <xdr:row>260</xdr:row>
          <xdr:rowOff>104775</xdr:rowOff>
        </xdr:to>
        <xdr:sp macro="" textlink="">
          <xdr:nvSpPr>
            <xdr:cNvPr id="3396" name="Check Box 1348" hidden="1">
              <a:extLst>
                <a:ext uri="{63B3BB69-23CF-44E3-9099-C40C66FF867C}">
                  <a14:compatExt spid="_x0000_s3396"/>
                </a:ext>
                <a:ext uri="{FF2B5EF4-FFF2-40B4-BE49-F238E27FC236}">
                  <a16:creationId xmlns:a16="http://schemas.microsoft.com/office/drawing/2014/main" id="{00000000-0008-0000-0900-00004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</xdr:row>
          <xdr:rowOff>0</xdr:rowOff>
        </xdr:from>
        <xdr:to>
          <xdr:col>0</xdr:col>
          <xdr:colOff>9525</xdr:colOff>
          <xdr:row>260</xdr:row>
          <xdr:rowOff>104775</xdr:rowOff>
        </xdr:to>
        <xdr:sp macro="" textlink="">
          <xdr:nvSpPr>
            <xdr:cNvPr id="3397" name="Check Box 1349" hidden="1">
              <a:extLst>
                <a:ext uri="{63B3BB69-23CF-44E3-9099-C40C66FF867C}">
                  <a14:compatExt spid="_x0000_s3397"/>
                </a:ext>
                <a:ext uri="{FF2B5EF4-FFF2-40B4-BE49-F238E27FC236}">
                  <a16:creationId xmlns:a16="http://schemas.microsoft.com/office/drawing/2014/main" id="{00000000-0008-0000-0900-00004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</xdr:row>
          <xdr:rowOff>0</xdr:rowOff>
        </xdr:from>
        <xdr:to>
          <xdr:col>0</xdr:col>
          <xdr:colOff>9525</xdr:colOff>
          <xdr:row>260</xdr:row>
          <xdr:rowOff>104775</xdr:rowOff>
        </xdr:to>
        <xdr:sp macro="" textlink="">
          <xdr:nvSpPr>
            <xdr:cNvPr id="3398" name="Check Box 1350" hidden="1">
              <a:extLst>
                <a:ext uri="{63B3BB69-23CF-44E3-9099-C40C66FF867C}">
                  <a14:compatExt spid="_x0000_s3398"/>
                </a:ext>
                <a:ext uri="{FF2B5EF4-FFF2-40B4-BE49-F238E27FC236}">
                  <a16:creationId xmlns:a16="http://schemas.microsoft.com/office/drawing/2014/main" id="{00000000-0008-0000-0900-00004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</xdr:row>
          <xdr:rowOff>0</xdr:rowOff>
        </xdr:from>
        <xdr:to>
          <xdr:col>0</xdr:col>
          <xdr:colOff>9525</xdr:colOff>
          <xdr:row>260</xdr:row>
          <xdr:rowOff>104775</xdr:rowOff>
        </xdr:to>
        <xdr:sp macro="" textlink="">
          <xdr:nvSpPr>
            <xdr:cNvPr id="3399" name="Check Box 1351" hidden="1">
              <a:extLst>
                <a:ext uri="{63B3BB69-23CF-44E3-9099-C40C66FF867C}">
                  <a14:compatExt spid="_x0000_s3399"/>
                </a:ext>
                <a:ext uri="{FF2B5EF4-FFF2-40B4-BE49-F238E27FC236}">
                  <a16:creationId xmlns:a16="http://schemas.microsoft.com/office/drawing/2014/main" id="{00000000-0008-0000-0900-00004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</xdr:row>
          <xdr:rowOff>0</xdr:rowOff>
        </xdr:from>
        <xdr:to>
          <xdr:col>0</xdr:col>
          <xdr:colOff>9525</xdr:colOff>
          <xdr:row>261</xdr:row>
          <xdr:rowOff>104775</xdr:rowOff>
        </xdr:to>
        <xdr:sp macro="" textlink="">
          <xdr:nvSpPr>
            <xdr:cNvPr id="3400" name="Check Box 1352" hidden="1">
              <a:extLst>
                <a:ext uri="{63B3BB69-23CF-44E3-9099-C40C66FF867C}">
                  <a14:compatExt spid="_x0000_s3400"/>
                </a:ext>
                <a:ext uri="{FF2B5EF4-FFF2-40B4-BE49-F238E27FC236}">
                  <a16:creationId xmlns:a16="http://schemas.microsoft.com/office/drawing/2014/main" id="{00000000-0008-0000-0900-00004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</xdr:row>
          <xdr:rowOff>0</xdr:rowOff>
        </xdr:from>
        <xdr:to>
          <xdr:col>0</xdr:col>
          <xdr:colOff>9525</xdr:colOff>
          <xdr:row>261</xdr:row>
          <xdr:rowOff>104775</xdr:rowOff>
        </xdr:to>
        <xdr:sp macro="" textlink="">
          <xdr:nvSpPr>
            <xdr:cNvPr id="3401" name="Check Box 1353" hidden="1">
              <a:extLst>
                <a:ext uri="{63B3BB69-23CF-44E3-9099-C40C66FF867C}">
                  <a14:compatExt spid="_x0000_s3401"/>
                </a:ext>
                <a:ext uri="{FF2B5EF4-FFF2-40B4-BE49-F238E27FC236}">
                  <a16:creationId xmlns:a16="http://schemas.microsoft.com/office/drawing/2014/main" id="{00000000-0008-0000-0900-00004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</xdr:row>
          <xdr:rowOff>0</xdr:rowOff>
        </xdr:from>
        <xdr:to>
          <xdr:col>0</xdr:col>
          <xdr:colOff>9525</xdr:colOff>
          <xdr:row>263</xdr:row>
          <xdr:rowOff>104775</xdr:rowOff>
        </xdr:to>
        <xdr:sp macro="" textlink="">
          <xdr:nvSpPr>
            <xdr:cNvPr id="3402" name="Check Box 1354" hidden="1">
              <a:extLst>
                <a:ext uri="{63B3BB69-23CF-44E3-9099-C40C66FF867C}">
                  <a14:compatExt spid="_x0000_s3402"/>
                </a:ext>
                <a:ext uri="{FF2B5EF4-FFF2-40B4-BE49-F238E27FC236}">
                  <a16:creationId xmlns:a16="http://schemas.microsoft.com/office/drawing/2014/main" id="{00000000-0008-0000-0900-00004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</xdr:row>
          <xdr:rowOff>0</xdr:rowOff>
        </xdr:from>
        <xdr:to>
          <xdr:col>0</xdr:col>
          <xdr:colOff>9525</xdr:colOff>
          <xdr:row>263</xdr:row>
          <xdr:rowOff>104775</xdr:rowOff>
        </xdr:to>
        <xdr:sp macro="" textlink="">
          <xdr:nvSpPr>
            <xdr:cNvPr id="3403" name="Check Box 1355" hidden="1">
              <a:extLst>
                <a:ext uri="{63B3BB69-23CF-44E3-9099-C40C66FF867C}">
                  <a14:compatExt spid="_x0000_s3403"/>
                </a:ext>
                <a:ext uri="{FF2B5EF4-FFF2-40B4-BE49-F238E27FC236}">
                  <a16:creationId xmlns:a16="http://schemas.microsoft.com/office/drawing/2014/main" id="{00000000-0008-0000-0900-00004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</xdr:row>
          <xdr:rowOff>0</xdr:rowOff>
        </xdr:from>
        <xdr:to>
          <xdr:col>0</xdr:col>
          <xdr:colOff>9525</xdr:colOff>
          <xdr:row>263</xdr:row>
          <xdr:rowOff>104775</xdr:rowOff>
        </xdr:to>
        <xdr:sp macro="" textlink="">
          <xdr:nvSpPr>
            <xdr:cNvPr id="3404" name="Check Box 1356" hidden="1">
              <a:extLst>
                <a:ext uri="{63B3BB69-23CF-44E3-9099-C40C66FF867C}">
                  <a14:compatExt spid="_x0000_s3404"/>
                </a:ext>
                <a:ext uri="{FF2B5EF4-FFF2-40B4-BE49-F238E27FC236}">
                  <a16:creationId xmlns:a16="http://schemas.microsoft.com/office/drawing/2014/main" id="{00000000-0008-0000-0900-00004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</xdr:row>
          <xdr:rowOff>0</xdr:rowOff>
        </xdr:from>
        <xdr:to>
          <xdr:col>0</xdr:col>
          <xdr:colOff>9525</xdr:colOff>
          <xdr:row>263</xdr:row>
          <xdr:rowOff>104775</xdr:rowOff>
        </xdr:to>
        <xdr:sp macro="" textlink="">
          <xdr:nvSpPr>
            <xdr:cNvPr id="3405" name="Check Box 1357" hidden="1">
              <a:extLst>
                <a:ext uri="{63B3BB69-23CF-44E3-9099-C40C66FF867C}">
                  <a14:compatExt spid="_x0000_s3405"/>
                </a:ext>
                <a:ext uri="{FF2B5EF4-FFF2-40B4-BE49-F238E27FC236}">
                  <a16:creationId xmlns:a16="http://schemas.microsoft.com/office/drawing/2014/main" id="{00000000-0008-0000-0900-00004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</xdr:row>
          <xdr:rowOff>0</xdr:rowOff>
        </xdr:from>
        <xdr:to>
          <xdr:col>0</xdr:col>
          <xdr:colOff>9525</xdr:colOff>
          <xdr:row>264</xdr:row>
          <xdr:rowOff>104775</xdr:rowOff>
        </xdr:to>
        <xdr:sp macro="" textlink="">
          <xdr:nvSpPr>
            <xdr:cNvPr id="3406" name="Check Box 1358" hidden="1">
              <a:extLst>
                <a:ext uri="{63B3BB69-23CF-44E3-9099-C40C66FF867C}">
                  <a14:compatExt spid="_x0000_s3406"/>
                </a:ext>
                <a:ext uri="{FF2B5EF4-FFF2-40B4-BE49-F238E27FC236}">
                  <a16:creationId xmlns:a16="http://schemas.microsoft.com/office/drawing/2014/main" id="{00000000-0008-0000-0900-00004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</xdr:row>
          <xdr:rowOff>0</xdr:rowOff>
        </xdr:from>
        <xdr:to>
          <xdr:col>0</xdr:col>
          <xdr:colOff>9525</xdr:colOff>
          <xdr:row>264</xdr:row>
          <xdr:rowOff>104775</xdr:rowOff>
        </xdr:to>
        <xdr:sp macro="" textlink="">
          <xdr:nvSpPr>
            <xdr:cNvPr id="3407" name="Check Box 1359" hidden="1">
              <a:extLst>
                <a:ext uri="{63B3BB69-23CF-44E3-9099-C40C66FF867C}">
                  <a14:compatExt spid="_x0000_s3407"/>
                </a:ext>
                <a:ext uri="{FF2B5EF4-FFF2-40B4-BE49-F238E27FC236}">
                  <a16:creationId xmlns:a16="http://schemas.microsoft.com/office/drawing/2014/main" id="{00000000-0008-0000-0900-00004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</xdr:row>
          <xdr:rowOff>0</xdr:rowOff>
        </xdr:from>
        <xdr:to>
          <xdr:col>0</xdr:col>
          <xdr:colOff>9525</xdr:colOff>
          <xdr:row>266</xdr:row>
          <xdr:rowOff>104775</xdr:rowOff>
        </xdr:to>
        <xdr:sp macro="" textlink="">
          <xdr:nvSpPr>
            <xdr:cNvPr id="3408" name="Check Box 1360" hidden="1">
              <a:extLst>
                <a:ext uri="{63B3BB69-23CF-44E3-9099-C40C66FF867C}">
                  <a14:compatExt spid="_x0000_s3408"/>
                </a:ext>
                <a:ext uri="{FF2B5EF4-FFF2-40B4-BE49-F238E27FC236}">
                  <a16:creationId xmlns:a16="http://schemas.microsoft.com/office/drawing/2014/main" id="{00000000-0008-0000-0900-00005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</xdr:row>
          <xdr:rowOff>0</xdr:rowOff>
        </xdr:from>
        <xdr:to>
          <xdr:col>0</xdr:col>
          <xdr:colOff>9525</xdr:colOff>
          <xdr:row>266</xdr:row>
          <xdr:rowOff>104775</xdr:rowOff>
        </xdr:to>
        <xdr:sp macro="" textlink="">
          <xdr:nvSpPr>
            <xdr:cNvPr id="3409" name="Check Box 1361" hidden="1">
              <a:extLst>
                <a:ext uri="{63B3BB69-23CF-44E3-9099-C40C66FF867C}">
                  <a14:compatExt spid="_x0000_s3409"/>
                </a:ext>
                <a:ext uri="{FF2B5EF4-FFF2-40B4-BE49-F238E27FC236}">
                  <a16:creationId xmlns:a16="http://schemas.microsoft.com/office/drawing/2014/main" id="{00000000-0008-0000-0900-00005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</xdr:row>
          <xdr:rowOff>0</xdr:rowOff>
        </xdr:from>
        <xdr:to>
          <xdr:col>0</xdr:col>
          <xdr:colOff>9525</xdr:colOff>
          <xdr:row>266</xdr:row>
          <xdr:rowOff>104775</xdr:rowOff>
        </xdr:to>
        <xdr:sp macro="" textlink="">
          <xdr:nvSpPr>
            <xdr:cNvPr id="3410" name="Check Box 1362" hidden="1">
              <a:extLst>
                <a:ext uri="{63B3BB69-23CF-44E3-9099-C40C66FF867C}">
                  <a14:compatExt spid="_x0000_s3410"/>
                </a:ext>
                <a:ext uri="{FF2B5EF4-FFF2-40B4-BE49-F238E27FC236}">
                  <a16:creationId xmlns:a16="http://schemas.microsoft.com/office/drawing/2014/main" id="{00000000-0008-0000-0900-00005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</xdr:row>
          <xdr:rowOff>0</xdr:rowOff>
        </xdr:from>
        <xdr:to>
          <xdr:col>0</xdr:col>
          <xdr:colOff>9525</xdr:colOff>
          <xdr:row>266</xdr:row>
          <xdr:rowOff>104775</xdr:rowOff>
        </xdr:to>
        <xdr:sp macro="" textlink="">
          <xdr:nvSpPr>
            <xdr:cNvPr id="3411" name="Check Box 1363" hidden="1">
              <a:extLst>
                <a:ext uri="{63B3BB69-23CF-44E3-9099-C40C66FF867C}">
                  <a14:compatExt spid="_x0000_s3411"/>
                </a:ext>
                <a:ext uri="{FF2B5EF4-FFF2-40B4-BE49-F238E27FC236}">
                  <a16:creationId xmlns:a16="http://schemas.microsoft.com/office/drawing/2014/main" id="{00000000-0008-0000-0900-00005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</xdr:row>
          <xdr:rowOff>0</xdr:rowOff>
        </xdr:from>
        <xdr:to>
          <xdr:col>0</xdr:col>
          <xdr:colOff>9525</xdr:colOff>
          <xdr:row>267</xdr:row>
          <xdr:rowOff>104775</xdr:rowOff>
        </xdr:to>
        <xdr:sp macro="" textlink="">
          <xdr:nvSpPr>
            <xdr:cNvPr id="3412" name="Check Box 1364" hidden="1">
              <a:extLst>
                <a:ext uri="{63B3BB69-23CF-44E3-9099-C40C66FF867C}">
                  <a14:compatExt spid="_x0000_s3412"/>
                </a:ext>
                <a:ext uri="{FF2B5EF4-FFF2-40B4-BE49-F238E27FC236}">
                  <a16:creationId xmlns:a16="http://schemas.microsoft.com/office/drawing/2014/main" id="{00000000-0008-0000-0900-00005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</xdr:row>
          <xdr:rowOff>0</xdr:rowOff>
        </xdr:from>
        <xdr:to>
          <xdr:col>0</xdr:col>
          <xdr:colOff>9525</xdr:colOff>
          <xdr:row>267</xdr:row>
          <xdr:rowOff>104775</xdr:rowOff>
        </xdr:to>
        <xdr:sp macro="" textlink="">
          <xdr:nvSpPr>
            <xdr:cNvPr id="3413" name="Check Box 1365" hidden="1">
              <a:extLst>
                <a:ext uri="{63B3BB69-23CF-44E3-9099-C40C66FF867C}">
                  <a14:compatExt spid="_x0000_s3413"/>
                </a:ext>
                <a:ext uri="{FF2B5EF4-FFF2-40B4-BE49-F238E27FC236}">
                  <a16:creationId xmlns:a16="http://schemas.microsoft.com/office/drawing/2014/main" id="{00000000-0008-0000-0900-00005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</xdr:row>
          <xdr:rowOff>0</xdr:rowOff>
        </xdr:from>
        <xdr:to>
          <xdr:col>0</xdr:col>
          <xdr:colOff>9525</xdr:colOff>
          <xdr:row>269</xdr:row>
          <xdr:rowOff>104775</xdr:rowOff>
        </xdr:to>
        <xdr:sp macro="" textlink="">
          <xdr:nvSpPr>
            <xdr:cNvPr id="3414" name="Check Box 1366" hidden="1">
              <a:extLst>
                <a:ext uri="{63B3BB69-23CF-44E3-9099-C40C66FF867C}">
                  <a14:compatExt spid="_x0000_s3414"/>
                </a:ext>
                <a:ext uri="{FF2B5EF4-FFF2-40B4-BE49-F238E27FC236}">
                  <a16:creationId xmlns:a16="http://schemas.microsoft.com/office/drawing/2014/main" id="{00000000-0008-0000-0900-00005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</xdr:row>
          <xdr:rowOff>0</xdr:rowOff>
        </xdr:from>
        <xdr:to>
          <xdr:col>0</xdr:col>
          <xdr:colOff>9525</xdr:colOff>
          <xdr:row>269</xdr:row>
          <xdr:rowOff>104775</xdr:rowOff>
        </xdr:to>
        <xdr:sp macro="" textlink="">
          <xdr:nvSpPr>
            <xdr:cNvPr id="3415" name="Check Box 1367" hidden="1">
              <a:extLst>
                <a:ext uri="{63B3BB69-23CF-44E3-9099-C40C66FF867C}">
                  <a14:compatExt spid="_x0000_s3415"/>
                </a:ext>
                <a:ext uri="{FF2B5EF4-FFF2-40B4-BE49-F238E27FC236}">
                  <a16:creationId xmlns:a16="http://schemas.microsoft.com/office/drawing/2014/main" id="{00000000-0008-0000-0900-00005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</xdr:row>
          <xdr:rowOff>0</xdr:rowOff>
        </xdr:from>
        <xdr:to>
          <xdr:col>0</xdr:col>
          <xdr:colOff>9525</xdr:colOff>
          <xdr:row>269</xdr:row>
          <xdr:rowOff>104775</xdr:rowOff>
        </xdr:to>
        <xdr:sp macro="" textlink="">
          <xdr:nvSpPr>
            <xdr:cNvPr id="3416" name="Check Box 1368" hidden="1">
              <a:extLst>
                <a:ext uri="{63B3BB69-23CF-44E3-9099-C40C66FF867C}">
                  <a14:compatExt spid="_x0000_s3416"/>
                </a:ext>
                <a:ext uri="{FF2B5EF4-FFF2-40B4-BE49-F238E27FC236}">
                  <a16:creationId xmlns:a16="http://schemas.microsoft.com/office/drawing/2014/main" id="{00000000-0008-0000-0900-00005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</xdr:row>
          <xdr:rowOff>0</xdr:rowOff>
        </xdr:from>
        <xdr:to>
          <xdr:col>0</xdr:col>
          <xdr:colOff>9525</xdr:colOff>
          <xdr:row>269</xdr:row>
          <xdr:rowOff>104775</xdr:rowOff>
        </xdr:to>
        <xdr:sp macro="" textlink="">
          <xdr:nvSpPr>
            <xdr:cNvPr id="3417" name="Check Box 1369" hidden="1">
              <a:extLst>
                <a:ext uri="{63B3BB69-23CF-44E3-9099-C40C66FF867C}">
                  <a14:compatExt spid="_x0000_s3417"/>
                </a:ext>
                <a:ext uri="{FF2B5EF4-FFF2-40B4-BE49-F238E27FC236}">
                  <a16:creationId xmlns:a16="http://schemas.microsoft.com/office/drawing/2014/main" id="{00000000-0008-0000-0900-00005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</xdr:row>
          <xdr:rowOff>0</xdr:rowOff>
        </xdr:from>
        <xdr:to>
          <xdr:col>0</xdr:col>
          <xdr:colOff>9525</xdr:colOff>
          <xdr:row>270</xdr:row>
          <xdr:rowOff>104775</xdr:rowOff>
        </xdr:to>
        <xdr:sp macro="" textlink="">
          <xdr:nvSpPr>
            <xdr:cNvPr id="3418" name="Check Box 1370" hidden="1">
              <a:extLst>
                <a:ext uri="{63B3BB69-23CF-44E3-9099-C40C66FF867C}">
                  <a14:compatExt spid="_x0000_s3418"/>
                </a:ext>
                <a:ext uri="{FF2B5EF4-FFF2-40B4-BE49-F238E27FC236}">
                  <a16:creationId xmlns:a16="http://schemas.microsoft.com/office/drawing/2014/main" id="{00000000-0008-0000-0900-00005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</xdr:row>
          <xdr:rowOff>0</xdr:rowOff>
        </xdr:from>
        <xdr:to>
          <xdr:col>0</xdr:col>
          <xdr:colOff>9525</xdr:colOff>
          <xdr:row>270</xdr:row>
          <xdr:rowOff>104775</xdr:rowOff>
        </xdr:to>
        <xdr:sp macro="" textlink="">
          <xdr:nvSpPr>
            <xdr:cNvPr id="3419" name="Check Box 1371" hidden="1">
              <a:extLst>
                <a:ext uri="{63B3BB69-23CF-44E3-9099-C40C66FF867C}">
                  <a14:compatExt spid="_x0000_s3419"/>
                </a:ext>
                <a:ext uri="{FF2B5EF4-FFF2-40B4-BE49-F238E27FC236}">
                  <a16:creationId xmlns:a16="http://schemas.microsoft.com/office/drawing/2014/main" id="{00000000-0008-0000-0900-00005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271</xdr:row>
          <xdr:rowOff>0</xdr:rowOff>
        </xdr:from>
        <xdr:to>
          <xdr:col>0</xdr:col>
          <xdr:colOff>9525</xdr:colOff>
          <xdr:row>272</xdr:row>
          <xdr:rowOff>104775</xdr:rowOff>
        </xdr:to>
        <xdr:sp macro="" textlink="">
          <xdr:nvSpPr>
            <xdr:cNvPr id="3420" name="Check Box 1372" hidden="1">
              <a:extLst>
                <a:ext uri="{63B3BB69-23CF-44E3-9099-C40C66FF867C}">
                  <a14:compatExt spid="_x0000_s3420"/>
                </a:ext>
                <a:ext uri="{FF2B5EF4-FFF2-40B4-BE49-F238E27FC236}">
                  <a16:creationId xmlns:a16="http://schemas.microsoft.com/office/drawing/2014/main" id="{00000000-0008-0000-0900-00005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271</xdr:row>
          <xdr:rowOff>0</xdr:rowOff>
        </xdr:from>
        <xdr:to>
          <xdr:col>0</xdr:col>
          <xdr:colOff>9525</xdr:colOff>
          <xdr:row>272</xdr:row>
          <xdr:rowOff>104775</xdr:rowOff>
        </xdr:to>
        <xdr:sp macro="" textlink="">
          <xdr:nvSpPr>
            <xdr:cNvPr id="3421" name="Check Box 1373" hidden="1">
              <a:extLst>
                <a:ext uri="{63B3BB69-23CF-44E3-9099-C40C66FF867C}">
                  <a14:compatExt spid="_x0000_s3421"/>
                </a:ext>
                <a:ext uri="{FF2B5EF4-FFF2-40B4-BE49-F238E27FC236}">
                  <a16:creationId xmlns:a16="http://schemas.microsoft.com/office/drawing/2014/main" id="{00000000-0008-0000-0900-00005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271</xdr:row>
          <xdr:rowOff>0</xdr:rowOff>
        </xdr:from>
        <xdr:to>
          <xdr:col>0</xdr:col>
          <xdr:colOff>9525</xdr:colOff>
          <xdr:row>272</xdr:row>
          <xdr:rowOff>104775</xdr:rowOff>
        </xdr:to>
        <xdr:sp macro="" textlink="">
          <xdr:nvSpPr>
            <xdr:cNvPr id="3422" name="Check Box 1374" hidden="1">
              <a:extLst>
                <a:ext uri="{63B3BB69-23CF-44E3-9099-C40C66FF867C}">
                  <a14:compatExt spid="_x0000_s3422"/>
                </a:ext>
                <a:ext uri="{FF2B5EF4-FFF2-40B4-BE49-F238E27FC236}">
                  <a16:creationId xmlns:a16="http://schemas.microsoft.com/office/drawing/2014/main" id="{00000000-0008-0000-0900-00005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271</xdr:row>
          <xdr:rowOff>0</xdr:rowOff>
        </xdr:from>
        <xdr:to>
          <xdr:col>0</xdr:col>
          <xdr:colOff>9525</xdr:colOff>
          <xdr:row>272</xdr:row>
          <xdr:rowOff>104775</xdr:rowOff>
        </xdr:to>
        <xdr:sp macro="" textlink="">
          <xdr:nvSpPr>
            <xdr:cNvPr id="3423" name="Check Box 1375" hidden="1">
              <a:extLst>
                <a:ext uri="{63B3BB69-23CF-44E3-9099-C40C66FF867C}">
                  <a14:compatExt spid="_x0000_s3423"/>
                </a:ext>
                <a:ext uri="{FF2B5EF4-FFF2-40B4-BE49-F238E27FC236}">
                  <a16:creationId xmlns:a16="http://schemas.microsoft.com/office/drawing/2014/main" id="{00000000-0008-0000-0900-00005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272</xdr:row>
          <xdr:rowOff>0</xdr:rowOff>
        </xdr:from>
        <xdr:to>
          <xdr:col>0</xdr:col>
          <xdr:colOff>9525</xdr:colOff>
          <xdr:row>273</xdr:row>
          <xdr:rowOff>104775</xdr:rowOff>
        </xdr:to>
        <xdr:sp macro="" textlink="">
          <xdr:nvSpPr>
            <xdr:cNvPr id="3424" name="Check Box 1376" hidden="1">
              <a:extLst>
                <a:ext uri="{63B3BB69-23CF-44E3-9099-C40C66FF867C}">
                  <a14:compatExt spid="_x0000_s3424"/>
                </a:ext>
                <a:ext uri="{FF2B5EF4-FFF2-40B4-BE49-F238E27FC236}">
                  <a16:creationId xmlns:a16="http://schemas.microsoft.com/office/drawing/2014/main" id="{00000000-0008-0000-0900-00006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272</xdr:row>
          <xdr:rowOff>0</xdr:rowOff>
        </xdr:from>
        <xdr:to>
          <xdr:col>0</xdr:col>
          <xdr:colOff>9525</xdr:colOff>
          <xdr:row>273</xdr:row>
          <xdr:rowOff>104775</xdr:rowOff>
        </xdr:to>
        <xdr:sp macro="" textlink="">
          <xdr:nvSpPr>
            <xdr:cNvPr id="3425" name="Check Box 1377" hidden="1">
              <a:extLst>
                <a:ext uri="{63B3BB69-23CF-44E3-9099-C40C66FF867C}">
                  <a14:compatExt spid="_x0000_s3425"/>
                </a:ext>
                <a:ext uri="{FF2B5EF4-FFF2-40B4-BE49-F238E27FC236}">
                  <a16:creationId xmlns:a16="http://schemas.microsoft.com/office/drawing/2014/main" id="{00000000-0008-0000-0900-00006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274</xdr:row>
          <xdr:rowOff>0</xdr:rowOff>
        </xdr:from>
        <xdr:to>
          <xdr:col>0</xdr:col>
          <xdr:colOff>9525</xdr:colOff>
          <xdr:row>275</xdr:row>
          <xdr:rowOff>104775</xdr:rowOff>
        </xdr:to>
        <xdr:sp macro="" textlink="">
          <xdr:nvSpPr>
            <xdr:cNvPr id="3426" name="Check Box 1378" hidden="1">
              <a:extLst>
                <a:ext uri="{63B3BB69-23CF-44E3-9099-C40C66FF867C}">
                  <a14:compatExt spid="_x0000_s3426"/>
                </a:ext>
                <a:ext uri="{FF2B5EF4-FFF2-40B4-BE49-F238E27FC236}">
                  <a16:creationId xmlns:a16="http://schemas.microsoft.com/office/drawing/2014/main" id="{00000000-0008-0000-0900-00006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274</xdr:row>
          <xdr:rowOff>0</xdr:rowOff>
        </xdr:from>
        <xdr:to>
          <xdr:col>0</xdr:col>
          <xdr:colOff>9525</xdr:colOff>
          <xdr:row>275</xdr:row>
          <xdr:rowOff>104775</xdr:rowOff>
        </xdr:to>
        <xdr:sp macro="" textlink="">
          <xdr:nvSpPr>
            <xdr:cNvPr id="3427" name="Check Box 1379" hidden="1">
              <a:extLst>
                <a:ext uri="{63B3BB69-23CF-44E3-9099-C40C66FF867C}">
                  <a14:compatExt spid="_x0000_s3427"/>
                </a:ext>
                <a:ext uri="{FF2B5EF4-FFF2-40B4-BE49-F238E27FC236}">
                  <a16:creationId xmlns:a16="http://schemas.microsoft.com/office/drawing/2014/main" id="{00000000-0008-0000-0900-00006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274</xdr:row>
          <xdr:rowOff>0</xdr:rowOff>
        </xdr:from>
        <xdr:to>
          <xdr:col>0</xdr:col>
          <xdr:colOff>9525</xdr:colOff>
          <xdr:row>275</xdr:row>
          <xdr:rowOff>104775</xdr:rowOff>
        </xdr:to>
        <xdr:sp macro="" textlink="">
          <xdr:nvSpPr>
            <xdr:cNvPr id="3428" name="Check Box 1380" hidden="1">
              <a:extLst>
                <a:ext uri="{63B3BB69-23CF-44E3-9099-C40C66FF867C}">
                  <a14:compatExt spid="_x0000_s3428"/>
                </a:ext>
                <a:ext uri="{FF2B5EF4-FFF2-40B4-BE49-F238E27FC236}">
                  <a16:creationId xmlns:a16="http://schemas.microsoft.com/office/drawing/2014/main" id="{00000000-0008-0000-0900-00006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274</xdr:row>
          <xdr:rowOff>0</xdr:rowOff>
        </xdr:from>
        <xdr:to>
          <xdr:col>0</xdr:col>
          <xdr:colOff>9525</xdr:colOff>
          <xdr:row>275</xdr:row>
          <xdr:rowOff>104775</xdr:rowOff>
        </xdr:to>
        <xdr:sp macro="" textlink="">
          <xdr:nvSpPr>
            <xdr:cNvPr id="3429" name="Check Box 1381" hidden="1">
              <a:extLst>
                <a:ext uri="{63B3BB69-23CF-44E3-9099-C40C66FF867C}">
                  <a14:compatExt spid="_x0000_s3429"/>
                </a:ext>
                <a:ext uri="{FF2B5EF4-FFF2-40B4-BE49-F238E27FC236}">
                  <a16:creationId xmlns:a16="http://schemas.microsoft.com/office/drawing/2014/main" id="{00000000-0008-0000-0900-00006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275</xdr:row>
          <xdr:rowOff>0</xdr:rowOff>
        </xdr:from>
        <xdr:to>
          <xdr:col>0</xdr:col>
          <xdr:colOff>9525</xdr:colOff>
          <xdr:row>276</xdr:row>
          <xdr:rowOff>104775</xdr:rowOff>
        </xdr:to>
        <xdr:sp macro="" textlink="">
          <xdr:nvSpPr>
            <xdr:cNvPr id="3430" name="Check Box 1382" hidden="1">
              <a:extLst>
                <a:ext uri="{63B3BB69-23CF-44E3-9099-C40C66FF867C}">
                  <a14:compatExt spid="_x0000_s3430"/>
                </a:ext>
                <a:ext uri="{FF2B5EF4-FFF2-40B4-BE49-F238E27FC236}">
                  <a16:creationId xmlns:a16="http://schemas.microsoft.com/office/drawing/2014/main" id="{00000000-0008-0000-0900-00006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275</xdr:row>
          <xdr:rowOff>0</xdr:rowOff>
        </xdr:from>
        <xdr:to>
          <xdr:col>0</xdr:col>
          <xdr:colOff>9525</xdr:colOff>
          <xdr:row>276</xdr:row>
          <xdr:rowOff>104775</xdr:rowOff>
        </xdr:to>
        <xdr:sp macro="" textlink="">
          <xdr:nvSpPr>
            <xdr:cNvPr id="3431" name="Check Box 1383" hidden="1">
              <a:extLst>
                <a:ext uri="{63B3BB69-23CF-44E3-9099-C40C66FF867C}">
                  <a14:compatExt spid="_x0000_s3431"/>
                </a:ext>
                <a:ext uri="{FF2B5EF4-FFF2-40B4-BE49-F238E27FC236}">
                  <a16:creationId xmlns:a16="http://schemas.microsoft.com/office/drawing/2014/main" id="{00000000-0008-0000-0900-00006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277</xdr:row>
          <xdr:rowOff>0</xdr:rowOff>
        </xdr:from>
        <xdr:to>
          <xdr:col>0</xdr:col>
          <xdr:colOff>9525</xdr:colOff>
          <xdr:row>278</xdr:row>
          <xdr:rowOff>104775</xdr:rowOff>
        </xdr:to>
        <xdr:sp macro="" textlink="">
          <xdr:nvSpPr>
            <xdr:cNvPr id="3432" name="Check Box 1384" hidden="1">
              <a:extLst>
                <a:ext uri="{63B3BB69-23CF-44E3-9099-C40C66FF867C}">
                  <a14:compatExt spid="_x0000_s3432"/>
                </a:ext>
                <a:ext uri="{FF2B5EF4-FFF2-40B4-BE49-F238E27FC236}">
                  <a16:creationId xmlns:a16="http://schemas.microsoft.com/office/drawing/2014/main" id="{00000000-0008-0000-0900-00006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277</xdr:row>
          <xdr:rowOff>0</xdr:rowOff>
        </xdr:from>
        <xdr:to>
          <xdr:col>0</xdr:col>
          <xdr:colOff>9525</xdr:colOff>
          <xdr:row>278</xdr:row>
          <xdr:rowOff>104775</xdr:rowOff>
        </xdr:to>
        <xdr:sp macro="" textlink="">
          <xdr:nvSpPr>
            <xdr:cNvPr id="3433" name="Check Box 1385" hidden="1">
              <a:extLst>
                <a:ext uri="{63B3BB69-23CF-44E3-9099-C40C66FF867C}">
                  <a14:compatExt spid="_x0000_s3433"/>
                </a:ext>
                <a:ext uri="{FF2B5EF4-FFF2-40B4-BE49-F238E27FC236}">
                  <a16:creationId xmlns:a16="http://schemas.microsoft.com/office/drawing/2014/main" id="{00000000-0008-0000-0900-00006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277</xdr:row>
          <xdr:rowOff>0</xdr:rowOff>
        </xdr:from>
        <xdr:to>
          <xdr:col>0</xdr:col>
          <xdr:colOff>9525</xdr:colOff>
          <xdr:row>278</xdr:row>
          <xdr:rowOff>104775</xdr:rowOff>
        </xdr:to>
        <xdr:sp macro="" textlink="">
          <xdr:nvSpPr>
            <xdr:cNvPr id="3434" name="Check Box 1386" hidden="1">
              <a:extLst>
                <a:ext uri="{63B3BB69-23CF-44E3-9099-C40C66FF867C}">
                  <a14:compatExt spid="_x0000_s3434"/>
                </a:ext>
                <a:ext uri="{FF2B5EF4-FFF2-40B4-BE49-F238E27FC236}">
                  <a16:creationId xmlns:a16="http://schemas.microsoft.com/office/drawing/2014/main" id="{00000000-0008-0000-0900-00006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277</xdr:row>
          <xdr:rowOff>0</xdr:rowOff>
        </xdr:from>
        <xdr:to>
          <xdr:col>0</xdr:col>
          <xdr:colOff>9525</xdr:colOff>
          <xdr:row>278</xdr:row>
          <xdr:rowOff>104775</xdr:rowOff>
        </xdr:to>
        <xdr:sp macro="" textlink="">
          <xdr:nvSpPr>
            <xdr:cNvPr id="3435" name="Check Box 1387" hidden="1">
              <a:extLst>
                <a:ext uri="{63B3BB69-23CF-44E3-9099-C40C66FF867C}">
                  <a14:compatExt spid="_x0000_s3435"/>
                </a:ext>
                <a:ext uri="{FF2B5EF4-FFF2-40B4-BE49-F238E27FC236}">
                  <a16:creationId xmlns:a16="http://schemas.microsoft.com/office/drawing/2014/main" id="{00000000-0008-0000-0900-00006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278</xdr:row>
          <xdr:rowOff>0</xdr:rowOff>
        </xdr:from>
        <xdr:to>
          <xdr:col>0</xdr:col>
          <xdr:colOff>9525</xdr:colOff>
          <xdr:row>279</xdr:row>
          <xdr:rowOff>104775</xdr:rowOff>
        </xdr:to>
        <xdr:sp macro="" textlink="">
          <xdr:nvSpPr>
            <xdr:cNvPr id="3436" name="Check Box 1388" hidden="1">
              <a:extLst>
                <a:ext uri="{63B3BB69-23CF-44E3-9099-C40C66FF867C}">
                  <a14:compatExt spid="_x0000_s3436"/>
                </a:ext>
                <a:ext uri="{FF2B5EF4-FFF2-40B4-BE49-F238E27FC236}">
                  <a16:creationId xmlns:a16="http://schemas.microsoft.com/office/drawing/2014/main" id="{00000000-0008-0000-0900-00006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278</xdr:row>
          <xdr:rowOff>0</xdr:rowOff>
        </xdr:from>
        <xdr:to>
          <xdr:col>0</xdr:col>
          <xdr:colOff>9525</xdr:colOff>
          <xdr:row>279</xdr:row>
          <xdr:rowOff>104775</xdr:rowOff>
        </xdr:to>
        <xdr:sp macro="" textlink="">
          <xdr:nvSpPr>
            <xdr:cNvPr id="3437" name="Check Box 1389" hidden="1">
              <a:extLst>
                <a:ext uri="{63B3BB69-23CF-44E3-9099-C40C66FF867C}">
                  <a14:compatExt spid="_x0000_s3437"/>
                </a:ext>
                <a:ext uri="{FF2B5EF4-FFF2-40B4-BE49-F238E27FC236}">
                  <a16:creationId xmlns:a16="http://schemas.microsoft.com/office/drawing/2014/main" id="{00000000-0008-0000-0900-00006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280</xdr:row>
          <xdr:rowOff>0</xdr:rowOff>
        </xdr:from>
        <xdr:to>
          <xdr:col>0</xdr:col>
          <xdr:colOff>9525</xdr:colOff>
          <xdr:row>281</xdr:row>
          <xdr:rowOff>104775</xdr:rowOff>
        </xdr:to>
        <xdr:sp macro="" textlink="">
          <xdr:nvSpPr>
            <xdr:cNvPr id="3438" name="Check Box 1390" hidden="1">
              <a:extLst>
                <a:ext uri="{63B3BB69-23CF-44E3-9099-C40C66FF867C}">
                  <a14:compatExt spid="_x0000_s3438"/>
                </a:ext>
                <a:ext uri="{FF2B5EF4-FFF2-40B4-BE49-F238E27FC236}">
                  <a16:creationId xmlns:a16="http://schemas.microsoft.com/office/drawing/2014/main" id="{00000000-0008-0000-0900-00006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280</xdr:row>
          <xdr:rowOff>0</xdr:rowOff>
        </xdr:from>
        <xdr:to>
          <xdr:col>0</xdr:col>
          <xdr:colOff>9525</xdr:colOff>
          <xdr:row>281</xdr:row>
          <xdr:rowOff>104775</xdr:rowOff>
        </xdr:to>
        <xdr:sp macro="" textlink="">
          <xdr:nvSpPr>
            <xdr:cNvPr id="3439" name="Check Box 1391" hidden="1">
              <a:extLst>
                <a:ext uri="{63B3BB69-23CF-44E3-9099-C40C66FF867C}">
                  <a14:compatExt spid="_x0000_s3439"/>
                </a:ext>
                <a:ext uri="{FF2B5EF4-FFF2-40B4-BE49-F238E27FC236}">
                  <a16:creationId xmlns:a16="http://schemas.microsoft.com/office/drawing/2014/main" id="{00000000-0008-0000-0900-00006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280</xdr:row>
          <xdr:rowOff>0</xdr:rowOff>
        </xdr:from>
        <xdr:to>
          <xdr:col>0</xdr:col>
          <xdr:colOff>9525</xdr:colOff>
          <xdr:row>281</xdr:row>
          <xdr:rowOff>104775</xdr:rowOff>
        </xdr:to>
        <xdr:sp macro="" textlink="">
          <xdr:nvSpPr>
            <xdr:cNvPr id="3440" name="Check Box 1392" hidden="1">
              <a:extLst>
                <a:ext uri="{63B3BB69-23CF-44E3-9099-C40C66FF867C}">
                  <a14:compatExt spid="_x0000_s3440"/>
                </a:ext>
                <a:ext uri="{FF2B5EF4-FFF2-40B4-BE49-F238E27FC236}">
                  <a16:creationId xmlns:a16="http://schemas.microsoft.com/office/drawing/2014/main" id="{00000000-0008-0000-0900-00007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280</xdr:row>
          <xdr:rowOff>0</xdr:rowOff>
        </xdr:from>
        <xdr:to>
          <xdr:col>0</xdr:col>
          <xdr:colOff>9525</xdr:colOff>
          <xdr:row>281</xdr:row>
          <xdr:rowOff>104775</xdr:rowOff>
        </xdr:to>
        <xdr:sp macro="" textlink="">
          <xdr:nvSpPr>
            <xdr:cNvPr id="3441" name="Check Box 1393" hidden="1">
              <a:extLst>
                <a:ext uri="{63B3BB69-23CF-44E3-9099-C40C66FF867C}">
                  <a14:compatExt spid="_x0000_s3441"/>
                </a:ext>
                <a:ext uri="{FF2B5EF4-FFF2-40B4-BE49-F238E27FC236}">
                  <a16:creationId xmlns:a16="http://schemas.microsoft.com/office/drawing/2014/main" id="{00000000-0008-0000-0900-00007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281</xdr:row>
          <xdr:rowOff>0</xdr:rowOff>
        </xdr:from>
        <xdr:to>
          <xdr:col>0</xdr:col>
          <xdr:colOff>9525</xdr:colOff>
          <xdr:row>282</xdr:row>
          <xdr:rowOff>104775</xdr:rowOff>
        </xdr:to>
        <xdr:sp macro="" textlink="">
          <xdr:nvSpPr>
            <xdr:cNvPr id="3442" name="Check Box 1394" hidden="1">
              <a:extLst>
                <a:ext uri="{63B3BB69-23CF-44E3-9099-C40C66FF867C}">
                  <a14:compatExt spid="_x0000_s3442"/>
                </a:ext>
                <a:ext uri="{FF2B5EF4-FFF2-40B4-BE49-F238E27FC236}">
                  <a16:creationId xmlns:a16="http://schemas.microsoft.com/office/drawing/2014/main" id="{00000000-0008-0000-0900-00007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281</xdr:row>
          <xdr:rowOff>0</xdr:rowOff>
        </xdr:from>
        <xdr:to>
          <xdr:col>0</xdr:col>
          <xdr:colOff>9525</xdr:colOff>
          <xdr:row>282</xdr:row>
          <xdr:rowOff>104775</xdr:rowOff>
        </xdr:to>
        <xdr:sp macro="" textlink="">
          <xdr:nvSpPr>
            <xdr:cNvPr id="3443" name="Check Box 1395" hidden="1">
              <a:extLst>
                <a:ext uri="{63B3BB69-23CF-44E3-9099-C40C66FF867C}">
                  <a14:compatExt spid="_x0000_s3443"/>
                </a:ext>
                <a:ext uri="{FF2B5EF4-FFF2-40B4-BE49-F238E27FC236}">
                  <a16:creationId xmlns:a16="http://schemas.microsoft.com/office/drawing/2014/main" id="{00000000-0008-0000-0900-00007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283</xdr:row>
          <xdr:rowOff>0</xdr:rowOff>
        </xdr:from>
        <xdr:to>
          <xdr:col>0</xdr:col>
          <xdr:colOff>9525</xdr:colOff>
          <xdr:row>284</xdr:row>
          <xdr:rowOff>104775</xdr:rowOff>
        </xdr:to>
        <xdr:sp macro="" textlink="">
          <xdr:nvSpPr>
            <xdr:cNvPr id="3444" name="Check Box 1396" hidden="1">
              <a:extLst>
                <a:ext uri="{63B3BB69-23CF-44E3-9099-C40C66FF867C}">
                  <a14:compatExt spid="_x0000_s3444"/>
                </a:ext>
                <a:ext uri="{FF2B5EF4-FFF2-40B4-BE49-F238E27FC236}">
                  <a16:creationId xmlns:a16="http://schemas.microsoft.com/office/drawing/2014/main" id="{00000000-0008-0000-0900-00007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283</xdr:row>
          <xdr:rowOff>0</xdr:rowOff>
        </xdr:from>
        <xdr:to>
          <xdr:col>0</xdr:col>
          <xdr:colOff>9525</xdr:colOff>
          <xdr:row>284</xdr:row>
          <xdr:rowOff>104775</xdr:rowOff>
        </xdr:to>
        <xdr:sp macro="" textlink="">
          <xdr:nvSpPr>
            <xdr:cNvPr id="3445" name="Check Box 1397" hidden="1">
              <a:extLst>
                <a:ext uri="{63B3BB69-23CF-44E3-9099-C40C66FF867C}">
                  <a14:compatExt spid="_x0000_s3445"/>
                </a:ext>
                <a:ext uri="{FF2B5EF4-FFF2-40B4-BE49-F238E27FC236}">
                  <a16:creationId xmlns:a16="http://schemas.microsoft.com/office/drawing/2014/main" id="{00000000-0008-0000-0900-00007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283</xdr:row>
          <xdr:rowOff>0</xdr:rowOff>
        </xdr:from>
        <xdr:to>
          <xdr:col>0</xdr:col>
          <xdr:colOff>9525</xdr:colOff>
          <xdr:row>284</xdr:row>
          <xdr:rowOff>104775</xdr:rowOff>
        </xdr:to>
        <xdr:sp macro="" textlink="">
          <xdr:nvSpPr>
            <xdr:cNvPr id="3446" name="Check Box 1398" hidden="1">
              <a:extLst>
                <a:ext uri="{63B3BB69-23CF-44E3-9099-C40C66FF867C}">
                  <a14:compatExt spid="_x0000_s3446"/>
                </a:ext>
                <a:ext uri="{FF2B5EF4-FFF2-40B4-BE49-F238E27FC236}">
                  <a16:creationId xmlns:a16="http://schemas.microsoft.com/office/drawing/2014/main" id="{00000000-0008-0000-0900-00007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283</xdr:row>
          <xdr:rowOff>0</xdr:rowOff>
        </xdr:from>
        <xdr:to>
          <xdr:col>0</xdr:col>
          <xdr:colOff>9525</xdr:colOff>
          <xdr:row>284</xdr:row>
          <xdr:rowOff>104775</xdr:rowOff>
        </xdr:to>
        <xdr:sp macro="" textlink="">
          <xdr:nvSpPr>
            <xdr:cNvPr id="3447" name="Check Box 1399" hidden="1">
              <a:extLst>
                <a:ext uri="{63B3BB69-23CF-44E3-9099-C40C66FF867C}">
                  <a14:compatExt spid="_x0000_s3447"/>
                </a:ext>
                <a:ext uri="{FF2B5EF4-FFF2-40B4-BE49-F238E27FC236}">
                  <a16:creationId xmlns:a16="http://schemas.microsoft.com/office/drawing/2014/main" id="{00000000-0008-0000-0900-00007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284</xdr:row>
          <xdr:rowOff>0</xdr:rowOff>
        </xdr:from>
        <xdr:to>
          <xdr:col>0</xdr:col>
          <xdr:colOff>9525</xdr:colOff>
          <xdr:row>285</xdr:row>
          <xdr:rowOff>104775</xdr:rowOff>
        </xdr:to>
        <xdr:sp macro="" textlink="">
          <xdr:nvSpPr>
            <xdr:cNvPr id="3448" name="Check Box 1400" hidden="1">
              <a:extLst>
                <a:ext uri="{63B3BB69-23CF-44E3-9099-C40C66FF867C}">
                  <a14:compatExt spid="_x0000_s3448"/>
                </a:ext>
                <a:ext uri="{FF2B5EF4-FFF2-40B4-BE49-F238E27FC236}">
                  <a16:creationId xmlns:a16="http://schemas.microsoft.com/office/drawing/2014/main" id="{00000000-0008-0000-0900-00007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284</xdr:row>
          <xdr:rowOff>0</xdr:rowOff>
        </xdr:from>
        <xdr:to>
          <xdr:col>0</xdr:col>
          <xdr:colOff>9525</xdr:colOff>
          <xdr:row>285</xdr:row>
          <xdr:rowOff>104775</xdr:rowOff>
        </xdr:to>
        <xdr:sp macro="" textlink="">
          <xdr:nvSpPr>
            <xdr:cNvPr id="3449" name="Check Box 1401" hidden="1">
              <a:extLst>
                <a:ext uri="{63B3BB69-23CF-44E3-9099-C40C66FF867C}">
                  <a14:compatExt spid="_x0000_s3449"/>
                </a:ext>
                <a:ext uri="{FF2B5EF4-FFF2-40B4-BE49-F238E27FC236}">
                  <a16:creationId xmlns:a16="http://schemas.microsoft.com/office/drawing/2014/main" id="{00000000-0008-0000-0900-00007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286</xdr:row>
          <xdr:rowOff>0</xdr:rowOff>
        </xdr:from>
        <xdr:to>
          <xdr:col>0</xdr:col>
          <xdr:colOff>9525</xdr:colOff>
          <xdr:row>287</xdr:row>
          <xdr:rowOff>104775</xdr:rowOff>
        </xdr:to>
        <xdr:sp macro="" textlink="">
          <xdr:nvSpPr>
            <xdr:cNvPr id="3450" name="Check Box 1402" hidden="1">
              <a:extLst>
                <a:ext uri="{63B3BB69-23CF-44E3-9099-C40C66FF867C}">
                  <a14:compatExt spid="_x0000_s3450"/>
                </a:ext>
                <a:ext uri="{FF2B5EF4-FFF2-40B4-BE49-F238E27FC236}">
                  <a16:creationId xmlns:a16="http://schemas.microsoft.com/office/drawing/2014/main" id="{00000000-0008-0000-0900-00007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286</xdr:row>
          <xdr:rowOff>0</xdr:rowOff>
        </xdr:from>
        <xdr:to>
          <xdr:col>0</xdr:col>
          <xdr:colOff>9525</xdr:colOff>
          <xdr:row>287</xdr:row>
          <xdr:rowOff>104775</xdr:rowOff>
        </xdr:to>
        <xdr:sp macro="" textlink="">
          <xdr:nvSpPr>
            <xdr:cNvPr id="3451" name="Check Box 1403" hidden="1">
              <a:extLst>
                <a:ext uri="{63B3BB69-23CF-44E3-9099-C40C66FF867C}">
                  <a14:compatExt spid="_x0000_s3451"/>
                </a:ext>
                <a:ext uri="{FF2B5EF4-FFF2-40B4-BE49-F238E27FC236}">
                  <a16:creationId xmlns:a16="http://schemas.microsoft.com/office/drawing/2014/main" id="{00000000-0008-0000-0900-00007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286</xdr:row>
          <xdr:rowOff>0</xdr:rowOff>
        </xdr:from>
        <xdr:to>
          <xdr:col>0</xdr:col>
          <xdr:colOff>9525</xdr:colOff>
          <xdr:row>287</xdr:row>
          <xdr:rowOff>104775</xdr:rowOff>
        </xdr:to>
        <xdr:sp macro="" textlink="">
          <xdr:nvSpPr>
            <xdr:cNvPr id="3452" name="Check Box 1404" hidden="1">
              <a:extLst>
                <a:ext uri="{63B3BB69-23CF-44E3-9099-C40C66FF867C}">
                  <a14:compatExt spid="_x0000_s3452"/>
                </a:ext>
                <a:ext uri="{FF2B5EF4-FFF2-40B4-BE49-F238E27FC236}">
                  <a16:creationId xmlns:a16="http://schemas.microsoft.com/office/drawing/2014/main" id="{00000000-0008-0000-0900-00007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286</xdr:row>
          <xdr:rowOff>0</xdr:rowOff>
        </xdr:from>
        <xdr:to>
          <xdr:col>0</xdr:col>
          <xdr:colOff>9525</xdr:colOff>
          <xdr:row>287</xdr:row>
          <xdr:rowOff>104775</xdr:rowOff>
        </xdr:to>
        <xdr:sp macro="" textlink="">
          <xdr:nvSpPr>
            <xdr:cNvPr id="3453" name="Check Box 1405" hidden="1">
              <a:extLst>
                <a:ext uri="{63B3BB69-23CF-44E3-9099-C40C66FF867C}">
                  <a14:compatExt spid="_x0000_s3453"/>
                </a:ext>
                <a:ext uri="{FF2B5EF4-FFF2-40B4-BE49-F238E27FC236}">
                  <a16:creationId xmlns:a16="http://schemas.microsoft.com/office/drawing/2014/main" id="{00000000-0008-0000-0900-00007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287</xdr:row>
          <xdr:rowOff>0</xdr:rowOff>
        </xdr:from>
        <xdr:to>
          <xdr:col>0</xdr:col>
          <xdr:colOff>9525</xdr:colOff>
          <xdr:row>288</xdr:row>
          <xdr:rowOff>104775</xdr:rowOff>
        </xdr:to>
        <xdr:sp macro="" textlink="">
          <xdr:nvSpPr>
            <xdr:cNvPr id="3454" name="Check Box 1406" hidden="1">
              <a:extLst>
                <a:ext uri="{63B3BB69-23CF-44E3-9099-C40C66FF867C}">
                  <a14:compatExt spid="_x0000_s3454"/>
                </a:ext>
                <a:ext uri="{FF2B5EF4-FFF2-40B4-BE49-F238E27FC236}">
                  <a16:creationId xmlns:a16="http://schemas.microsoft.com/office/drawing/2014/main" id="{00000000-0008-0000-0900-00007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287</xdr:row>
          <xdr:rowOff>0</xdr:rowOff>
        </xdr:from>
        <xdr:to>
          <xdr:col>0</xdr:col>
          <xdr:colOff>9525</xdr:colOff>
          <xdr:row>288</xdr:row>
          <xdr:rowOff>104775</xdr:rowOff>
        </xdr:to>
        <xdr:sp macro="" textlink="">
          <xdr:nvSpPr>
            <xdr:cNvPr id="3455" name="Check Box 1407" hidden="1">
              <a:extLst>
                <a:ext uri="{63B3BB69-23CF-44E3-9099-C40C66FF867C}">
                  <a14:compatExt spid="_x0000_s3455"/>
                </a:ext>
                <a:ext uri="{FF2B5EF4-FFF2-40B4-BE49-F238E27FC236}">
                  <a16:creationId xmlns:a16="http://schemas.microsoft.com/office/drawing/2014/main" id="{00000000-0008-0000-0900-00007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289</xdr:row>
          <xdr:rowOff>0</xdr:rowOff>
        </xdr:from>
        <xdr:to>
          <xdr:col>0</xdr:col>
          <xdr:colOff>9525</xdr:colOff>
          <xdr:row>290</xdr:row>
          <xdr:rowOff>104775</xdr:rowOff>
        </xdr:to>
        <xdr:sp macro="" textlink="">
          <xdr:nvSpPr>
            <xdr:cNvPr id="3456" name="Check Box 1408" hidden="1">
              <a:extLst>
                <a:ext uri="{63B3BB69-23CF-44E3-9099-C40C66FF867C}">
                  <a14:compatExt spid="_x0000_s3456"/>
                </a:ext>
                <a:ext uri="{FF2B5EF4-FFF2-40B4-BE49-F238E27FC236}">
                  <a16:creationId xmlns:a16="http://schemas.microsoft.com/office/drawing/2014/main" id="{00000000-0008-0000-0900-00008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289</xdr:row>
          <xdr:rowOff>0</xdr:rowOff>
        </xdr:from>
        <xdr:to>
          <xdr:col>0</xdr:col>
          <xdr:colOff>9525</xdr:colOff>
          <xdr:row>290</xdr:row>
          <xdr:rowOff>104775</xdr:rowOff>
        </xdr:to>
        <xdr:sp macro="" textlink="">
          <xdr:nvSpPr>
            <xdr:cNvPr id="3457" name="Check Box 1409" hidden="1">
              <a:extLst>
                <a:ext uri="{63B3BB69-23CF-44E3-9099-C40C66FF867C}">
                  <a14:compatExt spid="_x0000_s3457"/>
                </a:ext>
                <a:ext uri="{FF2B5EF4-FFF2-40B4-BE49-F238E27FC236}">
                  <a16:creationId xmlns:a16="http://schemas.microsoft.com/office/drawing/2014/main" id="{00000000-0008-0000-0900-00008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289</xdr:row>
          <xdr:rowOff>0</xdr:rowOff>
        </xdr:from>
        <xdr:to>
          <xdr:col>0</xdr:col>
          <xdr:colOff>9525</xdr:colOff>
          <xdr:row>290</xdr:row>
          <xdr:rowOff>104775</xdr:rowOff>
        </xdr:to>
        <xdr:sp macro="" textlink="">
          <xdr:nvSpPr>
            <xdr:cNvPr id="3458" name="Check Box 1410" hidden="1">
              <a:extLst>
                <a:ext uri="{63B3BB69-23CF-44E3-9099-C40C66FF867C}">
                  <a14:compatExt spid="_x0000_s3458"/>
                </a:ext>
                <a:ext uri="{FF2B5EF4-FFF2-40B4-BE49-F238E27FC236}">
                  <a16:creationId xmlns:a16="http://schemas.microsoft.com/office/drawing/2014/main" id="{00000000-0008-0000-0900-00008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289</xdr:row>
          <xdr:rowOff>0</xdr:rowOff>
        </xdr:from>
        <xdr:to>
          <xdr:col>0</xdr:col>
          <xdr:colOff>9525</xdr:colOff>
          <xdr:row>290</xdr:row>
          <xdr:rowOff>104775</xdr:rowOff>
        </xdr:to>
        <xdr:sp macro="" textlink="">
          <xdr:nvSpPr>
            <xdr:cNvPr id="3459" name="Check Box 1411" hidden="1">
              <a:extLst>
                <a:ext uri="{63B3BB69-23CF-44E3-9099-C40C66FF867C}">
                  <a14:compatExt spid="_x0000_s3459"/>
                </a:ext>
                <a:ext uri="{FF2B5EF4-FFF2-40B4-BE49-F238E27FC236}">
                  <a16:creationId xmlns:a16="http://schemas.microsoft.com/office/drawing/2014/main" id="{00000000-0008-0000-0900-00008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290</xdr:row>
          <xdr:rowOff>0</xdr:rowOff>
        </xdr:from>
        <xdr:to>
          <xdr:col>0</xdr:col>
          <xdr:colOff>9525</xdr:colOff>
          <xdr:row>291</xdr:row>
          <xdr:rowOff>104775</xdr:rowOff>
        </xdr:to>
        <xdr:sp macro="" textlink="">
          <xdr:nvSpPr>
            <xdr:cNvPr id="3460" name="Check Box 1412" hidden="1">
              <a:extLst>
                <a:ext uri="{63B3BB69-23CF-44E3-9099-C40C66FF867C}">
                  <a14:compatExt spid="_x0000_s3460"/>
                </a:ext>
                <a:ext uri="{FF2B5EF4-FFF2-40B4-BE49-F238E27FC236}">
                  <a16:creationId xmlns:a16="http://schemas.microsoft.com/office/drawing/2014/main" id="{00000000-0008-0000-0900-00008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290</xdr:row>
          <xdr:rowOff>0</xdr:rowOff>
        </xdr:from>
        <xdr:to>
          <xdr:col>0</xdr:col>
          <xdr:colOff>9525</xdr:colOff>
          <xdr:row>291</xdr:row>
          <xdr:rowOff>104775</xdr:rowOff>
        </xdr:to>
        <xdr:sp macro="" textlink="">
          <xdr:nvSpPr>
            <xdr:cNvPr id="3461" name="Check Box 1413" hidden="1">
              <a:extLst>
                <a:ext uri="{63B3BB69-23CF-44E3-9099-C40C66FF867C}">
                  <a14:compatExt spid="_x0000_s3461"/>
                </a:ext>
                <a:ext uri="{FF2B5EF4-FFF2-40B4-BE49-F238E27FC236}">
                  <a16:creationId xmlns:a16="http://schemas.microsoft.com/office/drawing/2014/main" id="{00000000-0008-0000-0900-00008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292</xdr:row>
          <xdr:rowOff>0</xdr:rowOff>
        </xdr:from>
        <xdr:to>
          <xdr:col>0</xdr:col>
          <xdr:colOff>9525</xdr:colOff>
          <xdr:row>293</xdr:row>
          <xdr:rowOff>104775</xdr:rowOff>
        </xdr:to>
        <xdr:sp macro="" textlink="">
          <xdr:nvSpPr>
            <xdr:cNvPr id="3462" name="Check Box 1414" hidden="1">
              <a:extLst>
                <a:ext uri="{63B3BB69-23CF-44E3-9099-C40C66FF867C}">
                  <a14:compatExt spid="_x0000_s3462"/>
                </a:ext>
                <a:ext uri="{FF2B5EF4-FFF2-40B4-BE49-F238E27FC236}">
                  <a16:creationId xmlns:a16="http://schemas.microsoft.com/office/drawing/2014/main" id="{00000000-0008-0000-0900-00008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292</xdr:row>
          <xdr:rowOff>0</xdr:rowOff>
        </xdr:from>
        <xdr:to>
          <xdr:col>0</xdr:col>
          <xdr:colOff>9525</xdr:colOff>
          <xdr:row>293</xdr:row>
          <xdr:rowOff>104775</xdr:rowOff>
        </xdr:to>
        <xdr:sp macro="" textlink="">
          <xdr:nvSpPr>
            <xdr:cNvPr id="3463" name="Check Box 1415" hidden="1">
              <a:extLst>
                <a:ext uri="{63B3BB69-23CF-44E3-9099-C40C66FF867C}">
                  <a14:compatExt spid="_x0000_s3463"/>
                </a:ext>
                <a:ext uri="{FF2B5EF4-FFF2-40B4-BE49-F238E27FC236}">
                  <a16:creationId xmlns:a16="http://schemas.microsoft.com/office/drawing/2014/main" id="{00000000-0008-0000-0900-00008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292</xdr:row>
          <xdr:rowOff>0</xdr:rowOff>
        </xdr:from>
        <xdr:to>
          <xdr:col>0</xdr:col>
          <xdr:colOff>9525</xdr:colOff>
          <xdr:row>293</xdr:row>
          <xdr:rowOff>104775</xdr:rowOff>
        </xdr:to>
        <xdr:sp macro="" textlink="">
          <xdr:nvSpPr>
            <xdr:cNvPr id="3464" name="Check Box 1416" hidden="1">
              <a:extLst>
                <a:ext uri="{63B3BB69-23CF-44E3-9099-C40C66FF867C}">
                  <a14:compatExt spid="_x0000_s3464"/>
                </a:ext>
                <a:ext uri="{FF2B5EF4-FFF2-40B4-BE49-F238E27FC236}">
                  <a16:creationId xmlns:a16="http://schemas.microsoft.com/office/drawing/2014/main" id="{00000000-0008-0000-0900-00008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292</xdr:row>
          <xdr:rowOff>0</xdr:rowOff>
        </xdr:from>
        <xdr:to>
          <xdr:col>0</xdr:col>
          <xdr:colOff>9525</xdr:colOff>
          <xdr:row>293</xdr:row>
          <xdr:rowOff>104775</xdr:rowOff>
        </xdr:to>
        <xdr:sp macro="" textlink="">
          <xdr:nvSpPr>
            <xdr:cNvPr id="3465" name="Check Box 1417" hidden="1">
              <a:extLst>
                <a:ext uri="{63B3BB69-23CF-44E3-9099-C40C66FF867C}">
                  <a14:compatExt spid="_x0000_s3465"/>
                </a:ext>
                <a:ext uri="{FF2B5EF4-FFF2-40B4-BE49-F238E27FC236}">
                  <a16:creationId xmlns:a16="http://schemas.microsoft.com/office/drawing/2014/main" id="{00000000-0008-0000-0900-00008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293</xdr:row>
          <xdr:rowOff>0</xdr:rowOff>
        </xdr:from>
        <xdr:to>
          <xdr:col>0</xdr:col>
          <xdr:colOff>9525</xdr:colOff>
          <xdr:row>294</xdr:row>
          <xdr:rowOff>104775</xdr:rowOff>
        </xdr:to>
        <xdr:sp macro="" textlink="">
          <xdr:nvSpPr>
            <xdr:cNvPr id="3466" name="Check Box 1418" hidden="1">
              <a:extLst>
                <a:ext uri="{63B3BB69-23CF-44E3-9099-C40C66FF867C}">
                  <a14:compatExt spid="_x0000_s3466"/>
                </a:ext>
                <a:ext uri="{FF2B5EF4-FFF2-40B4-BE49-F238E27FC236}">
                  <a16:creationId xmlns:a16="http://schemas.microsoft.com/office/drawing/2014/main" id="{00000000-0008-0000-0900-00008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293</xdr:row>
          <xdr:rowOff>0</xdr:rowOff>
        </xdr:from>
        <xdr:to>
          <xdr:col>0</xdr:col>
          <xdr:colOff>9525</xdr:colOff>
          <xdr:row>294</xdr:row>
          <xdr:rowOff>104775</xdr:rowOff>
        </xdr:to>
        <xdr:sp macro="" textlink="">
          <xdr:nvSpPr>
            <xdr:cNvPr id="3467" name="Check Box 1419" hidden="1">
              <a:extLst>
                <a:ext uri="{63B3BB69-23CF-44E3-9099-C40C66FF867C}">
                  <a14:compatExt spid="_x0000_s3467"/>
                </a:ext>
                <a:ext uri="{FF2B5EF4-FFF2-40B4-BE49-F238E27FC236}">
                  <a16:creationId xmlns:a16="http://schemas.microsoft.com/office/drawing/2014/main" id="{00000000-0008-0000-0900-00008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295</xdr:row>
          <xdr:rowOff>0</xdr:rowOff>
        </xdr:from>
        <xdr:to>
          <xdr:col>0</xdr:col>
          <xdr:colOff>9525</xdr:colOff>
          <xdr:row>296</xdr:row>
          <xdr:rowOff>104775</xdr:rowOff>
        </xdr:to>
        <xdr:sp macro="" textlink="">
          <xdr:nvSpPr>
            <xdr:cNvPr id="3468" name="Check Box 1420" hidden="1">
              <a:extLst>
                <a:ext uri="{63B3BB69-23CF-44E3-9099-C40C66FF867C}">
                  <a14:compatExt spid="_x0000_s3468"/>
                </a:ext>
                <a:ext uri="{FF2B5EF4-FFF2-40B4-BE49-F238E27FC236}">
                  <a16:creationId xmlns:a16="http://schemas.microsoft.com/office/drawing/2014/main" id="{00000000-0008-0000-0900-00008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295</xdr:row>
          <xdr:rowOff>0</xdr:rowOff>
        </xdr:from>
        <xdr:to>
          <xdr:col>0</xdr:col>
          <xdr:colOff>9525</xdr:colOff>
          <xdr:row>296</xdr:row>
          <xdr:rowOff>104775</xdr:rowOff>
        </xdr:to>
        <xdr:sp macro="" textlink="">
          <xdr:nvSpPr>
            <xdr:cNvPr id="3469" name="Check Box 1421" hidden="1">
              <a:extLst>
                <a:ext uri="{63B3BB69-23CF-44E3-9099-C40C66FF867C}">
                  <a14:compatExt spid="_x0000_s3469"/>
                </a:ext>
                <a:ext uri="{FF2B5EF4-FFF2-40B4-BE49-F238E27FC236}">
                  <a16:creationId xmlns:a16="http://schemas.microsoft.com/office/drawing/2014/main" id="{00000000-0008-0000-0900-00008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295</xdr:row>
          <xdr:rowOff>0</xdr:rowOff>
        </xdr:from>
        <xdr:to>
          <xdr:col>0</xdr:col>
          <xdr:colOff>9525</xdr:colOff>
          <xdr:row>296</xdr:row>
          <xdr:rowOff>104775</xdr:rowOff>
        </xdr:to>
        <xdr:sp macro="" textlink="">
          <xdr:nvSpPr>
            <xdr:cNvPr id="3470" name="Check Box 1422" hidden="1">
              <a:extLst>
                <a:ext uri="{63B3BB69-23CF-44E3-9099-C40C66FF867C}">
                  <a14:compatExt spid="_x0000_s3470"/>
                </a:ext>
                <a:ext uri="{FF2B5EF4-FFF2-40B4-BE49-F238E27FC236}">
                  <a16:creationId xmlns:a16="http://schemas.microsoft.com/office/drawing/2014/main" id="{00000000-0008-0000-0900-00008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295</xdr:row>
          <xdr:rowOff>0</xdr:rowOff>
        </xdr:from>
        <xdr:to>
          <xdr:col>0</xdr:col>
          <xdr:colOff>9525</xdr:colOff>
          <xdr:row>296</xdr:row>
          <xdr:rowOff>104775</xdr:rowOff>
        </xdr:to>
        <xdr:sp macro="" textlink="">
          <xdr:nvSpPr>
            <xdr:cNvPr id="3471" name="Check Box 1423" hidden="1">
              <a:extLst>
                <a:ext uri="{63B3BB69-23CF-44E3-9099-C40C66FF867C}">
                  <a14:compatExt spid="_x0000_s3471"/>
                </a:ext>
                <a:ext uri="{FF2B5EF4-FFF2-40B4-BE49-F238E27FC236}">
                  <a16:creationId xmlns:a16="http://schemas.microsoft.com/office/drawing/2014/main" id="{00000000-0008-0000-0900-00008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296</xdr:row>
          <xdr:rowOff>0</xdr:rowOff>
        </xdr:from>
        <xdr:to>
          <xdr:col>0</xdr:col>
          <xdr:colOff>9525</xdr:colOff>
          <xdr:row>297</xdr:row>
          <xdr:rowOff>104775</xdr:rowOff>
        </xdr:to>
        <xdr:sp macro="" textlink="">
          <xdr:nvSpPr>
            <xdr:cNvPr id="3472" name="Check Box 1424" hidden="1">
              <a:extLst>
                <a:ext uri="{63B3BB69-23CF-44E3-9099-C40C66FF867C}">
                  <a14:compatExt spid="_x0000_s3472"/>
                </a:ext>
                <a:ext uri="{FF2B5EF4-FFF2-40B4-BE49-F238E27FC236}">
                  <a16:creationId xmlns:a16="http://schemas.microsoft.com/office/drawing/2014/main" id="{00000000-0008-0000-0900-00009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296</xdr:row>
          <xdr:rowOff>0</xdr:rowOff>
        </xdr:from>
        <xdr:to>
          <xdr:col>0</xdr:col>
          <xdr:colOff>9525</xdr:colOff>
          <xdr:row>297</xdr:row>
          <xdr:rowOff>104775</xdr:rowOff>
        </xdr:to>
        <xdr:sp macro="" textlink="">
          <xdr:nvSpPr>
            <xdr:cNvPr id="3473" name="Check Box 1425" hidden="1">
              <a:extLst>
                <a:ext uri="{63B3BB69-23CF-44E3-9099-C40C66FF867C}">
                  <a14:compatExt spid="_x0000_s3473"/>
                </a:ext>
                <a:ext uri="{FF2B5EF4-FFF2-40B4-BE49-F238E27FC236}">
                  <a16:creationId xmlns:a16="http://schemas.microsoft.com/office/drawing/2014/main" id="{00000000-0008-0000-0900-00009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298</xdr:row>
          <xdr:rowOff>0</xdr:rowOff>
        </xdr:from>
        <xdr:to>
          <xdr:col>0</xdr:col>
          <xdr:colOff>9525</xdr:colOff>
          <xdr:row>299</xdr:row>
          <xdr:rowOff>104775</xdr:rowOff>
        </xdr:to>
        <xdr:sp macro="" textlink="">
          <xdr:nvSpPr>
            <xdr:cNvPr id="3474" name="Check Box 1426" hidden="1">
              <a:extLst>
                <a:ext uri="{63B3BB69-23CF-44E3-9099-C40C66FF867C}">
                  <a14:compatExt spid="_x0000_s3474"/>
                </a:ext>
                <a:ext uri="{FF2B5EF4-FFF2-40B4-BE49-F238E27FC236}">
                  <a16:creationId xmlns:a16="http://schemas.microsoft.com/office/drawing/2014/main" id="{00000000-0008-0000-0900-00009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298</xdr:row>
          <xdr:rowOff>0</xdr:rowOff>
        </xdr:from>
        <xdr:to>
          <xdr:col>0</xdr:col>
          <xdr:colOff>9525</xdr:colOff>
          <xdr:row>299</xdr:row>
          <xdr:rowOff>104775</xdr:rowOff>
        </xdr:to>
        <xdr:sp macro="" textlink="">
          <xdr:nvSpPr>
            <xdr:cNvPr id="3475" name="Check Box 1427" hidden="1">
              <a:extLst>
                <a:ext uri="{63B3BB69-23CF-44E3-9099-C40C66FF867C}">
                  <a14:compatExt spid="_x0000_s3475"/>
                </a:ext>
                <a:ext uri="{FF2B5EF4-FFF2-40B4-BE49-F238E27FC236}">
                  <a16:creationId xmlns:a16="http://schemas.microsoft.com/office/drawing/2014/main" id="{00000000-0008-0000-0900-00009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298</xdr:row>
          <xdr:rowOff>0</xdr:rowOff>
        </xdr:from>
        <xdr:to>
          <xdr:col>0</xdr:col>
          <xdr:colOff>9525</xdr:colOff>
          <xdr:row>299</xdr:row>
          <xdr:rowOff>104775</xdr:rowOff>
        </xdr:to>
        <xdr:sp macro="" textlink="">
          <xdr:nvSpPr>
            <xdr:cNvPr id="3476" name="Check Box 1428" hidden="1">
              <a:extLst>
                <a:ext uri="{63B3BB69-23CF-44E3-9099-C40C66FF867C}">
                  <a14:compatExt spid="_x0000_s3476"/>
                </a:ext>
                <a:ext uri="{FF2B5EF4-FFF2-40B4-BE49-F238E27FC236}">
                  <a16:creationId xmlns:a16="http://schemas.microsoft.com/office/drawing/2014/main" id="{00000000-0008-0000-0900-00009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298</xdr:row>
          <xdr:rowOff>0</xdr:rowOff>
        </xdr:from>
        <xdr:to>
          <xdr:col>0</xdr:col>
          <xdr:colOff>9525</xdr:colOff>
          <xdr:row>299</xdr:row>
          <xdr:rowOff>104775</xdr:rowOff>
        </xdr:to>
        <xdr:sp macro="" textlink="">
          <xdr:nvSpPr>
            <xdr:cNvPr id="3477" name="Check Box 1429" hidden="1">
              <a:extLst>
                <a:ext uri="{63B3BB69-23CF-44E3-9099-C40C66FF867C}">
                  <a14:compatExt spid="_x0000_s3477"/>
                </a:ext>
                <a:ext uri="{FF2B5EF4-FFF2-40B4-BE49-F238E27FC236}">
                  <a16:creationId xmlns:a16="http://schemas.microsoft.com/office/drawing/2014/main" id="{00000000-0008-0000-0900-00009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299</xdr:row>
          <xdr:rowOff>0</xdr:rowOff>
        </xdr:from>
        <xdr:to>
          <xdr:col>0</xdr:col>
          <xdr:colOff>9525</xdr:colOff>
          <xdr:row>300</xdr:row>
          <xdr:rowOff>104775</xdr:rowOff>
        </xdr:to>
        <xdr:sp macro="" textlink="">
          <xdr:nvSpPr>
            <xdr:cNvPr id="3478" name="Check Box 1430" hidden="1">
              <a:extLst>
                <a:ext uri="{63B3BB69-23CF-44E3-9099-C40C66FF867C}">
                  <a14:compatExt spid="_x0000_s3478"/>
                </a:ext>
                <a:ext uri="{FF2B5EF4-FFF2-40B4-BE49-F238E27FC236}">
                  <a16:creationId xmlns:a16="http://schemas.microsoft.com/office/drawing/2014/main" id="{00000000-0008-0000-0900-00009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299</xdr:row>
          <xdr:rowOff>0</xdr:rowOff>
        </xdr:from>
        <xdr:to>
          <xdr:col>0</xdr:col>
          <xdr:colOff>9525</xdr:colOff>
          <xdr:row>300</xdr:row>
          <xdr:rowOff>104775</xdr:rowOff>
        </xdr:to>
        <xdr:sp macro="" textlink="">
          <xdr:nvSpPr>
            <xdr:cNvPr id="3479" name="Check Box 1431" hidden="1">
              <a:extLst>
                <a:ext uri="{63B3BB69-23CF-44E3-9099-C40C66FF867C}">
                  <a14:compatExt spid="_x0000_s3479"/>
                </a:ext>
                <a:ext uri="{FF2B5EF4-FFF2-40B4-BE49-F238E27FC236}">
                  <a16:creationId xmlns:a16="http://schemas.microsoft.com/office/drawing/2014/main" id="{00000000-0008-0000-0900-00009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301</xdr:row>
          <xdr:rowOff>0</xdr:rowOff>
        </xdr:from>
        <xdr:to>
          <xdr:col>0</xdr:col>
          <xdr:colOff>9525</xdr:colOff>
          <xdr:row>302</xdr:row>
          <xdr:rowOff>104775</xdr:rowOff>
        </xdr:to>
        <xdr:sp macro="" textlink="">
          <xdr:nvSpPr>
            <xdr:cNvPr id="3480" name="Check Box 1432" hidden="1">
              <a:extLst>
                <a:ext uri="{63B3BB69-23CF-44E3-9099-C40C66FF867C}">
                  <a14:compatExt spid="_x0000_s3480"/>
                </a:ext>
                <a:ext uri="{FF2B5EF4-FFF2-40B4-BE49-F238E27FC236}">
                  <a16:creationId xmlns:a16="http://schemas.microsoft.com/office/drawing/2014/main" id="{00000000-0008-0000-0900-00009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301</xdr:row>
          <xdr:rowOff>0</xdr:rowOff>
        </xdr:from>
        <xdr:to>
          <xdr:col>0</xdr:col>
          <xdr:colOff>9525</xdr:colOff>
          <xdr:row>302</xdr:row>
          <xdr:rowOff>104775</xdr:rowOff>
        </xdr:to>
        <xdr:sp macro="" textlink="">
          <xdr:nvSpPr>
            <xdr:cNvPr id="3481" name="Check Box 1433" hidden="1">
              <a:extLst>
                <a:ext uri="{63B3BB69-23CF-44E3-9099-C40C66FF867C}">
                  <a14:compatExt spid="_x0000_s3481"/>
                </a:ext>
                <a:ext uri="{FF2B5EF4-FFF2-40B4-BE49-F238E27FC236}">
                  <a16:creationId xmlns:a16="http://schemas.microsoft.com/office/drawing/2014/main" id="{00000000-0008-0000-0900-00009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301</xdr:row>
          <xdr:rowOff>0</xdr:rowOff>
        </xdr:from>
        <xdr:to>
          <xdr:col>0</xdr:col>
          <xdr:colOff>9525</xdr:colOff>
          <xdr:row>302</xdr:row>
          <xdr:rowOff>104775</xdr:rowOff>
        </xdr:to>
        <xdr:sp macro="" textlink="">
          <xdr:nvSpPr>
            <xdr:cNvPr id="3482" name="Check Box 1434" hidden="1">
              <a:extLst>
                <a:ext uri="{63B3BB69-23CF-44E3-9099-C40C66FF867C}">
                  <a14:compatExt spid="_x0000_s3482"/>
                </a:ext>
                <a:ext uri="{FF2B5EF4-FFF2-40B4-BE49-F238E27FC236}">
                  <a16:creationId xmlns:a16="http://schemas.microsoft.com/office/drawing/2014/main" id="{00000000-0008-0000-0900-00009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301</xdr:row>
          <xdr:rowOff>0</xdr:rowOff>
        </xdr:from>
        <xdr:to>
          <xdr:col>0</xdr:col>
          <xdr:colOff>9525</xdr:colOff>
          <xdr:row>302</xdr:row>
          <xdr:rowOff>104775</xdr:rowOff>
        </xdr:to>
        <xdr:sp macro="" textlink="">
          <xdr:nvSpPr>
            <xdr:cNvPr id="3483" name="Check Box 1435" hidden="1">
              <a:extLst>
                <a:ext uri="{63B3BB69-23CF-44E3-9099-C40C66FF867C}">
                  <a14:compatExt spid="_x0000_s3483"/>
                </a:ext>
                <a:ext uri="{FF2B5EF4-FFF2-40B4-BE49-F238E27FC236}">
                  <a16:creationId xmlns:a16="http://schemas.microsoft.com/office/drawing/2014/main" id="{00000000-0008-0000-0900-00009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302</xdr:row>
          <xdr:rowOff>0</xdr:rowOff>
        </xdr:from>
        <xdr:to>
          <xdr:col>0</xdr:col>
          <xdr:colOff>9525</xdr:colOff>
          <xdr:row>303</xdr:row>
          <xdr:rowOff>104775</xdr:rowOff>
        </xdr:to>
        <xdr:sp macro="" textlink="">
          <xdr:nvSpPr>
            <xdr:cNvPr id="3484" name="Check Box 1436" hidden="1">
              <a:extLst>
                <a:ext uri="{63B3BB69-23CF-44E3-9099-C40C66FF867C}">
                  <a14:compatExt spid="_x0000_s3484"/>
                </a:ext>
                <a:ext uri="{FF2B5EF4-FFF2-40B4-BE49-F238E27FC236}">
                  <a16:creationId xmlns:a16="http://schemas.microsoft.com/office/drawing/2014/main" id="{00000000-0008-0000-0900-00009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302</xdr:row>
          <xdr:rowOff>0</xdr:rowOff>
        </xdr:from>
        <xdr:to>
          <xdr:col>0</xdr:col>
          <xdr:colOff>9525</xdr:colOff>
          <xdr:row>303</xdr:row>
          <xdr:rowOff>104775</xdr:rowOff>
        </xdr:to>
        <xdr:sp macro="" textlink="">
          <xdr:nvSpPr>
            <xdr:cNvPr id="3485" name="Check Box 1437" hidden="1">
              <a:extLst>
                <a:ext uri="{63B3BB69-23CF-44E3-9099-C40C66FF867C}">
                  <a14:compatExt spid="_x0000_s3485"/>
                </a:ext>
                <a:ext uri="{FF2B5EF4-FFF2-40B4-BE49-F238E27FC236}">
                  <a16:creationId xmlns:a16="http://schemas.microsoft.com/office/drawing/2014/main" id="{00000000-0008-0000-0900-00009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304</xdr:row>
          <xdr:rowOff>0</xdr:rowOff>
        </xdr:from>
        <xdr:to>
          <xdr:col>0</xdr:col>
          <xdr:colOff>9525</xdr:colOff>
          <xdr:row>305</xdr:row>
          <xdr:rowOff>104775</xdr:rowOff>
        </xdr:to>
        <xdr:sp macro="" textlink="">
          <xdr:nvSpPr>
            <xdr:cNvPr id="3486" name="Check Box 1438" hidden="1">
              <a:extLst>
                <a:ext uri="{63B3BB69-23CF-44E3-9099-C40C66FF867C}">
                  <a14:compatExt spid="_x0000_s3486"/>
                </a:ext>
                <a:ext uri="{FF2B5EF4-FFF2-40B4-BE49-F238E27FC236}">
                  <a16:creationId xmlns:a16="http://schemas.microsoft.com/office/drawing/2014/main" id="{00000000-0008-0000-0900-00009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304</xdr:row>
          <xdr:rowOff>0</xdr:rowOff>
        </xdr:from>
        <xdr:to>
          <xdr:col>0</xdr:col>
          <xdr:colOff>9525</xdr:colOff>
          <xdr:row>305</xdr:row>
          <xdr:rowOff>104775</xdr:rowOff>
        </xdr:to>
        <xdr:sp macro="" textlink="">
          <xdr:nvSpPr>
            <xdr:cNvPr id="3487" name="Check Box 1439" hidden="1">
              <a:extLst>
                <a:ext uri="{63B3BB69-23CF-44E3-9099-C40C66FF867C}">
                  <a14:compatExt spid="_x0000_s3487"/>
                </a:ext>
                <a:ext uri="{FF2B5EF4-FFF2-40B4-BE49-F238E27FC236}">
                  <a16:creationId xmlns:a16="http://schemas.microsoft.com/office/drawing/2014/main" id="{00000000-0008-0000-0900-00009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304</xdr:row>
          <xdr:rowOff>0</xdr:rowOff>
        </xdr:from>
        <xdr:to>
          <xdr:col>0</xdr:col>
          <xdr:colOff>9525</xdr:colOff>
          <xdr:row>305</xdr:row>
          <xdr:rowOff>104775</xdr:rowOff>
        </xdr:to>
        <xdr:sp macro="" textlink="">
          <xdr:nvSpPr>
            <xdr:cNvPr id="3488" name="Check Box 1440" hidden="1">
              <a:extLst>
                <a:ext uri="{63B3BB69-23CF-44E3-9099-C40C66FF867C}">
                  <a14:compatExt spid="_x0000_s3488"/>
                </a:ext>
                <a:ext uri="{FF2B5EF4-FFF2-40B4-BE49-F238E27FC236}">
                  <a16:creationId xmlns:a16="http://schemas.microsoft.com/office/drawing/2014/main" id="{00000000-0008-0000-0900-0000A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304</xdr:row>
          <xdr:rowOff>0</xdr:rowOff>
        </xdr:from>
        <xdr:to>
          <xdr:col>0</xdr:col>
          <xdr:colOff>9525</xdr:colOff>
          <xdr:row>305</xdr:row>
          <xdr:rowOff>104775</xdr:rowOff>
        </xdr:to>
        <xdr:sp macro="" textlink="">
          <xdr:nvSpPr>
            <xdr:cNvPr id="3489" name="Check Box 1441" hidden="1">
              <a:extLst>
                <a:ext uri="{63B3BB69-23CF-44E3-9099-C40C66FF867C}">
                  <a14:compatExt spid="_x0000_s3489"/>
                </a:ext>
                <a:ext uri="{FF2B5EF4-FFF2-40B4-BE49-F238E27FC236}">
                  <a16:creationId xmlns:a16="http://schemas.microsoft.com/office/drawing/2014/main" id="{00000000-0008-0000-0900-0000A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305</xdr:row>
          <xdr:rowOff>0</xdr:rowOff>
        </xdr:from>
        <xdr:to>
          <xdr:col>0</xdr:col>
          <xdr:colOff>9525</xdr:colOff>
          <xdr:row>306</xdr:row>
          <xdr:rowOff>104775</xdr:rowOff>
        </xdr:to>
        <xdr:sp macro="" textlink="">
          <xdr:nvSpPr>
            <xdr:cNvPr id="3490" name="Check Box 1442" hidden="1">
              <a:extLst>
                <a:ext uri="{63B3BB69-23CF-44E3-9099-C40C66FF867C}">
                  <a14:compatExt spid="_x0000_s3490"/>
                </a:ext>
                <a:ext uri="{FF2B5EF4-FFF2-40B4-BE49-F238E27FC236}">
                  <a16:creationId xmlns:a16="http://schemas.microsoft.com/office/drawing/2014/main" id="{00000000-0008-0000-0900-0000A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305</xdr:row>
          <xdr:rowOff>0</xdr:rowOff>
        </xdr:from>
        <xdr:to>
          <xdr:col>0</xdr:col>
          <xdr:colOff>9525</xdr:colOff>
          <xdr:row>306</xdr:row>
          <xdr:rowOff>104775</xdr:rowOff>
        </xdr:to>
        <xdr:sp macro="" textlink="">
          <xdr:nvSpPr>
            <xdr:cNvPr id="3491" name="Check Box 1443" hidden="1">
              <a:extLst>
                <a:ext uri="{63B3BB69-23CF-44E3-9099-C40C66FF867C}">
                  <a14:compatExt spid="_x0000_s3491"/>
                </a:ext>
                <a:ext uri="{FF2B5EF4-FFF2-40B4-BE49-F238E27FC236}">
                  <a16:creationId xmlns:a16="http://schemas.microsoft.com/office/drawing/2014/main" id="{00000000-0008-0000-0900-0000A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307</xdr:row>
          <xdr:rowOff>0</xdr:rowOff>
        </xdr:from>
        <xdr:to>
          <xdr:col>0</xdr:col>
          <xdr:colOff>9525</xdr:colOff>
          <xdr:row>308</xdr:row>
          <xdr:rowOff>104775</xdr:rowOff>
        </xdr:to>
        <xdr:sp macro="" textlink="">
          <xdr:nvSpPr>
            <xdr:cNvPr id="3492" name="Check Box 1444" hidden="1">
              <a:extLst>
                <a:ext uri="{63B3BB69-23CF-44E3-9099-C40C66FF867C}">
                  <a14:compatExt spid="_x0000_s3492"/>
                </a:ext>
                <a:ext uri="{FF2B5EF4-FFF2-40B4-BE49-F238E27FC236}">
                  <a16:creationId xmlns:a16="http://schemas.microsoft.com/office/drawing/2014/main" id="{00000000-0008-0000-0900-0000A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307</xdr:row>
          <xdr:rowOff>0</xdr:rowOff>
        </xdr:from>
        <xdr:to>
          <xdr:col>0</xdr:col>
          <xdr:colOff>9525</xdr:colOff>
          <xdr:row>308</xdr:row>
          <xdr:rowOff>104775</xdr:rowOff>
        </xdr:to>
        <xdr:sp macro="" textlink="">
          <xdr:nvSpPr>
            <xdr:cNvPr id="3493" name="Check Box 1445" hidden="1">
              <a:extLst>
                <a:ext uri="{63B3BB69-23CF-44E3-9099-C40C66FF867C}">
                  <a14:compatExt spid="_x0000_s3493"/>
                </a:ext>
                <a:ext uri="{FF2B5EF4-FFF2-40B4-BE49-F238E27FC236}">
                  <a16:creationId xmlns:a16="http://schemas.microsoft.com/office/drawing/2014/main" id="{00000000-0008-0000-0900-0000A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307</xdr:row>
          <xdr:rowOff>0</xdr:rowOff>
        </xdr:from>
        <xdr:to>
          <xdr:col>0</xdr:col>
          <xdr:colOff>9525</xdr:colOff>
          <xdr:row>308</xdr:row>
          <xdr:rowOff>104775</xdr:rowOff>
        </xdr:to>
        <xdr:sp macro="" textlink="">
          <xdr:nvSpPr>
            <xdr:cNvPr id="3494" name="Check Box 1446" hidden="1">
              <a:extLst>
                <a:ext uri="{63B3BB69-23CF-44E3-9099-C40C66FF867C}">
                  <a14:compatExt spid="_x0000_s3494"/>
                </a:ext>
                <a:ext uri="{FF2B5EF4-FFF2-40B4-BE49-F238E27FC236}">
                  <a16:creationId xmlns:a16="http://schemas.microsoft.com/office/drawing/2014/main" id="{00000000-0008-0000-0900-0000A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307</xdr:row>
          <xdr:rowOff>0</xdr:rowOff>
        </xdr:from>
        <xdr:to>
          <xdr:col>0</xdr:col>
          <xdr:colOff>9525</xdr:colOff>
          <xdr:row>308</xdr:row>
          <xdr:rowOff>104775</xdr:rowOff>
        </xdr:to>
        <xdr:sp macro="" textlink="">
          <xdr:nvSpPr>
            <xdr:cNvPr id="3495" name="Check Box 1447" hidden="1">
              <a:extLst>
                <a:ext uri="{63B3BB69-23CF-44E3-9099-C40C66FF867C}">
                  <a14:compatExt spid="_x0000_s3495"/>
                </a:ext>
                <a:ext uri="{FF2B5EF4-FFF2-40B4-BE49-F238E27FC236}">
                  <a16:creationId xmlns:a16="http://schemas.microsoft.com/office/drawing/2014/main" id="{00000000-0008-0000-0900-0000A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308</xdr:row>
          <xdr:rowOff>0</xdr:rowOff>
        </xdr:from>
        <xdr:to>
          <xdr:col>0</xdr:col>
          <xdr:colOff>9525</xdr:colOff>
          <xdr:row>309</xdr:row>
          <xdr:rowOff>104775</xdr:rowOff>
        </xdr:to>
        <xdr:sp macro="" textlink="">
          <xdr:nvSpPr>
            <xdr:cNvPr id="3496" name="Check Box 1448" hidden="1">
              <a:extLst>
                <a:ext uri="{63B3BB69-23CF-44E3-9099-C40C66FF867C}">
                  <a14:compatExt spid="_x0000_s3496"/>
                </a:ext>
                <a:ext uri="{FF2B5EF4-FFF2-40B4-BE49-F238E27FC236}">
                  <a16:creationId xmlns:a16="http://schemas.microsoft.com/office/drawing/2014/main" id="{00000000-0008-0000-0900-0000A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308</xdr:row>
          <xdr:rowOff>0</xdr:rowOff>
        </xdr:from>
        <xdr:to>
          <xdr:col>0</xdr:col>
          <xdr:colOff>9525</xdr:colOff>
          <xdr:row>309</xdr:row>
          <xdr:rowOff>104775</xdr:rowOff>
        </xdr:to>
        <xdr:sp macro="" textlink="">
          <xdr:nvSpPr>
            <xdr:cNvPr id="3497" name="Check Box 1449" hidden="1">
              <a:extLst>
                <a:ext uri="{63B3BB69-23CF-44E3-9099-C40C66FF867C}">
                  <a14:compatExt spid="_x0000_s3497"/>
                </a:ext>
                <a:ext uri="{FF2B5EF4-FFF2-40B4-BE49-F238E27FC236}">
                  <a16:creationId xmlns:a16="http://schemas.microsoft.com/office/drawing/2014/main" id="{00000000-0008-0000-0900-0000A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310</xdr:row>
          <xdr:rowOff>0</xdr:rowOff>
        </xdr:from>
        <xdr:to>
          <xdr:col>0</xdr:col>
          <xdr:colOff>9525</xdr:colOff>
          <xdr:row>311</xdr:row>
          <xdr:rowOff>104775</xdr:rowOff>
        </xdr:to>
        <xdr:sp macro="" textlink="">
          <xdr:nvSpPr>
            <xdr:cNvPr id="3498" name="Check Box 1450" hidden="1">
              <a:extLst>
                <a:ext uri="{63B3BB69-23CF-44E3-9099-C40C66FF867C}">
                  <a14:compatExt spid="_x0000_s3498"/>
                </a:ext>
                <a:ext uri="{FF2B5EF4-FFF2-40B4-BE49-F238E27FC236}">
                  <a16:creationId xmlns:a16="http://schemas.microsoft.com/office/drawing/2014/main" id="{00000000-0008-0000-0900-0000A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310</xdr:row>
          <xdr:rowOff>0</xdr:rowOff>
        </xdr:from>
        <xdr:to>
          <xdr:col>0</xdr:col>
          <xdr:colOff>9525</xdr:colOff>
          <xdr:row>311</xdr:row>
          <xdr:rowOff>104775</xdr:rowOff>
        </xdr:to>
        <xdr:sp macro="" textlink="">
          <xdr:nvSpPr>
            <xdr:cNvPr id="3499" name="Check Box 1451" hidden="1">
              <a:extLst>
                <a:ext uri="{63B3BB69-23CF-44E3-9099-C40C66FF867C}">
                  <a14:compatExt spid="_x0000_s3499"/>
                </a:ext>
                <a:ext uri="{FF2B5EF4-FFF2-40B4-BE49-F238E27FC236}">
                  <a16:creationId xmlns:a16="http://schemas.microsoft.com/office/drawing/2014/main" id="{00000000-0008-0000-0900-0000A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310</xdr:row>
          <xdr:rowOff>0</xdr:rowOff>
        </xdr:from>
        <xdr:to>
          <xdr:col>0</xdr:col>
          <xdr:colOff>9525</xdr:colOff>
          <xdr:row>311</xdr:row>
          <xdr:rowOff>104775</xdr:rowOff>
        </xdr:to>
        <xdr:sp macro="" textlink="">
          <xdr:nvSpPr>
            <xdr:cNvPr id="3500" name="Check Box 1452" hidden="1">
              <a:extLst>
                <a:ext uri="{63B3BB69-23CF-44E3-9099-C40C66FF867C}">
                  <a14:compatExt spid="_x0000_s3500"/>
                </a:ext>
                <a:ext uri="{FF2B5EF4-FFF2-40B4-BE49-F238E27FC236}">
                  <a16:creationId xmlns:a16="http://schemas.microsoft.com/office/drawing/2014/main" id="{00000000-0008-0000-0900-0000A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310</xdr:row>
          <xdr:rowOff>0</xdr:rowOff>
        </xdr:from>
        <xdr:to>
          <xdr:col>0</xdr:col>
          <xdr:colOff>9525</xdr:colOff>
          <xdr:row>311</xdr:row>
          <xdr:rowOff>104775</xdr:rowOff>
        </xdr:to>
        <xdr:sp macro="" textlink="">
          <xdr:nvSpPr>
            <xdr:cNvPr id="3501" name="Check Box 1453" hidden="1">
              <a:extLst>
                <a:ext uri="{63B3BB69-23CF-44E3-9099-C40C66FF867C}">
                  <a14:compatExt spid="_x0000_s3501"/>
                </a:ext>
                <a:ext uri="{FF2B5EF4-FFF2-40B4-BE49-F238E27FC236}">
                  <a16:creationId xmlns:a16="http://schemas.microsoft.com/office/drawing/2014/main" id="{00000000-0008-0000-0900-0000A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311</xdr:row>
          <xdr:rowOff>0</xdr:rowOff>
        </xdr:from>
        <xdr:to>
          <xdr:col>0</xdr:col>
          <xdr:colOff>9525</xdr:colOff>
          <xdr:row>312</xdr:row>
          <xdr:rowOff>104775</xdr:rowOff>
        </xdr:to>
        <xdr:sp macro="" textlink="">
          <xdr:nvSpPr>
            <xdr:cNvPr id="3502" name="Check Box 1454" hidden="1">
              <a:extLst>
                <a:ext uri="{63B3BB69-23CF-44E3-9099-C40C66FF867C}">
                  <a14:compatExt spid="_x0000_s3502"/>
                </a:ext>
                <a:ext uri="{FF2B5EF4-FFF2-40B4-BE49-F238E27FC236}">
                  <a16:creationId xmlns:a16="http://schemas.microsoft.com/office/drawing/2014/main" id="{00000000-0008-0000-0900-0000A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311</xdr:row>
          <xdr:rowOff>0</xdr:rowOff>
        </xdr:from>
        <xdr:to>
          <xdr:col>0</xdr:col>
          <xdr:colOff>9525</xdr:colOff>
          <xdr:row>312</xdr:row>
          <xdr:rowOff>104775</xdr:rowOff>
        </xdr:to>
        <xdr:sp macro="" textlink="">
          <xdr:nvSpPr>
            <xdr:cNvPr id="3503" name="Check Box 1455" hidden="1">
              <a:extLst>
                <a:ext uri="{63B3BB69-23CF-44E3-9099-C40C66FF867C}">
                  <a14:compatExt spid="_x0000_s3503"/>
                </a:ext>
                <a:ext uri="{FF2B5EF4-FFF2-40B4-BE49-F238E27FC236}">
                  <a16:creationId xmlns:a16="http://schemas.microsoft.com/office/drawing/2014/main" id="{00000000-0008-0000-0900-0000A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313</xdr:row>
          <xdr:rowOff>0</xdr:rowOff>
        </xdr:from>
        <xdr:to>
          <xdr:col>0</xdr:col>
          <xdr:colOff>9525</xdr:colOff>
          <xdr:row>314</xdr:row>
          <xdr:rowOff>104775</xdr:rowOff>
        </xdr:to>
        <xdr:sp macro="" textlink="">
          <xdr:nvSpPr>
            <xdr:cNvPr id="3504" name="Check Box 1456" hidden="1">
              <a:extLst>
                <a:ext uri="{63B3BB69-23CF-44E3-9099-C40C66FF867C}">
                  <a14:compatExt spid="_x0000_s3504"/>
                </a:ext>
                <a:ext uri="{FF2B5EF4-FFF2-40B4-BE49-F238E27FC236}">
                  <a16:creationId xmlns:a16="http://schemas.microsoft.com/office/drawing/2014/main" id="{00000000-0008-0000-0900-0000B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313</xdr:row>
          <xdr:rowOff>0</xdr:rowOff>
        </xdr:from>
        <xdr:to>
          <xdr:col>0</xdr:col>
          <xdr:colOff>9525</xdr:colOff>
          <xdr:row>314</xdr:row>
          <xdr:rowOff>104775</xdr:rowOff>
        </xdr:to>
        <xdr:sp macro="" textlink="">
          <xdr:nvSpPr>
            <xdr:cNvPr id="3505" name="Check Box 1457" hidden="1">
              <a:extLst>
                <a:ext uri="{63B3BB69-23CF-44E3-9099-C40C66FF867C}">
                  <a14:compatExt spid="_x0000_s3505"/>
                </a:ext>
                <a:ext uri="{FF2B5EF4-FFF2-40B4-BE49-F238E27FC236}">
                  <a16:creationId xmlns:a16="http://schemas.microsoft.com/office/drawing/2014/main" id="{00000000-0008-0000-0900-0000B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313</xdr:row>
          <xdr:rowOff>0</xdr:rowOff>
        </xdr:from>
        <xdr:to>
          <xdr:col>0</xdr:col>
          <xdr:colOff>9525</xdr:colOff>
          <xdr:row>314</xdr:row>
          <xdr:rowOff>104775</xdr:rowOff>
        </xdr:to>
        <xdr:sp macro="" textlink="">
          <xdr:nvSpPr>
            <xdr:cNvPr id="3506" name="Check Box 1458" hidden="1">
              <a:extLst>
                <a:ext uri="{63B3BB69-23CF-44E3-9099-C40C66FF867C}">
                  <a14:compatExt spid="_x0000_s3506"/>
                </a:ext>
                <a:ext uri="{FF2B5EF4-FFF2-40B4-BE49-F238E27FC236}">
                  <a16:creationId xmlns:a16="http://schemas.microsoft.com/office/drawing/2014/main" id="{00000000-0008-0000-0900-0000B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313</xdr:row>
          <xdr:rowOff>0</xdr:rowOff>
        </xdr:from>
        <xdr:to>
          <xdr:col>0</xdr:col>
          <xdr:colOff>9525</xdr:colOff>
          <xdr:row>314</xdr:row>
          <xdr:rowOff>104775</xdr:rowOff>
        </xdr:to>
        <xdr:sp macro="" textlink="">
          <xdr:nvSpPr>
            <xdr:cNvPr id="3507" name="Check Box 1459" hidden="1">
              <a:extLst>
                <a:ext uri="{63B3BB69-23CF-44E3-9099-C40C66FF867C}">
                  <a14:compatExt spid="_x0000_s3507"/>
                </a:ext>
                <a:ext uri="{FF2B5EF4-FFF2-40B4-BE49-F238E27FC236}">
                  <a16:creationId xmlns:a16="http://schemas.microsoft.com/office/drawing/2014/main" id="{00000000-0008-0000-0900-0000B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314</xdr:row>
          <xdr:rowOff>0</xdr:rowOff>
        </xdr:from>
        <xdr:to>
          <xdr:col>0</xdr:col>
          <xdr:colOff>9525</xdr:colOff>
          <xdr:row>315</xdr:row>
          <xdr:rowOff>104775</xdr:rowOff>
        </xdr:to>
        <xdr:sp macro="" textlink="">
          <xdr:nvSpPr>
            <xdr:cNvPr id="3508" name="Check Box 1460" hidden="1">
              <a:extLst>
                <a:ext uri="{63B3BB69-23CF-44E3-9099-C40C66FF867C}">
                  <a14:compatExt spid="_x0000_s3508"/>
                </a:ext>
                <a:ext uri="{FF2B5EF4-FFF2-40B4-BE49-F238E27FC236}">
                  <a16:creationId xmlns:a16="http://schemas.microsoft.com/office/drawing/2014/main" id="{00000000-0008-0000-0900-0000B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314</xdr:row>
          <xdr:rowOff>0</xdr:rowOff>
        </xdr:from>
        <xdr:to>
          <xdr:col>0</xdr:col>
          <xdr:colOff>9525</xdr:colOff>
          <xdr:row>315</xdr:row>
          <xdr:rowOff>104775</xdr:rowOff>
        </xdr:to>
        <xdr:sp macro="" textlink="">
          <xdr:nvSpPr>
            <xdr:cNvPr id="3509" name="Check Box 1461" hidden="1">
              <a:extLst>
                <a:ext uri="{63B3BB69-23CF-44E3-9099-C40C66FF867C}">
                  <a14:compatExt spid="_x0000_s3509"/>
                </a:ext>
                <a:ext uri="{FF2B5EF4-FFF2-40B4-BE49-F238E27FC236}">
                  <a16:creationId xmlns:a16="http://schemas.microsoft.com/office/drawing/2014/main" id="{00000000-0008-0000-0900-0000B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316</xdr:row>
          <xdr:rowOff>0</xdr:rowOff>
        </xdr:from>
        <xdr:to>
          <xdr:col>0</xdr:col>
          <xdr:colOff>9525</xdr:colOff>
          <xdr:row>317</xdr:row>
          <xdr:rowOff>104775</xdr:rowOff>
        </xdr:to>
        <xdr:sp macro="" textlink="">
          <xdr:nvSpPr>
            <xdr:cNvPr id="3510" name="Check Box 1462" hidden="1">
              <a:extLst>
                <a:ext uri="{63B3BB69-23CF-44E3-9099-C40C66FF867C}">
                  <a14:compatExt spid="_x0000_s3510"/>
                </a:ext>
                <a:ext uri="{FF2B5EF4-FFF2-40B4-BE49-F238E27FC236}">
                  <a16:creationId xmlns:a16="http://schemas.microsoft.com/office/drawing/2014/main" id="{00000000-0008-0000-0900-0000B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316</xdr:row>
          <xdr:rowOff>0</xdr:rowOff>
        </xdr:from>
        <xdr:to>
          <xdr:col>0</xdr:col>
          <xdr:colOff>9525</xdr:colOff>
          <xdr:row>317</xdr:row>
          <xdr:rowOff>104775</xdr:rowOff>
        </xdr:to>
        <xdr:sp macro="" textlink="">
          <xdr:nvSpPr>
            <xdr:cNvPr id="3511" name="Check Box 1463" hidden="1">
              <a:extLst>
                <a:ext uri="{63B3BB69-23CF-44E3-9099-C40C66FF867C}">
                  <a14:compatExt spid="_x0000_s3511"/>
                </a:ext>
                <a:ext uri="{FF2B5EF4-FFF2-40B4-BE49-F238E27FC236}">
                  <a16:creationId xmlns:a16="http://schemas.microsoft.com/office/drawing/2014/main" id="{00000000-0008-0000-0900-0000B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316</xdr:row>
          <xdr:rowOff>0</xdr:rowOff>
        </xdr:from>
        <xdr:to>
          <xdr:col>0</xdr:col>
          <xdr:colOff>9525</xdr:colOff>
          <xdr:row>317</xdr:row>
          <xdr:rowOff>104775</xdr:rowOff>
        </xdr:to>
        <xdr:sp macro="" textlink="">
          <xdr:nvSpPr>
            <xdr:cNvPr id="3512" name="Check Box 1464" hidden="1">
              <a:extLst>
                <a:ext uri="{63B3BB69-23CF-44E3-9099-C40C66FF867C}">
                  <a14:compatExt spid="_x0000_s3512"/>
                </a:ext>
                <a:ext uri="{FF2B5EF4-FFF2-40B4-BE49-F238E27FC236}">
                  <a16:creationId xmlns:a16="http://schemas.microsoft.com/office/drawing/2014/main" id="{00000000-0008-0000-0900-0000B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316</xdr:row>
          <xdr:rowOff>0</xdr:rowOff>
        </xdr:from>
        <xdr:to>
          <xdr:col>0</xdr:col>
          <xdr:colOff>9525</xdr:colOff>
          <xdr:row>317</xdr:row>
          <xdr:rowOff>104775</xdr:rowOff>
        </xdr:to>
        <xdr:sp macro="" textlink="">
          <xdr:nvSpPr>
            <xdr:cNvPr id="3513" name="Check Box 1465" hidden="1">
              <a:extLst>
                <a:ext uri="{63B3BB69-23CF-44E3-9099-C40C66FF867C}">
                  <a14:compatExt spid="_x0000_s3513"/>
                </a:ext>
                <a:ext uri="{FF2B5EF4-FFF2-40B4-BE49-F238E27FC236}">
                  <a16:creationId xmlns:a16="http://schemas.microsoft.com/office/drawing/2014/main" id="{00000000-0008-0000-0900-0000B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317</xdr:row>
          <xdr:rowOff>0</xdr:rowOff>
        </xdr:from>
        <xdr:to>
          <xdr:col>0</xdr:col>
          <xdr:colOff>9525</xdr:colOff>
          <xdr:row>318</xdr:row>
          <xdr:rowOff>104775</xdr:rowOff>
        </xdr:to>
        <xdr:sp macro="" textlink="">
          <xdr:nvSpPr>
            <xdr:cNvPr id="3514" name="Check Box 1466" hidden="1">
              <a:extLst>
                <a:ext uri="{63B3BB69-23CF-44E3-9099-C40C66FF867C}">
                  <a14:compatExt spid="_x0000_s3514"/>
                </a:ext>
                <a:ext uri="{FF2B5EF4-FFF2-40B4-BE49-F238E27FC236}">
                  <a16:creationId xmlns:a16="http://schemas.microsoft.com/office/drawing/2014/main" id="{00000000-0008-0000-0900-0000B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317</xdr:row>
          <xdr:rowOff>0</xdr:rowOff>
        </xdr:from>
        <xdr:to>
          <xdr:col>0</xdr:col>
          <xdr:colOff>9525</xdr:colOff>
          <xdr:row>318</xdr:row>
          <xdr:rowOff>104775</xdr:rowOff>
        </xdr:to>
        <xdr:sp macro="" textlink="">
          <xdr:nvSpPr>
            <xdr:cNvPr id="3515" name="Check Box 1467" hidden="1">
              <a:extLst>
                <a:ext uri="{63B3BB69-23CF-44E3-9099-C40C66FF867C}">
                  <a14:compatExt spid="_x0000_s3515"/>
                </a:ext>
                <a:ext uri="{FF2B5EF4-FFF2-40B4-BE49-F238E27FC236}">
                  <a16:creationId xmlns:a16="http://schemas.microsoft.com/office/drawing/2014/main" id="{00000000-0008-0000-0900-0000B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319</xdr:row>
          <xdr:rowOff>0</xdr:rowOff>
        </xdr:from>
        <xdr:to>
          <xdr:col>0</xdr:col>
          <xdr:colOff>9525</xdr:colOff>
          <xdr:row>320</xdr:row>
          <xdr:rowOff>104775</xdr:rowOff>
        </xdr:to>
        <xdr:sp macro="" textlink="">
          <xdr:nvSpPr>
            <xdr:cNvPr id="3516" name="Check Box 1468" hidden="1">
              <a:extLst>
                <a:ext uri="{63B3BB69-23CF-44E3-9099-C40C66FF867C}">
                  <a14:compatExt spid="_x0000_s3516"/>
                </a:ext>
                <a:ext uri="{FF2B5EF4-FFF2-40B4-BE49-F238E27FC236}">
                  <a16:creationId xmlns:a16="http://schemas.microsoft.com/office/drawing/2014/main" id="{00000000-0008-0000-0900-0000B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319</xdr:row>
          <xdr:rowOff>0</xdr:rowOff>
        </xdr:from>
        <xdr:to>
          <xdr:col>0</xdr:col>
          <xdr:colOff>9525</xdr:colOff>
          <xdr:row>320</xdr:row>
          <xdr:rowOff>104775</xdr:rowOff>
        </xdr:to>
        <xdr:sp macro="" textlink="">
          <xdr:nvSpPr>
            <xdr:cNvPr id="3517" name="Check Box 1469" hidden="1">
              <a:extLst>
                <a:ext uri="{63B3BB69-23CF-44E3-9099-C40C66FF867C}">
                  <a14:compatExt spid="_x0000_s3517"/>
                </a:ext>
                <a:ext uri="{FF2B5EF4-FFF2-40B4-BE49-F238E27FC236}">
                  <a16:creationId xmlns:a16="http://schemas.microsoft.com/office/drawing/2014/main" id="{00000000-0008-0000-0900-0000B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319</xdr:row>
          <xdr:rowOff>0</xdr:rowOff>
        </xdr:from>
        <xdr:to>
          <xdr:col>0</xdr:col>
          <xdr:colOff>9525</xdr:colOff>
          <xdr:row>320</xdr:row>
          <xdr:rowOff>104775</xdr:rowOff>
        </xdr:to>
        <xdr:sp macro="" textlink="">
          <xdr:nvSpPr>
            <xdr:cNvPr id="3518" name="Check Box 1470" hidden="1">
              <a:extLst>
                <a:ext uri="{63B3BB69-23CF-44E3-9099-C40C66FF867C}">
                  <a14:compatExt spid="_x0000_s3518"/>
                </a:ext>
                <a:ext uri="{FF2B5EF4-FFF2-40B4-BE49-F238E27FC236}">
                  <a16:creationId xmlns:a16="http://schemas.microsoft.com/office/drawing/2014/main" id="{00000000-0008-0000-0900-0000B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319</xdr:row>
          <xdr:rowOff>0</xdr:rowOff>
        </xdr:from>
        <xdr:to>
          <xdr:col>0</xdr:col>
          <xdr:colOff>9525</xdr:colOff>
          <xdr:row>320</xdr:row>
          <xdr:rowOff>104775</xdr:rowOff>
        </xdr:to>
        <xdr:sp macro="" textlink="">
          <xdr:nvSpPr>
            <xdr:cNvPr id="3519" name="Check Box 1471" hidden="1">
              <a:extLst>
                <a:ext uri="{63B3BB69-23CF-44E3-9099-C40C66FF867C}">
                  <a14:compatExt spid="_x0000_s3519"/>
                </a:ext>
                <a:ext uri="{FF2B5EF4-FFF2-40B4-BE49-F238E27FC236}">
                  <a16:creationId xmlns:a16="http://schemas.microsoft.com/office/drawing/2014/main" id="{00000000-0008-0000-0900-0000B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320</xdr:row>
          <xdr:rowOff>0</xdr:rowOff>
        </xdr:from>
        <xdr:to>
          <xdr:col>0</xdr:col>
          <xdr:colOff>9525</xdr:colOff>
          <xdr:row>321</xdr:row>
          <xdr:rowOff>104775</xdr:rowOff>
        </xdr:to>
        <xdr:sp macro="" textlink="">
          <xdr:nvSpPr>
            <xdr:cNvPr id="3520" name="Check Box 1472" hidden="1">
              <a:extLst>
                <a:ext uri="{63B3BB69-23CF-44E3-9099-C40C66FF867C}">
                  <a14:compatExt spid="_x0000_s3520"/>
                </a:ext>
                <a:ext uri="{FF2B5EF4-FFF2-40B4-BE49-F238E27FC236}">
                  <a16:creationId xmlns:a16="http://schemas.microsoft.com/office/drawing/2014/main" id="{00000000-0008-0000-0900-0000C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320</xdr:row>
          <xdr:rowOff>0</xdr:rowOff>
        </xdr:from>
        <xdr:to>
          <xdr:col>0</xdr:col>
          <xdr:colOff>9525</xdr:colOff>
          <xdr:row>321</xdr:row>
          <xdr:rowOff>104775</xdr:rowOff>
        </xdr:to>
        <xdr:sp macro="" textlink="">
          <xdr:nvSpPr>
            <xdr:cNvPr id="3521" name="Check Box 1473" hidden="1">
              <a:extLst>
                <a:ext uri="{63B3BB69-23CF-44E3-9099-C40C66FF867C}">
                  <a14:compatExt spid="_x0000_s3521"/>
                </a:ext>
                <a:ext uri="{FF2B5EF4-FFF2-40B4-BE49-F238E27FC236}">
                  <a16:creationId xmlns:a16="http://schemas.microsoft.com/office/drawing/2014/main" id="{00000000-0008-0000-0900-0000C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322</xdr:row>
          <xdr:rowOff>0</xdr:rowOff>
        </xdr:from>
        <xdr:to>
          <xdr:col>0</xdr:col>
          <xdr:colOff>9525</xdr:colOff>
          <xdr:row>323</xdr:row>
          <xdr:rowOff>104775</xdr:rowOff>
        </xdr:to>
        <xdr:sp macro="" textlink="">
          <xdr:nvSpPr>
            <xdr:cNvPr id="3522" name="Check Box 1474" hidden="1">
              <a:extLst>
                <a:ext uri="{63B3BB69-23CF-44E3-9099-C40C66FF867C}">
                  <a14:compatExt spid="_x0000_s3522"/>
                </a:ext>
                <a:ext uri="{FF2B5EF4-FFF2-40B4-BE49-F238E27FC236}">
                  <a16:creationId xmlns:a16="http://schemas.microsoft.com/office/drawing/2014/main" id="{00000000-0008-0000-0900-0000C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322</xdr:row>
          <xdr:rowOff>0</xdr:rowOff>
        </xdr:from>
        <xdr:to>
          <xdr:col>0</xdr:col>
          <xdr:colOff>9525</xdr:colOff>
          <xdr:row>323</xdr:row>
          <xdr:rowOff>104775</xdr:rowOff>
        </xdr:to>
        <xdr:sp macro="" textlink="">
          <xdr:nvSpPr>
            <xdr:cNvPr id="3523" name="Check Box 1475" hidden="1">
              <a:extLst>
                <a:ext uri="{63B3BB69-23CF-44E3-9099-C40C66FF867C}">
                  <a14:compatExt spid="_x0000_s3523"/>
                </a:ext>
                <a:ext uri="{FF2B5EF4-FFF2-40B4-BE49-F238E27FC236}">
                  <a16:creationId xmlns:a16="http://schemas.microsoft.com/office/drawing/2014/main" id="{00000000-0008-0000-0900-0000C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322</xdr:row>
          <xdr:rowOff>0</xdr:rowOff>
        </xdr:from>
        <xdr:to>
          <xdr:col>0</xdr:col>
          <xdr:colOff>9525</xdr:colOff>
          <xdr:row>323</xdr:row>
          <xdr:rowOff>104775</xdr:rowOff>
        </xdr:to>
        <xdr:sp macro="" textlink="">
          <xdr:nvSpPr>
            <xdr:cNvPr id="3524" name="Check Box 1476" hidden="1">
              <a:extLst>
                <a:ext uri="{63B3BB69-23CF-44E3-9099-C40C66FF867C}">
                  <a14:compatExt spid="_x0000_s3524"/>
                </a:ext>
                <a:ext uri="{FF2B5EF4-FFF2-40B4-BE49-F238E27FC236}">
                  <a16:creationId xmlns:a16="http://schemas.microsoft.com/office/drawing/2014/main" id="{00000000-0008-0000-0900-0000C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322</xdr:row>
          <xdr:rowOff>0</xdr:rowOff>
        </xdr:from>
        <xdr:to>
          <xdr:col>0</xdr:col>
          <xdr:colOff>9525</xdr:colOff>
          <xdr:row>323</xdr:row>
          <xdr:rowOff>104775</xdr:rowOff>
        </xdr:to>
        <xdr:sp macro="" textlink="">
          <xdr:nvSpPr>
            <xdr:cNvPr id="3525" name="Check Box 1477" hidden="1">
              <a:extLst>
                <a:ext uri="{63B3BB69-23CF-44E3-9099-C40C66FF867C}">
                  <a14:compatExt spid="_x0000_s3525"/>
                </a:ext>
                <a:ext uri="{FF2B5EF4-FFF2-40B4-BE49-F238E27FC236}">
                  <a16:creationId xmlns:a16="http://schemas.microsoft.com/office/drawing/2014/main" id="{00000000-0008-0000-0900-0000C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323</xdr:row>
          <xdr:rowOff>0</xdr:rowOff>
        </xdr:from>
        <xdr:to>
          <xdr:col>0</xdr:col>
          <xdr:colOff>9525</xdr:colOff>
          <xdr:row>324</xdr:row>
          <xdr:rowOff>104775</xdr:rowOff>
        </xdr:to>
        <xdr:sp macro="" textlink="">
          <xdr:nvSpPr>
            <xdr:cNvPr id="3526" name="Check Box 1478" hidden="1">
              <a:extLst>
                <a:ext uri="{63B3BB69-23CF-44E3-9099-C40C66FF867C}">
                  <a14:compatExt spid="_x0000_s3526"/>
                </a:ext>
                <a:ext uri="{FF2B5EF4-FFF2-40B4-BE49-F238E27FC236}">
                  <a16:creationId xmlns:a16="http://schemas.microsoft.com/office/drawing/2014/main" id="{00000000-0008-0000-0900-0000C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323</xdr:row>
          <xdr:rowOff>0</xdr:rowOff>
        </xdr:from>
        <xdr:to>
          <xdr:col>0</xdr:col>
          <xdr:colOff>9525</xdr:colOff>
          <xdr:row>324</xdr:row>
          <xdr:rowOff>104775</xdr:rowOff>
        </xdr:to>
        <xdr:sp macro="" textlink="">
          <xdr:nvSpPr>
            <xdr:cNvPr id="3527" name="Check Box 1479" hidden="1">
              <a:extLst>
                <a:ext uri="{63B3BB69-23CF-44E3-9099-C40C66FF867C}">
                  <a14:compatExt spid="_x0000_s3527"/>
                </a:ext>
                <a:ext uri="{FF2B5EF4-FFF2-40B4-BE49-F238E27FC236}">
                  <a16:creationId xmlns:a16="http://schemas.microsoft.com/office/drawing/2014/main" id="{00000000-0008-0000-0900-0000C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325</xdr:row>
          <xdr:rowOff>0</xdr:rowOff>
        </xdr:from>
        <xdr:to>
          <xdr:col>0</xdr:col>
          <xdr:colOff>9525</xdr:colOff>
          <xdr:row>326</xdr:row>
          <xdr:rowOff>104775</xdr:rowOff>
        </xdr:to>
        <xdr:sp macro="" textlink="">
          <xdr:nvSpPr>
            <xdr:cNvPr id="3528" name="Check Box 1480" hidden="1">
              <a:extLst>
                <a:ext uri="{63B3BB69-23CF-44E3-9099-C40C66FF867C}">
                  <a14:compatExt spid="_x0000_s3528"/>
                </a:ext>
                <a:ext uri="{FF2B5EF4-FFF2-40B4-BE49-F238E27FC236}">
                  <a16:creationId xmlns:a16="http://schemas.microsoft.com/office/drawing/2014/main" id="{00000000-0008-0000-0900-0000C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325</xdr:row>
          <xdr:rowOff>0</xdr:rowOff>
        </xdr:from>
        <xdr:to>
          <xdr:col>0</xdr:col>
          <xdr:colOff>9525</xdr:colOff>
          <xdr:row>326</xdr:row>
          <xdr:rowOff>104775</xdr:rowOff>
        </xdr:to>
        <xdr:sp macro="" textlink="">
          <xdr:nvSpPr>
            <xdr:cNvPr id="3529" name="Check Box 1481" hidden="1">
              <a:extLst>
                <a:ext uri="{63B3BB69-23CF-44E3-9099-C40C66FF867C}">
                  <a14:compatExt spid="_x0000_s3529"/>
                </a:ext>
                <a:ext uri="{FF2B5EF4-FFF2-40B4-BE49-F238E27FC236}">
                  <a16:creationId xmlns:a16="http://schemas.microsoft.com/office/drawing/2014/main" id="{00000000-0008-0000-0900-0000C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325</xdr:row>
          <xdr:rowOff>0</xdr:rowOff>
        </xdr:from>
        <xdr:to>
          <xdr:col>0</xdr:col>
          <xdr:colOff>9525</xdr:colOff>
          <xdr:row>326</xdr:row>
          <xdr:rowOff>104775</xdr:rowOff>
        </xdr:to>
        <xdr:sp macro="" textlink="">
          <xdr:nvSpPr>
            <xdr:cNvPr id="3530" name="Check Box 1482" hidden="1">
              <a:extLst>
                <a:ext uri="{63B3BB69-23CF-44E3-9099-C40C66FF867C}">
                  <a14:compatExt spid="_x0000_s3530"/>
                </a:ext>
                <a:ext uri="{FF2B5EF4-FFF2-40B4-BE49-F238E27FC236}">
                  <a16:creationId xmlns:a16="http://schemas.microsoft.com/office/drawing/2014/main" id="{00000000-0008-0000-0900-0000C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325</xdr:row>
          <xdr:rowOff>0</xdr:rowOff>
        </xdr:from>
        <xdr:to>
          <xdr:col>0</xdr:col>
          <xdr:colOff>9525</xdr:colOff>
          <xdr:row>326</xdr:row>
          <xdr:rowOff>104775</xdr:rowOff>
        </xdr:to>
        <xdr:sp macro="" textlink="">
          <xdr:nvSpPr>
            <xdr:cNvPr id="3531" name="Check Box 1483" hidden="1">
              <a:extLst>
                <a:ext uri="{63B3BB69-23CF-44E3-9099-C40C66FF867C}">
                  <a14:compatExt spid="_x0000_s3531"/>
                </a:ext>
                <a:ext uri="{FF2B5EF4-FFF2-40B4-BE49-F238E27FC236}">
                  <a16:creationId xmlns:a16="http://schemas.microsoft.com/office/drawing/2014/main" id="{00000000-0008-0000-0900-0000C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326</xdr:row>
          <xdr:rowOff>0</xdr:rowOff>
        </xdr:from>
        <xdr:to>
          <xdr:col>0</xdr:col>
          <xdr:colOff>9525</xdr:colOff>
          <xdr:row>327</xdr:row>
          <xdr:rowOff>104775</xdr:rowOff>
        </xdr:to>
        <xdr:sp macro="" textlink="">
          <xdr:nvSpPr>
            <xdr:cNvPr id="3532" name="Check Box 1484" hidden="1">
              <a:extLst>
                <a:ext uri="{63B3BB69-23CF-44E3-9099-C40C66FF867C}">
                  <a14:compatExt spid="_x0000_s3532"/>
                </a:ext>
                <a:ext uri="{FF2B5EF4-FFF2-40B4-BE49-F238E27FC236}">
                  <a16:creationId xmlns:a16="http://schemas.microsoft.com/office/drawing/2014/main" id="{00000000-0008-0000-0900-0000C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326</xdr:row>
          <xdr:rowOff>0</xdr:rowOff>
        </xdr:from>
        <xdr:to>
          <xdr:col>0</xdr:col>
          <xdr:colOff>9525</xdr:colOff>
          <xdr:row>327</xdr:row>
          <xdr:rowOff>104775</xdr:rowOff>
        </xdr:to>
        <xdr:sp macro="" textlink="">
          <xdr:nvSpPr>
            <xdr:cNvPr id="3533" name="Check Box 1485" hidden="1">
              <a:extLst>
                <a:ext uri="{63B3BB69-23CF-44E3-9099-C40C66FF867C}">
                  <a14:compatExt spid="_x0000_s3533"/>
                </a:ext>
                <a:ext uri="{FF2B5EF4-FFF2-40B4-BE49-F238E27FC236}">
                  <a16:creationId xmlns:a16="http://schemas.microsoft.com/office/drawing/2014/main" id="{00000000-0008-0000-0900-0000C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328</xdr:row>
          <xdr:rowOff>0</xdr:rowOff>
        </xdr:from>
        <xdr:to>
          <xdr:col>0</xdr:col>
          <xdr:colOff>9525</xdr:colOff>
          <xdr:row>329</xdr:row>
          <xdr:rowOff>104775</xdr:rowOff>
        </xdr:to>
        <xdr:sp macro="" textlink="">
          <xdr:nvSpPr>
            <xdr:cNvPr id="3534" name="Check Box 1486" hidden="1">
              <a:extLst>
                <a:ext uri="{63B3BB69-23CF-44E3-9099-C40C66FF867C}">
                  <a14:compatExt spid="_x0000_s3534"/>
                </a:ext>
                <a:ext uri="{FF2B5EF4-FFF2-40B4-BE49-F238E27FC236}">
                  <a16:creationId xmlns:a16="http://schemas.microsoft.com/office/drawing/2014/main" id="{00000000-0008-0000-0900-0000C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328</xdr:row>
          <xdr:rowOff>0</xdr:rowOff>
        </xdr:from>
        <xdr:to>
          <xdr:col>0</xdr:col>
          <xdr:colOff>9525</xdr:colOff>
          <xdr:row>329</xdr:row>
          <xdr:rowOff>104775</xdr:rowOff>
        </xdr:to>
        <xdr:sp macro="" textlink="">
          <xdr:nvSpPr>
            <xdr:cNvPr id="3535" name="Check Box 1487" hidden="1">
              <a:extLst>
                <a:ext uri="{63B3BB69-23CF-44E3-9099-C40C66FF867C}">
                  <a14:compatExt spid="_x0000_s3535"/>
                </a:ext>
                <a:ext uri="{FF2B5EF4-FFF2-40B4-BE49-F238E27FC236}">
                  <a16:creationId xmlns:a16="http://schemas.microsoft.com/office/drawing/2014/main" id="{00000000-0008-0000-0900-0000C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328</xdr:row>
          <xdr:rowOff>0</xdr:rowOff>
        </xdr:from>
        <xdr:to>
          <xdr:col>0</xdr:col>
          <xdr:colOff>9525</xdr:colOff>
          <xdr:row>329</xdr:row>
          <xdr:rowOff>104775</xdr:rowOff>
        </xdr:to>
        <xdr:sp macro="" textlink="">
          <xdr:nvSpPr>
            <xdr:cNvPr id="3536" name="Check Box 1488" hidden="1">
              <a:extLst>
                <a:ext uri="{63B3BB69-23CF-44E3-9099-C40C66FF867C}">
                  <a14:compatExt spid="_x0000_s3536"/>
                </a:ext>
                <a:ext uri="{FF2B5EF4-FFF2-40B4-BE49-F238E27FC236}">
                  <a16:creationId xmlns:a16="http://schemas.microsoft.com/office/drawing/2014/main" id="{00000000-0008-0000-0900-0000D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328</xdr:row>
          <xdr:rowOff>0</xdr:rowOff>
        </xdr:from>
        <xdr:to>
          <xdr:col>0</xdr:col>
          <xdr:colOff>9525</xdr:colOff>
          <xdr:row>329</xdr:row>
          <xdr:rowOff>104775</xdr:rowOff>
        </xdr:to>
        <xdr:sp macro="" textlink="">
          <xdr:nvSpPr>
            <xdr:cNvPr id="3537" name="Check Box 1489" hidden="1">
              <a:extLst>
                <a:ext uri="{63B3BB69-23CF-44E3-9099-C40C66FF867C}">
                  <a14:compatExt spid="_x0000_s3537"/>
                </a:ext>
                <a:ext uri="{FF2B5EF4-FFF2-40B4-BE49-F238E27FC236}">
                  <a16:creationId xmlns:a16="http://schemas.microsoft.com/office/drawing/2014/main" id="{00000000-0008-0000-0900-0000D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329</xdr:row>
          <xdr:rowOff>0</xdr:rowOff>
        </xdr:from>
        <xdr:to>
          <xdr:col>0</xdr:col>
          <xdr:colOff>9525</xdr:colOff>
          <xdr:row>330</xdr:row>
          <xdr:rowOff>104775</xdr:rowOff>
        </xdr:to>
        <xdr:sp macro="" textlink="">
          <xdr:nvSpPr>
            <xdr:cNvPr id="3538" name="Check Box 1490" hidden="1">
              <a:extLst>
                <a:ext uri="{63B3BB69-23CF-44E3-9099-C40C66FF867C}">
                  <a14:compatExt spid="_x0000_s3538"/>
                </a:ext>
                <a:ext uri="{FF2B5EF4-FFF2-40B4-BE49-F238E27FC236}">
                  <a16:creationId xmlns:a16="http://schemas.microsoft.com/office/drawing/2014/main" id="{00000000-0008-0000-0900-0000D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329</xdr:row>
          <xdr:rowOff>0</xdr:rowOff>
        </xdr:from>
        <xdr:to>
          <xdr:col>0</xdr:col>
          <xdr:colOff>9525</xdr:colOff>
          <xdr:row>330</xdr:row>
          <xdr:rowOff>104775</xdr:rowOff>
        </xdr:to>
        <xdr:sp macro="" textlink="">
          <xdr:nvSpPr>
            <xdr:cNvPr id="3539" name="Check Box 1491" hidden="1">
              <a:extLst>
                <a:ext uri="{63B3BB69-23CF-44E3-9099-C40C66FF867C}">
                  <a14:compatExt spid="_x0000_s3539"/>
                </a:ext>
                <a:ext uri="{FF2B5EF4-FFF2-40B4-BE49-F238E27FC236}">
                  <a16:creationId xmlns:a16="http://schemas.microsoft.com/office/drawing/2014/main" id="{00000000-0008-0000-0900-0000D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331</xdr:row>
          <xdr:rowOff>0</xdr:rowOff>
        </xdr:from>
        <xdr:to>
          <xdr:col>0</xdr:col>
          <xdr:colOff>9525</xdr:colOff>
          <xdr:row>332</xdr:row>
          <xdr:rowOff>104775</xdr:rowOff>
        </xdr:to>
        <xdr:sp macro="" textlink="">
          <xdr:nvSpPr>
            <xdr:cNvPr id="3540" name="Check Box 1492" hidden="1">
              <a:extLst>
                <a:ext uri="{63B3BB69-23CF-44E3-9099-C40C66FF867C}">
                  <a14:compatExt spid="_x0000_s3540"/>
                </a:ext>
                <a:ext uri="{FF2B5EF4-FFF2-40B4-BE49-F238E27FC236}">
                  <a16:creationId xmlns:a16="http://schemas.microsoft.com/office/drawing/2014/main" id="{00000000-0008-0000-0900-0000D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331</xdr:row>
          <xdr:rowOff>0</xdr:rowOff>
        </xdr:from>
        <xdr:to>
          <xdr:col>0</xdr:col>
          <xdr:colOff>9525</xdr:colOff>
          <xdr:row>332</xdr:row>
          <xdr:rowOff>104775</xdr:rowOff>
        </xdr:to>
        <xdr:sp macro="" textlink="">
          <xdr:nvSpPr>
            <xdr:cNvPr id="3541" name="Check Box 1493" hidden="1">
              <a:extLst>
                <a:ext uri="{63B3BB69-23CF-44E3-9099-C40C66FF867C}">
                  <a14:compatExt spid="_x0000_s3541"/>
                </a:ext>
                <a:ext uri="{FF2B5EF4-FFF2-40B4-BE49-F238E27FC236}">
                  <a16:creationId xmlns:a16="http://schemas.microsoft.com/office/drawing/2014/main" id="{00000000-0008-0000-0900-0000D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331</xdr:row>
          <xdr:rowOff>0</xdr:rowOff>
        </xdr:from>
        <xdr:to>
          <xdr:col>0</xdr:col>
          <xdr:colOff>9525</xdr:colOff>
          <xdr:row>332</xdr:row>
          <xdr:rowOff>104775</xdr:rowOff>
        </xdr:to>
        <xdr:sp macro="" textlink="">
          <xdr:nvSpPr>
            <xdr:cNvPr id="3542" name="Check Box 1494" hidden="1">
              <a:extLst>
                <a:ext uri="{63B3BB69-23CF-44E3-9099-C40C66FF867C}">
                  <a14:compatExt spid="_x0000_s3542"/>
                </a:ext>
                <a:ext uri="{FF2B5EF4-FFF2-40B4-BE49-F238E27FC236}">
                  <a16:creationId xmlns:a16="http://schemas.microsoft.com/office/drawing/2014/main" id="{00000000-0008-0000-0900-0000D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331</xdr:row>
          <xdr:rowOff>0</xdr:rowOff>
        </xdr:from>
        <xdr:to>
          <xdr:col>0</xdr:col>
          <xdr:colOff>9525</xdr:colOff>
          <xdr:row>332</xdr:row>
          <xdr:rowOff>104775</xdr:rowOff>
        </xdr:to>
        <xdr:sp macro="" textlink="">
          <xdr:nvSpPr>
            <xdr:cNvPr id="3543" name="Check Box 1495" hidden="1">
              <a:extLst>
                <a:ext uri="{63B3BB69-23CF-44E3-9099-C40C66FF867C}">
                  <a14:compatExt spid="_x0000_s3543"/>
                </a:ext>
                <a:ext uri="{FF2B5EF4-FFF2-40B4-BE49-F238E27FC236}">
                  <a16:creationId xmlns:a16="http://schemas.microsoft.com/office/drawing/2014/main" id="{00000000-0008-0000-0900-0000D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332</xdr:row>
          <xdr:rowOff>0</xdr:rowOff>
        </xdr:from>
        <xdr:to>
          <xdr:col>0</xdr:col>
          <xdr:colOff>9525</xdr:colOff>
          <xdr:row>333</xdr:row>
          <xdr:rowOff>104775</xdr:rowOff>
        </xdr:to>
        <xdr:sp macro="" textlink="">
          <xdr:nvSpPr>
            <xdr:cNvPr id="3544" name="Check Box 1496" hidden="1">
              <a:extLst>
                <a:ext uri="{63B3BB69-23CF-44E3-9099-C40C66FF867C}">
                  <a14:compatExt spid="_x0000_s3544"/>
                </a:ext>
                <a:ext uri="{FF2B5EF4-FFF2-40B4-BE49-F238E27FC236}">
                  <a16:creationId xmlns:a16="http://schemas.microsoft.com/office/drawing/2014/main" id="{00000000-0008-0000-0900-0000D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332</xdr:row>
          <xdr:rowOff>0</xdr:rowOff>
        </xdr:from>
        <xdr:to>
          <xdr:col>0</xdr:col>
          <xdr:colOff>9525</xdr:colOff>
          <xdr:row>333</xdr:row>
          <xdr:rowOff>104775</xdr:rowOff>
        </xdr:to>
        <xdr:sp macro="" textlink="">
          <xdr:nvSpPr>
            <xdr:cNvPr id="3545" name="Check Box 1497" hidden="1">
              <a:extLst>
                <a:ext uri="{63B3BB69-23CF-44E3-9099-C40C66FF867C}">
                  <a14:compatExt spid="_x0000_s3545"/>
                </a:ext>
                <a:ext uri="{FF2B5EF4-FFF2-40B4-BE49-F238E27FC236}">
                  <a16:creationId xmlns:a16="http://schemas.microsoft.com/office/drawing/2014/main" id="{00000000-0008-0000-0900-0000D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334</xdr:row>
          <xdr:rowOff>0</xdr:rowOff>
        </xdr:from>
        <xdr:to>
          <xdr:col>0</xdr:col>
          <xdr:colOff>9525</xdr:colOff>
          <xdr:row>335</xdr:row>
          <xdr:rowOff>104775</xdr:rowOff>
        </xdr:to>
        <xdr:sp macro="" textlink="">
          <xdr:nvSpPr>
            <xdr:cNvPr id="3546" name="Check Box 1498" hidden="1">
              <a:extLst>
                <a:ext uri="{63B3BB69-23CF-44E3-9099-C40C66FF867C}">
                  <a14:compatExt spid="_x0000_s3546"/>
                </a:ext>
                <a:ext uri="{FF2B5EF4-FFF2-40B4-BE49-F238E27FC236}">
                  <a16:creationId xmlns:a16="http://schemas.microsoft.com/office/drawing/2014/main" id="{00000000-0008-0000-0900-0000D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334</xdr:row>
          <xdr:rowOff>0</xdr:rowOff>
        </xdr:from>
        <xdr:to>
          <xdr:col>0</xdr:col>
          <xdr:colOff>9525</xdr:colOff>
          <xdr:row>335</xdr:row>
          <xdr:rowOff>104775</xdr:rowOff>
        </xdr:to>
        <xdr:sp macro="" textlink="">
          <xdr:nvSpPr>
            <xdr:cNvPr id="3547" name="Check Box 1499" hidden="1">
              <a:extLst>
                <a:ext uri="{63B3BB69-23CF-44E3-9099-C40C66FF867C}">
                  <a14:compatExt spid="_x0000_s3547"/>
                </a:ext>
                <a:ext uri="{FF2B5EF4-FFF2-40B4-BE49-F238E27FC236}">
                  <a16:creationId xmlns:a16="http://schemas.microsoft.com/office/drawing/2014/main" id="{00000000-0008-0000-0900-0000D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334</xdr:row>
          <xdr:rowOff>0</xdr:rowOff>
        </xdr:from>
        <xdr:to>
          <xdr:col>0</xdr:col>
          <xdr:colOff>9525</xdr:colOff>
          <xdr:row>335</xdr:row>
          <xdr:rowOff>104775</xdr:rowOff>
        </xdr:to>
        <xdr:sp macro="" textlink="">
          <xdr:nvSpPr>
            <xdr:cNvPr id="3548" name="Check Box 1500" hidden="1">
              <a:extLst>
                <a:ext uri="{63B3BB69-23CF-44E3-9099-C40C66FF867C}">
                  <a14:compatExt spid="_x0000_s3548"/>
                </a:ext>
                <a:ext uri="{FF2B5EF4-FFF2-40B4-BE49-F238E27FC236}">
                  <a16:creationId xmlns:a16="http://schemas.microsoft.com/office/drawing/2014/main" id="{00000000-0008-0000-0900-0000D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334</xdr:row>
          <xdr:rowOff>0</xdr:rowOff>
        </xdr:from>
        <xdr:to>
          <xdr:col>0</xdr:col>
          <xdr:colOff>9525</xdr:colOff>
          <xdr:row>335</xdr:row>
          <xdr:rowOff>104775</xdr:rowOff>
        </xdr:to>
        <xdr:sp macro="" textlink="">
          <xdr:nvSpPr>
            <xdr:cNvPr id="3549" name="Check Box 1501" hidden="1">
              <a:extLst>
                <a:ext uri="{63B3BB69-23CF-44E3-9099-C40C66FF867C}">
                  <a14:compatExt spid="_x0000_s3549"/>
                </a:ext>
                <a:ext uri="{FF2B5EF4-FFF2-40B4-BE49-F238E27FC236}">
                  <a16:creationId xmlns:a16="http://schemas.microsoft.com/office/drawing/2014/main" id="{00000000-0008-0000-0900-0000D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335</xdr:row>
          <xdr:rowOff>0</xdr:rowOff>
        </xdr:from>
        <xdr:to>
          <xdr:col>0</xdr:col>
          <xdr:colOff>9525</xdr:colOff>
          <xdr:row>336</xdr:row>
          <xdr:rowOff>104775</xdr:rowOff>
        </xdr:to>
        <xdr:sp macro="" textlink="">
          <xdr:nvSpPr>
            <xdr:cNvPr id="3550" name="Check Box 1502" hidden="1">
              <a:extLst>
                <a:ext uri="{63B3BB69-23CF-44E3-9099-C40C66FF867C}">
                  <a14:compatExt spid="_x0000_s3550"/>
                </a:ext>
                <a:ext uri="{FF2B5EF4-FFF2-40B4-BE49-F238E27FC236}">
                  <a16:creationId xmlns:a16="http://schemas.microsoft.com/office/drawing/2014/main" id="{00000000-0008-0000-0900-0000D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335</xdr:row>
          <xdr:rowOff>0</xdr:rowOff>
        </xdr:from>
        <xdr:to>
          <xdr:col>0</xdr:col>
          <xdr:colOff>9525</xdr:colOff>
          <xdr:row>336</xdr:row>
          <xdr:rowOff>104775</xdr:rowOff>
        </xdr:to>
        <xdr:sp macro="" textlink="">
          <xdr:nvSpPr>
            <xdr:cNvPr id="3551" name="Check Box 1503" hidden="1">
              <a:extLst>
                <a:ext uri="{63B3BB69-23CF-44E3-9099-C40C66FF867C}">
                  <a14:compatExt spid="_x0000_s3551"/>
                </a:ext>
                <a:ext uri="{FF2B5EF4-FFF2-40B4-BE49-F238E27FC236}">
                  <a16:creationId xmlns:a16="http://schemas.microsoft.com/office/drawing/2014/main" id="{00000000-0008-0000-0900-0000D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337</xdr:row>
          <xdr:rowOff>0</xdr:rowOff>
        </xdr:from>
        <xdr:to>
          <xdr:col>0</xdr:col>
          <xdr:colOff>9525</xdr:colOff>
          <xdr:row>338</xdr:row>
          <xdr:rowOff>104775</xdr:rowOff>
        </xdr:to>
        <xdr:sp macro="" textlink="">
          <xdr:nvSpPr>
            <xdr:cNvPr id="3552" name="Check Box 1504" hidden="1">
              <a:extLst>
                <a:ext uri="{63B3BB69-23CF-44E3-9099-C40C66FF867C}">
                  <a14:compatExt spid="_x0000_s3552"/>
                </a:ext>
                <a:ext uri="{FF2B5EF4-FFF2-40B4-BE49-F238E27FC236}">
                  <a16:creationId xmlns:a16="http://schemas.microsoft.com/office/drawing/2014/main" id="{00000000-0008-0000-0900-0000E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337</xdr:row>
          <xdr:rowOff>0</xdr:rowOff>
        </xdr:from>
        <xdr:to>
          <xdr:col>0</xdr:col>
          <xdr:colOff>9525</xdr:colOff>
          <xdr:row>338</xdr:row>
          <xdr:rowOff>104775</xdr:rowOff>
        </xdr:to>
        <xdr:sp macro="" textlink="">
          <xdr:nvSpPr>
            <xdr:cNvPr id="3553" name="Check Box 1505" hidden="1">
              <a:extLst>
                <a:ext uri="{63B3BB69-23CF-44E3-9099-C40C66FF867C}">
                  <a14:compatExt spid="_x0000_s3553"/>
                </a:ext>
                <a:ext uri="{FF2B5EF4-FFF2-40B4-BE49-F238E27FC236}">
                  <a16:creationId xmlns:a16="http://schemas.microsoft.com/office/drawing/2014/main" id="{00000000-0008-0000-0900-0000E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337</xdr:row>
          <xdr:rowOff>0</xdr:rowOff>
        </xdr:from>
        <xdr:to>
          <xdr:col>0</xdr:col>
          <xdr:colOff>9525</xdr:colOff>
          <xdr:row>338</xdr:row>
          <xdr:rowOff>104775</xdr:rowOff>
        </xdr:to>
        <xdr:sp macro="" textlink="">
          <xdr:nvSpPr>
            <xdr:cNvPr id="3554" name="Check Box 1506" hidden="1">
              <a:extLst>
                <a:ext uri="{63B3BB69-23CF-44E3-9099-C40C66FF867C}">
                  <a14:compatExt spid="_x0000_s3554"/>
                </a:ext>
                <a:ext uri="{FF2B5EF4-FFF2-40B4-BE49-F238E27FC236}">
                  <a16:creationId xmlns:a16="http://schemas.microsoft.com/office/drawing/2014/main" id="{00000000-0008-0000-0900-0000E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337</xdr:row>
          <xdr:rowOff>0</xdr:rowOff>
        </xdr:from>
        <xdr:to>
          <xdr:col>0</xdr:col>
          <xdr:colOff>9525</xdr:colOff>
          <xdr:row>338</xdr:row>
          <xdr:rowOff>104775</xdr:rowOff>
        </xdr:to>
        <xdr:sp macro="" textlink="">
          <xdr:nvSpPr>
            <xdr:cNvPr id="3555" name="Check Box 1507" hidden="1">
              <a:extLst>
                <a:ext uri="{63B3BB69-23CF-44E3-9099-C40C66FF867C}">
                  <a14:compatExt spid="_x0000_s3555"/>
                </a:ext>
                <a:ext uri="{FF2B5EF4-FFF2-40B4-BE49-F238E27FC236}">
                  <a16:creationId xmlns:a16="http://schemas.microsoft.com/office/drawing/2014/main" id="{00000000-0008-0000-0900-0000E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338</xdr:row>
          <xdr:rowOff>0</xdr:rowOff>
        </xdr:from>
        <xdr:to>
          <xdr:col>0</xdr:col>
          <xdr:colOff>9525</xdr:colOff>
          <xdr:row>339</xdr:row>
          <xdr:rowOff>104775</xdr:rowOff>
        </xdr:to>
        <xdr:sp macro="" textlink="">
          <xdr:nvSpPr>
            <xdr:cNvPr id="3556" name="Check Box 1508" hidden="1">
              <a:extLst>
                <a:ext uri="{63B3BB69-23CF-44E3-9099-C40C66FF867C}">
                  <a14:compatExt spid="_x0000_s3556"/>
                </a:ext>
                <a:ext uri="{FF2B5EF4-FFF2-40B4-BE49-F238E27FC236}">
                  <a16:creationId xmlns:a16="http://schemas.microsoft.com/office/drawing/2014/main" id="{00000000-0008-0000-0900-0000E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338</xdr:row>
          <xdr:rowOff>0</xdr:rowOff>
        </xdr:from>
        <xdr:to>
          <xdr:col>0</xdr:col>
          <xdr:colOff>9525</xdr:colOff>
          <xdr:row>339</xdr:row>
          <xdr:rowOff>104775</xdr:rowOff>
        </xdr:to>
        <xdr:sp macro="" textlink="">
          <xdr:nvSpPr>
            <xdr:cNvPr id="3557" name="Check Box 1509" hidden="1">
              <a:extLst>
                <a:ext uri="{63B3BB69-23CF-44E3-9099-C40C66FF867C}">
                  <a14:compatExt spid="_x0000_s3557"/>
                </a:ext>
                <a:ext uri="{FF2B5EF4-FFF2-40B4-BE49-F238E27FC236}">
                  <a16:creationId xmlns:a16="http://schemas.microsoft.com/office/drawing/2014/main" id="{00000000-0008-0000-0900-0000E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340</xdr:row>
          <xdr:rowOff>0</xdr:rowOff>
        </xdr:from>
        <xdr:to>
          <xdr:col>0</xdr:col>
          <xdr:colOff>9525</xdr:colOff>
          <xdr:row>341</xdr:row>
          <xdr:rowOff>104775</xdr:rowOff>
        </xdr:to>
        <xdr:sp macro="" textlink="">
          <xdr:nvSpPr>
            <xdr:cNvPr id="3558" name="Check Box 1510" hidden="1">
              <a:extLst>
                <a:ext uri="{63B3BB69-23CF-44E3-9099-C40C66FF867C}">
                  <a14:compatExt spid="_x0000_s3558"/>
                </a:ext>
                <a:ext uri="{FF2B5EF4-FFF2-40B4-BE49-F238E27FC236}">
                  <a16:creationId xmlns:a16="http://schemas.microsoft.com/office/drawing/2014/main" id="{00000000-0008-0000-0900-0000E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340</xdr:row>
          <xdr:rowOff>0</xdr:rowOff>
        </xdr:from>
        <xdr:to>
          <xdr:col>0</xdr:col>
          <xdr:colOff>9525</xdr:colOff>
          <xdr:row>341</xdr:row>
          <xdr:rowOff>104775</xdr:rowOff>
        </xdr:to>
        <xdr:sp macro="" textlink="">
          <xdr:nvSpPr>
            <xdr:cNvPr id="3559" name="Check Box 1511" hidden="1">
              <a:extLst>
                <a:ext uri="{63B3BB69-23CF-44E3-9099-C40C66FF867C}">
                  <a14:compatExt spid="_x0000_s3559"/>
                </a:ext>
                <a:ext uri="{FF2B5EF4-FFF2-40B4-BE49-F238E27FC236}">
                  <a16:creationId xmlns:a16="http://schemas.microsoft.com/office/drawing/2014/main" id="{00000000-0008-0000-0900-0000E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340</xdr:row>
          <xdr:rowOff>0</xdr:rowOff>
        </xdr:from>
        <xdr:to>
          <xdr:col>0</xdr:col>
          <xdr:colOff>9525</xdr:colOff>
          <xdr:row>341</xdr:row>
          <xdr:rowOff>104775</xdr:rowOff>
        </xdr:to>
        <xdr:sp macro="" textlink="">
          <xdr:nvSpPr>
            <xdr:cNvPr id="3560" name="Check Box 1512" hidden="1">
              <a:extLst>
                <a:ext uri="{63B3BB69-23CF-44E3-9099-C40C66FF867C}">
                  <a14:compatExt spid="_x0000_s3560"/>
                </a:ext>
                <a:ext uri="{FF2B5EF4-FFF2-40B4-BE49-F238E27FC236}">
                  <a16:creationId xmlns:a16="http://schemas.microsoft.com/office/drawing/2014/main" id="{00000000-0008-0000-0900-0000E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340</xdr:row>
          <xdr:rowOff>0</xdr:rowOff>
        </xdr:from>
        <xdr:to>
          <xdr:col>0</xdr:col>
          <xdr:colOff>9525</xdr:colOff>
          <xdr:row>341</xdr:row>
          <xdr:rowOff>104775</xdr:rowOff>
        </xdr:to>
        <xdr:sp macro="" textlink="">
          <xdr:nvSpPr>
            <xdr:cNvPr id="3561" name="Check Box 1513" hidden="1">
              <a:extLst>
                <a:ext uri="{63B3BB69-23CF-44E3-9099-C40C66FF867C}">
                  <a14:compatExt spid="_x0000_s3561"/>
                </a:ext>
                <a:ext uri="{FF2B5EF4-FFF2-40B4-BE49-F238E27FC236}">
                  <a16:creationId xmlns:a16="http://schemas.microsoft.com/office/drawing/2014/main" id="{00000000-0008-0000-0900-0000E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341</xdr:row>
          <xdr:rowOff>0</xdr:rowOff>
        </xdr:from>
        <xdr:to>
          <xdr:col>0</xdr:col>
          <xdr:colOff>9525</xdr:colOff>
          <xdr:row>342</xdr:row>
          <xdr:rowOff>104775</xdr:rowOff>
        </xdr:to>
        <xdr:sp macro="" textlink="">
          <xdr:nvSpPr>
            <xdr:cNvPr id="3562" name="Check Box 1514" hidden="1">
              <a:extLst>
                <a:ext uri="{63B3BB69-23CF-44E3-9099-C40C66FF867C}">
                  <a14:compatExt spid="_x0000_s3562"/>
                </a:ext>
                <a:ext uri="{FF2B5EF4-FFF2-40B4-BE49-F238E27FC236}">
                  <a16:creationId xmlns:a16="http://schemas.microsoft.com/office/drawing/2014/main" id="{00000000-0008-0000-0900-0000E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341</xdr:row>
          <xdr:rowOff>0</xdr:rowOff>
        </xdr:from>
        <xdr:to>
          <xdr:col>0</xdr:col>
          <xdr:colOff>9525</xdr:colOff>
          <xdr:row>342</xdr:row>
          <xdr:rowOff>104775</xdr:rowOff>
        </xdr:to>
        <xdr:sp macro="" textlink="">
          <xdr:nvSpPr>
            <xdr:cNvPr id="3563" name="Check Box 1515" hidden="1">
              <a:extLst>
                <a:ext uri="{63B3BB69-23CF-44E3-9099-C40C66FF867C}">
                  <a14:compatExt spid="_x0000_s3563"/>
                </a:ext>
                <a:ext uri="{FF2B5EF4-FFF2-40B4-BE49-F238E27FC236}">
                  <a16:creationId xmlns:a16="http://schemas.microsoft.com/office/drawing/2014/main" id="{00000000-0008-0000-0900-0000E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343</xdr:row>
          <xdr:rowOff>0</xdr:rowOff>
        </xdr:from>
        <xdr:to>
          <xdr:col>0</xdr:col>
          <xdr:colOff>9525</xdr:colOff>
          <xdr:row>344</xdr:row>
          <xdr:rowOff>104775</xdr:rowOff>
        </xdr:to>
        <xdr:sp macro="" textlink="">
          <xdr:nvSpPr>
            <xdr:cNvPr id="3564" name="Check Box 1516" hidden="1">
              <a:extLst>
                <a:ext uri="{63B3BB69-23CF-44E3-9099-C40C66FF867C}">
                  <a14:compatExt spid="_x0000_s3564"/>
                </a:ext>
                <a:ext uri="{FF2B5EF4-FFF2-40B4-BE49-F238E27FC236}">
                  <a16:creationId xmlns:a16="http://schemas.microsoft.com/office/drawing/2014/main" id="{00000000-0008-0000-0900-0000E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343</xdr:row>
          <xdr:rowOff>0</xdr:rowOff>
        </xdr:from>
        <xdr:to>
          <xdr:col>0</xdr:col>
          <xdr:colOff>9525</xdr:colOff>
          <xdr:row>344</xdr:row>
          <xdr:rowOff>104775</xdr:rowOff>
        </xdr:to>
        <xdr:sp macro="" textlink="">
          <xdr:nvSpPr>
            <xdr:cNvPr id="3565" name="Check Box 1517" hidden="1">
              <a:extLst>
                <a:ext uri="{63B3BB69-23CF-44E3-9099-C40C66FF867C}">
                  <a14:compatExt spid="_x0000_s3565"/>
                </a:ext>
                <a:ext uri="{FF2B5EF4-FFF2-40B4-BE49-F238E27FC236}">
                  <a16:creationId xmlns:a16="http://schemas.microsoft.com/office/drawing/2014/main" id="{00000000-0008-0000-0900-0000E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343</xdr:row>
          <xdr:rowOff>0</xdr:rowOff>
        </xdr:from>
        <xdr:to>
          <xdr:col>0</xdr:col>
          <xdr:colOff>9525</xdr:colOff>
          <xdr:row>344</xdr:row>
          <xdr:rowOff>104775</xdr:rowOff>
        </xdr:to>
        <xdr:sp macro="" textlink="">
          <xdr:nvSpPr>
            <xdr:cNvPr id="3566" name="Check Box 1518" hidden="1">
              <a:extLst>
                <a:ext uri="{63B3BB69-23CF-44E3-9099-C40C66FF867C}">
                  <a14:compatExt spid="_x0000_s3566"/>
                </a:ext>
                <a:ext uri="{FF2B5EF4-FFF2-40B4-BE49-F238E27FC236}">
                  <a16:creationId xmlns:a16="http://schemas.microsoft.com/office/drawing/2014/main" id="{00000000-0008-0000-0900-0000E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343</xdr:row>
          <xdr:rowOff>0</xdr:rowOff>
        </xdr:from>
        <xdr:to>
          <xdr:col>0</xdr:col>
          <xdr:colOff>9525</xdr:colOff>
          <xdr:row>344</xdr:row>
          <xdr:rowOff>104775</xdr:rowOff>
        </xdr:to>
        <xdr:sp macro="" textlink="">
          <xdr:nvSpPr>
            <xdr:cNvPr id="3567" name="Check Box 1519" hidden="1">
              <a:extLst>
                <a:ext uri="{63B3BB69-23CF-44E3-9099-C40C66FF867C}">
                  <a14:compatExt spid="_x0000_s3567"/>
                </a:ext>
                <a:ext uri="{FF2B5EF4-FFF2-40B4-BE49-F238E27FC236}">
                  <a16:creationId xmlns:a16="http://schemas.microsoft.com/office/drawing/2014/main" id="{00000000-0008-0000-0900-0000E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344</xdr:row>
          <xdr:rowOff>0</xdr:rowOff>
        </xdr:from>
        <xdr:to>
          <xdr:col>0</xdr:col>
          <xdr:colOff>9525</xdr:colOff>
          <xdr:row>345</xdr:row>
          <xdr:rowOff>104775</xdr:rowOff>
        </xdr:to>
        <xdr:sp macro="" textlink="">
          <xdr:nvSpPr>
            <xdr:cNvPr id="3568" name="Check Box 1520" hidden="1">
              <a:extLst>
                <a:ext uri="{63B3BB69-23CF-44E3-9099-C40C66FF867C}">
                  <a14:compatExt spid="_x0000_s3568"/>
                </a:ext>
                <a:ext uri="{FF2B5EF4-FFF2-40B4-BE49-F238E27FC236}">
                  <a16:creationId xmlns:a16="http://schemas.microsoft.com/office/drawing/2014/main" id="{00000000-0008-0000-0900-0000F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344</xdr:row>
          <xdr:rowOff>0</xdr:rowOff>
        </xdr:from>
        <xdr:to>
          <xdr:col>0</xdr:col>
          <xdr:colOff>9525</xdr:colOff>
          <xdr:row>345</xdr:row>
          <xdr:rowOff>104775</xdr:rowOff>
        </xdr:to>
        <xdr:sp macro="" textlink="">
          <xdr:nvSpPr>
            <xdr:cNvPr id="3569" name="Check Box 1521" hidden="1">
              <a:extLst>
                <a:ext uri="{63B3BB69-23CF-44E3-9099-C40C66FF867C}">
                  <a14:compatExt spid="_x0000_s3569"/>
                </a:ext>
                <a:ext uri="{FF2B5EF4-FFF2-40B4-BE49-F238E27FC236}">
                  <a16:creationId xmlns:a16="http://schemas.microsoft.com/office/drawing/2014/main" id="{00000000-0008-0000-0900-0000F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346</xdr:row>
          <xdr:rowOff>0</xdr:rowOff>
        </xdr:from>
        <xdr:to>
          <xdr:col>0</xdr:col>
          <xdr:colOff>9525</xdr:colOff>
          <xdr:row>347</xdr:row>
          <xdr:rowOff>104775</xdr:rowOff>
        </xdr:to>
        <xdr:sp macro="" textlink="">
          <xdr:nvSpPr>
            <xdr:cNvPr id="3570" name="Check Box 1522" hidden="1">
              <a:extLst>
                <a:ext uri="{63B3BB69-23CF-44E3-9099-C40C66FF867C}">
                  <a14:compatExt spid="_x0000_s3570"/>
                </a:ext>
                <a:ext uri="{FF2B5EF4-FFF2-40B4-BE49-F238E27FC236}">
                  <a16:creationId xmlns:a16="http://schemas.microsoft.com/office/drawing/2014/main" id="{00000000-0008-0000-0900-0000F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346</xdr:row>
          <xdr:rowOff>0</xdr:rowOff>
        </xdr:from>
        <xdr:to>
          <xdr:col>0</xdr:col>
          <xdr:colOff>9525</xdr:colOff>
          <xdr:row>347</xdr:row>
          <xdr:rowOff>104775</xdr:rowOff>
        </xdr:to>
        <xdr:sp macro="" textlink="">
          <xdr:nvSpPr>
            <xdr:cNvPr id="3571" name="Check Box 1523" hidden="1">
              <a:extLst>
                <a:ext uri="{63B3BB69-23CF-44E3-9099-C40C66FF867C}">
                  <a14:compatExt spid="_x0000_s3571"/>
                </a:ext>
                <a:ext uri="{FF2B5EF4-FFF2-40B4-BE49-F238E27FC236}">
                  <a16:creationId xmlns:a16="http://schemas.microsoft.com/office/drawing/2014/main" id="{00000000-0008-0000-0900-0000F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346</xdr:row>
          <xdr:rowOff>0</xdr:rowOff>
        </xdr:from>
        <xdr:to>
          <xdr:col>0</xdr:col>
          <xdr:colOff>9525</xdr:colOff>
          <xdr:row>347</xdr:row>
          <xdr:rowOff>104775</xdr:rowOff>
        </xdr:to>
        <xdr:sp macro="" textlink="">
          <xdr:nvSpPr>
            <xdr:cNvPr id="3572" name="Check Box 1524" hidden="1">
              <a:extLst>
                <a:ext uri="{63B3BB69-23CF-44E3-9099-C40C66FF867C}">
                  <a14:compatExt spid="_x0000_s3572"/>
                </a:ext>
                <a:ext uri="{FF2B5EF4-FFF2-40B4-BE49-F238E27FC236}">
                  <a16:creationId xmlns:a16="http://schemas.microsoft.com/office/drawing/2014/main" id="{00000000-0008-0000-0900-0000F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346</xdr:row>
          <xdr:rowOff>0</xdr:rowOff>
        </xdr:from>
        <xdr:to>
          <xdr:col>0</xdr:col>
          <xdr:colOff>9525</xdr:colOff>
          <xdr:row>347</xdr:row>
          <xdr:rowOff>104775</xdr:rowOff>
        </xdr:to>
        <xdr:sp macro="" textlink="">
          <xdr:nvSpPr>
            <xdr:cNvPr id="3573" name="Check Box 1525" hidden="1">
              <a:extLst>
                <a:ext uri="{63B3BB69-23CF-44E3-9099-C40C66FF867C}">
                  <a14:compatExt spid="_x0000_s3573"/>
                </a:ext>
                <a:ext uri="{FF2B5EF4-FFF2-40B4-BE49-F238E27FC236}">
                  <a16:creationId xmlns:a16="http://schemas.microsoft.com/office/drawing/2014/main" id="{00000000-0008-0000-0900-0000F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347</xdr:row>
          <xdr:rowOff>0</xdr:rowOff>
        </xdr:from>
        <xdr:to>
          <xdr:col>0</xdr:col>
          <xdr:colOff>9525</xdr:colOff>
          <xdr:row>348</xdr:row>
          <xdr:rowOff>104775</xdr:rowOff>
        </xdr:to>
        <xdr:sp macro="" textlink="">
          <xdr:nvSpPr>
            <xdr:cNvPr id="3574" name="Check Box 1526" hidden="1">
              <a:extLst>
                <a:ext uri="{63B3BB69-23CF-44E3-9099-C40C66FF867C}">
                  <a14:compatExt spid="_x0000_s3574"/>
                </a:ext>
                <a:ext uri="{FF2B5EF4-FFF2-40B4-BE49-F238E27FC236}">
                  <a16:creationId xmlns:a16="http://schemas.microsoft.com/office/drawing/2014/main" id="{00000000-0008-0000-0900-0000F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347</xdr:row>
          <xdr:rowOff>0</xdr:rowOff>
        </xdr:from>
        <xdr:to>
          <xdr:col>0</xdr:col>
          <xdr:colOff>9525</xdr:colOff>
          <xdr:row>348</xdr:row>
          <xdr:rowOff>104775</xdr:rowOff>
        </xdr:to>
        <xdr:sp macro="" textlink="">
          <xdr:nvSpPr>
            <xdr:cNvPr id="3575" name="Check Box 1527" hidden="1">
              <a:extLst>
                <a:ext uri="{63B3BB69-23CF-44E3-9099-C40C66FF867C}">
                  <a14:compatExt spid="_x0000_s3575"/>
                </a:ext>
                <a:ext uri="{FF2B5EF4-FFF2-40B4-BE49-F238E27FC236}">
                  <a16:creationId xmlns:a16="http://schemas.microsoft.com/office/drawing/2014/main" id="{00000000-0008-0000-0900-0000F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349</xdr:row>
          <xdr:rowOff>0</xdr:rowOff>
        </xdr:from>
        <xdr:to>
          <xdr:col>0</xdr:col>
          <xdr:colOff>9525</xdr:colOff>
          <xdr:row>350</xdr:row>
          <xdr:rowOff>104775</xdr:rowOff>
        </xdr:to>
        <xdr:sp macro="" textlink="">
          <xdr:nvSpPr>
            <xdr:cNvPr id="3576" name="Check Box 1528" hidden="1">
              <a:extLst>
                <a:ext uri="{63B3BB69-23CF-44E3-9099-C40C66FF867C}">
                  <a14:compatExt spid="_x0000_s3576"/>
                </a:ext>
                <a:ext uri="{FF2B5EF4-FFF2-40B4-BE49-F238E27FC236}">
                  <a16:creationId xmlns:a16="http://schemas.microsoft.com/office/drawing/2014/main" id="{00000000-0008-0000-0900-0000F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349</xdr:row>
          <xdr:rowOff>0</xdr:rowOff>
        </xdr:from>
        <xdr:to>
          <xdr:col>0</xdr:col>
          <xdr:colOff>9525</xdr:colOff>
          <xdr:row>350</xdr:row>
          <xdr:rowOff>104775</xdr:rowOff>
        </xdr:to>
        <xdr:sp macro="" textlink="">
          <xdr:nvSpPr>
            <xdr:cNvPr id="3577" name="Check Box 1529" hidden="1">
              <a:extLst>
                <a:ext uri="{63B3BB69-23CF-44E3-9099-C40C66FF867C}">
                  <a14:compatExt spid="_x0000_s3577"/>
                </a:ext>
                <a:ext uri="{FF2B5EF4-FFF2-40B4-BE49-F238E27FC236}">
                  <a16:creationId xmlns:a16="http://schemas.microsoft.com/office/drawing/2014/main" id="{00000000-0008-0000-0900-0000F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349</xdr:row>
          <xdr:rowOff>0</xdr:rowOff>
        </xdr:from>
        <xdr:to>
          <xdr:col>0</xdr:col>
          <xdr:colOff>9525</xdr:colOff>
          <xdr:row>350</xdr:row>
          <xdr:rowOff>104775</xdr:rowOff>
        </xdr:to>
        <xdr:sp macro="" textlink="">
          <xdr:nvSpPr>
            <xdr:cNvPr id="3578" name="Check Box 1530" hidden="1">
              <a:extLst>
                <a:ext uri="{63B3BB69-23CF-44E3-9099-C40C66FF867C}">
                  <a14:compatExt spid="_x0000_s3578"/>
                </a:ext>
                <a:ext uri="{FF2B5EF4-FFF2-40B4-BE49-F238E27FC236}">
                  <a16:creationId xmlns:a16="http://schemas.microsoft.com/office/drawing/2014/main" id="{00000000-0008-0000-0900-0000F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349</xdr:row>
          <xdr:rowOff>0</xdr:rowOff>
        </xdr:from>
        <xdr:to>
          <xdr:col>0</xdr:col>
          <xdr:colOff>9525</xdr:colOff>
          <xdr:row>350</xdr:row>
          <xdr:rowOff>104775</xdr:rowOff>
        </xdr:to>
        <xdr:sp macro="" textlink="">
          <xdr:nvSpPr>
            <xdr:cNvPr id="3579" name="Check Box 1531" hidden="1">
              <a:extLst>
                <a:ext uri="{63B3BB69-23CF-44E3-9099-C40C66FF867C}">
                  <a14:compatExt spid="_x0000_s3579"/>
                </a:ext>
                <a:ext uri="{FF2B5EF4-FFF2-40B4-BE49-F238E27FC236}">
                  <a16:creationId xmlns:a16="http://schemas.microsoft.com/office/drawing/2014/main" id="{00000000-0008-0000-0900-0000F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350</xdr:row>
          <xdr:rowOff>0</xdr:rowOff>
        </xdr:from>
        <xdr:to>
          <xdr:col>0</xdr:col>
          <xdr:colOff>9525</xdr:colOff>
          <xdr:row>351</xdr:row>
          <xdr:rowOff>104775</xdr:rowOff>
        </xdr:to>
        <xdr:sp macro="" textlink="">
          <xdr:nvSpPr>
            <xdr:cNvPr id="3580" name="Check Box 1532" hidden="1">
              <a:extLst>
                <a:ext uri="{63B3BB69-23CF-44E3-9099-C40C66FF867C}">
                  <a14:compatExt spid="_x0000_s3580"/>
                </a:ext>
                <a:ext uri="{FF2B5EF4-FFF2-40B4-BE49-F238E27FC236}">
                  <a16:creationId xmlns:a16="http://schemas.microsoft.com/office/drawing/2014/main" id="{00000000-0008-0000-0900-0000F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350</xdr:row>
          <xdr:rowOff>0</xdr:rowOff>
        </xdr:from>
        <xdr:to>
          <xdr:col>0</xdr:col>
          <xdr:colOff>9525</xdr:colOff>
          <xdr:row>351</xdr:row>
          <xdr:rowOff>104775</xdr:rowOff>
        </xdr:to>
        <xdr:sp macro="" textlink="">
          <xdr:nvSpPr>
            <xdr:cNvPr id="3581" name="Check Box 1533" hidden="1">
              <a:extLst>
                <a:ext uri="{63B3BB69-23CF-44E3-9099-C40C66FF867C}">
                  <a14:compatExt spid="_x0000_s3581"/>
                </a:ext>
                <a:ext uri="{FF2B5EF4-FFF2-40B4-BE49-F238E27FC236}">
                  <a16:creationId xmlns:a16="http://schemas.microsoft.com/office/drawing/2014/main" id="{00000000-0008-0000-0900-0000F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352</xdr:row>
          <xdr:rowOff>0</xdr:rowOff>
        </xdr:from>
        <xdr:to>
          <xdr:col>0</xdr:col>
          <xdr:colOff>9525</xdr:colOff>
          <xdr:row>353</xdr:row>
          <xdr:rowOff>104775</xdr:rowOff>
        </xdr:to>
        <xdr:sp macro="" textlink="">
          <xdr:nvSpPr>
            <xdr:cNvPr id="3582" name="Check Box 1534" hidden="1">
              <a:extLst>
                <a:ext uri="{63B3BB69-23CF-44E3-9099-C40C66FF867C}">
                  <a14:compatExt spid="_x0000_s3582"/>
                </a:ext>
                <a:ext uri="{FF2B5EF4-FFF2-40B4-BE49-F238E27FC236}">
                  <a16:creationId xmlns:a16="http://schemas.microsoft.com/office/drawing/2014/main" id="{00000000-0008-0000-0900-0000F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352</xdr:row>
          <xdr:rowOff>0</xdr:rowOff>
        </xdr:from>
        <xdr:to>
          <xdr:col>0</xdr:col>
          <xdr:colOff>9525</xdr:colOff>
          <xdr:row>353</xdr:row>
          <xdr:rowOff>104775</xdr:rowOff>
        </xdr:to>
        <xdr:sp macro="" textlink="">
          <xdr:nvSpPr>
            <xdr:cNvPr id="3583" name="Check Box 1535" hidden="1">
              <a:extLst>
                <a:ext uri="{63B3BB69-23CF-44E3-9099-C40C66FF867C}">
                  <a14:compatExt spid="_x0000_s3583"/>
                </a:ext>
                <a:ext uri="{FF2B5EF4-FFF2-40B4-BE49-F238E27FC236}">
                  <a16:creationId xmlns:a16="http://schemas.microsoft.com/office/drawing/2014/main" id="{00000000-0008-0000-0900-0000F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352</xdr:row>
          <xdr:rowOff>0</xdr:rowOff>
        </xdr:from>
        <xdr:to>
          <xdr:col>0</xdr:col>
          <xdr:colOff>9525</xdr:colOff>
          <xdr:row>353</xdr:row>
          <xdr:rowOff>104775</xdr:rowOff>
        </xdr:to>
        <xdr:sp macro="" textlink="">
          <xdr:nvSpPr>
            <xdr:cNvPr id="3584" name="Check Box 1536" hidden="1">
              <a:extLst>
                <a:ext uri="{63B3BB69-23CF-44E3-9099-C40C66FF867C}">
                  <a14:compatExt spid="_x0000_s3584"/>
                </a:ext>
                <a:ext uri="{FF2B5EF4-FFF2-40B4-BE49-F238E27FC236}">
                  <a16:creationId xmlns:a16="http://schemas.microsoft.com/office/drawing/2014/main" id="{00000000-0008-0000-0900-00000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352</xdr:row>
          <xdr:rowOff>0</xdr:rowOff>
        </xdr:from>
        <xdr:to>
          <xdr:col>0</xdr:col>
          <xdr:colOff>9525</xdr:colOff>
          <xdr:row>353</xdr:row>
          <xdr:rowOff>104775</xdr:rowOff>
        </xdr:to>
        <xdr:sp macro="" textlink="">
          <xdr:nvSpPr>
            <xdr:cNvPr id="3585" name="Check Box 1537" hidden="1">
              <a:extLst>
                <a:ext uri="{63B3BB69-23CF-44E3-9099-C40C66FF867C}">
                  <a14:compatExt spid="_x0000_s3585"/>
                </a:ext>
                <a:ext uri="{FF2B5EF4-FFF2-40B4-BE49-F238E27FC236}">
                  <a16:creationId xmlns:a16="http://schemas.microsoft.com/office/drawing/2014/main" id="{00000000-0008-0000-0900-00000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353</xdr:row>
          <xdr:rowOff>0</xdr:rowOff>
        </xdr:from>
        <xdr:to>
          <xdr:col>0</xdr:col>
          <xdr:colOff>9525</xdr:colOff>
          <xdr:row>354</xdr:row>
          <xdr:rowOff>104775</xdr:rowOff>
        </xdr:to>
        <xdr:sp macro="" textlink="">
          <xdr:nvSpPr>
            <xdr:cNvPr id="3586" name="Check Box 1538" hidden="1">
              <a:extLst>
                <a:ext uri="{63B3BB69-23CF-44E3-9099-C40C66FF867C}">
                  <a14:compatExt spid="_x0000_s3586"/>
                </a:ext>
                <a:ext uri="{FF2B5EF4-FFF2-40B4-BE49-F238E27FC236}">
                  <a16:creationId xmlns:a16="http://schemas.microsoft.com/office/drawing/2014/main" id="{00000000-0008-0000-0900-00000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353</xdr:row>
          <xdr:rowOff>0</xdr:rowOff>
        </xdr:from>
        <xdr:to>
          <xdr:col>0</xdr:col>
          <xdr:colOff>9525</xdr:colOff>
          <xdr:row>354</xdr:row>
          <xdr:rowOff>104775</xdr:rowOff>
        </xdr:to>
        <xdr:sp macro="" textlink="">
          <xdr:nvSpPr>
            <xdr:cNvPr id="3587" name="Check Box 1539" hidden="1">
              <a:extLst>
                <a:ext uri="{63B3BB69-23CF-44E3-9099-C40C66FF867C}">
                  <a14:compatExt spid="_x0000_s3587"/>
                </a:ext>
                <a:ext uri="{FF2B5EF4-FFF2-40B4-BE49-F238E27FC236}">
                  <a16:creationId xmlns:a16="http://schemas.microsoft.com/office/drawing/2014/main" id="{00000000-0008-0000-0900-00000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355</xdr:row>
          <xdr:rowOff>0</xdr:rowOff>
        </xdr:from>
        <xdr:to>
          <xdr:col>0</xdr:col>
          <xdr:colOff>9525</xdr:colOff>
          <xdr:row>356</xdr:row>
          <xdr:rowOff>104775</xdr:rowOff>
        </xdr:to>
        <xdr:sp macro="" textlink="">
          <xdr:nvSpPr>
            <xdr:cNvPr id="3588" name="Check Box 1540" hidden="1">
              <a:extLst>
                <a:ext uri="{63B3BB69-23CF-44E3-9099-C40C66FF867C}">
                  <a14:compatExt spid="_x0000_s3588"/>
                </a:ext>
                <a:ext uri="{FF2B5EF4-FFF2-40B4-BE49-F238E27FC236}">
                  <a16:creationId xmlns:a16="http://schemas.microsoft.com/office/drawing/2014/main" id="{00000000-0008-0000-0900-00000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355</xdr:row>
          <xdr:rowOff>0</xdr:rowOff>
        </xdr:from>
        <xdr:to>
          <xdr:col>0</xdr:col>
          <xdr:colOff>9525</xdr:colOff>
          <xdr:row>356</xdr:row>
          <xdr:rowOff>104775</xdr:rowOff>
        </xdr:to>
        <xdr:sp macro="" textlink="">
          <xdr:nvSpPr>
            <xdr:cNvPr id="3589" name="Check Box 1541" hidden="1">
              <a:extLst>
                <a:ext uri="{63B3BB69-23CF-44E3-9099-C40C66FF867C}">
                  <a14:compatExt spid="_x0000_s3589"/>
                </a:ext>
                <a:ext uri="{FF2B5EF4-FFF2-40B4-BE49-F238E27FC236}">
                  <a16:creationId xmlns:a16="http://schemas.microsoft.com/office/drawing/2014/main" id="{00000000-0008-0000-0900-00000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355</xdr:row>
          <xdr:rowOff>0</xdr:rowOff>
        </xdr:from>
        <xdr:to>
          <xdr:col>0</xdr:col>
          <xdr:colOff>9525</xdr:colOff>
          <xdr:row>356</xdr:row>
          <xdr:rowOff>104775</xdr:rowOff>
        </xdr:to>
        <xdr:sp macro="" textlink="">
          <xdr:nvSpPr>
            <xdr:cNvPr id="3590" name="Check Box 1542" hidden="1">
              <a:extLst>
                <a:ext uri="{63B3BB69-23CF-44E3-9099-C40C66FF867C}">
                  <a14:compatExt spid="_x0000_s3590"/>
                </a:ext>
                <a:ext uri="{FF2B5EF4-FFF2-40B4-BE49-F238E27FC236}">
                  <a16:creationId xmlns:a16="http://schemas.microsoft.com/office/drawing/2014/main" id="{00000000-0008-0000-0900-00000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355</xdr:row>
          <xdr:rowOff>0</xdr:rowOff>
        </xdr:from>
        <xdr:to>
          <xdr:col>0</xdr:col>
          <xdr:colOff>9525</xdr:colOff>
          <xdr:row>356</xdr:row>
          <xdr:rowOff>104775</xdr:rowOff>
        </xdr:to>
        <xdr:sp macro="" textlink="">
          <xdr:nvSpPr>
            <xdr:cNvPr id="3591" name="Check Box 1543" hidden="1">
              <a:extLst>
                <a:ext uri="{63B3BB69-23CF-44E3-9099-C40C66FF867C}">
                  <a14:compatExt spid="_x0000_s3591"/>
                </a:ext>
                <a:ext uri="{FF2B5EF4-FFF2-40B4-BE49-F238E27FC236}">
                  <a16:creationId xmlns:a16="http://schemas.microsoft.com/office/drawing/2014/main" id="{00000000-0008-0000-0900-00000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356</xdr:row>
          <xdr:rowOff>0</xdr:rowOff>
        </xdr:from>
        <xdr:to>
          <xdr:col>0</xdr:col>
          <xdr:colOff>9525</xdr:colOff>
          <xdr:row>357</xdr:row>
          <xdr:rowOff>104775</xdr:rowOff>
        </xdr:to>
        <xdr:sp macro="" textlink="">
          <xdr:nvSpPr>
            <xdr:cNvPr id="3592" name="Check Box 1544" hidden="1">
              <a:extLst>
                <a:ext uri="{63B3BB69-23CF-44E3-9099-C40C66FF867C}">
                  <a14:compatExt spid="_x0000_s3592"/>
                </a:ext>
                <a:ext uri="{FF2B5EF4-FFF2-40B4-BE49-F238E27FC236}">
                  <a16:creationId xmlns:a16="http://schemas.microsoft.com/office/drawing/2014/main" id="{00000000-0008-0000-0900-00000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356</xdr:row>
          <xdr:rowOff>0</xdr:rowOff>
        </xdr:from>
        <xdr:to>
          <xdr:col>0</xdr:col>
          <xdr:colOff>9525</xdr:colOff>
          <xdr:row>357</xdr:row>
          <xdr:rowOff>104775</xdr:rowOff>
        </xdr:to>
        <xdr:sp macro="" textlink="">
          <xdr:nvSpPr>
            <xdr:cNvPr id="3593" name="Check Box 1545" hidden="1">
              <a:extLst>
                <a:ext uri="{63B3BB69-23CF-44E3-9099-C40C66FF867C}">
                  <a14:compatExt spid="_x0000_s3593"/>
                </a:ext>
                <a:ext uri="{FF2B5EF4-FFF2-40B4-BE49-F238E27FC236}">
                  <a16:creationId xmlns:a16="http://schemas.microsoft.com/office/drawing/2014/main" id="{00000000-0008-0000-0900-00000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358</xdr:row>
          <xdr:rowOff>0</xdr:rowOff>
        </xdr:from>
        <xdr:to>
          <xdr:col>0</xdr:col>
          <xdr:colOff>9525</xdr:colOff>
          <xdr:row>359</xdr:row>
          <xdr:rowOff>104775</xdr:rowOff>
        </xdr:to>
        <xdr:sp macro="" textlink="">
          <xdr:nvSpPr>
            <xdr:cNvPr id="3594" name="Check Box 1546" hidden="1">
              <a:extLst>
                <a:ext uri="{63B3BB69-23CF-44E3-9099-C40C66FF867C}">
                  <a14:compatExt spid="_x0000_s3594"/>
                </a:ext>
                <a:ext uri="{FF2B5EF4-FFF2-40B4-BE49-F238E27FC236}">
                  <a16:creationId xmlns:a16="http://schemas.microsoft.com/office/drawing/2014/main" id="{00000000-0008-0000-0900-00000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358</xdr:row>
          <xdr:rowOff>0</xdr:rowOff>
        </xdr:from>
        <xdr:to>
          <xdr:col>0</xdr:col>
          <xdr:colOff>9525</xdr:colOff>
          <xdr:row>359</xdr:row>
          <xdr:rowOff>104775</xdr:rowOff>
        </xdr:to>
        <xdr:sp macro="" textlink="">
          <xdr:nvSpPr>
            <xdr:cNvPr id="3595" name="Check Box 1547" hidden="1">
              <a:extLst>
                <a:ext uri="{63B3BB69-23CF-44E3-9099-C40C66FF867C}">
                  <a14:compatExt spid="_x0000_s3595"/>
                </a:ext>
                <a:ext uri="{FF2B5EF4-FFF2-40B4-BE49-F238E27FC236}">
                  <a16:creationId xmlns:a16="http://schemas.microsoft.com/office/drawing/2014/main" id="{00000000-0008-0000-0900-00000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358</xdr:row>
          <xdr:rowOff>0</xdr:rowOff>
        </xdr:from>
        <xdr:to>
          <xdr:col>0</xdr:col>
          <xdr:colOff>9525</xdr:colOff>
          <xdr:row>359</xdr:row>
          <xdr:rowOff>104775</xdr:rowOff>
        </xdr:to>
        <xdr:sp macro="" textlink="">
          <xdr:nvSpPr>
            <xdr:cNvPr id="3596" name="Check Box 1548" hidden="1">
              <a:extLst>
                <a:ext uri="{63B3BB69-23CF-44E3-9099-C40C66FF867C}">
                  <a14:compatExt spid="_x0000_s3596"/>
                </a:ext>
                <a:ext uri="{FF2B5EF4-FFF2-40B4-BE49-F238E27FC236}">
                  <a16:creationId xmlns:a16="http://schemas.microsoft.com/office/drawing/2014/main" id="{00000000-0008-0000-0900-00000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358</xdr:row>
          <xdr:rowOff>0</xdr:rowOff>
        </xdr:from>
        <xdr:to>
          <xdr:col>0</xdr:col>
          <xdr:colOff>9525</xdr:colOff>
          <xdr:row>359</xdr:row>
          <xdr:rowOff>104775</xdr:rowOff>
        </xdr:to>
        <xdr:sp macro="" textlink="">
          <xdr:nvSpPr>
            <xdr:cNvPr id="3597" name="Check Box 1549" hidden="1">
              <a:extLst>
                <a:ext uri="{63B3BB69-23CF-44E3-9099-C40C66FF867C}">
                  <a14:compatExt spid="_x0000_s3597"/>
                </a:ext>
                <a:ext uri="{FF2B5EF4-FFF2-40B4-BE49-F238E27FC236}">
                  <a16:creationId xmlns:a16="http://schemas.microsoft.com/office/drawing/2014/main" id="{00000000-0008-0000-0900-00000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359</xdr:row>
          <xdr:rowOff>0</xdr:rowOff>
        </xdr:from>
        <xdr:to>
          <xdr:col>0</xdr:col>
          <xdr:colOff>9525</xdr:colOff>
          <xdr:row>360</xdr:row>
          <xdr:rowOff>104775</xdr:rowOff>
        </xdr:to>
        <xdr:sp macro="" textlink="">
          <xdr:nvSpPr>
            <xdr:cNvPr id="3598" name="Check Box 1550" hidden="1">
              <a:extLst>
                <a:ext uri="{63B3BB69-23CF-44E3-9099-C40C66FF867C}">
                  <a14:compatExt spid="_x0000_s3598"/>
                </a:ext>
                <a:ext uri="{FF2B5EF4-FFF2-40B4-BE49-F238E27FC236}">
                  <a16:creationId xmlns:a16="http://schemas.microsoft.com/office/drawing/2014/main" id="{00000000-0008-0000-0900-00000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359</xdr:row>
          <xdr:rowOff>0</xdr:rowOff>
        </xdr:from>
        <xdr:to>
          <xdr:col>0</xdr:col>
          <xdr:colOff>9525</xdr:colOff>
          <xdr:row>360</xdr:row>
          <xdr:rowOff>104775</xdr:rowOff>
        </xdr:to>
        <xdr:sp macro="" textlink="">
          <xdr:nvSpPr>
            <xdr:cNvPr id="3599" name="Check Box 1551" hidden="1">
              <a:extLst>
                <a:ext uri="{63B3BB69-23CF-44E3-9099-C40C66FF867C}">
                  <a14:compatExt spid="_x0000_s3599"/>
                </a:ext>
                <a:ext uri="{FF2B5EF4-FFF2-40B4-BE49-F238E27FC236}">
                  <a16:creationId xmlns:a16="http://schemas.microsoft.com/office/drawing/2014/main" id="{00000000-0008-0000-0900-00000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361</xdr:row>
          <xdr:rowOff>0</xdr:rowOff>
        </xdr:from>
        <xdr:to>
          <xdr:col>0</xdr:col>
          <xdr:colOff>9525</xdr:colOff>
          <xdr:row>362</xdr:row>
          <xdr:rowOff>104775</xdr:rowOff>
        </xdr:to>
        <xdr:sp macro="" textlink="">
          <xdr:nvSpPr>
            <xdr:cNvPr id="3600" name="Check Box 1552" hidden="1">
              <a:extLst>
                <a:ext uri="{63B3BB69-23CF-44E3-9099-C40C66FF867C}">
                  <a14:compatExt spid="_x0000_s3600"/>
                </a:ext>
                <a:ext uri="{FF2B5EF4-FFF2-40B4-BE49-F238E27FC236}">
                  <a16:creationId xmlns:a16="http://schemas.microsoft.com/office/drawing/2014/main" id="{00000000-0008-0000-0900-00001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361</xdr:row>
          <xdr:rowOff>0</xdr:rowOff>
        </xdr:from>
        <xdr:to>
          <xdr:col>0</xdr:col>
          <xdr:colOff>9525</xdr:colOff>
          <xdr:row>362</xdr:row>
          <xdr:rowOff>104775</xdr:rowOff>
        </xdr:to>
        <xdr:sp macro="" textlink="">
          <xdr:nvSpPr>
            <xdr:cNvPr id="3601" name="Check Box 1553" hidden="1">
              <a:extLst>
                <a:ext uri="{63B3BB69-23CF-44E3-9099-C40C66FF867C}">
                  <a14:compatExt spid="_x0000_s3601"/>
                </a:ext>
                <a:ext uri="{FF2B5EF4-FFF2-40B4-BE49-F238E27FC236}">
                  <a16:creationId xmlns:a16="http://schemas.microsoft.com/office/drawing/2014/main" id="{00000000-0008-0000-0900-00001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361</xdr:row>
          <xdr:rowOff>0</xdr:rowOff>
        </xdr:from>
        <xdr:to>
          <xdr:col>0</xdr:col>
          <xdr:colOff>9525</xdr:colOff>
          <xdr:row>362</xdr:row>
          <xdr:rowOff>104775</xdr:rowOff>
        </xdr:to>
        <xdr:sp macro="" textlink="">
          <xdr:nvSpPr>
            <xdr:cNvPr id="3602" name="Check Box 1554" hidden="1">
              <a:extLst>
                <a:ext uri="{63B3BB69-23CF-44E3-9099-C40C66FF867C}">
                  <a14:compatExt spid="_x0000_s3602"/>
                </a:ext>
                <a:ext uri="{FF2B5EF4-FFF2-40B4-BE49-F238E27FC236}">
                  <a16:creationId xmlns:a16="http://schemas.microsoft.com/office/drawing/2014/main" id="{00000000-0008-0000-0900-00001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361</xdr:row>
          <xdr:rowOff>0</xdr:rowOff>
        </xdr:from>
        <xdr:to>
          <xdr:col>0</xdr:col>
          <xdr:colOff>9525</xdr:colOff>
          <xdr:row>362</xdr:row>
          <xdr:rowOff>104775</xdr:rowOff>
        </xdr:to>
        <xdr:sp macro="" textlink="">
          <xdr:nvSpPr>
            <xdr:cNvPr id="3603" name="Check Box 1555" hidden="1">
              <a:extLst>
                <a:ext uri="{63B3BB69-23CF-44E3-9099-C40C66FF867C}">
                  <a14:compatExt spid="_x0000_s3603"/>
                </a:ext>
                <a:ext uri="{FF2B5EF4-FFF2-40B4-BE49-F238E27FC236}">
                  <a16:creationId xmlns:a16="http://schemas.microsoft.com/office/drawing/2014/main" id="{00000000-0008-0000-0900-00001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362</xdr:row>
          <xdr:rowOff>0</xdr:rowOff>
        </xdr:from>
        <xdr:to>
          <xdr:col>0</xdr:col>
          <xdr:colOff>9525</xdr:colOff>
          <xdr:row>363</xdr:row>
          <xdr:rowOff>104775</xdr:rowOff>
        </xdr:to>
        <xdr:sp macro="" textlink="">
          <xdr:nvSpPr>
            <xdr:cNvPr id="3604" name="Check Box 1556" hidden="1">
              <a:extLst>
                <a:ext uri="{63B3BB69-23CF-44E3-9099-C40C66FF867C}">
                  <a14:compatExt spid="_x0000_s3604"/>
                </a:ext>
                <a:ext uri="{FF2B5EF4-FFF2-40B4-BE49-F238E27FC236}">
                  <a16:creationId xmlns:a16="http://schemas.microsoft.com/office/drawing/2014/main" id="{00000000-0008-0000-0900-00001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362</xdr:row>
          <xdr:rowOff>0</xdr:rowOff>
        </xdr:from>
        <xdr:to>
          <xdr:col>0</xdr:col>
          <xdr:colOff>9525</xdr:colOff>
          <xdr:row>363</xdr:row>
          <xdr:rowOff>104775</xdr:rowOff>
        </xdr:to>
        <xdr:sp macro="" textlink="">
          <xdr:nvSpPr>
            <xdr:cNvPr id="3605" name="Check Box 1557" hidden="1">
              <a:extLst>
                <a:ext uri="{63B3BB69-23CF-44E3-9099-C40C66FF867C}">
                  <a14:compatExt spid="_x0000_s3605"/>
                </a:ext>
                <a:ext uri="{FF2B5EF4-FFF2-40B4-BE49-F238E27FC236}">
                  <a16:creationId xmlns:a16="http://schemas.microsoft.com/office/drawing/2014/main" id="{00000000-0008-0000-0900-00001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364</xdr:row>
          <xdr:rowOff>0</xdr:rowOff>
        </xdr:from>
        <xdr:to>
          <xdr:col>0</xdr:col>
          <xdr:colOff>9525</xdr:colOff>
          <xdr:row>365</xdr:row>
          <xdr:rowOff>104775</xdr:rowOff>
        </xdr:to>
        <xdr:sp macro="" textlink="">
          <xdr:nvSpPr>
            <xdr:cNvPr id="3606" name="Check Box 1558" hidden="1">
              <a:extLst>
                <a:ext uri="{63B3BB69-23CF-44E3-9099-C40C66FF867C}">
                  <a14:compatExt spid="_x0000_s3606"/>
                </a:ext>
                <a:ext uri="{FF2B5EF4-FFF2-40B4-BE49-F238E27FC236}">
                  <a16:creationId xmlns:a16="http://schemas.microsoft.com/office/drawing/2014/main" id="{00000000-0008-0000-0900-00001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364</xdr:row>
          <xdr:rowOff>0</xdr:rowOff>
        </xdr:from>
        <xdr:to>
          <xdr:col>0</xdr:col>
          <xdr:colOff>9525</xdr:colOff>
          <xdr:row>365</xdr:row>
          <xdr:rowOff>104775</xdr:rowOff>
        </xdr:to>
        <xdr:sp macro="" textlink="">
          <xdr:nvSpPr>
            <xdr:cNvPr id="3607" name="Check Box 1559" hidden="1">
              <a:extLst>
                <a:ext uri="{63B3BB69-23CF-44E3-9099-C40C66FF867C}">
                  <a14:compatExt spid="_x0000_s3607"/>
                </a:ext>
                <a:ext uri="{FF2B5EF4-FFF2-40B4-BE49-F238E27FC236}">
                  <a16:creationId xmlns:a16="http://schemas.microsoft.com/office/drawing/2014/main" id="{00000000-0008-0000-0900-00001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364</xdr:row>
          <xdr:rowOff>0</xdr:rowOff>
        </xdr:from>
        <xdr:to>
          <xdr:col>0</xdr:col>
          <xdr:colOff>9525</xdr:colOff>
          <xdr:row>365</xdr:row>
          <xdr:rowOff>104775</xdr:rowOff>
        </xdr:to>
        <xdr:sp macro="" textlink="">
          <xdr:nvSpPr>
            <xdr:cNvPr id="3608" name="Check Box 1560" hidden="1">
              <a:extLst>
                <a:ext uri="{63B3BB69-23CF-44E3-9099-C40C66FF867C}">
                  <a14:compatExt spid="_x0000_s3608"/>
                </a:ext>
                <a:ext uri="{FF2B5EF4-FFF2-40B4-BE49-F238E27FC236}">
                  <a16:creationId xmlns:a16="http://schemas.microsoft.com/office/drawing/2014/main" id="{00000000-0008-0000-0900-00001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364</xdr:row>
          <xdr:rowOff>0</xdr:rowOff>
        </xdr:from>
        <xdr:to>
          <xdr:col>0</xdr:col>
          <xdr:colOff>9525</xdr:colOff>
          <xdr:row>365</xdr:row>
          <xdr:rowOff>104775</xdr:rowOff>
        </xdr:to>
        <xdr:sp macro="" textlink="">
          <xdr:nvSpPr>
            <xdr:cNvPr id="3609" name="Check Box 1561" hidden="1">
              <a:extLst>
                <a:ext uri="{63B3BB69-23CF-44E3-9099-C40C66FF867C}">
                  <a14:compatExt spid="_x0000_s3609"/>
                </a:ext>
                <a:ext uri="{FF2B5EF4-FFF2-40B4-BE49-F238E27FC236}">
                  <a16:creationId xmlns:a16="http://schemas.microsoft.com/office/drawing/2014/main" id="{00000000-0008-0000-0900-00001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365</xdr:row>
          <xdr:rowOff>0</xdr:rowOff>
        </xdr:from>
        <xdr:to>
          <xdr:col>0</xdr:col>
          <xdr:colOff>9525</xdr:colOff>
          <xdr:row>366</xdr:row>
          <xdr:rowOff>104775</xdr:rowOff>
        </xdr:to>
        <xdr:sp macro="" textlink="">
          <xdr:nvSpPr>
            <xdr:cNvPr id="3610" name="Check Box 1562" hidden="1">
              <a:extLst>
                <a:ext uri="{63B3BB69-23CF-44E3-9099-C40C66FF867C}">
                  <a14:compatExt spid="_x0000_s3610"/>
                </a:ext>
                <a:ext uri="{FF2B5EF4-FFF2-40B4-BE49-F238E27FC236}">
                  <a16:creationId xmlns:a16="http://schemas.microsoft.com/office/drawing/2014/main" id="{00000000-0008-0000-0900-00001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365</xdr:row>
          <xdr:rowOff>0</xdr:rowOff>
        </xdr:from>
        <xdr:to>
          <xdr:col>0</xdr:col>
          <xdr:colOff>9525</xdr:colOff>
          <xdr:row>366</xdr:row>
          <xdr:rowOff>104775</xdr:rowOff>
        </xdr:to>
        <xdr:sp macro="" textlink="">
          <xdr:nvSpPr>
            <xdr:cNvPr id="3611" name="Check Box 1563" hidden="1">
              <a:extLst>
                <a:ext uri="{63B3BB69-23CF-44E3-9099-C40C66FF867C}">
                  <a14:compatExt spid="_x0000_s3611"/>
                </a:ext>
                <a:ext uri="{FF2B5EF4-FFF2-40B4-BE49-F238E27FC236}">
                  <a16:creationId xmlns:a16="http://schemas.microsoft.com/office/drawing/2014/main" id="{00000000-0008-0000-0900-00001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367</xdr:row>
          <xdr:rowOff>0</xdr:rowOff>
        </xdr:from>
        <xdr:to>
          <xdr:col>0</xdr:col>
          <xdr:colOff>9525</xdr:colOff>
          <xdr:row>368</xdr:row>
          <xdr:rowOff>104775</xdr:rowOff>
        </xdr:to>
        <xdr:sp macro="" textlink="">
          <xdr:nvSpPr>
            <xdr:cNvPr id="3612" name="Check Box 1564" hidden="1">
              <a:extLst>
                <a:ext uri="{63B3BB69-23CF-44E3-9099-C40C66FF867C}">
                  <a14:compatExt spid="_x0000_s3612"/>
                </a:ext>
                <a:ext uri="{FF2B5EF4-FFF2-40B4-BE49-F238E27FC236}">
                  <a16:creationId xmlns:a16="http://schemas.microsoft.com/office/drawing/2014/main" id="{00000000-0008-0000-0900-00001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367</xdr:row>
          <xdr:rowOff>0</xdr:rowOff>
        </xdr:from>
        <xdr:to>
          <xdr:col>0</xdr:col>
          <xdr:colOff>9525</xdr:colOff>
          <xdr:row>368</xdr:row>
          <xdr:rowOff>104775</xdr:rowOff>
        </xdr:to>
        <xdr:sp macro="" textlink="">
          <xdr:nvSpPr>
            <xdr:cNvPr id="3613" name="Check Box 1565" hidden="1">
              <a:extLst>
                <a:ext uri="{63B3BB69-23CF-44E3-9099-C40C66FF867C}">
                  <a14:compatExt spid="_x0000_s3613"/>
                </a:ext>
                <a:ext uri="{FF2B5EF4-FFF2-40B4-BE49-F238E27FC236}">
                  <a16:creationId xmlns:a16="http://schemas.microsoft.com/office/drawing/2014/main" id="{00000000-0008-0000-0900-00001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367</xdr:row>
          <xdr:rowOff>0</xdr:rowOff>
        </xdr:from>
        <xdr:to>
          <xdr:col>0</xdr:col>
          <xdr:colOff>9525</xdr:colOff>
          <xdr:row>368</xdr:row>
          <xdr:rowOff>104775</xdr:rowOff>
        </xdr:to>
        <xdr:sp macro="" textlink="">
          <xdr:nvSpPr>
            <xdr:cNvPr id="3614" name="Check Box 1566" hidden="1">
              <a:extLst>
                <a:ext uri="{63B3BB69-23CF-44E3-9099-C40C66FF867C}">
                  <a14:compatExt spid="_x0000_s3614"/>
                </a:ext>
                <a:ext uri="{FF2B5EF4-FFF2-40B4-BE49-F238E27FC236}">
                  <a16:creationId xmlns:a16="http://schemas.microsoft.com/office/drawing/2014/main" id="{00000000-0008-0000-0900-00001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367</xdr:row>
          <xdr:rowOff>0</xdr:rowOff>
        </xdr:from>
        <xdr:to>
          <xdr:col>0</xdr:col>
          <xdr:colOff>9525</xdr:colOff>
          <xdr:row>368</xdr:row>
          <xdr:rowOff>104775</xdr:rowOff>
        </xdr:to>
        <xdr:sp macro="" textlink="">
          <xdr:nvSpPr>
            <xdr:cNvPr id="3615" name="Check Box 1567" hidden="1">
              <a:extLst>
                <a:ext uri="{63B3BB69-23CF-44E3-9099-C40C66FF867C}">
                  <a14:compatExt spid="_x0000_s3615"/>
                </a:ext>
                <a:ext uri="{FF2B5EF4-FFF2-40B4-BE49-F238E27FC236}">
                  <a16:creationId xmlns:a16="http://schemas.microsoft.com/office/drawing/2014/main" id="{00000000-0008-0000-0900-00001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368</xdr:row>
          <xdr:rowOff>0</xdr:rowOff>
        </xdr:from>
        <xdr:to>
          <xdr:col>0</xdr:col>
          <xdr:colOff>9525</xdr:colOff>
          <xdr:row>369</xdr:row>
          <xdr:rowOff>104775</xdr:rowOff>
        </xdr:to>
        <xdr:sp macro="" textlink="">
          <xdr:nvSpPr>
            <xdr:cNvPr id="3616" name="Check Box 1568" hidden="1">
              <a:extLst>
                <a:ext uri="{63B3BB69-23CF-44E3-9099-C40C66FF867C}">
                  <a14:compatExt spid="_x0000_s3616"/>
                </a:ext>
                <a:ext uri="{FF2B5EF4-FFF2-40B4-BE49-F238E27FC236}">
                  <a16:creationId xmlns:a16="http://schemas.microsoft.com/office/drawing/2014/main" id="{00000000-0008-0000-0900-00002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368</xdr:row>
          <xdr:rowOff>0</xdr:rowOff>
        </xdr:from>
        <xdr:to>
          <xdr:col>0</xdr:col>
          <xdr:colOff>9525</xdr:colOff>
          <xdr:row>369</xdr:row>
          <xdr:rowOff>104775</xdr:rowOff>
        </xdr:to>
        <xdr:sp macro="" textlink="">
          <xdr:nvSpPr>
            <xdr:cNvPr id="3617" name="Check Box 1569" hidden="1">
              <a:extLst>
                <a:ext uri="{63B3BB69-23CF-44E3-9099-C40C66FF867C}">
                  <a14:compatExt spid="_x0000_s3617"/>
                </a:ext>
                <a:ext uri="{FF2B5EF4-FFF2-40B4-BE49-F238E27FC236}">
                  <a16:creationId xmlns:a16="http://schemas.microsoft.com/office/drawing/2014/main" id="{00000000-0008-0000-0900-00002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370</xdr:row>
          <xdr:rowOff>0</xdr:rowOff>
        </xdr:from>
        <xdr:to>
          <xdr:col>0</xdr:col>
          <xdr:colOff>9525</xdr:colOff>
          <xdr:row>371</xdr:row>
          <xdr:rowOff>104775</xdr:rowOff>
        </xdr:to>
        <xdr:sp macro="" textlink="">
          <xdr:nvSpPr>
            <xdr:cNvPr id="3618" name="Check Box 1570" hidden="1">
              <a:extLst>
                <a:ext uri="{63B3BB69-23CF-44E3-9099-C40C66FF867C}">
                  <a14:compatExt spid="_x0000_s3618"/>
                </a:ext>
                <a:ext uri="{FF2B5EF4-FFF2-40B4-BE49-F238E27FC236}">
                  <a16:creationId xmlns:a16="http://schemas.microsoft.com/office/drawing/2014/main" id="{00000000-0008-0000-0900-00002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370</xdr:row>
          <xdr:rowOff>0</xdr:rowOff>
        </xdr:from>
        <xdr:to>
          <xdr:col>0</xdr:col>
          <xdr:colOff>9525</xdr:colOff>
          <xdr:row>371</xdr:row>
          <xdr:rowOff>104775</xdr:rowOff>
        </xdr:to>
        <xdr:sp macro="" textlink="">
          <xdr:nvSpPr>
            <xdr:cNvPr id="3619" name="Check Box 1571" hidden="1">
              <a:extLst>
                <a:ext uri="{63B3BB69-23CF-44E3-9099-C40C66FF867C}">
                  <a14:compatExt spid="_x0000_s3619"/>
                </a:ext>
                <a:ext uri="{FF2B5EF4-FFF2-40B4-BE49-F238E27FC236}">
                  <a16:creationId xmlns:a16="http://schemas.microsoft.com/office/drawing/2014/main" id="{00000000-0008-0000-0900-00002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370</xdr:row>
          <xdr:rowOff>0</xdr:rowOff>
        </xdr:from>
        <xdr:to>
          <xdr:col>0</xdr:col>
          <xdr:colOff>9525</xdr:colOff>
          <xdr:row>371</xdr:row>
          <xdr:rowOff>104775</xdr:rowOff>
        </xdr:to>
        <xdr:sp macro="" textlink="">
          <xdr:nvSpPr>
            <xdr:cNvPr id="3620" name="Check Box 1572" hidden="1">
              <a:extLst>
                <a:ext uri="{63B3BB69-23CF-44E3-9099-C40C66FF867C}">
                  <a14:compatExt spid="_x0000_s3620"/>
                </a:ext>
                <a:ext uri="{FF2B5EF4-FFF2-40B4-BE49-F238E27FC236}">
                  <a16:creationId xmlns:a16="http://schemas.microsoft.com/office/drawing/2014/main" id="{00000000-0008-0000-0900-00002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370</xdr:row>
          <xdr:rowOff>0</xdr:rowOff>
        </xdr:from>
        <xdr:to>
          <xdr:col>0</xdr:col>
          <xdr:colOff>9525</xdr:colOff>
          <xdr:row>371</xdr:row>
          <xdr:rowOff>104775</xdr:rowOff>
        </xdr:to>
        <xdr:sp macro="" textlink="">
          <xdr:nvSpPr>
            <xdr:cNvPr id="3621" name="Check Box 1573" hidden="1">
              <a:extLst>
                <a:ext uri="{63B3BB69-23CF-44E3-9099-C40C66FF867C}">
                  <a14:compatExt spid="_x0000_s3621"/>
                </a:ext>
                <a:ext uri="{FF2B5EF4-FFF2-40B4-BE49-F238E27FC236}">
                  <a16:creationId xmlns:a16="http://schemas.microsoft.com/office/drawing/2014/main" id="{00000000-0008-0000-0900-00002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371</xdr:row>
          <xdr:rowOff>0</xdr:rowOff>
        </xdr:from>
        <xdr:to>
          <xdr:col>0</xdr:col>
          <xdr:colOff>9525</xdr:colOff>
          <xdr:row>372</xdr:row>
          <xdr:rowOff>104775</xdr:rowOff>
        </xdr:to>
        <xdr:sp macro="" textlink="">
          <xdr:nvSpPr>
            <xdr:cNvPr id="3622" name="Check Box 1574" hidden="1">
              <a:extLst>
                <a:ext uri="{63B3BB69-23CF-44E3-9099-C40C66FF867C}">
                  <a14:compatExt spid="_x0000_s3622"/>
                </a:ext>
                <a:ext uri="{FF2B5EF4-FFF2-40B4-BE49-F238E27FC236}">
                  <a16:creationId xmlns:a16="http://schemas.microsoft.com/office/drawing/2014/main" id="{00000000-0008-0000-0900-00002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371</xdr:row>
          <xdr:rowOff>0</xdr:rowOff>
        </xdr:from>
        <xdr:to>
          <xdr:col>0</xdr:col>
          <xdr:colOff>9525</xdr:colOff>
          <xdr:row>372</xdr:row>
          <xdr:rowOff>104775</xdr:rowOff>
        </xdr:to>
        <xdr:sp macro="" textlink="">
          <xdr:nvSpPr>
            <xdr:cNvPr id="3623" name="Check Box 1575" hidden="1">
              <a:extLst>
                <a:ext uri="{63B3BB69-23CF-44E3-9099-C40C66FF867C}">
                  <a14:compatExt spid="_x0000_s3623"/>
                </a:ext>
                <a:ext uri="{FF2B5EF4-FFF2-40B4-BE49-F238E27FC236}">
                  <a16:creationId xmlns:a16="http://schemas.microsoft.com/office/drawing/2014/main" id="{00000000-0008-0000-0900-00002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373</xdr:row>
          <xdr:rowOff>0</xdr:rowOff>
        </xdr:from>
        <xdr:to>
          <xdr:col>0</xdr:col>
          <xdr:colOff>9525</xdr:colOff>
          <xdr:row>374</xdr:row>
          <xdr:rowOff>104775</xdr:rowOff>
        </xdr:to>
        <xdr:sp macro="" textlink="">
          <xdr:nvSpPr>
            <xdr:cNvPr id="3624" name="Check Box 1576" hidden="1">
              <a:extLst>
                <a:ext uri="{63B3BB69-23CF-44E3-9099-C40C66FF867C}">
                  <a14:compatExt spid="_x0000_s3624"/>
                </a:ext>
                <a:ext uri="{FF2B5EF4-FFF2-40B4-BE49-F238E27FC236}">
                  <a16:creationId xmlns:a16="http://schemas.microsoft.com/office/drawing/2014/main" id="{00000000-0008-0000-0900-00002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373</xdr:row>
          <xdr:rowOff>0</xdr:rowOff>
        </xdr:from>
        <xdr:to>
          <xdr:col>0</xdr:col>
          <xdr:colOff>9525</xdr:colOff>
          <xdr:row>374</xdr:row>
          <xdr:rowOff>104775</xdr:rowOff>
        </xdr:to>
        <xdr:sp macro="" textlink="">
          <xdr:nvSpPr>
            <xdr:cNvPr id="3625" name="Check Box 1577" hidden="1">
              <a:extLst>
                <a:ext uri="{63B3BB69-23CF-44E3-9099-C40C66FF867C}">
                  <a14:compatExt spid="_x0000_s3625"/>
                </a:ext>
                <a:ext uri="{FF2B5EF4-FFF2-40B4-BE49-F238E27FC236}">
                  <a16:creationId xmlns:a16="http://schemas.microsoft.com/office/drawing/2014/main" id="{00000000-0008-0000-0900-00002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373</xdr:row>
          <xdr:rowOff>0</xdr:rowOff>
        </xdr:from>
        <xdr:to>
          <xdr:col>0</xdr:col>
          <xdr:colOff>9525</xdr:colOff>
          <xdr:row>374</xdr:row>
          <xdr:rowOff>104775</xdr:rowOff>
        </xdr:to>
        <xdr:sp macro="" textlink="">
          <xdr:nvSpPr>
            <xdr:cNvPr id="3626" name="Check Box 1578" hidden="1">
              <a:extLst>
                <a:ext uri="{63B3BB69-23CF-44E3-9099-C40C66FF867C}">
                  <a14:compatExt spid="_x0000_s3626"/>
                </a:ext>
                <a:ext uri="{FF2B5EF4-FFF2-40B4-BE49-F238E27FC236}">
                  <a16:creationId xmlns:a16="http://schemas.microsoft.com/office/drawing/2014/main" id="{00000000-0008-0000-0900-00002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373</xdr:row>
          <xdr:rowOff>0</xdr:rowOff>
        </xdr:from>
        <xdr:to>
          <xdr:col>0</xdr:col>
          <xdr:colOff>9525</xdr:colOff>
          <xdr:row>374</xdr:row>
          <xdr:rowOff>104775</xdr:rowOff>
        </xdr:to>
        <xdr:sp macro="" textlink="">
          <xdr:nvSpPr>
            <xdr:cNvPr id="3627" name="Check Box 1579" hidden="1">
              <a:extLst>
                <a:ext uri="{63B3BB69-23CF-44E3-9099-C40C66FF867C}">
                  <a14:compatExt spid="_x0000_s3627"/>
                </a:ext>
                <a:ext uri="{FF2B5EF4-FFF2-40B4-BE49-F238E27FC236}">
                  <a16:creationId xmlns:a16="http://schemas.microsoft.com/office/drawing/2014/main" id="{00000000-0008-0000-0900-00002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374</xdr:row>
          <xdr:rowOff>0</xdr:rowOff>
        </xdr:from>
        <xdr:to>
          <xdr:col>0</xdr:col>
          <xdr:colOff>9525</xdr:colOff>
          <xdr:row>375</xdr:row>
          <xdr:rowOff>104775</xdr:rowOff>
        </xdr:to>
        <xdr:sp macro="" textlink="">
          <xdr:nvSpPr>
            <xdr:cNvPr id="3628" name="Check Box 1580" hidden="1">
              <a:extLst>
                <a:ext uri="{63B3BB69-23CF-44E3-9099-C40C66FF867C}">
                  <a14:compatExt spid="_x0000_s3628"/>
                </a:ext>
                <a:ext uri="{FF2B5EF4-FFF2-40B4-BE49-F238E27FC236}">
                  <a16:creationId xmlns:a16="http://schemas.microsoft.com/office/drawing/2014/main" id="{00000000-0008-0000-0900-00002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374</xdr:row>
          <xdr:rowOff>0</xdr:rowOff>
        </xdr:from>
        <xdr:to>
          <xdr:col>0</xdr:col>
          <xdr:colOff>9525</xdr:colOff>
          <xdr:row>375</xdr:row>
          <xdr:rowOff>104775</xdr:rowOff>
        </xdr:to>
        <xdr:sp macro="" textlink="">
          <xdr:nvSpPr>
            <xdr:cNvPr id="3629" name="Check Box 1581" hidden="1">
              <a:extLst>
                <a:ext uri="{63B3BB69-23CF-44E3-9099-C40C66FF867C}">
                  <a14:compatExt spid="_x0000_s3629"/>
                </a:ext>
                <a:ext uri="{FF2B5EF4-FFF2-40B4-BE49-F238E27FC236}">
                  <a16:creationId xmlns:a16="http://schemas.microsoft.com/office/drawing/2014/main" id="{00000000-0008-0000-0900-00002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376</xdr:row>
          <xdr:rowOff>0</xdr:rowOff>
        </xdr:from>
        <xdr:to>
          <xdr:col>0</xdr:col>
          <xdr:colOff>9525</xdr:colOff>
          <xdr:row>377</xdr:row>
          <xdr:rowOff>104775</xdr:rowOff>
        </xdr:to>
        <xdr:sp macro="" textlink="">
          <xdr:nvSpPr>
            <xdr:cNvPr id="3630" name="Check Box 1582" hidden="1">
              <a:extLst>
                <a:ext uri="{63B3BB69-23CF-44E3-9099-C40C66FF867C}">
                  <a14:compatExt spid="_x0000_s3630"/>
                </a:ext>
                <a:ext uri="{FF2B5EF4-FFF2-40B4-BE49-F238E27FC236}">
                  <a16:creationId xmlns:a16="http://schemas.microsoft.com/office/drawing/2014/main" id="{00000000-0008-0000-0900-00002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376</xdr:row>
          <xdr:rowOff>0</xdr:rowOff>
        </xdr:from>
        <xdr:to>
          <xdr:col>0</xdr:col>
          <xdr:colOff>9525</xdr:colOff>
          <xdr:row>377</xdr:row>
          <xdr:rowOff>104775</xdr:rowOff>
        </xdr:to>
        <xdr:sp macro="" textlink="">
          <xdr:nvSpPr>
            <xdr:cNvPr id="3631" name="Check Box 1583" hidden="1">
              <a:extLst>
                <a:ext uri="{63B3BB69-23CF-44E3-9099-C40C66FF867C}">
                  <a14:compatExt spid="_x0000_s3631"/>
                </a:ext>
                <a:ext uri="{FF2B5EF4-FFF2-40B4-BE49-F238E27FC236}">
                  <a16:creationId xmlns:a16="http://schemas.microsoft.com/office/drawing/2014/main" id="{00000000-0008-0000-0900-00002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376</xdr:row>
          <xdr:rowOff>0</xdr:rowOff>
        </xdr:from>
        <xdr:to>
          <xdr:col>0</xdr:col>
          <xdr:colOff>9525</xdr:colOff>
          <xdr:row>377</xdr:row>
          <xdr:rowOff>104775</xdr:rowOff>
        </xdr:to>
        <xdr:sp macro="" textlink="">
          <xdr:nvSpPr>
            <xdr:cNvPr id="3632" name="Check Box 1584" hidden="1">
              <a:extLst>
                <a:ext uri="{63B3BB69-23CF-44E3-9099-C40C66FF867C}">
                  <a14:compatExt spid="_x0000_s3632"/>
                </a:ext>
                <a:ext uri="{FF2B5EF4-FFF2-40B4-BE49-F238E27FC236}">
                  <a16:creationId xmlns:a16="http://schemas.microsoft.com/office/drawing/2014/main" id="{00000000-0008-0000-0900-00003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376</xdr:row>
          <xdr:rowOff>0</xdr:rowOff>
        </xdr:from>
        <xdr:to>
          <xdr:col>0</xdr:col>
          <xdr:colOff>9525</xdr:colOff>
          <xdr:row>377</xdr:row>
          <xdr:rowOff>104775</xdr:rowOff>
        </xdr:to>
        <xdr:sp macro="" textlink="">
          <xdr:nvSpPr>
            <xdr:cNvPr id="3633" name="Check Box 1585" hidden="1">
              <a:extLst>
                <a:ext uri="{63B3BB69-23CF-44E3-9099-C40C66FF867C}">
                  <a14:compatExt spid="_x0000_s3633"/>
                </a:ext>
                <a:ext uri="{FF2B5EF4-FFF2-40B4-BE49-F238E27FC236}">
                  <a16:creationId xmlns:a16="http://schemas.microsoft.com/office/drawing/2014/main" id="{00000000-0008-0000-0900-00003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377</xdr:row>
          <xdr:rowOff>0</xdr:rowOff>
        </xdr:from>
        <xdr:to>
          <xdr:col>0</xdr:col>
          <xdr:colOff>9525</xdr:colOff>
          <xdr:row>378</xdr:row>
          <xdr:rowOff>104775</xdr:rowOff>
        </xdr:to>
        <xdr:sp macro="" textlink="">
          <xdr:nvSpPr>
            <xdr:cNvPr id="3634" name="Check Box 1586" hidden="1">
              <a:extLst>
                <a:ext uri="{63B3BB69-23CF-44E3-9099-C40C66FF867C}">
                  <a14:compatExt spid="_x0000_s3634"/>
                </a:ext>
                <a:ext uri="{FF2B5EF4-FFF2-40B4-BE49-F238E27FC236}">
                  <a16:creationId xmlns:a16="http://schemas.microsoft.com/office/drawing/2014/main" id="{00000000-0008-0000-0900-00003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377</xdr:row>
          <xdr:rowOff>0</xdr:rowOff>
        </xdr:from>
        <xdr:to>
          <xdr:col>0</xdr:col>
          <xdr:colOff>9525</xdr:colOff>
          <xdr:row>378</xdr:row>
          <xdr:rowOff>104775</xdr:rowOff>
        </xdr:to>
        <xdr:sp macro="" textlink="">
          <xdr:nvSpPr>
            <xdr:cNvPr id="3635" name="Check Box 1587" hidden="1">
              <a:extLst>
                <a:ext uri="{63B3BB69-23CF-44E3-9099-C40C66FF867C}">
                  <a14:compatExt spid="_x0000_s3635"/>
                </a:ext>
                <a:ext uri="{FF2B5EF4-FFF2-40B4-BE49-F238E27FC236}">
                  <a16:creationId xmlns:a16="http://schemas.microsoft.com/office/drawing/2014/main" id="{00000000-0008-0000-0900-00003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379</xdr:row>
          <xdr:rowOff>0</xdr:rowOff>
        </xdr:from>
        <xdr:to>
          <xdr:col>0</xdr:col>
          <xdr:colOff>9525</xdr:colOff>
          <xdr:row>380</xdr:row>
          <xdr:rowOff>104775</xdr:rowOff>
        </xdr:to>
        <xdr:sp macro="" textlink="">
          <xdr:nvSpPr>
            <xdr:cNvPr id="3636" name="Check Box 1588" hidden="1">
              <a:extLst>
                <a:ext uri="{63B3BB69-23CF-44E3-9099-C40C66FF867C}">
                  <a14:compatExt spid="_x0000_s3636"/>
                </a:ext>
                <a:ext uri="{FF2B5EF4-FFF2-40B4-BE49-F238E27FC236}">
                  <a16:creationId xmlns:a16="http://schemas.microsoft.com/office/drawing/2014/main" id="{00000000-0008-0000-0900-00003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379</xdr:row>
          <xdr:rowOff>0</xdr:rowOff>
        </xdr:from>
        <xdr:to>
          <xdr:col>0</xdr:col>
          <xdr:colOff>9525</xdr:colOff>
          <xdr:row>380</xdr:row>
          <xdr:rowOff>104775</xdr:rowOff>
        </xdr:to>
        <xdr:sp macro="" textlink="">
          <xdr:nvSpPr>
            <xdr:cNvPr id="3637" name="Check Box 1589" hidden="1">
              <a:extLst>
                <a:ext uri="{63B3BB69-23CF-44E3-9099-C40C66FF867C}">
                  <a14:compatExt spid="_x0000_s3637"/>
                </a:ext>
                <a:ext uri="{FF2B5EF4-FFF2-40B4-BE49-F238E27FC236}">
                  <a16:creationId xmlns:a16="http://schemas.microsoft.com/office/drawing/2014/main" id="{00000000-0008-0000-0900-00003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379</xdr:row>
          <xdr:rowOff>0</xdr:rowOff>
        </xdr:from>
        <xdr:to>
          <xdr:col>0</xdr:col>
          <xdr:colOff>9525</xdr:colOff>
          <xdr:row>380</xdr:row>
          <xdr:rowOff>104775</xdr:rowOff>
        </xdr:to>
        <xdr:sp macro="" textlink="">
          <xdr:nvSpPr>
            <xdr:cNvPr id="3638" name="Check Box 1590" hidden="1">
              <a:extLst>
                <a:ext uri="{63B3BB69-23CF-44E3-9099-C40C66FF867C}">
                  <a14:compatExt spid="_x0000_s3638"/>
                </a:ext>
                <a:ext uri="{FF2B5EF4-FFF2-40B4-BE49-F238E27FC236}">
                  <a16:creationId xmlns:a16="http://schemas.microsoft.com/office/drawing/2014/main" id="{00000000-0008-0000-0900-00003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379</xdr:row>
          <xdr:rowOff>0</xdr:rowOff>
        </xdr:from>
        <xdr:to>
          <xdr:col>0</xdr:col>
          <xdr:colOff>9525</xdr:colOff>
          <xdr:row>380</xdr:row>
          <xdr:rowOff>104775</xdr:rowOff>
        </xdr:to>
        <xdr:sp macro="" textlink="">
          <xdr:nvSpPr>
            <xdr:cNvPr id="3639" name="Check Box 1591" hidden="1">
              <a:extLst>
                <a:ext uri="{63B3BB69-23CF-44E3-9099-C40C66FF867C}">
                  <a14:compatExt spid="_x0000_s3639"/>
                </a:ext>
                <a:ext uri="{FF2B5EF4-FFF2-40B4-BE49-F238E27FC236}">
                  <a16:creationId xmlns:a16="http://schemas.microsoft.com/office/drawing/2014/main" id="{00000000-0008-0000-0900-00003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380</xdr:row>
          <xdr:rowOff>0</xdr:rowOff>
        </xdr:from>
        <xdr:to>
          <xdr:col>0</xdr:col>
          <xdr:colOff>9525</xdr:colOff>
          <xdr:row>381</xdr:row>
          <xdr:rowOff>104775</xdr:rowOff>
        </xdr:to>
        <xdr:sp macro="" textlink="">
          <xdr:nvSpPr>
            <xdr:cNvPr id="3640" name="Check Box 1592" hidden="1">
              <a:extLst>
                <a:ext uri="{63B3BB69-23CF-44E3-9099-C40C66FF867C}">
                  <a14:compatExt spid="_x0000_s3640"/>
                </a:ext>
                <a:ext uri="{FF2B5EF4-FFF2-40B4-BE49-F238E27FC236}">
                  <a16:creationId xmlns:a16="http://schemas.microsoft.com/office/drawing/2014/main" id="{00000000-0008-0000-0900-00003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380</xdr:row>
          <xdr:rowOff>0</xdr:rowOff>
        </xdr:from>
        <xdr:to>
          <xdr:col>0</xdr:col>
          <xdr:colOff>9525</xdr:colOff>
          <xdr:row>381</xdr:row>
          <xdr:rowOff>104775</xdr:rowOff>
        </xdr:to>
        <xdr:sp macro="" textlink="">
          <xdr:nvSpPr>
            <xdr:cNvPr id="3641" name="Check Box 1593" hidden="1">
              <a:extLst>
                <a:ext uri="{63B3BB69-23CF-44E3-9099-C40C66FF867C}">
                  <a14:compatExt spid="_x0000_s3641"/>
                </a:ext>
                <a:ext uri="{FF2B5EF4-FFF2-40B4-BE49-F238E27FC236}">
                  <a16:creationId xmlns:a16="http://schemas.microsoft.com/office/drawing/2014/main" id="{00000000-0008-0000-0900-00003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382</xdr:row>
          <xdr:rowOff>0</xdr:rowOff>
        </xdr:from>
        <xdr:to>
          <xdr:col>0</xdr:col>
          <xdr:colOff>9525</xdr:colOff>
          <xdr:row>383</xdr:row>
          <xdr:rowOff>104775</xdr:rowOff>
        </xdr:to>
        <xdr:sp macro="" textlink="">
          <xdr:nvSpPr>
            <xdr:cNvPr id="3642" name="Check Box 1594" hidden="1">
              <a:extLst>
                <a:ext uri="{63B3BB69-23CF-44E3-9099-C40C66FF867C}">
                  <a14:compatExt spid="_x0000_s3642"/>
                </a:ext>
                <a:ext uri="{FF2B5EF4-FFF2-40B4-BE49-F238E27FC236}">
                  <a16:creationId xmlns:a16="http://schemas.microsoft.com/office/drawing/2014/main" id="{00000000-0008-0000-0900-00003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382</xdr:row>
          <xdr:rowOff>0</xdr:rowOff>
        </xdr:from>
        <xdr:to>
          <xdr:col>0</xdr:col>
          <xdr:colOff>9525</xdr:colOff>
          <xdr:row>383</xdr:row>
          <xdr:rowOff>104775</xdr:rowOff>
        </xdr:to>
        <xdr:sp macro="" textlink="">
          <xdr:nvSpPr>
            <xdr:cNvPr id="3643" name="Check Box 1595" hidden="1">
              <a:extLst>
                <a:ext uri="{63B3BB69-23CF-44E3-9099-C40C66FF867C}">
                  <a14:compatExt spid="_x0000_s3643"/>
                </a:ext>
                <a:ext uri="{FF2B5EF4-FFF2-40B4-BE49-F238E27FC236}">
                  <a16:creationId xmlns:a16="http://schemas.microsoft.com/office/drawing/2014/main" id="{00000000-0008-0000-0900-00003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382</xdr:row>
          <xdr:rowOff>0</xdr:rowOff>
        </xdr:from>
        <xdr:to>
          <xdr:col>0</xdr:col>
          <xdr:colOff>9525</xdr:colOff>
          <xdr:row>383</xdr:row>
          <xdr:rowOff>104775</xdr:rowOff>
        </xdr:to>
        <xdr:sp macro="" textlink="">
          <xdr:nvSpPr>
            <xdr:cNvPr id="3644" name="Check Box 1596" hidden="1">
              <a:extLst>
                <a:ext uri="{63B3BB69-23CF-44E3-9099-C40C66FF867C}">
                  <a14:compatExt spid="_x0000_s3644"/>
                </a:ext>
                <a:ext uri="{FF2B5EF4-FFF2-40B4-BE49-F238E27FC236}">
                  <a16:creationId xmlns:a16="http://schemas.microsoft.com/office/drawing/2014/main" id="{00000000-0008-0000-0900-00003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382</xdr:row>
          <xdr:rowOff>0</xdr:rowOff>
        </xdr:from>
        <xdr:to>
          <xdr:col>0</xdr:col>
          <xdr:colOff>9525</xdr:colOff>
          <xdr:row>383</xdr:row>
          <xdr:rowOff>104775</xdr:rowOff>
        </xdr:to>
        <xdr:sp macro="" textlink="">
          <xdr:nvSpPr>
            <xdr:cNvPr id="3645" name="Check Box 1597" hidden="1">
              <a:extLst>
                <a:ext uri="{63B3BB69-23CF-44E3-9099-C40C66FF867C}">
                  <a14:compatExt spid="_x0000_s3645"/>
                </a:ext>
                <a:ext uri="{FF2B5EF4-FFF2-40B4-BE49-F238E27FC236}">
                  <a16:creationId xmlns:a16="http://schemas.microsoft.com/office/drawing/2014/main" id="{00000000-0008-0000-0900-00003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383</xdr:row>
          <xdr:rowOff>0</xdr:rowOff>
        </xdr:from>
        <xdr:to>
          <xdr:col>0</xdr:col>
          <xdr:colOff>9525</xdr:colOff>
          <xdr:row>384</xdr:row>
          <xdr:rowOff>104775</xdr:rowOff>
        </xdr:to>
        <xdr:sp macro="" textlink="">
          <xdr:nvSpPr>
            <xdr:cNvPr id="3646" name="Check Box 1598" hidden="1">
              <a:extLst>
                <a:ext uri="{63B3BB69-23CF-44E3-9099-C40C66FF867C}">
                  <a14:compatExt spid="_x0000_s3646"/>
                </a:ext>
                <a:ext uri="{FF2B5EF4-FFF2-40B4-BE49-F238E27FC236}">
                  <a16:creationId xmlns:a16="http://schemas.microsoft.com/office/drawing/2014/main" id="{00000000-0008-0000-0900-00003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383</xdr:row>
          <xdr:rowOff>0</xdr:rowOff>
        </xdr:from>
        <xdr:to>
          <xdr:col>0</xdr:col>
          <xdr:colOff>9525</xdr:colOff>
          <xdr:row>384</xdr:row>
          <xdr:rowOff>104775</xdr:rowOff>
        </xdr:to>
        <xdr:sp macro="" textlink="">
          <xdr:nvSpPr>
            <xdr:cNvPr id="3647" name="Check Box 1599" hidden="1">
              <a:extLst>
                <a:ext uri="{63B3BB69-23CF-44E3-9099-C40C66FF867C}">
                  <a14:compatExt spid="_x0000_s3647"/>
                </a:ext>
                <a:ext uri="{FF2B5EF4-FFF2-40B4-BE49-F238E27FC236}">
                  <a16:creationId xmlns:a16="http://schemas.microsoft.com/office/drawing/2014/main" id="{00000000-0008-0000-0900-00003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385</xdr:row>
          <xdr:rowOff>0</xdr:rowOff>
        </xdr:from>
        <xdr:to>
          <xdr:col>0</xdr:col>
          <xdr:colOff>9525</xdr:colOff>
          <xdr:row>386</xdr:row>
          <xdr:rowOff>104775</xdr:rowOff>
        </xdr:to>
        <xdr:sp macro="" textlink="">
          <xdr:nvSpPr>
            <xdr:cNvPr id="3648" name="Check Box 1600" hidden="1">
              <a:extLst>
                <a:ext uri="{63B3BB69-23CF-44E3-9099-C40C66FF867C}">
                  <a14:compatExt spid="_x0000_s3648"/>
                </a:ext>
                <a:ext uri="{FF2B5EF4-FFF2-40B4-BE49-F238E27FC236}">
                  <a16:creationId xmlns:a16="http://schemas.microsoft.com/office/drawing/2014/main" id="{00000000-0008-0000-0900-00004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385</xdr:row>
          <xdr:rowOff>0</xdr:rowOff>
        </xdr:from>
        <xdr:to>
          <xdr:col>0</xdr:col>
          <xdr:colOff>9525</xdr:colOff>
          <xdr:row>386</xdr:row>
          <xdr:rowOff>104775</xdr:rowOff>
        </xdr:to>
        <xdr:sp macro="" textlink="">
          <xdr:nvSpPr>
            <xdr:cNvPr id="3649" name="Check Box 1601" hidden="1">
              <a:extLst>
                <a:ext uri="{63B3BB69-23CF-44E3-9099-C40C66FF867C}">
                  <a14:compatExt spid="_x0000_s3649"/>
                </a:ext>
                <a:ext uri="{FF2B5EF4-FFF2-40B4-BE49-F238E27FC236}">
                  <a16:creationId xmlns:a16="http://schemas.microsoft.com/office/drawing/2014/main" id="{00000000-0008-0000-0900-00004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385</xdr:row>
          <xdr:rowOff>0</xdr:rowOff>
        </xdr:from>
        <xdr:to>
          <xdr:col>0</xdr:col>
          <xdr:colOff>9525</xdr:colOff>
          <xdr:row>386</xdr:row>
          <xdr:rowOff>104775</xdr:rowOff>
        </xdr:to>
        <xdr:sp macro="" textlink="">
          <xdr:nvSpPr>
            <xdr:cNvPr id="3650" name="Check Box 1602" hidden="1">
              <a:extLst>
                <a:ext uri="{63B3BB69-23CF-44E3-9099-C40C66FF867C}">
                  <a14:compatExt spid="_x0000_s3650"/>
                </a:ext>
                <a:ext uri="{FF2B5EF4-FFF2-40B4-BE49-F238E27FC236}">
                  <a16:creationId xmlns:a16="http://schemas.microsoft.com/office/drawing/2014/main" id="{00000000-0008-0000-0900-00004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385</xdr:row>
          <xdr:rowOff>0</xdr:rowOff>
        </xdr:from>
        <xdr:to>
          <xdr:col>0</xdr:col>
          <xdr:colOff>9525</xdr:colOff>
          <xdr:row>386</xdr:row>
          <xdr:rowOff>104775</xdr:rowOff>
        </xdr:to>
        <xdr:sp macro="" textlink="">
          <xdr:nvSpPr>
            <xdr:cNvPr id="3651" name="Check Box 1603" hidden="1">
              <a:extLst>
                <a:ext uri="{63B3BB69-23CF-44E3-9099-C40C66FF867C}">
                  <a14:compatExt spid="_x0000_s3651"/>
                </a:ext>
                <a:ext uri="{FF2B5EF4-FFF2-40B4-BE49-F238E27FC236}">
                  <a16:creationId xmlns:a16="http://schemas.microsoft.com/office/drawing/2014/main" id="{00000000-0008-0000-0900-00004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386</xdr:row>
          <xdr:rowOff>0</xdr:rowOff>
        </xdr:from>
        <xdr:to>
          <xdr:col>0</xdr:col>
          <xdr:colOff>9525</xdr:colOff>
          <xdr:row>387</xdr:row>
          <xdr:rowOff>104775</xdr:rowOff>
        </xdr:to>
        <xdr:sp macro="" textlink="">
          <xdr:nvSpPr>
            <xdr:cNvPr id="3652" name="Check Box 1604" hidden="1">
              <a:extLst>
                <a:ext uri="{63B3BB69-23CF-44E3-9099-C40C66FF867C}">
                  <a14:compatExt spid="_x0000_s3652"/>
                </a:ext>
                <a:ext uri="{FF2B5EF4-FFF2-40B4-BE49-F238E27FC236}">
                  <a16:creationId xmlns:a16="http://schemas.microsoft.com/office/drawing/2014/main" id="{00000000-0008-0000-0900-00004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386</xdr:row>
          <xdr:rowOff>0</xdr:rowOff>
        </xdr:from>
        <xdr:to>
          <xdr:col>0</xdr:col>
          <xdr:colOff>9525</xdr:colOff>
          <xdr:row>387</xdr:row>
          <xdr:rowOff>104775</xdr:rowOff>
        </xdr:to>
        <xdr:sp macro="" textlink="">
          <xdr:nvSpPr>
            <xdr:cNvPr id="3653" name="Check Box 1605" hidden="1">
              <a:extLst>
                <a:ext uri="{63B3BB69-23CF-44E3-9099-C40C66FF867C}">
                  <a14:compatExt spid="_x0000_s3653"/>
                </a:ext>
                <a:ext uri="{FF2B5EF4-FFF2-40B4-BE49-F238E27FC236}">
                  <a16:creationId xmlns:a16="http://schemas.microsoft.com/office/drawing/2014/main" id="{00000000-0008-0000-0900-00004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388</xdr:row>
          <xdr:rowOff>0</xdr:rowOff>
        </xdr:from>
        <xdr:to>
          <xdr:col>0</xdr:col>
          <xdr:colOff>9525</xdr:colOff>
          <xdr:row>389</xdr:row>
          <xdr:rowOff>104775</xdr:rowOff>
        </xdr:to>
        <xdr:sp macro="" textlink="">
          <xdr:nvSpPr>
            <xdr:cNvPr id="3654" name="Check Box 1606" hidden="1">
              <a:extLst>
                <a:ext uri="{63B3BB69-23CF-44E3-9099-C40C66FF867C}">
                  <a14:compatExt spid="_x0000_s3654"/>
                </a:ext>
                <a:ext uri="{FF2B5EF4-FFF2-40B4-BE49-F238E27FC236}">
                  <a16:creationId xmlns:a16="http://schemas.microsoft.com/office/drawing/2014/main" id="{00000000-0008-0000-0900-00004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388</xdr:row>
          <xdr:rowOff>0</xdr:rowOff>
        </xdr:from>
        <xdr:to>
          <xdr:col>0</xdr:col>
          <xdr:colOff>9525</xdr:colOff>
          <xdr:row>389</xdr:row>
          <xdr:rowOff>104775</xdr:rowOff>
        </xdr:to>
        <xdr:sp macro="" textlink="">
          <xdr:nvSpPr>
            <xdr:cNvPr id="3655" name="Check Box 1607" hidden="1">
              <a:extLst>
                <a:ext uri="{63B3BB69-23CF-44E3-9099-C40C66FF867C}">
                  <a14:compatExt spid="_x0000_s3655"/>
                </a:ext>
                <a:ext uri="{FF2B5EF4-FFF2-40B4-BE49-F238E27FC236}">
                  <a16:creationId xmlns:a16="http://schemas.microsoft.com/office/drawing/2014/main" id="{00000000-0008-0000-0900-00004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388</xdr:row>
          <xdr:rowOff>0</xdr:rowOff>
        </xdr:from>
        <xdr:to>
          <xdr:col>0</xdr:col>
          <xdr:colOff>9525</xdr:colOff>
          <xdr:row>389</xdr:row>
          <xdr:rowOff>104775</xdr:rowOff>
        </xdr:to>
        <xdr:sp macro="" textlink="">
          <xdr:nvSpPr>
            <xdr:cNvPr id="3656" name="Check Box 1608" hidden="1">
              <a:extLst>
                <a:ext uri="{63B3BB69-23CF-44E3-9099-C40C66FF867C}">
                  <a14:compatExt spid="_x0000_s3656"/>
                </a:ext>
                <a:ext uri="{FF2B5EF4-FFF2-40B4-BE49-F238E27FC236}">
                  <a16:creationId xmlns:a16="http://schemas.microsoft.com/office/drawing/2014/main" id="{00000000-0008-0000-0900-00004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388</xdr:row>
          <xdr:rowOff>0</xdr:rowOff>
        </xdr:from>
        <xdr:to>
          <xdr:col>0</xdr:col>
          <xdr:colOff>9525</xdr:colOff>
          <xdr:row>389</xdr:row>
          <xdr:rowOff>104775</xdr:rowOff>
        </xdr:to>
        <xdr:sp macro="" textlink="">
          <xdr:nvSpPr>
            <xdr:cNvPr id="3657" name="Check Box 1609" hidden="1">
              <a:extLst>
                <a:ext uri="{63B3BB69-23CF-44E3-9099-C40C66FF867C}">
                  <a14:compatExt spid="_x0000_s3657"/>
                </a:ext>
                <a:ext uri="{FF2B5EF4-FFF2-40B4-BE49-F238E27FC236}">
                  <a16:creationId xmlns:a16="http://schemas.microsoft.com/office/drawing/2014/main" id="{00000000-0008-0000-0900-00004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389</xdr:row>
          <xdr:rowOff>0</xdr:rowOff>
        </xdr:from>
        <xdr:to>
          <xdr:col>0</xdr:col>
          <xdr:colOff>9525</xdr:colOff>
          <xdr:row>390</xdr:row>
          <xdr:rowOff>104775</xdr:rowOff>
        </xdr:to>
        <xdr:sp macro="" textlink="">
          <xdr:nvSpPr>
            <xdr:cNvPr id="3658" name="Check Box 1610" hidden="1">
              <a:extLst>
                <a:ext uri="{63B3BB69-23CF-44E3-9099-C40C66FF867C}">
                  <a14:compatExt spid="_x0000_s3658"/>
                </a:ext>
                <a:ext uri="{FF2B5EF4-FFF2-40B4-BE49-F238E27FC236}">
                  <a16:creationId xmlns:a16="http://schemas.microsoft.com/office/drawing/2014/main" id="{00000000-0008-0000-0900-00004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389</xdr:row>
          <xdr:rowOff>0</xdr:rowOff>
        </xdr:from>
        <xdr:to>
          <xdr:col>0</xdr:col>
          <xdr:colOff>9525</xdr:colOff>
          <xdr:row>390</xdr:row>
          <xdr:rowOff>104775</xdr:rowOff>
        </xdr:to>
        <xdr:sp macro="" textlink="">
          <xdr:nvSpPr>
            <xdr:cNvPr id="3659" name="Check Box 1611" hidden="1">
              <a:extLst>
                <a:ext uri="{63B3BB69-23CF-44E3-9099-C40C66FF867C}">
                  <a14:compatExt spid="_x0000_s3659"/>
                </a:ext>
                <a:ext uri="{FF2B5EF4-FFF2-40B4-BE49-F238E27FC236}">
                  <a16:creationId xmlns:a16="http://schemas.microsoft.com/office/drawing/2014/main" id="{00000000-0008-0000-0900-00004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391</xdr:row>
          <xdr:rowOff>0</xdr:rowOff>
        </xdr:from>
        <xdr:to>
          <xdr:col>0</xdr:col>
          <xdr:colOff>9525</xdr:colOff>
          <xdr:row>392</xdr:row>
          <xdr:rowOff>104775</xdr:rowOff>
        </xdr:to>
        <xdr:sp macro="" textlink="">
          <xdr:nvSpPr>
            <xdr:cNvPr id="3660" name="Check Box 1612" hidden="1">
              <a:extLst>
                <a:ext uri="{63B3BB69-23CF-44E3-9099-C40C66FF867C}">
                  <a14:compatExt spid="_x0000_s3660"/>
                </a:ext>
                <a:ext uri="{FF2B5EF4-FFF2-40B4-BE49-F238E27FC236}">
                  <a16:creationId xmlns:a16="http://schemas.microsoft.com/office/drawing/2014/main" id="{00000000-0008-0000-0900-00004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391</xdr:row>
          <xdr:rowOff>0</xdr:rowOff>
        </xdr:from>
        <xdr:to>
          <xdr:col>0</xdr:col>
          <xdr:colOff>9525</xdr:colOff>
          <xdr:row>392</xdr:row>
          <xdr:rowOff>104775</xdr:rowOff>
        </xdr:to>
        <xdr:sp macro="" textlink="">
          <xdr:nvSpPr>
            <xdr:cNvPr id="3661" name="Check Box 1613" hidden="1">
              <a:extLst>
                <a:ext uri="{63B3BB69-23CF-44E3-9099-C40C66FF867C}">
                  <a14:compatExt spid="_x0000_s3661"/>
                </a:ext>
                <a:ext uri="{FF2B5EF4-FFF2-40B4-BE49-F238E27FC236}">
                  <a16:creationId xmlns:a16="http://schemas.microsoft.com/office/drawing/2014/main" id="{00000000-0008-0000-0900-00004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391</xdr:row>
          <xdr:rowOff>0</xdr:rowOff>
        </xdr:from>
        <xdr:to>
          <xdr:col>0</xdr:col>
          <xdr:colOff>9525</xdr:colOff>
          <xdr:row>392</xdr:row>
          <xdr:rowOff>104775</xdr:rowOff>
        </xdr:to>
        <xdr:sp macro="" textlink="">
          <xdr:nvSpPr>
            <xdr:cNvPr id="3662" name="Check Box 1614" hidden="1">
              <a:extLst>
                <a:ext uri="{63B3BB69-23CF-44E3-9099-C40C66FF867C}">
                  <a14:compatExt spid="_x0000_s3662"/>
                </a:ext>
                <a:ext uri="{FF2B5EF4-FFF2-40B4-BE49-F238E27FC236}">
                  <a16:creationId xmlns:a16="http://schemas.microsoft.com/office/drawing/2014/main" id="{00000000-0008-0000-0900-00004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391</xdr:row>
          <xdr:rowOff>0</xdr:rowOff>
        </xdr:from>
        <xdr:to>
          <xdr:col>0</xdr:col>
          <xdr:colOff>9525</xdr:colOff>
          <xdr:row>392</xdr:row>
          <xdr:rowOff>104775</xdr:rowOff>
        </xdr:to>
        <xdr:sp macro="" textlink="">
          <xdr:nvSpPr>
            <xdr:cNvPr id="3663" name="Check Box 1615" hidden="1">
              <a:extLst>
                <a:ext uri="{63B3BB69-23CF-44E3-9099-C40C66FF867C}">
                  <a14:compatExt spid="_x0000_s3663"/>
                </a:ext>
                <a:ext uri="{FF2B5EF4-FFF2-40B4-BE49-F238E27FC236}">
                  <a16:creationId xmlns:a16="http://schemas.microsoft.com/office/drawing/2014/main" id="{00000000-0008-0000-0900-00004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392</xdr:row>
          <xdr:rowOff>0</xdr:rowOff>
        </xdr:from>
        <xdr:to>
          <xdr:col>0</xdr:col>
          <xdr:colOff>9525</xdr:colOff>
          <xdr:row>393</xdr:row>
          <xdr:rowOff>104775</xdr:rowOff>
        </xdr:to>
        <xdr:sp macro="" textlink="">
          <xdr:nvSpPr>
            <xdr:cNvPr id="3664" name="Check Box 1616" hidden="1">
              <a:extLst>
                <a:ext uri="{63B3BB69-23CF-44E3-9099-C40C66FF867C}">
                  <a14:compatExt spid="_x0000_s3664"/>
                </a:ext>
                <a:ext uri="{FF2B5EF4-FFF2-40B4-BE49-F238E27FC236}">
                  <a16:creationId xmlns:a16="http://schemas.microsoft.com/office/drawing/2014/main" id="{00000000-0008-0000-0900-00005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392</xdr:row>
          <xdr:rowOff>0</xdr:rowOff>
        </xdr:from>
        <xdr:to>
          <xdr:col>0</xdr:col>
          <xdr:colOff>9525</xdr:colOff>
          <xdr:row>393</xdr:row>
          <xdr:rowOff>104775</xdr:rowOff>
        </xdr:to>
        <xdr:sp macro="" textlink="">
          <xdr:nvSpPr>
            <xdr:cNvPr id="3665" name="Check Box 1617" hidden="1">
              <a:extLst>
                <a:ext uri="{63B3BB69-23CF-44E3-9099-C40C66FF867C}">
                  <a14:compatExt spid="_x0000_s3665"/>
                </a:ext>
                <a:ext uri="{FF2B5EF4-FFF2-40B4-BE49-F238E27FC236}">
                  <a16:creationId xmlns:a16="http://schemas.microsoft.com/office/drawing/2014/main" id="{00000000-0008-0000-0900-00005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394</xdr:row>
          <xdr:rowOff>0</xdr:rowOff>
        </xdr:from>
        <xdr:to>
          <xdr:col>0</xdr:col>
          <xdr:colOff>9525</xdr:colOff>
          <xdr:row>395</xdr:row>
          <xdr:rowOff>104775</xdr:rowOff>
        </xdr:to>
        <xdr:sp macro="" textlink="">
          <xdr:nvSpPr>
            <xdr:cNvPr id="3666" name="Check Box 1618" hidden="1">
              <a:extLst>
                <a:ext uri="{63B3BB69-23CF-44E3-9099-C40C66FF867C}">
                  <a14:compatExt spid="_x0000_s3666"/>
                </a:ext>
                <a:ext uri="{FF2B5EF4-FFF2-40B4-BE49-F238E27FC236}">
                  <a16:creationId xmlns:a16="http://schemas.microsoft.com/office/drawing/2014/main" id="{00000000-0008-0000-0900-00005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394</xdr:row>
          <xdr:rowOff>0</xdr:rowOff>
        </xdr:from>
        <xdr:to>
          <xdr:col>0</xdr:col>
          <xdr:colOff>9525</xdr:colOff>
          <xdr:row>395</xdr:row>
          <xdr:rowOff>104775</xdr:rowOff>
        </xdr:to>
        <xdr:sp macro="" textlink="">
          <xdr:nvSpPr>
            <xdr:cNvPr id="3667" name="Check Box 1619" hidden="1">
              <a:extLst>
                <a:ext uri="{63B3BB69-23CF-44E3-9099-C40C66FF867C}">
                  <a14:compatExt spid="_x0000_s3667"/>
                </a:ext>
                <a:ext uri="{FF2B5EF4-FFF2-40B4-BE49-F238E27FC236}">
                  <a16:creationId xmlns:a16="http://schemas.microsoft.com/office/drawing/2014/main" id="{00000000-0008-0000-0900-00005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394</xdr:row>
          <xdr:rowOff>0</xdr:rowOff>
        </xdr:from>
        <xdr:to>
          <xdr:col>0</xdr:col>
          <xdr:colOff>9525</xdr:colOff>
          <xdr:row>395</xdr:row>
          <xdr:rowOff>104775</xdr:rowOff>
        </xdr:to>
        <xdr:sp macro="" textlink="">
          <xdr:nvSpPr>
            <xdr:cNvPr id="3668" name="Check Box 1620" hidden="1">
              <a:extLst>
                <a:ext uri="{63B3BB69-23CF-44E3-9099-C40C66FF867C}">
                  <a14:compatExt spid="_x0000_s3668"/>
                </a:ext>
                <a:ext uri="{FF2B5EF4-FFF2-40B4-BE49-F238E27FC236}">
                  <a16:creationId xmlns:a16="http://schemas.microsoft.com/office/drawing/2014/main" id="{00000000-0008-0000-0900-00005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394</xdr:row>
          <xdr:rowOff>0</xdr:rowOff>
        </xdr:from>
        <xdr:to>
          <xdr:col>0</xdr:col>
          <xdr:colOff>9525</xdr:colOff>
          <xdr:row>395</xdr:row>
          <xdr:rowOff>104775</xdr:rowOff>
        </xdr:to>
        <xdr:sp macro="" textlink="">
          <xdr:nvSpPr>
            <xdr:cNvPr id="3669" name="Check Box 1621" hidden="1">
              <a:extLst>
                <a:ext uri="{63B3BB69-23CF-44E3-9099-C40C66FF867C}">
                  <a14:compatExt spid="_x0000_s3669"/>
                </a:ext>
                <a:ext uri="{FF2B5EF4-FFF2-40B4-BE49-F238E27FC236}">
                  <a16:creationId xmlns:a16="http://schemas.microsoft.com/office/drawing/2014/main" id="{00000000-0008-0000-0900-00005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395</xdr:row>
          <xdr:rowOff>0</xdr:rowOff>
        </xdr:from>
        <xdr:to>
          <xdr:col>0</xdr:col>
          <xdr:colOff>9525</xdr:colOff>
          <xdr:row>396</xdr:row>
          <xdr:rowOff>104775</xdr:rowOff>
        </xdr:to>
        <xdr:sp macro="" textlink="">
          <xdr:nvSpPr>
            <xdr:cNvPr id="3670" name="Check Box 1622" hidden="1">
              <a:extLst>
                <a:ext uri="{63B3BB69-23CF-44E3-9099-C40C66FF867C}">
                  <a14:compatExt spid="_x0000_s3670"/>
                </a:ext>
                <a:ext uri="{FF2B5EF4-FFF2-40B4-BE49-F238E27FC236}">
                  <a16:creationId xmlns:a16="http://schemas.microsoft.com/office/drawing/2014/main" id="{00000000-0008-0000-0900-00005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395</xdr:row>
          <xdr:rowOff>0</xdr:rowOff>
        </xdr:from>
        <xdr:to>
          <xdr:col>0</xdr:col>
          <xdr:colOff>9525</xdr:colOff>
          <xdr:row>396</xdr:row>
          <xdr:rowOff>104775</xdr:rowOff>
        </xdr:to>
        <xdr:sp macro="" textlink="">
          <xdr:nvSpPr>
            <xdr:cNvPr id="3671" name="Check Box 1623" hidden="1">
              <a:extLst>
                <a:ext uri="{63B3BB69-23CF-44E3-9099-C40C66FF867C}">
                  <a14:compatExt spid="_x0000_s3671"/>
                </a:ext>
                <a:ext uri="{FF2B5EF4-FFF2-40B4-BE49-F238E27FC236}">
                  <a16:creationId xmlns:a16="http://schemas.microsoft.com/office/drawing/2014/main" id="{00000000-0008-0000-0900-00005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397</xdr:row>
          <xdr:rowOff>0</xdr:rowOff>
        </xdr:from>
        <xdr:to>
          <xdr:col>0</xdr:col>
          <xdr:colOff>9525</xdr:colOff>
          <xdr:row>398</xdr:row>
          <xdr:rowOff>104775</xdr:rowOff>
        </xdr:to>
        <xdr:sp macro="" textlink="">
          <xdr:nvSpPr>
            <xdr:cNvPr id="3672" name="Check Box 1624" hidden="1">
              <a:extLst>
                <a:ext uri="{63B3BB69-23CF-44E3-9099-C40C66FF867C}">
                  <a14:compatExt spid="_x0000_s3672"/>
                </a:ext>
                <a:ext uri="{FF2B5EF4-FFF2-40B4-BE49-F238E27FC236}">
                  <a16:creationId xmlns:a16="http://schemas.microsoft.com/office/drawing/2014/main" id="{00000000-0008-0000-0900-00005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397</xdr:row>
          <xdr:rowOff>0</xdr:rowOff>
        </xdr:from>
        <xdr:to>
          <xdr:col>0</xdr:col>
          <xdr:colOff>9525</xdr:colOff>
          <xdr:row>398</xdr:row>
          <xdr:rowOff>104775</xdr:rowOff>
        </xdr:to>
        <xdr:sp macro="" textlink="">
          <xdr:nvSpPr>
            <xdr:cNvPr id="3673" name="Check Box 1625" hidden="1">
              <a:extLst>
                <a:ext uri="{63B3BB69-23CF-44E3-9099-C40C66FF867C}">
                  <a14:compatExt spid="_x0000_s3673"/>
                </a:ext>
                <a:ext uri="{FF2B5EF4-FFF2-40B4-BE49-F238E27FC236}">
                  <a16:creationId xmlns:a16="http://schemas.microsoft.com/office/drawing/2014/main" id="{00000000-0008-0000-0900-00005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397</xdr:row>
          <xdr:rowOff>0</xdr:rowOff>
        </xdr:from>
        <xdr:to>
          <xdr:col>0</xdr:col>
          <xdr:colOff>9525</xdr:colOff>
          <xdr:row>398</xdr:row>
          <xdr:rowOff>104775</xdr:rowOff>
        </xdr:to>
        <xdr:sp macro="" textlink="">
          <xdr:nvSpPr>
            <xdr:cNvPr id="3674" name="Check Box 1626" hidden="1">
              <a:extLst>
                <a:ext uri="{63B3BB69-23CF-44E3-9099-C40C66FF867C}">
                  <a14:compatExt spid="_x0000_s3674"/>
                </a:ext>
                <a:ext uri="{FF2B5EF4-FFF2-40B4-BE49-F238E27FC236}">
                  <a16:creationId xmlns:a16="http://schemas.microsoft.com/office/drawing/2014/main" id="{00000000-0008-0000-0900-00005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397</xdr:row>
          <xdr:rowOff>0</xdr:rowOff>
        </xdr:from>
        <xdr:to>
          <xdr:col>0</xdr:col>
          <xdr:colOff>9525</xdr:colOff>
          <xdr:row>398</xdr:row>
          <xdr:rowOff>104775</xdr:rowOff>
        </xdr:to>
        <xdr:sp macro="" textlink="">
          <xdr:nvSpPr>
            <xdr:cNvPr id="3675" name="Check Box 1627" hidden="1">
              <a:extLst>
                <a:ext uri="{63B3BB69-23CF-44E3-9099-C40C66FF867C}">
                  <a14:compatExt spid="_x0000_s3675"/>
                </a:ext>
                <a:ext uri="{FF2B5EF4-FFF2-40B4-BE49-F238E27FC236}">
                  <a16:creationId xmlns:a16="http://schemas.microsoft.com/office/drawing/2014/main" id="{00000000-0008-0000-0900-00005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398</xdr:row>
          <xdr:rowOff>0</xdr:rowOff>
        </xdr:from>
        <xdr:to>
          <xdr:col>0</xdr:col>
          <xdr:colOff>9525</xdr:colOff>
          <xdr:row>399</xdr:row>
          <xdr:rowOff>104775</xdr:rowOff>
        </xdr:to>
        <xdr:sp macro="" textlink="">
          <xdr:nvSpPr>
            <xdr:cNvPr id="3676" name="Check Box 1628" hidden="1">
              <a:extLst>
                <a:ext uri="{63B3BB69-23CF-44E3-9099-C40C66FF867C}">
                  <a14:compatExt spid="_x0000_s3676"/>
                </a:ext>
                <a:ext uri="{FF2B5EF4-FFF2-40B4-BE49-F238E27FC236}">
                  <a16:creationId xmlns:a16="http://schemas.microsoft.com/office/drawing/2014/main" id="{00000000-0008-0000-0900-00005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398</xdr:row>
          <xdr:rowOff>0</xdr:rowOff>
        </xdr:from>
        <xdr:to>
          <xdr:col>0</xdr:col>
          <xdr:colOff>9525</xdr:colOff>
          <xdr:row>399</xdr:row>
          <xdr:rowOff>104775</xdr:rowOff>
        </xdr:to>
        <xdr:sp macro="" textlink="">
          <xdr:nvSpPr>
            <xdr:cNvPr id="3677" name="Check Box 1629" hidden="1">
              <a:extLst>
                <a:ext uri="{63B3BB69-23CF-44E3-9099-C40C66FF867C}">
                  <a14:compatExt spid="_x0000_s3677"/>
                </a:ext>
                <a:ext uri="{FF2B5EF4-FFF2-40B4-BE49-F238E27FC236}">
                  <a16:creationId xmlns:a16="http://schemas.microsoft.com/office/drawing/2014/main" id="{00000000-0008-0000-0900-00005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400</xdr:row>
          <xdr:rowOff>0</xdr:rowOff>
        </xdr:from>
        <xdr:to>
          <xdr:col>0</xdr:col>
          <xdr:colOff>9525</xdr:colOff>
          <xdr:row>401</xdr:row>
          <xdr:rowOff>104775</xdr:rowOff>
        </xdr:to>
        <xdr:sp macro="" textlink="">
          <xdr:nvSpPr>
            <xdr:cNvPr id="3678" name="Check Box 1630" hidden="1">
              <a:extLst>
                <a:ext uri="{63B3BB69-23CF-44E3-9099-C40C66FF867C}">
                  <a14:compatExt spid="_x0000_s3678"/>
                </a:ext>
                <a:ext uri="{FF2B5EF4-FFF2-40B4-BE49-F238E27FC236}">
                  <a16:creationId xmlns:a16="http://schemas.microsoft.com/office/drawing/2014/main" id="{00000000-0008-0000-0900-00005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400</xdr:row>
          <xdr:rowOff>0</xdr:rowOff>
        </xdr:from>
        <xdr:to>
          <xdr:col>0</xdr:col>
          <xdr:colOff>9525</xdr:colOff>
          <xdr:row>401</xdr:row>
          <xdr:rowOff>104775</xdr:rowOff>
        </xdr:to>
        <xdr:sp macro="" textlink="">
          <xdr:nvSpPr>
            <xdr:cNvPr id="3679" name="Check Box 1631" hidden="1">
              <a:extLst>
                <a:ext uri="{63B3BB69-23CF-44E3-9099-C40C66FF867C}">
                  <a14:compatExt spid="_x0000_s3679"/>
                </a:ext>
                <a:ext uri="{FF2B5EF4-FFF2-40B4-BE49-F238E27FC236}">
                  <a16:creationId xmlns:a16="http://schemas.microsoft.com/office/drawing/2014/main" id="{00000000-0008-0000-0900-00005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400</xdr:row>
          <xdr:rowOff>0</xdr:rowOff>
        </xdr:from>
        <xdr:to>
          <xdr:col>0</xdr:col>
          <xdr:colOff>9525</xdr:colOff>
          <xdr:row>401</xdr:row>
          <xdr:rowOff>104775</xdr:rowOff>
        </xdr:to>
        <xdr:sp macro="" textlink="">
          <xdr:nvSpPr>
            <xdr:cNvPr id="3680" name="Check Box 1632" hidden="1">
              <a:extLst>
                <a:ext uri="{63B3BB69-23CF-44E3-9099-C40C66FF867C}">
                  <a14:compatExt spid="_x0000_s3680"/>
                </a:ext>
                <a:ext uri="{FF2B5EF4-FFF2-40B4-BE49-F238E27FC236}">
                  <a16:creationId xmlns:a16="http://schemas.microsoft.com/office/drawing/2014/main" id="{00000000-0008-0000-0900-00006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400</xdr:row>
          <xdr:rowOff>0</xdr:rowOff>
        </xdr:from>
        <xdr:to>
          <xdr:col>0</xdr:col>
          <xdr:colOff>9525</xdr:colOff>
          <xdr:row>401</xdr:row>
          <xdr:rowOff>104775</xdr:rowOff>
        </xdr:to>
        <xdr:sp macro="" textlink="">
          <xdr:nvSpPr>
            <xdr:cNvPr id="3681" name="Check Box 1633" hidden="1">
              <a:extLst>
                <a:ext uri="{63B3BB69-23CF-44E3-9099-C40C66FF867C}">
                  <a14:compatExt spid="_x0000_s3681"/>
                </a:ext>
                <a:ext uri="{FF2B5EF4-FFF2-40B4-BE49-F238E27FC236}">
                  <a16:creationId xmlns:a16="http://schemas.microsoft.com/office/drawing/2014/main" id="{00000000-0008-0000-0900-00006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401</xdr:row>
          <xdr:rowOff>0</xdr:rowOff>
        </xdr:from>
        <xdr:to>
          <xdr:col>0</xdr:col>
          <xdr:colOff>9525</xdr:colOff>
          <xdr:row>402</xdr:row>
          <xdr:rowOff>104775</xdr:rowOff>
        </xdr:to>
        <xdr:sp macro="" textlink="">
          <xdr:nvSpPr>
            <xdr:cNvPr id="3682" name="Check Box 1634" hidden="1">
              <a:extLst>
                <a:ext uri="{63B3BB69-23CF-44E3-9099-C40C66FF867C}">
                  <a14:compatExt spid="_x0000_s3682"/>
                </a:ext>
                <a:ext uri="{FF2B5EF4-FFF2-40B4-BE49-F238E27FC236}">
                  <a16:creationId xmlns:a16="http://schemas.microsoft.com/office/drawing/2014/main" id="{00000000-0008-0000-0900-00006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401</xdr:row>
          <xdr:rowOff>0</xdr:rowOff>
        </xdr:from>
        <xdr:to>
          <xdr:col>0</xdr:col>
          <xdr:colOff>9525</xdr:colOff>
          <xdr:row>402</xdr:row>
          <xdr:rowOff>104775</xdr:rowOff>
        </xdr:to>
        <xdr:sp macro="" textlink="">
          <xdr:nvSpPr>
            <xdr:cNvPr id="3683" name="Check Box 1635" hidden="1">
              <a:extLst>
                <a:ext uri="{63B3BB69-23CF-44E3-9099-C40C66FF867C}">
                  <a14:compatExt spid="_x0000_s3683"/>
                </a:ext>
                <a:ext uri="{FF2B5EF4-FFF2-40B4-BE49-F238E27FC236}">
                  <a16:creationId xmlns:a16="http://schemas.microsoft.com/office/drawing/2014/main" id="{00000000-0008-0000-0900-00006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403</xdr:row>
          <xdr:rowOff>0</xdr:rowOff>
        </xdr:from>
        <xdr:to>
          <xdr:col>0</xdr:col>
          <xdr:colOff>9525</xdr:colOff>
          <xdr:row>404</xdr:row>
          <xdr:rowOff>104775</xdr:rowOff>
        </xdr:to>
        <xdr:sp macro="" textlink="">
          <xdr:nvSpPr>
            <xdr:cNvPr id="3684" name="Check Box 1636" hidden="1">
              <a:extLst>
                <a:ext uri="{63B3BB69-23CF-44E3-9099-C40C66FF867C}">
                  <a14:compatExt spid="_x0000_s3684"/>
                </a:ext>
                <a:ext uri="{FF2B5EF4-FFF2-40B4-BE49-F238E27FC236}">
                  <a16:creationId xmlns:a16="http://schemas.microsoft.com/office/drawing/2014/main" id="{00000000-0008-0000-0900-00006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403</xdr:row>
          <xdr:rowOff>0</xdr:rowOff>
        </xdr:from>
        <xdr:to>
          <xdr:col>0</xdr:col>
          <xdr:colOff>9525</xdr:colOff>
          <xdr:row>404</xdr:row>
          <xdr:rowOff>104775</xdr:rowOff>
        </xdr:to>
        <xdr:sp macro="" textlink="">
          <xdr:nvSpPr>
            <xdr:cNvPr id="3685" name="Check Box 1637" hidden="1">
              <a:extLst>
                <a:ext uri="{63B3BB69-23CF-44E3-9099-C40C66FF867C}">
                  <a14:compatExt spid="_x0000_s3685"/>
                </a:ext>
                <a:ext uri="{FF2B5EF4-FFF2-40B4-BE49-F238E27FC236}">
                  <a16:creationId xmlns:a16="http://schemas.microsoft.com/office/drawing/2014/main" id="{00000000-0008-0000-0900-00006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403</xdr:row>
          <xdr:rowOff>0</xdr:rowOff>
        </xdr:from>
        <xdr:to>
          <xdr:col>0</xdr:col>
          <xdr:colOff>9525</xdr:colOff>
          <xdr:row>404</xdr:row>
          <xdr:rowOff>104775</xdr:rowOff>
        </xdr:to>
        <xdr:sp macro="" textlink="">
          <xdr:nvSpPr>
            <xdr:cNvPr id="3686" name="Check Box 1638" hidden="1">
              <a:extLst>
                <a:ext uri="{63B3BB69-23CF-44E3-9099-C40C66FF867C}">
                  <a14:compatExt spid="_x0000_s3686"/>
                </a:ext>
                <a:ext uri="{FF2B5EF4-FFF2-40B4-BE49-F238E27FC236}">
                  <a16:creationId xmlns:a16="http://schemas.microsoft.com/office/drawing/2014/main" id="{00000000-0008-0000-0900-00006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403</xdr:row>
          <xdr:rowOff>0</xdr:rowOff>
        </xdr:from>
        <xdr:to>
          <xdr:col>0</xdr:col>
          <xdr:colOff>9525</xdr:colOff>
          <xdr:row>404</xdr:row>
          <xdr:rowOff>104775</xdr:rowOff>
        </xdr:to>
        <xdr:sp macro="" textlink="">
          <xdr:nvSpPr>
            <xdr:cNvPr id="3687" name="Check Box 1639" hidden="1">
              <a:extLst>
                <a:ext uri="{63B3BB69-23CF-44E3-9099-C40C66FF867C}">
                  <a14:compatExt spid="_x0000_s3687"/>
                </a:ext>
                <a:ext uri="{FF2B5EF4-FFF2-40B4-BE49-F238E27FC236}">
                  <a16:creationId xmlns:a16="http://schemas.microsoft.com/office/drawing/2014/main" id="{00000000-0008-0000-0900-00006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404</xdr:row>
          <xdr:rowOff>0</xdr:rowOff>
        </xdr:from>
        <xdr:to>
          <xdr:col>0</xdr:col>
          <xdr:colOff>9525</xdr:colOff>
          <xdr:row>405</xdr:row>
          <xdr:rowOff>104775</xdr:rowOff>
        </xdr:to>
        <xdr:sp macro="" textlink="">
          <xdr:nvSpPr>
            <xdr:cNvPr id="3688" name="Check Box 1640" hidden="1">
              <a:extLst>
                <a:ext uri="{63B3BB69-23CF-44E3-9099-C40C66FF867C}">
                  <a14:compatExt spid="_x0000_s3688"/>
                </a:ext>
                <a:ext uri="{FF2B5EF4-FFF2-40B4-BE49-F238E27FC236}">
                  <a16:creationId xmlns:a16="http://schemas.microsoft.com/office/drawing/2014/main" id="{00000000-0008-0000-0900-00006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404</xdr:row>
          <xdr:rowOff>0</xdr:rowOff>
        </xdr:from>
        <xdr:to>
          <xdr:col>0</xdr:col>
          <xdr:colOff>9525</xdr:colOff>
          <xdr:row>405</xdr:row>
          <xdr:rowOff>104775</xdr:rowOff>
        </xdr:to>
        <xdr:sp macro="" textlink="">
          <xdr:nvSpPr>
            <xdr:cNvPr id="3689" name="Check Box 1641" hidden="1">
              <a:extLst>
                <a:ext uri="{63B3BB69-23CF-44E3-9099-C40C66FF867C}">
                  <a14:compatExt spid="_x0000_s3689"/>
                </a:ext>
                <a:ext uri="{FF2B5EF4-FFF2-40B4-BE49-F238E27FC236}">
                  <a16:creationId xmlns:a16="http://schemas.microsoft.com/office/drawing/2014/main" id="{00000000-0008-0000-0900-00006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406</xdr:row>
          <xdr:rowOff>0</xdr:rowOff>
        </xdr:from>
        <xdr:to>
          <xdr:col>0</xdr:col>
          <xdr:colOff>9525</xdr:colOff>
          <xdr:row>407</xdr:row>
          <xdr:rowOff>104775</xdr:rowOff>
        </xdr:to>
        <xdr:sp macro="" textlink="">
          <xdr:nvSpPr>
            <xdr:cNvPr id="3690" name="Check Box 1642" hidden="1">
              <a:extLst>
                <a:ext uri="{63B3BB69-23CF-44E3-9099-C40C66FF867C}">
                  <a14:compatExt spid="_x0000_s3690"/>
                </a:ext>
                <a:ext uri="{FF2B5EF4-FFF2-40B4-BE49-F238E27FC236}">
                  <a16:creationId xmlns:a16="http://schemas.microsoft.com/office/drawing/2014/main" id="{00000000-0008-0000-0900-00006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406</xdr:row>
          <xdr:rowOff>0</xdr:rowOff>
        </xdr:from>
        <xdr:to>
          <xdr:col>0</xdr:col>
          <xdr:colOff>9525</xdr:colOff>
          <xdr:row>407</xdr:row>
          <xdr:rowOff>104775</xdr:rowOff>
        </xdr:to>
        <xdr:sp macro="" textlink="">
          <xdr:nvSpPr>
            <xdr:cNvPr id="3691" name="Check Box 1643" hidden="1">
              <a:extLst>
                <a:ext uri="{63B3BB69-23CF-44E3-9099-C40C66FF867C}">
                  <a14:compatExt spid="_x0000_s3691"/>
                </a:ext>
                <a:ext uri="{FF2B5EF4-FFF2-40B4-BE49-F238E27FC236}">
                  <a16:creationId xmlns:a16="http://schemas.microsoft.com/office/drawing/2014/main" id="{00000000-0008-0000-0900-00006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406</xdr:row>
          <xdr:rowOff>0</xdr:rowOff>
        </xdr:from>
        <xdr:to>
          <xdr:col>0</xdr:col>
          <xdr:colOff>9525</xdr:colOff>
          <xdr:row>407</xdr:row>
          <xdr:rowOff>104775</xdr:rowOff>
        </xdr:to>
        <xdr:sp macro="" textlink="">
          <xdr:nvSpPr>
            <xdr:cNvPr id="3692" name="Check Box 1644" hidden="1">
              <a:extLst>
                <a:ext uri="{63B3BB69-23CF-44E3-9099-C40C66FF867C}">
                  <a14:compatExt spid="_x0000_s3692"/>
                </a:ext>
                <a:ext uri="{FF2B5EF4-FFF2-40B4-BE49-F238E27FC236}">
                  <a16:creationId xmlns:a16="http://schemas.microsoft.com/office/drawing/2014/main" id="{00000000-0008-0000-0900-00006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406</xdr:row>
          <xdr:rowOff>0</xdr:rowOff>
        </xdr:from>
        <xdr:to>
          <xdr:col>0</xdr:col>
          <xdr:colOff>9525</xdr:colOff>
          <xdr:row>407</xdr:row>
          <xdr:rowOff>104775</xdr:rowOff>
        </xdr:to>
        <xdr:sp macro="" textlink="">
          <xdr:nvSpPr>
            <xdr:cNvPr id="3693" name="Check Box 1645" hidden="1">
              <a:extLst>
                <a:ext uri="{63B3BB69-23CF-44E3-9099-C40C66FF867C}">
                  <a14:compatExt spid="_x0000_s3693"/>
                </a:ext>
                <a:ext uri="{FF2B5EF4-FFF2-40B4-BE49-F238E27FC236}">
                  <a16:creationId xmlns:a16="http://schemas.microsoft.com/office/drawing/2014/main" id="{00000000-0008-0000-0900-00006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407</xdr:row>
          <xdr:rowOff>0</xdr:rowOff>
        </xdr:from>
        <xdr:to>
          <xdr:col>0</xdr:col>
          <xdr:colOff>9525</xdr:colOff>
          <xdr:row>408</xdr:row>
          <xdr:rowOff>104775</xdr:rowOff>
        </xdr:to>
        <xdr:sp macro="" textlink="">
          <xdr:nvSpPr>
            <xdr:cNvPr id="3694" name="Check Box 1646" hidden="1">
              <a:extLst>
                <a:ext uri="{63B3BB69-23CF-44E3-9099-C40C66FF867C}">
                  <a14:compatExt spid="_x0000_s3694"/>
                </a:ext>
                <a:ext uri="{FF2B5EF4-FFF2-40B4-BE49-F238E27FC236}">
                  <a16:creationId xmlns:a16="http://schemas.microsoft.com/office/drawing/2014/main" id="{00000000-0008-0000-0900-00006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407</xdr:row>
          <xdr:rowOff>0</xdr:rowOff>
        </xdr:from>
        <xdr:to>
          <xdr:col>0</xdr:col>
          <xdr:colOff>9525</xdr:colOff>
          <xdr:row>408</xdr:row>
          <xdr:rowOff>104775</xdr:rowOff>
        </xdr:to>
        <xdr:sp macro="" textlink="">
          <xdr:nvSpPr>
            <xdr:cNvPr id="3695" name="Check Box 1647" hidden="1">
              <a:extLst>
                <a:ext uri="{63B3BB69-23CF-44E3-9099-C40C66FF867C}">
                  <a14:compatExt spid="_x0000_s3695"/>
                </a:ext>
                <a:ext uri="{FF2B5EF4-FFF2-40B4-BE49-F238E27FC236}">
                  <a16:creationId xmlns:a16="http://schemas.microsoft.com/office/drawing/2014/main" id="{00000000-0008-0000-0900-00006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409</xdr:row>
          <xdr:rowOff>0</xdr:rowOff>
        </xdr:from>
        <xdr:to>
          <xdr:col>0</xdr:col>
          <xdr:colOff>9525</xdr:colOff>
          <xdr:row>410</xdr:row>
          <xdr:rowOff>104775</xdr:rowOff>
        </xdr:to>
        <xdr:sp macro="" textlink="">
          <xdr:nvSpPr>
            <xdr:cNvPr id="3696" name="Check Box 1648" hidden="1">
              <a:extLst>
                <a:ext uri="{63B3BB69-23CF-44E3-9099-C40C66FF867C}">
                  <a14:compatExt spid="_x0000_s3696"/>
                </a:ext>
                <a:ext uri="{FF2B5EF4-FFF2-40B4-BE49-F238E27FC236}">
                  <a16:creationId xmlns:a16="http://schemas.microsoft.com/office/drawing/2014/main" id="{00000000-0008-0000-0900-00007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409</xdr:row>
          <xdr:rowOff>0</xdr:rowOff>
        </xdr:from>
        <xdr:to>
          <xdr:col>0</xdr:col>
          <xdr:colOff>9525</xdr:colOff>
          <xdr:row>410</xdr:row>
          <xdr:rowOff>104775</xdr:rowOff>
        </xdr:to>
        <xdr:sp macro="" textlink="">
          <xdr:nvSpPr>
            <xdr:cNvPr id="3697" name="Check Box 1649" hidden="1">
              <a:extLst>
                <a:ext uri="{63B3BB69-23CF-44E3-9099-C40C66FF867C}">
                  <a14:compatExt spid="_x0000_s3697"/>
                </a:ext>
                <a:ext uri="{FF2B5EF4-FFF2-40B4-BE49-F238E27FC236}">
                  <a16:creationId xmlns:a16="http://schemas.microsoft.com/office/drawing/2014/main" id="{00000000-0008-0000-0900-00007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409</xdr:row>
          <xdr:rowOff>0</xdr:rowOff>
        </xdr:from>
        <xdr:to>
          <xdr:col>0</xdr:col>
          <xdr:colOff>9525</xdr:colOff>
          <xdr:row>410</xdr:row>
          <xdr:rowOff>104775</xdr:rowOff>
        </xdr:to>
        <xdr:sp macro="" textlink="">
          <xdr:nvSpPr>
            <xdr:cNvPr id="3698" name="Check Box 1650" hidden="1">
              <a:extLst>
                <a:ext uri="{63B3BB69-23CF-44E3-9099-C40C66FF867C}">
                  <a14:compatExt spid="_x0000_s3698"/>
                </a:ext>
                <a:ext uri="{FF2B5EF4-FFF2-40B4-BE49-F238E27FC236}">
                  <a16:creationId xmlns:a16="http://schemas.microsoft.com/office/drawing/2014/main" id="{00000000-0008-0000-0900-00007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409</xdr:row>
          <xdr:rowOff>0</xdr:rowOff>
        </xdr:from>
        <xdr:to>
          <xdr:col>0</xdr:col>
          <xdr:colOff>9525</xdr:colOff>
          <xdr:row>410</xdr:row>
          <xdr:rowOff>104775</xdr:rowOff>
        </xdr:to>
        <xdr:sp macro="" textlink="">
          <xdr:nvSpPr>
            <xdr:cNvPr id="3699" name="Check Box 1651" hidden="1">
              <a:extLst>
                <a:ext uri="{63B3BB69-23CF-44E3-9099-C40C66FF867C}">
                  <a14:compatExt spid="_x0000_s3699"/>
                </a:ext>
                <a:ext uri="{FF2B5EF4-FFF2-40B4-BE49-F238E27FC236}">
                  <a16:creationId xmlns:a16="http://schemas.microsoft.com/office/drawing/2014/main" id="{00000000-0008-0000-0900-00007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410</xdr:row>
          <xdr:rowOff>0</xdr:rowOff>
        </xdr:from>
        <xdr:to>
          <xdr:col>0</xdr:col>
          <xdr:colOff>9525</xdr:colOff>
          <xdr:row>411</xdr:row>
          <xdr:rowOff>104775</xdr:rowOff>
        </xdr:to>
        <xdr:sp macro="" textlink="">
          <xdr:nvSpPr>
            <xdr:cNvPr id="3700" name="Check Box 1652" hidden="1">
              <a:extLst>
                <a:ext uri="{63B3BB69-23CF-44E3-9099-C40C66FF867C}">
                  <a14:compatExt spid="_x0000_s3700"/>
                </a:ext>
                <a:ext uri="{FF2B5EF4-FFF2-40B4-BE49-F238E27FC236}">
                  <a16:creationId xmlns:a16="http://schemas.microsoft.com/office/drawing/2014/main" id="{00000000-0008-0000-0900-00007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410</xdr:row>
          <xdr:rowOff>0</xdr:rowOff>
        </xdr:from>
        <xdr:to>
          <xdr:col>0</xdr:col>
          <xdr:colOff>9525</xdr:colOff>
          <xdr:row>411</xdr:row>
          <xdr:rowOff>104775</xdr:rowOff>
        </xdr:to>
        <xdr:sp macro="" textlink="">
          <xdr:nvSpPr>
            <xdr:cNvPr id="3701" name="Check Box 1653" hidden="1">
              <a:extLst>
                <a:ext uri="{63B3BB69-23CF-44E3-9099-C40C66FF867C}">
                  <a14:compatExt spid="_x0000_s3701"/>
                </a:ext>
                <a:ext uri="{FF2B5EF4-FFF2-40B4-BE49-F238E27FC236}">
                  <a16:creationId xmlns:a16="http://schemas.microsoft.com/office/drawing/2014/main" id="{00000000-0008-0000-0900-00007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412</xdr:row>
          <xdr:rowOff>0</xdr:rowOff>
        </xdr:from>
        <xdr:to>
          <xdr:col>0</xdr:col>
          <xdr:colOff>9525</xdr:colOff>
          <xdr:row>413</xdr:row>
          <xdr:rowOff>104775</xdr:rowOff>
        </xdr:to>
        <xdr:sp macro="" textlink="">
          <xdr:nvSpPr>
            <xdr:cNvPr id="3702" name="Check Box 1654" hidden="1">
              <a:extLst>
                <a:ext uri="{63B3BB69-23CF-44E3-9099-C40C66FF867C}">
                  <a14:compatExt spid="_x0000_s3702"/>
                </a:ext>
                <a:ext uri="{FF2B5EF4-FFF2-40B4-BE49-F238E27FC236}">
                  <a16:creationId xmlns:a16="http://schemas.microsoft.com/office/drawing/2014/main" id="{00000000-0008-0000-0900-00007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412</xdr:row>
          <xdr:rowOff>0</xdr:rowOff>
        </xdr:from>
        <xdr:to>
          <xdr:col>0</xdr:col>
          <xdr:colOff>9525</xdr:colOff>
          <xdr:row>413</xdr:row>
          <xdr:rowOff>104775</xdr:rowOff>
        </xdr:to>
        <xdr:sp macro="" textlink="">
          <xdr:nvSpPr>
            <xdr:cNvPr id="3703" name="Check Box 1655" hidden="1">
              <a:extLst>
                <a:ext uri="{63B3BB69-23CF-44E3-9099-C40C66FF867C}">
                  <a14:compatExt spid="_x0000_s3703"/>
                </a:ext>
                <a:ext uri="{FF2B5EF4-FFF2-40B4-BE49-F238E27FC236}">
                  <a16:creationId xmlns:a16="http://schemas.microsoft.com/office/drawing/2014/main" id="{00000000-0008-0000-0900-00007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412</xdr:row>
          <xdr:rowOff>0</xdr:rowOff>
        </xdr:from>
        <xdr:to>
          <xdr:col>0</xdr:col>
          <xdr:colOff>9525</xdr:colOff>
          <xdr:row>413</xdr:row>
          <xdr:rowOff>104775</xdr:rowOff>
        </xdr:to>
        <xdr:sp macro="" textlink="">
          <xdr:nvSpPr>
            <xdr:cNvPr id="3704" name="Check Box 1656" hidden="1">
              <a:extLst>
                <a:ext uri="{63B3BB69-23CF-44E3-9099-C40C66FF867C}">
                  <a14:compatExt spid="_x0000_s3704"/>
                </a:ext>
                <a:ext uri="{FF2B5EF4-FFF2-40B4-BE49-F238E27FC236}">
                  <a16:creationId xmlns:a16="http://schemas.microsoft.com/office/drawing/2014/main" id="{00000000-0008-0000-0900-00007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412</xdr:row>
          <xdr:rowOff>0</xdr:rowOff>
        </xdr:from>
        <xdr:to>
          <xdr:col>0</xdr:col>
          <xdr:colOff>9525</xdr:colOff>
          <xdr:row>413</xdr:row>
          <xdr:rowOff>104775</xdr:rowOff>
        </xdr:to>
        <xdr:sp macro="" textlink="">
          <xdr:nvSpPr>
            <xdr:cNvPr id="3705" name="Check Box 1657" hidden="1">
              <a:extLst>
                <a:ext uri="{63B3BB69-23CF-44E3-9099-C40C66FF867C}">
                  <a14:compatExt spid="_x0000_s3705"/>
                </a:ext>
                <a:ext uri="{FF2B5EF4-FFF2-40B4-BE49-F238E27FC236}">
                  <a16:creationId xmlns:a16="http://schemas.microsoft.com/office/drawing/2014/main" id="{00000000-0008-0000-0900-00007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413</xdr:row>
          <xdr:rowOff>0</xdr:rowOff>
        </xdr:from>
        <xdr:to>
          <xdr:col>0</xdr:col>
          <xdr:colOff>9525</xdr:colOff>
          <xdr:row>414</xdr:row>
          <xdr:rowOff>104775</xdr:rowOff>
        </xdr:to>
        <xdr:sp macro="" textlink="">
          <xdr:nvSpPr>
            <xdr:cNvPr id="3706" name="Check Box 1658" hidden="1">
              <a:extLst>
                <a:ext uri="{63B3BB69-23CF-44E3-9099-C40C66FF867C}">
                  <a14:compatExt spid="_x0000_s3706"/>
                </a:ext>
                <a:ext uri="{FF2B5EF4-FFF2-40B4-BE49-F238E27FC236}">
                  <a16:creationId xmlns:a16="http://schemas.microsoft.com/office/drawing/2014/main" id="{00000000-0008-0000-0900-00007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413</xdr:row>
          <xdr:rowOff>0</xdr:rowOff>
        </xdr:from>
        <xdr:to>
          <xdr:col>0</xdr:col>
          <xdr:colOff>9525</xdr:colOff>
          <xdr:row>414</xdr:row>
          <xdr:rowOff>104775</xdr:rowOff>
        </xdr:to>
        <xdr:sp macro="" textlink="">
          <xdr:nvSpPr>
            <xdr:cNvPr id="3707" name="Check Box 1659" hidden="1">
              <a:extLst>
                <a:ext uri="{63B3BB69-23CF-44E3-9099-C40C66FF867C}">
                  <a14:compatExt spid="_x0000_s3707"/>
                </a:ext>
                <a:ext uri="{FF2B5EF4-FFF2-40B4-BE49-F238E27FC236}">
                  <a16:creationId xmlns:a16="http://schemas.microsoft.com/office/drawing/2014/main" id="{00000000-0008-0000-0900-00007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415</xdr:row>
          <xdr:rowOff>0</xdr:rowOff>
        </xdr:from>
        <xdr:to>
          <xdr:col>0</xdr:col>
          <xdr:colOff>9525</xdr:colOff>
          <xdr:row>416</xdr:row>
          <xdr:rowOff>104775</xdr:rowOff>
        </xdr:to>
        <xdr:sp macro="" textlink="">
          <xdr:nvSpPr>
            <xdr:cNvPr id="3708" name="Check Box 1660" hidden="1">
              <a:extLst>
                <a:ext uri="{63B3BB69-23CF-44E3-9099-C40C66FF867C}">
                  <a14:compatExt spid="_x0000_s3708"/>
                </a:ext>
                <a:ext uri="{FF2B5EF4-FFF2-40B4-BE49-F238E27FC236}">
                  <a16:creationId xmlns:a16="http://schemas.microsoft.com/office/drawing/2014/main" id="{00000000-0008-0000-0900-00007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415</xdr:row>
          <xdr:rowOff>0</xdr:rowOff>
        </xdr:from>
        <xdr:to>
          <xdr:col>0</xdr:col>
          <xdr:colOff>9525</xdr:colOff>
          <xdr:row>416</xdr:row>
          <xdr:rowOff>104775</xdr:rowOff>
        </xdr:to>
        <xdr:sp macro="" textlink="">
          <xdr:nvSpPr>
            <xdr:cNvPr id="3709" name="Check Box 1661" hidden="1">
              <a:extLst>
                <a:ext uri="{63B3BB69-23CF-44E3-9099-C40C66FF867C}">
                  <a14:compatExt spid="_x0000_s3709"/>
                </a:ext>
                <a:ext uri="{FF2B5EF4-FFF2-40B4-BE49-F238E27FC236}">
                  <a16:creationId xmlns:a16="http://schemas.microsoft.com/office/drawing/2014/main" id="{00000000-0008-0000-0900-00007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415</xdr:row>
          <xdr:rowOff>0</xdr:rowOff>
        </xdr:from>
        <xdr:to>
          <xdr:col>0</xdr:col>
          <xdr:colOff>9525</xdr:colOff>
          <xdr:row>416</xdr:row>
          <xdr:rowOff>104775</xdr:rowOff>
        </xdr:to>
        <xdr:sp macro="" textlink="">
          <xdr:nvSpPr>
            <xdr:cNvPr id="3710" name="Check Box 1662" hidden="1">
              <a:extLst>
                <a:ext uri="{63B3BB69-23CF-44E3-9099-C40C66FF867C}">
                  <a14:compatExt spid="_x0000_s3710"/>
                </a:ext>
                <a:ext uri="{FF2B5EF4-FFF2-40B4-BE49-F238E27FC236}">
                  <a16:creationId xmlns:a16="http://schemas.microsoft.com/office/drawing/2014/main" id="{00000000-0008-0000-0900-00007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415</xdr:row>
          <xdr:rowOff>0</xdr:rowOff>
        </xdr:from>
        <xdr:to>
          <xdr:col>0</xdr:col>
          <xdr:colOff>9525</xdr:colOff>
          <xdr:row>416</xdr:row>
          <xdr:rowOff>104775</xdr:rowOff>
        </xdr:to>
        <xdr:sp macro="" textlink="">
          <xdr:nvSpPr>
            <xdr:cNvPr id="3711" name="Check Box 1663" hidden="1">
              <a:extLst>
                <a:ext uri="{63B3BB69-23CF-44E3-9099-C40C66FF867C}">
                  <a14:compatExt spid="_x0000_s3711"/>
                </a:ext>
                <a:ext uri="{FF2B5EF4-FFF2-40B4-BE49-F238E27FC236}">
                  <a16:creationId xmlns:a16="http://schemas.microsoft.com/office/drawing/2014/main" id="{00000000-0008-0000-0900-00007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416</xdr:row>
          <xdr:rowOff>0</xdr:rowOff>
        </xdr:from>
        <xdr:to>
          <xdr:col>0</xdr:col>
          <xdr:colOff>9525</xdr:colOff>
          <xdr:row>417</xdr:row>
          <xdr:rowOff>104775</xdr:rowOff>
        </xdr:to>
        <xdr:sp macro="" textlink="">
          <xdr:nvSpPr>
            <xdr:cNvPr id="3712" name="Check Box 1664" hidden="1">
              <a:extLst>
                <a:ext uri="{63B3BB69-23CF-44E3-9099-C40C66FF867C}">
                  <a14:compatExt spid="_x0000_s3712"/>
                </a:ext>
                <a:ext uri="{FF2B5EF4-FFF2-40B4-BE49-F238E27FC236}">
                  <a16:creationId xmlns:a16="http://schemas.microsoft.com/office/drawing/2014/main" id="{00000000-0008-0000-0900-00008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416</xdr:row>
          <xdr:rowOff>0</xdr:rowOff>
        </xdr:from>
        <xdr:to>
          <xdr:col>0</xdr:col>
          <xdr:colOff>9525</xdr:colOff>
          <xdr:row>417</xdr:row>
          <xdr:rowOff>104775</xdr:rowOff>
        </xdr:to>
        <xdr:sp macro="" textlink="">
          <xdr:nvSpPr>
            <xdr:cNvPr id="3713" name="Check Box 1665" hidden="1">
              <a:extLst>
                <a:ext uri="{63B3BB69-23CF-44E3-9099-C40C66FF867C}">
                  <a14:compatExt spid="_x0000_s3713"/>
                </a:ext>
                <a:ext uri="{FF2B5EF4-FFF2-40B4-BE49-F238E27FC236}">
                  <a16:creationId xmlns:a16="http://schemas.microsoft.com/office/drawing/2014/main" id="{00000000-0008-0000-0900-00008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418</xdr:row>
          <xdr:rowOff>0</xdr:rowOff>
        </xdr:from>
        <xdr:to>
          <xdr:col>0</xdr:col>
          <xdr:colOff>9525</xdr:colOff>
          <xdr:row>419</xdr:row>
          <xdr:rowOff>104775</xdr:rowOff>
        </xdr:to>
        <xdr:sp macro="" textlink="">
          <xdr:nvSpPr>
            <xdr:cNvPr id="3714" name="Check Box 1666" hidden="1">
              <a:extLst>
                <a:ext uri="{63B3BB69-23CF-44E3-9099-C40C66FF867C}">
                  <a14:compatExt spid="_x0000_s3714"/>
                </a:ext>
                <a:ext uri="{FF2B5EF4-FFF2-40B4-BE49-F238E27FC236}">
                  <a16:creationId xmlns:a16="http://schemas.microsoft.com/office/drawing/2014/main" id="{00000000-0008-0000-0900-00008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418</xdr:row>
          <xdr:rowOff>0</xdr:rowOff>
        </xdr:from>
        <xdr:to>
          <xdr:col>0</xdr:col>
          <xdr:colOff>9525</xdr:colOff>
          <xdr:row>419</xdr:row>
          <xdr:rowOff>104775</xdr:rowOff>
        </xdr:to>
        <xdr:sp macro="" textlink="">
          <xdr:nvSpPr>
            <xdr:cNvPr id="3715" name="Check Box 1667" hidden="1">
              <a:extLst>
                <a:ext uri="{63B3BB69-23CF-44E3-9099-C40C66FF867C}">
                  <a14:compatExt spid="_x0000_s3715"/>
                </a:ext>
                <a:ext uri="{FF2B5EF4-FFF2-40B4-BE49-F238E27FC236}">
                  <a16:creationId xmlns:a16="http://schemas.microsoft.com/office/drawing/2014/main" id="{00000000-0008-0000-0900-00008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418</xdr:row>
          <xdr:rowOff>0</xdr:rowOff>
        </xdr:from>
        <xdr:to>
          <xdr:col>0</xdr:col>
          <xdr:colOff>9525</xdr:colOff>
          <xdr:row>419</xdr:row>
          <xdr:rowOff>104775</xdr:rowOff>
        </xdr:to>
        <xdr:sp macro="" textlink="">
          <xdr:nvSpPr>
            <xdr:cNvPr id="3716" name="Check Box 1668" hidden="1">
              <a:extLst>
                <a:ext uri="{63B3BB69-23CF-44E3-9099-C40C66FF867C}">
                  <a14:compatExt spid="_x0000_s3716"/>
                </a:ext>
                <a:ext uri="{FF2B5EF4-FFF2-40B4-BE49-F238E27FC236}">
                  <a16:creationId xmlns:a16="http://schemas.microsoft.com/office/drawing/2014/main" id="{00000000-0008-0000-0900-00008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418</xdr:row>
          <xdr:rowOff>0</xdr:rowOff>
        </xdr:from>
        <xdr:to>
          <xdr:col>0</xdr:col>
          <xdr:colOff>9525</xdr:colOff>
          <xdr:row>419</xdr:row>
          <xdr:rowOff>104775</xdr:rowOff>
        </xdr:to>
        <xdr:sp macro="" textlink="">
          <xdr:nvSpPr>
            <xdr:cNvPr id="3717" name="Check Box 1669" hidden="1">
              <a:extLst>
                <a:ext uri="{63B3BB69-23CF-44E3-9099-C40C66FF867C}">
                  <a14:compatExt spid="_x0000_s3717"/>
                </a:ext>
                <a:ext uri="{FF2B5EF4-FFF2-40B4-BE49-F238E27FC236}">
                  <a16:creationId xmlns:a16="http://schemas.microsoft.com/office/drawing/2014/main" id="{00000000-0008-0000-0900-00008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419</xdr:row>
          <xdr:rowOff>0</xdr:rowOff>
        </xdr:from>
        <xdr:to>
          <xdr:col>0</xdr:col>
          <xdr:colOff>9525</xdr:colOff>
          <xdr:row>420</xdr:row>
          <xdr:rowOff>104775</xdr:rowOff>
        </xdr:to>
        <xdr:sp macro="" textlink="">
          <xdr:nvSpPr>
            <xdr:cNvPr id="3718" name="Check Box 1670" hidden="1">
              <a:extLst>
                <a:ext uri="{63B3BB69-23CF-44E3-9099-C40C66FF867C}">
                  <a14:compatExt spid="_x0000_s3718"/>
                </a:ext>
                <a:ext uri="{FF2B5EF4-FFF2-40B4-BE49-F238E27FC236}">
                  <a16:creationId xmlns:a16="http://schemas.microsoft.com/office/drawing/2014/main" id="{00000000-0008-0000-0900-00008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419</xdr:row>
          <xdr:rowOff>0</xdr:rowOff>
        </xdr:from>
        <xdr:to>
          <xdr:col>0</xdr:col>
          <xdr:colOff>9525</xdr:colOff>
          <xdr:row>420</xdr:row>
          <xdr:rowOff>104775</xdr:rowOff>
        </xdr:to>
        <xdr:sp macro="" textlink="">
          <xdr:nvSpPr>
            <xdr:cNvPr id="3719" name="Check Box 1671" hidden="1">
              <a:extLst>
                <a:ext uri="{63B3BB69-23CF-44E3-9099-C40C66FF867C}">
                  <a14:compatExt spid="_x0000_s3719"/>
                </a:ext>
                <a:ext uri="{FF2B5EF4-FFF2-40B4-BE49-F238E27FC236}">
                  <a16:creationId xmlns:a16="http://schemas.microsoft.com/office/drawing/2014/main" id="{00000000-0008-0000-0900-00008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421</xdr:row>
          <xdr:rowOff>0</xdr:rowOff>
        </xdr:from>
        <xdr:to>
          <xdr:col>0</xdr:col>
          <xdr:colOff>9525</xdr:colOff>
          <xdr:row>422</xdr:row>
          <xdr:rowOff>104775</xdr:rowOff>
        </xdr:to>
        <xdr:sp macro="" textlink="">
          <xdr:nvSpPr>
            <xdr:cNvPr id="3720" name="Check Box 1672" hidden="1">
              <a:extLst>
                <a:ext uri="{63B3BB69-23CF-44E3-9099-C40C66FF867C}">
                  <a14:compatExt spid="_x0000_s3720"/>
                </a:ext>
                <a:ext uri="{FF2B5EF4-FFF2-40B4-BE49-F238E27FC236}">
                  <a16:creationId xmlns:a16="http://schemas.microsoft.com/office/drawing/2014/main" id="{00000000-0008-0000-0900-00008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421</xdr:row>
          <xdr:rowOff>0</xdr:rowOff>
        </xdr:from>
        <xdr:to>
          <xdr:col>0</xdr:col>
          <xdr:colOff>9525</xdr:colOff>
          <xdr:row>422</xdr:row>
          <xdr:rowOff>104775</xdr:rowOff>
        </xdr:to>
        <xdr:sp macro="" textlink="">
          <xdr:nvSpPr>
            <xdr:cNvPr id="3721" name="Check Box 1673" hidden="1">
              <a:extLst>
                <a:ext uri="{63B3BB69-23CF-44E3-9099-C40C66FF867C}">
                  <a14:compatExt spid="_x0000_s3721"/>
                </a:ext>
                <a:ext uri="{FF2B5EF4-FFF2-40B4-BE49-F238E27FC236}">
                  <a16:creationId xmlns:a16="http://schemas.microsoft.com/office/drawing/2014/main" id="{00000000-0008-0000-0900-00008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421</xdr:row>
          <xdr:rowOff>0</xdr:rowOff>
        </xdr:from>
        <xdr:to>
          <xdr:col>0</xdr:col>
          <xdr:colOff>9525</xdr:colOff>
          <xdr:row>422</xdr:row>
          <xdr:rowOff>104775</xdr:rowOff>
        </xdr:to>
        <xdr:sp macro="" textlink="">
          <xdr:nvSpPr>
            <xdr:cNvPr id="3722" name="Check Box 1674" hidden="1">
              <a:extLst>
                <a:ext uri="{63B3BB69-23CF-44E3-9099-C40C66FF867C}">
                  <a14:compatExt spid="_x0000_s3722"/>
                </a:ext>
                <a:ext uri="{FF2B5EF4-FFF2-40B4-BE49-F238E27FC236}">
                  <a16:creationId xmlns:a16="http://schemas.microsoft.com/office/drawing/2014/main" id="{00000000-0008-0000-0900-00008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421</xdr:row>
          <xdr:rowOff>0</xdr:rowOff>
        </xdr:from>
        <xdr:to>
          <xdr:col>0</xdr:col>
          <xdr:colOff>9525</xdr:colOff>
          <xdr:row>422</xdr:row>
          <xdr:rowOff>104775</xdr:rowOff>
        </xdr:to>
        <xdr:sp macro="" textlink="">
          <xdr:nvSpPr>
            <xdr:cNvPr id="3723" name="Check Box 1675" hidden="1">
              <a:extLst>
                <a:ext uri="{63B3BB69-23CF-44E3-9099-C40C66FF867C}">
                  <a14:compatExt spid="_x0000_s3723"/>
                </a:ext>
                <a:ext uri="{FF2B5EF4-FFF2-40B4-BE49-F238E27FC236}">
                  <a16:creationId xmlns:a16="http://schemas.microsoft.com/office/drawing/2014/main" id="{00000000-0008-0000-0900-00008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422</xdr:row>
          <xdr:rowOff>0</xdr:rowOff>
        </xdr:from>
        <xdr:to>
          <xdr:col>0</xdr:col>
          <xdr:colOff>9525</xdr:colOff>
          <xdr:row>423</xdr:row>
          <xdr:rowOff>104775</xdr:rowOff>
        </xdr:to>
        <xdr:sp macro="" textlink="">
          <xdr:nvSpPr>
            <xdr:cNvPr id="3724" name="Check Box 1676" hidden="1">
              <a:extLst>
                <a:ext uri="{63B3BB69-23CF-44E3-9099-C40C66FF867C}">
                  <a14:compatExt spid="_x0000_s3724"/>
                </a:ext>
                <a:ext uri="{FF2B5EF4-FFF2-40B4-BE49-F238E27FC236}">
                  <a16:creationId xmlns:a16="http://schemas.microsoft.com/office/drawing/2014/main" id="{00000000-0008-0000-0900-00008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422</xdr:row>
          <xdr:rowOff>0</xdr:rowOff>
        </xdr:from>
        <xdr:to>
          <xdr:col>0</xdr:col>
          <xdr:colOff>9525</xdr:colOff>
          <xdr:row>423</xdr:row>
          <xdr:rowOff>104775</xdr:rowOff>
        </xdr:to>
        <xdr:sp macro="" textlink="">
          <xdr:nvSpPr>
            <xdr:cNvPr id="3725" name="Check Box 1677" hidden="1">
              <a:extLst>
                <a:ext uri="{63B3BB69-23CF-44E3-9099-C40C66FF867C}">
                  <a14:compatExt spid="_x0000_s3725"/>
                </a:ext>
                <a:ext uri="{FF2B5EF4-FFF2-40B4-BE49-F238E27FC236}">
                  <a16:creationId xmlns:a16="http://schemas.microsoft.com/office/drawing/2014/main" id="{00000000-0008-0000-0900-00008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424</xdr:row>
          <xdr:rowOff>0</xdr:rowOff>
        </xdr:from>
        <xdr:to>
          <xdr:col>0</xdr:col>
          <xdr:colOff>9525</xdr:colOff>
          <xdr:row>425</xdr:row>
          <xdr:rowOff>104775</xdr:rowOff>
        </xdr:to>
        <xdr:sp macro="" textlink="">
          <xdr:nvSpPr>
            <xdr:cNvPr id="3726" name="Check Box 1678" hidden="1">
              <a:extLst>
                <a:ext uri="{63B3BB69-23CF-44E3-9099-C40C66FF867C}">
                  <a14:compatExt spid="_x0000_s3726"/>
                </a:ext>
                <a:ext uri="{FF2B5EF4-FFF2-40B4-BE49-F238E27FC236}">
                  <a16:creationId xmlns:a16="http://schemas.microsoft.com/office/drawing/2014/main" id="{00000000-0008-0000-0900-00008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424</xdr:row>
          <xdr:rowOff>0</xdr:rowOff>
        </xdr:from>
        <xdr:to>
          <xdr:col>0</xdr:col>
          <xdr:colOff>9525</xdr:colOff>
          <xdr:row>425</xdr:row>
          <xdr:rowOff>104775</xdr:rowOff>
        </xdr:to>
        <xdr:sp macro="" textlink="">
          <xdr:nvSpPr>
            <xdr:cNvPr id="3727" name="Check Box 1679" hidden="1">
              <a:extLst>
                <a:ext uri="{63B3BB69-23CF-44E3-9099-C40C66FF867C}">
                  <a14:compatExt spid="_x0000_s3727"/>
                </a:ext>
                <a:ext uri="{FF2B5EF4-FFF2-40B4-BE49-F238E27FC236}">
                  <a16:creationId xmlns:a16="http://schemas.microsoft.com/office/drawing/2014/main" id="{00000000-0008-0000-0900-00008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424</xdr:row>
          <xdr:rowOff>0</xdr:rowOff>
        </xdr:from>
        <xdr:to>
          <xdr:col>0</xdr:col>
          <xdr:colOff>9525</xdr:colOff>
          <xdr:row>425</xdr:row>
          <xdr:rowOff>104775</xdr:rowOff>
        </xdr:to>
        <xdr:sp macro="" textlink="">
          <xdr:nvSpPr>
            <xdr:cNvPr id="3728" name="Check Box 1680" hidden="1">
              <a:extLst>
                <a:ext uri="{63B3BB69-23CF-44E3-9099-C40C66FF867C}">
                  <a14:compatExt spid="_x0000_s3728"/>
                </a:ext>
                <a:ext uri="{FF2B5EF4-FFF2-40B4-BE49-F238E27FC236}">
                  <a16:creationId xmlns:a16="http://schemas.microsoft.com/office/drawing/2014/main" id="{00000000-0008-0000-0900-00009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424</xdr:row>
          <xdr:rowOff>0</xdr:rowOff>
        </xdr:from>
        <xdr:to>
          <xdr:col>0</xdr:col>
          <xdr:colOff>9525</xdr:colOff>
          <xdr:row>425</xdr:row>
          <xdr:rowOff>104775</xdr:rowOff>
        </xdr:to>
        <xdr:sp macro="" textlink="">
          <xdr:nvSpPr>
            <xdr:cNvPr id="3729" name="Check Box 1681" hidden="1">
              <a:extLst>
                <a:ext uri="{63B3BB69-23CF-44E3-9099-C40C66FF867C}">
                  <a14:compatExt spid="_x0000_s3729"/>
                </a:ext>
                <a:ext uri="{FF2B5EF4-FFF2-40B4-BE49-F238E27FC236}">
                  <a16:creationId xmlns:a16="http://schemas.microsoft.com/office/drawing/2014/main" id="{00000000-0008-0000-0900-00009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425</xdr:row>
          <xdr:rowOff>0</xdr:rowOff>
        </xdr:from>
        <xdr:to>
          <xdr:col>0</xdr:col>
          <xdr:colOff>9525</xdr:colOff>
          <xdr:row>426</xdr:row>
          <xdr:rowOff>104775</xdr:rowOff>
        </xdr:to>
        <xdr:sp macro="" textlink="">
          <xdr:nvSpPr>
            <xdr:cNvPr id="3730" name="Check Box 1682" hidden="1">
              <a:extLst>
                <a:ext uri="{63B3BB69-23CF-44E3-9099-C40C66FF867C}">
                  <a14:compatExt spid="_x0000_s3730"/>
                </a:ext>
                <a:ext uri="{FF2B5EF4-FFF2-40B4-BE49-F238E27FC236}">
                  <a16:creationId xmlns:a16="http://schemas.microsoft.com/office/drawing/2014/main" id="{00000000-0008-0000-0900-00009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425</xdr:row>
          <xdr:rowOff>0</xdr:rowOff>
        </xdr:from>
        <xdr:to>
          <xdr:col>0</xdr:col>
          <xdr:colOff>9525</xdr:colOff>
          <xdr:row>426</xdr:row>
          <xdr:rowOff>104775</xdr:rowOff>
        </xdr:to>
        <xdr:sp macro="" textlink="">
          <xdr:nvSpPr>
            <xdr:cNvPr id="3731" name="Check Box 1683" hidden="1">
              <a:extLst>
                <a:ext uri="{63B3BB69-23CF-44E3-9099-C40C66FF867C}">
                  <a14:compatExt spid="_x0000_s3731"/>
                </a:ext>
                <a:ext uri="{FF2B5EF4-FFF2-40B4-BE49-F238E27FC236}">
                  <a16:creationId xmlns:a16="http://schemas.microsoft.com/office/drawing/2014/main" id="{00000000-0008-0000-0900-00009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427</xdr:row>
          <xdr:rowOff>0</xdr:rowOff>
        </xdr:from>
        <xdr:to>
          <xdr:col>0</xdr:col>
          <xdr:colOff>9525</xdr:colOff>
          <xdr:row>428</xdr:row>
          <xdr:rowOff>104775</xdr:rowOff>
        </xdr:to>
        <xdr:sp macro="" textlink="">
          <xdr:nvSpPr>
            <xdr:cNvPr id="3732" name="Check Box 1684" hidden="1">
              <a:extLst>
                <a:ext uri="{63B3BB69-23CF-44E3-9099-C40C66FF867C}">
                  <a14:compatExt spid="_x0000_s3732"/>
                </a:ext>
                <a:ext uri="{FF2B5EF4-FFF2-40B4-BE49-F238E27FC236}">
                  <a16:creationId xmlns:a16="http://schemas.microsoft.com/office/drawing/2014/main" id="{00000000-0008-0000-0900-00009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427</xdr:row>
          <xdr:rowOff>0</xdr:rowOff>
        </xdr:from>
        <xdr:to>
          <xdr:col>0</xdr:col>
          <xdr:colOff>9525</xdr:colOff>
          <xdr:row>428</xdr:row>
          <xdr:rowOff>104775</xdr:rowOff>
        </xdr:to>
        <xdr:sp macro="" textlink="">
          <xdr:nvSpPr>
            <xdr:cNvPr id="3733" name="Check Box 1685" hidden="1">
              <a:extLst>
                <a:ext uri="{63B3BB69-23CF-44E3-9099-C40C66FF867C}">
                  <a14:compatExt spid="_x0000_s3733"/>
                </a:ext>
                <a:ext uri="{FF2B5EF4-FFF2-40B4-BE49-F238E27FC236}">
                  <a16:creationId xmlns:a16="http://schemas.microsoft.com/office/drawing/2014/main" id="{00000000-0008-0000-0900-00009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427</xdr:row>
          <xdr:rowOff>0</xdr:rowOff>
        </xdr:from>
        <xdr:to>
          <xdr:col>0</xdr:col>
          <xdr:colOff>9525</xdr:colOff>
          <xdr:row>428</xdr:row>
          <xdr:rowOff>104775</xdr:rowOff>
        </xdr:to>
        <xdr:sp macro="" textlink="">
          <xdr:nvSpPr>
            <xdr:cNvPr id="3734" name="Check Box 1686" hidden="1">
              <a:extLst>
                <a:ext uri="{63B3BB69-23CF-44E3-9099-C40C66FF867C}">
                  <a14:compatExt spid="_x0000_s3734"/>
                </a:ext>
                <a:ext uri="{FF2B5EF4-FFF2-40B4-BE49-F238E27FC236}">
                  <a16:creationId xmlns:a16="http://schemas.microsoft.com/office/drawing/2014/main" id="{00000000-0008-0000-0900-00009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427</xdr:row>
          <xdr:rowOff>0</xdr:rowOff>
        </xdr:from>
        <xdr:to>
          <xdr:col>0</xdr:col>
          <xdr:colOff>9525</xdr:colOff>
          <xdr:row>428</xdr:row>
          <xdr:rowOff>104775</xdr:rowOff>
        </xdr:to>
        <xdr:sp macro="" textlink="">
          <xdr:nvSpPr>
            <xdr:cNvPr id="3735" name="Check Box 1687" hidden="1">
              <a:extLst>
                <a:ext uri="{63B3BB69-23CF-44E3-9099-C40C66FF867C}">
                  <a14:compatExt spid="_x0000_s3735"/>
                </a:ext>
                <a:ext uri="{FF2B5EF4-FFF2-40B4-BE49-F238E27FC236}">
                  <a16:creationId xmlns:a16="http://schemas.microsoft.com/office/drawing/2014/main" id="{00000000-0008-0000-0900-00009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428</xdr:row>
          <xdr:rowOff>0</xdr:rowOff>
        </xdr:from>
        <xdr:to>
          <xdr:col>0</xdr:col>
          <xdr:colOff>9525</xdr:colOff>
          <xdr:row>429</xdr:row>
          <xdr:rowOff>104775</xdr:rowOff>
        </xdr:to>
        <xdr:sp macro="" textlink="">
          <xdr:nvSpPr>
            <xdr:cNvPr id="3736" name="Check Box 1688" hidden="1">
              <a:extLst>
                <a:ext uri="{63B3BB69-23CF-44E3-9099-C40C66FF867C}">
                  <a14:compatExt spid="_x0000_s3736"/>
                </a:ext>
                <a:ext uri="{FF2B5EF4-FFF2-40B4-BE49-F238E27FC236}">
                  <a16:creationId xmlns:a16="http://schemas.microsoft.com/office/drawing/2014/main" id="{00000000-0008-0000-0900-00009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428</xdr:row>
          <xdr:rowOff>0</xdr:rowOff>
        </xdr:from>
        <xdr:to>
          <xdr:col>0</xdr:col>
          <xdr:colOff>9525</xdr:colOff>
          <xdr:row>429</xdr:row>
          <xdr:rowOff>104775</xdr:rowOff>
        </xdr:to>
        <xdr:sp macro="" textlink="">
          <xdr:nvSpPr>
            <xdr:cNvPr id="3737" name="Check Box 1689" hidden="1">
              <a:extLst>
                <a:ext uri="{63B3BB69-23CF-44E3-9099-C40C66FF867C}">
                  <a14:compatExt spid="_x0000_s3737"/>
                </a:ext>
                <a:ext uri="{FF2B5EF4-FFF2-40B4-BE49-F238E27FC236}">
                  <a16:creationId xmlns:a16="http://schemas.microsoft.com/office/drawing/2014/main" id="{00000000-0008-0000-0900-00009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430</xdr:row>
          <xdr:rowOff>0</xdr:rowOff>
        </xdr:from>
        <xdr:to>
          <xdr:col>0</xdr:col>
          <xdr:colOff>9525</xdr:colOff>
          <xdr:row>431</xdr:row>
          <xdr:rowOff>104775</xdr:rowOff>
        </xdr:to>
        <xdr:sp macro="" textlink="">
          <xdr:nvSpPr>
            <xdr:cNvPr id="3738" name="Check Box 1690" hidden="1">
              <a:extLst>
                <a:ext uri="{63B3BB69-23CF-44E3-9099-C40C66FF867C}">
                  <a14:compatExt spid="_x0000_s3738"/>
                </a:ext>
                <a:ext uri="{FF2B5EF4-FFF2-40B4-BE49-F238E27FC236}">
                  <a16:creationId xmlns:a16="http://schemas.microsoft.com/office/drawing/2014/main" id="{00000000-0008-0000-0900-00009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430</xdr:row>
          <xdr:rowOff>0</xdr:rowOff>
        </xdr:from>
        <xdr:to>
          <xdr:col>0</xdr:col>
          <xdr:colOff>9525</xdr:colOff>
          <xdr:row>431</xdr:row>
          <xdr:rowOff>104775</xdr:rowOff>
        </xdr:to>
        <xdr:sp macro="" textlink="">
          <xdr:nvSpPr>
            <xdr:cNvPr id="3739" name="Check Box 1691" hidden="1">
              <a:extLst>
                <a:ext uri="{63B3BB69-23CF-44E3-9099-C40C66FF867C}">
                  <a14:compatExt spid="_x0000_s3739"/>
                </a:ext>
                <a:ext uri="{FF2B5EF4-FFF2-40B4-BE49-F238E27FC236}">
                  <a16:creationId xmlns:a16="http://schemas.microsoft.com/office/drawing/2014/main" id="{00000000-0008-0000-0900-00009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430</xdr:row>
          <xdr:rowOff>0</xdr:rowOff>
        </xdr:from>
        <xdr:to>
          <xdr:col>0</xdr:col>
          <xdr:colOff>9525</xdr:colOff>
          <xdr:row>431</xdr:row>
          <xdr:rowOff>104775</xdr:rowOff>
        </xdr:to>
        <xdr:sp macro="" textlink="">
          <xdr:nvSpPr>
            <xdr:cNvPr id="3740" name="Check Box 1692" hidden="1">
              <a:extLst>
                <a:ext uri="{63B3BB69-23CF-44E3-9099-C40C66FF867C}">
                  <a14:compatExt spid="_x0000_s3740"/>
                </a:ext>
                <a:ext uri="{FF2B5EF4-FFF2-40B4-BE49-F238E27FC236}">
                  <a16:creationId xmlns:a16="http://schemas.microsoft.com/office/drawing/2014/main" id="{00000000-0008-0000-0900-00009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430</xdr:row>
          <xdr:rowOff>0</xdr:rowOff>
        </xdr:from>
        <xdr:to>
          <xdr:col>0</xdr:col>
          <xdr:colOff>9525</xdr:colOff>
          <xdr:row>431</xdr:row>
          <xdr:rowOff>104775</xdr:rowOff>
        </xdr:to>
        <xdr:sp macro="" textlink="">
          <xdr:nvSpPr>
            <xdr:cNvPr id="3741" name="Check Box 1693" hidden="1">
              <a:extLst>
                <a:ext uri="{63B3BB69-23CF-44E3-9099-C40C66FF867C}">
                  <a14:compatExt spid="_x0000_s3741"/>
                </a:ext>
                <a:ext uri="{FF2B5EF4-FFF2-40B4-BE49-F238E27FC236}">
                  <a16:creationId xmlns:a16="http://schemas.microsoft.com/office/drawing/2014/main" id="{00000000-0008-0000-0900-00009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431</xdr:row>
          <xdr:rowOff>0</xdr:rowOff>
        </xdr:from>
        <xdr:to>
          <xdr:col>0</xdr:col>
          <xdr:colOff>9525</xdr:colOff>
          <xdr:row>432</xdr:row>
          <xdr:rowOff>104775</xdr:rowOff>
        </xdr:to>
        <xdr:sp macro="" textlink="">
          <xdr:nvSpPr>
            <xdr:cNvPr id="3742" name="Check Box 1694" hidden="1">
              <a:extLst>
                <a:ext uri="{63B3BB69-23CF-44E3-9099-C40C66FF867C}">
                  <a14:compatExt spid="_x0000_s3742"/>
                </a:ext>
                <a:ext uri="{FF2B5EF4-FFF2-40B4-BE49-F238E27FC236}">
                  <a16:creationId xmlns:a16="http://schemas.microsoft.com/office/drawing/2014/main" id="{00000000-0008-0000-0900-00009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431</xdr:row>
          <xdr:rowOff>0</xdr:rowOff>
        </xdr:from>
        <xdr:to>
          <xdr:col>0</xdr:col>
          <xdr:colOff>9525</xdr:colOff>
          <xdr:row>432</xdr:row>
          <xdr:rowOff>104775</xdr:rowOff>
        </xdr:to>
        <xdr:sp macro="" textlink="">
          <xdr:nvSpPr>
            <xdr:cNvPr id="3743" name="Check Box 1695" hidden="1">
              <a:extLst>
                <a:ext uri="{63B3BB69-23CF-44E3-9099-C40C66FF867C}">
                  <a14:compatExt spid="_x0000_s3743"/>
                </a:ext>
                <a:ext uri="{FF2B5EF4-FFF2-40B4-BE49-F238E27FC236}">
                  <a16:creationId xmlns:a16="http://schemas.microsoft.com/office/drawing/2014/main" id="{00000000-0008-0000-0900-00009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433</xdr:row>
          <xdr:rowOff>0</xdr:rowOff>
        </xdr:from>
        <xdr:to>
          <xdr:col>0</xdr:col>
          <xdr:colOff>9525</xdr:colOff>
          <xdr:row>434</xdr:row>
          <xdr:rowOff>104775</xdr:rowOff>
        </xdr:to>
        <xdr:sp macro="" textlink="">
          <xdr:nvSpPr>
            <xdr:cNvPr id="3744" name="Check Box 1696" hidden="1">
              <a:extLst>
                <a:ext uri="{63B3BB69-23CF-44E3-9099-C40C66FF867C}">
                  <a14:compatExt spid="_x0000_s3744"/>
                </a:ext>
                <a:ext uri="{FF2B5EF4-FFF2-40B4-BE49-F238E27FC236}">
                  <a16:creationId xmlns:a16="http://schemas.microsoft.com/office/drawing/2014/main" id="{00000000-0008-0000-0900-0000A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433</xdr:row>
          <xdr:rowOff>0</xdr:rowOff>
        </xdr:from>
        <xdr:to>
          <xdr:col>0</xdr:col>
          <xdr:colOff>9525</xdr:colOff>
          <xdr:row>434</xdr:row>
          <xdr:rowOff>104775</xdr:rowOff>
        </xdr:to>
        <xdr:sp macro="" textlink="">
          <xdr:nvSpPr>
            <xdr:cNvPr id="3745" name="Check Box 1697" hidden="1">
              <a:extLst>
                <a:ext uri="{63B3BB69-23CF-44E3-9099-C40C66FF867C}">
                  <a14:compatExt spid="_x0000_s3745"/>
                </a:ext>
                <a:ext uri="{FF2B5EF4-FFF2-40B4-BE49-F238E27FC236}">
                  <a16:creationId xmlns:a16="http://schemas.microsoft.com/office/drawing/2014/main" id="{00000000-0008-0000-0900-0000A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433</xdr:row>
          <xdr:rowOff>0</xdr:rowOff>
        </xdr:from>
        <xdr:to>
          <xdr:col>0</xdr:col>
          <xdr:colOff>9525</xdr:colOff>
          <xdr:row>434</xdr:row>
          <xdr:rowOff>104775</xdr:rowOff>
        </xdr:to>
        <xdr:sp macro="" textlink="">
          <xdr:nvSpPr>
            <xdr:cNvPr id="3746" name="Check Box 1698" hidden="1">
              <a:extLst>
                <a:ext uri="{63B3BB69-23CF-44E3-9099-C40C66FF867C}">
                  <a14:compatExt spid="_x0000_s3746"/>
                </a:ext>
                <a:ext uri="{FF2B5EF4-FFF2-40B4-BE49-F238E27FC236}">
                  <a16:creationId xmlns:a16="http://schemas.microsoft.com/office/drawing/2014/main" id="{00000000-0008-0000-0900-0000A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433</xdr:row>
          <xdr:rowOff>0</xdr:rowOff>
        </xdr:from>
        <xdr:to>
          <xdr:col>0</xdr:col>
          <xdr:colOff>9525</xdr:colOff>
          <xdr:row>434</xdr:row>
          <xdr:rowOff>104775</xdr:rowOff>
        </xdr:to>
        <xdr:sp macro="" textlink="">
          <xdr:nvSpPr>
            <xdr:cNvPr id="3747" name="Check Box 1699" hidden="1">
              <a:extLst>
                <a:ext uri="{63B3BB69-23CF-44E3-9099-C40C66FF867C}">
                  <a14:compatExt spid="_x0000_s3747"/>
                </a:ext>
                <a:ext uri="{FF2B5EF4-FFF2-40B4-BE49-F238E27FC236}">
                  <a16:creationId xmlns:a16="http://schemas.microsoft.com/office/drawing/2014/main" id="{00000000-0008-0000-0900-0000A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434</xdr:row>
          <xdr:rowOff>0</xdr:rowOff>
        </xdr:from>
        <xdr:to>
          <xdr:col>0</xdr:col>
          <xdr:colOff>9525</xdr:colOff>
          <xdr:row>435</xdr:row>
          <xdr:rowOff>104775</xdr:rowOff>
        </xdr:to>
        <xdr:sp macro="" textlink="">
          <xdr:nvSpPr>
            <xdr:cNvPr id="3748" name="Check Box 1700" hidden="1">
              <a:extLst>
                <a:ext uri="{63B3BB69-23CF-44E3-9099-C40C66FF867C}">
                  <a14:compatExt spid="_x0000_s3748"/>
                </a:ext>
                <a:ext uri="{FF2B5EF4-FFF2-40B4-BE49-F238E27FC236}">
                  <a16:creationId xmlns:a16="http://schemas.microsoft.com/office/drawing/2014/main" id="{00000000-0008-0000-0900-0000A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434</xdr:row>
          <xdr:rowOff>0</xdr:rowOff>
        </xdr:from>
        <xdr:to>
          <xdr:col>0</xdr:col>
          <xdr:colOff>9525</xdr:colOff>
          <xdr:row>435</xdr:row>
          <xdr:rowOff>104775</xdr:rowOff>
        </xdr:to>
        <xdr:sp macro="" textlink="">
          <xdr:nvSpPr>
            <xdr:cNvPr id="3749" name="Check Box 1701" hidden="1">
              <a:extLst>
                <a:ext uri="{63B3BB69-23CF-44E3-9099-C40C66FF867C}">
                  <a14:compatExt spid="_x0000_s3749"/>
                </a:ext>
                <a:ext uri="{FF2B5EF4-FFF2-40B4-BE49-F238E27FC236}">
                  <a16:creationId xmlns:a16="http://schemas.microsoft.com/office/drawing/2014/main" id="{00000000-0008-0000-0900-0000A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436</xdr:row>
          <xdr:rowOff>0</xdr:rowOff>
        </xdr:from>
        <xdr:to>
          <xdr:col>0</xdr:col>
          <xdr:colOff>9525</xdr:colOff>
          <xdr:row>437</xdr:row>
          <xdr:rowOff>104775</xdr:rowOff>
        </xdr:to>
        <xdr:sp macro="" textlink="">
          <xdr:nvSpPr>
            <xdr:cNvPr id="3750" name="Check Box 1702" hidden="1">
              <a:extLst>
                <a:ext uri="{63B3BB69-23CF-44E3-9099-C40C66FF867C}">
                  <a14:compatExt spid="_x0000_s3750"/>
                </a:ext>
                <a:ext uri="{FF2B5EF4-FFF2-40B4-BE49-F238E27FC236}">
                  <a16:creationId xmlns:a16="http://schemas.microsoft.com/office/drawing/2014/main" id="{00000000-0008-0000-0900-0000A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436</xdr:row>
          <xdr:rowOff>0</xdr:rowOff>
        </xdr:from>
        <xdr:to>
          <xdr:col>0</xdr:col>
          <xdr:colOff>9525</xdr:colOff>
          <xdr:row>437</xdr:row>
          <xdr:rowOff>104775</xdr:rowOff>
        </xdr:to>
        <xdr:sp macro="" textlink="">
          <xdr:nvSpPr>
            <xdr:cNvPr id="3751" name="Check Box 1703" hidden="1">
              <a:extLst>
                <a:ext uri="{63B3BB69-23CF-44E3-9099-C40C66FF867C}">
                  <a14:compatExt spid="_x0000_s3751"/>
                </a:ext>
                <a:ext uri="{FF2B5EF4-FFF2-40B4-BE49-F238E27FC236}">
                  <a16:creationId xmlns:a16="http://schemas.microsoft.com/office/drawing/2014/main" id="{00000000-0008-0000-0900-0000A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436</xdr:row>
          <xdr:rowOff>0</xdr:rowOff>
        </xdr:from>
        <xdr:to>
          <xdr:col>0</xdr:col>
          <xdr:colOff>9525</xdr:colOff>
          <xdr:row>437</xdr:row>
          <xdr:rowOff>104775</xdr:rowOff>
        </xdr:to>
        <xdr:sp macro="" textlink="">
          <xdr:nvSpPr>
            <xdr:cNvPr id="3752" name="Check Box 1704" hidden="1">
              <a:extLst>
                <a:ext uri="{63B3BB69-23CF-44E3-9099-C40C66FF867C}">
                  <a14:compatExt spid="_x0000_s3752"/>
                </a:ext>
                <a:ext uri="{FF2B5EF4-FFF2-40B4-BE49-F238E27FC236}">
                  <a16:creationId xmlns:a16="http://schemas.microsoft.com/office/drawing/2014/main" id="{00000000-0008-0000-0900-0000A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436</xdr:row>
          <xdr:rowOff>0</xdr:rowOff>
        </xdr:from>
        <xdr:to>
          <xdr:col>0</xdr:col>
          <xdr:colOff>9525</xdr:colOff>
          <xdr:row>437</xdr:row>
          <xdr:rowOff>104775</xdr:rowOff>
        </xdr:to>
        <xdr:sp macro="" textlink="">
          <xdr:nvSpPr>
            <xdr:cNvPr id="3753" name="Check Box 1705" hidden="1">
              <a:extLst>
                <a:ext uri="{63B3BB69-23CF-44E3-9099-C40C66FF867C}">
                  <a14:compatExt spid="_x0000_s3753"/>
                </a:ext>
                <a:ext uri="{FF2B5EF4-FFF2-40B4-BE49-F238E27FC236}">
                  <a16:creationId xmlns:a16="http://schemas.microsoft.com/office/drawing/2014/main" id="{00000000-0008-0000-0900-0000A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437</xdr:row>
          <xdr:rowOff>0</xdr:rowOff>
        </xdr:from>
        <xdr:to>
          <xdr:col>0</xdr:col>
          <xdr:colOff>9525</xdr:colOff>
          <xdr:row>438</xdr:row>
          <xdr:rowOff>104775</xdr:rowOff>
        </xdr:to>
        <xdr:sp macro="" textlink="">
          <xdr:nvSpPr>
            <xdr:cNvPr id="3754" name="Check Box 1706" hidden="1">
              <a:extLst>
                <a:ext uri="{63B3BB69-23CF-44E3-9099-C40C66FF867C}">
                  <a14:compatExt spid="_x0000_s3754"/>
                </a:ext>
                <a:ext uri="{FF2B5EF4-FFF2-40B4-BE49-F238E27FC236}">
                  <a16:creationId xmlns:a16="http://schemas.microsoft.com/office/drawing/2014/main" id="{00000000-0008-0000-0900-0000A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437</xdr:row>
          <xdr:rowOff>0</xdr:rowOff>
        </xdr:from>
        <xdr:to>
          <xdr:col>0</xdr:col>
          <xdr:colOff>9525</xdr:colOff>
          <xdr:row>438</xdr:row>
          <xdr:rowOff>104775</xdr:rowOff>
        </xdr:to>
        <xdr:sp macro="" textlink="">
          <xdr:nvSpPr>
            <xdr:cNvPr id="3755" name="Check Box 1707" hidden="1">
              <a:extLst>
                <a:ext uri="{63B3BB69-23CF-44E3-9099-C40C66FF867C}">
                  <a14:compatExt spid="_x0000_s3755"/>
                </a:ext>
                <a:ext uri="{FF2B5EF4-FFF2-40B4-BE49-F238E27FC236}">
                  <a16:creationId xmlns:a16="http://schemas.microsoft.com/office/drawing/2014/main" id="{00000000-0008-0000-0900-0000A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439</xdr:row>
          <xdr:rowOff>0</xdr:rowOff>
        </xdr:from>
        <xdr:to>
          <xdr:col>0</xdr:col>
          <xdr:colOff>9525</xdr:colOff>
          <xdr:row>440</xdr:row>
          <xdr:rowOff>104775</xdr:rowOff>
        </xdr:to>
        <xdr:sp macro="" textlink="">
          <xdr:nvSpPr>
            <xdr:cNvPr id="3756" name="Check Box 1708" hidden="1">
              <a:extLst>
                <a:ext uri="{63B3BB69-23CF-44E3-9099-C40C66FF867C}">
                  <a14:compatExt spid="_x0000_s3756"/>
                </a:ext>
                <a:ext uri="{FF2B5EF4-FFF2-40B4-BE49-F238E27FC236}">
                  <a16:creationId xmlns:a16="http://schemas.microsoft.com/office/drawing/2014/main" id="{00000000-0008-0000-0900-0000A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439</xdr:row>
          <xdr:rowOff>0</xdr:rowOff>
        </xdr:from>
        <xdr:to>
          <xdr:col>0</xdr:col>
          <xdr:colOff>9525</xdr:colOff>
          <xdr:row>440</xdr:row>
          <xdr:rowOff>104775</xdr:rowOff>
        </xdr:to>
        <xdr:sp macro="" textlink="">
          <xdr:nvSpPr>
            <xdr:cNvPr id="3757" name="Check Box 1709" hidden="1">
              <a:extLst>
                <a:ext uri="{63B3BB69-23CF-44E3-9099-C40C66FF867C}">
                  <a14:compatExt spid="_x0000_s3757"/>
                </a:ext>
                <a:ext uri="{FF2B5EF4-FFF2-40B4-BE49-F238E27FC236}">
                  <a16:creationId xmlns:a16="http://schemas.microsoft.com/office/drawing/2014/main" id="{00000000-0008-0000-0900-0000A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439</xdr:row>
          <xdr:rowOff>0</xdr:rowOff>
        </xdr:from>
        <xdr:to>
          <xdr:col>0</xdr:col>
          <xdr:colOff>9525</xdr:colOff>
          <xdr:row>440</xdr:row>
          <xdr:rowOff>104775</xdr:rowOff>
        </xdr:to>
        <xdr:sp macro="" textlink="">
          <xdr:nvSpPr>
            <xdr:cNvPr id="3758" name="Check Box 1710" hidden="1">
              <a:extLst>
                <a:ext uri="{63B3BB69-23CF-44E3-9099-C40C66FF867C}">
                  <a14:compatExt spid="_x0000_s3758"/>
                </a:ext>
                <a:ext uri="{FF2B5EF4-FFF2-40B4-BE49-F238E27FC236}">
                  <a16:creationId xmlns:a16="http://schemas.microsoft.com/office/drawing/2014/main" id="{00000000-0008-0000-0900-0000A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439</xdr:row>
          <xdr:rowOff>0</xdr:rowOff>
        </xdr:from>
        <xdr:to>
          <xdr:col>0</xdr:col>
          <xdr:colOff>9525</xdr:colOff>
          <xdr:row>440</xdr:row>
          <xdr:rowOff>104775</xdr:rowOff>
        </xdr:to>
        <xdr:sp macro="" textlink="">
          <xdr:nvSpPr>
            <xdr:cNvPr id="3759" name="Check Box 1711" hidden="1">
              <a:extLst>
                <a:ext uri="{63B3BB69-23CF-44E3-9099-C40C66FF867C}">
                  <a14:compatExt spid="_x0000_s3759"/>
                </a:ext>
                <a:ext uri="{FF2B5EF4-FFF2-40B4-BE49-F238E27FC236}">
                  <a16:creationId xmlns:a16="http://schemas.microsoft.com/office/drawing/2014/main" id="{00000000-0008-0000-0900-0000A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440</xdr:row>
          <xdr:rowOff>0</xdr:rowOff>
        </xdr:from>
        <xdr:to>
          <xdr:col>0</xdr:col>
          <xdr:colOff>9525</xdr:colOff>
          <xdr:row>441</xdr:row>
          <xdr:rowOff>104775</xdr:rowOff>
        </xdr:to>
        <xdr:sp macro="" textlink="">
          <xdr:nvSpPr>
            <xdr:cNvPr id="3760" name="Check Box 1712" hidden="1">
              <a:extLst>
                <a:ext uri="{63B3BB69-23CF-44E3-9099-C40C66FF867C}">
                  <a14:compatExt spid="_x0000_s3760"/>
                </a:ext>
                <a:ext uri="{FF2B5EF4-FFF2-40B4-BE49-F238E27FC236}">
                  <a16:creationId xmlns:a16="http://schemas.microsoft.com/office/drawing/2014/main" id="{00000000-0008-0000-0900-0000B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440</xdr:row>
          <xdr:rowOff>0</xdr:rowOff>
        </xdr:from>
        <xdr:to>
          <xdr:col>0</xdr:col>
          <xdr:colOff>9525</xdr:colOff>
          <xdr:row>441</xdr:row>
          <xdr:rowOff>104775</xdr:rowOff>
        </xdr:to>
        <xdr:sp macro="" textlink="">
          <xdr:nvSpPr>
            <xdr:cNvPr id="3761" name="Check Box 1713" hidden="1">
              <a:extLst>
                <a:ext uri="{63B3BB69-23CF-44E3-9099-C40C66FF867C}">
                  <a14:compatExt spid="_x0000_s3761"/>
                </a:ext>
                <a:ext uri="{FF2B5EF4-FFF2-40B4-BE49-F238E27FC236}">
                  <a16:creationId xmlns:a16="http://schemas.microsoft.com/office/drawing/2014/main" id="{00000000-0008-0000-0900-0000B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442</xdr:row>
          <xdr:rowOff>0</xdr:rowOff>
        </xdr:from>
        <xdr:to>
          <xdr:col>0</xdr:col>
          <xdr:colOff>9525</xdr:colOff>
          <xdr:row>443</xdr:row>
          <xdr:rowOff>104775</xdr:rowOff>
        </xdr:to>
        <xdr:sp macro="" textlink="">
          <xdr:nvSpPr>
            <xdr:cNvPr id="3762" name="Check Box 1714" hidden="1">
              <a:extLst>
                <a:ext uri="{63B3BB69-23CF-44E3-9099-C40C66FF867C}">
                  <a14:compatExt spid="_x0000_s3762"/>
                </a:ext>
                <a:ext uri="{FF2B5EF4-FFF2-40B4-BE49-F238E27FC236}">
                  <a16:creationId xmlns:a16="http://schemas.microsoft.com/office/drawing/2014/main" id="{00000000-0008-0000-0900-0000B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442</xdr:row>
          <xdr:rowOff>0</xdr:rowOff>
        </xdr:from>
        <xdr:to>
          <xdr:col>0</xdr:col>
          <xdr:colOff>9525</xdr:colOff>
          <xdr:row>443</xdr:row>
          <xdr:rowOff>104775</xdr:rowOff>
        </xdr:to>
        <xdr:sp macro="" textlink="">
          <xdr:nvSpPr>
            <xdr:cNvPr id="3763" name="Check Box 1715" hidden="1">
              <a:extLst>
                <a:ext uri="{63B3BB69-23CF-44E3-9099-C40C66FF867C}">
                  <a14:compatExt spid="_x0000_s3763"/>
                </a:ext>
                <a:ext uri="{FF2B5EF4-FFF2-40B4-BE49-F238E27FC236}">
                  <a16:creationId xmlns:a16="http://schemas.microsoft.com/office/drawing/2014/main" id="{00000000-0008-0000-0900-0000B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442</xdr:row>
          <xdr:rowOff>0</xdr:rowOff>
        </xdr:from>
        <xdr:to>
          <xdr:col>0</xdr:col>
          <xdr:colOff>9525</xdr:colOff>
          <xdr:row>443</xdr:row>
          <xdr:rowOff>104775</xdr:rowOff>
        </xdr:to>
        <xdr:sp macro="" textlink="">
          <xdr:nvSpPr>
            <xdr:cNvPr id="3764" name="Check Box 1716" hidden="1">
              <a:extLst>
                <a:ext uri="{63B3BB69-23CF-44E3-9099-C40C66FF867C}">
                  <a14:compatExt spid="_x0000_s3764"/>
                </a:ext>
                <a:ext uri="{FF2B5EF4-FFF2-40B4-BE49-F238E27FC236}">
                  <a16:creationId xmlns:a16="http://schemas.microsoft.com/office/drawing/2014/main" id="{00000000-0008-0000-0900-0000B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442</xdr:row>
          <xdr:rowOff>0</xdr:rowOff>
        </xdr:from>
        <xdr:to>
          <xdr:col>0</xdr:col>
          <xdr:colOff>9525</xdr:colOff>
          <xdr:row>443</xdr:row>
          <xdr:rowOff>104775</xdr:rowOff>
        </xdr:to>
        <xdr:sp macro="" textlink="">
          <xdr:nvSpPr>
            <xdr:cNvPr id="3765" name="Check Box 1717" hidden="1">
              <a:extLst>
                <a:ext uri="{63B3BB69-23CF-44E3-9099-C40C66FF867C}">
                  <a14:compatExt spid="_x0000_s3765"/>
                </a:ext>
                <a:ext uri="{FF2B5EF4-FFF2-40B4-BE49-F238E27FC236}">
                  <a16:creationId xmlns:a16="http://schemas.microsoft.com/office/drawing/2014/main" id="{00000000-0008-0000-0900-0000B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443</xdr:row>
          <xdr:rowOff>0</xdr:rowOff>
        </xdr:from>
        <xdr:to>
          <xdr:col>0</xdr:col>
          <xdr:colOff>9525</xdr:colOff>
          <xdr:row>444</xdr:row>
          <xdr:rowOff>104775</xdr:rowOff>
        </xdr:to>
        <xdr:sp macro="" textlink="">
          <xdr:nvSpPr>
            <xdr:cNvPr id="3766" name="Check Box 1718" hidden="1">
              <a:extLst>
                <a:ext uri="{63B3BB69-23CF-44E3-9099-C40C66FF867C}">
                  <a14:compatExt spid="_x0000_s3766"/>
                </a:ext>
                <a:ext uri="{FF2B5EF4-FFF2-40B4-BE49-F238E27FC236}">
                  <a16:creationId xmlns:a16="http://schemas.microsoft.com/office/drawing/2014/main" id="{00000000-0008-0000-0900-0000B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443</xdr:row>
          <xdr:rowOff>0</xdr:rowOff>
        </xdr:from>
        <xdr:to>
          <xdr:col>0</xdr:col>
          <xdr:colOff>9525</xdr:colOff>
          <xdr:row>444</xdr:row>
          <xdr:rowOff>104775</xdr:rowOff>
        </xdr:to>
        <xdr:sp macro="" textlink="">
          <xdr:nvSpPr>
            <xdr:cNvPr id="3767" name="Check Box 1719" hidden="1">
              <a:extLst>
                <a:ext uri="{63B3BB69-23CF-44E3-9099-C40C66FF867C}">
                  <a14:compatExt spid="_x0000_s3767"/>
                </a:ext>
                <a:ext uri="{FF2B5EF4-FFF2-40B4-BE49-F238E27FC236}">
                  <a16:creationId xmlns:a16="http://schemas.microsoft.com/office/drawing/2014/main" id="{00000000-0008-0000-0900-0000B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445</xdr:row>
          <xdr:rowOff>0</xdr:rowOff>
        </xdr:from>
        <xdr:to>
          <xdr:col>0</xdr:col>
          <xdr:colOff>9525</xdr:colOff>
          <xdr:row>446</xdr:row>
          <xdr:rowOff>104775</xdr:rowOff>
        </xdr:to>
        <xdr:sp macro="" textlink="">
          <xdr:nvSpPr>
            <xdr:cNvPr id="3768" name="Check Box 1720" hidden="1">
              <a:extLst>
                <a:ext uri="{63B3BB69-23CF-44E3-9099-C40C66FF867C}">
                  <a14:compatExt spid="_x0000_s3768"/>
                </a:ext>
                <a:ext uri="{FF2B5EF4-FFF2-40B4-BE49-F238E27FC236}">
                  <a16:creationId xmlns:a16="http://schemas.microsoft.com/office/drawing/2014/main" id="{00000000-0008-0000-0900-0000B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445</xdr:row>
          <xdr:rowOff>0</xdr:rowOff>
        </xdr:from>
        <xdr:to>
          <xdr:col>0</xdr:col>
          <xdr:colOff>9525</xdr:colOff>
          <xdr:row>446</xdr:row>
          <xdr:rowOff>104775</xdr:rowOff>
        </xdr:to>
        <xdr:sp macro="" textlink="">
          <xdr:nvSpPr>
            <xdr:cNvPr id="3769" name="Check Box 1721" hidden="1">
              <a:extLst>
                <a:ext uri="{63B3BB69-23CF-44E3-9099-C40C66FF867C}">
                  <a14:compatExt spid="_x0000_s3769"/>
                </a:ext>
                <a:ext uri="{FF2B5EF4-FFF2-40B4-BE49-F238E27FC236}">
                  <a16:creationId xmlns:a16="http://schemas.microsoft.com/office/drawing/2014/main" id="{00000000-0008-0000-0900-0000B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445</xdr:row>
          <xdr:rowOff>0</xdr:rowOff>
        </xdr:from>
        <xdr:to>
          <xdr:col>0</xdr:col>
          <xdr:colOff>9525</xdr:colOff>
          <xdr:row>446</xdr:row>
          <xdr:rowOff>104775</xdr:rowOff>
        </xdr:to>
        <xdr:sp macro="" textlink="">
          <xdr:nvSpPr>
            <xdr:cNvPr id="3770" name="Check Box 1722" hidden="1">
              <a:extLst>
                <a:ext uri="{63B3BB69-23CF-44E3-9099-C40C66FF867C}">
                  <a14:compatExt spid="_x0000_s3770"/>
                </a:ext>
                <a:ext uri="{FF2B5EF4-FFF2-40B4-BE49-F238E27FC236}">
                  <a16:creationId xmlns:a16="http://schemas.microsoft.com/office/drawing/2014/main" id="{00000000-0008-0000-0900-0000B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445</xdr:row>
          <xdr:rowOff>0</xdr:rowOff>
        </xdr:from>
        <xdr:to>
          <xdr:col>0</xdr:col>
          <xdr:colOff>9525</xdr:colOff>
          <xdr:row>446</xdr:row>
          <xdr:rowOff>104775</xdr:rowOff>
        </xdr:to>
        <xdr:sp macro="" textlink="">
          <xdr:nvSpPr>
            <xdr:cNvPr id="3771" name="Check Box 1723" hidden="1">
              <a:extLst>
                <a:ext uri="{63B3BB69-23CF-44E3-9099-C40C66FF867C}">
                  <a14:compatExt spid="_x0000_s3771"/>
                </a:ext>
                <a:ext uri="{FF2B5EF4-FFF2-40B4-BE49-F238E27FC236}">
                  <a16:creationId xmlns:a16="http://schemas.microsoft.com/office/drawing/2014/main" id="{00000000-0008-0000-0900-0000B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446</xdr:row>
          <xdr:rowOff>0</xdr:rowOff>
        </xdr:from>
        <xdr:to>
          <xdr:col>0</xdr:col>
          <xdr:colOff>9525</xdr:colOff>
          <xdr:row>447</xdr:row>
          <xdr:rowOff>104775</xdr:rowOff>
        </xdr:to>
        <xdr:sp macro="" textlink="">
          <xdr:nvSpPr>
            <xdr:cNvPr id="3772" name="Check Box 1724" hidden="1">
              <a:extLst>
                <a:ext uri="{63B3BB69-23CF-44E3-9099-C40C66FF867C}">
                  <a14:compatExt spid="_x0000_s3772"/>
                </a:ext>
                <a:ext uri="{FF2B5EF4-FFF2-40B4-BE49-F238E27FC236}">
                  <a16:creationId xmlns:a16="http://schemas.microsoft.com/office/drawing/2014/main" id="{00000000-0008-0000-0900-0000B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446</xdr:row>
          <xdr:rowOff>0</xdr:rowOff>
        </xdr:from>
        <xdr:to>
          <xdr:col>0</xdr:col>
          <xdr:colOff>9525</xdr:colOff>
          <xdr:row>447</xdr:row>
          <xdr:rowOff>104775</xdr:rowOff>
        </xdr:to>
        <xdr:sp macro="" textlink="">
          <xdr:nvSpPr>
            <xdr:cNvPr id="3773" name="Check Box 1725" hidden="1">
              <a:extLst>
                <a:ext uri="{63B3BB69-23CF-44E3-9099-C40C66FF867C}">
                  <a14:compatExt spid="_x0000_s3773"/>
                </a:ext>
                <a:ext uri="{FF2B5EF4-FFF2-40B4-BE49-F238E27FC236}">
                  <a16:creationId xmlns:a16="http://schemas.microsoft.com/office/drawing/2014/main" id="{00000000-0008-0000-0900-0000B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448</xdr:row>
          <xdr:rowOff>0</xdr:rowOff>
        </xdr:from>
        <xdr:to>
          <xdr:col>0</xdr:col>
          <xdr:colOff>9525</xdr:colOff>
          <xdr:row>449</xdr:row>
          <xdr:rowOff>104775</xdr:rowOff>
        </xdr:to>
        <xdr:sp macro="" textlink="">
          <xdr:nvSpPr>
            <xdr:cNvPr id="3774" name="Check Box 1726" hidden="1">
              <a:extLst>
                <a:ext uri="{63B3BB69-23CF-44E3-9099-C40C66FF867C}">
                  <a14:compatExt spid="_x0000_s3774"/>
                </a:ext>
                <a:ext uri="{FF2B5EF4-FFF2-40B4-BE49-F238E27FC236}">
                  <a16:creationId xmlns:a16="http://schemas.microsoft.com/office/drawing/2014/main" id="{00000000-0008-0000-0900-0000B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448</xdr:row>
          <xdr:rowOff>0</xdr:rowOff>
        </xdr:from>
        <xdr:to>
          <xdr:col>0</xdr:col>
          <xdr:colOff>9525</xdr:colOff>
          <xdr:row>449</xdr:row>
          <xdr:rowOff>104775</xdr:rowOff>
        </xdr:to>
        <xdr:sp macro="" textlink="">
          <xdr:nvSpPr>
            <xdr:cNvPr id="3775" name="Check Box 1727" hidden="1">
              <a:extLst>
                <a:ext uri="{63B3BB69-23CF-44E3-9099-C40C66FF867C}">
                  <a14:compatExt spid="_x0000_s3775"/>
                </a:ext>
                <a:ext uri="{FF2B5EF4-FFF2-40B4-BE49-F238E27FC236}">
                  <a16:creationId xmlns:a16="http://schemas.microsoft.com/office/drawing/2014/main" id="{00000000-0008-0000-0900-0000B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448</xdr:row>
          <xdr:rowOff>0</xdr:rowOff>
        </xdr:from>
        <xdr:to>
          <xdr:col>0</xdr:col>
          <xdr:colOff>9525</xdr:colOff>
          <xdr:row>449</xdr:row>
          <xdr:rowOff>104775</xdr:rowOff>
        </xdr:to>
        <xdr:sp macro="" textlink="">
          <xdr:nvSpPr>
            <xdr:cNvPr id="3776" name="Check Box 1728" hidden="1">
              <a:extLst>
                <a:ext uri="{63B3BB69-23CF-44E3-9099-C40C66FF867C}">
                  <a14:compatExt spid="_x0000_s3776"/>
                </a:ext>
                <a:ext uri="{FF2B5EF4-FFF2-40B4-BE49-F238E27FC236}">
                  <a16:creationId xmlns:a16="http://schemas.microsoft.com/office/drawing/2014/main" id="{00000000-0008-0000-0900-0000C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448</xdr:row>
          <xdr:rowOff>0</xdr:rowOff>
        </xdr:from>
        <xdr:to>
          <xdr:col>0</xdr:col>
          <xdr:colOff>9525</xdr:colOff>
          <xdr:row>449</xdr:row>
          <xdr:rowOff>104775</xdr:rowOff>
        </xdr:to>
        <xdr:sp macro="" textlink="">
          <xdr:nvSpPr>
            <xdr:cNvPr id="3777" name="Check Box 1729" hidden="1">
              <a:extLst>
                <a:ext uri="{63B3BB69-23CF-44E3-9099-C40C66FF867C}">
                  <a14:compatExt spid="_x0000_s3777"/>
                </a:ext>
                <a:ext uri="{FF2B5EF4-FFF2-40B4-BE49-F238E27FC236}">
                  <a16:creationId xmlns:a16="http://schemas.microsoft.com/office/drawing/2014/main" id="{00000000-0008-0000-0900-0000C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449</xdr:row>
          <xdr:rowOff>0</xdr:rowOff>
        </xdr:from>
        <xdr:to>
          <xdr:col>0</xdr:col>
          <xdr:colOff>9525</xdr:colOff>
          <xdr:row>450</xdr:row>
          <xdr:rowOff>104775</xdr:rowOff>
        </xdr:to>
        <xdr:sp macro="" textlink="">
          <xdr:nvSpPr>
            <xdr:cNvPr id="3778" name="Check Box 1730" hidden="1">
              <a:extLst>
                <a:ext uri="{63B3BB69-23CF-44E3-9099-C40C66FF867C}">
                  <a14:compatExt spid="_x0000_s3778"/>
                </a:ext>
                <a:ext uri="{FF2B5EF4-FFF2-40B4-BE49-F238E27FC236}">
                  <a16:creationId xmlns:a16="http://schemas.microsoft.com/office/drawing/2014/main" id="{00000000-0008-0000-0900-0000C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449</xdr:row>
          <xdr:rowOff>0</xdr:rowOff>
        </xdr:from>
        <xdr:to>
          <xdr:col>0</xdr:col>
          <xdr:colOff>9525</xdr:colOff>
          <xdr:row>450</xdr:row>
          <xdr:rowOff>104775</xdr:rowOff>
        </xdr:to>
        <xdr:sp macro="" textlink="">
          <xdr:nvSpPr>
            <xdr:cNvPr id="3779" name="Check Box 1731" hidden="1">
              <a:extLst>
                <a:ext uri="{63B3BB69-23CF-44E3-9099-C40C66FF867C}">
                  <a14:compatExt spid="_x0000_s3779"/>
                </a:ext>
                <a:ext uri="{FF2B5EF4-FFF2-40B4-BE49-F238E27FC236}">
                  <a16:creationId xmlns:a16="http://schemas.microsoft.com/office/drawing/2014/main" id="{00000000-0008-0000-0900-0000C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451</xdr:row>
          <xdr:rowOff>0</xdr:rowOff>
        </xdr:from>
        <xdr:to>
          <xdr:col>0</xdr:col>
          <xdr:colOff>9525</xdr:colOff>
          <xdr:row>452</xdr:row>
          <xdr:rowOff>104775</xdr:rowOff>
        </xdr:to>
        <xdr:sp macro="" textlink="">
          <xdr:nvSpPr>
            <xdr:cNvPr id="3780" name="Check Box 1732" hidden="1">
              <a:extLst>
                <a:ext uri="{63B3BB69-23CF-44E3-9099-C40C66FF867C}">
                  <a14:compatExt spid="_x0000_s3780"/>
                </a:ext>
                <a:ext uri="{FF2B5EF4-FFF2-40B4-BE49-F238E27FC236}">
                  <a16:creationId xmlns:a16="http://schemas.microsoft.com/office/drawing/2014/main" id="{00000000-0008-0000-0900-0000C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451</xdr:row>
          <xdr:rowOff>0</xdr:rowOff>
        </xdr:from>
        <xdr:to>
          <xdr:col>0</xdr:col>
          <xdr:colOff>9525</xdr:colOff>
          <xdr:row>452</xdr:row>
          <xdr:rowOff>104775</xdr:rowOff>
        </xdr:to>
        <xdr:sp macro="" textlink="">
          <xdr:nvSpPr>
            <xdr:cNvPr id="3781" name="Check Box 1733" hidden="1">
              <a:extLst>
                <a:ext uri="{63B3BB69-23CF-44E3-9099-C40C66FF867C}">
                  <a14:compatExt spid="_x0000_s3781"/>
                </a:ext>
                <a:ext uri="{FF2B5EF4-FFF2-40B4-BE49-F238E27FC236}">
                  <a16:creationId xmlns:a16="http://schemas.microsoft.com/office/drawing/2014/main" id="{00000000-0008-0000-0900-0000C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451</xdr:row>
          <xdr:rowOff>0</xdr:rowOff>
        </xdr:from>
        <xdr:to>
          <xdr:col>0</xdr:col>
          <xdr:colOff>9525</xdr:colOff>
          <xdr:row>452</xdr:row>
          <xdr:rowOff>104775</xdr:rowOff>
        </xdr:to>
        <xdr:sp macro="" textlink="">
          <xdr:nvSpPr>
            <xdr:cNvPr id="3782" name="Check Box 1734" hidden="1">
              <a:extLst>
                <a:ext uri="{63B3BB69-23CF-44E3-9099-C40C66FF867C}">
                  <a14:compatExt spid="_x0000_s3782"/>
                </a:ext>
                <a:ext uri="{FF2B5EF4-FFF2-40B4-BE49-F238E27FC236}">
                  <a16:creationId xmlns:a16="http://schemas.microsoft.com/office/drawing/2014/main" id="{00000000-0008-0000-0900-0000C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451</xdr:row>
          <xdr:rowOff>0</xdr:rowOff>
        </xdr:from>
        <xdr:to>
          <xdr:col>0</xdr:col>
          <xdr:colOff>9525</xdr:colOff>
          <xdr:row>452</xdr:row>
          <xdr:rowOff>104775</xdr:rowOff>
        </xdr:to>
        <xdr:sp macro="" textlink="">
          <xdr:nvSpPr>
            <xdr:cNvPr id="3783" name="Check Box 1735" hidden="1">
              <a:extLst>
                <a:ext uri="{63B3BB69-23CF-44E3-9099-C40C66FF867C}">
                  <a14:compatExt spid="_x0000_s3783"/>
                </a:ext>
                <a:ext uri="{FF2B5EF4-FFF2-40B4-BE49-F238E27FC236}">
                  <a16:creationId xmlns:a16="http://schemas.microsoft.com/office/drawing/2014/main" id="{00000000-0008-0000-0900-0000C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452</xdr:row>
          <xdr:rowOff>0</xdr:rowOff>
        </xdr:from>
        <xdr:to>
          <xdr:col>0</xdr:col>
          <xdr:colOff>9525</xdr:colOff>
          <xdr:row>453</xdr:row>
          <xdr:rowOff>104775</xdr:rowOff>
        </xdr:to>
        <xdr:sp macro="" textlink="">
          <xdr:nvSpPr>
            <xdr:cNvPr id="3784" name="Check Box 1736" hidden="1">
              <a:extLst>
                <a:ext uri="{63B3BB69-23CF-44E3-9099-C40C66FF867C}">
                  <a14:compatExt spid="_x0000_s3784"/>
                </a:ext>
                <a:ext uri="{FF2B5EF4-FFF2-40B4-BE49-F238E27FC236}">
                  <a16:creationId xmlns:a16="http://schemas.microsoft.com/office/drawing/2014/main" id="{00000000-0008-0000-0900-0000C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452</xdr:row>
          <xdr:rowOff>0</xdr:rowOff>
        </xdr:from>
        <xdr:to>
          <xdr:col>0</xdr:col>
          <xdr:colOff>9525</xdr:colOff>
          <xdr:row>453</xdr:row>
          <xdr:rowOff>104775</xdr:rowOff>
        </xdr:to>
        <xdr:sp macro="" textlink="">
          <xdr:nvSpPr>
            <xdr:cNvPr id="3785" name="Check Box 1737" hidden="1">
              <a:extLst>
                <a:ext uri="{63B3BB69-23CF-44E3-9099-C40C66FF867C}">
                  <a14:compatExt spid="_x0000_s3785"/>
                </a:ext>
                <a:ext uri="{FF2B5EF4-FFF2-40B4-BE49-F238E27FC236}">
                  <a16:creationId xmlns:a16="http://schemas.microsoft.com/office/drawing/2014/main" id="{00000000-0008-0000-0900-0000C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454</xdr:row>
          <xdr:rowOff>0</xdr:rowOff>
        </xdr:from>
        <xdr:to>
          <xdr:col>0</xdr:col>
          <xdr:colOff>9525</xdr:colOff>
          <xdr:row>455</xdr:row>
          <xdr:rowOff>104775</xdr:rowOff>
        </xdr:to>
        <xdr:sp macro="" textlink="">
          <xdr:nvSpPr>
            <xdr:cNvPr id="3786" name="Check Box 1738" hidden="1">
              <a:extLst>
                <a:ext uri="{63B3BB69-23CF-44E3-9099-C40C66FF867C}">
                  <a14:compatExt spid="_x0000_s3786"/>
                </a:ext>
                <a:ext uri="{FF2B5EF4-FFF2-40B4-BE49-F238E27FC236}">
                  <a16:creationId xmlns:a16="http://schemas.microsoft.com/office/drawing/2014/main" id="{00000000-0008-0000-0900-0000C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454</xdr:row>
          <xdr:rowOff>0</xdr:rowOff>
        </xdr:from>
        <xdr:to>
          <xdr:col>0</xdr:col>
          <xdr:colOff>9525</xdr:colOff>
          <xdr:row>455</xdr:row>
          <xdr:rowOff>104775</xdr:rowOff>
        </xdr:to>
        <xdr:sp macro="" textlink="">
          <xdr:nvSpPr>
            <xdr:cNvPr id="3787" name="Check Box 1739" hidden="1">
              <a:extLst>
                <a:ext uri="{63B3BB69-23CF-44E3-9099-C40C66FF867C}">
                  <a14:compatExt spid="_x0000_s3787"/>
                </a:ext>
                <a:ext uri="{FF2B5EF4-FFF2-40B4-BE49-F238E27FC236}">
                  <a16:creationId xmlns:a16="http://schemas.microsoft.com/office/drawing/2014/main" id="{00000000-0008-0000-0900-0000C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454</xdr:row>
          <xdr:rowOff>0</xdr:rowOff>
        </xdr:from>
        <xdr:to>
          <xdr:col>0</xdr:col>
          <xdr:colOff>9525</xdr:colOff>
          <xdr:row>455</xdr:row>
          <xdr:rowOff>104775</xdr:rowOff>
        </xdr:to>
        <xdr:sp macro="" textlink="">
          <xdr:nvSpPr>
            <xdr:cNvPr id="3788" name="Check Box 1740" hidden="1">
              <a:extLst>
                <a:ext uri="{63B3BB69-23CF-44E3-9099-C40C66FF867C}">
                  <a14:compatExt spid="_x0000_s3788"/>
                </a:ext>
                <a:ext uri="{FF2B5EF4-FFF2-40B4-BE49-F238E27FC236}">
                  <a16:creationId xmlns:a16="http://schemas.microsoft.com/office/drawing/2014/main" id="{00000000-0008-0000-0900-0000C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454</xdr:row>
          <xdr:rowOff>0</xdr:rowOff>
        </xdr:from>
        <xdr:to>
          <xdr:col>0</xdr:col>
          <xdr:colOff>9525</xdr:colOff>
          <xdr:row>455</xdr:row>
          <xdr:rowOff>104775</xdr:rowOff>
        </xdr:to>
        <xdr:sp macro="" textlink="">
          <xdr:nvSpPr>
            <xdr:cNvPr id="3789" name="Check Box 1741" hidden="1">
              <a:extLst>
                <a:ext uri="{63B3BB69-23CF-44E3-9099-C40C66FF867C}">
                  <a14:compatExt spid="_x0000_s3789"/>
                </a:ext>
                <a:ext uri="{FF2B5EF4-FFF2-40B4-BE49-F238E27FC236}">
                  <a16:creationId xmlns:a16="http://schemas.microsoft.com/office/drawing/2014/main" id="{00000000-0008-0000-0900-0000C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455</xdr:row>
          <xdr:rowOff>0</xdr:rowOff>
        </xdr:from>
        <xdr:to>
          <xdr:col>0</xdr:col>
          <xdr:colOff>9525</xdr:colOff>
          <xdr:row>456</xdr:row>
          <xdr:rowOff>104775</xdr:rowOff>
        </xdr:to>
        <xdr:sp macro="" textlink="">
          <xdr:nvSpPr>
            <xdr:cNvPr id="3790" name="Check Box 1742" hidden="1">
              <a:extLst>
                <a:ext uri="{63B3BB69-23CF-44E3-9099-C40C66FF867C}">
                  <a14:compatExt spid="_x0000_s3790"/>
                </a:ext>
                <a:ext uri="{FF2B5EF4-FFF2-40B4-BE49-F238E27FC236}">
                  <a16:creationId xmlns:a16="http://schemas.microsoft.com/office/drawing/2014/main" id="{00000000-0008-0000-0900-0000C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455</xdr:row>
          <xdr:rowOff>0</xdr:rowOff>
        </xdr:from>
        <xdr:to>
          <xdr:col>0</xdr:col>
          <xdr:colOff>9525</xdr:colOff>
          <xdr:row>456</xdr:row>
          <xdr:rowOff>104775</xdr:rowOff>
        </xdr:to>
        <xdr:sp macro="" textlink="">
          <xdr:nvSpPr>
            <xdr:cNvPr id="3791" name="Check Box 1743" hidden="1">
              <a:extLst>
                <a:ext uri="{63B3BB69-23CF-44E3-9099-C40C66FF867C}">
                  <a14:compatExt spid="_x0000_s3791"/>
                </a:ext>
                <a:ext uri="{FF2B5EF4-FFF2-40B4-BE49-F238E27FC236}">
                  <a16:creationId xmlns:a16="http://schemas.microsoft.com/office/drawing/2014/main" id="{00000000-0008-0000-0900-0000C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457</xdr:row>
          <xdr:rowOff>0</xdr:rowOff>
        </xdr:from>
        <xdr:to>
          <xdr:col>0</xdr:col>
          <xdr:colOff>9525</xdr:colOff>
          <xdr:row>458</xdr:row>
          <xdr:rowOff>104775</xdr:rowOff>
        </xdr:to>
        <xdr:sp macro="" textlink="">
          <xdr:nvSpPr>
            <xdr:cNvPr id="3792" name="Check Box 1744" hidden="1">
              <a:extLst>
                <a:ext uri="{63B3BB69-23CF-44E3-9099-C40C66FF867C}">
                  <a14:compatExt spid="_x0000_s3792"/>
                </a:ext>
                <a:ext uri="{FF2B5EF4-FFF2-40B4-BE49-F238E27FC236}">
                  <a16:creationId xmlns:a16="http://schemas.microsoft.com/office/drawing/2014/main" id="{00000000-0008-0000-0900-0000D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457</xdr:row>
          <xdr:rowOff>0</xdr:rowOff>
        </xdr:from>
        <xdr:to>
          <xdr:col>0</xdr:col>
          <xdr:colOff>9525</xdr:colOff>
          <xdr:row>458</xdr:row>
          <xdr:rowOff>104775</xdr:rowOff>
        </xdr:to>
        <xdr:sp macro="" textlink="">
          <xdr:nvSpPr>
            <xdr:cNvPr id="3793" name="Check Box 1745" hidden="1">
              <a:extLst>
                <a:ext uri="{63B3BB69-23CF-44E3-9099-C40C66FF867C}">
                  <a14:compatExt spid="_x0000_s3793"/>
                </a:ext>
                <a:ext uri="{FF2B5EF4-FFF2-40B4-BE49-F238E27FC236}">
                  <a16:creationId xmlns:a16="http://schemas.microsoft.com/office/drawing/2014/main" id="{00000000-0008-0000-0900-0000D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457</xdr:row>
          <xdr:rowOff>0</xdr:rowOff>
        </xdr:from>
        <xdr:to>
          <xdr:col>0</xdr:col>
          <xdr:colOff>9525</xdr:colOff>
          <xdr:row>458</xdr:row>
          <xdr:rowOff>104775</xdr:rowOff>
        </xdr:to>
        <xdr:sp macro="" textlink="">
          <xdr:nvSpPr>
            <xdr:cNvPr id="3794" name="Check Box 1746" hidden="1">
              <a:extLst>
                <a:ext uri="{63B3BB69-23CF-44E3-9099-C40C66FF867C}">
                  <a14:compatExt spid="_x0000_s3794"/>
                </a:ext>
                <a:ext uri="{FF2B5EF4-FFF2-40B4-BE49-F238E27FC236}">
                  <a16:creationId xmlns:a16="http://schemas.microsoft.com/office/drawing/2014/main" id="{00000000-0008-0000-0900-0000D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457</xdr:row>
          <xdr:rowOff>0</xdr:rowOff>
        </xdr:from>
        <xdr:to>
          <xdr:col>0</xdr:col>
          <xdr:colOff>9525</xdr:colOff>
          <xdr:row>458</xdr:row>
          <xdr:rowOff>104775</xdr:rowOff>
        </xdr:to>
        <xdr:sp macro="" textlink="">
          <xdr:nvSpPr>
            <xdr:cNvPr id="3795" name="Check Box 1747" hidden="1">
              <a:extLst>
                <a:ext uri="{63B3BB69-23CF-44E3-9099-C40C66FF867C}">
                  <a14:compatExt spid="_x0000_s3795"/>
                </a:ext>
                <a:ext uri="{FF2B5EF4-FFF2-40B4-BE49-F238E27FC236}">
                  <a16:creationId xmlns:a16="http://schemas.microsoft.com/office/drawing/2014/main" id="{00000000-0008-0000-0900-0000D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458</xdr:row>
          <xdr:rowOff>0</xdr:rowOff>
        </xdr:from>
        <xdr:to>
          <xdr:col>0</xdr:col>
          <xdr:colOff>9525</xdr:colOff>
          <xdr:row>459</xdr:row>
          <xdr:rowOff>104775</xdr:rowOff>
        </xdr:to>
        <xdr:sp macro="" textlink="">
          <xdr:nvSpPr>
            <xdr:cNvPr id="3796" name="Check Box 1748" hidden="1">
              <a:extLst>
                <a:ext uri="{63B3BB69-23CF-44E3-9099-C40C66FF867C}">
                  <a14:compatExt spid="_x0000_s3796"/>
                </a:ext>
                <a:ext uri="{FF2B5EF4-FFF2-40B4-BE49-F238E27FC236}">
                  <a16:creationId xmlns:a16="http://schemas.microsoft.com/office/drawing/2014/main" id="{00000000-0008-0000-0900-0000D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458</xdr:row>
          <xdr:rowOff>0</xdr:rowOff>
        </xdr:from>
        <xdr:to>
          <xdr:col>0</xdr:col>
          <xdr:colOff>9525</xdr:colOff>
          <xdr:row>459</xdr:row>
          <xdr:rowOff>104775</xdr:rowOff>
        </xdr:to>
        <xdr:sp macro="" textlink="">
          <xdr:nvSpPr>
            <xdr:cNvPr id="3797" name="Check Box 1749" hidden="1">
              <a:extLst>
                <a:ext uri="{63B3BB69-23CF-44E3-9099-C40C66FF867C}">
                  <a14:compatExt spid="_x0000_s3797"/>
                </a:ext>
                <a:ext uri="{FF2B5EF4-FFF2-40B4-BE49-F238E27FC236}">
                  <a16:creationId xmlns:a16="http://schemas.microsoft.com/office/drawing/2014/main" id="{00000000-0008-0000-0900-0000D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460</xdr:row>
          <xdr:rowOff>0</xdr:rowOff>
        </xdr:from>
        <xdr:to>
          <xdr:col>0</xdr:col>
          <xdr:colOff>9525</xdr:colOff>
          <xdr:row>461</xdr:row>
          <xdr:rowOff>104775</xdr:rowOff>
        </xdr:to>
        <xdr:sp macro="" textlink="">
          <xdr:nvSpPr>
            <xdr:cNvPr id="3798" name="Check Box 1750" hidden="1">
              <a:extLst>
                <a:ext uri="{63B3BB69-23CF-44E3-9099-C40C66FF867C}">
                  <a14:compatExt spid="_x0000_s3798"/>
                </a:ext>
                <a:ext uri="{FF2B5EF4-FFF2-40B4-BE49-F238E27FC236}">
                  <a16:creationId xmlns:a16="http://schemas.microsoft.com/office/drawing/2014/main" id="{00000000-0008-0000-0900-0000D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460</xdr:row>
          <xdr:rowOff>0</xdr:rowOff>
        </xdr:from>
        <xdr:to>
          <xdr:col>0</xdr:col>
          <xdr:colOff>9525</xdr:colOff>
          <xdr:row>461</xdr:row>
          <xdr:rowOff>104775</xdr:rowOff>
        </xdr:to>
        <xdr:sp macro="" textlink="">
          <xdr:nvSpPr>
            <xdr:cNvPr id="3799" name="Check Box 1751" hidden="1">
              <a:extLst>
                <a:ext uri="{63B3BB69-23CF-44E3-9099-C40C66FF867C}">
                  <a14:compatExt spid="_x0000_s3799"/>
                </a:ext>
                <a:ext uri="{FF2B5EF4-FFF2-40B4-BE49-F238E27FC236}">
                  <a16:creationId xmlns:a16="http://schemas.microsoft.com/office/drawing/2014/main" id="{00000000-0008-0000-0900-0000D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460</xdr:row>
          <xdr:rowOff>0</xdr:rowOff>
        </xdr:from>
        <xdr:to>
          <xdr:col>0</xdr:col>
          <xdr:colOff>9525</xdr:colOff>
          <xdr:row>461</xdr:row>
          <xdr:rowOff>104775</xdr:rowOff>
        </xdr:to>
        <xdr:sp macro="" textlink="">
          <xdr:nvSpPr>
            <xdr:cNvPr id="3800" name="Check Box 1752" hidden="1">
              <a:extLst>
                <a:ext uri="{63B3BB69-23CF-44E3-9099-C40C66FF867C}">
                  <a14:compatExt spid="_x0000_s3800"/>
                </a:ext>
                <a:ext uri="{FF2B5EF4-FFF2-40B4-BE49-F238E27FC236}">
                  <a16:creationId xmlns:a16="http://schemas.microsoft.com/office/drawing/2014/main" id="{00000000-0008-0000-0900-0000D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460</xdr:row>
          <xdr:rowOff>0</xdr:rowOff>
        </xdr:from>
        <xdr:to>
          <xdr:col>0</xdr:col>
          <xdr:colOff>9525</xdr:colOff>
          <xdr:row>461</xdr:row>
          <xdr:rowOff>104775</xdr:rowOff>
        </xdr:to>
        <xdr:sp macro="" textlink="">
          <xdr:nvSpPr>
            <xdr:cNvPr id="3801" name="Check Box 1753" hidden="1">
              <a:extLst>
                <a:ext uri="{63B3BB69-23CF-44E3-9099-C40C66FF867C}">
                  <a14:compatExt spid="_x0000_s3801"/>
                </a:ext>
                <a:ext uri="{FF2B5EF4-FFF2-40B4-BE49-F238E27FC236}">
                  <a16:creationId xmlns:a16="http://schemas.microsoft.com/office/drawing/2014/main" id="{00000000-0008-0000-0900-0000D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461</xdr:row>
          <xdr:rowOff>0</xdr:rowOff>
        </xdr:from>
        <xdr:to>
          <xdr:col>0</xdr:col>
          <xdr:colOff>9525</xdr:colOff>
          <xdr:row>462</xdr:row>
          <xdr:rowOff>104775</xdr:rowOff>
        </xdr:to>
        <xdr:sp macro="" textlink="">
          <xdr:nvSpPr>
            <xdr:cNvPr id="3802" name="Check Box 1754" hidden="1">
              <a:extLst>
                <a:ext uri="{63B3BB69-23CF-44E3-9099-C40C66FF867C}">
                  <a14:compatExt spid="_x0000_s3802"/>
                </a:ext>
                <a:ext uri="{FF2B5EF4-FFF2-40B4-BE49-F238E27FC236}">
                  <a16:creationId xmlns:a16="http://schemas.microsoft.com/office/drawing/2014/main" id="{00000000-0008-0000-0900-0000D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461</xdr:row>
          <xdr:rowOff>0</xdr:rowOff>
        </xdr:from>
        <xdr:to>
          <xdr:col>0</xdr:col>
          <xdr:colOff>9525</xdr:colOff>
          <xdr:row>462</xdr:row>
          <xdr:rowOff>104775</xdr:rowOff>
        </xdr:to>
        <xdr:sp macro="" textlink="">
          <xdr:nvSpPr>
            <xdr:cNvPr id="3803" name="Check Box 1755" hidden="1">
              <a:extLst>
                <a:ext uri="{63B3BB69-23CF-44E3-9099-C40C66FF867C}">
                  <a14:compatExt spid="_x0000_s3803"/>
                </a:ext>
                <a:ext uri="{FF2B5EF4-FFF2-40B4-BE49-F238E27FC236}">
                  <a16:creationId xmlns:a16="http://schemas.microsoft.com/office/drawing/2014/main" id="{00000000-0008-0000-0900-0000D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463</xdr:row>
          <xdr:rowOff>0</xdr:rowOff>
        </xdr:from>
        <xdr:to>
          <xdr:col>0</xdr:col>
          <xdr:colOff>9525</xdr:colOff>
          <xdr:row>464</xdr:row>
          <xdr:rowOff>104775</xdr:rowOff>
        </xdr:to>
        <xdr:sp macro="" textlink="">
          <xdr:nvSpPr>
            <xdr:cNvPr id="3804" name="Check Box 1756" hidden="1">
              <a:extLst>
                <a:ext uri="{63B3BB69-23CF-44E3-9099-C40C66FF867C}">
                  <a14:compatExt spid="_x0000_s3804"/>
                </a:ext>
                <a:ext uri="{FF2B5EF4-FFF2-40B4-BE49-F238E27FC236}">
                  <a16:creationId xmlns:a16="http://schemas.microsoft.com/office/drawing/2014/main" id="{00000000-0008-0000-0900-0000D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463</xdr:row>
          <xdr:rowOff>0</xdr:rowOff>
        </xdr:from>
        <xdr:to>
          <xdr:col>0</xdr:col>
          <xdr:colOff>9525</xdr:colOff>
          <xdr:row>464</xdr:row>
          <xdr:rowOff>104775</xdr:rowOff>
        </xdr:to>
        <xdr:sp macro="" textlink="">
          <xdr:nvSpPr>
            <xdr:cNvPr id="3805" name="Check Box 1757" hidden="1">
              <a:extLst>
                <a:ext uri="{63B3BB69-23CF-44E3-9099-C40C66FF867C}">
                  <a14:compatExt spid="_x0000_s3805"/>
                </a:ext>
                <a:ext uri="{FF2B5EF4-FFF2-40B4-BE49-F238E27FC236}">
                  <a16:creationId xmlns:a16="http://schemas.microsoft.com/office/drawing/2014/main" id="{00000000-0008-0000-0900-0000D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463</xdr:row>
          <xdr:rowOff>0</xdr:rowOff>
        </xdr:from>
        <xdr:to>
          <xdr:col>0</xdr:col>
          <xdr:colOff>9525</xdr:colOff>
          <xdr:row>464</xdr:row>
          <xdr:rowOff>104775</xdr:rowOff>
        </xdr:to>
        <xdr:sp macro="" textlink="">
          <xdr:nvSpPr>
            <xdr:cNvPr id="3806" name="Check Box 1758" hidden="1">
              <a:extLst>
                <a:ext uri="{63B3BB69-23CF-44E3-9099-C40C66FF867C}">
                  <a14:compatExt spid="_x0000_s3806"/>
                </a:ext>
                <a:ext uri="{FF2B5EF4-FFF2-40B4-BE49-F238E27FC236}">
                  <a16:creationId xmlns:a16="http://schemas.microsoft.com/office/drawing/2014/main" id="{00000000-0008-0000-0900-0000D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463</xdr:row>
          <xdr:rowOff>0</xdr:rowOff>
        </xdr:from>
        <xdr:to>
          <xdr:col>0</xdr:col>
          <xdr:colOff>9525</xdr:colOff>
          <xdr:row>464</xdr:row>
          <xdr:rowOff>104775</xdr:rowOff>
        </xdr:to>
        <xdr:sp macro="" textlink="">
          <xdr:nvSpPr>
            <xdr:cNvPr id="3807" name="Check Box 1759" hidden="1">
              <a:extLst>
                <a:ext uri="{63B3BB69-23CF-44E3-9099-C40C66FF867C}">
                  <a14:compatExt spid="_x0000_s3807"/>
                </a:ext>
                <a:ext uri="{FF2B5EF4-FFF2-40B4-BE49-F238E27FC236}">
                  <a16:creationId xmlns:a16="http://schemas.microsoft.com/office/drawing/2014/main" id="{00000000-0008-0000-0900-0000D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464</xdr:row>
          <xdr:rowOff>0</xdr:rowOff>
        </xdr:from>
        <xdr:to>
          <xdr:col>0</xdr:col>
          <xdr:colOff>9525</xdr:colOff>
          <xdr:row>465</xdr:row>
          <xdr:rowOff>104775</xdr:rowOff>
        </xdr:to>
        <xdr:sp macro="" textlink="">
          <xdr:nvSpPr>
            <xdr:cNvPr id="3808" name="Check Box 1760" hidden="1">
              <a:extLst>
                <a:ext uri="{63B3BB69-23CF-44E3-9099-C40C66FF867C}">
                  <a14:compatExt spid="_x0000_s3808"/>
                </a:ext>
                <a:ext uri="{FF2B5EF4-FFF2-40B4-BE49-F238E27FC236}">
                  <a16:creationId xmlns:a16="http://schemas.microsoft.com/office/drawing/2014/main" id="{00000000-0008-0000-0900-0000E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464</xdr:row>
          <xdr:rowOff>0</xdr:rowOff>
        </xdr:from>
        <xdr:to>
          <xdr:col>0</xdr:col>
          <xdr:colOff>9525</xdr:colOff>
          <xdr:row>465</xdr:row>
          <xdr:rowOff>104775</xdr:rowOff>
        </xdr:to>
        <xdr:sp macro="" textlink="">
          <xdr:nvSpPr>
            <xdr:cNvPr id="3809" name="Check Box 1761" hidden="1">
              <a:extLst>
                <a:ext uri="{63B3BB69-23CF-44E3-9099-C40C66FF867C}">
                  <a14:compatExt spid="_x0000_s3809"/>
                </a:ext>
                <a:ext uri="{FF2B5EF4-FFF2-40B4-BE49-F238E27FC236}">
                  <a16:creationId xmlns:a16="http://schemas.microsoft.com/office/drawing/2014/main" id="{00000000-0008-0000-0900-0000E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466</xdr:row>
          <xdr:rowOff>0</xdr:rowOff>
        </xdr:from>
        <xdr:to>
          <xdr:col>0</xdr:col>
          <xdr:colOff>9525</xdr:colOff>
          <xdr:row>467</xdr:row>
          <xdr:rowOff>104775</xdr:rowOff>
        </xdr:to>
        <xdr:sp macro="" textlink="">
          <xdr:nvSpPr>
            <xdr:cNvPr id="3810" name="Check Box 1762" hidden="1">
              <a:extLst>
                <a:ext uri="{63B3BB69-23CF-44E3-9099-C40C66FF867C}">
                  <a14:compatExt spid="_x0000_s3810"/>
                </a:ext>
                <a:ext uri="{FF2B5EF4-FFF2-40B4-BE49-F238E27FC236}">
                  <a16:creationId xmlns:a16="http://schemas.microsoft.com/office/drawing/2014/main" id="{00000000-0008-0000-0900-0000E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466</xdr:row>
          <xdr:rowOff>0</xdr:rowOff>
        </xdr:from>
        <xdr:to>
          <xdr:col>0</xdr:col>
          <xdr:colOff>9525</xdr:colOff>
          <xdr:row>467</xdr:row>
          <xdr:rowOff>104775</xdr:rowOff>
        </xdr:to>
        <xdr:sp macro="" textlink="">
          <xdr:nvSpPr>
            <xdr:cNvPr id="3811" name="Check Box 1763" hidden="1">
              <a:extLst>
                <a:ext uri="{63B3BB69-23CF-44E3-9099-C40C66FF867C}">
                  <a14:compatExt spid="_x0000_s3811"/>
                </a:ext>
                <a:ext uri="{FF2B5EF4-FFF2-40B4-BE49-F238E27FC236}">
                  <a16:creationId xmlns:a16="http://schemas.microsoft.com/office/drawing/2014/main" id="{00000000-0008-0000-0900-0000E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466</xdr:row>
          <xdr:rowOff>0</xdr:rowOff>
        </xdr:from>
        <xdr:to>
          <xdr:col>0</xdr:col>
          <xdr:colOff>9525</xdr:colOff>
          <xdr:row>467</xdr:row>
          <xdr:rowOff>104775</xdr:rowOff>
        </xdr:to>
        <xdr:sp macro="" textlink="">
          <xdr:nvSpPr>
            <xdr:cNvPr id="3812" name="Check Box 1764" hidden="1">
              <a:extLst>
                <a:ext uri="{63B3BB69-23CF-44E3-9099-C40C66FF867C}">
                  <a14:compatExt spid="_x0000_s3812"/>
                </a:ext>
                <a:ext uri="{FF2B5EF4-FFF2-40B4-BE49-F238E27FC236}">
                  <a16:creationId xmlns:a16="http://schemas.microsoft.com/office/drawing/2014/main" id="{00000000-0008-0000-0900-0000E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466</xdr:row>
          <xdr:rowOff>0</xdr:rowOff>
        </xdr:from>
        <xdr:to>
          <xdr:col>0</xdr:col>
          <xdr:colOff>9525</xdr:colOff>
          <xdr:row>467</xdr:row>
          <xdr:rowOff>104775</xdr:rowOff>
        </xdr:to>
        <xdr:sp macro="" textlink="">
          <xdr:nvSpPr>
            <xdr:cNvPr id="3813" name="Check Box 1765" hidden="1">
              <a:extLst>
                <a:ext uri="{63B3BB69-23CF-44E3-9099-C40C66FF867C}">
                  <a14:compatExt spid="_x0000_s3813"/>
                </a:ext>
                <a:ext uri="{FF2B5EF4-FFF2-40B4-BE49-F238E27FC236}">
                  <a16:creationId xmlns:a16="http://schemas.microsoft.com/office/drawing/2014/main" id="{00000000-0008-0000-0900-0000E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467</xdr:row>
          <xdr:rowOff>0</xdr:rowOff>
        </xdr:from>
        <xdr:to>
          <xdr:col>0</xdr:col>
          <xdr:colOff>9525</xdr:colOff>
          <xdr:row>468</xdr:row>
          <xdr:rowOff>104775</xdr:rowOff>
        </xdr:to>
        <xdr:sp macro="" textlink="">
          <xdr:nvSpPr>
            <xdr:cNvPr id="3814" name="Check Box 1766" hidden="1">
              <a:extLst>
                <a:ext uri="{63B3BB69-23CF-44E3-9099-C40C66FF867C}">
                  <a14:compatExt spid="_x0000_s3814"/>
                </a:ext>
                <a:ext uri="{FF2B5EF4-FFF2-40B4-BE49-F238E27FC236}">
                  <a16:creationId xmlns:a16="http://schemas.microsoft.com/office/drawing/2014/main" id="{00000000-0008-0000-0900-0000E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467</xdr:row>
          <xdr:rowOff>0</xdr:rowOff>
        </xdr:from>
        <xdr:to>
          <xdr:col>0</xdr:col>
          <xdr:colOff>9525</xdr:colOff>
          <xdr:row>468</xdr:row>
          <xdr:rowOff>104775</xdr:rowOff>
        </xdr:to>
        <xdr:sp macro="" textlink="">
          <xdr:nvSpPr>
            <xdr:cNvPr id="3815" name="Check Box 1767" hidden="1">
              <a:extLst>
                <a:ext uri="{63B3BB69-23CF-44E3-9099-C40C66FF867C}">
                  <a14:compatExt spid="_x0000_s3815"/>
                </a:ext>
                <a:ext uri="{FF2B5EF4-FFF2-40B4-BE49-F238E27FC236}">
                  <a16:creationId xmlns:a16="http://schemas.microsoft.com/office/drawing/2014/main" id="{00000000-0008-0000-0900-0000E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469</xdr:row>
          <xdr:rowOff>0</xdr:rowOff>
        </xdr:from>
        <xdr:to>
          <xdr:col>0</xdr:col>
          <xdr:colOff>9525</xdr:colOff>
          <xdr:row>470</xdr:row>
          <xdr:rowOff>104775</xdr:rowOff>
        </xdr:to>
        <xdr:sp macro="" textlink="">
          <xdr:nvSpPr>
            <xdr:cNvPr id="3816" name="Check Box 1768" hidden="1">
              <a:extLst>
                <a:ext uri="{63B3BB69-23CF-44E3-9099-C40C66FF867C}">
                  <a14:compatExt spid="_x0000_s3816"/>
                </a:ext>
                <a:ext uri="{FF2B5EF4-FFF2-40B4-BE49-F238E27FC236}">
                  <a16:creationId xmlns:a16="http://schemas.microsoft.com/office/drawing/2014/main" id="{00000000-0008-0000-0900-0000E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469</xdr:row>
          <xdr:rowOff>0</xdr:rowOff>
        </xdr:from>
        <xdr:to>
          <xdr:col>0</xdr:col>
          <xdr:colOff>9525</xdr:colOff>
          <xdr:row>470</xdr:row>
          <xdr:rowOff>104775</xdr:rowOff>
        </xdr:to>
        <xdr:sp macro="" textlink="">
          <xdr:nvSpPr>
            <xdr:cNvPr id="3817" name="Check Box 1769" hidden="1">
              <a:extLst>
                <a:ext uri="{63B3BB69-23CF-44E3-9099-C40C66FF867C}">
                  <a14:compatExt spid="_x0000_s3817"/>
                </a:ext>
                <a:ext uri="{FF2B5EF4-FFF2-40B4-BE49-F238E27FC236}">
                  <a16:creationId xmlns:a16="http://schemas.microsoft.com/office/drawing/2014/main" id="{00000000-0008-0000-0900-0000E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469</xdr:row>
          <xdr:rowOff>0</xdr:rowOff>
        </xdr:from>
        <xdr:to>
          <xdr:col>0</xdr:col>
          <xdr:colOff>9525</xdr:colOff>
          <xdr:row>470</xdr:row>
          <xdr:rowOff>104775</xdr:rowOff>
        </xdr:to>
        <xdr:sp macro="" textlink="">
          <xdr:nvSpPr>
            <xdr:cNvPr id="3818" name="Check Box 1770" hidden="1">
              <a:extLst>
                <a:ext uri="{63B3BB69-23CF-44E3-9099-C40C66FF867C}">
                  <a14:compatExt spid="_x0000_s3818"/>
                </a:ext>
                <a:ext uri="{FF2B5EF4-FFF2-40B4-BE49-F238E27FC236}">
                  <a16:creationId xmlns:a16="http://schemas.microsoft.com/office/drawing/2014/main" id="{00000000-0008-0000-0900-0000E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469</xdr:row>
          <xdr:rowOff>0</xdr:rowOff>
        </xdr:from>
        <xdr:to>
          <xdr:col>0</xdr:col>
          <xdr:colOff>9525</xdr:colOff>
          <xdr:row>470</xdr:row>
          <xdr:rowOff>104775</xdr:rowOff>
        </xdr:to>
        <xdr:sp macro="" textlink="">
          <xdr:nvSpPr>
            <xdr:cNvPr id="3819" name="Check Box 1771" hidden="1">
              <a:extLst>
                <a:ext uri="{63B3BB69-23CF-44E3-9099-C40C66FF867C}">
                  <a14:compatExt spid="_x0000_s3819"/>
                </a:ext>
                <a:ext uri="{FF2B5EF4-FFF2-40B4-BE49-F238E27FC236}">
                  <a16:creationId xmlns:a16="http://schemas.microsoft.com/office/drawing/2014/main" id="{00000000-0008-0000-0900-0000E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470</xdr:row>
          <xdr:rowOff>0</xdr:rowOff>
        </xdr:from>
        <xdr:to>
          <xdr:col>0</xdr:col>
          <xdr:colOff>9525</xdr:colOff>
          <xdr:row>471</xdr:row>
          <xdr:rowOff>104775</xdr:rowOff>
        </xdr:to>
        <xdr:sp macro="" textlink="">
          <xdr:nvSpPr>
            <xdr:cNvPr id="3820" name="Check Box 1772" hidden="1">
              <a:extLst>
                <a:ext uri="{63B3BB69-23CF-44E3-9099-C40C66FF867C}">
                  <a14:compatExt spid="_x0000_s3820"/>
                </a:ext>
                <a:ext uri="{FF2B5EF4-FFF2-40B4-BE49-F238E27FC236}">
                  <a16:creationId xmlns:a16="http://schemas.microsoft.com/office/drawing/2014/main" id="{00000000-0008-0000-0900-0000E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470</xdr:row>
          <xdr:rowOff>0</xdr:rowOff>
        </xdr:from>
        <xdr:to>
          <xdr:col>0</xdr:col>
          <xdr:colOff>9525</xdr:colOff>
          <xdr:row>471</xdr:row>
          <xdr:rowOff>104775</xdr:rowOff>
        </xdr:to>
        <xdr:sp macro="" textlink="">
          <xdr:nvSpPr>
            <xdr:cNvPr id="3821" name="Check Box 1773" hidden="1">
              <a:extLst>
                <a:ext uri="{63B3BB69-23CF-44E3-9099-C40C66FF867C}">
                  <a14:compatExt spid="_x0000_s3821"/>
                </a:ext>
                <a:ext uri="{FF2B5EF4-FFF2-40B4-BE49-F238E27FC236}">
                  <a16:creationId xmlns:a16="http://schemas.microsoft.com/office/drawing/2014/main" id="{00000000-0008-0000-0900-0000E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472</xdr:row>
          <xdr:rowOff>0</xdr:rowOff>
        </xdr:from>
        <xdr:to>
          <xdr:col>0</xdr:col>
          <xdr:colOff>9525</xdr:colOff>
          <xdr:row>473</xdr:row>
          <xdr:rowOff>104775</xdr:rowOff>
        </xdr:to>
        <xdr:sp macro="" textlink="">
          <xdr:nvSpPr>
            <xdr:cNvPr id="3822" name="Check Box 1774" hidden="1">
              <a:extLst>
                <a:ext uri="{63B3BB69-23CF-44E3-9099-C40C66FF867C}">
                  <a14:compatExt spid="_x0000_s3822"/>
                </a:ext>
                <a:ext uri="{FF2B5EF4-FFF2-40B4-BE49-F238E27FC236}">
                  <a16:creationId xmlns:a16="http://schemas.microsoft.com/office/drawing/2014/main" id="{00000000-0008-0000-0900-0000E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472</xdr:row>
          <xdr:rowOff>0</xdr:rowOff>
        </xdr:from>
        <xdr:to>
          <xdr:col>0</xdr:col>
          <xdr:colOff>9525</xdr:colOff>
          <xdr:row>473</xdr:row>
          <xdr:rowOff>104775</xdr:rowOff>
        </xdr:to>
        <xdr:sp macro="" textlink="">
          <xdr:nvSpPr>
            <xdr:cNvPr id="3823" name="Check Box 1775" hidden="1">
              <a:extLst>
                <a:ext uri="{63B3BB69-23CF-44E3-9099-C40C66FF867C}">
                  <a14:compatExt spid="_x0000_s3823"/>
                </a:ext>
                <a:ext uri="{FF2B5EF4-FFF2-40B4-BE49-F238E27FC236}">
                  <a16:creationId xmlns:a16="http://schemas.microsoft.com/office/drawing/2014/main" id="{00000000-0008-0000-0900-0000E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472</xdr:row>
          <xdr:rowOff>0</xdr:rowOff>
        </xdr:from>
        <xdr:to>
          <xdr:col>0</xdr:col>
          <xdr:colOff>9525</xdr:colOff>
          <xdr:row>473</xdr:row>
          <xdr:rowOff>104775</xdr:rowOff>
        </xdr:to>
        <xdr:sp macro="" textlink="">
          <xdr:nvSpPr>
            <xdr:cNvPr id="3824" name="Check Box 1776" hidden="1">
              <a:extLst>
                <a:ext uri="{63B3BB69-23CF-44E3-9099-C40C66FF867C}">
                  <a14:compatExt spid="_x0000_s3824"/>
                </a:ext>
                <a:ext uri="{FF2B5EF4-FFF2-40B4-BE49-F238E27FC236}">
                  <a16:creationId xmlns:a16="http://schemas.microsoft.com/office/drawing/2014/main" id="{00000000-0008-0000-0900-0000F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472</xdr:row>
          <xdr:rowOff>0</xdr:rowOff>
        </xdr:from>
        <xdr:to>
          <xdr:col>0</xdr:col>
          <xdr:colOff>9525</xdr:colOff>
          <xdr:row>473</xdr:row>
          <xdr:rowOff>104775</xdr:rowOff>
        </xdr:to>
        <xdr:sp macro="" textlink="">
          <xdr:nvSpPr>
            <xdr:cNvPr id="3825" name="Check Box 1777" hidden="1">
              <a:extLst>
                <a:ext uri="{63B3BB69-23CF-44E3-9099-C40C66FF867C}">
                  <a14:compatExt spid="_x0000_s3825"/>
                </a:ext>
                <a:ext uri="{FF2B5EF4-FFF2-40B4-BE49-F238E27FC236}">
                  <a16:creationId xmlns:a16="http://schemas.microsoft.com/office/drawing/2014/main" id="{00000000-0008-0000-0900-0000F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473</xdr:row>
          <xdr:rowOff>0</xdr:rowOff>
        </xdr:from>
        <xdr:to>
          <xdr:col>0</xdr:col>
          <xdr:colOff>9525</xdr:colOff>
          <xdr:row>474</xdr:row>
          <xdr:rowOff>104775</xdr:rowOff>
        </xdr:to>
        <xdr:sp macro="" textlink="">
          <xdr:nvSpPr>
            <xdr:cNvPr id="3826" name="Check Box 1778" hidden="1">
              <a:extLst>
                <a:ext uri="{63B3BB69-23CF-44E3-9099-C40C66FF867C}">
                  <a14:compatExt spid="_x0000_s3826"/>
                </a:ext>
                <a:ext uri="{FF2B5EF4-FFF2-40B4-BE49-F238E27FC236}">
                  <a16:creationId xmlns:a16="http://schemas.microsoft.com/office/drawing/2014/main" id="{00000000-0008-0000-0900-0000F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473</xdr:row>
          <xdr:rowOff>0</xdr:rowOff>
        </xdr:from>
        <xdr:to>
          <xdr:col>0</xdr:col>
          <xdr:colOff>9525</xdr:colOff>
          <xdr:row>474</xdr:row>
          <xdr:rowOff>104775</xdr:rowOff>
        </xdr:to>
        <xdr:sp macro="" textlink="">
          <xdr:nvSpPr>
            <xdr:cNvPr id="3827" name="Check Box 1779" hidden="1">
              <a:extLst>
                <a:ext uri="{63B3BB69-23CF-44E3-9099-C40C66FF867C}">
                  <a14:compatExt spid="_x0000_s3827"/>
                </a:ext>
                <a:ext uri="{FF2B5EF4-FFF2-40B4-BE49-F238E27FC236}">
                  <a16:creationId xmlns:a16="http://schemas.microsoft.com/office/drawing/2014/main" id="{00000000-0008-0000-0900-0000F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475</xdr:row>
          <xdr:rowOff>0</xdr:rowOff>
        </xdr:from>
        <xdr:to>
          <xdr:col>0</xdr:col>
          <xdr:colOff>9525</xdr:colOff>
          <xdr:row>476</xdr:row>
          <xdr:rowOff>104775</xdr:rowOff>
        </xdr:to>
        <xdr:sp macro="" textlink="">
          <xdr:nvSpPr>
            <xdr:cNvPr id="3828" name="Check Box 1780" hidden="1">
              <a:extLst>
                <a:ext uri="{63B3BB69-23CF-44E3-9099-C40C66FF867C}">
                  <a14:compatExt spid="_x0000_s3828"/>
                </a:ext>
                <a:ext uri="{FF2B5EF4-FFF2-40B4-BE49-F238E27FC236}">
                  <a16:creationId xmlns:a16="http://schemas.microsoft.com/office/drawing/2014/main" id="{00000000-0008-0000-0900-0000F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475</xdr:row>
          <xdr:rowOff>0</xdr:rowOff>
        </xdr:from>
        <xdr:to>
          <xdr:col>0</xdr:col>
          <xdr:colOff>9525</xdr:colOff>
          <xdr:row>476</xdr:row>
          <xdr:rowOff>104775</xdr:rowOff>
        </xdr:to>
        <xdr:sp macro="" textlink="">
          <xdr:nvSpPr>
            <xdr:cNvPr id="3829" name="Check Box 1781" hidden="1">
              <a:extLst>
                <a:ext uri="{63B3BB69-23CF-44E3-9099-C40C66FF867C}">
                  <a14:compatExt spid="_x0000_s3829"/>
                </a:ext>
                <a:ext uri="{FF2B5EF4-FFF2-40B4-BE49-F238E27FC236}">
                  <a16:creationId xmlns:a16="http://schemas.microsoft.com/office/drawing/2014/main" id="{00000000-0008-0000-0900-0000F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475</xdr:row>
          <xdr:rowOff>0</xdr:rowOff>
        </xdr:from>
        <xdr:to>
          <xdr:col>0</xdr:col>
          <xdr:colOff>9525</xdr:colOff>
          <xdr:row>476</xdr:row>
          <xdr:rowOff>104775</xdr:rowOff>
        </xdr:to>
        <xdr:sp macro="" textlink="">
          <xdr:nvSpPr>
            <xdr:cNvPr id="3830" name="Check Box 1782" hidden="1">
              <a:extLst>
                <a:ext uri="{63B3BB69-23CF-44E3-9099-C40C66FF867C}">
                  <a14:compatExt spid="_x0000_s3830"/>
                </a:ext>
                <a:ext uri="{FF2B5EF4-FFF2-40B4-BE49-F238E27FC236}">
                  <a16:creationId xmlns:a16="http://schemas.microsoft.com/office/drawing/2014/main" id="{00000000-0008-0000-0900-0000F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475</xdr:row>
          <xdr:rowOff>0</xdr:rowOff>
        </xdr:from>
        <xdr:to>
          <xdr:col>0</xdr:col>
          <xdr:colOff>9525</xdr:colOff>
          <xdr:row>476</xdr:row>
          <xdr:rowOff>104775</xdr:rowOff>
        </xdr:to>
        <xdr:sp macro="" textlink="">
          <xdr:nvSpPr>
            <xdr:cNvPr id="3831" name="Check Box 1783" hidden="1">
              <a:extLst>
                <a:ext uri="{63B3BB69-23CF-44E3-9099-C40C66FF867C}">
                  <a14:compatExt spid="_x0000_s3831"/>
                </a:ext>
                <a:ext uri="{FF2B5EF4-FFF2-40B4-BE49-F238E27FC236}">
                  <a16:creationId xmlns:a16="http://schemas.microsoft.com/office/drawing/2014/main" id="{00000000-0008-0000-0900-0000F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476</xdr:row>
          <xdr:rowOff>0</xdr:rowOff>
        </xdr:from>
        <xdr:to>
          <xdr:col>0</xdr:col>
          <xdr:colOff>9525</xdr:colOff>
          <xdr:row>477</xdr:row>
          <xdr:rowOff>104775</xdr:rowOff>
        </xdr:to>
        <xdr:sp macro="" textlink="">
          <xdr:nvSpPr>
            <xdr:cNvPr id="3832" name="Check Box 1784" hidden="1">
              <a:extLst>
                <a:ext uri="{63B3BB69-23CF-44E3-9099-C40C66FF867C}">
                  <a14:compatExt spid="_x0000_s3832"/>
                </a:ext>
                <a:ext uri="{FF2B5EF4-FFF2-40B4-BE49-F238E27FC236}">
                  <a16:creationId xmlns:a16="http://schemas.microsoft.com/office/drawing/2014/main" id="{00000000-0008-0000-0900-0000F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476</xdr:row>
          <xdr:rowOff>0</xdr:rowOff>
        </xdr:from>
        <xdr:to>
          <xdr:col>0</xdr:col>
          <xdr:colOff>9525</xdr:colOff>
          <xdr:row>477</xdr:row>
          <xdr:rowOff>104775</xdr:rowOff>
        </xdr:to>
        <xdr:sp macro="" textlink="">
          <xdr:nvSpPr>
            <xdr:cNvPr id="3833" name="Check Box 1785" hidden="1">
              <a:extLst>
                <a:ext uri="{63B3BB69-23CF-44E3-9099-C40C66FF867C}">
                  <a14:compatExt spid="_x0000_s3833"/>
                </a:ext>
                <a:ext uri="{FF2B5EF4-FFF2-40B4-BE49-F238E27FC236}">
                  <a16:creationId xmlns:a16="http://schemas.microsoft.com/office/drawing/2014/main" id="{00000000-0008-0000-0900-0000F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478</xdr:row>
          <xdr:rowOff>0</xdr:rowOff>
        </xdr:from>
        <xdr:to>
          <xdr:col>0</xdr:col>
          <xdr:colOff>9525</xdr:colOff>
          <xdr:row>479</xdr:row>
          <xdr:rowOff>104775</xdr:rowOff>
        </xdr:to>
        <xdr:sp macro="" textlink="">
          <xdr:nvSpPr>
            <xdr:cNvPr id="3834" name="Check Box 1786" hidden="1">
              <a:extLst>
                <a:ext uri="{63B3BB69-23CF-44E3-9099-C40C66FF867C}">
                  <a14:compatExt spid="_x0000_s3834"/>
                </a:ext>
                <a:ext uri="{FF2B5EF4-FFF2-40B4-BE49-F238E27FC236}">
                  <a16:creationId xmlns:a16="http://schemas.microsoft.com/office/drawing/2014/main" id="{00000000-0008-0000-0900-0000F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478</xdr:row>
          <xdr:rowOff>0</xdr:rowOff>
        </xdr:from>
        <xdr:to>
          <xdr:col>0</xdr:col>
          <xdr:colOff>9525</xdr:colOff>
          <xdr:row>479</xdr:row>
          <xdr:rowOff>104775</xdr:rowOff>
        </xdr:to>
        <xdr:sp macro="" textlink="">
          <xdr:nvSpPr>
            <xdr:cNvPr id="3835" name="Check Box 1787" hidden="1">
              <a:extLst>
                <a:ext uri="{63B3BB69-23CF-44E3-9099-C40C66FF867C}">
                  <a14:compatExt spid="_x0000_s3835"/>
                </a:ext>
                <a:ext uri="{FF2B5EF4-FFF2-40B4-BE49-F238E27FC236}">
                  <a16:creationId xmlns:a16="http://schemas.microsoft.com/office/drawing/2014/main" id="{00000000-0008-0000-0900-0000F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478</xdr:row>
          <xdr:rowOff>0</xdr:rowOff>
        </xdr:from>
        <xdr:to>
          <xdr:col>0</xdr:col>
          <xdr:colOff>9525</xdr:colOff>
          <xdr:row>479</xdr:row>
          <xdr:rowOff>104775</xdr:rowOff>
        </xdr:to>
        <xdr:sp macro="" textlink="">
          <xdr:nvSpPr>
            <xdr:cNvPr id="3836" name="Check Box 1788" hidden="1">
              <a:extLst>
                <a:ext uri="{63B3BB69-23CF-44E3-9099-C40C66FF867C}">
                  <a14:compatExt spid="_x0000_s3836"/>
                </a:ext>
                <a:ext uri="{FF2B5EF4-FFF2-40B4-BE49-F238E27FC236}">
                  <a16:creationId xmlns:a16="http://schemas.microsoft.com/office/drawing/2014/main" id="{00000000-0008-0000-0900-0000F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478</xdr:row>
          <xdr:rowOff>0</xdr:rowOff>
        </xdr:from>
        <xdr:to>
          <xdr:col>0</xdr:col>
          <xdr:colOff>9525</xdr:colOff>
          <xdr:row>479</xdr:row>
          <xdr:rowOff>104775</xdr:rowOff>
        </xdr:to>
        <xdr:sp macro="" textlink="">
          <xdr:nvSpPr>
            <xdr:cNvPr id="3837" name="Check Box 1789" hidden="1">
              <a:extLst>
                <a:ext uri="{63B3BB69-23CF-44E3-9099-C40C66FF867C}">
                  <a14:compatExt spid="_x0000_s3837"/>
                </a:ext>
                <a:ext uri="{FF2B5EF4-FFF2-40B4-BE49-F238E27FC236}">
                  <a16:creationId xmlns:a16="http://schemas.microsoft.com/office/drawing/2014/main" id="{00000000-0008-0000-0900-0000F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479</xdr:row>
          <xdr:rowOff>0</xdr:rowOff>
        </xdr:from>
        <xdr:to>
          <xdr:col>0</xdr:col>
          <xdr:colOff>9525</xdr:colOff>
          <xdr:row>480</xdr:row>
          <xdr:rowOff>104775</xdr:rowOff>
        </xdr:to>
        <xdr:sp macro="" textlink="">
          <xdr:nvSpPr>
            <xdr:cNvPr id="3838" name="Check Box 1790" hidden="1">
              <a:extLst>
                <a:ext uri="{63B3BB69-23CF-44E3-9099-C40C66FF867C}">
                  <a14:compatExt spid="_x0000_s3838"/>
                </a:ext>
                <a:ext uri="{FF2B5EF4-FFF2-40B4-BE49-F238E27FC236}">
                  <a16:creationId xmlns:a16="http://schemas.microsoft.com/office/drawing/2014/main" id="{00000000-0008-0000-0900-0000F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479</xdr:row>
          <xdr:rowOff>0</xdr:rowOff>
        </xdr:from>
        <xdr:to>
          <xdr:col>0</xdr:col>
          <xdr:colOff>9525</xdr:colOff>
          <xdr:row>480</xdr:row>
          <xdr:rowOff>104775</xdr:rowOff>
        </xdr:to>
        <xdr:sp macro="" textlink="">
          <xdr:nvSpPr>
            <xdr:cNvPr id="3839" name="Check Box 1791" hidden="1">
              <a:extLst>
                <a:ext uri="{63B3BB69-23CF-44E3-9099-C40C66FF867C}">
                  <a14:compatExt spid="_x0000_s3839"/>
                </a:ext>
                <a:ext uri="{FF2B5EF4-FFF2-40B4-BE49-F238E27FC236}">
                  <a16:creationId xmlns:a16="http://schemas.microsoft.com/office/drawing/2014/main" id="{00000000-0008-0000-0900-0000F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481</xdr:row>
          <xdr:rowOff>0</xdr:rowOff>
        </xdr:from>
        <xdr:to>
          <xdr:col>0</xdr:col>
          <xdr:colOff>9525</xdr:colOff>
          <xdr:row>482</xdr:row>
          <xdr:rowOff>104775</xdr:rowOff>
        </xdr:to>
        <xdr:sp macro="" textlink="">
          <xdr:nvSpPr>
            <xdr:cNvPr id="3840" name="Check Box 1792" hidden="1">
              <a:extLst>
                <a:ext uri="{63B3BB69-23CF-44E3-9099-C40C66FF867C}">
                  <a14:compatExt spid="_x0000_s3840"/>
                </a:ext>
                <a:ext uri="{FF2B5EF4-FFF2-40B4-BE49-F238E27FC236}">
                  <a16:creationId xmlns:a16="http://schemas.microsoft.com/office/drawing/2014/main" id="{00000000-0008-0000-0900-00000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481</xdr:row>
          <xdr:rowOff>0</xdr:rowOff>
        </xdr:from>
        <xdr:to>
          <xdr:col>0</xdr:col>
          <xdr:colOff>9525</xdr:colOff>
          <xdr:row>482</xdr:row>
          <xdr:rowOff>104775</xdr:rowOff>
        </xdr:to>
        <xdr:sp macro="" textlink="">
          <xdr:nvSpPr>
            <xdr:cNvPr id="3841" name="Check Box 1793" hidden="1">
              <a:extLst>
                <a:ext uri="{63B3BB69-23CF-44E3-9099-C40C66FF867C}">
                  <a14:compatExt spid="_x0000_s3841"/>
                </a:ext>
                <a:ext uri="{FF2B5EF4-FFF2-40B4-BE49-F238E27FC236}">
                  <a16:creationId xmlns:a16="http://schemas.microsoft.com/office/drawing/2014/main" id="{00000000-0008-0000-0900-00000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481</xdr:row>
          <xdr:rowOff>0</xdr:rowOff>
        </xdr:from>
        <xdr:to>
          <xdr:col>0</xdr:col>
          <xdr:colOff>9525</xdr:colOff>
          <xdr:row>482</xdr:row>
          <xdr:rowOff>104775</xdr:rowOff>
        </xdr:to>
        <xdr:sp macro="" textlink="">
          <xdr:nvSpPr>
            <xdr:cNvPr id="3842" name="Check Box 1794" hidden="1">
              <a:extLst>
                <a:ext uri="{63B3BB69-23CF-44E3-9099-C40C66FF867C}">
                  <a14:compatExt spid="_x0000_s3842"/>
                </a:ext>
                <a:ext uri="{FF2B5EF4-FFF2-40B4-BE49-F238E27FC236}">
                  <a16:creationId xmlns:a16="http://schemas.microsoft.com/office/drawing/2014/main" id="{00000000-0008-0000-0900-00000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481</xdr:row>
          <xdr:rowOff>0</xdr:rowOff>
        </xdr:from>
        <xdr:to>
          <xdr:col>0</xdr:col>
          <xdr:colOff>9525</xdr:colOff>
          <xdr:row>482</xdr:row>
          <xdr:rowOff>104775</xdr:rowOff>
        </xdr:to>
        <xdr:sp macro="" textlink="">
          <xdr:nvSpPr>
            <xdr:cNvPr id="3843" name="Check Box 1795" hidden="1">
              <a:extLst>
                <a:ext uri="{63B3BB69-23CF-44E3-9099-C40C66FF867C}">
                  <a14:compatExt spid="_x0000_s3843"/>
                </a:ext>
                <a:ext uri="{FF2B5EF4-FFF2-40B4-BE49-F238E27FC236}">
                  <a16:creationId xmlns:a16="http://schemas.microsoft.com/office/drawing/2014/main" id="{00000000-0008-0000-0900-00000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482</xdr:row>
          <xdr:rowOff>0</xdr:rowOff>
        </xdr:from>
        <xdr:to>
          <xdr:col>0</xdr:col>
          <xdr:colOff>9525</xdr:colOff>
          <xdr:row>483</xdr:row>
          <xdr:rowOff>104775</xdr:rowOff>
        </xdr:to>
        <xdr:sp macro="" textlink="">
          <xdr:nvSpPr>
            <xdr:cNvPr id="3844" name="Check Box 1796" hidden="1">
              <a:extLst>
                <a:ext uri="{63B3BB69-23CF-44E3-9099-C40C66FF867C}">
                  <a14:compatExt spid="_x0000_s3844"/>
                </a:ext>
                <a:ext uri="{FF2B5EF4-FFF2-40B4-BE49-F238E27FC236}">
                  <a16:creationId xmlns:a16="http://schemas.microsoft.com/office/drawing/2014/main" id="{00000000-0008-0000-0900-00000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482</xdr:row>
          <xdr:rowOff>0</xdr:rowOff>
        </xdr:from>
        <xdr:to>
          <xdr:col>0</xdr:col>
          <xdr:colOff>9525</xdr:colOff>
          <xdr:row>483</xdr:row>
          <xdr:rowOff>104775</xdr:rowOff>
        </xdr:to>
        <xdr:sp macro="" textlink="">
          <xdr:nvSpPr>
            <xdr:cNvPr id="3845" name="Check Box 1797" hidden="1">
              <a:extLst>
                <a:ext uri="{63B3BB69-23CF-44E3-9099-C40C66FF867C}">
                  <a14:compatExt spid="_x0000_s3845"/>
                </a:ext>
                <a:ext uri="{FF2B5EF4-FFF2-40B4-BE49-F238E27FC236}">
                  <a16:creationId xmlns:a16="http://schemas.microsoft.com/office/drawing/2014/main" id="{00000000-0008-0000-0900-00000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484</xdr:row>
          <xdr:rowOff>0</xdr:rowOff>
        </xdr:from>
        <xdr:to>
          <xdr:col>0</xdr:col>
          <xdr:colOff>9525</xdr:colOff>
          <xdr:row>485</xdr:row>
          <xdr:rowOff>104775</xdr:rowOff>
        </xdr:to>
        <xdr:sp macro="" textlink="">
          <xdr:nvSpPr>
            <xdr:cNvPr id="3846" name="Check Box 1798" hidden="1">
              <a:extLst>
                <a:ext uri="{63B3BB69-23CF-44E3-9099-C40C66FF867C}">
                  <a14:compatExt spid="_x0000_s3846"/>
                </a:ext>
                <a:ext uri="{FF2B5EF4-FFF2-40B4-BE49-F238E27FC236}">
                  <a16:creationId xmlns:a16="http://schemas.microsoft.com/office/drawing/2014/main" id="{00000000-0008-0000-0900-00000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484</xdr:row>
          <xdr:rowOff>0</xdr:rowOff>
        </xdr:from>
        <xdr:to>
          <xdr:col>0</xdr:col>
          <xdr:colOff>9525</xdr:colOff>
          <xdr:row>485</xdr:row>
          <xdr:rowOff>104775</xdr:rowOff>
        </xdr:to>
        <xdr:sp macro="" textlink="">
          <xdr:nvSpPr>
            <xdr:cNvPr id="3847" name="Check Box 1799" hidden="1">
              <a:extLst>
                <a:ext uri="{63B3BB69-23CF-44E3-9099-C40C66FF867C}">
                  <a14:compatExt spid="_x0000_s3847"/>
                </a:ext>
                <a:ext uri="{FF2B5EF4-FFF2-40B4-BE49-F238E27FC236}">
                  <a16:creationId xmlns:a16="http://schemas.microsoft.com/office/drawing/2014/main" id="{00000000-0008-0000-0900-00000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484</xdr:row>
          <xdr:rowOff>0</xdr:rowOff>
        </xdr:from>
        <xdr:to>
          <xdr:col>0</xdr:col>
          <xdr:colOff>9525</xdr:colOff>
          <xdr:row>485</xdr:row>
          <xdr:rowOff>104775</xdr:rowOff>
        </xdr:to>
        <xdr:sp macro="" textlink="">
          <xdr:nvSpPr>
            <xdr:cNvPr id="3848" name="Check Box 1800" hidden="1">
              <a:extLst>
                <a:ext uri="{63B3BB69-23CF-44E3-9099-C40C66FF867C}">
                  <a14:compatExt spid="_x0000_s3848"/>
                </a:ext>
                <a:ext uri="{FF2B5EF4-FFF2-40B4-BE49-F238E27FC236}">
                  <a16:creationId xmlns:a16="http://schemas.microsoft.com/office/drawing/2014/main" id="{00000000-0008-0000-0900-00000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484</xdr:row>
          <xdr:rowOff>0</xdr:rowOff>
        </xdr:from>
        <xdr:to>
          <xdr:col>0</xdr:col>
          <xdr:colOff>9525</xdr:colOff>
          <xdr:row>485</xdr:row>
          <xdr:rowOff>104775</xdr:rowOff>
        </xdr:to>
        <xdr:sp macro="" textlink="">
          <xdr:nvSpPr>
            <xdr:cNvPr id="3849" name="Check Box 1801" hidden="1">
              <a:extLst>
                <a:ext uri="{63B3BB69-23CF-44E3-9099-C40C66FF867C}">
                  <a14:compatExt spid="_x0000_s3849"/>
                </a:ext>
                <a:ext uri="{FF2B5EF4-FFF2-40B4-BE49-F238E27FC236}">
                  <a16:creationId xmlns:a16="http://schemas.microsoft.com/office/drawing/2014/main" id="{00000000-0008-0000-0900-00000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485</xdr:row>
          <xdr:rowOff>0</xdr:rowOff>
        </xdr:from>
        <xdr:to>
          <xdr:col>0</xdr:col>
          <xdr:colOff>9525</xdr:colOff>
          <xdr:row>486</xdr:row>
          <xdr:rowOff>104775</xdr:rowOff>
        </xdr:to>
        <xdr:sp macro="" textlink="">
          <xdr:nvSpPr>
            <xdr:cNvPr id="3850" name="Check Box 1802" hidden="1">
              <a:extLst>
                <a:ext uri="{63B3BB69-23CF-44E3-9099-C40C66FF867C}">
                  <a14:compatExt spid="_x0000_s3850"/>
                </a:ext>
                <a:ext uri="{FF2B5EF4-FFF2-40B4-BE49-F238E27FC236}">
                  <a16:creationId xmlns:a16="http://schemas.microsoft.com/office/drawing/2014/main" id="{00000000-0008-0000-0900-00000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485</xdr:row>
          <xdr:rowOff>0</xdr:rowOff>
        </xdr:from>
        <xdr:to>
          <xdr:col>0</xdr:col>
          <xdr:colOff>9525</xdr:colOff>
          <xdr:row>486</xdr:row>
          <xdr:rowOff>104775</xdr:rowOff>
        </xdr:to>
        <xdr:sp macro="" textlink="">
          <xdr:nvSpPr>
            <xdr:cNvPr id="3851" name="Check Box 1803" hidden="1">
              <a:extLst>
                <a:ext uri="{63B3BB69-23CF-44E3-9099-C40C66FF867C}">
                  <a14:compatExt spid="_x0000_s3851"/>
                </a:ext>
                <a:ext uri="{FF2B5EF4-FFF2-40B4-BE49-F238E27FC236}">
                  <a16:creationId xmlns:a16="http://schemas.microsoft.com/office/drawing/2014/main" id="{00000000-0008-0000-0900-00000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487</xdr:row>
          <xdr:rowOff>0</xdr:rowOff>
        </xdr:from>
        <xdr:to>
          <xdr:col>0</xdr:col>
          <xdr:colOff>9525</xdr:colOff>
          <xdr:row>488</xdr:row>
          <xdr:rowOff>104775</xdr:rowOff>
        </xdr:to>
        <xdr:sp macro="" textlink="">
          <xdr:nvSpPr>
            <xdr:cNvPr id="3852" name="Check Box 1804" hidden="1">
              <a:extLst>
                <a:ext uri="{63B3BB69-23CF-44E3-9099-C40C66FF867C}">
                  <a14:compatExt spid="_x0000_s3852"/>
                </a:ext>
                <a:ext uri="{FF2B5EF4-FFF2-40B4-BE49-F238E27FC236}">
                  <a16:creationId xmlns:a16="http://schemas.microsoft.com/office/drawing/2014/main" id="{00000000-0008-0000-0900-00000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487</xdr:row>
          <xdr:rowOff>0</xdr:rowOff>
        </xdr:from>
        <xdr:to>
          <xdr:col>0</xdr:col>
          <xdr:colOff>9525</xdr:colOff>
          <xdr:row>488</xdr:row>
          <xdr:rowOff>104775</xdr:rowOff>
        </xdr:to>
        <xdr:sp macro="" textlink="">
          <xdr:nvSpPr>
            <xdr:cNvPr id="3853" name="Check Box 1805" hidden="1">
              <a:extLst>
                <a:ext uri="{63B3BB69-23CF-44E3-9099-C40C66FF867C}">
                  <a14:compatExt spid="_x0000_s3853"/>
                </a:ext>
                <a:ext uri="{FF2B5EF4-FFF2-40B4-BE49-F238E27FC236}">
                  <a16:creationId xmlns:a16="http://schemas.microsoft.com/office/drawing/2014/main" id="{00000000-0008-0000-0900-00000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487</xdr:row>
          <xdr:rowOff>0</xdr:rowOff>
        </xdr:from>
        <xdr:to>
          <xdr:col>0</xdr:col>
          <xdr:colOff>9525</xdr:colOff>
          <xdr:row>488</xdr:row>
          <xdr:rowOff>104775</xdr:rowOff>
        </xdr:to>
        <xdr:sp macro="" textlink="">
          <xdr:nvSpPr>
            <xdr:cNvPr id="3854" name="Check Box 1806" hidden="1">
              <a:extLst>
                <a:ext uri="{63B3BB69-23CF-44E3-9099-C40C66FF867C}">
                  <a14:compatExt spid="_x0000_s3854"/>
                </a:ext>
                <a:ext uri="{FF2B5EF4-FFF2-40B4-BE49-F238E27FC236}">
                  <a16:creationId xmlns:a16="http://schemas.microsoft.com/office/drawing/2014/main" id="{00000000-0008-0000-0900-00000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487</xdr:row>
          <xdr:rowOff>0</xdr:rowOff>
        </xdr:from>
        <xdr:to>
          <xdr:col>0</xdr:col>
          <xdr:colOff>9525</xdr:colOff>
          <xdr:row>488</xdr:row>
          <xdr:rowOff>104775</xdr:rowOff>
        </xdr:to>
        <xdr:sp macro="" textlink="">
          <xdr:nvSpPr>
            <xdr:cNvPr id="3855" name="Check Box 1807" hidden="1">
              <a:extLst>
                <a:ext uri="{63B3BB69-23CF-44E3-9099-C40C66FF867C}">
                  <a14:compatExt spid="_x0000_s3855"/>
                </a:ext>
                <a:ext uri="{FF2B5EF4-FFF2-40B4-BE49-F238E27FC236}">
                  <a16:creationId xmlns:a16="http://schemas.microsoft.com/office/drawing/2014/main" id="{00000000-0008-0000-0900-00000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488</xdr:row>
          <xdr:rowOff>0</xdr:rowOff>
        </xdr:from>
        <xdr:to>
          <xdr:col>0</xdr:col>
          <xdr:colOff>9525</xdr:colOff>
          <xdr:row>489</xdr:row>
          <xdr:rowOff>104775</xdr:rowOff>
        </xdr:to>
        <xdr:sp macro="" textlink="">
          <xdr:nvSpPr>
            <xdr:cNvPr id="3856" name="Check Box 1808" hidden="1">
              <a:extLst>
                <a:ext uri="{63B3BB69-23CF-44E3-9099-C40C66FF867C}">
                  <a14:compatExt spid="_x0000_s3856"/>
                </a:ext>
                <a:ext uri="{FF2B5EF4-FFF2-40B4-BE49-F238E27FC236}">
                  <a16:creationId xmlns:a16="http://schemas.microsoft.com/office/drawing/2014/main" id="{00000000-0008-0000-0900-00001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488</xdr:row>
          <xdr:rowOff>0</xdr:rowOff>
        </xdr:from>
        <xdr:to>
          <xdr:col>0</xdr:col>
          <xdr:colOff>9525</xdr:colOff>
          <xdr:row>489</xdr:row>
          <xdr:rowOff>104775</xdr:rowOff>
        </xdr:to>
        <xdr:sp macro="" textlink="">
          <xdr:nvSpPr>
            <xdr:cNvPr id="3857" name="Check Box 1809" hidden="1">
              <a:extLst>
                <a:ext uri="{63B3BB69-23CF-44E3-9099-C40C66FF867C}">
                  <a14:compatExt spid="_x0000_s3857"/>
                </a:ext>
                <a:ext uri="{FF2B5EF4-FFF2-40B4-BE49-F238E27FC236}">
                  <a16:creationId xmlns:a16="http://schemas.microsoft.com/office/drawing/2014/main" id="{00000000-0008-0000-0900-00001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490</xdr:row>
          <xdr:rowOff>0</xdr:rowOff>
        </xdr:from>
        <xdr:to>
          <xdr:col>0</xdr:col>
          <xdr:colOff>9525</xdr:colOff>
          <xdr:row>491</xdr:row>
          <xdr:rowOff>104775</xdr:rowOff>
        </xdr:to>
        <xdr:sp macro="" textlink="">
          <xdr:nvSpPr>
            <xdr:cNvPr id="3858" name="Check Box 1810" hidden="1">
              <a:extLst>
                <a:ext uri="{63B3BB69-23CF-44E3-9099-C40C66FF867C}">
                  <a14:compatExt spid="_x0000_s3858"/>
                </a:ext>
                <a:ext uri="{FF2B5EF4-FFF2-40B4-BE49-F238E27FC236}">
                  <a16:creationId xmlns:a16="http://schemas.microsoft.com/office/drawing/2014/main" id="{00000000-0008-0000-0900-00001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490</xdr:row>
          <xdr:rowOff>0</xdr:rowOff>
        </xdr:from>
        <xdr:to>
          <xdr:col>0</xdr:col>
          <xdr:colOff>9525</xdr:colOff>
          <xdr:row>491</xdr:row>
          <xdr:rowOff>104775</xdr:rowOff>
        </xdr:to>
        <xdr:sp macro="" textlink="">
          <xdr:nvSpPr>
            <xdr:cNvPr id="3859" name="Check Box 1811" hidden="1">
              <a:extLst>
                <a:ext uri="{63B3BB69-23CF-44E3-9099-C40C66FF867C}">
                  <a14:compatExt spid="_x0000_s3859"/>
                </a:ext>
                <a:ext uri="{FF2B5EF4-FFF2-40B4-BE49-F238E27FC236}">
                  <a16:creationId xmlns:a16="http://schemas.microsoft.com/office/drawing/2014/main" id="{00000000-0008-0000-0900-00001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490</xdr:row>
          <xdr:rowOff>0</xdr:rowOff>
        </xdr:from>
        <xdr:to>
          <xdr:col>0</xdr:col>
          <xdr:colOff>9525</xdr:colOff>
          <xdr:row>491</xdr:row>
          <xdr:rowOff>104775</xdr:rowOff>
        </xdr:to>
        <xdr:sp macro="" textlink="">
          <xdr:nvSpPr>
            <xdr:cNvPr id="3860" name="Check Box 1812" hidden="1">
              <a:extLst>
                <a:ext uri="{63B3BB69-23CF-44E3-9099-C40C66FF867C}">
                  <a14:compatExt spid="_x0000_s3860"/>
                </a:ext>
                <a:ext uri="{FF2B5EF4-FFF2-40B4-BE49-F238E27FC236}">
                  <a16:creationId xmlns:a16="http://schemas.microsoft.com/office/drawing/2014/main" id="{00000000-0008-0000-0900-00001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490</xdr:row>
          <xdr:rowOff>0</xdr:rowOff>
        </xdr:from>
        <xdr:to>
          <xdr:col>0</xdr:col>
          <xdr:colOff>9525</xdr:colOff>
          <xdr:row>491</xdr:row>
          <xdr:rowOff>104775</xdr:rowOff>
        </xdr:to>
        <xdr:sp macro="" textlink="">
          <xdr:nvSpPr>
            <xdr:cNvPr id="3861" name="Check Box 1813" hidden="1">
              <a:extLst>
                <a:ext uri="{63B3BB69-23CF-44E3-9099-C40C66FF867C}">
                  <a14:compatExt spid="_x0000_s3861"/>
                </a:ext>
                <a:ext uri="{FF2B5EF4-FFF2-40B4-BE49-F238E27FC236}">
                  <a16:creationId xmlns:a16="http://schemas.microsoft.com/office/drawing/2014/main" id="{00000000-0008-0000-0900-00001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491</xdr:row>
          <xdr:rowOff>0</xdr:rowOff>
        </xdr:from>
        <xdr:to>
          <xdr:col>0</xdr:col>
          <xdr:colOff>9525</xdr:colOff>
          <xdr:row>492</xdr:row>
          <xdr:rowOff>104775</xdr:rowOff>
        </xdr:to>
        <xdr:sp macro="" textlink="">
          <xdr:nvSpPr>
            <xdr:cNvPr id="3862" name="Check Box 1814" hidden="1">
              <a:extLst>
                <a:ext uri="{63B3BB69-23CF-44E3-9099-C40C66FF867C}">
                  <a14:compatExt spid="_x0000_s3862"/>
                </a:ext>
                <a:ext uri="{FF2B5EF4-FFF2-40B4-BE49-F238E27FC236}">
                  <a16:creationId xmlns:a16="http://schemas.microsoft.com/office/drawing/2014/main" id="{00000000-0008-0000-0900-00001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491</xdr:row>
          <xdr:rowOff>0</xdr:rowOff>
        </xdr:from>
        <xdr:to>
          <xdr:col>0</xdr:col>
          <xdr:colOff>9525</xdr:colOff>
          <xdr:row>492</xdr:row>
          <xdr:rowOff>104775</xdr:rowOff>
        </xdr:to>
        <xdr:sp macro="" textlink="">
          <xdr:nvSpPr>
            <xdr:cNvPr id="3863" name="Check Box 1815" hidden="1">
              <a:extLst>
                <a:ext uri="{63B3BB69-23CF-44E3-9099-C40C66FF867C}">
                  <a14:compatExt spid="_x0000_s3863"/>
                </a:ext>
                <a:ext uri="{FF2B5EF4-FFF2-40B4-BE49-F238E27FC236}">
                  <a16:creationId xmlns:a16="http://schemas.microsoft.com/office/drawing/2014/main" id="{00000000-0008-0000-0900-00001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493</xdr:row>
          <xdr:rowOff>0</xdr:rowOff>
        </xdr:from>
        <xdr:to>
          <xdr:col>0</xdr:col>
          <xdr:colOff>9525</xdr:colOff>
          <xdr:row>494</xdr:row>
          <xdr:rowOff>104775</xdr:rowOff>
        </xdr:to>
        <xdr:sp macro="" textlink="">
          <xdr:nvSpPr>
            <xdr:cNvPr id="3864" name="Check Box 1816" hidden="1">
              <a:extLst>
                <a:ext uri="{63B3BB69-23CF-44E3-9099-C40C66FF867C}">
                  <a14:compatExt spid="_x0000_s3864"/>
                </a:ext>
                <a:ext uri="{FF2B5EF4-FFF2-40B4-BE49-F238E27FC236}">
                  <a16:creationId xmlns:a16="http://schemas.microsoft.com/office/drawing/2014/main" id="{00000000-0008-0000-0900-00001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493</xdr:row>
          <xdr:rowOff>0</xdr:rowOff>
        </xdr:from>
        <xdr:to>
          <xdr:col>0</xdr:col>
          <xdr:colOff>9525</xdr:colOff>
          <xdr:row>494</xdr:row>
          <xdr:rowOff>104775</xdr:rowOff>
        </xdr:to>
        <xdr:sp macro="" textlink="">
          <xdr:nvSpPr>
            <xdr:cNvPr id="3865" name="Check Box 1817" hidden="1">
              <a:extLst>
                <a:ext uri="{63B3BB69-23CF-44E3-9099-C40C66FF867C}">
                  <a14:compatExt spid="_x0000_s3865"/>
                </a:ext>
                <a:ext uri="{FF2B5EF4-FFF2-40B4-BE49-F238E27FC236}">
                  <a16:creationId xmlns:a16="http://schemas.microsoft.com/office/drawing/2014/main" id="{00000000-0008-0000-0900-00001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493</xdr:row>
          <xdr:rowOff>0</xdr:rowOff>
        </xdr:from>
        <xdr:to>
          <xdr:col>0</xdr:col>
          <xdr:colOff>9525</xdr:colOff>
          <xdr:row>494</xdr:row>
          <xdr:rowOff>104775</xdr:rowOff>
        </xdr:to>
        <xdr:sp macro="" textlink="">
          <xdr:nvSpPr>
            <xdr:cNvPr id="3866" name="Check Box 1818" hidden="1">
              <a:extLst>
                <a:ext uri="{63B3BB69-23CF-44E3-9099-C40C66FF867C}">
                  <a14:compatExt spid="_x0000_s3866"/>
                </a:ext>
                <a:ext uri="{FF2B5EF4-FFF2-40B4-BE49-F238E27FC236}">
                  <a16:creationId xmlns:a16="http://schemas.microsoft.com/office/drawing/2014/main" id="{00000000-0008-0000-0900-00001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493</xdr:row>
          <xdr:rowOff>0</xdr:rowOff>
        </xdr:from>
        <xdr:to>
          <xdr:col>0</xdr:col>
          <xdr:colOff>9525</xdr:colOff>
          <xdr:row>494</xdr:row>
          <xdr:rowOff>104775</xdr:rowOff>
        </xdr:to>
        <xdr:sp macro="" textlink="">
          <xdr:nvSpPr>
            <xdr:cNvPr id="3867" name="Check Box 1819" hidden="1">
              <a:extLst>
                <a:ext uri="{63B3BB69-23CF-44E3-9099-C40C66FF867C}">
                  <a14:compatExt spid="_x0000_s3867"/>
                </a:ext>
                <a:ext uri="{FF2B5EF4-FFF2-40B4-BE49-F238E27FC236}">
                  <a16:creationId xmlns:a16="http://schemas.microsoft.com/office/drawing/2014/main" id="{00000000-0008-0000-0900-00001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494</xdr:row>
          <xdr:rowOff>0</xdr:rowOff>
        </xdr:from>
        <xdr:to>
          <xdr:col>0</xdr:col>
          <xdr:colOff>9525</xdr:colOff>
          <xdr:row>495</xdr:row>
          <xdr:rowOff>104775</xdr:rowOff>
        </xdr:to>
        <xdr:sp macro="" textlink="">
          <xdr:nvSpPr>
            <xdr:cNvPr id="3868" name="Check Box 1820" hidden="1">
              <a:extLst>
                <a:ext uri="{63B3BB69-23CF-44E3-9099-C40C66FF867C}">
                  <a14:compatExt spid="_x0000_s3868"/>
                </a:ext>
                <a:ext uri="{FF2B5EF4-FFF2-40B4-BE49-F238E27FC236}">
                  <a16:creationId xmlns:a16="http://schemas.microsoft.com/office/drawing/2014/main" id="{00000000-0008-0000-0900-00001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494</xdr:row>
          <xdr:rowOff>0</xdr:rowOff>
        </xdr:from>
        <xdr:to>
          <xdr:col>0</xdr:col>
          <xdr:colOff>9525</xdr:colOff>
          <xdr:row>495</xdr:row>
          <xdr:rowOff>104775</xdr:rowOff>
        </xdr:to>
        <xdr:sp macro="" textlink="">
          <xdr:nvSpPr>
            <xdr:cNvPr id="3869" name="Check Box 1821" hidden="1">
              <a:extLst>
                <a:ext uri="{63B3BB69-23CF-44E3-9099-C40C66FF867C}">
                  <a14:compatExt spid="_x0000_s3869"/>
                </a:ext>
                <a:ext uri="{FF2B5EF4-FFF2-40B4-BE49-F238E27FC236}">
                  <a16:creationId xmlns:a16="http://schemas.microsoft.com/office/drawing/2014/main" id="{00000000-0008-0000-0900-00001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496</xdr:row>
          <xdr:rowOff>0</xdr:rowOff>
        </xdr:from>
        <xdr:to>
          <xdr:col>0</xdr:col>
          <xdr:colOff>9525</xdr:colOff>
          <xdr:row>497</xdr:row>
          <xdr:rowOff>104775</xdr:rowOff>
        </xdr:to>
        <xdr:sp macro="" textlink="">
          <xdr:nvSpPr>
            <xdr:cNvPr id="3870" name="Check Box 1822" hidden="1">
              <a:extLst>
                <a:ext uri="{63B3BB69-23CF-44E3-9099-C40C66FF867C}">
                  <a14:compatExt spid="_x0000_s3870"/>
                </a:ext>
                <a:ext uri="{FF2B5EF4-FFF2-40B4-BE49-F238E27FC236}">
                  <a16:creationId xmlns:a16="http://schemas.microsoft.com/office/drawing/2014/main" id="{00000000-0008-0000-0900-00001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496</xdr:row>
          <xdr:rowOff>0</xdr:rowOff>
        </xdr:from>
        <xdr:to>
          <xdr:col>0</xdr:col>
          <xdr:colOff>9525</xdr:colOff>
          <xdr:row>497</xdr:row>
          <xdr:rowOff>104775</xdr:rowOff>
        </xdr:to>
        <xdr:sp macro="" textlink="">
          <xdr:nvSpPr>
            <xdr:cNvPr id="3871" name="Check Box 1823" hidden="1">
              <a:extLst>
                <a:ext uri="{63B3BB69-23CF-44E3-9099-C40C66FF867C}">
                  <a14:compatExt spid="_x0000_s3871"/>
                </a:ext>
                <a:ext uri="{FF2B5EF4-FFF2-40B4-BE49-F238E27FC236}">
                  <a16:creationId xmlns:a16="http://schemas.microsoft.com/office/drawing/2014/main" id="{00000000-0008-0000-0900-00001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496</xdr:row>
          <xdr:rowOff>0</xdr:rowOff>
        </xdr:from>
        <xdr:to>
          <xdr:col>0</xdr:col>
          <xdr:colOff>9525</xdr:colOff>
          <xdr:row>497</xdr:row>
          <xdr:rowOff>104775</xdr:rowOff>
        </xdr:to>
        <xdr:sp macro="" textlink="">
          <xdr:nvSpPr>
            <xdr:cNvPr id="3872" name="Check Box 1824" hidden="1">
              <a:extLst>
                <a:ext uri="{63B3BB69-23CF-44E3-9099-C40C66FF867C}">
                  <a14:compatExt spid="_x0000_s3872"/>
                </a:ext>
                <a:ext uri="{FF2B5EF4-FFF2-40B4-BE49-F238E27FC236}">
                  <a16:creationId xmlns:a16="http://schemas.microsoft.com/office/drawing/2014/main" id="{00000000-0008-0000-0900-00002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496</xdr:row>
          <xdr:rowOff>0</xdr:rowOff>
        </xdr:from>
        <xdr:to>
          <xdr:col>0</xdr:col>
          <xdr:colOff>9525</xdr:colOff>
          <xdr:row>497</xdr:row>
          <xdr:rowOff>104775</xdr:rowOff>
        </xdr:to>
        <xdr:sp macro="" textlink="">
          <xdr:nvSpPr>
            <xdr:cNvPr id="3873" name="Check Box 1825" hidden="1">
              <a:extLst>
                <a:ext uri="{63B3BB69-23CF-44E3-9099-C40C66FF867C}">
                  <a14:compatExt spid="_x0000_s3873"/>
                </a:ext>
                <a:ext uri="{FF2B5EF4-FFF2-40B4-BE49-F238E27FC236}">
                  <a16:creationId xmlns:a16="http://schemas.microsoft.com/office/drawing/2014/main" id="{00000000-0008-0000-0900-00002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497</xdr:row>
          <xdr:rowOff>0</xdr:rowOff>
        </xdr:from>
        <xdr:to>
          <xdr:col>0</xdr:col>
          <xdr:colOff>9525</xdr:colOff>
          <xdr:row>498</xdr:row>
          <xdr:rowOff>104775</xdr:rowOff>
        </xdr:to>
        <xdr:sp macro="" textlink="">
          <xdr:nvSpPr>
            <xdr:cNvPr id="3874" name="Check Box 1826" hidden="1">
              <a:extLst>
                <a:ext uri="{63B3BB69-23CF-44E3-9099-C40C66FF867C}">
                  <a14:compatExt spid="_x0000_s3874"/>
                </a:ext>
                <a:ext uri="{FF2B5EF4-FFF2-40B4-BE49-F238E27FC236}">
                  <a16:creationId xmlns:a16="http://schemas.microsoft.com/office/drawing/2014/main" id="{00000000-0008-0000-0900-00002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497</xdr:row>
          <xdr:rowOff>0</xdr:rowOff>
        </xdr:from>
        <xdr:to>
          <xdr:col>0</xdr:col>
          <xdr:colOff>9525</xdr:colOff>
          <xdr:row>498</xdr:row>
          <xdr:rowOff>104775</xdr:rowOff>
        </xdr:to>
        <xdr:sp macro="" textlink="">
          <xdr:nvSpPr>
            <xdr:cNvPr id="3875" name="Check Box 1827" hidden="1">
              <a:extLst>
                <a:ext uri="{63B3BB69-23CF-44E3-9099-C40C66FF867C}">
                  <a14:compatExt spid="_x0000_s3875"/>
                </a:ext>
                <a:ext uri="{FF2B5EF4-FFF2-40B4-BE49-F238E27FC236}">
                  <a16:creationId xmlns:a16="http://schemas.microsoft.com/office/drawing/2014/main" id="{00000000-0008-0000-0900-00002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499</xdr:row>
          <xdr:rowOff>0</xdr:rowOff>
        </xdr:from>
        <xdr:to>
          <xdr:col>0</xdr:col>
          <xdr:colOff>9525</xdr:colOff>
          <xdr:row>500</xdr:row>
          <xdr:rowOff>104775</xdr:rowOff>
        </xdr:to>
        <xdr:sp macro="" textlink="">
          <xdr:nvSpPr>
            <xdr:cNvPr id="3876" name="Check Box 1828" hidden="1">
              <a:extLst>
                <a:ext uri="{63B3BB69-23CF-44E3-9099-C40C66FF867C}">
                  <a14:compatExt spid="_x0000_s3876"/>
                </a:ext>
                <a:ext uri="{FF2B5EF4-FFF2-40B4-BE49-F238E27FC236}">
                  <a16:creationId xmlns:a16="http://schemas.microsoft.com/office/drawing/2014/main" id="{00000000-0008-0000-0900-00002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499</xdr:row>
          <xdr:rowOff>0</xdr:rowOff>
        </xdr:from>
        <xdr:to>
          <xdr:col>0</xdr:col>
          <xdr:colOff>9525</xdr:colOff>
          <xdr:row>500</xdr:row>
          <xdr:rowOff>104775</xdr:rowOff>
        </xdr:to>
        <xdr:sp macro="" textlink="">
          <xdr:nvSpPr>
            <xdr:cNvPr id="3877" name="Check Box 1829" hidden="1">
              <a:extLst>
                <a:ext uri="{63B3BB69-23CF-44E3-9099-C40C66FF867C}">
                  <a14:compatExt spid="_x0000_s3877"/>
                </a:ext>
                <a:ext uri="{FF2B5EF4-FFF2-40B4-BE49-F238E27FC236}">
                  <a16:creationId xmlns:a16="http://schemas.microsoft.com/office/drawing/2014/main" id="{00000000-0008-0000-0900-00002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499</xdr:row>
          <xdr:rowOff>0</xdr:rowOff>
        </xdr:from>
        <xdr:to>
          <xdr:col>0</xdr:col>
          <xdr:colOff>9525</xdr:colOff>
          <xdr:row>500</xdr:row>
          <xdr:rowOff>104775</xdr:rowOff>
        </xdr:to>
        <xdr:sp macro="" textlink="">
          <xdr:nvSpPr>
            <xdr:cNvPr id="3878" name="Check Box 1830" hidden="1">
              <a:extLst>
                <a:ext uri="{63B3BB69-23CF-44E3-9099-C40C66FF867C}">
                  <a14:compatExt spid="_x0000_s3878"/>
                </a:ext>
                <a:ext uri="{FF2B5EF4-FFF2-40B4-BE49-F238E27FC236}">
                  <a16:creationId xmlns:a16="http://schemas.microsoft.com/office/drawing/2014/main" id="{00000000-0008-0000-0900-00002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499</xdr:row>
          <xdr:rowOff>0</xdr:rowOff>
        </xdr:from>
        <xdr:to>
          <xdr:col>0</xdr:col>
          <xdr:colOff>9525</xdr:colOff>
          <xdr:row>500</xdr:row>
          <xdr:rowOff>104775</xdr:rowOff>
        </xdr:to>
        <xdr:sp macro="" textlink="">
          <xdr:nvSpPr>
            <xdr:cNvPr id="3879" name="Check Box 1831" hidden="1">
              <a:extLst>
                <a:ext uri="{63B3BB69-23CF-44E3-9099-C40C66FF867C}">
                  <a14:compatExt spid="_x0000_s3879"/>
                </a:ext>
                <a:ext uri="{FF2B5EF4-FFF2-40B4-BE49-F238E27FC236}">
                  <a16:creationId xmlns:a16="http://schemas.microsoft.com/office/drawing/2014/main" id="{00000000-0008-0000-0900-00002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500</xdr:row>
          <xdr:rowOff>0</xdr:rowOff>
        </xdr:from>
        <xdr:to>
          <xdr:col>0</xdr:col>
          <xdr:colOff>9525</xdr:colOff>
          <xdr:row>501</xdr:row>
          <xdr:rowOff>104775</xdr:rowOff>
        </xdr:to>
        <xdr:sp macro="" textlink="">
          <xdr:nvSpPr>
            <xdr:cNvPr id="3880" name="Check Box 1832" hidden="1">
              <a:extLst>
                <a:ext uri="{63B3BB69-23CF-44E3-9099-C40C66FF867C}">
                  <a14:compatExt spid="_x0000_s3880"/>
                </a:ext>
                <a:ext uri="{FF2B5EF4-FFF2-40B4-BE49-F238E27FC236}">
                  <a16:creationId xmlns:a16="http://schemas.microsoft.com/office/drawing/2014/main" id="{00000000-0008-0000-0900-00002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500</xdr:row>
          <xdr:rowOff>0</xdr:rowOff>
        </xdr:from>
        <xdr:to>
          <xdr:col>0</xdr:col>
          <xdr:colOff>9525</xdr:colOff>
          <xdr:row>501</xdr:row>
          <xdr:rowOff>104775</xdr:rowOff>
        </xdr:to>
        <xdr:sp macro="" textlink="">
          <xdr:nvSpPr>
            <xdr:cNvPr id="3881" name="Check Box 1833" hidden="1">
              <a:extLst>
                <a:ext uri="{63B3BB69-23CF-44E3-9099-C40C66FF867C}">
                  <a14:compatExt spid="_x0000_s3881"/>
                </a:ext>
                <a:ext uri="{FF2B5EF4-FFF2-40B4-BE49-F238E27FC236}">
                  <a16:creationId xmlns:a16="http://schemas.microsoft.com/office/drawing/2014/main" id="{00000000-0008-0000-0900-00002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502</xdr:row>
          <xdr:rowOff>0</xdr:rowOff>
        </xdr:from>
        <xdr:to>
          <xdr:col>0</xdr:col>
          <xdr:colOff>9525</xdr:colOff>
          <xdr:row>503</xdr:row>
          <xdr:rowOff>104775</xdr:rowOff>
        </xdr:to>
        <xdr:sp macro="" textlink="">
          <xdr:nvSpPr>
            <xdr:cNvPr id="3882" name="Check Box 1834" hidden="1">
              <a:extLst>
                <a:ext uri="{63B3BB69-23CF-44E3-9099-C40C66FF867C}">
                  <a14:compatExt spid="_x0000_s3882"/>
                </a:ext>
                <a:ext uri="{FF2B5EF4-FFF2-40B4-BE49-F238E27FC236}">
                  <a16:creationId xmlns:a16="http://schemas.microsoft.com/office/drawing/2014/main" id="{00000000-0008-0000-0900-00002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502</xdr:row>
          <xdr:rowOff>0</xdr:rowOff>
        </xdr:from>
        <xdr:to>
          <xdr:col>0</xdr:col>
          <xdr:colOff>9525</xdr:colOff>
          <xdr:row>503</xdr:row>
          <xdr:rowOff>104775</xdr:rowOff>
        </xdr:to>
        <xdr:sp macro="" textlink="">
          <xdr:nvSpPr>
            <xdr:cNvPr id="3883" name="Check Box 1835" hidden="1">
              <a:extLst>
                <a:ext uri="{63B3BB69-23CF-44E3-9099-C40C66FF867C}">
                  <a14:compatExt spid="_x0000_s3883"/>
                </a:ext>
                <a:ext uri="{FF2B5EF4-FFF2-40B4-BE49-F238E27FC236}">
                  <a16:creationId xmlns:a16="http://schemas.microsoft.com/office/drawing/2014/main" id="{00000000-0008-0000-0900-00002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502</xdr:row>
          <xdr:rowOff>0</xdr:rowOff>
        </xdr:from>
        <xdr:to>
          <xdr:col>0</xdr:col>
          <xdr:colOff>9525</xdr:colOff>
          <xdr:row>503</xdr:row>
          <xdr:rowOff>104775</xdr:rowOff>
        </xdr:to>
        <xdr:sp macro="" textlink="">
          <xdr:nvSpPr>
            <xdr:cNvPr id="3884" name="Check Box 1836" hidden="1">
              <a:extLst>
                <a:ext uri="{63B3BB69-23CF-44E3-9099-C40C66FF867C}">
                  <a14:compatExt spid="_x0000_s3884"/>
                </a:ext>
                <a:ext uri="{FF2B5EF4-FFF2-40B4-BE49-F238E27FC236}">
                  <a16:creationId xmlns:a16="http://schemas.microsoft.com/office/drawing/2014/main" id="{00000000-0008-0000-0900-00002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502</xdr:row>
          <xdr:rowOff>0</xdr:rowOff>
        </xdr:from>
        <xdr:to>
          <xdr:col>0</xdr:col>
          <xdr:colOff>9525</xdr:colOff>
          <xdr:row>503</xdr:row>
          <xdr:rowOff>104775</xdr:rowOff>
        </xdr:to>
        <xdr:sp macro="" textlink="">
          <xdr:nvSpPr>
            <xdr:cNvPr id="3885" name="Check Box 1837" hidden="1">
              <a:extLst>
                <a:ext uri="{63B3BB69-23CF-44E3-9099-C40C66FF867C}">
                  <a14:compatExt spid="_x0000_s3885"/>
                </a:ext>
                <a:ext uri="{FF2B5EF4-FFF2-40B4-BE49-F238E27FC236}">
                  <a16:creationId xmlns:a16="http://schemas.microsoft.com/office/drawing/2014/main" id="{00000000-0008-0000-0900-00002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503</xdr:row>
          <xdr:rowOff>0</xdr:rowOff>
        </xdr:from>
        <xdr:to>
          <xdr:col>0</xdr:col>
          <xdr:colOff>9525</xdr:colOff>
          <xdr:row>504</xdr:row>
          <xdr:rowOff>104775</xdr:rowOff>
        </xdr:to>
        <xdr:sp macro="" textlink="">
          <xdr:nvSpPr>
            <xdr:cNvPr id="3886" name="Check Box 1838" hidden="1">
              <a:extLst>
                <a:ext uri="{63B3BB69-23CF-44E3-9099-C40C66FF867C}">
                  <a14:compatExt spid="_x0000_s3886"/>
                </a:ext>
                <a:ext uri="{FF2B5EF4-FFF2-40B4-BE49-F238E27FC236}">
                  <a16:creationId xmlns:a16="http://schemas.microsoft.com/office/drawing/2014/main" id="{00000000-0008-0000-0900-00002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503</xdr:row>
          <xdr:rowOff>0</xdr:rowOff>
        </xdr:from>
        <xdr:to>
          <xdr:col>0</xdr:col>
          <xdr:colOff>9525</xdr:colOff>
          <xdr:row>504</xdr:row>
          <xdr:rowOff>104775</xdr:rowOff>
        </xdr:to>
        <xdr:sp macro="" textlink="">
          <xdr:nvSpPr>
            <xdr:cNvPr id="3887" name="Check Box 1839" hidden="1">
              <a:extLst>
                <a:ext uri="{63B3BB69-23CF-44E3-9099-C40C66FF867C}">
                  <a14:compatExt spid="_x0000_s3887"/>
                </a:ext>
                <a:ext uri="{FF2B5EF4-FFF2-40B4-BE49-F238E27FC236}">
                  <a16:creationId xmlns:a16="http://schemas.microsoft.com/office/drawing/2014/main" id="{00000000-0008-0000-0900-00002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505</xdr:row>
          <xdr:rowOff>0</xdr:rowOff>
        </xdr:from>
        <xdr:to>
          <xdr:col>0</xdr:col>
          <xdr:colOff>9525</xdr:colOff>
          <xdr:row>506</xdr:row>
          <xdr:rowOff>104775</xdr:rowOff>
        </xdr:to>
        <xdr:sp macro="" textlink="">
          <xdr:nvSpPr>
            <xdr:cNvPr id="3888" name="Check Box 1840" hidden="1">
              <a:extLst>
                <a:ext uri="{63B3BB69-23CF-44E3-9099-C40C66FF867C}">
                  <a14:compatExt spid="_x0000_s3888"/>
                </a:ext>
                <a:ext uri="{FF2B5EF4-FFF2-40B4-BE49-F238E27FC236}">
                  <a16:creationId xmlns:a16="http://schemas.microsoft.com/office/drawing/2014/main" id="{00000000-0008-0000-0900-00003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505</xdr:row>
          <xdr:rowOff>0</xdr:rowOff>
        </xdr:from>
        <xdr:to>
          <xdr:col>0</xdr:col>
          <xdr:colOff>9525</xdr:colOff>
          <xdr:row>506</xdr:row>
          <xdr:rowOff>104775</xdr:rowOff>
        </xdr:to>
        <xdr:sp macro="" textlink="">
          <xdr:nvSpPr>
            <xdr:cNvPr id="3889" name="Check Box 1841" hidden="1">
              <a:extLst>
                <a:ext uri="{63B3BB69-23CF-44E3-9099-C40C66FF867C}">
                  <a14:compatExt spid="_x0000_s3889"/>
                </a:ext>
                <a:ext uri="{FF2B5EF4-FFF2-40B4-BE49-F238E27FC236}">
                  <a16:creationId xmlns:a16="http://schemas.microsoft.com/office/drawing/2014/main" id="{00000000-0008-0000-0900-00003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505</xdr:row>
          <xdr:rowOff>0</xdr:rowOff>
        </xdr:from>
        <xdr:to>
          <xdr:col>0</xdr:col>
          <xdr:colOff>9525</xdr:colOff>
          <xdr:row>506</xdr:row>
          <xdr:rowOff>104775</xdr:rowOff>
        </xdr:to>
        <xdr:sp macro="" textlink="">
          <xdr:nvSpPr>
            <xdr:cNvPr id="3890" name="Check Box 1842" hidden="1">
              <a:extLst>
                <a:ext uri="{63B3BB69-23CF-44E3-9099-C40C66FF867C}">
                  <a14:compatExt spid="_x0000_s3890"/>
                </a:ext>
                <a:ext uri="{FF2B5EF4-FFF2-40B4-BE49-F238E27FC236}">
                  <a16:creationId xmlns:a16="http://schemas.microsoft.com/office/drawing/2014/main" id="{00000000-0008-0000-0900-00003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505</xdr:row>
          <xdr:rowOff>0</xdr:rowOff>
        </xdr:from>
        <xdr:to>
          <xdr:col>0</xdr:col>
          <xdr:colOff>9525</xdr:colOff>
          <xdr:row>506</xdr:row>
          <xdr:rowOff>104775</xdr:rowOff>
        </xdr:to>
        <xdr:sp macro="" textlink="">
          <xdr:nvSpPr>
            <xdr:cNvPr id="3891" name="Check Box 1843" hidden="1">
              <a:extLst>
                <a:ext uri="{63B3BB69-23CF-44E3-9099-C40C66FF867C}">
                  <a14:compatExt spid="_x0000_s3891"/>
                </a:ext>
                <a:ext uri="{FF2B5EF4-FFF2-40B4-BE49-F238E27FC236}">
                  <a16:creationId xmlns:a16="http://schemas.microsoft.com/office/drawing/2014/main" id="{00000000-0008-0000-0900-00003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506</xdr:row>
          <xdr:rowOff>0</xdr:rowOff>
        </xdr:from>
        <xdr:to>
          <xdr:col>0</xdr:col>
          <xdr:colOff>9525</xdr:colOff>
          <xdr:row>507</xdr:row>
          <xdr:rowOff>104775</xdr:rowOff>
        </xdr:to>
        <xdr:sp macro="" textlink="">
          <xdr:nvSpPr>
            <xdr:cNvPr id="3892" name="Check Box 1844" hidden="1">
              <a:extLst>
                <a:ext uri="{63B3BB69-23CF-44E3-9099-C40C66FF867C}">
                  <a14:compatExt spid="_x0000_s3892"/>
                </a:ext>
                <a:ext uri="{FF2B5EF4-FFF2-40B4-BE49-F238E27FC236}">
                  <a16:creationId xmlns:a16="http://schemas.microsoft.com/office/drawing/2014/main" id="{00000000-0008-0000-0900-00003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506</xdr:row>
          <xdr:rowOff>0</xdr:rowOff>
        </xdr:from>
        <xdr:to>
          <xdr:col>0</xdr:col>
          <xdr:colOff>9525</xdr:colOff>
          <xdr:row>507</xdr:row>
          <xdr:rowOff>104775</xdr:rowOff>
        </xdr:to>
        <xdr:sp macro="" textlink="">
          <xdr:nvSpPr>
            <xdr:cNvPr id="3893" name="Check Box 1845" hidden="1">
              <a:extLst>
                <a:ext uri="{63B3BB69-23CF-44E3-9099-C40C66FF867C}">
                  <a14:compatExt spid="_x0000_s3893"/>
                </a:ext>
                <a:ext uri="{FF2B5EF4-FFF2-40B4-BE49-F238E27FC236}">
                  <a16:creationId xmlns:a16="http://schemas.microsoft.com/office/drawing/2014/main" id="{00000000-0008-0000-0900-00003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508</xdr:row>
          <xdr:rowOff>0</xdr:rowOff>
        </xdr:from>
        <xdr:to>
          <xdr:col>0</xdr:col>
          <xdr:colOff>9525</xdr:colOff>
          <xdr:row>509</xdr:row>
          <xdr:rowOff>104775</xdr:rowOff>
        </xdr:to>
        <xdr:sp macro="" textlink="">
          <xdr:nvSpPr>
            <xdr:cNvPr id="3894" name="Check Box 1846" hidden="1">
              <a:extLst>
                <a:ext uri="{63B3BB69-23CF-44E3-9099-C40C66FF867C}">
                  <a14:compatExt spid="_x0000_s3894"/>
                </a:ext>
                <a:ext uri="{FF2B5EF4-FFF2-40B4-BE49-F238E27FC236}">
                  <a16:creationId xmlns:a16="http://schemas.microsoft.com/office/drawing/2014/main" id="{00000000-0008-0000-0900-00003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508</xdr:row>
          <xdr:rowOff>0</xdr:rowOff>
        </xdr:from>
        <xdr:to>
          <xdr:col>0</xdr:col>
          <xdr:colOff>9525</xdr:colOff>
          <xdr:row>509</xdr:row>
          <xdr:rowOff>104775</xdr:rowOff>
        </xdr:to>
        <xdr:sp macro="" textlink="">
          <xdr:nvSpPr>
            <xdr:cNvPr id="3895" name="Check Box 1847" hidden="1">
              <a:extLst>
                <a:ext uri="{63B3BB69-23CF-44E3-9099-C40C66FF867C}">
                  <a14:compatExt spid="_x0000_s3895"/>
                </a:ext>
                <a:ext uri="{FF2B5EF4-FFF2-40B4-BE49-F238E27FC236}">
                  <a16:creationId xmlns:a16="http://schemas.microsoft.com/office/drawing/2014/main" id="{00000000-0008-0000-0900-00003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508</xdr:row>
          <xdr:rowOff>0</xdr:rowOff>
        </xdr:from>
        <xdr:to>
          <xdr:col>0</xdr:col>
          <xdr:colOff>9525</xdr:colOff>
          <xdr:row>509</xdr:row>
          <xdr:rowOff>104775</xdr:rowOff>
        </xdr:to>
        <xdr:sp macro="" textlink="">
          <xdr:nvSpPr>
            <xdr:cNvPr id="3896" name="Check Box 1848" hidden="1">
              <a:extLst>
                <a:ext uri="{63B3BB69-23CF-44E3-9099-C40C66FF867C}">
                  <a14:compatExt spid="_x0000_s3896"/>
                </a:ext>
                <a:ext uri="{FF2B5EF4-FFF2-40B4-BE49-F238E27FC236}">
                  <a16:creationId xmlns:a16="http://schemas.microsoft.com/office/drawing/2014/main" id="{00000000-0008-0000-0900-00003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508</xdr:row>
          <xdr:rowOff>0</xdr:rowOff>
        </xdr:from>
        <xdr:to>
          <xdr:col>0</xdr:col>
          <xdr:colOff>9525</xdr:colOff>
          <xdr:row>509</xdr:row>
          <xdr:rowOff>104775</xdr:rowOff>
        </xdr:to>
        <xdr:sp macro="" textlink="">
          <xdr:nvSpPr>
            <xdr:cNvPr id="3897" name="Check Box 1849" hidden="1">
              <a:extLst>
                <a:ext uri="{63B3BB69-23CF-44E3-9099-C40C66FF867C}">
                  <a14:compatExt spid="_x0000_s3897"/>
                </a:ext>
                <a:ext uri="{FF2B5EF4-FFF2-40B4-BE49-F238E27FC236}">
                  <a16:creationId xmlns:a16="http://schemas.microsoft.com/office/drawing/2014/main" id="{00000000-0008-0000-0900-00003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509</xdr:row>
          <xdr:rowOff>0</xdr:rowOff>
        </xdr:from>
        <xdr:to>
          <xdr:col>0</xdr:col>
          <xdr:colOff>9525</xdr:colOff>
          <xdr:row>510</xdr:row>
          <xdr:rowOff>104775</xdr:rowOff>
        </xdr:to>
        <xdr:sp macro="" textlink="">
          <xdr:nvSpPr>
            <xdr:cNvPr id="3898" name="Check Box 1850" hidden="1">
              <a:extLst>
                <a:ext uri="{63B3BB69-23CF-44E3-9099-C40C66FF867C}">
                  <a14:compatExt spid="_x0000_s3898"/>
                </a:ext>
                <a:ext uri="{FF2B5EF4-FFF2-40B4-BE49-F238E27FC236}">
                  <a16:creationId xmlns:a16="http://schemas.microsoft.com/office/drawing/2014/main" id="{00000000-0008-0000-0900-00003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509</xdr:row>
          <xdr:rowOff>0</xdr:rowOff>
        </xdr:from>
        <xdr:to>
          <xdr:col>0</xdr:col>
          <xdr:colOff>9525</xdr:colOff>
          <xdr:row>510</xdr:row>
          <xdr:rowOff>104775</xdr:rowOff>
        </xdr:to>
        <xdr:sp macro="" textlink="">
          <xdr:nvSpPr>
            <xdr:cNvPr id="3899" name="Check Box 1851" hidden="1">
              <a:extLst>
                <a:ext uri="{63B3BB69-23CF-44E3-9099-C40C66FF867C}">
                  <a14:compatExt spid="_x0000_s3899"/>
                </a:ext>
                <a:ext uri="{FF2B5EF4-FFF2-40B4-BE49-F238E27FC236}">
                  <a16:creationId xmlns:a16="http://schemas.microsoft.com/office/drawing/2014/main" id="{00000000-0008-0000-0900-00003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511</xdr:row>
          <xdr:rowOff>0</xdr:rowOff>
        </xdr:from>
        <xdr:to>
          <xdr:col>0</xdr:col>
          <xdr:colOff>9525</xdr:colOff>
          <xdr:row>512</xdr:row>
          <xdr:rowOff>104775</xdr:rowOff>
        </xdr:to>
        <xdr:sp macro="" textlink="">
          <xdr:nvSpPr>
            <xdr:cNvPr id="3900" name="Check Box 1852" hidden="1">
              <a:extLst>
                <a:ext uri="{63B3BB69-23CF-44E3-9099-C40C66FF867C}">
                  <a14:compatExt spid="_x0000_s3900"/>
                </a:ext>
                <a:ext uri="{FF2B5EF4-FFF2-40B4-BE49-F238E27FC236}">
                  <a16:creationId xmlns:a16="http://schemas.microsoft.com/office/drawing/2014/main" id="{00000000-0008-0000-0900-00003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511</xdr:row>
          <xdr:rowOff>0</xdr:rowOff>
        </xdr:from>
        <xdr:to>
          <xdr:col>0</xdr:col>
          <xdr:colOff>9525</xdr:colOff>
          <xdr:row>512</xdr:row>
          <xdr:rowOff>104775</xdr:rowOff>
        </xdr:to>
        <xdr:sp macro="" textlink="">
          <xdr:nvSpPr>
            <xdr:cNvPr id="3901" name="Check Box 1853" hidden="1">
              <a:extLst>
                <a:ext uri="{63B3BB69-23CF-44E3-9099-C40C66FF867C}">
                  <a14:compatExt spid="_x0000_s3901"/>
                </a:ext>
                <a:ext uri="{FF2B5EF4-FFF2-40B4-BE49-F238E27FC236}">
                  <a16:creationId xmlns:a16="http://schemas.microsoft.com/office/drawing/2014/main" id="{00000000-0008-0000-0900-00003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511</xdr:row>
          <xdr:rowOff>0</xdr:rowOff>
        </xdr:from>
        <xdr:to>
          <xdr:col>0</xdr:col>
          <xdr:colOff>9525</xdr:colOff>
          <xdr:row>512</xdr:row>
          <xdr:rowOff>104775</xdr:rowOff>
        </xdr:to>
        <xdr:sp macro="" textlink="">
          <xdr:nvSpPr>
            <xdr:cNvPr id="3902" name="Check Box 1854" hidden="1">
              <a:extLst>
                <a:ext uri="{63B3BB69-23CF-44E3-9099-C40C66FF867C}">
                  <a14:compatExt spid="_x0000_s3902"/>
                </a:ext>
                <a:ext uri="{FF2B5EF4-FFF2-40B4-BE49-F238E27FC236}">
                  <a16:creationId xmlns:a16="http://schemas.microsoft.com/office/drawing/2014/main" id="{00000000-0008-0000-0900-00003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511</xdr:row>
          <xdr:rowOff>0</xdr:rowOff>
        </xdr:from>
        <xdr:to>
          <xdr:col>0</xdr:col>
          <xdr:colOff>9525</xdr:colOff>
          <xdr:row>512</xdr:row>
          <xdr:rowOff>104775</xdr:rowOff>
        </xdr:to>
        <xdr:sp macro="" textlink="">
          <xdr:nvSpPr>
            <xdr:cNvPr id="3903" name="Check Box 1855" hidden="1">
              <a:extLst>
                <a:ext uri="{63B3BB69-23CF-44E3-9099-C40C66FF867C}">
                  <a14:compatExt spid="_x0000_s3903"/>
                </a:ext>
                <a:ext uri="{FF2B5EF4-FFF2-40B4-BE49-F238E27FC236}">
                  <a16:creationId xmlns:a16="http://schemas.microsoft.com/office/drawing/2014/main" id="{00000000-0008-0000-0900-00003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512</xdr:row>
          <xdr:rowOff>0</xdr:rowOff>
        </xdr:from>
        <xdr:to>
          <xdr:col>0</xdr:col>
          <xdr:colOff>9525</xdr:colOff>
          <xdr:row>513</xdr:row>
          <xdr:rowOff>104775</xdr:rowOff>
        </xdr:to>
        <xdr:sp macro="" textlink="">
          <xdr:nvSpPr>
            <xdr:cNvPr id="3904" name="Check Box 1856" hidden="1">
              <a:extLst>
                <a:ext uri="{63B3BB69-23CF-44E3-9099-C40C66FF867C}">
                  <a14:compatExt spid="_x0000_s3904"/>
                </a:ext>
                <a:ext uri="{FF2B5EF4-FFF2-40B4-BE49-F238E27FC236}">
                  <a16:creationId xmlns:a16="http://schemas.microsoft.com/office/drawing/2014/main" id="{00000000-0008-0000-0900-00004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512</xdr:row>
          <xdr:rowOff>0</xdr:rowOff>
        </xdr:from>
        <xdr:to>
          <xdr:col>0</xdr:col>
          <xdr:colOff>9525</xdr:colOff>
          <xdr:row>513</xdr:row>
          <xdr:rowOff>104775</xdr:rowOff>
        </xdr:to>
        <xdr:sp macro="" textlink="">
          <xdr:nvSpPr>
            <xdr:cNvPr id="3905" name="Check Box 1857" hidden="1">
              <a:extLst>
                <a:ext uri="{63B3BB69-23CF-44E3-9099-C40C66FF867C}">
                  <a14:compatExt spid="_x0000_s3905"/>
                </a:ext>
                <a:ext uri="{FF2B5EF4-FFF2-40B4-BE49-F238E27FC236}">
                  <a16:creationId xmlns:a16="http://schemas.microsoft.com/office/drawing/2014/main" id="{00000000-0008-0000-0900-00004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514</xdr:row>
          <xdr:rowOff>0</xdr:rowOff>
        </xdr:from>
        <xdr:to>
          <xdr:col>0</xdr:col>
          <xdr:colOff>9525</xdr:colOff>
          <xdr:row>515</xdr:row>
          <xdr:rowOff>104775</xdr:rowOff>
        </xdr:to>
        <xdr:sp macro="" textlink="">
          <xdr:nvSpPr>
            <xdr:cNvPr id="3906" name="Check Box 1858" hidden="1">
              <a:extLst>
                <a:ext uri="{63B3BB69-23CF-44E3-9099-C40C66FF867C}">
                  <a14:compatExt spid="_x0000_s3906"/>
                </a:ext>
                <a:ext uri="{FF2B5EF4-FFF2-40B4-BE49-F238E27FC236}">
                  <a16:creationId xmlns:a16="http://schemas.microsoft.com/office/drawing/2014/main" id="{00000000-0008-0000-0900-00004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514</xdr:row>
          <xdr:rowOff>0</xdr:rowOff>
        </xdr:from>
        <xdr:to>
          <xdr:col>0</xdr:col>
          <xdr:colOff>9525</xdr:colOff>
          <xdr:row>515</xdr:row>
          <xdr:rowOff>104775</xdr:rowOff>
        </xdr:to>
        <xdr:sp macro="" textlink="">
          <xdr:nvSpPr>
            <xdr:cNvPr id="3907" name="Check Box 1859" hidden="1">
              <a:extLst>
                <a:ext uri="{63B3BB69-23CF-44E3-9099-C40C66FF867C}">
                  <a14:compatExt spid="_x0000_s3907"/>
                </a:ext>
                <a:ext uri="{FF2B5EF4-FFF2-40B4-BE49-F238E27FC236}">
                  <a16:creationId xmlns:a16="http://schemas.microsoft.com/office/drawing/2014/main" id="{00000000-0008-0000-0900-00004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514</xdr:row>
          <xdr:rowOff>0</xdr:rowOff>
        </xdr:from>
        <xdr:to>
          <xdr:col>0</xdr:col>
          <xdr:colOff>9525</xdr:colOff>
          <xdr:row>515</xdr:row>
          <xdr:rowOff>104775</xdr:rowOff>
        </xdr:to>
        <xdr:sp macro="" textlink="">
          <xdr:nvSpPr>
            <xdr:cNvPr id="3908" name="Check Box 1860" hidden="1">
              <a:extLst>
                <a:ext uri="{63B3BB69-23CF-44E3-9099-C40C66FF867C}">
                  <a14:compatExt spid="_x0000_s3908"/>
                </a:ext>
                <a:ext uri="{FF2B5EF4-FFF2-40B4-BE49-F238E27FC236}">
                  <a16:creationId xmlns:a16="http://schemas.microsoft.com/office/drawing/2014/main" id="{00000000-0008-0000-0900-00004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514</xdr:row>
          <xdr:rowOff>0</xdr:rowOff>
        </xdr:from>
        <xdr:to>
          <xdr:col>0</xdr:col>
          <xdr:colOff>9525</xdr:colOff>
          <xdr:row>515</xdr:row>
          <xdr:rowOff>104775</xdr:rowOff>
        </xdr:to>
        <xdr:sp macro="" textlink="">
          <xdr:nvSpPr>
            <xdr:cNvPr id="3909" name="Check Box 1861" hidden="1">
              <a:extLst>
                <a:ext uri="{63B3BB69-23CF-44E3-9099-C40C66FF867C}">
                  <a14:compatExt spid="_x0000_s3909"/>
                </a:ext>
                <a:ext uri="{FF2B5EF4-FFF2-40B4-BE49-F238E27FC236}">
                  <a16:creationId xmlns:a16="http://schemas.microsoft.com/office/drawing/2014/main" id="{00000000-0008-0000-0900-00004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515</xdr:row>
          <xdr:rowOff>0</xdr:rowOff>
        </xdr:from>
        <xdr:to>
          <xdr:col>0</xdr:col>
          <xdr:colOff>9525</xdr:colOff>
          <xdr:row>516</xdr:row>
          <xdr:rowOff>104775</xdr:rowOff>
        </xdr:to>
        <xdr:sp macro="" textlink="">
          <xdr:nvSpPr>
            <xdr:cNvPr id="3910" name="Check Box 1862" hidden="1">
              <a:extLst>
                <a:ext uri="{63B3BB69-23CF-44E3-9099-C40C66FF867C}">
                  <a14:compatExt spid="_x0000_s3910"/>
                </a:ext>
                <a:ext uri="{FF2B5EF4-FFF2-40B4-BE49-F238E27FC236}">
                  <a16:creationId xmlns:a16="http://schemas.microsoft.com/office/drawing/2014/main" id="{00000000-0008-0000-0900-00004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515</xdr:row>
          <xdr:rowOff>0</xdr:rowOff>
        </xdr:from>
        <xdr:to>
          <xdr:col>0</xdr:col>
          <xdr:colOff>9525</xdr:colOff>
          <xdr:row>516</xdr:row>
          <xdr:rowOff>104775</xdr:rowOff>
        </xdr:to>
        <xdr:sp macro="" textlink="">
          <xdr:nvSpPr>
            <xdr:cNvPr id="3911" name="Check Box 1863" hidden="1">
              <a:extLst>
                <a:ext uri="{63B3BB69-23CF-44E3-9099-C40C66FF867C}">
                  <a14:compatExt spid="_x0000_s3911"/>
                </a:ext>
                <a:ext uri="{FF2B5EF4-FFF2-40B4-BE49-F238E27FC236}">
                  <a16:creationId xmlns:a16="http://schemas.microsoft.com/office/drawing/2014/main" id="{00000000-0008-0000-0900-00004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517</xdr:row>
          <xdr:rowOff>0</xdr:rowOff>
        </xdr:from>
        <xdr:to>
          <xdr:col>0</xdr:col>
          <xdr:colOff>9525</xdr:colOff>
          <xdr:row>518</xdr:row>
          <xdr:rowOff>104775</xdr:rowOff>
        </xdr:to>
        <xdr:sp macro="" textlink="">
          <xdr:nvSpPr>
            <xdr:cNvPr id="3912" name="Check Box 1864" hidden="1">
              <a:extLst>
                <a:ext uri="{63B3BB69-23CF-44E3-9099-C40C66FF867C}">
                  <a14:compatExt spid="_x0000_s3912"/>
                </a:ext>
                <a:ext uri="{FF2B5EF4-FFF2-40B4-BE49-F238E27FC236}">
                  <a16:creationId xmlns:a16="http://schemas.microsoft.com/office/drawing/2014/main" id="{00000000-0008-0000-0900-00004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517</xdr:row>
          <xdr:rowOff>0</xdr:rowOff>
        </xdr:from>
        <xdr:to>
          <xdr:col>0</xdr:col>
          <xdr:colOff>9525</xdr:colOff>
          <xdr:row>518</xdr:row>
          <xdr:rowOff>104775</xdr:rowOff>
        </xdr:to>
        <xdr:sp macro="" textlink="">
          <xdr:nvSpPr>
            <xdr:cNvPr id="3913" name="Check Box 1865" hidden="1">
              <a:extLst>
                <a:ext uri="{63B3BB69-23CF-44E3-9099-C40C66FF867C}">
                  <a14:compatExt spid="_x0000_s3913"/>
                </a:ext>
                <a:ext uri="{FF2B5EF4-FFF2-40B4-BE49-F238E27FC236}">
                  <a16:creationId xmlns:a16="http://schemas.microsoft.com/office/drawing/2014/main" id="{00000000-0008-0000-0900-00004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517</xdr:row>
          <xdr:rowOff>0</xdr:rowOff>
        </xdr:from>
        <xdr:to>
          <xdr:col>0</xdr:col>
          <xdr:colOff>9525</xdr:colOff>
          <xdr:row>518</xdr:row>
          <xdr:rowOff>104775</xdr:rowOff>
        </xdr:to>
        <xdr:sp macro="" textlink="">
          <xdr:nvSpPr>
            <xdr:cNvPr id="3914" name="Check Box 1866" hidden="1">
              <a:extLst>
                <a:ext uri="{63B3BB69-23CF-44E3-9099-C40C66FF867C}">
                  <a14:compatExt spid="_x0000_s3914"/>
                </a:ext>
                <a:ext uri="{FF2B5EF4-FFF2-40B4-BE49-F238E27FC236}">
                  <a16:creationId xmlns:a16="http://schemas.microsoft.com/office/drawing/2014/main" id="{00000000-0008-0000-0900-00004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517</xdr:row>
          <xdr:rowOff>0</xdr:rowOff>
        </xdr:from>
        <xdr:to>
          <xdr:col>0</xdr:col>
          <xdr:colOff>9525</xdr:colOff>
          <xdr:row>518</xdr:row>
          <xdr:rowOff>104775</xdr:rowOff>
        </xdr:to>
        <xdr:sp macro="" textlink="">
          <xdr:nvSpPr>
            <xdr:cNvPr id="3915" name="Check Box 1867" hidden="1">
              <a:extLst>
                <a:ext uri="{63B3BB69-23CF-44E3-9099-C40C66FF867C}">
                  <a14:compatExt spid="_x0000_s3915"/>
                </a:ext>
                <a:ext uri="{FF2B5EF4-FFF2-40B4-BE49-F238E27FC236}">
                  <a16:creationId xmlns:a16="http://schemas.microsoft.com/office/drawing/2014/main" id="{00000000-0008-0000-0900-00004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518</xdr:row>
          <xdr:rowOff>0</xdr:rowOff>
        </xdr:from>
        <xdr:to>
          <xdr:col>0</xdr:col>
          <xdr:colOff>9525</xdr:colOff>
          <xdr:row>519</xdr:row>
          <xdr:rowOff>104775</xdr:rowOff>
        </xdr:to>
        <xdr:sp macro="" textlink="">
          <xdr:nvSpPr>
            <xdr:cNvPr id="3916" name="Check Box 1868" hidden="1">
              <a:extLst>
                <a:ext uri="{63B3BB69-23CF-44E3-9099-C40C66FF867C}">
                  <a14:compatExt spid="_x0000_s3916"/>
                </a:ext>
                <a:ext uri="{FF2B5EF4-FFF2-40B4-BE49-F238E27FC236}">
                  <a16:creationId xmlns:a16="http://schemas.microsoft.com/office/drawing/2014/main" id="{00000000-0008-0000-0900-00004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518</xdr:row>
          <xdr:rowOff>0</xdr:rowOff>
        </xdr:from>
        <xdr:to>
          <xdr:col>0</xdr:col>
          <xdr:colOff>9525</xdr:colOff>
          <xdr:row>519</xdr:row>
          <xdr:rowOff>104775</xdr:rowOff>
        </xdr:to>
        <xdr:sp macro="" textlink="">
          <xdr:nvSpPr>
            <xdr:cNvPr id="3917" name="Check Box 1869" hidden="1">
              <a:extLst>
                <a:ext uri="{63B3BB69-23CF-44E3-9099-C40C66FF867C}">
                  <a14:compatExt spid="_x0000_s3917"/>
                </a:ext>
                <a:ext uri="{FF2B5EF4-FFF2-40B4-BE49-F238E27FC236}">
                  <a16:creationId xmlns:a16="http://schemas.microsoft.com/office/drawing/2014/main" id="{00000000-0008-0000-0900-00004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520</xdr:row>
          <xdr:rowOff>0</xdr:rowOff>
        </xdr:from>
        <xdr:to>
          <xdr:col>0</xdr:col>
          <xdr:colOff>9525</xdr:colOff>
          <xdr:row>521</xdr:row>
          <xdr:rowOff>104775</xdr:rowOff>
        </xdr:to>
        <xdr:sp macro="" textlink="">
          <xdr:nvSpPr>
            <xdr:cNvPr id="3918" name="Check Box 1870" hidden="1">
              <a:extLst>
                <a:ext uri="{63B3BB69-23CF-44E3-9099-C40C66FF867C}">
                  <a14:compatExt spid="_x0000_s3918"/>
                </a:ext>
                <a:ext uri="{FF2B5EF4-FFF2-40B4-BE49-F238E27FC236}">
                  <a16:creationId xmlns:a16="http://schemas.microsoft.com/office/drawing/2014/main" id="{00000000-0008-0000-0900-00004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520</xdr:row>
          <xdr:rowOff>0</xdr:rowOff>
        </xdr:from>
        <xdr:to>
          <xdr:col>0</xdr:col>
          <xdr:colOff>9525</xdr:colOff>
          <xdr:row>521</xdr:row>
          <xdr:rowOff>104775</xdr:rowOff>
        </xdr:to>
        <xdr:sp macro="" textlink="">
          <xdr:nvSpPr>
            <xdr:cNvPr id="3919" name="Check Box 1871" hidden="1">
              <a:extLst>
                <a:ext uri="{63B3BB69-23CF-44E3-9099-C40C66FF867C}">
                  <a14:compatExt spid="_x0000_s3919"/>
                </a:ext>
                <a:ext uri="{FF2B5EF4-FFF2-40B4-BE49-F238E27FC236}">
                  <a16:creationId xmlns:a16="http://schemas.microsoft.com/office/drawing/2014/main" id="{00000000-0008-0000-0900-00004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520</xdr:row>
          <xdr:rowOff>0</xdr:rowOff>
        </xdr:from>
        <xdr:to>
          <xdr:col>0</xdr:col>
          <xdr:colOff>9525</xdr:colOff>
          <xdr:row>521</xdr:row>
          <xdr:rowOff>104775</xdr:rowOff>
        </xdr:to>
        <xdr:sp macro="" textlink="">
          <xdr:nvSpPr>
            <xdr:cNvPr id="3920" name="Check Box 1872" hidden="1">
              <a:extLst>
                <a:ext uri="{63B3BB69-23CF-44E3-9099-C40C66FF867C}">
                  <a14:compatExt spid="_x0000_s3920"/>
                </a:ext>
                <a:ext uri="{FF2B5EF4-FFF2-40B4-BE49-F238E27FC236}">
                  <a16:creationId xmlns:a16="http://schemas.microsoft.com/office/drawing/2014/main" id="{00000000-0008-0000-0900-00005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520</xdr:row>
          <xdr:rowOff>0</xdr:rowOff>
        </xdr:from>
        <xdr:to>
          <xdr:col>0</xdr:col>
          <xdr:colOff>9525</xdr:colOff>
          <xdr:row>521</xdr:row>
          <xdr:rowOff>104775</xdr:rowOff>
        </xdr:to>
        <xdr:sp macro="" textlink="">
          <xdr:nvSpPr>
            <xdr:cNvPr id="3921" name="Check Box 1873" hidden="1">
              <a:extLst>
                <a:ext uri="{63B3BB69-23CF-44E3-9099-C40C66FF867C}">
                  <a14:compatExt spid="_x0000_s3921"/>
                </a:ext>
                <a:ext uri="{FF2B5EF4-FFF2-40B4-BE49-F238E27FC236}">
                  <a16:creationId xmlns:a16="http://schemas.microsoft.com/office/drawing/2014/main" id="{00000000-0008-0000-0900-00005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521</xdr:row>
          <xdr:rowOff>0</xdr:rowOff>
        </xdr:from>
        <xdr:to>
          <xdr:col>0</xdr:col>
          <xdr:colOff>9525</xdr:colOff>
          <xdr:row>522</xdr:row>
          <xdr:rowOff>104775</xdr:rowOff>
        </xdr:to>
        <xdr:sp macro="" textlink="">
          <xdr:nvSpPr>
            <xdr:cNvPr id="3922" name="Check Box 1874" hidden="1">
              <a:extLst>
                <a:ext uri="{63B3BB69-23CF-44E3-9099-C40C66FF867C}">
                  <a14:compatExt spid="_x0000_s3922"/>
                </a:ext>
                <a:ext uri="{FF2B5EF4-FFF2-40B4-BE49-F238E27FC236}">
                  <a16:creationId xmlns:a16="http://schemas.microsoft.com/office/drawing/2014/main" id="{00000000-0008-0000-0900-00005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521</xdr:row>
          <xdr:rowOff>0</xdr:rowOff>
        </xdr:from>
        <xdr:to>
          <xdr:col>0</xdr:col>
          <xdr:colOff>9525</xdr:colOff>
          <xdr:row>522</xdr:row>
          <xdr:rowOff>104775</xdr:rowOff>
        </xdr:to>
        <xdr:sp macro="" textlink="">
          <xdr:nvSpPr>
            <xdr:cNvPr id="3923" name="Check Box 1875" hidden="1">
              <a:extLst>
                <a:ext uri="{63B3BB69-23CF-44E3-9099-C40C66FF867C}">
                  <a14:compatExt spid="_x0000_s3923"/>
                </a:ext>
                <a:ext uri="{FF2B5EF4-FFF2-40B4-BE49-F238E27FC236}">
                  <a16:creationId xmlns:a16="http://schemas.microsoft.com/office/drawing/2014/main" id="{00000000-0008-0000-0900-00005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523</xdr:row>
          <xdr:rowOff>0</xdr:rowOff>
        </xdr:from>
        <xdr:to>
          <xdr:col>0</xdr:col>
          <xdr:colOff>9525</xdr:colOff>
          <xdr:row>524</xdr:row>
          <xdr:rowOff>104775</xdr:rowOff>
        </xdr:to>
        <xdr:sp macro="" textlink="">
          <xdr:nvSpPr>
            <xdr:cNvPr id="3924" name="Check Box 1876" hidden="1">
              <a:extLst>
                <a:ext uri="{63B3BB69-23CF-44E3-9099-C40C66FF867C}">
                  <a14:compatExt spid="_x0000_s3924"/>
                </a:ext>
                <a:ext uri="{FF2B5EF4-FFF2-40B4-BE49-F238E27FC236}">
                  <a16:creationId xmlns:a16="http://schemas.microsoft.com/office/drawing/2014/main" id="{00000000-0008-0000-0900-00005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523</xdr:row>
          <xdr:rowOff>0</xdr:rowOff>
        </xdr:from>
        <xdr:to>
          <xdr:col>0</xdr:col>
          <xdr:colOff>9525</xdr:colOff>
          <xdr:row>524</xdr:row>
          <xdr:rowOff>104775</xdr:rowOff>
        </xdr:to>
        <xdr:sp macro="" textlink="">
          <xdr:nvSpPr>
            <xdr:cNvPr id="3925" name="Check Box 1877" hidden="1">
              <a:extLst>
                <a:ext uri="{63B3BB69-23CF-44E3-9099-C40C66FF867C}">
                  <a14:compatExt spid="_x0000_s3925"/>
                </a:ext>
                <a:ext uri="{FF2B5EF4-FFF2-40B4-BE49-F238E27FC236}">
                  <a16:creationId xmlns:a16="http://schemas.microsoft.com/office/drawing/2014/main" id="{00000000-0008-0000-0900-00005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523</xdr:row>
          <xdr:rowOff>0</xdr:rowOff>
        </xdr:from>
        <xdr:to>
          <xdr:col>0</xdr:col>
          <xdr:colOff>9525</xdr:colOff>
          <xdr:row>524</xdr:row>
          <xdr:rowOff>104775</xdr:rowOff>
        </xdr:to>
        <xdr:sp macro="" textlink="">
          <xdr:nvSpPr>
            <xdr:cNvPr id="3926" name="Check Box 1878" hidden="1">
              <a:extLst>
                <a:ext uri="{63B3BB69-23CF-44E3-9099-C40C66FF867C}">
                  <a14:compatExt spid="_x0000_s3926"/>
                </a:ext>
                <a:ext uri="{FF2B5EF4-FFF2-40B4-BE49-F238E27FC236}">
                  <a16:creationId xmlns:a16="http://schemas.microsoft.com/office/drawing/2014/main" id="{00000000-0008-0000-0900-00005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523</xdr:row>
          <xdr:rowOff>0</xdr:rowOff>
        </xdr:from>
        <xdr:to>
          <xdr:col>0</xdr:col>
          <xdr:colOff>9525</xdr:colOff>
          <xdr:row>524</xdr:row>
          <xdr:rowOff>104775</xdr:rowOff>
        </xdr:to>
        <xdr:sp macro="" textlink="">
          <xdr:nvSpPr>
            <xdr:cNvPr id="3927" name="Check Box 1879" hidden="1">
              <a:extLst>
                <a:ext uri="{63B3BB69-23CF-44E3-9099-C40C66FF867C}">
                  <a14:compatExt spid="_x0000_s3927"/>
                </a:ext>
                <a:ext uri="{FF2B5EF4-FFF2-40B4-BE49-F238E27FC236}">
                  <a16:creationId xmlns:a16="http://schemas.microsoft.com/office/drawing/2014/main" id="{00000000-0008-0000-0900-00005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524</xdr:row>
          <xdr:rowOff>0</xdr:rowOff>
        </xdr:from>
        <xdr:to>
          <xdr:col>0</xdr:col>
          <xdr:colOff>9525</xdr:colOff>
          <xdr:row>525</xdr:row>
          <xdr:rowOff>104775</xdr:rowOff>
        </xdr:to>
        <xdr:sp macro="" textlink="">
          <xdr:nvSpPr>
            <xdr:cNvPr id="3928" name="Check Box 1880" hidden="1">
              <a:extLst>
                <a:ext uri="{63B3BB69-23CF-44E3-9099-C40C66FF867C}">
                  <a14:compatExt spid="_x0000_s3928"/>
                </a:ext>
                <a:ext uri="{FF2B5EF4-FFF2-40B4-BE49-F238E27FC236}">
                  <a16:creationId xmlns:a16="http://schemas.microsoft.com/office/drawing/2014/main" id="{00000000-0008-0000-0900-00005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524</xdr:row>
          <xdr:rowOff>0</xdr:rowOff>
        </xdr:from>
        <xdr:to>
          <xdr:col>0</xdr:col>
          <xdr:colOff>9525</xdr:colOff>
          <xdr:row>525</xdr:row>
          <xdr:rowOff>104775</xdr:rowOff>
        </xdr:to>
        <xdr:sp macro="" textlink="">
          <xdr:nvSpPr>
            <xdr:cNvPr id="3929" name="Check Box 1881" hidden="1">
              <a:extLst>
                <a:ext uri="{63B3BB69-23CF-44E3-9099-C40C66FF867C}">
                  <a14:compatExt spid="_x0000_s3929"/>
                </a:ext>
                <a:ext uri="{FF2B5EF4-FFF2-40B4-BE49-F238E27FC236}">
                  <a16:creationId xmlns:a16="http://schemas.microsoft.com/office/drawing/2014/main" id="{00000000-0008-0000-0900-00005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526</xdr:row>
          <xdr:rowOff>0</xdr:rowOff>
        </xdr:from>
        <xdr:to>
          <xdr:col>0</xdr:col>
          <xdr:colOff>9525</xdr:colOff>
          <xdr:row>527</xdr:row>
          <xdr:rowOff>104775</xdr:rowOff>
        </xdr:to>
        <xdr:sp macro="" textlink="">
          <xdr:nvSpPr>
            <xdr:cNvPr id="3930" name="Check Box 1882" hidden="1">
              <a:extLst>
                <a:ext uri="{63B3BB69-23CF-44E3-9099-C40C66FF867C}">
                  <a14:compatExt spid="_x0000_s3930"/>
                </a:ext>
                <a:ext uri="{FF2B5EF4-FFF2-40B4-BE49-F238E27FC236}">
                  <a16:creationId xmlns:a16="http://schemas.microsoft.com/office/drawing/2014/main" id="{00000000-0008-0000-0900-00005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526</xdr:row>
          <xdr:rowOff>0</xdr:rowOff>
        </xdr:from>
        <xdr:to>
          <xdr:col>0</xdr:col>
          <xdr:colOff>9525</xdr:colOff>
          <xdr:row>527</xdr:row>
          <xdr:rowOff>104775</xdr:rowOff>
        </xdr:to>
        <xdr:sp macro="" textlink="">
          <xdr:nvSpPr>
            <xdr:cNvPr id="3931" name="Check Box 1883" hidden="1">
              <a:extLst>
                <a:ext uri="{63B3BB69-23CF-44E3-9099-C40C66FF867C}">
                  <a14:compatExt spid="_x0000_s3931"/>
                </a:ext>
                <a:ext uri="{FF2B5EF4-FFF2-40B4-BE49-F238E27FC236}">
                  <a16:creationId xmlns:a16="http://schemas.microsoft.com/office/drawing/2014/main" id="{00000000-0008-0000-0900-00005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526</xdr:row>
          <xdr:rowOff>0</xdr:rowOff>
        </xdr:from>
        <xdr:to>
          <xdr:col>0</xdr:col>
          <xdr:colOff>9525</xdr:colOff>
          <xdr:row>527</xdr:row>
          <xdr:rowOff>104775</xdr:rowOff>
        </xdr:to>
        <xdr:sp macro="" textlink="">
          <xdr:nvSpPr>
            <xdr:cNvPr id="3932" name="Check Box 1884" hidden="1">
              <a:extLst>
                <a:ext uri="{63B3BB69-23CF-44E3-9099-C40C66FF867C}">
                  <a14:compatExt spid="_x0000_s3932"/>
                </a:ext>
                <a:ext uri="{FF2B5EF4-FFF2-40B4-BE49-F238E27FC236}">
                  <a16:creationId xmlns:a16="http://schemas.microsoft.com/office/drawing/2014/main" id="{00000000-0008-0000-0900-00005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526</xdr:row>
          <xdr:rowOff>0</xdr:rowOff>
        </xdr:from>
        <xdr:to>
          <xdr:col>0</xdr:col>
          <xdr:colOff>9525</xdr:colOff>
          <xdr:row>527</xdr:row>
          <xdr:rowOff>104775</xdr:rowOff>
        </xdr:to>
        <xdr:sp macro="" textlink="">
          <xdr:nvSpPr>
            <xdr:cNvPr id="3933" name="Check Box 1885" hidden="1">
              <a:extLst>
                <a:ext uri="{63B3BB69-23CF-44E3-9099-C40C66FF867C}">
                  <a14:compatExt spid="_x0000_s3933"/>
                </a:ext>
                <a:ext uri="{FF2B5EF4-FFF2-40B4-BE49-F238E27FC236}">
                  <a16:creationId xmlns:a16="http://schemas.microsoft.com/office/drawing/2014/main" id="{00000000-0008-0000-0900-00005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527</xdr:row>
          <xdr:rowOff>0</xdr:rowOff>
        </xdr:from>
        <xdr:to>
          <xdr:col>0</xdr:col>
          <xdr:colOff>9525</xdr:colOff>
          <xdr:row>528</xdr:row>
          <xdr:rowOff>104775</xdr:rowOff>
        </xdr:to>
        <xdr:sp macro="" textlink="">
          <xdr:nvSpPr>
            <xdr:cNvPr id="3934" name="Check Box 1886" hidden="1">
              <a:extLst>
                <a:ext uri="{63B3BB69-23CF-44E3-9099-C40C66FF867C}">
                  <a14:compatExt spid="_x0000_s3934"/>
                </a:ext>
                <a:ext uri="{FF2B5EF4-FFF2-40B4-BE49-F238E27FC236}">
                  <a16:creationId xmlns:a16="http://schemas.microsoft.com/office/drawing/2014/main" id="{00000000-0008-0000-0900-00005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527</xdr:row>
          <xdr:rowOff>0</xdr:rowOff>
        </xdr:from>
        <xdr:to>
          <xdr:col>0</xdr:col>
          <xdr:colOff>9525</xdr:colOff>
          <xdr:row>528</xdr:row>
          <xdr:rowOff>104775</xdr:rowOff>
        </xdr:to>
        <xdr:sp macro="" textlink="">
          <xdr:nvSpPr>
            <xdr:cNvPr id="3935" name="Check Box 1887" hidden="1">
              <a:extLst>
                <a:ext uri="{63B3BB69-23CF-44E3-9099-C40C66FF867C}">
                  <a14:compatExt spid="_x0000_s3935"/>
                </a:ext>
                <a:ext uri="{FF2B5EF4-FFF2-40B4-BE49-F238E27FC236}">
                  <a16:creationId xmlns:a16="http://schemas.microsoft.com/office/drawing/2014/main" id="{00000000-0008-0000-0900-00005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529</xdr:row>
          <xdr:rowOff>0</xdr:rowOff>
        </xdr:from>
        <xdr:to>
          <xdr:col>0</xdr:col>
          <xdr:colOff>9525</xdr:colOff>
          <xdr:row>530</xdr:row>
          <xdr:rowOff>104775</xdr:rowOff>
        </xdr:to>
        <xdr:sp macro="" textlink="">
          <xdr:nvSpPr>
            <xdr:cNvPr id="3936" name="Check Box 1888" hidden="1">
              <a:extLst>
                <a:ext uri="{63B3BB69-23CF-44E3-9099-C40C66FF867C}">
                  <a14:compatExt spid="_x0000_s3936"/>
                </a:ext>
                <a:ext uri="{FF2B5EF4-FFF2-40B4-BE49-F238E27FC236}">
                  <a16:creationId xmlns:a16="http://schemas.microsoft.com/office/drawing/2014/main" id="{00000000-0008-0000-0900-00006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529</xdr:row>
          <xdr:rowOff>0</xdr:rowOff>
        </xdr:from>
        <xdr:to>
          <xdr:col>0</xdr:col>
          <xdr:colOff>9525</xdr:colOff>
          <xdr:row>530</xdr:row>
          <xdr:rowOff>104775</xdr:rowOff>
        </xdr:to>
        <xdr:sp macro="" textlink="">
          <xdr:nvSpPr>
            <xdr:cNvPr id="3937" name="Check Box 1889" hidden="1">
              <a:extLst>
                <a:ext uri="{63B3BB69-23CF-44E3-9099-C40C66FF867C}">
                  <a14:compatExt spid="_x0000_s3937"/>
                </a:ext>
                <a:ext uri="{FF2B5EF4-FFF2-40B4-BE49-F238E27FC236}">
                  <a16:creationId xmlns:a16="http://schemas.microsoft.com/office/drawing/2014/main" id="{00000000-0008-0000-0900-00006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529</xdr:row>
          <xdr:rowOff>0</xdr:rowOff>
        </xdr:from>
        <xdr:to>
          <xdr:col>0</xdr:col>
          <xdr:colOff>9525</xdr:colOff>
          <xdr:row>530</xdr:row>
          <xdr:rowOff>104775</xdr:rowOff>
        </xdr:to>
        <xdr:sp macro="" textlink="">
          <xdr:nvSpPr>
            <xdr:cNvPr id="3938" name="Check Box 1890" hidden="1">
              <a:extLst>
                <a:ext uri="{63B3BB69-23CF-44E3-9099-C40C66FF867C}">
                  <a14:compatExt spid="_x0000_s3938"/>
                </a:ext>
                <a:ext uri="{FF2B5EF4-FFF2-40B4-BE49-F238E27FC236}">
                  <a16:creationId xmlns:a16="http://schemas.microsoft.com/office/drawing/2014/main" id="{00000000-0008-0000-0900-00006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529</xdr:row>
          <xdr:rowOff>0</xdr:rowOff>
        </xdr:from>
        <xdr:to>
          <xdr:col>0</xdr:col>
          <xdr:colOff>9525</xdr:colOff>
          <xdr:row>530</xdr:row>
          <xdr:rowOff>104775</xdr:rowOff>
        </xdr:to>
        <xdr:sp macro="" textlink="">
          <xdr:nvSpPr>
            <xdr:cNvPr id="3939" name="Check Box 1891" hidden="1">
              <a:extLst>
                <a:ext uri="{63B3BB69-23CF-44E3-9099-C40C66FF867C}">
                  <a14:compatExt spid="_x0000_s3939"/>
                </a:ext>
                <a:ext uri="{FF2B5EF4-FFF2-40B4-BE49-F238E27FC236}">
                  <a16:creationId xmlns:a16="http://schemas.microsoft.com/office/drawing/2014/main" id="{00000000-0008-0000-0900-00006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530</xdr:row>
          <xdr:rowOff>0</xdr:rowOff>
        </xdr:from>
        <xdr:to>
          <xdr:col>0</xdr:col>
          <xdr:colOff>9525</xdr:colOff>
          <xdr:row>531</xdr:row>
          <xdr:rowOff>104775</xdr:rowOff>
        </xdr:to>
        <xdr:sp macro="" textlink="">
          <xdr:nvSpPr>
            <xdr:cNvPr id="3940" name="Check Box 1892" hidden="1">
              <a:extLst>
                <a:ext uri="{63B3BB69-23CF-44E3-9099-C40C66FF867C}">
                  <a14:compatExt spid="_x0000_s3940"/>
                </a:ext>
                <a:ext uri="{FF2B5EF4-FFF2-40B4-BE49-F238E27FC236}">
                  <a16:creationId xmlns:a16="http://schemas.microsoft.com/office/drawing/2014/main" id="{00000000-0008-0000-0900-00006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530</xdr:row>
          <xdr:rowOff>0</xdr:rowOff>
        </xdr:from>
        <xdr:to>
          <xdr:col>0</xdr:col>
          <xdr:colOff>9525</xdr:colOff>
          <xdr:row>531</xdr:row>
          <xdr:rowOff>104775</xdr:rowOff>
        </xdr:to>
        <xdr:sp macro="" textlink="">
          <xdr:nvSpPr>
            <xdr:cNvPr id="3941" name="Check Box 1893" hidden="1">
              <a:extLst>
                <a:ext uri="{63B3BB69-23CF-44E3-9099-C40C66FF867C}">
                  <a14:compatExt spid="_x0000_s3941"/>
                </a:ext>
                <a:ext uri="{FF2B5EF4-FFF2-40B4-BE49-F238E27FC236}">
                  <a16:creationId xmlns:a16="http://schemas.microsoft.com/office/drawing/2014/main" id="{00000000-0008-0000-0900-00006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532</xdr:row>
          <xdr:rowOff>0</xdr:rowOff>
        </xdr:from>
        <xdr:to>
          <xdr:col>0</xdr:col>
          <xdr:colOff>9525</xdr:colOff>
          <xdr:row>533</xdr:row>
          <xdr:rowOff>104775</xdr:rowOff>
        </xdr:to>
        <xdr:sp macro="" textlink="">
          <xdr:nvSpPr>
            <xdr:cNvPr id="3942" name="Check Box 1894" hidden="1">
              <a:extLst>
                <a:ext uri="{63B3BB69-23CF-44E3-9099-C40C66FF867C}">
                  <a14:compatExt spid="_x0000_s3942"/>
                </a:ext>
                <a:ext uri="{FF2B5EF4-FFF2-40B4-BE49-F238E27FC236}">
                  <a16:creationId xmlns:a16="http://schemas.microsoft.com/office/drawing/2014/main" id="{00000000-0008-0000-0900-00006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532</xdr:row>
          <xdr:rowOff>0</xdr:rowOff>
        </xdr:from>
        <xdr:to>
          <xdr:col>0</xdr:col>
          <xdr:colOff>9525</xdr:colOff>
          <xdr:row>533</xdr:row>
          <xdr:rowOff>104775</xdr:rowOff>
        </xdr:to>
        <xdr:sp macro="" textlink="">
          <xdr:nvSpPr>
            <xdr:cNvPr id="3943" name="Check Box 1895" hidden="1">
              <a:extLst>
                <a:ext uri="{63B3BB69-23CF-44E3-9099-C40C66FF867C}">
                  <a14:compatExt spid="_x0000_s3943"/>
                </a:ext>
                <a:ext uri="{FF2B5EF4-FFF2-40B4-BE49-F238E27FC236}">
                  <a16:creationId xmlns:a16="http://schemas.microsoft.com/office/drawing/2014/main" id="{00000000-0008-0000-0900-00006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532</xdr:row>
          <xdr:rowOff>0</xdr:rowOff>
        </xdr:from>
        <xdr:to>
          <xdr:col>0</xdr:col>
          <xdr:colOff>9525</xdr:colOff>
          <xdr:row>533</xdr:row>
          <xdr:rowOff>104775</xdr:rowOff>
        </xdr:to>
        <xdr:sp macro="" textlink="">
          <xdr:nvSpPr>
            <xdr:cNvPr id="3944" name="Check Box 1896" hidden="1">
              <a:extLst>
                <a:ext uri="{63B3BB69-23CF-44E3-9099-C40C66FF867C}">
                  <a14:compatExt spid="_x0000_s3944"/>
                </a:ext>
                <a:ext uri="{FF2B5EF4-FFF2-40B4-BE49-F238E27FC236}">
                  <a16:creationId xmlns:a16="http://schemas.microsoft.com/office/drawing/2014/main" id="{00000000-0008-0000-0900-00006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532</xdr:row>
          <xdr:rowOff>0</xdr:rowOff>
        </xdr:from>
        <xdr:to>
          <xdr:col>0</xdr:col>
          <xdr:colOff>9525</xdr:colOff>
          <xdr:row>533</xdr:row>
          <xdr:rowOff>104775</xdr:rowOff>
        </xdr:to>
        <xdr:sp macro="" textlink="">
          <xdr:nvSpPr>
            <xdr:cNvPr id="3945" name="Check Box 1897" hidden="1">
              <a:extLst>
                <a:ext uri="{63B3BB69-23CF-44E3-9099-C40C66FF867C}">
                  <a14:compatExt spid="_x0000_s3945"/>
                </a:ext>
                <a:ext uri="{FF2B5EF4-FFF2-40B4-BE49-F238E27FC236}">
                  <a16:creationId xmlns:a16="http://schemas.microsoft.com/office/drawing/2014/main" id="{00000000-0008-0000-0900-00006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533</xdr:row>
          <xdr:rowOff>0</xdr:rowOff>
        </xdr:from>
        <xdr:to>
          <xdr:col>0</xdr:col>
          <xdr:colOff>9525</xdr:colOff>
          <xdr:row>534</xdr:row>
          <xdr:rowOff>104775</xdr:rowOff>
        </xdr:to>
        <xdr:sp macro="" textlink="">
          <xdr:nvSpPr>
            <xdr:cNvPr id="3946" name="Check Box 1898" hidden="1">
              <a:extLst>
                <a:ext uri="{63B3BB69-23CF-44E3-9099-C40C66FF867C}">
                  <a14:compatExt spid="_x0000_s3946"/>
                </a:ext>
                <a:ext uri="{FF2B5EF4-FFF2-40B4-BE49-F238E27FC236}">
                  <a16:creationId xmlns:a16="http://schemas.microsoft.com/office/drawing/2014/main" id="{00000000-0008-0000-0900-00006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533</xdr:row>
          <xdr:rowOff>0</xdr:rowOff>
        </xdr:from>
        <xdr:to>
          <xdr:col>0</xdr:col>
          <xdr:colOff>9525</xdr:colOff>
          <xdr:row>534</xdr:row>
          <xdr:rowOff>104775</xdr:rowOff>
        </xdr:to>
        <xdr:sp macro="" textlink="">
          <xdr:nvSpPr>
            <xdr:cNvPr id="3947" name="Check Box 1899" hidden="1">
              <a:extLst>
                <a:ext uri="{63B3BB69-23CF-44E3-9099-C40C66FF867C}">
                  <a14:compatExt spid="_x0000_s3947"/>
                </a:ext>
                <a:ext uri="{FF2B5EF4-FFF2-40B4-BE49-F238E27FC236}">
                  <a16:creationId xmlns:a16="http://schemas.microsoft.com/office/drawing/2014/main" id="{00000000-0008-0000-0900-00006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535</xdr:row>
          <xdr:rowOff>0</xdr:rowOff>
        </xdr:from>
        <xdr:to>
          <xdr:col>0</xdr:col>
          <xdr:colOff>9525</xdr:colOff>
          <xdr:row>536</xdr:row>
          <xdr:rowOff>104775</xdr:rowOff>
        </xdr:to>
        <xdr:sp macro="" textlink="">
          <xdr:nvSpPr>
            <xdr:cNvPr id="3948" name="Check Box 1900" hidden="1">
              <a:extLst>
                <a:ext uri="{63B3BB69-23CF-44E3-9099-C40C66FF867C}">
                  <a14:compatExt spid="_x0000_s3948"/>
                </a:ext>
                <a:ext uri="{FF2B5EF4-FFF2-40B4-BE49-F238E27FC236}">
                  <a16:creationId xmlns:a16="http://schemas.microsoft.com/office/drawing/2014/main" id="{00000000-0008-0000-0900-00006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535</xdr:row>
          <xdr:rowOff>0</xdr:rowOff>
        </xdr:from>
        <xdr:to>
          <xdr:col>0</xdr:col>
          <xdr:colOff>9525</xdr:colOff>
          <xdr:row>536</xdr:row>
          <xdr:rowOff>104775</xdr:rowOff>
        </xdr:to>
        <xdr:sp macro="" textlink="">
          <xdr:nvSpPr>
            <xdr:cNvPr id="3949" name="Check Box 1901" hidden="1">
              <a:extLst>
                <a:ext uri="{63B3BB69-23CF-44E3-9099-C40C66FF867C}">
                  <a14:compatExt spid="_x0000_s3949"/>
                </a:ext>
                <a:ext uri="{FF2B5EF4-FFF2-40B4-BE49-F238E27FC236}">
                  <a16:creationId xmlns:a16="http://schemas.microsoft.com/office/drawing/2014/main" id="{00000000-0008-0000-0900-00006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535</xdr:row>
          <xdr:rowOff>0</xdr:rowOff>
        </xdr:from>
        <xdr:to>
          <xdr:col>0</xdr:col>
          <xdr:colOff>9525</xdr:colOff>
          <xdr:row>536</xdr:row>
          <xdr:rowOff>104775</xdr:rowOff>
        </xdr:to>
        <xdr:sp macro="" textlink="">
          <xdr:nvSpPr>
            <xdr:cNvPr id="3950" name="Check Box 1902" hidden="1">
              <a:extLst>
                <a:ext uri="{63B3BB69-23CF-44E3-9099-C40C66FF867C}">
                  <a14:compatExt spid="_x0000_s3950"/>
                </a:ext>
                <a:ext uri="{FF2B5EF4-FFF2-40B4-BE49-F238E27FC236}">
                  <a16:creationId xmlns:a16="http://schemas.microsoft.com/office/drawing/2014/main" id="{00000000-0008-0000-0900-00006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535</xdr:row>
          <xdr:rowOff>0</xdr:rowOff>
        </xdr:from>
        <xdr:to>
          <xdr:col>0</xdr:col>
          <xdr:colOff>9525</xdr:colOff>
          <xdr:row>536</xdr:row>
          <xdr:rowOff>104775</xdr:rowOff>
        </xdr:to>
        <xdr:sp macro="" textlink="">
          <xdr:nvSpPr>
            <xdr:cNvPr id="3951" name="Check Box 1903" hidden="1">
              <a:extLst>
                <a:ext uri="{63B3BB69-23CF-44E3-9099-C40C66FF867C}">
                  <a14:compatExt spid="_x0000_s3951"/>
                </a:ext>
                <a:ext uri="{FF2B5EF4-FFF2-40B4-BE49-F238E27FC236}">
                  <a16:creationId xmlns:a16="http://schemas.microsoft.com/office/drawing/2014/main" id="{00000000-0008-0000-0900-00006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536</xdr:row>
          <xdr:rowOff>0</xdr:rowOff>
        </xdr:from>
        <xdr:to>
          <xdr:col>0</xdr:col>
          <xdr:colOff>9525</xdr:colOff>
          <xdr:row>537</xdr:row>
          <xdr:rowOff>104775</xdr:rowOff>
        </xdr:to>
        <xdr:sp macro="" textlink="">
          <xdr:nvSpPr>
            <xdr:cNvPr id="3952" name="Check Box 1904" hidden="1">
              <a:extLst>
                <a:ext uri="{63B3BB69-23CF-44E3-9099-C40C66FF867C}">
                  <a14:compatExt spid="_x0000_s3952"/>
                </a:ext>
                <a:ext uri="{FF2B5EF4-FFF2-40B4-BE49-F238E27FC236}">
                  <a16:creationId xmlns:a16="http://schemas.microsoft.com/office/drawing/2014/main" id="{00000000-0008-0000-0900-00007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536</xdr:row>
          <xdr:rowOff>0</xdr:rowOff>
        </xdr:from>
        <xdr:to>
          <xdr:col>0</xdr:col>
          <xdr:colOff>9525</xdr:colOff>
          <xdr:row>537</xdr:row>
          <xdr:rowOff>104775</xdr:rowOff>
        </xdr:to>
        <xdr:sp macro="" textlink="">
          <xdr:nvSpPr>
            <xdr:cNvPr id="3953" name="Check Box 1905" hidden="1">
              <a:extLst>
                <a:ext uri="{63B3BB69-23CF-44E3-9099-C40C66FF867C}">
                  <a14:compatExt spid="_x0000_s3953"/>
                </a:ext>
                <a:ext uri="{FF2B5EF4-FFF2-40B4-BE49-F238E27FC236}">
                  <a16:creationId xmlns:a16="http://schemas.microsoft.com/office/drawing/2014/main" id="{00000000-0008-0000-0900-00007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538</xdr:row>
          <xdr:rowOff>0</xdr:rowOff>
        </xdr:from>
        <xdr:to>
          <xdr:col>0</xdr:col>
          <xdr:colOff>9525</xdr:colOff>
          <xdr:row>539</xdr:row>
          <xdr:rowOff>104775</xdr:rowOff>
        </xdr:to>
        <xdr:sp macro="" textlink="">
          <xdr:nvSpPr>
            <xdr:cNvPr id="3954" name="Check Box 1906" hidden="1">
              <a:extLst>
                <a:ext uri="{63B3BB69-23CF-44E3-9099-C40C66FF867C}">
                  <a14:compatExt spid="_x0000_s3954"/>
                </a:ext>
                <a:ext uri="{FF2B5EF4-FFF2-40B4-BE49-F238E27FC236}">
                  <a16:creationId xmlns:a16="http://schemas.microsoft.com/office/drawing/2014/main" id="{00000000-0008-0000-0900-00007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538</xdr:row>
          <xdr:rowOff>0</xdr:rowOff>
        </xdr:from>
        <xdr:to>
          <xdr:col>0</xdr:col>
          <xdr:colOff>9525</xdr:colOff>
          <xdr:row>539</xdr:row>
          <xdr:rowOff>104775</xdr:rowOff>
        </xdr:to>
        <xdr:sp macro="" textlink="">
          <xdr:nvSpPr>
            <xdr:cNvPr id="3955" name="Check Box 1907" hidden="1">
              <a:extLst>
                <a:ext uri="{63B3BB69-23CF-44E3-9099-C40C66FF867C}">
                  <a14:compatExt spid="_x0000_s3955"/>
                </a:ext>
                <a:ext uri="{FF2B5EF4-FFF2-40B4-BE49-F238E27FC236}">
                  <a16:creationId xmlns:a16="http://schemas.microsoft.com/office/drawing/2014/main" id="{00000000-0008-0000-0900-00007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538</xdr:row>
          <xdr:rowOff>0</xdr:rowOff>
        </xdr:from>
        <xdr:to>
          <xdr:col>0</xdr:col>
          <xdr:colOff>9525</xdr:colOff>
          <xdr:row>539</xdr:row>
          <xdr:rowOff>104775</xdr:rowOff>
        </xdr:to>
        <xdr:sp macro="" textlink="">
          <xdr:nvSpPr>
            <xdr:cNvPr id="3956" name="Check Box 1908" hidden="1">
              <a:extLst>
                <a:ext uri="{63B3BB69-23CF-44E3-9099-C40C66FF867C}">
                  <a14:compatExt spid="_x0000_s3956"/>
                </a:ext>
                <a:ext uri="{FF2B5EF4-FFF2-40B4-BE49-F238E27FC236}">
                  <a16:creationId xmlns:a16="http://schemas.microsoft.com/office/drawing/2014/main" id="{00000000-0008-0000-0900-00007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538</xdr:row>
          <xdr:rowOff>0</xdr:rowOff>
        </xdr:from>
        <xdr:to>
          <xdr:col>0</xdr:col>
          <xdr:colOff>9525</xdr:colOff>
          <xdr:row>539</xdr:row>
          <xdr:rowOff>104775</xdr:rowOff>
        </xdr:to>
        <xdr:sp macro="" textlink="">
          <xdr:nvSpPr>
            <xdr:cNvPr id="3957" name="Check Box 1909" hidden="1">
              <a:extLst>
                <a:ext uri="{63B3BB69-23CF-44E3-9099-C40C66FF867C}">
                  <a14:compatExt spid="_x0000_s3957"/>
                </a:ext>
                <a:ext uri="{FF2B5EF4-FFF2-40B4-BE49-F238E27FC236}">
                  <a16:creationId xmlns:a16="http://schemas.microsoft.com/office/drawing/2014/main" id="{00000000-0008-0000-0900-00007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539</xdr:row>
          <xdr:rowOff>0</xdr:rowOff>
        </xdr:from>
        <xdr:to>
          <xdr:col>0</xdr:col>
          <xdr:colOff>9525</xdr:colOff>
          <xdr:row>540</xdr:row>
          <xdr:rowOff>104775</xdr:rowOff>
        </xdr:to>
        <xdr:sp macro="" textlink="">
          <xdr:nvSpPr>
            <xdr:cNvPr id="3958" name="Check Box 1910" hidden="1">
              <a:extLst>
                <a:ext uri="{63B3BB69-23CF-44E3-9099-C40C66FF867C}">
                  <a14:compatExt spid="_x0000_s3958"/>
                </a:ext>
                <a:ext uri="{FF2B5EF4-FFF2-40B4-BE49-F238E27FC236}">
                  <a16:creationId xmlns:a16="http://schemas.microsoft.com/office/drawing/2014/main" id="{00000000-0008-0000-0900-00007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539</xdr:row>
          <xdr:rowOff>0</xdr:rowOff>
        </xdr:from>
        <xdr:to>
          <xdr:col>0</xdr:col>
          <xdr:colOff>9525</xdr:colOff>
          <xdr:row>540</xdr:row>
          <xdr:rowOff>104775</xdr:rowOff>
        </xdr:to>
        <xdr:sp macro="" textlink="">
          <xdr:nvSpPr>
            <xdr:cNvPr id="3959" name="Check Box 1911" hidden="1">
              <a:extLst>
                <a:ext uri="{63B3BB69-23CF-44E3-9099-C40C66FF867C}">
                  <a14:compatExt spid="_x0000_s3959"/>
                </a:ext>
                <a:ext uri="{FF2B5EF4-FFF2-40B4-BE49-F238E27FC236}">
                  <a16:creationId xmlns:a16="http://schemas.microsoft.com/office/drawing/2014/main" id="{00000000-0008-0000-0900-00007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541</xdr:row>
          <xdr:rowOff>0</xdr:rowOff>
        </xdr:from>
        <xdr:to>
          <xdr:col>0</xdr:col>
          <xdr:colOff>9525</xdr:colOff>
          <xdr:row>542</xdr:row>
          <xdr:rowOff>104775</xdr:rowOff>
        </xdr:to>
        <xdr:sp macro="" textlink="">
          <xdr:nvSpPr>
            <xdr:cNvPr id="3960" name="Check Box 1912" hidden="1">
              <a:extLst>
                <a:ext uri="{63B3BB69-23CF-44E3-9099-C40C66FF867C}">
                  <a14:compatExt spid="_x0000_s3960"/>
                </a:ext>
                <a:ext uri="{FF2B5EF4-FFF2-40B4-BE49-F238E27FC236}">
                  <a16:creationId xmlns:a16="http://schemas.microsoft.com/office/drawing/2014/main" id="{00000000-0008-0000-0900-00007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541</xdr:row>
          <xdr:rowOff>0</xdr:rowOff>
        </xdr:from>
        <xdr:to>
          <xdr:col>0</xdr:col>
          <xdr:colOff>9525</xdr:colOff>
          <xdr:row>542</xdr:row>
          <xdr:rowOff>104775</xdr:rowOff>
        </xdr:to>
        <xdr:sp macro="" textlink="">
          <xdr:nvSpPr>
            <xdr:cNvPr id="3961" name="Check Box 1913" hidden="1">
              <a:extLst>
                <a:ext uri="{63B3BB69-23CF-44E3-9099-C40C66FF867C}">
                  <a14:compatExt spid="_x0000_s3961"/>
                </a:ext>
                <a:ext uri="{FF2B5EF4-FFF2-40B4-BE49-F238E27FC236}">
                  <a16:creationId xmlns:a16="http://schemas.microsoft.com/office/drawing/2014/main" id="{00000000-0008-0000-0900-00007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541</xdr:row>
          <xdr:rowOff>0</xdr:rowOff>
        </xdr:from>
        <xdr:to>
          <xdr:col>0</xdr:col>
          <xdr:colOff>9525</xdr:colOff>
          <xdr:row>542</xdr:row>
          <xdr:rowOff>104775</xdr:rowOff>
        </xdr:to>
        <xdr:sp macro="" textlink="">
          <xdr:nvSpPr>
            <xdr:cNvPr id="3962" name="Check Box 1914" hidden="1">
              <a:extLst>
                <a:ext uri="{63B3BB69-23CF-44E3-9099-C40C66FF867C}">
                  <a14:compatExt spid="_x0000_s3962"/>
                </a:ext>
                <a:ext uri="{FF2B5EF4-FFF2-40B4-BE49-F238E27FC236}">
                  <a16:creationId xmlns:a16="http://schemas.microsoft.com/office/drawing/2014/main" id="{00000000-0008-0000-0900-00007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541</xdr:row>
          <xdr:rowOff>0</xdr:rowOff>
        </xdr:from>
        <xdr:to>
          <xdr:col>0</xdr:col>
          <xdr:colOff>9525</xdr:colOff>
          <xdr:row>542</xdr:row>
          <xdr:rowOff>104775</xdr:rowOff>
        </xdr:to>
        <xdr:sp macro="" textlink="">
          <xdr:nvSpPr>
            <xdr:cNvPr id="3963" name="Check Box 1915" hidden="1">
              <a:extLst>
                <a:ext uri="{63B3BB69-23CF-44E3-9099-C40C66FF867C}">
                  <a14:compatExt spid="_x0000_s3963"/>
                </a:ext>
                <a:ext uri="{FF2B5EF4-FFF2-40B4-BE49-F238E27FC236}">
                  <a16:creationId xmlns:a16="http://schemas.microsoft.com/office/drawing/2014/main" id="{00000000-0008-0000-0900-00007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542</xdr:row>
          <xdr:rowOff>0</xdr:rowOff>
        </xdr:from>
        <xdr:to>
          <xdr:col>0</xdr:col>
          <xdr:colOff>9525</xdr:colOff>
          <xdr:row>543</xdr:row>
          <xdr:rowOff>104775</xdr:rowOff>
        </xdr:to>
        <xdr:sp macro="" textlink="">
          <xdr:nvSpPr>
            <xdr:cNvPr id="3964" name="Check Box 1916" hidden="1">
              <a:extLst>
                <a:ext uri="{63B3BB69-23CF-44E3-9099-C40C66FF867C}">
                  <a14:compatExt spid="_x0000_s3964"/>
                </a:ext>
                <a:ext uri="{FF2B5EF4-FFF2-40B4-BE49-F238E27FC236}">
                  <a16:creationId xmlns:a16="http://schemas.microsoft.com/office/drawing/2014/main" id="{00000000-0008-0000-0900-00007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542</xdr:row>
          <xdr:rowOff>0</xdr:rowOff>
        </xdr:from>
        <xdr:to>
          <xdr:col>0</xdr:col>
          <xdr:colOff>9525</xdr:colOff>
          <xdr:row>543</xdr:row>
          <xdr:rowOff>104775</xdr:rowOff>
        </xdr:to>
        <xdr:sp macro="" textlink="">
          <xdr:nvSpPr>
            <xdr:cNvPr id="3965" name="Check Box 1917" hidden="1">
              <a:extLst>
                <a:ext uri="{63B3BB69-23CF-44E3-9099-C40C66FF867C}">
                  <a14:compatExt spid="_x0000_s3965"/>
                </a:ext>
                <a:ext uri="{FF2B5EF4-FFF2-40B4-BE49-F238E27FC236}">
                  <a16:creationId xmlns:a16="http://schemas.microsoft.com/office/drawing/2014/main" id="{00000000-0008-0000-0900-00007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544</xdr:row>
          <xdr:rowOff>0</xdr:rowOff>
        </xdr:from>
        <xdr:to>
          <xdr:col>0</xdr:col>
          <xdr:colOff>9525</xdr:colOff>
          <xdr:row>545</xdr:row>
          <xdr:rowOff>104775</xdr:rowOff>
        </xdr:to>
        <xdr:sp macro="" textlink="">
          <xdr:nvSpPr>
            <xdr:cNvPr id="3966" name="Check Box 1918" hidden="1">
              <a:extLst>
                <a:ext uri="{63B3BB69-23CF-44E3-9099-C40C66FF867C}">
                  <a14:compatExt spid="_x0000_s3966"/>
                </a:ext>
                <a:ext uri="{FF2B5EF4-FFF2-40B4-BE49-F238E27FC236}">
                  <a16:creationId xmlns:a16="http://schemas.microsoft.com/office/drawing/2014/main" id="{00000000-0008-0000-0900-00007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544</xdr:row>
          <xdr:rowOff>0</xdr:rowOff>
        </xdr:from>
        <xdr:to>
          <xdr:col>0</xdr:col>
          <xdr:colOff>9525</xdr:colOff>
          <xdr:row>545</xdr:row>
          <xdr:rowOff>104775</xdr:rowOff>
        </xdr:to>
        <xdr:sp macro="" textlink="">
          <xdr:nvSpPr>
            <xdr:cNvPr id="3967" name="Check Box 1919" hidden="1">
              <a:extLst>
                <a:ext uri="{63B3BB69-23CF-44E3-9099-C40C66FF867C}">
                  <a14:compatExt spid="_x0000_s3967"/>
                </a:ext>
                <a:ext uri="{FF2B5EF4-FFF2-40B4-BE49-F238E27FC236}">
                  <a16:creationId xmlns:a16="http://schemas.microsoft.com/office/drawing/2014/main" id="{00000000-0008-0000-0900-00007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544</xdr:row>
          <xdr:rowOff>0</xdr:rowOff>
        </xdr:from>
        <xdr:to>
          <xdr:col>0</xdr:col>
          <xdr:colOff>9525</xdr:colOff>
          <xdr:row>545</xdr:row>
          <xdr:rowOff>104775</xdr:rowOff>
        </xdr:to>
        <xdr:sp macro="" textlink="">
          <xdr:nvSpPr>
            <xdr:cNvPr id="3968" name="Check Box 1920" hidden="1">
              <a:extLst>
                <a:ext uri="{63B3BB69-23CF-44E3-9099-C40C66FF867C}">
                  <a14:compatExt spid="_x0000_s3968"/>
                </a:ext>
                <a:ext uri="{FF2B5EF4-FFF2-40B4-BE49-F238E27FC236}">
                  <a16:creationId xmlns:a16="http://schemas.microsoft.com/office/drawing/2014/main" id="{00000000-0008-0000-0900-00008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544</xdr:row>
          <xdr:rowOff>0</xdr:rowOff>
        </xdr:from>
        <xdr:to>
          <xdr:col>0</xdr:col>
          <xdr:colOff>9525</xdr:colOff>
          <xdr:row>545</xdr:row>
          <xdr:rowOff>104775</xdr:rowOff>
        </xdr:to>
        <xdr:sp macro="" textlink="">
          <xdr:nvSpPr>
            <xdr:cNvPr id="3969" name="Check Box 1921" hidden="1">
              <a:extLst>
                <a:ext uri="{63B3BB69-23CF-44E3-9099-C40C66FF867C}">
                  <a14:compatExt spid="_x0000_s3969"/>
                </a:ext>
                <a:ext uri="{FF2B5EF4-FFF2-40B4-BE49-F238E27FC236}">
                  <a16:creationId xmlns:a16="http://schemas.microsoft.com/office/drawing/2014/main" id="{00000000-0008-0000-0900-00008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545</xdr:row>
          <xdr:rowOff>0</xdr:rowOff>
        </xdr:from>
        <xdr:to>
          <xdr:col>0</xdr:col>
          <xdr:colOff>9525</xdr:colOff>
          <xdr:row>546</xdr:row>
          <xdr:rowOff>104775</xdr:rowOff>
        </xdr:to>
        <xdr:sp macro="" textlink="">
          <xdr:nvSpPr>
            <xdr:cNvPr id="3970" name="Check Box 1922" hidden="1">
              <a:extLst>
                <a:ext uri="{63B3BB69-23CF-44E3-9099-C40C66FF867C}">
                  <a14:compatExt spid="_x0000_s3970"/>
                </a:ext>
                <a:ext uri="{FF2B5EF4-FFF2-40B4-BE49-F238E27FC236}">
                  <a16:creationId xmlns:a16="http://schemas.microsoft.com/office/drawing/2014/main" id="{00000000-0008-0000-0900-00008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545</xdr:row>
          <xdr:rowOff>0</xdr:rowOff>
        </xdr:from>
        <xdr:to>
          <xdr:col>0</xdr:col>
          <xdr:colOff>9525</xdr:colOff>
          <xdr:row>546</xdr:row>
          <xdr:rowOff>104775</xdr:rowOff>
        </xdr:to>
        <xdr:sp macro="" textlink="">
          <xdr:nvSpPr>
            <xdr:cNvPr id="3971" name="Check Box 1923" hidden="1">
              <a:extLst>
                <a:ext uri="{63B3BB69-23CF-44E3-9099-C40C66FF867C}">
                  <a14:compatExt spid="_x0000_s3971"/>
                </a:ext>
                <a:ext uri="{FF2B5EF4-FFF2-40B4-BE49-F238E27FC236}">
                  <a16:creationId xmlns:a16="http://schemas.microsoft.com/office/drawing/2014/main" id="{00000000-0008-0000-0900-00008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547</xdr:row>
          <xdr:rowOff>0</xdr:rowOff>
        </xdr:from>
        <xdr:to>
          <xdr:col>0</xdr:col>
          <xdr:colOff>9525</xdr:colOff>
          <xdr:row>548</xdr:row>
          <xdr:rowOff>104775</xdr:rowOff>
        </xdr:to>
        <xdr:sp macro="" textlink="">
          <xdr:nvSpPr>
            <xdr:cNvPr id="3972" name="Check Box 1924" hidden="1">
              <a:extLst>
                <a:ext uri="{63B3BB69-23CF-44E3-9099-C40C66FF867C}">
                  <a14:compatExt spid="_x0000_s3972"/>
                </a:ext>
                <a:ext uri="{FF2B5EF4-FFF2-40B4-BE49-F238E27FC236}">
                  <a16:creationId xmlns:a16="http://schemas.microsoft.com/office/drawing/2014/main" id="{00000000-0008-0000-0900-00008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547</xdr:row>
          <xdr:rowOff>0</xdr:rowOff>
        </xdr:from>
        <xdr:to>
          <xdr:col>0</xdr:col>
          <xdr:colOff>9525</xdr:colOff>
          <xdr:row>548</xdr:row>
          <xdr:rowOff>104775</xdr:rowOff>
        </xdr:to>
        <xdr:sp macro="" textlink="">
          <xdr:nvSpPr>
            <xdr:cNvPr id="3973" name="Check Box 1925" hidden="1">
              <a:extLst>
                <a:ext uri="{63B3BB69-23CF-44E3-9099-C40C66FF867C}">
                  <a14:compatExt spid="_x0000_s3973"/>
                </a:ext>
                <a:ext uri="{FF2B5EF4-FFF2-40B4-BE49-F238E27FC236}">
                  <a16:creationId xmlns:a16="http://schemas.microsoft.com/office/drawing/2014/main" id="{00000000-0008-0000-0900-00008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547</xdr:row>
          <xdr:rowOff>0</xdr:rowOff>
        </xdr:from>
        <xdr:to>
          <xdr:col>0</xdr:col>
          <xdr:colOff>9525</xdr:colOff>
          <xdr:row>548</xdr:row>
          <xdr:rowOff>104775</xdr:rowOff>
        </xdr:to>
        <xdr:sp macro="" textlink="">
          <xdr:nvSpPr>
            <xdr:cNvPr id="3974" name="Check Box 1926" hidden="1">
              <a:extLst>
                <a:ext uri="{63B3BB69-23CF-44E3-9099-C40C66FF867C}">
                  <a14:compatExt spid="_x0000_s3974"/>
                </a:ext>
                <a:ext uri="{FF2B5EF4-FFF2-40B4-BE49-F238E27FC236}">
                  <a16:creationId xmlns:a16="http://schemas.microsoft.com/office/drawing/2014/main" id="{00000000-0008-0000-0900-00008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547</xdr:row>
          <xdr:rowOff>0</xdr:rowOff>
        </xdr:from>
        <xdr:to>
          <xdr:col>0</xdr:col>
          <xdr:colOff>9525</xdr:colOff>
          <xdr:row>548</xdr:row>
          <xdr:rowOff>104775</xdr:rowOff>
        </xdr:to>
        <xdr:sp macro="" textlink="">
          <xdr:nvSpPr>
            <xdr:cNvPr id="3975" name="Check Box 1927" hidden="1">
              <a:extLst>
                <a:ext uri="{63B3BB69-23CF-44E3-9099-C40C66FF867C}">
                  <a14:compatExt spid="_x0000_s3975"/>
                </a:ext>
                <a:ext uri="{FF2B5EF4-FFF2-40B4-BE49-F238E27FC236}">
                  <a16:creationId xmlns:a16="http://schemas.microsoft.com/office/drawing/2014/main" id="{00000000-0008-0000-0900-00008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548</xdr:row>
          <xdr:rowOff>0</xdr:rowOff>
        </xdr:from>
        <xdr:to>
          <xdr:col>0</xdr:col>
          <xdr:colOff>9525</xdr:colOff>
          <xdr:row>549</xdr:row>
          <xdr:rowOff>104775</xdr:rowOff>
        </xdr:to>
        <xdr:sp macro="" textlink="">
          <xdr:nvSpPr>
            <xdr:cNvPr id="3976" name="Check Box 1928" hidden="1">
              <a:extLst>
                <a:ext uri="{63B3BB69-23CF-44E3-9099-C40C66FF867C}">
                  <a14:compatExt spid="_x0000_s3976"/>
                </a:ext>
                <a:ext uri="{FF2B5EF4-FFF2-40B4-BE49-F238E27FC236}">
                  <a16:creationId xmlns:a16="http://schemas.microsoft.com/office/drawing/2014/main" id="{00000000-0008-0000-0900-00008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548</xdr:row>
          <xdr:rowOff>0</xdr:rowOff>
        </xdr:from>
        <xdr:to>
          <xdr:col>0</xdr:col>
          <xdr:colOff>9525</xdr:colOff>
          <xdr:row>549</xdr:row>
          <xdr:rowOff>104775</xdr:rowOff>
        </xdr:to>
        <xdr:sp macro="" textlink="">
          <xdr:nvSpPr>
            <xdr:cNvPr id="3977" name="Check Box 1929" hidden="1">
              <a:extLst>
                <a:ext uri="{63B3BB69-23CF-44E3-9099-C40C66FF867C}">
                  <a14:compatExt spid="_x0000_s3977"/>
                </a:ext>
                <a:ext uri="{FF2B5EF4-FFF2-40B4-BE49-F238E27FC236}">
                  <a16:creationId xmlns:a16="http://schemas.microsoft.com/office/drawing/2014/main" id="{00000000-0008-0000-0900-00008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550</xdr:row>
          <xdr:rowOff>0</xdr:rowOff>
        </xdr:from>
        <xdr:to>
          <xdr:col>0</xdr:col>
          <xdr:colOff>9525</xdr:colOff>
          <xdr:row>551</xdr:row>
          <xdr:rowOff>104775</xdr:rowOff>
        </xdr:to>
        <xdr:sp macro="" textlink="">
          <xdr:nvSpPr>
            <xdr:cNvPr id="3978" name="Check Box 1930" hidden="1">
              <a:extLst>
                <a:ext uri="{63B3BB69-23CF-44E3-9099-C40C66FF867C}">
                  <a14:compatExt spid="_x0000_s3978"/>
                </a:ext>
                <a:ext uri="{FF2B5EF4-FFF2-40B4-BE49-F238E27FC236}">
                  <a16:creationId xmlns:a16="http://schemas.microsoft.com/office/drawing/2014/main" id="{00000000-0008-0000-0900-00008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550</xdr:row>
          <xdr:rowOff>0</xdr:rowOff>
        </xdr:from>
        <xdr:to>
          <xdr:col>0</xdr:col>
          <xdr:colOff>9525</xdr:colOff>
          <xdr:row>551</xdr:row>
          <xdr:rowOff>104775</xdr:rowOff>
        </xdr:to>
        <xdr:sp macro="" textlink="">
          <xdr:nvSpPr>
            <xdr:cNvPr id="3979" name="Check Box 1931" hidden="1">
              <a:extLst>
                <a:ext uri="{63B3BB69-23CF-44E3-9099-C40C66FF867C}">
                  <a14:compatExt spid="_x0000_s3979"/>
                </a:ext>
                <a:ext uri="{FF2B5EF4-FFF2-40B4-BE49-F238E27FC236}">
                  <a16:creationId xmlns:a16="http://schemas.microsoft.com/office/drawing/2014/main" id="{00000000-0008-0000-0900-00008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550</xdr:row>
          <xdr:rowOff>0</xdr:rowOff>
        </xdr:from>
        <xdr:to>
          <xdr:col>0</xdr:col>
          <xdr:colOff>9525</xdr:colOff>
          <xdr:row>551</xdr:row>
          <xdr:rowOff>104775</xdr:rowOff>
        </xdr:to>
        <xdr:sp macro="" textlink="">
          <xdr:nvSpPr>
            <xdr:cNvPr id="3980" name="Check Box 1932" hidden="1">
              <a:extLst>
                <a:ext uri="{63B3BB69-23CF-44E3-9099-C40C66FF867C}">
                  <a14:compatExt spid="_x0000_s3980"/>
                </a:ext>
                <a:ext uri="{FF2B5EF4-FFF2-40B4-BE49-F238E27FC236}">
                  <a16:creationId xmlns:a16="http://schemas.microsoft.com/office/drawing/2014/main" id="{00000000-0008-0000-0900-00008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550</xdr:row>
          <xdr:rowOff>0</xdr:rowOff>
        </xdr:from>
        <xdr:to>
          <xdr:col>0</xdr:col>
          <xdr:colOff>9525</xdr:colOff>
          <xdr:row>551</xdr:row>
          <xdr:rowOff>104775</xdr:rowOff>
        </xdr:to>
        <xdr:sp macro="" textlink="">
          <xdr:nvSpPr>
            <xdr:cNvPr id="3981" name="Check Box 1933" hidden="1">
              <a:extLst>
                <a:ext uri="{63B3BB69-23CF-44E3-9099-C40C66FF867C}">
                  <a14:compatExt spid="_x0000_s3981"/>
                </a:ext>
                <a:ext uri="{FF2B5EF4-FFF2-40B4-BE49-F238E27FC236}">
                  <a16:creationId xmlns:a16="http://schemas.microsoft.com/office/drawing/2014/main" id="{00000000-0008-0000-0900-00008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551</xdr:row>
          <xdr:rowOff>0</xdr:rowOff>
        </xdr:from>
        <xdr:to>
          <xdr:col>0</xdr:col>
          <xdr:colOff>9525</xdr:colOff>
          <xdr:row>552</xdr:row>
          <xdr:rowOff>104775</xdr:rowOff>
        </xdr:to>
        <xdr:sp macro="" textlink="">
          <xdr:nvSpPr>
            <xdr:cNvPr id="3982" name="Check Box 1934" hidden="1">
              <a:extLst>
                <a:ext uri="{63B3BB69-23CF-44E3-9099-C40C66FF867C}">
                  <a14:compatExt spid="_x0000_s3982"/>
                </a:ext>
                <a:ext uri="{FF2B5EF4-FFF2-40B4-BE49-F238E27FC236}">
                  <a16:creationId xmlns:a16="http://schemas.microsoft.com/office/drawing/2014/main" id="{00000000-0008-0000-0900-00008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551</xdr:row>
          <xdr:rowOff>0</xdr:rowOff>
        </xdr:from>
        <xdr:to>
          <xdr:col>0</xdr:col>
          <xdr:colOff>9525</xdr:colOff>
          <xdr:row>552</xdr:row>
          <xdr:rowOff>104775</xdr:rowOff>
        </xdr:to>
        <xdr:sp macro="" textlink="">
          <xdr:nvSpPr>
            <xdr:cNvPr id="3983" name="Check Box 1935" hidden="1">
              <a:extLst>
                <a:ext uri="{63B3BB69-23CF-44E3-9099-C40C66FF867C}">
                  <a14:compatExt spid="_x0000_s3983"/>
                </a:ext>
                <a:ext uri="{FF2B5EF4-FFF2-40B4-BE49-F238E27FC236}">
                  <a16:creationId xmlns:a16="http://schemas.microsoft.com/office/drawing/2014/main" id="{00000000-0008-0000-0900-00008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553</xdr:row>
          <xdr:rowOff>0</xdr:rowOff>
        </xdr:from>
        <xdr:to>
          <xdr:col>0</xdr:col>
          <xdr:colOff>9525</xdr:colOff>
          <xdr:row>554</xdr:row>
          <xdr:rowOff>104775</xdr:rowOff>
        </xdr:to>
        <xdr:sp macro="" textlink="">
          <xdr:nvSpPr>
            <xdr:cNvPr id="3984" name="Check Box 1936" hidden="1">
              <a:extLst>
                <a:ext uri="{63B3BB69-23CF-44E3-9099-C40C66FF867C}">
                  <a14:compatExt spid="_x0000_s3984"/>
                </a:ext>
                <a:ext uri="{FF2B5EF4-FFF2-40B4-BE49-F238E27FC236}">
                  <a16:creationId xmlns:a16="http://schemas.microsoft.com/office/drawing/2014/main" id="{00000000-0008-0000-0900-00009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553</xdr:row>
          <xdr:rowOff>0</xdr:rowOff>
        </xdr:from>
        <xdr:to>
          <xdr:col>0</xdr:col>
          <xdr:colOff>9525</xdr:colOff>
          <xdr:row>554</xdr:row>
          <xdr:rowOff>104775</xdr:rowOff>
        </xdr:to>
        <xdr:sp macro="" textlink="">
          <xdr:nvSpPr>
            <xdr:cNvPr id="3985" name="Check Box 1937" hidden="1">
              <a:extLst>
                <a:ext uri="{63B3BB69-23CF-44E3-9099-C40C66FF867C}">
                  <a14:compatExt spid="_x0000_s3985"/>
                </a:ext>
                <a:ext uri="{FF2B5EF4-FFF2-40B4-BE49-F238E27FC236}">
                  <a16:creationId xmlns:a16="http://schemas.microsoft.com/office/drawing/2014/main" id="{00000000-0008-0000-0900-00009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553</xdr:row>
          <xdr:rowOff>0</xdr:rowOff>
        </xdr:from>
        <xdr:to>
          <xdr:col>0</xdr:col>
          <xdr:colOff>9525</xdr:colOff>
          <xdr:row>554</xdr:row>
          <xdr:rowOff>104775</xdr:rowOff>
        </xdr:to>
        <xdr:sp macro="" textlink="">
          <xdr:nvSpPr>
            <xdr:cNvPr id="3986" name="Check Box 1938" hidden="1">
              <a:extLst>
                <a:ext uri="{63B3BB69-23CF-44E3-9099-C40C66FF867C}">
                  <a14:compatExt spid="_x0000_s3986"/>
                </a:ext>
                <a:ext uri="{FF2B5EF4-FFF2-40B4-BE49-F238E27FC236}">
                  <a16:creationId xmlns:a16="http://schemas.microsoft.com/office/drawing/2014/main" id="{00000000-0008-0000-0900-00009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553</xdr:row>
          <xdr:rowOff>0</xdr:rowOff>
        </xdr:from>
        <xdr:to>
          <xdr:col>0</xdr:col>
          <xdr:colOff>9525</xdr:colOff>
          <xdr:row>554</xdr:row>
          <xdr:rowOff>104775</xdr:rowOff>
        </xdr:to>
        <xdr:sp macro="" textlink="">
          <xdr:nvSpPr>
            <xdr:cNvPr id="3987" name="Check Box 1939" hidden="1">
              <a:extLst>
                <a:ext uri="{63B3BB69-23CF-44E3-9099-C40C66FF867C}">
                  <a14:compatExt spid="_x0000_s3987"/>
                </a:ext>
                <a:ext uri="{FF2B5EF4-FFF2-40B4-BE49-F238E27FC236}">
                  <a16:creationId xmlns:a16="http://schemas.microsoft.com/office/drawing/2014/main" id="{00000000-0008-0000-0900-00009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554</xdr:row>
          <xdr:rowOff>0</xdr:rowOff>
        </xdr:from>
        <xdr:to>
          <xdr:col>0</xdr:col>
          <xdr:colOff>9525</xdr:colOff>
          <xdr:row>555</xdr:row>
          <xdr:rowOff>104775</xdr:rowOff>
        </xdr:to>
        <xdr:sp macro="" textlink="">
          <xdr:nvSpPr>
            <xdr:cNvPr id="3988" name="Check Box 1940" hidden="1">
              <a:extLst>
                <a:ext uri="{63B3BB69-23CF-44E3-9099-C40C66FF867C}">
                  <a14:compatExt spid="_x0000_s3988"/>
                </a:ext>
                <a:ext uri="{FF2B5EF4-FFF2-40B4-BE49-F238E27FC236}">
                  <a16:creationId xmlns:a16="http://schemas.microsoft.com/office/drawing/2014/main" id="{00000000-0008-0000-0900-00009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554</xdr:row>
          <xdr:rowOff>0</xdr:rowOff>
        </xdr:from>
        <xdr:to>
          <xdr:col>0</xdr:col>
          <xdr:colOff>9525</xdr:colOff>
          <xdr:row>555</xdr:row>
          <xdr:rowOff>104775</xdr:rowOff>
        </xdr:to>
        <xdr:sp macro="" textlink="">
          <xdr:nvSpPr>
            <xdr:cNvPr id="3989" name="Check Box 1941" hidden="1">
              <a:extLst>
                <a:ext uri="{63B3BB69-23CF-44E3-9099-C40C66FF867C}">
                  <a14:compatExt spid="_x0000_s3989"/>
                </a:ext>
                <a:ext uri="{FF2B5EF4-FFF2-40B4-BE49-F238E27FC236}">
                  <a16:creationId xmlns:a16="http://schemas.microsoft.com/office/drawing/2014/main" id="{00000000-0008-0000-0900-00009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556</xdr:row>
          <xdr:rowOff>0</xdr:rowOff>
        </xdr:from>
        <xdr:to>
          <xdr:col>0</xdr:col>
          <xdr:colOff>9525</xdr:colOff>
          <xdr:row>557</xdr:row>
          <xdr:rowOff>104775</xdr:rowOff>
        </xdr:to>
        <xdr:sp macro="" textlink="">
          <xdr:nvSpPr>
            <xdr:cNvPr id="3990" name="Check Box 1942" hidden="1">
              <a:extLst>
                <a:ext uri="{63B3BB69-23CF-44E3-9099-C40C66FF867C}">
                  <a14:compatExt spid="_x0000_s3990"/>
                </a:ext>
                <a:ext uri="{FF2B5EF4-FFF2-40B4-BE49-F238E27FC236}">
                  <a16:creationId xmlns:a16="http://schemas.microsoft.com/office/drawing/2014/main" id="{00000000-0008-0000-0900-00009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556</xdr:row>
          <xdr:rowOff>0</xdr:rowOff>
        </xdr:from>
        <xdr:to>
          <xdr:col>0</xdr:col>
          <xdr:colOff>9525</xdr:colOff>
          <xdr:row>557</xdr:row>
          <xdr:rowOff>104775</xdr:rowOff>
        </xdr:to>
        <xdr:sp macro="" textlink="">
          <xdr:nvSpPr>
            <xdr:cNvPr id="3991" name="Check Box 1943" hidden="1">
              <a:extLst>
                <a:ext uri="{63B3BB69-23CF-44E3-9099-C40C66FF867C}">
                  <a14:compatExt spid="_x0000_s3991"/>
                </a:ext>
                <a:ext uri="{FF2B5EF4-FFF2-40B4-BE49-F238E27FC236}">
                  <a16:creationId xmlns:a16="http://schemas.microsoft.com/office/drawing/2014/main" id="{00000000-0008-0000-0900-00009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556</xdr:row>
          <xdr:rowOff>0</xdr:rowOff>
        </xdr:from>
        <xdr:to>
          <xdr:col>0</xdr:col>
          <xdr:colOff>9525</xdr:colOff>
          <xdr:row>557</xdr:row>
          <xdr:rowOff>104775</xdr:rowOff>
        </xdr:to>
        <xdr:sp macro="" textlink="">
          <xdr:nvSpPr>
            <xdr:cNvPr id="3992" name="Check Box 1944" hidden="1">
              <a:extLst>
                <a:ext uri="{63B3BB69-23CF-44E3-9099-C40C66FF867C}">
                  <a14:compatExt spid="_x0000_s3992"/>
                </a:ext>
                <a:ext uri="{FF2B5EF4-FFF2-40B4-BE49-F238E27FC236}">
                  <a16:creationId xmlns:a16="http://schemas.microsoft.com/office/drawing/2014/main" id="{00000000-0008-0000-0900-00009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556</xdr:row>
          <xdr:rowOff>0</xdr:rowOff>
        </xdr:from>
        <xdr:to>
          <xdr:col>0</xdr:col>
          <xdr:colOff>9525</xdr:colOff>
          <xdr:row>557</xdr:row>
          <xdr:rowOff>104775</xdr:rowOff>
        </xdr:to>
        <xdr:sp macro="" textlink="">
          <xdr:nvSpPr>
            <xdr:cNvPr id="3993" name="Check Box 1945" hidden="1">
              <a:extLst>
                <a:ext uri="{63B3BB69-23CF-44E3-9099-C40C66FF867C}">
                  <a14:compatExt spid="_x0000_s3993"/>
                </a:ext>
                <a:ext uri="{FF2B5EF4-FFF2-40B4-BE49-F238E27FC236}">
                  <a16:creationId xmlns:a16="http://schemas.microsoft.com/office/drawing/2014/main" id="{00000000-0008-0000-0900-00009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557</xdr:row>
          <xdr:rowOff>0</xdr:rowOff>
        </xdr:from>
        <xdr:to>
          <xdr:col>0</xdr:col>
          <xdr:colOff>9525</xdr:colOff>
          <xdr:row>558</xdr:row>
          <xdr:rowOff>104775</xdr:rowOff>
        </xdr:to>
        <xdr:sp macro="" textlink="">
          <xdr:nvSpPr>
            <xdr:cNvPr id="3994" name="Check Box 1946" hidden="1">
              <a:extLst>
                <a:ext uri="{63B3BB69-23CF-44E3-9099-C40C66FF867C}">
                  <a14:compatExt spid="_x0000_s3994"/>
                </a:ext>
                <a:ext uri="{FF2B5EF4-FFF2-40B4-BE49-F238E27FC236}">
                  <a16:creationId xmlns:a16="http://schemas.microsoft.com/office/drawing/2014/main" id="{00000000-0008-0000-0900-00009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557</xdr:row>
          <xdr:rowOff>0</xdr:rowOff>
        </xdr:from>
        <xdr:to>
          <xdr:col>0</xdr:col>
          <xdr:colOff>9525</xdr:colOff>
          <xdr:row>558</xdr:row>
          <xdr:rowOff>104775</xdr:rowOff>
        </xdr:to>
        <xdr:sp macro="" textlink="">
          <xdr:nvSpPr>
            <xdr:cNvPr id="3995" name="Check Box 1947" hidden="1">
              <a:extLst>
                <a:ext uri="{63B3BB69-23CF-44E3-9099-C40C66FF867C}">
                  <a14:compatExt spid="_x0000_s3995"/>
                </a:ext>
                <a:ext uri="{FF2B5EF4-FFF2-40B4-BE49-F238E27FC236}">
                  <a16:creationId xmlns:a16="http://schemas.microsoft.com/office/drawing/2014/main" id="{00000000-0008-0000-0900-00009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559</xdr:row>
          <xdr:rowOff>0</xdr:rowOff>
        </xdr:from>
        <xdr:to>
          <xdr:col>0</xdr:col>
          <xdr:colOff>9525</xdr:colOff>
          <xdr:row>560</xdr:row>
          <xdr:rowOff>104775</xdr:rowOff>
        </xdr:to>
        <xdr:sp macro="" textlink="">
          <xdr:nvSpPr>
            <xdr:cNvPr id="3996" name="Check Box 1948" hidden="1">
              <a:extLst>
                <a:ext uri="{63B3BB69-23CF-44E3-9099-C40C66FF867C}">
                  <a14:compatExt spid="_x0000_s3996"/>
                </a:ext>
                <a:ext uri="{FF2B5EF4-FFF2-40B4-BE49-F238E27FC236}">
                  <a16:creationId xmlns:a16="http://schemas.microsoft.com/office/drawing/2014/main" id="{00000000-0008-0000-0900-00009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559</xdr:row>
          <xdr:rowOff>0</xdr:rowOff>
        </xdr:from>
        <xdr:to>
          <xdr:col>0</xdr:col>
          <xdr:colOff>9525</xdr:colOff>
          <xdr:row>560</xdr:row>
          <xdr:rowOff>104775</xdr:rowOff>
        </xdr:to>
        <xdr:sp macro="" textlink="">
          <xdr:nvSpPr>
            <xdr:cNvPr id="3997" name="Check Box 1949" hidden="1">
              <a:extLst>
                <a:ext uri="{63B3BB69-23CF-44E3-9099-C40C66FF867C}">
                  <a14:compatExt spid="_x0000_s3997"/>
                </a:ext>
                <a:ext uri="{FF2B5EF4-FFF2-40B4-BE49-F238E27FC236}">
                  <a16:creationId xmlns:a16="http://schemas.microsoft.com/office/drawing/2014/main" id="{00000000-0008-0000-0900-00009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559</xdr:row>
          <xdr:rowOff>0</xdr:rowOff>
        </xdr:from>
        <xdr:to>
          <xdr:col>0</xdr:col>
          <xdr:colOff>9525</xdr:colOff>
          <xdr:row>560</xdr:row>
          <xdr:rowOff>104775</xdr:rowOff>
        </xdr:to>
        <xdr:sp macro="" textlink="">
          <xdr:nvSpPr>
            <xdr:cNvPr id="3998" name="Check Box 1950" hidden="1">
              <a:extLst>
                <a:ext uri="{63B3BB69-23CF-44E3-9099-C40C66FF867C}">
                  <a14:compatExt spid="_x0000_s3998"/>
                </a:ext>
                <a:ext uri="{FF2B5EF4-FFF2-40B4-BE49-F238E27FC236}">
                  <a16:creationId xmlns:a16="http://schemas.microsoft.com/office/drawing/2014/main" id="{00000000-0008-0000-0900-00009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559</xdr:row>
          <xdr:rowOff>0</xdr:rowOff>
        </xdr:from>
        <xdr:to>
          <xdr:col>0</xdr:col>
          <xdr:colOff>9525</xdr:colOff>
          <xdr:row>560</xdr:row>
          <xdr:rowOff>104775</xdr:rowOff>
        </xdr:to>
        <xdr:sp macro="" textlink="">
          <xdr:nvSpPr>
            <xdr:cNvPr id="3999" name="Check Box 1951" hidden="1">
              <a:extLst>
                <a:ext uri="{63B3BB69-23CF-44E3-9099-C40C66FF867C}">
                  <a14:compatExt spid="_x0000_s3999"/>
                </a:ext>
                <a:ext uri="{FF2B5EF4-FFF2-40B4-BE49-F238E27FC236}">
                  <a16:creationId xmlns:a16="http://schemas.microsoft.com/office/drawing/2014/main" id="{00000000-0008-0000-0900-00009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560</xdr:row>
          <xdr:rowOff>0</xdr:rowOff>
        </xdr:from>
        <xdr:to>
          <xdr:col>0</xdr:col>
          <xdr:colOff>9525</xdr:colOff>
          <xdr:row>561</xdr:row>
          <xdr:rowOff>104775</xdr:rowOff>
        </xdr:to>
        <xdr:sp macro="" textlink="">
          <xdr:nvSpPr>
            <xdr:cNvPr id="4000" name="Check Box 1952" hidden="1">
              <a:extLst>
                <a:ext uri="{63B3BB69-23CF-44E3-9099-C40C66FF867C}">
                  <a14:compatExt spid="_x0000_s4000"/>
                </a:ext>
                <a:ext uri="{FF2B5EF4-FFF2-40B4-BE49-F238E27FC236}">
                  <a16:creationId xmlns:a16="http://schemas.microsoft.com/office/drawing/2014/main" id="{00000000-0008-0000-0900-0000A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560</xdr:row>
          <xdr:rowOff>0</xdr:rowOff>
        </xdr:from>
        <xdr:to>
          <xdr:col>0</xdr:col>
          <xdr:colOff>9525</xdr:colOff>
          <xdr:row>561</xdr:row>
          <xdr:rowOff>104775</xdr:rowOff>
        </xdr:to>
        <xdr:sp macro="" textlink="">
          <xdr:nvSpPr>
            <xdr:cNvPr id="4001" name="Check Box 1953" hidden="1">
              <a:extLst>
                <a:ext uri="{63B3BB69-23CF-44E3-9099-C40C66FF867C}">
                  <a14:compatExt spid="_x0000_s4001"/>
                </a:ext>
                <a:ext uri="{FF2B5EF4-FFF2-40B4-BE49-F238E27FC236}">
                  <a16:creationId xmlns:a16="http://schemas.microsoft.com/office/drawing/2014/main" id="{00000000-0008-0000-0900-0000A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562</xdr:row>
          <xdr:rowOff>0</xdr:rowOff>
        </xdr:from>
        <xdr:to>
          <xdr:col>0</xdr:col>
          <xdr:colOff>9525</xdr:colOff>
          <xdr:row>563</xdr:row>
          <xdr:rowOff>104775</xdr:rowOff>
        </xdr:to>
        <xdr:sp macro="" textlink="">
          <xdr:nvSpPr>
            <xdr:cNvPr id="4002" name="Check Box 1954" hidden="1">
              <a:extLst>
                <a:ext uri="{63B3BB69-23CF-44E3-9099-C40C66FF867C}">
                  <a14:compatExt spid="_x0000_s4002"/>
                </a:ext>
                <a:ext uri="{FF2B5EF4-FFF2-40B4-BE49-F238E27FC236}">
                  <a16:creationId xmlns:a16="http://schemas.microsoft.com/office/drawing/2014/main" id="{00000000-0008-0000-0900-0000A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562</xdr:row>
          <xdr:rowOff>0</xdr:rowOff>
        </xdr:from>
        <xdr:to>
          <xdr:col>0</xdr:col>
          <xdr:colOff>9525</xdr:colOff>
          <xdr:row>563</xdr:row>
          <xdr:rowOff>104775</xdr:rowOff>
        </xdr:to>
        <xdr:sp macro="" textlink="">
          <xdr:nvSpPr>
            <xdr:cNvPr id="4003" name="Check Box 1955" hidden="1">
              <a:extLst>
                <a:ext uri="{63B3BB69-23CF-44E3-9099-C40C66FF867C}">
                  <a14:compatExt spid="_x0000_s4003"/>
                </a:ext>
                <a:ext uri="{FF2B5EF4-FFF2-40B4-BE49-F238E27FC236}">
                  <a16:creationId xmlns:a16="http://schemas.microsoft.com/office/drawing/2014/main" id="{00000000-0008-0000-0900-0000A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562</xdr:row>
          <xdr:rowOff>0</xdr:rowOff>
        </xdr:from>
        <xdr:to>
          <xdr:col>0</xdr:col>
          <xdr:colOff>9525</xdr:colOff>
          <xdr:row>563</xdr:row>
          <xdr:rowOff>104775</xdr:rowOff>
        </xdr:to>
        <xdr:sp macro="" textlink="">
          <xdr:nvSpPr>
            <xdr:cNvPr id="4004" name="Check Box 1956" hidden="1">
              <a:extLst>
                <a:ext uri="{63B3BB69-23CF-44E3-9099-C40C66FF867C}">
                  <a14:compatExt spid="_x0000_s4004"/>
                </a:ext>
                <a:ext uri="{FF2B5EF4-FFF2-40B4-BE49-F238E27FC236}">
                  <a16:creationId xmlns:a16="http://schemas.microsoft.com/office/drawing/2014/main" id="{00000000-0008-0000-0900-0000A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562</xdr:row>
          <xdr:rowOff>0</xdr:rowOff>
        </xdr:from>
        <xdr:to>
          <xdr:col>0</xdr:col>
          <xdr:colOff>9525</xdr:colOff>
          <xdr:row>563</xdr:row>
          <xdr:rowOff>104775</xdr:rowOff>
        </xdr:to>
        <xdr:sp macro="" textlink="">
          <xdr:nvSpPr>
            <xdr:cNvPr id="4005" name="Check Box 1957" hidden="1">
              <a:extLst>
                <a:ext uri="{63B3BB69-23CF-44E3-9099-C40C66FF867C}">
                  <a14:compatExt spid="_x0000_s4005"/>
                </a:ext>
                <a:ext uri="{FF2B5EF4-FFF2-40B4-BE49-F238E27FC236}">
                  <a16:creationId xmlns:a16="http://schemas.microsoft.com/office/drawing/2014/main" id="{00000000-0008-0000-0900-0000A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563</xdr:row>
          <xdr:rowOff>0</xdr:rowOff>
        </xdr:from>
        <xdr:to>
          <xdr:col>0</xdr:col>
          <xdr:colOff>9525</xdr:colOff>
          <xdr:row>564</xdr:row>
          <xdr:rowOff>104775</xdr:rowOff>
        </xdr:to>
        <xdr:sp macro="" textlink="">
          <xdr:nvSpPr>
            <xdr:cNvPr id="4006" name="Check Box 1958" hidden="1">
              <a:extLst>
                <a:ext uri="{63B3BB69-23CF-44E3-9099-C40C66FF867C}">
                  <a14:compatExt spid="_x0000_s4006"/>
                </a:ext>
                <a:ext uri="{FF2B5EF4-FFF2-40B4-BE49-F238E27FC236}">
                  <a16:creationId xmlns:a16="http://schemas.microsoft.com/office/drawing/2014/main" id="{00000000-0008-0000-0900-0000A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563</xdr:row>
          <xdr:rowOff>0</xdr:rowOff>
        </xdr:from>
        <xdr:to>
          <xdr:col>0</xdr:col>
          <xdr:colOff>9525</xdr:colOff>
          <xdr:row>564</xdr:row>
          <xdr:rowOff>104775</xdr:rowOff>
        </xdr:to>
        <xdr:sp macro="" textlink="">
          <xdr:nvSpPr>
            <xdr:cNvPr id="4007" name="Check Box 1959" hidden="1">
              <a:extLst>
                <a:ext uri="{63B3BB69-23CF-44E3-9099-C40C66FF867C}">
                  <a14:compatExt spid="_x0000_s4007"/>
                </a:ext>
                <a:ext uri="{FF2B5EF4-FFF2-40B4-BE49-F238E27FC236}">
                  <a16:creationId xmlns:a16="http://schemas.microsoft.com/office/drawing/2014/main" id="{00000000-0008-0000-0900-0000A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565</xdr:row>
          <xdr:rowOff>0</xdr:rowOff>
        </xdr:from>
        <xdr:to>
          <xdr:col>0</xdr:col>
          <xdr:colOff>9525</xdr:colOff>
          <xdr:row>566</xdr:row>
          <xdr:rowOff>104775</xdr:rowOff>
        </xdr:to>
        <xdr:sp macro="" textlink="">
          <xdr:nvSpPr>
            <xdr:cNvPr id="4008" name="Check Box 1960" hidden="1">
              <a:extLst>
                <a:ext uri="{63B3BB69-23CF-44E3-9099-C40C66FF867C}">
                  <a14:compatExt spid="_x0000_s4008"/>
                </a:ext>
                <a:ext uri="{FF2B5EF4-FFF2-40B4-BE49-F238E27FC236}">
                  <a16:creationId xmlns:a16="http://schemas.microsoft.com/office/drawing/2014/main" id="{00000000-0008-0000-0900-0000A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565</xdr:row>
          <xdr:rowOff>0</xdr:rowOff>
        </xdr:from>
        <xdr:to>
          <xdr:col>0</xdr:col>
          <xdr:colOff>9525</xdr:colOff>
          <xdr:row>566</xdr:row>
          <xdr:rowOff>104775</xdr:rowOff>
        </xdr:to>
        <xdr:sp macro="" textlink="">
          <xdr:nvSpPr>
            <xdr:cNvPr id="4009" name="Check Box 1961" hidden="1">
              <a:extLst>
                <a:ext uri="{63B3BB69-23CF-44E3-9099-C40C66FF867C}">
                  <a14:compatExt spid="_x0000_s4009"/>
                </a:ext>
                <a:ext uri="{FF2B5EF4-FFF2-40B4-BE49-F238E27FC236}">
                  <a16:creationId xmlns:a16="http://schemas.microsoft.com/office/drawing/2014/main" id="{00000000-0008-0000-0900-0000A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565</xdr:row>
          <xdr:rowOff>0</xdr:rowOff>
        </xdr:from>
        <xdr:to>
          <xdr:col>0</xdr:col>
          <xdr:colOff>9525</xdr:colOff>
          <xdr:row>566</xdr:row>
          <xdr:rowOff>104775</xdr:rowOff>
        </xdr:to>
        <xdr:sp macro="" textlink="">
          <xdr:nvSpPr>
            <xdr:cNvPr id="4010" name="Check Box 1962" hidden="1">
              <a:extLst>
                <a:ext uri="{63B3BB69-23CF-44E3-9099-C40C66FF867C}">
                  <a14:compatExt spid="_x0000_s4010"/>
                </a:ext>
                <a:ext uri="{FF2B5EF4-FFF2-40B4-BE49-F238E27FC236}">
                  <a16:creationId xmlns:a16="http://schemas.microsoft.com/office/drawing/2014/main" id="{00000000-0008-0000-0900-0000A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565</xdr:row>
          <xdr:rowOff>0</xdr:rowOff>
        </xdr:from>
        <xdr:to>
          <xdr:col>0</xdr:col>
          <xdr:colOff>9525</xdr:colOff>
          <xdr:row>566</xdr:row>
          <xdr:rowOff>104775</xdr:rowOff>
        </xdr:to>
        <xdr:sp macro="" textlink="">
          <xdr:nvSpPr>
            <xdr:cNvPr id="4011" name="Check Box 1963" hidden="1">
              <a:extLst>
                <a:ext uri="{63B3BB69-23CF-44E3-9099-C40C66FF867C}">
                  <a14:compatExt spid="_x0000_s4011"/>
                </a:ext>
                <a:ext uri="{FF2B5EF4-FFF2-40B4-BE49-F238E27FC236}">
                  <a16:creationId xmlns:a16="http://schemas.microsoft.com/office/drawing/2014/main" id="{00000000-0008-0000-0900-0000A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566</xdr:row>
          <xdr:rowOff>0</xdr:rowOff>
        </xdr:from>
        <xdr:to>
          <xdr:col>0</xdr:col>
          <xdr:colOff>9525</xdr:colOff>
          <xdr:row>567</xdr:row>
          <xdr:rowOff>104775</xdr:rowOff>
        </xdr:to>
        <xdr:sp macro="" textlink="">
          <xdr:nvSpPr>
            <xdr:cNvPr id="4012" name="Check Box 1964" hidden="1">
              <a:extLst>
                <a:ext uri="{63B3BB69-23CF-44E3-9099-C40C66FF867C}">
                  <a14:compatExt spid="_x0000_s4012"/>
                </a:ext>
                <a:ext uri="{FF2B5EF4-FFF2-40B4-BE49-F238E27FC236}">
                  <a16:creationId xmlns:a16="http://schemas.microsoft.com/office/drawing/2014/main" id="{00000000-0008-0000-0900-0000A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566</xdr:row>
          <xdr:rowOff>0</xdr:rowOff>
        </xdr:from>
        <xdr:to>
          <xdr:col>0</xdr:col>
          <xdr:colOff>9525</xdr:colOff>
          <xdr:row>567</xdr:row>
          <xdr:rowOff>104775</xdr:rowOff>
        </xdr:to>
        <xdr:sp macro="" textlink="">
          <xdr:nvSpPr>
            <xdr:cNvPr id="4013" name="Check Box 1965" hidden="1">
              <a:extLst>
                <a:ext uri="{63B3BB69-23CF-44E3-9099-C40C66FF867C}">
                  <a14:compatExt spid="_x0000_s4013"/>
                </a:ext>
                <a:ext uri="{FF2B5EF4-FFF2-40B4-BE49-F238E27FC236}">
                  <a16:creationId xmlns:a16="http://schemas.microsoft.com/office/drawing/2014/main" id="{00000000-0008-0000-0900-0000A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568</xdr:row>
          <xdr:rowOff>0</xdr:rowOff>
        </xdr:from>
        <xdr:to>
          <xdr:col>0</xdr:col>
          <xdr:colOff>9525</xdr:colOff>
          <xdr:row>569</xdr:row>
          <xdr:rowOff>104775</xdr:rowOff>
        </xdr:to>
        <xdr:sp macro="" textlink="">
          <xdr:nvSpPr>
            <xdr:cNvPr id="4014" name="Check Box 1966" hidden="1">
              <a:extLst>
                <a:ext uri="{63B3BB69-23CF-44E3-9099-C40C66FF867C}">
                  <a14:compatExt spid="_x0000_s4014"/>
                </a:ext>
                <a:ext uri="{FF2B5EF4-FFF2-40B4-BE49-F238E27FC236}">
                  <a16:creationId xmlns:a16="http://schemas.microsoft.com/office/drawing/2014/main" id="{00000000-0008-0000-0900-0000A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568</xdr:row>
          <xdr:rowOff>0</xdr:rowOff>
        </xdr:from>
        <xdr:to>
          <xdr:col>0</xdr:col>
          <xdr:colOff>9525</xdr:colOff>
          <xdr:row>569</xdr:row>
          <xdr:rowOff>104775</xdr:rowOff>
        </xdr:to>
        <xdr:sp macro="" textlink="">
          <xdr:nvSpPr>
            <xdr:cNvPr id="4015" name="Check Box 1967" hidden="1">
              <a:extLst>
                <a:ext uri="{63B3BB69-23CF-44E3-9099-C40C66FF867C}">
                  <a14:compatExt spid="_x0000_s4015"/>
                </a:ext>
                <a:ext uri="{FF2B5EF4-FFF2-40B4-BE49-F238E27FC236}">
                  <a16:creationId xmlns:a16="http://schemas.microsoft.com/office/drawing/2014/main" id="{00000000-0008-0000-0900-0000A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568</xdr:row>
          <xdr:rowOff>0</xdr:rowOff>
        </xdr:from>
        <xdr:to>
          <xdr:col>0</xdr:col>
          <xdr:colOff>9525</xdr:colOff>
          <xdr:row>569</xdr:row>
          <xdr:rowOff>104775</xdr:rowOff>
        </xdr:to>
        <xdr:sp macro="" textlink="">
          <xdr:nvSpPr>
            <xdr:cNvPr id="4016" name="Check Box 1968" hidden="1">
              <a:extLst>
                <a:ext uri="{63B3BB69-23CF-44E3-9099-C40C66FF867C}">
                  <a14:compatExt spid="_x0000_s4016"/>
                </a:ext>
                <a:ext uri="{FF2B5EF4-FFF2-40B4-BE49-F238E27FC236}">
                  <a16:creationId xmlns:a16="http://schemas.microsoft.com/office/drawing/2014/main" id="{00000000-0008-0000-0900-0000B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568</xdr:row>
          <xdr:rowOff>0</xdr:rowOff>
        </xdr:from>
        <xdr:to>
          <xdr:col>0</xdr:col>
          <xdr:colOff>9525</xdr:colOff>
          <xdr:row>569</xdr:row>
          <xdr:rowOff>104775</xdr:rowOff>
        </xdr:to>
        <xdr:sp macro="" textlink="">
          <xdr:nvSpPr>
            <xdr:cNvPr id="4017" name="Check Box 1969" hidden="1">
              <a:extLst>
                <a:ext uri="{63B3BB69-23CF-44E3-9099-C40C66FF867C}">
                  <a14:compatExt spid="_x0000_s4017"/>
                </a:ext>
                <a:ext uri="{FF2B5EF4-FFF2-40B4-BE49-F238E27FC236}">
                  <a16:creationId xmlns:a16="http://schemas.microsoft.com/office/drawing/2014/main" id="{00000000-0008-0000-0900-0000B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569</xdr:row>
          <xdr:rowOff>0</xdr:rowOff>
        </xdr:from>
        <xdr:to>
          <xdr:col>0</xdr:col>
          <xdr:colOff>9525</xdr:colOff>
          <xdr:row>570</xdr:row>
          <xdr:rowOff>104775</xdr:rowOff>
        </xdr:to>
        <xdr:sp macro="" textlink="">
          <xdr:nvSpPr>
            <xdr:cNvPr id="4018" name="Check Box 1970" hidden="1">
              <a:extLst>
                <a:ext uri="{63B3BB69-23CF-44E3-9099-C40C66FF867C}">
                  <a14:compatExt spid="_x0000_s4018"/>
                </a:ext>
                <a:ext uri="{FF2B5EF4-FFF2-40B4-BE49-F238E27FC236}">
                  <a16:creationId xmlns:a16="http://schemas.microsoft.com/office/drawing/2014/main" id="{00000000-0008-0000-0900-0000B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569</xdr:row>
          <xdr:rowOff>0</xdr:rowOff>
        </xdr:from>
        <xdr:to>
          <xdr:col>0</xdr:col>
          <xdr:colOff>9525</xdr:colOff>
          <xdr:row>570</xdr:row>
          <xdr:rowOff>104775</xdr:rowOff>
        </xdr:to>
        <xdr:sp macro="" textlink="">
          <xdr:nvSpPr>
            <xdr:cNvPr id="4019" name="Check Box 1971" hidden="1">
              <a:extLst>
                <a:ext uri="{63B3BB69-23CF-44E3-9099-C40C66FF867C}">
                  <a14:compatExt spid="_x0000_s4019"/>
                </a:ext>
                <a:ext uri="{FF2B5EF4-FFF2-40B4-BE49-F238E27FC236}">
                  <a16:creationId xmlns:a16="http://schemas.microsoft.com/office/drawing/2014/main" id="{00000000-0008-0000-0900-0000B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571</xdr:row>
          <xdr:rowOff>0</xdr:rowOff>
        </xdr:from>
        <xdr:to>
          <xdr:col>0</xdr:col>
          <xdr:colOff>9525</xdr:colOff>
          <xdr:row>572</xdr:row>
          <xdr:rowOff>104775</xdr:rowOff>
        </xdr:to>
        <xdr:sp macro="" textlink="">
          <xdr:nvSpPr>
            <xdr:cNvPr id="4020" name="Check Box 1972" hidden="1">
              <a:extLst>
                <a:ext uri="{63B3BB69-23CF-44E3-9099-C40C66FF867C}">
                  <a14:compatExt spid="_x0000_s4020"/>
                </a:ext>
                <a:ext uri="{FF2B5EF4-FFF2-40B4-BE49-F238E27FC236}">
                  <a16:creationId xmlns:a16="http://schemas.microsoft.com/office/drawing/2014/main" id="{00000000-0008-0000-0900-0000B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571</xdr:row>
          <xdr:rowOff>0</xdr:rowOff>
        </xdr:from>
        <xdr:to>
          <xdr:col>0</xdr:col>
          <xdr:colOff>9525</xdr:colOff>
          <xdr:row>572</xdr:row>
          <xdr:rowOff>104775</xdr:rowOff>
        </xdr:to>
        <xdr:sp macro="" textlink="">
          <xdr:nvSpPr>
            <xdr:cNvPr id="4021" name="Check Box 1973" hidden="1">
              <a:extLst>
                <a:ext uri="{63B3BB69-23CF-44E3-9099-C40C66FF867C}">
                  <a14:compatExt spid="_x0000_s4021"/>
                </a:ext>
                <a:ext uri="{FF2B5EF4-FFF2-40B4-BE49-F238E27FC236}">
                  <a16:creationId xmlns:a16="http://schemas.microsoft.com/office/drawing/2014/main" id="{00000000-0008-0000-0900-0000B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571</xdr:row>
          <xdr:rowOff>0</xdr:rowOff>
        </xdr:from>
        <xdr:to>
          <xdr:col>0</xdr:col>
          <xdr:colOff>9525</xdr:colOff>
          <xdr:row>572</xdr:row>
          <xdr:rowOff>104775</xdr:rowOff>
        </xdr:to>
        <xdr:sp macro="" textlink="">
          <xdr:nvSpPr>
            <xdr:cNvPr id="4022" name="Check Box 1974" hidden="1">
              <a:extLst>
                <a:ext uri="{63B3BB69-23CF-44E3-9099-C40C66FF867C}">
                  <a14:compatExt spid="_x0000_s4022"/>
                </a:ext>
                <a:ext uri="{FF2B5EF4-FFF2-40B4-BE49-F238E27FC236}">
                  <a16:creationId xmlns:a16="http://schemas.microsoft.com/office/drawing/2014/main" id="{00000000-0008-0000-0900-0000B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571</xdr:row>
          <xdr:rowOff>0</xdr:rowOff>
        </xdr:from>
        <xdr:to>
          <xdr:col>0</xdr:col>
          <xdr:colOff>9525</xdr:colOff>
          <xdr:row>572</xdr:row>
          <xdr:rowOff>104775</xdr:rowOff>
        </xdr:to>
        <xdr:sp macro="" textlink="">
          <xdr:nvSpPr>
            <xdr:cNvPr id="4023" name="Check Box 1975" hidden="1">
              <a:extLst>
                <a:ext uri="{63B3BB69-23CF-44E3-9099-C40C66FF867C}">
                  <a14:compatExt spid="_x0000_s4023"/>
                </a:ext>
                <a:ext uri="{FF2B5EF4-FFF2-40B4-BE49-F238E27FC236}">
                  <a16:creationId xmlns:a16="http://schemas.microsoft.com/office/drawing/2014/main" id="{00000000-0008-0000-0900-0000B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572</xdr:row>
          <xdr:rowOff>0</xdr:rowOff>
        </xdr:from>
        <xdr:to>
          <xdr:col>0</xdr:col>
          <xdr:colOff>9525</xdr:colOff>
          <xdr:row>573</xdr:row>
          <xdr:rowOff>104775</xdr:rowOff>
        </xdr:to>
        <xdr:sp macro="" textlink="">
          <xdr:nvSpPr>
            <xdr:cNvPr id="4024" name="Check Box 1976" hidden="1">
              <a:extLst>
                <a:ext uri="{63B3BB69-23CF-44E3-9099-C40C66FF867C}">
                  <a14:compatExt spid="_x0000_s4024"/>
                </a:ext>
                <a:ext uri="{FF2B5EF4-FFF2-40B4-BE49-F238E27FC236}">
                  <a16:creationId xmlns:a16="http://schemas.microsoft.com/office/drawing/2014/main" id="{00000000-0008-0000-0900-0000B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572</xdr:row>
          <xdr:rowOff>0</xdr:rowOff>
        </xdr:from>
        <xdr:to>
          <xdr:col>0</xdr:col>
          <xdr:colOff>9525</xdr:colOff>
          <xdr:row>573</xdr:row>
          <xdr:rowOff>104775</xdr:rowOff>
        </xdr:to>
        <xdr:sp macro="" textlink="">
          <xdr:nvSpPr>
            <xdr:cNvPr id="4025" name="Check Box 1977" hidden="1">
              <a:extLst>
                <a:ext uri="{63B3BB69-23CF-44E3-9099-C40C66FF867C}">
                  <a14:compatExt spid="_x0000_s4025"/>
                </a:ext>
                <a:ext uri="{FF2B5EF4-FFF2-40B4-BE49-F238E27FC236}">
                  <a16:creationId xmlns:a16="http://schemas.microsoft.com/office/drawing/2014/main" id="{00000000-0008-0000-0900-0000B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574</xdr:row>
          <xdr:rowOff>0</xdr:rowOff>
        </xdr:from>
        <xdr:to>
          <xdr:col>0</xdr:col>
          <xdr:colOff>9525</xdr:colOff>
          <xdr:row>575</xdr:row>
          <xdr:rowOff>104775</xdr:rowOff>
        </xdr:to>
        <xdr:sp macro="" textlink="">
          <xdr:nvSpPr>
            <xdr:cNvPr id="4026" name="Check Box 1978" hidden="1">
              <a:extLst>
                <a:ext uri="{63B3BB69-23CF-44E3-9099-C40C66FF867C}">
                  <a14:compatExt spid="_x0000_s4026"/>
                </a:ext>
                <a:ext uri="{FF2B5EF4-FFF2-40B4-BE49-F238E27FC236}">
                  <a16:creationId xmlns:a16="http://schemas.microsoft.com/office/drawing/2014/main" id="{00000000-0008-0000-0900-0000B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574</xdr:row>
          <xdr:rowOff>0</xdr:rowOff>
        </xdr:from>
        <xdr:to>
          <xdr:col>0</xdr:col>
          <xdr:colOff>9525</xdr:colOff>
          <xdr:row>575</xdr:row>
          <xdr:rowOff>104775</xdr:rowOff>
        </xdr:to>
        <xdr:sp macro="" textlink="">
          <xdr:nvSpPr>
            <xdr:cNvPr id="4027" name="Check Box 1979" hidden="1">
              <a:extLst>
                <a:ext uri="{63B3BB69-23CF-44E3-9099-C40C66FF867C}">
                  <a14:compatExt spid="_x0000_s4027"/>
                </a:ext>
                <a:ext uri="{FF2B5EF4-FFF2-40B4-BE49-F238E27FC236}">
                  <a16:creationId xmlns:a16="http://schemas.microsoft.com/office/drawing/2014/main" id="{00000000-0008-0000-0900-0000B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574</xdr:row>
          <xdr:rowOff>0</xdr:rowOff>
        </xdr:from>
        <xdr:to>
          <xdr:col>0</xdr:col>
          <xdr:colOff>9525</xdr:colOff>
          <xdr:row>575</xdr:row>
          <xdr:rowOff>104775</xdr:rowOff>
        </xdr:to>
        <xdr:sp macro="" textlink="">
          <xdr:nvSpPr>
            <xdr:cNvPr id="4028" name="Check Box 1980" hidden="1">
              <a:extLst>
                <a:ext uri="{63B3BB69-23CF-44E3-9099-C40C66FF867C}">
                  <a14:compatExt spid="_x0000_s4028"/>
                </a:ext>
                <a:ext uri="{FF2B5EF4-FFF2-40B4-BE49-F238E27FC236}">
                  <a16:creationId xmlns:a16="http://schemas.microsoft.com/office/drawing/2014/main" id="{00000000-0008-0000-0900-0000B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574</xdr:row>
          <xdr:rowOff>0</xdr:rowOff>
        </xdr:from>
        <xdr:to>
          <xdr:col>0</xdr:col>
          <xdr:colOff>9525</xdr:colOff>
          <xdr:row>575</xdr:row>
          <xdr:rowOff>104775</xdr:rowOff>
        </xdr:to>
        <xdr:sp macro="" textlink="">
          <xdr:nvSpPr>
            <xdr:cNvPr id="4029" name="Check Box 1981" hidden="1">
              <a:extLst>
                <a:ext uri="{63B3BB69-23CF-44E3-9099-C40C66FF867C}">
                  <a14:compatExt spid="_x0000_s4029"/>
                </a:ext>
                <a:ext uri="{FF2B5EF4-FFF2-40B4-BE49-F238E27FC236}">
                  <a16:creationId xmlns:a16="http://schemas.microsoft.com/office/drawing/2014/main" id="{00000000-0008-0000-0900-0000B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575</xdr:row>
          <xdr:rowOff>0</xdr:rowOff>
        </xdr:from>
        <xdr:to>
          <xdr:col>0</xdr:col>
          <xdr:colOff>9525</xdr:colOff>
          <xdr:row>576</xdr:row>
          <xdr:rowOff>104775</xdr:rowOff>
        </xdr:to>
        <xdr:sp macro="" textlink="">
          <xdr:nvSpPr>
            <xdr:cNvPr id="4030" name="Check Box 1982" hidden="1">
              <a:extLst>
                <a:ext uri="{63B3BB69-23CF-44E3-9099-C40C66FF867C}">
                  <a14:compatExt spid="_x0000_s4030"/>
                </a:ext>
                <a:ext uri="{FF2B5EF4-FFF2-40B4-BE49-F238E27FC236}">
                  <a16:creationId xmlns:a16="http://schemas.microsoft.com/office/drawing/2014/main" id="{00000000-0008-0000-0900-0000B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575</xdr:row>
          <xdr:rowOff>0</xdr:rowOff>
        </xdr:from>
        <xdr:to>
          <xdr:col>0</xdr:col>
          <xdr:colOff>9525</xdr:colOff>
          <xdr:row>576</xdr:row>
          <xdr:rowOff>104775</xdr:rowOff>
        </xdr:to>
        <xdr:sp macro="" textlink="">
          <xdr:nvSpPr>
            <xdr:cNvPr id="4031" name="Check Box 1983" hidden="1">
              <a:extLst>
                <a:ext uri="{63B3BB69-23CF-44E3-9099-C40C66FF867C}">
                  <a14:compatExt spid="_x0000_s4031"/>
                </a:ext>
                <a:ext uri="{FF2B5EF4-FFF2-40B4-BE49-F238E27FC236}">
                  <a16:creationId xmlns:a16="http://schemas.microsoft.com/office/drawing/2014/main" id="{00000000-0008-0000-0900-0000B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577</xdr:row>
          <xdr:rowOff>0</xdr:rowOff>
        </xdr:from>
        <xdr:to>
          <xdr:col>0</xdr:col>
          <xdr:colOff>9525</xdr:colOff>
          <xdr:row>578</xdr:row>
          <xdr:rowOff>104775</xdr:rowOff>
        </xdr:to>
        <xdr:sp macro="" textlink="">
          <xdr:nvSpPr>
            <xdr:cNvPr id="4032" name="Check Box 1984" hidden="1">
              <a:extLst>
                <a:ext uri="{63B3BB69-23CF-44E3-9099-C40C66FF867C}">
                  <a14:compatExt spid="_x0000_s4032"/>
                </a:ext>
                <a:ext uri="{FF2B5EF4-FFF2-40B4-BE49-F238E27FC236}">
                  <a16:creationId xmlns:a16="http://schemas.microsoft.com/office/drawing/2014/main" id="{00000000-0008-0000-0900-0000C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577</xdr:row>
          <xdr:rowOff>0</xdr:rowOff>
        </xdr:from>
        <xdr:to>
          <xdr:col>0</xdr:col>
          <xdr:colOff>9525</xdr:colOff>
          <xdr:row>578</xdr:row>
          <xdr:rowOff>104775</xdr:rowOff>
        </xdr:to>
        <xdr:sp macro="" textlink="">
          <xdr:nvSpPr>
            <xdr:cNvPr id="4033" name="Check Box 1985" hidden="1">
              <a:extLst>
                <a:ext uri="{63B3BB69-23CF-44E3-9099-C40C66FF867C}">
                  <a14:compatExt spid="_x0000_s4033"/>
                </a:ext>
                <a:ext uri="{FF2B5EF4-FFF2-40B4-BE49-F238E27FC236}">
                  <a16:creationId xmlns:a16="http://schemas.microsoft.com/office/drawing/2014/main" id="{00000000-0008-0000-0900-0000C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577</xdr:row>
          <xdr:rowOff>0</xdr:rowOff>
        </xdr:from>
        <xdr:to>
          <xdr:col>0</xdr:col>
          <xdr:colOff>9525</xdr:colOff>
          <xdr:row>578</xdr:row>
          <xdr:rowOff>104775</xdr:rowOff>
        </xdr:to>
        <xdr:sp macro="" textlink="">
          <xdr:nvSpPr>
            <xdr:cNvPr id="4034" name="Check Box 1986" hidden="1">
              <a:extLst>
                <a:ext uri="{63B3BB69-23CF-44E3-9099-C40C66FF867C}">
                  <a14:compatExt spid="_x0000_s4034"/>
                </a:ext>
                <a:ext uri="{FF2B5EF4-FFF2-40B4-BE49-F238E27FC236}">
                  <a16:creationId xmlns:a16="http://schemas.microsoft.com/office/drawing/2014/main" id="{00000000-0008-0000-0900-0000C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577</xdr:row>
          <xdr:rowOff>0</xdr:rowOff>
        </xdr:from>
        <xdr:to>
          <xdr:col>0</xdr:col>
          <xdr:colOff>9525</xdr:colOff>
          <xdr:row>578</xdr:row>
          <xdr:rowOff>104775</xdr:rowOff>
        </xdr:to>
        <xdr:sp macro="" textlink="">
          <xdr:nvSpPr>
            <xdr:cNvPr id="4035" name="Check Box 1987" hidden="1">
              <a:extLst>
                <a:ext uri="{63B3BB69-23CF-44E3-9099-C40C66FF867C}">
                  <a14:compatExt spid="_x0000_s4035"/>
                </a:ext>
                <a:ext uri="{FF2B5EF4-FFF2-40B4-BE49-F238E27FC236}">
                  <a16:creationId xmlns:a16="http://schemas.microsoft.com/office/drawing/2014/main" id="{00000000-0008-0000-0900-0000C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578</xdr:row>
          <xdr:rowOff>0</xdr:rowOff>
        </xdr:from>
        <xdr:to>
          <xdr:col>0</xdr:col>
          <xdr:colOff>9525</xdr:colOff>
          <xdr:row>579</xdr:row>
          <xdr:rowOff>104775</xdr:rowOff>
        </xdr:to>
        <xdr:sp macro="" textlink="">
          <xdr:nvSpPr>
            <xdr:cNvPr id="4036" name="Check Box 1988" hidden="1">
              <a:extLst>
                <a:ext uri="{63B3BB69-23CF-44E3-9099-C40C66FF867C}">
                  <a14:compatExt spid="_x0000_s4036"/>
                </a:ext>
                <a:ext uri="{FF2B5EF4-FFF2-40B4-BE49-F238E27FC236}">
                  <a16:creationId xmlns:a16="http://schemas.microsoft.com/office/drawing/2014/main" id="{00000000-0008-0000-0900-0000C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578</xdr:row>
          <xdr:rowOff>0</xdr:rowOff>
        </xdr:from>
        <xdr:to>
          <xdr:col>0</xdr:col>
          <xdr:colOff>9525</xdr:colOff>
          <xdr:row>579</xdr:row>
          <xdr:rowOff>104775</xdr:rowOff>
        </xdr:to>
        <xdr:sp macro="" textlink="">
          <xdr:nvSpPr>
            <xdr:cNvPr id="4037" name="Check Box 1989" hidden="1">
              <a:extLst>
                <a:ext uri="{63B3BB69-23CF-44E3-9099-C40C66FF867C}">
                  <a14:compatExt spid="_x0000_s4037"/>
                </a:ext>
                <a:ext uri="{FF2B5EF4-FFF2-40B4-BE49-F238E27FC236}">
                  <a16:creationId xmlns:a16="http://schemas.microsoft.com/office/drawing/2014/main" id="{00000000-0008-0000-0900-0000C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580</xdr:row>
          <xdr:rowOff>0</xdr:rowOff>
        </xdr:from>
        <xdr:to>
          <xdr:col>0</xdr:col>
          <xdr:colOff>9525</xdr:colOff>
          <xdr:row>581</xdr:row>
          <xdr:rowOff>104775</xdr:rowOff>
        </xdr:to>
        <xdr:sp macro="" textlink="">
          <xdr:nvSpPr>
            <xdr:cNvPr id="4038" name="Check Box 1990" hidden="1">
              <a:extLst>
                <a:ext uri="{63B3BB69-23CF-44E3-9099-C40C66FF867C}">
                  <a14:compatExt spid="_x0000_s4038"/>
                </a:ext>
                <a:ext uri="{FF2B5EF4-FFF2-40B4-BE49-F238E27FC236}">
                  <a16:creationId xmlns:a16="http://schemas.microsoft.com/office/drawing/2014/main" id="{00000000-0008-0000-0900-0000C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580</xdr:row>
          <xdr:rowOff>0</xdr:rowOff>
        </xdr:from>
        <xdr:to>
          <xdr:col>0</xdr:col>
          <xdr:colOff>9525</xdr:colOff>
          <xdr:row>581</xdr:row>
          <xdr:rowOff>104775</xdr:rowOff>
        </xdr:to>
        <xdr:sp macro="" textlink="">
          <xdr:nvSpPr>
            <xdr:cNvPr id="4039" name="Check Box 1991" hidden="1">
              <a:extLst>
                <a:ext uri="{63B3BB69-23CF-44E3-9099-C40C66FF867C}">
                  <a14:compatExt spid="_x0000_s4039"/>
                </a:ext>
                <a:ext uri="{FF2B5EF4-FFF2-40B4-BE49-F238E27FC236}">
                  <a16:creationId xmlns:a16="http://schemas.microsoft.com/office/drawing/2014/main" id="{00000000-0008-0000-0900-0000C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580</xdr:row>
          <xdr:rowOff>0</xdr:rowOff>
        </xdr:from>
        <xdr:to>
          <xdr:col>0</xdr:col>
          <xdr:colOff>9525</xdr:colOff>
          <xdr:row>581</xdr:row>
          <xdr:rowOff>104775</xdr:rowOff>
        </xdr:to>
        <xdr:sp macro="" textlink="">
          <xdr:nvSpPr>
            <xdr:cNvPr id="4040" name="Check Box 1992" hidden="1">
              <a:extLst>
                <a:ext uri="{63B3BB69-23CF-44E3-9099-C40C66FF867C}">
                  <a14:compatExt spid="_x0000_s4040"/>
                </a:ext>
                <a:ext uri="{FF2B5EF4-FFF2-40B4-BE49-F238E27FC236}">
                  <a16:creationId xmlns:a16="http://schemas.microsoft.com/office/drawing/2014/main" id="{00000000-0008-0000-0900-0000C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580</xdr:row>
          <xdr:rowOff>0</xdr:rowOff>
        </xdr:from>
        <xdr:to>
          <xdr:col>0</xdr:col>
          <xdr:colOff>9525</xdr:colOff>
          <xdr:row>581</xdr:row>
          <xdr:rowOff>104775</xdr:rowOff>
        </xdr:to>
        <xdr:sp macro="" textlink="">
          <xdr:nvSpPr>
            <xdr:cNvPr id="4041" name="Check Box 1993" hidden="1">
              <a:extLst>
                <a:ext uri="{63B3BB69-23CF-44E3-9099-C40C66FF867C}">
                  <a14:compatExt spid="_x0000_s4041"/>
                </a:ext>
                <a:ext uri="{FF2B5EF4-FFF2-40B4-BE49-F238E27FC236}">
                  <a16:creationId xmlns:a16="http://schemas.microsoft.com/office/drawing/2014/main" id="{00000000-0008-0000-0900-0000C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581</xdr:row>
          <xdr:rowOff>0</xdr:rowOff>
        </xdr:from>
        <xdr:to>
          <xdr:col>0</xdr:col>
          <xdr:colOff>9525</xdr:colOff>
          <xdr:row>582</xdr:row>
          <xdr:rowOff>104775</xdr:rowOff>
        </xdr:to>
        <xdr:sp macro="" textlink="">
          <xdr:nvSpPr>
            <xdr:cNvPr id="4042" name="Check Box 1994" hidden="1">
              <a:extLst>
                <a:ext uri="{63B3BB69-23CF-44E3-9099-C40C66FF867C}">
                  <a14:compatExt spid="_x0000_s4042"/>
                </a:ext>
                <a:ext uri="{FF2B5EF4-FFF2-40B4-BE49-F238E27FC236}">
                  <a16:creationId xmlns:a16="http://schemas.microsoft.com/office/drawing/2014/main" id="{00000000-0008-0000-0900-0000C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581</xdr:row>
          <xdr:rowOff>0</xdr:rowOff>
        </xdr:from>
        <xdr:to>
          <xdr:col>0</xdr:col>
          <xdr:colOff>9525</xdr:colOff>
          <xdr:row>582</xdr:row>
          <xdr:rowOff>104775</xdr:rowOff>
        </xdr:to>
        <xdr:sp macro="" textlink="">
          <xdr:nvSpPr>
            <xdr:cNvPr id="4043" name="Check Box 1995" hidden="1">
              <a:extLst>
                <a:ext uri="{63B3BB69-23CF-44E3-9099-C40C66FF867C}">
                  <a14:compatExt spid="_x0000_s4043"/>
                </a:ext>
                <a:ext uri="{FF2B5EF4-FFF2-40B4-BE49-F238E27FC236}">
                  <a16:creationId xmlns:a16="http://schemas.microsoft.com/office/drawing/2014/main" id="{00000000-0008-0000-0900-0000C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583</xdr:row>
          <xdr:rowOff>0</xdr:rowOff>
        </xdr:from>
        <xdr:to>
          <xdr:col>0</xdr:col>
          <xdr:colOff>9525</xdr:colOff>
          <xdr:row>584</xdr:row>
          <xdr:rowOff>104775</xdr:rowOff>
        </xdr:to>
        <xdr:sp macro="" textlink="">
          <xdr:nvSpPr>
            <xdr:cNvPr id="4044" name="Check Box 1996" hidden="1">
              <a:extLst>
                <a:ext uri="{63B3BB69-23CF-44E3-9099-C40C66FF867C}">
                  <a14:compatExt spid="_x0000_s4044"/>
                </a:ext>
                <a:ext uri="{FF2B5EF4-FFF2-40B4-BE49-F238E27FC236}">
                  <a16:creationId xmlns:a16="http://schemas.microsoft.com/office/drawing/2014/main" id="{00000000-0008-0000-0900-0000C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583</xdr:row>
          <xdr:rowOff>0</xdr:rowOff>
        </xdr:from>
        <xdr:to>
          <xdr:col>0</xdr:col>
          <xdr:colOff>9525</xdr:colOff>
          <xdr:row>584</xdr:row>
          <xdr:rowOff>104775</xdr:rowOff>
        </xdr:to>
        <xdr:sp macro="" textlink="">
          <xdr:nvSpPr>
            <xdr:cNvPr id="4045" name="Check Box 1997" hidden="1">
              <a:extLst>
                <a:ext uri="{63B3BB69-23CF-44E3-9099-C40C66FF867C}">
                  <a14:compatExt spid="_x0000_s4045"/>
                </a:ext>
                <a:ext uri="{FF2B5EF4-FFF2-40B4-BE49-F238E27FC236}">
                  <a16:creationId xmlns:a16="http://schemas.microsoft.com/office/drawing/2014/main" id="{00000000-0008-0000-0900-0000C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583</xdr:row>
          <xdr:rowOff>0</xdr:rowOff>
        </xdr:from>
        <xdr:to>
          <xdr:col>0</xdr:col>
          <xdr:colOff>9525</xdr:colOff>
          <xdr:row>584</xdr:row>
          <xdr:rowOff>104775</xdr:rowOff>
        </xdr:to>
        <xdr:sp macro="" textlink="">
          <xdr:nvSpPr>
            <xdr:cNvPr id="4046" name="Check Box 1998" hidden="1">
              <a:extLst>
                <a:ext uri="{63B3BB69-23CF-44E3-9099-C40C66FF867C}">
                  <a14:compatExt spid="_x0000_s4046"/>
                </a:ext>
                <a:ext uri="{FF2B5EF4-FFF2-40B4-BE49-F238E27FC236}">
                  <a16:creationId xmlns:a16="http://schemas.microsoft.com/office/drawing/2014/main" id="{00000000-0008-0000-0900-0000C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583</xdr:row>
          <xdr:rowOff>0</xdr:rowOff>
        </xdr:from>
        <xdr:to>
          <xdr:col>0</xdr:col>
          <xdr:colOff>9525</xdr:colOff>
          <xdr:row>584</xdr:row>
          <xdr:rowOff>104775</xdr:rowOff>
        </xdr:to>
        <xdr:sp macro="" textlink="">
          <xdr:nvSpPr>
            <xdr:cNvPr id="4047" name="Check Box 1999" hidden="1">
              <a:extLst>
                <a:ext uri="{63B3BB69-23CF-44E3-9099-C40C66FF867C}">
                  <a14:compatExt spid="_x0000_s4047"/>
                </a:ext>
                <a:ext uri="{FF2B5EF4-FFF2-40B4-BE49-F238E27FC236}">
                  <a16:creationId xmlns:a16="http://schemas.microsoft.com/office/drawing/2014/main" id="{00000000-0008-0000-0900-0000C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584</xdr:row>
          <xdr:rowOff>0</xdr:rowOff>
        </xdr:from>
        <xdr:to>
          <xdr:col>0</xdr:col>
          <xdr:colOff>9525</xdr:colOff>
          <xdr:row>585</xdr:row>
          <xdr:rowOff>104775</xdr:rowOff>
        </xdr:to>
        <xdr:sp macro="" textlink="">
          <xdr:nvSpPr>
            <xdr:cNvPr id="4048" name="Check Box 2000" hidden="1">
              <a:extLst>
                <a:ext uri="{63B3BB69-23CF-44E3-9099-C40C66FF867C}">
                  <a14:compatExt spid="_x0000_s4048"/>
                </a:ext>
                <a:ext uri="{FF2B5EF4-FFF2-40B4-BE49-F238E27FC236}">
                  <a16:creationId xmlns:a16="http://schemas.microsoft.com/office/drawing/2014/main" id="{00000000-0008-0000-0900-0000D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584</xdr:row>
          <xdr:rowOff>0</xdr:rowOff>
        </xdr:from>
        <xdr:to>
          <xdr:col>0</xdr:col>
          <xdr:colOff>9525</xdr:colOff>
          <xdr:row>585</xdr:row>
          <xdr:rowOff>104775</xdr:rowOff>
        </xdr:to>
        <xdr:sp macro="" textlink="">
          <xdr:nvSpPr>
            <xdr:cNvPr id="4049" name="Check Box 2001" hidden="1">
              <a:extLst>
                <a:ext uri="{63B3BB69-23CF-44E3-9099-C40C66FF867C}">
                  <a14:compatExt spid="_x0000_s4049"/>
                </a:ext>
                <a:ext uri="{FF2B5EF4-FFF2-40B4-BE49-F238E27FC236}">
                  <a16:creationId xmlns:a16="http://schemas.microsoft.com/office/drawing/2014/main" id="{00000000-0008-0000-0900-0000D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586</xdr:row>
          <xdr:rowOff>0</xdr:rowOff>
        </xdr:from>
        <xdr:to>
          <xdr:col>0</xdr:col>
          <xdr:colOff>9525</xdr:colOff>
          <xdr:row>587</xdr:row>
          <xdr:rowOff>76200</xdr:rowOff>
        </xdr:to>
        <xdr:sp macro="" textlink="">
          <xdr:nvSpPr>
            <xdr:cNvPr id="4050" name="Check Box 2002" hidden="1">
              <a:extLst>
                <a:ext uri="{63B3BB69-23CF-44E3-9099-C40C66FF867C}">
                  <a14:compatExt spid="_x0000_s4050"/>
                </a:ext>
                <a:ext uri="{FF2B5EF4-FFF2-40B4-BE49-F238E27FC236}">
                  <a16:creationId xmlns:a16="http://schemas.microsoft.com/office/drawing/2014/main" id="{00000000-0008-0000-0900-0000D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586</xdr:row>
          <xdr:rowOff>0</xdr:rowOff>
        </xdr:from>
        <xdr:to>
          <xdr:col>0</xdr:col>
          <xdr:colOff>9525</xdr:colOff>
          <xdr:row>587</xdr:row>
          <xdr:rowOff>76200</xdr:rowOff>
        </xdr:to>
        <xdr:sp macro="" textlink="">
          <xdr:nvSpPr>
            <xdr:cNvPr id="4051" name="Check Box 2003" hidden="1">
              <a:extLst>
                <a:ext uri="{63B3BB69-23CF-44E3-9099-C40C66FF867C}">
                  <a14:compatExt spid="_x0000_s4051"/>
                </a:ext>
                <a:ext uri="{FF2B5EF4-FFF2-40B4-BE49-F238E27FC236}">
                  <a16:creationId xmlns:a16="http://schemas.microsoft.com/office/drawing/2014/main" id="{00000000-0008-0000-0900-0000D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586</xdr:row>
          <xdr:rowOff>0</xdr:rowOff>
        </xdr:from>
        <xdr:to>
          <xdr:col>0</xdr:col>
          <xdr:colOff>9525</xdr:colOff>
          <xdr:row>587</xdr:row>
          <xdr:rowOff>76200</xdr:rowOff>
        </xdr:to>
        <xdr:sp macro="" textlink="">
          <xdr:nvSpPr>
            <xdr:cNvPr id="4052" name="Check Box 2004" hidden="1">
              <a:extLst>
                <a:ext uri="{63B3BB69-23CF-44E3-9099-C40C66FF867C}">
                  <a14:compatExt spid="_x0000_s4052"/>
                </a:ext>
                <a:ext uri="{FF2B5EF4-FFF2-40B4-BE49-F238E27FC236}">
                  <a16:creationId xmlns:a16="http://schemas.microsoft.com/office/drawing/2014/main" id="{00000000-0008-0000-0900-0000D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586</xdr:row>
          <xdr:rowOff>0</xdr:rowOff>
        </xdr:from>
        <xdr:to>
          <xdr:col>0</xdr:col>
          <xdr:colOff>9525</xdr:colOff>
          <xdr:row>587</xdr:row>
          <xdr:rowOff>76200</xdr:rowOff>
        </xdr:to>
        <xdr:sp macro="" textlink="">
          <xdr:nvSpPr>
            <xdr:cNvPr id="4053" name="Check Box 2005" hidden="1">
              <a:extLst>
                <a:ext uri="{63B3BB69-23CF-44E3-9099-C40C66FF867C}">
                  <a14:compatExt spid="_x0000_s4053"/>
                </a:ext>
                <a:ext uri="{FF2B5EF4-FFF2-40B4-BE49-F238E27FC236}">
                  <a16:creationId xmlns:a16="http://schemas.microsoft.com/office/drawing/2014/main" id="{00000000-0008-0000-0900-0000D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587</xdr:row>
          <xdr:rowOff>0</xdr:rowOff>
        </xdr:from>
        <xdr:to>
          <xdr:col>0</xdr:col>
          <xdr:colOff>9525</xdr:colOff>
          <xdr:row>588</xdr:row>
          <xdr:rowOff>76200</xdr:rowOff>
        </xdr:to>
        <xdr:sp macro="" textlink="">
          <xdr:nvSpPr>
            <xdr:cNvPr id="4054" name="Check Box 2006" hidden="1">
              <a:extLst>
                <a:ext uri="{63B3BB69-23CF-44E3-9099-C40C66FF867C}">
                  <a14:compatExt spid="_x0000_s4054"/>
                </a:ext>
                <a:ext uri="{FF2B5EF4-FFF2-40B4-BE49-F238E27FC236}">
                  <a16:creationId xmlns:a16="http://schemas.microsoft.com/office/drawing/2014/main" id="{00000000-0008-0000-0900-0000D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587</xdr:row>
          <xdr:rowOff>0</xdr:rowOff>
        </xdr:from>
        <xdr:to>
          <xdr:col>0</xdr:col>
          <xdr:colOff>9525</xdr:colOff>
          <xdr:row>588</xdr:row>
          <xdr:rowOff>76200</xdr:rowOff>
        </xdr:to>
        <xdr:sp macro="" textlink="">
          <xdr:nvSpPr>
            <xdr:cNvPr id="4055" name="Check Box 2007" hidden="1">
              <a:extLst>
                <a:ext uri="{63B3BB69-23CF-44E3-9099-C40C66FF867C}">
                  <a14:compatExt spid="_x0000_s4055"/>
                </a:ext>
                <a:ext uri="{FF2B5EF4-FFF2-40B4-BE49-F238E27FC236}">
                  <a16:creationId xmlns:a16="http://schemas.microsoft.com/office/drawing/2014/main" id="{00000000-0008-0000-0900-0000D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589</xdr:row>
          <xdr:rowOff>0</xdr:rowOff>
        </xdr:from>
        <xdr:to>
          <xdr:col>0</xdr:col>
          <xdr:colOff>9525</xdr:colOff>
          <xdr:row>590</xdr:row>
          <xdr:rowOff>104775</xdr:rowOff>
        </xdr:to>
        <xdr:sp macro="" textlink="">
          <xdr:nvSpPr>
            <xdr:cNvPr id="4056" name="Check Box 2008" hidden="1">
              <a:extLst>
                <a:ext uri="{63B3BB69-23CF-44E3-9099-C40C66FF867C}">
                  <a14:compatExt spid="_x0000_s4056"/>
                </a:ext>
                <a:ext uri="{FF2B5EF4-FFF2-40B4-BE49-F238E27FC236}">
                  <a16:creationId xmlns:a16="http://schemas.microsoft.com/office/drawing/2014/main" id="{00000000-0008-0000-0900-0000D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589</xdr:row>
          <xdr:rowOff>0</xdr:rowOff>
        </xdr:from>
        <xdr:to>
          <xdr:col>0</xdr:col>
          <xdr:colOff>9525</xdr:colOff>
          <xdr:row>590</xdr:row>
          <xdr:rowOff>104775</xdr:rowOff>
        </xdr:to>
        <xdr:sp macro="" textlink="">
          <xdr:nvSpPr>
            <xdr:cNvPr id="4057" name="Check Box 2009" hidden="1">
              <a:extLst>
                <a:ext uri="{63B3BB69-23CF-44E3-9099-C40C66FF867C}">
                  <a14:compatExt spid="_x0000_s4057"/>
                </a:ext>
                <a:ext uri="{FF2B5EF4-FFF2-40B4-BE49-F238E27FC236}">
                  <a16:creationId xmlns:a16="http://schemas.microsoft.com/office/drawing/2014/main" id="{00000000-0008-0000-0900-0000D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589</xdr:row>
          <xdr:rowOff>0</xdr:rowOff>
        </xdr:from>
        <xdr:to>
          <xdr:col>0</xdr:col>
          <xdr:colOff>9525</xdr:colOff>
          <xdr:row>590</xdr:row>
          <xdr:rowOff>104775</xdr:rowOff>
        </xdr:to>
        <xdr:sp macro="" textlink="">
          <xdr:nvSpPr>
            <xdr:cNvPr id="4058" name="Check Box 2010" hidden="1">
              <a:extLst>
                <a:ext uri="{63B3BB69-23CF-44E3-9099-C40C66FF867C}">
                  <a14:compatExt spid="_x0000_s4058"/>
                </a:ext>
                <a:ext uri="{FF2B5EF4-FFF2-40B4-BE49-F238E27FC236}">
                  <a16:creationId xmlns:a16="http://schemas.microsoft.com/office/drawing/2014/main" id="{00000000-0008-0000-0900-0000D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589</xdr:row>
          <xdr:rowOff>0</xdr:rowOff>
        </xdr:from>
        <xdr:to>
          <xdr:col>0</xdr:col>
          <xdr:colOff>9525</xdr:colOff>
          <xdr:row>590</xdr:row>
          <xdr:rowOff>104775</xdr:rowOff>
        </xdr:to>
        <xdr:sp macro="" textlink="">
          <xdr:nvSpPr>
            <xdr:cNvPr id="4059" name="Check Box 2011" hidden="1">
              <a:extLst>
                <a:ext uri="{63B3BB69-23CF-44E3-9099-C40C66FF867C}">
                  <a14:compatExt spid="_x0000_s4059"/>
                </a:ext>
                <a:ext uri="{FF2B5EF4-FFF2-40B4-BE49-F238E27FC236}">
                  <a16:creationId xmlns:a16="http://schemas.microsoft.com/office/drawing/2014/main" id="{00000000-0008-0000-0900-0000D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590</xdr:row>
          <xdr:rowOff>0</xdr:rowOff>
        </xdr:from>
        <xdr:to>
          <xdr:col>0</xdr:col>
          <xdr:colOff>9525</xdr:colOff>
          <xdr:row>591</xdr:row>
          <xdr:rowOff>104775</xdr:rowOff>
        </xdr:to>
        <xdr:sp macro="" textlink="">
          <xdr:nvSpPr>
            <xdr:cNvPr id="4060" name="Check Box 2012" hidden="1">
              <a:extLst>
                <a:ext uri="{63B3BB69-23CF-44E3-9099-C40C66FF867C}">
                  <a14:compatExt spid="_x0000_s4060"/>
                </a:ext>
                <a:ext uri="{FF2B5EF4-FFF2-40B4-BE49-F238E27FC236}">
                  <a16:creationId xmlns:a16="http://schemas.microsoft.com/office/drawing/2014/main" id="{00000000-0008-0000-0900-0000D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590</xdr:row>
          <xdr:rowOff>0</xdr:rowOff>
        </xdr:from>
        <xdr:to>
          <xdr:col>0</xdr:col>
          <xdr:colOff>9525</xdr:colOff>
          <xdr:row>591</xdr:row>
          <xdr:rowOff>104775</xdr:rowOff>
        </xdr:to>
        <xdr:sp macro="" textlink="">
          <xdr:nvSpPr>
            <xdr:cNvPr id="4061" name="Check Box 2013" hidden="1">
              <a:extLst>
                <a:ext uri="{63B3BB69-23CF-44E3-9099-C40C66FF867C}">
                  <a14:compatExt spid="_x0000_s4061"/>
                </a:ext>
                <a:ext uri="{FF2B5EF4-FFF2-40B4-BE49-F238E27FC236}">
                  <a16:creationId xmlns:a16="http://schemas.microsoft.com/office/drawing/2014/main" id="{00000000-0008-0000-0900-0000D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592</xdr:row>
          <xdr:rowOff>0</xdr:rowOff>
        </xdr:from>
        <xdr:to>
          <xdr:col>0</xdr:col>
          <xdr:colOff>9525</xdr:colOff>
          <xdr:row>593</xdr:row>
          <xdr:rowOff>104775</xdr:rowOff>
        </xdr:to>
        <xdr:sp macro="" textlink="">
          <xdr:nvSpPr>
            <xdr:cNvPr id="4062" name="Check Box 2014" hidden="1">
              <a:extLst>
                <a:ext uri="{63B3BB69-23CF-44E3-9099-C40C66FF867C}">
                  <a14:compatExt spid="_x0000_s4062"/>
                </a:ext>
                <a:ext uri="{FF2B5EF4-FFF2-40B4-BE49-F238E27FC236}">
                  <a16:creationId xmlns:a16="http://schemas.microsoft.com/office/drawing/2014/main" id="{00000000-0008-0000-0900-0000D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592</xdr:row>
          <xdr:rowOff>0</xdr:rowOff>
        </xdr:from>
        <xdr:to>
          <xdr:col>0</xdr:col>
          <xdr:colOff>9525</xdr:colOff>
          <xdr:row>593</xdr:row>
          <xdr:rowOff>104775</xdr:rowOff>
        </xdr:to>
        <xdr:sp macro="" textlink="">
          <xdr:nvSpPr>
            <xdr:cNvPr id="4063" name="Check Box 2015" hidden="1">
              <a:extLst>
                <a:ext uri="{63B3BB69-23CF-44E3-9099-C40C66FF867C}">
                  <a14:compatExt spid="_x0000_s4063"/>
                </a:ext>
                <a:ext uri="{FF2B5EF4-FFF2-40B4-BE49-F238E27FC236}">
                  <a16:creationId xmlns:a16="http://schemas.microsoft.com/office/drawing/2014/main" id="{00000000-0008-0000-0900-0000D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592</xdr:row>
          <xdr:rowOff>0</xdr:rowOff>
        </xdr:from>
        <xdr:to>
          <xdr:col>0</xdr:col>
          <xdr:colOff>9525</xdr:colOff>
          <xdr:row>593</xdr:row>
          <xdr:rowOff>104775</xdr:rowOff>
        </xdr:to>
        <xdr:sp macro="" textlink="">
          <xdr:nvSpPr>
            <xdr:cNvPr id="4064" name="Check Box 2016" hidden="1">
              <a:extLst>
                <a:ext uri="{63B3BB69-23CF-44E3-9099-C40C66FF867C}">
                  <a14:compatExt spid="_x0000_s4064"/>
                </a:ext>
                <a:ext uri="{FF2B5EF4-FFF2-40B4-BE49-F238E27FC236}">
                  <a16:creationId xmlns:a16="http://schemas.microsoft.com/office/drawing/2014/main" id="{00000000-0008-0000-0900-0000E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592</xdr:row>
          <xdr:rowOff>0</xdr:rowOff>
        </xdr:from>
        <xdr:to>
          <xdr:col>0</xdr:col>
          <xdr:colOff>9525</xdr:colOff>
          <xdr:row>593</xdr:row>
          <xdr:rowOff>104775</xdr:rowOff>
        </xdr:to>
        <xdr:sp macro="" textlink="">
          <xdr:nvSpPr>
            <xdr:cNvPr id="4065" name="Check Box 2017" hidden="1">
              <a:extLst>
                <a:ext uri="{63B3BB69-23CF-44E3-9099-C40C66FF867C}">
                  <a14:compatExt spid="_x0000_s4065"/>
                </a:ext>
                <a:ext uri="{FF2B5EF4-FFF2-40B4-BE49-F238E27FC236}">
                  <a16:creationId xmlns:a16="http://schemas.microsoft.com/office/drawing/2014/main" id="{00000000-0008-0000-0900-0000E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593</xdr:row>
          <xdr:rowOff>0</xdr:rowOff>
        </xdr:from>
        <xdr:to>
          <xdr:col>0</xdr:col>
          <xdr:colOff>9525</xdr:colOff>
          <xdr:row>594</xdr:row>
          <xdr:rowOff>104775</xdr:rowOff>
        </xdr:to>
        <xdr:sp macro="" textlink="">
          <xdr:nvSpPr>
            <xdr:cNvPr id="4066" name="Check Box 2018" hidden="1">
              <a:extLst>
                <a:ext uri="{63B3BB69-23CF-44E3-9099-C40C66FF867C}">
                  <a14:compatExt spid="_x0000_s4066"/>
                </a:ext>
                <a:ext uri="{FF2B5EF4-FFF2-40B4-BE49-F238E27FC236}">
                  <a16:creationId xmlns:a16="http://schemas.microsoft.com/office/drawing/2014/main" id="{00000000-0008-0000-0900-0000E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593</xdr:row>
          <xdr:rowOff>0</xdr:rowOff>
        </xdr:from>
        <xdr:to>
          <xdr:col>0</xdr:col>
          <xdr:colOff>9525</xdr:colOff>
          <xdr:row>594</xdr:row>
          <xdr:rowOff>104775</xdr:rowOff>
        </xdr:to>
        <xdr:sp macro="" textlink="">
          <xdr:nvSpPr>
            <xdr:cNvPr id="4067" name="Check Box 2019" hidden="1">
              <a:extLst>
                <a:ext uri="{63B3BB69-23CF-44E3-9099-C40C66FF867C}">
                  <a14:compatExt spid="_x0000_s4067"/>
                </a:ext>
                <a:ext uri="{FF2B5EF4-FFF2-40B4-BE49-F238E27FC236}">
                  <a16:creationId xmlns:a16="http://schemas.microsoft.com/office/drawing/2014/main" id="{00000000-0008-0000-0900-0000E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595</xdr:row>
          <xdr:rowOff>0</xdr:rowOff>
        </xdr:from>
        <xdr:to>
          <xdr:col>0</xdr:col>
          <xdr:colOff>9525</xdr:colOff>
          <xdr:row>596</xdr:row>
          <xdr:rowOff>104775</xdr:rowOff>
        </xdr:to>
        <xdr:sp macro="" textlink="">
          <xdr:nvSpPr>
            <xdr:cNvPr id="4068" name="Check Box 2020" hidden="1">
              <a:extLst>
                <a:ext uri="{63B3BB69-23CF-44E3-9099-C40C66FF867C}">
                  <a14:compatExt spid="_x0000_s4068"/>
                </a:ext>
                <a:ext uri="{FF2B5EF4-FFF2-40B4-BE49-F238E27FC236}">
                  <a16:creationId xmlns:a16="http://schemas.microsoft.com/office/drawing/2014/main" id="{00000000-0008-0000-0900-0000E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595</xdr:row>
          <xdr:rowOff>0</xdr:rowOff>
        </xdr:from>
        <xdr:to>
          <xdr:col>0</xdr:col>
          <xdr:colOff>9525</xdr:colOff>
          <xdr:row>596</xdr:row>
          <xdr:rowOff>104775</xdr:rowOff>
        </xdr:to>
        <xdr:sp macro="" textlink="">
          <xdr:nvSpPr>
            <xdr:cNvPr id="4069" name="Check Box 2021" hidden="1">
              <a:extLst>
                <a:ext uri="{63B3BB69-23CF-44E3-9099-C40C66FF867C}">
                  <a14:compatExt spid="_x0000_s4069"/>
                </a:ext>
                <a:ext uri="{FF2B5EF4-FFF2-40B4-BE49-F238E27FC236}">
                  <a16:creationId xmlns:a16="http://schemas.microsoft.com/office/drawing/2014/main" id="{00000000-0008-0000-0900-0000E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595</xdr:row>
          <xdr:rowOff>0</xdr:rowOff>
        </xdr:from>
        <xdr:to>
          <xdr:col>0</xdr:col>
          <xdr:colOff>9525</xdr:colOff>
          <xdr:row>596</xdr:row>
          <xdr:rowOff>104775</xdr:rowOff>
        </xdr:to>
        <xdr:sp macro="" textlink="">
          <xdr:nvSpPr>
            <xdr:cNvPr id="4070" name="Check Box 2022" hidden="1">
              <a:extLst>
                <a:ext uri="{63B3BB69-23CF-44E3-9099-C40C66FF867C}">
                  <a14:compatExt spid="_x0000_s4070"/>
                </a:ext>
                <a:ext uri="{FF2B5EF4-FFF2-40B4-BE49-F238E27FC236}">
                  <a16:creationId xmlns:a16="http://schemas.microsoft.com/office/drawing/2014/main" id="{00000000-0008-0000-0900-0000E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595</xdr:row>
          <xdr:rowOff>0</xdr:rowOff>
        </xdr:from>
        <xdr:to>
          <xdr:col>0</xdr:col>
          <xdr:colOff>9525</xdr:colOff>
          <xdr:row>596</xdr:row>
          <xdr:rowOff>104775</xdr:rowOff>
        </xdr:to>
        <xdr:sp macro="" textlink="">
          <xdr:nvSpPr>
            <xdr:cNvPr id="4071" name="Check Box 2023" hidden="1">
              <a:extLst>
                <a:ext uri="{63B3BB69-23CF-44E3-9099-C40C66FF867C}">
                  <a14:compatExt spid="_x0000_s4071"/>
                </a:ext>
                <a:ext uri="{FF2B5EF4-FFF2-40B4-BE49-F238E27FC236}">
                  <a16:creationId xmlns:a16="http://schemas.microsoft.com/office/drawing/2014/main" id="{00000000-0008-0000-0900-0000E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596</xdr:row>
          <xdr:rowOff>0</xdr:rowOff>
        </xdr:from>
        <xdr:to>
          <xdr:col>0</xdr:col>
          <xdr:colOff>9525</xdr:colOff>
          <xdr:row>597</xdr:row>
          <xdr:rowOff>104775</xdr:rowOff>
        </xdr:to>
        <xdr:sp macro="" textlink="">
          <xdr:nvSpPr>
            <xdr:cNvPr id="4072" name="Check Box 2024" hidden="1">
              <a:extLst>
                <a:ext uri="{63B3BB69-23CF-44E3-9099-C40C66FF867C}">
                  <a14:compatExt spid="_x0000_s4072"/>
                </a:ext>
                <a:ext uri="{FF2B5EF4-FFF2-40B4-BE49-F238E27FC236}">
                  <a16:creationId xmlns:a16="http://schemas.microsoft.com/office/drawing/2014/main" id="{00000000-0008-0000-0900-0000E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596</xdr:row>
          <xdr:rowOff>0</xdr:rowOff>
        </xdr:from>
        <xdr:to>
          <xdr:col>0</xdr:col>
          <xdr:colOff>9525</xdr:colOff>
          <xdr:row>597</xdr:row>
          <xdr:rowOff>104775</xdr:rowOff>
        </xdr:to>
        <xdr:sp macro="" textlink="">
          <xdr:nvSpPr>
            <xdr:cNvPr id="4073" name="Check Box 2025" hidden="1">
              <a:extLst>
                <a:ext uri="{63B3BB69-23CF-44E3-9099-C40C66FF867C}">
                  <a14:compatExt spid="_x0000_s4073"/>
                </a:ext>
                <a:ext uri="{FF2B5EF4-FFF2-40B4-BE49-F238E27FC236}">
                  <a16:creationId xmlns:a16="http://schemas.microsoft.com/office/drawing/2014/main" id="{00000000-0008-0000-0900-0000E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598</xdr:row>
          <xdr:rowOff>0</xdr:rowOff>
        </xdr:from>
        <xdr:to>
          <xdr:col>0</xdr:col>
          <xdr:colOff>9525</xdr:colOff>
          <xdr:row>599</xdr:row>
          <xdr:rowOff>104775</xdr:rowOff>
        </xdr:to>
        <xdr:sp macro="" textlink="">
          <xdr:nvSpPr>
            <xdr:cNvPr id="4074" name="Check Box 2026" hidden="1">
              <a:extLst>
                <a:ext uri="{63B3BB69-23CF-44E3-9099-C40C66FF867C}">
                  <a14:compatExt spid="_x0000_s4074"/>
                </a:ext>
                <a:ext uri="{FF2B5EF4-FFF2-40B4-BE49-F238E27FC236}">
                  <a16:creationId xmlns:a16="http://schemas.microsoft.com/office/drawing/2014/main" id="{00000000-0008-0000-0900-0000E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598</xdr:row>
          <xdr:rowOff>0</xdr:rowOff>
        </xdr:from>
        <xdr:to>
          <xdr:col>0</xdr:col>
          <xdr:colOff>9525</xdr:colOff>
          <xdr:row>599</xdr:row>
          <xdr:rowOff>104775</xdr:rowOff>
        </xdr:to>
        <xdr:sp macro="" textlink="">
          <xdr:nvSpPr>
            <xdr:cNvPr id="4075" name="Check Box 2027" hidden="1">
              <a:extLst>
                <a:ext uri="{63B3BB69-23CF-44E3-9099-C40C66FF867C}">
                  <a14:compatExt spid="_x0000_s4075"/>
                </a:ext>
                <a:ext uri="{FF2B5EF4-FFF2-40B4-BE49-F238E27FC236}">
                  <a16:creationId xmlns:a16="http://schemas.microsoft.com/office/drawing/2014/main" id="{00000000-0008-0000-0900-0000E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598</xdr:row>
          <xdr:rowOff>0</xdr:rowOff>
        </xdr:from>
        <xdr:to>
          <xdr:col>0</xdr:col>
          <xdr:colOff>9525</xdr:colOff>
          <xdr:row>599</xdr:row>
          <xdr:rowOff>104775</xdr:rowOff>
        </xdr:to>
        <xdr:sp macro="" textlink="">
          <xdr:nvSpPr>
            <xdr:cNvPr id="4076" name="Check Box 2028" hidden="1">
              <a:extLst>
                <a:ext uri="{63B3BB69-23CF-44E3-9099-C40C66FF867C}">
                  <a14:compatExt spid="_x0000_s4076"/>
                </a:ext>
                <a:ext uri="{FF2B5EF4-FFF2-40B4-BE49-F238E27FC236}">
                  <a16:creationId xmlns:a16="http://schemas.microsoft.com/office/drawing/2014/main" id="{00000000-0008-0000-0900-0000E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598</xdr:row>
          <xdr:rowOff>0</xdr:rowOff>
        </xdr:from>
        <xdr:to>
          <xdr:col>0</xdr:col>
          <xdr:colOff>9525</xdr:colOff>
          <xdr:row>599</xdr:row>
          <xdr:rowOff>104775</xdr:rowOff>
        </xdr:to>
        <xdr:sp macro="" textlink="">
          <xdr:nvSpPr>
            <xdr:cNvPr id="4077" name="Check Box 2029" hidden="1">
              <a:extLst>
                <a:ext uri="{63B3BB69-23CF-44E3-9099-C40C66FF867C}">
                  <a14:compatExt spid="_x0000_s4077"/>
                </a:ext>
                <a:ext uri="{FF2B5EF4-FFF2-40B4-BE49-F238E27FC236}">
                  <a16:creationId xmlns:a16="http://schemas.microsoft.com/office/drawing/2014/main" id="{00000000-0008-0000-0900-0000E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599</xdr:row>
          <xdr:rowOff>0</xdr:rowOff>
        </xdr:from>
        <xdr:to>
          <xdr:col>0</xdr:col>
          <xdr:colOff>9525</xdr:colOff>
          <xdr:row>600</xdr:row>
          <xdr:rowOff>104775</xdr:rowOff>
        </xdr:to>
        <xdr:sp macro="" textlink="">
          <xdr:nvSpPr>
            <xdr:cNvPr id="4078" name="Check Box 2030" hidden="1">
              <a:extLst>
                <a:ext uri="{63B3BB69-23CF-44E3-9099-C40C66FF867C}">
                  <a14:compatExt spid="_x0000_s4078"/>
                </a:ext>
                <a:ext uri="{FF2B5EF4-FFF2-40B4-BE49-F238E27FC236}">
                  <a16:creationId xmlns:a16="http://schemas.microsoft.com/office/drawing/2014/main" id="{00000000-0008-0000-0900-0000E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599</xdr:row>
          <xdr:rowOff>0</xdr:rowOff>
        </xdr:from>
        <xdr:to>
          <xdr:col>0</xdr:col>
          <xdr:colOff>9525</xdr:colOff>
          <xdr:row>600</xdr:row>
          <xdr:rowOff>104775</xdr:rowOff>
        </xdr:to>
        <xdr:sp macro="" textlink="">
          <xdr:nvSpPr>
            <xdr:cNvPr id="4079" name="Check Box 2031" hidden="1">
              <a:extLst>
                <a:ext uri="{63B3BB69-23CF-44E3-9099-C40C66FF867C}">
                  <a14:compatExt spid="_x0000_s4079"/>
                </a:ext>
                <a:ext uri="{FF2B5EF4-FFF2-40B4-BE49-F238E27FC236}">
                  <a16:creationId xmlns:a16="http://schemas.microsoft.com/office/drawing/2014/main" id="{00000000-0008-0000-0900-0000E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601</xdr:row>
          <xdr:rowOff>0</xdr:rowOff>
        </xdr:from>
        <xdr:to>
          <xdr:col>0</xdr:col>
          <xdr:colOff>9525</xdr:colOff>
          <xdr:row>602</xdr:row>
          <xdr:rowOff>104775</xdr:rowOff>
        </xdr:to>
        <xdr:sp macro="" textlink="">
          <xdr:nvSpPr>
            <xdr:cNvPr id="4080" name="Check Box 2032" hidden="1">
              <a:extLst>
                <a:ext uri="{63B3BB69-23CF-44E3-9099-C40C66FF867C}">
                  <a14:compatExt spid="_x0000_s4080"/>
                </a:ext>
                <a:ext uri="{FF2B5EF4-FFF2-40B4-BE49-F238E27FC236}">
                  <a16:creationId xmlns:a16="http://schemas.microsoft.com/office/drawing/2014/main" id="{00000000-0008-0000-0900-0000F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601</xdr:row>
          <xdr:rowOff>0</xdr:rowOff>
        </xdr:from>
        <xdr:to>
          <xdr:col>0</xdr:col>
          <xdr:colOff>9525</xdr:colOff>
          <xdr:row>602</xdr:row>
          <xdr:rowOff>104775</xdr:rowOff>
        </xdr:to>
        <xdr:sp macro="" textlink="">
          <xdr:nvSpPr>
            <xdr:cNvPr id="4081" name="Check Box 2033" hidden="1">
              <a:extLst>
                <a:ext uri="{63B3BB69-23CF-44E3-9099-C40C66FF867C}">
                  <a14:compatExt spid="_x0000_s4081"/>
                </a:ext>
                <a:ext uri="{FF2B5EF4-FFF2-40B4-BE49-F238E27FC236}">
                  <a16:creationId xmlns:a16="http://schemas.microsoft.com/office/drawing/2014/main" id="{00000000-0008-0000-0900-0000F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601</xdr:row>
          <xdr:rowOff>0</xdr:rowOff>
        </xdr:from>
        <xdr:to>
          <xdr:col>0</xdr:col>
          <xdr:colOff>9525</xdr:colOff>
          <xdr:row>602</xdr:row>
          <xdr:rowOff>104775</xdr:rowOff>
        </xdr:to>
        <xdr:sp macro="" textlink="">
          <xdr:nvSpPr>
            <xdr:cNvPr id="4082" name="Check Box 2034" hidden="1">
              <a:extLst>
                <a:ext uri="{63B3BB69-23CF-44E3-9099-C40C66FF867C}">
                  <a14:compatExt spid="_x0000_s4082"/>
                </a:ext>
                <a:ext uri="{FF2B5EF4-FFF2-40B4-BE49-F238E27FC236}">
                  <a16:creationId xmlns:a16="http://schemas.microsoft.com/office/drawing/2014/main" id="{00000000-0008-0000-0900-0000F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601</xdr:row>
          <xdr:rowOff>0</xdr:rowOff>
        </xdr:from>
        <xdr:to>
          <xdr:col>0</xdr:col>
          <xdr:colOff>9525</xdr:colOff>
          <xdr:row>602</xdr:row>
          <xdr:rowOff>104775</xdr:rowOff>
        </xdr:to>
        <xdr:sp macro="" textlink="">
          <xdr:nvSpPr>
            <xdr:cNvPr id="4083" name="Check Box 2035" hidden="1">
              <a:extLst>
                <a:ext uri="{63B3BB69-23CF-44E3-9099-C40C66FF867C}">
                  <a14:compatExt spid="_x0000_s4083"/>
                </a:ext>
                <a:ext uri="{FF2B5EF4-FFF2-40B4-BE49-F238E27FC236}">
                  <a16:creationId xmlns:a16="http://schemas.microsoft.com/office/drawing/2014/main" id="{00000000-0008-0000-0900-0000F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602</xdr:row>
          <xdr:rowOff>0</xdr:rowOff>
        </xdr:from>
        <xdr:to>
          <xdr:col>0</xdr:col>
          <xdr:colOff>9525</xdr:colOff>
          <xdr:row>603</xdr:row>
          <xdr:rowOff>104775</xdr:rowOff>
        </xdr:to>
        <xdr:sp macro="" textlink="">
          <xdr:nvSpPr>
            <xdr:cNvPr id="4084" name="Check Box 2036" hidden="1">
              <a:extLst>
                <a:ext uri="{63B3BB69-23CF-44E3-9099-C40C66FF867C}">
                  <a14:compatExt spid="_x0000_s4084"/>
                </a:ext>
                <a:ext uri="{FF2B5EF4-FFF2-40B4-BE49-F238E27FC236}">
                  <a16:creationId xmlns:a16="http://schemas.microsoft.com/office/drawing/2014/main" id="{00000000-0008-0000-0900-0000F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602</xdr:row>
          <xdr:rowOff>0</xdr:rowOff>
        </xdr:from>
        <xdr:to>
          <xdr:col>0</xdr:col>
          <xdr:colOff>9525</xdr:colOff>
          <xdr:row>603</xdr:row>
          <xdr:rowOff>104775</xdr:rowOff>
        </xdr:to>
        <xdr:sp macro="" textlink="">
          <xdr:nvSpPr>
            <xdr:cNvPr id="4085" name="Check Box 2037" hidden="1">
              <a:extLst>
                <a:ext uri="{63B3BB69-23CF-44E3-9099-C40C66FF867C}">
                  <a14:compatExt spid="_x0000_s4085"/>
                </a:ext>
                <a:ext uri="{FF2B5EF4-FFF2-40B4-BE49-F238E27FC236}">
                  <a16:creationId xmlns:a16="http://schemas.microsoft.com/office/drawing/2014/main" id="{00000000-0008-0000-0900-0000F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604</xdr:row>
          <xdr:rowOff>0</xdr:rowOff>
        </xdr:from>
        <xdr:to>
          <xdr:col>0</xdr:col>
          <xdr:colOff>9525</xdr:colOff>
          <xdr:row>605</xdr:row>
          <xdr:rowOff>104775</xdr:rowOff>
        </xdr:to>
        <xdr:sp macro="" textlink="">
          <xdr:nvSpPr>
            <xdr:cNvPr id="4086" name="Check Box 2038" hidden="1">
              <a:extLst>
                <a:ext uri="{63B3BB69-23CF-44E3-9099-C40C66FF867C}">
                  <a14:compatExt spid="_x0000_s4086"/>
                </a:ext>
                <a:ext uri="{FF2B5EF4-FFF2-40B4-BE49-F238E27FC236}">
                  <a16:creationId xmlns:a16="http://schemas.microsoft.com/office/drawing/2014/main" id="{00000000-0008-0000-0900-0000F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604</xdr:row>
          <xdr:rowOff>0</xdr:rowOff>
        </xdr:from>
        <xdr:to>
          <xdr:col>0</xdr:col>
          <xdr:colOff>9525</xdr:colOff>
          <xdr:row>605</xdr:row>
          <xdr:rowOff>104775</xdr:rowOff>
        </xdr:to>
        <xdr:sp macro="" textlink="">
          <xdr:nvSpPr>
            <xdr:cNvPr id="4087" name="Check Box 2039" hidden="1">
              <a:extLst>
                <a:ext uri="{63B3BB69-23CF-44E3-9099-C40C66FF867C}">
                  <a14:compatExt spid="_x0000_s4087"/>
                </a:ext>
                <a:ext uri="{FF2B5EF4-FFF2-40B4-BE49-F238E27FC236}">
                  <a16:creationId xmlns:a16="http://schemas.microsoft.com/office/drawing/2014/main" id="{00000000-0008-0000-0900-0000F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604</xdr:row>
          <xdr:rowOff>0</xdr:rowOff>
        </xdr:from>
        <xdr:to>
          <xdr:col>0</xdr:col>
          <xdr:colOff>9525</xdr:colOff>
          <xdr:row>605</xdr:row>
          <xdr:rowOff>104775</xdr:rowOff>
        </xdr:to>
        <xdr:sp macro="" textlink="">
          <xdr:nvSpPr>
            <xdr:cNvPr id="4088" name="Check Box 2040" hidden="1">
              <a:extLst>
                <a:ext uri="{63B3BB69-23CF-44E3-9099-C40C66FF867C}">
                  <a14:compatExt spid="_x0000_s4088"/>
                </a:ext>
                <a:ext uri="{FF2B5EF4-FFF2-40B4-BE49-F238E27FC236}">
                  <a16:creationId xmlns:a16="http://schemas.microsoft.com/office/drawing/2014/main" id="{00000000-0008-0000-0900-0000F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604</xdr:row>
          <xdr:rowOff>0</xdr:rowOff>
        </xdr:from>
        <xdr:to>
          <xdr:col>0</xdr:col>
          <xdr:colOff>9525</xdr:colOff>
          <xdr:row>605</xdr:row>
          <xdr:rowOff>104775</xdr:rowOff>
        </xdr:to>
        <xdr:sp macro="" textlink="">
          <xdr:nvSpPr>
            <xdr:cNvPr id="4089" name="Check Box 2041" hidden="1">
              <a:extLst>
                <a:ext uri="{63B3BB69-23CF-44E3-9099-C40C66FF867C}">
                  <a14:compatExt spid="_x0000_s4089"/>
                </a:ext>
                <a:ext uri="{FF2B5EF4-FFF2-40B4-BE49-F238E27FC236}">
                  <a16:creationId xmlns:a16="http://schemas.microsoft.com/office/drawing/2014/main" id="{00000000-0008-0000-0900-0000F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605</xdr:row>
          <xdr:rowOff>0</xdr:rowOff>
        </xdr:from>
        <xdr:to>
          <xdr:col>0</xdr:col>
          <xdr:colOff>9525</xdr:colOff>
          <xdr:row>606</xdr:row>
          <xdr:rowOff>104775</xdr:rowOff>
        </xdr:to>
        <xdr:sp macro="" textlink="">
          <xdr:nvSpPr>
            <xdr:cNvPr id="4090" name="Check Box 2042" hidden="1">
              <a:extLst>
                <a:ext uri="{63B3BB69-23CF-44E3-9099-C40C66FF867C}">
                  <a14:compatExt spid="_x0000_s4090"/>
                </a:ext>
                <a:ext uri="{FF2B5EF4-FFF2-40B4-BE49-F238E27FC236}">
                  <a16:creationId xmlns:a16="http://schemas.microsoft.com/office/drawing/2014/main" id="{00000000-0008-0000-0900-0000F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605</xdr:row>
          <xdr:rowOff>0</xdr:rowOff>
        </xdr:from>
        <xdr:to>
          <xdr:col>0</xdr:col>
          <xdr:colOff>9525</xdr:colOff>
          <xdr:row>606</xdr:row>
          <xdr:rowOff>104775</xdr:rowOff>
        </xdr:to>
        <xdr:sp macro="" textlink="">
          <xdr:nvSpPr>
            <xdr:cNvPr id="4091" name="Check Box 2043" hidden="1">
              <a:extLst>
                <a:ext uri="{63B3BB69-23CF-44E3-9099-C40C66FF867C}">
                  <a14:compatExt spid="_x0000_s4091"/>
                </a:ext>
                <a:ext uri="{FF2B5EF4-FFF2-40B4-BE49-F238E27FC236}">
                  <a16:creationId xmlns:a16="http://schemas.microsoft.com/office/drawing/2014/main" id="{00000000-0008-0000-0900-0000F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607</xdr:row>
          <xdr:rowOff>0</xdr:rowOff>
        </xdr:from>
        <xdr:to>
          <xdr:col>0</xdr:col>
          <xdr:colOff>9525</xdr:colOff>
          <xdr:row>608</xdr:row>
          <xdr:rowOff>104775</xdr:rowOff>
        </xdr:to>
        <xdr:sp macro="" textlink="">
          <xdr:nvSpPr>
            <xdr:cNvPr id="4092" name="Check Box 2044" hidden="1">
              <a:extLst>
                <a:ext uri="{63B3BB69-23CF-44E3-9099-C40C66FF867C}">
                  <a14:compatExt spid="_x0000_s4092"/>
                </a:ext>
                <a:ext uri="{FF2B5EF4-FFF2-40B4-BE49-F238E27FC236}">
                  <a16:creationId xmlns:a16="http://schemas.microsoft.com/office/drawing/2014/main" id="{00000000-0008-0000-0900-0000F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607</xdr:row>
          <xdr:rowOff>0</xdr:rowOff>
        </xdr:from>
        <xdr:to>
          <xdr:col>0</xdr:col>
          <xdr:colOff>9525</xdr:colOff>
          <xdr:row>608</xdr:row>
          <xdr:rowOff>104775</xdr:rowOff>
        </xdr:to>
        <xdr:sp macro="" textlink="">
          <xdr:nvSpPr>
            <xdr:cNvPr id="4093" name="Check Box 2045" hidden="1">
              <a:extLst>
                <a:ext uri="{63B3BB69-23CF-44E3-9099-C40C66FF867C}">
                  <a14:compatExt spid="_x0000_s4093"/>
                </a:ext>
                <a:ext uri="{FF2B5EF4-FFF2-40B4-BE49-F238E27FC236}">
                  <a16:creationId xmlns:a16="http://schemas.microsoft.com/office/drawing/2014/main" id="{00000000-0008-0000-0900-0000F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607</xdr:row>
          <xdr:rowOff>0</xdr:rowOff>
        </xdr:from>
        <xdr:to>
          <xdr:col>0</xdr:col>
          <xdr:colOff>9525</xdr:colOff>
          <xdr:row>608</xdr:row>
          <xdr:rowOff>104775</xdr:rowOff>
        </xdr:to>
        <xdr:sp macro="" textlink="">
          <xdr:nvSpPr>
            <xdr:cNvPr id="4094" name="Check Box 2046" hidden="1">
              <a:extLst>
                <a:ext uri="{63B3BB69-23CF-44E3-9099-C40C66FF867C}">
                  <a14:compatExt spid="_x0000_s4094"/>
                </a:ext>
                <a:ext uri="{FF2B5EF4-FFF2-40B4-BE49-F238E27FC236}">
                  <a16:creationId xmlns:a16="http://schemas.microsoft.com/office/drawing/2014/main" id="{00000000-0008-0000-0900-0000F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607</xdr:row>
          <xdr:rowOff>0</xdr:rowOff>
        </xdr:from>
        <xdr:to>
          <xdr:col>0</xdr:col>
          <xdr:colOff>9525</xdr:colOff>
          <xdr:row>608</xdr:row>
          <xdr:rowOff>104775</xdr:rowOff>
        </xdr:to>
        <xdr:sp macro="" textlink="">
          <xdr:nvSpPr>
            <xdr:cNvPr id="4095" name="Check Box 2047" hidden="1">
              <a:extLst>
                <a:ext uri="{63B3BB69-23CF-44E3-9099-C40C66FF867C}">
                  <a14:compatExt spid="_x0000_s4095"/>
                </a:ext>
                <a:ext uri="{FF2B5EF4-FFF2-40B4-BE49-F238E27FC236}">
                  <a16:creationId xmlns:a16="http://schemas.microsoft.com/office/drawing/2014/main" id="{00000000-0008-0000-0900-0000F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608</xdr:row>
          <xdr:rowOff>0</xdr:rowOff>
        </xdr:from>
        <xdr:to>
          <xdr:col>0</xdr:col>
          <xdr:colOff>9525</xdr:colOff>
          <xdr:row>609</xdr:row>
          <xdr:rowOff>104775</xdr:rowOff>
        </xdr:to>
        <xdr:sp macro="" textlink="">
          <xdr:nvSpPr>
            <xdr:cNvPr id="4096" name="Check Box 2048" hidden="1">
              <a:extLst>
                <a:ext uri="{63B3BB69-23CF-44E3-9099-C40C66FF867C}">
                  <a14:compatExt spid="_x0000_s4096"/>
                </a:ext>
                <a:ext uri="{FF2B5EF4-FFF2-40B4-BE49-F238E27FC236}">
                  <a16:creationId xmlns:a16="http://schemas.microsoft.com/office/drawing/2014/main" id="{00000000-0008-0000-0900-00000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608</xdr:row>
          <xdr:rowOff>0</xdr:rowOff>
        </xdr:from>
        <xdr:to>
          <xdr:col>0</xdr:col>
          <xdr:colOff>9525</xdr:colOff>
          <xdr:row>609</xdr:row>
          <xdr:rowOff>104775</xdr:rowOff>
        </xdr:to>
        <xdr:sp macro="" textlink="">
          <xdr:nvSpPr>
            <xdr:cNvPr id="4097" name="Check Box 2049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9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610</xdr:row>
          <xdr:rowOff>0</xdr:rowOff>
        </xdr:from>
        <xdr:to>
          <xdr:col>0</xdr:col>
          <xdr:colOff>9525</xdr:colOff>
          <xdr:row>611</xdr:row>
          <xdr:rowOff>104775</xdr:rowOff>
        </xdr:to>
        <xdr:sp macro="" textlink="">
          <xdr:nvSpPr>
            <xdr:cNvPr id="4098" name="Check Box 2050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9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610</xdr:row>
          <xdr:rowOff>0</xdr:rowOff>
        </xdr:from>
        <xdr:to>
          <xdr:col>0</xdr:col>
          <xdr:colOff>9525</xdr:colOff>
          <xdr:row>611</xdr:row>
          <xdr:rowOff>104775</xdr:rowOff>
        </xdr:to>
        <xdr:sp macro="" textlink="">
          <xdr:nvSpPr>
            <xdr:cNvPr id="4099" name="Check Box 2051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9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610</xdr:row>
          <xdr:rowOff>0</xdr:rowOff>
        </xdr:from>
        <xdr:to>
          <xdr:col>0</xdr:col>
          <xdr:colOff>9525</xdr:colOff>
          <xdr:row>611</xdr:row>
          <xdr:rowOff>104775</xdr:rowOff>
        </xdr:to>
        <xdr:sp macro="" textlink="">
          <xdr:nvSpPr>
            <xdr:cNvPr id="4100" name="Check Box 2052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9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610</xdr:row>
          <xdr:rowOff>0</xdr:rowOff>
        </xdr:from>
        <xdr:to>
          <xdr:col>0</xdr:col>
          <xdr:colOff>9525</xdr:colOff>
          <xdr:row>611</xdr:row>
          <xdr:rowOff>104775</xdr:rowOff>
        </xdr:to>
        <xdr:sp macro="" textlink="">
          <xdr:nvSpPr>
            <xdr:cNvPr id="4101" name="Check Box 2053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9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611</xdr:row>
          <xdr:rowOff>0</xdr:rowOff>
        </xdr:from>
        <xdr:to>
          <xdr:col>0</xdr:col>
          <xdr:colOff>9525</xdr:colOff>
          <xdr:row>612</xdr:row>
          <xdr:rowOff>104775</xdr:rowOff>
        </xdr:to>
        <xdr:sp macro="" textlink="">
          <xdr:nvSpPr>
            <xdr:cNvPr id="4102" name="Check Box 2054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9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611</xdr:row>
          <xdr:rowOff>0</xdr:rowOff>
        </xdr:from>
        <xdr:to>
          <xdr:col>0</xdr:col>
          <xdr:colOff>9525</xdr:colOff>
          <xdr:row>612</xdr:row>
          <xdr:rowOff>104775</xdr:rowOff>
        </xdr:to>
        <xdr:sp macro="" textlink="">
          <xdr:nvSpPr>
            <xdr:cNvPr id="4103" name="Check Box 205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9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613</xdr:row>
          <xdr:rowOff>0</xdr:rowOff>
        </xdr:from>
        <xdr:to>
          <xdr:col>0</xdr:col>
          <xdr:colOff>9525</xdr:colOff>
          <xdr:row>614</xdr:row>
          <xdr:rowOff>104775</xdr:rowOff>
        </xdr:to>
        <xdr:sp macro="" textlink="">
          <xdr:nvSpPr>
            <xdr:cNvPr id="4104" name="Check Box 2056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9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613</xdr:row>
          <xdr:rowOff>0</xdr:rowOff>
        </xdr:from>
        <xdr:to>
          <xdr:col>0</xdr:col>
          <xdr:colOff>9525</xdr:colOff>
          <xdr:row>614</xdr:row>
          <xdr:rowOff>104775</xdr:rowOff>
        </xdr:to>
        <xdr:sp macro="" textlink="">
          <xdr:nvSpPr>
            <xdr:cNvPr id="4105" name="Check Box 2057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9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613</xdr:row>
          <xdr:rowOff>0</xdr:rowOff>
        </xdr:from>
        <xdr:to>
          <xdr:col>0</xdr:col>
          <xdr:colOff>9525</xdr:colOff>
          <xdr:row>614</xdr:row>
          <xdr:rowOff>104775</xdr:rowOff>
        </xdr:to>
        <xdr:sp macro="" textlink="">
          <xdr:nvSpPr>
            <xdr:cNvPr id="4106" name="Check Box 2058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9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613</xdr:row>
          <xdr:rowOff>0</xdr:rowOff>
        </xdr:from>
        <xdr:to>
          <xdr:col>0</xdr:col>
          <xdr:colOff>9525</xdr:colOff>
          <xdr:row>614</xdr:row>
          <xdr:rowOff>104775</xdr:rowOff>
        </xdr:to>
        <xdr:sp macro="" textlink="">
          <xdr:nvSpPr>
            <xdr:cNvPr id="4107" name="Check Box 2059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9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614</xdr:row>
          <xdr:rowOff>0</xdr:rowOff>
        </xdr:from>
        <xdr:to>
          <xdr:col>0</xdr:col>
          <xdr:colOff>9525</xdr:colOff>
          <xdr:row>615</xdr:row>
          <xdr:rowOff>104775</xdr:rowOff>
        </xdr:to>
        <xdr:sp macro="" textlink="">
          <xdr:nvSpPr>
            <xdr:cNvPr id="4108" name="Check Box 2060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9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614</xdr:row>
          <xdr:rowOff>0</xdr:rowOff>
        </xdr:from>
        <xdr:to>
          <xdr:col>0</xdr:col>
          <xdr:colOff>9525</xdr:colOff>
          <xdr:row>615</xdr:row>
          <xdr:rowOff>104775</xdr:rowOff>
        </xdr:to>
        <xdr:sp macro="" textlink="">
          <xdr:nvSpPr>
            <xdr:cNvPr id="4109" name="Check Box 2061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9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616</xdr:row>
          <xdr:rowOff>0</xdr:rowOff>
        </xdr:from>
        <xdr:to>
          <xdr:col>0</xdr:col>
          <xdr:colOff>9525</xdr:colOff>
          <xdr:row>617</xdr:row>
          <xdr:rowOff>104775</xdr:rowOff>
        </xdr:to>
        <xdr:sp macro="" textlink="">
          <xdr:nvSpPr>
            <xdr:cNvPr id="4110" name="Check Box 2062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9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616</xdr:row>
          <xdr:rowOff>0</xdr:rowOff>
        </xdr:from>
        <xdr:to>
          <xdr:col>0</xdr:col>
          <xdr:colOff>9525</xdr:colOff>
          <xdr:row>617</xdr:row>
          <xdr:rowOff>104775</xdr:rowOff>
        </xdr:to>
        <xdr:sp macro="" textlink="">
          <xdr:nvSpPr>
            <xdr:cNvPr id="4111" name="Check Box 2063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9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616</xdr:row>
          <xdr:rowOff>0</xdr:rowOff>
        </xdr:from>
        <xdr:to>
          <xdr:col>0</xdr:col>
          <xdr:colOff>9525</xdr:colOff>
          <xdr:row>617</xdr:row>
          <xdr:rowOff>104775</xdr:rowOff>
        </xdr:to>
        <xdr:sp macro="" textlink="">
          <xdr:nvSpPr>
            <xdr:cNvPr id="4112" name="Check Box 2064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9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616</xdr:row>
          <xdr:rowOff>0</xdr:rowOff>
        </xdr:from>
        <xdr:to>
          <xdr:col>0</xdr:col>
          <xdr:colOff>9525</xdr:colOff>
          <xdr:row>617</xdr:row>
          <xdr:rowOff>104775</xdr:rowOff>
        </xdr:to>
        <xdr:sp macro="" textlink="">
          <xdr:nvSpPr>
            <xdr:cNvPr id="4113" name="Check Box 2065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9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617</xdr:row>
          <xdr:rowOff>0</xdr:rowOff>
        </xdr:from>
        <xdr:to>
          <xdr:col>0</xdr:col>
          <xdr:colOff>9525</xdr:colOff>
          <xdr:row>618</xdr:row>
          <xdr:rowOff>104775</xdr:rowOff>
        </xdr:to>
        <xdr:sp macro="" textlink="">
          <xdr:nvSpPr>
            <xdr:cNvPr id="4114" name="Check Box 2066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9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617</xdr:row>
          <xdr:rowOff>0</xdr:rowOff>
        </xdr:from>
        <xdr:to>
          <xdr:col>0</xdr:col>
          <xdr:colOff>9525</xdr:colOff>
          <xdr:row>618</xdr:row>
          <xdr:rowOff>104775</xdr:rowOff>
        </xdr:to>
        <xdr:sp macro="" textlink="">
          <xdr:nvSpPr>
            <xdr:cNvPr id="4115" name="Check Box 2067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9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619</xdr:row>
          <xdr:rowOff>0</xdr:rowOff>
        </xdr:from>
        <xdr:to>
          <xdr:col>0</xdr:col>
          <xdr:colOff>9525</xdr:colOff>
          <xdr:row>620</xdr:row>
          <xdr:rowOff>104775</xdr:rowOff>
        </xdr:to>
        <xdr:sp macro="" textlink="">
          <xdr:nvSpPr>
            <xdr:cNvPr id="4116" name="Check Box 2068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9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619</xdr:row>
          <xdr:rowOff>0</xdr:rowOff>
        </xdr:from>
        <xdr:to>
          <xdr:col>0</xdr:col>
          <xdr:colOff>9525</xdr:colOff>
          <xdr:row>620</xdr:row>
          <xdr:rowOff>104775</xdr:rowOff>
        </xdr:to>
        <xdr:sp macro="" textlink="">
          <xdr:nvSpPr>
            <xdr:cNvPr id="4117" name="Check Box 2069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9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619</xdr:row>
          <xdr:rowOff>0</xdr:rowOff>
        </xdr:from>
        <xdr:to>
          <xdr:col>0</xdr:col>
          <xdr:colOff>9525</xdr:colOff>
          <xdr:row>620</xdr:row>
          <xdr:rowOff>104775</xdr:rowOff>
        </xdr:to>
        <xdr:sp macro="" textlink="">
          <xdr:nvSpPr>
            <xdr:cNvPr id="4118" name="Check Box 2070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9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619</xdr:row>
          <xdr:rowOff>0</xdr:rowOff>
        </xdr:from>
        <xdr:to>
          <xdr:col>0</xdr:col>
          <xdr:colOff>9525</xdr:colOff>
          <xdr:row>620</xdr:row>
          <xdr:rowOff>104775</xdr:rowOff>
        </xdr:to>
        <xdr:sp macro="" textlink="">
          <xdr:nvSpPr>
            <xdr:cNvPr id="4119" name="Check Box 2071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9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620</xdr:row>
          <xdr:rowOff>0</xdr:rowOff>
        </xdr:from>
        <xdr:to>
          <xdr:col>0</xdr:col>
          <xdr:colOff>9525</xdr:colOff>
          <xdr:row>621</xdr:row>
          <xdr:rowOff>104775</xdr:rowOff>
        </xdr:to>
        <xdr:sp macro="" textlink="">
          <xdr:nvSpPr>
            <xdr:cNvPr id="4120" name="Check Box 2072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9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620</xdr:row>
          <xdr:rowOff>0</xdr:rowOff>
        </xdr:from>
        <xdr:to>
          <xdr:col>0</xdr:col>
          <xdr:colOff>9525</xdr:colOff>
          <xdr:row>621</xdr:row>
          <xdr:rowOff>104775</xdr:rowOff>
        </xdr:to>
        <xdr:sp macro="" textlink="">
          <xdr:nvSpPr>
            <xdr:cNvPr id="4121" name="Check Box 2073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9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622</xdr:row>
          <xdr:rowOff>0</xdr:rowOff>
        </xdr:from>
        <xdr:to>
          <xdr:col>0</xdr:col>
          <xdr:colOff>9525</xdr:colOff>
          <xdr:row>623</xdr:row>
          <xdr:rowOff>104775</xdr:rowOff>
        </xdr:to>
        <xdr:sp macro="" textlink="">
          <xdr:nvSpPr>
            <xdr:cNvPr id="4122" name="Check Box 2074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9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622</xdr:row>
          <xdr:rowOff>0</xdr:rowOff>
        </xdr:from>
        <xdr:to>
          <xdr:col>0</xdr:col>
          <xdr:colOff>9525</xdr:colOff>
          <xdr:row>623</xdr:row>
          <xdr:rowOff>104775</xdr:rowOff>
        </xdr:to>
        <xdr:sp macro="" textlink="">
          <xdr:nvSpPr>
            <xdr:cNvPr id="4123" name="Check Box 2075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9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622</xdr:row>
          <xdr:rowOff>0</xdr:rowOff>
        </xdr:from>
        <xdr:to>
          <xdr:col>0</xdr:col>
          <xdr:colOff>9525</xdr:colOff>
          <xdr:row>623</xdr:row>
          <xdr:rowOff>104775</xdr:rowOff>
        </xdr:to>
        <xdr:sp macro="" textlink="">
          <xdr:nvSpPr>
            <xdr:cNvPr id="4124" name="Check Box 2076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9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622</xdr:row>
          <xdr:rowOff>0</xdr:rowOff>
        </xdr:from>
        <xdr:to>
          <xdr:col>0</xdr:col>
          <xdr:colOff>9525</xdr:colOff>
          <xdr:row>623</xdr:row>
          <xdr:rowOff>104775</xdr:rowOff>
        </xdr:to>
        <xdr:sp macro="" textlink="">
          <xdr:nvSpPr>
            <xdr:cNvPr id="4125" name="Check Box 2077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9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623</xdr:row>
          <xdr:rowOff>0</xdr:rowOff>
        </xdr:from>
        <xdr:to>
          <xdr:col>0</xdr:col>
          <xdr:colOff>9525</xdr:colOff>
          <xdr:row>624</xdr:row>
          <xdr:rowOff>104775</xdr:rowOff>
        </xdr:to>
        <xdr:sp macro="" textlink="">
          <xdr:nvSpPr>
            <xdr:cNvPr id="4126" name="Check Box 2078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9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623</xdr:row>
          <xdr:rowOff>0</xdr:rowOff>
        </xdr:from>
        <xdr:to>
          <xdr:col>0</xdr:col>
          <xdr:colOff>9525</xdr:colOff>
          <xdr:row>624</xdr:row>
          <xdr:rowOff>104775</xdr:rowOff>
        </xdr:to>
        <xdr:sp macro="" textlink="">
          <xdr:nvSpPr>
            <xdr:cNvPr id="4127" name="Check Box 2079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9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625</xdr:row>
          <xdr:rowOff>0</xdr:rowOff>
        </xdr:from>
        <xdr:to>
          <xdr:col>0</xdr:col>
          <xdr:colOff>9525</xdr:colOff>
          <xdr:row>626</xdr:row>
          <xdr:rowOff>104775</xdr:rowOff>
        </xdr:to>
        <xdr:sp macro="" textlink="">
          <xdr:nvSpPr>
            <xdr:cNvPr id="4128" name="Check Box 2080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9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625</xdr:row>
          <xdr:rowOff>0</xdr:rowOff>
        </xdr:from>
        <xdr:to>
          <xdr:col>0</xdr:col>
          <xdr:colOff>9525</xdr:colOff>
          <xdr:row>626</xdr:row>
          <xdr:rowOff>104775</xdr:rowOff>
        </xdr:to>
        <xdr:sp macro="" textlink="">
          <xdr:nvSpPr>
            <xdr:cNvPr id="4129" name="Check Box 2081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9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625</xdr:row>
          <xdr:rowOff>0</xdr:rowOff>
        </xdr:from>
        <xdr:to>
          <xdr:col>0</xdr:col>
          <xdr:colOff>9525</xdr:colOff>
          <xdr:row>626</xdr:row>
          <xdr:rowOff>104775</xdr:rowOff>
        </xdr:to>
        <xdr:sp macro="" textlink="">
          <xdr:nvSpPr>
            <xdr:cNvPr id="4130" name="Check Box 2082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9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625</xdr:row>
          <xdr:rowOff>0</xdr:rowOff>
        </xdr:from>
        <xdr:to>
          <xdr:col>0</xdr:col>
          <xdr:colOff>9525</xdr:colOff>
          <xdr:row>626</xdr:row>
          <xdr:rowOff>104775</xdr:rowOff>
        </xdr:to>
        <xdr:sp macro="" textlink="">
          <xdr:nvSpPr>
            <xdr:cNvPr id="4131" name="Check Box 2083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9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626</xdr:row>
          <xdr:rowOff>0</xdr:rowOff>
        </xdr:from>
        <xdr:to>
          <xdr:col>0</xdr:col>
          <xdr:colOff>9525</xdr:colOff>
          <xdr:row>627</xdr:row>
          <xdr:rowOff>104775</xdr:rowOff>
        </xdr:to>
        <xdr:sp macro="" textlink="">
          <xdr:nvSpPr>
            <xdr:cNvPr id="4132" name="Check Box 2084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9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626</xdr:row>
          <xdr:rowOff>0</xdr:rowOff>
        </xdr:from>
        <xdr:to>
          <xdr:col>0</xdr:col>
          <xdr:colOff>9525</xdr:colOff>
          <xdr:row>627</xdr:row>
          <xdr:rowOff>104775</xdr:rowOff>
        </xdr:to>
        <xdr:sp macro="" textlink="">
          <xdr:nvSpPr>
            <xdr:cNvPr id="4133" name="Check Box 2085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9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628</xdr:row>
          <xdr:rowOff>0</xdr:rowOff>
        </xdr:from>
        <xdr:to>
          <xdr:col>0</xdr:col>
          <xdr:colOff>9525</xdr:colOff>
          <xdr:row>629</xdr:row>
          <xdr:rowOff>104775</xdr:rowOff>
        </xdr:to>
        <xdr:sp macro="" textlink="">
          <xdr:nvSpPr>
            <xdr:cNvPr id="4134" name="Check Box 2086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9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628</xdr:row>
          <xdr:rowOff>0</xdr:rowOff>
        </xdr:from>
        <xdr:to>
          <xdr:col>0</xdr:col>
          <xdr:colOff>9525</xdr:colOff>
          <xdr:row>629</xdr:row>
          <xdr:rowOff>104775</xdr:rowOff>
        </xdr:to>
        <xdr:sp macro="" textlink="">
          <xdr:nvSpPr>
            <xdr:cNvPr id="4135" name="Check Box 2087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9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628</xdr:row>
          <xdr:rowOff>0</xdr:rowOff>
        </xdr:from>
        <xdr:to>
          <xdr:col>0</xdr:col>
          <xdr:colOff>9525</xdr:colOff>
          <xdr:row>629</xdr:row>
          <xdr:rowOff>104775</xdr:rowOff>
        </xdr:to>
        <xdr:sp macro="" textlink="">
          <xdr:nvSpPr>
            <xdr:cNvPr id="4136" name="Check Box 2088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9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628</xdr:row>
          <xdr:rowOff>0</xdr:rowOff>
        </xdr:from>
        <xdr:to>
          <xdr:col>0</xdr:col>
          <xdr:colOff>9525</xdr:colOff>
          <xdr:row>629</xdr:row>
          <xdr:rowOff>104775</xdr:rowOff>
        </xdr:to>
        <xdr:sp macro="" textlink="">
          <xdr:nvSpPr>
            <xdr:cNvPr id="4137" name="Check Box 2089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9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629</xdr:row>
          <xdr:rowOff>0</xdr:rowOff>
        </xdr:from>
        <xdr:to>
          <xdr:col>0</xdr:col>
          <xdr:colOff>9525</xdr:colOff>
          <xdr:row>630</xdr:row>
          <xdr:rowOff>104775</xdr:rowOff>
        </xdr:to>
        <xdr:sp macro="" textlink="">
          <xdr:nvSpPr>
            <xdr:cNvPr id="4138" name="Check Box 2090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9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629</xdr:row>
          <xdr:rowOff>0</xdr:rowOff>
        </xdr:from>
        <xdr:to>
          <xdr:col>0</xdr:col>
          <xdr:colOff>9525</xdr:colOff>
          <xdr:row>630</xdr:row>
          <xdr:rowOff>104775</xdr:rowOff>
        </xdr:to>
        <xdr:sp macro="" textlink="">
          <xdr:nvSpPr>
            <xdr:cNvPr id="4139" name="Check Box 2091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9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631</xdr:row>
          <xdr:rowOff>0</xdr:rowOff>
        </xdr:from>
        <xdr:to>
          <xdr:col>0</xdr:col>
          <xdr:colOff>9525</xdr:colOff>
          <xdr:row>632</xdr:row>
          <xdr:rowOff>104775</xdr:rowOff>
        </xdr:to>
        <xdr:sp macro="" textlink="">
          <xdr:nvSpPr>
            <xdr:cNvPr id="4140" name="Check Box 2092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9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631</xdr:row>
          <xdr:rowOff>0</xdr:rowOff>
        </xdr:from>
        <xdr:to>
          <xdr:col>0</xdr:col>
          <xdr:colOff>9525</xdr:colOff>
          <xdr:row>632</xdr:row>
          <xdr:rowOff>104775</xdr:rowOff>
        </xdr:to>
        <xdr:sp macro="" textlink="">
          <xdr:nvSpPr>
            <xdr:cNvPr id="4141" name="Check Box 2093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9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631</xdr:row>
          <xdr:rowOff>0</xdr:rowOff>
        </xdr:from>
        <xdr:to>
          <xdr:col>0</xdr:col>
          <xdr:colOff>9525</xdr:colOff>
          <xdr:row>632</xdr:row>
          <xdr:rowOff>104775</xdr:rowOff>
        </xdr:to>
        <xdr:sp macro="" textlink="">
          <xdr:nvSpPr>
            <xdr:cNvPr id="4142" name="Check Box 2094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9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631</xdr:row>
          <xdr:rowOff>0</xdr:rowOff>
        </xdr:from>
        <xdr:to>
          <xdr:col>0</xdr:col>
          <xdr:colOff>9525</xdr:colOff>
          <xdr:row>632</xdr:row>
          <xdr:rowOff>104775</xdr:rowOff>
        </xdr:to>
        <xdr:sp macro="" textlink="">
          <xdr:nvSpPr>
            <xdr:cNvPr id="4143" name="Check Box 2095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9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632</xdr:row>
          <xdr:rowOff>0</xdr:rowOff>
        </xdr:from>
        <xdr:to>
          <xdr:col>0</xdr:col>
          <xdr:colOff>9525</xdr:colOff>
          <xdr:row>633</xdr:row>
          <xdr:rowOff>104775</xdr:rowOff>
        </xdr:to>
        <xdr:sp macro="" textlink="">
          <xdr:nvSpPr>
            <xdr:cNvPr id="4144" name="Check Box 2096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9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632</xdr:row>
          <xdr:rowOff>0</xdr:rowOff>
        </xdr:from>
        <xdr:to>
          <xdr:col>0</xdr:col>
          <xdr:colOff>9525</xdr:colOff>
          <xdr:row>633</xdr:row>
          <xdr:rowOff>104775</xdr:rowOff>
        </xdr:to>
        <xdr:sp macro="" textlink="">
          <xdr:nvSpPr>
            <xdr:cNvPr id="4145" name="Check Box 2097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9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634</xdr:row>
          <xdr:rowOff>0</xdr:rowOff>
        </xdr:from>
        <xdr:to>
          <xdr:col>0</xdr:col>
          <xdr:colOff>9525</xdr:colOff>
          <xdr:row>635</xdr:row>
          <xdr:rowOff>104775</xdr:rowOff>
        </xdr:to>
        <xdr:sp macro="" textlink="">
          <xdr:nvSpPr>
            <xdr:cNvPr id="4146" name="Check Box 2098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9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634</xdr:row>
          <xdr:rowOff>0</xdr:rowOff>
        </xdr:from>
        <xdr:to>
          <xdr:col>0</xdr:col>
          <xdr:colOff>9525</xdr:colOff>
          <xdr:row>635</xdr:row>
          <xdr:rowOff>104775</xdr:rowOff>
        </xdr:to>
        <xdr:sp macro="" textlink="">
          <xdr:nvSpPr>
            <xdr:cNvPr id="4147" name="Check Box 2099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9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634</xdr:row>
          <xdr:rowOff>0</xdr:rowOff>
        </xdr:from>
        <xdr:to>
          <xdr:col>0</xdr:col>
          <xdr:colOff>9525</xdr:colOff>
          <xdr:row>635</xdr:row>
          <xdr:rowOff>104775</xdr:rowOff>
        </xdr:to>
        <xdr:sp macro="" textlink="">
          <xdr:nvSpPr>
            <xdr:cNvPr id="4148" name="Check Box 2100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9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634</xdr:row>
          <xdr:rowOff>0</xdr:rowOff>
        </xdr:from>
        <xdr:to>
          <xdr:col>0</xdr:col>
          <xdr:colOff>9525</xdr:colOff>
          <xdr:row>635</xdr:row>
          <xdr:rowOff>104775</xdr:rowOff>
        </xdr:to>
        <xdr:sp macro="" textlink="">
          <xdr:nvSpPr>
            <xdr:cNvPr id="4149" name="Check Box 2101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9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635</xdr:row>
          <xdr:rowOff>0</xdr:rowOff>
        </xdr:from>
        <xdr:to>
          <xdr:col>0</xdr:col>
          <xdr:colOff>9525</xdr:colOff>
          <xdr:row>636</xdr:row>
          <xdr:rowOff>104775</xdr:rowOff>
        </xdr:to>
        <xdr:sp macro="" textlink="">
          <xdr:nvSpPr>
            <xdr:cNvPr id="4150" name="Check Box 2102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9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635</xdr:row>
          <xdr:rowOff>0</xdr:rowOff>
        </xdr:from>
        <xdr:to>
          <xdr:col>0</xdr:col>
          <xdr:colOff>9525</xdr:colOff>
          <xdr:row>636</xdr:row>
          <xdr:rowOff>104775</xdr:rowOff>
        </xdr:to>
        <xdr:sp macro="" textlink="">
          <xdr:nvSpPr>
            <xdr:cNvPr id="4151" name="Check Box 2103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9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637</xdr:row>
          <xdr:rowOff>0</xdr:rowOff>
        </xdr:from>
        <xdr:to>
          <xdr:col>0</xdr:col>
          <xdr:colOff>9525</xdr:colOff>
          <xdr:row>638</xdr:row>
          <xdr:rowOff>104775</xdr:rowOff>
        </xdr:to>
        <xdr:sp macro="" textlink="">
          <xdr:nvSpPr>
            <xdr:cNvPr id="4152" name="Check Box 2104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9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637</xdr:row>
          <xdr:rowOff>0</xdr:rowOff>
        </xdr:from>
        <xdr:to>
          <xdr:col>0</xdr:col>
          <xdr:colOff>9525</xdr:colOff>
          <xdr:row>638</xdr:row>
          <xdr:rowOff>104775</xdr:rowOff>
        </xdr:to>
        <xdr:sp macro="" textlink="">
          <xdr:nvSpPr>
            <xdr:cNvPr id="4153" name="Check Box 2105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9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637</xdr:row>
          <xdr:rowOff>0</xdr:rowOff>
        </xdr:from>
        <xdr:to>
          <xdr:col>0</xdr:col>
          <xdr:colOff>9525</xdr:colOff>
          <xdr:row>638</xdr:row>
          <xdr:rowOff>104775</xdr:rowOff>
        </xdr:to>
        <xdr:sp macro="" textlink="">
          <xdr:nvSpPr>
            <xdr:cNvPr id="4154" name="Check Box 2106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9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637</xdr:row>
          <xdr:rowOff>0</xdr:rowOff>
        </xdr:from>
        <xdr:to>
          <xdr:col>0</xdr:col>
          <xdr:colOff>9525</xdr:colOff>
          <xdr:row>638</xdr:row>
          <xdr:rowOff>104775</xdr:rowOff>
        </xdr:to>
        <xdr:sp macro="" textlink="">
          <xdr:nvSpPr>
            <xdr:cNvPr id="4155" name="Check Box 2107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9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638</xdr:row>
          <xdr:rowOff>0</xdr:rowOff>
        </xdr:from>
        <xdr:to>
          <xdr:col>0</xdr:col>
          <xdr:colOff>9525</xdr:colOff>
          <xdr:row>639</xdr:row>
          <xdr:rowOff>104775</xdr:rowOff>
        </xdr:to>
        <xdr:sp macro="" textlink="">
          <xdr:nvSpPr>
            <xdr:cNvPr id="4156" name="Check Box 2108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9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638</xdr:row>
          <xdr:rowOff>0</xdr:rowOff>
        </xdr:from>
        <xdr:to>
          <xdr:col>0</xdr:col>
          <xdr:colOff>9525</xdr:colOff>
          <xdr:row>639</xdr:row>
          <xdr:rowOff>104775</xdr:rowOff>
        </xdr:to>
        <xdr:sp macro="" textlink="">
          <xdr:nvSpPr>
            <xdr:cNvPr id="4157" name="Check Box 2109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9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640</xdr:row>
          <xdr:rowOff>0</xdr:rowOff>
        </xdr:from>
        <xdr:to>
          <xdr:col>0</xdr:col>
          <xdr:colOff>9525</xdr:colOff>
          <xdr:row>641</xdr:row>
          <xdr:rowOff>104775</xdr:rowOff>
        </xdr:to>
        <xdr:sp macro="" textlink="">
          <xdr:nvSpPr>
            <xdr:cNvPr id="4158" name="Check Box 2110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9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640</xdr:row>
          <xdr:rowOff>0</xdr:rowOff>
        </xdr:from>
        <xdr:to>
          <xdr:col>0</xdr:col>
          <xdr:colOff>9525</xdr:colOff>
          <xdr:row>641</xdr:row>
          <xdr:rowOff>104775</xdr:rowOff>
        </xdr:to>
        <xdr:sp macro="" textlink="">
          <xdr:nvSpPr>
            <xdr:cNvPr id="4159" name="Check Box 2111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9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640</xdr:row>
          <xdr:rowOff>0</xdr:rowOff>
        </xdr:from>
        <xdr:to>
          <xdr:col>0</xdr:col>
          <xdr:colOff>9525</xdr:colOff>
          <xdr:row>641</xdr:row>
          <xdr:rowOff>104775</xdr:rowOff>
        </xdr:to>
        <xdr:sp macro="" textlink="">
          <xdr:nvSpPr>
            <xdr:cNvPr id="4160" name="Check Box 2112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9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640</xdr:row>
          <xdr:rowOff>0</xdr:rowOff>
        </xdr:from>
        <xdr:to>
          <xdr:col>0</xdr:col>
          <xdr:colOff>9525</xdr:colOff>
          <xdr:row>641</xdr:row>
          <xdr:rowOff>104775</xdr:rowOff>
        </xdr:to>
        <xdr:sp macro="" textlink="">
          <xdr:nvSpPr>
            <xdr:cNvPr id="4161" name="Check Box 2113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9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641</xdr:row>
          <xdr:rowOff>0</xdr:rowOff>
        </xdr:from>
        <xdr:to>
          <xdr:col>0</xdr:col>
          <xdr:colOff>9525</xdr:colOff>
          <xdr:row>642</xdr:row>
          <xdr:rowOff>104775</xdr:rowOff>
        </xdr:to>
        <xdr:sp macro="" textlink="">
          <xdr:nvSpPr>
            <xdr:cNvPr id="4162" name="Check Box 2114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9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641</xdr:row>
          <xdr:rowOff>0</xdr:rowOff>
        </xdr:from>
        <xdr:to>
          <xdr:col>0</xdr:col>
          <xdr:colOff>9525</xdr:colOff>
          <xdr:row>642</xdr:row>
          <xdr:rowOff>104775</xdr:rowOff>
        </xdr:to>
        <xdr:sp macro="" textlink="">
          <xdr:nvSpPr>
            <xdr:cNvPr id="4163" name="Check Box 2115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9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643</xdr:row>
          <xdr:rowOff>0</xdr:rowOff>
        </xdr:from>
        <xdr:to>
          <xdr:col>0</xdr:col>
          <xdr:colOff>9525</xdr:colOff>
          <xdr:row>644</xdr:row>
          <xdr:rowOff>104775</xdr:rowOff>
        </xdr:to>
        <xdr:sp macro="" textlink="">
          <xdr:nvSpPr>
            <xdr:cNvPr id="4164" name="Check Box 2116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9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643</xdr:row>
          <xdr:rowOff>0</xdr:rowOff>
        </xdr:from>
        <xdr:to>
          <xdr:col>0</xdr:col>
          <xdr:colOff>9525</xdr:colOff>
          <xdr:row>644</xdr:row>
          <xdr:rowOff>104775</xdr:rowOff>
        </xdr:to>
        <xdr:sp macro="" textlink="">
          <xdr:nvSpPr>
            <xdr:cNvPr id="4165" name="Check Box 2117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9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643</xdr:row>
          <xdr:rowOff>0</xdr:rowOff>
        </xdr:from>
        <xdr:to>
          <xdr:col>0</xdr:col>
          <xdr:colOff>9525</xdr:colOff>
          <xdr:row>644</xdr:row>
          <xdr:rowOff>104775</xdr:rowOff>
        </xdr:to>
        <xdr:sp macro="" textlink="">
          <xdr:nvSpPr>
            <xdr:cNvPr id="4166" name="Check Box 2118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9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643</xdr:row>
          <xdr:rowOff>0</xdr:rowOff>
        </xdr:from>
        <xdr:to>
          <xdr:col>0</xdr:col>
          <xdr:colOff>9525</xdr:colOff>
          <xdr:row>644</xdr:row>
          <xdr:rowOff>104775</xdr:rowOff>
        </xdr:to>
        <xdr:sp macro="" textlink="">
          <xdr:nvSpPr>
            <xdr:cNvPr id="4167" name="Check Box 2119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9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644</xdr:row>
          <xdr:rowOff>0</xdr:rowOff>
        </xdr:from>
        <xdr:to>
          <xdr:col>0</xdr:col>
          <xdr:colOff>9525</xdr:colOff>
          <xdr:row>645</xdr:row>
          <xdr:rowOff>104775</xdr:rowOff>
        </xdr:to>
        <xdr:sp macro="" textlink="">
          <xdr:nvSpPr>
            <xdr:cNvPr id="4168" name="Check Box 2120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9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644</xdr:row>
          <xdr:rowOff>0</xdr:rowOff>
        </xdr:from>
        <xdr:to>
          <xdr:col>0</xdr:col>
          <xdr:colOff>9525</xdr:colOff>
          <xdr:row>645</xdr:row>
          <xdr:rowOff>104775</xdr:rowOff>
        </xdr:to>
        <xdr:sp macro="" textlink="">
          <xdr:nvSpPr>
            <xdr:cNvPr id="4169" name="Check Box 2121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9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646</xdr:row>
          <xdr:rowOff>0</xdr:rowOff>
        </xdr:from>
        <xdr:to>
          <xdr:col>0</xdr:col>
          <xdr:colOff>9525</xdr:colOff>
          <xdr:row>647</xdr:row>
          <xdr:rowOff>104775</xdr:rowOff>
        </xdr:to>
        <xdr:sp macro="" textlink="">
          <xdr:nvSpPr>
            <xdr:cNvPr id="4170" name="Check Box 2122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9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646</xdr:row>
          <xdr:rowOff>0</xdr:rowOff>
        </xdr:from>
        <xdr:to>
          <xdr:col>0</xdr:col>
          <xdr:colOff>9525</xdr:colOff>
          <xdr:row>647</xdr:row>
          <xdr:rowOff>104775</xdr:rowOff>
        </xdr:to>
        <xdr:sp macro="" textlink="">
          <xdr:nvSpPr>
            <xdr:cNvPr id="4171" name="Check Box 2123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9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646</xdr:row>
          <xdr:rowOff>0</xdr:rowOff>
        </xdr:from>
        <xdr:to>
          <xdr:col>0</xdr:col>
          <xdr:colOff>9525</xdr:colOff>
          <xdr:row>647</xdr:row>
          <xdr:rowOff>104775</xdr:rowOff>
        </xdr:to>
        <xdr:sp macro="" textlink="">
          <xdr:nvSpPr>
            <xdr:cNvPr id="4172" name="Check Box 2124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9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646</xdr:row>
          <xdr:rowOff>0</xdr:rowOff>
        </xdr:from>
        <xdr:to>
          <xdr:col>0</xdr:col>
          <xdr:colOff>9525</xdr:colOff>
          <xdr:row>647</xdr:row>
          <xdr:rowOff>104775</xdr:rowOff>
        </xdr:to>
        <xdr:sp macro="" textlink="">
          <xdr:nvSpPr>
            <xdr:cNvPr id="4173" name="Check Box 2125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9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647</xdr:row>
          <xdr:rowOff>0</xdr:rowOff>
        </xdr:from>
        <xdr:to>
          <xdr:col>0</xdr:col>
          <xdr:colOff>9525</xdr:colOff>
          <xdr:row>648</xdr:row>
          <xdr:rowOff>104775</xdr:rowOff>
        </xdr:to>
        <xdr:sp macro="" textlink="">
          <xdr:nvSpPr>
            <xdr:cNvPr id="4174" name="Check Box 2126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9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647</xdr:row>
          <xdr:rowOff>0</xdr:rowOff>
        </xdr:from>
        <xdr:to>
          <xdr:col>0</xdr:col>
          <xdr:colOff>9525</xdr:colOff>
          <xdr:row>648</xdr:row>
          <xdr:rowOff>104775</xdr:rowOff>
        </xdr:to>
        <xdr:sp macro="" textlink="">
          <xdr:nvSpPr>
            <xdr:cNvPr id="4175" name="Check Box 2127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9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649</xdr:row>
          <xdr:rowOff>0</xdr:rowOff>
        </xdr:from>
        <xdr:to>
          <xdr:col>0</xdr:col>
          <xdr:colOff>9525</xdr:colOff>
          <xdr:row>650</xdr:row>
          <xdr:rowOff>104775</xdr:rowOff>
        </xdr:to>
        <xdr:sp macro="" textlink="">
          <xdr:nvSpPr>
            <xdr:cNvPr id="4176" name="Check Box 2128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9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649</xdr:row>
          <xdr:rowOff>0</xdr:rowOff>
        </xdr:from>
        <xdr:to>
          <xdr:col>0</xdr:col>
          <xdr:colOff>9525</xdr:colOff>
          <xdr:row>650</xdr:row>
          <xdr:rowOff>104775</xdr:rowOff>
        </xdr:to>
        <xdr:sp macro="" textlink="">
          <xdr:nvSpPr>
            <xdr:cNvPr id="4177" name="Check Box 2129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9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649</xdr:row>
          <xdr:rowOff>0</xdr:rowOff>
        </xdr:from>
        <xdr:to>
          <xdr:col>0</xdr:col>
          <xdr:colOff>9525</xdr:colOff>
          <xdr:row>650</xdr:row>
          <xdr:rowOff>104775</xdr:rowOff>
        </xdr:to>
        <xdr:sp macro="" textlink="">
          <xdr:nvSpPr>
            <xdr:cNvPr id="4178" name="Check Box 2130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9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649</xdr:row>
          <xdr:rowOff>0</xdr:rowOff>
        </xdr:from>
        <xdr:to>
          <xdr:col>0</xdr:col>
          <xdr:colOff>9525</xdr:colOff>
          <xdr:row>650</xdr:row>
          <xdr:rowOff>104775</xdr:rowOff>
        </xdr:to>
        <xdr:sp macro="" textlink="">
          <xdr:nvSpPr>
            <xdr:cNvPr id="4179" name="Check Box 2131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9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650</xdr:row>
          <xdr:rowOff>0</xdr:rowOff>
        </xdr:from>
        <xdr:to>
          <xdr:col>0</xdr:col>
          <xdr:colOff>9525</xdr:colOff>
          <xdr:row>651</xdr:row>
          <xdr:rowOff>104775</xdr:rowOff>
        </xdr:to>
        <xdr:sp macro="" textlink="">
          <xdr:nvSpPr>
            <xdr:cNvPr id="4180" name="Check Box 2132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9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650</xdr:row>
          <xdr:rowOff>0</xdr:rowOff>
        </xdr:from>
        <xdr:to>
          <xdr:col>0</xdr:col>
          <xdr:colOff>9525</xdr:colOff>
          <xdr:row>651</xdr:row>
          <xdr:rowOff>104775</xdr:rowOff>
        </xdr:to>
        <xdr:sp macro="" textlink="">
          <xdr:nvSpPr>
            <xdr:cNvPr id="4181" name="Check Box 2133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9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652</xdr:row>
          <xdr:rowOff>0</xdr:rowOff>
        </xdr:from>
        <xdr:to>
          <xdr:col>0</xdr:col>
          <xdr:colOff>9525</xdr:colOff>
          <xdr:row>653</xdr:row>
          <xdr:rowOff>104775</xdr:rowOff>
        </xdr:to>
        <xdr:sp macro="" textlink="">
          <xdr:nvSpPr>
            <xdr:cNvPr id="4182" name="Check Box 2134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9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652</xdr:row>
          <xdr:rowOff>0</xdr:rowOff>
        </xdr:from>
        <xdr:to>
          <xdr:col>0</xdr:col>
          <xdr:colOff>9525</xdr:colOff>
          <xdr:row>653</xdr:row>
          <xdr:rowOff>104775</xdr:rowOff>
        </xdr:to>
        <xdr:sp macro="" textlink="">
          <xdr:nvSpPr>
            <xdr:cNvPr id="4183" name="Check Box 2135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9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652</xdr:row>
          <xdr:rowOff>0</xdr:rowOff>
        </xdr:from>
        <xdr:to>
          <xdr:col>0</xdr:col>
          <xdr:colOff>9525</xdr:colOff>
          <xdr:row>653</xdr:row>
          <xdr:rowOff>104775</xdr:rowOff>
        </xdr:to>
        <xdr:sp macro="" textlink="">
          <xdr:nvSpPr>
            <xdr:cNvPr id="4184" name="Check Box 2136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9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652</xdr:row>
          <xdr:rowOff>0</xdr:rowOff>
        </xdr:from>
        <xdr:to>
          <xdr:col>0</xdr:col>
          <xdr:colOff>9525</xdr:colOff>
          <xdr:row>653</xdr:row>
          <xdr:rowOff>104775</xdr:rowOff>
        </xdr:to>
        <xdr:sp macro="" textlink="">
          <xdr:nvSpPr>
            <xdr:cNvPr id="4185" name="Check Box 2137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9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653</xdr:row>
          <xdr:rowOff>0</xdr:rowOff>
        </xdr:from>
        <xdr:to>
          <xdr:col>0</xdr:col>
          <xdr:colOff>9525</xdr:colOff>
          <xdr:row>654</xdr:row>
          <xdr:rowOff>104775</xdr:rowOff>
        </xdr:to>
        <xdr:sp macro="" textlink="">
          <xdr:nvSpPr>
            <xdr:cNvPr id="4186" name="Check Box 2138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9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653</xdr:row>
          <xdr:rowOff>0</xdr:rowOff>
        </xdr:from>
        <xdr:to>
          <xdr:col>0</xdr:col>
          <xdr:colOff>9525</xdr:colOff>
          <xdr:row>654</xdr:row>
          <xdr:rowOff>104775</xdr:rowOff>
        </xdr:to>
        <xdr:sp macro="" textlink="">
          <xdr:nvSpPr>
            <xdr:cNvPr id="4187" name="Check Box 2139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9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655</xdr:row>
          <xdr:rowOff>0</xdr:rowOff>
        </xdr:from>
        <xdr:to>
          <xdr:col>0</xdr:col>
          <xdr:colOff>9525</xdr:colOff>
          <xdr:row>656</xdr:row>
          <xdr:rowOff>104775</xdr:rowOff>
        </xdr:to>
        <xdr:sp macro="" textlink="">
          <xdr:nvSpPr>
            <xdr:cNvPr id="4188" name="Check Box 2140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9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655</xdr:row>
          <xdr:rowOff>0</xdr:rowOff>
        </xdr:from>
        <xdr:to>
          <xdr:col>0</xdr:col>
          <xdr:colOff>9525</xdr:colOff>
          <xdr:row>656</xdr:row>
          <xdr:rowOff>104775</xdr:rowOff>
        </xdr:to>
        <xdr:sp macro="" textlink="">
          <xdr:nvSpPr>
            <xdr:cNvPr id="4189" name="Check Box 2141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9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655</xdr:row>
          <xdr:rowOff>0</xdr:rowOff>
        </xdr:from>
        <xdr:to>
          <xdr:col>0</xdr:col>
          <xdr:colOff>9525</xdr:colOff>
          <xdr:row>656</xdr:row>
          <xdr:rowOff>104775</xdr:rowOff>
        </xdr:to>
        <xdr:sp macro="" textlink="">
          <xdr:nvSpPr>
            <xdr:cNvPr id="4190" name="Check Box 2142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9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655</xdr:row>
          <xdr:rowOff>0</xdr:rowOff>
        </xdr:from>
        <xdr:to>
          <xdr:col>0</xdr:col>
          <xdr:colOff>9525</xdr:colOff>
          <xdr:row>656</xdr:row>
          <xdr:rowOff>104775</xdr:rowOff>
        </xdr:to>
        <xdr:sp macro="" textlink="">
          <xdr:nvSpPr>
            <xdr:cNvPr id="4191" name="Check Box 2143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9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656</xdr:row>
          <xdr:rowOff>0</xdr:rowOff>
        </xdr:from>
        <xdr:to>
          <xdr:col>0</xdr:col>
          <xdr:colOff>9525</xdr:colOff>
          <xdr:row>657</xdr:row>
          <xdr:rowOff>104775</xdr:rowOff>
        </xdr:to>
        <xdr:sp macro="" textlink="">
          <xdr:nvSpPr>
            <xdr:cNvPr id="4192" name="Check Box 2144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9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656</xdr:row>
          <xdr:rowOff>0</xdr:rowOff>
        </xdr:from>
        <xdr:to>
          <xdr:col>0</xdr:col>
          <xdr:colOff>9525</xdr:colOff>
          <xdr:row>657</xdr:row>
          <xdr:rowOff>104775</xdr:rowOff>
        </xdr:to>
        <xdr:sp macro="" textlink="">
          <xdr:nvSpPr>
            <xdr:cNvPr id="4193" name="Check Box 2145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9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658</xdr:row>
          <xdr:rowOff>0</xdr:rowOff>
        </xdr:from>
        <xdr:to>
          <xdr:col>0</xdr:col>
          <xdr:colOff>9525</xdr:colOff>
          <xdr:row>659</xdr:row>
          <xdr:rowOff>104775</xdr:rowOff>
        </xdr:to>
        <xdr:sp macro="" textlink="">
          <xdr:nvSpPr>
            <xdr:cNvPr id="4194" name="Check Box 2146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9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658</xdr:row>
          <xdr:rowOff>0</xdr:rowOff>
        </xdr:from>
        <xdr:to>
          <xdr:col>0</xdr:col>
          <xdr:colOff>9525</xdr:colOff>
          <xdr:row>659</xdr:row>
          <xdr:rowOff>104775</xdr:rowOff>
        </xdr:to>
        <xdr:sp macro="" textlink="">
          <xdr:nvSpPr>
            <xdr:cNvPr id="4195" name="Check Box 2147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9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658</xdr:row>
          <xdr:rowOff>0</xdr:rowOff>
        </xdr:from>
        <xdr:to>
          <xdr:col>0</xdr:col>
          <xdr:colOff>9525</xdr:colOff>
          <xdr:row>659</xdr:row>
          <xdr:rowOff>104775</xdr:rowOff>
        </xdr:to>
        <xdr:sp macro="" textlink="">
          <xdr:nvSpPr>
            <xdr:cNvPr id="4196" name="Check Box 2148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9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658</xdr:row>
          <xdr:rowOff>0</xdr:rowOff>
        </xdr:from>
        <xdr:to>
          <xdr:col>0</xdr:col>
          <xdr:colOff>9525</xdr:colOff>
          <xdr:row>659</xdr:row>
          <xdr:rowOff>104775</xdr:rowOff>
        </xdr:to>
        <xdr:sp macro="" textlink="">
          <xdr:nvSpPr>
            <xdr:cNvPr id="4197" name="Check Box 2149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9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659</xdr:row>
          <xdr:rowOff>0</xdr:rowOff>
        </xdr:from>
        <xdr:to>
          <xdr:col>0</xdr:col>
          <xdr:colOff>9525</xdr:colOff>
          <xdr:row>660</xdr:row>
          <xdr:rowOff>104775</xdr:rowOff>
        </xdr:to>
        <xdr:sp macro="" textlink="">
          <xdr:nvSpPr>
            <xdr:cNvPr id="4198" name="Check Box 2150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9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659</xdr:row>
          <xdr:rowOff>0</xdr:rowOff>
        </xdr:from>
        <xdr:to>
          <xdr:col>0</xdr:col>
          <xdr:colOff>9525</xdr:colOff>
          <xdr:row>660</xdr:row>
          <xdr:rowOff>104775</xdr:rowOff>
        </xdr:to>
        <xdr:sp macro="" textlink="">
          <xdr:nvSpPr>
            <xdr:cNvPr id="4199" name="Check Box 2151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9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661</xdr:row>
          <xdr:rowOff>0</xdr:rowOff>
        </xdr:from>
        <xdr:to>
          <xdr:col>0</xdr:col>
          <xdr:colOff>9525</xdr:colOff>
          <xdr:row>662</xdr:row>
          <xdr:rowOff>104775</xdr:rowOff>
        </xdr:to>
        <xdr:sp macro="" textlink="">
          <xdr:nvSpPr>
            <xdr:cNvPr id="4200" name="Check Box 2152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9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661</xdr:row>
          <xdr:rowOff>0</xdr:rowOff>
        </xdr:from>
        <xdr:to>
          <xdr:col>0</xdr:col>
          <xdr:colOff>9525</xdr:colOff>
          <xdr:row>662</xdr:row>
          <xdr:rowOff>104775</xdr:rowOff>
        </xdr:to>
        <xdr:sp macro="" textlink="">
          <xdr:nvSpPr>
            <xdr:cNvPr id="4201" name="Check Box 2153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9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661</xdr:row>
          <xdr:rowOff>0</xdr:rowOff>
        </xdr:from>
        <xdr:to>
          <xdr:col>0</xdr:col>
          <xdr:colOff>9525</xdr:colOff>
          <xdr:row>662</xdr:row>
          <xdr:rowOff>104775</xdr:rowOff>
        </xdr:to>
        <xdr:sp macro="" textlink="">
          <xdr:nvSpPr>
            <xdr:cNvPr id="4202" name="Check Box 2154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9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661</xdr:row>
          <xdr:rowOff>0</xdr:rowOff>
        </xdr:from>
        <xdr:to>
          <xdr:col>0</xdr:col>
          <xdr:colOff>9525</xdr:colOff>
          <xdr:row>662</xdr:row>
          <xdr:rowOff>104775</xdr:rowOff>
        </xdr:to>
        <xdr:sp macro="" textlink="">
          <xdr:nvSpPr>
            <xdr:cNvPr id="4203" name="Check Box 2155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9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662</xdr:row>
          <xdr:rowOff>0</xdr:rowOff>
        </xdr:from>
        <xdr:to>
          <xdr:col>0</xdr:col>
          <xdr:colOff>9525</xdr:colOff>
          <xdr:row>663</xdr:row>
          <xdr:rowOff>104775</xdr:rowOff>
        </xdr:to>
        <xdr:sp macro="" textlink="">
          <xdr:nvSpPr>
            <xdr:cNvPr id="4204" name="Check Box 2156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9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662</xdr:row>
          <xdr:rowOff>0</xdr:rowOff>
        </xdr:from>
        <xdr:to>
          <xdr:col>0</xdr:col>
          <xdr:colOff>9525</xdr:colOff>
          <xdr:row>663</xdr:row>
          <xdr:rowOff>104775</xdr:rowOff>
        </xdr:to>
        <xdr:sp macro="" textlink="">
          <xdr:nvSpPr>
            <xdr:cNvPr id="4205" name="Check Box 2157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9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664</xdr:row>
          <xdr:rowOff>0</xdr:rowOff>
        </xdr:from>
        <xdr:to>
          <xdr:col>0</xdr:col>
          <xdr:colOff>9525</xdr:colOff>
          <xdr:row>665</xdr:row>
          <xdr:rowOff>104775</xdr:rowOff>
        </xdr:to>
        <xdr:sp macro="" textlink="">
          <xdr:nvSpPr>
            <xdr:cNvPr id="4206" name="Check Box 2158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9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664</xdr:row>
          <xdr:rowOff>0</xdr:rowOff>
        </xdr:from>
        <xdr:to>
          <xdr:col>0</xdr:col>
          <xdr:colOff>9525</xdr:colOff>
          <xdr:row>665</xdr:row>
          <xdr:rowOff>104775</xdr:rowOff>
        </xdr:to>
        <xdr:sp macro="" textlink="">
          <xdr:nvSpPr>
            <xdr:cNvPr id="4207" name="Check Box 2159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9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664</xdr:row>
          <xdr:rowOff>0</xdr:rowOff>
        </xdr:from>
        <xdr:to>
          <xdr:col>0</xdr:col>
          <xdr:colOff>9525</xdr:colOff>
          <xdr:row>665</xdr:row>
          <xdr:rowOff>104775</xdr:rowOff>
        </xdr:to>
        <xdr:sp macro="" textlink="">
          <xdr:nvSpPr>
            <xdr:cNvPr id="4208" name="Check Box 2160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9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664</xdr:row>
          <xdr:rowOff>0</xdr:rowOff>
        </xdr:from>
        <xdr:to>
          <xdr:col>0</xdr:col>
          <xdr:colOff>9525</xdr:colOff>
          <xdr:row>665</xdr:row>
          <xdr:rowOff>104775</xdr:rowOff>
        </xdr:to>
        <xdr:sp macro="" textlink="">
          <xdr:nvSpPr>
            <xdr:cNvPr id="4209" name="Check Box 2161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9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665</xdr:row>
          <xdr:rowOff>0</xdr:rowOff>
        </xdr:from>
        <xdr:to>
          <xdr:col>0</xdr:col>
          <xdr:colOff>9525</xdr:colOff>
          <xdr:row>666</xdr:row>
          <xdr:rowOff>104775</xdr:rowOff>
        </xdr:to>
        <xdr:sp macro="" textlink="">
          <xdr:nvSpPr>
            <xdr:cNvPr id="4210" name="Check Box 2162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9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665</xdr:row>
          <xdr:rowOff>0</xdr:rowOff>
        </xdr:from>
        <xdr:to>
          <xdr:col>0</xdr:col>
          <xdr:colOff>9525</xdr:colOff>
          <xdr:row>666</xdr:row>
          <xdr:rowOff>104775</xdr:rowOff>
        </xdr:to>
        <xdr:sp macro="" textlink="">
          <xdr:nvSpPr>
            <xdr:cNvPr id="4211" name="Check Box 2163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9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667</xdr:row>
          <xdr:rowOff>0</xdr:rowOff>
        </xdr:from>
        <xdr:to>
          <xdr:col>0</xdr:col>
          <xdr:colOff>9525</xdr:colOff>
          <xdr:row>668</xdr:row>
          <xdr:rowOff>104775</xdr:rowOff>
        </xdr:to>
        <xdr:sp macro="" textlink="">
          <xdr:nvSpPr>
            <xdr:cNvPr id="4212" name="Check Box 2164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9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667</xdr:row>
          <xdr:rowOff>0</xdr:rowOff>
        </xdr:from>
        <xdr:to>
          <xdr:col>0</xdr:col>
          <xdr:colOff>9525</xdr:colOff>
          <xdr:row>668</xdr:row>
          <xdr:rowOff>104775</xdr:rowOff>
        </xdr:to>
        <xdr:sp macro="" textlink="">
          <xdr:nvSpPr>
            <xdr:cNvPr id="4213" name="Check Box 2165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9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667</xdr:row>
          <xdr:rowOff>0</xdr:rowOff>
        </xdr:from>
        <xdr:to>
          <xdr:col>0</xdr:col>
          <xdr:colOff>9525</xdr:colOff>
          <xdr:row>668</xdr:row>
          <xdr:rowOff>104775</xdr:rowOff>
        </xdr:to>
        <xdr:sp macro="" textlink="">
          <xdr:nvSpPr>
            <xdr:cNvPr id="4214" name="Check Box 2166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9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667</xdr:row>
          <xdr:rowOff>0</xdr:rowOff>
        </xdr:from>
        <xdr:to>
          <xdr:col>0</xdr:col>
          <xdr:colOff>9525</xdr:colOff>
          <xdr:row>668</xdr:row>
          <xdr:rowOff>104775</xdr:rowOff>
        </xdr:to>
        <xdr:sp macro="" textlink="">
          <xdr:nvSpPr>
            <xdr:cNvPr id="4215" name="Check Box 2167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9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668</xdr:row>
          <xdr:rowOff>0</xdr:rowOff>
        </xdr:from>
        <xdr:to>
          <xdr:col>0</xdr:col>
          <xdr:colOff>9525</xdr:colOff>
          <xdr:row>669</xdr:row>
          <xdr:rowOff>104775</xdr:rowOff>
        </xdr:to>
        <xdr:sp macro="" textlink="">
          <xdr:nvSpPr>
            <xdr:cNvPr id="4216" name="Check Box 2168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9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668</xdr:row>
          <xdr:rowOff>0</xdr:rowOff>
        </xdr:from>
        <xdr:to>
          <xdr:col>0</xdr:col>
          <xdr:colOff>9525</xdr:colOff>
          <xdr:row>669</xdr:row>
          <xdr:rowOff>104775</xdr:rowOff>
        </xdr:to>
        <xdr:sp macro="" textlink="">
          <xdr:nvSpPr>
            <xdr:cNvPr id="4217" name="Check Box 2169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9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670</xdr:row>
          <xdr:rowOff>0</xdr:rowOff>
        </xdr:from>
        <xdr:to>
          <xdr:col>0</xdr:col>
          <xdr:colOff>9525</xdr:colOff>
          <xdr:row>671</xdr:row>
          <xdr:rowOff>104775</xdr:rowOff>
        </xdr:to>
        <xdr:sp macro="" textlink="">
          <xdr:nvSpPr>
            <xdr:cNvPr id="4218" name="Check Box 2170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9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670</xdr:row>
          <xdr:rowOff>0</xdr:rowOff>
        </xdr:from>
        <xdr:to>
          <xdr:col>0</xdr:col>
          <xdr:colOff>9525</xdr:colOff>
          <xdr:row>671</xdr:row>
          <xdr:rowOff>104775</xdr:rowOff>
        </xdr:to>
        <xdr:sp macro="" textlink="">
          <xdr:nvSpPr>
            <xdr:cNvPr id="4219" name="Check Box 2171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9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670</xdr:row>
          <xdr:rowOff>0</xdr:rowOff>
        </xdr:from>
        <xdr:to>
          <xdr:col>0</xdr:col>
          <xdr:colOff>9525</xdr:colOff>
          <xdr:row>671</xdr:row>
          <xdr:rowOff>104775</xdr:rowOff>
        </xdr:to>
        <xdr:sp macro="" textlink="">
          <xdr:nvSpPr>
            <xdr:cNvPr id="4220" name="Check Box 2172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9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670</xdr:row>
          <xdr:rowOff>0</xdr:rowOff>
        </xdr:from>
        <xdr:to>
          <xdr:col>0</xdr:col>
          <xdr:colOff>9525</xdr:colOff>
          <xdr:row>671</xdr:row>
          <xdr:rowOff>104775</xdr:rowOff>
        </xdr:to>
        <xdr:sp macro="" textlink="">
          <xdr:nvSpPr>
            <xdr:cNvPr id="4221" name="Check Box 2173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9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671</xdr:row>
          <xdr:rowOff>0</xdr:rowOff>
        </xdr:from>
        <xdr:to>
          <xdr:col>0</xdr:col>
          <xdr:colOff>9525</xdr:colOff>
          <xdr:row>672</xdr:row>
          <xdr:rowOff>104775</xdr:rowOff>
        </xdr:to>
        <xdr:sp macro="" textlink="">
          <xdr:nvSpPr>
            <xdr:cNvPr id="4222" name="Check Box 2174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9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671</xdr:row>
          <xdr:rowOff>0</xdr:rowOff>
        </xdr:from>
        <xdr:to>
          <xdr:col>0</xdr:col>
          <xdr:colOff>9525</xdr:colOff>
          <xdr:row>672</xdr:row>
          <xdr:rowOff>104775</xdr:rowOff>
        </xdr:to>
        <xdr:sp macro="" textlink="">
          <xdr:nvSpPr>
            <xdr:cNvPr id="4223" name="Check Box 2175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9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673</xdr:row>
          <xdr:rowOff>0</xdr:rowOff>
        </xdr:from>
        <xdr:to>
          <xdr:col>0</xdr:col>
          <xdr:colOff>9525</xdr:colOff>
          <xdr:row>674</xdr:row>
          <xdr:rowOff>104775</xdr:rowOff>
        </xdr:to>
        <xdr:sp macro="" textlink="">
          <xdr:nvSpPr>
            <xdr:cNvPr id="4224" name="Check Box 2176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9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673</xdr:row>
          <xdr:rowOff>0</xdr:rowOff>
        </xdr:from>
        <xdr:to>
          <xdr:col>0</xdr:col>
          <xdr:colOff>9525</xdr:colOff>
          <xdr:row>674</xdr:row>
          <xdr:rowOff>104775</xdr:rowOff>
        </xdr:to>
        <xdr:sp macro="" textlink="">
          <xdr:nvSpPr>
            <xdr:cNvPr id="4225" name="Check Box 2177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9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673</xdr:row>
          <xdr:rowOff>0</xdr:rowOff>
        </xdr:from>
        <xdr:to>
          <xdr:col>0</xdr:col>
          <xdr:colOff>9525</xdr:colOff>
          <xdr:row>674</xdr:row>
          <xdr:rowOff>104775</xdr:rowOff>
        </xdr:to>
        <xdr:sp macro="" textlink="">
          <xdr:nvSpPr>
            <xdr:cNvPr id="4226" name="Check Box 2178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9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673</xdr:row>
          <xdr:rowOff>0</xdr:rowOff>
        </xdr:from>
        <xdr:to>
          <xdr:col>0</xdr:col>
          <xdr:colOff>9525</xdr:colOff>
          <xdr:row>674</xdr:row>
          <xdr:rowOff>104775</xdr:rowOff>
        </xdr:to>
        <xdr:sp macro="" textlink="">
          <xdr:nvSpPr>
            <xdr:cNvPr id="4227" name="Check Box 2179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9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674</xdr:row>
          <xdr:rowOff>0</xdr:rowOff>
        </xdr:from>
        <xdr:to>
          <xdr:col>0</xdr:col>
          <xdr:colOff>9525</xdr:colOff>
          <xdr:row>675</xdr:row>
          <xdr:rowOff>104775</xdr:rowOff>
        </xdr:to>
        <xdr:sp macro="" textlink="">
          <xdr:nvSpPr>
            <xdr:cNvPr id="4228" name="Check Box 2180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9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674</xdr:row>
          <xdr:rowOff>0</xdr:rowOff>
        </xdr:from>
        <xdr:to>
          <xdr:col>0</xdr:col>
          <xdr:colOff>9525</xdr:colOff>
          <xdr:row>675</xdr:row>
          <xdr:rowOff>104775</xdr:rowOff>
        </xdr:to>
        <xdr:sp macro="" textlink="">
          <xdr:nvSpPr>
            <xdr:cNvPr id="4229" name="Check Box 2181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9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676</xdr:row>
          <xdr:rowOff>0</xdr:rowOff>
        </xdr:from>
        <xdr:to>
          <xdr:col>0</xdr:col>
          <xdr:colOff>9525</xdr:colOff>
          <xdr:row>677</xdr:row>
          <xdr:rowOff>104775</xdr:rowOff>
        </xdr:to>
        <xdr:sp macro="" textlink="">
          <xdr:nvSpPr>
            <xdr:cNvPr id="4230" name="Check Box 2182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9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676</xdr:row>
          <xdr:rowOff>0</xdr:rowOff>
        </xdr:from>
        <xdr:to>
          <xdr:col>0</xdr:col>
          <xdr:colOff>9525</xdr:colOff>
          <xdr:row>677</xdr:row>
          <xdr:rowOff>104775</xdr:rowOff>
        </xdr:to>
        <xdr:sp macro="" textlink="">
          <xdr:nvSpPr>
            <xdr:cNvPr id="4231" name="Check Box 2183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9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676</xdr:row>
          <xdr:rowOff>0</xdr:rowOff>
        </xdr:from>
        <xdr:to>
          <xdr:col>0</xdr:col>
          <xdr:colOff>9525</xdr:colOff>
          <xdr:row>677</xdr:row>
          <xdr:rowOff>104775</xdr:rowOff>
        </xdr:to>
        <xdr:sp macro="" textlink="">
          <xdr:nvSpPr>
            <xdr:cNvPr id="4232" name="Check Box 2184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9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676</xdr:row>
          <xdr:rowOff>0</xdr:rowOff>
        </xdr:from>
        <xdr:to>
          <xdr:col>0</xdr:col>
          <xdr:colOff>9525</xdr:colOff>
          <xdr:row>677</xdr:row>
          <xdr:rowOff>104775</xdr:rowOff>
        </xdr:to>
        <xdr:sp macro="" textlink="">
          <xdr:nvSpPr>
            <xdr:cNvPr id="4233" name="Check Box 2185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9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677</xdr:row>
          <xdr:rowOff>0</xdr:rowOff>
        </xdr:from>
        <xdr:to>
          <xdr:col>0</xdr:col>
          <xdr:colOff>9525</xdr:colOff>
          <xdr:row>678</xdr:row>
          <xdr:rowOff>104775</xdr:rowOff>
        </xdr:to>
        <xdr:sp macro="" textlink="">
          <xdr:nvSpPr>
            <xdr:cNvPr id="4234" name="Check Box 2186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9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677</xdr:row>
          <xdr:rowOff>0</xdr:rowOff>
        </xdr:from>
        <xdr:to>
          <xdr:col>0</xdr:col>
          <xdr:colOff>9525</xdr:colOff>
          <xdr:row>678</xdr:row>
          <xdr:rowOff>104775</xdr:rowOff>
        </xdr:to>
        <xdr:sp macro="" textlink="">
          <xdr:nvSpPr>
            <xdr:cNvPr id="4235" name="Check Box 2187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9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679</xdr:row>
          <xdr:rowOff>0</xdr:rowOff>
        </xdr:from>
        <xdr:to>
          <xdr:col>0</xdr:col>
          <xdr:colOff>9525</xdr:colOff>
          <xdr:row>680</xdr:row>
          <xdr:rowOff>104775</xdr:rowOff>
        </xdr:to>
        <xdr:sp macro="" textlink="">
          <xdr:nvSpPr>
            <xdr:cNvPr id="4236" name="Check Box 2188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9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679</xdr:row>
          <xdr:rowOff>0</xdr:rowOff>
        </xdr:from>
        <xdr:to>
          <xdr:col>0</xdr:col>
          <xdr:colOff>9525</xdr:colOff>
          <xdr:row>680</xdr:row>
          <xdr:rowOff>104775</xdr:rowOff>
        </xdr:to>
        <xdr:sp macro="" textlink="">
          <xdr:nvSpPr>
            <xdr:cNvPr id="4237" name="Check Box 2189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9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679</xdr:row>
          <xdr:rowOff>0</xdr:rowOff>
        </xdr:from>
        <xdr:to>
          <xdr:col>0</xdr:col>
          <xdr:colOff>9525</xdr:colOff>
          <xdr:row>680</xdr:row>
          <xdr:rowOff>104775</xdr:rowOff>
        </xdr:to>
        <xdr:sp macro="" textlink="">
          <xdr:nvSpPr>
            <xdr:cNvPr id="4238" name="Check Box 2190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9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679</xdr:row>
          <xdr:rowOff>0</xdr:rowOff>
        </xdr:from>
        <xdr:to>
          <xdr:col>0</xdr:col>
          <xdr:colOff>9525</xdr:colOff>
          <xdr:row>680</xdr:row>
          <xdr:rowOff>104775</xdr:rowOff>
        </xdr:to>
        <xdr:sp macro="" textlink="">
          <xdr:nvSpPr>
            <xdr:cNvPr id="4239" name="Check Box 2191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9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680</xdr:row>
          <xdr:rowOff>0</xdr:rowOff>
        </xdr:from>
        <xdr:to>
          <xdr:col>0</xdr:col>
          <xdr:colOff>9525</xdr:colOff>
          <xdr:row>681</xdr:row>
          <xdr:rowOff>104775</xdr:rowOff>
        </xdr:to>
        <xdr:sp macro="" textlink="">
          <xdr:nvSpPr>
            <xdr:cNvPr id="4240" name="Check Box 2192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9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680</xdr:row>
          <xdr:rowOff>0</xdr:rowOff>
        </xdr:from>
        <xdr:to>
          <xdr:col>0</xdr:col>
          <xdr:colOff>9525</xdr:colOff>
          <xdr:row>681</xdr:row>
          <xdr:rowOff>104775</xdr:rowOff>
        </xdr:to>
        <xdr:sp macro="" textlink="">
          <xdr:nvSpPr>
            <xdr:cNvPr id="4241" name="Check Box 2193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9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682</xdr:row>
          <xdr:rowOff>0</xdr:rowOff>
        </xdr:from>
        <xdr:to>
          <xdr:col>0</xdr:col>
          <xdr:colOff>9525</xdr:colOff>
          <xdr:row>683</xdr:row>
          <xdr:rowOff>104775</xdr:rowOff>
        </xdr:to>
        <xdr:sp macro="" textlink="">
          <xdr:nvSpPr>
            <xdr:cNvPr id="4242" name="Check Box 2194" hidden="1">
              <a:extLst>
                <a:ext uri="{63B3BB69-23CF-44E3-9099-C40C66FF867C}">
                  <a14:compatExt spid="_x0000_s4242"/>
                </a:ext>
                <a:ext uri="{FF2B5EF4-FFF2-40B4-BE49-F238E27FC236}">
                  <a16:creationId xmlns:a16="http://schemas.microsoft.com/office/drawing/2014/main" id="{00000000-0008-0000-0900-00009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682</xdr:row>
          <xdr:rowOff>0</xdr:rowOff>
        </xdr:from>
        <xdr:to>
          <xdr:col>0</xdr:col>
          <xdr:colOff>9525</xdr:colOff>
          <xdr:row>683</xdr:row>
          <xdr:rowOff>104775</xdr:rowOff>
        </xdr:to>
        <xdr:sp macro="" textlink="">
          <xdr:nvSpPr>
            <xdr:cNvPr id="4243" name="Check Box 2195" hidden="1">
              <a:extLst>
                <a:ext uri="{63B3BB69-23CF-44E3-9099-C40C66FF867C}">
                  <a14:compatExt spid="_x0000_s4243"/>
                </a:ext>
                <a:ext uri="{FF2B5EF4-FFF2-40B4-BE49-F238E27FC236}">
                  <a16:creationId xmlns:a16="http://schemas.microsoft.com/office/drawing/2014/main" id="{00000000-0008-0000-0900-00009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682</xdr:row>
          <xdr:rowOff>0</xdr:rowOff>
        </xdr:from>
        <xdr:to>
          <xdr:col>0</xdr:col>
          <xdr:colOff>9525</xdr:colOff>
          <xdr:row>683</xdr:row>
          <xdr:rowOff>104775</xdr:rowOff>
        </xdr:to>
        <xdr:sp macro="" textlink="">
          <xdr:nvSpPr>
            <xdr:cNvPr id="4244" name="Check Box 2196" hidden="1">
              <a:extLst>
                <a:ext uri="{63B3BB69-23CF-44E3-9099-C40C66FF867C}">
                  <a14:compatExt spid="_x0000_s4244"/>
                </a:ext>
                <a:ext uri="{FF2B5EF4-FFF2-40B4-BE49-F238E27FC236}">
                  <a16:creationId xmlns:a16="http://schemas.microsoft.com/office/drawing/2014/main" id="{00000000-0008-0000-0900-00009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682</xdr:row>
          <xdr:rowOff>0</xdr:rowOff>
        </xdr:from>
        <xdr:to>
          <xdr:col>0</xdr:col>
          <xdr:colOff>9525</xdr:colOff>
          <xdr:row>683</xdr:row>
          <xdr:rowOff>104775</xdr:rowOff>
        </xdr:to>
        <xdr:sp macro="" textlink="">
          <xdr:nvSpPr>
            <xdr:cNvPr id="4245" name="Check Box 2197" hidden="1">
              <a:extLst>
                <a:ext uri="{63B3BB69-23CF-44E3-9099-C40C66FF867C}">
                  <a14:compatExt spid="_x0000_s4245"/>
                </a:ext>
                <a:ext uri="{FF2B5EF4-FFF2-40B4-BE49-F238E27FC236}">
                  <a16:creationId xmlns:a16="http://schemas.microsoft.com/office/drawing/2014/main" id="{00000000-0008-0000-0900-00009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683</xdr:row>
          <xdr:rowOff>0</xdr:rowOff>
        </xdr:from>
        <xdr:to>
          <xdr:col>0</xdr:col>
          <xdr:colOff>9525</xdr:colOff>
          <xdr:row>684</xdr:row>
          <xdr:rowOff>104775</xdr:rowOff>
        </xdr:to>
        <xdr:sp macro="" textlink="">
          <xdr:nvSpPr>
            <xdr:cNvPr id="4246" name="Check Box 2198" hidden="1">
              <a:extLst>
                <a:ext uri="{63B3BB69-23CF-44E3-9099-C40C66FF867C}">
                  <a14:compatExt spid="_x0000_s4246"/>
                </a:ext>
                <a:ext uri="{FF2B5EF4-FFF2-40B4-BE49-F238E27FC236}">
                  <a16:creationId xmlns:a16="http://schemas.microsoft.com/office/drawing/2014/main" id="{00000000-0008-0000-0900-00009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683</xdr:row>
          <xdr:rowOff>0</xdr:rowOff>
        </xdr:from>
        <xdr:to>
          <xdr:col>0</xdr:col>
          <xdr:colOff>9525</xdr:colOff>
          <xdr:row>684</xdr:row>
          <xdr:rowOff>104775</xdr:rowOff>
        </xdr:to>
        <xdr:sp macro="" textlink="">
          <xdr:nvSpPr>
            <xdr:cNvPr id="4247" name="Check Box 2199" hidden="1">
              <a:extLst>
                <a:ext uri="{63B3BB69-23CF-44E3-9099-C40C66FF867C}">
                  <a14:compatExt spid="_x0000_s4247"/>
                </a:ext>
                <a:ext uri="{FF2B5EF4-FFF2-40B4-BE49-F238E27FC236}">
                  <a16:creationId xmlns:a16="http://schemas.microsoft.com/office/drawing/2014/main" id="{00000000-0008-0000-0900-00009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685</xdr:row>
          <xdr:rowOff>0</xdr:rowOff>
        </xdr:from>
        <xdr:to>
          <xdr:col>0</xdr:col>
          <xdr:colOff>9525</xdr:colOff>
          <xdr:row>686</xdr:row>
          <xdr:rowOff>104775</xdr:rowOff>
        </xdr:to>
        <xdr:sp macro="" textlink="">
          <xdr:nvSpPr>
            <xdr:cNvPr id="4248" name="Check Box 2200" hidden="1">
              <a:extLst>
                <a:ext uri="{63B3BB69-23CF-44E3-9099-C40C66FF867C}">
                  <a14:compatExt spid="_x0000_s4248"/>
                </a:ext>
                <a:ext uri="{FF2B5EF4-FFF2-40B4-BE49-F238E27FC236}">
                  <a16:creationId xmlns:a16="http://schemas.microsoft.com/office/drawing/2014/main" id="{00000000-0008-0000-0900-00009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685</xdr:row>
          <xdr:rowOff>0</xdr:rowOff>
        </xdr:from>
        <xdr:to>
          <xdr:col>0</xdr:col>
          <xdr:colOff>9525</xdr:colOff>
          <xdr:row>686</xdr:row>
          <xdr:rowOff>104775</xdr:rowOff>
        </xdr:to>
        <xdr:sp macro="" textlink="">
          <xdr:nvSpPr>
            <xdr:cNvPr id="4249" name="Check Box 2201" hidden="1">
              <a:extLst>
                <a:ext uri="{63B3BB69-23CF-44E3-9099-C40C66FF867C}">
                  <a14:compatExt spid="_x0000_s4249"/>
                </a:ext>
                <a:ext uri="{FF2B5EF4-FFF2-40B4-BE49-F238E27FC236}">
                  <a16:creationId xmlns:a16="http://schemas.microsoft.com/office/drawing/2014/main" id="{00000000-0008-0000-0900-00009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685</xdr:row>
          <xdr:rowOff>0</xdr:rowOff>
        </xdr:from>
        <xdr:to>
          <xdr:col>0</xdr:col>
          <xdr:colOff>9525</xdr:colOff>
          <xdr:row>686</xdr:row>
          <xdr:rowOff>104775</xdr:rowOff>
        </xdr:to>
        <xdr:sp macro="" textlink="">
          <xdr:nvSpPr>
            <xdr:cNvPr id="4250" name="Check Box 2202" hidden="1">
              <a:extLst>
                <a:ext uri="{63B3BB69-23CF-44E3-9099-C40C66FF867C}">
                  <a14:compatExt spid="_x0000_s4250"/>
                </a:ext>
                <a:ext uri="{FF2B5EF4-FFF2-40B4-BE49-F238E27FC236}">
                  <a16:creationId xmlns:a16="http://schemas.microsoft.com/office/drawing/2014/main" id="{00000000-0008-0000-0900-00009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685</xdr:row>
          <xdr:rowOff>0</xdr:rowOff>
        </xdr:from>
        <xdr:to>
          <xdr:col>0</xdr:col>
          <xdr:colOff>9525</xdr:colOff>
          <xdr:row>686</xdr:row>
          <xdr:rowOff>104775</xdr:rowOff>
        </xdr:to>
        <xdr:sp macro="" textlink="">
          <xdr:nvSpPr>
            <xdr:cNvPr id="4251" name="Check Box 2203" hidden="1">
              <a:extLst>
                <a:ext uri="{63B3BB69-23CF-44E3-9099-C40C66FF867C}">
                  <a14:compatExt spid="_x0000_s4251"/>
                </a:ext>
                <a:ext uri="{FF2B5EF4-FFF2-40B4-BE49-F238E27FC236}">
                  <a16:creationId xmlns:a16="http://schemas.microsoft.com/office/drawing/2014/main" id="{00000000-0008-0000-0900-00009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686</xdr:row>
          <xdr:rowOff>0</xdr:rowOff>
        </xdr:from>
        <xdr:to>
          <xdr:col>0</xdr:col>
          <xdr:colOff>9525</xdr:colOff>
          <xdr:row>687</xdr:row>
          <xdr:rowOff>104775</xdr:rowOff>
        </xdr:to>
        <xdr:sp macro="" textlink="">
          <xdr:nvSpPr>
            <xdr:cNvPr id="4252" name="Check Box 2204" hidden="1">
              <a:extLst>
                <a:ext uri="{63B3BB69-23CF-44E3-9099-C40C66FF867C}">
                  <a14:compatExt spid="_x0000_s4252"/>
                </a:ext>
                <a:ext uri="{FF2B5EF4-FFF2-40B4-BE49-F238E27FC236}">
                  <a16:creationId xmlns:a16="http://schemas.microsoft.com/office/drawing/2014/main" id="{00000000-0008-0000-0900-00009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686</xdr:row>
          <xdr:rowOff>0</xdr:rowOff>
        </xdr:from>
        <xdr:to>
          <xdr:col>0</xdr:col>
          <xdr:colOff>9525</xdr:colOff>
          <xdr:row>687</xdr:row>
          <xdr:rowOff>104775</xdr:rowOff>
        </xdr:to>
        <xdr:sp macro="" textlink="">
          <xdr:nvSpPr>
            <xdr:cNvPr id="4253" name="Check Box 2205" hidden="1">
              <a:extLst>
                <a:ext uri="{63B3BB69-23CF-44E3-9099-C40C66FF867C}">
                  <a14:compatExt spid="_x0000_s4253"/>
                </a:ext>
                <a:ext uri="{FF2B5EF4-FFF2-40B4-BE49-F238E27FC236}">
                  <a16:creationId xmlns:a16="http://schemas.microsoft.com/office/drawing/2014/main" id="{00000000-0008-0000-0900-00009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688</xdr:row>
          <xdr:rowOff>0</xdr:rowOff>
        </xdr:from>
        <xdr:to>
          <xdr:col>0</xdr:col>
          <xdr:colOff>9525</xdr:colOff>
          <xdr:row>689</xdr:row>
          <xdr:rowOff>104775</xdr:rowOff>
        </xdr:to>
        <xdr:sp macro="" textlink="">
          <xdr:nvSpPr>
            <xdr:cNvPr id="4254" name="Check Box 2206" hidden="1">
              <a:extLst>
                <a:ext uri="{63B3BB69-23CF-44E3-9099-C40C66FF867C}">
                  <a14:compatExt spid="_x0000_s4254"/>
                </a:ext>
                <a:ext uri="{FF2B5EF4-FFF2-40B4-BE49-F238E27FC236}">
                  <a16:creationId xmlns:a16="http://schemas.microsoft.com/office/drawing/2014/main" id="{00000000-0008-0000-0900-00009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688</xdr:row>
          <xdr:rowOff>0</xdr:rowOff>
        </xdr:from>
        <xdr:to>
          <xdr:col>0</xdr:col>
          <xdr:colOff>9525</xdr:colOff>
          <xdr:row>689</xdr:row>
          <xdr:rowOff>104775</xdr:rowOff>
        </xdr:to>
        <xdr:sp macro="" textlink="">
          <xdr:nvSpPr>
            <xdr:cNvPr id="4255" name="Check Box 2207" hidden="1">
              <a:extLst>
                <a:ext uri="{63B3BB69-23CF-44E3-9099-C40C66FF867C}">
                  <a14:compatExt spid="_x0000_s4255"/>
                </a:ext>
                <a:ext uri="{FF2B5EF4-FFF2-40B4-BE49-F238E27FC236}">
                  <a16:creationId xmlns:a16="http://schemas.microsoft.com/office/drawing/2014/main" id="{00000000-0008-0000-0900-00009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688</xdr:row>
          <xdr:rowOff>0</xdr:rowOff>
        </xdr:from>
        <xdr:to>
          <xdr:col>0</xdr:col>
          <xdr:colOff>9525</xdr:colOff>
          <xdr:row>689</xdr:row>
          <xdr:rowOff>104775</xdr:rowOff>
        </xdr:to>
        <xdr:sp macro="" textlink="">
          <xdr:nvSpPr>
            <xdr:cNvPr id="4256" name="Check Box 2208" hidden="1">
              <a:extLst>
                <a:ext uri="{63B3BB69-23CF-44E3-9099-C40C66FF867C}">
                  <a14:compatExt spid="_x0000_s4256"/>
                </a:ext>
                <a:ext uri="{FF2B5EF4-FFF2-40B4-BE49-F238E27FC236}">
                  <a16:creationId xmlns:a16="http://schemas.microsoft.com/office/drawing/2014/main" id="{00000000-0008-0000-0900-0000A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688</xdr:row>
          <xdr:rowOff>0</xdr:rowOff>
        </xdr:from>
        <xdr:to>
          <xdr:col>0</xdr:col>
          <xdr:colOff>9525</xdr:colOff>
          <xdr:row>689</xdr:row>
          <xdr:rowOff>104775</xdr:rowOff>
        </xdr:to>
        <xdr:sp macro="" textlink="">
          <xdr:nvSpPr>
            <xdr:cNvPr id="4257" name="Check Box 2209" hidden="1">
              <a:extLst>
                <a:ext uri="{63B3BB69-23CF-44E3-9099-C40C66FF867C}">
                  <a14:compatExt spid="_x0000_s4257"/>
                </a:ext>
                <a:ext uri="{FF2B5EF4-FFF2-40B4-BE49-F238E27FC236}">
                  <a16:creationId xmlns:a16="http://schemas.microsoft.com/office/drawing/2014/main" id="{00000000-0008-0000-0900-0000A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689</xdr:row>
          <xdr:rowOff>0</xdr:rowOff>
        </xdr:from>
        <xdr:to>
          <xdr:col>0</xdr:col>
          <xdr:colOff>9525</xdr:colOff>
          <xdr:row>690</xdr:row>
          <xdr:rowOff>104775</xdr:rowOff>
        </xdr:to>
        <xdr:sp macro="" textlink="">
          <xdr:nvSpPr>
            <xdr:cNvPr id="4258" name="Check Box 2210" hidden="1">
              <a:extLst>
                <a:ext uri="{63B3BB69-23CF-44E3-9099-C40C66FF867C}">
                  <a14:compatExt spid="_x0000_s4258"/>
                </a:ext>
                <a:ext uri="{FF2B5EF4-FFF2-40B4-BE49-F238E27FC236}">
                  <a16:creationId xmlns:a16="http://schemas.microsoft.com/office/drawing/2014/main" id="{00000000-0008-0000-0900-0000A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689</xdr:row>
          <xdr:rowOff>0</xdr:rowOff>
        </xdr:from>
        <xdr:to>
          <xdr:col>0</xdr:col>
          <xdr:colOff>9525</xdr:colOff>
          <xdr:row>690</xdr:row>
          <xdr:rowOff>104775</xdr:rowOff>
        </xdr:to>
        <xdr:sp macro="" textlink="">
          <xdr:nvSpPr>
            <xdr:cNvPr id="4259" name="Check Box 2211" hidden="1">
              <a:extLst>
                <a:ext uri="{63B3BB69-23CF-44E3-9099-C40C66FF867C}">
                  <a14:compatExt spid="_x0000_s4259"/>
                </a:ext>
                <a:ext uri="{FF2B5EF4-FFF2-40B4-BE49-F238E27FC236}">
                  <a16:creationId xmlns:a16="http://schemas.microsoft.com/office/drawing/2014/main" id="{00000000-0008-0000-0900-0000A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691</xdr:row>
          <xdr:rowOff>0</xdr:rowOff>
        </xdr:from>
        <xdr:to>
          <xdr:col>0</xdr:col>
          <xdr:colOff>9525</xdr:colOff>
          <xdr:row>692</xdr:row>
          <xdr:rowOff>104775</xdr:rowOff>
        </xdr:to>
        <xdr:sp macro="" textlink="">
          <xdr:nvSpPr>
            <xdr:cNvPr id="4260" name="Check Box 2212" hidden="1">
              <a:extLst>
                <a:ext uri="{63B3BB69-23CF-44E3-9099-C40C66FF867C}">
                  <a14:compatExt spid="_x0000_s4260"/>
                </a:ext>
                <a:ext uri="{FF2B5EF4-FFF2-40B4-BE49-F238E27FC236}">
                  <a16:creationId xmlns:a16="http://schemas.microsoft.com/office/drawing/2014/main" id="{00000000-0008-0000-0900-0000A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691</xdr:row>
          <xdr:rowOff>0</xdr:rowOff>
        </xdr:from>
        <xdr:to>
          <xdr:col>0</xdr:col>
          <xdr:colOff>9525</xdr:colOff>
          <xdr:row>692</xdr:row>
          <xdr:rowOff>104775</xdr:rowOff>
        </xdr:to>
        <xdr:sp macro="" textlink="">
          <xdr:nvSpPr>
            <xdr:cNvPr id="4261" name="Check Box 2213" hidden="1">
              <a:extLst>
                <a:ext uri="{63B3BB69-23CF-44E3-9099-C40C66FF867C}">
                  <a14:compatExt spid="_x0000_s4261"/>
                </a:ext>
                <a:ext uri="{FF2B5EF4-FFF2-40B4-BE49-F238E27FC236}">
                  <a16:creationId xmlns:a16="http://schemas.microsoft.com/office/drawing/2014/main" id="{00000000-0008-0000-0900-0000A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691</xdr:row>
          <xdr:rowOff>0</xdr:rowOff>
        </xdr:from>
        <xdr:to>
          <xdr:col>0</xdr:col>
          <xdr:colOff>9525</xdr:colOff>
          <xdr:row>692</xdr:row>
          <xdr:rowOff>104775</xdr:rowOff>
        </xdr:to>
        <xdr:sp macro="" textlink="">
          <xdr:nvSpPr>
            <xdr:cNvPr id="4262" name="Check Box 2214" hidden="1">
              <a:extLst>
                <a:ext uri="{63B3BB69-23CF-44E3-9099-C40C66FF867C}">
                  <a14:compatExt spid="_x0000_s4262"/>
                </a:ext>
                <a:ext uri="{FF2B5EF4-FFF2-40B4-BE49-F238E27FC236}">
                  <a16:creationId xmlns:a16="http://schemas.microsoft.com/office/drawing/2014/main" id="{00000000-0008-0000-0900-0000A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691</xdr:row>
          <xdr:rowOff>0</xdr:rowOff>
        </xdr:from>
        <xdr:to>
          <xdr:col>0</xdr:col>
          <xdr:colOff>9525</xdr:colOff>
          <xdr:row>692</xdr:row>
          <xdr:rowOff>104775</xdr:rowOff>
        </xdr:to>
        <xdr:sp macro="" textlink="">
          <xdr:nvSpPr>
            <xdr:cNvPr id="4263" name="Check Box 2215" hidden="1">
              <a:extLst>
                <a:ext uri="{63B3BB69-23CF-44E3-9099-C40C66FF867C}">
                  <a14:compatExt spid="_x0000_s4263"/>
                </a:ext>
                <a:ext uri="{FF2B5EF4-FFF2-40B4-BE49-F238E27FC236}">
                  <a16:creationId xmlns:a16="http://schemas.microsoft.com/office/drawing/2014/main" id="{00000000-0008-0000-0900-0000A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692</xdr:row>
          <xdr:rowOff>0</xdr:rowOff>
        </xdr:from>
        <xdr:to>
          <xdr:col>0</xdr:col>
          <xdr:colOff>9525</xdr:colOff>
          <xdr:row>693</xdr:row>
          <xdr:rowOff>104775</xdr:rowOff>
        </xdr:to>
        <xdr:sp macro="" textlink="">
          <xdr:nvSpPr>
            <xdr:cNvPr id="4264" name="Check Box 2216" hidden="1">
              <a:extLst>
                <a:ext uri="{63B3BB69-23CF-44E3-9099-C40C66FF867C}">
                  <a14:compatExt spid="_x0000_s4264"/>
                </a:ext>
                <a:ext uri="{FF2B5EF4-FFF2-40B4-BE49-F238E27FC236}">
                  <a16:creationId xmlns:a16="http://schemas.microsoft.com/office/drawing/2014/main" id="{00000000-0008-0000-0900-0000A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692</xdr:row>
          <xdr:rowOff>0</xdr:rowOff>
        </xdr:from>
        <xdr:to>
          <xdr:col>0</xdr:col>
          <xdr:colOff>9525</xdr:colOff>
          <xdr:row>693</xdr:row>
          <xdr:rowOff>104775</xdr:rowOff>
        </xdr:to>
        <xdr:sp macro="" textlink="">
          <xdr:nvSpPr>
            <xdr:cNvPr id="4265" name="Check Box 2217" hidden="1">
              <a:extLst>
                <a:ext uri="{63B3BB69-23CF-44E3-9099-C40C66FF867C}">
                  <a14:compatExt spid="_x0000_s4265"/>
                </a:ext>
                <a:ext uri="{FF2B5EF4-FFF2-40B4-BE49-F238E27FC236}">
                  <a16:creationId xmlns:a16="http://schemas.microsoft.com/office/drawing/2014/main" id="{00000000-0008-0000-0900-0000A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694</xdr:row>
          <xdr:rowOff>0</xdr:rowOff>
        </xdr:from>
        <xdr:to>
          <xdr:col>0</xdr:col>
          <xdr:colOff>9525</xdr:colOff>
          <xdr:row>695</xdr:row>
          <xdr:rowOff>104775</xdr:rowOff>
        </xdr:to>
        <xdr:sp macro="" textlink="">
          <xdr:nvSpPr>
            <xdr:cNvPr id="4266" name="Check Box 2218" hidden="1">
              <a:extLst>
                <a:ext uri="{63B3BB69-23CF-44E3-9099-C40C66FF867C}">
                  <a14:compatExt spid="_x0000_s4266"/>
                </a:ext>
                <a:ext uri="{FF2B5EF4-FFF2-40B4-BE49-F238E27FC236}">
                  <a16:creationId xmlns:a16="http://schemas.microsoft.com/office/drawing/2014/main" id="{00000000-0008-0000-0900-0000A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694</xdr:row>
          <xdr:rowOff>0</xdr:rowOff>
        </xdr:from>
        <xdr:to>
          <xdr:col>0</xdr:col>
          <xdr:colOff>9525</xdr:colOff>
          <xdr:row>695</xdr:row>
          <xdr:rowOff>104775</xdr:rowOff>
        </xdr:to>
        <xdr:sp macro="" textlink="">
          <xdr:nvSpPr>
            <xdr:cNvPr id="4267" name="Check Box 2219" hidden="1">
              <a:extLst>
                <a:ext uri="{63B3BB69-23CF-44E3-9099-C40C66FF867C}">
                  <a14:compatExt spid="_x0000_s4267"/>
                </a:ext>
                <a:ext uri="{FF2B5EF4-FFF2-40B4-BE49-F238E27FC236}">
                  <a16:creationId xmlns:a16="http://schemas.microsoft.com/office/drawing/2014/main" id="{00000000-0008-0000-0900-0000A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694</xdr:row>
          <xdr:rowOff>0</xdr:rowOff>
        </xdr:from>
        <xdr:to>
          <xdr:col>0</xdr:col>
          <xdr:colOff>9525</xdr:colOff>
          <xdr:row>695</xdr:row>
          <xdr:rowOff>104775</xdr:rowOff>
        </xdr:to>
        <xdr:sp macro="" textlink="">
          <xdr:nvSpPr>
            <xdr:cNvPr id="4268" name="Check Box 2220" hidden="1">
              <a:extLst>
                <a:ext uri="{63B3BB69-23CF-44E3-9099-C40C66FF867C}">
                  <a14:compatExt spid="_x0000_s4268"/>
                </a:ext>
                <a:ext uri="{FF2B5EF4-FFF2-40B4-BE49-F238E27FC236}">
                  <a16:creationId xmlns:a16="http://schemas.microsoft.com/office/drawing/2014/main" id="{00000000-0008-0000-0900-0000A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694</xdr:row>
          <xdr:rowOff>0</xdr:rowOff>
        </xdr:from>
        <xdr:to>
          <xdr:col>0</xdr:col>
          <xdr:colOff>9525</xdr:colOff>
          <xdr:row>695</xdr:row>
          <xdr:rowOff>104775</xdr:rowOff>
        </xdr:to>
        <xdr:sp macro="" textlink="">
          <xdr:nvSpPr>
            <xdr:cNvPr id="4269" name="Check Box 2221" hidden="1">
              <a:extLst>
                <a:ext uri="{63B3BB69-23CF-44E3-9099-C40C66FF867C}">
                  <a14:compatExt spid="_x0000_s4269"/>
                </a:ext>
                <a:ext uri="{FF2B5EF4-FFF2-40B4-BE49-F238E27FC236}">
                  <a16:creationId xmlns:a16="http://schemas.microsoft.com/office/drawing/2014/main" id="{00000000-0008-0000-0900-0000A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695</xdr:row>
          <xdr:rowOff>0</xdr:rowOff>
        </xdr:from>
        <xdr:to>
          <xdr:col>0</xdr:col>
          <xdr:colOff>9525</xdr:colOff>
          <xdr:row>696</xdr:row>
          <xdr:rowOff>104775</xdr:rowOff>
        </xdr:to>
        <xdr:sp macro="" textlink="">
          <xdr:nvSpPr>
            <xdr:cNvPr id="4270" name="Check Box 2222" hidden="1">
              <a:extLst>
                <a:ext uri="{63B3BB69-23CF-44E3-9099-C40C66FF867C}">
                  <a14:compatExt spid="_x0000_s4270"/>
                </a:ext>
                <a:ext uri="{FF2B5EF4-FFF2-40B4-BE49-F238E27FC236}">
                  <a16:creationId xmlns:a16="http://schemas.microsoft.com/office/drawing/2014/main" id="{00000000-0008-0000-0900-0000A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695</xdr:row>
          <xdr:rowOff>0</xdr:rowOff>
        </xdr:from>
        <xdr:to>
          <xdr:col>0</xdr:col>
          <xdr:colOff>9525</xdr:colOff>
          <xdr:row>696</xdr:row>
          <xdr:rowOff>104775</xdr:rowOff>
        </xdr:to>
        <xdr:sp macro="" textlink="">
          <xdr:nvSpPr>
            <xdr:cNvPr id="4271" name="Check Box 2223" hidden="1">
              <a:extLst>
                <a:ext uri="{63B3BB69-23CF-44E3-9099-C40C66FF867C}">
                  <a14:compatExt spid="_x0000_s4271"/>
                </a:ext>
                <a:ext uri="{FF2B5EF4-FFF2-40B4-BE49-F238E27FC236}">
                  <a16:creationId xmlns:a16="http://schemas.microsoft.com/office/drawing/2014/main" id="{00000000-0008-0000-0900-0000A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697</xdr:row>
          <xdr:rowOff>0</xdr:rowOff>
        </xdr:from>
        <xdr:to>
          <xdr:col>0</xdr:col>
          <xdr:colOff>9525</xdr:colOff>
          <xdr:row>698</xdr:row>
          <xdr:rowOff>104775</xdr:rowOff>
        </xdr:to>
        <xdr:sp macro="" textlink="">
          <xdr:nvSpPr>
            <xdr:cNvPr id="4272" name="Check Box 2224" hidden="1">
              <a:extLst>
                <a:ext uri="{63B3BB69-23CF-44E3-9099-C40C66FF867C}">
                  <a14:compatExt spid="_x0000_s4272"/>
                </a:ext>
                <a:ext uri="{FF2B5EF4-FFF2-40B4-BE49-F238E27FC236}">
                  <a16:creationId xmlns:a16="http://schemas.microsoft.com/office/drawing/2014/main" id="{00000000-0008-0000-0900-0000B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697</xdr:row>
          <xdr:rowOff>0</xdr:rowOff>
        </xdr:from>
        <xdr:to>
          <xdr:col>0</xdr:col>
          <xdr:colOff>9525</xdr:colOff>
          <xdr:row>698</xdr:row>
          <xdr:rowOff>104775</xdr:rowOff>
        </xdr:to>
        <xdr:sp macro="" textlink="">
          <xdr:nvSpPr>
            <xdr:cNvPr id="4273" name="Check Box 2225" hidden="1">
              <a:extLst>
                <a:ext uri="{63B3BB69-23CF-44E3-9099-C40C66FF867C}">
                  <a14:compatExt spid="_x0000_s4273"/>
                </a:ext>
                <a:ext uri="{FF2B5EF4-FFF2-40B4-BE49-F238E27FC236}">
                  <a16:creationId xmlns:a16="http://schemas.microsoft.com/office/drawing/2014/main" id="{00000000-0008-0000-0900-0000B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697</xdr:row>
          <xdr:rowOff>0</xdr:rowOff>
        </xdr:from>
        <xdr:to>
          <xdr:col>0</xdr:col>
          <xdr:colOff>9525</xdr:colOff>
          <xdr:row>698</xdr:row>
          <xdr:rowOff>104775</xdr:rowOff>
        </xdr:to>
        <xdr:sp macro="" textlink="">
          <xdr:nvSpPr>
            <xdr:cNvPr id="4274" name="Check Box 2226" hidden="1">
              <a:extLst>
                <a:ext uri="{63B3BB69-23CF-44E3-9099-C40C66FF867C}">
                  <a14:compatExt spid="_x0000_s4274"/>
                </a:ext>
                <a:ext uri="{FF2B5EF4-FFF2-40B4-BE49-F238E27FC236}">
                  <a16:creationId xmlns:a16="http://schemas.microsoft.com/office/drawing/2014/main" id="{00000000-0008-0000-0900-0000B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697</xdr:row>
          <xdr:rowOff>0</xdr:rowOff>
        </xdr:from>
        <xdr:to>
          <xdr:col>0</xdr:col>
          <xdr:colOff>9525</xdr:colOff>
          <xdr:row>698</xdr:row>
          <xdr:rowOff>104775</xdr:rowOff>
        </xdr:to>
        <xdr:sp macro="" textlink="">
          <xdr:nvSpPr>
            <xdr:cNvPr id="4275" name="Check Box 2227" hidden="1">
              <a:extLst>
                <a:ext uri="{63B3BB69-23CF-44E3-9099-C40C66FF867C}">
                  <a14:compatExt spid="_x0000_s4275"/>
                </a:ext>
                <a:ext uri="{FF2B5EF4-FFF2-40B4-BE49-F238E27FC236}">
                  <a16:creationId xmlns:a16="http://schemas.microsoft.com/office/drawing/2014/main" id="{00000000-0008-0000-0900-0000B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698</xdr:row>
          <xdr:rowOff>0</xdr:rowOff>
        </xdr:from>
        <xdr:to>
          <xdr:col>0</xdr:col>
          <xdr:colOff>9525</xdr:colOff>
          <xdr:row>699</xdr:row>
          <xdr:rowOff>104775</xdr:rowOff>
        </xdr:to>
        <xdr:sp macro="" textlink="">
          <xdr:nvSpPr>
            <xdr:cNvPr id="4276" name="Check Box 2228" hidden="1">
              <a:extLst>
                <a:ext uri="{63B3BB69-23CF-44E3-9099-C40C66FF867C}">
                  <a14:compatExt spid="_x0000_s4276"/>
                </a:ext>
                <a:ext uri="{FF2B5EF4-FFF2-40B4-BE49-F238E27FC236}">
                  <a16:creationId xmlns:a16="http://schemas.microsoft.com/office/drawing/2014/main" id="{00000000-0008-0000-0900-0000B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698</xdr:row>
          <xdr:rowOff>0</xdr:rowOff>
        </xdr:from>
        <xdr:to>
          <xdr:col>0</xdr:col>
          <xdr:colOff>9525</xdr:colOff>
          <xdr:row>699</xdr:row>
          <xdr:rowOff>104775</xdr:rowOff>
        </xdr:to>
        <xdr:sp macro="" textlink="">
          <xdr:nvSpPr>
            <xdr:cNvPr id="4277" name="Check Box 2229" hidden="1">
              <a:extLst>
                <a:ext uri="{63B3BB69-23CF-44E3-9099-C40C66FF867C}">
                  <a14:compatExt spid="_x0000_s4277"/>
                </a:ext>
                <a:ext uri="{FF2B5EF4-FFF2-40B4-BE49-F238E27FC236}">
                  <a16:creationId xmlns:a16="http://schemas.microsoft.com/office/drawing/2014/main" id="{00000000-0008-0000-0900-0000B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700</xdr:row>
          <xdr:rowOff>0</xdr:rowOff>
        </xdr:from>
        <xdr:to>
          <xdr:col>0</xdr:col>
          <xdr:colOff>9525</xdr:colOff>
          <xdr:row>701</xdr:row>
          <xdr:rowOff>104775</xdr:rowOff>
        </xdr:to>
        <xdr:sp macro="" textlink="">
          <xdr:nvSpPr>
            <xdr:cNvPr id="4278" name="Check Box 2230" hidden="1">
              <a:extLst>
                <a:ext uri="{63B3BB69-23CF-44E3-9099-C40C66FF867C}">
                  <a14:compatExt spid="_x0000_s4278"/>
                </a:ext>
                <a:ext uri="{FF2B5EF4-FFF2-40B4-BE49-F238E27FC236}">
                  <a16:creationId xmlns:a16="http://schemas.microsoft.com/office/drawing/2014/main" id="{00000000-0008-0000-0900-0000B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700</xdr:row>
          <xdr:rowOff>0</xdr:rowOff>
        </xdr:from>
        <xdr:to>
          <xdr:col>0</xdr:col>
          <xdr:colOff>9525</xdr:colOff>
          <xdr:row>701</xdr:row>
          <xdr:rowOff>104775</xdr:rowOff>
        </xdr:to>
        <xdr:sp macro="" textlink="">
          <xdr:nvSpPr>
            <xdr:cNvPr id="4279" name="Check Box 2231" hidden="1">
              <a:extLst>
                <a:ext uri="{63B3BB69-23CF-44E3-9099-C40C66FF867C}">
                  <a14:compatExt spid="_x0000_s4279"/>
                </a:ext>
                <a:ext uri="{FF2B5EF4-FFF2-40B4-BE49-F238E27FC236}">
                  <a16:creationId xmlns:a16="http://schemas.microsoft.com/office/drawing/2014/main" id="{00000000-0008-0000-0900-0000B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700</xdr:row>
          <xdr:rowOff>0</xdr:rowOff>
        </xdr:from>
        <xdr:to>
          <xdr:col>0</xdr:col>
          <xdr:colOff>9525</xdr:colOff>
          <xdr:row>701</xdr:row>
          <xdr:rowOff>104775</xdr:rowOff>
        </xdr:to>
        <xdr:sp macro="" textlink="">
          <xdr:nvSpPr>
            <xdr:cNvPr id="4280" name="Check Box 2232" hidden="1">
              <a:extLst>
                <a:ext uri="{63B3BB69-23CF-44E3-9099-C40C66FF867C}">
                  <a14:compatExt spid="_x0000_s4280"/>
                </a:ext>
                <a:ext uri="{FF2B5EF4-FFF2-40B4-BE49-F238E27FC236}">
                  <a16:creationId xmlns:a16="http://schemas.microsoft.com/office/drawing/2014/main" id="{00000000-0008-0000-0900-0000B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700</xdr:row>
          <xdr:rowOff>0</xdr:rowOff>
        </xdr:from>
        <xdr:to>
          <xdr:col>0</xdr:col>
          <xdr:colOff>9525</xdr:colOff>
          <xdr:row>701</xdr:row>
          <xdr:rowOff>104775</xdr:rowOff>
        </xdr:to>
        <xdr:sp macro="" textlink="">
          <xdr:nvSpPr>
            <xdr:cNvPr id="4281" name="Check Box 2233" hidden="1">
              <a:extLst>
                <a:ext uri="{63B3BB69-23CF-44E3-9099-C40C66FF867C}">
                  <a14:compatExt spid="_x0000_s4281"/>
                </a:ext>
                <a:ext uri="{FF2B5EF4-FFF2-40B4-BE49-F238E27FC236}">
                  <a16:creationId xmlns:a16="http://schemas.microsoft.com/office/drawing/2014/main" id="{00000000-0008-0000-0900-0000B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701</xdr:row>
          <xdr:rowOff>0</xdr:rowOff>
        </xdr:from>
        <xdr:to>
          <xdr:col>0</xdr:col>
          <xdr:colOff>9525</xdr:colOff>
          <xdr:row>702</xdr:row>
          <xdr:rowOff>104775</xdr:rowOff>
        </xdr:to>
        <xdr:sp macro="" textlink="">
          <xdr:nvSpPr>
            <xdr:cNvPr id="4282" name="Check Box 2234" hidden="1">
              <a:extLst>
                <a:ext uri="{63B3BB69-23CF-44E3-9099-C40C66FF867C}">
                  <a14:compatExt spid="_x0000_s4282"/>
                </a:ext>
                <a:ext uri="{FF2B5EF4-FFF2-40B4-BE49-F238E27FC236}">
                  <a16:creationId xmlns:a16="http://schemas.microsoft.com/office/drawing/2014/main" id="{00000000-0008-0000-0900-0000B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701</xdr:row>
          <xdr:rowOff>0</xdr:rowOff>
        </xdr:from>
        <xdr:to>
          <xdr:col>0</xdr:col>
          <xdr:colOff>9525</xdr:colOff>
          <xdr:row>702</xdr:row>
          <xdr:rowOff>104775</xdr:rowOff>
        </xdr:to>
        <xdr:sp macro="" textlink="">
          <xdr:nvSpPr>
            <xdr:cNvPr id="4283" name="Check Box 2235" hidden="1">
              <a:extLst>
                <a:ext uri="{63B3BB69-23CF-44E3-9099-C40C66FF867C}">
                  <a14:compatExt spid="_x0000_s4283"/>
                </a:ext>
                <a:ext uri="{FF2B5EF4-FFF2-40B4-BE49-F238E27FC236}">
                  <a16:creationId xmlns:a16="http://schemas.microsoft.com/office/drawing/2014/main" id="{00000000-0008-0000-0900-0000B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703</xdr:row>
          <xdr:rowOff>0</xdr:rowOff>
        </xdr:from>
        <xdr:to>
          <xdr:col>0</xdr:col>
          <xdr:colOff>9525</xdr:colOff>
          <xdr:row>704</xdr:row>
          <xdr:rowOff>104775</xdr:rowOff>
        </xdr:to>
        <xdr:sp macro="" textlink="">
          <xdr:nvSpPr>
            <xdr:cNvPr id="4284" name="Check Box 2236" hidden="1">
              <a:extLst>
                <a:ext uri="{63B3BB69-23CF-44E3-9099-C40C66FF867C}">
                  <a14:compatExt spid="_x0000_s4284"/>
                </a:ext>
                <a:ext uri="{FF2B5EF4-FFF2-40B4-BE49-F238E27FC236}">
                  <a16:creationId xmlns:a16="http://schemas.microsoft.com/office/drawing/2014/main" id="{00000000-0008-0000-0900-0000B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703</xdr:row>
          <xdr:rowOff>0</xdr:rowOff>
        </xdr:from>
        <xdr:to>
          <xdr:col>0</xdr:col>
          <xdr:colOff>9525</xdr:colOff>
          <xdr:row>704</xdr:row>
          <xdr:rowOff>104775</xdr:rowOff>
        </xdr:to>
        <xdr:sp macro="" textlink="">
          <xdr:nvSpPr>
            <xdr:cNvPr id="4285" name="Check Box 2237" hidden="1">
              <a:extLst>
                <a:ext uri="{63B3BB69-23CF-44E3-9099-C40C66FF867C}">
                  <a14:compatExt spid="_x0000_s4285"/>
                </a:ext>
                <a:ext uri="{FF2B5EF4-FFF2-40B4-BE49-F238E27FC236}">
                  <a16:creationId xmlns:a16="http://schemas.microsoft.com/office/drawing/2014/main" id="{00000000-0008-0000-0900-0000B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703</xdr:row>
          <xdr:rowOff>0</xdr:rowOff>
        </xdr:from>
        <xdr:to>
          <xdr:col>0</xdr:col>
          <xdr:colOff>9525</xdr:colOff>
          <xdr:row>704</xdr:row>
          <xdr:rowOff>104775</xdr:rowOff>
        </xdr:to>
        <xdr:sp macro="" textlink="">
          <xdr:nvSpPr>
            <xdr:cNvPr id="4286" name="Check Box 2238" hidden="1">
              <a:extLst>
                <a:ext uri="{63B3BB69-23CF-44E3-9099-C40C66FF867C}">
                  <a14:compatExt spid="_x0000_s4286"/>
                </a:ext>
                <a:ext uri="{FF2B5EF4-FFF2-40B4-BE49-F238E27FC236}">
                  <a16:creationId xmlns:a16="http://schemas.microsoft.com/office/drawing/2014/main" id="{00000000-0008-0000-0900-0000B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703</xdr:row>
          <xdr:rowOff>0</xdr:rowOff>
        </xdr:from>
        <xdr:to>
          <xdr:col>0</xdr:col>
          <xdr:colOff>9525</xdr:colOff>
          <xdr:row>704</xdr:row>
          <xdr:rowOff>104775</xdr:rowOff>
        </xdr:to>
        <xdr:sp macro="" textlink="">
          <xdr:nvSpPr>
            <xdr:cNvPr id="4287" name="Check Box 2239" hidden="1">
              <a:extLst>
                <a:ext uri="{63B3BB69-23CF-44E3-9099-C40C66FF867C}">
                  <a14:compatExt spid="_x0000_s4287"/>
                </a:ext>
                <a:ext uri="{FF2B5EF4-FFF2-40B4-BE49-F238E27FC236}">
                  <a16:creationId xmlns:a16="http://schemas.microsoft.com/office/drawing/2014/main" id="{00000000-0008-0000-0900-0000B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704</xdr:row>
          <xdr:rowOff>0</xdr:rowOff>
        </xdr:from>
        <xdr:to>
          <xdr:col>0</xdr:col>
          <xdr:colOff>9525</xdr:colOff>
          <xdr:row>705</xdr:row>
          <xdr:rowOff>104775</xdr:rowOff>
        </xdr:to>
        <xdr:sp macro="" textlink="">
          <xdr:nvSpPr>
            <xdr:cNvPr id="4288" name="Check Box 2240" hidden="1">
              <a:extLst>
                <a:ext uri="{63B3BB69-23CF-44E3-9099-C40C66FF867C}">
                  <a14:compatExt spid="_x0000_s4288"/>
                </a:ext>
                <a:ext uri="{FF2B5EF4-FFF2-40B4-BE49-F238E27FC236}">
                  <a16:creationId xmlns:a16="http://schemas.microsoft.com/office/drawing/2014/main" id="{00000000-0008-0000-0900-0000C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704</xdr:row>
          <xdr:rowOff>0</xdr:rowOff>
        </xdr:from>
        <xdr:to>
          <xdr:col>0</xdr:col>
          <xdr:colOff>9525</xdr:colOff>
          <xdr:row>705</xdr:row>
          <xdr:rowOff>104775</xdr:rowOff>
        </xdr:to>
        <xdr:sp macro="" textlink="">
          <xdr:nvSpPr>
            <xdr:cNvPr id="4289" name="Check Box 2241" hidden="1">
              <a:extLst>
                <a:ext uri="{63B3BB69-23CF-44E3-9099-C40C66FF867C}">
                  <a14:compatExt spid="_x0000_s4289"/>
                </a:ext>
                <a:ext uri="{FF2B5EF4-FFF2-40B4-BE49-F238E27FC236}">
                  <a16:creationId xmlns:a16="http://schemas.microsoft.com/office/drawing/2014/main" id="{00000000-0008-0000-0900-0000C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706</xdr:row>
          <xdr:rowOff>0</xdr:rowOff>
        </xdr:from>
        <xdr:to>
          <xdr:col>0</xdr:col>
          <xdr:colOff>9525</xdr:colOff>
          <xdr:row>707</xdr:row>
          <xdr:rowOff>104775</xdr:rowOff>
        </xdr:to>
        <xdr:sp macro="" textlink="">
          <xdr:nvSpPr>
            <xdr:cNvPr id="4290" name="Check Box 2242" hidden="1">
              <a:extLst>
                <a:ext uri="{63B3BB69-23CF-44E3-9099-C40C66FF867C}">
                  <a14:compatExt spid="_x0000_s4290"/>
                </a:ext>
                <a:ext uri="{FF2B5EF4-FFF2-40B4-BE49-F238E27FC236}">
                  <a16:creationId xmlns:a16="http://schemas.microsoft.com/office/drawing/2014/main" id="{00000000-0008-0000-0900-0000C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706</xdr:row>
          <xdr:rowOff>0</xdr:rowOff>
        </xdr:from>
        <xdr:to>
          <xdr:col>0</xdr:col>
          <xdr:colOff>9525</xdr:colOff>
          <xdr:row>707</xdr:row>
          <xdr:rowOff>104775</xdr:rowOff>
        </xdr:to>
        <xdr:sp macro="" textlink="">
          <xdr:nvSpPr>
            <xdr:cNvPr id="4291" name="Check Box 2243" hidden="1">
              <a:extLst>
                <a:ext uri="{63B3BB69-23CF-44E3-9099-C40C66FF867C}">
                  <a14:compatExt spid="_x0000_s4291"/>
                </a:ext>
                <a:ext uri="{FF2B5EF4-FFF2-40B4-BE49-F238E27FC236}">
                  <a16:creationId xmlns:a16="http://schemas.microsoft.com/office/drawing/2014/main" id="{00000000-0008-0000-0900-0000C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706</xdr:row>
          <xdr:rowOff>0</xdr:rowOff>
        </xdr:from>
        <xdr:to>
          <xdr:col>0</xdr:col>
          <xdr:colOff>9525</xdr:colOff>
          <xdr:row>707</xdr:row>
          <xdr:rowOff>104775</xdr:rowOff>
        </xdr:to>
        <xdr:sp macro="" textlink="">
          <xdr:nvSpPr>
            <xdr:cNvPr id="4292" name="Check Box 2244" hidden="1">
              <a:extLst>
                <a:ext uri="{63B3BB69-23CF-44E3-9099-C40C66FF867C}">
                  <a14:compatExt spid="_x0000_s4292"/>
                </a:ext>
                <a:ext uri="{FF2B5EF4-FFF2-40B4-BE49-F238E27FC236}">
                  <a16:creationId xmlns:a16="http://schemas.microsoft.com/office/drawing/2014/main" id="{00000000-0008-0000-0900-0000C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706</xdr:row>
          <xdr:rowOff>0</xdr:rowOff>
        </xdr:from>
        <xdr:to>
          <xdr:col>0</xdr:col>
          <xdr:colOff>9525</xdr:colOff>
          <xdr:row>707</xdr:row>
          <xdr:rowOff>104775</xdr:rowOff>
        </xdr:to>
        <xdr:sp macro="" textlink="">
          <xdr:nvSpPr>
            <xdr:cNvPr id="4293" name="Check Box 2245" hidden="1">
              <a:extLst>
                <a:ext uri="{63B3BB69-23CF-44E3-9099-C40C66FF867C}">
                  <a14:compatExt spid="_x0000_s4293"/>
                </a:ext>
                <a:ext uri="{FF2B5EF4-FFF2-40B4-BE49-F238E27FC236}">
                  <a16:creationId xmlns:a16="http://schemas.microsoft.com/office/drawing/2014/main" id="{00000000-0008-0000-0900-0000C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707</xdr:row>
          <xdr:rowOff>0</xdr:rowOff>
        </xdr:from>
        <xdr:to>
          <xdr:col>0</xdr:col>
          <xdr:colOff>9525</xdr:colOff>
          <xdr:row>708</xdr:row>
          <xdr:rowOff>104775</xdr:rowOff>
        </xdr:to>
        <xdr:sp macro="" textlink="">
          <xdr:nvSpPr>
            <xdr:cNvPr id="4294" name="Check Box 2246" hidden="1">
              <a:extLst>
                <a:ext uri="{63B3BB69-23CF-44E3-9099-C40C66FF867C}">
                  <a14:compatExt spid="_x0000_s4294"/>
                </a:ext>
                <a:ext uri="{FF2B5EF4-FFF2-40B4-BE49-F238E27FC236}">
                  <a16:creationId xmlns:a16="http://schemas.microsoft.com/office/drawing/2014/main" id="{00000000-0008-0000-0900-0000C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707</xdr:row>
          <xdr:rowOff>0</xdr:rowOff>
        </xdr:from>
        <xdr:to>
          <xdr:col>0</xdr:col>
          <xdr:colOff>9525</xdr:colOff>
          <xdr:row>708</xdr:row>
          <xdr:rowOff>104775</xdr:rowOff>
        </xdr:to>
        <xdr:sp macro="" textlink="">
          <xdr:nvSpPr>
            <xdr:cNvPr id="4295" name="Check Box 2247" hidden="1">
              <a:extLst>
                <a:ext uri="{63B3BB69-23CF-44E3-9099-C40C66FF867C}">
                  <a14:compatExt spid="_x0000_s4295"/>
                </a:ext>
                <a:ext uri="{FF2B5EF4-FFF2-40B4-BE49-F238E27FC236}">
                  <a16:creationId xmlns:a16="http://schemas.microsoft.com/office/drawing/2014/main" id="{00000000-0008-0000-0900-0000C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709</xdr:row>
          <xdr:rowOff>0</xdr:rowOff>
        </xdr:from>
        <xdr:to>
          <xdr:col>0</xdr:col>
          <xdr:colOff>9525</xdr:colOff>
          <xdr:row>710</xdr:row>
          <xdr:rowOff>104775</xdr:rowOff>
        </xdr:to>
        <xdr:sp macro="" textlink="">
          <xdr:nvSpPr>
            <xdr:cNvPr id="4296" name="Check Box 2248" hidden="1">
              <a:extLst>
                <a:ext uri="{63B3BB69-23CF-44E3-9099-C40C66FF867C}">
                  <a14:compatExt spid="_x0000_s4296"/>
                </a:ext>
                <a:ext uri="{FF2B5EF4-FFF2-40B4-BE49-F238E27FC236}">
                  <a16:creationId xmlns:a16="http://schemas.microsoft.com/office/drawing/2014/main" id="{00000000-0008-0000-0900-0000C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709</xdr:row>
          <xdr:rowOff>0</xdr:rowOff>
        </xdr:from>
        <xdr:to>
          <xdr:col>0</xdr:col>
          <xdr:colOff>9525</xdr:colOff>
          <xdr:row>710</xdr:row>
          <xdr:rowOff>104775</xdr:rowOff>
        </xdr:to>
        <xdr:sp macro="" textlink="">
          <xdr:nvSpPr>
            <xdr:cNvPr id="4297" name="Check Box 2249" hidden="1">
              <a:extLst>
                <a:ext uri="{63B3BB69-23CF-44E3-9099-C40C66FF867C}">
                  <a14:compatExt spid="_x0000_s4297"/>
                </a:ext>
                <a:ext uri="{FF2B5EF4-FFF2-40B4-BE49-F238E27FC236}">
                  <a16:creationId xmlns:a16="http://schemas.microsoft.com/office/drawing/2014/main" id="{00000000-0008-0000-0900-0000C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709</xdr:row>
          <xdr:rowOff>0</xdr:rowOff>
        </xdr:from>
        <xdr:to>
          <xdr:col>0</xdr:col>
          <xdr:colOff>9525</xdr:colOff>
          <xdr:row>710</xdr:row>
          <xdr:rowOff>104775</xdr:rowOff>
        </xdr:to>
        <xdr:sp macro="" textlink="">
          <xdr:nvSpPr>
            <xdr:cNvPr id="4298" name="Check Box 2250" hidden="1">
              <a:extLst>
                <a:ext uri="{63B3BB69-23CF-44E3-9099-C40C66FF867C}">
                  <a14:compatExt spid="_x0000_s4298"/>
                </a:ext>
                <a:ext uri="{FF2B5EF4-FFF2-40B4-BE49-F238E27FC236}">
                  <a16:creationId xmlns:a16="http://schemas.microsoft.com/office/drawing/2014/main" id="{00000000-0008-0000-0900-0000C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709</xdr:row>
          <xdr:rowOff>0</xdr:rowOff>
        </xdr:from>
        <xdr:to>
          <xdr:col>0</xdr:col>
          <xdr:colOff>9525</xdr:colOff>
          <xdr:row>710</xdr:row>
          <xdr:rowOff>104775</xdr:rowOff>
        </xdr:to>
        <xdr:sp macro="" textlink="">
          <xdr:nvSpPr>
            <xdr:cNvPr id="4299" name="Check Box 2251" hidden="1">
              <a:extLst>
                <a:ext uri="{63B3BB69-23CF-44E3-9099-C40C66FF867C}">
                  <a14:compatExt spid="_x0000_s4299"/>
                </a:ext>
                <a:ext uri="{FF2B5EF4-FFF2-40B4-BE49-F238E27FC236}">
                  <a16:creationId xmlns:a16="http://schemas.microsoft.com/office/drawing/2014/main" id="{00000000-0008-0000-0900-0000C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710</xdr:row>
          <xdr:rowOff>0</xdr:rowOff>
        </xdr:from>
        <xdr:to>
          <xdr:col>0</xdr:col>
          <xdr:colOff>9525</xdr:colOff>
          <xdr:row>711</xdr:row>
          <xdr:rowOff>104775</xdr:rowOff>
        </xdr:to>
        <xdr:sp macro="" textlink="">
          <xdr:nvSpPr>
            <xdr:cNvPr id="4300" name="Check Box 2252" hidden="1">
              <a:extLst>
                <a:ext uri="{63B3BB69-23CF-44E3-9099-C40C66FF867C}">
                  <a14:compatExt spid="_x0000_s4300"/>
                </a:ext>
                <a:ext uri="{FF2B5EF4-FFF2-40B4-BE49-F238E27FC236}">
                  <a16:creationId xmlns:a16="http://schemas.microsoft.com/office/drawing/2014/main" id="{00000000-0008-0000-0900-0000C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710</xdr:row>
          <xdr:rowOff>0</xdr:rowOff>
        </xdr:from>
        <xdr:to>
          <xdr:col>0</xdr:col>
          <xdr:colOff>9525</xdr:colOff>
          <xdr:row>711</xdr:row>
          <xdr:rowOff>104775</xdr:rowOff>
        </xdr:to>
        <xdr:sp macro="" textlink="">
          <xdr:nvSpPr>
            <xdr:cNvPr id="4301" name="Check Box 2253" hidden="1">
              <a:extLst>
                <a:ext uri="{63B3BB69-23CF-44E3-9099-C40C66FF867C}">
                  <a14:compatExt spid="_x0000_s4301"/>
                </a:ext>
                <a:ext uri="{FF2B5EF4-FFF2-40B4-BE49-F238E27FC236}">
                  <a16:creationId xmlns:a16="http://schemas.microsoft.com/office/drawing/2014/main" id="{00000000-0008-0000-0900-0000C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712</xdr:row>
          <xdr:rowOff>0</xdr:rowOff>
        </xdr:from>
        <xdr:to>
          <xdr:col>0</xdr:col>
          <xdr:colOff>9525</xdr:colOff>
          <xdr:row>713</xdr:row>
          <xdr:rowOff>104775</xdr:rowOff>
        </xdr:to>
        <xdr:sp macro="" textlink="">
          <xdr:nvSpPr>
            <xdr:cNvPr id="4302" name="Check Box 2254" hidden="1">
              <a:extLst>
                <a:ext uri="{63B3BB69-23CF-44E3-9099-C40C66FF867C}">
                  <a14:compatExt spid="_x0000_s4302"/>
                </a:ext>
                <a:ext uri="{FF2B5EF4-FFF2-40B4-BE49-F238E27FC236}">
                  <a16:creationId xmlns:a16="http://schemas.microsoft.com/office/drawing/2014/main" id="{00000000-0008-0000-0900-0000C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712</xdr:row>
          <xdr:rowOff>0</xdr:rowOff>
        </xdr:from>
        <xdr:to>
          <xdr:col>0</xdr:col>
          <xdr:colOff>9525</xdr:colOff>
          <xdr:row>713</xdr:row>
          <xdr:rowOff>104775</xdr:rowOff>
        </xdr:to>
        <xdr:sp macro="" textlink="">
          <xdr:nvSpPr>
            <xdr:cNvPr id="4303" name="Check Box 2255" hidden="1">
              <a:extLst>
                <a:ext uri="{63B3BB69-23CF-44E3-9099-C40C66FF867C}">
                  <a14:compatExt spid="_x0000_s4303"/>
                </a:ext>
                <a:ext uri="{FF2B5EF4-FFF2-40B4-BE49-F238E27FC236}">
                  <a16:creationId xmlns:a16="http://schemas.microsoft.com/office/drawing/2014/main" id="{00000000-0008-0000-0900-0000C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712</xdr:row>
          <xdr:rowOff>0</xdr:rowOff>
        </xdr:from>
        <xdr:to>
          <xdr:col>0</xdr:col>
          <xdr:colOff>9525</xdr:colOff>
          <xdr:row>713</xdr:row>
          <xdr:rowOff>104775</xdr:rowOff>
        </xdr:to>
        <xdr:sp macro="" textlink="">
          <xdr:nvSpPr>
            <xdr:cNvPr id="4304" name="Check Box 2256" hidden="1">
              <a:extLst>
                <a:ext uri="{63B3BB69-23CF-44E3-9099-C40C66FF867C}">
                  <a14:compatExt spid="_x0000_s4304"/>
                </a:ext>
                <a:ext uri="{FF2B5EF4-FFF2-40B4-BE49-F238E27FC236}">
                  <a16:creationId xmlns:a16="http://schemas.microsoft.com/office/drawing/2014/main" id="{00000000-0008-0000-0900-0000D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712</xdr:row>
          <xdr:rowOff>0</xdr:rowOff>
        </xdr:from>
        <xdr:to>
          <xdr:col>0</xdr:col>
          <xdr:colOff>9525</xdr:colOff>
          <xdr:row>713</xdr:row>
          <xdr:rowOff>104775</xdr:rowOff>
        </xdr:to>
        <xdr:sp macro="" textlink="">
          <xdr:nvSpPr>
            <xdr:cNvPr id="4305" name="Check Box 2257" hidden="1">
              <a:extLst>
                <a:ext uri="{63B3BB69-23CF-44E3-9099-C40C66FF867C}">
                  <a14:compatExt spid="_x0000_s4305"/>
                </a:ext>
                <a:ext uri="{FF2B5EF4-FFF2-40B4-BE49-F238E27FC236}">
                  <a16:creationId xmlns:a16="http://schemas.microsoft.com/office/drawing/2014/main" id="{00000000-0008-0000-0900-0000D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713</xdr:row>
          <xdr:rowOff>0</xdr:rowOff>
        </xdr:from>
        <xdr:to>
          <xdr:col>0</xdr:col>
          <xdr:colOff>9525</xdr:colOff>
          <xdr:row>714</xdr:row>
          <xdr:rowOff>104775</xdr:rowOff>
        </xdr:to>
        <xdr:sp macro="" textlink="">
          <xdr:nvSpPr>
            <xdr:cNvPr id="4306" name="Check Box 2258" hidden="1">
              <a:extLst>
                <a:ext uri="{63B3BB69-23CF-44E3-9099-C40C66FF867C}">
                  <a14:compatExt spid="_x0000_s4306"/>
                </a:ext>
                <a:ext uri="{FF2B5EF4-FFF2-40B4-BE49-F238E27FC236}">
                  <a16:creationId xmlns:a16="http://schemas.microsoft.com/office/drawing/2014/main" id="{00000000-0008-0000-0900-0000D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713</xdr:row>
          <xdr:rowOff>0</xdr:rowOff>
        </xdr:from>
        <xdr:to>
          <xdr:col>0</xdr:col>
          <xdr:colOff>9525</xdr:colOff>
          <xdr:row>714</xdr:row>
          <xdr:rowOff>104775</xdr:rowOff>
        </xdr:to>
        <xdr:sp macro="" textlink="">
          <xdr:nvSpPr>
            <xdr:cNvPr id="4307" name="Check Box 2259" hidden="1">
              <a:extLst>
                <a:ext uri="{63B3BB69-23CF-44E3-9099-C40C66FF867C}">
                  <a14:compatExt spid="_x0000_s4307"/>
                </a:ext>
                <a:ext uri="{FF2B5EF4-FFF2-40B4-BE49-F238E27FC236}">
                  <a16:creationId xmlns:a16="http://schemas.microsoft.com/office/drawing/2014/main" id="{00000000-0008-0000-0900-0000D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715</xdr:row>
          <xdr:rowOff>0</xdr:rowOff>
        </xdr:from>
        <xdr:to>
          <xdr:col>0</xdr:col>
          <xdr:colOff>9525</xdr:colOff>
          <xdr:row>716</xdr:row>
          <xdr:rowOff>104775</xdr:rowOff>
        </xdr:to>
        <xdr:sp macro="" textlink="">
          <xdr:nvSpPr>
            <xdr:cNvPr id="4308" name="Check Box 2260" hidden="1">
              <a:extLst>
                <a:ext uri="{63B3BB69-23CF-44E3-9099-C40C66FF867C}">
                  <a14:compatExt spid="_x0000_s4308"/>
                </a:ext>
                <a:ext uri="{FF2B5EF4-FFF2-40B4-BE49-F238E27FC236}">
                  <a16:creationId xmlns:a16="http://schemas.microsoft.com/office/drawing/2014/main" id="{00000000-0008-0000-0900-0000D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715</xdr:row>
          <xdr:rowOff>0</xdr:rowOff>
        </xdr:from>
        <xdr:to>
          <xdr:col>0</xdr:col>
          <xdr:colOff>9525</xdr:colOff>
          <xdr:row>716</xdr:row>
          <xdr:rowOff>104775</xdr:rowOff>
        </xdr:to>
        <xdr:sp macro="" textlink="">
          <xdr:nvSpPr>
            <xdr:cNvPr id="4309" name="Check Box 2261" hidden="1">
              <a:extLst>
                <a:ext uri="{63B3BB69-23CF-44E3-9099-C40C66FF867C}">
                  <a14:compatExt spid="_x0000_s4309"/>
                </a:ext>
                <a:ext uri="{FF2B5EF4-FFF2-40B4-BE49-F238E27FC236}">
                  <a16:creationId xmlns:a16="http://schemas.microsoft.com/office/drawing/2014/main" id="{00000000-0008-0000-0900-0000D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715</xdr:row>
          <xdr:rowOff>0</xdr:rowOff>
        </xdr:from>
        <xdr:to>
          <xdr:col>0</xdr:col>
          <xdr:colOff>9525</xdr:colOff>
          <xdr:row>716</xdr:row>
          <xdr:rowOff>104775</xdr:rowOff>
        </xdr:to>
        <xdr:sp macro="" textlink="">
          <xdr:nvSpPr>
            <xdr:cNvPr id="4310" name="Check Box 2262" hidden="1">
              <a:extLst>
                <a:ext uri="{63B3BB69-23CF-44E3-9099-C40C66FF867C}">
                  <a14:compatExt spid="_x0000_s4310"/>
                </a:ext>
                <a:ext uri="{FF2B5EF4-FFF2-40B4-BE49-F238E27FC236}">
                  <a16:creationId xmlns:a16="http://schemas.microsoft.com/office/drawing/2014/main" id="{00000000-0008-0000-0900-0000D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715</xdr:row>
          <xdr:rowOff>0</xdr:rowOff>
        </xdr:from>
        <xdr:to>
          <xdr:col>0</xdr:col>
          <xdr:colOff>9525</xdr:colOff>
          <xdr:row>716</xdr:row>
          <xdr:rowOff>104775</xdr:rowOff>
        </xdr:to>
        <xdr:sp macro="" textlink="">
          <xdr:nvSpPr>
            <xdr:cNvPr id="4311" name="Check Box 2263" hidden="1">
              <a:extLst>
                <a:ext uri="{63B3BB69-23CF-44E3-9099-C40C66FF867C}">
                  <a14:compatExt spid="_x0000_s4311"/>
                </a:ext>
                <a:ext uri="{FF2B5EF4-FFF2-40B4-BE49-F238E27FC236}">
                  <a16:creationId xmlns:a16="http://schemas.microsoft.com/office/drawing/2014/main" id="{00000000-0008-0000-0900-0000D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716</xdr:row>
          <xdr:rowOff>0</xdr:rowOff>
        </xdr:from>
        <xdr:to>
          <xdr:col>0</xdr:col>
          <xdr:colOff>9525</xdr:colOff>
          <xdr:row>717</xdr:row>
          <xdr:rowOff>104775</xdr:rowOff>
        </xdr:to>
        <xdr:sp macro="" textlink="">
          <xdr:nvSpPr>
            <xdr:cNvPr id="4312" name="Check Box 2264" hidden="1">
              <a:extLst>
                <a:ext uri="{63B3BB69-23CF-44E3-9099-C40C66FF867C}">
                  <a14:compatExt spid="_x0000_s4312"/>
                </a:ext>
                <a:ext uri="{FF2B5EF4-FFF2-40B4-BE49-F238E27FC236}">
                  <a16:creationId xmlns:a16="http://schemas.microsoft.com/office/drawing/2014/main" id="{00000000-0008-0000-0900-0000D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716</xdr:row>
          <xdr:rowOff>0</xdr:rowOff>
        </xdr:from>
        <xdr:to>
          <xdr:col>0</xdr:col>
          <xdr:colOff>9525</xdr:colOff>
          <xdr:row>717</xdr:row>
          <xdr:rowOff>104775</xdr:rowOff>
        </xdr:to>
        <xdr:sp macro="" textlink="">
          <xdr:nvSpPr>
            <xdr:cNvPr id="4313" name="Check Box 2265" hidden="1">
              <a:extLst>
                <a:ext uri="{63B3BB69-23CF-44E3-9099-C40C66FF867C}">
                  <a14:compatExt spid="_x0000_s4313"/>
                </a:ext>
                <a:ext uri="{FF2B5EF4-FFF2-40B4-BE49-F238E27FC236}">
                  <a16:creationId xmlns:a16="http://schemas.microsoft.com/office/drawing/2014/main" id="{00000000-0008-0000-0900-0000D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718</xdr:row>
          <xdr:rowOff>0</xdr:rowOff>
        </xdr:from>
        <xdr:to>
          <xdr:col>0</xdr:col>
          <xdr:colOff>9525</xdr:colOff>
          <xdr:row>719</xdr:row>
          <xdr:rowOff>104775</xdr:rowOff>
        </xdr:to>
        <xdr:sp macro="" textlink="">
          <xdr:nvSpPr>
            <xdr:cNvPr id="4314" name="Check Box 2266" hidden="1">
              <a:extLst>
                <a:ext uri="{63B3BB69-23CF-44E3-9099-C40C66FF867C}">
                  <a14:compatExt spid="_x0000_s4314"/>
                </a:ext>
                <a:ext uri="{FF2B5EF4-FFF2-40B4-BE49-F238E27FC236}">
                  <a16:creationId xmlns:a16="http://schemas.microsoft.com/office/drawing/2014/main" id="{00000000-0008-0000-0900-0000D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718</xdr:row>
          <xdr:rowOff>0</xdr:rowOff>
        </xdr:from>
        <xdr:to>
          <xdr:col>0</xdr:col>
          <xdr:colOff>9525</xdr:colOff>
          <xdr:row>719</xdr:row>
          <xdr:rowOff>104775</xdr:rowOff>
        </xdr:to>
        <xdr:sp macro="" textlink="">
          <xdr:nvSpPr>
            <xdr:cNvPr id="4315" name="Check Box 2267" hidden="1">
              <a:extLst>
                <a:ext uri="{63B3BB69-23CF-44E3-9099-C40C66FF867C}">
                  <a14:compatExt spid="_x0000_s4315"/>
                </a:ext>
                <a:ext uri="{FF2B5EF4-FFF2-40B4-BE49-F238E27FC236}">
                  <a16:creationId xmlns:a16="http://schemas.microsoft.com/office/drawing/2014/main" id="{00000000-0008-0000-0900-0000D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718</xdr:row>
          <xdr:rowOff>0</xdr:rowOff>
        </xdr:from>
        <xdr:to>
          <xdr:col>0</xdr:col>
          <xdr:colOff>9525</xdr:colOff>
          <xdr:row>719</xdr:row>
          <xdr:rowOff>104775</xdr:rowOff>
        </xdr:to>
        <xdr:sp macro="" textlink="">
          <xdr:nvSpPr>
            <xdr:cNvPr id="4316" name="Check Box 2268" hidden="1">
              <a:extLst>
                <a:ext uri="{63B3BB69-23CF-44E3-9099-C40C66FF867C}">
                  <a14:compatExt spid="_x0000_s4316"/>
                </a:ext>
                <a:ext uri="{FF2B5EF4-FFF2-40B4-BE49-F238E27FC236}">
                  <a16:creationId xmlns:a16="http://schemas.microsoft.com/office/drawing/2014/main" id="{00000000-0008-0000-0900-0000D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718</xdr:row>
          <xdr:rowOff>0</xdr:rowOff>
        </xdr:from>
        <xdr:to>
          <xdr:col>0</xdr:col>
          <xdr:colOff>9525</xdr:colOff>
          <xdr:row>719</xdr:row>
          <xdr:rowOff>104775</xdr:rowOff>
        </xdr:to>
        <xdr:sp macro="" textlink="">
          <xdr:nvSpPr>
            <xdr:cNvPr id="4317" name="Check Box 2269" hidden="1">
              <a:extLst>
                <a:ext uri="{63B3BB69-23CF-44E3-9099-C40C66FF867C}">
                  <a14:compatExt spid="_x0000_s4317"/>
                </a:ext>
                <a:ext uri="{FF2B5EF4-FFF2-40B4-BE49-F238E27FC236}">
                  <a16:creationId xmlns:a16="http://schemas.microsoft.com/office/drawing/2014/main" id="{00000000-0008-0000-0900-0000D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719</xdr:row>
          <xdr:rowOff>0</xdr:rowOff>
        </xdr:from>
        <xdr:to>
          <xdr:col>0</xdr:col>
          <xdr:colOff>9525</xdr:colOff>
          <xdr:row>720</xdr:row>
          <xdr:rowOff>104775</xdr:rowOff>
        </xdr:to>
        <xdr:sp macro="" textlink="">
          <xdr:nvSpPr>
            <xdr:cNvPr id="4318" name="Check Box 2270" hidden="1">
              <a:extLst>
                <a:ext uri="{63B3BB69-23CF-44E3-9099-C40C66FF867C}">
                  <a14:compatExt spid="_x0000_s4318"/>
                </a:ext>
                <a:ext uri="{FF2B5EF4-FFF2-40B4-BE49-F238E27FC236}">
                  <a16:creationId xmlns:a16="http://schemas.microsoft.com/office/drawing/2014/main" id="{00000000-0008-0000-0900-0000D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719</xdr:row>
          <xdr:rowOff>0</xdr:rowOff>
        </xdr:from>
        <xdr:to>
          <xdr:col>0</xdr:col>
          <xdr:colOff>9525</xdr:colOff>
          <xdr:row>720</xdr:row>
          <xdr:rowOff>104775</xdr:rowOff>
        </xdr:to>
        <xdr:sp macro="" textlink="">
          <xdr:nvSpPr>
            <xdr:cNvPr id="4319" name="Check Box 2271" hidden="1">
              <a:extLst>
                <a:ext uri="{63B3BB69-23CF-44E3-9099-C40C66FF867C}">
                  <a14:compatExt spid="_x0000_s4319"/>
                </a:ext>
                <a:ext uri="{FF2B5EF4-FFF2-40B4-BE49-F238E27FC236}">
                  <a16:creationId xmlns:a16="http://schemas.microsoft.com/office/drawing/2014/main" id="{00000000-0008-0000-0900-0000D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721</xdr:row>
          <xdr:rowOff>0</xdr:rowOff>
        </xdr:from>
        <xdr:to>
          <xdr:col>0</xdr:col>
          <xdr:colOff>9525</xdr:colOff>
          <xdr:row>722</xdr:row>
          <xdr:rowOff>104775</xdr:rowOff>
        </xdr:to>
        <xdr:sp macro="" textlink="">
          <xdr:nvSpPr>
            <xdr:cNvPr id="4320" name="Check Box 2272" hidden="1">
              <a:extLst>
                <a:ext uri="{63B3BB69-23CF-44E3-9099-C40C66FF867C}">
                  <a14:compatExt spid="_x0000_s4320"/>
                </a:ext>
                <a:ext uri="{FF2B5EF4-FFF2-40B4-BE49-F238E27FC236}">
                  <a16:creationId xmlns:a16="http://schemas.microsoft.com/office/drawing/2014/main" id="{00000000-0008-0000-0900-0000E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721</xdr:row>
          <xdr:rowOff>0</xdr:rowOff>
        </xdr:from>
        <xdr:to>
          <xdr:col>0</xdr:col>
          <xdr:colOff>9525</xdr:colOff>
          <xdr:row>722</xdr:row>
          <xdr:rowOff>104775</xdr:rowOff>
        </xdr:to>
        <xdr:sp macro="" textlink="">
          <xdr:nvSpPr>
            <xdr:cNvPr id="4321" name="Check Box 2273" hidden="1">
              <a:extLst>
                <a:ext uri="{63B3BB69-23CF-44E3-9099-C40C66FF867C}">
                  <a14:compatExt spid="_x0000_s4321"/>
                </a:ext>
                <a:ext uri="{FF2B5EF4-FFF2-40B4-BE49-F238E27FC236}">
                  <a16:creationId xmlns:a16="http://schemas.microsoft.com/office/drawing/2014/main" id="{00000000-0008-0000-0900-0000E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721</xdr:row>
          <xdr:rowOff>0</xdr:rowOff>
        </xdr:from>
        <xdr:to>
          <xdr:col>0</xdr:col>
          <xdr:colOff>9525</xdr:colOff>
          <xdr:row>722</xdr:row>
          <xdr:rowOff>104775</xdr:rowOff>
        </xdr:to>
        <xdr:sp macro="" textlink="">
          <xdr:nvSpPr>
            <xdr:cNvPr id="4322" name="Check Box 2274" hidden="1">
              <a:extLst>
                <a:ext uri="{63B3BB69-23CF-44E3-9099-C40C66FF867C}">
                  <a14:compatExt spid="_x0000_s4322"/>
                </a:ext>
                <a:ext uri="{FF2B5EF4-FFF2-40B4-BE49-F238E27FC236}">
                  <a16:creationId xmlns:a16="http://schemas.microsoft.com/office/drawing/2014/main" id="{00000000-0008-0000-0900-0000E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721</xdr:row>
          <xdr:rowOff>0</xdr:rowOff>
        </xdr:from>
        <xdr:to>
          <xdr:col>0</xdr:col>
          <xdr:colOff>9525</xdr:colOff>
          <xdr:row>722</xdr:row>
          <xdr:rowOff>104775</xdr:rowOff>
        </xdr:to>
        <xdr:sp macro="" textlink="">
          <xdr:nvSpPr>
            <xdr:cNvPr id="4323" name="Check Box 2275" hidden="1">
              <a:extLst>
                <a:ext uri="{63B3BB69-23CF-44E3-9099-C40C66FF867C}">
                  <a14:compatExt spid="_x0000_s4323"/>
                </a:ext>
                <a:ext uri="{FF2B5EF4-FFF2-40B4-BE49-F238E27FC236}">
                  <a16:creationId xmlns:a16="http://schemas.microsoft.com/office/drawing/2014/main" id="{00000000-0008-0000-0900-0000E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722</xdr:row>
          <xdr:rowOff>0</xdr:rowOff>
        </xdr:from>
        <xdr:to>
          <xdr:col>0</xdr:col>
          <xdr:colOff>9525</xdr:colOff>
          <xdr:row>723</xdr:row>
          <xdr:rowOff>104775</xdr:rowOff>
        </xdr:to>
        <xdr:sp macro="" textlink="">
          <xdr:nvSpPr>
            <xdr:cNvPr id="4324" name="Check Box 2276" hidden="1">
              <a:extLst>
                <a:ext uri="{63B3BB69-23CF-44E3-9099-C40C66FF867C}">
                  <a14:compatExt spid="_x0000_s4324"/>
                </a:ext>
                <a:ext uri="{FF2B5EF4-FFF2-40B4-BE49-F238E27FC236}">
                  <a16:creationId xmlns:a16="http://schemas.microsoft.com/office/drawing/2014/main" id="{00000000-0008-0000-0900-0000E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722</xdr:row>
          <xdr:rowOff>0</xdr:rowOff>
        </xdr:from>
        <xdr:to>
          <xdr:col>0</xdr:col>
          <xdr:colOff>9525</xdr:colOff>
          <xdr:row>723</xdr:row>
          <xdr:rowOff>104775</xdr:rowOff>
        </xdr:to>
        <xdr:sp macro="" textlink="">
          <xdr:nvSpPr>
            <xdr:cNvPr id="4325" name="Check Box 2277" hidden="1">
              <a:extLst>
                <a:ext uri="{63B3BB69-23CF-44E3-9099-C40C66FF867C}">
                  <a14:compatExt spid="_x0000_s4325"/>
                </a:ext>
                <a:ext uri="{FF2B5EF4-FFF2-40B4-BE49-F238E27FC236}">
                  <a16:creationId xmlns:a16="http://schemas.microsoft.com/office/drawing/2014/main" id="{00000000-0008-0000-0900-0000E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724</xdr:row>
          <xdr:rowOff>0</xdr:rowOff>
        </xdr:from>
        <xdr:to>
          <xdr:col>0</xdr:col>
          <xdr:colOff>9525</xdr:colOff>
          <xdr:row>725</xdr:row>
          <xdr:rowOff>104775</xdr:rowOff>
        </xdr:to>
        <xdr:sp macro="" textlink="">
          <xdr:nvSpPr>
            <xdr:cNvPr id="4326" name="Check Box 2278" hidden="1">
              <a:extLst>
                <a:ext uri="{63B3BB69-23CF-44E3-9099-C40C66FF867C}">
                  <a14:compatExt spid="_x0000_s4326"/>
                </a:ext>
                <a:ext uri="{FF2B5EF4-FFF2-40B4-BE49-F238E27FC236}">
                  <a16:creationId xmlns:a16="http://schemas.microsoft.com/office/drawing/2014/main" id="{00000000-0008-0000-0900-0000E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724</xdr:row>
          <xdr:rowOff>0</xdr:rowOff>
        </xdr:from>
        <xdr:to>
          <xdr:col>0</xdr:col>
          <xdr:colOff>9525</xdr:colOff>
          <xdr:row>725</xdr:row>
          <xdr:rowOff>104775</xdr:rowOff>
        </xdr:to>
        <xdr:sp macro="" textlink="">
          <xdr:nvSpPr>
            <xdr:cNvPr id="4327" name="Check Box 2279" hidden="1">
              <a:extLst>
                <a:ext uri="{63B3BB69-23CF-44E3-9099-C40C66FF867C}">
                  <a14:compatExt spid="_x0000_s4327"/>
                </a:ext>
                <a:ext uri="{FF2B5EF4-FFF2-40B4-BE49-F238E27FC236}">
                  <a16:creationId xmlns:a16="http://schemas.microsoft.com/office/drawing/2014/main" id="{00000000-0008-0000-0900-0000E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724</xdr:row>
          <xdr:rowOff>0</xdr:rowOff>
        </xdr:from>
        <xdr:to>
          <xdr:col>0</xdr:col>
          <xdr:colOff>9525</xdr:colOff>
          <xdr:row>725</xdr:row>
          <xdr:rowOff>104775</xdr:rowOff>
        </xdr:to>
        <xdr:sp macro="" textlink="">
          <xdr:nvSpPr>
            <xdr:cNvPr id="4328" name="Check Box 2280" hidden="1">
              <a:extLst>
                <a:ext uri="{63B3BB69-23CF-44E3-9099-C40C66FF867C}">
                  <a14:compatExt spid="_x0000_s4328"/>
                </a:ext>
                <a:ext uri="{FF2B5EF4-FFF2-40B4-BE49-F238E27FC236}">
                  <a16:creationId xmlns:a16="http://schemas.microsoft.com/office/drawing/2014/main" id="{00000000-0008-0000-0900-0000E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724</xdr:row>
          <xdr:rowOff>0</xdr:rowOff>
        </xdr:from>
        <xdr:to>
          <xdr:col>0</xdr:col>
          <xdr:colOff>9525</xdr:colOff>
          <xdr:row>725</xdr:row>
          <xdr:rowOff>104775</xdr:rowOff>
        </xdr:to>
        <xdr:sp macro="" textlink="">
          <xdr:nvSpPr>
            <xdr:cNvPr id="4329" name="Check Box 2281" hidden="1">
              <a:extLst>
                <a:ext uri="{63B3BB69-23CF-44E3-9099-C40C66FF867C}">
                  <a14:compatExt spid="_x0000_s4329"/>
                </a:ext>
                <a:ext uri="{FF2B5EF4-FFF2-40B4-BE49-F238E27FC236}">
                  <a16:creationId xmlns:a16="http://schemas.microsoft.com/office/drawing/2014/main" id="{00000000-0008-0000-0900-0000E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725</xdr:row>
          <xdr:rowOff>0</xdr:rowOff>
        </xdr:from>
        <xdr:to>
          <xdr:col>0</xdr:col>
          <xdr:colOff>9525</xdr:colOff>
          <xdr:row>726</xdr:row>
          <xdr:rowOff>104775</xdr:rowOff>
        </xdr:to>
        <xdr:sp macro="" textlink="">
          <xdr:nvSpPr>
            <xdr:cNvPr id="4330" name="Check Box 2282" hidden="1">
              <a:extLst>
                <a:ext uri="{63B3BB69-23CF-44E3-9099-C40C66FF867C}">
                  <a14:compatExt spid="_x0000_s4330"/>
                </a:ext>
                <a:ext uri="{FF2B5EF4-FFF2-40B4-BE49-F238E27FC236}">
                  <a16:creationId xmlns:a16="http://schemas.microsoft.com/office/drawing/2014/main" id="{00000000-0008-0000-0900-0000E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725</xdr:row>
          <xdr:rowOff>0</xdr:rowOff>
        </xdr:from>
        <xdr:to>
          <xdr:col>0</xdr:col>
          <xdr:colOff>9525</xdr:colOff>
          <xdr:row>726</xdr:row>
          <xdr:rowOff>104775</xdr:rowOff>
        </xdr:to>
        <xdr:sp macro="" textlink="">
          <xdr:nvSpPr>
            <xdr:cNvPr id="4331" name="Check Box 2283" hidden="1">
              <a:extLst>
                <a:ext uri="{63B3BB69-23CF-44E3-9099-C40C66FF867C}">
                  <a14:compatExt spid="_x0000_s4331"/>
                </a:ext>
                <a:ext uri="{FF2B5EF4-FFF2-40B4-BE49-F238E27FC236}">
                  <a16:creationId xmlns:a16="http://schemas.microsoft.com/office/drawing/2014/main" id="{00000000-0008-0000-0900-0000E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727</xdr:row>
          <xdr:rowOff>0</xdr:rowOff>
        </xdr:from>
        <xdr:to>
          <xdr:col>0</xdr:col>
          <xdr:colOff>9525</xdr:colOff>
          <xdr:row>728</xdr:row>
          <xdr:rowOff>104775</xdr:rowOff>
        </xdr:to>
        <xdr:sp macro="" textlink="">
          <xdr:nvSpPr>
            <xdr:cNvPr id="4332" name="Check Box 2284" hidden="1">
              <a:extLst>
                <a:ext uri="{63B3BB69-23CF-44E3-9099-C40C66FF867C}">
                  <a14:compatExt spid="_x0000_s4332"/>
                </a:ext>
                <a:ext uri="{FF2B5EF4-FFF2-40B4-BE49-F238E27FC236}">
                  <a16:creationId xmlns:a16="http://schemas.microsoft.com/office/drawing/2014/main" id="{00000000-0008-0000-0900-0000E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727</xdr:row>
          <xdr:rowOff>0</xdr:rowOff>
        </xdr:from>
        <xdr:to>
          <xdr:col>0</xdr:col>
          <xdr:colOff>9525</xdr:colOff>
          <xdr:row>728</xdr:row>
          <xdr:rowOff>104775</xdr:rowOff>
        </xdr:to>
        <xdr:sp macro="" textlink="">
          <xdr:nvSpPr>
            <xdr:cNvPr id="4333" name="Check Box 2285" hidden="1">
              <a:extLst>
                <a:ext uri="{63B3BB69-23CF-44E3-9099-C40C66FF867C}">
                  <a14:compatExt spid="_x0000_s4333"/>
                </a:ext>
                <a:ext uri="{FF2B5EF4-FFF2-40B4-BE49-F238E27FC236}">
                  <a16:creationId xmlns:a16="http://schemas.microsoft.com/office/drawing/2014/main" id="{00000000-0008-0000-0900-0000E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727</xdr:row>
          <xdr:rowOff>0</xdr:rowOff>
        </xdr:from>
        <xdr:to>
          <xdr:col>0</xdr:col>
          <xdr:colOff>9525</xdr:colOff>
          <xdr:row>728</xdr:row>
          <xdr:rowOff>104775</xdr:rowOff>
        </xdr:to>
        <xdr:sp macro="" textlink="">
          <xdr:nvSpPr>
            <xdr:cNvPr id="4334" name="Check Box 2286" hidden="1">
              <a:extLst>
                <a:ext uri="{63B3BB69-23CF-44E3-9099-C40C66FF867C}">
                  <a14:compatExt spid="_x0000_s4334"/>
                </a:ext>
                <a:ext uri="{FF2B5EF4-FFF2-40B4-BE49-F238E27FC236}">
                  <a16:creationId xmlns:a16="http://schemas.microsoft.com/office/drawing/2014/main" id="{00000000-0008-0000-0900-0000E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727</xdr:row>
          <xdr:rowOff>0</xdr:rowOff>
        </xdr:from>
        <xdr:to>
          <xdr:col>0</xdr:col>
          <xdr:colOff>9525</xdr:colOff>
          <xdr:row>728</xdr:row>
          <xdr:rowOff>104775</xdr:rowOff>
        </xdr:to>
        <xdr:sp macro="" textlink="">
          <xdr:nvSpPr>
            <xdr:cNvPr id="4335" name="Check Box 2287" hidden="1">
              <a:extLst>
                <a:ext uri="{63B3BB69-23CF-44E3-9099-C40C66FF867C}">
                  <a14:compatExt spid="_x0000_s4335"/>
                </a:ext>
                <a:ext uri="{FF2B5EF4-FFF2-40B4-BE49-F238E27FC236}">
                  <a16:creationId xmlns:a16="http://schemas.microsoft.com/office/drawing/2014/main" id="{00000000-0008-0000-0900-0000E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728</xdr:row>
          <xdr:rowOff>0</xdr:rowOff>
        </xdr:from>
        <xdr:to>
          <xdr:col>0</xdr:col>
          <xdr:colOff>9525</xdr:colOff>
          <xdr:row>729</xdr:row>
          <xdr:rowOff>104775</xdr:rowOff>
        </xdr:to>
        <xdr:sp macro="" textlink="">
          <xdr:nvSpPr>
            <xdr:cNvPr id="4336" name="Check Box 2288" hidden="1">
              <a:extLst>
                <a:ext uri="{63B3BB69-23CF-44E3-9099-C40C66FF867C}">
                  <a14:compatExt spid="_x0000_s4336"/>
                </a:ext>
                <a:ext uri="{FF2B5EF4-FFF2-40B4-BE49-F238E27FC236}">
                  <a16:creationId xmlns:a16="http://schemas.microsoft.com/office/drawing/2014/main" id="{00000000-0008-0000-0900-0000F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728</xdr:row>
          <xdr:rowOff>0</xdr:rowOff>
        </xdr:from>
        <xdr:to>
          <xdr:col>0</xdr:col>
          <xdr:colOff>9525</xdr:colOff>
          <xdr:row>729</xdr:row>
          <xdr:rowOff>104775</xdr:rowOff>
        </xdr:to>
        <xdr:sp macro="" textlink="">
          <xdr:nvSpPr>
            <xdr:cNvPr id="4337" name="Check Box 2289" hidden="1">
              <a:extLst>
                <a:ext uri="{63B3BB69-23CF-44E3-9099-C40C66FF867C}">
                  <a14:compatExt spid="_x0000_s4337"/>
                </a:ext>
                <a:ext uri="{FF2B5EF4-FFF2-40B4-BE49-F238E27FC236}">
                  <a16:creationId xmlns:a16="http://schemas.microsoft.com/office/drawing/2014/main" id="{00000000-0008-0000-0900-0000F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730</xdr:row>
          <xdr:rowOff>0</xdr:rowOff>
        </xdr:from>
        <xdr:to>
          <xdr:col>0</xdr:col>
          <xdr:colOff>9525</xdr:colOff>
          <xdr:row>731</xdr:row>
          <xdr:rowOff>104775</xdr:rowOff>
        </xdr:to>
        <xdr:sp macro="" textlink="">
          <xdr:nvSpPr>
            <xdr:cNvPr id="4338" name="Check Box 2290" hidden="1">
              <a:extLst>
                <a:ext uri="{63B3BB69-23CF-44E3-9099-C40C66FF867C}">
                  <a14:compatExt spid="_x0000_s4338"/>
                </a:ext>
                <a:ext uri="{FF2B5EF4-FFF2-40B4-BE49-F238E27FC236}">
                  <a16:creationId xmlns:a16="http://schemas.microsoft.com/office/drawing/2014/main" id="{00000000-0008-0000-0900-0000F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730</xdr:row>
          <xdr:rowOff>0</xdr:rowOff>
        </xdr:from>
        <xdr:to>
          <xdr:col>0</xdr:col>
          <xdr:colOff>9525</xdr:colOff>
          <xdr:row>731</xdr:row>
          <xdr:rowOff>104775</xdr:rowOff>
        </xdr:to>
        <xdr:sp macro="" textlink="">
          <xdr:nvSpPr>
            <xdr:cNvPr id="4339" name="Check Box 2291" hidden="1">
              <a:extLst>
                <a:ext uri="{63B3BB69-23CF-44E3-9099-C40C66FF867C}">
                  <a14:compatExt spid="_x0000_s4339"/>
                </a:ext>
                <a:ext uri="{FF2B5EF4-FFF2-40B4-BE49-F238E27FC236}">
                  <a16:creationId xmlns:a16="http://schemas.microsoft.com/office/drawing/2014/main" id="{00000000-0008-0000-0900-0000F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730</xdr:row>
          <xdr:rowOff>0</xdr:rowOff>
        </xdr:from>
        <xdr:to>
          <xdr:col>0</xdr:col>
          <xdr:colOff>9525</xdr:colOff>
          <xdr:row>731</xdr:row>
          <xdr:rowOff>104775</xdr:rowOff>
        </xdr:to>
        <xdr:sp macro="" textlink="">
          <xdr:nvSpPr>
            <xdr:cNvPr id="4340" name="Check Box 2292" hidden="1">
              <a:extLst>
                <a:ext uri="{63B3BB69-23CF-44E3-9099-C40C66FF867C}">
                  <a14:compatExt spid="_x0000_s4340"/>
                </a:ext>
                <a:ext uri="{FF2B5EF4-FFF2-40B4-BE49-F238E27FC236}">
                  <a16:creationId xmlns:a16="http://schemas.microsoft.com/office/drawing/2014/main" id="{00000000-0008-0000-0900-0000F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730</xdr:row>
          <xdr:rowOff>0</xdr:rowOff>
        </xdr:from>
        <xdr:to>
          <xdr:col>0</xdr:col>
          <xdr:colOff>9525</xdr:colOff>
          <xdr:row>731</xdr:row>
          <xdr:rowOff>104775</xdr:rowOff>
        </xdr:to>
        <xdr:sp macro="" textlink="">
          <xdr:nvSpPr>
            <xdr:cNvPr id="4341" name="Check Box 2293" hidden="1">
              <a:extLst>
                <a:ext uri="{63B3BB69-23CF-44E3-9099-C40C66FF867C}">
                  <a14:compatExt spid="_x0000_s4341"/>
                </a:ext>
                <a:ext uri="{FF2B5EF4-FFF2-40B4-BE49-F238E27FC236}">
                  <a16:creationId xmlns:a16="http://schemas.microsoft.com/office/drawing/2014/main" id="{00000000-0008-0000-0900-0000F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731</xdr:row>
          <xdr:rowOff>0</xdr:rowOff>
        </xdr:from>
        <xdr:to>
          <xdr:col>0</xdr:col>
          <xdr:colOff>9525</xdr:colOff>
          <xdr:row>732</xdr:row>
          <xdr:rowOff>104775</xdr:rowOff>
        </xdr:to>
        <xdr:sp macro="" textlink="">
          <xdr:nvSpPr>
            <xdr:cNvPr id="4342" name="Check Box 2294" hidden="1">
              <a:extLst>
                <a:ext uri="{63B3BB69-23CF-44E3-9099-C40C66FF867C}">
                  <a14:compatExt spid="_x0000_s4342"/>
                </a:ext>
                <a:ext uri="{FF2B5EF4-FFF2-40B4-BE49-F238E27FC236}">
                  <a16:creationId xmlns:a16="http://schemas.microsoft.com/office/drawing/2014/main" id="{00000000-0008-0000-0900-0000F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731</xdr:row>
          <xdr:rowOff>0</xdr:rowOff>
        </xdr:from>
        <xdr:to>
          <xdr:col>0</xdr:col>
          <xdr:colOff>9525</xdr:colOff>
          <xdr:row>732</xdr:row>
          <xdr:rowOff>104775</xdr:rowOff>
        </xdr:to>
        <xdr:sp macro="" textlink="">
          <xdr:nvSpPr>
            <xdr:cNvPr id="4343" name="Check Box 2295" hidden="1">
              <a:extLst>
                <a:ext uri="{63B3BB69-23CF-44E3-9099-C40C66FF867C}">
                  <a14:compatExt spid="_x0000_s4343"/>
                </a:ext>
                <a:ext uri="{FF2B5EF4-FFF2-40B4-BE49-F238E27FC236}">
                  <a16:creationId xmlns:a16="http://schemas.microsoft.com/office/drawing/2014/main" id="{00000000-0008-0000-0900-0000F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733</xdr:row>
          <xdr:rowOff>0</xdr:rowOff>
        </xdr:from>
        <xdr:to>
          <xdr:col>0</xdr:col>
          <xdr:colOff>9525</xdr:colOff>
          <xdr:row>734</xdr:row>
          <xdr:rowOff>104775</xdr:rowOff>
        </xdr:to>
        <xdr:sp macro="" textlink="">
          <xdr:nvSpPr>
            <xdr:cNvPr id="4344" name="Check Box 2296" hidden="1">
              <a:extLst>
                <a:ext uri="{63B3BB69-23CF-44E3-9099-C40C66FF867C}">
                  <a14:compatExt spid="_x0000_s4344"/>
                </a:ext>
                <a:ext uri="{FF2B5EF4-FFF2-40B4-BE49-F238E27FC236}">
                  <a16:creationId xmlns:a16="http://schemas.microsoft.com/office/drawing/2014/main" id="{00000000-0008-0000-0900-0000F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733</xdr:row>
          <xdr:rowOff>0</xdr:rowOff>
        </xdr:from>
        <xdr:to>
          <xdr:col>0</xdr:col>
          <xdr:colOff>9525</xdr:colOff>
          <xdr:row>734</xdr:row>
          <xdr:rowOff>104775</xdr:rowOff>
        </xdr:to>
        <xdr:sp macro="" textlink="">
          <xdr:nvSpPr>
            <xdr:cNvPr id="4345" name="Check Box 2297" hidden="1">
              <a:extLst>
                <a:ext uri="{63B3BB69-23CF-44E3-9099-C40C66FF867C}">
                  <a14:compatExt spid="_x0000_s4345"/>
                </a:ext>
                <a:ext uri="{FF2B5EF4-FFF2-40B4-BE49-F238E27FC236}">
                  <a16:creationId xmlns:a16="http://schemas.microsoft.com/office/drawing/2014/main" id="{00000000-0008-0000-0900-0000F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733</xdr:row>
          <xdr:rowOff>0</xdr:rowOff>
        </xdr:from>
        <xdr:to>
          <xdr:col>0</xdr:col>
          <xdr:colOff>9525</xdr:colOff>
          <xdr:row>734</xdr:row>
          <xdr:rowOff>104775</xdr:rowOff>
        </xdr:to>
        <xdr:sp macro="" textlink="">
          <xdr:nvSpPr>
            <xdr:cNvPr id="4346" name="Check Box 2298" hidden="1">
              <a:extLst>
                <a:ext uri="{63B3BB69-23CF-44E3-9099-C40C66FF867C}">
                  <a14:compatExt spid="_x0000_s4346"/>
                </a:ext>
                <a:ext uri="{FF2B5EF4-FFF2-40B4-BE49-F238E27FC236}">
                  <a16:creationId xmlns:a16="http://schemas.microsoft.com/office/drawing/2014/main" id="{00000000-0008-0000-0900-0000F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733</xdr:row>
          <xdr:rowOff>0</xdr:rowOff>
        </xdr:from>
        <xdr:to>
          <xdr:col>0</xdr:col>
          <xdr:colOff>9525</xdr:colOff>
          <xdr:row>734</xdr:row>
          <xdr:rowOff>104775</xdr:rowOff>
        </xdr:to>
        <xdr:sp macro="" textlink="">
          <xdr:nvSpPr>
            <xdr:cNvPr id="4347" name="Check Box 2299" hidden="1">
              <a:extLst>
                <a:ext uri="{63B3BB69-23CF-44E3-9099-C40C66FF867C}">
                  <a14:compatExt spid="_x0000_s4347"/>
                </a:ext>
                <a:ext uri="{FF2B5EF4-FFF2-40B4-BE49-F238E27FC236}">
                  <a16:creationId xmlns:a16="http://schemas.microsoft.com/office/drawing/2014/main" id="{00000000-0008-0000-0900-0000F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734</xdr:row>
          <xdr:rowOff>0</xdr:rowOff>
        </xdr:from>
        <xdr:to>
          <xdr:col>0</xdr:col>
          <xdr:colOff>9525</xdr:colOff>
          <xdr:row>735</xdr:row>
          <xdr:rowOff>104775</xdr:rowOff>
        </xdr:to>
        <xdr:sp macro="" textlink="">
          <xdr:nvSpPr>
            <xdr:cNvPr id="4348" name="Check Box 2300" hidden="1">
              <a:extLst>
                <a:ext uri="{63B3BB69-23CF-44E3-9099-C40C66FF867C}">
                  <a14:compatExt spid="_x0000_s4348"/>
                </a:ext>
                <a:ext uri="{FF2B5EF4-FFF2-40B4-BE49-F238E27FC236}">
                  <a16:creationId xmlns:a16="http://schemas.microsoft.com/office/drawing/2014/main" id="{00000000-0008-0000-0900-0000F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734</xdr:row>
          <xdr:rowOff>0</xdr:rowOff>
        </xdr:from>
        <xdr:to>
          <xdr:col>0</xdr:col>
          <xdr:colOff>9525</xdr:colOff>
          <xdr:row>735</xdr:row>
          <xdr:rowOff>104775</xdr:rowOff>
        </xdr:to>
        <xdr:sp macro="" textlink="">
          <xdr:nvSpPr>
            <xdr:cNvPr id="4349" name="Check Box 2301" hidden="1">
              <a:extLst>
                <a:ext uri="{63B3BB69-23CF-44E3-9099-C40C66FF867C}">
                  <a14:compatExt spid="_x0000_s4349"/>
                </a:ext>
                <a:ext uri="{FF2B5EF4-FFF2-40B4-BE49-F238E27FC236}">
                  <a16:creationId xmlns:a16="http://schemas.microsoft.com/office/drawing/2014/main" id="{00000000-0008-0000-0900-0000F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736</xdr:row>
          <xdr:rowOff>0</xdr:rowOff>
        </xdr:from>
        <xdr:to>
          <xdr:col>0</xdr:col>
          <xdr:colOff>9525</xdr:colOff>
          <xdr:row>737</xdr:row>
          <xdr:rowOff>104775</xdr:rowOff>
        </xdr:to>
        <xdr:sp macro="" textlink="">
          <xdr:nvSpPr>
            <xdr:cNvPr id="4350" name="Check Box 2302" hidden="1">
              <a:extLst>
                <a:ext uri="{63B3BB69-23CF-44E3-9099-C40C66FF867C}">
                  <a14:compatExt spid="_x0000_s4350"/>
                </a:ext>
                <a:ext uri="{FF2B5EF4-FFF2-40B4-BE49-F238E27FC236}">
                  <a16:creationId xmlns:a16="http://schemas.microsoft.com/office/drawing/2014/main" id="{00000000-0008-0000-0900-0000F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736</xdr:row>
          <xdr:rowOff>0</xdr:rowOff>
        </xdr:from>
        <xdr:to>
          <xdr:col>0</xdr:col>
          <xdr:colOff>9525</xdr:colOff>
          <xdr:row>737</xdr:row>
          <xdr:rowOff>104775</xdr:rowOff>
        </xdr:to>
        <xdr:sp macro="" textlink="">
          <xdr:nvSpPr>
            <xdr:cNvPr id="4351" name="Check Box 2303" hidden="1">
              <a:extLst>
                <a:ext uri="{63B3BB69-23CF-44E3-9099-C40C66FF867C}">
                  <a14:compatExt spid="_x0000_s4351"/>
                </a:ext>
                <a:ext uri="{FF2B5EF4-FFF2-40B4-BE49-F238E27FC236}">
                  <a16:creationId xmlns:a16="http://schemas.microsoft.com/office/drawing/2014/main" id="{00000000-0008-0000-0900-0000F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736</xdr:row>
          <xdr:rowOff>0</xdr:rowOff>
        </xdr:from>
        <xdr:to>
          <xdr:col>0</xdr:col>
          <xdr:colOff>9525</xdr:colOff>
          <xdr:row>737</xdr:row>
          <xdr:rowOff>104775</xdr:rowOff>
        </xdr:to>
        <xdr:sp macro="" textlink="">
          <xdr:nvSpPr>
            <xdr:cNvPr id="4352" name="Check Box 2304" hidden="1">
              <a:extLst>
                <a:ext uri="{63B3BB69-23CF-44E3-9099-C40C66FF867C}">
                  <a14:compatExt spid="_x0000_s4352"/>
                </a:ext>
                <a:ext uri="{FF2B5EF4-FFF2-40B4-BE49-F238E27FC236}">
                  <a16:creationId xmlns:a16="http://schemas.microsoft.com/office/drawing/2014/main" id="{00000000-0008-0000-0900-000000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736</xdr:row>
          <xdr:rowOff>0</xdr:rowOff>
        </xdr:from>
        <xdr:to>
          <xdr:col>0</xdr:col>
          <xdr:colOff>9525</xdr:colOff>
          <xdr:row>737</xdr:row>
          <xdr:rowOff>104775</xdr:rowOff>
        </xdr:to>
        <xdr:sp macro="" textlink="">
          <xdr:nvSpPr>
            <xdr:cNvPr id="4353" name="Check Box 2305" hidden="1">
              <a:extLst>
                <a:ext uri="{63B3BB69-23CF-44E3-9099-C40C66FF867C}">
                  <a14:compatExt spid="_x0000_s4353"/>
                </a:ext>
                <a:ext uri="{FF2B5EF4-FFF2-40B4-BE49-F238E27FC236}">
                  <a16:creationId xmlns:a16="http://schemas.microsoft.com/office/drawing/2014/main" id="{00000000-0008-0000-0900-000001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737</xdr:row>
          <xdr:rowOff>0</xdr:rowOff>
        </xdr:from>
        <xdr:to>
          <xdr:col>0</xdr:col>
          <xdr:colOff>9525</xdr:colOff>
          <xdr:row>738</xdr:row>
          <xdr:rowOff>104775</xdr:rowOff>
        </xdr:to>
        <xdr:sp macro="" textlink="">
          <xdr:nvSpPr>
            <xdr:cNvPr id="4354" name="Check Box 2306" hidden="1">
              <a:extLst>
                <a:ext uri="{63B3BB69-23CF-44E3-9099-C40C66FF867C}">
                  <a14:compatExt spid="_x0000_s4354"/>
                </a:ext>
                <a:ext uri="{FF2B5EF4-FFF2-40B4-BE49-F238E27FC236}">
                  <a16:creationId xmlns:a16="http://schemas.microsoft.com/office/drawing/2014/main" id="{00000000-0008-0000-0900-000002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737</xdr:row>
          <xdr:rowOff>0</xdr:rowOff>
        </xdr:from>
        <xdr:to>
          <xdr:col>0</xdr:col>
          <xdr:colOff>9525</xdr:colOff>
          <xdr:row>738</xdr:row>
          <xdr:rowOff>104775</xdr:rowOff>
        </xdr:to>
        <xdr:sp macro="" textlink="">
          <xdr:nvSpPr>
            <xdr:cNvPr id="4355" name="Check Box 2307" hidden="1">
              <a:extLst>
                <a:ext uri="{63B3BB69-23CF-44E3-9099-C40C66FF867C}">
                  <a14:compatExt spid="_x0000_s4355"/>
                </a:ext>
                <a:ext uri="{FF2B5EF4-FFF2-40B4-BE49-F238E27FC236}">
                  <a16:creationId xmlns:a16="http://schemas.microsoft.com/office/drawing/2014/main" id="{00000000-0008-0000-0900-000003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739</xdr:row>
          <xdr:rowOff>0</xdr:rowOff>
        </xdr:from>
        <xdr:to>
          <xdr:col>0</xdr:col>
          <xdr:colOff>9525</xdr:colOff>
          <xdr:row>740</xdr:row>
          <xdr:rowOff>104775</xdr:rowOff>
        </xdr:to>
        <xdr:sp macro="" textlink="">
          <xdr:nvSpPr>
            <xdr:cNvPr id="4356" name="Check Box 2308" hidden="1">
              <a:extLst>
                <a:ext uri="{63B3BB69-23CF-44E3-9099-C40C66FF867C}">
                  <a14:compatExt spid="_x0000_s4356"/>
                </a:ext>
                <a:ext uri="{FF2B5EF4-FFF2-40B4-BE49-F238E27FC236}">
                  <a16:creationId xmlns:a16="http://schemas.microsoft.com/office/drawing/2014/main" id="{00000000-0008-0000-0900-000004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739</xdr:row>
          <xdr:rowOff>0</xdr:rowOff>
        </xdr:from>
        <xdr:to>
          <xdr:col>0</xdr:col>
          <xdr:colOff>9525</xdr:colOff>
          <xdr:row>740</xdr:row>
          <xdr:rowOff>104775</xdr:rowOff>
        </xdr:to>
        <xdr:sp macro="" textlink="">
          <xdr:nvSpPr>
            <xdr:cNvPr id="4357" name="Check Box 2309" hidden="1">
              <a:extLst>
                <a:ext uri="{63B3BB69-23CF-44E3-9099-C40C66FF867C}">
                  <a14:compatExt spid="_x0000_s4357"/>
                </a:ext>
                <a:ext uri="{FF2B5EF4-FFF2-40B4-BE49-F238E27FC236}">
                  <a16:creationId xmlns:a16="http://schemas.microsoft.com/office/drawing/2014/main" id="{00000000-0008-0000-0900-000005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739</xdr:row>
          <xdr:rowOff>0</xdr:rowOff>
        </xdr:from>
        <xdr:to>
          <xdr:col>0</xdr:col>
          <xdr:colOff>9525</xdr:colOff>
          <xdr:row>740</xdr:row>
          <xdr:rowOff>104775</xdr:rowOff>
        </xdr:to>
        <xdr:sp macro="" textlink="">
          <xdr:nvSpPr>
            <xdr:cNvPr id="4358" name="Check Box 2310" hidden="1">
              <a:extLst>
                <a:ext uri="{63B3BB69-23CF-44E3-9099-C40C66FF867C}">
                  <a14:compatExt spid="_x0000_s4358"/>
                </a:ext>
                <a:ext uri="{FF2B5EF4-FFF2-40B4-BE49-F238E27FC236}">
                  <a16:creationId xmlns:a16="http://schemas.microsoft.com/office/drawing/2014/main" id="{00000000-0008-0000-0900-000006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739</xdr:row>
          <xdr:rowOff>0</xdr:rowOff>
        </xdr:from>
        <xdr:to>
          <xdr:col>0</xdr:col>
          <xdr:colOff>9525</xdr:colOff>
          <xdr:row>740</xdr:row>
          <xdr:rowOff>104775</xdr:rowOff>
        </xdr:to>
        <xdr:sp macro="" textlink="">
          <xdr:nvSpPr>
            <xdr:cNvPr id="4359" name="Check Box 2311" hidden="1">
              <a:extLst>
                <a:ext uri="{63B3BB69-23CF-44E3-9099-C40C66FF867C}">
                  <a14:compatExt spid="_x0000_s4359"/>
                </a:ext>
                <a:ext uri="{FF2B5EF4-FFF2-40B4-BE49-F238E27FC236}">
                  <a16:creationId xmlns:a16="http://schemas.microsoft.com/office/drawing/2014/main" id="{00000000-0008-0000-0900-000007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740</xdr:row>
          <xdr:rowOff>0</xdr:rowOff>
        </xdr:from>
        <xdr:to>
          <xdr:col>0</xdr:col>
          <xdr:colOff>9525</xdr:colOff>
          <xdr:row>741</xdr:row>
          <xdr:rowOff>104775</xdr:rowOff>
        </xdr:to>
        <xdr:sp macro="" textlink="">
          <xdr:nvSpPr>
            <xdr:cNvPr id="4360" name="Check Box 2312" hidden="1">
              <a:extLst>
                <a:ext uri="{63B3BB69-23CF-44E3-9099-C40C66FF867C}">
                  <a14:compatExt spid="_x0000_s4360"/>
                </a:ext>
                <a:ext uri="{FF2B5EF4-FFF2-40B4-BE49-F238E27FC236}">
                  <a16:creationId xmlns:a16="http://schemas.microsoft.com/office/drawing/2014/main" id="{00000000-0008-0000-0900-000008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740</xdr:row>
          <xdr:rowOff>0</xdr:rowOff>
        </xdr:from>
        <xdr:to>
          <xdr:col>0</xdr:col>
          <xdr:colOff>9525</xdr:colOff>
          <xdr:row>741</xdr:row>
          <xdr:rowOff>104775</xdr:rowOff>
        </xdr:to>
        <xdr:sp macro="" textlink="">
          <xdr:nvSpPr>
            <xdr:cNvPr id="4361" name="Check Box 2313" hidden="1">
              <a:extLst>
                <a:ext uri="{63B3BB69-23CF-44E3-9099-C40C66FF867C}">
                  <a14:compatExt spid="_x0000_s4361"/>
                </a:ext>
                <a:ext uri="{FF2B5EF4-FFF2-40B4-BE49-F238E27FC236}">
                  <a16:creationId xmlns:a16="http://schemas.microsoft.com/office/drawing/2014/main" id="{00000000-0008-0000-0900-000009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742</xdr:row>
          <xdr:rowOff>0</xdr:rowOff>
        </xdr:from>
        <xdr:to>
          <xdr:col>0</xdr:col>
          <xdr:colOff>9525</xdr:colOff>
          <xdr:row>743</xdr:row>
          <xdr:rowOff>104775</xdr:rowOff>
        </xdr:to>
        <xdr:sp macro="" textlink="">
          <xdr:nvSpPr>
            <xdr:cNvPr id="4362" name="Check Box 2314" hidden="1">
              <a:extLst>
                <a:ext uri="{63B3BB69-23CF-44E3-9099-C40C66FF867C}">
                  <a14:compatExt spid="_x0000_s4362"/>
                </a:ext>
                <a:ext uri="{FF2B5EF4-FFF2-40B4-BE49-F238E27FC236}">
                  <a16:creationId xmlns:a16="http://schemas.microsoft.com/office/drawing/2014/main" id="{00000000-0008-0000-0900-00000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742</xdr:row>
          <xdr:rowOff>0</xdr:rowOff>
        </xdr:from>
        <xdr:to>
          <xdr:col>0</xdr:col>
          <xdr:colOff>9525</xdr:colOff>
          <xdr:row>743</xdr:row>
          <xdr:rowOff>104775</xdr:rowOff>
        </xdr:to>
        <xdr:sp macro="" textlink="">
          <xdr:nvSpPr>
            <xdr:cNvPr id="4363" name="Check Box 2315" hidden="1">
              <a:extLst>
                <a:ext uri="{63B3BB69-23CF-44E3-9099-C40C66FF867C}">
                  <a14:compatExt spid="_x0000_s4363"/>
                </a:ext>
                <a:ext uri="{FF2B5EF4-FFF2-40B4-BE49-F238E27FC236}">
                  <a16:creationId xmlns:a16="http://schemas.microsoft.com/office/drawing/2014/main" id="{00000000-0008-0000-0900-00000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742</xdr:row>
          <xdr:rowOff>0</xdr:rowOff>
        </xdr:from>
        <xdr:to>
          <xdr:col>0</xdr:col>
          <xdr:colOff>9525</xdr:colOff>
          <xdr:row>743</xdr:row>
          <xdr:rowOff>104775</xdr:rowOff>
        </xdr:to>
        <xdr:sp macro="" textlink="">
          <xdr:nvSpPr>
            <xdr:cNvPr id="4364" name="Check Box 2316" hidden="1">
              <a:extLst>
                <a:ext uri="{63B3BB69-23CF-44E3-9099-C40C66FF867C}">
                  <a14:compatExt spid="_x0000_s4364"/>
                </a:ext>
                <a:ext uri="{FF2B5EF4-FFF2-40B4-BE49-F238E27FC236}">
                  <a16:creationId xmlns:a16="http://schemas.microsoft.com/office/drawing/2014/main" id="{00000000-0008-0000-0900-00000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742</xdr:row>
          <xdr:rowOff>0</xdr:rowOff>
        </xdr:from>
        <xdr:to>
          <xdr:col>0</xdr:col>
          <xdr:colOff>9525</xdr:colOff>
          <xdr:row>743</xdr:row>
          <xdr:rowOff>104775</xdr:rowOff>
        </xdr:to>
        <xdr:sp macro="" textlink="">
          <xdr:nvSpPr>
            <xdr:cNvPr id="4365" name="Check Box 2317" hidden="1">
              <a:extLst>
                <a:ext uri="{63B3BB69-23CF-44E3-9099-C40C66FF867C}">
                  <a14:compatExt spid="_x0000_s4365"/>
                </a:ext>
                <a:ext uri="{FF2B5EF4-FFF2-40B4-BE49-F238E27FC236}">
                  <a16:creationId xmlns:a16="http://schemas.microsoft.com/office/drawing/2014/main" id="{00000000-0008-0000-0900-00000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743</xdr:row>
          <xdr:rowOff>0</xdr:rowOff>
        </xdr:from>
        <xdr:to>
          <xdr:col>0</xdr:col>
          <xdr:colOff>9525</xdr:colOff>
          <xdr:row>744</xdr:row>
          <xdr:rowOff>104775</xdr:rowOff>
        </xdr:to>
        <xdr:sp macro="" textlink="">
          <xdr:nvSpPr>
            <xdr:cNvPr id="4366" name="Check Box 2318" hidden="1">
              <a:extLst>
                <a:ext uri="{63B3BB69-23CF-44E3-9099-C40C66FF867C}">
                  <a14:compatExt spid="_x0000_s4366"/>
                </a:ext>
                <a:ext uri="{FF2B5EF4-FFF2-40B4-BE49-F238E27FC236}">
                  <a16:creationId xmlns:a16="http://schemas.microsoft.com/office/drawing/2014/main" id="{00000000-0008-0000-0900-00000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743</xdr:row>
          <xdr:rowOff>0</xdr:rowOff>
        </xdr:from>
        <xdr:to>
          <xdr:col>0</xdr:col>
          <xdr:colOff>9525</xdr:colOff>
          <xdr:row>744</xdr:row>
          <xdr:rowOff>104775</xdr:rowOff>
        </xdr:to>
        <xdr:sp macro="" textlink="">
          <xdr:nvSpPr>
            <xdr:cNvPr id="4367" name="Check Box 2319" hidden="1">
              <a:extLst>
                <a:ext uri="{63B3BB69-23CF-44E3-9099-C40C66FF867C}">
                  <a14:compatExt spid="_x0000_s4367"/>
                </a:ext>
                <a:ext uri="{FF2B5EF4-FFF2-40B4-BE49-F238E27FC236}">
                  <a16:creationId xmlns:a16="http://schemas.microsoft.com/office/drawing/2014/main" id="{00000000-0008-0000-0900-00000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745</xdr:row>
          <xdr:rowOff>0</xdr:rowOff>
        </xdr:from>
        <xdr:to>
          <xdr:col>0</xdr:col>
          <xdr:colOff>9525</xdr:colOff>
          <xdr:row>746</xdr:row>
          <xdr:rowOff>104775</xdr:rowOff>
        </xdr:to>
        <xdr:sp macro="" textlink="">
          <xdr:nvSpPr>
            <xdr:cNvPr id="4368" name="Check Box 2320" hidden="1">
              <a:extLst>
                <a:ext uri="{63B3BB69-23CF-44E3-9099-C40C66FF867C}">
                  <a14:compatExt spid="_x0000_s4368"/>
                </a:ext>
                <a:ext uri="{FF2B5EF4-FFF2-40B4-BE49-F238E27FC236}">
                  <a16:creationId xmlns:a16="http://schemas.microsoft.com/office/drawing/2014/main" id="{00000000-0008-0000-0900-000010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745</xdr:row>
          <xdr:rowOff>0</xdr:rowOff>
        </xdr:from>
        <xdr:to>
          <xdr:col>0</xdr:col>
          <xdr:colOff>9525</xdr:colOff>
          <xdr:row>746</xdr:row>
          <xdr:rowOff>104775</xdr:rowOff>
        </xdr:to>
        <xdr:sp macro="" textlink="">
          <xdr:nvSpPr>
            <xdr:cNvPr id="4369" name="Check Box 2321" hidden="1">
              <a:extLst>
                <a:ext uri="{63B3BB69-23CF-44E3-9099-C40C66FF867C}">
                  <a14:compatExt spid="_x0000_s4369"/>
                </a:ext>
                <a:ext uri="{FF2B5EF4-FFF2-40B4-BE49-F238E27FC236}">
                  <a16:creationId xmlns:a16="http://schemas.microsoft.com/office/drawing/2014/main" id="{00000000-0008-0000-0900-000011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745</xdr:row>
          <xdr:rowOff>0</xdr:rowOff>
        </xdr:from>
        <xdr:to>
          <xdr:col>0</xdr:col>
          <xdr:colOff>9525</xdr:colOff>
          <xdr:row>746</xdr:row>
          <xdr:rowOff>104775</xdr:rowOff>
        </xdr:to>
        <xdr:sp macro="" textlink="">
          <xdr:nvSpPr>
            <xdr:cNvPr id="4370" name="Check Box 2322" hidden="1">
              <a:extLst>
                <a:ext uri="{63B3BB69-23CF-44E3-9099-C40C66FF867C}">
                  <a14:compatExt spid="_x0000_s4370"/>
                </a:ext>
                <a:ext uri="{FF2B5EF4-FFF2-40B4-BE49-F238E27FC236}">
                  <a16:creationId xmlns:a16="http://schemas.microsoft.com/office/drawing/2014/main" id="{00000000-0008-0000-0900-000012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745</xdr:row>
          <xdr:rowOff>0</xdr:rowOff>
        </xdr:from>
        <xdr:to>
          <xdr:col>0</xdr:col>
          <xdr:colOff>9525</xdr:colOff>
          <xdr:row>746</xdr:row>
          <xdr:rowOff>104775</xdr:rowOff>
        </xdr:to>
        <xdr:sp macro="" textlink="">
          <xdr:nvSpPr>
            <xdr:cNvPr id="4371" name="Check Box 2323" hidden="1">
              <a:extLst>
                <a:ext uri="{63B3BB69-23CF-44E3-9099-C40C66FF867C}">
                  <a14:compatExt spid="_x0000_s4371"/>
                </a:ext>
                <a:ext uri="{FF2B5EF4-FFF2-40B4-BE49-F238E27FC236}">
                  <a16:creationId xmlns:a16="http://schemas.microsoft.com/office/drawing/2014/main" id="{00000000-0008-0000-0900-000013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746</xdr:row>
          <xdr:rowOff>0</xdr:rowOff>
        </xdr:from>
        <xdr:to>
          <xdr:col>0</xdr:col>
          <xdr:colOff>9525</xdr:colOff>
          <xdr:row>747</xdr:row>
          <xdr:rowOff>104775</xdr:rowOff>
        </xdr:to>
        <xdr:sp macro="" textlink="">
          <xdr:nvSpPr>
            <xdr:cNvPr id="4372" name="Check Box 2324" hidden="1">
              <a:extLst>
                <a:ext uri="{63B3BB69-23CF-44E3-9099-C40C66FF867C}">
                  <a14:compatExt spid="_x0000_s4372"/>
                </a:ext>
                <a:ext uri="{FF2B5EF4-FFF2-40B4-BE49-F238E27FC236}">
                  <a16:creationId xmlns:a16="http://schemas.microsoft.com/office/drawing/2014/main" id="{00000000-0008-0000-0900-000014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746</xdr:row>
          <xdr:rowOff>0</xdr:rowOff>
        </xdr:from>
        <xdr:to>
          <xdr:col>0</xdr:col>
          <xdr:colOff>9525</xdr:colOff>
          <xdr:row>747</xdr:row>
          <xdr:rowOff>104775</xdr:rowOff>
        </xdr:to>
        <xdr:sp macro="" textlink="">
          <xdr:nvSpPr>
            <xdr:cNvPr id="4373" name="Check Box 2325" hidden="1">
              <a:extLst>
                <a:ext uri="{63B3BB69-23CF-44E3-9099-C40C66FF867C}">
                  <a14:compatExt spid="_x0000_s4373"/>
                </a:ext>
                <a:ext uri="{FF2B5EF4-FFF2-40B4-BE49-F238E27FC236}">
                  <a16:creationId xmlns:a16="http://schemas.microsoft.com/office/drawing/2014/main" id="{00000000-0008-0000-0900-000015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748</xdr:row>
          <xdr:rowOff>0</xdr:rowOff>
        </xdr:from>
        <xdr:to>
          <xdr:col>0</xdr:col>
          <xdr:colOff>9525</xdr:colOff>
          <xdr:row>749</xdr:row>
          <xdr:rowOff>104775</xdr:rowOff>
        </xdr:to>
        <xdr:sp macro="" textlink="">
          <xdr:nvSpPr>
            <xdr:cNvPr id="4374" name="Check Box 2326" hidden="1">
              <a:extLst>
                <a:ext uri="{63B3BB69-23CF-44E3-9099-C40C66FF867C}">
                  <a14:compatExt spid="_x0000_s4374"/>
                </a:ext>
                <a:ext uri="{FF2B5EF4-FFF2-40B4-BE49-F238E27FC236}">
                  <a16:creationId xmlns:a16="http://schemas.microsoft.com/office/drawing/2014/main" id="{00000000-0008-0000-0900-000016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748</xdr:row>
          <xdr:rowOff>0</xdr:rowOff>
        </xdr:from>
        <xdr:to>
          <xdr:col>0</xdr:col>
          <xdr:colOff>9525</xdr:colOff>
          <xdr:row>749</xdr:row>
          <xdr:rowOff>104775</xdr:rowOff>
        </xdr:to>
        <xdr:sp macro="" textlink="">
          <xdr:nvSpPr>
            <xdr:cNvPr id="4375" name="Check Box 2327" hidden="1">
              <a:extLst>
                <a:ext uri="{63B3BB69-23CF-44E3-9099-C40C66FF867C}">
                  <a14:compatExt spid="_x0000_s4375"/>
                </a:ext>
                <a:ext uri="{FF2B5EF4-FFF2-40B4-BE49-F238E27FC236}">
                  <a16:creationId xmlns:a16="http://schemas.microsoft.com/office/drawing/2014/main" id="{00000000-0008-0000-0900-000017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748</xdr:row>
          <xdr:rowOff>0</xdr:rowOff>
        </xdr:from>
        <xdr:to>
          <xdr:col>0</xdr:col>
          <xdr:colOff>9525</xdr:colOff>
          <xdr:row>749</xdr:row>
          <xdr:rowOff>104775</xdr:rowOff>
        </xdr:to>
        <xdr:sp macro="" textlink="">
          <xdr:nvSpPr>
            <xdr:cNvPr id="4376" name="Check Box 2328" hidden="1">
              <a:extLst>
                <a:ext uri="{63B3BB69-23CF-44E3-9099-C40C66FF867C}">
                  <a14:compatExt spid="_x0000_s4376"/>
                </a:ext>
                <a:ext uri="{FF2B5EF4-FFF2-40B4-BE49-F238E27FC236}">
                  <a16:creationId xmlns:a16="http://schemas.microsoft.com/office/drawing/2014/main" id="{00000000-0008-0000-0900-000018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748</xdr:row>
          <xdr:rowOff>0</xdr:rowOff>
        </xdr:from>
        <xdr:to>
          <xdr:col>0</xdr:col>
          <xdr:colOff>9525</xdr:colOff>
          <xdr:row>749</xdr:row>
          <xdr:rowOff>104775</xdr:rowOff>
        </xdr:to>
        <xdr:sp macro="" textlink="">
          <xdr:nvSpPr>
            <xdr:cNvPr id="4377" name="Check Box 2329" hidden="1">
              <a:extLst>
                <a:ext uri="{63B3BB69-23CF-44E3-9099-C40C66FF867C}">
                  <a14:compatExt spid="_x0000_s4377"/>
                </a:ext>
                <a:ext uri="{FF2B5EF4-FFF2-40B4-BE49-F238E27FC236}">
                  <a16:creationId xmlns:a16="http://schemas.microsoft.com/office/drawing/2014/main" id="{00000000-0008-0000-0900-000019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749</xdr:row>
          <xdr:rowOff>0</xdr:rowOff>
        </xdr:from>
        <xdr:to>
          <xdr:col>0</xdr:col>
          <xdr:colOff>9525</xdr:colOff>
          <xdr:row>750</xdr:row>
          <xdr:rowOff>104775</xdr:rowOff>
        </xdr:to>
        <xdr:sp macro="" textlink="">
          <xdr:nvSpPr>
            <xdr:cNvPr id="4378" name="Check Box 2330" hidden="1">
              <a:extLst>
                <a:ext uri="{63B3BB69-23CF-44E3-9099-C40C66FF867C}">
                  <a14:compatExt spid="_x0000_s4378"/>
                </a:ext>
                <a:ext uri="{FF2B5EF4-FFF2-40B4-BE49-F238E27FC236}">
                  <a16:creationId xmlns:a16="http://schemas.microsoft.com/office/drawing/2014/main" id="{00000000-0008-0000-0900-00001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749</xdr:row>
          <xdr:rowOff>0</xdr:rowOff>
        </xdr:from>
        <xdr:to>
          <xdr:col>0</xdr:col>
          <xdr:colOff>9525</xdr:colOff>
          <xdr:row>750</xdr:row>
          <xdr:rowOff>104775</xdr:rowOff>
        </xdr:to>
        <xdr:sp macro="" textlink="">
          <xdr:nvSpPr>
            <xdr:cNvPr id="4379" name="Check Box 2331" hidden="1">
              <a:extLst>
                <a:ext uri="{63B3BB69-23CF-44E3-9099-C40C66FF867C}">
                  <a14:compatExt spid="_x0000_s4379"/>
                </a:ext>
                <a:ext uri="{FF2B5EF4-FFF2-40B4-BE49-F238E27FC236}">
                  <a16:creationId xmlns:a16="http://schemas.microsoft.com/office/drawing/2014/main" id="{00000000-0008-0000-0900-00001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751</xdr:row>
          <xdr:rowOff>0</xdr:rowOff>
        </xdr:from>
        <xdr:to>
          <xdr:col>0</xdr:col>
          <xdr:colOff>9525</xdr:colOff>
          <xdr:row>752</xdr:row>
          <xdr:rowOff>104775</xdr:rowOff>
        </xdr:to>
        <xdr:sp macro="" textlink="">
          <xdr:nvSpPr>
            <xdr:cNvPr id="4380" name="Check Box 2332" hidden="1">
              <a:extLst>
                <a:ext uri="{63B3BB69-23CF-44E3-9099-C40C66FF867C}">
                  <a14:compatExt spid="_x0000_s4380"/>
                </a:ext>
                <a:ext uri="{FF2B5EF4-FFF2-40B4-BE49-F238E27FC236}">
                  <a16:creationId xmlns:a16="http://schemas.microsoft.com/office/drawing/2014/main" id="{00000000-0008-0000-0900-00001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751</xdr:row>
          <xdr:rowOff>0</xdr:rowOff>
        </xdr:from>
        <xdr:to>
          <xdr:col>0</xdr:col>
          <xdr:colOff>9525</xdr:colOff>
          <xdr:row>752</xdr:row>
          <xdr:rowOff>104775</xdr:rowOff>
        </xdr:to>
        <xdr:sp macro="" textlink="">
          <xdr:nvSpPr>
            <xdr:cNvPr id="4381" name="Check Box 2333" hidden="1">
              <a:extLst>
                <a:ext uri="{63B3BB69-23CF-44E3-9099-C40C66FF867C}">
                  <a14:compatExt spid="_x0000_s4381"/>
                </a:ext>
                <a:ext uri="{FF2B5EF4-FFF2-40B4-BE49-F238E27FC236}">
                  <a16:creationId xmlns:a16="http://schemas.microsoft.com/office/drawing/2014/main" id="{00000000-0008-0000-0900-00001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751</xdr:row>
          <xdr:rowOff>0</xdr:rowOff>
        </xdr:from>
        <xdr:to>
          <xdr:col>0</xdr:col>
          <xdr:colOff>9525</xdr:colOff>
          <xdr:row>752</xdr:row>
          <xdr:rowOff>104775</xdr:rowOff>
        </xdr:to>
        <xdr:sp macro="" textlink="">
          <xdr:nvSpPr>
            <xdr:cNvPr id="4382" name="Check Box 2334" hidden="1">
              <a:extLst>
                <a:ext uri="{63B3BB69-23CF-44E3-9099-C40C66FF867C}">
                  <a14:compatExt spid="_x0000_s4382"/>
                </a:ext>
                <a:ext uri="{FF2B5EF4-FFF2-40B4-BE49-F238E27FC236}">
                  <a16:creationId xmlns:a16="http://schemas.microsoft.com/office/drawing/2014/main" id="{00000000-0008-0000-0900-00001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751</xdr:row>
          <xdr:rowOff>0</xdr:rowOff>
        </xdr:from>
        <xdr:to>
          <xdr:col>0</xdr:col>
          <xdr:colOff>9525</xdr:colOff>
          <xdr:row>752</xdr:row>
          <xdr:rowOff>104775</xdr:rowOff>
        </xdr:to>
        <xdr:sp macro="" textlink="">
          <xdr:nvSpPr>
            <xdr:cNvPr id="4383" name="Check Box 2335" hidden="1">
              <a:extLst>
                <a:ext uri="{63B3BB69-23CF-44E3-9099-C40C66FF867C}">
                  <a14:compatExt spid="_x0000_s4383"/>
                </a:ext>
                <a:ext uri="{FF2B5EF4-FFF2-40B4-BE49-F238E27FC236}">
                  <a16:creationId xmlns:a16="http://schemas.microsoft.com/office/drawing/2014/main" id="{00000000-0008-0000-0900-00001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752</xdr:row>
          <xdr:rowOff>0</xdr:rowOff>
        </xdr:from>
        <xdr:to>
          <xdr:col>0</xdr:col>
          <xdr:colOff>9525</xdr:colOff>
          <xdr:row>753</xdr:row>
          <xdr:rowOff>104775</xdr:rowOff>
        </xdr:to>
        <xdr:sp macro="" textlink="">
          <xdr:nvSpPr>
            <xdr:cNvPr id="4384" name="Check Box 2336" hidden="1">
              <a:extLst>
                <a:ext uri="{63B3BB69-23CF-44E3-9099-C40C66FF867C}">
                  <a14:compatExt spid="_x0000_s4384"/>
                </a:ext>
                <a:ext uri="{FF2B5EF4-FFF2-40B4-BE49-F238E27FC236}">
                  <a16:creationId xmlns:a16="http://schemas.microsoft.com/office/drawing/2014/main" id="{00000000-0008-0000-0900-000020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752</xdr:row>
          <xdr:rowOff>0</xdr:rowOff>
        </xdr:from>
        <xdr:to>
          <xdr:col>0</xdr:col>
          <xdr:colOff>9525</xdr:colOff>
          <xdr:row>753</xdr:row>
          <xdr:rowOff>104775</xdr:rowOff>
        </xdr:to>
        <xdr:sp macro="" textlink="">
          <xdr:nvSpPr>
            <xdr:cNvPr id="4385" name="Check Box 2337" hidden="1">
              <a:extLst>
                <a:ext uri="{63B3BB69-23CF-44E3-9099-C40C66FF867C}">
                  <a14:compatExt spid="_x0000_s4385"/>
                </a:ext>
                <a:ext uri="{FF2B5EF4-FFF2-40B4-BE49-F238E27FC236}">
                  <a16:creationId xmlns:a16="http://schemas.microsoft.com/office/drawing/2014/main" id="{00000000-0008-0000-0900-000021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754</xdr:row>
          <xdr:rowOff>0</xdr:rowOff>
        </xdr:from>
        <xdr:to>
          <xdr:col>0</xdr:col>
          <xdr:colOff>9525</xdr:colOff>
          <xdr:row>755</xdr:row>
          <xdr:rowOff>104775</xdr:rowOff>
        </xdr:to>
        <xdr:sp macro="" textlink="">
          <xdr:nvSpPr>
            <xdr:cNvPr id="4386" name="Check Box 2338" hidden="1">
              <a:extLst>
                <a:ext uri="{63B3BB69-23CF-44E3-9099-C40C66FF867C}">
                  <a14:compatExt spid="_x0000_s4386"/>
                </a:ext>
                <a:ext uri="{FF2B5EF4-FFF2-40B4-BE49-F238E27FC236}">
                  <a16:creationId xmlns:a16="http://schemas.microsoft.com/office/drawing/2014/main" id="{00000000-0008-0000-0900-000022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754</xdr:row>
          <xdr:rowOff>0</xdr:rowOff>
        </xdr:from>
        <xdr:to>
          <xdr:col>0</xdr:col>
          <xdr:colOff>9525</xdr:colOff>
          <xdr:row>755</xdr:row>
          <xdr:rowOff>104775</xdr:rowOff>
        </xdr:to>
        <xdr:sp macro="" textlink="">
          <xdr:nvSpPr>
            <xdr:cNvPr id="4387" name="Check Box 2339" hidden="1">
              <a:extLst>
                <a:ext uri="{63B3BB69-23CF-44E3-9099-C40C66FF867C}">
                  <a14:compatExt spid="_x0000_s4387"/>
                </a:ext>
                <a:ext uri="{FF2B5EF4-FFF2-40B4-BE49-F238E27FC236}">
                  <a16:creationId xmlns:a16="http://schemas.microsoft.com/office/drawing/2014/main" id="{00000000-0008-0000-0900-000023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754</xdr:row>
          <xdr:rowOff>0</xdr:rowOff>
        </xdr:from>
        <xdr:to>
          <xdr:col>0</xdr:col>
          <xdr:colOff>9525</xdr:colOff>
          <xdr:row>755</xdr:row>
          <xdr:rowOff>104775</xdr:rowOff>
        </xdr:to>
        <xdr:sp macro="" textlink="">
          <xdr:nvSpPr>
            <xdr:cNvPr id="4388" name="Check Box 2340" hidden="1">
              <a:extLst>
                <a:ext uri="{63B3BB69-23CF-44E3-9099-C40C66FF867C}">
                  <a14:compatExt spid="_x0000_s4388"/>
                </a:ext>
                <a:ext uri="{FF2B5EF4-FFF2-40B4-BE49-F238E27FC236}">
                  <a16:creationId xmlns:a16="http://schemas.microsoft.com/office/drawing/2014/main" id="{00000000-0008-0000-0900-000024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754</xdr:row>
          <xdr:rowOff>0</xdr:rowOff>
        </xdr:from>
        <xdr:to>
          <xdr:col>0</xdr:col>
          <xdr:colOff>9525</xdr:colOff>
          <xdr:row>755</xdr:row>
          <xdr:rowOff>104775</xdr:rowOff>
        </xdr:to>
        <xdr:sp macro="" textlink="">
          <xdr:nvSpPr>
            <xdr:cNvPr id="4389" name="Check Box 2341" hidden="1">
              <a:extLst>
                <a:ext uri="{63B3BB69-23CF-44E3-9099-C40C66FF867C}">
                  <a14:compatExt spid="_x0000_s4389"/>
                </a:ext>
                <a:ext uri="{FF2B5EF4-FFF2-40B4-BE49-F238E27FC236}">
                  <a16:creationId xmlns:a16="http://schemas.microsoft.com/office/drawing/2014/main" id="{00000000-0008-0000-0900-000025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755</xdr:row>
          <xdr:rowOff>0</xdr:rowOff>
        </xdr:from>
        <xdr:to>
          <xdr:col>0</xdr:col>
          <xdr:colOff>9525</xdr:colOff>
          <xdr:row>756</xdr:row>
          <xdr:rowOff>104775</xdr:rowOff>
        </xdr:to>
        <xdr:sp macro="" textlink="">
          <xdr:nvSpPr>
            <xdr:cNvPr id="4390" name="Check Box 2342" hidden="1">
              <a:extLst>
                <a:ext uri="{63B3BB69-23CF-44E3-9099-C40C66FF867C}">
                  <a14:compatExt spid="_x0000_s4390"/>
                </a:ext>
                <a:ext uri="{FF2B5EF4-FFF2-40B4-BE49-F238E27FC236}">
                  <a16:creationId xmlns:a16="http://schemas.microsoft.com/office/drawing/2014/main" id="{00000000-0008-0000-0900-000026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755</xdr:row>
          <xdr:rowOff>0</xdr:rowOff>
        </xdr:from>
        <xdr:to>
          <xdr:col>0</xdr:col>
          <xdr:colOff>9525</xdr:colOff>
          <xdr:row>756</xdr:row>
          <xdr:rowOff>104775</xdr:rowOff>
        </xdr:to>
        <xdr:sp macro="" textlink="">
          <xdr:nvSpPr>
            <xdr:cNvPr id="4391" name="Check Box 2343" hidden="1">
              <a:extLst>
                <a:ext uri="{63B3BB69-23CF-44E3-9099-C40C66FF867C}">
                  <a14:compatExt spid="_x0000_s4391"/>
                </a:ext>
                <a:ext uri="{FF2B5EF4-FFF2-40B4-BE49-F238E27FC236}">
                  <a16:creationId xmlns:a16="http://schemas.microsoft.com/office/drawing/2014/main" id="{00000000-0008-0000-0900-000027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757</xdr:row>
          <xdr:rowOff>0</xdr:rowOff>
        </xdr:from>
        <xdr:to>
          <xdr:col>0</xdr:col>
          <xdr:colOff>9525</xdr:colOff>
          <xdr:row>758</xdr:row>
          <xdr:rowOff>104775</xdr:rowOff>
        </xdr:to>
        <xdr:sp macro="" textlink="">
          <xdr:nvSpPr>
            <xdr:cNvPr id="4392" name="Check Box 2344" hidden="1">
              <a:extLst>
                <a:ext uri="{63B3BB69-23CF-44E3-9099-C40C66FF867C}">
                  <a14:compatExt spid="_x0000_s4392"/>
                </a:ext>
                <a:ext uri="{FF2B5EF4-FFF2-40B4-BE49-F238E27FC236}">
                  <a16:creationId xmlns:a16="http://schemas.microsoft.com/office/drawing/2014/main" id="{00000000-0008-0000-0900-000028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757</xdr:row>
          <xdr:rowOff>0</xdr:rowOff>
        </xdr:from>
        <xdr:to>
          <xdr:col>0</xdr:col>
          <xdr:colOff>9525</xdr:colOff>
          <xdr:row>758</xdr:row>
          <xdr:rowOff>104775</xdr:rowOff>
        </xdr:to>
        <xdr:sp macro="" textlink="">
          <xdr:nvSpPr>
            <xdr:cNvPr id="4393" name="Check Box 2345" hidden="1">
              <a:extLst>
                <a:ext uri="{63B3BB69-23CF-44E3-9099-C40C66FF867C}">
                  <a14:compatExt spid="_x0000_s4393"/>
                </a:ext>
                <a:ext uri="{FF2B5EF4-FFF2-40B4-BE49-F238E27FC236}">
                  <a16:creationId xmlns:a16="http://schemas.microsoft.com/office/drawing/2014/main" id="{00000000-0008-0000-0900-000029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757</xdr:row>
          <xdr:rowOff>0</xdr:rowOff>
        </xdr:from>
        <xdr:to>
          <xdr:col>0</xdr:col>
          <xdr:colOff>9525</xdr:colOff>
          <xdr:row>758</xdr:row>
          <xdr:rowOff>104775</xdr:rowOff>
        </xdr:to>
        <xdr:sp macro="" textlink="">
          <xdr:nvSpPr>
            <xdr:cNvPr id="4394" name="Check Box 2346" hidden="1">
              <a:extLst>
                <a:ext uri="{63B3BB69-23CF-44E3-9099-C40C66FF867C}">
                  <a14:compatExt spid="_x0000_s4394"/>
                </a:ext>
                <a:ext uri="{FF2B5EF4-FFF2-40B4-BE49-F238E27FC236}">
                  <a16:creationId xmlns:a16="http://schemas.microsoft.com/office/drawing/2014/main" id="{00000000-0008-0000-0900-00002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757</xdr:row>
          <xdr:rowOff>0</xdr:rowOff>
        </xdr:from>
        <xdr:to>
          <xdr:col>0</xdr:col>
          <xdr:colOff>9525</xdr:colOff>
          <xdr:row>758</xdr:row>
          <xdr:rowOff>104775</xdr:rowOff>
        </xdr:to>
        <xdr:sp macro="" textlink="">
          <xdr:nvSpPr>
            <xdr:cNvPr id="4395" name="Check Box 2347" hidden="1">
              <a:extLst>
                <a:ext uri="{63B3BB69-23CF-44E3-9099-C40C66FF867C}">
                  <a14:compatExt spid="_x0000_s4395"/>
                </a:ext>
                <a:ext uri="{FF2B5EF4-FFF2-40B4-BE49-F238E27FC236}">
                  <a16:creationId xmlns:a16="http://schemas.microsoft.com/office/drawing/2014/main" id="{00000000-0008-0000-0900-00002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758</xdr:row>
          <xdr:rowOff>0</xdr:rowOff>
        </xdr:from>
        <xdr:to>
          <xdr:col>0</xdr:col>
          <xdr:colOff>9525</xdr:colOff>
          <xdr:row>759</xdr:row>
          <xdr:rowOff>104775</xdr:rowOff>
        </xdr:to>
        <xdr:sp macro="" textlink="">
          <xdr:nvSpPr>
            <xdr:cNvPr id="4396" name="Check Box 2348" hidden="1">
              <a:extLst>
                <a:ext uri="{63B3BB69-23CF-44E3-9099-C40C66FF867C}">
                  <a14:compatExt spid="_x0000_s4396"/>
                </a:ext>
                <a:ext uri="{FF2B5EF4-FFF2-40B4-BE49-F238E27FC236}">
                  <a16:creationId xmlns:a16="http://schemas.microsoft.com/office/drawing/2014/main" id="{00000000-0008-0000-0900-00002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758</xdr:row>
          <xdr:rowOff>0</xdr:rowOff>
        </xdr:from>
        <xdr:to>
          <xdr:col>0</xdr:col>
          <xdr:colOff>9525</xdr:colOff>
          <xdr:row>759</xdr:row>
          <xdr:rowOff>104775</xdr:rowOff>
        </xdr:to>
        <xdr:sp macro="" textlink="">
          <xdr:nvSpPr>
            <xdr:cNvPr id="4397" name="Check Box 2349" hidden="1">
              <a:extLst>
                <a:ext uri="{63B3BB69-23CF-44E3-9099-C40C66FF867C}">
                  <a14:compatExt spid="_x0000_s4397"/>
                </a:ext>
                <a:ext uri="{FF2B5EF4-FFF2-40B4-BE49-F238E27FC236}">
                  <a16:creationId xmlns:a16="http://schemas.microsoft.com/office/drawing/2014/main" id="{00000000-0008-0000-0900-00002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760</xdr:row>
          <xdr:rowOff>0</xdr:rowOff>
        </xdr:from>
        <xdr:to>
          <xdr:col>0</xdr:col>
          <xdr:colOff>9525</xdr:colOff>
          <xdr:row>761</xdr:row>
          <xdr:rowOff>104775</xdr:rowOff>
        </xdr:to>
        <xdr:sp macro="" textlink="">
          <xdr:nvSpPr>
            <xdr:cNvPr id="4398" name="Check Box 2350" hidden="1">
              <a:extLst>
                <a:ext uri="{63B3BB69-23CF-44E3-9099-C40C66FF867C}">
                  <a14:compatExt spid="_x0000_s4398"/>
                </a:ext>
                <a:ext uri="{FF2B5EF4-FFF2-40B4-BE49-F238E27FC236}">
                  <a16:creationId xmlns:a16="http://schemas.microsoft.com/office/drawing/2014/main" id="{00000000-0008-0000-0900-00002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760</xdr:row>
          <xdr:rowOff>0</xdr:rowOff>
        </xdr:from>
        <xdr:to>
          <xdr:col>0</xdr:col>
          <xdr:colOff>9525</xdr:colOff>
          <xdr:row>761</xdr:row>
          <xdr:rowOff>104775</xdr:rowOff>
        </xdr:to>
        <xdr:sp macro="" textlink="">
          <xdr:nvSpPr>
            <xdr:cNvPr id="4399" name="Check Box 2351" hidden="1">
              <a:extLst>
                <a:ext uri="{63B3BB69-23CF-44E3-9099-C40C66FF867C}">
                  <a14:compatExt spid="_x0000_s4399"/>
                </a:ext>
                <a:ext uri="{FF2B5EF4-FFF2-40B4-BE49-F238E27FC236}">
                  <a16:creationId xmlns:a16="http://schemas.microsoft.com/office/drawing/2014/main" id="{00000000-0008-0000-0900-00002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760</xdr:row>
          <xdr:rowOff>0</xdr:rowOff>
        </xdr:from>
        <xdr:to>
          <xdr:col>0</xdr:col>
          <xdr:colOff>9525</xdr:colOff>
          <xdr:row>761</xdr:row>
          <xdr:rowOff>104775</xdr:rowOff>
        </xdr:to>
        <xdr:sp macro="" textlink="">
          <xdr:nvSpPr>
            <xdr:cNvPr id="4400" name="Check Box 2352" hidden="1">
              <a:extLst>
                <a:ext uri="{63B3BB69-23CF-44E3-9099-C40C66FF867C}">
                  <a14:compatExt spid="_x0000_s4400"/>
                </a:ext>
                <a:ext uri="{FF2B5EF4-FFF2-40B4-BE49-F238E27FC236}">
                  <a16:creationId xmlns:a16="http://schemas.microsoft.com/office/drawing/2014/main" id="{00000000-0008-0000-0900-000030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760</xdr:row>
          <xdr:rowOff>0</xdr:rowOff>
        </xdr:from>
        <xdr:to>
          <xdr:col>0</xdr:col>
          <xdr:colOff>9525</xdr:colOff>
          <xdr:row>761</xdr:row>
          <xdr:rowOff>104775</xdr:rowOff>
        </xdr:to>
        <xdr:sp macro="" textlink="">
          <xdr:nvSpPr>
            <xdr:cNvPr id="4401" name="Check Box 2353" hidden="1">
              <a:extLst>
                <a:ext uri="{63B3BB69-23CF-44E3-9099-C40C66FF867C}">
                  <a14:compatExt spid="_x0000_s4401"/>
                </a:ext>
                <a:ext uri="{FF2B5EF4-FFF2-40B4-BE49-F238E27FC236}">
                  <a16:creationId xmlns:a16="http://schemas.microsoft.com/office/drawing/2014/main" id="{00000000-0008-0000-0900-000031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761</xdr:row>
          <xdr:rowOff>0</xdr:rowOff>
        </xdr:from>
        <xdr:to>
          <xdr:col>0</xdr:col>
          <xdr:colOff>9525</xdr:colOff>
          <xdr:row>762</xdr:row>
          <xdr:rowOff>104775</xdr:rowOff>
        </xdr:to>
        <xdr:sp macro="" textlink="">
          <xdr:nvSpPr>
            <xdr:cNvPr id="4402" name="Check Box 2354" hidden="1">
              <a:extLst>
                <a:ext uri="{63B3BB69-23CF-44E3-9099-C40C66FF867C}">
                  <a14:compatExt spid="_x0000_s4402"/>
                </a:ext>
                <a:ext uri="{FF2B5EF4-FFF2-40B4-BE49-F238E27FC236}">
                  <a16:creationId xmlns:a16="http://schemas.microsoft.com/office/drawing/2014/main" id="{00000000-0008-0000-0900-000032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761</xdr:row>
          <xdr:rowOff>0</xdr:rowOff>
        </xdr:from>
        <xdr:to>
          <xdr:col>0</xdr:col>
          <xdr:colOff>9525</xdr:colOff>
          <xdr:row>762</xdr:row>
          <xdr:rowOff>104775</xdr:rowOff>
        </xdr:to>
        <xdr:sp macro="" textlink="">
          <xdr:nvSpPr>
            <xdr:cNvPr id="4403" name="Check Box 2355" hidden="1">
              <a:extLst>
                <a:ext uri="{63B3BB69-23CF-44E3-9099-C40C66FF867C}">
                  <a14:compatExt spid="_x0000_s4403"/>
                </a:ext>
                <a:ext uri="{FF2B5EF4-FFF2-40B4-BE49-F238E27FC236}">
                  <a16:creationId xmlns:a16="http://schemas.microsoft.com/office/drawing/2014/main" id="{00000000-0008-0000-0900-000033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763</xdr:row>
          <xdr:rowOff>0</xdr:rowOff>
        </xdr:from>
        <xdr:to>
          <xdr:col>0</xdr:col>
          <xdr:colOff>9525</xdr:colOff>
          <xdr:row>764</xdr:row>
          <xdr:rowOff>104775</xdr:rowOff>
        </xdr:to>
        <xdr:sp macro="" textlink="">
          <xdr:nvSpPr>
            <xdr:cNvPr id="4404" name="Check Box 2356" hidden="1">
              <a:extLst>
                <a:ext uri="{63B3BB69-23CF-44E3-9099-C40C66FF867C}">
                  <a14:compatExt spid="_x0000_s4404"/>
                </a:ext>
                <a:ext uri="{FF2B5EF4-FFF2-40B4-BE49-F238E27FC236}">
                  <a16:creationId xmlns:a16="http://schemas.microsoft.com/office/drawing/2014/main" id="{00000000-0008-0000-0900-000034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763</xdr:row>
          <xdr:rowOff>0</xdr:rowOff>
        </xdr:from>
        <xdr:to>
          <xdr:col>0</xdr:col>
          <xdr:colOff>9525</xdr:colOff>
          <xdr:row>764</xdr:row>
          <xdr:rowOff>104775</xdr:rowOff>
        </xdr:to>
        <xdr:sp macro="" textlink="">
          <xdr:nvSpPr>
            <xdr:cNvPr id="4405" name="Check Box 2357" hidden="1">
              <a:extLst>
                <a:ext uri="{63B3BB69-23CF-44E3-9099-C40C66FF867C}">
                  <a14:compatExt spid="_x0000_s4405"/>
                </a:ext>
                <a:ext uri="{FF2B5EF4-FFF2-40B4-BE49-F238E27FC236}">
                  <a16:creationId xmlns:a16="http://schemas.microsoft.com/office/drawing/2014/main" id="{00000000-0008-0000-0900-000035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763</xdr:row>
          <xdr:rowOff>0</xdr:rowOff>
        </xdr:from>
        <xdr:to>
          <xdr:col>0</xdr:col>
          <xdr:colOff>9525</xdr:colOff>
          <xdr:row>764</xdr:row>
          <xdr:rowOff>104775</xdr:rowOff>
        </xdr:to>
        <xdr:sp macro="" textlink="">
          <xdr:nvSpPr>
            <xdr:cNvPr id="4406" name="Check Box 2358" hidden="1">
              <a:extLst>
                <a:ext uri="{63B3BB69-23CF-44E3-9099-C40C66FF867C}">
                  <a14:compatExt spid="_x0000_s4406"/>
                </a:ext>
                <a:ext uri="{FF2B5EF4-FFF2-40B4-BE49-F238E27FC236}">
                  <a16:creationId xmlns:a16="http://schemas.microsoft.com/office/drawing/2014/main" id="{00000000-0008-0000-0900-000036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763</xdr:row>
          <xdr:rowOff>0</xdr:rowOff>
        </xdr:from>
        <xdr:to>
          <xdr:col>0</xdr:col>
          <xdr:colOff>9525</xdr:colOff>
          <xdr:row>764</xdr:row>
          <xdr:rowOff>104775</xdr:rowOff>
        </xdr:to>
        <xdr:sp macro="" textlink="">
          <xdr:nvSpPr>
            <xdr:cNvPr id="4407" name="Check Box 2359" hidden="1">
              <a:extLst>
                <a:ext uri="{63B3BB69-23CF-44E3-9099-C40C66FF867C}">
                  <a14:compatExt spid="_x0000_s4407"/>
                </a:ext>
                <a:ext uri="{FF2B5EF4-FFF2-40B4-BE49-F238E27FC236}">
                  <a16:creationId xmlns:a16="http://schemas.microsoft.com/office/drawing/2014/main" id="{00000000-0008-0000-0900-000037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764</xdr:row>
          <xdr:rowOff>0</xdr:rowOff>
        </xdr:from>
        <xdr:to>
          <xdr:col>0</xdr:col>
          <xdr:colOff>9525</xdr:colOff>
          <xdr:row>765</xdr:row>
          <xdr:rowOff>104775</xdr:rowOff>
        </xdr:to>
        <xdr:sp macro="" textlink="">
          <xdr:nvSpPr>
            <xdr:cNvPr id="4408" name="Check Box 2360" hidden="1">
              <a:extLst>
                <a:ext uri="{63B3BB69-23CF-44E3-9099-C40C66FF867C}">
                  <a14:compatExt spid="_x0000_s4408"/>
                </a:ext>
                <a:ext uri="{FF2B5EF4-FFF2-40B4-BE49-F238E27FC236}">
                  <a16:creationId xmlns:a16="http://schemas.microsoft.com/office/drawing/2014/main" id="{00000000-0008-0000-0900-000038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764</xdr:row>
          <xdr:rowOff>0</xdr:rowOff>
        </xdr:from>
        <xdr:to>
          <xdr:col>0</xdr:col>
          <xdr:colOff>9525</xdr:colOff>
          <xdr:row>765</xdr:row>
          <xdr:rowOff>104775</xdr:rowOff>
        </xdr:to>
        <xdr:sp macro="" textlink="">
          <xdr:nvSpPr>
            <xdr:cNvPr id="4409" name="Check Box 2361" hidden="1">
              <a:extLst>
                <a:ext uri="{63B3BB69-23CF-44E3-9099-C40C66FF867C}">
                  <a14:compatExt spid="_x0000_s4409"/>
                </a:ext>
                <a:ext uri="{FF2B5EF4-FFF2-40B4-BE49-F238E27FC236}">
                  <a16:creationId xmlns:a16="http://schemas.microsoft.com/office/drawing/2014/main" id="{00000000-0008-0000-0900-000039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766</xdr:row>
          <xdr:rowOff>0</xdr:rowOff>
        </xdr:from>
        <xdr:to>
          <xdr:col>0</xdr:col>
          <xdr:colOff>9525</xdr:colOff>
          <xdr:row>767</xdr:row>
          <xdr:rowOff>104775</xdr:rowOff>
        </xdr:to>
        <xdr:sp macro="" textlink="">
          <xdr:nvSpPr>
            <xdr:cNvPr id="4410" name="Check Box 2362" hidden="1">
              <a:extLst>
                <a:ext uri="{63B3BB69-23CF-44E3-9099-C40C66FF867C}">
                  <a14:compatExt spid="_x0000_s4410"/>
                </a:ext>
                <a:ext uri="{FF2B5EF4-FFF2-40B4-BE49-F238E27FC236}">
                  <a16:creationId xmlns:a16="http://schemas.microsoft.com/office/drawing/2014/main" id="{00000000-0008-0000-0900-00003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766</xdr:row>
          <xdr:rowOff>0</xdr:rowOff>
        </xdr:from>
        <xdr:to>
          <xdr:col>0</xdr:col>
          <xdr:colOff>9525</xdr:colOff>
          <xdr:row>767</xdr:row>
          <xdr:rowOff>104775</xdr:rowOff>
        </xdr:to>
        <xdr:sp macro="" textlink="">
          <xdr:nvSpPr>
            <xdr:cNvPr id="4411" name="Check Box 2363" hidden="1">
              <a:extLst>
                <a:ext uri="{63B3BB69-23CF-44E3-9099-C40C66FF867C}">
                  <a14:compatExt spid="_x0000_s4411"/>
                </a:ext>
                <a:ext uri="{FF2B5EF4-FFF2-40B4-BE49-F238E27FC236}">
                  <a16:creationId xmlns:a16="http://schemas.microsoft.com/office/drawing/2014/main" id="{00000000-0008-0000-0900-00003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766</xdr:row>
          <xdr:rowOff>0</xdr:rowOff>
        </xdr:from>
        <xdr:to>
          <xdr:col>0</xdr:col>
          <xdr:colOff>9525</xdr:colOff>
          <xdr:row>767</xdr:row>
          <xdr:rowOff>104775</xdr:rowOff>
        </xdr:to>
        <xdr:sp macro="" textlink="">
          <xdr:nvSpPr>
            <xdr:cNvPr id="4412" name="Check Box 2364" hidden="1">
              <a:extLst>
                <a:ext uri="{63B3BB69-23CF-44E3-9099-C40C66FF867C}">
                  <a14:compatExt spid="_x0000_s4412"/>
                </a:ext>
                <a:ext uri="{FF2B5EF4-FFF2-40B4-BE49-F238E27FC236}">
                  <a16:creationId xmlns:a16="http://schemas.microsoft.com/office/drawing/2014/main" id="{00000000-0008-0000-0900-00003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766</xdr:row>
          <xdr:rowOff>0</xdr:rowOff>
        </xdr:from>
        <xdr:to>
          <xdr:col>0</xdr:col>
          <xdr:colOff>9525</xdr:colOff>
          <xdr:row>767</xdr:row>
          <xdr:rowOff>104775</xdr:rowOff>
        </xdr:to>
        <xdr:sp macro="" textlink="">
          <xdr:nvSpPr>
            <xdr:cNvPr id="4413" name="Check Box 2365" hidden="1">
              <a:extLst>
                <a:ext uri="{63B3BB69-23CF-44E3-9099-C40C66FF867C}">
                  <a14:compatExt spid="_x0000_s4413"/>
                </a:ext>
                <a:ext uri="{FF2B5EF4-FFF2-40B4-BE49-F238E27FC236}">
                  <a16:creationId xmlns:a16="http://schemas.microsoft.com/office/drawing/2014/main" id="{00000000-0008-0000-0900-00003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767</xdr:row>
          <xdr:rowOff>0</xdr:rowOff>
        </xdr:from>
        <xdr:to>
          <xdr:col>0</xdr:col>
          <xdr:colOff>9525</xdr:colOff>
          <xdr:row>768</xdr:row>
          <xdr:rowOff>104775</xdr:rowOff>
        </xdr:to>
        <xdr:sp macro="" textlink="">
          <xdr:nvSpPr>
            <xdr:cNvPr id="4414" name="Check Box 2366" hidden="1">
              <a:extLst>
                <a:ext uri="{63B3BB69-23CF-44E3-9099-C40C66FF867C}">
                  <a14:compatExt spid="_x0000_s4414"/>
                </a:ext>
                <a:ext uri="{FF2B5EF4-FFF2-40B4-BE49-F238E27FC236}">
                  <a16:creationId xmlns:a16="http://schemas.microsoft.com/office/drawing/2014/main" id="{00000000-0008-0000-0900-00003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767</xdr:row>
          <xdr:rowOff>0</xdr:rowOff>
        </xdr:from>
        <xdr:to>
          <xdr:col>0</xdr:col>
          <xdr:colOff>9525</xdr:colOff>
          <xdr:row>768</xdr:row>
          <xdr:rowOff>104775</xdr:rowOff>
        </xdr:to>
        <xdr:sp macro="" textlink="">
          <xdr:nvSpPr>
            <xdr:cNvPr id="4415" name="Check Box 2367" hidden="1">
              <a:extLst>
                <a:ext uri="{63B3BB69-23CF-44E3-9099-C40C66FF867C}">
                  <a14:compatExt spid="_x0000_s4415"/>
                </a:ext>
                <a:ext uri="{FF2B5EF4-FFF2-40B4-BE49-F238E27FC236}">
                  <a16:creationId xmlns:a16="http://schemas.microsoft.com/office/drawing/2014/main" id="{00000000-0008-0000-0900-00003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769</xdr:row>
          <xdr:rowOff>0</xdr:rowOff>
        </xdr:from>
        <xdr:to>
          <xdr:col>0</xdr:col>
          <xdr:colOff>9525</xdr:colOff>
          <xdr:row>770</xdr:row>
          <xdr:rowOff>104775</xdr:rowOff>
        </xdr:to>
        <xdr:sp macro="" textlink="">
          <xdr:nvSpPr>
            <xdr:cNvPr id="4416" name="Check Box 2368" hidden="1">
              <a:extLst>
                <a:ext uri="{63B3BB69-23CF-44E3-9099-C40C66FF867C}">
                  <a14:compatExt spid="_x0000_s4416"/>
                </a:ext>
                <a:ext uri="{FF2B5EF4-FFF2-40B4-BE49-F238E27FC236}">
                  <a16:creationId xmlns:a16="http://schemas.microsoft.com/office/drawing/2014/main" id="{00000000-0008-0000-0900-000040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769</xdr:row>
          <xdr:rowOff>0</xdr:rowOff>
        </xdr:from>
        <xdr:to>
          <xdr:col>0</xdr:col>
          <xdr:colOff>9525</xdr:colOff>
          <xdr:row>770</xdr:row>
          <xdr:rowOff>104775</xdr:rowOff>
        </xdr:to>
        <xdr:sp macro="" textlink="">
          <xdr:nvSpPr>
            <xdr:cNvPr id="4417" name="Check Box 2369" hidden="1">
              <a:extLst>
                <a:ext uri="{63B3BB69-23CF-44E3-9099-C40C66FF867C}">
                  <a14:compatExt spid="_x0000_s4417"/>
                </a:ext>
                <a:ext uri="{FF2B5EF4-FFF2-40B4-BE49-F238E27FC236}">
                  <a16:creationId xmlns:a16="http://schemas.microsoft.com/office/drawing/2014/main" id="{00000000-0008-0000-0900-000041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769</xdr:row>
          <xdr:rowOff>0</xdr:rowOff>
        </xdr:from>
        <xdr:to>
          <xdr:col>0</xdr:col>
          <xdr:colOff>9525</xdr:colOff>
          <xdr:row>770</xdr:row>
          <xdr:rowOff>104775</xdr:rowOff>
        </xdr:to>
        <xdr:sp macro="" textlink="">
          <xdr:nvSpPr>
            <xdr:cNvPr id="4418" name="Check Box 2370" hidden="1">
              <a:extLst>
                <a:ext uri="{63B3BB69-23CF-44E3-9099-C40C66FF867C}">
                  <a14:compatExt spid="_x0000_s4418"/>
                </a:ext>
                <a:ext uri="{FF2B5EF4-FFF2-40B4-BE49-F238E27FC236}">
                  <a16:creationId xmlns:a16="http://schemas.microsoft.com/office/drawing/2014/main" id="{00000000-0008-0000-0900-000042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769</xdr:row>
          <xdr:rowOff>0</xdr:rowOff>
        </xdr:from>
        <xdr:to>
          <xdr:col>0</xdr:col>
          <xdr:colOff>9525</xdr:colOff>
          <xdr:row>770</xdr:row>
          <xdr:rowOff>104775</xdr:rowOff>
        </xdr:to>
        <xdr:sp macro="" textlink="">
          <xdr:nvSpPr>
            <xdr:cNvPr id="4419" name="Check Box 2371" hidden="1">
              <a:extLst>
                <a:ext uri="{63B3BB69-23CF-44E3-9099-C40C66FF867C}">
                  <a14:compatExt spid="_x0000_s4419"/>
                </a:ext>
                <a:ext uri="{FF2B5EF4-FFF2-40B4-BE49-F238E27FC236}">
                  <a16:creationId xmlns:a16="http://schemas.microsoft.com/office/drawing/2014/main" id="{00000000-0008-0000-0900-000043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770</xdr:row>
          <xdr:rowOff>0</xdr:rowOff>
        </xdr:from>
        <xdr:to>
          <xdr:col>0</xdr:col>
          <xdr:colOff>9525</xdr:colOff>
          <xdr:row>771</xdr:row>
          <xdr:rowOff>104775</xdr:rowOff>
        </xdr:to>
        <xdr:sp macro="" textlink="">
          <xdr:nvSpPr>
            <xdr:cNvPr id="4420" name="Check Box 2372" hidden="1">
              <a:extLst>
                <a:ext uri="{63B3BB69-23CF-44E3-9099-C40C66FF867C}">
                  <a14:compatExt spid="_x0000_s4420"/>
                </a:ext>
                <a:ext uri="{FF2B5EF4-FFF2-40B4-BE49-F238E27FC236}">
                  <a16:creationId xmlns:a16="http://schemas.microsoft.com/office/drawing/2014/main" id="{00000000-0008-0000-0900-000044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770</xdr:row>
          <xdr:rowOff>0</xdr:rowOff>
        </xdr:from>
        <xdr:to>
          <xdr:col>0</xdr:col>
          <xdr:colOff>9525</xdr:colOff>
          <xdr:row>771</xdr:row>
          <xdr:rowOff>104775</xdr:rowOff>
        </xdr:to>
        <xdr:sp macro="" textlink="">
          <xdr:nvSpPr>
            <xdr:cNvPr id="4421" name="Check Box 2373" hidden="1">
              <a:extLst>
                <a:ext uri="{63B3BB69-23CF-44E3-9099-C40C66FF867C}">
                  <a14:compatExt spid="_x0000_s4421"/>
                </a:ext>
                <a:ext uri="{FF2B5EF4-FFF2-40B4-BE49-F238E27FC236}">
                  <a16:creationId xmlns:a16="http://schemas.microsoft.com/office/drawing/2014/main" id="{00000000-0008-0000-0900-000045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772</xdr:row>
          <xdr:rowOff>0</xdr:rowOff>
        </xdr:from>
        <xdr:to>
          <xdr:col>0</xdr:col>
          <xdr:colOff>9525</xdr:colOff>
          <xdr:row>773</xdr:row>
          <xdr:rowOff>104775</xdr:rowOff>
        </xdr:to>
        <xdr:sp macro="" textlink="">
          <xdr:nvSpPr>
            <xdr:cNvPr id="4422" name="Check Box 2374" hidden="1">
              <a:extLst>
                <a:ext uri="{63B3BB69-23CF-44E3-9099-C40C66FF867C}">
                  <a14:compatExt spid="_x0000_s4422"/>
                </a:ext>
                <a:ext uri="{FF2B5EF4-FFF2-40B4-BE49-F238E27FC236}">
                  <a16:creationId xmlns:a16="http://schemas.microsoft.com/office/drawing/2014/main" id="{00000000-0008-0000-0900-000046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772</xdr:row>
          <xdr:rowOff>0</xdr:rowOff>
        </xdr:from>
        <xdr:to>
          <xdr:col>0</xdr:col>
          <xdr:colOff>9525</xdr:colOff>
          <xdr:row>773</xdr:row>
          <xdr:rowOff>104775</xdr:rowOff>
        </xdr:to>
        <xdr:sp macro="" textlink="">
          <xdr:nvSpPr>
            <xdr:cNvPr id="4423" name="Check Box 2375" hidden="1">
              <a:extLst>
                <a:ext uri="{63B3BB69-23CF-44E3-9099-C40C66FF867C}">
                  <a14:compatExt spid="_x0000_s4423"/>
                </a:ext>
                <a:ext uri="{FF2B5EF4-FFF2-40B4-BE49-F238E27FC236}">
                  <a16:creationId xmlns:a16="http://schemas.microsoft.com/office/drawing/2014/main" id="{00000000-0008-0000-0900-000047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772</xdr:row>
          <xdr:rowOff>0</xdr:rowOff>
        </xdr:from>
        <xdr:to>
          <xdr:col>0</xdr:col>
          <xdr:colOff>9525</xdr:colOff>
          <xdr:row>773</xdr:row>
          <xdr:rowOff>104775</xdr:rowOff>
        </xdr:to>
        <xdr:sp macro="" textlink="">
          <xdr:nvSpPr>
            <xdr:cNvPr id="4424" name="Check Box 2376" hidden="1">
              <a:extLst>
                <a:ext uri="{63B3BB69-23CF-44E3-9099-C40C66FF867C}">
                  <a14:compatExt spid="_x0000_s4424"/>
                </a:ext>
                <a:ext uri="{FF2B5EF4-FFF2-40B4-BE49-F238E27FC236}">
                  <a16:creationId xmlns:a16="http://schemas.microsoft.com/office/drawing/2014/main" id="{00000000-0008-0000-0900-000048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772</xdr:row>
          <xdr:rowOff>0</xdr:rowOff>
        </xdr:from>
        <xdr:to>
          <xdr:col>0</xdr:col>
          <xdr:colOff>9525</xdr:colOff>
          <xdr:row>773</xdr:row>
          <xdr:rowOff>104775</xdr:rowOff>
        </xdr:to>
        <xdr:sp macro="" textlink="">
          <xdr:nvSpPr>
            <xdr:cNvPr id="4425" name="Check Box 2377" hidden="1">
              <a:extLst>
                <a:ext uri="{63B3BB69-23CF-44E3-9099-C40C66FF867C}">
                  <a14:compatExt spid="_x0000_s4425"/>
                </a:ext>
                <a:ext uri="{FF2B5EF4-FFF2-40B4-BE49-F238E27FC236}">
                  <a16:creationId xmlns:a16="http://schemas.microsoft.com/office/drawing/2014/main" id="{00000000-0008-0000-0900-000049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773</xdr:row>
          <xdr:rowOff>0</xdr:rowOff>
        </xdr:from>
        <xdr:to>
          <xdr:col>0</xdr:col>
          <xdr:colOff>9525</xdr:colOff>
          <xdr:row>774</xdr:row>
          <xdr:rowOff>104775</xdr:rowOff>
        </xdr:to>
        <xdr:sp macro="" textlink="">
          <xdr:nvSpPr>
            <xdr:cNvPr id="4426" name="Check Box 2378" hidden="1">
              <a:extLst>
                <a:ext uri="{63B3BB69-23CF-44E3-9099-C40C66FF867C}">
                  <a14:compatExt spid="_x0000_s4426"/>
                </a:ext>
                <a:ext uri="{FF2B5EF4-FFF2-40B4-BE49-F238E27FC236}">
                  <a16:creationId xmlns:a16="http://schemas.microsoft.com/office/drawing/2014/main" id="{00000000-0008-0000-0900-00004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773</xdr:row>
          <xdr:rowOff>0</xdr:rowOff>
        </xdr:from>
        <xdr:to>
          <xdr:col>0</xdr:col>
          <xdr:colOff>9525</xdr:colOff>
          <xdr:row>774</xdr:row>
          <xdr:rowOff>104775</xdr:rowOff>
        </xdr:to>
        <xdr:sp macro="" textlink="">
          <xdr:nvSpPr>
            <xdr:cNvPr id="4427" name="Check Box 2379" hidden="1">
              <a:extLst>
                <a:ext uri="{63B3BB69-23CF-44E3-9099-C40C66FF867C}">
                  <a14:compatExt spid="_x0000_s4427"/>
                </a:ext>
                <a:ext uri="{FF2B5EF4-FFF2-40B4-BE49-F238E27FC236}">
                  <a16:creationId xmlns:a16="http://schemas.microsoft.com/office/drawing/2014/main" id="{00000000-0008-0000-0900-00004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775</xdr:row>
          <xdr:rowOff>0</xdr:rowOff>
        </xdr:from>
        <xdr:to>
          <xdr:col>0</xdr:col>
          <xdr:colOff>9525</xdr:colOff>
          <xdr:row>776</xdr:row>
          <xdr:rowOff>104775</xdr:rowOff>
        </xdr:to>
        <xdr:sp macro="" textlink="">
          <xdr:nvSpPr>
            <xdr:cNvPr id="4428" name="Check Box 2380" hidden="1">
              <a:extLst>
                <a:ext uri="{63B3BB69-23CF-44E3-9099-C40C66FF867C}">
                  <a14:compatExt spid="_x0000_s4428"/>
                </a:ext>
                <a:ext uri="{FF2B5EF4-FFF2-40B4-BE49-F238E27FC236}">
                  <a16:creationId xmlns:a16="http://schemas.microsoft.com/office/drawing/2014/main" id="{00000000-0008-0000-0900-00004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775</xdr:row>
          <xdr:rowOff>0</xdr:rowOff>
        </xdr:from>
        <xdr:to>
          <xdr:col>0</xdr:col>
          <xdr:colOff>9525</xdr:colOff>
          <xdr:row>776</xdr:row>
          <xdr:rowOff>104775</xdr:rowOff>
        </xdr:to>
        <xdr:sp macro="" textlink="">
          <xdr:nvSpPr>
            <xdr:cNvPr id="4429" name="Check Box 2381" hidden="1">
              <a:extLst>
                <a:ext uri="{63B3BB69-23CF-44E3-9099-C40C66FF867C}">
                  <a14:compatExt spid="_x0000_s4429"/>
                </a:ext>
                <a:ext uri="{FF2B5EF4-FFF2-40B4-BE49-F238E27FC236}">
                  <a16:creationId xmlns:a16="http://schemas.microsoft.com/office/drawing/2014/main" id="{00000000-0008-0000-0900-00004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775</xdr:row>
          <xdr:rowOff>0</xdr:rowOff>
        </xdr:from>
        <xdr:to>
          <xdr:col>0</xdr:col>
          <xdr:colOff>9525</xdr:colOff>
          <xdr:row>776</xdr:row>
          <xdr:rowOff>104775</xdr:rowOff>
        </xdr:to>
        <xdr:sp macro="" textlink="">
          <xdr:nvSpPr>
            <xdr:cNvPr id="4430" name="Check Box 2382" hidden="1">
              <a:extLst>
                <a:ext uri="{63B3BB69-23CF-44E3-9099-C40C66FF867C}">
                  <a14:compatExt spid="_x0000_s4430"/>
                </a:ext>
                <a:ext uri="{FF2B5EF4-FFF2-40B4-BE49-F238E27FC236}">
                  <a16:creationId xmlns:a16="http://schemas.microsoft.com/office/drawing/2014/main" id="{00000000-0008-0000-0900-00004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775</xdr:row>
          <xdr:rowOff>0</xdr:rowOff>
        </xdr:from>
        <xdr:to>
          <xdr:col>0</xdr:col>
          <xdr:colOff>9525</xdr:colOff>
          <xdr:row>776</xdr:row>
          <xdr:rowOff>104775</xdr:rowOff>
        </xdr:to>
        <xdr:sp macro="" textlink="">
          <xdr:nvSpPr>
            <xdr:cNvPr id="4431" name="Check Box 2383" hidden="1">
              <a:extLst>
                <a:ext uri="{63B3BB69-23CF-44E3-9099-C40C66FF867C}">
                  <a14:compatExt spid="_x0000_s4431"/>
                </a:ext>
                <a:ext uri="{FF2B5EF4-FFF2-40B4-BE49-F238E27FC236}">
                  <a16:creationId xmlns:a16="http://schemas.microsoft.com/office/drawing/2014/main" id="{00000000-0008-0000-0900-00004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776</xdr:row>
          <xdr:rowOff>0</xdr:rowOff>
        </xdr:from>
        <xdr:to>
          <xdr:col>0</xdr:col>
          <xdr:colOff>9525</xdr:colOff>
          <xdr:row>777</xdr:row>
          <xdr:rowOff>104775</xdr:rowOff>
        </xdr:to>
        <xdr:sp macro="" textlink="">
          <xdr:nvSpPr>
            <xdr:cNvPr id="4432" name="Check Box 2384" hidden="1">
              <a:extLst>
                <a:ext uri="{63B3BB69-23CF-44E3-9099-C40C66FF867C}">
                  <a14:compatExt spid="_x0000_s4432"/>
                </a:ext>
                <a:ext uri="{FF2B5EF4-FFF2-40B4-BE49-F238E27FC236}">
                  <a16:creationId xmlns:a16="http://schemas.microsoft.com/office/drawing/2014/main" id="{00000000-0008-0000-0900-000050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776</xdr:row>
          <xdr:rowOff>0</xdr:rowOff>
        </xdr:from>
        <xdr:to>
          <xdr:col>0</xdr:col>
          <xdr:colOff>9525</xdr:colOff>
          <xdr:row>777</xdr:row>
          <xdr:rowOff>104775</xdr:rowOff>
        </xdr:to>
        <xdr:sp macro="" textlink="">
          <xdr:nvSpPr>
            <xdr:cNvPr id="4433" name="Check Box 2385" hidden="1">
              <a:extLst>
                <a:ext uri="{63B3BB69-23CF-44E3-9099-C40C66FF867C}">
                  <a14:compatExt spid="_x0000_s4433"/>
                </a:ext>
                <a:ext uri="{FF2B5EF4-FFF2-40B4-BE49-F238E27FC236}">
                  <a16:creationId xmlns:a16="http://schemas.microsoft.com/office/drawing/2014/main" id="{00000000-0008-0000-0900-000051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778</xdr:row>
          <xdr:rowOff>0</xdr:rowOff>
        </xdr:from>
        <xdr:to>
          <xdr:col>0</xdr:col>
          <xdr:colOff>9525</xdr:colOff>
          <xdr:row>779</xdr:row>
          <xdr:rowOff>104775</xdr:rowOff>
        </xdr:to>
        <xdr:sp macro="" textlink="">
          <xdr:nvSpPr>
            <xdr:cNvPr id="4434" name="Check Box 2386" hidden="1">
              <a:extLst>
                <a:ext uri="{63B3BB69-23CF-44E3-9099-C40C66FF867C}">
                  <a14:compatExt spid="_x0000_s4434"/>
                </a:ext>
                <a:ext uri="{FF2B5EF4-FFF2-40B4-BE49-F238E27FC236}">
                  <a16:creationId xmlns:a16="http://schemas.microsoft.com/office/drawing/2014/main" id="{00000000-0008-0000-0900-000052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778</xdr:row>
          <xdr:rowOff>0</xdr:rowOff>
        </xdr:from>
        <xdr:to>
          <xdr:col>0</xdr:col>
          <xdr:colOff>9525</xdr:colOff>
          <xdr:row>779</xdr:row>
          <xdr:rowOff>104775</xdr:rowOff>
        </xdr:to>
        <xdr:sp macro="" textlink="">
          <xdr:nvSpPr>
            <xdr:cNvPr id="4435" name="Check Box 2387" hidden="1">
              <a:extLst>
                <a:ext uri="{63B3BB69-23CF-44E3-9099-C40C66FF867C}">
                  <a14:compatExt spid="_x0000_s4435"/>
                </a:ext>
                <a:ext uri="{FF2B5EF4-FFF2-40B4-BE49-F238E27FC236}">
                  <a16:creationId xmlns:a16="http://schemas.microsoft.com/office/drawing/2014/main" id="{00000000-0008-0000-0900-000053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778</xdr:row>
          <xdr:rowOff>0</xdr:rowOff>
        </xdr:from>
        <xdr:to>
          <xdr:col>0</xdr:col>
          <xdr:colOff>9525</xdr:colOff>
          <xdr:row>779</xdr:row>
          <xdr:rowOff>104775</xdr:rowOff>
        </xdr:to>
        <xdr:sp macro="" textlink="">
          <xdr:nvSpPr>
            <xdr:cNvPr id="4436" name="Check Box 2388" hidden="1">
              <a:extLst>
                <a:ext uri="{63B3BB69-23CF-44E3-9099-C40C66FF867C}">
                  <a14:compatExt spid="_x0000_s4436"/>
                </a:ext>
                <a:ext uri="{FF2B5EF4-FFF2-40B4-BE49-F238E27FC236}">
                  <a16:creationId xmlns:a16="http://schemas.microsoft.com/office/drawing/2014/main" id="{00000000-0008-0000-0900-000054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778</xdr:row>
          <xdr:rowOff>0</xdr:rowOff>
        </xdr:from>
        <xdr:to>
          <xdr:col>0</xdr:col>
          <xdr:colOff>9525</xdr:colOff>
          <xdr:row>779</xdr:row>
          <xdr:rowOff>104775</xdr:rowOff>
        </xdr:to>
        <xdr:sp macro="" textlink="">
          <xdr:nvSpPr>
            <xdr:cNvPr id="4437" name="Check Box 2389" hidden="1">
              <a:extLst>
                <a:ext uri="{63B3BB69-23CF-44E3-9099-C40C66FF867C}">
                  <a14:compatExt spid="_x0000_s4437"/>
                </a:ext>
                <a:ext uri="{FF2B5EF4-FFF2-40B4-BE49-F238E27FC236}">
                  <a16:creationId xmlns:a16="http://schemas.microsoft.com/office/drawing/2014/main" id="{00000000-0008-0000-0900-000055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779</xdr:row>
          <xdr:rowOff>0</xdr:rowOff>
        </xdr:from>
        <xdr:to>
          <xdr:col>0</xdr:col>
          <xdr:colOff>9525</xdr:colOff>
          <xdr:row>780</xdr:row>
          <xdr:rowOff>104775</xdr:rowOff>
        </xdr:to>
        <xdr:sp macro="" textlink="">
          <xdr:nvSpPr>
            <xdr:cNvPr id="4438" name="Check Box 2390" hidden="1">
              <a:extLst>
                <a:ext uri="{63B3BB69-23CF-44E3-9099-C40C66FF867C}">
                  <a14:compatExt spid="_x0000_s4438"/>
                </a:ext>
                <a:ext uri="{FF2B5EF4-FFF2-40B4-BE49-F238E27FC236}">
                  <a16:creationId xmlns:a16="http://schemas.microsoft.com/office/drawing/2014/main" id="{00000000-0008-0000-0900-000056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779</xdr:row>
          <xdr:rowOff>0</xdr:rowOff>
        </xdr:from>
        <xdr:to>
          <xdr:col>0</xdr:col>
          <xdr:colOff>9525</xdr:colOff>
          <xdr:row>780</xdr:row>
          <xdr:rowOff>104775</xdr:rowOff>
        </xdr:to>
        <xdr:sp macro="" textlink="">
          <xdr:nvSpPr>
            <xdr:cNvPr id="4439" name="Check Box 2391" hidden="1">
              <a:extLst>
                <a:ext uri="{63B3BB69-23CF-44E3-9099-C40C66FF867C}">
                  <a14:compatExt spid="_x0000_s4439"/>
                </a:ext>
                <a:ext uri="{FF2B5EF4-FFF2-40B4-BE49-F238E27FC236}">
                  <a16:creationId xmlns:a16="http://schemas.microsoft.com/office/drawing/2014/main" id="{00000000-0008-0000-0900-000057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781</xdr:row>
          <xdr:rowOff>0</xdr:rowOff>
        </xdr:from>
        <xdr:to>
          <xdr:col>0</xdr:col>
          <xdr:colOff>9525</xdr:colOff>
          <xdr:row>782</xdr:row>
          <xdr:rowOff>104775</xdr:rowOff>
        </xdr:to>
        <xdr:sp macro="" textlink="">
          <xdr:nvSpPr>
            <xdr:cNvPr id="4440" name="Check Box 2392" hidden="1">
              <a:extLst>
                <a:ext uri="{63B3BB69-23CF-44E3-9099-C40C66FF867C}">
                  <a14:compatExt spid="_x0000_s4440"/>
                </a:ext>
                <a:ext uri="{FF2B5EF4-FFF2-40B4-BE49-F238E27FC236}">
                  <a16:creationId xmlns:a16="http://schemas.microsoft.com/office/drawing/2014/main" id="{00000000-0008-0000-0900-000058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781</xdr:row>
          <xdr:rowOff>0</xdr:rowOff>
        </xdr:from>
        <xdr:to>
          <xdr:col>0</xdr:col>
          <xdr:colOff>9525</xdr:colOff>
          <xdr:row>782</xdr:row>
          <xdr:rowOff>104775</xdr:rowOff>
        </xdr:to>
        <xdr:sp macro="" textlink="">
          <xdr:nvSpPr>
            <xdr:cNvPr id="4441" name="Check Box 2393" hidden="1">
              <a:extLst>
                <a:ext uri="{63B3BB69-23CF-44E3-9099-C40C66FF867C}">
                  <a14:compatExt spid="_x0000_s4441"/>
                </a:ext>
                <a:ext uri="{FF2B5EF4-FFF2-40B4-BE49-F238E27FC236}">
                  <a16:creationId xmlns:a16="http://schemas.microsoft.com/office/drawing/2014/main" id="{00000000-0008-0000-0900-000059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781</xdr:row>
          <xdr:rowOff>0</xdr:rowOff>
        </xdr:from>
        <xdr:to>
          <xdr:col>0</xdr:col>
          <xdr:colOff>9525</xdr:colOff>
          <xdr:row>782</xdr:row>
          <xdr:rowOff>104775</xdr:rowOff>
        </xdr:to>
        <xdr:sp macro="" textlink="">
          <xdr:nvSpPr>
            <xdr:cNvPr id="4442" name="Check Box 2394" hidden="1">
              <a:extLst>
                <a:ext uri="{63B3BB69-23CF-44E3-9099-C40C66FF867C}">
                  <a14:compatExt spid="_x0000_s4442"/>
                </a:ext>
                <a:ext uri="{FF2B5EF4-FFF2-40B4-BE49-F238E27FC236}">
                  <a16:creationId xmlns:a16="http://schemas.microsoft.com/office/drawing/2014/main" id="{00000000-0008-0000-0900-00005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781</xdr:row>
          <xdr:rowOff>0</xdr:rowOff>
        </xdr:from>
        <xdr:to>
          <xdr:col>0</xdr:col>
          <xdr:colOff>9525</xdr:colOff>
          <xdr:row>782</xdr:row>
          <xdr:rowOff>104775</xdr:rowOff>
        </xdr:to>
        <xdr:sp macro="" textlink="">
          <xdr:nvSpPr>
            <xdr:cNvPr id="4443" name="Check Box 2395" hidden="1">
              <a:extLst>
                <a:ext uri="{63B3BB69-23CF-44E3-9099-C40C66FF867C}">
                  <a14:compatExt spid="_x0000_s4443"/>
                </a:ext>
                <a:ext uri="{FF2B5EF4-FFF2-40B4-BE49-F238E27FC236}">
                  <a16:creationId xmlns:a16="http://schemas.microsoft.com/office/drawing/2014/main" id="{00000000-0008-0000-0900-00005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782</xdr:row>
          <xdr:rowOff>0</xdr:rowOff>
        </xdr:from>
        <xdr:to>
          <xdr:col>0</xdr:col>
          <xdr:colOff>9525</xdr:colOff>
          <xdr:row>783</xdr:row>
          <xdr:rowOff>104775</xdr:rowOff>
        </xdr:to>
        <xdr:sp macro="" textlink="">
          <xdr:nvSpPr>
            <xdr:cNvPr id="4444" name="Check Box 2396" hidden="1">
              <a:extLst>
                <a:ext uri="{63B3BB69-23CF-44E3-9099-C40C66FF867C}">
                  <a14:compatExt spid="_x0000_s4444"/>
                </a:ext>
                <a:ext uri="{FF2B5EF4-FFF2-40B4-BE49-F238E27FC236}">
                  <a16:creationId xmlns:a16="http://schemas.microsoft.com/office/drawing/2014/main" id="{00000000-0008-0000-0900-00005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782</xdr:row>
          <xdr:rowOff>0</xdr:rowOff>
        </xdr:from>
        <xdr:to>
          <xdr:col>0</xdr:col>
          <xdr:colOff>9525</xdr:colOff>
          <xdr:row>783</xdr:row>
          <xdr:rowOff>104775</xdr:rowOff>
        </xdr:to>
        <xdr:sp macro="" textlink="">
          <xdr:nvSpPr>
            <xdr:cNvPr id="4445" name="Check Box 2397" hidden="1">
              <a:extLst>
                <a:ext uri="{63B3BB69-23CF-44E3-9099-C40C66FF867C}">
                  <a14:compatExt spid="_x0000_s4445"/>
                </a:ext>
                <a:ext uri="{FF2B5EF4-FFF2-40B4-BE49-F238E27FC236}">
                  <a16:creationId xmlns:a16="http://schemas.microsoft.com/office/drawing/2014/main" id="{00000000-0008-0000-0900-00005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784</xdr:row>
          <xdr:rowOff>0</xdr:rowOff>
        </xdr:from>
        <xdr:to>
          <xdr:col>0</xdr:col>
          <xdr:colOff>9525</xdr:colOff>
          <xdr:row>785</xdr:row>
          <xdr:rowOff>104775</xdr:rowOff>
        </xdr:to>
        <xdr:sp macro="" textlink="">
          <xdr:nvSpPr>
            <xdr:cNvPr id="4446" name="Check Box 2398" hidden="1">
              <a:extLst>
                <a:ext uri="{63B3BB69-23CF-44E3-9099-C40C66FF867C}">
                  <a14:compatExt spid="_x0000_s4446"/>
                </a:ext>
                <a:ext uri="{FF2B5EF4-FFF2-40B4-BE49-F238E27FC236}">
                  <a16:creationId xmlns:a16="http://schemas.microsoft.com/office/drawing/2014/main" id="{00000000-0008-0000-0900-00005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784</xdr:row>
          <xdr:rowOff>0</xdr:rowOff>
        </xdr:from>
        <xdr:to>
          <xdr:col>0</xdr:col>
          <xdr:colOff>9525</xdr:colOff>
          <xdr:row>785</xdr:row>
          <xdr:rowOff>104775</xdr:rowOff>
        </xdr:to>
        <xdr:sp macro="" textlink="">
          <xdr:nvSpPr>
            <xdr:cNvPr id="4447" name="Check Box 2399" hidden="1">
              <a:extLst>
                <a:ext uri="{63B3BB69-23CF-44E3-9099-C40C66FF867C}">
                  <a14:compatExt spid="_x0000_s4447"/>
                </a:ext>
                <a:ext uri="{FF2B5EF4-FFF2-40B4-BE49-F238E27FC236}">
                  <a16:creationId xmlns:a16="http://schemas.microsoft.com/office/drawing/2014/main" id="{00000000-0008-0000-0900-00005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784</xdr:row>
          <xdr:rowOff>0</xdr:rowOff>
        </xdr:from>
        <xdr:to>
          <xdr:col>0</xdr:col>
          <xdr:colOff>9525</xdr:colOff>
          <xdr:row>785</xdr:row>
          <xdr:rowOff>104775</xdr:rowOff>
        </xdr:to>
        <xdr:sp macro="" textlink="">
          <xdr:nvSpPr>
            <xdr:cNvPr id="4448" name="Check Box 2400" hidden="1">
              <a:extLst>
                <a:ext uri="{63B3BB69-23CF-44E3-9099-C40C66FF867C}">
                  <a14:compatExt spid="_x0000_s4448"/>
                </a:ext>
                <a:ext uri="{FF2B5EF4-FFF2-40B4-BE49-F238E27FC236}">
                  <a16:creationId xmlns:a16="http://schemas.microsoft.com/office/drawing/2014/main" id="{00000000-0008-0000-0900-000060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784</xdr:row>
          <xdr:rowOff>0</xdr:rowOff>
        </xdr:from>
        <xdr:to>
          <xdr:col>0</xdr:col>
          <xdr:colOff>9525</xdr:colOff>
          <xdr:row>785</xdr:row>
          <xdr:rowOff>104775</xdr:rowOff>
        </xdr:to>
        <xdr:sp macro="" textlink="">
          <xdr:nvSpPr>
            <xdr:cNvPr id="4449" name="Check Box 2401" hidden="1">
              <a:extLst>
                <a:ext uri="{63B3BB69-23CF-44E3-9099-C40C66FF867C}">
                  <a14:compatExt spid="_x0000_s4449"/>
                </a:ext>
                <a:ext uri="{FF2B5EF4-FFF2-40B4-BE49-F238E27FC236}">
                  <a16:creationId xmlns:a16="http://schemas.microsoft.com/office/drawing/2014/main" id="{00000000-0008-0000-0900-000061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785</xdr:row>
          <xdr:rowOff>0</xdr:rowOff>
        </xdr:from>
        <xdr:to>
          <xdr:col>0</xdr:col>
          <xdr:colOff>9525</xdr:colOff>
          <xdr:row>786</xdr:row>
          <xdr:rowOff>104775</xdr:rowOff>
        </xdr:to>
        <xdr:sp macro="" textlink="">
          <xdr:nvSpPr>
            <xdr:cNvPr id="4450" name="Check Box 2402" hidden="1">
              <a:extLst>
                <a:ext uri="{63B3BB69-23CF-44E3-9099-C40C66FF867C}">
                  <a14:compatExt spid="_x0000_s4450"/>
                </a:ext>
                <a:ext uri="{FF2B5EF4-FFF2-40B4-BE49-F238E27FC236}">
                  <a16:creationId xmlns:a16="http://schemas.microsoft.com/office/drawing/2014/main" id="{00000000-0008-0000-0900-000062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785</xdr:row>
          <xdr:rowOff>0</xdr:rowOff>
        </xdr:from>
        <xdr:to>
          <xdr:col>0</xdr:col>
          <xdr:colOff>9525</xdr:colOff>
          <xdr:row>786</xdr:row>
          <xdr:rowOff>104775</xdr:rowOff>
        </xdr:to>
        <xdr:sp macro="" textlink="">
          <xdr:nvSpPr>
            <xdr:cNvPr id="4451" name="Check Box 2403" hidden="1">
              <a:extLst>
                <a:ext uri="{63B3BB69-23CF-44E3-9099-C40C66FF867C}">
                  <a14:compatExt spid="_x0000_s4451"/>
                </a:ext>
                <a:ext uri="{FF2B5EF4-FFF2-40B4-BE49-F238E27FC236}">
                  <a16:creationId xmlns:a16="http://schemas.microsoft.com/office/drawing/2014/main" id="{00000000-0008-0000-0900-000063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787</xdr:row>
          <xdr:rowOff>0</xdr:rowOff>
        </xdr:from>
        <xdr:to>
          <xdr:col>0</xdr:col>
          <xdr:colOff>9525</xdr:colOff>
          <xdr:row>788</xdr:row>
          <xdr:rowOff>104775</xdr:rowOff>
        </xdr:to>
        <xdr:sp macro="" textlink="">
          <xdr:nvSpPr>
            <xdr:cNvPr id="4452" name="Check Box 2404" hidden="1">
              <a:extLst>
                <a:ext uri="{63B3BB69-23CF-44E3-9099-C40C66FF867C}">
                  <a14:compatExt spid="_x0000_s4452"/>
                </a:ext>
                <a:ext uri="{FF2B5EF4-FFF2-40B4-BE49-F238E27FC236}">
                  <a16:creationId xmlns:a16="http://schemas.microsoft.com/office/drawing/2014/main" id="{00000000-0008-0000-0900-000064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787</xdr:row>
          <xdr:rowOff>0</xdr:rowOff>
        </xdr:from>
        <xdr:to>
          <xdr:col>0</xdr:col>
          <xdr:colOff>9525</xdr:colOff>
          <xdr:row>788</xdr:row>
          <xdr:rowOff>104775</xdr:rowOff>
        </xdr:to>
        <xdr:sp macro="" textlink="">
          <xdr:nvSpPr>
            <xdr:cNvPr id="4453" name="Check Box 2405" hidden="1">
              <a:extLst>
                <a:ext uri="{63B3BB69-23CF-44E3-9099-C40C66FF867C}">
                  <a14:compatExt spid="_x0000_s4453"/>
                </a:ext>
                <a:ext uri="{FF2B5EF4-FFF2-40B4-BE49-F238E27FC236}">
                  <a16:creationId xmlns:a16="http://schemas.microsoft.com/office/drawing/2014/main" id="{00000000-0008-0000-0900-000065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787</xdr:row>
          <xdr:rowOff>0</xdr:rowOff>
        </xdr:from>
        <xdr:to>
          <xdr:col>0</xdr:col>
          <xdr:colOff>9525</xdr:colOff>
          <xdr:row>788</xdr:row>
          <xdr:rowOff>104775</xdr:rowOff>
        </xdr:to>
        <xdr:sp macro="" textlink="">
          <xdr:nvSpPr>
            <xdr:cNvPr id="4454" name="Check Box 2406" hidden="1">
              <a:extLst>
                <a:ext uri="{63B3BB69-23CF-44E3-9099-C40C66FF867C}">
                  <a14:compatExt spid="_x0000_s4454"/>
                </a:ext>
                <a:ext uri="{FF2B5EF4-FFF2-40B4-BE49-F238E27FC236}">
                  <a16:creationId xmlns:a16="http://schemas.microsoft.com/office/drawing/2014/main" id="{00000000-0008-0000-0900-000066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787</xdr:row>
          <xdr:rowOff>0</xdr:rowOff>
        </xdr:from>
        <xdr:to>
          <xdr:col>0</xdr:col>
          <xdr:colOff>9525</xdr:colOff>
          <xdr:row>788</xdr:row>
          <xdr:rowOff>104775</xdr:rowOff>
        </xdr:to>
        <xdr:sp macro="" textlink="">
          <xdr:nvSpPr>
            <xdr:cNvPr id="4455" name="Check Box 2407" hidden="1">
              <a:extLst>
                <a:ext uri="{63B3BB69-23CF-44E3-9099-C40C66FF867C}">
                  <a14:compatExt spid="_x0000_s4455"/>
                </a:ext>
                <a:ext uri="{FF2B5EF4-FFF2-40B4-BE49-F238E27FC236}">
                  <a16:creationId xmlns:a16="http://schemas.microsoft.com/office/drawing/2014/main" id="{00000000-0008-0000-0900-000067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788</xdr:row>
          <xdr:rowOff>0</xdr:rowOff>
        </xdr:from>
        <xdr:to>
          <xdr:col>0</xdr:col>
          <xdr:colOff>9525</xdr:colOff>
          <xdr:row>789</xdr:row>
          <xdr:rowOff>104775</xdr:rowOff>
        </xdr:to>
        <xdr:sp macro="" textlink="">
          <xdr:nvSpPr>
            <xdr:cNvPr id="4456" name="Check Box 2408" hidden="1">
              <a:extLst>
                <a:ext uri="{63B3BB69-23CF-44E3-9099-C40C66FF867C}">
                  <a14:compatExt spid="_x0000_s4456"/>
                </a:ext>
                <a:ext uri="{FF2B5EF4-FFF2-40B4-BE49-F238E27FC236}">
                  <a16:creationId xmlns:a16="http://schemas.microsoft.com/office/drawing/2014/main" id="{00000000-0008-0000-0900-000068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788</xdr:row>
          <xdr:rowOff>0</xdr:rowOff>
        </xdr:from>
        <xdr:to>
          <xdr:col>0</xdr:col>
          <xdr:colOff>9525</xdr:colOff>
          <xdr:row>789</xdr:row>
          <xdr:rowOff>104775</xdr:rowOff>
        </xdr:to>
        <xdr:sp macro="" textlink="">
          <xdr:nvSpPr>
            <xdr:cNvPr id="4457" name="Check Box 2409" hidden="1">
              <a:extLst>
                <a:ext uri="{63B3BB69-23CF-44E3-9099-C40C66FF867C}">
                  <a14:compatExt spid="_x0000_s4457"/>
                </a:ext>
                <a:ext uri="{FF2B5EF4-FFF2-40B4-BE49-F238E27FC236}">
                  <a16:creationId xmlns:a16="http://schemas.microsoft.com/office/drawing/2014/main" id="{00000000-0008-0000-0900-000069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790</xdr:row>
          <xdr:rowOff>0</xdr:rowOff>
        </xdr:from>
        <xdr:to>
          <xdr:col>0</xdr:col>
          <xdr:colOff>9525</xdr:colOff>
          <xdr:row>791</xdr:row>
          <xdr:rowOff>104775</xdr:rowOff>
        </xdr:to>
        <xdr:sp macro="" textlink="">
          <xdr:nvSpPr>
            <xdr:cNvPr id="4458" name="Check Box 2410" hidden="1">
              <a:extLst>
                <a:ext uri="{63B3BB69-23CF-44E3-9099-C40C66FF867C}">
                  <a14:compatExt spid="_x0000_s4458"/>
                </a:ext>
                <a:ext uri="{FF2B5EF4-FFF2-40B4-BE49-F238E27FC236}">
                  <a16:creationId xmlns:a16="http://schemas.microsoft.com/office/drawing/2014/main" id="{00000000-0008-0000-0900-00006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790</xdr:row>
          <xdr:rowOff>0</xdr:rowOff>
        </xdr:from>
        <xdr:to>
          <xdr:col>0</xdr:col>
          <xdr:colOff>9525</xdr:colOff>
          <xdr:row>791</xdr:row>
          <xdr:rowOff>104775</xdr:rowOff>
        </xdr:to>
        <xdr:sp macro="" textlink="">
          <xdr:nvSpPr>
            <xdr:cNvPr id="4459" name="Check Box 2411" hidden="1">
              <a:extLst>
                <a:ext uri="{63B3BB69-23CF-44E3-9099-C40C66FF867C}">
                  <a14:compatExt spid="_x0000_s4459"/>
                </a:ext>
                <a:ext uri="{FF2B5EF4-FFF2-40B4-BE49-F238E27FC236}">
                  <a16:creationId xmlns:a16="http://schemas.microsoft.com/office/drawing/2014/main" id="{00000000-0008-0000-0900-00006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790</xdr:row>
          <xdr:rowOff>0</xdr:rowOff>
        </xdr:from>
        <xdr:to>
          <xdr:col>0</xdr:col>
          <xdr:colOff>9525</xdr:colOff>
          <xdr:row>791</xdr:row>
          <xdr:rowOff>104775</xdr:rowOff>
        </xdr:to>
        <xdr:sp macro="" textlink="">
          <xdr:nvSpPr>
            <xdr:cNvPr id="4460" name="Check Box 2412" hidden="1">
              <a:extLst>
                <a:ext uri="{63B3BB69-23CF-44E3-9099-C40C66FF867C}">
                  <a14:compatExt spid="_x0000_s4460"/>
                </a:ext>
                <a:ext uri="{FF2B5EF4-FFF2-40B4-BE49-F238E27FC236}">
                  <a16:creationId xmlns:a16="http://schemas.microsoft.com/office/drawing/2014/main" id="{00000000-0008-0000-0900-00006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790</xdr:row>
          <xdr:rowOff>0</xdr:rowOff>
        </xdr:from>
        <xdr:to>
          <xdr:col>0</xdr:col>
          <xdr:colOff>9525</xdr:colOff>
          <xdr:row>791</xdr:row>
          <xdr:rowOff>104775</xdr:rowOff>
        </xdr:to>
        <xdr:sp macro="" textlink="">
          <xdr:nvSpPr>
            <xdr:cNvPr id="4461" name="Check Box 2413" hidden="1">
              <a:extLst>
                <a:ext uri="{63B3BB69-23CF-44E3-9099-C40C66FF867C}">
                  <a14:compatExt spid="_x0000_s4461"/>
                </a:ext>
                <a:ext uri="{FF2B5EF4-FFF2-40B4-BE49-F238E27FC236}">
                  <a16:creationId xmlns:a16="http://schemas.microsoft.com/office/drawing/2014/main" id="{00000000-0008-0000-0900-00006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791</xdr:row>
          <xdr:rowOff>0</xdr:rowOff>
        </xdr:from>
        <xdr:to>
          <xdr:col>0</xdr:col>
          <xdr:colOff>9525</xdr:colOff>
          <xdr:row>792</xdr:row>
          <xdr:rowOff>104775</xdr:rowOff>
        </xdr:to>
        <xdr:sp macro="" textlink="">
          <xdr:nvSpPr>
            <xdr:cNvPr id="4462" name="Check Box 2414" hidden="1">
              <a:extLst>
                <a:ext uri="{63B3BB69-23CF-44E3-9099-C40C66FF867C}">
                  <a14:compatExt spid="_x0000_s4462"/>
                </a:ext>
                <a:ext uri="{FF2B5EF4-FFF2-40B4-BE49-F238E27FC236}">
                  <a16:creationId xmlns:a16="http://schemas.microsoft.com/office/drawing/2014/main" id="{00000000-0008-0000-0900-00006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791</xdr:row>
          <xdr:rowOff>0</xdr:rowOff>
        </xdr:from>
        <xdr:to>
          <xdr:col>0</xdr:col>
          <xdr:colOff>9525</xdr:colOff>
          <xdr:row>792</xdr:row>
          <xdr:rowOff>104775</xdr:rowOff>
        </xdr:to>
        <xdr:sp macro="" textlink="">
          <xdr:nvSpPr>
            <xdr:cNvPr id="4463" name="Check Box 2415" hidden="1">
              <a:extLst>
                <a:ext uri="{63B3BB69-23CF-44E3-9099-C40C66FF867C}">
                  <a14:compatExt spid="_x0000_s4463"/>
                </a:ext>
                <a:ext uri="{FF2B5EF4-FFF2-40B4-BE49-F238E27FC236}">
                  <a16:creationId xmlns:a16="http://schemas.microsoft.com/office/drawing/2014/main" id="{00000000-0008-0000-0900-00006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793</xdr:row>
          <xdr:rowOff>0</xdr:rowOff>
        </xdr:from>
        <xdr:to>
          <xdr:col>0</xdr:col>
          <xdr:colOff>9525</xdr:colOff>
          <xdr:row>794</xdr:row>
          <xdr:rowOff>104775</xdr:rowOff>
        </xdr:to>
        <xdr:sp macro="" textlink="">
          <xdr:nvSpPr>
            <xdr:cNvPr id="4464" name="Check Box 2416" hidden="1">
              <a:extLst>
                <a:ext uri="{63B3BB69-23CF-44E3-9099-C40C66FF867C}">
                  <a14:compatExt spid="_x0000_s4464"/>
                </a:ext>
                <a:ext uri="{FF2B5EF4-FFF2-40B4-BE49-F238E27FC236}">
                  <a16:creationId xmlns:a16="http://schemas.microsoft.com/office/drawing/2014/main" id="{00000000-0008-0000-0900-000070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793</xdr:row>
          <xdr:rowOff>0</xdr:rowOff>
        </xdr:from>
        <xdr:to>
          <xdr:col>0</xdr:col>
          <xdr:colOff>9525</xdr:colOff>
          <xdr:row>794</xdr:row>
          <xdr:rowOff>104775</xdr:rowOff>
        </xdr:to>
        <xdr:sp macro="" textlink="">
          <xdr:nvSpPr>
            <xdr:cNvPr id="4465" name="Check Box 2417" hidden="1">
              <a:extLst>
                <a:ext uri="{63B3BB69-23CF-44E3-9099-C40C66FF867C}">
                  <a14:compatExt spid="_x0000_s4465"/>
                </a:ext>
                <a:ext uri="{FF2B5EF4-FFF2-40B4-BE49-F238E27FC236}">
                  <a16:creationId xmlns:a16="http://schemas.microsoft.com/office/drawing/2014/main" id="{00000000-0008-0000-0900-000071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793</xdr:row>
          <xdr:rowOff>0</xdr:rowOff>
        </xdr:from>
        <xdr:to>
          <xdr:col>0</xdr:col>
          <xdr:colOff>9525</xdr:colOff>
          <xdr:row>794</xdr:row>
          <xdr:rowOff>104775</xdr:rowOff>
        </xdr:to>
        <xdr:sp macro="" textlink="">
          <xdr:nvSpPr>
            <xdr:cNvPr id="4466" name="Check Box 2418" hidden="1">
              <a:extLst>
                <a:ext uri="{63B3BB69-23CF-44E3-9099-C40C66FF867C}">
                  <a14:compatExt spid="_x0000_s4466"/>
                </a:ext>
                <a:ext uri="{FF2B5EF4-FFF2-40B4-BE49-F238E27FC236}">
                  <a16:creationId xmlns:a16="http://schemas.microsoft.com/office/drawing/2014/main" id="{00000000-0008-0000-0900-000072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793</xdr:row>
          <xdr:rowOff>0</xdr:rowOff>
        </xdr:from>
        <xdr:to>
          <xdr:col>0</xdr:col>
          <xdr:colOff>9525</xdr:colOff>
          <xdr:row>794</xdr:row>
          <xdr:rowOff>104775</xdr:rowOff>
        </xdr:to>
        <xdr:sp macro="" textlink="">
          <xdr:nvSpPr>
            <xdr:cNvPr id="4467" name="Check Box 2419" hidden="1">
              <a:extLst>
                <a:ext uri="{63B3BB69-23CF-44E3-9099-C40C66FF867C}">
                  <a14:compatExt spid="_x0000_s4467"/>
                </a:ext>
                <a:ext uri="{FF2B5EF4-FFF2-40B4-BE49-F238E27FC236}">
                  <a16:creationId xmlns:a16="http://schemas.microsoft.com/office/drawing/2014/main" id="{00000000-0008-0000-0900-000073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794</xdr:row>
          <xdr:rowOff>0</xdr:rowOff>
        </xdr:from>
        <xdr:to>
          <xdr:col>0</xdr:col>
          <xdr:colOff>9525</xdr:colOff>
          <xdr:row>795</xdr:row>
          <xdr:rowOff>104775</xdr:rowOff>
        </xdr:to>
        <xdr:sp macro="" textlink="">
          <xdr:nvSpPr>
            <xdr:cNvPr id="4468" name="Check Box 2420" hidden="1">
              <a:extLst>
                <a:ext uri="{63B3BB69-23CF-44E3-9099-C40C66FF867C}">
                  <a14:compatExt spid="_x0000_s4468"/>
                </a:ext>
                <a:ext uri="{FF2B5EF4-FFF2-40B4-BE49-F238E27FC236}">
                  <a16:creationId xmlns:a16="http://schemas.microsoft.com/office/drawing/2014/main" id="{00000000-0008-0000-0900-000074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794</xdr:row>
          <xdr:rowOff>0</xdr:rowOff>
        </xdr:from>
        <xdr:to>
          <xdr:col>0</xdr:col>
          <xdr:colOff>9525</xdr:colOff>
          <xdr:row>795</xdr:row>
          <xdr:rowOff>104775</xdr:rowOff>
        </xdr:to>
        <xdr:sp macro="" textlink="">
          <xdr:nvSpPr>
            <xdr:cNvPr id="4469" name="Check Box 2421" hidden="1">
              <a:extLst>
                <a:ext uri="{63B3BB69-23CF-44E3-9099-C40C66FF867C}">
                  <a14:compatExt spid="_x0000_s4469"/>
                </a:ext>
                <a:ext uri="{FF2B5EF4-FFF2-40B4-BE49-F238E27FC236}">
                  <a16:creationId xmlns:a16="http://schemas.microsoft.com/office/drawing/2014/main" id="{00000000-0008-0000-0900-000075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796</xdr:row>
          <xdr:rowOff>0</xdr:rowOff>
        </xdr:from>
        <xdr:to>
          <xdr:col>0</xdr:col>
          <xdr:colOff>9525</xdr:colOff>
          <xdr:row>797</xdr:row>
          <xdr:rowOff>104775</xdr:rowOff>
        </xdr:to>
        <xdr:sp macro="" textlink="">
          <xdr:nvSpPr>
            <xdr:cNvPr id="4470" name="Check Box 2422" hidden="1">
              <a:extLst>
                <a:ext uri="{63B3BB69-23CF-44E3-9099-C40C66FF867C}">
                  <a14:compatExt spid="_x0000_s4470"/>
                </a:ext>
                <a:ext uri="{FF2B5EF4-FFF2-40B4-BE49-F238E27FC236}">
                  <a16:creationId xmlns:a16="http://schemas.microsoft.com/office/drawing/2014/main" id="{00000000-0008-0000-0900-000076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796</xdr:row>
          <xdr:rowOff>0</xdr:rowOff>
        </xdr:from>
        <xdr:to>
          <xdr:col>0</xdr:col>
          <xdr:colOff>9525</xdr:colOff>
          <xdr:row>797</xdr:row>
          <xdr:rowOff>104775</xdr:rowOff>
        </xdr:to>
        <xdr:sp macro="" textlink="">
          <xdr:nvSpPr>
            <xdr:cNvPr id="4471" name="Check Box 2423" hidden="1">
              <a:extLst>
                <a:ext uri="{63B3BB69-23CF-44E3-9099-C40C66FF867C}">
                  <a14:compatExt spid="_x0000_s4471"/>
                </a:ext>
                <a:ext uri="{FF2B5EF4-FFF2-40B4-BE49-F238E27FC236}">
                  <a16:creationId xmlns:a16="http://schemas.microsoft.com/office/drawing/2014/main" id="{00000000-0008-0000-0900-000077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796</xdr:row>
          <xdr:rowOff>0</xdr:rowOff>
        </xdr:from>
        <xdr:to>
          <xdr:col>0</xdr:col>
          <xdr:colOff>9525</xdr:colOff>
          <xdr:row>797</xdr:row>
          <xdr:rowOff>104775</xdr:rowOff>
        </xdr:to>
        <xdr:sp macro="" textlink="">
          <xdr:nvSpPr>
            <xdr:cNvPr id="4472" name="Check Box 2424" hidden="1">
              <a:extLst>
                <a:ext uri="{63B3BB69-23CF-44E3-9099-C40C66FF867C}">
                  <a14:compatExt spid="_x0000_s4472"/>
                </a:ext>
                <a:ext uri="{FF2B5EF4-FFF2-40B4-BE49-F238E27FC236}">
                  <a16:creationId xmlns:a16="http://schemas.microsoft.com/office/drawing/2014/main" id="{00000000-0008-0000-0900-000078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796</xdr:row>
          <xdr:rowOff>0</xdr:rowOff>
        </xdr:from>
        <xdr:to>
          <xdr:col>0</xdr:col>
          <xdr:colOff>9525</xdr:colOff>
          <xdr:row>797</xdr:row>
          <xdr:rowOff>104775</xdr:rowOff>
        </xdr:to>
        <xdr:sp macro="" textlink="">
          <xdr:nvSpPr>
            <xdr:cNvPr id="4473" name="Check Box 2425" hidden="1">
              <a:extLst>
                <a:ext uri="{63B3BB69-23CF-44E3-9099-C40C66FF867C}">
                  <a14:compatExt spid="_x0000_s4473"/>
                </a:ext>
                <a:ext uri="{FF2B5EF4-FFF2-40B4-BE49-F238E27FC236}">
                  <a16:creationId xmlns:a16="http://schemas.microsoft.com/office/drawing/2014/main" id="{00000000-0008-0000-0900-000079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797</xdr:row>
          <xdr:rowOff>0</xdr:rowOff>
        </xdr:from>
        <xdr:to>
          <xdr:col>0</xdr:col>
          <xdr:colOff>9525</xdr:colOff>
          <xdr:row>798</xdr:row>
          <xdr:rowOff>104775</xdr:rowOff>
        </xdr:to>
        <xdr:sp macro="" textlink="">
          <xdr:nvSpPr>
            <xdr:cNvPr id="4474" name="Check Box 2426" hidden="1">
              <a:extLst>
                <a:ext uri="{63B3BB69-23CF-44E3-9099-C40C66FF867C}">
                  <a14:compatExt spid="_x0000_s4474"/>
                </a:ext>
                <a:ext uri="{FF2B5EF4-FFF2-40B4-BE49-F238E27FC236}">
                  <a16:creationId xmlns:a16="http://schemas.microsoft.com/office/drawing/2014/main" id="{00000000-0008-0000-0900-00007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797</xdr:row>
          <xdr:rowOff>0</xdr:rowOff>
        </xdr:from>
        <xdr:to>
          <xdr:col>0</xdr:col>
          <xdr:colOff>9525</xdr:colOff>
          <xdr:row>798</xdr:row>
          <xdr:rowOff>104775</xdr:rowOff>
        </xdr:to>
        <xdr:sp macro="" textlink="">
          <xdr:nvSpPr>
            <xdr:cNvPr id="4475" name="Check Box 2427" hidden="1">
              <a:extLst>
                <a:ext uri="{63B3BB69-23CF-44E3-9099-C40C66FF867C}">
                  <a14:compatExt spid="_x0000_s4475"/>
                </a:ext>
                <a:ext uri="{FF2B5EF4-FFF2-40B4-BE49-F238E27FC236}">
                  <a16:creationId xmlns:a16="http://schemas.microsoft.com/office/drawing/2014/main" id="{00000000-0008-0000-0900-00007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799</xdr:row>
          <xdr:rowOff>0</xdr:rowOff>
        </xdr:from>
        <xdr:to>
          <xdr:col>0</xdr:col>
          <xdr:colOff>9525</xdr:colOff>
          <xdr:row>800</xdr:row>
          <xdr:rowOff>104775</xdr:rowOff>
        </xdr:to>
        <xdr:sp macro="" textlink="">
          <xdr:nvSpPr>
            <xdr:cNvPr id="4476" name="Check Box 2428" hidden="1">
              <a:extLst>
                <a:ext uri="{63B3BB69-23CF-44E3-9099-C40C66FF867C}">
                  <a14:compatExt spid="_x0000_s4476"/>
                </a:ext>
                <a:ext uri="{FF2B5EF4-FFF2-40B4-BE49-F238E27FC236}">
                  <a16:creationId xmlns:a16="http://schemas.microsoft.com/office/drawing/2014/main" id="{00000000-0008-0000-0900-00007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799</xdr:row>
          <xdr:rowOff>0</xdr:rowOff>
        </xdr:from>
        <xdr:to>
          <xdr:col>0</xdr:col>
          <xdr:colOff>9525</xdr:colOff>
          <xdr:row>800</xdr:row>
          <xdr:rowOff>104775</xdr:rowOff>
        </xdr:to>
        <xdr:sp macro="" textlink="">
          <xdr:nvSpPr>
            <xdr:cNvPr id="4477" name="Check Box 2429" hidden="1">
              <a:extLst>
                <a:ext uri="{63B3BB69-23CF-44E3-9099-C40C66FF867C}">
                  <a14:compatExt spid="_x0000_s4477"/>
                </a:ext>
                <a:ext uri="{FF2B5EF4-FFF2-40B4-BE49-F238E27FC236}">
                  <a16:creationId xmlns:a16="http://schemas.microsoft.com/office/drawing/2014/main" id="{00000000-0008-0000-0900-00007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799</xdr:row>
          <xdr:rowOff>0</xdr:rowOff>
        </xdr:from>
        <xdr:to>
          <xdr:col>0</xdr:col>
          <xdr:colOff>9525</xdr:colOff>
          <xdr:row>800</xdr:row>
          <xdr:rowOff>104775</xdr:rowOff>
        </xdr:to>
        <xdr:sp macro="" textlink="">
          <xdr:nvSpPr>
            <xdr:cNvPr id="4478" name="Check Box 2430" hidden="1">
              <a:extLst>
                <a:ext uri="{63B3BB69-23CF-44E3-9099-C40C66FF867C}">
                  <a14:compatExt spid="_x0000_s4478"/>
                </a:ext>
                <a:ext uri="{FF2B5EF4-FFF2-40B4-BE49-F238E27FC236}">
                  <a16:creationId xmlns:a16="http://schemas.microsoft.com/office/drawing/2014/main" id="{00000000-0008-0000-0900-00007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799</xdr:row>
          <xdr:rowOff>0</xdr:rowOff>
        </xdr:from>
        <xdr:to>
          <xdr:col>0</xdr:col>
          <xdr:colOff>9525</xdr:colOff>
          <xdr:row>800</xdr:row>
          <xdr:rowOff>104775</xdr:rowOff>
        </xdr:to>
        <xdr:sp macro="" textlink="">
          <xdr:nvSpPr>
            <xdr:cNvPr id="4479" name="Check Box 2431" hidden="1">
              <a:extLst>
                <a:ext uri="{63B3BB69-23CF-44E3-9099-C40C66FF867C}">
                  <a14:compatExt spid="_x0000_s4479"/>
                </a:ext>
                <a:ext uri="{FF2B5EF4-FFF2-40B4-BE49-F238E27FC236}">
                  <a16:creationId xmlns:a16="http://schemas.microsoft.com/office/drawing/2014/main" id="{00000000-0008-0000-0900-00007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800</xdr:row>
          <xdr:rowOff>0</xdr:rowOff>
        </xdr:from>
        <xdr:to>
          <xdr:col>0</xdr:col>
          <xdr:colOff>9525</xdr:colOff>
          <xdr:row>801</xdr:row>
          <xdr:rowOff>104775</xdr:rowOff>
        </xdr:to>
        <xdr:sp macro="" textlink="">
          <xdr:nvSpPr>
            <xdr:cNvPr id="4480" name="Check Box 2432" hidden="1">
              <a:extLst>
                <a:ext uri="{63B3BB69-23CF-44E3-9099-C40C66FF867C}">
                  <a14:compatExt spid="_x0000_s4480"/>
                </a:ext>
                <a:ext uri="{FF2B5EF4-FFF2-40B4-BE49-F238E27FC236}">
                  <a16:creationId xmlns:a16="http://schemas.microsoft.com/office/drawing/2014/main" id="{00000000-0008-0000-0900-000080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800</xdr:row>
          <xdr:rowOff>0</xdr:rowOff>
        </xdr:from>
        <xdr:to>
          <xdr:col>0</xdr:col>
          <xdr:colOff>9525</xdr:colOff>
          <xdr:row>801</xdr:row>
          <xdr:rowOff>104775</xdr:rowOff>
        </xdr:to>
        <xdr:sp macro="" textlink="">
          <xdr:nvSpPr>
            <xdr:cNvPr id="4481" name="Check Box 2433" hidden="1">
              <a:extLst>
                <a:ext uri="{63B3BB69-23CF-44E3-9099-C40C66FF867C}">
                  <a14:compatExt spid="_x0000_s4481"/>
                </a:ext>
                <a:ext uri="{FF2B5EF4-FFF2-40B4-BE49-F238E27FC236}">
                  <a16:creationId xmlns:a16="http://schemas.microsoft.com/office/drawing/2014/main" id="{00000000-0008-0000-0900-000081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802</xdr:row>
          <xdr:rowOff>0</xdr:rowOff>
        </xdr:from>
        <xdr:to>
          <xdr:col>0</xdr:col>
          <xdr:colOff>9525</xdr:colOff>
          <xdr:row>803</xdr:row>
          <xdr:rowOff>104775</xdr:rowOff>
        </xdr:to>
        <xdr:sp macro="" textlink="">
          <xdr:nvSpPr>
            <xdr:cNvPr id="4482" name="Check Box 2434" hidden="1">
              <a:extLst>
                <a:ext uri="{63B3BB69-23CF-44E3-9099-C40C66FF867C}">
                  <a14:compatExt spid="_x0000_s4482"/>
                </a:ext>
                <a:ext uri="{FF2B5EF4-FFF2-40B4-BE49-F238E27FC236}">
                  <a16:creationId xmlns:a16="http://schemas.microsoft.com/office/drawing/2014/main" id="{00000000-0008-0000-0900-000082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802</xdr:row>
          <xdr:rowOff>0</xdr:rowOff>
        </xdr:from>
        <xdr:to>
          <xdr:col>0</xdr:col>
          <xdr:colOff>9525</xdr:colOff>
          <xdr:row>803</xdr:row>
          <xdr:rowOff>104775</xdr:rowOff>
        </xdr:to>
        <xdr:sp macro="" textlink="">
          <xdr:nvSpPr>
            <xdr:cNvPr id="4483" name="Check Box 2435" hidden="1">
              <a:extLst>
                <a:ext uri="{63B3BB69-23CF-44E3-9099-C40C66FF867C}">
                  <a14:compatExt spid="_x0000_s4483"/>
                </a:ext>
                <a:ext uri="{FF2B5EF4-FFF2-40B4-BE49-F238E27FC236}">
                  <a16:creationId xmlns:a16="http://schemas.microsoft.com/office/drawing/2014/main" id="{00000000-0008-0000-0900-000083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802</xdr:row>
          <xdr:rowOff>0</xdr:rowOff>
        </xdr:from>
        <xdr:to>
          <xdr:col>0</xdr:col>
          <xdr:colOff>9525</xdr:colOff>
          <xdr:row>803</xdr:row>
          <xdr:rowOff>104775</xdr:rowOff>
        </xdr:to>
        <xdr:sp macro="" textlink="">
          <xdr:nvSpPr>
            <xdr:cNvPr id="4484" name="Check Box 2436" hidden="1">
              <a:extLst>
                <a:ext uri="{63B3BB69-23CF-44E3-9099-C40C66FF867C}">
                  <a14:compatExt spid="_x0000_s4484"/>
                </a:ext>
                <a:ext uri="{FF2B5EF4-FFF2-40B4-BE49-F238E27FC236}">
                  <a16:creationId xmlns:a16="http://schemas.microsoft.com/office/drawing/2014/main" id="{00000000-0008-0000-0900-000084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802</xdr:row>
          <xdr:rowOff>0</xdr:rowOff>
        </xdr:from>
        <xdr:to>
          <xdr:col>0</xdr:col>
          <xdr:colOff>9525</xdr:colOff>
          <xdr:row>803</xdr:row>
          <xdr:rowOff>104775</xdr:rowOff>
        </xdr:to>
        <xdr:sp macro="" textlink="">
          <xdr:nvSpPr>
            <xdr:cNvPr id="4485" name="Check Box 2437" hidden="1">
              <a:extLst>
                <a:ext uri="{63B3BB69-23CF-44E3-9099-C40C66FF867C}">
                  <a14:compatExt spid="_x0000_s4485"/>
                </a:ext>
                <a:ext uri="{FF2B5EF4-FFF2-40B4-BE49-F238E27FC236}">
                  <a16:creationId xmlns:a16="http://schemas.microsoft.com/office/drawing/2014/main" id="{00000000-0008-0000-0900-000085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803</xdr:row>
          <xdr:rowOff>0</xdr:rowOff>
        </xdr:from>
        <xdr:to>
          <xdr:col>0</xdr:col>
          <xdr:colOff>9525</xdr:colOff>
          <xdr:row>804</xdr:row>
          <xdr:rowOff>104775</xdr:rowOff>
        </xdr:to>
        <xdr:sp macro="" textlink="">
          <xdr:nvSpPr>
            <xdr:cNvPr id="4486" name="Check Box 2438" hidden="1">
              <a:extLst>
                <a:ext uri="{63B3BB69-23CF-44E3-9099-C40C66FF867C}">
                  <a14:compatExt spid="_x0000_s4486"/>
                </a:ext>
                <a:ext uri="{FF2B5EF4-FFF2-40B4-BE49-F238E27FC236}">
                  <a16:creationId xmlns:a16="http://schemas.microsoft.com/office/drawing/2014/main" id="{00000000-0008-0000-0900-000086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803</xdr:row>
          <xdr:rowOff>0</xdr:rowOff>
        </xdr:from>
        <xdr:to>
          <xdr:col>0</xdr:col>
          <xdr:colOff>9525</xdr:colOff>
          <xdr:row>804</xdr:row>
          <xdr:rowOff>104775</xdr:rowOff>
        </xdr:to>
        <xdr:sp macro="" textlink="">
          <xdr:nvSpPr>
            <xdr:cNvPr id="4487" name="Check Box 2439" hidden="1">
              <a:extLst>
                <a:ext uri="{63B3BB69-23CF-44E3-9099-C40C66FF867C}">
                  <a14:compatExt spid="_x0000_s4487"/>
                </a:ext>
                <a:ext uri="{FF2B5EF4-FFF2-40B4-BE49-F238E27FC236}">
                  <a16:creationId xmlns:a16="http://schemas.microsoft.com/office/drawing/2014/main" id="{00000000-0008-0000-0900-000087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805</xdr:row>
          <xdr:rowOff>0</xdr:rowOff>
        </xdr:from>
        <xdr:to>
          <xdr:col>0</xdr:col>
          <xdr:colOff>9525</xdr:colOff>
          <xdr:row>806</xdr:row>
          <xdr:rowOff>104775</xdr:rowOff>
        </xdr:to>
        <xdr:sp macro="" textlink="">
          <xdr:nvSpPr>
            <xdr:cNvPr id="4488" name="Check Box 2440" hidden="1">
              <a:extLst>
                <a:ext uri="{63B3BB69-23CF-44E3-9099-C40C66FF867C}">
                  <a14:compatExt spid="_x0000_s4488"/>
                </a:ext>
                <a:ext uri="{FF2B5EF4-FFF2-40B4-BE49-F238E27FC236}">
                  <a16:creationId xmlns:a16="http://schemas.microsoft.com/office/drawing/2014/main" id="{00000000-0008-0000-0900-000088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805</xdr:row>
          <xdr:rowOff>0</xdr:rowOff>
        </xdr:from>
        <xdr:to>
          <xdr:col>0</xdr:col>
          <xdr:colOff>9525</xdr:colOff>
          <xdr:row>806</xdr:row>
          <xdr:rowOff>104775</xdr:rowOff>
        </xdr:to>
        <xdr:sp macro="" textlink="">
          <xdr:nvSpPr>
            <xdr:cNvPr id="4489" name="Check Box 2441" hidden="1">
              <a:extLst>
                <a:ext uri="{63B3BB69-23CF-44E3-9099-C40C66FF867C}">
                  <a14:compatExt spid="_x0000_s4489"/>
                </a:ext>
                <a:ext uri="{FF2B5EF4-FFF2-40B4-BE49-F238E27FC236}">
                  <a16:creationId xmlns:a16="http://schemas.microsoft.com/office/drawing/2014/main" id="{00000000-0008-0000-0900-000089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805</xdr:row>
          <xdr:rowOff>0</xdr:rowOff>
        </xdr:from>
        <xdr:to>
          <xdr:col>0</xdr:col>
          <xdr:colOff>9525</xdr:colOff>
          <xdr:row>806</xdr:row>
          <xdr:rowOff>104775</xdr:rowOff>
        </xdr:to>
        <xdr:sp macro="" textlink="">
          <xdr:nvSpPr>
            <xdr:cNvPr id="4490" name="Check Box 2442" hidden="1">
              <a:extLst>
                <a:ext uri="{63B3BB69-23CF-44E3-9099-C40C66FF867C}">
                  <a14:compatExt spid="_x0000_s4490"/>
                </a:ext>
                <a:ext uri="{FF2B5EF4-FFF2-40B4-BE49-F238E27FC236}">
                  <a16:creationId xmlns:a16="http://schemas.microsoft.com/office/drawing/2014/main" id="{00000000-0008-0000-0900-00008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805</xdr:row>
          <xdr:rowOff>0</xdr:rowOff>
        </xdr:from>
        <xdr:to>
          <xdr:col>0</xdr:col>
          <xdr:colOff>9525</xdr:colOff>
          <xdr:row>806</xdr:row>
          <xdr:rowOff>104775</xdr:rowOff>
        </xdr:to>
        <xdr:sp macro="" textlink="">
          <xdr:nvSpPr>
            <xdr:cNvPr id="4491" name="Check Box 2443" hidden="1">
              <a:extLst>
                <a:ext uri="{63B3BB69-23CF-44E3-9099-C40C66FF867C}">
                  <a14:compatExt spid="_x0000_s4491"/>
                </a:ext>
                <a:ext uri="{FF2B5EF4-FFF2-40B4-BE49-F238E27FC236}">
                  <a16:creationId xmlns:a16="http://schemas.microsoft.com/office/drawing/2014/main" id="{00000000-0008-0000-0900-00008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806</xdr:row>
          <xdr:rowOff>0</xdr:rowOff>
        </xdr:from>
        <xdr:to>
          <xdr:col>0</xdr:col>
          <xdr:colOff>9525</xdr:colOff>
          <xdr:row>807</xdr:row>
          <xdr:rowOff>104775</xdr:rowOff>
        </xdr:to>
        <xdr:sp macro="" textlink="">
          <xdr:nvSpPr>
            <xdr:cNvPr id="4492" name="Check Box 2444" hidden="1">
              <a:extLst>
                <a:ext uri="{63B3BB69-23CF-44E3-9099-C40C66FF867C}">
                  <a14:compatExt spid="_x0000_s4492"/>
                </a:ext>
                <a:ext uri="{FF2B5EF4-FFF2-40B4-BE49-F238E27FC236}">
                  <a16:creationId xmlns:a16="http://schemas.microsoft.com/office/drawing/2014/main" id="{00000000-0008-0000-0900-00008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806</xdr:row>
          <xdr:rowOff>0</xdr:rowOff>
        </xdr:from>
        <xdr:to>
          <xdr:col>0</xdr:col>
          <xdr:colOff>9525</xdr:colOff>
          <xdr:row>807</xdr:row>
          <xdr:rowOff>104775</xdr:rowOff>
        </xdr:to>
        <xdr:sp macro="" textlink="">
          <xdr:nvSpPr>
            <xdr:cNvPr id="4493" name="Check Box 2445" hidden="1">
              <a:extLst>
                <a:ext uri="{63B3BB69-23CF-44E3-9099-C40C66FF867C}">
                  <a14:compatExt spid="_x0000_s4493"/>
                </a:ext>
                <a:ext uri="{FF2B5EF4-FFF2-40B4-BE49-F238E27FC236}">
                  <a16:creationId xmlns:a16="http://schemas.microsoft.com/office/drawing/2014/main" id="{00000000-0008-0000-0900-00008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808</xdr:row>
          <xdr:rowOff>0</xdr:rowOff>
        </xdr:from>
        <xdr:to>
          <xdr:col>0</xdr:col>
          <xdr:colOff>9525</xdr:colOff>
          <xdr:row>809</xdr:row>
          <xdr:rowOff>104775</xdr:rowOff>
        </xdr:to>
        <xdr:sp macro="" textlink="">
          <xdr:nvSpPr>
            <xdr:cNvPr id="4494" name="Check Box 2446" hidden="1">
              <a:extLst>
                <a:ext uri="{63B3BB69-23CF-44E3-9099-C40C66FF867C}">
                  <a14:compatExt spid="_x0000_s4494"/>
                </a:ext>
                <a:ext uri="{FF2B5EF4-FFF2-40B4-BE49-F238E27FC236}">
                  <a16:creationId xmlns:a16="http://schemas.microsoft.com/office/drawing/2014/main" id="{00000000-0008-0000-0900-00008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808</xdr:row>
          <xdr:rowOff>0</xdr:rowOff>
        </xdr:from>
        <xdr:to>
          <xdr:col>0</xdr:col>
          <xdr:colOff>9525</xdr:colOff>
          <xdr:row>809</xdr:row>
          <xdr:rowOff>104775</xdr:rowOff>
        </xdr:to>
        <xdr:sp macro="" textlink="">
          <xdr:nvSpPr>
            <xdr:cNvPr id="4495" name="Check Box 2447" hidden="1">
              <a:extLst>
                <a:ext uri="{63B3BB69-23CF-44E3-9099-C40C66FF867C}">
                  <a14:compatExt spid="_x0000_s4495"/>
                </a:ext>
                <a:ext uri="{FF2B5EF4-FFF2-40B4-BE49-F238E27FC236}">
                  <a16:creationId xmlns:a16="http://schemas.microsoft.com/office/drawing/2014/main" id="{00000000-0008-0000-0900-00008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808</xdr:row>
          <xdr:rowOff>0</xdr:rowOff>
        </xdr:from>
        <xdr:to>
          <xdr:col>0</xdr:col>
          <xdr:colOff>9525</xdr:colOff>
          <xdr:row>809</xdr:row>
          <xdr:rowOff>104775</xdr:rowOff>
        </xdr:to>
        <xdr:sp macro="" textlink="">
          <xdr:nvSpPr>
            <xdr:cNvPr id="4496" name="Check Box 2448" hidden="1">
              <a:extLst>
                <a:ext uri="{63B3BB69-23CF-44E3-9099-C40C66FF867C}">
                  <a14:compatExt spid="_x0000_s4496"/>
                </a:ext>
                <a:ext uri="{FF2B5EF4-FFF2-40B4-BE49-F238E27FC236}">
                  <a16:creationId xmlns:a16="http://schemas.microsoft.com/office/drawing/2014/main" id="{00000000-0008-0000-0900-000090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808</xdr:row>
          <xdr:rowOff>0</xdr:rowOff>
        </xdr:from>
        <xdr:to>
          <xdr:col>0</xdr:col>
          <xdr:colOff>9525</xdr:colOff>
          <xdr:row>809</xdr:row>
          <xdr:rowOff>104775</xdr:rowOff>
        </xdr:to>
        <xdr:sp macro="" textlink="">
          <xdr:nvSpPr>
            <xdr:cNvPr id="4497" name="Check Box 2449" hidden="1">
              <a:extLst>
                <a:ext uri="{63B3BB69-23CF-44E3-9099-C40C66FF867C}">
                  <a14:compatExt spid="_x0000_s4497"/>
                </a:ext>
                <a:ext uri="{FF2B5EF4-FFF2-40B4-BE49-F238E27FC236}">
                  <a16:creationId xmlns:a16="http://schemas.microsoft.com/office/drawing/2014/main" id="{00000000-0008-0000-0900-000091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809</xdr:row>
          <xdr:rowOff>0</xdr:rowOff>
        </xdr:from>
        <xdr:to>
          <xdr:col>0</xdr:col>
          <xdr:colOff>9525</xdr:colOff>
          <xdr:row>810</xdr:row>
          <xdr:rowOff>104775</xdr:rowOff>
        </xdr:to>
        <xdr:sp macro="" textlink="">
          <xdr:nvSpPr>
            <xdr:cNvPr id="4498" name="Check Box 2450" hidden="1">
              <a:extLst>
                <a:ext uri="{63B3BB69-23CF-44E3-9099-C40C66FF867C}">
                  <a14:compatExt spid="_x0000_s4498"/>
                </a:ext>
                <a:ext uri="{FF2B5EF4-FFF2-40B4-BE49-F238E27FC236}">
                  <a16:creationId xmlns:a16="http://schemas.microsoft.com/office/drawing/2014/main" id="{00000000-0008-0000-0900-000092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809</xdr:row>
          <xdr:rowOff>0</xdr:rowOff>
        </xdr:from>
        <xdr:to>
          <xdr:col>0</xdr:col>
          <xdr:colOff>9525</xdr:colOff>
          <xdr:row>810</xdr:row>
          <xdr:rowOff>104775</xdr:rowOff>
        </xdr:to>
        <xdr:sp macro="" textlink="">
          <xdr:nvSpPr>
            <xdr:cNvPr id="4499" name="Check Box 2451" hidden="1">
              <a:extLst>
                <a:ext uri="{63B3BB69-23CF-44E3-9099-C40C66FF867C}">
                  <a14:compatExt spid="_x0000_s4499"/>
                </a:ext>
                <a:ext uri="{FF2B5EF4-FFF2-40B4-BE49-F238E27FC236}">
                  <a16:creationId xmlns:a16="http://schemas.microsoft.com/office/drawing/2014/main" id="{00000000-0008-0000-0900-000093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811</xdr:row>
          <xdr:rowOff>0</xdr:rowOff>
        </xdr:from>
        <xdr:to>
          <xdr:col>0</xdr:col>
          <xdr:colOff>9525</xdr:colOff>
          <xdr:row>812</xdr:row>
          <xdr:rowOff>104775</xdr:rowOff>
        </xdr:to>
        <xdr:sp macro="" textlink="">
          <xdr:nvSpPr>
            <xdr:cNvPr id="4500" name="Check Box 2452" hidden="1">
              <a:extLst>
                <a:ext uri="{63B3BB69-23CF-44E3-9099-C40C66FF867C}">
                  <a14:compatExt spid="_x0000_s4500"/>
                </a:ext>
                <a:ext uri="{FF2B5EF4-FFF2-40B4-BE49-F238E27FC236}">
                  <a16:creationId xmlns:a16="http://schemas.microsoft.com/office/drawing/2014/main" id="{00000000-0008-0000-0900-000094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811</xdr:row>
          <xdr:rowOff>0</xdr:rowOff>
        </xdr:from>
        <xdr:to>
          <xdr:col>0</xdr:col>
          <xdr:colOff>9525</xdr:colOff>
          <xdr:row>812</xdr:row>
          <xdr:rowOff>104775</xdr:rowOff>
        </xdr:to>
        <xdr:sp macro="" textlink="">
          <xdr:nvSpPr>
            <xdr:cNvPr id="4501" name="Check Box 2453" hidden="1">
              <a:extLst>
                <a:ext uri="{63B3BB69-23CF-44E3-9099-C40C66FF867C}">
                  <a14:compatExt spid="_x0000_s4501"/>
                </a:ext>
                <a:ext uri="{FF2B5EF4-FFF2-40B4-BE49-F238E27FC236}">
                  <a16:creationId xmlns:a16="http://schemas.microsoft.com/office/drawing/2014/main" id="{00000000-0008-0000-0900-000095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811</xdr:row>
          <xdr:rowOff>0</xdr:rowOff>
        </xdr:from>
        <xdr:to>
          <xdr:col>0</xdr:col>
          <xdr:colOff>9525</xdr:colOff>
          <xdr:row>812</xdr:row>
          <xdr:rowOff>104775</xdr:rowOff>
        </xdr:to>
        <xdr:sp macro="" textlink="">
          <xdr:nvSpPr>
            <xdr:cNvPr id="4502" name="Check Box 2454" hidden="1">
              <a:extLst>
                <a:ext uri="{63B3BB69-23CF-44E3-9099-C40C66FF867C}">
                  <a14:compatExt spid="_x0000_s4502"/>
                </a:ext>
                <a:ext uri="{FF2B5EF4-FFF2-40B4-BE49-F238E27FC236}">
                  <a16:creationId xmlns:a16="http://schemas.microsoft.com/office/drawing/2014/main" id="{00000000-0008-0000-0900-000096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811</xdr:row>
          <xdr:rowOff>0</xdr:rowOff>
        </xdr:from>
        <xdr:to>
          <xdr:col>0</xdr:col>
          <xdr:colOff>9525</xdr:colOff>
          <xdr:row>812</xdr:row>
          <xdr:rowOff>104775</xdr:rowOff>
        </xdr:to>
        <xdr:sp macro="" textlink="">
          <xdr:nvSpPr>
            <xdr:cNvPr id="4503" name="Check Box 2455" hidden="1">
              <a:extLst>
                <a:ext uri="{63B3BB69-23CF-44E3-9099-C40C66FF867C}">
                  <a14:compatExt spid="_x0000_s4503"/>
                </a:ext>
                <a:ext uri="{FF2B5EF4-FFF2-40B4-BE49-F238E27FC236}">
                  <a16:creationId xmlns:a16="http://schemas.microsoft.com/office/drawing/2014/main" id="{00000000-0008-0000-0900-000097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812</xdr:row>
          <xdr:rowOff>0</xdr:rowOff>
        </xdr:from>
        <xdr:to>
          <xdr:col>0</xdr:col>
          <xdr:colOff>9525</xdr:colOff>
          <xdr:row>813</xdr:row>
          <xdr:rowOff>104775</xdr:rowOff>
        </xdr:to>
        <xdr:sp macro="" textlink="">
          <xdr:nvSpPr>
            <xdr:cNvPr id="4504" name="Check Box 2456" hidden="1">
              <a:extLst>
                <a:ext uri="{63B3BB69-23CF-44E3-9099-C40C66FF867C}">
                  <a14:compatExt spid="_x0000_s4504"/>
                </a:ext>
                <a:ext uri="{FF2B5EF4-FFF2-40B4-BE49-F238E27FC236}">
                  <a16:creationId xmlns:a16="http://schemas.microsoft.com/office/drawing/2014/main" id="{00000000-0008-0000-0900-000098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812</xdr:row>
          <xdr:rowOff>0</xdr:rowOff>
        </xdr:from>
        <xdr:to>
          <xdr:col>0</xdr:col>
          <xdr:colOff>9525</xdr:colOff>
          <xdr:row>813</xdr:row>
          <xdr:rowOff>104775</xdr:rowOff>
        </xdr:to>
        <xdr:sp macro="" textlink="">
          <xdr:nvSpPr>
            <xdr:cNvPr id="4505" name="Check Box 2457" hidden="1">
              <a:extLst>
                <a:ext uri="{63B3BB69-23CF-44E3-9099-C40C66FF867C}">
                  <a14:compatExt spid="_x0000_s4505"/>
                </a:ext>
                <a:ext uri="{FF2B5EF4-FFF2-40B4-BE49-F238E27FC236}">
                  <a16:creationId xmlns:a16="http://schemas.microsoft.com/office/drawing/2014/main" id="{00000000-0008-0000-0900-000099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814</xdr:row>
          <xdr:rowOff>0</xdr:rowOff>
        </xdr:from>
        <xdr:to>
          <xdr:col>0</xdr:col>
          <xdr:colOff>9525</xdr:colOff>
          <xdr:row>815</xdr:row>
          <xdr:rowOff>104775</xdr:rowOff>
        </xdr:to>
        <xdr:sp macro="" textlink="">
          <xdr:nvSpPr>
            <xdr:cNvPr id="4506" name="Check Box 2458" hidden="1">
              <a:extLst>
                <a:ext uri="{63B3BB69-23CF-44E3-9099-C40C66FF867C}">
                  <a14:compatExt spid="_x0000_s4506"/>
                </a:ext>
                <a:ext uri="{FF2B5EF4-FFF2-40B4-BE49-F238E27FC236}">
                  <a16:creationId xmlns:a16="http://schemas.microsoft.com/office/drawing/2014/main" id="{00000000-0008-0000-0900-00009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814</xdr:row>
          <xdr:rowOff>0</xdr:rowOff>
        </xdr:from>
        <xdr:to>
          <xdr:col>0</xdr:col>
          <xdr:colOff>9525</xdr:colOff>
          <xdr:row>815</xdr:row>
          <xdr:rowOff>104775</xdr:rowOff>
        </xdr:to>
        <xdr:sp macro="" textlink="">
          <xdr:nvSpPr>
            <xdr:cNvPr id="4507" name="Check Box 2459" hidden="1">
              <a:extLst>
                <a:ext uri="{63B3BB69-23CF-44E3-9099-C40C66FF867C}">
                  <a14:compatExt spid="_x0000_s4507"/>
                </a:ext>
                <a:ext uri="{FF2B5EF4-FFF2-40B4-BE49-F238E27FC236}">
                  <a16:creationId xmlns:a16="http://schemas.microsoft.com/office/drawing/2014/main" id="{00000000-0008-0000-0900-00009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814</xdr:row>
          <xdr:rowOff>0</xdr:rowOff>
        </xdr:from>
        <xdr:to>
          <xdr:col>0</xdr:col>
          <xdr:colOff>9525</xdr:colOff>
          <xdr:row>815</xdr:row>
          <xdr:rowOff>104775</xdr:rowOff>
        </xdr:to>
        <xdr:sp macro="" textlink="">
          <xdr:nvSpPr>
            <xdr:cNvPr id="4508" name="Check Box 2460" hidden="1">
              <a:extLst>
                <a:ext uri="{63B3BB69-23CF-44E3-9099-C40C66FF867C}">
                  <a14:compatExt spid="_x0000_s4508"/>
                </a:ext>
                <a:ext uri="{FF2B5EF4-FFF2-40B4-BE49-F238E27FC236}">
                  <a16:creationId xmlns:a16="http://schemas.microsoft.com/office/drawing/2014/main" id="{00000000-0008-0000-0900-00009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814</xdr:row>
          <xdr:rowOff>0</xdr:rowOff>
        </xdr:from>
        <xdr:to>
          <xdr:col>0</xdr:col>
          <xdr:colOff>9525</xdr:colOff>
          <xdr:row>815</xdr:row>
          <xdr:rowOff>104775</xdr:rowOff>
        </xdr:to>
        <xdr:sp macro="" textlink="">
          <xdr:nvSpPr>
            <xdr:cNvPr id="4509" name="Check Box 2461" hidden="1">
              <a:extLst>
                <a:ext uri="{63B3BB69-23CF-44E3-9099-C40C66FF867C}">
                  <a14:compatExt spid="_x0000_s4509"/>
                </a:ext>
                <a:ext uri="{FF2B5EF4-FFF2-40B4-BE49-F238E27FC236}">
                  <a16:creationId xmlns:a16="http://schemas.microsoft.com/office/drawing/2014/main" id="{00000000-0008-0000-0900-00009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815</xdr:row>
          <xdr:rowOff>0</xdr:rowOff>
        </xdr:from>
        <xdr:to>
          <xdr:col>0</xdr:col>
          <xdr:colOff>9525</xdr:colOff>
          <xdr:row>816</xdr:row>
          <xdr:rowOff>104775</xdr:rowOff>
        </xdr:to>
        <xdr:sp macro="" textlink="">
          <xdr:nvSpPr>
            <xdr:cNvPr id="4510" name="Check Box 2462" hidden="1">
              <a:extLst>
                <a:ext uri="{63B3BB69-23CF-44E3-9099-C40C66FF867C}">
                  <a14:compatExt spid="_x0000_s4510"/>
                </a:ext>
                <a:ext uri="{FF2B5EF4-FFF2-40B4-BE49-F238E27FC236}">
                  <a16:creationId xmlns:a16="http://schemas.microsoft.com/office/drawing/2014/main" id="{00000000-0008-0000-0900-00009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815</xdr:row>
          <xdr:rowOff>0</xdr:rowOff>
        </xdr:from>
        <xdr:to>
          <xdr:col>0</xdr:col>
          <xdr:colOff>9525</xdr:colOff>
          <xdr:row>816</xdr:row>
          <xdr:rowOff>104775</xdr:rowOff>
        </xdr:to>
        <xdr:sp macro="" textlink="">
          <xdr:nvSpPr>
            <xdr:cNvPr id="4511" name="Check Box 2463" hidden="1">
              <a:extLst>
                <a:ext uri="{63B3BB69-23CF-44E3-9099-C40C66FF867C}">
                  <a14:compatExt spid="_x0000_s4511"/>
                </a:ext>
                <a:ext uri="{FF2B5EF4-FFF2-40B4-BE49-F238E27FC236}">
                  <a16:creationId xmlns:a16="http://schemas.microsoft.com/office/drawing/2014/main" id="{00000000-0008-0000-0900-00009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817</xdr:row>
          <xdr:rowOff>0</xdr:rowOff>
        </xdr:from>
        <xdr:to>
          <xdr:col>0</xdr:col>
          <xdr:colOff>9525</xdr:colOff>
          <xdr:row>818</xdr:row>
          <xdr:rowOff>104775</xdr:rowOff>
        </xdr:to>
        <xdr:sp macro="" textlink="">
          <xdr:nvSpPr>
            <xdr:cNvPr id="4512" name="Check Box 2464" hidden="1">
              <a:extLst>
                <a:ext uri="{63B3BB69-23CF-44E3-9099-C40C66FF867C}">
                  <a14:compatExt spid="_x0000_s4512"/>
                </a:ext>
                <a:ext uri="{FF2B5EF4-FFF2-40B4-BE49-F238E27FC236}">
                  <a16:creationId xmlns:a16="http://schemas.microsoft.com/office/drawing/2014/main" id="{00000000-0008-0000-0900-0000A0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817</xdr:row>
          <xdr:rowOff>0</xdr:rowOff>
        </xdr:from>
        <xdr:to>
          <xdr:col>0</xdr:col>
          <xdr:colOff>9525</xdr:colOff>
          <xdr:row>818</xdr:row>
          <xdr:rowOff>104775</xdr:rowOff>
        </xdr:to>
        <xdr:sp macro="" textlink="">
          <xdr:nvSpPr>
            <xdr:cNvPr id="4513" name="Check Box 2465" hidden="1">
              <a:extLst>
                <a:ext uri="{63B3BB69-23CF-44E3-9099-C40C66FF867C}">
                  <a14:compatExt spid="_x0000_s4513"/>
                </a:ext>
                <a:ext uri="{FF2B5EF4-FFF2-40B4-BE49-F238E27FC236}">
                  <a16:creationId xmlns:a16="http://schemas.microsoft.com/office/drawing/2014/main" id="{00000000-0008-0000-0900-0000A1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817</xdr:row>
          <xdr:rowOff>0</xdr:rowOff>
        </xdr:from>
        <xdr:to>
          <xdr:col>0</xdr:col>
          <xdr:colOff>9525</xdr:colOff>
          <xdr:row>818</xdr:row>
          <xdr:rowOff>104775</xdr:rowOff>
        </xdr:to>
        <xdr:sp macro="" textlink="">
          <xdr:nvSpPr>
            <xdr:cNvPr id="4514" name="Check Box 2466" hidden="1">
              <a:extLst>
                <a:ext uri="{63B3BB69-23CF-44E3-9099-C40C66FF867C}">
                  <a14:compatExt spid="_x0000_s4514"/>
                </a:ext>
                <a:ext uri="{FF2B5EF4-FFF2-40B4-BE49-F238E27FC236}">
                  <a16:creationId xmlns:a16="http://schemas.microsoft.com/office/drawing/2014/main" id="{00000000-0008-0000-0900-0000A2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817</xdr:row>
          <xdr:rowOff>0</xdr:rowOff>
        </xdr:from>
        <xdr:to>
          <xdr:col>0</xdr:col>
          <xdr:colOff>9525</xdr:colOff>
          <xdr:row>818</xdr:row>
          <xdr:rowOff>104775</xdr:rowOff>
        </xdr:to>
        <xdr:sp macro="" textlink="">
          <xdr:nvSpPr>
            <xdr:cNvPr id="4515" name="Check Box 2467" hidden="1">
              <a:extLst>
                <a:ext uri="{63B3BB69-23CF-44E3-9099-C40C66FF867C}">
                  <a14:compatExt spid="_x0000_s4515"/>
                </a:ext>
                <a:ext uri="{FF2B5EF4-FFF2-40B4-BE49-F238E27FC236}">
                  <a16:creationId xmlns:a16="http://schemas.microsoft.com/office/drawing/2014/main" id="{00000000-0008-0000-0900-0000A3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818</xdr:row>
          <xdr:rowOff>0</xdr:rowOff>
        </xdr:from>
        <xdr:to>
          <xdr:col>0</xdr:col>
          <xdr:colOff>9525</xdr:colOff>
          <xdr:row>819</xdr:row>
          <xdr:rowOff>104775</xdr:rowOff>
        </xdr:to>
        <xdr:sp macro="" textlink="">
          <xdr:nvSpPr>
            <xdr:cNvPr id="4516" name="Check Box 2468" hidden="1">
              <a:extLst>
                <a:ext uri="{63B3BB69-23CF-44E3-9099-C40C66FF867C}">
                  <a14:compatExt spid="_x0000_s4516"/>
                </a:ext>
                <a:ext uri="{FF2B5EF4-FFF2-40B4-BE49-F238E27FC236}">
                  <a16:creationId xmlns:a16="http://schemas.microsoft.com/office/drawing/2014/main" id="{00000000-0008-0000-0900-0000A4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818</xdr:row>
          <xdr:rowOff>0</xdr:rowOff>
        </xdr:from>
        <xdr:to>
          <xdr:col>0</xdr:col>
          <xdr:colOff>9525</xdr:colOff>
          <xdr:row>819</xdr:row>
          <xdr:rowOff>104775</xdr:rowOff>
        </xdr:to>
        <xdr:sp macro="" textlink="">
          <xdr:nvSpPr>
            <xdr:cNvPr id="4517" name="Check Box 2469" hidden="1">
              <a:extLst>
                <a:ext uri="{63B3BB69-23CF-44E3-9099-C40C66FF867C}">
                  <a14:compatExt spid="_x0000_s4517"/>
                </a:ext>
                <a:ext uri="{FF2B5EF4-FFF2-40B4-BE49-F238E27FC236}">
                  <a16:creationId xmlns:a16="http://schemas.microsoft.com/office/drawing/2014/main" id="{00000000-0008-0000-0900-0000A5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820</xdr:row>
          <xdr:rowOff>0</xdr:rowOff>
        </xdr:from>
        <xdr:to>
          <xdr:col>0</xdr:col>
          <xdr:colOff>9525</xdr:colOff>
          <xdr:row>821</xdr:row>
          <xdr:rowOff>104775</xdr:rowOff>
        </xdr:to>
        <xdr:sp macro="" textlink="">
          <xdr:nvSpPr>
            <xdr:cNvPr id="4518" name="Check Box 2470" hidden="1">
              <a:extLst>
                <a:ext uri="{63B3BB69-23CF-44E3-9099-C40C66FF867C}">
                  <a14:compatExt spid="_x0000_s4518"/>
                </a:ext>
                <a:ext uri="{FF2B5EF4-FFF2-40B4-BE49-F238E27FC236}">
                  <a16:creationId xmlns:a16="http://schemas.microsoft.com/office/drawing/2014/main" id="{00000000-0008-0000-0900-0000A6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820</xdr:row>
          <xdr:rowOff>0</xdr:rowOff>
        </xdr:from>
        <xdr:to>
          <xdr:col>0</xdr:col>
          <xdr:colOff>9525</xdr:colOff>
          <xdr:row>821</xdr:row>
          <xdr:rowOff>104775</xdr:rowOff>
        </xdr:to>
        <xdr:sp macro="" textlink="">
          <xdr:nvSpPr>
            <xdr:cNvPr id="4519" name="Check Box 2471" hidden="1">
              <a:extLst>
                <a:ext uri="{63B3BB69-23CF-44E3-9099-C40C66FF867C}">
                  <a14:compatExt spid="_x0000_s4519"/>
                </a:ext>
                <a:ext uri="{FF2B5EF4-FFF2-40B4-BE49-F238E27FC236}">
                  <a16:creationId xmlns:a16="http://schemas.microsoft.com/office/drawing/2014/main" id="{00000000-0008-0000-0900-0000A7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820</xdr:row>
          <xdr:rowOff>0</xdr:rowOff>
        </xdr:from>
        <xdr:to>
          <xdr:col>0</xdr:col>
          <xdr:colOff>9525</xdr:colOff>
          <xdr:row>821</xdr:row>
          <xdr:rowOff>104775</xdr:rowOff>
        </xdr:to>
        <xdr:sp macro="" textlink="">
          <xdr:nvSpPr>
            <xdr:cNvPr id="4520" name="Check Box 2472" hidden="1">
              <a:extLst>
                <a:ext uri="{63B3BB69-23CF-44E3-9099-C40C66FF867C}">
                  <a14:compatExt spid="_x0000_s4520"/>
                </a:ext>
                <a:ext uri="{FF2B5EF4-FFF2-40B4-BE49-F238E27FC236}">
                  <a16:creationId xmlns:a16="http://schemas.microsoft.com/office/drawing/2014/main" id="{00000000-0008-0000-0900-0000A8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820</xdr:row>
          <xdr:rowOff>0</xdr:rowOff>
        </xdr:from>
        <xdr:to>
          <xdr:col>0</xdr:col>
          <xdr:colOff>9525</xdr:colOff>
          <xdr:row>821</xdr:row>
          <xdr:rowOff>104775</xdr:rowOff>
        </xdr:to>
        <xdr:sp macro="" textlink="">
          <xdr:nvSpPr>
            <xdr:cNvPr id="4521" name="Check Box 2473" hidden="1">
              <a:extLst>
                <a:ext uri="{63B3BB69-23CF-44E3-9099-C40C66FF867C}">
                  <a14:compatExt spid="_x0000_s4521"/>
                </a:ext>
                <a:ext uri="{FF2B5EF4-FFF2-40B4-BE49-F238E27FC236}">
                  <a16:creationId xmlns:a16="http://schemas.microsoft.com/office/drawing/2014/main" id="{00000000-0008-0000-0900-0000A9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821</xdr:row>
          <xdr:rowOff>0</xdr:rowOff>
        </xdr:from>
        <xdr:to>
          <xdr:col>0</xdr:col>
          <xdr:colOff>9525</xdr:colOff>
          <xdr:row>822</xdr:row>
          <xdr:rowOff>104775</xdr:rowOff>
        </xdr:to>
        <xdr:sp macro="" textlink="">
          <xdr:nvSpPr>
            <xdr:cNvPr id="4522" name="Check Box 2474" hidden="1">
              <a:extLst>
                <a:ext uri="{63B3BB69-23CF-44E3-9099-C40C66FF867C}">
                  <a14:compatExt spid="_x0000_s4522"/>
                </a:ext>
                <a:ext uri="{FF2B5EF4-FFF2-40B4-BE49-F238E27FC236}">
                  <a16:creationId xmlns:a16="http://schemas.microsoft.com/office/drawing/2014/main" id="{00000000-0008-0000-0900-0000A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821</xdr:row>
          <xdr:rowOff>0</xdr:rowOff>
        </xdr:from>
        <xdr:to>
          <xdr:col>0</xdr:col>
          <xdr:colOff>9525</xdr:colOff>
          <xdr:row>822</xdr:row>
          <xdr:rowOff>104775</xdr:rowOff>
        </xdr:to>
        <xdr:sp macro="" textlink="">
          <xdr:nvSpPr>
            <xdr:cNvPr id="4523" name="Check Box 2475" hidden="1">
              <a:extLst>
                <a:ext uri="{63B3BB69-23CF-44E3-9099-C40C66FF867C}">
                  <a14:compatExt spid="_x0000_s4523"/>
                </a:ext>
                <a:ext uri="{FF2B5EF4-FFF2-40B4-BE49-F238E27FC236}">
                  <a16:creationId xmlns:a16="http://schemas.microsoft.com/office/drawing/2014/main" id="{00000000-0008-0000-0900-0000A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823</xdr:row>
          <xdr:rowOff>0</xdr:rowOff>
        </xdr:from>
        <xdr:to>
          <xdr:col>0</xdr:col>
          <xdr:colOff>9525</xdr:colOff>
          <xdr:row>824</xdr:row>
          <xdr:rowOff>104775</xdr:rowOff>
        </xdr:to>
        <xdr:sp macro="" textlink="">
          <xdr:nvSpPr>
            <xdr:cNvPr id="4524" name="Check Box 2476" hidden="1">
              <a:extLst>
                <a:ext uri="{63B3BB69-23CF-44E3-9099-C40C66FF867C}">
                  <a14:compatExt spid="_x0000_s4524"/>
                </a:ext>
                <a:ext uri="{FF2B5EF4-FFF2-40B4-BE49-F238E27FC236}">
                  <a16:creationId xmlns:a16="http://schemas.microsoft.com/office/drawing/2014/main" id="{00000000-0008-0000-0900-0000A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823</xdr:row>
          <xdr:rowOff>0</xdr:rowOff>
        </xdr:from>
        <xdr:to>
          <xdr:col>0</xdr:col>
          <xdr:colOff>9525</xdr:colOff>
          <xdr:row>824</xdr:row>
          <xdr:rowOff>104775</xdr:rowOff>
        </xdr:to>
        <xdr:sp macro="" textlink="">
          <xdr:nvSpPr>
            <xdr:cNvPr id="4525" name="Check Box 2477" hidden="1">
              <a:extLst>
                <a:ext uri="{63B3BB69-23CF-44E3-9099-C40C66FF867C}">
                  <a14:compatExt spid="_x0000_s4525"/>
                </a:ext>
                <a:ext uri="{FF2B5EF4-FFF2-40B4-BE49-F238E27FC236}">
                  <a16:creationId xmlns:a16="http://schemas.microsoft.com/office/drawing/2014/main" id="{00000000-0008-0000-0900-0000A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823</xdr:row>
          <xdr:rowOff>0</xdr:rowOff>
        </xdr:from>
        <xdr:to>
          <xdr:col>0</xdr:col>
          <xdr:colOff>9525</xdr:colOff>
          <xdr:row>824</xdr:row>
          <xdr:rowOff>104775</xdr:rowOff>
        </xdr:to>
        <xdr:sp macro="" textlink="">
          <xdr:nvSpPr>
            <xdr:cNvPr id="4526" name="Check Box 2478" hidden="1">
              <a:extLst>
                <a:ext uri="{63B3BB69-23CF-44E3-9099-C40C66FF867C}">
                  <a14:compatExt spid="_x0000_s4526"/>
                </a:ext>
                <a:ext uri="{FF2B5EF4-FFF2-40B4-BE49-F238E27FC236}">
                  <a16:creationId xmlns:a16="http://schemas.microsoft.com/office/drawing/2014/main" id="{00000000-0008-0000-0900-0000A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823</xdr:row>
          <xdr:rowOff>0</xdr:rowOff>
        </xdr:from>
        <xdr:to>
          <xdr:col>0</xdr:col>
          <xdr:colOff>9525</xdr:colOff>
          <xdr:row>824</xdr:row>
          <xdr:rowOff>104775</xdr:rowOff>
        </xdr:to>
        <xdr:sp macro="" textlink="">
          <xdr:nvSpPr>
            <xdr:cNvPr id="4527" name="Check Box 2479" hidden="1">
              <a:extLst>
                <a:ext uri="{63B3BB69-23CF-44E3-9099-C40C66FF867C}">
                  <a14:compatExt spid="_x0000_s4527"/>
                </a:ext>
                <a:ext uri="{FF2B5EF4-FFF2-40B4-BE49-F238E27FC236}">
                  <a16:creationId xmlns:a16="http://schemas.microsoft.com/office/drawing/2014/main" id="{00000000-0008-0000-0900-0000A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824</xdr:row>
          <xdr:rowOff>0</xdr:rowOff>
        </xdr:from>
        <xdr:to>
          <xdr:col>0</xdr:col>
          <xdr:colOff>9525</xdr:colOff>
          <xdr:row>825</xdr:row>
          <xdr:rowOff>104775</xdr:rowOff>
        </xdr:to>
        <xdr:sp macro="" textlink="">
          <xdr:nvSpPr>
            <xdr:cNvPr id="4528" name="Check Box 2480" hidden="1">
              <a:extLst>
                <a:ext uri="{63B3BB69-23CF-44E3-9099-C40C66FF867C}">
                  <a14:compatExt spid="_x0000_s4528"/>
                </a:ext>
                <a:ext uri="{FF2B5EF4-FFF2-40B4-BE49-F238E27FC236}">
                  <a16:creationId xmlns:a16="http://schemas.microsoft.com/office/drawing/2014/main" id="{00000000-0008-0000-0900-0000B0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824</xdr:row>
          <xdr:rowOff>0</xdr:rowOff>
        </xdr:from>
        <xdr:to>
          <xdr:col>0</xdr:col>
          <xdr:colOff>9525</xdr:colOff>
          <xdr:row>825</xdr:row>
          <xdr:rowOff>104775</xdr:rowOff>
        </xdr:to>
        <xdr:sp macro="" textlink="">
          <xdr:nvSpPr>
            <xdr:cNvPr id="4529" name="Check Box 2481" hidden="1">
              <a:extLst>
                <a:ext uri="{63B3BB69-23CF-44E3-9099-C40C66FF867C}">
                  <a14:compatExt spid="_x0000_s4529"/>
                </a:ext>
                <a:ext uri="{FF2B5EF4-FFF2-40B4-BE49-F238E27FC236}">
                  <a16:creationId xmlns:a16="http://schemas.microsoft.com/office/drawing/2014/main" id="{00000000-0008-0000-0900-0000B1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826</xdr:row>
          <xdr:rowOff>0</xdr:rowOff>
        </xdr:from>
        <xdr:to>
          <xdr:col>0</xdr:col>
          <xdr:colOff>9525</xdr:colOff>
          <xdr:row>827</xdr:row>
          <xdr:rowOff>104775</xdr:rowOff>
        </xdr:to>
        <xdr:sp macro="" textlink="">
          <xdr:nvSpPr>
            <xdr:cNvPr id="4530" name="Check Box 2482" hidden="1">
              <a:extLst>
                <a:ext uri="{63B3BB69-23CF-44E3-9099-C40C66FF867C}">
                  <a14:compatExt spid="_x0000_s4530"/>
                </a:ext>
                <a:ext uri="{FF2B5EF4-FFF2-40B4-BE49-F238E27FC236}">
                  <a16:creationId xmlns:a16="http://schemas.microsoft.com/office/drawing/2014/main" id="{00000000-0008-0000-0900-0000B2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826</xdr:row>
          <xdr:rowOff>0</xdr:rowOff>
        </xdr:from>
        <xdr:to>
          <xdr:col>0</xdr:col>
          <xdr:colOff>9525</xdr:colOff>
          <xdr:row>827</xdr:row>
          <xdr:rowOff>104775</xdr:rowOff>
        </xdr:to>
        <xdr:sp macro="" textlink="">
          <xdr:nvSpPr>
            <xdr:cNvPr id="4531" name="Check Box 2483" hidden="1">
              <a:extLst>
                <a:ext uri="{63B3BB69-23CF-44E3-9099-C40C66FF867C}">
                  <a14:compatExt spid="_x0000_s4531"/>
                </a:ext>
                <a:ext uri="{FF2B5EF4-FFF2-40B4-BE49-F238E27FC236}">
                  <a16:creationId xmlns:a16="http://schemas.microsoft.com/office/drawing/2014/main" id="{00000000-0008-0000-0900-0000B3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826</xdr:row>
          <xdr:rowOff>0</xdr:rowOff>
        </xdr:from>
        <xdr:to>
          <xdr:col>0</xdr:col>
          <xdr:colOff>9525</xdr:colOff>
          <xdr:row>827</xdr:row>
          <xdr:rowOff>104775</xdr:rowOff>
        </xdr:to>
        <xdr:sp macro="" textlink="">
          <xdr:nvSpPr>
            <xdr:cNvPr id="4532" name="Check Box 2484" hidden="1">
              <a:extLst>
                <a:ext uri="{63B3BB69-23CF-44E3-9099-C40C66FF867C}">
                  <a14:compatExt spid="_x0000_s4532"/>
                </a:ext>
                <a:ext uri="{FF2B5EF4-FFF2-40B4-BE49-F238E27FC236}">
                  <a16:creationId xmlns:a16="http://schemas.microsoft.com/office/drawing/2014/main" id="{00000000-0008-0000-0900-0000B4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826</xdr:row>
          <xdr:rowOff>0</xdr:rowOff>
        </xdr:from>
        <xdr:to>
          <xdr:col>0</xdr:col>
          <xdr:colOff>9525</xdr:colOff>
          <xdr:row>827</xdr:row>
          <xdr:rowOff>104775</xdr:rowOff>
        </xdr:to>
        <xdr:sp macro="" textlink="">
          <xdr:nvSpPr>
            <xdr:cNvPr id="4533" name="Check Box 2485" hidden="1">
              <a:extLst>
                <a:ext uri="{63B3BB69-23CF-44E3-9099-C40C66FF867C}">
                  <a14:compatExt spid="_x0000_s4533"/>
                </a:ext>
                <a:ext uri="{FF2B5EF4-FFF2-40B4-BE49-F238E27FC236}">
                  <a16:creationId xmlns:a16="http://schemas.microsoft.com/office/drawing/2014/main" id="{00000000-0008-0000-0900-0000B5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827</xdr:row>
          <xdr:rowOff>0</xdr:rowOff>
        </xdr:from>
        <xdr:to>
          <xdr:col>0</xdr:col>
          <xdr:colOff>9525</xdr:colOff>
          <xdr:row>828</xdr:row>
          <xdr:rowOff>104775</xdr:rowOff>
        </xdr:to>
        <xdr:sp macro="" textlink="">
          <xdr:nvSpPr>
            <xdr:cNvPr id="4534" name="Check Box 2486" hidden="1">
              <a:extLst>
                <a:ext uri="{63B3BB69-23CF-44E3-9099-C40C66FF867C}">
                  <a14:compatExt spid="_x0000_s4534"/>
                </a:ext>
                <a:ext uri="{FF2B5EF4-FFF2-40B4-BE49-F238E27FC236}">
                  <a16:creationId xmlns:a16="http://schemas.microsoft.com/office/drawing/2014/main" id="{00000000-0008-0000-0900-0000B6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827</xdr:row>
          <xdr:rowOff>0</xdr:rowOff>
        </xdr:from>
        <xdr:to>
          <xdr:col>0</xdr:col>
          <xdr:colOff>9525</xdr:colOff>
          <xdr:row>828</xdr:row>
          <xdr:rowOff>104775</xdr:rowOff>
        </xdr:to>
        <xdr:sp macro="" textlink="">
          <xdr:nvSpPr>
            <xdr:cNvPr id="4535" name="Check Box 2487" hidden="1">
              <a:extLst>
                <a:ext uri="{63B3BB69-23CF-44E3-9099-C40C66FF867C}">
                  <a14:compatExt spid="_x0000_s4535"/>
                </a:ext>
                <a:ext uri="{FF2B5EF4-FFF2-40B4-BE49-F238E27FC236}">
                  <a16:creationId xmlns:a16="http://schemas.microsoft.com/office/drawing/2014/main" id="{00000000-0008-0000-0900-0000B7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829</xdr:row>
          <xdr:rowOff>0</xdr:rowOff>
        </xdr:from>
        <xdr:to>
          <xdr:col>0</xdr:col>
          <xdr:colOff>9525</xdr:colOff>
          <xdr:row>830</xdr:row>
          <xdr:rowOff>104775</xdr:rowOff>
        </xdr:to>
        <xdr:sp macro="" textlink="">
          <xdr:nvSpPr>
            <xdr:cNvPr id="4536" name="Check Box 2488" hidden="1">
              <a:extLst>
                <a:ext uri="{63B3BB69-23CF-44E3-9099-C40C66FF867C}">
                  <a14:compatExt spid="_x0000_s4536"/>
                </a:ext>
                <a:ext uri="{FF2B5EF4-FFF2-40B4-BE49-F238E27FC236}">
                  <a16:creationId xmlns:a16="http://schemas.microsoft.com/office/drawing/2014/main" id="{00000000-0008-0000-0900-0000B8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829</xdr:row>
          <xdr:rowOff>0</xdr:rowOff>
        </xdr:from>
        <xdr:to>
          <xdr:col>0</xdr:col>
          <xdr:colOff>9525</xdr:colOff>
          <xdr:row>830</xdr:row>
          <xdr:rowOff>104775</xdr:rowOff>
        </xdr:to>
        <xdr:sp macro="" textlink="">
          <xdr:nvSpPr>
            <xdr:cNvPr id="4537" name="Check Box 2489" hidden="1">
              <a:extLst>
                <a:ext uri="{63B3BB69-23CF-44E3-9099-C40C66FF867C}">
                  <a14:compatExt spid="_x0000_s4537"/>
                </a:ext>
                <a:ext uri="{FF2B5EF4-FFF2-40B4-BE49-F238E27FC236}">
                  <a16:creationId xmlns:a16="http://schemas.microsoft.com/office/drawing/2014/main" id="{00000000-0008-0000-0900-0000B9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829</xdr:row>
          <xdr:rowOff>0</xdr:rowOff>
        </xdr:from>
        <xdr:to>
          <xdr:col>0</xdr:col>
          <xdr:colOff>9525</xdr:colOff>
          <xdr:row>830</xdr:row>
          <xdr:rowOff>104775</xdr:rowOff>
        </xdr:to>
        <xdr:sp macro="" textlink="">
          <xdr:nvSpPr>
            <xdr:cNvPr id="4538" name="Check Box 2490" hidden="1">
              <a:extLst>
                <a:ext uri="{63B3BB69-23CF-44E3-9099-C40C66FF867C}">
                  <a14:compatExt spid="_x0000_s4538"/>
                </a:ext>
                <a:ext uri="{FF2B5EF4-FFF2-40B4-BE49-F238E27FC236}">
                  <a16:creationId xmlns:a16="http://schemas.microsoft.com/office/drawing/2014/main" id="{00000000-0008-0000-0900-0000B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829</xdr:row>
          <xdr:rowOff>0</xdr:rowOff>
        </xdr:from>
        <xdr:to>
          <xdr:col>0</xdr:col>
          <xdr:colOff>9525</xdr:colOff>
          <xdr:row>830</xdr:row>
          <xdr:rowOff>104775</xdr:rowOff>
        </xdr:to>
        <xdr:sp macro="" textlink="">
          <xdr:nvSpPr>
            <xdr:cNvPr id="4539" name="Check Box 2491" hidden="1">
              <a:extLst>
                <a:ext uri="{63B3BB69-23CF-44E3-9099-C40C66FF867C}">
                  <a14:compatExt spid="_x0000_s4539"/>
                </a:ext>
                <a:ext uri="{FF2B5EF4-FFF2-40B4-BE49-F238E27FC236}">
                  <a16:creationId xmlns:a16="http://schemas.microsoft.com/office/drawing/2014/main" id="{00000000-0008-0000-0900-0000B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830</xdr:row>
          <xdr:rowOff>0</xdr:rowOff>
        </xdr:from>
        <xdr:to>
          <xdr:col>0</xdr:col>
          <xdr:colOff>9525</xdr:colOff>
          <xdr:row>831</xdr:row>
          <xdr:rowOff>104775</xdr:rowOff>
        </xdr:to>
        <xdr:sp macro="" textlink="">
          <xdr:nvSpPr>
            <xdr:cNvPr id="4540" name="Check Box 2492" hidden="1">
              <a:extLst>
                <a:ext uri="{63B3BB69-23CF-44E3-9099-C40C66FF867C}">
                  <a14:compatExt spid="_x0000_s4540"/>
                </a:ext>
                <a:ext uri="{FF2B5EF4-FFF2-40B4-BE49-F238E27FC236}">
                  <a16:creationId xmlns:a16="http://schemas.microsoft.com/office/drawing/2014/main" id="{00000000-0008-0000-0900-0000B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830</xdr:row>
          <xdr:rowOff>0</xdr:rowOff>
        </xdr:from>
        <xdr:to>
          <xdr:col>0</xdr:col>
          <xdr:colOff>9525</xdr:colOff>
          <xdr:row>831</xdr:row>
          <xdr:rowOff>104775</xdr:rowOff>
        </xdr:to>
        <xdr:sp macro="" textlink="">
          <xdr:nvSpPr>
            <xdr:cNvPr id="4541" name="Check Box 2493" hidden="1">
              <a:extLst>
                <a:ext uri="{63B3BB69-23CF-44E3-9099-C40C66FF867C}">
                  <a14:compatExt spid="_x0000_s4541"/>
                </a:ext>
                <a:ext uri="{FF2B5EF4-FFF2-40B4-BE49-F238E27FC236}">
                  <a16:creationId xmlns:a16="http://schemas.microsoft.com/office/drawing/2014/main" id="{00000000-0008-0000-0900-0000B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832</xdr:row>
          <xdr:rowOff>0</xdr:rowOff>
        </xdr:from>
        <xdr:to>
          <xdr:col>0</xdr:col>
          <xdr:colOff>9525</xdr:colOff>
          <xdr:row>833</xdr:row>
          <xdr:rowOff>104775</xdr:rowOff>
        </xdr:to>
        <xdr:sp macro="" textlink="">
          <xdr:nvSpPr>
            <xdr:cNvPr id="4542" name="Check Box 2494" hidden="1">
              <a:extLst>
                <a:ext uri="{63B3BB69-23CF-44E3-9099-C40C66FF867C}">
                  <a14:compatExt spid="_x0000_s4542"/>
                </a:ext>
                <a:ext uri="{FF2B5EF4-FFF2-40B4-BE49-F238E27FC236}">
                  <a16:creationId xmlns:a16="http://schemas.microsoft.com/office/drawing/2014/main" id="{00000000-0008-0000-0900-0000B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832</xdr:row>
          <xdr:rowOff>0</xdr:rowOff>
        </xdr:from>
        <xdr:to>
          <xdr:col>0</xdr:col>
          <xdr:colOff>9525</xdr:colOff>
          <xdr:row>833</xdr:row>
          <xdr:rowOff>104775</xdr:rowOff>
        </xdr:to>
        <xdr:sp macro="" textlink="">
          <xdr:nvSpPr>
            <xdr:cNvPr id="4543" name="Check Box 2495" hidden="1">
              <a:extLst>
                <a:ext uri="{63B3BB69-23CF-44E3-9099-C40C66FF867C}">
                  <a14:compatExt spid="_x0000_s4543"/>
                </a:ext>
                <a:ext uri="{FF2B5EF4-FFF2-40B4-BE49-F238E27FC236}">
                  <a16:creationId xmlns:a16="http://schemas.microsoft.com/office/drawing/2014/main" id="{00000000-0008-0000-0900-0000B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832</xdr:row>
          <xdr:rowOff>0</xdr:rowOff>
        </xdr:from>
        <xdr:to>
          <xdr:col>0</xdr:col>
          <xdr:colOff>9525</xdr:colOff>
          <xdr:row>833</xdr:row>
          <xdr:rowOff>104775</xdr:rowOff>
        </xdr:to>
        <xdr:sp macro="" textlink="">
          <xdr:nvSpPr>
            <xdr:cNvPr id="4544" name="Check Box 2496" hidden="1">
              <a:extLst>
                <a:ext uri="{63B3BB69-23CF-44E3-9099-C40C66FF867C}">
                  <a14:compatExt spid="_x0000_s4544"/>
                </a:ext>
                <a:ext uri="{FF2B5EF4-FFF2-40B4-BE49-F238E27FC236}">
                  <a16:creationId xmlns:a16="http://schemas.microsoft.com/office/drawing/2014/main" id="{00000000-0008-0000-0900-0000C0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832</xdr:row>
          <xdr:rowOff>0</xdr:rowOff>
        </xdr:from>
        <xdr:to>
          <xdr:col>0</xdr:col>
          <xdr:colOff>9525</xdr:colOff>
          <xdr:row>833</xdr:row>
          <xdr:rowOff>104775</xdr:rowOff>
        </xdr:to>
        <xdr:sp macro="" textlink="">
          <xdr:nvSpPr>
            <xdr:cNvPr id="4545" name="Check Box 2497" hidden="1">
              <a:extLst>
                <a:ext uri="{63B3BB69-23CF-44E3-9099-C40C66FF867C}">
                  <a14:compatExt spid="_x0000_s4545"/>
                </a:ext>
                <a:ext uri="{FF2B5EF4-FFF2-40B4-BE49-F238E27FC236}">
                  <a16:creationId xmlns:a16="http://schemas.microsoft.com/office/drawing/2014/main" id="{00000000-0008-0000-0900-0000C1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833</xdr:row>
          <xdr:rowOff>0</xdr:rowOff>
        </xdr:from>
        <xdr:to>
          <xdr:col>0</xdr:col>
          <xdr:colOff>9525</xdr:colOff>
          <xdr:row>834</xdr:row>
          <xdr:rowOff>104775</xdr:rowOff>
        </xdr:to>
        <xdr:sp macro="" textlink="">
          <xdr:nvSpPr>
            <xdr:cNvPr id="4546" name="Check Box 2498" hidden="1">
              <a:extLst>
                <a:ext uri="{63B3BB69-23CF-44E3-9099-C40C66FF867C}">
                  <a14:compatExt spid="_x0000_s4546"/>
                </a:ext>
                <a:ext uri="{FF2B5EF4-FFF2-40B4-BE49-F238E27FC236}">
                  <a16:creationId xmlns:a16="http://schemas.microsoft.com/office/drawing/2014/main" id="{00000000-0008-0000-0900-0000C2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833</xdr:row>
          <xdr:rowOff>0</xdr:rowOff>
        </xdr:from>
        <xdr:to>
          <xdr:col>0</xdr:col>
          <xdr:colOff>9525</xdr:colOff>
          <xdr:row>834</xdr:row>
          <xdr:rowOff>104775</xdr:rowOff>
        </xdr:to>
        <xdr:sp macro="" textlink="">
          <xdr:nvSpPr>
            <xdr:cNvPr id="4547" name="Check Box 2499" hidden="1">
              <a:extLst>
                <a:ext uri="{63B3BB69-23CF-44E3-9099-C40C66FF867C}">
                  <a14:compatExt spid="_x0000_s4547"/>
                </a:ext>
                <a:ext uri="{FF2B5EF4-FFF2-40B4-BE49-F238E27FC236}">
                  <a16:creationId xmlns:a16="http://schemas.microsoft.com/office/drawing/2014/main" id="{00000000-0008-0000-0900-0000C3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835</xdr:row>
          <xdr:rowOff>0</xdr:rowOff>
        </xdr:from>
        <xdr:to>
          <xdr:col>0</xdr:col>
          <xdr:colOff>9525</xdr:colOff>
          <xdr:row>836</xdr:row>
          <xdr:rowOff>104775</xdr:rowOff>
        </xdr:to>
        <xdr:sp macro="" textlink="">
          <xdr:nvSpPr>
            <xdr:cNvPr id="4548" name="Check Box 2500" hidden="1">
              <a:extLst>
                <a:ext uri="{63B3BB69-23CF-44E3-9099-C40C66FF867C}">
                  <a14:compatExt spid="_x0000_s4548"/>
                </a:ext>
                <a:ext uri="{FF2B5EF4-FFF2-40B4-BE49-F238E27FC236}">
                  <a16:creationId xmlns:a16="http://schemas.microsoft.com/office/drawing/2014/main" id="{00000000-0008-0000-0900-0000C4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835</xdr:row>
          <xdr:rowOff>0</xdr:rowOff>
        </xdr:from>
        <xdr:to>
          <xdr:col>0</xdr:col>
          <xdr:colOff>9525</xdr:colOff>
          <xdr:row>836</xdr:row>
          <xdr:rowOff>104775</xdr:rowOff>
        </xdr:to>
        <xdr:sp macro="" textlink="">
          <xdr:nvSpPr>
            <xdr:cNvPr id="4549" name="Check Box 2501" hidden="1">
              <a:extLst>
                <a:ext uri="{63B3BB69-23CF-44E3-9099-C40C66FF867C}">
                  <a14:compatExt spid="_x0000_s4549"/>
                </a:ext>
                <a:ext uri="{FF2B5EF4-FFF2-40B4-BE49-F238E27FC236}">
                  <a16:creationId xmlns:a16="http://schemas.microsoft.com/office/drawing/2014/main" id="{00000000-0008-0000-0900-0000C5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835</xdr:row>
          <xdr:rowOff>0</xdr:rowOff>
        </xdr:from>
        <xdr:to>
          <xdr:col>0</xdr:col>
          <xdr:colOff>9525</xdr:colOff>
          <xdr:row>836</xdr:row>
          <xdr:rowOff>104775</xdr:rowOff>
        </xdr:to>
        <xdr:sp macro="" textlink="">
          <xdr:nvSpPr>
            <xdr:cNvPr id="4550" name="Check Box 2502" hidden="1">
              <a:extLst>
                <a:ext uri="{63B3BB69-23CF-44E3-9099-C40C66FF867C}">
                  <a14:compatExt spid="_x0000_s4550"/>
                </a:ext>
                <a:ext uri="{FF2B5EF4-FFF2-40B4-BE49-F238E27FC236}">
                  <a16:creationId xmlns:a16="http://schemas.microsoft.com/office/drawing/2014/main" id="{00000000-0008-0000-0900-0000C6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835</xdr:row>
          <xdr:rowOff>0</xdr:rowOff>
        </xdr:from>
        <xdr:to>
          <xdr:col>0</xdr:col>
          <xdr:colOff>9525</xdr:colOff>
          <xdr:row>836</xdr:row>
          <xdr:rowOff>104775</xdr:rowOff>
        </xdr:to>
        <xdr:sp macro="" textlink="">
          <xdr:nvSpPr>
            <xdr:cNvPr id="4551" name="Check Box 2503" hidden="1">
              <a:extLst>
                <a:ext uri="{63B3BB69-23CF-44E3-9099-C40C66FF867C}">
                  <a14:compatExt spid="_x0000_s4551"/>
                </a:ext>
                <a:ext uri="{FF2B5EF4-FFF2-40B4-BE49-F238E27FC236}">
                  <a16:creationId xmlns:a16="http://schemas.microsoft.com/office/drawing/2014/main" id="{00000000-0008-0000-0900-0000C7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836</xdr:row>
          <xdr:rowOff>0</xdr:rowOff>
        </xdr:from>
        <xdr:to>
          <xdr:col>0</xdr:col>
          <xdr:colOff>9525</xdr:colOff>
          <xdr:row>837</xdr:row>
          <xdr:rowOff>104775</xdr:rowOff>
        </xdr:to>
        <xdr:sp macro="" textlink="">
          <xdr:nvSpPr>
            <xdr:cNvPr id="4552" name="Check Box 2504" hidden="1">
              <a:extLst>
                <a:ext uri="{63B3BB69-23CF-44E3-9099-C40C66FF867C}">
                  <a14:compatExt spid="_x0000_s4552"/>
                </a:ext>
                <a:ext uri="{FF2B5EF4-FFF2-40B4-BE49-F238E27FC236}">
                  <a16:creationId xmlns:a16="http://schemas.microsoft.com/office/drawing/2014/main" id="{00000000-0008-0000-0900-0000C8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836</xdr:row>
          <xdr:rowOff>0</xdr:rowOff>
        </xdr:from>
        <xdr:to>
          <xdr:col>0</xdr:col>
          <xdr:colOff>9525</xdr:colOff>
          <xdr:row>837</xdr:row>
          <xdr:rowOff>104775</xdr:rowOff>
        </xdr:to>
        <xdr:sp macro="" textlink="">
          <xdr:nvSpPr>
            <xdr:cNvPr id="4553" name="Check Box 2505" hidden="1">
              <a:extLst>
                <a:ext uri="{63B3BB69-23CF-44E3-9099-C40C66FF867C}">
                  <a14:compatExt spid="_x0000_s4553"/>
                </a:ext>
                <a:ext uri="{FF2B5EF4-FFF2-40B4-BE49-F238E27FC236}">
                  <a16:creationId xmlns:a16="http://schemas.microsoft.com/office/drawing/2014/main" id="{00000000-0008-0000-0900-0000C9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838</xdr:row>
          <xdr:rowOff>0</xdr:rowOff>
        </xdr:from>
        <xdr:to>
          <xdr:col>0</xdr:col>
          <xdr:colOff>9525</xdr:colOff>
          <xdr:row>839</xdr:row>
          <xdr:rowOff>104775</xdr:rowOff>
        </xdr:to>
        <xdr:sp macro="" textlink="">
          <xdr:nvSpPr>
            <xdr:cNvPr id="4554" name="Check Box 2506" hidden="1">
              <a:extLst>
                <a:ext uri="{63B3BB69-23CF-44E3-9099-C40C66FF867C}">
                  <a14:compatExt spid="_x0000_s4554"/>
                </a:ext>
                <a:ext uri="{FF2B5EF4-FFF2-40B4-BE49-F238E27FC236}">
                  <a16:creationId xmlns:a16="http://schemas.microsoft.com/office/drawing/2014/main" id="{00000000-0008-0000-0900-0000C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838</xdr:row>
          <xdr:rowOff>0</xdr:rowOff>
        </xdr:from>
        <xdr:to>
          <xdr:col>0</xdr:col>
          <xdr:colOff>9525</xdr:colOff>
          <xdr:row>839</xdr:row>
          <xdr:rowOff>104775</xdr:rowOff>
        </xdr:to>
        <xdr:sp macro="" textlink="">
          <xdr:nvSpPr>
            <xdr:cNvPr id="4555" name="Check Box 2507" hidden="1">
              <a:extLst>
                <a:ext uri="{63B3BB69-23CF-44E3-9099-C40C66FF867C}">
                  <a14:compatExt spid="_x0000_s4555"/>
                </a:ext>
                <a:ext uri="{FF2B5EF4-FFF2-40B4-BE49-F238E27FC236}">
                  <a16:creationId xmlns:a16="http://schemas.microsoft.com/office/drawing/2014/main" id="{00000000-0008-0000-0900-0000C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838</xdr:row>
          <xdr:rowOff>0</xdr:rowOff>
        </xdr:from>
        <xdr:to>
          <xdr:col>0</xdr:col>
          <xdr:colOff>9525</xdr:colOff>
          <xdr:row>839</xdr:row>
          <xdr:rowOff>104775</xdr:rowOff>
        </xdr:to>
        <xdr:sp macro="" textlink="">
          <xdr:nvSpPr>
            <xdr:cNvPr id="4556" name="Check Box 2508" hidden="1">
              <a:extLst>
                <a:ext uri="{63B3BB69-23CF-44E3-9099-C40C66FF867C}">
                  <a14:compatExt spid="_x0000_s4556"/>
                </a:ext>
                <a:ext uri="{FF2B5EF4-FFF2-40B4-BE49-F238E27FC236}">
                  <a16:creationId xmlns:a16="http://schemas.microsoft.com/office/drawing/2014/main" id="{00000000-0008-0000-0900-0000C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838</xdr:row>
          <xdr:rowOff>0</xdr:rowOff>
        </xdr:from>
        <xdr:to>
          <xdr:col>0</xdr:col>
          <xdr:colOff>9525</xdr:colOff>
          <xdr:row>839</xdr:row>
          <xdr:rowOff>104775</xdr:rowOff>
        </xdr:to>
        <xdr:sp macro="" textlink="">
          <xdr:nvSpPr>
            <xdr:cNvPr id="4557" name="Check Box 2509" hidden="1">
              <a:extLst>
                <a:ext uri="{63B3BB69-23CF-44E3-9099-C40C66FF867C}">
                  <a14:compatExt spid="_x0000_s4557"/>
                </a:ext>
                <a:ext uri="{FF2B5EF4-FFF2-40B4-BE49-F238E27FC236}">
                  <a16:creationId xmlns:a16="http://schemas.microsoft.com/office/drawing/2014/main" id="{00000000-0008-0000-0900-0000C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839</xdr:row>
          <xdr:rowOff>0</xdr:rowOff>
        </xdr:from>
        <xdr:to>
          <xdr:col>0</xdr:col>
          <xdr:colOff>9525</xdr:colOff>
          <xdr:row>840</xdr:row>
          <xdr:rowOff>104775</xdr:rowOff>
        </xdr:to>
        <xdr:sp macro="" textlink="">
          <xdr:nvSpPr>
            <xdr:cNvPr id="4558" name="Check Box 2510" hidden="1">
              <a:extLst>
                <a:ext uri="{63B3BB69-23CF-44E3-9099-C40C66FF867C}">
                  <a14:compatExt spid="_x0000_s4558"/>
                </a:ext>
                <a:ext uri="{FF2B5EF4-FFF2-40B4-BE49-F238E27FC236}">
                  <a16:creationId xmlns:a16="http://schemas.microsoft.com/office/drawing/2014/main" id="{00000000-0008-0000-0900-0000C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839</xdr:row>
          <xdr:rowOff>0</xdr:rowOff>
        </xdr:from>
        <xdr:to>
          <xdr:col>0</xdr:col>
          <xdr:colOff>9525</xdr:colOff>
          <xdr:row>840</xdr:row>
          <xdr:rowOff>104775</xdr:rowOff>
        </xdr:to>
        <xdr:sp macro="" textlink="">
          <xdr:nvSpPr>
            <xdr:cNvPr id="4559" name="Check Box 2511" hidden="1">
              <a:extLst>
                <a:ext uri="{63B3BB69-23CF-44E3-9099-C40C66FF867C}">
                  <a14:compatExt spid="_x0000_s4559"/>
                </a:ext>
                <a:ext uri="{FF2B5EF4-FFF2-40B4-BE49-F238E27FC236}">
                  <a16:creationId xmlns:a16="http://schemas.microsoft.com/office/drawing/2014/main" id="{00000000-0008-0000-0900-0000C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841</xdr:row>
          <xdr:rowOff>0</xdr:rowOff>
        </xdr:from>
        <xdr:to>
          <xdr:col>0</xdr:col>
          <xdr:colOff>9525</xdr:colOff>
          <xdr:row>842</xdr:row>
          <xdr:rowOff>104775</xdr:rowOff>
        </xdr:to>
        <xdr:sp macro="" textlink="">
          <xdr:nvSpPr>
            <xdr:cNvPr id="4560" name="Check Box 2512" hidden="1">
              <a:extLst>
                <a:ext uri="{63B3BB69-23CF-44E3-9099-C40C66FF867C}">
                  <a14:compatExt spid="_x0000_s4560"/>
                </a:ext>
                <a:ext uri="{FF2B5EF4-FFF2-40B4-BE49-F238E27FC236}">
                  <a16:creationId xmlns:a16="http://schemas.microsoft.com/office/drawing/2014/main" id="{00000000-0008-0000-0900-0000D0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841</xdr:row>
          <xdr:rowOff>0</xdr:rowOff>
        </xdr:from>
        <xdr:to>
          <xdr:col>0</xdr:col>
          <xdr:colOff>9525</xdr:colOff>
          <xdr:row>842</xdr:row>
          <xdr:rowOff>104775</xdr:rowOff>
        </xdr:to>
        <xdr:sp macro="" textlink="">
          <xdr:nvSpPr>
            <xdr:cNvPr id="4561" name="Check Box 2513" hidden="1">
              <a:extLst>
                <a:ext uri="{63B3BB69-23CF-44E3-9099-C40C66FF867C}">
                  <a14:compatExt spid="_x0000_s4561"/>
                </a:ext>
                <a:ext uri="{FF2B5EF4-FFF2-40B4-BE49-F238E27FC236}">
                  <a16:creationId xmlns:a16="http://schemas.microsoft.com/office/drawing/2014/main" id="{00000000-0008-0000-0900-0000D1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841</xdr:row>
          <xdr:rowOff>0</xdr:rowOff>
        </xdr:from>
        <xdr:to>
          <xdr:col>0</xdr:col>
          <xdr:colOff>9525</xdr:colOff>
          <xdr:row>842</xdr:row>
          <xdr:rowOff>104775</xdr:rowOff>
        </xdr:to>
        <xdr:sp macro="" textlink="">
          <xdr:nvSpPr>
            <xdr:cNvPr id="4562" name="Check Box 2514" hidden="1">
              <a:extLst>
                <a:ext uri="{63B3BB69-23CF-44E3-9099-C40C66FF867C}">
                  <a14:compatExt spid="_x0000_s4562"/>
                </a:ext>
                <a:ext uri="{FF2B5EF4-FFF2-40B4-BE49-F238E27FC236}">
                  <a16:creationId xmlns:a16="http://schemas.microsoft.com/office/drawing/2014/main" id="{00000000-0008-0000-0900-0000D2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841</xdr:row>
          <xdr:rowOff>0</xdr:rowOff>
        </xdr:from>
        <xdr:to>
          <xdr:col>0</xdr:col>
          <xdr:colOff>9525</xdr:colOff>
          <xdr:row>842</xdr:row>
          <xdr:rowOff>104775</xdr:rowOff>
        </xdr:to>
        <xdr:sp macro="" textlink="">
          <xdr:nvSpPr>
            <xdr:cNvPr id="4563" name="Check Box 2515" hidden="1">
              <a:extLst>
                <a:ext uri="{63B3BB69-23CF-44E3-9099-C40C66FF867C}">
                  <a14:compatExt spid="_x0000_s4563"/>
                </a:ext>
                <a:ext uri="{FF2B5EF4-FFF2-40B4-BE49-F238E27FC236}">
                  <a16:creationId xmlns:a16="http://schemas.microsoft.com/office/drawing/2014/main" id="{00000000-0008-0000-0900-0000D3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842</xdr:row>
          <xdr:rowOff>0</xdr:rowOff>
        </xdr:from>
        <xdr:to>
          <xdr:col>0</xdr:col>
          <xdr:colOff>9525</xdr:colOff>
          <xdr:row>843</xdr:row>
          <xdr:rowOff>104775</xdr:rowOff>
        </xdr:to>
        <xdr:sp macro="" textlink="">
          <xdr:nvSpPr>
            <xdr:cNvPr id="4564" name="Check Box 2516" hidden="1">
              <a:extLst>
                <a:ext uri="{63B3BB69-23CF-44E3-9099-C40C66FF867C}">
                  <a14:compatExt spid="_x0000_s4564"/>
                </a:ext>
                <a:ext uri="{FF2B5EF4-FFF2-40B4-BE49-F238E27FC236}">
                  <a16:creationId xmlns:a16="http://schemas.microsoft.com/office/drawing/2014/main" id="{00000000-0008-0000-0900-0000D4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842</xdr:row>
          <xdr:rowOff>0</xdr:rowOff>
        </xdr:from>
        <xdr:to>
          <xdr:col>0</xdr:col>
          <xdr:colOff>9525</xdr:colOff>
          <xdr:row>843</xdr:row>
          <xdr:rowOff>104775</xdr:rowOff>
        </xdr:to>
        <xdr:sp macro="" textlink="">
          <xdr:nvSpPr>
            <xdr:cNvPr id="4565" name="Check Box 2517" hidden="1">
              <a:extLst>
                <a:ext uri="{63B3BB69-23CF-44E3-9099-C40C66FF867C}">
                  <a14:compatExt spid="_x0000_s4565"/>
                </a:ext>
                <a:ext uri="{FF2B5EF4-FFF2-40B4-BE49-F238E27FC236}">
                  <a16:creationId xmlns:a16="http://schemas.microsoft.com/office/drawing/2014/main" id="{00000000-0008-0000-0900-0000D5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844</xdr:row>
          <xdr:rowOff>0</xdr:rowOff>
        </xdr:from>
        <xdr:to>
          <xdr:col>0</xdr:col>
          <xdr:colOff>9525</xdr:colOff>
          <xdr:row>845</xdr:row>
          <xdr:rowOff>104775</xdr:rowOff>
        </xdr:to>
        <xdr:sp macro="" textlink="">
          <xdr:nvSpPr>
            <xdr:cNvPr id="4566" name="Check Box 2518" hidden="1">
              <a:extLst>
                <a:ext uri="{63B3BB69-23CF-44E3-9099-C40C66FF867C}">
                  <a14:compatExt spid="_x0000_s4566"/>
                </a:ext>
                <a:ext uri="{FF2B5EF4-FFF2-40B4-BE49-F238E27FC236}">
                  <a16:creationId xmlns:a16="http://schemas.microsoft.com/office/drawing/2014/main" id="{00000000-0008-0000-0900-0000D6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844</xdr:row>
          <xdr:rowOff>0</xdr:rowOff>
        </xdr:from>
        <xdr:to>
          <xdr:col>0</xdr:col>
          <xdr:colOff>9525</xdr:colOff>
          <xdr:row>845</xdr:row>
          <xdr:rowOff>104775</xdr:rowOff>
        </xdr:to>
        <xdr:sp macro="" textlink="">
          <xdr:nvSpPr>
            <xdr:cNvPr id="4567" name="Check Box 2519" hidden="1">
              <a:extLst>
                <a:ext uri="{63B3BB69-23CF-44E3-9099-C40C66FF867C}">
                  <a14:compatExt spid="_x0000_s4567"/>
                </a:ext>
                <a:ext uri="{FF2B5EF4-FFF2-40B4-BE49-F238E27FC236}">
                  <a16:creationId xmlns:a16="http://schemas.microsoft.com/office/drawing/2014/main" id="{00000000-0008-0000-0900-0000D7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844</xdr:row>
          <xdr:rowOff>0</xdr:rowOff>
        </xdr:from>
        <xdr:to>
          <xdr:col>0</xdr:col>
          <xdr:colOff>9525</xdr:colOff>
          <xdr:row>845</xdr:row>
          <xdr:rowOff>104775</xdr:rowOff>
        </xdr:to>
        <xdr:sp macro="" textlink="">
          <xdr:nvSpPr>
            <xdr:cNvPr id="4568" name="Check Box 2520" hidden="1">
              <a:extLst>
                <a:ext uri="{63B3BB69-23CF-44E3-9099-C40C66FF867C}">
                  <a14:compatExt spid="_x0000_s4568"/>
                </a:ext>
                <a:ext uri="{FF2B5EF4-FFF2-40B4-BE49-F238E27FC236}">
                  <a16:creationId xmlns:a16="http://schemas.microsoft.com/office/drawing/2014/main" id="{00000000-0008-0000-0900-0000D8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844</xdr:row>
          <xdr:rowOff>0</xdr:rowOff>
        </xdr:from>
        <xdr:to>
          <xdr:col>0</xdr:col>
          <xdr:colOff>9525</xdr:colOff>
          <xdr:row>845</xdr:row>
          <xdr:rowOff>104775</xdr:rowOff>
        </xdr:to>
        <xdr:sp macro="" textlink="">
          <xdr:nvSpPr>
            <xdr:cNvPr id="4569" name="Check Box 2521" hidden="1">
              <a:extLst>
                <a:ext uri="{63B3BB69-23CF-44E3-9099-C40C66FF867C}">
                  <a14:compatExt spid="_x0000_s4569"/>
                </a:ext>
                <a:ext uri="{FF2B5EF4-FFF2-40B4-BE49-F238E27FC236}">
                  <a16:creationId xmlns:a16="http://schemas.microsoft.com/office/drawing/2014/main" id="{00000000-0008-0000-0900-0000D9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845</xdr:row>
          <xdr:rowOff>0</xdr:rowOff>
        </xdr:from>
        <xdr:to>
          <xdr:col>0</xdr:col>
          <xdr:colOff>9525</xdr:colOff>
          <xdr:row>846</xdr:row>
          <xdr:rowOff>104775</xdr:rowOff>
        </xdr:to>
        <xdr:sp macro="" textlink="">
          <xdr:nvSpPr>
            <xdr:cNvPr id="4570" name="Check Box 2522" hidden="1">
              <a:extLst>
                <a:ext uri="{63B3BB69-23CF-44E3-9099-C40C66FF867C}">
                  <a14:compatExt spid="_x0000_s4570"/>
                </a:ext>
                <a:ext uri="{FF2B5EF4-FFF2-40B4-BE49-F238E27FC236}">
                  <a16:creationId xmlns:a16="http://schemas.microsoft.com/office/drawing/2014/main" id="{00000000-0008-0000-0900-0000D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845</xdr:row>
          <xdr:rowOff>0</xdr:rowOff>
        </xdr:from>
        <xdr:to>
          <xdr:col>0</xdr:col>
          <xdr:colOff>9525</xdr:colOff>
          <xdr:row>846</xdr:row>
          <xdr:rowOff>104775</xdr:rowOff>
        </xdr:to>
        <xdr:sp macro="" textlink="">
          <xdr:nvSpPr>
            <xdr:cNvPr id="4571" name="Check Box 2523" hidden="1">
              <a:extLst>
                <a:ext uri="{63B3BB69-23CF-44E3-9099-C40C66FF867C}">
                  <a14:compatExt spid="_x0000_s4571"/>
                </a:ext>
                <a:ext uri="{FF2B5EF4-FFF2-40B4-BE49-F238E27FC236}">
                  <a16:creationId xmlns:a16="http://schemas.microsoft.com/office/drawing/2014/main" id="{00000000-0008-0000-0900-0000D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847</xdr:row>
          <xdr:rowOff>0</xdr:rowOff>
        </xdr:from>
        <xdr:to>
          <xdr:col>0</xdr:col>
          <xdr:colOff>9525</xdr:colOff>
          <xdr:row>848</xdr:row>
          <xdr:rowOff>104775</xdr:rowOff>
        </xdr:to>
        <xdr:sp macro="" textlink="">
          <xdr:nvSpPr>
            <xdr:cNvPr id="4572" name="Check Box 2524" hidden="1">
              <a:extLst>
                <a:ext uri="{63B3BB69-23CF-44E3-9099-C40C66FF867C}">
                  <a14:compatExt spid="_x0000_s4572"/>
                </a:ext>
                <a:ext uri="{FF2B5EF4-FFF2-40B4-BE49-F238E27FC236}">
                  <a16:creationId xmlns:a16="http://schemas.microsoft.com/office/drawing/2014/main" id="{00000000-0008-0000-0900-0000D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847</xdr:row>
          <xdr:rowOff>0</xdr:rowOff>
        </xdr:from>
        <xdr:to>
          <xdr:col>0</xdr:col>
          <xdr:colOff>9525</xdr:colOff>
          <xdr:row>848</xdr:row>
          <xdr:rowOff>104775</xdr:rowOff>
        </xdr:to>
        <xdr:sp macro="" textlink="">
          <xdr:nvSpPr>
            <xdr:cNvPr id="4573" name="Check Box 2525" hidden="1">
              <a:extLst>
                <a:ext uri="{63B3BB69-23CF-44E3-9099-C40C66FF867C}">
                  <a14:compatExt spid="_x0000_s4573"/>
                </a:ext>
                <a:ext uri="{FF2B5EF4-FFF2-40B4-BE49-F238E27FC236}">
                  <a16:creationId xmlns:a16="http://schemas.microsoft.com/office/drawing/2014/main" id="{00000000-0008-0000-0900-0000D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847</xdr:row>
          <xdr:rowOff>0</xdr:rowOff>
        </xdr:from>
        <xdr:to>
          <xdr:col>0</xdr:col>
          <xdr:colOff>9525</xdr:colOff>
          <xdr:row>848</xdr:row>
          <xdr:rowOff>104775</xdr:rowOff>
        </xdr:to>
        <xdr:sp macro="" textlink="">
          <xdr:nvSpPr>
            <xdr:cNvPr id="4574" name="Check Box 2526" hidden="1">
              <a:extLst>
                <a:ext uri="{63B3BB69-23CF-44E3-9099-C40C66FF867C}">
                  <a14:compatExt spid="_x0000_s4574"/>
                </a:ext>
                <a:ext uri="{FF2B5EF4-FFF2-40B4-BE49-F238E27FC236}">
                  <a16:creationId xmlns:a16="http://schemas.microsoft.com/office/drawing/2014/main" id="{00000000-0008-0000-0900-0000D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847</xdr:row>
          <xdr:rowOff>0</xdr:rowOff>
        </xdr:from>
        <xdr:to>
          <xdr:col>0</xdr:col>
          <xdr:colOff>9525</xdr:colOff>
          <xdr:row>848</xdr:row>
          <xdr:rowOff>104775</xdr:rowOff>
        </xdr:to>
        <xdr:sp macro="" textlink="">
          <xdr:nvSpPr>
            <xdr:cNvPr id="4575" name="Check Box 2527" hidden="1">
              <a:extLst>
                <a:ext uri="{63B3BB69-23CF-44E3-9099-C40C66FF867C}">
                  <a14:compatExt spid="_x0000_s4575"/>
                </a:ext>
                <a:ext uri="{FF2B5EF4-FFF2-40B4-BE49-F238E27FC236}">
                  <a16:creationId xmlns:a16="http://schemas.microsoft.com/office/drawing/2014/main" id="{00000000-0008-0000-0900-0000D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848</xdr:row>
          <xdr:rowOff>0</xdr:rowOff>
        </xdr:from>
        <xdr:to>
          <xdr:col>0</xdr:col>
          <xdr:colOff>9525</xdr:colOff>
          <xdr:row>849</xdr:row>
          <xdr:rowOff>104775</xdr:rowOff>
        </xdr:to>
        <xdr:sp macro="" textlink="">
          <xdr:nvSpPr>
            <xdr:cNvPr id="4576" name="Check Box 2528" hidden="1">
              <a:extLst>
                <a:ext uri="{63B3BB69-23CF-44E3-9099-C40C66FF867C}">
                  <a14:compatExt spid="_x0000_s4576"/>
                </a:ext>
                <a:ext uri="{FF2B5EF4-FFF2-40B4-BE49-F238E27FC236}">
                  <a16:creationId xmlns:a16="http://schemas.microsoft.com/office/drawing/2014/main" id="{00000000-0008-0000-0900-0000E0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848</xdr:row>
          <xdr:rowOff>0</xdr:rowOff>
        </xdr:from>
        <xdr:to>
          <xdr:col>0</xdr:col>
          <xdr:colOff>9525</xdr:colOff>
          <xdr:row>849</xdr:row>
          <xdr:rowOff>104775</xdr:rowOff>
        </xdr:to>
        <xdr:sp macro="" textlink="">
          <xdr:nvSpPr>
            <xdr:cNvPr id="4577" name="Check Box 2529" hidden="1">
              <a:extLst>
                <a:ext uri="{63B3BB69-23CF-44E3-9099-C40C66FF867C}">
                  <a14:compatExt spid="_x0000_s4577"/>
                </a:ext>
                <a:ext uri="{FF2B5EF4-FFF2-40B4-BE49-F238E27FC236}">
                  <a16:creationId xmlns:a16="http://schemas.microsoft.com/office/drawing/2014/main" id="{00000000-0008-0000-0900-0000E1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850</xdr:row>
          <xdr:rowOff>0</xdr:rowOff>
        </xdr:from>
        <xdr:to>
          <xdr:col>0</xdr:col>
          <xdr:colOff>9525</xdr:colOff>
          <xdr:row>851</xdr:row>
          <xdr:rowOff>104775</xdr:rowOff>
        </xdr:to>
        <xdr:sp macro="" textlink="">
          <xdr:nvSpPr>
            <xdr:cNvPr id="4578" name="Check Box 2530" hidden="1">
              <a:extLst>
                <a:ext uri="{63B3BB69-23CF-44E3-9099-C40C66FF867C}">
                  <a14:compatExt spid="_x0000_s4578"/>
                </a:ext>
                <a:ext uri="{FF2B5EF4-FFF2-40B4-BE49-F238E27FC236}">
                  <a16:creationId xmlns:a16="http://schemas.microsoft.com/office/drawing/2014/main" id="{00000000-0008-0000-0900-0000E2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850</xdr:row>
          <xdr:rowOff>0</xdr:rowOff>
        </xdr:from>
        <xdr:to>
          <xdr:col>0</xdr:col>
          <xdr:colOff>9525</xdr:colOff>
          <xdr:row>851</xdr:row>
          <xdr:rowOff>104775</xdr:rowOff>
        </xdr:to>
        <xdr:sp macro="" textlink="">
          <xdr:nvSpPr>
            <xdr:cNvPr id="4579" name="Check Box 2531" hidden="1">
              <a:extLst>
                <a:ext uri="{63B3BB69-23CF-44E3-9099-C40C66FF867C}">
                  <a14:compatExt spid="_x0000_s4579"/>
                </a:ext>
                <a:ext uri="{FF2B5EF4-FFF2-40B4-BE49-F238E27FC236}">
                  <a16:creationId xmlns:a16="http://schemas.microsoft.com/office/drawing/2014/main" id="{00000000-0008-0000-0900-0000E3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850</xdr:row>
          <xdr:rowOff>0</xdr:rowOff>
        </xdr:from>
        <xdr:to>
          <xdr:col>0</xdr:col>
          <xdr:colOff>9525</xdr:colOff>
          <xdr:row>851</xdr:row>
          <xdr:rowOff>104775</xdr:rowOff>
        </xdr:to>
        <xdr:sp macro="" textlink="">
          <xdr:nvSpPr>
            <xdr:cNvPr id="4580" name="Check Box 2532" hidden="1">
              <a:extLst>
                <a:ext uri="{63B3BB69-23CF-44E3-9099-C40C66FF867C}">
                  <a14:compatExt spid="_x0000_s4580"/>
                </a:ext>
                <a:ext uri="{FF2B5EF4-FFF2-40B4-BE49-F238E27FC236}">
                  <a16:creationId xmlns:a16="http://schemas.microsoft.com/office/drawing/2014/main" id="{00000000-0008-0000-0900-0000E4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850</xdr:row>
          <xdr:rowOff>0</xdr:rowOff>
        </xdr:from>
        <xdr:to>
          <xdr:col>0</xdr:col>
          <xdr:colOff>9525</xdr:colOff>
          <xdr:row>851</xdr:row>
          <xdr:rowOff>104775</xdr:rowOff>
        </xdr:to>
        <xdr:sp macro="" textlink="">
          <xdr:nvSpPr>
            <xdr:cNvPr id="4581" name="Check Box 2533" hidden="1">
              <a:extLst>
                <a:ext uri="{63B3BB69-23CF-44E3-9099-C40C66FF867C}">
                  <a14:compatExt spid="_x0000_s4581"/>
                </a:ext>
                <a:ext uri="{FF2B5EF4-FFF2-40B4-BE49-F238E27FC236}">
                  <a16:creationId xmlns:a16="http://schemas.microsoft.com/office/drawing/2014/main" id="{00000000-0008-0000-0900-0000E5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851</xdr:row>
          <xdr:rowOff>0</xdr:rowOff>
        </xdr:from>
        <xdr:to>
          <xdr:col>0</xdr:col>
          <xdr:colOff>9525</xdr:colOff>
          <xdr:row>852</xdr:row>
          <xdr:rowOff>104775</xdr:rowOff>
        </xdr:to>
        <xdr:sp macro="" textlink="">
          <xdr:nvSpPr>
            <xdr:cNvPr id="4582" name="Check Box 2534" hidden="1">
              <a:extLst>
                <a:ext uri="{63B3BB69-23CF-44E3-9099-C40C66FF867C}">
                  <a14:compatExt spid="_x0000_s4582"/>
                </a:ext>
                <a:ext uri="{FF2B5EF4-FFF2-40B4-BE49-F238E27FC236}">
                  <a16:creationId xmlns:a16="http://schemas.microsoft.com/office/drawing/2014/main" id="{00000000-0008-0000-0900-0000E6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851</xdr:row>
          <xdr:rowOff>0</xdr:rowOff>
        </xdr:from>
        <xdr:to>
          <xdr:col>0</xdr:col>
          <xdr:colOff>9525</xdr:colOff>
          <xdr:row>852</xdr:row>
          <xdr:rowOff>104775</xdr:rowOff>
        </xdr:to>
        <xdr:sp macro="" textlink="">
          <xdr:nvSpPr>
            <xdr:cNvPr id="4583" name="Check Box 2535" hidden="1">
              <a:extLst>
                <a:ext uri="{63B3BB69-23CF-44E3-9099-C40C66FF867C}">
                  <a14:compatExt spid="_x0000_s4583"/>
                </a:ext>
                <a:ext uri="{FF2B5EF4-FFF2-40B4-BE49-F238E27FC236}">
                  <a16:creationId xmlns:a16="http://schemas.microsoft.com/office/drawing/2014/main" id="{00000000-0008-0000-0900-0000E7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853</xdr:row>
          <xdr:rowOff>0</xdr:rowOff>
        </xdr:from>
        <xdr:to>
          <xdr:col>0</xdr:col>
          <xdr:colOff>9525</xdr:colOff>
          <xdr:row>854</xdr:row>
          <xdr:rowOff>104775</xdr:rowOff>
        </xdr:to>
        <xdr:sp macro="" textlink="">
          <xdr:nvSpPr>
            <xdr:cNvPr id="4584" name="Check Box 2536" hidden="1">
              <a:extLst>
                <a:ext uri="{63B3BB69-23CF-44E3-9099-C40C66FF867C}">
                  <a14:compatExt spid="_x0000_s4584"/>
                </a:ext>
                <a:ext uri="{FF2B5EF4-FFF2-40B4-BE49-F238E27FC236}">
                  <a16:creationId xmlns:a16="http://schemas.microsoft.com/office/drawing/2014/main" id="{00000000-0008-0000-0900-0000E8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853</xdr:row>
          <xdr:rowOff>0</xdr:rowOff>
        </xdr:from>
        <xdr:to>
          <xdr:col>0</xdr:col>
          <xdr:colOff>9525</xdr:colOff>
          <xdr:row>854</xdr:row>
          <xdr:rowOff>104775</xdr:rowOff>
        </xdr:to>
        <xdr:sp macro="" textlink="">
          <xdr:nvSpPr>
            <xdr:cNvPr id="4585" name="Check Box 2537" hidden="1">
              <a:extLst>
                <a:ext uri="{63B3BB69-23CF-44E3-9099-C40C66FF867C}">
                  <a14:compatExt spid="_x0000_s4585"/>
                </a:ext>
                <a:ext uri="{FF2B5EF4-FFF2-40B4-BE49-F238E27FC236}">
                  <a16:creationId xmlns:a16="http://schemas.microsoft.com/office/drawing/2014/main" id="{00000000-0008-0000-0900-0000E9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853</xdr:row>
          <xdr:rowOff>0</xdr:rowOff>
        </xdr:from>
        <xdr:to>
          <xdr:col>0</xdr:col>
          <xdr:colOff>9525</xdr:colOff>
          <xdr:row>854</xdr:row>
          <xdr:rowOff>104775</xdr:rowOff>
        </xdr:to>
        <xdr:sp macro="" textlink="">
          <xdr:nvSpPr>
            <xdr:cNvPr id="4586" name="Check Box 2538" hidden="1">
              <a:extLst>
                <a:ext uri="{63B3BB69-23CF-44E3-9099-C40C66FF867C}">
                  <a14:compatExt spid="_x0000_s4586"/>
                </a:ext>
                <a:ext uri="{FF2B5EF4-FFF2-40B4-BE49-F238E27FC236}">
                  <a16:creationId xmlns:a16="http://schemas.microsoft.com/office/drawing/2014/main" id="{00000000-0008-0000-0900-0000E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853</xdr:row>
          <xdr:rowOff>0</xdr:rowOff>
        </xdr:from>
        <xdr:to>
          <xdr:col>0</xdr:col>
          <xdr:colOff>9525</xdr:colOff>
          <xdr:row>854</xdr:row>
          <xdr:rowOff>104775</xdr:rowOff>
        </xdr:to>
        <xdr:sp macro="" textlink="">
          <xdr:nvSpPr>
            <xdr:cNvPr id="4587" name="Check Box 2539" hidden="1">
              <a:extLst>
                <a:ext uri="{63B3BB69-23CF-44E3-9099-C40C66FF867C}">
                  <a14:compatExt spid="_x0000_s4587"/>
                </a:ext>
                <a:ext uri="{FF2B5EF4-FFF2-40B4-BE49-F238E27FC236}">
                  <a16:creationId xmlns:a16="http://schemas.microsoft.com/office/drawing/2014/main" id="{00000000-0008-0000-0900-0000E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854</xdr:row>
          <xdr:rowOff>0</xdr:rowOff>
        </xdr:from>
        <xdr:to>
          <xdr:col>0</xdr:col>
          <xdr:colOff>9525</xdr:colOff>
          <xdr:row>855</xdr:row>
          <xdr:rowOff>104775</xdr:rowOff>
        </xdr:to>
        <xdr:sp macro="" textlink="">
          <xdr:nvSpPr>
            <xdr:cNvPr id="4588" name="Check Box 2540" hidden="1">
              <a:extLst>
                <a:ext uri="{63B3BB69-23CF-44E3-9099-C40C66FF867C}">
                  <a14:compatExt spid="_x0000_s4588"/>
                </a:ext>
                <a:ext uri="{FF2B5EF4-FFF2-40B4-BE49-F238E27FC236}">
                  <a16:creationId xmlns:a16="http://schemas.microsoft.com/office/drawing/2014/main" id="{00000000-0008-0000-0900-0000E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854</xdr:row>
          <xdr:rowOff>0</xdr:rowOff>
        </xdr:from>
        <xdr:to>
          <xdr:col>0</xdr:col>
          <xdr:colOff>9525</xdr:colOff>
          <xdr:row>855</xdr:row>
          <xdr:rowOff>104775</xdr:rowOff>
        </xdr:to>
        <xdr:sp macro="" textlink="">
          <xdr:nvSpPr>
            <xdr:cNvPr id="4589" name="Check Box 2541" hidden="1">
              <a:extLst>
                <a:ext uri="{63B3BB69-23CF-44E3-9099-C40C66FF867C}">
                  <a14:compatExt spid="_x0000_s4589"/>
                </a:ext>
                <a:ext uri="{FF2B5EF4-FFF2-40B4-BE49-F238E27FC236}">
                  <a16:creationId xmlns:a16="http://schemas.microsoft.com/office/drawing/2014/main" id="{00000000-0008-0000-0900-0000E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856</xdr:row>
          <xdr:rowOff>0</xdr:rowOff>
        </xdr:from>
        <xdr:to>
          <xdr:col>0</xdr:col>
          <xdr:colOff>9525</xdr:colOff>
          <xdr:row>857</xdr:row>
          <xdr:rowOff>104775</xdr:rowOff>
        </xdr:to>
        <xdr:sp macro="" textlink="">
          <xdr:nvSpPr>
            <xdr:cNvPr id="4590" name="Check Box 2542" hidden="1">
              <a:extLst>
                <a:ext uri="{63B3BB69-23CF-44E3-9099-C40C66FF867C}">
                  <a14:compatExt spid="_x0000_s4590"/>
                </a:ext>
                <a:ext uri="{FF2B5EF4-FFF2-40B4-BE49-F238E27FC236}">
                  <a16:creationId xmlns:a16="http://schemas.microsoft.com/office/drawing/2014/main" id="{00000000-0008-0000-0900-0000E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856</xdr:row>
          <xdr:rowOff>0</xdr:rowOff>
        </xdr:from>
        <xdr:to>
          <xdr:col>0</xdr:col>
          <xdr:colOff>9525</xdr:colOff>
          <xdr:row>857</xdr:row>
          <xdr:rowOff>104775</xdr:rowOff>
        </xdr:to>
        <xdr:sp macro="" textlink="">
          <xdr:nvSpPr>
            <xdr:cNvPr id="4591" name="Check Box 2543" hidden="1">
              <a:extLst>
                <a:ext uri="{63B3BB69-23CF-44E3-9099-C40C66FF867C}">
                  <a14:compatExt spid="_x0000_s4591"/>
                </a:ext>
                <a:ext uri="{FF2B5EF4-FFF2-40B4-BE49-F238E27FC236}">
                  <a16:creationId xmlns:a16="http://schemas.microsoft.com/office/drawing/2014/main" id="{00000000-0008-0000-0900-0000E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856</xdr:row>
          <xdr:rowOff>0</xdr:rowOff>
        </xdr:from>
        <xdr:to>
          <xdr:col>0</xdr:col>
          <xdr:colOff>9525</xdr:colOff>
          <xdr:row>857</xdr:row>
          <xdr:rowOff>104775</xdr:rowOff>
        </xdr:to>
        <xdr:sp macro="" textlink="">
          <xdr:nvSpPr>
            <xdr:cNvPr id="4592" name="Check Box 2544" hidden="1">
              <a:extLst>
                <a:ext uri="{63B3BB69-23CF-44E3-9099-C40C66FF867C}">
                  <a14:compatExt spid="_x0000_s4592"/>
                </a:ext>
                <a:ext uri="{FF2B5EF4-FFF2-40B4-BE49-F238E27FC236}">
                  <a16:creationId xmlns:a16="http://schemas.microsoft.com/office/drawing/2014/main" id="{00000000-0008-0000-0900-0000F0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856</xdr:row>
          <xdr:rowOff>0</xdr:rowOff>
        </xdr:from>
        <xdr:to>
          <xdr:col>0</xdr:col>
          <xdr:colOff>9525</xdr:colOff>
          <xdr:row>857</xdr:row>
          <xdr:rowOff>104775</xdr:rowOff>
        </xdr:to>
        <xdr:sp macro="" textlink="">
          <xdr:nvSpPr>
            <xdr:cNvPr id="4593" name="Check Box 2545" hidden="1">
              <a:extLst>
                <a:ext uri="{63B3BB69-23CF-44E3-9099-C40C66FF867C}">
                  <a14:compatExt spid="_x0000_s4593"/>
                </a:ext>
                <a:ext uri="{FF2B5EF4-FFF2-40B4-BE49-F238E27FC236}">
                  <a16:creationId xmlns:a16="http://schemas.microsoft.com/office/drawing/2014/main" id="{00000000-0008-0000-0900-0000F1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857</xdr:row>
          <xdr:rowOff>0</xdr:rowOff>
        </xdr:from>
        <xdr:to>
          <xdr:col>0</xdr:col>
          <xdr:colOff>9525</xdr:colOff>
          <xdr:row>858</xdr:row>
          <xdr:rowOff>104775</xdr:rowOff>
        </xdr:to>
        <xdr:sp macro="" textlink="">
          <xdr:nvSpPr>
            <xdr:cNvPr id="4594" name="Check Box 2546" hidden="1">
              <a:extLst>
                <a:ext uri="{63B3BB69-23CF-44E3-9099-C40C66FF867C}">
                  <a14:compatExt spid="_x0000_s4594"/>
                </a:ext>
                <a:ext uri="{FF2B5EF4-FFF2-40B4-BE49-F238E27FC236}">
                  <a16:creationId xmlns:a16="http://schemas.microsoft.com/office/drawing/2014/main" id="{00000000-0008-0000-0900-0000F2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857</xdr:row>
          <xdr:rowOff>0</xdr:rowOff>
        </xdr:from>
        <xdr:to>
          <xdr:col>0</xdr:col>
          <xdr:colOff>9525</xdr:colOff>
          <xdr:row>858</xdr:row>
          <xdr:rowOff>104775</xdr:rowOff>
        </xdr:to>
        <xdr:sp macro="" textlink="">
          <xdr:nvSpPr>
            <xdr:cNvPr id="4595" name="Check Box 2547" hidden="1">
              <a:extLst>
                <a:ext uri="{63B3BB69-23CF-44E3-9099-C40C66FF867C}">
                  <a14:compatExt spid="_x0000_s4595"/>
                </a:ext>
                <a:ext uri="{FF2B5EF4-FFF2-40B4-BE49-F238E27FC236}">
                  <a16:creationId xmlns:a16="http://schemas.microsoft.com/office/drawing/2014/main" id="{00000000-0008-0000-0900-0000F3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859</xdr:row>
          <xdr:rowOff>0</xdr:rowOff>
        </xdr:from>
        <xdr:to>
          <xdr:col>0</xdr:col>
          <xdr:colOff>9525</xdr:colOff>
          <xdr:row>860</xdr:row>
          <xdr:rowOff>104775</xdr:rowOff>
        </xdr:to>
        <xdr:sp macro="" textlink="">
          <xdr:nvSpPr>
            <xdr:cNvPr id="4596" name="Check Box 2548" hidden="1">
              <a:extLst>
                <a:ext uri="{63B3BB69-23CF-44E3-9099-C40C66FF867C}">
                  <a14:compatExt spid="_x0000_s4596"/>
                </a:ext>
                <a:ext uri="{FF2B5EF4-FFF2-40B4-BE49-F238E27FC236}">
                  <a16:creationId xmlns:a16="http://schemas.microsoft.com/office/drawing/2014/main" id="{00000000-0008-0000-0900-0000F4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859</xdr:row>
          <xdr:rowOff>0</xdr:rowOff>
        </xdr:from>
        <xdr:to>
          <xdr:col>0</xdr:col>
          <xdr:colOff>9525</xdr:colOff>
          <xdr:row>860</xdr:row>
          <xdr:rowOff>104775</xdr:rowOff>
        </xdr:to>
        <xdr:sp macro="" textlink="">
          <xdr:nvSpPr>
            <xdr:cNvPr id="4597" name="Check Box 2549" hidden="1">
              <a:extLst>
                <a:ext uri="{63B3BB69-23CF-44E3-9099-C40C66FF867C}">
                  <a14:compatExt spid="_x0000_s4597"/>
                </a:ext>
                <a:ext uri="{FF2B5EF4-FFF2-40B4-BE49-F238E27FC236}">
                  <a16:creationId xmlns:a16="http://schemas.microsoft.com/office/drawing/2014/main" id="{00000000-0008-0000-0900-0000F5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859</xdr:row>
          <xdr:rowOff>0</xdr:rowOff>
        </xdr:from>
        <xdr:to>
          <xdr:col>0</xdr:col>
          <xdr:colOff>9525</xdr:colOff>
          <xdr:row>860</xdr:row>
          <xdr:rowOff>104775</xdr:rowOff>
        </xdr:to>
        <xdr:sp macro="" textlink="">
          <xdr:nvSpPr>
            <xdr:cNvPr id="4598" name="Check Box 2550" hidden="1">
              <a:extLst>
                <a:ext uri="{63B3BB69-23CF-44E3-9099-C40C66FF867C}">
                  <a14:compatExt spid="_x0000_s4598"/>
                </a:ext>
                <a:ext uri="{FF2B5EF4-FFF2-40B4-BE49-F238E27FC236}">
                  <a16:creationId xmlns:a16="http://schemas.microsoft.com/office/drawing/2014/main" id="{00000000-0008-0000-0900-0000F6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859</xdr:row>
          <xdr:rowOff>0</xdr:rowOff>
        </xdr:from>
        <xdr:to>
          <xdr:col>0</xdr:col>
          <xdr:colOff>9525</xdr:colOff>
          <xdr:row>860</xdr:row>
          <xdr:rowOff>104775</xdr:rowOff>
        </xdr:to>
        <xdr:sp macro="" textlink="">
          <xdr:nvSpPr>
            <xdr:cNvPr id="4599" name="Check Box 2551" hidden="1">
              <a:extLst>
                <a:ext uri="{63B3BB69-23CF-44E3-9099-C40C66FF867C}">
                  <a14:compatExt spid="_x0000_s4599"/>
                </a:ext>
                <a:ext uri="{FF2B5EF4-FFF2-40B4-BE49-F238E27FC236}">
                  <a16:creationId xmlns:a16="http://schemas.microsoft.com/office/drawing/2014/main" id="{00000000-0008-0000-0900-0000F7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860</xdr:row>
          <xdr:rowOff>0</xdr:rowOff>
        </xdr:from>
        <xdr:to>
          <xdr:col>0</xdr:col>
          <xdr:colOff>9525</xdr:colOff>
          <xdr:row>861</xdr:row>
          <xdr:rowOff>104775</xdr:rowOff>
        </xdr:to>
        <xdr:sp macro="" textlink="">
          <xdr:nvSpPr>
            <xdr:cNvPr id="4600" name="Check Box 2552" hidden="1">
              <a:extLst>
                <a:ext uri="{63B3BB69-23CF-44E3-9099-C40C66FF867C}">
                  <a14:compatExt spid="_x0000_s4600"/>
                </a:ext>
                <a:ext uri="{FF2B5EF4-FFF2-40B4-BE49-F238E27FC236}">
                  <a16:creationId xmlns:a16="http://schemas.microsoft.com/office/drawing/2014/main" id="{00000000-0008-0000-0900-0000F8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860</xdr:row>
          <xdr:rowOff>0</xdr:rowOff>
        </xdr:from>
        <xdr:to>
          <xdr:col>0</xdr:col>
          <xdr:colOff>9525</xdr:colOff>
          <xdr:row>861</xdr:row>
          <xdr:rowOff>104775</xdr:rowOff>
        </xdr:to>
        <xdr:sp macro="" textlink="">
          <xdr:nvSpPr>
            <xdr:cNvPr id="4601" name="Check Box 2553" hidden="1">
              <a:extLst>
                <a:ext uri="{63B3BB69-23CF-44E3-9099-C40C66FF867C}">
                  <a14:compatExt spid="_x0000_s4601"/>
                </a:ext>
                <a:ext uri="{FF2B5EF4-FFF2-40B4-BE49-F238E27FC236}">
                  <a16:creationId xmlns:a16="http://schemas.microsoft.com/office/drawing/2014/main" id="{00000000-0008-0000-0900-0000F9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862</xdr:row>
          <xdr:rowOff>0</xdr:rowOff>
        </xdr:from>
        <xdr:to>
          <xdr:col>0</xdr:col>
          <xdr:colOff>9525</xdr:colOff>
          <xdr:row>863</xdr:row>
          <xdr:rowOff>104775</xdr:rowOff>
        </xdr:to>
        <xdr:sp macro="" textlink="">
          <xdr:nvSpPr>
            <xdr:cNvPr id="4602" name="Check Box 2554" hidden="1">
              <a:extLst>
                <a:ext uri="{63B3BB69-23CF-44E3-9099-C40C66FF867C}">
                  <a14:compatExt spid="_x0000_s4602"/>
                </a:ext>
                <a:ext uri="{FF2B5EF4-FFF2-40B4-BE49-F238E27FC236}">
                  <a16:creationId xmlns:a16="http://schemas.microsoft.com/office/drawing/2014/main" id="{00000000-0008-0000-0900-0000F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862</xdr:row>
          <xdr:rowOff>0</xdr:rowOff>
        </xdr:from>
        <xdr:to>
          <xdr:col>0</xdr:col>
          <xdr:colOff>9525</xdr:colOff>
          <xdr:row>863</xdr:row>
          <xdr:rowOff>104775</xdr:rowOff>
        </xdr:to>
        <xdr:sp macro="" textlink="">
          <xdr:nvSpPr>
            <xdr:cNvPr id="4603" name="Check Box 2555" hidden="1">
              <a:extLst>
                <a:ext uri="{63B3BB69-23CF-44E3-9099-C40C66FF867C}">
                  <a14:compatExt spid="_x0000_s4603"/>
                </a:ext>
                <a:ext uri="{FF2B5EF4-FFF2-40B4-BE49-F238E27FC236}">
                  <a16:creationId xmlns:a16="http://schemas.microsoft.com/office/drawing/2014/main" id="{00000000-0008-0000-0900-0000F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862</xdr:row>
          <xdr:rowOff>0</xdr:rowOff>
        </xdr:from>
        <xdr:to>
          <xdr:col>0</xdr:col>
          <xdr:colOff>9525</xdr:colOff>
          <xdr:row>863</xdr:row>
          <xdr:rowOff>104775</xdr:rowOff>
        </xdr:to>
        <xdr:sp macro="" textlink="">
          <xdr:nvSpPr>
            <xdr:cNvPr id="4604" name="Check Box 2556" hidden="1">
              <a:extLst>
                <a:ext uri="{63B3BB69-23CF-44E3-9099-C40C66FF867C}">
                  <a14:compatExt spid="_x0000_s4604"/>
                </a:ext>
                <a:ext uri="{FF2B5EF4-FFF2-40B4-BE49-F238E27FC236}">
                  <a16:creationId xmlns:a16="http://schemas.microsoft.com/office/drawing/2014/main" id="{00000000-0008-0000-0900-0000F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862</xdr:row>
          <xdr:rowOff>0</xdr:rowOff>
        </xdr:from>
        <xdr:to>
          <xdr:col>0</xdr:col>
          <xdr:colOff>9525</xdr:colOff>
          <xdr:row>863</xdr:row>
          <xdr:rowOff>104775</xdr:rowOff>
        </xdr:to>
        <xdr:sp macro="" textlink="">
          <xdr:nvSpPr>
            <xdr:cNvPr id="4605" name="Check Box 2557" hidden="1">
              <a:extLst>
                <a:ext uri="{63B3BB69-23CF-44E3-9099-C40C66FF867C}">
                  <a14:compatExt spid="_x0000_s4605"/>
                </a:ext>
                <a:ext uri="{FF2B5EF4-FFF2-40B4-BE49-F238E27FC236}">
                  <a16:creationId xmlns:a16="http://schemas.microsoft.com/office/drawing/2014/main" id="{00000000-0008-0000-0900-0000F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863</xdr:row>
          <xdr:rowOff>0</xdr:rowOff>
        </xdr:from>
        <xdr:to>
          <xdr:col>0</xdr:col>
          <xdr:colOff>9525</xdr:colOff>
          <xdr:row>864</xdr:row>
          <xdr:rowOff>104775</xdr:rowOff>
        </xdr:to>
        <xdr:sp macro="" textlink="">
          <xdr:nvSpPr>
            <xdr:cNvPr id="4606" name="Check Box 2558" hidden="1">
              <a:extLst>
                <a:ext uri="{63B3BB69-23CF-44E3-9099-C40C66FF867C}">
                  <a14:compatExt spid="_x0000_s4606"/>
                </a:ext>
                <a:ext uri="{FF2B5EF4-FFF2-40B4-BE49-F238E27FC236}">
                  <a16:creationId xmlns:a16="http://schemas.microsoft.com/office/drawing/2014/main" id="{00000000-0008-0000-0900-0000F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863</xdr:row>
          <xdr:rowOff>0</xdr:rowOff>
        </xdr:from>
        <xdr:to>
          <xdr:col>0</xdr:col>
          <xdr:colOff>9525</xdr:colOff>
          <xdr:row>864</xdr:row>
          <xdr:rowOff>104775</xdr:rowOff>
        </xdr:to>
        <xdr:sp macro="" textlink="">
          <xdr:nvSpPr>
            <xdr:cNvPr id="4607" name="Check Box 2559" hidden="1">
              <a:extLst>
                <a:ext uri="{63B3BB69-23CF-44E3-9099-C40C66FF867C}">
                  <a14:compatExt spid="_x0000_s4607"/>
                </a:ext>
                <a:ext uri="{FF2B5EF4-FFF2-40B4-BE49-F238E27FC236}">
                  <a16:creationId xmlns:a16="http://schemas.microsoft.com/office/drawing/2014/main" id="{00000000-0008-0000-0900-0000F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865</xdr:row>
          <xdr:rowOff>0</xdr:rowOff>
        </xdr:from>
        <xdr:to>
          <xdr:col>0</xdr:col>
          <xdr:colOff>9525</xdr:colOff>
          <xdr:row>866</xdr:row>
          <xdr:rowOff>104775</xdr:rowOff>
        </xdr:to>
        <xdr:sp macro="" textlink="">
          <xdr:nvSpPr>
            <xdr:cNvPr id="4608" name="Check Box 2560" hidden="1">
              <a:extLst>
                <a:ext uri="{63B3BB69-23CF-44E3-9099-C40C66FF867C}">
                  <a14:compatExt spid="_x0000_s4608"/>
                </a:ext>
                <a:ext uri="{FF2B5EF4-FFF2-40B4-BE49-F238E27FC236}">
                  <a16:creationId xmlns:a16="http://schemas.microsoft.com/office/drawing/2014/main" id="{00000000-0008-0000-0900-00000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865</xdr:row>
          <xdr:rowOff>0</xdr:rowOff>
        </xdr:from>
        <xdr:to>
          <xdr:col>0</xdr:col>
          <xdr:colOff>9525</xdr:colOff>
          <xdr:row>866</xdr:row>
          <xdr:rowOff>104775</xdr:rowOff>
        </xdr:to>
        <xdr:sp macro="" textlink="">
          <xdr:nvSpPr>
            <xdr:cNvPr id="4609" name="Check Box 2561" hidden="1">
              <a:extLst>
                <a:ext uri="{63B3BB69-23CF-44E3-9099-C40C66FF867C}">
                  <a14:compatExt spid="_x0000_s4609"/>
                </a:ext>
                <a:ext uri="{FF2B5EF4-FFF2-40B4-BE49-F238E27FC236}">
                  <a16:creationId xmlns:a16="http://schemas.microsoft.com/office/drawing/2014/main" id="{00000000-0008-0000-0900-00000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865</xdr:row>
          <xdr:rowOff>0</xdr:rowOff>
        </xdr:from>
        <xdr:to>
          <xdr:col>0</xdr:col>
          <xdr:colOff>9525</xdr:colOff>
          <xdr:row>866</xdr:row>
          <xdr:rowOff>104775</xdr:rowOff>
        </xdr:to>
        <xdr:sp macro="" textlink="">
          <xdr:nvSpPr>
            <xdr:cNvPr id="4610" name="Check Box 2562" hidden="1">
              <a:extLst>
                <a:ext uri="{63B3BB69-23CF-44E3-9099-C40C66FF867C}">
                  <a14:compatExt spid="_x0000_s4610"/>
                </a:ext>
                <a:ext uri="{FF2B5EF4-FFF2-40B4-BE49-F238E27FC236}">
                  <a16:creationId xmlns:a16="http://schemas.microsoft.com/office/drawing/2014/main" id="{00000000-0008-0000-0900-00000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865</xdr:row>
          <xdr:rowOff>0</xdr:rowOff>
        </xdr:from>
        <xdr:to>
          <xdr:col>0</xdr:col>
          <xdr:colOff>9525</xdr:colOff>
          <xdr:row>866</xdr:row>
          <xdr:rowOff>104775</xdr:rowOff>
        </xdr:to>
        <xdr:sp macro="" textlink="">
          <xdr:nvSpPr>
            <xdr:cNvPr id="4611" name="Check Box 2563" hidden="1">
              <a:extLst>
                <a:ext uri="{63B3BB69-23CF-44E3-9099-C40C66FF867C}">
                  <a14:compatExt spid="_x0000_s4611"/>
                </a:ext>
                <a:ext uri="{FF2B5EF4-FFF2-40B4-BE49-F238E27FC236}">
                  <a16:creationId xmlns:a16="http://schemas.microsoft.com/office/drawing/2014/main" id="{00000000-0008-0000-0900-00000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866</xdr:row>
          <xdr:rowOff>0</xdr:rowOff>
        </xdr:from>
        <xdr:to>
          <xdr:col>0</xdr:col>
          <xdr:colOff>9525</xdr:colOff>
          <xdr:row>867</xdr:row>
          <xdr:rowOff>104775</xdr:rowOff>
        </xdr:to>
        <xdr:sp macro="" textlink="">
          <xdr:nvSpPr>
            <xdr:cNvPr id="4612" name="Check Box 2564" hidden="1">
              <a:extLst>
                <a:ext uri="{63B3BB69-23CF-44E3-9099-C40C66FF867C}">
                  <a14:compatExt spid="_x0000_s4612"/>
                </a:ext>
                <a:ext uri="{FF2B5EF4-FFF2-40B4-BE49-F238E27FC236}">
                  <a16:creationId xmlns:a16="http://schemas.microsoft.com/office/drawing/2014/main" id="{00000000-0008-0000-0900-00000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866</xdr:row>
          <xdr:rowOff>0</xdr:rowOff>
        </xdr:from>
        <xdr:to>
          <xdr:col>0</xdr:col>
          <xdr:colOff>9525</xdr:colOff>
          <xdr:row>867</xdr:row>
          <xdr:rowOff>104775</xdr:rowOff>
        </xdr:to>
        <xdr:sp macro="" textlink="">
          <xdr:nvSpPr>
            <xdr:cNvPr id="4613" name="Check Box 2565" hidden="1">
              <a:extLst>
                <a:ext uri="{63B3BB69-23CF-44E3-9099-C40C66FF867C}">
                  <a14:compatExt spid="_x0000_s4613"/>
                </a:ext>
                <a:ext uri="{FF2B5EF4-FFF2-40B4-BE49-F238E27FC236}">
                  <a16:creationId xmlns:a16="http://schemas.microsoft.com/office/drawing/2014/main" id="{00000000-0008-0000-0900-00000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868</xdr:row>
          <xdr:rowOff>0</xdr:rowOff>
        </xdr:from>
        <xdr:to>
          <xdr:col>0</xdr:col>
          <xdr:colOff>9525</xdr:colOff>
          <xdr:row>869</xdr:row>
          <xdr:rowOff>104775</xdr:rowOff>
        </xdr:to>
        <xdr:sp macro="" textlink="">
          <xdr:nvSpPr>
            <xdr:cNvPr id="4614" name="Check Box 2566" hidden="1">
              <a:extLst>
                <a:ext uri="{63B3BB69-23CF-44E3-9099-C40C66FF867C}">
                  <a14:compatExt spid="_x0000_s4614"/>
                </a:ext>
                <a:ext uri="{FF2B5EF4-FFF2-40B4-BE49-F238E27FC236}">
                  <a16:creationId xmlns:a16="http://schemas.microsoft.com/office/drawing/2014/main" id="{00000000-0008-0000-0900-00000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868</xdr:row>
          <xdr:rowOff>0</xdr:rowOff>
        </xdr:from>
        <xdr:to>
          <xdr:col>0</xdr:col>
          <xdr:colOff>9525</xdr:colOff>
          <xdr:row>869</xdr:row>
          <xdr:rowOff>104775</xdr:rowOff>
        </xdr:to>
        <xdr:sp macro="" textlink="">
          <xdr:nvSpPr>
            <xdr:cNvPr id="4615" name="Check Box 2567" hidden="1">
              <a:extLst>
                <a:ext uri="{63B3BB69-23CF-44E3-9099-C40C66FF867C}">
                  <a14:compatExt spid="_x0000_s4615"/>
                </a:ext>
                <a:ext uri="{FF2B5EF4-FFF2-40B4-BE49-F238E27FC236}">
                  <a16:creationId xmlns:a16="http://schemas.microsoft.com/office/drawing/2014/main" id="{00000000-0008-0000-0900-00000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GPRE\Precifica&#231;&#227;o\20%20-%20Informativo_Semanal_PLD\20.3-Oficial\2015\02%20-%20Fev%2015\2015024\Dec_CMO_PLD_RV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trole"/>
      <sheetName val="Suporte"/>
      <sheetName val="Lista"/>
      <sheetName val="Dadger"/>
      <sheetName val="Termo"/>
      <sheetName val="Restricao"/>
      <sheetName val="Resultados"/>
      <sheetName val="Jack_grafSE"/>
      <sheetName val="Jack"/>
      <sheetName val="Plan1"/>
      <sheetName val="Plan1 (2)"/>
      <sheetName val="Plan1 (3)"/>
      <sheetName val="Plan1 (4)"/>
      <sheetName val="Jack_grafS"/>
      <sheetName val="Jack_grafNE"/>
      <sheetName val="Jack_grafN"/>
    </sheetNames>
    <sheetDataSet>
      <sheetData sheetId="0">
        <row r="10">
          <cell r="E10">
            <v>2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827" Type="http://schemas.openxmlformats.org/officeDocument/2006/relationships/ctrlProp" Target="../ctrlProps/ctrlProp1828.xml"/><Relationship Id="rId170" Type="http://schemas.openxmlformats.org/officeDocument/2006/relationships/ctrlProp" Target="../ctrlProps/ctrlProp171.xml"/><Relationship Id="rId987" Type="http://schemas.openxmlformats.org/officeDocument/2006/relationships/ctrlProp" Target="../ctrlProps/ctrlProp988.xml"/><Relationship Id="rId847" Type="http://schemas.openxmlformats.org/officeDocument/2006/relationships/ctrlProp" Target="../ctrlProps/ctrlProp848.xml"/><Relationship Id="rId1477" Type="http://schemas.openxmlformats.org/officeDocument/2006/relationships/ctrlProp" Target="../ctrlProps/ctrlProp1478.xml"/><Relationship Id="rId1684" Type="http://schemas.openxmlformats.org/officeDocument/2006/relationships/ctrlProp" Target="../ctrlProps/ctrlProp1685.xml"/><Relationship Id="rId1891" Type="http://schemas.openxmlformats.org/officeDocument/2006/relationships/ctrlProp" Target="../ctrlProps/ctrlProp1892.xml"/><Relationship Id="rId2528" Type="http://schemas.openxmlformats.org/officeDocument/2006/relationships/ctrlProp" Target="../ctrlProps/ctrlProp2529.xml"/><Relationship Id="rId707" Type="http://schemas.openxmlformats.org/officeDocument/2006/relationships/ctrlProp" Target="../ctrlProps/ctrlProp708.xml"/><Relationship Id="rId914" Type="http://schemas.openxmlformats.org/officeDocument/2006/relationships/ctrlProp" Target="../ctrlProps/ctrlProp915.xml"/><Relationship Id="rId1337" Type="http://schemas.openxmlformats.org/officeDocument/2006/relationships/ctrlProp" Target="../ctrlProps/ctrlProp1338.xml"/><Relationship Id="rId1544" Type="http://schemas.openxmlformats.org/officeDocument/2006/relationships/ctrlProp" Target="../ctrlProps/ctrlProp1545.xml"/><Relationship Id="rId1751" Type="http://schemas.openxmlformats.org/officeDocument/2006/relationships/ctrlProp" Target="../ctrlProps/ctrlProp1752.xml"/><Relationship Id="rId43" Type="http://schemas.openxmlformats.org/officeDocument/2006/relationships/ctrlProp" Target="../ctrlProps/ctrlProp44.xml"/><Relationship Id="rId1404" Type="http://schemas.openxmlformats.org/officeDocument/2006/relationships/ctrlProp" Target="../ctrlProps/ctrlProp1405.xml"/><Relationship Id="rId1611" Type="http://schemas.openxmlformats.org/officeDocument/2006/relationships/ctrlProp" Target="../ctrlProps/ctrlProp1612.xml"/><Relationship Id="rId497" Type="http://schemas.openxmlformats.org/officeDocument/2006/relationships/ctrlProp" Target="../ctrlProps/ctrlProp498.xml"/><Relationship Id="rId2178" Type="http://schemas.openxmlformats.org/officeDocument/2006/relationships/ctrlProp" Target="../ctrlProps/ctrlProp2179.xml"/><Relationship Id="rId2385" Type="http://schemas.openxmlformats.org/officeDocument/2006/relationships/ctrlProp" Target="../ctrlProps/ctrlProp2386.xml"/><Relationship Id="rId357" Type="http://schemas.openxmlformats.org/officeDocument/2006/relationships/ctrlProp" Target="../ctrlProps/ctrlProp358.xml"/><Relationship Id="rId1194" Type="http://schemas.openxmlformats.org/officeDocument/2006/relationships/ctrlProp" Target="../ctrlProps/ctrlProp1195.xml"/><Relationship Id="rId2038" Type="http://schemas.openxmlformats.org/officeDocument/2006/relationships/ctrlProp" Target="../ctrlProps/ctrlProp2039.xml"/><Relationship Id="rId217" Type="http://schemas.openxmlformats.org/officeDocument/2006/relationships/ctrlProp" Target="../ctrlProps/ctrlProp218.xml"/><Relationship Id="rId564" Type="http://schemas.openxmlformats.org/officeDocument/2006/relationships/ctrlProp" Target="../ctrlProps/ctrlProp565.xml"/><Relationship Id="rId771" Type="http://schemas.openxmlformats.org/officeDocument/2006/relationships/ctrlProp" Target="../ctrlProps/ctrlProp772.xml"/><Relationship Id="rId2245" Type="http://schemas.openxmlformats.org/officeDocument/2006/relationships/ctrlProp" Target="../ctrlProps/ctrlProp2246.xml"/><Relationship Id="rId2452" Type="http://schemas.openxmlformats.org/officeDocument/2006/relationships/ctrlProp" Target="../ctrlProps/ctrlProp2453.xml"/><Relationship Id="rId424" Type="http://schemas.openxmlformats.org/officeDocument/2006/relationships/ctrlProp" Target="../ctrlProps/ctrlProp425.xml"/><Relationship Id="rId631" Type="http://schemas.openxmlformats.org/officeDocument/2006/relationships/ctrlProp" Target="../ctrlProps/ctrlProp632.xml"/><Relationship Id="rId1054" Type="http://schemas.openxmlformats.org/officeDocument/2006/relationships/ctrlProp" Target="../ctrlProps/ctrlProp1055.xml"/><Relationship Id="rId1261" Type="http://schemas.openxmlformats.org/officeDocument/2006/relationships/ctrlProp" Target="../ctrlProps/ctrlProp1262.xml"/><Relationship Id="rId2105" Type="http://schemas.openxmlformats.org/officeDocument/2006/relationships/ctrlProp" Target="../ctrlProps/ctrlProp2106.xml"/><Relationship Id="rId2312" Type="http://schemas.openxmlformats.org/officeDocument/2006/relationships/ctrlProp" Target="../ctrlProps/ctrlProp2313.xml"/><Relationship Id="rId1121" Type="http://schemas.openxmlformats.org/officeDocument/2006/relationships/ctrlProp" Target="../ctrlProps/ctrlProp1122.xml"/><Relationship Id="rId1938" Type="http://schemas.openxmlformats.org/officeDocument/2006/relationships/ctrlProp" Target="../ctrlProps/ctrlProp1939.xml"/><Relationship Id="rId281" Type="http://schemas.openxmlformats.org/officeDocument/2006/relationships/ctrlProp" Target="../ctrlProps/ctrlProp282.xml"/><Relationship Id="rId141" Type="http://schemas.openxmlformats.org/officeDocument/2006/relationships/ctrlProp" Target="../ctrlProps/ctrlProp142.xml"/><Relationship Id="rId7" Type="http://schemas.openxmlformats.org/officeDocument/2006/relationships/ctrlProp" Target="../ctrlProps/ctrlProp8.xml"/><Relationship Id="rId958" Type="http://schemas.openxmlformats.org/officeDocument/2006/relationships/ctrlProp" Target="../ctrlProps/ctrlProp959.xml"/><Relationship Id="rId1588" Type="http://schemas.openxmlformats.org/officeDocument/2006/relationships/ctrlProp" Target="../ctrlProps/ctrlProp1589.xml"/><Relationship Id="rId1795" Type="http://schemas.openxmlformats.org/officeDocument/2006/relationships/ctrlProp" Target="../ctrlProps/ctrlProp1796.xml"/><Relationship Id="rId87" Type="http://schemas.openxmlformats.org/officeDocument/2006/relationships/ctrlProp" Target="../ctrlProps/ctrlProp88.xml"/><Relationship Id="rId818" Type="http://schemas.openxmlformats.org/officeDocument/2006/relationships/ctrlProp" Target="../ctrlProps/ctrlProp819.xml"/><Relationship Id="rId1448" Type="http://schemas.openxmlformats.org/officeDocument/2006/relationships/ctrlProp" Target="../ctrlProps/ctrlProp1449.xml"/><Relationship Id="rId1655" Type="http://schemas.openxmlformats.org/officeDocument/2006/relationships/ctrlProp" Target="../ctrlProps/ctrlProp1656.xml"/><Relationship Id="rId1308" Type="http://schemas.openxmlformats.org/officeDocument/2006/relationships/ctrlProp" Target="../ctrlProps/ctrlProp1309.xml"/><Relationship Id="rId1862" Type="http://schemas.openxmlformats.org/officeDocument/2006/relationships/ctrlProp" Target="../ctrlProps/ctrlProp1863.xml"/><Relationship Id="rId1515" Type="http://schemas.openxmlformats.org/officeDocument/2006/relationships/ctrlProp" Target="../ctrlProps/ctrlProp1516.xml"/><Relationship Id="rId1722" Type="http://schemas.openxmlformats.org/officeDocument/2006/relationships/ctrlProp" Target="../ctrlProps/ctrlProp1723.xml"/><Relationship Id="rId14" Type="http://schemas.openxmlformats.org/officeDocument/2006/relationships/ctrlProp" Target="../ctrlProps/ctrlProp15.xml"/><Relationship Id="rId2289" Type="http://schemas.openxmlformats.org/officeDocument/2006/relationships/ctrlProp" Target="../ctrlProps/ctrlProp2290.xml"/><Relationship Id="rId2496" Type="http://schemas.openxmlformats.org/officeDocument/2006/relationships/ctrlProp" Target="../ctrlProps/ctrlProp2497.xml"/><Relationship Id="rId468" Type="http://schemas.openxmlformats.org/officeDocument/2006/relationships/ctrlProp" Target="../ctrlProps/ctrlProp469.xml"/><Relationship Id="rId675" Type="http://schemas.openxmlformats.org/officeDocument/2006/relationships/ctrlProp" Target="../ctrlProps/ctrlProp676.xml"/><Relationship Id="rId882" Type="http://schemas.openxmlformats.org/officeDocument/2006/relationships/ctrlProp" Target="../ctrlProps/ctrlProp883.xml"/><Relationship Id="rId1098" Type="http://schemas.openxmlformats.org/officeDocument/2006/relationships/ctrlProp" Target="../ctrlProps/ctrlProp1099.xml"/><Relationship Id="rId2149" Type="http://schemas.openxmlformats.org/officeDocument/2006/relationships/ctrlProp" Target="../ctrlProps/ctrlProp2150.xml"/><Relationship Id="rId2356" Type="http://schemas.openxmlformats.org/officeDocument/2006/relationships/ctrlProp" Target="../ctrlProps/ctrlProp2357.xml"/><Relationship Id="rId2563" Type="http://schemas.openxmlformats.org/officeDocument/2006/relationships/ctrlProp" Target="../ctrlProps/ctrlProp2564.xml"/><Relationship Id="rId328" Type="http://schemas.openxmlformats.org/officeDocument/2006/relationships/ctrlProp" Target="../ctrlProps/ctrlProp329.xml"/><Relationship Id="rId535" Type="http://schemas.openxmlformats.org/officeDocument/2006/relationships/ctrlProp" Target="../ctrlProps/ctrlProp536.xml"/><Relationship Id="rId742" Type="http://schemas.openxmlformats.org/officeDocument/2006/relationships/ctrlProp" Target="../ctrlProps/ctrlProp743.xml"/><Relationship Id="rId1165" Type="http://schemas.openxmlformats.org/officeDocument/2006/relationships/ctrlProp" Target="../ctrlProps/ctrlProp1166.xml"/><Relationship Id="rId1372" Type="http://schemas.openxmlformats.org/officeDocument/2006/relationships/ctrlProp" Target="../ctrlProps/ctrlProp1373.xml"/><Relationship Id="rId2009" Type="http://schemas.openxmlformats.org/officeDocument/2006/relationships/ctrlProp" Target="../ctrlProps/ctrlProp2010.xml"/><Relationship Id="rId2216" Type="http://schemas.openxmlformats.org/officeDocument/2006/relationships/ctrlProp" Target="../ctrlProps/ctrlProp2217.xml"/><Relationship Id="rId2423" Type="http://schemas.openxmlformats.org/officeDocument/2006/relationships/ctrlProp" Target="../ctrlProps/ctrlProp2424.xml"/><Relationship Id="rId602" Type="http://schemas.openxmlformats.org/officeDocument/2006/relationships/ctrlProp" Target="../ctrlProps/ctrlProp603.xml"/><Relationship Id="rId1025" Type="http://schemas.openxmlformats.org/officeDocument/2006/relationships/ctrlProp" Target="../ctrlProps/ctrlProp1026.xml"/><Relationship Id="rId1232" Type="http://schemas.openxmlformats.org/officeDocument/2006/relationships/ctrlProp" Target="../ctrlProps/ctrlProp1233.xml"/><Relationship Id="rId185" Type="http://schemas.openxmlformats.org/officeDocument/2006/relationships/ctrlProp" Target="../ctrlProps/ctrlProp186.xml"/><Relationship Id="rId1909" Type="http://schemas.openxmlformats.org/officeDocument/2006/relationships/ctrlProp" Target="../ctrlProps/ctrlProp1910.xml"/><Relationship Id="rId392" Type="http://schemas.openxmlformats.org/officeDocument/2006/relationships/ctrlProp" Target="../ctrlProps/ctrlProp393.xml"/><Relationship Id="rId2073" Type="http://schemas.openxmlformats.org/officeDocument/2006/relationships/ctrlProp" Target="../ctrlProps/ctrlProp2074.xml"/><Relationship Id="rId2280" Type="http://schemas.openxmlformats.org/officeDocument/2006/relationships/ctrlProp" Target="../ctrlProps/ctrlProp2281.xml"/><Relationship Id="rId252" Type="http://schemas.openxmlformats.org/officeDocument/2006/relationships/ctrlProp" Target="../ctrlProps/ctrlProp253.xml"/><Relationship Id="rId2140" Type="http://schemas.openxmlformats.org/officeDocument/2006/relationships/ctrlProp" Target="../ctrlProps/ctrlProp2141.xml"/><Relationship Id="rId112" Type="http://schemas.openxmlformats.org/officeDocument/2006/relationships/ctrlProp" Target="../ctrlProps/ctrlProp113.xml"/><Relationship Id="rId1699" Type="http://schemas.openxmlformats.org/officeDocument/2006/relationships/ctrlProp" Target="../ctrlProps/ctrlProp1700.xml"/><Relationship Id="rId2000" Type="http://schemas.openxmlformats.org/officeDocument/2006/relationships/ctrlProp" Target="../ctrlProps/ctrlProp2001.xml"/><Relationship Id="rId929" Type="http://schemas.openxmlformats.org/officeDocument/2006/relationships/ctrlProp" Target="../ctrlProps/ctrlProp930.xml"/><Relationship Id="rId1559" Type="http://schemas.openxmlformats.org/officeDocument/2006/relationships/ctrlProp" Target="../ctrlProps/ctrlProp1560.xml"/><Relationship Id="rId1766" Type="http://schemas.openxmlformats.org/officeDocument/2006/relationships/ctrlProp" Target="../ctrlProps/ctrlProp1767.xml"/><Relationship Id="rId1973" Type="http://schemas.openxmlformats.org/officeDocument/2006/relationships/ctrlProp" Target="../ctrlProps/ctrlProp1974.xml"/><Relationship Id="rId58" Type="http://schemas.openxmlformats.org/officeDocument/2006/relationships/ctrlProp" Target="../ctrlProps/ctrlProp59.xml"/><Relationship Id="rId1419" Type="http://schemas.openxmlformats.org/officeDocument/2006/relationships/ctrlProp" Target="../ctrlProps/ctrlProp1420.xml"/><Relationship Id="rId1626" Type="http://schemas.openxmlformats.org/officeDocument/2006/relationships/ctrlProp" Target="../ctrlProps/ctrlProp1627.xml"/><Relationship Id="rId1833" Type="http://schemas.openxmlformats.org/officeDocument/2006/relationships/ctrlProp" Target="../ctrlProps/ctrlProp1834.xml"/><Relationship Id="rId1900" Type="http://schemas.openxmlformats.org/officeDocument/2006/relationships/ctrlProp" Target="../ctrlProps/ctrlProp1901.xml"/><Relationship Id="rId579" Type="http://schemas.openxmlformats.org/officeDocument/2006/relationships/ctrlProp" Target="../ctrlProps/ctrlProp580.xml"/><Relationship Id="rId786" Type="http://schemas.openxmlformats.org/officeDocument/2006/relationships/ctrlProp" Target="../ctrlProps/ctrlProp787.xml"/><Relationship Id="rId993" Type="http://schemas.openxmlformats.org/officeDocument/2006/relationships/ctrlProp" Target="../ctrlProps/ctrlProp994.xml"/><Relationship Id="rId2467" Type="http://schemas.openxmlformats.org/officeDocument/2006/relationships/ctrlProp" Target="../ctrlProps/ctrlProp2468.xml"/><Relationship Id="rId439" Type="http://schemas.openxmlformats.org/officeDocument/2006/relationships/ctrlProp" Target="../ctrlProps/ctrlProp440.xml"/><Relationship Id="rId646" Type="http://schemas.openxmlformats.org/officeDocument/2006/relationships/ctrlProp" Target="../ctrlProps/ctrlProp647.xml"/><Relationship Id="rId1069" Type="http://schemas.openxmlformats.org/officeDocument/2006/relationships/ctrlProp" Target="../ctrlProps/ctrlProp1070.xml"/><Relationship Id="rId1276" Type="http://schemas.openxmlformats.org/officeDocument/2006/relationships/ctrlProp" Target="../ctrlProps/ctrlProp1277.xml"/><Relationship Id="rId1483" Type="http://schemas.openxmlformats.org/officeDocument/2006/relationships/ctrlProp" Target="../ctrlProps/ctrlProp1484.xml"/><Relationship Id="rId2327" Type="http://schemas.openxmlformats.org/officeDocument/2006/relationships/ctrlProp" Target="../ctrlProps/ctrlProp2328.xml"/><Relationship Id="rId506" Type="http://schemas.openxmlformats.org/officeDocument/2006/relationships/ctrlProp" Target="../ctrlProps/ctrlProp507.xml"/><Relationship Id="rId853" Type="http://schemas.openxmlformats.org/officeDocument/2006/relationships/ctrlProp" Target="../ctrlProps/ctrlProp854.xml"/><Relationship Id="rId1136" Type="http://schemas.openxmlformats.org/officeDocument/2006/relationships/ctrlProp" Target="../ctrlProps/ctrlProp1137.xml"/><Relationship Id="rId1690" Type="http://schemas.openxmlformats.org/officeDocument/2006/relationships/ctrlProp" Target="../ctrlProps/ctrlProp1691.xml"/><Relationship Id="rId2534" Type="http://schemas.openxmlformats.org/officeDocument/2006/relationships/ctrlProp" Target="../ctrlProps/ctrlProp2535.xml"/><Relationship Id="rId713" Type="http://schemas.openxmlformats.org/officeDocument/2006/relationships/ctrlProp" Target="../ctrlProps/ctrlProp714.xml"/><Relationship Id="rId920" Type="http://schemas.openxmlformats.org/officeDocument/2006/relationships/ctrlProp" Target="../ctrlProps/ctrlProp921.xml"/><Relationship Id="rId1343" Type="http://schemas.openxmlformats.org/officeDocument/2006/relationships/ctrlProp" Target="../ctrlProps/ctrlProp1344.xml"/><Relationship Id="rId1550" Type="http://schemas.openxmlformats.org/officeDocument/2006/relationships/ctrlProp" Target="../ctrlProps/ctrlProp1551.xml"/><Relationship Id="rId1203" Type="http://schemas.openxmlformats.org/officeDocument/2006/relationships/ctrlProp" Target="../ctrlProps/ctrlProp1204.xml"/><Relationship Id="rId1410" Type="http://schemas.openxmlformats.org/officeDocument/2006/relationships/ctrlProp" Target="../ctrlProps/ctrlProp1411.xml"/><Relationship Id="rId296" Type="http://schemas.openxmlformats.org/officeDocument/2006/relationships/ctrlProp" Target="../ctrlProps/ctrlProp297.xml"/><Relationship Id="rId2184" Type="http://schemas.openxmlformats.org/officeDocument/2006/relationships/ctrlProp" Target="../ctrlProps/ctrlProp2185.xml"/><Relationship Id="rId2391" Type="http://schemas.openxmlformats.org/officeDocument/2006/relationships/ctrlProp" Target="../ctrlProps/ctrlProp2392.xml"/><Relationship Id="rId156" Type="http://schemas.openxmlformats.org/officeDocument/2006/relationships/ctrlProp" Target="../ctrlProps/ctrlProp157.xml"/><Relationship Id="rId363" Type="http://schemas.openxmlformats.org/officeDocument/2006/relationships/ctrlProp" Target="../ctrlProps/ctrlProp364.xml"/><Relationship Id="rId570" Type="http://schemas.openxmlformats.org/officeDocument/2006/relationships/ctrlProp" Target="../ctrlProps/ctrlProp571.xml"/><Relationship Id="rId2044" Type="http://schemas.openxmlformats.org/officeDocument/2006/relationships/ctrlProp" Target="../ctrlProps/ctrlProp2045.xml"/><Relationship Id="rId2251" Type="http://schemas.openxmlformats.org/officeDocument/2006/relationships/ctrlProp" Target="../ctrlProps/ctrlProp2252.xml"/><Relationship Id="rId223" Type="http://schemas.openxmlformats.org/officeDocument/2006/relationships/ctrlProp" Target="../ctrlProps/ctrlProp224.xml"/><Relationship Id="rId430" Type="http://schemas.openxmlformats.org/officeDocument/2006/relationships/ctrlProp" Target="../ctrlProps/ctrlProp431.xml"/><Relationship Id="rId1060" Type="http://schemas.openxmlformats.org/officeDocument/2006/relationships/ctrlProp" Target="../ctrlProps/ctrlProp1061.xml"/><Relationship Id="rId2111" Type="http://schemas.openxmlformats.org/officeDocument/2006/relationships/ctrlProp" Target="../ctrlProps/ctrlProp2112.xml"/><Relationship Id="rId1877" Type="http://schemas.openxmlformats.org/officeDocument/2006/relationships/ctrlProp" Target="../ctrlProps/ctrlProp1878.xml"/><Relationship Id="rId1737" Type="http://schemas.openxmlformats.org/officeDocument/2006/relationships/ctrlProp" Target="../ctrlProps/ctrlProp1738.xml"/><Relationship Id="rId1944" Type="http://schemas.openxmlformats.org/officeDocument/2006/relationships/ctrlProp" Target="../ctrlProps/ctrlProp1945.xml"/><Relationship Id="rId29" Type="http://schemas.openxmlformats.org/officeDocument/2006/relationships/ctrlProp" Target="../ctrlProps/ctrlProp30.xml"/><Relationship Id="rId1804" Type="http://schemas.openxmlformats.org/officeDocument/2006/relationships/ctrlProp" Target="../ctrlProps/ctrlProp1805.xml"/><Relationship Id="rId897" Type="http://schemas.openxmlformats.org/officeDocument/2006/relationships/ctrlProp" Target="../ctrlProps/ctrlProp898.xml"/><Relationship Id="rId757" Type="http://schemas.openxmlformats.org/officeDocument/2006/relationships/ctrlProp" Target="../ctrlProps/ctrlProp758.xml"/><Relationship Id="rId964" Type="http://schemas.openxmlformats.org/officeDocument/2006/relationships/ctrlProp" Target="../ctrlProps/ctrlProp965.xml"/><Relationship Id="rId1387" Type="http://schemas.openxmlformats.org/officeDocument/2006/relationships/ctrlProp" Target="../ctrlProps/ctrlProp1388.xml"/><Relationship Id="rId1594" Type="http://schemas.openxmlformats.org/officeDocument/2006/relationships/ctrlProp" Target="../ctrlProps/ctrlProp1595.xml"/><Relationship Id="rId2438" Type="http://schemas.openxmlformats.org/officeDocument/2006/relationships/ctrlProp" Target="../ctrlProps/ctrlProp2439.xml"/><Relationship Id="rId93" Type="http://schemas.openxmlformats.org/officeDocument/2006/relationships/ctrlProp" Target="../ctrlProps/ctrlProp94.xml"/><Relationship Id="rId617" Type="http://schemas.openxmlformats.org/officeDocument/2006/relationships/ctrlProp" Target="../ctrlProps/ctrlProp618.xml"/><Relationship Id="rId824" Type="http://schemas.openxmlformats.org/officeDocument/2006/relationships/ctrlProp" Target="../ctrlProps/ctrlProp825.xml"/><Relationship Id="rId1247" Type="http://schemas.openxmlformats.org/officeDocument/2006/relationships/ctrlProp" Target="../ctrlProps/ctrlProp1248.xml"/><Relationship Id="rId1454" Type="http://schemas.openxmlformats.org/officeDocument/2006/relationships/ctrlProp" Target="../ctrlProps/ctrlProp1455.xml"/><Relationship Id="rId1661" Type="http://schemas.openxmlformats.org/officeDocument/2006/relationships/ctrlProp" Target="../ctrlProps/ctrlProp1662.xml"/><Relationship Id="rId2505" Type="http://schemas.openxmlformats.org/officeDocument/2006/relationships/ctrlProp" Target="../ctrlProps/ctrlProp2506.xml"/><Relationship Id="rId1107" Type="http://schemas.openxmlformats.org/officeDocument/2006/relationships/ctrlProp" Target="../ctrlProps/ctrlProp1108.xml"/><Relationship Id="rId1314" Type="http://schemas.openxmlformats.org/officeDocument/2006/relationships/ctrlProp" Target="../ctrlProps/ctrlProp1315.xml"/><Relationship Id="rId1521" Type="http://schemas.openxmlformats.org/officeDocument/2006/relationships/ctrlProp" Target="../ctrlProps/ctrlProp1522.xml"/><Relationship Id="rId20" Type="http://schemas.openxmlformats.org/officeDocument/2006/relationships/ctrlProp" Target="../ctrlProps/ctrlProp21.xml"/><Relationship Id="rId2088" Type="http://schemas.openxmlformats.org/officeDocument/2006/relationships/ctrlProp" Target="../ctrlProps/ctrlProp2089.xml"/><Relationship Id="rId2295" Type="http://schemas.openxmlformats.org/officeDocument/2006/relationships/ctrlProp" Target="../ctrlProps/ctrlProp2296.xml"/><Relationship Id="rId267" Type="http://schemas.openxmlformats.org/officeDocument/2006/relationships/ctrlProp" Target="../ctrlProps/ctrlProp268.xml"/><Relationship Id="rId474" Type="http://schemas.openxmlformats.org/officeDocument/2006/relationships/ctrlProp" Target="../ctrlProps/ctrlProp475.xml"/><Relationship Id="rId2155" Type="http://schemas.openxmlformats.org/officeDocument/2006/relationships/ctrlProp" Target="../ctrlProps/ctrlProp2156.xml"/><Relationship Id="rId127" Type="http://schemas.openxmlformats.org/officeDocument/2006/relationships/ctrlProp" Target="../ctrlProps/ctrlProp128.xml"/><Relationship Id="rId681" Type="http://schemas.openxmlformats.org/officeDocument/2006/relationships/ctrlProp" Target="../ctrlProps/ctrlProp682.xml"/><Relationship Id="rId2362" Type="http://schemas.openxmlformats.org/officeDocument/2006/relationships/ctrlProp" Target="../ctrlProps/ctrlProp2363.xml"/><Relationship Id="rId334" Type="http://schemas.openxmlformats.org/officeDocument/2006/relationships/ctrlProp" Target="../ctrlProps/ctrlProp335.xml"/><Relationship Id="rId541" Type="http://schemas.openxmlformats.org/officeDocument/2006/relationships/ctrlProp" Target="../ctrlProps/ctrlProp542.xml"/><Relationship Id="rId1171" Type="http://schemas.openxmlformats.org/officeDocument/2006/relationships/ctrlProp" Target="../ctrlProps/ctrlProp1172.xml"/><Relationship Id="rId2015" Type="http://schemas.openxmlformats.org/officeDocument/2006/relationships/ctrlProp" Target="../ctrlProps/ctrlProp2016.xml"/><Relationship Id="rId2222" Type="http://schemas.openxmlformats.org/officeDocument/2006/relationships/ctrlProp" Target="../ctrlProps/ctrlProp2223.xml"/><Relationship Id="rId401" Type="http://schemas.openxmlformats.org/officeDocument/2006/relationships/ctrlProp" Target="../ctrlProps/ctrlProp402.xml"/><Relationship Id="rId1031" Type="http://schemas.openxmlformats.org/officeDocument/2006/relationships/ctrlProp" Target="../ctrlProps/ctrlProp1032.xml"/><Relationship Id="rId1988" Type="http://schemas.openxmlformats.org/officeDocument/2006/relationships/ctrlProp" Target="../ctrlProps/ctrlProp1989.xml"/><Relationship Id="rId1848" Type="http://schemas.openxmlformats.org/officeDocument/2006/relationships/ctrlProp" Target="../ctrlProps/ctrlProp1849.xml"/><Relationship Id="rId191" Type="http://schemas.openxmlformats.org/officeDocument/2006/relationships/ctrlProp" Target="../ctrlProps/ctrlProp192.xml"/><Relationship Id="rId1708" Type="http://schemas.openxmlformats.org/officeDocument/2006/relationships/ctrlProp" Target="../ctrlProps/ctrlProp1709.xml"/><Relationship Id="rId1915" Type="http://schemas.openxmlformats.org/officeDocument/2006/relationships/ctrlProp" Target="../ctrlProps/ctrlProp1916.xml"/><Relationship Id="rId868" Type="http://schemas.openxmlformats.org/officeDocument/2006/relationships/ctrlProp" Target="../ctrlProps/ctrlProp869.xml"/><Relationship Id="rId1498" Type="http://schemas.openxmlformats.org/officeDocument/2006/relationships/ctrlProp" Target="../ctrlProps/ctrlProp1499.xml"/><Relationship Id="rId2549" Type="http://schemas.openxmlformats.org/officeDocument/2006/relationships/ctrlProp" Target="../ctrlProps/ctrlProp2550.xml"/><Relationship Id="rId728" Type="http://schemas.openxmlformats.org/officeDocument/2006/relationships/ctrlProp" Target="../ctrlProps/ctrlProp729.xml"/><Relationship Id="rId935" Type="http://schemas.openxmlformats.org/officeDocument/2006/relationships/ctrlProp" Target="../ctrlProps/ctrlProp936.xml"/><Relationship Id="rId1358" Type="http://schemas.openxmlformats.org/officeDocument/2006/relationships/ctrlProp" Target="../ctrlProps/ctrlProp1359.xml"/><Relationship Id="rId1565" Type="http://schemas.openxmlformats.org/officeDocument/2006/relationships/ctrlProp" Target="../ctrlProps/ctrlProp1566.xml"/><Relationship Id="rId1772" Type="http://schemas.openxmlformats.org/officeDocument/2006/relationships/ctrlProp" Target="../ctrlProps/ctrlProp1773.xml"/><Relationship Id="rId2409" Type="http://schemas.openxmlformats.org/officeDocument/2006/relationships/ctrlProp" Target="../ctrlProps/ctrlProp2410.xml"/><Relationship Id="rId64" Type="http://schemas.openxmlformats.org/officeDocument/2006/relationships/ctrlProp" Target="../ctrlProps/ctrlProp65.xml"/><Relationship Id="rId1218" Type="http://schemas.openxmlformats.org/officeDocument/2006/relationships/ctrlProp" Target="../ctrlProps/ctrlProp1219.xml"/><Relationship Id="rId1425" Type="http://schemas.openxmlformats.org/officeDocument/2006/relationships/ctrlProp" Target="../ctrlProps/ctrlProp1426.xml"/><Relationship Id="rId1632" Type="http://schemas.openxmlformats.org/officeDocument/2006/relationships/ctrlProp" Target="../ctrlProps/ctrlProp1633.xml"/><Relationship Id="rId2199" Type="http://schemas.openxmlformats.org/officeDocument/2006/relationships/ctrlProp" Target="../ctrlProps/ctrlProp2200.xml"/><Relationship Id="rId378" Type="http://schemas.openxmlformats.org/officeDocument/2006/relationships/ctrlProp" Target="../ctrlProps/ctrlProp379.xml"/><Relationship Id="rId585" Type="http://schemas.openxmlformats.org/officeDocument/2006/relationships/ctrlProp" Target="../ctrlProps/ctrlProp586.xml"/><Relationship Id="rId792" Type="http://schemas.openxmlformats.org/officeDocument/2006/relationships/ctrlProp" Target="../ctrlProps/ctrlProp793.xml"/><Relationship Id="rId2059" Type="http://schemas.openxmlformats.org/officeDocument/2006/relationships/ctrlProp" Target="../ctrlProps/ctrlProp2060.xml"/><Relationship Id="rId2266" Type="http://schemas.openxmlformats.org/officeDocument/2006/relationships/ctrlProp" Target="../ctrlProps/ctrlProp2267.xml"/><Relationship Id="rId2473" Type="http://schemas.openxmlformats.org/officeDocument/2006/relationships/ctrlProp" Target="../ctrlProps/ctrlProp2474.xml"/><Relationship Id="rId238" Type="http://schemas.openxmlformats.org/officeDocument/2006/relationships/ctrlProp" Target="../ctrlProps/ctrlProp239.xml"/><Relationship Id="rId445" Type="http://schemas.openxmlformats.org/officeDocument/2006/relationships/ctrlProp" Target="../ctrlProps/ctrlProp446.xml"/><Relationship Id="rId652" Type="http://schemas.openxmlformats.org/officeDocument/2006/relationships/ctrlProp" Target="../ctrlProps/ctrlProp653.xml"/><Relationship Id="rId1075" Type="http://schemas.openxmlformats.org/officeDocument/2006/relationships/ctrlProp" Target="../ctrlProps/ctrlProp1076.xml"/><Relationship Id="rId1282" Type="http://schemas.openxmlformats.org/officeDocument/2006/relationships/ctrlProp" Target="../ctrlProps/ctrlProp1283.xml"/><Relationship Id="rId2126" Type="http://schemas.openxmlformats.org/officeDocument/2006/relationships/ctrlProp" Target="../ctrlProps/ctrlProp2127.xml"/><Relationship Id="rId2333" Type="http://schemas.openxmlformats.org/officeDocument/2006/relationships/ctrlProp" Target="../ctrlProps/ctrlProp2334.xml"/><Relationship Id="rId2540" Type="http://schemas.openxmlformats.org/officeDocument/2006/relationships/ctrlProp" Target="../ctrlProps/ctrlProp2541.xml"/><Relationship Id="rId305" Type="http://schemas.openxmlformats.org/officeDocument/2006/relationships/ctrlProp" Target="../ctrlProps/ctrlProp306.xml"/><Relationship Id="rId512" Type="http://schemas.openxmlformats.org/officeDocument/2006/relationships/ctrlProp" Target="../ctrlProps/ctrlProp513.xml"/><Relationship Id="rId1142" Type="http://schemas.openxmlformats.org/officeDocument/2006/relationships/ctrlProp" Target="../ctrlProps/ctrlProp1143.xml"/><Relationship Id="rId2400" Type="http://schemas.openxmlformats.org/officeDocument/2006/relationships/ctrlProp" Target="../ctrlProps/ctrlProp2401.xml"/><Relationship Id="rId1002" Type="http://schemas.openxmlformats.org/officeDocument/2006/relationships/ctrlProp" Target="../ctrlProps/ctrlProp1003.xml"/><Relationship Id="rId1959" Type="http://schemas.openxmlformats.org/officeDocument/2006/relationships/ctrlProp" Target="../ctrlProps/ctrlProp1960.xml"/><Relationship Id="rId1819" Type="http://schemas.openxmlformats.org/officeDocument/2006/relationships/ctrlProp" Target="../ctrlProps/ctrlProp1820.xml"/><Relationship Id="rId2190" Type="http://schemas.openxmlformats.org/officeDocument/2006/relationships/ctrlProp" Target="../ctrlProps/ctrlProp2191.xml"/><Relationship Id="rId162" Type="http://schemas.openxmlformats.org/officeDocument/2006/relationships/ctrlProp" Target="../ctrlProps/ctrlProp163.xml"/><Relationship Id="rId2050" Type="http://schemas.openxmlformats.org/officeDocument/2006/relationships/ctrlProp" Target="../ctrlProps/ctrlProp2051.xml"/><Relationship Id="rId979" Type="http://schemas.openxmlformats.org/officeDocument/2006/relationships/ctrlProp" Target="../ctrlProps/ctrlProp980.xml"/><Relationship Id="rId839" Type="http://schemas.openxmlformats.org/officeDocument/2006/relationships/ctrlProp" Target="../ctrlProps/ctrlProp840.xml"/><Relationship Id="rId1469" Type="http://schemas.openxmlformats.org/officeDocument/2006/relationships/ctrlProp" Target="../ctrlProps/ctrlProp1470.xml"/><Relationship Id="rId1676" Type="http://schemas.openxmlformats.org/officeDocument/2006/relationships/ctrlProp" Target="../ctrlProps/ctrlProp1677.xml"/><Relationship Id="rId1883" Type="http://schemas.openxmlformats.org/officeDocument/2006/relationships/ctrlProp" Target="../ctrlProps/ctrlProp1884.xml"/><Relationship Id="rId906" Type="http://schemas.openxmlformats.org/officeDocument/2006/relationships/ctrlProp" Target="../ctrlProps/ctrlProp907.xml"/><Relationship Id="rId1329" Type="http://schemas.openxmlformats.org/officeDocument/2006/relationships/ctrlProp" Target="../ctrlProps/ctrlProp1330.xml"/><Relationship Id="rId1536" Type="http://schemas.openxmlformats.org/officeDocument/2006/relationships/ctrlProp" Target="../ctrlProps/ctrlProp1537.xml"/><Relationship Id="rId1743" Type="http://schemas.openxmlformats.org/officeDocument/2006/relationships/ctrlProp" Target="../ctrlProps/ctrlProp1744.xml"/><Relationship Id="rId1950" Type="http://schemas.openxmlformats.org/officeDocument/2006/relationships/ctrlProp" Target="../ctrlProps/ctrlProp1951.xml"/><Relationship Id="rId35" Type="http://schemas.openxmlformats.org/officeDocument/2006/relationships/ctrlProp" Target="../ctrlProps/ctrlProp36.xml"/><Relationship Id="rId1603" Type="http://schemas.openxmlformats.org/officeDocument/2006/relationships/ctrlProp" Target="../ctrlProps/ctrlProp1604.xml"/><Relationship Id="rId1810" Type="http://schemas.openxmlformats.org/officeDocument/2006/relationships/ctrlProp" Target="../ctrlProps/ctrlProp1811.xml"/><Relationship Id="rId489" Type="http://schemas.openxmlformats.org/officeDocument/2006/relationships/ctrlProp" Target="../ctrlProps/ctrlProp490.xml"/><Relationship Id="rId696" Type="http://schemas.openxmlformats.org/officeDocument/2006/relationships/ctrlProp" Target="../ctrlProps/ctrlProp697.xml"/><Relationship Id="rId2377" Type="http://schemas.openxmlformats.org/officeDocument/2006/relationships/ctrlProp" Target="../ctrlProps/ctrlProp2378.xml"/><Relationship Id="rId349" Type="http://schemas.openxmlformats.org/officeDocument/2006/relationships/ctrlProp" Target="../ctrlProps/ctrlProp350.xml"/><Relationship Id="rId556" Type="http://schemas.openxmlformats.org/officeDocument/2006/relationships/ctrlProp" Target="../ctrlProps/ctrlProp557.xml"/><Relationship Id="rId763" Type="http://schemas.openxmlformats.org/officeDocument/2006/relationships/ctrlProp" Target="../ctrlProps/ctrlProp764.xml"/><Relationship Id="rId1186" Type="http://schemas.openxmlformats.org/officeDocument/2006/relationships/ctrlProp" Target="../ctrlProps/ctrlProp1187.xml"/><Relationship Id="rId1393" Type="http://schemas.openxmlformats.org/officeDocument/2006/relationships/ctrlProp" Target="../ctrlProps/ctrlProp1394.xml"/><Relationship Id="rId2237" Type="http://schemas.openxmlformats.org/officeDocument/2006/relationships/ctrlProp" Target="../ctrlProps/ctrlProp2238.xml"/><Relationship Id="rId2444" Type="http://schemas.openxmlformats.org/officeDocument/2006/relationships/ctrlProp" Target="../ctrlProps/ctrlProp2445.xml"/><Relationship Id="rId209" Type="http://schemas.openxmlformats.org/officeDocument/2006/relationships/ctrlProp" Target="../ctrlProps/ctrlProp210.xml"/><Relationship Id="rId416" Type="http://schemas.openxmlformats.org/officeDocument/2006/relationships/ctrlProp" Target="../ctrlProps/ctrlProp417.xml"/><Relationship Id="rId970" Type="http://schemas.openxmlformats.org/officeDocument/2006/relationships/ctrlProp" Target="../ctrlProps/ctrlProp971.xml"/><Relationship Id="rId1046" Type="http://schemas.openxmlformats.org/officeDocument/2006/relationships/ctrlProp" Target="../ctrlProps/ctrlProp1047.xml"/><Relationship Id="rId1253" Type="http://schemas.openxmlformats.org/officeDocument/2006/relationships/ctrlProp" Target="../ctrlProps/ctrlProp1254.xml"/><Relationship Id="rId623" Type="http://schemas.openxmlformats.org/officeDocument/2006/relationships/ctrlProp" Target="../ctrlProps/ctrlProp624.xml"/><Relationship Id="rId830" Type="http://schemas.openxmlformats.org/officeDocument/2006/relationships/ctrlProp" Target="../ctrlProps/ctrlProp831.xml"/><Relationship Id="rId1460" Type="http://schemas.openxmlformats.org/officeDocument/2006/relationships/ctrlProp" Target="../ctrlProps/ctrlProp1461.xml"/><Relationship Id="rId2304" Type="http://schemas.openxmlformats.org/officeDocument/2006/relationships/ctrlProp" Target="../ctrlProps/ctrlProp2305.xml"/><Relationship Id="rId2511" Type="http://schemas.openxmlformats.org/officeDocument/2006/relationships/ctrlProp" Target="../ctrlProps/ctrlProp2512.xml"/><Relationship Id="rId1113" Type="http://schemas.openxmlformats.org/officeDocument/2006/relationships/ctrlProp" Target="../ctrlProps/ctrlProp1114.xml"/><Relationship Id="rId1320" Type="http://schemas.openxmlformats.org/officeDocument/2006/relationships/ctrlProp" Target="../ctrlProps/ctrlProp1321.xml"/><Relationship Id="rId2094" Type="http://schemas.openxmlformats.org/officeDocument/2006/relationships/ctrlProp" Target="../ctrlProps/ctrlProp2095.xml"/><Relationship Id="rId273" Type="http://schemas.openxmlformats.org/officeDocument/2006/relationships/ctrlProp" Target="../ctrlProps/ctrlProp274.xml"/><Relationship Id="rId480" Type="http://schemas.openxmlformats.org/officeDocument/2006/relationships/ctrlProp" Target="../ctrlProps/ctrlProp481.xml"/><Relationship Id="rId2161" Type="http://schemas.openxmlformats.org/officeDocument/2006/relationships/ctrlProp" Target="../ctrlProps/ctrlProp2162.xml"/><Relationship Id="rId133" Type="http://schemas.openxmlformats.org/officeDocument/2006/relationships/ctrlProp" Target="../ctrlProps/ctrlProp134.xml"/><Relationship Id="rId340" Type="http://schemas.openxmlformats.org/officeDocument/2006/relationships/ctrlProp" Target="../ctrlProps/ctrlProp341.xml"/><Relationship Id="rId2021" Type="http://schemas.openxmlformats.org/officeDocument/2006/relationships/ctrlProp" Target="../ctrlProps/ctrlProp2022.xml"/><Relationship Id="rId200" Type="http://schemas.openxmlformats.org/officeDocument/2006/relationships/ctrlProp" Target="../ctrlProps/ctrlProp201.xml"/><Relationship Id="rId1787" Type="http://schemas.openxmlformats.org/officeDocument/2006/relationships/ctrlProp" Target="../ctrlProps/ctrlProp1788.xml"/><Relationship Id="rId1994" Type="http://schemas.openxmlformats.org/officeDocument/2006/relationships/ctrlProp" Target="../ctrlProps/ctrlProp1995.xml"/><Relationship Id="rId79" Type="http://schemas.openxmlformats.org/officeDocument/2006/relationships/ctrlProp" Target="../ctrlProps/ctrlProp80.xml"/><Relationship Id="rId1647" Type="http://schemas.openxmlformats.org/officeDocument/2006/relationships/ctrlProp" Target="../ctrlProps/ctrlProp1648.xml"/><Relationship Id="rId1854" Type="http://schemas.openxmlformats.org/officeDocument/2006/relationships/ctrlProp" Target="../ctrlProps/ctrlProp1855.xml"/><Relationship Id="rId1507" Type="http://schemas.openxmlformats.org/officeDocument/2006/relationships/ctrlProp" Target="../ctrlProps/ctrlProp1508.xml"/><Relationship Id="rId1714" Type="http://schemas.openxmlformats.org/officeDocument/2006/relationships/ctrlProp" Target="../ctrlProps/ctrlProp1715.xml"/><Relationship Id="rId1921" Type="http://schemas.openxmlformats.org/officeDocument/2006/relationships/ctrlProp" Target="../ctrlProps/ctrlProp1922.xml"/><Relationship Id="rId2488" Type="http://schemas.openxmlformats.org/officeDocument/2006/relationships/ctrlProp" Target="../ctrlProps/ctrlProp2489.xml"/><Relationship Id="rId1297" Type="http://schemas.openxmlformats.org/officeDocument/2006/relationships/ctrlProp" Target="../ctrlProps/ctrlProp1298.xml"/><Relationship Id="rId667" Type="http://schemas.openxmlformats.org/officeDocument/2006/relationships/ctrlProp" Target="../ctrlProps/ctrlProp668.xml"/><Relationship Id="rId874" Type="http://schemas.openxmlformats.org/officeDocument/2006/relationships/ctrlProp" Target="../ctrlProps/ctrlProp875.xml"/><Relationship Id="rId2348" Type="http://schemas.openxmlformats.org/officeDocument/2006/relationships/ctrlProp" Target="../ctrlProps/ctrlProp2349.xml"/><Relationship Id="rId2555" Type="http://schemas.openxmlformats.org/officeDocument/2006/relationships/ctrlProp" Target="../ctrlProps/ctrlProp2556.xml"/><Relationship Id="rId527" Type="http://schemas.openxmlformats.org/officeDocument/2006/relationships/ctrlProp" Target="../ctrlProps/ctrlProp528.xml"/><Relationship Id="rId734" Type="http://schemas.openxmlformats.org/officeDocument/2006/relationships/ctrlProp" Target="../ctrlProps/ctrlProp735.xml"/><Relationship Id="rId941" Type="http://schemas.openxmlformats.org/officeDocument/2006/relationships/ctrlProp" Target="../ctrlProps/ctrlProp942.xml"/><Relationship Id="rId1157" Type="http://schemas.openxmlformats.org/officeDocument/2006/relationships/ctrlProp" Target="../ctrlProps/ctrlProp1158.xml"/><Relationship Id="rId1364" Type="http://schemas.openxmlformats.org/officeDocument/2006/relationships/ctrlProp" Target="../ctrlProps/ctrlProp1365.xml"/><Relationship Id="rId1571" Type="http://schemas.openxmlformats.org/officeDocument/2006/relationships/ctrlProp" Target="../ctrlProps/ctrlProp1572.xml"/><Relationship Id="rId2208" Type="http://schemas.openxmlformats.org/officeDocument/2006/relationships/ctrlProp" Target="../ctrlProps/ctrlProp2209.xml"/><Relationship Id="rId2415" Type="http://schemas.openxmlformats.org/officeDocument/2006/relationships/ctrlProp" Target="../ctrlProps/ctrlProp2416.xml"/><Relationship Id="rId70" Type="http://schemas.openxmlformats.org/officeDocument/2006/relationships/ctrlProp" Target="../ctrlProps/ctrlProp71.xml"/><Relationship Id="rId801" Type="http://schemas.openxmlformats.org/officeDocument/2006/relationships/ctrlProp" Target="../ctrlProps/ctrlProp802.xml"/><Relationship Id="rId1017" Type="http://schemas.openxmlformats.org/officeDocument/2006/relationships/ctrlProp" Target="../ctrlProps/ctrlProp1018.xml"/><Relationship Id="rId1224" Type="http://schemas.openxmlformats.org/officeDocument/2006/relationships/ctrlProp" Target="../ctrlProps/ctrlProp1225.xml"/><Relationship Id="rId1431" Type="http://schemas.openxmlformats.org/officeDocument/2006/relationships/ctrlProp" Target="../ctrlProps/ctrlProp1432.xml"/><Relationship Id="rId177" Type="http://schemas.openxmlformats.org/officeDocument/2006/relationships/ctrlProp" Target="../ctrlProps/ctrlProp178.xml"/><Relationship Id="rId384" Type="http://schemas.openxmlformats.org/officeDocument/2006/relationships/ctrlProp" Target="../ctrlProps/ctrlProp385.xml"/><Relationship Id="rId591" Type="http://schemas.openxmlformats.org/officeDocument/2006/relationships/ctrlProp" Target="../ctrlProps/ctrlProp592.xml"/><Relationship Id="rId2065" Type="http://schemas.openxmlformats.org/officeDocument/2006/relationships/ctrlProp" Target="../ctrlProps/ctrlProp2066.xml"/><Relationship Id="rId2272" Type="http://schemas.openxmlformats.org/officeDocument/2006/relationships/ctrlProp" Target="../ctrlProps/ctrlProp2273.xml"/><Relationship Id="rId244" Type="http://schemas.openxmlformats.org/officeDocument/2006/relationships/ctrlProp" Target="../ctrlProps/ctrlProp245.xml"/><Relationship Id="rId1081" Type="http://schemas.openxmlformats.org/officeDocument/2006/relationships/ctrlProp" Target="../ctrlProps/ctrlProp1082.xml"/><Relationship Id="rId451" Type="http://schemas.openxmlformats.org/officeDocument/2006/relationships/ctrlProp" Target="../ctrlProps/ctrlProp452.xml"/><Relationship Id="rId2132" Type="http://schemas.openxmlformats.org/officeDocument/2006/relationships/ctrlProp" Target="../ctrlProps/ctrlProp2133.xml"/><Relationship Id="rId104" Type="http://schemas.openxmlformats.org/officeDocument/2006/relationships/ctrlProp" Target="../ctrlProps/ctrlProp105.xml"/><Relationship Id="rId311" Type="http://schemas.openxmlformats.org/officeDocument/2006/relationships/ctrlProp" Target="../ctrlProps/ctrlProp312.xml"/><Relationship Id="rId1898" Type="http://schemas.openxmlformats.org/officeDocument/2006/relationships/ctrlProp" Target="../ctrlProps/ctrlProp1899.xml"/><Relationship Id="rId1758" Type="http://schemas.openxmlformats.org/officeDocument/2006/relationships/ctrlProp" Target="../ctrlProps/ctrlProp1759.xml"/><Relationship Id="rId1965" Type="http://schemas.openxmlformats.org/officeDocument/2006/relationships/ctrlProp" Target="../ctrlProps/ctrlProp1966.xml"/><Relationship Id="rId1618" Type="http://schemas.openxmlformats.org/officeDocument/2006/relationships/ctrlProp" Target="../ctrlProps/ctrlProp1619.xml"/><Relationship Id="rId1825" Type="http://schemas.openxmlformats.org/officeDocument/2006/relationships/ctrlProp" Target="../ctrlProps/ctrlProp1826.xml"/><Relationship Id="rId778" Type="http://schemas.openxmlformats.org/officeDocument/2006/relationships/ctrlProp" Target="../ctrlProps/ctrlProp779.xml"/><Relationship Id="rId985" Type="http://schemas.openxmlformats.org/officeDocument/2006/relationships/ctrlProp" Target="../ctrlProps/ctrlProp986.xml"/><Relationship Id="rId2459" Type="http://schemas.openxmlformats.org/officeDocument/2006/relationships/ctrlProp" Target="../ctrlProps/ctrlProp2460.xml"/><Relationship Id="rId638" Type="http://schemas.openxmlformats.org/officeDocument/2006/relationships/ctrlProp" Target="../ctrlProps/ctrlProp639.xml"/><Relationship Id="rId845" Type="http://schemas.openxmlformats.org/officeDocument/2006/relationships/ctrlProp" Target="../ctrlProps/ctrlProp846.xml"/><Relationship Id="rId1268" Type="http://schemas.openxmlformats.org/officeDocument/2006/relationships/ctrlProp" Target="../ctrlProps/ctrlProp1269.xml"/><Relationship Id="rId1475" Type="http://schemas.openxmlformats.org/officeDocument/2006/relationships/ctrlProp" Target="../ctrlProps/ctrlProp1476.xml"/><Relationship Id="rId1682" Type="http://schemas.openxmlformats.org/officeDocument/2006/relationships/ctrlProp" Target="../ctrlProps/ctrlProp1683.xml"/><Relationship Id="rId2319" Type="http://schemas.openxmlformats.org/officeDocument/2006/relationships/ctrlProp" Target="../ctrlProps/ctrlProp2320.xml"/><Relationship Id="rId2526" Type="http://schemas.openxmlformats.org/officeDocument/2006/relationships/ctrlProp" Target="../ctrlProps/ctrlProp2527.xml"/><Relationship Id="rId705" Type="http://schemas.openxmlformats.org/officeDocument/2006/relationships/ctrlProp" Target="../ctrlProps/ctrlProp706.xml"/><Relationship Id="rId1128" Type="http://schemas.openxmlformats.org/officeDocument/2006/relationships/ctrlProp" Target="../ctrlProps/ctrlProp1129.xml"/><Relationship Id="rId1335" Type="http://schemas.openxmlformats.org/officeDocument/2006/relationships/ctrlProp" Target="../ctrlProps/ctrlProp1336.xml"/><Relationship Id="rId1542" Type="http://schemas.openxmlformats.org/officeDocument/2006/relationships/ctrlProp" Target="../ctrlProps/ctrlProp1543.xml"/><Relationship Id="rId912" Type="http://schemas.openxmlformats.org/officeDocument/2006/relationships/ctrlProp" Target="../ctrlProps/ctrlProp913.xml"/><Relationship Id="rId41" Type="http://schemas.openxmlformats.org/officeDocument/2006/relationships/ctrlProp" Target="../ctrlProps/ctrlProp42.xml"/><Relationship Id="rId1402" Type="http://schemas.openxmlformats.org/officeDocument/2006/relationships/ctrlProp" Target="../ctrlProps/ctrlProp1403.xml"/><Relationship Id="rId288" Type="http://schemas.openxmlformats.org/officeDocument/2006/relationships/ctrlProp" Target="../ctrlProps/ctrlProp289.xml"/><Relationship Id="rId495" Type="http://schemas.openxmlformats.org/officeDocument/2006/relationships/ctrlProp" Target="../ctrlProps/ctrlProp496.xml"/><Relationship Id="rId2176" Type="http://schemas.openxmlformats.org/officeDocument/2006/relationships/ctrlProp" Target="../ctrlProps/ctrlProp2177.xml"/><Relationship Id="rId2383" Type="http://schemas.openxmlformats.org/officeDocument/2006/relationships/ctrlProp" Target="../ctrlProps/ctrlProp2384.xml"/><Relationship Id="rId148" Type="http://schemas.openxmlformats.org/officeDocument/2006/relationships/ctrlProp" Target="../ctrlProps/ctrlProp149.xml"/><Relationship Id="rId355" Type="http://schemas.openxmlformats.org/officeDocument/2006/relationships/ctrlProp" Target="../ctrlProps/ctrlProp356.xml"/><Relationship Id="rId562" Type="http://schemas.openxmlformats.org/officeDocument/2006/relationships/ctrlProp" Target="../ctrlProps/ctrlProp563.xml"/><Relationship Id="rId1192" Type="http://schemas.openxmlformats.org/officeDocument/2006/relationships/ctrlProp" Target="../ctrlProps/ctrlProp1193.xml"/><Relationship Id="rId2036" Type="http://schemas.openxmlformats.org/officeDocument/2006/relationships/ctrlProp" Target="../ctrlProps/ctrlProp2037.xml"/><Relationship Id="rId2243" Type="http://schemas.openxmlformats.org/officeDocument/2006/relationships/ctrlProp" Target="../ctrlProps/ctrlProp2244.xml"/><Relationship Id="rId2450" Type="http://schemas.openxmlformats.org/officeDocument/2006/relationships/ctrlProp" Target="../ctrlProps/ctrlProp2451.xml"/><Relationship Id="rId215" Type="http://schemas.openxmlformats.org/officeDocument/2006/relationships/ctrlProp" Target="../ctrlProps/ctrlProp216.xml"/><Relationship Id="rId422" Type="http://schemas.openxmlformats.org/officeDocument/2006/relationships/ctrlProp" Target="../ctrlProps/ctrlProp423.xml"/><Relationship Id="rId1052" Type="http://schemas.openxmlformats.org/officeDocument/2006/relationships/ctrlProp" Target="../ctrlProps/ctrlProp1053.xml"/><Relationship Id="rId2103" Type="http://schemas.openxmlformats.org/officeDocument/2006/relationships/ctrlProp" Target="../ctrlProps/ctrlProp2104.xml"/><Relationship Id="rId2310" Type="http://schemas.openxmlformats.org/officeDocument/2006/relationships/ctrlProp" Target="../ctrlProps/ctrlProp2311.xml"/><Relationship Id="rId1869" Type="http://schemas.openxmlformats.org/officeDocument/2006/relationships/ctrlProp" Target="../ctrlProps/ctrlProp1870.xml"/><Relationship Id="rId1729" Type="http://schemas.openxmlformats.org/officeDocument/2006/relationships/ctrlProp" Target="../ctrlProps/ctrlProp1730.xml"/><Relationship Id="rId1936" Type="http://schemas.openxmlformats.org/officeDocument/2006/relationships/ctrlProp" Target="../ctrlProps/ctrlProp1937.xml"/><Relationship Id="rId2198" Type="http://schemas.openxmlformats.org/officeDocument/2006/relationships/ctrlProp" Target="../ctrlProps/ctrlProp2199.xml"/><Relationship Id="rId377" Type="http://schemas.openxmlformats.org/officeDocument/2006/relationships/ctrlProp" Target="../ctrlProps/ctrlProp378.xml"/><Relationship Id="rId584" Type="http://schemas.openxmlformats.org/officeDocument/2006/relationships/ctrlProp" Target="../ctrlProps/ctrlProp585.xml"/><Relationship Id="rId2058" Type="http://schemas.openxmlformats.org/officeDocument/2006/relationships/ctrlProp" Target="../ctrlProps/ctrlProp2059.xml"/><Relationship Id="rId2265" Type="http://schemas.openxmlformats.org/officeDocument/2006/relationships/ctrlProp" Target="../ctrlProps/ctrlProp2266.xml"/><Relationship Id="rId5" Type="http://schemas.openxmlformats.org/officeDocument/2006/relationships/ctrlProp" Target="../ctrlProps/ctrlProp6.xml"/><Relationship Id="rId237" Type="http://schemas.openxmlformats.org/officeDocument/2006/relationships/ctrlProp" Target="../ctrlProps/ctrlProp238.xml"/><Relationship Id="rId791" Type="http://schemas.openxmlformats.org/officeDocument/2006/relationships/ctrlProp" Target="../ctrlProps/ctrlProp792.xml"/><Relationship Id="rId889" Type="http://schemas.openxmlformats.org/officeDocument/2006/relationships/ctrlProp" Target="../ctrlProps/ctrlProp890.xml"/><Relationship Id="rId1074" Type="http://schemas.openxmlformats.org/officeDocument/2006/relationships/ctrlProp" Target="../ctrlProps/ctrlProp1075.xml"/><Relationship Id="rId2472" Type="http://schemas.openxmlformats.org/officeDocument/2006/relationships/ctrlProp" Target="../ctrlProps/ctrlProp2473.xml"/><Relationship Id="rId444" Type="http://schemas.openxmlformats.org/officeDocument/2006/relationships/ctrlProp" Target="../ctrlProps/ctrlProp445.xml"/><Relationship Id="rId651" Type="http://schemas.openxmlformats.org/officeDocument/2006/relationships/ctrlProp" Target="../ctrlProps/ctrlProp652.xml"/><Relationship Id="rId749" Type="http://schemas.openxmlformats.org/officeDocument/2006/relationships/ctrlProp" Target="../ctrlProps/ctrlProp750.xml"/><Relationship Id="rId1281" Type="http://schemas.openxmlformats.org/officeDocument/2006/relationships/ctrlProp" Target="../ctrlProps/ctrlProp1282.xml"/><Relationship Id="rId1379" Type="http://schemas.openxmlformats.org/officeDocument/2006/relationships/ctrlProp" Target="../ctrlProps/ctrlProp1380.xml"/><Relationship Id="rId1586" Type="http://schemas.openxmlformats.org/officeDocument/2006/relationships/ctrlProp" Target="../ctrlProps/ctrlProp1587.xml"/><Relationship Id="rId2125" Type="http://schemas.openxmlformats.org/officeDocument/2006/relationships/ctrlProp" Target="../ctrlProps/ctrlProp2126.xml"/><Relationship Id="rId2332" Type="http://schemas.openxmlformats.org/officeDocument/2006/relationships/ctrlProp" Target="../ctrlProps/ctrlProp2333.xml"/><Relationship Id="rId304" Type="http://schemas.openxmlformats.org/officeDocument/2006/relationships/ctrlProp" Target="../ctrlProps/ctrlProp305.xml"/><Relationship Id="rId511" Type="http://schemas.openxmlformats.org/officeDocument/2006/relationships/ctrlProp" Target="../ctrlProps/ctrlProp512.xml"/><Relationship Id="rId609" Type="http://schemas.openxmlformats.org/officeDocument/2006/relationships/ctrlProp" Target="../ctrlProps/ctrlProp610.xml"/><Relationship Id="rId956" Type="http://schemas.openxmlformats.org/officeDocument/2006/relationships/ctrlProp" Target="../ctrlProps/ctrlProp957.xml"/><Relationship Id="rId1141" Type="http://schemas.openxmlformats.org/officeDocument/2006/relationships/ctrlProp" Target="../ctrlProps/ctrlProp1142.xml"/><Relationship Id="rId1239" Type="http://schemas.openxmlformats.org/officeDocument/2006/relationships/ctrlProp" Target="../ctrlProps/ctrlProp1240.xml"/><Relationship Id="rId1793" Type="http://schemas.openxmlformats.org/officeDocument/2006/relationships/ctrlProp" Target="../ctrlProps/ctrlProp1794.xml"/><Relationship Id="rId85" Type="http://schemas.openxmlformats.org/officeDocument/2006/relationships/ctrlProp" Target="../ctrlProps/ctrlProp86.xml"/><Relationship Id="rId816" Type="http://schemas.openxmlformats.org/officeDocument/2006/relationships/ctrlProp" Target="../ctrlProps/ctrlProp817.xml"/><Relationship Id="rId1001" Type="http://schemas.openxmlformats.org/officeDocument/2006/relationships/ctrlProp" Target="../ctrlProps/ctrlProp1002.xml"/><Relationship Id="rId1446" Type="http://schemas.openxmlformats.org/officeDocument/2006/relationships/ctrlProp" Target="../ctrlProps/ctrlProp1447.xml"/><Relationship Id="rId1653" Type="http://schemas.openxmlformats.org/officeDocument/2006/relationships/ctrlProp" Target="../ctrlProps/ctrlProp1654.xml"/><Relationship Id="rId1860" Type="http://schemas.openxmlformats.org/officeDocument/2006/relationships/ctrlProp" Target="../ctrlProps/ctrlProp1861.xml"/><Relationship Id="rId1306" Type="http://schemas.openxmlformats.org/officeDocument/2006/relationships/ctrlProp" Target="../ctrlProps/ctrlProp1307.xml"/><Relationship Id="rId1513" Type="http://schemas.openxmlformats.org/officeDocument/2006/relationships/ctrlProp" Target="../ctrlProps/ctrlProp1514.xml"/><Relationship Id="rId1720" Type="http://schemas.openxmlformats.org/officeDocument/2006/relationships/ctrlProp" Target="../ctrlProps/ctrlProp1721.xml"/><Relationship Id="rId1958" Type="http://schemas.openxmlformats.org/officeDocument/2006/relationships/ctrlProp" Target="../ctrlProps/ctrlProp1959.xml"/><Relationship Id="rId12" Type="http://schemas.openxmlformats.org/officeDocument/2006/relationships/ctrlProp" Target="../ctrlProps/ctrlProp13.xml"/><Relationship Id="rId1818" Type="http://schemas.openxmlformats.org/officeDocument/2006/relationships/ctrlProp" Target="../ctrlProps/ctrlProp1819.xml"/><Relationship Id="rId161" Type="http://schemas.openxmlformats.org/officeDocument/2006/relationships/ctrlProp" Target="../ctrlProps/ctrlProp162.xml"/><Relationship Id="rId399" Type="http://schemas.openxmlformats.org/officeDocument/2006/relationships/ctrlProp" Target="../ctrlProps/ctrlProp400.xml"/><Relationship Id="rId2287" Type="http://schemas.openxmlformats.org/officeDocument/2006/relationships/ctrlProp" Target="../ctrlProps/ctrlProp2288.xml"/><Relationship Id="rId2494" Type="http://schemas.openxmlformats.org/officeDocument/2006/relationships/ctrlProp" Target="../ctrlProps/ctrlProp2495.xml"/><Relationship Id="rId259" Type="http://schemas.openxmlformats.org/officeDocument/2006/relationships/ctrlProp" Target="../ctrlProps/ctrlProp260.xml"/><Relationship Id="rId466" Type="http://schemas.openxmlformats.org/officeDocument/2006/relationships/ctrlProp" Target="../ctrlProps/ctrlProp467.xml"/><Relationship Id="rId673" Type="http://schemas.openxmlformats.org/officeDocument/2006/relationships/ctrlProp" Target="../ctrlProps/ctrlProp674.xml"/><Relationship Id="rId880" Type="http://schemas.openxmlformats.org/officeDocument/2006/relationships/ctrlProp" Target="../ctrlProps/ctrlProp881.xml"/><Relationship Id="rId1096" Type="http://schemas.openxmlformats.org/officeDocument/2006/relationships/ctrlProp" Target="../ctrlProps/ctrlProp1097.xml"/><Relationship Id="rId2147" Type="http://schemas.openxmlformats.org/officeDocument/2006/relationships/ctrlProp" Target="../ctrlProps/ctrlProp2148.xml"/><Relationship Id="rId2354" Type="http://schemas.openxmlformats.org/officeDocument/2006/relationships/ctrlProp" Target="../ctrlProps/ctrlProp2355.xml"/><Relationship Id="rId2561" Type="http://schemas.openxmlformats.org/officeDocument/2006/relationships/ctrlProp" Target="../ctrlProps/ctrlProp2562.xml"/><Relationship Id="rId119" Type="http://schemas.openxmlformats.org/officeDocument/2006/relationships/ctrlProp" Target="../ctrlProps/ctrlProp120.xml"/><Relationship Id="rId326" Type="http://schemas.openxmlformats.org/officeDocument/2006/relationships/ctrlProp" Target="../ctrlProps/ctrlProp327.xml"/><Relationship Id="rId533" Type="http://schemas.openxmlformats.org/officeDocument/2006/relationships/ctrlProp" Target="../ctrlProps/ctrlProp534.xml"/><Relationship Id="rId978" Type="http://schemas.openxmlformats.org/officeDocument/2006/relationships/ctrlProp" Target="../ctrlProps/ctrlProp979.xml"/><Relationship Id="rId1163" Type="http://schemas.openxmlformats.org/officeDocument/2006/relationships/ctrlProp" Target="../ctrlProps/ctrlProp1164.xml"/><Relationship Id="rId1370" Type="http://schemas.openxmlformats.org/officeDocument/2006/relationships/ctrlProp" Target="../ctrlProps/ctrlProp1371.xml"/><Relationship Id="rId2007" Type="http://schemas.openxmlformats.org/officeDocument/2006/relationships/ctrlProp" Target="../ctrlProps/ctrlProp2008.xml"/><Relationship Id="rId2214" Type="http://schemas.openxmlformats.org/officeDocument/2006/relationships/ctrlProp" Target="../ctrlProps/ctrlProp2215.xml"/><Relationship Id="rId740" Type="http://schemas.openxmlformats.org/officeDocument/2006/relationships/ctrlProp" Target="../ctrlProps/ctrlProp741.xml"/><Relationship Id="rId838" Type="http://schemas.openxmlformats.org/officeDocument/2006/relationships/ctrlProp" Target="../ctrlProps/ctrlProp839.xml"/><Relationship Id="rId1023" Type="http://schemas.openxmlformats.org/officeDocument/2006/relationships/ctrlProp" Target="../ctrlProps/ctrlProp1024.xml"/><Relationship Id="rId1468" Type="http://schemas.openxmlformats.org/officeDocument/2006/relationships/ctrlProp" Target="../ctrlProps/ctrlProp1469.xml"/><Relationship Id="rId1675" Type="http://schemas.openxmlformats.org/officeDocument/2006/relationships/ctrlProp" Target="../ctrlProps/ctrlProp1676.xml"/><Relationship Id="rId1882" Type="http://schemas.openxmlformats.org/officeDocument/2006/relationships/ctrlProp" Target="../ctrlProps/ctrlProp1883.xml"/><Relationship Id="rId2421" Type="http://schemas.openxmlformats.org/officeDocument/2006/relationships/ctrlProp" Target="../ctrlProps/ctrlProp2422.xml"/><Relationship Id="rId2519" Type="http://schemas.openxmlformats.org/officeDocument/2006/relationships/ctrlProp" Target="../ctrlProps/ctrlProp2520.xml"/><Relationship Id="rId600" Type="http://schemas.openxmlformats.org/officeDocument/2006/relationships/ctrlProp" Target="../ctrlProps/ctrlProp601.xml"/><Relationship Id="rId1230" Type="http://schemas.openxmlformats.org/officeDocument/2006/relationships/ctrlProp" Target="../ctrlProps/ctrlProp1231.xml"/><Relationship Id="rId1328" Type="http://schemas.openxmlformats.org/officeDocument/2006/relationships/ctrlProp" Target="../ctrlProps/ctrlProp1329.xml"/><Relationship Id="rId1535" Type="http://schemas.openxmlformats.org/officeDocument/2006/relationships/ctrlProp" Target="../ctrlProps/ctrlProp1536.xml"/><Relationship Id="rId905" Type="http://schemas.openxmlformats.org/officeDocument/2006/relationships/ctrlProp" Target="../ctrlProps/ctrlProp906.xml"/><Relationship Id="rId1742" Type="http://schemas.openxmlformats.org/officeDocument/2006/relationships/ctrlProp" Target="../ctrlProps/ctrlProp1743.xml"/><Relationship Id="rId34" Type="http://schemas.openxmlformats.org/officeDocument/2006/relationships/ctrlProp" Target="../ctrlProps/ctrlProp35.xml"/><Relationship Id="rId1602" Type="http://schemas.openxmlformats.org/officeDocument/2006/relationships/ctrlProp" Target="../ctrlProps/ctrlProp1603.xml"/><Relationship Id="rId183" Type="http://schemas.openxmlformats.org/officeDocument/2006/relationships/ctrlProp" Target="../ctrlProps/ctrlProp184.xml"/><Relationship Id="rId390" Type="http://schemas.openxmlformats.org/officeDocument/2006/relationships/ctrlProp" Target="../ctrlProps/ctrlProp391.xml"/><Relationship Id="rId1907" Type="http://schemas.openxmlformats.org/officeDocument/2006/relationships/ctrlProp" Target="../ctrlProps/ctrlProp1908.xml"/><Relationship Id="rId2071" Type="http://schemas.openxmlformats.org/officeDocument/2006/relationships/ctrlProp" Target="../ctrlProps/ctrlProp2072.xml"/><Relationship Id="rId250" Type="http://schemas.openxmlformats.org/officeDocument/2006/relationships/ctrlProp" Target="../ctrlProps/ctrlProp251.xml"/><Relationship Id="rId488" Type="http://schemas.openxmlformats.org/officeDocument/2006/relationships/ctrlProp" Target="../ctrlProps/ctrlProp489.xml"/><Relationship Id="rId695" Type="http://schemas.openxmlformats.org/officeDocument/2006/relationships/ctrlProp" Target="../ctrlProps/ctrlProp696.xml"/><Relationship Id="rId2169" Type="http://schemas.openxmlformats.org/officeDocument/2006/relationships/ctrlProp" Target="../ctrlProps/ctrlProp2170.xml"/><Relationship Id="rId2376" Type="http://schemas.openxmlformats.org/officeDocument/2006/relationships/ctrlProp" Target="../ctrlProps/ctrlProp2377.xml"/><Relationship Id="rId110" Type="http://schemas.openxmlformats.org/officeDocument/2006/relationships/ctrlProp" Target="../ctrlProps/ctrlProp111.xml"/><Relationship Id="rId348" Type="http://schemas.openxmlformats.org/officeDocument/2006/relationships/ctrlProp" Target="../ctrlProps/ctrlProp349.xml"/><Relationship Id="rId555" Type="http://schemas.openxmlformats.org/officeDocument/2006/relationships/ctrlProp" Target="../ctrlProps/ctrlProp556.xml"/><Relationship Id="rId762" Type="http://schemas.openxmlformats.org/officeDocument/2006/relationships/ctrlProp" Target="../ctrlProps/ctrlProp763.xml"/><Relationship Id="rId1185" Type="http://schemas.openxmlformats.org/officeDocument/2006/relationships/ctrlProp" Target="../ctrlProps/ctrlProp1186.xml"/><Relationship Id="rId1392" Type="http://schemas.openxmlformats.org/officeDocument/2006/relationships/ctrlProp" Target="../ctrlProps/ctrlProp1393.xml"/><Relationship Id="rId2029" Type="http://schemas.openxmlformats.org/officeDocument/2006/relationships/ctrlProp" Target="../ctrlProps/ctrlProp2030.xml"/><Relationship Id="rId2236" Type="http://schemas.openxmlformats.org/officeDocument/2006/relationships/ctrlProp" Target="../ctrlProps/ctrlProp2237.xml"/><Relationship Id="rId2443" Type="http://schemas.openxmlformats.org/officeDocument/2006/relationships/ctrlProp" Target="../ctrlProps/ctrlProp2444.xml"/><Relationship Id="rId208" Type="http://schemas.openxmlformats.org/officeDocument/2006/relationships/ctrlProp" Target="../ctrlProps/ctrlProp209.xml"/><Relationship Id="rId415" Type="http://schemas.openxmlformats.org/officeDocument/2006/relationships/ctrlProp" Target="../ctrlProps/ctrlProp416.xml"/><Relationship Id="rId622" Type="http://schemas.openxmlformats.org/officeDocument/2006/relationships/ctrlProp" Target="../ctrlProps/ctrlProp623.xml"/><Relationship Id="rId1045" Type="http://schemas.openxmlformats.org/officeDocument/2006/relationships/ctrlProp" Target="../ctrlProps/ctrlProp1046.xml"/><Relationship Id="rId1252" Type="http://schemas.openxmlformats.org/officeDocument/2006/relationships/ctrlProp" Target="../ctrlProps/ctrlProp1253.xml"/><Relationship Id="rId1697" Type="http://schemas.openxmlformats.org/officeDocument/2006/relationships/ctrlProp" Target="../ctrlProps/ctrlProp1698.xml"/><Relationship Id="rId2303" Type="http://schemas.openxmlformats.org/officeDocument/2006/relationships/ctrlProp" Target="../ctrlProps/ctrlProp2304.xml"/><Relationship Id="rId2510" Type="http://schemas.openxmlformats.org/officeDocument/2006/relationships/ctrlProp" Target="../ctrlProps/ctrlProp2511.xml"/><Relationship Id="rId927" Type="http://schemas.openxmlformats.org/officeDocument/2006/relationships/ctrlProp" Target="../ctrlProps/ctrlProp928.xml"/><Relationship Id="rId1112" Type="http://schemas.openxmlformats.org/officeDocument/2006/relationships/ctrlProp" Target="../ctrlProps/ctrlProp1113.xml"/><Relationship Id="rId1557" Type="http://schemas.openxmlformats.org/officeDocument/2006/relationships/ctrlProp" Target="../ctrlProps/ctrlProp1558.xml"/><Relationship Id="rId1764" Type="http://schemas.openxmlformats.org/officeDocument/2006/relationships/ctrlProp" Target="../ctrlProps/ctrlProp1765.xml"/><Relationship Id="rId1971" Type="http://schemas.openxmlformats.org/officeDocument/2006/relationships/ctrlProp" Target="../ctrlProps/ctrlProp1972.xml"/><Relationship Id="rId56" Type="http://schemas.openxmlformats.org/officeDocument/2006/relationships/ctrlProp" Target="../ctrlProps/ctrlProp57.xml"/><Relationship Id="rId1417" Type="http://schemas.openxmlformats.org/officeDocument/2006/relationships/ctrlProp" Target="../ctrlProps/ctrlProp1418.xml"/><Relationship Id="rId1624" Type="http://schemas.openxmlformats.org/officeDocument/2006/relationships/ctrlProp" Target="../ctrlProps/ctrlProp1625.xml"/><Relationship Id="rId1831" Type="http://schemas.openxmlformats.org/officeDocument/2006/relationships/ctrlProp" Target="../ctrlProps/ctrlProp1832.xml"/><Relationship Id="rId1929" Type="http://schemas.openxmlformats.org/officeDocument/2006/relationships/ctrlProp" Target="../ctrlProps/ctrlProp1930.xml"/><Relationship Id="rId2093" Type="http://schemas.openxmlformats.org/officeDocument/2006/relationships/ctrlProp" Target="../ctrlProps/ctrlProp2094.xml"/><Relationship Id="rId2398" Type="http://schemas.openxmlformats.org/officeDocument/2006/relationships/ctrlProp" Target="../ctrlProps/ctrlProp2399.xml"/><Relationship Id="rId272" Type="http://schemas.openxmlformats.org/officeDocument/2006/relationships/ctrlProp" Target="../ctrlProps/ctrlProp273.xml"/><Relationship Id="rId577" Type="http://schemas.openxmlformats.org/officeDocument/2006/relationships/ctrlProp" Target="../ctrlProps/ctrlProp578.xml"/><Relationship Id="rId2160" Type="http://schemas.openxmlformats.org/officeDocument/2006/relationships/ctrlProp" Target="../ctrlProps/ctrlProp2161.xml"/><Relationship Id="rId2258" Type="http://schemas.openxmlformats.org/officeDocument/2006/relationships/ctrlProp" Target="../ctrlProps/ctrlProp2259.xml"/><Relationship Id="rId132" Type="http://schemas.openxmlformats.org/officeDocument/2006/relationships/ctrlProp" Target="../ctrlProps/ctrlProp133.xml"/><Relationship Id="rId784" Type="http://schemas.openxmlformats.org/officeDocument/2006/relationships/ctrlProp" Target="../ctrlProps/ctrlProp785.xml"/><Relationship Id="rId991" Type="http://schemas.openxmlformats.org/officeDocument/2006/relationships/ctrlProp" Target="../ctrlProps/ctrlProp992.xml"/><Relationship Id="rId1067" Type="http://schemas.openxmlformats.org/officeDocument/2006/relationships/ctrlProp" Target="../ctrlProps/ctrlProp1068.xml"/><Relationship Id="rId2020" Type="http://schemas.openxmlformats.org/officeDocument/2006/relationships/ctrlProp" Target="../ctrlProps/ctrlProp2021.xml"/><Relationship Id="rId2465" Type="http://schemas.openxmlformats.org/officeDocument/2006/relationships/ctrlProp" Target="../ctrlProps/ctrlProp2466.xml"/><Relationship Id="rId437" Type="http://schemas.openxmlformats.org/officeDocument/2006/relationships/ctrlProp" Target="../ctrlProps/ctrlProp438.xml"/><Relationship Id="rId644" Type="http://schemas.openxmlformats.org/officeDocument/2006/relationships/ctrlProp" Target="../ctrlProps/ctrlProp645.xml"/><Relationship Id="rId851" Type="http://schemas.openxmlformats.org/officeDocument/2006/relationships/ctrlProp" Target="../ctrlProps/ctrlProp852.xml"/><Relationship Id="rId1274" Type="http://schemas.openxmlformats.org/officeDocument/2006/relationships/ctrlProp" Target="../ctrlProps/ctrlProp1275.xml"/><Relationship Id="rId1481" Type="http://schemas.openxmlformats.org/officeDocument/2006/relationships/ctrlProp" Target="../ctrlProps/ctrlProp1482.xml"/><Relationship Id="rId1579" Type="http://schemas.openxmlformats.org/officeDocument/2006/relationships/ctrlProp" Target="../ctrlProps/ctrlProp1580.xml"/><Relationship Id="rId2118" Type="http://schemas.openxmlformats.org/officeDocument/2006/relationships/ctrlProp" Target="../ctrlProps/ctrlProp2119.xml"/><Relationship Id="rId2325" Type="http://schemas.openxmlformats.org/officeDocument/2006/relationships/ctrlProp" Target="../ctrlProps/ctrlProp2326.xml"/><Relationship Id="rId2532" Type="http://schemas.openxmlformats.org/officeDocument/2006/relationships/ctrlProp" Target="../ctrlProps/ctrlProp2533.xml"/><Relationship Id="rId504" Type="http://schemas.openxmlformats.org/officeDocument/2006/relationships/ctrlProp" Target="../ctrlProps/ctrlProp505.xml"/><Relationship Id="rId711" Type="http://schemas.openxmlformats.org/officeDocument/2006/relationships/ctrlProp" Target="../ctrlProps/ctrlProp712.xml"/><Relationship Id="rId949" Type="http://schemas.openxmlformats.org/officeDocument/2006/relationships/ctrlProp" Target="../ctrlProps/ctrlProp950.xml"/><Relationship Id="rId1134" Type="http://schemas.openxmlformats.org/officeDocument/2006/relationships/ctrlProp" Target="../ctrlProps/ctrlProp1135.xml"/><Relationship Id="rId1341" Type="http://schemas.openxmlformats.org/officeDocument/2006/relationships/ctrlProp" Target="../ctrlProps/ctrlProp1342.xml"/><Relationship Id="rId1786" Type="http://schemas.openxmlformats.org/officeDocument/2006/relationships/ctrlProp" Target="../ctrlProps/ctrlProp1787.xml"/><Relationship Id="rId1993" Type="http://schemas.openxmlformats.org/officeDocument/2006/relationships/ctrlProp" Target="../ctrlProps/ctrlProp1994.xml"/><Relationship Id="rId78" Type="http://schemas.openxmlformats.org/officeDocument/2006/relationships/ctrlProp" Target="../ctrlProps/ctrlProp79.xml"/><Relationship Id="rId809" Type="http://schemas.openxmlformats.org/officeDocument/2006/relationships/ctrlProp" Target="../ctrlProps/ctrlProp810.xml"/><Relationship Id="rId1201" Type="http://schemas.openxmlformats.org/officeDocument/2006/relationships/ctrlProp" Target="../ctrlProps/ctrlProp1202.xml"/><Relationship Id="rId1439" Type="http://schemas.openxmlformats.org/officeDocument/2006/relationships/ctrlProp" Target="../ctrlProps/ctrlProp1440.xml"/><Relationship Id="rId1646" Type="http://schemas.openxmlformats.org/officeDocument/2006/relationships/ctrlProp" Target="../ctrlProps/ctrlProp1647.xml"/><Relationship Id="rId1853" Type="http://schemas.openxmlformats.org/officeDocument/2006/relationships/ctrlProp" Target="../ctrlProps/ctrlProp1854.xml"/><Relationship Id="rId1506" Type="http://schemas.openxmlformats.org/officeDocument/2006/relationships/ctrlProp" Target="../ctrlProps/ctrlProp1507.xml"/><Relationship Id="rId1713" Type="http://schemas.openxmlformats.org/officeDocument/2006/relationships/ctrlProp" Target="../ctrlProps/ctrlProp1714.xml"/><Relationship Id="rId1920" Type="http://schemas.openxmlformats.org/officeDocument/2006/relationships/ctrlProp" Target="../ctrlProps/ctrlProp1921.xml"/><Relationship Id="rId294" Type="http://schemas.openxmlformats.org/officeDocument/2006/relationships/ctrlProp" Target="../ctrlProps/ctrlProp295.xml"/><Relationship Id="rId2182" Type="http://schemas.openxmlformats.org/officeDocument/2006/relationships/ctrlProp" Target="../ctrlProps/ctrlProp2183.xml"/><Relationship Id="rId154" Type="http://schemas.openxmlformats.org/officeDocument/2006/relationships/ctrlProp" Target="../ctrlProps/ctrlProp155.xml"/><Relationship Id="rId361" Type="http://schemas.openxmlformats.org/officeDocument/2006/relationships/ctrlProp" Target="../ctrlProps/ctrlProp362.xml"/><Relationship Id="rId599" Type="http://schemas.openxmlformats.org/officeDocument/2006/relationships/ctrlProp" Target="../ctrlProps/ctrlProp600.xml"/><Relationship Id="rId2042" Type="http://schemas.openxmlformats.org/officeDocument/2006/relationships/ctrlProp" Target="../ctrlProps/ctrlProp2043.xml"/><Relationship Id="rId2487" Type="http://schemas.openxmlformats.org/officeDocument/2006/relationships/ctrlProp" Target="../ctrlProps/ctrlProp2488.xml"/><Relationship Id="rId459" Type="http://schemas.openxmlformats.org/officeDocument/2006/relationships/ctrlProp" Target="../ctrlProps/ctrlProp460.xml"/><Relationship Id="rId666" Type="http://schemas.openxmlformats.org/officeDocument/2006/relationships/ctrlProp" Target="../ctrlProps/ctrlProp667.xml"/><Relationship Id="rId873" Type="http://schemas.openxmlformats.org/officeDocument/2006/relationships/ctrlProp" Target="../ctrlProps/ctrlProp874.xml"/><Relationship Id="rId1089" Type="http://schemas.openxmlformats.org/officeDocument/2006/relationships/ctrlProp" Target="../ctrlProps/ctrlProp1090.xml"/><Relationship Id="rId1296" Type="http://schemas.openxmlformats.org/officeDocument/2006/relationships/ctrlProp" Target="../ctrlProps/ctrlProp1297.xml"/><Relationship Id="rId2347" Type="http://schemas.openxmlformats.org/officeDocument/2006/relationships/ctrlProp" Target="../ctrlProps/ctrlProp2348.xml"/><Relationship Id="rId2554" Type="http://schemas.openxmlformats.org/officeDocument/2006/relationships/ctrlProp" Target="../ctrlProps/ctrlProp2555.xml"/><Relationship Id="rId221" Type="http://schemas.openxmlformats.org/officeDocument/2006/relationships/ctrlProp" Target="../ctrlProps/ctrlProp222.xml"/><Relationship Id="rId319" Type="http://schemas.openxmlformats.org/officeDocument/2006/relationships/ctrlProp" Target="../ctrlProps/ctrlProp320.xml"/><Relationship Id="rId526" Type="http://schemas.openxmlformats.org/officeDocument/2006/relationships/ctrlProp" Target="../ctrlProps/ctrlProp527.xml"/><Relationship Id="rId1156" Type="http://schemas.openxmlformats.org/officeDocument/2006/relationships/ctrlProp" Target="../ctrlProps/ctrlProp1157.xml"/><Relationship Id="rId1363" Type="http://schemas.openxmlformats.org/officeDocument/2006/relationships/ctrlProp" Target="../ctrlProps/ctrlProp1364.xml"/><Relationship Id="rId2207" Type="http://schemas.openxmlformats.org/officeDocument/2006/relationships/ctrlProp" Target="../ctrlProps/ctrlProp2208.xml"/><Relationship Id="rId733" Type="http://schemas.openxmlformats.org/officeDocument/2006/relationships/ctrlProp" Target="../ctrlProps/ctrlProp734.xml"/><Relationship Id="rId940" Type="http://schemas.openxmlformats.org/officeDocument/2006/relationships/ctrlProp" Target="../ctrlProps/ctrlProp941.xml"/><Relationship Id="rId1016" Type="http://schemas.openxmlformats.org/officeDocument/2006/relationships/ctrlProp" Target="../ctrlProps/ctrlProp1017.xml"/><Relationship Id="rId1570" Type="http://schemas.openxmlformats.org/officeDocument/2006/relationships/ctrlProp" Target="../ctrlProps/ctrlProp1571.xml"/><Relationship Id="rId1668" Type="http://schemas.openxmlformats.org/officeDocument/2006/relationships/ctrlProp" Target="../ctrlProps/ctrlProp1669.xml"/><Relationship Id="rId1875" Type="http://schemas.openxmlformats.org/officeDocument/2006/relationships/ctrlProp" Target="../ctrlProps/ctrlProp1876.xml"/><Relationship Id="rId2414" Type="http://schemas.openxmlformats.org/officeDocument/2006/relationships/ctrlProp" Target="../ctrlProps/ctrlProp2415.xml"/><Relationship Id="rId800" Type="http://schemas.openxmlformats.org/officeDocument/2006/relationships/ctrlProp" Target="../ctrlProps/ctrlProp801.xml"/><Relationship Id="rId1223" Type="http://schemas.openxmlformats.org/officeDocument/2006/relationships/ctrlProp" Target="../ctrlProps/ctrlProp1224.xml"/><Relationship Id="rId1430" Type="http://schemas.openxmlformats.org/officeDocument/2006/relationships/ctrlProp" Target="../ctrlProps/ctrlProp1431.xml"/><Relationship Id="rId1528" Type="http://schemas.openxmlformats.org/officeDocument/2006/relationships/ctrlProp" Target="../ctrlProps/ctrlProp1529.xml"/><Relationship Id="rId1735" Type="http://schemas.openxmlformats.org/officeDocument/2006/relationships/ctrlProp" Target="../ctrlProps/ctrlProp1736.xml"/><Relationship Id="rId1942" Type="http://schemas.openxmlformats.org/officeDocument/2006/relationships/ctrlProp" Target="../ctrlProps/ctrlProp1943.xml"/><Relationship Id="rId27" Type="http://schemas.openxmlformats.org/officeDocument/2006/relationships/ctrlProp" Target="../ctrlProps/ctrlProp28.xml"/><Relationship Id="rId1802" Type="http://schemas.openxmlformats.org/officeDocument/2006/relationships/ctrlProp" Target="../ctrlProps/ctrlProp1803.xml"/><Relationship Id="rId176" Type="http://schemas.openxmlformats.org/officeDocument/2006/relationships/ctrlProp" Target="../ctrlProps/ctrlProp177.xml"/><Relationship Id="rId383" Type="http://schemas.openxmlformats.org/officeDocument/2006/relationships/ctrlProp" Target="../ctrlProps/ctrlProp384.xml"/><Relationship Id="rId590" Type="http://schemas.openxmlformats.org/officeDocument/2006/relationships/ctrlProp" Target="../ctrlProps/ctrlProp591.xml"/><Relationship Id="rId2064" Type="http://schemas.openxmlformats.org/officeDocument/2006/relationships/ctrlProp" Target="../ctrlProps/ctrlProp2065.xml"/><Relationship Id="rId2271" Type="http://schemas.openxmlformats.org/officeDocument/2006/relationships/ctrlProp" Target="../ctrlProps/ctrlProp2272.xml"/><Relationship Id="rId243" Type="http://schemas.openxmlformats.org/officeDocument/2006/relationships/ctrlProp" Target="../ctrlProps/ctrlProp244.xml"/><Relationship Id="rId450" Type="http://schemas.openxmlformats.org/officeDocument/2006/relationships/ctrlProp" Target="../ctrlProps/ctrlProp451.xml"/><Relationship Id="rId688" Type="http://schemas.openxmlformats.org/officeDocument/2006/relationships/ctrlProp" Target="../ctrlProps/ctrlProp689.xml"/><Relationship Id="rId895" Type="http://schemas.openxmlformats.org/officeDocument/2006/relationships/ctrlProp" Target="../ctrlProps/ctrlProp896.xml"/><Relationship Id="rId1080" Type="http://schemas.openxmlformats.org/officeDocument/2006/relationships/ctrlProp" Target="../ctrlProps/ctrlProp1081.xml"/><Relationship Id="rId2131" Type="http://schemas.openxmlformats.org/officeDocument/2006/relationships/ctrlProp" Target="../ctrlProps/ctrlProp2132.xml"/><Relationship Id="rId2369" Type="http://schemas.openxmlformats.org/officeDocument/2006/relationships/ctrlProp" Target="../ctrlProps/ctrlProp2370.xml"/><Relationship Id="rId103" Type="http://schemas.openxmlformats.org/officeDocument/2006/relationships/ctrlProp" Target="../ctrlProps/ctrlProp104.xml"/><Relationship Id="rId310" Type="http://schemas.openxmlformats.org/officeDocument/2006/relationships/ctrlProp" Target="../ctrlProps/ctrlProp311.xml"/><Relationship Id="rId548" Type="http://schemas.openxmlformats.org/officeDocument/2006/relationships/ctrlProp" Target="../ctrlProps/ctrlProp549.xml"/><Relationship Id="rId755" Type="http://schemas.openxmlformats.org/officeDocument/2006/relationships/ctrlProp" Target="../ctrlProps/ctrlProp756.xml"/><Relationship Id="rId962" Type="http://schemas.openxmlformats.org/officeDocument/2006/relationships/ctrlProp" Target="../ctrlProps/ctrlProp963.xml"/><Relationship Id="rId1178" Type="http://schemas.openxmlformats.org/officeDocument/2006/relationships/ctrlProp" Target="../ctrlProps/ctrlProp1179.xml"/><Relationship Id="rId1385" Type="http://schemas.openxmlformats.org/officeDocument/2006/relationships/ctrlProp" Target="../ctrlProps/ctrlProp1386.xml"/><Relationship Id="rId1592" Type="http://schemas.openxmlformats.org/officeDocument/2006/relationships/ctrlProp" Target="../ctrlProps/ctrlProp1593.xml"/><Relationship Id="rId2229" Type="http://schemas.openxmlformats.org/officeDocument/2006/relationships/ctrlProp" Target="../ctrlProps/ctrlProp2230.xml"/><Relationship Id="rId2436" Type="http://schemas.openxmlformats.org/officeDocument/2006/relationships/ctrlProp" Target="../ctrlProps/ctrlProp2437.xml"/><Relationship Id="rId91" Type="http://schemas.openxmlformats.org/officeDocument/2006/relationships/ctrlProp" Target="../ctrlProps/ctrlProp92.xml"/><Relationship Id="rId408" Type="http://schemas.openxmlformats.org/officeDocument/2006/relationships/ctrlProp" Target="../ctrlProps/ctrlProp409.xml"/><Relationship Id="rId615" Type="http://schemas.openxmlformats.org/officeDocument/2006/relationships/ctrlProp" Target="../ctrlProps/ctrlProp616.xml"/><Relationship Id="rId822" Type="http://schemas.openxmlformats.org/officeDocument/2006/relationships/ctrlProp" Target="../ctrlProps/ctrlProp823.xml"/><Relationship Id="rId1038" Type="http://schemas.openxmlformats.org/officeDocument/2006/relationships/ctrlProp" Target="../ctrlProps/ctrlProp1039.xml"/><Relationship Id="rId1245" Type="http://schemas.openxmlformats.org/officeDocument/2006/relationships/ctrlProp" Target="../ctrlProps/ctrlProp1246.xml"/><Relationship Id="rId1452" Type="http://schemas.openxmlformats.org/officeDocument/2006/relationships/ctrlProp" Target="../ctrlProps/ctrlProp1453.xml"/><Relationship Id="rId1897" Type="http://schemas.openxmlformats.org/officeDocument/2006/relationships/ctrlProp" Target="../ctrlProps/ctrlProp1898.xml"/><Relationship Id="rId2503" Type="http://schemas.openxmlformats.org/officeDocument/2006/relationships/ctrlProp" Target="../ctrlProps/ctrlProp2504.xml"/><Relationship Id="rId1105" Type="http://schemas.openxmlformats.org/officeDocument/2006/relationships/ctrlProp" Target="../ctrlProps/ctrlProp1106.xml"/><Relationship Id="rId1312" Type="http://schemas.openxmlformats.org/officeDocument/2006/relationships/ctrlProp" Target="../ctrlProps/ctrlProp1313.xml"/><Relationship Id="rId1757" Type="http://schemas.openxmlformats.org/officeDocument/2006/relationships/ctrlProp" Target="../ctrlProps/ctrlProp1758.xml"/><Relationship Id="rId1964" Type="http://schemas.openxmlformats.org/officeDocument/2006/relationships/ctrlProp" Target="../ctrlProps/ctrlProp1965.xml"/><Relationship Id="rId49" Type="http://schemas.openxmlformats.org/officeDocument/2006/relationships/ctrlProp" Target="../ctrlProps/ctrlProp50.xml"/><Relationship Id="rId1617" Type="http://schemas.openxmlformats.org/officeDocument/2006/relationships/ctrlProp" Target="../ctrlProps/ctrlProp1618.xml"/><Relationship Id="rId1824" Type="http://schemas.openxmlformats.org/officeDocument/2006/relationships/ctrlProp" Target="../ctrlProps/ctrlProp1825.xml"/><Relationship Id="rId198" Type="http://schemas.openxmlformats.org/officeDocument/2006/relationships/ctrlProp" Target="../ctrlProps/ctrlProp199.xml"/><Relationship Id="rId2086" Type="http://schemas.openxmlformats.org/officeDocument/2006/relationships/ctrlProp" Target="../ctrlProps/ctrlProp2087.xml"/><Relationship Id="rId2293" Type="http://schemas.openxmlformats.org/officeDocument/2006/relationships/ctrlProp" Target="../ctrlProps/ctrlProp2294.xml"/><Relationship Id="rId265" Type="http://schemas.openxmlformats.org/officeDocument/2006/relationships/ctrlProp" Target="../ctrlProps/ctrlProp266.xml"/><Relationship Id="rId472" Type="http://schemas.openxmlformats.org/officeDocument/2006/relationships/ctrlProp" Target="../ctrlProps/ctrlProp473.xml"/><Relationship Id="rId2153" Type="http://schemas.openxmlformats.org/officeDocument/2006/relationships/ctrlProp" Target="../ctrlProps/ctrlProp2154.xml"/><Relationship Id="rId2360" Type="http://schemas.openxmlformats.org/officeDocument/2006/relationships/ctrlProp" Target="../ctrlProps/ctrlProp2361.xml"/><Relationship Id="rId125" Type="http://schemas.openxmlformats.org/officeDocument/2006/relationships/ctrlProp" Target="../ctrlProps/ctrlProp126.xml"/><Relationship Id="rId332" Type="http://schemas.openxmlformats.org/officeDocument/2006/relationships/ctrlProp" Target="../ctrlProps/ctrlProp333.xml"/><Relationship Id="rId777" Type="http://schemas.openxmlformats.org/officeDocument/2006/relationships/ctrlProp" Target="../ctrlProps/ctrlProp778.xml"/><Relationship Id="rId984" Type="http://schemas.openxmlformats.org/officeDocument/2006/relationships/ctrlProp" Target="../ctrlProps/ctrlProp985.xml"/><Relationship Id="rId2013" Type="http://schemas.openxmlformats.org/officeDocument/2006/relationships/ctrlProp" Target="../ctrlProps/ctrlProp2014.xml"/><Relationship Id="rId2220" Type="http://schemas.openxmlformats.org/officeDocument/2006/relationships/ctrlProp" Target="../ctrlProps/ctrlProp2221.xml"/><Relationship Id="rId2458" Type="http://schemas.openxmlformats.org/officeDocument/2006/relationships/ctrlProp" Target="../ctrlProps/ctrlProp2459.xml"/><Relationship Id="rId637" Type="http://schemas.openxmlformats.org/officeDocument/2006/relationships/ctrlProp" Target="../ctrlProps/ctrlProp638.xml"/><Relationship Id="rId844" Type="http://schemas.openxmlformats.org/officeDocument/2006/relationships/ctrlProp" Target="../ctrlProps/ctrlProp845.xml"/><Relationship Id="rId1267" Type="http://schemas.openxmlformats.org/officeDocument/2006/relationships/ctrlProp" Target="../ctrlProps/ctrlProp1268.xml"/><Relationship Id="rId1474" Type="http://schemas.openxmlformats.org/officeDocument/2006/relationships/ctrlProp" Target="../ctrlProps/ctrlProp1475.xml"/><Relationship Id="rId1681" Type="http://schemas.openxmlformats.org/officeDocument/2006/relationships/ctrlProp" Target="../ctrlProps/ctrlProp1682.xml"/><Relationship Id="rId2318" Type="http://schemas.openxmlformats.org/officeDocument/2006/relationships/ctrlProp" Target="../ctrlProps/ctrlProp2319.xml"/><Relationship Id="rId2525" Type="http://schemas.openxmlformats.org/officeDocument/2006/relationships/ctrlProp" Target="../ctrlProps/ctrlProp2526.xml"/><Relationship Id="rId704" Type="http://schemas.openxmlformats.org/officeDocument/2006/relationships/ctrlProp" Target="../ctrlProps/ctrlProp705.xml"/><Relationship Id="rId911" Type="http://schemas.openxmlformats.org/officeDocument/2006/relationships/ctrlProp" Target="../ctrlProps/ctrlProp912.xml"/><Relationship Id="rId1127" Type="http://schemas.openxmlformats.org/officeDocument/2006/relationships/ctrlProp" Target="../ctrlProps/ctrlProp1128.xml"/><Relationship Id="rId1334" Type="http://schemas.openxmlformats.org/officeDocument/2006/relationships/ctrlProp" Target="../ctrlProps/ctrlProp1335.xml"/><Relationship Id="rId1541" Type="http://schemas.openxmlformats.org/officeDocument/2006/relationships/ctrlProp" Target="../ctrlProps/ctrlProp1542.xml"/><Relationship Id="rId1779" Type="http://schemas.openxmlformats.org/officeDocument/2006/relationships/ctrlProp" Target="../ctrlProps/ctrlProp1780.xml"/><Relationship Id="rId1986" Type="http://schemas.openxmlformats.org/officeDocument/2006/relationships/ctrlProp" Target="../ctrlProps/ctrlProp1987.xml"/><Relationship Id="rId40" Type="http://schemas.openxmlformats.org/officeDocument/2006/relationships/ctrlProp" Target="../ctrlProps/ctrlProp41.xml"/><Relationship Id="rId1401" Type="http://schemas.openxmlformats.org/officeDocument/2006/relationships/ctrlProp" Target="../ctrlProps/ctrlProp1402.xml"/><Relationship Id="rId1639" Type="http://schemas.openxmlformats.org/officeDocument/2006/relationships/ctrlProp" Target="../ctrlProps/ctrlProp1640.xml"/><Relationship Id="rId1846" Type="http://schemas.openxmlformats.org/officeDocument/2006/relationships/ctrlProp" Target="../ctrlProps/ctrlProp1847.xml"/><Relationship Id="rId1706" Type="http://schemas.openxmlformats.org/officeDocument/2006/relationships/ctrlProp" Target="../ctrlProps/ctrlProp1707.xml"/><Relationship Id="rId1913" Type="http://schemas.openxmlformats.org/officeDocument/2006/relationships/ctrlProp" Target="../ctrlProps/ctrlProp1914.xml"/><Relationship Id="rId287" Type="http://schemas.openxmlformats.org/officeDocument/2006/relationships/ctrlProp" Target="../ctrlProps/ctrlProp288.xml"/><Relationship Id="rId494" Type="http://schemas.openxmlformats.org/officeDocument/2006/relationships/ctrlProp" Target="../ctrlProps/ctrlProp495.xml"/><Relationship Id="rId2175" Type="http://schemas.openxmlformats.org/officeDocument/2006/relationships/ctrlProp" Target="../ctrlProps/ctrlProp2176.xml"/><Relationship Id="rId2382" Type="http://schemas.openxmlformats.org/officeDocument/2006/relationships/ctrlProp" Target="../ctrlProps/ctrlProp2383.xml"/><Relationship Id="rId147" Type="http://schemas.openxmlformats.org/officeDocument/2006/relationships/ctrlProp" Target="../ctrlProps/ctrlProp148.xml"/><Relationship Id="rId354" Type="http://schemas.openxmlformats.org/officeDocument/2006/relationships/ctrlProp" Target="../ctrlProps/ctrlProp355.xml"/><Relationship Id="rId799" Type="http://schemas.openxmlformats.org/officeDocument/2006/relationships/ctrlProp" Target="../ctrlProps/ctrlProp800.xml"/><Relationship Id="rId1191" Type="http://schemas.openxmlformats.org/officeDocument/2006/relationships/ctrlProp" Target="../ctrlProps/ctrlProp1192.xml"/><Relationship Id="rId2035" Type="http://schemas.openxmlformats.org/officeDocument/2006/relationships/ctrlProp" Target="../ctrlProps/ctrlProp2036.xml"/><Relationship Id="rId561" Type="http://schemas.openxmlformats.org/officeDocument/2006/relationships/ctrlProp" Target="../ctrlProps/ctrlProp562.xml"/><Relationship Id="rId659" Type="http://schemas.openxmlformats.org/officeDocument/2006/relationships/ctrlProp" Target="../ctrlProps/ctrlProp660.xml"/><Relationship Id="rId866" Type="http://schemas.openxmlformats.org/officeDocument/2006/relationships/ctrlProp" Target="../ctrlProps/ctrlProp867.xml"/><Relationship Id="rId1289" Type="http://schemas.openxmlformats.org/officeDocument/2006/relationships/ctrlProp" Target="../ctrlProps/ctrlProp1290.xml"/><Relationship Id="rId1496" Type="http://schemas.openxmlformats.org/officeDocument/2006/relationships/ctrlProp" Target="../ctrlProps/ctrlProp1497.xml"/><Relationship Id="rId2242" Type="http://schemas.openxmlformats.org/officeDocument/2006/relationships/ctrlProp" Target="../ctrlProps/ctrlProp2243.xml"/><Relationship Id="rId2547" Type="http://schemas.openxmlformats.org/officeDocument/2006/relationships/ctrlProp" Target="../ctrlProps/ctrlProp2548.xml"/><Relationship Id="rId214" Type="http://schemas.openxmlformats.org/officeDocument/2006/relationships/ctrlProp" Target="../ctrlProps/ctrlProp215.xml"/><Relationship Id="rId421" Type="http://schemas.openxmlformats.org/officeDocument/2006/relationships/ctrlProp" Target="../ctrlProps/ctrlProp422.xml"/><Relationship Id="rId519" Type="http://schemas.openxmlformats.org/officeDocument/2006/relationships/ctrlProp" Target="../ctrlProps/ctrlProp520.xml"/><Relationship Id="rId1051" Type="http://schemas.openxmlformats.org/officeDocument/2006/relationships/ctrlProp" Target="../ctrlProps/ctrlProp1052.xml"/><Relationship Id="rId1149" Type="http://schemas.openxmlformats.org/officeDocument/2006/relationships/ctrlProp" Target="../ctrlProps/ctrlProp1150.xml"/><Relationship Id="rId1356" Type="http://schemas.openxmlformats.org/officeDocument/2006/relationships/ctrlProp" Target="../ctrlProps/ctrlProp1357.xml"/><Relationship Id="rId2102" Type="http://schemas.openxmlformats.org/officeDocument/2006/relationships/ctrlProp" Target="../ctrlProps/ctrlProp2103.xml"/><Relationship Id="rId726" Type="http://schemas.openxmlformats.org/officeDocument/2006/relationships/ctrlProp" Target="../ctrlProps/ctrlProp727.xml"/><Relationship Id="rId933" Type="http://schemas.openxmlformats.org/officeDocument/2006/relationships/ctrlProp" Target="../ctrlProps/ctrlProp934.xml"/><Relationship Id="rId1009" Type="http://schemas.openxmlformats.org/officeDocument/2006/relationships/ctrlProp" Target="../ctrlProps/ctrlProp1010.xml"/><Relationship Id="rId1563" Type="http://schemas.openxmlformats.org/officeDocument/2006/relationships/ctrlProp" Target="../ctrlProps/ctrlProp1564.xml"/><Relationship Id="rId1770" Type="http://schemas.openxmlformats.org/officeDocument/2006/relationships/ctrlProp" Target="../ctrlProps/ctrlProp1771.xml"/><Relationship Id="rId1868" Type="http://schemas.openxmlformats.org/officeDocument/2006/relationships/ctrlProp" Target="../ctrlProps/ctrlProp1869.xml"/><Relationship Id="rId2407" Type="http://schemas.openxmlformats.org/officeDocument/2006/relationships/ctrlProp" Target="../ctrlProps/ctrlProp2408.xml"/><Relationship Id="rId62" Type="http://schemas.openxmlformats.org/officeDocument/2006/relationships/ctrlProp" Target="../ctrlProps/ctrlProp63.xml"/><Relationship Id="rId1216" Type="http://schemas.openxmlformats.org/officeDocument/2006/relationships/ctrlProp" Target="../ctrlProps/ctrlProp1217.xml"/><Relationship Id="rId1423" Type="http://schemas.openxmlformats.org/officeDocument/2006/relationships/ctrlProp" Target="../ctrlProps/ctrlProp1424.xml"/><Relationship Id="rId1630" Type="http://schemas.openxmlformats.org/officeDocument/2006/relationships/ctrlProp" Target="../ctrlProps/ctrlProp1631.xml"/><Relationship Id="rId1728" Type="http://schemas.openxmlformats.org/officeDocument/2006/relationships/ctrlProp" Target="../ctrlProps/ctrlProp1729.xml"/><Relationship Id="rId1935" Type="http://schemas.openxmlformats.org/officeDocument/2006/relationships/ctrlProp" Target="../ctrlProps/ctrlProp1936.xml"/><Relationship Id="rId2197" Type="http://schemas.openxmlformats.org/officeDocument/2006/relationships/ctrlProp" Target="../ctrlProps/ctrlProp2198.xml"/><Relationship Id="rId169" Type="http://schemas.openxmlformats.org/officeDocument/2006/relationships/ctrlProp" Target="../ctrlProps/ctrlProp170.xml"/><Relationship Id="rId376" Type="http://schemas.openxmlformats.org/officeDocument/2006/relationships/ctrlProp" Target="../ctrlProps/ctrlProp377.xml"/><Relationship Id="rId583" Type="http://schemas.openxmlformats.org/officeDocument/2006/relationships/ctrlProp" Target="../ctrlProps/ctrlProp584.xml"/><Relationship Id="rId790" Type="http://schemas.openxmlformats.org/officeDocument/2006/relationships/ctrlProp" Target="../ctrlProps/ctrlProp791.xml"/><Relationship Id="rId2057" Type="http://schemas.openxmlformats.org/officeDocument/2006/relationships/ctrlProp" Target="../ctrlProps/ctrlProp2058.xml"/><Relationship Id="rId2264" Type="http://schemas.openxmlformats.org/officeDocument/2006/relationships/ctrlProp" Target="../ctrlProps/ctrlProp2265.xml"/><Relationship Id="rId2471" Type="http://schemas.openxmlformats.org/officeDocument/2006/relationships/ctrlProp" Target="../ctrlProps/ctrlProp2472.xml"/><Relationship Id="rId4" Type="http://schemas.openxmlformats.org/officeDocument/2006/relationships/ctrlProp" Target="../ctrlProps/ctrlProp5.xml"/><Relationship Id="rId236" Type="http://schemas.openxmlformats.org/officeDocument/2006/relationships/ctrlProp" Target="../ctrlProps/ctrlProp237.xml"/><Relationship Id="rId443" Type="http://schemas.openxmlformats.org/officeDocument/2006/relationships/ctrlProp" Target="../ctrlProps/ctrlProp444.xml"/><Relationship Id="rId650" Type="http://schemas.openxmlformats.org/officeDocument/2006/relationships/ctrlProp" Target="../ctrlProps/ctrlProp651.xml"/><Relationship Id="rId888" Type="http://schemas.openxmlformats.org/officeDocument/2006/relationships/ctrlProp" Target="../ctrlProps/ctrlProp889.xml"/><Relationship Id="rId1073" Type="http://schemas.openxmlformats.org/officeDocument/2006/relationships/ctrlProp" Target="../ctrlProps/ctrlProp1074.xml"/><Relationship Id="rId1280" Type="http://schemas.openxmlformats.org/officeDocument/2006/relationships/ctrlProp" Target="../ctrlProps/ctrlProp1281.xml"/><Relationship Id="rId2124" Type="http://schemas.openxmlformats.org/officeDocument/2006/relationships/ctrlProp" Target="../ctrlProps/ctrlProp2125.xml"/><Relationship Id="rId2331" Type="http://schemas.openxmlformats.org/officeDocument/2006/relationships/ctrlProp" Target="../ctrlProps/ctrlProp2332.xml"/><Relationship Id="rId2569" Type="http://schemas.openxmlformats.org/officeDocument/2006/relationships/ctrlProp" Target="../ctrlProps/ctrlProp2570.xml"/><Relationship Id="rId303" Type="http://schemas.openxmlformats.org/officeDocument/2006/relationships/ctrlProp" Target="../ctrlProps/ctrlProp304.xml"/><Relationship Id="rId748" Type="http://schemas.openxmlformats.org/officeDocument/2006/relationships/ctrlProp" Target="../ctrlProps/ctrlProp749.xml"/><Relationship Id="rId955" Type="http://schemas.openxmlformats.org/officeDocument/2006/relationships/ctrlProp" Target="../ctrlProps/ctrlProp956.xml"/><Relationship Id="rId1140" Type="http://schemas.openxmlformats.org/officeDocument/2006/relationships/ctrlProp" Target="../ctrlProps/ctrlProp1141.xml"/><Relationship Id="rId1378" Type="http://schemas.openxmlformats.org/officeDocument/2006/relationships/ctrlProp" Target="../ctrlProps/ctrlProp1379.xml"/><Relationship Id="rId1585" Type="http://schemas.openxmlformats.org/officeDocument/2006/relationships/ctrlProp" Target="../ctrlProps/ctrlProp1586.xml"/><Relationship Id="rId1792" Type="http://schemas.openxmlformats.org/officeDocument/2006/relationships/ctrlProp" Target="../ctrlProps/ctrlProp1793.xml"/><Relationship Id="rId2429" Type="http://schemas.openxmlformats.org/officeDocument/2006/relationships/ctrlProp" Target="../ctrlProps/ctrlProp2430.xml"/><Relationship Id="rId84" Type="http://schemas.openxmlformats.org/officeDocument/2006/relationships/ctrlProp" Target="../ctrlProps/ctrlProp85.xml"/><Relationship Id="rId510" Type="http://schemas.openxmlformats.org/officeDocument/2006/relationships/ctrlProp" Target="../ctrlProps/ctrlProp511.xml"/><Relationship Id="rId608" Type="http://schemas.openxmlformats.org/officeDocument/2006/relationships/ctrlProp" Target="../ctrlProps/ctrlProp609.xml"/><Relationship Id="rId815" Type="http://schemas.openxmlformats.org/officeDocument/2006/relationships/ctrlProp" Target="../ctrlProps/ctrlProp816.xml"/><Relationship Id="rId1238" Type="http://schemas.openxmlformats.org/officeDocument/2006/relationships/ctrlProp" Target="../ctrlProps/ctrlProp1239.xml"/><Relationship Id="rId1445" Type="http://schemas.openxmlformats.org/officeDocument/2006/relationships/ctrlProp" Target="../ctrlProps/ctrlProp1446.xml"/><Relationship Id="rId1652" Type="http://schemas.openxmlformats.org/officeDocument/2006/relationships/ctrlProp" Target="../ctrlProps/ctrlProp1653.xml"/><Relationship Id="rId1000" Type="http://schemas.openxmlformats.org/officeDocument/2006/relationships/ctrlProp" Target="../ctrlProps/ctrlProp1001.xml"/><Relationship Id="rId1305" Type="http://schemas.openxmlformats.org/officeDocument/2006/relationships/ctrlProp" Target="../ctrlProps/ctrlProp1306.xml"/><Relationship Id="rId1957" Type="http://schemas.openxmlformats.org/officeDocument/2006/relationships/ctrlProp" Target="../ctrlProps/ctrlProp1958.xml"/><Relationship Id="rId1512" Type="http://schemas.openxmlformats.org/officeDocument/2006/relationships/ctrlProp" Target="../ctrlProps/ctrlProp1513.xml"/><Relationship Id="rId1817" Type="http://schemas.openxmlformats.org/officeDocument/2006/relationships/ctrlProp" Target="../ctrlProps/ctrlProp1818.xml"/><Relationship Id="rId11" Type="http://schemas.openxmlformats.org/officeDocument/2006/relationships/ctrlProp" Target="../ctrlProps/ctrlProp12.xml"/><Relationship Id="rId398" Type="http://schemas.openxmlformats.org/officeDocument/2006/relationships/ctrlProp" Target="../ctrlProps/ctrlProp399.xml"/><Relationship Id="rId2079" Type="http://schemas.openxmlformats.org/officeDocument/2006/relationships/ctrlProp" Target="../ctrlProps/ctrlProp2080.xml"/><Relationship Id="rId160" Type="http://schemas.openxmlformats.org/officeDocument/2006/relationships/ctrlProp" Target="../ctrlProps/ctrlProp161.xml"/><Relationship Id="rId2286" Type="http://schemas.openxmlformats.org/officeDocument/2006/relationships/ctrlProp" Target="../ctrlProps/ctrlProp2287.xml"/><Relationship Id="rId2493" Type="http://schemas.openxmlformats.org/officeDocument/2006/relationships/ctrlProp" Target="../ctrlProps/ctrlProp2494.xml"/><Relationship Id="rId258" Type="http://schemas.openxmlformats.org/officeDocument/2006/relationships/ctrlProp" Target="../ctrlProps/ctrlProp259.xml"/><Relationship Id="rId465" Type="http://schemas.openxmlformats.org/officeDocument/2006/relationships/ctrlProp" Target="../ctrlProps/ctrlProp466.xml"/><Relationship Id="rId672" Type="http://schemas.openxmlformats.org/officeDocument/2006/relationships/ctrlProp" Target="../ctrlProps/ctrlProp673.xml"/><Relationship Id="rId1095" Type="http://schemas.openxmlformats.org/officeDocument/2006/relationships/ctrlProp" Target="../ctrlProps/ctrlProp1096.xml"/><Relationship Id="rId2146" Type="http://schemas.openxmlformats.org/officeDocument/2006/relationships/ctrlProp" Target="../ctrlProps/ctrlProp2147.xml"/><Relationship Id="rId2353" Type="http://schemas.openxmlformats.org/officeDocument/2006/relationships/ctrlProp" Target="../ctrlProps/ctrlProp2354.xml"/><Relationship Id="rId2560" Type="http://schemas.openxmlformats.org/officeDocument/2006/relationships/ctrlProp" Target="../ctrlProps/ctrlProp2561.xml"/><Relationship Id="rId118" Type="http://schemas.openxmlformats.org/officeDocument/2006/relationships/ctrlProp" Target="../ctrlProps/ctrlProp119.xml"/><Relationship Id="rId325" Type="http://schemas.openxmlformats.org/officeDocument/2006/relationships/ctrlProp" Target="../ctrlProps/ctrlProp326.xml"/><Relationship Id="rId532" Type="http://schemas.openxmlformats.org/officeDocument/2006/relationships/ctrlProp" Target="../ctrlProps/ctrlProp533.xml"/><Relationship Id="rId977" Type="http://schemas.openxmlformats.org/officeDocument/2006/relationships/ctrlProp" Target="../ctrlProps/ctrlProp978.xml"/><Relationship Id="rId1162" Type="http://schemas.openxmlformats.org/officeDocument/2006/relationships/ctrlProp" Target="../ctrlProps/ctrlProp1163.xml"/><Relationship Id="rId2006" Type="http://schemas.openxmlformats.org/officeDocument/2006/relationships/ctrlProp" Target="../ctrlProps/ctrlProp2007.xml"/><Relationship Id="rId2213" Type="http://schemas.openxmlformats.org/officeDocument/2006/relationships/ctrlProp" Target="../ctrlProps/ctrlProp2214.xml"/><Relationship Id="rId2420" Type="http://schemas.openxmlformats.org/officeDocument/2006/relationships/ctrlProp" Target="../ctrlProps/ctrlProp2421.xml"/><Relationship Id="rId837" Type="http://schemas.openxmlformats.org/officeDocument/2006/relationships/ctrlProp" Target="../ctrlProps/ctrlProp838.xml"/><Relationship Id="rId1022" Type="http://schemas.openxmlformats.org/officeDocument/2006/relationships/ctrlProp" Target="../ctrlProps/ctrlProp1023.xml"/><Relationship Id="rId1467" Type="http://schemas.openxmlformats.org/officeDocument/2006/relationships/ctrlProp" Target="../ctrlProps/ctrlProp1468.xml"/><Relationship Id="rId1674" Type="http://schemas.openxmlformats.org/officeDocument/2006/relationships/ctrlProp" Target="../ctrlProps/ctrlProp1675.xml"/><Relationship Id="rId1881" Type="http://schemas.openxmlformats.org/officeDocument/2006/relationships/ctrlProp" Target="../ctrlProps/ctrlProp1882.xml"/><Relationship Id="rId2518" Type="http://schemas.openxmlformats.org/officeDocument/2006/relationships/ctrlProp" Target="../ctrlProps/ctrlProp2519.xml"/><Relationship Id="rId904" Type="http://schemas.openxmlformats.org/officeDocument/2006/relationships/ctrlProp" Target="../ctrlProps/ctrlProp905.xml"/><Relationship Id="rId1327" Type="http://schemas.openxmlformats.org/officeDocument/2006/relationships/ctrlProp" Target="../ctrlProps/ctrlProp1328.xml"/><Relationship Id="rId1534" Type="http://schemas.openxmlformats.org/officeDocument/2006/relationships/ctrlProp" Target="../ctrlProps/ctrlProp1535.xml"/><Relationship Id="rId1741" Type="http://schemas.openxmlformats.org/officeDocument/2006/relationships/ctrlProp" Target="../ctrlProps/ctrlProp1742.xml"/><Relationship Id="rId1979" Type="http://schemas.openxmlformats.org/officeDocument/2006/relationships/ctrlProp" Target="../ctrlProps/ctrlProp1980.xml"/><Relationship Id="rId33" Type="http://schemas.openxmlformats.org/officeDocument/2006/relationships/ctrlProp" Target="../ctrlProps/ctrlProp34.xml"/><Relationship Id="rId1601" Type="http://schemas.openxmlformats.org/officeDocument/2006/relationships/ctrlProp" Target="../ctrlProps/ctrlProp1602.xml"/><Relationship Id="rId1839" Type="http://schemas.openxmlformats.org/officeDocument/2006/relationships/ctrlProp" Target="../ctrlProps/ctrlProp1840.xml"/><Relationship Id="rId182" Type="http://schemas.openxmlformats.org/officeDocument/2006/relationships/ctrlProp" Target="../ctrlProps/ctrlProp183.xml"/><Relationship Id="rId1906" Type="http://schemas.openxmlformats.org/officeDocument/2006/relationships/ctrlProp" Target="../ctrlProps/ctrlProp1907.xml"/><Relationship Id="rId487" Type="http://schemas.openxmlformats.org/officeDocument/2006/relationships/ctrlProp" Target="../ctrlProps/ctrlProp488.xml"/><Relationship Id="rId694" Type="http://schemas.openxmlformats.org/officeDocument/2006/relationships/ctrlProp" Target="../ctrlProps/ctrlProp695.xml"/><Relationship Id="rId2070" Type="http://schemas.openxmlformats.org/officeDocument/2006/relationships/ctrlProp" Target="../ctrlProps/ctrlProp2071.xml"/><Relationship Id="rId2168" Type="http://schemas.openxmlformats.org/officeDocument/2006/relationships/ctrlProp" Target="../ctrlProps/ctrlProp2169.xml"/><Relationship Id="rId2375" Type="http://schemas.openxmlformats.org/officeDocument/2006/relationships/ctrlProp" Target="../ctrlProps/ctrlProp2376.xml"/><Relationship Id="rId347" Type="http://schemas.openxmlformats.org/officeDocument/2006/relationships/ctrlProp" Target="../ctrlProps/ctrlProp348.xml"/><Relationship Id="rId999" Type="http://schemas.openxmlformats.org/officeDocument/2006/relationships/ctrlProp" Target="../ctrlProps/ctrlProp1000.xml"/><Relationship Id="rId1184" Type="http://schemas.openxmlformats.org/officeDocument/2006/relationships/ctrlProp" Target="../ctrlProps/ctrlProp1185.xml"/><Relationship Id="rId2028" Type="http://schemas.openxmlformats.org/officeDocument/2006/relationships/ctrlProp" Target="../ctrlProps/ctrlProp2029.xml"/><Relationship Id="rId554" Type="http://schemas.openxmlformats.org/officeDocument/2006/relationships/ctrlProp" Target="../ctrlProps/ctrlProp555.xml"/><Relationship Id="rId761" Type="http://schemas.openxmlformats.org/officeDocument/2006/relationships/ctrlProp" Target="../ctrlProps/ctrlProp762.xml"/><Relationship Id="rId859" Type="http://schemas.openxmlformats.org/officeDocument/2006/relationships/ctrlProp" Target="../ctrlProps/ctrlProp860.xml"/><Relationship Id="rId1391" Type="http://schemas.openxmlformats.org/officeDocument/2006/relationships/ctrlProp" Target="../ctrlProps/ctrlProp1392.xml"/><Relationship Id="rId1489" Type="http://schemas.openxmlformats.org/officeDocument/2006/relationships/ctrlProp" Target="../ctrlProps/ctrlProp1490.xml"/><Relationship Id="rId1696" Type="http://schemas.openxmlformats.org/officeDocument/2006/relationships/ctrlProp" Target="../ctrlProps/ctrlProp1697.xml"/><Relationship Id="rId2235" Type="http://schemas.openxmlformats.org/officeDocument/2006/relationships/ctrlProp" Target="../ctrlProps/ctrlProp2236.xml"/><Relationship Id="rId2442" Type="http://schemas.openxmlformats.org/officeDocument/2006/relationships/ctrlProp" Target="../ctrlProps/ctrlProp2443.xml"/><Relationship Id="rId207" Type="http://schemas.openxmlformats.org/officeDocument/2006/relationships/ctrlProp" Target="../ctrlProps/ctrlProp208.xml"/><Relationship Id="rId414" Type="http://schemas.openxmlformats.org/officeDocument/2006/relationships/ctrlProp" Target="../ctrlProps/ctrlProp415.xml"/><Relationship Id="rId621" Type="http://schemas.openxmlformats.org/officeDocument/2006/relationships/ctrlProp" Target="../ctrlProps/ctrlProp622.xml"/><Relationship Id="rId1044" Type="http://schemas.openxmlformats.org/officeDocument/2006/relationships/ctrlProp" Target="../ctrlProps/ctrlProp1045.xml"/><Relationship Id="rId1251" Type="http://schemas.openxmlformats.org/officeDocument/2006/relationships/ctrlProp" Target="../ctrlProps/ctrlProp1252.xml"/><Relationship Id="rId1349" Type="http://schemas.openxmlformats.org/officeDocument/2006/relationships/ctrlProp" Target="../ctrlProps/ctrlProp1350.xml"/><Relationship Id="rId2302" Type="http://schemas.openxmlformats.org/officeDocument/2006/relationships/ctrlProp" Target="../ctrlProps/ctrlProp2303.xml"/><Relationship Id="rId719" Type="http://schemas.openxmlformats.org/officeDocument/2006/relationships/ctrlProp" Target="../ctrlProps/ctrlProp720.xml"/><Relationship Id="rId926" Type="http://schemas.openxmlformats.org/officeDocument/2006/relationships/ctrlProp" Target="../ctrlProps/ctrlProp927.xml"/><Relationship Id="rId1111" Type="http://schemas.openxmlformats.org/officeDocument/2006/relationships/ctrlProp" Target="../ctrlProps/ctrlProp1112.xml"/><Relationship Id="rId1556" Type="http://schemas.openxmlformats.org/officeDocument/2006/relationships/ctrlProp" Target="../ctrlProps/ctrlProp1557.xml"/><Relationship Id="rId1763" Type="http://schemas.openxmlformats.org/officeDocument/2006/relationships/ctrlProp" Target="../ctrlProps/ctrlProp1764.xml"/><Relationship Id="rId1970" Type="http://schemas.openxmlformats.org/officeDocument/2006/relationships/ctrlProp" Target="../ctrlProps/ctrlProp1971.xml"/><Relationship Id="rId55" Type="http://schemas.openxmlformats.org/officeDocument/2006/relationships/ctrlProp" Target="../ctrlProps/ctrlProp56.xml"/><Relationship Id="rId1209" Type="http://schemas.openxmlformats.org/officeDocument/2006/relationships/ctrlProp" Target="../ctrlProps/ctrlProp1210.xml"/><Relationship Id="rId1416" Type="http://schemas.openxmlformats.org/officeDocument/2006/relationships/ctrlProp" Target="../ctrlProps/ctrlProp1417.xml"/><Relationship Id="rId1623" Type="http://schemas.openxmlformats.org/officeDocument/2006/relationships/ctrlProp" Target="../ctrlProps/ctrlProp1624.xml"/><Relationship Id="rId1830" Type="http://schemas.openxmlformats.org/officeDocument/2006/relationships/ctrlProp" Target="../ctrlProps/ctrlProp1831.xml"/><Relationship Id="rId1928" Type="http://schemas.openxmlformats.org/officeDocument/2006/relationships/ctrlProp" Target="../ctrlProps/ctrlProp1929.xml"/><Relationship Id="rId2092" Type="http://schemas.openxmlformats.org/officeDocument/2006/relationships/ctrlProp" Target="../ctrlProps/ctrlProp2093.xml"/><Relationship Id="rId271" Type="http://schemas.openxmlformats.org/officeDocument/2006/relationships/ctrlProp" Target="../ctrlProps/ctrlProp272.xml"/><Relationship Id="rId2397" Type="http://schemas.openxmlformats.org/officeDocument/2006/relationships/ctrlProp" Target="../ctrlProps/ctrlProp2398.xml"/><Relationship Id="rId131" Type="http://schemas.openxmlformats.org/officeDocument/2006/relationships/ctrlProp" Target="../ctrlProps/ctrlProp132.xml"/><Relationship Id="rId369" Type="http://schemas.openxmlformats.org/officeDocument/2006/relationships/ctrlProp" Target="../ctrlProps/ctrlProp370.xml"/><Relationship Id="rId576" Type="http://schemas.openxmlformats.org/officeDocument/2006/relationships/ctrlProp" Target="../ctrlProps/ctrlProp577.xml"/><Relationship Id="rId783" Type="http://schemas.openxmlformats.org/officeDocument/2006/relationships/ctrlProp" Target="../ctrlProps/ctrlProp784.xml"/><Relationship Id="rId990" Type="http://schemas.openxmlformats.org/officeDocument/2006/relationships/ctrlProp" Target="../ctrlProps/ctrlProp991.xml"/><Relationship Id="rId2257" Type="http://schemas.openxmlformats.org/officeDocument/2006/relationships/ctrlProp" Target="../ctrlProps/ctrlProp2258.xml"/><Relationship Id="rId2464" Type="http://schemas.openxmlformats.org/officeDocument/2006/relationships/ctrlProp" Target="../ctrlProps/ctrlProp2465.xml"/><Relationship Id="rId229" Type="http://schemas.openxmlformats.org/officeDocument/2006/relationships/ctrlProp" Target="../ctrlProps/ctrlProp230.xml"/><Relationship Id="rId436" Type="http://schemas.openxmlformats.org/officeDocument/2006/relationships/ctrlProp" Target="../ctrlProps/ctrlProp437.xml"/><Relationship Id="rId643" Type="http://schemas.openxmlformats.org/officeDocument/2006/relationships/ctrlProp" Target="../ctrlProps/ctrlProp644.xml"/><Relationship Id="rId1066" Type="http://schemas.openxmlformats.org/officeDocument/2006/relationships/ctrlProp" Target="../ctrlProps/ctrlProp1067.xml"/><Relationship Id="rId1273" Type="http://schemas.openxmlformats.org/officeDocument/2006/relationships/ctrlProp" Target="../ctrlProps/ctrlProp1274.xml"/><Relationship Id="rId1480" Type="http://schemas.openxmlformats.org/officeDocument/2006/relationships/ctrlProp" Target="../ctrlProps/ctrlProp1481.xml"/><Relationship Id="rId2117" Type="http://schemas.openxmlformats.org/officeDocument/2006/relationships/ctrlProp" Target="../ctrlProps/ctrlProp2118.xml"/><Relationship Id="rId2324" Type="http://schemas.openxmlformats.org/officeDocument/2006/relationships/ctrlProp" Target="../ctrlProps/ctrlProp2325.xml"/><Relationship Id="rId850" Type="http://schemas.openxmlformats.org/officeDocument/2006/relationships/ctrlProp" Target="../ctrlProps/ctrlProp851.xml"/><Relationship Id="rId948" Type="http://schemas.openxmlformats.org/officeDocument/2006/relationships/ctrlProp" Target="../ctrlProps/ctrlProp949.xml"/><Relationship Id="rId1133" Type="http://schemas.openxmlformats.org/officeDocument/2006/relationships/ctrlProp" Target="../ctrlProps/ctrlProp1134.xml"/><Relationship Id="rId1578" Type="http://schemas.openxmlformats.org/officeDocument/2006/relationships/ctrlProp" Target="../ctrlProps/ctrlProp1579.xml"/><Relationship Id="rId1785" Type="http://schemas.openxmlformats.org/officeDocument/2006/relationships/ctrlProp" Target="../ctrlProps/ctrlProp1786.xml"/><Relationship Id="rId1992" Type="http://schemas.openxmlformats.org/officeDocument/2006/relationships/ctrlProp" Target="../ctrlProps/ctrlProp1993.xml"/><Relationship Id="rId2531" Type="http://schemas.openxmlformats.org/officeDocument/2006/relationships/ctrlProp" Target="../ctrlProps/ctrlProp2532.xml"/><Relationship Id="rId77" Type="http://schemas.openxmlformats.org/officeDocument/2006/relationships/ctrlProp" Target="../ctrlProps/ctrlProp78.xml"/><Relationship Id="rId503" Type="http://schemas.openxmlformats.org/officeDocument/2006/relationships/ctrlProp" Target="../ctrlProps/ctrlProp504.xml"/><Relationship Id="rId710" Type="http://schemas.openxmlformats.org/officeDocument/2006/relationships/ctrlProp" Target="../ctrlProps/ctrlProp711.xml"/><Relationship Id="rId808" Type="http://schemas.openxmlformats.org/officeDocument/2006/relationships/ctrlProp" Target="../ctrlProps/ctrlProp809.xml"/><Relationship Id="rId1340" Type="http://schemas.openxmlformats.org/officeDocument/2006/relationships/ctrlProp" Target="../ctrlProps/ctrlProp1341.xml"/><Relationship Id="rId1438" Type="http://schemas.openxmlformats.org/officeDocument/2006/relationships/ctrlProp" Target="../ctrlProps/ctrlProp1439.xml"/><Relationship Id="rId1645" Type="http://schemas.openxmlformats.org/officeDocument/2006/relationships/ctrlProp" Target="../ctrlProps/ctrlProp1646.xml"/><Relationship Id="rId1200" Type="http://schemas.openxmlformats.org/officeDocument/2006/relationships/ctrlProp" Target="../ctrlProps/ctrlProp1201.xml"/><Relationship Id="rId1852" Type="http://schemas.openxmlformats.org/officeDocument/2006/relationships/ctrlProp" Target="../ctrlProps/ctrlProp1853.xml"/><Relationship Id="rId1505" Type="http://schemas.openxmlformats.org/officeDocument/2006/relationships/ctrlProp" Target="../ctrlProps/ctrlProp1506.xml"/><Relationship Id="rId1712" Type="http://schemas.openxmlformats.org/officeDocument/2006/relationships/ctrlProp" Target="../ctrlProps/ctrlProp1713.xml"/><Relationship Id="rId293" Type="http://schemas.openxmlformats.org/officeDocument/2006/relationships/ctrlProp" Target="../ctrlProps/ctrlProp294.xml"/><Relationship Id="rId2181" Type="http://schemas.openxmlformats.org/officeDocument/2006/relationships/ctrlProp" Target="../ctrlProps/ctrlProp2182.xml"/><Relationship Id="rId153" Type="http://schemas.openxmlformats.org/officeDocument/2006/relationships/ctrlProp" Target="../ctrlProps/ctrlProp154.xml"/><Relationship Id="rId360" Type="http://schemas.openxmlformats.org/officeDocument/2006/relationships/ctrlProp" Target="../ctrlProps/ctrlProp361.xml"/><Relationship Id="rId598" Type="http://schemas.openxmlformats.org/officeDocument/2006/relationships/ctrlProp" Target="../ctrlProps/ctrlProp599.xml"/><Relationship Id="rId2041" Type="http://schemas.openxmlformats.org/officeDocument/2006/relationships/ctrlProp" Target="../ctrlProps/ctrlProp2042.xml"/><Relationship Id="rId2279" Type="http://schemas.openxmlformats.org/officeDocument/2006/relationships/ctrlProp" Target="../ctrlProps/ctrlProp2280.xml"/><Relationship Id="rId2486" Type="http://schemas.openxmlformats.org/officeDocument/2006/relationships/ctrlProp" Target="../ctrlProps/ctrlProp2487.xml"/><Relationship Id="rId220" Type="http://schemas.openxmlformats.org/officeDocument/2006/relationships/ctrlProp" Target="../ctrlProps/ctrlProp221.xml"/><Relationship Id="rId458" Type="http://schemas.openxmlformats.org/officeDocument/2006/relationships/ctrlProp" Target="../ctrlProps/ctrlProp459.xml"/><Relationship Id="rId665" Type="http://schemas.openxmlformats.org/officeDocument/2006/relationships/ctrlProp" Target="../ctrlProps/ctrlProp666.xml"/><Relationship Id="rId872" Type="http://schemas.openxmlformats.org/officeDocument/2006/relationships/ctrlProp" Target="../ctrlProps/ctrlProp873.xml"/><Relationship Id="rId1088" Type="http://schemas.openxmlformats.org/officeDocument/2006/relationships/ctrlProp" Target="../ctrlProps/ctrlProp1089.xml"/><Relationship Id="rId1295" Type="http://schemas.openxmlformats.org/officeDocument/2006/relationships/ctrlProp" Target="../ctrlProps/ctrlProp1296.xml"/><Relationship Id="rId2139" Type="http://schemas.openxmlformats.org/officeDocument/2006/relationships/ctrlProp" Target="../ctrlProps/ctrlProp2140.xml"/><Relationship Id="rId2346" Type="http://schemas.openxmlformats.org/officeDocument/2006/relationships/ctrlProp" Target="../ctrlProps/ctrlProp2347.xml"/><Relationship Id="rId2553" Type="http://schemas.openxmlformats.org/officeDocument/2006/relationships/ctrlProp" Target="../ctrlProps/ctrlProp2554.xml"/><Relationship Id="rId318" Type="http://schemas.openxmlformats.org/officeDocument/2006/relationships/ctrlProp" Target="../ctrlProps/ctrlProp319.xml"/><Relationship Id="rId525" Type="http://schemas.openxmlformats.org/officeDocument/2006/relationships/ctrlProp" Target="../ctrlProps/ctrlProp526.xml"/><Relationship Id="rId732" Type="http://schemas.openxmlformats.org/officeDocument/2006/relationships/ctrlProp" Target="../ctrlProps/ctrlProp733.xml"/><Relationship Id="rId1155" Type="http://schemas.openxmlformats.org/officeDocument/2006/relationships/ctrlProp" Target="../ctrlProps/ctrlProp1156.xml"/><Relationship Id="rId1362" Type="http://schemas.openxmlformats.org/officeDocument/2006/relationships/ctrlProp" Target="../ctrlProps/ctrlProp1363.xml"/><Relationship Id="rId2206" Type="http://schemas.openxmlformats.org/officeDocument/2006/relationships/ctrlProp" Target="../ctrlProps/ctrlProp2207.xml"/><Relationship Id="rId2413" Type="http://schemas.openxmlformats.org/officeDocument/2006/relationships/ctrlProp" Target="../ctrlProps/ctrlProp2414.xml"/><Relationship Id="rId99" Type="http://schemas.openxmlformats.org/officeDocument/2006/relationships/ctrlProp" Target="../ctrlProps/ctrlProp100.xml"/><Relationship Id="rId1015" Type="http://schemas.openxmlformats.org/officeDocument/2006/relationships/ctrlProp" Target="../ctrlProps/ctrlProp1016.xml"/><Relationship Id="rId1222" Type="http://schemas.openxmlformats.org/officeDocument/2006/relationships/ctrlProp" Target="../ctrlProps/ctrlProp1223.xml"/><Relationship Id="rId1667" Type="http://schemas.openxmlformats.org/officeDocument/2006/relationships/ctrlProp" Target="../ctrlProps/ctrlProp1668.xml"/><Relationship Id="rId1874" Type="http://schemas.openxmlformats.org/officeDocument/2006/relationships/ctrlProp" Target="../ctrlProps/ctrlProp1875.xml"/><Relationship Id="rId1527" Type="http://schemas.openxmlformats.org/officeDocument/2006/relationships/ctrlProp" Target="../ctrlProps/ctrlProp1528.xml"/><Relationship Id="rId1734" Type="http://schemas.openxmlformats.org/officeDocument/2006/relationships/ctrlProp" Target="../ctrlProps/ctrlProp1735.xml"/><Relationship Id="rId1941" Type="http://schemas.openxmlformats.org/officeDocument/2006/relationships/ctrlProp" Target="../ctrlProps/ctrlProp1942.xml"/><Relationship Id="rId26" Type="http://schemas.openxmlformats.org/officeDocument/2006/relationships/ctrlProp" Target="../ctrlProps/ctrlProp27.xml"/><Relationship Id="rId175" Type="http://schemas.openxmlformats.org/officeDocument/2006/relationships/ctrlProp" Target="../ctrlProps/ctrlProp176.xml"/><Relationship Id="rId1801" Type="http://schemas.openxmlformats.org/officeDocument/2006/relationships/ctrlProp" Target="../ctrlProps/ctrlProp1802.xml"/><Relationship Id="rId382" Type="http://schemas.openxmlformats.org/officeDocument/2006/relationships/ctrlProp" Target="../ctrlProps/ctrlProp383.xml"/><Relationship Id="rId687" Type="http://schemas.openxmlformats.org/officeDocument/2006/relationships/ctrlProp" Target="../ctrlProps/ctrlProp688.xml"/><Relationship Id="rId2063" Type="http://schemas.openxmlformats.org/officeDocument/2006/relationships/ctrlProp" Target="../ctrlProps/ctrlProp2064.xml"/><Relationship Id="rId2270" Type="http://schemas.openxmlformats.org/officeDocument/2006/relationships/ctrlProp" Target="../ctrlProps/ctrlProp2271.xml"/><Relationship Id="rId2368" Type="http://schemas.openxmlformats.org/officeDocument/2006/relationships/ctrlProp" Target="../ctrlProps/ctrlProp2369.xml"/><Relationship Id="rId242" Type="http://schemas.openxmlformats.org/officeDocument/2006/relationships/ctrlProp" Target="../ctrlProps/ctrlProp243.xml"/><Relationship Id="rId894" Type="http://schemas.openxmlformats.org/officeDocument/2006/relationships/ctrlProp" Target="../ctrlProps/ctrlProp895.xml"/><Relationship Id="rId1177" Type="http://schemas.openxmlformats.org/officeDocument/2006/relationships/ctrlProp" Target="../ctrlProps/ctrlProp1178.xml"/><Relationship Id="rId2130" Type="http://schemas.openxmlformats.org/officeDocument/2006/relationships/ctrlProp" Target="../ctrlProps/ctrlProp2131.xml"/><Relationship Id="rId102" Type="http://schemas.openxmlformats.org/officeDocument/2006/relationships/ctrlProp" Target="../ctrlProps/ctrlProp103.xml"/><Relationship Id="rId547" Type="http://schemas.openxmlformats.org/officeDocument/2006/relationships/ctrlProp" Target="../ctrlProps/ctrlProp548.xml"/><Relationship Id="rId754" Type="http://schemas.openxmlformats.org/officeDocument/2006/relationships/ctrlProp" Target="../ctrlProps/ctrlProp755.xml"/><Relationship Id="rId961" Type="http://schemas.openxmlformats.org/officeDocument/2006/relationships/ctrlProp" Target="../ctrlProps/ctrlProp962.xml"/><Relationship Id="rId1384" Type="http://schemas.openxmlformats.org/officeDocument/2006/relationships/ctrlProp" Target="../ctrlProps/ctrlProp1385.xml"/><Relationship Id="rId1591" Type="http://schemas.openxmlformats.org/officeDocument/2006/relationships/ctrlProp" Target="../ctrlProps/ctrlProp1592.xml"/><Relationship Id="rId1689" Type="http://schemas.openxmlformats.org/officeDocument/2006/relationships/ctrlProp" Target="../ctrlProps/ctrlProp1690.xml"/><Relationship Id="rId2228" Type="http://schemas.openxmlformats.org/officeDocument/2006/relationships/ctrlProp" Target="../ctrlProps/ctrlProp2229.xml"/><Relationship Id="rId2435" Type="http://schemas.openxmlformats.org/officeDocument/2006/relationships/ctrlProp" Target="../ctrlProps/ctrlProp2436.xml"/><Relationship Id="rId90" Type="http://schemas.openxmlformats.org/officeDocument/2006/relationships/ctrlProp" Target="../ctrlProps/ctrlProp91.xml"/><Relationship Id="rId407" Type="http://schemas.openxmlformats.org/officeDocument/2006/relationships/ctrlProp" Target="../ctrlProps/ctrlProp408.xml"/><Relationship Id="rId614" Type="http://schemas.openxmlformats.org/officeDocument/2006/relationships/ctrlProp" Target="../ctrlProps/ctrlProp615.xml"/><Relationship Id="rId821" Type="http://schemas.openxmlformats.org/officeDocument/2006/relationships/ctrlProp" Target="../ctrlProps/ctrlProp822.xml"/><Relationship Id="rId1037" Type="http://schemas.openxmlformats.org/officeDocument/2006/relationships/ctrlProp" Target="../ctrlProps/ctrlProp1038.xml"/><Relationship Id="rId1244" Type="http://schemas.openxmlformats.org/officeDocument/2006/relationships/ctrlProp" Target="../ctrlProps/ctrlProp1245.xml"/><Relationship Id="rId1451" Type="http://schemas.openxmlformats.org/officeDocument/2006/relationships/ctrlProp" Target="../ctrlProps/ctrlProp1452.xml"/><Relationship Id="rId1896" Type="http://schemas.openxmlformats.org/officeDocument/2006/relationships/ctrlProp" Target="../ctrlProps/ctrlProp1897.xml"/><Relationship Id="rId2502" Type="http://schemas.openxmlformats.org/officeDocument/2006/relationships/ctrlProp" Target="../ctrlProps/ctrlProp2503.xml"/><Relationship Id="rId919" Type="http://schemas.openxmlformats.org/officeDocument/2006/relationships/ctrlProp" Target="../ctrlProps/ctrlProp920.xml"/><Relationship Id="rId1104" Type="http://schemas.openxmlformats.org/officeDocument/2006/relationships/ctrlProp" Target="../ctrlProps/ctrlProp1105.xml"/><Relationship Id="rId1311" Type="http://schemas.openxmlformats.org/officeDocument/2006/relationships/ctrlProp" Target="../ctrlProps/ctrlProp1312.xml"/><Relationship Id="rId1549" Type="http://schemas.openxmlformats.org/officeDocument/2006/relationships/ctrlProp" Target="../ctrlProps/ctrlProp1550.xml"/><Relationship Id="rId1756" Type="http://schemas.openxmlformats.org/officeDocument/2006/relationships/ctrlProp" Target="../ctrlProps/ctrlProp1757.xml"/><Relationship Id="rId1963" Type="http://schemas.openxmlformats.org/officeDocument/2006/relationships/ctrlProp" Target="../ctrlProps/ctrlProp1964.xml"/><Relationship Id="rId48" Type="http://schemas.openxmlformats.org/officeDocument/2006/relationships/ctrlProp" Target="../ctrlProps/ctrlProp49.xml"/><Relationship Id="rId1409" Type="http://schemas.openxmlformats.org/officeDocument/2006/relationships/ctrlProp" Target="../ctrlProps/ctrlProp1410.xml"/><Relationship Id="rId1616" Type="http://schemas.openxmlformats.org/officeDocument/2006/relationships/ctrlProp" Target="../ctrlProps/ctrlProp1617.xml"/><Relationship Id="rId1823" Type="http://schemas.openxmlformats.org/officeDocument/2006/relationships/ctrlProp" Target="../ctrlProps/ctrlProp1824.xml"/><Relationship Id="rId197" Type="http://schemas.openxmlformats.org/officeDocument/2006/relationships/ctrlProp" Target="../ctrlProps/ctrlProp198.xml"/><Relationship Id="rId2085" Type="http://schemas.openxmlformats.org/officeDocument/2006/relationships/ctrlProp" Target="../ctrlProps/ctrlProp2086.xml"/><Relationship Id="rId2292" Type="http://schemas.openxmlformats.org/officeDocument/2006/relationships/ctrlProp" Target="../ctrlProps/ctrlProp2293.xml"/><Relationship Id="rId264" Type="http://schemas.openxmlformats.org/officeDocument/2006/relationships/ctrlProp" Target="../ctrlProps/ctrlProp265.xml"/><Relationship Id="rId471" Type="http://schemas.openxmlformats.org/officeDocument/2006/relationships/ctrlProp" Target="../ctrlProps/ctrlProp472.xml"/><Relationship Id="rId2152" Type="http://schemas.openxmlformats.org/officeDocument/2006/relationships/ctrlProp" Target="../ctrlProps/ctrlProp2153.xml"/><Relationship Id="rId124" Type="http://schemas.openxmlformats.org/officeDocument/2006/relationships/ctrlProp" Target="../ctrlProps/ctrlProp125.xml"/><Relationship Id="rId569" Type="http://schemas.openxmlformats.org/officeDocument/2006/relationships/ctrlProp" Target="../ctrlProps/ctrlProp570.xml"/><Relationship Id="rId776" Type="http://schemas.openxmlformats.org/officeDocument/2006/relationships/ctrlProp" Target="../ctrlProps/ctrlProp777.xml"/><Relationship Id="rId983" Type="http://schemas.openxmlformats.org/officeDocument/2006/relationships/ctrlProp" Target="../ctrlProps/ctrlProp984.xml"/><Relationship Id="rId1199" Type="http://schemas.openxmlformats.org/officeDocument/2006/relationships/ctrlProp" Target="../ctrlProps/ctrlProp1200.xml"/><Relationship Id="rId2457" Type="http://schemas.openxmlformats.org/officeDocument/2006/relationships/ctrlProp" Target="../ctrlProps/ctrlProp2458.xml"/><Relationship Id="rId331" Type="http://schemas.openxmlformats.org/officeDocument/2006/relationships/ctrlProp" Target="../ctrlProps/ctrlProp332.xml"/><Relationship Id="rId429" Type="http://schemas.openxmlformats.org/officeDocument/2006/relationships/ctrlProp" Target="../ctrlProps/ctrlProp430.xml"/><Relationship Id="rId636" Type="http://schemas.openxmlformats.org/officeDocument/2006/relationships/ctrlProp" Target="../ctrlProps/ctrlProp637.xml"/><Relationship Id="rId1059" Type="http://schemas.openxmlformats.org/officeDocument/2006/relationships/ctrlProp" Target="../ctrlProps/ctrlProp1060.xml"/><Relationship Id="rId1266" Type="http://schemas.openxmlformats.org/officeDocument/2006/relationships/ctrlProp" Target="../ctrlProps/ctrlProp1267.xml"/><Relationship Id="rId1473" Type="http://schemas.openxmlformats.org/officeDocument/2006/relationships/ctrlProp" Target="../ctrlProps/ctrlProp1474.xml"/><Relationship Id="rId2012" Type="http://schemas.openxmlformats.org/officeDocument/2006/relationships/ctrlProp" Target="../ctrlProps/ctrlProp2013.xml"/><Relationship Id="rId2317" Type="http://schemas.openxmlformats.org/officeDocument/2006/relationships/ctrlProp" Target="../ctrlProps/ctrlProp2318.xml"/><Relationship Id="rId843" Type="http://schemas.openxmlformats.org/officeDocument/2006/relationships/ctrlProp" Target="../ctrlProps/ctrlProp844.xml"/><Relationship Id="rId1126" Type="http://schemas.openxmlformats.org/officeDocument/2006/relationships/ctrlProp" Target="../ctrlProps/ctrlProp1127.xml"/><Relationship Id="rId1680" Type="http://schemas.openxmlformats.org/officeDocument/2006/relationships/ctrlProp" Target="../ctrlProps/ctrlProp1681.xml"/><Relationship Id="rId1778" Type="http://schemas.openxmlformats.org/officeDocument/2006/relationships/ctrlProp" Target="../ctrlProps/ctrlProp1779.xml"/><Relationship Id="rId1985" Type="http://schemas.openxmlformats.org/officeDocument/2006/relationships/ctrlProp" Target="../ctrlProps/ctrlProp1986.xml"/><Relationship Id="rId2524" Type="http://schemas.openxmlformats.org/officeDocument/2006/relationships/ctrlProp" Target="../ctrlProps/ctrlProp2525.xml"/><Relationship Id="rId703" Type="http://schemas.openxmlformats.org/officeDocument/2006/relationships/ctrlProp" Target="../ctrlProps/ctrlProp704.xml"/><Relationship Id="rId910" Type="http://schemas.openxmlformats.org/officeDocument/2006/relationships/ctrlProp" Target="../ctrlProps/ctrlProp911.xml"/><Relationship Id="rId1333" Type="http://schemas.openxmlformats.org/officeDocument/2006/relationships/ctrlProp" Target="../ctrlProps/ctrlProp1334.xml"/><Relationship Id="rId1540" Type="http://schemas.openxmlformats.org/officeDocument/2006/relationships/ctrlProp" Target="../ctrlProps/ctrlProp1541.xml"/><Relationship Id="rId1638" Type="http://schemas.openxmlformats.org/officeDocument/2006/relationships/ctrlProp" Target="../ctrlProps/ctrlProp1639.xml"/><Relationship Id="rId1400" Type="http://schemas.openxmlformats.org/officeDocument/2006/relationships/ctrlProp" Target="../ctrlProps/ctrlProp1401.xml"/><Relationship Id="rId1845" Type="http://schemas.openxmlformats.org/officeDocument/2006/relationships/ctrlProp" Target="../ctrlProps/ctrlProp1846.xml"/><Relationship Id="rId1705" Type="http://schemas.openxmlformats.org/officeDocument/2006/relationships/ctrlProp" Target="../ctrlProps/ctrlProp1706.xml"/><Relationship Id="rId1912" Type="http://schemas.openxmlformats.org/officeDocument/2006/relationships/ctrlProp" Target="../ctrlProps/ctrlProp1913.xml"/><Relationship Id="rId286" Type="http://schemas.openxmlformats.org/officeDocument/2006/relationships/ctrlProp" Target="../ctrlProps/ctrlProp287.xml"/><Relationship Id="rId493" Type="http://schemas.openxmlformats.org/officeDocument/2006/relationships/ctrlProp" Target="../ctrlProps/ctrlProp494.xml"/><Relationship Id="rId2174" Type="http://schemas.openxmlformats.org/officeDocument/2006/relationships/ctrlProp" Target="../ctrlProps/ctrlProp2175.xml"/><Relationship Id="rId2381" Type="http://schemas.openxmlformats.org/officeDocument/2006/relationships/ctrlProp" Target="../ctrlProps/ctrlProp2382.xml"/><Relationship Id="rId146" Type="http://schemas.openxmlformats.org/officeDocument/2006/relationships/ctrlProp" Target="../ctrlProps/ctrlProp147.xml"/><Relationship Id="rId353" Type="http://schemas.openxmlformats.org/officeDocument/2006/relationships/ctrlProp" Target="../ctrlProps/ctrlProp354.xml"/><Relationship Id="rId560" Type="http://schemas.openxmlformats.org/officeDocument/2006/relationships/ctrlProp" Target="../ctrlProps/ctrlProp561.xml"/><Relationship Id="rId798" Type="http://schemas.openxmlformats.org/officeDocument/2006/relationships/ctrlProp" Target="../ctrlProps/ctrlProp799.xml"/><Relationship Id="rId1190" Type="http://schemas.openxmlformats.org/officeDocument/2006/relationships/ctrlProp" Target="../ctrlProps/ctrlProp1191.xml"/><Relationship Id="rId2034" Type="http://schemas.openxmlformats.org/officeDocument/2006/relationships/ctrlProp" Target="../ctrlProps/ctrlProp2035.xml"/><Relationship Id="rId2241" Type="http://schemas.openxmlformats.org/officeDocument/2006/relationships/ctrlProp" Target="../ctrlProps/ctrlProp2242.xml"/><Relationship Id="rId2479" Type="http://schemas.openxmlformats.org/officeDocument/2006/relationships/ctrlProp" Target="../ctrlProps/ctrlProp2480.xml"/><Relationship Id="rId213" Type="http://schemas.openxmlformats.org/officeDocument/2006/relationships/ctrlProp" Target="../ctrlProps/ctrlProp214.xml"/><Relationship Id="rId420" Type="http://schemas.openxmlformats.org/officeDocument/2006/relationships/ctrlProp" Target="../ctrlProps/ctrlProp421.xml"/><Relationship Id="rId658" Type="http://schemas.openxmlformats.org/officeDocument/2006/relationships/ctrlProp" Target="../ctrlProps/ctrlProp659.xml"/><Relationship Id="rId865" Type="http://schemas.openxmlformats.org/officeDocument/2006/relationships/ctrlProp" Target="../ctrlProps/ctrlProp866.xml"/><Relationship Id="rId1050" Type="http://schemas.openxmlformats.org/officeDocument/2006/relationships/ctrlProp" Target="../ctrlProps/ctrlProp1051.xml"/><Relationship Id="rId1288" Type="http://schemas.openxmlformats.org/officeDocument/2006/relationships/ctrlProp" Target="../ctrlProps/ctrlProp1289.xml"/><Relationship Id="rId1495" Type="http://schemas.openxmlformats.org/officeDocument/2006/relationships/ctrlProp" Target="../ctrlProps/ctrlProp1496.xml"/><Relationship Id="rId2101" Type="http://schemas.openxmlformats.org/officeDocument/2006/relationships/ctrlProp" Target="../ctrlProps/ctrlProp2102.xml"/><Relationship Id="rId2339" Type="http://schemas.openxmlformats.org/officeDocument/2006/relationships/ctrlProp" Target="../ctrlProps/ctrlProp2340.xml"/><Relationship Id="rId2546" Type="http://schemas.openxmlformats.org/officeDocument/2006/relationships/ctrlProp" Target="../ctrlProps/ctrlProp2547.xml"/><Relationship Id="rId518" Type="http://schemas.openxmlformats.org/officeDocument/2006/relationships/ctrlProp" Target="../ctrlProps/ctrlProp519.xml"/><Relationship Id="rId725" Type="http://schemas.openxmlformats.org/officeDocument/2006/relationships/ctrlProp" Target="../ctrlProps/ctrlProp726.xml"/><Relationship Id="rId932" Type="http://schemas.openxmlformats.org/officeDocument/2006/relationships/ctrlProp" Target="../ctrlProps/ctrlProp933.xml"/><Relationship Id="rId1148" Type="http://schemas.openxmlformats.org/officeDocument/2006/relationships/ctrlProp" Target="../ctrlProps/ctrlProp1149.xml"/><Relationship Id="rId1355" Type="http://schemas.openxmlformats.org/officeDocument/2006/relationships/ctrlProp" Target="../ctrlProps/ctrlProp1356.xml"/><Relationship Id="rId1562" Type="http://schemas.openxmlformats.org/officeDocument/2006/relationships/ctrlProp" Target="../ctrlProps/ctrlProp1563.xml"/><Relationship Id="rId2406" Type="http://schemas.openxmlformats.org/officeDocument/2006/relationships/ctrlProp" Target="../ctrlProps/ctrlProp2407.xml"/><Relationship Id="rId1008" Type="http://schemas.openxmlformats.org/officeDocument/2006/relationships/ctrlProp" Target="../ctrlProps/ctrlProp1009.xml"/><Relationship Id="rId1215" Type="http://schemas.openxmlformats.org/officeDocument/2006/relationships/ctrlProp" Target="../ctrlProps/ctrlProp1216.xml"/><Relationship Id="rId1422" Type="http://schemas.openxmlformats.org/officeDocument/2006/relationships/ctrlProp" Target="../ctrlProps/ctrlProp1423.xml"/><Relationship Id="rId1867" Type="http://schemas.openxmlformats.org/officeDocument/2006/relationships/ctrlProp" Target="../ctrlProps/ctrlProp1868.xml"/><Relationship Id="rId61" Type="http://schemas.openxmlformats.org/officeDocument/2006/relationships/ctrlProp" Target="../ctrlProps/ctrlProp62.xml"/><Relationship Id="rId1727" Type="http://schemas.openxmlformats.org/officeDocument/2006/relationships/ctrlProp" Target="../ctrlProps/ctrlProp1728.xml"/><Relationship Id="rId1934" Type="http://schemas.openxmlformats.org/officeDocument/2006/relationships/ctrlProp" Target="../ctrlProps/ctrlProp1935.xml"/><Relationship Id="rId19" Type="http://schemas.openxmlformats.org/officeDocument/2006/relationships/ctrlProp" Target="../ctrlProps/ctrlProp20.xml"/><Relationship Id="rId2196" Type="http://schemas.openxmlformats.org/officeDocument/2006/relationships/ctrlProp" Target="../ctrlProps/ctrlProp2197.xml"/><Relationship Id="rId168" Type="http://schemas.openxmlformats.org/officeDocument/2006/relationships/ctrlProp" Target="../ctrlProps/ctrlProp169.xml"/><Relationship Id="rId375" Type="http://schemas.openxmlformats.org/officeDocument/2006/relationships/ctrlProp" Target="../ctrlProps/ctrlProp376.xml"/><Relationship Id="rId582" Type="http://schemas.openxmlformats.org/officeDocument/2006/relationships/ctrlProp" Target="../ctrlProps/ctrlProp583.xml"/><Relationship Id="rId2056" Type="http://schemas.openxmlformats.org/officeDocument/2006/relationships/ctrlProp" Target="../ctrlProps/ctrlProp2057.xml"/><Relationship Id="rId2263" Type="http://schemas.openxmlformats.org/officeDocument/2006/relationships/ctrlProp" Target="../ctrlProps/ctrlProp2264.xml"/><Relationship Id="rId2470" Type="http://schemas.openxmlformats.org/officeDocument/2006/relationships/ctrlProp" Target="../ctrlProps/ctrlProp2471.xml"/><Relationship Id="rId3" Type="http://schemas.openxmlformats.org/officeDocument/2006/relationships/vmlDrawing" Target="../drawings/vmlDrawing2.vml"/><Relationship Id="rId235" Type="http://schemas.openxmlformats.org/officeDocument/2006/relationships/ctrlProp" Target="../ctrlProps/ctrlProp236.xml"/><Relationship Id="rId442" Type="http://schemas.openxmlformats.org/officeDocument/2006/relationships/ctrlProp" Target="../ctrlProps/ctrlProp443.xml"/><Relationship Id="rId887" Type="http://schemas.openxmlformats.org/officeDocument/2006/relationships/ctrlProp" Target="../ctrlProps/ctrlProp888.xml"/><Relationship Id="rId1072" Type="http://schemas.openxmlformats.org/officeDocument/2006/relationships/ctrlProp" Target="../ctrlProps/ctrlProp1073.xml"/><Relationship Id="rId2123" Type="http://schemas.openxmlformats.org/officeDocument/2006/relationships/ctrlProp" Target="../ctrlProps/ctrlProp2124.xml"/><Relationship Id="rId2330" Type="http://schemas.openxmlformats.org/officeDocument/2006/relationships/ctrlProp" Target="../ctrlProps/ctrlProp2331.xml"/><Relationship Id="rId2568" Type="http://schemas.openxmlformats.org/officeDocument/2006/relationships/ctrlProp" Target="../ctrlProps/ctrlProp2569.xml"/><Relationship Id="rId302" Type="http://schemas.openxmlformats.org/officeDocument/2006/relationships/ctrlProp" Target="../ctrlProps/ctrlProp303.xml"/><Relationship Id="rId747" Type="http://schemas.openxmlformats.org/officeDocument/2006/relationships/ctrlProp" Target="../ctrlProps/ctrlProp748.xml"/><Relationship Id="rId954" Type="http://schemas.openxmlformats.org/officeDocument/2006/relationships/ctrlProp" Target="../ctrlProps/ctrlProp955.xml"/><Relationship Id="rId1377" Type="http://schemas.openxmlformats.org/officeDocument/2006/relationships/ctrlProp" Target="../ctrlProps/ctrlProp1378.xml"/><Relationship Id="rId1584" Type="http://schemas.openxmlformats.org/officeDocument/2006/relationships/ctrlProp" Target="../ctrlProps/ctrlProp1585.xml"/><Relationship Id="rId1791" Type="http://schemas.openxmlformats.org/officeDocument/2006/relationships/ctrlProp" Target="../ctrlProps/ctrlProp1792.xml"/><Relationship Id="rId2428" Type="http://schemas.openxmlformats.org/officeDocument/2006/relationships/ctrlProp" Target="../ctrlProps/ctrlProp2429.xml"/><Relationship Id="rId83" Type="http://schemas.openxmlformats.org/officeDocument/2006/relationships/ctrlProp" Target="../ctrlProps/ctrlProp84.xml"/><Relationship Id="rId607" Type="http://schemas.openxmlformats.org/officeDocument/2006/relationships/ctrlProp" Target="../ctrlProps/ctrlProp608.xml"/><Relationship Id="rId814" Type="http://schemas.openxmlformats.org/officeDocument/2006/relationships/ctrlProp" Target="../ctrlProps/ctrlProp815.xml"/><Relationship Id="rId1237" Type="http://schemas.openxmlformats.org/officeDocument/2006/relationships/ctrlProp" Target="../ctrlProps/ctrlProp1238.xml"/><Relationship Id="rId1444" Type="http://schemas.openxmlformats.org/officeDocument/2006/relationships/ctrlProp" Target="../ctrlProps/ctrlProp1445.xml"/><Relationship Id="rId1651" Type="http://schemas.openxmlformats.org/officeDocument/2006/relationships/ctrlProp" Target="../ctrlProps/ctrlProp1652.xml"/><Relationship Id="rId1889" Type="http://schemas.openxmlformats.org/officeDocument/2006/relationships/ctrlProp" Target="../ctrlProps/ctrlProp1890.xml"/><Relationship Id="rId1304" Type="http://schemas.openxmlformats.org/officeDocument/2006/relationships/ctrlProp" Target="../ctrlProps/ctrlProp1305.xml"/><Relationship Id="rId1511" Type="http://schemas.openxmlformats.org/officeDocument/2006/relationships/ctrlProp" Target="../ctrlProps/ctrlProp1512.xml"/><Relationship Id="rId1749" Type="http://schemas.openxmlformats.org/officeDocument/2006/relationships/ctrlProp" Target="../ctrlProps/ctrlProp1750.xml"/><Relationship Id="rId1956" Type="http://schemas.openxmlformats.org/officeDocument/2006/relationships/ctrlProp" Target="../ctrlProps/ctrlProp1957.xml"/><Relationship Id="rId1609" Type="http://schemas.openxmlformats.org/officeDocument/2006/relationships/ctrlProp" Target="../ctrlProps/ctrlProp1610.xml"/><Relationship Id="rId1816" Type="http://schemas.openxmlformats.org/officeDocument/2006/relationships/ctrlProp" Target="../ctrlProps/ctrlProp1817.xml"/><Relationship Id="rId10" Type="http://schemas.openxmlformats.org/officeDocument/2006/relationships/ctrlProp" Target="../ctrlProps/ctrlProp11.xml"/><Relationship Id="rId397" Type="http://schemas.openxmlformats.org/officeDocument/2006/relationships/ctrlProp" Target="../ctrlProps/ctrlProp398.xml"/><Relationship Id="rId2078" Type="http://schemas.openxmlformats.org/officeDocument/2006/relationships/ctrlProp" Target="../ctrlProps/ctrlProp2079.xml"/><Relationship Id="rId2285" Type="http://schemas.openxmlformats.org/officeDocument/2006/relationships/ctrlProp" Target="../ctrlProps/ctrlProp2286.xml"/><Relationship Id="rId2492" Type="http://schemas.openxmlformats.org/officeDocument/2006/relationships/ctrlProp" Target="../ctrlProps/ctrlProp2493.xml"/><Relationship Id="rId257" Type="http://schemas.openxmlformats.org/officeDocument/2006/relationships/ctrlProp" Target="../ctrlProps/ctrlProp258.xml"/><Relationship Id="rId464" Type="http://schemas.openxmlformats.org/officeDocument/2006/relationships/ctrlProp" Target="../ctrlProps/ctrlProp465.xml"/><Relationship Id="rId1094" Type="http://schemas.openxmlformats.org/officeDocument/2006/relationships/ctrlProp" Target="../ctrlProps/ctrlProp1095.xml"/><Relationship Id="rId2145" Type="http://schemas.openxmlformats.org/officeDocument/2006/relationships/ctrlProp" Target="../ctrlProps/ctrlProp2146.xml"/><Relationship Id="rId117" Type="http://schemas.openxmlformats.org/officeDocument/2006/relationships/ctrlProp" Target="../ctrlProps/ctrlProp118.xml"/><Relationship Id="rId671" Type="http://schemas.openxmlformats.org/officeDocument/2006/relationships/ctrlProp" Target="../ctrlProps/ctrlProp672.xml"/><Relationship Id="rId769" Type="http://schemas.openxmlformats.org/officeDocument/2006/relationships/ctrlProp" Target="../ctrlProps/ctrlProp770.xml"/><Relationship Id="rId976" Type="http://schemas.openxmlformats.org/officeDocument/2006/relationships/ctrlProp" Target="../ctrlProps/ctrlProp977.xml"/><Relationship Id="rId1399" Type="http://schemas.openxmlformats.org/officeDocument/2006/relationships/ctrlProp" Target="../ctrlProps/ctrlProp1400.xml"/><Relationship Id="rId2352" Type="http://schemas.openxmlformats.org/officeDocument/2006/relationships/ctrlProp" Target="../ctrlProps/ctrlProp2353.xml"/><Relationship Id="rId324" Type="http://schemas.openxmlformats.org/officeDocument/2006/relationships/ctrlProp" Target="../ctrlProps/ctrlProp325.xml"/><Relationship Id="rId531" Type="http://schemas.openxmlformats.org/officeDocument/2006/relationships/ctrlProp" Target="../ctrlProps/ctrlProp532.xml"/><Relationship Id="rId629" Type="http://schemas.openxmlformats.org/officeDocument/2006/relationships/ctrlProp" Target="../ctrlProps/ctrlProp630.xml"/><Relationship Id="rId1161" Type="http://schemas.openxmlformats.org/officeDocument/2006/relationships/ctrlProp" Target="../ctrlProps/ctrlProp1162.xml"/><Relationship Id="rId1259" Type="http://schemas.openxmlformats.org/officeDocument/2006/relationships/ctrlProp" Target="../ctrlProps/ctrlProp1260.xml"/><Relationship Id="rId1466" Type="http://schemas.openxmlformats.org/officeDocument/2006/relationships/ctrlProp" Target="../ctrlProps/ctrlProp1467.xml"/><Relationship Id="rId2005" Type="http://schemas.openxmlformats.org/officeDocument/2006/relationships/ctrlProp" Target="../ctrlProps/ctrlProp2006.xml"/><Relationship Id="rId2212" Type="http://schemas.openxmlformats.org/officeDocument/2006/relationships/ctrlProp" Target="../ctrlProps/ctrlProp2213.xml"/><Relationship Id="rId836" Type="http://schemas.openxmlformats.org/officeDocument/2006/relationships/ctrlProp" Target="../ctrlProps/ctrlProp837.xml"/><Relationship Id="rId1021" Type="http://schemas.openxmlformats.org/officeDocument/2006/relationships/ctrlProp" Target="../ctrlProps/ctrlProp1022.xml"/><Relationship Id="rId1119" Type="http://schemas.openxmlformats.org/officeDocument/2006/relationships/ctrlProp" Target="../ctrlProps/ctrlProp1120.xml"/><Relationship Id="rId1673" Type="http://schemas.openxmlformats.org/officeDocument/2006/relationships/ctrlProp" Target="../ctrlProps/ctrlProp1674.xml"/><Relationship Id="rId1880" Type="http://schemas.openxmlformats.org/officeDocument/2006/relationships/ctrlProp" Target="../ctrlProps/ctrlProp1881.xml"/><Relationship Id="rId1978" Type="http://schemas.openxmlformats.org/officeDocument/2006/relationships/ctrlProp" Target="../ctrlProps/ctrlProp1979.xml"/><Relationship Id="rId2517" Type="http://schemas.openxmlformats.org/officeDocument/2006/relationships/ctrlProp" Target="../ctrlProps/ctrlProp2518.xml"/><Relationship Id="rId903" Type="http://schemas.openxmlformats.org/officeDocument/2006/relationships/ctrlProp" Target="../ctrlProps/ctrlProp904.xml"/><Relationship Id="rId1326" Type="http://schemas.openxmlformats.org/officeDocument/2006/relationships/ctrlProp" Target="../ctrlProps/ctrlProp1327.xml"/><Relationship Id="rId1533" Type="http://schemas.openxmlformats.org/officeDocument/2006/relationships/ctrlProp" Target="../ctrlProps/ctrlProp1534.xml"/><Relationship Id="rId1740" Type="http://schemas.openxmlformats.org/officeDocument/2006/relationships/ctrlProp" Target="../ctrlProps/ctrlProp1741.xml"/><Relationship Id="rId32" Type="http://schemas.openxmlformats.org/officeDocument/2006/relationships/ctrlProp" Target="../ctrlProps/ctrlProp33.xml"/><Relationship Id="rId1600" Type="http://schemas.openxmlformats.org/officeDocument/2006/relationships/ctrlProp" Target="../ctrlProps/ctrlProp1601.xml"/><Relationship Id="rId1838" Type="http://schemas.openxmlformats.org/officeDocument/2006/relationships/ctrlProp" Target="../ctrlProps/ctrlProp1839.xml"/><Relationship Id="rId181" Type="http://schemas.openxmlformats.org/officeDocument/2006/relationships/ctrlProp" Target="../ctrlProps/ctrlProp182.xml"/><Relationship Id="rId1905" Type="http://schemas.openxmlformats.org/officeDocument/2006/relationships/ctrlProp" Target="../ctrlProps/ctrlProp1906.xml"/><Relationship Id="rId279" Type="http://schemas.openxmlformats.org/officeDocument/2006/relationships/ctrlProp" Target="../ctrlProps/ctrlProp280.xml"/><Relationship Id="rId486" Type="http://schemas.openxmlformats.org/officeDocument/2006/relationships/ctrlProp" Target="../ctrlProps/ctrlProp487.xml"/><Relationship Id="rId693" Type="http://schemas.openxmlformats.org/officeDocument/2006/relationships/ctrlProp" Target="../ctrlProps/ctrlProp694.xml"/><Relationship Id="rId2167" Type="http://schemas.openxmlformats.org/officeDocument/2006/relationships/ctrlProp" Target="../ctrlProps/ctrlProp2168.xml"/><Relationship Id="rId2374" Type="http://schemas.openxmlformats.org/officeDocument/2006/relationships/ctrlProp" Target="../ctrlProps/ctrlProp2375.xml"/><Relationship Id="rId139" Type="http://schemas.openxmlformats.org/officeDocument/2006/relationships/ctrlProp" Target="../ctrlProps/ctrlProp140.xml"/><Relationship Id="rId346" Type="http://schemas.openxmlformats.org/officeDocument/2006/relationships/ctrlProp" Target="../ctrlProps/ctrlProp347.xml"/><Relationship Id="rId553" Type="http://schemas.openxmlformats.org/officeDocument/2006/relationships/ctrlProp" Target="../ctrlProps/ctrlProp554.xml"/><Relationship Id="rId760" Type="http://schemas.openxmlformats.org/officeDocument/2006/relationships/ctrlProp" Target="../ctrlProps/ctrlProp761.xml"/><Relationship Id="rId998" Type="http://schemas.openxmlformats.org/officeDocument/2006/relationships/ctrlProp" Target="../ctrlProps/ctrlProp999.xml"/><Relationship Id="rId1183" Type="http://schemas.openxmlformats.org/officeDocument/2006/relationships/ctrlProp" Target="../ctrlProps/ctrlProp1184.xml"/><Relationship Id="rId1390" Type="http://schemas.openxmlformats.org/officeDocument/2006/relationships/ctrlProp" Target="../ctrlProps/ctrlProp1391.xml"/><Relationship Id="rId2027" Type="http://schemas.openxmlformats.org/officeDocument/2006/relationships/ctrlProp" Target="../ctrlProps/ctrlProp2028.xml"/><Relationship Id="rId2234" Type="http://schemas.openxmlformats.org/officeDocument/2006/relationships/ctrlProp" Target="../ctrlProps/ctrlProp2235.xml"/><Relationship Id="rId2441" Type="http://schemas.openxmlformats.org/officeDocument/2006/relationships/ctrlProp" Target="../ctrlProps/ctrlProp2442.xml"/><Relationship Id="rId206" Type="http://schemas.openxmlformats.org/officeDocument/2006/relationships/ctrlProp" Target="../ctrlProps/ctrlProp207.xml"/><Relationship Id="rId413" Type="http://schemas.openxmlformats.org/officeDocument/2006/relationships/ctrlProp" Target="../ctrlProps/ctrlProp414.xml"/><Relationship Id="rId858" Type="http://schemas.openxmlformats.org/officeDocument/2006/relationships/ctrlProp" Target="../ctrlProps/ctrlProp859.xml"/><Relationship Id="rId1043" Type="http://schemas.openxmlformats.org/officeDocument/2006/relationships/ctrlProp" Target="../ctrlProps/ctrlProp1044.xml"/><Relationship Id="rId1488" Type="http://schemas.openxmlformats.org/officeDocument/2006/relationships/ctrlProp" Target="../ctrlProps/ctrlProp1489.xml"/><Relationship Id="rId1695" Type="http://schemas.openxmlformats.org/officeDocument/2006/relationships/ctrlProp" Target="../ctrlProps/ctrlProp1696.xml"/><Relationship Id="rId2539" Type="http://schemas.openxmlformats.org/officeDocument/2006/relationships/ctrlProp" Target="../ctrlProps/ctrlProp2540.xml"/><Relationship Id="rId620" Type="http://schemas.openxmlformats.org/officeDocument/2006/relationships/ctrlProp" Target="../ctrlProps/ctrlProp621.xml"/><Relationship Id="rId718" Type="http://schemas.openxmlformats.org/officeDocument/2006/relationships/ctrlProp" Target="../ctrlProps/ctrlProp719.xml"/><Relationship Id="rId925" Type="http://schemas.openxmlformats.org/officeDocument/2006/relationships/ctrlProp" Target="../ctrlProps/ctrlProp926.xml"/><Relationship Id="rId1250" Type="http://schemas.openxmlformats.org/officeDocument/2006/relationships/ctrlProp" Target="../ctrlProps/ctrlProp1251.xml"/><Relationship Id="rId1348" Type="http://schemas.openxmlformats.org/officeDocument/2006/relationships/ctrlProp" Target="../ctrlProps/ctrlProp1349.xml"/><Relationship Id="rId1555" Type="http://schemas.openxmlformats.org/officeDocument/2006/relationships/ctrlProp" Target="../ctrlProps/ctrlProp1556.xml"/><Relationship Id="rId1762" Type="http://schemas.openxmlformats.org/officeDocument/2006/relationships/ctrlProp" Target="../ctrlProps/ctrlProp1763.xml"/><Relationship Id="rId2301" Type="http://schemas.openxmlformats.org/officeDocument/2006/relationships/ctrlProp" Target="../ctrlProps/ctrlProp2302.xml"/><Relationship Id="rId1110" Type="http://schemas.openxmlformats.org/officeDocument/2006/relationships/ctrlProp" Target="../ctrlProps/ctrlProp1111.xml"/><Relationship Id="rId1208" Type="http://schemas.openxmlformats.org/officeDocument/2006/relationships/ctrlProp" Target="../ctrlProps/ctrlProp1209.xml"/><Relationship Id="rId1415" Type="http://schemas.openxmlformats.org/officeDocument/2006/relationships/ctrlProp" Target="../ctrlProps/ctrlProp1416.xml"/><Relationship Id="rId54" Type="http://schemas.openxmlformats.org/officeDocument/2006/relationships/ctrlProp" Target="../ctrlProps/ctrlProp55.xml"/><Relationship Id="rId1622" Type="http://schemas.openxmlformats.org/officeDocument/2006/relationships/ctrlProp" Target="../ctrlProps/ctrlProp1623.xml"/><Relationship Id="rId1927" Type="http://schemas.openxmlformats.org/officeDocument/2006/relationships/ctrlProp" Target="../ctrlProps/ctrlProp1928.xml"/><Relationship Id="rId2091" Type="http://schemas.openxmlformats.org/officeDocument/2006/relationships/ctrlProp" Target="../ctrlProps/ctrlProp2092.xml"/><Relationship Id="rId2189" Type="http://schemas.openxmlformats.org/officeDocument/2006/relationships/ctrlProp" Target="../ctrlProps/ctrlProp2190.xml"/><Relationship Id="rId270" Type="http://schemas.openxmlformats.org/officeDocument/2006/relationships/ctrlProp" Target="../ctrlProps/ctrlProp271.xml"/><Relationship Id="rId2396" Type="http://schemas.openxmlformats.org/officeDocument/2006/relationships/ctrlProp" Target="../ctrlProps/ctrlProp2397.xml"/><Relationship Id="rId130" Type="http://schemas.openxmlformats.org/officeDocument/2006/relationships/ctrlProp" Target="../ctrlProps/ctrlProp131.xml"/><Relationship Id="rId368" Type="http://schemas.openxmlformats.org/officeDocument/2006/relationships/ctrlProp" Target="../ctrlProps/ctrlProp369.xml"/><Relationship Id="rId575" Type="http://schemas.openxmlformats.org/officeDocument/2006/relationships/ctrlProp" Target="../ctrlProps/ctrlProp576.xml"/><Relationship Id="rId782" Type="http://schemas.openxmlformats.org/officeDocument/2006/relationships/ctrlProp" Target="../ctrlProps/ctrlProp783.xml"/><Relationship Id="rId2049" Type="http://schemas.openxmlformats.org/officeDocument/2006/relationships/ctrlProp" Target="../ctrlProps/ctrlProp2050.xml"/><Relationship Id="rId2256" Type="http://schemas.openxmlformats.org/officeDocument/2006/relationships/ctrlProp" Target="../ctrlProps/ctrlProp2257.xml"/><Relationship Id="rId2463" Type="http://schemas.openxmlformats.org/officeDocument/2006/relationships/ctrlProp" Target="../ctrlProps/ctrlProp2464.xml"/><Relationship Id="rId228" Type="http://schemas.openxmlformats.org/officeDocument/2006/relationships/ctrlProp" Target="../ctrlProps/ctrlProp229.xml"/><Relationship Id="rId435" Type="http://schemas.openxmlformats.org/officeDocument/2006/relationships/ctrlProp" Target="../ctrlProps/ctrlProp436.xml"/><Relationship Id="rId642" Type="http://schemas.openxmlformats.org/officeDocument/2006/relationships/ctrlProp" Target="../ctrlProps/ctrlProp643.xml"/><Relationship Id="rId1065" Type="http://schemas.openxmlformats.org/officeDocument/2006/relationships/ctrlProp" Target="../ctrlProps/ctrlProp1066.xml"/><Relationship Id="rId1272" Type="http://schemas.openxmlformats.org/officeDocument/2006/relationships/ctrlProp" Target="../ctrlProps/ctrlProp1273.xml"/><Relationship Id="rId2116" Type="http://schemas.openxmlformats.org/officeDocument/2006/relationships/ctrlProp" Target="../ctrlProps/ctrlProp2117.xml"/><Relationship Id="rId2323" Type="http://schemas.openxmlformats.org/officeDocument/2006/relationships/ctrlProp" Target="../ctrlProps/ctrlProp2324.xml"/><Relationship Id="rId2530" Type="http://schemas.openxmlformats.org/officeDocument/2006/relationships/ctrlProp" Target="../ctrlProps/ctrlProp2531.xml"/><Relationship Id="rId502" Type="http://schemas.openxmlformats.org/officeDocument/2006/relationships/ctrlProp" Target="../ctrlProps/ctrlProp503.xml"/><Relationship Id="rId947" Type="http://schemas.openxmlformats.org/officeDocument/2006/relationships/ctrlProp" Target="../ctrlProps/ctrlProp948.xml"/><Relationship Id="rId1132" Type="http://schemas.openxmlformats.org/officeDocument/2006/relationships/ctrlProp" Target="../ctrlProps/ctrlProp1133.xml"/><Relationship Id="rId1577" Type="http://schemas.openxmlformats.org/officeDocument/2006/relationships/ctrlProp" Target="../ctrlProps/ctrlProp1578.xml"/><Relationship Id="rId1784" Type="http://schemas.openxmlformats.org/officeDocument/2006/relationships/ctrlProp" Target="../ctrlProps/ctrlProp1785.xml"/><Relationship Id="rId1991" Type="http://schemas.openxmlformats.org/officeDocument/2006/relationships/ctrlProp" Target="../ctrlProps/ctrlProp1992.xml"/><Relationship Id="rId76" Type="http://schemas.openxmlformats.org/officeDocument/2006/relationships/ctrlProp" Target="../ctrlProps/ctrlProp77.xml"/><Relationship Id="rId807" Type="http://schemas.openxmlformats.org/officeDocument/2006/relationships/ctrlProp" Target="../ctrlProps/ctrlProp808.xml"/><Relationship Id="rId1437" Type="http://schemas.openxmlformats.org/officeDocument/2006/relationships/ctrlProp" Target="../ctrlProps/ctrlProp1438.xml"/><Relationship Id="rId1644" Type="http://schemas.openxmlformats.org/officeDocument/2006/relationships/ctrlProp" Target="../ctrlProps/ctrlProp1645.xml"/><Relationship Id="rId1851" Type="http://schemas.openxmlformats.org/officeDocument/2006/relationships/ctrlProp" Target="../ctrlProps/ctrlProp1852.xml"/><Relationship Id="rId1504" Type="http://schemas.openxmlformats.org/officeDocument/2006/relationships/ctrlProp" Target="../ctrlProps/ctrlProp1505.xml"/><Relationship Id="rId1711" Type="http://schemas.openxmlformats.org/officeDocument/2006/relationships/ctrlProp" Target="../ctrlProps/ctrlProp1712.xml"/><Relationship Id="rId1949" Type="http://schemas.openxmlformats.org/officeDocument/2006/relationships/ctrlProp" Target="../ctrlProps/ctrlProp1950.xml"/><Relationship Id="rId292" Type="http://schemas.openxmlformats.org/officeDocument/2006/relationships/ctrlProp" Target="../ctrlProps/ctrlProp293.xml"/><Relationship Id="rId1809" Type="http://schemas.openxmlformats.org/officeDocument/2006/relationships/ctrlProp" Target="../ctrlProps/ctrlProp1810.xml"/><Relationship Id="rId597" Type="http://schemas.openxmlformats.org/officeDocument/2006/relationships/ctrlProp" Target="../ctrlProps/ctrlProp598.xml"/><Relationship Id="rId2180" Type="http://schemas.openxmlformats.org/officeDocument/2006/relationships/ctrlProp" Target="../ctrlProps/ctrlProp2181.xml"/><Relationship Id="rId2278" Type="http://schemas.openxmlformats.org/officeDocument/2006/relationships/ctrlProp" Target="../ctrlProps/ctrlProp2279.xml"/><Relationship Id="rId2485" Type="http://schemas.openxmlformats.org/officeDocument/2006/relationships/ctrlProp" Target="../ctrlProps/ctrlProp2486.xml"/><Relationship Id="rId152" Type="http://schemas.openxmlformats.org/officeDocument/2006/relationships/ctrlProp" Target="../ctrlProps/ctrlProp153.xml"/><Relationship Id="rId457" Type="http://schemas.openxmlformats.org/officeDocument/2006/relationships/ctrlProp" Target="../ctrlProps/ctrlProp458.xml"/><Relationship Id="rId1087" Type="http://schemas.openxmlformats.org/officeDocument/2006/relationships/ctrlProp" Target="../ctrlProps/ctrlProp1088.xml"/><Relationship Id="rId1294" Type="http://schemas.openxmlformats.org/officeDocument/2006/relationships/ctrlProp" Target="../ctrlProps/ctrlProp1295.xml"/><Relationship Id="rId2040" Type="http://schemas.openxmlformats.org/officeDocument/2006/relationships/ctrlProp" Target="../ctrlProps/ctrlProp2041.xml"/><Relationship Id="rId2138" Type="http://schemas.openxmlformats.org/officeDocument/2006/relationships/ctrlProp" Target="../ctrlProps/ctrlProp2139.xml"/><Relationship Id="rId664" Type="http://schemas.openxmlformats.org/officeDocument/2006/relationships/ctrlProp" Target="../ctrlProps/ctrlProp665.xml"/><Relationship Id="rId871" Type="http://schemas.openxmlformats.org/officeDocument/2006/relationships/ctrlProp" Target="../ctrlProps/ctrlProp872.xml"/><Relationship Id="rId969" Type="http://schemas.openxmlformats.org/officeDocument/2006/relationships/ctrlProp" Target="../ctrlProps/ctrlProp970.xml"/><Relationship Id="rId1599" Type="http://schemas.openxmlformats.org/officeDocument/2006/relationships/ctrlProp" Target="../ctrlProps/ctrlProp1600.xml"/><Relationship Id="rId2345" Type="http://schemas.openxmlformats.org/officeDocument/2006/relationships/ctrlProp" Target="../ctrlProps/ctrlProp2346.xml"/><Relationship Id="rId2552" Type="http://schemas.openxmlformats.org/officeDocument/2006/relationships/ctrlProp" Target="../ctrlProps/ctrlProp2553.xml"/><Relationship Id="rId317" Type="http://schemas.openxmlformats.org/officeDocument/2006/relationships/ctrlProp" Target="../ctrlProps/ctrlProp318.xml"/><Relationship Id="rId524" Type="http://schemas.openxmlformats.org/officeDocument/2006/relationships/ctrlProp" Target="../ctrlProps/ctrlProp525.xml"/><Relationship Id="rId731" Type="http://schemas.openxmlformats.org/officeDocument/2006/relationships/ctrlProp" Target="../ctrlProps/ctrlProp732.xml"/><Relationship Id="rId1154" Type="http://schemas.openxmlformats.org/officeDocument/2006/relationships/ctrlProp" Target="../ctrlProps/ctrlProp1155.xml"/><Relationship Id="rId1361" Type="http://schemas.openxmlformats.org/officeDocument/2006/relationships/ctrlProp" Target="../ctrlProps/ctrlProp1362.xml"/><Relationship Id="rId1459" Type="http://schemas.openxmlformats.org/officeDocument/2006/relationships/ctrlProp" Target="../ctrlProps/ctrlProp1460.xml"/><Relationship Id="rId2205" Type="http://schemas.openxmlformats.org/officeDocument/2006/relationships/ctrlProp" Target="../ctrlProps/ctrlProp2206.xml"/><Relationship Id="rId2412" Type="http://schemas.openxmlformats.org/officeDocument/2006/relationships/ctrlProp" Target="../ctrlProps/ctrlProp2413.xml"/><Relationship Id="rId98" Type="http://schemas.openxmlformats.org/officeDocument/2006/relationships/ctrlProp" Target="../ctrlProps/ctrlProp99.xml"/><Relationship Id="rId829" Type="http://schemas.openxmlformats.org/officeDocument/2006/relationships/ctrlProp" Target="../ctrlProps/ctrlProp830.xml"/><Relationship Id="rId1014" Type="http://schemas.openxmlformats.org/officeDocument/2006/relationships/ctrlProp" Target="../ctrlProps/ctrlProp1015.xml"/><Relationship Id="rId1221" Type="http://schemas.openxmlformats.org/officeDocument/2006/relationships/ctrlProp" Target="../ctrlProps/ctrlProp1222.xml"/><Relationship Id="rId1666" Type="http://schemas.openxmlformats.org/officeDocument/2006/relationships/ctrlProp" Target="../ctrlProps/ctrlProp1667.xml"/><Relationship Id="rId1873" Type="http://schemas.openxmlformats.org/officeDocument/2006/relationships/ctrlProp" Target="../ctrlProps/ctrlProp1874.xml"/><Relationship Id="rId1319" Type="http://schemas.openxmlformats.org/officeDocument/2006/relationships/ctrlProp" Target="../ctrlProps/ctrlProp1320.xml"/><Relationship Id="rId1526" Type="http://schemas.openxmlformats.org/officeDocument/2006/relationships/ctrlProp" Target="../ctrlProps/ctrlProp1527.xml"/><Relationship Id="rId1733" Type="http://schemas.openxmlformats.org/officeDocument/2006/relationships/ctrlProp" Target="../ctrlProps/ctrlProp1734.xml"/><Relationship Id="rId1940" Type="http://schemas.openxmlformats.org/officeDocument/2006/relationships/ctrlProp" Target="../ctrlProps/ctrlProp1941.xml"/><Relationship Id="rId25" Type="http://schemas.openxmlformats.org/officeDocument/2006/relationships/ctrlProp" Target="../ctrlProps/ctrlProp26.xml"/><Relationship Id="rId1800" Type="http://schemas.openxmlformats.org/officeDocument/2006/relationships/ctrlProp" Target="../ctrlProps/ctrlProp1801.xml"/><Relationship Id="rId174" Type="http://schemas.openxmlformats.org/officeDocument/2006/relationships/ctrlProp" Target="../ctrlProps/ctrlProp175.xml"/><Relationship Id="rId381" Type="http://schemas.openxmlformats.org/officeDocument/2006/relationships/ctrlProp" Target="../ctrlProps/ctrlProp382.xml"/><Relationship Id="rId2062" Type="http://schemas.openxmlformats.org/officeDocument/2006/relationships/ctrlProp" Target="../ctrlProps/ctrlProp2063.xml"/><Relationship Id="rId241" Type="http://schemas.openxmlformats.org/officeDocument/2006/relationships/ctrlProp" Target="../ctrlProps/ctrlProp242.xml"/><Relationship Id="rId479" Type="http://schemas.openxmlformats.org/officeDocument/2006/relationships/ctrlProp" Target="../ctrlProps/ctrlProp480.xml"/><Relationship Id="rId686" Type="http://schemas.openxmlformats.org/officeDocument/2006/relationships/ctrlProp" Target="../ctrlProps/ctrlProp687.xml"/><Relationship Id="rId893" Type="http://schemas.openxmlformats.org/officeDocument/2006/relationships/ctrlProp" Target="../ctrlProps/ctrlProp894.xml"/><Relationship Id="rId2367" Type="http://schemas.openxmlformats.org/officeDocument/2006/relationships/ctrlProp" Target="../ctrlProps/ctrlProp2368.xml"/><Relationship Id="rId339" Type="http://schemas.openxmlformats.org/officeDocument/2006/relationships/ctrlProp" Target="../ctrlProps/ctrlProp340.xml"/><Relationship Id="rId546" Type="http://schemas.openxmlformats.org/officeDocument/2006/relationships/ctrlProp" Target="../ctrlProps/ctrlProp547.xml"/><Relationship Id="rId753" Type="http://schemas.openxmlformats.org/officeDocument/2006/relationships/ctrlProp" Target="../ctrlProps/ctrlProp754.xml"/><Relationship Id="rId1176" Type="http://schemas.openxmlformats.org/officeDocument/2006/relationships/ctrlProp" Target="../ctrlProps/ctrlProp1177.xml"/><Relationship Id="rId1383" Type="http://schemas.openxmlformats.org/officeDocument/2006/relationships/ctrlProp" Target="../ctrlProps/ctrlProp1384.xml"/><Relationship Id="rId2227" Type="http://schemas.openxmlformats.org/officeDocument/2006/relationships/ctrlProp" Target="../ctrlProps/ctrlProp2228.xml"/><Relationship Id="rId2434" Type="http://schemas.openxmlformats.org/officeDocument/2006/relationships/ctrlProp" Target="../ctrlProps/ctrlProp2435.xml"/><Relationship Id="rId101" Type="http://schemas.openxmlformats.org/officeDocument/2006/relationships/ctrlProp" Target="../ctrlProps/ctrlProp102.xml"/><Relationship Id="rId406" Type="http://schemas.openxmlformats.org/officeDocument/2006/relationships/ctrlProp" Target="../ctrlProps/ctrlProp407.xml"/><Relationship Id="rId960" Type="http://schemas.openxmlformats.org/officeDocument/2006/relationships/ctrlProp" Target="../ctrlProps/ctrlProp961.xml"/><Relationship Id="rId1036" Type="http://schemas.openxmlformats.org/officeDocument/2006/relationships/ctrlProp" Target="../ctrlProps/ctrlProp1037.xml"/><Relationship Id="rId1243" Type="http://schemas.openxmlformats.org/officeDocument/2006/relationships/ctrlProp" Target="../ctrlProps/ctrlProp1244.xml"/><Relationship Id="rId1590" Type="http://schemas.openxmlformats.org/officeDocument/2006/relationships/ctrlProp" Target="../ctrlProps/ctrlProp1591.xml"/><Relationship Id="rId1688" Type="http://schemas.openxmlformats.org/officeDocument/2006/relationships/ctrlProp" Target="../ctrlProps/ctrlProp1689.xml"/><Relationship Id="rId1895" Type="http://schemas.openxmlformats.org/officeDocument/2006/relationships/ctrlProp" Target="../ctrlProps/ctrlProp1896.xml"/><Relationship Id="rId613" Type="http://schemas.openxmlformats.org/officeDocument/2006/relationships/ctrlProp" Target="../ctrlProps/ctrlProp614.xml"/><Relationship Id="rId820" Type="http://schemas.openxmlformats.org/officeDocument/2006/relationships/ctrlProp" Target="../ctrlProps/ctrlProp821.xml"/><Relationship Id="rId918" Type="http://schemas.openxmlformats.org/officeDocument/2006/relationships/ctrlProp" Target="../ctrlProps/ctrlProp919.xml"/><Relationship Id="rId1450" Type="http://schemas.openxmlformats.org/officeDocument/2006/relationships/ctrlProp" Target="../ctrlProps/ctrlProp1451.xml"/><Relationship Id="rId1548" Type="http://schemas.openxmlformats.org/officeDocument/2006/relationships/ctrlProp" Target="../ctrlProps/ctrlProp1549.xml"/><Relationship Id="rId1755" Type="http://schemas.openxmlformats.org/officeDocument/2006/relationships/ctrlProp" Target="../ctrlProps/ctrlProp1756.xml"/><Relationship Id="rId2501" Type="http://schemas.openxmlformats.org/officeDocument/2006/relationships/ctrlProp" Target="../ctrlProps/ctrlProp2502.xml"/><Relationship Id="rId1103" Type="http://schemas.openxmlformats.org/officeDocument/2006/relationships/ctrlProp" Target="../ctrlProps/ctrlProp1104.xml"/><Relationship Id="rId1310" Type="http://schemas.openxmlformats.org/officeDocument/2006/relationships/ctrlProp" Target="../ctrlProps/ctrlProp1311.xml"/><Relationship Id="rId1408" Type="http://schemas.openxmlformats.org/officeDocument/2006/relationships/ctrlProp" Target="../ctrlProps/ctrlProp1409.xml"/><Relationship Id="rId1962" Type="http://schemas.openxmlformats.org/officeDocument/2006/relationships/ctrlProp" Target="../ctrlProps/ctrlProp1963.xml"/><Relationship Id="rId47" Type="http://schemas.openxmlformats.org/officeDocument/2006/relationships/ctrlProp" Target="../ctrlProps/ctrlProp48.xml"/><Relationship Id="rId1615" Type="http://schemas.openxmlformats.org/officeDocument/2006/relationships/ctrlProp" Target="../ctrlProps/ctrlProp1616.xml"/><Relationship Id="rId1822" Type="http://schemas.openxmlformats.org/officeDocument/2006/relationships/ctrlProp" Target="../ctrlProps/ctrlProp1823.xml"/><Relationship Id="rId196" Type="http://schemas.openxmlformats.org/officeDocument/2006/relationships/ctrlProp" Target="../ctrlProps/ctrlProp197.xml"/><Relationship Id="rId2084" Type="http://schemas.openxmlformats.org/officeDocument/2006/relationships/ctrlProp" Target="../ctrlProps/ctrlProp2085.xml"/><Relationship Id="rId2291" Type="http://schemas.openxmlformats.org/officeDocument/2006/relationships/ctrlProp" Target="../ctrlProps/ctrlProp2292.xml"/><Relationship Id="rId263" Type="http://schemas.openxmlformats.org/officeDocument/2006/relationships/ctrlProp" Target="../ctrlProps/ctrlProp264.xml"/><Relationship Id="rId470" Type="http://schemas.openxmlformats.org/officeDocument/2006/relationships/ctrlProp" Target="../ctrlProps/ctrlProp471.xml"/><Relationship Id="rId2151" Type="http://schemas.openxmlformats.org/officeDocument/2006/relationships/ctrlProp" Target="../ctrlProps/ctrlProp2152.xml"/><Relationship Id="rId2389" Type="http://schemas.openxmlformats.org/officeDocument/2006/relationships/ctrlProp" Target="../ctrlProps/ctrlProp2390.xml"/><Relationship Id="rId123" Type="http://schemas.openxmlformats.org/officeDocument/2006/relationships/ctrlProp" Target="../ctrlProps/ctrlProp124.xml"/><Relationship Id="rId330" Type="http://schemas.openxmlformats.org/officeDocument/2006/relationships/ctrlProp" Target="../ctrlProps/ctrlProp331.xml"/><Relationship Id="rId568" Type="http://schemas.openxmlformats.org/officeDocument/2006/relationships/ctrlProp" Target="../ctrlProps/ctrlProp569.xml"/><Relationship Id="rId775" Type="http://schemas.openxmlformats.org/officeDocument/2006/relationships/ctrlProp" Target="../ctrlProps/ctrlProp776.xml"/><Relationship Id="rId982" Type="http://schemas.openxmlformats.org/officeDocument/2006/relationships/ctrlProp" Target="../ctrlProps/ctrlProp983.xml"/><Relationship Id="rId1198" Type="http://schemas.openxmlformats.org/officeDocument/2006/relationships/ctrlProp" Target="../ctrlProps/ctrlProp1199.xml"/><Relationship Id="rId2011" Type="http://schemas.openxmlformats.org/officeDocument/2006/relationships/ctrlProp" Target="../ctrlProps/ctrlProp2012.xml"/><Relationship Id="rId2249" Type="http://schemas.openxmlformats.org/officeDocument/2006/relationships/ctrlProp" Target="../ctrlProps/ctrlProp2250.xml"/><Relationship Id="rId2456" Type="http://schemas.openxmlformats.org/officeDocument/2006/relationships/ctrlProp" Target="../ctrlProps/ctrlProp2457.xml"/><Relationship Id="rId428" Type="http://schemas.openxmlformats.org/officeDocument/2006/relationships/ctrlProp" Target="../ctrlProps/ctrlProp429.xml"/><Relationship Id="rId635" Type="http://schemas.openxmlformats.org/officeDocument/2006/relationships/ctrlProp" Target="../ctrlProps/ctrlProp636.xml"/><Relationship Id="rId842" Type="http://schemas.openxmlformats.org/officeDocument/2006/relationships/ctrlProp" Target="../ctrlProps/ctrlProp843.xml"/><Relationship Id="rId1058" Type="http://schemas.openxmlformats.org/officeDocument/2006/relationships/ctrlProp" Target="../ctrlProps/ctrlProp1059.xml"/><Relationship Id="rId1265" Type="http://schemas.openxmlformats.org/officeDocument/2006/relationships/ctrlProp" Target="../ctrlProps/ctrlProp1266.xml"/><Relationship Id="rId1472" Type="http://schemas.openxmlformats.org/officeDocument/2006/relationships/ctrlProp" Target="../ctrlProps/ctrlProp1473.xml"/><Relationship Id="rId2109" Type="http://schemas.openxmlformats.org/officeDocument/2006/relationships/ctrlProp" Target="../ctrlProps/ctrlProp2110.xml"/><Relationship Id="rId2316" Type="http://schemas.openxmlformats.org/officeDocument/2006/relationships/ctrlProp" Target="../ctrlProps/ctrlProp2317.xml"/><Relationship Id="rId2523" Type="http://schemas.openxmlformats.org/officeDocument/2006/relationships/ctrlProp" Target="../ctrlProps/ctrlProp2524.xml"/><Relationship Id="rId702" Type="http://schemas.openxmlformats.org/officeDocument/2006/relationships/ctrlProp" Target="../ctrlProps/ctrlProp703.xml"/><Relationship Id="rId1125" Type="http://schemas.openxmlformats.org/officeDocument/2006/relationships/ctrlProp" Target="../ctrlProps/ctrlProp1126.xml"/><Relationship Id="rId1332" Type="http://schemas.openxmlformats.org/officeDocument/2006/relationships/ctrlProp" Target="../ctrlProps/ctrlProp1333.xml"/><Relationship Id="rId1777" Type="http://schemas.openxmlformats.org/officeDocument/2006/relationships/ctrlProp" Target="../ctrlProps/ctrlProp1778.xml"/><Relationship Id="rId1984" Type="http://schemas.openxmlformats.org/officeDocument/2006/relationships/ctrlProp" Target="../ctrlProps/ctrlProp1985.xml"/><Relationship Id="rId69" Type="http://schemas.openxmlformats.org/officeDocument/2006/relationships/ctrlProp" Target="../ctrlProps/ctrlProp70.xml"/><Relationship Id="rId1637" Type="http://schemas.openxmlformats.org/officeDocument/2006/relationships/ctrlProp" Target="../ctrlProps/ctrlProp1638.xml"/><Relationship Id="rId1844" Type="http://schemas.openxmlformats.org/officeDocument/2006/relationships/ctrlProp" Target="../ctrlProps/ctrlProp1845.xml"/><Relationship Id="rId1704" Type="http://schemas.openxmlformats.org/officeDocument/2006/relationships/ctrlProp" Target="../ctrlProps/ctrlProp1705.xml"/><Relationship Id="rId285" Type="http://schemas.openxmlformats.org/officeDocument/2006/relationships/ctrlProp" Target="../ctrlProps/ctrlProp286.xml"/><Relationship Id="rId1911" Type="http://schemas.openxmlformats.org/officeDocument/2006/relationships/ctrlProp" Target="../ctrlProps/ctrlProp1912.xml"/><Relationship Id="rId492" Type="http://schemas.openxmlformats.org/officeDocument/2006/relationships/ctrlProp" Target="../ctrlProps/ctrlProp493.xml"/><Relationship Id="rId797" Type="http://schemas.openxmlformats.org/officeDocument/2006/relationships/ctrlProp" Target="../ctrlProps/ctrlProp798.xml"/><Relationship Id="rId2173" Type="http://schemas.openxmlformats.org/officeDocument/2006/relationships/ctrlProp" Target="../ctrlProps/ctrlProp2174.xml"/><Relationship Id="rId2380" Type="http://schemas.openxmlformats.org/officeDocument/2006/relationships/ctrlProp" Target="../ctrlProps/ctrlProp2381.xml"/><Relationship Id="rId2478" Type="http://schemas.openxmlformats.org/officeDocument/2006/relationships/ctrlProp" Target="../ctrlProps/ctrlProp2479.xml"/><Relationship Id="rId145" Type="http://schemas.openxmlformats.org/officeDocument/2006/relationships/ctrlProp" Target="../ctrlProps/ctrlProp146.xml"/><Relationship Id="rId352" Type="http://schemas.openxmlformats.org/officeDocument/2006/relationships/ctrlProp" Target="../ctrlProps/ctrlProp353.xml"/><Relationship Id="rId1287" Type="http://schemas.openxmlformats.org/officeDocument/2006/relationships/ctrlProp" Target="../ctrlProps/ctrlProp1288.xml"/><Relationship Id="rId2033" Type="http://schemas.openxmlformats.org/officeDocument/2006/relationships/ctrlProp" Target="../ctrlProps/ctrlProp2034.xml"/><Relationship Id="rId2240" Type="http://schemas.openxmlformats.org/officeDocument/2006/relationships/ctrlProp" Target="../ctrlProps/ctrlProp2241.xml"/><Relationship Id="rId212" Type="http://schemas.openxmlformats.org/officeDocument/2006/relationships/ctrlProp" Target="../ctrlProps/ctrlProp213.xml"/><Relationship Id="rId657" Type="http://schemas.openxmlformats.org/officeDocument/2006/relationships/ctrlProp" Target="../ctrlProps/ctrlProp658.xml"/><Relationship Id="rId864" Type="http://schemas.openxmlformats.org/officeDocument/2006/relationships/ctrlProp" Target="../ctrlProps/ctrlProp865.xml"/><Relationship Id="rId1494" Type="http://schemas.openxmlformats.org/officeDocument/2006/relationships/ctrlProp" Target="../ctrlProps/ctrlProp1495.xml"/><Relationship Id="rId1799" Type="http://schemas.openxmlformats.org/officeDocument/2006/relationships/ctrlProp" Target="../ctrlProps/ctrlProp1800.xml"/><Relationship Id="rId2100" Type="http://schemas.openxmlformats.org/officeDocument/2006/relationships/ctrlProp" Target="../ctrlProps/ctrlProp2101.xml"/><Relationship Id="rId2338" Type="http://schemas.openxmlformats.org/officeDocument/2006/relationships/ctrlProp" Target="../ctrlProps/ctrlProp2339.xml"/><Relationship Id="rId2545" Type="http://schemas.openxmlformats.org/officeDocument/2006/relationships/ctrlProp" Target="../ctrlProps/ctrlProp2546.xml"/><Relationship Id="rId517" Type="http://schemas.openxmlformats.org/officeDocument/2006/relationships/ctrlProp" Target="../ctrlProps/ctrlProp518.xml"/><Relationship Id="rId724" Type="http://schemas.openxmlformats.org/officeDocument/2006/relationships/ctrlProp" Target="../ctrlProps/ctrlProp725.xml"/><Relationship Id="rId931" Type="http://schemas.openxmlformats.org/officeDocument/2006/relationships/ctrlProp" Target="../ctrlProps/ctrlProp932.xml"/><Relationship Id="rId1147" Type="http://schemas.openxmlformats.org/officeDocument/2006/relationships/ctrlProp" Target="../ctrlProps/ctrlProp1148.xml"/><Relationship Id="rId1354" Type="http://schemas.openxmlformats.org/officeDocument/2006/relationships/ctrlProp" Target="../ctrlProps/ctrlProp1355.xml"/><Relationship Id="rId1561" Type="http://schemas.openxmlformats.org/officeDocument/2006/relationships/ctrlProp" Target="../ctrlProps/ctrlProp1562.xml"/><Relationship Id="rId2405" Type="http://schemas.openxmlformats.org/officeDocument/2006/relationships/ctrlProp" Target="../ctrlProps/ctrlProp2406.xml"/><Relationship Id="rId60" Type="http://schemas.openxmlformats.org/officeDocument/2006/relationships/ctrlProp" Target="../ctrlProps/ctrlProp61.xml"/><Relationship Id="rId1007" Type="http://schemas.openxmlformats.org/officeDocument/2006/relationships/ctrlProp" Target="../ctrlProps/ctrlProp1008.xml"/><Relationship Id="rId1214" Type="http://schemas.openxmlformats.org/officeDocument/2006/relationships/ctrlProp" Target="../ctrlProps/ctrlProp1215.xml"/><Relationship Id="rId1421" Type="http://schemas.openxmlformats.org/officeDocument/2006/relationships/ctrlProp" Target="../ctrlProps/ctrlProp1422.xml"/><Relationship Id="rId1659" Type="http://schemas.openxmlformats.org/officeDocument/2006/relationships/ctrlProp" Target="../ctrlProps/ctrlProp1660.xml"/><Relationship Id="rId1866" Type="http://schemas.openxmlformats.org/officeDocument/2006/relationships/ctrlProp" Target="../ctrlProps/ctrlProp1867.xml"/><Relationship Id="rId1519" Type="http://schemas.openxmlformats.org/officeDocument/2006/relationships/ctrlProp" Target="../ctrlProps/ctrlProp1520.xml"/><Relationship Id="rId1726" Type="http://schemas.openxmlformats.org/officeDocument/2006/relationships/ctrlProp" Target="../ctrlProps/ctrlProp1727.xml"/><Relationship Id="rId1933" Type="http://schemas.openxmlformats.org/officeDocument/2006/relationships/ctrlProp" Target="../ctrlProps/ctrlProp1934.xml"/><Relationship Id="rId18" Type="http://schemas.openxmlformats.org/officeDocument/2006/relationships/ctrlProp" Target="../ctrlProps/ctrlProp19.xml"/><Relationship Id="rId2195" Type="http://schemas.openxmlformats.org/officeDocument/2006/relationships/ctrlProp" Target="../ctrlProps/ctrlProp2196.xml"/><Relationship Id="rId167" Type="http://schemas.openxmlformats.org/officeDocument/2006/relationships/ctrlProp" Target="../ctrlProps/ctrlProp168.xml"/><Relationship Id="rId374" Type="http://schemas.openxmlformats.org/officeDocument/2006/relationships/ctrlProp" Target="../ctrlProps/ctrlProp375.xml"/><Relationship Id="rId581" Type="http://schemas.openxmlformats.org/officeDocument/2006/relationships/ctrlProp" Target="../ctrlProps/ctrlProp582.xml"/><Relationship Id="rId2055" Type="http://schemas.openxmlformats.org/officeDocument/2006/relationships/ctrlProp" Target="../ctrlProps/ctrlProp2056.xml"/><Relationship Id="rId2262" Type="http://schemas.openxmlformats.org/officeDocument/2006/relationships/ctrlProp" Target="../ctrlProps/ctrlProp2263.xml"/><Relationship Id="rId234" Type="http://schemas.openxmlformats.org/officeDocument/2006/relationships/ctrlProp" Target="../ctrlProps/ctrlProp235.xml"/><Relationship Id="rId679" Type="http://schemas.openxmlformats.org/officeDocument/2006/relationships/ctrlProp" Target="../ctrlProps/ctrlProp680.xml"/><Relationship Id="rId886" Type="http://schemas.openxmlformats.org/officeDocument/2006/relationships/ctrlProp" Target="../ctrlProps/ctrlProp887.xml"/><Relationship Id="rId2567" Type="http://schemas.openxmlformats.org/officeDocument/2006/relationships/ctrlProp" Target="../ctrlProps/ctrlProp2568.xml"/><Relationship Id="rId2" Type="http://schemas.openxmlformats.org/officeDocument/2006/relationships/drawing" Target="../drawings/drawing2.xml"/><Relationship Id="rId441" Type="http://schemas.openxmlformats.org/officeDocument/2006/relationships/ctrlProp" Target="../ctrlProps/ctrlProp442.xml"/><Relationship Id="rId539" Type="http://schemas.openxmlformats.org/officeDocument/2006/relationships/ctrlProp" Target="../ctrlProps/ctrlProp540.xml"/><Relationship Id="rId746" Type="http://schemas.openxmlformats.org/officeDocument/2006/relationships/ctrlProp" Target="../ctrlProps/ctrlProp747.xml"/><Relationship Id="rId1071" Type="http://schemas.openxmlformats.org/officeDocument/2006/relationships/ctrlProp" Target="../ctrlProps/ctrlProp1072.xml"/><Relationship Id="rId1169" Type="http://schemas.openxmlformats.org/officeDocument/2006/relationships/ctrlProp" Target="../ctrlProps/ctrlProp1170.xml"/><Relationship Id="rId1376" Type="http://schemas.openxmlformats.org/officeDocument/2006/relationships/ctrlProp" Target="../ctrlProps/ctrlProp1377.xml"/><Relationship Id="rId1583" Type="http://schemas.openxmlformats.org/officeDocument/2006/relationships/ctrlProp" Target="../ctrlProps/ctrlProp1584.xml"/><Relationship Id="rId2122" Type="http://schemas.openxmlformats.org/officeDocument/2006/relationships/ctrlProp" Target="../ctrlProps/ctrlProp2123.xml"/><Relationship Id="rId2427" Type="http://schemas.openxmlformats.org/officeDocument/2006/relationships/ctrlProp" Target="../ctrlProps/ctrlProp2428.xml"/><Relationship Id="rId301" Type="http://schemas.openxmlformats.org/officeDocument/2006/relationships/ctrlProp" Target="../ctrlProps/ctrlProp302.xml"/><Relationship Id="rId953" Type="http://schemas.openxmlformats.org/officeDocument/2006/relationships/ctrlProp" Target="../ctrlProps/ctrlProp954.xml"/><Relationship Id="rId1029" Type="http://schemas.openxmlformats.org/officeDocument/2006/relationships/ctrlProp" Target="../ctrlProps/ctrlProp1030.xml"/><Relationship Id="rId1236" Type="http://schemas.openxmlformats.org/officeDocument/2006/relationships/ctrlProp" Target="../ctrlProps/ctrlProp1237.xml"/><Relationship Id="rId1790" Type="http://schemas.openxmlformats.org/officeDocument/2006/relationships/ctrlProp" Target="../ctrlProps/ctrlProp1791.xml"/><Relationship Id="rId1888" Type="http://schemas.openxmlformats.org/officeDocument/2006/relationships/ctrlProp" Target="../ctrlProps/ctrlProp1889.xml"/><Relationship Id="rId82" Type="http://schemas.openxmlformats.org/officeDocument/2006/relationships/ctrlProp" Target="../ctrlProps/ctrlProp83.xml"/><Relationship Id="rId606" Type="http://schemas.openxmlformats.org/officeDocument/2006/relationships/ctrlProp" Target="../ctrlProps/ctrlProp607.xml"/><Relationship Id="rId813" Type="http://schemas.openxmlformats.org/officeDocument/2006/relationships/ctrlProp" Target="../ctrlProps/ctrlProp814.xml"/><Relationship Id="rId1443" Type="http://schemas.openxmlformats.org/officeDocument/2006/relationships/ctrlProp" Target="../ctrlProps/ctrlProp1444.xml"/><Relationship Id="rId1650" Type="http://schemas.openxmlformats.org/officeDocument/2006/relationships/ctrlProp" Target="../ctrlProps/ctrlProp1651.xml"/><Relationship Id="rId1748" Type="http://schemas.openxmlformats.org/officeDocument/2006/relationships/ctrlProp" Target="../ctrlProps/ctrlProp1749.xml"/><Relationship Id="rId1303" Type="http://schemas.openxmlformats.org/officeDocument/2006/relationships/ctrlProp" Target="../ctrlProps/ctrlProp1304.xml"/><Relationship Id="rId1510" Type="http://schemas.openxmlformats.org/officeDocument/2006/relationships/ctrlProp" Target="../ctrlProps/ctrlProp1511.xml"/><Relationship Id="rId1955" Type="http://schemas.openxmlformats.org/officeDocument/2006/relationships/ctrlProp" Target="../ctrlProps/ctrlProp1956.xml"/><Relationship Id="rId1608" Type="http://schemas.openxmlformats.org/officeDocument/2006/relationships/ctrlProp" Target="../ctrlProps/ctrlProp1609.xml"/><Relationship Id="rId1815" Type="http://schemas.openxmlformats.org/officeDocument/2006/relationships/ctrlProp" Target="../ctrlProps/ctrlProp1816.xml"/><Relationship Id="rId189" Type="http://schemas.openxmlformats.org/officeDocument/2006/relationships/ctrlProp" Target="../ctrlProps/ctrlProp190.xml"/><Relationship Id="rId396" Type="http://schemas.openxmlformats.org/officeDocument/2006/relationships/ctrlProp" Target="../ctrlProps/ctrlProp397.xml"/><Relationship Id="rId2077" Type="http://schemas.openxmlformats.org/officeDocument/2006/relationships/ctrlProp" Target="../ctrlProps/ctrlProp2078.xml"/><Relationship Id="rId2284" Type="http://schemas.openxmlformats.org/officeDocument/2006/relationships/ctrlProp" Target="../ctrlProps/ctrlProp2285.xml"/><Relationship Id="rId2491" Type="http://schemas.openxmlformats.org/officeDocument/2006/relationships/ctrlProp" Target="../ctrlProps/ctrlProp2492.xml"/><Relationship Id="rId256" Type="http://schemas.openxmlformats.org/officeDocument/2006/relationships/ctrlProp" Target="../ctrlProps/ctrlProp257.xml"/><Relationship Id="rId463" Type="http://schemas.openxmlformats.org/officeDocument/2006/relationships/ctrlProp" Target="../ctrlProps/ctrlProp464.xml"/><Relationship Id="rId670" Type="http://schemas.openxmlformats.org/officeDocument/2006/relationships/ctrlProp" Target="../ctrlProps/ctrlProp671.xml"/><Relationship Id="rId1093" Type="http://schemas.openxmlformats.org/officeDocument/2006/relationships/ctrlProp" Target="../ctrlProps/ctrlProp1094.xml"/><Relationship Id="rId2144" Type="http://schemas.openxmlformats.org/officeDocument/2006/relationships/ctrlProp" Target="../ctrlProps/ctrlProp2145.xml"/><Relationship Id="rId2351" Type="http://schemas.openxmlformats.org/officeDocument/2006/relationships/ctrlProp" Target="../ctrlProps/ctrlProp2352.xml"/><Relationship Id="rId116" Type="http://schemas.openxmlformats.org/officeDocument/2006/relationships/ctrlProp" Target="../ctrlProps/ctrlProp117.xml"/><Relationship Id="rId323" Type="http://schemas.openxmlformats.org/officeDocument/2006/relationships/ctrlProp" Target="../ctrlProps/ctrlProp324.xml"/><Relationship Id="rId530" Type="http://schemas.openxmlformats.org/officeDocument/2006/relationships/ctrlProp" Target="../ctrlProps/ctrlProp531.xml"/><Relationship Id="rId768" Type="http://schemas.openxmlformats.org/officeDocument/2006/relationships/ctrlProp" Target="../ctrlProps/ctrlProp769.xml"/><Relationship Id="rId975" Type="http://schemas.openxmlformats.org/officeDocument/2006/relationships/ctrlProp" Target="../ctrlProps/ctrlProp976.xml"/><Relationship Id="rId1160" Type="http://schemas.openxmlformats.org/officeDocument/2006/relationships/ctrlProp" Target="../ctrlProps/ctrlProp1161.xml"/><Relationship Id="rId1398" Type="http://schemas.openxmlformats.org/officeDocument/2006/relationships/ctrlProp" Target="../ctrlProps/ctrlProp1399.xml"/><Relationship Id="rId2004" Type="http://schemas.openxmlformats.org/officeDocument/2006/relationships/ctrlProp" Target="../ctrlProps/ctrlProp2005.xml"/><Relationship Id="rId2211" Type="http://schemas.openxmlformats.org/officeDocument/2006/relationships/ctrlProp" Target="../ctrlProps/ctrlProp2212.xml"/><Relationship Id="rId2449" Type="http://schemas.openxmlformats.org/officeDocument/2006/relationships/ctrlProp" Target="../ctrlProps/ctrlProp2450.xml"/><Relationship Id="rId628" Type="http://schemas.openxmlformats.org/officeDocument/2006/relationships/ctrlProp" Target="../ctrlProps/ctrlProp629.xml"/><Relationship Id="rId835" Type="http://schemas.openxmlformats.org/officeDocument/2006/relationships/ctrlProp" Target="../ctrlProps/ctrlProp836.xml"/><Relationship Id="rId1258" Type="http://schemas.openxmlformats.org/officeDocument/2006/relationships/ctrlProp" Target="../ctrlProps/ctrlProp1259.xml"/><Relationship Id="rId1465" Type="http://schemas.openxmlformats.org/officeDocument/2006/relationships/ctrlProp" Target="../ctrlProps/ctrlProp1466.xml"/><Relationship Id="rId1672" Type="http://schemas.openxmlformats.org/officeDocument/2006/relationships/ctrlProp" Target="../ctrlProps/ctrlProp1673.xml"/><Relationship Id="rId2309" Type="http://schemas.openxmlformats.org/officeDocument/2006/relationships/ctrlProp" Target="../ctrlProps/ctrlProp2310.xml"/><Relationship Id="rId2516" Type="http://schemas.openxmlformats.org/officeDocument/2006/relationships/ctrlProp" Target="../ctrlProps/ctrlProp2517.xml"/><Relationship Id="rId1020" Type="http://schemas.openxmlformats.org/officeDocument/2006/relationships/ctrlProp" Target="../ctrlProps/ctrlProp1021.xml"/><Relationship Id="rId1118" Type="http://schemas.openxmlformats.org/officeDocument/2006/relationships/ctrlProp" Target="../ctrlProps/ctrlProp1119.xml"/><Relationship Id="rId1325" Type="http://schemas.openxmlformats.org/officeDocument/2006/relationships/ctrlProp" Target="../ctrlProps/ctrlProp1326.xml"/><Relationship Id="rId1532" Type="http://schemas.openxmlformats.org/officeDocument/2006/relationships/ctrlProp" Target="../ctrlProps/ctrlProp1533.xml"/><Relationship Id="rId1977" Type="http://schemas.openxmlformats.org/officeDocument/2006/relationships/ctrlProp" Target="../ctrlProps/ctrlProp1978.xml"/><Relationship Id="rId902" Type="http://schemas.openxmlformats.org/officeDocument/2006/relationships/ctrlProp" Target="../ctrlProps/ctrlProp903.xml"/><Relationship Id="rId1837" Type="http://schemas.openxmlformats.org/officeDocument/2006/relationships/ctrlProp" Target="../ctrlProps/ctrlProp1838.xml"/><Relationship Id="rId31" Type="http://schemas.openxmlformats.org/officeDocument/2006/relationships/ctrlProp" Target="../ctrlProps/ctrlProp32.xml"/><Relationship Id="rId2099" Type="http://schemas.openxmlformats.org/officeDocument/2006/relationships/ctrlProp" Target="../ctrlProps/ctrlProp2100.xml"/><Relationship Id="rId180" Type="http://schemas.openxmlformats.org/officeDocument/2006/relationships/ctrlProp" Target="../ctrlProps/ctrlProp181.xml"/><Relationship Id="rId278" Type="http://schemas.openxmlformats.org/officeDocument/2006/relationships/ctrlProp" Target="../ctrlProps/ctrlProp279.xml"/><Relationship Id="rId1904" Type="http://schemas.openxmlformats.org/officeDocument/2006/relationships/ctrlProp" Target="../ctrlProps/ctrlProp1905.xml"/><Relationship Id="rId485" Type="http://schemas.openxmlformats.org/officeDocument/2006/relationships/ctrlProp" Target="../ctrlProps/ctrlProp486.xml"/><Relationship Id="rId692" Type="http://schemas.openxmlformats.org/officeDocument/2006/relationships/ctrlProp" Target="../ctrlProps/ctrlProp693.xml"/><Relationship Id="rId2166" Type="http://schemas.openxmlformats.org/officeDocument/2006/relationships/ctrlProp" Target="../ctrlProps/ctrlProp2167.xml"/><Relationship Id="rId2373" Type="http://schemas.openxmlformats.org/officeDocument/2006/relationships/ctrlProp" Target="../ctrlProps/ctrlProp2374.xml"/><Relationship Id="rId138" Type="http://schemas.openxmlformats.org/officeDocument/2006/relationships/ctrlProp" Target="../ctrlProps/ctrlProp139.xml"/><Relationship Id="rId345" Type="http://schemas.openxmlformats.org/officeDocument/2006/relationships/ctrlProp" Target="../ctrlProps/ctrlProp346.xml"/><Relationship Id="rId552" Type="http://schemas.openxmlformats.org/officeDocument/2006/relationships/ctrlProp" Target="../ctrlProps/ctrlProp553.xml"/><Relationship Id="rId997" Type="http://schemas.openxmlformats.org/officeDocument/2006/relationships/ctrlProp" Target="../ctrlProps/ctrlProp998.xml"/><Relationship Id="rId1182" Type="http://schemas.openxmlformats.org/officeDocument/2006/relationships/ctrlProp" Target="../ctrlProps/ctrlProp1183.xml"/><Relationship Id="rId2026" Type="http://schemas.openxmlformats.org/officeDocument/2006/relationships/ctrlProp" Target="../ctrlProps/ctrlProp2027.xml"/><Relationship Id="rId2233" Type="http://schemas.openxmlformats.org/officeDocument/2006/relationships/ctrlProp" Target="../ctrlProps/ctrlProp2234.xml"/><Relationship Id="rId2440" Type="http://schemas.openxmlformats.org/officeDocument/2006/relationships/ctrlProp" Target="../ctrlProps/ctrlProp2441.xml"/><Relationship Id="rId205" Type="http://schemas.openxmlformats.org/officeDocument/2006/relationships/ctrlProp" Target="../ctrlProps/ctrlProp206.xml"/><Relationship Id="rId412" Type="http://schemas.openxmlformats.org/officeDocument/2006/relationships/ctrlProp" Target="../ctrlProps/ctrlProp413.xml"/><Relationship Id="rId857" Type="http://schemas.openxmlformats.org/officeDocument/2006/relationships/ctrlProp" Target="../ctrlProps/ctrlProp858.xml"/><Relationship Id="rId1042" Type="http://schemas.openxmlformats.org/officeDocument/2006/relationships/ctrlProp" Target="../ctrlProps/ctrlProp1043.xml"/><Relationship Id="rId1487" Type="http://schemas.openxmlformats.org/officeDocument/2006/relationships/ctrlProp" Target="../ctrlProps/ctrlProp1488.xml"/><Relationship Id="rId1694" Type="http://schemas.openxmlformats.org/officeDocument/2006/relationships/ctrlProp" Target="../ctrlProps/ctrlProp1695.xml"/><Relationship Id="rId2300" Type="http://schemas.openxmlformats.org/officeDocument/2006/relationships/ctrlProp" Target="../ctrlProps/ctrlProp2301.xml"/><Relationship Id="rId2538" Type="http://schemas.openxmlformats.org/officeDocument/2006/relationships/ctrlProp" Target="../ctrlProps/ctrlProp2539.xml"/><Relationship Id="rId717" Type="http://schemas.openxmlformats.org/officeDocument/2006/relationships/ctrlProp" Target="../ctrlProps/ctrlProp718.xml"/><Relationship Id="rId924" Type="http://schemas.openxmlformats.org/officeDocument/2006/relationships/ctrlProp" Target="../ctrlProps/ctrlProp925.xml"/><Relationship Id="rId1347" Type="http://schemas.openxmlformats.org/officeDocument/2006/relationships/ctrlProp" Target="../ctrlProps/ctrlProp1348.xml"/><Relationship Id="rId1554" Type="http://schemas.openxmlformats.org/officeDocument/2006/relationships/ctrlProp" Target="../ctrlProps/ctrlProp1555.xml"/><Relationship Id="rId1761" Type="http://schemas.openxmlformats.org/officeDocument/2006/relationships/ctrlProp" Target="../ctrlProps/ctrlProp1762.xml"/><Relationship Id="rId1999" Type="http://schemas.openxmlformats.org/officeDocument/2006/relationships/ctrlProp" Target="../ctrlProps/ctrlProp2000.xml"/><Relationship Id="rId53" Type="http://schemas.openxmlformats.org/officeDocument/2006/relationships/ctrlProp" Target="../ctrlProps/ctrlProp54.xml"/><Relationship Id="rId1207" Type="http://schemas.openxmlformats.org/officeDocument/2006/relationships/ctrlProp" Target="../ctrlProps/ctrlProp1208.xml"/><Relationship Id="rId1414" Type="http://schemas.openxmlformats.org/officeDocument/2006/relationships/ctrlProp" Target="../ctrlProps/ctrlProp1415.xml"/><Relationship Id="rId1621" Type="http://schemas.openxmlformats.org/officeDocument/2006/relationships/ctrlProp" Target="../ctrlProps/ctrlProp1622.xml"/><Relationship Id="rId1859" Type="http://schemas.openxmlformats.org/officeDocument/2006/relationships/ctrlProp" Target="../ctrlProps/ctrlProp1860.xml"/><Relationship Id="rId1719" Type="http://schemas.openxmlformats.org/officeDocument/2006/relationships/ctrlProp" Target="../ctrlProps/ctrlProp1720.xml"/><Relationship Id="rId1926" Type="http://schemas.openxmlformats.org/officeDocument/2006/relationships/ctrlProp" Target="../ctrlProps/ctrlProp1927.xml"/><Relationship Id="rId2090" Type="http://schemas.openxmlformats.org/officeDocument/2006/relationships/ctrlProp" Target="../ctrlProps/ctrlProp2091.xml"/><Relationship Id="rId2188" Type="http://schemas.openxmlformats.org/officeDocument/2006/relationships/ctrlProp" Target="../ctrlProps/ctrlProp2189.xml"/><Relationship Id="rId2395" Type="http://schemas.openxmlformats.org/officeDocument/2006/relationships/ctrlProp" Target="../ctrlProps/ctrlProp2396.xml"/><Relationship Id="rId367" Type="http://schemas.openxmlformats.org/officeDocument/2006/relationships/ctrlProp" Target="../ctrlProps/ctrlProp368.xml"/><Relationship Id="rId574" Type="http://schemas.openxmlformats.org/officeDocument/2006/relationships/ctrlProp" Target="../ctrlProps/ctrlProp575.xml"/><Relationship Id="rId2048" Type="http://schemas.openxmlformats.org/officeDocument/2006/relationships/ctrlProp" Target="../ctrlProps/ctrlProp2049.xml"/><Relationship Id="rId2255" Type="http://schemas.openxmlformats.org/officeDocument/2006/relationships/ctrlProp" Target="../ctrlProps/ctrlProp2256.xml"/><Relationship Id="rId227" Type="http://schemas.openxmlformats.org/officeDocument/2006/relationships/ctrlProp" Target="../ctrlProps/ctrlProp228.xml"/><Relationship Id="rId781" Type="http://schemas.openxmlformats.org/officeDocument/2006/relationships/ctrlProp" Target="../ctrlProps/ctrlProp782.xml"/><Relationship Id="rId879" Type="http://schemas.openxmlformats.org/officeDocument/2006/relationships/ctrlProp" Target="../ctrlProps/ctrlProp880.xml"/><Relationship Id="rId2462" Type="http://schemas.openxmlformats.org/officeDocument/2006/relationships/ctrlProp" Target="../ctrlProps/ctrlProp2463.xml"/><Relationship Id="rId434" Type="http://schemas.openxmlformats.org/officeDocument/2006/relationships/ctrlProp" Target="../ctrlProps/ctrlProp435.xml"/><Relationship Id="rId641" Type="http://schemas.openxmlformats.org/officeDocument/2006/relationships/ctrlProp" Target="../ctrlProps/ctrlProp642.xml"/><Relationship Id="rId739" Type="http://schemas.openxmlformats.org/officeDocument/2006/relationships/ctrlProp" Target="../ctrlProps/ctrlProp740.xml"/><Relationship Id="rId1064" Type="http://schemas.openxmlformats.org/officeDocument/2006/relationships/ctrlProp" Target="../ctrlProps/ctrlProp1065.xml"/><Relationship Id="rId1271" Type="http://schemas.openxmlformats.org/officeDocument/2006/relationships/ctrlProp" Target="../ctrlProps/ctrlProp1272.xml"/><Relationship Id="rId1369" Type="http://schemas.openxmlformats.org/officeDocument/2006/relationships/ctrlProp" Target="../ctrlProps/ctrlProp1370.xml"/><Relationship Id="rId1576" Type="http://schemas.openxmlformats.org/officeDocument/2006/relationships/ctrlProp" Target="../ctrlProps/ctrlProp1577.xml"/><Relationship Id="rId2115" Type="http://schemas.openxmlformats.org/officeDocument/2006/relationships/ctrlProp" Target="../ctrlProps/ctrlProp2116.xml"/><Relationship Id="rId2322" Type="http://schemas.openxmlformats.org/officeDocument/2006/relationships/ctrlProp" Target="../ctrlProps/ctrlProp2323.xml"/><Relationship Id="rId501" Type="http://schemas.openxmlformats.org/officeDocument/2006/relationships/ctrlProp" Target="../ctrlProps/ctrlProp502.xml"/><Relationship Id="rId946" Type="http://schemas.openxmlformats.org/officeDocument/2006/relationships/ctrlProp" Target="../ctrlProps/ctrlProp947.xml"/><Relationship Id="rId1131" Type="http://schemas.openxmlformats.org/officeDocument/2006/relationships/ctrlProp" Target="../ctrlProps/ctrlProp1132.xml"/><Relationship Id="rId1229" Type="http://schemas.openxmlformats.org/officeDocument/2006/relationships/ctrlProp" Target="../ctrlProps/ctrlProp1230.xml"/><Relationship Id="rId1783" Type="http://schemas.openxmlformats.org/officeDocument/2006/relationships/ctrlProp" Target="../ctrlProps/ctrlProp1784.xml"/><Relationship Id="rId1990" Type="http://schemas.openxmlformats.org/officeDocument/2006/relationships/ctrlProp" Target="../ctrlProps/ctrlProp1991.xml"/><Relationship Id="rId75" Type="http://schemas.openxmlformats.org/officeDocument/2006/relationships/ctrlProp" Target="../ctrlProps/ctrlProp76.xml"/><Relationship Id="rId806" Type="http://schemas.openxmlformats.org/officeDocument/2006/relationships/ctrlProp" Target="../ctrlProps/ctrlProp807.xml"/><Relationship Id="rId1436" Type="http://schemas.openxmlformats.org/officeDocument/2006/relationships/ctrlProp" Target="../ctrlProps/ctrlProp1437.xml"/><Relationship Id="rId1643" Type="http://schemas.openxmlformats.org/officeDocument/2006/relationships/ctrlProp" Target="../ctrlProps/ctrlProp1644.xml"/><Relationship Id="rId1850" Type="http://schemas.openxmlformats.org/officeDocument/2006/relationships/ctrlProp" Target="../ctrlProps/ctrlProp1851.xml"/><Relationship Id="rId1503" Type="http://schemas.openxmlformats.org/officeDocument/2006/relationships/ctrlProp" Target="../ctrlProps/ctrlProp1504.xml"/><Relationship Id="rId1710" Type="http://schemas.openxmlformats.org/officeDocument/2006/relationships/ctrlProp" Target="../ctrlProps/ctrlProp1711.xml"/><Relationship Id="rId1948" Type="http://schemas.openxmlformats.org/officeDocument/2006/relationships/ctrlProp" Target="../ctrlProps/ctrlProp1949.xml"/><Relationship Id="rId291" Type="http://schemas.openxmlformats.org/officeDocument/2006/relationships/ctrlProp" Target="../ctrlProps/ctrlProp292.xml"/><Relationship Id="rId1808" Type="http://schemas.openxmlformats.org/officeDocument/2006/relationships/ctrlProp" Target="../ctrlProps/ctrlProp1809.xml"/><Relationship Id="rId151" Type="http://schemas.openxmlformats.org/officeDocument/2006/relationships/ctrlProp" Target="../ctrlProps/ctrlProp152.xml"/><Relationship Id="rId389" Type="http://schemas.openxmlformats.org/officeDocument/2006/relationships/ctrlProp" Target="../ctrlProps/ctrlProp390.xml"/><Relationship Id="rId596" Type="http://schemas.openxmlformats.org/officeDocument/2006/relationships/ctrlProp" Target="../ctrlProps/ctrlProp597.xml"/><Relationship Id="rId2277" Type="http://schemas.openxmlformats.org/officeDocument/2006/relationships/ctrlProp" Target="../ctrlProps/ctrlProp2278.xml"/><Relationship Id="rId2484" Type="http://schemas.openxmlformats.org/officeDocument/2006/relationships/ctrlProp" Target="../ctrlProps/ctrlProp2485.xml"/><Relationship Id="rId249" Type="http://schemas.openxmlformats.org/officeDocument/2006/relationships/ctrlProp" Target="../ctrlProps/ctrlProp250.xml"/><Relationship Id="rId456" Type="http://schemas.openxmlformats.org/officeDocument/2006/relationships/ctrlProp" Target="../ctrlProps/ctrlProp457.xml"/><Relationship Id="rId663" Type="http://schemas.openxmlformats.org/officeDocument/2006/relationships/ctrlProp" Target="../ctrlProps/ctrlProp664.xml"/><Relationship Id="rId870" Type="http://schemas.openxmlformats.org/officeDocument/2006/relationships/ctrlProp" Target="../ctrlProps/ctrlProp871.xml"/><Relationship Id="rId1086" Type="http://schemas.openxmlformats.org/officeDocument/2006/relationships/ctrlProp" Target="../ctrlProps/ctrlProp1087.xml"/><Relationship Id="rId1293" Type="http://schemas.openxmlformats.org/officeDocument/2006/relationships/ctrlProp" Target="../ctrlProps/ctrlProp1294.xml"/><Relationship Id="rId2137" Type="http://schemas.openxmlformats.org/officeDocument/2006/relationships/ctrlProp" Target="../ctrlProps/ctrlProp2138.xml"/><Relationship Id="rId2344" Type="http://schemas.openxmlformats.org/officeDocument/2006/relationships/ctrlProp" Target="../ctrlProps/ctrlProp2345.xml"/><Relationship Id="rId2551" Type="http://schemas.openxmlformats.org/officeDocument/2006/relationships/ctrlProp" Target="../ctrlProps/ctrlProp2552.xml"/><Relationship Id="rId109" Type="http://schemas.openxmlformats.org/officeDocument/2006/relationships/ctrlProp" Target="../ctrlProps/ctrlProp110.xml"/><Relationship Id="rId316" Type="http://schemas.openxmlformats.org/officeDocument/2006/relationships/ctrlProp" Target="../ctrlProps/ctrlProp317.xml"/><Relationship Id="rId523" Type="http://schemas.openxmlformats.org/officeDocument/2006/relationships/ctrlProp" Target="../ctrlProps/ctrlProp524.xml"/><Relationship Id="rId968" Type="http://schemas.openxmlformats.org/officeDocument/2006/relationships/ctrlProp" Target="../ctrlProps/ctrlProp969.xml"/><Relationship Id="rId1153" Type="http://schemas.openxmlformats.org/officeDocument/2006/relationships/ctrlProp" Target="../ctrlProps/ctrlProp1154.xml"/><Relationship Id="rId1598" Type="http://schemas.openxmlformats.org/officeDocument/2006/relationships/ctrlProp" Target="../ctrlProps/ctrlProp1599.xml"/><Relationship Id="rId2204" Type="http://schemas.openxmlformats.org/officeDocument/2006/relationships/ctrlProp" Target="../ctrlProps/ctrlProp2205.xml"/><Relationship Id="rId97" Type="http://schemas.openxmlformats.org/officeDocument/2006/relationships/ctrlProp" Target="../ctrlProps/ctrlProp98.xml"/><Relationship Id="rId730" Type="http://schemas.openxmlformats.org/officeDocument/2006/relationships/ctrlProp" Target="../ctrlProps/ctrlProp731.xml"/><Relationship Id="rId828" Type="http://schemas.openxmlformats.org/officeDocument/2006/relationships/ctrlProp" Target="../ctrlProps/ctrlProp829.xml"/><Relationship Id="rId1013" Type="http://schemas.openxmlformats.org/officeDocument/2006/relationships/ctrlProp" Target="../ctrlProps/ctrlProp1014.xml"/><Relationship Id="rId1360" Type="http://schemas.openxmlformats.org/officeDocument/2006/relationships/ctrlProp" Target="../ctrlProps/ctrlProp1361.xml"/><Relationship Id="rId1458" Type="http://schemas.openxmlformats.org/officeDocument/2006/relationships/ctrlProp" Target="../ctrlProps/ctrlProp1459.xml"/><Relationship Id="rId1665" Type="http://schemas.openxmlformats.org/officeDocument/2006/relationships/ctrlProp" Target="../ctrlProps/ctrlProp1666.xml"/><Relationship Id="rId1872" Type="http://schemas.openxmlformats.org/officeDocument/2006/relationships/ctrlProp" Target="../ctrlProps/ctrlProp1873.xml"/><Relationship Id="rId2411" Type="http://schemas.openxmlformats.org/officeDocument/2006/relationships/ctrlProp" Target="../ctrlProps/ctrlProp2412.xml"/><Relationship Id="rId2509" Type="http://schemas.openxmlformats.org/officeDocument/2006/relationships/ctrlProp" Target="../ctrlProps/ctrlProp2510.xml"/><Relationship Id="rId1220" Type="http://schemas.openxmlformats.org/officeDocument/2006/relationships/ctrlProp" Target="../ctrlProps/ctrlProp1221.xml"/><Relationship Id="rId1318" Type="http://schemas.openxmlformats.org/officeDocument/2006/relationships/ctrlProp" Target="../ctrlProps/ctrlProp1319.xml"/><Relationship Id="rId1525" Type="http://schemas.openxmlformats.org/officeDocument/2006/relationships/ctrlProp" Target="../ctrlProps/ctrlProp1526.xml"/><Relationship Id="rId1732" Type="http://schemas.openxmlformats.org/officeDocument/2006/relationships/ctrlProp" Target="../ctrlProps/ctrlProp1733.xml"/><Relationship Id="rId24" Type="http://schemas.openxmlformats.org/officeDocument/2006/relationships/ctrlProp" Target="../ctrlProps/ctrlProp25.xml"/><Relationship Id="rId2299" Type="http://schemas.openxmlformats.org/officeDocument/2006/relationships/ctrlProp" Target="../ctrlProps/ctrlProp2300.xml"/><Relationship Id="rId173" Type="http://schemas.openxmlformats.org/officeDocument/2006/relationships/ctrlProp" Target="../ctrlProps/ctrlProp174.xml"/><Relationship Id="rId380" Type="http://schemas.openxmlformats.org/officeDocument/2006/relationships/ctrlProp" Target="../ctrlProps/ctrlProp381.xml"/><Relationship Id="rId2061" Type="http://schemas.openxmlformats.org/officeDocument/2006/relationships/ctrlProp" Target="../ctrlProps/ctrlProp2062.xml"/><Relationship Id="rId240" Type="http://schemas.openxmlformats.org/officeDocument/2006/relationships/ctrlProp" Target="../ctrlProps/ctrlProp241.xml"/><Relationship Id="rId478" Type="http://schemas.openxmlformats.org/officeDocument/2006/relationships/ctrlProp" Target="../ctrlProps/ctrlProp479.xml"/><Relationship Id="rId685" Type="http://schemas.openxmlformats.org/officeDocument/2006/relationships/ctrlProp" Target="../ctrlProps/ctrlProp686.xml"/><Relationship Id="rId892" Type="http://schemas.openxmlformats.org/officeDocument/2006/relationships/ctrlProp" Target="../ctrlProps/ctrlProp893.xml"/><Relationship Id="rId2159" Type="http://schemas.openxmlformats.org/officeDocument/2006/relationships/ctrlProp" Target="../ctrlProps/ctrlProp2160.xml"/><Relationship Id="rId2366" Type="http://schemas.openxmlformats.org/officeDocument/2006/relationships/ctrlProp" Target="../ctrlProps/ctrlProp2367.xml"/><Relationship Id="rId100" Type="http://schemas.openxmlformats.org/officeDocument/2006/relationships/ctrlProp" Target="../ctrlProps/ctrlProp101.xml"/><Relationship Id="rId338" Type="http://schemas.openxmlformats.org/officeDocument/2006/relationships/ctrlProp" Target="../ctrlProps/ctrlProp339.xml"/><Relationship Id="rId545" Type="http://schemas.openxmlformats.org/officeDocument/2006/relationships/ctrlProp" Target="../ctrlProps/ctrlProp546.xml"/><Relationship Id="rId752" Type="http://schemas.openxmlformats.org/officeDocument/2006/relationships/ctrlProp" Target="../ctrlProps/ctrlProp753.xml"/><Relationship Id="rId1175" Type="http://schemas.openxmlformats.org/officeDocument/2006/relationships/ctrlProp" Target="../ctrlProps/ctrlProp1176.xml"/><Relationship Id="rId1382" Type="http://schemas.openxmlformats.org/officeDocument/2006/relationships/ctrlProp" Target="../ctrlProps/ctrlProp1383.xml"/><Relationship Id="rId2019" Type="http://schemas.openxmlformats.org/officeDocument/2006/relationships/ctrlProp" Target="../ctrlProps/ctrlProp2020.xml"/><Relationship Id="rId2226" Type="http://schemas.openxmlformats.org/officeDocument/2006/relationships/ctrlProp" Target="../ctrlProps/ctrlProp2227.xml"/><Relationship Id="rId2433" Type="http://schemas.openxmlformats.org/officeDocument/2006/relationships/ctrlProp" Target="../ctrlProps/ctrlProp2434.xml"/><Relationship Id="rId405" Type="http://schemas.openxmlformats.org/officeDocument/2006/relationships/ctrlProp" Target="../ctrlProps/ctrlProp406.xml"/><Relationship Id="rId612" Type="http://schemas.openxmlformats.org/officeDocument/2006/relationships/ctrlProp" Target="../ctrlProps/ctrlProp613.xml"/><Relationship Id="rId1035" Type="http://schemas.openxmlformats.org/officeDocument/2006/relationships/ctrlProp" Target="../ctrlProps/ctrlProp1036.xml"/><Relationship Id="rId1242" Type="http://schemas.openxmlformats.org/officeDocument/2006/relationships/ctrlProp" Target="../ctrlProps/ctrlProp1243.xml"/><Relationship Id="rId1687" Type="http://schemas.openxmlformats.org/officeDocument/2006/relationships/ctrlProp" Target="../ctrlProps/ctrlProp1688.xml"/><Relationship Id="rId1894" Type="http://schemas.openxmlformats.org/officeDocument/2006/relationships/ctrlProp" Target="../ctrlProps/ctrlProp1895.xml"/><Relationship Id="rId2500" Type="http://schemas.openxmlformats.org/officeDocument/2006/relationships/ctrlProp" Target="../ctrlProps/ctrlProp2501.xml"/><Relationship Id="rId917" Type="http://schemas.openxmlformats.org/officeDocument/2006/relationships/ctrlProp" Target="../ctrlProps/ctrlProp918.xml"/><Relationship Id="rId1102" Type="http://schemas.openxmlformats.org/officeDocument/2006/relationships/ctrlProp" Target="../ctrlProps/ctrlProp1103.xml"/><Relationship Id="rId1547" Type="http://schemas.openxmlformats.org/officeDocument/2006/relationships/ctrlProp" Target="../ctrlProps/ctrlProp1548.xml"/><Relationship Id="rId1754" Type="http://schemas.openxmlformats.org/officeDocument/2006/relationships/ctrlProp" Target="../ctrlProps/ctrlProp1755.xml"/><Relationship Id="rId1961" Type="http://schemas.openxmlformats.org/officeDocument/2006/relationships/ctrlProp" Target="../ctrlProps/ctrlProp1962.xml"/><Relationship Id="rId46" Type="http://schemas.openxmlformats.org/officeDocument/2006/relationships/ctrlProp" Target="../ctrlProps/ctrlProp47.xml"/><Relationship Id="rId1407" Type="http://schemas.openxmlformats.org/officeDocument/2006/relationships/ctrlProp" Target="../ctrlProps/ctrlProp1408.xml"/><Relationship Id="rId1614" Type="http://schemas.openxmlformats.org/officeDocument/2006/relationships/ctrlProp" Target="../ctrlProps/ctrlProp1615.xml"/><Relationship Id="rId1821" Type="http://schemas.openxmlformats.org/officeDocument/2006/relationships/ctrlProp" Target="../ctrlProps/ctrlProp1822.xml"/><Relationship Id="rId195" Type="http://schemas.openxmlformats.org/officeDocument/2006/relationships/ctrlProp" Target="../ctrlProps/ctrlProp196.xml"/><Relationship Id="rId1919" Type="http://schemas.openxmlformats.org/officeDocument/2006/relationships/ctrlProp" Target="../ctrlProps/ctrlProp1920.xml"/><Relationship Id="rId2083" Type="http://schemas.openxmlformats.org/officeDocument/2006/relationships/ctrlProp" Target="../ctrlProps/ctrlProp2084.xml"/><Relationship Id="rId2290" Type="http://schemas.openxmlformats.org/officeDocument/2006/relationships/ctrlProp" Target="../ctrlProps/ctrlProp2291.xml"/><Relationship Id="rId2388" Type="http://schemas.openxmlformats.org/officeDocument/2006/relationships/ctrlProp" Target="../ctrlProps/ctrlProp2389.xml"/><Relationship Id="rId262" Type="http://schemas.openxmlformats.org/officeDocument/2006/relationships/ctrlProp" Target="../ctrlProps/ctrlProp263.xml"/><Relationship Id="rId567" Type="http://schemas.openxmlformats.org/officeDocument/2006/relationships/ctrlProp" Target="../ctrlProps/ctrlProp568.xml"/><Relationship Id="rId1197" Type="http://schemas.openxmlformats.org/officeDocument/2006/relationships/ctrlProp" Target="../ctrlProps/ctrlProp1198.xml"/><Relationship Id="rId2150" Type="http://schemas.openxmlformats.org/officeDocument/2006/relationships/ctrlProp" Target="../ctrlProps/ctrlProp2151.xml"/><Relationship Id="rId2248" Type="http://schemas.openxmlformats.org/officeDocument/2006/relationships/ctrlProp" Target="../ctrlProps/ctrlProp2249.xml"/><Relationship Id="rId122" Type="http://schemas.openxmlformats.org/officeDocument/2006/relationships/ctrlProp" Target="../ctrlProps/ctrlProp123.xml"/><Relationship Id="rId774" Type="http://schemas.openxmlformats.org/officeDocument/2006/relationships/ctrlProp" Target="../ctrlProps/ctrlProp775.xml"/><Relationship Id="rId981" Type="http://schemas.openxmlformats.org/officeDocument/2006/relationships/ctrlProp" Target="../ctrlProps/ctrlProp982.xml"/><Relationship Id="rId1057" Type="http://schemas.openxmlformats.org/officeDocument/2006/relationships/ctrlProp" Target="../ctrlProps/ctrlProp1058.xml"/><Relationship Id="rId2010" Type="http://schemas.openxmlformats.org/officeDocument/2006/relationships/ctrlProp" Target="../ctrlProps/ctrlProp2011.xml"/><Relationship Id="rId2455" Type="http://schemas.openxmlformats.org/officeDocument/2006/relationships/ctrlProp" Target="../ctrlProps/ctrlProp2456.xml"/><Relationship Id="rId427" Type="http://schemas.openxmlformats.org/officeDocument/2006/relationships/ctrlProp" Target="../ctrlProps/ctrlProp428.xml"/><Relationship Id="rId634" Type="http://schemas.openxmlformats.org/officeDocument/2006/relationships/ctrlProp" Target="../ctrlProps/ctrlProp635.xml"/><Relationship Id="rId841" Type="http://schemas.openxmlformats.org/officeDocument/2006/relationships/ctrlProp" Target="../ctrlProps/ctrlProp842.xml"/><Relationship Id="rId1264" Type="http://schemas.openxmlformats.org/officeDocument/2006/relationships/ctrlProp" Target="../ctrlProps/ctrlProp1265.xml"/><Relationship Id="rId1471" Type="http://schemas.openxmlformats.org/officeDocument/2006/relationships/ctrlProp" Target="../ctrlProps/ctrlProp1472.xml"/><Relationship Id="rId1569" Type="http://schemas.openxmlformats.org/officeDocument/2006/relationships/ctrlProp" Target="../ctrlProps/ctrlProp1570.xml"/><Relationship Id="rId2108" Type="http://schemas.openxmlformats.org/officeDocument/2006/relationships/ctrlProp" Target="../ctrlProps/ctrlProp2109.xml"/><Relationship Id="rId2315" Type="http://schemas.openxmlformats.org/officeDocument/2006/relationships/ctrlProp" Target="../ctrlProps/ctrlProp2316.xml"/><Relationship Id="rId2522" Type="http://schemas.openxmlformats.org/officeDocument/2006/relationships/ctrlProp" Target="../ctrlProps/ctrlProp2523.xml"/><Relationship Id="rId701" Type="http://schemas.openxmlformats.org/officeDocument/2006/relationships/ctrlProp" Target="../ctrlProps/ctrlProp702.xml"/><Relationship Id="rId939" Type="http://schemas.openxmlformats.org/officeDocument/2006/relationships/ctrlProp" Target="../ctrlProps/ctrlProp940.xml"/><Relationship Id="rId1124" Type="http://schemas.openxmlformats.org/officeDocument/2006/relationships/ctrlProp" Target="../ctrlProps/ctrlProp1125.xml"/><Relationship Id="rId1331" Type="http://schemas.openxmlformats.org/officeDocument/2006/relationships/ctrlProp" Target="../ctrlProps/ctrlProp1332.xml"/><Relationship Id="rId1776" Type="http://schemas.openxmlformats.org/officeDocument/2006/relationships/ctrlProp" Target="../ctrlProps/ctrlProp1777.xml"/><Relationship Id="rId1983" Type="http://schemas.openxmlformats.org/officeDocument/2006/relationships/ctrlProp" Target="../ctrlProps/ctrlProp1984.xml"/><Relationship Id="rId68" Type="http://schemas.openxmlformats.org/officeDocument/2006/relationships/ctrlProp" Target="../ctrlProps/ctrlProp69.xml"/><Relationship Id="rId1429" Type="http://schemas.openxmlformats.org/officeDocument/2006/relationships/ctrlProp" Target="../ctrlProps/ctrlProp1430.xml"/><Relationship Id="rId1636" Type="http://schemas.openxmlformats.org/officeDocument/2006/relationships/ctrlProp" Target="../ctrlProps/ctrlProp1637.xml"/><Relationship Id="rId1843" Type="http://schemas.openxmlformats.org/officeDocument/2006/relationships/ctrlProp" Target="../ctrlProps/ctrlProp1844.xml"/><Relationship Id="rId1703" Type="http://schemas.openxmlformats.org/officeDocument/2006/relationships/ctrlProp" Target="../ctrlProps/ctrlProp1704.xml"/><Relationship Id="rId1910" Type="http://schemas.openxmlformats.org/officeDocument/2006/relationships/ctrlProp" Target="../ctrlProps/ctrlProp1911.xml"/><Relationship Id="rId284" Type="http://schemas.openxmlformats.org/officeDocument/2006/relationships/ctrlProp" Target="../ctrlProps/ctrlProp285.xml"/><Relationship Id="rId491" Type="http://schemas.openxmlformats.org/officeDocument/2006/relationships/ctrlProp" Target="../ctrlProps/ctrlProp492.xml"/><Relationship Id="rId2172" Type="http://schemas.openxmlformats.org/officeDocument/2006/relationships/ctrlProp" Target="../ctrlProps/ctrlProp2173.xml"/><Relationship Id="rId144" Type="http://schemas.openxmlformats.org/officeDocument/2006/relationships/ctrlProp" Target="../ctrlProps/ctrlProp145.xml"/><Relationship Id="rId589" Type="http://schemas.openxmlformats.org/officeDocument/2006/relationships/ctrlProp" Target="../ctrlProps/ctrlProp590.xml"/><Relationship Id="rId796" Type="http://schemas.openxmlformats.org/officeDocument/2006/relationships/ctrlProp" Target="../ctrlProps/ctrlProp797.xml"/><Relationship Id="rId2477" Type="http://schemas.openxmlformats.org/officeDocument/2006/relationships/ctrlProp" Target="../ctrlProps/ctrlProp2478.xml"/><Relationship Id="rId351" Type="http://schemas.openxmlformats.org/officeDocument/2006/relationships/ctrlProp" Target="../ctrlProps/ctrlProp352.xml"/><Relationship Id="rId449" Type="http://schemas.openxmlformats.org/officeDocument/2006/relationships/ctrlProp" Target="../ctrlProps/ctrlProp450.xml"/><Relationship Id="rId656" Type="http://schemas.openxmlformats.org/officeDocument/2006/relationships/ctrlProp" Target="../ctrlProps/ctrlProp657.xml"/><Relationship Id="rId863" Type="http://schemas.openxmlformats.org/officeDocument/2006/relationships/ctrlProp" Target="../ctrlProps/ctrlProp864.xml"/><Relationship Id="rId1079" Type="http://schemas.openxmlformats.org/officeDocument/2006/relationships/ctrlProp" Target="../ctrlProps/ctrlProp1080.xml"/><Relationship Id="rId1286" Type="http://schemas.openxmlformats.org/officeDocument/2006/relationships/ctrlProp" Target="../ctrlProps/ctrlProp1287.xml"/><Relationship Id="rId1493" Type="http://schemas.openxmlformats.org/officeDocument/2006/relationships/ctrlProp" Target="../ctrlProps/ctrlProp1494.xml"/><Relationship Id="rId2032" Type="http://schemas.openxmlformats.org/officeDocument/2006/relationships/ctrlProp" Target="../ctrlProps/ctrlProp2033.xml"/><Relationship Id="rId2337" Type="http://schemas.openxmlformats.org/officeDocument/2006/relationships/ctrlProp" Target="../ctrlProps/ctrlProp2338.xml"/><Relationship Id="rId2544" Type="http://schemas.openxmlformats.org/officeDocument/2006/relationships/ctrlProp" Target="../ctrlProps/ctrlProp2545.xml"/><Relationship Id="rId211" Type="http://schemas.openxmlformats.org/officeDocument/2006/relationships/ctrlProp" Target="../ctrlProps/ctrlProp212.xml"/><Relationship Id="rId309" Type="http://schemas.openxmlformats.org/officeDocument/2006/relationships/ctrlProp" Target="../ctrlProps/ctrlProp310.xml"/><Relationship Id="rId516" Type="http://schemas.openxmlformats.org/officeDocument/2006/relationships/ctrlProp" Target="../ctrlProps/ctrlProp517.xml"/><Relationship Id="rId1146" Type="http://schemas.openxmlformats.org/officeDocument/2006/relationships/ctrlProp" Target="../ctrlProps/ctrlProp1147.xml"/><Relationship Id="rId1798" Type="http://schemas.openxmlformats.org/officeDocument/2006/relationships/ctrlProp" Target="../ctrlProps/ctrlProp1799.xml"/><Relationship Id="rId723" Type="http://schemas.openxmlformats.org/officeDocument/2006/relationships/ctrlProp" Target="../ctrlProps/ctrlProp724.xml"/><Relationship Id="rId930" Type="http://schemas.openxmlformats.org/officeDocument/2006/relationships/ctrlProp" Target="../ctrlProps/ctrlProp931.xml"/><Relationship Id="rId1006" Type="http://schemas.openxmlformats.org/officeDocument/2006/relationships/ctrlProp" Target="../ctrlProps/ctrlProp1007.xml"/><Relationship Id="rId1353" Type="http://schemas.openxmlformats.org/officeDocument/2006/relationships/ctrlProp" Target="../ctrlProps/ctrlProp1354.xml"/><Relationship Id="rId1560" Type="http://schemas.openxmlformats.org/officeDocument/2006/relationships/ctrlProp" Target="../ctrlProps/ctrlProp1561.xml"/><Relationship Id="rId1658" Type="http://schemas.openxmlformats.org/officeDocument/2006/relationships/ctrlProp" Target="../ctrlProps/ctrlProp1659.xml"/><Relationship Id="rId1865" Type="http://schemas.openxmlformats.org/officeDocument/2006/relationships/ctrlProp" Target="../ctrlProps/ctrlProp1866.xml"/><Relationship Id="rId2404" Type="http://schemas.openxmlformats.org/officeDocument/2006/relationships/ctrlProp" Target="../ctrlProps/ctrlProp2405.xml"/><Relationship Id="rId1213" Type="http://schemas.openxmlformats.org/officeDocument/2006/relationships/ctrlProp" Target="../ctrlProps/ctrlProp1214.xml"/><Relationship Id="rId1420" Type="http://schemas.openxmlformats.org/officeDocument/2006/relationships/ctrlProp" Target="../ctrlProps/ctrlProp1421.xml"/><Relationship Id="rId1518" Type="http://schemas.openxmlformats.org/officeDocument/2006/relationships/ctrlProp" Target="../ctrlProps/ctrlProp1519.xml"/><Relationship Id="rId1725" Type="http://schemas.openxmlformats.org/officeDocument/2006/relationships/ctrlProp" Target="../ctrlProps/ctrlProp1726.xml"/><Relationship Id="rId1932" Type="http://schemas.openxmlformats.org/officeDocument/2006/relationships/ctrlProp" Target="../ctrlProps/ctrlProp1933.xml"/><Relationship Id="rId17" Type="http://schemas.openxmlformats.org/officeDocument/2006/relationships/ctrlProp" Target="../ctrlProps/ctrlProp18.xml"/><Relationship Id="rId2194" Type="http://schemas.openxmlformats.org/officeDocument/2006/relationships/ctrlProp" Target="../ctrlProps/ctrlProp2195.xml"/><Relationship Id="rId166" Type="http://schemas.openxmlformats.org/officeDocument/2006/relationships/ctrlProp" Target="../ctrlProps/ctrlProp167.xml"/><Relationship Id="rId373" Type="http://schemas.openxmlformats.org/officeDocument/2006/relationships/ctrlProp" Target="../ctrlProps/ctrlProp374.xml"/><Relationship Id="rId580" Type="http://schemas.openxmlformats.org/officeDocument/2006/relationships/ctrlProp" Target="../ctrlProps/ctrlProp581.xml"/><Relationship Id="rId2054" Type="http://schemas.openxmlformats.org/officeDocument/2006/relationships/ctrlProp" Target="../ctrlProps/ctrlProp2055.xml"/><Relationship Id="rId2261" Type="http://schemas.openxmlformats.org/officeDocument/2006/relationships/ctrlProp" Target="../ctrlProps/ctrlProp2262.xml"/><Relationship Id="rId2499" Type="http://schemas.openxmlformats.org/officeDocument/2006/relationships/ctrlProp" Target="../ctrlProps/ctrlProp2500.xml"/><Relationship Id="rId1" Type="http://schemas.openxmlformats.org/officeDocument/2006/relationships/printerSettings" Target="../printerSettings/printerSettings9.bin"/><Relationship Id="rId233" Type="http://schemas.openxmlformats.org/officeDocument/2006/relationships/ctrlProp" Target="../ctrlProps/ctrlProp234.xml"/><Relationship Id="rId440" Type="http://schemas.openxmlformats.org/officeDocument/2006/relationships/ctrlProp" Target="../ctrlProps/ctrlProp441.xml"/><Relationship Id="rId678" Type="http://schemas.openxmlformats.org/officeDocument/2006/relationships/ctrlProp" Target="../ctrlProps/ctrlProp679.xml"/><Relationship Id="rId885" Type="http://schemas.openxmlformats.org/officeDocument/2006/relationships/ctrlProp" Target="../ctrlProps/ctrlProp886.xml"/><Relationship Id="rId1070" Type="http://schemas.openxmlformats.org/officeDocument/2006/relationships/ctrlProp" Target="../ctrlProps/ctrlProp1071.xml"/><Relationship Id="rId2121" Type="http://schemas.openxmlformats.org/officeDocument/2006/relationships/ctrlProp" Target="../ctrlProps/ctrlProp2122.xml"/><Relationship Id="rId2359" Type="http://schemas.openxmlformats.org/officeDocument/2006/relationships/ctrlProp" Target="../ctrlProps/ctrlProp2360.xml"/><Relationship Id="rId2566" Type="http://schemas.openxmlformats.org/officeDocument/2006/relationships/ctrlProp" Target="../ctrlProps/ctrlProp2567.xml"/><Relationship Id="rId300" Type="http://schemas.openxmlformats.org/officeDocument/2006/relationships/ctrlProp" Target="../ctrlProps/ctrlProp301.xml"/><Relationship Id="rId538" Type="http://schemas.openxmlformats.org/officeDocument/2006/relationships/ctrlProp" Target="../ctrlProps/ctrlProp539.xml"/><Relationship Id="rId745" Type="http://schemas.openxmlformats.org/officeDocument/2006/relationships/ctrlProp" Target="../ctrlProps/ctrlProp746.xml"/><Relationship Id="rId952" Type="http://schemas.openxmlformats.org/officeDocument/2006/relationships/ctrlProp" Target="../ctrlProps/ctrlProp953.xml"/><Relationship Id="rId1168" Type="http://schemas.openxmlformats.org/officeDocument/2006/relationships/ctrlProp" Target="../ctrlProps/ctrlProp1169.xml"/><Relationship Id="rId1375" Type="http://schemas.openxmlformats.org/officeDocument/2006/relationships/ctrlProp" Target="../ctrlProps/ctrlProp1376.xml"/><Relationship Id="rId1582" Type="http://schemas.openxmlformats.org/officeDocument/2006/relationships/ctrlProp" Target="../ctrlProps/ctrlProp1583.xml"/><Relationship Id="rId2219" Type="http://schemas.openxmlformats.org/officeDocument/2006/relationships/ctrlProp" Target="../ctrlProps/ctrlProp2220.xml"/><Relationship Id="rId2426" Type="http://schemas.openxmlformats.org/officeDocument/2006/relationships/ctrlProp" Target="../ctrlProps/ctrlProp2427.xml"/><Relationship Id="rId81" Type="http://schemas.openxmlformats.org/officeDocument/2006/relationships/ctrlProp" Target="../ctrlProps/ctrlProp82.xml"/><Relationship Id="rId605" Type="http://schemas.openxmlformats.org/officeDocument/2006/relationships/ctrlProp" Target="../ctrlProps/ctrlProp606.xml"/><Relationship Id="rId812" Type="http://schemas.openxmlformats.org/officeDocument/2006/relationships/ctrlProp" Target="../ctrlProps/ctrlProp813.xml"/><Relationship Id="rId1028" Type="http://schemas.openxmlformats.org/officeDocument/2006/relationships/ctrlProp" Target="../ctrlProps/ctrlProp1029.xml"/><Relationship Id="rId1235" Type="http://schemas.openxmlformats.org/officeDocument/2006/relationships/ctrlProp" Target="../ctrlProps/ctrlProp1236.xml"/><Relationship Id="rId1442" Type="http://schemas.openxmlformats.org/officeDocument/2006/relationships/ctrlProp" Target="../ctrlProps/ctrlProp1443.xml"/><Relationship Id="rId1887" Type="http://schemas.openxmlformats.org/officeDocument/2006/relationships/ctrlProp" Target="../ctrlProps/ctrlProp1888.xml"/><Relationship Id="rId1302" Type="http://schemas.openxmlformats.org/officeDocument/2006/relationships/ctrlProp" Target="../ctrlProps/ctrlProp1303.xml"/><Relationship Id="rId1747" Type="http://schemas.openxmlformats.org/officeDocument/2006/relationships/ctrlProp" Target="../ctrlProps/ctrlProp1748.xml"/><Relationship Id="rId1954" Type="http://schemas.openxmlformats.org/officeDocument/2006/relationships/ctrlProp" Target="../ctrlProps/ctrlProp1955.xml"/><Relationship Id="rId39" Type="http://schemas.openxmlformats.org/officeDocument/2006/relationships/ctrlProp" Target="../ctrlProps/ctrlProp40.xml"/><Relationship Id="rId1607" Type="http://schemas.openxmlformats.org/officeDocument/2006/relationships/ctrlProp" Target="../ctrlProps/ctrlProp1608.xml"/><Relationship Id="rId1814" Type="http://schemas.openxmlformats.org/officeDocument/2006/relationships/ctrlProp" Target="../ctrlProps/ctrlProp1815.xml"/><Relationship Id="rId188" Type="http://schemas.openxmlformats.org/officeDocument/2006/relationships/ctrlProp" Target="../ctrlProps/ctrlProp189.xml"/><Relationship Id="rId395" Type="http://schemas.openxmlformats.org/officeDocument/2006/relationships/ctrlProp" Target="../ctrlProps/ctrlProp396.xml"/><Relationship Id="rId2076" Type="http://schemas.openxmlformats.org/officeDocument/2006/relationships/ctrlProp" Target="../ctrlProps/ctrlProp2077.xml"/><Relationship Id="rId2283" Type="http://schemas.openxmlformats.org/officeDocument/2006/relationships/ctrlProp" Target="../ctrlProps/ctrlProp2284.xml"/><Relationship Id="rId2490" Type="http://schemas.openxmlformats.org/officeDocument/2006/relationships/ctrlProp" Target="../ctrlProps/ctrlProp2491.xml"/><Relationship Id="rId255" Type="http://schemas.openxmlformats.org/officeDocument/2006/relationships/ctrlProp" Target="../ctrlProps/ctrlProp256.xml"/><Relationship Id="rId462" Type="http://schemas.openxmlformats.org/officeDocument/2006/relationships/ctrlProp" Target="../ctrlProps/ctrlProp463.xml"/><Relationship Id="rId1092" Type="http://schemas.openxmlformats.org/officeDocument/2006/relationships/ctrlProp" Target="../ctrlProps/ctrlProp1093.xml"/><Relationship Id="rId1397" Type="http://schemas.openxmlformats.org/officeDocument/2006/relationships/ctrlProp" Target="../ctrlProps/ctrlProp1398.xml"/><Relationship Id="rId2143" Type="http://schemas.openxmlformats.org/officeDocument/2006/relationships/ctrlProp" Target="../ctrlProps/ctrlProp2144.xml"/><Relationship Id="rId2350" Type="http://schemas.openxmlformats.org/officeDocument/2006/relationships/ctrlProp" Target="../ctrlProps/ctrlProp2351.xml"/><Relationship Id="rId115" Type="http://schemas.openxmlformats.org/officeDocument/2006/relationships/ctrlProp" Target="../ctrlProps/ctrlProp116.xml"/><Relationship Id="rId322" Type="http://schemas.openxmlformats.org/officeDocument/2006/relationships/ctrlProp" Target="../ctrlProps/ctrlProp323.xml"/><Relationship Id="rId767" Type="http://schemas.openxmlformats.org/officeDocument/2006/relationships/ctrlProp" Target="../ctrlProps/ctrlProp768.xml"/><Relationship Id="rId974" Type="http://schemas.openxmlformats.org/officeDocument/2006/relationships/ctrlProp" Target="../ctrlProps/ctrlProp975.xml"/><Relationship Id="rId2003" Type="http://schemas.openxmlformats.org/officeDocument/2006/relationships/ctrlProp" Target="../ctrlProps/ctrlProp2004.xml"/><Relationship Id="rId2210" Type="http://schemas.openxmlformats.org/officeDocument/2006/relationships/ctrlProp" Target="../ctrlProps/ctrlProp2211.xml"/><Relationship Id="rId2448" Type="http://schemas.openxmlformats.org/officeDocument/2006/relationships/ctrlProp" Target="../ctrlProps/ctrlProp2449.xml"/><Relationship Id="rId627" Type="http://schemas.openxmlformats.org/officeDocument/2006/relationships/ctrlProp" Target="../ctrlProps/ctrlProp628.xml"/><Relationship Id="rId834" Type="http://schemas.openxmlformats.org/officeDocument/2006/relationships/ctrlProp" Target="../ctrlProps/ctrlProp835.xml"/><Relationship Id="rId1257" Type="http://schemas.openxmlformats.org/officeDocument/2006/relationships/ctrlProp" Target="../ctrlProps/ctrlProp1258.xml"/><Relationship Id="rId1464" Type="http://schemas.openxmlformats.org/officeDocument/2006/relationships/ctrlProp" Target="../ctrlProps/ctrlProp1465.xml"/><Relationship Id="rId1671" Type="http://schemas.openxmlformats.org/officeDocument/2006/relationships/ctrlProp" Target="../ctrlProps/ctrlProp1672.xml"/><Relationship Id="rId2308" Type="http://schemas.openxmlformats.org/officeDocument/2006/relationships/ctrlProp" Target="../ctrlProps/ctrlProp2309.xml"/><Relationship Id="rId2515" Type="http://schemas.openxmlformats.org/officeDocument/2006/relationships/ctrlProp" Target="../ctrlProps/ctrlProp2516.xml"/><Relationship Id="rId901" Type="http://schemas.openxmlformats.org/officeDocument/2006/relationships/ctrlProp" Target="../ctrlProps/ctrlProp902.xml"/><Relationship Id="rId1117" Type="http://schemas.openxmlformats.org/officeDocument/2006/relationships/ctrlProp" Target="../ctrlProps/ctrlProp1118.xml"/><Relationship Id="rId1324" Type="http://schemas.openxmlformats.org/officeDocument/2006/relationships/ctrlProp" Target="../ctrlProps/ctrlProp1325.xml"/><Relationship Id="rId1531" Type="http://schemas.openxmlformats.org/officeDocument/2006/relationships/ctrlProp" Target="../ctrlProps/ctrlProp1532.xml"/><Relationship Id="rId1769" Type="http://schemas.openxmlformats.org/officeDocument/2006/relationships/ctrlProp" Target="../ctrlProps/ctrlProp1770.xml"/><Relationship Id="rId1976" Type="http://schemas.openxmlformats.org/officeDocument/2006/relationships/ctrlProp" Target="../ctrlProps/ctrlProp1977.xml"/><Relationship Id="rId30" Type="http://schemas.openxmlformats.org/officeDocument/2006/relationships/ctrlProp" Target="../ctrlProps/ctrlProp31.xml"/><Relationship Id="rId1629" Type="http://schemas.openxmlformats.org/officeDocument/2006/relationships/ctrlProp" Target="../ctrlProps/ctrlProp1630.xml"/><Relationship Id="rId1836" Type="http://schemas.openxmlformats.org/officeDocument/2006/relationships/ctrlProp" Target="../ctrlProps/ctrlProp1837.xml"/><Relationship Id="rId1903" Type="http://schemas.openxmlformats.org/officeDocument/2006/relationships/ctrlProp" Target="../ctrlProps/ctrlProp1904.xml"/><Relationship Id="rId2098" Type="http://schemas.openxmlformats.org/officeDocument/2006/relationships/ctrlProp" Target="../ctrlProps/ctrlProp2099.xml"/><Relationship Id="rId277" Type="http://schemas.openxmlformats.org/officeDocument/2006/relationships/ctrlProp" Target="../ctrlProps/ctrlProp278.xml"/><Relationship Id="rId484" Type="http://schemas.openxmlformats.org/officeDocument/2006/relationships/ctrlProp" Target="../ctrlProps/ctrlProp485.xml"/><Relationship Id="rId2165" Type="http://schemas.openxmlformats.org/officeDocument/2006/relationships/ctrlProp" Target="../ctrlProps/ctrlProp2166.xml"/><Relationship Id="rId137" Type="http://schemas.openxmlformats.org/officeDocument/2006/relationships/ctrlProp" Target="../ctrlProps/ctrlProp138.xml"/><Relationship Id="rId344" Type="http://schemas.openxmlformats.org/officeDocument/2006/relationships/ctrlProp" Target="../ctrlProps/ctrlProp345.xml"/><Relationship Id="rId691" Type="http://schemas.openxmlformats.org/officeDocument/2006/relationships/ctrlProp" Target="../ctrlProps/ctrlProp692.xml"/><Relationship Id="rId789" Type="http://schemas.openxmlformats.org/officeDocument/2006/relationships/ctrlProp" Target="../ctrlProps/ctrlProp790.xml"/><Relationship Id="rId996" Type="http://schemas.openxmlformats.org/officeDocument/2006/relationships/ctrlProp" Target="../ctrlProps/ctrlProp997.xml"/><Relationship Id="rId2025" Type="http://schemas.openxmlformats.org/officeDocument/2006/relationships/ctrlProp" Target="../ctrlProps/ctrlProp2026.xml"/><Relationship Id="rId2372" Type="http://schemas.openxmlformats.org/officeDocument/2006/relationships/ctrlProp" Target="../ctrlProps/ctrlProp2373.xml"/><Relationship Id="rId551" Type="http://schemas.openxmlformats.org/officeDocument/2006/relationships/ctrlProp" Target="../ctrlProps/ctrlProp552.xml"/><Relationship Id="rId649" Type="http://schemas.openxmlformats.org/officeDocument/2006/relationships/ctrlProp" Target="../ctrlProps/ctrlProp650.xml"/><Relationship Id="rId856" Type="http://schemas.openxmlformats.org/officeDocument/2006/relationships/ctrlProp" Target="../ctrlProps/ctrlProp857.xml"/><Relationship Id="rId1181" Type="http://schemas.openxmlformats.org/officeDocument/2006/relationships/ctrlProp" Target="../ctrlProps/ctrlProp1182.xml"/><Relationship Id="rId1279" Type="http://schemas.openxmlformats.org/officeDocument/2006/relationships/ctrlProp" Target="../ctrlProps/ctrlProp1280.xml"/><Relationship Id="rId1486" Type="http://schemas.openxmlformats.org/officeDocument/2006/relationships/ctrlProp" Target="../ctrlProps/ctrlProp1487.xml"/><Relationship Id="rId2232" Type="http://schemas.openxmlformats.org/officeDocument/2006/relationships/ctrlProp" Target="../ctrlProps/ctrlProp2233.xml"/><Relationship Id="rId2537" Type="http://schemas.openxmlformats.org/officeDocument/2006/relationships/ctrlProp" Target="../ctrlProps/ctrlProp2538.xml"/><Relationship Id="rId204" Type="http://schemas.openxmlformats.org/officeDocument/2006/relationships/ctrlProp" Target="../ctrlProps/ctrlProp205.xml"/><Relationship Id="rId411" Type="http://schemas.openxmlformats.org/officeDocument/2006/relationships/ctrlProp" Target="../ctrlProps/ctrlProp412.xml"/><Relationship Id="rId509" Type="http://schemas.openxmlformats.org/officeDocument/2006/relationships/ctrlProp" Target="../ctrlProps/ctrlProp510.xml"/><Relationship Id="rId1041" Type="http://schemas.openxmlformats.org/officeDocument/2006/relationships/ctrlProp" Target="../ctrlProps/ctrlProp1042.xml"/><Relationship Id="rId1139" Type="http://schemas.openxmlformats.org/officeDocument/2006/relationships/ctrlProp" Target="../ctrlProps/ctrlProp1140.xml"/><Relationship Id="rId1346" Type="http://schemas.openxmlformats.org/officeDocument/2006/relationships/ctrlProp" Target="../ctrlProps/ctrlProp1347.xml"/><Relationship Id="rId1693" Type="http://schemas.openxmlformats.org/officeDocument/2006/relationships/ctrlProp" Target="../ctrlProps/ctrlProp1694.xml"/><Relationship Id="rId1998" Type="http://schemas.openxmlformats.org/officeDocument/2006/relationships/ctrlProp" Target="../ctrlProps/ctrlProp1999.xml"/><Relationship Id="rId716" Type="http://schemas.openxmlformats.org/officeDocument/2006/relationships/ctrlProp" Target="../ctrlProps/ctrlProp717.xml"/><Relationship Id="rId923" Type="http://schemas.openxmlformats.org/officeDocument/2006/relationships/ctrlProp" Target="../ctrlProps/ctrlProp924.xml"/><Relationship Id="rId1553" Type="http://schemas.openxmlformats.org/officeDocument/2006/relationships/ctrlProp" Target="../ctrlProps/ctrlProp1554.xml"/><Relationship Id="rId1760" Type="http://schemas.openxmlformats.org/officeDocument/2006/relationships/ctrlProp" Target="../ctrlProps/ctrlProp1761.xml"/><Relationship Id="rId1858" Type="http://schemas.openxmlformats.org/officeDocument/2006/relationships/ctrlProp" Target="../ctrlProps/ctrlProp1859.xml"/><Relationship Id="rId52" Type="http://schemas.openxmlformats.org/officeDocument/2006/relationships/ctrlProp" Target="../ctrlProps/ctrlProp53.xml"/><Relationship Id="rId1206" Type="http://schemas.openxmlformats.org/officeDocument/2006/relationships/ctrlProp" Target="../ctrlProps/ctrlProp1207.xml"/><Relationship Id="rId1413" Type="http://schemas.openxmlformats.org/officeDocument/2006/relationships/ctrlProp" Target="../ctrlProps/ctrlProp1414.xml"/><Relationship Id="rId1620" Type="http://schemas.openxmlformats.org/officeDocument/2006/relationships/ctrlProp" Target="../ctrlProps/ctrlProp1621.xml"/><Relationship Id="rId1718" Type="http://schemas.openxmlformats.org/officeDocument/2006/relationships/ctrlProp" Target="../ctrlProps/ctrlProp1719.xml"/><Relationship Id="rId1925" Type="http://schemas.openxmlformats.org/officeDocument/2006/relationships/ctrlProp" Target="../ctrlProps/ctrlProp1926.xml"/><Relationship Id="rId299" Type="http://schemas.openxmlformats.org/officeDocument/2006/relationships/ctrlProp" Target="../ctrlProps/ctrlProp300.xml"/><Relationship Id="rId2187" Type="http://schemas.openxmlformats.org/officeDocument/2006/relationships/ctrlProp" Target="../ctrlProps/ctrlProp2188.xml"/><Relationship Id="rId2394" Type="http://schemas.openxmlformats.org/officeDocument/2006/relationships/ctrlProp" Target="../ctrlProps/ctrlProp2395.xml"/><Relationship Id="rId159" Type="http://schemas.openxmlformats.org/officeDocument/2006/relationships/ctrlProp" Target="../ctrlProps/ctrlProp160.xml"/><Relationship Id="rId366" Type="http://schemas.openxmlformats.org/officeDocument/2006/relationships/ctrlProp" Target="../ctrlProps/ctrlProp367.xml"/><Relationship Id="rId573" Type="http://schemas.openxmlformats.org/officeDocument/2006/relationships/ctrlProp" Target="../ctrlProps/ctrlProp574.xml"/><Relationship Id="rId780" Type="http://schemas.openxmlformats.org/officeDocument/2006/relationships/ctrlProp" Target="../ctrlProps/ctrlProp781.xml"/><Relationship Id="rId2047" Type="http://schemas.openxmlformats.org/officeDocument/2006/relationships/ctrlProp" Target="../ctrlProps/ctrlProp2048.xml"/><Relationship Id="rId2254" Type="http://schemas.openxmlformats.org/officeDocument/2006/relationships/ctrlProp" Target="../ctrlProps/ctrlProp2255.xml"/><Relationship Id="rId2461" Type="http://schemas.openxmlformats.org/officeDocument/2006/relationships/ctrlProp" Target="../ctrlProps/ctrlProp2462.xml"/><Relationship Id="rId226" Type="http://schemas.openxmlformats.org/officeDocument/2006/relationships/ctrlProp" Target="../ctrlProps/ctrlProp227.xml"/><Relationship Id="rId433" Type="http://schemas.openxmlformats.org/officeDocument/2006/relationships/ctrlProp" Target="../ctrlProps/ctrlProp434.xml"/><Relationship Id="rId878" Type="http://schemas.openxmlformats.org/officeDocument/2006/relationships/ctrlProp" Target="../ctrlProps/ctrlProp879.xml"/><Relationship Id="rId1063" Type="http://schemas.openxmlformats.org/officeDocument/2006/relationships/ctrlProp" Target="../ctrlProps/ctrlProp1064.xml"/><Relationship Id="rId1270" Type="http://schemas.openxmlformats.org/officeDocument/2006/relationships/ctrlProp" Target="../ctrlProps/ctrlProp1271.xml"/><Relationship Id="rId2114" Type="http://schemas.openxmlformats.org/officeDocument/2006/relationships/ctrlProp" Target="../ctrlProps/ctrlProp2115.xml"/><Relationship Id="rId2559" Type="http://schemas.openxmlformats.org/officeDocument/2006/relationships/ctrlProp" Target="../ctrlProps/ctrlProp2560.xml"/><Relationship Id="rId640" Type="http://schemas.openxmlformats.org/officeDocument/2006/relationships/ctrlProp" Target="../ctrlProps/ctrlProp641.xml"/><Relationship Id="rId738" Type="http://schemas.openxmlformats.org/officeDocument/2006/relationships/ctrlProp" Target="../ctrlProps/ctrlProp739.xml"/><Relationship Id="rId945" Type="http://schemas.openxmlformats.org/officeDocument/2006/relationships/ctrlProp" Target="../ctrlProps/ctrlProp946.xml"/><Relationship Id="rId1368" Type="http://schemas.openxmlformats.org/officeDocument/2006/relationships/ctrlProp" Target="../ctrlProps/ctrlProp1369.xml"/><Relationship Id="rId1575" Type="http://schemas.openxmlformats.org/officeDocument/2006/relationships/ctrlProp" Target="../ctrlProps/ctrlProp1576.xml"/><Relationship Id="rId1782" Type="http://schemas.openxmlformats.org/officeDocument/2006/relationships/ctrlProp" Target="../ctrlProps/ctrlProp1783.xml"/><Relationship Id="rId2321" Type="http://schemas.openxmlformats.org/officeDocument/2006/relationships/ctrlProp" Target="../ctrlProps/ctrlProp2322.xml"/><Relationship Id="rId2419" Type="http://schemas.openxmlformats.org/officeDocument/2006/relationships/ctrlProp" Target="../ctrlProps/ctrlProp2420.xml"/><Relationship Id="rId74" Type="http://schemas.openxmlformats.org/officeDocument/2006/relationships/ctrlProp" Target="../ctrlProps/ctrlProp75.xml"/><Relationship Id="rId500" Type="http://schemas.openxmlformats.org/officeDocument/2006/relationships/ctrlProp" Target="../ctrlProps/ctrlProp501.xml"/><Relationship Id="rId805" Type="http://schemas.openxmlformats.org/officeDocument/2006/relationships/ctrlProp" Target="../ctrlProps/ctrlProp806.xml"/><Relationship Id="rId1130" Type="http://schemas.openxmlformats.org/officeDocument/2006/relationships/ctrlProp" Target="../ctrlProps/ctrlProp1131.xml"/><Relationship Id="rId1228" Type="http://schemas.openxmlformats.org/officeDocument/2006/relationships/ctrlProp" Target="../ctrlProps/ctrlProp1229.xml"/><Relationship Id="rId1435" Type="http://schemas.openxmlformats.org/officeDocument/2006/relationships/ctrlProp" Target="../ctrlProps/ctrlProp1436.xml"/><Relationship Id="rId1642" Type="http://schemas.openxmlformats.org/officeDocument/2006/relationships/ctrlProp" Target="../ctrlProps/ctrlProp1643.xml"/><Relationship Id="rId1947" Type="http://schemas.openxmlformats.org/officeDocument/2006/relationships/ctrlProp" Target="../ctrlProps/ctrlProp1948.xml"/><Relationship Id="rId1502" Type="http://schemas.openxmlformats.org/officeDocument/2006/relationships/ctrlProp" Target="../ctrlProps/ctrlProp1503.xml"/><Relationship Id="rId1807" Type="http://schemas.openxmlformats.org/officeDocument/2006/relationships/ctrlProp" Target="../ctrlProps/ctrlProp1808.xml"/><Relationship Id="rId290" Type="http://schemas.openxmlformats.org/officeDocument/2006/relationships/ctrlProp" Target="../ctrlProps/ctrlProp291.xml"/><Relationship Id="rId388" Type="http://schemas.openxmlformats.org/officeDocument/2006/relationships/ctrlProp" Target="../ctrlProps/ctrlProp389.xml"/><Relationship Id="rId2069" Type="http://schemas.openxmlformats.org/officeDocument/2006/relationships/ctrlProp" Target="../ctrlProps/ctrlProp2070.xml"/><Relationship Id="rId150" Type="http://schemas.openxmlformats.org/officeDocument/2006/relationships/ctrlProp" Target="../ctrlProps/ctrlProp151.xml"/><Relationship Id="rId595" Type="http://schemas.openxmlformats.org/officeDocument/2006/relationships/ctrlProp" Target="../ctrlProps/ctrlProp596.xml"/><Relationship Id="rId2276" Type="http://schemas.openxmlformats.org/officeDocument/2006/relationships/ctrlProp" Target="../ctrlProps/ctrlProp2277.xml"/><Relationship Id="rId2483" Type="http://schemas.openxmlformats.org/officeDocument/2006/relationships/ctrlProp" Target="../ctrlProps/ctrlProp2484.xml"/><Relationship Id="rId248" Type="http://schemas.openxmlformats.org/officeDocument/2006/relationships/ctrlProp" Target="../ctrlProps/ctrlProp249.xml"/><Relationship Id="rId455" Type="http://schemas.openxmlformats.org/officeDocument/2006/relationships/ctrlProp" Target="../ctrlProps/ctrlProp456.xml"/><Relationship Id="rId662" Type="http://schemas.openxmlformats.org/officeDocument/2006/relationships/ctrlProp" Target="../ctrlProps/ctrlProp663.xml"/><Relationship Id="rId1085" Type="http://schemas.openxmlformats.org/officeDocument/2006/relationships/ctrlProp" Target="../ctrlProps/ctrlProp1086.xml"/><Relationship Id="rId1292" Type="http://schemas.openxmlformats.org/officeDocument/2006/relationships/ctrlProp" Target="../ctrlProps/ctrlProp1293.xml"/><Relationship Id="rId2136" Type="http://schemas.openxmlformats.org/officeDocument/2006/relationships/ctrlProp" Target="../ctrlProps/ctrlProp2137.xml"/><Relationship Id="rId2343" Type="http://schemas.openxmlformats.org/officeDocument/2006/relationships/ctrlProp" Target="../ctrlProps/ctrlProp2344.xml"/><Relationship Id="rId2550" Type="http://schemas.openxmlformats.org/officeDocument/2006/relationships/ctrlProp" Target="../ctrlProps/ctrlProp2551.xml"/><Relationship Id="rId108" Type="http://schemas.openxmlformats.org/officeDocument/2006/relationships/ctrlProp" Target="../ctrlProps/ctrlProp109.xml"/><Relationship Id="rId315" Type="http://schemas.openxmlformats.org/officeDocument/2006/relationships/ctrlProp" Target="../ctrlProps/ctrlProp316.xml"/><Relationship Id="rId522" Type="http://schemas.openxmlformats.org/officeDocument/2006/relationships/ctrlProp" Target="../ctrlProps/ctrlProp523.xml"/><Relationship Id="rId967" Type="http://schemas.openxmlformats.org/officeDocument/2006/relationships/ctrlProp" Target="../ctrlProps/ctrlProp968.xml"/><Relationship Id="rId1152" Type="http://schemas.openxmlformats.org/officeDocument/2006/relationships/ctrlProp" Target="../ctrlProps/ctrlProp1153.xml"/><Relationship Id="rId1597" Type="http://schemas.openxmlformats.org/officeDocument/2006/relationships/ctrlProp" Target="../ctrlProps/ctrlProp1598.xml"/><Relationship Id="rId2203" Type="http://schemas.openxmlformats.org/officeDocument/2006/relationships/ctrlProp" Target="../ctrlProps/ctrlProp2204.xml"/><Relationship Id="rId2410" Type="http://schemas.openxmlformats.org/officeDocument/2006/relationships/ctrlProp" Target="../ctrlProps/ctrlProp2411.xml"/><Relationship Id="rId96" Type="http://schemas.openxmlformats.org/officeDocument/2006/relationships/ctrlProp" Target="../ctrlProps/ctrlProp97.xml"/><Relationship Id="rId827" Type="http://schemas.openxmlformats.org/officeDocument/2006/relationships/ctrlProp" Target="../ctrlProps/ctrlProp828.xml"/><Relationship Id="rId1012" Type="http://schemas.openxmlformats.org/officeDocument/2006/relationships/ctrlProp" Target="../ctrlProps/ctrlProp1013.xml"/><Relationship Id="rId1457" Type="http://schemas.openxmlformats.org/officeDocument/2006/relationships/ctrlProp" Target="../ctrlProps/ctrlProp1458.xml"/><Relationship Id="rId1664" Type="http://schemas.openxmlformats.org/officeDocument/2006/relationships/ctrlProp" Target="../ctrlProps/ctrlProp1665.xml"/><Relationship Id="rId1871" Type="http://schemas.openxmlformats.org/officeDocument/2006/relationships/ctrlProp" Target="../ctrlProps/ctrlProp1872.xml"/><Relationship Id="rId2508" Type="http://schemas.openxmlformats.org/officeDocument/2006/relationships/ctrlProp" Target="../ctrlProps/ctrlProp2509.xml"/><Relationship Id="rId1317" Type="http://schemas.openxmlformats.org/officeDocument/2006/relationships/ctrlProp" Target="../ctrlProps/ctrlProp1318.xml"/><Relationship Id="rId1524" Type="http://schemas.openxmlformats.org/officeDocument/2006/relationships/ctrlProp" Target="../ctrlProps/ctrlProp1525.xml"/><Relationship Id="rId1731" Type="http://schemas.openxmlformats.org/officeDocument/2006/relationships/ctrlProp" Target="../ctrlProps/ctrlProp1732.xml"/><Relationship Id="rId1969" Type="http://schemas.openxmlformats.org/officeDocument/2006/relationships/ctrlProp" Target="../ctrlProps/ctrlProp1970.xml"/><Relationship Id="rId23" Type="http://schemas.openxmlformats.org/officeDocument/2006/relationships/ctrlProp" Target="../ctrlProps/ctrlProp24.xml"/><Relationship Id="rId1829" Type="http://schemas.openxmlformats.org/officeDocument/2006/relationships/ctrlProp" Target="../ctrlProps/ctrlProp1830.xml"/><Relationship Id="rId2298" Type="http://schemas.openxmlformats.org/officeDocument/2006/relationships/ctrlProp" Target="../ctrlProps/ctrlProp2299.xml"/><Relationship Id="rId172" Type="http://schemas.openxmlformats.org/officeDocument/2006/relationships/ctrlProp" Target="../ctrlProps/ctrlProp173.xml"/><Relationship Id="rId477" Type="http://schemas.openxmlformats.org/officeDocument/2006/relationships/ctrlProp" Target="../ctrlProps/ctrlProp478.xml"/><Relationship Id="rId684" Type="http://schemas.openxmlformats.org/officeDocument/2006/relationships/ctrlProp" Target="../ctrlProps/ctrlProp685.xml"/><Relationship Id="rId2060" Type="http://schemas.openxmlformats.org/officeDocument/2006/relationships/ctrlProp" Target="../ctrlProps/ctrlProp2061.xml"/><Relationship Id="rId2158" Type="http://schemas.openxmlformats.org/officeDocument/2006/relationships/ctrlProp" Target="../ctrlProps/ctrlProp2159.xml"/><Relationship Id="rId2365" Type="http://schemas.openxmlformats.org/officeDocument/2006/relationships/ctrlProp" Target="../ctrlProps/ctrlProp2366.xml"/><Relationship Id="rId337" Type="http://schemas.openxmlformats.org/officeDocument/2006/relationships/ctrlProp" Target="../ctrlProps/ctrlProp338.xml"/><Relationship Id="rId891" Type="http://schemas.openxmlformats.org/officeDocument/2006/relationships/ctrlProp" Target="../ctrlProps/ctrlProp892.xml"/><Relationship Id="rId989" Type="http://schemas.openxmlformats.org/officeDocument/2006/relationships/ctrlProp" Target="../ctrlProps/ctrlProp990.xml"/><Relationship Id="rId2018" Type="http://schemas.openxmlformats.org/officeDocument/2006/relationships/ctrlProp" Target="../ctrlProps/ctrlProp2019.xml"/><Relationship Id="rId544" Type="http://schemas.openxmlformats.org/officeDocument/2006/relationships/ctrlProp" Target="../ctrlProps/ctrlProp545.xml"/><Relationship Id="rId751" Type="http://schemas.openxmlformats.org/officeDocument/2006/relationships/ctrlProp" Target="../ctrlProps/ctrlProp752.xml"/><Relationship Id="rId849" Type="http://schemas.openxmlformats.org/officeDocument/2006/relationships/ctrlProp" Target="../ctrlProps/ctrlProp850.xml"/><Relationship Id="rId1174" Type="http://schemas.openxmlformats.org/officeDocument/2006/relationships/ctrlProp" Target="../ctrlProps/ctrlProp1175.xml"/><Relationship Id="rId1381" Type="http://schemas.openxmlformats.org/officeDocument/2006/relationships/ctrlProp" Target="../ctrlProps/ctrlProp1382.xml"/><Relationship Id="rId1479" Type="http://schemas.openxmlformats.org/officeDocument/2006/relationships/ctrlProp" Target="../ctrlProps/ctrlProp1480.xml"/><Relationship Id="rId1686" Type="http://schemas.openxmlformats.org/officeDocument/2006/relationships/ctrlProp" Target="../ctrlProps/ctrlProp1687.xml"/><Relationship Id="rId2225" Type="http://schemas.openxmlformats.org/officeDocument/2006/relationships/ctrlProp" Target="../ctrlProps/ctrlProp2226.xml"/><Relationship Id="rId2432" Type="http://schemas.openxmlformats.org/officeDocument/2006/relationships/ctrlProp" Target="../ctrlProps/ctrlProp2433.xml"/><Relationship Id="rId404" Type="http://schemas.openxmlformats.org/officeDocument/2006/relationships/ctrlProp" Target="../ctrlProps/ctrlProp405.xml"/><Relationship Id="rId611" Type="http://schemas.openxmlformats.org/officeDocument/2006/relationships/ctrlProp" Target="../ctrlProps/ctrlProp612.xml"/><Relationship Id="rId1034" Type="http://schemas.openxmlformats.org/officeDocument/2006/relationships/ctrlProp" Target="../ctrlProps/ctrlProp1035.xml"/><Relationship Id="rId1241" Type="http://schemas.openxmlformats.org/officeDocument/2006/relationships/ctrlProp" Target="../ctrlProps/ctrlProp1242.xml"/><Relationship Id="rId1339" Type="http://schemas.openxmlformats.org/officeDocument/2006/relationships/ctrlProp" Target="../ctrlProps/ctrlProp1340.xml"/><Relationship Id="rId1893" Type="http://schemas.openxmlformats.org/officeDocument/2006/relationships/ctrlProp" Target="../ctrlProps/ctrlProp1894.xml"/><Relationship Id="rId709" Type="http://schemas.openxmlformats.org/officeDocument/2006/relationships/ctrlProp" Target="../ctrlProps/ctrlProp710.xml"/><Relationship Id="rId916" Type="http://schemas.openxmlformats.org/officeDocument/2006/relationships/ctrlProp" Target="../ctrlProps/ctrlProp917.xml"/><Relationship Id="rId1101" Type="http://schemas.openxmlformats.org/officeDocument/2006/relationships/ctrlProp" Target="../ctrlProps/ctrlProp1102.xml"/><Relationship Id="rId1546" Type="http://schemas.openxmlformats.org/officeDocument/2006/relationships/ctrlProp" Target="../ctrlProps/ctrlProp1547.xml"/><Relationship Id="rId1753" Type="http://schemas.openxmlformats.org/officeDocument/2006/relationships/ctrlProp" Target="../ctrlProps/ctrlProp1754.xml"/><Relationship Id="rId1960" Type="http://schemas.openxmlformats.org/officeDocument/2006/relationships/ctrlProp" Target="../ctrlProps/ctrlProp1961.xml"/><Relationship Id="rId45" Type="http://schemas.openxmlformats.org/officeDocument/2006/relationships/ctrlProp" Target="../ctrlProps/ctrlProp46.xml"/><Relationship Id="rId1406" Type="http://schemas.openxmlformats.org/officeDocument/2006/relationships/ctrlProp" Target="../ctrlProps/ctrlProp1407.xml"/><Relationship Id="rId1613" Type="http://schemas.openxmlformats.org/officeDocument/2006/relationships/ctrlProp" Target="../ctrlProps/ctrlProp1614.xml"/><Relationship Id="rId1820" Type="http://schemas.openxmlformats.org/officeDocument/2006/relationships/ctrlProp" Target="../ctrlProps/ctrlProp1821.xml"/><Relationship Id="rId194" Type="http://schemas.openxmlformats.org/officeDocument/2006/relationships/ctrlProp" Target="../ctrlProps/ctrlProp195.xml"/><Relationship Id="rId1918" Type="http://schemas.openxmlformats.org/officeDocument/2006/relationships/ctrlProp" Target="../ctrlProps/ctrlProp1919.xml"/><Relationship Id="rId2082" Type="http://schemas.openxmlformats.org/officeDocument/2006/relationships/ctrlProp" Target="../ctrlProps/ctrlProp2083.xml"/><Relationship Id="rId261" Type="http://schemas.openxmlformats.org/officeDocument/2006/relationships/ctrlProp" Target="../ctrlProps/ctrlProp262.xml"/><Relationship Id="rId499" Type="http://schemas.openxmlformats.org/officeDocument/2006/relationships/ctrlProp" Target="../ctrlProps/ctrlProp500.xml"/><Relationship Id="rId2387" Type="http://schemas.openxmlformats.org/officeDocument/2006/relationships/ctrlProp" Target="../ctrlProps/ctrlProp2388.xml"/><Relationship Id="rId359" Type="http://schemas.openxmlformats.org/officeDocument/2006/relationships/ctrlProp" Target="../ctrlProps/ctrlProp360.xml"/><Relationship Id="rId566" Type="http://schemas.openxmlformats.org/officeDocument/2006/relationships/ctrlProp" Target="../ctrlProps/ctrlProp567.xml"/><Relationship Id="rId773" Type="http://schemas.openxmlformats.org/officeDocument/2006/relationships/ctrlProp" Target="../ctrlProps/ctrlProp774.xml"/><Relationship Id="rId1196" Type="http://schemas.openxmlformats.org/officeDocument/2006/relationships/ctrlProp" Target="../ctrlProps/ctrlProp1197.xml"/><Relationship Id="rId2247" Type="http://schemas.openxmlformats.org/officeDocument/2006/relationships/ctrlProp" Target="../ctrlProps/ctrlProp2248.xml"/><Relationship Id="rId2454" Type="http://schemas.openxmlformats.org/officeDocument/2006/relationships/ctrlProp" Target="../ctrlProps/ctrlProp2455.xml"/><Relationship Id="rId121" Type="http://schemas.openxmlformats.org/officeDocument/2006/relationships/ctrlProp" Target="../ctrlProps/ctrlProp122.xml"/><Relationship Id="rId219" Type="http://schemas.openxmlformats.org/officeDocument/2006/relationships/ctrlProp" Target="../ctrlProps/ctrlProp220.xml"/><Relationship Id="rId426" Type="http://schemas.openxmlformats.org/officeDocument/2006/relationships/ctrlProp" Target="../ctrlProps/ctrlProp427.xml"/><Relationship Id="rId633" Type="http://schemas.openxmlformats.org/officeDocument/2006/relationships/ctrlProp" Target="../ctrlProps/ctrlProp634.xml"/><Relationship Id="rId980" Type="http://schemas.openxmlformats.org/officeDocument/2006/relationships/ctrlProp" Target="../ctrlProps/ctrlProp981.xml"/><Relationship Id="rId1056" Type="http://schemas.openxmlformats.org/officeDocument/2006/relationships/ctrlProp" Target="../ctrlProps/ctrlProp1057.xml"/><Relationship Id="rId1263" Type="http://schemas.openxmlformats.org/officeDocument/2006/relationships/ctrlProp" Target="../ctrlProps/ctrlProp1264.xml"/><Relationship Id="rId2107" Type="http://schemas.openxmlformats.org/officeDocument/2006/relationships/ctrlProp" Target="../ctrlProps/ctrlProp2108.xml"/><Relationship Id="rId2314" Type="http://schemas.openxmlformats.org/officeDocument/2006/relationships/ctrlProp" Target="../ctrlProps/ctrlProp2315.xml"/><Relationship Id="rId840" Type="http://schemas.openxmlformats.org/officeDocument/2006/relationships/ctrlProp" Target="../ctrlProps/ctrlProp841.xml"/><Relationship Id="rId938" Type="http://schemas.openxmlformats.org/officeDocument/2006/relationships/ctrlProp" Target="../ctrlProps/ctrlProp939.xml"/><Relationship Id="rId1470" Type="http://schemas.openxmlformats.org/officeDocument/2006/relationships/ctrlProp" Target="../ctrlProps/ctrlProp1471.xml"/><Relationship Id="rId1568" Type="http://schemas.openxmlformats.org/officeDocument/2006/relationships/ctrlProp" Target="../ctrlProps/ctrlProp1569.xml"/><Relationship Id="rId1775" Type="http://schemas.openxmlformats.org/officeDocument/2006/relationships/ctrlProp" Target="../ctrlProps/ctrlProp1776.xml"/><Relationship Id="rId2521" Type="http://schemas.openxmlformats.org/officeDocument/2006/relationships/ctrlProp" Target="../ctrlProps/ctrlProp2522.xml"/><Relationship Id="rId67" Type="http://schemas.openxmlformats.org/officeDocument/2006/relationships/ctrlProp" Target="../ctrlProps/ctrlProp68.xml"/><Relationship Id="rId700" Type="http://schemas.openxmlformats.org/officeDocument/2006/relationships/ctrlProp" Target="../ctrlProps/ctrlProp701.xml"/><Relationship Id="rId1123" Type="http://schemas.openxmlformats.org/officeDocument/2006/relationships/ctrlProp" Target="../ctrlProps/ctrlProp1124.xml"/><Relationship Id="rId1330" Type="http://schemas.openxmlformats.org/officeDocument/2006/relationships/ctrlProp" Target="../ctrlProps/ctrlProp1331.xml"/><Relationship Id="rId1428" Type="http://schemas.openxmlformats.org/officeDocument/2006/relationships/ctrlProp" Target="../ctrlProps/ctrlProp1429.xml"/><Relationship Id="rId1635" Type="http://schemas.openxmlformats.org/officeDocument/2006/relationships/ctrlProp" Target="../ctrlProps/ctrlProp1636.xml"/><Relationship Id="rId1982" Type="http://schemas.openxmlformats.org/officeDocument/2006/relationships/ctrlProp" Target="../ctrlProps/ctrlProp1983.xml"/><Relationship Id="rId1842" Type="http://schemas.openxmlformats.org/officeDocument/2006/relationships/ctrlProp" Target="../ctrlProps/ctrlProp1843.xml"/><Relationship Id="rId1702" Type="http://schemas.openxmlformats.org/officeDocument/2006/relationships/ctrlProp" Target="../ctrlProps/ctrlProp1703.xml"/><Relationship Id="rId283" Type="http://schemas.openxmlformats.org/officeDocument/2006/relationships/ctrlProp" Target="../ctrlProps/ctrlProp284.xml"/><Relationship Id="rId490" Type="http://schemas.openxmlformats.org/officeDocument/2006/relationships/ctrlProp" Target="../ctrlProps/ctrlProp491.xml"/><Relationship Id="rId2171" Type="http://schemas.openxmlformats.org/officeDocument/2006/relationships/ctrlProp" Target="../ctrlProps/ctrlProp2172.xml"/><Relationship Id="rId143" Type="http://schemas.openxmlformats.org/officeDocument/2006/relationships/ctrlProp" Target="../ctrlProps/ctrlProp144.xml"/><Relationship Id="rId350" Type="http://schemas.openxmlformats.org/officeDocument/2006/relationships/ctrlProp" Target="../ctrlProps/ctrlProp351.xml"/><Relationship Id="rId588" Type="http://schemas.openxmlformats.org/officeDocument/2006/relationships/ctrlProp" Target="../ctrlProps/ctrlProp589.xml"/><Relationship Id="rId795" Type="http://schemas.openxmlformats.org/officeDocument/2006/relationships/ctrlProp" Target="../ctrlProps/ctrlProp796.xml"/><Relationship Id="rId2031" Type="http://schemas.openxmlformats.org/officeDocument/2006/relationships/ctrlProp" Target="../ctrlProps/ctrlProp2032.xml"/><Relationship Id="rId2269" Type="http://schemas.openxmlformats.org/officeDocument/2006/relationships/ctrlProp" Target="../ctrlProps/ctrlProp2270.xml"/><Relationship Id="rId2476" Type="http://schemas.openxmlformats.org/officeDocument/2006/relationships/ctrlProp" Target="../ctrlProps/ctrlProp2477.xml"/><Relationship Id="rId9" Type="http://schemas.openxmlformats.org/officeDocument/2006/relationships/ctrlProp" Target="../ctrlProps/ctrlProp10.xml"/><Relationship Id="rId210" Type="http://schemas.openxmlformats.org/officeDocument/2006/relationships/ctrlProp" Target="../ctrlProps/ctrlProp211.xml"/><Relationship Id="rId448" Type="http://schemas.openxmlformats.org/officeDocument/2006/relationships/ctrlProp" Target="../ctrlProps/ctrlProp449.xml"/><Relationship Id="rId655" Type="http://schemas.openxmlformats.org/officeDocument/2006/relationships/ctrlProp" Target="../ctrlProps/ctrlProp656.xml"/><Relationship Id="rId862" Type="http://schemas.openxmlformats.org/officeDocument/2006/relationships/ctrlProp" Target="../ctrlProps/ctrlProp863.xml"/><Relationship Id="rId1078" Type="http://schemas.openxmlformats.org/officeDocument/2006/relationships/ctrlProp" Target="../ctrlProps/ctrlProp1079.xml"/><Relationship Id="rId1285" Type="http://schemas.openxmlformats.org/officeDocument/2006/relationships/ctrlProp" Target="../ctrlProps/ctrlProp1286.xml"/><Relationship Id="rId1492" Type="http://schemas.openxmlformats.org/officeDocument/2006/relationships/ctrlProp" Target="../ctrlProps/ctrlProp1493.xml"/><Relationship Id="rId2129" Type="http://schemas.openxmlformats.org/officeDocument/2006/relationships/ctrlProp" Target="../ctrlProps/ctrlProp2130.xml"/><Relationship Id="rId2336" Type="http://schemas.openxmlformats.org/officeDocument/2006/relationships/ctrlProp" Target="../ctrlProps/ctrlProp2337.xml"/><Relationship Id="rId2543" Type="http://schemas.openxmlformats.org/officeDocument/2006/relationships/ctrlProp" Target="../ctrlProps/ctrlProp2544.xml"/><Relationship Id="rId308" Type="http://schemas.openxmlformats.org/officeDocument/2006/relationships/ctrlProp" Target="../ctrlProps/ctrlProp309.xml"/><Relationship Id="rId515" Type="http://schemas.openxmlformats.org/officeDocument/2006/relationships/ctrlProp" Target="../ctrlProps/ctrlProp516.xml"/><Relationship Id="rId722" Type="http://schemas.openxmlformats.org/officeDocument/2006/relationships/ctrlProp" Target="../ctrlProps/ctrlProp723.xml"/><Relationship Id="rId1145" Type="http://schemas.openxmlformats.org/officeDocument/2006/relationships/ctrlProp" Target="../ctrlProps/ctrlProp1146.xml"/><Relationship Id="rId1352" Type="http://schemas.openxmlformats.org/officeDocument/2006/relationships/ctrlProp" Target="../ctrlProps/ctrlProp1353.xml"/><Relationship Id="rId1797" Type="http://schemas.openxmlformats.org/officeDocument/2006/relationships/ctrlProp" Target="../ctrlProps/ctrlProp1798.xml"/><Relationship Id="rId2403" Type="http://schemas.openxmlformats.org/officeDocument/2006/relationships/ctrlProp" Target="../ctrlProps/ctrlProp2404.xml"/><Relationship Id="rId89" Type="http://schemas.openxmlformats.org/officeDocument/2006/relationships/ctrlProp" Target="../ctrlProps/ctrlProp90.xml"/><Relationship Id="rId1005" Type="http://schemas.openxmlformats.org/officeDocument/2006/relationships/ctrlProp" Target="../ctrlProps/ctrlProp1006.xml"/><Relationship Id="rId1212" Type="http://schemas.openxmlformats.org/officeDocument/2006/relationships/ctrlProp" Target="../ctrlProps/ctrlProp1213.xml"/><Relationship Id="rId1657" Type="http://schemas.openxmlformats.org/officeDocument/2006/relationships/ctrlProp" Target="../ctrlProps/ctrlProp1658.xml"/><Relationship Id="rId1864" Type="http://schemas.openxmlformats.org/officeDocument/2006/relationships/ctrlProp" Target="../ctrlProps/ctrlProp1865.xml"/><Relationship Id="rId1517" Type="http://schemas.openxmlformats.org/officeDocument/2006/relationships/ctrlProp" Target="../ctrlProps/ctrlProp1518.xml"/><Relationship Id="rId1724" Type="http://schemas.openxmlformats.org/officeDocument/2006/relationships/ctrlProp" Target="../ctrlProps/ctrlProp1725.xml"/><Relationship Id="rId16" Type="http://schemas.openxmlformats.org/officeDocument/2006/relationships/ctrlProp" Target="../ctrlProps/ctrlProp17.xml"/><Relationship Id="rId1931" Type="http://schemas.openxmlformats.org/officeDocument/2006/relationships/ctrlProp" Target="../ctrlProps/ctrlProp1932.xml"/><Relationship Id="rId2193" Type="http://schemas.openxmlformats.org/officeDocument/2006/relationships/ctrlProp" Target="../ctrlProps/ctrlProp2194.xml"/><Relationship Id="rId2498" Type="http://schemas.openxmlformats.org/officeDocument/2006/relationships/ctrlProp" Target="../ctrlProps/ctrlProp2499.xml"/><Relationship Id="rId165" Type="http://schemas.openxmlformats.org/officeDocument/2006/relationships/ctrlProp" Target="../ctrlProps/ctrlProp166.xml"/><Relationship Id="rId372" Type="http://schemas.openxmlformats.org/officeDocument/2006/relationships/ctrlProp" Target="../ctrlProps/ctrlProp373.xml"/><Relationship Id="rId677" Type="http://schemas.openxmlformats.org/officeDocument/2006/relationships/ctrlProp" Target="../ctrlProps/ctrlProp678.xml"/><Relationship Id="rId2053" Type="http://schemas.openxmlformats.org/officeDocument/2006/relationships/ctrlProp" Target="../ctrlProps/ctrlProp2054.xml"/><Relationship Id="rId2260" Type="http://schemas.openxmlformats.org/officeDocument/2006/relationships/ctrlProp" Target="../ctrlProps/ctrlProp2261.xml"/><Relationship Id="rId2358" Type="http://schemas.openxmlformats.org/officeDocument/2006/relationships/ctrlProp" Target="../ctrlProps/ctrlProp2359.xml"/><Relationship Id="rId232" Type="http://schemas.openxmlformats.org/officeDocument/2006/relationships/ctrlProp" Target="../ctrlProps/ctrlProp233.xml"/><Relationship Id="rId884" Type="http://schemas.openxmlformats.org/officeDocument/2006/relationships/ctrlProp" Target="../ctrlProps/ctrlProp885.xml"/><Relationship Id="rId2120" Type="http://schemas.openxmlformats.org/officeDocument/2006/relationships/ctrlProp" Target="../ctrlProps/ctrlProp2121.xml"/><Relationship Id="rId2565" Type="http://schemas.openxmlformats.org/officeDocument/2006/relationships/ctrlProp" Target="../ctrlProps/ctrlProp2566.xml"/><Relationship Id="rId537" Type="http://schemas.openxmlformats.org/officeDocument/2006/relationships/ctrlProp" Target="../ctrlProps/ctrlProp538.xml"/><Relationship Id="rId744" Type="http://schemas.openxmlformats.org/officeDocument/2006/relationships/ctrlProp" Target="../ctrlProps/ctrlProp745.xml"/><Relationship Id="rId951" Type="http://schemas.openxmlformats.org/officeDocument/2006/relationships/ctrlProp" Target="../ctrlProps/ctrlProp952.xml"/><Relationship Id="rId1167" Type="http://schemas.openxmlformats.org/officeDocument/2006/relationships/ctrlProp" Target="../ctrlProps/ctrlProp1168.xml"/><Relationship Id="rId1374" Type="http://schemas.openxmlformats.org/officeDocument/2006/relationships/ctrlProp" Target="../ctrlProps/ctrlProp1375.xml"/><Relationship Id="rId1581" Type="http://schemas.openxmlformats.org/officeDocument/2006/relationships/ctrlProp" Target="../ctrlProps/ctrlProp1582.xml"/><Relationship Id="rId1679" Type="http://schemas.openxmlformats.org/officeDocument/2006/relationships/ctrlProp" Target="../ctrlProps/ctrlProp1680.xml"/><Relationship Id="rId2218" Type="http://schemas.openxmlformats.org/officeDocument/2006/relationships/ctrlProp" Target="../ctrlProps/ctrlProp2219.xml"/><Relationship Id="rId2425" Type="http://schemas.openxmlformats.org/officeDocument/2006/relationships/ctrlProp" Target="../ctrlProps/ctrlProp2426.xml"/><Relationship Id="rId80" Type="http://schemas.openxmlformats.org/officeDocument/2006/relationships/ctrlProp" Target="../ctrlProps/ctrlProp81.xml"/><Relationship Id="rId604" Type="http://schemas.openxmlformats.org/officeDocument/2006/relationships/ctrlProp" Target="../ctrlProps/ctrlProp605.xml"/><Relationship Id="rId811" Type="http://schemas.openxmlformats.org/officeDocument/2006/relationships/ctrlProp" Target="../ctrlProps/ctrlProp812.xml"/><Relationship Id="rId1027" Type="http://schemas.openxmlformats.org/officeDocument/2006/relationships/ctrlProp" Target="../ctrlProps/ctrlProp1028.xml"/><Relationship Id="rId1234" Type="http://schemas.openxmlformats.org/officeDocument/2006/relationships/ctrlProp" Target="../ctrlProps/ctrlProp1235.xml"/><Relationship Id="rId1441" Type="http://schemas.openxmlformats.org/officeDocument/2006/relationships/ctrlProp" Target="../ctrlProps/ctrlProp1442.xml"/><Relationship Id="rId1886" Type="http://schemas.openxmlformats.org/officeDocument/2006/relationships/ctrlProp" Target="../ctrlProps/ctrlProp1887.xml"/><Relationship Id="rId909" Type="http://schemas.openxmlformats.org/officeDocument/2006/relationships/ctrlProp" Target="../ctrlProps/ctrlProp910.xml"/><Relationship Id="rId1301" Type="http://schemas.openxmlformats.org/officeDocument/2006/relationships/ctrlProp" Target="../ctrlProps/ctrlProp1302.xml"/><Relationship Id="rId1539" Type="http://schemas.openxmlformats.org/officeDocument/2006/relationships/ctrlProp" Target="../ctrlProps/ctrlProp1540.xml"/><Relationship Id="rId1746" Type="http://schemas.openxmlformats.org/officeDocument/2006/relationships/ctrlProp" Target="../ctrlProps/ctrlProp1747.xml"/><Relationship Id="rId1953" Type="http://schemas.openxmlformats.org/officeDocument/2006/relationships/ctrlProp" Target="../ctrlProps/ctrlProp1954.xml"/><Relationship Id="rId38" Type="http://schemas.openxmlformats.org/officeDocument/2006/relationships/ctrlProp" Target="../ctrlProps/ctrlProp39.xml"/><Relationship Id="rId1606" Type="http://schemas.openxmlformats.org/officeDocument/2006/relationships/ctrlProp" Target="../ctrlProps/ctrlProp1607.xml"/><Relationship Id="rId1813" Type="http://schemas.openxmlformats.org/officeDocument/2006/relationships/ctrlProp" Target="../ctrlProps/ctrlProp1814.xml"/><Relationship Id="rId187" Type="http://schemas.openxmlformats.org/officeDocument/2006/relationships/ctrlProp" Target="../ctrlProps/ctrlProp188.xml"/><Relationship Id="rId394" Type="http://schemas.openxmlformats.org/officeDocument/2006/relationships/ctrlProp" Target="../ctrlProps/ctrlProp395.xml"/><Relationship Id="rId2075" Type="http://schemas.openxmlformats.org/officeDocument/2006/relationships/ctrlProp" Target="../ctrlProps/ctrlProp2076.xml"/><Relationship Id="rId2282" Type="http://schemas.openxmlformats.org/officeDocument/2006/relationships/ctrlProp" Target="../ctrlProps/ctrlProp2283.xml"/><Relationship Id="rId254" Type="http://schemas.openxmlformats.org/officeDocument/2006/relationships/ctrlProp" Target="../ctrlProps/ctrlProp255.xml"/><Relationship Id="rId699" Type="http://schemas.openxmlformats.org/officeDocument/2006/relationships/ctrlProp" Target="../ctrlProps/ctrlProp700.xml"/><Relationship Id="rId1091" Type="http://schemas.openxmlformats.org/officeDocument/2006/relationships/ctrlProp" Target="../ctrlProps/ctrlProp1092.xml"/><Relationship Id="rId114" Type="http://schemas.openxmlformats.org/officeDocument/2006/relationships/ctrlProp" Target="../ctrlProps/ctrlProp115.xml"/><Relationship Id="rId461" Type="http://schemas.openxmlformats.org/officeDocument/2006/relationships/ctrlProp" Target="../ctrlProps/ctrlProp462.xml"/><Relationship Id="rId559" Type="http://schemas.openxmlformats.org/officeDocument/2006/relationships/ctrlProp" Target="../ctrlProps/ctrlProp560.xml"/><Relationship Id="rId766" Type="http://schemas.openxmlformats.org/officeDocument/2006/relationships/ctrlProp" Target="../ctrlProps/ctrlProp767.xml"/><Relationship Id="rId1189" Type="http://schemas.openxmlformats.org/officeDocument/2006/relationships/ctrlProp" Target="../ctrlProps/ctrlProp1190.xml"/><Relationship Id="rId1396" Type="http://schemas.openxmlformats.org/officeDocument/2006/relationships/ctrlProp" Target="../ctrlProps/ctrlProp1397.xml"/><Relationship Id="rId2142" Type="http://schemas.openxmlformats.org/officeDocument/2006/relationships/ctrlProp" Target="../ctrlProps/ctrlProp2143.xml"/><Relationship Id="rId2447" Type="http://schemas.openxmlformats.org/officeDocument/2006/relationships/ctrlProp" Target="../ctrlProps/ctrlProp2448.xml"/><Relationship Id="rId321" Type="http://schemas.openxmlformats.org/officeDocument/2006/relationships/ctrlProp" Target="../ctrlProps/ctrlProp322.xml"/><Relationship Id="rId419" Type="http://schemas.openxmlformats.org/officeDocument/2006/relationships/ctrlProp" Target="../ctrlProps/ctrlProp420.xml"/><Relationship Id="rId626" Type="http://schemas.openxmlformats.org/officeDocument/2006/relationships/ctrlProp" Target="../ctrlProps/ctrlProp627.xml"/><Relationship Id="rId973" Type="http://schemas.openxmlformats.org/officeDocument/2006/relationships/ctrlProp" Target="../ctrlProps/ctrlProp974.xml"/><Relationship Id="rId1049" Type="http://schemas.openxmlformats.org/officeDocument/2006/relationships/ctrlProp" Target="../ctrlProps/ctrlProp1050.xml"/><Relationship Id="rId1256" Type="http://schemas.openxmlformats.org/officeDocument/2006/relationships/ctrlProp" Target="../ctrlProps/ctrlProp1257.xml"/><Relationship Id="rId2002" Type="http://schemas.openxmlformats.org/officeDocument/2006/relationships/ctrlProp" Target="../ctrlProps/ctrlProp2003.xml"/><Relationship Id="rId2307" Type="http://schemas.openxmlformats.org/officeDocument/2006/relationships/ctrlProp" Target="../ctrlProps/ctrlProp2308.xml"/><Relationship Id="rId833" Type="http://schemas.openxmlformats.org/officeDocument/2006/relationships/ctrlProp" Target="../ctrlProps/ctrlProp834.xml"/><Relationship Id="rId1116" Type="http://schemas.openxmlformats.org/officeDocument/2006/relationships/ctrlProp" Target="../ctrlProps/ctrlProp1117.xml"/><Relationship Id="rId1463" Type="http://schemas.openxmlformats.org/officeDocument/2006/relationships/ctrlProp" Target="../ctrlProps/ctrlProp1464.xml"/><Relationship Id="rId1670" Type="http://schemas.openxmlformats.org/officeDocument/2006/relationships/ctrlProp" Target="../ctrlProps/ctrlProp1671.xml"/><Relationship Id="rId1768" Type="http://schemas.openxmlformats.org/officeDocument/2006/relationships/ctrlProp" Target="../ctrlProps/ctrlProp1769.xml"/><Relationship Id="rId2514" Type="http://schemas.openxmlformats.org/officeDocument/2006/relationships/ctrlProp" Target="../ctrlProps/ctrlProp2515.xml"/><Relationship Id="rId900" Type="http://schemas.openxmlformats.org/officeDocument/2006/relationships/ctrlProp" Target="../ctrlProps/ctrlProp901.xml"/><Relationship Id="rId1323" Type="http://schemas.openxmlformats.org/officeDocument/2006/relationships/ctrlProp" Target="../ctrlProps/ctrlProp1324.xml"/><Relationship Id="rId1530" Type="http://schemas.openxmlformats.org/officeDocument/2006/relationships/ctrlProp" Target="../ctrlProps/ctrlProp1531.xml"/><Relationship Id="rId1628" Type="http://schemas.openxmlformats.org/officeDocument/2006/relationships/ctrlProp" Target="../ctrlProps/ctrlProp1629.xml"/><Relationship Id="rId1975" Type="http://schemas.openxmlformats.org/officeDocument/2006/relationships/ctrlProp" Target="../ctrlProps/ctrlProp1976.xml"/><Relationship Id="rId1835" Type="http://schemas.openxmlformats.org/officeDocument/2006/relationships/ctrlProp" Target="../ctrlProps/ctrlProp1836.xml"/><Relationship Id="rId1902" Type="http://schemas.openxmlformats.org/officeDocument/2006/relationships/ctrlProp" Target="../ctrlProps/ctrlProp1903.xml"/><Relationship Id="rId2097" Type="http://schemas.openxmlformats.org/officeDocument/2006/relationships/ctrlProp" Target="../ctrlProps/ctrlProp2098.xml"/><Relationship Id="rId276" Type="http://schemas.openxmlformats.org/officeDocument/2006/relationships/ctrlProp" Target="../ctrlProps/ctrlProp277.xml"/><Relationship Id="rId483" Type="http://schemas.openxmlformats.org/officeDocument/2006/relationships/ctrlProp" Target="../ctrlProps/ctrlProp484.xml"/><Relationship Id="rId690" Type="http://schemas.openxmlformats.org/officeDocument/2006/relationships/ctrlProp" Target="../ctrlProps/ctrlProp691.xml"/><Relationship Id="rId2164" Type="http://schemas.openxmlformats.org/officeDocument/2006/relationships/ctrlProp" Target="../ctrlProps/ctrlProp2165.xml"/><Relationship Id="rId2371" Type="http://schemas.openxmlformats.org/officeDocument/2006/relationships/ctrlProp" Target="../ctrlProps/ctrlProp2372.xml"/><Relationship Id="rId136" Type="http://schemas.openxmlformats.org/officeDocument/2006/relationships/ctrlProp" Target="../ctrlProps/ctrlProp137.xml"/><Relationship Id="rId343" Type="http://schemas.openxmlformats.org/officeDocument/2006/relationships/ctrlProp" Target="../ctrlProps/ctrlProp344.xml"/><Relationship Id="rId550" Type="http://schemas.openxmlformats.org/officeDocument/2006/relationships/ctrlProp" Target="../ctrlProps/ctrlProp551.xml"/><Relationship Id="rId788" Type="http://schemas.openxmlformats.org/officeDocument/2006/relationships/ctrlProp" Target="../ctrlProps/ctrlProp789.xml"/><Relationship Id="rId995" Type="http://schemas.openxmlformats.org/officeDocument/2006/relationships/ctrlProp" Target="../ctrlProps/ctrlProp996.xml"/><Relationship Id="rId1180" Type="http://schemas.openxmlformats.org/officeDocument/2006/relationships/ctrlProp" Target="../ctrlProps/ctrlProp1181.xml"/><Relationship Id="rId2024" Type="http://schemas.openxmlformats.org/officeDocument/2006/relationships/ctrlProp" Target="../ctrlProps/ctrlProp2025.xml"/><Relationship Id="rId2231" Type="http://schemas.openxmlformats.org/officeDocument/2006/relationships/ctrlProp" Target="../ctrlProps/ctrlProp2232.xml"/><Relationship Id="rId2469" Type="http://schemas.openxmlformats.org/officeDocument/2006/relationships/ctrlProp" Target="../ctrlProps/ctrlProp2470.xml"/><Relationship Id="rId203" Type="http://schemas.openxmlformats.org/officeDocument/2006/relationships/ctrlProp" Target="../ctrlProps/ctrlProp204.xml"/><Relationship Id="rId648" Type="http://schemas.openxmlformats.org/officeDocument/2006/relationships/ctrlProp" Target="../ctrlProps/ctrlProp649.xml"/><Relationship Id="rId855" Type="http://schemas.openxmlformats.org/officeDocument/2006/relationships/ctrlProp" Target="../ctrlProps/ctrlProp856.xml"/><Relationship Id="rId1040" Type="http://schemas.openxmlformats.org/officeDocument/2006/relationships/ctrlProp" Target="../ctrlProps/ctrlProp1041.xml"/><Relationship Id="rId1278" Type="http://schemas.openxmlformats.org/officeDocument/2006/relationships/ctrlProp" Target="../ctrlProps/ctrlProp1279.xml"/><Relationship Id="rId1485" Type="http://schemas.openxmlformats.org/officeDocument/2006/relationships/ctrlProp" Target="../ctrlProps/ctrlProp1486.xml"/><Relationship Id="rId1692" Type="http://schemas.openxmlformats.org/officeDocument/2006/relationships/ctrlProp" Target="../ctrlProps/ctrlProp1693.xml"/><Relationship Id="rId2329" Type="http://schemas.openxmlformats.org/officeDocument/2006/relationships/ctrlProp" Target="../ctrlProps/ctrlProp2330.xml"/><Relationship Id="rId2536" Type="http://schemas.openxmlformats.org/officeDocument/2006/relationships/ctrlProp" Target="../ctrlProps/ctrlProp2537.xml"/><Relationship Id="rId410" Type="http://schemas.openxmlformats.org/officeDocument/2006/relationships/ctrlProp" Target="../ctrlProps/ctrlProp411.xml"/><Relationship Id="rId508" Type="http://schemas.openxmlformats.org/officeDocument/2006/relationships/ctrlProp" Target="../ctrlProps/ctrlProp509.xml"/><Relationship Id="rId715" Type="http://schemas.openxmlformats.org/officeDocument/2006/relationships/ctrlProp" Target="../ctrlProps/ctrlProp716.xml"/><Relationship Id="rId922" Type="http://schemas.openxmlformats.org/officeDocument/2006/relationships/ctrlProp" Target="../ctrlProps/ctrlProp923.xml"/><Relationship Id="rId1138" Type="http://schemas.openxmlformats.org/officeDocument/2006/relationships/ctrlProp" Target="../ctrlProps/ctrlProp1139.xml"/><Relationship Id="rId1345" Type="http://schemas.openxmlformats.org/officeDocument/2006/relationships/ctrlProp" Target="../ctrlProps/ctrlProp1346.xml"/><Relationship Id="rId1552" Type="http://schemas.openxmlformats.org/officeDocument/2006/relationships/ctrlProp" Target="../ctrlProps/ctrlProp1553.xml"/><Relationship Id="rId1997" Type="http://schemas.openxmlformats.org/officeDocument/2006/relationships/ctrlProp" Target="../ctrlProps/ctrlProp1998.xml"/><Relationship Id="rId1205" Type="http://schemas.openxmlformats.org/officeDocument/2006/relationships/ctrlProp" Target="../ctrlProps/ctrlProp1206.xml"/><Relationship Id="rId1857" Type="http://schemas.openxmlformats.org/officeDocument/2006/relationships/ctrlProp" Target="../ctrlProps/ctrlProp1858.xml"/><Relationship Id="rId51" Type="http://schemas.openxmlformats.org/officeDocument/2006/relationships/ctrlProp" Target="../ctrlProps/ctrlProp52.xml"/><Relationship Id="rId1412" Type="http://schemas.openxmlformats.org/officeDocument/2006/relationships/ctrlProp" Target="../ctrlProps/ctrlProp1413.xml"/><Relationship Id="rId1717" Type="http://schemas.openxmlformats.org/officeDocument/2006/relationships/ctrlProp" Target="../ctrlProps/ctrlProp1718.xml"/><Relationship Id="rId1924" Type="http://schemas.openxmlformats.org/officeDocument/2006/relationships/ctrlProp" Target="../ctrlProps/ctrlProp1925.xml"/><Relationship Id="rId298" Type="http://schemas.openxmlformats.org/officeDocument/2006/relationships/ctrlProp" Target="../ctrlProps/ctrlProp299.xml"/><Relationship Id="rId158" Type="http://schemas.openxmlformats.org/officeDocument/2006/relationships/ctrlProp" Target="../ctrlProps/ctrlProp159.xml"/><Relationship Id="rId2186" Type="http://schemas.openxmlformats.org/officeDocument/2006/relationships/ctrlProp" Target="../ctrlProps/ctrlProp2187.xml"/><Relationship Id="rId2393" Type="http://schemas.openxmlformats.org/officeDocument/2006/relationships/ctrlProp" Target="../ctrlProps/ctrlProp2394.xml"/><Relationship Id="rId365" Type="http://schemas.openxmlformats.org/officeDocument/2006/relationships/ctrlProp" Target="../ctrlProps/ctrlProp366.xml"/><Relationship Id="rId572" Type="http://schemas.openxmlformats.org/officeDocument/2006/relationships/ctrlProp" Target="../ctrlProps/ctrlProp573.xml"/><Relationship Id="rId2046" Type="http://schemas.openxmlformats.org/officeDocument/2006/relationships/ctrlProp" Target="../ctrlProps/ctrlProp2047.xml"/><Relationship Id="rId2253" Type="http://schemas.openxmlformats.org/officeDocument/2006/relationships/ctrlProp" Target="../ctrlProps/ctrlProp2254.xml"/><Relationship Id="rId2460" Type="http://schemas.openxmlformats.org/officeDocument/2006/relationships/ctrlProp" Target="../ctrlProps/ctrlProp2461.xml"/><Relationship Id="rId225" Type="http://schemas.openxmlformats.org/officeDocument/2006/relationships/ctrlProp" Target="../ctrlProps/ctrlProp226.xml"/><Relationship Id="rId432" Type="http://schemas.openxmlformats.org/officeDocument/2006/relationships/ctrlProp" Target="../ctrlProps/ctrlProp433.xml"/><Relationship Id="rId877" Type="http://schemas.openxmlformats.org/officeDocument/2006/relationships/ctrlProp" Target="../ctrlProps/ctrlProp878.xml"/><Relationship Id="rId1062" Type="http://schemas.openxmlformats.org/officeDocument/2006/relationships/ctrlProp" Target="../ctrlProps/ctrlProp1063.xml"/><Relationship Id="rId2113" Type="http://schemas.openxmlformats.org/officeDocument/2006/relationships/ctrlProp" Target="../ctrlProps/ctrlProp2114.xml"/><Relationship Id="rId2320" Type="http://schemas.openxmlformats.org/officeDocument/2006/relationships/ctrlProp" Target="../ctrlProps/ctrlProp2321.xml"/><Relationship Id="rId2558" Type="http://schemas.openxmlformats.org/officeDocument/2006/relationships/ctrlProp" Target="../ctrlProps/ctrlProp2559.xml"/><Relationship Id="rId737" Type="http://schemas.openxmlformats.org/officeDocument/2006/relationships/ctrlProp" Target="../ctrlProps/ctrlProp738.xml"/><Relationship Id="rId944" Type="http://schemas.openxmlformats.org/officeDocument/2006/relationships/ctrlProp" Target="../ctrlProps/ctrlProp945.xml"/><Relationship Id="rId1367" Type="http://schemas.openxmlformats.org/officeDocument/2006/relationships/ctrlProp" Target="../ctrlProps/ctrlProp1368.xml"/><Relationship Id="rId1574" Type="http://schemas.openxmlformats.org/officeDocument/2006/relationships/ctrlProp" Target="../ctrlProps/ctrlProp1575.xml"/><Relationship Id="rId1781" Type="http://schemas.openxmlformats.org/officeDocument/2006/relationships/ctrlProp" Target="../ctrlProps/ctrlProp1782.xml"/><Relationship Id="rId2418" Type="http://schemas.openxmlformats.org/officeDocument/2006/relationships/ctrlProp" Target="../ctrlProps/ctrlProp2419.xml"/><Relationship Id="rId73" Type="http://schemas.openxmlformats.org/officeDocument/2006/relationships/ctrlProp" Target="../ctrlProps/ctrlProp74.xml"/><Relationship Id="rId804" Type="http://schemas.openxmlformats.org/officeDocument/2006/relationships/ctrlProp" Target="../ctrlProps/ctrlProp805.xml"/><Relationship Id="rId1227" Type="http://schemas.openxmlformats.org/officeDocument/2006/relationships/ctrlProp" Target="../ctrlProps/ctrlProp1228.xml"/><Relationship Id="rId1434" Type="http://schemas.openxmlformats.org/officeDocument/2006/relationships/ctrlProp" Target="../ctrlProps/ctrlProp1435.xml"/><Relationship Id="rId1641" Type="http://schemas.openxmlformats.org/officeDocument/2006/relationships/ctrlProp" Target="../ctrlProps/ctrlProp1642.xml"/><Relationship Id="rId1879" Type="http://schemas.openxmlformats.org/officeDocument/2006/relationships/ctrlProp" Target="../ctrlProps/ctrlProp1880.xml"/><Relationship Id="rId1501" Type="http://schemas.openxmlformats.org/officeDocument/2006/relationships/ctrlProp" Target="../ctrlProps/ctrlProp1502.xml"/><Relationship Id="rId1739" Type="http://schemas.openxmlformats.org/officeDocument/2006/relationships/ctrlProp" Target="../ctrlProps/ctrlProp1740.xml"/><Relationship Id="rId1946" Type="http://schemas.openxmlformats.org/officeDocument/2006/relationships/ctrlProp" Target="../ctrlProps/ctrlProp1947.xml"/><Relationship Id="rId1806" Type="http://schemas.openxmlformats.org/officeDocument/2006/relationships/ctrlProp" Target="../ctrlProps/ctrlProp1807.xml"/><Relationship Id="rId387" Type="http://schemas.openxmlformats.org/officeDocument/2006/relationships/ctrlProp" Target="../ctrlProps/ctrlProp388.xml"/><Relationship Id="rId594" Type="http://schemas.openxmlformats.org/officeDocument/2006/relationships/ctrlProp" Target="../ctrlProps/ctrlProp595.xml"/><Relationship Id="rId2068" Type="http://schemas.openxmlformats.org/officeDocument/2006/relationships/ctrlProp" Target="../ctrlProps/ctrlProp2069.xml"/><Relationship Id="rId2275" Type="http://schemas.openxmlformats.org/officeDocument/2006/relationships/ctrlProp" Target="../ctrlProps/ctrlProp2276.xml"/><Relationship Id="rId247" Type="http://schemas.openxmlformats.org/officeDocument/2006/relationships/ctrlProp" Target="../ctrlProps/ctrlProp248.xml"/><Relationship Id="rId899" Type="http://schemas.openxmlformats.org/officeDocument/2006/relationships/ctrlProp" Target="../ctrlProps/ctrlProp900.xml"/><Relationship Id="rId1084" Type="http://schemas.openxmlformats.org/officeDocument/2006/relationships/ctrlProp" Target="../ctrlProps/ctrlProp1085.xml"/><Relationship Id="rId2482" Type="http://schemas.openxmlformats.org/officeDocument/2006/relationships/ctrlProp" Target="../ctrlProps/ctrlProp2483.xml"/><Relationship Id="rId107" Type="http://schemas.openxmlformats.org/officeDocument/2006/relationships/ctrlProp" Target="../ctrlProps/ctrlProp108.xml"/><Relationship Id="rId454" Type="http://schemas.openxmlformats.org/officeDocument/2006/relationships/ctrlProp" Target="../ctrlProps/ctrlProp455.xml"/><Relationship Id="rId661" Type="http://schemas.openxmlformats.org/officeDocument/2006/relationships/ctrlProp" Target="../ctrlProps/ctrlProp662.xml"/><Relationship Id="rId759" Type="http://schemas.openxmlformats.org/officeDocument/2006/relationships/ctrlProp" Target="../ctrlProps/ctrlProp760.xml"/><Relationship Id="rId966" Type="http://schemas.openxmlformats.org/officeDocument/2006/relationships/ctrlProp" Target="../ctrlProps/ctrlProp967.xml"/><Relationship Id="rId1291" Type="http://schemas.openxmlformats.org/officeDocument/2006/relationships/ctrlProp" Target="../ctrlProps/ctrlProp1292.xml"/><Relationship Id="rId1389" Type="http://schemas.openxmlformats.org/officeDocument/2006/relationships/ctrlProp" Target="../ctrlProps/ctrlProp1390.xml"/><Relationship Id="rId1596" Type="http://schemas.openxmlformats.org/officeDocument/2006/relationships/ctrlProp" Target="../ctrlProps/ctrlProp1597.xml"/><Relationship Id="rId2135" Type="http://schemas.openxmlformats.org/officeDocument/2006/relationships/ctrlProp" Target="../ctrlProps/ctrlProp2136.xml"/><Relationship Id="rId2342" Type="http://schemas.openxmlformats.org/officeDocument/2006/relationships/ctrlProp" Target="../ctrlProps/ctrlProp2343.xml"/><Relationship Id="rId314" Type="http://schemas.openxmlformats.org/officeDocument/2006/relationships/ctrlProp" Target="../ctrlProps/ctrlProp315.xml"/><Relationship Id="rId521" Type="http://schemas.openxmlformats.org/officeDocument/2006/relationships/ctrlProp" Target="../ctrlProps/ctrlProp522.xml"/><Relationship Id="rId619" Type="http://schemas.openxmlformats.org/officeDocument/2006/relationships/ctrlProp" Target="../ctrlProps/ctrlProp620.xml"/><Relationship Id="rId1151" Type="http://schemas.openxmlformats.org/officeDocument/2006/relationships/ctrlProp" Target="../ctrlProps/ctrlProp1152.xml"/><Relationship Id="rId1249" Type="http://schemas.openxmlformats.org/officeDocument/2006/relationships/ctrlProp" Target="../ctrlProps/ctrlProp1250.xml"/><Relationship Id="rId2202" Type="http://schemas.openxmlformats.org/officeDocument/2006/relationships/ctrlProp" Target="../ctrlProps/ctrlProp2203.xml"/><Relationship Id="rId95" Type="http://schemas.openxmlformats.org/officeDocument/2006/relationships/ctrlProp" Target="../ctrlProps/ctrlProp96.xml"/><Relationship Id="rId826" Type="http://schemas.openxmlformats.org/officeDocument/2006/relationships/ctrlProp" Target="../ctrlProps/ctrlProp827.xml"/><Relationship Id="rId1011" Type="http://schemas.openxmlformats.org/officeDocument/2006/relationships/ctrlProp" Target="../ctrlProps/ctrlProp1012.xml"/><Relationship Id="rId1109" Type="http://schemas.openxmlformats.org/officeDocument/2006/relationships/ctrlProp" Target="../ctrlProps/ctrlProp1110.xml"/><Relationship Id="rId1456" Type="http://schemas.openxmlformats.org/officeDocument/2006/relationships/ctrlProp" Target="../ctrlProps/ctrlProp1457.xml"/><Relationship Id="rId1663" Type="http://schemas.openxmlformats.org/officeDocument/2006/relationships/ctrlProp" Target="../ctrlProps/ctrlProp1664.xml"/><Relationship Id="rId1870" Type="http://schemas.openxmlformats.org/officeDocument/2006/relationships/ctrlProp" Target="../ctrlProps/ctrlProp1871.xml"/><Relationship Id="rId1968" Type="http://schemas.openxmlformats.org/officeDocument/2006/relationships/ctrlProp" Target="../ctrlProps/ctrlProp1969.xml"/><Relationship Id="rId2507" Type="http://schemas.openxmlformats.org/officeDocument/2006/relationships/ctrlProp" Target="../ctrlProps/ctrlProp2508.xml"/><Relationship Id="rId1316" Type="http://schemas.openxmlformats.org/officeDocument/2006/relationships/ctrlProp" Target="../ctrlProps/ctrlProp1317.xml"/><Relationship Id="rId1523" Type="http://schemas.openxmlformats.org/officeDocument/2006/relationships/ctrlProp" Target="../ctrlProps/ctrlProp1524.xml"/><Relationship Id="rId1730" Type="http://schemas.openxmlformats.org/officeDocument/2006/relationships/ctrlProp" Target="../ctrlProps/ctrlProp1731.xml"/><Relationship Id="rId22" Type="http://schemas.openxmlformats.org/officeDocument/2006/relationships/ctrlProp" Target="../ctrlProps/ctrlProp23.xml"/><Relationship Id="rId1828" Type="http://schemas.openxmlformats.org/officeDocument/2006/relationships/ctrlProp" Target="../ctrlProps/ctrlProp1829.xml"/><Relationship Id="rId171" Type="http://schemas.openxmlformats.org/officeDocument/2006/relationships/ctrlProp" Target="../ctrlProps/ctrlProp172.xml"/><Relationship Id="rId2297" Type="http://schemas.openxmlformats.org/officeDocument/2006/relationships/ctrlProp" Target="../ctrlProps/ctrlProp2298.xml"/><Relationship Id="rId269" Type="http://schemas.openxmlformats.org/officeDocument/2006/relationships/ctrlProp" Target="../ctrlProps/ctrlProp270.xml"/><Relationship Id="rId476" Type="http://schemas.openxmlformats.org/officeDocument/2006/relationships/ctrlProp" Target="../ctrlProps/ctrlProp477.xml"/><Relationship Id="rId683" Type="http://schemas.openxmlformats.org/officeDocument/2006/relationships/ctrlProp" Target="../ctrlProps/ctrlProp684.xml"/><Relationship Id="rId890" Type="http://schemas.openxmlformats.org/officeDocument/2006/relationships/ctrlProp" Target="../ctrlProps/ctrlProp891.xml"/><Relationship Id="rId2157" Type="http://schemas.openxmlformats.org/officeDocument/2006/relationships/ctrlProp" Target="../ctrlProps/ctrlProp2158.xml"/><Relationship Id="rId2364" Type="http://schemas.openxmlformats.org/officeDocument/2006/relationships/ctrlProp" Target="../ctrlProps/ctrlProp2365.xml"/><Relationship Id="rId129" Type="http://schemas.openxmlformats.org/officeDocument/2006/relationships/ctrlProp" Target="../ctrlProps/ctrlProp130.xml"/><Relationship Id="rId336" Type="http://schemas.openxmlformats.org/officeDocument/2006/relationships/ctrlProp" Target="../ctrlProps/ctrlProp337.xml"/><Relationship Id="rId543" Type="http://schemas.openxmlformats.org/officeDocument/2006/relationships/ctrlProp" Target="../ctrlProps/ctrlProp544.xml"/><Relationship Id="rId988" Type="http://schemas.openxmlformats.org/officeDocument/2006/relationships/ctrlProp" Target="../ctrlProps/ctrlProp989.xml"/><Relationship Id="rId1173" Type="http://schemas.openxmlformats.org/officeDocument/2006/relationships/ctrlProp" Target="../ctrlProps/ctrlProp1174.xml"/><Relationship Id="rId1380" Type="http://schemas.openxmlformats.org/officeDocument/2006/relationships/ctrlProp" Target="../ctrlProps/ctrlProp1381.xml"/><Relationship Id="rId2017" Type="http://schemas.openxmlformats.org/officeDocument/2006/relationships/ctrlProp" Target="../ctrlProps/ctrlProp2018.xml"/><Relationship Id="rId2224" Type="http://schemas.openxmlformats.org/officeDocument/2006/relationships/ctrlProp" Target="../ctrlProps/ctrlProp2225.xml"/><Relationship Id="rId403" Type="http://schemas.openxmlformats.org/officeDocument/2006/relationships/ctrlProp" Target="../ctrlProps/ctrlProp404.xml"/><Relationship Id="rId750" Type="http://schemas.openxmlformats.org/officeDocument/2006/relationships/ctrlProp" Target="../ctrlProps/ctrlProp751.xml"/><Relationship Id="rId848" Type="http://schemas.openxmlformats.org/officeDocument/2006/relationships/ctrlProp" Target="../ctrlProps/ctrlProp849.xml"/><Relationship Id="rId1033" Type="http://schemas.openxmlformats.org/officeDocument/2006/relationships/ctrlProp" Target="../ctrlProps/ctrlProp1034.xml"/><Relationship Id="rId1478" Type="http://schemas.openxmlformats.org/officeDocument/2006/relationships/ctrlProp" Target="../ctrlProps/ctrlProp1479.xml"/><Relationship Id="rId1685" Type="http://schemas.openxmlformats.org/officeDocument/2006/relationships/ctrlProp" Target="../ctrlProps/ctrlProp1686.xml"/><Relationship Id="rId1892" Type="http://schemas.openxmlformats.org/officeDocument/2006/relationships/ctrlProp" Target="../ctrlProps/ctrlProp1893.xml"/><Relationship Id="rId2431" Type="http://schemas.openxmlformats.org/officeDocument/2006/relationships/ctrlProp" Target="../ctrlProps/ctrlProp2432.xml"/><Relationship Id="rId2529" Type="http://schemas.openxmlformats.org/officeDocument/2006/relationships/ctrlProp" Target="../ctrlProps/ctrlProp2530.xml"/><Relationship Id="rId610" Type="http://schemas.openxmlformats.org/officeDocument/2006/relationships/ctrlProp" Target="../ctrlProps/ctrlProp611.xml"/><Relationship Id="rId708" Type="http://schemas.openxmlformats.org/officeDocument/2006/relationships/ctrlProp" Target="../ctrlProps/ctrlProp709.xml"/><Relationship Id="rId915" Type="http://schemas.openxmlformats.org/officeDocument/2006/relationships/ctrlProp" Target="../ctrlProps/ctrlProp916.xml"/><Relationship Id="rId1240" Type="http://schemas.openxmlformats.org/officeDocument/2006/relationships/ctrlProp" Target="../ctrlProps/ctrlProp1241.xml"/><Relationship Id="rId1338" Type="http://schemas.openxmlformats.org/officeDocument/2006/relationships/ctrlProp" Target="../ctrlProps/ctrlProp1339.xml"/><Relationship Id="rId1545" Type="http://schemas.openxmlformats.org/officeDocument/2006/relationships/ctrlProp" Target="../ctrlProps/ctrlProp1546.xml"/><Relationship Id="rId1100" Type="http://schemas.openxmlformats.org/officeDocument/2006/relationships/ctrlProp" Target="../ctrlProps/ctrlProp1101.xml"/><Relationship Id="rId1405" Type="http://schemas.openxmlformats.org/officeDocument/2006/relationships/ctrlProp" Target="../ctrlProps/ctrlProp1406.xml"/><Relationship Id="rId1752" Type="http://schemas.openxmlformats.org/officeDocument/2006/relationships/ctrlProp" Target="../ctrlProps/ctrlProp1753.xml"/><Relationship Id="rId44" Type="http://schemas.openxmlformats.org/officeDocument/2006/relationships/ctrlProp" Target="../ctrlProps/ctrlProp45.xml"/><Relationship Id="rId1612" Type="http://schemas.openxmlformats.org/officeDocument/2006/relationships/ctrlProp" Target="../ctrlProps/ctrlProp1613.xml"/><Relationship Id="rId1917" Type="http://schemas.openxmlformats.org/officeDocument/2006/relationships/ctrlProp" Target="../ctrlProps/ctrlProp1918.xml"/><Relationship Id="rId193" Type="http://schemas.openxmlformats.org/officeDocument/2006/relationships/ctrlProp" Target="../ctrlProps/ctrlProp194.xml"/><Relationship Id="rId498" Type="http://schemas.openxmlformats.org/officeDocument/2006/relationships/ctrlProp" Target="../ctrlProps/ctrlProp499.xml"/><Relationship Id="rId2081" Type="http://schemas.openxmlformats.org/officeDocument/2006/relationships/ctrlProp" Target="../ctrlProps/ctrlProp2082.xml"/><Relationship Id="rId2179" Type="http://schemas.openxmlformats.org/officeDocument/2006/relationships/ctrlProp" Target="../ctrlProps/ctrlProp2180.xml"/><Relationship Id="rId260" Type="http://schemas.openxmlformats.org/officeDocument/2006/relationships/ctrlProp" Target="../ctrlProps/ctrlProp261.xml"/><Relationship Id="rId2386" Type="http://schemas.openxmlformats.org/officeDocument/2006/relationships/ctrlProp" Target="../ctrlProps/ctrlProp2387.xml"/><Relationship Id="rId120" Type="http://schemas.openxmlformats.org/officeDocument/2006/relationships/ctrlProp" Target="../ctrlProps/ctrlProp121.xml"/><Relationship Id="rId358" Type="http://schemas.openxmlformats.org/officeDocument/2006/relationships/ctrlProp" Target="../ctrlProps/ctrlProp359.xml"/><Relationship Id="rId565" Type="http://schemas.openxmlformats.org/officeDocument/2006/relationships/ctrlProp" Target="../ctrlProps/ctrlProp566.xml"/><Relationship Id="rId772" Type="http://schemas.openxmlformats.org/officeDocument/2006/relationships/ctrlProp" Target="../ctrlProps/ctrlProp773.xml"/><Relationship Id="rId1195" Type="http://schemas.openxmlformats.org/officeDocument/2006/relationships/ctrlProp" Target="../ctrlProps/ctrlProp1196.xml"/><Relationship Id="rId2039" Type="http://schemas.openxmlformats.org/officeDocument/2006/relationships/ctrlProp" Target="../ctrlProps/ctrlProp2040.xml"/><Relationship Id="rId2246" Type="http://schemas.openxmlformats.org/officeDocument/2006/relationships/ctrlProp" Target="../ctrlProps/ctrlProp2247.xml"/><Relationship Id="rId2453" Type="http://schemas.openxmlformats.org/officeDocument/2006/relationships/ctrlProp" Target="../ctrlProps/ctrlProp2454.xml"/><Relationship Id="rId218" Type="http://schemas.openxmlformats.org/officeDocument/2006/relationships/ctrlProp" Target="../ctrlProps/ctrlProp219.xml"/><Relationship Id="rId425" Type="http://schemas.openxmlformats.org/officeDocument/2006/relationships/ctrlProp" Target="../ctrlProps/ctrlProp426.xml"/><Relationship Id="rId632" Type="http://schemas.openxmlformats.org/officeDocument/2006/relationships/ctrlProp" Target="../ctrlProps/ctrlProp633.xml"/><Relationship Id="rId1055" Type="http://schemas.openxmlformats.org/officeDocument/2006/relationships/ctrlProp" Target="../ctrlProps/ctrlProp1056.xml"/><Relationship Id="rId1262" Type="http://schemas.openxmlformats.org/officeDocument/2006/relationships/ctrlProp" Target="../ctrlProps/ctrlProp1263.xml"/><Relationship Id="rId2106" Type="http://schemas.openxmlformats.org/officeDocument/2006/relationships/ctrlProp" Target="../ctrlProps/ctrlProp2107.xml"/><Relationship Id="rId2313" Type="http://schemas.openxmlformats.org/officeDocument/2006/relationships/ctrlProp" Target="../ctrlProps/ctrlProp2314.xml"/><Relationship Id="rId2520" Type="http://schemas.openxmlformats.org/officeDocument/2006/relationships/ctrlProp" Target="../ctrlProps/ctrlProp2521.xml"/><Relationship Id="rId937" Type="http://schemas.openxmlformats.org/officeDocument/2006/relationships/ctrlProp" Target="../ctrlProps/ctrlProp938.xml"/><Relationship Id="rId1122" Type="http://schemas.openxmlformats.org/officeDocument/2006/relationships/ctrlProp" Target="../ctrlProps/ctrlProp1123.xml"/><Relationship Id="rId1567" Type="http://schemas.openxmlformats.org/officeDocument/2006/relationships/ctrlProp" Target="../ctrlProps/ctrlProp1568.xml"/><Relationship Id="rId1774" Type="http://schemas.openxmlformats.org/officeDocument/2006/relationships/ctrlProp" Target="../ctrlProps/ctrlProp1775.xml"/><Relationship Id="rId1981" Type="http://schemas.openxmlformats.org/officeDocument/2006/relationships/ctrlProp" Target="../ctrlProps/ctrlProp1982.xml"/><Relationship Id="rId66" Type="http://schemas.openxmlformats.org/officeDocument/2006/relationships/ctrlProp" Target="../ctrlProps/ctrlProp67.xml"/><Relationship Id="rId1427" Type="http://schemas.openxmlformats.org/officeDocument/2006/relationships/ctrlProp" Target="../ctrlProps/ctrlProp1428.xml"/><Relationship Id="rId1634" Type="http://schemas.openxmlformats.org/officeDocument/2006/relationships/ctrlProp" Target="../ctrlProps/ctrlProp1635.xml"/><Relationship Id="rId1841" Type="http://schemas.openxmlformats.org/officeDocument/2006/relationships/ctrlProp" Target="../ctrlProps/ctrlProp1842.xml"/><Relationship Id="rId1939" Type="http://schemas.openxmlformats.org/officeDocument/2006/relationships/ctrlProp" Target="../ctrlProps/ctrlProp1940.xml"/><Relationship Id="rId1701" Type="http://schemas.openxmlformats.org/officeDocument/2006/relationships/ctrlProp" Target="../ctrlProps/ctrlProp1702.xml"/><Relationship Id="rId282" Type="http://schemas.openxmlformats.org/officeDocument/2006/relationships/ctrlProp" Target="../ctrlProps/ctrlProp283.xml"/><Relationship Id="rId587" Type="http://schemas.openxmlformats.org/officeDocument/2006/relationships/ctrlProp" Target="../ctrlProps/ctrlProp588.xml"/><Relationship Id="rId2170" Type="http://schemas.openxmlformats.org/officeDocument/2006/relationships/ctrlProp" Target="../ctrlProps/ctrlProp2171.xml"/><Relationship Id="rId2268" Type="http://schemas.openxmlformats.org/officeDocument/2006/relationships/ctrlProp" Target="../ctrlProps/ctrlProp2269.xml"/><Relationship Id="rId8" Type="http://schemas.openxmlformats.org/officeDocument/2006/relationships/ctrlProp" Target="../ctrlProps/ctrlProp9.xml"/><Relationship Id="rId142" Type="http://schemas.openxmlformats.org/officeDocument/2006/relationships/ctrlProp" Target="../ctrlProps/ctrlProp143.xml"/><Relationship Id="rId447" Type="http://schemas.openxmlformats.org/officeDocument/2006/relationships/ctrlProp" Target="../ctrlProps/ctrlProp448.xml"/><Relationship Id="rId794" Type="http://schemas.openxmlformats.org/officeDocument/2006/relationships/ctrlProp" Target="../ctrlProps/ctrlProp795.xml"/><Relationship Id="rId1077" Type="http://schemas.openxmlformats.org/officeDocument/2006/relationships/ctrlProp" Target="../ctrlProps/ctrlProp1078.xml"/><Relationship Id="rId2030" Type="http://schemas.openxmlformats.org/officeDocument/2006/relationships/ctrlProp" Target="../ctrlProps/ctrlProp2031.xml"/><Relationship Id="rId2128" Type="http://schemas.openxmlformats.org/officeDocument/2006/relationships/ctrlProp" Target="../ctrlProps/ctrlProp2129.xml"/><Relationship Id="rId2475" Type="http://schemas.openxmlformats.org/officeDocument/2006/relationships/ctrlProp" Target="../ctrlProps/ctrlProp2476.xml"/><Relationship Id="rId654" Type="http://schemas.openxmlformats.org/officeDocument/2006/relationships/ctrlProp" Target="../ctrlProps/ctrlProp655.xml"/><Relationship Id="rId861" Type="http://schemas.openxmlformats.org/officeDocument/2006/relationships/ctrlProp" Target="../ctrlProps/ctrlProp862.xml"/><Relationship Id="rId959" Type="http://schemas.openxmlformats.org/officeDocument/2006/relationships/ctrlProp" Target="../ctrlProps/ctrlProp960.xml"/><Relationship Id="rId1284" Type="http://schemas.openxmlformats.org/officeDocument/2006/relationships/ctrlProp" Target="../ctrlProps/ctrlProp1285.xml"/><Relationship Id="rId1491" Type="http://schemas.openxmlformats.org/officeDocument/2006/relationships/ctrlProp" Target="../ctrlProps/ctrlProp1492.xml"/><Relationship Id="rId1589" Type="http://schemas.openxmlformats.org/officeDocument/2006/relationships/ctrlProp" Target="../ctrlProps/ctrlProp1590.xml"/><Relationship Id="rId2335" Type="http://schemas.openxmlformats.org/officeDocument/2006/relationships/ctrlProp" Target="../ctrlProps/ctrlProp2336.xml"/><Relationship Id="rId2542" Type="http://schemas.openxmlformats.org/officeDocument/2006/relationships/ctrlProp" Target="../ctrlProps/ctrlProp2543.xml"/><Relationship Id="rId307" Type="http://schemas.openxmlformats.org/officeDocument/2006/relationships/ctrlProp" Target="../ctrlProps/ctrlProp308.xml"/><Relationship Id="rId514" Type="http://schemas.openxmlformats.org/officeDocument/2006/relationships/ctrlProp" Target="../ctrlProps/ctrlProp515.xml"/><Relationship Id="rId721" Type="http://schemas.openxmlformats.org/officeDocument/2006/relationships/ctrlProp" Target="../ctrlProps/ctrlProp722.xml"/><Relationship Id="rId1144" Type="http://schemas.openxmlformats.org/officeDocument/2006/relationships/ctrlProp" Target="../ctrlProps/ctrlProp1145.xml"/><Relationship Id="rId1351" Type="http://schemas.openxmlformats.org/officeDocument/2006/relationships/ctrlProp" Target="../ctrlProps/ctrlProp1352.xml"/><Relationship Id="rId1449" Type="http://schemas.openxmlformats.org/officeDocument/2006/relationships/ctrlProp" Target="../ctrlProps/ctrlProp1450.xml"/><Relationship Id="rId1796" Type="http://schemas.openxmlformats.org/officeDocument/2006/relationships/ctrlProp" Target="../ctrlProps/ctrlProp1797.xml"/><Relationship Id="rId2402" Type="http://schemas.openxmlformats.org/officeDocument/2006/relationships/ctrlProp" Target="../ctrlProps/ctrlProp2403.xml"/><Relationship Id="rId88" Type="http://schemas.openxmlformats.org/officeDocument/2006/relationships/ctrlProp" Target="../ctrlProps/ctrlProp89.xml"/><Relationship Id="rId819" Type="http://schemas.openxmlformats.org/officeDocument/2006/relationships/ctrlProp" Target="../ctrlProps/ctrlProp820.xml"/><Relationship Id="rId1004" Type="http://schemas.openxmlformats.org/officeDocument/2006/relationships/ctrlProp" Target="../ctrlProps/ctrlProp1005.xml"/><Relationship Id="rId1211" Type="http://schemas.openxmlformats.org/officeDocument/2006/relationships/ctrlProp" Target="../ctrlProps/ctrlProp1212.xml"/><Relationship Id="rId1656" Type="http://schemas.openxmlformats.org/officeDocument/2006/relationships/ctrlProp" Target="../ctrlProps/ctrlProp1657.xml"/><Relationship Id="rId1863" Type="http://schemas.openxmlformats.org/officeDocument/2006/relationships/ctrlProp" Target="../ctrlProps/ctrlProp1864.xml"/><Relationship Id="rId1309" Type="http://schemas.openxmlformats.org/officeDocument/2006/relationships/ctrlProp" Target="../ctrlProps/ctrlProp1310.xml"/><Relationship Id="rId1516" Type="http://schemas.openxmlformats.org/officeDocument/2006/relationships/ctrlProp" Target="../ctrlProps/ctrlProp1517.xml"/><Relationship Id="rId1723" Type="http://schemas.openxmlformats.org/officeDocument/2006/relationships/ctrlProp" Target="../ctrlProps/ctrlProp1724.xml"/><Relationship Id="rId1930" Type="http://schemas.openxmlformats.org/officeDocument/2006/relationships/ctrlProp" Target="../ctrlProps/ctrlProp1931.xml"/><Relationship Id="rId15" Type="http://schemas.openxmlformats.org/officeDocument/2006/relationships/ctrlProp" Target="../ctrlProps/ctrlProp16.xml"/><Relationship Id="rId2192" Type="http://schemas.openxmlformats.org/officeDocument/2006/relationships/ctrlProp" Target="../ctrlProps/ctrlProp2193.xml"/><Relationship Id="rId164" Type="http://schemas.openxmlformats.org/officeDocument/2006/relationships/ctrlProp" Target="../ctrlProps/ctrlProp165.xml"/><Relationship Id="rId371" Type="http://schemas.openxmlformats.org/officeDocument/2006/relationships/ctrlProp" Target="../ctrlProps/ctrlProp372.xml"/><Relationship Id="rId2052" Type="http://schemas.openxmlformats.org/officeDocument/2006/relationships/ctrlProp" Target="../ctrlProps/ctrlProp2053.xml"/><Relationship Id="rId2497" Type="http://schemas.openxmlformats.org/officeDocument/2006/relationships/ctrlProp" Target="../ctrlProps/ctrlProp2498.xml"/><Relationship Id="rId469" Type="http://schemas.openxmlformats.org/officeDocument/2006/relationships/ctrlProp" Target="../ctrlProps/ctrlProp470.xml"/><Relationship Id="rId676" Type="http://schemas.openxmlformats.org/officeDocument/2006/relationships/ctrlProp" Target="../ctrlProps/ctrlProp677.xml"/><Relationship Id="rId883" Type="http://schemas.openxmlformats.org/officeDocument/2006/relationships/ctrlProp" Target="../ctrlProps/ctrlProp884.xml"/><Relationship Id="rId1099" Type="http://schemas.openxmlformats.org/officeDocument/2006/relationships/ctrlProp" Target="../ctrlProps/ctrlProp1100.xml"/><Relationship Id="rId2357" Type="http://schemas.openxmlformats.org/officeDocument/2006/relationships/ctrlProp" Target="../ctrlProps/ctrlProp2358.xml"/><Relationship Id="rId2564" Type="http://schemas.openxmlformats.org/officeDocument/2006/relationships/ctrlProp" Target="../ctrlProps/ctrlProp2565.xml"/><Relationship Id="rId231" Type="http://schemas.openxmlformats.org/officeDocument/2006/relationships/ctrlProp" Target="../ctrlProps/ctrlProp232.xml"/><Relationship Id="rId329" Type="http://schemas.openxmlformats.org/officeDocument/2006/relationships/ctrlProp" Target="../ctrlProps/ctrlProp330.xml"/><Relationship Id="rId536" Type="http://schemas.openxmlformats.org/officeDocument/2006/relationships/ctrlProp" Target="../ctrlProps/ctrlProp537.xml"/><Relationship Id="rId1166" Type="http://schemas.openxmlformats.org/officeDocument/2006/relationships/ctrlProp" Target="../ctrlProps/ctrlProp1167.xml"/><Relationship Id="rId1373" Type="http://schemas.openxmlformats.org/officeDocument/2006/relationships/ctrlProp" Target="../ctrlProps/ctrlProp1374.xml"/><Relationship Id="rId2217" Type="http://schemas.openxmlformats.org/officeDocument/2006/relationships/ctrlProp" Target="../ctrlProps/ctrlProp2218.xml"/><Relationship Id="rId743" Type="http://schemas.openxmlformats.org/officeDocument/2006/relationships/ctrlProp" Target="../ctrlProps/ctrlProp744.xml"/><Relationship Id="rId950" Type="http://schemas.openxmlformats.org/officeDocument/2006/relationships/ctrlProp" Target="../ctrlProps/ctrlProp951.xml"/><Relationship Id="rId1026" Type="http://schemas.openxmlformats.org/officeDocument/2006/relationships/ctrlProp" Target="../ctrlProps/ctrlProp1027.xml"/><Relationship Id="rId1580" Type="http://schemas.openxmlformats.org/officeDocument/2006/relationships/ctrlProp" Target="../ctrlProps/ctrlProp1581.xml"/><Relationship Id="rId1678" Type="http://schemas.openxmlformats.org/officeDocument/2006/relationships/ctrlProp" Target="../ctrlProps/ctrlProp1679.xml"/><Relationship Id="rId1885" Type="http://schemas.openxmlformats.org/officeDocument/2006/relationships/ctrlProp" Target="../ctrlProps/ctrlProp1886.xml"/><Relationship Id="rId2424" Type="http://schemas.openxmlformats.org/officeDocument/2006/relationships/ctrlProp" Target="../ctrlProps/ctrlProp2425.xml"/><Relationship Id="rId603" Type="http://schemas.openxmlformats.org/officeDocument/2006/relationships/ctrlProp" Target="../ctrlProps/ctrlProp604.xml"/><Relationship Id="rId810" Type="http://schemas.openxmlformats.org/officeDocument/2006/relationships/ctrlProp" Target="../ctrlProps/ctrlProp811.xml"/><Relationship Id="rId908" Type="http://schemas.openxmlformats.org/officeDocument/2006/relationships/ctrlProp" Target="../ctrlProps/ctrlProp909.xml"/><Relationship Id="rId1233" Type="http://schemas.openxmlformats.org/officeDocument/2006/relationships/ctrlProp" Target="../ctrlProps/ctrlProp1234.xml"/><Relationship Id="rId1440" Type="http://schemas.openxmlformats.org/officeDocument/2006/relationships/ctrlProp" Target="../ctrlProps/ctrlProp1441.xml"/><Relationship Id="rId1538" Type="http://schemas.openxmlformats.org/officeDocument/2006/relationships/ctrlProp" Target="../ctrlProps/ctrlProp1539.xml"/><Relationship Id="rId1300" Type="http://schemas.openxmlformats.org/officeDocument/2006/relationships/ctrlProp" Target="../ctrlProps/ctrlProp1301.xml"/><Relationship Id="rId1745" Type="http://schemas.openxmlformats.org/officeDocument/2006/relationships/ctrlProp" Target="../ctrlProps/ctrlProp1746.xml"/><Relationship Id="rId1952" Type="http://schemas.openxmlformats.org/officeDocument/2006/relationships/ctrlProp" Target="../ctrlProps/ctrlProp1953.xml"/><Relationship Id="rId37" Type="http://schemas.openxmlformats.org/officeDocument/2006/relationships/ctrlProp" Target="../ctrlProps/ctrlProp38.xml"/><Relationship Id="rId1605" Type="http://schemas.openxmlformats.org/officeDocument/2006/relationships/ctrlProp" Target="../ctrlProps/ctrlProp1606.xml"/><Relationship Id="rId1812" Type="http://schemas.openxmlformats.org/officeDocument/2006/relationships/ctrlProp" Target="../ctrlProps/ctrlProp1813.xml"/><Relationship Id="rId186" Type="http://schemas.openxmlformats.org/officeDocument/2006/relationships/ctrlProp" Target="../ctrlProps/ctrlProp187.xml"/><Relationship Id="rId393" Type="http://schemas.openxmlformats.org/officeDocument/2006/relationships/ctrlProp" Target="../ctrlProps/ctrlProp394.xml"/><Relationship Id="rId2074" Type="http://schemas.openxmlformats.org/officeDocument/2006/relationships/ctrlProp" Target="../ctrlProps/ctrlProp2075.xml"/><Relationship Id="rId2281" Type="http://schemas.openxmlformats.org/officeDocument/2006/relationships/ctrlProp" Target="../ctrlProps/ctrlProp2282.xml"/><Relationship Id="rId253" Type="http://schemas.openxmlformats.org/officeDocument/2006/relationships/ctrlProp" Target="../ctrlProps/ctrlProp254.xml"/><Relationship Id="rId460" Type="http://schemas.openxmlformats.org/officeDocument/2006/relationships/ctrlProp" Target="../ctrlProps/ctrlProp461.xml"/><Relationship Id="rId698" Type="http://schemas.openxmlformats.org/officeDocument/2006/relationships/ctrlProp" Target="../ctrlProps/ctrlProp699.xml"/><Relationship Id="rId1090" Type="http://schemas.openxmlformats.org/officeDocument/2006/relationships/ctrlProp" Target="../ctrlProps/ctrlProp1091.xml"/><Relationship Id="rId2141" Type="http://schemas.openxmlformats.org/officeDocument/2006/relationships/ctrlProp" Target="../ctrlProps/ctrlProp2142.xml"/><Relationship Id="rId2379" Type="http://schemas.openxmlformats.org/officeDocument/2006/relationships/ctrlProp" Target="../ctrlProps/ctrlProp2380.xml"/><Relationship Id="rId113" Type="http://schemas.openxmlformats.org/officeDocument/2006/relationships/ctrlProp" Target="../ctrlProps/ctrlProp114.xml"/><Relationship Id="rId320" Type="http://schemas.openxmlformats.org/officeDocument/2006/relationships/ctrlProp" Target="../ctrlProps/ctrlProp321.xml"/><Relationship Id="rId558" Type="http://schemas.openxmlformats.org/officeDocument/2006/relationships/ctrlProp" Target="../ctrlProps/ctrlProp559.xml"/><Relationship Id="rId765" Type="http://schemas.openxmlformats.org/officeDocument/2006/relationships/ctrlProp" Target="../ctrlProps/ctrlProp766.xml"/><Relationship Id="rId972" Type="http://schemas.openxmlformats.org/officeDocument/2006/relationships/ctrlProp" Target="../ctrlProps/ctrlProp973.xml"/><Relationship Id="rId1188" Type="http://schemas.openxmlformats.org/officeDocument/2006/relationships/ctrlProp" Target="../ctrlProps/ctrlProp1189.xml"/><Relationship Id="rId1395" Type="http://schemas.openxmlformats.org/officeDocument/2006/relationships/ctrlProp" Target="../ctrlProps/ctrlProp1396.xml"/><Relationship Id="rId2001" Type="http://schemas.openxmlformats.org/officeDocument/2006/relationships/ctrlProp" Target="../ctrlProps/ctrlProp2002.xml"/><Relationship Id="rId2239" Type="http://schemas.openxmlformats.org/officeDocument/2006/relationships/ctrlProp" Target="../ctrlProps/ctrlProp2240.xml"/><Relationship Id="rId2446" Type="http://schemas.openxmlformats.org/officeDocument/2006/relationships/ctrlProp" Target="../ctrlProps/ctrlProp2447.xml"/><Relationship Id="rId418" Type="http://schemas.openxmlformats.org/officeDocument/2006/relationships/ctrlProp" Target="../ctrlProps/ctrlProp419.xml"/><Relationship Id="rId625" Type="http://schemas.openxmlformats.org/officeDocument/2006/relationships/ctrlProp" Target="../ctrlProps/ctrlProp626.xml"/><Relationship Id="rId832" Type="http://schemas.openxmlformats.org/officeDocument/2006/relationships/ctrlProp" Target="../ctrlProps/ctrlProp833.xml"/><Relationship Id="rId1048" Type="http://schemas.openxmlformats.org/officeDocument/2006/relationships/ctrlProp" Target="../ctrlProps/ctrlProp1049.xml"/><Relationship Id="rId1255" Type="http://schemas.openxmlformats.org/officeDocument/2006/relationships/ctrlProp" Target="../ctrlProps/ctrlProp1256.xml"/><Relationship Id="rId1462" Type="http://schemas.openxmlformats.org/officeDocument/2006/relationships/ctrlProp" Target="../ctrlProps/ctrlProp1463.xml"/><Relationship Id="rId2306" Type="http://schemas.openxmlformats.org/officeDocument/2006/relationships/ctrlProp" Target="../ctrlProps/ctrlProp2307.xml"/><Relationship Id="rId2513" Type="http://schemas.openxmlformats.org/officeDocument/2006/relationships/ctrlProp" Target="../ctrlProps/ctrlProp2514.xml"/><Relationship Id="rId1115" Type="http://schemas.openxmlformats.org/officeDocument/2006/relationships/ctrlProp" Target="../ctrlProps/ctrlProp1116.xml"/><Relationship Id="rId1322" Type="http://schemas.openxmlformats.org/officeDocument/2006/relationships/ctrlProp" Target="../ctrlProps/ctrlProp1323.xml"/><Relationship Id="rId1767" Type="http://schemas.openxmlformats.org/officeDocument/2006/relationships/ctrlProp" Target="../ctrlProps/ctrlProp1768.xml"/><Relationship Id="rId1974" Type="http://schemas.openxmlformats.org/officeDocument/2006/relationships/ctrlProp" Target="../ctrlProps/ctrlProp1975.xml"/><Relationship Id="rId59" Type="http://schemas.openxmlformats.org/officeDocument/2006/relationships/ctrlProp" Target="../ctrlProps/ctrlProp60.xml"/><Relationship Id="rId1627" Type="http://schemas.openxmlformats.org/officeDocument/2006/relationships/ctrlProp" Target="../ctrlProps/ctrlProp1628.xml"/><Relationship Id="rId1834" Type="http://schemas.openxmlformats.org/officeDocument/2006/relationships/ctrlProp" Target="../ctrlProps/ctrlProp1835.xml"/><Relationship Id="rId2096" Type="http://schemas.openxmlformats.org/officeDocument/2006/relationships/ctrlProp" Target="../ctrlProps/ctrlProp2097.xml"/><Relationship Id="rId1901" Type="http://schemas.openxmlformats.org/officeDocument/2006/relationships/ctrlProp" Target="../ctrlProps/ctrlProp1902.xml"/><Relationship Id="rId275" Type="http://schemas.openxmlformats.org/officeDocument/2006/relationships/ctrlProp" Target="../ctrlProps/ctrlProp276.xml"/><Relationship Id="rId482" Type="http://schemas.openxmlformats.org/officeDocument/2006/relationships/ctrlProp" Target="../ctrlProps/ctrlProp483.xml"/><Relationship Id="rId2163" Type="http://schemas.openxmlformats.org/officeDocument/2006/relationships/ctrlProp" Target="../ctrlProps/ctrlProp2164.xml"/><Relationship Id="rId2370" Type="http://schemas.openxmlformats.org/officeDocument/2006/relationships/ctrlProp" Target="../ctrlProps/ctrlProp2371.xml"/><Relationship Id="rId135" Type="http://schemas.openxmlformats.org/officeDocument/2006/relationships/ctrlProp" Target="../ctrlProps/ctrlProp136.xml"/><Relationship Id="rId342" Type="http://schemas.openxmlformats.org/officeDocument/2006/relationships/ctrlProp" Target="../ctrlProps/ctrlProp343.xml"/><Relationship Id="rId787" Type="http://schemas.openxmlformats.org/officeDocument/2006/relationships/ctrlProp" Target="../ctrlProps/ctrlProp788.xml"/><Relationship Id="rId994" Type="http://schemas.openxmlformats.org/officeDocument/2006/relationships/ctrlProp" Target="../ctrlProps/ctrlProp995.xml"/><Relationship Id="rId2023" Type="http://schemas.openxmlformats.org/officeDocument/2006/relationships/ctrlProp" Target="../ctrlProps/ctrlProp2024.xml"/><Relationship Id="rId2230" Type="http://schemas.openxmlformats.org/officeDocument/2006/relationships/ctrlProp" Target="../ctrlProps/ctrlProp2231.xml"/><Relationship Id="rId2468" Type="http://schemas.openxmlformats.org/officeDocument/2006/relationships/ctrlProp" Target="../ctrlProps/ctrlProp2469.xml"/><Relationship Id="rId202" Type="http://schemas.openxmlformats.org/officeDocument/2006/relationships/ctrlProp" Target="../ctrlProps/ctrlProp203.xml"/><Relationship Id="rId647" Type="http://schemas.openxmlformats.org/officeDocument/2006/relationships/ctrlProp" Target="../ctrlProps/ctrlProp648.xml"/><Relationship Id="rId854" Type="http://schemas.openxmlformats.org/officeDocument/2006/relationships/ctrlProp" Target="../ctrlProps/ctrlProp855.xml"/><Relationship Id="rId1277" Type="http://schemas.openxmlformats.org/officeDocument/2006/relationships/ctrlProp" Target="../ctrlProps/ctrlProp1278.xml"/><Relationship Id="rId1484" Type="http://schemas.openxmlformats.org/officeDocument/2006/relationships/ctrlProp" Target="../ctrlProps/ctrlProp1485.xml"/><Relationship Id="rId1691" Type="http://schemas.openxmlformats.org/officeDocument/2006/relationships/ctrlProp" Target="../ctrlProps/ctrlProp1692.xml"/><Relationship Id="rId2328" Type="http://schemas.openxmlformats.org/officeDocument/2006/relationships/ctrlProp" Target="../ctrlProps/ctrlProp2329.xml"/><Relationship Id="rId2535" Type="http://schemas.openxmlformats.org/officeDocument/2006/relationships/ctrlProp" Target="../ctrlProps/ctrlProp2536.xml"/><Relationship Id="rId507" Type="http://schemas.openxmlformats.org/officeDocument/2006/relationships/ctrlProp" Target="../ctrlProps/ctrlProp508.xml"/><Relationship Id="rId714" Type="http://schemas.openxmlformats.org/officeDocument/2006/relationships/ctrlProp" Target="../ctrlProps/ctrlProp715.xml"/><Relationship Id="rId921" Type="http://schemas.openxmlformats.org/officeDocument/2006/relationships/ctrlProp" Target="../ctrlProps/ctrlProp922.xml"/><Relationship Id="rId1137" Type="http://schemas.openxmlformats.org/officeDocument/2006/relationships/ctrlProp" Target="../ctrlProps/ctrlProp1138.xml"/><Relationship Id="rId1344" Type="http://schemas.openxmlformats.org/officeDocument/2006/relationships/ctrlProp" Target="../ctrlProps/ctrlProp1345.xml"/><Relationship Id="rId1551" Type="http://schemas.openxmlformats.org/officeDocument/2006/relationships/ctrlProp" Target="../ctrlProps/ctrlProp1552.xml"/><Relationship Id="rId1789" Type="http://schemas.openxmlformats.org/officeDocument/2006/relationships/ctrlProp" Target="../ctrlProps/ctrlProp1790.xml"/><Relationship Id="rId1996" Type="http://schemas.openxmlformats.org/officeDocument/2006/relationships/ctrlProp" Target="../ctrlProps/ctrlProp1997.xml"/><Relationship Id="rId50" Type="http://schemas.openxmlformats.org/officeDocument/2006/relationships/ctrlProp" Target="../ctrlProps/ctrlProp51.xml"/><Relationship Id="rId1204" Type="http://schemas.openxmlformats.org/officeDocument/2006/relationships/ctrlProp" Target="../ctrlProps/ctrlProp1205.xml"/><Relationship Id="rId1411" Type="http://schemas.openxmlformats.org/officeDocument/2006/relationships/ctrlProp" Target="../ctrlProps/ctrlProp1412.xml"/><Relationship Id="rId1649" Type="http://schemas.openxmlformats.org/officeDocument/2006/relationships/ctrlProp" Target="../ctrlProps/ctrlProp1650.xml"/><Relationship Id="rId1856" Type="http://schemas.openxmlformats.org/officeDocument/2006/relationships/ctrlProp" Target="../ctrlProps/ctrlProp1857.xml"/><Relationship Id="rId1509" Type="http://schemas.openxmlformats.org/officeDocument/2006/relationships/ctrlProp" Target="../ctrlProps/ctrlProp1510.xml"/><Relationship Id="rId1716" Type="http://schemas.openxmlformats.org/officeDocument/2006/relationships/ctrlProp" Target="../ctrlProps/ctrlProp1717.xml"/><Relationship Id="rId1923" Type="http://schemas.openxmlformats.org/officeDocument/2006/relationships/ctrlProp" Target="../ctrlProps/ctrlProp1924.xml"/><Relationship Id="rId297" Type="http://schemas.openxmlformats.org/officeDocument/2006/relationships/ctrlProp" Target="../ctrlProps/ctrlProp298.xml"/><Relationship Id="rId2185" Type="http://schemas.openxmlformats.org/officeDocument/2006/relationships/ctrlProp" Target="../ctrlProps/ctrlProp2186.xml"/><Relationship Id="rId2392" Type="http://schemas.openxmlformats.org/officeDocument/2006/relationships/ctrlProp" Target="../ctrlProps/ctrlProp2393.xml"/><Relationship Id="rId157" Type="http://schemas.openxmlformats.org/officeDocument/2006/relationships/ctrlProp" Target="../ctrlProps/ctrlProp158.xml"/><Relationship Id="rId364" Type="http://schemas.openxmlformats.org/officeDocument/2006/relationships/ctrlProp" Target="../ctrlProps/ctrlProp365.xml"/><Relationship Id="rId2045" Type="http://schemas.openxmlformats.org/officeDocument/2006/relationships/ctrlProp" Target="../ctrlProps/ctrlProp2046.xml"/><Relationship Id="rId571" Type="http://schemas.openxmlformats.org/officeDocument/2006/relationships/ctrlProp" Target="../ctrlProps/ctrlProp572.xml"/><Relationship Id="rId669" Type="http://schemas.openxmlformats.org/officeDocument/2006/relationships/ctrlProp" Target="../ctrlProps/ctrlProp670.xml"/><Relationship Id="rId876" Type="http://schemas.openxmlformats.org/officeDocument/2006/relationships/ctrlProp" Target="../ctrlProps/ctrlProp877.xml"/><Relationship Id="rId1299" Type="http://schemas.openxmlformats.org/officeDocument/2006/relationships/ctrlProp" Target="../ctrlProps/ctrlProp1300.xml"/><Relationship Id="rId2252" Type="http://schemas.openxmlformats.org/officeDocument/2006/relationships/ctrlProp" Target="../ctrlProps/ctrlProp2253.xml"/><Relationship Id="rId2557" Type="http://schemas.openxmlformats.org/officeDocument/2006/relationships/ctrlProp" Target="../ctrlProps/ctrlProp2558.xml"/><Relationship Id="rId224" Type="http://schemas.openxmlformats.org/officeDocument/2006/relationships/ctrlProp" Target="../ctrlProps/ctrlProp225.xml"/><Relationship Id="rId431" Type="http://schemas.openxmlformats.org/officeDocument/2006/relationships/ctrlProp" Target="../ctrlProps/ctrlProp432.xml"/><Relationship Id="rId529" Type="http://schemas.openxmlformats.org/officeDocument/2006/relationships/ctrlProp" Target="../ctrlProps/ctrlProp530.xml"/><Relationship Id="rId736" Type="http://schemas.openxmlformats.org/officeDocument/2006/relationships/ctrlProp" Target="../ctrlProps/ctrlProp737.xml"/><Relationship Id="rId1061" Type="http://schemas.openxmlformats.org/officeDocument/2006/relationships/ctrlProp" Target="../ctrlProps/ctrlProp1062.xml"/><Relationship Id="rId1159" Type="http://schemas.openxmlformats.org/officeDocument/2006/relationships/ctrlProp" Target="../ctrlProps/ctrlProp1160.xml"/><Relationship Id="rId1366" Type="http://schemas.openxmlformats.org/officeDocument/2006/relationships/ctrlProp" Target="../ctrlProps/ctrlProp1367.xml"/><Relationship Id="rId2112" Type="http://schemas.openxmlformats.org/officeDocument/2006/relationships/ctrlProp" Target="../ctrlProps/ctrlProp2113.xml"/><Relationship Id="rId2417" Type="http://schemas.openxmlformats.org/officeDocument/2006/relationships/ctrlProp" Target="../ctrlProps/ctrlProp2418.xml"/><Relationship Id="rId943" Type="http://schemas.openxmlformats.org/officeDocument/2006/relationships/ctrlProp" Target="../ctrlProps/ctrlProp944.xml"/><Relationship Id="rId1019" Type="http://schemas.openxmlformats.org/officeDocument/2006/relationships/ctrlProp" Target="../ctrlProps/ctrlProp1020.xml"/><Relationship Id="rId1573" Type="http://schemas.openxmlformats.org/officeDocument/2006/relationships/ctrlProp" Target="../ctrlProps/ctrlProp1574.xml"/><Relationship Id="rId1780" Type="http://schemas.openxmlformats.org/officeDocument/2006/relationships/ctrlProp" Target="../ctrlProps/ctrlProp1781.xml"/><Relationship Id="rId1878" Type="http://schemas.openxmlformats.org/officeDocument/2006/relationships/ctrlProp" Target="../ctrlProps/ctrlProp1879.xml"/><Relationship Id="rId72" Type="http://schemas.openxmlformats.org/officeDocument/2006/relationships/ctrlProp" Target="../ctrlProps/ctrlProp73.xml"/><Relationship Id="rId803" Type="http://schemas.openxmlformats.org/officeDocument/2006/relationships/ctrlProp" Target="../ctrlProps/ctrlProp804.xml"/><Relationship Id="rId1226" Type="http://schemas.openxmlformats.org/officeDocument/2006/relationships/ctrlProp" Target="../ctrlProps/ctrlProp1227.xml"/><Relationship Id="rId1433" Type="http://schemas.openxmlformats.org/officeDocument/2006/relationships/ctrlProp" Target="../ctrlProps/ctrlProp1434.xml"/><Relationship Id="rId1640" Type="http://schemas.openxmlformats.org/officeDocument/2006/relationships/ctrlProp" Target="../ctrlProps/ctrlProp1641.xml"/><Relationship Id="rId1738" Type="http://schemas.openxmlformats.org/officeDocument/2006/relationships/ctrlProp" Target="../ctrlProps/ctrlProp1739.xml"/><Relationship Id="rId1500" Type="http://schemas.openxmlformats.org/officeDocument/2006/relationships/ctrlProp" Target="../ctrlProps/ctrlProp1501.xml"/><Relationship Id="rId1945" Type="http://schemas.openxmlformats.org/officeDocument/2006/relationships/ctrlProp" Target="../ctrlProps/ctrlProp1946.xml"/><Relationship Id="rId1805" Type="http://schemas.openxmlformats.org/officeDocument/2006/relationships/ctrlProp" Target="../ctrlProps/ctrlProp1806.xml"/><Relationship Id="rId179" Type="http://schemas.openxmlformats.org/officeDocument/2006/relationships/ctrlProp" Target="../ctrlProps/ctrlProp180.xml"/><Relationship Id="rId386" Type="http://schemas.openxmlformats.org/officeDocument/2006/relationships/ctrlProp" Target="../ctrlProps/ctrlProp387.xml"/><Relationship Id="rId593" Type="http://schemas.openxmlformats.org/officeDocument/2006/relationships/ctrlProp" Target="../ctrlProps/ctrlProp594.xml"/><Relationship Id="rId2067" Type="http://schemas.openxmlformats.org/officeDocument/2006/relationships/ctrlProp" Target="../ctrlProps/ctrlProp2068.xml"/><Relationship Id="rId2274" Type="http://schemas.openxmlformats.org/officeDocument/2006/relationships/ctrlProp" Target="../ctrlProps/ctrlProp2275.xml"/><Relationship Id="rId2481" Type="http://schemas.openxmlformats.org/officeDocument/2006/relationships/ctrlProp" Target="../ctrlProps/ctrlProp2482.xml"/><Relationship Id="rId246" Type="http://schemas.openxmlformats.org/officeDocument/2006/relationships/ctrlProp" Target="../ctrlProps/ctrlProp247.xml"/><Relationship Id="rId453" Type="http://schemas.openxmlformats.org/officeDocument/2006/relationships/ctrlProp" Target="../ctrlProps/ctrlProp454.xml"/><Relationship Id="rId660" Type="http://schemas.openxmlformats.org/officeDocument/2006/relationships/ctrlProp" Target="../ctrlProps/ctrlProp661.xml"/><Relationship Id="rId898" Type="http://schemas.openxmlformats.org/officeDocument/2006/relationships/ctrlProp" Target="../ctrlProps/ctrlProp899.xml"/><Relationship Id="rId1083" Type="http://schemas.openxmlformats.org/officeDocument/2006/relationships/ctrlProp" Target="../ctrlProps/ctrlProp1084.xml"/><Relationship Id="rId1290" Type="http://schemas.openxmlformats.org/officeDocument/2006/relationships/ctrlProp" Target="../ctrlProps/ctrlProp1291.xml"/><Relationship Id="rId2134" Type="http://schemas.openxmlformats.org/officeDocument/2006/relationships/ctrlProp" Target="../ctrlProps/ctrlProp2135.xml"/><Relationship Id="rId2341" Type="http://schemas.openxmlformats.org/officeDocument/2006/relationships/ctrlProp" Target="../ctrlProps/ctrlProp2342.xml"/><Relationship Id="rId106" Type="http://schemas.openxmlformats.org/officeDocument/2006/relationships/ctrlProp" Target="../ctrlProps/ctrlProp107.xml"/><Relationship Id="rId313" Type="http://schemas.openxmlformats.org/officeDocument/2006/relationships/ctrlProp" Target="../ctrlProps/ctrlProp314.xml"/><Relationship Id="rId758" Type="http://schemas.openxmlformats.org/officeDocument/2006/relationships/ctrlProp" Target="../ctrlProps/ctrlProp759.xml"/><Relationship Id="rId965" Type="http://schemas.openxmlformats.org/officeDocument/2006/relationships/ctrlProp" Target="../ctrlProps/ctrlProp966.xml"/><Relationship Id="rId1150" Type="http://schemas.openxmlformats.org/officeDocument/2006/relationships/ctrlProp" Target="../ctrlProps/ctrlProp1151.xml"/><Relationship Id="rId1388" Type="http://schemas.openxmlformats.org/officeDocument/2006/relationships/ctrlProp" Target="../ctrlProps/ctrlProp1389.xml"/><Relationship Id="rId1595" Type="http://schemas.openxmlformats.org/officeDocument/2006/relationships/ctrlProp" Target="../ctrlProps/ctrlProp1596.xml"/><Relationship Id="rId2439" Type="http://schemas.openxmlformats.org/officeDocument/2006/relationships/ctrlProp" Target="../ctrlProps/ctrlProp2440.xml"/><Relationship Id="rId94" Type="http://schemas.openxmlformats.org/officeDocument/2006/relationships/ctrlProp" Target="../ctrlProps/ctrlProp95.xml"/><Relationship Id="rId520" Type="http://schemas.openxmlformats.org/officeDocument/2006/relationships/ctrlProp" Target="../ctrlProps/ctrlProp521.xml"/><Relationship Id="rId618" Type="http://schemas.openxmlformats.org/officeDocument/2006/relationships/ctrlProp" Target="../ctrlProps/ctrlProp619.xml"/><Relationship Id="rId825" Type="http://schemas.openxmlformats.org/officeDocument/2006/relationships/ctrlProp" Target="../ctrlProps/ctrlProp826.xml"/><Relationship Id="rId1248" Type="http://schemas.openxmlformats.org/officeDocument/2006/relationships/ctrlProp" Target="../ctrlProps/ctrlProp1249.xml"/><Relationship Id="rId1455" Type="http://schemas.openxmlformats.org/officeDocument/2006/relationships/ctrlProp" Target="../ctrlProps/ctrlProp1456.xml"/><Relationship Id="rId1662" Type="http://schemas.openxmlformats.org/officeDocument/2006/relationships/ctrlProp" Target="../ctrlProps/ctrlProp1663.xml"/><Relationship Id="rId2201" Type="http://schemas.openxmlformats.org/officeDocument/2006/relationships/ctrlProp" Target="../ctrlProps/ctrlProp2202.xml"/><Relationship Id="rId2506" Type="http://schemas.openxmlformats.org/officeDocument/2006/relationships/ctrlProp" Target="../ctrlProps/ctrlProp2507.xml"/><Relationship Id="rId1010" Type="http://schemas.openxmlformats.org/officeDocument/2006/relationships/ctrlProp" Target="../ctrlProps/ctrlProp1011.xml"/><Relationship Id="rId1108" Type="http://schemas.openxmlformats.org/officeDocument/2006/relationships/ctrlProp" Target="../ctrlProps/ctrlProp1109.xml"/><Relationship Id="rId1315" Type="http://schemas.openxmlformats.org/officeDocument/2006/relationships/ctrlProp" Target="../ctrlProps/ctrlProp1316.xml"/><Relationship Id="rId1967" Type="http://schemas.openxmlformats.org/officeDocument/2006/relationships/ctrlProp" Target="../ctrlProps/ctrlProp1968.xml"/><Relationship Id="rId1522" Type="http://schemas.openxmlformats.org/officeDocument/2006/relationships/ctrlProp" Target="../ctrlProps/ctrlProp1523.xml"/><Relationship Id="rId21" Type="http://schemas.openxmlformats.org/officeDocument/2006/relationships/ctrlProp" Target="../ctrlProps/ctrlProp22.xml"/><Relationship Id="rId2089" Type="http://schemas.openxmlformats.org/officeDocument/2006/relationships/ctrlProp" Target="../ctrlProps/ctrlProp2090.xml"/><Relationship Id="rId2296" Type="http://schemas.openxmlformats.org/officeDocument/2006/relationships/ctrlProp" Target="../ctrlProps/ctrlProp2297.xml"/><Relationship Id="rId268" Type="http://schemas.openxmlformats.org/officeDocument/2006/relationships/ctrlProp" Target="../ctrlProps/ctrlProp269.xml"/><Relationship Id="rId475" Type="http://schemas.openxmlformats.org/officeDocument/2006/relationships/ctrlProp" Target="../ctrlProps/ctrlProp476.xml"/><Relationship Id="rId682" Type="http://schemas.openxmlformats.org/officeDocument/2006/relationships/ctrlProp" Target="../ctrlProps/ctrlProp683.xml"/><Relationship Id="rId2156" Type="http://schemas.openxmlformats.org/officeDocument/2006/relationships/ctrlProp" Target="../ctrlProps/ctrlProp2157.xml"/><Relationship Id="rId2363" Type="http://schemas.openxmlformats.org/officeDocument/2006/relationships/ctrlProp" Target="../ctrlProps/ctrlProp2364.xml"/><Relationship Id="rId2570" Type="http://schemas.openxmlformats.org/officeDocument/2006/relationships/ctrlProp" Target="../ctrlProps/ctrlProp2571.xml"/><Relationship Id="rId128" Type="http://schemas.openxmlformats.org/officeDocument/2006/relationships/ctrlProp" Target="../ctrlProps/ctrlProp129.xml"/><Relationship Id="rId335" Type="http://schemas.openxmlformats.org/officeDocument/2006/relationships/ctrlProp" Target="../ctrlProps/ctrlProp336.xml"/><Relationship Id="rId542" Type="http://schemas.openxmlformats.org/officeDocument/2006/relationships/ctrlProp" Target="../ctrlProps/ctrlProp543.xml"/><Relationship Id="rId1172" Type="http://schemas.openxmlformats.org/officeDocument/2006/relationships/ctrlProp" Target="../ctrlProps/ctrlProp1173.xml"/><Relationship Id="rId2016" Type="http://schemas.openxmlformats.org/officeDocument/2006/relationships/ctrlProp" Target="../ctrlProps/ctrlProp2017.xml"/><Relationship Id="rId2223" Type="http://schemas.openxmlformats.org/officeDocument/2006/relationships/ctrlProp" Target="../ctrlProps/ctrlProp2224.xml"/><Relationship Id="rId2430" Type="http://schemas.openxmlformats.org/officeDocument/2006/relationships/ctrlProp" Target="../ctrlProps/ctrlProp2431.xml"/><Relationship Id="rId402" Type="http://schemas.openxmlformats.org/officeDocument/2006/relationships/ctrlProp" Target="../ctrlProps/ctrlProp403.xml"/><Relationship Id="rId1032" Type="http://schemas.openxmlformats.org/officeDocument/2006/relationships/ctrlProp" Target="../ctrlProps/ctrlProp1033.xml"/><Relationship Id="rId1989" Type="http://schemas.openxmlformats.org/officeDocument/2006/relationships/ctrlProp" Target="../ctrlProps/ctrlProp1990.xml"/><Relationship Id="rId1849" Type="http://schemas.openxmlformats.org/officeDocument/2006/relationships/ctrlProp" Target="../ctrlProps/ctrlProp1850.xml"/><Relationship Id="rId192" Type="http://schemas.openxmlformats.org/officeDocument/2006/relationships/ctrlProp" Target="../ctrlProps/ctrlProp193.xml"/><Relationship Id="rId1709" Type="http://schemas.openxmlformats.org/officeDocument/2006/relationships/ctrlProp" Target="../ctrlProps/ctrlProp1710.xml"/><Relationship Id="rId1916" Type="http://schemas.openxmlformats.org/officeDocument/2006/relationships/ctrlProp" Target="../ctrlProps/ctrlProp1917.xml"/><Relationship Id="rId2080" Type="http://schemas.openxmlformats.org/officeDocument/2006/relationships/ctrlProp" Target="../ctrlProps/ctrlProp2081.xml"/><Relationship Id="rId869" Type="http://schemas.openxmlformats.org/officeDocument/2006/relationships/ctrlProp" Target="../ctrlProps/ctrlProp870.xml"/><Relationship Id="rId1499" Type="http://schemas.openxmlformats.org/officeDocument/2006/relationships/ctrlProp" Target="../ctrlProps/ctrlProp1500.xml"/><Relationship Id="rId729" Type="http://schemas.openxmlformats.org/officeDocument/2006/relationships/ctrlProp" Target="../ctrlProps/ctrlProp730.xml"/><Relationship Id="rId1359" Type="http://schemas.openxmlformats.org/officeDocument/2006/relationships/ctrlProp" Target="../ctrlProps/ctrlProp1360.xml"/><Relationship Id="rId936" Type="http://schemas.openxmlformats.org/officeDocument/2006/relationships/ctrlProp" Target="../ctrlProps/ctrlProp937.xml"/><Relationship Id="rId1219" Type="http://schemas.openxmlformats.org/officeDocument/2006/relationships/ctrlProp" Target="../ctrlProps/ctrlProp1220.xml"/><Relationship Id="rId1566" Type="http://schemas.openxmlformats.org/officeDocument/2006/relationships/ctrlProp" Target="../ctrlProps/ctrlProp1567.xml"/><Relationship Id="rId1773" Type="http://schemas.openxmlformats.org/officeDocument/2006/relationships/ctrlProp" Target="../ctrlProps/ctrlProp1774.xml"/><Relationship Id="rId1980" Type="http://schemas.openxmlformats.org/officeDocument/2006/relationships/ctrlProp" Target="../ctrlProps/ctrlProp1981.xml"/><Relationship Id="rId65" Type="http://schemas.openxmlformats.org/officeDocument/2006/relationships/ctrlProp" Target="../ctrlProps/ctrlProp66.xml"/><Relationship Id="rId1426" Type="http://schemas.openxmlformats.org/officeDocument/2006/relationships/ctrlProp" Target="../ctrlProps/ctrlProp1427.xml"/><Relationship Id="rId1633" Type="http://schemas.openxmlformats.org/officeDocument/2006/relationships/ctrlProp" Target="../ctrlProps/ctrlProp1634.xml"/><Relationship Id="rId1840" Type="http://schemas.openxmlformats.org/officeDocument/2006/relationships/ctrlProp" Target="../ctrlProps/ctrlProp1841.xml"/><Relationship Id="rId1700" Type="http://schemas.openxmlformats.org/officeDocument/2006/relationships/ctrlProp" Target="../ctrlProps/ctrlProp1701.xml"/><Relationship Id="rId379" Type="http://schemas.openxmlformats.org/officeDocument/2006/relationships/ctrlProp" Target="../ctrlProps/ctrlProp380.xml"/><Relationship Id="rId586" Type="http://schemas.openxmlformats.org/officeDocument/2006/relationships/ctrlProp" Target="../ctrlProps/ctrlProp587.xml"/><Relationship Id="rId793" Type="http://schemas.openxmlformats.org/officeDocument/2006/relationships/ctrlProp" Target="../ctrlProps/ctrlProp794.xml"/><Relationship Id="rId2267" Type="http://schemas.openxmlformats.org/officeDocument/2006/relationships/ctrlProp" Target="../ctrlProps/ctrlProp2268.xml"/><Relationship Id="rId2474" Type="http://schemas.openxmlformats.org/officeDocument/2006/relationships/ctrlProp" Target="../ctrlProps/ctrlProp2475.xml"/><Relationship Id="rId239" Type="http://schemas.openxmlformats.org/officeDocument/2006/relationships/ctrlProp" Target="../ctrlProps/ctrlProp240.xml"/><Relationship Id="rId446" Type="http://schemas.openxmlformats.org/officeDocument/2006/relationships/ctrlProp" Target="../ctrlProps/ctrlProp447.xml"/><Relationship Id="rId653" Type="http://schemas.openxmlformats.org/officeDocument/2006/relationships/ctrlProp" Target="../ctrlProps/ctrlProp654.xml"/><Relationship Id="rId1076" Type="http://schemas.openxmlformats.org/officeDocument/2006/relationships/ctrlProp" Target="../ctrlProps/ctrlProp1077.xml"/><Relationship Id="rId1283" Type="http://schemas.openxmlformats.org/officeDocument/2006/relationships/ctrlProp" Target="../ctrlProps/ctrlProp1284.xml"/><Relationship Id="rId1490" Type="http://schemas.openxmlformats.org/officeDocument/2006/relationships/ctrlProp" Target="../ctrlProps/ctrlProp1491.xml"/><Relationship Id="rId2127" Type="http://schemas.openxmlformats.org/officeDocument/2006/relationships/ctrlProp" Target="../ctrlProps/ctrlProp2128.xml"/><Relationship Id="rId2334" Type="http://schemas.openxmlformats.org/officeDocument/2006/relationships/ctrlProp" Target="../ctrlProps/ctrlProp2335.xml"/><Relationship Id="rId306" Type="http://schemas.openxmlformats.org/officeDocument/2006/relationships/ctrlProp" Target="../ctrlProps/ctrlProp307.xml"/><Relationship Id="rId860" Type="http://schemas.openxmlformats.org/officeDocument/2006/relationships/ctrlProp" Target="../ctrlProps/ctrlProp861.xml"/><Relationship Id="rId1143" Type="http://schemas.openxmlformats.org/officeDocument/2006/relationships/ctrlProp" Target="../ctrlProps/ctrlProp1144.xml"/><Relationship Id="rId2541" Type="http://schemas.openxmlformats.org/officeDocument/2006/relationships/ctrlProp" Target="../ctrlProps/ctrlProp2542.xml"/><Relationship Id="rId513" Type="http://schemas.openxmlformats.org/officeDocument/2006/relationships/ctrlProp" Target="../ctrlProps/ctrlProp514.xml"/><Relationship Id="rId720" Type="http://schemas.openxmlformats.org/officeDocument/2006/relationships/ctrlProp" Target="../ctrlProps/ctrlProp721.xml"/><Relationship Id="rId1350" Type="http://schemas.openxmlformats.org/officeDocument/2006/relationships/ctrlProp" Target="../ctrlProps/ctrlProp1351.xml"/><Relationship Id="rId2401" Type="http://schemas.openxmlformats.org/officeDocument/2006/relationships/ctrlProp" Target="../ctrlProps/ctrlProp2402.xml"/><Relationship Id="rId1003" Type="http://schemas.openxmlformats.org/officeDocument/2006/relationships/ctrlProp" Target="../ctrlProps/ctrlProp1004.xml"/><Relationship Id="rId1210" Type="http://schemas.openxmlformats.org/officeDocument/2006/relationships/ctrlProp" Target="../ctrlProps/ctrlProp1211.xml"/><Relationship Id="rId2191" Type="http://schemas.openxmlformats.org/officeDocument/2006/relationships/ctrlProp" Target="../ctrlProps/ctrlProp2192.xml"/><Relationship Id="rId163" Type="http://schemas.openxmlformats.org/officeDocument/2006/relationships/ctrlProp" Target="../ctrlProps/ctrlProp164.xml"/><Relationship Id="rId370" Type="http://schemas.openxmlformats.org/officeDocument/2006/relationships/ctrlProp" Target="../ctrlProps/ctrlProp371.xml"/><Relationship Id="rId2051" Type="http://schemas.openxmlformats.org/officeDocument/2006/relationships/ctrlProp" Target="../ctrlProps/ctrlProp2052.xml"/><Relationship Id="rId230" Type="http://schemas.openxmlformats.org/officeDocument/2006/relationships/ctrlProp" Target="../ctrlProps/ctrlProp231.xml"/><Relationship Id="rId1677" Type="http://schemas.openxmlformats.org/officeDocument/2006/relationships/ctrlProp" Target="../ctrlProps/ctrlProp1678.xml"/><Relationship Id="rId1884" Type="http://schemas.openxmlformats.org/officeDocument/2006/relationships/ctrlProp" Target="../ctrlProps/ctrlProp1885.xml"/><Relationship Id="rId907" Type="http://schemas.openxmlformats.org/officeDocument/2006/relationships/ctrlProp" Target="../ctrlProps/ctrlProp908.xml"/><Relationship Id="rId1537" Type="http://schemas.openxmlformats.org/officeDocument/2006/relationships/ctrlProp" Target="../ctrlProps/ctrlProp1538.xml"/><Relationship Id="rId1744" Type="http://schemas.openxmlformats.org/officeDocument/2006/relationships/ctrlProp" Target="../ctrlProps/ctrlProp1745.xml"/><Relationship Id="rId1951" Type="http://schemas.openxmlformats.org/officeDocument/2006/relationships/ctrlProp" Target="../ctrlProps/ctrlProp1952.xml"/><Relationship Id="rId36" Type="http://schemas.openxmlformats.org/officeDocument/2006/relationships/ctrlProp" Target="../ctrlProps/ctrlProp37.xml"/><Relationship Id="rId1604" Type="http://schemas.openxmlformats.org/officeDocument/2006/relationships/ctrlProp" Target="../ctrlProps/ctrlProp1605.xml"/><Relationship Id="rId1811" Type="http://schemas.openxmlformats.org/officeDocument/2006/relationships/ctrlProp" Target="../ctrlProps/ctrlProp1812.xml"/><Relationship Id="rId697" Type="http://schemas.openxmlformats.org/officeDocument/2006/relationships/ctrlProp" Target="../ctrlProps/ctrlProp698.xml"/><Relationship Id="rId2378" Type="http://schemas.openxmlformats.org/officeDocument/2006/relationships/ctrlProp" Target="../ctrlProps/ctrlProp2379.xml"/><Relationship Id="rId1187" Type="http://schemas.openxmlformats.org/officeDocument/2006/relationships/ctrlProp" Target="../ctrlProps/ctrlProp1188.xml"/><Relationship Id="rId557" Type="http://schemas.openxmlformats.org/officeDocument/2006/relationships/ctrlProp" Target="../ctrlProps/ctrlProp558.xml"/><Relationship Id="rId764" Type="http://schemas.openxmlformats.org/officeDocument/2006/relationships/ctrlProp" Target="../ctrlProps/ctrlProp765.xml"/><Relationship Id="rId971" Type="http://schemas.openxmlformats.org/officeDocument/2006/relationships/ctrlProp" Target="../ctrlProps/ctrlProp972.xml"/><Relationship Id="rId1394" Type="http://schemas.openxmlformats.org/officeDocument/2006/relationships/ctrlProp" Target="../ctrlProps/ctrlProp1395.xml"/><Relationship Id="rId2238" Type="http://schemas.openxmlformats.org/officeDocument/2006/relationships/ctrlProp" Target="../ctrlProps/ctrlProp2239.xml"/><Relationship Id="rId2445" Type="http://schemas.openxmlformats.org/officeDocument/2006/relationships/ctrlProp" Target="../ctrlProps/ctrlProp2446.xml"/><Relationship Id="rId417" Type="http://schemas.openxmlformats.org/officeDocument/2006/relationships/ctrlProp" Target="../ctrlProps/ctrlProp418.xml"/><Relationship Id="rId624" Type="http://schemas.openxmlformats.org/officeDocument/2006/relationships/ctrlProp" Target="../ctrlProps/ctrlProp625.xml"/><Relationship Id="rId831" Type="http://schemas.openxmlformats.org/officeDocument/2006/relationships/ctrlProp" Target="../ctrlProps/ctrlProp832.xml"/><Relationship Id="rId1047" Type="http://schemas.openxmlformats.org/officeDocument/2006/relationships/ctrlProp" Target="../ctrlProps/ctrlProp1048.xml"/><Relationship Id="rId1254" Type="http://schemas.openxmlformats.org/officeDocument/2006/relationships/ctrlProp" Target="../ctrlProps/ctrlProp1255.xml"/><Relationship Id="rId1461" Type="http://schemas.openxmlformats.org/officeDocument/2006/relationships/ctrlProp" Target="../ctrlProps/ctrlProp1462.xml"/><Relationship Id="rId2305" Type="http://schemas.openxmlformats.org/officeDocument/2006/relationships/ctrlProp" Target="../ctrlProps/ctrlProp2306.xml"/><Relationship Id="rId2512" Type="http://schemas.openxmlformats.org/officeDocument/2006/relationships/ctrlProp" Target="../ctrlProps/ctrlProp2513.xml"/><Relationship Id="rId1114" Type="http://schemas.openxmlformats.org/officeDocument/2006/relationships/ctrlProp" Target="../ctrlProps/ctrlProp1115.xml"/><Relationship Id="rId1321" Type="http://schemas.openxmlformats.org/officeDocument/2006/relationships/ctrlProp" Target="../ctrlProps/ctrlProp1322.xml"/><Relationship Id="rId2095" Type="http://schemas.openxmlformats.org/officeDocument/2006/relationships/ctrlProp" Target="../ctrlProps/ctrlProp2096.xml"/><Relationship Id="rId274" Type="http://schemas.openxmlformats.org/officeDocument/2006/relationships/ctrlProp" Target="../ctrlProps/ctrlProp275.xml"/><Relationship Id="rId481" Type="http://schemas.openxmlformats.org/officeDocument/2006/relationships/ctrlProp" Target="../ctrlProps/ctrlProp482.xml"/><Relationship Id="rId2162" Type="http://schemas.openxmlformats.org/officeDocument/2006/relationships/ctrlProp" Target="../ctrlProps/ctrlProp2163.xml"/><Relationship Id="rId134" Type="http://schemas.openxmlformats.org/officeDocument/2006/relationships/ctrlProp" Target="../ctrlProps/ctrlProp135.xml"/><Relationship Id="rId341" Type="http://schemas.openxmlformats.org/officeDocument/2006/relationships/ctrlProp" Target="../ctrlProps/ctrlProp342.xml"/><Relationship Id="rId2022" Type="http://schemas.openxmlformats.org/officeDocument/2006/relationships/ctrlProp" Target="../ctrlProps/ctrlProp2023.xml"/><Relationship Id="rId201" Type="http://schemas.openxmlformats.org/officeDocument/2006/relationships/ctrlProp" Target="../ctrlProps/ctrlProp202.xml"/><Relationship Id="rId1788" Type="http://schemas.openxmlformats.org/officeDocument/2006/relationships/ctrlProp" Target="../ctrlProps/ctrlProp1789.xml"/><Relationship Id="rId1995" Type="http://schemas.openxmlformats.org/officeDocument/2006/relationships/ctrlProp" Target="../ctrlProps/ctrlProp1996.xml"/><Relationship Id="rId1648" Type="http://schemas.openxmlformats.org/officeDocument/2006/relationships/ctrlProp" Target="../ctrlProps/ctrlProp1649.xml"/><Relationship Id="rId1508" Type="http://schemas.openxmlformats.org/officeDocument/2006/relationships/ctrlProp" Target="../ctrlProps/ctrlProp1509.xml"/><Relationship Id="rId1855" Type="http://schemas.openxmlformats.org/officeDocument/2006/relationships/ctrlProp" Target="../ctrlProps/ctrlProp1856.xml"/><Relationship Id="rId1715" Type="http://schemas.openxmlformats.org/officeDocument/2006/relationships/ctrlProp" Target="../ctrlProps/ctrlProp1716.xml"/><Relationship Id="rId1922" Type="http://schemas.openxmlformats.org/officeDocument/2006/relationships/ctrlProp" Target="../ctrlProps/ctrlProp1923.xml"/><Relationship Id="rId2489" Type="http://schemas.openxmlformats.org/officeDocument/2006/relationships/ctrlProp" Target="../ctrlProps/ctrlProp2490.xml"/><Relationship Id="rId668" Type="http://schemas.openxmlformats.org/officeDocument/2006/relationships/ctrlProp" Target="../ctrlProps/ctrlProp669.xml"/><Relationship Id="rId875" Type="http://schemas.openxmlformats.org/officeDocument/2006/relationships/ctrlProp" Target="../ctrlProps/ctrlProp876.xml"/><Relationship Id="rId1298" Type="http://schemas.openxmlformats.org/officeDocument/2006/relationships/ctrlProp" Target="../ctrlProps/ctrlProp1299.xml"/><Relationship Id="rId2349" Type="http://schemas.openxmlformats.org/officeDocument/2006/relationships/ctrlProp" Target="../ctrlProps/ctrlProp2350.xml"/><Relationship Id="rId2556" Type="http://schemas.openxmlformats.org/officeDocument/2006/relationships/ctrlProp" Target="../ctrlProps/ctrlProp2557.xml"/><Relationship Id="rId528" Type="http://schemas.openxmlformats.org/officeDocument/2006/relationships/ctrlProp" Target="../ctrlProps/ctrlProp529.xml"/><Relationship Id="rId735" Type="http://schemas.openxmlformats.org/officeDocument/2006/relationships/ctrlProp" Target="../ctrlProps/ctrlProp736.xml"/><Relationship Id="rId942" Type="http://schemas.openxmlformats.org/officeDocument/2006/relationships/ctrlProp" Target="../ctrlProps/ctrlProp943.xml"/><Relationship Id="rId1158" Type="http://schemas.openxmlformats.org/officeDocument/2006/relationships/ctrlProp" Target="../ctrlProps/ctrlProp1159.xml"/><Relationship Id="rId1365" Type="http://schemas.openxmlformats.org/officeDocument/2006/relationships/ctrlProp" Target="../ctrlProps/ctrlProp1366.xml"/><Relationship Id="rId1572" Type="http://schemas.openxmlformats.org/officeDocument/2006/relationships/ctrlProp" Target="../ctrlProps/ctrlProp1573.xml"/><Relationship Id="rId2209" Type="http://schemas.openxmlformats.org/officeDocument/2006/relationships/ctrlProp" Target="../ctrlProps/ctrlProp2210.xml"/><Relationship Id="rId2416" Type="http://schemas.openxmlformats.org/officeDocument/2006/relationships/ctrlProp" Target="../ctrlProps/ctrlProp2417.xml"/><Relationship Id="rId1018" Type="http://schemas.openxmlformats.org/officeDocument/2006/relationships/ctrlProp" Target="../ctrlProps/ctrlProp1019.xml"/><Relationship Id="rId1225" Type="http://schemas.openxmlformats.org/officeDocument/2006/relationships/ctrlProp" Target="../ctrlProps/ctrlProp1226.xml"/><Relationship Id="rId1432" Type="http://schemas.openxmlformats.org/officeDocument/2006/relationships/ctrlProp" Target="../ctrlProps/ctrlProp1433.xml"/><Relationship Id="rId71" Type="http://schemas.openxmlformats.org/officeDocument/2006/relationships/ctrlProp" Target="../ctrlProps/ctrlProp72.xml"/><Relationship Id="rId802" Type="http://schemas.openxmlformats.org/officeDocument/2006/relationships/ctrlProp" Target="../ctrlProps/ctrlProp803.xml"/><Relationship Id="rId178" Type="http://schemas.openxmlformats.org/officeDocument/2006/relationships/ctrlProp" Target="../ctrlProps/ctrlProp179.xml"/><Relationship Id="rId385" Type="http://schemas.openxmlformats.org/officeDocument/2006/relationships/ctrlProp" Target="../ctrlProps/ctrlProp386.xml"/><Relationship Id="rId592" Type="http://schemas.openxmlformats.org/officeDocument/2006/relationships/ctrlProp" Target="../ctrlProps/ctrlProp593.xml"/><Relationship Id="rId2066" Type="http://schemas.openxmlformats.org/officeDocument/2006/relationships/ctrlProp" Target="../ctrlProps/ctrlProp2067.xml"/><Relationship Id="rId2273" Type="http://schemas.openxmlformats.org/officeDocument/2006/relationships/ctrlProp" Target="../ctrlProps/ctrlProp2274.xml"/><Relationship Id="rId2480" Type="http://schemas.openxmlformats.org/officeDocument/2006/relationships/ctrlProp" Target="../ctrlProps/ctrlProp2481.xml"/><Relationship Id="rId245" Type="http://schemas.openxmlformats.org/officeDocument/2006/relationships/ctrlProp" Target="../ctrlProps/ctrlProp246.xml"/><Relationship Id="rId452" Type="http://schemas.openxmlformats.org/officeDocument/2006/relationships/ctrlProp" Target="../ctrlProps/ctrlProp453.xml"/><Relationship Id="rId1082" Type="http://schemas.openxmlformats.org/officeDocument/2006/relationships/ctrlProp" Target="../ctrlProps/ctrlProp1083.xml"/><Relationship Id="rId2133" Type="http://schemas.openxmlformats.org/officeDocument/2006/relationships/ctrlProp" Target="../ctrlProps/ctrlProp2134.xml"/><Relationship Id="rId2340" Type="http://schemas.openxmlformats.org/officeDocument/2006/relationships/ctrlProp" Target="../ctrlProps/ctrlProp2341.xml"/><Relationship Id="rId105" Type="http://schemas.openxmlformats.org/officeDocument/2006/relationships/ctrlProp" Target="../ctrlProps/ctrlProp106.xml"/><Relationship Id="rId312" Type="http://schemas.openxmlformats.org/officeDocument/2006/relationships/ctrlProp" Target="../ctrlProps/ctrlProp313.xml"/><Relationship Id="rId2200" Type="http://schemas.openxmlformats.org/officeDocument/2006/relationships/ctrlProp" Target="../ctrlProps/ctrlProp2201.xml"/><Relationship Id="rId1899" Type="http://schemas.openxmlformats.org/officeDocument/2006/relationships/ctrlProp" Target="../ctrlProps/ctrlProp1900.xml"/><Relationship Id="rId1759" Type="http://schemas.openxmlformats.org/officeDocument/2006/relationships/ctrlProp" Target="../ctrlProps/ctrlProp1760.xml"/><Relationship Id="rId1966" Type="http://schemas.openxmlformats.org/officeDocument/2006/relationships/ctrlProp" Target="../ctrlProps/ctrlProp1967.xml"/><Relationship Id="rId1619" Type="http://schemas.openxmlformats.org/officeDocument/2006/relationships/ctrlProp" Target="../ctrlProps/ctrlProp1620.xml"/><Relationship Id="rId1826" Type="http://schemas.openxmlformats.org/officeDocument/2006/relationships/ctrlProp" Target="../ctrlProps/ctrlProp1827.xml"/><Relationship Id="rId779" Type="http://schemas.openxmlformats.org/officeDocument/2006/relationships/ctrlProp" Target="../ctrlProps/ctrlProp780.xml"/><Relationship Id="rId986" Type="http://schemas.openxmlformats.org/officeDocument/2006/relationships/ctrlProp" Target="../ctrlProps/ctrlProp987.xml"/><Relationship Id="rId639" Type="http://schemas.openxmlformats.org/officeDocument/2006/relationships/ctrlProp" Target="../ctrlProps/ctrlProp640.xml"/><Relationship Id="rId1269" Type="http://schemas.openxmlformats.org/officeDocument/2006/relationships/ctrlProp" Target="../ctrlProps/ctrlProp1270.xml"/><Relationship Id="rId1476" Type="http://schemas.openxmlformats.org/officeDocument/2006/relationships/ctrlProp" Target="../ctrlProps/ctrlProp1477.xml"/><Relationship Id="rId846" Type="http://schemas.openxmlformats.org/officeDocument/2006/relationships/ctrlProp" Target="../ctrlProps/ctrlProp847.xml"/><Relationship Id="rId1129" Type="http://schemas.openxmlformats.org/officeDocument/2006/relationships/ctrlProp" Target="../ctrlProps/ctrlProp1130.xml"/><Relationship Id="rId1683" Type="http://schemas.openxmlformats.org/officeDocument/2006/relationships/ctrlProp" Target="../ctrlProps/ctrlProp1684.xml"/><Relationship Id="rId1890" Type="http://schemas.openxmlformats.org/officeDocument/2006/relationships/ctrlProp" Target="../ctrlProps/ctrlProp1891.xml"/><Relationship Id="rId2527" Type="http://schemas.openxmlformats.org/officeDocument/2006/relationships/ctrlProp" Target="../ctrlProps/ctrlProp2528.xml"/><Relationship Id="rId706" Type="http://schemas.openxmlformats.org/officeDocument/2006/relationships/ctrlProp" Target="../ctrlProps/ctrlProp707.xml"/><Relationship Id="rId913" Type="http://schemas.openxmlformats.org/officeDocument/2006/relationships/ctrlProp" Target="../ctrlProps/ctrlProp914.xml"/><Relationship Id="rId1336" Type="http://schemas.openxmlformats.org/officeDocument/2006/relationships/ctrlProp" Target="../ctrlProps/ctrlProp1337.xml"/><Relationship Id="rId1543" Type="http://schemas.openxmlformats.org/officeDocument/2006/relationships/ctrlProp" Target="../ctrlProps/ctrlProp1544.xml"/><Relationship Id="rId1750" Type="http://schemas.openxmlformats.org/officeDocument/2006/relationships/ctrlProp" Target="../ctrlProps/ctrlProp1751.xml"/><Relationship Id="rId42" Type="http://schemas.openxmlformats.org/officeDocument/2006/relationships/ctrlProp" Target="../ctrlProps/ctrlProp43.xml"/><Relationship Id="rId1403" Type="http://schemas.openxmlformats.org/officeDocument/2006/relationships/ctrlProp" Target="../ctrlProps/ctrlProp1404.xml"/><Relationship Id="rId1610" Type="http://schemas.openxmlformats.org/officeDocument/2006/relationships/ctrlProp" Target="../ctrlProps/ctrlProp1611.xml"/><Relationship Id="rId289" Type="http://schemas.openxmlformats.org/officeDocument/2006/relationships/ctrlProp" Target="../ctrlProps/ctrlProp290.xml"/><Relationship Id="rId496" Type="http://schemas.openxmlformats.org/officeDocument/2006/relationships/ctrlProp" Target="../ctrlProps/ctrlProp497.xml"/><Relationship Id="rId2177" Type="http://schemas.openxmlformats.org/officeDocument/2006/relationships/ctrlProp" Target="../ctrlProps/ctrlProp2178.xml"/><Relationship Id="rId2384" Type="http://schemas.openxmlformats.org/officeDocument/2006/relationships/ctrlProp" Target="../ctrlProps/ctrlProp2385.xml"/><Relationship Id="rId149" Type="http://schemas.openxmlformats.org/officeDocument/2006/relationships/ctrlProp" Target="../ctrlProps/ctrlProp150.xml"/><Relationship Id="rId356" Type="http://schemas.openxmlformats.org/officeDocument/2006/relationships/ctrlProp" Target="../ctrlProps/ctrlProp357.xml"/><Relationship Id="rId563" Type="http://schemas.openxmlformats.org/officeDocument/2006/relationships/ctrlProp" Target="../ctrlProps/ctrlProp564.xml"/><Relationship Id="rId770" Type="http://schemas.openxmlformats.org/officeDocument/2006/relationships/ctrlProp" Target="../ctrlProps/ctrlProp771.xml"/><Relationship Id="rId1193" Type="http://schemas.openxmlformats.org/officeDocument/2006/relationships/ctrlProp" Target="../ctrlProps/ctrlProp1194.xml"/><Relationship Id="rId2037" Type="http://schemas.openxmlformats.org/officeDocument/2006/relationships/ctrlProp" Target="../ctrlProps/ctrlProp2038.xml"/><Relationship Id="rId2244" Type="http://schemas.openxmlformats.org/officeDocument/2006/relationships/ctrlProp" Target="../ctrlProps/ctrlProp2245.xml"/><Relationship Id="rId2451" Type="http://schemas.openxmlformats.org/officeDocument/2006/relationships/ctrlProp" Target="../ctrlProps/ctrlProp2452.xml"/><Relationship Id="rId216" Type="http://schemas.openxmlformats.org/officeDocument/2006/relationships/ctrlProp" Target="../ctrlProps/ctrlProp217.xml"/><Relationship Id="rId423" Type="http://schemas.openxmlformats.org/officeDocument/2006/relationships/ctrlProp" Target="../ctrlProps/ctrlProp424.xml"/><Relationship Id="rId1053" Type="http://schemas.openxmlformats.org/officeDocument/2006/relationships/ctrlProp" Target="../ctrlProps/ctrlProp1054.xml"/><Relationship Id="rId1260" Type="http://schemas.openxmlformats.org/officeDocument/2006/relationships/ctrlProp" Target="../ctrlProps/ctrlProp1261.xml"/><Relationship Id="rId2104" Type="http://schemas.openxmlformats.org/officeDocument/2006/relationships/ctrlProp" Target="../ctrlProps/ctrlProp2105.xml"/><Relationship Id="rId630" Type="http://schemas.openxmlformats.org/officeDocument/2006/relationships/ctrlProp" Target="../ctrlProps/ctrlProp631.xml"/><Relationship Id="rId2311" Type="http://schemas.openxmlformats.org/officeDocument/2006/relationships/ctrlProp" Target="../ctrlProps/ctrlProp2312.xml"/><Relationship Id="rId1120" Type="http://schemas.openxmlformats.org/officeDocument/2006/relationships/ctrlProp" Target="../ctrlProps/ctrlProp1121.xml"/><Relationship Id="rId1937" Type="http://schemas.openxmlformats.org/officeDocument/2006/relationships/ctrlProp" Target="../ctrlProps/ctrlProp1938.xml"/><Relationship Id="rId280" Type="http://schemas.openxmlformats.org/officeDocument/2006/relationships/ctrlProp" Target="../ctrlProps/ctrlProp281.xml"/><Relationship Id="rId140" Type="http://schemas.openxmlformats.org/officeDocument/2006/relationships/ctrlProp" Target="../ctrlProps/ctrlProp141.xml"/><Relationship Id="rId6" Type="http://schemas.openxmlformats.org/officeDocument/2006/relationships/ctrlProp" Target="../ctrlProps/ctrlProp7.xml"/><Relationship Id="rId957" Type="http://schemas.openxmlformats.org/officeDocument/2006/relationships/ctrlProp" Target="../ctrlProps/ctrlProp958.xml"/><Relationship Id="rId1587" Type="http://schemas.openxmlformats.org/officeDocument/2006/relationships/ctrlProp" Target="../ctrlProps/ctrlProp1588.xml"/><Relationship Id="rId1794" Type="http://schemas.openxmlformats.org/officeDocument/2006/relationships/ctrlProp" Target="../ctrlProps/ctrlProp1795.xml"/><Relationship Id="rId86" Type="http://schemas.openxmlformats.org/officeDocument/2006/relationships/ctrlProp" Target="../ctrlProps/ctrlProp87.xml"/><Relationship Id="rId817" Type="http://schemas.openxmlformats.org/officeDocument/2006/relationships/ctrlProp" Target="../ctrlProps/ctrlProp818.xml"/><Relationship Id="rId1447" Type="http://schemas.openxmlformats.org/officeDocument/2006/relationships/ctrlProp" Target="../ctrlProps/ctrlProp1448.xml"/><Relationship Id="rId1654" Type="http://schemas.openxmlformats.org/officeDocument/2006/relationships/ctrlProp" Target="../ctrlProps/ctrlProp1655.xml"/><Relationship Id="rId1861" Type="http://schemas.openxmlformats.org/officeDocument/2006/relationships/ctrlProp" Target="../ctrlProps/ctrlProp1862.xml"/><Relationship Id="rId1307" Type="http://schemas.openxmlformats.org/officeDocument/2006/relationships/ctrlProp" Target="../ctrlProps/ctrlProp1308.xml"/><Relationship Id="rId1514" Type="http://schemas.openxmlformats.org/officeDocument/2006/relationships/ctrlProp" Target="../ctrlProps/ctrlProp1515.xml"/><Relationship Id="rId1721" Type="http://schemas.openxmlformats.org/officeDocument/2006/relationships/ctrlProp" Target="../ctrlProps/ctrlProp1722.xml"/><Relationship Id="rId13" Type="http://schemas.openxmlformats.org/officeDocument/2006/relationships/ctrlProp" Target="../ctrlProps/ctrlProp14.xml"/><Relationship Id="rId2288" Type="http://schemas.openxmlformats.org/officeDocument/2006/relationships/ctrlProp" Target="../ctrlProps/ctrlProp2289.xml"/><Relationship Id="rId2495" Type="http://schemas.openxmlformats.org/officeDocument/2006/relationships/ctrlProp" Target="../ctrlProps/ctrlProp2496.xml"/><Relationship Id="rId467" Type="http://schemas.openxmlformats.org/officeDocument/2006/relationships/ctrlProp" Target="../ctrlProps/ctrlProp468.xml"/><Relationship Id="rId1097" Type="http://schemas.openxmlformats.org/officeDocument/2006/relationships/ctrlProp" Target="../ctrlProps/ctrlProp1098.xml"/><Relationship Id="rId2148" Type="http://schemas.openxmlformats.org/officeDocument/2006/relationships/ctrlProp" Target="../ctrlProps/ctrlProp2149.xml"/><Relationship Id="rId674" Type="http://schemas.openxmlformats.org/officeDocument/2006/relationships/ctrlProp" Target="../ctrlProps/ctrlProp675.xml"/><Relationship Id="rId881" Type="http://schemas.openxmlformats.org/officeDocument/2006/relationships/ctrlProp" Target="../ctrlProps/ctrlProp882.xml"/><Relationship Id="rId2355" Type="http://schemas.openxmlformats.org/officeDocument/2006/relationships/ctrlProp" Target="../ctrlProps/ctrlProp2356.xml"/><Relationship Id="rId2562" Type="http://schemas.openxmlformats.org/officeDocument/2006/relationships/ctrlProp" Target="../ctrlProps/ctrlProp2563.xml"/><Relationship Id="rId327" Type="http://schemas.openxmlformats.org/officeDocument/2006/relationships/ctrlProp" Target="../ctrlProps/ctrlProp328.xml"/><Relationship Id="rId534" Type="http://schemas.openxmlformats.org/officeDocument/2006/relationships/ctrlProp" Target="../ctrlProps/ctrlProp535.xml"/><Relationship Id="rId741" Type="http://schemas.openxmlformats.org/officeDocument/2006/relationships/ctrlProp" Target="../ctrlProps/ctrlProp742.xml"/><Relationship Id="rId1164" Type="http://schemas.openxmlformats.org/officeDocument/2006/relationships/ctrlProp" Target="../ctrlProps/ctrlProp1165.xml"/><Relationship Id="rId1371" Type="http://schemas.openxmlformats.org/officeDocument/2006/relationships/ctrlProp" Target="../ctrlProps/ctrlProp1372.xml"/><Relationship Id="rId2008" Type="http://schemas.openxmlformats.org/officeDocument/2006/relationships/ctrlProp" Target="../ctrlProps/ctrlProp2009.xml"/><Relationship Id="rId2215" Type="http://schemas.openxmlformats.org/officeDocument/2006/relationships/ctrlProp" Target="../ctrlProps/ctrlProp2216.xml"/><Relationship Id="rId2422" Type="http://schemas.openxmlformats.org/officeDocument/2006/relationships/ctrlProp" Target="../ctrlProps/ctrlProp2423.xml"/><Relationship Id="rId601" Type="http://schemas.openxmlformats.org/officeDocument/2006/relationships/ctrlProp" Target="../ctrlProps/ctrlProp602.xml"/><Relationship Id="rId1024" Type="http://schemas.openxmlformats.org/officeDocument/2006/relationships/ctrlProp" Target="../ctrlProps/ctrlProp1025.xml"/><Relationship Id="rId1231" Type="http://schemas.openxmlformats.org/officeDocument/2006/relationships/ctrlProp" Target="../ctrlProps/ctrlProp1232.xml"/><Relationship Id="rId184" Type="http://schemas.openxmlformats.org/officeDocument/2006/relationships/ctrlProp" Target="../ctrlProps/ctrlProp185.xml"/><Relationship Id="rId391" Type="http://schemas.openxmlformats.org/officeDocument/2006/relationships/ctrlProp" Target="../ctrlProps/ctrlProp392.xml"/><Relationship Id="rId1908" Type="http://schemas.openxmlformats.org/officeDocument/2006/relationships/ctrlProp" Target="../ctrlProps/ctrlProp1909.xml"/><Relationship Id="rId2072" Type="http://schemas.openxmlformats.org/officeDocument/2006/relationships/ctrlProp" Target="../ctrlProps/ctrlProp2073.xml"/><Relationship Id="rId251" Type="http://schemas.openxmlformats.org/officeDocument/2006/relationships/ctrlProp" Target="../ctrlProps/ctrlProp252.xml"/><Relationship Id="rId111" Type="http://schemas.openxmlformats.org/officeDocument/2006/relationships/ctrlProp" Target="../ctrlProps/ctrlProp112.xml"/><Relationship Id="rId1698" Type="http://schemas.openxmlformats.org/officeDocument/2006/relationships/ctrlProp" Target="../ctrlProps/ctrlProp1699.xml"/><Relationship Id="rId928" Type="http://schemas.openxmlformats.org/officeDocument/2006/relationships/ctrlProp" Target="../ctrlProps/ctrlProp929.xml"/><Relationship Id="rId1558" Type="http://schemas.openxmlformats.org/officeDocument/2006/relationships/ctrlProp" Target="../ctrlProps/ctrlProp1559.xml"/><Relationship Id="rId1765" Type="http://schemas.openxmlformats.org/officeDocument/2006/relationships/ctrlProp" Target="../ctrlProps/ctrlProp1766.xml"/><Relationship Id="rId57" Type="http://schemas.openxmlformats.org/officeDocument/2006/relationships/ctrlProp" Target="../ctrlProps/ctrlProp58.xml"/><Relationship Id="rId1418" Type="http://schemas.openxmlformats.org/officeDocument/2006/relationships/ctrlProp" Target="../ctrlProps/ctrlProp1419.xml"/><Relationship Id="rId1972" Type="http://schemas.openxmlformats.org/officeDocument/2006/relationships/ctrlProp" Target="../ctrlProps/ctrlProp1973.xml"/><Relationship Id="rId1625" Type="http://schemas.openxmlformats.org/officeDocument/2006/relationships/ctrlProp" Target="../ctrlProps/ctrlProp1626.xml"/><Relationship Id="rId1832" Type="http://schemas.openxmlformats.org/officeDocument/2006/relationships/ctrlProp" Target="../ctrlProps/ctrlProp1833.xml"/><Relationship Id="rId2399" Type="http://schemas.openxmlformats.org/officeDocument/2006/relationships/ctrlProp" Target="../ctrlProps/ctrlProp2400.xml"/><Relationship Id="rId578" Type="http://schemas.openxmlformats.org/officeDocument/2006/relationships/ctrlProp" Target="../ctrlProps/ctrlProp579.xml"/><Relationship Id="rId785" Type="http://schemas.openxmlformats.org/officeDocument/2006/relationships/ctrlProp" Target="../ctrlProps/ctrlProp786.xml"/><Relationship Id="rId992" Type="http://schemas.openxmlformats.org/officeDocument/2006/relationships/ctrlProp" Target="../ctrlProps/ctrlProp993.xml"/><Relationship Id="rId2259" Type="http://schemas.openxmlformats.org/officeDocument/2006/relationships/ctrlProp" Target="../ctrlProps/ctrlProp2260.xml"/><Relationship Id="rId2466" Type="http://schemas.openxmlformats.org/officeDocument/2006/relationships/ctrlProp" Target="../ctrlProps/ctrlProp2467.xml"/><Relationship Id="rId438" Type="http://schemas.openxmlformats.org/officeDocument/2006/relationships/ctrlProp" Target="../ctrlProps/ctrlProp439.xml"/><Relationship Id="rId645" Type="http://schemas.openxmlformats.org/officeDocument/2006/relationships/ctrlProp" Target="../ctrlProps/ctrlProp646.xml"/><Relationship Id="rId852" Type="http://schemas.openxmlformats.org/officeDocument/2006/relationships/ctrlProp" Target="../ctrlProps/ctrlProp853.xml"/><Relationship Id="rId1068" Type="http://schemas.openxmlformats.org/officeDocument/2006/relationships/ctrlProp" Target="../ctrlProps/ctrlProp1069.xml"/><Relationship Id="rId1275" Type="http://schemas.openxmlformats.org/officeDocument/2006/relationships/ctrlProp" Target="../ctrlProps/ctrlProp1276.xml"/><Relationship Id="rId1482" Type="http://schemas.openxmlformats.org/officeDocument/2006/relationships/ctrlProp" Target="../ctrlProps/ctrlProp1483.xml"/><Relationship Id="rId2119" Type="http://schemas.openxmlformats.org/officeDocument/2006/relationships/ctrlProp" Target="../ctrlProps/ctrlProp2120.xml"/><Relationship Id="rId2326" Type="http://schemas.openxmlformats.org/officeDocument/2006/relationships/ctrlProp" Target="../ctrlProps/ctrlProp2327.xml"/><Relationship Id="rId2533" Type="http://schemas.openxmlformats.org/officeDocument/2006/relationships/ctrlProp" Target="../ctrlProps/ctrlProp2534.xml"/><Relationship Id="rId505" Type="http://schemas.openxmlformats.org/officeDocument/2006/relationships/ctrlProp" Target="../ctrlProps/ctrlProp506.xml"/><Relationship Id="rId712" Type="http://schemas.openxmlformats.org/officeDocument/2006/relationships/ctrlProp" Target="../ctrlProps/ctrlProp713.xml"/><Relationship Id="rId1135" Type="http://schemas.openxmlformats.org/officeDocument/2006/relationships/ctrlProp" Target="../ctrlProps/ctrlProp1136.xml"/><Relationship Id="rId1342" Type="http://schemas.openxmlformats.org/officeDocument/2006/relationships/ctrlProp" Target="../ctrlProps/ctrlProp1343.xml"/><Relationship Id="rId1202" Type="http://schemas.openxmlformats.org/officeDocument/2006/relationships/ctrlProp" Target="../ctrlProps/ctrlProp1203.xml"/><Relationship Id="rId295" Type="http://schemas.openxmlformats.org/officeDocument/2006/relationships/ctrlProp" Target="../ctrlProps/ctrlProp296.xml"/><Relationship Id="rId2183" Type="http://schemas.openxmlformats.org/officeDocument/2006/relationships/ctrlProp" Target="../ctrlProps/ctrlProp2184.xml"/><Relationship Id="rId2390" Type="http://schemas.openxmlformats.org/officeDocument/2006/relationships/ctrlProp" Target="../ctrlProps/ctrlProp2391.xml"/><Relationship Id="rId155" Type="http://schemas.openxmlformats.org/officeDocument/2006/relationships/ctrlProp" Target="../ctrlProps/ctrlProp156.xml"/><Relationship Id="rId362" Type="http://schemas.openxmlformats.org/officeDocument/2006/relationships/ctrlProp" Target="../ctrlProps/ctrlProp363.xml"/><Relationship Id="rId2043" Type="http://schemas.openxmlformats.org/officeDocument/2006/relationships/ctrlProp" Target="../ctrlProps/ctrlProp2044.xml"/><Relationship Id="rId2250" Type="http://schemas.openxmlformats.org/officeDocument/2006/relationships/ctrlProp" Target="../ctrlProps/ctrlProp2251.xml"/><Relationship Id="rId222" Type="http://schemas.openxmlformats.org/officeDocument/2006/relationships/ctrlProp" Target="../ctrlProps/ctrlProp223.xml"/><Relationship Id="rId2110" Type="http://schemas.openxmlformats.org/officeDocument/2006/relationships/ctrlProp" Target="../ctrlProps/ctrlProp2111.xml"/><Relationship Id="rId1669" Type="http://schemas.openxmlformats.org/officeDocument/2006/relationships/ctrlProp" Target="../ctrlProps/ctrlProp1670.xml"/><Relationship Id="rId1876" Type="http://schemas.openxmlformats.org/officeDocument/2006/relationships/ctrlProp" Target="../ctrlProps/ctrlProp1877.xml"/><Relationship Id="rId1529" Type="http://schemas.openxmlformats.org/officeDocument/2006/relationships/ctrlProp" Target="../ctrlProps/ctrlProp1530.xml"/><Relationship Id="rId1736" Type="http://schemas.openxmlformats.org/officeDocument/2006/relationships/ctrlProp" Target="../ctrlProps/ctrlProp1737.xml"/><Relationship Id="rId1943" Type="http://schemas.openxmlformats.org/officeDocument/2006/relationships/ctrlProp" Target="../ctrlProps/ctrlProp1944.xml"/><Relationship Id="rId28" Type="http://schemas.openxmlformats.org/officeDocument/2006/relationships/ctrlProp" Target="../ctrlProps/ctrlProp29.xml"/><Relationship Id="rId1803" Type="http://schemas.openxmlformats.org/officeDocument/2006/relationships/ctrlProp" Target="../ctrlProps/ctrlProp1804.xml"/><Relationship Id="rId689" Type="http://schemas.openxmlformats.org/officeDocument/2006/relationships/ctrlProp" Target="../ctrlProps/ctrlProp690.xml"/><Relationship Id="rId896" Type="http://schemas.openxmlformats.org/officeDocument/2006/relationships/ctrlProp" Target="../ctrlProps/ctrlProp897.xml"/><Relationship Id="rId549" Type="http://schemas.openxmlformats.org/officeDocument/2006/relationships/ctrlProp" Target="../ctrlProps/ctrlProp550.xml"/><Relationship Id="rId756" Type="http://schemas.openxmlformats.org/officeDocument/2006/relationships/ctrlProp" Target="../ctrlProps/ctrlProp757.xml"/><Relationship Id="rId1179" Type="http://schemas.openxmlformats.org/officeDocument/2006/relationships/ctrlProp" Target="../ctrlProps/ctrlProp1180.xml"/><Relationship Id="rId1386" Type="http://schemas.openxmlformats.org/officeDocument/2006/relationships/ctrlProp" Target="../ctrlProps/ctrlProp1387.xml"/><Relationship Id="rId1593" Type="http://schemas.openxmlformats.org/officeDocument/2006/relationships/ctrlProp" Target="../ctrlProps/ctrlProp1594.xml"/><Relationship Id="rId2437" Type="http://schemas.openxmlformats.org/officeDocument/2006/relationships/ctrlProp" Target="../ctrlProps/ctrlProp2438.xml"/><Relationship Id="rId409" Type="http://schemas.openxmlformats.org/officeDocument/2006/relationships/ctrlProp" Target="../ctrlProps/ctrlProp410.xml"/><Relationship Id="rId963" Type="http://schemas.openxmlformats.org/officeDocument/2006/relationships/ctrlProp" Target="../ctrlProps/ctrlProp964.xml"/><Relationship Id="rId1039" Type="http://schemas.openxmlformats.org/officeDocument/2006/relationships/ctrlProp" Target="../ctrlProps/ctrlProp1040.xml"/><Relationship Id="rId1246" Type="http://schemas.openxmlformats.org/officeDocument/2006/relationships/ctrlProp" Target="../ctrlProps/ctrlProp1247.xml"/><Relationship Id="rId92" Type="http://schemas.openxmlformats.org/officeDocument/2006/relationships/ctrlProp" Target="../ctrlProps/ctrlProp93.xml"/><Relationship Id="rId616" Type="http://schemas.openxmlformats.org/officeDocument/2006/relationships/ctrlProp" Target="../ctrlProps/ctrlProp617.xml"/><Relationship Id="rId823" Type="http://schemas.openxmlformats.org/officeDocument/2006/relationships/ctrlProp" Target="../ctrlProps/ctrlProp824.xml"/><Relationship Id="rId1453" Type="http://schemas.openxmlformats.org/officeDocument/2006/relationships/ctrlProp" Target="../ctrlProps/ctrlProp1454.xml"/><Relationship Id="rId1660" Type="http://schemas.openxmlformats.org/officeDocument/2006/relationships/ctrlProp" Target="../ctrlProps/ctrlProp1661.xml"/><Relationship Id="rId2504" Type="http://schemas.openxmlformats.org/officeDocument/2006/relationships/ctrlProp" Target="../ctrlProps/ctrlProp2505.xml"/><Relationship Id="rId1106" Type="http://schemas.openxmlformats.org/officeDocument/2006/relationships/ctrlProp" Target="../ctrlProps/ctrlProp1107.xml"/><Relationship Id="rId1313" Type="http://schemas.openxmlformats.org/officeDocument/2006/relationships/ctrlProp" Target="../ctrlProps/ctrlProp1314.xml"/><Relationship Id="rId1520" Type="http://schemas.openxmlformats.org/officeDocument/2006/relationships/ctrlProp" Target="../ctrlProps/ctrlProp1521.xml"/><Relationship Id="rId199" Type="http://schemas.openxmlformats.org/officeDocument/2006/relationships/ctrlProp" Target="../ctrlProps/ctrlProp200.xml"/><Relationship Id="rId2087" Type="http://schemas.openxmlformats.org/officeDocument/2006/relationships/ctrlProp" Target="../ctrlProps/ctrlProp2088.xml"/><Relationship Id="rId2294" Type="http://schemas.openxmlformats.org/officeDocument/2006/relationships/ctrlProp" Target="../ctrlProps/ctrlProp2295.xml"/><Relationship Id="rId266" Type="http://schemas.openxmlformats.org/officeDocument/2006/relationships/ctrlProp" Target="../ctrlProps/ctrlProp267.xml"/><Relationship Id="rId473" Type="http://schemas.openxmlformats.org/officeDocument/2006/relationships/ctrlProp" Target="../ctrlProps/ctrlProp474.xml"/><Relationship Id="rId680" Type="http://schemas.openxmlformats.org/officeDocument/2006/relationships/ctrlProp" Target="../ctrlProps/ctrlProp681.xml"/><Relationship Id="rId2154" Type="http://schemas.openxmlformats.org/officeDocument/2006/relationships/ctrlProp" Target="../ctrlProps/ctrlProp2155.xml"/><Relationship Id="rId2361" Type="http://schemas.openxmlformats.org/officeDocument/2006/relationships/ctrlProp" Target="../ctrlProps/ctrlProp2362.xml"/><Relationship Id="rId126" Type="http://schemas.openxmlformats.org/officeDocument/2006/relationships/ctrlProp" Target="../ctrlProps/ctrlProp127.xml"/><Relationship Id="rId333" Type="http://schemas.openxmlformats.org/officeDocument/2006/relationships/ctrlProp" Target="../ctrlProps/ctrlProp334.xml"/><Relationship Id="rId540" Type="http://schemas.openxmlformats.org/officeDocument/2006/relationships/ctrlProp" Target="../ctrlProps/ctrlProp541.xml"/><Relationship Id="rId1170" Type="http://schemas.openxmlformats.org/officeDocument/2006/relationships/ctrlProp" Target="../ctrlProps/ctrlProp1171.xml"/><Relationship Id="rId2014" Type="http://schemas.openxmlformats.org/officeDocument/2006/relationships/ctrlProp" Target="../ctrlProps/ctrlProp2015.xml"/><Relationship Id="rId2221" Type="http://schemas.openxmlformats.org/officeDocument/2006/relationships/ctrlProp" Target="../ctrlProps/ctrlProp2222.xml"/><Relationship Id="rId1030" Type="http://schemas.openxmlformats.org/officeDocument/2006/relationships/ctrlProp" Target="../ctrlProps/ctrlProp1031.xml"/><Relationship Id="rId400" Type="http://schemas.openxmlformats.org/officeDocument/2006/relationships/ctrlProp" Target="../ctrlProps/ctrlProp401.xml"/><Relationship Id="rId1987" Type="http://schemas.openxmlformats.org/officeDocument/2006/relationships/ctrlProp" Target="../ctrlProps/ctrlProp1988.xml"/><Relationship Id="rId1847" Type="http://schemas.openxmlformats.org/officeDocument/2006/relationships/ctrlProp" Target="../ctrlProps/ctrlProp1848.xml"/><Relationship Id="rId1707" Type="http://schemas.openxmlformats.org/officeDocument/2006/relationships/ctrlProp" Target="../ctrlProps/ctrlProp1708.xml"/><Relationship Id="rId190" Type="http://schemas.openxmlformats.org/officeDocument/2006/relationships/ctrlProp" Target="../ctrlProps/ctrlProp191.xml"/><Relationship Id="rId1914" Type="http://schemas.openxmlformats.org/officeDocument/2006/relationships/ctrlProp" Target="../ctrlProps/ctrlProp1915.xml"/><Relationship Id="rId867" Type="http://schemas.openxmlformats.org/officeDocument/2006/relationships/ctrlProp" Target="../ctrlProps/ctrlProp868.xml"/><Relationship Id="rId1497" Type="http://schemas.openxmlformats.org/officeDocument/2006/relationships/ctrlProp" Target="../ctrlProps/ctrlProp1498.xml"/><Relationship Id="rId2548" Type="http://schemas.openxmlformats.org/officeDocument/2006/relationships/ctrlProp" Target="../ctrlProps/ctrlProp2549.xml"/><Relationship Id="rId727" Type="http://schemas.openxmlformats.org/officeDocument/2006/relationships/ctrlProp" Target="../ctrlProps/ctrlProp728.xml"/><Relationship Id="rId934" Type="http://schemas.openxmlformats.org/officeDocument/2006/relationships/ctrlProp" Target="../ctrlProps/ctrlProp935.xml"/><Relationship Id="rId1357" Type="http://schemas.openxmlformats.org/officeDocument/2006/relationships/ctrlProp" Target="../ctrlProps/ctrlProp1358.xml"/><Relationship Id="rId1564" Type="http://schemas.openxmlformats.org/officeDocument/2006/relationships/ctrlProp" Target="../ctrlProps/ctrlProp1565.xml"/><Relationship Id="rId1771" Type="http://schemas.openxmlformats.org/officeDocument/2006/relationships/ctrlProp" Target="../ctrlProps/ctrlProp1772.xml"/><Relationship Id="rId2408" Type="http://schemas.openxmlformats.org/officeDocument/2006/relationships/ctrlProp" Target="../ctrlProps/ctrlProp2409.xml"/><Relationship Id="rId63" Type="http://schemas.openxmlformats.org/officeDocument/2006/relationships/ctrlProp" Target="../ctrlProps/ctrlProp64.xml"/><Relationship Id="rId1217" Type="http://schemas.openxmlformats.org/officeDocument/2006/relationships/ctrlProp" Target="../ctrlProps/ctrlProp1218.xml"/><Relationship Id="rId1424" Type="http://schemas.openxmlformats.org/officeDocument/2006/relationships/ctrlProp" Target="../ctrlProps/ctrlProp1425.xml"/><Relationship Id="rId1631" Type="http://schemas.openxmlformats.org/officeDocument/2006/relationships/ctrlProp" Target="../ctrlProps/ctrlProp163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B1:S23"/>
  <sheetViews>
    <sheetView workbookViewId="0">
      <selection activeCell="N3" sqref="N3:S23"/>
    </sheetView>
  </sheetViews>
  <sheetFormatPr defaultColWidth="9.140625" defaultRowHeight="15" x14ac:dyDescent="0.25"/>
  <cols>
    <col min="1" max="1" width="3" style="1" customWidth="1"/>
    <col min="2" max="2" width="3.5703125" style="1" customWidth="1"/>
    <col min="3" max="3" width="8.85546875" style="1" customWidth="1"/>
    <col min="4" max="4" width="9.85546875" style="1" customWidth="1"/>
    <col min="5" max="5" width="4" style="1" customWidth="1"/>
    <col min="6" max="6" width="8.85546875" style="1" customWidth="1"/>
    <col min="7" max="7" width="9.140625" style="1"/>
    <col min="8" max="8" width="4.42578125" style="1" customWidth="1"/>
    <col min="9" max="9" width="8.5703125" style="1" customWidth="1"/>
    <col min="10" max="10" width="9.140625" style="1"/>
    <col min="11" max="11" width="8" style="1" customWidth="1"/>
    <col min="12" max="12" width="3" style="1" customWidth="1"/>
    <col min="13" max="16384" width="9.140625" style="1"/>
  </cols>
  <sheetData>
    <row r="1" spans="2:19" ht="15.75" thickBot="1" x14ac:dyDescent="0.3"/>
    <row r="2" spans="2:19" ht="15" customHeight="1" thickBot="1" x14ac:dyDescent="0.3">
      <c r="B2" s="119" t="s">
        <v>77</v>
      </c>
      <c r="C2" s="120"/>
      <c r="D2" s="120"/>
      <c r="E2" s="120"/>
      <c r="F2" s="120"/>
      <c r="G2" s="120"/>
      <c r="H2" s="120"/>
      <c r="I2" s="120"/>
      <c r="J2" s="120"/>
      <c r="K2" s="121"/>
      <c r="N2" s="134" t="s">
        <v>76</v>
      </c>
      <c r="O2" s="135"/>
      <c r="P2" s="135"/>
      <c r="Q2" s="135"/>
      <c r="R2" s="135"/>
      <c r="S2" s="136"/>
    </row>
    <row r="3" spans="2:19" ht="15" customHeight="1" x14ac:dyDescent="0.25">
      <c r="B3" s="122"/>
      <c r="C3" s="123"/>
      <c r="D3" s="123"/>
      <c r="E3" s="123"/>
      <c r="F3" s="123"/>
      <c r="G3" s="123"/>
      <c r="H3" s="123"/>
      <c r="I3" s="123"/>
      <c r="J3" s="123"/>
      <c r="K3" s="124"/>
      <c r="N3" s="125" t="s">
        <v>123</v>
      </c>
      <c r="O3" s="126"/>
      <c r="P3" s="126"/>
      <c r="Q3" s="126"/>
      <c r="R3" s="126"/>
      <c r="S3" s="127"/>
    </row>
    <row r="4" spans="2:19" ht="15" customHeight="1" x14ac:dyDescent="0.25">
      <c r="B4" s="2"/>
      <c r="C4" s="3"/>
      <c r="D4" s="3"/>
      <c r="E4" s="3"/>
      <c r="F4" s="4"/>
      <c r="G4" s="4"/>
      <c r="H4" s="5"/>
      <c r="I4" s="5"/>
      <c r="J4" s="5"/>
      <c r="K4" s="6"/>
      <c r="N4" s="128"/>
      <c r="O4" s="129"/>
      <c r="P4" s="129"/>
      <c r="Q4" s="129"/>
      <c r="R4" s="129"/>
      <c r="S4" s="130"/>
    </row>
    <row r="5" spans="2:19" x14ac:dyDescent="0.25">
      <c r="B5" s="7"/>
      <c r="C5" s="9" t="s">
        <v>14</v>
      </c>
      <c r="D5" s="8"/>
      <c r="E5" s="8"/>
      <c r="F5" s="11"/>
      <c r="G5" s="11"/>
      <c r="H5" s="9"/>
      <c r="I5" s="9"/>
      <c r="J5" s="9"/>
      <c r="K5" s="10"/>
      <c r="N5" s="128"/>
      <c r="O5" s="129"/>
      <c r="P5" s="129"/>
      <c r="Q5" s="129"/>
      <c r="R5" s="129"/>
      <c r="S5" s="130"/>
    </row>
    <row r="6" spans="2:19" x14ac:dyDescent="0.25">
      <c r="B6" s="7"/>
      <c r="C6" s="8"/>
      <c r="D6" s="8"/>
      <c r="E6" s="8"/>
      <c r="F6" s="11"/>
      <c r="G6" s="11"/>
      <c r="H6" s="9"/>
      <c r="I6" s="9"/>
      <c r="J6" s="9"/>
      <c r="K6" s="10"/>
      <c r="N6" s="128"/>
      <c r="O6" s="129"/>
      <c r="P6" s="129"/>
      <c r="Q6" s="129"/>
      <c r="R6" s="129"/>
      <c r="S6" s="130"/>
    </row>
    <row r="7" spans="2:19" ht="15" customHeight="1" x14ac:dyDescent="0.25">
      <c r="B7" s="12"/>
      <c r="C7" s="9" t="s">
        <v>15</v>
      </c>
      <c r="D7" s="11"/>
      <c r="E7" s="11"/>
      <c r="F7" s="11"/>
      <c r="G7" s="11"/>
      <c r="H7" s="11"/>
      <c r="I7" s="11"/>
      <c r="J7" s="11"/>
      <c r="K7" s="13"/>
      <c r="N7" s="128"/>
      <c r="O7" s="129"/>
      <c r="P7" s="129"/>
      <c r="Q7" s="129"/>
      <c r="R7" s="129"/>
      <c r="S7" s="130"/>
    </row>
    <row r="8" spans="2:19" x14ac:dyDescent="0.25">
      <c r="B8" s="12"/>
      <c r="C8" s="9"/>
      <c r="D8" s="11"/>
      <c r="E8" s="11"/>
      <c r="F8" s="11"/>
      <c r="G8" s="11"/>
      <c r="H8" s="11"/>
      <c r="I8" s="11"/>
      <c r="J8" s="11"/>
      <c r="K8" s="13"/>
      <c r="N8" s="128"/>
      <c r="O8" s="129"/>
      <c r="P8" s="129"/>
      <c r="Q8" s="129"/>
      <c r="R8" s="129"/>
      <c r="S8" s="130"/>
    </row>
    <row r="9" spans="2:19" x14ac:dyDescent="0.25">
      <c r="B9" s="12"/>
      <c r="C9" s="9" t="s">
        <v>114</v>
      </c>
      <c r="D9" s="11"/>
      <c r="E9" s="11"/>
      <c r="F9" s="11"/>
      <c r="G9" s="11"/>
      <c r="H9" s="11"/>
      <c r="I9" s="11"/>
      <c r="J9" s="11"/>
      <c r="K9" s="13"/>
      <c r="N9" s="128"/>
      <c r="O9" s="129"/>
      <c r="P9" s="129"/>
      <c r="Q9" s="129"/>
      <c r="R9" s="129"/>
      <c r="S9" s="130"/>
    </row>
    <row r="10" spans="2:19" x14ac:dyDescent="0.25">
      <c r="B10" s="12"/>
      <c r="C10" s="9"/>
      <c r="D10" s="9"/>
      <c r="E10" s="9"/>
      <c r="F10" s="9"/>
      <c r="G10" s="9"/>
      <c r="H10" s="9"/>
      <c r="I10" s="9"/>
      <c r="J10" s="9"/>
      <c r="K10" s="13"/>
      <c r="N10" s="128"/>
      <c r="O10" s="129"/>
      <c r="P10" s="129"/>
      <c r="Q10" s="129"/>
      <c r="R10" s="129"/>
      <c r="S10" s="130"/>
    </row>
    <row r="11" spans="2:19" ht="15" customHeight="1" x14ac:dyDescent="0.25">
      <c r="B11" s="12"/>
      <c r="C11" s="9" t="s">
        <v>119</v>
      </c>
      <c r="D11" s="11"/>
      <c r="E11" s="11"/>
      <c r="F11" s="11"/>
      <c r="G11" s="11"/>
      <c r="H11" s="11"/>
      <c r="I11" s="11"/>
      <c r="J11" s="11"/>
      <c r="K11" s="13"/>
      <c r="N11" s="128"/>
      <c r="O11" s="129"/>
      <c r="P11" s="129"/>
      <c r="Q11" s="129"/>
      <c r="R11" s="129"/>
      <c r="S11" s="130"/>
    </row>
    <row r="12" spans="2:19" x14ac:dyDescent="0.25">
      <c r="B12" s="14"/>
      <c r="C12" s="15"/>
      <c r="D12" s="15"/>
      <c r="E12" s="15"/>
      <c r="F12" s="15"/>
      <c r="G12" s="15"/>
      <c r="H12" s="15"/>
      <c r="I12" s="15"/>
      <c r="J12" s="15"/>
      <c r="K12" s="16"/>
      <c r="N12" s="128"/>
      <c r="O12" s="129"/>
      <c r="P12" s="129"/>
      <c r="Q12" s="129"/>
      <c r="R12" s="129"/>
      <c r="S12" s="130"/>
    </row>
    <row r="13" spans="2:19" x14ac:dyDescent="0.25">
      <c r="N13" s="128"/>
      <c r="O13" s="129"/>
      <c r="P13" s="129"/>
      <c r="Q13" s="129"/>
      <c r="R13" s="129"/>
      <c r="S13" s="130"/>
    </row>
    <row r="14" spans="2:19" x14ac:dyDescent="0.25">
      <c r="N14" s="128"/>
      <c r="O14" s="129"/>
      <c r="P14" s="129"/>
      <c r="Q14" s="129"/>
      <c r="R14" s="129"/>
      <c r="S14" s="130"/>
    </row>
    <row r="15" spans="2:19" x14ac:dyDescent="0.25">
      <c r="N15" s="128"/>
      <c r="O15" s="129"/>
      <c r="P15" s="129"/>
      <c r="Q15" s="129"/>
      <c r="R15" s="129"/>
      <c r="S15" s="130"/>
    </row>
    <row r="16" spans="2:19" x14ac:dyDescent="0.25">
      <c r="N16" s="128"/>
      <c r="O16" s="129"/>
      <c r="P16" s="129"/>
      <c r="Q16" s="129"/>
      <c r="R16" s="129"/>
      <c r="S16" s="130"/>
    </row>
    <row r="17" spans="14:19" x14ac:dyDescent="0.25">
      <c r="N17" s="128"/>
      <c r="O17" s="129"/>
      <c r="P17" s="129"/>
      <c r="Q17" s="129"/>
      <c r="R17" s="129"/>
      <c r="S17" s="130"/>
    </row>
    <row r="18" spans="14:19" x14ac:dyDescent="0.25">
      <c r="N18" s="128"/>
      <c r="O18" s="129"/>
      <c r="P18" s="129"/>
      <c r="Q18" s="129"/>
      <c r="R18" s="129"/>
      <c r="S18" s="130"/>
    </row>
    <row r="19" spans="14:19" x14ac:dyDescent="0.25">
      <c r="N19" s="128"/>
      <c r="O19" s="129"/>
      <c r="P19" s="129"/>
      <c r="Q19" s="129"/>
      <c r="R19" s="129"/>
      <c r="S19" s="130"/>
    </row>
    <row r="20" spans="14:19" x14ac:dyDescent="0.25">
      <c r="N20" s="128"/>
      <c r="O20" s="129"/>
      <c r="P20" s="129"/>
      <c r="Q20" s="129"/>
      <c r="R20" s="129"/>
      <c r="S20" s="130"/>
    </row>
    <row r="21" spans="14:19" x14ac:dyDescent="0.25">
      <c r="N21" s="128"/>
      <c r="O21" s="129"/>
      <c r="P21" s="129"/>
      <c r="Q21" s="129"/>
      <c r="R21" s="129"/>
      <c r="S21" s="130"/>
    </row>
    <row r="22" spans="14:19" x14ac:dyDescent="0.25">
      <c r="N22" s="128"/>
      <c r="O22" s="129"/>
      <c r="P22" s="129"/>
      <c r="Q22" s="129"/>
      <c r="R22" s="129"/>
      <c r="S22" s="130"/>
    </row>
    <row r="23" spans="14:19" ht="15.75" thickBot="1" x14ac:dyDescent="0.3">
      <c r="N23" s="131"/>
      <c r="O23" s="132"/>
      <c r="P23" s="132"/>
      <c r="Q23" s="132"/>
      <c r="R23" s="132"/>
      <c r="S23" s="133"/>
    </row>
  </sheetData>
  <mergeCells count="3">
    <mergeCell ref="B2:K3"/>
    <mergeCell ref="N3:S23"/>
    <mergeCell ref="N2:S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>
                <anchor moveWithCells="1">
                  <from>
                    <xdr:col>4</xdr:col>
                    <xdr:colOff>28575</xdr:colOff>
                    <xdr:row>4</xdr:row>
                    <xdr:rowOff>0</xdr:rowOff>
                  </from>
                  <to>
                    <xdr:col>6</xdr:col>
                    <xdr:colOff>390525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Drop Down 3">
              <controlPr defaultSize="0" autoLine="0" autoPict="0">
                <anchor moveWithCells="1">
                  <from>
                    <xdr:col>4</xdr:col>
                    <xdr:colOff>19050</xdr:colOff>
                    <xdr:row>6</xdr:row>
                    <xdr:rowOff>9525</xdr:rowOff>
                  </from>
                  <to>
                    <xdr:col>6</xdr:col>
                    <xdr:colOff>381000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Drop Down 4">
              <controlPr defaultSize="0" autoLine="0" autoPict="0">
                <anchor moveWithCells="1">
                  <from>
                    <xdr:col>4</xdr:col>
                    <xdr:colOff>19050</xdr:colOff>
                    <xdr:row>8</xdr:row>
                    <xdr:rowOff>0</xdr:rowOff>
                  </from>
                  <to>
                    <xdr:col>6</xdr:col>
                    <xdr:colOff>381000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Drop Down 6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180975</xdr:rowOff>
                  </from>
                  <to>
                    <xdr:col>6</xdr:col>
                    <xdr:colOff>371475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E16"/>
  <sheetViews>
    <sheetView workbookViewId="0">
      <selection activeCell="C7" sqref="C7"/>
    </sheetView>
  </sheetViews>
  <sheetFormatPr defaultColWidth="9.140625" defaultRowHeight="15" x14ac:dyDescent="0.25"/>
  <cols>
    <col min="1" max="1" width="12.42578125" style="19" bestFit="1" customWidth="1"/>
    <col min="2" max="2" width="12.7109375" style="19" bestFit="1" customWidth="1"/>
    <col min="3" max="3" width="11.140625" style="19" bestFit="1" customWidth="1"/>
    <col min="4" max="4" width="9.140625" style="19"/>
    <col min="5" max="5" width="22" style="19" bestFit="1" customWidth="1"/>
    <col min="6" max="16384" width="9.140625" style="19"/>
  </cols>
  <sheetData>
    <row r="1" spans="1:5" x14ac:dyDescent="0.25">
      <c r="A1" s="17" t="s">
        <v>0</v>
      </c>
      <c r="B1" s="18" t="s">
        <v>117</v>
      </c>
      <c r="C1" s="18" t="s">
        <v>1</v>
      </c>
      <c r="D1" s="18" t="s">
        <v>75</v>
      </c>
      <c r="E1" s="18" t="s">
        <v>119</v>
      </c>
    </row>
    <row r="2" spans="1:5" x14ac:dyDescent="0.25">
      <c r="A2" s="20" t="s">
        <v>2</v>
      </c>
      <c r="B2" s="62" t="s">
        <v>115</v>
      </c>
      <c r="C2" s="23">
        <v>2022</v>
      </c>
      <c r="D2" s="90">
        <v>25</v>
      </c>
      <c r="E2" s="20" t="s">
        <v>120</v>
      </c>
    </row>
    <row r="3" spans="1:5" x14ac:dyDescent="0.25">
      <c r="A3" s="22" t="s">
        <v>3</v>
      </c>
      <c r="B3" s="63" t="s">
        <v>116</v>
      </c>
      <c r="C3" s="22">
        <v>2023</v>
      </c>
      <c r="E3" s="22" t="s">
        <v>121</v>
      </c>
    </row>
    <row r="4" spans="1:5" x14ac:dyDescent="0.25">
      <c r="A4" s="22" t="s">
        <v>4</v>
      </c>
      <c r="B4" s="64">
        <v>2</v>
      </c>
      <c r="C4" s="22">
        <v>2024</v>
      </c>
      <c r="E4" s="23" t="s">
        <v>122</v>
      </c>
    </row>
    <row r="5" spans="1:5" x14ac:dyDescent="0.25">
      <c r="A5" s="22" t="s">
        <v>5</v>
      </c>
      <c r="B5" s="64"/>
      <c r="C5" s="23">
        <v>2025</v>
      </c>
      <c r="E5" s="21">
        <v>2</v>
      </c>
    </row>
    <row r="6" spans="1:5" x14ac:dyDescent="0.25">
      <c r="A6" s="22" t="s">
        <v>6</v>
      </c>
      <c r="B6" s="21"/>
      <c r="C6" s="23">
        <v>3</v>
      </c>
    </row>
    <row r="7" spans="1:5" x14ac:dyDescent="0.25">
      <c r="A7" s="22" t="s">
        <v>7</v>
      </c>
      <c r="C7" s="21">
        <f ca="1">OFFSET(C1,C6,0)</f>
        <v>2024</v>
      </c>
    </row>
    <row r="8" spans="1:5" x14ac:dyDescent="0.25">
      <c r="A8" s="22" t="s">
        <v>8</v>
      </c>
      <c r="B8" s="24"/>
      <c r="C8" s="24"/>
    </row>
    <row r="9" spans="1:5" x14ac:dyDescent="0.25">
      <c r="A9" s="22" t="s">
        <v>9</v>
      </c>
      <c r="C9" s="24"/>
    </row>
    <row r="10" spans="1:5" x14ac:dyDescent="0.25">
      <c r="A10" s="22" t="s">
        <v>10</v>
      </c>
      <c r="C10" s="24"/>
    </row>
    <row r="11" spans="1:5" x14ac:dyDescent="0.25">
      <c r="A11" s="22" t="s">
        <v>11</v>
      </c>
      <c r="C11" s="24"/>
    </row>
    <row r="12" spans="1:5" x14ac:dyDescent="0.25">
      <c r="A12" s="22" t="s">
        <v>12</v>
      </c>
      <c r="C12" s="24"/>
    </row>
    <row r="13" spans="1:5" x14ac:dyDescent="0.25">
      <c r="A13" s="23" t="s">
        <v>13</v>
      </c>
      <c r="C13" s="24"/>
    </row>
    <row r="14" spans="1:5" x14ac:dyDescent="0.25">
      <c r="A14" s="21">
        <v>1</v>
      </c>
      <c r="C14" s="24"/>
    </row>
    <row r="15" spans="1:5" x14ac:dyDescent="0.25">
      <c r="A15" s="21" t="str">
        <f ca="1">OFFSET(A1,A14,0)</f>
        <v>Janeiro</v>
      </c>
    </row>
    <row r="16" spans="1:5" x14ac:dyDescent="0.25">
      <c r="A16" s="21" t="str">
        <f ca="1">LOWER(LEFT(A15,3))</f>
        <v>jan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2">
    <tabColor theme="8"/>
  </sheetPr>
  <dimension ref="A1:AB64"/>
  <sheetViews>
    <sheetView showGridLines="0" zoomScaleNormal="100" workbookViewId="0"/>
  </sheetViews>
  <sheetFormatPr defaultColWidth="9.140625" defaultRowHeight="12" x14ac:dyDescent="0.25"/>
  <cols>
    <col min="1" max="1" width="10.85546875" style="66" bestFit="1" customWidth="1"/>
    <col min="2" max="16" width="9.140625" style="66"/>
    <col min="17" max="17" width="10.85546875" style="66" bestFit="1" customWidth="1"/>
    <col min="18" max="16384" width="9.140625" style="66"/>
  </cols>
  <sheetData>
    <row r="1" spans="1:28" ht="30.75" customHeight="1" x14ac:dyDescent="0.25">
      <c r="C1" s="67" t="s">
        <v>93</v>
      </c>
    </row>
    <row r="2" spans="1:28" x14ac:dyDescent="0.25">
      <c r="A2" s="68" t="s">
        <v>94</v>
      </c>
      <c r="B2" s="69" t="s">
        <v>48</v>
      </c>
      <c r="C2" s="69" t="s">
        <v>95</v>
      </c>
      <c r="D2" s="69" t="s">
        <v>96</v>
      </c>
      <c r="E2" s="70" t="s">
        <v>19</v>
      </c>
      <c r="F2" s="70" t="s">
        <v>20</v>
      </c>
      <c r="G2" s="70" t="s">
        <v>21</v>
      </c>
      <c r="H2" s="70" t="s">
        <v>22</v>
      </c>
      <c r="I2" s="70" t="s">
        <v>23</v>
      </c>
      <c r="J2" s="70" t="s">
        <v>24</v>
      </c>
      <c r="K2" s="70" t="s">
        <v>25</v>
      </c>
      <c r="L2" s="70" t="s">
        <v>26</v>
      </c>
      <c r="M2" s="70" t="s">
        <v>27</v>
      </c>
      <c r="N2" s="70" t="s">
        <v>28</v>
      </c>
      <c r="O2" s="70" t="s">
        <v>29</v>
      </c>
      <c r="P2" s="70" t="s">
        <v>30</v>
      </c>
    </row>
    <row r="3" spans="1:28" x14ac:dyDescent="0.25">
      <c r="A3" s="71" t="s">
        <v>31</v>
      </c>
      <c r="B3" s="71" t="s">
        <v>32</v>
      </c>
      <c r="C3" s="71"/>
      <c r="D3" s="71" t="s">
        <v>97</v>
      </c>
      <c r="E3" s="72">
        <v>0.5512900137414537</v>
      </c>
      <c r="F3" s="73">
        <v>0.59419438028636717</v>
      </c>
      <c r="G3" s="73">
        <v>0.60076532140570638</v>
      </c>
      <c r="H3" s="73">
        <v>0.54513995037698537</v>
      </c>
      <c r="I3" s="73">
        <v>0.46798818238877077</v>
      </c>
      <c r="J3" s="73">
        <v>0.40766006485045453</v>
      </c>
      <c r="K3" s="73">
        <v>0.34319454626820201</v>
      </c>
      <c r="L3" s="73">
        <v>0.30952225890761764</v>
      </c>
      <c r="M3" s="73">
        <v>0.28080102546535324</v>
      </c>
      <c r="N3" s="73">
        <v>0.33809319663743842</v>
      </c>
      <c r="O3" s="73">
        <v>0.43302494300192029</v>
      </c>
      <c r="P3" s="74">
        <v>0.52810503434707035</v>
      </c>
      <c r="R3" s="75"/>
    </row>
    <row r="4" spans="1:28" x14ac:dyDescent="0.25">
      <c r="A4" s="71" t="s">
        <v>31</v>
      </c>
      <c r="B4" s="71" t="s">
        <v>34</v>
      </c>
      <c r="C4" s="71" t="s">
        <v>35</v>
      </c>
      <c r="D4" s="71" t="s">
        <v>97</v>
      </c>
      <c r="E4" s="76">
        <v>1.8389239119716825E-2</v>
      </c>
      <c r="F4" s="77">
        <v>1.7840164124113666E-2</v>
      </c>
      <c r="G4" s="77">
        <v>5.884610371042269E-2</v>
      </c>
      <c r="H4" s="77">
        <v>0.24644294734995004</v>
      </c>
      <c r="I4" s="77">
        <v>0.36012926101176179</v>
      </c>
      <c r="J4" s="77">
        <v>0.36661602675697474</v>
      </c>
      <c r="K4" s="77">
        <v>0.37778627049763952</v>
      </c>
      <c r="L4" s="77">
        <v>0.35384814852828428</v>
      </c>
      <c r="M4" s="77">
        <v>0.32349545508729532</v>
      </c>
      <c r="N4" s="77">
        <v>0.27330098817690818</v>
      </c>
      <c r="O4" s="77">
        <v>0.17717862820036395</v>
      </c>
      <c r="P4" s="78">
        <v>6.4591660075914978E-2</v>
      </c>
    </row>
    <row r="5" spans="1:28" x14ac:dyDescent="0.25">
      <c r="A5" s="71" t="s">
        <v>31</v>
      </c>
      <c r="B5" s="71" t="s">
        <v>34</v>
      </c>
      <c r="C5" s="71" t="s">
        <v>36</v>
      </c>
      <c r="D5" s="71" t="s">
        <v>97</v>
      </c>
      <c r="E5" s="76">
        <v>9.7723111462625842E-2</v>
      </c>
      <c r="F5" s="77">
        <v>9.9655493035881351E-2</v>
      </c>
      <c r="G5" s="77">
        <v>0.13081322023236777</v>
      </c>
      <c r="H5" s="77">
        <v>0.24557274155966569</v>
      </c>
      <c r="I5" s="77">
        <v>0.34996779596513988</v>
      </c>
      <c r="J5" s="77">
        <v>0.38155345548976644</v>
      </c>
      <c r="K5" s="77">
        <v>0.40909907186581185</v>
      </c>
      <c r="L5" s="77">
        <v>0.40295798654447734</v>
      </c>
      <c r="M5" s="77">
        <v>0.37435321447910519</v>
      </c>
      <c r="N5" s="77">
        <v>0.34946959242763442</v>
      </c>
      <c r="O5" s="77">
        <v>0.30910035130578112</v>
      </c>
      <c r="P5" s="78">
        <v>0.16021703171601182</v>
      </c>
    </row>
    <row r="6" spans="1:28" x14ac:dyDescent="0.25">
      <c r="A6" s="71" t="s">
        <v>31</v>
      </c>
      <c r="B6" s="71" t="s">
        <v>79</v>
      </c>
      <c r="C6" s="71"/>
      <c r="D6" s="71" t="s">
        <v>97</v>
      </c>
      <c r="E6" s="76">
        <v>0.52363472347085138</v>
      </c>
      <c r="F6" s="77">
        <v>0.29480480574996609</v>
      </c>
      <c r="G6" s="77">
        <v>0.26969905844282221</v>
      </c>
      <c r="H6" s="77">
        <v>0.15297906222787364</v>
      </c>
      <c r="I6" s="77">
        <v>0.16353509805420788</v>
      </c>
      <c r="J6" s="77">
        <v>0.20743716358377479</v>
      </c>
      <c r="K6" s="77">
        <v>0.29228827437646515</v>
      </c>
      <c r="L6" s="77">
        <v>0.38387524556000385</v>
      </c>
      <c r="M6" s="77">
        <v>0.45772875788401496</v>
      </c>
      <c r="N6" s="77">
        <v>0.42781670805978872</v>
      </c>
      <c r="O6" s="77">
        <v>0.34256009637551993</v>
      </c>
      <c r="P6" s="78">
        <v>0.41345026065239743</v>
      </c>
    </row>
    <row r="7" spans="1:28" x14ac:dyDescent="0.25">
      <c r="A7" s="79" t="s">
        <v>31</v>
      </c>
      <c r="B7" s="79" t="s">
        <v>74</v>
      </c>
      <c r="C7" s="79"/>
      <c r="D7" s="79" t="s">
        <v>97</v>
      </c>
      <c r="E7" s="80">
        <v>0.27281639649358397</v>
      </c>
      <c r="F7" s="81">
        <v>0.24981892740149134</v>
      </c>
      <c r="G7" s="81">
        <v>0.25810606715021384</v>
      </c>
      <c r="H7" s="81">
        <v>0.17042978786658514</v>
      </c>
      <c r="I7" s="81">
        <v>0.10599657458323818</v>
      </c>
      <c r="J7" s="81">
        <v>0.10046406665269811</v>
      </c>
      <c r="K7" s="81">
        <v>0.11977462536252753</v>
      </c>
      <c r="L7" s="81">
        <v>0.11887447078309019</v>
      </c>
      <c r="M7" s="81">
        <v>0.17261353356164494</v>
      </c>
      <c r="N7" s="81">
        <v>0.17044614999981342</v>
      </c>
      <c r="O7" s="81">
        <v>0.20785983138082512</v>
      </c>
      <c r="P7" s="82">
        <v>0.21385169227775705</v>
      </c>
    </row>
    <row r="8" spans="1:28" x14ac:dyDescent="0.25">
      <c r="A8" s="79" t="s">
        <v>37</v>
      </c>
      <c r="B8" s="79" t="s">
        <v>32</v>
      </c>
      <c r="C8" s="79"/>
      <c r="D8" s="79" t="s">
        <v>97</v>
      </c>
      <c r="E8" s="72">
        <v>0.38855753530198056</v>
      </c>
      <c r="F8" s="73">
        <v>0.36530309998856697</v>
      </c>
      <c r="G8" s="73">
        <v>0.36920923565574459</v>
      </c>
      <c r="H8" s="73">
        <v>0.37314991274813269</v>
      </c>
      <c r="I8" s="73">
        <v>0.38968385856158905</v>
      </c>
      <c r="J8" s="73">
        <v>0.50587914123354727</v>
      </c>
      <c r="K8" s="73">
        <v>0.43643958727796917</v>
      </c>
      <c r="L8" s="73">
        <v>0.39041701859178746</v>
      </c>
      <c r="M8" s="73">
        <v>0.40755827617528573</v>
      </c>
      <c r="N8" s="73">
        <v>0.48345946144662461</v>
      </c>
      <c r="O8" s="73">
        <v>0.39791543268751706</v>
      </c>
      <c r="P8" s="74">
        <v>0.35478844200308263</v>
      </c>
    </row>
    <row r="9" spans="1:28" x14ac:dyDescent="0.25">
      <c r="A9" s="79" t="s">
        <v>37</v>
      </c>
      <c r="B9" s="79" t="s">
        <v>34</v>
      </c>
      <c r="C9" s="79" t="s">
        <v>35</v>
      </c>
      <c r="D9" s="79" t="s">
        <v>97</v>
      </c>
      <c r="E9" s="76">
        <v>3.7514291294776479E-2</v>
      </c>
      <c r="F9" s="77">
        <v>3.9374154982378611E-2</v>
      </c>
      <c r="G9" s="77">
        <v>6.2985064216204242E-2</v>
      </c>
      <c r="H9" s="77">
        <v>0.15831290054824562</v>
      </c>
      <c r="I9" s="77">
        <v>0.27219952801551178</v>
      </c>
      <c r="J9" s="77">
        <v>0.23449101824796814</v>
      </c>
      <c r="K9" s="77">
        <v>0.28247018931789381</v>
      </c>
      <c r="L9" s="77">
        <v>0.2696253280240446</v>
      </c>
      <c r="M9" s="77">
        <v>0.23516744184425545</v>
      </c>
      <c r="N9" s="77">
        <v>0.18724097367575845</v>
      </c>
      <c r="O9" s="77">
        <v>0.22287029864186447</v>
      </c>
      <c r="P9" s="78">
        <v>0.12883996264951914</v>
      </c>
    </row>
    <row r="10" spans="1:28" x14ac:dyDescent="0.25">
      <c r="A10" s="79" t="s">
        <v>37</v>
      </c>
      <c r="B10" s="79" t="s">
        <v>34</v>
      </c>
      <c r="C10" s="79" t="s">
        <v>36</v>
      </c>
      <c r="D10" s="79" t="s">
        <v>97</v>
      </c>
      <c r="E10" s="76">
        <v>0.2395246468103279</v>
      </c>
      <c r="F10" s="77">
        <v>0.24685443096682771</v>
      </c>
      <c r="G10" s="77">
        <v>0.26004447928080582</v>
      </c>
      <c r="H10" s="77">
        <v>0.334777463138905</v>
      </c>
      <c r="I10" s="77">
        <v>0.3588781259248347</v>
      </c>
      <c r="J10" s="77">
        <v>0.35613198417158592</v>
      </c>
      <c r="K10" s="77">
        <v>0.38493611478595091</v>
      </c>
      <c r="L10" s="77">
        <v>0.37990455334597939</v>
      </c>
      <c r="M10" s="77">
        <v>0.36984138401327904</v>
      </c>
      <c r="N10" s="77">
        <v>0.3822132371084947</v>
      </c>
      <c r="O10" s="77">
        <v>0.38744993723798821</v>
      </c>
      <c r="P10" s="78">
        <v>0.28711265092514765</v>
      </c>
    </row>
    <row r="11" spans="1:28" x14ac:dyDescent="0.25">
      <c r="A11" s="79" t="s">
        <v>37</v>
      </c>
      <c r="B11" s="79" t="s">
        <v>79</v>
      </c>
      <c r="C11" s="79"/>
      <c r="D11" s="79" t="s">
        <v>97</v>
      </c>
      <c r="E11" s="76">
        <v>0.34680280697324245</v>
      </c>
      <c r="F11" s="77">
        <v>0.33218777765201202</v>
      </c>
      <c r="G11" s="77">
        <v>0.33390691277121615</v>
      </c>
      <c r="H11" s="77">
        <v>0.33226361994141429</v>
      </c>
      <c r="I11" s="77">
        <v>0.31592896325981734</v>
      </c>
      <c r="J11" s="77">
        <v>0.35081631985587453</v>
      </c>
      <c r="K11" s="77">
        <v>0.3578948313120614</v>
      </c>
      <c r="L11" s="77">
        <v>0.34725198743835295</v>
      </c>
      <c r="M11" s="77">
        <v>0.39113846451943868</v>
      </c>
      <c r="N11" s="77">
        <v>0.41630572134945426</v>
      </c>
      <c r="O11" s="77">
        <v>0.41902572918970266</v>
      </c>
      <c r="P11" s="78">
        <v>0.3839323478666769</v>
      </c>
    </row>
    <row r="12" spans="1:28" x14ac:dyDescent="0.25">
      <c r="A12" s="79" t="s">
        <v>37</v>
      </c>
      <c r="B12" s="79" t="s">
        <v>74</v>
      </c>
      <c r="C12" s="79"/>
      <c r="D12" s="79" t="s">
        <v>97</v>
      </c>
      <c r="E12" s="80">
        <v>0.15421111494192971</v>
      </c>
      <c r="F12" s="81">
        <v>0.16703833205331745</v>
      </c>
      <c r="G12" s="81">
        <v>0.14389462558704086</v>
      </c>
      <c r="H12" s="81">
        <v>9.1897127363683301E-2</v>
      </c>
      <c r="I12" s="81">
        <v>4.5976776474490347E-2</v>
      </c>
      <c r="J12" s="81">
        <v>3.5818920756052683E-2</v>
      </c>
      <c r="K12" s="81">
        <v>5.2379864211004157E-2</v>
      </c>
      <c r="L12" s="81">
        <v>6.5608045851162283E-2</v>
      </c>
      <c r="M12" s="81">
        <v>8.5926823025544607E-2</v>
      </c>
      <c r="N12" s="81">
        <v>9.8860827931446099E-2</v>
      </c>
      <c r="O12" s="81">
        <v>0.1636631358436868</v>
      </c>
      <c r="P12" s="82">
        <v>0.18251432543760474</v>
      </c>
    </row>
    <row r="13" spans="1:28" x14ac:dyDescent="0.25">
      <c r="A13" s="79" t="s">
        <v>38</v>
      </c>
      <c r="B13" s="79" t="s">
        <v>32</v>
      </c>
      <c r="C13" s="79"/>
      <c r="D13" s="79" t="s">
        <v>97</v>
      </c>
      <c r="E13" s="72">
        <v>0.3924426489941239</v>
      </c>
      <c r="F13" s="73">
        <v>0.40113510475494069</v>
      </c>
      <c r="G13" s="73">
        <v>0.42473548511077247</v>
      </c>
      <c r="H13" s="73">
        <v>0.43511710709944396</v>
      </c>
      <c r="I13" s="73">
        <v>0.41129346263350736</v>
      </c>
      <c r="J13" s="73">
        <v>0.42809224990457528</v>
      </c>
      <c r="K13" s="73">
        <v>0.43228669649527796</v>
      </c>
      <c r="L13" s="73">
        <v>0.46105871955053052</v>
      </c>
      <c r="M13" s="73">
        <v>0.40775413058853305</v>
      </c>
      <c r="N13" s="73">
        <v>0.37756582756438395</v>
      </c>
      <c r="O13" s="73">
        <v>0.43025342323772919</v>
      </c>
      <c r="P13" s="74">
        <v>0.44752105732995112</v>
      </c>
    </row>
    <row r="14" spans="1:28" x14ac:dyDescent="0.25">
      <c r="A14" s="79" t="s">
        <v>38</v>
      </c>
      <c r="B14" s="79" t="s">
        <v>34</v>
      </c>
      <c r="C14" s="79" t="s">
        <v>35</v>
      </c>
      <c r="D14" s="79" t="s">
        <v>97</v>
      </c>
      <c r="E14" s="76">
        <v>0.26999764401955451</v>
      </c>
      <c r="F14" s="77">
        <v>0.19679514353017219</v>
      </c>
      <c r="G14" s="77">
        <v>0.13150799916586059</v>
      </c>
      <c r="H14" s="77">
        <v>2.2918907873797762E-2</v>
      </c>
      <c r="I14" s="77">
        <v>8.9046924051360398E-3</v>
      </c>
      <c r="J14" s="77">
        <v>8.8911448694791221E-4</v>
      </c>
      <c r="K14" s="77">
        <v>1.0117692754811959E-2</v>
      </c>
      <c r="L14" s="77">
        <v>9.0012687401327798E-2</v>
      </c>
      <c r="M14" s="77">
        <v>0.22072238271062972</v>
      </c>
      <c r="N14" s="77">
        <v>0.31582506372715841</v>
      </c>
      <c r="O14" s="77">
        <v>0.32107511781564019</v>
      </c>
      <c r="P14" s="78">
        <v>0.29582201438357908</v>
      </c>
      <c r="Q14" s="83"/>
      <c r="R14" s="83"/>
      <c r="S14" s="83"/>
      <c r="T14" s="83"/>
      <c r="U14" s="83"/>
      <c r="V14" s="83"/>
      <c r="W14" s="83"/>
      <c r="X14" s="83"/>
      <c r="Y14" s="83"/>
      <c r="Z14" s="83"/>
      <c r="AA14" s="83"/>
      <c r="AB14" s="83"/>
    </row>
    <row r="15" spans="1:28" x14ac:dyDescent="0.25">
      <c r="A15" s="79" t="s">
        <v>38</v>
      </c>
      <c r="B15" s="79" t="s">
        <v>34</v>
      </c>
      <c r="C15" s="79" t="s">
        <v>36</v>
      </c>
      <c r="D15" s="79" t="s">
        <v>97</v>
      </c>
      <c r="E15" s="76">
        <v>0.26241331896936643</v>
      </c>
      <c r="F15" s="77">
        <v>0.23482049039826738</v>
      </c>
      <c r="G15" s="77">
        <v>0.1969612122481964</v>
      </c>
      <c r="H15" s="77">
        <v>0.17166542708400237</v>
      </c>
      <c r="I15" s="77">
        <v>0.16343303721288063</v>
      </c>
      <c r="J15" s="77">
        <v>0.16069140735547249</v>
      </c>
      <c r="K15" s="77">
        <v>0.1605700359186357</v>
      </c>
      <c r="L15" s="77">
        <v>0.18000808513368252</v>
      </c>
      <c r="M15" s="77">
        <v>0.21661772911614738</v>
      </c>
      <c r="N15" s="77">
        <v>0.23979786336257142</v>
      </c>
      <c r="O15" s="77">
        <v>0.24330881860317879</v>
      </c>
      <c r="P15" s="78">
        <v>0.24061013738258019</v>
      </c>
    </row>
    <row r="16" spans="1:28" x14ac:dyDescent="0.25">
      <c r="A16" s="79" t="s">
        <v>38</v>
      </c>
      <c r="B16" s="79" t="s">
        <v>79</v>
      </c>
      <c r="C16" s="79"/>
      <c r="D16" s="79" t="s">
        <v>97</v>
      </c>
      <c r="E16" s="76">
        <v>0.33321568968114468</v>
      </c>
      <c r="F16" s="77">
        <v>0.2842389072673388</v>
      </c>
      <c r="G16" s="77">
        <v>0.26822967935341235</v>
      </c>
      <c r="H16" s="77">
        <v>0.2968902505140486</v>
      </c>
      <c r="I16" s="77">
        <v>0.35083096126798313</v>
      </c>
      <c r="J16" s="77">
        <v>0.41085874123202026</v>
      </c>
      <c r="K16" s="77">
        <v>0.49458666194355838</v>
      </c>
      <c r="L16" s="77">
        <v>0.57352039005342037</v>
      </c>
      <c r="M16" s="77">
        <v>0.56799765884580133</v>
      </c>
      <c r="N16" s="77">
        <v>0.50704263648379699</v>
      </c>
      <c r="O16" s="77">
        <v>0.40454301737518056</v>
      </c>
      <c r="P16" s="78">
        <v>0.36721416949119345</v>
      </c>
    </row>
    <row r="17" spans="1:16" x14ac:dyDescent="0.25">
      <c r="A17" s="79" t="s">
        <v>38</v>
      </c>
      <c r="B17" s="79" t="s">
        <v>74</v>
      </c>
      <c r="C17" s="79"/>
      <c r="D17" s="79" t="s">
        <v>97</v>
      </c>
      <c r="E17" s="80">
        <v>0.24329816439629853</v>
      </c>
      <c r="F17" s="81">
        <v>0.24600384684805734</v>
      </c>
      <c r="G17" s="81">
        <v>0.22005841019724842</v>
      </c>
      <c r="H17" s="81">
        <v>0.16976773777465073</v>
      </c>
      <c r="I17" s="81">
        <v>9.6455992573673821E-2</v>
      </c>
      <c r="J17" s="81">
        <v>0.10170481313708674</v>
      </c>
      <c r="K17" s="81">
        <v>0.11451045552866242</v>
      </c>
      <c r="L17" s="81">
        <v>0.12848911161270776</v>
      </c>
      <c r="M17" s="81">
        <v>0.19925057714028221</v>
      </c>
      <c r="N17" s="81">
        <v>0.16580278695472539</v>
      </c>
      <c r="O17" s="81">
        <v>0.20290135747098212</v>
      </c>
      <c r="P17" s="82">
        <v>0.22270794714418735</v>
      </c>
    </row>
    <row r="18" spans="1:16" x14ac:dyDescent="0.25">
      <c r="A18" s="79" t="s">
        <v>39</v>
      </c>
      <c r="B18" s="79" t="s">
        <v>32</v>
      </c>
      <c r="C18" s="79"/>
      <c r="D18" s="79" t="s">
        <v>97</v>
      </c>
      <c r="E18" s="72">
        <v>0.62023796221515659</v>
      </c>
      <c r="F18" s="73">
        <v>0.67716282611906298</v>
      </c>
      <c r="G18" s="73">
        <v>0.69178740903529901</v>
      </c>
      <c r="H18" s="73">
        <v>0.63364713267200723</v>
      </c>
      <c r="I18" s="73">
        <v>0.55295444182999132</v>
      </c>
      <c r="J18" s="73">
        <v>0.48110212481894277</v>
      </c>
      <c r="K18" s="73">
        <v>0.43203514783601449</v>
      </c>
      <c r="L18" s="73">
        <v>0.40203140503322576</v>
      </c>
      <c r="M18" s="73">
        <v>0.38300626610231914</v>
      </c>
      <c r="N18" s="73">
        <v>0.41739340709463735</v>
      </c>
      <c r="O18" s="73">
        <v>0.50785360448768435</v>
      </c>
      <c r="P18" s="74">
        <v>0.60003916910425281</v>
      </c>
    </row>
    <row r="19" spans="1:16" x14ac:dyDescent="0.25">
      <c r="A19" s="71" t="s">
        <v>39</v>
      </c>
      <c r="B19" s="71" t="s">
        <v>34</v>
      </c>
      <c r="C19" s="71" t="s">
        <v>35</v>
      </c>
      <c r="D19" s="71" t="s">
        <v>97</v>
      </c>
      <c r="E19" s="76">
        <v>0</v>
      </c>
      <c r="F19" s="77">
        <v>0</v>
      </c>
      <c r="G19" s="77">
        <v>1.1465630656978691E-2</v>
      </c>
      <c r="H19" s="77">
        <v>0.13847022494662437</v>
      </c>
      <c r="I19" s="77">
        <v>0.29482298427110393</v>
      </c>
      <c r="J19" s="77">
        <v>0.29629815285356254</v>
      </c>
      <c r="K19" s="77">
        <v>0.25191395280343365</v>
      </c>
      <c r="L19" s="77">
        <v>0.28803345160680671</v>
      </c>
      <c r="M19" s="77">
        <v>0.25224060731203007</v>
      </c>
      <c r="N19" s="77">
        <v>0.24723066598378093</v>
      </c>
      <c r="O19" s="77">
        <v>0.20388241330555551</v>
      </c>
      <c r="P19" s="78">
        <v>9.3439759923039899E-3</v>
      </c>
    </row>
    <row r="20" spans="1:16" x14ac:dyDescent="0.25">
      <c r="A20" s="71" t="s">
        <v>39</v>
      </c>
      <c r="B20" s="71" t="s">
        <v>34</v>
      </c>
      <c r="C20" s="71" t="s">
        <v>36</v>
      </c>
      <c r="D20" s="71" t="s">
        <v>97</v>
      </c>
      <c r="E20" s="76">
        <v>0.3799957444519344</v>
      </c>
      <c r="F20" s="77">
        <v>0.40712063641099622</v>
      </c>
      <c r="G20" s="77">
        <v>0.33987846376531788</v>
      </c>
      <c r="H20" s="77">
        <v>0.29429155408134894</v>
      </c>
      <c r="I20" s="77">
        <v>0.26868757290818884</v>
      </c>
      <c r="J20" s="77">
        <v>0.26297779181886566</v>
      </c>
      <c r="K20" s="77">
        <v>0.3058213443040606</v>
      </c>
      <c r="L20" s="77">
        <v>0.3626750116913986</v>
      </c>
      <c r="M20" s="77">
        <v>0.36525774061100447</v>
      </c>
      <c r="N20" s="77">
        <v>0.32826980468943007</v>
      </c>
      <c r="O20" s="77">
        <v>0.3612848157672528</v>
      </c>
      <c r="P20" s="78">
        <v>0.33728776553138257</v>
      </c>
    </row>
    <row r="21" spans="1:16" x14ac:dyDescent="0.25">
      <c r="A21" s="71" t="s">
        <v>39</v>
      </c>
      <c r="B21" s="71" t="s">
        <v>79</v>
      </c>
      <c r="C21" s="71"/>
      <c r="D21" s="71" t="s">
        <v>97</v>
      </c>
      <c r="E21" s="76">
        <v>0.44889267623550944</v>
      </c>
      <c r="F21" s="77">
        <v>0.3984082482762108</v>
      </c>
      <c r="G21" s="77">
        <v>0.28344950356626752</v>
      </c>
      <c r="H21" s="77">
        <v>0.28808852265329038</v>
      </c>
      <c r="I21" s="77">
        <v>0.2555143627204105</v>
      </c>
      <c r="J21" s="77">
        <v>0.3459435338144205</v>
      </c>
      <c r="K21" s="77">
        <v>0.36263881532052894</v>
      </c>
      <c r="L21" s="77">
        <v>0.49821041246359793</v>
      </c>
      <c r="M21" s="77">
        <v>0.7091349109587689</v>
      </c>
      <c r="N21" s="77">
        <v>0.7197399007772568</v>
      </c>
      <c r="O21" s="77">
        <v>0.64182633276469692</v>
      </c>
      <c r="P21" s="78">
        <v>0.63399166435404297</v>
      </c>
    </row>
    <row r="22" spans="1:16" x14ac:dyDescent="0.25">
      <c r="A22" s="71" t="s">
        <v>39</v>
      </c>
      <c r="B22" s="71" t="s">
        <v>74</v>
      </c>
      <c r="C22" s="71"/>
      <c r="D22" s="71" t="s">
        <v>97</v>
      </c>
      <c r="E22" s="80">
        <v>0.21368992815280216</v>
      </c>
      <c r="F22" s="81">
        <v>0.21313140809978273</v>
      </c>
      <c r="G22" s="81">
        <v>0.21273181320768422</v>
      </c>
      <c r="H22" s="81">
        <v>0.17638652298515728</v>
      </c>
      <c r="I22" s="81">
        <v>0.13962163419684764</v>
      </c>
      <c r="J22" s="81">
        <v>0.1522497602900926</v>
      </c>
      <c r="K22" s="81">
        <v>0.17608556264096079</v>
      </c>
      <c r="L22" s="81">
        <v>0.18251274193068445</v>
      </c>
      <c r="M22" s="81">
        <v>0.2151142335315489</v>
      </c>
      <c r="N22" s="81">
        <v>0.12043292045335831</v>
      </c>
      <c r="O22" s="81">
        <v>0.16490875535190705</v>
      </c>
      <c r="P22" s="82">
        <v>0.19921121615521456</v>
      </c>
    </row>
    <row r="23" spans="1:16" x14ac:dyDescent="0.25">
      <c r="A23" s="68" t="s">
        <v>94</v>
      </c>
      <c r="B23" s="69" t="s">
        <v>48</v>
      </c>
      <c r="C23" s="69" t="s">
        <v>95</v>
      </c>
      <c r="D23" s="69" t="s">
        <v>96</v>
      </c>
      <c r="E23" s="70" t="s">
        <v>19</v>
      </c>
      <c r="F23" s="70" t="s">
        <v>20</v>
      </c>
      <c r="G23" s="70" t="s">
        <v>21</v>
      </c>
      <c r="H23" s="70" t="s">
        <v>22</v>
      </c>
      <c r="I23" s="70" t="s">
        <v>23</v>
      </c>
      <c r="J23" s="70" t="s">
        <v>24</v>
      </c>
      <c r="K23" s="70" t="s">
        <v>25</v>
      </c>
      <c r="L23" s="70" t="s">
        <v>26</v>
      </c>
      <c r="M23" s="70" t="s">
        <v>27</v>
      </c>
      <c r="N23" s="70" t="s">
        <v>28</v>
      </c>
      <c r="O23" s="70" t="s">
        <v>29</v>
      </c>
      <c r="P23" s="70" t="s">
        <v>30</v>
      </c>
    </row>
    <row r="24" spans="1:16" x14ac:dyDescent="0.25">
      <c r="A24" s="84" t="s">
        <v>31</v>
      </c>
      <c r="B24" s="84" t="s">
        <v>32</v>
      </c>
      <c r="C24" s="84"/>
      <c r="D24" s="84" t="s">
        <v>98</v>
      </c>
      <c r="E24" s="72">
        <v>0.5479216806870908</v>
      </c>
      <c r="F24" s="73">
        <v>0.59148455068504824</v>
      </c>
      <c r="G24" s="73">
        <v>0.59805087241670318</v>
      </c>
      <c r="H24" s="73">
        <v>0.54255879508228633</v>
      </c>
      <c r="I24" s="73">
        <v>0.46304529269054229</v>
      </c>
      <c r="J24" s="73">
        <v>0.4009079039004409</v>
      </c>
      <c r="K24" s="73">
        <v>0.3360214688067068</v>
      </c>
      <c r="L24" s="73">
        <v>0.30304136351892508</v>
      </c>
      <c r="M24" s="73">
        <v>0.27515822633175302</v>
      </c>
      <c r="N24" s="73">
        <v>0.33403336824809271</v>
      </c>
      <c r="O24" s="73">
        <v>0.43088297556272298</v>
      </c>
      <c r="P24" s="74">
        <v>0.52371690984797425</v>
      </c>
    </row>
    <row r="25" spans="1:16" x14ac:dyDescent="0.25">
      <c r="A25" s="84" t="s">
        <v>31</v>
      </c>
      <c r="B25" s="84" t="s">
        <v>34</v>
      </c>
      <c r="C25" s="84" t="s">
        <v>35</v>
      </c>
      <c r="D25" s="84" t="s">
        <v>98</v>
      </c>
      <c r="E25" s="76">
        <v>1.941374429478868E-2</v>
      </c>
      <c r="F25" s="77">
        <v>1.753982279031591E-2</v>
      </c>
      <c r="G25" s="77">
        <v>5.958126862368017E-2</v>
      </c>
      <c r="H25" s="77">
        <v>0.24486872148614935</v>
      </c>
      <c r="I25" s="77">
        <v>0.35483072481029077</v>
      </c>
      <c r="J25" s="77">
        <v>0.3667964541952019</v>
      </c>
      <c r="K25" s="77">
        <v>0.37725641163605367</v>
      </c>
      <c r="L25" s="77">
        <v>0.35529908484621414</v>
      </c>
      <c r="M25" s="77">
        <v>0.32979957389012232</v>
      </c>
      <c r="N25" s="77">
        <v>0.27524319779239087</v>
      </c>
      <c r="O25" s="77">
        <v>0.17979056852141465</v>
      </c>
      <c r="P25" s="78">
        <v>6.33078103045807E-2</v>
      </c>
    </row>
    <row r="26" spans="1:16" x14ac:dyDescent="0.25">
      <c r="A26" s="84" t="s">
        <v>31</v>
      </c>
      <c r="B26" s="84" t="s">
        <v>34</v>
      </c>
      <c r="C26" s="84" t="s">
        <v>36</v>
      </c>
      <c r="D26" s="84" t="s">
        <v>98</v>
      </c>
      <c r="E26" s="76">
        <v>9.5012862099049855E-2</v>
      </c>
      <c r="F26" s="77">
        <v>9.6875051676635404E-2</v>
      </c>
      <c r="G26" s="77">
        <v>0.13036671496296259</v>
      </c>
      <c r="H26" s="77">
        <v>0.24363741114493723</v>
      </c>
      <c r="I26" s="77">
        <v>0.3461740209001673</v>
      </c>
      <c r="J26" s="77">
        <v>0.38076389478050626</v>
      </c>
      <c r="K26" s="77">
        <v>0.40800519129777818</v>
      </c>
      <c r="L26" s="77">
        <v>0.40355299941779676</v>
      </c>
      <c r="M26" s="77">
        <v>0.37904441122659432</v>
      </c>
      <c r="N26" s="77">
        <v>0.35186546911046246</v>
      </c>
      <c r="O26" s="77">
        <v>0.31302981336583047</v>
      </c>
      <c r="P26" s="78">
        <v>0.15916506846540915</v>
      </c>
    </row>
    <row r="27" spans="1:16" x14ac:dyDescent="0.25">
      <c r="A27" s="84" t="s">
        <v>31</v>
      </c>
      <c r="B27" s="84" t="s">
        <v>79</v>
      </c>
      <c r="C27" s="84"/>
      <c r="D27" s="84" t="s">
        <v>98</v>
      </c>
      <c r="E27" s="76">
        <v>0.34557198736547351</v>
      </c>
      <c r="F27" s="77">
        <v>0.19726311364229737</v>
      </c>
      <c r="G27" s="77">
        <v>0.14776731630457365</v>
      </c>
      <c r="H27" s="77">
        <v>9.4770059104654344E-2</v>
      </c>
      <c r="I27" s="77">
        <v>0.1082892145692058</v>
      </c>
      <c r="J27" s="77">
        <v>0.12700151899588683</v>
      </c>
      <c r="K27" s="77">
        <v>0.17920317234947533</v>
      </c>
      <c r="L27" s="77">
        <v>0.2697848901357402</v>
      </c>
      <c r="M27" s="77">
        <v>0.30989197884002079</v>
      </c>
      <c r="N27" s="77">
        <v>0.32503646968098904</v>
      </c>
      <c r="O27" s="77">
        <v>0.25249407936954688</v>
      </c>
      <c r="P27" s="78">
        <v>0.28685897015847328</v>
      </c>
    </row>
    <row r="28" spans="1:16" x14ac:dyDescent="0.25">
      <c r="A28" s="84" t="s">
        <v>31</v>
      </c>
      <c r="B28" s="84" t="s">
        <v>74</v>
      </c>
      <c r="C28" s="84"/>
      <c r="D28" s="84" t="s">
        <v>98</v>
      </c>
      <c r="E28" s="80">
        <v>0.31459533912717053</v>
      </c>
      <c r="F28" s="81">
        <v>0.30806323397173591</v>
      </c>
      <c r="G28" s="81">
        <v>0.33968205839861731</v>
      </c>
      <c r="H28" s="81">
        <v>0.34860856203274559</v>
      </c>
      <c r="I28" s="81">
        <v>0.35794138819003446</v>
      </c>
      <c r="J28" s="81">
        <v>0.33697268415587922</v>
      </c>
      <c r="K28" s="81">
        <v>0.35772616648790445</v>
      </c>
      <c r="L28" s="81">
        <v>0.36511129621287064</v>
      </c>
      <c r="M28" s="81">
        <v>0.36052470969676076</v>
      </c>
      <c r="N28" s="81">
        <v>0.34765832097281008</v>
      </c>
      <c r="O28" s="81">
        <v>0.29062335424918256</v>
      </c>
      <c r="P28" s="82">
        <v>0.29342798802719133</v>
      </c>
    </row>
    <row r="29" spans="1:16" x14ac:dyDescent="0.25">
      <c r="A29" s="84" t="s">
        <v>37</v>
      </c>
      <c r="B29" s="84" t="s">
        <v>32</v>
      </c>
      <c r="C29" s="84"/>
      <c r="D29" s="84" t="s">
        <v>98</v>
      </c>
      <c r="E29" s="72">
        <v>0.38551905173625284</v>
      </c>
      <c r="F29" s="73">
        <v>0.35885338032140002</v>
      </c>
      <c r="G29" s="73">
        <v>0.36255181127370545</v>
      </c>
      <c r="H29" s="73">
        <v>0.36345476535466065</v>
      </c>
      <c r="I29" s="73">
        <v>0.38024047076624623</v>
      </c>
      <c r="J29" s="73">
        <v>0.49486160548986169</v>
      </c>
      <c r="K29" s="73">
        <v>0.42209192411325008</v>
      </c>
      <c r="L29" s="73">
        <v>0.38230134099554952</v>
      </c>
      <c r="M29" s="73">
        <v>0.39695024656486494</v>
      </c>
      <c r="N29" s="73">
        <v>0.47721613158756543</v>
      </c>
      <c r="O29" s="73">
        <v>0.39776783724516535</v>
      </c>
      <c r="P29" s="74">
        <v>0.3502481208946937</v>
      </c>
    </row>
    <row r="30" spans="1:16" x14ac:dyDescent="0.25">
      <c r="A30" s="84" t="s">
        <v>37</v>
      </c>
      <c r="B30" s="84" t="s">
        <v>34</v>
      </c>
      <c r="C30" s="84" t="s">
        <v>35</v>
      </c>
      <c r="D30" s="84" t="s">
        <v>98</v>
      </c>
      <c r="E30" s="76">
        <v>3.8116478603583269E-2</v>
      </c>
      <c r="F30" s="77">
        <v>3.3103465839017319E-2</v>
      </c>
      <c r="G30" s="77">
        <v>5.8846921608483704E-2</v>
      </c>
      <c r="H30" s="77">
        <v>0.15399367908713979</v>
      </c>
      <c r="I30" s="77">
        <v>0.25414411017548527</v>
      </c>
      <c r="J30" s="77">
        <v>0.2410097237651514</v>
      </c>
      <c r="K30" s="77">
        <v>0.26613207848754139</v>
      </c>
      <c r="L30" s="77">
        <v>0.23856881077759773</v>
      </c>
      <c r="M30" s="77">
        <v>0.22592685876126462</v>
      </c>
      <c r="N30" s="77">
        <v>0.17292057690277471</v>
      </c>
      <c r="O30" s="77">
        <v>0.19516387480578426</v>
      </c>
      <c r="P30" s="78">
        <v>0.12332245471729093</v>
      </c>
    </row>
    <row r="31" spans="1:16" x14ac:dyDescent="0.25">
      <c r="A31" s="84" t="s">
        <v>37</v>
      </c>
      <c r="B31" s="84" t="s">
        <v>34</v>
      </c>
      <c r="C31" s="84" t="s">
        <v>36</v>
      </c>
      <c r="D31" s="84" t="s">
        <v>98</v>
      </c>
      <c r="E31" s="76">
        <v>0.2413199320590978</v>
      </c>
      <c r="F31" s="77">
        <v>0.2476234674018957</v>
      </c>
      <c r="G31" s="77">
        <v>0.25841605469280843</v>
      </c>
      <c r="H31" s="77">
        <v>0.3349859988681666</v>
      </c>
      <c r="I31" s="77">
        <v>0.35689827983547429</v>
      </c>
      <c r="J31" s="77">
        <v>0.35404734955745343</v>
      </c>
      <c r="K31" s="77">
        <v>0.38277133838960747</v>
      </c>
      <c r="L31" s="77">
        <v>0.37774972528434064</v>
      </c>
      <c r="M31" s="77">
        <v>0.37243481413390767</v>
      </c>
      <c r="N31" s="77">
        <v>0.38225220988058883</v>
      </c>
      <c r="O31" s="77">
        <v>0.39114780897659207</v>
      </c>
      <c r="P31" s="78">
        <v>0.29157526125099331</v>
      </c>
    </row>
    <row r="32" spans="1:16" x14ac:dyDescent="0.25">
      <c r="A32" s="84" t="s">
        <v>37</v>
      </c>
      <c r="B32" s="84" t="s">
        <v>79</v>
      </c>
      <c r="C32" s="84"/>
      <c r="D32" s="84" t="s">
        <v>98</v>
      </c>
      <c r="E32" s="76">
        <v>0.32124540132645885</v>
      </c>
      <c r="F32" s="77">
        <v>0.2932647719226037</v>
      </c>
      <c r="G32" s="77">
        <v>0.28818502573366317</v>
      </c>
      <c r="H32" s="77">
        <v>0.31227719509030971</v>
      </c>
      <c r="I32" s="77">
        <v>0.31893123658521849</v>
      </c>
      <c r="J32" s="77">
        <v>0.3349589543609045</v>
      </c>
      <c r="K32" s="77">
        <v>0.35718670763391103</v>
      </c>
      <c r="L32" s="77">
        <v>0.33806514786512665</v>
      </c>
      <c r="M32" s="77">
        <v>0.38444703343015352</v>
      </c>
      <c r="N32" s="77">
        <v>0.38435581371390715</v>
      </c>
      <c r="O32" s="77">
        <v>0.38666675892149382</v>
      </c>
      <c r="P32" s="78">
        <v>0.33902463472197353</v>
      </c>
    </row>
    <row r="33" spans="1:16" x14ac:dyDescent="0.25">
      <c r="A33" s="84" t="s">
        <v>37</v>
      </c>
      <c r="B33" s="84" t="s">
        <v>74</v>
      </c>
      <c r="C33" s="84"/>
      <c r="D33" s="84" t="s">
        <v>98</v>
      </c>
      <c r="E33" s="80">
        <v>0.17551590087252436</v>
      </c>
      <c r="F33" s="81">
        <v>0.1885896704542967</v>
      </c>
      <c r="G33" s="81">
        <v>0.17392251868470054</v>
      </c>
      <c r="H33" s="81">
        <v>0.18840196339581841</v>
      </c>
      <c r="I33" s="81">
        <v>0.18037487226884455</v>
      </c>
      <c r="J33" s="81">
        <v>0.1511009127240181</v>
      </c>
      <c r="K33" s="81">
        <v>0.20296824292981</v>
      </c>
      <c r="L33" s="81">
        <v>0.2251861821532119</v>
      </c>
      <c r="M33" s="81">
        <v>0.1823268118144093</v>
      </c>
      <c r="N33" s="81">
        <v>0.20787618447032238</v>
      </c>
      <c r="O33" s="81">
        <v>0.21759090349618354</v>
      </c>
      <c r="P33" s="82">
        <v>0.24521959933812965</v>
      </c>
    </row>
    <row r="34" spans="1:16" x14ac:dyDescent="0.25">
      <c r="A34" s="84" t="s">
        <v>38</v>
      </c>
      <c r="B34" s="84" t="s">
        <v>32</v>
      </c>
      <c r="C34" s="84"/>
      <c r="D34" s="84" t="s">
        <v>98</v>
      </c>
      <c r="E34" s="72">
        <v>0.38877366789492601</v>
      </c>
      <c r="F34" s="73">
        <v>0.40340574870876378</v>
      </c>
      <c r="G34" s="73">
        <v>0.42330250445938156</v>
      </c>
      <c r="H34" s="73">
        <v>0.43323964381544994</v>
      </c>
      <c r="I34" s="73">
        <v>0.41233546493978385</v>
      </c>
      <c r="J34" s="73">
        <v>0.41877922763013659</v>
      </c>
      <c r="K34" s="73">
        <v>0.43137729267408159</v>
      </c>
      <c r="L34" s="73">
        <v>0.4610902791377528</v>
      </c>
      <c r="M34" s="73">
        <v>0.40718188017529183</v>
      </c>
      <c r="N34" s="73">
        <v>0.37805240430343257</v>
      </c>
      <c r="O34" s="73">
        <v>0.42597972548251839</v>
      </c>
      <c r="P34" s="74">
        <v>0.4402987829931384</v>
      </c>
    </row>
    <row r="35" spans="1:16" x14ac:dyDescent="0.25">
      <c r="A35" s="84" t="s">
        <v>38</v>
      </c>
      <c r="B35" s="84" t="s">
        <v>34</v>
      </c>
      <c r="C35" s="84" t="s">
        <v>35</v>
      </c>
      <c r="D35" s="84" t="s">
        <v>98</v>
      </c>
      <c r="E35" s="76">
        <v>0.26924567123076854</v>
      </c>
      <c r="F35" s="77">
        <v>0.19777679605852816</v>
      </c>
      <c r="G35" s="77">
        <v>0.13362178643573777</v>
      </c>
      <c r="H35" s="77">
        <v>2.2620636031637165E-2</v>
      </c>
      <c r="I35" s="77">
        <v>8.2177185407300238E-3</v>
      </c>
      <c r="J35" s="77">
        <v>8.7785712921408974E-4</v>
      </c>
      <c r="K35" s="77">
        <v>9.6028653535655852E-3</v>
      </c>
      <c r="L35" s="77">
        <v>8.8166521661022873E-2</v>
      </c>
      <c r="M35" s="77">
        <v>0.21121072588439668</v>
      </c>
      <c r="N35" s="77">
        <v>0.30786144629298268</v>
      </c>
      <c r="O35" s="77">
        <v>0.3264617034256207</v>
      </c>
      <c r="P35" s="78">
        <v>0.30722627856768148</v>
      </c>
    </row>
    <row r="36" spans="1:16" x14ac:dyDescent="0.25">
      <c r="A36" s="84" t="s">
        <v>38</v>
      </c>
      <c r="B36" s="84" t="s">
        <v>34</v>
      </c>
      <c r="C36" s="84" t="s">
        <v>36</v>
      </c>
      <c r="D36" s="84" t="s">
        <v>98</v>
      </c>
      <c r="E36" s="76">
        <v>0.26152106427577904</v>
      </c>
      <c r="F36" s="77">
        <v>0.23448426564459826</v>
      </c>
      <c r="G36" s="77">
        <v>0.19852145274076016</v>
      </c>
      <c r="H36" s="77">
        <v>0.17242467749429827</v>
      </c>
      <c r="I36" s="77">
        <v>0.16359719219381247</v>
      </c>
      <c r="J36" s="77">
        <v>0.16194946622437642</v>
      </c>
      <c r="K36" s="77">
        <v>0.16163920475731403</v>
      </c>
      <c r="L36" s="77">
        <v>0.17923917219892874</v>
      </c>
      <c r="M36" s="77">
        <v>0.21681804211502353</v>
      </c>
      <c r="N36" s="77">
        <v>0.24055724688925043</v>
      </c>
      <c r="O36" s="77">
        <v>0.24390148931713401</v>
      </c>
      <c r="P36" s="78">
        <v>0.24240101345139353</v>
      </c>
    </row>
    <row r="37" spans="1:16" x14ac:dyDescent="0.25">
      <c r="A37" s="84" t="s">
        <v>38</v>
      </c>
      <c r="B37" s="84" t="s">
        <v>79</v>
      </c>
      <c r="C37" s="84"/>
      <c r="D37" s="84" t="s">
        <v>98</v>
      </c>
      <c r="E37" s="76">
        <v>0.34377907742419839</v>
      </c>
      <c r="F37" s="77">
        <v>0.27947688188891751</v>
      </c>
      <c r="G37" s="77">
        <v>0.28761763095132087</v>
      </c>
      <c r="H37" s="77">
        <v>0.31554905470195616</v>
      </c>
      <c r="I37" s="77">
        <v>0.36460249871142858</v>
      </c>
      <c r="J37" s="77">
        <v>0.43976488878469661</v>
      </c>
      <c r="K37" s="77">
        <v>0.52415485103949588</v>
      </c>
      <c r="L37" s="77">
        <v>0.58838110680075206</v>
      </c>
      <c r="M37" s="77">
        <v>0.5794891148667568</v>
      </c>
      <c r="N37" s="77">
        <v>0.51039735745768577</v>
      </c>
      <c r="O37" s="77">
        <v>0.40776990957310766</v>
      </c>
      <c r="P37" s="78">
        <v>0.37759842185066395</v>
      </c>
    </row>
    <row r="38" spans="1:16" x14ac:dyDescent="0.25">
      <c r="A38" s="84" t="s">
        <v>38</v>
      </c>
      <c r="B38" s="84" t="s">
        <v>74</v>
      </c>
      <c r="C38" s="84"/>
      <c r="D38" s="84" t="s">
        <v>98</v>
      </c>
      <c r="E38" s="80">
        <v>0.31613498665779977</v>
      </c>
      <c r="F38" s="81">
        <v>0.34074560180920255</v>
      </c>
      <c r="G38" s="81">
        <v>0.33711165916814151</v>
      </c>
      <c r="H38" s="81">
        <v>0.37714877363421501</v>
      </c>
      <c r="I38" s="81">
        <v>0.39718932415433073</v>
      </c>
      <c r="J38" s="81">
        <v>0.39013300526188688</v>
      </c>
      <c r="K38" s="81">
        <v>0.38827538756505126</v>
      </c>
      <c r="L38" s="81">
        <v>0.4177327343386088</v>
      </c>
      <c r="M38" s="81">
        <v>0.4354723754753359</v>
      </c>
      <c r="N38" s="81">
        <v>0.37830536636490186</v>
      </c>
      <c r="O38" s="81">
        <v>0.3126620357722027</v>
      </c>
      <c r="P38" s="82">
        <v>0.33820998104984901</v>
      </c>
    </row>
    <row r="39" spans="1:16" x14ac:dyDescent="0.25">
      <c r="A39" s="84" t="s">
        <v>39</v>
      </c>
      <c r="B39" s="84" t="s">
        <v>32</v>
      </c>
      <c r="C39" s="84"/>
      <c r="D39" s="84" t="s">
        <v>98</v>
      </c>
      <c r="E39" s="72">
        <v>0.62521900365113825</v>
      </c>
      <c r="F39" s="73">
        <v>0.6820628837204521</v>
      </c>
      <c r="G39" s="73">
        <v>0.69508505311429947</v>
      </c>
      <c r="H39" s="73">
        <v>0.63540667523204619</v>
      </c>
      <c r="I39" s="73">
        <v>0.55073111875748348</v>
      </c>
      <c r="J39" s="73">
        <v>0.48066302568161456</v>
      </c>
      <c r="K39" s="73">
        <v>0.43644851776578647</v>
      </c>
      <c r="L39" s="73">
        <v>0.40095510655359534</v>
      </c>
      <c r="M39" s="73">
        <v>0.38441891540123752</v>
      </c>
      <c r="N39" s="73">
        <v>0.4209612109615114</v>
      </c>
      <c r="O39" s="73">
        <v>0.51491494208258293</v>
      </c>
      <c r="P39" s="74">
        <v>0.60055494029142509</v>
      </c>
    </row>
    <row r="40" spans="1:16" x14ac:dyDescent="0.25">
      <c r="A40" s="84" t="s">
        <v>39</v>
      </c>
      <c r="B40" s="84" t="s">
        <v>34</v>
      </c>
      <c r="C40" s="84" t="s">
        <v>35</v>
      </c>
      <c r="D40" s="84" t="s">
        <v>98</v>
      </c>
      <c r="E40" s="76">
        <v>0</v>
      </c>
      <c r="F40" s="77">
        <v>0</v>
      </c>
      <c r="G40" s="77">
        <v>1.0590785567235131E-2</v>
      </c>
      <c r="H40" s="77">
        <v>0.1334687100180022</v>
      </c>
      <c r="I40" s="77">
        <v>0.29250680706748688</v>
      </c>
      <c r="J40" s="77">
        <v>0.29607159282506457</v>
      </c>
      <c r="K40" s="77">
        <v>0.25122188560562714</v>
      </c>
      <c r="L40" s="77">
        <v>0.28706521094692061</v>
      </c>
      <c r="M40" s="77">
        <v>0.25810851732868145</v>
      </c>
      <c r="N40" s="77">
        <v>0.25339709560033308</v>
      </c>
      <c r="O40" s="77">
        <v>0.20535602380263157</v>
      </c>
      <c r="P40" s="78">
        <v>8.0791484425302828E-3</v>
      </c>
    </row>
    <row r="41" spans="1:16" x14ac:dyDescent="0.25">
      <c r="A41" s="84" t="s">
        <v>39</v>
      </c>
      <c r="B41" s="84" t="s">
        <v>34</v>
      </c>
      <c r="C41" s="84" t="s">
        <v>36</v>
      </c>
      <c r="D41" s="84" t="s">
        <v>98</v>
      </c>
      <c r="E41" s="76">
        <v>0.38484690997036375</v>
      </c>
      <c r="F41" s="77">
        <v>0.41134902412867569</v>
      </c>
      <c r="G41" s="77">
        <v>0.34467657408229124</v>
      </c>
      <c r="H41" s="77">
        <v>0.29713701289144184</v>
      </c>
      <c r="I41" s="77">
        <v>0.2672808208016792</v>
      </c>
      <c r="J41" s="77">
        <v>0.26752965556190783</v>
      </c>
      <c r="K41" s="77">
        <v>0.3095446496663225</v>
      </c>
      <c r="L41" s="77">
        <v>0.36482920322239565</v>
      </c>
      <c r="M41" s="77">
        <v>0.37205040601855982</v>
      </c>
      <c r="N41" s="77">
        <v>0.33178866937411328</v>
      </c>
      <c r="O41" s="77">
        <v>0.3674111318271665</v>
      </c>
      <c r="P41" s="78">
        <v>0.34827217399856236</v>
      </c>
    </row>
    <row r="42" spans="1:16" x14ac:dyDescent="0.25">
      <c r="A42" s="84" t="s">
        <v>39</v>
      </c>
      <c r="B42" s="84" t="s">
        <v>79</v>
      </c>
      <c r="C42" s="84"/>
      <c r="D42" s="84" t="s">
        <v>98</v>
      </c>
      <c r="E42" s="76">
        <v>0.41280806505150436</v>
      </c>
      <c r="F42" s="77">
        <v>0.34142443799491401</v>
      </c>
      <c r="G42" s="77">
        <v>0.20995567843278631</v>
      </c>
      <c r="H42" s="77">
        <v>0.22660459837761107</v>
      </c>
      <c r="I42" s="77">
        <v>0.24846205171633751</v>
      </c>
      <c r="J42" s="77">
        <v>0.35175453400580375</v>
      </c>
      <c r="K42" s="77">
        <v>0.41445618997730577</v>
      </c>
      <c r="L42" s="77">
        <v>0.58901740617721743</v>
      </c>
      <c r="M42" s="77">
        <v>0.77395637182009946</v>
      </c>
      <c r="N42" s="77">
        <v>0.76353454601644644</v>
      </c>
      <c r="O42" s="77">
        <v>0.69227718002749017</v>
      </c>
      <c r="P42" s="78">
        <v>0.6658815148262458</v>
      </c>
    </row>
    <row r="43" spans="1:16" x14ac:dyDescent="0.25">
      <c r="A43" s="84" t="s">
        <v>39</v>
      </c>
      <c r="B43" s="84" t="s">
        <v>74</v>
      </c>
      <c r="C43" s="84"/>
      <c r="D43" s="84" t="s">
        <v>98</v>
      </c>
      <c r="E43" s="80">
        <v>0.28998093280796566</v>
      </c>
      <c r="F43" s="81">
        <v>0.266272559233515</v>
      </c>
      <c r="G43" s="81">
        <v>0.3230636913667243</v>
      </c>
      <c r="H43" s="81">
        <v>0.33431135692568864</v>
      </c>
      <c r="I43" s="81">
        <v>0.40817615088632825</v>
      </c>
      <c r="J43" s="81">
        <v>0.45635377458696136</v>
      </c>
      <c r="K43" s="81">
        <v>0.50119865594472002</v>
      </c>
      <c r="L43" s="81">
        <v>0.52223437012442642</v>
      </c>
      <c r="M43" s="81">
        <v>0.46383156972074469</v>
      </c>
      <c r="N43" s="81">
        <v>0.31300412759878826</v>
      </c>
      <c r="O43" s="81">
        <v>0.25937071965272573</v>
      </c>
      <c r="P43" s="82">
        <v>0.28022314620754168</v>
      </c>
    </row>
    <row r="44" spans="1:16" x14ac:dyDescent="0.25">
      <c r="A44" s="68" t="s">
        <v>94</v>
      </c>
      <c r="B44" s="69" t="s">
        <v>48</v>
      </c>
      <c r="C44" s="69" t="s">
        <v>95</v>
      </c>
      <c r="D44" s="69" t="s">
        <v>96</v>
      </c>
      <c r="E44" s="70" t="s">
        <v>19</v>
      </c>
      <c r="F44" s="70" t="s">
        <v>20</v>
      </c>
      <c r="G44" s="70" t="s">
        <v>21</v>
      </c>
      <c r="H44" s="70" t="s">
        <v>22</v>
      </c>
      <c r="I44" s="70" t="s">
        <v>23</v>
      </c>
      <c r="J44" s="70" t="s">
        <v>24</v>
      </c>
      <c r="K44" s="70" t="s">
        <v>25</v>
      </c>
      <c r="L44" s="70" t="s">
        <v>26</v>
      </c>
      <c r="M44" s="70" t="s">
        <v>27</v>
      </c>
      <c r="N44" s="70" t="s">
        <v>28</v>
      </c>
      <c r="O44" s="70" t="s">
        <v>29</v>
      </c>
      <c r="P44" s="70" t="s">
        <v>30</v>
      </c>
    </row>
    <row r="45" spans="1:16" x14ac:dyDescent="0.25">
      <c r="A45" s="85" t="s">
        <v>31</v>
      </c>
      <c r="B45" s="85" t="s">
        <v>32</v>
      </c>
      <c r="C45" s="85"/>
      <c r="D45" s="85" t="s">
        <v>99</v>
      </c>
      <c r="E45" s="72">
        <v>0.54076817491665041</v>
      </c>
      <c r="F45" s="73">
        <v>0.58652464218197053</v>
      </c>
      <c r="G45" s="73">
        <v>0.59513685979593556</v>
      </c>
      <c r="H45" s="73">
        <v>0.53895282632643848</v>
      </c>
      <c r="I45" s="73">
        <v>0.45711022996135509</v>
      </c>
      <c r="J45" s="73">
        <v>0.39327698613583151</v>
      </c>
      <c r="K45" s="73">
        <v>0.32768328171559474</v>
      </c>
      <c r="L45" s="73">
        <v>0.29648724125161802</v>
      </c>
      <c r="M45" s="73">
        <v>0.26756790415602061</v>
      </c>
      <c r="N45" s="73">
        <v>0.32673448079500095</v>
      </c>
      <c r="O45" s="73">
        <v>0.42655656688567178</v>
      </c>
      <c r="P45" s="74">
        <v>0.51788667894319118</v>
      </c>
    </row>
    <row r="46" spans="1:16" x14ac:dyDescent="0.25">
      <c r="A46" s="85" t="s">
        <v>31</v>
      </c>
      <c r="B46" s="85" t="s">
        <v>34</v>
      </c>
      <c r="C46" s="85" t="s">
        <v>35</v>
      </c>
      <c r="D46" s="85" t="s">
        <v>99</v>
      </c>
      <c r="E46" s="76">
        <v>2.0418270835321863E-2</v>
      </c>
      <c r="F46" s="77">
        <v>1.8617095795058491E-2</v>
      </c>
      <c r="G46" s="77">
        <v>6.0590014904894449E-2</v>
      </c>
      <c r="H46" s="77">
        <v>0.24578754124952126</v>
      </c>
      <c r="I46" s="77">
        <v>0.35687865098032201</v>
      </c>
      <c r="J46" s="77">
        <v>0.37233780618814694</v>
      </c>
      <c r="K46" s="77">
        <v>0.38449186474398878</v>
      </c>
      <c r="L46" s="77">
        <v>0.36403559687945375</v>
      </c>
      <c r="M46" s="77">
        <v>0.34160715297344035</v>
      </c>
      <c r="N46" s="77">
        <v>0.28028061917815222</v>
      </c>
      <c r="O46" s="77">
        <v>0.18369387465866488</v>
      </c>
      <c r="P46" s="78">
        <v>6.3458997073652282E-2</v>
      </c>
    </row>
    <row r="47" spans="1:16" x14ac:dyDescent="0.25">
      <c r="A47" s="85" t="s">
        <v>31</v>
      </c>
      <c r="B47" s="85" t="s">
        <v>34</v>
      </c>
      <c r="C47" s="85" t="s">
        <v>36</v>
      </c>
      <c r="D47" s="85" t="s">
        <v>99</v>
      </c>
      <c r="E47" s="76">
        <v>9.9924884337546524E-2</v>
      </c>
      <c r="F47" s="77">
        <v>0.10134569366597007</v>
      </c>
      <c r="G47" s="77">
        <v>0.13191402031688404</v>
      </c>
      <c r="H47" s="77">
        <v>0.24700334172800503</v>
      </c>
      <c r="I47" s="77">
        <v>0.35031287217133927</v>
      </c>
      <c r="J47" s="77">
        <v>0.38755421034879312</v>
      </c>
      <c r="K47" s="77">
        <v>0.41584063872079718</v>
      </c>
      <c r="L47" s="77">
        <v>0.41224644786000297</v>
      </c>
      <c r="M47" s="77">
        <v>0.39187421685303658</v>
      </c>
      <c r="N47" s="77">
        <v>0.35772431703910235</v>
      </c>
      <c r="O47" s="77">
        <v>0.31977098921673924</v>
      </c>
      <c r="P47" s="78">
        <v>0.16198232020051742</v>
      </c>
    </row>
    <row r="48" spans="1:16" x14ac:dyDescent="0.25">
      <c r="A48" s="85" t="s">
        <v>31</v>
      </c>
      <c r="B48" s="85" t="s">
        <v>79</v>
      </c>
      <c r="C48" s="85"/>
      <c r="D48" s="85" t="s">
        <v>99</v>
      </c>
      <c r="E48" s="76">
        <v>0.29750823602734472</v>
      </c>
      <c r="F48" s="77">
        <v>0.18799390795404541</v>
      </c>
      <c r="G48" s="77">
        <v>0.12252707655254445</v>
      </c>
      <c r="H48" s="77">
        <v>9.2597267762556543E-2</v>
      </c>
      <c r="I48" s="77">
        <v>9.9808235221980873E-2</v>
      </c>
      <c r="J48" s="77">
        <v>0.11585280381581967</v>
      </c>
      <c r="K48" s="77">
        <v>0.15512079532435047</v>
      </c>
      <c r="L48" s="77">
        <v>0.22874328864862725</v>
      </c>
      <c r="M48" s="77">
        <v>0.26651406049832882</v>
      </c>
      <c r="N48" s="77">
        <v>0.29768325514013089</v>
      </c>
      <c r="O48" s="77">
        <v>0.22622856763270666</v>
      </c>
      <c r="P48" s="78">
        <v>0.24221717480942326</v>
      </c>
    </row>
    <row r="49" spans="1:16" x14ac:dyDescent="0.25">
      <c r="A49" s="85" t="s">
        <v>31</v>
      </c>
      <c r="B49" s="85" t="s">
        <v>74</v>
      </c>
      <c r="C49" s="85"/>
      <c r="D49" s="85" t="s">
        <v>99</v>
      </c>
      <c r="E49" s="80">
        <v>0.17306811245580586</v>
      </c>
      <c r="F49" s="81">
        <v>0.15156000589005153</v>
      </c>
      <c r="G49" s="81">
        <v>0.16134183920116416</v>
      </c>
      <c r="H49" s="81">
        <v>0.16504923201154115</v>
      </c>
      <c r="I49" s="81">
        <v>0.14178958088612598</v>
      </c>
      <c r="J49" s="81">
        <v>0.13357685328287472</v>
      </c>
      <c r="K49" s="81">
        <v>0.13998828870145918</v>
      </c>
      <c r="L49" s="81">
        <v>0.13509830151190105</v>
      </c>
      <c r="M49" s="81">
        <v>0.1677268383799182</v>
      </c>
      <c r="N49" s="81">
        <v>0.17287288098958753</v>
      </c>
      <c r="O49" s="81">
        <v>0.17732552321185321</v>
      </c>
      <c r="P49" s="82">
        <v>0.15757318314433064</v>
      </c>
    </row>
    <row r="50" spans="1:16" x14ac:dyDescent="0.25">
      <c r="A50" s="85" t="s">
        <v>37</v>
      </c>
      <c r="B50" s="85" t="s">
        <v>32</v>
      </c>
      <c r="C50" s="85"/>
      <c r="D50" s="85" t="s">
        <v>99</v>
      </c>
      <c r="E50" s="72">
        <v>0.37921637693990384</v>
      </c>
      <c r="F50" s="73">
        <v>0.35134359516219427</v>
      </c>
      <c r="G50" s="73">
        <v>0.35555492125327326</v>
      </c>
      <c r="H50" s="73">
        <v>0.35537368621722509</v>
      </c>
      <c r="I50" s="73">
        <v>0.37685883366075873</v>
      </c>
      <c r="J50" s="73">
        <v>0.49214032048302109</v>
      </c>
      <c r="K50" s="73">
        <v>0.41637153406987337</v>
      </c>
      <c r="L50" s="73">
        <v>0.38025364228748143</v>
      </c>
      <c r="M50" s="73">
        <v>0.38676588361435921</v>
      </c>
      <c r="N50" s="73">
        <v>0.47420966594757624</v>
      </c>
      <c r="O50" s="73">
        <v>0.39723639165046015</v>
      </c>
      <c r="P50" s="74">
        <v>0.34260791435724891</v>
      </c>
    </row>
    <row r="51" spans="1:16" x14ac:dyDescent="0.25">
      <c r="A51" s="85" t="s">
        <v>37</v>
      </c>
      <c r="B51" s="85" t="s">
        <v>34</v>
      </c>
      <c r="C51" s="85" t="s">
        <v>35</v>
      </c>
      <c r="D51" s="85" t="s">
        <v>99</v>
      </c>
      <c r="E51" s="76">
        <v>3.0427597009707097E-2</v>
      </c>
      <c r="F51" s="77">
        <v>2.8437257385268453E-2</v>
      </c>
      <c r="G51" s="77">
        <v>5.7372404258755498E-2</v>
      </c>
      <c r="H51" s="77">
        <v>0.15365044320287424</v>
      </c>
      <c r="I51" s="77">
        <v>0.24054480629258726</v>
      </c>
      <c r="J51" s="77">
        <v>0.22445077698014518</v>
      </c>
      <c r="K51" s="77">
        <v>0.26452036926615469</v>
      </c>
      <c r="L51" s="77">
        <v>0.2124117841376798</v>
      </c>
      <c r="M51" s="77">
        <v>0.21802971680189168</v>
      </c>
      <c r="N51" s="77">
        <v>0.16529221837612593</v>
      </c>
      <c r="O51" s="77">
        <v>0.18848780448156444</v>
      </c>
      <c r="P51" s="78">
        <v>0.11063618012469599</v>
      </c>
    </row>
    <row r="52" spans="1:16" x14ac:dyDescent="0.25">
      <c r="A52" s="85" t="s">
        <v>37</v>
      </c>
      <c r="B52" s="85" t="s">
        <v>34</v>
      </c>
      <c r="C52" s="85" t="s">
        <v>36</v>
      </c>
      <c r="D52" s="85" t="s">
        <v>99</v>
      </c>
      <c r="E52" s="76">
        <v>0.24776846130009844</v>
      </c>
      <c r="F52" s="77">
        <v>0.25611140624925582</v>
      </c>
      <c r="G52" s="77">
        <v>0.26443366064376156</v>
      </c>
      <c r="H52" s="77">
        <v>0.34345115669321719</v>
      </c>
      <c r="I52" s="77">
        <v>0.368266002756308</v>
      </c>
      <c r="J52" s="77">
        <v>0.36329572313029196</v>
      </c>
      <c r="K52" s="77">
        <v>0.39533473416986747</v>
      </c>
      <c r="L52" s="77">
        <v>0.39304084464884925</v>
      </c>
      <c r="M52" s="77">
        <v>0.38718268162976244</v>
      </c>
      <c r="N52" s="77">
        <v>0.39496670250248472</v>
      </c>
      <c r="O52" s="77">
        <v>0.40245760195612484</v>
      </c>
      <c r="P52" s="78">
        <v>0.30745722157787247</v>
      </c>
    </row>
    <row r="53" spans="1:16" x14ac:dyDescent="0.25">
      <c r="A53" s="85" t="s">
        <v>37</v>
      </c>
      <c r="B53" s="85" t="s">
        <v>79</v>
      </c>
      <c r="C53" s="85"/>
      <c r="D53" s="85" t="s">
        <v>99</v>
      </c>
      <c r="E53" s="76">
        <v>0.31548507029686229</v>
      </c>
      <c r="F53" s="77">
        <v>0.27517799904751833</v>
      </c>
      <c r="G53" s="77">
        <v>0.27681304796475026</v>
      </c>
      <c r="H53" s="77">
        <v>0.29358743561968403</v>
      </c>
      <c r="I53" s="77">
        <v>0.32980592026693784</v>
      </c>
      <c r="J53" s="77">
        <v>0.34649844809116137</v>
      </c>
      <c r="K53" s="77">
        <v>0.37086233305128785</v>
      </c>
      <c r="L53" s="77">
        <v>0.36658061520865409</v>
      </c>
      <c r="M53" s="77">
        <v>0.38664720908527783</v>
      </c>
      <c r="N53" s="77">
        <v>0.38096449462659232</v>
      </c>
      <c r="O53" s="77">
        <v>0.37690089416591122</v>
      </c>
      <c r="P53" s="78">
        <v>0.34495173692969372</v>
      </c>
    </row>
    <row r="54" spans="1:16" x14ac:dyDescent="0.25">
      <c r="A54" s="85" t="s">
        <v>37</v>
      </c>
      <c r="B54" s="85" t="s">
        <v>74</v>
      </c>
      <c r="C54" s="85"/>
      <c r="D54" s="85" t="s">
        <v>99</v>
      </c>
      <c r="E54" s="80">
        <v>0.1116394662976084</v>
      </c>
      <c r="F54" s="81">
        <v>0.10567269187381208</v>
      </c>
      <c r="G54" s="81">
        <v>8.7181241704877843E-2</v>
      </c>
      <c r="H54" s="81">
        <v>8.7451938388797362E-2</v>
      </c>
      <c r="I54" s="81">
        <v>6.8948403848727094E-2</v>
      </c>
      <c r="J54" s="81">
        <v>6.0919602490398773E-2</v>
      </c>
      <c r="K54" s="81">
        <v>7.1435972118876423E-2</v>
      </c>
      <c r="L54" s="81">
        <v>7.7301058073594942E-2</v>
      </c>
      <c r="M54" s="81">
        <v>9.2678527439910008E-2</v>
      </c>
      <c r="N54" s="81">
        <v>9.6862260930533434E-2</v>
      </c>
      <c r="O54" s="81">
        <v>0.12773478089525336</v>
      </c>
      <c r="P54" s="82">
        <v>0.11066132327960218</v>
      </c>
    </row>
    <row r="55" spans="1:16" x14ac:dyDescent="0.25">
      <c r="A55" s="85" t="s">
        <v>38</v>
      </c>
      <c r="B55" s="85" t="s">
        <v>32</v>
      </c>
      <c r="C55" s="85"/>
      <c r="D55" s="85" t="s">
        <v>99</v>
      </c>
      <c r="E55" s="72">
        <v>0.38221441188677951</v>
      </c>
      <c r="F55" s="73">
        <v>0.39511993034137877</v>
      </c>
      <c r="G55" s="73">
        <v>0.41632336323982289</v>
      </c>
      <c r="H55" s="73">
        <v>0.42512168764800801</v>
      </c>
      <c r="I55" s="73">
        <v>0.41105100882585599</v>
      </c>
      <c r="J55" s="73">
        <v>0.41403761581161108</v>
      </c>
      <c r="K55" s="73">
        <v>0.42787241112284763</v>
      </c>
      <c r="L55" s="73">
        <v>0.4395269090790373</v>
      </c>
      <c r="M55" s="73">
        <v>0.39897562630166483</v>
      </c>
      <c r="N55" s="73">
        <v>0.3736361439783607</v>
      </c>
      <c r="O55" s="73">
        <v>0.41859449242976859</v>
      </c>
      <c r="P55" s="74">
        <v>0.43388246472000475</v>
      </c>
    </row>
    <row r="56" spans="1:16" x14ac:dyDescent="0.25">
      <c r="A56" s="85" t="s">
        <v>38</v>
      </c>
      <c r="B56" s="85" t="s">
        <v>34</v>
      </c>
      <c r="C56" s="85" t="s">
        <v>35</v>
      </c>
      <c r="D56" s="85" t="s">
        <v>99</v>
      </c>
      <c r="E56" s="76">
        <v>0.26647486975929241</v>
      </c>
      <c r="F56" s="77">
        <v>0.20558486469870027</v>
      </c>
      <c r="G56" s="77">
        <v>0.13961658679387653</v>
      </c>
      <c r="H56" s="77">
        <v>2.4266252019622552E-2</v>
      </c>
      <c r="I56" s="77">
        <v>8.8909886286812935E-3</v>
      </c>
      <c r="J56" s="77">
        <v>1.0367666511662322E-3</v>
      </c>
      <c r="K56" s="77">
        <v>9.8097773057881487E-3</v>
      </c>
      <c r="L56" s="77">
        <v>8.8527020094088929E-2</v>
      </c>
      <c r="M56" s="77">
        <v>0.21197614476545429</v>
      </c>
      <c r="N56" s="77">
        <v>0.31499914040391219</v>
      </c>
      <c r="O56" s="77">
        <v>0.33918297291504179</v>
      </c>
      <c r="P56" s="78">
        <v>0.31930076009355485</v>
      </c>
    </row>
    <row r="57" spans="1:16" x14ac:dyDescent="0.25">
      <c r="A57" s="85" t="s">
        <v>38</v>
      </c>
      <c r="B57" s="85" t="s">
        <v>34</v>
      </c>
      <c r="C57" s="85" t="s">
        <v>36</v>
      </c>
      <c r="D57" s="85" t="s">
        <v>99</v>
      </c>
      <c r="E57" s="76">
        <v>0.26722298656879356</v>
      </c>
      <c r="F57" s="77">
        <v>0.24068163477130522</v>
      </c>
      <c r="G57" s="77">
        <v>0.2034030111856393</v>
      </c>
      <c r="H57" s="77">
        <v>0.17602403669666611</v>
      </c>
      <c r="I57" s="77">
        <v>0.16583751852551548</v>
      </c>
      <c r="J57" s="77">
        <v>0.16366309440955235</v>
      </c>
      <c r="K57" s="77">
        <v>0.16590147942141409</v>
      </c>
      <c r="L57" s="77">
        <v>0.18148273919756222</v>
      </c>
      <c r="M57" s="77">
        <v>0.22110203767620548</v>
      </c>
      <c r="N57" s="77">
        <v>0.24726321577372243</v>
      </c>
      <c r="O57" s="77">
        <v>0.25131180536744185</v>
      </c>
      <c r="P57" s="78">
        <v>0.24895015145738086</v>
      </c>
    </row>
    <row r="58" spans="1:16" x14ac:dyDescent="0.25">
      <c r="A58" s="85" t="s">
        <v>38</v>
      </c>
      <c r="B58" s="85" t="s">
        <v>79</v>
      </c>
      <c r="C58" s="85"/>
      <c r="D58" s="85" t="s">
        <v>99</v>
      </c>
      <c r="E58" s="76">
        <v>0.35128344327640787</v>
      </c>
      <c r="F58" s="77">
        <v>0.29220235373302911</v>
      </c>
      <c r="G58" s="77">
        <v>0.30072443112596209</v>
      </c>
      <c r="H58" s="77">
        <v>0.32661405252665282</v>
      </c>
      <c r="I58" s="77">
        <v>0.40970308194066252</v>
      </c>
      <c r="J58" s="77">
        <v>0.46933630219358874</v>
      </c>
      <c r="K58" s="77">
        <v>0.55110971635063299</v>
      </c>
      <c r="L58" s="77">
        <v>0.61631945988107573</v>
      </c>
      <c r="M58" s="77">
        <v>0.5972819747160113</v>
      </c>
      <c r="N58" s="77">
        <v>0.53806697078537391</v>
      </c>
      <c r="O58" s="77">
        <v>0.40903350104975056</v>
      </c>
      <c r="P58" s="78">
        <v>0.38956814157330311</v>
      </c>
    </row>
    <row r="59" spans="1:16" x14ac:dyDescent="0.25">
      <c r="A59" s="85" t="s">
        <v>38</v>
      </c>
      <c r="B59" s="85" t="s">
        <v>74</v>
      </c>
      <c r="C59" s="85"/>
      <c r="D59" s="85" t="s">
        <v>99</v>
      </c>
      <c r="E59" s="80">
        <v>0.17263360097554706</v>
      </c>
      <c r="F59" s="81">
        <v>0.17131689294839178</v>
      </c>
      <c r="G59" s="81">
        <v>0.1719211554269259</v>
      </c>
      <c r="H59" s="81">
        <v>0.18221148065796625</v>
      </c>
      <c r="I59" s="81">
        <v>0.16564218387095908</v>
      </c>
      <c r="J59" s="81">
        <v>0.17150614458730337</v>
      </c>
      <c r="K59" s="81">
        <v>0.15619429815181815</v>
      </c>
      <c r="L59" s="81">
        <v>0.17667172717442844</v>
      </c>
      <c r="M59" s="81">
        <v>0.21087037828794117</v>
      </c>
      <c r="N59" s="81">
        <v>0.20762605862970582</v>
      </c>
      <c r="O59" s="81">
        <v>0.18841221068049385</v>
      </c>
      <c r="P59" s="82">
        <v>0.17891401249432851</v>
      </c>
    </row>
    <row r="60" spans="1:16" x14ac:dyDescent="0.25">
      <c r="A60" s="85" t="s">
        <v>39</v>
      </c>
      <c r="B60" s="85" t="s">
        <v>32</v>
      </c>
      <c r="C60" s="85"/>
      <c r="D60" s="85" t="s">
        <v>99</v>
      </c>
      <c r="E60" s="72">
        <v>0.62035445380237986</v>
      </c>
      <c r="F60" s="73">
        <v>0.67956772610840621</v>
      </c>
      <c r="G60" s="73">
        <v>0.69235181987890548</v>
      </c>
      <c r="H60" s="73">
        <v>0.63584893516665131</v>
      </c>
      <c r="I60" s="73">
        <v>0.55567342807796505</v>
      </c>
      <c r="J60" s="73">
        <v>0.48467136978221143</v>
      </c>
      <c r="K60" s="73">
        <v>0.44028646179586495</v>
      </c>
      <c r="L60" s="73">
        <v>0.40688771240984051</v>
      </c>
      <c r="M60" s="73">
        <v>0.3878337103795963</v>
      </c>
      <c r="N60" s="73">
        <v>0.42178402440647461</v>
      </c>
      <c r="O60" s="73">
        <v>0.51495472893704974</v>
      </c>
      <c r="P60" s="74">
        <v>0.59965248592496367</v>
      </c>
    </row>
    <row r="61" spans="1:16" x14ac:dyDescent="0.25">
      <c r="A61" s="85" t="s">
        <v>39</v>
      </c>
      <c r="B61" s="85" t="s">
        <v>34</v>
      </c>
      <c r="C61" s="85" t="s">
        <v>35</v>
      </c>
      <c r="D61" s="85" t="s">
        <v>99</v>
      </c>
      <c r="E61" s="76">
        <v>0</v>
      </c>
      <c r="F61" s="77">
        <v>0</v>
      </c>
      <c r="G61" s="77">
        <v>7.6490045606425888E-3</v>
      </c>
      <c r="H61" s="77">
        <v>0.14105688294273727</v>
      </c>
      <c r="I61" s="77">
        <v>0.2964929893122718</v>
      </c>
      <c r="J61" s="77">
        <v>0.31206731395393023</v>
      </c>
      <c r="K61" s="77">
        <v>0.26066313775154148</v>
      </c>
      <c r="L61" s="77">
        <v>0.29178446537662533</v>
      </c>
      <c r="M61" s="77">
        <v>0.26062012280311453</v>
      </c>
      <c r="N61" s="77">
        <v>0.25257927058631036</v>
      </c>
      <c r="O61" s="77">
        <v>0.20229722316825621</v>
      </c>
      <c r="P61" s="78">
        <v>8.1008303328533073E-3</v>
      </c>
    </row>
    <row r="62" spans="1:16" x14ac:dyDescent="0.25">
      <c r="A62" s="85" t="s">
        <v>39</v>
      </c>
      <c r="B62" s="85" t="s">
        <v>34</v>
      </c>
      <c r="C62" s="85" t="s">
        <v>36</v>
      </c>
      <c r="D62" s="85" t="s">
        <v>99</v>
      </c>
      <c r="E62" s="76">
        <v>0.39279806931027617</v>
      </c>
      <c r="F62" s="77">
        <v>0.41313966628623217</v>
      </c>
      <c r="G62" s="77">
        <v>0.34832385162102453</v>
      </c>
      <c r="H62" s="77">
        <v>0.29296365658045548</v>
      </c>
      <c r="I62" s="77">
        <v>0.2689207438375259</v>
      </c>
      <c r="J62" s="77">
        <v>0.27535543941161328</v>
      </c>
      <c r="K62" s="77">
        <v>0.31086554267579275</v>
      </c>
      <c r="L62" s="77">
        <v>0.36807260709157114</v>
      </c>
      <c r="M62" s="77">
        <v>0.37107166086549032</v>
      </c>
      <c r="N62" s="77">
        <v>0.33471620097212895</v>
      </c>
      <c r="O62" s="77">
        <v>0.38018532667089006</v>
      </c>
      <c r="P62" s="78">
        <v>0.35031635556995439</v>
      </c>
    </row>
    <row r="63" spans="1:16" x14ac:dyDescent="0.25">
      <c r="A63" s="85" t="s">
        <v>39</v>
      </c>
      <c r="B63" s="85" t="s">
        <v>79</v>
      </c>
      <c r="C63" s="85"/>
      <c r="D63" s="85" t="s">
        <v>99</v>
      </c>
      <c r="E63" s="76">
        <v>0.38224185921436882</v>
      </c>
      <c r="F63" s="77">
        <v>0.30103638938978183</v>
      </c>
      <c r="G63" s="77">
        <v>0.18076904561232038</v>
      </c>
      <c r="H63" s="77">
        <v>0.16995539256499015</v>
      </c>
      <c r="I63" s="77">
        <v>0.17848109917630647</v>
      </c>
      <c r="J63" s="77">
        <v>0.26793482018981651</v>
      </c>
      <c r="K63" s="77">
        <v>0.36632460192322092</v>
      </c>
      <c r="L63" s="77">
        <v>0.65123361421047732</v>
      </c>
      <c r="M63" s="77">
        <v>0.81192062832640999</v>
      </c>
      <c r="N63" s="77">
        <v>0.7442325622180429</v>
      </c>
      <c r="O63" s="77">
        <v>0.6781200680430659</v>
      </c>
      <c r="P63" s="78">
        <v>0.65275857297757722</v>
      </c>
    </row>
    <row r="64" spans="1:16" x14ac:dyDescent="0.25">
      <c r="A64" s="85" t="s">
        <v>39</v>
      </c>
      <c r="B64" s="85" t="s">
        <v>74</v>
      </c>
      <c r="C64" s="85"/>
      <c r="D64" s="85" t="s">
        <v>99</v>
      </c>
      <c r="E64" s="80">
        <v>0.14736021932168375</v>
      </c>
      <c r="F64" s="81">
        <v>0.1100593823960536</v>
      </c>
      <c r="G64" s="81">
        <v>0.15090975701281997</v>
      </c>
      <c r="H64" s="81">
        <v>0.14549240559410215</v>
      </c>
      <c r="I64" s="81">
        <v>0.15232962888989893</v>
      </c>
      <c r="J64" s="81">
        <v>0.18711290259125568</v>
      </c>
      <c r="K64" s="81">
        <v>0.18622653007299692</v>
      </c>
      <c r="L64" s="81">
        <v>0.20103678002028094</v>
      </c>
      <c r="M64" s="81">
        <v>0.18805874004865736</v>
      </c>
      <c r="N64" s="81">
        <v>0.13400877847302295</v>
      </c>
      <c r="O64" s="81">
        <v>0.13666970456947272</v>
      </c>
      <c r="P64" s="82">
        <v>0.12477918448401758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51">
    <tabColor rgb="FFC00000"/>
  </sheetPr>
  <dimension ref="A1:P31"/>
  <sheetViews>
    <sheetView workbookViewId="0">
      <selection activeCell="E26" sqref="E26:P28"/>
    </sheetView>
  </sheetViews>
  <sheetFormatPr defaultRowHeight="15" x14ac:dyDescent="0.25"/>
  <cols>
    <col min="1" max="1" width="12.140625" customWidth="1"/>
    <col min="257" max="257" width="12.140625" customWidth="1"/>
    <col min="513" max="513" width="12.140625" customWidth="1"/>
    <col min="769" max="769" width="12.140625" customWidth="1"/>
    <col min="1025" max="1025" width="12.140625" customWidth="1"/>
    <col min="1281" max="1281" width="12.140625" customWidth="1"/>
    <col min="1537" max="1537" width="12.140625" customWidth="1"/>
    <col min="1793" max="1793" width="12.140625" customWidth="1"/>
    <col min="2049" max="2049" width="12.140625" customWidth="1"/>
    <col min="2305" max="2305" width="12.140625" customWidth="1"/>
    <col min="2561" max="2561" width="12.140625" customWidth="1"/>
    <col min="2817" max="2817" width="12.140625" customWidth="1"/>
    <col min="3073" max="3073" width="12.140625" customWidth="1"/>
    <col min="3329" max="3329" width="12.140625" customWidth="1"/>
    <col min="3585" max="3585" width="12.140625" customWidth="1"/>
    <col min="3841" max="3841" width="12.140625" customWidth="1"/>
    <col min="4097" max="4097" width="12.140625" customWidth="1"/>
    <col min="4353" max="4353" width="12.140625" customWidth="1"/>
    <col min="4609" max="4609" width="12.140625" customWidth="1"/>
    <col min="4865" max="4865" width="12.140625" customWidth="1"/>
    <col min="5121" max="5121" width="12.140625" customWidth="1"/>
    <col min="5377" max="5377" width="12.140625" customWidth="1"/>
    <col min="5633" max="5633" width="12.140625" customWidth="1"/>
    <col min="5889" max="5889" width="12.140625" customWidth="1"/>
    <col min="6145" max="6145" width="12.140625" customWidth="1"/>
    <col min="6401" max="6401" width="12.140625" customWidth="1"/>
    <col min="6657" max="6657" width="12.140625" customWidth="1"/>
    <col min="6913" max="6913" width="12.140625" customWidth="1"/>
    <col min="7169" max="7169" width="12.140625" customWidth="1"/>
    <col min="7425" max="7425" width="12.140625" customWidth="1"/>
    <col min="7681" max="7681" width="12.140625" customWidth="1"/>
    <col min="7937" max="7937" width="12.140625" customWidth="1"/>
    <col min="8193" max="8193" width="12.140625" customWidth="1"/>
    <col min="8449" max="8449" width="12.140625" customWidth="1"/>
    <col min="8705" max="8705" width="12.140625" customWidth="1"/>
    <col min="8961" max="8961" width="12.140625" customWidth="1"/>
    <col min="9217" max="9217" width="12.140625" customWidth="1"/>
    <col min="9473" max="9473" width="12.140625" customWidth="1"/>
    <col min="9729" max="9729" width="12.140625" customWidth="1"/>
    <col min="9985" max="9985" width="12.140625" customWidth="1"/>
    <col min="10241" max="10241" width="12.140625" customWidth="1"/>
    <col min="10497" max="10497" width="12.140625" customWidth="1"/>
    <col min="10753" max="10753" width="12.140625" customWidth="1"/>
    <col min="11009" max="11009" width="12.140625" customWidth="1"/>
    <col min="11265" max="11265" width="12.140625" customWidth="1"/>
    <col min="11521" max="11521" width="12.140625" customWidth="1"/>
    <col min="11777" max="11777" width="12.140625" customWidth="1"/>
    <col min="12033" max="12033" width="12.140625" customWidth="1"/>
    <col min="12289" max="12289" width="12.140625" customWidth="1"/>
    <col min="12545" max="12545" width="12.140625" customWidth="1"/>
    <col min="12801" max="12801" width="12.140625" customWidth="1"/>
    <col min="13057" max="13057" width="12.140625" customWidth="1"/>
    <col min="13313" max="13313" width="12.140625" customWidth="1"/>
    <col min="13569" max="13569" width="12.140625" customWidth="1"/>
    <col min="13825" max="13825" width="12.140625" customWidth="1"/>
    <col min="14081" max="14081" width="12.140625" customWidth="1"/>
    <col min="14337" max="14337" width="12.140625" customWidth="1"/>
    <col min="14593" max="14593" width="12.140625" customWidth="1"/>
    <col min="14849" max="14849" width="12.140625" customWidth="1"/>
    <col min="15105" max="15105" width="12.140625" customWidth="1"/>
    <col min="15361" max="15361" width="12.140625" customWidth="1"/>
    <col min="15617" max="15617" width="12.140625" customWidth="1"/>
    <col min="15873" max="15873" width="12.140625" customWidth="1"/>
    <col min="16129" max="16129" width="12.140625" customWidth="1"/>
  </cols>
  <sheetData>
    <row r="1" spans="1:16" x14ac:dyDescent="0.25">
      <c r="B1" s="26"/>
      <c r="C1" s="27"/>
      <c r="D1" s="27"/>
      <c r="E1" s="137" t="s">
        <v>113</v>
      </c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9"/>
    </row>
    <row r="2" spans="1:16" x14ac:dyDescent="0.25">
      <c r="B2" s="28" t="s">
        <v>16</v>
      </c>
      <c r="C2" s="29" t="s">
        <v>17</v>
      </c>
      <c r="D2" s="29" t="s">
        <v>18</v>
      </c>
      <c r="E2" s="30" t="s">
        <v>19</v>
      </c>
      <c r="F2" s="30" t="s">
        <v>20</v>
      </c>
      <c r="G2" s="30" t="s">
        <v>21</v>
      </c>
      <c r="H2" s="30" t="s">
        <v>22</v>
      </c>
      <c r="I2" s="30" t="s">
        <v>23</v>
      </c>
      <c r="J2" s="30" t="s">
        <v>24</v>
      </c>
      <c r="K2" s="30" t="s">
        <v>25</v>
      </c>
      <c r="L2" s="30" t="s">
        <v>26</v>
      </c>
      <c r="M2" s="30" t="s">
        <v>27</v>
      </c>
      <c r="N2" s="30" t="s">
        <v>28</v>
      </c>
      <c r="O2" s="30" t="s">
        <v>29</v>
      </c>
      <c r="P2" s="30" t="s">
        <v>30</v>
      </c>
    </row>
    <row r="3" spans="1:16" x14ac:dyDescent="0.25">
      <c r="A3" s="49" t="str">
        <f>B3&amp;C3&amp;D3</f>
        <v>SE/COPCH-</v>
      </c>
      <c r="B3" s="31" t="s">
        <v>31</v>
      </c>
      <c r="C3" s="31" t="s">
        <v>32</v>
      </c>
      <c r="D3" s="31" t="s">
        <v>33</v>
      </c>
      <c r="E3" s="32">
        <f>E$26*'Fator-PAT'!E3+FATOR!E$27*'Fator-PAT'!E24+FATOR!E$28*'Fator-PAT'!E45</f>
        <v>0.54514412633670606</v>
      </c>
      <c r="F3" s="32">
        <f>F$26*'Fator-PAT'!F3+FATOR!F$27*'Fator-PAT'!F24+FATOR!F$28*'Fator-PAT'!F45</f>
        <v>0.58976785268395671</v>
      </c>
      <c r="G3" s="32">
        <f>G$26*'Fator-PAT'!G3+FATOR!G$27*'Fator-PAT'!G24+FATOR!G$28*'Fator-PAT'!G45</f>
        <v>0.59729875600846394</v>
      </c>
      <c r="H3" s="32">
        <f>H$26*'Fator-PAT'!H3+FATOR!H$27*'Fator-PAT'!H24+FATOR!H$28*'Fator-PAT'!H45</f>
        <v>0.54137675790841078</v>
      </c>
      <c r="I3" s="32">
        <f>I$26*'Fator-PAT'!I3+FATOR!I$27*'Fator-PAT'!I24+FATOR!I$28*'Fator-PAT'!I45</f>
        <v>0.46213418679006868</v>
      </c>
      <c r="J3" s="32">
        <f>J$26*'Fator-PAT'!J3+FATOR!J$27*'Fator-PAT'!J24+FATOR!J$28*'Fator-PAT'!J45</f>
        <v>0.39980519738426012</v>
      </c>
      <c r="K3" s="32">
        <f>K$26*'Fator-PAT'!K3+FATOR!K$27*'Fator-PAT'!K24+FATOR!K$28*'Fator-PAT'!K45</f>
        <v>0.33456205968362052</v>
      </c>
      <c r="L3" s="32">
        <f>L$26*'Fator-PAT'!L3+FATOR!L$27*'Fator-PAT'!L24+FATOR!L$28*'Fator-PAT'!L45</f>
        <v>0.30261832736201377</v>
      </c>
      <c r="M3" s="32">
        <f>M$26*'Fator-PAT'!M3+FATOR!M$27*'Fator-PAT'!M24+FATOR!M$28*'Fator-PAT'!M45</f>
        <v>0.27313582813149273</v>
      </c>
      <c r="N3" s="32">
        <f>N$26*'Fator-PAT'!N3+FATOR!N$27*'Fator-PAT'!N24+FATOR!N$28*'Fator-PAT'!N45</f>
        <v>0.33139637840810959</v>
      </c>
      <c r="O3" s="32">
        <f>O$26*'Fator-PAT'!O3+FATOR!O$27*'Fator-PAT'!O24+FATOR!O$28*'Fator-PAT'!O45</f>
        <v>0.42919571638918702</v>
      </c>
      <c r="P3" s="32">
        <f>P$26*'Fator-PAT'!P3+FATOR!P$27*'Fator-PAT'!P24+FATOR!P$28*'Fator-PAT'!P45</f>
        <v>0.5219653746165217</v>
      </c>
    </row>
    <row r="4" spans="1:16" x14ac:dyDescent="0.25">
      <c r="A4" s="49" t="str">
        <f t="shared" ref="A4:A22" si="0">B4&amp;C4&amp;D4</f>
        <v>SE/COPCTACR</v>
      </c>
      <c r="B4" s="31" t="s">
        <v>31</v>
      </c>
      <c r="C4" s="31" t="s">
        <v>34</v>
      </c>
      <c r="D4" s="31" t="s">
        <v>35</v>
      </c>
      <c r="E4" s="32">
        <f>E$26*'Fator-PAT'!E4+FATOR!E$27*'Fator-PAT'!E25+FATOR!E$28*'Fator-PAT'!E46</f>
        <v>1.9679249853205166E-2</v>
      </c>
      <c r="F4" s="32">
        <f>F$26*'Fator-PAT'!F4+FATOR!F$27*'Fator-PAT'!F25+FATOR!F$28*'Fator-PAT'!F46</f>
        <v>1.8124331466751575E-2</v>
      </c>
      <c r="G4" s="32">
        <f>G$26*'Fator-PAT'!G4+FATOR!G$27*'Fator-PAT'!G25+FATOR!G$28*'Fator-PAT'!G46</f>
        <v>5.989001370076448E-2</v>
      </c>
      <c r="H4" s="32">
        <f>H$26*'Fator-PAT'!H4+FATOR!H$27*'Fator-PAT'!H25+FATOR!H$28*'Fator-PAT'!H46</f>
        <v>0.24575891386334064</v>
      </c>
      <c r="I4" s="32">
        <f>I$26*'Fator-PAT'!I4+FATOR!I$27*'Fator-PAT'!I25+FATOR!I$28*'Fator-PAT'!I46</f>
        <v>0.35763016430491673</v>
      </c>
      <c r="J4" s="32">
        <f>J$26*'Fator-PAT'!J4+FATOR!J$27*'Fator-PAT'!J25+FATOR!J$28*'Fator-PAT'!J46</f>
        <v>0.36925018666701803</v>
      </c>
      <c r="K4" s="32">
        <f>K$26*'Fator-PAT'!K4+FATOR!K$27*'Fator-PAT'!K25+FATOR!K$28*'Fator-PAT'!K46</f>
        <v>0.38081049016201374</v>
      </c>
      <c r="L4" s="32">
        <f>L$26*'Fator-PAT'!L4+FATOR!L$27*'Fator-PAT'!L25+FATOR!L$28*'Fator-PAT'!L46</f>
        <v>0.35852971876340173</v>
      </c>
      <c r="M4" s="32">
        <f>M$26*'Fator-PAT'!M4+FATOR!M$27*'Fator-PAT'!M25+FATOR!M$28*'Fator-PAT'!M46</f>
        <v>0.33366726540630531</v>
      </c>
      <c r="N4" s="32">
        <f>N$26*'Fator-PAT'!N4+FATOR!N$27*'Fator-PAT'!N25+FATOR!N$28*'Fator-PAT'!N46</f>
        <v>0.27729424669159608</v>
      </c>
      <c r="O4" s="32">
        <f>O$26*'Fator-PAT'!O4+FATOR!O$27*'Fator-PAT'!O25+FATOR!O$28*'Fator-PAT'!O46</f>
        <v>0.1811618484507023</v>
      </c>
      <c r="P4" s="32">
        <f>P$26*'Fator-PAT'!P4+FATOR!P$27*'Fator-PAT'!P25+FATOR!P$28*'Fator-PAT'!P46</f>
        <v>6.3683912029479137E-2</v>
      </c>
    </row>
    <row r="5" spans="1:16" x14ac:dyDescent="0.25">
      <c r="A5" s="49" t="str">
        <f t="shared" si="0"/>
        <v>SE/COPCTACL</v>
      </c>
      <c r="B5" s="31" t="s">
        <v>31</v>
      </c>
      <c r="C5" s="31" t="s">
        <v>34</v>
      </c>
      <c r="D5" s="31" t="s">
        <v>36</v>
      </c>
      <c r="E5" s="32">
        <f>E$26*'Fator-PAT'!E5+FATOR!E$27*'Fator-PAT'!E26+FATOR!E$28*'Fator-PAT'!E47</f>
        <v>9.8054322604505764E-2</v>
      </c>
      <c r="F5" s="32">
        <f>F$26*'Fator-PAT'!F5+FATOR!F$27*'Fator-PAT'!F26+FATOR!F$28*'Fator-PAT'!F47</f>
        <v>9.966599447959304E-2</v>
      </c>
      <c r="G5" s="32">
        <f>G$26*'Fator-PAT'!G5+FATOR!G$27*'Fator-PAT'!G26+FATOR!G$28*'Fator-PAT'!G47</f>
        <v>0.13121274372155528</v>
      </c>
      <c r="H5" s="32">
        <f>H$26*'Fator-PAT'!H5+FATOR!H$27*'Fator-PAT'!H26+FATOR!H$28*'Fator-PAT'!H47</f>
        <v>0.24588732117365522</v>
      </c>
      <c r="I5" s="32">
        <f>I$26*'Fator-PAT'!I5+FATOR!I$27*'Fator-PAT'!I26+FATOR!I$28*'Fator-PAT'!I47</f>
        <v>0.34937839651397584</v>
      </c>
      <c r="J5" s="32">
        <f>J$26*'Fator-PAT'!J5+FATOR!J$27*'Fator-PAT'!J26+FATOR!J$28*'Fator-PAT'!J47</f>
        <v>0.38412440235986323</v>
      </c>
      <c r="K5" s="32">
        <f>K$26*'Fator-PAT'!K5+FATOR!K$27*'Fator-PAT'!K26+FATOR!K$28*'Fator-PAT'!K47</f>
        <v>0.41203014132426724</v>
      </c>
      <c r="L5" s="32">
        <f>L$26*'Fator-PAT'!L5+FATOR!L$27*'Fator-PAT'!L26+FATOR!L$28*'Fator-PAT'!L47</f>
        <v>0.40708260329976304</v>
      </c>
      <c r="M5" s="32">
        <f>M$26*'Fator-PAT'!M5+FATOR!M$27*'Fator-PAT'!M26+FATOR!M$28*'Fator-PAT'!M47</f>
        <v>0.38387663419461127</v>
      </c>
      <c r="N5" s="32">
        <f>N$26*'Fator-PAT'!N5+FATOR!N$27*'Fator-PAT'!N26+FATOR!N$28*'Fator-PAT'!N47</f>
        <v>0.35421415698006753</v>
      </c>
      <c r="O5" s="32">
        <f>O$26*'Fator-PAT'!O5+FATOR!O$27*'Fator-PAT'!O26+FATOR!O$28*'Fator-PAT'!O47</f>
        <v>0.31552727482154186</v>
      </c>
      <c r="P5" s="32">
        <f>P$26*'Fator-PAT'!P5+FATOR!P$27*'Fator-PAT'!P26+FATOR!P$28*'Fator-PAT'!P47</f>
        <v>0.16076201792575104</v>
      </c>
    </row>
    <row r="6" spans="1:16" x14ac:dyDescent="0.25">
      <c r="A6" s="49" t="str">
        <f t="shared" si="0"/>
        <v>SE/COEOL-</v>
      </c>
      <c r="B6" s="31" t="s">
        <v>31</v>
      </c>
      <c r="C6" s="31" t="s">
        <v>79</v>
      </c>
      <c r="D6" s="31" t="s">
        <v>33</v>
      </c>
      <c r="E6" s="32">
        <f>E$26*'Fator-PAT'!E6+FATOR!E$27*'Fator-PAT'!E27+FATOR!E$28*'Fator-PAT'!E48</f>
        <v>0.36200622176622932</v>
      </c>
      <c r="F6" s="32">
        <f>F$26*'Fator-PAT'!F6+FATOR!F$27*'Fator-PAT'!F27+FATOR!F$28*'Fator-PAT'!F48</f>
        <v>0.21607379478438771</v>
      </c>
      <c r="G6" s="32">
        <f>G$26*'Fator-PAT'!G6+FATOR!G$27*'Fator-PAT'!G27+FATOR!G$28*'Fator-PAT'!G48</f>
        <v>0.16453891177313729</v>
      </c>
      <c r="H6" s="32">
        <f>H$26*'Fator-PAT'!H6+FATOR!H$27*'Fator-PAT'!H27+FATOR!H$28*'Fator-PAT'!H48</f>
        <v>0.10900873374240999</v>
      </c>
      <c r="I6" s="32">
        <f>I$26*'Fator-PAT'!I6+FATOR!I$27*'Fator-PAT'!I27+FATOR!I$28*'Fator-PAT'!I48</f>
        <v>0.12408249430278054</v>
      </c>
      <c r="J6" s="32">
        <f>J$26*'Fator-PAT'!J6+FATOR!J$27*'Fator-PAT'!J27+FATOR!J$28*'Fator-PAT'!J48</f>
        <v>0.15009024816686112</v>
      </c>
      <c r="K6" s="32">
        <f>K$26*'Fator-PAT'!K6+FATOR!K$27*'Fator-PAT'!K27+FATOR!K$28*'Fator-PAT'!K48</f>
        <v>0.20627307576149853</v>
      </c>
      <c r="L6" s="32">
        <f>L$26*'Fator-PAT'!L6+FATOR!L$27*'Fator-PAT'!L27+FATOR!L$28*'Fator-PAT'!L48</f>
        <v>0.29440706511660153</v>
      </c>
      <c r="M6" s="32">
        <f>M$26*'Fator-PAT'!M6+FATOR!M$27*'Fator-PAT'!M27+FATOR!M$28*'Fator-PAT'!M48</f>
        <v>0.33205141935261417</v>
      </c>
      <c r="N6" s="32">
        <f>N$26*'Fator-PAT'!N6+FATOR!N$27*'Fator-PAT'!N27+FATOR!N$28*'Fator-PAT'!N48</f>
        <v>0.33869177576974002</v>
      </c>
      <c r="O6" s="32">
        <f>O$26*'Fator-PAT'!O6+FATOR!O$27*'Fator-PAT'!O27+FATOR!O$28*'Fator-PAT'!O48</f>
        <v>0.25937399247985393</v>
      </c>
      <c r="P6" s="32">
        <f>P$26*'Fator-PAT'!P6+FATOR!P$27*'Fator-PAT'!P27+FATOR!P$28*'Fator-PAT'!P48</f>
        <v>0.29544937041481528</v>
      </c>
    </row>
    <row r="7" spans="1:16" x14ac:dyDescent="0.25">
      <c r="A7" s="49" t="str">
        <f t="shared" si="0"/>
        <v>SE/COUFV-</v>
      </c>
      <c r="B7" s="31" t="s">
        <v>31</v>
      </c>
      <c r="C7" s="31" t="s">
        <v>74</v>
      </c>
      <c r="D7" s="31" t="s">
        <v>33</v>
      </c>
      <c r="E7" s="32">
        <f>E$26*'Fator-PAT'!E7+FATOR!E$27*'Fator-PAT'!E28+FATOR!E$28*'Fator-PAT'!E49</f>
        <v>0.23516228756884971</v>
      </c>
      <c r="F7" s="32">
        <f>F$26*'Fator-PAT'!F7+FATOR!F$27*'Fator-PAT'!F28+FATOR!F$28*'Fator-PAT'!F49</f>
        <v>0.21966842736486258</v>
      </c>
      <c r="G7" s="32">
        <f>G$26*'Fator-PAT'!G7+FATOR!G$27*'Fator-PAT'!G28+FATOR!G$28*'Fator-PAT'!G49</f>
        <v>0.23504538398326369</v>
      </c>
      <c r="H7" s="32">
        <f>H$26*'Fator-PAT'!H7+FATOR!H$27*'Fator-PAT'!H28+FATOR!H$28*'Fator-PAT'!H49</f>
        <v>0.20674207770833952</v>
      </c>
      <c r="I7" s="32">
        <f>I$26*'Fator-PAT'!I7+FATOR!I$27*'Fator-PAT'!I28+FATOR!I$28*'Fator-PAT'!I49</f>
        <v>0.17149920684288822</v>
      </c>
      <c r="J7" s="32">
        <f>J$26*'Fator-PAT'!J7+FATOR!J$27*'Fator-PAT'!J28+FATOR!J$28*'Fator-PAT'!J49</f>
        <v>0.1618122816472472</v>
      </c>
      <c r="K7" s="32">
        <f>K$26*'Fator-PAT'!K7+FATOR!K$27*'Fator-PAT'!K28+FATOR!K$28*'Fator-PAT'!K49</f>
        <v>0.17557903330914121</v>
      </c>
      <c r="L7" s="32">
        <f>L$26*'Fator-PAT'!L7+FATOR!L$27*'Fator-PAT'!L28+FATOR!L$28*'Fator-PAT'!L49</f>
        <v>0.1745298280644238</v>
      </c>
      <c r="M7" s="32">
        <f>M$26*'Fator-PAT'!M7+FATOR!M$27*'Fator-PAT'!M28+FATOR!M$28*'Fator-PAT'!M49</f>
        <v>0.21253180841071748</v>
      </c>
      <c r="N7" s="32">
        <f>N$26*'Fator-PAT'!N7+FATOR!N$27*'Fator-PAT'!N28+FATOR!N$28*'Fator-PAT'!N49</f>
        <v>0.2107432866718385</v>
      </c>
      <c r="O7" s="32">
        <f>O$26*'Fator-PAT'!O7+FATOR!O$27*'Fator-PAT'!O28+FATOR!O$28*'Fator-PAT'!O49</f>
        <v>0.2155843839491689</v>
      </c>
      <c r="P7" s="32">
        <f>P$26*'Fator-PAT'!P7+FATOR!P$27*'Fator-PAT'!P28+FATOR!P$28*'Fator-PAT'!P49</f>
        <v>0.20959371231642632</v>
      </c>
    </row>
    <row r="8" spans="1:16" x14ac:dyDescent="0.25">
      <c r="A8" s="49" t="str">
        <f t="shared" si="0"/>
        <v>SPCH-</v>
      </c>
      <c r="B8" s="31" t="s">
        <v>37</v>
      </c>
      <c r="C8" s="31" t="s">
        <v>32</v>
      </c>
      <c r="D8" s="31" t="s">
        <v>33</v>
      </c>
      <c r="E8" s="32">
        <f>E$26*'Fator-PAT'!E8+FATOR!E$27*'Fator-PAT'!E29+FATOR!E$28*'Fator-PAT'!E50</f>
        <v>0.38308783837111993</v>
      </c>
      <c r="F8" s="32">
        <f>F$26*'Fator-PAT'!F8+FATOR!F$27*'Fator-PAT'!F29+FATOR!F$28*'Fator-PAT'!F50</f>
        <v>0.35681289888133871</v>
      </c>
      <c r="G8" s="32">
        <f>G$26*'Fator-PAT'!G8+FATOR!G$27*'Fator-PAT'!G29+FATOR!G$28*'Fator-PAT'!G50</f>
        <v>0.36077894600771909</v>
      </c>
      <c r="H8" s="32">
        <f>H$26*'Fator-PAT'!H8+FATOR!H$27*'Fator-PAT'!H29+FATOR!H$28*'Fator-PAT'!H50</f>
        <v>0.361837821161485</v>
      </c>
      <c r="I8" s="32">
        <f>I$26*'Fator-PAT'!I8+FATOR!I$27*'Fator-PAT'!I29+FATOR!I$28*'Fator-PAT'!I50</f>
        <v>0.38207262969567002</v>
      </c>
      <c r="J8" s="32">
        <f>J$26*'Fator-PAT'!J8+FATOR!J$27*'Fator-PAT'!J29+FATOR!J$28*'Fator-PAT'!J50</f>
        <v>0.49748173535004458</v>
      </c>
      <c r="K8" s="32">
        <f>K$26*'Fator-PAT'!K8+FATOR!K$27*'Fator-PAT'!K29+FATOR!K$28*'Fator-PAT'!K50</f>
        <v>0.42428348771090951</v>
      </c>
      <c r="L8" s="32">
        <f>L$26*'Fator-PAT'!L8+FATOR!L$27*'Fator-PAT'!L29+FATOR!L$28*'Fator-PAT'!L50</f>
        <v>0.38442888016109322</v>
      </c>
      <c r="M8" s="32">
        <f>M$26*'Fator-PAT'!M8+FATOR!M$27*'Fator-PAT'!M29+FATOR!M$28*'Fator-PAT'!M50</f>
        <v>0.39512250618824529</v>
      </c>
      <c r="N8" s="32">
        <f>N$26*'Fator-PAT'!N8+FATOR!N$27*'Fator-PAT'!N29+FATOR!N$28*'Fator-PAT'!N50</f>
        <v>0.47735863600477407</v>
      </c>
      <c r="O8" s="32">
        <f>O$26*'Fator-PAT'!O8+FATOR!O$27*'Fator-PAT'!O29+FATOR!O$28*'Fator-PAT'!O50</f>
        <v>0.39753491015510334</v>
      </c>
      <c r="P8" s="32">
        <f>P$26*'Fator-PAT'!P8+FATOR!P$27*'Fator-PAT'!P29+FATOR!P$28*'Fator-PAT'!P50</f>
        <v>0.3476665220407712</v>
      </c>
    </row>
    <row r="9" spans="1:16" x14ac:dyDescent="0.25">
      <c r="A9" s="49" t="str">
        <f t="shared" si="0"/>
        <v>SPCTACR</v>
      </c>
      <c r="B9" s="31" t="s">
        <v>37</v>
      </c>
      <c r="C9" s="31" t="s">
        <v>34</v>
      </c>
      <c r="D9" s="31" t="s">
        <v>35</v>
      </c>
      <c r="E9" s="32">
        <f>E$26*'Fator-PAT'!E9+FATOR!E$27*'Fator-PAT'!E30+FATOR!E$28*'Fator-PAT'!E51</f>
        <v>3.4177583872923537E-2</v>
      </c>
      <c r="F9" s="32">
        <f>F$26*'Fator-PAT'!F9+FATOR!F$27*'Fator-PAT'!F30+FATOR!F$28*'Fator-PAT'!F51</f>
        <v>3.2374468458376437E-2</v>
      </c>
      <c r="G9" s="32">
        <f>G$26*'Fator-PAT'!G9+FATOR!G$27*'Fator-PAT'!G30+FATOR!G$28*'Fator-PAT'!G51</f>
        <v>5.9120449597625441E-2</v>
      </c>
      <c r="H9" s="32">
        <f>H$26*'Fator-PAT'!H9+FATOR!H$27*'Fator-PAT'!H30+FATOR!H$28*'Fator-PAT'!H51</f>
        <v>0.15495617164932562</v>
      </c>
      <c r="I9" s="32">
        <f>I$26*'Fator-PAT'!I9+FATOR!I$27*'Fator-PAT'!I30+FATOR!I$28*'Fator-PAT'!I51</f>
        <v>0.25444408498170551</v>
      </c>
      <c r="J9" s="32">
        <f>J$26*'Fator-PAT'!J9+FATOR!J$27*'Fator-PAT'!J30+FATOR!J$28*'Fator-PAT'!J51</f>
        <v>0.23120710320438742</v>
      </c>
      <c r="K9" s="32">
        <f>K$26*'Fator-PAT'!K9+FATOR!K$27*'Fator-PAT'!K30+FATOR!K$28*'Fator-PAT'!K51</f>
        <v>0.27091409544492701</v>
      </c>
      <c r="L9" s="32">
        <f>L$26*'Fator-PAT'!L9+FATOR!L$27*'Fator-PAT'!L30+FATOR!L$28*'Fator-PAT'!L51</f>
        <v>0.23880663738356894</v>
      </c>
      <c r="M9" s="32">
        <f>M$26*'Fator-PAT'!M9+FATOR!M$27*'Fator-PAT'!M30+FATOR!M$28*'Fator-PAT'!M51</f>
        <v>0.22480564813760812</v>
      </c>
      <c r="N9" s="32">
        <f>N$26*'Fator-PAT'!N9+FATOR!N$27*'Fator-PAT'!N30+FATOR!N$28*'Fator-PAT'!N51</f>
        <v>0.17287333401994054</v>
      </c>
      <c r="O9" s="32">
        <f>O$26*'Fator-PAT'!O9+FATOR!O$27*'Fator-PAT'!O30+FATOR!O$28*'Fator-PAT'!O51</f>
        <v>0.19798220702005137</v>
      </c>
      <c r="P9" s="32">
        <f>P$26*'Fator-PAT'!P9+FATOR!P$27*'Fator-PAT'!P30+FATOR!P$28*'Fator-PAT'!P51</f>
        <v>0.11855751470149944</v>
      </c>
    </row>
    <row r="10" spans="1:16" x14ac:dyDescent="0.25">
      <c r="A10" s="49" t="str">
        <f t="shared" si="0"/>
        <v>SPCTACL</v>
      </c>
      <c r="B10" s="31" t="s">
        <v>37</v>
      </c>
      <c r="C10" s="31" t="s">
        <v>34</v>
      </c>
      <c r="D10" s="31" t="s">
        <v>36</v>
      </c>
      <c r="E10" s="32">
        <f>E$26*'Fator-PAT'!E10+FATOR!E$27*'Fator-PAT'!E31+FATOR!E$28*'Fator-PAT'!E52</f>
        <v>0.24410399921252446</v>
      </c>
      <c r="F10" s="32">
        <f>F$26*'Fator-PAT'!F10+FATOR!F$27*'Fator-PAT'!F31+FATOR!F$28*'Fator-PAT'!F52</f>
        <v>0.25148231630581891</v>
      </c>
      <c r="G10" s="32">
        <f>G$26*'Fator-PAT'!G10+FATOR!G$27*'Fator-PAT'!G31+FATOR!G$28*'Fator-PAT'!G52</f>
        <v>0.2616807643978597</v>
      </c>
      <c r="H10" s="32">
        <f>H$26*'Fator-PAT'!H10+FATOR!H$27*'Fator-PAT'!H31+FATOR!H$28*'Fator-PAT'!H52</f>
        <v>0.33930491333741813</v>
      </c>
      <c r="I10" s="32">
        <f>I$26*'Fator-PAT'!I10+FATOR!I$27*'Fator-PAT'!I31+FATOR!I$28*'Fator-PAT'!I52</f>
        <v>0.36270483681943372</v>
      </c>
      <c r="J10" s="32">
        <f>J$26*'Fator-PAT'!J10+FATOR!J$27*'Fator-PAT'!J31+FATOR!J$28*'Fator-PAT'!J52</f>
        <v>0.35897758294918303</v>
      </c>
      <c r="K10" s="32">
        <f>K$26*'Fator-PAT'!K10+FATOR!K$27*'Fator-PAT'!K31+FATOR!K$28*'Fator-PAT'!K52</f>
        <v>0.38936411594696224</v>
      </c>
      <c r="L10" s="32">
        <f>L$26*'Fator-PAT'!L10+FATOR!L$27*'Fator-PAT'!L31+FATOR!L$28*'Fator-PAT'!L52</f>
        <v>0.38514575538905765</v>
      </c>
      <c r="M10" s="32">
        <f>M$26*'Fator-PAT'!M10+FATOR!M$27*'Fator-PAT'!M31+FATOR!M$28*'Fator-PAT'!M52</f>
        <v>0.37880595492846691</v>
      </c>
      <c r="N10" s="32">
        <f>N$26*'Fator-PAT'!N10+FATOR!N$27*'Fator-PAT'!N31+FATOR!N$28*'Fator-PAT'!N52</f>
        <v>0.38873629683071437</v>
      </c>
      <c r="O10" s="32">
        <f>O$26*'Fator-PAT'!O10+FATOR!O$27*'Fator-PAT'!O31+FATOR!O$28*'Fator-PAT'!O52</f>
        <v>0.39598103836604071</v>
      </c>
      <c r="P10" s="32">
        <f>P$26*'Fator-PAT'!P10+FATOR!P$27*'Fator-PAT'!P31+FATOR!P$28*'Fator-PAT'!P52</f>
        <v>0.29811892566430986</v>
      </c>
    </row>
    <row r="11" spans="1:16" x14ac:dyDescent="0.25">
      <c r="A11" s="49" t="str">
        <f t="shared" si="0"/>
        <v>SEOL-</v>
      </c>
      <c r="B11" s="31" t="s">
        <v>37</v>
      </c>
      <c r="C11" s="31" t="s">
        <v>79</v>
      </c>
      <c r="D11" s="31" t="s">
        <v>33</v>
      </c>
      <c r="E11" s="32">
        <f>E$26*'Fator-PAT'!E11+FATOR!E$27*'Fator-PAT'!E32+FATOR!E$28*'Fator-PAT'!E53</f>
        <v>0.32416720379426411</v>
      </c>
      <c r="F11" s="32">
        <f>F$26*'Fator-PAT'!F11+FATOR!F$27*'Fator-PAT'!F32+FATOR!F$28*'Fator-PAT'!F53</f>
        <v>0.2939194183436602</v>
      </c>
      <c r="G11" s="32">
        <f>G$26*'Fator-PAT'!G11+FATOR!G$27*'Fator-PAT'!G32+FATOR!G$28*'Fator-PAT'!G53</f>
        <v>0.2935613328443234</v>
      </c>
      <c r="H11" s="32">
        <f>H$26*'Fator-PAT'!H11+FATOR!H$27*'Fator-PAT'!H32+FATOR!H$28*'Fator-PAT'!H53</f>
        <v>0.30789461389004391</v>
      </c>
      <c r="I11" s="32">
        <f>I$26*'Fator-PAT'!I11+FATOR!I$27*'Fator-PAT'!I32+FATOR!I$28*'Fator-PAT'!I53</f>
        <v>0.32274876298245814</v>
      </c>
      <c r="J11" s="32">
        <f>J$26*'Fator-PAT'!J11+FATOR!J$27*'Fator-PAT'!J32+FATOR!J$28*'Fator-PAT'!J53</f>
        <v>0.34575027033642669</v>
      </c>
      <c r="K11" s="32">
        <f>K$26*'Fator-PAT'!K11+FATOR!K$27*'Fator-PAT'!K32+FATOR!K$28*'Fator-PAT'!K53</f>
        <v>0.36380486081836511</v>
      </c>
      <c r="L11" s="32">
        <f>L$26*'Fator-PAT'!L11+FATOR!L$27*'Fator-PAT'!L32+FATOR!L$28*'Fator-PAT'!L53</f>
        <v>0.35377503795879128</v>
      </c>
      <c r="M11" s="32">
        <f>M$26*'Fator-PAT'!M11+FATOR!M$27*'Fator-PAT'!M32+FATOR!M$28*'Fator-PAT'!M53</f>
        <v>0.38746226877301959</v>
      </c>
      <c r="N11" s="32">
        <f>N$26*'Fator-PAT'!N11+FATOR!N$27*'Fator-PAT'!N32+FATOR!N$28*'Fator-PAT'!N53</f>
        <v>0.39121166309654182</v>
      </c>
      <c r="O11" s="32">
        <f>O$26*'Fator-PAT'!O11+FATOR!O$27*'Fator-PAT'!O32+FATOR!O$28*'Fator-PAT'!O53</f>
        <v>0.38897398973729852</v>
      </c>
      <c r="P11" s="32">
        <f>P$26*'Fator-PAT'!P11+FATOR!P$27*'Fator-PAT'!P32+FATOR!P$28*'Fator-PAT'!P53</f>
        <v>0.35248591805840446</v>
      </c>
    </row>
    <row r="12" spans="1:16" x14ac:dyDescent="0.25">
      <c r="A12" s="49" t="str">
        <f t="shared" si="0"/>
        <v>SUFV-</v>
      </c>
      <c r="B12" s="31" t="s">
        <v>37</v>
      </c>
      <c r="C12" s="31" t="s">
        <v>74</v>
      </c>
      <c r="D12" s="31" t="s">
        <v>33</v>
      </c>
      <c r="E12" s="32">
        <f>E$26*'Fator-PAT'!E12+FATOR!E$27*'Fator-PAT'!E33+FATOR!E$28*'Fator-PAT'!E54</f>
        <v>0.13911199566864266</v>
      </c>
      <c r="F12" s="32">
        <f>F$26*'Fator-PAT'!F12+FATOR!F$27*'Fator-PAT'!F33+FATOR!F$28*'Fator-PAT'!F54</f>
        <v>0.14397323158099676</v>
      </c>
      <c r="G12" s="32">
        <f>G$26*'Fator-PAT'!G12+FATOR!G$27*'Fator-PAT'!G33+FATOR!G$28*'Fator-PAT'!G54</f>
        <v>0.1253122181429491</v>
      </c>
      <c r="H12" s="32">
        <f>H$26*'Fator-PAT'!H12+FATOR!H$27*'Fator-PAT'!H33+FATOR!H$28*'Fator-PAT'!H54</f>
        <v>0.1107734592458102</v>
      </c>
      <c r="I12" s="32">
        <f>I$26*'Fator-PAT'!I12+FATOR!I$27*'Fator-PAT'!I33+FATOR!I$28*'Fator-PAT'!I54</f>
        <v>8.2659943560374941E-2</v>
      </c>
      <c r="J12" s="32">
        <f>J$26*'Fator-PAT'!J12+FATOR!J$27*'Fator-PAT'!J33+FATOR!J$28*'Fator-PAT'!J54</f>
        <v>6.9791864427120306E-2</v>
      </c>
      <c r="K12" s="32">
        <f>K$26*'Fator-PAT'!K12+FATOR!K$27*'Fator-PAT'!K33+FATOR!K$28*'Fator-PAT'!K54</f>
        <v>9.0617307951531029E-2</v>
      </c>
      <c r="L12" s="32">
        <f>L$26*'Fator-PAT'!L12+FATOR!L$27*'Fator-PAT'!L33+FATOR!L$28*'Fator-PAT'!L54</f>
        <v>0.10218505105720474</v>
      </c>
      <c r="M12" s="32">
        <f>M$26*'Fator-PAT'!M12+FATOR!M$27*'Fator-PAT'!M33+FATOR!M$28*'Fator-PAT'!M54</f>
        <v>0.11087991924650198</v>
      </c>
      <c r="N12" s="32">
        <f>N$26*'Fator-PAT'!N12+FATOR!N$27*'Fator-PAT'!N33+FATOR!N$28*'Fator-PAT'!N54</f>
        <v>0.12186694448854825</v>
      </c>
      <c r="O12" s="32">
        <f>O$26*'Fator-PAT'!O12+FATOR!O$27*'Fator-PAT'!O33+FATOR!O$28*'Fator-PAT'!O54</f>
        <v>0.16068009222333368</v>
      </c>
      <c r="P12" s="32">
        <f>P$26*'Fator-PAT'!P12+FATOR!P$27*'Fator-PAT'!P33+FATOR!P$28*'Fator-PAT'!P54</f>
        <v>0.16599739643926004</v>
      </c>
    </row>
    <row r="13" spans="1:16" x14ac:dyDescent="0.25">
      <c r="A13" s="49" t="str">
        <f t="shared" si="0"/>
        <v>NEPCH-</v>
      </c>
      <c r="B13" s="31" t="s">
        <v>38</v>
      </c>
      <c r="C13" s="31" t="s">
        <v>32</v>
      </c>
      <c r="D13" s="31" t="s">
        <v>33</v>
      </c>
      <c r="E13" s="32">
        <f>E$26*'Fator-PAT'!E13+FATOR!E$27*'Fator-PAT'!E34+FATOR!E$28*'Fator-PAT'!E55</f>
        <v>0.38635791580549561</v>
      </c>
      <c r="F13" s="32">
        <f>F$26*'Fator-PAT'!F13+FATOR!F$27*'Fator-PAT'!F34+FATOR!F$28*'Fator-PAT'!F55</f>
        <v>0.39891940167680973</v>
      </c>
      <c r="G13" s="32">
        <f>G$26*'Fator-PAT'!G13+FATOR!G$27*'Fator-PAT'!G34+FATOR!G$28*'Fator-PAT'!G55</f>
        <v>0.4203020286079418</v>
      </c>
      <c r="H13" s="32">
        <f>H$26*'Fator-PAT'!H13+FATOR!H$27*'Fator-PAT'!H34+FATOR!H$28*'Fator-PAT'!H55</f>
        <v>0.42954055842437877</v>
      </c>
      <c r="I13" s="32">
        <f>I$26*'Fator-PAT'!I13+FATOR!I$27*'Fator-PAT'!I34+FATOR!I$28*'Fator-PAT'!I55</f>
        <v>0.41138904172636337</v>
      </c>
      <c r="J13" s="32">
        <f>J$26*'Fator-PAT'!J13+FATOR!J$27*'Fator-PAT'!J34+FATOR!J$28*'Fator-PAT'!J55</f>
        <v>0.41988514533821586</v>
      </c>
      <c r="K13" s="32">
        <f>K$26*'Fator-PAT'!K13+FATOR!K$27*'Fator-PAT'!K34+FATOR!K$28*'Fator-PAT'!K55</f>
        <v>0.43005063099282526</v>
      </c>
      <c r="L13" s="32">
        <f>L$26*'Fator-PAT'!L13+FATOR!L$27*'Fator-PAT'!L34+FATOR!L$28*'Fator-PAT'!L55</f>
        <v>0.45177613268756345</v>
      </c>
      <c r="M13" s="32">
        <f>M$26*'Fator-PAT'!M13+FATOR!M$27*'Fator-PAT'!M34+FATOR!M$28*'Fator-PAT'!M55</f>
        <v>0.40338272312371037</v>
      </c>
      <c r="N13" s="32">
        <f>N$26*'Fator-PAT'!N13+FATOR!N$27*'Fator-PAT'!N34+FATOR!N$28*'Fator-PAT'!N55</f>
        <v>0.37566578670192963</v>
      </c>
      <c r="O13" s="32">
        <f>O$26*'Fator-PAT'!O13+FATOR!O$27*'Fator-PAT'!O34+FATOR!O$28*'Fator-PAT'!O55</f>
        <v>0.42323672459735134</v>
      </c>
      <c r="P13" s="32">
        <f>P$26*'Fator-PAT'!P13+FATOR!P$27*'Fator-PAT'!P34+FATOR!P$28*'Fator-PAT'!P55</f>
        <v>0.43893736480753387</v>
      </c>
    </row>
    <row r="14" spans="1:16" x14ac:dyDescent="0.25">
      <c r="A14" s="49" t="str">
        <f t="shared" si="0"/>
        <v>NEPCTACR</v>
      </c>
      <c r="B14" s="31" t="s">
        <v>38</v>
      </c>
      <c r="C14" s="31" t="s">
        <v>34</v>
      </c>
      <c r="D14" s="31" t="s">
        <v>35</v>
      </c>
      <c r="E14" s="32">
        <f>E$26*'Fator-PAT'!E14+FATOR!E$27*'Fator-PAT'!E35+FATOR!E$28*'Fator-PAT'!E56</f>
        <v>0.26804502827868432</v>
      </c>
      <c r="F14" s="32">
        <f>F$26*'Fator-PAT'!F14+FATOR!F$27*'Fator-PAT'!F35+FATOR!F$28*'Fator-PAT'!F56</f>
        <v>0.20126126687797657</v>
      </c>
      <c r="G14" s="32">
        <f>G$26*'Fator-PAT'!G14+FATOR!G$27*'Fator-PAT'!G35+FATOR!G$28*'Fator-PAT'!G56</f>
        <v>0.13599017633905425</v>
      </c>
      <c r="H14" s="32">
        <f>H$26*'Fator-PAT'!H14+FATOR!H$27*'Fator-PAT'!H35+FATOR!H$28*'Fator-PAT'!H56</f>
        <v>2.3549639751775396E-2</v>
      </c>
      <c r="I14" s="32">
        <f>I$26*'Fator-PAT'!I14+FATOR!I$27*'Fator-PAT'!I35+FATOR!I$28*'Fator-PAT'!I56</f>
        <v>8.7637551373113982E-3</v>
      </c>
      <c r="J14" s="32">
        <f>J$26*'Fator-PAT'!J14+FATOR!J$27*'Fator-PAT'!J35+FATOR!J$28*'Fator-PAT'!J56</f>
        <v>9.5397390929159069E-4</v>
      </c>
      <c r="K14" s="32">
        <f>K$26*'Fator-PAT'!K14+FATOR!K$27*'Fator-PAT'!K35+FATOR!K$28*'Fator-PAT'!K56</f>
        <v>9.8737411288843356E-3</v>
      </c>
      <c r="L14" s="32">
        <f>L$26*'Fator-PAT'!L14+FATOR!L$27*'Fator-PAT'!L35+FATOR!L$28*'Fator-PAT'!L56</f>
        <v>8.900696817470069E-2</v>
      </c>
      <c r="M14" s="32">
        <f>M$26*'Fator-PAT'!M14+FATOR!M$27*'Fator-PAT'!M35+FATOR!M$28*'Fator-PAT'!M56</f>
        <v>0.21435520312582401</v>
      </c>
      <c r="N14" s="32">
        <f>N$26*'Fator-PAT'!N14+FATOR!N$27*'Fator-PAT'!N35+FATOR!N$28*'Fator-PAT'!N56</f>
        <v>0.31364800081115191</v>
      </c>
      <c r="O14" s="32">
        <f>O$26*'Fator-PAT'!O14+FATOR!O$27*'Fator-PAT'!O35+FATOR!O$28*'Fator-PAT'!O56</f>
        <v>0.33162543884779361</v>
      </c>
      <c r="P14" s="32">
        <f>P$26*'Fator-PAT'!P14+FATOR!P$27*'Fator-PAT'!P35+FATOR!P$28*'Fator-PAT'!P56</f>
        <v>0.3103056690718532</v>
      </c>
    </row>
    <row r="15" spans="1:16" x14ac:dyDescent="0.25">
      <c r="A15" s="49" t="str">
        <f t="shared" si="0"/>
        <v>NEPCTACL</v>
      </c>
      <c r="B15" s="31" t="s">
        <v>38</v>
      </c>
      <c r="C15" s="31" t="s">
        <v>34</v>
      </c>
      <c r="D15" s="31" t="s">
        <v>36</v>
      </c>
      <c r="E15" s="32">
        <f>E$26*'Fator-PAT'!E15+FATOR!E$27*'Fator-PAT'!E36+FATOR!E$28*'Fator-PAT'!E57</f>
        <v>0.26454270615171604</v>
      </c>
      <c r="F15" s="32">
        <f>F$26*'Fator-PAT'!F15+FATOR!F$27*'Fator-PAT'!F36+FATOR!F$28*'Fator-PAT'!F57</f>
        <v>0.23751550793658474</v>
      </c>
      <c r="G15" s="32">
        <f>G$26*'Fator-PAT'!G15+FATOR!G$27*'Fator-PAT'!G36+FATOR!G$28*'Fator-PAT'!G57</f>
        <v>0.20048812555609424</v>
      </c>
      <c r="H15" s="32">
        <f>H$26*'Fator-PAT'!H15+FATOR!H$27*'Fator-PAT'!H36+FATOR!H$28*'Fator-PAT'!H57</f>
        <v>0.17408410021088466</v>
      </c>
      <c r="I15" s="32">
        <f>I$26*'Fator-PAT'!I15+FATOR!I$27*'Fator-PAT'!I36+FATOR!I$28*'Fator-PAT'!I57</f>
        <v>0.16454485652951251</v>
      </c>
      <c r="J15" s="32">
        <f>J$26*'Fator-PAT'!J15+FATOR!J$27*'Fator-PAT'!J36+FATOR!J$28*'Fator-PAT'!J57</f>
        <v>0.16228747554196693</v>
      </c>
      <c r="K15" s="32">
        <f>K$26*'Fator-PAT'!K15+FATOR!K$27*'Fator-PAT'!K36+FATOR!K$28*'Fator-PAT'!K57</f>
        <v>0.16326500217498996</v>
      </c>
      <c r="L15" s="32">
        <f>L$26*'Fator-PAT'!L15+FATOR!L$27*'Fator-PAT'!L36+FATOR!L$28*'Fator-PAT'!L57</f>
        <v>0.18049231370093288</v>
      </c>
      <c r="M15" s="32">
        <f>M$26*'Fator-PAT'!M15+FATOR!M$27*'Fator-PAT'!M36+FATOR!M$28*'Fator-PAT'!M57</f>
        <v>0.2188300658679706</v>
      </c>
      <c r="N15" s="32">
        <f>N$26*'Fator-PAT'!N15+FATOR!N$27*'Fator-PAT'!N36+FATOR!N$28*'Fator-PAT'!N57</f>
        <v>0.2437785335034674</v>
      </c>
      <c r="O15" s="32">
        <f>O$26*'Fator-PAT'!O15+FATOR!O$27*'Fator-PAT'!O36+FATOR!O$28*'Fator-PAT'!O57</f>
        <v>0.24747495590964708</v>
      </c>
      <c r="P15" s="32">
        <f>P$26*'Fator-PAT'!P15+FATOR!P$27*'Fator-PAT'!P36+FATOR!P$28*'Fator-PAT'!P57</f>
        <v>0.24511105470937722</v>
      </c>
    </row>
    <row r="16" spans="1:16" x14ac:dyDescent="0.25">
      <c r="A16" s="49" t="str">
        <f t="shared" si="0"/>
        <v>NEEOL-</v>
      </c>
      <c r="B16" s="31" t="s">
        <v>38</v>
      </c>
      <c r="C16" s="31" t="s">
        <v>79</v>
      </c>
      <c r="D16" s="31" t="s">
        <v>33</v>
      </c>
      <c r="E16" s="32">
        <f>E$26*'Fator-PAT'!E16+FATOR!E$27*'Fator-PAT'!E37+FATOR!E$28*'Fator-PAT'!E58</f>
        <v>0.34510552382231963</v>
      </c>
      <c r="F16" s="32">
        <f>F$26*'Fator-PAT'!F16+FATOR!F$27*'Fator-PAT'!F37+FATOR!F$28*'Fator-PAT'!F58</f>
        <v>0.2866705898236856</v>
      </c>
      <c r="G16" s="32">
        <f>G$26*'Fator-PAT'!G16+FATOR!G$27*'Fator-PAT'!G37+FATOR!G$28*'Fator-PAT'!G58</f>
        <v>0.28930204548682154</v>
      </c>
      <c r="H16" s="32">
        <f>H$26*'Fator-PAT'!H16+FATOR!H$27*'Fator-PAT'!H37+FATOR!H$28*'Fator-PAT'!H58</f>
        <v>0.31634228065278813</v>
      </c>
      <c r="I16" s="32">
        <f>I$26*'Fator-PAT'!I16+FATOR!I$27*'Fator-PAT'!I37+FATOR!I$28*'Fator-PAT'!I58</f>
        <v>0.37996651909642021</v>
      </c>
      <c r="J16" s="32">
        <f>J$26*'Fator-PAT'!J16+FATOR!J$27*'Fator-PAT'!J37+FATOR!J$28*'Fator-PAT'!J58</f>
        <v>0.44307907311157868</v>
      </c>
      <c r="K16" s="32">
        <f>K$26*'Fator-PAT'!K16+FATOR!K$27*'Fator-PAT'!K37+FATOR!K$28*'Fator-PAT'!K58</f>
        <v>0.5267118545738162</v>
      </c>
      <c r="L16" s="32">
        <f>L$26*'Fator-PAT'!L16+FATOR!L$27*'Fator-PAT'!L37+FATOR!L$28*'Fator-PAT'!L58</f>
        <v>0.5949203864063437</v>
      </c>
      <c r="M16" s="32">
        <f>M$26*'Fator-PAT'!M16+FATOR!M$27*'Fator-PAT'!M37+FATOR!M$28*'Fator-PAT'!M58</f>
        <v>0.58473634631058879</v>
      </c>
      <c r="N16" s="32">
        <f>N$26*'Fator-PAT'!N16+FATOR!N$27*'Fator-PAT'!N37+FATOR!N$28*'Fator-PAT'!N58</f>
        <v>0.52362924694768764</v>
      </c>
      <c r="O16" s="32">
        <f>O$26*'Fator-PAT'!O16+FATOR!O$27*'Fator-PAT'!O37+FATOR!O$28*'Fator-PAT'!O58</f>
        <v>0.40768468986504969</v>
      </c>
      <c r="P16" s="32">
        <f>P$26*'Fator-PAT'!P16+FATOR!P$27*'Fator-PAT'!P37+FATOR!P$28*'Fator-PAT'!P58</f>
        <v>0.38086901862969602</v>
      </c>
    </row>
    <row r="17" spans="1:16" x14ac:dyDescent="0.25">
      <c r="A17" s="49" t="str">
        <f t="shared" si="0"/>
        <v>NEUFV-</v>
      </c>
      <c r="B17" s="31" t="s">
        <v>38</v>
      </c>
      <c r="C17" s="31" t="s">
        <v>74</v>
      </c>
      <c r="D17" s="31" t="s">
        <v>33</v>
      </c>
      <c r="E17" s="32">
        <f>E$26*'Fator-PAT'!E17+FATOR!E$27*'Fator-PAT'!E38+FATOR!E$28*'Fator-PAT'!E59</f>
        <v>0.22871264683271059</v>
      </c>
      <c r="F17" s="32">
        <f>F$26*'Fator-PAT'!F17+FATOR!F$27*'Fator-PAT'!F38+FATOR!F$28*'Fator-PAT'!F59</f>
        <v>0.23750563879343578</v>
      </c>
      <c r="G17" s="32">
        <f>G$26*'Fator-PAT'!G17+FATOR!G$27*'Fator-PAT'!G38+FATOR!G$28*'Fator-PAT'!G59</f>
        <v>0.23037320442145653</v>
      </c>
      <c r="H17" s="32">
        <f>H$26*'Fator-PAT'!H17+FATOR!H$27*'Fator-PAT'!H38+FATOR!H$28*'Fator-PAT'!H59</f>
        <v>0.22169681899004828</v>
      </c>
      <c r="I17" s="32">
        <f>I$26*'Fator-PAT'!I17+FATOR!I$27*'Fator-PAT'!I38+FATOR!I$28*'Fator-PAT'!I59</f>
        <v>0.18652447212227979</v>
      </c>
      <c r="J17" s="32">
        <f>J$26*'Fator-PAT'!J17+FATOR!J$27*'Fator-PAT'!J38+FATOR!J$28*'Fator-PAT'!J59</f>
        <v>0.18988281789981101</v>
      </c>
      <c r="K17" s="32">
        <f>K$26*'Fator-PAT'!K17+FATOR!K$27*'Fator-PAT'!K38+FATOR!K$28*'Fator-PAT'!K59</f>
        <v>0.18730858498199443</v>
      </c>
      <c r="L17" s="32">
        <f>L$26*'Fator-PAT'!L17+FATOR!L$27*'Fator-PAT'!L38+FATOR!L$28*'Fator-PAT'!L59</f>
        <v>0.20642963181667212</v>
      </c>
      <c r="M17" s="32">
        <f>M$26*'Fator-PAT'!M17+FATOR!M$27*'Fator-PAT'!M38+FATOR!M$28*'Fator-PAT'!M59</f>
        <v>0.25801633166033289</v>
      </c>
      <c r="N17" s="32">
        <f>N$26*'Fator-PAT'!N17+FATOR!N$27*'Fator-PAT'!N38+FATOR!N$28*'Fator-PAT'!N59</f>
        <v>0.23400168262830828</v>
      </c>
      <c r="O17" s="32">
        <f>O$26*'Fator-PAT'!O17+FATOR!O$27*'Fator-PAT'!O38+FATOR!O$28*'Fator-PAT'!O59</f>
        <v>0.22614830050781706</v>
      </c>
      <c r="P17" s="32">
        <f>P$26*'Fator-PAT'!P17+FATOR!P$27*'Fator-PAT'!P38+FATOR!P$28*'Fator-PAT'!P59</f>
        <v>0.23465907887395288</v>
      </c>
    </row>
    <row r="18" spans="1:16" x14ac:dyDescent="0.25">
      <c r="A18" s="49" t="str">
        <f t="shared" si="0"/>
        <v>NPCH-</v>
      </c>
      <c r="B18" s="31" t="s">
        <v>39</v>
      </c>
      <c r="C18" s="31" t="s">
        <v>32</v>
      </c>
      <c r="D18" s="31" t="s">
        <v>33</v>
      </c>
      <c r="E18" s="32">
        <f>E$26*'Fator-PAT'!E18+FATOR!E$27*'Fator-PAT'!E39+FATOR!E$28*'Fator-PAT'!E60</f>
        <v>0.62168827813969774</v>
      </c>
      <c r="F18" s="32">
        <f>F$26*'Fator-PAT'!F18+FATOR!F$27*'Fator-PAT'!F39+FATOR!F$28*'Fator-PAT'!F60</f>
        <v>0.67970798595070514</v>
      </c>
      <c r="G18" s="32">
        <f>G$26*'Fator-PAT'!G18+FATOR!G$27*'Fator-PAT'!G39+FATOR!G$28*'Fator-PAT'!G60</f>
        <v>0.69299697842207197</v>
      </c>
      <c r="H18" s="32">
        <f>H$26*'Fator-PAT'!H18+FATOR!H$27*'Fator-PAT'!H39+FATOR!H$28*'Fator-PAT'!H60</f>
        <v>0.63517084765866239</v>
      </c>
      <c r="I18" s="32">
        <f>I$26*'Fator-PAT'!I18+FATOR!I$27*'Fator-PAT'!I39+FATOR!I$28*'Fator-PAT'!I60</f>
        <v>0.55373905066850559</v>
      </c>
      <c r="J18" s="32">
        <f>J$26*'Fator-PAT'!J18+FATOR!J$27*'Fator-PAT'!J39+FATOR!J$28*'Fator-PAT'!J60</f>
        <v>0.48263730027017049</v>
      </c>
      <c r="K18" s="32">
        <f>K$26*'Fator-PAT'!K18+FATOR!K$27*'Fator-PAT'!K39+FATOR!K$28*'Fator-PAT'!K60</f>
        <v>0.4367437264662013</v>
      </c>
      <c r="L18" s="32">
        <f>L$26*'Fator-PAT'!L18+FATOR!L$27*'Fator-PAT'!L39+FATOR!L$28*'Fator-PAT'!L60</f>
        <v>0.40391373945592246</v>
      </c>
      <c r="M18" s="32">
        <f>M$26*'Fator-PAT'!M18+FATOR!M$27*'Fator-PAT'!M39+FATOR!M$28*'Fator-PAT'!M60</f>
        <v>0.38565721601378383</v>
      </c>
      <c r="N18" s="32">
        <f>N$26*'Fator-PAT'!N18+FATOR!N$27*'Fator-PAT'!N39+FATOR!N$28*'Fator-PAT'!N60</f>
        <v>0.42042247838978286</v>
      </c>
      <c r="O18" s="32">
        <f>O$26*'Fator-PAT'!O18+FATOR!O$27*'Fator-PAT'!O39+FATOR!O$28*'Fator-PAT'!O60</f>
        <v>0.51336580629622985</v>
      </c>
      <c r="P18" s="32">
        <f>P$26*'Fator-PAT'!P18+FATOR!P$27*'Fator-PAT'!P39+FATOR!P$28*'Fator-PAT'!P60</f>
        <v>0.60000108441418831</v>
      </c>
    </row>
    <row r="19" spans="1:16" x14ac:dyDescent="0.25">
      <c r="A19" s="49" t="str">
        <f t="shared" si="0"/>
        <v>NPCTACR</v>
      </c>
      <c r="B19" s="31" t="s">
        <v>39</v>
      </c>
      <c r="C19" s="31" t="s">
        <v>34</v>
      </c>
      <c r="D19" s="31" t="s">
        <v>35</v>
      </c>
      <c r="E19" s="32">
        <f>E$26*'Fator-PAT'!E19+FATOR!E$27*'Fator-PAT'!E40+FATOR!E$28*'Fator-PAT'!E61</f>
        <v>0</v>
      </c>
      <c r="F19" s="32">
        <f>F$26*'Fator-PAT'!F19+FATOR!F$27*'Fator-PAT'!F40+FATOR!F$28*'Fator-PAT'!F61</f>
        <v>0</v>
      </c>
      <c r="G19" s="32">
        <f>G$26*'Fator-PAT'!G19+FATOR!G$27*'Fator-PAT'!G40+FATOR!G$28*'Fator-PAT'!G61</f>
        <v>9.3901317038139268E-3</v>
      </c>
      <c r="H19" s="32">
        <f>H$26*'Fator-PAT'!H19+FATOR!H$27*'Fator-PAT'!H40+FATOR!H$28*'Fator-PAT'!H61</f>
        <v>0.13870941875787621</v>
      </c>
      <c r="I19" s="32">
        <f>I$26*'Fator-PAT'!I19+FATOR!I$27*'Fator-PAT'!I40+FATOR!I$28*'Fator-PAT'!I61</f>
        <v>0.29511838256723866</v>
      </c>
      <c r="J19" s="32">
        <f>J$26*'Fator-PAT'!J19+FATOR!J$27*'Fator-PAT'!J40+FATOR!J$28*'Fator-PAT'!J61</f>
        <v>0.30341614537176964</v>
      </c>
      <c r="K19" s="32">
        <f>K$26*'Fator-PAT'!K19+FATOR!K$27*'Fator-PAT'!K40+FATOR!K$28*'Fator-PAT'!K61</f>
        <v>0.25585968876637866</v>
      </c>
      <c r="L19" s="32">
        <f>L$26*'Fator-PAT'!L19+FATOR!L$27*'Fator-PAT'!L40+FATOR!L$28*'Fator-PAT'!L61</f>
        <v>0.28946031459271293</v>
      </c>
      <c r="M19" s="32">
        <f>M$26*'Fator-PAT'!M19+FATOR!M$27*'Fator-PAT'!M40+FATOR!M$28*'Fator-PAT'!M61</f>
        <v>0.25761070690261778</v>
      </c>
      <c r="N19" s="32">
        <f>N$26*'Fator-PAT'!N19+FATOR!N$27*'Fator-PAT'!N40+FATOR!N$28*'Fator-PAT'!N61</f>
        <v>0.2513218143022411</v>
      </c>
      <c r="O19" s="32">
        <f>O$26*'Fator-PAT'!O19+FATOR!O$27*'Fator-PAT'!O40+FATOR!O$28*'Fator-PAT'!O61</f>
        <v>0.20349918723299359</v>
      </c>
      <c r="P19" s="32">
        <f>P$26*'Fator-PAT'!P19+FATOR!P$27*'Fator-PAT'!P40+FATOR!P$28*'Fator-PAT'!P61</f>
        <v>8.3887814253263086E-3</v>
      </c>
    </row>
    <row r="20" spans="1:16" x14ac:dyDescent="0.25">
      <c r="A20" s="49" t="str">
        <f t="shared" si="0"/>
        <v>NPCTACL</v>
      </c>
      <c r="B20" s="31" t="s">
        <v>39</v>
      </c>
      <c r="C20" s="31" t="s">
        <v>34</v>
      </c>
      <c r="D20" s="31" t="s">
        <v>36</v>
      </c>
      <c r="E20" s="32">
        <f>E$26*'Fator-PAT'!E20+FATOR!E$27*'Fator-PAT'!E41+FATOR!E$28*'Fator-PAT'!E62</f>
        <v>0.38768416020582308</v>
      </c>
      <c r="F20" s="32">
        <f>F$26*'Fator-PAT'!F20+FATOR!F$27*'Fator-PAT'!F41+FATOR!F$28*'Fator-PAT'!F62</f>
        <v>0.41119494880852459</v>
      </c>
      <c r="G20" s="32">
        <f>G$26*'Fator-PAT'!G20+FATOR!G$27*'Fator-PAT'!G41+FATOR!G$28*'Fator-PAT'!G62</f>
        <v>0.34528656348357922</v>
      </c>
      <c r="H20" s="32">
        <f>H$26*'Fator-PAT'!H20+FATOR!H$27*'Fator-PAT'!H41+FATOR!H$28*'Fator-PAT'!H62</f>
        <v>0.29422972310557172</v>
      </c>
      <c r="I20" s="32">
        <f>I$26*'Fator-PAT'!I20+FATOR!I$27*'Fator-PAT'!I41+FATOR!I$28*'Fator-PAT'!I62</f>
        <v>0.26851626189216404</v>
      </c>
      <c r="J20" s="32">
        <f>J$26*'Fator-PAT'!J20+FATOR!J$27*'Fator-PAT'!J41+FATOR!J$28*'Fator-PAT'!J62</f>
        <v>0.26949097427637925</v>
      </c>
      <c r="K20" s="32">
        <f>K$26*'Fator-PAT'!K20+FATOR!K$27*'Fator-PAT'!K41+FATOR!K$28*'Fator-PAT'!K62</f>
        <v>0.30889963063974135</v>
      </c>
      <c r="L20" s="32">
        <f>L$26*'Fator-PAT'!L20+FATOR!L$27*'Fator-PAT'!L41+FATOR!L$28*'Fator-PAT'!L62</f>
        <v>0.36542920259355804</v>
      </c>
      <c r="M20" s="32">
        <f>M$26*'Fator-PAT'!M20+FATOR!M$27*'Fator-PAT'!M41+FATOR!M$28*'Fator-PAT'!M62</f>
        <v>0.36959595798669742</v>
      </c>
      <c r="N20" s="32">
        <f>N$26*'Fator-PAT'!N20+FATOR!N$27*'Fator-PAT'!N41+FATOR!N$28*'Fator-PAT'!N62</f>
        <v>0.3323381816871368</v>
      </c>
      <c r="O20" s="32">
        <f>O$26*'Fator-PAT'!O20+FATOR!O$27*'Fator-PAT'!O41+FATOR!O$28*'Fator-PAT'!O62</f>
        <v>0.37243696182051544</v>
      </c>
      <c r="P20" s="32">
        <f>P$26*'Fator-PAT'!P20+FATOR!P$27*'Fator-PAT'!P41+FATOR!P$28*'Fator-PAT'!P62</f>
        <v>0.34665140383713866</v>
      </c>
    </row>
    <row r="21" spans="1:16" x14ac:dyDescent="0.25">
      <c r="A21" s="49" t="str">
        <f t="shared" si="0"/>
        <v>NEOL-</v>
      </c>
      <c r="B21" s="31" t="s">
        <v>39</v>
      </c>
      <c r="C21" s="31" t="s">
        <v>79</v>
      </c>
      <c r="D21" s="31" t="s">
        <v>33</v>
      </c>
      <c r="E21" s="32">
        <f>E$26*'Fator-PAT'!E21+FATOR!E$27*'Fator-PAT'!E42+FATOR!E$28*'Fator-PAT'!E63</f>
        <v>0.40583792484980546</v>
      </c>
      <c r="F21" s="32">
        <f>F$26*'Fator-PAT'!F21+FATOR!F$27*'Fator-PAT'!F42+FATOR!F$28*'Fator-PAT'!F63</f>
        <v>0.33575949447712683</v>
      </c>
      <c r="G21" s="32">
        <f>G$26*'Fator-PAT'!G21+FATOR!G$27*'Fator-PAT'!G42+FATOR!G$28*'Fator-PAT'!G63</f>
        <v>0.213378513654775</v>
      </c>
      <c r="H21" s="32">
        <f>H$26*'Fator-PAT'!H21+FATOR!H$27*'Fator-PAT'!H42+FATOR!H$28*'Fator-PAT'!H63</f>
        <v>0.21355956135058163</v>
      </c>
      <c r="I21" s="32">
        <f>I$26*'Fator-PAT'!I21+FATOR!I$27*'Fator-PAT'!I42+FATOR!I$28*'Fator-PAT'!I63</f>
        <v>0.21954276397010869</v>
      </c>
      <c r="J21" s="32">
        <f>J$26*'Fator-PAT'!J21+FATOR!J$27*'Fator-PAT'!J42+FATOR!J$28*'Fator-PAT'!J63</f>
        <v>0.31164976992359816</v>
      </c>
      <c r="K21" s="32">
        <f>K$26*'Fator-PAT'!K21+FATOR!K$27*'Fator-PAT'!K42+FATOR!K$28*'Fator-PAT'!K63</f>
        <v>0.37445707251263027</v>
      </c>
      <c r="L21" s="32">
        <f>L$26*'Fator-PAT'!L21+FATOR!L$27*'Fator-PAT'!L42+FATOR!L$28*'Fator-PAT'!L63</f>
        <v>0.58216808365501294</v>
      </c>
      <c r="M21" s="32">
        <f>M$26*'Fator-PAT'!M21+FATOR!M$27*'Fator-PAT'!M42+FATOR!M$28*'Fator-PAT'!M63</f>
        <v>0.77339607685634926</v>
      </c>
      <c r="N21" s="32">
        <f>N$26*'Fator-PAT'!N21+FATOR!N$27*'Fator-PAT'!N42+FATOR!N$28*'Fator-PAT'!N63</f>
        <v>0.74190309205192784</v>
      </c>
      <c r="O21" s="32">
        <f>O$26*'Fator-PAT'!O21+FATOR!O$27*'Fator-PAT'!O42+FATOR!O$28*'Fator-PAT'!O63</f>
        <v>0.67398844577348538</v>
      </c>
      <c r="P21" s="32">
        <f>P$26*'Fator-PAT'!P21+FATOR!P$27*'Fator-PAT'!P42+FATOR!P$28*'Fator-PAT'!P63</f>
        <v>0.65205704852993462</v>
      </c>
    </row>
    <row r="22" spans="1:16" x14ac:dyDescent="0.25">
      <c r="A22" s="49" t="str">
        <f t="shared" si="0"/>
        <v>NUFV-</v>
      </c>
      <c r="B22" s="31" t="s">
        <v>39</v>
      </c>
      <c r="C22" s="31" t="s">
        <v>74</v>
      </c>
      <c r="D22" s="31" t="s">
        <v>33</v>
      </c>
      <c r="E22" s="32">
        <f>E$26*'Fator-PAT'!E22+FATOR!E$27*'Fator-PAT'!E43+FATOR!E$28*'Fator-PAT'!E64</f>
        <v>0.20221421906651471</v>
      </c>
      <c r="F22" s="32">
        <f>F$26*'Fator-PAT'!F22+FATOR!F$27*'Fator-PAT'!F43+FATOR!F$28*'Fator-PAT'!F64</f>
        <v>0.17923093633857423</v>
      </c>
      <c r="G22" s="32">
        <f>G$26*'Fator-PAT'!G22+FATOR!G$27*'Fator-PAT'!G43+FATOR!G$28*'Fator-PAT'!G64</f>
        <v>0.21458351140595219</v>
      </c>
      <c r="H22" s="32">
        <f>H$26*'Fator-PAT'!H22+FATOR!H$27*'Fator-PAT'!H43+FATOR!H$28*'Fator-PAT'!H64</f>
        <v>0.19507224109575166</v>
      </c>
      <c r="I22" s="32">
        <f>I$26*'Fator-PAT'!I22+FATOR!I$27*'Fator-PAT'!I43+FATOR!I$28*'Fator-PAT'!I64</f>
        <v>0.19801791998850377</v>
      </c>
      <c r="J22" s="32">
        <f>J$26*'Fator-PAT'!J22+FATOR!J$27*'Fator-PAT'!J43+FATOR!J$28*'Fator-PAT'!J64</f>
        <v>0.22762816552260778</v>
      </c>
      <c r="K22" s="32">
        <f>K$26*'Fator-PAT'!K22+FATOR!K$27*'Fator-PAT'!K43+FATOR!K$28*'Fator-PAT'!K64</f>
        <v>0.2441798517361651</v>
      </c>
      <c r="L22" s="32">
        <f>L$26*'Fator-PAT'!L22+FATOR!L$27*'Fator-PAT'!L43+FATOR!L$28*'Fator-PAT'!L64</f>
        <v>0.2576330056936198</v>
      </c>
      <c r="M22" s="32">
        <f>M$26*'Fator-PAT'!M22+FATOR!M$27*'Fator-PAT'!M43+FATOR!M$28*'Fator-PAT'!M64</f>
        <v>0.25799971417383649</v>
      </c>
      <c r="N22" s="32">
        <f>N$26*'Fator-PAT'!N22+FATOR!N$27*'Fator-PAT'!N43+FATOR!N$28*'Fator-PAT'!N64</f>
        <v>0.16981016278465577</v>
      </c>
      <c r="O22" s="32">
        <f>O$26*'Fator-PAT'!O22+FATOR!O$27*'Fator-PAT'!O43+FATOR!O$28*'Fator-PAT'!O64</f>
        <v>0.17703076364345732</v>
      </c>
      <c r="P22" s="32">
        <f>P$26*'Fator-PAT'!P22+FATOR!P$27*'Fator-PAT'!P43+FATOR!P$28*'Fator-PAT'!P64</f>
        <v>0.18667578787245478</v>
      </c>
    </row>
    <row r="23" spans="1:16" x14ac:dyDescent="0.25">
      <c r="B23" s="33"/>
    </row>
    <row r="24" spans="1:16" x14ac:dyDescent="0.25">
      <c r="B24" s="34"/>
      <c r="D24" t="s">
        <v>100</v>
      </c>
    </row>
    <row r="25" spans="1:16" x14ac:dyDescent="0.25">
      <c r="E25" s="86" t="s">
        <v>101</v>
      </c>
      <c r="F25" s="86" t="s">
        <v>102</v>
      </c>
      <c r="G25" s="86" t="s">
        <v>103</v>
      </c>
      <c r="H25" s="86" t="s">
        <v>104</v>
      </c>
      <c r="I25" s="86" t="s">
        <v>105</v>
      </c>
      <c r="J25" s="86" t="s">
        <v>106</v>
      </c>
      <c r="K25" s="86" t="s">
        <v>107</v>
      </c>
      <c r="L25" s="86" t="s">
        <v>108</v>
      </c>
      <c r="M25" s="86" t="s">
        <v>109</v>
      </c>
      <c r="N25" s="86" t="s">
        <v>110</v>
      </c>
      <c r="O25" s="86" t="s">
        <v>111</v>
      </c>
      <c r="P25" s="86" t="s">
        <v>112</v>
      </c>
    </row>
    <row r="26" spans="1:16" x14ac:dyDescent="0.25">
      <c r="D26" s="87">
        <v>1</v>
      </c>
      <c r="E26" s="88">
        <v>0.2258</v>
      </c>
      <c r="F26" s="88">
        <v>0.23810000000000001</v>
      </c>
      <c r="G26" s="88">
        <v>0.2366</v>
      </c>
      <c r="H26" s="88">
        <v>0.26390000000000002</v>
      </c>
      <c r="I26" s="88">
        <v>0.3548</v>
      </c>
      <c r="J26" s="88">
        <v>0.35</v>
      </c>
      <c r="K26" s="88">
        <v>0.3387</v>
      </c>
      <c r="L26" s="88">
        <v>0.371</v>
      </c>
      <c r="M26" s="88">
        <v>0.29170000000000001</v>
      </c>
      <c r="N26" s="88">
        <v>0.26879999999999998</v>
      </c>
      <c r="O26" s="88">
        <v>0.22220000000000001</v>
      </c>
      <c r="P26" s="88">
        <v>0.2366</v>
      </c>
    </row>
    <row r="27" spans="1:16" x14ac:dyDescent="0.25">
      <c r="D27" s="87">
        <v>2</v>
      </c>
      <c r="E27" s="88">
        <v>0.27960000000000002</v>
      </c>
      <c r="F27" s="88">
        <v>0.28570000000000001</v>
      </c>
      <c r="G27" s="88">
        <v>0.28489999999999999</v>
      </c>
      <c r="H27" s="88">
        <v>0.21940000000000001</v>
      </c>
      <c r="I27" s="88">
        <v>0.19620000000000001</v>
      </c>
      <c r="J27" s="88">
        <v>0.1958</v>
      </c>
      <c r="K27" s="88">
        <v>0.19489999999999999</v>
      </c>
      <c r="L27" s="88">
        <v>0.1976</v>
      </c>
      <c r="M27" s="88">
        <v>0.22500000000000001</v>
      </c>
      <c r="N27" s="88">
        <v>0.22040000000000001</v>
      </c>
      <c r="O27" s="88">
        <v>0.27779999999999999</v>
      </c>
      <c r="P27" s="88">
        <v>0.28489999999999999</v>
      </c>
    </row>
    <row r="28" spans="1:16" x14ac:dyDescent="0.25">
      <c r="D28" s="87">
        <v>3</v>
      </c>
      <c r="E28" s="88">
        <v>0.49459999999999998</v>
      </c>
      <c r="F28" s="88">
        <v>0.47620000000000001</v>
      </c>
      <c r="G28" s="88">
        <v>0.47849999999999998</v>
      </c>
      <c r="H28" s="88">
        <v>0.51670000000000005</v>
      </c>
      <c r="I28" s="88">
        <v>0.44900000000000001</v>
      </c>
      <c r="J28" s="88">
        <v>0.45419999999999999</v>
      </c>
      <c r="K28" s="88">
        <v>0.46639999999999998</v>
      </c>
      <c r="L28" s="88">
        <v>0.43140000000000001</v>
      </c>
      <c r="M28" s="88">
        <v>0.48330000000000001</v>
      </c>
      <c r="N28" s="88">
        <v>0.51080000000000003</v>
      </c>
      <c r="O28" s="88">
        <v>0.5</v>
      </c>
      <c r="P28" s="88">
        <v>0.47849999999999998</v>
      </c>
    </row>
    <row r="30" spans="1:16" x14ac:dyDescent="0.25"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</row>
    <row r="31" spans="1:16" x14ac:dyDescent="0.25"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</row>
  </sheetData>
  <mergeCells count="1">
    <mergeCell ref="E1:P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4"/>
  <dimension ref="A1:DD191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9.140625" style="40"/>
    <col min="2" max="2" width="5.7109375" style="40" bestFit="1" customWidth="1"/>
    <col min="3" max="3" width="6.5703125" style="40" bestFit="1" customWidth="1"/>
    <col min="4" max="4" width="19.140625" style="40" customWidth="1"/>
    <col min="5" max="6" width="9.140625" style="40"/>
    <col min="7" max="7" width="14.28515625" style="43" customWidth="1"/>
    <col min="8" max="8" width="12.140625" style="40" bestFit="1" customWidth="1"/>
    <col min="9" max="12" width="9.140625" style="40"/>
    <col min="40" max="40" width="10.7109375" style="25" customWidth="1"/>
    <col min="41" max="41" width="6.5703125" bestFit="1" customWidth="1"/>
    <col min="42" max="42" width="6.7109375" bestFit="1" customWidth="1"/>
    <col min="43" max="43" width="7.28515625" bestFit="1" customWidth="1"/>
    <col min="44" max="44" width="6.7109375" bestFit="1" customWidth="1"/>
    <col min="45" max="45" width="7.140625" bestFit="1" customWidth="1"/>
    <col min="46" max="46" width="6.7109375" bestFit="1" customWidth="1"/>
    <col min="47" max="47" width="6.140625" bestFit="1" customWidth="1"/>
    <col min="48" max="48" width="7" bestFit="1" customWidth="1"/>
    <col min="49" max="49" width="6.5703125" bestFit="1" customWidth="1"/>
    <col min="50" max="50" width="6.85546875" bestFit="1" customWidth="1"/>
    <col min="51" max="51" width="7.140625" bestFit="1" customWidth="1"/>
    <col min="52" max="52" width="7" bestFit="1" customWidth="1"/>
    <col min="53" max="53" width="6.5703125" bestFit="1" customWidth="1"/>
    <col min="54" max="54" width="6.7109375" bestFit="1" customWidth="1"/>
    <col min="55" max="55" width="7.28515625" bestFit="1" customWidth="1"/>
    <col min="56" max="56" width="6.7109375" bestFit="1" customWidth="1"/>
    <col min="57" max="57" width="7.140625" bestFit="1" customWidth="1"/>
    <col min="58" max="58" width="6.7109375" bestFit="1" customWidth="1"/>
    <col min="59" max="59" width="6.140625" bestFit="1" customWidth="1"/>
    <col min="60" max="60" width="7" bestFit="1" customWidth="1"/>
    <col min="61" max="61" width="6.5703125" bestFit="1" customWidth="1"/>
    <col min="62" max="62" width="6.85546875" bestFit="1" customWidth="1"/>
    <col min="63" max="63" width="7.140625" bestFit="1" customWidth="1"/>
    <col min="64" max="64" width="7" bestFit="1" customWidth="1"/>
    <col min="65" max="65" width="6.5703125" bestFit="1" customWidth="1"/>
    <col min="66" max="66" width="6.7109375" bestFit="1" customWidth="1"/>
    <col min="67" max="67" width="7.28515625" bestFit="1" customWidth="1"/>
    <col min="68" max="68" width="6.7109375" bestFit="1" customWidth="1"/>
    <col min="69" max="69" width="7.140625" bestFit="1" customWidth="1"/>
    <col min="70" max="70" width="6.7109375" bestFit="1" customWidth="1"/>
    <col min="71" max="71" width="6.140625" bestFit="1" customWidth="1"/>
    <col min="72" max="72" width="7" bestFit="1" customWidth="1"/>
    <col min="73" max="73" width="6.5703125" bestFit="1" customWidth="1"/>
    <col min="74" max="74" width="6.85546875" bestFit="1" customWidth="1"/>
    <col min="75" max="75" width="7.140625" bestFit="1" customWidth="1"/>
    <col min="76" max="76" width="7" bestFit="1" customWidth="1"/>
    <col min="77" max="77" width="6.5703125" bestFit="1" customWidth="1"/>
    <col min="78" max="78" width="6.7109375" bestFit="1" customWidth="1"/>
    <col min="79" max="79" width="7.28515625" bestFit="1" customWidth="1"/>
    <col min="80" max="80" width="6.7109375" bestFit="1" customWidth="1"/>
    <col min="81" max="81" width="7.140625" bestFit="1" customWidth="1"/>
    <col min="82" max="82" width="6.7109375" bestFit="1" customWidth="1"/>
    <col min="83" max="83" width="6.140625" bestFit="1" customWidth="1"/>
    <col min="84" max="84" width="7" bestFit="1" customWidth="1"/>
    <col min="85" max="85" width="6.5703125" bestFit="1" customWidth="1"/>
    <col min="86" max="86" width="6.85546875" bestFit="1" customWidth="1"/>
    <col min="87" max="87" width="7.140625" bestFit="1" customWidth="1"/>
    <col min="88" max="88" width="7" bestFit="1" customWidth="1"/>
    <col min="89" max="89" width="6.5703125" bestFit="1" customWidth="1"/>
    <col min="90" max="90" width="6.7109375" bestFit="1" customWidth="1"/>
    <col min="91" max="91" width="7.28515625" bestFit="1" customWidth="1"/>
    <col min="92" max="92" width="6.7109375" bestFit="1" customWidth="1"/>
    <col min="93" max="93" width="7.140625" bestFit="1" customWidth="1"/>
    <col min="94" max="94" width="6.7109375" bestFit="1" customWidth="1"/>
    <col min="95" max="95" width="6.140625" bestFit="1" customWidth="1"/>
    <col min="96" max="96" width="7" bestFit="1" customWidth="1"/>
    <col min="97" max="97" width="6.5703125" bestFit="1" customWidth="1"/>
    <col min="98" max="98" width="6.85546875" bestFit="1" customWidth="1"/>
    <col min="99" max="99" width="7.140625" bestFit="1" customWidth="1"/>
    <col min="100" max="100" width="7" bestFit="1" customWidth="1"/>
    <col min="101" max="101" width="6.5703125" bestFit="1" customWidth="1"/>
    <col min="102" max="102" width="6.7109375" bestFit="1" customWidth="1"/>
    <col min="103" max="103" width="7.28515625" bestFit="1" customWidth="1"/>
    <col min="104" max="104" width="6.7109375" bestFit="1" customWidth="1"/>
    <col min="105" max="105" width="7.140625" bestFit="1" customWidth="1"/>
    <col min="106" max="106" width="6.7109375" bestFit="1" customWidth="1"/>
    <col min="107" max="107" width="6.140625" bestFit="1" customWidth="1"/>
    <col min="108" max="108" width="7" bestFit="1" customWidth="1"/>
    <col min="259" max="259" width="5.7109375" bestFit="1" customWidth="1"/>
    <col min="260" max="260" width="6.5703125" bestFit="1" customWidth="1"/>
    <col min="261" max="261" width="13.42578125" bestFit="1" customWidth="1"/>
    <col min="265" max="265" width="32.28515625" bestFit="1" customWidth="1"/>
    <col min="297" max="364" width="10.7109375" bestFit="1" customWidth="1"/>
    <col min="515" max="515" width="5.7109375" bestFit="1" customWidth="1"/>
    <col min="516" max="516" width="6.5703125" bestFit="1" customWidth="1"/>
    <col min="517" max="517" width="13.42578125" bestFit="1" customWidth="1"/>
    <col min="521" max="521" width="32.28515625" bestFit="1" customWidth="1"/>
    <col min="553" max="620" width="10.7109375" bestFit="1" customWidth="1"/>
    <col min="771" max="771" width="5.7109375" bestFit="1" customWidth="1"/>
    <col min="772" max="772" width="6.5703125" bestFit="1" customWidth="1"/>
    <col min="773" max="773" width="13.42578125" bestFit="1" customWidth="1"/>
    <col min="777" max="777" width="32.28515625" bestFit="1" customWidth="1"/>
    <col min="809" max="876" width="10.7109375" bestFit="1" customWidth="1"/>
    <col min="1027" max="1027" width="5.7109375" bestFit="1" customWidth="1"/>
    <col min="1028" max="1028" width="6.5703125" bestFit="1" customWidth="1"/>
    <col min="1029" max="1029" width="13.42578125" bestFit="1" customWidth="1"/>
    <col min="1033" max="1033" width="32.28515625" bestFit="1" customWidth="1"/>
    <col min="1065" max="1132" width="10.7109375" bestFit="1" customWidth="1"/>
    <col min="1283" max="1283" width="5.7109375" bestFit="1" customWidth="1"/>
    <col min="1284" max="1284" width="6.5703125" bestFit="1" customWidth="1"/>
    <col min="1285" max="1285" width="13.42578125" bestFit="1" customWidth="1"/>
    <col min="1289" max="1289" width="32.28515625" bestFit="1" customWidth="1"/>
    <col min="1321" max="1388" width="10.7109375" bestFit="1" customWidth="1"/>
    <col min="1539" max="1539" width="5.7109375" bestFit="1" customWidth="1"/>
    <col min="1540" max="1540" width="6.5703125" bestFit="1" customWidth="1"/>
    <col min="1541" max="1541" width="13.42578125" bestFit="1" customWidth="1"/>
    <col min="1545" max="1545" width="32.28515625" bestFit="1" customWidth="1"/>
    <col min="1577" max="1644" width="10.7109375" bestFit="1" customWidth="1"/>
    <col min="1795" max="1795" width="5.7109375" bestFit="1" customWidth="1"/>
    <col min="1796" max="1796" width="6.5703125" bestFit="1" customWidth="1"/>
    <col min="1797" max="1797" width="13.42578125" bestFit="1" customWidth="1"/>
    <col min="1801" max="1801" width="32.28515625" bestFit="1" customWidth="1"/>
    <col min="1833" max="1900" width="10.7109375" bestFit="1" customWidth="1"/>
    <col min="2051" max="2051" width="5.7109375" bestFit="1" customWidth="1"/>
    <col min="2052" max="2052" width="6.5703125" bestFit="1" customWidth="1"/>
    <col min="2053" max="2053" width="13.42578125" bestFit="1" customWidth="1"/>
    <col min="2057" max="2057" width="32.28515625" bestFit="1" customWidth="1"/>
    <col min="2089" max="2156" width="10.7109375" bestFit="1" customWidth="1"/>
    <col min="2307" max="2307" width="5.7109375" bestFit="1" customWidth="1"/>
    <col min="2308" max="2308" width="6.5703125" bestFit="1" customWidth="1"/>
    <col min="2309" max="2309" width="13.42578125" bestFit="1" customWidth="1"/>
    <col min="2313" max="2313" width="32.28515625" bestFit="1" customWidth="1"/>
    <col min="2345" max="2412" width="10.7109375" bestFit="1" customWidth="1"/>
    <col min="2563" max="2563" width="5.7109375" bestFit="1" customWidth="1"/>
    <col min="2564" max="2564" width="6.5703125" bestFit="1" customWidth="1"/>
    <col min="2565" max="2565" width="13.42578125" bestFit="1" customWidth="1"/>
    <col min="2569" max="2569" width="32.28515625" bestFit="1" customWidth="1"/>
    <col min="2601" max="2668" width="10.7109375" bestFit="1" customWidth="1"/>
    <col min="2819" max="2819" width="5.7109375" bestFit="1" customWidth="1"/>
    <col min="2820" max="2820" width="6.5703125" bestFit="1" customWidth="1"/>
    <col min="2821" max="2821" width="13.42578125" bestFit="1" customWidth="1"/>
    <col min="2825" max="2825" width="32.28515625" bestFit="1" customWidth="1"/>
    <col min="2857" max="2924" width="10.7109375" bestFit="1" customWidth="1"/>
    <col min="3075" max="3075" width="5.7109375" bestFit="1" customWidth="1"/>
    <col min="3076" max="3076" width="6.5703125" bestFit="1" customWidth="1"/>
    <col min="3077" max="3077" width="13.42578125" bestFit="1" customWidth="1"/>
    <col min="3081" max="3081" width="32.28515625" bestFit="1" customWidth="1"/>
    <col min="3113" max="3180" width="10.7109375" bestFit="1" customWidth="1"/>
    <col min="3331" max="3331" width="5.7109375" bestFit="1" customWidth="1"/>
    <col min="3332" max="3332" width="6.5703125" bestFit="1" customWidth="1"/>
    <col min="3333" max="3333" width="13.42578125" bestFit="1" customWidth="1"/>
    <col min="3337" max="3337" width="32.28515625" bestFit="1" customWidth="1"/>
    <col min="3369" max="3436" width="10.7109375" bestFit="1" customWidth="1"/>
    <col min="3587" max="3587" width="5.7109375" bestFit="1" customWidth="1"/>
    <col min="3588" max="3588" width="6.5703125" bestFit="1" customWidth="1"/>
    <col min="3589" max="3589" width="13.42578125" bestFit="1" customWidth="1"/>
    <col min="3593" max="3593" width="32.28515625" bestFit="1" customWidth="1"/>
    <col min="3625" max="3692" width="10.7109375" bestFit="1" customWidth="1"/>
    <col min="3843" max="3843" width="5.7109375" bestFit="1" customWidth="1"/>
    <col min="3844" max="3844" width="6.5703125" bestFit="1" customWidth="1"/>
    <col min="3845" max="3845" width="13.42578125" bestFit="1" customWidth="1"/>
    <col min="3849" max="3849" width="32.28515625" bestFit="1" customWidth="1"/>
    <col min="3881" max="3948" width="10.7109375" bestFit="1" customWidth="1"/>
    <col min="4099" max="4099" width="5.7109375" bestFit="1" customWidth="1"/>
    <col min="4100" max="4100" width="6.5703125" bestFit="1" customWidth="1"/>
    <col min="4101" max="4101" width="13.42578125" bestFit="1" customWidth="1"/>
    <col min="4105" max="4105" width="32.28515625" bestFit="1" customWidth="1"/>
    <col min="4137" max="4204" width="10.7109375" bestFit="1" customWidth="1"/>
    <col min="4355" max="4355" width="5.7109375" bestFit="1" customWidth="1"/>
    <col min="4356" max="4356" width="6.5703125" bestFit="1" customWidth="1"/>
    <col min="4357" max="4357" width="13.42578125" bestFit="1" customWidth="1"/>
    <col min="4361" max="4361" width="32.28515625" bestFit="1" customWidth="1"/>
    <col min="4393" max="4460" width="10.7109375" bestFit="1" customWidth="1"/>
    <col min="4611" max="4611" width="5.7109375" bestFit="1" customWidth="1"/>
    <col min="4612" max="4612" width="6.5703125" bestFit="1" customWidth="1"/>
    <col min="4613" max="4613" width="13.42578125" bestFit="1" customWidth="1"/>
    <col min="4617" max="4617" width="32.28515625" bestFit="1" customWidth="1"/>
    <col min="4649" max="4716" width="10.7109375" bestFit="1" customWidth="1"/>
    <col min="4867" max="4867" width="5.7109375" bestFit="1" customWidth="1"/>
    <col min="4868" max="4868" width="6.5703125" bestFit="1" customWidth="1"/>
    <col min="4869" max="4869" width="13.42578125" bestFit="1" customWidth="1"/>
    <col min="4873" max="4873" width="32.28515625" bestFit="1" customWidth="1"/>
    <col min="4905" max="4972" width="10.7109375" bestFit="1" customWidth="1"/>
    <col min="5123" max="5123" width="5.7109375" bestFit="1" customWidth="1"/>
    <col min="5124" max="5124" width="6.5703125" bestFit="1" customWidth="1"/>
    <col min="5125" max="5125" width="13.42578125" bestFit="1" customWidth="1"/>
    <col min="5129" max="5129" width="32.28515625" bestFit="1" customWidth="1"/>
    <col min="5161" max="5228" width="10.7109375" bestFit="1" customWidth="1"/>
    <col min="5379" max="5379" width="5.7109375" bestFit="1" customWidth="1"/>
    <col min="5380" max="5380" width="6.5703125" bestFit="1" customWidth="1"/>
    <col min="5381" max="5381" width="13.42578125" bestFit="1" customWidth="1"/>
    <col min="5385" max="5385" width="32.28515625" bestFit="1" customWidth="1"/>
    <col min="5417" max="5484" width="10.7109375" bestFit="1" customWidth="1"/>
    <col min="5635" max="5635" width="5.7109375" bestFit="1" customWidth="1"/>
    <col min="5636" max="5636" width="6.5703125" bestFit="1" customWidth="1"/>
    <col min="5637" max="5637" width="13.42578125" bestFit="1" customWidth="1"/>
    <col min="5641" max="5641" width="32.28515625" bestFit="1" customWidth="1"/>
    <col min="5673" max="5740" width="10.7109375" bestFit="1" customWidth="1"/>
    <col min="5891" max="5891" width="5.7109375" bestFit="1" customWidth="1"/>
    <col min="5892" max="5892" width="6.5703125" bestFit="1" customWidth="1"/>
    <col min="5893" max="5893" width="13.42578125" bestFit="1" customWidth="1"/>
    <col min="5897" max="5897" width="32.28515625" bestFit="1" customWidth="1"/>
    <col min="5929" max="5996" width="10.7109375" bestFit="1" customWidth="1"/>
    <col min="6147" max="6147" width="5.7109375" bestFit="1" customWidth="1"/>
    <col min="6148" max="6148" width="6.5703125" bestFit="1" customWidth="1"/>
    <col min="6149" max="6149" width="13.42578125" bestFit="1" customWidth="1"/>
    <col min="6153" max="6153" width="32.28515625" bestFit="1" customWidth="1"/>
    <col min="6185" max="6252" width="10.7109375" bestFit="1" customWidth="1"/>
    <col min="6403" max="6403" width="5.7109375" bestFit="1" customWidth="1"/>
    <col min="6404" max="6404" width="6.5703125" bestFit="1" customWidth="1"/>
    <col min="6405" max="6405" width="13.42578125" bestFit="1" customWidth="1"/>
    <col min="6409" max="6409" width="32.28515625" bestFit="1" customWidth="1"/>
    <col min="6441" max="6508" width="10.7109375" bestFit="1" customWidth="1"/>
    <col min="6659" max="6659" width="5.7109375" bestFit="1" customWidth="1"/>
    <col min="6660" max="6660" width="6.5703125" bestFit="1" customWidth="1"/>
    <col min="6661" max="6661" width="13.42578125" bestFit="1" customWidth="1"/>
    <col min="6665" max="6665" width="32.28515625" bestFit="1" customWidth="1"/>
    <col min="6697" max="6764" width="10.7109375" bestFit="1" customWidth="1"/>
    <col min="6915" max="6915" width="5.7109375" bestFit="1" customWidth="1"/>
    <col min="6916" max="6916" width="6.5703125" bestFit="1" customWidth="1"/>
    <col min="6917" max="6917" width="13.42578125" bestFit="1" customWidth="1"/>
    <col min="6921" max="6921" width="32.28515625" bestFit="1" customWidth="1"/>
    <col min="6953" max="7020" width="10.7109375" bestFit="1" customWidth="1"/>
    <col min="7171" max="7171" width="5.7109375" bestFit="1" customWidth="1"/>
    <col min="7172" max="7172" width="6.5703125" bestFit="1" customWidth="1"/>
    <col min="7173" max="7173" width="13.42578125" bestFit="1" customWidth="1"/>
    <col min="7177" max="7177" width="32.28515625" bestFit="1" customWidth="1"/>
    <col min="7209" max="7276" width="10.7109375" bestFit="1" customWidth="1"/>
    <col min="7427" max="7427" width="5.7109375" bestFit="1" customWidth="1"/>
    <col min="7428" max="7428" width="6.5703125" bestFit="1" customWidth="1"/>
    <col min="7429" max="7429" width="13.42578125" bestFit="1" customWidth="1"/>
    <col min="7433" max="7433" width="32.28515625" bestFit="1" customWidth="1"/>
    <col min="7465" max="7532" width="10.7109375" bestFit="1" customWidth="1"/>
    <col min="7683" max="7683" width="5.7109375" bestFit="1" customWidth="1"/>
    <col min="7684" max="7684" width="6.5703125" bestFit="1" customWidth="1"/>
    <col min="7685" max="7685" width="13.42578125" bestFit="1" customWidth="1"/>
    <col min="7689" max="7689" width="32.28515625" bestFit="1" customWidth="1"/>
    <col min="7721" max="7788" width="10.7109375" bestFit="1" customWidth="1"/>
    <col min="7939" max="7939" width="5.7109375" bestFit="1" customWidth="1"/>
    <col min="7940" max="7940" width="6.5703125" bestFit="1" customWidth="1"/>
    <col min="7941" max="7941" width="13.42578125" bestFit="1" customWidth="1"/>
    <col min="7945" max="7945" width="32.28515625" bestFit="1" customWidth="1"/>
    <col min="7977" max="8044" width="10.7109375" bestFit="1" customWidth="1"/>
    <col min="8195" max="8195" width="5.7109375" bestFit="1" customWidth="1"/>
    <col min="8196" max="8196" width="6.5703125" bestFit="1" customWidth="1"/>
    <col min="8197" max="8197" width="13.42578125" bestFit="1" customWidth="1"/>
    <col min="8201" max="8201" width="32.28515625" bestFit="1" customWidth="1"/>
    <col min="8233" max="8300" width="10.7109375" bestFit="1" customWidth="1"/>
    <col min="8451" max="8451" width="5.7109375" bestFit="1" customWidth="1"/>
    <col min="8452" max="8452" width="6.5703125" bestFit="1" customWidth="1"/>
    <col min="8453" max="8453" width="13.42578125" bestFit="1" customWidth="1"/>
    <col min="8457" max="8457" width="32.28515625" bestFit="1" customWidth="1"/>
    <col min="8489" max="8556" width="10.7109375" bestFit="1" customWidth="1"/>
    <col min="8707" max="8707" width="5.7109375" bestFit="1" customWidth="1"/>
    <col min="8708" max="8708" width="6.5703125" bestFit="1" customWidth="1"/>
    <col min="8709" max="8709" width="13.42578125" bestFit="1" customWidth="1"/>
    <col min="8713" max="8713" width="32.28515625" bestFit="1" customWidth="1"/>
    <col min="8745" max="8812" width="10.7109375" bestFit="1" customWidth="1"/>
    <col min="8963" max="8963" width="5.7109375" bestFit="1" customWidth="1"/>
    <col min="8964" max="8964" width="6.5703125" bestFit="1" customWidth="1"/>
    <col min="8965" max="8965" width="13.42578125" bestFit="1" customWidth="1"/>
    <col min="8969" max="8969" width="32.28515625" bestFit="1" customWidth="1"/>
    <col min="9001" max="9068" width="10.7109375" bestFit="1" customWidth="1"/>
    <col min="9219" max="9219" width="5.7109375" bestFit="1" customWidth="1"/>
    <col min="9220" max="9220" width="6.5703125" bestFit="1" customWidth="1"/>
    <col min="9221" max="9221" width="13.42578125" bestFit="1" customWidth="1"/>
    <col min="9225" max="9225" width="32.28515625" bestFit="1" customWidth="1"/>
    <col min="9257" max="9324" width="10.7109375" bestFit="1" customWidth="1"/>
    <col min="9475" max="9475" width="5.7109375" bestFit="1" customWidth="1"/>
    <col min="9476" max="9476" width="6.5703125" bestFit="1" customWidth="1"/>
    <col min="9477" max="9477" width="13.42578125" bestFit="1" customWidth="1"/>
    <col min="9481" max="9481" width="32.28515625" bestFit="1" customWidth="1"/>
    <col min="9513" max="9580" width="10.7109375" bestFit="1" customWidth="1"/>
    <col min="9731" max="9731" width="5.7109375" bestFit="1" customWidth="1"/>
    <col min="9732" max="9732" width="6.5703125" bestFit="1" customWidth="1"/>
    <col min="9733" max="9733" width="13.42578125" bestFit="1" customWidth="1"/>
    <col min="9737" max="9737" width="32.28515625" bestFit="1" customWidth="1"/>
    <col min="9769" max="9836" width="10.7109375" bestFit="1" customWidth="1"/>
    <col min="9987" max="9987" width="5.7109375" bestFit="1" customWidth="1"/>
    <col min="9988" max="9988" width="6.5703125" bestFit="1" customWidth="1"/>
    <col min="9989" max="9989" width="13.42578125" bestFit="1" customWidth="1"/>
    <col min="9993" max="9993" width="32.28515625" bestFit="1" customWidth="1"/>
    <col min="10025" max="10092" width="10.7109375" bestFit="1" customWidth="1"/>
    <col min="10243" max="10243" width="5.7109375" bestFit="1" customWidth="1"/>
    <col min="10244" max="10244" width="6.5703125" bestFit="1" customWidth="1"/>
    <col min="10245" max="10245" width="13.42578125" bestFit="1" customWidth="1"/>
    <col min="10249" max="10249" width="32.28515625" bestFit="1" customWidth="1"/>
    <col min="10281" max="10348" width="10.7109375" bestFit="1" customWidth="1"/>
    <col min="10499" max="10499" width="5.7109375" bestFit="1" customWidth="1"/>
    <col min="10500" max="10500" width="6.5703125" bestFit="1" customWidth="1"/>
    <col min="10501" max="10501" width="13.42578125" bestFit="1" customWidth="1"/>
    <col min="10505" max="10505" width="32.28515625" bestFit="1" customWidth="1"/>
    <col min="10537" max="10604" width="10.7109375" bestFit="1" customWidth="1"/>
    <col min="10755" max="10755" width="5.7109375" bestFit="1" customWidth="1"/>
    <col min="10756" max="10756" width="6.5703125" bestFit="1" customWidth="1"/>
    <col min="10757" max="10757" width="13.42578125" bestFit="1" customWidth="1"/>
    <col min="10761" max="10761" width="32.28515625" bestFit="1" customWidth="1"/>
    <col min="10793" max="10860" width="10.7109375" bestFit="1" customWidth="1"/>
    <col min="11011" max="11011" width="5.7109375" bestFit="1" customWidth="1"/>
    <col min="11012" max="11012" width="6.5703125" bestFit="1" customWidth="1"/>
    <col min="11013" max="11013" width="13.42578125" bestFit="1" customWidth="1"/>
    <col min="11017" max="11017" width="32.28515625" bestFit="1" customWidth="1"/>
    <col min="11049" max="11116" width="10.7109375" bestFit="1" customWidth="1"/>
    <col min="11267" max="11267" width="5.7109375" bestFit="1" customWidth="1"/>
    <col min="11268" max="11268" width="6.5703125" bestFit="1" customWidth="1"/>
    <col min="11269" max="11269" width="13.42578125" bestFit="1" customWidth="1"/>
    <col min="11273" max="11273" width="32.28515625" bestFit="1" customWidth="1"/>
    <col min="11305" max="11372" width="10.7109375" bestFit="1" customWidth="1"/>
    <col min="11523" max="11523" width="5.7109375" bestFit="1" customWidth="1"/>
    <col min="11524" max="11524" width="6.5703125" bestFit="1" customWidth="1"/>
    <col min="11525" max="11525" width="13.42578125" bestFit="1" customWidth="1"/>
    <col min="11529" max="11529" width="32.28515625" bestFit="1" customWidth="1"/>
    <col min="11561" max="11628" width="10.7109375" bestFit="1" customWidth="1"/>
    <col min="11779" max="11779" width="5.7109375" bestFit="1" customWidth="1"/>
    <col min="11780" max="11780" width="6.5703125" bestFit="1" customWidth="1"/>
    <col min="11781" max="11781" width="13.42578125" bestFit="1" customWidth="1"/>
    <col min="11785" max="11785" width="32.28515625" bestFit="1" customWidth="1"/>
    <col min="11817" max="11884" width="10.7109375" bestFit="1" customWidth="1"/>
    <col min="12035" max="12035" width="5.7109375" bestFit="1" customWidth="1"/>
    <col min="12036" max="12036" width="6.5703125" bestFit="1" customWidth="1"/>
    <col min="12037" max="12037" width="13.42578125" bestFit="1" customWidth="1"/>
    <col min="12041" max="12041" width="32.28515625" bestFit="1" customWidth="1"/>
    <col min="12073" max="12140" width="10.7109375" bestFit="1" customWidth="1"/>
    <col min="12291" max="12291" width="5.7109375" bestFit="1" customWidth="1"/>
    <col min="12292" max="12292" width="6.5703125" bestFit="1" customWidth="1"/>
    <col min="12293" max="12293" width="13.42578125" bestFit="1" customWidth="1"/>
    <col min="12297" max="12297" width="32.28515625" bestFit="1" customWidth="1"/>
    <col min="12329" max="12396" width="10.7109375" bestFit="1" customWidth="1"/>
    <col min="12547" max="12547" width="5.7109375" bestFit="1" customWidth="1"/>
    <col min="12548" max="12548" width="6.5703125" bestFit="1" customWidth="1"/>
    <col min="12549" max="12549" width="13.42578125" bestFit="1" customWidth="1"/>
    <col min="12553" max="12553" width="32.28515625" bestFit="1" customWidth="1"/>
    <col min="12585" max="12652" width="10.7109375" bestFit="1" customWidth="1"/>
    <col min="12803" max="12803" width="5.7109375" bestFit="1" customWidth="1"/>
    <col min="12804" max="12804" width="6.5703125" bestFit="1" customWidth="1"/>
    <col min="12805" max="12805" width="13.42578125" bestFit="1" customWidth="1"/>
    <col min="12809" max="12809" width="32.28515625" bestFit="1" customWidth="1"/>
    <col min="12841" max="12908" width="10.7109375" bestFit="1" customWidth="1"/>
    <col min="13059" max="13059" width="5.7109375" bestFit="1" customWidth="1"/>
    <col min="13060" max="13060" width="6.5703125" bestFit="1" customWidth="1"/>
    <col min="13061" max="13061" width="13.42578125" bestFit="1" customWidth="1"/>
    <col min="13065" max="13065" width="32.28515625" bestFit="1" customWidth="1"/>
    <col min="13097" max="13164" width="10.7109375" bestFit="1" customWidth="1"/>
    <col min="13315" max="13315" width="5.7109375" bestFit="1" customWidth="1"/>
    <col min="13316" max="13316" width="6.5703125" bestFit="1" customWidth="1"/>
    <col min="13317" max="13317" width="13.42578125" bestFit="1" customWidth="1"/>
    <col min="13321" max="13321" width="32.28515625" bestFit="1" customWidth="1"/>
    <col min="13353" max="13420" width="10.7109375" bestFit="1" customWidth="1"/>
    <col min="13571" max="13571" width="5.7109375" bestFit="1" customWidth="1"/>
    <col min="13572" max="13572" width="6.5703125" bestFit="1" customWidth="1"/>
    <col min="13573" max="13573" width="13.42578125" bestFit="1" customWidth="1"/>
    <col min="13577" max="13577" width="32.28515625" bestFit="1" customWidth="1"/>
    <col min="13609" max="13676" width="10.7109375" bestFit="1" customWidth="1"/>
    <col min="13827" max="13827" width="5.7109375" bestFit="1" customWidth="1"/>
    <col min="13828" max="13828" width="6.5703125" bestFit="1" customWidth="1"/>
    <col min="13829" max="13829" width="13.42578125" bestFit="1" customWidth="1"/>
    <col min="13833" max="13833" width="32.28515625" bestFit="1" customWidth="1"/>
    <col min="13865" max="13932" width="10.7109375" bestFit="1" customWidth="1"/>
    <col min="14083" max="14083" width="5.7109375" bestFit="1" customWidth="1"/>
    <col min="14084" max="14084" width="6.5703125" bestFit="1" customWidth="1"/>
    <col min="14085" max="14085" width="13.42578125" bestFit="1" customWidth="1"/>
    <col min="14089" max="14089" width="32.28515625" bestFit="1" customWidth="1"/>
    <col min="14121" max="14188" width="10.7109375" bestFit="1" customWidth="1"/>
    <col min="14339" max="14339" width="5.7109375" bestFit="1" customWidth="1"/>
    <col min="14340" max="14340" width="6.5703125" bestFit="1" customWidth="1"/>
    <col min="14341" max="14341" width="13.42578125" bestFit="1" customWidth="1"/>
    <col min="14345" max="14345" width="32.28515625" bestFit="1" customWidth="1"/>
    <col min="14377" max="14444" width="10.7109375" bestFit="1" customWidth="1"/>
    <col min="14595" max="14595" width="5.7109375" bestFit="1" customWidth="1"/>
    <col min="14596" max="14596" width="6.5703125" bestFit="1" customWidth="1"/>
    <col min="14597" max="14597" width="13.42578125" bestFit="1" customWidth="1"/>
    <col min="14601" max="14601" width="32.28515625" bestFit="1" customWidth="1"/>
    <col min="14633" max="14700" width="10.7109375" bestFit="1" customWidth="1"/>
    <col min="14851" max="14851" width="5.7109375" bestFit="1" customWidth="1"/>
    <col min="14852" max="14852" width="6.5703125" bestFit="1" customWidth="1"/>
    <col min="14853" max="14853" width="13.42578125" bestFit="1" customWidth="1"/>
    <col min="14857" max="14857" width="32.28515625" bestFit="1" customWidth="1"/>
    <col min="14889" max="14956" width="10.7109375" bestFit="1" customWidth="1"/>
    <col min="15107" max="15107" width="5.7109375" bestFit="1" customWidth="1"/>
    <col min="15108" max="15108" width="6.5703125" bestFit="1" customWidth="1"/>
    <col min="15109" max="15109" width="13.42578125" bestFit="1" customWidth="1"/>
    <col min="15113" max="15113" width="32.28515625" bestFit="1" customWidth="1"/>
    <col min="15145" max="15212" width="10.7109375" bestFit="1" customWidth="1"/>
    <col min="15363" max="15363" width="5.7109375" bestFit="1" customWidth="1"/>
    <col min="15364" max="15364" width="6.5703125" bestFit="1" customWidth="1"/>
    <col min="15365" max="15365" width="13.42578125" bestFit="1" customWidth="1"/>
    <col min="15369" max="15369" width="32.28515625" bestFit="1" customWidth="1"/>
    <col min="15401" max="15468" width="10.7109375" bestFit="1" customWidth="1"/>
    <col min="15619" max="15619" width="5.7109375" bestFit="1" customWidth="1"/>
    <col min="15620" max="15620" width="6.5703125" bestFit="1" customWidth="1"/>
    <col min="15621" max="15621" width="13.42578125" bestFit="1" customWidth="1"/>
    <col min="15625" max="15625" width="32.28515625" bestFit="1" customWidth="1"/>
    <col min="15657" max="15724" width="10.7109375" bestFit="1" customWidth="1"/>
    <col min="15875" max="15875" width="5.7109375" bestFit="1" customWidth="1"/>
    <col min="15876" max="15876" width="6.5703125" bestFit="1" customWidth="1"/>
    <col min="15877" max="15877" width="13.42578125" bestFit="1" customWidth="1"/>
    <col min="15881" max="15881" width="32.28515625" bestFit="1" customWidth="1"/>
    <col min="15913" max="15980" width="10.7109375" bestFit="1" customWidth="1"/>
    <col min="16131" max="16131" width="5.7109375" bestFit="1" customWidth="1"/>
    <col min="16132" max="16132" width="6.5703125" bestFit="1" customWidth="1"/>
    <col min="16133" max="16133" width="13.42578125" bestFit="1" customWidth="1"/>
    <col min="16137" max="16137" width="32.28515625" bestFit="1" customWidth="1"/>
    <col min="16169" max="16236" width="10.7109375" bestFit="1" customWidth="1"/>
  </cols>
  <sheetData>
    <row r="1" spans="1:108" ht="36" customHeight="1" x14ac:dyDescent="0.25">
      <c r="A1" s="35" t="s">
        <v>41</v>
      </c>
      <c r="B1" s="36" t="s">
        <v>40</v>
      </c>
      <c r="C1" s="36" t="s">
        <v>42</v>
      </c>
      <c r="D1" s="36" t="s">
        <v>43</v>
      </c>
      <c r="E1" s="36" t="s">
        <v>44</v>
      </c>
      <c r="F1" s="37" t="s">
        <v>45</v>
      </c>
      <c r="G1" s="38" t="s">
        <v>46</v>
      </c>
      <c r="H1" s="36" t="s">
        <v>47</v>
      </c>
      <c r="I1" s="36" t="s">
        <v>48</v>
      </c>
      <c r="J1" s="39" t="s">
        <v>49</v>
      </c>
      <c r="K1" s="39" t="s">
        <v>50</v>
      </c>
      <c r="L1" s="39" t="s">
        <v>51</v>
      </c>
      <c r="N1" s="30" t="s">
        <v>19</v>
      </c>
      <c r="O1" s="30" t="s">
        <v>20</v>
      </c>
      <c r="P1" s="30" t="s">
        <v>21</v>
      </c>
      <c r="Q1" s="30" t="s">
        <v>22</v>
      </c>
      <c r="R1" s="30" t="s">
        <v>23</v>
      </c>
      <c r="S1" s="30" t="s">
        <v>24</v>
      </c>
      <c r="T1" s="30" t="s">
        <v>25</v>
      </c>
      <c r="U1" s="30" t="s">
        <v>26</v>
      </c>
      <c r="V1" s="30" t="s">
        <v>27</v>
      </c>
      <c r="W1" s="30" t="s">
        <v>28</v>
      </c>
      <c r="X1" s="30" t="s">
        <v>29</v>
      </c>
      <c r="Y1" s="30" t="s">
        <v>30</v>
      </c>
      <c r="AA1" s="45">
        <v>1</v>
      </c>
      <c r="AB1" s="45">
        <v>2</v>
      </c>
      <c r="AC1" s="45">
        <v>3</v>
      </c>
      <c r="AD1" s="45">
        <v>4</v>
      </c>
      <c r="AE1" s="45">
        <v>5</v>
      </c>
      <c r="AF1" s="45">
        <v>6</v>
      </c>
      <c r="AG1" s="45">
        <v>7</v>
      </c>
      <c r="AH1" s="45">
        <v>8</v>
      </c>
      <c r="AI1" s="45">
        <v>9</v>
      </c>
      <c r="AJ1" s="45">
        <v>10</v>
      </c>
      <c r="AK1" s="45">
        <v>11</v>
      </c>
      <c r="AL1" s="45">
        <v>12</v>
      </c>
      <c r="AN1" s="44" t="s">
        <v>52</v>
      </c>
      <c r="AO1" s="46">
        <f ca="1">DATE(Suporte!C7,1,30)</f>
        <v>45321</v>
      </c>
      <c r="AP1" s="46">
        <f ca="1">EDATE(AO1,1)</f>
        <v>45351</v>
      </c>
      <c r="AQ1" s="46">
        <f t="shared" ref="AQ1:DB1" ca="1" si="0">EDATE(AP1,1)</f>
        <v>45380</v>
      </c>
      <c r="AR1" s="46">
        <f t="shared" ca="1" si="0"/>
        <v>45411</v>
      </c>
      <c r="AS1" s="46">
        <f t="shared" ca="1" si="0"/>
        <v>45441</v>
      </c>
      <c r="AT1" s="46">
        <f t="shared" ca="1" si="0"/>
        <v>45472</v>
      </c>
      <c r="AU1" s="46">
        <f t="shared" ca="1" si="0"/>
        <v>45502</v>
      </c>
      <c r="AV1" s="46">
        <f t="shared" ca="1" si="0"/>
        <v>45533</v>
      </c>
      <c r="AW1" s="46">
        <f t="shared" ca="1" si="0"/>
        <v>45564</v>
      </c>
      <c r="AX1" s="46">
        <f t="shared" ca="1" si="0"/>
        <v>45594</v>
      </c>
      <c r="AY1" s="46">
        <f t="shared" ca="1" si="0"/>
        <v>45625</v>
      </c>
      <c r="AZ1" s="46">
        <f t="shared" ca="1" si="0"/>
        <v>45655</v>
      </c>
      <c r="BA1" s="46">
        <f t="shared" ca="1" si="0"/>
        <v>45686</v>
      </c>
      <c r="BB1" s="46">
        <f t="shared" ca="1" si="0"/>
        <v>45716</v>
      </c>
      <c r="BC1" s="46">
        <f t="shared" ca="1" si="0"/>
        <v>45744</v>
      </c>
      <c r="BD1" s="46">
        <f t="shared" ca="1" si="0"/>
        <v>45775</v>
      </c>
      <c r="BE1" s="46">
        <f t="shared" ca="1" si="0"/>
        <v>45805</v>
      </c>
      <c r="BF1" s="46">
        <f t="shared" ca="1" si="0"/>
        <v>45836</v>
      </c>
      <c r="BG1" s="46">
        <f t="shared" ca="1" si="0"/>
        <v>45866</v>
      </c>
      <c r="BH1" s="46">
        <f t="shared" ca="1" si="0"/>
        <v>45897</v>
      </c>
      <c r="BI1" s="46">
        <f t="shared" ca="1" si="0"/>
        <v>45928</v>
      </c>
      <c r="BJ1" s="46">
        <f t="shared" ca="1" si="0"/>
        <v>45958</v>
      </c>
      <c r="BK1" s="46">
        <f t="shared" ca="1" si="0"/>
        <v>45989</v>
      </c>
      <c r="BL1" s="46">
        <f t="shared" ca="1" si="0"/>
        <v>46019</v>
      </c>
      <c r="BM1" s="46">
        <f t="shared" ca="1" si="0"/>
        <v>46050</v>
      </c>
      <c r="BN1" s="46">
        <f t="shared" ca="1" si="0"/>
        <v>46081</v>
      </c>
      <c r="BO1" s="46">
        <f t="shared" ca="1" si="0"/>
        <v>46109</v>
      </c>
      <c r="BP1" s="46">
        <f t="shared" ca="1" si="0"/>
        <v>46140</v>
      </c>
      <c r="BQ1" s="46">
        <f t="shared" ca="1" si="0"/>
        <v>46170</v>
      </c>
      <c r="BR1" s="46">
        <f t="shared" ca="1" si="0"/>
        <v>46201</v>
      </c>
      <c r="BS1" s="46">
        <f t="shared" ca="1" si="0"/>
        <v>46231</v>
      </c>
      <c r="BT1" s="46">
        <f t="shared" ca="1" si="0"/>
        <v>46262</v>
      </c>
      <c r="BU1" s="46">
        <f t="shared" ca="1" si="0"/>
        <v>46293</v>
      </c>
      <c r="BV1" s="46">
        <f t="shared" ca="1" si="0"/>
        <v>46323</v>
      </c>
      <c r="BW1" s="46">
        <f t="shared" ca="1" si="0"/>
        <v>46354</v>
      </c>
      <c r="BX1" s="46">
        <f t="shared" ca="1" si="0"/>
        <v>46384</v>
      </c>
      <c r="BY1" s="46">
        <f t="shared" ca="1" si="0"/>
        <v>46415</v>
      </c>
      <c r="BZ1" s="46">
        <f t="shared" ca="1" si="0"/>
        <v>46446</v>
      </c>
      <c r="CA1" s="46">
        <f t="shared" ca="1" si="0"/>
        <v>46474</v>
      </c>
      <c r="CB1" s="46">
        <f t="shared" ca="1" si="0"/>
        <v>46505</v>
      </c>
      <c r="CC1" s="46">
        <f t="shared" ca="1" si="0"/>
        <v>46535</v>
      </c>
      <c r="CD1" s="46">
        <f t="shared" ca="1" si="0"/>
        <v>46566</v>
      </c>
      <c r="CE1" s="46">
        <f t="shared" ca="1" si="0"/>
        <v>46596</v>
      </c>
      <c r="CF1" s="46">
        <f t="shared" ca="1" si="0"/>
        <v>46627</v>
      </c>
      <c r="CG1" s="46">
        <f t="shared" ca="1" si="0"/>
        <v>46658</v>
      </c>
      <c r="CH1" s="46">
        <f t="shared" ca="1" si="0"/>
        <v>46688</v>
      </c>
      <c r="CI1" s="46">
        <f t="shared" ca="1" si="0"/>
        <v>46719</v>
      </c>
      <c r="CJ1" s="46">
        <f t="shared" ca="1" si="0"/>
        <v>46749</v>
      </c>
      <c r="CK1" s="46">
        <f t="shared" ca="1" si="0"/>
        <v>46780</v>
      </c>
      <c r="CL1" s="46">
        <f t="shared" ca="1" si="0"/>
        <v>46811</v>
      </c>
      <c r="CM1" s="46">
        <f t="shared" ca="1" si="0"/>
        <v>46840</v>
      </c>
      <c r="CN1" s="46">
        <f t="shared" ca="1" si="0"/>
        <v>46871</v>
      </c>
      <c r="CO1" s="46">
        <f t="shared" ca="1" si="0"/>
        <v>46901</v>
      </c>
      <c r="CP1" s="46">
        <f t="shared" ca="1" si="0"/>
        <v>46932</v>
      </c>
      <c r="CQ1" s="46">
        <f t="shared" ca="1" si="0"/>
        <v>46962</v>
      </c>
      <c r="CR1" s="46">
        <f t="shared" ca="1" si="0"/>
        <v>46993</v>
      </c>
      <c r="CS1" s="46">
        <f t="shared" ca="1" si="0"/>
        <v>47024</v>
      </c>
      <c r="CT1" s="46">
        <f t="shared" ca="1" si="0"/>
        <v>47054</v>
      </c>
      <c r="CU1" s="46">
        <f t="shared" ca="1" si="0"/>
        <v>47085</v>
      </c>
      <c r="CV1" s="46">
        <f t="shared" ca="1" si="0"/>
        <v>47115</v>
      </c>
      <c r="CW1" s="46">
        <f t="shared" ca="1" si="0"/>
        <v>47146</v>
      </c>
      <c r="CX1" s="46">
        <f t="shared" ca="1" si="0"/>
        <v>47177</v>
      </c>
      <c r="CY1" s="46">
        <f t="shared" ca="1" si="0"/>
        <v>47205</v>
      </c>
      <c r="CZ1" s="46">
        <f t="shared" ca="1" si="0"/>
        <v>47236</v>
      </c>
      <c r="DA1" s="46">
        <f t="shared" ca="1" si="0"/>
        <v>47266</v>
      </c>
      <c r="DB1" s="46">
        <f t="shared" ca="1" si="0"/>
        <v>47297</v>
      </c>
      <c r="DC1" s="46">
        <f t="shared" ref="DC1:DD1" ca="1" si="1">EDATE(DB1,1)</f>
        <v>47327</v>
      </c>
      <c r="DD1" s="46">
        <f t="shared" ca="1" si="1"/>
        <v>47358</v>
      </c>
    </row>
    <row r="2" spans="1:108" x14ac:dyDescent="0.25">
      <c r="A2" s="40" t="s">
        <v>138</v>
      </c>
      <c r="B2" s="40">
        <v>2723</v>
      </c>
      <c r="C2" s="40" t="s">
        <v>31</v>
      </c>
      <c r="D2" s="40" t="s">
        <v>162</v>
      </c>
      <c r="E2" s="40" t="s">
        <v>130</v>
      </c>
      <c r="F2" s="40">
        <v>4</v>
      </c>
      <c r="G2" s="43">
        <v>45036</v>
      </c>
      <c r="H2" s="43"/>
      <c r="I2" s="40" t="s">
        <v>32</v>
      </c>
      <c r="J2" s="40">
        <v>2</v>
      </c>
      <c r="K2" s="40" t="s">
        <v>33</v>
      </c>
      <c r="L2" s="40" t="s">
        <v>163</v>
      </c>
      <c r="N2" s="41">
        <f>VLOOKUP($C2 &amp; $I2 &amp; $K2,FATOR!$A$3:$P$22,5,0)</f>
        <v>0.54514412633670606</v>
      </c>
      <c r="O2" s="41">
        <f>VLOOKUP($C2 &amp; $I2 &amp; $K2,FATOR!$A$3:$P$22,6,0)</f>
        <v>0.58976785268395671</v>
      </c>
      <c r="P2" s="41">
        <f>VLOOKUP($C2 &amp; $I2 &amp; $K2,FATOR!$A$3:$P$22,7,0)</f>
        <v>0.59729875600846394</v>
      </c>
      <c r="Q2" s="41">
        <f>VLOOKUP($C2 &amp; $I2 &amp; $K2,FATOR!$A$3:$P$22,8,0)</f>
        <v>0.54137675790841078</v>
      </c>
      <c r="R2" s="41">
        <f>VLOOKUP($C2 &amp; $I2 &amp; $K2,FATOR!$A$3:$P$22,9,0)</f>
        <v>0.46213418679006868</v>
      </c>
      <c r="S2" s="41">
        <f>VLOOKUP($C2 &amp; $I2 &amp; $K2,FATOR!$A$3:$P$22,10,0)</f>
        <v>0.39980519738426012</v>
      </c>
      <c r="T2" s="41">
        <f>VLOOKUP($C2 &amp; $I2 &amp; $K2,FATOR!$A$3:$P$22,11,0)</f>
        <v>0.33456205968362052</v>
      </c>
      <c r="U2" s="41">
        <f>VLOOKUP($C2 &amp; $I2 &amp; $K2,FATOR!$A$3:$P$22,12,0)</f>
        <v>0.30261832736201377</v>
      </c>
      <c r="V2" s="41">
        <f>VLOOKUP($C2 &amp; $I2 &amp; $K2,FATOR!$A$3:$P$22,13,0)</f>
        <v>0.27313582813149273</v>
      </c>
      <c r="W2" s="41">
        <f>VLOOKUP($C2 &amp; $I2 &amp; $K2,FATOR!$A$3:$P$22,14,0)</f>
        <v>0.33139637840810959</v>
      </c>
      <c r="X2" s="41">
        <f>VLOOKUP($C2 &amp; $I2 &amp; $K2,FATOR!$A$3:$P$22,15,0)</f>
        <v>0.42919571638918702</v>
      </c>
      <c r="Y2" s="41">
        <f>VLOOKUP($C2 &amp; $I2 &amp; $K2,FATOR!$A$3:$P$22,16,0)</f>
        <v>0.5219653746165217</v>
      </c>
      <c r="AA2" s="42">
        <f>N2*$F2</f>
        <v>2.1805765053468242</v>
      </c>
      <c r="AB2" s="42">
        <f t="shared" ref="AB2:AL2" si="2">O2*$F2</f>
        <v>2.3590714107358268</v>
      </c>
      <c r="AC2" s="42">
        <f t="shared" si="2"/>
        <v>2.3891950240338558</v>
      </c>
      <c r="AD2" s="42">
        <f t="shared" si="2"/>
        <v>2.1655070316336431</v>
      </c>
      <c r="AE2" s="42">
        <f t="shared" si="2"/>
        <v>1.8485367471602747</v>
      </c>
      <c r="AF2" s="42">
        <f t="shared" si="2"/>
        <v>1.5992207895370405</v>
      </c>
      <c r="AG2" s="42">
        <f t="shared" si="2"/>
        <v>1.3382482387344821</v>
      </c>
      <c r="AH2" s="42">
        <f t="shared" si="2"/>
        <v>1.2104733094480551</v>
      </c>
      <c r="AI2" s="42">
        <f t="shared" si="2"/>
        <v>1.0925433125259709</v>
      </c>
      <c r="AJ2" s="42">
        <f t="shared" si="2"/>
        <v>1.3255855136324384</v>
      </c>
      <c r="AK2" s="42">
        <f t="shared" si="2"/>
        <v>1.7167828655567481</v>
      </c>
      <c r="AL2" s="42">
        <f t="shared" si="2"/>
        <v>2.0878614984660868</v>
      </c>
      <c r="AN2" s="43">
        <f>IF(DAY(G2)&gt;1,G2+31,G2)</f>
        <v>45067</v>
      </c>
      <c r="AO2" s="47">
        <f ca="1">IF($AN2&lt;=AO$1,HLOOKUP(MONTH(AO$1),$AA:$AL,ROW($AO2),0),"")</f>
        <v>2.1805765053468242</v>
      </c>
      <c r="AP2" s="47">
        <f t="shared" ref="AP2:DA5" ca="1" si="3">IF($AN2&lt;=AP$1,HLOOKUP(MONTH(AP$1),$AA:$AL,ROW($AO2),0),"")</f>
        <v>2.3590714107358268</v>
      </c>
      <c r="AQ2" s="47">
        <f t="shared" ca="1" si="3"/>
        <v>2.3891950240338558</v>
      </c>
      <c r="AR2" s="47">
        <f t="shared" ca="1" si="3"/>
        <v>2.1655070316336431</v>
      </c>
      <c r="AS2" s="47">
        <f t="shared" ca="1" si="3"/>
        <v>1.8485367471602747</v>
      </c>
      <c r="AT2" s="47">
        <f t="shared" ca="1" si="3"/>
        <v>1.5992207895370405</v>
      </c>
      <c r="AU2" s="47">
        <f t="shared" ca="1" si="3"/>
        <v>1.3382482387344821</v>
      </c>
      <c r="AV2" s="47">
        <f t="shared" ca="1" si="3"/>
        <v>1.2104733094480551</v>
      </c>
      <c r="AW2" s="47">
        <f t="shared" ca="1" si="3"/>
        <v>1.0925433125259709</v>
      </c>
      <c r="AX2" s="47">
        <f t="shared" ca="1" si="3"/>
        <v>1.3255855136324384</v>
      </c>
      <c r="AY2" s="47">
        <f t="shared" ca="1" si="3"/>
        <v>1.7167828655567481</v>
      </c>
      <c r="AZ2" s="47">
        <f t="shared" ca="1" si="3"/>
        <v>2.0878614984660868</v>
      </c>
      <c r="BA2" s="47">
        <f t="shared" ca="1" si="3"/>
        <v>2.1805765053468242</v>
      </c>
      <c r="BB2" s="47">
        <f t="shared" ca="1" si="3"/>
        <v>2.3590714107358268</v>
      </c>
      <c r="BC2" s="47">
        <f t="shared" ca="1" si="3"/>
        <v>2.3891950240338558</v>
      </c>
      <c r="BD2" s="47">
        <f t="shared" ca="1" si="3"/>
        <v>2.1655070316336431</v>
      </c>
      <c r="BE2" s="47">
        <f t="shared" ca="1" si="3"/>
        <v>1.8485367471602747</v>
      </c>
      <c r="BF2" s="47">
        <f t="shared" ca="1" si="3"/>
        <v>1.5992207895370405</v>
      </c>
      <c r="BG2" s="47">
        <f t="shared" ca="1" si="3"/>
        <v>1.3382482387344821</v>
      </c>
      <c r="BH2" s="47">
        <f t="shared" ca="1" si="3"/>
        <v>1.2104733094480551</v>
      </c>
      <c r="BI2" s="47">
        <f t="shared" ca="1" si="3"/>
        <v>1.0925433125259709</v>
      </c>
      <c r="BJ2" s="47">
        <f t="shared" ca="1" si="3"/>
        <v>1.3255855136324384</v>
      </c>
      <c r="BK2" s="47">
        <f t="shared" ca="1" si="3"/>
        <v>1.7167828655567481</v>
      </c>
      <c r="BL2" s="47">
        <f t="shared" ca="1" si="3"/>
        <v>2.0878614984660868</v>
      </c>
      <c r="BM2" s="47">
        <f t="shared" ca="1" si="3"/>
        <v>2.1805765053468242</v>
      </c>
      <c r="BN2" s="47">
        <f t="shared" ca="1" si="3"/>
        <v>2.3590714107358268</v>
      </c>
      <c r="BO2" s="47">
        <f t="shared" ca="1" si="3"/>
        <v>2.3891950240338558</v>
      </c>
      <c r="BP2" s="47">
        <f t="shared" ca="1" si="3"/>
        <v>2.1655070316336431</v>
      </c>
      <c r="BQ2" s="47">
        <f t="shared" ca="1" si="3"/>
        <v>1.8485367471602747</v>
      </c>
      <c r="BR2" s="47">
        <f t="shared" ca="1" si="3"/>
        <v>1.5992207895370405</v>
      </c>
      <c r="BS2" s="47">
        <f t="shared" ca="1" si="3"/>
        <v>1.3382482387344821</v>
      </c>
      <c r="BT2" s="47">
        <f t="shared" ca="1" si="3"/>
        <v>1.2104733094480551</v>
      </c>
      <c r="BU2" s="47">
        <f t="shared" ca="1" si="3"/>
        <v>1.0925433125259709</v>
      </c>
      <c r="BV2" s="47">
        <f t="shared" ca="1" si="3"/>
        <v>1.3255855136324384</v>
      </c>
      <c r="BW2" s="47">
        <f t="shared" ca="1" si="3"/>
        <v>1.7167828655567481</v>
      </c>
      <c r="BX2" s="47">
        <f t="shared" ca="1" si="3"/>
        <v>2.0878614984660868</v>
      </c>
      <c r="BY2" s="47">
        <f t="shared" ca="1" si="3"/>
        <v>2.1805765053468242</v>
      </c>
      <c r="BZ2" s="47">
        <f t="shared" ca="1" si="3"/>
        <v>2.3590714107358268</v>
      </c>
      <c r="CA2" s="47">
        <f t="shared" ca="1" si="3"/>
        <v>2.3891950240338558</v>
      </c>
      <c r="CB2" s="47">
        <f t="shared" ca="1" si="3"/>
        <v>2.1655070316336431</v>
      </c>
      <c r="CC2" s="47">
        <f t="shared" ca="1" si="3"/>
        <v>1.8485367471602747</v>
      </c>
      <c r="CD2" s="47">
        <f t="shared" ca="1" si="3"/>
        <v>1.5992207895370405</v>
      </c>
      <c r="CE2" s="47">
        <f t="shared" ca="1" si="3"/>
        <v>1.3382482387344821</v>
      </c>
      <c r="CF2" s="47">
        <f t="shared" ca="1" si="3"/>
        <v>1.2104733094480551</v>
      </c>
      <c r="CG2" s="47">
        <f t="shared" ca="1" si="3"/>
        <v>1.0925433125259709</v>
      </c>
      <c r="CH2" s="47">
        <f t="shared" ca="1" si="3"/>
        <v>1.3255855136324384</v>
      </c>
      <c r="CI2" s="47">
        <f t="shared" ca="1" si="3"/>
        <v>1.7167828655567481</v>
      </c>
      <c r="CJ2" s="47">
        <f t="shared" ca="1" si="3"/>
        <v>2.0878614984660868</v>
      </c>
      <c r="CK2" s="47">
        <f t="shared" ca="1" si="3"/>
        <v>2.1805765053468242</v>
      </c>
      <c r="CL2" s="47">
        <f t="shared" ca="1" si="3"/>
        <v>2.3590714107358268</v>
      </c>
      <c r="CM2" s="47">
        <f t="shared" ca="1" si="3"/>
        <v>2.3891950240338558</v>
      </c>
      <c r="CN2" s="47">
        <f t="shared" ca="1" si="3"/>
        <v>2.1655070316336431</v>
      </c>
      <c r="CO2" s="47">
        <f t="shared" ca="1" si="3"/>
        <v>1.8485367471602747</v>
      </c>
      <c r="CP2" s="47">
        <f t="shared" ca="1" si="3"/>
        <v>1.5992207895370405</v>
      </c>
      <c r="CQ2" s="47">
        <f t="shared" ca="1" si="3"/>
        <v>1.3382482387344821</v>
      </c>
      <c r="CR2" s="47">
        <f t="shared" ca="1" si="3"/>
        <v>1.2104733094480551</v>
      </c>
      <c r="CS2" s="47">
        <f t="shared" ca="1" si="3"/>
        <v>1.0925433125259709</v>
      </c>
      <c r="CT2" s="47">
        <f t="shared" ca="1" si="3"/>
        <v>1.3255855136324384</v>
      </c>
      <c r="CU2" s="47">
        <f t="shared" ca="1" si="3"/>
        <v>1.7167828655567481</v>
      </c>
      <c r="CV2" s="47">
        <f t="shared" ca="1" si="3"/>
        <v>2.0878614984660868</v>
      </c>
      <c r="CW2" s="47">
        <f t="shared" ca="1" si="3"/>
        <v>2.1805765053468242</v>
      </c>
      <c r="CX2" s="47">
        <f t="shared" ca="1" si="3"/>
        <v>2.3590714107358268</v>
      </c>
      <c r="CY2" s="47">
        <f t="shared" ca="1" si="3"/>
        <v>2.3891950240338558</v>
      </c>
      <c r="CZ2" s="47">
        <f t="shared" ca="1" si="3"/>
        <v>2.1655070316336431</v>
      </c>
      <c r="DA2" s="47">
        <f t="shared" ca="1" si="3"/>
        <v>1.8485367471602747</v>
      </c>
      <c r="DB2" s="47">
        <f t="shared" ref="DB2:DD17" ca="1" si="4">IF($AN2&lt;=DB$1,HLOOKUP(MONTH(DB$1),$AA:$AL,ROW($AO2),0),"")</f>
        <v>1.5992207895370405</v>
      </c>
      <c r="DC2" s="47">
        <f t="shared" ca="1" si="4"/>
        <v>1.3382482387344821</v>
      </c>
      <c r="DD2" s="47">
        <f t="shared" ca="1" si="4"/>
        <v>1.2104733094480551</v>
      </c>
    </row>
    <row r="3" spans="1:108" x14ac:dyDescent="0.25">
      <c r="A3" s="40" t="s">
        <v>164</v>
      </c>
      <c r="B3" s="40">
        <v>1796</v>
      </c>
      <c r="C3" s="40" t="s">
        <v>37</v>
      </c>
      <c r="D3" s="40" t="s">
        <v>165</v>
      </c>
      <c r="E3" s="40" t="s">
        <v>130</v>
      </c>
      <c r="F3" s="40">
        <v>7.5</v>
      </c>
      <c r="G3" s="43">
        <v>44930</v>
      </c>
      <c r="H3" s="43"/>
      <c r="I3" s="40" t="s">
        <v>32</v>
      </c>
      <c r="J3" s="40">
        <v>2</v>
      </c>
      <c r="K3" s="40" t="s">
        <v>33</v>
      </c>
      <c r="L3" s="40" t="s">
        <v>166</v>
      </c>
      <c r="N3" s="41">
        <f>VLOOKUP($C3 &amp; $I3 &amp; $K3,FATOR!$A$3:$P$22,5,0)</f>
        <v>0.38308783837111993</v>
      </c>
      <c r="O3" s="41">
        <f>VLOOKUP($C3 &amp; $I3 &amp; $K3,FATOR!$A$3:$P$22,6,0)</f>
        <v>0.35681289888133871</v>
      </c>
      <c r="P3" s="41">
        <f>VLOOKUP($C3 &amp; $I3 &amp; $K3,FATOR!$A$3:$P$22,7,0)</f>
        <v>0.36077894600771909</v>
      </c>
      <c r="Q3" s="41">
        <f>VLOOKUP($C3 &amp; $I3 &amp; $K3,FATOR!$A$3:$P$22,8,0)</f>
        <v>0.361837821161485</v>
      </c>
      <c r="R3" s="41">
        <f>VLOOKUP($C3 &amp; $I3 &amp; $K3,FATOR!$A$3:$P$22,9,0)</f>
        <v>0.38207262969567002</v>
      </c>
      <c r="S3" s="41">
        <f>VLOOKUP($C3 &amp; $I3 &amp; $K3,FATOR!$A$3:$P$22,10,0)</f>
        <v>0.49748173535004458</v>
      </c>
      <c r="T3" s="41">
        <f>VLOOKUP($C3 &amp; $I3 &amp; $K3,FATOR!$A$3:$P$22,11,0)</f>
        <v>0.42428348771090951</v>
      </c>
      <c r="U3" s="41">
        <f>VLOOKUP($C3 &amp; $I3 &amp; $K3,FATOR!$A$3:$P$22,12,0)</f>
        <v>0.38442888016109322</v>
      </c>
      <c r="V3" s="41">
        <f>VLOOKUP($C3 &amp; $I3 &amp; $K3,FATOR!$A$3:$P$22,13,0)</f>
        <v>0.39512250618824529</v>
      </c>
      <c r="W3" s="41">
        <f>VLOOKUP($C3 &amp; $I3 &amp; $K3,FATOR!$A$3:$P$22,14,0)</f>
        <v>0.47735863600477407</v>
      </c>
      <c r="X3" s="41">
        <f>VLOOKUP($C3 &amp; $I3 &amp; $K3,FATOR!$A$3:$P$22,15,0)</f>
        <v>0.39753491015510334</v>
      </c>
      <c r="Y3" s="41">
        <f>VLOOKUP($C3 &amp; $I3 &amp; $K3,FATOR!$A$3:$P$22,16,0)</f>
        <v>0.3476665220407712</v>
      </c>
      <c r="AA3" s="42">
        <f t="shared" ref="AA3:AA66" si="5">N3*$F3</f>
        <v>2.8731587877833995</v>
      </c>
      <c r="AB3" s="42">
        <f t="shared" ref="AB3:AB66" si="6">O3*$F3</f>
        <v>2.6760967416100403</v>
      </c>
      <c r="AC3" s="42">
        <f t="shared" ref="AC3:AC66" si="7">P3*$F3</f>
        <v>2.7058420950578932</v>
      </c>
      <c r="AD3" s="42">
        <f t="shared" ref="AD3:AD66" si="8">Q3*$F3</f>
        <v>2.7137836587111375</v>
      </c>
      <c r="AE3" s="42">
        <f t="shared" ref="AE3:AE66" si="9">R3*$F3</f>
        <v>2.8655447227175253</v>
      </c>
      <c r="AF3" s="42">
        <f t="shared" ref="AF3:AF66" si="10">S3*$F3</f>
        <v>3.7311130151253344</v>
      </c>
      <c r="AG3" s="42">
        <f t="shared" ref="AG3:AG66" si="11">T3*$F3</f>
        <v>3.1821261578318212</v>
      </c>
      <c r="AH3" s="42">
        <f t="shared" ref="AH3:AH66" si="12">U3*$F3</f>
        <v>2.8832166012081992</v>
      </c>
      <c r="AI3" s="42">
        <f t="shared" ref="AI3:AI66" si="13">V3*$F3</f>
        <v>2.9634187964118395</v>
      </c>
      <c r="AJ3" s="42">
        <f t="shared" ref="AJ3:AJ66" si="14">W3*$F3</f>
        <v>3.5801897700358056</v>
      </c>
      <c r="AK3" s="42">
        <f t="shared" ref="AK3:AK66" si="15">X3*$F3</f>
        <v>2.9815118261632749</v>
      </c>
      <c r="AL3" s="42">
        <f t="shared" ref="AL3:AL66" si="16">Y3*$F3</f>
        <v>2.6074989153057841</v>
      </c>
      <c r="AN3" s="43">
        <f t="shared" ref="AN3:AN66" si="17">IF(DAY(G3)&gt;1,G3+31,G3)</f>
        <v>44961</v>
      </c>
      <c r="AO3" s="47">
        <f t="shared" ref="AO3:BD25" ca="1" si="18">IF($AN3&lt;=AO$1,HLOOKUP(MONTH(AO$1),$AA:$AL,ROW($AO3),0),"")</f>
        <v>2.8731587877833995</v>
      </c>
      <c r="AP3" s="47">
        <f t="shared" ca="1" si="3"/>
        <v>2.6760967416100403</v>
      </c>
      <c r="AQ3" s="47">
        <f t="shared" ca="1" si="3"/>
        <v>2.7058420950578932</v>
      </c>
      <c r="AR3" s="47">
        <f t="shared" ca="1" si="3"/>
        <v>2.7137836587111375</v>
      </c>
      <c r="AS3" s="47">
        <f t="shared" ca="1" si="3"/>
        <v>2.8655447227175253</v>
      </c>
      <c r="AT3" s="47">
        <f t="shared" ca="1" si="3"/>
        <v>3.7311130151253344</v>
      </c>
      <c r="AU3" s="47">
        <f t="shared" ca="1" si="3"/>
        <v>3.1821261578318212</v>
      </c>
      <c r="AV3" s="47">
        <f t="shared" ca="1" si="3"/>
        <v>2.8832166012081992</v>
      </c>
      <c r="AW3" s="47">
        <f t="shared" ca="1" si="3"/>
        <v>2.9634187964118395</v>
      </c>
      <c r="AX3" s="47">
        <f t="shared" ca="1" si="3"/>
        <v>3.5801897700358056</v>
      </c>
      <c r="AY3" s="47">
        <f t="shared" ca="1" si="3"/>
        <v>2.9815118261632749</v>
      </c>
      <c r="AZ3" s="47">
        <f t="shared" ca="1" si="3"/>
        <v>2.6074989153057841</v>
      </c>
      <c r="BA3" s="47">
        <f t="shared" ca="1" si="3"/>
        <v>2.8731587877833995</v>
      </c>
      <c r="BB3" s="47">
        <f t="shared" ca="1" si="3"/>
        <v>2.6760967416100403</v>
      </c>
      <c r="BC3" s="47">
        <f t="shared" ca="1" si="3"/>
        <v>2.7058420950578932</v>
      </c>
      <c r="BD3" s="47">
        <f t="shared" ca="1" si="3"/>
        <v>2.7137836587111375</v>
      </c>
      <c r="BE3" s="47">
        <f t="shared" ca="1" si="3"/>
        <v>2.8655447227175253</v>
      </c>
      <c r="BF3" s="47">
        <f t="shared" ca="1" si="3"/>
        <v>3.7311130151253344</v>
      </c>
      <c r="BG3" s="47">
        <f t="shared" ca="1" si="3"/>
        <v>3.1821261578318212</v>
      </c>
      <c r="BH3" s="47">
        <f t="shared" ca="1" si="3"/>
        <v>2.8832166012081992</v>
      </c>
      <c r="BI3" s="47">
        <f t="shared" ca="1" si="3"/>
        <v>2.9634187964118395</v>
      </c>
      <c r="BJ3" s="47">
        <f t="shared" ca="1" si="3"/>
        <v>3.5801897700358056</v>
      </c>
      <c r="BK3" s="47">
        <f t="shared" ca="1" si="3"/>
        <v>2.9815118261632749</v>
      </c>
      <c r="BL3" s="47">
        <f t="shared" ca="1" si="3"/>
        <v>2.6074989153057841</v>
      </c>
      <c r="BM3" s="47">
        <f t="shared" ca="1" si="3"/>
        <v>2.8731587877833995</v>
      </c>
      <c r="BN3" s="47">
        <f t="shared" ca="1" si="3"/>
        <v>2.6760967416100403</v>
      </c>
      <c r="BO3" s="47">
        <f t="shared" ca="1" si="3"/>
        <v>2.7058420950578932</v>
      </c>
      <c r="BP3" s="47">
        <f t="shared" ca="1" si="3"/>
        <v>2.7137836587111375</v>
      </c>
      <c r="BQ3" s="47">
        <f t="shared" ca="1" si="3"/>
        <v>2.8655447227175253</v>
      </c>
      <c r="BR3" s="47">
        <f t="shared" ca="1" si="3"/>
        <v>3.7311130151253344</v>
      </c>
      <c r="BS3" s="47">
        <f t="shared" ca="1" si="3"/>
        <v>3.1821261578318212</v>
      </c>
      <c r="BT3" s="47">
        <f t="shared" ca="1" si="3"/>
        <v>2.8832166012081992</v>
      </c>
      <c r="BU3" s="47">
        <f t="shared" ca="1" si="3"/>
        <v>2.9634187964118395</v>
      </c>
      <c r="BV3" s="47">
        <f t="shared" ca="1" si="3"/>
        <v>3.5801897700358056</v>
      </c>
      <c r="BW3" s="47">
        <f t="shared" ca="1" si="3"/>
        <v>2.9815118261632749</v>
      </c>
      <c r="BX3" s="47">
        <f t="shared" ca="1" si="3"/>
        <v>2.6074989153057841</v>
      </c>
      <c r="BY3" s="47">
        <f t="shared" ca="1" si="3"/>
        <v>2.8731587877833995</v>
      </c>
      <c r="BZ3" s="47">
        <f t="shared" ca="1" si="3"/>
        <v>2.6760967416100403</v>
      </c>
      <c r="CA3" s="47">
        <f t="shared" ca="1" si="3"/>
        <v>2.7058420950578932</v>
      </c>
      <c r="CB3" s="47">
        <f t="shared" ca="1" si="3"/>
        <v>2.7137836587111375</v>
      </c>
      <c r="CC3" s="47">
        <f t="shared" ca="1" si="3"/>
        <v>2.8655447227175253</v>
      </c>
      <c r="CD3" s="47">
        <f t="shared" ca="1" si="3"/>
        <v>3.7311130151253344</v>
      </c>
      <c r="CE3" s="47">
        <f t="shared" ca="1" si="3"/>
        <v>3.1821261578318212</v>
      </c>
      <c r="CF3" s="47">
        <f t="shared" ca="1" si="3"/>
        <v>2.8832166012081992</v>
      </c>
      <c r="CG3" s="47">
        <f t="shared" ca="1" si="3"/>
        <v>2.9634187964118395</v>
      </c>
      <c r="CH3" s="47">
        <f t="shared" ca="1" si="3"/>
        <v>3.5801897700358056</v>
      </c>
      <c r="CI3" s="47">
        <f t="shared" ca="1" si="3"/>
        <v>2.9815118261632749</v>
      </c>
      <c r="CJ3" s="47">
        <f t="shared" ca="1" si="3"/>
        <v>2.6074989153057841</v>
      </c>
      <c r="CK3" s="47">
        <f t="shared" ca="1" si="3"/>
        <v>2.8731587877833995</v>
      </c>
      <c r="CL3" s="47">
        <f t="shared" ca="1" si="3"/>
        <v>2.6760967416100403</v>
      </c>
      <c r="CM3" s="47">
        <f t="shared" ca="1" si="3"/>
        <v>2.7058420950578932</v>
      </c>
      <c r="CN3" s="47">
        <f t="shared" ca="1" si="3"/>
        <v>2.7137836587111375</v>
      </c>
      <c r="CO3" s="47">
        <f t="shared" ca="1" si="3"/>
        <v>2.8655447227175253</v>
      </c>
      <c r="CP3" s="47">
        <f t="shared" ca="1" si="3"/>
        <v>3.7311130151253344</v>
      </c>
      <c r="CQ3" s="47">
        <f t="shared" ca="1" si="3"/>
        <v>3.1821261578318212</v>
      </c>
      <c r="CR3" s="47">
        <f t="shared" ca="1" si="3"/>
        <v>2.8832166012081992</v>
      </c>
      <c r="CS3" s="47">
        <f t="shared" ca="1" si="3"/>
        <v>2.9634187964118395</v>
      </c>
      <c r="CT3" s="47">
        <f t="shared" ca="1" si="3"/>
        <v>3.5801897700358056</v>
      </c>
      <c r="CU3" s="47">
        <f t="shared" ca="1" si="3"/>
        <v>2.9815118261632749</v>
      </c>
      <c r="CV3" s="47">
        <f t="shared" ca="1" si="3"/>
        <v>2.6074989153057841</v>
      </c>
      <c r="CW3" s="47">
        <f t="shared" ca="1" si="3"/>
        <v>2.8731587877833995</v>
      </c>
      <c r="CX3" s="47">
        <f t="shared" ca="1" si="3"/>
        <v>2.6760967416100403</v>
      </c>
      <c r="CY3" s="47">
        <f t="shared" ca="1" si="3"/>
        <v>2.7058420950578932</v>
      </c>
      <c r="CZ3" s="47">
        <f t="shared" ca="1" si="3"/>
        <v>2.7137836587111375</v>
      </c>
      <c r="DA3" s="47">
        <f t="shared" ca="1" si="3"/>
        <v>2.8655447227175253</v>
      </c>
      <c r="DB3" s="47">
        <f t="shared" ca="1" si="4"/>
        <v>3.7311130151253344</v>
      </c>
      <c r="DC3" s="47">
        <f t="shared" ca="1" si="4"/>
        <v>3.1821261578318212</v>
      </c>
      <c r="DD3" s="47">
        <f t="shared" ca="1" si="4"/>
        <v>2.8832166012081992</v>
      </c>
    </row>
    <row r="4" spans="1:108" x14ac:dyDescent="0.25">
      <c r="A4" s="40" t="s">
        <v>164</v>
      </c>
      <c r="B4" s="40">
        <v>1796</v>
      </c>
      <c r="C4" s="40" t="s">
        <v>37</v>
      </c>
      <c r="D4" s="40" t="s">
        <v>165</v>
      </c>
      <c r="E4" s="40" t="s">
        <v>160</v>
      </c>
      <c r="F4" s="40">
        <v>7.5</v>
      </c>
      <c r="G4" s="43">
        <v>44930</v>
      </c>
      <c r="H4" s="43"/>
      <c r="I4" s="40" t="s">
        <v>32</v>
      </c>
      <c r="J4" s="40">
        <v>2</v>
      </c>
      <c r="K4" s="40" t="s">
        <v>33</v>
      </c>
      <c r="L4" s="40" t="s">
        <v>166</v>
      </c>
      <c r="N4" s="41">
        <f>VLOOKUP($C4 &amp; $I4 &amp; $K4,FATOR!$A$3:$P$22,5,0)</f>
        <v>0.38308783837111993</v>
      </c>
      <c r="O4" s="41">
        <f>VLOOKUP($C4 &amp; $I4 &amp; $K4,FATOR!$A$3:$P$22,6,0)</f>
        <v>0.35681289888133871</v>
      </c>
      <c r="P4" s="41">
        <f>VLOOKUP($C4 &amp; $I4 &amp; $K4,FATOR!$A$3:$P$22,7,0)</f>
        <v>0.36077894600771909</v>
      </c>
      <c r="Q4" s="41">
        <f>VLOOKUP($C4 &amp; $I4 &amp; $K4,FATOR!$A$3:$P$22,8,0)</f>
        <v>0.361837821161485</v>
      </c>
      <c r="R4" s="41">
        <f>VLOOKUP($C4 &amp; $I4 &amp; $K4,FATOR!$A$3:$P$22,9,0)</f>
        <v>0.38207262969567002</v>
      </c>
      <c r="S4" s="41">
        <f>VLOOKUP($C4 &amp; $I4 &amp; $K4,FATOR!$A$3:$P$22,10,0)</f>
        <v>0.49748173535004458</v>
      </c>
      <c r="T4" s="41">
        <f>VLOOKUP($C4 &amp; $I4 &amp; $K4,FATOR!$A$3:$P$22,11,0)</f>
        <v>0.42428348771090951</v>
      </c>
      <c r="U4" s="41">
        <f>VLOOKUP($C4 &amp; $I4 &amp; $K4,FATOR!$A$3:$P$22,12,0)</f>
        <v>0.38442888016109322</v>
      </c>
      <c r="V4" s="41">
        <f>VLOOKUP($C4 &amp; $I4 &amp; $K4,FATOR!$A$3:$P$22,13,0)</f>
        <v>0.39512250618824529</v>
      </c>
      <c r="W4" s="41">
        <f>VLOOKUP($C4 &amp; $I4 &amp; $K4,FATOR!$A$3:$P$22,14,0)</f>
        <v>0.47735863600477407</v>
      </c>
      <c r="X4" s="41">
        <f>VLOOKUP($C4 &amp; $I4 &amp; $K4,FATOR!$A$3:$P$22,15,0)</f>
        <v>0.39753491015510334</v>
      </c>
      <c r="Y4" s="41">
        <f>VLOOKUP($C4 &amp; $I4 &amp; $K4,FATOR!$A$3:$P$22,16,0)</f>
        <v>0.3476665220407712</v>
      </c>
      <c r="AA4" s="42">
        <f t="shared" si="5"/>
        <v>2.8731587877833995</v>
      </c>
      <c r="AB4" s="42">
        <f t="shared" si="6"/>
        <v>2.6760967416100403</v>
      </c>
      <c r="AC4" s="42">
        <f t="shared" si="7"/>
        <v>2.7058420950578932</v>
      </c>
      <c r="AD4" s="42">
        <f t="shared" si="8"/>
        <v>2.7137836587111375</v>
      </c>
      <c r="AE4" s="42">
        <f t="shared" si="9"/>
        <v>2.8655447227175253</v>
      </c>
      <c r="AF4" s="42">
        <f t="shared" si="10"/>
        <v>3.7311130151253344</v>
      </c>
      <c r="AG4" s="42">
        <f t="shared" si="11"/>
        <v>3.1821261578318212</v>
      </c>
      <c r="AH4" s="42">
        <f t="shared" si="12"/>
        <v>2.8832166012081992</v>
      </c>
      <c r="AI4" s="42">
        <f t="shared" si="13"/>
        <v>2.9634187964118395</v>
      </c>
      <c r="AJ4" s="42">
        <f t="shared" si="14"/>
        <v>3.5801897700358056</v>
      </c>
      <c r="AK4" s="42">
        <f t="shared" si="15"/>
        <v>2.9815118261632749</v>
      </c>
      <c r="AL4" s="42">
        <f t="shared" si="16"/>
        <v>2.6074989153057841</v>
      </c>
      <c r="AN4" s="43">
        <f t="shared" si="17"/>
        <v>44961</v>
      </c>
      <c r="AO4" s="47">
        <f t="shared" ca="1" si="18"/>
        <v>2.8731587877833995</v>
      </c>
      <c r="AP4" s="47">
        <f t="shared" ca="1" si="3"/>
        <v>2.6760967416100403</v>
      </c>
      <c r="AQ4" s="47">
        <f t="shared" ca="1" si="3"/>
        <v>2.7058420950578932</v>
      </c>
      <c r="AR4" s="47">
        <f t="shared" ca="1" si="3"/>
        <v>2.7137836587111375</v>
      </c>
      <c r="AS4" s="47">
        <f t="shared" ca="1" si="3"/>
        <v>2.8655447227175253</v>
      </c>
      <c r="AT4" s="47">
        <f t="shared" ca="1" si="3"/>
        <v>3.7311130151253344</v>
      </c>
      <c r="AU4" s="47">
        <f t="shared" ca="1" si="3"/>
        <v>3.1821261578318212</v>
      </c>
      <c r="AV4" s="47">
        <f t="shared" ca="1" si="3"/>
        <v>2.8832166012081992</v>
      </c>
      <c r="AW4" s="47">
        <f t="shared" ca="1" si="3"/>
        <v>2.9634187964118395</v>
      </c>
      <c r="AX4" s="47">
        <f t="shared" ca="1" si="3"/>
        <v>3.5801897700358056</v>
      </c>
      <c r="AY4" s="47">
        <f t="shared" ca="1" si="3"/>
        <v>2.9815118261632749</v>
      </c>
      <c r="AZ4" s="47">
        <f t="shared" ca="1" si="3"/>
        <v>2.6074989153057841</v>
      </c>
      <c r="BA4" s="47">
        <f t="shared" ca="1" si="3"/>
        <v>2.8731587877833995</v>
      </c>
      <c r="BB4" s="47">
        <f t="shared" ca="1" si="3"/>
        <v>2.6760967416100403</v>
      </c>
      <c r="BC4" s="47">
        <f t="shared" ca="1" si="3"/>
        <v>2.7058420950578932</v>
      </c>
      <c r="BD4" s="47">
        <f t="shared" ca="1" si="3"/>
        <v>2.7137836587111375</v>
      </c>
      <c r="BE4" s="47">
        <f t="shared" ca="1" si="3"/>
        <v>2.8655447227175253</v>
      </c>
      <c r="BF4" s="47">
        <f t="shared" ca="1" si="3"/>
        <v>3.7311130151253344</v>
      </c>
      <c r="BG4" s="47">
        <f t="shared" ca="1" si="3"/>
        <v>3.1821261578318212</v>
      </c>
      <c r="BH4" s="47">
        <f t="shared" ca="1" si="3"/>
        <v>2.8832166012081992</v>
      </c>
      <c r="BI4" s="47">
        <f t="shared" ca="1" si="3"/>
        <v>2.9634187964118395</v>
      </c>
      <c r="BJ4" s="47">
        <f t="shared" ca="1" si="3"/>
        <v>3.5801897700358056</v>
      </c>
      <c r="BK4" s="47">
        <f t="shared" ca="1" si="3"/>
        <v>2.9815118261632749</v>
      </c>
      <c r="BL4" s="47">
        <f t="shared" ca="1" si="3"/>
        <v>2.6074989153057841</v>
      </c>
      <c r="BM4" s="47">
        <f t="shared" ca="1" si="3"/>
        <v>2.8731587877833995</v>
      </c>
      <c r="BN4" s="47">
        <f t="shared" ca="1" si="3"/>
        <v>2.6760967416100403</v>
      </c>
      <c r="BO4" s="47">
        <f t="shared" ca="1" si="3"/>
        <v>2.7058420950578932</v>
      </c>
      <c r="BP4" s="47">
        <f t="shared" ca="1" si="3"/>
        <v>2.7137836587111375</v>
      </c>
      <c r="BQ4" s="47">
        <f t="shared" ca="1" si="3"/>
        <v>2.8655447227175253</v>
      </c>
      <c r="BR4" s="47">
        <f t="shared" ca="1" si="3"/>
        <v>3.7311130151253344</v>
      </c>
      <c r="BS4" s="47">
        <f t="shared" ca="1" si="3"/>
        <v>3.1821261578318212</v>
      </c>
      <c r="BT4" s="47">
        <f t="shared" ca="1" si="3"/>
        <v>2.8832166012081992</v>
      </c>
      <c r="BU4" s="47">
        <f t="shared" ca="1" si="3"/>
        <v>2.9634187964118395</v>
      </c>
      <c r="BV4" s="47">
        <f t="shared" ca="1" si="3"/>
        <v>3.5801897700358056</v>
      </c>
      <c r="BW4" s="47">
        <f t="shared" ca="1" si="3"/>
        <v>2.9815118261632749</v>
      </c>
      <c r="BX4" s="47">
        <f t="shared" ca="1" si="3"/>
        <v>2.6074989153057841</v>
      </c>
      <c r="BY4" s="47">
        <f t="shared" ca="1" si="3"/>
        <v>2.8731587877833995</v>
      </c>
      <c r="BZ4" s="47">
        <f t="shared" ca="1" si="3"/>
        <v>2.6760967416100403</v>
      </c>
      <c r="CA4" s="47">
        <f t="shared" ca="1" si="3"/>
        <v>2.7058420950578932</v>
      </c>
      <c r="CB4" s="47">
        <f t="shared" ca="1" si="3"/>
        <v>2.7137836587111375</v>
      </c>
      <c r="CC4" s="47">
        <f t="shared" ca="1" si="3"/>
        <v>2.8655447227175253</v>
      </c>
      <c r="CD4" s="47">
        <f t="shared" ca="1" si="3"/>
        <v>3.7311130151253344</v>
      </c>
      <c r="CE4" s="47">
        <f t="shared" ca="1" si="3"/>
        <v>3.1821261578318212</v>
      </c>
      <c r="CF4" s="47">
        <f t="shared" ca="1" si="3"/>
        <v>2.8832166012081992</v>
      </c>
      <c r="CG4" s="47">
        <f t="shared" ca="1" si="3"/>
        <v>2.9634187964118395</v>
      </c>
      <c r="CH4" s="47">
        <f t="shared" ca="1" si="3"/>
        <v>3.5801897700358056</v>
      </c>
      <c r="CI4" s="47">
        <f t="shared" ca="1" si="3"/>
        <v>2.9815118261632749</v>
      </c>
      <c r="CJ4" s="47">
        <f t="shared" ca="1" si="3"/>
        <v>2.6074989153057841</v>
      </c>
      <c r="CK4" s="47">
        <f t="shared" ca="1" si="3"/>
        <v>2.8731587877833995</v>
      </c>
      <c r="CL4" s="47">
        <f t="shared" ca="1" si="3"/>
        <v>2.6760967416100403</v>
      </c>
      <c r="CM4" s="47">
        <f t="shared" ca="1" si="3"/>
        <v>2.7058420950578932</v>
      </c>
      <c r="CN4" s="47">
        <f t="shared" ca="1" si="3"/>
        <v>2.7137836587111375</v>
      </c>
      <c r="CO4" s="47">
        <f t="shared" ca="1" si="3"/>
        <v>2.8655447227175253</v>
      </c>
      <c r="CP4" s="47">
        <f t="shared" ca="1" si="3"/>
        <v>3.7311130151253344</v>
      </c>
      <c r="CQ4" s="47">
        <f t="shared" ca="1" si="3"/>
        <v>3.1821261578318212</v>
      </c>
      <c r="CR4" s="47">
        <f t="shared" ca="1" si="3"/>
        <v>2.8832166012081992</v>
      </c>
      <c r="CS4" s="47">
        <f t="shared" ca="1" si="3"/>
        <v>2.9634187964118395</v>
      </c>
      <c r="CT4" s="47">
        <f t="shared" ca="1" si="3"/>
        <v>3.5801897700358056</v>
      </c>
      <c r="CU4" s="47">
        <f t="shared" ca="1" si="3"/>
        <v>2.9815118261632749</v>
      </c>
      <c r="CV4" s="47">
        <f t="shared" ca="1" si="3"/>
        <v>2.6074989153057841</v>
      </c>
      <c r="CW4" s="47">
        <f t="shared" ca="1" si="3"/>
        <v>2.8731587877833995</v>
      </c>
      <c r="CX4" s="47">
        <f t="shared" ca="1" si="3"/>
        <v>2.6760967416100403</v>
      </c>
      <c r="CY4" s="47">
        <f t="shared" ca="1" si="3"/>
        <v>2.7058420950578932</v>
      </c>
      <c r="CZ4" s="47">
        <f t="shared" ca="1" si="3"/>
        <v>2.7137836587111375</v>
      </c>
      <c r="DA4" s="47">
        <f t="shared" ca="1" si="3"/>
        <v>2.8655447227175253</v>
      </c>
      <c r="DB4" s="47">
        <f t="shared" ca="1" si="4"/>
        <v>3.7311130151253344</v>
      </c>
      <c r="DC4" s="47">
        <f t="shared" ca="1" si="4"/>
        <v>3.1821261578318212</v>
      </c>
      <c r="DD4" s="47">
        <f t="shared" ca="1" si="4"/>
        <v>2.8832166012081992</v>
      </c>
    </row>
    <row r="5" spans="1:108" x14ac:dyDescent="0.25">
      <c r="A5" s="40" t="s">
        <v>164</v>
      </c>
      <c r="B5" s="40">
        <v>1796</v>
      </c>
      <c r="C5" s="40" t="s">
        <v>37</v>
      </c>
      <c r="D5" s="40" t="s">
        <v>165</v>
      </c>
      <c r="E5" s="40" t="s">
        <v>136</v>
      </c>
      <c r="F5" s="40">
        <v>7.5</v>
      </c>
      <c r="G5" s="43">
        <v>44930</v>
      </c>
      <c r="H5" s="43"/>
      <c r="I5" s="40" t="s">
        <v>32</v>
      </c>
      <c r="J5" s="40">
        <v>2</v>
      </c>
      <c r="K5" s="40" t="s">
        <v>33</v>
      </c>
      <c r="L5" s="40" t="s">
        <v>166</v>
      </c>
      <c r="N5" s="41">
        <f>VLOOKUP($C5 &amp; $I5 &amp; $K5,FATOR!$A$3:$P$22,5,0)</f>
        <v>0.38308783837111993</v>
      </c>
      <c r="O5" s="41">
        <f>VLOOKUP($C5 &amp; $I5 &amp; $K5,FATOR!$A$3:$P$22,6,0)</f>
        <v>0.35681289888133871</v>
      </c>
      <c r="P5" s="41">
        <f>VLOOKUP($C5 &amp; $I5 &amp; $K5,FATOR!$A$3:$P$22,7,0)</f>
        <v>0.36077894600771909</v>
      </c>
      <c r="Q5" s="41">
        <f>VLOOKUP($C5 &amp; $I5 &amp; $K5,FATOR!$A$3:$P$22,8,0)</f>
        <v>0.361837821161485</v>
      </c>
      <c r="R5" s="41">
        <f>VLOOKUP($C5 &amp; $I5 &amp; $K5,FATOR!$A$3:$P$22,9,0)</f>
        <v>0.38207262969567002</v>
      </c>
      <c r="S5" s="41">
        <f>VLOOKUP($C5 &amp; $I5 &amp; $K5,FATOR!$A$3:$P$22,10,0)</f>
        <v>0.49748173535004458</v>
      </c>
      <c r="T5" s="41">
        <f>VLOOKUP($C5 &amp; $I5 &amp; $K5,FATOR!$A$3:$P$22,11,0)</f>
        <v>0.42428348771090951</v>
      </c>
      <c r="U5" s="41">
        <f>VLOOKUP($C5 &amp; $I5 &amp; $K5,FATOR!$A$3:$P$22,12,0)</f>
        <v>0.38442888016109322</v>
      </c>
      <c r="V5" s="41">
        <f>VLOOKUP($C5 &amp; $I5 &amp; $K5,FATOR!$A$3:$P$22,13,0)</f>
        <v>0.39512250618824529</v>
      </c>
      <c r="W5" s="41">
        <f>VLOOKUP($C5 &amp; $I5 &amp; $K5,FATOR!$A$3:$P$22,14,0)</f>
        <v>0.47735863600477407</v>
      </c>
      <c r="X5" s="41">
        <f>VLOOKUP($C5 &amp; $I5 &amp; $K5,FATOR!$A$3:$P$22,15,0)</f>
        <v>0.39753491015510334</v>
      </c>
      <c r="Y5" s="41">
        <f>VLOOKUP($C5 &amp; $I5 &amp; $K5,FATOR!$A$3:$P$22,16,0)</f>
        <v>0.3476665220407712</v>
      </c>
      <c r="AA5" s="42">
        <f t="shared" si="5"/>
        <v>2.8731587877833995</v>
      </c>
      <c r="AB5" s="42">
        <f t="shared" si="6"/>
        <v>2.6760967416100403</v>
      </c>
      <c r="AC5" s="42">
        <f t="shared" si="7"/>
        <v>2.7058420950578932</v>
      </c>
      <c r="AD5" s="42">
        <f t="shared" si="8"/>
        <v>2.7137836587111375</v>
      </c>
      <c r="AE5" s="42">
        <f t="shared" si="9"/>
        <v>2.8655447227175253</v>
      </c>
      <c r="AF5" s="42">
        <f t="shared" si="10"/>
        <v>3.7311130151253344</v>
      </c>
      <c r="AG5" s="42">
        <f t="shared" si="11"/>
        <v>3.1821261578318212</v>
      </c>
      <c r="AH5" s="42">
        <f t="shared" si="12"/>
        <v>2.8832166012081992</v>
      </c>
      <c r="AI5" s="42">
        <f t="shared" si="13"/>
        <v>2.9634187964118395</v>
      </c>
      <c r="AJ5" s="42">
        <f t="shared" si="14"/>
        <v>3.5801897700358056</v>
      </c>
      <c r="AK5" s="42">
        <f t="shared" si="15"/>
        <v>2.9815118261632749</v>
      </c>
      <c r="AL5" s="42">
        <f t="shared" si="16"/>
        <v>2.6074989153057841</v>
      </c>
      <c r="AN5" s="43">
        <f t="shared" si="17"/>
        <v>44961</v>
      </c>
      <c r="AO5" s="47">
        <f t="shared" ca="1" si="18"/>
        <v>2.8731587877833995</v>
      </c>
      <c r="AP5" s="47">
        <f t="shared" ca="1" si="3"/>
        <v>2.6760967416100403</v>
      </c>
      <c r="AQ5" s="47">
        <f t="shared" ca="1" si="3"/>
        <v>2.7058420950578932</v>
      </c>
      <c r="AR5" s="47">
        <f t="shared" ca="1" si="3"/>
        <v>2.7137836587111375</v>
      </c>
      <c r="AS5" s="47">
        <f t="shared" ca="1" si="3"/>
        <v>2.8655447227175253</v>
      </c>
      <c r="AT5" s="47">
        <f t="shared" ca="1" si="3"/>
        <v>3.7311130151253344</v>
      </c>
      <c r="AU5" s="47">
        <f t="shared" ca="1" si="3"/>
        <v>3.1821261578318212</v>
      </c>
      <c r="AV5" s="47">
        <f t="shared" ca="1" si="3"/>
        <v>2.8832166012081992</v>
      </c>
      <c r="AW5" s="47">
        <f t="shared" ca="1" si="3"/>
        <v>2.9634187964118395</v>
      </c>
      <c r="AX5" s="47">
        <f t="shared" ca="1" si="3"/>
        <v>3.5801897700358056</v>
      </c>
      <c r="AY5" s="47">
        <f t="shared" ca="1" si="3"/>
        <v>2.9815118261632749</v>
      </c>
      <c r="AZ5" s="47">
        <f t="shared" ca="1" si="3"/>
        <v>2.6074989153057841</v>
      </c>
      <c r="BA5" s="47">
        <f t="shared" ca="1" si="3"/>
        <v>2.8731587877833995</v>
      </c>
      <c r="BB5" s="47">
        <f t="shared" ca="1" si="3"/>
        <v>2.6760967416100403</v>
      </c>
      <c r="BC5" s="47">
        <f t="shared" ca="1" si="3"/>
        <v>2.7058420950578932</v>
      </c>
      <c r="BD5" s="47">
        <f t="shared" ca="1" si="3"/>
        <v>2.7137836587111375</v>
      </c>
      <c r="BE5" s="47">
        <f t="shared" ca="1" si="3"/>
        <v>2.8655447227175253</v>
      </c>
      <c r="BF5" s="47">
        <f t="shared" ca="1" si="3"/>
        <v>3.7311130151253344</v>
      </c>
      <c r="BG5" s="47">
        <f t="shared" ca="1" si="3"/>
        <v>3.1821261578318212</v>
      </c>
      <c r="BH5" s="47">
        <f t="shared" ca="1" si="3"/>
        <v>2.8832166012081992</v>
      </c>
      <c r="BI5" s="47">
        <f t="shared" ca="1" si="3"/>
        <v>2.9634187964118395</v>
      </c>
      <c r="BJ5" s="47">
        <f t="shared" ca="1" si="3"/>
        <v>3.5801897700358056</v>
      </c>
      <c r="BK5" s="47">
        <f t="shared" ca="1" si="3"/>
        <v>2.9815118261632749</v>
      </c>
      <c r="BL5" s="47">
        <f t="shared" ca="1" si="3"/>
        <v>2.6074989153057841</v>
      </c>
      <c r="BM5" s="47">
        <f t="shared" ca="1" si="3"/>
        <v>2.8731587877833995</v>
      </c>
      <c r="BN5" s="47">
        <f t="shared" ca="1" si="3"/>
        <v>2.6760967416100403</v>
      </c>
      <c r="BO5" s="47">
        <f t="shared" ca="1" si="3"/>
        <v>2.7058420950578932</v>
      </c>
      <c r="BP5" s="47">
        <f t="shared" ca="1" si="3"/>
        <v>2.7137836587111375</v>
      </c>
      <c r="BQ5" s="47">
        <f t="shared" ca="1" si="3"/>
        <v>2.8655447227175253</v>
      </c>
      <c r="BR5" s="47">
        <f t="shared" ca="1" si="3"/>
        <v>3.7311130151253344</v>
      </c>
      <c r="BS5" s="47">
        <f t="shared" ca="1" si="3"/>
        <v>3.1821261578318212</v>
      </c>
      <c r="BT5" s="47">
        <f t="shared" ca="1" si="3"/>
        <v>2.8832166012081992</v>
      </c>
      <c r="BU5" s="47">
        <f t="shared" ca="1" si="3"/>
        <v>2.9634187964118395</v>
      </c>
      <c r="BV5" s="47">
        <f t="shared" ca="1" si="3"/>
        <v>3.5801897700358056</v>
      </c>
      <c r="BW5" s="47">
        <f t="shared" ca="1" si="3"/>
        <v>2.9815118261632749</v>
      </c>
      <c r="BX5" s="47">
        <f t="shared" ca="1" si="3"/>
        <v>2.6074989153057841</v>
      </c>
      <c r="BY5" s="47">
        <f t="shared" ca="1" si="3"/>
        <v>2.8731587877833995</v>
      </c>
      <c r="BZ5" s="47">
        <f t="shared" ca="1" si="3"/>
        <v>2.6760967416100403</v>
      </c>
      <c r="CA5" s="47">
        <f t="shared" ca="1" si="3"/>
        <v>2.7058420950578932</v>
      </c>
      <c r="CB5" s="47">
        <f t="shared" ca="1" si="3"/>
        <v>2.7137836587111375</v>
      </c>
      <c r="CC5" s="47">
        <f t="shared" ca="1" si="3"/>
        <v>2.8655447227175253</v>
      </c>
      <c r="CD5" s="47">
        <f t="shared" ca="1" si="3"/>
        <v>3.7311130151253344</v>
      </c>
      <c r="CE5" s="47">
        <f t="shared" ca="1" si="3"/>
        <v>3.1821261578318212</v>
      </c>
      <c r="CF5" s="47">
        <f t="shared" ca="1" si="3"/>
        <v>2.8832166012081992</v>
      </c>
      <c r="CG5" s="47">
        <f t="shared" ca="1" si="3"/>
        <v>2.9634187964118395</v>
      </c>
      <c r="CH5" s="47">
        <f t="shared" ca="1" si="3"/>
        <v>3.5801897700358056</v>
      </c>
      <c r="CI5" s="47">
        <f t="shared" ca="1" si="3"/>
        <v>2.9815118261632749</v>
      </c>
      <c r="CJ5" s="47">
        <f t="shared" ca="1" si="3"/>
        <v>2.6074989153057841</v>
      </c>
      <c r="CK5" s="47">
        <f t="shared" ca="1" si="3"/>
        <v>2.8731587877833995</v>
      </c>
      <c r="CL5" s="47">
        <f t="shared" ca="1" si="3"/>
        <v>2.6760967416100403</v>
      </c>
      <c r="CM5" s="47">
        <f t="shared" ca="1" si="3"/>
        <v>2.7058420950578932</v>
      </c>
      <c r="CN5" s="47">
        <f t="shared" ca="1" si="3"/>
        <v>2.7137836587111375</v>
      </c>
      <c r="CO5" s="47">
        <f t="shared" ca="1" si="3"/>
        <v>2.8655447227175253</v>
      </c>
      <c r="CP5" s="47">
        <f t="shared" ca="1" si="3"/>
        <v>3.7311130151253344</v>
      </c>
      <c r="CQ5" s="47">
        <f t="shared" ca="1" si="3"/>
        <v>3.1821261578318212</v>
      </c>
      <c r="CR5" s="47">
        <f t="shared" ca="1" si="3"/>
        <v>2.8832166012081992</v>
      </c>
      <c r="CS5" s="47">
        <f t="shared" ca="1" si="3"/>
        <v>2.9634187964118395</v>
      </c>
      <c r="CT5" s="47">
        <f t="shared" ca="1" si="3"/>
        <v>3.5801897700358056</v>
      </c>
      <c r="CU5" s="47">
        <f t="shared" ca="1" si="3"/>
        <v>2.9815118261632749</v>
      </c>
      <c r="CV5" s="47">
        <f t="shared" ca="1" si="3"/>
        <v>2.6074989153057841</v>
      </c>
      <c r="CW5" s="47">
        <f t="shared" ca="1" si="3"/>
        <v>2.8731587877833995</v>
      </c>
      <c r="CX5" s="47">
        <f t="shared" ca="1" si="3"/>
        <v>2.6760967416100403</v>
      </c>
      <c r="CY5" s="47">
        <f t="shared" ca="1" si="3"/>
        <v>2.7058420950578932</v>
      </c>
      <c r="CZ5" s="47">
        <f t="shared" ca="1" si="3"/>
        <v>2.7137836587111375</v>
      </c>
      <c r="DA5" s="47">
        <f t="shared" ref="AP5:DA9" ca="1" si="19">IF($AN5&lt;=DA$1,HLOOKUP(MONTH(DA$1),$AA:$AL,ROW($AO5),0),"")</f>
        <v>2.8655447227175253</v>
      </c>
      <c r="DB5" s="47">
        <f t="shared" ca="1" si="4"/>
        <v>3.7311130151253344</v>
      </c>
      <c r="DC5" s="47">
        <f t="shared" ca="1" si="4"/>
        <v>3.1821261578318212</v>
      </c>
      <c r="DD5" s="47">
        <f t="shared" ca="1" si="4"/>
        <v>2.8832166012081992</v>
      </c>
    </row>
    <row r="6" spans="1:108" x14ac:dyDescent="0.25">
      <c r="A6" s="40" t="s">
        <v>167</v>
      </c>
      <c r="B6" s="40">
        <v>1857</v>
      </c>
      <c r="C6" s="40" t="s">
        <v>31</v>
      </c>
      <c r="D6" s="40" t="s">
        <v>168</v>
      </c>
      <c r="E6" s="40" t="s">
        <v>130</v>
      </c>
      <c r="F6" s="40">
        <v>1.6</v>
      </c>
      <c r="G6" s="43">
        <v>45505</v>
      </c>
      <c r="H6" s="43"/>
      <c r="I6" s="40" t="s">
        <v>32</v>
      </c>
      <c r="J6" s="40">
        <v>1</v>
      </c>
      <c r="K6" s="40" t="s">
        <v>33</v>
      </c>
      <c r="L6" s="40" t="s">
        <v>140</v>
      </c>
      <c r="N6" s="41">
        <f>VLOOKUP($C6 &amp; $I6 &amp; $K6,FATOR!$A$3:$P$22,5,0)</f>
        <v>0.54514412633670606</v>
      </c>
      <c r="O6" s="41">
        <f>VLOOKUP($C6 &amp; $I6 &amp; $K6,FATOR!$A$3:$P$22,6,0)</f>
        <v>0.58976785268395671</v>
      </c>
      <c r="P6" s="41">
        <f>VLOOKUP($C6 &amp; $I6 &amp; $K6,FATOR!$A$3:$P$22,7,0)</f>
        <v>0.59729875600846394</v>
      </c>
      <c r="Q6" s="41">
        <f>VLOOKUP($C6 &amp; $I6 &amp; $K6,FATOR!$A$3:$P$22,8,0)</f>
        <v>0.54137675790841078</v>
      </c>
      <c r="R6" s="41">
        <f>VLOOKUP($C6 &amp; $I6 &amp; $K6,FATOR!$A$3:$P$22,9,0)</f>
        <v>0.46213418679006868</v>
      </c>
      <c r="S6" s="41">
        <f>VLOOKUP($C6 &amp; $I6 &amp; $K6,FATOR!$A$3:$P$22,10,0)</f>
        <v>0.39980519738426012</v>
      </c>
      <c r="T6" s="41">
        <f>VLOOKUP($C6 &amp; $I6 &amp; $K6,FATOR!$A$3:$P$22,11,0)</f>
        <v>0.33456205968362052</v>
      </c>
      <c r="U6" s="41">
        <f>VLOOKUP($C6 &amp; $I6 &amp; $K6,FATOR!$A$3:$P$22,12,0)</f>
        <v>0.30261832736201377</v>
      </c>
      <c r="V6" s="41">
        <f>VLOOKUP($C6 &amp; $I6 &amp; $K6,FATOR!$A$3:$P$22,13,0)</f>
        <v>0.27313582813149273</v>
      </c>
      <c r="W6" s="41">
        <f>VLOOKUP($C6 &amp; $I6 &amp; $K6,FATOR!$A$3:$P$22,14,0)</f>
        <v>0.33139637840810959</v>
      </c>
      <c r="X6" s="41">
        <f>VLOOKUP($C6 &amp; $I6 &amp; $K6,FATOR!$A$3:$P$22,15,0)</f>
        <v>0.42919571638918702</v>
      </c>
      <c r="Y6" s="41">
        <f>VLOOKUP($C6 &amp; $I6 &amp; $K6,FATOR!$A$3:$P$22,16,0)</f>
        <v>0.5219653746165217</v>
      </c>
      <c r="AA6" s="42">
        <f t="shared" si="5"/>
        <v>0.87223060213872972</v>
      </c>
      <c r="AB6" s="42">
        <f t="shared" si="6"/>
        <v>0.94362856429433073</v>
      </c>
      <c r="AC6" s="42">
        <f t="shared" si="7"/>
        <v>0.95567800961354232</v>
      </c>
      <c r="AD6" s="42">
        <f t="shared" si="8"/>
        <v>0.86620281265345733</v>
      </c>
      <c r="AE6" s="42">
        <f t="shared" si="9"/>
        <v>0.73941469886410993</v>
      </c>
      <c r="AF6" s="42">
        <f t="shared" si="10"/>
        <v>0.63968831581481622</v>
      </c>
      <c r="AG6" s="42">
        <f t="shared" si="11"/>
        <v>0.53529929549379285</v>
      </c>
      <c r="AH6" s="42">
        <f t="shared" si="12"/>
        <v>0.48418932377922208</v>
      </c>
      <c r="AI6" s="42">
        <f t="shared" si="13"/>
        <v>0.43701732501038837</v>
      </c>
      <c r="AJ6" s="42">
        <f t="shared" si="14"/>
        <v>0.53023420545297539</v>
      </c>
      <c r="AK6" s="42">
        <f t="shared" si="15"/>
        <v>0.6867131462226993</v>
      </c>
      <c r="AL6" s="42">
        <f t="shared" si="16"/>
        <v>0.83514459938643482</v>
      </c>
      <c r="AN6" s="43">
        <f t="shared" si="17"/>
        <v>45505</v>
      </c>
      <c r="AO6" s="47" t="str">
        <f t="shared" ca="1" si="18"/>
        <v/>
      </c>
      <c r="AP6" s="47" t="str">
        <f t="shared" ca="1" si="19"/>
        <v/>
      </c>
      <c r="AQ6" s="47" t="str">
        <f t="shared" ca="1" si="19"/>
        <v/>
      </c>
      <c r="AR6" s="47" t="str">
        <f t="shared" ca="1" si="19"/>
        <v/>
      </c>
      <c r="AS6" s="47" t="str">
        <f t="shared" ca="1" si="19"/>
        <v/>
      </c>
      <c r="AT6" s="47" t="str">
        <f t="shared" ca="1" si="19"/>
        <v/>
      </c>
      <c r="AU6" s="47" t="str">
        <f t="shared" ca="1" si="19"/>
        <v/>
      </c>
      <c r="AV6" s="47">
        <f t="shared" ca="1" si="19"/>
        <v>0.48418932377922208</v>
      </c>
      <c r="AW6" s="47">
        <f t="shared" ca="1" si="19"/>
        <v>0.43701732501038837</v>
      </c>
      <c r="AX6" s="47">
        <f t="shared" ca="1" si="19"/>
        <v>0.53023420545297539</v>
      </c>
      <c r="AY6" s="47">
        <f t="shared" ca="1" si="19"/>
        <v>0.6867131462226993</v>
      </c>
      <c r="AZ6" s="47">
        <f t="shared" ca="1" si="19"/>
        <v>0.83514459938643482</v>
      </c>
      <c r="BA6" s="47">
        <f t="shared" ca="1" si="19"/>
        <v>0.87223060213872972</v>
      </c>
      <c r="BB6" s="47">
        <f t="shared" ca="1" si="19"/>
        <v>0.94362856429433073</v>
      </c>
      <c r="BC6" s="47">
        <f t="shared" ca="1" si="19"/>
        <v>0.95567800961354232</v>
      </c>
      <c r="BD6" s="47">
        <f t="shared" ca="1" si="19"/>
        <v>0.86620281265345733</v>
      </c>
      <c r="BE6" s="47">
        <f t="shared" ca="1" si="19"/>
        <v>0.73941469886410993</v>
      </c>
      <c r="BF6" s="47">
        <f t="shared" ca="1" si="19"/>
        <v>0.63968831581481622</v>
      </c>
      <c r="BG6" s="47">
        <f t="shared" ca="1" si="19"/>
        <v>0.53529929549379285</v>
      </c>
      <c r="BH6" s="47">
        <f t="shared" ca="1" si="19"/>
        <v>0.48418932377922208</v>
      </c>
      <c r="BI6" s="47">
        <f t="shared" ca="1" si="19"/>
        <v>0.43701732501038837</v>
      </c>
      <c r="BJ6" s="47">
        <f t="shared" ca="1" si="19"/>
        <v>0.53023420545297539</v>
      </c>
      <c r="BK6" s="47">
        <f t="shared" ca="1" si="19"/>
        <v>0.6867131462226993</v>
      </c>
      <c r="BL6" s="47">
        <f t="shared" ca="1" si="19"/>
        <v>0.83514459938643482</v>
      </c>
      <c r="BM6" s="47">
        <f t="shared" ca="1" si="19"/>
        <v>0.87223060213872972</v>
      </c>
      <c r="BN6" s="47">
        <f t="shared" ca="1" si="19"/>
        <v>0.94362856429433073</v>
      </c>
      <c r="BO6" s="47">
        <f t="shared" ca="1" si="19"/>
        <v>0.95567800961354232</v>
      </c>
      <c r="BP6" s="47">
        <f t="shared" ca="1" si="19"/>
        <v>0.86620281265345733</v>
      </c>
      <c r="BQ6" s="47">
        <f t="shared" ca="1" si="19"/>
        <v>0.73941469886410993</v>
      </c>
      <c r="BR6" s="47">
        <f t="shared" ca="1" si="19"/>
        <v>0.63968831581481622</v>
      </c>
      <c r="BS6" s="47">
        <f t="shared" ca="1" si="19"/>
        <v>0.53529929549379285</v>
      </c>
      <c r="BT6" s="47">
        <f t="shared" ca="1" si="19"/>
        <v>0.48418932377922208</v>
      </c>
      <c r="BU6" s="47">
        <f t="shared" ca="1" si="19"/>
        <v>0.43701732501038837</v>
      </c>
      <c r="BV6" s="47">
        <f t="shared" ca="1" si="19"/>
        <v>0.53023420545297539</v>
      </c>
      <c r="BW6" s="47">
        <f t="shared" ca="1" si="19"/>
        <v>0.6867131462226993</v>
      </c>
      <c r="BX6" s="47">
        <f t="shared" ca="1" si="19"/>
        <v>0.83514459938643482</v>
      </c>
      <c r="BY6" s="47">
        <f t="shared" ca="1" si="19"/>
        <v>0.87223060213872972</v>
      </c>
      <c r="BZ6" s="47">
        <f t="shared" ca="1" si="19"/>
        <v>0.94362856429433073</v>
      </c>
      <c r="CA6" s="47">
        <f t="shared" ca="1" si="19"/>
        <v>0.95567800961354232</v>
      </c>
      <c r="CB6" s="47">
        <f t="shared" ca="1" si="19"/>
        <v>0.86620281265345733</v>
      </c>
      <c r="CC6" s="47">
        <f t="shared" ca="1" si="19"/>
        <v>0.73941469886410993</v>
      </c>
      <c r="CD6" s="47">
        <f t="shared" ca="1" si="19"/>
        <v>0.63968831581481622</v>
      </c>
      <c r="CE6" s="47">
        <f t="shared" ca="1" si="19"/>
        <v>0.53529929549379285</v>
      </c>
      <c r="CF6" s="47">
        <f t="shared" ca="1" si="19"/>
        <v>0.48418932377922208</v>
      </c>
      <c r="CG6" s="47">
        <f t="shared" ca="1" si="19"/>
        <v>0.43701732501038837</v>
      </c>
      <c r="CH6" s="47">
        <f t="shared" ca="1" si="19"/>
        <v>0.53023420545297539</v>
      </c>
      <c r="CI6" s="47">
        <f t="shared" ca="1" si="19"/>
        <v>0.6867131462226993</v>
      </c>
      <c r="CJ6" s="47">
        <f t="shared" ca="1" si="19"/>
        <v>0.83514459938643482</v>
      </c>
      <c r="CK6" s="47">
        <f t="shared" ca="1" si="19"/>
        <v>0.87223060213872972</v>
      </c>
      <c r="CL6" s="47">
        <f t="shared" ca="1" si="19"/>
        <v>0.94362856429433073</v>
      </c>
      <c r="CM6" s="47">
        <f t="shared" ca="1" si="19"/>
        <v>0.95567800961354232</v>
      </c>
      <c r="CN6" s="47">
        <f t="shared" ca="1" si="19"/>
        <v>0.86620281265345733</v>
      </c>
      <c r="CO6" s="47">
        <f t="shared" ca="1" si="19"/>
        <v>0.73941469886410993</v>
      </c>
      <c r="CP6" s="47">
        <f t="shared" ca="1" si="19"/>
        <v>0.63968831581481622</v>
      </c>
      <c r="CQ6" s="47">
        <f t="shared" ca="1" si="19"/>
        <v>0.53529929549379285</v>
      </c>
      <c r="CR6" s="47">
        <f t="shared" ca="1" si="19"/>
        <v>0.48418932377922208</v>
      </c>
      <c r="CS6" s="47">
        <f t="shared" ca="1" si="19"/>
        <v>0.43701732501038837</v>
      </c>
      <c r="CT6" s="47">
        <f t="shared" ca="1" si="19"/>
        <v>0.53023420545297539</v>
      </c>
      <c r="CU6" s="47">
        <f t="shared" ca="1" si="19"/>
        <v>0.6867131462226993</v>
      </c>
      <c r="CV6" s="47">
        <f t="shared" ca="1" si="19"/>
        <v>0.83514459938643482</v>
      </c>
      <c r="CW6" s="47">
        <f t="shared" ca="1" si="19"/>
        <v>0.87223060213872972</v>
      </c>
      <c r="CX6" s="47">
        <f t="shared" ca="1" si="19"/>
        <v>0.94362856429433073</v>
      </c>
      <c r="CY6" s="47">
        <f t="shared" ca="1" si="19"/>
        <v>0.95567800961354232</v>
      </c>
      <c r="CZ6" s="47">
        <f t="shared" ca="1" si="19"/>
        <v>0.86620281265345733</v>
      </c>
      <c r="DA6" s="47">
        <f t="shared" ca="1" si="19"/>
        <v>0.73941469886410993</v>
      </c>
      <c r="DB6" s="47">
        <f t="shared" ca="1" si="4"/>
        <v>0.63968831581481622</v>
      </c>
      <c r="DC6" s="47">
        <f t="shared" ca="1" si="4"/>
        <v>0.53529929549379285</v>
      </c>
      <c r="DD6" s="47">
        <f t="shared" ca="1" si="4"/>
        <v>0.48418932377922208</v>
      </c>
    </row>
    <row r="7" spans="1:108" x14ac:dyDescent="0.25">
      <c r="A7" s="40" t="s">
        <v>167</v>
      </c>
      <c r="B7" s="40">
        <v>1846</v>
      </c>
      <c r="C7" s="40" t="s">
        <v>37</v>
      </c>
      <c r="D7" s="40" t="s">
        <v>170</v>
      </c>
      <c r="E7" s="40" t="s">
        <v>130</v>
      </c>
      <c r="F7" s="40">
        <v>17.399999999999999</v>
      </c>
      <c r="G7" s="43">
        <v>45839</v>
      </c>
      <c r="H7" s="43"/>
      <c r="I7" s="40" t="s">
        <v>32</v>
      </c>
      <c r="J7" s="40">
        <v>1</v>
      </c>
      <c r="K7" s="40" t="s">
        <v>33</v>
      </c>
      <c r="L7" s="40" t="s">
        <v>166</v>
      </c>
      <c r="N7" s="41">
        <f>VLOOKUP($C7 &amp; $I7 &amp; $K7,FATOR!$A$3:$P$22,5,0)</f>
        <v>0.38308783837111993</v>
      </c>
      <c r="O7" s="41">
        <f>VLOOKUP($C7 &amp; $I7 &amp; $K7,FATOR!$A$3:$P$22,6,0)</f>
        <v>0.35681289888133871</v>
      </c>
      <c r="P7" s="41">
        <f>VLOOKUP($C7 &amp; $I7 &amp; $K7,FATOR!$A$3:$P$22,7,0)</f>
        <v>0.36077894600771909</v>
      </c>
      <c r="Q7" s="41">
        <f>VLOOKUP($C7 &amp; $I7 &amp; $K7,FATOR!$A$3:$P$22,8,0)</f>
        <v>0.361837821161485</v>
      </c>
      <c r="R7" s="41">
        <f>VLOOKUP($C7 &amp; $I7 &amp; $K7,FATOR!$A$3:$P$22,9,0)</f>
        <v>0.38207262969567002</v>
      </c>
      <c r="S7" s="41">
        <f>VLOOKUP($C7 &amp; $I7 &amp; $K7,FATOR!$A$3:$P$22,10,0)</f>
        <v>0.49748173535004458</v>
      </c>
      <c r="T7" s="41">
        <f>VLOOKUP($C7 &amp; $I7 &amp; $K7,FATOR!$A$3:$P$22,11,0)</f>
        <v>0.42428348771090951</v>
      </c>
      <c r="U7" s="41">
        <f>VLOOKUP($C7 &amp; $I7 &amp; $K7,FATOR!$A$3:$P$22,12,0)</f>
        <v>0.38442888016109322</v>
      </c>
      <c r="V7" s="41">
        <f>VLOOKUP($C7 &amp; $I7 &amp; $K7,FATOR!$A$3:$P$22,13,0)</f>
        <v>0.39512250618824529</v>
      </c>
      <c r="W7" s="41">
        <f>VLOOKUP($C7 &amp; $I7 &amp; $K7,FATOR!$A$3:$P$22,14,0)</f>
        <v>0.47735863600477407</v>
      </c>
      <c r="X7" s="41">
        <f>VLOOKUP($C7 &amp; $I7 &amp; $K7,FATOR!$A$3:$P$22,15,0)</f>
        <v>0.39753491015510334</v>
      </c>
      <c r="Y7" s="41">
        <f>VLOOKUP($C7 &amp; $I7 &amp; $K7,FATOR!$A$3:$P$22,16,0)</f>
        <v>0.3476665220407712</v>
      </c>
      <c r="AA7" s="42">
        <f t="shared" si="5"/>
        <v>6.6657283876574862</v>
      </c>
      <c r="AB7" s="42">
        <f t="shared" si="6"/>
        <v>6.2085444405352934</v>
      </c>
      <c r="AC7" s="42">
        <f t="shared" si="7"/>
        <v>6.2775536605343119</v>
      </c>
      <c r="AD7" s="42">
        <f t="shared" si="8"/>
        <v>6.2959780882098384</v>
      </c>
      <c r="AE7" s="42">
        <f t="shared" si="9"/>
        <v>6.6480637567046577</v>
      </c>
      <c r="AF7" s="42">
        <f t="shared" si="10"/>
        <v>8.6561821950907749</v>
      </c>
      <c r="AG7" s="42">
        <f t="shared" si="11"/>
        <v>7.3825326861698253</v>
      </c>
      <c r="AH7" s="42">
        <f t="shared" si="12"/>
        <v>6.6890625148030214</v>
      </c>
      <c r="AI7" s="42">
        <f t="shared" si="13"/>
        <v>6.8751316076754678</v>
      </c>
      <c r="AJ7" s="42">
        <f t="shared" si="14"/>
        <v>8.3060402664830679</v>
      </c>
      <c r="AK7" s="42">
        <f t="shared" si="15"/>
        <v>6.9171074366987977</v>
      </c>
      <c r="AL7" s="42">
        <f t="shared" si="16"/>
        <v>6.0493974835094182</v>
      </c>
      <c r="AN7" s="43">
        <f t="shared" si="17"/>
        <v>45839</v>
      </c>
      <c r="AO7" s="47" t="str">
        <f t="shared" ca="1" si="18"/>
        <v/>
      </c>
      <c r="AP7" s="47" t="str">
        <f t="shared" ca="1" si="19"/>
        <v/>
      </c>
      <c r="AQ7" s="47" t="str">
        <f t="shared" ca="1" si="19"/>
        <v/>
      </c>
      <c r="AR7" s="47" t="str">
        <f t="shared" ca="1" si="19"/>
        <v/>
      </c>
      <c r="AS7" s="47" t="str">
        <f t="shared" ca="1" si="19"/>
        <v/>
      </c>
      <c r="AT7" s="47" t="str">
        <f t="shared" ca="1" si="19"/>
        <v/>
      </c>
      <c r="AU7" s="47" t="str">
        <f t="shared" ca="1" si="19"/>
        <v/>
      </c>
      <c r="AV7" s="47" t="str">
        <f t="shared" ca="1" si="19"/>
        <v/>
      </c>
      <c r="AW7" s="47" t="str">
        <f t="shared" ca="1" si="19"/>
        <v/>
      </c>
      <c r="AX7" s="47" t="str">
        <f t="shared" ca="1" si="19"/>
        <v/>
      </c>
      <c r="AY7" s="47" t="str">
        <f t="shared" ca="1" si="19"/>
        <v/>
      </c>
      <c r="AZ7" s="47" t="str">
        <f t="shared" ca="1" si="19"/>
        <v/>
      </c>
      <c r="BA7" s="47" t="str">
        <f t="shared" ca="1" si="19"/>
        <v/>
      </c>
      <c r="BB7" s="47" t="str">
        <f t="shared" ca="1" si="19"/>
        <v/>
      </c>
      <c r="BC7" s="47" t="str">
        <f t="shared" ca="1" si="19"/>
        <v/>
      </c>
      <c r="BD7" s="47" t="str">
        <f t="shared" ca="1" si="19"/>
        <v/>
      </c>
      <c r="BE7" s="47" t="str">
        <f t="shared" ca="1" si="19"/>
        <v/>
      </c>
      <c r="BF7" s="47" t="str">
        <f t="shared" ca="1" si="19"/>
        <v/>
      </c>
      <c r="BG7" s="47">
        <f t="shared" ca="1" si="19"/>
        <v>7.3825326861698253</v>
      </c>
      <c r="BH7" s="47">
        <f t="shared" ca="1" si="19"/>
        <v>6.6890625148030214</v>
      </c>
      <c r="BI7" s="47">
        <f t="shared" ca="1" si="19"/>
        <v>6.8751316076754678</v>
      </c>
      <c r="BJ7" s="47">
        <f t="shared" ca="1" si="19"/>
        <v>8.3060402664830679</v>
      </c>
      <c r="BK7" s="47">
        <f t="shared" ca="1" si="19"/>
        <v>6.9171074366987977</v>
      </c>
      <c r="BL7" s="47">
        <f t="shared" ca="1" si="19"/>
        <v>6.0493974835094182</v>
      </c>
      <c r="BM7" s="47">
        <f t="shared" ca="1" si="19"/>
        <v>6.6657283876574862</v>
      </c>
      <c r="BN7" s="47">
        <f t="shared" ca="1" si="19"/>
        <v>6.2085444405352934</v>
      </c>
      <c r="BO7" s="47">
        <f t="shared" ca="1" si="19"/>
        <v>6.2775536605343119</v>
      </c>
      <c r="BP7" s="47">
        <f t="shared" ca="1" si="19"/>
        <v>6.2959780882098384</v>
      </c>
      <c r="BQ7" s="47">
        <f t="shared" ca="1" si="19"/>
        <v>6.6480637567046577</v>
      </c>
      <c r="BR7" s="47">
        <f t="shared" ca="1" si="19"/>
        <v>8.6561821950907749</v>
      </c>
      <c r="BS7" s="47">
        <f t="shared" ca="1" si="19"/>
        <v>7.3825326861698253</v>
      </c>
      <c r="BT7" s="47">
        <f t="shared" ca="1" si="19"/>
        <v>6.6890625148030214</v>
      </c>
      <c r="BU7" s="47">
        <f t="shared" ca="1" si="19"/>
        <v>6.8751316076754678</v>
      </c>
      <c r="BV7" s="47">
        <f t="shared" ca="1" si="19"/>
        <v>8.3060402664830679</v>
      </c>
      <c r="BW7" s="47">
        <f t="shared" ca="1" si="19"/>
        <v>6.9171074366987977</v>
      </c>
      <c r="BX7" s="47">
        <f t="shared" ca="1" si="19"/>
        <v>6.0493974835094182</v>
      </c>
      <c r="BY7" s="47">
        <f t="shared" ca="1" si="19"/>
        <v>6.6657283876574862</v>
      </c>
      <c r="BZ7" s="47">
        <f t="shared" ca="1" si="19"/>
        <v>6.2085444405352934</v>
      </c>
      <c r="CA7" s="47">
        <f t="shared" ca="1" si="19"/>
        <v>6.2775536605343119</v>
      </c>
      <c r="CB7" s="47">
        <f t="shared" ca="1" si="19"/>
        <v>6.2959780882098384</v>
      </c>
      <c r="CC7" s="47">
        <f t="shared" ca="1" si="19"/>
        <v>6.6480637567046577</v>
      </c>
      <c r="CD7" s="47">
        <f t="shared" ca="1" si="19"/>
        <v>8.6561821950907749</v>
      </c>
      <c r="CE7" s="47">
        <f t="shared" ca="1" si="19"/>
        <v>7.3825326861698253</v>
      </c>
      <c r="CF7" s="47">
        <f t="shared" ca="1" si="19"/>
        <v>6.6890625148030214</v>
      </c>
      <c r="CG7" s="47">
        <f t="shared" ca="1" si="19"/>
        <v>6.8751316076754678</v>
      </c>
      <c r="CH7" s="47">
        <f t="shared" ca="1" si="19"/>
        <v>8.3060402664830679</v>
      </c>
      <c r="CI7" s="47">
        <f t="shared" ca="1" si="19"/>
        <v>6.9171074366987977</v>
      </c>
      <c r="CJ7" s="47">
        <f t="shared" ca="1" si="19"/>
        <v>6.0493974835094182</v>
      </c>
      <c r="CK7" s="47">
        <f t="shared" ca="1" si="19"/>
        <v>6.6657283876574862</v>
      </c>
      <c r="CL7" s="47">
        <f t="shared" ca="1" si="19"/>
        <v>6.2085444405352934</v>
      </c>
      <c r="CM7" s="47">
        <f t="shared" ca="1" si="19"/>
        <v>6.2775536605343119</v>
      </c>
      <c r="CN7" s="47">
        <f t="shared" ca="1" si="19"/>
        <v>6.2959780882098384</v>
      </c>
      <c r="CO7" s="47">
        <f t="shared" ca="1" si="19"/>
        <v>6.6480637567046577</v>
      </c>
      <c r="CP7" s="47">
        <f t="shared" ca="1" si="19"/>
        <v>8.6561821950907749</v>
      </c>
      <c r="CQ7" s="47">
        <f t="shared" ca="1" si="19"/>
        <v>7.3825326861698253</v>
      </c>
      <c r="CR7" s="47">
        <f t="shared" ca="1" si="19"/>
        <v>6.6890625148030214</v>
      </c>
      <c r="CS7" s="47">
        <f t="shared" ca="1" si="19"/>
        <v>6.8751316076754678</v>
      </c>
      <c r="CT7" s="47">
        <f t="shared" ca="1" si="19"/>
        <v>8.3060402664830679</v>
      </c>
      <c r="CU7" s="47">
        <f t="shared" ca="1" si="19"/>
        <v>6.9171074366987977</v>
      </c>
      <c r="CV7" s="47">
        <f t="shared" ca="1" si="19"/>
        <v>6.0493974835094182</v>
      </c>
      <c r="CW7" s="47">
        <f t="shared" ca="1" si="19"/>
        <v>6.6657283876574862</v>
      </c>
      <c r="CX7" s="47">
        <f t="shared" ca="1" si="19"/>
        <v>6.2085444405352934</v>
      </c>
      <c r="CY7" s="47">
        <f t="shared" ca="1" si="19"/>
        <v>6.2775536605343119</v>
      </c>
      <c r="CZ7" s="47">
        <f t="shared" ca="1" si="19"/>
        <v>6.2959780882098384</v>
      </c>
      <c r="DA7" s="47">
        <f t="shared" ca="1" si="19"/>
        <v>6.6480637567046577</v>
      </c>
      <c r="DB7" s="47">
        <f t="shared" ca="1" si="4"/>
        <v>8.6561821950907749</v>
      </c>
      <c r="DC7" s="47">
        <f t="shared" ca="1" si="4"/>
        <v>7.3825326861698253</v>
      </c>
      <c r="DD7" s="47">
        <f t="shared" ca="1" si="4"/>
        <v>6.6890625148030214</v>
      </c>
    </row>
    <row r="8" spans="1:108" x14ac:dyDescent="0.25">
      <c r="A8" s="40" t="s">
        <v>138</v>
      </c>
      <c r="B8" s="40">
        <v>2707</v>
      </c>
      <c r="C8" s="40" t="s">
        <v>37</v>
      </c>
      <c r="D8" s="40" t="s">
        <v>171</v>
      </c>
      <c r="E8" s="40" t="s">
        <v>130</v>
      </c>
      <c r="F8" s="40">
        <v>3.0059999999999998</v>
      </c>
      <c r="G8" s="43">
        <v>45031</v>
      </c>
      <c r="H8" s="43"/>
      <c r="I8" s="40" t="s">
        <v>32</v>
      </c>
      <c r="J8" s="40">
        <v>2</v>
      </c>
      <c r="K8" s="40" t="s">
        <v>33</v>
      </c>
      <c r="L8" s="40" t="s">
        <v>166</v>
      </c>
      <c r="N8" s="41">
        <f>VLOOKUP($C8 &amp; $I8 &amp; $K8,FATOR!$A$3:$P$22,5,0)</f>
        <v>0.38308783837111993</v>
      </c>
      <c r="O8" s="41">
        <f>VLOOKUP($C8 &amp; $I8 &amp; $K8,FATOR!$A$3:$P$22,6,0)</f>
        <v>0.35681289888133871</v>
      </c>
      <c r="P8" s="41">
        <f>VLOOKUP($C8 &amp; $I8 &amp; $K8,FATOR!$A$3:$P$22,7,0)</f>
        <v>0.36077894600771909</v>
      </c>
      <c r="Q8" s="41">
        <f>VLOOKUP($C8 &amp; $I8 &amp; $K8,FATOR!$A$3:$P$22,8,0)</f>
        <v>0.361837821161485</v>
      </c>
      <c r="R8" s="41">
        <f>VLOOKUP($C8 &amp; $I8 &amp; $K8,FATOR!$A$3:$P$22,9,0)</f>
        <v>0.38207262969567002</v>
      </c>
      <c r="S8" s="41">
        <f>VLOOKUP($C8 &amp; $I8 &amp; $K8,FATOR!$A$3:$P$22,10,0)</f>
        <v>0.49748173535004458</v>
      </c>
      <c r="T8" s="41">
        <f>VLOOKUP($C8 &amp; $I8 &amp; $K8,FATOR!$A$3:$P$22,11,0)</f>
        <v>0.42428348771090951</v>
      </c>
      <c r="U8" s="41">
        <f>VLOOKUP($C8 &amp; $I8 &amp; $K8,FATOR!$A$3:$P$22,12,0)</f>
        <v>0.38442888016109322</v>
      </c>
      <c r="V8" s="41">
        <f>VLOOKUP($C8 &amp; $I8 &amp; $K8,FATOR!$A$3:$P$22,13,0)</f>
        <v>0.39512250618824529</v>
      </c>
      <c r="W8" s="41">
        <f>VLOOKUP($C8 &amp; $I8 &amp; $K8,FATOR!$A$3:$P$22,14,0)</f>
        <v>0.47735863600477407</v>
      </c>
      <c r="X8" s="41">
        <f>VLOOKUP($C8 &amp; $I8 &amp; $K8,FATOR!$A$3:$P$22,15,0)</f>
        <v>0.39753491015510334</v>
      </c>
      <c r="Y8" s="41">
        <f>VLOOKUP($C8 &amp; $I8 &amp; $K8,FATOR!$A$3:$P$22,16,0)</f>
        <v>0.3476665220407712</v>
      </c>
      <c r="AA8" s="42">
        <f t="shared" si="5"/>
        <v>1.1515620421435864</v>
      </c>
      <c r="AB8" s="42">
        <f t="shared" si="6"/>
        <v>1.0725795740373041</v>
      </c>
      <c r="AC8" s="42">
        <f t="shared" si="7"/>
        <v>1.0845015116992036</v>
      </c>
      <c r="AD8" s="42">
        <f t="shared" si="8"/>
        <v>1.0876844904114238</v>
      </c>
      <c r="AE8" s="42">
        <f t="shared" si="9"/>
        <v>1.148510324865184</v>
      </c>
      <c r="AF8" s="42">
        <f t="shared" si="10"/>
        <v>1.495430096462234</v>
      </c>
      <c r="AG8" s="42">
        <f t="shared" si="11"/>
        <v>1.2753961640589939</v>
      </c>
      <c r="AH8" s="42">
        <f t="shared" si="12"/>
        <v>1.1555932137642462</v>
      </c>
      <c r="AI8" s="42">
        <f t="shared" si="13"/>
        <v>1.1877382536018652</v>
      </c>
      <c r="AJ8" s="42">
        <f t="shared" si="14"/>
        <v>1.4349400598303508</v>
      </c>
      <c r="AK8" s="42">
        <f t="shared" si="15"/>
        <v>1.1949899399262405</v>
      </c>
      <c r="AL8" s="42">
        <f t="shared" si="16"/>
        <v>1.0450855652545581</v>
      </c>
      <c r="AN8" s="43">
        <f t="shared" si="17"/>
        <v>45062</v>
      </c>
      <c r="AO8" s="47">
        <f t="shared" ca="1" si="18"/>
        <v>1.1515620421435864</v>
      </c>
      <c r="AP8" s="47">
        <f t="shared" ca="1" si="19"/>
        <v>1.0725795740373041</v>
      </c>
      <c r="AQ8" s="47">
        <f t="shared" ca="1" si="19"/>
        <v>1.0845015116992036</v>
      </c>
      <c r="AR8" s="47">
        <f t="shared" ca="1" si="19"/>
        <v>1.0876844904114238</v>
      </c>
      <c r="AS8" s="47">
        <f t="shared" ca="1" si="19"/>
        <v>1.148510324865184</v>
      </c>
      <c r="AT8" s="47">
        <f t="shared" ca="1" si="19"/>
        <v>1.495430096462234</v>
      </c>
      <c r="AU8" s="47">
        <f t="shared" ca="1" si="19"/>
        <v>1.2753961640589939</v>
      </c>
      <c r="AV8" s="47">
        <f t="shared" ca="1" si="19"/>
        <v>1.1555932137642462</v>
      </c>
      <c r="AW8" s="47">
        <f t="shared" ca="1" si="19"/>
        <v>1.1877382536018652</v>
      </c>
      <c r="AX8" s="47">
        <f t="shared" ca="1" si="19"/>
        <v>1.4349400598303508</v>
      </c>
      <c r="AY8" s="47">
        <f t="shared" ca="1" si="19"/>
        <v>1.1949899399262405</v>
      </c>
      <c r="AZ8" s="47">
        <f t="shared" ca="1" si="19"/>
        <v>1.0450855652545581</v>
      </c>
      <c r="BA8" s="47">
        <f t="shared" ca="1" si="19"/>
        <v>1.1515620421435864</v>
      </c>
      <c r="BB8" s="47">
        <f t="shared" ca="1" si="19"/>
        <v>1.0725795740373041</v>
      </c>
      <c r="BC8" s="47">
        <f t="shared" ca="1" si="19"/>
        <v>1.0845015116992036</v>
      </c>
      <c r="BD8" s="47">
        <f t="shared" ca="1" si="19"/>
        <v>1.0876844904114238</v>
      </c>
      <c r="BE8" s="47">
        <f t="shared" ca="1" si="19"/>
        <v>1.148510324865184</v>
      </c>
      <c r="BF8" s="47">
        <f t="shared" ca="1" si="19"/>
        <v>1.495430096462234</v>
      </c>
      <c r="BG8" s="47">
        <f t="shared" ca="1" si="19"/>
        <v>1.2753961640589939</v>
      </c>
      <c r="BH8" s="47">
        <f t="shared" ca="1" si="19"/>
        <v>1.1555932137642462</v>
      </c>
      <c r="BI8" s="47">
        <f t="shared" ca="1" si="19"/>
        <v>1.1877382536018652</v>
      </c>
      <c r="BJ8" s="47">
        <f t="shared" ca="1" si="19"/>
        <v>1.4349400598303508</v>
      </c>
      <c r="BK8" s="47">
        <f t="shared" ca="1" si="19"/>
        <v>1.1949899399262405</v>
      </c>
      <c r="BL8" s="47">
        <f t="shared" ca="1" si="19"/>
        <v>1.0450855652545581</v>
      </c>
      <c r="BM8" s="47">
        <f t="shared" ca="1" si="19"/>
        <v>1.1515620421435864</v>
      </c>
      <c r="BN8" s="47">
        <f t="shared" ca="1" si="19"/>
        <v>1.0725795740373041</v>
      </c>
      <c r="BO8" s="47">
        <f t="shared" ca="1" si="19"/>
        <v>1.0845015116992036</v>
      </c>
      <c r="BP8" s="47">
        <f t="shared" ca="1" si="19"/>
        <v>1.0876844904114238</v>
      </c>
      <c r="BQ8" s="47">
        <f t="shared" ca="1" si="19"/>
        <v>1.148510324865184</v>
      </c>
      <c r="BR8" s="47">
        <f t="shared" ca="1" si="19"/>
        <v>1.495430096462234</v>
      </c>
      <c r="BS8" s="47">
        <f t="shared" ca="1" si="19"/>
        <v>1.2753961640589939</v>
      </c>
      <c r="BT8" s="47">
        <f t="shared" ca="1" si="19"/>
        <v>1.1555932137642462</v>
      </c>
      <c r="BU8" s="47">
        <f t="shared" ca="1" si="19"/>
        <v>1.1877382536018652</v>
      </c>
      <c r="BV8" s="47">
        <f t="shared" ca="1" si="19"/>
        <v>1.4349400598303508</v>
      </c>
      <c r="BW8" s="47">
        <f t="shared" ca="1" si="19"/>
        <v>1.1949899399262405</v>
      </c>
      <c r="BX8" s="47">
        <f t="shared" ca="1" si="19"/>
        <v>1.0450855652545581</v>
      </c>
      <c r="BY8" s="47">
        <f t="shared" ca="1" si="19"/>
        <v>1.1515620421435864</v>
      </c>
      <c r="BZ8" s="47">
        <f t="shared" ca="1" si="19"/>
        <v>1.0725795740373041</v>
      </c>
      <c r="CA8" s="47">
        <f t="shared" ca="1" si="19"/>
        <v>1.0845015116992036</v>
      </c>
      <c r="CB8" s="47">
        <f t="shared" ca="1" si="19"/>
        <v>1.0876844904114238</v>
      </c>
      <c r="CC8" s="47">
        <f t="shared" ca="1" si="19"/>
        <v>1.148510324865184</v>
      </c>
      <c r="CD8" s="47">
        <f t="shared" ca="1" si="19"/>
        <v>1.495430096462234</v>
      </c>
      <c r="CE8" s="47">
        <f t="shared" ca="1" si="19"/>
        <v>1.2753961640589939</v>
      </c>
      <c r="CF8" s="47">
        <f t="shared" ca="1" si="19"/>
        <v>1.1555932137642462</v>
      </c>
      <c r="CG8" s="47">
        <f t="shared" ca="1" si="19"/>
        <v>1.1877382536018652</v>
      </c>
      <c r="CH8" s="47">
        <f t="shared" ca="1" si="19"/>
        <v>1.4349400598303508</v>
      </c>
      <c r="CI8" s="47">
        <f t="shared" ca="1" si="19"/>
        <v>1.1949899399262405</v>
      </c>
      <c r="CJ8" s="47">
        <f t="shared" ca="1" si="19"/>
        <v>1.0450855652545581</v>
      </c>
      <c r="CK8" s="47">
        <f t="shared" ca="1" si="19"/>
        <v>1.1515620421435864</v>
      </c>
      <c r="CL8" s="47">
        <f t="shared" ca="1" si="19"/>
        <v>1.0725795740373041</v>
      </c>
      <c r="CM8" s="47">
        <f t="shared" ca="1" si="19"/>
        <v>1.0845015116992036</v>
      </c>
      <c r="CN8" s="47">
        <f t="shared" ca="1" si="19"/>
        <v>1.0876844904114238</v>
      </c>
      <c r="CO8" s="47">
        <f t="shared" ca="1" si="19"/>
        <v>1.148510324865184</v>
      </c>
      <c r="CP8" s="47">
        <f t="shared" ca="1" si="19"/>
        <v>1.495430096462234</v>
      </c>
      <c r="CQ8" s="47">
        <f t="shared" ca="1" si="19"/>
        <v>1.2753961640589939</v>
      </c>
      <c r="CR8" s="47">
        <f t="shared" ca="1" si="19"/>
        <v>1.1555932137642462</v>
      </c>
      <c r="CS8" s="47">
        <f t="shared" ca="1" si="19"/>
        <v>1.1877382536018652</v>
      </c>
      <c r="CT8" s="47">
        <f t="shared" ca="1" si="19"/>
        <v>1.4349400598303508</v>
      </c>
      <c r="CU8" s="47">
        <f t="shared" ca="1" si="19"/>
        <v>1.1949899399262405</v>
      </c>
      <c r="CV8" s="47">
        <f t="shared" ca="1" si="19"/>
        <v>1.0450855652545581</v>
      </c>
      <c r="CW8" s="47">
        <f t="shared" ca="1" si="19"/>
        <v>1.1515620421435864</v>
      </c>
      <c r="CX8" s="47">
        <f t="shared" ca="1" si="19"/>
        <v>1.0725795740373041</v>
      </c>
      <c r="CY8" s="47">
        <f t="shared" ca="1" si="19"/>
        <v>1.0845015116992036</v>
      </c>
      <c r="CZ8" s="47">
        <f t="shared" ca="1" si="19"/>
        <v>1.0876844904114238</v>
      </c>
      <c r="DA8" s="47">
        <f t="shared" ca="1" si="19"/>
        <v>1.148510324865184</v>
      </c>
      <c r="DB8" s="47">
        <f t="shared" ca="1" si="4"/>
        <v>1.495430096462234</v>
      </c>
      <c r="DC8" s="47">
        <f t="shared" ca="1" si="4"/>
        <v>1.2753961640589939</v>
      </c>
      <c r="DD8" s="47">
        <f t="shared" ca="1" si="4"/>
        <v>1.1555932137642462</v>
      </c>
    </row>
    <row r="9" spans="1:108" x14ac:dyDescent="0.25">
      <c r="A9" s="40" t="s">
        <v>172</v>
      </c>
      <c r="B9" s="40">
        <v>2256</v>
      </c>
      <c r="C9" s="40" t="s">
        <v>37</v>
      </c>
      <c r="D9" s="40" t="s">
        <v>173</v>
      </c>
      <c r="E9" s="40" t="s">
        <v>130</v>
      </c>
      <c r="F9" s="40">
        <v>2</v>
      </c>
      <c r="G9" s="43">
        <v>45536</v>
      </c>
      <c r="H9" s="43"/>
      <c r="I9" s="40" t="s">
        <v>32</v>
      </c>
      <c r="J9" s="40">
        <v>1</v>
      </c>
      <c r="K9" s="40" t="s">
        <v>33</v>
      </c>
      <c r="L9" s="40" t="s">
        <v>166</v>
      </c>
      <c r="N9" s="41">
        <f>VLOOKUP($C9 &amp; $I9 &amp; $K9,FATOR!$A$3:$P$22,5,0)</f>
        <v>0.38308783837111993</v>
      </c>
      <c r="O9" s="41">
        <f>VLOOKUP($C9 &amp; $I9 &amp; $K9,FATOR!$A$3:$P$22,6,0)</f>
        <v>0.35681289888133871</v>
      </c>
      <c r="P9" s="41">
        <f>VLOOKUP($C9 &amp; $I9 &amp; $K9,FATOR!$A$3:$P$22,7,0)</f>
        <v>0.36077894600771909</v>
      </c>
      <c r="Q9" s="41">
        <f>VLOOKUP($C9 &amp; $I9 &amp; $K9,FATOR!$A$3:$P$22,8,0)</f>
        <v>0.361837821161485</v>
      </c>
      <c r="R9" s="41">
        <f>VLOOKUP($C9 &amp; $I9 &amp; $K9,FATOR!$A$3:$P$22,9,0)</f>
        <v>0.38207262969567002</v>
      </c>
      <c r="S9" s="41">
        <f>VLOOKUP($C9 &amp; $I9 &amp; $K9,FATOR!$A$3:$P$22,10,0)</f>
        <v>0.49748173535004458</v>
      </c>
      <c r="T9" s="41">
        <f>VLOOKUP($C9 &amp; $I9 &amp; $K9,FATOR!$A$3:$P$22,11,0)</f>
        <v>0.42428348771090951</v>
      </c>
      <c r="U9" s="41">
        <f>VLOOKUP($C9 &amp; $I9 &amp; $K9,FATOR!$A$3:$P$22,12,0)</f>
        <v>0.38442888016109322</v>
      </c>
      <c r="V9" s="41">
        <f>VLOOKUP($C9 &amp; $I9 &amp; $K9,FATOR!$A$3:$P$22,13,0)</f>
        <v>0.39512250618824529</v>
      </c>
      <c r="W9" s="41">
        <f>VLOOKUP($C9 &amp; $I9 &amp; $K9,FATOR!$A$3:$P$22,14,0)</f>
        <v>0.47735863600477407</v>
      </c>
      <c r="X9" s="41">
        <f>VLOOKUP($C9 &amp; $I9 &amp; $K9,FATOR!$A$3:$P$22,15,0)</f>
        <v>0.39753491015510334</v>
      </c>
      <c r="Y9" s="41">
        <f>VLOOKUP($C9 &amp; $I9 &amp; $K9,FATOR!$A$3:$P$22,16,0)</f>
        <v>0.3476665220407712</v>
      </c>
      <c r="AA9" s="42">
        <f t="shared" si="5"/>
        <v>0.76617567674223985</v>
      </c>
      <c r="AB9" s="42">
        <f t="shared" si="6"/>
        <v>0.71362579776267743</v>
      </c>
      <c r="AC9" s="42">
        <f t="shared" si="7"/>
        <v>0.72155789201543818</v>
      </c>
      <c r="AD9" s="42">
        <f t="shared" si="8"/>
        <v>0.72367564232296999</v>
      </c>
      <c r="AE9" s="42">
        <f t="shared" si="9"/>
        <v>0.76414525939134004</v>
      </c>
      <c r="AF9" s="42">
        <f t="shared" si="10"/>
        <v>0.99496347070008917</v>
      </c>
      <c r="AG9" s="42">
        <f t="shared" si="11"/>
        <v>0.84856697542181903</v>
      </c>
      <c r="AH9" s="42">
        <f t="shared" si="12"/>
        <v>0.76885776032218645</v>
      </c>
      <c r="AI9" s="42">
        <f t="shared" si="13"/>
        <v>0.79024501237649059</v>
      </c>
      <c r="AJ9" s="42">
        <f t="shared" si="14"/>
        <v>0.95471727200954815</v>
      </c>
      <c r="AK9" s="42">
        <f t="shared" si="15"/>
        <v>0.79506982031020668</v>
      </c>
      <c r="AL9" s="42">
        <f t="shared" si="16"/>
        <v>0.6953330440815424</v>
      </c>
      <c r="AN9" s="43">
        <f t="shared" si="17"/>
        <v>45536</v>
      </c>
      <c r="AO9" s="47" t="str">
        <f t="shared" ca="1" si="18"/>
        <v/>
      </c>
      <c r="AP9" s="47" t="str">
        <f t="shared" ca="1" si="19"/>
        <v/>
      </c>
      <c r="AQ9" s="47" t="str">
        <f t="shared" ca="1" si="19"/>
        <v/>
      </c>
      <c r="AR9" s="47" t="str">
        <f t="shared" ca="1" si="19"/>
        <v/>
      </c>
      <c r="AS9" s="47" t="str">
        <f t="shared" ca="1" si="19"/>
        <v/>
      </c>
      <c r="AT9" s="47" t="str">
        <f t="shared" ca="1" si="19"/>
        <v/>
      </c>
      <c r="AU9" s="47" t="str">
        <f t="shared" ca="1" si="19"/>
        <v/>
      </c>
      <c r="AV9" s="47" t="str">
        <f t="shared" ca="1" si="19"/>
        <v/>
      </c>
      <c r="AW9" s="47">
        <f t="shared" ca="1" si="19"/>
        <v>0.79024501237649059</v>
      </c>
      <c r="AX9" s="47">
        <f t="shared" ca="1" si="19"/>
        <v>0.95471727200954815</v>
      </c>
      <c r="AY9" s="47">
        <f t="shared" ca="1" si="19"/>
        <v>0.79506982031020668</v>
      </c>
      <c r="AZ9" s="47">
        <f t="shared" ca="1" si="19"/>
        <v>0.6953330440815424</v>
      </c>
      <c r="BA9" s="47">
        <f t="shared" ca="1" si="19"/>
        <v>0.76617567674223985</v>
      </c>
      <c r="BB9" s="47">
        <f t="shared" ca="1" si="19"/>
        <v>0.71362579776267743</v>
      </c>
      <c r="BC9" s="47">
        <f t="shared" ca="1" si="19"/>
        <v>0.72155789201543818</v>
      </c>
      <c r="BD9" s="47">
        <f t="shared" ca="1" si="19"/>
        <v>0.72367564232296999</v>
      </c>
      <c r="BE9" s="47">
        <f t="shared" ca="1" si="19"/>
        <v>0.76414525939134004</v>
      </c>
      <c r="BF9" s="47">
        <f t="shared" ca="1" si="19"/>
        <v>0.99496347070008917</v>
      </c>
      <c r="BG9" s="47">
        <f t="shared" ca="1" si="19"/>
        <v>0.84856697542181903</v>
      </c>
      <c r="BH9" s="47">
        <f t="shared" ca="1" si="19"/>
        <v>0.76885776032218645</v>
      </c>
      <c r="BI9" s="47">
        <f t="shared" ca="1" si="19"/>
        <v>0.79024501237649059</v>
      </c>
      <c r="BJ9" s="47">
        <f t="shared" ca="1" si="19"/>
        <v>0.95471727200954815</v>
      </c>
      <c r="BK9" s="47">
        <f t="shared" ca="1" si="19"/>
        <v>0.79506982031020668</v>
      </c>
      <c r="BL9" s="47">
        <f t="shared" ca="1" si="19"/>
        <v>0.6953330440815424</v>
      </c>
      <c r="BM9" s="47">
        <f t="shared" ca="1" si="19"/>
        <v>0.76617567674223985</v>
      </c>
      <c r="BN9" s="47">
        <f t="shared" ca="1" si="19"/>
        <v>0.71362579776267743</v>
      </c>
      <c r="BO9" s="47">
        <f t="shared" ca="1" si="19"/>
        <v>0.72155789201543818</v>
      </c>
      <c r="BP9" s="47">
        <f t="shared" ca="1" si="19"/>
        <v>0.72367564232296999</v>
      </c>
      <c r="BQ9" s="47">
        <f t="shared" ca="1" si="19"/>
        <v>0.76414525939134004</v>
      </c>
      <c r="BR9" s="47">
        <f t="shared" ca="1" si="19"/>
        <v>0.99496347070008917</v>
      </c>
      <c r="BS9" s="47">
        <f t="shared" ca="1" si="19"/>
        <v>0.84856697542181903</v>
      </c>
      <c r="BT9" s="47">
        <f t="shared" ca="1" si="19"/>
        <v>0.76885776032218645</v>
      </c>
      <c r="BU9" s="47">
        <f t="shared" ca="1" si="19"/>
        <v>0.79024501237649059</v>
      </c>
      <c r="BV9" s="47">
        <f t="shared" ca="1" si="19"/>
        <v>0.95471727200954815</v>
      </c>
      <c r="BW9" s="47">
        <f t="shared" ca="1" si="19"/>
        <v>0.79506982031020668</v>
      </c>
      <c r="BX9" s="47">
        <f t="shared" ca="1" si="19"/>
        <v>0.6953330440815424</v>
      </c>
      <c r="BY9" s="47">
        <f t="shared" ca="1" si="19"/>
        <v>0.76617567674223985</v>
      </c>
      <c r="BZ9" s="47">
        <f t="shared" ca="1" si="19"/>
        <v>0.71362579776267743</v>
      </c>
      <c r="CA9" s="47">
        <f t="shared" ca="1" si="19"/>
        <v>0.72155789201543818</v>
      </c>
      <c r="CB9" s="47">
        <f t="shared" ca="1" si="19"/>
        <v>0.72367564232296999</v>
      </c>
      <c r="CC9" s="47">
        <f t="shared" ca="1" si="19"/>
        <v>0.76414525939134004</v>
      </c>
      <c r="CD9" s="47">
        <f t="shared" ca="1" si="19"/>
        <v>0.99496347070008917</v>
      </c>
      <c r="CE9" s="47">
        <f t="shared" ca="1" si="19"/>
        <v>0.84856697542181903</v>
      </c>
      <c r="CF9" s="47">
        <f t="shared" ca="1" si="19"/>
        <v>0.76885776032218645</v>
      </c>
      <c r="CG9" s="47">
        <f t="shared" ca="1" si="19"/>
        <v>0.79024501237649059</v>
      </c>
      <c r="CH9" s="47">
        <f t="shared" ca="1" si="19"/>
        <v>0.95471727200954815</v>
      </c>
      <c r="CI9" s="47">
        <f t="shared" ca="1" si="19"/>
        <v>0.79506982031020668</v>
      </c>
      <c r="CJ9" s="47">
        <f t="shared" ca="1" si="19"/>
        <v>0.6953330440815424</v>
      </c>
      <c r="CK9" s="47">
        <f t="shared" ca="1" si="19"/>
        <v>0.76617567674223985</v>
      </c>
      <c r="CL9" s="47">
        <f t="shared" ca="1" si="19"/>
        <v>0.71362579776267743</v>
      </c>
      <c r="CM9" s="47">
        <f t="shared" ca="1" si="19"/>
        <v>0.72155789201543818</v>
      </c>
      <c r="CN9" s="47">
        <f t="shared" ca="1" si="19"/>
        <v>0.72367564232296999</v>
      </c>
      <c r="CO9" s="47">
        <f t="shared" ca="1" si="19"/>
        <v>0.76414525939134004</v>
      </c>
      <c r="CP9" s="47">
        <f t="shared" ca="1" si="19"/>
        <v>0.99496347070008917</v>
      </c>
      <c r="CQ9" s="47">
        <f t="shared" ca="1" si="19"/>
        <v>0.84856697542181903</v>
      </c>
      <c r="CR9" s="47">
        <f t="shared" ca="1" si="19"/>
        <v>0.76885776032218645</v>
      </c>
      <c r="CS9" s="47">
        <f t="shared" ca="1" si="19"/>
        <v>0.79024501237649059</v>
      </c>
      <c r="CT9" s="47">
        <f t="shared" ca="1" si="19"/>
        <v>0.95471727200954815</v>
      </c>
      <c r="CU9" s="47">
        <f t="shared" ca="1" si="19"/>
        <v>0.79506982031020668</v>
      </c>
      <c r="CV9" s="47">
        <f t="shared" ca="1" si="19"/>
        <v>0.6953330440815424</v>
      </c>
      <c r="CW9" s="47">
        <f t="shared" ca="1" si="19"/>
        <v>0.76617567674223985</v>
      </c>
      <c r="CX9" s="47">
        <f t="shared" ca="1" si="19"/>
        <v>0.71362579776267743</v>
      </c>
      <c r="CY9" s="47">
        <f t="shared" ca="1" si="19"/>
        <v>0.72155789201543818</v>
      </c>
      <c r="CZ9" s="47">
        <f t="shared" ref="CZ9:DD72" ca="1" si="20">IF($AN9&lt;=CZ$1,HLOOKUP(MONTH(CZ$1),$AA:$AL,ROW($AO9),0),"")</f>
        <v>0.72367564232296999</v>
      </c>
      <c r="DA9" s="47">
        <f t="shared" ca="1" si="20"/>
        <v>0.76414525939134004</v>
      </c>
      <c r="DB9" s="47">
        <f t="shared" ca="1" si="4"/>
        <v>0.99496347070008917</v>
      </c>
      <c r="DC9" s="47">
        <f t="shared" ca="1" si="4"/>
        <v>0.84856697542181903</v>
      </c>
      <c r="DD9" s="47">
        <f t="shared" ca="1" si="4"/>
        <v>0.76885776032218645</v>
      </c>
    </row>
    <row r="10" spans="1:108" x14ac:dyDescent="0.25">
      <c r="A10" s="40" t="s">
        <v>174</v>
      </c>
      <c r="B10" s="40">
        <v>1687</v>
      </c>
      <c r="C10" s="40" t="s">
        <v>31</v>
      </c>
      <c r="D10" s="40" t="s">
        <v>175</v>
      </c>
      <c r="E10" s="40" t="s">
        <v>130</v>
      </c>
      <c r="F10" s="40">
        <v>7</v>
      </c>
      <c r="G10" s="43">
        <v>46204</v>
      </c>
      <c r="H10" s="43"/>
      <c r="I10" s="40" t="s">
        <v>32</v>
      </c>
      <c r="J10" s="40">
        <v>1</v>
      </c>
      <c r="K10" s="40" t="s">
        <v>33</v>
      </c>
      <c r="L10" s="40" t="s">
        <v>163</v>
      </c>
      <c r="N10" s="41">
        <f>VLOOKUP($C10 &amp; $I10 &amp; $K10,FATOR!$A$3:$P$22,5,0)</f>
        <v>0.54514412633670606</v>
      </c>
      <c r="O10" s="41">
        <f>VLOOKUP($C10 &amp; $I10 &amp; $K10,FATOR!$A$3:$P$22,6,0)</f>
        <v>0.58976785268395671</v>
      </c>
      <c r="P10" s="41">
        <f>VLOOKUP($C10 &amp; $I10 &amp; $K10,FATOR!$A$3:$P$22,7,0)</f>
        <v>0.59729875600846394</v>
      </c>
      <c r="Q10" s="41">
        <f>VLOOKUP($C10 &amp; $I10 &amp; $K10,FATOR!$A$3:$P$22,8,0)</f>
        <v>0.54137675790841078</v>
      </c>
      <c r="R10" s="41">
        <f>VLOOKUP($C10 &amp; $I10 &amp; $K10,FATOR!$A$3:$P$22,9,0)</f>
        <v>0.46213418679006868</v>
      </c>
      <c r="S10" s="41">
        <f>VLOOKUP($C10 &amp; $I10 &amp; $K10,FATOR!$A$3:$P$22,10,0)</f>
        <v>0.39980519738426012</v>
      </c>
      <c r="T10" s="41">
        <f>VLOOKUP($C10 &amp; $I10 &amp; $K10,FATOR!$A$3:$P$22,11,0)</f>
        <v>0.33456205968362052</v>
      </c>
      <c r="U10" s="41">
        <f>VLOOKUP($C10 &amp; $I10 &amp; $K10,FATOR!$A$3:$P$22,12,0)</f>
        <v>0.30261832736201377</v>
      </c>
      <c r="V10" s="41">
        <f>VLOOKUP($C10 &amp; $I10 &amp; $K10,FATOR!$A$3:$P$22,13,0)</f>
        <v>0.27313582813149273</v>
      </c>
      <c r="W10" s="41">
        <f>VLOOKUP($C10 &amp; $I10 &amp; $K10,FATOR!$A$3:$P$22,14,0)</f>
        <v>0.33139637840810959</v>
      </c>
      <c r="X10" s="41">
        <f>VLOOKUP($C10 &amp; $I10 &amp; $K10,FATOR!$A$3:$P$22,15,0)</f>
        <v>0.42919571638918702</v>
      </c>
      <c r="Y10" s="41">
        <f>VLOOKUP($C10 &amp; $I10 &amp; $K10,FATOR!$A$3:$P$22,16,0)</f>
        <v>0.5219653746165217</v>
      </c>
      <c r="AA10" s="42">
        <f t="shared" si="5"/>
        <v>3.8160088843569424</v>
      </c>
      <c r="AB10" s="42">
        <f t="shared" si="6"/>
        <v>4.1283749687876972</v>
      </c>
      <c r="AC10" s="42">
        <f t="shared" si="7"/>
        <v>4.1810912920592473</v>
      </c>
      <c r="AD10" s="42">
        <f t="shared" si="8"/>
        <v>3.7896373053588754</v>
      </c>
      <c r="AE10" s="42">
        <f t="shared" si="9"/>
        <v>3.2349393075304809</v>
      </c>
      <c r="AF10" s="42">
        <f t="shared" si="10"/>
        <v>2.7986363816898208</v>
      </c>
      <c r="AG10" s="42">
        <f t="shared" si="11"/>
        <v>2.3419344177853434</v>
      </c>
      <c r="AH10" s="42">
        <f t="shared" si="12"/>
        <v>2.1183282915340964</v>
      </c>
      <c r="AI10" s="42">
        <f t="shared" si="13"/>
        <v>1.9119507969204492</v>
      </c>
      <c r="AJ10" s="42">
        <f t="shared" si="14"/>
        <v>2.3197746488567672</v>
      </c>
      <c r="AK10" s="42">
        <f t="shared" si="15"/>
        <v>3.0043700147243091</v>
      </c>
      <c r="AL10" s="42">
        <f t="shared" si="16"/>
        <v>3.653757622315652</v>
      </c>
      <c r="AN10" s="43">
        <f t="shared" si="17"/>
        <v>46204</v>
      </c>
      <c r="AO10" s="47" t="str">
        <f t="shared" ca="1" si="18"/>
        <v/>
      </c>
      <c r="AP10" s="47" t="str">
        <f t="shared" ca="1" si="18"/>
        <v/>
      </c>
      <c r="AQ10" s="47" t="str">
        <f t="shared" ca="1" si="18"/>
        <v/>
      </c>
      <c r="AR10" s="47" t="str">
        <f t="shared" ca="1" si="18"/>
        <v/>
      </c>
      <c r="AS10" s="47" t="str">
        <f t="shared" ca="1" si="18"/>
        <v/>
      </c>
      <c r="AT10" s="47" t="str">
        <f t="shared" ca="1" si="18"/>
        <v/>
      </c>
      <c r="AU10" s="47" t="str">
        <f t="shared" ca="1" si="18"/>
        <v/>
      </c>
      <c r="AV10" s="47" t="str">
        <f t="shared" ca="1" si="18"/>
        <v/>
      </c>
      <c r="AW10" s="47" t="str">
        <f t="shared" ca="1" si="18"/>
        <v/>
      </c>
      <c r="AX10" s="47" t="str">
        <f t="shared" ca="1" si="18"/>
        <v/>
      </c>
      <c r="AY10" s="47" t="str">
        <f t="shared" ca="1" si="18"/>
        <v/>
      </c>
      <c r="AZ10" s="47" t="str">
        <f t="shared" ca="1" si="18"/>
        <v/>
      </c>
      <c r="BA10" s="47" t="str">
        <f t="shared" ca="1" si="18"/>
        <v/>
      </c>
      <c r="BB10" s="47" t="str">
        <f t="shared" ca="1" si="18"/>
        <v/>
      </c>
      <c r="BC10" s="47" t="str">
        <f t="shared" ca="1" si="18"/>
        <v/>
      </c>
      <c r="BD10" s="47" t="str">
        <f t="shared" ca="1" si="18"/>
        <v/>
      </c>
      <c r="BE10" s="47" t="str">
        <f t="shared" ref="BE10:BT26" ca="1" si="21">IF($AN10&lt;=BE$1,HLOOKUP(MONTH(BE$1),$AA:$AL,ROW($AO10),0),"")</f>
        <v/>
      </c>
      <c r="BF10" s="47" t="str">
        <f t="shared" ca="1" si="21"/>
        <v/>
      </c>
      <c r="BG10" s="47" t="str">
        <f t="shared" ca="1" si="21"/>
        <v/>
      </c>
      <c r="BH10" s="47" t="str">
        <f t="shared" ca="1" si="21"/>
        <v/>
      </c>
      <c r="BI10" s="47" t="str">
        <f t="shared" ca="1" si="21"/>
        <v/>
      </c>
      <c r="BJ10" s="47" t="str">
        <f t="shared" ca="1" si="21"/>
        <v/>
      </c>
      <c r="BK10" s="47" t="str">
        <f t="shared" ca="1" si="21"/>
        <v/>
      </c>
      <c r="BL10" s="47" t="str">
        <f t="shared" ca="1" si="21"/>
        <v/>
      </c>
      <c r="BM10" s="47" t="str">
        <f t="shared" ca="1" si="21"/>
        <v/>
      </c>
      <c r="BN10" s="47" t="str">
        <f t="shared" ca="1" si="21"/>
        <v/>
      </c>
      <c r="BO10" s="47" t="str">
        <f t="shared" ca="1" si="21"/>
        <v/>
      </c>
      <c r="BP10" s="47" t="str">
        <f t="shared" ca="1" si="21"/>
        <v/>
      </c>
      <c r="BQ10" s="47" t="str">
        <f t="shared" ca="1" si="21"/>
        <v/>
      </c>
      <c r="BR10" s="47" t="str">
        <f t="shared" ca="1" si="21"/>
        <v/>
      </c>
      <c r="BS10" s="47">
        <f t="shared" ca="1" si="21"/>
        <v>2.3419344177853434</v>
      </c>
      <c r="BT10" s="47">
        <f t="shared" ca="1" si="21"/>
        <v>2.1183282915340964</v>
      </c>
      <c r="BU10" s="47">
        <f t="shared" ref="BU10:CJ25" ca="1" si="22">IF($AN10&lt;=BU$1,HLOOKUP(MONTH(BU$1),$AA:$AL,ROW($AO10),0),"")</f>
        <v>1.9119507969204492</v>
      </c>
      <c r="BV10" s="47">
        <f t="shared" ca="1" si="22"/>
        <v>2.3197746488567672</v>
      </c>
      <c r="BW10" s="47">
        <f t="shared" ca="1" si="22"/>
        <v>3.0043700147243091</v>
      </c>
      <c r="BX10" s="47">
        <f t="shared" ca="1" si="22"/>
        <v>3.653757622315652</v>
      </c>
      <c r="BY10" s="47">
        <f t="shared" ca="1" si="22"/>
        <v>3.8160088843569424</v>
      </c>
      <c r="BZ10" s="47">
        <f t="shared" ca="1" si="22"/>
        <v>4.1283749687876972</v>
      </c>
      <c r="CA10" s="47">
        <f t="shared" ca="1" si="22"/>
        <v>4.1810912920592473</v>
      </c>
      <c r="CB10" s="47">
        <f t="shared" ca="1" si="22"/>
        <v>3.7896373053588754</v>
      </c>
      <c r="CC10" s="47">
        <f t="shared" ca="1" si="22"/>
        <v>3.2349393075304809</v>
      </c>
      <c r="CD10" s="47">
        <f t="shared" ca="1" si="22"/>
        <v>2.7986363816898208</v>
      </c>
      <c r="CE10" s="47">
        <f t="shared" ca="1" si="22"/>
        <v>2.3419344177853434</v>
      </c>
      <c r="CF10" s="47">
        <f t="shared" ca="1" si="22"/>
        <v>2.1183282915340964</v>
      </c>
      <c r="CG10" s="47">
        <f t="shared" ca="1" si="22"/>
        <v>1.9119507969204492</v>
      </c>
      <c r="CH10" s="47">
        <f t="shared" ca="1" si="22"/>
        <v>2.3197746488567672</v>
      </c>
      <c r="CI10" s="47">
        <f t="shared" ca="1" si="22"/>
        <v>3.0043700147243091</v>
      </c>
      <c r="CJ10" s="47">
        <f t="shared" ca="1" si="22"/>
        <v>3.653757622315652</v>
      </c>
      <c r="CK10" s="47">
        <f t="shared" ref="CK10:CZ39" ca="1" si="23">IF($AN10&lt;=CK$1,HLOOKUP(MONTH(CK$1),$AA:$AL,ROW($AO10),0),"")</f>
        <v>3.8160088843569424</v>
      </c>
      <c r="CL10" s="47">
        <f t="shared" ca="1" si="23"/>
        <v>4.1283749687876972</v>
      </c>
      <c r="CM10" s="47">
        <f t="shared" ca="1" si="23"/>
        <v>4.1810912920592473</v>
      </c>
      <c r="CN10" s="47">
        <f t="shared" ca="1" si="23"/>
        <v>3.7896373053588754</v>
      </c>
      <c r="CO10" s="47">
        <f t="shared" ca="1" si="23"/>
        <v>3.2349393075304809</v>
      </c>
      <c r="CP10" s="47">
        <f t="shared" ca="1" si="23"/>
        <v>2.7986363816898208</v>
      </c>
      <c r="CQ10" s="47">
        <f t="shared" ca="1" si="23"/>
        <v>2.3419344177853434</v>
      </c>
      <c r="CR10" s="47">
        <f t="shared" ca="1" si="23"/>
        <v>2.1183282915340964</v>
      </c>
      <c r="CS10" s="47">
        <f t="shared" ca="1" si="23"/>
        <v>1.9119507969204492</v>
      </c>
      <c r="CT10" s="47">
        <f t="shared" ca="1" si="23"/>
        <v>2.3197746488567672</v>
      </c>
      <c r="CU10" s="47">
        <f t="shared" ca="1" si="23"/>
        <v>3.0043700147243091</v>
      </c>
      <c r="CV10" s="47">
        <f t="shared" ca="1" si="23"/>
        <v>3.653757622315652</v>
      </c>
      <c r="CW10" s="47">
        <f t="shared" ca="1" si="23"/>
        <v>3.8160088843569424</v>
      </c>
      <c r="CX10" s="47">
        <f t="shared" ca="1" si="23"/>
        <v>4.1283749687876972</v>
      </c>
      <c r="CY10" s="47">
        <f t="shared" ca="1" si="23"/>
        <v>4.1810912920592473</v>
      </c>
      <c r="CZ10" s="47">
        <f t="shared" ca="1" si="23"/>
        <v>3.7896373053588754</v>
      </c>
      <c r="DA10" s="47">
        <f t="shared" ca="1" si="20"/>
        <v>3.2349393075304809</v>
      </c>
      <c r="DB10" s="47">
        <f t="shared" ca="1" si="4"/>
        <v>2.7986363816898208</v>
      </c>
      <c r="DC10" s="47">
        <f t="shared" ca="1" si="4"/>
        <v>2.3419344177853434</v>
      </c>
      <c r="DD10" s="47">
        <f t="shared" ca="1" si="4"/>
        <v>2.1183282915340964</v>
      </c>
    </row>
    <row r="11" spans="1:108" x14ac:dyDescent="0.25">
      <c r="A11" s="40" t="s">
        <v>138</v>
      </c>
      <c r="B11" s="40">
        <v>2476</v>
      </c>
      <c r="C11" s="40" t="s">
        <v>39</v>
      </c>
      <c r="D11" s="40" t="s">
        <v>176</v>
      </c>
      <c r="E11" s="40" t="s">
        <v>130</v>
      </c>
      <c r="F11" s="40">
        <v>10</v>
      </c>
      <c r="G11" s="43">
        <v>45931</v>
      </c>
      <c r="I11" s="40" t="s">
        <v>32</v>
      </c>
      <c r="J11" s="40">
        <v>1</v>
      </c>
      <c r="K11" s="40" t="s">
        <v>33</v>
      </c>
      <c r="L11" s="40" t="s">
        <v>177</v>
      </c>
      <c r="N11" s="41">
        <f>VLOOKUP($C11 &amp; $I11 &amp; $K11,FATOR!$A$3:$P$22,5,0)</f>
        <v>0.62168827813969774</v>
      </c>
      <c r="O11" s="41">
        <f>VLOOKUP($C11 &amp; $I11 &amp; $K11,FATOR!$A$3:$P$22,6,0)</f>
        <v>0.67970798595070514</v>
      </c>
      <c r="P11" s="41">
        <f>VLOOKUP($C11 &amp; $I11 &amp; $K11,FATOR!$A$3:$P$22,7,0)</f>
        <v>0.69299697842207197</v>
      </c>
      <c r="Q11" s="41">
        <f>VLOOKUP($C11 &amp; $I11 &amp; $K11,FATOR!$A$3:$P$22,8,0)</f>
        <v>0.63517084765866239</v>
      </c>
      <c r="R11" s="41">
        <f>VLOOKUP($C11 &amp; $I11 &amp; $K11,FATOR!$A$3:$P$22,9,0)</f>
        <v>0.55373905066850559</v>
      </c>
      <c r="S11" s="41">
        <f>VLOOKUP($C11 &amp; $I11 &amp; $K11,FATOR!$A$3:$P$22,10,0)</f>
        <v>0.48263730027017049</v>
      </c>
      <c r="T11" s="41">
        <f>VLOOKUP($C11 &amp; $I11 &amp; $K11,FATOR!$A$3:$P$22,11,0)</f>
        <v>0.4367437264662013</v>
      </c>
      <c r="U11" s="41">
        <f>VLOOKUP($C11 &amp; $I11 &amp; $K11,FATOR!$A$3:$P$22,12,0)</f>
        <v>0.40391373945592246</v>
      </c>
      <c r="V11" s="41">
        <f>VLOOKUP($C11 &amp; $I11 &amp; $K11,FATOR!$A$3:$P$22,13,0)</f>
        <v>0.38565721601378383</v>
      </c>
      <c r="W11" s="41">
        <f>VLOOKUP($C11 &amp; $I11 &amp; $K11,FATOR!$A$3:$P$22,14,0)</f>
        <v>0.42042247838978286</v>
      </c>
      <c r="X11" s="41">
        <f>VLOOKUP($C11 &amp; $I11 &amp; $K11,FATOR!$A$3:$P$22,15,0)</f>
        <v>0.51336580629622985</v>
      </c>
      <c r="Y11" s="41">
        <f>VLOOKUP($C11 &amp; $I11 &amp; $K11,FATOR!$A$3:$P$22,16,0)</f>
        <v>0.60000108441418831</v>
      </c>
      <c r="AA11" s="42">
        <f t="shared" si="5"/>
        <v>6.2168827813969774</v>
      </c>
      <c r="AB11" s="42">
        <f t="shared" si="6"/>
        <v>6.7970798595070514</v>
      </c>
      <c r="AC11" s="42">
        <f t="shared" si="7"/>
        <v>6.9299697842207202</v>
      </c>
      <c r="AD11" s="42">
        <f t="shared" si="8"/>
        <v>6.3517084765866239</v>
      </c>
      <c r="AE11" s="42">
        <f t="shared" si="9"/>
        <v>5.5373905066850559</v>
      </c>
      <c r="AF11" s="42">
        <f t="shared" si="10"/>
        <v>4.8263730027017049</v>
      </c>
      <c r="AG11" s="42">
        <f t="shared" si="11"/>
        <v>4.367437264662013</v>
      </c>
      <c r="AH11" s="42">
        <f t="shared" si="12"/>
        <v>4.0391373945592246</v>
      </c>
      <c r="AI11" s="42">
        <f t="shared" si="13"/>
        <v>3.8565721601378384</v>
      </c>
      <c r="AJ11" s="42">
        <f t="shared" si="14"/>
        <v>4.2042247838978284</v>
      </c>
      <c r="AK11" s="42">
        <f t="shared" si="15"/>
        <v>5.133658062962299</v>
      </c>
      <c r="AL11" s="42">
        <f t="shared" si="16"/>
        <v>6.0000108441418831</v>
      </c>
      <c r="AN11" s="43">
        <f t="shared" si="17"/>
        <v>45931</v>
      </c>
      <c r="AO11" s="47" t="str">
        <f t="shared" ca="1" si="18"/>
        <v/>
      </c>
      <c r="AP11" s="47" t="str">
        <f t="shared" ca="1" si="18"/>
        <v/>
      </c>
      <c r="AQ11" s="47" t="str">
        <f t="shared" ca="1" si="18"/>
        <v/>
      </c>
      <c r="AR11" s="47" t="str">
        <f t="shared" ca="1" si="18"/>
        <v/>
      </c>
      <c r="AS11" s="47" t="str">
        <f t="shared" ca="1" si="18"/>
        <v/>
      </c>
      <c r="AT11" s="47" t="str">
        <f t="shared" ca="1" si="18"/>
        <v/>
      </c>
      <c r="AU11" s="47" t="str">
        <f t="shared" ca="1" si="18"/>
        <v/>
      </c>
      <c r="AV11" s="47" t="str">
        <f t="shared" ca="1" si="18"/>
        <v/>
      </c>
      <c r="AW11" s="47" t="str">
        <f t="shared" ca="1" si="18"/>
        <v/>
      </c>
      <c r="AX11" s="47" t="str">
        <f t="shared" ca="1" si="18"/>
        <v/>
      </c>
      <c r="AY11" s="47" t="str">
        <f t="shared" ca="1" si="18"/>
        <v/>
      </c>
      <c r="AZ11" s="47" t="str">
        <f t="shared" ca="1" si="18"/>
        <v/>
      </c>
      <c r="BA11" s="47" t="str">
        <f t="shared" ca="1" si="18"/>
        <v/>
      </c>
      <c r="BB11" s="47" t="str">
        <f t="shared" ca="1" si="18"/>
        <v/>
      </c>
      <c r="BC11" s="47" t="str">
        <f t="shared" ca="1" si="18"/>
        <v/>
      </c>
      <c r="BD11" s="47" t="str">
        <f t="shared" ca="1" si="18"/>
        <v/>
      </c>
      <c r="BE11" s="47" t="str">
        <f t="shared" ca="1" si="21"/>
        <v/>
      </c>
      <c r="BF11" s="47" t="str">
        <f t="shared" ca="1" si="21"/>
        <v/>
      </c>
      <c r="BG11" s="47" t="str">
        <f t="shared" ca="1" si="21"/>
        <v/>
      </c>
      <c r="BH11" s="47" t="str">
        <f t="shared" ca="1" si="21"/>
        <v/>
      </c>
      <c r="BI11" s="47" t="str">
        <f t="shared" ca="1" si="21"/>
        <v/>
      </c>
      <c r="BJ11" s="47">
        <f t="shared" ca="1" si="21"/>
        <v>4.2042247838978284</v>
      </c>
      <c r="BK11" s="47">
        <f t="shared" ca="1" si="21"/>
        <v>5.133658062962299</v>
      </c>
      <c r="BL11" s="47">
        <f t="shared" ca="1" si="21"/>
        <v>6.0000108441418831</v>
      </c>
      <c r="BM11" s="47">
        <f t="shared" ca="1" si="21"/>
        <v>6.2168827813969774</v>
      </c>
      <c r="BN11" s="47">
        <f t="shared" ca="1" si="21"/>
        <v>6.7970798595070514</v>
      </c>
      <c r="BO11" s="47">
        <f t="shared" ca="1" si="21"/>
        <v>6.9299697842207202</v>
      </c>
      <c r="BP11" s="47">
        <f t="shared" ca="1" si="21"/>
        <v>6.3517084765866239</v>
      </c>
      <c r="BQ11" s="47">
        <f t="shared" ca="1" si="21"/>
        <v>5.5373905066850559</v>
      </c>
      <c r="BR11" s="47">
        <f t="shared" ca="1" si="21"/>
        <v>4.8263730027017049</v>
      </c>
      <c r="BS11" s="47">
        <f t="shared" ca="1" si="21"/>
        <v>4.367437264662013</v>
      </c>
      <c r="BT11" s="47">
        <f t="shared" ca="1" si="21"/>
        <v>4.0391373945592246</v>
      </c>
      <c r="BU11" s="47">
        <f t="shared" ca="1" si="22"/>
        <v>3.8565721601378384</v>
      </c>
      <c r="BV11" s="47">
        <f t="shared" ca="1" si="22"/>
        <v>4.2042247838978284</v>
      </c>
      <c r="BW11" s="47">
        <f t="shared" ca="1" si="22"/>
        <v>5.133658062962299</v>
      </c>
      <c r="BX11" s="47">
        <f t="shared" ca="1" si="22"/>
        <v>6.0000108441418831</v>
      </c>
      <c r="BY11" s="47">
        <f t="shared" ca="1" si="22"/>
        <v>6.2168827813969774</v>
      </c>
      <c r="BZ11" s="47">
        <f t="shared" ca="1" si="22"/>
        <v>6.7970798595070514</v>
      </c>
      <c r="CA11" s="47">
        <f t="shared" ca="1" si="22"/>
        <v>6.9299697842207202</v>
      </c>
      <c r="CB11" s="47">
        <f t="shared" ca="1" si="22"/>
        <v>6.3517084765866239</v>
      </c>
      <c r="CC11" s="47">
        <f t="shared" ca="1" si="22"/>
        <v>5.5373905066850559</v>
      </c>
      <c r="CD11" s="47">
        <f t="shared" ca="1" si="22"/>
        <v>4.8263730027017049</v>
      </c>
      <c r="CE11" s="47">
        <f t="shared" ca="1" si="22"/>
        <v>4.367437264662013</v>
      </c>
      <c r="CF11" s="47">
        <f t="shared" ca="1" si="22"/>
        <v>4.0391373945592246</v>
      </c>
      <c r="CG11" s="47">
        <f t="shared" ca="1" si="22"/>
        <v>3.8565721601378384</v>
      </c>
      <c r="CH11" s="47">
        <f t="shared" ca="1" si="22"/>
        <v>4.2042247838978284</v>
      </c>
      <c r="CI11" s="47">
        <f t="shared" ca="1" si="22"/>
        <v>5.133658062962299</v>
      </c>
      <c r="CJ11" s="47">
        <f t="shared" ca="1" si="22"/>
        <v>6.0000108441418831</v>
      </c>
      <c r="CK11" s="47">
        <f t="shared" ca="1" si="23"/>
        <v>6.2168827813969774</v>
      </c>
      <c r="CL11" s="47">
        <f t="shared" ca="1" si="23"/>
        <v>6.7970798595070514</v>
      </c>
      <c r="CM11" s="47">
        <f t="shared" ca="1" si="23"/>
        <v>6.9299697842207202</v>
      </c>
      <c r="CN11" s="47">
        <f t="shared" ca="1" si="23"/>
        <v>6.3517084765866239</v>
      </c>
      <c r="CO11" s="47">
        <f t="shared" ca="1" si="23"/>
        <v>5.5373905066850559</v>
      </c>
      <c r="CP11" s="47">
        <f t="shared" ca="1" si="23"/>
        <v>4.8263730027017049</v>
      </c>
      <c r="CQ11" s="47">
        <f t="shared" ca="1" si="23"/>
        <v>4.367437264662013</v>
      </c>
      <c r="CR11" s="47">
        <f t="shared" ca="1" si="23"/>
        <v>4.0391373945592246</v>
      </c>
      <c r="CS11" s="47">
        <f t="shared" ca="1" si="23"/>
        <v>3.8565721601378384</v>
      </c>
      <c r="CT11" s="47">
        <f t="shared" ca="1" si="23"/>
        <v>4.2042247838978284</v>
      </c>
      <c r="CU11" s="47">
        <f t="shared" ca="1" si="23"/>
        <v>5.133658062962299</v>
      </c>
      <c r="CV11" s="47">
        <f t="shared" ca="1" si="23"/>
        <v>6.0000108441418831</v>
      </c>
      <c r="CW11" s="47">
        <f t="shared" ca="1" si="23"/>
        <v>6.2168827813969774</v>
      </c>
      <c r="CX11" s="47">
        <f t="shared" ca="1" si="23"/>
        <v>6.7970798595070514</v>
      </c>
      <c r="CY11" s="47">
        <f t="shared" ca="1" si="23"/>
        <v>6.9299697842207202</v>
      </c>
      <c r="CZ11" s="47">
        <f t="shared" ca="1" si="23"/>
        <v>6.3517084765866239</v>
      </c>
      <c r="DA11" s="47">
        <f t="shared" ca="1" si="20"/>
        <v>5.5373905066850559</v>
      </c>
      <c r="DB11" s="47">
        <f t="shared" ca="1" si="4"/>
        <v>4.8263730027017049</v>
      </c>
      <c r="DC11" s="47">
        <f t="shared" ca="1" si="4"/>
        <v>4.367437264662013</v>
      </c>
      <c r="DD11" s="47">
        <f t="shared" ca="1" si="4"/>
        <v>4.0391373945592246</v>
      </c>
    </row>
    <row r="12" spans="1:108" x14ac:dyDescent="0.25">
      <c r="A12" s="40" t="s">
        <v>183</v>
      </c>
      <c r="B12" s="40">
        <v>47</v>
      </c>
      <c r="C12" s="40" t="s">
        <v>31</v>
      </c>
      <c r="D12" s="40" t="s">
        <v>184</v>
      </c>
      <c r="E12" s="40" t="s">
        <v>130</v>
      </c>
      <c r="F12" s="40">
        <v>14</v>
      </c>
      <c r="G12" s="43">
        <v>43322</v>
      </c>
      <c r="I12" s="40" t="s">
        <v>32</v>
      </c>
      <c r="J12" s="40">
        <v>2</v>
      </c>
      <c r="K12" s="40" t="s">
        <v>33</v>
      </c>
      <c r="L12" s="40" t="s">
        <v>185</v>
      </c>
      <c r="N12" s="41">
        <f>VLOOKUP($C12 &amp; $I12 &amp; $K12,FATOR!$A$3:$P$22,5,0)</f>
        <v>0.54514412633670606</v>
      </c>
      <c r="O12" s="41">
        <f>VLOOKUP($C12 &amp; $I12 &amp; $K12,FATOR!$A$3:$P$22,6,0)</f>
        <v>0.58976785268395671</v>
      </c>
      <c r="P12" s="41">
        <f>VLOOKUP($C12 &amp; $I12 &amp; $K12,FATOR!$A$3:$P$22,7,0)</f>
        <v>0.59729875600846394</v>
      </c>
      <c r="Q12" s="41">
        <f>VLOOKUP($C12 &amp; $I12 &amp; $K12,FATOR!$A$3:$P$22,8,0)</f>
        <v>0.54137675790841078</v>
      </c>
      <c r="R12" s="41">
        <f>VLOOKUP($C12 &amp; $I12 &amp; $K12,FATOR!$A$3:$P$22,9,0)</f>
        <v>0.46213418679006868</v>
      </c>
      <c r="S12" s="41">
        <f>VLOOKUP($C12 &amp; $I12 &amp; $K12,FATOR!$A$3:$P$22,10,0)</f>
        <v>0.39980519738426012</v>
      </c>
      <c r="T12" s="41">
        <f>VLOOKUP($C12 &amp; $I12 &amp; $K12,FATOR!$A$3:$P$22,11,0)</f>
        <v>0.33456205968362052</v>
      </c>
      <c r="U12" s="41">
        <f>VLOOKUP($C12 &amp; $I12 &amp; $K12,FATOR!$A$3:$P$22,12,0)</f>
        <v>0.30261832736201377</v>
      </c>
      <c r="V12" s="41">
        <f>VLOOKUP($C12 &amp; $I12 &amp; $K12,FATOR!$A$3:$P$22,13,0)</f>
        <v>0.27313582813149273</v>
      </c>
      <c r="W12" s="41">
        <f>VLOOKUP($C12 &amp; $I12 &amp; $K12,FATOR!$A$3:$P$22,14,0)</f>
        <v>0.33139637840810959</v>
      </c>
      <c r="X12" s="41">
        <f>VLOOKUP($C12 &amp; $I12 &amp; $K12,FATOR!$A$3:$P$22,15,0)</f>
        <v>0.42919571638918702</v>
      </c>
      <c r="Y12" s="41">
        <f>VLOOKUP($C12 &amp; $I12 &amp; $K12,FATOR!$A$3:$P$22,16,0)</f>
        <v>0.5219653746165217</v>
      </c>
      <c r="AA12" s="42">
        <f t="shared" si="5"/>
        <v>7.6320177687138848</v>
      </c>
      <c r="AB12" s="42">
        <f t="shared" si="6"/>
        <v>8.2567499375753943</v>
      </c>
      <c r="AC12" s="42">
        <f t="shared" si="7"/>
        <v>8.3621825841184947</v>
      </c>
      <c r="AD12" s="42">
        <f t="shared" si="8"/>
        <v>7.5792746107177509</v>
      </c>
      <c r="AE12" s="42">
        <f t="shared" si="9"/>
        <v>6.4698786150609617</v>
      </c>
      <c r="AF12" s="42">
        <f t="shared" si="10"/>
        <v>5.5972727633796415</v>
      </c>
      <c r="AG12" s="42">
        <f t="shared" si="11"/>
        <v>4.6838688355706868</v>
      </c>
      <c r="AH12" s="42">
        <f t="shared" si="12"/>
        <v>4.2366565830681928</v>
      </c>
      <c r="AI12" s="42">
        <f t="shared" si="13"/>
        <v>3.8239015938408984</v>
      </c>
      <c r="AJ12" s="42">
        <f t="shared" si="14"/>
        <v>4.6395492977135344</v>
      </c>
      <c r="AK12" s="42">
        <f t="shared" si="15"/>
        <v>6.0087400294486182</v>
      </c>
      <c r="AL12" s="42">
        <f t="shared" si="16"/>
        <v>7.3075152446313041</v>
      </c>
      <c r="AN12" s="43">
        <f t="shared" si="17"/>
        <v>43353</v>
      </c>
      <c r="AO12" s="47">
        <f t="shared" ca="1" si="18"/>
        <v>7.6320177687138848</v>
      </c>
      <c r="AP12" s="47">
        <f t="shared" ca="1" si="18"/>
        <v>8.2567499375753943</v>
      </c>
      <c r="AQ12" s="47">
        <f t="shared" ca="1" si="18"/>
        <v>8.3621825841184947</v>
      </c>
      <c r="AR12" s="47">
        <f t="shared" ca="1" si="18"/>
        <v>7.5792746107177509</v>
      </c>
      <c r="AS12" s="47">
        <f t="shared" ca="1" si="18"/>
        <v>6.4698786150609617</v>
      </c>
      <c r="AT12" s="47">
        <f t="shared" ca="1" si="18"/>
        <v>5.5972727633796415</v>
      </c>
      <c r="AU12" s="47">
        <f t="shared" ca="1" si="18"/>
        <v>4.6838688355706868</v>
      </c>
      <c r="AV12" s="47">
        <f t="shared" ca="1" si="18"/>
        <v>4.2366565830681928</v>
      </c>
      <c r="AW12" s="47">
        <f t="shared" ca="1" si="18"/>
        <v>3.8239015938408984</v>
      </c>
      <c r="AX12" s="47">
        <f t="shared" ca="1" si="18"/>
        <v>4.6395492977135344</v>
      </c>
      <c r="AY12" s="47">
        <f t="shared" ca="1" si="18"/>
        <v>6.0087400294486182</v>
      </c>
      <c r="AZ12" s="47">
        <f t="shared" ca="1" si="18"/>
        <v>7.3075152446313041</v>
      </c>
      <c r="BA12" s="47">
        <f t="shared" ca="1" si="18"/>
        <v>7.6320177687138848</v>
      </c>
      <c r="BB12" s="47">
        <f t="shared" ca="1" si="18"/>
        <v>8.2567499375753943</v>
      </c>
      <c r="BC12" s="47">
        <f t="shared" ca="1" si="18"/>
        <v>8.3621825841184947</v>
      </c>
      <c r="BD12" s="47">
        <f t="shared" ca="1" si="18"/>
        <v>7.5792746107177509</v>
      </c>
      <c r="BE12" s="47">
        <f t="shared" ca="1" si="21"/>
        <v>6.4698786150609617</v>
      </c>
      <c r="BF12" s="47">
        <f t="shared" ca="1" si="21"/>
        <v>5.5972727633796415</v>
      </c>
      <c r="BG12" s="47">
        <f t="shared" ca="1" si="21"/>
        <v>4.6838688355706868</v>
      </c>
      <c r="BH12" s="47">
        <f t="shared" ca="1" si="21"/>
        <v>4.2366565830681928</v>
      </c>
      <c r="BI12" s="47">
        <f t="shared" ca="1" si="21"/>
        <v>3.8239015938408984</v>
      </c>
      <c r="BJ12" s="47">
        <f t="shared" ca="1" si="21"/>
        <v>4.6395492977135344</v>
      </c>
      <c r="BK12" s="47">
        <f t="shared" ca="1" si="21"/>
        <v>6.0087400294486182</v>
      </c>
      <c r="BL12" s="47">
        <f t="shared" ca="1" si="21"/>
        <v>7.3075152446313041</v>
      </c>
      <c r="BM12" s="47">
        <f t="shared" ca="1" si="21"/>
        <v>7.6320177687138848</v>
      </c>
      <c r="BN12" s="47">
        <f t="shared" ca="1" si="21"/>
        <v>8.2567499375753943</v>
      </c>
      <c r="BO12" s="47">
        <f t="shared" ca="1" si="21"/>
        <v>8.3621825841184947</v>
      </c>
      <c r="BP12" s="47">
        <f t="shared" ca="1" si="21"/>
        <v>7.5792746107177509</v>
      </c>
      <c r="BQ12" s="47">
        <f t="shared" ca="1" si="21"/>
        <v>6.4698786150609617</v>
      </c>
      <c r="BR12" s="47">
        <f t="shared" ca="1" si="21"/>
        <v>5.5972727633796415</v>
      </c>
      <c r="BS12" s="47">
        <f t="shared" ca="1" si="21"/>
        <v>4.6838688355706868</v>
      </c>
      <c r="BT12" s="47">
        <f t="shared" ca="1" si="21"/>
        <v>4.2366565830681928</v>
      </c>
      <c r="BU12" s="47">
        <f t="shared" ca="1" si="22"/>
        <v>3.8239015938408984</v>
      </c>
      <c r="BV12" s="47">
        <f t="shared" ca="1" si="22"/>
        <v>4.6395492977135344</v>
      </c>
      <c r="BW12" s="47">
        <f t="shared" ca="1" si="22"/>
        <v>6.0087400294486182</v>
      </c>
      <c r="BX12" s="47">
        <f t="shared" ca="1" si="22"/>
        <v>7.3075152446313041</v>
      </c>
      <c r="BY12" s="47">
        <f t="shared" ca="1" si="22"/>
        <v>7.6320177687138848</v>
      </c>
      <c r="BZ12" s="47">
        <f t="shared" ca="1" si="22"/>
        <v>8.2567499375753943</v>
      </c>
      <c r="CA12" s="47">
        <f t="shared" ca="1" si="22"/>
        <v>8.3621825841184947</v>
      </c>
      <c r="CB12" s="47">
        <f t="shared" ca="1" si="22"/>
        <v>7.5792746107177509</v>
      </c>
      <c r="CC12" s="47">
        <f t="shared" ca="1" si="22"/>
        <v>6.4698786150609617</v>
      </c>
      <c r="CD12" s="47">
        <f t="shared" ca="1" si="22"/>
        <v>5.5972727633796415</v>
      </c>
      <c r="CE12" s="47">
        <f t="shared" ca="1" si="22"/>
        <v>4.6838688355706868</v>
      </c>
      <c r="CF12" s="47">
        <f t="shared" ca="1" si="22"/>
        <v>4.2366565830681928</v>
      </c>
      <c r="CG12" s="47">
        <f t="shared" ca="1" si="22"/>
        <v>3.8239015938408984</v>
      </c>
      <c r="CH12" s="47">
        <f t="shared" ca="1" si="22"/>
        <v>4.6395492977135344</v>
      </c>
      <c r="CI12" s="47">
        <f t="shared" ca="1" si="22"/>
        <v>6.0087400294486182</v>
      </c>
      <c r="CJ12" s="47">
        <f t="shared" ca="1" si="22"/>
        <v>7.3075152446313041</v>
      </c>
      <c r="CK12" s="47">
        <f t="shared" ca="1" si="23"/>
        <v>7.6320177687138848</v>
      </c>
      <c r="CL12" s="47">
        <f t="shared" ca="1" si="23"/>
        <v>8.2567499375753943</v>
      </c>
      <c r="CM12" s="47">
        <f t="shared" ca="1" si="23"/>
        <v>8.3621825841184947</v>
      </c>
      <c r="CN12" s="47">
        <f t="shared" ca="1" si="23"/>
        <v>7.5792746107177509</v>
      </c>
      <c r="CO12" s="47">
        <f t="shared" ca="1" si="23"/>
        <v>6.4698786150609617</v>
      </c>
      <c r="CP12" s="47">
        <f t="shared" ca="1" si="23"/>
        <v>5.5972727633796415</v>
      </c>
      <c r="CQ12" s="47">
        <f t="shared" ca="1" si="23"/>
        <v>4.6838688355706868</v>
      </c>
      <c r="CR12" s="47">
        <f t="shared" ca="1" si="23"/>
        <v>4.2366565830681928</v>
      </c>
      <c r="CS12" s="47">
        <f t="shared" ca="1" si="23"/>
        <v>3.8239015938408984</v>
      </c>
      <c r="CT12" s="47">
        <f t="shared" ca="1" si="23"/>
        <v>4.6395492977135344</v>
      </c>
      <c r="CU12" s="47">
        <f t="shared" ca="1" si="23"/>
        <v>6.0087400294486182</v>
      </c>
      <c r="CV12" s="47">
        <f t="shared" ca="1" si="23"/>
        <v>7.3075152446313041</v>
      </c>
      <c r="CW12" s="47">
        <f t="shared" ca="1" si="23"/>
        <v>7.6320177687138848</v>
      </c>
      <c r="CX12" s="47">
        <f t="shared" ca="1" si="23"/>
        <v>8.2567499375753943</v>
      </c>
      <c r="CY12" s="47">
        <f t="shared" ca="1" si="23"/>
        <v>8.3621825841184947</v>
      </c>
      <c r="CZ12" s="47">
        <f t="shared" ca="1" si="23"/>
        <v>7.5792746107177509</v>
      </c>
      <c r="DA12" s="47">
        <f t="shared" ca="1" si="20"/>
        <v>6.4698786150609617</v>
      </c>
      <c r="DB12" s="47">
        <f t="shared" ca="1" si="4"/>
        <v>5.5972727633796415</v>
      </c>
      <c r="DC12" s="47">
        <f t="shared" ca="1" si="4"/>
        <v>4.6838688355706868</v>
      </c>
      <c r="DD12" s="47">
        <f t="shared" ca="1" si="4"/>
        <v>4.2366565830681928</v>
      </c>
    </row>
    <row r="13" spans="1:108" x14ac:dyDescent="0.25">
      <c r="A13" s="40" t="s">
        <v>183</v>
      </c>
      <c r="B13" s="40">
        <v>47</v>
      </c>
      <c r="C13" s="40" t="s">
        <v>31</v>
      </c>
      <c r="D13" s="40" t="s">
        <v>184</v>
      </c>
      <c r="E13" s="40" t="s">
        <v>160</v>
      </c>
      <c r="F13" s="40">
        <v>14</v>
      </c>
      <c r="G13" s="43">
        <v>43384</v>
      </c>
      <c r="I13" s="40" t="s">
        <v>32</v>
      </c>
      <c r="J13" s="40">
        <v>2</v>
      </c>
      <c r="K13" s="40" t="s">
        <v>33</v>
      </c>
      <c r="L13" s="40" t="s">
        <v>185</v>
      </c>
      <c r="N13" s="41">
        <f>VLOOKUP($C13 &amp; $I13 &amp; $K13,FATOR!$A$3:$P$22,5,0)</f>
        <v>0.54514412633670606</v>
      </c>
      <c r="O13" s="41">
        <f>VLOOKUP($C13 &amp; $I13 &amp; $K13,FATOR!$A$3:$P$22,6,0)</f>
        <v>0.58976785268395671</v>
      </c>
      <c r="P13" s="41">
        <f>VLOOKUP($C13 &amp; $I13 &amp; $K13,FATOR!$A$3:$P$22,7,0)</f>
        <v>0.59729875600846394</v>
      </c>
      <c r="Q13" s="41">
        <f>VLOOKUP($C13 &amp; $I13 &amp; $K13,FATOR!$A$3:$P$22,8,0)</f>
        <v>0.54137675790841078</v>
      </c>
      <c r="R13" s="41">
        <f>VLOOKUP($C13 &amp; $I13 &amp; $K13,FATOR!$A$3:$P$22,9,0)</f>
        <v>0.46213418679006868</v>
      </c>
      <c r="S13" s="41">
        <f>VLOOKUP($C13 &amp; $I13 &amp; $K13,FATOR!$A$3:$P$22,10,0)</f>
        <v>0.39980519738426012</v>
      </c>
      <c r="T13" s="41">
        <f>VLOOKUP($C13 &amp; $I13 &amp; $K13,FATOR!$A$3:$P$22,11,0)</f>
        <v>0.33456205968362052</v>
      </c>
      <c r="U13" s="41">
        <f>VLOOKUP($C13 &amp; $I13 &amp; $K13,FATOR!$A$3:$P$22,12,0)</f>
        <v>0.30261832736201377</v>
      </c>
      <c r="V13" s="41">
        <f>VLOOKUP($C13 &amp; $I13 &amp; $K13,FATOR!$A$3:$P$22,13,0)</f>
        <v>0.27313582813149273</v>
      </c>
      <c r="W13" s="41">
        <f>VLOOKUP($C13 &amp; $I13 &amp; $K13,FATOR!$A$3:$P$22,14,0)</f>
        <v>0.33139637840810959</v>
      </c>
      <c r="X13" s="41">
        <f>VLOOKUP($C13 &amp; $I13 &amp; $K13,FATOR!$A$3:$P$22,15,0)</f>
        <v>0.42919571638918702</v>
      </c>
      <c r="Y13" s="41">
        <f>VLOOKUP($C13 &amp; $I13 &amp; $K13,FATOR!$A$3:$P$22,16,0)</f>
        <v>0.5219653746165217</v>
      </c>
      <c r="AA13" s="42">
        <f t="shared" si="5"/>
        <v>7.6320177687138848</v>
      </c>
      <c r="AB13" s="42">
        <f t="shared" si="6"/>
        <v>8.2567499375753943</v>
      </c>
      <c r="AC13" s="42">
        <f t="shared" si="7"/>
        <v>8.3621825841184947</v>
      </c>
      <c r="AD13" s="42">
        <f t="shared" si="8"/>
        <v>7.5792746107177509</v>
      </c>
      <c r="AE13" s="42">
        <f t="shared" si="9"/>
        <v>6.4698786150609617</v>
      </c>
      <c r="AF13" s="42">
        <f t="shared" si="10"/>
        <v>5.5972727633796415</v>
      </c>
      <c r="AG13" s="42">
        <f t="shared" si="11"/>
        <v>4.6838688355706868</v>
      </c>
      <c r="AH13" s="42">
        <f t="shared" si="12"/>
        <v>4.2366565830681928</v>
      </c>
      <c r="AI13" s="42">
        <f t="shared" si="13"/>
        <v>3.8239015938408984</v>
      </c>
      <c r="AJ13" s="42">
        <f t="shared" si="14"/>
        <v>4.6395492977135344</v>
      </c>
      <c r="AK13" s="42">
        <f t="shared" si="15"/>
        <v>6.0087400294486182</v>
      </c>
      <c r="AL13" s="42">
        <f t="shared" si="16"/>
        <v>7.3075152446313041</v>
      </c>
      <c r="AN13" s="43">
        <f t="shared" si="17"/>
        <v>43415</v>
      </c>
      <c r="AO13" s="47">
        <f t="shared" ca="1" si="18"/>
        <v>7.6320177687138848</v>
      </c>
      <c r="AP13" s="47">
        <f t="shared" ca="1" si="18"/>
        <v>8.2567499375753943</v>
      </c>
      <c r="AQ13" s="47">
        <f t="shared" ca="1" si="18"/>
        <v>8.3621825841184947</v>
      </c>
      <c r="AR13" s="47">
        <f t="shared" ca="1" si="18"/>
        <v>7.5792746107177509</v>
      </c>
      <c r="AS13" s="47">
        <f t="shared" ca="1" si="18"/>
        <v>6.4698786150609617</v>
      </c>
      <c r="AT13" s="47">
        <f t="shared" ca="1" si="18"/>
        <v>5.5972727633796415</v>
      </c>
      <c r="AU13" s="47">
        <f t="shared" ca="1" si="18"/>
        <v>4.6838688355706868</v>
      </c>
      <c r="AV13" s="47">
        <f t="shared" ca="1" si="18"/>
        <v>4.2366565830681928</v>
      </c>
      <c r="AW13" s="47">
        <f t="shared" ca="1" si="18"/>
        <v>3.8239015938408984</v>
      </c>
      <c r="AX13" s="47">
        <f t="shared" ca="1" si="18"/>
        <v>4.6395492977135344</v>
      </c>
      <c r="AY13" s="47">
        <f t="shared" ca="1" si="18"/>
        <v>6.0087400294486182</v>
      </c>
      <c r="AZ13" s="47">
        <f t="shared" ca="1" si="18"/>
        <v>7.3075152446313041</v>
      </c>
      <c r="BA13" s="47">
        <f t="shared" ca="1" si="18"/>
        <v>7.6320177687138848</v>
      </c>
      <c r="BB13" s="47">
        <f t="shared" ca="1" si="18"/>
        <v>8.2567499375753943</v>
      </c>
      <c r="BC13" s="47">
        <f t="shared" ca="1" si="18"/>
        <v>8.3621825841184947</v>
      </c>
      <c r="BD13" s="47">
        <f t="shared" ca="1" si="18"/>
        <v>7.5792746107177509</v>
      </c>
      <c r="BE13" s="47">
        <f t="shared" ca="1" si="21"/>
        <v>6.4698786150609617</v>
      </c>
      <c r="BF13" s="47">
        <f t="shared" ca="1" si="21"/>
        <v>5.5972727633796415</v>
      </c>
      <c r="BG13" s="47">
        <f t="shared" ca="1" si="21"/>
        <v>4.6838688355706868</v>
      </c>
      <c r="BH13" s="47">
        <f t="shared" ca="1" si="21"/>
        <v>4.2366565830681928</v>
      </c>
      <c r="BI13" s="47">
        <f t="shared" ca="1" si="21"/>
        <v>3.8239015938408984</v>
      </c>
      <c r="BJ13" s="47">
        <f t="shared" ca="1" si="21"/>
        <v>4.6395492977135344</v>
      </c>
      <c r="BK13" s="47">
        <f t="shared" ca="1" si="21"/>
        <v>6.0087400294486182</v>
      </c>
      <c r="BL13" s="47">
        <f t="shared" ca="1" si="21"/>
        <v>7.3075152446313041</v>
      </c>
      <c r="BM13" s="47">
        <f t="shared" ca="1" si="21"/>
        <v>7.6320177687138848</v>
      </c>
      <c r="BN13" s="47">
        <f t="shared" ca="1" si="21"/>
        <v>8.2567499375753943</v>
      </c>
      <c r="BO13" s="47">
        <f t="shared" ca="1" si="21"/>
        <v>8.3621825841184947</v>
      </c>
      <c r="BP13" s="47">
        <f t="shared" ca="1" si="21"/>
        <v>7.5792746107177509</v>
      </c>
      <c r="BQ13" s="47">
        <f t="shared" ca="1" si="21"/>
        <v>6.4698786150609617</v>
      </c>
      <c r="BR13" s="47">
        <f t="shared" ca="1" si="21"/>
        <v>5.5972727633796415</v>
      </c>
      <c r="BS13" s="47">
        <f t="shared" ca="1" si="21"/>
        <v>4.6838688355706868</v>
      </c>
      <c r="BT13" s="47">
        <f t="shared" ca="1" si="21"/>
        <v>4.2366565830681928</v>
      </c>
      <c r="BU13" s="47">
        <f t="shared" ca="1" si="22"/>
        <v>3.8239015938408984</v>
      </c>
      <c r="BV13" s="47">
        <f t="shared" ca="1" si="22"/>
        <v>4.6395492977135344</v>
      </c>
      <c r="BW13" s="47">
        <f t="shared" ca="1" si="22"/>
        <v>6.0087400294486182</v>
      </c>
      <c r="BX13" s="47">
        <f t="shared" ca="1" si="22"/>
        <v>7.3075152446313041</v>
      </c>
      <c r="BY13" s="47">
        <f t="shared" ca="1" si="22"/>
        <v>7.6320177687138848</v>
      </c>
      <c r="BZ13" s="47">
        <f t="shared" ca="1" si="22"/>
        <v>8.2567499375753943</v>
      </c>
      <c r="CA13" s="47">
        <f t="shared" ca="1" si="22"/>
        <v>8.3621825841184947</v>
      </c>
      <c r="CB13" s="47">
        <f t="shared" ca="1" si="22"/>
        <v>7.5792746107177509</v>
      </c>
      <c r="CC13" s="47">
        <f t="shared" ca="1" si="22"/>
        <v>6.4698786150609617</v>
      </c>
      <c r="CD13" s="47">
        <f t="shared" ca="1" si="22"/>
        <v>5.5972727633796415</v>
      </c>
      <c r="CE13" s="47">
        <f t="shared" ca="1" si="22"/>
        <v>4.6838688355706868</v>
      </c>
      <c r="CF13" s="47">
        <f t="shared" ca="1" si="22"/>
        <v>4.2366565830681928</v>
      </c>
      <c r="CG13" s="47">
        <f t="shared" ca="1" si="22"/>
        <v>3.8239015938408984</v>
      </c>
      <c r="CH13" s="47">
        <f t="shared" ca="1" si="22"/>
        <v>4.6395492977135344</v>
      </c>
      <c r="CI13" s="47">
        <f t="shared" ca="1" si="22"/>
        <v>6.0087400294486182</v>
      </c>
      <c r="CJ13" s="47">
        <f t="shared" ca="1" si="22"/>
        <v>7.3075152446313041</v>
      </c>
      <c r="CK13" s="47">
        <f t="shared" ca="1" si="23"/>
        <v>7.6320177687138848</v>
      </c>
      <c r="CL13" s="47">
        <f t="shared" ca="1" si="23"/>
        <v>8.2567499375753943</v>
      </c>
      <c r="CM13" s="47">
        <f t="shared" ca="1" si="23"/>
        <v>8.3621825841184947</v>
      </c>
      <c r="CN13" s="47">
        <f t="shared" ca="1" si="23"/>
        <v>7.5792746107177509</v>
      </c>
      <c r="CO13" s="47">
        <f t="shared" ca="1" si="23"/>
        <v>6.4698786150609617</v>
      </c>
      <c r="CP13" s="47">
        <f t="shared" ca="1" si="23"/>
        <v>5.5972727633796415</v>
      </c>
      <c r="CQ13" s="47">
        <f t="shared" ca="1" si="23"/>
        <v>4.6838688355706868</v>
      </c>
      <c r="CR13" s="47">
        <f t="shared" ca="1" si="23"/>
        <v>4.2366565830681928</v>
      </c>
      <c r="CS13" s="47">
        <f t="shared" ca="1" si="23"/>
        <v>3.8239015938408984</v>
      </c>
      <c r="CT13" s="47">
        <f t="shared" ca="1" si="23"/>
        <v>4.6395492977135344</v>
      </c>
      <c r="CU13" s="47">
        <f t="shared" ca="1" si="23"/>
        <v>6.0087400294486182</v>
      </c>
      <c r="CV13" s="47">
        <f t="shared" ca="1" si="23"/>
        <v>7.3075152446313041</v>
      </c>
      <c r="CW13" s="47">
        <f t="shared" ca="1" si="23"/>
        <v>7.6320177687138848</v>
      </c>
      <c r="CX13" s="47">
        <f t="shared" ca="1" si="23"/>
        <v>8.2567499375753943</v>
      </c>
      <c r="CY13" s="47">
        <f t="shared" ca="1" si="23"/>
        <v>8.3621825841184947</v>
      </c>
      <c r="CZ13" s="47">
        <f t="shared" ca="1" si="23"/>
        <v>7.5792746107177509</v>
      </c>
      <c r="DA13" s="47">
        <f t="shared" ca="1" si="20"/>
        <v>6.4698786150609617</v>
      </c>
      <c r="DB13" s="47">
        <f t="shared" ca="1" si="4"/>
        <v>5.5972727633796415</v>
      </c>
      <c r="DC13" s="47">
        <f t="shared" ca="1" si="4"/>
        <v>4.6838688355706868</v>
      </c>
      <c r="DD13" s="47">
        <f t="shared" ca="1" si="4"/>
        <v>4.2366565830681928</v>
      </c>
    </row>
    <row r="14" spans="1:108" x14ac:dyDescent="0.25">
      <c r="A14" s="40" t="s">
        <v>134</v>
      </c>
      <c r="B14" s="40">
        <v>2876</v>
      </c>
      <c r="C14" s="40" t="s">
        <v>37</v>
      </c>
      <c r="D14" s="40" t="s">
        <v>1318</v>
      </c>
      <c r="E14" s="40" t="s">
        <v>130</v>
      </c>
      <c r="F14" s="40">
        <v>24</v>
      </c>
      <c r="G14" s="43">
        <v>46388</v>
      </c>
      <c r="I14" s="40" t="s">
        <v>32</v>
      </c>
      <c r="J14" s="40">
        <v>1</v>
      </c>
      <c r="K14" s="40" t="s">
        <v>33</v>
      </c>
      <c r="L14" s="40" t="s">
        <v>166</v>
      </c>
      <c r="N14" s="41">
        <f>VLOOKUP($C14 &amp; $I14 &amp; $K14,FATOR!$A$3:$P$22,5,0)</f>
        <v>0.38308783837111993</v>
      </c>
      <c r="O14" s="41">
        <f>VLOOKUP($C14 &amp; $I14 &amp; $K14,FATOR!$A$3:$P$22,6,0)</f>
        <v>0.35681289888133871</v>
      </c>
      <c r="P14" s="41">
        <f>VLOOKUP($C14 &amp; $I14 &amp; $K14,FATOR!$A$3:$P$22,7,0)</f>
        <v>0.36077894600771909</v>
      </c>
      <c r="Q14" s="41">
        <f>VLOOKUP($C14 &amp; $I14 &amp; $K14,FATOR!$A$3:$P$22,8,0)</f>
        <v>0.361837821161485</v>
      </c>
      <c r="R14" s="41">
        <f>VLOOKUP($C14 &amp; $I14 &amp; $K14,FATOR!$A$3:$P$22,9,0)</f>
        <v>0.38207262969567002</v>
      </c>
      <c r="S14" s="41">
        <f>VLOOKUP($C14 &amp; $I14 &amp; $K14,FATOR!$A$3:$P$22,10,0)</f>
        <v>0.49748173535004458</v>
      </c>
      <c r="T14" s="41">
        <f>VLOOKUP($C14 &amp; $I14 &amp; $K14,FATOR!$A$3:$P$22,11,0)</f>
        <v>0.42428348771090951</v>
      </c>
      <c r="U14" s="41">
        <f>VLOOKUP($C14 &amp; $I14 &amp; $K14,FATOR!$A$3:$P$22,12,0)</f>
        <v>0.38442888016109322</v>
      </c>
      <c r="V14" s="41">
        <f>VLOOKUP($C14 &amp; $I14 &amp; $K14,FATOR!$A$3:$P$22,13,0)</f>
        <v>0.39512250618824529</v>
      </c>
      <c r="W14" s="41">
        <f>VLOOKUP($C14 &amp; $I14 &amp; $K14,FATOR!$A$3:$P$22,14,0)</f>
        <v>0.47735863600477407</v>
      </c>
      <c r="X14" s="41">
        <f>VLOOKUP($C14 &amp; $I14 &amp; $K14,FATOR!$A$3:$P$22,15,0)</f>
        <v>0.39753491015510334</v>
      </c>
      <c r="Y14" s="41">
        <f>VLOOKUP($C14 &amp; $I14 &amp; $K14,FATOR!$A$3:$P$22,16,0)</f>
        <v>0.3476665220407712</v>
      </c>
      <c r="AA14" s="42">
        <f t="shared" si="5"/>
        <v>9.1941081209068791</v>
      </c>
      <c r="AB14" s="42">
        <f t="shared" si="6"/>
        <v>8.5635095731521282</v>
      </c>
      <c r="AC14" s="42">
        <f t="shared" si="7"/>
        <v>8.6586947041852582</v>
      </c>
      <c r="AD14" s="42">
        <f t="shared" si="8"/>
        <v>8.6841077078756399</v>
      </c>
      <c r="AE14" s="42">
        <f t="shared" si="9"/>
        <v>9.1697431126960804</v>
      </c>
      <c r="AF14" s="42">
        <f t="shared" si="10"/>
        <v>11.939561648401071</v>
      </c>
      <c r="AG14" s="42">
        <f t="shared" si="11"/>
        <v>10.182803705061829</v>
      </c>
      <c r="AH14" s="42">
        <f t="shared" si="12"/>
        <v>9.2262931238662382</v>
      </c>
      <c r="AI14" s="42">
        <f t="shared" si="13"/>
        <v>9.482940148517887</v>
      </c>
      <c r="AJ14" s="42">
        <f t="shared" si="14"/>
        <v>11.456607264114577</v>
      </c>
      <c r="AK14" s="42">
        <f t="shared" si="15"/>
        <v>9.5408378437224801</v>
      </c>
      <c r="AL14" s="42">
        <f t="shared" si="16"/>
        <v>8.3439965289785079</v>
      </c>
      <c r="AN14" s="43">
        <f t="shared" si="17"/>
        <v>46388</v>
      </c>
      <c r="AO14" s="47" t="str">
        <f t="shared" ca="1" si="18"/>
        <v/>
      </c>
      <c r="AP14" s="47" t="str">
        <f t="shared" ca="1" si="18"/>
        <v/>
      </c>
      <c r="AQ14" s="47" t="str">
        <f t="shared" ca="1" si="18"/>
        <v/>
      </c>
      <c r="AR14" s="47" t="str">
        <f t="shared" ca="1" si="18"/>
        <v/>
      </c>
      <c r="AS14" s="47" t="str">
        <f t="shared" ca="1" si="18"/>
        <v/>
      </c>
      <c r="AT14" s="47" t="str">
        <f t="shared" ca="1" si="18"/>
        <v/>
      </c>
      <c r="AU14" s="47" t="str">
        <f t="shared" ca="1" si="18"/>
        <v/>
      </c>
      <c r="AV14" s="47" t="str">
        <f t="shared" ca="1" si="18"/>
        <v/>
      </c>
      <c r="AW14" s="47" t="str">
        <f t="shared" ca="1" si="18"/>
        <v/>
      </c>
      <c r="AX14" s="47" t="str">
        <f t="shared" ca="1" si="18"/>
        <v/>
      </c>
      <c r="AY14" s="47" t="str">
        <f t="shared" ca="1" si="18"/>
        <v/>
      </c>
      <c r="AZ14" s="47" t="str">
        <f t="shared" ca="1" si="18"/>
        <v/>
      </c>
      <c r="BA14" s="47" t="str">
        <f t="shared" ca="1" si="18"/>
        <v/>
      </c>
      <c r="BB14" s="47" t="str">
        <f t="shared" ca="1" si="18"/>
        <v/>
      </c>
      <c r="BC14" s="47" t="str">
        <f t="shared" ca="1" si="18"/>
        <v/>
      </c>
      <c r="BD14" s="47" t="str">
        <f t="shared" ca="1" si="18"/>
        <v/>
      </c>
      <c r="BE14" s="47" t="str">
        <f t="shared" ca="1" si="21"/>
        <v/>
      </c>
      <c r="BF14" s="47" t="str">
        <f t="shared" ca="1" si="21"/>
        <v/>
      </c>
      <c r="BG14" s="47" t="str">
        <f t="shared" ca="1" si="21"/>
        <v/>
      </c>
      <c r="BH14" s="47" t="str">
        <f t="shared" ca="1" si="21"/>
        <v/>
      </c>
      <c r="BI14" s="47" t="str">
        <f t="shared" ca="1" si="21"/>
        <v/>
      </c>
      <c r="BJ14" s="47" t="str">
        <f t="shared" ca="1" si="21"/>
        <v/>
      </c>
      <c r="BK14" s="47" t="str">
        <f t="shared" ca="1" si="21"/>
        <v/>
      </c>
      <c r="BL14" s="47" t="str">
        <f t="shared" ca="1" si="21"/>
        <v/>
      </c>
      <c r="BM14" s="47" t="str">
        <f t="shared" ca="1" si="21"/>
        <v/>
      </c>
      <c r="BN14" s="47" t="str">
        <f t="shared" ca="1" si="21"/>
        <v/>
      </c>
      <c r="BO14" s="47" t="str">
        <f t="shared" ca="1" si="21"/>
        <v/>
      </c>
      <c r="BP14" s="47" t="str">
        <f t="shared" ca="1" si="21"/>
        <v/>
      </c>
      <c r="BQ14" s="47" t="str">
        <f t="shared" ca="1" si="21"/>
        <v/>
      </c>
      <c r="BR14" s="47" t="str">
        <f t="shared" ca="1" si="21"/>
        <v/>
      </c>
      <c r="BS14" s="47" t="str">
        <f t="shared" ca="1" si="21"/>
        <v/>
      </c>
      <c r="BT14" s="47" t="str">
        <f t="shared" ca="1" si="21"/>
        <v/>
      </c>
      <c r="BU14" s="47" t="str">
        <f t="shared" ca="1" si="22"/>
        <v/>
      </c>
      <c r="BV14" s="47" t="str">
        <f t="shared" ca="1" si="22"/>
        <v/>
      </c>
      <c r="BW14" s="47" t="str">
        <f t="shared" ca="1" si="22"/>
        <v/>
      </c>
      <c r="BX14" s="47" t="str">
        <f t="shared" ca="1" si="22"/>
        <v/>
      </c>
      <c r="BY14" s="47">
        <f t="shared" ca="1" si="22"/>
        <v>9.1941081209068791</v>
      </c>
      <c r="BZ14" s="47">
        <f t="shared" ca="1" si="22"/>
        <v>8.5635095731521282</v>
      </c>
      <c r="CA14" s="47">
        <f t="shared" ca="1" si="22"/>
        <v>8.6586947041852582</v>
      </c>
      <c r="CB14" s="47">
        <f t="shared" ca="1" si="22"/>
        <v>8.6841077078756399</v>
      </c>
      <c r="CC14" s="47">
        <f t="shared" ca="1" si="22"/>
        <v>9.1697431126960804</v>
      </c>
      <c r="CD14" s="47">
        <f t="shared" ca="1" si="22"/>
        <v>11.939561648401071</v>
      </c>
      <c r="CE14" s="47">
        <f t="shared" ca="1" si="22"/>
        <v>10.182803705061829</v>
      </c>
      <c r="CF14" s="47">
        <f t="shared" ca="1" si="22"/>
        <v>9.2262931238662382</v>
      </c>
      <c r="CG14" s="47">
        <f t="shared" ca="1" si="22"/>
        <v>9.482940148517887</v>
      </c>
      <c r="CH14" s="47">
        <f t="shared" ca="1" si="22"/>
        <v>11.456607264114577</v>
      </c>
      <c r="CI14" s="47">
        <f t="shared" ca="1" si="22"/>
        <v>9.5408378437224801</v>
      </c>
      <c r="CJ14" s="47">
        <f t="shared" ca="1" si="22"/>
        <v>8.3439965289785079</v>
      </c>
      <c r="CK14" s="47">
        <f t="shared" ca="1" si="23"/>
        <v>9.1941081209068791</v>
      </c>
      <c r="CL14" s="47">
        <f t="shared" ca="1" si="23"/>
        <v>8.5635095731521282</v>
      </c>
      <c r="CM14" s="47">
        <f t="shared" ca="1" si="23"/>
        <v>8.6586947041852582</v>
      </c>
      <c r="CN14" s="47">
        <f t="shared" ca="1" si="23"/>
        <v>8.6841077078756399</v>
      </c>
      <c r="CO14" s="47">
        <f t="shared" ca="1" si="23"/>
        <v>9.1697431126960804</v>
      </c>
      <c r="CP14" s="47">
        <f t="shared" ca="1" si="23"/>
        <v>11.939561648401071</v>
      </c>
      <c r="CQ14" s="47">
        <f t="shared" ca="1" si="23"/>
        <v>10.182803705061829</v>
      </c>
      <c r="CR14" s="47">
        <f t="shared" ca="1" si="23"/>
        <v>9.2262931238662382</v>
      </c>
      <c r="CS14" s="47">
        <f t="shared" ca="1" si="23"/>
        <v>9.482940148517887</v>
      </c>
      <c r="CT14" s="47">
        <f t="shared" ca="1" si="23"/>
        <v>11.456607264114577</v>
      </c>
      <c r="CU14" s="47">
        <f t="shared" ca="1" si="23"/>
        <v>9.5408378437224801</v>
      </c>
      <c r="CV14" s="47">
        <f t="shared" ca="1" si="23"/>
        <v>8.3439965289785079</v>
      </c>
      <c r="CW14" s="47">
        <f t="shared" ca="1" si="23"/>
        <v>9.1941081209068791</v>
      </c>
      <c r="CX14" s="47">
        <f t="shared" ca="1" si="23"/>
        <v>8.5635095731521282</v>
      </c>
      <c r="CY14" s="47">
        <f t="shared" ca="1" si="23"/>
        <v>8.6586947041852582</v>
      </c>
      <c r="CZ14" s="47">
        <f t="shared" ca="1" si="23"/>
        <v>8.6841077078756399</v>
      </c>
      <c r="DA14" s="47">
        <f t="shared" ca="1" si="20"/>
        <v>9.1697431126960804</v>
      </c>
      <c r="DB14" s="47">
        <f t="shared" ca="1" si="4"/>
        <v>11.939561648401071</v>
      </c>
      <c r="DC14" s="47">
        <f t="shared" ca="1" si="4"/>
        <v>10.182803705061829</v>
      </c>
      <c r="DD14" s="47">
        <f t="shared" ca="1" si="4"/>
        <v>9.2262931238662382</v>
      </c>
    </row>
    <row r="15" spans="1:108" x14ac:dyDescent="0.25">
      <c r="A15" s="40" t="s">
        <v>138</v>
      </c>
      <c r="B15" s="40">
        <v>2642</v>
      </c>
      <c r="C15" s="40" t="s">
        <v>31</v>
      </c>
      <c r="D15" s="40" t="s">
        <v>201</v>
      </c>
      <c r="E15" s="40" t="s">
        <v>130</v>
      </c>
      <c r="F15" s="40">
        <v>6.6</v>
      </c>
      <c r="G15" s="43">
        <v>44951</v>
      </c>
      <c r="I15" s="40" t="s">
        <v>32</v>
      </c>
      <c r="J15" s="40">
        <v>2</v>
      </c>
      <c r="K15" s="40" t="s">
        <v>33</v>
      </c>
      <c r="L15" s="40" t="s">
        <v>163</v>
      </c>
      <c r="N15" s="41">
        <f>VLOOKUP($C15 &amp; $I15 &amp; $K15,FATOR!$A$3:$P$22,5,0)</f>
        <v>0.54514412633670606</v>
      </c>
      <c r="O15" s="41">
        <f>VLOOKUP($C15 &amp; $I15 &amp; $K15,FATOR!$A$3:$P$22,6,0)</f>
        <v>0.58976785268395671</v>
      </c>
      <c r="P15" s="41">
        <f>VLOOKUP($C15 &amp; $I15 &amp; $K15,FATOR!$A$3:$P$22,7,0)</f>
        <v>0.59729875600846394</v>
      </c>
      <c r="Q15" s="41">
        <f>VLOOKUP($C15 &amp; $I15 &amp; $K15,FATOR!$A$3:$P$22,8,0)</f>
        <v>0.54137675790841078</v>
      </c>
      <c r="R15" s="41">
        <f>VLOOKUP($C15 &amp; $I15 &amp; $K15,FATOR!$A$3:$P$22,9,0)</f>
        <v>0.46213418679006868</v>
      </c>
      <c r="S15" s="41">
        <f>VLOOKUP($C15 &amp; $I15 &amp; $K15,FATOR!$A$3:$P$22,10,0)</f>
        <v>0.39980519738426012</v>
      </c>
      <c r="T15" s="41">
        <f>VLOOKUP($C15 &amp; $I15 &amp; $K15,FATOR!$A$3:$P$22,11,0)</f>
        <v>0.33456205968362052</v>
      </c>
      <c r="U15" s="41">
        <f>VLOOKUP($C15 &amp; $I15 &amp; $K15,FATOR!$A$3:$P$22,12,0)</f>
        <v>0.30261832736201377</v>
      </c>
      <c r="V15" s="41">
        <f>VLOOKUP($C15 &amp; $I15 &amp; $K15,FATOR!$A$3:$P$22,13,0)</f>
        <v>0.27313582813149273</v>
      </c>
      <c r="W15" s="41">
        <f>VLOOKUP($C15 &amp; $I15 &amp; $K15,FATOR!$A$3:$P$22,14,0)</f>
        <v>0.33139637840810959</v>
      </c>
      <c r="X15" s="41">
        <f>VLOOKUP($C15 &amp; $I15 &amp; $K15,FATOR!$A$3:$P$22,15,0)</f>
        <v>0.42919571638918702</v>
      </c>
      <c r="Y15" s="41">
        <f>VLOOKUP($C15 &amp; $I15 &amp; $K15,FATOR!$A$3:$P$22,16,0)</f>
        <v>0.5219653746165217</v>
      </c>
      <c r="AA15" s="42">
        <f t="shared" si="5"/>
        <v>3.5979512338222599</v>
      </c>
      <c r="AB15" s="42">
        <f t="shared" si="6"/>
        <v>3.892467827714114</v>
      </c>
      <c r="AC15" s="42">
        <f t="shared" si="7"/>
        <v>3.9421717896558617</v>
      </c>
      <c r="AD15" s="42">
        <f t="shared" si="8"/>
        <v>3.5730866021955108</v>
      </c>
      <c r="AE15" s="42">
        <f t="shared" si="9"/>
        <v>3.050085632814453</v>
      </c>
      <c r="AF15" s="42">
        <f t="shared" si="10"/>
        <v>2.6387143027361168</v>
      </c>
      <c r="AG15" s="42">
        <f t="shared" si="11"/>
        <v>2.2081095939118951</v>
      </c>
      <c r="AH15" s="42">
        <f t="shared" si="12"/>
        <v>1.9972809605892907</v>
      </c>
      <c r="AI15" s="42">
        <f t="shared" si="13"/>
        <v>1.8026964656678519</v>
      </c>
      <c r="AJ15" s="42">
        <f t="shared" si="14"/>
        <v>2.1872160974935233</v>
      </c>
      <c r="AK15" s="42">
        <f t="shared" si="15"/>
        <v>2.8326917281686343</v>
      </c>
      <c r="AL15" s="42">
        <f t="shared" si="16"/>
        <v>3.4449714724690432</v>
      </c>
      <c r="AN15" s="43">
        <f t="shared" si="17"/>
        <v>44982</v>
      </c>
      <c r="AO15" s="47">
        <f t="shared" ca="1" si="18"/>
        <v>3.5979512338222599</v>
      </c>
      <c r="AP15" s="47">
        <f t="shared" ca="1" si="18"/>
        <v>3.892467827714114</v>
      </c>
      <c r="AQ15" s="47">
        <f t="shared" ca="1" si="18"/>
        <v>3.9421717896558617</v>
      </c>
      <c r="AR15" s="47">
        <f t="shared" ca="1" si="18"/>
        <v>3.5730866021955108</v>
      </c>
      <c r="AS15" s="47">
        <f t="shared" ca="1" si="18"/>
        <v>3.050085632814453</v>
      </c>
      <c r="AT15" s="47">
        <f t="shared" ca="1" si="18"/>
        <v>2.6387143027361168</v>
      </c>
      <c r="AU15" s="47">
        <f t="shared" ca="1" si="18"/>
        <v>2.2081095939118951</v>
      </c>
      <c r="AV15" s="47">
        <f t="shared" ca="1" si="18"/>
        <v>1.9972809605892907</v>
      </c>
      <c r="AW15" s="47">
        <f t="shared" ca="1" si="18"/>
        <v>1.8026964656678519</v>
      </c>
      <c r="AX15" s="47">
        <f t="shared" ca="1" si="18"/>
        <v>2.1872160974935233</v>
      </c>
      <c r="AY15" s="47">
        <f t="shared" ca="1" si="18"/>
        <v>2.8326917281686343</v>
      </c>
      <c r="AZ15" s="47">
        <f t="shared" ca="1" si="18"/>
        <v>3.4449714724690432</v>
      </c>
      <c r="BA15" s="47">
        <f t="shared" ca="1" si="18"/>
        <v>3.5979512338222599</v>
      </c>
      <c r="BB15" s="47">
        <f t="shared" ca="1" si="18"/>
        <v>3.892467827714114</v>
      </c>
      <c r="BC15" s="47">
        <f t="shared" ca="1" si="18"/>
        <v>3.9421717896558617</v>
      </c>
      <c r="BD15" s="47">
        <f t="shared" ca="1" si="18"/>
        <v>3.5730866021955108</v>
      </c>
      <c r="BE15" s="47">
        <f t="shared" ca="1" si="21"/>
        <v>3.050085632814453</v>
      </c>
      <c r="BF15" s="47">
        <f t="shared" ca="1" si="21"/>
        <v>2.6387143027361168</v>
      </c>
      <c r="BG15" s="47">
        <f t="shared" ca="1" si="21"/>
        <v>2.2081095939118951</v>
      </c>
      <c r="BH15" s="47">
        <f t="shared" ca="1" si="21"/>
        <v>1.9972809605892907</v>
      </c>
      <c r="BI15" s="47">
        <f t="shared" ca="1" si="21"/>
        <v>1.8026964656678519</v>
      </c>
      <c r="BJ15" s="47">
        <f t="shared" ca="1" si="21"/>
        <v>2.1872160974935233</v>
      </c>
      <c r="BK15" s="47">
        <f t="shared" ca="1" si="21"/>
        <v>2.8326917281686343</v>
      </c>
      <c r="BL15" s="47">
        <f t="shared" ca="1" si="21"/>
        <v>3.4449714724690432</v>
      </c>
      <c r="BM15" s="47">
        <f t="shared" ca="1" si="21"/>
        <v>3.5979512338222599</v>
      </c>
      <c r="BN15" s="47">
        <f t="shared" ca="1" si="21"/>
        <v>3.892467827714114</v>
      </c>
      <c r="BO15" s="47">
        <f t="shared" ca="1" si="21"/>
        <v>3.9421717896558617</v>
      </c>
      <c r="BP15" s="47">
        <f t="shared" ca="1" si="21"/>
        <v>3.5730866021955108</v>
      </c>
      <c r="BQ15" s="47">
        <f t="shared" ca="1" si="21"/>
        <v>3.050085632814453</v>
      </c>
      <c r="BR15" s="47">
        <f t="shared" ca="1" si="21"/>
        <v>2.6387143027361168</v>
      </c>
      <c r="BS15" s="47">
        <f t="shared" ca="1" si="21"/>
        <v>2.2081095939118951</v>
      </c>
      <c r="BT15" s="47">
        <f t="shared" ca="1" si="21"/>
        <v>1.9972809605892907</v>
      </c>
      <c r="BU15" s="47">
        <f t="shared" ca="1" si="22"/>
        <v>1.8026964656678519</v>
      </c>
      <c r="BV15" s="47">
        <f t="shared" ca="1" si="22"/>
        <v>2.1872160974935233</v>
      </c>
      <c r="BW15" s="47">
        <f t="shared" ca="1" si="22"/>
        <v>2.8326917281686343</v>
      </c>
      <c r="BX15" s="47">
        <f t="shared" ca="1" si="22"/>
        <v>3.4449714724690432</v>
      </c>
      <c r="BY15" s="47">
        <f t="shared" ca="1" si="22"/>
        <v>3.5979512338222599</v>
      </c>
      <c r="BZ15" s="47">
        <f t="shared" ca="1" si="22"/>
        <v>3.892467827714114</v>
      </c>
      <c r="CA15" s="47">
        <f t="shared" ca="1" si="22"/>
        <v>3.9421717896558617</v>
      </c>
      <c r="CB15" s="47">
        <f t="shared" ca="1" si="22"/>
        <v>3.5730866021955108</v>
      </c>
      <c r="CC15" s="47">
        <f t="shared" ca="1" si="22"/>
        <v>3.050085632814453</v>
      </c>
      <c r="CD15" s="47">
        <f t="shared" ca="1" si="22"/>
        <v>2.6387143027361168</v>
      </c>
      <c r="CE15" s="47">
        <f t="shared" ca="1" si="22"/>
        <v>2.2081095939118951</v>
      </c>
      <c r="CF15" s="47">
        <f t="shared" ca="1" si="22"/>
        <v>1.9972809605892907</v>
      </c>
      <c r="CG15" s="47">
        <f t="shared" ca="1" si="22"/>
        <v>1.8026964656678519</v>
      </c>
      <c r="CH15" s="47">
        <f t="shared" ca="1" si="22"/>
        <v>2.1872160974935233</v>
      </c>
      <c r="CI15" s="47">
        <f t="shared" ca="1" si="22"/>
        <v>2.8326917281686343</v>
      </c>
      <c r="CJ15" s="47">
        <f t="shared" ca="1" si="22"/>
        <v>3.4449714724690432</v>
      </c>
      <c r="CK15" s="47">
        <f t="shared" ca="1" si="23"/>
        <v>3.5979512338222599</v>
      </c>
      <c r="CL15" s="47">
        <f t="shared" ca="1" si="23"/>
        <v>3.892467827714114</v>
      </c>
      <c r="CM15" s="47">
        <f t="shared" ca="1" si="23"/>
        <v>3.9421717896558617</v>
      </c>
      <c r="CN15" s="47">
        <f t="shared" ca="1" si="23"/>
        <v>3.5730866021955108</v>
      </c>
      <c r="CO15" s="47">
        <f t="shared" ca="1" si="23"/>
        <v>3.050085632814453</v>
      </c>
      <c r="CP15" s="47">
        <f t="shared" ca="1" si="23"/>
        <v>2.6387143027361168</v>
      </c>
      <c r="CQ15" s="47">
        <f t="shared" ca="1" si="23"/>
        <v>2.2081095939118951</v>
      </c>
      <c r="CR15" s="47">
        <f t="shared" ca="1" si="23"/>
        <v>1.9972809605892907</v>
      </c>
      <c r="CS15" s="47">
        <f t="shared" ca="1" si="23"/>
        <v>1.8026964656678519</v>
      </c>
      <c r="CT15" s="47">
        <f t="shared" ca="1" si="23"/>
        <v>2.1872160974935233</v>
      </c>
      <c r="CU15" s="47">
        <f t="shared" ca="1" si="23"/>
        <v>2.8326917281686343</v>
      </c>
      <c r="CV15" s="47">
        <f t="shared" ca="1" si="23"/>
        <v>3.4449714724690432</v>
      </c>
      <c r="CW15" s="47">
        <f t="shared" ca="1" si="23"/>
        <v>3.5979512338222599</v>
      </c>
      <c r="CX15" s="47">
        <f t="shared" ca="1" si="23"/>
        <v>3.892467827714114</v>
      </c>
      <c r="CY15" s="47">
        <f t="shared" ca="1" si="23"/>
        <v>3.9421717896558617</v>
      </c>
      <c r="CZ15" s="47">
        <f t="shared" ca="1" si="23"/>
        <v>3.5730866021955108</v>
      </c>
      <c r="DA15" s="47">
        <f t="shared" ca="1" si="20"/>
        <v>3.050085632814453</v>
      </c>
      <c r="DB15" s="47">
        <f t="shared" ca="1" si="4"/>
        <v>2.6387143027361168</v>
      </c>
      <c r="DC15" s="47">
        <f t="shared" ca="1" si="4"/>
        <v>2.2081095939118951</v>
      </c>
      <c r="DD15" s="47">
        <f t="shared" ca="1" si="4"/>
        <v>1.9972809605892907</v>
      </c>
    </row>
    <row r="16" spans="1:108" x14ac:dyDescent="0.25">
      <c r="A16" s="40" t="s">
        <v>134</v>
      </c>
      <c r="B16" s="40">
        <v>2602</v>
      </c>
      <c r="C16" s="40" t="s">
        <v>37</v>
      </c>
      <c r="D16" s="40" t="s">
        <v>228</v>
      </c>
      <c r="E16" s="40" t="s">
        <v>130</v>
      </c>
      <c r="F16" s="40">
        <v>18.149999999999999</v>
      </c>
      <c r="G16" s="43">
        <v>46388</v>
      </c>
      <c r="I16" s="40" t="s">
        <v>32</v>
      </c>
      <c r="J16" s="40">
        <v>1</v>
      </c>
      <c r="K16" s="40" t="s">
        <v>33</v>
      </c>
      <c r="L16" s="40" t="s">
        <v>229</v>
      </c>
      <c r="N16" s="41">
        <f>VLOOKUP($C16 &amp; $I16 &amp; $K16,FATOR!$A$3:$P$22,5,0)</f>
        <v>0.38308783837111993</v>
      </c>
      <c r="O16" s="41">
        <f>VLOOKUP($C16 &amp; $I16 &amp; $K16,FATOR!$A$3:$P$22,6,0)</f>
        <v>0.35681289888133871</v>
      </c>
      <c r="P16" s="41">
        <f>VLOOKUP($C16 &amp; $I16 &amp; $K16,FATOR!$A$3:$P$22,7,0)</f>
        <v>0.36077894600771909</v>
      </c>
      <c r="Q16" s="41">
        <f>VLOOKUP($C16 &amp; $I16 &amp; $K16,FATOR!$A$3:$P$22,8,0)</f>
        <v>0.361837821161485</v>
      </c>
      <c r="R16" s="41">
        <f>VLOOKUP($C16 &amp; $I16 &amp; $K16,FATOR!$A$3:$P$22,9,0)</f>
        <v>0.38207262969567002</v>
      </c>
      <c r="S16" s="41">
        <f>VLOOKUP($C16 &amp; $I16 &amp; $K16,FATOR!$A$3:$P$22,10,0)</f>
        <v>0.49748173535004458</v>
      </c>
      <c r="T16" s="41">
        <f>VLOOKUP($C16 &amp; $I16 &amp; $K16,FATOR!$A$3:$P$22,11,0)</f>
        <v>0.42428348771090951</v>
      </c>
      <c r="U16" s="41">
        <f>VLOOKUP($C16 &amp; $I16 &amp; $K16,FATOR!$A$3:$P$22,12,0)</f>
        <v>0.38442888016109322</v>
      </c>
      <c r="V16" s="41">
        <f>VLOOKUP($C16 &amp; $I16 &amp; $K16,FATOR!$A$3:$P$22,13,0)</f>
        <v>0.39512250618824529</v>
      </c>
      <c r="W16" s="41">
        <f>VLOOKUP($C16 &amp; $I16 &amp; $K16,FATOR!$A$3:$P$22,14,0)</f>
        <v>0.47735863600477407</v>
      </c>
      <c r="X16" s="41">
        <f>VLOOKUP($C16 &amp; $I16 &amp; $K16,FATOR!$A$3:$P$22,15,0)</f>
        <v>0.39753491015510334</v>
      </c>
      <c r="Y16" s="41">
        <f>VLOOKUP($C16 &amp; $I16 &amp; $K16,FATOR!$A$3:$P$22,16,0)</f>
        <v>0.3476665220407712</v>
      </c>
      <c r="AA16" s="42">
        <f t="shared" si="5"/>
        <v>6.9530442664358265</v>
      </c>
      <c r="AB16" s="42">
        <f t="shared" si="6"/>
        <v>6.4761541146962971</v>
      </c>
      <c r="AC16" s="42">
        <f t="shared" si="7"/>
        <v>6.5481378700401009</v>
      </c>
      <c r="AD16" s="42">
        <f t="shared" si="8"/>
        <v>6.5673564540809526</v>
      </c>
      <c r="AE16" s="42">
        <f t="shared" si="9"/>
        <v>6.9346182289764107</v>
      </c>
      <c r="AF16" s="42">
        <f t="shared" si="10"/>
        <v>9.0292934966033087</v>
      </c>
      <c r="AG16" s="42">
        <f t="shared" si="11"/>
        <v>7.700745301953007</v>
      </c>
      <c r="AH16" s="42">
        <f t="shared" si="12"/>
        <v>6.9773841749238414</v>
      </c>
      <c r="AI16" s="42">
        <f t="shared" si="13"/>
        <v>7.1714734873166517</v>
      </c>
      <c r="AJ16" s="42">
        <f t="shared" si="14"/>
        <v>8.6640592434866495</v>
      </c>
      <c r="AK16" s="42">
        <f t="shared" si="15"/>
        <v>7.2152586193151249</v>
      </c>
      <c r="AL16" s="42">
        <f t="shared" si="16"/>
        <v>6.310147375039997</v>
      </c>
      <c r="AN16" s="43">
        <f t="shared" si="17"/>
        <v>46388</v>
      </c>
      <c r="AO16" s="47" t="str">
        <f t="shared" ca="1" si="18"/>
        <v/>
      </c>
      <c r="AP16" s="47" t="str">
        <f t="shared" ca="1" si="18"/>
        <v/>
      </c>
      <c r="AQ16" s="47" t="str">
        <f t="shared" ca="1" si="18"/>
        <v/>
      </c>
      <c r="AR16" s="47" t="str">
        <f t="shared" ca="1" si="18"/>
        <v/>
      </c>
      <c r="AS16" s="47" t="str">
        <f t="shared" ca="1" si="18"/>
        <v/>
      </c>
      <c r="AT16" s="47" t="str">
        <f t="shared" ca="1" si="18"/>
        <v/>
      </c>
      <c r="AU16" s="47" t="str">
        <f t="shared" ca="1" si="18"/>
        <v/>
      </c>
      <c r="AV16" s="47" t="str">
        <f t="shared" ca="1" si="18"/>
        <v/>
      </c>
      <c r="AW16" s="47" t="str">
        <f t="shared" ca="1" si="18"/>
        <v/>
      </c>
      <c r="AX16" s="47" t="str">
        <f t="shared" ca="1" si="18"/>
        <v/>
      </c>
      <c r="AY16" s="47" t="str">
        <f t="shared" ca="1" si="18"/>
        <v/>
      </c>
      <c r="AZ16" s="47" t="str">
        <f t="shared" ca="1" si="18"/>
        <v/>
      </c>
      <c r="BA16" s="47" t="str">
        <f t="shared" ca="1" si="18"/>
        <v/>
      </c>
      <c r="BB16" s="47" t="str">
        <f t="shared" ca="1" si="18"/>
        <v/>
      </c>
      <c r="BC16" s="47" t="str">
        <f t="shared" ca="1" si="18"/>
        <v/>
      </c>
      <c r="BD16" s="47" t="str">
        <f t="shared" ca="1" si="18"/>
        <v/>
      </c>
      <c r="BE16" s="47" t="str">
        <f t="shared" ca="1" si="21"/>
        <v/>
      </c>
      <c r="BF16" s="47" t="str">
        <f t="shared" ca="1" si="21"/>
        <v/>
      </c>
      <c r="BG16" s="47" t="str">
        <f t="shared" ca="1" si="21"/>
        <v/>
      </c>
      <c r="BH16" s="47" t="str">
        <f t="shared" ca="1" si="21"/>
        <v/>
      </c>
      <c r="BI16" s="47" t="str">
        <f t="shared" ca="1" si="21"/>
        <v/>
      </c>
      <c r="BJ16" s="47" t="str">
        <f t="shared" ca="1" si="21"/>
        <v/>
      </c>
      <c r="BK16" s="47" t="str">
        <f t="shared" ca="1" si="21"/>
        <v/>
      </c>
      <c r="BL16" s="47" t="str">
        <f t="shared" ca="1" si="21"/>
        <v/>
      </c>
      <c r="BM16" s="47" t="str">
        <f t="shared" ca="1" si="21"/>
        <v/>
      </c>
      <c r="BN16" s="47" t="str">
        <f t="shared" ca="1" si="21"/>
        <v/>
      </c>
      <c r="BO16" s="47" t="str">
        <f t="shared" ca="1" si="21"/>
        <v/>
      </c>
      <c r="BP16" s="47" t="str">
        <f t="shared" ca="1" si="21"/>
        <v/>
      </c>
      <c r="BQ16" s="47" t="str">
        <f t="shared" ca="1" si="21"/>
        <v/>
      </c>
      <c r="BR16" s="47" t="str">
        <f t="shared" ca="1" si="21"/>
        <v/>
      </c>
      <c r="BS16" s="47" t="str">
        <f t="shared" ca="1" si="21"/>
        <v/>
      </c>
      <c r="BT16" s="47" t="str">
        <f t="shared" ca="1" si="21"/>
        <v/>
      </c>
      <c r="BU16" s="47" t="str">
        <f t="shared" ca="1" si="22"/>
        <v/>
      </c>
      <c r="BV16" s="47" t="str">
        <f t="shared" ca="1" si="22"/>
        <v/>
      </c>
      <c r="BW16" s="47" t="str">
        <f t="shared" ca="1" si="22"/>
        <v/>
      </c>
      <c r="BX16" s="47" t="str">
        <f t="shared" ca="1" si="22"/>
        <v/>
      </c>
      <c r="BY16" s="47">
        <f t="shared" ca="1" si="22"/>
        <v>6.9530442664358265</v>
      </c>
      <c r="BZ16" s="47">
        <f t="shared" ca="1" si="22"/>
        <v>6.4761541146962971</v>
      </c>
      <c r="CA16" s="47">
        <f t="shared" ca="1" si="22"/>
        <v>6.5481378700401009</v>
      </c>
      <c r="CB16" s="47">
        <f t="shared" ca="1" si="22"/>
        <v>6.5673564540809526</v>
      </c>
      <c r="CC16" s="47">
        <f t="shared" ca="1" si="22"/>
        <v>6.9346182289764107</v>
      </c>
      <c r="CD16" s="47">
        <f t="shared" ca="1" si="22"/>
        <v>9.0292934966033087</v>
      </c>
      <c r="CE16" s="47">
        <f t="shared" ca="1" si="22"/>
        <v>7.700745301953007</v>
      </c>
      <c r="CF16" s="47">
        <f t="shared" ca="1" si="22"/>
        <v>6.9773841749238414</v>
      </c>
      <c r="CG16" s="47">
        <f t="shared" ca="1" si="22"/>
        <v>7.1714734873166517</v>
      </c>
      <c r="CH16" s="47">
        <f t="shared" ca="1" si="22"/>
        <v>8.6640592434866495</v>
      </c>
      <c r="CI16" s="47">
        <f t="shared" ca="1" si="22"/>
        <v>7.2152586193151249</v>
      </c>
      <c r="CJ16" s="47">
        <f t="shared" ca="1" si="22"/>
        <v>6.310147375039997</v>
      </c>
      <c r="CK16" s="47">
        <f t="shared" ca="1" si="23"/>
        <v>6.9530442664358265</v>
      </c>
      <c r="CL16" s="47">
        <f t="shared" ca="1" si="23"/>
        <v>6.4761541146962971</v>
      </c>
      <c r="CM16" s="47">
        <f t="shared" ca="1" si="23"/>
        <v>6.5481378700401009</v>
      </c>
      <c r="CN16" s="47">
        <f t="shared" ca="1" si="23"/>
        <v>6.5673564540809526</v>
      </c>
      <c r="CO16" s="47">
        <f t="shared" ca="1" si="23"/>
        <v>6.9346182289764107</v>
      </c>
      <c r="CP16" s="47">
        <f t="shared" ca="1" si="23"/>
        <v>9.0292934966033087</v>
      </c>
      <c r="CQ16" s="47">
        <f t="shared" ca="1" si="23"/>
        <v>7.700745301953007</v>
      </c>
      <c r="CR16" s="47">
        <f t="shared" ca="1" si="23"/>
        <v>6.9773841749238414</v>
      </c>
      <c r="CS16" s="47">
        <f t="shared" ca="1" si="23"/>
        <v>7.1714734873166517</v>
      </c>
      <c r="CT16" s="47">
        <f t="shared" ca="1" si="23"/>
        <v>8.6640592434866495</v>
      </c>
      <c r="CU16" s="47">
        <f t="shared" ca="1" si="23"/>
        <v>7.2152586193151249</v>
      </c>
      <c r="CV16" s="47">
        <f t="shared" ca="1" si="23"/>
        <v>6.310147375039997</v>
      </c>
      <c r="CW16" s="47">
        <f t="shared" ca="1" si="23"/>
        <v>6.9530442664358265</v>
      </c>
      <c r="CX16" s="47">
        <f t="shared" ca="1" si="23"/>
        <v>6.4761541146962971</v>
      </c>
      <c r="CY16" s="47">
        <f t="shared" ca="1" si="23"/>
        <v>6.5481378700401009</v>
      </c>
      <c r="CZ16" s="47">
        <f t="shared" ca="1" si="23"/>
        <v>6.5673564540809526</v>
      </c>
      <c r="DA16" s="47">
        <f t="shared" ca="1" si="20"/>
        <v>6.9346182289764107</v>
      </c>
      <c r="DB16" s="47">
        <f t="shared" ca="1" si="4"/>
        <v>9.0292934966033087</v>
      </c>
      <c r="DC16" s="47">
        <f t="shared" ca="1" si="4"/>
        <v>7.700745301953007</v>
      </c>
      <c r="DD16" s="47">
        <f t="shared" ca="1" si="4"/>
        <v>6.9773841749238414</v>
      </c>
    </row>
    <row r="17" spans="1:108" x14ac:dyDescent="0.25">
      <c r="A17" s="40" t="s">
        <v>174</v>
      </c>
      <c r="B17" s="40">
        <v>1689</v>
      </c>
      <c r="C17" s="40" t="s">
        <v>37</v>
      </c>
      <c r="D17" s="40" t="s">
        <v>230</v>
      </c>
      <c r="E17" s="40" t="s">
        <v>180</v>
      </c>
      <c r="F17" s="40">
        <v>0.48799999999999999</v>
      </c>
      <c r="G17" s="43">
        <v>45084</v>
      </c>
      <c r="I17" s="40" t="s">
        <v>32</v>
      </c>
      <c r="J17" s="40">
        <v>2</v>
      </c>
      <c r="K17" s="40" t="s">
        <v>33</v>
      </c>
      <c r="L17" s="40" t="s">
        <v>229</v>
      </c>
      <c r="N17" s="41">
        <f>VLOOKUP($C17 &amp; $I17 &amp; $K17,FATOR!$A$3:$P$22,5,0)</f>
        <v>0.38308783837111993</v>
      </c>
      <c r="O17" s="41">
        <f>VLOOKUP($C17 &amp; $I17 &amp; $K17,FATOR!$A$3:$P$22,6,0)</f>
        <v>0.35681289888133871</v>
      </c>
      <c r="P17" s="41">
        <f>VLOOKUP($C17 &amp; $I17 &amp; $K17,FATOR!$A$3:$P$22,7,0)</f>
        <v>0.36077894600771909</v>
      </c>
      <c r="Q17" s="41">
        <f>VLOOKUP($C17 &amp; $I17 &amp; $K17,FATOR!$A$3:$P$22,8,0)</f>
        <v>0.361837821161485</v>
      </c>
      <c r="R17" s="41">
        <f>VLOOKUP($C17 &amp; $I17 &amp; $K17,FATOR!$A$3:$P$22,9,0)</f>
        <v>0.38207262969567002</v>
      </c>
      <c r="S17" s="41">
        <f>VLOOKUP($C17 &amp; $I17 &amp; $K17,FATOR!$A$3:$P$22,10,0)</f>
        <v>0.49748173535004458</v>
      </c>
      <c r="T17" s="41">
        <f>VLOOKUP($C17 &amp; $I17 &amp; $K17,FATOR!$A$3:$P$22,11,0)</f>
        <v>0.42428348771090951</v>
      </c>
      <c r="U17" s="41">
        <f>VLOOKUP($C17 &amp; $I17 &amp; $K17,FATOR!$A$3:$P$22,12,0)</f>
        <v>0.38442888016109322</v>
      </c>
      <c r="V17" s="41">
        <f>VLOOKUP($C17 &amp; $I17 &amp; $K17,FATOR!$A$3:$P$22,13,0)</f>
        <v>0.39512250618824529</v>
      </c>
      <c r="W17" s="41">
        <f>VLOOKUP($C17 &amp; $I17 &amp; $K17,FATOR!$A$3:$P$22,14,0)</f>
        <v>0.47735863600477407</v>
      </c>
      <c r="X17" s="41">
        <f>VLOOKUP($C17 &amp; $I17 &amp; $K17,FATOR!$A$3:$P$22,15,0)</f>
        <v>0.39753491015510334</v>
      </c>
      <c r="Y17" s="41">
        <f>VLOOKUP($C17 &amp; $I17 &amp; $K17,FATOR!$A$3:$P$22,16,0)</f>
        <v>0.3476665220407712</v>
      </c>
      <c r="AA17" s="42">
        <f t="shared" si="5"/>
        <v>0.18694686512510653</v>
      </c>
      <c r="AB17" s="42">
        <f t="shared" si="6"/>
        <v>0.17412469465409328</v>
      </c>
      <c r="AC17" s="42">
        <f t="shared" si="7"/>
        <v>0.1760601256517669</v>
      </c>
      <c r="AD17" s="42">
        <f t="shared" si="8"/>
        <v>0.17657685672680468</v>
      </c>
      <c r="AE17" s="42">
        <f t="shared" si="9"/>
        <v>0.18645144329148697</v>
      </c>
      <c r="AF17" s="42">
        <f t="shared" si="10"/>
        <v>0.24277108685082174</v>
      </c>
      <c r="AG17" s="42">
        <f t="shared" si="11"/>
        <v>0.20705034200292383</v>
      </c>
      <c r="AH17" s="42">
        <f t="shared" si="12"/>
        <v>0.18760129351861349</v>
      </c>
      <c r="AI17" s="42">
        <f t="shared" si="13"/>
        <v>0.19281978301986369</v>
      </c>
      <c r="AJ17" s="42">
        <f t="shared" si="14"/>
        <v>0.23295101437032975</v>
      </c>
      <c r="AK17" s="42">
        <f t="shared" si="15"/>
        <v>0.19399703615569042</v>
      </c>
      <c r="AL17" s="42">
        <f t="shared" si="16"/>
        <v>0.16966126275589635</v>
      </c>
      <c r="AN17" s="43">
        <f t="shared" si="17"/>
        <v>45115</v>
      </c>
      <c r="AO17" s="47">
        <f t="shared" ca="1" si="18"/>
        <v>0.18694686512510653</v>
      </c>
      <c r="AP17" s="47">
        <f t="shared" ca="1" si="18"/>
        <v>0.17412469465409328</v>
      </c>
      <c r="AQ17" s="47">
        <f t="shared" ca="1" si="18"/>
        <v>0.1760601256517669</v>
      </c>
      <c r="AR17" s="47">
        <f t="shared" ca="1" si="18"/>
        <v>0.17657685672680468</v>
      </c>
      <c r="AS17" s="47">
        <f t="shared" ca="1" si="18"/>
        <v>0.18645144329148697</v>
      </c>
      <c r="AT17" s="47">
        <f t="shared" ca="1" si="18"/>
        <v>0.24277108685082174</v>
      </c>
      <c r="AU17" s="47">
        <f t="shared" ca="1" si="18"/>
        <v>0.20705034200292383</v>
      </c>
      <c r="AV17" s="47">
        <f t="shared" ca="1" si="18"/>
        <v>0.18760129351861349</v>
      </c>
      <c r="AW17" s="47">
        <f t="shared" ca="1" si="18"/>
        <v>0.19281978301986369</v>
      </c>
      <c r="AX17" s="47">
        <f t="shared" ca="1" si="18"/>
        <v>0.23295101437032975</v>
      </c>
      <c r="AY17" s="47">
        <f t="shared" ca="1" si="18"/>
        <v>0.19399703615569042</v>
      </c>
      <c r="AZ17" s="47">
        <f t="shared" ca="1" si="18"/>
        <v>0.16966126275589635</v>
      </c>
      <c r="BA17" s="47">
        <f t="shared" ca="1" si="18"/>
        <v>0.18694686512510653</v>
      </c>
      <c r="BB17" s="47">
        <f t="shared" ca="1" si="18"/>
        <v>0.17412469465409328</v>
      </c>
      <c r="BC17" s="47">
        <f t="shared" ca="1" si="18"/>
        <v>0.1760601256517669</v>
      </c>
      <c r="BD17" s="47">
        <f t="shared" ca="1" si="18"/>
        <v>0.17657685672680468</v>
      </c>
      <c r="BE17" s="47">
        <f t="shared" ca="1" si="21"/>
        <v>0.18645144329148697</v>
      </c>
      <c r="BF17" s="47">
        <f t="shared" ca="1" si="21"/>
        <v>0.24277108685082174</v>
      </c>
      <c r="BG17" s="47">
        <f t="shared" ca="1" si="21"/>
        <v>0.20705034200292383</v>
      </c>
      <c r="BH17" s="47">
        <f t="shared" ca="1" si="21"/>
        <v>0.18760129351861349</v>
      </c>
      <c r="BI17" s="47">
        <f t="shared" ca="1" si="21"/>
        <v>0.19281978301986369</v>
      </c>
      <c r="BJ17" s="47">
        <f t="shared" ca="1" si="21"/>
        <v>0.23295101437032975</v>
      </c>
      <c r="BK17" s="47">
        <f t="shared" ca="1" si="21"/>
        <v>0.19399703615569042</v>
      </c>
      <c r="BL17" s="47">
        <f t="shared" ca="1" si="21"/>
        <v>0.16966126275589635</v>
      </c>
      <c r="BM17" s="47">
        <f t="shared" ca="1" si="21"/>
        <v>0.18694686512510653</v>
      </c>
      <c r="BN17" s="47">
        <f t="shared" ca="1" si="21"/>
        <v>0.17412469465409328</v>
      </c>
      <c r="BO17" s="47">
        <f t="shared" ca="1" si="21"/>
        <v>0.1760601256517669</v>
      </c>
      <c r="BP17" s="47">
        <f t="shared" ca="1" si="21"/>
        <v>0.17657685672680468</v>
      </c>
      <c r="BQ17" s="47">
        <f t="shared" ca="1" si="21"/>
        <v>0.18645144329148697</v>
      </c>
      <c r="BR17" s="47">
        <f t="shared" ca="1" si="21"/>
        <v>0.24277108685082174</v>
      </c>
      <c r="BS17" s="47">
        <f t="shared" ca="1" si="21"/>
        <v>0.20705034200292383</v>
      </c>
      <c r="BT17" s="47">
        <f t="shared" ca="1" si="21"/>
        <v>0.18760129351861349</v>
      </c>
      <c r="BU17" s="47">
        <f t="shared" ca="1" si="22"/>
        <v>0.19281978301986369</v>
      </c>
      <c r="BV17" s="47">
        <f t="shared" ca="1" si="22"/>
        <v>0.23295101437032975</v>
      </c>
      <c r="BW17" s="47">
        <f t="shared" ca="1" si="22"/>
        <v>0.19399703615569042</v>
      </c>
      <c r="BX17" s="47">
        <f t="shared" ca="1" si="22"/>
        <v>0.16966126275589635</v>
      </c>
      <c r="BY17" s="47">
        <f t="shared" ca="1" si="22"/>
        <v>0.18694686512510653</v>
      </c>
      <c r="BZ17" s="47">
        <f t="shared" ca="1" si="22"/>
        <v>0.17412469465409328</v>
      </c>
      <c r="CA17" s="47">
        <f t="shared" ca="1" si="22"/>
        <v>0.1760601256517669</v>
      </c>
      <c r="CB17" s="47">
        <f t="shared" ca="1" si="22"/>
        <v>0.17657685672680468</v>
      </c>
      <c r="CC17" s="47">
        <f t="shared" ca="1" si="22"/>
        <v>0.18645144329148697</v>
      </c>
      <c r="CD17" s="47">
        <f t="shared" ca="1" si="22"/>
        <v>0.24277108685082174</v>
      </c>
      <c r="CE17" s="47">
        <f t="shared" ca="1" si="22"/>
        <v>0.20705034200292383</v>
      </c>
      <c r="CF17" s="47">
        <f t="shared" ca="1" si="22"/>
        <v>0.18760129351861349</v>
      </c>
      <c r="CG17" s="47">
        <f t="shared" ca="1" si="22"/>
        <v>0.19281978301986369</v>
      </c>
      <c r="CH17" s="47">
        <f t="shared" ca="1" si="22"/>
        <v>0.23295101437032975</v>
      </c>
      <c r="CI17" s="47">
        <f t="shared" ca="1" si="22"/>
        <v>0.19399703615569042</v>
      </c>
      <c r="CJ17" s="47">
        <f t="shared" ca="1" si="22"/>
        <v>0.16966126275589635</v>
      </c>
      <c r="CK17" s="47">
        <f t="shared" ca="1" si="23"/>
        <v>0.18694686512510653</v>
      </c>
      <c r="CL17" s="47">
        <f t="shared" ca="1" si="23"/>
        <v>0.17412469465409328</v>
      </c>
      <c r="CM17" s="47">
        <f t="shared" ca="1" si="23"/>
        <v>0.1760601256517669</v>
      </c>
      <c r="CN17" s="47">
        <f t="shared" ca="1" si="23"/>
        <v>0.17657685672680468</v>
      </c>
      <c r="CO17" s="47">
        <f t="shared" ca="1" si="23"/>
        <v>0.18645144329148697</v>
      </c>
      <c r="CP17" s="47">
        <f t="shared" ca="1" si="23"/>
        <v>0.24277108685082174</v>
      </c>
      <c r="CQ17" s="47">
        <f t="shared" ca="1" si="23"/>
        <v>0.20705034200292383</v>
      </c>
      <c r="CR17" s="47">
        <f t="shared" ca="1" si="23"/>
        <v>0.18760129351861349</v>
      </c>
      <c r="CS17" s="47">
        <f t="shared" ca="1" si="23"/>
        <v>0.19281978301986369</v>
      </c>
      <c r="CT17" s="47">
        <f t="shared" ca="1" si="23"/>
        <v>0.23295101437032975</v>
      </c>
      <c r="CU17" s="47">
        <f t="shared" ca="1" si="23"/>
        <v>0.19399703615569042</v>
      </c>
      <c r="CV17" s="47">
        <f t="shared" ca="1" si="23"/>
        <v>0.16966126275589635</v>
      </c>
      <c r="CW17" s="47">
        <f t="shared" ca="1" si="23"/>
        <v>0.18694686512510653</v>
      </c>
      <c r="CX17" s="47">
        <f t="shared" ca="1" si="23"/>
        <v>0.17412469465409328</v>
      </c>
      <c r="CY17" s="47">
        <f t="shared" ca="1" si="23"/>
        <v>0.1760601256517669</v>
      </c>
      <c r="CZ17" s="47">
        <f t="shared" ca="1" si="23"/>
        <v>0.17657685672680468</v>
      </c>
      <c r="DA17" s="47">
        <f t="shared" ca="1" si="20"/>
        <v>0.18645144329148697</v>
      </c>
      <c r="DB17" s="47">
        <f t="shared" ca="1" si="4"/>
        <v>0.24277108685082174</v>
      </c>
      <c r="DC17" s="47">
        <f t="shared" ca="1" si="4"/>
        <v>0.20705034200292383</v>
      </c>
      <c r="DD17" s="47">
        <f t="shared" ca="1" si="4"/>
        <v>0.18760129351861349</v>
      </c>
    </row>
    <row r="18" spans="1:108" x14ac:dyDescent="0.25">
      <c r="A18" s="40" t="s">
        <v>138</v>
      </c>
      <c r="B18" s="40">
        <v>2879</v>
      </c>
      <c r="C18" s="40" t="s">
        <v>37</v>
      </c>
      <c r="D18" s="40" t="s">
        <v>1321</v>
      </c>
      <c r="E18" s="40" t="s">
        <v>130</v>
      </c>
      <c r="F18" s="40">
        <v>-24</v>
      </c>
      <c r="G18" s="43">
        <v>45208</v>
      </c>
      <c r="I18" s="40" t="s">
        <v>32</v>
      </c>
      <c r="J18" s="40">
        <v>2</v>
      </c>
      <c r="K18" s="40" t="s">
        <v>33</v>
      </c>
      <c r="L18" s="40" t="s">
        <v>243</v>
      </c>
      <c r="N18" s="41">
        <f>VLOOKUP($C18 &amp; $I18 &amp; $K18,FATOR!$A$3:$P$22,5,0)</f>
        <v>0.38308783837111993</v>
      </c>
      <c r="O18" s="41">
        <f>VLOOKUP($C18 &amp; $I18 &amp; $K18,FATOR!$A$3:$P$22,6,0)</f>
        <v>0.35681289888133871</v>
      </c>
      <c r="P18" s="41">
        <f>VLOOKUP($C18 &amp; $I18 &amp; $K18,FATOR!$A$3:$P$22,7,0)</f>
        <v>0.36077894600771909</v>
      </c>
      <c r="Q18" s="41">
        <f>VLOOKUP($C18 &amp; $I18 &amp; $K18,FATOR!$A$3:$P$22,8,0)</f>
        <v>0.361837821161485</v>
      </c>
      <c r="R18" s="41">
        <f>VLOOKUP($C18 &amp; $I18 &amp; $K18,FATOR!$A$3:$P$22,9,0)</f>
        <v>0.38207262969567002</v>
      </c>
      <c r="S18" s="41">
        <f>VLOOKUP($C18 &amp; $I18 &amp; $K18,FATOR!$A$3:$P$22,10,0)</f>
        <v>0.49748173535004458</v>
      </c>
      <c r="T18" s="41">
        <f>VLOOKUP($C18 &amp; $I18 &amp; $K18,FATOR!$A$3:$P$22,11,0)</f>
        <v>0.42428348771090951</v>
      </c>
      <c r="U18" s="41">
        <f>VLOOKUP($C18 &amp; $I18 &amp; $K18,FATOR!$A$3:$P$22,12,0)</f>
        <v>0.38442888016109322</v>
      </c>
      <c r="V18" s="41">
        <f>VLOOKUP($C18 &amp; $I18 &amp; $K18,FATOR!$A$3:$P$22,13,0)</f>
        <v>0.39512250618824529</v>
      </c>
      <c r="W18" s="41">
        <f>VLOOKUP($C18 &amp; $I18 &amp; $K18,FATOR!$A$3:$P$22,14,0)</f>
        <v>0.47735863600477407</v>
      </c>
      <c r="X18" s="41">
        <f>VLOOKUP($C18 &amp; $I18 &amp; $K18,FATOR!$A$3:$P$22,15,0)</f>
        <v>0.39753491015510334</v>
      </c>
      <c r="Y18" s="41">
        <f>VLOOKUP($C18 &amp; $I18 &amp; $K18,FATOR!$A$3:$P$22,16,0)</f>
        <v>0.3476665220407712</v>
      </c>
      <c r="AA18" s="42">
        <f t="shared" si="5"/>
        <v>-9.1941081209068791</v>
      </c>
      <c r="AB18" s="42">
        <f t="shared" si="6"/>
        <v>-8.5635095731521282</v>
      </c>
      <c r="AC18" s="42">
        <f t="shared" si="7"/>
        <v>-8.6586947041852582</v>
      </c>
      <c r="AD18" s="42">
        <f t="shared" si="8"/>
        <v>-8.6841077078756399</v>
      </c>
      <c r="AE18" s="42">
        <f t="shared" si="9"/>
        <v>-9.1697431126960804</v>
      </c>
      <c r="AF18" s="42">
        <f t="shared" si="10"/>
        <v>-11.939561648401071</v>
      </c>
      <c r="AG18" s="42">
        <f t="shared" si="11"/>
        <v>-10.182803705061829</v>
      </c>
      <c r="AH18" s="42">
        <f t="shared" si="12"/>
        <v>-9.2262931238662382</v>
      </c>
      <c r="AI18" s="42">
        <f t="shared" si="13"/>
        <v>-9.482940148517887</v>
      </c>
      <c r="AJ18" s="42">
        <f t="shared" si="14"/>
        <v>-11.456607264114577</v>
      </c>
      <c r="AK18" s="42">
        <f t="shared" si="15"/>
        <v>-9.5408378437224801</v>
      </c>
      <c r="AL18" s="42">
        <f t="shared" si="16"/>
        <v>-8.3439965289785079</v>
      </c>
      <c r="AN18" s="43">
        <f t="shared" si="17"/>
        <v>45239</v>
      </c>
      <c r="AO18" s="47">
        <f t="shared" ca="1" si="18"/>
        <v>-9.1941081209068791</v>
      </c>
      <c r="AP18" s="47">
        <f t="shared" ca="1" si="18"/>
        <v>-8.5635095731521282</v>
      </c>
      <c r="AQ18" s="47">
        <f t="shared" ca="1" si="18"/>
        <v>-8.6586947041852582</v>
      </c>
      <c r="AR18" s="47">
        <f t="shared" ca="1" si="18"/>
        <v>-8.6841077078756399</v>
      </c>
      <c r="AS18" s="47">
        <f t="shared" ca="1" si="18"/>
        <v>-9.1697431126960804</v>
      </c>
      <c r="AT18" s="47">
        <f t="shared" ca="1" si="18"/>
        <v>-11.939561648401071</v>
      </c>
      <c r="AU18" s="47">
        <f t="shared" ca="1" si="18"/>
        <v>-10.182803705061829</v>
      </c>
      <c r="AV18" s="47">
        <f t="shared" ca="1" si="18"/>
        <v>-9.2262931238662382</v>
      </c>
      <c r="AW18" s="47">
        <f t="shared" ca="1" si="18"/>
        <v>-9.482940148517887</v>
      </c>
      <c r="AX18" s="47">
        <f t="shared" ca="1" si="18"/>
        <v>-11.456607264114577</v>
      </c>
      <c r="AY18" s="47">
        <f t="shared" ca="1" si="18"/>
        <v>-9.5408378437224801</v>
      </c>
      <c r="AZ18" s="47">
        <f t="shared" ca="1" si="18"/>
        <v>-8.3439965289785079</v>
      </c>
      <c r="BA18" s="47">
        <f t="shared" ca="1" si="18"/>
        <v>-9.1941081209068791</v>
      </c>
      <c r="BB18" s="47">
        <f t="shared" ca="1" si="18"/>
        <v>-8.5635095731521282</v>
      </c>
      <c r="BC18" s="47">
        <f t="shared" ca="1" si="18"/>
        <v>-8.6586947041852582</v>
      </c>
      <c r="BD18" s="47">
        <f t="shared" ca="1" si="18"/>
        <v>-8.6841077078756399</v>
      </c>
      <c r="BE18" s="47">
        <f t="shared" ca="1" si="21"/>
        <v>-9.1697431126960804</v>
      </c>
      <c r="BF18" s="47">
        <f t="shared" ca="1" si="21"/>
        <v>-11.939561648401071</v>
      </c>
      <c r="BG18" s="47">
        <f t="shared" ca="1" si="21"/>
        <v>-10.182803705061829</v>
      </c>
      <c r="BH18" s="47">
        <f t="shared" ca="1" si="21"/>
        <v>-9.2262931238662382</v>
      </c>
      <c r="BI18" s="47">
        <f t="shared" ca="1" si="21"/>
        <v>-9.482940148517887</v>
      </c>
      <c r="BJ18" s="47">
        <f t="shared" ca="1" si="21"/>
        <v>-11.456607264114577</v>
      </c>
      <c r="BK18" s="47">
        <f t="shared" ca="1" si="21"/>
        <v>-9.5408378437224801</v>
      </c>
      <c r="BL18" s="47">
        <f t="shared" ca="1" si="21"/>
        <v>-8.3439965289785079</v>
      </c>
      <c r="BM18" s="47">
        <f t="shared" ca="1" si="21"/>
        <v>-9.1941081209068791</v>
      </c>
      <c r="BN18" s="47">
        <f t="shared" ca="1" si="21"/>
        <v>-8.5635095731521282</v>
      </c>
      <c r="BO18" s="47">
        <f t="shared" ca="1" si="21"/>
        <v>-8.6586947041852582</v>
      </c>
      <c r="BP18" s="47">
        <f t="shared" ca="1" si="21"/>
        <v>-8.6841077078756399</v>
      </c>
      <c r="BQ18" s="47">
        <f t="shared" ca="1" si="21"/>
        <v>-9.1697431126960804</v>
      </c>
      <c r="BR18" s="47">
        <f t="shared" ca="1" si="21"/>
        <v>-11.939561648401071</v>
      </c>
      <c r="BS18" s="47">
        <f t="shared" ca="1" si="21"/>
        <v>-10.182803705061829</v>
      </c>
      <c r="BT18" s="47">
        <f t="shared" ca="1" si="21"/>
        <v>-9.2262931238662382</v>
      </c>
      <c r="BU18" s="47">
        <f t="shared" ca="1" si="22"/>
        <v>-9.482940148517887</v>
      </c>
      <c r="BV18" s="47">
        <f t="shared" ca="1" si="22"/>
        <v>-11.456607264114577</v>
      </c>
      <c r="BW18" s="47">
        <f t="shared" ca="1" si="22"/>
        <v>-9.5408378437224801</v>
      </c>
      <c r="BX18" s="47">
        <f t="shared" ca="1" si="22"/>
        <v>-8.3439965289785079</v>
      </c>
      <c r="BY18" s="47">
        <f t="shared" ca="1" si="22"/>
        <v>-9.1941081209068791</v>
      </c>
      <c r="BZ18" s="47">
        <f t="shared" ca="1" si="22"/>
        <v>-8.5635095731521282</v>
      </c>
      <c r="CA18" s="47">
        <f t="shared" ca="1" si="22"/>
        <v>-8.6586947041852582</v>
      </c>
      <c r="CB18" s="47">
        <f t="shared" ca="1" si="22"/>
        <v>-8.6841077078756399</v>
      </c>
      <c r="CC18" s="47">
        <f t="shared" ca="1" si="22"/>
        <v>-9.1697431126960804</v>
      </c>
      <c r="CD18" s="47">
        <f t="shared" ca="1" si="22"/>
        <v>-11.939561648401071</v>
      </c>
      <c r="CE18" s="47">
        <f t="shared" ca="1" si="22"/>
        <v>-10.182803705061829</v>
      </c>
      <c r="CF18" s="47">
        <f t="shared" ca="1" si="22"/>
        <v>-9.2262931238662382</v>
      </c>
      <c r="CG18" s="47">
        <f t="shared" ca="1" si="22"/>
        <v>-9.482940148517887</v>
      </c>
      <c r="CH18" s="47">
        <f t="shared" ca="1" si="22"/>
        <v>-11.456607264114577</v>
      </c>
      <c r="CI18" s="47">
        <f t="shared" ca="1" si="22"/>
        <v>-9.5408378437224801</v>
      </c>
      <c r="CJ18" s="47">
        <f t="shared" ca="1" si="22"/>
        <v>-8.3439965289785079</v>
      </c>
      <c r="CK18" s="47">
        <f t="shared" ca="1" si="23"/>
        <v>-9.1941081209068791</v>
      </c>
      <c r="CL18" s="47">
        <f t="shared" ca="1" si="23"/>
        <v>-8.5635095731521282</v>
      </c>
      <c r="CM18" s="47">
        <f t="shared" ca="1" si="23"/>
        <v>-8.6586947041852582</v>
      </c>
      <c r="CN18" s="47">
        <f t="shared" ca="1" si="23"/>
        <v>-8.6841077078756399</v>
      </c>
      <c r="CO18" s="47">
        <f t="shared" ca="1" si="23"/>
        <v>-9.1697431126960804</v>
      </c>
      <c r="CP18" s="47">
        <f t="shared" ca="1" si="23"/>
        <v>-11.939561648401071</v>
      </c>
      <c r="CQ18" s="47">
        <f t="shared" ca="1" si="23"/>
        <v>-10.182803705061829</v>
      </c>
      <c r="CR18" s="47">
        <f t="shared" ca="1" si="23"/>
        <v>-9.2262931238662382</v>
      </c>
      <c r="CS18" s="47">
        <f t="shared" ca="1" si="23"/>
        <v>-9.482940148517887</v>
      </c>
      <c r="CT18" s="47">
        <f t="shared" ca="1" si="23"/>
        <v>-11.456607264114577</v>
      </c>
      <c r="CU18" s="47">
        <f t="shared" ca="1" si="23"/>
        <v>-9.5408378437224801</v>
      </c>
      <c r="CV18" s="47">
        <f t="shared" ca="1" si="23"/>
        <v>-8.3439965289785079</v>
      </c>
      <c r="CW18" s="47">
        <f t="shared" ca="1" si="23"/>
        <v>-9.1941081209068791</v>
      </c>
      <c r="CX18" s="47">
        <f t="shared" ca="1" si="23"/>
        <v>-8.5635095731521282</v>
      </c>
      <c r="CY18" s="47">
        <f t="shared" ca="1" si="23"/>
        <v>-8.6586947041852582</v>
      </c>
      <c r="CZ18" s="47">
        <f t="shared" ca="1" si="23"/>
        <v>-8.6841077078756399</v>
      </c>
      <c r="DA18" s="47">
        <f t="shared" ca="1" si="20"/>
        <v>-9.1697431126960804</v>
      </c>
      <c r="DB18" s="47">
        <f t="shared" ca="1" si="20"/>
        <v>-11.939561648401071</v>
      </c>
      <c r="DC18" s="47">
        <f t="shared" ca="1" si="20"/>
        <v>-10.182803705061829</v>
      </c>
      <c r="DD18" s="47">
        <f t="shared" ca="1" si="20"/>
        <v>-9.2262931238662382</v>
      </c>
    </row>
    <row r="19" spans="1:108" x14ac:dyDescent="0.25">
      <c r="A19" s="40" t="s">
        <v>172</v>
      </c>
      <c r="B19" s="40">
        <v>2296</v>
      </c>
      <c r="C19" s="40" t="s">
        <v>37</v>
      </c>
      <c r="D19" s="40" t="s">
        <v>256</v>
      </c>
      <c r="E19" s="40" t="s">
        <v>130</v>
      </c>
      <c r="F19" s="40">
        <v>2.5</v>
      </c>
      <c r="G19" s="43">
        <v>45413</v>
      </c>
      <c r="I19" s="40" t="s">
        <v>32</v>
      </c>
      <c r="J19" s="40">
        <v>1</v>
      </c>
      <c r="K19" s="40" t="s">
        <v>33</v>
      </c>
      <c r="L19" s="40" t="s">
        <v>166</v>
      </c>
      <c r="N19" s="41">
        <f>VLOOKUP($C19 &amp; $I19 &amp; $K19,FATOR!$A$3:$P$22,5,0)</f>
        <v>0.38308783837111993</v>
      </c>
      <c r="O19" s="41">
        <f>VLOOKUP($C19 &amp; $I19 &amp; $K19,FATOR!$A$3:$P$22,6,0)</f>
        <v>0.35681289888133871</v>
      </c>
      <c r="P19" s="41">
        <f>VLOOKUP($C19 &amp; $I19 &amp; $K19,FATOR!$A$3:$P$22,7,0)</f>
        <v>0.36077894600771909</v>
      </c>
      <c r="Q19" s="41">
        <f>VLOOKUP($C19 &amp; $I19 &amp; $K19,FATOR!$A$3:$P$22,8,0)</f>
        <v>0.361837821161485</v>
      </c>
      <c r="R19" s="41">
        <f>VLOOKUP($C19 &amp; $I19 &amp; $K19,FATOR!$A$3:$P$22,9,0)</f>
        <v>0.38207262969567002</v>
      </c>
      <c r="S19" s="41">
        <f>VLOOKUP($C19 &amp; $I19 &amp; $K19,FATOR!$A$3:$P$22,10,0)</f>
        <v>0.49748173535004458</v>
      </c>
      <c r="T19" s="41">
        <f>VLOOKUP($C19 &amp; $I19 &amp; $K19,FATOR!$A$3:$P$22,11,0)</f>
        <v>0.42428348771090951</v>
      </c>
      <c r="U19" s="41">
        <f>VLOOKUP($C19 &amp; $I19 &amp; $K19,FATOR!$A$3:$P$22,12,0)</f>
        <v>0.38442888016109322</v>
      </c>
      <c r="V19" s="41">
        <f>VLOOKUP($C19 &amp; $I19 &amp; $K19,FATOR!$A$3:$P$22,13,0)</f>
        <v>0.39512250618824529</v>
      </c>
      <c r="W19" s="41">
        <f>VLOOKUP($C19 &amp; $I19 &amp; $K19,FATOR!$A$3:$P$22,14,0)</f>
        <v>0.47735863600477407</v>
      </c>
      <c r="X19" s="41">
        <f>VLOOKUP($C19 &amp; $I19 &amp; $K19,FATOR!$A$3:$P$22,15,0)</f>
        <v>0.39753491015510334</v>
      </c>
      <c r="Y19" s="41">
        <f>VLOOKUP($C19 &amp; $I19 &amp; $K19,FATOR!$A$3:$P$22,16,0)</f>
        <v>0.3476665220407712</v>
      </c>
      <c r="AA19" s="42">
        <f t="shared" si="5"/>
        <v>0.95771959592779976</v>
      </c>
      <c r="AB19" s="42">
        <f t="shared" si="6"/>
        <v>0.89203224720334684</v>
      </c>
      <c r="AC19" s="42">
        <f t="shared" si="7"/>
        <v>0.90194736501929773</v>
      </c>
      <c r="AD19" s="42">
        <f t="shared" si="8"/>
        <v>0.90459455290371249</v>
      </c>
      <c r="AE19" s="42">
        <f t="shared" si="9"/>
        <v>0.95518157423917505</v>
      </c>
      <c r="AF19" s="42">
        <f t="shared" si="10"/>
        <v>1.2437043383751114</v>
      </c>
      <c r="AG19" s="42">
        <f t="shared" si="11"/>
        <v>1.0607087192772737</v>
      </c>
      <c r="AH19" s="42">
        <f t="shared" si="12"/>
        <v>0.961072200402733</v>
      </c>
      <c r="AI19" s="42">
        <f t="shared" si="13"/>
        <v>0.98780626547061323</v>
      </c>
      <c r="AJ19" s="42">
        <f t="shared" si="14"/>
        <v>1.1933965900119352</v>
      </c>
      <c r="AK19" s="42">
        <f t="shared" si="15"/>
        <v>0.99383727538775835</v>
      </c>
      <c r="AL19" s="42">
        <f t="shared" si="16"/>
        <v>0.86916630510192805</v>
      </c>
      <c r="AN19" s="43">
        <f t="shared" si="17"/>
        <v>45413</v>
      </c>
      <c r="AO19" s="47" t="str">
        <f t="shared" ca="1" si="18"/>
        <v/>
      </c>
      <c r="AP19" s="47" t="str">
        <f t="shared" ca="1" si="18"/>
        <v/>
      </c>
      <c r="AQ19" s="47" t="str">
        <f t="shared" ca="1" si="18"/>
        <v/>
      </c>
      <c r="AR19" s="47" t="str">
        <f t="shared" ca="1" si="18"/>
        <v/>
      </c>
      <c r="AS19" s="47">
        <f t="shared" ca="1" si="18"/>
        <v>0.95518157423917505</v>
      </c>
      <c r="AT19" s="47">
        <f t="shared" ca="1" si="18"/>
        <v>1.2437043383751114</v>
      </c>
      <c r="AU19" s="47">
        <f t="shared" ca="1" si="18"/>
        <v>1.0607087192772737</v>
      </c>
      <c r="AV19" s="47">
        <f t="shared" ca="1" si="18"/>
        <v>0.961072200402733</v>
      </c>
      <c r="AW19" s="47">
        <f t="shared" ca="1" si="18"/>
        <v>0.98780626547061323</v>
      </c>
      <c r="AX19" s="47">
        <f t="shared" ca="1" si="18"/>
        <v>1.1933965900119352</v>
      </c>
      <c r="AY19" s="47">
        <f t="shared" ca="1" si="18"/>
        <v>0.99383727538775835</v>
      </c>
      <c r="AZ19" s="47">
        <f t="shared" ca="1" si="18"/>
        <v>0.86916630510192805</v>
      </c>
      <c r="BA19" s="47">
        <f t="shared" ca="1" si="18"/>
        <v>0.95771959592779976</v>
      </c>
      <c r="BB19" s="47">
        <f t="shared" ca="1" si="18"/>
        <v>0.89203224720334684</v>
      </c>
      <c r="BC19" s="47">
        <f t="shared" ca="1" si="18"/>
        <v>0.90194736501929773</v>
      </c>
      <c r="BD19" s="47">
        <f t="shared" ca="1" si="18"/>
        <v>0.90459455290371249</v>
      </c>
      <c r="BE19" s="47">
        <f t="shared" ca="1" si="21"/>
        <v>0.95518157423917505</v>
      </c>
      <c r="BF19" s="47">
        <f t="shared" ca="1" si="21"/>
        <v>1.2437043383751114</v>
      </c>
      <c r="BG19" s="47">
        <f t="shared" ca="1" si="21"/>
        <v>1.0607087192772737</v>
      </c>
      <c r="BH19" s="47">
        <f t="shared" ca="1" si="21"/>
        <v>0.961072200402733</v>
      </c>
      <c r="BI19" s="47">
        <f t="shared" ca="1" si="21"/>
        <v>0.98780626547061323</v>
      </c>
      <c r="BJ19" s="47">
        <f t="shared" ca="1" si="21"/>
        <v>1.1933965900119352</v>
      </c>
      <c r="BK19" s="47">
        <f t="shared" ca="1" si="21"/>
        <v>0.99383727538775835</v>
      </c>
      <c r="BL19" s="47">
        <f t="shared" ca="1" si="21"/>
        <v>0.86916630510192805</v>
      </c>
      <c r="BM19" s="47">
        <f t="shared" ca="1" si="21"/>
        <v>0.95771959592779976</v>
      </c>
      <c r="BN19" s="47">
        <f t="shared" ca="1" si="21"/>
        <v>0.89203224720334684</v>
      </c>
      <c r="BO19" s="47">
        <f t="shared" ca="1" si="21"/>
        <v>0.90194736501929773</v>
      </c>
      <c r="BP19" s="47">
        <f t="shared" ca="1" si="21"/>
        <v>0.90459455290371249</v>
      </c>
      <c r="BQ19" s="47">
        <f t="shared" ca="1" si="21"/>
        <v>0.95518157423917505</v>
      </c>
      <c r="BR19" s="47">
        <f t="shared" ca="1" si="21"/>
        <v>1.2437043383751114</v>
      </c>
      <c r="BS19" s="47">
        <f t="shared" ca="1" si="21"/>
        <v>1.0607087192772737</v>
      </c>
      <c r="BT19" s="47">
        <f t="shared" ca="1" si="21"/>
        <v>0.961072200402733</v>
      </c>
      <c r="BU19" s="47">
        <f t="shared" ca="1" si="22"/>
        <v>0.98780626547061323</v>
      </c>
      <c r="BV19" s="47">
        <f t="shared" ca="1" si="22"/>
        <v>1.1933965900119352</v>
      </c>
      <c r="BW19" s="47">
        <f t="shared" ca="1" si="22"/>
        <v>0.99383727538775835</v>
      </c>
      <c r="BX19" s="47">
        <f t="shared" ca="1" si="22"/>
        <v>0.86916630510192805</v>
      </c>
      <c r="BY19" s="47">
        <f t="shared" ca="1" si="22"/>
        <v>0.95771959592779976</v>
      </c>
      <c r="BZ19" s="47">
        <f t="shared" ca="1" si="22"/>
        <v>0.89203224720334684</v>
      </c>
      <c r="CA19" s="47">
        <f t="shared" ca="1" si="22"/>
        <v>0.90194736501929773</v>
      </c>
      <c r="CB19" s="47">
        <f t="shared" ca="1" si="22"/>
        <v>0.90459455290371249</v>
      </c>
      <c r="CC19" s="47">
        <f t="shared" ca="1" si="22"/>
        <v>0.95518157423917505</v>
      </c>
      <c r="CD19" s="47">
        <f t="shared" ca="1" si="22"/>
        <v>1.2437043383751114</v>
      </c>
      <c r="CE19" s="47">
        <f t="shared" ca="1" si="22"/>
        <v>1.0607087192772737</v>
      </c>
      <c r="CF19" s="47">
        <f t="shared" ca="1" si="22"/>
        <v>0.961072200402733</v>
      </c>
      <c r="CG19" s="47">
        <f t="shared" ca="1" si="22"/>
        <v>0.98780626547061323</v>
      </c>
      <c r="CH19" s="47">
        <f t="shared" ca="1" si="22"/>
        <v>1.1933965900119352</v>
      </c>
      <c r="CI19" s="47">
        <f t="shared" ca="1" si="22"/>
        <v>0.99383727538775835</v>
      </c>
      <c r="CJ19" s="47">
        <f t="shared" ca="1" si="22"/>
        <v>0.86916630510192805</v>
      </c>
      <c r="CK19" s="47">
        <f t="shared" ca="1" si="23"/>
        <v>0.95771959592779976</v>
      </c>
      <c r="CL19" s="47">
        <f t="shared" ca="1" si="23"/>
        <v>0.89203224720334684</v>
      </c>
      <c r="CM19" s="47">
        <f t="shared" ca="1" si="23"/>
        <v>0.90194736501929773</v>
      </c>
      <c r="CN19" s="47">
        <f t="shared" ca="1" si="23"/>
        <v>0.90459455290371249</v>
      </c>
      <c r="CO19" s="47">
        <f t="shared" ca="1" si="23"/>
        <v>0.95518157423917505</v>
      </c>
      <c r="CP19" s="47">
        <f t="shared" ca="1" si="23"/>
        <v>1.2437043383751114</v>
      </c>
      <c r="CQ19" s="47">
        <f t="shared" ca="1" si="23"/>
        <v>1.0607087192772737</v>
      </c>
      <c r="CR19" s="47">
        <f t="shared" ca="1" si="23"/>
        <v>0.961072200402733</v>
      </c>
      <c r="CS19" s="47">
        <f t="shared" ca="1" si="23"/>
        <v>0.98780626547061323</v>
      </c>
      <c r="CT19" s="47">
        <f t="shared" ca="1" si="23"/>
        <v>1.1933965900119352</v>
      </c>
      <c r="CU19" s="47">
        <f t="shared" ca="1" si="23"/>
        <v>0.99383727538775835</v>
      </c>
      <c r="CV19" s="47">
        <f t="shared" ca="1" si="23"/>
        <v>0.86916630510192805</v>
      </c>
      <c r="CW19" s="47">
        <f t="shared" ca="1" si="23"/>
        <v>0.95771959592779976</v>
      </c>
      <c r="CX19" s="47">
        <f t="shared" ca="1" si="23"/>
        <v>0.89203224720334684</v>
      </c>
      <c r="CY19" s="47">
        <f t="shared" ca="1" si="23"/>
        <v>0.90194736501929773</v>
      </c>
      <c r="CZ19" s="47">
        <f t="shared" ca="1" si="23"/>
        <v>0.90459455290371249</v>
      </c>
      <c r="DA19" s="47">
        <f t="shared" ca="1" si="20"/>
        <v>0.95518157423917505</v>
      </c>
      <c r="DB19" s="47">
        <f t="shared" ca="1" si="20"/>
        <v>1.2437043383751114</v>
      </c>
      <c r="DC19" s="47">
        <f t="shared" ca="1" si="20"/>
        <v>1.0607087192772737</v>
      </c>
      <c r="DD19" s="47">
        <f t="shared" ca="1" si="20"/>
        <v>0.961072200402733</v>
      </c>
    </row>
    <row r="20" spans="1:108" x14ac:dyDescent="0.25">
      <c r="A20" s="40" t="s">
        <v>172</v>
      </c>
      <c r="B20" s="40">
        <v>2296</v>
      </c>
      <c r="C20" s="40" t="s">
        <v>37</v>
      </c>
      <c r="D20" s="40" t="s">
        <v>256</v>
      </c>
      <c r="E20" s="40" t="s">
        <v>160</v>
      </c>
      <c r="F20" s="40">
        <v>2.5</v>
      </c>
      <c r="G20" s="43">
        <v>45413</v>
      </c>
      <c r="I20" s="40" t="s">
        <v>32</v>
      </c>
      <c r="J20" s="40">
        <v>1</v>
      </c>
      <c r="K20" s="40" t="s">
        <v>33</v>
      </c>
      <c r="L20" s="40" t="s">
        <v>166</v>
      </c>
      <c r="N20" s="41">
        <f>VLOOKUP($C20 &amp; $I20 &amp; $K20,FATOR!$A$3:$P$22,5,0)</f>
        <v>0.38308783837111993</v>
      </c>
      <c r="O20" s="41">
        <f>VLOOKUP($C20 &amp; $I20 &amp; $K20,FATOR!$A$3:$P$22,6,0)</f>
        <v>0.35681289888133871</v>
      </c>
      <c r="P20" s="41">
        <f>VLOOKUP($C20 &amp; $I20 &amp; $K20,FATOR!$A$3:$P$22,7,0)</f>
        <v>0.36077894600771909</v>
      </c>
      <c r="Q20" s="41">
        <f>VLOOKUP($C20 &amp; $I20 &amp; $K20,FATOR!$A$3:$P$22,8,0)</f>
        <v>0.361837821161485</v>
      </c>
      <c r="R20" s="41">
        <f>VLOOKUP($C20 &amp; $I20 &amp; $K20,FATOR!$A$3:$P$22,9,0)</f>
        <v>0.38207262969567002</v>
      </c>
      <c r="S20" s="41">
        <f>VLOOKUP($C20 &amp; $I20 &amp; $K20,FATOR!$A$3:$P$22,10,0)</f>
        <v>0.49748173535004458</v>
      </c>
      <c r="T20" s="41">
        <f>VLOOKUP($C20 &amp; $I20 &amp; $K20,FATOR!$A$3:$P$22,11,0)</f>
        <v>0.42428348771090951</v>
      </c>
      <c r="U20" s="41">
        <f>VLOOKUP($C20 &amp; $I20 &amp; $K20,FATOR!$A$3:$P$22,12,0)</f>
        <v>0.38442888016109322</v>
      </c>
      <c r="V20" s="41">
        <f>VLOOKUP($C20 &amp; $I20 &amp; $K20,FATOR!$A$3:$P$22,13,0)</f>
        <v>0.39512250618824529</v>
      </c>
      <c r="W20" s="41">
        <f>VLOOKUP($C20 &amp; $I20 &amp; $K20,FATOR!$A$3:$P$22,14,0)</f>
        <v>0.47735863600477407</v>
      </c>
      <c r="X20" s="41">
        <f>VLOOKUP($C20 &amp; $I20 &amp; $K20,FATOR!$A$3:$P$22,15,0)</f>
        <v>0.39753491015510334</v>
      </c>
      <c r="Y20" s="41">
        <f>VLOOKUP($C20 &amp; $I20 &amp; $K20,FATOR!$A$3:$P$22,16,0)</f>
        <v>0.3476665220407712</v>
      </c>
      <c r="AA20" s="42">
        <f t="shared" si="5"/>
        <v>0.95771959592779976</v>
      </c>
      <c r="AB20" s="42">
        <f t="shared" si="6"/>
        <v>0.89203224720334684</v>
      </c>
      <c r="AC20" s="42">
        <f t="shared" si="7"/>
        <v>0.90194736501929773</v>
      </c>
      <c r="AD20" s="42">
        <f t="shared" si="8"/>
        <v>0.90459455290371249</v>
      </c>
      <c r="AE20" s="42">
        <f t="shared" si="9"/>
        <v>0.95518157423917505</v>
      </c>
      <c r="AF20" s="42">
        <f t="shared" si="10"/>
        <v>1.2437043383751114</v>
      </c>
      <c r="AG20" s="42">
        <f t="shared" si="11"/>
        <v>1.0607087192772737</v>
      </c>
      <c r="AH20" s="42">
        <f t="shared" si="12"/>
        <v>0.961072200402733</v>
      </c>
      <c r="AI20" s="42">
        <f t="shared" si="13"/>
        <v>0.98780626547061323</v>
      </c>
      <c r="AJ20" s="42">
        <f t="shared" si="14"/>
        <v>1.1933965900119352</v>
      </c>
      <c r="AK20" s="42">
        <f t="shared" si="15"/>
        <v>0.99383727538775835</v>
      </c>
      <c r="AL20" s="42">
        <f t="shared" si="16"/>
        <v>0.86916630510192805</v>
      </c>
      <c r="AN20" s="43">
        <f t="shared" si="17"/>
        <v>45413</v>
      </c>
      <c r="AO20" s="47" t="str">
        <f t="shared" ca="1" si="18"/>
        <v/>
      </c>
      <c r="AP20" s="47" t="str">
        <f t="shared" ca="1" si="18"/>
        <v/>
      </c>
      <c r="AQ20" s="47" t="str">
        <f t="shared" ca="1" si="18"/>
        <v/>
      </c>
      <c r="AR20" s="47" t="str">
        <f t="shared" ca="1" si="18"/>
        <v/>
      </c>
      <c r="AS20" s="47">
        <f t="shared" ca="1" si="18"/>
        <v>0.95518157423917505</v>
      </c>
      <c r="AT20" s="47">
        <f t="shared" ca="1" si="18"/>
        <v>1.2437043383751114</v>
      </c>
      <c r="AU20" s="47">
        <f t="shared" ca="1" si="18"/>
        <v>1.0607087192772737</v>
      </c>
      <c r="AV20" s="47">
        <f t="shared" ca="1" si="18"/>
        <v>0.961072200402733</v>
      </c>
      <c r="AW20" s="47">
        <f t="shared" ca="1" si="18"/>
        <v>0.98780626547061323</v>
      </c>
      <c r="AX20" s="47">
        <f t="shared" ca="1" si="18"/>
        <v>1.1933965900119352</v>
      </c>
      <c r="AY20" s="47">
        <f t="shared" ca="1" si="18"/>
        <v>0.99383727538775835</v>
      </c>
      <c r="AZ20" s="47">
        <f t="shared" ca="1" si="18"/>
        <v>0.86916630510192805</v>
      </c>
      <c r="BA20" s="47">
        <f t="shared" ca="1" si="18"/>
        <v>0.95771959592779976</v>
      </c>
      <c r="BB20" s="47">
        <f t="shared" ca="1" si="18"/>
        <v>0.89203224720334684</v>
      </c>
      <c r="BC20" s="47">
        <f t="shared" ca="1" si="18"/>
        <v>0.90194736501929773</v>
      </c>
      <c r="BD20" s="47">
        <f t="shared" ca="1" si="18"/>
        <v>0.90459455290371249</v>
      </c>
      <c r="BE20" s="47">
        <f t="shared" ca="1" si="21"/>
        <v>0.95518157423917505</v>
      </c>
      <c r="BF20" s="47">
        <f t="shared" ca="1" si="21"/>
        <v>1.2437043383751114</v>
      </c>
      <c r="BG20" s="47">
        <f t="shared" ca="1" si="21"/>
        <v>1.0607087192772737</v>
      </c>
      <c r="BH20" s="47">
        <f t="shared" ca="1" si="21"/>
        <v>0.961072200402733</v>
      </c>
      <c r="BI20" s="47">
        <f t="shared" ca="1" si="21"/>
        <v>0.98780626547061323</v>
      </c>
      <c r="BJ20" s="47">
        <f t="shared" ca="1" si="21"/>
        <v>1.1933965900119352</v>
      </c>
      <c r="BK20" s="47">
        <f t="shared" ca="1" si="21"/>
        <v>0.99383727538775835</v>
      </c>
      <c r="BL20" s="47">
        <f t="shared" ca="1" si="21"/>
        <v>0.86916630510192805</v>
      </c>
      <c r="BM20" s="47">
        <f t="shared" ca="1" si="21"/>
        <v>0.95771959592779976</v>
      </c>
      <c r="BN20" s="47">
        <f t="shared" ca="1" si="21"/>
        <v>0.89203224720334684</v>
      </c>
      <c r="BO20" s="47">
        <f t="shared" ca="1" si="21"/>
        <v>0.90194736501929773</v>
      </c>
      <c r="BP20" s="47">
        <f t="shared" ca="1" si="21"/>
        <v>0.90459455290371249</v>
      </c>
      <c r="BQ20" s="47">
        <f t="shared" ca="1" si="21"/>
        <v>0.95518157423917505</v>
      </c>
      <c r="BR20" s="47">
        <f t="shared" ca="1" si="21"/>
        <v>1.2437043383751114</v>
      </c>
      <c r="BS20" s="47">
        <f t="shared" ca="1" si="21"/>
        <v>1.0607087192772737</v>
      </c>
      <c r="BT20" s="47">
        <f t="shared" ca="1" si="21"/>
        <v>0.961072200402733</v>
      </c>
      <c r="BU20" s="47">
        <f t="shared" ca="1" si="22"/>
        <v>0.98780626547061323</v>
      </c>
      <c r="BV20" s="47">
        <f t="shared" ca="1" si="22"/>
        <v>1.1933965900119352</v>
      </c>
      <c r="BW20" s="47">
        <f t="shared" ca="1" si="22"/>
        <v>0.99383727538775835</v>
      </c>
      <c r="BX20" s="47">
        <f t="shared" ca="1" si="22"/>
        <v>0.86916630510192805</v>
      </c>
      <c r="BY20" s="47">
        <f t="shared" ca="1" si="22"/>
        <v>0.95771959592779976</v>
      </c>
      <c r="BZ20" s="47">
        <f t="shared" ca="1" si="22"/>
        <v>0.89203224720334684</v>
      </c>
      <c r="CA20" s="47">
        <f t="shared" ca="1" si="22"/>
        <v>0.90194736501929773</v>
      </c>
      <c r="CB20" s="47">
        <f t="shared" ca="1" si="22"/>
        <v>0.90459455290371249</v>
      </c>
      <c r="CC20" s="47">
        <f t="shared" ca="1" si="22"/>
        <v>0.95518157423917505</v>
      </c>
      <c r="CD20" s="47">
        <f t="shared" ca="1" si="22"/>
        <v>1.2437043383751114</v>
      </c>
      <c r="CE20" s="47">
        <f t="shared" ca="1" si="22"/>
        <v>1.0607087192772737</v>
      </c>
      <c r="CF20" s="47">
        <f t="shared" ca="1" si="22"/>
        <v>0.961072200402733</v>
      </c>
      <c r="CG20" s="47">
        <f t="shared" ca="1" si="22"/>
        <v>0.98780626547061323</v>
      </c>
      <c r="CH20" s="47">
        <f t="shared" ca="1" si="22"/>
        <v>1.1933965900119352</v>
      </c>
      <c r="CI20" s="47">
        <f t="shared" ca="1" si="22"/>
        <v>0.99383727538775835</v>
      </c>
      <c r="CJ20" s="47">
        <f t="shared" ca="1" si="22"/>
        <v>0.86916630510192805</v>
      </c>
      <c r="CK20" s="47">
        <f t="shared" ca="1" si="23"/>
        <v>0.95771959592779976</v>
      </c>
      <c r="CL20" s="47">
        <f t="shared" ca="1" si="23"/>
        <v>0.89203224720334684</v>
      </c>
      <c r="CM20" s="47">
        <f t="shared" ca="1" si="23"/>
        <v>0.90194736501929773</v>
      </c>
      <c r="CN20" s="47">
        <f t="shared" ca="1" si="23"/>
        <v>0.90459455290371249</v>
      </c>
      <c r="CO20" s="47">
        <f t="shared" ca="1" si="23"/>
        <v>0.95518157423917505</v>
      </c>
      <c r="CP20" s="47">
        <f t="shared" ca="1" si="23"/>
        <v>1.2437043383751114</v>
      </c>
      <c r="CQ20" s="47">
        <f t="shared" ca="1" si="23"/>
        <v>1.0607087192772737</v>
      </c>
      <c r="CR20" s="47">
        <f t="shared" ca="1" si="23"/>
        <v>0.961072200402733</v>
      </c>
      <c r="CS20" s="47">
        <f t="shared" ca="1" si="23"/>
        <v>0.98780626547061323</v>
      </c>
      <c r="CT20" s="47">
        <f t="shared" ca="1" si="23"/>
        <v>1.1933965900119352</v>
      </c>
      <c r="CU20" s="47">
        <f t="shared" ca="1" si="23"/>
        <v>0.99383727538775835</v>
      </c>
      <c r="CV20" s="47">
        <f t="shared" ca="1" si="23"/>
        <v>0.86916630510192805</v>
      </c>
      <c r="CW20" s="47">
        <f t="shared" ca="1" si="23"/>
        <v>0.95771959592779976</v>
      </c>
      <c r="CX20" s="47">
        <f t="shared" ca="1" si="23"/>
        <v>0.89203224720334684</v>
      </c>
      <c r="CY20" s="47">
        <f t="shared" ca="1" si="23"/>
        <v>0.90194736501929773</v>
      </c>
      <c r="CZ20" s="47">
        <f t="shared" ca="1" si="23"/>
        <v>0.90459455290371249</v>
      </c>
      <c r="DA20" s="47">
        <f t="shared" ca="1" si="20"/>
        <v>0.95518157423917505</v>
      </c>
      <c r="DB20" s="47">
        <f t="shared" ca="1" si="20"/>
        <v>1.2437043383751114</v>
      </c>
      <c r="DC20" s="47">
        <f t="shared" ca="1" si="20"/>
        <v>1.0607087192772737</v>
      </c>
      <c r="DD20" s="47">
        <f t="shared" ca="1" si="20"/>
        <v>0.961072200402733</v>
      </c>
    </row>
    <row r="21" spans="1:108" x14ac:dyDescent="0.25">
      <c r="A21" s="40" t="s">
        <v>174</v>
      </c>
      <c r="B21" s="40">
        <v>1690</v>
      </c>
      <c r="C21" s="40" t="s">
        <v>37</v>
      </c>
      <c r="D21" s="40" t="s">
        <v>257</v>
      </c>
      <c r="E21" s="40" t="s">
        <v>130</v>
      </c>
      <c r="F21" s="40">
        <v>8</v>
      </c>
      <c r="G21" s="43">
        <v>44937</v>
      </c>
      <c r="I21" s="40" t="s">
        <v>32</v>
      </c>
      <c r="J21" s="40">
        <v>2</v>
      </c>
      <c r="K21" s="40" t="s">
        <v>33</v>
      </c>
      <c r="L21" s="40" t="s">
        <v>229</v>
      </c>
      <c r="N21" s="41">
        <f>VLOOKUP($C21 &amp; $I21 &amp; $K21,FATOR!$A$3:$P$22,5,0)</f>
        <v>0.38308783837111993</v>
      </c>
      <c r="O21" s="41">
        <f>VLOOKUP($C21 &amp; $I21 &amp; $K21,FATOR!$A$3:$P$22,6,0)</f>
        <v>0.35681289888133871</v>
      </c>
      <c r="P21" s="41">
        <f>VLOOKUP($C21 &amp; $I21 &amp; $K21,FATOR!$A$3:$P$22,7,0)</f>
        <v>0.36077894600771909</v>
      </c>
      <c r="Q21" s="41">
        <f>VLOOKUP($C21 &amp; $I21 &amp; $K21,FATOR!$A$3:$P$22,8,0)</f>
        <v>0.361837821161485</v>
      </c>
      <c r="R21" s="41">
        <f>VLOOKUP($C21 &amp; $I21 &amp; $K21,FATOR!$A$3:$P$22,9,0)</f>
        <v>0.38207262969567002</v>
      </c>
      <c r="S21" s="41">
        <f>VLOOKUP($C21 &amp; $I21 &amp; $K21,FATOR!$A$3:$P$22,10,0)</f>
        <v>0.49748173535004458</v>
      </c>
      <c r="T21" s="41">
        <f>VLOOKUP($C21 &amp; $I21 &amp; $K21,FATOR!$A$3:$P$22,11,0)</f>
        <v>0.42428348771090951</v>
      </c>
      <c r="U21" s="41">
        <f>VLOOKUP($C21 &amp; $I21 &amp; $K21,FATOR!$A$3:$P$22,12,0)</f>
        <v>0.38442888016109322</v>
      </c>
      <c r="V21" s="41">
        <f>VLOOKUP($C21 &amp; $I21 &amp; $K21,FATOR!$A$3:$P$22,13,0)</f>
        <v>0.39512250618824529</v>
      </c>
      <c r="W21" s="41">
        <f>VLOOKUP($C21 &amp; $I21 &amp; $K21,FATOR!$A$3:$P$22,14,0)</f>
        <v>0.47735863600477407</v>
      </c>
      <c r="X21" s="41">
        <f>VLOOKUP($C21 &amp; $I21 &amp; $K21,FATOR!$A$3:$P$22,15,0)</f>
        <v>0.39753491015510334</v>
      </c>
      <c r="Y21" s="41">
        <f>VLOOKUP($C21 &amp; $I21 &amp; $K21,FATOR!$A$3:$P$22,16,0)</f>
        <v>0.3476665220407712</v>
      </c>
      <c r="AA21" s="42">
        <f t="shared" si="5"/>
        <v>3.0647027069689594</v>
      </c>
      <c r="AB21" s="42">
        <f t="shared" si="6"/>
        <v>2.8545031910507097</v>
      </c>
      <c r="AC21" s="42">
        <f t="shared" si="7"/>
        <v>2.8862315680617527</v>
      </c>
      <c r="AD21" s="42">
        <f t="shared" si="8"/>
        <v>2.89470256929188</v>
      </c>
      <c r="AE21" s="42">
        <f t="shared" si="9"/>
        <v>3.0565810375653601</v>
      </c>
      <c r="AF21" s="42">
        <f t="shared" si="10"/>
        <v>3.9798538828003567</v>
      </c>
      <c r="AG21" s="42">
        <f t="shared" si="11"/>
        <v>3.3942679016872761</v>
      </c>
      <c r="AH21" s="42">
        <f t="shared" si="12"/>
        <v>3.0754310412887458</v>
      </c>
      <c r="AI21" s="42">
        <f t="shared" si="13"/>
        <v>3.1609800495059623</v>
      </c>
      <c r="AJ21" s="42">
        <f t="shared" si="14"/>
        <v>3.8188690880381926</v>
      </c>
      <c r="AK21" s="42">
        <f t="shared" si="15"/>
        <v>3.1802792812408267</v>
      </c>
      <c r="AL21" s="42">
        <f t="shared" si="16"/>
        <v>2.7813321763261696</v>
      </c>
      <c r="AN21" s="43">
        <f t="shared" si="17"/>
        <v>44968</v>
      </c>
      <c r="AO21" s="47">
        <f t="shared" ca="1" si="18"/>
        <v>3.0647027069689594</v>
      </c>
      <c r="AP21" s="47">
        <f t="shared" ca="1" si="18"/>
        <v>2.8545031910507097</v>
      </c>
      <c r="AQ21" s="47">
        <f t="shared" ca="1" si="18"/>
        <v>2.8862315680617527</v>
      </c>
      <c r="AR21" s="47">
        <f t="shared" ca="1" si="18"/>
        <v>2.89470256929188</v>
      </c>
      <c r="AS21" s="47">
        <f t="shared" ca="1" si="18"/>
        <v>3.0565810375653601</v>
      </c>
      <c r="AT21" s="47">
        <f t="shared" ca="1" si="18"/>
        <v>3.9798538828003567</v>
      </c>
      <c r="AU21" s="47">
        <f t="shared" ca="1" si="18"/>
        <v>3.3942679016872761</v>
      </c>
      <c r="AV21" s="47">
        <f t="shared" ca="1" si="18"/>
        <v>3.0754310412887458</v>
      </c>
      <c r="AW21" s="47">
        <f t="shared" ca="1" si="18"/>
        <v>3.1609800495059623</v>
      </c>
      <c r="AX21" s="47">
        <f t="shared" ca="1" si="18"/>
        <v>3.8188690880381926</v>
      </c>
      <c r="AY21" s="47">
        <f t="shared" ca="1" si="18"/>
        <v>3.1802792812408267</v>
      </c>
      <c r="AZ21" s="47">
        <f t="shared" ca="1" si="18"/>
        <v>2.7813321763261696</v>
      </c>
      <c r="BA21" s="47">
        <f t="shared" ca="1" si="18"/>
        <v>3.0647027069689594</v>
      </c>
      <c r="BB21" s="47">
        <f t="shared" ca="1" si="18"/>
        <v>2.8545031910507097</v>
      </c>
      <c r="BC21" s="47">
        <f t="shared" ca="1" si="18"/>
        <v>2.8862315680617527</v>
      </c>
      <c r="BD21" s="47">
        <f t="shared" ca="1" si="18"/>
        <v>2.89470256929188</v>
      </c>
      <c r="BE21" s="47">
        <f t="shared" ca="1" si="21"/>
        <v>3.0565810375653601</v>
      </c>
      <c r="BF21" s="47">
        <f t="shared" ca="1" si="21"/>
        <v>3.9798538828003567</v>
      </c>
      <c r="BG21" s="47">
        <f t="shared" ca="1" si="21"/>
        <v>3.3942679016872761</v>
      </c>
      <c r="BH21" s="47">
        <f t="shared" ca="1" si="21"/>
        <v>3.0754310412887458</v>
      </c>
      <c r="BI21" s="47">
        <f t="shared" ca="1" si="21"/>
        <v>3.1609800495059623</v>
      </c>
      <c r="BJ21" s="47">
        <f t="shared" ca="1" si="21"/>
        <v>3.8188690880381926</v>
      </c>
      <c r="BK21" s="47">
        <f t="shared" ca="1" si="21"/>
        <v>3.1802792812408267</v>
      </c>
      <c r="BL21" s="47">
        <f t="shared" ca="1" si="21"/>
        <v>2.7813321763261696</v>
      </c>
      <c r="BM21" s="47">
        <f t="shared" ca="1" si="21"/>
        <v>3.0647027069689594</v>
      </c>
      <c r="BN21" s="47">
        <f t="shared" ca="1" si="21"/>
        <v>2.8545031910507097</v>
      </c>
      <c r="BO21" s="47">
        <f t="shared" ca="1" si="21"/>
        <v>2.8862315680617527</v>
      </c>
      <c r="BP21" s="47">
        <f t="shared" ca="1" si="21"/>
        <v>2.89470256929188</v>
      </c>
      <c r="BQ21" s="47">
        <f t="shared" ca="1" si="21"/>
        <v>3.0565810375653601</v>
      </c>
      <c r="BR21" s="47">
        <f t="shared" ca="1" si="21"/>
        <v>3.9798538828003567</v>
      </c>
      <c r="BS21" s="47">
        <f t="shared" ca="1" si="21"/>
        <v>3.3942679016872761</v>
      </c>
      <c r="BT21" s="47">
        <f t="shared" ca="1" si="21"/>
        <v>3.0754310412887458</v>
      </c>
      <c r="BU21" s="47">
        <f t="shared" ca="1" si="22"/>
        <v>3.1609800495059623</v>
      </c>
      <c r="BV21" s="47">
        <f t="shared" ca="1" si="22"/>
        <v>3.8188690880381926</v>
      </c>
      <c r="BW21" s="47">
        <f t="shared" ca="1" si="22"/>
        <v>3.1802792812408267</v>
      </c>
      <c r="BX21" s="47">
        <f t="shared" ca="1" si="22"/>
        <v>2.7813321763261696</v>
      </c>
      <c r="BY21" s="47">
        <f t="shared" ca="1" si="22"/>
        <v>3.0647027069689594</v>
      </c>
      <c r="BZ21" s="47">
        <f t="shared" ca="1" si="22"/>
        <v>2.8545031910507097</v>
      </c>
      <c r="CA21" s="47">
        <f t="shared" ca="1" si="22"/>
        <v>2.8862315680617527</v>
      </c>
      <c r="CB21" s="47">
        <f t="shared" ca="1" si="22"/>
        <v>2.89470256929188</v>
      </c>
      <c r="CC21" s="47">
        <f t="shared" ca="1" si="22"/>
        <v>3.0565810375653601</v>
      </c>
      <c r="CD21" s="47">
        <f t="shared" ca="1" si="22"/>
        <v>3.9798538828003567</v>
      </c>
      <c r="CE21" s="47">
        <f t="shared" ca="1" si="22"/>
        <v>3.3942679016872761</v>
      </c>
      <c r="CF21" s="47">
        <f t="shared" ca="1" si="22"/>
        <v>3.0754310412887458</v>
      </c>
      <c r="CG21" s="47">
        <f t="shared" ca="1" si="22"/>
        <v>3.1609800495059623</v>
      </c>
      <c r="CH21" s="47">
        <f t="shared" ca="1" si="22"/>
        <v>3.8188690880381926</v>
      </c>
      <c r="CI21" s="47">
        <f t="shared" ca="1" si="22"/>
        <v>3.1802792812408267</v>
      </c>
      <c r="CJ21" s="47">
        <f t="shared" ca="1" si="22"/>
        <v>2.7813321763261696</v>
      </c>
      <c r="CK21" s="47">
        <f t="shared" ca="1" si="23"/>
        <v>3.0647027069689594</v>
      </c>
      <c r="CL21" s="47">
        <f t="shared" ca="1" si="23"/>
        <v>2.8545031910507097</v>
      </c>
      <c r="CM21" s="47">
        <f t="shared" ca="1" si="23"/>
        <v>2.8862315680617527</v>
      </c>
      <c r="CN21" s="47">
        <f t="shared" ca="1" si="23"/>
        <v>2.89470256929188</v>
      </c>
      <c r="CO21" s="47">
        <f t="shared" ca="1" si="23"/>
        <v>3.0565810375653601</v>
      </c>
      <c r="CP21" s="47">
        <f t="shared" ca="1" si="23"/>
        <v>3.9798538828003567</v>
      </c>
      <c r="CQ21" s="47">
        <f t="shared" ca="1" si="23"/>
        <v>3.3942679016872761</v>
      </c>
      <c r="CR21" s="47">
        <f t="shared" ca="1" si="23"/>
        <v>3.0754310412887458</v>
      </c>
      <c r="CS21" s="47">
        <f t="shared" ca="1" si="23"/>
        <v>3.1609800495059623</v>
      </c>
      <c r="CT21" s="47">
        <f t="shared" ca="1" si="23"/>
        <v>3.8188690880381926</v>
      </c>
      <c r="CU21" s="47">
        <f t="shared" ca="1" si="23"/>
        <v>3.1802792812408267</v>
      </c>
      <c r="CV21" s="47">
        <f t="shared" ca="1" si="23"/>
        <v>2.7813321763261696</v>
      </c>
      <c r="CW21" s="47">
        <f t="shared" ca="1" si="23"/>
        <v>3.0647027069689594</v>
      </c>
      <c r="CX21" s="47">
        <f t="shared" ca="1" si="23"/>
        <v>2.8545031910507097</v>
      </c>
      <c r="CY21" s="47">
        <f t="shared" ca="1" si="23"/>
        <v>2.8862315680617527</v>
      </c>
      <c r="CZ21" s="47">
        <f t="shared" ca="1" si="23"/>
        <v>2.89470256929188</v>
      </c>
      <c r="DA21" s="47">
        <f t="shared" ca="1" si="20"/>
        <v>3.0565810375653601</v>
      </c>
      <c r="DB21" s="47">
        <f t="shared" ca="1" si="20"/>
        <v>3.9798538828003567</v>
      </c>
      <c r="DC21" s="47">
        <f t="shared" ca="1" si="20"/>
        <v>3.3942679016872761</v>
      </c>
      <c r="DD21" s="47">
        <f t="shared" ca="1" si="20"/>
        <v>3.0754310412887458</v>
      </c>
    </row>
    <row r="22" spans="1:108" x14ac:dyDescent="0.25">
      <c r="A22" s="40" t="s">
        <v>174</v>
      </c>
      <c r="B22" s="40">
        <v>1690</v>
      </c>
      <c r="C22" s="40" t="s">
        <v>37</v>
      </c>
      <c r="D22" s="40" t="s">
        <v>257</v>
      </c>
      <c r="E22" s="40" t="s">
        <v>180</v>
      </c>
      <c r="F22" s="40">
        <v>8</v>
      </c>
      <c r="G22" s="43">
        <v>44940</v>
      </c>
      <c r="I22" s="40" t="s">
        <v>32</v>
      </c>
      <c r="J22" s="40">
        <v>2</v>
      </c>
      <c r="K22" s="40" t="s">
        <v>33</v>
      </c>
      <c r="L22" s="40" t="s">
        <v>229</v>
      </c>
      <c r="N22" s="41">
        <f>VLOOKUP($C22 &amp; $I22 &amp; $K22,FATOR!$A$3:$P$22,5,0)</f>
        <v>0.38308783837111993</v>
      </c>
      <c r="O22" s="41">
        <f>VLOOKUP($C22 &amp; $I22 &amp; $K22,FATOR!$A$3:$P$22,6,0)</f>
        <v>0.35681289888133871</v>
      </c>
      <c r="P22" s="41">
        <f>VLOOKUP($C22 &amp; $I22 &amp; $K22,FATOR!$A$3:$P$22,7,0)</f>
        <v>0.36077894600771909</v>
      </c>
      <c r="Q22" s="41">
        <f>VLOOKUP($C22 &amp; $I22 &amp; $K22,FATOR!$A$3:$P$22,8,0)</f>
        <v>0.361837821161485</v>
      </c>
      <c r="R22" s="41">
        <f>VLOOKUP($C22 &amp; $I22 &amp; $K22,FATOR!$A$3:$P$22,9,0)</f>
        <v>0.38207262969567002</v>
      </c>
      <c r="S22" s="41">
        <f>VLOOKUP($C22 &amp; $I22 &amp; $K22,FATOR!$A$3:$P$22,10,0)</f>
        <v>0.49748173535004458</v>
      </c>
      <c r="T22" s="41">
        <f>VLOOKUP($C22 &amp; $I22 &amp; $K22,FATOR!$A$3:$P$22,11,0)</f>
        <v>0.42428348771090951</v>
      </c>
      <c r="U22" s="41">
        <f>VLOOKUP($C22 &amp; $I22 &amp; $K22,FATOR!$A$3:$P$22,12,0)</f>
        <v>0.38442888016109322</v>
      </c>
      <c r="V22" s="41">
        <f>VLOOKUP($C22 &amp; $I22 &amp; $K22,FATOR!$A$3:$P$22,13,0)</f>
        <v>0.39512250618824529</v>
      </c>
      <c r="W22" s="41">
        <f>VLOOKUP($C22 &amp; $I22 &amp; $K22,FATOR!$A$3:$P$22,14,0)</f>
        <v>0.47735863600477407</v>
      </c>
      <c r="X22" s="41">
        <f>VLOOKUP($C22 &amp; $I22 &amp; $K22,FATOR!$A$3:$P$22,15,0)</f>
        <v>0.39753491015510334</v>
      </c>
      <c r="Y22" s="41">
        <f>VLOOKUP($C22 &amp; $I22 &amp; $K22,FATOR!$A$3:$P$22,16,0)</f>
        <v>0.3476665220407712</v>
      </c>
      <c r="AA22" s="42">
        <f t="shared" si="5"/>
        <v>3.0647027069689594</v>
      </c>
      <c r="AB22" s="42">
        <f t="shared" si="6"/>
        <v>2.8545031910507097</v>
      </c>
      <c r="AC22" s="42">
        <f t="shared" si="7"/>
        <v>2.8862315680617527</v>
      </c>
      <c r="AD22" s="42">
        <f t="shared" si="8"/>
        <v>2.89470256929188</v>
      </c>
      <c r="AE22" s="42">
        <f t="shared" si="9"/>
        <v>3.0565810375653601</v>
      </c>
      <c r="AF22" s="42">
        <f t="shared" si="10"/>
        <v>3.9798538828003567</v>
      </c>
      <c r="AG22" s="42">
        <f t="shared" si="11"/>
        <v>3.3942679016872761</v>
      </c>
      <c r="AH22" s="42">
        <f t="shared" si="12"/>
        <v>3.0754310412887458</v>
      </c>
      <c r="AI22" s="42">
        <f t="shared" si="13"/>
        <v>3.1609800495059623</v>
      </c>
      <c r="AJ22" s="42">
        <f t="shared" si="14"/>
        <v>3.8188690880381926</v>
      </c>
      <c r="AK22" s="42">
        <f t="shared" si="15"/>
        <v>3.1802792812408267</v>
      </c>
      <c r="AL22" s="42">
        <f t="shared" si="16"/>
        <v>2.7813321763261696</v>
      </c>
      <c r="AN22" s="43">
        <f t="shared" si="17"/>
        <v>44971</v>
      </c>
      <c r="AO22" s="47">
        <f t="shared" ca="1" si="18"/>
        <v>3.0647027069689594</v>
      </c>
      <c r="AP22" s="47">
        <f t="shared" ca="1" si="18"/>
        <v>2.8545031910507097</v>
      </c>
      <c r="AQ22" s="47">
        <f t="shared" ca="1" si="18"/>
        <v>2.8862315680617527</v>
      </c>
      <c r="AR22" s="47">
        <f t="shared" ca="1" si="18"/>
        <v>2.89470256929188</v>
      </c>
      <c r="AS22" s="47">
        <f t="shared" ca="1" si="18"/>
        <v>3.0565810375653601</v>
      </c>
      <c r="AT22" s="47">
        <f t="shared" ca="1" si="18"/>
        <v>3.9798538828003567</v>
      </c>
      <c r="AU22" s="47">
        <f t="shared" ca="1" si="18"/>
        <v>3.3942679016872761</v>
      </c>
      <c r="AV22" s="47">
        <f t="shared" ca="1" si="18"/>
        <v>3.0754310412887458</v>
      </c>
      <c r="AW22" s="47">
        <f t="shared" ca="1" si="18"/>
        <v>3.1609800495059623</v>
      </c>
      <c r="AX22" s="47">
        <f t="shared" ca="1" si="18"/>
        <v>3.8188690880381926</v>
      </c>
      <c r="AY22" s="47">
        <f t="shared" ca="1" si="18"/>
        <v>3.1802792812408267</v>
      </c>
      <c r="AZ22" s="47">
        <f t="shared" ca="1" si="18"/>
        <v>2.7813321763261696</v>
      </c>
      <c r="BA22" s="47">
        <f t="shared" ca="1" si="18"/>
        <v>3.0647027069689594</v>
      </c>
      <c r="BB22" s="47">
        <f t="shared" ca="1" si="18"/>
        <v>2.8545031910507097</v>
      </c>
      <c r="BC22" s="47">
        <f t="shared" ca="1" si="18"/>
        <v>2.8862315680617527</v>
      </c>
      <c r="BD22" s="47">
        <f t="shared" ca="1" si="18"/>
        <v>2.89470256929188</v>
      </c>
      <c r="BE22" s="47">
        <f t="shared" ca="1" si="21"/>
        <v>3.0565810375653601</v>
      </c>
      <c r="BF22" s="47">
        <f t="shared" ca="1" si="21"/>
        <v>3.9798538828003567</v>
      </c>
      <c r="BG22" s="47">
        <f t="shared" ca="1" si="21"/>
        <v>3.3942679016872761</v>
      </c>
      <c r="BH22" s="47">
        <f t="shared" ca="1" si="21"/>
        <v>3.0754310412887458</v>
      </c>
      <c r="BI22" s="47">
        <f t="shared" ca="1" si="21"/>
        <v>3.1609800495059623</v>
      </c>
      <c r="BJ22" s="47">
        <f t="shared" ca="1" si="21"/>
        <v>3.8188690880381926</v>
      </c>
      <c r="BK22" s="47">
        <f t="shared" ca="1" si="21"/>
        <v>3.1802792812408267</v>
      </c>
      <c r="BL22" s="47">
        <f t="shared" ca="1" si="21"/>
        <v>2.7813321763261696</v>
      </c>
      <c r="BM22" s="47">
        <f t="shared" ca="1" si="21"/>
        <v>3.0647027069689594</v>
      </c>
      <c r="BN22" s="47">
        <f t="shared" ca="1" si="21"/>
        <v>2.8545031910507097</v>
      </c>
      <c r="BO22" s="47">
        <f t="shared" ca="1" si="21"/>
        <v>2.8862315680617527</v>
      </c>
      <c r="BP22" s="47">
        <f t="shared" ca="1" si="21"/>
        <v>2.89470256929188</v>
      </c>
      <c r="BQ22" s="47">
        <f t="shared" ca="1" si="21"/>
        <v>3.0565810375653601</v>
      </c>
      <c r="BR22" s="47">
        <f t="shared" ca="1" si="21"/>
        <v>3.9798538828003567</v>
      </c>
      <c r="BS22" s="47">
        <f t="shared" ca="1" si="21"/>
        <v>3.3942679016872761</v>
      </c>
      <c r="BT22" s="47">
        <f t="shared" ca="1" si="21"/>
        <v>3.0754310412887458</v>
      </c>
      <c r="BU22" s="47">
        <f t="shared" ca="1" si="22"/>
        <v>3.1609800495059623</v>
      </c>
      <c r="BV22" s="47">
        <f t="shared" ca="1" si="22"/>
        <v>3.8188690880381926</v>
      </c>
      <c r="BW22" s="47">
        <f t="shared" ca="1" si="22"/>
        <v>3.1802792812408267</v>
      </c>
      <c r="BX22" s="47">
        <f t="shared" ca="1" si="22"/>
        <v>2.7813321763261696</v>
      </c>
      <c r="BY22" s="47">
        <f t="shared" ca="1" si="22"/>
        <v>3.0647027069689594</v>
      </c>
      <c r="BZ22" s="47">
        <f t="shared" ca="1" si="22"/>
        <v>2.8545031910507097</v>
      </c>
      <c r="CA22" s="47">
        <f t="shared" ca="1" si="22"/>
        <v>2.8862315680617527</v>
      </c>
      <c r="CB22" s="47">
        <f t="shared" ca="1" si="22"/>
        <v>2.89470256929188</v>
      </c>
      <c r="CC22" s="47">
        <f t="shared" ca="1" si="22"/>
        <v>3.0565810375653601</v>
      </c>
      <c r="CD22" s="47">
        <f t="shared" ca="1" si="22"/>
        <v>3.9798538828003567</v>
      </c>
      <c r="CE22" s="47">
        <f t="shared" ca="1" si="22"/>
        <v>3.3942679016872761</v>
      </c>
      <c r="CF22" s="47">
        <f t="shared" ca="1" si="22"/>
        <v>3.0754310412887458</v>
      </c>
      <c r="CG22" s="47">
        <f t="shared" ca="1" si="22"/>
        <v>3.1609800495059623</v>
      </c>
      <c r="CH22" s="47">
        <f t="shared" ca="1" si="22"/>
        <v>3.8188690880381926</v>
      </c>
      <c r="CI22" s="47">
        <f t="shared" ca="1" si="22"/>
        <v>3.1802792812408267</v>
      </c>
      <c r="CJ22" s="47">
        <f t="shared" ca="1" si="22"/>
        <v>2.7813321763261696</v>
      </c>
      <c r="CK22" s="47">
        <f t="shared" ca="1" si="23"/>
        <v>3.0647027069689594</v>
      </c>
      <c r="CL22" s="47">
        <f t="shared" ca="1" si="23"/>
        <v>2.8545031910507097</v>
      </c>
      <c r="CM22" s="47">
        <f t="shared" ca="1" si="23"/>
        <v>2.8862315680617527</v>
      </c>
      <c r="CN22" s="47">
        <f t="shared" ca="1" si="23"/>
        <v>2.89470256929188</v>
      </c>
      <c r="CO22" s="47">
        <f t="shared" ca="1" si="23"/>
        <v>3.0565810375653601</v>
      </c>
      <c r="CP22" s="47">
        <f t="shared" ca="1" si="23"/>
        <v>3.9798538828003567</v>
      </c>
      <c r="CQ22" s="47">
        <f t="shared" ca="1" si="23"/>
        <v>3.3942679016872761</v>
      </c>
      <c r="CR22" s="47">
        <f t="shared" ca="1" si="23"/>
        <v>3.0754310412887458</v>
      </c>
      <c r="CS22" s="47">
        <f t="shared" ca="1" si="23"/>
        <v>3.1609800495059623</v>
      </c>
      <c r="CT22" s="47">
        <f t="shared" ca="1" si="23"/>
        <v>3.8188690880381926</v>
      </c>
      <c r="CU22" s="47">
        <f t="shared" ca="1" si="23"/>
        <v>3.1802792812408267</v>
      </c>
      <c r="CV22" s="47">
        <f t="shared" ca="1" si="23"/>
        <v>2.7813321763261696</v>
      </c>
      <c r="CW22" s="47">
        <f t="shared" ca="1" si="23"/>
        <v>3.0647027069689594</v>
      </c>
      <c r="CX22" s="47">
        <f t="shared" ca="1" si="23"/>
        <v>2.8545031910507097</v>
      </c>
      <c r="CY22" s="47">
        <f t="shared" ca="1" si="23"/>
        <v>2.8862315680617527</v>
      </c>
      <c r="CZ22" s="47">
        <f t="shared" ca="1" si="23"/>
        <v>2.89470256929188</v>
      </c>
      <c r="DA22" s="47">
        <f t="shared" ca="1" si="20"/>
        <v>3.0565810375653601</v>
      </c>
      <c r="DB22" s="47">
        <f t="shared" ca="1" si="20"/>
        <v>3.9798538828003567</v>
      </c>
      <c r="DC22" s="47">
        <f t="shared" ca="1" si="20"/>
        <v>3.3942679016872761</v>
      </c>
      <c r="DD22" s="47">
        <f t="shared" ca="1" si="20"/>
        <v>3.0754310412887458</v>
      </c>
    </row>
    <row r="23" spans="1:108" x14ac:dyDescent="0.25">
      <c r="A23" s="40" t="s">
        <v>167</v>
      </c>
      <c r="B23" s="40">
        <v>1866</v>
      </c>
      <c r="C23" s="40" t="s">
        <v>31</v>
      </c>
      <c r="D23" s="40" t="s">
        <v>259</v>
      </c>
      <c r="E23" s="40" t="s">
        <v>130</v>
      </c>
      <c r="F23" s="40">
        <v>8</v>
      </c>
      <c r="G23" s="43">
        <v>46143</v>
      </c>
      <c r="I23" s="40" t="s">
        <v>32</v>
      </c>
      <c r="J23" s="40">
        <v>1</v>
      </c>
      <c r="K23" s="40" t="s">
        <v>33</v>
      </c>
      <c r="L23" s="40" t="s">
        <v>260</v>
      </c>
      <c r="N23" s="41">
        <f>VLOOKUP($C23 &amp; $I23 &amp; $K23,FATOR!$A$3:$P$22,5,0)</f>
        <v>0.54514412633670606</v>
      </c>
      <c r="O23" s="41">
        <f>VLOOKUP($C23 &amp; $I23 &amp; $K23,FATOR!$A$3:$P$22,6,0)</f>
        <v>0.58976785268395671</v>
      </c>
      <c r="P23" s="41">
        <f>VLOOKUP($C23 &amp; $I23 &amp; $K23,FATOR!$A$3:$P$22,7,0)</f>
        <v>0.59729875600846394</v>
      </c>
      <c r="Q23" s="41">
        <f>VLOOKUP($C23 &amp; $I23 &amp; $K23,FATOR!$A$3:$P$22,8,0)</f>
        <v>0.54137675790841078</v>
      </c>
      <c r="R23" s="41">
        <f>VLOOKUP($C23 &amp; $I23 &amp; $K23,FATOR!$A$3:$P$22,9,0)</f>
        <v>0.46213418679006868</v>
      </c>
      <c r="S23" s="41">
        <f>VLOOKUP($C23 &amp; $I23 &amp; $K23,FATOR!$A$3:$P$22,10,0)</f>
        <v>0.39980519738426012</v>
      </c>
      <c r="T23" s="41">
        <f>VLOOKUP($C23 &amp; $I23 &amp; $K23,FATOR!$A$3:$P$22,11,0)</f>
        <v>0.33456205968362052</v>
      </c>
      <c r="U23" s="41">
        <f>VLOOKUP($C23 &amp; $I23 &amp; $K23,FATOR!$A$3:$P$22,12,0)</f>
        <v>0.30261832736201377</v>
      </c>
      <c r="V23" s="41">
        <f>VLOOKUP($C23 &amp; $I23 &amp; $K23,FATOR!$A$3:$P$22,13,0)</f>
        <v>0.27313582813149273</v>
      </c>
      <c r="W23" s="41">
        <f>VLOOKUP($C23 &amp; $I23 &amp; $K23,FATOR!$A$3:$P$22,14,0)</f>
        <v>0.33139637840810959</v>
      </c>
      <c r="X23" s="41">
        <f>VLOOKUP($C23 &amp; $I23 &amp; $K23,FATOR!$A$3:$P$22,15,0)</f>
        <v>0.42919571638918702</v>
      </c>
      <c r="Y23" s="41">
        <f>VLOOKUP($C23 &amp; $I23 &amp; $K23,FATOR!$A$3:$P$22,16,0)</f>
        <v>0.5219653746165217</v>
      </c>
      <c r="AA23" s="42">
        <f t="shared" si="5"/>
        <v>4.3611530106936485</v>
      </c>
      <c r="AB23" s="42">
        <f t="shared" si="6"/>
        <v>4.7181428214716536</v>
      </c>
      <c r="AC23" s="42">
        <f t="shared" si="7"/>
        <v>4.7783900480677115</v>
      </c>
      <c r="AD23" s="42">
        <f t="shared" si="8"/>
        <v>4.3310140632672862</v>
      </c>
      <c r="AE23" s="42">
        <f t="shared" si="9"/>
        <v>3.6970734943205494</v>
      </c>
      <c r="AF23" s="42">
        <f t="shared" si="10"/>
        <v>3.198441579074081</v>
      </c>
      <c r="AG23" s="42">
        <f t="shared" si="11"/>
        <v>2.6764964774689641</v>
      </c>
      <c r="AH23" s="42">
        <f t="shared" si="12"/>
        <v>2.4209466188961102</v>
      </c>
      <c r="AI23" s="42">
        <f t="shared" si="13"/>
        <v>2.1850866250519418</v>
      </c>
      <c r="AJ23" s="42">
        <f t="shared" si="14"/>
        <v>2.6511710272648767</v>
      </c>
      <c r="AK23" s="42">
        <f t="shared" si="15"/>
        <v>3.4335657311134962</v>
      </c>
      <c r="AL23" s="42">
        <f t="shared" si="16"/>
        <v>4.1757229969321736</v>
      </c>
      <c r="AN23" s="43">
        <f t="shared" si="17"/>
        <v>46143</v>
      </c>
      <c r="AO23" s="47" t="str">
        <f t="shared" ca="1" si="18"/>
        <v/>
      </c>
      <c r="AP23" s="47" t="str">
        <f t="shared" ca="1" si="18"/>
        <v/>
      </c>
      <c r="AQ23" s="47" t="str">
        <f t="shared" ca="1" si="18"/>
        <v/>
      </c>
      <c r="AR23" s="47" t="str">
        <f t="shared" ca="1" si="18"/>
        <v/>
      </c>
      <c r="AS23" s="47" t="str">
        <f t="shared" ca="1" si="18"/>
        <v/>
      </c>
      <c r="AT23" s="47" t="str">
        <f t="shared" ca="1" si="18"/>
        <v/>
      </c>
      <c r="AU23" s="47" t="str">
        <f t="shared" ca="1" si="18"/>
        <v/>
      </c>
      <c r="AV23" s="47" t="str">
        <f t="shared" ca="1" si="18"/>
        <v/>
      </c>
      <c r="AW23" s="47" t="str">
        <f t="shared" ca="1" si="18"/>
        <v/>
      </c>
      <c r="AX23" s="47" t="str">
        <f t="shared" ca="1" si="18"/>
        <v/>
      </c>
      <c r="AY23" s="47" t="str">
        <f t="shared" ca="1" si="18"/>
        <v/>
      </c>
      <c r="AZ23" s="47" t="str">
        <f t="shared" ca="1" si="18"/>
        <v/>
      </c>
      <c r="BA23" s="47" t="str">
        <f t="shared" ca="1" si="18"/>
        <v/>
      </c>
      <c r="BB23" s="47" t="str">
        <f t="shared" ca="1" si="18"/>
        <v/>
      </c>
      <c r="BC23" s="47" t="str">
        <f t="shared" ca="1" si="18"/>
        <v/>
      </c>
      <c r="BD23" s="47" t="str">
        <f t="shared" ca="1" si="18"/>
        <v/>
      </c>
      <c r="BE23" s="47" t="str">
        <f t="shared" ca="1" si="21"/>
        <v/>
      </c>
      <c r="BF23" s="47" t="str">
        <f t="shared" ca="1" si="21"/>
        <v/>
      </c>
      <c r="BG23" s="47" t="str">
        <f t="shared" ca="1" si="21"/>
        <v/>
      </c>
      <c r="BH23" s="47" t="str">
        <f t="shared" ca="1" si="21"/>
        <v/>
      </c>
      <c r="BI23" s="47" t="str">
        <f t="shared" ca="1" si="21"/>
        <v/>
      </c>
      <c r="BJ23" s="47" t="str">
        <f t="shared" ca="1" si="21"/>
        <v/>
      </c>
      <c r="BK23" s="47" t="str">
        <f t="shared" ca="1" si="21"/>
        <v/>
      </c>
      <c r="BL23" s="47" t="str">
        <f t="shared" ca="1" si="21"/>
        <v/>
      </c>
      <c r="BM23" s="47" t="str">
        <f t="shared" ca="1" si="21"/>
        <v/>
      </c>
      <c r="BN23" s="47" t="str">
        <f t="shared" ca="1" si="21"/>
        <v/>
      </c>
      <c r="BO23" s="47" t="str">
        <f t="shared" ca="1" si="21"/>
        <v/>
      </c>
      <c r="BP23" s="47" t="str">
        <f t="shared" ca="1" si="21"/>
        <v/>
      </c>
      <c r="BQ23" s="47">
        <f t="shared" ca="1" si="21"/>
        <v>3.6970734943205494</v>
      </c>
      <c r="BR23" s="47">
        <f t="shared" ca="1" si="21"/>
        <v>3.198441579074081</v>
      </c>
      <c r="BS23" s="47">
        <f t="shared" ca="1" si="21"/>
        <v>2.6764964774689641</v>
      </c>
      <c r="BT23" s="47">
        <f t="shared" ca="1" si="21"/>
        <v>2.4209466188961102</v>
      </c>
      <c r="BU23" s="47">
        <f t="shared" ca="1" si="22"/>
        <v>2.1850866250519418</v>
      </c>
      <c r="BV23" s="47">
        <f t="shared" ca="1" si="22"/>
        <v>2.6511710272648767</v>
      </c>
      <c r="BW23" s="47">
        <f t="shared" ca="1" si="22"/>
        <v>3.4335657311134962</v>
      </c>
      <c r="BX23" s="47">
        <f t="shared" ca="1" si="22"/>
        <v>4.1757229969321736</v>
      </c>
      <c r="BY23" s="47">
        <f t="shared" ca="1" si="22"/>
        <v>4.3611530106936485</v>
      </c>
      <c r="BZ23" s="47">
        <f t="shared" ca="1" si="22"/>
        <v>4.7181428214716536</v>
      </c>
      <c r="CA23" s="47">
        <f t="shared" ca="1" si="22"/>
        <v>4.7783900480677115</v>
      </c>
      <c r="CB23" s="47">
        <f t="shared" ca="1" si="22"/>
        <v>4.3310140632672862</v>
      </c>
      <c r="CC23" s="47">
        <f t="shared" ca="1" si="22"/>
        <v>3.6970734943205494</v>
      </c>
      <c r="CD23" s="47">
        <f t="shared" ca="1" si="22"/>
        <v>3.198441579074081</v>
      </c>
      <c r="CE23" s="47">
        <f t="shared" ca="1" si="22"/>
        <v>2.6764964774689641</v>
      </c>
      <c r="CF23" s="47">
        <f t="shared" ca="1" si="22"/>
        <v>2.4209466188961102</v>
      </c>
      <c r="CG23" s="47">
        <f t="shared" ca="1" si="22"/>
        <v>2.1850866250519418</v>
      </c>
      <c r="CH23" s="47">
        <f t="shared" ca="1" si="22"/>
        <v>2.6511710272648767</v>
      </c>
      <c r="CI23" s="47">
        <f t="shared" ca="1" si="22"/>
        <v>3.4335657311134962</v>
      </c>
      <c r="CJ23" s="47">
        <f t="shared" ca="1" si="22"/>
        <v>4.1757229969321736</v>
      </c>
      <c r="CK23" s="47">
        <f t="shared" ca="1" si="23"/>
        <v>4.3611530106936485</v>
      </c>
      <c r="CL23" s="47">
        <f t="shared" ca="1" si="23"/>
        <v>4.7181428214716536</v>
      </c>
      <c r="CM23" s="47">
        <f t="shared" ca="1" si="23"/>
        <v>4.7783900480677115</v>
      </c>
      <c r="CN23" s="47">
        <f t="shared" ca="1" si="23"/>
        <v>4.3310140632672862</v>
      </c>
      <c r="CO23" s="47">
        <f t="shared" ca="1" si="23"/>
        <v>3.6970734943205494</v>
      </c>
      <c r="CP23" s="47">
        <f t="shared" ca="1" si="23"/>
        <v>3.198441579074081</v>
      </c>
      <c r="CQ23" s="47">
        <f t="shared" ca="1" si="23"/>
        <v>2.6764964774689641</v>
      </c>
      <c r="CR23" s="47">
        <f t="shared" ca="1" si="23"/>
        <v>2.4209466188961102</v>
      </c>
      <c r="CS23" s="47">
        <f t="shared" ca="1" si="23"/>
        <v>2.1850866250519418</v>
      </c>
      <c r="CT23" s="47">
        <f t="shared" ca="1" si="23"/>
        <v>2.6511710272648767</v>
      </c>
      <c r="CU23" s="47">
        <f t="shared" ca="1" si="23"/>
        <v>3.4335657311134962</v>
      </c>
      <c r="CV23" s="47">
        <f t="shared" ca="1" si="23"/>
        <v>4.1757229969321736</v>
      </c>
      <c r="CW23" s="47">
        <f t="shared" ca="1" si="23"/>
        <v>4.3611530106936485</v>
      </c>
      <c r="CX23" s="47">
        <f t="shared" ca="1" si="23"/>
        <v>4.7181428214716536</v>
      </c>
      <c r="CY23" s="47">
        <f t="shared" ca="1" si="23"/>
        <v>4.7783900480677115</v>
      </c>
      <c r="CZ23" s="47">
        <f t="shared" ca="1" si="23"/>
        <v>4.3310140632672862</v>
      </c>
      <c r="DA23" s="47">
        <f t="shared" ca="1" si="20"/>
        <v>3.6970734943205494</v>
      </c>
      <c r="DB23" s="47">
        <f t="shared" ca="1" si="20"/>
        <v>3.198441579074081</v>
      </c>
      <c r="DC23" s="47">
        <f t="shared" ca="1" si="20"/>
        <v>2.6764964774689641</v>
      </c>
      <c r="DD23" s="47">
        <f t="shared" ca="1" si="20"/>
        <v>2.4209466188961102</v>
      </c>
    </row>
    <row r="24" spans="1:108" x14ac:dyDescent="0.25">
      <c r="A24" s="40" t="s">
        <v>172</v>
      </c>
      <c r="B24" s="40">
        <v>2482</v>
      </c>
      <c r="C24" s="40" t="s">
        <v>31</v>
      </c>
      <c r="D24" s="40" t="s">
        <v>263</v>
      </c>
      <c r="E24" s="40" t="s">
        <v>130</v>
      </c>
      <c r="F24" s="40">
        <v>9.5</v>
      </c>
      <c r="G24" s="43">
        <v>46174</v>
      </c>
      <c r="I24" s="40" t="s">
        <v>32</v>
      </c>
      <c r="J24" s="40">
        <v>1</v>
      </c>
      <c r="K24" s="40" t="s">
        <v>33</v>
      </c>
      <c r="L24" s="40" t="s">
        <v>163</v>
      </c>
      <c r="N24" s="41">
        <f>VLOOKUP($C24 &amp; $I24 &amp; $K24,FATOR!$A$3:$P$22,5,0)</f>
        <v>0.54514412633670606</v>
      </c>
      <c r="O24" s="41">
        <f>VLOOKUP($C24 &amp; $I24 &amp; $K24,FATOR!$A$3:$P$22,6,0)</f>
        <v>0.58976785268395671</v>
      </c>
      <c r="P24" s="41">
        <f>VLOOKUP($C24 &amp; $I24 &amp; $K24,FATOR!$A$3:$P$22,7,0)</f>
        <v>0.59729875600846394</v>
      </c>
      <c r="Q24" s="41">
        <f>VLOOKUP($C24 &amp; $I24 &amp; $K24,FATOR!$A$3:$P$22,8,0)</f>
        <v>0.54137675790841078</v>
      </c>
      <c r="R24" s="41">
        <f>VLOOKUP($C24 &amp; $I24 &amp; $K24,FATOR!$A$3:$P$22,9,0)</f>
        <v>0.46213418679006868</v>
      </c>
      <c r="S24" s="41">
        <f>VLOOKUP($C24 &amp; $I24 &amp; $K24,FATOR!$A$3:$P$22,10,0)</f>
        <v>0.39980519738426012</v>
      </c>
      <c r="T24" s="41">
        <f>VLOOKUP($C24 &amp; $I24 &amp; $K24,FATOR!$A$3:$P$22,11,0)</f>
        <v>0.33456205968362052</v>
      </c>
      <c r="U24" s="41">
        <f>VLOOKUP($C24 &amp; $I24 &amp; $K24,FATOR!$A$3:$P$22,12,0)</f>
        <v>0.30261832736201377</v>
      </c>
      <c r="V24" s="41">
        <f>VLOOKUP($C24 &amp; $I24 &amp; $K24,FATOR!$A$3:$P$22,13,0)</f>
        <v>0.27313582813149273</v>
      </c>
      <c r="W24" s="41">
        <f>VLOOKUP($C24 &amp; $I24 &amp; $K24,FATOR!$A$3:$P$22,14,0)</f>
        <v>0.33139637840810959</v>
      </c>
      <c r="X24" s="41">
        <f>VLOOKUP($C24 &amp; $I24 &amp; $K24,FATOR!$A$3:$P$22,15,0)</f>
        <v>0.42919571638918702</v>
      </c>
      <c r="Y24" s="41">
        <f>VLOOKUP($C24 &amp; $I24 &amp; $K24,FATOR!$A$3:$P$22,16,0)</f>
        <v>0.5219653746165217</v>
      </c>
      <c r="AA24" s="42">
        <f t="shared" si="5"/>
        <v>5.178869200198708</v>
      </c>
      <c r="AB24" s="42">
        <f t="shared" si="6"/>
        <v>5.6027946004975888</v>
      </c>
      <c r="AC24" s="42">
        <f t="shared" si="7"/>
        <v>5.6743381820804073</v>
      </c>
      <c r="AD24" s="42">
        <f t="shared" si="8"/>
        <v>5.1430792001299022</v>
      </c>
      <c r="AE24" s="42">
        <f t="shared" si="9"/>
        <v>4.3902747745056523</v>
      </c>
      <c r="AF24" s="42">
        <f t="shared" si="10"/>
        <v>3.7981493751504711</v>
      </c>
      <c r="AG24" s="42">
        <f t="shared" si="11"/>
        <v>3.1783395669943948</v>
      </c>
      <c r="AH24" s="42">
        <f t="shared" si="12"/>
        <v>2.8748741099391308</v>
      </c>
      <c r="AI24" s="42">
        <f t="shared" si="13"/>
        <v>2.594790367249181</v>
      </c>
      <c r="AJ24" s="42">
        <f t="shared" si="14"/>
        <v>3.1482655948770413</v>
      </c>
      <c r="AK24" s="42">
        <f t="shared" si="15"/>
        <v>4.0773593056972768</v>
      </c>
      <c r="AL24" s="42">
        <f t="shared" si="16"/>
        <v>4.9586710588569565</v>
      </c>
      <c r="AN24" s="43">
        <f t="shared" si="17"/>
        <v>46174</v>
      </c>
      <c r="AO24" s="47" t="str">
        <f t="shared" ca="1" si="18"/>
        <v/>
      </c>
      <c r="AP24" s="47" t="str">
        <f t="shared" ca="1" si="18"/>
        <v/>
      </c>
      <c r="AQ24" s="47" t="str">
        <f t="shared" ca="1" si="18"/>
        <v/>
      </c>
      <c r="AR24" s="47" t="str">
        <f t="shared" ca="1" si="18"/>
        <v/>
      </c>
      <c r="AS24" s="47" t="str">
        <f t="shared" ca="1" si="18"/>
        <v/>
      </c>
      <c r="AT24" s="47" t="str">
        <f t="shared" ca="1" si="18"/>
        <v/>
      </c>
      <c r="AU24" s="47" t="str">
        <f t="shared" ca="1" si="18"/>
        <v/>
      </c>
      <c r="AV24" s="47" t="str">
        <f t="shared" ca="1" si="18"/>
        <v/>
      </c>
      <c r="AW24" s="47" t="str">
        <f t="shared" ca="1" si="18"/>
        <v/>
      </c>
      <c r="AX24" s="47" t="str">
        <f t="shared" ca="1" si="18"/>
        <v/>
      </c>
      <c r="AY24" s="47" t="str">
        <f t="shared" ca="1" si="18"/>
        <v/>
      </c>
      <c r="AZ24" s="47" t="str">
        <f t="shared" ca="1" si="18"/>
        <v/>
      </c>
      <c r="BA24" s="47" t="str">
        <f t="shared" ca="1" si="18"/>
        <v/>
      </c>
      <c r="BB24" s="47" t="str">
        <f t="shared" ca="1" si="18"/>
        <v/>
      </c>
      <c r="BC24" s="47" t="str">
        <f t="shared" ca="1" si="18"/>
        <v/>
      </c>
      <c r="BD24" s="47" t="str">
        <f t="shared" ca="1" si="18"/>
        <v/>
      </c>
      <c r="BE24" s="47" t="str">
        <f t="shared" ca="1" si="21"/>
        <v/>
      </c>
      <c r="BF24" s="47" t="str">
        <f t="shared" ca="1" si="21"/>
        <v/>
      </c>
      <c r="BG24" s="47" t="str">
        <f t="shared" ca="1" si="21"/>
        <v/>
      </c>
      <c r="BH24" s="47" t="str">
        <f t="shared" ca="1" si="21"/>
        <v/>
      </c>
      <c r="BI24" s="47" t="str">
        <f t="shared" ca="1" si="21"/>
        <v/>
      </c>
      <c r="BJ24" s="47" t="str">
        <f t="shared" ca="1" si="21"/>
        <v/>
      </c>
      <c r="BK24" s="47" t="str">
        <f t="shared" ca="1" si="21"/>
        <v/>
      </c>
      <c r="BL24" s="47" t="str">
        <f t="shared" ca="1" si="21"/>
        <v/>
      </c>
      <c r="BM24" s="47" t="str">
        <f t="shared" ca="1" si="21"/>
        <v/>
      </c>
      <c r="BN24" s="47" t="str">
        <f t="shared" ca="1" si="21"/>
        <v/>
      </c>
      <c r="BO24" s="47" t="str">
        <f t="shared" ca="1" si="21"/>
        <v/>
      </c>
      <c r="BP24" s="47" t="str">
        <f t="shared" ca="1" si="21"/>
        <v/>
      </c>
      <c r="BQ24" s="47" t="str">
        <f t="shared" ca="1" si="21"/>
        <v/>
      </c>
      <c r="BR24" s="47">
        <f t="shared" ca="1" si="21"/>
        <v>3.7981493751504711</v>
      </c>
      <c r="BS24" s="47">
        <f t="shared" ca="1" si="21"/>
        <v>3.1783395669943948</v>
      </c>
      <c r="BT24" s="47">
        <f t="shared" ca="1" si="21"/>
        <v>2.8748741099391308</v>
      </c>
      <c r="BU24" s="47">
        <f t="shared" ca="1" si="22"/>
        <v>2.594790367249181</v>
      </c>
      <c r="BV24" s="47">
        <f t="shared" ca="1" si="22"/>
        <v>3.1482655948770413</v>
      </c>
      <c r="BW24" s="47">
        <f t="shared" ca="1" si="22"/>
        <v>4.0773593056972768</v>
      </c>
      <c r="BX24" s="47">
        <f t="shared" ca="1" si="22"/>
        <v>4.9586710588569565</v>
      </c>
      <c r="BY24" s="47">
        <f t="shared" ca="1" si="22"/>
        <v>5.178869200198708</v>
      </c>
      <c r="BZ24" s="47">
        <f t="shared" ca="1" si="22"/>
        <v>5.6027946004975888</v>
      </c>
      <c r="CA24" s="47">
        <f t="shared" ca="1" si="22"/>
        <v>5.6743381820804073</v>
      </c>
      <c r="CB24" s="47">
        <f t="shared" ca="1" si="22"/>
        <v>5.1430792001299022</v>
      </c>
      <c r="CC24" s="47">
        <f t="shared" ca="1" si="22"/>
        <v>4.3902747745056523</v>
      </c>
      <c r="CD24" s="47">
        <f t="shared" ca="1" si="22"/>
        <v>3.7981493751504711</v>
      </c>
      <c r="CE24" s="47">
        <f t="shared" ca="1" si="22"/>
        <v>3.1783395669943948</v>
      </c>
      <c r="CF24" s="47">
        <f t="shared" ca="1" si="22"/>
        <v>2.8748741099391308</v>
      </c>
      <c r="CG24" s="47">
        <f t="shared" ca="1" si="22"/>
        <v>2.594790367249181</v>
      </c>
      <c r="CH24" s="47">
        <f t="shared" ca="1" si="22"/>
        <v>3.1482655948770413</v>
      </c>
      <c r="CI24" s="47">
        <f t="shared" ca="1" si="22"/>
        <v>4.0773593056972768</v>
      </c>
      <c r="CJ24" s="47">
        <f t="shared" ca="1" si="22"/>
        <v>4.9586710588569565</v>
      </c>
      <c r="CK24" s="47">
        <f t="shared" ca="1" si="23"/>
        <v>5.178869200198708</v>
      </c>
      <c r="CL24" s="47">
        <f t="shared" ca="1" si="23"/>
        <v>5.6027946004975888</v>
      </c>
      <c r="CM24" s="47">
        <f t="shared" ca="1" si="23"/>
        <v>5.6743381820804073</v>
      </c>
      <c r="CN24" s="47">
        <f t="shared" ca="1" si="23"/>
        <v>5.1430792001299022</v>
      </c>
      <c r="CO24" s="47">
        <f t="shared" ca="1" si="23"/>
        <v>4.3902747745056523</v>
      </c>
      <c r="CP24" s="47">
        <f t="shared" ca="1" si="23"/>
        <v>3.7981493751504711</v>
      </c>
      <c r="CQ24" s="47">
        <f t="shared" ca="1" si="23"/>
        <v>3.1783395669943948</v>
      </c>
      <c r="CR24" s="47">
        <f t="shared" ca="1" si="23"/>
        <v>2.8748741099391308</v>
      </c>
      <c r="CS24" s="47">
        <f t="shared" ca="1" si="23"/>
        <v>2.594790367249181</v>
      </c>
      <c r="CT24" s="47">
        <f t="shared" ca="1" si="23"/>
        <v>3.1482655948770413</v>
      </c>
      <c r="CU24" s="47">
        <f t="shared" ca="1" si="23"/>
        <v>4.0773593056972768</v>
      </c>
      <c r="CV24" s="47">
        <f t="shared" ca="1" si="23"/>
        <v>4.9586710588569565</v>
      </c>
      <c r="CW24" s="47">
        <f t="shared" ca="1" si="23"/>
        <v>5.178869200198708</v>
      </c>
      <c r="CX24" s="47">
        <f t="shared" ca="1" si="23"/>
        <v>5.6027946004975888</v>
      </c>
      <c r="CY24" s="47">
        <f t="shared" ca="1" si="23"/>
        <v>5.6743381820804073</v>
      </c>
      <c r="CZ24" s="47">
        <f t="shared" ca="1" si="23"/>
        <v>5.1430792001299022</v>
      </c>
      <c r="DA24" s="47">
        <f t="shared" ca="1" si="20"/>
        <v>4.3902747745056523</v>
      </c>
      <c r="DB24" s="47">
        <f t="shared" ca="1" si="20"/>
        <v>3.7981493751504711</v>
      </c>
      <c r="DC24" s="47">
        <f t="shared" ca="1" si="20"/>
        <v>3.1783395669943948</v>
      </c>
      <c r="DD24" s="47">
        <f t="shared" ca="1" si="20"/>
        <v>2.8748741099391308</v>
      </c>
    </row>
    <row r="25" spans="1:108" x14ac:dyDescent="0.25">
      <c r="A25" s="40" t="s">
        <v>167</v>
      </c>
      <c r="B25" s="40">
        <v>1864</v>
      </c>
      <c r="C25" s="40" t="s">
        <v>31</v>
      </c>
      <c r="D25" s="40" t="s">
        <v>269</v>
      </c>
      <c r="E25" s="40" t="s">
        <v>130</v>
      </c>
      <c r="F25" s="40">
        <v>16.02</v>
      </c>
      <c r="G25" s="43">
        <v>46204</v>
      </c>
      <c r="I25" s="40" t="s">
        <v>32</v>
      </c>
      <c r="J25" s="40">
        <v>1</v>
      </c>
      <c r="K25" s="40" t="s">
        <v>33</v>
      </c>
      <c r="L25" s="40" t="s">
        <v>140</v>
      </c>
      <c r="N25" s="41">
        <f>VLOOKUP($C25 &amp; $I25 &amp; $K25,FATOR!$A$3:$P$22,5,0)</f>
        <v>0.54514412633670606</v>
      </c>
      <c r="O25" s="41">
        <f>VLOOKUP($C25 &amp; $I25 &amp; $K25,FATOR!$A$3:$P$22,6,0)</f>
        <v>0.58976785268395671</v>
      </c>
      <c r="P25" s="41">
        <f>VLOOKUP($C25 &amp; $I25 &amp; $K25,FATOR!$A$3:$P$22,7,0)</f>
        <v>0.59729875600846394</v>
      </c>
      <c r="Q25" s="41">
        <f>VLOOKUP($C25 &amp; $I25 &amp; $K25,FATOR!$A$3:$P$22,8,0)</f>
        <v>0.54137675790841078</v>
      </c>
      <c r="R25" s="41">
        <f>VLOOKUP($C25 &amp; $I25 &amp; $K25,FATOR!$A$3:$P$22,9,0)</f>
        <v>0.46213418679006868</v>
      </c>
      <c r="S25" s="41">
        <f>VLOOKUP($C25 &amp; $I25 &amp; $K25,FATOR!$A$3:$P$22,10,0)</f>
        <v>0.39980519738426012</v>
      </c>
      <c r="T25" s="41">
        <f>VLOOKUP($C25 &amp; $I25 &amp; $K25,FATOR!$A$3:$P$22,11,0)</f>
        <v>0.33456205968362052</v>
      </c>
      <c r="U25" s="41">
        <f>VLOOKUP($C25 &amp; $I25 &amp; $K25,FATOR!$A$3:$P$22,12,0)</f>
        <v>0.30261832736201377</v>
      </c>
      <c r="V25" s="41">
        <f>VLOOKUP($C25 &amp; $I25 &amp; $K25,FATOR!$A$3:$P$22,13,0)</f>
        <v>0.27313582813149273</v>
      </c>
      <c r="W25" s="41">
        <f>VLOOKUP($C25 &amp; $I25 &amp; $K25,FATOR!$A$3:$P$22,14,0)</f>
        <v>0.33139637840810959</v>
      </c>
      <c r="X25" s="41">
        <f>VLOOKUP($C25 &amp; $I25 &amp; $K25,FATOR!$A$3:$P$22,15,0)</f>
        <v>0.42919571638918702</v>
      </c>
      <c r="Y25" s="41">
        <f>VLOOKUP($C25 &amp; $I25 &amp; $K25,FATOR!$A$3:$P$22,16,0)</f>
        <v>0.5219653746165217</v>
      </c>
      <c r="AA25" s="42">
        <f t="shared" si="5"/>
        <v>8.733208903914031</v>
      </c>
      <c r="AB25" s="42">
        <f t="shared" si="6"/>
        <v>9.4480809999969857</v>
      </c>
      <c r="AC25" s="42">
        <f t="shared" si="7"/>
        <v>9.5687260712555915</v>
      </c>
      <c r="AD25" s="42">
        <f t="shared" si="8"/>
        <v>8.6728556616927399</v>
      </c>
      <c r="AE25" s="42">
        <f t="shared" si="9"/>
        <v>7.4033896723768997</v>
      </c>
      <c r="AF25" s="42">
        <f t="shared" si="10"/>
        <v>6.4048792620958475</v>
      </c>
      <c r="AG25" s="42">
        <f t="shared" si="11"/>
        <v>5.3596841961316004</v>
      </c>
      <c r="AH25" s="42">
        <f t="shared" si="12"/>
        <v>4.8479456043394604</v>
      </c>
      <c r="AI25" s="42">
        <f t="shared" si="13"/>
        <v>4.375635966666513</v>
      </c>
      <c r="AJ25" s="42">
        <f t="shared" si="14"/>
        <v>5.3089699820979153</v>
      </c>
      <c r="AK25" s="42">
        <f t="shared" si="15"/>
        <v>6.8757153765547763</v>
      </c>
      <c r="AL25" s="42">
        <f t="shared" si="16"/>
        <v>8.3618853013566774</v>
      </c>
      <c r="AN25" s="43">
        <f t="shared" si="17"/>
        <v>46204</v>
      </c>
      <c r="AO25" s="47" t="str">
        <f t="shared" ca="1" si="18"/>
        <v/>
      </c>
      <c r="AP25" s="47" t="str">
        <f t="shared" ca="1" si="18"/>
        <v/>
      </c>
      <c r="AQ25" s="47" t="str">
        <f t="shared" ca="1" si="18"/>
        <v/>
      </c>
      <c r="AR25" s="47" t="str">
        <f t="shared" ca="1" si="18"/>
        <v/>
      </c>
      <c r="AS25" s="47" t="str">
        <f t="shared" ca="1" si="18"/>
        <v/>
      </c>
      <c r="AT25" s="47" t="str">
        <f t="shared" ca="1" si="18"/>
        <v/>
      </c>
      <c r="AU25" s="47" t="str">
        <f t="shared" ca="1" si="18"/>
        <v/>
      </c>
      <c r="AV25" s="47" t="str">
        <f t="shared" ca="1" si="18"/>
        <v/>
      </c>
      <c r="AW25" s="47" t="str">
        <f t="shared" ref="AW25:BL40" ca="1" si="24">IF($AN25&lt;=AW$1,HLOOKUP(MONTH(AW$1),$AA:$AL,ROW($AO25),0),"")</f>
        <v/>
      </c>
      <c r="AX25" s="47" t="str">
        <f t="shared" ca="1" si="24"/>
        <v/>
      </c>
      <c r="AY25" s="47" t="str">
        <f t="shared" ca="1" si="24"/>
        <v/>
      </c>
      <c r="AZ25" s="47" t="str">
        <f t="shared" ca="1" si="24"/>
        <v/>
      </c>
      <c r="BA25" s="47" t="str">
        <f t="shared" ca="1" si="24"/>
        <v/>
      </c>
      <c r="BB25" s="47" t="str">
        <f t="shared" ca="1" si="24"/>
        <v/>
      </c>
      <c r="BC25" s="47" t="str">
        <f t="shared" ca="1" si="24"/>
        <v/>
      </c>
      <c r="BD25" s="47" t="str">
        <f t="shared" ca="1" si="24"/>
        <v/>
      </c>
      <c r="BE25" s="47" t="str">
        <f t="shared" ca="1" si="24"/>
        <v/>
      </c>
      <c r="BF25" s="47" t="str">
        <f t="shared" ca="1" si="24"/>
        <v/>
      </c>
      <c r="BG25" s="47" t="str">
        <f t="shared" ca="1" si="24"/>
        <v/>
      </c>
      <c r="BH25" s="47" t="str">
        <f t="shared" ca="1" si="24"/>
        <v/>
      </c>
      <c r="BI25" s="47" t="str">
        <f t="shared" ca="1" si="24"/>
        <v/>
      </c>
      <c r="BJ25" s="47" t="str">
        <f t="shared" ca="1" si="24"/>
        <v/>
      </c>
      <c r="BK25" s="47" t="str">
        <f t="shared" ca="1" si="24"/>
        <v/>
      </c>
      <c r="BL25" s="47" t="str">
        <f t="shared" ca="1" si="24"/>
        <v/>
      </c>
      <c r="BM25" s="47" t="str">
        <f t="shared" ca="1" si="21"/>
        <v/>
      </c>
      <c r="BN25" s="47" t="str">
        <f t="shared" ca="1" si="21"/>
        <v/>
      </c>
      <c r="BO25" s="47" t="str">
        <f t="shared" ca="1" si="21"/>
        <v/>
      </c>
      <c r="BP25" s="47" t="str">
        <f t="shared" ca="1" si="21"/>
        <v/>
      </c>
      <c r="BQ25" s="47" t="str">
        <f t="shared" ca="1" si="21"/>
        <v/>
      </c>
      <c r="BR25" s="47" t="str">
        <f t="shared" ca="1" si="21"/>
        <v/>
      </c>
      <c r="BS25" s="47">
        <f t="shared" ca="1" si="21"/>
        <v>5.3596841961316004</v>
      </c>
      <c r="BT25" s="47">
        <f t="shared" ca="1" si="21"/>
        <v>4.8479456043394604</v>
      </c>
      <c r="BU25" s="47">
        <f t="shared" ca="1" si="22"/>
        <v>4.375635966666513</v>
      </c>
      <c r="BV25" s="47">
        <f t="shared" ca="1" si="22"/>
        <v>5.3089699820979153</v>
      </c>
      <c r="BW25" s="47">
        <f t="shared" ca="1" si="22"/>
        <v>6.8757153765547763</v>
      </c>
      <c r="BX25" s="47">
        <f t="shared" ca="1" si="22"/>
        <v>8.3618853013566774</v>
      </c>
      <c r="BY25" s="47">
        <f t="shared" ca="1" si="22"/>
        <v>8.733208903914031</v>
      </c>
      <c r="BZ25" s="47">
        <f t="shared" ca="1" si="22"/>
        <v>9.4480809999969857</v>
      </c>
      <c r="CA25" s="47">
        <f t="shared" ca="1" si="22"/>
        <v>9.5687260712555915</v>
      </c>
      <c r="CB25" s="47">
        <f t="shared" ca="1" si="22"/>
        <v>8.6728556616927399</v>
      </c>
      <c r="CC25" s="47">
        <f t="shared" ca="1" si="22"/>
        <v>7.4033896723768997</v>
      </c>
      <c r="CD25" s="47">
        <f t="shared" ca="1" si="22"/>
        <v>6.4048792620958475</v>
      </c>
      <c r="CE25" s="47">
        <f t="shared" ca="1" si="22"/>
        <v>5.3596841961316004</v>
      </c>
      <c r="CF25" s="47">
        <f t="shared" ca="1" si="22"/>
        <v>4.8479456043394604</v>
      </c>
      <c r="CG25" s="47">
        <f t="shared" ca="1" si="22"/>
        <v>4.375635966666513</v>
      </c>
      <c r="CH25" s="47">
        <f t="shared" ca="1" si="22"/>
        <v>5.3089699820979153</v>
      </c>
      <c r="CI25" s="47">
        <f t="shared" ca="1" si="22"/>
        <v>6.8757153765547763</v>
      </c>
      <c r="CJ25" s="47">
        <f t="shared" ref="CJ25:CY40" ca="1" si="25">IF($AN25&lt;=CJ$1,HLOOKUP(MONTH(CJ$1),$AA:$AL,ROW($AO25),0),"")</f>
        <v>8.3618853013566774</v>
      </c>
      <c r="CK25" s="47">
        <f t="shared" ca="1" si="25"/>
        <v>8.733208903914031</v>
      </c>
      <c r="CL25" s="47">
        <f t="shared" ca="1" si="25"/>
        <v>9.4480809999969857</v>
      </c>
      <c r="CM25" s="47">
        <f t="shared" ca="1" si="25"/>
        <v>9.5687260712555915</v>
      </c>
      <c r="CN25" s="47">
        <f t="shared" ca="1" si="25"/>
        <v>8.6728556616927399</v>
      </c>
      <c r="CO25" s="47">
        <f t="shared" ca="1" si="25"/>
        <v>7.4033896723768997</v>
      </c>
      <c r="CP25" s="47">
        <f t="shared" ca="1" si="25"/>
        <v>6.4048792620958475</v>
      </c>
      <c r="CQ25" s="47">
        <f t="shared" ca="1" si="25"/>
        <v>5.3596841961316004</v>
      </c>
      <c r="CR25" s="47">
        <f t="shared" ca="1" si="25"/>
        <v>4.8479456043394604</v>
      </c>
      <c r="CS25" s="47">
        <f t="shared" ca="1" si="25"/>
        <v>4.375635966666513</v>
      </c>
      <c r="CT25" s="47">
        <f t="shared" ca="1" si="25"/>
        <v>5.3089699820979153</v>
      </c>
      <c r="CU25" s="47">
        <f t="shared" ca="1" si="25"/>
        <v>6.8757153765547763</v>
      </c>
      <c r="CV25" s="47">
        <f t="shared" ca="1" si="25"/>
        <v>8.3618853013566774</v>
      </c>
      <c r="CW25" s="47">
        <f t="shared" ca="1" si="25"/>
        <v>8.733208903914031</v>
      </c>
      <c r="CX25" s="47">
        <f t="shared" ca="1" si="25"/>
        <v>9.4480809999969857</v>
      </c>
      <c r="CY25" s="47">
        <f t="shared" ca="1" si="25"/>
        <v>9.5687260712555915</v>
      </c>
      <c r="CZ25" s="47">
        <f t="shared" ca="1" si="23"/>
        <v>8.6728556616927399</v>
      </c>
      <c r="DA25" s="47">
        <f t="shared" ca="1" si="20"/>
        <v>7.4033896723768997</v>
      </c>
      <c r="DB25" s="47">
        <f t="shared" ca="1" si="20"/>
        <v>6.4048792620958475</v>
      </c>
      <c r="DC25" s="47">
        <f t="shared" ca="1" si="20"/>
        <v>5.3596841961316004</v>
      </c>
      <c r="DD25" s="47">
        <f t="shared" ca="1" si="20"/>
        <v>4.8479456043394604</v>
      </c>
    </row>
    <row r="26" spans="1:108" x14ac:dyDescent="0.25">
      <c r="A26" s="40" t="s">
        <v>223</v>
      </c>
      <c r="B26" s="40">
        <v>1941</v>
      </c>
      <c r="C26" s="40" t="s">
        <v>37</v>
      </c>
      <c r="D26" s="40" t="s">
        <v>270</v>
      </c>
      <c r="E26" s="40" t="s">
        <v>130</v>
      </c>
      <c r="F26" s="40">
        <v>0.93900000000000006</v>
      </c>
      <c r="G26" s="43">
        <v>45323</v>
      </c>
      <c r="I26" s="40" t="s">
        <v>32</v>
      </c>
      <c r="J26" s="40">
        <v>1</v>
      </c>
      <c r="K26" s="40" t="s">
        <v>33</v>
      </c>
      <c r="L26" s="40" t="s">
        <v>243</v>
      </c>
      <c r="N26" s="41">
        <f>VLOOKUP($C26 &amp; $I26 &amp; $K26,FATOR!$A$3:$P$22,5,0)</f>
        <v>0.38308783837111993</v>
      </c>
      <c r="O26" s="41">
        <f>VLOOKUP($C26 &amp; $I26 &amp; $K26,FATOR!$A$3:$P$22,6,0)</f>
        <v>0.35681289888133871</v>
      </c>
      <c r="P26" s="41">
        <f>VLOOKUP($C26 &amp; $I26 &amp; $K26,FATOR!$A$3:$P$22,7,0)</f>
        <v>0.36077894600771909</v>
      </c>
      <c r="Q26" s="41">
        <f>VLOOKUP($C26 &amp; $I26 &amp; $K26,FATOR!$A$3:$P$22,8,0)</f>
        <v>0.361837821161485</v>
      </c>
      <c r="R26" s="41">
        <f>VLOOKUP($C26 &amp; $I26 &amp; $K26,FATOR!$A$3:$P$22,9,0)</f>
        <v>0.38207262969567002</v>
      </c>
      <c r="S26" s="41">
        <f>VLOOKUP($C26 &amp; $I26 &amp; $K26,FATOR!$A$3:$P$22,10,0)</f>
        <v>0.49748173535004458</v>
      </c>
      <c r="T26" s="41">
        <f>VLOOKUP($C26 &amp; $I26 &amp; $K26,FATOR!$A$3:$P$22,11,0)</f>
        <v>0.42428348771090951</v>
      </c>
      <c r="U26" s="41">
        <f>VLOOKUP($C26 &amp; $I26 &amp; $K26,FATOR!$A$3:$P$22,12,0)</f>
        <v>0.38442888016109322</v>
      </c>
      <c r="V26" s="41">
        <f>VLOOKUP($C26 &amp; $I26 &amp; $K26,FATOR!$A$3:$P$22,13,0)</f>
        <v>0.39512250618824529</v>
      </c>
      <c r="W26" s="41">
        <f>VLOOKUP($C26 &amp; $I26 &amp; $K26,FATOR!$A$3:$P$22,14,0)</f>
        <v>0.47735863600477407</v>
      </c>
      <c r="X26" s="41">
        <f>VLOOKUP($C26 &amp; $I26 &amp; $K26,FATOR!$A$3:$P$22,15,0)</f>
        <v>0.39753491015510334</v>
      </c>
      <c r="Y26" s="41">
        <f>VLOOKUP($C26 &amp; $I26 &amp; $K26,FATOR!$A$3:$P$22,16,0)</f>
        <v>0.3476665220407712</v>
      </c>
      <c r="AA26" s="42">
        <f t="shared" si="5"/>
        <v>0.35971948023048161</v>
      </c>
      <c r="AB26" s="42">
        <f t="shared" si="6"/>
        <v>0.33504731204957705</v>
      </c>
      <c r="AC26" s="42">
        <f t="shared" si="7"/>
        <v>0.33877143030124823</v>
      </c>
      <c r="AD26" s="42">
        <f t="shared" si="8"/>
        <v>0.33976571407063444</v>
      </c>
      <c r="AE26" s="42">
        <f t="shared" si="9"/>
        <v>0.35876619928423414</v>
      </c>
      <c r="AF26" s="42">
        <f t="shared" si="10"/>
        <v>0.4671353494936919</v>
      </c>
      <c r="AG26" s="42">
        <f t="shared" si="11"/>
        <v>0.39840219496054408</v>
      </c>
      <c r="AH26" s="42">
        <f t="shared" si="12"/>
        <v>0.36097871847126656</v>
      </c>
      <c r="AI26" s="42">
        <f t="shared" si="13"/>
        <v>0.37102003331076233</v>
      </c>
      <c r="AJ26" s="42">
        <f t="shared" si="14"/>
        <v>0.44823975920848286</v>
      </c>
      <c r="AK26" s="42">
        <f t="shared" si="15"/>
        <v>0.37328528063564204</v>
      </c>
      <c r="AL26" s="42">
        <f t="shared" si="16"/>
        <v>0.32645886419628417</v>
      </c>
      <c r="AN26" s="43">
        <f t="shared" si="17"/>
        <v>45323</v>
      </c>
      <c r="AO26" s="47" t="str">
        <f t="shared" ref="AO26:BD41" ca="1" si="26">IF($AN26&lt;=AO$1,HLOOKUP(MONTH(AO$1),$AA:$AL,ROW($AO26),0),"")</f>
        <v/>
      </c>
      <c r="AP26" s="47">
        <f t="shared" ca="1" si="26"/>
        <v>0.33504731204957705</v>
      </c>
      <c r="AQ26" s="47">
        <f t="shared" ca="1" si="26"/>
        <v>0.33877143030124823</v>
      </c>
      <c r="AR26" s="47">
        <f t="shared" ca="1" si="26"/>
        <v>0.33976571407063444</v>
      </c>
      <c r="AS26" s="47">
        <f t="shared" ca="1" si="26"/>
        <v>0.35876619928423414</v>
      </c>
      <c r="AT26" s="47">
        <f t="shared" ca="1" si="26"/>
        <v>0.4671353494936919</v>
      </c>
      <c r="AU26" s="47">
        <f t="shared" ca="1" si="26"/>
        <v>0.39840219496054408</v>
      </c>
      <c r="AV26" s="47">
        <f t="shared" ca="1" si="26"/>
        <v>0.36097871847126656</v>
      </c>
      <c r="AW26" s="47">
        <f t="shared" ca="1" si="26"/>
        <v>0.37102003331076233</v>
      </c>
      <c r="AX26" s="47">
        <f t="shared" ca="1" si="26"/>
        <v>0.44823975920848286</v>
      </c>
      <c r="AY26" s="47">
        <f t="shared" ca="1" si="26"/>
        <v>0.37328528063564204</v>
      </c>
      <c r="AZ26" s="47">
        <f t="shared" ca="1" si="26"/>
        <v>0.32645886419628417</v>
      </c>
      <c r="BA26" s="47">
        <f t="shared" ca="1" si="26"/>
        <v>0.35971948023048161</v>
      </c>
      <c r="BB26" s="47">
        <f t="shared" ca="1" si="26"/>
        <v>0.33504731204957705</v>
      </c>
      <c r="BC26" s="47">
        <f t="shared" ca="1" si="26"/>
        <v>0.33877143030124823</v>
      </c>
      <c r="BD26" s="47">
        <f t="shared" ca="1" si="26"/>
        <v>0.33976571407063444</v>
      </c>
      <c r="BE26" s="47">
        <f t="shared" ca="1" si="24"/>
        <v>0.35876619928423414</v>
      </c>
      <c r="BF26" s="47">
        <f t="shared" ca="1" si="24"/>
        <v>0.4671353494936919</v>
      </c>
      <c r="BG26" s="47">
        <f t="shared" ca="1" si="24"/>
        <v>0.39840219496054408</v>
      </c>
      <c r="BH26" s="47">
        <f t="shared" ca="1" si="24"/>
        <v>0.36097871847126656</v>
      </c>
      <c r="BI26" s="47">
        <f t="shared" ca="1" si="24"/>
        <v>0.37102003331076233</v>
      </c>
      <c r="BJ26" s="47">
        <f t="shared" ca="1" si="24"/>
        <v>0.44823975920848286</v>
      </c>
      <c r="BK26" s="47">
        <f t="shared" ca="1" si="24"/>
        <v>0.37328528063564204</v>
      </c>
      <c r="BL26" s="47">
        <f t="shared" ca="1" si="24"/>
        <v>0.32645886419628417</v>
      </c>
      <c r="BM26" s="47">
        <f t="shared" ca="1" si="21"/>
        <v>0.35971948023048161</v>
      </c>
      <c r="BN26" s="47">
        <f t="shared" ca="1" si="21"/>
        <v>0.33504731204957705</v>
      </c>
      <c r="BO26" s="47">
        <f t="shared" ca="1" si="21"/>
        <v>0.33877143030124823</v>
      </c>
      <c r="BP26" s="47">
        <f t="shared" ca="1" si="21"/>
        <v>0.33976571407063444</v>
      </c>
      <c r="BQ26" s="47">
        <f t="shared" ca="1" si="21"/>
        <v>0.35876619928423414</v>
      </c>
      <c r="BR26" s="47">
        <f t="shared" ca="1" si="21"/>
        <v>0.4671353494936919</v>
      </c>
      <c r="BS26" s="47">
        <f t="shared" ca="1" si="21"/>
        <v>0.39840219496054408</v>
      </c>
      <c r="BT26" s="47">
        <f t="shared" ref="BT26:CI43" ca="1" si="27">IF($AN26&lt;=BT$1,HLOOKUP(MONTH(BT$1),$AA:$AL,ROW($AO26),0),"")</f>
        <v>0.36097871847126656</v>
      </c>
      <c r="BU26" s="47">
        <f t="shared" ca="1" si="27"/>
        <v>0.37102003331076233</v>
      </c>
      <c r="BV26" s="47">
        <f t="shared" ca="1" si="27"/>
        <v>0.44823975920848286</v>
      </c>
      <c r="BW26" s="47">
        <f t="shared" ca="1" si="27"/>
        <v>0.37328528063564204</v>
      </c>
      <c r="BX26" s="47">
        <f t="shared" ca="1" si="27"/>
        <v>0.32645886419628417</v>
      </c>
      <c r="BY26" s="47">
        <f t="shared" ca="1" si="27"/>
        <v>0.35971948023048161</v>
      </c>
      <c r="BZ26" s="47">
        <f t="shared" ca="1" si="27"/>
        <v>0.33504731204957705</v>
      </c>
      <c r="CA26" s="47">
        <f t="shared" ca="1" si="27"/>
        <v>0.33877143030124823</v>
      </c>
      <c r="CB26" s="47">
        <f t="shared" ca="1" si="27"/>
        <v>0.33976571407063444</v>
      </c>
      <c r="CC26" s="47">
        <f t="shared" ca="1" si="27"/>
        <v>0.35876619928423414</v>
      </c>
      <c r="CD26" s="47">
        <f t="shared" ca="1" si="27"/>
        <v>0.4671353494936919</v>
      </c>
      <c r="CE26" s="47">
        <f t="shared" ca="1" si="27"/>
        <v>0.39840219496054408</v>
      </c>
      <c r="CF26" s="47">
        <f t="shared" ca="1" si="27"/>
        <v>0.36097871847126656</v>
      </c>
      <c r="CG26" s="47">
        <f t="shared" ca="1" si="27"/>
        <v>0.37102003331076233</v>
      </c>
      <c r="CH26" s="47">
        <f t="shared" ca="1" si="27"/>
        <v>0.44823975920848286</v>
      </c>
      <c r="CI26" s="47">
        <f t="shared" ca="1" si="27"/>
        <v>0.37328528063564204</v>
      </c>
      <c r="CJ26" s="47">
        <f t="shared" ca="1" si="25"/>
        <v>0.32645886419628417</v>
      </c>
      <c r="CK26" s="47">
        <f t="shared" ca="1" si="25"/>
        <v>0.35971948023048161</v>
      </c>
      <c r="CL26" s="47">
        <f t="shared" ca="1" si="25"/>
        <v>0.33504731204957705</v>
      </c>
      <c r="CM26" s="47">
        <f t="shared" ca="1" si="25"/>
        <v>0.33877143030124823</v>
      </c>
      <c r="CN26" s="47">
        <f t="shared" ca="1" si="25"/>
        <v>0.33976571407063444</v>
      </c>
      <c r="CO26" s="47">
        <f t="shared" ca="1" si="25"/>
        <v>0.35876619928423414</v>
      </c>
      <c r="CP26" s="47">
        <f t="shared" ca="1" si="25"/>
        <v>0.4671353494936919</v>
      </c>
      <c r="CQ26" s="47">
        <f t="shared" ca="1" si="25"/>
        <v>0.39840219496054408</v>
      </c>
      <c r="CR26" s="47">
        <f t="shared" ca="1" si="25"/>
        <v>0.36097871847126656</v>
      </c>
      <c r="CS26" s="47">
        <f t="shared" ca="1" si="25"/>
        <v>0.37102003331076233</v>
      </c>
      <c r="CT26" s="47">
        <f t="shared" ca="1" si="25"/>
        <v>0.44823975920848286</v>
      </c>
      <c r="CU26" s="47">
        <f t="shared" ca="1" si="25"/>
        <v>0.37328528063564204</v>
      </c>
      <c r="CV26" s="47">
        <f t="shared" ca="1" si="25"/>
        <v>0.32645886419628417</v>
      </c>
      <c r="CW26" s="47">
        <f t="shared" ca="1" si="25"/>
        <v>0.35971948023048161</v>
      </c>
      <c r="CX26" s="47">
        <f t="shared" ca="1" si="25"/>
        <v>0.33504731204957705</v>
      </c>
      <c r="CY26" s="47">
        <f t="shared" ca="1" si="25"/>
        <v>0.33877143030124823</v>
      </c>
      <c r="CZ26" s="47">
        <f t="shared" ca="1" si="23"/>
        <v>0.33976571407063444</v>
      </c>
      <c r="DA26" s="47">
        <f t="shared" ca="1" si="20"/>
        <v>0.35876619928423414</v>
      </c>
      <c r="DB26" s="47">
        <f t="shared" ca="1" si="20"/>
        <v>0.4671353494936919</v>
      </c>
      <c r="DC26" s="47">
        <f t="shared" ca="1" si="20"/>
        <v>0.39840219496054408</v>
      </c>
      <c r="DD26" s="47">
        <f t="shared" ca="1" si="20"/>
        <v>0.36097871847126656</v>
      </c>
    </row>
    <row r="27" spans="1:108" x14ac:dyDescent="0.25">
      <c r="A27" s="40" t="s">
        <v>172</v>
      </c>
      <c r="B27" s="40">
        <v>2492</v>
      </c>
      <c r="C27" s="40" t="s">
        <v>37</v>
      </c>
      <c r="D27" s="40" t="s">
        <v>277</v>
      </c>
      <c r="E27" s="40" t="s">
        <v>130</v>
      </c>
      <c r="F27" s="40">
        <v>12</v>
      </c>
      <c r="G27" s="43">
        <v>46174</v>
      </c>
      <c r="I27" s="40" t="s">
        <v>32</v>
      </c>
      <c r="J27" s="40">
        <v>1</v>
      </c>
      <c r="K27" s="40" t="s">
        <v>33</v>
      </c>
      <c r="L27" s="40" t="s">
        <v>166</v>
      </c>
      <c r="N27" s="41">
        <f>VLOOKUP($C27 &amp; $I27 &amp; $K27,FATOR!$A$3:$P$22,5,0)</f>
        <v>0.38308783837111993</v>
      </c>
      <c r="O27" s="41">
        <f>VLOOKUP($C27 &amp; $I27 &amp; $K27,FATOR!$A$3:$P$22,6,0)</f>
        <v>0.35681289888133871</v>
      </c>
      <c r="P27" s="41">
        <f>VLOOKUP($C27 &amp; $I27 &amp; $K27,FATOR!$A$3:$P$22,7,0)</f>
        <v>0.36077894600771909</v>
      </c>
      <c r="Q27" s="41">
        <f>VLOOKUP($C27 &amp; $I27 &amp; $K27,FATOR!$A$3:$P$22,8,0)</f>
        <v>0.361837821161485</v>
      </c>
      <c r="R27" s="41">
        <f>VLOOKUP($C27 &amp; $I27 &amp; $K27,FATOR!$A$3:$P$22,9,0)</f>
        <v>0.38207262969567002</v>
      </c>
      <c r="S27" s="41">
        <f>VLOOKUP($C27 &amp; $I27 &amp; $K27,FATOR!$A$3:$P$22,10,0)</f>
        <v>0.49748173535004458</v>
      </c>
      <c r="T27" s="41">
        <f>VLOOKUP($C27 &amp; $I27 &amp; $K27,FATOR!$A$3:$P$22,11,0)</f>
        <v>0.42428348771090951</v>
      </c>
      <c r="U27" s="41">
        <f>VLOOKUP($C27 &amp; $I27 &amp; $K27,FATOR!$A$3:$P$22,12,0)</f>
        <v>0.38442888016109322</v>
      </c>
      <c r="V27" s="41">
        <f>VLOOKUP($C27 &amp; $I27 &amp; $K27,FATOR!$A$3:$P$22,13,0)</f>
        <v>0.39512250618824529</v>
      </c>
      <c r="W27" s="41">
        <f>VLOOKUP($C27 &amp; $I27 &amp; $K27,FATOR!$A$3:$P$22,14,0)</f>
        <v>0.47735863600477407</v>
      </c>
      <c r="X27" s="41">
        <f>VLOOKUP($C27 &amp; $I27 &amp; $K27,FATOR!$A$3:$P$22,15,0)</f>
        <v>0.39753491015510334</v>
      </c>
      <c r="Y27" s="41">
        <f>VLOOKUP($C27 &amp; $I27 &amp; $K27,FATOR!$A$3:$P$22,16,0)</f>
        <v>0.3476665220407712</v>
      </c>
      <c r="AA27" s="42">
        <f t="shared" si="5"/>
        <v>4.5970540604534396</v>
      </c>
      <c r="AB27" s="42">
        <f t="shared" si="6"/>
        <v>4.2817547865760641</v>
      </c>
      <c r="AC27" s="42">
        <f t="shared" si="7"/>
        <v>4.3293473520926291</v>
      </c>
      <c r="AD27" s="42">
        <f t="shared" si="8"/>
        <v>4.34205385393782</v>
      </c>
      <c r="AE27" s="42">
        <f t="shared" si="9"/>
        <v>4.5848715563480402</v>
      </c>
      <c r="AF27" s="42">
        <f t="shared" si="10"/>
        <v>5.9697808242005355</v>
      </c>
      <c r="AG27" s="42">
        <f t="shared" si="11"/>
        <v>5.0914018525309146</v>
      </c>
      <c r="AH27" s="42">
        <f t="shared" si="12"/>
        <v>4.6131465619331191</v>
      </c>
      <c r="AI27" s="42">
        <f t="shared" si="13"/>
        <v>4.7414700742589435</v>
      </c>
      <c r="AJ27" s="42">
        <f t="shared" si="14"/>
        <v>5.7283036320572887</v>
      </c>
      <c r="AK27" s="42">
        <f t="shared" si="15"/>
        <v>4.7704189218612401</v>
      </c>
      <c r="AL27" s="42">
        <f t="shared" si="16"/>
        <v>4.1719982644892539</v>
      </c>
      <c r="AN27" s="43">
        <f t="shared" si="17"/>
        <v>46174</v>
      </c>
      <c r="AO27" s="47" t="str">
        <f t="shared" ca="1" si="26"/>
        <v/>
      </c>
      <c r="AP27" s="47" t="str">
        <f t="shared" ca="1" si="26"/>
        <v/>
      </c>
      <c r="AQ27" s="47" t="str">
        <f t="shared" ca="1" si="26"/>
        <v/>
      </c>
      <c r="AR27" s="47" t="str">
        <f t="shared" ca="1" si="26"/>
        <v/>
      </c>
      <c r="AS27" s="47" t="str">
        <f t="shared" ca="1" si="26"/>
        <v/>
      </c>
      <c r="AT27" s="47" t="str">
        <f t="shared" ca="1" si="26"/>
        <v/>
      </c>
      <c r="AU27" s="47" t="str">
        <f t="shared" ca="1" si="26"/>
        <v/>
      </c>
      <c r="AV27" s="47" t="str">
        <f t="shared" ca="1" si="26"/>
        <v/>
      </c>
      <c r="AW27" s="47" t="str">
        <f t="shared" ca="1" si="26"/>
        <v/>
      </c>
      <c r="AX27" s="47" t="str">
        <f t="shared" ca="1" si="26"/>
        <v/>
      </c>
      <c r="AY27" s="47" t="str">
        <f t="shared" ca="1" si="26"/>
        <v/>
      </c>
      <c r="AZ27" s="47" t="str">
        <f t="shared" ca="1" si="26"/>
        <v/>
      </c>
      <c r="BA27" s="47" t="str">
        <f t="shared" ca="1" si="26"/>
        <v/>
      </c>
      <c r="BB27" s="47" t="str">
        <f t="shared" ca="1" si="26"/>
        <v/>
      </c>
      <c r="BC27" s="47" t="str">
        <f t="shared" ca="1" si="26"/>
        <v/>
      </c>
      <c r="BD27" s="47" t="str">
        <f t="shared" ca="1" si="26"/>
        <v/>
      </c>
      <c r="BE27" s="47" t="str">
        <f t="shared" ca="1" si="24"/>
        <v/>
      </c>
      <c r="BF27" s="47" t="str">
        <f t="shared" ca="1" si="24"/>
        <v/>
      </c>
      <c r="BG27" s="47" t="str">
        <f t="shared" ca="1" si="24"/>
        <v/>
      </c>
      <c r="BH27" s="47" t="str">
        <f t="shared" ca="1" si="24"/>
        <v/>
      </c>
      <c r="BI27" s="47" t="str">
        <f t="shared" ca="1" si="24"/>
        <v/>
      </c>
      <c r="BJ27" s="47" t="str">
        <f t="shared" ca="1" si="24"/>
        <v/>
      </c>
      <c r="BK27" s="47" t="str">
        <f t="shared" ca="1" si="24"/>
        <v/>
      </c>
      <c r="BL27" s="47" t="str">
        <f t="shared" ca="1" si="24"/>
        <v/>
      </c>
      <c r="BM27" s="47" t="str">
        <f t="shared" ref="BM27:CB44" ca="1" si="28">IF($AN27&lt;=BM$1,HLOOKUP(MONTH(BM$1),$AA:$AL,ROW($AO27),0),"")</f>
        <v/>
      </c>
      <c r="BN27" s="47" t="str">
        <f t="shared" ca="1" si="28"/>
        <v/>
      </c>
      <c r="BO27" s="47" t="str">
        <f t="shared" ca="1" si="28"/>
        <v/>
      </c>
      <c r="BP27" s="47" t="str">
        <f t="shared" ca="1" si="28"/>
        <v/>
      </c>
      <c r="BQ27" s="47" t="str">
        <f t="shared" ca="1" si="28"/>
        <v/>
      </c>
      <c r="BR27" s="47">
        <f t="shared" ca="1" si="28"/>
        <v>5.9697808242005355</v>
      </c>
      <c r="BS27" s="47">
        <f t="shared" ca="1" si="28"/>
        <v>5.0914018525309146</v>
      </c>
      <c r="BT27" s="47">
        <f t="shared" ca="1" si="28"/>
        <v>4.6131465619331191</v>
      </c>
      <c r="BU27" s="47">
        <f t="shared" ca="1" si="28"/>
        <v>4.7414700742589435</v>
      </c>
      <c r="BV27" s="47">
        <f t="shared" ca="1" si="28"/>
        <v>5.7283036320572887</v>
      </c>
      <c r="BW27" s="47">
        <f t="shared" ca="1" si="28"/>
        <v>4.7704189218612401</v>
      </c>
      <c r="BX27" s="47">
        <f t="shared" ca="1" si="28"/>
        <v>4.1719982644892539</v>
      </c>
      <c r="BY27" s="47">
        <f t="shared" ca="1" si="28"/>
        <v>4.5970540604534396</v>
      </c>
      <c r="BZ27" s="47">
        <f t="shared" ca="1" si="28"/>
        <v>4.2817547865760641</v>
      </c>
      <c r="CA27" s="47">
        <f t="shared" ca="1" si="28"/>
        <v>4.3293473520926291</v>
      </c>
      <c r="CB27" s="47">
        <f t="shared" ca="1" si="28"/>
        <v>4.34205385393782</v>
      </c>
      <c r="CC27" s="47">
        <f t="shared" ca="1" si="27"/>
        <v>4.5848715563480402</v>
      </c>
      <c r="CD27" s="47">
        <f t="shared" ca="1" si="27"/>
        <v>5.9697808242005355</v>
      </c>
      <c r="CE27" s="47">
        <f t="shared" ca="1" si="27"/>
        <v>5.0914018525309146</v>
      </c>
      <c r="CF27" s="47">
        <f t="shared" ca="1" si="27"/>
        <v>4.6131465619331191</v>
      </c>
      <c r="CG27" s="47">
        <f t="shared" ca="1" si="27"/>
        <v>4.7414700742589435</v>
      </c>
      <c r="CH27" s="47">
        <f t="shared" ca="1" si="27"/>
        <v>5.7283036320572887</v>
      </c>
      <c r="CI27" s="47">
        <f t="shared" ca="1" si="27"/>
        <v>4.7704189218612401</v>
      </c>
      <c r="CJ27" s="47">
        <f t="shared" ca="1" si="25"/>
        <v>4.1719982644892539</v>
      </c>
      <c r="CK27" s="47">
        <f t="shared" ca="1" si="25"/>
        <v>4.5970540604534396</v>
      </c>
      <c r="CL27" s="47">
        <f t="shared" ca="1" si="25"/>
        <v>4.2817547865760641</v>
      </c>
      <c r="CM27" s="47">
        <f t="shared" ca="1" si="25"/>
        <v>4.3293473520926291</v>
      </c>
      <c r="CN27" s="47">
        <f t="shared" ca="1" si="25"/>
        <v>4.34205385393782</v>
      </c>
      <c r="CO27" s="47">
        <f t="shared" ca="1" si="25"/>
        <v>4.5848715563480402</v>
      </c>
      <c r="CP27" s="47">
        <f t="shared" ca="1" si="25"/>
        <v>5.9697808242005355</v>
      </c>
      <c r="CQ27" s="47">
        <f t="shared" ca="1" si="25"/>
        <v>5.0914018525309146</v>
      </c>
      <c r="CR27" s="47">
        <f t="shared" ca="1" si="25"/>
        <v>4.6131465619331191</v>
      </c>
      <c r="CS27" s="47">
        <f t="shared" ca="1" si="25"/>
        <v>4.7414700742589435</v>
      </c>
      <c r="CT27" s="47">
        <f t="shared" ca="1" si="25"/>
        <v>5.7283036320572887</v>
      </c>
      <c r="CU27" s="47">
        <f t="shared" ca="1" si="25"/>
        <v>4.7704189218612401</v>
      </c>
      <c r="CV27" s="47">
        <f t="shared" ca="1" si="25"/>
        <v>4.1719982644892539</v>
      </c>
      <c r="CW27" s="47">
        <f t="shared" ca="1" si="25"/>
        <v>4.5970540604534396</v>
      </c>
      <c r="CX27" s="47">
        <f t="shared" ca="1" si="25"/>
        <v>4.2817547865760641</v>
      </c>
      <c r="CY27" s="47">
        <f t="shared" ca="1" si="25"/>
        <v>4.3293473520926291</v>
      </c>
      <c r="CZ27" s="47">
        <f t="shared" ca="1" si="23"/>
        <v>4.34205385393782</v>
      </c>
      <c r="DA27" s="47">
        <f t="shared" ca="1" si="20"/>
        <v>4.5848715563480402</v>
      </c>
      <c r="DB27" s="47">
        <f t="shared" ca="1" si="20"/>
        <v>5.9697808242005355</v>
      </c>
      <c r="DC27" s="47">
        <f t="shared" ca="1" si="20"/>
        <v>5.0914018525309146</v>
      </c>
      <c r="DD27" s="47">
        <f t="shared" ca="1" si="20"/>
        <v>4.6131465619331191</v>
      </c>
    </row>
    <row r="28" spans="1:108" x14ac:dyDescent="0.25">
      <c r="A28" s="40" t="s">
        <v>138</v>
      </c>
      <c r="B28" s="40">
        <v>2257</v>
      </c>
      <c r="C28" s="40" t="s">
        <v>31</v>
      </c>
      <c r="D28" s="40" t="s">
        <v>280</v>
      </c>
      <c r="E28" s="40" t="s">
        <v>130</v>
      </c>
      <c r="F28" s="40">
        <v>3.9</v>
      </c>
      <c r="G28" s="43">
        <v>45689</v>
      </c>
      <c r="I28" s="40" t="s">
        <v>32</v>
      </c>
      <c r="J28" s="40">
        <v>1</v>
      </c>
      <c r="K28" s="40" t="s">
        <v>33</v>
      </c>
      <c r="L28" s="40" t="s">
        <v>131</v>
      </c>
      <c r="N28" s="41">
        <f>VLOOKUP($C28 &amp; $I28 &amp; $K28,FATOR!$A$3:$P$22,5,0)</f>
        <v>0.54514412633670606</v>
      </c>
      <c r="O28" s="41">
        <f>VLOOKUP($C28 &amp; $I28 &amp; $K28,FATOR!$A$3:$P$22,6,0)</f>
        <v>0.58976785268395671</v>
      </c>
      <c r="P28" s="41">
        <f>VLOOKUP($C28 &amp; $I28 &amp; $K28,FATOR!$A$3:$P$22,7,0)</f>
        <v>0.59729875600846394</v>
      </c>
      <c r="Q28" s="41">
        <f>VLOOKUP($C28 &amp; $I28 &amp; $K28,FATOR!$A$3:$P$22,8,0)</f>
        <v>0.54137675790841078</v>
      </c>
      <c r="R28" s="41">
        <f>VLOOKUP($C28 &amp; $I28 &amp; $K28,FATOR!$A$3:$P$22,9,0)</f>
        <v>0.46213418679006868</v>
      </c>
      <c r="S28" s="41">
        <f>VLOOKUP($C28 &amp; $I28 &amp; $K28,FATOR!$A$3:$P$22,10,0)</f>
        <v>0.39980519738426012</v>
      </c>
      <c r="T28" s="41">
        <f>VLOOKUP($C28 &amp; $I28 &amp; $K28,FATOR!$A$3:$P$22,11,0)</f>
        <v>0.33456205968362052</v>
      </c>
      <c r="U28" s="41">
        <f>VLOOKUP($C28 &amp; $I28 &amp; $K28,FATOR!$A$3:$P$22,12,0)</f>
        <v>0.30261832736201377</v>
      </c>
      <c r="V28" s="41">
        <f>VLOOKUP($C28 &amp; $I28 &amp; $K28,FATOR!$A$3:$P$22,13,0)</f>
        <v>0.27313582813149273</v>
      </c>
      <c r="W28" s="41">
        <f>VLOOKUP($C28 &amp; $I28 &amp; $K28,FATOR!$A$3:$P$22,14,0)</f>
        <v>0.33139637840810959</v>
      </c>
      <c r="X28" s="41">
        <f>VLOOKUP($C28 &amp; $I28 &amp; $K28,FATOR!$A$3:$P$22,15,0)</f>
        <v>0.42919571638918702</v>
      </c>
      <c r="Y28" s="41">
        <f>VLOOKUP($C28 &amp; $I28 &amp; $K28,FATOR!$A$3:$P$22,16,0)</f>
        <v>0.5219653746165217</v>
      </c>
      <c r="AA28" s="42">
        <f t="shared" si="5"/>
        <v>2.1260620927131537</v>
      </c>
      <c r="AB28" s="42">
        <f t="shared" si="6"/>
        <v>2.3000946254674313</v>
      </c>
      <c r="AC28" s="42">
        <f t="shared" si="7"/>
        <v>2.3294651484330093</v>
      </c>
      <c r="AD28" s="42">
        <f t="shared" si="8"/>
        <v>2.1113693558428022</v>
      </c>
      <c r="AE28" s="42">
        <f t="shared" si="9"/>
        <v>1.8023233284812679</v>
      </c>
      <c r="AF28" s="42">
        <f t="shared" si="10"/>
        <v>1.5592402697986145</v>
      </c>
      <c r="AG28" s="42">
        <f t="shared" si="11"/>
        <v>1.30479203276612</v>
      </c>
      <c r="AH28" s="42">
        <f t="shared" si="12"/>
        <v>1.1802114767118537</v>
      </c>
      <c r="AI28" s="42">
        <f t="shared" si="13"/>
        <v>1.0652297297128217</v>
      </c>
      <c r="AJ28" s="42">
        <f t="shared" si="14"/>
        <v>1.2924458757916273</v>
      </c>
      <c r="AK28" s="42">
        <f t="shared" si="15"/>
        <v>1.6738632939178293</v>
      </c>
      <c r="AL28" s="42">
        <f t="shared" si="16"/>
        <v>2.0356649610044344</v>
      </c>
      <c r="AN28" s="43">
        <f t="shared" si="17"/>
        <v>45689</v>
      </c>
      <c r="AO28" s="47" t="str">
        <f t="shared" ca="1" si="26"/>
        <v/>
      </c>
      <c r="AP28" s="47" t="str">
        <f t="shared" ca="1" si="26"/>
        <v/>
      </c>
      <c r="AQ28" s="47" t="str">
        <f t="shared" ca="1" si="26"/>
        <v/>
      </c>
      <c r="AR28" s="47" t="str">
        <f t="shared" ca="1" si="26"/>
        <v/>
      </c>
      <c r="AS28" s="47" t="str">
        <f t="shared" ca="1" si="26"/>
        <v/>
      </c>
      <c r="AT28" s="47" t="str">
        <f t="shared" ca="1" si="26"/>
        <v/>
      </c>
      <c r="AU28" s="47" t="str">
        <f t="shared" ca="1" si="26"/>
        <v/>
      </c>
      <c r="AV28" s="47" t="str">
        <f t="shared" ca="1" si="26"/>
        <v/>
      </c>
      <c r="AW28" s="47" t="str">
        <f t="shared" ca="1" si="26"/>
        <v/>
      </c>
      <c r="AX28" s="47" t="str">
        <f t="shared" ca="1" si="26"/>
        <v/>
      </c>
      <c r="AY28" s="47" t="str">
        <f t="shared" ca="1" si="26"/>
        <v/>
      </c>
      <c r="AZ28" s="47" t="str">
        <f t="shared" ca="1" si="26"/>
        <v/>
      </c>
      <c r="BA28" s="47" t="str">
        <f t="shared" ca="1" si="26"/>
        <v/>
      </c>
      <c r="BB28" s="47">
        <f t="shared" ca="1" si="26"/>
        <v>2.3000946254674313</v>
      </c>
      <c r="BC28" s="47">
        <f t="shared" ca="1" si="26"/>
        <v>2.3294651484330093</v>
      </c>
      <c r="BD28" s="47">
        <f t="shared" ca="1" si="26"/>
        <v>2.1113693558428022</v>
      </c>
      <c r="BE28" s="47">
        <f t="shared" ca="1" si="24"/>
        <v>1.8023233284812679</v>
      </c>
      <c r="BF28" s="47">
        <f t="shared" ca="1" si="24"/>
        <v>1.5592402697986145</v>
      </c>
      <c r="BG28" s="47">
        <f t="shared" ca="1" si="24"/>
        <v>1.30479203276612</v>
      </c>
      <c r="BH28" s="47">
        <f t="shared" ca="1" si="24"/>
        <v>1.1802114767118537</v>
      </c>
      <c r="BI28" s="47">
        <f t="shared" ca="1" si="24"/>
        <v>1.0652297297128217</v>
      </c>
      <c r="BJ28" s="47">
        <f t="shared" ca="1" si="24"/>
        <v>1.2924458757916273</v>
      </c>
      <c r="BK28" s="47">
        <f t="shared" ca="1" si="24"/>
        <v>1.6738632939178293</v>
      </c>
      <c r="BL28" s="47">
        <f t="shared" ca="1" si="24"/>
        <v>2.0356649610044344</v>
      </c>
      <c r="BM28" s="47">
        <f t="shared" ca="1" si="28"/>
        <v>2.1260620927131537</v>
      </c>
      <c r="BN28" s="47">
        <f t="shared" ca="1" si="28"/>
        <v>2.3000946254674313</v>
      </c>
      <c r="BO28" s="47">
        <f t="shared" ca="1" si="28"/>
        <v>2.3294651484330093</v>
      </c>
      <c r="BP28" s="47">
        <f t="shared" ca="1" si="28"/>
        <v>2.1113693558428022</v>
      </c>
      <c r="BQ28" s="47">
        <f t="shared" ca="1" si="28"/>
        <v>1.8023233284812679</v>
      </c>
      <c r="BR28" s="47">
        <f t="shared" ca="1" si="28"/>
        <v>1.5592402697986145</v>
      </c>
      <c r="BS28" s="47">
        <f t="shared" ca="1" si="28"/>
        <v>1.30479203276612</v>
      </c>
      <c r="BT28" s="47">
        <f t="shared" ca="1" si="28"/>
        <v>1.1802114767118537</v>
      </c>
      <c r="BU28" s="47">
        <f t="shared" ca="1" si="28"/>
        <v>1.0652297297128217</v>
      </c>
      <c r="BV28" s="47">
        <f t="shared" ca="1" si="28"/>
        <v>1.2924458757916273</v>
      </c>
      <c r="BW28" s="47">
        <f t="shared" ca="1" si="28"/>
        <v>1.6738632939178293</v>
      </c>
      <c r="BX28" s="47">
        <f t="shared" ca="1" si="28"/>
        <v>2.0356649610044344</v>
      </c>
      <c r="BY28" s="47">
        <f t="shared" ca="1" si="28"/>
        <v>2.1260620927131537</v>
      </c>
      <c r="BZ28" s="47">
        <f t="shared" ca="1" si="28"/>
        <v>2.3000946254674313</v>
      </c>
      <c r="CA28" s="47">
        <f t="shared" ca="1" si="28"/>
        <v>2.3294651484330093</v>
      </c>
      <c r="CB28" s="47">
        <f t="shared" ca="1" si="28"/>
        <v>2.1113693558428022</v>
      </c>
      <c r="CC28" s="47">
        <f t="shared" ca="1" si="27"/>
        <v>1.8023233284812679</v>
      </c>
      <c r="CD28" s="47">
        <f t="shared" ca="1" si="27"/>
        <v>1.5592402697986145</v>
      </c>
      <c r="CE28" s="47">
        <f t="shared" ca="1" si="27"/>
        <v>1.30479203276612</v>
      </c>
      <c r="CF28" s="47">
        <f t="shared" ca="1" si="27"/>
        <v>1.1802114767118537</v>
      </c>
      <c r="CG28" s="47">
        <f t="shared" ca="1" si="27"/>
        <v>1.0652297297128217</v>
      </c>
      <c r="CH28" s="47">
        <f t="shared" ca="1" si="27"/>
        <v>1.2924458757916273</v>
      </c>
      <c r="CI28" s="47">
        <f t="shared" ca="1" si="27"/>
        <v>1.6738632939178293</v>
      </c>
      <c r="CJ28" s="47">
        <f t="shared" ca="1" si="25"/>
        <v>2.0356649610044344</v>
      </c>
      <c r="CK28" s="47">
        <f t="shared" ca="1" si="25"/>
        <v>2.1260620927131537</v>
      </c>
      <c r="CL28" s="47">
        <f t="shared" ca="1" si="25"/>
        <v>2.3000946254674313</v>
      </c>
      <c r="CM28" s="47">
        <f t="shared" ca="1" si="25"/>
        <v>2.3294651484330093</v>
      </c>
      <c r="CN28" s="47">
        <f t="shared" ca="1" si="25"/>
        <v>2.1113693558428022</v>
      </c>
      <c r="CO28" s="47">
        <f t="shared" ca="1" si="25"/>
        <v>1.8023233284812679</v>
      </c>
      <c r="CP28" s="47">
        <f t="shared" ca="1" si="25"/>
        <v>1.5592402697986145</v>
      </c>
      <c r="CQ28" s="47">
        <f t="shared" ca="1" si="25"/>
        <v>1.30479203276612</v>
      </c>
      <c r="CR28" s="47">
        <f t="shared" ca="1" si="25"/>
        <v>1.1802114767118537</v>
      </c>
      <c r="CS28" s="47">
        <f t="shared" ca="1" si="25"/>
        <v>1.0652297297128217</v>
      </c>
      <c r="CT28" s="47">
        <f t="shared" ca="1" si="25"/>
        <v>1.2924458757916273</v>
      </c>
      <c r="CU28" s="47">
        <f t="shared" ca="1" si="25"/>
        <v>1.6738632939178293</v>
      </c>
      <c r="CV28" s="47">
        <f t="shared" ca="1" si="25"/>
        <v>2.0356649610044344</v>
      </c>
      <c r="CW28" s="47">
        <f t="shared" ca="1" si="25"/>
        <v>2.1260620927131537</v>
      </c>
      <c r="CX28" s="47">
        <f t="shared" ca="1" si="25"/>
        <v>2.3000946254674313</v>
      </c>
      <c r="CY28" s="47">
        <f t="shared" ca="1" si="25"/>
        <v>2.3294651484330093</v>
      </c>
      <c r="CZ28" s="47">
        <f t="shared" ca="1" si="23"/>
        <v>2.1113693558428022</v>
      </c>
      <c r="DA28" s="47">
        <f t="shared" ca="1" si="20"/>
        <v>1.8023233284812679</v>
      </c>
      <c r="DB28" s="47">
        <f t="shared" ca="1" si="20"/>
        <v>1.5592402697986145</v>
      </c>
      <c r="DC28" s="47">
        <f t="shared" ca="1" si="20"/>
        <v>1.30479203276612</v>
      </c>
      <c r="DD28" s="47">
        <f t="shared" ca="1" si="20"/>
        <v>1.1802114767118537</v>
      </c>
    </row>
    <row r="29" spans="1:108" x14ac:dyDescent="0.25">
      <c r="A29" s="40" t="s">
        <v>172</v>
      </c>
      <c r="B29" s="40">
        <v>2258</v>
      </c>
      <c r="C29" s="40" t="s">
        <v>37</v>
      </c>
      <c r="D29" s="40" t="s">
        <v>283</v>
      </c>
      <c r="E29" s="40" t="s">
        <v>130</v>
      </c>
      <c r="F29" s="40">
        <v>6.5</v>
      </c>
      <c r="G29" s="43">
        <v>45008</v>
      </c>
      <c r="I29" s="40" t="s">
        <v>32</v>
      </c>
      <c r="J29" s="40">
        <v>2</v>
      </c>
      <c r="K29" s="40" t="s">
        <v>33</v>
      </c>
      <c r="L29" s="40" t="s">
        <v>229</v>
      </c>
      <c r="N29" s="41">
        <f>VLOOKUP($C29 &amp; $I29 &amp; $K29,FATOR!$A$3:$P$22,5,0)</f>
        <v>0.38308783837111993</v>
      </c>
      <c r="O29" s="41">
        <f>VLOOKUP($C29 &amp; $I29 &amp; $K29,FATOR!$A$3:$P$22,6,0)</f>
        <v>0.35681289888133871</v>
      </c>
      <c r="P29" s="41">
        <f>VLOOKUP($C29 &amp; $I29 &amp; $K29,FATOR!$A$3:$P$22,7,0)</f>
        <v>0.36077894600771909</v>
      </c>
      <c r="Q29" s="41">
        <f>VLOOKUP($C29 &amp; $I29 &amp; $K29,FATOR!$A$3:$P$22,8,0)</f>
        <v>0.361837821161485</v>
      </c>
      <c r="R29" s="41">
        <f>VLOOKUP($C29 &amp; $I29 &amp; $K29,FATOR!$A$3:$P$22,9,0)</f>
        <v>0.38207262969567002</v>
      </c>
      <c r="S29" s="41">
        <f>VLOOKUP($C29 &amp; $I29 &amp; $K29,FATOR!$A$3:$P$22,10,0)</f>
        <v>0.49748173535004458</v>
      </c>
      <c r="T29" s="41">
        <f>VLOOKUP($C29 &amp; $I29 &amp; $K29,FATOR!$A$3:$P$22,11,0)</f>
        <v>0.42428348771090951</v>
      </c>
      <c r="U29" s="41">
        <f>VLOOKUP($C29 &amp; $I29 &amp; $K29,FATOR!$A$3:$P$22,12,0)</f>
        <v>0.38442888016109322</v>
      </c>
      <c r="V29" s="41">
        <f>VLOOKUP($C29 &amp; $I29 &amp; $K29,FATOR!$A$3:$P$22,13,0)</f>
        <v>0.39512250618824529</v>
      </c>
      <c r="W29" s="41">
        <f>VLOOKUP($C29 &amp; $I29 &amp; $K29,FATOR!$A$3:$P$22,14,0)</f>
        <v>0.47735863600477407</v>
      </c>
      <c r="X29" s="41">
        <f>VLOOKUP($C29 &amp; $I29 &amp; $K29,FATOR!$A$3:$P$22,15,0)</f>
        <v>0.39753491015510334</v>
      </c>
      <c r="Y29" s="41">
        <f>VLOOKUP($C29 &amp; $I29 &amp; $K29,FATOR!$A$3:$P$22,16,0)</f>
        <v>0.3476665220407712</v>
      </c>
      <c r="AA29" s="42">
        <f t="shared" si="5"/>
        <v>2.4900709494122797</v>
      </c>
      <c r="AB29" s="42">
        <f t="shared" si="6"/>
        <v>2.3192838427287015</v>
      </c>
      <c r="AC29" s="42">
        <f t="shared" si="7"/>
        <v>2.3450631490501741</v>
      </c>
      <c r="AD29" s="42">
        <f t="shared" si="8"/>
        <v>2.3519458375496525</v>
      </c>
      <c r="AE29" s="42">
        <f t="shared" si="9"/>
        <v>2.483472093021855</v>
      </c>
      <c r="AF29" s="42">
        <f t="shared" si="10"/>
        <v>3.23363127977529</v>
      </c>
      <c r="AG29" s="42">
        <f t="shared" si="11"/>
        <v>2.7578426701209118</v>
      </c>
      <c r="AH29" s="42">
        <f t="shared" si="12"/>
        <v>2.4987877210471061</v>
      </c>
      <c r="AI29" s="42">
        <f t="shared" si="13"/>
        <v>2.5682962902235946</v>
      </c>
      <c r="AJ29" s="42">
        <f t="shared" si="14"/>
        <v>3.1028311340310313</v>
      </c>
      <c r="AK29" s="42">
        <f t="shared" si="15"/>
        <v>2.5839769160081718</v>
      </c>
      <c r="AL29" s="42">
        <f t="shared" si="16"/>
        <v>2.2598323932650128</v>
      </c>
      <c r="AN29" s="43">
        <f t="shared" si="17"/>
        <v>45039</v>
      </c>
      <c r="AO29" s="47">
        <f t="shared" ca="1" si="26"/>
        <v>2.4900709494122797</v>
      </c>
      <c r="AP29" s="47">
        <f t="shared" ca="1" si="26"/>
        <v>2.3192838427287015</v>
      </c>
      <c r="AQ29" s="47">
        <f t="shared" ca="1" si="26"/>
        <v>2.3450631490501741</v>
      </c>
      <c r="AR29" s="47">
        <f t="shared" ca="1" si="26"/>
        <v>2.3519458375496525</v>
      </c>
      <c r="AS29" s="47">
        <f t="shared" ca="1" si="26"/>
        <v>2.483472093021855</v>
      </c>
      <c r="AT29" s="47">
        <f t="shared" ca="1" si="26"/>
        <v>3.23363127977529</v>
      </c>
      <c r="AU29" s="47">
        <f t="shared" ca="1" si="26"/>
        <v>2.7578426701209118</v>
      </c>
      <c r="AV29" s="47">
        <f t="shared" ca="1" si="26"/>
        <v>2.4987877210471061</v>
      </c>
      <c r="AW29" s="47">
        <f t="shared" ca="1" si="26"/>
        <v>2.5682962902235946</v>
      </c>
      <c r="AX29" s="47">
        <f t="shared" ca="1" si="26"/>
        <v>3.1028311340310313</v>
      </c>
      <c r="AY29" s="47">
        <f t="shared" ca="1" si="26"/>
        <v>2.5839769160081718</v>
      </c>
      <c r="AZ29" s="47">
        <f t="shared" ca="1" si="26"/>
        <v>2.2598323932650128</v>
      </c>
      <c r="BA29" s="47">
        <f t="shared" ca="1" si="26"/>
        <v>2.4900709494122797</v>
      </c>
      <c r="BB29" s="47">
        <f t="shared" ca="1" si="26"/>
        <v>2.3192838427287015</v>
      </c>
      <c r="BC29" s="47">
        <f t="shared" ca="1" si="26"/>
        <v>2.3450631490501741</v>
      </c>
      <c r="BD29" s="47">
        <f t="shared" ca="1" si="26"/>
        <v>2.3519458375496525</v>
      </c>
      <c r="BE29" s="47">
        <f t="shared" ca="1" si="24"/>
        <v>2.483472093021855</v>
      </c>
      <c r="BF29" s="47">
        <f t="shared" ca="1" si="24"/>
        <v>3.23363127977529</v>
      </c>
      <c r="BG29" s="47">
        <f t="shared" ca="1" si="24"/>
        <v>2.7578426701209118</v>
      </c>
      <c r="BH29" s="47">
        <f t="shared" ca="1" si="24"/>
        <v>2.4987877210471061</v>
      </c>
      <c r="BI29" s="47">
        <f t="shared" ca="1" si="24"/>
        <v>2.5682962902235946</v>
      </c>
      <c r="BJ29" s="47">
        <f t="shared" ca="1" si="24"/>
        <v>3.1028311340310313</v>
      </c>
      <c r="BK29" s="47">
        <f t="shared" ca="1" si="24"/>
        <v>2.5839769160081718</v>
      </c>
      <c r="BL29" s="47">
        <f t="shared" ca="1" si="24"/>
        <v>2.2598323932650128</v>
      </c>
      <c r="BM29" s="47">
        <f t="shared" ca="1" si="28"/>
        <v>2.4900709494122797</v>
      </c>
      <c r="BN29" s="47">
        <f t="shared" ca="1" si="28"/>
        <v>2.3192838427287015</v>
      </c>
      <c r="BO29" s="47">
        <f t="shared" ca="1" si="28"/>
        <v>2.3450631490501741</v>
      </c>
      <c r="BP29" s="47">
        <f t="shared" ca="1" si="28"/>
        <v>2.3519458375496525</v>
      </c>
      <c r="BQ29" s="47">
        <f t="shared" ca="1" si="28"/>
        <v>2.483472093021855</v>
      </c>
      <c r="BR29" s="47">
        <f t="shared" ca="1" si="28"/>
        <v>3.23363127977529</v>
      </c>
      <c r="BS29" s="47">
        <f t="shared" ca="1" si="28"/>
        <v>2.7578426701209118</v>
      </c>
      <c r="BT29" s="47">
        <f t="shared" ca="1" si="28"/>
        <v>2.4987877210471061</v>
      </c>
      <c r="BU29" s="47">
        <f t="shared" ca="1" si="28"/>
        <v>2.5682962902235946</v>
      </c>
      <c r="BV29" s="47">
        <f t="shared" ca="1" si="28"/>
        <v>3.1028311340310313</v>
      </c>
      <c r="BW29" s="47">
        <f t="shared" ca="1" si="28"/>
        <v>2.5839769160081718</v>
      </c>
      <c r="BX29" s="47">
        <f t="shared" ca="1" si="28"/>
        <v>2.2598323932650128</v>
      </c>
      <c r="BY29" s="47">
        <f t="shared" ca="1" si="28"/>
        <v>2.4900709494122797</v>
      </c>
      <c r="BZ29" s="47">
        <f t="shared" ca="1" si="28"/>
        <v>2.3192838427287015</v>
      </c>
      <c r="CA29" s="47">
        <f t="shared" ca="1" si="28"/>
        <v>2.3450631490501741</v>
      </c>
      <c r="CB29" s="47">
        <f t="shared" ca="1" si="28"/>
        <v>2.3519458375496525</v>
      </c>
      <c r="CC29" s="47">
        <f t="shared" ca="1" si="27"/>
        <v>2.483472093021855</v>
      </c>
      <c r="CD29" s="47">
        <f t="shared" ca="1" si="27"/>
        <v>3.23363127977529</v>
      </c>
      <c r="CE29" s="47">
        <f t="shared" ca="1" si="27"/>
        <v>2.7578426701209118</v>
      </c>
      <c r="CF29" s="47">
        <f t="shared" ca="1" si="27"/>
        <v>2.4987877210471061</v>
      </c>
      <c r="CG29" s="47">
        <f t="shared" ca="1" si="27"/>
        <v>2.5682962902235946</v>
      </c>
      <c r="CH29" s="47">
        <f t="shared" ca="1" si="27"/>
        <v>3.1028311340310313</v>
      </c>
      <c r="CI29" s="47">
        <f t="shared" ca="1" si="27"/>
        <v>2.5839769160081718</v>
      </c>
      <c r="CJ29" s="47">
        <f t="shared" ca="1" si="25"/>
        <v>2.2598323932650128</v>
      </c>
      <c r="CK29" s="47">
        <f t="shared" ca="1" si="25"/>
        <v>2.4900709494122797</v>
      </c>
      <c r="CL29" s="47">
        <f t="shared" ca="1" si="25"/>
        <v>2.3192838427287015</v>
      </c>
      <c r="CM29" s="47">
        <f t="shared" ca="1" si="25"/>
        <v>2.3450631490501741</v>
      </c>
      <c r="CN29" s="47">
        <f t="shared" ca="1" si="25"/>
        <v>2.3519458375496525</v>
      </c>
      <c r="CO29" s="47">
        <f t="shared" ca="1" si="25"/>
        <v>2.483472093021855</v>
      </c>
      <c r="CP29" s="47">
        <f t="shared" ca="1" si="25"/>
        <v>3.23363127977529</v>
      </c>
      <c r="CQ29" s="47">
        <f t="shared" ca="1" si="25"/>
        <v>2.7578426701209118</v>
      </c>
      <c r="CR29" s="47">
        <f t="shared" ca="1" si="25"/>
        <v>2.4987877210471061</v>
      </c>
      <c r="CS29" s="47">
        <f t="shared" ca="1" si="25"/>
        <v>2.5682962902235946</v>
      </c>
      <c r="CT29" s="47">
        <f t="shared" ca="1" si="25"/>
        <v>3.1028311340310313</v>
      </c>
      <c r="CU29" s="47">
        <f t="shared" ca="1" si="25"/>
        <v>2.5839769160081718</v>
      </c>
      <c r="CV29" s="47">
        <f t="shared" ca="1" si="25"/>
        <v>2.2598323932650128</v>
      </c>
      <c r="CW29" s="47">
        <f t="shared" ca="1" si="25"/>
        <v>2.4900709494122797</v>
      </c>
      <c r="CX29" s="47">
        <f t="shared" ca="1" si="25"/>
        <v>2.3192838427287015</v>
      </c>
      <c r="CY29" s="47">
        <f t="shared" ca="1" si="25"/>
        <v>2.3450631490501741</v>
      </c>
      <c r="CZ29" s="47">
        <f t="shared" ca="1" si="23"/>
        <v>2.3519458375496525</v>
      </c>
      <c r="DA29" s="47">
        <f t="shared" ca="1" si="20"/>
        <v>2.483472093021855</v>
      </c>
      <c r="DB29" s="47">
        <f t="shared" ca="1" si="20"/>
        <v>3.23363127977529</v>
      </c>
      <c r="DC29" s="47">
        <f t="shared" ca="1" si="20"/>
        <v>2.7578426701209118</v>
      </c>
      <c r="DD29" s="47">
        <f t="shared" ca="1" si="20"/>
        <v>2.4987877210471061</v>
      </c>
    </row>
    <row r="30" spans="1:108" x14ac:dyDescent="0.25">
      <c r="A30" s="40" t="s">
        <v>172</v>
      </c>
      <c r="B30" s="40">
        <v>2575</v>
      </c>
      <c r="C30" s="40" t="s">
        <v>37</v>
      </c>
      <c r="D30" s="40" t="s">
        <v>284</v>
      </c>
      <c r="E30" s="40" t="s">
        <v>130</v>
      </c>
      <c r="F30" s="40">
        <v>5.2</v>
      </c>
      <c r="G30" s="43">
        <v>46204</v>
      </c>
      <c r="I30" s="40" t="s">
        <v>32</v>
      </c>
      <c r="J30" s="40">
        <v>1</v>
      </c>
      <c r="K30" s="40" t="s">
        <v>33</v>
      </c>
      <c r="L30" s="40" t="s">
        <v>229</v>
      </c>
      <c r="N30" s="41">
        <f>VLOOKUP($C30 &amp; $I30 &amp; $K30,FATOR!$A$3:$P$22,5,0)</f>
        <v>0.38308783837111993</v>
      </c>
      <c r="O30" s="41">
        <f>VLOOKUP($C30 &amp; $I30 &amp; $K30,FATOR!$A$3:$P$22,6,0)</f>
        <v>0.35681289888133871</v>
      </c>
      <c r="P30" s="41">
        <f>VLOOKUP($C30 &amp; $I30 &amp; $K30,FATOR!$A$3:$P$22,7,0)</f>
        <v>0.36077894600771909</v>
      </c>
      <c r="Q30" s="41">
        <f>VLOOKUP($C30 &amp; $I30 &amp; $K30,FATOR!$A$3:$P$22,8,0)</f>
        <v>0.361837821161485</v>
      </c>
      <c r="R30" s="41">
        <f>VLOOKUP($C30 &amp; $I30 &amp; $K30,FATOR!$A$3:$P$22,9,0)</f>
        <v>0.38207262969567002</v>
      </c>
      <c r="S30" s="41">
        <f>VLOOKUP($C30 &amp; $I30 &amp; $K30,FATOR!$A$3:$P$22,10,0)</f>
        <v>0.49748173535004458</v>
      </c>
      <c r="T30" s="41">
        <f>VLOOKUP($C30 &amp; $I30 &amp; $K30,FATOR!$A$3:$P$22,11,0)</f>
        <v>0.42428348771090951</v>
      </c>
      <c r="U30" s="41">
        <f>VLOOKUP($C30 &amp; $I30 &amp; $K30,FATOR!$A$3:$P$22,12,0)</f>
        <v>0.38442888016109322</v>
      </c>
      <c r="V30" s="41">
        <f>VLOOKUP($C30 &amp; $I30 &amp; $K30,FATOR!$A$3:$P$22,13,0)</f>
        <v>0.39512250618824529</v>
      </c>
      <c r="W30" s="41">
        <f>VLOOKUP($C30 &amp; $I30 &amp; $K30,FATOR!$A$3:$P$22,14,0)</f>
        <v>0.47735863600477407</v>
      </c>
      <c r="X30" s="41">
        <f>VLOOKUP($C30 &amp; $I30 &amp; $K30,FATOR!$A$3:$P$22,15,0)</f>
        <v>0.39753491015510334</v>
      </c>
      <c r="Y30" s="41">
        <f>VLOOKUP($C30 &amp; $I30 &amp; $K30,FATOR!$A$3:$P$22,16,0)</f>
        <v>0.3476665220407712</v>
      </c>
      <c r="AA30" s="42">
        <f t="shared" si="5"/>
        <v>1.9920567595298238</v>
      </c>
      <c r="AB30" s="42">
        <f t="shared" si="6"/>
        <v>1.8554270741829613</v>
      </c>
      <c r="AC30" s="42">
        <f t="shared" si="7"/>
        <v>1.8760505192401393</v>
      </c>
      <c r="AD30" s="42">
        <f t="shared" si="8"/>
        <v>1.8815566700397219</v>
      </c>
      <c r="AE30" s="42">
        <f t="shared" si="9"/>
        <v>1.9867776744174841</v>
      </c>
      <c r="AF30" s="42">
        <f t="shared" si="10"/>
        <v>2.5869050238202318</v>
      </c>
      <c r="AG30" s="42">
        <f t="shared" si="11"/>
        <v>2.2062741360967295</v>
      </c>
      <c r="AH30" s="42">
        <f t="shared" si="12"/>
        <v>1.9990301768376848</v>
      </c>
      <c r="AI30" s="42">
        <f t="shared" si="13"/>
        <v>2.0546370321788756</v>
      </c>
      <c r="AJ30" s="42">
        <f t="shared" si="14"/>
        <v>2.4822649072248253</v>
      </c>
      <c r="AK30" s="42">
        <f t="shared" si="15"/>
        <v>2.0671815328065373</v>
      </c>
      <c r="AL30" s="42">
        <f t="shared" si="16"/>
        <v>1.8078659146120102</v>
      </c>
      <c r="AN30" s="43">
        <f t="shared" si="17"/>
        <v>46204</v>
      </c>
      <c r="AO30" s="47" t="str">
        <f t="shared" ca="1" si="26"/>
        <v/>
      </c>
      <c r="AP30" s="47" t="str">
        <f t="shared" ca="1" si="26"/>
        <v/>
      </c>
      <c r="AQ30" s="47" t="str">
        <f t="shared" ca="1" si="26"/>
        <v/>
      </c>
      <c r="AR30" s="47" t="str">
        <f t="shared" ca="1" si="26"/>
        <v/>
      </c>
      <c r="AS30" s="47" t="str">
        <f t="shared" ca="1" si="26"/>
        <v/>
      </c>
      <c r="AT30" s="47" t="str">
        <f t="shared" ca="1" si="26"/>
        <v/>
      </c>
      <c r="AU30" s="47" t="str">
        <f t="shared" ca="1" si="26"/>
        <v/>
      </c>
      <c r="AV30" s="47" t="str">
        <f t="shared" ca="1" si="26"/>
        <v/>
      </c>
      <c r="AW30" s="47" t="str">
        <f t="shared" ca="1" si="26"/>
        <v/>
      </c>
      <c r="AX30" s="47" t="str">
        <f t="shared" ca="1" si="26"/>
        <v/>
      </c>
      <c r="AY30" s="47" t="str">
        <f t="shared" ca="1" si="26"/>
        <v/>
      </c>
      <c r="AZ30" s="47" t="str">
        <f t="shared" ca="1" si="26"/>
        <v/>
      </c>
      <c r="BA30" s="47" t="str">
        <f t="shared" ca="1" si="26"/>
        <v/>
      </c>
      <c r="BB30" s="47" t="str">
        <f t="shared" ca="1" si="26"/>
        <v/>
      </c>
      <c r="BC30" s="47" t="str">
        <f t="shared" ca="1" si="26"/>
        <v/>
      </c>
      <c r="BD30" s="47" t="str">
        <f t="shared" ca="1" si="26"/>
        <v/>
      </c>
      <c r="BE30" s="47" t="str">
        <f t="shared" ca="1" si="24"/>
        <v/>
      </c>
      <c r="BF30" s="47" t="str">
        <f t="shared" ca="1" si="24"/>
        <v/>
      </c>
      <c r="BG30" s="47" t="str">
        <f t="shared" ca="1" si="24"/>
        <v/>
      </c>
      <c r="BH30" s="47" t="str">
        <f t="shared" ca="1" si="24"/>
        <v/>
      </c>
      <c r="BI30" s="47" t="str">
        <f t="shared" ca="1" si="24"/>
        <v/>
      </c>
      <c r="BJ30" s="47" t="str">
        <f t="shared" ca="1" si="24"/>
        <v/>
      </c>
      <c r="BK30" s="47" t="str">
        <f t="shared" ca="1" si="24"/>
        <v/>
      </c>
      <c r="BL30" s="47" t="str">
        <f t="shared" ca="1" si="24"/>
        <v/>
      </c>
      <c r="BM30" s="47" t="str">
        <f t="shared" ca="1" si="28"/>
        <v/>
      </c>
      <c r="BN30" s="47" t="str">
        <f t="shared" ca="1" si="28"/>
        <v/>
      </c>
      <c r="BO30" s="47" t="str">
        <f t="shared" ca="1" si="28"/>
        <v/>
      </c>
      <c r="BP30" s="47" t="str">
        <f t="shared" ca="1" si="28"/>
        <v/>
      </c>
      <c r="BQ30" s="47" t="str">
        <f t="shared" ca="1" si="28"/>
        <v/>
      </c>
      <c r="BR30" s="47" t="str">
        <f t="shared" ca="1" si="28"/>
        <v/>
      </c>
      <c r="BS30" s="47">
        <f t="shared" ca="1" si="28"/>
        <v>2.2062741360967295</v>
      </c>
      <c r="BT30" s="47">
        <f t="shared" ca="1" si="28"/>
        <v>1.9990301768376848</v>
      </c>
      <c r="BU30" s="47">
        <f t="shared" ca="1" si="28"/>
        <v>2.0546370321788756</v>
      </c>
      <c r="BV30" s="47">
        <f t="shared" ca="1" si="28"/>
        <v>2.4822649072248253</v>
      </c>
      <c r="BW30" s="47">
        <f t="shared" ca="1" si="28"/>
        <v>2.0671815328065373</v>
      </c>
      <c r="BX30" s="47">
        <f t="shared" ca="1" si="28"/>
        <v>1.8078659146120102</v>
      </c>
      <c r="BY30" s="47">
        <f t="shared" ca="1" si="28"/>
        <v>1.9920567595298238</v>
      </c>
      <c r="BZ30" s="47">
        <f t="shared" ca="1" si="28"/>
        <v>1.8554270741829613</v>
      </c>
      <c r="CA30" s="47">
        <f t="shared" ca="1" si="28"/>
        <v>1.8760505192401393</v>
      </c>
      <c r="CB30" s="47">
        <f t="shared" ca="1" si="28"/>
        <v>1.8815566700397219</v>
      </c>
      <c r="CC30" s="47">
        <f t="shared" ca="1" si="27"/>
        <v>1.9867776744174841</v>
      </c>
      <c r="CD30" s="47">
        <f t="shared" ca="1" si="27"/>
        <v>2.5869050238202318</v>
      </c>
      <c r="CE30" s="47">
        <f t="shared" ca="1" si="27"/>
        <v>2.2062741360967295</v>
      </c>
      <c r="CF30" s="47">
        <f t="shared" ca="1" si="27"/>
        <v>1.9990301768376848</v>
      </c>
      <c r="CG30" s="47">
        <f t="shared" ca="1" si="27"/>
        <v>2.0546370321788756</v>
      </c>
      <c r="CH30" s="47">
        <f t="shared" ca="1" si="27"/>
        <v>2.4822649072248253</v>
      </c>
      <c r="CI30" s="47">
        <f t="shared" ca="1" si="27"/>
        <v>2.0671815328065373</v>
      </c>
      <c r="CJ30" s="47">
        <f t="shared" ca="1" si="25"/>
        <v>1.8078659146120102</v>
      </c>
      <c r="CK30" s="47">
        <f t="shared" ca="1" si="25"/>
        <v>1.9920567595298238</v>
      </c>
      <c r="CL30" s="47">
        <f t="shared" ca="1" si="25"/>
        <v>1.8554270741829613</v>
      </c>
      <c r="CM30" s="47">
        <f t="shared" ca="1" si="25"/>
        <v>1.8760505192401393</v>
      </c>
      <c r="CN30" s="47">
        <f t="shared" ca="1" si="25"/>
        <v>1.8815566700397219</v>
      </c>
      <c r="CO30" s="47">
        <f t="shared" ca="1" si="25"/>
        <v>1.9867776744174841</v>
      </c>
      <c r="CP30" s="47">
        <f t="shared" ca="1" si="25"/>
        <v>2.5869050238202318</v>
      </c>
      <c r="CQ30" s="47">
        <f t="shared" ca="1" si="25"/>
        <v>2.2062741360967295</v>
      </c>
      <c r="CR30" s="47">
        <f t="shared" ca="1" si="25"/>
        <v>1.9990301768376848</v>
      </c>
      <c r="CS30" s="47">
        <f t="shared" ca="1" si="25"/>
        <v>2.0546370321788756</v>
      </c>
      <c r="CT30" s="47">
        <f t="shared" ca="1" si="25"/>
        <v>2.4822649072248253</v>
      </c>
      <c r="CU30" s="47">
        <f t="shared" ca="1" si="25"/>
        <v>2.0671815328065373</v>
      </c>
      <c r="CV30" s="47">
        <f t="shared" ca="1" si="25"/>
        <v>1.8078659146120102</v>
      </c>
      <c r="CW30" s="47">
        <f t="shared" ca="1" si="25"/>
        <v>1.9920567595298238</v>
      </c>
      <c r="CX30" s="47">
        <f t="shared" ca="1" si="25"/>
        <v>1.8554270741829613</v>
      </c>
      <c r="CY30" s="47">
        <f t="shared" ca="1" si="25"/>
        <v>1.8760505192401393</v>
      </c>
      <c r="CZ30" s="47">
        <f t="shared" ca="1" si="23"/>
        <v>1.8815566700397219</v>
      </c>
      <c r="DA30" s="47">
        <f t="shared" ca="1" si="20"/>
        <v>1.9867776744174841</v>
      </c>
      <c r="DB30" s="47">
        <f t="shared" ca="1" si="20"/>
        <v>2.5869050238202318</v>
      </c>
      <c r="DC30" s="47">
        <f t="shared" ca="1" si="20"/>
        <v>2.2062741360967295</v>
      </c>
      <c r="DD30" s="47">
        <f t="shared" ca="1" si="20"/>
        <v>1.9990301768376848</v>
      </c>
    </row>
    <row r="31" spans="1:108" x14ac:dyDescent="0.25">
      <c r="A31" s="40" t="s">
        <v>226</v>
      </c>
      <c r="B31" s="40">
        <v>2183</v>
      </c>
      <c r="C31" s="40" t="s">
        <v>37</v>
      </c>
      <c r="D31" s="40" t="s">
        <v>285</v>
      </c>
      <c r="E31" s="40" t="s">
        <v>130</v>
      </c>
      <c r="F31" s="40">
        <v>0.32500000000000001</v>
      </c>
      <c r="G31" s="43">
        <v>45108</v>
      </c>
      <c r="I31" s="40" t="s">
        <v>32</v>
      </c>
      <c r="J31" s="40">
        <v>2</v>
      </c>
      <c r="K31" s="40" t="s">
        <v>33</v>
      </c>
      <c r="L31" s="40" t="s">
        <v>243</v>
      </c>
      <c r="N31" s="41">
        <f>VLOOKUP($C31 &amp; $I31 &amp; $K31,FATOR!$A$3:$P$22,5,0)</f>
        <v>0.38308783837111993</v>
      </c>
      <c r="O31" s="41">
        <f>VLOOKUP($C31 &amp; $I31 &amp; $K31,FATOR!$A$3:$P$22,6,0)</f>
        <v>0.35681289888133871</v>
      </c>
      <c r="P31" s="41">
        <f>VLOOKUP($C31 &amp; $I31 &amp; $K31,FATOR!$A$3:$P$22,7,0)</f>
        <v>0.36077894600771909</v>
      </c>
      <c r="Q31" s="41">
        <f>VLOOKUP($C31 &amp; $I31 &amp; $K31,FATOR!$A$3:$P$22,8,0)</f>
        <v>0.361837821161485</v>
      </c>
      <c r="R31" s="41">
        <f>VLOOKUP($C31 &amp; $I31 &amp; $K31,FATOR!$A$3:$P$22,9,0)</f>
        <v>0.38207262969567002</v>
      </c>
      <c r="S31" s="41">
        <f>VLOOKUP($C31 &amp; $I31 &amp; $K31,FATOR!$A$3:$P$22,10,0)</f>
        <v>0.49748173535004458</v>
      </c>
      <c r="T31" s="41">
        <f>VLOOKUP($C31 &amp; $I31 &amp; $K31,FATOR!$A$3:$P$22,11,0)</f>
        <v>0.42428348771090951</v>
      </c>
      <c r="U31" s="41">
        <f>VLOOKUP($C31 &amp; $I31 &amp; $K31,FATOR!$A$3:$P$22,12,0)</f>
        <v>0.38442888016109322</v>
      </c>
      <c r="V31" s="41">
        <f>VLOOKUP($C31 &amp; $I31 &amp; $K31,FATOR!$A$3:$P$22,13,0)</f>
        <v>0.39512250618824529</v>
      </c>
      <c r="W31" s="41">
        <f>VLOOKUP($C31 &amp; $I31 &amp; $K31,FATOR!$A$3:$P$22,14,0)</f>
        <v>0.47735863600477407</v>
      </c>
      <c r="X31" s="41">
        <f>VLOOKUP($C31 &amp; $I31 &amp; $K31,FATOR!$A$3:$P$22,15,0)</f>
        <v>0.39753491015510334</v>
      </c>
      <c r="Y31" s="41">
        <f>VLOOKUP($C31 &amp; $I31 &amp; $K31,FATOR!$A$3:$P$22,16,0)</f>
        <v>0.3476665220407712</v>
      </c>
      <c r="AA31" s="42">
        <f t="shared" si="5"/>
        <v>0.12450354747061398</v>
      </c>
      <c r="AB31" s="42">
        <f t="shared" si="6"/>
        <v>0.11596419213643508</v>
      </c>
      <c r="AC31" s="42">
        <f t="shared" si="7"/>
        <v>0.11725315745250871</v>
      </c>
      <c r="AD31" s="42">
        <f t="shared" si="8"/>
        <v>0.11759729187748262</v>
      </c>
      <c r="AE31" s="42">
        <f t="shared" si="9"/>
        <v>0.12417360465109276</v>
      </c>
      <c r="AF31" s="42">
        <f t="shared" si="10"/>
        <v>0.16168156398876449</v>
      </c>
      <c r="AG31" s="42">
        <f t="shared" si="11"/>
        <v>0.13789213350604559</v>
      </c>
      <c r="AH31" s="42">
        <f t="shared" si="12"/>
        <v>0.1249393860523553</v>
      </c>
      <c r="AI31" s="42">
        <f t="shared" si="13"/>
        <v>0.12841481451117973</v>
      </c>
      <c r="AJ31" s="42">
        <f t="shared" si="14"/>
        <v>0.15514155670155158</v>
      </c>
      <c r="AK31" s="42">
        <f t="shared" si="15"/>
        <v>0.12919884580040858</v>
      </c>
      <c r="AL31" s="42">
        <f t="shared" si="16"/>
        <v>0.11299161966325064</v>
      </c>
      <c r="AN31" s="43">
        <f t="shared" si="17"/>
        <v>45108</v>
      </c>
      <c r="AO31" s="47">
        <f t="shared" ca="1" si="26"/>
        <v>0.12450354747061398</v>
      </c>
      <c r="AP31" s="47">
        <f t="shared" ca="1" si="26"/>
        <v>0.11596419213643508</v>
      </c>
      <c r="AQ31" s="47">
        <f t="shared" ca="1" si="26"/>
        <v>0.11725315745250871</v>
      </c>
      <c r="AR31" s="47">
        <f t="shared" ca="1" si="26"/>
        <v>0.11759729187748262</v>
      </c>
      <c r="AS31" s="47">
        <f t="shared" ca="1" si="26"/>
        <v>0.12417360465109276</v>
      </c>
      <c r="AT31" s="47">
        <f t="shared" ca="1" si="26"/>
        <v>0.16168156398876449</v>
      </c>
      <c r="AU31" s="47">
        <f t="shared" ca="1" si="26"/>
        <v>0.13789213350604559</v>
      </c>
      <c r="AV31" s="47">
        <f t="shared" ca="1" si="26"/>
        <v>0.1249393860523553</v>
      </c>
      <c r="AW31" s="47">
        <f t="shared" ca="1" si="26"/>
        <v>0.12841481451117973</v>
      </c>
      <c r="AX31" s="47">
        <f t="shared" ca="1" si="26"/>
        <v>0.15514155670155158</v>
      </c>
      <c r="AY31" s="47">
        <f t="shared" ca="1" si="26"/>
        <v>0.12919884580040858</v>
      </c>
      <c r="AZ31" s="47">
        <f t="shared" ca="1" si="26"/>
        <v>0.11299161966325064</v>
      </c>
      <c r="BA31" s="47">
        <f t="shared" ca="1" si="26"/>
        <v>0.12450354747061398</v>
      </c>
      <c r="BB31" s="47">
        <f t="shared" ca="1" si="26"/>
        <v>0.11596419213643508</v>
      </c>
      <c r="BC31" s="47">
        <f t="shared" ca="1" si="26"/>
        <v>0.11725315745250871</v>
      </c>
      <c r="BD31" s="47">
        <f t="shared" ca="1" si="26"/>
        <v>0.11759729187748262</v>
      </c>
      <c r="BE31" s="47">
        <f t="shared" ca="1" si="24"/>
        <v>0.12417360465109276</v>
      </c>
      <c r="BF31" s="47">
        <f t="shared" ca="1" si="24"/>
        <v>0.16168156398876449</v>
      </c>
      <c r="BG31" s="47">
        <f t="shared" ca="1" si="24"/>
        <v>0.13789213350604559</v>
      </c>
      <c r="BH31" s="47">
        <f t="shared" ca="1" si="24"/>
        <v>0.1249393860523553</v>
      </c>
      <c r="BI31" s="47">
        <f t="shared" ca="1" si="24"/>
        <v>0.12841481451117973</v>
      </c>
      <c r="BJ31" s="47">
        <f t="shared" ca="1" si="24"/>
        <v>0.15514155670155158</v>
      </c>
      <c r="BK31" s="47">
        <f t="shared" ca="1" si="24"/>
        <v>0.12919884580040858</v>
      </c>
      <c r="BL31" s="47">
        <f t="shared" ca="1" si="24"/>
        <v>0.11299161966325064</v>
      </c>
      <c r="BM31" s="47">
        <f t="shared" ca="1" si="28"/>
        <v>0.12450354747061398</v>
      </c>
      <c r="BN31" s="47">
        <f t="shared" ca="1" si="28"/>
        <v>0.11596419213643508</v>
      </c>
      <c r="BO31" s="47">
        <f t="shared" ca="1" si="28"/>
        <v>0.11725315745250871</v>
      </c>
      <c r="BP31" s="47">
        <f t="shared" ca="1" si="28"/>
        <v>0.11759729187748262</v>
      </c>
      <c r="BQ31" s="47">
        <f t="shared" ca="1" si="28"/>
        <v>0.12417360465109276</v>
      </c>
      <c r="BR31" s="47">
        <f t="shared" ca="1" si="28"/>
        <v>0.16168156398876449</v>
      </c>
      <c r="BS31" s="47">
        <f t="shared" ca="1" si="28"/>
        <v>0.13789213350604559</v>
      </c>
      <c r="BT31" s="47">
        <f t="shared" ca="1" si="28"/>
        <v>0.1249393860523553</v>
      </c>
      <c r="BU31" s="47">
        <f t="shared" ca="1" si="28"/>
        <v>0.12841481451117973</v>
      </c>
      <c r="BV31" s="47">
        <f t="shared" ca="1" si="28"/>
        <v>0.15514155670155158</v>
      </c>
      <c r="BW31" s="47">
        <f t="shared" ca="1" si="28"/>
        <v>0.12919884580040858</v>
      </c>
      <c r="BX31" s="47">
        <f t="shared" ca="1" si="28"/>
        <v>0.11299161966325064</v>
      </c>
      <c r="BY31" s="47">
        <f t="shared" ca="1" si="28"/>
        <v>0.12450354747061398</v>
      </c>
      <c r="BZ31" s="47">
        <f t="shared" ca="1" si="28"/>
        <v>0.11596419213643508</v>
      </c>
      <c r="CA31" s="47">
        <f t="shared" ca="1" si="28"/>
        <v>0.11725315745250871</v>
      </c>
      <c r="CB31" s="47">
        <f t="shared" ca="1" si="28"/>
        <v>0.11759729187748262</v>
      </c>
      <c r="CC31" s="47">
        <f t="shared" ca="1" si="27"/>
        <v>0.12417360465109276</v>
      </c>
      <c r="CD31" s="47">
        <f t="shared" ca="1" si="27"/>
        <v>0.16168156398876449</v>
      </c>
      <c r="CE31" s="47">
        <f t="shared" ca="1" si="27"/>
        <v>0.13789213350604559</v>
      </c>
      <c r="CF31" s="47">
        <f t="shared" ca="1" si="27"/>
        <v>0.1249393860523553</v>
      </c>
      <c r="CG31" s="47">
        <f t="shared" ca="1" si="27"/>
        <v>0.12841481451117973</v>
      </c>
      <c r="CH31" s="47">
        <f t="shared" ca="1" si="27"/>
        <v>0.15514155670155158</v>
      </c>
      <c r="CI31" s="47">
        <f t="shared" ca="1" si="27"/>
        <v>0.12919884580040858</v>
      </c>
      <c r="CJ31" s="47">
        <f t="shared" ca="1" si="25"/>
        <v>0.11299161966325064</v>
      </c>
      <c r="CK31" s="47">
        <f t="shared" ca="1" si="25"/>
        <v>0.12450354747061398</v>
      </c>
      <c r="CL31" s="47">
        <f t="shared" ca="1" si="25"/>
        <v>0.11596419213643508</v>
      </c>
      <c r="CM31" s="47">
        <f t="shared" ca="1" si="25"/>
        <v>0.11725315745250871</v>
      </c>
      <c r="CN31" s="47">
        <f t="shared" ca="1" si="25"/>
        <v>0.11759729187748262</v>
      </c>
      <c r="CO31" s="47">
        <f t="shared" ca="1" si="25"/>
        <v>0.12417360465109276</v>
      </c>
      <c r="CP31" s="47">
        <f t="shared" ca="1" si="25"/>
        <v>0.16168156398876449</v>
      </c>
      <c r="CQ31" s="47">
        <f t="shared" ca="1" si="25"/>
        <v>0.13789213350604559</v>
      </c>
      <c r="CR31" s="47">
        <f t="shared" ca="1" si="25"/>
        <v>0.1249393860523553</v>
      </c>
      <c r="CS31" s="47">
        <f t="shared" ca="1" si="25"/>
        <v>0.12841481451117973</v>
      </c>
      <c r="CT31" s="47">
        <f t="shared" ca="1" si="25"/>
        <v>0.15514155670155158</v>
      </c>
      <c r="CU31" s="47">
        <f t="shared" ca="1" si="25"/>
        <v>0.12919884580040858</v>
      </c>
      <c r="CV31" s="47">
        <f t="shared" ca="1" si="25"/>
        <v>0.11299161966325064</v>
      </c>
      <c r="CW31" s="47">
        <f t="shared" ca="1" si="25"/>
        <v>0.12450354747061398</v>
      </c>
      <c r="CX31" s="47">
        <f t="shared" ca="1" si="25"/>
        <v>0.11596419213643508</v>
      </c>
      <c r="CY31" s="47">
        <f t="shared" ca="1" si="25"/>
        <v>0.11725315745250871</v>
      </c>
      <c r="CZ31" s="47">
        <f t="shared" ca="1" si="23"/>
        <v>0.11759729187748262</v>
      </c>
      <c r="DA31" s="47">
        <f t="shared" ca="1" si="20"/>
        <v>0.12417360465109276</v>
      </c>
      <c r="DB31" s="47">
        <f t="shared" ca="1" si="20"/>
        <v>0.16168156398876449</v>
      </c>
      <c r="DC31" s="47">
        <f t="shared" ca="1" si="20"/>
        <v>0.13789213350604559</v>
      </c>
      <c r="DD31" s="47">
        <f t="shared" ca="1" si="20"/>
        <v>0.1249393860523553</v>
      </c>
    </row>
    <row r="32" spans="1:108" x14ac:dyDescent="0.25">
      <c r="A32" s="40" t="s">
        <v>226</v>
      </c>
      <c r="B32" s="40">
        <v>2183</v>
      </c>
      <c r="C32" s="40" t="s">
        <v>37</v>
      </c>
      <c r="D32" s="40" t="s">
        <v>285</v>
      </c>
      <c r="E32" s="40" t="s">
        <v>160</v>
      </c>
      <c r="F32" s="40">
        <v>11.5</v>
      </c>
      <c r="G32" s="43">
        <v>45083</v>
      </c>
      <c r="I32" s="40" t="s">
        <v>32</v>
      </c>
      <c r="J32" s="40">
        <v>2</v>
      </c>
      <c r="K32" s="40" t="s">
        <v>33</v>
      </c>
      <c r="L32" s="40" t="s">
        <v>243</v>
      </c>
      <c r="N32" s="41">
        <f>VLOOKUP($C32 &amp; $I32 &amp; $K32,FATOR!$A$3:$P$22,5,0)</f>
        <v>0.38308783837111993</v>
      </c>
      <c r="O32" s="41">
        <f>VLOOKUP($C32 &amp; $I32 &amp; $K32,FATOR!$A$3:$P$22,6,0)</f>
        <v>0.35681289888133871</v>
      </c>
      <c r="P32" s="41">
        <f>VLOOKUP($C32 &amp; $I32 &amp; $K32,FATOR!$A$3:$P$22,7,0)</f>
        <v>0.36077894600771909</v>
      </c>
      <c r="Q32" s="41">
        <f>VLOOKUP($C32 &amp; $I32 &amp; $K32,FATOR!$A$3:$P$22,8,0)</f>
        <v>0.361837821161485</v>
      </c>
      <c r="R32" s="41">
        <f>VLOOKUP($C32 &amp; $I32 &amp; $K32,FATOR!$A$3:$P$22,9,0)</f>
        <v>0.38207262969567002</v>
      </c>
      <c r="S32" s="41">
        <f>VLOOKUP($C32 &amp; $I32 &amp; $K32,FATOR!$A$3:$P$22,10,0)</f>
        <v>0.49748173535004458</v>
      </c>
      <c r="T32" s="41">
        <f>VLOOKUP($C32 &amp; $I32 &amp; $K32,FATOR!$A$3:$P$22,11,0)</f>
        <v>0.42428348771090951</v>
      </c>
      <c r="U32" s="41">
        <f>VLOOKUP($C32 &amp; $I32 &amp; $K32,FATOR!$A$3:$P$22,12,0)</f>
        <v>0.38442888016109322</v>
      </c>
      <c r="V32" s="41">
        <f>VLOOKUP($C32 &amp; $I32 &amp; $K32,FATOR!$A$3:$P$22,13,0)</f>
        <v>0.39512250618824529</v>
      </c>
      <c r="W32" s="41">
        <f>VLOOKUP($C32 &amp; $I32 &amp; $K32,FATOR!$A$3:$P$22,14,0)</f>
        <v>0.47735863600477407</v>
      </c>
      <c r="X32" s="41">
        <f>VLOOKUP($C32 &amp; $I32 &amp; $K32,FATOR!$A$3:$P$22,15,0)</f>
        <v>0.39753491015510334</v>
      </c>
      <c r="Y32" s="41">
        <f>VLOOKUP($C32 &amp; $I32 &amp; $K32,FATOR!$A$3:$P$22,16,0)</f>
        <v>0.3476665220407712</v>
      </c>
      <c r="AA32" s="42">
        <f t="shared" si="5"/>
        <v>4.4055101412678788</v>
      </c>
      <c r="AB32" s="42">
        <f t="shared" si="6"/>
        <v>4.1033483371353956</v>
      </c>
      <c r="AC32" s="42">
        <f t="shared" si="7"/>
        <v>4.1489578790887691</v>
      </c>
      <c r="AD32" s="42">
        <f t="shared" si="8"/>
        <v>4.1611349433570775</v>
      </c>
      <c r="AE32" s="42">
        <f t="shared" si="9"/>
        <v>4.3938352415002049</v>
      </c>
      <c r="AF32" s="42">
        <f t="shared" si="10"/>
        <v>5.7210399565255123</v>
      </c>
      <c r="AG32" s="42">
        <f t="shared" si="11"/>
        <v>4.8792601086754592</v>
      </c>
      <c r="AH32" s="42">
        <f t="shared" si="12"/>
        <v>4.4209321218525721</v>
      </c>
      <c r="AI32" s="42">
        <f t="shared" si="13"/>
        <v>4.5439088211648206</v>
      </c>
      <c r="AJ32" s="42">
        <f t="shared" si="14"/>
        <v>5.4896243140549021</v>
      </c>
      <c r="AK32" s="42">
        <f t="shared" si="15"/>
        <v>4.5716514667836883</v>
      </c>
      <c r="AL32" s="42">
        <f t="shared" si="16"/>
        <v>3.9981650034688689</v>
      </c>
      <c r="AN32" s="43">
        <f t="shared" si="17"/>
        <v>45114</v>
      </c>
      <c r="AO32" s="47">
        <f t="shared" ca="1" si="26"/>
        <v>4.4055101412678788</v>
      </c>
      <c r="AP32" s="47">
        <f t="shared" ca="1" si="26"/>
        <v>4.1033483371353956</v>
      </c>
      <c r="AQ32" s="47">
        <f t="shared" ca="1" si="26"/>
        <v>4.1489578790887691</v>
      </c>
      <c r="AR32" s="47">
        <f t="shared" ca="1" si="26"/>
        <v>4.1611349433570775</v>
      </c>
      <c r="AS32" s="47">
        <f t="shared" ca="1" si="26"/>
        <v>4.3938352415002049</v>
      </c>
      <c r="AT32" s="47">
        <f t="shared" ca="1" si="26"/>
        <v>5.7210399565255123</v>
      </c>
      <c r="AU32" s="47">
        <f t="shared" ca="1" si="26"/>
        <v>4.8792601086754592</v>
      </c>
      <c r="AV32" s="47">
        <f t="shared" ca="1" si="26"/>
        <v>4.4209321218525721</v>
      </c>
      <c r="AW32" s="47">
        <f t="shared" ca="1" si="26"/>
        <v>4.5439088211648206</v>
      </c>
      <c r="AX32" s="47">
        <f t="shared" ca="1" si="26"/>
        <v>5.4896243140549021</v>
      </c>
      <c r="AY32" s="47">
        <f t="shared" ca="1" si="26"/>
        <v>4.5716514667836883</v>
      </c>
      <c r="AZ32" s="47">
        <f t="shared" ca="1" si="26"/>
        <v>3.9981650034688689</v>
      </c>
      <c r="BA32" s="47">
        <f t="shared" ca="1" si="26"/>
        <v>4.4055101412678788</v>
      </c>
      <c r="BB32" s="47">
        <f t="shared" ca="1" si="26"/>
        <v>4.1033483371353956</v>
      </c>
      <c r="BC32" s="47">
        <f t="shared" ca="1" si="26"/>
        <v>4.1489578790887691</v>
      </c>
      <c r="BD32" s="47">
        <f t="shared" ca="1" si="26"/>
        <v>4.1611349433570775</v>
      </c>
      <c r="BE32" s="47">
        <f t="shared" ca="1" si="24"/>
        <v>4.3938352415002049</v>
      </c>
      <c r="BF32" s="47">
        <f t="shared" ca="1" si="24"/>
        <v>5.7210399565255123</v>
      </c>
      <c r="BG32" s="47">
        <f t="shared" ca="1" si="24"/>
        <v>4.8792601086754592</v>
      </c>
      <c r="BH32" s="47">
        <f t="shared" ca="1" si="24"/>
        <v>4.4209321218525721</v>
      </c>
      <c r="BI32" s="47">
        <f t="shared" ca="1" si="24"/>
        <v>4.5439088211648206</v>
      </c>
      <c r="BJ32" s="47">
        <f t="shared" ca="1" si="24"/>
        <v>5.4896243140549021</v>
      </c>
      <c r="BK32" s="47">
        <f t="shared" ca="1" si="24"/>
        <v>4.5716514667836883</v>
      </c>
      <c r="BL32" s="47">
        <f t="shared" ca="1" si="24"/>
        <v>3.9981650034688689</v>
      </c>
      <c r="BM32" s="47">
        <f t="shared" ca="1" si="28"/>
        <v>4.4055101412678788</v>
      </c>
      <c r="BN32" s="47">
        <f t="shared" ca="1" si="28"/>
        <v>4.1033483371353956</v>
      </c>
      <c r="BO32" s="47">
        <f t="shared" ca="1" si="28"/>
        <v>4.1489578790887691</v>
      </c>
      <c r="BP32" s="47">
        <f t="shared" ca="1" si="28"/>
        <v>4.1611349433570775</v>
      </c>
      <c r="BQ32" s="47">
        <f t="shared" ca="1" si="28"/>
        <v>4.3938352415002049</v>
      </c>
      <c r="BR32" s="47">
        <f t="shared" ca="1" si="28"/>
        <v>5.7210399565255123</v>
      </c>
      <c r="BS32" s="47">
        <f t="shared" ca="1" si="28"/>
        <v>4.8792601086754592</v>
      </c>
      <c r="BT32" s="47">
        <f t="shared" ca="1" si="28"/>
        <v>4.4209321218525721</v>
      </c>
      <c r="BU32" s="47">
        <f t="shared" ca="1" si="28"/>
        <v>4.5439088211648206</v>
      </c>
      <c r="BV32" s="47">
        <f t="shared" ca="1" si="28"/>
        <v>5.4896243140549021</v>
      </c>
      <c r="BW32" s="47">
        <f t="shared" ca="1" si="28"/>
        <v>4.5716514667836883</v>
      </c>
      <c r="BX32" s="47">
        <f t="shared" ca="1" si="28"/>
        <v>3.9981650034688689</v>
      </c>
      <c r="BY32" s="47">
        <f t="shared" ca="1" si="28"/>
        <v>4.4055101412678788</v>
      </c>
      <c r="BZ32" s="47">
        <f t="shared" ca="1" si="28"/>
        <v>4.1033483371353956</v>
      </c>
      <c r="CA32" s="47">
        <f t="shared" ca="1" si="28"/>
        <v>4.1489578790887691</v>
      </c>
      <c r="CB32" s="47">
        <f t="shared" ca="1" si="28"/>
        <v>4.1611349433570775</v>
      </c>
      <c r="CC32" s="47">
        <f t="shared" ca="1" si="27"/>
        <v>4.3938352415002049</v>
      </c>
      <c r="CD32" s="47">
        <f t="shared" ca="1" si="27"/>
        <v>5.7210399565255123</v>
      </c>
      <c r="CE32" s="47">
        <f t="shared" ca="1" si="27"/>
        <v>4.8792601086754592</v>
      </c>
      <c r="CF32" s="47">
        <f t="shared" ca="1" si="27"/>
        <v>4.4209321218525721</v>
      </c>
      <c r="CG32" s="47">
        <f t="shared" ca="1" si="27"/>
        <v>4.5439088211648206</v>
      </c>
      <c r="CH32" s="47">
        <f t="shared" ca="1" si="27"/>
        <v>5.4896243140549021</v>
      </c>
      <c r="CI32" s="47">
        <f t="shared" ca="1" si="27"/>
        <v>4.5716514667836883</v>
      </c>
      <c r="CJ32" s="47">
        <f t="shared" ca="1" si="25"/>
        <v>3.9981650034688689</v>
      </c>
      <c r="CK32" s="47">
        <f t="shared" ca="1" si="25"/>
        <v>4.4055101412678788</v>
      </c>
      <c r="CL32" s="47">
        <f t="shared" ca="1" si="25"/>
        <v>4.1033483371353956</v>
      </c>
      <c r="CM32" s="47">
        <f t="shared" ca="1" si="25"/>
        <v>4.1489578790887691</v>
      </c>
      <c r="CN32" s="47">
        <f t="shared" ca="1" si="25"/>
        <v>4.1611349433570775</v>
      </c>
      <c r="CO32" s="47">
        <f t="shared" ca="1" si="25"/>
        <v>4.3938352415002049</v>
      </c>
      <c r="CP32" s="47">
        <f t="shared" ca="1" si="25"/>
        <v>5.7210399565255123</v>
      </c>
      <c r="CQ32" s="47">
        <f t="shared" ca="1" si="25"/>
        <v>4.8792601086754592</v>
      </c>
      <c r="CR32" s="47">
        <f t="shared" ca="1" si="25"/>
        <v>4.4209321218525721</v>
      </c>
      <c r="CS32" s="47">
        <f t="shared" ca="1" si="25"/>
        <v>4.5439088211648206</v>
      </c>
      <c r="CT32" s="47">
        <f t="shared" ca="1" si="25"/>
        <v>5.4896243140549021</v>
      </c>
      <c r="CU32" s="47">
        <f t="shared" ca="1" si="25"/>
        <v>4.5716514667836883</v>
      </c>
      <c r="CV32" s="47">
        <f t="shared" ca="1" si="25"/>
        <v>3.9981650034688689</v>
      </c>
      <c r="CW32" s="47">
        <f t="shared" ca="1" si="25"/>
        <v>4.4055101412678788</v>
      </c>
      <c r="CX32" s="47">
        <f t="shared" ca="1" si="25"/>
        <v>4.1033483371353956</v>
      </c>
      <c r="CY32" s="47">
        <f t="shared" ca="1" si="25"/>
        <v>4.1489578790887691</v>
      </c>
      <c r="CZ32" s="47">
        <f t="shared" ca="1" si="23"/>
        <v>4.1611349433570775</v>
      </c>
      <c r="DA32" s="47">
        <f t="shared" ca="1" si="20"/>
        <v>4.3938352415002049</v>
      </c>
      <c r="DB32" s="47">
        <f t="shared" ca="1" si="20"/>
        <v>5.7210399565255123</v>
      </c>
      <c r="DC32" s="47">
        <f t="shared" ca="1" si="20"/>
        <v>4.8792601086754592</v>
      </c>
      <c r="DD32" s="47">
        <f t="shared" ca="1" si="20"/>
        <v>4.4209321218525721</v>
      </c>
    </row>
    <row r="33" spans="1:108" x14ac:dyDescent="0.25">
      <c r="A33" s="40" t="s">
        <v>290</v>
      </c>
      <c r="B33" s="40">
        <v>1427</v>
      </c>
      <c r="C33" s="40" t="s">
        <v>37</v>
      </c>
      <c r="D33" s="40" t="s">
        <v>291</v>
      </c>
      <c r="E33" s="40" t="s">
        <v>130</v>
      </c>
      <c r="F33" s="40">
        <v>6</v>
      </c>
      <c r="G33" s="43">
        <v>46143</v>
      </c>
      <c r="I33" s="40" t="s">
        <v>32</v>
      </c>
      <c r="J33" s="40">
        <v>1</v>
      </c>
      <c r="K33" s="40" t="s">
        <v>33</v>
      </c>
      <c r="L33" s="40" t="s">
        <v>229</v>
      </c>
      <c r="N33" s="41">
        <f>VLOOKUP($C33 &amp; $I33 &amp; $K33,FATOR!$A$3:$P$22,5,0)</f>
        <v>0.38308783837111993</v>
      </c>
      <c r="O33" s="41">
        <f>VLOOKUP($C33 &amp; $I33 &amp; $K33,FATOR!$A$3:$P$22,6,0)</f>
        <v>0.35681289888133871</v>
      </c>
      <c r="P33" s="41">
        <f>VLOOKUP($C33 &amp; $I33 &amp; $K33,FATOR!$A$3:$P$22,7,0)</f>
        <v>0.36077894600771909</v>
      </c>
      <c r="Q33" s="41">
        <f>VLOOKUP($C33 &amp; $I33 &amp; $K33,FATOR!$A$3:$P$22,8,0)</f>
        <v>0.361837821161485</v>
      </c>
      <c r="R33" s="41">
        <f>VLOOKUP($C33 &amp; $I33 &amp; $K33,FATOR!$A$3:$P$22,9,0)</f>
        <v>0.38207262969567002</v>
      </c>
      <c r="S33" s="41">
        <f>VLOOKUP($C33 &amp; $I33 &amp; $K33,FATOR!$A$3:$P$22,10,0)</f>
        <v>0.49748173535004458</v>
      </c>
      <c r="T33" s="41">
        <f>VLOOKUP($C33 &amp; $I33 &amp; $K33,FATOR!$A$3:$P$22,11,0)</f>
        <v>0.42428348771090951</v>
      </c>
      <c r="U33" s="41">
        <f>VLOOKUP($C33 &amp; $I33 &amp; $K33,FATOR!$A$3:$P$22,12,0)</f>
        <v>0.38442888016109322</v>
      </c>
      <c r="V33" s="41">
        <f>VLOOKUP($C33 &amp; $I33 &amp; $K33,FATOR!$A$3:$P$22,13,0)</f>
        <v>0.39512250618824529</v>
      </c>
      <c r="W33" s="41">
        <f>VLOOKUP($C33 &amp; $I33 &amp; $K33,FATOR!$A$3:$P$22,14,0)</f>
        <v>0.47735863600477407</v>
      </c>
      <c r="X33" s="41">
        <f>VLOOKUP($C33 &amp; $I33 &amp; $K33,FATOR!$A$3:$P$22,15,0)</f>
        <v>0.39753491015510334</v>
      </c>
      <c r="Y33" s="41">
        <f>VLOOKUP($C33 &amp; $I33 &amp; $K33,FATOR!$A$3:$P$22,16,0)</f>
        <v>0.3476665220407712</v>
      </c>
      <c r="AA33" s="42">
        <f t="shared" si="5"/>
        <v>2.2985270302267198</v>
      </c>
      <c r="AB33" s="42">
        <f t="shared" si="6"/>
        <v>2.1408773932880321</v>
      </c>
      <c r="AC33" s="42">
        <f t="shared" si="7"/>
        <v>2.1646736760463146</v>
      </c>
      <c r="AD33" s="42">
        <f t="shared" si="8"/>
        <v>2.17102692696891</v>
      </c>
      <c r="AE33" s="42">
        <f t="shared" si="9"/>
        <v>2.2924357781740201</v>
      </c>
      <c r="AF33" s="42">
        <f t="shared" si="10"/>
        <v>2.9848904121002677</v>
      </c>
      <c r="AG33" s="42">
        <f t="shared" si="11"/>
        <v>2.5457009262654573</v>
      </c>
      <c r="AH33" s="42">
        <f t="shared" si="12"/>
        <v>2.3065732809665596</v>
      </c>
      <c r="AI33" s="42">
        <f t="shared" si="13"/>
        <v>2.3707350371294718</v>
      </c>
      <c r="AJ33" s="42">
        <f t="shared" si="14"/>
        <v>2.8641518160286443</v>
      </c>
      <c r="AK33" s="42">
        <f t="shared" si="15"/>
        <v>2.38520946093062</v>
      </c>
      <c r="AL33" s="42">
        <f t="shared" si="16"/>
        <v>2.085999132244627</v>
      </c>
      <c r="AN33" s="43">
        <f t="shared" si="17"/>
        <v>46143</v>
      </c>
      <c r="AO33" s="47" t="str">
        <f t="shared" ca="1" si="26"/>
        <v/>
      </c>
      <c r="AP33" s="47" t="str">
        <f t="shared" ca="1" si="26"/>
        <v/>
      </c>
      <c r="AQ33" s="47" t="str">
        <f t="shared" ca="1" si="26"/>
        <v/>
      </c>
      <c r="AR33" s="47" t="str">
        <f t="shared" ca="1" si="26"/>
        <v/>
      </c>
      <c r="AS33" s="47" t="str">
        <f t="shared" ca="1" si="26"/>
        <v/>
      </c>
      <c r="AT33" s="47" t="str">
        <f t="shared" ca="1" si="26"/>
        <v/>
      </c>
      <c r="AU33" s="47" t="str">
        <f t="shared" ca="1" si="26"/>
        <v/>
      </c>
      <c r="AV33" s="47" t="str">
        <f t="shared" ca="1" si="26"/>
        <v/>
      </c>
      <c r="AW33" s="47" t="str">
        <f t="shared" ca="1" si="26"/>
        <v/>
      </c>
      <c r="AX33" s="47" t="str">
        <f t="shared" ca="1" si="26"/>
        <v/>
      </c>
      <c r="AY33" s="47" t="str">
        <f t="shared" ca="1" si="26"/>
        <v/>
      </c>
      <c r="AZ33" s="47" t="str">
        <f t="shared" ca="1" si="26"/>
        <v/>
      </c>
      <c r="BA33" s="47" t="str">
        <f t="shared" ca="1" si="26"/>
        <v/>
      </c>
      <c r="BB33" s="47" t="str">
        <f t="shared" ca="1" si="26"/>
        <v/>
      </c>
      <c r="BC33" s="47" t="str">
        <f t="shared" ca="1" si="26"/>
        <v/>
      </c>
      <c r="BD33" s="47" t="str">
        <f t="shared" ca="1" si="26"/>
        <v/>
      </c>
      <c r="BE33" s="47" t="str">
        <f t="shared" ca="1" si="24"/>
        <v/>
      </c>
      <c r="BF33" s="47" t="str">
        <f t="shared" ca="1" si="24"/>
        <v/>
      </c>
      <c r="BG33" s="47" t="str">
        <f t="shared" ca="1" si="24"/>
        <v/>
      </c>
      <c r="BH33" s="47" t="str">
        <f t="shared" ca="1" si="24"/>
        <v/>
      </c>
      <c r="BI33" s="47" t="str">
        <f t="shared" ca="1" si="24"/>
        <v/>
      </c>
      <c r="BJ33" s="47" t="str">
        <f t="shared" ca="1" si="24"/>
        <v/>
      </c>
      <c r="BK33" s="47" t="str">
        <f t="shared" ca="1" si="24"/>
        <v/>
      </c>
      <c r="BL33" s="47" t="str">
        <f t="shared" ca="1" si="24"/>
        <v/>
      </c>
      <c r="BM33" s="47" t="str">
        <f t="shared" ca="1" si="28"/>
        <v/>
      </c>
      <c r="BN33" s="47" t="str">
        <f t="shared" ca="1" si="28"/>
        <v/>
      </c>
      <c r="BO33" s="47" t="str">
        <f t="shared" ca="1" si="28"/>
        <v/>
      </c>
      <c r="BP33" s="47" t="str">
        <f t="shared" ca="1" si="28"/>
        <v/>
      </c>
      <c r="BQ33" s="47">
        <f t="shared" ca="1" si="28"/>
        <v>2.2924357781740201</v>
      </c>
      <c r="BR33" s="47">
        <f t="shared" ca="1" si="28"/>
        <v>2.9848904121002677</v>
      </c>
      <c r="BS33" s="47">
        <f t="shared" ca="1" si="28"/>
        <v>2.5457009262654573</v>
      </c>
      <c r="BT33" s="47">
        <f t="shared" ca="1" si="28"/>
        <v>2.3065732809665596</v>
      </c>
      <c r="BU33" s="47">
        <f t="shared" ca="1" si="28"/>
        <v>2.3707350371294718</v>
      </c>
      <c r="BV33" s="47">
        <f t="shared" ca="1" si="28"/>
        <v>2.8641518160286443</v>
      </c>
      <c r="BW33" s="47">
        <f t="shared" ca="1" si="28"/>
        <v>2.38520946093062</v>
      </c>
      <c r="BX33" s="47">
        <f t="shared" ca="1" si="28"/>
        <v>2.085999132244627</v>
      </c>
      <c r="BY33" s="47">
        <f t="shared" ca="1" si="28"/>
        <v>2.2985270302267198</v>
      </c>
      <c r="BZ33" s="47">
        <f t="shared" ca="1" si="28"/>
        <v>2.1408773932880321</v>
      </c>
      <c r="CA33" s="47">
        <f t="shared" ca="1" si="28"/>
        <v>2.1646736760463146</v>
      </c>
      <c r="CB33" s="47">
        <f t="shared" ca="1" si="28"/>
        <v>2.17102692696891</v>
      </c>
      <c r="CC33" s="47">
        <f t="shared" ca="1" si="27"/>
        <v>2.2924357781740201</v>
      </c>
      <c r="CD33" s="47">
        <f t="shared" ca="1" si="27"/>
        <v>2.9848904121002677</v>
      </c>
      <c r="CE33" s="47">
        <f t="shared" ca="1" si="27"/>
        <v>2.5457009262654573</v>
      </c>
      <c r="CF33" s="47">
        <f t="shared" ca="1" si="27"/>
        <v>2.3065732809665596</v>
      </c>
      <c r="CG33" s="47">
        <f t="shared" ca="1" si="27"/>
        <v>2.3707350371294718</v>
      </c>
      <c r="CH33" s="47">
        <f t="shared" ca="1" si="27"/>
        <v>2.8641518160286443</v>
      </c>
      <c r="CI33" s="47">
        <f t="shared" ca="1" si="27"/>
        <v>2.38520946093062</v>
      </c>
      <c r="CJ33" s="47">
        <f t="shared" ca="1" si="25"/>
        <v>2.085999132244627</v>
      </c>
      <c r="CK33" s="47">
        <f t="shared" ca="1" si="25"/>
        <v>2.2985270302267198</v>
      </c>
      <c r="CL33" s="47">
        <f t="shared" ca="1" si="25"/>
        <v>2.1408773932880321</v>
      </c>
      <c r="CM33" s="47">
        <f t="shared" ca="1" si="25"/>
        <v>2.1646736760463146</v>
      </c>
      <c r="CN33" s="47">
        <f t="shared" ca="1" si="25"/>
        <v>2.17102692696891</v>
      </c>
      <c r="CO33" s="47">
        <f t="shared" ca="1" si="25"/>
        <v>2.2924357781740201</v>
      </c>
      <c r="CP33" s="47">
        <f t="shared" ca="1" si="25"/>
        <v>2.9848904121002677</v>
      </c>
      <c r="CQ33" s="47">
        <f t="shared" ca="1" si="25"/>
        <v>2.5457009262654573</v>
      </c>
      <c r="CR33" s="47">
        <f t="shared" ca="1" si="25"/>
        <v>2.3065732809665596</v>
      </c>
      <c r="CS33" s="47">
        <f t="shared" ca="1" si="25"/>
        <v>2.3707350371294718</v>
      </c>
      <c r="CT33" s="47">
        <f t="shared" ca="1" si="25"/>
        <v>2.8641518160286443</v>
      </c>
      <c r="CU33" s="47">
        <f t="shared" ca="1" si="25"/>
        <v>2.38520946093062</v>
      </c>
      <c r="CV33" s="47">
        <f t="shared" ca="1" si="25"/>
        <v>2.085999132244627</v>
      </c>
      <c r="CW33" s="47">
        <f t="shared" ca="1" si="25"/>
        <v>2.2985270302267198</v>
      </c>
      <c r="CX33" s="47">
        <f t="shared" ca="1" si="25"/>
        <v>2.1408773932880321</v>
      </c>
      <c r="CY33" s="47">
        <f t="shared" ca="1" si="25"/>
        <v>2.1646736760463146</v>
      </c>
      <c r="CZ33" s="47">
        <f t="shared" ca="1" si="23"/>
        <v>2.17102692696891</v>
      </c>
      <c r="DA33" s="47">
        <f t="shared" ca="1" si="20"/>
        <v>2.2924357781740201</v>
      </c>
      <c r="DB33" s="47">
        <f t="shared" ca="1" si="20"/>
        <v>2.9848904121002677</v>
      </c>
      <c r="DC33" s="47">
        <f t="shared" ca="1" si="20"/>
        <v>2.5457009262654573</v>
      </c>
      <c r="DD33" s="47">
        <f t="shared" ca="1" si="20"/>
        <v>2.3065732809665596</v>
      </c>
    </row>
    <row r="34" spans="1:108" x14ac:dyDescent="0.25">
      <c r="A34" s="40" t="s">
        <v>290</v>
      </c>
      <c r="B34" s="40">
        <v>1427</v>
      </c>
      <c r="C34" s="40" t="s">
        <v>37</v>
      </c>
      <c r="D34" s="40" t="s">
        <v>291</v>
      </c>
      <c r="E34" s="40" t="s">
        <v>160</v>
      </c>
      <c r="F34" s="40">
        <v>6</v>
      </c>
      <c r="G34" s="43">
        <v>46143</v>
      </c>
      <c r="I34" s="40" t="s">
        <v>32</v>
      </c>
      <c r="J34" s="40">
        <v>1</v>
      </c>
      <c r="K34" s="40" t="s">
        <v>33</v>
      </c>
      <c r="L34" s="40" t="s">
        <v>229</v>
      </c>
      <c r="N34" s="41">
        <f>VLOOKUP($C34 &amp; $I34 &amp; $K34,FATOR!$A$3:$P$22,5,0)</f>
        <v>0.38308783837111993</v>
      </c>
      <c r="O34" s="41">
        <f>VLOOKUP($C34 &amp; $I34 &amp; $K34,FATOR!$A$3:$P$22,6,0)</f>
        <v>0.35681289888133871</v>
      </c>
      <c r="P34" s="41">
        <f>VLOOKUP($C34 &amp; $I34 &amp; $K34,FATOR!$A$3:$P$22,7,0)</f>
        <v>0.36077894600771909</v>
      </c>
      <c r="Q34" s="41">
        <f>VLOOKUP($C34 &amp; $I34 &amp; $K34,FATOR!$A$3:$P$22,8,0)</f>
        <v>0.361837821161485</v>
      </c>
      <c r="R34" s="41">
        <f>VLOOKUP($C34 &amp; $I34 &amp; $K34,FATOR!$A$3:$P$22,9,0)</f>
        <v>0.38207262969567002</v>
      </c>
      <c r="S34" s="41">
        <f>VLOOKUP($C34 &amp; $I34 &amp; $K34,FATOR!$A$3:$P$22,10,0)</f>
        <v>0.49748173535004458</v>
      </c>
      <c r="T34" s="41">
        <f>VLOOKUP($C34 &amp; $I34 &amp; $K34,FATOR!$A$3:$P$22,11,0)</f>
        <v>0.42428348771090951</v>
      </c>
      <c r="U34" s="41">
        <f>VLOOKUP($C34 &amp; $I34 &amp; $K34,FATOR!$A$3:$P$22,12,0)</f>
        <v>0.38442888016109322</v>
      </c>
      <c r="V34" s="41">
        <f>VLOOKUP($C34 &amp; $I34 &amp; $K34,FATOR!$A$3:$P$22,13,0)</f>
        <v>0.39512250618824529</v>
      </c>
      <c r="W34" s="41">
        <f>VLOOKUP($C34 &amp; $I34 &amp; $K34,FATOR!$A$3:$P$22,14,0)</f>
        <v>0.47735863600477407</v>
      </c>
      <c r="X34" s="41">
        <f>VLOOKUP($C34 &amp; $I34 &amp; $K34,FATOR!$A$3:$P$22,15,0)</f>
        <v>0.39753491015510334</v>
      </c>
      <c r="Y34" s="41">
        <f>VLOOKUP($C34 &amp; $I34 &amp; $K34,FATOR!$A$3:$P$22,16,0)</f>
        <v>0.3476665220407712</v>
      </c>
      <c r="AA34" s="42">
        <f t="shared" si="5"/>
        <v>2.2985270302267198</v>
      </c>
      <c r="AB34" s="42">
        <f t="shared" si="6"/>
        <v>2.1408773932880321</v>
      </c>
      <c r="AC34" s="42">
        <f t="shared" si="7"/>
        <v>2.1646736760463146</v>
      </c>
      <c r="AD34" s="42">
        <f t="shared" si="8"/>
        <v>2.17102692696891</v>
      </c>
      <c r="AE34" s="42">
        <f t="shared" si="9"/>
        <v>2.2924357781740201</v>
      </c>
      <c r="AF34" s="42">
        <f t="shared" si="10"/>
        <v>2.9848904121002677</v>
      </c>
      <c r="AG34" s="42">
        <f t="shared" si="11"/>
        <v>2.5457009262654573</v>
      </c>
      <c r="AH34" s="42">
        <f t="shared" si="12"/>
        <v>2.3065732809665596</v>
      </c>
      <c r="AI34" s="42">
        <f t="shared" si="13"/>
        <v>2.3707350371294718</v>
      </c>
      <c r="AJ34" s="42">
        <f t="shared" si="14"/>
        <v>2.8641518160286443</v>
      </c>
      <c r="AK34" s="42">
        <f t="shared" si="15"/>
        <v>2.38520946093062</v>
      </c>
      <c r="AL34" s="42">
        <f t="shared" si="16"/>
        <v>2.085999132244627</v>
      </c>
      <c r="AN34" s="43">
        <f t="shared" si="17"/>
        <v>46143</v>
      </c>
      <c r="AO34" s="47" t="str">
        <f t="shared" ca="1" si="26"/>
        <v/>
      </c>
      <c r="AP34" s="47" t="str">
        <f t="shared" ca="1" si="26"/>
        <v/>
      </c>
      <c r="AQ34" s="47" t="str">
        <f t="shared" ca="1" si="26"/>
        <v/>
      </c>
      <c r="AR34" s="47" t="str">
        <f t="shared" ca="1" si="26"/>
        <v/>
      </c>
      <c r="AS34" s="47" t="str">
        <f t="shared" ca="1" si="26"/>
        <v/>
      </c>
      <c r="AT34" s="47" t="str">
        <f t="shared" ca="1" si="26"/>
        <v/>
      </c>
      <c r="AU34" s="47" t="str">
        <f t="shared" ca="1" si="26"/>
        <v/>
      </c>
      <c r="AV34" s="47" t="str">
        <f t="shared" ca="1" si="26"/>
        <v/>
      </c>
      <c r="AW34" s="47" t="str">
        <f t="shared" ca="1" si="26"/>
        <v/>
      </c>
      <c r="AX34" s="47" t="str">
        <f t="shared" ca="1" si="26"/>
        <v/>
      </c>
      <c r="AY34" s="47" t="str">
        <f t="shared" ca="1" si="26"/>
        <v/>
      </c>
      <c r="AZ34" s="47" t="str">
        <f t="shared" ca="1" si="26"/>
        <v/>
      </c>
      <c r="BA34" s="47" t="str">
        <f t="shared" ca="1" si="26"/>
        <v/>
      </c>
      <c r="BB34" s="47" t="str">
        <f t="shared" ca="1" si="26"/>
        <v/>
      </c>
      <c r="BC34" s="47" t="str">
        <f t="shared" ca="1" si="26"/>
        <v/>
      </c>
      <c r="BD34" s="47" t="str">
        <f t="shared" ca="1" si="26"/>
        <v/>
      </c>
      <c r="BE34" s="47" t="str">
        <f t="shared" ca="1" si="24"/>
        <v/>
      </c>
      <c r="BF34" s="47" t="str">
        <f t="shared" ca="1" si="24"/>
        <v/>
      </c>
      <c r="BG34" s="47" t="str">
        <f t="shared" ca="1" si="24"/>
        <v/>
      </c>
      <c r="BH34" s="47" t="str">
        <f t="shared" ca="1" si="24"/>
        <v/>
      </c>
      <c r="BI34" s="47" t="str">
        <f t="shared" ca="1" si="24"/>
        <v/>
      </c>
      <c r="BJ34" s="47" t="str">
        <f t="shared" ca="1" si="24"/>
        <v/>
      </c>
      <c r="BK34" s="47" t="str">
        <f t="shared" ca="1" si="24"/>
        <v/>
      </c>
      <c r="BL34" s="47" t="str">
        <f t="shared" ca="1" si="24"/>
        <v/>
      </c>
      <c r="BM34" s="47" t="str">
        <f t="shared" ca="1" si="28"/>
        <v/>
      </c>
      <c r="BN34" s="47" t="str">
        <f t="shared" ca="1" si="28"/>
        <v/>
      </c>
      <c r="BO34" s="47" t="str">
        <f t="shared" ca="1" si="28"/>
        <v/>
      </c>
      <c r="BP34" s="47" t="str">
        <f t="shared" ca="1" si="28"/>
        <v/>
      </c>
      <c r="BQ34" s="47">
        <f t="shared" ca="1" si="28"/>
        <v>2.2924357781740201</v>
      </c>
      <c r="BR34" s="47">
        <f t="shared" ca="1" si="28"/>
        <v>2.9848904121002677</v>
      </c>
      <c r="BS34" s="47">
        <f t="shared" ca="1" si="28"/>
        <v>2.5457009262654573</v>
      </c>
      <c r="BT34" s="47">
        <f t="shared" ca="1" si="28"/>
        <v>2.3065732809665596</v>
      </c>
      <c r="BU34" s="47">
        <f t="shared" ca="1" si="28"/>
        <v>2.3707350371294718</v>
      </c>
      <c r="BV34" s="47">
        <f t="shared" ca="1" si="28"/>
        <v>2.8641518160286443</v>
      </c>
      <c r="BW34" s="47">
        <f t="shared" ca="1" si="28"/>
        <v>2.38520946093062</v>
      </c>
      <c r="BX34" s="47">
        <f t="shared" ca="1" si="28"/>
        <v>2.085999132244627</v>
      </c>
      <c r="BY34" s="47">
        <f t="shared" ca="1" si="28"/>
        <v>2.2985270302267198</v>
      </c>
      <c r="BZ34" s="47">
        <f t="shared" ca="1" si="28"/>
        <v>2.1408773932880321</v>
      </c>
      <c r="CA34" s="47">
        <f t="shared" ca="1" si="28"/>
        <v>2.1646736760463146</v>
      </c>
      <c r="CB34" s="47">
        <f t="shared" ca="1" si="28"/>
        <v>2.17102692696891</v>
      </c>
      <c r="CC34" s="47">
        <f t="shared" ca="1" si="27"/>
        <v>2.2924357781740201</v>
      </c>
      <c r="CD34" s="47">
        <f t="shared" ca="1" si="27"/>
        <v>2.9848904121002677</v>
      </c>
      <c r="CE34" s="47">
        <f t="shared" ca="1" si="27"/>
        <v>2.5457009262654573</v>
      </c>
      <c r="CF34" s="47">
        <f t="shared" ca="1" si="27"/>
        <v>2.3065732809665596</v>
      </c>
      <c r="CG34" s="47">
        <f t="shared" ca="1" si="27"/>
        <v>2.3707350371294718</v>
      </c>
      <c r="CH34" s="47">
        <f t="shared" ca="1" si="27"/>
        <v>2.8641518160286443</v>
      </c>
      <c r="CI34" s="47">
        <f t="shared" ca="1" si="27"/>
        <v>2.38520946093062</v>
      </c>
      <c r="CJ34" s="47">
        <f t="shared" ca="1" si="25"/>
        <v>2.085999132244627</v>
      </c>
      <c r="CK34" s="47">
        <f t="shared" ca="1" si="25"/>
        <v>2.2985270302267198</v>
      </c>
      <c r="CL34" s="47">
        <f t="shared" ca="1" si="25"/>
        <v>2.1408773932880321</v>
      </c>
      <c r="CM34" s="47">
        <f t="shared" ca="1" si="25"/>
        <v>2.1646736760463146</v>
      </c>
      <c r="CN34" s="47">
        <f t="shared" ca="1" si="25"/>
        <v>2.17102692696891</v>
      </c>
      <c r="CO34" s="47">
        <f t="shared" ca="1" si="25"/>
        <v>2.2924357781740201</v>
      </c>
      <c r="CP34" s="47">
        <f t="shared" ca="1" si="25"/>
        <v>2.9848904121002677</v>
      </c>
      <c r="CQ34" s="47">
        <f t="shared" ca="1" si="25"/>
        <v>2.5457009262654573</v>
      </c>
      <c r="CR34" s="47">
        <f t="shared" ca="1" si="25"/>
        <v>2.3065732809665596</v>
      </c>
      <c r="CS34" s="47">
        <f t="shared" ca="1" si="25"/>
        <v>2.3707350371294718</v>
      </c>
      <c r="CT34" s="47">
        <f t="shared" ca="1" si="25"/>
        <v>2.8641518160286443</v>
      </c>
      <c r="CU34" s="47">
        <f t="shared" ca="1" si="25"/>
        <v>2.38520946093062</v>
      </c>
      <c r="CV34" s="47">
        <f t="shared" ca="1" si="25"/>
        <v>2.085999132244627</v>
      </c>
      <c r="CW34" s="47">
        <f t="shared" ca="1" si="25"/>
        <v>2.2985270302267198</v>
      </c>
      <c r="CX34" s="47">
        <f t="shared" ca="1" si="25"/>
        <v>2.1408773932880321</v>
      </c>
      <c r="CY34" s="47">
        <f t="shared" ca="1" si="25"/>
        <v>2.1646736760463146</v>
      </c>
      <c r="CZ34" s="47">
        <f t="shared" ca="1" si="23"/>
        <v>2.17102692696891</v>
      </c>
      <c r="DA34" s="47">
        <f t="shared" ca="1" si="20"/>
        <v>2.2924357781740201</v>
      </c>
      <c r="DB34" s="47">
        <f t="shared" ca="1" si="20"/>
        <v>2.9848904121002677</v>
      </c>
      <c r="DC34" s="47">
        <f t="shared" ca="1" si="20"/>
        <v>2.5457009262654573</v>
      </c>
      <c r="DD34" s="47">
        <f t="shared" ca="1" si="20"/>
        <v>2.3065732809665596</v>
      </c>
    </row>
    <row r="35" spans="1:108" x14ac:dyDescent="0.25">
      <c r="A35" s="40" t="s">
        <v>290</v>
      </c>
      <c r="B35" s="40">
        <v>1427</v>
      </c>
      <c r="C35" s="40" t="s">
        <v>37</v>
      </c>
      <c r="D35" s="40" t="s">
        <v>291</v>
      </c>
      <c r="E35" s="40" t="s">
        <v>136</v>
      </c>
      <c r="F35" s="40">
        <v>3</v>
      </c>
      <c r="G35" s="43">
        <v>46143</v>
      </c>
      <c r="I35" s="40" t="s">
        <v>32</v>
      </c>
      <c r="J35" s="40">
        <v>1</v>
      </c>
      <c r="K35" s="40" t="s">
        <v>33</v>
      </c>
      <c r="L35" s="40" t="s">
        <v>229</v>
      </c>
      <c r="N35" s="41">
        <f>VLOOKUP($C35 &amp; $I35 &amp; $K35,FATOR!$A$3:$P$22,5,0)</f>
        <v>0.38308783837111993</v>
      </c>
      <c r="O35" s="41">
        <f>VLOOKUP($C35 &amp; $I35 &amp; $K35,FATOR!$A$3:$P$22,6,0)</f>
        <v>0.35681289888133871</v>
      </c>
      <c r="P35" s="41">
        <f>VLOOKUP($C35 &amp; $I35 &amp; $K35,FATOR!$A$3:$P$22,7,0)</f>
        <v>0.36077894600771909</v>
      </c>
      <c r="Q35" s="41">
        <f>VLOOKUP($C35 &amp; $I35 &amp; $K35,FATOR!$A$3:$P$22,8,0)</f>
        <v>0.361837821161485</v>
      </c>
      <c r="R35" s="41">
        <f>VLOOKUP($C35 &amp; $I35 &amp; $K35,FATOR!$A$3:$P$22,9,0)</f>
        <v>0.38207262969567002</v>
      </c>
      <c r="S35" s="41">
        <f>VLOOKUP($C35 &amp; $I35 &amp; $K35,FATOR!$A$3:$P$22,10,0)</f>
        <v>0.49748173535004458</v>
      </c>
      <c r="T35" s="41">
        <f>VLOOKUP($C35 &amp; $I35 &amp; $K35,FATOR!$A$3:$P$22,11,0)</f>
        <v>0.42428348771090951</v>
      </c>
      <c r="U35" s="41">
        <f>VLOOKUP($C35 &amp; $I35 &amp; $K35,FATOR!$A$3:$P$22,12,0)</f>
        <v>0.38442888016109322</v>
      </c>
      <c r="V35" s="41">
        <f>VLOOKUP($C35 &amp; $I35 &amp; $K35,FATOR!$A$3:$P$22,13,0)</f>
        <v>0.39512250618824529</v>
      </c>
      <c r="W35" s="41">
        <f>VLOOKUP($C35 &amp; $I35 &amp; $K35,FATOR!$A$3:$P$22,14,0)</f>
        <v>0.47735863600477407</v>
      </c>
      <c r="X35" s="41">
        <f>VLOOKUP($C35 &amp; $I35 &amp; $K35,FATOR!$A$3:$P$22,15,0)</f>
        <v>0.39753491015510334</v>
      </c>
      <c r="Y35" s="41">
        <f>VLOOKUP($C35 &amp; $I35 &amp; $K35,FATOR!$A$3:$P$22,16,0)</f>
        <v>0.3476665220407712</v>
      </c>
      <c r="AA35" s="42">
        <f t="shared" si="5"/>
        <v>1.1492635151133599</v>
      </c>
      <c r="AB35" s="42">
        <f t="shared" si="6"/>
        <v>1.070438696644016</v>
      </c>
      <c r="AC35" s="42">
        <f t="shared" si="7"/>
        <v>1.0823368380231573</v>
      </c>
      <c r="AD35" s="42">
        <f t="shared" si="8"/>
        <v>1.085513463484455</v>
      </c>
      <c r="AE35" s="42">
        <f t="shared" si="9"/>
        <v>1.1462178890870101</v>
      </c>
      <c r="AF35" s="42">
        <f t="shared" si="10"/>
        <v>1.4924452060501339</v>
      </c>
      <c r="AG35" s="42">
        <f t="shared" si="11"/>
        <v>1.2728504631327286</v>
      </c>
      <c r="AH35" s="42">
        <f t="shared" si="12"/>
        <v>1.1532866404832798</v>
      </c>
      <c r="AI35" s="42">
        <f t="shared" si="13"/>
        <v>1.1853675185647359</v>
      </c>
      <c r="AJ35" s="42">
        <f t="shared" si="14"/>
        <v>1.4320759080143222</v>
      </c>
      <c r="AK35" s="42">
        <f t="shared" si="15"/>
        <v>1.19260473046531</v>
      </c>
      <c r="AL35" s="42">
        <f t="shared" si="16"/>
        <v>1.0429995661223135</v>
      </c>
      <c r="AN35" s="43">
        <f t="shared" si="17"/>
        <v>46143</v>
      </c>
      <c r="AO35" s="47" t="str">
        <f t="shared" ca="1" si="26"/>
        <v/>
      </c>
      <c r="AP35" s="47" t="str">
        <f t="shared" ca="1" si="26"/>
        <v/>
      </c>
      <c r="AQ35" s="47" t="str">
        <f t="shared" ca="1" si="26"/>
        <v/>
      </c>
      <c r="AR35" s="47" t="str">
        <f t="shared" ca="1" si="26"/>
        <v/>
      </c>
      <c r="AS35" s="47" t="str">
        <f t="shared" ca="1" si="26"/>
        <v/>
      </c>
      <c r="AT35" s="47" t="str">
        <f t="shared" ca="1" si="26"/>
        <v/>
      </c>
      <c r="AU35" s="47" t="str">
        <f t="shared" ca="1" si="26"/>
        <v/>
      </c>
      <c r="AV35" s="47" t="str">
        <f t="shared" ca="1" si="26"/>
        <v/>
      </c>
      <c r="AW35" s="47" t="str">
        <f t="shared" ca="1" si="26"/>
        <v/>
      </c>
      <c r="AX35" s="47" t="str">
        <f t="shared" ca="1" si="26"/>
        <v/>
      </c>
      <c r="AY35" s="47" t="str">
        <f t="shared" ca="1" si="26"/>
        <v/>
      </c>
      <c r="AZ35" s="47" t="str">
        <f t="shared" ca="1" si="26"/>
        <v/>
      </c>
      <c r="BA35" s="47" t="str">
        <f t="shared" ca="1" si="26"/>
        <v/>
      </c>
      <c r="BB35" s="47" t="str">
        <f t="shared" ca="1" si="26"/>
        <v/>
      </c>
      <c r="BC35" s="47" t="str">
        <f t="shared" ca="1" si="26"/>
        <v/>
      </c>
      <c r="BD35" s="47" t="str">
        <f t="shared" ca="1" si="26"/>
        <v/>
      </c>
      <c r="BE35" s="47" t="str">
        <f t="shared" ca="1" si="24"/>
        <v/>
      </c>
      <c r="BF35" s="47" t="str">
        <f t="shared" ca="1" si="24"/>
        <v/>
      </c>
      <c r="BG35" s="47" t="str">
        <f t="shared" ca="1" si="24"/>
        <v/>
      </c>
      <c r="BH35" s="47" t="str">
        <f t="shared" ca="1" si="24"/>
        <v/>
      </c>
      <c r="BI35" s="47" t="str">
        <f t="shared" ca="1" si="24"/>
        <v/>
      </c>
      <c r="BJ35" s="47" t="str">
        <f t="shared" ca="1" si="24"/>
        <v/>
      </c>
      <c r="BK35" s="47" t="str">
        <f t="shared" ca="1" si="24"/>
        <v/>
      </c>
      <c r="BL35" s="47" t="str">
        <f t="shared" ca="1" si="24"/>
        <v/>
      </c>
      <c r="BM35" s="47" t="str">
        <f t="shared" ca="1" si="28"/>
        <v/>
      </c>
      <c r="BN35" s="47" t="str">
        <f t="shared" ca="1" si="28"/>
        <v/>
      </c>
      <c r="BO35" s="47" t="str">
        <f t="shared" ca="1" si="28"/>
        <v/>
      </c>
      <c r="BP35" s="47" t="str">
        <f t="shared" ca="1" si="28"/>
        <v/>
      </c>
      <c r="BQ35" s="47">
        <f t="shared" ca="1" si="28"/>
        <v>1.1462178890870101</v>
      </c>
      <c r="BR35" s="47">
        <f t="shared" ca="1" si="28"/>
        <v>1.4924452060501339</v>
      </c>
      <c r="BS35" s="47">
        <f t="shared" ca="1" si="28"/>
        <v>1.2728504631327286</v>
      </c>
      <c r="BT35" s="47">
        <f t="shared" ca="1" si="28"/>
        <v>1.1532866404832798</v>
      </c>
      <c r="BU35" s="47">
        <f t="shared" ca="1" si="28"/>
        <v>1.1853675185647359</v>
      </c>
      <c r="BV35" s="47">
        <f t="shared" ca="1" si="28"/>
        <v>1.4320759080143222</v>
      </c>
      <c r="BW35" s="47">
        <f t="shared" ca="1" si="28"/>
        <v>1.19260473046531</v>
      </c>
      <c r="BX35" s="47">
        <f t="shared" ca="1" si="28"/>
        <v>1.0429995661223135</v>
      </c>
      <c r="BY35" s="47">
        <f t="shared" ca="1" si="28"/>
        <v>1.1492635151133599</v>
      </c>
      <c r="BZ35" s="47">
        <f t="shared" ca="1" si="28"/>
        <v>1.070438696644016</v>
      </c>
      <c r="CA35" s="47">
        <f t="shared" ca="1" si="28"/>
        <v>1.0823368380231573</v>
      </c>
      <c r="CB35" s="47">
        <f t="shared" ca="1" si="28"/>
        <v>1.085513463484455</v>
      </c>
      <c r="CC35" s="47">
        <f t="shared" ca="1" si="27"/>
        <v>1.1462178890870101</v>
      </c>
      <c r="CD35" s="47">
        <f t="shared" ca="1" si="27"/>
        <v>1.4924452060501339</v>
      </c>
      <c r="CE35" s="47">
        <f t="shared" ca="1" si="27"/>
        <v>1.2728504631327286</v>
      </c>
      <c r="CF35" s="47">
        <f t="shared" ca="1" si="27"/>
        <v>1.1532866404832798</v>
      </c>
      <c r="CG35" s="47">
        <f t="shared" ca="1" si="27"/>
        <v>1.1853675185647359</v>
      </c>
      <c r="CH35" s="47">
        <f t="shared" ca="1" si="27"/>
        <v>1.4320759080143222</v>
      </c>
      <c r="CI35" s="47">
        <f t="shared" ca="1" si="27"/>
        <v>1.19260473046531</v>
      </c>
      <c r="CJ35" s="47">
        <f t="shared" ca="1" si="25"/>
        <v>1.0429995661223135</v>
      </c>
      <c r="CK35" s="47">
        <f t="shared" ca="1" si="25"/>
        <v>1.1492635151133599</v>
      </c>
      <c r="CL35" s="47">
        <f t="shared" ca="1" si="25"/>
        <v>1.070438696644016</v>
      </c>
      <c r="CM35" s="47">
        <f t="shared" ca="1" si="25"/>
        <v>1.0823368380231573</v>
      </c>
      <c r="CN35" s="47">
        <f t="shared" ca="1" si="25"/>
        <v>1.085513463484455</v>
      </c>
      <c r="CO35" s="47">
        <f t="shared" ca="1" si="25"/>
        <v>1.1462178890870101</v>
      </c>
      <c r="CP35" s="47">
        <f t="shared" ca="1" si="25"/>
        <v>1.4924452060501339</v>
      </c>
      <c r="CQ35" s="47">
        <f t="shared" ca="1" si="25"/>
        <v>1.2728504631327286</v>
      </c>
      <c r="CR35" s="47">
        <f t="shared" ca="1" si="25"/>
        <v>1.1532866404832798</v>
      </c>
      <c r="CS35" s="47">
        <f t="shared" ca="1" si="25"/>
        <v>1.1853675185647359</v>
      </c>
      <c r="CT35" s="47">
        <f t="shared" ca="1" si="25"/>
        <v>1.4320759080143222</v>
      </c>
      <c r="CU35" s="47">
        <f t="shared" ca="1" si="25"/>
        <v>1.19260473046531</v>
      </c>
      <c r="CV35" s="47">
        <f t="shared" ca="1" si="25"/>
        <v>1.0429995661223135</v>
      </c>
      <c r="CW35" s="47">
        <f t="shared" ca="1" si="25"/>
        <v>1.1492635151133599</v>
      </c>
      <c r="CX35" s="47">
        <f t="shared" ca="1" si="25"/>
        <v>1.070438696644016</v>
      </c>
      <c r="CY35" s="47">
        <f t="shared" ca="1" si="25"/>
        <v>1.0823368380231573</v>
      </c>
      <c r="CZ35" s="47">
        <f t="shared" ca="1" si="23"/>
        <v>1.085513463484455</v>
      </c>
      <c r="DA35" s="47">
        <f t="shared" ca="1" si="20"/>
        <v>1.1462178890870101</v>
      </c>
      <c r="DB35" s="47">
        <f t="shared" ca="1" si="20"/>
        <v>1.4924452060501339</v>
      </c>
      <c r="DC35" s="47">
        <f t="shared" ca="1" si="20"/>
        <v>1.2728504631327286</v>
      </c>
      <c r="DD35" s="47">
        <f t="shared" ca="1" si="20"/>
        <v>1.1532866404832798</v>
      </c>
    </row>
    <row r="36" spans="1:108" x14ac:dyDescent="0.25">
      <c r="A36" s="40" t="s">
        <v>167</v>
      </c>
      <c r="B36" s="40">
        <v>1859</v>
      </c>
      <c r="C36" s="40" t="s">
        <v>37</v>
      </c>
      <c r="D36" s="40" t="s">
        <v>294</v>
      </c>
      <c r="E36" s="40" t="s">
        <v>130</v>
      </c>
      <c r="F36" s="40">
        <v>14.2</v>
      </c>
      <c r="G36" s="43">
        <v>45627</v>
      </c>
      <c r="I36" s="40" t="s">
        <v>32</v>
      </c>
      <c r="J36" s="40">
        <v>1</v>
      </c>
      <c r="K36" s="40" t="s">
        <v>33</v>
      </c>
      <c r="L36" s="40" t="s">
        <v>229</v>
      </c>
      <c r="N36" s="41">
        <f>VLOOKUP($C36 &amp; $I36 &amp; $K36,FATOR!$A$3:$P$22,5,0)</f>
        <v>0.38308783837111993</v>
      </c>
      <c r="O36" s="41">
        <f>VLOOKUP($C36 &amp; $I36 &amp; $K36,FATOR!$A$3:$P$22,6,0)</f>
        <v>0.35681289888133871</v>
      </c>
      <c r="P36" s="41">
        <f>VLOOKUP($C36 &amp; $I36 &amp; $K36,FATOR!$A$3:$P$22,7,0)</f>
        <v>0.36077894600771909</v>
      </c>
      <c r="Q36" s="41">
        <f>VLOOKUP($C36 &amp; $I36 &amp; $K36,FATOR!$A$3:$P$22,8,0)</f>
        <v>0.361837821161485</v>
      </c>
      <c r="R36" s="41">
        <f>VLOOKUP($C36 &amp; $I36 &amp; $K36,FATOR!$A$3:$P$22,9,0)</f>
        <v>0.38207262969567002</v>
      </c>
      <c r="S36" s="41">
        <f>VLOOKUP($C36 &amp; $I36 &amp; $K36,FATOR!$A$3:$P$22,10,0)</f>
        <v>0.49748173535004458</v>
      </c>
      <c r="T36" s="41">
        <f>VLOOKUP($C36 &amp; $I36 &amp; $K36,FATOR!$A$3:$P$22,11,0)</f>
        <v>0.42428348771090951</v>
      </c>
      <c r="U36" s="41">
        <f>VLOOKUP($C36 &amp; $I36 &amp; $K36,FATOR!$A$3:$P$22,12,0)</f>
        <v>0.38442888016109322</v>
      </c>
      <c r="V36" s="41">
        <f>VLOOKUP($C36 &amp; $I36 &amp; $K36,FATOR!$A$3:$P$22,13,0)</f>
        <v>0.39512250618824529</v>
      </c>
      <c r="W36" s="41">
        <f>VLOOKUP($C36 &amp; $I36 &amp; $K36,FATOR!$A$3:$P$22,14,0)</f>
        <v>0.47735863600477407</v>
      </c>
      <c r="X36" s="41">
        <f>VLOOKUP($C36 &amp; $I36 &amp; $K36,FATOR!$A$3:$P$22,15,0)</f>
        <v>0.39753491015510334</v>
      </c>
      <c r="Y36" s="41">
        <f>VLOOKUP($C36 &amp; $I36 &amp; $K36,FATOR!$A$3:$P$22,16,0)</f>
        <v>0.3476665220407712</v>
      </c>
      <c r="AA36" s="42">
        <f t="shared" si="5"/>
        <v>5.439847304869903</v>
      </c>
      <c r="AB36" s="42">
        <f t="shared" si="6"/>
        <v>5.0667431641150094</v>
      </c>
      <c r="AC36" s="42">
        <f t="shared" si="7"/>
        <v>5.1230610333096109</v>
      </c>
      <c r="AD36" s="42">
        <f t="shared" si="8"/>
        <v>5.1380970604930871</v>
      </c>
      <c r="AE36" s="42">
        <f t="shared" si="9"/>
        <v>5.4254313416785136</v>
      </c>
      <c r="AF36" s="42">
        <f t="shared" si="10"/>
        <v>7.064240641970633</v>
      </c>
      <c r="AG36" s="42">
        <f t="shared" si="11"/>
        <v>6.024825525494915</v>
      </c>
      <c r="AH36" s="42">
        <f t="shared" si="12"/>
        <v>5.4588900982875233</v>
      </c>
      <c r="AI36" s="42">
        <f t="shared" si="13"/>
        <v>5.6107395878730832</v>
      </c>
      <c r="AJ36" s="42">
        <f t="shared" si="14"/>
        <v>6.7784926312677918</v>
      </c>
      <c r="AK36" s="42">
        <f t="shared" si="15"/>
        <v>5.6449957242024675</v>
      </c>
      <c r="AL36" s="42">
        <f t="shared" si="16"/>
        <v>4.9368646129789511</v>
      </c>
      <c r="AN36" s="43">
        <f t="shared" si="17"/>
        <v>45627</v>
      </c>
      <c r="AO36" s="47" t="str">
        <f t="shared" ca="1" si="26"/>
        <v/>
      </c>
      <c r="AP36" s="47" t="str">
        <f t="shared" ca="1" si="26"/>
        <v/>
      </c>
      <c r="AQ36" s="47" t="str">
        <f t="shared" ca="1" si="26"/>
        <v/>
      </c>
      <c r="AR36" s="47" t="str">
        <f t="shared" ca="1" si="26"/>
        <v/>
      </c>
      <c r="AS36" s="47" t="str">
        <f t="shared" ca="1" si="26"/>
        <v/>
      </c>
      <c r="AT36" s="47" t="str">
        <f t="shared" ca="1" si="26"/>
        <v/>
      </c>
      <c r="AU36" s="47" t="str">
        <f t="shared" ca="1" si="26"/>
        <v/>
      </c>
      <c r="AV36" s="47" t="str">
        <f t="shared" ca="1" si="26"/>
        <v/>
      </c>
      <c r="AW36" s="47" t="str">
        <f t="shared" ca="1" si="26"/>
        <v/>
      </c>
      <c r="AX36" s="47" t="str">
        <f t="shared" ca="1" si="26"/>
        <v/>
      </c>
      <c r="AY36" s="47" t="str">
        <f t="shared" ca="1" si="26"/>
        <v/>
      </c>
      <c r="AZ36" s="47">
        <f t="shared" ca="1" si="26"/>
        <v>4.9368646129789511</v>
      </c>
      <c r="BA36" s="47">
        <f t="shared" ca="1" si="26"/>
        <v>5.439847304869903</v>
      </c>
      <c r="BB36" s="47">
        <f t="shared" ca="1" si="26"/>
        <v>5.0667431641150094</v>
      </c>
      <c r="BC36" s="47">
        <f t="shared" ca="1" si="26"/>
        <v>5.1230610333096109</v>
      </c>
      <c r="BD36" s="47">
        <f t="shared" ca="1" si="26"/>
        <v>5.1380970604930871</v>
      </c>
      <c r="BE36" s="47">
        <f t="shared" ca="1" si="24"/>
        <v>5.4254313416785136</v>
      </c>
      <c r="BF36" s="47">
        <f t="shared" ca="1" si="24"/>
        <v>7.064240641970633</v>
      </c>
      <c r="BG36" s="47">
        <f t="shared" ca="1" si="24"/>
        <v>6.024825525494915</v>
      </c>
      <c r="BH36" s="47">
        <f t="shared" ca="1" si="24"/>
        <v>5.4588900982875233</v>
      </c>
      <c r="BI36" s="47">
        <f t="shared" ca="1" si="24"/>
        <v>5.6107395878730832</v>
      </c>
      <c r="BJ36" s="47">
        <f t="shared" ca="1" si="24"/>
        <v>6.7784926312677918</v>
      </c>
      <c r="BK36" s="47">
        <f t="shared" ca="1" si="24"/>
        <v>5.6449957242024675</v>
      </c>
      <c r="BL36" s="47">
        <f t="shared" ca="1" si="24"/>
        <v>4.9368646129789511</v>
      </c>
      <c r="BM36" s="47">
        <f t="shared" ca="1" si="28"/>
        <v>5.439847304869903</v>
      </c>
      <c r="BN36" s="47">
        <f t="shared" ca="1" si="28"/>
        <v>5.0667431641150094</v>
      </c>
      <c r="BO36" s="47">
        <f t="shared" ca="1" si="28"/>
        <v>5.1230610333096109</v>
      </c>
      <c r="BP36" s="47">
        <f t="shared" ca="1" si="28"/>
        <v>5.1380970604930871</v>
      </c>
      <c r="BQ36" s="47">
        <f t="shared" ca="1" si="28"/>
        <v>5.4254313416785136</v>
      </c>
      <c r="BR36" s="47">
        <f t="shared" ca="1" si="28"/>
        <v>7.064240641970633</v>
      </c>
      <c r="BS36" s="47">
        <f t="shared" ca="1" si="28"/>
        <v>6.024825525494915</v>
      </c>
      <c r="BT36" s="47">
        <f t="shared" ca="1" si="28"/>
        <v>5.4588900982875233</v>
      </c>
      <c r="BU36" s="47">
        <f t="shared" ca="1" si="28"/>
        <v>5.6107395878730832</v>
      </c>
      <c r="BV36" s="47">
        <f t="shared" ca="1" si="28"/>
        <v>6.7784926312677918</v>
      </c>
      <c r="BW36" s="47">
        <f t="shared" ca="1" si="28"/>
        <v>5.6449957242024675</v>
      </c>
      <c r="BX36" s="47">
        <f t="shared" ca="1" si="28"/>
        <v>4.9368646129789511</v>
      </c>
      <c r="BY36" s="47">
        <f t="shared" ca="1" si="28"/>
        <v>5.439847304869903</v>
      </c>
      <c r="BZ36" s="47">
        <f t="shared" ca="1" si="28"/>
        <v>5.0667431641150094</v>
      </c>
      <c r="CA36" s="47">
        <f t="shared" ca="1" si="28"/>
        <v>5.1230610333096109</v>
      </c>
      <c r="CB36" s="47">
        <f t="shared" ca="1" si="28"/>
        <v>5.1380970604930871</v>
      </c>
      <c r="CC36" s="47">
        <f t="shared" ca="1" si="27"/>
        <v>5.4254313416785136</v>
      </c>
      <c r="CD36" s="47">
        <f t="shared" ca="1" si="27"/>
        <v>7.064240641970633</v>
      </c>
      <c r="CE36" s="47">
        <f t="shared" ca="1" si="27"/>
        <v>6.024825525494915</v>
      </c>
      <c r="CF36" s="47">
        <f t="shared" ca="1" si="27"/>
        <v>5.4588900982875233</v>
      </c>
      <c r="CG36" s="47">
        <f t="shared" ca="1" si="27"/>
        <v>5.6107395878730832</v>
      </c>
      <c r="CH36" s="47">
        <f t="shared" ca="1" si="27"/>
        <v>6.7784926312677918</v>
      </c>
      <c r="CI36" s="47">
        <f t="shared" ca="1" si="27"/>
        <v>5.6449957242024675</v>
      </c>
      <c r="CJ36" s="47">
        <f t="shared" ca="1" si="25"/>
        <v>4.9368646129789511</v>
      </c>
      <c r="CK36" s="47">
        <f t="shared" ca="1" si="25"/>
        <v>5.439847304869903</v>
      </c>
      <c r="CL36" s="47">
        <f t="shared" ca="1" si="25"/>
        <v>5.0667431641150094</v>
      </c>
      <c r="CM36" s="47">
        <f t="shared" ca="1" si="25"/>
        <v>5.1230610333096109</v>
      </c>
      <c r="CN36" s="47">
        <f t="shared" ca="1" si="25"/>
        <v>5.1380970604930871</v>
      </c>
      <c r="CO36" s="47">
        <f t="shared" ca="1" si="25"/>
        <v>5.4254313416785136</v>
      </c>
      <c r="CP36" s="47">
        <f t="shared" ca="1" si="25"/>
        <v>7.064240641970633</v>
      </c>
      <c r="CQ36" s="47">
        <f t="shared" ca="1" si="25"/>
        <v>6.024825525494915</v>
      </c>
      <c r="CR36" s="47">
        <f t="shared" ca="1" si="25"/>
        <v>5.4588900982875233</v>
      </c>
      <c r="CS36" s="47">
        <f t="shared" ca="1" si="25"/>
        <v>5.6107395878730832</v>
      </c>
      <c r="CT36" s="47">
        <f t="shared" ca="1" si="25"/>
        <v>6.7784926312677918</v>
      </c>
      <c r="CU36" s="47">
        <f t="shared" ca="1" si="25"/>
        <v>5.6449957242024675</v>
      </c>
      <c r="CV36" s="47">
        <f t="shared" ca="1" si="25"/>
        <v>4.9368646129789511</v>
      </c>
      <c r="CW36" s="47">
        <f t="shared" ca="1" si="25"/>
        <v>5.439847304869903</v>
      </c>
      <c r="CX36" s="47">
        <f t="shared" ca="1" si="25"/>
        <v>5.0667431641150094</v>
      </c>
      <c r="CY36" s="47">
        <f t="shared" ca="1" si="25"/>
        <v>5.1230610333096109</v>
      </c>
      <c r="CZ36" s="47">
        <f t="shared" ca="1" si="23"/>
        <v>5.1380970604930871</v>
      </c>
      <c r="DA36" s="47">
        <f t="shared" ca="1" si="20"/>
        <v>5.4254313416785136</v>
      </c>
      <c r="DB36" s="47">
        <f t="shared" ca="1" si="20"/>
        <v>7.064240641970633</v>
      </c>
      <c r="DC36" s="47">
        <f t="shared" ca="1" si="20"/>
        <v>6.024825525494915</v>
      </c>
      <c r="DD36" s="47">
        <f t="shared" ca="1" si="20"/>
        <v>5.4588900982875233</v>
      </c>
    </row>
    <row r="37" spans="1:108" x14ac:dyDescent="0.25">
      <c r="A37" s="40" t="s">
        <v>134</v>
      </c>
      <c r="B37" s="40">
        <v>2586</v>
      </c>
      <c r="C37" s="40" t="s">
        <v>31</v>
      </c>
      <c r="D37" s="40" t="s">
        <v>296</v>
      </c>
      <c r="E37" s="40" t="s">
        <v>130</v>
      </c>
      <c r="F37" s="40">
        <v>10</v>
      </c>
      <c r="G37" s="43">
        <v>46388</v>
      </c>
      <c r="I37" s="40" t="s">
        <v>32</v>
      </c>
      <c r="J37" s="40">
        <v>1</v>
      </c>
      <c r="K37" s="40" t="s">
        <v>33</v>
      </c>
      <c r="L37" s="40" t="s">
        <v>163</v>
      </c>
      <c r="N37" s="41">
        <f>VLOOKUP($C37 &amp; $I37 &amp; $K37,FATOR!$A$3:$P$22,5,0)</f>
        <v>0.54514412633670606</v>
      </c>
      <c r="O37" s="41">
        <f>VLOOKUP($C37 &amp; $I37 &amp; $K37,FATOR!$A$3:$P$22,6,0)</f>
        <v>0.58976785268395671</v>
      </c>
      <c r="P37" s="41">
        <f>VLOOKUP($C37 &amp; $I37 &amp; $K37,FATOR!$A$3:$P$22,7,0)</f>
        <v>0.59729875600846394</v>
      </c>
      <c r="Q37" s="41">
        <f>VLOOKUP($C37 &amp; $I37 &amp; $K37,FATOR!$A$3:$P$22,8,0)</f>
        <v>0.54137675790841078</v>
      </c>
      <c r="R37" s="41">
        <f>VLOOKUP($C37 &amp; $I37 &amp; $K37,FATOR!$A$3:$P$22,9,0)</f>
        <v>0.46213418679006868</v>
      </c>
      <c r="S37" s="41">
        <f>VLOOKUP($C37 &amp; $I37 &amp; $K37,FATOR!$A$3:$P$22,10,0)</f>
        <v>0.39980519738426012</v>
      </c>
      <c r="T37" s="41">
        <f>VLOOKUP($C37 &amp; $I37 &amp; $K37,FATOR!$A$3:$P$22,11,0)</f>
        <v>0.33456205968362052</v>
      </c>
      <c r="U37" s="41">
        <f>VLOOKUP($C37 &amp; $I37 &amp; $K37,FATOR!$A$3:$P$22,12,0)</f>
        <v>0.30261832736201377</v>
      </c>
      <c r="V37" s="41">
        <f>VLOOKUP($C37 &amp; $I37 &amp; $K37,FATOR!$A$3:$P$22,13,0)</f>
        <v>0.27313582813149273</v>
      </c>
      <c r="W37" s="41">
        <f>VLOOKUP($C37 &amp; $I37 &amp; $K37,FATOR!$A$3:$P$22,14,0)</f>
        <v>0.33139637840810959</v>
      </c>
      <c r="X37" s="41">
        <f>VLOOKUP($C37 &amp; $I37 &amp; $K37,FATOR!$A$3:$P$22,15,0)</f>
        <v>0.42919571638918702</v>
      </c>
      <c r="Y37" s="41">
        <f>VLOOKUP($C37 &amp; $I37 &amp; $K37,FATOR!$A$3:$P$22,16,0)</f>
        <v>0.5219653746165217</v>
      </c>
      <c r="AA37" s="42">
        <f t="shared" si="5"/>
        <v>5.4514412633670606</v>
      </c>
      <c r="AB37" s="42">
        <f t="shared" si="6"/>
        <v>5.8976785268395666</v>
      </c>
      <c r="AC37" s="42">
        <f t="shared" si="7"/>
        <v>5.9729875600846398</v>
      </c>
      <c r="AD37" s="42">
        <f t="shared" si="8"/>
        <v>5.4137675790841078</v>
      </c>
      <c r="AE37" s="42">
        <f t="shared" si="9"/>
        <v>4.6213418679006866</v>
      </c>
      <c r="AF37" s="42">
        <f t="shared" si="10"/>
        <v>3.9980519738426015</v>
      </c>
      <c r="AG37" s="42">
        <f t="shared" si="11"/>
        <v>3.3456205968362052</v>
      </c>
      <c r="AH37" s="42">
        <f t="shared" si="12"/>
        <v>3.0261832736201377</v>
      </c>
      <c r="AI37" s="42">
        <f t="shared" si="13"/>
        <v>2.7313582813149271</v>
      </c>
      <c r="AJ37" s="42">
        <f t="shared" si="14"/>
        <v>3.3139637840810958</v>
      </c>
      <c r="AK37" s="42">
        <f t="shared" si="15"/>
        <v>4.2919571638918699</v>
      </c>
      <c r="AL37" s="42">
        <f t="shared" si="16"/>
        <v>5.2196537461652168</v>
      </c>
      <c r="AN37" s="43">
        <f t="shared" si="17"/>
        <v>46388</v>
      </c>
      <c r="AO37" s="47" t="str">
        <f t="shared" ca="1" si="26"/>
        <v/>
      </c>
      <c r="AP37" s="47" t="str">
        <f t="shared" ca="1" si="26"/>
        <v/>
      </c>
      <c r="AQ37" s="47" t="str">
        <f t="shared" ca="1" si="26"/>
        <v/>
      </c>
      <c r="AR37" s="47" t="str">
        <f t="shared" ca="1" si="26"/>
        <v/>
      </c>
      <c r="AS37" s="47" t="str">
        <f t="shared" ca="1" si="26"/>
        <v/>
      </c>
      <c r="AT37" s="47" t="str">
        <f t="shared" ca="1" si="26"/>
        <v/>
      </c>
      <c r="AU37" s="47" t="str">
        <f t="shared" ca="1" si="26"/>
        <v/>
      </c>
      <c r="AV37" s="47" t="str">
        <f t="shared" ca="1" si="26"/>
        <v/>
      </c>
      <c r="AW37" s="47" t="str">
        <f t="shared" ca="1" si="26"/>
        <v/>
      </c>
      <c r="AX37" s="47" t="str">
        <f t="shared" ca="1" si="26"/>
        <v/>
      </c>
      <c r="AY37" s="47" t="str">
        <f t="shared" ca="1" si="26"/>
        <v/>
      </c>
      <c r="AZ37" s="47" t="str">
        <f t="shared" ca="1" si="26"/>
        <v/>
      </c>
      <c r="BA37" s="47" t="str">
        <f t="shared" ca="1" si="26"/>
        <v/>
      </c>
      <c r="BB37" s="47" t="str">
        <f t="shared" ca="1" si="26"/>
        <v/>
      </c>
      <c r="BC37" s="47" t="str">
        <f t="shared" ca="1" si="26"/>
        <v/>
      </c>
      <c r="BD37" s="47" t="str">
        <f t="shared" ca="1" si="26"/>
        <v/>
      </c>
      <c r="BE37" s="47" t="str">
        <f t="shared" ca="1" si="24"/>
        <v/>
      </c>
      <c r="BF37" s="47" t="str">
        <f t="shared" ca="1" si="24"/>
        <v/>
      </c>
      <c r="BG37" s="47" t="str">
        <f t="shared" ca="1" si="24"/>
        <v/>
      </c>
      <c r="BH37" s="47" t="str">
        <f t="shared" ca="1" si="24"/>
        <v/>
      </c>
      <c r="BI37" s="47" t="str">
        <f t="shared" ca="1" si="24"/>
        <v/>
      </c>
      <c r="BJ37" s="47" t="str">
        <f t="shared" ca="1" si="24"/>
        <v/>
      </c>
      <c r="BK37" s="47" t="str">
        <f t="shared" ca="1" si="24"/>
        <v/>
      </c>
      <c r="BL37" s="47" t="str">
        <f t="shared" ca="1" si="24"/>
        <v/>
      </c>
      <c r="BM37" s="47" t="str">
        <f t="shared" ca="1" si="28"/>
        <v/>
      </c>
      <c r="BN37" s="47" t="str">
        <f t="shared" ca="1" si="28"/>
        <v/>
      </c>
      <c r="BO37" s="47" t="str">
        <f t="shared" ca="1" si="28"/>
        <v/>
      </c>
      <c r="BP37" s="47" t="str">
        <f t="shared" ca="1" si="28"/>
        <v/>
      </c>
      <c r="BQ37" s="47" t="str">
        <f t="shared" ca="1" si="28"/>
        <v/>
      </c>
      <c r="BR37" s="47" t="str">
        <f t="shared" ca="1" si="28"/>
        <v/>
      </c>
      <c r="BS37" s="47" t="str">
        <f t="shared" ca="1" si="28"/>
        <v/>
      </c>
      <c r="BT37" s="47" t="str">
        <f t="shared" ca="1" si="28"/>
        <v/>
      </c>
      <c r="BU37" s="47" t="str">
        <f t="shared" ca="1" si="28"/>
        <v/>
      </c>
      <c r="BV37" s="47" t="str">
        <f t="shared" ca="1" si="28"/>
        <v/>
      </c>
      <c r="BW37" s="47" t="str">
        <f t="shared" ca="1" si="28"/>
        <v/>
      </c>
      <c r="BX37" s="47" t="str">
        <f t="shared" ca="1" si="28"/>
        <v/>
      </c>
      <c r="BY37" s="47">
        <f t="shared" ca="1" si="28"/>
        <v>5.4514412633670606</v>
      </c>
      <c r="BZ37" s="47">
        <f t="shared" ca="1" si="28"/>
        <v>5.8976785268395666</v>
      </c>
      <c r="CA37" s="47">
        <f t="shared" ca="1" si="28"/>
        <v>5.9729875600846398</v>
      </c>
      <c r="CB37" s="47">
        <f t="shared" ca="1" si="28"/>
        <v>5.4137675790841078</v>
      </c>
      <c r="CC37" s="47">
        <f t="shared" ca="1" si="27"/>
        <v>4.6213418679006866</v>
      </c>
      <c r="CD37" s="47">
        <f t="shared" ca="1" si="27"/>
        <v>3.9980519738426015</v>
      </c>
      <c r="CE37" s="47">
        <f t="shared" ca="1" si="27"/>
        <v>3.3456205968362052</v>
      </c>
      <c r="CF37" s="47">
        <f t="shared" ca="1" si="27"/>
        <v>3.0261832736201377</v>
      </c>
      <c r="CG37" s="47">
        <f t="shared" ca="1" si="27"/>
        <v>2.7313582813149271</v>
      </c>
      <c r="CH37" s="47">
        <f t="shared" ca="1" si="27"/>
        <v>3.3139637840810958</v>
      </c>
      <c r="CI37" s="47">
        <f t="shared" ca="1" si="27"/>
        <v>4.2919571638918699</v>
      </c>
      <c r="CJ37" s="47">
        <f t="shared" ca="1" si="25"/>
        <v>5.2196537461652168</v>
      </c>
      <c r="CK37" s="47">
        <f t="shared" ca="1" si="25"/>
        <v>5.4514412633670606</v>
      </c>
      <c r="CL37" s="47">
        <f t="shared" ca="1" si="25"/>
        <v>5.8976785268395666</v>
      </c>
      <c r="CM37" s="47">
        <f t="shared" ca="1" si="25"/>
        <v>5.9729875600846398</v>
      </c>
      <c r="CN37" s="47">
        <f t="shared" ca="1" si="25"/>
        <v>5.4137675790841078</v>
      </c>
      <c r="CO37" s="47">
        <f t="shared" ca="1" si="25"/>
        <v>4.6213418679006866</v>
      </c>
      <c r="CP37" s="47">
        <f t="shared" ca="1" si="25"/>
        <v>3.9980519738426015</v>
      </c>
      <c r="CQ37" s="47">
        <f t="shared" ca="1" si="25"/>
        <v>3.3456205968362052</v>
      </c>
      <c r="CR37" s="47">
        <f t="shared" ca="1" si="25"/>
        <v>3.0261832736201377</v>
      </c>
      <c r="CS37" s="47">
        <f t="shared" ca="1" si="25"/>
        <v>2.7313582813149271</v>
      </c>
      <c r="CT37" s="47">
        <f t="shared" ca="1" si="25"/>
        <v>3.3139637840810958</v>
      </c>
      <c r="CU37" s="47">
        <f t="shared" ca="1" si="25"/>
        <v>4.2919571638918699</v>
      </c>
      <c r="CV37" s="47">
        <f t="shared" ca="1" si="25"/>
        <v>5.2196537461652168</v>
      </c>
      <c r="CW37" s="47">
        <f t="shared" ca="1" si="25"/>
        <v>5.4514412633670606</v>
      </c>
      <c r="CX37" s="47">
        <f t="shared" ca="1" si="25"/>
        <v>5.8976785268395666</v>
      </c>
      <c r="CY37" s="47">
        <f t="shared" ca="1" si="25"/>
        <v>5.9729875600846398</v>
      </c>
      <c r="CZ37" s="47">
        <f t="shared" ca="1" si="23"/>
        <v>5.4137675790841078</v>
      </c>
      <c r="DA37" s="47">
        <f t="shared" ca="1" si="20"/>
        <v>4.6213418679006866</v>
      </c>
      <c r="DB37" s="47">
        <f t="shared" ca="1" si="20"/>
        <v>3.9980519738426015</v>
      </c>
      <c r="DC37" s="47">
        <f t="shared" ca="1" si="20"/>
        <v>3.3456205968362052</v>
      </c>
      <c r="DD37" s="47">
        <f t="shared" ca="1" si="20"/>
        <v>3.0261832736201377</v>
      </c>
    </row>
    <row r="38" spans="1:108" x14ac:dyDescent="0.25">
      <c r="A38" s="40" t="s">
        <v>297</v>
      </c>
      <c r="B38" s="40">
        <v>1204</v>
      </c>
      <c r="C38" s="40" t="s">
        <v>37</v>
      </c>
      <c r="D38" s="40" t="s">
        <v>298</v>
      </c>
      <c r="E38" s="40" t="s">
        <v>130</v>
      </c>
      <c r="F38" s="40">
        <v>13.717000000000001</v>
      </c>
      <c r="G38" s="43">
        <v>45097</v>
      </c>
      <c r="I38" s="40" t="s">
        <v>32</v>
      </c>
      <c r="J38" s="40">
        <v>2</v>
      </c>
      <c r="K38" s="40" t="s">
        <v>33</v>
      </c>
      <c r="L38" s="40" t="s">
        <v>229</v>
      </c>
      <c r="N38" s="41">
        <f>VLOOKUP($C38 &amp; $I38 &amp; $K38,FATOR!$A$3:$P$22,5,0)</f>
        <v>0.38308783837111993</v>
      </c>
      <c r="O38" s="41">
        <f>VLOOKUP($C38 &amp; $I38 &amp; $K38,FATOR!$A$3:$P$22,6,0)</f>
        <v>0.35681289888133871</v>
      </c>
      <c r="P38" s="41">
        <f>VLOOKUP($C38 &amp; $I38 &amp; $K38,FATOR!$A$3:$P$22,7,0)</f>
        <v>0.36077894600771909</v>
      </c>
      <c r="Q38" s="41">
        <f>VLOOKUP($C38 &amp; $I38 &amp; $K38,FATOR!$A$3:$P$22,8,0)</f>
        <v>0.361837821161485</v>
      </c>
      <c r="R38" s="41">
        <f>VLOOKUP($C38 &amp; $I38 &amp; $K38,FATOR!$A$3:$P$22,9,0)</f>
        <v>0.38207262969567002</v>
      </c>
      <c r="S38" s="41">
        <f>VLOOKUP($C38 &amp; $I38 &amp; $K38,FATOR!$A$3:$P$22,10,0)</f>
        <v>0.49748173535004458</v>
      </c>
      <c r="T38" s="41">
        <f>VLOOKUP($C38 &amp; $I38 &amp; $K38,FATOR!$A$3:$P$22,11,0)</f>
        <v>0.42428348771090951</v>
      </c>
      <c r="U38" s="41">
        <f>VLOOKUP($C38 &amp; $I38 &amp; $K38,FATOR!$A$3:$P$22,12,0)</f>
        <v>0.38442888016109322</v>
      </c>
      <c r="V38" s="41">
        <f>VLOOKUP($C38 &amp; $I38 &amp; $K38,FATOR!$A$3:$P$22,13,0)</f>
        <v>0.39512250618824529</v>
      </c>
      <c r="W38" s="41">
        <f>VLOOKUP($C38 &amp; $I38 &amp; $K38,FATOR!$A$3:$P$22,14,0)</f>
        <v>0.47735863600477407</v>
      </c>
      <c r="X38" s="41">
        <f>VLOOKUP($C38 &amp; $I38 &amp; $K38,FATOR!$A$3:$P$22,15,0)</f>
        <v>0.39753491015510334</v>
      </c>
      <c r="Y38" s="41">
        <f>VLOOKUP($C38 &amp; $I38 &amp; $K38,FATOR!$A$3:$P$22,16,0)</f>
        <v>0.3476665220407712</v>
      </c>
      <c r="AA38" s="42">
        <f t="shared" si="5"/>
        <v>5.2548158789366521</v>
      </c>
      <c r="AB38" s="42">
        <f t="shared" si="6"/>
        <v>4.894402533955323</v>
      </c>
      <c r="AC38" s="42">
        <f t="shared" si="7"/>
        <v>4.9488048023878832</v>
      </c>
      <c r="AD38" s="42">
        <f t="shared" si="8"/>
        <v>4.9633293928720903</v>
      </c>
      <c r="AE38" s="42">
        <f t="shared" si="9"/>
        <v>5.2408902615355055</v>
      </c>
      <c r="AF38" s="42">
        <f t="shared" si="10"/>
        <v>6.8239569637965616</v>
      </c>
      <c r="AG38" s="42">
        <f t="shared" si="11"/>
        <v>5.8198966009305462</v>
      </c>
      <c r="AH38" s="42">
        <f t="shared" si="12"/>
        <v>5.2732109491697159</v>
      </c>
      <c r="AI38" s="42">
        <f t="shared" si="13"/>
        <v>5.4198954173841605</v>
      </c>
      <c r="AJ38" s="42">
        <f t="shared" si="14"/>
        <v>6.5479284100774864</v>
      </c>
      <c r="AK38" s="42">
        <f t="shared" si="15"/>
        <v>5.452986362597553</v>
      </c>
      <c r="AL38" s="42">
        <f t="shared" si="16"/>
        <v>4.7689416828332591</v>
      </c>
      <c r="AN38" s="43">
        <f t="shared" si="17"/>
        <v>45128</v>
      </c>
      <c r="AO38" s="47">
        <f t="shared" ca="1" si="26"/>
        <v>5.2548158789366521</v>
      </c>
      <c r="AP38" s="47">
        <f t="shared" ca="1" si="26"/>
        <v>4.894402533955323</v>
      </c>
      <c r="AQ38" s="47">
        <f t="shared" ca="1" si="26"/>
        <v>4.9488048023878832</v>
      </c>
      <c r="AR38" s="47">
        <f t="shared" ca="1" si="26"/>
        <v>4.9633293928720903</v>
      </c>
      <c r="AS38" s="47">
        <f t="shared" ca="1" si="26"/>
        <v>5.2408902615355055</v>
      </c>
      <c r="AT38" s="47">
        <f t="shared" ca="1" si="26"/>
        <v>6.8239569637965616</v>
      </c>
      <c r="AU38" s="47">
        <f t="shared" ca="1" si="26"/>
        <v>5.8198966009305462</v>
      </c>
      <c r="AV38" s="47">
        <f t="shared" ca="1" si="26"/>
        <v>5.2732109491697159</v>
      </c>
      <c r="AW38" s="47">
        <f t="shared" ca="1" si="26"/>
        <v>5.4198954173841605</v>
      </c>
      <c r="AX38" s="47">
        <f t="shared" ca="1" si="26"/>
        <v>6.5479284100774864</v>
      </c>
      <c r="AY38" s="47">
        <f t="shared" ca="1" si="26"/>
        <v>5.452986362597553</v>
      </c>
      <c r="AZ38" s="47">
        <f t="shared" ca="1" si="26"/>
        <v>4.7689416828332591</v>
      </c>
      <c r="BA38" s="47">
        <f t="shared" ca="1" si="26"/>
        <v>5.2548158789366521</v>
      </c>
      <c r="BB38" s="47">
        <f t="shared" ca="1" si="26"/>
        <v>4.894402533955323</v>
      </c>
      <c r="BC38" s="47">
        <f t="shared" ca="1" si="26"/>
        <v>4.9488048023878832</v>
      </c>
      <c r="BD38" s="47">
        <f t="shared" ca="1" si="26"/>
        <v>4.9633293928720903</v>
      </c>
      <c r="BE38" s="47">
        <f t="shared" ca="1" si="24"/>
        <v>5.2408902615355055</v>
      </c>
      <c r="BF38" s="47">
        <f t="shared" ca="1" si="24"/>
        <v>6.8239569637965616</v>
      </c>
      <c r="BG38" s="47">
        <f t="shared" ca="1" si="24"/>
        <v>5.8198966009305462</v>
      </c>
      <c r="BH38" s="47">
        <f t="shared" ca="1" si="24"/>
        <v>5.2732109491697159</v>
      </c>
      <c r="BI38" s="47">
        <f t="shared" ca="1" si="24"/>
        <v>5.4198954173841605</v>
      </c>
      <c r="BJ38" s="47">
        <f t="shared" ca="1" si="24"/>
        <v>6.5479284100774864</v>
      </c>
      <c r="BK38" s="47">
        <f t="shared" ca="1" si="24"/>
        <v>5.452986362597553</v>
      </c>
      <c r="BL38" s="47">
        <f t="shared" ca="1" si="24"/>
        <v>4.7689416828332591</v>
      </c>
      <c r="BM38" s="47">
        <f t="shared" ca="1" si="28"/>
        <v>5.2548158789366521</v>
      </c>
      <c r="BN38" s="47">
        <f t="shared" ca="1" si="28"/>
        <v>4.894402533955323</v>
      </c>
      <c r="BO38" s="47">
        <f t="shared" ca="1" si="28"/>
        <v>4.9488048023878832</v>
      </c>
      <c r="BP38" s="47">
        <f t="shared" ca="1" si="28"/>
        <v>4.9633293928720903</v>
      </c>
      <c r="BQ38" s="47">
        <f t="shared" ca="1" si="28"/>
        <v>5.2408902615355055</v>
      </c>
      <c r="BR38" s="47">
        <f t="shared" ca="1" si="28"/>
        <v>6.8239569637965616</v>
      </c>
      <c r="BS38" s="47">
        <f t="shared" ca="1" si="28"/>
        <v>5.8198966009305462</v>
      </c>
      <c r="BT38" s="47">
        <f t="shared" ca="1" si="28"/>
        <v>5.2732109491697159</v>
      </c>
      <c r="BU38" s="47">
        <f t="shared" ca="1" si="28"/>
        <v>5.4198954173841605</v>
      </c>
      <c r="BV38" s="47">
        <f t="shared" ca="1" si="28"/>
        <v>6.5479284100774864</v>
      </c>
      <c r="BW38" s="47">
        <f t="shared" ca="1" si="28"/>
        <v>5.452986362597553</v>
      </c>
      <c r="BX38" s="47">
        <f t="shared" ca="1" si="28"/>
        <v>4.7689416828332591</v>
      </c>
      <c r="BY38" s="47">
        <f t="shared" ca="1" si="28"/>
        <v>5.2548158789366521</v>
      </c>
      <c r="BZ38" s="47">
        <f t="shared" ca="1" si="28"/>
        <v>4.894402533955323</v>
      </c>
      <c r="CA38" s="47">
        <f t="shared" ca="1" si="28"/>
        <v>4.9488048023878832</v>
      </c>
      <c r="CB38" s="47">
        <f t="shared" ca="1" si="28"/>
        <v>4.9633293928720903</v>
      </c>
      <c r="CC38" s="47">
        <f t="shared" ca="1" si="27"/>
        <v>5.2408902615355055</v>
      </c>
      <c r="CD38" s="47">
        <f t="shared" ca="1" si="27"/>
        <v>6.8239569637965616</v>
      </c>
      <c r="CE38" s="47">
        <f t="shared" ca="1" si="27"/>
        <v>5.8198966009305462</v>
      </c>
      <c r="CF38" s="47">
        <f t="shared" ca="1" si="27"/>
        <v>5.2732109491697159</v>
      </c>
      <c r="CG38" s="47">
        <f t="shared" ca="1" si="27"/>
        <v>5.4198954173841605</v>
      </c>
      <c r="CH38" s="47">
        <f t="shared" ca="1" si="27"/>
        <v>6.5479284100774864</v>
      </c>
      <c r="CI38" s="47">
        <f t="shared" ca="1" si="27"/>
        <v>5.452986362597553</v>
      </c>
      <c r="CJ38" s="47">
        <f t="shared" ca="1" si="25"/>
        <v>4.7689416828332591</v>
      </c>
      <c r="CK38" s="47">
        <f t="shared" ca="1" si="25"/>
        <v>5.2548158789366521</v>
      </c>
      <c r="CL38" s="47">
        <f t="shared" ca="1" si="25"/>
        <v>4.894402533955323</v>
      </c>
      <c r="CM38" s="47">
        <f t="shared" ca="1" si="25"/>
        <v>4.9488048023878832</v>
      </c>
      <c r="CN38" s="47">
        <f t="shared" ca="1" si="25"/>
        <v>4.9633293928720903</v>
      </c>
      <c r="CO38" s="47">
        <f t="shared" ca="1" si="25"/>
        <v>5.2408902615355055</v>
      </c>
      <c r="CP38" s="47">
        <f t="shared" ca="1" si="25"/>
        <v>6.8239569637965616</v>
      </c>
      <c r="CQ38" s="47">
        <f t="shared" ca="1" si="25"/>
        <v>5.8198966009305462</v>
      </c>
      <c r="CR38" s="47">
        <f t="shared" ca="1" si="25"/>
        <v>5.2732109491697159</v>
      </c>
      <c r="CS38" s="47">
        <f t="shared" ca="1" si="25"/>
        <v>5.4198954173841605</v>
      </c>
      <c r="CT38" s="47">
        <f t="shared" ca="1" si="25"/>
        <v>6.5479284100774864</v>
      </c>
      <c r="CU38" s="47">
        <f t="shared" ca="1" si="25"/>
        <v>5.452986362597553</v>
      </c>
      <c r="CV38" s="47">
        <f t="shared" ca="1" si="25"/>
        <v>4.7689416828332591</v>
      </c>
      <c r="CW38" s="47">
        <f t="shared" ca="1" si="25"/>
        <v>5.2548158789366521</v>
      </c>
      <c r="CX38" s="47">
        <f t="shared" ca="1" si="25"/>
        <v>4.894402533955323</v>
      </c>
      <c r="CY38" s="47">
        <f t="shared" ca="1" si="25"/>
        <v>4.9488048023878832</v>
      </c>
      <c r="CZ38" s="47">
        <f t="shared" ca="1" si="23"/>
        <v>4.9633293928720903</v>
      </c>
      <c r="DA38" s="47">
        <f t="shared" ca="1" si="20"/>
        <v>5.2408902615355055</v>
      </c>
      <c r="DB38" s="47">
        <f t="shared" ca="1" si="20"/>
        <v>6.8239569637965616</v>
      </c>
      <c r="DC38" s="47">
        <f t="shared" ca="1" si="20"/>
        <v>5.8198966009305462</v>
      </c>
      <c r="DD38" s="47">
        <f t="shared" ca="1" si="20"/>
        <v>5.2732109491697159</v>
      </c>
    </row>
    <row r="39" spans="1:108" x14ac:dyDescent="0.25">
      <c r="A39" s="40" t="s">
        <v>297</v>
      </c>
      <c r="B39" s="40">
        <v>1204</v>
      </c>
      <c r="C39" s="40" t="s">
        <v>37</v>
      </c>
      <c r="D39" s="40" t="s">
        <v>298</v>
      </c>
      <c r="E39" s="40" t="s">
        <v>160</v>
      </c>
      <c r="F39" s="40">
        <v>13.718</v>
      </c>
      <c r="G39" s="43">
        <v>45097</v>
      </c>
      <c r="I39" s="40" t="s">
        <v>32</v>
      </c>
      <c r="J39" s="40">
        <v>2</v>
      </c>
      <c r="K39" s="40" t="s">
        <v>33</v>
      </c>
      <c r="L39" s="40" t="s">
        <v>229</v>
      </c>
      <c r="N39" s="41">
        <f>VLOOKUP($C39 &amp; $I39 &amp; $K39,FATOR!$A$3:$P$22,5,0)</f>
        <v>0.38308783837111993</v>
      </c>
      <c r="O39" s="41">
        <f>VLOOKUP($C39 &amp; $I39 &amp; $K39,FATOR!$A$3:$P$22,6,0)</f>
        <v>0.35681289888133871</v>
      </c>
      <c r="P39" s="41">
        <f>VLOOKUP($C39 &amp; $I39 &amp; $K39,FATOR!$A$3:$P$22,7,0)</f>
        <v>0.36077894600771909</v>
      </c>
      <c r="Q39" s="41">
        <f>VLOOKUP($C39 &amp; $I39 &amp; $K39,FATOR!$A$3:$P$22,8,0)</f>
        <v>0.361837821161485</v>
      </c>
      <c r="R39" s="41">
        <f>VLOOKUP($C39 &amp; $I39 &amp; $K39,FATOR!$A$3:$P$22,9,0)</f>
        <v>0.38207262969567002</v>
      </c>
      <c r="S39" s="41">
        <f>VLOOKUP($C39 &amp; $I39 &amp; $K39,FATOR!$A$3:$P$22,10,0)</f>
        <v>0.49748173535004458</v>
      </c>
      <c r="T39" s="41">
        <f>VLOOKUP($C39 &amp; $I39 &amp; $K39,FATOR!$A$3:$P$22,11,0)</f>
        <v>0.42428348771090951</v>
      </c>
      <c r="U39" s="41">
        <f>VLOOKUP($C39 &amp; $I39 &amp; $K39,FATOR!$A$3:$P$22,12,0)</f>
        <v>0.38442888016109322</v>
      </c>
      <c r="V39" s="41">
        <f>VLOOKUP($C39 &amp; $I39 &amp; $K39,FATOR!$A$3:$P$22,13,0)</f>
        <v>0.39512250618824529</v>
      </c>
      <c r="W39" s="41">
        <f>VLOOKUP($C39 &amp; $I39 &amp; $K39,FATOR!$A$3:$P$22,14,0)</f>
        <v>0.47735863600477407</v>
      </c>
      <c r="X39" s="41">
        <f>VLOOKUP($C39 &amp; $I39 &amp; $K39,FATOR!$A$3:$P$22,15,0)</f>
        <v>0.39753491015510334</v>
      </c>
      <c r="Y39" s="41">
        <f>VLOOKUP($C39 &amp; $I39 &amp; $K39,FATOR!$A$3:$P$22,16,0)</f>
        <v>0.3476665220407712</v>
      </c>
      <c r="AA39" s="42">
        <f t="shared" si="5"/>
        <v>5.2551989667750227</v>
      </c>
      <c r="AB39" s="42">
        <f t="shared" si="6"/>
        <v>4.8947593468542046</v>
      </c>
      <c r="AC39" s="42">
        <f t="shared" si="7"/>
        <v>4.9491655813338902</v>
      </c>
      <c r="AD39" s="42">
        <f t="shared" si="8"/>
        <v>4.963691230693251</v>
      </c>
      <c r="AE39" s="42">
        <f t="shared" si="9"/>
        <v>5.2412723341652017</v>
      </c>
      <c r="AF39" s="42">
        <f t="shared" si="10"/>
        <v>6.8244544455319112</v>
      </c>
      <c r="AG39" s="42">
        <f t="shared" si="11"/>
        <v>5.8203208844182566</v>
      </c>
      <c r="AH39" s="42">
        <f t="shared" si="12"/>
        <v>5.273595378049877</v>
      </c>
      <c r="AI39" s="42">
        <f t="shared" si="13"/>
        <v>5.4202905398903489</v>
      </c>
      <c r="AJ39" s="42">
        <f t="shared" si="14"/>
        <v>6.5484057687134909</v>
      </c>
      <c r="AK39" s="42">
        <f t="shared" si="15"/>
        <v>5.4533838975077078</v>
      </c>
      <c r="AL39" s="42">
        <f t="shared" si="16"/>
        <v>4.769289349355299</v>
      </c>
      <c r="AN39" s="43">
        <f t="shared" si="17"/>
        <v>45128</v>
      </c>
      <c r="AO39" s="47">
        <f t="shared" ca="1" si="26"/>
        <v>5.2551989667750227</v>
      </c>
      <c r="AP39" s="47">
        <f t="shared" ca="1" si="26"/>
        <v>4.8947593468542046</v>
      </c>
      <c r="AQ39" s="47">
        <f t="shared" ca="1" si="26"/>
        <v>4.9491655813338902</v>
      </c>
      <c r="AR39" s="47">
        <f t="shared" ca="1" si="26"/>
        <v>4.963691230693251</v>
      </c>
      <c r="AS39" s="47">
        <f t="shared" ca="1" si="26"/>
        <v>5.2412723341652017</v>
      </c>
      <c r="AT39" s="47">
        <f t="shared" ca="1" si="26"/>
        <v>6.8244544455319112</v>
      </c>
      <c r="AU39" s="47">
        <f t="shared" ca="1" si="26"/>
        <v>5.8203208844182566</v>
      </c>
      <c r="AV39" s="47">
        <f t="shared" ca="1" si="26"/>
        <v>5.273595378049877</v>
      </c>
      <c r="AW39" s="47">
        <f t="shared" ca="1" si="26"/>
        <v>5.4202905398903489</v>
      </c>
      <c r="AX39" s="47">
        <f t="shared" ca="1" si="26"/>
        <v>6.5484057687134909</v>
      </c>
      <c r="AY39" s="47">
        <f t="shared" ca="1" si="26"/>
        <v>5.4533838975077078</v>
      </c>
      <c r="AZ39" s="47">
        <f t="shared" ca="1" si="26"/>
        <v>4.769289349355299</v>
      </c>
      <c r="BA39" s="47">
        <f t="shared" ca="1" si="26"/>
        <v>5.2551989667750227</v>
      </c>
      <c r="BB39" s="47">
        <f t="shared" ca="1" si="26"/>
        <v>4.8947593468542046</v>
      </c>
      <c r="BC39" s="47">
        <f t="shared" ca="1" si="26"/>
        <v>4.9491655813338902</v>
      </c>
      <c r="BD39" s="47">
        <f t="shared" ca="1" si="26"/>
        <v>4.963691230693251</v>
      </c>
      <c r="BE39" s="47">
        <f t="shared" ca="1" si="24"/>
        <v>5.2412723341652017</v>
      </c>
      <c r="BF39" s="47">
        <f t="shared" ca="1" si="24"/>
        <v>6.8244544455319112</v>
      </c>
      <c r="BG39" s="47">
        <f t="shared" ca="1" si="24"/>
        <v>5.8203208844182566</v>
      </c>
      <c r="BH39" s="47">
        <f t="shared" ca="1" si="24"/>
        <v>5.273595378049877</v>
      </c>
      <c r="BI39" s="47">
        <f t="shared" ca="1" si="24"/>
        <v>5.4202905398903489</v>
      </c>
      <c r="BJ39" s="47">
        <f t="shared" ca="1" si="24"/>
        <v>6.5484057687134909</v>
      </c>
      <c r="BK39" s="47">
        <f t="shared" ca="1" si="24"/>
        <v>5.4533838975077078</v>
      </c>
      <c r="BL39" s="47">
        <f t="shared" ca="1" si="24"/>
        <v>4.769289349355299</v>
      </c>
      <c r="BM39" s="47">
        <f t="shared" ca="1" si="28"/>
        <v>5.2551989667750227</v>
      </c>
      <c r="BN39" s="47">
        <f t="shared" ca="1" si="28"/>
        <v>4.8947593468542046</v>
      </c>
      <c r="BO39" s="47">
        <f t="shared" ca="1" si="28"/>
        <v>4.9491655813338902</v>
      </c>
      <c r="BP39" s="47">
        <f t="shared" ca="1" si="28"/>
        <v>4.963691230693251</v>
      </c>
      <c r="BQ39" s="47">
        <f t="shared" ca="1" si="28"/>
        <v>5.2412723341652017</v>
      </c>
      <c r="BR39" s="47">
        <f t="shared" ca="1" si="28"/>
        <v>6.8244544455319112</v>
      </c>
      <c r="BS39" s="47">
        <f t="shared" ca="1" si="28"/>
        <v>5.8203208844182566</v>
      </c>
      <c r="BT39" s="47">
        <f t="shared" ca="1" si="28"/>
        <v>5.273595378049877</v>
      </c>
      <c r="BU39" s="47">
        <f t="shared" ca="1" si="28"/>
        <v>5.4202905398903489</v>
      </c>
      <c r="BV39" s="47">
        <f t="shared" ca="1" si="28"/>
        <v>6.5484057687134909</v>
      </c>
      <c r="BW39" s="47">
        <f t="shared" ca="1" si="28"/>
        <v>5.4533838975077078</v>
      </c>
      <c r="BX39" s="47">
        <f t="shared" ca="1" si="28"/>
        <v>4.769289349355299</v>
      </c>
      <c r="BY39" s="47">
        <f t="shared" ca="1" si="28"/>
        <v>5.2551989667750227</v>
      </c>
      <c r="BZ39" s="47">
        <f t="shared" ca="1" si="28"/>
        <v>4.8947593468542046</v>
      </c>
      <c r="CA39" s="47">
        <f t="shared" ca="1" si="28"/>
        <v>4.9491655813338902</v>
      </c>
      <c r="CB39" s="47">
        <f t="shared" ca="1" si="28"/>
        <v>4.963691230693251</v>
      </c>
      <c r="CC39" s="47">
        <f t="shared" ca="1" si="27"/>
        <v>5.2412723341652017</v>
      </c>
      <c r="CD39" s="47">
        <f t="shared" ca="1" si="27"/>
        <v>6.8244544455319112</v>
      </c>
      <c r="CE39" s="47">
        <f t="shared" ca="1" si="27"/>
        <v>5.8203208844182566</v>
      </c>
      <c r="CF39" s="47">
        <f t="shared" ca="1" si="27"/>
        <v>5.273595378049877</v>
      </c>
      <c r="CG39" s="47">
        <f t="shared" ca="1" si="27"/>
        <v>5.4202905398903489</v>
      </c>
      <c r="CH39" s="47">
        <f t="shared" ca="1" si="27"/>
        <v>6.5484057687134909</v>
      </c>
      <c r="CI39" s="47">
        <f t="shared" ca="1" si="27"/>
        <v>5.4533838975077078</v>
      </c>
      <c r="CJ39" s="47">
        <f t="shared" ca="1" si="25"/>
        <v>4.769289349355299</v>
      </c>
      <c r="CK39" s="47">
        <f t="shared" ca="1" si="25"/>
        <v>5.2551989667750227</v>
      </c>
      <c r="CL39" s="47">
        <f t="shared" ca="1" si="25"/>
        <v>4.8947593468542046</v>
      </c>
      <c r="CM39" s="47">
        <f t="shared" ca="1" si="25"/>
        <v>4.9491655813338902</v>
      </c>
      <c r="CN39" s="47">
        <f t="shared" ca="1" si="25"/>
        <v>4.963691230693251</v>
      </c>
      <c r="CO39" s="47">
        <f t="shared" ca="1" si="25"/>
        <v>5.2412723341652017</v>
      </c>
      <c r="CP39" s="47">
        <f t="shared" ca="1" si="25"/>
        <v>6.8244544455319112</v>
      </c>
      <c r="CQ39" s="47">
        <f t="shared" ca="1" si="25"/>
        <v>5.8203208844182566</v>
      </c>
      <c r="CR39" s="47">
        <f t="shared" ca="1" si="25"/>
        <v>5.273595378049877</v>
      </c>
      <c r="CS39" s="47">
        <f t="shared" ca="1" si="25"/>
        <v>5.4202905398903489</v>
      </c>
      <c r="CT39" s="47">
        <f t="shared" ca="1" si="25"/>
        <v>6.5484057687134909</v>
      </c>
      <c r="CU39" s="47">
        <f t="shared" ca="1" si="25"/>
        <v>5.4533838975077078</v>
      </c>
      <c r="CV39" s="47">
        <f t="shared" ca="1" si="25"/>
        <v>4.769289349355299</v>
      </c>
      <c r="CW39" s="47">
        <f t="shared" ca="1" si="25"/>
        <v>5.2551989667750227</v>
      </c>
      <c r="CX39" s="47">
        <f t="shared" ca="1" si="25"/>
        <v>4.8947593468542046</v>
      </c>
      <c r="CY39" s="47">
        <f t="shared" ca="1" si="25"/>
        <v>4.9491655813338902</v>
      </c>
      <c r="CZ39" s="47">
        <f t="shared" ca="1" si="23"/>
        <v>4.963691230693251</v>
      </c>
      <c r="DA39" s="47">
        <f t="shared" ca="1" si="20"/>
        <v>5.2412723341652017</v>
      </c>
      <c r="DB39" s="47">
        <f t="shared" ca="1" si="20"/>
        <v>6.8244544455319112</v>
      </c>
      <c r="DC39" s="47">
        <f t="shared" ca="1" si="20"/>
        <v>5.8203208844182566</v>
      </c>
      <c r="DD39" s="47">
        <f t="shared" ca="1" si="20"/>
        <v>5.273595378049877</v>
      </c>
    </row>
    <row r="40" spans="1:108" x14ac:dyDescent="0.25">
      <c r="A40" s="40" t="s">
        <v>172</v>
      </c>
      <c r="B40" s="40">
        <v>2493</v>
      </c>
      <c r="C40" s="40" t="s">
        <v>37</v>
      </c>
      <c r="D40" s="40" t="s">
        <v>300</v>
      </c>
      <c r="E40" s="40" t="s">
        <v>130</v>
      </c>
      <c r="F40" s="40">
        <v>10</v>
      </c>
      <c r="G40" s="43">
        <v>46174</v>
      </c>
      <c r="I40" s="40" t="s">
        <v>32</v>
      </c>
      <c r="J40" s="40">
        <v>1</v>
      </c>
      <c r="K40" s="40" t="s">
        <v>33</v>
      </c>
      <c r="L40" s="40" t="s">
        <v>229</v>
      </c>
      <c r="N40" s="41">
        <f>VLOOKUP($C40 &amp; $I40 &amp; $K40,FATOR!$A$3:$P$22,5,0)</f>
        <v>0.38308783837111993</v>
      </c>
      <c r="O40" s="41">
        <f>VLOOKUP($C40 &amp; $I40 &amp; $K40,FATOR!$A$3:$P$22,6,0)</f>
        <v>0.35681289888133871</v>
      </c>
      <c r="P40" s="41">
        <f>VLOOKUP($C40 &amp; $I40 &amp; $K40,FATOR!$A$3:$P$22,7,0)</f>
        <v>0.36077894600771909</v>
      </c>
      <c r="Q40" s="41">
        <f>VLOOKUP($C40 &amp; $I40 &amp; $K40,FATOR!$A$3:$P$22,8,0)</f>
        <v>0.361837821161485</v>
      </c>
      <c r="R40" s="41">
        <f>VLOOKUP($C40 &amp; $I40 &amp; $K40,FATOR!$A$3:$P$22,9,0)</f>
        <v>0.38207262969567002</v>
      </c>
      <c r="S40" s="41">
        <f>VLOOKUP($C40 &amp; $I40 &amp; $K40,FATOR!$A$3:$P$22,10,0)</f>
        <v>0.49748173535004458</v>
      </c>
      <c r="T40" s="41">
        <f>VLOOKUP($C40 &amp; $I40 &amp; $K40,FATOR!$A$3:$P$22,11,0)</f>
        <v>0.42428348771090951</v>
      </c>
      <c r="U40" s="41">
        <f>VLOOKUP($C40 &amp; $I40 &amp; $K40,FATOR!$A$3:$P$22,12,0)</f>
        <v>0.38442888016109322</v>
      </c>
      <c r="V40" s="41">
        <f>VLOOKUP($C40 &amp; $I40 &amp; $K40,FATOR!$A$3:$P$22,13,0)</f>
        <v>0.39512250618824529</v>
      </c>
      <c r="W40" s="41">
        <f>VLOOKUP($C40 &amp; $I40 &amp; $K40,FATOR!$A$3:$P$22,14,0)</f>
        <v>0.47735863600477407</v>
      </c>
      <c r="X40" s="41">
        <f>VLOOKUP($C40 &amp; $I40 &amp; $K40,FATOR!$A$3:$P$22,15,0)</f>
        <v>0.39753491015510334</v>
      </c>
      <c r="Y40" s="41">
        <f>VLOOKUP($C40 &amp; $I40 &amp; $K40,FATOR!$A$3:$P$22,16,0)</f>
        <v>0.3476665220407712</v>
      </c>
      <c r="AA40" s="42">
        <f t="shared" si="5"/>
        <v>3.830878383711199</v>
      </c>
      <c r="AB40" s="42">
        <f t="shared" si="6"/>
        <v>3.5681289888133874</v>
      </c>
      <c r="AC40" s="42">
        <f t="shared" si="7"/>
        <v>3.6077894600771909</v>
      </c>
      <c r="AD40" s="42">
        <f t="shared" si="8"/>
        <v>3.61837821161485</v>
      </c>
      <c r="AE40" s="42">
        <f t="shared" si="9"/>
        <v>3.8207262969567002</v>
      </c>
      <c r="AF40" s="42">
        <f t="shared" si="10"/>
        <v>4.9748173535004456</v>
      </c>
      <c r="AG40" s="42">
        <f t="shared" si="11"/>
        <v>4.2428348771090949</v>
      </c>
      <c r="AH40" s="42">
        <f t="shared" si="12"/>
        <v>3.844288801610932</v>
      </c>
      <c r="AI40" s="42">
        <f t="shared" si="13"/>
        <v>3.9512250618824529</v>
      </c>
      <c r="AJ40" s="42">
        <f t="shared" si="14"/>
        <v>4.7735863600477408</v>
      </c>
      <c r="AK40" s="42">
        <f t="shared" si="15"/>
        <v>3.9753491015510334</v>
      </c>
      <c r="AL40" s="42">
        <f t="shared" si="16"/>
        <v>3.4766652204077122</v>
      </c>
      <c r="AN40" s="43">
        <f t="shared" si="17"/>
        <v>46174</v>
      </c>
      <c r="AO40" s="47" t="str">
        <f t="shared" ca="1" si="26"/>
        <v/>
      </c>
      <c r="AP40" s="47" t="str">
        <f t="shared" ca="1" si="26"/>
        <v/>
      </c>
      <c r="AQ40" s="47" t="str">
        <f t="shared" ca="1" si="26"/>
        <v/>
      </c>
      <c r="AR40" s="47" t="str">
        <f t="shared" ca="1" si="26"/>
        <v/>
      </c>
      <c r="AS40" s="47" t="str">
        <f t="shared" ca="1" si="26"/>
        <v/>
      </c>
      <c r="AT40" s="47" t="str">
        <f t="shared" ca="1" si="26"/>
        <v/>
      </c>
      <c r="AU40" s="47" t="str">
        <f t="shared" ca="1" si="26"/>
        <v/>
      </c>
      <c r="AV40" s="47" t="str">
        <f t="shared" ca="1" si="26"/>
        <v/>
      </c>
      <c r="AW40" s="47" t="str">
        <f t="shared" ca="1" si="26"/>
        <v/>
      </c>
      <c r="AX40" s="47" t="str">
        <f t="shared" ca="1" si="26"/>
        <v/>
      </c>
      <c r="AY40" s="47" t="str">
        <f t="shared" ca="1" si="26"/>
        <v/>
      </c>
      <c r="AZ40" s="47" t="str">
        <f t="shared" ca="1" si="26"/>
        <v/>
      </c>
      <c r="BA40" s="47" t="str">
        <f t="shared" ca="1" si="26"/>
        <v/>
      </c>
      <c r="BB40" s="47" t="str">
        <f t="shared" ca="1" si="26"/>
        <v/>
      </c>
      <c r="BC40" s="47" t="str">
        <f t="shared" ca="1" si="26"/>
        <v/>
      </c>
      <c r="BD40" s="47" t="str">
        <f t="shared" ca="1" si="26"/>
        <v/>
      </c>
      <c r="BE40" s="47" t="str">
        <f t="shared" ca="1" si="24"/>
        <v/>
      </c>
      <c r="BF40" s="47" t="str">
        <f t="shared" ca="1" si="24"/>
        <v/>
      </c>
      <c r="BG40" s="47" t="str">
        <f t="shared" ca="1" si="24"/>
        <v/>
      </c>
      <c r="BH40" s="47" t="str">
        <f t="shared" ca="1" si="24"/>
        <v/>
      </c>
      <c r="BI40" s="47" t="str">
        <f t="shared" ca="1" si="24"/>
        <v/>
      </c>
      <c r="BJ40" s="47" t="str">
        <f t="shared" ca="1" si="24"/>
        <v/>
      </c>
      <c r="BK40" s="47" t="str">
        <f t="shared" ca="1" si="24"/>
        <v/>
      </c>
      <c r="BL40" s="47" t="str">
        <f t="shared" ca="1" si="24"/>
        <v/>
      </c>
      <c r="BM40" s="47" t="str">
        <f t="shared" ca="1" si="28"/>
        <v/>
      </c>
      <c r="BN40" s="47" t="str">
        <f t="shared" ca="1" si="28"/>
        <v/>
      </c>
      <c r="BO40" s="47" t="str">
        <f t="shared" ca="1" si="28"/>
        <v/>
      </c>
      <c r="BP40" s="47" t="str">
        <f t="shared" ca="1" si="28"/>
        <v/>
      </c>
      <c r="BQ40" s="47" t="str">
        <f t="shared" ca="1" si="28"/>
        <v/>
      </c>
      <c r="BR40" s="47">
        <f t="shared" ca="1" si="28"/>
        <v>4.9748173535004456</v>
      </c>
      <c r="BS40" s="47">
        <f t="shared" ca="1" si="28"/>
        <v>4.2428348771090949</v>
      </c>
      <c r="BT40" s="47">
        <f t="shared" ca="1" si="28"/>
        <v>3.844288801610932</v>
      </c>
      <c r="BU40" s="47">
        <f t="shared" ca="1" si="28"/>
        <v>3.9512250618824529</v>
      </c>
      <c r="BV40" s="47">
        <f t="shared" ca="1" si="28"/>
        <v>4.7735863600477408</v>
      </c>
      <c r="BW40" s="47">
        <f t="shared" ca="1" si="28"/>
        <v>3.9753491015510334</v>
      </c>
      <c r="BX40" s="47">
        <f t="shared" ca="1" si="28"/>
        <v>3.4766652204077122</v>
      </c>
      <c r="BY40" s="47">
        <f t="shared" ca="1" si="28"/>
        <v>3.830878383711199</v>
      </c>
      <c r="BZ40" s="47">
        <f t="shared" ca="1" si="28"/>
        <v>3.5681289888133874</v>
      </c>
      <c r="CA40" s="47">
        <f t="shared" ca="1" si="28"/>
        <v>3.6077894600771909</v>
      </c>
      <c r="CB40" s="47">
        <f t="shared" ca="1" si="28"/>
        <v>3.61837821161485</v>
      </c>
      <c r="CC40" s="47">
        <f t="shared" ca="1" si="27"/>
        <v>3.8207262969567002</v>
      </c>
      <c r="CD40" s="47">
        <f t="shared" ca="1" si="27"/>
        <v>4.9748173535004456</v>
      </c>
      <c r="CE40" s="47">
        <f t="shared" ca="1" si="27"/>
        <v>4.2428348771090949</v>
      </c>
      <c r="CF40" s="47">
        <f t="shared" ca="1" si="27"/>
        <v>3.844288801610932</v>
      </c>
      <c r="CG40" s="47">
        <f t="shared" ca="1" si="27"/>
        <v>3.9512250618824529</v>
      </c>
      <c r="CH40" s="47">
        <f t="shared" ca="1" si="27"/>
        <v>4.7735863600477408</v>
      </c>
      <c r="CI40" s="47">
        <f t="shared" ca="1" si="27"/>
        <v>3.9753491015510334</v>
      </c>
      <c r="CJ40" s="47">
        <f t="shared" ca="1" si="25"/>
        <v>3.4766652204077122</v>
      </c>
      <c r="CK40" s="47">
        <f t="shared" ca="1" si="25"/>
        <v>3.830878383711199</v>
      </c>
      <c r="CL40" s="47">
        <f t="shared" ca="1" si="25"/>
        <v>3.5681289888133874</v>
      </c>
      <c r="CM40" s="47">
        <f t="shared" ca="1" si="25"/>
        <v>3.6077894600771909</v>
      </c>
      <c r="CN40" s="47">
        <f t="shared" ca="1" si="25"/>
        <v>3.61837821161485</v>
      </c>
      <c r="CO40" s="47">
        <f t="shared" ca="1" si="25"/>
        <v>3.8207262969567002</v>
      </c>
      <c r="CP40" s="47">
        <f t="shared" ca="1" si="25"/>
        <v>4.9748173535004456</v>
      </c>
      <c r="CQ40" s="47">
        <f t="shared" ca="1" si="25"/>
        <v>4.2428348771090949</v>
      </c>
      <c r="CR40" s="47">
        <f t="shared" ca="1" si="25"/>
        <v>3.844288801610932</v>
      </c>
      <c r="CS40" s="47">
        <f t="shared" ca="1" si="25"/>
        <v>3.9512250618824529</v>
      </c>
      <c r="CT40" s="47">
        <f t="shared" ca="1" si="25"/>
        <v>4.7735863600477408</v>
      </c>
      <c r="CU40" s="47">
        <f t="shared" ca="1" si="25"/>
        <v>3.9753491015510334</v>
      </c>
      <c r="CV40" s="47">
        <f t="shared" ca="1" si="25"/>
        <v>3.4766652204077122</v>
      </c>
      <c r="CW40" s="47">
        <f t="shared" ca="1" si="25"/>
        <v>3.830878383711199</v>
      </c>
      <c r="CX40" s="47">
        <f t="shared" ca="1" si="25"/>
        <v>3.5681289888133874</v>
      </c>
      <c r="CY40" s="47">
        <f t="shared" ref="CY40:DD103" ca="1" si="29">IF($AN40&lt;=CY$1,HLOOKUP(MONTH(CY$1),$AA:$AL,ROW($AO40),0),"")</f>
        <v>3.6077894600771909</v>
      </c>
      <c r="CZ40" s="47">
        <f t="shared" ca="1" si="29"/>
        <v>3.61837821161485</v>
      </c>
      <c r="DA40" s="47">
        <f t="shared" ca="1" si="29"/>
        <v>3.8207262969567002</v>
      </c>
      <c r="DB40" s="47">
        <f t="shared" ca="1" si="20"/>
        <v>4.9748173535004456</v>
      </c>
      <c r="DC40" s="47">
        <f t="shared" ca="1" si="20"/>
        <v>4.2428348771090949</v>
      </c>
      <c r="DD40" s="47">
        <f t="shared" ca="1" si="20"/>
        <v>3.844288801610932</v>
      </c>
    </row>
    <row r="41" spans="1:108" x14ac:dyDescent="0.25">
      <c r="A41" s="40" t="s">
        <v>138</v>
      </c>
      <c r="B41" s="40">
        <v>2861</v>
      </c>
      <c r="C41" s="40" t="s">
        <v>31</v>
      </c>
      <c r="D41" s="40" t="s">
        <v>1350</v>
      </c>
      <c r="E41" s="40" t="s">
        <v>130</v>
      </c>
      <c r="F41" s="40">
        <v>7.2149999999999999</v>
      </c>
      <c r="G41" s="43">
        <v>45931</v>
      </c>
      <c r="I41" s="40" t="s">
        <v>32</v>
      </c>
      <c r="J41" s="40">
        <v>1</v>
      </c>
      <c r="K41" s="40" t="s">
        <v>33</v>
      </c>
      <c r="L41" s="40" t="s">
        <v>131</v>
      </c>
      <c r="N41" s="41">
        <f>VLOOKUP($C41 &amp; $I41 &amp; $K41,FATOR!$A$3:$P$22,5,0)</f>
        <v>0.54514412633670606</v>
      </c>
      <c r="O41" s="41">
        <f>VLOOKUP($C41 &amp; $I41 &amp; $K41,FATOR!$A$3:$P$22,6,0)</f>
        <v>0.58976785268395671</v>
      </c>
      <c r="P41" s="41">
        <f>VLOOKUP($C41 &amp; $I41 &amp; $K41,FATOR!$A$3:$P$22,7,0)</f>
        <v>0.59729875600846394</v>
      </c>
      <c r="Q41" s="41">
        <f>VLOOKUP($C41 &amp; $I41 &amp; $K41,FATOR!$A$3:$P$22,8,0)</f>
        <v>0.54137675790841078</v>
      </c>
      <c r="R41" s="41">
        <f>VLOOKUP($C41 &amp; $I41 &amp; $K41,FATOR!$A$3:$P$22,9,0)</f>
        <v>0.46213418679006868</v>
      </c>
      <c r="S41" s="41">
        <f>VLOOKUP($C41 &amp; $I41 &amp; $K41,FATOR!$A$3:$P$22,10,0)</f>
        <v>0.39980519738426012</v>
      </c>
      <c r="T41" s="41">
        <f>VLOOKUP($C41 &amp; $I41 &amp; $K41,FATOR!$A$3:$P$22,11,0)</f>
        <v>0.33456205968362052</v>
      </c>
      <c r="U41" s="41">
        <f>VLOOKUP($C41 &amp; $I41 &amp; $K41,FATOR!$A$3:$P$22,12,0)</f>
        <v>0.30261832736201377</v>
      </c>
      <c r="V41" s="41">
        <f>VLOOKUP($C41 &amp; $I41 &amp; $K41,FATOR!$A$3:$P$22,13,0)</f>
        <v>0.27313582813149273</v>
      </c>
      <c r="W41" s="41">
        <f>VLOOKUP($C41 &amp; $I41 &amp; $K41,FATOR!$A$3:$P$22,14,0)</f>
        <v>0.33139637840810959</v>
      </c>
      <c r="X41" s="41">
        <f>VLOOKUP($C41 &amp; $I41 &amp; $K41,FATOR!$A$3:$P$22,15,0)</f>
        <v>0.42919571638918702</v>
      </c>
      <c r="Y41" s="41">
        <f>VLOOKUP($C41 &amp; $I41 &amp; $K41,FATOR!$A$3:$P$22,16,0)</f>
        <v>0.5219653746165217</v>
      </c>
      <c r="AA41" s="42">
        <f t="shared" si="5"/>
        <v>3.933214871519334</v>
      </c>
      <c r="AB41" s="42">
        <f t="shared" si="6"/>
        <v>4.255175057114748</v>
      </c>
      <c r="AC41" s="42">
        <f t="shared" si="7"/>
        <v>4.309510524601067</v>
      </c>
      <c r="AD41" s="42">
        <f t="shared" si="8"/>
        <v>3.9060333083091838</v>
      </c>
      <c r="AE41" s="42">
        <f t="shared" si="9"/>
        <v>3.3342981576903457</v>
      </c>
      <c r="AF41" s="42">
        <f t="shared" si="10"/>
        <v>2.8845944991274366</v>
      </c>
      <c r="AG41" s="42">
        <f t="shared" si="11"/>
        <v>2.4138652606173219</v>
      </c>
      <c r="AH41" s="42">
        <f t="shared" si="12"/>
        <v>2.1833912319169295</v>
      </c>
      <c r="AI41" s="42">
        <f t="shared" si="13"/>
        <v>1.9706749999687201</v>
      </c>
      <c r="AJ41" s="42">
        <f t="shared" si="14"/>
        <v>2.3910248702145105</v>
      </c>
      <c r="AK41" s="42">
        <f t="shared" si="15"/>
        <v>3.0966470937479844</v>
      </c>
      <c r="AL41" s="42">
        <f t="shared" si="16"/>
        <v>3.765980177858204</v>
      </c>
      <c r="AN41" s="43">
        <f t="shared" si="17"/>
        <v>45931</v>
      </c>
      <c r="AO41" s="47" t="str">
        <f t="shared" ca="1" si="26"/>
        <v/>
      </c>
      <c r="AP41" s="47" t="str">
        <f t="shared" ca="1" si="26"/>
        <v/>
      </c>
      <c r="AQ41" s="47" t="str">
        <f t="shared" ca="1" si="26"/>
        <v/>
      </c>
      <c r="AR41" s="47" t="str">
        <f t="shared" ca="1" si="26"/>
        <v/>
      </c>
      <c r="AS41" s="47" t="str">
        <f t="shared" ca="1" si="26"/>
        <v/>
      </c>
      <c r="AT41" s="47" t="str">
        <f t="shared" ca="1" si="26"/>
        <v/>
      </c>
      <c r="AU41" s="47" t="str">
        <f t="shared" ca="1" si="26"/>
        <v/>
      </c>
      <c r="AV41" s="47" t="str">
        <f t="shared" ca="1" si="26"/>
        <v/>
      </c>
      <c r="AW41" s="47" t="str">
        <f t="shared" ca="1" si="26"/>
        <v/>
      </c>
      <c r="AX41" s="47" t="str">
        <f t="shared" ca="1" si="26"/>
        <v/>
      </c>
      <c r="AY41" s="47" t="str">
        <f t="shared" ca="1" si="26"/>
        <v/>
      </c>
      <c r="AZ41" s="47" t="str">
        <f t="shared" ca="1" si="26"/>
        <v/>
      </c>
      <c r="BA41" s="47" t="str">
        <f t="shared" ca="1" si="26"/>
        <v/>
      </c>
      <c r="BB41" s="47" t="str">
        <f t="shared" ca="1" si="26"/>
        <v/>
      </c>
      <c r="BC41" s="47" t="str">
        <f t="shared" ca="1" si="26"/>
        <v/>
      </c>
      <c r="BD41" s="47" t="str">
        <f t="shared" ref="BD41:BS56" ca="1" si="30">IF($AN41&lt;=BD$1,HLOOKUP(MONTH(BD$1),$AA:$AL,ROW($AO41),0),"")</f>
        <v/>
      </c>
      <c r="BE41" s="47" t="str">
        <f t="shared" ca="1" si="30"/>
        <v/>
      </c>
      <c r="BF41" s="47" t="str">
        <f t="shared" ca="1" si="30"/>
        <v/>
      </c>
      <c r="BG41" s="47" t="str">
        <f t="shared" ca="1" si="30"/>
        <v/>
      </c>
      <c r="BH41" s="47" t="str">
        <f t="shared" ca="1" si="30"/>
        <v/>
      </c>
      <c r="BI41" s="47" t="str">
        <f t="shared" ca="1" si="30"/>
        <v/>
      </c>
      <c r="BJ41" s="47">
        <f t="shared" ca="1" si="30"/>
        <v>2.3910248702145105</v>
      </c>
      <c r="BK41" s="47">
        <f t="shared" ca="1" si="30"/>
        <v>3.0966470937479844</v>
      </c>
      <c r="BL41" s="47">
        <f t="shared" ca="1" si="30"/>
        <v>3.765980177858204</v>
      </c>
      <c r="BM41" s="47">
        <f t="shared" ca="1" si="30"/>
        <v>3.933214871519334</v>
      </c>
      <c r="BN41" s="47">
        <f t="shared" ca="1" si="30"/>
        <v>4.255175057114748</v>
      </c>
      <c r="BO41" s="47">
        <f t="shared" ca="1" si="30"/>
        <v>4.309510524601067</v>
      </c>
      <c r="BP41" s="47">
        <f t="shared" ca="1" si="30"/>
        <v>3.9060333083091838</v>
      </c>
      <c r="BQ41" s="47">
        <f t="shared" ca="1" si="30"/>
        <v>3.3342981576903457</v>
      </c>
      <c r="BR41" s="47">
        <f t="shared" ca="1" si="30"/>
        <v>2.8845944991274366</v>
      </c>
      <c r="BS41" s="47">
        <f t="shared" ca="1" si="30"/>
        <v>2.4138652606173219</v>
      </c>
      <c r="BT41" s="47">
        <f t="shared" ca="1" si="28"/>
        <v>2.1833912319169295</v>
      </c>
      <c r="BU41" s="47">
        <f t="shared" ca="1" si="28"/>
        <v>1.9706749999687201</v>
      </c>
      <c r="BV41" s="47">
        <f t="shared" ca="1" si="28"/>
        <v>2.3910248702145105</v>
      </c>
      <c r="BW41" s="47">
        <f t="shared" ca="1" si="28"/>
        <v>3.0966470937479844</v>
      </c>
      <c r="BX41" s="47">
        <f t="shared" ca="1" si="28"/>
        <v>3.765980177858204</v>
      </c>
      <c r="BY41" s="47">
        <f t="shared" ca="1" si="28"/>
        <v>3.933214871519334</v>
      </c>
      <c r="BZ41" s="47">
        <f t="shared" ca="1" si="28"/>
        <v>4.255175057114748</v>
      </c>
      <c r="CA41" s="47">
        <f t="shared" ca="1" si="28"/>
        <v>4.309510524601067</v>
      </c>
      <c r="CB41" s="47">
        <f t="shared" ca="1" si="28"/>
        <v>3.9060333083091838</v>
      </c>
      <c r="CC41" s="47">
        <f t="shared" ca="1" si="27"/>
        <v>3.3342981576903457</v>
      </c>
      <c r="CD41" s="47">
        <f t="shared" ca="1" si="27"/>
        <v>2.8845944991274366</v>
      </c>
      <c r="CE41" s="47">
        <f t="shared" ca="1" si="27"/>
        <v>2.4138652606173219</v>
      </c>
      <c r="CF41" s="47">
        <f t="shared" ca="1" si="27"/>
        <v>2.1833912319169295</v>
      </c>
      <c r="CG41" s="47">
        <f t="shared" ca="1" si="27"/>
        <v>1.9706749999687201</v>
      </c>
      <c r="CH41" s="47">
        <f t="shared" ca="1" si="27"/>
        <v>2.3910248702145105</v>
      </c>
      <c r="CI41" s="47">
        <f t="shared" ca="1" si="27"/>
        <v>3.0966470937479844</v>
      </c>
      <c r="CJ41" s="47">
        <f t="shared" ref="CJ41:CY74" ca="1" si="31">IF($AN41&lt;=CJ$1,HLOOKUP(MONTH(CJ$1),$AA:$AL,ROW($AO41),0),"")</f>
        <v>3.765980177858204</v>
      </c>
      <c r="CK41" s="47">
        <f t="shared" ca="1" si="31"/>
        <v>3.933214871519334</v>
      </c>
      <c r="CL41" s="47">
        <f t="shared" ca="1" si="31"/>
        <v>4.255175057114748</v>
      </c>
      <c r="CM41" s="47">
        <f t="shared" ca="1" si="31"/>
        <v>4.309510524601067</v>
      </c>
      <c r="CN41" s="47">
        <f t="shared" ca="1" si="31"/>
        <v>3.9060333083091838</v>
      </c>
      <c r="CO41" s="47">
        <f t="shared" ca="1" si="31"/>
        <v>3.3342981576903457</v>
      </c>
      <c r="CP41" s="47">
        <f t="shared" ca="1" si="31"/>
        <v>2.8845944991274366</v>
      </c>
      <c r="CQ41" s="47">
        <f t="shared" ca="1" si="31"/>
        <v>2.4138652606173219</v>
      </c>
      <c r="CR41" s="47">
        <f t="shared" ca="1" si="31"/>
        <v>2.1833912319169295</v>
      </c>
      <c r="CS41" s="47">
        <f t="shared" ca="1" si="31"/>
        <v>1.9706749999687201</v>
      </c>
      <c r="CT41" s="47">
        <f t="shared" ca="1" si="31"/>
        <v>2.3910248702145105</v>
      </c>
      <c r="CU41" s="47">
        <f t="shared" ca="1" si="31"/>
        <v>3.0966470937479844</v>
      </c>
      <c r="CV41" s="47">
        <f t="shared" ca="1" si="31"/>
        <v>3.765980177858204</v>
      </c>
      <c r="CW41" s="47">
        <f t="shared" ca="1" si="31"/>
        <v>3.933214871519334</v>
      </c>
      <c r="CX41" s="47">
        <f t="shared" ca="1" si="31"/>
        <v>4.255175057114748</v>
      </c>
      <c r="CY41" s="47">
        <f t="shared" ca="1" si="31"/>
        <v>4.309510524601067</v>
      </c>
      <c r="CZ41" s="47">
        <f t="shared" ca="1" si="29"/>
        <v>3.9060333083091838</v>
      </c>
      <c r="DA41" s="47">
        <f t="shared" ca="1" si="29"/>
        <v>3.3342981576903457</v>
      </c>
      <c r="DB41" s="47">
        <f t="shared" ca="1" si="20"/>
        <v>2.8845944991274366</v>
      </c>
      <c r="DC41" s="47">
        <f t="shared" ca="1" si="20"/>
        <v>2.4138652606173219</v>
      </c>
      <c r="DD41" s="47">
        <f t="shared" ca="1" si="20"/>
        <v>2.1833912319169295</v>
      </c>
    </row>
    <row r="42" spans="1:108" x14ac:dyDescent="0.25">
      <c r="A42" s="40" t="s">
        <v>309</v>
      </c>
      <c r="B42" s="40">
        <v>1458</v>
      </c>
      <c r="C42" s="40" t="s">
        <v>31</v>
      </c>
      <c r="D42" s="40" t="s">
        <v>310</v>
      </c>
      <c r="E42" s="40" t="s">
        <v>130</v>
      </c>
      <c r="F42" s="40">
        <v>9.9</v>
      </c>
      <c r="G42" s="43">
        <v>45839</v>
      </c>
      <c r="I42" s="40" t="s">
        <v>32</v>
      </c>
      <c r="J42" s="40">
        <v>1</v>
      </c>
      <c r="K42" s="40" t="s">
        <v>33</v>
      </c>
      <c r="L42" s="40" t="s">
        <v>163</v>
      </c>
      <c r="N42" s="41">
        <f>VLOOKUP($C42 &amp; $I42 &amp; $K42,FATOR!$A$3:$P$22,5,0)</f>
        <v>0.54514412633670606</v>
      </c>
      <c r="O42" s="41">
        <f>VLOOKUP($C42 &amp; $I42 &amp; $K42,FATOR!$A$3:$P$22,6,0)</f>
        <v>0.58976785268395671</v>
      </c>
      <c r="P42" s="41">
        <f>VLOOKUP($C42 &amp; $I42 &amp; $K42,FATOR!$A$3:$P$22,7,0)</f>
        <v>0.59729875600846394</v>
      </c>
      <c r="Q42" s="41">
        <f>VLOOKUP($C42 &amp; $I42 &amp; $K42,FATOR!$A$3:$P$22,8,0)</f>
        <v>0.54137675790841078</v>
      </c>
      <c r="R42" s="41">
        <f>VLOOKUP($C42 &amp; $I42 &amp; $K42,FATOR!$A$3:$P$22,9,0)</f>
        <v>0.46213418679006868</v>
      </c>
      <c r="S42" s="41">
        <f>VLOOKUP($C42 &amp; $I42 &amp; $K42,FATOR!$A$3:$P$22,10,0)</f>
        <v>0.39980519738426012</v>
      </c>
      <c r="T42" s="41">
        <f>VLOOKUP($C42 &amp; $I42 &amp; $K42,FATOR!$A$3:$P$22,11,0)</f>
        <v>0.33456205968362052</v>
      </c>
      <c r="U42" s="41">
        <f>VLOOKUP($C42 &amp; $I42 &amp; $K42,FATOR!$A$3:$P$22,12,0)</f>
        <v>0.30261832736201377</v>
      </c>
      <c r="V42" s="41">
        <f>VLOOKUP($C42 &amp; $I42 &amp; $K42,FATOR!$A$3:$P$22,13,0)</f>
        <v>0.27313582813149273</v>
      </c>
      <c r="W42" s="41">
        <f>VLOOKUP($C42 &amp; $I42 &amp; $K42,FATOR!$A$3:$P$22,14,0)</f>
        <v>0.33139637840810959</v>
      </c>
      <c r="X42" s="41">
        <f>VLOOKUP($C42 &amp; $I42 &amp; $K42,FATOR!$A$3:$P$22,15,0)</f>
        <v>0.42919571638918702</v>
      </c>
      <c r="Y42" s="41">
        <f>VLOOKUP($C42 &amp; $I42 &amp; $K42,FATOR!$A$3:$P$22,16,0)</f>
        <v>0.5219653746165217</v>
      </c>
      <c r="AA42" s="42">
        <f t="shared" si="5"/>
        <v>5.3969268507333901</v>
      </c>
      <c r="AB42" s="42">
        <f t="shared" si="6"/>
        <v>5.8387017415711719</v>
      </c>
      <c r="AC42" s="42">
        <f t="shared" si="7"/>
        <v>5.913257684483793</v>
      </c>
      <c r="AD42" s="42">
        <f t="shared" si="8"/>
        <v>5.3596299032932668</v>
      </c>
      <c r="AE42" s="42">
        <f t="shared" si="9"/>
        <v>4.5751284492216797</v>
      </c>
      <c r="AF42" s="42">
        <f t="shared" si="10"/>
        <v>3.9580714541041755</v>
      </c>
      <c r="AG42" s="42">
        <f t="shared" si="11"/>
        <v>3.3121643908678431</v>
      </c>
      <c r="AH42" s="42">
        <f t="shared" si="12"/>
        <v>2.9959214408839365</v>
      </c>
      <c r="AI42" s="42">
        <f t="shared" si="13"/>
        <v>2.7040446985017783</v>
      </c>
      <c r="AJ42" s="42">
        <f t="shared" si="14"/>
        <v>3.2808241462402852</v>
      </c>
      <c r="AK42" s="42">
        <f t="shared" si="15"/>
        <v>4.249037592252952</v>
      </c>
      <c r="AL42" s="42">
        <f t="shared" si="16"/>
        <v>5.1674572087035653</v>
      </c>
      <c r="AN42" s="43">
        <f t="shared" si="17"/>
        <v>45839</v>
      </c>
      <c r="AO42" s="47" t="str">
        <f t="shared" ref="AO42:BD57" ca="1" si="32">IF($AN42&lt;=AO$1,HLOOKUP(MONTH(AO$1),$AA:$AL,ROW($AO42),0),"")</f>
        <v/>
      </c>
      <c r="AP42" s="47" t="str">
        <f t="shared" ca="1" si="32"/>
        <v/>
      </c>
      <c r="AQ42" s="47" t="str">
        <f t="shared" ca="1" si="32"/>
        <v/>
      </c>
      <c r="AR42" s="47" t="str">
        <f t="shared" ca="1" si="32"/>
        <v/>
      </c>
      <c r="AS42" s="47" t="str">
        <f t="shared" ca="1" si="32"/>
        <v/>
      </c>
      <c r="AT42" s="47" t="str">
        <f t="shared" ca="1" si="32"/>
        <v/>
      </c>
      <c r="AU42" s="47" t="str">
        <f t="shared" ca="1" si="32"/>
        <v/>
      </c>
      <c r="AV42" s="47" t="str">
        <f t="shared" ca="1" si="32"/>
        <v/>
      </c>
      <c r="AW42" s="47" t="str">
        <f t="shared" ca="1" si="32"/>
        <v/>
      </c>
      <c r="AX42" s="47" t="str">
        <f t="shared" ca="1" si="32"/>
        <v/>
      </c>
      <c r="AY42" s="47" t="str">
        <f t="shared" ca="1" si="32"/>
        <v/>
      </c>
      <c r="AZ42" s="47" t="str">
        <f t="shared" ca="1" si="32"/>
        <v/>
      </c>
      <c r="BA42" s="47" t="str">
        <f t="shared" ca="1" si="32"/>
        <v/>
      </c>
      <c r="BB42" s="47" t="str">
        <f t="shared" ca="1" si="32"/>
        <v/>
      </c>
      <c r="BC42" s="47" t="str">
        <f t="shared" ca="1" si="32"/>
        <v/>
      </c>
      <c r="BD42" s="47" t="str">
        <f t="shared" ca="1" si="32"/>
        <v/>
      </c>
      <c r="BE42" s="47" t="str">
        <f t="shared" ca="1" si="30"/>
        <v/>
      </c>
      <c r="BF42" s="47" t="str">
        <f t="shared" ca="1" si="30"/>
        <v/>
      </c>
      <c r="BG42" s="47">
        <f t="shared" ca="1" si="30"/>
        <v>3.3121643908678431</v>
      </c>
      <c r="BH42" s="47">
        <f t="shared" ca="1" si="30"/>
        <v>2.9959214408839365</v>
      </c>
      <c r="BI42" s="47">
        <f t="shared" ca="1" si="30"/>
        <v>2.7040446985017783</v>
      </c>
      <c r="BJ42" s="47">
        <f t="shared" ca="1" si="30"/>
        <v>3.2808241462402852</v>
      </c>
      <c r="BK42" s="47">
        <f t="shared" ca="1" si="30"/>
        <v>4.249037592252952</v>
      </c>
      <c r="BL42" s="47">
        <f t="shared" ca="1" si="30"/>
        <v>5.1674572087035653</v>
      </c>
      <c r="BM42" s="47">
        <f t="shared" ca="1" si="30"/>
        <v>5.3969268507333901</v>
      </c>
      <c r="BN42" s="47">
        <f t="shared" ca="1" si="30"/>
        <v>5.8387017415711719</v>
      </c>
      <c r="BO42" s="47">
        <f t="shared" ca="1" si="30"/>
        <v>5.913257684483793</v>
      </c>
      <c r="BP42" s="47">
        <f t="shared" ca="1" si="30"/>
        <v>5.3596299032932668</v>
      </c>
      <c r="BQ42" s="47">
        <f t="shared" ca="1" si="30"/>
        <v>4.5751284492216797</v>
      </c>
      <c r="BR42" s="47">
        <f t="shared" ca="1" si="30"/>
        <v>3.9580714541041755</v>
      </c>
      <c r="BS42" s="47">
        <f t="shared" ca="1" si="30"/>
        <v>3.3121643908678431</v>
      </c>
      <c r="BT42" s="47">
        <f t="shared" ca="1" si="28"/>
        <v>2.9959214408839365</v>
      </c>
      <c r="BU42" s="47">
        <f t="shared" ca="1" si="28"/>
        <v>2.7040446985017783</v>
      </c>
      <c r="BV42" s="47">
        <f t="shared" ca="1" si="28"/>
        <v>3.2808241462402852</v>
      </c>
      <c r="BW42" s="47">
        <f t="shared" ca="1" si="28"/>
        <v>4.249037592252952</v>
      </c>
      <c r="BX42" s="47">
        <f t="shared" ca="1" si="28"/>
        <v>5.1674572087035653</v>
      </c>
      <c r="BY42" s="47">
        <f t="shared" ca="1" si="28"/>
        <v>5.3969268507333901</v>
      </c>
      <c r="BZ42" s="47">
        <f t="shared" ca="1" si="28"/>
        <v>5.8387017415711719</v>
      </c>
      <c r="CA42" s="47">
        <f t="shared" ca="1" si="28"/>
        <v>5.913257684483793</v>
      </c>
      <c r="CB42" s="47">
        <f t="shared" ca="1" si="28"/>
        <v>5.3596299032932668</v>
      </c>
      <c r="CC42" s="47">
        <f t="shared" ca="1" si="27"/>
        <v>4.5751284492216797</v>
      </c>
      <c r="CD42" s="47">
        <f t="shared" ca="1" si="27"/>
        <v>3.9580714541041755</v>
      </c>
      <c r="CE42" s="47">
        <f t="shared" ca="1" si="27"/>
        <v>3.3121643908678431</v>
      </c>
      <c r="CF42" s="47">
        <f t="shared" ca="1" si="27"/>
        <v>2.9959214408839365</v>
      </c>
      <c r="CG42" s="47">
        <f t="shared" ca="1" si="27"/>
        <v>2.7040446985017783</v>
      </c>
      <c r="CH42" s="47">
        <f t="shared" ca="1" si="27"/>
        <v>3.2808241462402852</v>
      </c>
      <c r="CI42" s="47">
        <f t="shared" ca="1" si="27"/>
        <v>4.249037592252952</v>
      </c>
      <c r="CJ42" s="47">
        <f t="shared" ca="1" si="31"/>
        <v>5.1674572087035653</v>
      </c>
      <c r="CK42" s="47">
        <f t="shared" ca="1" si="31"/>
        <v>5.3969268507333901</v>
      </c>
      <c r="CL42" s="47">
        <f t="shared" ca="1" si="31"/>
        <v>5.8387017415711719</v>
      </c>
      <c r="CM42" s="47">
        <f t="shared" ca="1" si="31"/>
        <v>5.913257684483793</v>
      </c>
      <c r="CN42" s="47">
        <f t="shared" ca="1" si="31"/>
        <v>5.3596299032932668</v>
      </c>
      <c r="CO42" s="47">
        <f t="shared" ca="1" si="31"/>
        <v>4.5751284492216797</v>
      </c>
      <c r="CP42" s="47">
        <f t="shared" ca="1" si="31"/>
        <v>3.9580714541041755</v>
      </c>
      <c r="CQ42" s="47">
        <f t="shared" ca="1" si="31"/>
        <v>3.3121643908678431</v>
      </c>
      <c r="CR42" s="47">
        <f t="shared" ca="1" si="31"/>
        <v>2.9959214408839365</v>
      </c>
      <c r="CS42" s="47">
        <f t="shared" ca="1" si="31"/>
        <v>2.7040446985017783</v>
      </c>
      <c r="CT42" s="47">
        <f t="shared" ca="1" si="31"/>
        <v>3.2808241462402852</v>
      </c>
      <c r="CU42" s="47">
        <f t="shared" ca="1" si="31"/>
        <v>4.249037592252952</v>
      </c>
      <c r="CV42" s="47">
        <f t="shared" ca="1" si="31"/>
        <v>5.1674572087035653</v>
      </c>
      <c r="CW42" s="47">
        <f t="shared" ca="1" si="31"/>
        <v>5.3969268507333901</v>
      </c>
      <c r="CX42" s="47">
        <f t="shared" ca="1" si="31"/>
        <v>5.8387017415711719</v>
      </c>
      <c r="CY42" s="47">
        <f t="shared" ca="1" si="31"/>
        <v>5.913257684483793</v>
      </c>
      <c r="CZ42" s="47">
        <f t="shared" ca="1" si="29"/>
        <v>5.3596299032932668</v>
      </c>
      <c r="DA42" s="47">
        <f t="shared" ca="1" si="29"/>
        <v>4.5751284492216797</v>
      </c>
      <c r="DB42" s="47">
        <f t="shared" ca="1" si="20"/>
        <v>3.9580714541041755</v>
      </c>
      <c r="DC42" s="47">
        <f t="shared" ca="1" si="20"/>
        <v>3.3121643908678431</v>
      </c>
      <c r="DD42" s="47">
        <f t="shared" ca="1" si="20"/>
        <v>2.9959214408839365</v>
      </c>
    </row>
    <row r="43" spans="1:108" x14ac:dyDescent="0.25">
      <c r="A43" s="40" t="s">
        <v>138</v>
      </c>
      <c r="B43" s="40">
        <v>2708</v>
      </c>
      <c r="C43" s="40" t="s">
        <v>37</v>
      </c>
      <c r="D43" s="40" t="s">
        <v>311</v>
      </c>
      <c r="E43" s="40" t="s">
        <v>130</v>
      </c>
      <c r="F43" s="40">
        <v>4.95</v>
      </c>
      <c r="G43" s="43">
        <v>45034</v>
      </c>
      <c r="I43" s="40" t="s">
        <v>32</v>
      </c>
      <c r="J43" s="40">
        <v>2</v>
      </c>
      <c r="K43" s="40" t="s">
        <v>33</v>
      </c>
      <c r="L43" s="40" t="s">
        <v>166</v>
      </c>
      <c r="N43" s="41">
        <f>VLOOKUP($C43 &amp; $I43 &amp; $K43,FATOR!$A$3:$P$22,5,0)</f>
        <v>0.38308783837111993</v>
      </c>
      <c r="O43" s="41">
        <f>VLOOKUP($C43 &amp; $I43 &amp; $K43,FATOR!$A$3:$P$22,6,0)</f>
        <v>0.35681289888133871</v>
      </c>
      <c r="P43" s="41">
        <f>VLOOKUP($C43 &amp; $I43 &amp; $K43,FATOR!$A$3:$P$22,7,0)</f>
        <v>0.36077894600771909</v>
      </c>
      <c r="Q43" s="41">
        <f>VLOOKUP($C43 &amp; $I43 &amp; $K43,FATOR!$A$3:$P$22,8,0)</f>
        <v>0.361837821161485</v>
      </c>
      <c r="R43" s="41">
        <f>VLOOKUP($C43 &amp; $I43 &amp; $K43,FATOR!$A$3:$P$22,9,0)</f>
        <v>0.38207262969567002</v>
      </c>
      <c r="S43" s="41">
        <f>VLOOKUP($C43 &amp; $I43 &amp; $K43,FATOR!$A$3:$P$22,10,0)</f>
        <v>0.49748173535004458</v>
      </c>
      <c r="T43" s="41">
        <f>VLOOKUP($C43 &amp; $I43 &amp; $K43,FATOR!$A$3:$P$22,11,0)</f>
        <v>0.42428348771090951</v>
      </c>
      <c r="U43" s="41">
        <f>VLOOKUP($C43 &amp; $I43 &amp; $K43,FATOR!$A$3:$P$22,12,0)</f>
        <v>0.38442888016109322</v>
      </c>
      <c r="V43" s="41">
        <f>VLOOKUP($C43 &amp; $I43 &amp; $K43,FATOR!$A$3:$P$22,13,0)</f>
        <v>0.39512250618824529</v>
      </c>
      <c r="W43" s="41">
        <f>VLOOKUP($C43 &amp; $I43 &amp; $K43,FATOR!$A$3:$P$22,14,0)</f>
        <v>0.47735863600477407</v>
      </c>
      <c r="X43" s="41">
        <f>VLOOKUP($C43 &amp; $I43 &amp; $K43,FATOR!$A$3:$P$22,15,0)</f>
        <v>0.39753491015510334</v>
      </c>
      <c r="Y43" s="41">
        <f>VLOOKUP($C43 &amp; $I43 &amp; $K43,FATOR!$A$3:$P$22,16,0)</f>
        <v>0.3476665220407712</v>
      </c>
      <c r="AA43" s="42">
        <f t="shared" si="5"/>
        <v>1.8962847999370438</v>
      </c>
      <c r="AB43" s="42">
        <f t="shared" si="6"/>
        <v>1.7662238494626268</v>
      </c>
      <c r="AC43" s="42">
        <f t="shared" si="7"/>
        <v>1.7858557827382096</v>
      </c>
      <c r="AD43" s="42">
        <f t="shared" si="8"/>
        <v>1.7910972147493507</v>
      </c>
      <c r="AE43" s="42">
        <f t="shared" si="9"/>
        <v>1.8912595169935666</v>
      </c>
      <c r="AF43" s="42">
        <f t="shared" si="10"/>
        <v>2.4625345899827207</v>
      </c>
      <c r="AG43" s="42">
        <f t="shared" si="11"/>
        <v>2.1002032641690023</v>
      </c>
      <c r="AH43" s="42">
        <f t="shared" si="12"/>
        <v>1.9029229567974115</v>
      </c>
      <c r="AI43" s="42">
        <f t="shared" si="13"/>
        <v>1.9558564056318142</v>
      </c>
      <c r="AJ43" s="42">
        <f t="shared" si="14"/>
        <v>2.3629252482236316</v>
      </c>
      <c r="AK43" s="42">
        <f t="shared" si="15"/>
        <v>1.9677978052677616</v>
      </c>
      <c r="AL43" s="42">
        <f t="shared" si="16"/>
        <v>1.7209492841018175</v>
      </c>
      <c r="AN43" s="43">
        <f t="shared" si="17"/>
        <v>45065</v>
      </c>
      <c r="AO43" s="47">
        <f t="shared" ca="1" si="32"/>
        <v>1.8962847999370438</v>
      </c>
      <c r="AP43" s="47">
        <f t="shared" ca="1" si="32"/>
        <v>1.7662238494626268</v>
      </c>
      <c r="AQ43" s="47">
        <f t="shared" ca="1" si="32"/>
        <v>1.7858557827382096</v>
      </c>
      <c r="AR43" s="47">
        <f t="shared" ca="1" si="32"/>
        <v>1.7910972147493507</v>
      </c>
      <c r="AS43" s="47">
        <f t="shared" ca="1" si="32"/>
        <v>1.8912595169935666</v>
      </c>
      <c r="AT43" s="47">
        <f t="shared" ca="1" si="32"/>
        <v>2.4625345899827207</v>
      </c>
      <c r="AU43" s="47">
        <f t="shared" ca="1" si="32"/>
        <v>2.1002032641690023</v>
      </c>
      <c r="AV43" s="47">
        <f t="shared" ca="1" si="32"/>
        <v>1.9029229567974115</v>
      </c>
      <c r="AW43" s="47">
        <f t="shared" ca="1" si="32"/>
        <v>1.9558564056318142</v>
      </c>
      <c r="AX43" s="47">
        <f t="shared" ca="1" si="32"/>
        <v>2.3629252482236316</v>
      </c>
      <c r="AY43" s="47">
        <f t="shared" ca="1" si="32"/>
        <v>1.9677978052677616</v>
      </c>
      <c r="AZ43" s="47">
        <f t="shared" ca="1" si="32"/>
        <v>1.7209492841018175</v>
      </c>
      <c r="BA43" s="47">
        <f t="shared" ca="1" si="32"/>
        <v>1.8962847999370438</v>
      </c>
      <c r="BB43" s="47">
        <f t="shared" ca="1" si="32"/>
        <v>1.7662238494626268</v>
      </c>
      <c r="BC43" s="47">
        <f t="shared" ca="1" si="32"/>
        <v>1.7858557827382096</v>
      </c>
      <c r="BD43" s="47">
        <f t="shared" ca="1" si="32"/>
        <v>1.7910972147493507</v>
      </c>
      <c r="BE43" s="47">
        <f t="shared" ca="1" si="30"/>
        <v>1.8912595169935666</v>
      </c>
      <c r="BF43" s="47">
        <f t="shared" ca="1" si="30"/>
        <v>2.4625345899827207</v>
      </c>
      <c r="BG43" s="47">
        <f t="shared" ca="1" si="30"/>
        <v>2.1002032641690023</v>
      </c>
      <c r="BH43" s="47">
        <f t="shared" ca="1" si="30"/>
        <v>1.9029229567974115</v>
      </c>
      <c r="BI43" s="47">
        <f t="shared" ca="1" si="30"/>
        <v>1.9558564056318142</v>
      </c>
      <c r="BJ43" s="47">
        <f t="shared" ca="1" si="30"/>
        <v>2.3629252482236316</v>
      </c>
      <c r="BK43" s="47">
        <f t="shared" ca="1" si="30"/>
        <v>1.9677978052677616</v>
      </c>
      <c r="BL43" s="47">
        <f t="shared" ca="1" si="30"/>
        <v>1.7209492841018175</v>
      </c>
      <c r="BM43" s="47">
        <f t="shared" ca="1" si="30"/>
        <v>1.8962847999370438</v>
      </c>
      <c r="BN43" s="47">
        <f t="shared" ca="1" si="30"/>
        <v>1.7662238494626268</v>
      </c>
      <c r="BO43" s="47">
        <f t="shared" ca="1" si="30"/>
        <v>1.7858557827382096</v>
      </c>
      <c r="BP43" s="47">
        <f t="shared" ca="1" si="30"/>
        <v>1.7910972147493507</v>
      </c>
      <c r="BQ43" s="47">
        <f t="shared" ca="1" si="30"/>
        <v>1.8912595169935666</v>
      </c>
      <c r="BR43" s="47">
        <f t="shared" ca="1" si="30"/>
        <v>2.4625345899827207</v>
      </c>
      <c r="BS43" s="47">
        <f t="shared" ca="1" si="30"/>
        <v>2.1002032641690023</v>
      </c>
      <c r="BT43" s="47">
        <f t="shared" ca="1" si="28"/>
        <v>1.9029229567974115</v>
      </c>
      <c r="BU43" s="47">
        <f t="shared" ca="1" si="28"/>
        <v>1.9558564056318142</v>
      </c>
      <c r="BV43" s="47">
        <f t="shared" ca="1" si="28"/>
        <v>2.3629252482236316</v>
      </c>
      <c r="BW43" s="47">
        <f t="shared" ca="1" si="28"/>
        <v>1.9677978052677616</v>
      </c>
      <c r="BX43" s="47">
        <f t="shared" ca="1" si="28"/>
        <v>1.7209492841018175</v>
      </c>
      <c r="BY43" s="47">
        <f t="shared" ca="1" si="28"/>
        <v>1.8962847999370438</v>
      </c>
      <c r="BZ43" s="47">
        <f t="shared" ca="1" si="28"/>
        <v>1.7662238494626268</v>
      </c>
      <c r="CA43" s="47">
        <f t="shared" ca="1" si="28"/>
        <v>1.7858557827382096</v>
      </c>
      <c r="CB43" s="47">
        <f t="shared" ca="1" si="28"/>
        <v>1.7910972147493507</v>
      </c>
      <c r="CC43" s="47">
        <f t="shared" ca="1" si="27"/>
        <v>1.8912595169935666</v>
      </c>
      <c r="CD43" s="47">
        <f t="shared" ca="1" si="27"/>
        <v>2.4625345899827207</v>
      </c>
      <c r="CE43" s="47">
        <f t="shared" ca="1" si="27"/>
        <v>2.1002032641690023</v>
      </c>
      <c r="CF43" s="47">
        <f t="shared" ca="1" si="27"/>
        <v>1.9029229567974115</v>
      </c>
      <c r="CG43" s="47">
        <f t="shared" ca="1" si="27"/>
        <v>1.9558564056318142</v>
      </c>
      <c r="CH43" s="47">
        <f t="shared" ca="1" si="27"/>
        <v>2.3629252482236316</v>
      </c>
      <c r="CI43" s="47">
        <f t="shared" ca="1" si="27"/>
        <v>1.9677978052677616</v>
      </c>
      <c r="CJ43" s="47">
        <f t="shared" ca="1" si="31"/>
        <v>1.7209492841018175</v>
      </c>
      <c r="CK43" s="47">
        <f t="shared" ca="1" si="31"/>
        <v>1.8962847999370438</v>
      </c>
      <c r="CL43" s="47">
        <f t="shared" ca="1" si="31"/>
        <v>1.7662238494626268</v>
      </c>
      <c r="CM43" s="47">
        <f t="shared" ca="1" si="31"/>
        <v>1.7858557827382096</v>
      </c>
      <c r="CN43" s="47">
        <f t="shared" ca="1" si="31"/>
        <v>1.7910972147493507</v>
      </c>
      <c r="CO43" s="47">
        <f t="shared" ca="1" si="31"/>
        <v>1.8912595169935666</v>
      </c>
      <c r="CP43" s="47">
        <f t="shared" ca="1" si="31"/>
        <v>2.4625345899827207</v>
      </c>
      <c r="CQ43" s="47">
        <f t="shared" ca="1" si="31"/>
        <v>2.1002032641690023</v>
      </c>
      <c r="CR43" s="47">
        <f t="shared" ca="1" si="31"/>
        <v>1.9029229567974115</v>
      </c>
      <c r="CS43" s="47">
        <f t="shared" ca="1" si="31"/>
        <v>1.9558564056318142</v>
      </c>
      <c r="CT43" s="47">
        <f t="shared" ca="1" si="31"/>
        <v>2.3629252482236316</v>
      </c>
      <c r="CU43" s="47">
        <f t="shared" ca="1" si="31"/>
        <v>1.9677978052677616</v>
      </c>
      <c r="CV43" s="47">
        <f t="shared" ca="1" si="31"/>
        <v>1.7209492841018175</v>
      </c>
      <c r="CW43" s="47">
        <f t="shared" ca="1" si="31"/>
        <v>1.8962847999370438</v>
      </c>
      <c r="CX43" s="47">
        <f t="shared" ca="1" si="31"/>
        <v>1.7662238494626268</v>
      </c>
      <c r="CY43" s="47">
        <f t="shared" ca="1" si="31"/>
        <v>1.7858557827382096</v>
      </c>
      <c r="CZ43" s="47">
        <f t="shared" ca="1" si="29"/>
        <v>1.7910972147493507</v>
      </c>
      <c r="DA43" s="47">
        <f t="shared" ca="1" si="29"/>
        <v>1.8912595169935666</v>
      </c>
      <c r="DB43" s="47">
        <f t="shared" ca="1" si="20"/>
        <v>2.4625345899827207</v>
      </c>
      <c r="DC43" s="47">
        <f t="shared" ca="1" si="20"/>
        <v>2.1002032641690023</v>
      </c>
      <c r="DD43" s="47">
        <f t="shared" ca="1" si="20"/>
        <v>1.9029229567974115</v>
      </c>
    </row>
    <row r="44" spans="1:108" x14ac:dyDescent="0.25">
      <c r="A44" s="40" t="s">
        <v>138</v>
      </c>
      <c r="B44" s="40">
        <v>2678</v>
      </c>
      <c r="C44" s="40" t="s">
        <v>31</v>
      </c>
      <c r="D44" s="40" t="s">
        <v>312</v>
      </c>
      <c r="E44" s="40" t="s">
        <v>130</v>
      </c>
      <c r="F44" s="40">
        <v>30</v>
      </c>
      <c r="G44" s="43">
        <v>44996</v>
      </c>
      <c r="I44" s="40" t="s">
        <v>32</v>
      </c>
      <c r="J44" s="40">
        <v>2</v>
      </c>
      <c r="K44" s="40" t="s">
        <v>33</v>
      </c>
      <c r="L44" s="40" t="s">
        <v>163</v>
      </c>
      <c r="N44" s="41">
        <f>VLOOKUP($C44 &amp; $I44 &amp; $K44,FATOR!$A$3:$P$22,5,0)</f>
        <v>0.54514412633670606</v>
      </c>
      <c r="O44" s="41">
        <f>VLOOKUP($C44 &amp; $I44 &amp; $K44,FATOR!$A$3:$P$22,6,0)</f>
        <v>0.58976785268395671</v>
      </c>
      <c r="P44" s="41">
        <f>VLOOKUP($C44 &amp; $I44 &amp; $K44,FATOR!$A$3:$P$22,7,0)</f>
        <v>0.59729875600846394</v>
      </c>
      <c r="Q44" s="41">
        <f>VLOOKUP($C44 &amp; $I44 &amp; $K44,FATOR!$A$3:$P$22,8,0)</f>
        <v>0.54137675790841078</v>
      </c>
      <c r="R44" s="41">
        <f>VLOOKUP($C44 &amp; $I44 &amp; $K44,FATOR!$A$3:$P$22,9,0)</f>
        <v>0.46213418679006868</v>
      </c>
      <c r="S44" s="41">
        <f>VLOOKUP($C44 &amp; $I44 &amp; $K44,FATOR!$A$3:$P$22,10,0)</f>
        <v>0.39980519738426012</v>
      </c>
      <c r="T44" s="41">
        <f>VLOOKUP($C44 &amp; $I44 &amp; $K44,FATOR!$A$3:$P$22,11,0)</f>
        <v>0.33456205968362052</v>
      </c>
      <c r="U44" s="41">
        <f>VLOOKUP($C44 &amp; $I44 &amp; $K44,FATOR!$A$3:$P$22,12,0)</f>
        <v>0.30261832736201377</v>
      </c>
      <c r="V44" s="41">
        <f>VLOOKUP($C44 &amp; $I44 &amp; $K44,FATOR!$A$3:$P$22,13,0)</f>
        <v>0.27313582813149273</v>
      </c>
      <c r="W44" s="41">
        <f>VLOOKUP($C44 &amp; $I44 &amp; $K44,FATOR!$A$3:$P$22,14,0)</f>
        <v>0.33139637840810959</v>
      </c>
      <c r="X44" s="41">
        <f>VLOOKUP($C44 &amp; $I44 &amp; $K44,FATOR!$A$3:$P$22,15,0)</f>
        <v>0.42919571638918702</v>
      </c>
      <c r="Y44" s="41">
        <f>VLOOKUP($C44 &amp; $I44 &amp; $K44,FATOR!$A$3:$P$22,16,0)</f>
        <v>0.5219653746165217</v>
      </c>
      <c r="AA44" s="42">
        <f t="shared" si="5"/>
        <v>16.354323790101184</v>
      </c>
      <c r="AB44" s="42">
        <f t="shared" si="6"/>
        <v>17.6930355805187</v>
      </c>
      <c r="AC44" s="42">
        <f t="shared" si="7"/>
        <v>17.918962680253919</v>
      </c>
      <c r="AD44" s="42">
        <f t="shared" si="8"/>
        <v>16.241302737252322</v>
      </c>
      <c r="AE44" s="42">
        <f t="shared" si="9"/>
        <v>13.864025603702061</v>
      </c>
      <c r="AF44" s="42">
        <f t="shared" si="10"/>
        <v>11.994155921527804</v>
      </c>
      <c r="AG44" s="42">
        <f t="shared" si="11"/>
        <v>10.036861790508615</v>
      </c>
      <c r="AH44" s="42">
        <f t="shared" si="12"/>
        <v>9.0785498208604132</v>
      </c>
      <c r="AI44" s="42">
        <f t="shared" si="13"/>
        <v>8.1940748439447813</v>
      </c>
      <c r="AJ44" s="42">
        <f t="shared" si="14"/>
        <v>9.941891352243287</v>
      </c>
      <c r="AK44" s="42">
        <f t="shared" si="15"/>
        <v>12.875871491675611</v>
      </c>
      <c r="AL44" s="42">
        <f t="shared" si="16"/>
        <v>15.658961238495651</v>
      </c>
      <c r="AN44" s="43">
        <f t="shared" si="17"/>
        <v>45027</v>
      </c>
      <c r="AO44" s="47">
        <f t="shared" ca="1" si="32"/>
        <v>16.354323790101184</v>
      </c>
      <c r="AP44" s="47">
        <f t="shared" ca="1" si="32"/>
        <v>17.6930355805187</v>
      </c>
      <c r="AQ44" s="47">
        <f t="shared" ca="1" si="32"/>
        <v>17.918962680253919</v>
      </c>
      <c r="AR44" s="47">
        <f t="shared" ca="1" si="32"/>
        <v>16.241302737252322</v>
      </c>
      <c r="AS44" s="47">
        <f t="shared" ca="1" si="32"/>
        <v>13.864025603702061</v>
      </c>
      <c r="AT44" s="47">
        <f t="shared" ca="1" si="32"/>
        <v>11.994155921527804</v>
      </c>
      <c r="AU44" s="47">
        <f t="shared" ca="1" si="32"/>
        <v>10.036861790508615</v>
      </c>
      <c r="AV44" s="47">
        <f t="shared" ca="1" si="32"/>
        <v>9.0785498208604132</v>
      </c>
      <c r="AW44" s="47">
        <f t="shared" ca="1" si="32"/>
        <v>8.1940748439447813</v>
      </c>
      <c r="AX44" s="47">
        <f t="shared" ca="1" si="32"/>
        <v>9.941891352243287</v>
      </c>
      <c r="AY44" s="47">
        <f t="shared" ca="1" si="32"/>
        <v>12.875871491675611</v>
      </c>
      <c r="AZ44" s="47">
        <f t="shared" ca="1" si="32"/>
        <v>15.658961238495651</v>
      </c>
      <c r="BA44" s="47">
        <f t="shared" ca="1" si="32"/>
        <v>16.354323790101184</v>
      </c>
      <c r="BB44" s="47">
        <f t="shared" ca="1" si="32"/>
        <v>17.6930355805187</v>
      </c>
      <c r="BC44" s="47">
        <f t="shared" ca="1" si="32"/>
        <v>17.918962680253919</v>
      </c>
      <c r="BD44" s="47">
        <f t="shared" ca="1" si="32"/>
        <v>16.241302737252322</v>
      </c>
      <c r="BE44" s="47">
        <f t="shared" ca="1" si="30"/>
        <v>13.864025603702061</v>
      </c>
      <c r="BF44" s="47">
        <f t="shared" ca="1" si="30"/>
        <v>11.994155921527804</v>
      </c>
      <c r="BG44" s="47">
        <f t="shared" ca="1" si="30"/>
        <v>10.036861790508615</v>
      </c>
      <c r="BH44" s="47">
        <f t="shared" ca="1" si="30"/>
        <v>9.0785498208604132</v>
      </c>
      <c r="BI44" s="47">
        <f t="shared" ca="1" si="30"/>
        <v>8.1940748439447813</v>
      </c>
      <c r="BJ44" s="47">
        <f t="shared" ca="1" si="30"/>
        <v>9.941891352243287</v>
      </c>
      <c r="BK44" s="47">
        <f t="shared" ca="1" si="30"/>
        <v>12.875871491675611</v>
      </c>
      <c r="BL44" s="47">
        <f t="shared" ca="1" si="30"/>
        <v>15.658961238495651</v>
      </c>
      <c r="BM44" s="47">
        <f t="shared" ca="1" si="30"/>
        <v>16.354323790101184</v>
      </c>
      <c r="BN44" s="47">
        <f t="shared" ca="1" si="30"/>
        <v>17.6930355805187</v>
      </c>
      <c r="BO44" s="47">
        <f t="shared" ca="1" si="30"/>
        <v>17.918962680253919</v>
      </c>
      <c r="BP44" s="47">
        <f t="shared" ca="1" si="30"/>
        <v>16.241302737252322</v>
      </c>
      <c r="BQ44" s="47">
        <f t="shared" ca="1" si="30"/>
        <v>13.864025603702061</v>
      </c>
      <c r="BR44" s="47">
        <f t="shared" ca="1" si="30"/>
        <v>11.994155921527804</v>
      </c>
      <c r="BS44" s="47">
        <f t="shared" ca="1" si="30"/>
        <v>10.036861790508615</v>
      </c>
      <c r="BT44" s="47">
        <f t="shared" ca="1" si="28"/>
        <v>9.0785498208604132</v>
      </c>
      <c r="BU44" s="47">
        <f t="shared" ca="1" si="28"/>
        <v>8.1940748439447813</v>
      </c>
      <c r="BV44" s="47">
        <f t="shared" ca="1" si="28"/>
        <v>9.941891352243287</v>
      </c>
      <c r="BW44" s="47">
        <f t="shared" ca="1" si="28"/>
        <v>12.875871491675611</v>
      </c>
      <c r="BX44" s="47">
        <f t="shared" ref="BX44:CM59" ca="1" si="33">IF($AN44&lt;=BX$1,HLOOKUP(MONTH(BX$1),$AA:$AL,ROW($AO44),0),"")</f>
        <v>15.658961238495651</v>
      </c>
      <c r="BY44" s="47">
        <f t="shared" ca="1" si="33"/>
        <v>16.354323790101184</v>
      </c>
      <c r="BZ44" s="47">
        <f t="shared" ca="1" si="33"/>
        <v>17.6930355805187</v>
      </c>
      <c r="CA44" s="47">
        <f t="shared" ca="1" si="33"/>
        <v>17.918962680253919</v>
      </c>
      <c r="CB44" s="47">
        <f t="shared" ca="1" si="33"/>
        <v>16.241302737252322</v>
      </c>
      <c r="CC44" s="47">
        <f t="shared" ca="1" si="33"/>
        <v>13.864025603702061</v>
      </c>
      <c r="CD44" s="47">
        <f t="shared" ca="1" si="33"/>
        <v>11.994155921527804</v>
      </c>
      <c r="CE44" s="47">
        <f t="shared" ca="1" si="33"/>
        <v>10.036861790508615</v>
      </c>
      <c r="CF44" s="47">
        <f t="shared" ca="1" si="33"/>
        <v>9.0785498208604132</v>
      </c>
      <c r="CG44" s="47">
        <f t="shared" ca="1" si="33"/>
        <v>8.1940748439447813</v>
      </c>
      <c r="CH44" s="47">
        <f t="shared" ca="1" si="33"/>
        <v>9.941891352243287</v>
      </c>
      <c r="CI44" s="47">
        <f t="shared" ca="1" si="33"/>
        <v>12.875871491675611</v>
      </c>
      <c r="CJ44" s="47">
        <f t="shared" ca="1" si="33"/>
        <v>15.658961238495651</v>
      </c>
      <c r="CK44" s="47">
        <f t="shared" ca="1" si="33"/>
        <v>16.354323790101184</v>
      </c>
      <c r="CL44" s="47">
        <f t="shared" ca="1" si="33"/>
        <v>17.6930355805187</v>
      </c>
      <c r="CM44" s="47">
        <f t="shared" ca="1" si="33"/>
        <v>17.918962680253919</v>
      </c>
      <c r="CN44" s="47">
        <f t="shared" ca="1" si="31"/>
        <v>16.241302737252322</v>
      </c>
      <c r="CO44" s="47">
        <f t="shared" ca="1" si="31"/>
        <v>13.864025603702061</v>
      </c>
      <c r="CP44" s="47">
        <f t="shared" ca="1" si="31"/>
        <v>11.994155921527804</v>
      </c>
      <c r="CQ44" s="47">
        <f t="shared" ca="1" si="31"/>
        <v>10.036861790508615</v>
      </c>
      <c r="CR44" s="47">
        <f t="shared" ca="1" si="31"/>
        <v>9.0785498208604132</v>
      </c>
      <c r="CS44" s="47">
        <f t="shared" ca="1" si="31"/>
        <v>8.1940748439447813</v>
      </c>
      <c r="CT44" s="47">
        <f t="shared" ca="1" si="31"/>
        <v>9.941891352243287</v>
      </c>
      <c r="CU44" s="47">
        <f t="shared" ca="1" si="31"/>
        <v>12.875871491675611</v>
      </c>
      <c r="CV44" s="47">
        <f t="shared" ca="1" si="31"/>
        <v>15.658961238495651</v>
      </c>
      <c r="CW44" s="47">
        <f t="shared" ca="1" si="31"/>
        <v>16.354323790101184</v>
      </c>
      <c r="CX44" s="47">
        <f t="shared" ca="1" si="31"/>
        <v>17.6930355805187</v>
      </c>
      <c r="CY44" s="47">
        <f t="shared" ca="1" si="31"/>
        <v>17.918962680253919</v>
      </c>
      <c r="CZ44" s="47">
        <f t="shared" ca="1" si="29"/>
        <v>16.241302737252322</v>
      </c>
      <c r="DA44" s="47">
        <f t="shared" ca="1" si="29"/>
        <v>13.864025603702061</v>
      </c>
      <c r="DB44" s="47">
        <f t="shared" ca="1" si="20"/>
        <v>11.994155921527804</v>
      </c>
      <c r="DC44" s="47">
        <f t="shared" ca="1" si="20"/>
        <v>10.036861790508615</v>
      </c>
      <c r="DD44" s="47">
        <f t="shared" ca="1" si="20"/>
        <v>9.0785498208604132</v>
      </c>
    </row>
    <row r="45" spans="1:108" x14ac:dyDescent="0.25">
      <c r="A45" s="40" t="s">
        <v>138</v>
      </c>
      <c r="B45" s="40">
        <v>2894</v>
      </c>
      <c r="C45" s="40" t="s">
        <v>37</v>
      </c>
      <c r="D45" s="40" t="s">
        <v>1354</v>
      </c>
      <c r="E45" s="40" t="s">
        <v>130</v>
      </c>
      <c r="F45" s="40">
        <v>2.2000000000000002</v>
      </c>
      <c r="G45" s="43">
        <v>45230</v>
      </c>
      <c r="I45" s="40" t="s">
        <v>32</v>
      </c>
      <c r="J45" s="40">
        <v>2</v>
      </c>
      <c r="K45" s="40" t="s">
        <v>33</v>
      </c>
      <c r="L45" s="40" t="s">
        <v>166</v>
      </c>
      <c r="N45" s="41">
        <f>VLOOKUP($C45 &amp; $I45 &amp; $K45,FATOR!$A$3:$P$22,5,0)</f>
        <v>0.38308783837111993</v>
      </c>
      <c r="O45" s="41">
        <f>VLOOKUP($C45 &amp; $I45 &amp; $K45,FATOR!$A$3:$P$22,6,0)</f>
        <v>0.35681289888133871</v>
      </c>
      <c r="P45" s="41">
        <f>VLOOKUP($C45 &amp; $I45 &amp; $K45,FATOR!$A$3:$P$22,7,0)</f>
        <v>0.36077894600771909</v>
      </c>
      <c r="Q45" s="41">
        <f>VLOOKUP($C45 &amp; $I45 &amp; $K45,FATOR!$A$3:$P$22,8,0)</f>
        <v>0.361837821161485</v>
      </c>
      <c r="R45" s="41">
        <f>VLOOKUP($C45 &amp; $I45 &amp; $K45,FATOR!$A$3:$P$22,9,0)</f>
        <v>0.38207262969567002</v>
      </c>
      <c r="S45" s="41">
        <f>VLOOKUP($C45 &amp; $I45 &amp; $K45,FATOR!$A$3:$P$22,10,0)</f>
        <v>0.49748173535004458</v>
      </c>
      <c r="T45" s="41">
        <f>VLOOKUP($C45 &amp; $I45 &amp; $K45,FATOR!$A$3:$P$22,11,0)</f>
        <v>0.42428348771090951</v>
      </c>
      <c r="U45" s="41">
        <f>VLOOKUP($C45 &amp; $I45 &amp; $K45,FATOR!$A$3:$P$22,12,0)</f>
        <v>0.38442888016109322</v>
      </c>
      <c r="V45" s="41">
        <f>VLOOKUP($C45 &amp; $I45 &amp; $K45,FATOR!$A$3:$P$22,13,0)</f>
        <v>0.39512250618824529</v>
      </c>
      <c r="W45" s="41">
        <f>VLOOKUP($C45 &amp; $I45 &amp; $K45,FATOR!$A$3:$P$22,14,0)</f>
        <v>0.47735863600477407</v>
      </c>
      <c r="X45" s="41">
        <f>VLOOKUP($C45 &amp; $I45 &amp; $K45,FATOR!$A$3:$P$22,15,0)</f>
        <v>0.39753491015510334</v>
      </c>
      <c r="Y45" s="41">
        <f>VLOOKUP($C45 &amp; $I45 &amp; $K45,FATOR!$A$3:$P$22,16,0)</f>
        <v>0.3476665220407712</v>
      </c>
      <c r="AA45" s="42">
        <f t="shared" si="5"/>
        <v>0.84279324441646386</v>
      </c>
      <c r="AB45" s="42">
        <f t="shared" si="6"/>
        <v>0.78498837753894524</v>
      </c>
      <c r="AC45" s="42">
        <f t="shared" si="7"/>
        <v>0.79371368121698205</v>
      </c>
      <c r="AD45" s="42">
        <f t="shared" si="8"/>
        <v>0.79604320655526706</v>
      </c>
      <c r="AE45" s="42">
        <f t="shared" si="9"/>
        <v>0.84055978533047415</v>
      </c>
      <c r="AF45" s="42">
        <f t="shared" si="10"/>
        <v>1.0944598177700982</v>
      </c>
      <c r="AG45" s="42">
        <f t="shared" si="11"/>
        <v>0.93342367296400097</v>
      </c>
      <c r="AH45" s="42">
        <f t="shared" si="12"/>
        <v>0.84574353635440513</v>
      </c>
      <c r="AI45" s="42">
        <f t="shared" si="13"/>
        <v>0.86926951361413973</v>
      </c>
      <c r="AJ45" s="42">
        <f t="shared" si="14"/>
        <v>1.0501889992105031</v>
      </c>
      <c r="AK45" s="42">
        <f t="shared" si="15"/>
        <v>0.87457680234122737</v>
      </c>
      <c r="AL45" s="42">
        <f t="shared" si="16"/>
        <v>0.7648663484896967</v>
      </c>
      <c r="AN45" s="43">
        <f t="shared" si="17"/>
        <v>45261</v>
      </c>
      <c r="AO45" s="47">
        <f t="shared" ca="1" si="32"/>
        <v>0.84279324441646386</v>
      </c>
      <c r="AP45" s="47">
        <f t="shared" ca="1" si="32"/>
        <v>0.78498837753894524</v>
      </c>
      <c r="AQ45" s="47">
        <f t="shared" ca="1" si="32"/>
        <v>0.79371368121698205</v>
      </c>
      <c r="AR45" s="47">
        <f t="shared" ca="1" si="32"/>
        <v>0.79604320655526706</v>
      </c>
      <c r="AS45" s="47">
        <f t="shared" ca="1" si="32"/>
        <v>0.84055978533047415</v>
      </c>
      <c r="AT45" s="47">
        <f t="shared" ca="1" si="32"/>
        <v>1.0944598177700982</v>
      </c>
      <c r="AU45" s="47">
        <f t="shared" ca="1" si="32"/>
        <v>0.93342367296400097</v>
      </c>
      <c r="AV45" s="47">
        <f t="shared" ca="1" si="32"/>
        <v>0.84574353635440513</v>
      </c>
      <c r="AW45" s="47">
        <f t="shared" ca="1" si="32"/>
        <v>0.86926951361413973</v>
      </c>
      <c r="AX45" s="47">
        <f t="shared" ca="1" si="32"/>
        <v>1.0501889992105031</v>
      </c>
      <c r="AY45" s="47">
        <f t="shared" ca="1" si="32"/>
        <v>0.87457680234122737</v>
      </c>
      <c r="AZ45" s="47">
        <f t="shared" ca="1" si="32"/>
        <v>0.7648663484896967</v>
      </c>
      <c r="BA45" s="47">
        <f t="shared" ca="1" si="32"/>
        <v>0.84279324441646386</v>
      </c>
      <c r="BB45" s="47">
        <f t="shared" ca="1" si="32"/>
        <v>0.78498837753894524</v>
      </c>
      <c r="BC45" s="47">
        <f t="shared" ca="1" si="32"/>
        <v>0.79371368121698205</v>
      </c>
      <c r="BD45" s="47">
        <f t="shared" ca="1" si="32"/>
        <v>0.79604320655526706</v>
      </c>
      <c r="BE45" s="47">
        <f t="shared" ca="1" si="30"/>
        <v>0.84055978533047415</v>
      </c>
      <c r="BF45" s="47">
        <f t="shared" ca="1" si="30"/>
        <v>1.0944598177700982</v>
      </c>
      <c r="BG45" s="47">
        <f t="shared" ca="1" si="30"/>
        <v>0.93342367296400097</v>
      </c>
      <c r="BH45" s="47">
        <f t="shared" ca="1" si="30"/>
        <v>0.84574353635440513</v>
      </c>
      <c r="BI45" s="47">
        <f t="shared" ca="1" si="30"/>
        <v>0.86926951361413973</v>
      </c>
      <c r="BJ45" s="47">
        <f t="shared" ca="1" si="30"/>
        <v>1.0501889992105031</v>
      </c>
      <c r="BK45" s="47">
        <f t="shared" ca="1" si="30"/>
        <v>0.87457680234122737</v>
      </c>
      <c r="BL45" s="47">
        <f t="shared" ca="1" si="30"/>
        <v>0.7648663484896967</v>
      </c>
      <c r="BM45" s="47">
        <f t="shared" ca="1" si="30"/>
        <v>0.84279324441646386</v>
      </c>
      <c r="BN45" s="47">
        <f t="shared" ca="1" si="30"/>
        <v>0.78498837753894524</v>
      </c>
      <c r="BO45" s="47">
        <f t="shared" ca="1" si="30"/>
        <v>0.79371368121698205</v>
      </c>
      <c r="BP45" s="47">
        <f t="shared" ca="1" si="30"/>
        <v>0.79604320655526706</v>
      </c>
      <c r="BQ45" s="47">
        <f t="shared" ca="1" si="30"/>
        <v>0.84055978533047415</v>
      </c>
      <c r="BR45" s="47">
        <f t="shared" ca="1" si="30"/>
        <v>1.0944598177700982</v>
      </c>
      <c r="BS45" s="47">
        <f t="shared" ca="1" si="30"/>
        <v>0.93342367296400097</v>
      </c>
      <c r="BT45" s="47">
        <f t="shared" ref="BT45:CI60" ca="1" si="34">IF($AN45&lt;=BT$1,HLOOKUP(MONTH(BT$1),$AA:$AL,ROW($AO45),0),"")</f>
        <v>0.84574353635440513</v>
      </c>
      <c r="BU45" s="47">
        <f t="shared" ca="1" si="34"/>
        <v>0.86926951361413973</v>
      </c>
      <c r="BV45" s="47">
        <f t="shared" ca="1" si="34"/>
        <v>1.0501889992105031</v>
      </c>
      <c r="BW45" s="47">
        <f t="shared" ca="1" si="34"/>
        <v>0.87457680234122737</v>
      </c>
      <c r="BX45" s="47">
        <f t="shared" ca="1" si="34"/>
        <v>0.7648663484896967</v>
      </c>
      <c r="BY45" s="47">
        <f t="shared" ca="1" si="34"/>
        <v>0.84279324441646386</v>
      </c>
      <c r="BZ45" s="47">
        <f t="shared" ca="1" si="34"/>
        <v>0.78498837753894524</v>
      </c>
      <c r="CA45" s="47">
        <f t="shared" ca="1" si="34"/>
        <v>0.79371368121698205</v>
      </c>
      <c r="CB45" s="47">
        <f t="shared" ca="1" si="34"/>
        <v>0.79604320655526706</v>
      </c>
      <c r="CC45" s="47">
        <f t="shared" ca="1" si="34"/>
        <v>0.84055978533047415</v>
      </c>
      <c r="CD45" s="47">
        <f t="shared" ca="1" si="34"/>
        <v>1.0944598177700982</v>
      </c>
      <c r="CE45" s="47">
        <f t="shared" ca="1" si="34"/>
        <v>0.93342367296400097</v>
      </c>
      <c r="CF45" s="47">
        <f t="shared" ca="1" si="34"/>
        <v>0.84574353635440513</v>
      </c>
      <c r="CG45" s="47">
        <f t="shared" ca="1" si="34"/>
        <v>0.86926951361413973</v>
      </c>
      <c r="CH45" s="47">
        <f t="shared" ca="1" si="34"/>
        <v>1.0501889992105031</v>
      </c>
      <c r="CI45" s="47">
        <f t="shared" ca="1" si="34"/>
        <v>0.87457680234122737</v>
      </c>
      <c r="CJ45" s="47">
        <f t="shared" ca="1" si="33"/>
        <v>0.7648663484896967</v>
      </c>
      <c r="CK45" s="47">
        <f t="shared" ca="1" si="33"/>
        <v>0.84279324441646386</v>
      </c>
      <c r="CL45" s="47">
        <f t="shared" ca="1" si="33"/>
        <v>0.78498837753894524</v>
      </c>
      <c r="CM45" s="47">
        <f t="shared" ca="1" si="33"/>
        <v>0.79371368121698205</v>
      </c>
      <c r="CN45" s="47">
        <f t="shared" ca="1" si="31"/>
        <v>0.79604320655526706</v>
      </c>
      <c r="CO45" s="47">
        <f t="shared" ca="1" si="31"/>
        <v>0.84055978533047415</v>
      </c>
      <c r="CP45" s="47">
        <f t="shared" ca="1" si="31"/>
        <v>1.0944598177700982</v>
      </c>
      <c r="CQ45" s="47">
        <f t="shared" ca="1" si="31"/>
        <v>0.93342367296400097</v>
      </c>
      <c r="CR45" s="47">
        <f t="shared" ca="1" si="31"/>
        <v>0.84574353635440513</v>
      </c>
      <c r="CS45" s="47">
        <f t="shared" ca="1" si="31"/>
        <v>0.86926951361413973</v>
      </c>
      <c r="CT45" s="47">
        <f t="shared" ca="1" si="31"/>
        <v>1.0501889992105031</v>
      </c>
      <c r="CU45" s="47">
        <f t="shared" ca="1" si="31"/>
        <v>0.87457680234122737</v>
      </c>
      <c r="CV45" s="47">
        <f t="shared" ca="1" si="31"/>
        <v>0.7648663484896967</v>
      </c>
      <c r="CW45" s="47">
        <f t="shared" ca="1" si="31"/>
        <v>0.84279324441646386</v>
      </c>
      <c r="CX45" s="47">
        <f t="shared" ca="1" si="31"/>
        <v>0.78498837753894524</v>
      </c>
      <c r="CY45" s="47">
        <f t="shared" ca="1" si="31"/>
        <v>0.79371368121698205</v>
      </c>
      <c r="CZ45" s="47">
        <f t="shared" ca="1" si="29"/>
        <v>0.79604320655526706</v>
      </c>
      <c r="DA45" s="47">
        <f t="shared" ca="1" si="29"/>
        <v>0.84055978533047415</v>
      </c>
      <c r="DB45" s="47">
        <f t="shared" ca="1" si="20"/>
        <v>1.0944598177700982</v>
      </c>
      <c r="DC45" s="47">
        <f t="shared" ca="1" si="20"/>
        <v>0.93342367296400097</v>
      </c>
      <c r="DD45" s="47">
        <f t="shared" ca="1" si="20"/>
        <v>0.84574353635440513</v>
      </c>
    </row>
    <row r="46" spans="1:108" x14ac:dyDescent="0.25">
      <c r="A46" s="40" t="s">
        <v>134</v>
      </c>
      <c r="B46" s="40">
        <v>2603</v>
      </c>
      <c r="C46" s="40" t="s">
        <v>37</v>
      </c>
      <c r="D46" s="40" t="s">
        <v>317</v>
      </c>
      <c r="E46" s="40" t="s">
        <v>130</v>
      </c>
      <c r="F46" s="40">
        <v>13</v>
      </c>
      <c r="G46" s="43">
        <v>46388</v>
      </c>
      <c r="I46" s="40" t="s">
        <v>32</v>
      </c>
      <c r="J46" s="40">
        <v>1</v>
      </c>
      <c r="K46" s="40" t="s">
        <v>33</v>
      </c>
      <c r="L46" s="40" t="s">
        <v>229</v>
      </c>
      <c r="N46" s="41">
        <f>VLOOKUP($C46 &amp; $I46 &amp; $K46,FATOR!$A$3:$P$22,5,0)</f>
        <v>0.38308783837111993</v>
      </c>
      <c r="O46" s="41">
        <f>VLOOKUP($C46 &amp; $I46 &amp; $K46,FATOR!$A$3:$P$22,6,0)</f>
        <v>0.35681289888133871</v>
      </c>
      <c r="P46" s="41">
        <f>VLOOKUP($C46 &amp; $I46 &amp; $K46,FATOR!$A$3:$P$22,7,0)</f>
        <v>0.36077894600771909</v>
      </c>
      <c r="Q46" s="41">
        <f>VLOOKUP($C46 &amp; $I46 &amp; $K46,FATOR!$A$3:$P$22,8,0)</f>
        <v>0.361837821161485</v>
      </c>
      <c r="R46" s="41">
        <f>VLOOKUP($C46 &amp; $I46 &amp; $K46,FATOR!$A$3:$P$22,9,0)</f>
        <v>0.38207262969567002</v>
      </c>
      <c r="S46" s="41">
        <f>VLOOKUP($C46 &amp; $I46 &amp; $K46,FATOR!$A$3:$P$22,10,0)</f>
        <v>0.49748173535004458</v>
      </c>
      <c r="T46" s="41">
        <f>VLOOKUP($C46 &amp; $I46 &amp; $K46,FATOR!$A$3:$P$22,11,0)</f>
        <v>0.42428348771090951</v>
      </c>
      <c r="U46" s="41">
        <f>VLOOKUP($C46 &amp; $I46 &amp; $K46,FATOR!$A$3:$P$22,12,0)</f>
        <v>0.38442888016109322</v>
      </c>
      <c r="V46" s="41">
        <f>VLOOKUP($C46 &amp; $I46 &amp; $K46,FATOR!$A$3:$P$22,13,0)</f>
        <v>0.39512250618824529</v>
      </c>
      <c r="W46" s="41">
        <f>VLOOKUP($C46 &amp; $I46 &amp; $K46,FATOR!$A$3:$P$22,14,0)</f>
        <v>0.47735863600477407</v>
      </c>
      <c r="X46" s="41">
        <f>VLOOKUP($C46 &amp; $I46 &amp; $K46,FATOR!$A$3:$P$22,15,0)</f>
        <v>0.39753491015510334</v>
      </c>
      <c r="Y46" s="41">
        <f>VLOOKUP($C46 &amp; $I46 &amp; $K46,FATOR!$A$3:$P$22,16,0)</f>
        <v>0.3476665220407712</v>
      </c>
      <c r="AA46" s="42">
        <f t="shared" si="5"/>
        <v>4.9801418988245594</v>
      </c>
      <c r="AB46" s="42">
        <f t="shared" si="6"/>
        <v>4.6385676854574029</v>
      </c>
      <c r="AC46" s="42">
        <f t="shared" si="7"/>
        <v>4.6901262981003482</v>
      </c>
      <c r="AD46" s="42">
        <f t="shared" si="8"/>
        <v>4.7038916750993049</v>
      </c>
      <c r="AE46" s="42">
        <f t="shared" si="9"/>
        <v>4.96694418604371</v>
      </c>
      <c r="AF46" s="42">
        <f t="shared" si="10"/>
        <v>6.4672625595505799</v>
      </c>
      <c r="AG46" s="42">
        <f t="shared" si="11"/>
        <v>5.5156853402418236</v>
      </c>
      <c r="AH46" s="42">
        <f t="shared" si="12"/>
        <v>4.9975754420942122</v>
      </c>
      <c r="AI46" s="42">
        <f t="shared" si="13"/>
        <v>5.1365925804471892</v>
      </c>
      <c r="AJ46" s="42">
        <f t="shared" si="14"/>
        <v>6.2056622680620626</v>
      </c>
      <c r="AK46" s="42">
        <f t="shared" si="15"/>
        <v>5.1679538320163436</v>
      </c>
      <c r="AL46" s="42">
        <f t="shared" si="16"/>
        <v>4.5196647865300257</v>
      </c>
      <c r="AN46" s="43">
        <f t="shared" si="17"/>
        <v>46388</v>
      </c>
      <c r="AO46" s="47" t="str">
        <f t="shared" ca="1" si="32"/>
        <v/>
      </c>
      <c r="AP46" s="47" t="str">
        <f t="shared" ca="1" si="32"/>
        <v/>
      </c>
      <c r="AQ46" s="47" t="str">
        <f t="shared" ca="1" si="32"/>
        <v/>
      </c>
      <c r="AR46" s="47" t="str">
        <f t="shared" ca="1" si="32"/>
        <v/>
      </c>
      <c r="AS46" s="47" t="str">
        <f t="shared" ca="1" si="32"/>
        <v/>
      </c>
      <c r="AT46" s="47" t="str">
        <f t="shared" ca="1" si="32"/>
        <v/>
      </c>
      <c r="AU46" s="47" t="str">
        <f t="shared" ca="1" si="32"/>
        <v/>
      </c>
      <c r="AV46" s="47" t="str">
        <f t="shared" ca="1" si="32"/>
        <v/>
      </c>
      <c r="AW46" s="47" t="str">
        <f t="shared" ca="1" si="32"/>
        <v/>
      </c>
      <c r="AX46" s="47" t="str">
        <f t="shared" ca="1" si="32"/>
        <v/>
      </c>
      <c r="AY46" s="47" t="str">
        <f t="shared" ca="1" si="32"/>
        <v/>
      </c>
      <c r="AZ46" s="47" t="str">
        <f t="shared" ca="1" si="32"/>
        <v/>
      </c>
      <c r="BA46" s="47" t="str">
        <f t="shared" ca="1" si="32"/>
        <v/>
      </c>
      <c r="BB46" s="47" t="str">
        <f t="shared" ca="1" si="32"/>
        <v/>
      </c>
      <c r="BC46" s="47" t="str">
        <f t="shared" ca="1" si="32"/>
        <v/>
      </c>
      <c r="BD46" s="47" t="str">
        <f t="shared" ca="1" si="32"/>
        <v/>
      </c>
      <c r="BE46" s="47" t="str">
        <f t="shared" ca="1" si="30"/>
        <v/>
      </c>
      <c r="BF46" s="47" t="str">
        <f t="shared" ca="1" si="30"/>
        <v/>
      </c>
      <c r="BG46" s="47" t="str">
        <f t="shared" ca="1" si="30"/>
        <v/>
      </c>
      <c r="BH46" s="47" t="str">
        <f t="shared" ca="1" si="30"/>
        <v/>
      </c>
      <c r="BI46" s="47" t="str">
        <f t="shared" ca="1" si="30"/>
        <v/>
      </c>
      <c r="BJ46" s="47" t="str">
        <f t="shared" ca="1" si="30"/>
        <v/>
      </c>
      <c r="BK46" s="47" t="str">
        <f t="shared" ca="1" si="30"/>
        <v/>
      </c>
      <c r="BL46" s="47" t="str">
        <f t="shared" ca="1" si="30"/>
        <v/>
      </c>
      <c r="BM46" s="47" t="str">
        <f t="shared" ca="1" si="30"/>
        <v/>
      </c>
      <c r="BN46" s="47" t="str">
        <f t="shared" ca="1" si="30"/>
        <v/>
      </c>
      <c r="BO46" s="47" t="str">
        <f t="shared" ca="1" si="30"/>
        <v/>
      </c>
      <c r="BP46" s="47" t="str">
        <f t="shared" ca="1" si="30"/>
        <v/>
      </c>
      <c r="BQ46" s="47" t="str">
        <f t="shared" ca="1" si="30"/>
        <v/>
      </c>
      <c r="BR46" s="47" t="str">
        <f t="shared" ca="1" si="30"/>
        <v/>
      </c>
      <c r="BS46" s="47" t="str">
        <f t="shared" ca="1" si="30"/>
        <v/>
      </c>
      <c r="BT46" s="47" t="str">
        <f t="shared" ca="1" si="34"/>
        <v/>
      </c>
      <c r="BU46" s="47" t="str">
        <f t="shared" ca="1" si="34"/>
        <v/>
      </c>
      <c r="BV46" s="47" t="str">
        <f t="shared" ca="1" si="34"/>
        <v/>
      </c>
      <c r="BW46" s="47" t="str">
        <f t="shared" ca="1" si="34"/>
        <v/>
      </c>
      <c r="BX46" s="47" t="str">
        <f t="shared" ca="1" si="34"/>
        <v/>
      </c>
      <c r="BY46" s="47">
        <f t="shared" ca="1" si="34"/>
        <v>4.9801418988245594</v>
      </c>
      <c r="BZ46" s="47">
        <f t="shared" ca="1" si="34"/>
        <v>4.6385676854574029</v>
      </c>
      <c r="CA46" s="47">
        <f t="shared" ca="1" si="34"/>
        <v>4.6901262981003482</v>
      </c>
      <c r="CB46" s="47">
        <f t="shared" ca="1" si="34"/>
        <v>4.7038916750993049</v>
      </c>
      <c r="CC46" s="47">
        <f t="shared" ca="1" si="34"/>
        <v>4.96694418604371</v>
      </c>
      <c r="CD46" s="47">
        <f t="shared" ca="1" si="34"/>
        <v>6.4672625595505799</v>
      </c>
      <c r="CE46" s="47">
        <f t="shared" ca="1" si="34"/>
        <v>5.5156853402418236</v>
      </c>
      <c r="CF46" s="47">
        <f t="shared" ca="1" si="34"/>
        <v>4.9975754420942122</v>
      </c>
      <c r="CG46" s="47">
        <f t="shared" ca="1" si="34"/>
        <v>5.1365925804471892</v>
      </c>
      <c r="CH46" s="47">
        <f t="shared" ca="1" si="34"/>
        <v>6.2056622680620626</v>
      </c>
      <c r="CI46" s="47">
        <f t="shared" ca="1" si="34"/>
        <v>5.1679538320163436</v>
      </c>
      <c r="CJ46" s="47">
        <f t="shared" ca="1" si="33"/>
        <v>4.5196647865300257</v>
      </c>
      <c r="CK46" s="47">
        <f t="shared" ca="1" si="33"/>
        <v>4.9801418988245594</v>
      </c>
      <c r="CL46" s="47">
        <f t="shared" ca="1" si="33"/>
        <v>4.6385676854574029</v>
      </c>
      <c r="CM46" s="47">
        <f t="shared" ca="1" si="33"/>
        <v>4.6901262981003482</v>
      </c>
      <c r="CN46" s="47">
        <f t="shared" ca="1" si="31"/>
        <v>4.7038916750993049</v>
      </c>
      <c r="CO46" s="47">
        <f t="shared" ca="1" si="31"/>
        <v>4.96694418604371</v>
      </c>
      <c r="CP46" s="47">
        <f t="shared" ca="1" si="31"/>
        <v>6.4672625595505799</v>
      </c>
      <c r="CQ46" s="47">
        <f t="shared" ca="1" si="31"/>
        <v>5.5156853402418236</v>
      </c>
      <c r="CR46" s="47">
        <f t="shared" ca="1" si="31"/>
        <v>4.9975754420942122</v>
      </c>
      <c r="CS46" s="47">
        <f t="shared" ca="1" si="31"/>
        <v>5.1365925804471892</v>
      </c>
      <c r="CT46" s="47">
        <f t="shared" ca="1" si="31"/>
        <v>6.2056622680620626</v>
      </c>
      <c r="CU46" s="47">
        <f t="shared" ca="1" si="31"/>
        <v>5.1679538320163436</v>
      </c>
      <c r="CV46" s="47">
        <f t="shared" ca="1" si="31"/>
        <v>4.5196647865300257</v>
      </c>
      <c r="CW46" s="47">
        <f t="shared" ca="1" si="31"/>
        <v>4.9801418988245594</v>
      </c>
      <c r="CX46" s="47">
        <f t="shared" ca="1" si="31"/>
        <v>4.6385676854574029</v>
      </c>
      <c r="CY46" s="47">
        <f t="shared" ca="1" si="31"/>
        <v>4.6901262981003482</v>
      </c>
      <c r="CZ46" s="47">
        <f t="shared" ca="1" si="29"/>
        <v>4.7038916750993049</v>
      </c>
      <c r="DA46" s="47">
        <f t="shared" ca="1" si="29"/>
        <v>4.96694418604371</v>
      </c>
      <c r="DB46" s="47">
        <f t="shared" ca="1" si="20"/>
        <v>6.4672625595505799</v>
      </c>
      <c r="DC46" s="47">
        <f t="shared" ca="1" si="20"/>
        <v>5.5156853402418236</v>
      </c>
      <c r="DD46" s="47">
        <f t="shared" ca="1" si="20"/>
        <v>4.9975754420942122</v>
      </c>
    </row>
    <row r="47" spans="1:108" x14ac:dyDescent="0.25">
      <c r="A47" s="40" t="s">
        <v>172</v>
      </c>
      <c r="B47" s="40">
        <v>2607</v>
      </c>
      <c r="C47" s="40" t="s">
        <v>31</v>
      </c>
      <c r="D47" s="40" t="s">
        <v>319</v>
      </c>
      <c r="E47" s="40" t="s">
        <v>130</v>
      </c>
      <c r="F47" s="40">
        <v>11</v>
      </c>
      <c r="G47" s="43">
        <v>45962</v>
      </c>
      <c r="I47" s="40" t="s">
        <v>32</v>
      </c>
      <c r="J47" s="40">
        <v>1</v>
      </c>
      <c r="K47" s="40" t="s">
        <v>33</v>
      </c>
      <c r="L47" s="40" t="s">
        <v>320</v>
      </c>
      <c r="N47" s="41">
        <f>VLOOKUP($C47 &amp; $I47 &amp; $K47,FATOR!$A$3:$P$22,5,0)</f>
        <v>0.54514412633670606</v>
      </c>
      <c r="O47" s="41">
        <f>VLOOKUP($C47 &amp; $I47 &amp; $K47,FATOR!$A$3:$P$22,6,0)</f>
        <v>0.58976785268395671</v>
      </c>
      <c r="P47" s="41">
        <f>VLOOKUP($C47 &amp; $I47 &amp; $K47,FATOR!$A$3:$P$22,7,0)</f>
        <v>0.59729875600846394</v>
      </c>
      <c r="Q47" s="41">
        <f>VLOOKUP($C47 &amp; $I47 &amp; $K47,FATOR!$A$3:$P$22,8,0)</f>
        <v>0.54137675790841078</v>
      </c>
      <c r="R47" s="41">
        <f>VLOOKUP($C47 &amp; $I47 &amp; $K47,FATOR!$A$3:$P$22,9,0)</f>
        <v>0.46213418679006868</v>
      </c>
      <c r="S47" s="41">
        <f>VLOOKUP($C47 &amp; $I47 &amp; $K47,FATOR!$A$3:$P$22,10,0)</f>
        <v>0.39980519738426012</v>
      </c>
      <c r="T47" s="41">
        <f>VLOOKUP($C47 &amp; $I47 &amp; $K47,FATOR!$A$3:$P$22,11,0)</f>
        <v>0.33456205968362052</v>
      </c>
      <c r="U47" s="41">
        <f>VLOOKUP($C47 &amp; $I47 &amp; $K47,FATOR!$A$3:$P$22,12,0)</f>
        <v>0.30261832736201377</v>
      </c>
      <c r="V47" s="41">
        <f>VLOOKUP($C47 &amp; $I47 &amp; $K47,FATOR!$A$3:$P$22,13,0)</f>
        <v>0.27313582813149273</v>
      </c>
      <c r="W47" s="41">
        <f>VLOOKUP($C47 &amp; $I47 &amp; $K47,FATOR!$A$3:$P$22,14,0)</f>
        <v>0.33139637840810959</v>
      </c>
      <c r="X47" s="41">
        <f>VLOOKUP($C47 &amp; $I47 &amp; $K47,FATOR!$A$3:$P$22,15,0)</f>
        <v>0.42919571638918702</v>
      </c>
      <c r="Y47" s="41">
        <f>VLOOKUP($C47 &amp; $I47 &amp; $K47,FATOR!$A$3:$P$22,16,0)</f>
        <v>0.5219653746165217</v>
      </c>
      <c r="AA47" s="42">
        <f t="shared" si="5"/>
        <v>5.9965853897037666</v>
      </c>
      <c r="AB47" s="42">
        <f t="shared" si="6"/>
        <v>6.487446379523524</v>
      </c>
      <c r="AC47" s="42">
        <f t="shared" si="7"/>
        <v>6.5702863160931031</v>
      </c>
      <c r="AD47" s="42">
        <f t="shared" si="8"/>
        <v>5.9551443369925181</v>
      </c>
      <c r="AE47" s="42">
        <f t="shared" si="9"/>
        <v>5.0834760546907551</v>
      </c>
      <c r="AF47" s="42">
        <f t="shared" si="10"/>
        <v>4.3978571712268613</v>
      </c>
      <c r="AG47" s="42">
        <f t="shared" si="11"/>
        <v>3.6801826565198255</v>
      </c>
      <c r="AH47" s="42">
        <f t="shared" si="12"/>
        <v>3.3288016009821515</v>
      </c>
      <c r="AI47" s="42">
        <f t="shared" si="13"/>
        <v>3.0044941094464201</v>
      </c>
      <c r="AJ47" s="42">
        <f t="shared" si="14"/>
        <v>3.6453601624892054</v>
      </c>
      <c r="AK47" s="42">
        <f t="shared" si="15"/>
        <v>4.721152880281057</v>
      </c>
      <c r="AL47" s="42">
        <f t="shared" si="16"/>
        <v>5.7416191207817384</v>
      </c>
      <c r="AN47" s="43">
        <f t="shared" si="17"/>
        <v>45962</v>
      </c>
      <c r="AO47" s="47" t="str">
        <f t="shared" ca="1" si="32"/>
        <v/>
      </c>
      <c r="AP47" s="47" t="str">
        <f t="shared" ca="1" si="32"/>
        <v/>
      </c>
      <c r="AQ47" s="47" t="str">
        <f t="shared" ca="1" si="32"/>
        <v/>
      </c>
      <c r="AR47" s="47" t="str">
        <f t="shared" ca="1" si="32"/>
        <v/>
      </c>
      <c r="AS47" s="47" t="str">
        <f t="shared" ca="1" si="32"/>
        <v/>
      </c>
      <c r="AT47" s="47" t="str">
        <f t="shared" ca="1" si="32"/>
        <v/>
      </c>
      <c r="AU47" s="47" t="str">
        <f t="shared" ca="1" si="32"/>
        <v/>
      </c>
      <c r="AV47" s="47" t="str">
        <f t="shared" ca="1" si="32"/>
        <v/>
      </c>
      <c r="AW47" s="47" t="str">
        <f t="shared" ca="1" si="32"/>
        <v/>
      </c>
      <c r="AX47" s="47" t="str">
        <f t="shared" ca="1" si="32"/>
        <v/>
      </c>
      <c r="AY47" s="47" t="str">
        <f t="shared" ca="1" si="32"/>
        <v/>
      </c>
      <c r="AZ47" s="47" t="str">
        <f t="shared" ca="1" si="32"/>
        <v/>
      </c>
      <c r="BA47" s="47" t="str">
        <f t="shared" ca="1" si="32"/>
        <v/>
      </c>
      <c r="BB47" s="47" t="str">
        <f t="shared" ca="1" si="32"/>
        <v/>
      </c>
      <c r="BC47" s="47" t="str">
        <f t="shared" ca="1" si="32"/>
        <v/>
      </c>
      <c r="BD47" s="47" t="str">
        <f t="shared" ca="1" si="32"/>
        <v/>
      </c>
      <c r="BE47" s="47" t="str">
        <f t="shared" ca="1" si="30"/>
        <v/>
      </c>
      <c r="BF47" s="47" t="str">
        <f t="shared" ca="1" si="30"/>
        <v/>
      </c>
      <c r="BG47" s="47" t="str">
        <f t="shared" ca="1" si="30"/>
        <v/>
      </c>
      <c r="BH47" s="47" t="str">
        <f t="shared" ca="1" si="30"/>
        <v/>
      </c>
      <c r="BI47" s="47" t="str">
        <f t="shared" ca="1" si="30"/>
        <v/>
      </c>
      <c r="BJ47" s="47" t="str">
        <f t="shared" ca="1" si="30"/>
        <v/>
      </c>
      <c r="BK47" s="47">
        <f t="shared" ca="1" si="30"/>
        <v>4.721152880281057</v>
      </c>
      <c r="BL47" s="47">
        <f t="shared" ca="1" si="30"/>
        <v>5.7416191207817384</v>
      </c>
      <c r="BM47" s="47">
        <f t="shared" ca="1" si="30"/>
        <v>5.9965853897037666</v>
      </c>
      <c r="BN47" s="47">
        <f t="shared" ca="1" si="30"/>
        <v>6.487446379523524</v>
      </c>
      <c r="BO47" s="47">
        <f t="shared" ca="1" si="30"/>
        <v>6.5702863160931031</v>
      </c>
      <c r="BP47" s="47">
        <f t="shared" ca="1" si="30"/>
        <v>5.9551443369925181</v>
      </c>
      <c r="BQ47" s="47">
        <f t="shared" ca="1" si="30"/>
        <v>5.0834760546907551</v>
      </c>
      <c r="BR47" s="47">
        <f t="shared" ca="1" si="30"/>
        <v>4.3978571712268613</v>
      </c>
      <c r="BS47" s="47">
        <f t="shared" ca="1" si="30"/>
        <v>3.6801826565198255</v>
      </c>
      <c r="BT47" s="47">
        <f t="shared" ca="1" si="34"/>
        <v>3.3288016009821515</v>
      </c>
      <c r="BU47" s="47">
        <f t="shared" ca="1" si="34"/>
        <v>3.0044941094464201</v>
      </c>
      <c r="BV47" s="47">
        <f t="shared" ca="1" si="34"/>
        <v>3.6453601624892054</v>
      </c>
      <c r="BW47" s="47">
        <f t="shared" ca="1" si="34"/>
        <v>4.721152880281057</v>
      </c>
      <c r="BX47" s="47">
        <f t="shared" ca="1" si="34"/>
        <v>5.7416191207817384</v>
      </c>
      <c r="BY47" s="47">
        <f t="shared" ca="1" si="34"/>
        <v>5.9965853897037666</v>
      </c>
      <c r="BZ47" s="47">
        <f t="shared" ca="1" si="34"/>
        <v>6.487446379523524</v>
      </c>
      <c r="CA47" s="47">
        <f t="shared" ca="1" si="34"/>
        <v>6.5702863160931031</v>
      </c>
      <c r="CB47" s="47">
        <f t="shared" ca="1" si="34"/>
        <v>5.9551443369925181</v>
      </c>
      <c r="CC47" s="47">
        <f t="shared" ca="1" si="34"/>
        <v>5.0834760546907551</v>
      </c>
      <c r="CD47" s="47">
        <f t="shared" ca="1" si="34"/>
        <v>4.3978571712268613</v>
      </c>
      <c r="CE47" s="47">
        <f t="shared" ca="1" si="34"/>
        <v>3.6801826565198255</v>
      </c>
      <c r="CF47" s="47">
        <f t="shared" ca="1" si="34"/>
        <v>3.3288016009821515</v>
      </c>
      <c r="CG47" s="47">
        <f t="shared" ca="1" si="34"/>
        <v>3.0044941094464201</v>
      </c>
      <c r="CH47" s="47">
        <f t="shared" ca="1" si="34"/>
        <v>3.6453601624892054</v>
      </c>
      <c r="CI47" s="47">
        <f t="shared" ca="1" si="34"/>
        <v>4.721152880281057</v>
      </c>
      <c r="CJ47" s="47">
        <f t="shared" ca="1" si="33"/>
        <v>5.7416191207817384</v>
      </c>
      <c r="CK47" s="47">
        <f t="shared" ca="1" si="33"/>
        <v>5.9965853897037666</v>
      </c>
      <c r="CL47" s="47">
        <f t="shared" ca="1" si="33"/>
        <v>6.487446379523524</v>
      </c>
      <c r="CM47" s="47">
        <f t="shared" ca="1" si="33"/>
        <v>6.5702863160931031</v>
      </c>
      <c r="CN47" s="47">
        <f t="shared" ca="1" si="31"/>
        <v>5.9551443369925181</v>
      </c>
      <c r="CO47" s="47">
        <f t="shared" ca="1" si="31"/>
        <v>5.0834760546907551</v>
      </c>
      <c r="CP47" s="47">
        <f t="shared" ca="1" si="31"/>
        <v>4.3978571712268613</v>
      </c>
      <c r="CQ47" s="47">
        <f t="shared" ca="1" si="31"/>
        <v>3.6801826565198255</v>
      </c>
      <c r="CR47" s="47">
        <f t="shared" ca="1" si="31"/>
        <v>3.3288016009821515</v>
      </c>
      <c r="CS47" s="47">
        <f t="shared" ca="1" si="31"/>
        <v>3.0044941094464201</v>
      </c>
      <c r="CT47" s="47">
        <f t="shared" ca="1" si="31"/>
        <v>3.6453601624892054</v>
      </c>
      <c r="CU47" s="47">
        <f t="shared" ca="1" si="31"/>
        <v>4.721152880281057</v>
      </c>
      <c r="CV47" s="47">
        <f t="shared" ca="1" si="31"/>
        <v>5.7416191207817384</v>
      </c>
      <c r="CW47" s="47">
        <f t="shared" ca="1" si="31"/>
        <v>5.9965853897037666</v>
      </c>
      <c r="CX47" s="47">
        <f t="shared" ca="1" si="31"/>
        <v>6.487446379523524</v>
      </c>
      <c r="CY47" s="47">
        <f t="shared" ca="1" si="31"/>
        <v>6.5702863160931031</v>
      </c>
      <c r="CZ47" s="47">
        <f t="shared" ca="1" si="29"/>
        <v>5.9551443369925181</v>
      </c>
      <c r="DA47" s="47">
        <f t="shared" ca="1" si="29"/>
        <v>5.0834760546907551</v>
      </c>
      <c r="DB47" s="47">
        <f t="shared" ca="1" si="20"/>
        <v>4.3978571712268613</v>
      </c>
      <c r="DC47" s="47">
        <f t="shared" ca="1" si="20"/>
        <v>3.6801826565198255</v>
      </c>
      <c r="DD47" s="47">
        <f t="shared" ca="1" si="20"/>
        <v>3.3288016009821515</v>
      </c>
    </row>
    <row r="48" spans="1:108" x14ac:dyDescent="0.25">
      <c r="A48" s="40" t="s">
        <v>172</v>
      </c>
      <c r="B48" s="40">
        <v>2607</v>
      </c>
      <c r="C48" s="40" t="s">
        <v>31</v>
      </c>
      <c r="D48" s="40" t="s">
        <v>319</v>
      </c>
      <c r="E48" s="40" t="s">
        <v>160</v>
      </c>
      <c r="F48" s="40">
        <v>11</v>
      </c>
      <c r="G48" s="43">
        <v>45992</v>
      </c>
      <c r="I48" s="40" t="s">
        <v>32</v>
      </c>
      <c r="J48" s="40">
        <v>1</v>
      </c>
      <c r="K48" s="40" t="s">
        <v>33</v>
      </c>
      <c r="L48" s="40" t="s">
        <v>320</v>
      </c>
      <c r="N48" s="41">
        <f>VLOOKUP($C48 &amp; $I48 &amp; $K48,FATOR!$A$3:$P$22,5,0)</f>
        <v>0.54514412633670606</v>
      </c>
      <c r="O48" s="41">
        <f>VLOOKUP($C48 &amp; $I48 &amp; $K48,FATOR!$A$3:$P$22,6,0)</f>
        <v>0.58976785268395671</v>
      </c>
      <c r="P48" s="41">
        <f>VLOOKUP($C48 &amp; $I48 &amp; $K48,FATOR!$A$3:$P$22,7,0)</f>
        <v>0.59729875600846394</v>
      </c>
      <c r="Q48" s="41">
        <f>VLOOKUP($C48 &amp; $I48 &amp; $K48,FATOR!$A$3:$P$22,8,0)</f>
        <v>0.54137675790841078</v>
      </c>
      <c r="R48" s="41">
        <f>VLOOKUP($C48 &amp; $I48 &amp; $K48,FATOR!$A$3:$P$22,9,0)</f>
        <v>0.46213418679006868</v>
      </c>
      <c r="S48" s="41">
        <f>VLOOKUP($C48 &amp; $I48 &amp; $K48,FATOR!$A$3:$P$22,10,0)</f>
        <v>0.39980519738426012</v>
      </c>
      <c r="T48" s="41">
        <f>VLOOKUP($C48 &amp; $I48 &amp; $K48,FATOR!$A$3:$P$22,11,0)</f>
        <v>0.33456205968362052</v>
      </c>
      <c r="U48" s="41">
        <f>VLOOKUP($C48 &amp; $I48 &amp; $K48,FATOR!$A$3:$P$22,12,0)</f>
        <v>0.30261832736201377</v>
      </c>
      <c r="V48" s="41">
        <f>VLOOKUP($C48 &amp; $I48 &amp; $K48,FATOR!$A$3:$P$22,13,0)</f>
        <v>0.27313582813149273</v>
      </c>
      <c r="W48" s="41">
        <f>VLOOKUP($C48 &amp; $I48 &amp; $K48,FATOR!$A$3:$P$22,14,0)</f>
        <v>0.33139637840810959</v>
      </c>
      <c r="X48" s="41">
        <f>VLOOKUP($C48 &amp; $I48 &amp; $K48,FATOR!$A$3:$P$22,15,0)</f>
        <v>0.42919571638918702</v>
      </c>
      <c r="Y48" s="41">
        <f>VLOOKUP($C48 &amp; $I48 &amp; $K48,FATOR!$A$3:$P$22,16,0)</f>
        <v>0.5219653746165217</v>
      </c>
      <c r="AA48" s="42">
        <f t="shared" si="5"/>
        <v>5.9965853897037666</v>
      </c>
      <c r="AB48" s="42">
        <f t="shared" si="6"/>
        <v>6.487446379523524</v>
      </c>
      <c r="AC48" s="42">
        <f t="shared" si="7"/>
        <v>6.5702863160931031</v>
      </c>
      <c r="AD48" s="42">
        <f t="shared" si="8"/>
        <v>5.9551443369925181</v>
      </c>
      <c r="AE48" s="42">
        <f t="shared" si="9"/>
        <v>5.0834760546907551</v>
      </c>
      <c r="AF48" s="42">
        <f t="shared" si="10"/>
        <v>4.3978571712268613</v>
      </c>
      <c r="AG48" s="42">
        <f t="shared" si="11"/>
        <v>3.6801826565198255</v>
      </c>
      <c r="AH48" s="42">
        <f t="shared" si="12"/>
        <v>3.3288016009821515</v>
      </c>
      <c r="AI48" s="42">
        <f t="shared" si="13"/>
        <v>3.0044941094464201</v>
      </c>
      <c r="AJ48" s="42">
        <f t="shared" si="14"/>
        <v>3.6453601624892054</v>
      </c>
      <c r="AK48" s="42">
        <f t="shared" si="15"/>
        <v>4.721152880281057</v>
      </c>
      <c r="AL48" s="42">
        <f t="shared" si="16"/>
        <v>5.7416191207817384</v>
      </c>
      <c r="AN48" s="43">
        <f t="shared" si="17"/>
        <v>45992</v>
      </c>
      <c r="AO48" s="47" t="str">
        <f t="shared" ca="1" si="32"/>
        <v/>
      </c>
      <c r="AP48" s="47" t="str">
        <f t="shared" ca="1" si="32"/>
        <v/>
      </c>
      <c r="AQ48" s="47" t="str">
        <f t="shared" ca="1" si="32"/>
        <v/>
      </c>
      <c r="AR48" s="47" t="str">
        <f t="shared" ca="1" si="32"/>
        <v/>
      </c>
      <c r="AS48" s="47" t="str">
        <f t="shared" ca="1" si="32"/>
        <v/>
      </c>
      <c r="AT48" s="47" t="str">
        <f t="shared" ca="1" si="32"/>
        <v/>
      </c>
      <c r="AU48" s="47" t="str">
        <f t="shared" ca="1" si="32"/>
        <v/>
      </c>
      <c r="AV48" s="47" t="str">
        <f t="shared" ca="1" si="32"/>
        <v/>
      </c>
      <c r="AW48" s="47" t="str">
        <f t="shared" ca="1" si="32"/>
        <v/>
      </c>
      <c r="AX48" s="47" t="str">
        <f t="shared" ca="1" si="32"/>
        <v/>
      </c>
      <c r="AY48" s="47" t="str">
        <f t="shared" ca="1" si="32"/>
        <v/>
      </c>
      <c r="AZ48" s="47" t="str">
        <f t="shared" ca="1" si="32"/>
        <v/>
      </c>
      <c r="BA48" s="47" t="str">
        <f t="shared" ca="1" si="32"/>
        <v/>
      </c>
      <c r="BB48" s="47" t="str">
        <f t="shared" ca="1" si="32"/>
        <v/>
      </c>
      <c r="BC48" s="47" t="str">
        <f t="shared" ca="1" si="32"/>
        <v/>
      </c>
      <c r="BD48" s="47" t="str">
        <f t="shared" ca="1" si="32"/>
        <v/>
      </c>
      <c r="BE48" s="47" t="str">
        <f t="shared" ca="1" si="30"/>
        <v/>
      </c>
      <c r="BF48" s="47" t="str">
        <f t="shared" ca="1" si="30"/>
        <v/>
      </c>
      <c r="BG48" s="47" t="str">
        <f t="shared" ca="1" si="30"/>
        <v/>
      </c>
      <c r="BH48" s="47" t="str">
        <f t="shared" ca="1" si="30"/>
        <v/>
      </c>
      <c r="BI48" s="47" t="str">
        <f t="shared" ca="1" si="30"/>
        <v/>
      </c>
      <c r="BJ48" s="47" t="str">
        <f t="shared" ca="1" si="30"/>
        <v/>
      </c>
      <c r="BK48" s="47" t="str">
        <f t="shared" ca="1" si="30"/>
        <v/>
      </c>
      <c r="BL48" s="47">
        <f t="shared" ca="1" si="30"/>
        <v>5.7416191207817384</v>
      </c>
      <c r="BM48" s="47">
        <f t="shared" ca="1" si="30"/>
        <v>5.9965853897037666</v>
      </c>
      <c r="BN48" s="47">
        <f t="shared" ca="1" si="30"/>
        <v>6.487446379523524</v>
      </c>
      <c r="BO48" s="47">
        <f t="shared" ca="1" si="30"/>
        <v>6.5702863160931031</v>
      </c>
      <c r="BP48" s="47">
        <f t="shared" ca="1" si="30"/>
        <v>5.9551443369925181</v>
      </c>
      <c r="BQ48" s="47">
        <f t="shared" ca="1" si="30"/>
        <v>5.0834760546907551</v>
      </c>
      <c r="BR48" s="47">
        <f t="shared" ca="1" si="30"/>
        <v>4.3978571712268613</v>
      </c>
      <c r="BS48" s="47">
        <f t="shared" ca="1" si="30"/>
        <v>3.6801826565198255</v>
      </c>
      <c r="BT48" s="47">
        <f t="shared" ca="1" si="34"/>
        <v>3.3288016009821515</v>
      </c>
      <c r="BU48" s="47">
        <f t="shared" ca="1" si="34"/>
        <v>3.0044941094464201</v>
      </c>
      <c r="BV48" s="47">
        <f t="shared" ca="1" si="34"/>
        <v>3.6453601624892054</v>
      </c>
      <c r="BW48" s="47">
        <f t="shared" ca="1" si="34"/>
        <v>4.721152880281057</v>
      </c>
      <c r="BX48" s="47">
        <f t="shared" ca="1" si="34"/>
        <v>5.7416191207817384</v>
      </c>
      <c r="BY48" s="47">
        <f t="shared" ca="1" si="34"/>
        <v>5.9965853897037666</v>
      </c>
      <c r="BZ48" s="47">
        <f t="shared" ca="1" si="34"/>
        <v>6.487446379523524</v>
      </c>
      <c r="CA48" s="47">
        <f t="shared" ca="1" si="34"/>
        <v>6.5702863160931031</v>
      </c>
      <c r="CB48" s="47">
        <f t="shared" ca="1" si="34"/>
        <v>5.9551443369925181</v>
      </c>
      <c r="CC48" s="47">
        <f t="shared" ca="1" si="34"/>
        <v>5.0834760546907551</v>
      </c>
      <c r="CD48" s="47">
        <f t="shared" ca="1" si="34"/>
        <v>4.3978571712268613</v>
      </c>
      <c r="CE48" s="47">
        <f t="shared" ca="1" si="34"/>
        <v>3.6801826565198255</v>
      </c>
      <c r="CF48" s="47">
        <f t="shared" ca="1" si="34"/>
        <v>3.3288016009821515</v>
      </c>
      <c r="CG48" s="47">
        <f t="shared" ca="1" si="34"/>
        <v>3.0044941094464201</v>
      </c>
      <c r="CH48" s="47">
        <f t="shared" ca="1" si="34"/>
        <v>3.6453601624892054</v>
      </c>
      <c r="CI48" s="47">
        <f t="shared" ca="1" si="34"/>
        <v>4.721152880281057</v>
      </c>
      <c r="CJ48" s="47">
        <f t="shared" ca="1" si="33"/>
        <v>5.7416191207817384</v>
      </c>
      <c r="CK48" s="47">
        <f t="shared" ca="1" si="33"/>
        <v>5.9965853897037666</v>
      </c>
      <c r="CL48" s="47">
        <f t="shared" ca="1" si="33"/>
        <v>6.487446379523524</v>
      </c>
      <c r="CM48" s="47">
        <f t="shared" ca="1" si="33"/>
        <v>6.5702863160931031</v>
      </c>
      <c r="CN48" s="47">
        <f t="shared" ca="1" si="31"/>
        <v>5.9551443369925181</v>
      </c>
      <c r="CO48" s="47">
        <f t="shared" ca="1" si="31"/>
        <v>5.0834760546907551</v>
      </c>
      <c r="CP48" s="47">
        <f t="shared" ca="1" si="31"/>
        <v>4.3978571712268613</v>
      </c>
      <c r="CQ48" s="47">
        <f t="shared" ca="1" si="31"/>
        <v>3.6801826565198255</v>
      </c>
      <c r="CR48" s="47">
        <f t="shared" ca="1" si="31"/>
        <v>3.3288016009821515</v>
      </c>
      <c r="CS48" s="47">
        <f t="shared" ca="1" si="31"/>
        <v>3.0044941094464201</v>
      </c>
      <c r="CT48" s="47">
        <f t="shared" ca="1" si="31"/>
        <v>3.6453601624892054</v>
      </c>
      <c r="CU48" s="47">
        <f t="shared" ca="1" si="31"/>
        <v>4.721152880281057</v>
      </c>
      <c r="CV48" s="47">
        <f t="shared" ca="1" si="31"/>
        <v>5.7416191207817384</v>
      </c>
      <c r="CW48" s="47">
        <f t="shared" ca="1" si="31"/>
        <v>5.9965853897037666</v>
      </c>
      <c r="CX48" s="47">
        <f t="shared" ca="1" si="31"/>
        <v>6.487446379523524</v>
      </c>
      <c r="CY48" s="47">
        <f t="shared" ca="1" si="31"/>
        <v>6.5702863160931031</v>
      </c>
      <c r="CZ48" s="47">
        <f t="shared" ca="1" si="29"/>
        <v>5.9551443369925181</v>
      </c>
      <c r="DA48" s="47">
        <f t="shared" ca="1" si="29"/>
        <v>5.0834760546907551</v>
      </c>
      <c r="DB48" s="47">
        <f t="shared" ca="1" si="20"/>
        <v>4.3978571712268613</v>
      </c>
      <c r="DC48" s="47">
        <f t="shared" ca="1" si="20"/>
        <v>3.6801826565198255</v>
      </c>
      <c r="DD48" s="47">
        <f t="shared" ca="1" si="20"/>
        <v>3.3288016009821515</v>
      </c>
    </row>
    <row r="49" spans="1:108" x14ac:dyDescent="0.25">
      <c r="A49" s="40" t="s">
        <v>167</v>
      </c>
      <c r="B49" s="40">
        <v>1861</v>
      </c>
      <c r="C49" s="40" t="s">
        <v>31</v>
      </c>
      <c r="D49" s="40" t="s">
        <v>343</v>
      </c>
      <c r="E49" s="40" t="s">
        <v>130</v>
      </c>
      <c r="F49" s="40">
        <v>7</v>
      </c>
      <c r="G49" s="43">
        <v>45149</v>
      </c>
      <c r="I49" s="40" t="s">
        <v>32</v>
      </c>
      <c r="J49" s="40">
        <v>2</v>
      </c>
      <c r="K49" s="40" t="s">
        <v>33</v>
      </c>
      <c r="L49" s="40" t="s">
        <v>137</v>
      </c>
      <c r="N49" s="41">
        <f>VLOOKUP($C49 &amp; $I49 &amp; $K49,FATOR!$A$3:$P$22,5,0)</f>
        <v>0.54514412633670606</v>
      </c>
      <c r="O49" s="41">
        <f>VLOOKUP($C49 &amp; $I49 &amp; $K49,FATOR!$A$3:$P$22,6,0)</f>
        <v>0.58976785268395671</v>
      </c>
      <c r="P49" s="41">
        <f>VLOOKUP($C49 &amp; $I49 &amp; $K49,FATOR!$A$3:$P$22,7,0)</f>
        <v>0.59729875600846394</v>
      </c>
      <c r="Q49" s="41">
        <f>VLOOKUP($C49 &amp; $I49 &amp; $K49,FATOR!$A$3:$P$22,8,0)</f>
        <v>0.54137675790841078</v>
      </c>
      <c r="R49" s="41">
        <f>VLOOKUP($C49 &amp; $I49 &amp; $K49,FATOR!$A$3:$P$22,9,0)</f>
        <v>0.46213418679006868</v>
      </c>
      <c r="S49" s="41">
        <f>VLOOKUP($C49 &amp; $I49 &amp; $K49,FATOR!$A$3:$P$22,10,0)</f>
        <v>0.39980519738426012</v>
      </c>
      <c r="T49" s="41">
        <f>VLOOKUP($C49 &amp; $I49 &amp; $K49,FATOR!$A$3:$P$22,11,0)</f>
        <v>0.33456205968362052</v>
      </c>
      <c r="U49" s="41">
        <f>VLOOKUP($C49 &amp; $I49 &amp; $K49,FATOR!$A$3:$P$22,12,0)</f>
        <v>0.30261832736201377</v>
      </c>
      <c r="V49" s="41">
        <f>VLOOKUP($C49 &amp; $I49 &amp; $K49,FATOR!$A$3:$P$22,13,0)</f>
        <v>0.27313582813149273</v>
      </c>
      <c r="W49" s="41">
        <f>VLOOKUP($C49 &amp; $I49 &amp; $K49,FATOR!$A$3:$P$22,14,0)</f>
        <v>0.33139637840810959</v>
      </c>
      <c r="X49" s="41">
        <f>VLOOKUP($C49 &amp; $I49 &amp; $K49,FATOR!$A$3:$P$22,15,0)</f>
        <v>0.42919571638918702</v>
      </c>
      <c r="Y49" s="41">
        <f>VLOOKUP($C49 &amp; $I49 &amp; $K49,FATOR!$A$3:$P$22,16,0)</f>
        <v>0.5219653746165217</v>
      </c>
      <c r="AA49" s="42">
        <f t="shared" si="5"/>
        <v>3.8160088843569424</v>
      </c>
      <c r="AB49" s="42">
        <f t="shared" si="6"/>
        <v>4.1283749687876972</v>
      </c>
      <c r="AC49" s="42">
        <f t="shared" si="7"/>
        <v>4.1810912920592473</v>
      </c>
      <c r="AD49" s="42">
        <f t="shared" si="8"/>
        <v>3.7896373053588754</v>
      </c>
      <c r="AE49" s="42">
        <f t="shared" si="9"/>
        <v>3.2349393075304809</v>
      </c>
      <c r="AF49" s="42">
        <f t="shared" si="10"/>
        <v>2.7986363816898208</v>
      </c>
      <c r="AG49" s="42">
        <f t="shared" si="11"/>
        <v>2.3419344177853434</v>
      </c>
      <c r="AH49" s="42">
        <f t="shared" si="12"/>
        <v>2.1183282915340964</v>
      </c>
      <c r="AI49" s="42">
        <f t="shared" si="13"/>
        <v>1.9119507969204492</v>
      </c>
      <c r="AJ49" s="42">
        <f t="shared" si="14"/>
        <v>2.3197746488567672</v>
      </c>
      <c r="AK49" s="42">
        <f t="shared" si="15"/>
        <v>3.0043700147243091</v>
      </c>
      <c r="AL49" s="42">
        <f t="shared" si="16"/>
        <v>3.653757622315652</v>
      </c>
      <c r="AN49" s="43">
        <f t="shared" si="17"/>
        <v>45180</v>
      </c>
      <c r="AO49" s="47">
        <f t="shared" ca="1" si="32"/>
        <v>3.8160088843569424</v>
      </c>
      <c r="AP49" s="47">
        <f t="shared" ca="1" si="32"/>
        <v>4.1283749687876972</v>
      </c>
      <c r="AQ49" s="47">
        <f t="shared" ca="1" si="32"/>
        <v>4.1810912920592473</v>
      </c>
      <c r="AR49" s="47">
        <f t="shared" ca="1" si="32"/>
        <v>3.7896373053588754</v>
      </c>
      <c r="AS49" s="47">
        <f t="shared" ca="1" si="32"/>
        <v>3.2349393075304809</v>
      </c>
      <c r="AT49" s="47">
        <f t="shared" ca="1" si="32"/>
        <v>2.7986363816898208</v>
      </c>
      <c r="AU49" s="47">
        <f t="shared" ca="1" si="32"/>
        <v>2.3419344177853434</v>
      </c>
      <c r="AV49" s="47">
        <f t="shared" ca="1" si="32"/>
        <v>2.1183282915340964</v>
      </c>
      <c r="AW49" s="47">
        <f t="shared" ca="1" si="32"/>
        <v>1.9119507969204492</v>
      </c>
      <c r="AX49" s="47">
        <f t="shared" ca="1" si="32"/>
        <v>2.3197746488567672</v>
      </c>
      <c r="AY49" s="47">
        <f t="shared" ca="1" si="32"/>
        <v>3.0043700147243091</v>
      </c>
      <c r="AZ49" s="47">
        <f t="shared" ca="1" si="32"/>
        <v>3.653757622315652</v>
      </c>
      <c r="BA49" s="47">
        <f t="shared" ca="1" si="32"/>
        <v>3.8160088843569424</v>
      </c>
      <c r="BB49" s="47">
        <f t="shared" ca="1" si="32"/>
        <v>4.1283749687876972</v>
      </c>
      <c r="BC49" s="47">
        <f t="shared" ca="1" si="32"/>
        <v>4.1810912920592473</v>
      </c>
      <c r="BD49" s="47">
        <f t="shared" ca="1" si="32"/>
        <v>3.7896373053588754</v>
      </c>
      <c r="BE49" s="47">
        <f t="shared" ca="1" si="30"/>
        <v>3.2349393075304809</v>
      </c>
      <c r="BF49" s="47">
        <f t="shared" ca="1" si="30"/>
        <v>2.7986363816898208</v>
      </c>
      <c r="BG49" s="47">
        <f t="shared" ca="1" si="30"/>
        <v>2.3419344177853434</v>
      </c>
      <c r="BH49" s="47">
        <f t="shared" ca="1" si="30"/>
        <v>2.1183282915340964</v>
      </c>
      <c r="BI49" s="47">
        <f t="shared" ca="1" si="30"/>
        <v>1.9119507969204492</v>
      </c>
      <c r="BJ49" s="47">
        <f t="shared" ca="1" si="30"/>
        <v>2.3197746488567672</v>
      </c>
      <c r="BK49" s="47">
        <f t="shared" ca="1" si="30"/>
        <v>3.0043700147243091</v>
      </c>
      <c r="BL49" s="47">
        <f t="shared" ca="1" si="30"/>
        <v>3.653757622315652</v>
      </c>
      <c r="BM49" s="47">
        <f t="shared" ca="1" si="30"/>
        <v>3.8160088843569424</v>
      </c>
      <c r="BN49" s="47">
        <f t="shared" ca="1" si="30"/>
        <v>4.1283749687876972</v>
      </c>
      <c r="BO49" s="47">
        <f t="shared" ca="1" si="30"/>
        <v>4.1810912920592473</v>
      </c>
      <c r="BP49" s="47">
        <f t="shared" ca="1" si="30"/>
        <v>3.7896373053588754</v>
      </c>
      <c r="BQ49" s="47">
        <f t="shared" ca="1" si="30"/>
        <v>3.2349393075304809</v>
      </c>
      <c r="BR49" s="47">
        <f t="shared" ca="1" si="30"/>
        <v>2.7986363816898208</v>
      </c>
      <c r="BS49" s="47">
        <f t="shared" ca="1" si="30"/>
        <v>2.3419344177853434</v>
      </c>
      <c r="BT49" s="47">
        <f t="shared" ca="1" si="34"/>
        <v>2.1183282915340964</v>
      </c>
      <c r="BU49" s="47">
        <f t="shared" ca="1" si="34"/>
        <v>1.9119507969204492</v>
      </c>
      <c r="BV49" s="47">
        <f t="shared" ca="1" si="34"/>
        <v>2.3197746488567672</v>
      </c>
      <c r="BW49" s="47">
        <f t="shared" ca="1" si="34"/>
        <v>3.0043700147243091</v>
      </c>
      <c r="BX49" s="47">
        <f t="shared" ca="1" si="34"/>
        <v>3.653757622315652</v>
      </c>
      <c r="BY49" s="47">
        <f t="shared" ca="1" si="34"/>
        <v>3.8160088843569424</v>
      </c>
      <c r="BZ49" s="47">
        <f t="shared" ca="1" si="34"/>
        <v>4.1283749687876972</v>
      </c>
      <c r="CA49" s="47">
        <f t="shared" ca="1" si="34"/>
        <v>4.1810912920592473</v>
      </c>
      <c r="CB49" s="47">
        <f t="shared" ca="1" si="34"/>
        <v>3.7896373053588754</v>
      </c>
      <c r="CC49" s="47">
        <f t="shared" ca="1" si="34"/>
        <v>3.2349393075304809</v>
      </c>
      <c r="CD49" s="47">
        <f t="shared" ca="1" si="34"/>
        <v>2.7986363816898208</v>
      </c>
      <c r="CE49" s="47">
        <f t="shared" ca="1" si="34"/>
        <v>2.3419344177853434</v>
      </c>
      <c r="CF49" s="47">
        <f t="shared" ca="1" si="34"/>
        <v>2.1183282915340964</v>
      </c>
      <c r="CG49" s="47">
        <f t="shared" ca="1" si="34"/>
        <v>1.9119507969204492</v>
      </c>
      <c r="CH49" s="47">
        <f t="shared" ca="1" si="34"/>
        <v>2.3197746488567672</v>
      </c>
      <c r="CI49" s="47">
        <f t="shared" ca="1" si="34"/>
        <v>3.0043700147243091</v>
      </c>
      <c r="CJ49" s="47">
        <f t="shared" ca="1" si="33"/>
        <v>3.653757622315652</v>
      </c>
      <c r="CK49" s="47">
        <f t="shared" ca="1" si="33"/>
        <v>3.8160088843569424</v>
      </c>
      <c r="CL49" s="47">
        <f t="shared" ca="1" si="33"/>
        <v>4.1283749687876972</v>
      </c>
      <c r="CM49" s="47">
        <f t="shared" ca="1" si="33"/>
        <v>4.1810912920592473</v>
      </c>
      <c r="CN49" s="47">
        <f t="shared" ca="1" si="31"/>
        <v>3.7896373053588754</v>
      </c>
      <c r="CO49" s="47">
        <f t="shared" ca="1" si="31"/>
        <v>3.2349393075304809</v>
      </c>
      <c r="CP49" s="47">
        <f t="shared" ca="1" si="31"/>
        <v>2.7986363816898208</v>
      </c>
      <c r="CQ49" s="47">
        <f t="shared" ca="1" si="31"/>
        <v>2.3419344177853434</v>
      </c>
      <c r="CR49" s="47">
        <f t="shared" ca="1" si="31"/>
        <v>2.1183282915340964</v>
      </c>
      <c r="CS49" s="47">
        <f t="shared" ca="1" si="31"/>
        <v>1.9119507969204492</v>
      </c>
      <c r="CT49" s="47">
        <f t="shared" ca="1" si="31"/>
        <v>2.3197746488567672</v>
      </c>
      <c r="CU49" s="47">
        <f t="shared" ca="1" si="31"/>
        <v>3.0043700147243091</v>
      </c>
      <c r="CV49" s="47">
        <f t="shared" ca="1" si="31"/>
        <v>3.653757622315652</v>
      </c>
      <c r="CW49" s="47">
        <f t="shared" ca="1" si="31"/>
        <v>3.8160088843569424</v>
      </c>
      <c r="CX49" s="47">
        <f t="shared" ca="1" si="31"/>
        <v>4.1283749687876972</v>
      </c>
      <c r="CY49" s="47">
        <f t="shared" ca="1" si="31"/>
        <v>4.1810912920592473</v>
      </c>
      <c r="CZ49" s="47">
        <f t="shared" ca="1" si="29"/>
        <v>3.7896373053588754</v>
      </c>
      <c r="DA49" s="47">
        <f t="shared" ca="1" si="29"/>
        <v>3.2349393075304809</v>
      </c>
      <c r="DB49" s="47">
        <f t="shared" ca="1" si="20"/>
        <v>2.7986363816898208</v>
      </c>
      <c r="DC49" s="47">
        <f t="shared" ca="1" si="20"/>
        <v>2.3419344177853434</v>
      </c>
      <c r="DD49" s="47">
        <f t="shared" ca="1" si="20"/>
        <v>2.1183282915340964</v>
      </c>
    </row>
    <row r="50" spans="1:108" x14ac:dyDescent="0.25">
      <c r="A50" s="40" t="s">
        <v>167</v>
      </c>
      <c r="B50" s="40">
        <v>1861</v>
      </c>
      <c r="C50" s="40" t="s">
        <v>31</v>
      </c>
      <c r="D50" s="40" t="s">
        <v>343</v>
      </c>
      <c r="E50" s="40" t="s">
        <v>160</v>
      </c>
      <c r="F50" s="40">
        <v>7</v>
      </c>
      <c r="G50" s="43">
        <v>45153</v>
      </c>
      <c r="I50" s="40" t="s">
        <v>32</v>
      </c>
      <c r="J50" s="40">
        <v>2</v>
      </c>
      <c r="K50" s="40" t="s">
        <v>33</v>
      </c>
      <c r="L50" s="40" t="s">
        <v>137</v>
      </c>
      <c r="N50" s="41">
        <f>VLOOKUP($C50 &amp; $I50 &amp; $K50,FATOR!$A$3:$P$22,5,0)</f>
        <v>0.54514412633670606</v>
      </c>
      <c r="O50" s="41">
        <f>VLOOKUP($C50 &amp; $I50 &amp; $K50,FATOR!$A$3:$P$22,6,0)</f>
        <v>0.58976785268395671</v>
      </c>
      <c r="P50" s="41">
        <f>VLOOKUP($C50 &amp; $I50 &amp; $K50,FATOR!$A$3:$P$22,7,0)</f>
        <v>0.59729875600846394</v>
      </c>
      <c r="Q50" s="41">
        <f>VLOOKUP($C50 &amp; $I50 &amp; $K50,FATOR!$A$3:$P$22,8,0)</f>
        <v>0.54137675790841078</v>
      </c>
      <c r="R50" s="41">
        <f>VLOOKUP($C50 &amp; $I50 &amp; $K50,FATOR!$A$3:$P$22,9,0)</f>
        <v>0.46213418679006868</v>
      </c>
      <c r="S50" s="41">
        <f>VLOOKUP($C50 &amp; $I50 &amp; $K50,FATOR!$A$3:$P$22,10,0)</f>
        <v>0.39980519738426012</v>
      </c>
      <c r="T50" s="41">
        <f>VLOOKUP($C50 &amp; $I50 &amp; $K50,FATOR!$A$3:$P$22,11,0)</f>
        <v>0.33456205968362052</v>
      </c>
      <c r="U50" s="41">
        <f>VLOOKUP($C50 &amp; $I50 &amp; $K50,FATOR!$A$3:$P$22,12,0)</f>
        <v>0.30261832736201377</v>
      </c>
      <c r="V50" s="41">
        <f>VLOOKUP($C50 &amp; $I50 &amp; $K50,FATOR!$A$3:$P$22,13,0)</f>
        <v>0.27313582813149273</v>
      </c>
      <c r="W50" s="41">
        <f>VLOOKUP($C50 &amp; $I50 &amp; $K50,FATOR!$A$3:$P$22,14,0)</f>
        <v>0.33139637840810959</v>
      </c>
      <c r="X50" s="41">
        <f>VLOOKUP($C50 &amp; $I50 &amp; $K50,FATOR!$A$3:$P$22,15,0)</f>
        <v>0.42919571638918702</v>
      </c>
      <c r="Y50" s="41">
        <f>VLOOKUP($C50 &amp; $I50 &amp; $K50,FATOR!$A$3:$P$22,16,0)</f>
        <v>0.5219653746165217</v>
      </c>
      <c r="AA50" s="42">
        <f t="shared" si="5"/>
        <v>3.8160088843569424</v>
      </c>
      <c r="AB50" s="42">
        <f t="shared" si="6"/>
        <v>4.1283749687876972</v>
      </c>
      <c r="AC50" s="42">
        <f t="shared" si="7"/>
        <v>4.1810912920592473</v>
      </c>
      <c r="AD50" s="42">
        <f t="shared" si="8"/>
        <v>3.7896373053588754</v>
      </c>
      <c r="AE50" s="42">
        <f t="shared" si="9"/>
        <v>3.2349393075304809</v>
      </c>
      <c r="AF50" s="42">
        <f t="shared" si="10"/>
        <v>2.7986363816898208</v>
      </c>
      <c r="AG50" s="42">
        <f t="shared" si="11"/>
        <v>2.3419344177853434</v>
      </c>
      <c r="AH50" s="42">
        <f t="shared" si="12"/>
        <v>2.1183282915340964</v>
      </c>
      <c r="AI50" s="42">
        <f t="shared" si="13"/>
        <v>1.9119507969204492</v>
      </c>
      <c r="AJ50" s="42">
        <f t="shared" si="14"/>
        <v>2.3197746488567672</v>
      </c>
      <c r="AK50" s="42">
        <f t="shared" si="15"/>
        <v>3.0043700147243091</v>
      </c>
      <c r="AL50" s="42">
        <f t="shared" si="16"/>
        <v>3.653757622315652</v>
      </c>
      <c r="AN50" s="43">
        <f t="shared" si="17"/>
        <v>45184</v>
      </c>
      <c r="AO50" s="47">
        <f t="shared" ca="1" si="32"/>
        <v>3.8160088843569424</v>
      </c>
      <c r="AP50" s="47">
        <f t="shared" ca="1" si="32"/>
        <v>4.1283749687876972</v>
      </c>
      <c r="AQ50" s="47">
        <f t="shared" ca="1" si="32"/>
        <v>4.1810912920592473</v>
      </c>
      <c r="AR50" s="47">
        <f t="shared" ca="1" si="32"/>
        <v>3.7896373053588754</v>
      </c>
      <c r="AS50" s="47">
        <f t="shared" ca="1" si="32"/>
        <v>3.2349393075304809</v>
      </c>
      <c r="AT50" s="47">
        <f t="shared" ca="1" si="32"/>
        <v>2.7986363816898208</v>
      </c>
      <c r="AU50" s="47">
        <f t="shared" ca="1" si="32"/>
        <v>2.3419344177853434</v>
      </c>
      <c r="AV50" s="47">
        <f t="shared" ca="1" si="32"/>
        <v>2.1183282915340964</v>
      </c>
      <c r="AW50" s="47">
        <f t="shared" ca="1" si="32"/>
        <v>1.9119507969204492</v>
      </c>
      <c r="AX50" s="47">
        <f t="shared" ca="1" si="32"/>
        <v>2.3197746488567672</v>
      </c>
      <c r="AY50" s="47">
        <f t="shared" ca="1" si="32"/>
        <v>3.0043700147243091</v>
      </c>
      <c r="AZ50" s="47">
        <f t="shared" ca="1" si="32"/>
        <v>3.653757622315652</v>
      </c>
      <c r="BA50" s="47">
        <f t="shared" ca="1" si="32"/>
        <v>3.8160088843569424</v>
      </c>
      <c r="BB50" s="47">
        <f t="shared" ca="1" si="32"/>
        <v>4.1283749687876972</v>
      </c>
      <c r="BC50" s="47">
        <f t="shared" ca="1" si="32"/>
        <v>4.1810912920592473</v>
      </c>
      <c r="BD50" s="47">
        <f t="shared" ca="1" si="32"/>
        <v>3.7896373053588754</v>
      </c>
      <c r="BE50" s="47">
        <f t="shared" ca="1" si="30"/>
        <v>3.2349393075304809</v>
      </c>
      <c r="BF50" s="47">
        <f t="shared" ca="1" si="30"/>
        <v>2.7986363816898208</v>
      </c>
      <c r="BG50" s="47">
        <f t="shared" ca="1" si="30"/>
        <v>2.3419344177853434</v>
      </c>
      <c r="BH50" s="47">
        <f t="shared" ca="1" si="30"/>
        <v>2.1183282915340964</v>
      </c>
      <c r="BI50" s="47">
        <f t="shared" ca="1" si="30"/>
        <v>1.9119507969204492</v>
      </c>
      <c r="BJ50" s="47">
        <f t="shared" ca="1" si="30"/>
        <v>2.3197746488567672</v>
      </c>
      <c r="BK50" s="47">
        <f t="shared" ca="1" si="30"/>
        <v>3.0043700147243091</v>
      </c>
      <c r="BL50" s="47">
        <f t="shared" ca="1" si="30"/>
        <v>3.653757622315652</v>
      </c>
      <c r="BM50" s="47">
        <f t="shared" ca="1" si="30"/>
        <v>3.8160088843569424</v>
      </c>
      <c r="BN50" s="47">
        <f t="shared" ca="1" si="30"/>
        <v>4.1283749687876972</v>
      </c>
      <c r="BO50" s="47">
        <f t="shared" ca="1" si="30"/>
        <v>4.1810912920592473</v>
      </c>
      <c r="BP50" s="47">
        <f t="shared" ca="1" si="30"/>
        <v>3.7896373053588754</v>
      </c>
      <c r="BQ50" s="47">
        <f t="shared" ca="1" si="30"/>
        <v>3.2349393075304809</v>
      </c>
      <c r="BR50" s="47">
        <f t="shared" ca="1" si="30"/>
        <v>2.7986363816898208</v>
      </c>
      <c r="BS50" s="47">
        <f t="shared" ca="1" si="30"/>
        <v>2.3419344177853434</v>
      </c>
      <c r="BT50" s="47">
        <f t="shared" ca="1" si="34"/>
        <v>2.1183282915340964</v>
      </c>
      <c r="BU50" s="47">
        <f t="shared" ca="1" si="34"/>
        <v>1.9119507969204492</v>
      </c>
      <c r="BV50" s="47">
        <f t="shared" ca="1" si="34"/>
        <v>2.3197746488567672</v>
      </c>
      <c r="BW50" s="47">
        <f t="shared" ca="1" si="34"/>
        <v>3.0043700147243091</v>
      </c>
      <c r="BX50" s="47">
        <f t="shared" ca="1" si="34"/>
        <v>3.653757622315652</v>
      </c>
      <c r="BY50" s="47">
        <f t="shared" ca="1" si="34"/>
        <v>3.8160088843569424</v>
      </c>
      <c r="BZ50" s="47">
        <f t="shared" ca="1" si="34"/>
        <v>4.1283749687876972</v>
      </c>
      <c r="CA50" s="47">
        <f t="shared" ca="1" si="34"/>
        <v>4.1810912920592473</v>
      </c>
      <c r="CB50" s="47">
        <f t="shared" ca="1" si="34"/>
        <v>3.7896373053588754</v>
      </c>
      <c r="CC50" s="47">
        <f t="shared" ca="1" si="34"/>
        <v>3.2349393075304809</v>
      </c>
      <c r="CD50" s="47">
        <f t="shared" ca="1" si="34"/>
        <v>2.7986363816898208</v>
      </c>
      <c r="CE50" s="47">
        <f t="shared" ca="1" si="34"/>
        <v>2.3419344177853434</v>
      </c>
      <c r="CF50" s="47">
        <f t="shared" ca="1" si="34"/>
        <v>2.1183282915340964</v>
      </c>
      <c r="CG50" s="47">
        <f t="shared" ca="1" si="34"/>
        <v>1.9119507969204492</v>
      </c>
      <c r="CH50" s="47">
        <f t="shared" ca="1" si="34"/>
        <v>2.3197746488567672</v>
      </c>
      <c r="CI50" s="47">
        <f t="shared" ca="1" si="34"/>
        <v>3.0043700147243091</v>
      </c>
      <c r="CJ50" s="47">
        <f t="shared" ca="1" si="33"/>
        <v>3.653757622315652</v>
      </c>
      <c r="CK50" s="47">
        <f t="shared" ca="1" si="33"/>
        <v>3.8160088843569424</v>
      </c>
      <c r="CL50" s="47">
        <f t="shared" ca="1" si="33"/>
        <v>4.1283749687876972</v>
      </c>
      <c r="CM50" s="47">
        <f t="shared" ca="1" si="33"/>
        <v>4.1810912920592473</v>
      </c>
      <c r="CN50" s="47">
        <f t="shared" ca="1" si="31"/>
        <v>3.7896373053588754</v>
      </c>
      <c r="CO50" s="47">
        <f t="shared" ca="1" si="31"/>
        <v>3.2349393075304809</v>
      </c>
      <c r="CP50" s="47">
        <f t="shared" ca="1" si="31"/>
        <v>2.7986363816898208</v>
      </c>
      <c r="CQ50" s="47">
        <f t="shared" ca="1" si="31"/>
        <v>2.3419344177853434</v>
      </c>
      <c r="CR50" s="47">
        <f t="shared" ca="1" si="31"/>
        <v>2.1183282915340964</v>
      </c>
      <c r="CS50" s="47">
        <f t="shared" ca="1" si="31"/>
        <v>1.9119507969204492</v>
      </c>
      <c r="CT50" s="47">
        <f t="shared" ca="1" si="31"/>
        <v>2.3197746488567672</v>
      </c>
      <c r="CU50" s="47">
        <f t="shared" ca="1" si="31"/>
        <v>3.0043700147243091</v>
      </c>
      <c r="CV50" s="47">
        <f t="shared" ca="1" si="31"/>
        <v>3.653757622315652</v>
      </c>
      <c r="CW50" s="47">
        <f t="shared" ca="1" si="31"/>
        <v>3.8160088843569424</v>
      </c>
      <c r="CX50" s="47">
        <f t="shared" ca="1" si="31"/>
        <v>4.1283749687876972</v>
      </c>
      <c r="CY50" s="47">
        <f t="shared" ca="1" si="31"/>
        <v>4.1810912920592473</v>
      </c>
      <c r="CZ50" s="47">
        <f t="shared" ca="1" si="29"/>
        <v>3.7896373053588754</v>
      </c>
      <c r="DA50" s="47">
        <f t="shared" ca="1" si="29"/>
        <v>3.2349393075304809</v>
      </c>
      <c r="DB50" s="47">
        <f t="shared" ca="1" si="20"/>
        <v>2.7986363816898208</v>
      </c>
      <c r="DC50" s="47">
        <f t="shared" ca="1" si="20"/>
        <v>2.3419344177853434</v>
      </c>
      <c r="DD50" s="47">
        <f t="shared" ca="1" si="20"/>
        <v>2.1183282915340964</v>
      </c>
    </row>
    <row r="51" spans="1:108" x14ac:dyDescent="0.25">
      <c r="A51" s="40" t="s">
        <v>138</v>
      </c>
      <c r="B51" s="40">
        <v>2858</v>
      </c>
      <c r="C51" s="40" t="s">
        <v>31</v>
      </c>
      <c r="D51" s="40" t="s">
        <v>343</v>
      </c>
      <c r="E51" s="40" t="s">
        <v>130</v>
      </c>
      <c r="F51" s="40">
        <v>0.95874000000000004</v>
      </c>
      <c r="G51" s="43">
        <v>45183</v>
      </c>
      <c r="I51" s="40" t="s">
        <v>32</v>
      </c>
      <c r="J51" s="40">
        <v>2</v>
      </c>
      <c r="K51" s="40" t="s">
        <v>33</v>
      </c>
      <c r="L51" s="40" t="s">
        <v>137</v>
      </c>
      <c r="N51" s="41">
        <f>VLOOKUP($C51 &amp; $I51 &amp; $K51,FATOR!$A$3:$P$22,5,0)</f>
        <v>0.54514412633670606</v>
      </c>
      <c r="O51" s="41">
        <f>VLOOKUP($C51 &amp; $I51 &amp; $K51,FATOR!$A$3:$P$22,6,0)</f>
        <v>0.58976785268395671</v>
      </c>
      <c r="P51" s="41">
        <f>VLOOKUP($C51 &amp; $I51 &amp; $K51,FATOR!$A$3:$P$22,7,0)</f>
        <v>0.59729875600846394</v>
      </c>
      <c r="Q51" s="41">
        <f>VLOOKUP($C51 &amp; $I51 &amp; $K51,FATOR!$A$3:$P$22,8,0)</f>
        <v>0.54137675790841078</v>
      </c>
      <c r="R51" s="41">
        <f>VLOOKUP($C51 &amp; $I51 &amp; $K51,FATOR!$A$3:$P$22,9,0)</f>
        <v>0.46213418679006868</v>
      </c>
      <c r="S51" s="41">
        <f>VLOOKUP($C51 &amp; $I51 &amp; $K51,FATOR!$A$3:$P$22,10,0)</f>
        <v>0.39980519738426012</v>
      </c>
      <c r="T51" s="41">
        <f>VLOOKUP($C51 &amp; $I51 &amp; $K51,FATOR!$A$3:$P$22,11,0)</f>
        <v>0.33456205968362052</v>
      </c>
      <c r="U51" s="41">
        <f>VLOOKUP($C51 &amp; $I51 &amp; $K51,FATOR!$A$3:$P$22,12,0)</f>
        <v>0.30261832736201377</v>
      </c>
      <c r="V51" s="41">
        <f>VLOOKUP($C51 &amp; $I51 &amp; $K51,FATOR!$A$3:$P$22,13,0)</f>
        <v>0.27313582813149273</v>
      </c>
      <c r="W51" s="41">
        <f>VLOOKUP($C51 &amp; $I51 &amp; $K51,FATOR!$A$3:$P$22,14,0)</f>
        <v>0.33139637840810959</v>
      </c>
      <c r="X51" s="41">
        <f>VLOOKUP($C51 &amp; $I51 &amp; $K51,FATOR!$A$3:$P$22,15,0)</f>
        <v>0.42919571638918702</v>
      </c>
      <c r="Y51" s="41">
        <f>VLOOKUP($C51 &amp; $I51 &amp; $K51,FATOR!$A$3:$P$22,16,0)</f>
        <v>0.5219653746165217</v>
      </c>
      <c r="AA51" s="42">
        <f t="shared" si="5"/>
        <v>0.52265147968405357</v>
      </c>
      <c r="AB51" s="42">
        <f t="shared" si="6"/>
        <v>0.56543403108221668</v>
      </c>
      <c r="AC51" s="42">
        <f t="shared" si="7"/>
        <v>0.57265420933555478</v>
      </c>
      <c r="AD51" s="42">
        <f t="shared" si="8"/>
        <v>0.51903955287710979</v>
      </c>
      <c r="AE51" s="42">
        <f t="shared" si="9"/>
        <v>0.44306653024311049</v>
      </c>
      <c r="AF51" s="42">
        <f t="shared" si="10"/>
        <v>0.38330923494018554</v>
      </c>
      <c r="AG51" s="42">
        <f t="shared" si="11"/>
        <v>0.32075802910107437</v>
      </c>
      <c r="AH51" s="42">
        <f t="shared" si="12"/>
        <v>0.29013229517505712</v>
      </c>
      <c r="AI51" s="42">
        <f t="shared" si="13"/>
        <v>0.26186624386278734</v>
      </c>
      <c r="AJ51" s="42">
        <f t="shared" si="14"/>
        <v>0.31772296383499099</v>
      </c>
      <c r="AK51" s="42">
        <f t="shared" si="15"/>
        <v>0.4114871011309692</v>
      </c>
      <c r="AL51" s="42">
        <f t="shared" si="16"/>
        <v>0.50042908325984403</v>
      </c>
      <c r="AN51" s="43">
        <f t="shared" si="17"/>
        <v>45214</v>
      </c>
      <c r="AO51" s="47">
        <f t="shared" ca="1" si="32"/>
        <v>0.52265147968405357</v>
      </c>
      <c r="AP51" s="47">
        <f t="shared" ca="1" si="32"/>
        <v>0.56543403108221668</v>
      </c>
      <c r="AQ51" s="47">
        <f t="shared" ca="1" si="32"/>
        <v>0.57265420933555478</v>
      </c>
      <c r="AR51" s="47">
        <f t="shared" ca="1" si="32"/>
        <v>0.51903955287710979</v>
      </c>
      <c r="AS51" s="47">
        <f t="shared" ca="1" si="32"/>
        <v>0.44306653024311049</v>
      </c>
      <c r="AT51" s="47">
        <f t="shared" ca="1" si="32"/>
        <v>0.38330923494018554</v>
      </c>
      <c r="AU51" s="47">
        <f t="shared" ca="1" si="32"/>
        <v>0.32075802910107437</v>
      </c>
      <c r="AV51" s="47">
        <f t="shared" ca="1" si="32"/>
        <v>0.29013229517505712</v>
      </c>
      <c r="AW51" s="47">
        <f t="shared" ca="1" si="32"/>
        <v>0.26186624386278734</v>
      </c>
      <c r="AX51" s="47">
        <f t="shared" ca="1" si="32"/>
        <v>0.31772296383499099</v>
      </c>
      <c r="AY51" s="47">
        <f t="shared" ca="1" si="32"/>
        <v>0.4114871011309692</v>
      </c>
      <c r="AZ51" s="47">
        <f t="shared" ca="1" si="32"/>
        <v>0.50042908325984403</v>
      </c>
      <c r="BA51" s="47">
        <f t="shared" ca="1" si="32"/>
        <v>0.52265147968405357</v>
      </c>
      <c r="BB51" s="47">
        <f t="shared" ca="1" si="32"/>
        <v>0.56543403108221668</v>
      </c>
      <c r="BC51" s="47">
        <f t="shared" ca="1" si="32"/>
        <v>0.57265420933555478</v>
      </c>
      <c r="BD51" s="47">
        <f t="shared" ca="1" si="32"/>
        <v>0.51903955287710979</v>
      </c>
      <c r="BE51" s="47">
        <f t="shared" ca="1" si="30"/>
        <v>0.44306653024311049</v>
      </c>
      <c r="BF51" s="47">
        <f t="shared" ca="1" si="30"/>
        <v>0.38330923494018554</v>
      </c>
      <c r="BG51" s="47">
        <f t="shared" ca="1" si="30"/>
        <v>0.32075802910107437</v>
      </c>
      <c r="BH51" s="47">
        <f t="shared" ca="1" si="30"/>
        <v>0.29013229517505712</v>
      </c>
      <c r="BI51" s="47">
        <f t="shared" ca="1" si="30"/>
        <v>0.26186624386278734</v>
      </c>
      <c r="BJ51" s="47">
        <f t="shared" ca="1" si="30"/>
        <v>0.31772296383499099</v>
      </c>
      <c r="BK51" s="47">
        <f t="shared" ca="1" si="30"/>
        <v>0.4114871011309692</v>
      </c>
      <c r="BL51" s="47">
        <f t="shared" ca="1" si="30"/>
        <v>0.50042908325984403</v>
      </c>
      <c r="BM51" s="47">
        <f t="shared" ca="1" si="30"/>
        <v>0.52265147968405357</v>
      </c>
      <c r="BN51" s="47">
        <f t="shared" ca="1" si="30"/>
        <v>0.56543403108221668</v>
      </c>
      <c r="BO51" s="47">
        <f t="shared" ca="1" si="30"/>
        <v>0.57265420933555478</v>
      </c>
      <c r="BP51" s="47">
        <f t="shared" ca="1" si="30"/>
        <v>0.51903955287710979</v>
      </c>
      <c r="BQ51" s="47">
        <f t="shared" ca="1" si="30"/>
        <v>0.44306653024311049</v>
      </c>
      <c r="BR51" s="47">
        <f t="shared" ca="1" si="30"/>
        <v>0.38330923494018554</v>
      </c>
      <c r="BS51" s="47">
        <f t="shared" ca="1" si="30"/>
        <v>0.32075802910107437</v>
      </c>
      <c r="BT51" s="47">
        <f t="shared" ca="1" si="34"/>
        <v>0.29013229517505712</v>
      </c>
      <c r="BU51" s="47">
        <f t="shared" ca="1" si="34"/>
        <v>0.26186624386278734</v>
      </c>
      <c r="BV51" s="47">
        <f t="shared" ca="1" si="34"/>
        <v>0.31772296383499099</v>
      </c>
      <c r="BW51" s="47">
        <f t="shared" ca="1" si="34"/>
        <v>0.4114871011309692</v>
      </c>
      <c r="BX51" s="47">
        <f t="shared" ca="1" si="34"/>
        <v>0.50042908325984403</v>
      </c>
      <c r="BY51" s="47">
        <f t="shared" ca="1" si="34"/>
        <v>0.52265147968405357</v>
      </c>
      <c r="BZ51" s="47">
        <f t="shared" ca="1" si="34"/>
        <v>0.56543403108221668</v>
      </c>
      <c r="CA51" s="47">
        <f t="shared" ca="1" si="34"/>
        <v>0.57265420933555478</v>
      </c>
      <c r="CB51" s="47">
        <f t="shared" ca="1" si="34"/>
        <v>0.51903955287710979</v>
      </c>
      <c r="CC51" s="47">
        <f t="shared" ca="1" si="34"/>
        <v>0.44306653024311049</v>
      </c>
      <c r="CD51" s="47">
        <f t="shared" ca="1" si="34"/>
        <v>0.38330923494018554</v>
      </c>
      <c r="CE51" s="47">
        <f t="shared" ca="1" si="34"/>
        <v>0.32075802910107437</v>
      </c>
      <c r="CF51" s="47">
        <f t="shared" ca="1" si="34"/>
        <v>0.29013229517505712</v>
      </c>
      <c r="CG51" s="47">
        <f t="shared" ca="1" si="34"/>
        <v>0.26186624386278734</v>
      </c>
      <c r="CH51" s="47">
        <f t="shared" ca="1" si="34"/>
        <v>0.31772296383499099</v>
      </c>
      <c r="CI51" s="47">
        <f t="shared" ca="1" si="34"/>
        <v>0.4114871011309692</v>
      </c>
      <c r="CJ51" s="47">
        <f t="shared" ca="1" si="33"/>
        <v>0.50042908325984403</v>
      </c>
      <c r="CK51" s="47">
        <f t="shared" ca="1" si="33"/>
        <v>0.52265147968405357</v>
      </c>
      <c r="CL51" s="47">
        <f t="shared" ca="1" si="33"/>
        <v>0.56543403108221668</v>
      </c>
      <c r="CM51" s="47">
        <f t="shared" ca="1" si="33"/>
        <v>0.57265420933555478</v>
      </c>
      <c r="CN51" s="47">
        <f t="shared" ca="1" si="31"/>
        <v>0.51903955287710979</v>
      </c>
      <c r="CO51" s="47">
        <f t="shared" ca="1" si="31"/>
        <v>0.44306653024311049</v>
      </c>
      <c r="CP51" s="47">
        <f t="shared" ca="1" si="31"/>
        <v>0.38330923494018554</v>
      </c>
      <c r="CQ51" s="47">
        <f t="shared" ca="1" si="31"/>
        <v>0.32075802910107437</v>
      </c>
      <c r="CR51" s="47">
        <f t="shared" ca="1" si="31"/>
        <v>0.29013229517505712</v>
      </c>
      <c r="CS51" s="47">
        <f t="shared" ca="1" si="31"/>
        <v>0.26186624386278734</v>
      </c>
      <c r="CT51" s="47">
        <f t="shared" ca="1" si="31"/>
        <v>0.31772296383499099</v>
      </c>
      <c r="CU51" s="47">
        <f t="shared" ca="1" si="31"/>
        <v>0.4114871011309692</v>
      </c>
      <c r="CV51" s="47">
        <f t="shared" ca="1" si="31"/>
        <v>0.50042908325984403</v>
      </c>
      <c r="CW51" s="47">
        <f t="shared" ca="1" si="31"/>
        <v>0.52265147968405357</v>
      </c>
      <c r="CX51" s="47">
        <f t="shared" ca="1" si="31"/>
        <v>0.56543403108221668</v>
      </c>
      <c r="CY51" s="47">
        <f t="shared" ca="1" si="31"/>
        <v>0.57265420933555478</v>
      </c>
      <c r="CZ51" s="47">
        <f t="shared" ca="1" si="29"/>
        <v>0.51903955287710979</v>
      </c>
      <c r="DA51" s="47">
        <f t="shared" ca="1" si="29"/>
        <v>0.44306653024311049</v>
      </c>
      <c r="DB51" s="47">
        <f t="shared" ca="1" si="20"/>
        <v>0.38330923494018554</v>
      </c>
      <c r="DC51" s="47">
        <f t="shared" ca="1" si="20"/>
        <v>0.32075802910107437</v>
      </c>
      <c r="DD51" s="47">
        <f t="shared" ca="1" si="20"/>
        <v>0.29013229517505712</v>
      </c>
    </row>
    <row r="52" spans="1:108" x14ac:dyDescent="0.25">
      <c r="A52" s="40" t="s">
        <v>167</v>
      </c>
      <c r="B52" s="40">
        <v>1848</v>
      </c>
      <c r="C52" s="40" t="s">
        <v>37</v>
      </c>
      <c r="D52" s="40" t="s">
        <v>344</v>
      </c>
      <c r="E52" s="40" t="s">
        <v>130</v>
      </c>
      <c r="F52" s="40">
        <v>2</v>
      </c>
      <c r="G52" s="43">
        <v>45689</v>
      </c>
      <c r="I52" s="40" t="s">
        <v>32</v>
      </c>
      <c r="J52" s="40">
        <v>1</v>
      </c>
      <c r="K52" s="40" t="s">
        <v>33</v>
      </c>
      <c r="L52" s="40" t="s">
        <v>166</v>
      </c>
      <c r="N52" s="41">
        <f>VLOOKUP($C52 &amp; $I52 &amp; $K52,FATOR!$A$3:$P$22,5,0)</f>
        <v>0.38308783837111993</v>
      </c>
      <c r="O52" s="41">
        <f>VLOOKUP($C52 &amp; $I52 &amp; $K52,FATOR!$A$3:$P$22,6,0)</f>
        <v>0.35681289888133871</v>
      </c>
      <c r="P52" s="41">
        <f>VLOOKUP($C52 &amp; $I52 &amp; $K52,FATOR!$A$3:$P$22,7,0)</f>
        <v>0.36077894600771909</v>
      </c>
      <c r="Q52" s="41">
        <f>VLOOKUP($C52 &amp; $I52 &amp; $K52,FATOR!$A$3:$P$22,8,0)</f>
        <v>0.361837821161485</v>
      </c>
      <c r="R52" s="41">
        <f>VLOOKUP($C52 &amp; $I52 &amp; $K52,FATOR!$A$3:$P$22,9,0)</f>
        <v>0.38207262969567002</v>
      </c>
      <c r="S52" s="41">
        <f>VLOOKUP($C52 &amp; $I52 &amp; $K52,FATOR!$A$3:$P$22,10,0)</f>
        <v>0.49748173535004458</v>
      </c>
      <c r="T52" s="41">
        <f>VLOOKUP($C52 &amp; $I52 &amp; $K52,FATOR!$A$3:$P$22,11,0)</f>
        <v>0.42428348771090951</v>
      </c>
      <c r="U52" s="41">
        <f>VLOOKUP($C52 &amp; $I52 &amp; $K52,FATOR!$A$3:$P$22,12,0)</f>
        <v>0.38442888016109322</v>
      </c>
      <c r="V52" s="41">
        <f>VLOOKUP($C52 &amp; $I52 &amp; $K52,FATOR!$A$3:$P$22,13,0)</f>
        <v>0.39512250618824529</v>
      </c>
      <c r="W52" s="41">
        <f>VLOOKUP($C52 &amp; $I52 &amp; $K52,FATOR!$A$3:$P$22,14,0)</f>
        <v>0.47735863600477407</v>
      </c>
      <c r="X52" s="41">
        <f>VLOOKUP($C52 &amp; $I52 &amp; $K52,FATOR!$A$3:$P$22,15,0)</f>
        <v>0.39753491015510334</v>
      </c>
      <c r="Y52" s="41">
        <f>VLOOKUP($C52 &amp; $I52 &amp; $K52,FATOR!$A$3:$P$22,16,0)</f>
        <v>0.3476665220407712</v>
      </c>
      <c r="AA52" s="42">
        <f t="shared" si="5"/>
        <v>0.76617567674223985</v>
      </c>
      <c r="AB52" s="42">
        <f t="shared" si="6"/>
        <v>0.71362579776267743</v>
      </c>
      <c r="AC52" s="42">
        <f t="shared" si="7"/>
        <v>0.72155789201543818</v>
      </c>
      <c r="AD52" s="42">
        <f t="shared" si="8"/>
        <v>0.72367564232296999</v>
      </c>
      <c r="AE52" s="42">
        <f t="shared" si="9"/>
        <v>0.76414525939134004</v>
      </c>
      <c r="AF52" s="42">
        <f t="shared" si="10"/>
        <v>0.99496347070008917</v>
      </c>
      <c r="AG52" s="42">
        <f t="shared" si="11"/>
        <v>0.84856697542181903</v>
      </c>
      <c r="AH52" s="42">
        <f t="shared" si="12"/>
        <v>0.76885776032218645</v>
      </c>
      <c r="AI52" s="42">
        <f t="shared" si="13"/>
        <v>0.79024501237649059</v>
      </c>
      <c r="AJ52" s="42">
        <f t="shared" si="14"/>
        <v>0.95471727200954815</v>
      </c>
      <c r="AK52" s="42">
        <f t="shared" si="15"/>
        <v>0.79506982031020668</v>
      </c>
      <c r="AL52" s="42">
        <f t="shared" si="16"/>
        <v>0.6953330440815424</v>
      </c>
      <c r="AN52" s="43">
        <f t="shared" si="17"/>
        <v>45689</v>
      </c>
      <c r="AO52" s="47" t="str">
        <f t="shared" ca="1" si="32"/>
        <v/>
      </c>
      <c r="AP52" s="47" t="str">
        <f t="shared" ca="1" si="32"/>
        <v/>
      </c>
      <c r="AQ52" s="47" t="str">
        <f t="shared" ca="1" si="32"/>
        <v/>
      </c>
      <c r="AR52" s="47" t="str">
        <f t="shared" ca="1" si="32"/>
        <v/>
      </c>
      <c r="AS52" s="47" t="str">
        <f t="shared" ca="1" si="32"/>
        <v/>
      </c>
      <c r="AT52" s="47" t="str">
        <f t="shared" ca="1" si="32"/>
        <v/>
      </c>
      <c r="AU52" s="47" t="str">
        <f t="shared" ca="1" si="32"/>
        <v/>
      </c>
      <c r="AV52" s="47" t="str">
        <f t="shared" ca="1" si="32"/>
        <v/>
      </c>
      <c r="AW52" s="47" t="str">
        <f t="shared" ca="1" si="32"/>
        <v/>
      </c>
      <c r="AX52" s="47" t="str">
        <f t="shared" ca="1" si="32"/>
        <v/>
      </c>
      <c r="AY52" s="47" t="str">
        <f t="shared" ca="1" si="32"/>
        <v/>
      </c>
      <c r="AZ52" s="47" t="str">
        <f t="shared" ca="1" si="32"/>
        <v/>
      </c>
      <c r="BA52" s="47" t="str">
        <f t="shared" ca="1" si="32"/>
        <v/>
      </c>
      <c r="BB52" s="47">
        <f t="shared" ca="1" si="32"/>
        <v>0.71362579776267743</v>
      </c>
      <c r="BC52" s="47">
        <f t="shared" ca="1" si="32"/>
        <v>0.72155789201543818</v>
      </c>
      <c r="BD52" s="47">
        <f t="shared" ca="1" si="32"/>
        <v>0.72367564232296999</v>
      </c>
      <c r="BE52" s="47">
        <f t="shared" ca="1" si="30"/>
        <v>0.76414525939134004</v>
      </c>
      <c r="BF52" s="47">
        <f t="shared" ca="1" si="30"/>
        <v>0.99496347070008917</v>
      </c>
      <c r="BG52" s="47">
        <f t="shared" ca="1" si="30"/>
        <v>0.84856697542181903</v>
      </c>
      <c r="BH52" s="47">
        <f t="shared" ca="1" si="30"/>
        <v>0.76885776032218645</v>
      </c>
      <c r="BI52" s="47">
        <f t="shared" ca="1" si="30"/>
        <v>0.79024501237649059</v>
      </c>
      <c r="BJ52" s="47">
        <f t="shared" ca="1" si="30"/>
        <v>0.95471727200954815</v>
      </c>
      <c r="BK52" s="47">
        <f t="shared" ca="1" si="30"/>
        <v>0.79506982031020668</v>
      </c>
      <c r="BL52" s="47">
        <f t="shared" ca="1" si="30"/>
        <v>0.6953330440815424</v>
      </c>
      <c r="BM52" s="47">
        <f t="shared" ca="1" si="30"/>
        <v>0.76617567674223985</v>
      </c>
      <c r="BN52" s="47">
        <f t="shared" ca="1" si="30"/>
        <v>0.71362579776267743</v>
      </c>
      <c r="BO52" s="47">
        <f t="shared" ca="1" si="30"/>
        <v>0.72155789201543818</v>
      </c>
      <c r="BP52" s="47">
        <f t="shared" ca="1" si="30"/>
        <v>0.72367564232296999</v>
      </c>
      <c r="BQ52" s="47">
        <f t="shared" ca="1" si="30"/>
        <v>0.76414525939134004</v>
      </c>
      <c r="BR52" s="47">
        <f t="shared" ca="1" si="30"/>
        <v>0.99496347070008917</v>
      </c>
      <c r="BS52" s="47">
        <f t="shared" ca="1" si="30"/>
        <v>0.84856697542181903</v>
      </c>
      <c r="BT52" s="47">
        <f t="shared" ca="1" si="34"/>
        <v>0.76885776032218645</v>
      </c>
      <c r="BU52" s="47">
        <f t="shared" ca="1" si="34"/>
        <v>0.79024501237649059</v>
      </c>
      <c r="BV52" s="47">
        <f t="shared" ca="1" si="34"/>
        <v>0.95471727200954815</v>
      </c>
      <c r="BW52" s="47">
        <f t="shared" ca="1" si="34"/>
        <v>0.79506982031020668</v>
      </c>
      <c r="BX52" s="47">
        <f t="shared" ca="1" si="34"/>
        <v>0.6953330440815424</v>
      </c>
      <c r="BY52" s="47">
        <f t="shared" ca="1" si="34"/>
        <v>0.76617567674223985</v>
      </c>
      <c r="BZ52" s="47">
        <f t="shared" ca="1" si="34"/>
        <v>0.71362579776267743</v>
      </c>
      <c r="CA52" s="47">
        <f t="shared" ca="1" si="34"/>
        <v>0.72155789201543818</v>
      </c>
      <c r="CB52" s="47">
        <f t="shared" ca="1" si="34"/>
        <v>0.72367564232296999</v>
      </c>
      <c r="CC52" s="47">
        <f t="shared" ca="1" si="34"/>
        <v>0.76414525939134004</v>
      </c>
      <c r="CD52" s="47">
        <f t="shared" ca="1" si="34"/>
        <v>0.99496347070008917</v>
      </c>
      <c r="CE52" s="47">
        <f t="shared" ca="1" si="34"/>
        <v>0.84856697542181903</v>
      </c>
      <c r="CF52" s="47">
        <f t="shared" ca="1" si="34"/>
        <v>0.76885776032218645</v>
      </c>
      <c r="CG52" s="47">
        <f t="shared" ca="1" si="34"/>
        <v>0.79024501237649059</v>
      </c>
      <c r="CH52" s="47">
        <f t="shared" ca="1" si="34"/>
        <v>0.95471727200954815</v>
      </c>
      <c r="CI52" s="47">
        <f t="shared" ca="1" si="34"/>
        <v>0.79506982031020668</v>
      </c>
      <c r="CJ52" s="47">
        <f t="shared" ca="1" si="33"/>
        <v>0.6953330440815424</v>
      </c>
      <c r="CK52" s="47">
        <f t="shared" ca="1" si="33"/>
        <v>0.76617567674223985</v>
      </c>
      <c r="CL52" s="47">
        <f t="shared" ca="1" si="33"/>
        <v>0.71362579776267743</v>
      </c>
      <c r="CM52" s="47">
        <f t="shared" ca="1" si="33"/>
        <v>0.72155789201543818</v>
      </c>
      <c r="CN52" s="47">
        <f t="shared" ca="1" si="31"/>
        <v>0.72367564232296999</v>
      </c>
      <c r="CO52" s="47">
        <f t="shared" ca="1" si="31"/>
        <v>0.76414525939134004</v>
      </c>
      <c r="CP52" s="47">
        <f t="shared" ca="1" si="31"/>
        <v>0.99496347070008917</v>
      </c>
      <c r="CQ52" s="47">
        <f t="shared" ca="1" si="31"/>
        <v>0.84856697542181903</v>
      </c>
      <c r="CR52" s="47">
        <f t="shared" ca="1" si="31"/>
        <v>0.76885776032218645</v>
      </c>
      <c r="CS52" s="47">
        <f t="shared" ca="1" si="31"/>
        <v>0.79024501237649059</v>
      </c>
      <c r="CT52" s="47">
        <f t="shared" ca="1" si="31"/>
        <v>0.95471727200954815</v>
      </c>
      <c r="CU52" s="47">
        <f t="shared" ca="1" si="31"/>
        <v>0.79506982031020668</v>
      </c>
      <c r="CV52" s="47">
        <f t="shared" ca="1" si="31"/>
        <v>0.6953330440815424</v>
      </c>
      <c r="CW52" s="47">
        <f t="shared" ca="1" si="31"/>
        <v>0.76617567674223985</v>
      </c>
      <c r="CX52" s="47">
        <f t="shared" ca="1" si="31"/>
        <v>0.71362579776267743</v>
      </c>
      <c r="CY52" s="47">
        <f t="shared" ca="1" si="31"/>
        <v>0.72155789201543818</v>
      </c>
      <c r="CZ52" s="47">
        <f t="shared" ca="1" si="29"/>
        <v>0.72367564232296999</v>
      </c>
      <c r="DA52" s="47">
        <f t="shared" ca="1" si="29"/>
        <v>0.76414525939134004</v>
      </c>
      <c r="DB52" s="47">
        <f t="shared" ca="1" si="20"/>
        <v>0.99496347070008917</v>
      </c>
      <c r="DC52" s="47">
        <f t="shared" ca="1" si="20"/>
        <v>0.84856697542181903</v>
      </c>
      <c r="DD52" s="47">
        <f t="shared" ca="1" si="20"/>
        <v>0.76885776032218645</v>
      </c>
    </row>
    <row r="53" spans="1:108" x14ac:dyDescent="0.25">
      <c r="A53" s="40" t="s">
        <v>138</v>
      </c>
      <c r="B53" s="40">
        <v>2259</v>
      </c>
      <c r="C53" s="40" t="s">
        <v>31</v>
      </c>
      <c r="D53" s="40" t="s">
        <v>345</v>
      </c>
      <c r="E53" s="40" t="s">
        <v>130</v>
      </c>
      <c r="F53" s="40">
        <v>4.1900000000000004</v>
      </c>
      <c r="G53" s="43">
        <v>45444</v>
      </c>
      <c r="I53" s="40" t="s">
        <v>32</v>
      </c>
      <c r="J53" s="40">
        <v>1</v>
      </c>
      <c r="K53" s="40" t="s">
        <v>33</v>
      </c>
      <c r="L53" s="40" t="s">
        <v>131</v>
      </c>
      <c r="N53" s="41">
        <f>VLOOKUP($C53 &amp; $I53 &amp; $K53,FATOR!$A$3:$P$22,5,0)</f>
        <v>0.54514412633670606</v>
      </c>
      <c r="O53" s="41">
        <f>VLOOKUP($C53 &amp; $I53 &amp; $K53,FATOR!$A$3:$P$22,6,0)</f>
        <v>0.58976785268395671</v>
      </c>
      <c r="P53" s="41">
        <f>VLOOKUP($C53 &amp; $I53 &amp; $K53,FATOR!$A$3:$P$22,7,0)</f>
        <v>0.59729875600846394</v>
      </c>
      <c r="Q53" s="41">
        <f>VLOOKUP($C53 &amp; $I53 &amp; $K53,FATOR!$A$3:$P$22,8,0)</f>
        <v>0.54137675790841078</v>
      </c>
      <c r="R53" s="41">
        <f>VLOOKUP($C53 &amp; $I53 &amp; $K53,FATOR!$A$3:$P$22,9,0)</f>
        <v>0.46213418679006868</v>
      </c>
      <c r="S53" s="41">
        <f>VLOOKUP($C53 &amp; $I53 &amp; $K53,FATOR!$A$3:$P$22,10,0)</f>
        <v>0.39980519738426012</v>
      </c>
      <c r="T53" s="41">
        <f>VLOOKUP($C53 &amp; $I53 &amp; $K53,FATOR!$A$3:$P$22,11,0)</f>
        <v>0.33456205968362052</v>
      </c>
      <c r="U53" s="41">
        <f>VLOOKUP($C53 &amp; $I53 &amp; $K53,FATOR!$A$3:$P$22,12,0)</f>
        <v>0.30261832736201377</v>
      </c>
      <c r="V53" s="41">
        <f>VLOOKUP($C53 &amp; $I53 &amp; $K53,FATOR!$A$3:$P$22,13,0)</f>
        <v>0.27313582813149273</v>
      </c>
      <c r="W53" s="41">
        <f>VLOOKUP($C53 &amp; $I53 &amp; $K53,FATOR!$A$3:$P$22,14,0)</f>
        <v>0.33139637840810959</v>
      </c>
      <c r="X53" s="41">
        <f>VLOOKUP($C53 &amp; $I53 &amp; $K53,FATOR!$A$3:$P$22,15,0)</f>
        <v>0.42919571638918702</v>
      </c>
      <c r="Y53" s="41">
        <f>VLOOKUP($C53 &amp; $I53 &amp; $K53,FATOR!$A$3:$P$22,16,0)</f>
        <v>0.5219653746165217</v>
      </c>
      <c r="AA53" s="42">
        <f t="shared" si="5"/>
        <v>2.2841538893507987</v>
      </c>
      <c r="AB53" s="42">
        <f t="shared" si="6"/>
        <v>2.4711273027457787</v>
      </c>
      <c r="AC53" s="42">
        <f t="shared" si="7"/>
        <v>2.5026817876754643</v>
      </c>
      <c r="AD53" s="42">
        <f t="shared" si="8"/>
        <v>2.2683686156362413</v>
      </c>
      <c r="AE53" s="42">
        <f t="shared" si="9"/>
        <v>1.936342242650388</v>
      </c>
      <c r="AF53" s="42">
        <f t="shared" si="10"/>
        <v>1.6751837770400502</v>
      </c>
      <c r="AG53" s="42">
        <f t="shared" si="11"/>
        <v>1.4018150300743701</v>
      </c>
      <c r="AH53" s="42">
        <f t="shared" si="12"/>
        <v>1.2679707916468379</v>
      </c>
      <c r="AI53" s="42">
        <f t="shared" si="13"/>
        <v>1.1444391198709547</v>
      </c>
      <c r="AJ53" s="42">
        <f t="shared" si="14"/>
        <v>1.3885508255299792</v>
      </c>
      <c r="AK53" s="42">
        <f t="shared" si="15"/>
        <v>1.7983300516706937</v>
      </c>
      <c r="AL53" s="42">
        <f t="shared" si="16"/>
        <v>2.1870349196432262</v>
      </c>
      <c r="AN53" s="43">
        <f t="shared" si="17"/>
        <v>45444</v>
      </c>
      <c r="AO53" s="47" t="str">
        <f t="shared" ca="1" si="32"/>
        <v/>
      </c>
      <c r="AP53" s="47" t="str">
        <f t="shared" ca="1" si="32"/>
        <v/>
      </c>
      <c r="AQ53" s="47" t="str">
        <f t="shared" ca="1" si="32"/>
        <v/>
      </c>
      <c r="AR53" s="47" t="str">
        <f t="shared" ca="1" si="32"/>
        <v/>
      </c>
      <c r="AS53" s="47" t="str">
        <f t="shared" ca="1" si="32"/>
        <v/>
      </c>
      <c r="AT53" s="47">
        <f t="shared" ca="1" si="32"/>
        <v>1.6751837770400502</v>
      </c>
      <c r="AU53" s="47">
        <f t="shared" ca="1" si="32"/>
        <v>1.4018150300743701</v>
      </c>
      <c r="AV53" s="47">
        <f t="shared" ca="1" si="32"/>
        <v>1.2679707916468379</v>
      </c>
      <c r="AW53" s="47">
        <f t="shared" ca="1" si="32"/>
        <v>1.1444391198709547</v>
      </c>
      <c r="AX53" s="47">
        <f t="shared" ca="1" si="32"/>
        <v>1.3885508255299792</v>
      </c>
      <c r="AY53" s="47">
        <f t="shared" ca="1" si="32"/>
        <v>1.7983300516706937</v>
      </c>
      <c r="AZ53" s="47">
        <f t="shared" ca="1" si="32"/>
        <v>2.1870349196432262</v>
      </c>
      <c r="BA53" s="47">
        <f t="shared" ca="1" si="32"/>
        <v>2.2841538893507987</v>
      </c>
      <c r="BB53" s="47">
        <f t="shared" ca="1" si="32"/>
        <v>2.4711273027457787</v>
      </c>
      <c r="BC53" s="47">
        <f t="shared" ca="1" si="32"/>
        <v>2.5026817876754643</v>
      </c>
      <c r="BD53" s="47">
        <f t="shared" ca="1" si="32"/>
        <v>2.2683686156362413</v>
      </c>
      <c r="BE53" s="47">
        <f t="shared" ca="1" si="30"/>
        <v>1.936342242650388</v>
      </c>
      <c r="BF53" s="47">
        <f t="shared" ca="1" si="30"/>
        <v>1.6751837770400502</v>
      </c>
      <c r="BG53" s="47">
        <f t="shared" ca="1" si="30"/>
        <v>1.4018150300743701</v>
      </c>
      <c r="BH53" s="47">
        <f t="shared" ca="1" si="30"/>
        <v>1.2679707916468379</v>
      </c>
      <c r="BI53" s="47">
        <f t="shared" ca="1" si="30"/>
        <v>1.1444391198709547</v>
      </c>
      <c r="BJ53" s="47">
        <f t="shared" ca="1" si="30"/>
        <v>1.3885508255299792</v>
      </c>
      <c r="BK53" s="47">
        <f t="shared" ca="1" si="30"/>
        <v>1.7983300516706937</v>
      </c>
      <c r="BL53" s="47">
        <f t="shared" ca="1" si="30"/>
        <v>2.1870349196432262</v>
      </c>
      <c r="BM53" s="47">
        <f t="shared" ca="1" si="30"/>
        <v>2.2841538893507987</v>
      </c>
      <c r="BN53" s="47">
        <f t="shared" ca="1" si="30"/>
        <v>2.4711273027457787</v>
      </c>
      <c r="BO53" s="47">
        <f t="shared" ca="1" si="30"/>
        <v>2.5026817876754643</v>
      </c>
      <c r="BP53" s="47">
        <f t="shared" ca="1" si="30"/>
        <v>2.2683686156362413</v>
      </c>
      <c r="BQ53" s="47">
        <f t="shared" ca="1" si="30"/>
        <v>1.936342242650388</v>
      </c>
      <c r="BR53" s="47">
        <f t="shared" ca="1" si="30"/>
        <v>1.6751837770400502</v>
      </c>
      <c r="BS53" s="47">
        <f t="shared" ca="1" si="30"/>
        <v>1.4018150300743701</v>
      </c>
      <c r="BT53" s="47">
        <f t="shared" ca="1" si="34"/>
        <v>1.2679707916468379</v>
      </c>
      <c r="BU53" s="47">
        <f t="shared" ca="1" si="34"/>
        <v>1.1444391198709547</v>
      </c>
      <c r="BV53" s="47">
        <f t="shared" ca="1" si="34"/>
        <v>1.3885508255299792</v>
      </c>
      <c r="BW53" s="47">
        <f t="shared" ca="1" si="34"/>
        <v>1.7983300516706937</v>
      </c>
      <c r="BX53" s="47">
        <f t="shared" ca="1" si="34"/>
        <v>2.1870349196432262</v>
      </c>
      <c r="BY53" s="47">
        <f t="shared" ca="1" si="34"/>
        <v>2.2841538893507987</v>
      </c>
      <c r="BZ53" s="47">
        <f t="shared" ca="1" si="34"/>
        <v>2.4711273027457787</v>
      </c>
      <c r="CA53" s="47">
        <f t="shared" ca="1" si="34"/>
        <v>2.5026817876754643</v>
      </c>
      <c r="CB53" s="47">
        <f t="shared" ca="1" si="34"/>
        <v>2.2683686156362413</v>
      </c>
      <c r="CC53" s="47">
        <f t="shared" ca="1" si="34"/>
        <v>1.936342242650388</v>
      </c>
      <c r="CD53" s="47">
        <f t="shared" ca="1" si="34"/>
        <v>1.6751837770400502</v>
      </c>
      <c r="CE53" s="47">
        <f t="shared" ca="1" si="34"/>
        <v>1.4018150300743701</v>
      </c>
      <c r="CF53" s="47">
        <f t="shared" ca="1" si="34"/>
        <v>1.2679707916468379</v>
      </c>
      <c r="CG53" s="47">
        <f t="shared" ca="1" si="34"/>
        <v>1.1444391198709547</v>
      </c>
      <c r="CH53" s="47">
        <f t="shared" ca="1" si="34"/>
        <v>1.3885508255299792</v>
      </c>
      <c r="CI53" s="47">
        <f t="shared" ca="1" si="34"/>
        <v>1.7983300516706937</v>
      </c>
      <c r="CJ53" s="47">
        <f t="shared" ca="1" si="33"/>
        <v>2.1870349196432262</v>
      </c>
      <c r="CK53" s="47">
        <f t="shared" ca="1" si="33"/>
        <v>2.2841538893507987</v>
      </c>
      <c r="CL53" s="47">
        <f t="shared" ca="1" si="33"/>
        <v>2.4711273027457787</v>
      </c>
      <c r="CM53" s="47">
        <f t="shared" ca="1" si="33"/>
        <v>2.5026817876754643</v>
      </c>
      <c r="CN53" s="47">
        <f t="shared" ca="1" si="31"/>
        <v>2.2683686156362413</v>
      </c>
      <c r="CO53" s="47">
        <f t="shared" ca="1" si="31"/>
        <v>1.936342242650388</v>
      </c>
      <c r="CP53" s="47">
        <f t="shared" ca="1" si="31"/>
        <v>1.6751837770400502</v>
      </c>
      <c r="CQ53" s="47">
        <f t="shared" ca="1" si="31"/>
        <v>1.4018150300743701</v>
      </c>
      <c r="CR53" s="47">
        <f t="shared" ca="1" si="31"/>
        <v>1.2679707916468379</v>
      </c>
      <c r="CS53" s="47">
        <f t="shared" ca="1" si="31"/>
        <v>1.1444391198709547</v>
      </c>
      <c r="CT53" s="47">
        <f t="shared" ca="1" si="31"/>
        <v>1.3885508255299792</v>
      </c>
      <c r="CU53" s="47">
        <f t="shared" ca="1" si="31"/>
        <v>1.7983300516706937</v>
      </c>
      <c r="CV53" s="47">
        <f t="shared" ca="1" si="31"/>
        <v>2.1870349196432262</v>
      </c>
      <c r="CW53" s="47">
        <f t="shared" ca="1" si="31"/>
        <v>2.2841538893507987</v>
      </c>
      <c r="CX53" s="47">
        <f t="shared" ca="1" si="31"/>
        <v>2.4711273027457787</v>
      </c>
      <c r="CY53" s="47">
        <f t="shared" ca="1" si="31"/>
        <v>2.5026817876754643</v>
      </c>
      <c r="CZ53" s="47">
        <f t="shared" ca="1" si="29"/>
        <v>2.2683686156362413</v>
      </c>
      <c r="DA53" s="47">
        <f t="shared" ca="1" si="29"/>
        <v>1.936342242650388</v>
      </c>
      <c r="DB53" s="47">
        <f t="shared" ca="1" si="20"/>
        <v>1.6751837770400502</v>
      </c>
      <c r="DC53" s="47">
        <f t="shared" ca="1" si="20"/>
        <v>1.4018150300743701</v>
      </c>
      <c r="DD53" s="47">
        <f t="shared" ca="1" si="20"/>
        <v>1.2679707916468379</v>
      </c>
    </row>
    <row r="54" spans="1:108" x14ac:dyDescent="0.25">
      <c r="A54" s="40" t="s">
        <v>138</v>
      </c>
      <c r="B54" s="40">
        <v>2944</v>
      </c>
      <c r="C54" s="40" t="s">
        <v>37</v>
      </c>
      <c r="D54" s="40" t="s">
        <v>1355</v>
      </c>
      <c r="E54" s="40" t="s">
        <v>130</v>
      </c>
      <c r="F54" s="40">
        <v>-1.76</v>
      </c>
      <c r="G54" s="43">
        <v>45278</v>
      </c>
      <c r="I54" s="40" t="s">
        <v>32</v>
      </c>
      <c r="J54" s="40">
        <v>2</v>
      </c>
      <c r="K54" s="40" t="s">
        <v>33</v>
      </c>
      <c r="L54" s="40" t="s">
        <v>243</v>
      </c>
      <c r="N54" s="41">
        <f>VLOOKUP($C54 &amp; $I54 &amp; $K54,FATOR!$A$3:$P$22,5,0)</f>
        <v>0.38308783837111993</v>
      </c>
      <c r="O54" s="41">
        <f>VLOOKUP($C54 &amp; $I54 &amp; $K54,FATOR!$A$3:$P$22,6,0)</f>
        <v>0.35681289888133871</v>
      </c>
      <c r="P54" s="41">
        <f>VLOOKUP($C54 &amp; $I54 &amp; $K54,FATOR!$A$3:$P$22,7,0)</f>
        <v>0.36077894600771909</v>
      </c>
      <c r="Q54" s="41">
        <f>VLOOKUP($C54 &amp; $I54 &amp; $K54,FATOR!$A$3:$P$22,8,0)</f>
        <v>0.361837821161485</v>
      </c>
      <c r="R54" s="41">
        <f>VLOOKUP($C54 &amp; $I54 &amp; $K54,FATOR!$A$3:$P$22,9,0)</f>
        <v>0.38207262969567002</v>
      </c>
      <c r="S54" s="41">
        <f>VLOOKUP($C54 &amp; $I54 &amp; $K54,FATOR!$A$3:$P$22,10,0)</f>
        <v>0.49748173535004458</v>
      </c>
      <c r="T54" s="41">
        <f>VLOOKUP($C54 &amp; $I54 &amp; $K54,FATOR!$A$3:$P$22,11,0)</f>
        <v>0.42428348771090951</v>
      </c>
      <c r="U54" s="41">
        <f>VLOOKUP($C54 &amp; $I54 &amp; $K54,FATOR!$A$3:$P$22,12,0)</f>
        <v>0.38442888016109322</v>
      </c>
      <c r="V54" s="41">
        <f>VLOOKUP($C54 &amp; $I54 &amp; $K54,FATOR!$A$3:$P$22,13,0)</f>
        <v>0.39512250618824529</v>
      </c>
      <c r="W54" s="41">
        <f>VLOOKUP($C54 &amp; $I54 &amp; $K54,FATOR!$A$3:$P$22,14,0)</f>
        <v>0.47735863600477407</v>
      </c>
      <c r="X54" s="41">
        <f>VLOOKUP($C54 &amp; $I54 &amp; $K54,FATOR!$A$3:$P$22,15,0)</f>
        <v>0.39753491015510334</v>
      </c>
      <c r="Y54" s="41">
        <f>VLOOKUP($C54 &amp; $I54 &amp; $K54,FATOR!$A$3:$P$22,16,0)</f>
        <v>0.3476665220407712</v>
      </c>
      <c r="AA54" s="42">
        <f t="shared" si="5"/>
        <v>-0.67423459553317111</v>
      </c>
      <c r="AB54" s="42">
        <f t="shared" si="6"/>
        <v>-0.62799070203115614</v>
      </c>
      <c r="AC54" s="42">
        <f t="shared" si="7"/>
        <v>-0.63497094497358564</v>
      </c>
      <c r="AD54" s="42">
        <f t="shared" si="8"/>
        <v>-0.63683456524421356</v>
      </c>
      <c r="AE54" s="42">
        <f t="shared" si="9"/>
        <v>-0.67244782826437921</v>
      </c>
      <c r="AF54" s="42">
        <f t="shared" si="10"/>
        <v>-0.87556785421607852</v>
      </c>
      <c r="AG54" s="42">
        <f t="shared" si="11"/>
        <v>-0.74673893837120076</v>
      </c>
      <c r="AH54" s="42">
        <f t="shared" si="12"/>
        <v>-0.67659482908352409</v>
      </c>
      <c r="AI54" s="42">
        <f t="shared" si="13"/>
        <v>-0.69541561089131176</v>
      </c>
      <c r="AJ54" s="42">
        <f t="shared" si="14"/>
        <v>-0.84015119936840232</v>
      </c>
      <c r="AK54" s="42">
        <f t="shared" si="15"/>
        <v>-0.69966144187298185</v>
      </c>
      <c r="AL54" s="42">
        <f t="shared" si="16"/>
        <v>-0.61189307879175736</v>
      </c>
      <c r="AN54" s="43">
        <f t="shared" si="17"/>
        <v>45309</v>
      </c>
      <c r="AO54" s="47">
        <f t="shared" ca="1" si="32"/>
        <v>-0.67423459553317111</v>
      </c>
      <c r="AP54" s="47">
        <f t="shared" ca="1" si="32"/>
        <v>-0.62799070203115614</v>
      </c>
      <c r="AQ54" s="47">
        <f t="shared" ca="1" si="32"/>
        <v>-0.63497094497358564</v>
      </c>
      <c r="AR54" s="47">
        <f t="shared" ca="1" si="32"/>
        <v>-0.63683456524421356</v>
      </c>
      <c r="AS54" s="47">
        <f t="shared" ca="1" si="32"/>
        <v>-0.67244782826437921</v>
      </c>
      <c r="AT54" s="47">
        <f t="shared" ca="1" si="32"/>
        <v>-0.87556785421607852</v>
      </c>
      <c r="AU54" s="47">
        <f t="shared" ca="1" si="32"/>
        <v>-0.74673893837120076</v>
      </c>
      <c r="AV54" s="47">
        <f t="shared" ca="1" si="32"/>
        <v>-0.67659482908352409</v>
      </c>
      <c r="AW54" s="47">
        <f t="shared" ca="1" si="32"/>
        <v>-0.69541561089131176</v>
      </c>
      <c r="AX54" s="47">
        <f t="shared" ca="1" si="32"/>
        <v>-0.84015119936840232</v>
      </c>
      <c r="AY54" s="47">
        <f t="shared" ca="1" si="32"/>
        <v>-0.69966144187298185</v>
      </c>
      <c r="AZ54" s="47">
        <f t="shared" ca="1" si="32"/>
        <v>-0.61189307879175736</v>
      </c>
      <c r="BA54" s="47">
        <f t="shared" ca="1" si="32"/>
        <v>-0.67423459553317111</v>
      </c>
      <c r="BB54" s="47">
        <f t="shared" ca="1" si="32"/>
        <v>-0.62799070203115614</v>
      </c>
      <c r="BC54" s="47">
        <f t="shared" ca="1" si="32"/>
        <v>-0.63497094497358564</v>
      </c>
      <c r="BD54" s="47">
        <f t="shared" ca="1" si="32"/>
        <v>-0.63683456524421356</v>
      </c>
      <c r="BE54" s="47">
        <f t="shared" ca="1" si="30"/>
        <v>-0.67244782826437921</v>
      </c>
      <c r="BF54" s="47">
        <f t="shared" ca="1" si="30"/>
        <v>-0.87556785421607852</v>
      </c>
      <c r="BG54" s="47">
        <f t="shared" ca="1" si="30"/>
        <v>-0.74673893837120076</v>
      </c>
      <c r="BH54" s="47">
        <f t="shared" ca="1" si="30"/>
        <v>-0.67659482908352409</v>
      </c>
      <c r="BI54" s="47">
        <f t="shared" ca="1" si="30"/>
        <v>-0.69541561089131176</v>
      </c>
      <c r="BJ54" s="47">
        <f t="shared" ca="1" si="30"/>
        <v>-0.84015119936840232</v>
      </c>
      <c r="BK54" s="47">
        <f t="shared" ca="1" si="30"/>
        <v>-0.69966144187298185</v>
      </c>
      <c r="BL54" s="47">
        <f t="shared" ca="1" si="30"/>
        <v>-0.61189307879175736</v>
      </c>
      <c r="BM54" s="47">
        <f t="shared" ca="1" si="30"/>
        <v>-0.67423459553317111</v>
      </c>
      <c r="BN54" s="47">
        <f t="shared" ca="1" si="30"/>
        <v>-0.62799070203115614</v>
      </c>
      <c r="BO54" s="47">
        <f t="shared" ca="1" si="30"/>
        <v>-0.63497094497358564</v>
      </c>
      <c r="BP54" s="47">
        <f t="shared" ca="1" si="30"/>
        <v>-0.63683456524421356</v>
      </c>
      <c r="BQ54" s="47">
        <f t="shared" ca="1" si="30"/>
        <v>-0.67244782826437921</v>
      </c>
      <c r="BR54" s="47">
        <f t="shared" ca="1" si="30"/>
        <v>-0.87556785421607852</v>
      </c>
      <c r="BS54" s="47">
        <f t="shared" ca="1" si="30"/>
        <v>-0.74673893837120076</v>
      </c>
      <c r="BT54" s="47">
        <f t="shared" ca="1" si="34"/>
        <v>-0.67659482908352409</v>
      </c>
      <c r="BU54" s="47">
        <f t="shared" ca="1" si="34"/>
        <v>-0.69541561089131176</v>
      </c>
      <c r="BV54" s="47">
        <f t="shared" ca="1" si="34"/>
        <v>-0.84015119936840232</v>
      </c>
      <c r="BW54" s="47">
        <f t="shared" ca="1" si="34"/>
        <v>-0.69966144187298185</v>
      </c>
      <c r="BX54" s="47">
        <f t="shared" ca="1" si="34"/>
        <v>-0.61189307879175736</v>
      </c>
      <c r="BY54" s="47">
        <f t="shared" ca="1" si="34"/>
        <v>-0.67423459553317111</v>
      </c>
      <c r="BZ54" s="47">
        <f t="shared" ca="1" si="34"/>
        <v>-0.62799070203115614</v>
      </c>
      <c r="CA54" s="47">
        <f t="shared" ca="1" si="34"/>
        <v>-0.63497094497358564</v>
      </c>
      <c r="CB54" s="47">
        <f t="shared" ca="1" si="34"/>
        <v>-0.63683456524421356</v>
      </c>
      <c r="CC54" s="47">
        <f t="shared" ca="1" si="34"/>
        <v>-0.67244782826437921</v>
      </c>
      <c r="CD54" s="47">
        <f t="shared" ca="1" si="34"/>
        <v>-0.87556785421607852</v>
      </c>
      <c r="CE54" s="47">
        <f t="shared" ca="1" si="34"/>
        <v>-0.74673893837120076</v>
      </c>
      <c r="CF54" s="47">
        <f t="shared" ca="1" si="34"/>
        <v>-0.67659482908352409</v>
      </c>
      <c r="CG54" s="47">
        <f t="shared" ca="1" si="34"/>
        <v>-0.69541561089131176</v>
      </c>
      <c r="CH54" s="47">
        <f t="shared" ca="1" si="34"/>
        <v>-0.84015119936840232</v>
      </c>
      <c r="CI54" s="47">
        <f t="shared" ca="1" si="34"/>
        <v>-0.69966144187298185</v>
      </c>
      <c r="CJ54" s="47">
        <f t="shared" ca="1" si="33"/>
        <v>-0.61189307879175736</v>
      </c>
      <c r="CK54" s="47">
        <f t="shared" ca="1" si="33"/>
        <v>-0.67423459553317111</v>
      </c>
      <c r="CL54" s="47">
        <f t="shared" ca="1" si="33"/>
        <v>-0.62799070203115614</v>
      </c>
      <c r="CM54" s="47">
        <f t="shared" ca="1" si="33"/>
        <v>-0.63497094497358564</v>
      </c>
      <c r="CN54" s="47">
        <f t="shared" ca="1" si="31"/>
        <v>-0.63683456524421356</v>
      </c>
      <c r="CO54" s="47">
        <f t="shared" ca="1" si="31"/>
        <v>-0.67244782826437921</v>
      </c>
      <c r="CP54" s="47">
        <f t="shared" ca="1" si="31"/>
        <v>-0.87556785421607852</v>
      </c>
      <c r="CQ54" s="47">
        <f t="shared" ca="1" si="31"/>
        <v>-0.74673893837120076</v>
      </c>
      <c r="CR54" s="47">
        <f t="shared" ca="1" si="31"/>
        <v>-0.67659482908352409</v>
      </c>
      <c r="CS54" s="47">
        <f t="shared" ca="1" si="31"/>
        <v>-0.69541561089131176</v>
      </c>
      <c r="CT54" s="47">
        <f t="shared" ca="1" si="31"/>
        <v>-0.84015119936840232</v>
      </c>
      <c r="CU54" s="47">
        <f t="shared" ca="1" si="31"/>
        <v>-0.69966144187298185</v>
      </c>
      <c r="CV54" s="47">
        <f t="shared" ca="1" si="31"/>
        <v>-0.61189307879175736</v>
      </c>
      <c r="CW54" s="47">
        <f t="shared" ca="1" si="31"/>
        <v>-0.67423459553317111</v>
      </c>
      <c r="CX54" s="47">
        <f t="shared" ca="1" si="31"/>
        <v>-0.62799070203115614</v>
      </c>
      <c r="CY54" s="47">
        <f t="shared" ca="1" si="31"/>
        <v>-0.63497094497358564</v>
      </c>
      <c r="CZ54" s="47">
        <f t="shared" ca="1" si="29"/>
        <v>-0.63683456524421356</v>
      </c>
      <c r="DA54" s="47">
        <f t="shared" ca="1" si="29"/>
        <v>-0.67244782826437921</v>
      </c>
      <c r="DB54" s="47">
        <f t="shared" ca="1" si="20"/>
        <v>-0.87556785421607852</v>
      </c>
      <c r="DC54" s="47">
        <f t="shared" ca="1" si="20"/>
        <v>-0.74673893837120076</v>
      </c>
      <c r="DD54" s="47">
        <f t="shared" ca="1" si="20"/>
        <v>-0.67659482908352409</v>
      </c>
    </row>
    <row r="55" spans="1:108" x14ac:dyDescent="0.25">
      <c r="A55" s="40" t="s">
        <v>134</v>
      </c>
      <c r="B55" s="40">
        <v>2604</v>
      </c>
      <c r="C55" s="40" t="s">
        <v>37</v>
      </c>
      <c r="D55" s="40" t="s">
        <v>356</v>
      </c>
      <c r="E55" s="40" t="s">
        <v>130</v>
      </c>
      <c r="F55" s="40">
        <v>6</v>
      </c>
      <c r="G55" s="43">
        <v>46388</v>
      </c>
      <c r="I55" s="40" t="s">
        <v>32</v>
      </c>
      <c r="J55" s="40">
        <v>1</v>
      </c>
      <c r="K55" s="40" t="s">
        <v>33</v>
      </c>
      <c r="L55" s="40" t="s">
        <v>166</v>
      </c>
      <c r="N55" s="41">
        <f>VLOOKUP($C55 &amp; $I55 &amp; $K55,FATOR!$A$3:$P$22,5,0)</f>
        <v>0.38308783837111993</v>
      </c>
      <c r="O55" s="41">
        <f>VLOOKUP($C55 &amp; $I55 &amp; $K55,FATOR!$A$3:$P$22,6,0)</f>
        <v>0.35681289888133871</v>
      </c>
      <c r="P55" s="41">
        <f>VLOOKUP($C55 &amp; $I55 &amp; $K55,FATOR!$A$3:$P$22,7,0)</f>
        <v>0.36077894600771909</v>
      </c>
      <c r="Q55" s="41">
        <f>VLOOKUP($C55 &amp; $I55 &amp; $K55,FATOR!$A$3:$P$22,8,0)</f>
        <v>0.361837821161485</v>
      </c>
      <c r="R55" s="41">
        <f>VLOOKUP($C55 &amp; $I55 &amp; $K55,FATOR!$A$3:$P$22,9,0)</f>
        <v>0.38207262969567002</v>
      </c>
      <c r="S55" s="41">
        <f>VLOOKUP($C55 &amp; $I55 &amp; $K55,FATOR!$A$3:$P$22,10,0)</f>
        <v>0.49748173535004458</v>
      </c>
      <c r="T55" s="41">
        <f>VLOOKUP($C55 &amp; $I55 &amp; $K55,FATOR!$A$3:$P$22,11,0)</f>
        <v>0.42428348771090951</v>
      </c>
      <c r="U55" s="41">
        <f>VLOOKUP($C55 &amp; $I55 &amp; $K55,FATOR!$A$3:$P$22,12,0)</f>
        <v>0.38442888016109322</v>
      </c>
      <c r="V55" s="41">
        <f>VLOOKUP($C55 &amp; $I55 &amp; $K55,FATOR!$A$3:$P$22,13,0)</f>
        <v>0.39512250618824529</v>
      </c>
      <c r="W55" s="41">
        <f>VLOOKUP($C55 &amp; $I55 &amp; $K55,FATOR!$A$3:$P$22,14,0)</f>
        <v>0.47735863600477407</v>
      </c>
      <c r="X55" s="41">
        <f>VLOOKUP($C55 &amp; $I55 &amp; $K55,FATOR!$A$3:$P$22,15,0)</f>
        <v>0.39753491015510334</v>
      </c>
      <c r="Y55" s="41">
        <f>VLOOKUP($C55 &amp; $I55 &amp; $K55,FATOR!$A$3:$P$22,16,0)</f>
        <v>0.3476665220407712</v>
      </c>
      <c r="AA55" s="42">
        <f t="shared" si="5"/>
        <v>2.2985270302267198</v>
      </c>
      <c r="AB55" s="42">
        <f t="shared" si="6"/>
        <v>2.1408773932880321</v>
      </c>
      <c r="AC55" s="42">
        <f t="shared" si="7"/>
        <v>2.1646736760463146</v>
      </c>
      <c r="AD55" s="42">
        <f t="shared" si="8"/>
        <v>2.17102692696891</v>
      </c>
      <c r="AE55" s="42">
        <f t="shared" si="9"/>
        <v>2.2924357781740201</v>
      </c>
      <c r="AF55" s="42">
        <f t="shared" si="10"/>
        <v>2.9848904121002677</v>
      </c>
      <c r="AG55" s="42">
        <f t="shared" si="11"/>
        <v>2.5457009262654573</v>
      </c>
      <c r="AH55" s="42">
        <f t="shared" si="12"/>
        <v>2.3065732809665596</v>
      </c>
      <c r="AI55" s="42">
        <f t="shared" si="13"/>
        <v>2.3707350371294718</v>
      </c>
      <c r="AJ55" s="42">
        <f t="shared" si="14"/>
        <v>2.8641518160286443</v>
      </c>
      <c r="AK55" s="42">
        <f t="shared" si="15"/>
        <v>2.38520946093062</v>
      </c>
      <c r="AL55" s="42">
        <f t="shared" si="16"/>
        <v>2.085999132244627</v>
      </c>
      <c r="AN55" s="43">
        <f t="shared" si="17"/>
        <v>46388</v>
      </c>
      <c r="AO55" s="47" t="str">
        <f t="shared" ca="1" si="32"/>
        <v/>
      </c>
      <c r="AP55" s="47" t="str">
        <f t="shared" ca="1" si="32"/>
        <v/>
      </c>
      <c r="AQ55" s="47" t="str">
        <f t="shared" ca="1" si="32"/>
        <v/>
      </c>
      <c r="AR55" s="47" t="str">
        <f t="shared" ca="1" si="32"/>
        <v/>
      </c>
      <c r="AS55" s="47" t="str">
        <f t="shared" ca="1" si="32"/>
        <v/>
      </c>
      <c r="AT55" s="47" t="str">
        <f t="shared" ca="1" si="32"/>
        <v/>
      </c>
      <c r="AU55" s="47" t="str">
        <f t="shared" ca="1" si="32"/>
        <v/>
      </c>
      <c r="AV55" s="47" t="str">
        <f t="shared" ca="1" si="32"/>
        <v/>
      </c>
      <c r="AW55" s="47" t="str">
        <f t="shared" ca="1" si="32"/>
        <v/>
      </c>
      <c r="AX55" s="47" t="str">
        <f t="shared" ca="1" si="32"/>
        <v/>
      </c>
      <c r="AY55" s="47" t="str">
        <f t="shared" ca="1" si="32"/>
        <v/>
      </c>
      <c r="AZ55" s="47" t="str">
        <f t="shared" ca="1" si="32"/>
        <v/>
      </c>
      <c r="BA55" s="47" t="str">
        <f t="shared" ca="1" si="32"/>
        <v/>
      </c>
      <c r="BB55" s="47" t="str">
        <f t="shared" ca="1" si="32"/>
        <v/>
      </c>
      <c r="BC55" s="47" t="str">
        <f t="shared" ca="1" si="32"/>
        <v/>
      </c>
      <c r="BD55" s="47" t="str">
        <f t="shared" ca="1" si="32"/>
        <v/>
      </c>
      <c r="BE55" s="47" t="str">
        <f t="shared" ca="1" si="30"/>
        <v/>
      </c>
      <c r="BF55" s="47" t="str">
        <f t="shared" ca="1" si="30"/>
        <v/>
      </c>
      <c r="BG55" s="47" t="str">
        <f t="shared" ca="1" si="30"/>
        <v/>
      </c>
      <c r="BH55" s="47" t="str">
        <f t="shared" ca="1" si="30"/>
        <v/>
      </c>
      <c r="BI55" s="47" t="str">
        <f t="shared" ca="1" si="30"/>
        <v/>
      </c>
      <c r="BJ55" s="47" t="str">
        <f t="shared" ca="1" si="30"/>
        <v/>
      </c>
      <c r="BK55" s="47" t="str">
        <f t="shared" ca="1" si="30"/>
        <v/>
      </c>
      <c r="BL55" s="47" t="str">
        <f t="shared" ca="1" si="30"/>
        <v/>
      </c>
      <c r="BM55" s="47" t="str">
        <f t="shared" ca="1" si="30"/>
        <v/>
      </c>
      <c r="BN55" s="47" t="str">
        <f t="shared" ca="1" si="30"/>
        <v/>
      </c>
      <c r="BO55" s="47" t="str">
        <f t="shared" ca="1" si="30"/>
        <v/>
      </c>
      <c r="BP55" s="47" t="str">
        <f t="shared" ca="1" si="30"/>
        <v/>
      </c>
      <c r="BQ55" s="47" t="str">
        <f t="shared" ca="1" si="30"/>
        <v/>
      </c>
      <c r="BR55" s="47" t="str">
        <f t="shared" ca="1" si="30"/>
        <v/>
      </c>
      <c r="BS55" s="47" t="str">
        <f t="shared" ca="1" si="30"/>
        <v/>
      </c>
      <c r="BT55" s="47" t="str">
        <f t="shared" ca="1" si="34"/>
        <v/>
      </c>
      <c r="BU55" s="47" t="str">
        <f t="shared" ca="1" si="34"/>
        <v/>
      </c>
      <c r="BV55" s="47" t="str">
        <f t="shared" ca="1" si="34"/>
        <v/>
      </c>
      <c r="BW55" s="47" t="str">
        <f t="shared" ca="1" si="34"/>
        <v/>
      </c>
      <c r="BX55" s="47" t="str">
        <f t="shared" ca="1" si="34"/>
        <v/>
      </c>
      <c r="BY55" s="47">
        <f t="shared" ca="1" si="34"/>
        <v>2.2985270302267198</v>
      </c>
      <c r="BZ55" s="47">
        <f t="shared" ca="1" si="34"/>
        <v>2.1408773932880321</v>
      </c>
      <c r="CA55" s="47">
        <f t="shared" ca="1" si="34"/>
        <v>2.1646736760463146</v>
      </c>
      <c r="CB55" s="47">
        <f t="shared" ca="1" si="34"/>
        <v>2.17102692696891</v>
      </c>
      <c r="CC55" s="47">
        <f t="shared" ca="1" si="34"/>
        <v>2.2924357781740201</v>
      </c>
      <c r="CD55" s="47">
        <f t="shared" ca="1" si="34"/>
        <v>2.9848904121002677</v>
      </c>
      <c r="CE55" s="47">
        <f t="shared" ca="1" si="34"/>
        <v>2.5457009262654573</v>
      </c>
      <c r="CF55" s="47">
        <f t="shared" ca="1" si="34"/>
        <v>2.3065732809665596</v>
      </c>
      <c r="CG55" s="47">
        <f t="shared" ca="1" si="34"/>
        <v>2.3707350371294718</v>
      </c>
      <c r="CH55" s="47">
        <f t="shared" ca="1" si="34"/>
        <v>2.8641518160286443</v>
      </c>
      <c r="CI55" s="47">
        <f t="shared" ca="1" si="34"/>
        <v>2.38520946093062</v>
      </c>
      <c r="CJ55" s="47">
        <f t="shared" ca="1" si="33"/>
        <v>2.085999132244627</v>
      </c>
      <c r="CK55" s="47">
        <f t="shared" ca="1" si="33"/>
        <v>2.2985270302267198</v>
      </c>
      <c r="CL55" s="47">
        <f t="shared" ca="1" si="33"/>
        <v>2.1408773932880321</v>
      </c>
      <c r="CM55" s="47">
        <f t="shared" ca="1" si="33"/>
        <v>2.1646736760463146</v>
      </c>
      <c r="CN55" s="47">
        <f t="shared" ca="1" si="31"/>
        <v>2.17102692696891</v>
      </c>
      <c r="CO55" s="47">
        <f t="shared" ca="1" si="31"/>
        <v>2.2924357781740201</v>
      </c>
      <c r="CP55" s="47">
        <f t="shared" ca="1" si="31"/>
        <v>2.9848904121002677</v>
      </c>
      <c r="CQ55" s="47">
        <f t="shared" ca="1" si="31"/>
        <v>2.5457009262654573</v>
      </c>
      <c r="CR55" s="47">
        <f t="shared" ca="1" si="31"/>
        <v>2.3065732809665596</v>
      </c>
      <c r="CS55" s="47">
        <f t="shared" ca="1" si="31"/>
        <v>2.3707350371294718</v>
      </c>
      <c r="CT55" s="47">
        <f t="shared" ca="1" si="31"/>
        <v>2.8641518160286443</v>
      </c>
      <c r="CU55" s="47">
        <f t="shared" ca="1" si="31"/>
        <v>2.38520946093062</v>
      </c>
      <c r="CV55" s="47">
        <f t="shared" ca="1" si="31"/>
        <v>2.085999132244627</v>
      </c>
      <c r="CW55" s="47">
        <f t="shared" ca="1" si="31"/>
        <v>2.2985270302267198</v>
      </c>
      <c r="CX55" s="47">
        <f t="shared" ca="1" si="31"/>
        <v>2.1408773932880321</v>
      </c>
      <c r="CY55" s="47">
        <f t="shared" ca="1" si="31"/>
        <v>2.1646736760463146</v>
      </c>
      <c r="CZ55" s="47">
        <f t="shared" ca="1" si="29"/>
        <v>2.17102692696891</v>
      </c>
      <c r="DA55" s="47">
        <f t="shared" ca="1" si="29"/>
        <v>2.2924357781740201</v>
      </c>
      <c r="DB55" s="47">
        <f t="shared" ca="1" si="20"/>
        <v>2.9848904121002677</v>
      </c>
      <c r="DC55" s="47">
        <f t="shared" ca="1" si="20"/>
        <v>2.5457009262654573</v>
      </c>
      <c r="DD55" s="47">
        <f t="shared" ca="1" si="20"/>
        <v>2.3065732809665596</v>
      </c>
    </row>
    <row r="56" spans="1:108" x14ac:dyDescent="0.25">
      <c r="A56" s="40" t="s">
        <v>138</v>
      </c>
      <c r="B56" s="40">
        <v>2529</v>
      </c>
      <c r="C56" s="40" t="s">
        <v>31</v>
      </c>
      <c r="D56" s="40" t="s">
        <v>361</v>
      </c>
      <c r="E56" s="40" t="s">
        <v>130</v>
      </c>
      <c r="F56" s="40">
        <v>5</v>
      </c>
      <c r="G56" s="43">
        <v>45536</v>
      </c>
      <c r="I56" s="40" t="s">
        <v>32</v>
      </c>
      <c r="J56" s="40">
        <v>1</v>
      </c>
      <c r="K56" s="40" t="s">
        <v>33</v>
      </c>
      <c r="L56" s="40" t="s">
        <v>362</v>
      </c>
      <c r="N56" s="41">
        <f>VLOOKUP($C56 &amp; $I56 &amp; $K56,FATOR!$A$3:$P$22,5,0)</f>
        <v>0.54514412633670606</v>
      </c>
      <c r="O56" s="41">
        <f>VLOOKUP($C56 &amp; $I56 &amp; $K56,FATOR!$A$3:$P$22,6,0)</f>
        <v>0.58976785268395671</v>
      </c>
      <c r="P56" s="41">
        <f>VLOOKUP($C56 &amp; $I56 &amp; $K56,FATOR!$A$3:$P$22,7,0)</f>
        <v>0.59729875600846394</v>
      </c>
      <c r="Q56" s="41">
        <f>VLOOKUP($C56 &amp; $I56 &amp; $K56,FATOR!$A$3:$P$22,8,0)</f>
        <v>0.54137675790841078</v>
      </c>
      <c r="R56" s="41">
        <f>VLOOKUP($C56 &amp; $I56 &amp; $K56,FATOR!$A$3:$P$22,9,0)</f>
        <v>0.46213418679006868</v>
      </c>
      <c r="S56" s="41">
        <f>VLOOKUP($C56 &amp; $I56 &amp; $K56,FATOR!$A$3:$P$22,10,0)</f>
        <v>0.39980519738426012</v>
      </c>
      <c r="T56" s="41">
        <f>VLOOKUP($C56 &amp; $I56 &amp; $K56,FATOR!$A$3:$P$22,11,0)</f>
        <v>0.33456205968362052</v>
      </c>
      <c r="U56" s="41">
        <f>VLOOKUP($C56 &amp; $I56 &amp; $K56,FATOR!$A$3:$P$22,12,0)</f>
        <v>0.30261832736201377</v>
      </c>
      <c r="V56" s="41">
        <f>VLOOKUP($C56 &amp; $I56 &amp; $K56,FATOR!$A$3:$P$22,13,0)</f>
        <v>0.27313582813149273</v>
      </c>
      <c r="W56" s="41">
        <f>VLOOKUP($C56 &amp; $I56 &amp; $K56,FATOR!$A$3:$P$22,14,0)</f>
        <v>0.33139637840810959</v>
      </c>
      <c r="X56" s="41">
        <f>VLOOKUP($C56 &amp; $I56 &amp; $K56,FATOR!$A$3:$P$22,15,0)</f>
        <v>0.42919571638918702</v>
      </c>
      <c r="Y56" s="41">
        <f>VLOOKUP($C56 &amp; $I56 &amp; $K56,FATOR!$A$3:$P$22,16,0)</f>
        <v>0.5219653746165217</v>
      </c>
      <c r="AA56" s="42">
        <f t="shared" si="5"/>
        <v>2.7257206316835303</v>
      </c>
      <c r="AB56" s="42">
        <f t="shared" si="6"/>
        <v>2.9488392634197833</v>
      </c>
      <c r="AC56" s="42">
        <f t="shared" si="7"/>
        <v>2.9864937800423199</v>
      </c>
      <c r="AD56" s="42">
        <f t="shared" si="8"/>
        <v>2.7068837895420539</v>
      </c>
      <c r="AE56" s="42">
        <f t="shared" si="9"/>
        <v>2.3106709339503433</v>
      </c>
      <c r="AF56" s="42">
        <f t="shared" si="10"/>
        <v>1.9990259869213007</v>
      </c>
      <c r="AG56" s="42">
        <f t="shared" si="11"/>
        <v>1.6728102984181026</v>
      </c>
      <c r="AH56" s="42">
        <f t="shared" si="12"/>
        <v>1.5130916368100689</v>
      </c>
      <c r="AI56" s="42">
        <f t="shared" si="13"/>
        <v>1.3656791406574635</v>
      </c>
      <c r="AJ56" s="42">
        <f t="shared" si="14"/>
        <v>1.6569818920405479</v>
      </c>
      <c r="AK56" s="42">
        <f t="shared" si="15"/>
        <v>2.1459785819459349</v>
      </c>
      <c r="AL56" s="42">
        <f t="shared" si="16"/>
        <v>2.6098268730826084</v>
      </c>
      <c r="AN56" s="43">
        <f t="shared" si="17"/>
        <v>45536</v>
      </c>
      <c r="AO56" s="47" t="str">
        <f t="shared" ca="1" si="32"/>
        <v/>
      </c>
      <c r="AP56" s="47" t="str">
        <f t="shared" ca="1" si="32"/>
        <v/>
      </c>
      <c r="AQ56" s="47" t="str">
        <f t="shared" ca="1" si="32"/>
        <v/>
      </c>
      <c r="AR56" s="47" t="str">
        <f t="shared" ca="1" si="32"/>
        <v/>
      </c>
      <c r="AS56" s="47" t="str">
        <f t="shared" ca="1" si="32"/>
        <v/>
      </c>
      <c r="AT56" s="47" t="str">
        <f t="shared" ca="1" si="32"/>
        <v/>
      </c>
      <c r="AU56" s="47" t="str">
        <f t="shared" ca="1" si="32"/>
        <v/>
      </c>
      <c r="AV56" s="47" t="str">
        <f t="shared" ca="1" si="32"/>
        <v/>
      </c>
      <c r="AW56" s="47">
        <f t="shared" ca="1" si="32"/>
        <v>1.3656791406574635</v>
      </c>
      <c r="AX56" s="47">
        <f t="shared" ca="1" si="32"/>
        <v>1.6569818920405479</v>
      </c>
      <c r="AY56" s="47">
        <f t="shared" ca="1" si="32"/>
        <v>2.1459785819459349</v>
      </c>
      <c r="AZ56" s="47">
        <f t="shared" ca="1" si="32"/>
        <v>2.6098268730826084</v>
      </c>
      <c r="BA56" s="47">
        <f t="shared" ca="1" si="32"/>
        <v>2.7257206316835303</v>
      </c>
      <c r="BB56" s="47">
        <f t="shared" ca="1" si="32"/>
        <v>2.9488392634197833</v>
      </c>
      <c r="BC56" s="47">
        <f t="shared" ca="1" si="32"/>
        <v>2.9864937800423199</v>
      </c>
      <c r="BD56" s="47">
        <f t="shared" ca="1" si="32"/>
        <v>2.7068837895420539</v>
      </c>
      <c r="BE56" s="47">
        <f t="shared" ca="1" si="30"/>
        <v>2.3106709339503433</v>
      </c>
      <c r="BF56" s="47">
        <f t="shared" ca="1" si="30"/>
        <v>1.9990259869213007</v>
      </c>
      <c r="BG56" s="47">
        <f t="shared" ca="1" si="30"/>
        <v>1.6728102984181026</v>
      </c>
      <c r="BH56" s="47">
        <f t="shared" ca="1" si="30"/>
        <v>1.5130916368100689</v>
      </c>
      <c r="BI56" s="47">
        <f t="shared" ca="1" si="30"/>
        <v>1.3656791406574635</v>
      </c>
      <c r="BJ56" s="47">
        <f t="shared" ca="1" si="30"/>
        <v>1.6569818920405479</v>
      </c>
      <c r="BK56" s="47">
        <f t="shared" ca="1" si="30"/>
        <v>2.1459785819459349</v>
      </c>
      <c r="BL56" s="47">
        <f t="shared" ca="1" si="30"/>
        <v>2.6098268730826084</v>
      </c>
      <c r="BM56" s="47">
        <f t="shared" ca="1" si="30"/>
        <v>2.7257206316835303</v>
      </c>
      <c r="BN56" s="47">
        <f t="shared" ca="1" si="30"/>
        <v>2.9488392634197833</v>
      </c>
      <c r="BO56" s="47">
        <f t="shared" ca="1" si="30"/>
        <v>2.9864937800423199</v>
      </c>
      <c r="BP56" s="47">
        <f t="shared" ca="1" si="30"/>
        <v>2.7068837895420539</v>
      </c>
      <c r="BQ56" s="47">
        <f t="shared" ca="1" si="30"/>
        <v>2.3106709339503433</v>
      </c>
      <c r="BR56" s="47">
        <f t="shared" ca="1" si="30"/>
        <v>1.9990259869213007</v>
      </c>
      <c r="BS56" s="47">
        <f t="shared" ca="1" si="30"/>
        <v>1.6728102984181026</v>
      </c>
      <c r="BT56" s="47">
        <f t="shared" ca="1" si="34"/>
        <v>1.5130916368100689</v>
      </c>
      <c r="BU56" s="47">
        <f t="shared" ca="1" si="34"/>
        <v>1.3656791406574635</v>
      </c>
      <c r="BV56" s="47">
        <f t="shared" ca="1" si="34"/>
        <v>1.6569818920405479</v>
      </c>
      <c r="BW56" s="47">
        <f t="shared" ca="1" si="34"/>
        <v>2.1459785819459349</v>
      </c>
      <c r="BX56" s="47">
        <f t="shared" ca="1" si="34"/>
        <v>2.6098268730826084</v>
      </c>
      <c r="BY56" s="47">
        <f t="shared" ca="1" si="34"/>
        <v>2.7257206316835303</v>
      </c>
      <c r="BZ56" s="47">
        <f t="shared" ca="1" si="34"/>
        <v>2.9488392634197833</v>
      </c>
      <c r="CA56" s="47">
        <f t="shared" ca="1" si="34"/>
        <v>2.9864937800423199</v>
      </c>
      <c r="CB56" s="47">
        <f t="shared" ca="1" si="34"/>
        <v>2.7068837895420539</v>
      </c>
      <c r="CC56" s="47">
        <f t="shared" ca="1" si="34"/>
        <v>2.3106709339503433</v>
      </c>
      <c r="CD56" s="47">
        <f t="shared" ca="1" si="34"/>
        <v>1.9990259869213007</v>
      </c>
      <c r="CE56" s="47">
        <f t="shared" ca="1" si="34"/>
        <v>1.6728102984181026</v>
      </c>
      <c r="CF56" s="47">
        <f t="shared" ca="1" si="34"/>
        <v>1.5130916368100689</v>
      </c>
      <c r="CG56" s="47">
        <f t="shared" ca="1" si="34"/>
        <v>1.3656791406574635</v>
      </c>
      <c r="CH56" s="47">
        <f t="shared" ca="1" si="34"/>
        <v>1.6569818920405479</v>
      </c>
      <c r="CI56" s="47">
        <f t="shared" ca="1" si="34"/>
        <v>2.1459785819459349</v>
      </c>
      <c r="CJ56" s="47">
        <f t="shared" ca="1" si="33"/>
        <v>2.6098268730826084</v>
      </c>
      <c r="CK56" s="47">
        <f t="shared" ca="1" si="33"/>
        <v>2.7257206316835303</v>
      </c>
      <c r="CL56" s="47">
        <f t="shared" ca="1" si="33"/>
        <v>2.9488392634197833</v>
      </c>
      <c r="CM56" s="47">
        <f t="shared" ca="1" si="33"/>
        <v>2.9864937800423199</v>
      </c>
      <c r="CN56" s="47">
        <f t="shared" ca="1" si="31"/>
        <v>2.7068837895420539</v>
      </c>
      <c r="CO56" s="47">
        <f t="shared" ca="1" si="31"/>
        <v>2.3106709339503433</v>
      </c>
      <c r="CP56" s="47">
        <f t="shared" ca="1" si="31"/>
        <v>1.9990259869213007</v>
      </c>
      <c r="CQ56" s="47">
        <f t="shared" ca="1" si="31"/>
        <v>1.6728102984181026</v>
      </c>
      <c r="CR56" s="47">
        <f t="shared" ca="1" si="31"/>
        <v>1.5130916368100689</v>
      </c>
      <c r="CS56" s="47">
        <f t="shared" ca="1" si="31"/>
        <v>1.3656791406574635</v>
      </c>
      <c r="CT56" s="47">
        <f t="shared" ca="1" si="31"/>
        <v>1.6569818920405479</v>
      </c>
      <c r="CU56" s="47">
        <f t="shared" ca="1" si="31"/>
        <v>2.1459785819459349</v>
      </c>
      <c r="CV56" s="47">
        <f t="shared" ca="1" si="31"/>
        <v>2.6098268730826084</v>
      </c>
      <c r="CW56" s="47">
        <f t="shared" ca="1" si="31"/>
        <v>2.7257206316835303</v>
      </c>
      <c r="CX56" s="47">
        <f t="shared" ca="1" si="31"/>
        <v>2.9488392634197833</v>
      </c>
      <c r="CY56" s="47">
        <f t="shared" ca="1" si="31"/>
        <v>2.9864937800423199</v>
      </c>
      <c r="CZ56" s="47">
        <f t="shared" ca="1" si="29"/>
        <v>2.7068837895420539</v>
      </c>
      <c r="DA56" s="47">
        <f t="shared" ca="1" si="29"/>
        <v>2.3106709339503433</v>
      </c>
      <c r="DB56" s="47">
        <f t="shared" ca="1" si="20"/>
        <v>1.9990259869213007</v>
      </c>
      <c r="DC56" s="47">
        <f t="shared" ca="1" si="20"/>
        <v>1.6728102984181026</v>
      </c>
      <c r="DD56" s="47">
        <f t="shared" ca="1" si="20"/>
        <v>1.5130916368100689</v>
      </c>
    </row>
    <row r="57" spans="1:108" x14ac:dyDescent="0.25">
      <c r="A57" s="40" t="s">
        <v>138</v>
      </c>
      <c r="B57" s="40">
        <v>2529</v>
      </c>
      <c r="C57" s="40" t="s">
        <v>31</v>
      </c>
      <c r="D57" s="40" t="s">
        <v>361</v>
      </c>
      <c r="E57" s="40" t="s">
        <v>160</v>
      </c>
      <c r="F57" s="40">
        <v>9</v>
      </c>
      <c r="G57" s="43">
        <v>45566</v>
      </c>
      <c r="I57" s="40" t="s">
        <v>32</v>
      </c>
      <c r="J57" s="40">
        <v>1</v>
      </c>
      <c r="K57" s="40" t="s">
        <v>33</v>
      </c>
      <c r="L57" s="40" t="s">
        <v>362</v>
      </c>
      <c r="N57" s="41">
        <f>VLOOKUP($C57 &amp; $I57 &amp; $K57,FATOR!$A$3:$P$22,5,0)</f>
        <v>0.54514412633670606</v>
      </c>
      <c r="O57" s="41">
        <f>VLOOKUP($C57 &amp; $I57 &amp; $K57,FATOR!$A$3:$P$22,6,0)</f>
        <v>0.58976785268395671</v>
      </c>
      <c r="P57" s="41">
        <f>VLOOKUP($C57 &amp; $I57 &amp; $K57,FATOR!$A$3:$P$22,7,0)</f>
        <v>0.59729875600846394</v>
      </c>
      <c r="Q57" s="41">
        <f>VLOOKUP($C57 &amp; $I57 &amp; $K57,FATOR!$A$3:$P$22,8,0)</f>
        <v>0.54137675790841078</v>
      </c>
      <c r="R57" s="41">
        <f>VLOOKUP($C57 &amp; $I57 &amp; $K57,FATOR!$A$3:$P$22,9,0)</f>
        <v>0.46213418679006868</v>
      </c>
      <c r="S57" s="41">
        <f>VLOOKUP($C57 &amp; $I57 &amp; $K57,FATOR!$A$3:$P$22,10,0)</f>
        <v>0.39980519738426012</v>
      </c>
      <c r="T57" s="41">
        <f>VLOOKUP($C57 &amp; $I57 &amp; $K57,FATOR!$A$3:$P$22,11,0)</f>
        <v>0.33456205968362052</v>
      </c>
      <c r="U57" s="41">
        <f>VLOOKUP($C57 &amp; $I57 &amp; $K57,FATOR!$A$3:$P$22,12,0)</f>
        <v>0.30261832736201377</v>
      </c>
      <c r="V57" s="41">
        <f>VLOOKUP($C57 &amp; $I57 &amp; $K57,FATOR!$A$3:$P$22,13,0)</f>
        <v>0.27313582813149273</v>
      </c>
      <c r="W57" s="41">
        <f>VLOOKUP($C57 &amp; $I57 &amp; $K57,FATOR!$A$3:$P$22,14,0)</f>
        <v>0.33139637840810959</v>
      </c>
      <c r="X57" s="41">
        <f>VLOOKUP($C57 &amp; $I57 &amp; $K57,FATOR!$A$3:$P$22,15,0)</f>
        <v>0.42919571638918702</v>
      </c>
      <c r="Y57" s="41">
        <f>VLOOKUP($C57 &amp; $I57 &amp; $K57,FATOR!$A$3:$P$22,16,0)</f>
        <v>0.5219653746165217</v>
      </c>
      <c r="AA57" s="42">
        <f t="shared" si="5"/>
        <v>4.9062971370303545</v>
      </c>
      <c r="AB57" s="42">
        <f t="shared" si="6"/>
        <v>5.3079106741556101</v>
      </c>
      <c r="AC57" s="42">
        <f t="shared" si="7"/>
        <v>5.3756888040761757</v>
      </c>
      <c r="AD57" s="42">
        <f t="shared" si="8"/>
        <v>4.8723908211756974</v>
      </c>
      <c r="AE57" s="42">
        <f t="shared" si="9"/>
        <v>4.159207681110618</v>
      </c>
      <c r="AF57" s="42">
        <f t="shared" si="10"/>
        <v>3.5982467764583412</v>
      </c>
      <c r="AG57" s="42">
        <f t="shared" si="11"/>
        <v>3.0110585371525849</v>
      </c>
      <c r="AH57" s="42">
        <f t="shared" si="12"/>
        <v>2.723564946258124</v>
      </c>
      <c r="AI57" s="42">
        <f t="shared" si="13"/>
        <v>2.4582224531834345</v>
      </c>
      <c r="AJ57" s="42">
        <f t="shared" si="14"/>
        <v>2.9825674056729863</v>
      </c>
      <c r="AK57" s="42">
        <f t="shared" si="15"/>
        <v>3.8627614475026832</v>
      </c>
      <c r="AL57" s="42">
        <f t="shared" si="16"/>
        <v>4.6976883715486952</v>
      </c>
      <c r="AN57" s="43">
        <f t="shared" si="17"/>
        <v>45566</v>
      </c>
      <c r="AO57" s="47" t="str">
        <f t="shared" ca="1" si="32"/>
        <v/>
      </c>
      <c r="AP57" s="47" t="str">
        <f t="shared" ca="1" si="32"/>
        <v/>
      </c>
      <c r="AQ57" s="47" t="str">
        <f t="shared" ca="1" si="32"/>
        <v/>
      </c>
      <c r="AR57" s="47" t="str">
        <f t="shared" ca="1" si="32"/>
        <v/>
      </c>
      <c r="AS57" s="47" t="str">
        <f t="shared" ca="1" si="32"/>
        <v/>
      </c>
      <c r="AT57" s="47" t="str">
        <f t="shared" ca="1" si="32"/>
        <v/>
      </c>
      <c r="AU57" s="47" t="str">
        <f t="shared" ca="1" si="32"/>
        <v/>
      </c>
      <c r="AV57" s="47" t="str">
        <f t="shared" ca="1" si="32"/>
        <v/>
      </c>
      <c r="AW57" s="47" t="str">
        <f t="shared" ca="1" si="32"/>
        <v/>
      </c>
      <c r="AX57" s="47">
        <f t="shared" ca="1" si="32"/>
        <v>2.9825674056729863</v>
      </c>
      <c r="AY57" s="47">
        <f t="shared" ca="1" si="32"/>
        <v>3.8627614475026832</v>
      </c>
      <c r="AZ57" s="47">
        <f t="shared" ca="1" si="32"/>
        <v>4.6976883715486952</v>
      </c>
      <c r="BA57" s="47">
        <f t="shared" ca="1" si="32"/>
        <v>4.9062971370303545</v>
      </c>
      <c r="BB57" s="47">
        <f t="shared" ca="1" si="32"/>
        <v>5.3079106741556101</v>
      </c>
      <c r="BC57" s="47">
        <f t="shared" ca="1" si="32"/>
        <v>5.3756888040761757</v>
      </c>
      <c r="BD57" s="47">
        <f t="shared" ref="BD57:BS72" ca="1" si="35">IF($AN57&lt;=BD$1,HLOOKUP(MONTH(BD$1),$AA:$AL,ROW($AO57),0),"")</f>
        <v>4.8723908211756974</v>
      </c>
      <c r="BE57" s="47">
        <f t="shared" ca="1" si="35"/>
        <v>4.159207681110618</v>
      </c>
      <c r="BF57" s="47">
        <f t="shared" ca="1" si="35"/>
        <v>3.5982467764583412</v>
      </c>
      <c r="BG57" s="47">
        <f t="shared" ca="1" si="35"/>
        <v>3.0110585371525849</v>
      </c>
      <c r="BH57" s="47">
        <f t="shared" ca="1" si="35"/>
        <v>2.723564946258124</v>
      </c>
      <c r="BI57" s="47">
        <f t="shared" ca="1" si="35"/>
        <v>2.4582224531834345</v>
      </c>
      <c r="BJ57" s="47">
        <f t="shared" ca="1" si="35"/>
        <v>2.9825674056729863</v>
      </c>
      <c r="BK57" s="47">
        <f t="shared" ca="1" si="35"/>
        <v>3.8627614475026832</v>
      </c>
      <c r="BL57" s="47">
        <f t="shared" ca="1" si="35"/>
        <v>4.6976883715486952</v>
      </c>
      <c r="BM57" s="47">
        <f t="shared" ca="1" si="35"/>
        <v>4.9062971370303545</v>
      </c>
      <c r="BN57" s="47">
        <f t="shared" ca="1" si="35"/>
        <v>5.3079106741556101</v>
      </c>
      <c r="BO57" s="47">
        <f t="shared" ca="1" si="35"/>
        <v>5.3756888040761757</v>
      </c>
      <c r="BP57" s="47">
        <f t="shared" ca="1" si="35"/>
        <v>4.8723908211756974</v>
      </c>
      <c r="BQ57" s="47">
        <f t="shared" ca="1" si="35"/>
        <v>4.159207681110618</v>
      </c>
      <c r="BR57" s="47">
        <f t="shared" ca="1" si="35"/>
        <v>3.5982467764583412</v>
      </c>
      <c r="BS57" s="47">
        <f t="shared" ca="1" si="35"/>
        <v>3.0110585371525849</v>
      </c>
      <c r="BT57" s="47">
        <f t="shared" ca="1" si="34"/>
        <v>2.723564946258124</v>
      </c>
      <c r="BU57" s="47">
        <f t="shared" ca="1" si="34"/>
        <v>2.4582224531834345</v>
      </c>
      <c r="BV57" s="47">
        <f t="shared" ca="1" si="34"/>
        <v>2.9825674056729863</v>
      </c>
      <c r="BW57" s="47">
        <f t="shared" ca="1" si="34"/>
        <v>3.8627614475026832</v>
      </c>
      <c r="BX57" s="47">
        <f t="shared" ca="1" si="34"/>
        <v>4.6976883715486952</v>
      </c>
      <c r="BY57" s="47">
        <f t="shared" ca="1" si="34"/>
        <v>4.9062971370303545</v>
      </c>
      <c r="BZ57" s="47">
        <f t="shared" ca="1" si="34"/>
        <v>5.3079106741556101</v>
      </c>
      <c r="CA57" s="47">
        <f t="shared" ca="1" si="34"/>
        <v>5.3756888040761757</v>
      </c>
      <c r="CB57" s="47">
        <f t="shared" ca="1" si="34"/>
        <v>4.8723908211756974</v>
      </c>
      <c r="CC57" s="47">
        <f t="shared" ca="1" si="34"/>
        <v>4.159207681110618</v>
      </c>
      <c r="CD57" s="47">
        <f t="shared" ca="1" si="34"/>
        <v>3.5982467764583412</v>
      </c>
      <c r="CE57" s="47">
        <f t="shared" ca="1" si="34"/>
        <v>3.0110585371525849</v>
      </c>
      <c r="CF57" s="47">
        <f t="shared" ca="1" si="34"/>
        <v>2.723564946258124</v>
      </c>
      <c r="CG57" s="47">
        <f t="shared" ca="1" si="34"/>
        <v>2.4582224531834345</v>
      </c>
      <c r="CH57" s="47">
        <f t="shared" ca="1" si="34"/>
        <v>2.9825674056729863</v>
      </c>
      <c r="CI57" s="47">
        <f t="shared" ca="1" si="34"/>
        <v>3.8627614475026832</v>
      </c>
      <c r="CJ57" s="47">
        <f t="shared" ca="1" si="33"/>
        <v>4.6976883715486952</v>
      </c>
      <c r="CK57" s="47">
        <f t="shared" ca="1" si="33"/>
        <v>4.9062971370303545</v>
      </c>
      <c r="CL57" s="47">
        <f t="shared" ca="1" si="33"/>
        <v>5.3079106741556101</v>
      </c>
      <c r="CM57" s="47">
        <f t="shared" ca="1" si="33"/>
        <v>5.3756888040761757</v>
      </c>
      <c r="CN57" s="47">
        <f t="shared" ca="1" si="31"/>
        <v>4.8723908211756974</v>
      </c>
      <c r="CO57" s="47">
        <f t="shared" ca="1" si="31"/>
        <v>4.159207681110618</v>
      </c>
      <c r="CP57" s="47">
        <f t="shared" ca="1" si="31"/>
        <v>3.5982467764583412</v>
      </c>
      <c r="CQ57" s="47">
        <f t="shared" ca="1" si="31"/>
        <v>3.0110585371525849</v>
      </c>
      <c r="CR57" s="47">
        <f t="shared" ca="1" si="31"/>
        <v>2.723564946258124</v>
      </c>
      <c r="CS57" s="47">
        <f t="shared" ca="1" si="31"/>
        <v>2.4582224531834345</v>
      </c>
      <c r="CT57" s="47">
        <f t="shared" ca="1" si="31"/>
        <v>2.9825674056729863</v>
      </c>
      <c r="CU57" s="47">
        <f t="shared" ca="1" si="31"/>
        <v>3.8627614475026832</v>
      </c>
      <c r="CV57" s="47">
        <f t="shared" ca="1" si="31"/>
        <v>4.6976883715486952</v>
      </c>
      <c r="CW57" s="47">
        <f t="shared" ca="1" si="31"/>
        <v>4.9062971370303545</v>
      </c>
      <c r="CX57" s="47">
        <f t="shared" ca="1" si="31"/>
        <v>5.3079106741556101</v>
      </c>
      <c r="CY57" s="47">
        <f t="shared" ca="1" si="31"/>
        <v>5.3756888040761757</v>
      </c>
      <c r="CZ57" s="47">
        <f t="shared" ca="1" si="29"/>
        <v>4.8723908211756974</v>
      </c>
      <c r="DA57" s="47">
        <f t="shared" ca="1" si="29"/>
        <v>4.159207681110618</v>
      </c>
      <c r="DB57" s="47">
        <f t="shared" ca="1" si="20"/>
        <v>3.5982467764583412</v>
      </c>
      <c r="DC57" s="47">
        <f t="shared" ca="1" si="20"/>
        <v>3.0110585371525849</v>
      </c>
      <c r="DD57" s="47">
        <f t="shared" ca="1" si="20"/>
        <v>2.723564946258124</v>
      </c>
    </row>
    <row r="58" spans="1:108" x14ac:dyDescent="0.25">
      <c r="A58" s="40" t="s">
        <v>167</v>
      </c>
      <c r="B58" s="40">
        <v>1850</v>
      </c>
      <c r="C58" s="40" t="s">
        <v>37</v>
      </c>
      <c r="D58" s="40" t="s">
        <v>369</v>
      </c>
      <c r="E58" s="40" t="s">
        <v>130</v>
      </c>
      <c r="F58" s="40">
        <v>5.0999999999999996</v>
      </c>
      <c r="G58" s="43">
        <v>45474</v>
      </c>
      <c r="I58" s="40" t="s">
        <v>32</v>
      </c>
      <c r="J58" s="40">
        <v>1</v>
      </c>
      <c r="K58" s="40" t="s">
        <v>33</v>
      </c>
      <c r="L58" s="40" t="s">
        <v>166</v>
      </c>
      <c r="N58" s="41">
        <f>VLOOKUP($C58 &amp; $I58 &amp; $K58,FATOR!$A$3:$P$22,5,0)</f>
        <v>0.38308783837111993</v>
      </c>
      <c r="O58" s="41">
        <f>VLOOKUP($C58 &amp; $I58 &amp; $K58,FATOR!$A$3:$P$22,6,0)</f>
        <v>0.35681289888133871</v>
      </c>
      <c r="P58" s="41">
        <f>VLOOKUP($C58 &amp; $I58 &amp; $K58,FATOR!$A$3:$P$22,7,0)</f>
        <v>0.36077894600771909</v>
      </c>
      <c r="Q58" s="41">
        <f>VLOOKUP($C58 &amp; $I58 &amp; $K58,FATOR!$A$3:$P$22,8,0)</f>
        <v>0.361837821161485</v>
      </c>
      <c r="R58" s="41">
        <f>VLOOKUP($C58 &amp; $I58 &amp; $K58,FATOR!$A$3:$P$22,9,0)</f>
        <v>0.38207262969567002</v>
      </c>
      <c r="S58" s="41">
        <f>VLOOKUP($C58 &amp; $I58 &amp; $K58,FATOR!$A$3:$P$22,10,0)</f>
        <v>0.49748173535004458</v>
      </c>
      <c r="T58" s="41">
        <f>VLOOKUP($C58 &amp; $I58 &amp; $K58,FATOR!$A$3:$P$22,11,0)</f>
        <v>0.42428348771090951</v>
      </c>
      <c r="U58" s="41">
        <f>VLOOKUP($C58 &amp; $I58 &amp; $K58,FATOR!$A$3:$P$22,12,0)</f>
        <v>0.38442888016109322</v>
      </c>
      <c r="V58" s="41">
        <f>VLOOKUP($C58 &amp; $I58 &amp; $K58,FATOR!$A$3:$P$22,13,0)</f>
        <v>0.39512250618824529</v>
      </c>
      <c r="W58" s="41">
        <f>VLOOKUP($C58 &amp; $I58 &amp; $K58,FATOR!$A$3:$P$22,14,0)</f>
        <v>0.47735863600477407</v>
      </c>
      <c r="X58" s="41">
        <f>VLOOKUP($C58 &amp; $I58 &amp; $K58,FATOR!$A$3:$P$22,15,0)</f>
        <v>0.39753491015510334</v>
      </c>
      <c r="Y58" s="41">
        <f>VLOOKUP($C58 &amp; $I58 &amp; $K58,FATOR!$A$3:$P$22,16,0)</f>
        <v>0.3476665220407712</v>
      </c>
      <c r="AA58" s="42">
        <f t="shared" si="5"/>
        <v>1.9537479756927114</v>
      </c>
      <c r="AB58" s="42">
        <f t="shared" si="6"/>
        <v>1.8197457842948273</v>
      </c>
      <c r="AC58" s="42">
        <f t="shared" si="7"/>
        <v>1.8399726246393673</v>
      </c>
      <c r="AD58" s="42">
        <f t="shared" si="8"/>
        <v>1.8453728879235733</v>
      </c>
      <c r="AE58" s="42">
        <f t="shared" si="9"/>
        <v>1.948570411447917</v>
      </c>
      <c r="AF58" s="42">
        <f t="shared" si="10"/>
        <v>2.5371568502852271</v>
      </c>
      <c r="AG58" s="42">
        <f t="shared" si="11"/>
        <v>2.1638457873256383</v>
      </c>
      <c r="AH58" s="42">
        <f t="shared" si="12"/>
        <v>1.9605872888215754</v>
      </c>
      <c r="AI58" s="42">
        <f t="shared" si="13"/>
        <v>2.015124781560051</v>
      </c>
      <c r="AJ58" s="42">
        <f t="shared" si="14"/>
        <v>2.4345290436243476</v>
      </c>
      <c r="AK58" s="42">
        <f t="shared" si="15"/>
        <v>2.0274280417910271</v>
      </c>
      <c r="AL58" s="42">
        <f t="shared" si="16"/>
        <v>1.7730992624079329</v>
      </c>
      <c r="AN58" s="43">
        <f t="shared" si="17"/>
        <v>45474</v>
      </c>
      <c r="AO58" s="47" t="str">
        <f t="shared" ref="AO58:BD73" ca="1" si="36">IF($AN58&lt;=AO$1,HLOOKUP(MONTH(AO$1),$AA:$AL,ROW($AO58),0),"")</f>
        <v/>
      </c>
      <c r="AP58" s="47" t="str">
        <f t="shared" ca="1" si="36"/>
        <v/>
      </c>
      <c r="AQ58" s="47" t="str">
        <f t="shared" ca="1" si="36"/>
        <v/>
      </c>
      <c r="AR58" s="47" t="str">
        <f t="shared" ca="1" si="36"/>
        <v/>
      </c>
      <c r="AS58" s="47" t="str">
        <f t="shared" ca="1" si="36"/>
        <v/>
      </c>
      <c r="AT58" s="47" t="str">
        <f t="shared" ca="1" si="36"/>
        <v/>
      </c>
      <c r="AU58" s="47">
        <f t="shared" ca="1" si="36"/>
        <v>2.1638457873256383</v>
      </c>
      <c r="AV58" s="47">
        <f t="shared" ca="1" si="36"/>
        <v>1.9605872888215754</v>
      </c>
      <c r="AW58" s="47">
        <f t="shared" ca="1" si="36"/>
        <v>2.015124781560051</v>
      </c>
      <c r="AX58" s="47">
        <f t="shared" ca="1" si="36"/>
        <v>2.4345290436243476</v>
      </c>
      <c r="AY58" s="47">
        <f t="shared" ca="1" si="36"/>
        <v>2.0274280417910271</v>
      </c>
      <c r="AZ58" s="47">
        <f t="shared" ca="1" si="36"/>
        <v>1.7730992624079329</v>
      </c>
      <c r="BA58" s="47">
        <f t="shared" ca="1" si="36"/>
        <v>1.9537479756927114</v>
      </c>
      <c r="BB58" s="47">
        <f t="shared" ca="1" si="36"/>
        <v>1.8197457842948273</v>
      </c>
      <c r="BC58" s="47">
        <f t="shared" ca="1" si="36"/>
        <v>1.8399726246393673</v>
      </c>
      <c r="BD58" s="47">
        <f t="shared" ca="1" si="36"/>
        <v>1.8453728879235733</v>
      </c>
      <c r="BE58" s="47">
        <f t="shared" ca="1" si="35"/>
        <v>1.948570411447917</v>
      </c>
      <c r="BF58" s="47">
        <f t="shared" ca="1" si="35"/>
        <v>2.5371568502852271</v>
      </c>
      <c r="BG58" s="47">
        <f t="shared" ca="1" si="35"/>
        <v>2.1638457873256383</v>
      </c>
      <c r="BH58" s="47">
        <f t="shared" ca="1" si="35"/>
        <v>1.9605872888215754</v>
      </c>
      <c r="BI58" s="47">
        <f t="shared" ca="1" si="35"/>
        <v>2.015124781560051</v>
      </c>
      <c r="BJ58" s="47">
        <f t="shared" ca="1" si="35"/>
        <v>2.4345290436243476</v>
      </c>
      <c r="BK58" s="47">
        <f t="shared" ca="1" si="35"/>
        <v>2.0274280417910271</v>
      </c>
      <c r="BL58" s="47">
        <f t="shared" ca="1" si="35"/>
        <v>1.7730992624079329</v>
      </c>
      <c r="BM58" s="47">
        <f t="shared" ca="1" si="35"/>
        <v>1.9537479756927114</v>
      </c>
      <c r="BN58" s="47">
        <f t="shared" ca="1" si="35"/>
        <v>1.8197457842948273</v>
      </c>
      <c r="BO58" s="47">
        <f t="shared" ca="1" si="35"/>
        <v>1.8399726246393673</v>
      </c>
      <c r="BP58" s="47">
        <f t="shared" ca="1" si="35"/>
        <v>1.8453728879235733</v>
      </c>
      <c r="BQ58" s="47">
        <f t="shared" ca="1" si="35"/>
        <v>1.948570411447917</v>
      </c>
      <c r="BR58" s="47">
        <f t="shared" ca="1" si="35"/>
        <v>2.5371568502852271</v>
      </c>
      <c r="BS58" s="47">
        <f t="shared" ca="1" si="35"/>
        <v>2.1638457873256383</v>
      </c>
      <c r="BT58" s="47">
        <f t="shared" ca="1" si="34"/>
        <v>1.9605872888215754</v>
      </c>
      <c r="BU58" s="47">
        <f t="shared" ca="1" si="34"/>
        <v>2.015124781560051</v>
      </c>
      <c r="BV58" s="47">
        <f t="shared" ca="1" si="34"/>
        <v>2.4345290436243476</v>
      </c>
      <c r="BW58" s="47">
        <f t="shared" ca="1" si="34"/>
        <v>2.0274280417910271</v>
      </c>
      <c r="BX58" s="47">
        <f t="shared" ca="1" si="34"/>
        <v>1.7730992624079329</v>
      </c>
      <c r="BY58" s="47">
        <f t="shared" ca="1" si="34"/>
        <v>1.9537479756927114</v>
      </c>
      <c r="BZ58" s="47">
        <f t="shared" ca="1" si="34"/>
        <v>1.8197457842948273</v>
      </c>
      <c r="CA58" s="47">
        <f t="shared" ca="1" si="34"/>
        <v>1.8399726246393673</v>
      </c>
      <c r="CB58" s="47">
        <f t="shared" ca="1" si="34"/>
        <v>1.8453728879235733</v>
      </c>
      <c r="CC58" s="47">
        <f t="shared" ca="1" si="34"/>
        <v>1.948570411447917</v>
      </c>
      <c r="CD58" s="47">
        <f t="shared" ca="1" si="34"/>
        <v>2.5371568502852271</v>
      </c>
      <c r="CE58" s="47">
        <f t="shared" ca="1" si="34"/>
        <v>2.1638457873256383</v>
      </c>
      <c r="CF58" s="47">
        <f t="shared" ca="1" si="34"/>
        <v>1.9605872888215754</v>
      </c>
      <c r="CG58" s="47">
        <f t="shared" ca="1" si="34"/>
        <v>2.015124781560051</v>
      </c>
      <c r="CH58" s="47">
        <f t="shared" ca="1" si="34"/>
        <v>2.4345290436243476</v>
      </c>
      <c r="CI58" s="47">
        <f t="shared" ca="1" si="34"/>
        <v>2.0274280417910271</v>
      </c>
      <c r="CJ58" s="47">
        <f t="shared" ca="1" si="33"/>
        <v>1.7730992624079329</v>
      </c>
      <c r="CK58" s="47">
        <f t="shared" ca="1" si="33"/>
        <v>1.9537479756927114</v>
      </c>
      <c r="CL58" s="47">
        <f t="shared" ca="1" si="33"/>
        <v>1.8197457842948273</v>
      </c>
      <c r="CM58" s="47">
        <f t="shared" ca="1" si="33"/>
        <v>1.8399726246393673</v>
      </c>
      <c r="CN58" s="47">
        <f t="shared" ca="1" si="31"/>
        <v>1.8453728879235733</v>
      </c>
      <c r="CO58" s="47">
        <f t="shared" ca="1" si="31"/>
        <v>1.948570411447917</v>
      </c>
      <c r="CP58" s="47">
        <f t="shared" ca="1" si="31"/>
        <v>2.5371568502852271</v>
      </c>
      <c r="CQ58" s="47">
        <f t="shared" ca="1" si="31"/>
        <v>2.1638457873256383</v>
      </c>
      <c r="CR58" s="47">
        <f t="shared" ca="1" si="31"/>
        <v>1.9605872888215754</v>
      </c>
      <c r="CS58" s="47">
        <f t="shared" ca="1" si="31"/>
        <v>2.015124781560051</v>
      </c>
      <c r="CT58" s="47">
        <f t="shared" ca="1" si="31"/>
        <v>2.4345290436243476</v>
      </c>
      <c r="CU58" s="47">
        <f t="shared" ca="1" si="31"/>
        <v>2.0274280417910271</v>
      </c>
      <c r="CV58" s="47">
        <f t="shared" ca="1" si="31"/>
        <v>1.7730992624079329</v>
      </c>
      <c r="CW58" s="47">
        <f t="shared" ca="1" si="31"/>
        <v>1.9537479756927114</v>
      </c>
      <c r="CX58" s="47">
        <f t="shared" ca="1" si="31"/>
        <v>1.8197457842948273</v>
      </c>
      <c r="CY58" s="47">
        <f t="shared" ca="1" si="31"/>
        <v>1.8399726246393673</v>
      </c>
      <c r="CZ58" s="47">
        <f t="shared" ca="1" si="29"/>
        <v>1.8453728879235733</v>
      </c>
      <c r="DA58" s="47">
        <f t="shared" ca="1" si="29"/>
        <v>1.948570411447917</v>
      </c>
      <c r="DB58" s="47">
        <f t="shared" ca="1" si="20"/>
        <v>2.5371568502852271</v>
      </c>
      <c r="DC58" s="47">
        <f t="shared" ca="1" si="20"/>
        <v>2.1638457873256383</v>
      </c>
      <c r="DD58" s="47">
        <f t="shared" ca="1" si="20"/>
        <v>1.9605872888215754</v>
      </c>
    </row>
    <row r="59" spans="1:108" x14ac:dyDescent="0.25">
      <c r="A59" s="40" t="s">
        <v>167</v>
      </c>
      <c r="B59" s="40">
        <v>1855</v>
      </c>
      <c r="C59" s="40" t="s">
        <v>31</v>
      </c>
      <c r="D59" s="40" t="s">
        <v>376</v>
      </c>
      <c r="E59" s="40" t="s">
        <v>130</v>
      </c>
      <c r="F59" s="40">
        <v>22.302</v>
      </c>
      <c r="G59" s="43">
        <v>45044</v>
      </c>
      <c r="I59" s="40" t="s">
        <v>32</v>
      </c>
      <c r="J59" s="40">
        <v>2</v>
      </c>
      <c r="K59" s="40" t="s">
        <v>33</v>
      </c>
      <c r="L59" s="40" t="s">
        <v>163</v>
      </c>
      <c r="N59" s="41">
        <f>VLOOKUP($C59 &amp; $I59 &amp; $K59,FATOR!$A$3:$P$22,5,0)</f>
        <v>0.54514412633670606</v>
      </c>
      <c r="O59" s="41">
        <f>VLOOKUP($C59 &amp; $I59 &amp; $K59,FATOR!$A$3:$P$22,6,0)</f>
        <v>0.58976785268395671</v>
      </c>
      <c r="P59" s="41">
        <f>VLOOKUP($C59 &amp; $I59 &amp; $K59,FATOR!$A$3:$P$22,7,0)</f>
        <v>0.59729875600846394</v>
      </c>
      <c r="Q59" s="41">
        <f>VLOOKUP($C59 &amp; $I59 &amp; $K59,FATOR!$A$3:$P$22,8,0)</f>
        <v>0.54137675790841078</v>
      </c>
      <c r="R59" s="41">
        <f>VLOOKUP($C59 &amp; $I59 &amp; $K59,FATOR!$A$3:$P$22,9,0)</f>
        <v>0.46213418679006868</v>
      </c>
      <c r="S59" s="41">
        <f>VLOOKUP($C59 &amp; $I59 &amp; $K59,FATOR!$A$3:$P$22,10,0)</f>
        <v>0.39980519738426012</v>
      </c>
      <c r="T59" s="41">
        <f>VLOOKUP($C59 &amp; $I59 &amp; $K59,FATOR!$A$3:$P$22,11,0)</f>
        <v>0.33456205968362052</v>
      </c>
      <c r="U59" s="41">
        <f>VLOOKUP($C59 &amp; $I59 &amp; $K59,FATOR!$A$3:$P$22,12,0)</f>
        <v>0.30261832736201377</v>
      </c>
      <c r="V59" s="41">
        <f>VLOOKUP($C59 &amp; $I59 &amp; $K59,FATOR!$A$3:$P$22,13,0)</f>
        <v>0.27313582813149273</v>
      </c>
      <c r="W59" s="41">
        <f>VLOOKUP($C59 &amp; $I59 &amp; $K59,FATOR!$A$3:$P$22,14,0)</f>
        <v>0.33139637840810959</v>
      </c>
      <c r="X59" s="41">
        <f>VLOOKUP($C59 &amp; $I59 &amp; $K59,FATOR!$A$3:$P$22,15,0)</f>
        <v>0.42919571638918702</v>
      </c>
      <c r="Y59" s="41">
        <f>VLOOKUP($C59 &amp; $I59 &amp; $K59,FATOR!$A$3:$P$22,16,0)</f>
        <v>0.5219653746165217</v>
      </c>
      <c r="AA59" s="42">
        <f t="shared" si="5"/>
        <v>12.157804305561218</v>
      </c>
      <c r="AB59" s="42">
        <f t="shared" si="6"/>
        <v>13.153002650557601</v>
      </c>
      <c r="AC59" s="42">
        <f t="shared" si="7"/>
        <v>13.320956856500763</v>
      </c>
      <c r="AD59" s="42">
        <f t="shared" si="8"/>
        <v>12.073784454873376</v>
      </c>
      <c r="AE59" s="42">
        <f t="shared" si="9"/>
        <v>10.306516633792112</v>
      </c>
      <c r="AF59" s="42">
        <f t="shared" si="10"/>
        <v>8.9164555120637683</v>
      </c>
      <c r="AG59" s="42">
        <f t="shared" si="11"/>
        <v>7.4614030550641051</v>
      </c>
      <c r="AH59" s="42">
        <f t="shared" si="12"/>
        <v>6.748993936827631</v>
      </c>
      <c r="AI59" s="42">
        <f t="shared" si="13"/>
        <v>6.0914752389885507</v>
      </c>
      <c r="AJ59" s="42">
        <f t="shared" si="14"/>
        <v>7.3908020312576603</v>
      </c>
      <c r="AK59" s="42">
        <f t="shared" si="15"/>
        <v>9.571922866911649</v>
      </c>
      <c r="AL59" s="42">
        <f t="shared" si="16"/>
        <v>11.640871784697667</v>
      </c>
      <c r="AN59" s="43">
        <f t="shared" si="17"/>
        <v>45075</v>
      </c>
      <c r="AO59" s="47">
        <f t="shared" ca="1" si="36"/>
        <v>12.157804305561218</v>
      </c>
      <c r="AP59" s="47">
        <f t="shared" ca="1" si="36"/>
        <v>13.153002650557601</v>
      </c>
      <c r="AQ59" s="47">
        <f t="shared" ca="1" si="36"/>
        <v>13.320956856500763</v>
      </c>
      <c r="AR59" s="47">
        <f t="shared" ca="1" si="36"/>
        <v>12.073784454873376</v>
      </c>
      <c r="AS59" s="47">
        <f t="shared" ca="1" si="36"/>
        <v>10.306516633792112</v>
      </c>
      <c r="AT59" s="47">
        <f t="shared" ca="1" si="36"/>
        <v>8.9164555120637683</v>
      </c>
      <c r="AU59" s="47">
        <f t="shared" ca="1" si="36"/>
        <v>7.4614030550641051</v>
      </c>
      <c r="AV59" s="47">
        <f t="shared" ca="1" si="36"/>
        <v>6.748993936827631</v>
      </c>
      <c r="AW59" s="47">
        <f t="shared" ca="1" si="36"/>
        <v>6.0914752389885507</v>
      </c>
      <c r="AX59" s="47">
        <f t="shared" ca="1" si="36"/>
        <v>7.3908020312576603</v>
      </c>
      <c r="AY59" s="47">
        <f t="shared" ca="1" si="36"/>
        <v>9.571922866911649</v>
      </c>
      <c r="AZ59" s="47">
        <f t="shared" ca="1" si="36"/>
        <v>11.640871784697667</v>
      </c>
      <c r="BA59" s="47">
        <f t="shared" ca="1" si="36"/>
        <v>12.157804305561218</v>
      </c>
      <c r="BB59" s="47">
        <f t="shared" ca="1" si="36"/>
        <v>13.153002650557601</v>
      </c>
      <c r="BC59" s="47">
        <f t="shared" ca="1" si="36"/>
        <v>13.320956856500763</v>
      </c>
      <c r="BD59" s="47">
        <f t="shared" ca="1" si="36"/>
        <v>12.073784454873376</v>
      </c>
      <c r="BE59" s="47">
        <f t="shared" ca="1" si="35"/>
        <v>10.306516633792112</v>
      </c>
      <c r="BF59" s="47">
        <f t="shared" ca="1" si="35"/>
        <v>8.9164555120637683</v>
      </c>
      <c r="BG59" s="47">
        <f t="shared" ca="1" si="35"/>
        <v>7.4614030550641051</v>
      </c>
      <c r="BH59" s="47">
        <f t="shared" ca="1" si="35"/>
        <v>6.748993936827631</v>
      </c>
      <c r="BI59" s="47">
        <f t="shared" ca="1" si="35"/>
        <v>6.0914752389885507</v>
      </c>
      <c r="BJ59" s="47">
        <f t="shared" ca="1" si="35"/>
        <v>7.3908020312576603</v>
      </c>
      <c r="BK59" s="47">
        <f t="shared" ca="1" si="35"/>
        <v>9.571922866911649</v>
      </c>
      <c r="BL59" s="47">
        <f t="shared" ca="1" si="35"/>
        <v>11.640871784697667</v>
      </c>
      <c r="BM59" s="47">
        <f t="shared" ca="1" si="35"/>
        <v>12.157804305561218</v>
      </c>
      <c r="BN59" s="47">
        <f t="shared" ca="1" si="35"/>
        <v>13.153002650557601</v>
      </c>
      <c r="BO59" s="47">
        <f t="shared" ca="1" si="35"/>
        <v>13.320956856500763</v>
      </c>
      <c r="BP59" s="47">
        <f t="shared" ca="1" si="35"/>
        <v>12.073784454873376</v>
      </c>
      <c r="BQ59" s="47">
        <f t="shared" ca="1" si="35"/>
        <v>10.306516633792112</v>
      </c>
      <c r="BR59" s="47">
        <f t="shared" ca="1" si="35"/>
        <v>8.9164555120637683</v>
      </c>
      <c r="BS59" s="47">
        <f t="shared" ca="1" si="35"/>
        <v>7.4614030550641051</v>
      </c>
      <c r="BT59" s="47">
        <f t="shared" ca="1" si="34"/>
        <v>6.748993936827631</v>
      </c>
      <c r="BU59" s="47">
        <f t="shared" ca="1" si="34"/>
        <v>6.0914752389885507</v>
      </c>
      <c r="BV59" s="47">
        <f t="shared" ca="1" si="34"/>
        <v>7.3908020312576603</v>
      </c>
      <c r="BW59" s="47">
        <f t="shared" ca="1" si="34"/>
        <v>9.571922866911649</v>
      </c>
      <c r="BX59" s="47">
        <f t="shared" ca="1" si="34"/>
        <v>11.640871784697667</v>
      </c>
      <c r="BY59" s="47">
        <f t="shared" ca="1" si="34"/>
        <v>12.157804305561218</v>
      </c>
      <c r="BZ59" s="47">
        <f t="shared" ca="1" si="34"/>
        <v>13.153002650557601</v>
      </c>
      <c r="CA59" s="47">
        <f t="shared" ca="1" si="34"/>
        <v>13.320956856500763</v>
      </c>
      <c r="CB59" s="47">
        <f t="shared" ca="1" si="34"/>
        <v>12.073784454873376</v>
      </c>
      <c r="CC59" s="47">
        <f t="shared" ca="1" si="34"/>
        <v>10.306516633792112</v>
      </c>
      <c r="CD59" s="47">
        <f t="shared" ca="1" si="34"/>
        <v>8.9164555120637683</v>
      </c>
      <c r="CE59" s="47">
        <f t="shared" ca="1" si="34"/>
        <v>7.4614030550641051</v>
      </c>
      <c r="CF59" s="47">
        <f t="shared" ca="1" si="34"/>
        <v>6.748993936827631</v>
      </c>
      <c r="CG59" s="47">
        <f t="shared" ca="1" si="34"/>
        <v>6.0914752389885507</v>
      </c>
      <c r="CH59" s="47">
        <f t="shared" ca="1" si="34"/>
        <v>7.3908020312576603</v>
      </c>
      <c r="CI59" s="47">
        <f t="shared" ca="1" si="34"/>
        <v>9.571922866911649</v>
      </c>
      <c r="CJ59" s="47">
        <f t="shared" ca="1" si="33"/>
        <v>11.640871784697667</v>
      </c>
      <c r="CK59" s="47">
        <f t="shared" ca="1" si="33"/>
        <v>12.157804305561218</v>
      </c>
      <c r="CL59" s="47">
        <f t="shared" ca="1" si="33"/>
        <v>13.153002650557601</v>
      </c>
      <c r="CM59" s="47">
        <f t="shared" ca="1" si="33"/>
        <v>13.320956856500763</v>
      </c>
      <c r="CN59" s="47">
        <f t="shared" ca="1" si="31"/>
        <v>12.073784454873376</v>
      </c>
      <c r="CO59" s="47">
        <f t="shared" ca="1" si="31"/>
        <v>10.306516633792112</v>
      </c>
      <c r="CP59" s="47">
        <f t="shared" ca="1" si="31"/>
        <v>8.9164555120637683</v>
      </c>
      <c r="CQ59" s="47">
        <f t="shared" ca="1" si="31"/>
        <v>7.4614030550641051</v>
      </c>
      <c r="CR59" s="47">
        <f t="shared" ca="1" si="31"/>
        <v>6.748993936827631</v>
      </c>
      <c r="CS59" s="47">
        <f t="shared" ca="1" si="31"/>
        <v>6.0914752389885507</v>
      </c>
      <c r="CT59" s="47">
        <f t="shared" ca="1" si="31"/>
        <v>7.3908020312576603</v>
      </c>
      <c r="CU59" s="47">
        <f t="shared" ca="1" si="31"/>
        <v>9.571922866911649</v>
      </c>
      <c r="CV59" s="47">
        <f t="shared" ca="1" si="31"/>
        <v>11.640871784697667</v>
      </c>
      <c r="CW59" s="47">
        <f t="shared" ca="1" si="31"/>
        <v>12.157804305561218</v>
      </c>
      <c r="CX59" s="47">
        <f t="shared" ca="1" si="31"/>
        <v>13.153002650557601</v>
      </c>
      <c r="CY59" s="47">
        <f t="shared" ca="1" si="31"/>
        <v>13.320956856500763</v>
      </c>
      <c r="CZ59" s="47">
        <f t="shared" ca="1" si="29"/>
        <v>12.073784454873376</v>
      </c>
      <c r="DA59" s="47">
        <f t="shared" ca="1" si="29"/>
        <v>10.306516633792112</v>
      </c>
      <c r="DB59" s="47">
        <f t="shared" ca="1" si="20"/>
        <v>8.9164555120637683</v>
      </c>
      <c r="DC59" s="47">
        <f t="shared" ca="1" si="20"/>
        <v>7.4614030550641051</v>
      </c>
      <c r="DD59" s="47">
        <f t="shared" ca="1" si="20"/>
        <v>6.748993936827631</v>
      </c>
    </row>
    <row r="60" spans="1:108" x14ac:dyDescent="0.25">
      <c r="A60" s="40" t="s">
        <v>172</v>
      </c>
      <c r="B60" s="40">
        <v>2486</v>
      </c>
      <c r="C60" s="40" t="s">
        <v>31</v>
      </c>
      <c r="D60" s="40" t="s">
        <v>1393</v>
      </c>
      <c r="E60" s="40" t="s">
        <v>130</v>
      </c>
      <c r="F60" s="40">
        <v>3</v>
      </c>
      <c r="G60" s="43">
        <v>45536</v>
      </c>
      <c r="I60" s="40" t="s">
        <v>32</v>
      </c>
      <c r="J60" s="40">
        <v>1</v>
      </c>
      <c r="K60" s="40" t="s">
        <v>33</v>
      </c>
      <c r="L60" s="40" t="s">
        <v>140</v>
      </c>
      <c r="N60" s="41">
        <f>VLOOKUP($C60 &amp; $I60 &amp; $K60,FATOR!$A$3:$P$22,5,0)</f>
        <v>0.54514412633670606</v>
      </c>
      <c r="O60" s="41">
        <f>VLOOKUP($C60 &amp; $I60 &amp; $K60,FATOR!$A$3:$P$22,6,0)</f>
        <v>0.58976785268395671</v>
      </c>
      <c r="P60" s="41">
        <f>VLOOKUP($C60 &amp; $I60 &amp; $K60,FATOR!$A$3:$P$22,7,0)</f>
        <v>0.59729875600846394</v>
      </c>
      <c r="Q60" s="41">
        <f>VLOOKUP($C60 &amp; $I60 &amp; $K60,FATOR!$A$3:$P$22,8,0)</f>
        <v>0.54137675790841078</v>
      </c>
      <c r="R60" s="41">
        <f>VLOOKUP($C60 &amp; $I60 &amp; $K60,FATOR!$A$3:$P$22,9,0)</f>
        <v>0.46213418679006868</v>
      </c>
      <c r="S60" s="41">
        <f>VLOOKUP($C60 &amp; $I60 &amp; $K60,FATOR!$A$3:$P$22,10,0)</f>
        <v>0.39980519738426012</v>
      </c>
      <c r="T60" s="41">
        <f>VLOOKUP($C60 &amp; $I60 &amp; $K60,FATOR!$A$3:$P$22,11,0)</f>
        <v>0.33456205968362052</v>
      </c>
      <c r="U60" s="41">
        <f>VLOOKUP($C60 &amp; $I60 &amp; $K60,FATOR!$A$3:$P$22,12,0)</f>
        <v>0.30261832736201377</v>
      </c>
      <c r="V60" s="41">
        <f>VLOOKUP($C60 &amp; $I60 &amp; $K60,FATOR!$A$3:$P$22,13,0)</f>
        <v>0.27313582813149273</v>
      </c>
      <c r="W60" s="41">
        <f>VLOOKUP($C60 &amp; $I60 &amp; $K60,FATOR!$A$3:$P$22,14,0)</f>
        <v>0.33139637840810959</v>
      </c>
      <c r="X60" s="41">
        <f>VLOOKUP($C60 &amp; $I60 &amp; $K60,FATOR!$A$3:$P$22,15,0)</f>
        <v>0.42919571638918702</v>
      </c>
      <c r="Y60" s="41">
        <f>VLOOKUP($C60 &amp; $I60 &amp; $K60,FATOR!$A$3:$P$22,16,0)</f>
        <v>0.5219653746165217</v>
      </c>
      <c r="AA60" s="42">
        <f t="shared" si="5"/>
        <v>1.6354323790101182</v>
      </c>
      <c r="AB60" s="42">
        <f t="shared" si="6"/>
        <v>1.7693035580518701</v>
      </c>
      <c r="AC60" s="42">
        <f t="shared" si="7"/>
        <v>1.7918962680253918</v>
      </c>
      <c r="AD60" s="42">
        <f t="shared" si="8"/>
        <v>1.6241302737252323</v>
      </c>
      <c r="AE60" s="42">
        <f t="shared" si="9"/>
        <v>1.3864025603702061</v>
      </c>
      <c r="AF60" s="42">
        <f t="shared" si="10"/>
        <v>1.1994155921527803</v>
      </c>
      <c r="AG60" s="42">
        <f t="shared" si="11"/>
        <v>1.0036861790508615</v>
      </c>
      <c r="AH60" s="42">
        <f t="shared" si="12"/>
        <v>0.90785498208604132</v>
      </c>
      <c r="AI60" s="42">
        <f t="shared" si="13"/>
        <v>0.81940748439447819</v>
      </c>
      <c r="AJ60" s="42">
        <f t="shared" si="14"/>
        <v>0.99418913522432883</v>
      </c>
      <c r="AK60" s="42">
        <f t="shared" si="15"/>
        <v>1.287587149167561</v>
      </c>
      <c r="AL60" s="42">
        <f t="shared" si="16"/>
        <v>1.5658961238495652</v>
      </c>
      <c r="AN60" s="43">
        <f t="shared" si="17"/>
        <v>45536</v>
      </c>
      <c r="AO60" s="47" t="str">
        <f t="shared" ca="1" si="36"/>
        <v/>
      </c>
      <c r="AP60" s="47" t="str">
        <f t="shared" ca="1" si="36"/>
        <v/>
      </c>
      <c r="AQ60" s="47" t="str">
        <f t="shared" ca="1" si="36"/>
        <v/>
      </c>
      <c r="AR60" s="47" t="str">
        <f t="shared" ca="1" si="36"/>
        <v/>
      </c>
      <c r="AS60" s="47" t="str">
        <f t="shared" ca="1" si="36"/>
        <v/>
      </c>
      <c r="AT60" s="47" t="str">
        <f t="shared" ca="1" si="36"/>
        <v/>
      </c>
      <c r="AU60" s="47" t="str">
        <f t="shared" ca="1" si="36"/>
        <v/>
      </c>
      <c r="AV60" s="47" t="str">
        <f t="shared" ca="1" si="36"/>
        <v/>
      </c>
      <c r="AW60" s="47">
        <f t="shared" ca="1" si="36"/>
        <v>0.81940748439447819</v>
      </c>
      <c r="AX60" s="47">
        <f t="shared" ca="1" si="36"/>
        <v>0.99418913522432883</v>
      </c>
      <c r="AY60" s="47">
        <f t="shared" ca="1" si="36"/>
        <v>1.287587149167561</v>
      </c>
      <c r="AZ60" s="47">
        <f t="shared" ca="1" si="36"/>
        <v>1.5658961238495652</v>
      </c>
      <c r="BA60" s="47">
        <f t="shared" ca="1" si="36"/>
        <v>1.6354323790101182</v>
      </c>
      <c r="BB60" s="47">
        <f t="shared" ca="1" si="36"/>
        <v>1.7693035580518701</v>
      </c>
      <c r="BC60" s="47">
        <f t="shared" ca="1" si="36"/>
        <v>1.7918962680253918</v>
      </c>
      <c r="BD60" s="47">
        <f t="shared" ca="1" si="36"/>
        <v>1.6241302737252323</v>
      </c>
      <c r="BE60" s="47">
        <f t="shared" ca="1" si="35"/>
        <v>1.3864025603702061</v>
      </c>
      <c r="BF60" s="47">
        <f t="shared" ca="1" si="35"/>
        <v>1.1994155921527803</v>
      </c>
      <c r="BG60" s="47">
        <f t="shared" ca="1" si="35"/>
        <v>1.0036861790508615</v>
      </c>
      <c r="BH60" s="47">
        <f t="shared" ca="1" si="35"/>
        <v>0.90785498208604132</v>
      </c>
      <c r="BI60" s="47">
        <f t="shared" ca="1" si="35"/>
        <v>0.81940748439447819</v>
      </c>
      <c r="BJ60" s="47">
        <f t="shared" ca="1" si="35"/>
        <v>0.99418913522432883</v>
      </c>
      <c r="BK60" s="47">
        <f t="shared" ca="1" si="35"/>
        <v>1.287587149167561</v>
      </c>
      <c r="BL60" s="47">
        <f t="shared" ca="1" si="35"/>
        <v>1.5658961238495652</v>
      </c>
      <c r="BM60" s="47">
        <f t="shared" ca="1" si="35"/>
        <v>1.6354323790101182</v>
      </c>
      <c r="BN60" s="47">
        <f t="shared" ca="1" si="35"/>
        <v>1.7693035580518701</v>
      </c>
      <c r="BO60" s="47">
        <f t="shared" ca="1" si="35"/>
        <v>1.7918962680253918</v>
      </c>
      <c r="BP60" s="47">
        <f t="shared" ca="1" si="35"/>
        <v>1.6241302737252323</v>
      </c>
      <c r="BQ60" s="47">
        <f t="shared" ca="1" si="35"/>
        <v>1.3864025603702061</v>
      </c>
      <c r="BR60" s="47">
        <f t="shared" ca="1" si="35"/>
        <v>1.1994155921527803</v>
      </c>
      <c r="BS60" s="47">
        <f t="shared" ca="1" si="35"/>
        <v>1.0036861790508615</v>
      </c>
      <c r="BT60" s="47">
        <f t="shared" ca="1" si="34"/>
        <v>0.90785498208604132</v>
      </c>
      <c r="BU60" s="47">
        <f t="shared" ca="1" si="34"/>
        <v>0.81940748439447819</v>
      </c>
      <c r="BV60" s="47">
        <f t="shared" ca="1" si="34"/>
        <v>0.99418913522432883</v>
      </c>
      <c r="BW60" s="47">
        <f t="shared" ca="1" si="34"/>
        <v>1.287587149167561</v>
      </c>
      <c r="BX60" s="47">
        <f t="shared" ca="1" si="34"/>
        <v>1.5658961238495652</v>
      </c>
      <c r="BY60" s="47">
        <f t="shared" ca="1" si="34"/>
        <v>1.6354323790101182</v>
      </c>
      <c r="BZ60" s="47">
        <f t="shared" ca="1" si="34"/>
        <v>1.7693035580518701</v>
      </c>
      <c r="CA60" s="47">
        <f t="shared" ca="1" si="34"/>
        <v>1.7918962680253918</v>
      </c>
      <c r="CB60" s="47">
        <f t="shared" ca="1" si="34"/>
        <v>1.6241302737252323</v>
      </c>
      <c r="CC60" s="47">
        <f t="shared" ca="1" si="34"/>
        <v>1.3864025603702061</v>
      </c>
      <c r="CD60" s="47">
        <f t="shared" ca="1" si="34"/>
        <v>1.1994155921527803</v>
      </c>
      <c r="CE60" s="47">
        <f t="shared" ca="1" si="34"/>
        <v>1.0036861790508615</v>
      </c>
      <c r="CF60" s="47">
        <f t="shared" ca="1" si="34"/>
        <v>0.90785498208604132</v>
      </c>
      <c r="CG60" s="47">
        <f t="shared" ca="1" si="34"/>
        <v>0.81940748439447819</v>
      </c>
      <c r="CH60" s="47">
        <f t="shared" ca="1" si="34"/>
        <v>0.99418913522432883</v>
      </c>
      <c r="CI60" s="47">
        <f t="shared" ref="CI60:CX75" ca="1" si="37">IF($AN60&lt;=CI$1,HLOOKUP(MONTH(CI$1),$AA:$AL,ROW($AO60),0),"")</f>
        <v>1.287587149167561</v>
      </c>
      <c r="CJ60" s="47">
        <f t="shared" ca="1" si="37"/>
        <v>1.5658961238495652</v>
      </c>
      <c r="CK60" s="47">
        <f t="shared" ca="1" si="37"/>
        <v>1.6354323790101182</v>
      </c>
      <c r="CL60" s="47">
        <f t="shared" ca="1" si="37"/>
        <v>1.7693035580518701</v>
      </c>
      <c r="CM60" s="47">
        <f t="shared" ca="1" si="37"/>
        <v>1.7918962680253918</v>
      </c>
      <c r="CN60" s="47">
        <f t="shared" ca="1" si="37"/>
        <v>1.6241302737252323</v>
      </c>
      <c r="CO60" s="47">
        <f t="shared" ca="1" si="37"/>
        <v>1.3864025603702061</v>
      </c>
      <c r="CP60" s="47">
        <f t="shared" ca="1" si="37"/>
        <v>1.1994155921527803</v>
      </c>
      <c r="CQ60" s="47">
        <f t="shared" ca="1" si="37"/>
        <v>1.0036861790508615</v>
      </c>
      <c r="CR60" s="47">
        <f t="shared" ca="1" si="37"/>
        <v>0.90785498208604132</v>
      </c>
      <c r="CS60" s="47">
        <f t="shared" ca="1" si="37"/>
        <v>0.81940748439447819</v>
      </c>
      <c r="CT60" s="47">
        <f t="shared" ca="1" si="37"/>
        <v>0.99418913522432883</v>
      </c>
      <c r="CU60" s="47">
        <f t="shared" ca="1" si="37"/>
        <v>1.287587149167561</v>
      </c>
      <c r="CV60" s="47">
        <f t="shared" ca="1" si="37"/>
        <v>1.5658961238495652</v>
      </c>
      <c r="CW60" s="47">
        <f t="shared" ca="1" si="37"/>
        <v>1.6354323790101182</v>
      </c>
      <c r="CX60" s="47">
        <f t="shared" ca="1" si="37"/>
        <v>1.7693035580518701</v>
      </c>
      <c r="CY60" s="47">
        <f t="shared" ca="1" si="31"/>
        <v>1.7918962680253918</v>
      </c>
      <c r="CZ60" s="47">
        <f t="shared" ca="1" si="29"/>
        <v>1.6241302737252323</v>
      </c>
      <c r="DA60" s="47">
        <f t="shared" ca="1" si="29"/>
        <v>1.3864025603702061</v>
      </c>
      <c r="DB60" s="47">
        <f t="shared" ca="1" si="20"/>
        <v>1.1994155921527803</v>
      </c>
      <c r="DC60" s="47">
        <f t="shared" ca="1" si="20"/>
        <v>1.0036861790508615</v>
      </c>
      <c r="DD60" s="47">
        <f t="shared" ca="1" si="20"/>
        <v>0.90785498208604132</v>
      </c>
    </row>
    <row r="61" spans="1:108" x14ac:dyDescent="0.25">
      <c r="A61" s="40" t="s">
        <v>174</v>
      </c>
      <c r="B61" s="40">
        <v>1692</v>
      </c>
      <c r="C61" s="40" t="s">
        <v>37</v>
      </c>
      <c r="D61" s="40" t="s">
        <v>378</v>
      </c>
      <c r="E61" s="40" t="s">
        <v>130</v>
      </c>
      <c r="F61" s="40">
        <v>3.2</v>
      </c>
      <c r="G61" s="43">
        <v>45505</v>
      </c>
      <c r="I61" s="40" t="s">
        <v>32</v>
      </c>
      <c r="J61" s="40">
        <v>1</v>
      </c>
      <c r="K61" s="40" t="s">
        <v>33</v>
      </c>
      <c r="L61" s="40" t="s">
        <v>166</v>
      </c>
      <c r="N61" s="41">
        <f>VLOOKUP($C61 &amp; $I61 &amp; $K61,FATOR!$A$3:$P$22,5,0)</f>
        <v>0.38308783837111993</v>
      </c>
      <c r="O61" s="41">
        <f>VLOOKUP($C61 &amp; $I61 &amp; $K61,FATOR!$A$3:$P$22,6,0)</f>
        <v>0.35681289888133871</v>
      </c>
      <c r="P61" s="41">
        <f>VLOOKUP($C61 &amp; $I61 &amp; $K61,FATOR!$A$3:$P$22,7,0)</f>
        <v>0.36077894600771909</v>
      </c>
      <c r="Q61" s="41">
        <f>VLOOKUP($C61 &amp; $I61 &amp; $K61,FATOR!$A$3:$P$22,8,0)</f>
        <v>0.361837821161485</v>
      </c>
      <c r="R61" s="41">
        <f>VLOOKUP($C61 &amp; $I61 &amp; $K61,FATOR!$A$3:$P$22,9,0)</f>
        <v>0.38207262969567002</v>
      </c>
      <c r="S61" s="41">
        <f>VLOOKUP($C61 &amp; $I61 &amp; $K61,FATOR!$A$3:$P$22,10,0)</f>
        <v>0.49748173535004458</v>
      </c>
      <c r="T61" s="41">
        <f>VLOOKUP($C61 &amp; $I61 &amp; $K61,FATOR!$A$3:$P$22,11,0)</f>
        <v>0.42428348771090951</v>
      </c>
      <c r="U61" s="41">
        <f>VLOOKUP($C61 &amp; $I61 &amp; $K61,FATOR!$A$3:$P$22,12,0)</f>
        <v>0.38442888016109322</v>
      </c>
      <c r="V61" s="41">
        <f>VLOOKUP($C61 &amp; $I61 &amp; $K61,FATOR!$A$3:$P$22,13,0)</f>
        <v>0.39512250618824529</v>
      </c>
      <c r="W61" s="41">
        <f>VLOOKUP($C61 &amp; $I61 &amp; $K61,FATOR!$A$3:$P$22,14,0)</f>
        <v>0.47735863600477407</v>
      </c>
      <c r="X61" s="41">
        <f>VLOOKUP($C61 &amp; $I61 &amp; $K61,FATOR!$A$3:$P$22,15,0)</f>
        <v>0.39753491015510334</v>
      </c>
      <c r="Y61" s="41">
        <f>VLOOKUP($C61 &amp; $I61 &amp; $K61,FATOR!$A$3:$P$22,16,0)</f>
        <v>0.3476665220407712</v>
      </c>
      <c r="AA61" s="42">
        <f t="shared" si="5"/>
        <v>1.2258810827875839</v>
      </c>
      <c r="AB61" s="42">
        <f t="shared" si="6"/>
        <v>1.1418012764202838</v>
      </c>
      <c r="AC61" s="42">
        <f t="shared" si="7"/>
        <v>1.1544926272247011</v>
      </c>
      <c r="AD61" s="42">
        <f t="shared" si="8"/>
        <v>1.1578810277167519</v>
      </c>
      <c r="AE61" s="42">
        <f t="shared" si="9"/>
        <v>1.2226324150261441</v>
      </c>
      <c r="AF61" s="42">
        <f t="shared" si="10"/>
        <v>1.5919415531201428</v>
      </c>
      <c r="AG61" s="42">
        <f t="shared" si="11"/>
        <v>1.3577071606749105</v>
      </c>
      <c r="AH61" s="42">
        <f t="shared" si="12"/>
        <v>1.2301724165154984</v>
      </c>
      <c r="AI61" s="42">
        <f t="shared" si="13"/>
        <v>1.264392019802385</v>
      </c>
      <c r="AJ61" s="42">
        <f t="shared" si="14"/>
        <v>1.527547635215277</v>
      </c>
      <c r="AK61" s="42">
        <f t="shared" si="15"/>
        <v>1.2721117124963308</v>
      </c>
      <c r="AL61" s="42">
        <f t="shared" si="16"/>
        <v>1.1125328705304678</v>
      </c>
      <c r="AN61" s="43">
        <f t="shared" si="17"/>
        <v>45505</v>
      </c>
      <c r="AO61" s="47" t="str">
        <f t="shared" ca="1" si="36"/>
        <v/>
      </c>
      <c r="AP61" s="47" t="str">
        <f t="shared" ca="1" si="36"/>
        <v/>
      </c>
      <c r="AQ61" s="47" t="str">
        <f t="shared" ca="1" si="36"/>
        <v/>
      </c>
      <c r="AR61" s="47" t="str">
        <f t="shared" ca="1" si="36"/>
        <v/>
      </c>
      <c r="AS61" s="47" t="str">
        <f t="shared" ca="1" si="36"/>
        <v/>
      </c>
      <c r="AT61" s="47" t="str">
        <f t="shared" ca="1" si="36"/>
        <v/>
      </c>
      <c r="AU61" s="47" t="str">
        <f t="shared" ca="1" si="36"/>
        <v/>
      </c>
      <c r="AV61" s="47">
        <f t="shared" ca="1" si="36"/>
        <v>1.2301724165154984</v>
      </c>
      <c r="AW61" s="47">
        <f t="shared" ca="1" si="36"/>
        <v>1.264392019802385</v>
      </c>
      <c r="AX61" s="47">
        <f t="shared" ca="1" si="36"/>
        <v>1.527547635215277</v>
      </c>
      <c r="AY61" s="47">
        <f t="shared" ca="1" si="36"/>
        <v>1.2721117124963308</v>
      </c>
      <c r="AZ61" s="47">
        <f t="shared" ca="1" si="36"/>
        <v>1.1125328705304678</v>
      </c>
      <c r="BA61" s="47">
        <f t="shared" ca="1" si="36"/>
        <v>1.2258810827875839</v>
      </c>
      <c r="BB61" s="47">
        <f t="shared" ca="1" si="36"/>
        <v>1.1418012764202838</v>
      </c>
      <c r="BC61" s="47">
        <f t="shared" ca="1" si="36"/>
        <v>1.1544926272247011</v>
      </c>
      <c r="BD61" s="47">
        <f t="shared" ca="1" si="36"/>
        <v>1.1578810277167519</v>
      </c>
      <c r="BE61" s="47">
        <f t="shared" ca="1" si="35"/>
        <v>1.2226324150261441</v>
      </c>
      <c r="BF61" s="47">
        <f t="shared" ca="1" si="35"/>
        <v>1.5919415531201428</v>
      </c>
      <c r="BG61" s="47">
        <f t="shared" ca="1" si="35"/>
        <v>1.3577071606749105</v>
      </c>
      <c r="BH61" s="47">
        <f t="shared" ca="1" si="35"/>
        <v>1.2301724165154984</v>
      </c>
      <c r="BI61" s="47">
        <f t="shared" ca="1" si="35"/>
        <v>1.264392019802385</v>
      </c>
      <c r="BJ61" s="47">
        <f t="shared" ca="1" si="35"/>
        <v>1.527547635215277</v>
      </c>
      <c r="BK61" s="47">
        <f t="shared" ca="1" si="35"/>
        <v>1.2721117124963308</v>
      </c>
      <c r="BL61" s="47">
        <f t="shared" ca="1" si="35"/>
        <v>1.1125328705304678</v>
      </c>
      <c r="BM61" s="47">
        <f t="shared" ca="1" si="35"/>
        <v>1.2258810827875839</v>
      </c>
      <c r="BN61" s="47">
        <f t="shared" ca="1" si="35"/>
        <v>1.1418012764202838</v>
      </c>
      <c r="BO61" s="47">
        <f t="shared" ca="1" si="35"/>
        <v>1.1544926272247011</v>
      </c>
      <c r="BP61" s="47">
        <f t="shared" ca="1" si="35"/>
        <v>1.1578810277167519</v>
      </c>
      <c r="BQ61" s="47">
        <f t="shared" ca="1" si="35"/>
        <v>1.2226324150261441</v>
      </c>
      <c r="BR61" s="47">
        <f t="shared" ca="1" si="35"/>
        <v>1.5919415531201428</v>
      </c>
      <c r="BS61" s="47">
        <f t="shared" ca="1" si="35"/>
        <v>1.3577071606749105</v>
      </c>
      <c r="BT61" s="47">
        <f t="shared" ref="BT61:CI76" ca="1" si="38">IF($AN61&lt;=BT$1,HLOOKUP(MONTH(BT$1),$AA:$AL,ROW($AO61),0),"")</f>
        <v>1.2301724165154984</v>
      </c>
      <c r="BU61" s="47">
        <f t="shared" ca="1" si="38"/>
        <v>1.264392019802385</v>
      </c>
      <c r="BV61" s="47">
        <f t="shared" ca="1" si="38"/>
        <v>1.527547635215277</v>
      </c>
      <c r="BW61" s="47">
        <f t="shared" ca="1" si="38"/>
        <v>1.2721117124963308</v>
      </c>
      <c r="BX61" s="47">
        <f t="shared" ca="1" si="38"/>
        <v>1.1125328705304678</v>
      </c>
      <c r="BY61" s="47">
        <f t="shared" ca="1" si="38"/>
        <v>1.2258810827875839</v>
      </c>
      <c r="BZ61" s="47">
        <f t="shared" ca="1" si="38"/>
        <v>1.1418012764202838</v>
      </c>
      <c r="CA61" s="47">
        <f t="shared" ca="1" si="38"/>
        <v>1.1544926272247011</v>
      </c>
      <c r="CB61" s="47">
        <f t="shared" ca="1" si="38"/>
        <v>1.1578810277167519</v>
      </c>
      <c r="CC61" s="47">
        <f t="shared" ca="1" si="38"/>
        <v>1.2226324150261441</v>
      </c>
      <c r="CD61" s="47">
        <f t="shared" ca="1" si="38"/>
        <v>1.5919415531201428</v>
      </c>
      <c r="CE61" s="47">
        <f t="shared" ca="1" si="38"/>
        <v>1.3577071606749105</v>
      </c>
      <c r="CF61" s="47">
        <f t="shared" ca="1" si="38"/>
        <v>1.2301724165154984</v>
      </c>
      <c r="CG61" s="47">
        <f t="shared" ca="1" si="38"/>
        <v>1.264392019802385</v>
      </c>
      <c r="CH61" s="47">
        <f t="shared" ca="1" si="38"/>
        <v>1.527547635215277</v>
      </c>
      <c r="CI61" s="47">
        <f t="shared" ca="1" si="38"/>
        <v>1.2721117124963308</v>
      </c>
      <c r="CJ61" s="47">
        <f t="shared" ca="1" si="37"/>
        <v>1.1125328705304678</v>
      </c>
      <c r="CK61" s="47">
        <f t="shared" ca="1" si="37"/>
        <v>1.2258810827875839</v>
      </c>
      <c r="CL61" s="47">
        <f t="shared" ca="1" si="37"/>
        <v>1.1418012764202838</v>
      </c>
      <c r="CM61" s="47">
        <f t="shared" ca="1" si="37"/>
        <v>1.1544926272247011</v>
      </c>
      <c r="CN61" s="47">
        <f t="shared" ca="1" si="37"/>
        <v>1.1578810277167519</v>
      </c>
      <c r="CO61" s="47">
        <f t="shared" ca="1" si="37"/>
        <v>1.2226324150261441</v>
      </c>
      <c r="CP61" s="47">
        <f t="shared" ca="1" si="37"/>
        <v>1.5919415531201428</v>
      </c>
      <c r="CQ61" s="47">
        <f t="shared" ca="1" si="37"/>
        <v>1.3577071606749105</v>
      </c>
      <c r="CR61" s="47">
        <f t="shared" ca="1" si="37"/>
        <v>1.2301724165154984</v>
      </c>
      <c r="CS61" s="47">
        <f t="shared" ca="1" si="37"/>
        <v>1.264392019802385</v>
      </c>
      <c r="CT61" s="47">
        <f t="shared" ca="1" si="37"/>
        <v>1.527547635215277</v>
      </c>
      <c r="CU61" s="47">
        <f t="shared" ca="1" si="37"/>
        <v>1.2721117124963308</v>
      </c>
      <c r="CV61" s="47">
        <f t="shared" ca="1" si="37"/>
        <v>1.1125328705304678</v>
      </c>
      <c r="CW61" s="47">
        <f t="shared" ca="1" si="37"/>
        <v>1.2258810827875839</v>
      </c>
      <c r="CX61" s="47">
        <f t="shared" ca="1" si="37"/>
        <v>1.1418012764202838</v>
      </c>
      <c r="CY61" s="47">
        <f t="shared" ca="1" si="31"/>
        <v>1.1544926272247011</v>
      </c>
      <c r="CZ61" s="47">
        <f t="shared" ca="1" si="29"/>
        <v>1.1578810277167519</v>
      </c>
      <c r="DA61" s="47">
        <f t="shared" ca="1" si="29"/>
        <v>1.2226324150261441</v>
      </c>
      <c r="DB61" s="47">
        <f t="shared" ca="1" si="20"/>
        <v>1.5919415531201428</v>
      </c>
      <c r="DC61" s="47">
        <f t="shared" ca="1" si="20"/>
        <v>1.3577071606749105</v>
      </c>
      <c r="DD61" s="47">
        <f t="shared" ca="1" si="20"/>
        <v>1.2301724165154984</v>
      </c>
    </row>
    <row r="62" spans="1:108" x14ac:dyDescent="0.25">
      <c r="A62" s="40" t="s">
        <v>174</v>
      </c>
      <c r="B62" s="40">
        <v>1692</v>
      </c>
      <c r="C62" s="40" t="s">
        <v>37</v>
      </c>
      <c r="D62" s="40" t="s">
        <v>378</v>
      </c>
      <c r="E62" s="40" t="s">
        <v>160</v>
      </c>
      <c r="F62" s="40">
        <v>3.2</v>
      </c>
      <c r="G62" s="43">
        <v>45505</v>
      </c>
      <c r="I62" s="40" t="s">
        <v>32</v>
      </c>
      <c r="J62" s="40">
        <v>1</v>
      </c>
      <c r="K62" s="40" t="s">
        <v>33</v>
      </c>
      <c r="L62" s="40" t="s">
        <v>166</v>
      </c>
      <c r="N62" s="41">
        <f>VLOOKUP($C62 &amp; $I62 &amp; $K62,FATOR!$A$3:$P$22,5,0)</f>
        <v>0.38308783837111993</v>
      </c>
      <c r="O62" s="41">
        <f>VLOOKUP($C62 &amp; $I62 &amp; $K62,FATOR!$A$3:$P$22,6,0)</f>
        <v>0.35681289888133871</v>
      </c>
      <c r="P62" s="41">
        <f>VLOOKUP($C62 &amp; $I62 &amp; $K62,FATOR!$A$3:$P$22,7,0)</f>
        <v>0.36077894600771909</v>
      </c>
      <c r="Q62" s="41">
        <f>VLOOKUP($C62 &amp; $I62 &amp; $K62,FATOR!$A$3:$P$22,8,0)</f>
        <v>0.361837821161485</v>
      </c>
      <c r="R62" s="41">
        <f>VLOOKUP($C62 &amp; $I62 &amp; $K62,FATOR!$A$3:$P$22,9,0)</f>
        <v>0.38207262969567002</v>
      </c>
      <c r="S62" s="41">
        <f>VLOOKUP($C62 &amp; $I62 &amp; $K62,FATOR!$A$3:$P$22,10,0)</f>
        <v>0.49748173535004458</v>
      </c>
      <c r="T62" s="41">
        <f>VLOOKUP($C62 &amp; $I62 &amp; $K62,FATOR!$A$3:$P$22,11,0)</f>
        <v>0.42428348771090951</v>
      </c>
      <c r="U62" s="41">
        <f>VLOOKUP($C62 &amp; $I62 &amp; $K62,FATOR!$A$3:$P$22,12,0)</f>
        <v>0.38442888016109322</v>
      </c>
      <c r="V62" s="41">
        <f>VLOOKUP($C62 &amp; $I62 &amp; $K62,FATOR!$A$3:$P$22,13,0)</f>
        <v>0.39512250618824529</v>
      </c>
      <c r="W62" s="41">
        <f>VLOOKUP($C62 &amp; $I62 &amp; $K62,FATOR!$A$3:$P$22,14,0)</f>
        <v>0.47735863600477407</v>
      </c>
      <c r="X62" s="41">
        <f>VLOOKUP($C62 &amp; $I62 &amp; $K62,FATOR!$A$3:$P$22,15,0)</f>
        <v>0.39753491015510334</v>
      </c>
      <c r="Y62" s="41">
        <f>VLOOKUP($C62 &amp; $I62 &amp; $K62,FATOR!$A$3:$P$22,16,0)</f>
        <v>0.3476665220407712</v>
      </c>
      <c r="AA62" s="42">
        <f t="shared" si="5"/>
        <v>1.2258810827875839</v>
      </c>
      <c r="AB62" s="42">
        <f t="shared" si="6"/>
        <v>1.1418012764202838</v>
      </c>
      <c r="AC62" s="42">
        <f t="shared" si="7"/>
        <v>1.1544926272247011</v>
      </c>
      <c r="AD62" s="42">
        <f t="shared" si="8"/>
        <v>1.1578810277167519</v>
      </c>
      <c r="AE62" s="42">
        <f t="shared" si="9"/>
        <v>1.2226324150261441</v>
      </c>
      <c r="AF62" s="42">
        <f t="shared" si="10"/>
        <v>1.5919415531201428</v>
      </c>
      <c r="AG62" s="42">
        <f t="shared" si="11"/>
        <v>1.3577071606749105</v>
      </c>
      <c r="AH62" s="42">
        <f t="shared" si="12"/>
        <v>1.2301724165154984</v>
      </c>
      <c r="AI62" s="42">
        <f t="shared" si="13"/>
        <v>1.264392019802385</v>
      </c>
      <c r="AJ62" s="42">
        <f t="shared" si="14"/>
        <v>1.527547635215277</v>
      </c>
      <c r="AK62" s="42">
        <f t="shared" si="15"/>
        <v>1.2721117124963308</v>
      </c>
      <c r="AL62" s="42">
        <f t="shared" si="16"/>
        <v>1.1125328705304678</v>
      </c>
      <c r="AN62" s="43">
        <f t="shared" si="17"/>
        <v>45505</v>
      </c>
      <c r="AO62" s="47" t="str">
        <f t="shared" ca="1" si="36"/>
        <v/>
      </c>
      <c r="AP62" s="47" t="str">
        <f t="shared" ca="1" si="36"/>
        <v/>
      </c>
      <c r="AQ62" s="47" t="str">
        <f t="shared" ca="1" si="36"/>
        <v/>
      </c>
      <c r="AR62" s="47" t="str">
        <f t="shared" ca="1" si="36"/>
        <v/>
      </c>
      <c r="AS62" s="47" t="str">
        <f t="shared" ca="1" si="36"/>
        <v/>
      </c>
      <c r="AT62" s="47" t="str">
        <f t="shared" ca="1" si="36"/>
        <v/>
      </c>
      <c r="AU62" s="47" t="str">
        <f t="shared" ca="1" si="36"/>
        <v/>
      </c>
      <c r="AV62" s="47">
        <f t="shared" ca="1" si="36"/>
        <v>1.2301724165154984</v>
      </c>
      <c r="AW62" s="47">
        <f t="shared" ca="1" si="36"/>
        <v>1.264392019802385</v>
      </c>
      <c r="AX62" s="47">
        <f t="shared" ca="1" si="36"/>
        <v>1.527547635215277</v>
      </c>
      <c r="AY62" s="47">
        <f t="shared" ca="1" si="36"/>
        <v>1.2721117124963308</v>
      </c>
      <c r="AZ62" s="47">
        <f t="shared" ca="1" si="36"/>
        <v>1.1125328705304678</v>
      </c>
      <c r="BA62" s="47">
        <f t="shared" ca="1" si="36"/>
        <v>1.2258810827875839</v>
      </c>
      <c r="BB62" s="47">
        <f t="shared" ca="1" si="36"/>
        <v>1.1418012764202838</v>
      </c>
      <c r="BC62" s="47">
        <f t="shared" ca="1" si="36"/>
        <v>1.1544926272247011</v>
      </c>
      <c r="BD62" s="47">
        <f t="shared" ca="1" si="36"/>
        <v>1.1578810277167519</v>
      </c>
      <c r="BE62" s="47">
        <f t="shared" ca="1" si="35"/>
        <v>1.2226324150261441</v>
      </c>
      <c r="BF62" s="47">
        <f t="shared" ca="1" si="35"/>
        <v>1.5919415531201428</v>
      </c>
      <c r="BG62" s="47">
        <f t="shared" ca="1" si="35"/>
        <v>1.3577071606749105</v>
      </c>
      <c r="BH62" s="47">
        <f t="shared" ca="1" si="35"/>
        <v>1.2301724165154984</v>
      </c>
      <c r="BI62" s="47">
        <f t="shared" ca="1" si="35"/>
        <v>1.264392019802385</v>
      </c>
      <c r="BJ62" s="47">
        <f t="shared" ca="1" si="35"/>
        <v>1.527547635215277</v>
      </c>
      <c r="BK62" s="47">
        <f t="shared" ca="1" si="35"/>
        <v>1.2721117124963308</v>
      </c>
      <c r="BL62" s="47">
        <f t="shared" ca="1" si="35"/>
        <v>1.1125328705304678</v>
      </c>
      <c r="BM62" s="47">
        <f t="shared" ca="1" si="35"/>
        <v>1.2258810827875839</v>
      </c>
      <c r="BN62" s="47">
        <f t="shared" ca="1" si="35"/>
        <v>1.1418012764202838</v>
      </c>
      <c r="BO62" s="47">
        <f t="shared" ca="1" si="35"/>
        <v>1.1544926272247011</v>
      </c>
      <c r="BP62" s="47">
        <f t="shared" ca="1" si="35"/>
        <v>1.1578810277167519</v>
      </c>
      <c r="BQ62" s="47">
        <f t="shared" ca="1" si="35"/>
        <v>1.2226324150261441</v>
      </c>
      <c r="BR62" s="47">
        <f t="shared" ca="1" si="35"/>
        <v>1.5919415531201428</v>
      </c>
      <c r="BS62" s="47">
        <f t="shared" ca="1" si="35"/>
        <v>1.3577071606749105</v>
      </c>
      <c r="BT62" s="47">
        <f t="shared" ca="1" si="38"/>
        <v>1.2301724165154984</v>
      </c>
      <c r="BU62" s="47">
        <f t="shared" ca="1" si="38"/>
        <v>1.264392019802385</v>
      </c>
      <c r="BV62" s="47">
        <f t="shared" ca="1" si="38"/>
        <v>1.527547635215277</v>
      </c>
      <c r="BW62" s="47">
        <f t="shared" ca="1" si="38"/>
        <v>1.2721117124963308</v>
      </c>
      <c r="BX62" s="47">
        <f t="shared" ca="1" si="38"/>
        <v>1.1125328705304678</v>
      </c>
      <c r="BY62" s="47">
        <f t="shared" ca="1" si="38"/>
        <v>1.2258810827875839</v>
      </c>
      <c r="BZ62" s="47">
        <f t="shared" ca="1" si="38"/>
        <v>1.1418012764202838</v>
      </c>
      <c r="CA62" s="47">
        <f t="shared" ca="1" si="38"/>
        <v>1.1544926272247011</v>
      </c>
      <c r="CB62" s="47">
        <f t="shared" ca="1" si="38"/>
        <v>1.1578810277167519</v>
      </c>
      <c r="CC62" s="47">
        <f t="shared" ca="1" si="38"/>
        <v>1.2226324150261441</v>
      </c>
      <c r="CD62" s="47">
        <f t="shared" ca="1" si="38"/>
        <v>1.5919415531201428</v>
      </c>
      <c r="CE62" s="47">
        <f t="shared" ca="1" si="38"/>
        <v>1.3577071606749105</v>
      </c>
      <c r="CF62" s="47">
        <f t="shared" ca="1" si="38"/>
        <v>1.2301724165154984</v>
      </c>
      <c r="CG62" s="47">
        <f t="shared" ca="1" si="38"/>
        <v>1.264392019802385</v>
      </c>
      <c r="CH62" s="47">
        <f t="shared" ca="1" si="38"/>
        <v>1.527547635215277</v>
      </c>
      <c r="CI62" s="47">
        <f t="shared" ca="1" si="38"/>
        <v>1.2721117124963308</v>
      </c>
      <c r="CJ62" s="47">
        <f t="shared" ca="1" si="37"/>
        <v>1.1125328705304678</v>
      </c>
      <c r="CK62" s="47">
        <f t="shared" ca="1" si="37"/>
        <v>1.2258810827875839</v>
      </c>
      <c r="CL62" s="47">
        <f t="shared" ca="1" si="37"/>
        <v>1.1418012764202838</v>
      </c>
      <c r="CM62" s="47">
        <f t="shared" ca="1" si="37"/>
        <v>1.1544926272247011</v>
      </c>
      <c r="CN62" s="47">
        <f t="shared" ca="1" si="37"/>
        <v>1.1578810277167519</v>
      </c>
      <c r="CO62" s="47">
        <f t="shared" ca="1" si="37"/>
        <v>1.2226324150261441</v>
      </c>
      <c r="CP62" s="47">
        <f t="shared" ca="1" si="37"/>
        <v>1.5919415531201428</v>
      </c>
      <c r="CQ62" s="47">
        <f t="shared" ca="1" si="37"/>
        <v>1.3577071606749105</v>
      </c>
      <c r="CR62" s="47">
        <f t="shared" ca="1" si="37"/>
        <v>1.2301724165154984</v>
      </c>
      <c r="CS62" s="47">
        <f t="shared" ca="1" si="37"/>
        <v>1.264392019802385</v>
      </c>
      <c r="CT62" s="47">
        <f t="shared" ca="1" si="37"/>
        <v>1.527547635215277</v>
      </c>
      <c r="CU62" s="47">
        <f t="shared" ca="1" si="37"/>
        <v>1.2721117124963308</v>
      </c>
      <c r="CV62" s="47">
        <f t="shared" ca="1" si="37"/>
        <v>1.1125328705304678</v>
      </c>
      <c r="CW62" s="47">
        <f t="shared" ca="1" si="37"/>
        <v>1.2258810827875839</v>
      </c>
      <c r="CX62" s="47">
        <f t="shared" ca="1" si="37"/>
        <v>1.1418012764202838</v>
      </c>
      <c r="CY62" s="47">
        <f t="shared" ca="1" si="31"/>
        <v>1.1544926272247011</v>
      </c>
      <c r="CZ62" s="47">
        <f t="shared" ca="1" si="29"/>
        <v>1.1578810277167519</v>
      </c>
      <c r="DA62" s="47">
        <f t="shared" ca="1" si="29"/>
        <v>1.2226324150261441</v>
      </c>
      <c r="DB62" s="47">
        <f t="shared" ca="1" si="20"/>
        <v>1.5919415531201428</v>
      </c>
      <c r="DC62" s="47">
        <f t="shared" ca="1" si="20"/>
        <v>1.3577071606749105</v>
      </c>
      <c r="DD62" s="47">
        <f t="shared" ca="1" si="20"/>
        <v>1.2301724165154984</v>
      </c>
    </row>
    <row r="63" spans="1:108" x14ac:dyDescent="0.25">
      <c r="A63" s="40" t="s">
        <v>174</v>
      </c>
      <c r="B63" s="40">
        <v>1692</v>
      </c>
      <c r="C63" s="40" t="s">
        <v>37</v>
      </c>
      <c r="D63" s="40" t="s">
        <v>378</v>
      </c>
      <c r="E63" s="40" t="s">
        <v>136</v>
      </c>
      <c r="F63" s="40">
        <v>3.2</v>
      </c>
      <c r="G63" s="43">
        <v>45505</v>
      </c>
      <c r="I63" s="40" t="s">
        <v>32</v>
      </c>
      <c r="J63" s="40">
        <v>1</v>
      </c>
      <c r="K63" s="40" t="s">
        <v>33</v>
      </c>
      <c r="L63" s="40" t="s">
        <v>166</v>
      </c>
      <c r="N63" s="41">
        <f>VLOOKUP($C63 &amp; $I63 &amp; $K63,FATOR!$A$3:$P$22,5,0)</f>
        <v>0.38308783837111993</v>
      </c>
      <c r="O63" s="41">
        <f>VLOOKUP($C63 &amp; $I63 &amp; $K63,FATOR!$A$3:$P$22,6,0)</f>
        <v>0.35681289888133871</v>
      </c>
      <c r="P63" s="41">
        <f>VLOOKUP($C63 &amp; $I63 &amp; $K63,FATOR!$A$3:$P$22,7,0)</f>
        <v>0.36077894600771909</v>
      </c>
      <c r="Q63" s="41">
        <f>VLOOKUP($C63 &amp; $I63 &amp; $K63,FATOR!$A$3:$P$22,8,0)</f>
        <v>0.361837821161485</v>
      </c>
      <c r="R63" s="41">
        <f>VLOOKUP($C63 &amp; $I63 &amp; $K63,FATOR!$A$3:$P$22,9,0)</f>
        <v>0.38207262969567002</v>
      </c>
      <c r="S63" s="41">
        <f>VLOOKUP($C63 &amp; $I63 &amp; $K63,FATOR!$A$3:$P$22,10,0)</f>
        <v>0.49748173535004458</v>
      </c>
      <c r="T63" s="41">
        <f>VLOOKUP($C63 &amp; $I63 &amp; $K63,FATOR!$A$3:$P$22,11,0)</f>
        <v>0.42428348771090951</v>
      </c>
      <c r="U63" s="41">
        <f>VLOOKUP($C63 &amp; $I63 &amp; $K63,FATOR!$A$3:$P$22,12,0)</f>
        <v>0.38442888016109322</v>
      </c>
      <c r="V63" s="41">
        <f>VLOOKUP($C63 &amp; $I63 &amp; $K63,FATOR!$A$3:$P$22,13,0)</f>
        <v>0.39512250618824529</v>
      </c>
      <c r="W63" s="41">
        <f>VLOOKUP($C63 &amp; $I63 &amp; $K63,FATOR!$A$3:$P$22,14,0)</f>
        <v>0.47735863600477407</v>
      </c>
      <c r="X63" s="41">
        <f>VLOOKUP($C63 &amp; $I63 &amp; $K63,FATOR!$A$3:$P$22,15,0)</f>
        <v>0.39753491015510334</v>
      </c>
      <c r="Y63" s="41">
        <f>VLOOKUP($C63 &amp; $I63 &amp; $K63,FATOR!$A$3:$P$22,16,0)</f>
        <v>0.3476665220407712</v>
      </c>
      <c r="AA63" s="42">
        <f t="shared" si="5"/>
        <v>1.2258810827875839</v>
      </c>
      <c r="AB63" s="42">
        <f t="shared" si="6"/>
        <v>1.1418012764202838</v>
      </c>
      <c r="AC63" s="42">
        <f t="shared" si="7"/>
        <v>1.1544926272247011</v>
      </c>
      <c r="AD63" s="42">
        <f t="shared" si="8"/>
        <v>1.1578810277167519</v>
      </c>
      <c r="AE63" s="42">
        <f t="shared" si="9"/>
        <v>1.2226324150261441</v>
      </c>
      <c r="AF63" s="42">
        <f t="shared" si="10"/>
        <v>1.5919415531201428</v>
      </c>
      <c r="AG63" s="42">
        <f t="shared" si="11"/>
        <v>1.3577071606749105</v>
      </c>
      <c r="AH63" s="42">
        <f t="shared" si="12"/>
        <v>1.2301724165154984</v>
      </c>
      <c r="AI63" s="42">
        <f t="shared" si="13"/>
        <v>1.264392019802385</v>
      </c>
      <c r="AJ63" s="42">
        <f t="shared" si="14"/>
        <v>1.527547635215277</v>
      </c>
      <c r="AK63" s="42">
        <f t="shared" si="15"/>
        <v>1.2721117124963308</v>
      </c>
      <c r="AL63" s="42">
        <f t="shared" si="16"/>
        <v>1.1125328705304678</v>
      </c>
      <c r="AN63" s="43">
        <f t="shared" si="17"/>
        <v>45505</v>
      </c>
      <c r="AO63" s="47" t="str">
        <f t="shared" ca="1" si="36"/>
        <v/>
      </c>
      <c r="AP63" s="47" t="str">
        <f t="shared" ca="1" si="36"/>
        <v/>
      </c>
      <c r="AQ63" s="47" t="str">
        <f t="shared" ca="1" si="36"/>
        <v/>
      </c>
      <c r="AR63" s="47" t="str">
        <f t="shared" ca="1" si="36"/>
        <v/>
      </c>
      <c r="AS63" s="47" t="str">
        <f t="shared" ca="1" si="36"/>
        <v/>
      </c>
      <c r="AT63" s="47" t="str">
        <f t="shared" ca="1" si="36"/>
        <v/>
      </c>
      <c r="AU63" s="47" t="str">
        <f t="shared" ca="1" si="36"/>
        <v/>
      </c>
      <c r="AV63" s="47">
        <f t="shared" ca="1" si="36"/>
        <v>1.2301724165154984</v>
      </c>
      <c r="AW63" s="47">
        <f t="shared" ca="1" si="36"/>
        <v>1.264392019802385</v>
      </c>
      <c r="AX63" s="47">
        <f t="shared" ca="1" si="36"/>
        <v>1.527547635215277</v>
      </c>
      <c r="AY63" s="47">
        <f t="shared" ca="1" si="36"/>
        <v>1.2721117124963308</v>
      </c>
      <c r="AZ63" s="47">
        <f t="shared" ca="1" si="36"/>
        <v>1.1125328705304678</v>
      </c>
      <c r="BA63" s="47">
        <f t="shared" ca="1" si="36"/>
        <v>1.2258810827875839</v>
      </c>
      <c r="BB63" s="47">
        <f t="shared" ca="1" si="36"/>
        <v>1.1418012764202838</v>
      </c>
      <c r="BC63" s="47">
        <f t="shared" ca="1" si="36"/>
        <v>1.1544926272247011</v>
      </c>
      <c r="BD63" s="47">
        <f t="shared" ca="1" si="36"/>
        <v>1.1578810277167519</v>
      </c>
      <c r="BE63" s="47">
        <f t="shared" ca="1" si="35"/>
        <v>1.2226324150261441</v>
      </c>
      <c r="BF63" s="47">
        <f t="shared" ca="1" si="35"/>
        <v>1.5919415531201428</v>
      </c>
      <c r="BG63" s="47">
        <f t="shared" ca="1" si="35"/>
        <v>1.3577071606749105</v>
      </c>
      <c r="BH63" s="47">
        <f t="shared" ca="1" si="35"/>
        <v>1.2301724165154984</v>
      </c>
      <c r="BI63" s="47">
        <f t="shared" ca="1" si="35"/>
        <v>1.264392019802385</v>
      </c>
      <c r="BJ63" s="47">
        <f t="shared" ca="1" si="35"/>
        <v>1.527547635215277</v>
      </c>
      <c r="BK63" s="47">
        <f t="shared" ca="1" si="35"/>
        <v>1.2721117124963308</v>
      </c>
      <c r="BL63" s="47">
        <f t="shared" ca="1" si="35"/>
        <v>1.1125328705304678</v>
      </c>
      <c r="BM63" s="47">
        <f t="shared" ca="1" si="35"/>
        <v>1.2258810827875839</v>
      </c>
      <c r="BN63" s="47">
        <f t="shared" ca="1" si="35"/>
        <v>1.1418012764202838</v>
      </c>
      <c r="BO63" s="47">
        <f t="shared" ca="1" si="35"/>
        <v>1.1544926272247011</v>
      </c>
      <c r="BP63" s="47">
        <f t="shared" ca="1" si="35"/>
        <v>1.1578810277167519</v>
      </c>
      <c r="BQ63" s="47">
        <f t="shared" ca="1" si="35"/>
        <v>1.2226324150261441</v>
      </c>
      <c r="BR63" s="47">
        <f t="shared" ca="1" si="35"/>
        <v>1.5919415531201428</v>
      </c>
      <c r="BS63" s="47">
        <f t="shared" ca="1" si="35"/>
        <v>1.3577071606749105</v>
      </c>
      <c r="BT63" s="47">
        <f t="shared" ca="1" si="38"/>
        <v>1.2301724165154984</v>
      </c>
      <c r="BU63" s="47">
        <f t="shared" ca="1" si="38"/>
        <v>1.264392019802385</v>
      </c>
      <c r="BV63" s="47">
        <f t="shared" ca="1" si="38"/>
        <v>1.527547635215277</v>
      </c>
      <c r="BW63" s="47">
        <f t="shared" ca="1" si="38"/>
        <v>1.2721117124963308</v>
      </c>
      <c r="BX63" s="47">
        <f t="shared" ca="1" si="38"/>
        <v>1.1125328705304678</v>
      </c>
      <c r="BY63" s="47">
        <f t="shared" ca="1" si="38"/>
        <v>1.2258810827875839</v>
      </c>
      <c r="BZ63" s="47">
        <f t="shared" ca="1" si="38"/>
        <v>1.1418012764202838</v>
      </c>
      <c r="CA63" s="47">
        <f t="shared" ca="1" si="38"/>
        <v>1.1544926272247011</v>
      </c>
      <c r="CB63" s="47">
        <f t="shared" ca="1" si="38"/>
        <v>1.1578810277167519</v>
      </c>
      <c r="CC63" s="47">
        <f t="shared" ca="1" si="38"/>
        <v>1.2226324150261441</v>
      </c>
      <c r="CD63" s="47">
        <f t="shared" ca="1" si="38"/>
        <v>1.5919415531201428</v>
      </c>
      <c r="CE63" s="47">
        <f t="shared" ca="1" si="38"/>
        <v>1.3577071606749105</v>
      </c>
      <c r="CF63" s="47">
        <f t="shared" ca="1" si="38"/>
        <v>1.2301724165154984</v>
      </c>
      <c r="CG63" s="47">
        <f t="shared" ca="1" si="38"/>
        <v>1.264392019802385</v>
      </c>
      <c r="CH63" s="47">
        <f t="shared" ca="1" si="38"/>
        <v>1.527547635215277</v>
      </c>
      <c r="CI63" s="47">
        <f t="shared" ca="1" si="38"/>
        <v>1.2721117124963308</v>
      </c>
      <c r="CJ63" s="47">
        <f t="shared" ca="1" si="37"/>
        <v>1.1125328705304678</v>
      </c>
      <c r="CK63" s="47">
        <f t="shared" ca="1" si="37"/>
        <v>1.2258810827875839</v>
      </c>
      <c r="CL63" s="47">
        <f t="shared" ca="1" si="37"/>
        <v>1.1418012764202838</v>
      </c>
      <c r="CM63" s="47">
        <f t="shared" ca="1" si="37"/>
        <v>1.1544926272247011</v>
      </c>
      <c r="CN63" s="47">
        <f t="shared" ca="1" si="37"/>
        <v>1.1578810277167519</v>
      </c>
      <c r="CO63" s="47">
        <f t="shared" ca="1" si="37"/>
        <v>1.2226324150261441</v>
      </c>
      <c r="CP63" s="47">
        <f t="shared" ca="1" si="37"/>
        <v>1.5919415531201428</v>
      </c>
      <c r="CQ63" s="47">
        <f t="shared" ca="1" si="37"/>
        <v>1.3577071606749105</v>
      </c>
      <c r="CR63" s="47">
        <f t="shared" ca="1" si="37"/>
        <v>1.2301724165154984</v>
      </c>
      <c r="CS63" s="47">
        <f t="shared" ca="1" si="37"/>
        <v>1.264392019802385</v>
      </c>
      <c r="CT63" s="47">
        <f t="shared" ca="1" si="37"/>
        <v>1.527547635215277</v>
      </c>
      <c r="CU63" s="47">
        <f t="shared" ca="1" si="37"/>
        <v>1.2721117124963308</v>
      </c>
      <c r="CV63" s="47">
        <f t="shared" ca="1" si="37"/>
        <v>1.1125328705304678</v>
      </c>
      <c r="CW63" s="47">
        <f t="shared" ca="1" si="37"/>
        <v>1.2258810827875839</v>
      </c>
      <c r="CX63" s="47">
        <f t="shared" ca="1" si="37"/>
        <v>1.1418012764202838</v>
      </c>
      <c r="CY63" s="47">
        <f t="shared" ca="1" si="31"/>
        <v>1.1544926272247011</v>
      </c>
      <c r="CZ63" s="47">
        <f t="shared" ca="1" si="29"/>
        <v>1.1578810277167519</v>
      </c>
      <c r="DA63" s="47">
        <f t="shared" ca="1" si="29"/>
        <v>1.2226324150261441</v>
      </c>
      <c r="DB63" s="47">
        <f t="shared" ca="1" si="20"/>
        <v>1.5919415531201428</v>
      </c>
      <c r="DC63" s="47">
        <f t="shared" ca="1" si="20"/>
        <v>1.3577071606749105</v>
      </c>
      <c r="DD63" s="47">
        <f t="shared" ca="1" si="20"/>
        <v>1.2301724165154984</v>
      </c>
    </row>
    <row r="64" spans="1:108" x14ac:dyDescent="0.25">
      <c r="A64" s="40" t="s">
        <v>134</v>
      </c>
      <c r="B64" s="40">
        <v>2582</v>
      </c>
      <c r="C64" s="40" t="s">
        <v>37</v>
      </c>
      <c r="D64" s="40" t="s">
        <v>384</v>
      </c>
      <c r="E64" s="40" t="s">
        <v>130</v>
      </c>
      <c r="F64" s="40">
        <v>6</v>
      </c>
      <c r="G64" s="43">
        <v>46388</v>
      </c>
      <c r="I64" s="40" t="s">
        <v>32</v>
      </c>
      <c r="J64" s="40">
        <v>1</v>
      </c>
      <c r="K64" s="40" t="s">
        <v>33</v>
      </c>
      <c r="L64" s="40" t="s">
        <v>166</v>
      </c>
      <c r="N64" s="41">
        <f>VLOOKUP($C64 &amp; $I64 &amp; $K64,FATOR!$A$3:$P$22,5,0)</f>
        <v>0.38308783837111993</v>
      </c>
      <c r="O64" s="41">
        <f>VLOOKUP($C64 &amp; $I64 &amp; $K64,FATOR!$A$3:$P$22,6,0)</f>
        <v>0.35681289888133871</v>
      </c>
      <c r="P64" s="41">
        <f>VLOOKUP($C64 &amp; $I64 &amp; $K64,FATOR!$A$3:$P$22,7,0)</f>
        <v>0.36077894600771909</v>
      </c>
      <c r="Q64" s="41">
        <f>VLOOKUP($C64 &amp; $I64 &amp; $K64,FATOR!$A$3:$P$22,8,0)</f>
        <v>0.361837821161485</v>
      </c>
      <c r="R64" s="41">
        <f>VLOOKUP($C64 &amp; $I64 &amp; $K64,FATOR!$A$3:$P$22,9,0)</f>
        <v>0.38207262969567002</v>
      </c>
      <c r="S64" s="41">
        <f>VLOOKUP($C64 &amp; $I64 &amp; $K64,FATOR!$A$3:$P$22,10,0)</f>
        <v>0.49748173535004458</v>
      </c>
      <c r="T64" s="41">
        <f>VLOOKUP($C64 &amp; $I64 &amp; $K64,FATOR!$A$3:$P$22,11,0)</f>
        <v>0.42428348771090951</v>
      </c>
      <c r="U64" s="41">
        <f>VLOOKUP($C64 &amp; $I64 &amp; $K64,FATOR!$A$3:$P$22,12,0)</f>
        <v>0.38442888016109322</v>
      </c>
      <c r="V64" s="41">
        <f>VLOOKUP($C64 &amp; $I64 &amp; $K64,FATOR!$A$3:$P$22,13,0)</f>
        <v>0.39512250618824529</v>
      </c>
      <c r="W64" s="41">
        <f>VLOOKUP($C64 &amp; $I64 &amp; $K64,FATOR!$A$3:$P$22,14,0)</f>
        <v>0.47735863600477407</v>
      </c>
      <c r="X64" s="41">
        <f>VLOOKUP($C64 &amp; $I64 &amp; $K64,FATOR!$A$3:$P$22,15,0)</f>
        <v>0.39753491015510334</v>
      </c>
      <c r="Y64" s="41">
        <f>VLOOKUP($C64 &amp; $I64 &amp; $K64,FATOR!$A$3:$P$22,16,0)</f>
        <v>0.3476665220407712</v>
      </c>
      <c r="AA64" s="42">
        <f t="shared" si="5"/>
        <v>2.2985270302267198</v>
      </c>
      <c r="AB64" s="42">
        <f t="shared" si="6"/>
        <v>2.1408773932880321</v>
      </c>
      <c r="AC64" s="42">
        <f t="shared" si="7"/>
        <v>2.1646736760463146</v>
      </c>
      <c r="AD64" s="42">
        <f t="shared" si="8"/>
        <v>2.17102692696891</v>
      </c>
      <c r="AE64" s="42">
        <f t="shared" si="9"/>
        <v>2.2924357781740201</v>
      </c>
      <c r="AF64" s="42">
        <f t="shared" si="10"/>
        <v>2.9848904121002677</v>
      </c>
      <c r="AG64" s="42">
        <f t="shared" si="11"/>
        <v>2.5457009262654573</v>
      </c>
      <c r="AH64" s="42">
        <f t="shared" si="12"/>
        <v>2.3065732809665596</v>
      </c>
      <c r="AI64" s="42">
        <f t="shared" si="13"/>
        <v>2.3707350371294718</v>
      </c>
      <c r="AJ64" s="42">
        <f t="shared" si="14"/>
        <v>2.8641518160286443</v>
      </c>
      <c r="AK64" s="42">
        <f t="shared" si="15"/>
        <v>2.38520946093062</v>
      </c>
      <c r="AL64" s="42">
        <f t="shared" si="16"/>
        <v>2.085999132244627</v>
      </c>
      <c r="AN64" s="43">
        <f t="shared" si="17"/>
        <v>46388</v>
      </c>
      <c r="AO64" s="47" t="str">
        <f t="shared" ca="1" si="36"/>
        <v/>
      </c>
      <c r="AP64" s="47" t="str">
        <f t="shared" ca="1" si="36"/>
        <v/>
      </c>
      <c r="AQ64" s="47" t="str">
        <f t="shared" ca="1" si="36"/>
        <v/>
      </c>
      <c r="AR64" s="47" t="str">
        <f t="shared" ca="1" si="36"/>
        <v/>
      </c>
      <c r="AS64" s="47" t="str">
        <f t="shared" ca="1" si="36"/>
        <v/>
      </c>
      <c r="AT64" s="47" t="str">
        <f t="shared" ca="1" si="36"/>
        <v/>
      </c>
      <c r="AU64" s="47" t="str">
        <f t="shared" ca="1" si="36"/>
        <v/>
      </c>
      <c r="AV64" s="47" t="str">
        <f t="shared" ca="1" si="36"/>
        <v/>
      </c>
      <c r="AW64" s="47" t="str">
        <f t="shared" ca="1" si="36"/>
        <v/>
      </c>
      <c r="AX64" s="47" t="str">
        <f t="shared" ca="1" si="36"/>
        <v/>
      </c>
      <c r="AY64" s="47" t="str">
        <f t="shared" ca="1" si="36"/>
        <v/>
      </c>
      <c r="AZ64" s="47" t="str">
        <f t="shared" ca="1" si="36"/>
        <v/>
      </c>
      <c r="BA64" s="47" t="str">
        <f t="shared" ca="1" si="36"/>
        <v/>
      </c>
      <c r="BB64" s="47" t="str">
        <f t="shared" ca="1" si="36"/>
        <v/>
      </c>
      <c r="BC64" s="47" t="str">
        <f t="shared" ca="1" si="36"/>
        <v/>
      </c>
      <c r="BD64" s="47" t="str">
        <f t="shared" ca="1" si="36"/>
        <v/>
      </c>
      <c r="BE64" s="47" t="str">
        <f t="shared" ca="1" si="35"/>
        <v/>
      </c>
      <c r="BF64" s="47" t="str">
        <f t="shared" ca="1" si="35"/>
        <v/>
      </c>
      <c r="BG64" s="47" t="str">
        <f t="shared" ca="1" si="35"/>
        <v/>
      </c>
      <c r="BH64" s="47" t="str">
        <f t="shared" ca="1" si="35"/>
        <v/>
      </c>
      <c r="BI64" s="47" t="str">
        <f t="shared" ca="1" si="35"/>
        <v/>
      </c>
      <c r="BJ64" s="47" t="str">
        <f t="shared" ca="1" si="35"/>
        <v/>
      </c>
      <c r="BK64" s="47" t="str">
        <f t="shared" ca="1" si="35"/>
        <v/>
      </c>
      <c r="BL64" s="47" t="str">
        <f t="shared" ca="1" si="35"/>
        <v/>
      </c>
      <c r="BM64" s="47" t="str">
        <f t="shared" ca="1" si="35"/>
        <v/>
      </c>
      <c r="BN64" s="47" t="str">
        <f t="shared" ca="1" si="35"/>
        <v/>
      </c>
      <c r="BO64" s="47" t="str">
        <f t="shared" ca="1" si="35"/>
        <v/>
      </c>
      <c r="BP64" s="47" t="str">
        <f t="shared" ca="1" si="35"/>
        <v/>
      </c>
      <c r="BQ64" s="47" t="str">
        <f t="shared" ca="1" si="35"/>
        <v/>
      </c>
      <c r="BR64" s="47" t="str">
        <f t="shared" ca="1" si="35"/>
        <v/>
      </c>
      <c r="BS64" s="47" t="str">
        <f t="shared" ca="1" si="35"/>
        <v/>
      </c>
      <c r="BT64" s="47" t="str">
        <f t="shared" ca="1" si="38"/>
        <v/>
      </c>
      <c r="BU64" s="47" t="str">
        <f t="shared" ca="1" si="38"/>
        <v/>
      </c>
      <c r="BV64" s="47" t="str">
        <f t="shared" ca="1" si="38"/>
        <v/>
      </c>
      <c r="BW64" s="47" t="str">
        <f t="shared" ca="1" si="38"/>
        <v/>
      </c>
      <c r="BX64" s="47" t="str">
        <f t="shared" ca="1" si="38"/>
        <v/>
      </c>
      <c r="BY64" s="47">
        <f t="shared" ca="1" si="38"/>
        <v>2.2985270302267198</v>
      </c>
      <c r="BZ64" s="47">
        <f t="shared" ca="1" si="38"/>
        <v>2.1408773932880321</v>
      </c>
      <c r="CA64" s="47">
        <f t="shared" ca="1" si="38"/>
        <v>2.1646736760463146</v>
      </c>
      <c r="CB64" s="47">
        <f t="shared" ca="1" si="38"/>
        <v>2.17102692696891</v>
      </c>
      <c r="CC64" s="47">
        <f t="shared" ca="1" si="38"/>
        <v>2.2924357781740201</v>
      </c>
      <c r="CD64" s="47">
        <f t="shared" ca="1" si="38"/>
        <v>2.9848904121002677</v>
      </c>
      <c r="CE64" s="47">
        <f t="shared" ca="1" si="38"/>
        <v>2.5457009262654573</v>
      </c>
      <c r="CF64" s="47">
        <f t="shared" ca="1" si="38"/>
        <v>2.3065732809665596</v>
      </c>
      <c r="CG64" s="47">
        <f t="shared" ca="1" si="38"/>
        <v>2.3707350371294718</v>
      </c>
      <c r="CH64" s="47">
        <f t="shared" ca="1" si="38"/>
        <v>2.8641518160286443</v>
      </c>
      <c r="CI64" s="47">
        <f t="shared" ca="1" si="38"/>
        <v>2.38520946093062</v>
      </c>
      <c r="CJ64" s="47">
        <f t="shared" ca="1" si="37"/>
        <v>2.085999132244627</v>
      </c>
      <c r="CK64" s="47">
        <f t="shared" ca="1" si="37"/>
        <v>2.2985270302267198</v>
      </c>
      <c r="CL64" s="47">
        <f t="shared" ca="1" si="37"/>
        <v>2.1408773932880321</v>
      </c>
      <c r="CM64" s="47">
        <f t="shared" ca="1" si="37"/>
        <v>2.1646736760463146</v>
      </c>
      <c r="CN64" s="47">
        <f t="shared" ca="1" si="37"/>
        <v>2.17102692696891</v>
      </c>
      <c r="CO64" s="47">
        <f t="shared" ca="1" si="37"/>
        <v>2.2924357781740201</v>
      </c>
      <c r="CP64" s="47">
        <f t="shared" ca="1" si="37"/>
        <v>2.9848904121002677</v>
      </c>
      <c r="CQ64" s="47">
        <f t="shared" ca="1" si="37"/>
        <v>2.5457009262654573</v>
      </c>
      <c r="CR64" s="47">
        <f t="shared" ca="1" si="37"/>
        <v>2.3065732809665596</v>
      </c>
      <c r="CS64" s="47">
        <f t="shared" ca="1" si="37"/>
        <v>2.3707350371294718</v>
      </c>
      <c r="CT64" s="47">
        <f t="shared" ca="1" si="37"/>
        <v>2.8641518160286443</v>
      </c>
      <c r="CU64" s="47">
        <f t="shared" ca="1" si="37"/>
        <v>2.38520946093062</v>
      </c>
      <c r="CV64" s="47">
        <f t="shared" ca="1" si="37"/>
        <v>2.085999132244627</v>
      </c>
      <c r="CW64" s="47">
        <f t="shared" ca="1" si="37"/>
        <v>2.2985270302267198</v>
      </c>
      <c r="CX64" s="47">
        <f t="shared" ca="1" si="37"/>
        <v>2.1408773932880321</v>
      </c>
      <c r="CY64" s="47">
        <f t="shared" ca="1" si="31"/>
        <v>2.1646736760463146</v>
      </c>
      <c r="CZ64" s="47">
        <f t="shared" ca="1" si="29"/>
        <v>2.17102692696891</v>
      </c>
      <c r="DA64" s="47">
        <f t="shared" ca="1" si="29"/>
        <v>2.2924357781740201</v>
      </c>
      <c r="DB64" s="47">
        <f t="shared" ca="1" si="20"/>
        <v>2.9848904121002677</v>
      </c>
      <c r="DC64" s="47">
        <f t="shared" ca="1" si="20"/>
        <v>2.5457009262654573</v>
      </c>
      <c r="DD64" s="47">
        <f t="shared" ca="1" si="20"/>
        <v>2.3065732809665596</v>
      </c>
    </row>
    <row r="65" spans="1:108" x14ac:dyDescent="0.25">
      <c r="A65" s="40" t="s">
        <v>226</v>
      </c>
      <c r="B65" s="40">
        <v>2167</v>
      </c>
      <c r="C65" s="40" t="s">
        <v>37</v>
      </c>
      <c r="D65" s="40" t="s">
        <v>385</v>
      </c>
      <c r="E65" s="40" t="s">
        <v>130</v>
      </c>
      <c r="F65" s="40">
        <v>15.52</v>
      </c>
      <c r="G65" s="43">
        <v>45689</v>
      </c>
      <c r="I65" s="40" t="s">
        <v>32</v>
      </c>
      <c r="J65" s="40">
        <v>1</v>
      </c>
      <c r="K65" s="40" t="s">
        <v>33</v>
      </c>
      <c r="L65" s="40" t="s">
        <v>243</v>
      </c>
      <c r="N65" s="41">
        <f>VLOOKUP($C65 &amp; $I65 &amp; $K65,FATOR!$A$3:$P$22,5,0)</f>
        <v>0.38308783837111993</v>
      </c>
      <c r="O65" s="41">
        <f>VLOOKUP($C65 &amp; $I65 &amp; $K65,FATOR!$A$3:$P$22,6,0)</f>
        <v>0.35681289888133871</v>
      </c>
      <c r="P65" s="41">
        <f>VLOOKUP($C65 &amp; $I65 &amp; $K65,FATOR!$A$3:$P$22,7,0)</f>
        <v>0.36077894600771909</v>
      </c>
      <c r="Q65" s="41">
        <f>VLOOKUP($C65 &amp; $I65 &amp; $K65,FATOR!$A$3:$P$22,8,0)</f>
        <v>0.361837821161485</v>
      </c>
      <c r="R65" s="41">
        <f>VLOOKUP($C65 &amp; $I65 &amp; $K65,FATOR!$A$3:$P$22,9,0)</f>
        <v>0.38207262969567002</v>
      </c>
      <c r="S65" s="41">
        <f>VLOOKUP($C65 &amp; $I65 &amp; $K65,FATOR!$A$3:$P$22,10,0)</f>
        <v>0.49748173535004458</v>
      </c>
      <c r="T65" s="41">
        <f>VLOOKUP($C65 &amp; $I65 &amp; $K65,FATOR!$A$3:$P$22,11,0)</f>
        <v>0.42428348771090951</v>
      </c>
      <c r="U65" s="41">
        <f>VLOOKUP($C65 &amp; $I65 &amp; $K65,FATOR!$A$3:$P$22,12,0)</f>
        <v>0.38442888016109322</v>
      </c>
      <c r="V65" s="41">
        <f>VLOOKUP($C65 &amp; $I65 &amp; $K65,FATOR!$A$3:$P$22,13,0)</f>
        <v>0.39512250618824529</v>
      </c>
      <c r="W65" s="41">
        <f>VLOOKUP($C65 &amp; $I65 &amp; $K65,FATOR!$A$3:$P$22,14,0)</f>
        <v>0.47735863600477407</v>
      </c>
      <c r="X65" s="41">
        <f>VLOOKUP($C65 &amp; $I65 &amp; $K65,FATOR!$A$3:$P$22,15,0)</f>
        <v>0.39753491015510334</v>
      </c>
      <c r="Y65" s="41">
        <f>VLOOKUP($C65 &amp; $I65 &amp; $K65,FATOR!$A$3:$P$22,16,0)</f>
        <v>0.3476665220407712</v>
      </c>
      <c r="AA65" s="42">
        <f t="shared" si="5"/>
        <v>5.9455232515197807</v>
      </c>
      <c r="AB65" s="42">
        <f t="shared" si="6"/>
        <v>5.5377361906383769</v>
      </c>
      <c r="AC65" s="42">
        <f t="shared" si="7"/>
        <v>5.5992892420398004</v>
      </c>
      <c r="AD65" s="42">
        <f t="shared" si="8"/>
        <v>5.6157229844262471</v>
      </c>
      <c r="AE65" s="42">
        <f t="shared" si="9"/>
        <v>5.9297672128767989</v>
      </c>
      <c r="AF65" s="42">
        <f t="shared" si="10"/>
        <v>7.7209165326326916</v>
      </c>
      <c r="AG65" s="42">
        <f t="shared" si="11"/>
        <v>6.5848797292733154</v>
      </c>
      <c r="AH65" s="42">
        <f t="shared" si="12"/>
        <v>5.9663362201001666</v>
      </c>
      <c r="AI65" s="42">
        <f t="shared" si="13"/>
        <v>6.1323012960415664</v>
      </c>
      <c r="AJ65" s="42">
        <f t="shared" si="14"/>
        <v>7.4086060307940933</v>
      </c>
      <c r="AK65" s="42">
        <f t="shared" si="15"/>
        <v>6.1697418056072033</v>
      </c>
      <c r="AL65" s="42">
        <f t="shared" si="16"/>
        <v>5.3957844220727686</v>
      </c>
      <c r="AN65" s="43">
        <f t="shared" si="17"/>
        <v>45689</v>
      </c>
      <c r="AO65" s="47" t="str">
        <f t="shared" ca="1" si="36"/>
        <v/>
      </c>
      <c r="AP65" s="47" t="str">
        <f t="shared" ca="1" si="36"/>
        <v/>
      </c>
      <c r="AQ65" s="47" t="str">
        <f t="shared" ca="1" si="36"/>
        <v/>
      </c>
      <c r="AR65" s="47" t="str">
        <f t="shared" ca="1" si="36"/>
        <v/>
      </c>
      <c r="AS65" s="47" t="str">
        <f t="shared" ca="1" si="36"/>
        <v/>
      </c>
      <c r="AT65" s="47" t="str">
        <f t="shared" ca="1" si="36"/>
        <v/>
      </c>
      <c r="AU65" s="47" t="str">
        <f t="shared" ca="1" si="36"/>
        <v/>
      </c>
      <c r="AV65" s="47" t="str">
        <f t="shared" ca="1" si="36"/>
        <v/>
      </c>
      <c r="AW65" s="47" t="str">
        <f t="shared" ca="1" si="36"/>
        <v/>
      </c>
      <c r="AX65" s="47" t="str">
        <f t="shared" ca="1" si="36"/>
        <v/>
      </c>
      <c r="AY65" s="47" t="str">
        <f t="shared" ca="1" si="36"/>
        <v/>
      </c>
      <c r="AZ65" s="47" t="str">
        <f t="shared" ca="1" si="36"/>
        <v/>
      </c>
      <c r="BA65" s="47" t="str">
        <f t="shared" ca="1" si="36"/>
        <v/>
      </c>
      <c r="BB65" s="47">
        <f t="shared" ca="1" si="36"/>
        <v>5.5377361906383769</v>
      </c>
      <c r="BC65" s="47">
        <f t="shared" ca="1" si="36"/>
        <v>5.5992892420398004</v>
      </c>
      <c r="BD65" s="47">
        <f t="shared" ca="1" si="36"/>
        <v>5.6157229844262471</v>
      </c>
      <c r="BE65" s="47">
        <f t="shared" ca="1" si="35"/>
        <v>5.9297672128767989</v>
      </c>
      <c r="BF65" s="47">
        <f t="shared" ca="1" si="35"/>
        <v>7.7209165326326916</v>
      </c>
      <c r="BG65" s="47">
        <f t="shared" ca="1" si="35"/>
        <v>6.5848797292733154</v>
      </c>
      <c r="BH65" s="47">
        <f t="shared" ca="1" si="35"/>
        <v>5.9663362201001666</v>
      </c>
      <c r="BI65" s="47">
        <f t="shared" ca="1" si="35"/>
        <v>6.1323012960415664</v>
      </c>
      <c r="BJ65" s="47">
        <f t="shared" ca="1" si="35"/>
        <v>7.4086060307940933</v>
      </c>
      <c r="BK65" s="47">
        <f t="shared" ca="1" si="35"/>
        <v>6.1697418056072033</v>
      </c>
      <c r="BL65" s="47">
        <f t="shared" ca="1" si="35"/>
        <v>5.3957844220727686</v>
      </c>
      <c r="BM65" s="47">
        <f t="shared" ca="1" si="35"/>
        <v>5.9455232515197807</v>
      </c>
      <c r="BN65" s="47">
        <f t="shared" ca="1" si="35"/>
        <v>5.5377361906383769</v>
      </c>
      <c r="BO65" s="47">
        <f t="shared" ca="1" si="35"/>
        <v>5.5992892420398004</v>
      </c>
      <c r="BP65" s="47">
        <f t="shared" ca="1" si="35"/>
        <v>5.6157229844262471</v>
      </c>
      <c r="BQ65" s="47">
        <f t="shared" ca="1" si="35"/>
        <v>5.9297672128767989</v>
      </c>
      <c r="BR65" s="47">
        <f t="shared" ca="1" si="35"/>
        <v>7.7209165326326916</v>
      </c>
      <c r="BS65" s="47">
        <f t="shared" ca="1" si="35"/>
        <v>6.5848797292733154</v>
      </c>
      <c r="BT65" s="47">
        <f t="shared" ca="1" si="38"/>
        <v>5.9663362201001666</v>
      </c>
      <c r="BU65" s="47">
        <f t="shared" ca="1" si="38"/>
        <v>6.1323012960415664</v>
      </c>
      <c r="BV65" s="47">
        <f t="shared" ca="1" si="38"/>
        <v>7.4086060307940933</v>
      </c>
      <c r="BW65" s="47">
        <f t="shared" ca="1" si="38"/>
        <v>6.1697418056072033</v>
      </c>
      <c r="BX65" s="47">
        <f t="shared" ca="1" si="38"/>
        <v>5.3957844220727686</v>
      </c>
      <c r="BY65" s="47">
        <f t="shared" ca="1" si="38"/>
        <v>5.9455232515197807</v>
      </c>
      <c r="BZ65" s="47">
        <f t="shared" ca="1" si="38"/>
        <v>5.5377361906383769</v>
      </c>
      <c r="CA65" s="47">
        <f t="shared" ca="1" si="38"/>
        <v>5.5992892420398004</v>
      </c>
      <c r="CB65" s="47">
        <f t="shared" ca="1" si="38"/>
        <v>5.6157229844262471</v>
      </c>
      <c r="CC65" s="47">
        <f t="shared" ca="1" si="38"/>
        <v>5.9297672128767989</v>
      </c>
      <c r="CD65" s="47">
        <f t="shared" ca="1" si="38"/>
        <v>7.7209165326326916</v>
      </c>
      <c r="CE65" s="47">
        <f t="shared" ca="1" si="38"/>
        <v>6.5848797292733154</v>
      </c>
      <c r="CF65" s="47">
        <f t="shared" ca="1" si="38"/>
        <v>5.9663362201001666</v>
      </c>
      <c r="CG65" s="47">
        <f t="shared" ca="1" si="38"/>
        <v>6.1323012960415664</v>
      </c>
      <c r="CH65" s="47">
        <f t="shared" ca="1" si="38"/>
        <v>7.4086060307940933</v>
      </c>
      <c r="CI65" s="47">
        <f t="shared" ca="1" si="38"/>
        <v>6.1697418056072033</v>
      </c>
      <c r="CJ65" s="47">
        <f t="shared" ca="1" si="37"/>
        <v>5.3957844220727686</v>
      </c>
      <c r="CK65" s="47">
        <f t="shared" ca="1" si="37"/>
        <v>5.9455232515197807</v>
      </c>
      <c r="CL65" s="47">
        <f t="shared" ca="1" si="37"/>
        <v>5.5377361906383769</v>
      </c>
      <c r="CM65" s="47">
        <f t="shared" ca="1" si="37"/>
        <v>5.5992892420398004</v>
      </c>
      <c r="CN65" s="47">
        <f t="shared" ca="1" si="37"/>
        <v>5.6157229844262471</v>
      </c>
      <c r="CO65" s="47">
        <f t="shared" ca="1" si="37"/>
        <v>5.9297672128767989</v>
      </c>
      <c r="CP65" s="47">
        <f t="shared" ca="1" si="37"/>
        <v>7.7209165326326916</v>
      </c>
      <c r="CQ65" s="47">
        <f t="shared" ca="1" si="37"/>
        <v>6.5848797292733154</v>
      </c>
      <c r="CR65" s="47">
        <f t="shared" ca="1" si="37"/>
        <v>5.9663362201001666</v>
      </c>
      <c r="CS65" s="47">
        <f t="shared" ca="1" si="37"/>
        <v>6.1323012960415664</v>
      </c>
      <c r="CT65" s="47">
        <f t="shared" ca="1" si="37"/>
        <v>7.4086060307940933</v>
      </c>
      <c r="CU65" s="47">
        <f t="shared" ca="1" si="37"/>
        <v>6.1697418056072033</v>
      </c>
      <c r="CV65" s="47">
        <f t="shared" ca="1" si="37"/>
        <v>5.3957844220727686</v>
      </c>
      <c r="CW65" s="47">
        <f t="shared" ca="1" si="37"/>
        <v>5.9455232515197807</v>
      </c>
      <c r="CX65" s="47">
        <f t="shared" ca="1" si="37"/>
        <v>5.5377361906383769</v>
      </c>
      <c r="CY65" s="47">
        <f t="shared" ca="1" si="31"/>
        <v>5.5992892420398004</v>
      </c>
      <c r="CZ65" s="47">
        <f t="shared" ca="1" si="29"/>
        <v>5.6157229844262471</v>
      </c>
      <c r="DA65" s="47">
        <f t="shared" ca="1" si="29"/>
        <v>5.9297672128767989</v>
      </c>
      <c r="DB65" s="47">
        <f t="shared" ca="1" si="20"/>
        <v>7.7209165326326916</v>
      </c>
      <c r="DC65" s="47">
        <f t="shared" ca="1" si="20"/>
        <v>6.5848797292733154</v>
      </c>
      <c r="DD65" s="47">
        <f t="shared" ca="1" si="20"/>
        <v>5.9663362201001666</v>
      </c>
    </row>
    <row r="66" spans="1:108" x14ac:dyDescent="0.25">
      <c r="A66" s="40" t="s">
        <v>174</v>
      </c>
      <c r="B66" s="40">
        <v>1693</v>
      </c>
      <c r="C66" s="40" t="s">
        <v>37</v>
      </c>
      <c r="D66" s="40" t="s">
        <v>394</v>
      </c>
      <c r="E66" s="40" t="s">
        <v>130</v>
      </c>
      <c r="F66" s="40">
        <v>9.3330000000000002</v>
      </c>
      <c r="G66" s="43">
        <v>45689</v>
      </c>
      <c r="I66" s="40" t="s">
        <v>32</v>
      </c>
      <c r="J66" s="40">
        <v>1</v>
      </c>
      <c r="K66" s="40" t="s">
        <v>33</v>
      </c>
      <c r="L66" s="40" t="s">
        <v>229</v>
      </c>
      <c r="N66" s="41">
        <f>VLOOKUP($C66 &amp; $I66 &amp; $K66,FATOR!$A$3:$P$22,5,0)</f>
        <v>0.38308783837111993</v>
      </c>
      <c r="O66" s="41">
        <f>VLOOKUP($C66 &amp; $I66 &amp; $K66,FATOR!$A$3:$P$22,6,0)</f>
        <v>0.35681289888133871</v>
      </c>
      <c r="P66" s="41">
        <f>VLOOKUP($C66 &amp; $I66 &amp; $K66,FATOR!$A$3:$P$22,7,0)</f>
        <v>0.36077894600771909</v>
      </c>
      <c r="Q66" s="41">
        <f>VLOOKUP($C66 &amp; $I66 &amp; $K66,FATOR!$A$3:$P$22,8,0)</f>
        <v>0.361837821161485</v>
      </c>
      <c r="R66" s="41">
        <f>VLOOKUP($C66 &amp; $I66 &amp; $K66,FATOR!$A$3:$P$22,9,0)</f>
        <v>0.38207262969567002</v>
      </c>
      <c r="S66" s="41">
        <f>VLOOKUP($C66 &amp; $I66 &amp; $K66,FATOR!$A$3:$P$22,10,0)</f>
        <v>0.49748173535004458</v>
      </c>
      <c r="T66" s="41">
        <f>VLOOKUP($C66 &amp; $I66 &amp; $K66,FATOR!$A$3:$P$22,11,0)</f>
        <v>0.42428348771090951</v>
      </c>
      <c r="U66" s="41">
        <f>VLOOKUP($C66 &amp; $I66 &amp; $K66,FATOR!$A$3:$P$22,12,0)</f>
        <v>0.38442888016109322</v>
      </c>
      <c r="V66" s="41">
        <f>VLOOKUP($C66 &amp; $I66 &amp; $K66,FATOR!$A$3:$P$22,13,0)</f>
        <v>0.39512250618824529</v>
      </c>
      <c r="W66" s="41">
        <f>VLOOKUP($C66 &amp; $I66 &amp; $K66,FATOR!$A$3:$P$22,14,0)</f>
        <v>0.47735863600477407</v>
      </c>
      <c r="X66" s="41">
        <f>VLOOKUP($C66 &amp; $I66 &amp; $K66,FATOR!$A$3:$P$22,15,0)</f>
        <v>0.39753491015510334</v>
      </c>
      <c r="Y66" s="41">
        <f>VLOOKUP($C66 &amp; $I66 &amp; $K66,FATOR!$A$3:$P$22,16,0)</f>
        <v>0.3476665220407712</v>
      </c>
      <c r="AA66" s="42">
        <f t="shared" si="5"/>
        <v>3.5753587955176624</v>
      </c>
      <c r="AB66" s="42">
        <f t="shared" si="6"/>
        <v>3.3301347852595344</v>
      </c>
      <c r="AC66" s="42">
        <f t="shared" si="7"/>
        <v>3.3671499030900423</v>
      </c>
      <c r="AD66" s="42">
        <f t="shared" si="8"/>
        <v>3.3770323849001396</v>
      </c>
      <c r="AE66" s="42">
        <f t="shared" si="9"/>
        <v>3.5658838529496886</v>
      </c>
      <c r="AF66" s="42">
        <f t="shared" si="10"/>
        <v>4.6429970360219661</v>
      </c>
      <c r="AG66" s="42">
        <f t="shared" si="11"/>
        <v>3.9598377908059184</v>
      </c>
      <c r="AH66" s="42">
        <f t="shared" si="12"/>
        <v>3.587874738543483</v>
      </c>
      <c r="AI66" s="42">
        <f t="shared" si="13"/>
        <v>3.6876783502548935</v>
      </c>
      <c r="AJ66" s="42">
        <f t="shared" si="14"/>
        <v>4.4551881498325567</v>
      </c>
      <c r="AK66" s="42">
        <f t="shared" si="15"/>
        <v>3.7101933164775796</v>
      </c>
      <c r="AL66" s="42">
        <f t="shared" si="16"/>
        <v>3.2447716502065176</v>
      </c>
      <c r="AN66" s="43">
        <f t="shared" si="17"/>
        <v>45689</v>
      </c>
      <c r="AO66" s="47" t="str">
        <f t="shared" ca="1" si="36"/>
        <v/>
      </c>
      <c r="AP66" s="47" t="str">
        <f t="shared" ca="1" si="36"/>
        <v/>
      </c>
      <c r="AQ66" s="47" t="str">
        <f t="shared" ca="1" si="36"/>
        <v/>
      </c>
      <c r="AR66" s="47" t="str">
        <f t="shared" ca="1" si="36"/>
        <v/>
      </c>
      <c r="AS66" s="47" t="str">
        <f t="shared" ca="1" si="36"/>
        <v/>
      </c>
      <c r="AT66" s="47" t="str">
        <f t="shared" ca="1" si="36"/>
        <v/>
      </c>
      <c r="AU66" s="47" t="str">
        <f t="shared" ca="1" si="36"/>
        <v/>
      </c>
      <c r="AV66" s="47" t="str">
        <f t="shared" ca="1" si="36"/>
        <v/>
      </c>
      <c r="AW66" s="47" t="str">
        <f t="shared" ca="1" si="36"/>
        <v/>
      </c>
      <c r="AX66" s="47" t="str">
        <f t="shared" ca="1" si="36"/>
        <v/>
      </c>
      <c r="AY66" s="47" t="str">
        <f t="shared" ca="1" si="36"/>
        <v/>
      </c>
      <c r="AZ66" s="47" t="str">
        <f t="shared" ca="1" si="36"/>
        <v/>
      </c>
      <c r="BA66" s="47" t="str">
        <f t="shared" ca="1" si="36"/>
        <v/>
      </c>
      <c r="BB66" s="47">
        <f t="shared" ca="1" si="36"/>
        <v>3.3301347852595344</v>
      </c>
      <c r="BC66" s="47">
        <f t="shared" ca="1" si="36"/>
        <v>3.3671499030900423</v>
      </c>
      <c r="BD66" s="47">
        <f t="shared" ca="1" si="36"/>
        <v>3.3770323849001396</v>
      </c>
      <c r="BE66" s="47">
        <f t="shared" ca="1" si="35"/>
        <v>3.5658838529496886</v>
      </c>
      <c r="BF66" s="47">
        <f t="shared" ca="1" si="35"/>
        <v>4.6429970360219661</v>
      </c>
      <c r="BG66" s="47">
        <f t="shared" ca="1" si="35"/>
        <v>3.9598377908059184</v>
      </c>
      <c r="BH66" s="47">
        <f t="shared" ca="1" si="35"/>
        <v>3.587874738543483</v>
      </c>
      <c r="BI66" s="47">
        <f t="shared" ca="1" si="35"/>
        <v>3.6876783502548935</v>
      </c>
      <c r="BJ66" s="47">
        <f t="shared" ca="1" si="35"/>
        <v>4.4551881498325567</v>
      </c>
      <c r="BK66" s="47">
        <f t="shared" ca="1" si="35"/>
        <v>3.7101933164775796</v>
      </c>
      <c r="BL66" s="47">
        <f t="shared" ca="1" si="35"/>
        <v>3.2447716502065176</v>
      </c>
      <c r="BM66" s="47">
        <f t="shared" ca="1" si="35"/>
        <v>3.5753587955176624</v>
      </c>
      <c r="BN66" s="47">
        <f t="shared" ca="1" si="35"/>
        <v>3.3301347852595344</v>
      </c>
      <c r="BO66" s="47">
        <f t="shared" ca="1" si="35"/>
        <v>3.3671499030900423</v>
      </c>
      <c r="BP66" s="47">
        <f t="shared" ca="1" si="35"/>
        <v>3.3770323849001396</v>
      </c>
      <c r="BQ66" s="47">
        <f t="shared" ca="1" si="35"/>
        <v>3.5658838529496886</v>
      </c>
      <c r="BR66" s="47">
        <f t="shared" ca="1" si="35"/>
        <v>4.6429970360219661</v>
      </c>
      <c r="BS66" s="47">
        <f t="shared" ca="1" si="35"/>
        <v>3.9598377908059184</v>
      </c>
      <c r="BT66" s="47">
        <f t="shared" ca="1" si="38"/>
        <v>3.587874738543483</v>
      </c>
      <c r="BU66" s="47">
        <f t="shared" ca="1" si="38"/>
        <v>3.6876783502548935</v>
      </c>
      <c r="BV66" s="47">
        <f t="shared" ca="1" si="38"/>
        <v>4.4551881498325567</v>
      </c>
      <c r="BW66" s="47">
        <f t="shared" ca="1" si="38"/>
        <v>3.7101933164775796</v>
      </c>
      <c r="BX66" s="47">
        <f t="shared" ca="1" si="38"/>
        <v>3.2447716502065176</v>
      </c>
      <c r="BY66" s="47">
        <f t="shared" ca="1" si="38"/>
        <v>3.5753587955176624</v>
      </c>
      <c r="BZ66" s="47">
        <f t="shared" ca="1" si="38"/>
        <v>3.3301347852595344</v>
      </c>
      <c r="CA66" s="47">
        <f t="shared" ca="1" si="38"/>
        <v>3.3671499030900423</v>
      </c>
      <c r="CB66" s="47">
        <f t="shared" ca="1" si="38"/>
        <v>3.3770323849001396</v>
      </c>
      <c r="CC66" s="47">
        <f t="shared" ca="1" si="38"/>
        <v>3.5658838529496886</v>
      </c>
      <c r="CD66" s="47">
        <f t="shared" ca="1" si="38"/>
        <v>4.6429970360219661</v>
      </c>
      <c r="CE66" s="47">
        <f t="shared" ca="1" si="38"/>
        <v>3.9598377908059184</v>
      </c>
      <c r="CF66" s="47">
        <f t="shared" ca="1" si="38"/>
        <v>3.587874738543483</v>
      </c>
      <c r="CG66" s="47">
        <f t="shared" ca="1" si="38"/>
        <v>3.6876783502548935</v>
      </c>
      <c r="CH66" s="47">
        <f t="shared" ca="1" si="38"/>
        <v>4.4551881498325567</v>
      </c>
      <c r="CI66" s="47">
        <f t="shared" ca="1" si="38"/>
        <v>3.7101933164775796</v>
      </c>
      <c r="CJ66" s="47">
        <f t="shared" ca="1" si="37"/>
        <v>3.2447716502065176</v>
      </c>
      <c r="CK66" s="47">
        <f t="shared" ca="1" si="37"/>
        <v>3.5753587955176624</v>
      </c>
      <c r="CL66" s="47">
        <f t="shared" ca="1" si="37"/>
        <v>3.3301347852595344</v>
      </c>
      <c r="CM66" s="47">
        <f t="shared" ca="1" si="37"/>
        <v>3.3671499030900423</v>
      </c>
      <c r="CN66" s="47">
        <f t="shared" ca="1" si="37"/>
        <v>3.3770323849001396</v>
      </c>
      <c r="CO66" s="47">
        <f t="shared" ca="1" si="37"/>
        <v>3.5658838529496886</v>
      </c>
      <c r="CP66" s="47">
        <f t="shared" ca="1" si="37"/>
        <v>4.6429970360219661</v>
      </c>
      <c r="CQ66" s="47">
        <f t="shared" ca="1" si="37"/>
        <v>3.9598377908059184</v>
      </c>
      <c r="CR66" s="47">
        <f t="shared" ca="1" si="37"/>
        <v>3.587874738543483</v>
      </c>
      <c r="CS66" s="47">
        <f t="shared" ca="1" si="37"/>
        <v>3.6876783502548935</v>
      </c>
      <c r="CT66" s="47">
        <f t="shared" ca="1" si="37"/>
        <v>4.4551881498325567</v>
      </c>
      <c r="CU66" s="47">
        <f t="shared" ca="1" si="37"/>
        <v>3.7101933164775796</v>
      </c>
      <c r="CV66" s="47">
        <f t="shared" ca="1" si="37"/>
        <v>3.2447716502065176</v>
      </c>
      <c r="CW66" s="47">
        <f t="shared" ca="1" si="37"/>
        <v>3.5753587955176624</v>
      </c>
      <c r="CX66" s="47">
        <f t="shared" ca="1" si="37"/>
        <v>3.3301347852595344</v>
      </c>
      <c r="CY66" s="47">
        <f t="shared" ca="1" si="31"/>
        <v>3.3671499030900423</v>
      </c>
      <c r="CZ66" s="47">
        <f t="shared" ca="1" si="29"/>
        <v>3.3770323849001396</v>
      </c>
      <c r="DA66" s="47">
        <f t="shared" ca="1" si="29"/>
        <v>3.5658838529496886</v>
      </c>
      <c r="DB66" s="47">
        <f t="shared" ca="1" si="20"/>
        <v>4.6429970360219661</v>
      </c>
      <c r="DC66" s="47">
        <f t="shared" ca="1" si="20"/>
        <v>3.9598377908059184</v>
      </c>
      <c r="DD66" s="47">
        <f t="shared" ca="1" si="20"/>
        <v>3.587874738543483</v>
      </c>
    </row>
    <row r="67" spans="1:108" x14ac:dyDescent="0.25">
      <c r="A67" s="40" t="s">
        <v>174</v>
      </c>
      <c r="B67" s="40">
        <v>1693</v>
      </c>
      <c r="C67" s="40" t="s">
        <v>37</v>
      </c>
      <c r="D67" s="40" t="s">
        <v>394</v>
      </c>
      <c r="E67" s="40" t="s">
        <v>160</v>
      </c>
      <c r="F67" s="40">
        <v>9.3330000000000002</v>
      </c>
      <c r="G67" s="43">
        <v>45658</v>
      </c>
      <c r="I67" s="40" t="s">
        <v>32</v>
      </c>
      <c r="J67" s="40">
        <v>1</v>
      </c>
      <c r="K67" s="40" t="s">
        <v>33</v>
      </c>
      <c r="L67" s="40" t="s">
        <v>229</v>
      </c>
      <c r="N67" s="41">
        <f>VLOOKUP($C67 &amp; $I67 &amp; $K67,FATOR!$A$3:$P$22,5,0)</f>
        <v>0.38308783837111993</v>
      </c>
      <c r="O67" s="41">
        <f>VLOOKUP($C67 &amp; $I67 &amp; $K67,FATOR!$A$3:$P$22,6,0)</f>
        <v>0.35681289888133871</v>
      </c>
      <c r="P67" s="41">
        <f>VLOOKUP($C67 &amp; $I67 &amp; $K67,FATOR!$A$3:$P$22,7,0)</f>
        <v>0.36077894600771909</v>
      </c>
      <c r="Q67" s="41">
        <f>VLOOKUP($C67 &amp; $I67 &amp; $K67,FATOR!$A$3:$P$22,8,0)</f>
        <v>0.361837821161485</v>
      </c>
      <c r="R67" s="41">
        <f>VLOOKUP($C67 &amp; $I67 &amp; $K67,FATOR!$A$3:$P$22,9,0)</f>
        <v>0.38207262969567002</v>
      </c>
      <c r="S67" s="41">
        <f>VLOOKUP($C67 &amp; $I67 &amp; $K67,FATOR!$A$3:$P$22,10,0)</f>
        <v>0.49748173535004458</v>
      </c>
      <c r="T67" s="41">
        <f>VLOOKUP($C67 &amp; $I67 &amp; $K67,FATOR!$A$3:$P$22,11,0)</f>
        <v>0.42428348771090951</v>
      </c>
      <c r="U67" s="41">
        <f>VLOOKUP($C67 &amp; $I67 &amp; $K67,FATOR!$A$3:$P$22,12,0)</f>
        <v>0.38442888016109322</v>
      </c>
      <c r="V67" s="41">
        <f>VLOOKUP($C67 &amp; $I67 &amp; $K67,FATOR!$A$3:$P$22,13,0)</f>
        <v>0.39512250618824529</v>
      </c>
      <c r="W67" s="41">
        <f>VLOOKUP($C67 &amp; $I67 &amp; $K67,FATOR!$A$3:$P$22,14,0)</f>
        <v>0.47735863600477407</v>
      </c>
      <c r="X67" s="41">
        <f>VLOOKUP($C67 &amp; $I67 &amp; $K67,FATOR!$A$3:$P$22,15,0)</f>
        <v>0.39753491015510334</v>
      </c>
      <c r="Y67" s="41">
        <f>VLOOKUP($C67 &amp; $I67 &amp; $K67,FATOR!$A$3:$P$22,16,0)</f>
        <v>0.3476665220407712</v>
      </c>
      <c r="AA67" s="42">
        <f t="shared" ref="AA67:AA112" si="39">N67*$F67</f>
        <v>3.5753587955176624</v>
      </c>
      <c r="AB67" s="42">
        <f t="shared" ref="AB67:AB112" si="40">O67*$F67</f>
        <v>3.3301347852595344</v>
      </c>
      <c r="AC67" s="42">
        <f t="shared" ref="AC67:AC112" si="41">P67*$F67</f>
        <v>3.3671499030900423</v>
      </c>
      <c r="AD67" s="42">
        <f t="shared" ref="AD67:AD112" si="42">Q67*$F67</f>
        <v>3.3770323849001396</v>
      </c>
      <c r="AE67" s="42">
        <f t="shared" ref="AE67:AE112" si="43">R67*$F67</f>
        <v>3.5658838529496886</v>
      </c>
      <c r="AF67" s="42">
        <f t="shared" ref="AF67:AF112" si="44">S67*$F67</f>
        <v>4.6429970360219661</v>
      </c>
      <c r="AG67" s="42">
        <f t="shared" ref="AG67:AG112" si="45">T67*$F67</f>
        <v>3.9598377908059184</v>
      </c>
      <c r="AH67" s="42">
        <f t="shared" ref="AH67:AH112" si="46">U67*$F67</f>
        <v>3.587874738543483</v>
      </c>
      <c r="AI67" s="42">
        <f t="shared" ref="AI67:AI112" si="47">V67*$F67</f>
        <v>3.6876783502548935</v>
      </c>
      <c r="AJ67" s="42">
        <f t="shared" ref="AJ67:AJ112" si="48">W67*$F67</f>
        <v>4.4551881498325567</v>
      </c>
      <c r="AK67" s="42">
        <f t="shared" ref="AK67:AK112" si="49">X67*$F67</f>
        <v>3.7101933164775796</v>
      </c>
      <c r="AL67" s="42">
        <f t="shared" ref="AL67:AL112" si="50">Y67*$F67</f>
        <v>3.2447716502065176</v>
      </c>
      <c r="AN67" s="43">
        <f t="shared" ref="AN67:AN112" si="51">IF(DAY(G67)&gt;1,G67+31,G67)</f>
        <v>45658</v>
      </c>
      <c r="AO67" s="47" t="str">
        <f t="shared" ca="1" si="36"/>
        <v/>
      </c>
      <c r="AP67" s="47" t="str">
        <f t="shared" ca="1" si="36"/>
        <v/>
      </c>
      <c r="AQ67" s="47" t="str">
        <f t="shared" ca="1" si="36"/>
        <v/>
      </c>
      <c r="AR67" s="47" t="str">
        <f t="shared" ca="1" si="36"/>
        <v/>
      </c>
      <c r="AS67" s="47" t="str">
        <f t="shared" ca="1" si="36"/>
        <v/>
      </c>
      <c r="AT67" s="47" t="str">
        <f t="shared" ca="1" si="36"/>
        <v/>
      </c>
      <c r="AU67" s="47" t="str">
        <f t="shared" ca="1" si="36"/>
        <v/>
      </c>
      <c r="AV67" s="47" t="str">
        <f t="shared" ca="1" si="36"/>
        <v/>
      </c>
      <c r="AW67" s="47" t="str">
        <f t="shared" ca="1" si="36"/>
        <v/>
      </c>
      <c r="AX67" s="47" t="str">
        <f t="shared" ca="1" si="36"/>
        <v/>
      </c>
      <c r="AY67" s="47" t="str">
        <f t="shared" ca="1" si="36"/>
        <v/>
      </c>
      <c r="AZ67" s="47" t="str">
        <f t="shared" ca="1" si="36"/>
        <v/>
      </c>
      <c r="BA67" s="47">
        <f t="shared" ca="1" si="36"/>
        <v>3.5753587955176624</v>
      </c>
      <c r="BB67" s="47">
        <f t="shared" ca="1" si="36"/>
        <v>3.3301347852595344</v>
      </c>
      <c r="BC67" s="47">
        <f t="shared" ca="1" si="36"/>
        <v>3.3671499030900423</v>
      </c>
      <c r="BD67" s="47">
        <f t="shared" ca="1" si="36"/>
        <v>3.3770323849001396</v>
      </c>
      <c r="BE67" s="47">
        <f t="shared" ca="1" si="35"/>
        <v>3.5658838529496886</v>
      </c>
      <c r="BF67" s="47">
        <f t="shared" ca="1" si="35"/>
        <v>4.6429970360219661</v>
      </c>
      <c r="BG67" s="47">
        <f t="shared" ca="1" si="35"/>
        <v>3.9598377908059184</v>
      </c>
      <c r="BH67" s="47">
        <f t="shared" ca="1" si="35"/>
        <v>3.587874738543483</v>
      </c>
      <c r="BI67" s="47">
        <f t="shared" ca="1" si="35"/>
        <v>3.6876783502548935</v>
      </c>
      <c r="BJ67" s="47">
        <f t="shared" ca="1" si="35"/>
        <v>4.4551881498325567</v>
      </c>
      <c r="BK67" s="47">
        <f t="shared" ca="1" si="35"/>
        <v>3.7101933164775796</v>
      </c>
      <c r="BL67" s="47">
        <f t="shared" ca="1" si="35"/>
        <v>3.2447716502065176</v>
      </c>
      <c r="BM67" s="47">
        <f t="shared" ca="1" si="35"/>
        <v>3.5753587955176624</v>
      </c>
      <c r="BN67" s="47">
        <f t="shared" ca="1" si="35"/>
        <v>3.3301347852595344</v>
      </c>
      <c r="BO67" s="47">
        <f t="shared" ca="1" si="35"/>
        <v>3.3671499030900423</v>
      </c>
      <c r="BP67" s="47">
        <f t="shared" ca="1" si="35"/>
        <v>3.3770323849001396</v>
      </c>
      <c r="BQ67" s="47">
        <f t="shared" ca="1" si="35"/>
        <v>3.5658838529496886</v>
      </c>
      <c r="BR67" s="47">
        <f t="shared" ca="1" si="35"/>
        <v>4.6429970360219661</v>
      </c>
      <c r="BS67" s="47">
        <f t="shared" ca="1" si="35"/>
        <v>3.9598377908059184</v>
      </c>
      <c r="BT67" s="47">
        <f t="shared" ca="1" si="38"/>
        <v>3.587874738543483</v>
      </c>
      <c r="BU67" s="47">
        <f t="shared" ca="1" si="38"/>
        <v>3.6876783502548935</v>
      </c>
      <c r="BV67" s="47">
        <f t="shared" ca="1" si="38"/>
        <v>4.4551881498325567</v>
      </c>
      <c r="BW67" s="47">
        <f t="shared" ca="1" si="38"/>
        <v>3.7101933164775796</v>
      </c>
      <c r="BX67" s="47">
        <f t="shared" ca="1" si="38"/>
        <v>3.2447716502065176</v>
      </c>
      <c r="BY67" s="47">
        <f t="shared" ca="1" si="38"/>
        <v>3.5753587955176624</v>
      </c>
      <c r="BZ67" s="47">
        <f t="shared" ca="1" si="38"/>
        <v>3.3301347852595344</v>
      </c>
      <c r="CA67" s="47">
        <f t="shared" ca="1" si="38"/>
        <v>3.3671499030900423</v>
      </c>
      <c r="CB67" s="47">
        <f t="shared" ca="1" si="38"/>
        <v>3.3770323849001396</v>
      </c>
      <c r="CC67" s="47">
        <f t="shared" ca="1" si="38"/>
        <v>3.5658838529496886</v>
      </c>
      <c r="CD67" s="47">
        <f t="shared" ca="1" si="38"/>
        <v>4.6429970360219661</v>
      </c>
      <c r="CE67" s="47">
        <f t="shared" ca="1" si="38"/>
        <v>3.9598377908059184</v>
      </c>
      <c r="CF67" s="47">
        <f t="shared" ca="1" si="38"/>
        <v>3.587874738543483</v>
      </c>
      <c r="CG67" s="47">
        <f t="shared" ca="1" si="38"/>
        <v>3.6876783502548935</v>
      </c>
      <c r="CH67" s="47">
        <f t="shared" ca="1" si="38"/>
        <v>4.4551881498325567</v>
      </c>
      <c r="CI67" s="47">
        <f t="shared" ca="1" si="38"/>
        <v>3.7101933164775796</v>
      </c>
      <c r="CJ67" s="47">
        <f t="shared" ca="1" si="37"/>
        <v>3.2447716502065176</v>
      </c>
      <c r="CK67" s="47">
        <f t="shared" ca="1" si="37"/>
        <v>3.5753587955176624</v>
      </c>
      <c r="CL67" s="47">
        <f t="shared" ca="1" si="37"/>
        <v>3.3301347852595344</v>
      </c>
      <c r="CM67" s="47">
        <f t="shared" ca="1" si="37"/>
        <v>3.3671499030900423</v>
      </c>
      <c r="CN67" s="47">
        <f t="shared" ca="1" si="37"/>
        <v>3.3770323849001396</v>
      </c>
      <c r="CO67" s="47">
        <f t="shared" ca="1" si="37"/>
        <v>3.5658838529496886</v>
      </c>
      <c r="CP67" s="47">
        <f t="shared" ca="1" si="37"/>
        <v>4.6429970360219661</v>
      </c>
      <c r="CQ67" s="47">
        <f t="shared" ca="1" si="37"/>
        <v>3.9598377908059184</v>
      </c>
      <c r="CR67" s="47">
        <f t="shared" ca="1" si="37"/>
        <v>3.587874738543483</v>
      </c>
      <c r="CS67" s="47">
        <f t="shared" ca="1" si="37"/>
        <v>3.6876783502548935</v>
      </c>
      <c r="CT67" s="47">
        <f t="shared" ca="1" si="37"/>
        <v>4.4551881498325567</v>
      </c>
      <c r="CU67" s="47">
        <f t="shared" ca="1" si="37"/>
        <v>3.7101933164775796</v>
      </c>
      <c r="CV67" s="47">
        <f t="shared" ca="1" si="37"/>
        <v>3.2447716502065176</v>
      </c>
      <c r="CW67" s="47">
        <f t="shared" ca="1" si="37"/>
        <v>3.5753587955176624</v>
      </c>
      <c r="CX67" s="47">
        <f t="shared" ca="1" si="37"/>
        <v>3.3301347852595344</v>
      </c>
      <c r="CY67" s="47">
        <f t="shared" ca="1" si="31"/>
        <v>3.3671499030900423</v>
      </c>
      <c r="CZ67" s="47">
        <f t="shared" ca="1" si="29"/>
        <v>3.3770323849001396</v>
      </c>
      <c r="DA67" s="47">
        <f t="shared" ca="1" si="29"/>
        <v>3.5658838529496886</v>
      </c>
      <c r="DB67" s="47">
        <f t="shared" ca="1" si="20"/>
        <v>4.6429970360219661</v>
      </c>
      <c r="DC67" s="47">
        <f t="shared" ca="1" si="20"/>
        <v>3.9598377908059184</v>
      </c>
      <c r="DD67" s="47">
        <f t="shared" ca="1" si="20"/>
        <v>3.587874738543483</v>
      </c>
    </row>
    <row r="68" spans="1:108" x14ac:dyDescent="0.25">
      <c r="A68" s="40" t="s">
        <v>174</v>
      </c>
      <c r="B68" s="40">
        <v>1693</v>
      </c>
      <c r="C68" s="40" t="s">
        <v>37</v>
      </c>
      <c r="D68" s="40" t="s">
        <v>394</v>
      </c>
      <c r="E68" s="40" t="s">
        <v>136</v>
      </c>
      <c r="F68" s="40">
        <v>9.3339999999999996</v>
      </c>
      <c r="G68" s="43">
        <v>45658</v>
      </c>
      <c r="I68" s="40" t="s">
        <v>32</v>
      </c>
      <c r="J68" s="40">
        <v>1</v>
      </c>
      <c r="K68" s="40" t="s">
        <v>33</v>
      </c>
      <c r="L68" s="40" t="s">
        <v>229</v>
      </c>
      <c r="N68" s="41">
        <f>VLOOKUP($C68 &amp; $I68 &amp; $K68,FATOR!$A$3:$P$22,5,0)</f>
        <v>0.38308783837111993</v>
      </c>
      <c r="O68" s="41">
        <f>VLOOKUP($C68 &amp; $I68 &amp; $K68,FATOR!$A$3:$P$22,6,0)</f>
        <v>0.35681289888133871</v>
      </c>
      <c r="P68" s="41">
        <f>VLOOKUP($C68 &amp; $I68 &amp; $K68,FATOR!$A$3:$P$22,7,0)</f>
        <v>0.36077894600771909</v>
      </c>
      <c r="Q68" s="41">
        <f>VLOOKUP($C68 &amp; $I68 &amp; $K68,FATOR!$A$3:$P$22,8,0)</f>
        <v>0.361837821161485</v>
      </c>
      <c r="R68" s="41">
        <f>VLOOKUP($C68 &amp; $I68 &amp; $K68,FATOR!$A$3:$P$22,9,0)</f>
        <v>0.38207262969567002</v>
      </c>
      <c r="S68" s="41">
        <f>VLOOKUP($C68 &amp; $I68 &amp; $K68,FATOR!$A$3:$P$22,10,0)</f>
        <v>0.49748173535004458</v>
      </c>
      <c r="T68" s="41">
        <f>VLOOKUP($C68 &amp; $I68 &amp; $K68,FATOR!$A$3:$P$22,11,0)</f>
        <v>0.42428348771090951</v>
      </c>
      <c r="U68" s="41">
        <f>VLOOKUP($C68 &amp; $I68 &amp; $K68,FATOR!$A$3:$P$22,12,0)</f>
        <v>0.38442888016109322</v>
      </c>
      <c r="V68" s="41">
        <f>VLOOKUP($C68 &amp; $I68 &amp; $K68,FATOR!$A$3:$P$22,13,0)</f>
        <v>0.39512250618824529</v>
      </c>
      <c r="W68" s="41">
        <f>VLOOKUP($C68 &amp; $I68 &amp; $K68,FATOR!$A$3:$P$22,14,0)</f>
        <v>0.47735863600477407</v>
      </c>
      <c r="X68" s="41">
        <f>VLOOKUP($C68 &amp; $I68 &amp; $K68,FATOR!$A$3:$P$22,15,0)</f>
        <v>0.39753491015510334</v>
      </c>
      <c r="Y68" s="41">
        <f>VLOOKUP($C68 &amp; $I68 &amp; $K68,FATOR!$A$3:$P$22,16,0)</f>
        <v>0.3476665220407712</v>
      </c>
      <c r="AA68" s="42">
        <f t="shared" si="39"/>
        <v>3.575741883356033</v>
      </c>
      <c r="AB68" s="42">
        <f t="shared" si="40"/>
        <v>3.3304915981584156</v>
      </c>
      <c r="AC68" s="42">
        <f t="shared" si="41"/>
        <v>3.3675106820360501</v>
      </c>
      <c r="AD68" s="42">
        <f t="shared" si="42"/>
        <v>3.3773942227213007</v>
      </c>
      <c r="AE68" s="42">
        <f t="shared" si="43"/>
        <v>3.5662659255793838</v>
      </c>
      <c r="AF68" s="42">
        <f t="shared" si="44"/>
        <v>4.6434945177573157</v>
      </c>
      <c r="AG68" s="42">
        <f t="shared" si="45"/>
        <v>3.9602620742936292</v>
      </c>
      <c r="AH68" s="42">
        <f t="shared" si="46"/>
        <v>3.5882591674236441</v>
      </c>
      <c r="AI68" s="42">
        <f t="shared" si="47"/>
        <v>3.6880734727610816</v>
      </c>
      <c r="AJ68" s="42">
        <f t="shared" si="48"/>
        <v>4.4556655084685612</v>
      </c>
      <c r="AK68" s="42">
        <f t="shared" si="49"/>
        <v>3.7105908513877344</v>
      </c>
      <c r="AL68" s="42">
        <f t="shared" si="50"/>
        <v>3.2451193167285584</v>
      </c>
      <c r="AN68" s="43">
        <f t="shared" si="51"/>
        <v>45658</v>
      </c>
      <c r="AO68" s="47" t="str">
        <f t="shared" ca="1" si="36"/>
        <v/>
      </c>
      <c r="AP68" s="47" t="str">
        <f t="shared" ca="1" si="36"/>
        <v/>
      </c>
      <c r="AQ68" s="47" t="str">
        <f t="shared" ca="1" si="36"/>
        <v/>
      </c>
      <c r="AR68" s="47" t="str">
        <f t="shared" ca="1" si="36"/>
        <v/>
      </c>
      <c r="AS68" s="47" t="str">
        <f t="shared" ca="1" si="36"/>
        <v/>
      </c>
      <c r="AT68" s="47" t="str">
        <f t="shared" ca="1" si="36"/>
        <v/>
      </c>
      <c r="AU68" s="47" t="str">
        <f t="shared" ca="1" si="36"/>
        <v/>
      </c>
      <c r="AV68" s="47" t="str">
        <f t="shared" ca="1" si="36"/>
        <v/>
      </c>
      <c r="AW68" s="47" t="str">
        <f t="shared" ca="1" si="36"/>
        <v/>
      </c>
      <c r="AX68" s="47" t="str">
        <f t="shared" ca="1" si="36"/>
        <v/>
      </c>
      <c r="AY68" s="47" t="str">
        <f t="shared" ca="1" si="36"/>
        <v/>
      </c>
      <c r="AZ68" s="47" t="str">
        <f t="shared" ca="1" si="36"/>
        <v/>
      </c>
      <c r="BA68" s="47">
        <f t="shared" ca="1" si="36"/>
        <v>3.575741883356033</v>
      </c>
      <c r="BB68" s="47">
        <f t="shared" ca="1" si="36"/>
        <v>3.3304915981584156</v>
      </c>
      <c r="BC68" s="47">
        <f t="shared" ca="1" si="36"/>
        <v>3.3675106820360501</v>
      </c>
      <c r="BD68" s="47">
        <f t="shared" ca="1" si="36"/>
        <v>3.3773942227213007</v>
      </c>
      <c r="BE68" s="47">
        <f t="shared" ca="1" si="35"/>
        <v>3.5662659255793838</v>
      </c>
      <c r="BF68" s="47">
        <f t="shared" ca="1" si="35"/>
        <v>4.6434945177573157</v>
      </c>
      <c r="BG68" s="47">
        <f t="shared" ca="1" si="35"/>
        <v>3.9602620742936292</v>
      </c>
      <c r="BH68" s="47">
        <f t="shared" ca="1" si="35"/>
        <v>3.5882591674236441</v>
      </c>
      <c r="BI68" s="47">
        <f t="shared" ca="1" si="35"/>
        <v>3.6880734727610816</v>
      </c>
      <c r="BJ68" s="47">
        <f t="shared" ca="1" si="35"/>
        <v>4.4556655084685612</v>
      </c>
      <c r="BK68" s="47">
        <f t="shared" ca="1" si="35"/>
        <v>3.7105908513877344</v>
      </c>
      <c r="BL68" s="47">
        <f t="shared" ca="1" si="35"/>
        <v>3.2451193167285584</v>
      </c>
      <c r="BM68" s="47">
        <f t="shared" ca="1" si="35"/>
        <v>3.575741883356033</v>
      </c>
      <c r="BN68" s="47">
        <f t="shared" ca="1" si="35"/>
        <v>3.3304915981584156</v>
      </c>
      <c r="BO68" s="47">
        <f t="shared" ca="1" si="35"/>
        <v>3.3675106820360501</v>
      </c>
      <c r="BP68" s="47">
        <f t="shared" ca="1" si="35"/>
        <v>3.3773942227213007</v>
      </c>
      <c r="BQ68" s="47">
        <f t="shared" ca="1" si="35"/>
        <v>3.5662659255793838</v>
      </c>
      <c r="BR68" s="47">
        <f t="shared" ca="1" si="35"/>
        <v>4.6434945177573157</v>
      </c>
      <c r="BS68" s="47">
        <f t="shared" ca="1" si="35"/>
        <v>3.9602620742936292</v>
      </c>
      <c r="BT68" s="47">
        <f t="shared" ca="1" si="38"/>
        <v>3.5882591674236441</v>
      </c>
      <c r="BU68" s="47">
        <f t="shared" ca="1" si="38"/>
        <v>3.6880734727610816</v>
      </c>
      <c r="BV68" s="47">
        <f t="shared" ca="1" si="38"/>
        <v>4.4556655084685612</v>
      </c>
      <c r="BW68" s="47">
        <f t="shared" ca="1" si="38"/>
        <v>3.7105908513877344</v>
      </c>
      <c r="BX68" s="47">
        <f t="shared" ca="1" si="38"/>
        <v>3.2451193167285584</v>
      </c>
      <c r="BY68" s="47">
        <f t="shared" ca="1" si="38"/>
        <v>3.575741883356033</v>
      </c>
      <c r="BZ68" s="47">
        <f t="shared" ca="1" si="38"/>
        <v>3.3304915981584156</v>
      </c>
      <c r="CA68" s="47">
        <f t="shared" ca="1" si="38"/>
        <v>3.3675106820360501</v>
      </c>
      <c r="CB68" s="47">
        <f t="shared" ca="1" si="38"/>
        <v>3.3773942227213007</v>
      </c>
      <c r="CC68" s="47">
        <f t="shared" ca="1" si="38"/>
        <v>3.5662659255793838</v>
      </c>
      <c r="CD68" s="47">
        <f t="shared" ca="1" si="38"/>
        <v>4.6434945177573157</v>
      </c>
      <c r="CE68" s="47">
        <f t="shared" ca="1" si="38"/>
        <v>3.9602620742936292</v>
      </c>
      <c r="CF68" s="47">
        <f t="shared" ca="1" si="38"/>
        <v>3.5882591674236441</v>
      </c>
      <c r="CG68" s="47">
        <f t="shared" ca="1" si="38"/>
        <v>3.6880734727610816</v>
      </c>
      <c r="CH68" s="47">
        <f t="shared" ca="1" si="38"/>
        <v>4.4556655084685612</v>
      </c>
      <c r="CI68" s="47">
        <f t="shared" ca="1" si="38"/>
        <v>3.7105908513877344</v>
      </c>
      <c r="CJ68" s="47">
        <f t="shared" ca="1" si="37"/>
        <v>3.2451193167285584</v>
      </c>
      <c r="CK68" s="47">
        <f t="shared" ca="1" si="37"/>
        <v>3.575741883356033</v>
      </c>
      <c r="CL68" s="47">
        <f t="shared" ca="1" si="37"/>
        <v>3.3304915981584156</v>
      </c>
      <c r="CM68" s="47">
        <f t="shared" ca="1" si="37"/>
        <v>3.3675106820360501</v>
      </c>
      <c r="CN68" s="47">
        <f t="shared" ca="1" si="37"/>
        <v>3.3773942227213007</v>
      </c>
      <c r="CO68" s="47">
        <f t="shared" ca="1" si="37"/>
        <v>3.5662659255793838</v>
      </c>
      <c r="CP68" s="47">
        <f t="shared" ca="1" si="37"/>
        <v>4.6434945177573157</v>
      </c>
      <c r="CQ68" s="47">
        <f t="shared" ca="1" si="37"/>
        <v>3.9602620742936292</v>
      </c>
      <c r="CR68" s="47">
        <f t="shared" ca="1" si="37"/>
        <v>3.5882591674236441</v>
      </c>
      <c r="CS68" s="47">
        <f t="shared" ca="1" si="37"/>
        <v>3.6880734727610816</v>
      </c>
      <c r="CT68" s="47">
        <f t="shared" ca="1" si="37"/>
        <v>4.4556655084685612</v>
      </c>
      <c r="CU68" s="47">
        <f t="shared" ca="1" si="37"/>
        <v>3.7105908513877344</v>
      </c>
      <c r="CV68" s="47">
        <f t="shared" ca="1" si="37"/>
        <v>3.2451193167285584</v>
      </c>
      <c r="CW68" s="47">
        <f t="shared" ca="1" si="37"/>
        <v>3.575741883356033</v>
      </c>
      <c r="CX68" s="47">
        <f t="shared" ca="1" si="37"/>
        <v>3.3304915981584156</v>
      </c>
      <c r="CY68" s="47">
        <f t="shared" ca="1" si="31"/>
        <v>3.3675106820360501</v>
      </c>
      <c r="CZ68" s="47">
        <f t="shared" ca="1" si="29"/>
        <v>3.3773942227213007</v>
      </c>
      <c r="DA68" s="47">
        <f t="shared" ca="1" si="29"/>
        <v>3.5662659255793838</v>
      </c>
      <c r="DB68" s="47">
        <f t="shared" ca="1" si="20"/>
        <v>4.6434945177573157</v>
      </c>
      <c r="DC68" s="47">
        <f t="shared" ca="1" si="20"/>
        <v>3.9602620742936292</v>
      </c>
      <c r="DD68" s="47">
        <f t="shared" ca="1" si="20"/>
        <v>3.5882591674236441</v>
      </c>
    </row>
    <row r="69" spans="1:108" x14ac:dyDescent="0.25">
      <c r="A69" s="40" t="s">
        <v>172</v>
      </c>
      <c r="B69" s="40">
        <v>2483</v>
      </c>
      <c r="C69" s="40" t="s">
        <v>37</v>
      </c>
      <c r="D69" s="40" t="s">
        <v>410</v>
      </c>
      <c r="E69" s="40" t="s">
        <v>130</v>
      </c>
      <c r="F69" s="40">
        <v>1</v>
      </c>
      <c r="G69" s="43">
        <v>46023</v>
      </c>
      <c r="I69" s="40" t="s">
        <v>32</v>
      </c>
      <c r="J69" s="40">
        <v>1</v>
      </c>
      <c r="K69" s="40" t="s">
        <v>33</v>
      </c>
      <c r="L69" s="40" t="s">
        <v>166</v>
      </c>
      <c r="N69" s="41">
        <f>VLOOKUP($C69 &amp; $I69 &amp; $K69,FATOR!$A$3:$P$22,5,0)</f>
        <v>0.38308783837111993</v>
      </c>
      <c r="O69" s="41">
        <f>VLOOKUP($C69 &amp; $I69 &amp; $K69,FATOR!$A$3:$P$22,6,0)</f>
        <v>0.35681289888133871</v>
      </c>
      <c r="P69" s="41">
        <f>VLOOKUP($C69 &amp; $I69 &amp; $K69,FATOR!$A$3:$P$22,7,0)</f>
        <v>0.36077894600771909</v>
      </c>
      <c r="Q69" s="41">
        <f>VLOOKUP($C69 &amp; $I69 &amp; $K69,FATOR!$A$3:$P$22,8,0)</f>
        <v>0.361837821161485</v>
      </c>
      <c r="R69" s="41">
        <f>VLOOKUP($C69 &amp; $I69 &amp; $K69,FATOR!$A$3:$P$22,9,0)</f>
        <v>0.38207262969567002</v>
      </c>
      <c r="S69" s="41">
        <f>VLOOKUP($C69 &amp; $I69 &amp; $K69,FATOR!$A$3:$P$22,10,0)</f>
        <v>0.49748173535004458</v>
      </c>
      <c r="T69" s="41">
        <f>VLOOKUP($C69 &amp; $I69 &amp; $K69,FATOR!$A$3:$P$22,11,0)</f>
        <v>0.42428348771090951</v>
      </c>
      <c r="U69" s="41">
        <f>VLOOKUP($C69 &amp; $I69 &amp; $K69,FATOR!$A$3:$P$22,12,0)</f>
        <v>0.38442888016109322</v>
      </c>
      <c r="V69" s="41">
        <f>VLOOKUP($C69 &amp; $I69 &amp; $K69,FATOR!$A$3:$P$22,13,0)</f>
        <v>0.39512250618824529</v>
      </c>
      <c r="W69" s="41">
        <f>VLOOKUP($C69 &amp; $I69 &amp; $K69,FATOR!$A$3:$P$22,14,0)</f>
        <v>0.47735863600477407</v>
      </c>
      <c r="X69" s="41">
        <f>VLOOKUP($C69 &amp; $I69 &amp; $K69,FATOR!$A$3:$P$22,15,0)</f>
        <v>0.39753491015510334</v>
      </c>
      <c r="Y69" s="41">
        <f>VLOOKUP($C69 &amp; $I69 &amp; $K69,FATOR!$A$3:$P$22,16,0)</f>
        <v>0.3476665220407712</v>
      </c>
      <c r="AA69" s="42">
        <f t="shared" si="39"/>
        <v>0.38308783837111993</v>
      </c>
      <c r="AB69" s="42">
        <f t="shared" si="40"/>
        <v>0.35681289888133871</v>
      </c>
      <c r="AC69" s="42">
        <f t="shared" si="41"/>
        <v>0.36077894600771909</v>
      </c>
      <c r="AD69" s="42">
        <f t="shared" si="42"/>
        <v>0.361837821161485</v>
      </c>
      <c r="AE69" s="42">
        <f t="shared" si="43"/>
        <v>0.38207262969567002</v>
      </c>
      <c r="AF69" s="42">
        <f t="shared" si="44"/>
        <v>0.49748173535004458</v>
      </c>
      <c r="AG69" s="42">
        <f t="shared" si="45"/>
        <v>0.42428348771090951</v>
      </c>
      <c r="AH69" s="42">
        <f t="shared" si="46"/>
        <v>0.38442888016109322</v>
      </c>
      <c r="AI69" s="42">
        <f t="shared" si="47"/>
        <v>0.39512250618824529</v>
      </c>
      <c r="AJ69" s="42">
        <f t="shared" si="48"/>
        <v>0.47735863600477407</v>
      </c>
      <c r="AK69" s="42">
        <f t="shared" si="49"/>
        <v>0.39753491015510334</v>
      </c>
      <c r="AL69" s="42">
        <f t="shared" si="50"/>
        <v>0.3476665220407712</v>
      </c>
      <c r="AN69" s="43">
        <f t="shared" si="51"/>
        <v>46023</v>
      </c>
      <c r="AO69" s="47" t="str">
        <f t="shared" ca="1" si="36"/>
        <v/>
      </c>
      <c r="AP69" s="47" t="str">
        <f t="shared" ca="1" si="36"/>
        <v/>
      </c>
      <c r="AQ69" s="47" t="str">
        <f t="shared" ca="1" si="36"/>
        <v/>
      </c>
      <c r="AR69" s="47" t="str">
        <f t="shared" ca="1" si="36"/>
        <v/>
      </c>
      <c r="AS69" s="47" t="str">
        <f t="shared" ca="1" si="36"/>
        <v/>
      </c>
      <c r="AT69" s="47" t="str">
        <f t="shared" ca="1" si="36"/>
        <v/>
      </c>
      <c r="AU69" s="47" t="str">
        <f t="shared" ca="1" si="36"/>
        <v/>
      </c>
      <c r="AV69" s="47" t="str">
        <f t="shared" ca="1" si="36"/>
        <v/>
      </c>
      <c r="AW69" s="47" t="str">
        <f t="shared" ca="1" si="36"/>
        <v/>
      </c>
      <c r="AX69" s="47" t="str">
        <f t="shared" ca="1" si="36"/>
        <v/>
      </c>
      <c r="AY69" s="47" t="str">
        <f t="shared" ca="1" si="36"/>
        <v/>
      </c>
      <c r="AZ69" s="47" t="str">
        <f t="shared" ca="1" si="36"/>
        <v/>
      </c>
      <c r="BA69" s="47" t="str">
        <f t="shared" ca="1" si="36"/>
        <v/>
      </c>
      <c r="BB69" s="47" t="str">
        <f t="shared" ca="1" si="36"/>
        <v/>
      </c>
      <c r="BC69" s="47" t="str">
        <f t="shared" ca="1" si="36"/>
        <v/>
      </c>
      <c r="BD69" s="47" t="str">
        <f t="shared" ca="1" si="36"/>
        <v/>
      </c>
      <c r="BE69" s="47" t="str">
        <f t="shared" ca="1" si="35"/>
        <v/>
      </c>
      <c r="BF69" s="47" t="str">
        <f t="shared" ca="1" si="35"/>
        <v/>
      </c>
      <c r="BG69" s="47" t="str">
        <f t="shared" ca="1" si="35"/>
        <v/>
      </c>
      <c r="BH69" s="47" t="str">
        <f t="shared" ca="1" si="35"/>
        <v/>
      </c>
      <c r="BI69" s="47" t="str">
        <f t="shared" ca="1" si="35"/>
        <v/>
      </c>
      <c r="BJ69" s="47" t="str">
        <f t="shared" ca="1" si="35"/>
        <v/>
      </c>
      <c r="BK69" s="47" t="str">
        <f t="shared" ca="1" si="35"/>
        <v/>
      </c>
      <c r="BL69" s="47" t="str">
        <f t="shared" ca="1" si="35"/>
        <v/>
      </c>
      <c r="BM69" s="47">
        <f t="shared" ca="1" si="35"/>
        <v>0.38308783837111993</v>
      </c>
      <c r="BN69" s="47">
        <f t="shared" ca="1" si="35"/>
        <v>0.35681289888133871</v>
      </c>
      <c r="BO69" s="47">
        <f t="shared" ca="1" si="35"/>
        <v>0.36077894600771909</v>
      </c>
      <c r="BP69" s="47">
        <f t="shared" ca="1" si="35"/>
        <v>0.361837821161485</v>
      </c>
      <c r="BQ69" s="47">
        <f t="shared" ca="1" si="35"/>
        <v>0.38207262969567002</v>
      </c>
      <c r="BR69" s="47">
        <f t="shared" ca="1" si="35"/>
        <v>0.49748173535004458</v>
      </c>
      <c r="BS69" s="47">
        <f t="shared" ca="1" si="35"/>
        <v>0.42428348771090951</v>
      </c>
      <c r="BT69" s="47">
        <f t="shared" ca="1" si="38"/>
        <v>0.38442888016109322</v>
      </c>
      <c r="BU69" s="47">
        <f t="shared" ca="1" si="38"/>
        <v>0.39512250618824529</v>
      </c>
      <c r="BV69" s="47">
        <f t="shared" ca="1" si="38"/>
        <v>0.47735863600477407</v>
      </c>
      <c r="BW69" s="47">
        <f t="shared" ca="1" si="38"/>
        <v>0.39753491015510334</v>
      </c>
      <c r="BX69" s="47">
        <f t="shared" ca="1" si="38"/>
        <v>0.3476665220407712</v>
      </c>
      <c r="BY69" s="47">
        <f t="shared" ca="1" si="38"/>
        <v>0.38308783837111993</v>
      </c>
      <c r="BZ69" s="47">
        <f t="shared" ca="1" si="38"/>
        <v>0.35681289888133871</v>
      </c>
      <c r="CA69" s="47">
        <f t="shared" ca="1" si="38"/>
        <v>0.36077894600771909</v>
      </c>
      <c r="CB69" s="47">
        <f t="shared" ca="1" si="38"/>
        <v>0.361837821161485</v>
      </c>
      <c r="CC69" s="47">
        <f t="shared" ca="1" si="38"/>
        <v>0.38207262969567002</v>
      </c>
      <c r="CD69" s="47">
        <f t="shared" ca="1" si="38"/>
        <v>0.49748173535004458</v>
      </c>
      <c r="CE69" s="47">
        <f t="shared" ca="1" si="38"/>
        <v>0.42428348771090951</v>
      </c>
      <c r="CF69" s="47">
        <f t="shared" ca="1" si="38"/>
        <v>0.38442888016109322</v>
      </c>
      <c r="CG69" s="47">
        <f t="shared" ca="1" si="38"/>
        <v>0.39512250618824529</v>
      </c>
      <c r="CH69" s="47">
        <f t="shared" ca="1" si="38"/>
        <v>0.47735863600477407</v>
      </c>
      <c r="CI69" s="47">
        <f t="shared" ca="1" si="38"/>
        <v>0.39753491015510334</v>
      </c>
      <c r="CJ69" s="47">
        <f t="shared" ca="1" si="37"/>
        <v>0.3476665220407712</v>
      </c>
      <c r="CK69" s="47">
        <f t="shared" ca="1" si="37"/>
        <v>0.38308783837111993</v>
      </c>
      <c r="CL69" s="47">
        <f t="shared" ca="1" si="37"/>
        <v>0.35681289888133871</v>
      </c>
      <c r="CM69" s="47">
        <f t="shared" ca="1" si="37"/>
        <v>0.36077894600771909</v>
      </c>
      <c r="CN69" s="47">
        <f t="shared" ca="1" si="37"/>
        <v>0.361837821161485</v>
      </c>
      <c r="CO69" s="47">
        <f t="shared" ca="1" si="37"/>
        <v>0.38207262969567002</v>
      </c>
      <c r="CP69" s="47">
        <f t="shared" ca="1" si="37"/>
        <v>0.49748173535004458</v>
      </c>
      <c r="CQ69" s="47">
        <f t="shared" ca="1" si="37"/>
        <v>0.42428348771090951</v>
      </c>
      <c r="CR69" s="47">
        <f t="shared" ca="1" si="37"/>
        <v>0.38442888016109322</v>
      </c>
      <c r="CS69" s="47">
        <f t="shared" ca="1" si="37"/>
        <v>0.39512250618824529</v>
      </c>
      <c r="CT69" s="47">
        <f t="shared" ca="1" si="37"/>
        <v>0.47735863600477407</v>
      </c>
      <c r="CU69" s="47">
        <f t="shared" ca="1" si="37"/>
        <v>0.39753491015510334</v>
      </c>
      <c r="CV69" s="47">
        <f t="shared" ca="1" si="37"/>
        <v>0.3476665220407712</v>
      </c>
      <c r="CW69" s="47">
        <f t="shared" ca="1" si="37"/>
        <v>0.38308783837111993</v>
      </c>
      <c r="CX69" s="47">
        <f t="shared" ca="1" si="37"/>
        <v>0.35681289888133871</v>
      </c>
      <c r="CY69" s="47">
        <f t="shared" ca="1" si="31"/>
        <v>0.36077894600771909</v>
      </c>
      <c r="CZ69" s="47">
        <f t="shared" ca="1" si="29"/>
        <v>0.361837821161485</v>
      </c>
      <c r="DA69" s="47">
        <f t="shared" ca="1" si="29"/>
        <v>0.38207262969567002</v>
      </c>
      <c r="DB69" s="47">
        <f t="shared" ca="1" si="20"/>
        <v>0.49748173535004458</v>
      </c>
      <c r="DC69" s="47">
        <f t="shared" ca="1" si="20"/>
        <v>0.42428348771090951</v>
      </c>
      <c r="DD69" s="47">
        <f t="shared" ca="1" si="20"/>
        <v>0.38442888016109322</v>
      </c>
    </row>
    <row r="70" spans="1:108" x14ac:dyDescent="0.25">
      <c r="A70" s="40" t="s">
        <v>138</v>
      </c>
      <c r="B70" s="40">
        <v>2422</v>
      </c>
      <c r="C70" s="40" t="s">
        <v>31</v>
      </c>
      <c r="D70" s="40" t="s">
        <v>442</v>
      </c>
      <c r="E70" s="40" t="s">
        <v>130</v>
      </c>
      <c r="F70" s="40">
        <v>4</v>
      </c>
      <c r="G70" s="43">
        <v>45474</v>
      </c>
      <c r="I70" s="40" t="s">
        <v>32</v>
      </c>
      <c r="J70" s="40">
        <v>1</v>
      </c>
      <c r="K70" s="40" t="s">
        <v>33</v>
      </c>
      <c r="L70" s="40" t="s">
        <v>163</v>
      </c>
      <c r="N70" s="41">
        <f>VLOOKUP($C70 &amp; $I70 &amp; $K70,FATOR!$A$3:$P$22,5,0)</f>
        <v>0.54514412633670606</v>
      </c>
      <c r="O70" s="41">
        <f>VLOOKUP($C70 &amp; $I70 &amp; $K70,FATOR!$A$3:$P$22,6,0)</f>
        <v>0.58976785268395671</v>
      </c>
      <c r="P70" s="41">
        <f>VLOOKUP($C70 &amp; $I70 &amp; $K70,FATOR!$A$3:$P$22,7,0)</f>
        <v>0.59729875600846394</v>
      </c>
      <c r="Q70" s="41">
        <f>VLOOKUP($C70 &amp; $I70 &amp; $K70,FATOR!$A$3:$P$22,8,0)</f>
        <v>0.54137675790841078</v>
      </c>
      <c r="R70" s="41">
        <f>VLOOKUP($C70 &amp; $I70 &amp; $K70,FATOR!$A$3:$P$22,9,0)</f>
        <v>0.46213418679006868</v>
      </c>
      <c r="S70" s="41">
        <f>VLOOKUP($C70 &amp; $I70 &amp; $K70,FATOR!$A$3:$P$22,10,0)</f>
        <v>0.39980519738426012</v>
      </c>
      <c r="T70" s="41">
        <f>VLOOKUP($C70 &amp; $I70 &amp; $K70,FATOR!$A$3:$P$22,11,0)</f>
        <v>0.33456205968362052</v>
      </c>
      <c r="U70" s="41">
        <f>VLOOKUP($C70 &amp; $I70 &amp; $K70,FATOR!$A$3:$P$22,12,0)</f>
        <v>0.30261832736201377</v>
      </c>
      <c r="V70" s="41">
        <f>VLOOKUP($C70 &amp; $I70 &amp; $K70,FATOR!$A$3:$P$22,13,0)</f>
        <v>0.27313582813149273</v>
      </c>
      <c r="W70" s="41">
        <f>VLOOKUP($C70 &amp; $I70 &amp; $K70,FATOR!$A$3:$P$22,14,0)</f>
        <v>0.33139637840810959</v>
      </c>
      <c r="X70" s="41">
        <f>VLOOKUP($C70 &amp; $I70 &amp; $K70,FATOR!$A$3:$P$22,15,0)</f>
        <v>0.42919571638918702</v>
      </c>
      <c r="Y70" s="41">
        <f>VLOOKUP($C70 &amp; $I70 &amp; $K70,FATOR!$A$3:$P$22,16,0)</f>
        <v>0.5219653746165217</v>
      </c>
      <c r="AA70" s="42">
        <f t="shared" si="39"/>
        <v>2.1805765053468242</v>
      </c>
      <c r="AB70" s="42">
        <f t="shared" si="40"/>
        <v>2.3590714107358268</v>
      </c>
      <c r="AC70" s="42">
        <f t="shared" si="41"/>
        <v>2.3891950240338558</v>
      </c>
      <c r="AD70" s="42">
        <f t="shared" si="42"/>
        <v>2.1655070316336431</v>
      </c>
      <c r="AE70" s="42">
        <f t="shared" si="43"/>
        <v>1.8485367471602747</v>
      </c>
      <c r="AF70" s="42">
        <f t="shared" si="44"/>
        <v>1.5992207895370405</v>
      </c>
      <c r="AG70" s="42">
        <f t="shared" si="45"/>
        <v>1.3382482387344821</v>
      </c>
      <c r="AH70" s="42">
        <f t="shared" si="46"/>
        <v>1.2104733094480551</v>
      </c>
      <c r="AI70" s="42">
        <f t="shared" si="47"/>
        <v>1.0925433125259709</v>
      </c>
      <c r="AJ70" s="42">
        <f t="shared" si="48"/>
        <v>1.3255855136324384</v>
      </c>
      <c r="AK70" s="42">
        <f t="shared" si="49"/>
        <v>1.7167828655567481</v>
      </c>
      <c r="AL70" s="42">
        <f t="shared" si="50"/>
        <v>2.0878614984660868</v>
      </c>
      <c r="AN70" s="43">
        <f t="shared" si="51"/>
        <v>45474</v>
      </c>
      <c r="AO70" s="47" t="str">
        <f t="shared" ca="1" si="36"/>
        <v/>
      </c>
      <c r="AP70" s="47" t="str">
        <f t="shared" ca="1" si="36"/>
        <v/>
      </c>
      <c r="AQ70" s="47" t="str">
        <f t="shared" ca="1" si="36"/>
        <v/>
      </c>
      <c r="AR70" s="47" t="str">
        <f t="shared" ca="1" si="36"/>
        <v/>
      </c>
      <c r="AS70" s="47" t="str">
        <f t="shared" ca="1" si="36"/>
        <v/>
      </c>
      <c r="AT70" s="47" t="str">
        <f t="shared" ca="1" si="36"/>
        <v/>
      </c>
      <c r="AU70" s="47">
        <f t="shared" ca="1" si="36"/>
        <v>1.3382482387344821</v>
      </c>
      <c r="AV70" s="47">
        <f t="shared" ca="1" si="36"/>
        <v>1.2104733094480551</v>
      </c>
      <c r="AW70" s="47">
        <f t="shared" ca="1" si="36"/>
        <v>1.0925433125259709</v>
      </c>
      <c r="AX70" s="47">
        <f t="shared" ca="1" si="36"/>
        <v>1.3255855136324384</v>
      </c>
      <c r="AY70" s="47">
        <f t="shared" ca="1" si="36"/>
        <v>1.7167828655567481</v>
      </c>
      <c r="AZ70" s="47">
        <f t="shared" ca="1" si="36"/>
        <v>2.0878614984660868</v>
      </c>
      <c r="BA70" s="47">
        <f t="shared" ca="1" si="36"/>
        <v>2.1805765053468242</v>
      </c>
      <c r="BB70" s="47">
        <f t="shared" ca="1" si="36"/>
        <v>2.3590714107358268</v>
      </c>
      <c r="BC70" s="47">
        <f t="shared" ca="1" si="36"/>
        <v>2.3891950240338558</v>
      </c>
      <c r="BD70" s="47">
        <f t="shared" ca="1" si="36"/>
        <v>2.1655070316336431</v>
      </c>
      <c r="BE70" s="47">
        <f t="shared" ca="1" si="35"/>
        <v>1.8485367471602747</v>
      </c>
      <c r="BF70" s="47">
        <f t="shared" ca="1" si="35"/>
        <v>1.5992207895370405</v>
      </c>
      <c r="BG70" s="47">
        <f t="shared" ca="1" si="35"/>
        <v>1.3382482387344821</v>
      </c>
      <c r="BH70" s="47">
        <f t="shared" ca="1" si="35"/>
        <v>1.2104733094480551</v>
      </c>
      <c r="BI70" s="47">
        <f t="shared" ca="1" si="35"/>
        <v>1.0925433125259709</v>
      </c>
      <c r="BJ70" s="47">
        <f t="shared" ca="1" si="35"/>
        <v>1.3255855136324384</v>
      </c>
      <c r="BK70" s="47">
        <f t="shared" ca="1" si="35"/>
        <v>1.7167828655567481</v>
      </c>
      <c r="BL70" s="47">
        <f t="shared" ca="1" si="35"/>
        <v>2.0878614984660868</v>
      </c>
      <c r="BM70" s="47">
        <f t="shared" ca="1" si="35"/>
        <v>2.1805765053468242</v>
      </c>
      <c r="BN70" s="47">
        <f t="shared" ca="1" si="35"/>
        <v>2.3590714107358268</v>
      </c>
      <c r="BO70" s="47">
        <f t="shared" ca="1" si="35"/>
        <v>2.3891950240338558</v>
      </c>
      <c r="BP70" s="47">
        <f t="shared" ca="1" si="35"/>
        <v>2.1655070316336431</v>
      </c>
      <c r="BQ70" s="47">
        <f t="shared" ca="1" si="35"/>
        <v>1.8485367471602747</v>
      </c>
      <c r="BR70" s="47">
        <f t="shared" ca="1" si="35"/>
        <v>1.5992207895370405</v>
      </c>
      <c r="BS70" s="47">
        <f t="shared" ca="1" si="35"/>
        <v>1.3382482387344821</v>
      </c>
      <c r="BT70" s="47">
        <f t="shared" ca="1" si="38"/>
        <v>1.2104733094480551</v>
      </c>
      <c r="BU70" s="47">
        <f t="shared" ca="1" si="38"/>
        <v>1.0925433125259709</v>
      </c>
      <c r="BV70" s="47">
        <f t="shared" ca="1" si="38"/>
        <v>1.3255855136324384</v>
      </c>
      <c r="BW70" s="47">
        <f t="shared" ca="1" si="38"/>
        <v>1.7167828655567481</v>
      </c>
      <c r="BX70" s="47">
        <f t="shared" ca="1" si="38"/>
        <v>2.0878614984660868</v>
      </c>
      <c r="BY70" s="47">
        <f t="shared" ca="1" si="38"/>
        <v>2.1805765053468242</v>
      </c>
      <c r="BZ70" s="47">
        <f t="shared" ca="1" si="38"/>
        <v>2.3590714107358268</v>
      </c>
      <c r="CA70" s="47">
        <f t="shared" ca="1" si="38"/>
        <v>2.3891950240338558</v>
      </c>
      <c r="CB70" s="47">
        <f t="shared" ca="1" si="38"/>
        <v>2.1655070316336431</v>
      </c>
      <c r="CC70" s="47">
        <f t="shared" ca="1" si="38"/>
        <v>1.8485367471602747</v>
      </c>
      <c r="CD70" s="47">
        <f t="shared" ca="1" si="38"/>
        <v>1.5992207895370405</v>
      </c>
      <c r="CE70" s="47">
        <f t="shared" ca="1" si="38"/>
        <v>1.3382482387344821</v>
      </c>
      <c r="CF70" s="47">
        <f t="shared" ca="1" si="38"/>
        <v>1.2104733094480551</v>
      </c>
      <c r="CG70" s="47">
        <f t="shared" ca="1" si="38"/>
        <v>1.0925433125259709</v>
      </c>
      <c r="CH70" s="47">
        <f t="shared" ca="1" si="38"/>
        <v>1.3255855136324384</v>
      </c>
      <c r="CI70" s="47">
        <f t="shared" ca="1" si="38"/>
        <v>1.7167828655567481</v>
      </c>
      <c r="CJ70" s="47">
        <f t="shared" ca="1" si="37"/>
        <v>2.0878614984660868</v>
      </c>
      <c r="CK70" s="47">
        <f t="shared" ca="1" si="37"/>
        <v>2.1805765053468242</v>
      </c>
      <c r="CL70" s="47">
        <f t="shared" ca="1" si="37"/>
        <v>2.3590714107358268</v>
      </c>
      <c r="CM70" s="47">
        <f t="shared" ca="1" si="37"/>
        <v>2.3891950240338558</v>
      </c>
      <c r="CN70" s="47">
        <f t="shared" ca="1" si="37"/>
        <v>2.1655070316336431</v>
      </c>
      <c r="CO70" s="47">
        <f t="shared" ca="1" si="37"/>
        <v>1.8485367471602747</v>
      </c>
      <c r="CP70" s="47">
        <f t="shared" ca="1" si="37"/>
        <v>1.5992207895370405</v>
      </c>
      <c r="CQ70" s="47">
        <f t="shared" ca="1" si="37"/>
        <v>1.3382482387344821</v>
      </c>
      <c r="CR70" s="47">
        <f t="shared" ca="1" si="37"/>
        <v>1.2104733094480551</v>
      </c>
      <c r="CS70" s="47">
        <f t="shared" ca="1" si="37"/>
        <v>1.0925433125259709</v>
      </c>
      <c r="CT70" s="47">
        <f t="shared" ca="1" si="37"/>
        <v>1.3255855136324384</v>
      </c>
      <c r="CU70" s="47">
        <f t="shared" ca="1" si="37"/>
        <v>1.7167828655567481</v>
      </c>
      <c r="CV70" s="47">
        <f t="shared" ca="1" si="37"/>
        <v>2.0878614984660868</v>
      </c>
      <c r="CW70" s="47">
        <f t="shared" ca="1" si="37"/>
        <v>2.1805765053468242</v>
      </c>
      <c r="CX70" s="47">
        <f t="shared" ca="1" si="37"/>
        <v>2.3590714107358268</v>
      </c>
      <c r="CY70" s="47">
        <f t="shared" ca="1" si="31"/>
        <v>2.3891950240338558</v>
      </c>
      <c r="CZ70" s="47">
        <f t="shared" ca="1" si="29"/>
        <v>2.1655070316336431</v>
      </c>
      <c r="DA70" s="47">
        <f t="shared" ca="1" si="29"/>
        <v>1.8485367471602747</v>
      </c>
      <c r="DB70" s="47">
        <f t="shared" ca="1" si="20"/>
        <v>1.5992207895370405</v>
      </c>
      <c r="DC70" s="47">
        <f t="shared" ca="1" si="20"/>
        <v>1.3382482387344821</v>
      </c>
      <c r="DD70" s="47">
        <f t="shared" ca="1" si="20"/>
        <v>1.2104733094480551</v>
      </c>
    </row>
    <row r="71" spans="1:108" x14ac:dyDescent="0.25">
      <c r="A71" s="40" t="s">
        <v>138</v>
      </c>
      <c r="B71" s="40">
        <v>2088</v>
      </c>
      <c r="C71" s="40" t="s">
        <v>31</v>
      </c>
      <c r="D71" s="40" t="s">
        <v>1423</v>
      </c>
      <c r="E71" s="40" t="s">
        <v>180</v>
      </c>
      <c r="F71" s="40">
        <v>0.38</v>
      </c>
      <c r="G71" s="43">
        <v>45085</v>
      </c>
      <c r="I71" s="40" t="s">
        <v>32</v>
      </c>
      <c r="J71" s="40">
        <v>2</v>
      </c>
      <c r="K71" s="40" t="s">
        <v>33</v>
      </c>
      <c r="L71" s="40" t="s">
        <v>140</v>
      </c>
      <c r="N71" s="41">
        <f>VLOOKUP($C71 &amp; $I71 &amp; $K71,FATOR!$A$3:$P$22,5,0)</f>
        <v>0.54514412633670606</v>
      </c>
      <c r="O71" s="41">
        <f>VLOOKUP($C71 &amp; $I71 &amp; $K71,FATOR!$A$3:$P$22,6,0)</f>
        <v>0.58976785268395671</v>
      </c>
      <c r="P71" s="41">
        <f>VLOOKUP($C71 &amp; $I71 &amp; $K71,FATOR!$A$3:$P$22,7,0)</f>
        <v>0.59729875600846394</v>
      </c>
      <c r="Q71" s="41">
        <f>VLOOKUP($C71 &amp; $I71 &amp; $K71,FATOR!$A$3:$P$22,8,0)</f>
        <v>0.54137675790841078</v>
      </c>
      <c r="R71" s="41">
        <f>VLOOKUP($C71 &amp; $I71 &amp; $K71,FATOR!$A$3:$P$22,9,0)</f>
        <v>0.46213418679006868</v>
      </c>
      <c r="S71" s="41">
        <f>VLOOKUP($C71 &amp; $I71 &amp; $K71,FATOR!$A$3:$P$22,10,0)</f>
        <v>0.39980519738426012</v>
      </c>
      <c r="T71" s="41">
        <f>VLOOKUP($C71 &amp; $I71 &amp; $K71,FATOR!$A$3:$P$22,11,0)</f>
        <v>0.33456205968362052</v>
      </c>
      <c r="U71" s="41">
        <f>VLOOKUP($C71 &amp; $I71 &amp; $K71,FATOR!$A$3:$P$22,12,0)</f>
        <v>0.30261832736201377</v>
      </c>
      <c r="V71" s="41">
        <f>VLOOKUP($C71 &amp; $I71 &amp; $K71,FATOR!$A$3:$P$22,13,0)</f>
        <v>0.27313582813149273</v>
      </c>
      <c r="W71" s="41">
        <f>VLOOKUP($C71 &amp; $I71 &amp; $K71,FATOR!$A$3:$P$22,14,0)</f>
        <v>0.33139637840810959</v>
      </c>
      <c r="X71" s="41">
        <f>VLOOKUP($C71 &amp; $I71 &amp; $K71,FATOR!$A$3:$P$22,15,0)</f>
        <v>0.42919571638918702</v>
      </c>
      <c r="Y71" s="41">
        <f>VLOOKUP($C71 &amp; $I71 &amp; $K71,FATOR!$A$3:$P$22,16,0)</f>
        <v>0.5219653746165217</v>
      </c>
      <c r="AA71" s="42">
        <f t="shared" si="39"/>
        <v>0.2071547680079483</v>
      </c>
      <c r="AB71" s="42">
        <f t="shared" si="40"/>
        <v>0.22411178401990356</v>
      </c>
      <c r="AC71" s="42">
        <f t="shared" si="41"/>
        <v>0.22697352728321629</v>
      </c>
      <c r="AD71" s="42">
        <f t="shared" si="42"/>
        <v>0.20572316800519611</v>
      </c>
      <c r="AE71" s="42">
        <f t="shared" si="43"/>
        <v>0.17561099098022609</v>
      </c>
      <c r="AF71" s="42">
        <f t="shared" si="44"/>
        <v>0.15192597500601884</v>
      </c>
      <c r="AG71" s="42">
        <f t="shared" si="45"/>
        <v>0.12713358267977579</v>
      </c>
      <c r="AH71" s="42">
        <f t="shared" si="46"/>
        <v>0.11499496439756524</v>
      </c>
      <c r="AI71" s="42">
        <f t="shared" si="47"/>
        <v>0.10379161468996724</v>
      </c>
      <c r="AJ71" s="42">
        <f t="shared" si="48"/>
        <v>0.12593062379508166</v>
      </c>
      <c r="AK71" s="42">
        <f t="shared" si="49"/>
        <v>0.16309437222789108</v>
      </c>
      <c r="AL71" s="42">
        <f t="shared" si="50"/>
        <v>0.19834684235427824</v>
      </c>
      <c r="AN71" s="43">
        <f t="shared" si="51"/>
        <v>45116</v>
      </c>
      <c r="AO71" s="47">
        <f t="shared" ca="1" si="36"/>
        <v>0.2071547680079483</v>
      </c>
      <c r="AP71" s="47">
        <f t="shared" ca="1" si="36"/>
        <v>0.22411178401990356</v>
      </c>
      <c r="AQ71" s="47">
        <f t="shared" ca="1" si="36"/>
        <v>0.22697352728321629</v>
      </c>
      <c r="AR71" s="47">
        <f t="shared" ca="1" si="36"/>
        <v>0.20572316800519611</v>
      </c>
      <c r="AS71" s="47">
        <f t="shared" ca="1" si="36"/>
        <v>0.17561099098022609</v>
      </c>
      <c r="AT71" s="47">
        <f t="shared" ca="1" si="36"/>
        <v>0.15192597500601884</v>
      </c>
      <c r="AU71" s="47">
        <f t="shared" ca="1" si="36"/>
        <v>0.12713358267977579</v>
      </c>
      <c r="AV71" s="47">
        <f t="shared" ca="1" si="36"/>
        <v>0.11499496439756524</v>
      </c>
      <c r="AW71" s="47">
        <f t="shared" ca="1" si="36"/>
        <v>0.10379161468996724</v>
      </c>
      <c r="AX71" s="47">
        <f t="shared" ca="1" si="36"/>
        <v>0.12593062379508166</v>
      </c>
      <c r="AY71" s="47">
        <f t="shared" ca="1" si="36"/>
        <v>0.16309437222789108</v>
      </c>
      <c r="AZ71" s="47">
        <f t="shared" ca="1" si="36"/>
        <v>0.19834684235427824</v>
      </c>
      <c r="BA71" s="47">
        <f t="shared" ca="1" si="36"/>
        <v>0.2071547680079483</v>
      </c>
      <c r="BB71" s="47">
        <f t="shared" ca="1" si="36"/>
        <v>0.22411178401990356</v>
      </c>
      <c r="BC71" s="47">
        <f t="shared" ca="1" si="36"/>
        <v>0.22697352728321629</v>
      </c>
      <c r="BD71" s="47">
        <f t="shared" ca="1" si="36"/>
        <v>0.20572316800519611</v>
      </c>
      <c r="BE71" s="47">
        <f t="shared" ca="1" si="35"/>
        <v>0.17561099098022609</v>
      </c>
      <c r="BF71" s="47">
        <f t="shared" ca="1" si="35"/>
        <v>0.15192597500601884</v>
      </c>
      <c r="BG71" s="47">
        <f t="shared" ca="1" si="35"/>
        <v>0.12713358267977579</v>
      </c>
      <c r="BH71" s="47">
        <f t="shared" ca="1" si="35"/>
        <v>0.11499496439756524</v>
      </c>
      <c r="BI71" s="47">
        <f t="shared" ca="1" si="35"/>
        <v>0.10379161468996724</v>
      </c>
      <c r="BJ71" s="47">
        <f t="shared" ca="1" si="35"/>
        <v>0.12593062379508166</v>
      </c>
      <c r="BK71" s="47">
        <f t="shared" ca="1" si="35"/>
        <v>0.16309437222789108</v>
      </c>
      <c r="BL71" s="47">
        <f t="shared" ca="1" si="35"/>
        <v>0.19834684235427824</v>
      </c>
      <c r="BM71" s="47">
        <f t="shared" ca="1" si="35"/>
        <v>0.2071547680079483</v>
      </c>
      <c r="BN71" s="47">
        <f t="shared" ca="1" si="35"/>
        <v>0.22411178401990356</v>
      </c>
      <c r="BO71" s="47">
        <f t="shared" ca="1" si="35"/>
        <v>0.22697352728321629</v>
      </c>
      <c r="BP71" s="47">
        <f t="shared" ca="1" si="35"/>
        <v>0.20572316800519611</v>
      </c>
      <c r="BQ71" s="47">
        <f t="shared" ca="1" si="35"/>
        <v>0.17561099098022609</v>
      </c>
      <c r="BR71" s="47">
        <f t="shared" ca="1" si="35"/>
        <v>0.15192597500601884</v>
      </c>
      <c r="BS71" s="47">
        <f t="shared" ca="1" si="35"/>
        <v>0.12713358267977579</v>
      </c>
      <c r="BT71" s="47">
        <f t="shared" ca="1" si="38"/>
        <v>0.11499496439756524</v>
      </c>
      <c r="BU71" s="47">
        <f t="shared" ca="1" si="38"/>
        <v>0.10379161468996724</v>
      </c>
      <c r="BV71" s="47">
        <f t="shared" ca="1" si="38"/>
        <v>0.12593062379508166</v>
      </c>
      <c r="BW71" s="47">
        <f t="shared" ca="1" si="38"/>
        <v>0.16309437222789108</v>
      </c>
      <c r="BX71" s="47">
        <f t="shared" ca="1" si="38"/>
        <v>0.19834684235427824</v>
      </c>
      <c r="BY71" s="47">
        <f t="shared" ca="1" si="38"/>
        <v>0.2071547680079483</v>
      </c>
      <c r="BZ71" s="47">
        <f t="shared" ca="1" si="38"/>
        <v>0.22411178401990356</v>
      </c>
      <c r="CA71" s="47">
        <f t="shared" ca="1" si="38"/>
        <v>0.22697352728321629</v>
      </c>
      <c r="CB71" s="47">
        <f t="shared" ca="1" si="38"/>
        <v>0.20572316800519611</v>
      </c>
      <c r="CC71" s="47">
        <f t="shared" ca="1" si="38"/>
        <v>0.17561099098022609</v>
      </c>
      <c r="CD71" s="47">
        <f t="shared" ca="1" si="38"/>
        <v>0.15192597500601884</v>
      </c>
      <c r="CE71" s="47">
        <f t="shared" ca="1" si="38"/>
        <v>0.12713358267977579</v>
      </c>
      <c r="CF71" s="47">
        <f t="shared" ca="1" si="38"/>
        <v>0.11499496439756524</v>
      </c>
      <c r="CG71" s="47">
        <f t="shared" ca="1" si="38"/>
        <v>0.10379161468996724</v>
      </c>
      <c r="CH71" s="47">
        <f t="shared" ca="1" si="38"/>
        <v>0.12593062379508166</v>
      </c>
      <c r="CI71" s="47">
        <f t="shared" ca="1" si="38"/>
        <v>0.16309437222789108</v>
      </c>
      <c r="CJ71" s="47">
        <f t="shared" ca="1" si="37"/>
        <v>0.19834684235427824</v>
      </c>
      <c r="CK71" s="47">
        <f t="shared" ca="1" si="37"/>
        <v>0.2071547680079483</v>
      </c>
      <c r="CL71" s="47">
        <f t="shared" ca="1" si="37"/>
        <v>0.22411178401990356</v>
      </c>
      <c r="CM71" s="47">
        <f t="shared" ca="1" si="37"/>
        <v>0.22697352728321629</v>
      </c>
      <c r="CN71" s="47">
        <f t="shared" ca="1" si="37"/>
        <v>0.20572316800519611</v>
      </c>
      <c r="CO71" s="47">
        <f t="shared" ca="1" si="37"/>
        <v>0.17561099098022609</v>
      </c>
      <c r="CP71" s="47">
        <f t="shared" ca="1" si="37"/>
        <v>0.15192597500601884</v>
      </c>
      <c r="CQ71" s="47">
        <f t="shared" ca="1" si="37"/>
        <v>0.12713358267977579</v>
      </c>
      <c r="CR71" s="47">
        <f t="shared" ca="1" si="37"/>
        <v>0.11499496439756524</v>
      </c>
      <c r="CS71" s="47">
        <f t="shared" ca="1" si="37"/>
        <v>0.10379161468996724</v>
      </c>
      <c r="CT71" s="47">
        <f t="shared" ca="1" si="37"/>
        <v>0.12593062379508166</v>
      </c>
      <c r="CU71" s="47">
        <f t="shared" ca="1" si="37"/>
        <v>0.16309437222789108</v>
      </c>
      <c r="CV71" s="47">
        <f t="shared" ca="1" si="37"/>
        <v>0.19834684235427824</v>
      </c>
      <c r="CW71" s="47">
        <f t="shared" ca="1" si="37"/>
        <v>0.2071547680079483</v>
      </c>
      <c r="CX71" s="47">
        <f t="shared" ca="1" si="37"/>
        <v>0.22411178401990356</v>
      </c>
      <c r="CY71" s="47">
        <f t="shared" ca="1" si="31"/>
        <v>0.22697352728321629</v>
      </c>
      <c r="CZ71" s="47">
        <f t="shared" ca="1" si="29"/>
        <v>0.20572316800519611</v>
      </c>
      <c r="DA71" s="47">
        <f t="shared" ca="1" si="29"/>
        <v>0.17561099098022609</v>
      </c>
      <c r="DB71" s="47">
        <f t="shared" ca="1" si="20"/>
        <v>0.15192597500601884</v>
      </c>
      <c r="DC71" s="47">
        <f t="shared" ca="1" si="20"/>
        <v>0.12713358267977579</v>
      </c>
      <c r="DD71" s="47">
        <f t="shared" ca="1" si="20"/>
        <v>0.11499496439756524</v>
      </c>
    </row>
    <row r="72" spans="1:108" x14ac:dyDescent="0.25">
      <c r="A72" s="40" t="s">
        <v>167</v>
      </c>
      <c r="B72" s="40">
        <v>1856</v>
      </c>
      <c r="C72" s="40" t="s">
        <v>31</v>
      </c>
      <c r="D72" s="40" t="s">
        <v>464</v>
      </c>
      <c r="E72" s="40" t="s">
        <v>130</v>
      </c>
      <c r="F72" s="40">
        <v>3.4</v>
      </c>
      <c r="G72" s="43">
        <v>44947</v>
      </c>
      <c r="I72" s="40" t="s">
        <v>32</v>
      </c>
      <c r="J72" s="40">
        <v>2</v>
      </c>
      <c r="K72" s="40" t="s">
        <v>33</v>
      </c>
      <c r="L72" s="40" t="s">
        <v>140</v>
      </c>
      <c r="N72" s="41">
        <f>VLOOKUP($C72 &amp; $I72 &amp; $K72,FATOR!$A$3:$P$22,5,0)</f>
        <v>0.54514412633670606</v>
      </c>
      <c r="O72" s="41">
        <f>VLOOKUP($C72 &amp; $I72 &amp; $K72,FATOR!$A$3:$P$22,6,0)</f>
        <v>0.58976785268395671</v>
      </c>
      <c r="P72" s="41">
        <f>VLOOKUP($C72 &amp; $I72 &amp; $K72,FATOR!$A$3:$P$22,7,0)</f>
        <v>0.59729875600846394</v>
      </c>
      <c r="Q72" s="41">
        <f>VLOOKUP($C72 &amp; $I72 &amp; $K72,FATOR!$A$3:$P$22,8,0)</f>
        <v>0.54137675790841078</v>
      </c>
      <c r="R72" s="41">
        <f>VLOOKUP($C72 &amp; $I72 &amp; $K72,FATOR!$A$3:$P$22,9,0)</f>
        <v>0.46213418679006868</v>
      </c>
      <c r="S72" s="41">
        <f>VLOOKUP($C72 &amp; $I72 &amp; $K72,FATOR!$A$3:$P$22,10,0)</f>
        <v>0.39980519738426012</v>
      </c>
      <c r="T72" s="41">
        <f>VLOOKUP($C72 &amp; $I72 &amp; $K72,FATOR!$A$3:$P$22,11,0)</f>
        <v>0.33456205968362052</v>
      </c>
      <c r="U72" s="41">
        <f>VLOOKUP($C72 &amp; $I72 &amp; $K72,FATOR!$A$3:$P$22,12,0)</f>
        <v>0.30261832736201377</v>
      </c>
      <c r="V72" s="41">
        <f>VLOOKUP($C72 &amp; $I72 &amp; $K72,FATOR!$A$3:$P$22,13,0)</f>
        <v>0.27313582813149273</v>
      </c>
      <c r="W72" s="41">
        <f>VLOOKUP($C72 &amp; $I72 &amp; $K72,FATOR!$A$3:$P$22,14,0)</f>
        <v>0.33139637840810959</v>
      </c>
      <c r="X72" s="41">
        <f>VLOOKUP($C72 &amp; $I72 &amp; $K72,FATOR!$A$3:$P$22,15,0)</f>
        <v>0.42919571638918702</v>
      </c>
      <c r="Y72" s="41">
        <f>VLOOKUP($C72 &amp; $I72 &amp; $K72,FATOR!$A$3:$P$22,16,0)</f>
        <v>0.5219653746165217</v>
      </c>
      <c r="AA72" s="42">
        <f t="shared" si="39"/>
        <v>1.8534900295448005</v>
      </c>
      <c r="AB72" s="42">
        <f t="shared" si="40"/>
        <v>2.0052106991254526</v>
      </c>
      <c r="AC72" s="42">
        <f t="shared" si="41"/>
        <v>2.0308157704287773</v>
      </c>
      <c r="AD72" s="42">
        <f t="shared" si="42"/>
        <v>1.8406809768885966</v>
      </c>
      <c r="AE72" s="42">
        <f t="shared" si="43"/>
        <v>1.5712562350862336</v>
      </c>
      <c r="AF72" s="42">
        <f t="shared" si="44"/>
        <v>1.3593376711064844</v>
      </c>
      <c r="AG72" s="42">
        <f t="shared" si="45"/>
        <v>1.1375110029243096</v>
      </c>
      <c r="AH72" s="42">
        <f t="shared" si="46"/>
        <v>1.0289023130308468</v>
      </c>
      <c r="AI72" s="42">
        <f t="shared" si="47"/>
        <v>0.92866181564707528</v>
      </c>
      <c r="AJ72" s="42">
        <f t="shared" si="48"/>
        <v>1.1267476865875725</v>
      </c>
      <c r="AK72" s="42">
        <f t="shared" si="49"/>
        <v>1.4592654357232357</v>
      </c>
      <c r="AL72" s="42">
        <f t="shared" si="50"/>
        <v>1.7746822736961738</v>
      </c>
      <c r="AN72" s="43">
        <f t="shared" si="51"/>
        <v>44978</v>
      </c>
      <c r="AO72" s="47">
        <f t="shared" ca="1" si="36"/>
        <v>1.8534900295448005</v>
      </c>
      <c r="AP72" s="47">
        <f t="shared" ca="1" si="36"/>
        <v>2.0052106991254526</v>
      </c>
      <c r="AQ72" s="47">
        <f t="shared" ca="1" si="36"/>
        <v>2.0308157704287773</v>
      </c>
      <c r="AR72" s="47">
        <f t="shared" ca="1" si="36"/>
        <v>1.8406809768885966</v>
      </c>
      <c r="AS72" s="47">
        <f t="shared" ca="1" si="36"/>
        <v>1.5712562350862336</v>
      </c>
      <c r="AT72" s="47">
        <f t="shared" ca="1" si="36"/>
        <v>1.3593376711064844</v>
      </c>
      <c r="AU72" s="47">
        <f t="shared" ca="1" si="36"/>
        <v>1.1375110029243096</v>
      </c>
      <c r="AV72" s="47">
        <f t="shared" ca="1" si="36"/>
        <v>1.0289023130308468</v>
      </c>
      <c r="AW72" s="47">
        <f t="shared" ca="1" si="36"/>
        <v>0.92866181564707528</v>
      </c>
      <c r="AX72" s="47">
        <f t="shared" ca="1" si="36"/>
        <v>1.1267476865875725</v>
      </c>
      <c r="AY72" s="47">
        <f t="shared" ca="1" si="36"/>
        <v>1.4592654357232357</v>
      </c>
      <c r="AZ72" s="47">
        <f t="shared" ca="1" si="36"/>
        <v>1.7746822736961738</v>
      </c>
      <c r="BA72" s="47">
        <f t="shared" ca="1" si="36"/>
        <v>1.8534900295448005</v>
      </c>
      <c r="BB72" s="47">
        <f t="shared" ca="1" si="36"/>
        <v>2.0052106991254526</v>
      </c>
      <c r="BC72" s="47">
        <f t="shared" ca="1" si="36"/>
        <v>2.0308157704287773</v>
      </c>
      <c r="BD72" s="47">
        <f t="shared" ca="1" si="36"/>
        <v>1.8406809768885966</v>
      </c>
      <c r="BE72" s="47">
        <f t="shared" ca="1" si="35"/>
        <v>1.5712562350862336</v>
      </c>
      <c r="BF72" s="47">
        <f t="shared" ca="1" si="35"/>
        <v>1.3593376711064844</v>
      </c>
      <c r="BG72" s="47">
        <f t="shared" ca="1" si="35"/>
        <v>1.1375110029243096</v>
      </c>
      <c r="BH72" s="47">
        <f t="shared" ca="1" si="35"/>
        <v>1.0289023130308468</v>
      </c>
      <c r="BI72" s="47">
        <f t="shared" ca="1" si="35"/>
        <v>0.92866181564707528</v>
      </c>
      <c r="BJ72" s="47">
        <f t="shared" ca="1" si="35"/>
        <v>1.1267476865875725</v>
      </c>
      <c r="BK72" s="47">
        <f t="shared" ca="1" si="35"/>
        <v>1.4592654357232357</v>
      </c>
      <c r="BL72" s="47">
        <f t="shared" ca="1" si="35"/>
        <v>1.7746822736961738</v>
      </c>
      <c r="BM72" s="47">
        <f t="shared" ca="1" si="35"/>
        <v>1.8534900295448005</v>
      </c>
      <c r="BN72" s="47">
        <f t="shared" ca="1" si="35"/>
        <v>2.0052106991254526</v>
      </c>
      <c r="BO72" s="47">
        <f t="shared" ca="1" si="35"/>
        <v>2.0308157704287773</v>
      </c>
      <c r="BP72" s="47">
        <f t="shared" ca="1" si="35"/>
        <v>1.8406809768885966</v>
      </c>
      <c r="BQ72" s="47">
        <f t="shared" ca="1" si="35"/>
        <v>1.5712562350862336</v>
      </c>
      <c r="BR72" s="47">
        <f t="shared" ca="1" si="35"/>
        <v>1.3593376711064844</v>
      </c>
      <c r="BS72" s="47">
        <f t="shared" ca="1" si="35"/>
        <v>1.1375110029243096</v>
      </c>
      <c r="BT72" s="47">
        <f t="shared" ca="1" si="38"/>
        <v>1.0289023130308468</v>
      </c>
      <c r="BU72" s="47">
        <f t="shared" ca="1" si="38"/>
        <v>0.92866181564707528</v>
      </c>
      <c r="BV72" s="47">
        <f t="shared" ca="1" si="38"/>
        <v>1.1267476865875725</v>
      </c>
      <c r="BW72" s="47">
        <f t="shared" ca="1" si="38"/>
        <v>1.4592654357232357</v>
      </c>
      <c r="BX72" s="47">
        <f t="shared" ca="1" si="38"/>
        <v>1.7746822736961738</v>
      </c>
      <c r="BY72" s="47">
        <f t="shared" ca="1" si="38"/>
        <v>1.8534900295448005</v>
      </c>
      <c r="BZ72" s="47">
        <f t="shared" ca="1" si="38"/>
        <v>2.0052106991254526</v>
      </c>
      <c r="CA72" s="47">
        <f t="shared" ca="1" si="38"/>
        <v>2.0308157704287773</v>
      </c>
      <c r="CB72" s="47">
        <f t="shared" ca="1" si="38"/>
        <v>1.8406809768885966</v>
      </c>
      <c r="CC72" s="47">
        <f t="shared" ca="1" si="38"/>
        <v>1.5712562350862336</v>
      </c>
      <c r="CD72" s="47">
        <f t="shared" ca="1" si="38"/>
        <v>1.3593376711064844</v>
      </c>
      <c r="CE72" s="47">
        <f t="shared" ca="1" si="38"/>
        <v>1.1375110029243096</v>
      </c>
      <c r="CF72" s="47">
        <f t="shared" ca="1" si="38"/>
        <v>1.0289023130308468</v>
      </c>
      <c r="CG72" s="47">
        <f t="shared" ca="1" si="38"/>
        <v>0.92866181564707528</v>
      </c>
      <c r="CH72" s="47">
        <f t="shared" ca="1" si="38"/>
        <v>1.1267476865875725</v>
      </c>
      <c r="CI72" s="47">
        <f t="shared" ca="1" si="38"/>
        <v>1.4592654357232357</v>
      </c>
      <c r="CJ72" s="47">
        <f t="shared" ca="1" si="37"/>
        <v>1.7746822736961738</v>
      </c>
      <c r="CK72" s="47">
        <f t="shared" ca="1" si="37"/>
        <v>1.8534900295448005</v>
      </c>
      <c r="CL72" s="47">
        <f t="shared" ca="1" si="37"/>
        <v>2.0052106991254526</v>
      </c>
      <c r="CM72" s="47">
        <f t="shared" ca="1" si="37"/>
        <v>2.0308157704287773</v>
      </c>
      <c r="CN72" s="47">
        <f t="shared" ca="1" si="37"/>
        <v>1.8406809768885966</v>
      </c>
      <c r="CO72" s="47">
        <f t="shared" ca="1" si="37"/>
        <v>1.5712562350862336</v>
      </c>
      <c r="CP72" s="47">
        <f t="shared" ca="1" si="37"/>
        <v>1.3593376711064844</v>
      </c>
      <c r="CQ72" s="47">
        <f t="shared" ca="1" si="37"/>
        <v>1.1375110029243096</v>
      </c>
      <c r="CR72" s="47">
        <f t="shared" ca="1" si="37"/>
        <v>1.0289023130308468</v>
      </c>
      <c r="CS72" s="47">
        <f t="shared" ca="1" si="37"/>
        <v>0.92866181564707528</v>
      </c>
      <c r="CT72" s="47">
        <f t="shared" ca="1" si="37"/>
        <v>1.1267476865875725</v>
      </c>
      <c r="CU72" s="47">
        <f t="shared" ca="1" si="37"/>
        <v>1.4592654357232357</v>
      </c>
      <c r="CV72" s="47">
        <f t="shared" ca="1" si="37"/>
        <v>1.7746822736961738</v>
      </c>
      <c r="CW72" s="47">
        <f t="shared" ca="1" si="37"/>
        <v>1.8534900295448005</v>
      </c>
      <c r="CX72" s="47">
        <f t="shared" ca="1" si="37"/>
        <v>2.0052106991254526</v>
      </c>
      <c r="CY72" s="47">
        <f t="shared" ca="1" si="31"/>
        <v>2.0308157704287773</v>
      </c>
      <c r="CZ72" s="47">
        <f t="shared" ca="1" si="29"/>
        <v>1.8406809768885966</v>
      </c>
      <c r="DA72" s="47">
        <f t="shared" ca="1" si="29"/>
        <v>1.5712562350862336</v>
      </c>
      <c r="DB72" s="47">
        <f t="shared" ca="1" si="20"/>
        <v>1.3593376711064844</v>
      </c>
      <c r="DC72" s="47">
        <f t="shared" ca="1" si="20"/>
        <v>1.1375110029243096</v>
      </c>
      <c r="DD72" s="47">
        <f t="shared" ca="1" si="20"/>
        <v>1.0289023130308468</v>
      </c>
    </row>
    <row r="73" spans="1:108" x14ac:dyDescent="0.25">
      <c r="A73" s="40" t="s">
        <v>172</v>
      </c>
      <c r="B73" s="40">
        <v>2487</v>
      </c>
      <c r="C73" s="40" t="s">
        <v>37</v>
      </c>
      <c r="D73" s="40" t="s">
        <v>473</v>
      </c>
      <c r="E73" s="40" t="s">
        <v>130</v>
      </c>
      <c r="F73" s="40">
        <v>21</v>
      </c>
      <c r="G73" s="43">
        <v>46143</v>
      </c>
      <c r="I73" s="40" t="s">
        <v>32</v>
      </c>
      <c r="J73" s="40">
        <v>1</v>
      </c>
      <c r="K73" s="40" t="s">
        <v>33</v>
      </c>
      <c r="L73" s="40" t="s">
        <v>229</v>
      </c>
      <c r="N73" s="41">
        <f>VLOOKUP($C73 &amp; $I73 &amp; $K73,FATOR!$A$3:$P$22,5,0)</f>
        <v>0.38308783837111993</v>
      </c>
      <c r="O73" s="41">
        <f>VLOOKUP($C73 &amp; $I73 &amp; $K73,FATOR!$A$3:$P$22,6,0)</f>
        <v>0.35681289888133871</v>
      </c>
      <c r="P73" s="41">
        <f>VLOOKUP($C73 &amp; $I73 &amp; $K73,FATOR!$A$3:$P$22,7,0)</f>
        <v>0.36077894600771909</v>
      </c>
      <c r="Q73" s="41">
        <f>VLOOKUP($C73 &amp; $I73 &amp; $K73,FATOR!$A$3:$P$22,8,0)</f>
        <v>0.361837821161485</v>
      </c>
      <c r="R73" s="41">
        <f>VLOOKUP($C73 &amp; $I73 &amp; $K73,FATOR!$A$3:$P$22,9,0)</f>
        <v>0.38207262969567002</v>
      </c>
      <c r="S73" s="41">
        <f>VLOOKUP($C73 &amp; $I73 &amp; $K73,FATOR!$A$3:$P$22,10,0)</f>
        <v>0.49748173535004458</v>
      </c>
      <c r="T73" s="41">
        <f>VLOOKUP($C73 &amp; $I73 &amp; $K73,FATOR!$A$3:$P$22,11,0)</f>
        <v>0.42428348771090951</v>
      </c>
      <c r="U73" s="41">
        <f>VLOOKUP($C73 &amp; $I73 &amp; $K73,FATOR!$A$3:$P$22,12,0)</f>
        <v>0.38442888016109322</v>
      </c>
      <c r="V73" s="41">
        <f>VLOOKUP($C73 &amp; $I73 &amp; $K73,FATOR!$A$3:$P$22,13,0)</f>
        <v>0.39512250618824529</v>
      </c>
      <c r="W73" s="41">
        <f>VLOOKUP($C73 &amp; $I73 &amp; $K73,FATOR!$A$3:$P$22,14,0)</f>
        <v>0.47735863600477407</v>
      </c>
      <c r="X73" s="41">
        <f>VLOOKUP($C73 &amp; $I73 &amp; $K73,FATOR!$A$3:$P$22,15,0)</f>
        <v>0.39753491015510334</v>
      </c>
      <c r="Y73" s="41">
        <f>VLOOKUP($C73 &amp; $I73 &amp; $K73,FATOR!$A$3:$P$22,16,0)</f>
        <v>0.3476665220407712</v>
      </c>
      <c r="AA73" s="42">
        <f t="shared" si="39"/>
        <v>8.0448446057935179</v>
      </c>
      <c r="AB73" s="42">
        <f t="shared" si="40"/>
        <v>7.4930708765081127</v>
      </c>
      <c r="AC73" s="42">
        <f t="shared" si="41"/>
        <v>7.5763578661621009</v>
      </c>
      <c r="AD73" s="42">
        <f t="shared" si="42"/>
        <v>7.5985942443911849</v>
      </c>
      <c r="AE73" s="42">
        <f t="shared" si="43"/>
        <v>8.0235252236090702</v>
      </c>
      <c r="AF73" s="42">
        <f t="shared" si="44"/>
        <v>10.447116442350936</v>
      </c>
      <c r="AG73" s="42">
        <f t="shared" si="45"/>
        <v>8.9099532419291005</v>
      </c>
      <c r="AH73" s="42">
        <f t="shared" si="46"/>
        <v>8.073006483382958</v>
      </c>
      <c r="AI73" s="42">
        <f t="shared" si="47"/>
        <v>8.2975726299531516</v>
      </c>
      <c r="AJ73" s="42">
        <f t="shared" si="48"/>
        <v>10.024531356100255</v>
      </c>
      <c r="AK73" s="42">
        <f t="shared" si="49"/>
        <v>8.3482331132571694</v>
      </c>
      <c r="AL73" s="42">
        <f t="shared" si="50"/>
        <v>7.3009969628561953</v>
      </c>
      <c r="AN73" s="43">
        <f t="shared" si="51"/>
        <v>46143</v>
      </c>
      <c r="AO73" s="47" t="str">
        <f t="shared" ca="1" si="36"/>
        <v/>
      </c>
      <c r="AP73" s="47" t="str">
        <f t="shared" ca="1" si="36"/>
        <v/>
      </c>
      <c r="AQ73" s="47" t="str">
        <f t="shared" ca="1" si="36"/>
        <v/>
      </c>
      <c r="AR73" s="47" t="str">
        <f t="shared" ca="1" si="36"/>
        <v/>
      </c>
      <c r="AS73" s="47" t="str">
        <f t="shared" ca="1" si="36"/>
        <v/>
      </c>
      <c r="AT73" s="47" t="str">
        <f t="shared" ca="1" si="36"/>
        <v/>
      </c>
      <c r="AU73" s="47" t="str">
        <f t="shared" ca="1" si="36"/>
        <v/>
      </c>
      <c r="AV73" s="47" t="str">
        <f t="shared" ca="1" si="36"/>
        <v/>
      </c>
      <c r="AW73" s="47" t="str">
        <f t="shared" ca="1" si="36"/>
        <v/>
      </c>
      <c r="AX73" s="47" t="str">
        <f t="shared" ca="1" si="36"/>
        <v/>
      </c>
      <c r="AY73" s="47" t="str">
        <f t="shared" ca="1" si="36"/>
        <v/>
      </c>
      <c r="AZ73" s="47" t="str">
        <f t="shared" ca="1" si="36"/>
        <v/>
      </c>
      <c r="BA73" s="47" t="str">
        <f t="shared" ca="1" si="36"/>
        <v/>
      </c>
      <c r="BB73" s="47" t="str">
        <f t="shared" ca="1" si="36"/>
        <v/>
      </c>
      <c r="BC73" s="47" t="str">
        <f t="shared" ca="1" si="36"/>
        <v/>
      </c>
      <c r="BD73" s="47" t="str">
        <f t="shared" ref="BD73:BS88" ca="1" si="52">IF($AN73&lt;=BD$1,HLOOKUP(MONTH(BD$1),$AA:$AL,ROW($AO73),0),"")</f>
        <v/>
      </c>
      <c r="BE73" s="47" t="str">
        <f t="shared" ca="1" si="52"/>
        <v/>
      </c>
      <c r="BF73" s="47" t="str">
        <f t="shared" ca="1" si="52"/>
        <v/>
      </c>
      <c r="BG73" s="47" t="str">
        <f t="shared" ca="1" si="52"/>
        <v/>
      </c>
      <c r="BH73" s="47" t="str">
        <f t="shared" ca="1" si="52"/>
        <v/>
      </c>
      <c r="BI73" s="47" t="str">
        <f t="shared" ca="1" si="52"/>
        <v/>
      </c>
      <c r="BJ73" s="47" t="str">
        <f t="shared" ca="1" si="52"/>
        <v/>
      </c>
      <c r="BK73" s="47" t="str">
        <f t="shared" ca="1" si="52"/>
        <v/>
      </c>
      <c r="BL73" s="47" t="str">
        <f t="shared" ca="1" si="52"/>
        <v/>
      </c>
      <c r="BM73" s="47" t="str">
        <f t="shared" ca="1" si="52"/>
        <v/>
      </c>
      <c r="BN73" s="47" t="str">
        <f t="shared" ca="1" si="52"/>
        <v/>
      </c>
      <c r="BO73" s="47" t="str">
        <f t="shared" ca="1" si="52"/>
        <v/>
      </c>
      <c r="BP73" s="47" t="str">
        <f t="shared" ca="1" si="52"/>
        <v/>
      </c>
      <c r="BQ73" s="47">
        <f t="shared" ca="1" si="52"/>
        <v>8.0235252236090702</v>
      </c>
      <c r="BR73" s="47">
        <f t="shared" ca="1" si="52"/>
        <v>10.447116442350936</v>
      </c>
      <c r="BS73" s="47">
        <f t="shared" ca="1" si="52"/>
        <v>8.9099532419291005</v>
      </c>
      <c r="BT73" s="47">
        <f t="shared" ca="1" si="38"/>
        <v>8.073006483382958</v>
      </c>
      <c r="BU73" s="47">
        <f t="shared" ca="1" si="38"/>
        <v>8.2975726299531516</v>
      </c>
      <c r="BV73" s="47">
        <f t="shared" ca="1" si="38"/>
        <v>10.024531356100255</v>
      </c>
      <c r="BW73" s="47">
        <f t="shared" ca="1" si="38"/>
        <v>8.3482331132571694</v>
      </c>
      <c r="BX73" s="47">
        <f t="shared" ca="1" si="38"/>
        <v>7.3009969628561953</v>
      </c>
      <c r="BY73" s="47">
        <f t="shared" ca="1" si="38"/>
        <v>8.0448446057935179</v>
      </c>
      <c r="BZ73" s="47">
        <f t="shared" ca="1" si="38"/>
        <v>7.4930708765081127</v>
      </c>
      <c r="CA73" s="47">
        <f t="shared" ca="1" si="38"/>
        <v>7.5763578661621009</v>
      </c>
      <c r="CB73" s="47">
        <f t="shared" ca="1" si="38"/>
        <v>7.5985942443911849</v>
      </c>
      <c r="CC73" s="47">
        <f t="shared" ca="1" si="38"/>
        <v>8.0235252236090702</v>
      </c>
      <c r="CD73" s="47">
        <f t="shared" ca="1" si="38"/>
        <v>10.447116442350936</v>
      </c>
      <c r="CE73" s="47">
        <f t="shared" ca="1" si="38"/>
        <v>8.9099532419291005</v>
      </c>
      <c r="CF73" s="47">
        <f t="shared" ca="1" si="38"/>
        <v>8.073006483382958</v>
      </c>
      <c r="CG73" s="47">
        <f t="shared" ca="1" si="38"/>
        <v>8.2975726299531516</v>
      </c>
      <c r="CH73" s="47">
        <f t="shared" ca="1" si="38"/>
        <v>10.024531356100255</v>
      </c>
      <c r="CI73" s="47">
        <f t="shared" ca="1" si="38"/>
        <v>8.3482331132571694</v>
      </c>
      <c r="CJ73" s="47">
        <f t="shared" ca="1" si="37"/>
        <v>7.3009969628561953</v>
      </c>
      <c r="CK73" s="47">
        <f t="shared" ca="1" si="37"/>
        <v>8.0448446057935179</v>
      </c>
      <c r="CL73" s="47">
        <f t="shared" ca="1" si="37"/>
        <v>7.4930708765081127</v>
      </c>
      <c r="CM73" s="47">
        <f t="shared" ca="1" si="37"/>
        <v>7.5763578661621009</v>
      </c>
      <c r="CN73" s="47">
        <f t="shared" ca="1" si="37"/>
        <v>7.5985942443911849</v>
      </c>
      <c r="CO73" s="47">
        <f t="shared" ca="1" si="37"/>
        <v>8.0235252236090702</v>
      </c>
      <c r="CP73" s="47">
        <f t="shared" ca="1" si="37"/>
        <v>10.447116442350936</v>
      </c>
      <c r="CQ73" s="47">
        <f t="shared" ca="1" si="37"/>
        <v>8.9099532419291005</v>
      </c>
      <c r="CR73" s="47">
        <f t="shared" ca="1" si="37"/>
        <v>8.073006483382958</v>
      </c>
      <c r="CS73" s="47">
        <f t="shared" ca="1" si="37"/>
        <v>8.2975726299531516</v>
      </c>
      <c r="CT73" s="47">
        <f t="shared" ca="1" si="37"/>
        <v>10.024531356100255</v>
      </c>
      <c r="CU73" s="47">
        <f t="shared" ca="1" si="37"/>
        <v>8.3482331132571694</v>
      </c>
      <c r="CV73" s="47">
        <f t="shared" ca="1" si="37"/>
        <v>7.3009969628561953</v>
      </c>
      <c r="CW73" s="47">
        <f t="shared" ca="1" si="37"/>
        <v>8.0448446057935179</v>
      </c>
      <c r="CX73" s="47">
        <f t="shared" ca="1" si="37"/>
        <v>7.4930708765081127</v>
      </c>
      <c r="CY73" s="47">
        <f t="shared" ca="1" si="31"/>
        <v>7.5763578661621009</v>
      </c>
      <c r="CZ73" s="47">
        <f t="shared" ca="1" si="29"/>
        <v>7.5985942443911849</v>
      </c>
      <c r="DA73" s="47">
        <f t="shared" ca="1" si="29"/>
        <v>8.0235252236090702</v>
      </c>
      <c r="DB73" s="47">
        <f t="shared" ca="1" si="29"/>
        <v>10.447116442350936</v>
      </c>
      <c r="DC73" s="47">
        <f t="shared" ca="1" si="29"/>
        <v>8.9099532419291005</v>
      </c>
      <c r="DD73" s="47">
        <f t="shared" ca="1" si="29"/>
        <v>8.073006483382958</v>
      </c>
    </row>
    <row r="74" spans="1:108" x14ac:dyDescent="0.25">
      <c r="A74" s="40" t="s">
        <v>138</v>
      </c>
      <c r="B74" s="40">
        <v>2890</v>
      </c>
      <c r="C74" s="40" t="s">
        <v>31</v>
      </c>
      <c r="D74" s="40" t="s">
        <v>1445</v>
      </c>
      <c r="E74" s="40" t="s">
        <v>130</v>
      </c>
      <c r="F74" s="40">
        <v>-0.4</v>
      </c>
      <c r="G74" s="43">
        <v>45218</v>
      </c>
      <c r="I74" s="40" t="s">
        <v>32</v>
      </c>
      <c r="J74" s="40">
        <v>2</v>
      </c>
      <c r="K74" s="40" t="s">
        <v>33</v>
      </c>
      <c r="L74" s="40" t="s">
        <v>140</v>
      </c>
      <c r="N74" s="41">
        <f>VLOOKUP($C74 &amp; $I74 &amp; $K74,FATOR!$A$3:$P$22,5,0)</f>
        <v>0.54514412633670606</v>
      </c>
      <c r="O74" s="41">
        <f>VLOOKUP($C74 &amp; $I74 &amp; $K74,FATOR!$A$3:$P$22,6,0)</f>
        <v>0.58976785268395671</v>
      </c>
      <c r="P74" s="41">
        <f>VLOOKUP($C74 &amp; $I74 &amp; $K74,FATOR!$A$3:$P$22,7,0)</f>
        <v>0.59729875600846394</v>
      </c>
      <c r="Q74" s="41">
        <f>VLOOKUP($C74 &amp; $I74 &amp; $K74,FATOR!$A$3:$P$22,8,0)</f>
        <v>0.54137675790841078</v>
      </c>
      <c r="R74" s="41">
        <f>VLOOKUP($C74 &amp; $I74 &amp; $K74,FATOR!$A$3:$P$22,9,0)</f>
        <v>0.46213418679006868</v>
      </c>
      <c r="S74" s="41">
        <f>VLOOKUP($C74 &amp; $I74 &amp; $K74,FATOR!$A$3:$P$22,10,0)</f>
        <v>0.39980519738426012</v>
      </c>
      <c r="T74" s="41">
        <f>VLOOKUP($C74 &amp; $I74 &amp; $K74,FATOR!$A$3:$P$22,11,0)</f>
        <v>0.33456205968362052</v>
      </c>
      <c r="U74" s="41">
        <f>VLOOKUP($C74 &amp; $I74 &amp; $K74,FATOR!$A$3:$P$22,12,0)</f>
        <v>0.30261832736201377</v>
      </c>
      <c r="V74" s="41">
        <f>VLOOKUP($C74 &amp; $I74 &amp; $K74,FATOR!$A$3:$P$22,13,0)</f>
        <v>0.27313582813149273</v>
      </c>
      <c r="W74" s="41">
        <f>VLOOKUP($C74 &amp; $I74 &amp; $K74,FATOR!$A$3:$P$22,14,0)</f>
        <v>0.33139637840810959</v>
      </c>
      <c r="X74" s="41">
        <f>VLOOKUP($C74 &amp; $I74 &amp; $K74,FATOR!$A$3:$P$22,15,0)</f>
        <v>0.42919571638918702</v>
      </c>
      <c r="Y74" s="41">
        <f>VLOOKUP($C74 &amp; $I74 &amp; $K74,FATOR!$A$3:$P$22,16,0)</f>
        <v>0.5219653746165217</v>
      </c>
      <c r="AA74" s="42">
        <f t="shared" si="39"/>
        <v>-0.21805765053468243</v>
      </c>
      <c r="AB74" s="42">
        <f t="shared" si="40"/>
        <v>-0.23590714107358268</v>
      </c>
      <c r="AC74" s="42">
        <f t="shared" si="41"/>
        <v>-0.23891950240338558</v>
      </c>
      <c r="AD74" s="42">
        <f t="shared" si="42"/>
        <v>-0.21655070316336433</v>
      </c>
      <c r="AE74" s="42">
        <f t="shared" si="43"/>
        <v>-0.18485367471602748</v>
      </c>
      <c r="AF74" s="42">
        <f t="shared" si="44"/>
        <v>-0.15992207895370406</v>
      </c>
      <c r="AG74" s="42">
        <f t="shared" si="45"/>
        <v>-0.13382482387344821</v>
      </c>
      <c r="AH74" s="42">
        <f t="shared" si="46"/>
        <v>-0.12104733094480552</v>
      </c>
      <c r="AI74" s="42">
        <f t="shared" si="47"/>
        <v>-0.10925433125259709</v>
      </c>
      <c r="AJ74" s="42">
        <f t="shared" si="48"/>
        <v>-0.13255855136324385</v>
      </c>
      <c r="AK74" s="42">
        <f t="shared" si="49"/>
        <v>-0.17167828655567482</v>
      </c>
      <c r="AL74" s="42">
        <f t="shared" si="50"/>
        <v>-0.2087861498466087</v>
      </c>
      <c r="AN74" s="43">
        <f t="shared" si="51"/>
        <v>45249</v>
      </c>
      <c r="AO74" s="47">
        <f t="shared" ref="AO74:BD89" ca="1" si="53">IF($AN74&lt;=AO$1,HLOOKUP(MONTH(AO$1),$AA:$AL,ROW($AO74),0),"")</f>
        <v>-0.21805765053468243</v>
      </c>
      <c r="AP74" s="47">
        <f t="shared" ca="1" si="53"/>
        <v>-0.23590714107358268</v>
      </c>
      <c r="AQ74" s="47">
        <f t="shared" ca="1" si="53"/>
        <v>-0.23891950240338558</v>
      </c>
      <c r="AR74" s="47">
        <f t="shared" ca="1" si="53"/>
        <v>-0.21655070316336433</v>
      </c>
      <c r="AS74" s="47">
        <f t="shared" ca="1" si="53"/>
        <v>-0.18485367471602748</v>
      </c>
      <c r="AT74" s="47">
        <f t="shared" ca="1" si="53"/>
        <v>-0.15992207895370406</v>
      </c>
      <c r="AU74" s="47">
        <f t="shared" ca="1" si="53"/>
        <v>-0.13382482387344821</v>
      </c>
      <c r="AV74" s="47">
        <f t="shared" ca="1" si="53"/>
        <v>-0.12104733094480552</v>
      </c>
      <c r="AW74" s="47">
        <f t="shared" ca="1" si="53"/>
        <v>-0.10925433125259709</v>
      </c>
      <c r="AX74" s="47">
        <f t="shared" ca="1" si="53"/>
        <v>-0.13255855136324385</v>
      </c>
      <c r="AY74" s="47">
        <f t="shared" ca="1" si="53"/>
        <v>-0.17167828655567482</v>
      </c>
      <c r="AZ74" s="47">
        <f t="shared" ca="1" si="53"/>
        <v>-0.2087861498466087</v>
      </c>
      <c r="BA74" s="47">
        <f t="shared" ca="1" si="53"/>
        <v>-0.21805765053468243</v>
      </c>
      <c r="BB74" s="47">
        <f t="shared" ca="1" si="53"/>
        <v>-0.23590714107358268</v>
      </c>
      <c r="BC74" s="47">
        <f t="shared" ca="1" si="53"/>
        <v>-0.23891950240338558</v>
      </c>
      <c r="BD74" s="47">
        <f t="shared" ca="1" si="53"/>
        <v>-0.21655070316336433</v>
      </c>
      <c r="BE74" s="47">
        <f t="shared" ca="1" si="52"/>
        <v>-0.18485367471602748</v>
      </c>
      <c r="BF74" s="47">
        <f t="shared" ca="1" si="52"/>
        <v>-0.15992207895370406</v>
      </c>
      <c r="BG74" s="47">
        <f t="shared" ca="1" si="52"/>
        <v>-0.13382482387344821</v>
      </c>
      <c r="BH74" s="47">
        <f t="shared" ca="1" si="52"/>
        <v>-0.12104733094480552</v>
      </c>
      <c r="BI74" s="47">
        <f t="shared" ca="1" si="52"/>
        <v>-0.10925433125259709</v>
      </c>
      <c r="BJ74" s="47">
        <f t="shared" ca="1" si="52"/>
        <v>-0.13255855136324385</v>
      </c>
      <c r="BK74" s="47">
        <f t="shared" ca="1" si="52"/>
        <v>-0.17167828655567482</v>
      </c>
      <c r="BL74" s="47">
        <f t="shared" ca="1" si="52"/>
        <v>-0.2087861498466087</v>
      </c>
      <c r="BM74" s="47">
        <f t="shared" ca="1" si="52"/>
        <v>-0.21805765053468243</v>
      </c>
      <c r="BN74" s="47">
        <f t="shared" ca="1" si="52"/>
        <v>-0.23590714107358268</v>
      </c>
      <c r="BO74" s="47">
        <f t="shared" ca="1" si="52"/>
        <v>-0.23891950240338558</v>
      </c>
      <c r="BP74" s="47">
        <f t="shared" ca="1" si="52"/>
        <v>-0.21655070316336433</v>
      </c>
      <c r="BQ74" s="47">
        <f t="shared" ca="1" si="52"/>
        <v>-0.18485367471602748</v>
      </c>
      <c r="BR74" s="47">
        <f t="shared" ca="1" si="52"/>
        <v>-0.15992207895370406</v>
      </c>
      <c r="BS74" s="47">
        <f t="shared" ca="1" si="52"/>
        <v>-0.13382482387344821</v>
      </c>
      <c r="BT74" s="47">
        <f t="shared" ca="1" si="38"/>
        <v>-0.12104733094480552</v>
      </c>
      <c r="BU74" s="47">
        <f t="shared" ca="1" si="38"/>
        <v>-0.10925433125259709</v>
      </c>
      <c r="BV74" s="47">
        <f t="shared" ca="1" si="38"/>
        <v>-0.13255855136324385</v>
      </c>
      <c r="BW74" s="47">
        <f t="shared" ca="1" si="38"/>
        <v>-0.17167828655567482</v>
      </c>
      <c r="BX74" s="47">
        <f t="shared" ca="1" si="38"/>
        <v>-0.2087861498466087</v>
      </c>
      <c r="BY74" s="47">
        <f t="shared" ca="1" si="38"/>
        <v>-0.21805765053468243</v>
      </c>
      <c r="BZ74" s="47">
        <f t="shared" ca="1" si="38"/>
        <v>-0.23590714107358268</v>
      </c>
      <c r="CA74" s="47">
        <f t="shared" ca="1" si="38"/>
        <v>-0.23891950240338558</v>
      </c>
      <c r="CB74" s="47">
        <f t="shared" ca="1" si="38"/>
        <v>-0.21655070316336433</v>
      </c>
      <c r="CC74" s="47">
        <f t="shared" ca="1" si="38"/>
        <v>-0.18485367471602748</v>
      </c>
      <c r="CD74" s="47">
        <f t="shared" ca="1" si="38"/>
        <v>-0.15992207895370406</v>
      </c>
      <c r="CE74" s="47">
        <f t="shared" ca="1" si="38"/>
        <v>-0.13382482387344821</v>
      </c>
      <c r="CF74" s="47">
        <f t="shared" ca="1" si="38"/>
        <v>-0.12104733094480552</v>
      </c>
      <c r="CG74" s="47">
        <f t="shared" ca="1" si="38"/>
        <v>-0.10925433125259709</v>
      </c>
      <c r="CH74" s="47">
        <f t="shared" ca="1" si="38"/>
        <v>-0.13255855136324385</v>
      </c>
      <c r="CI74" s="47">
        <f t="shared" ca="1" si="38"/>
        <v>-0.17167828655567482</v>
      </c>
      <c r="CJ74" s="47">
        <f t="shared" ca="1" si="37"/>
        <v>-0.2087861498466087</v>
      </c>
      <c r="CK74" s="47">
        <f t="shared" ca="1" si="37"/>
        <v>-0.21805765053468243</v>
      </c>
      <c r="CL74" s="47">
        <f t="shared" ca="1" si="37"/>
        <v>-0.23590714107358268</v>
      </c>
      <c r="CM74" s="47">
        <f t="shared" ca="1" si="37"/>
        <v>-0.23891950240338558</v>
      </c>
      <c r="CN74" s="47">
        <f t="shared" ca="1" si="37"/>
        <v>-0.21655070316336433</v>
      </c>
      <c r="CO74" s="47">
        <f t="shared" ca="1" si="37"/>
        <v>-0.18485367471602748</v>
      </c>
      <c r="CP74" s="47">
        <f t="shared" ca="1" si="37"/>
        <v>-0.15992207895370406</v>
      </c>
      <c r="CQ74" s="47">
        <f t="shared" ca="1" si="37"/>
        <v>-0.13382482387344821</v>
      </c>
      <c r="CR74" s="47">
        <f t="shared" ca="1" si="37"/>
        <v>-0.12104733094480552</v>
      </c>
      <c r="CS74" s="47">
        <f t="shared" ca="1" si="37"/>
        <v>-0.10925433125259709</v>
      </c>
      <c r="CT74" s="47">
        <f t="shared" ca="1" si="37"/>
        <v>-0.13255855136324385</v>
      </c>
      <c r="CU74" s="47">
        <f t="shared" ca="1" si="37"/>
        <v>-0.17167828655567482</v>
      </c>
      <c r="CV74" s="47">
        <f t="shared" ca="1" si="37"/>
        <v>-0.2087861498466087</v>
      </c>
      <c r="CW74" s="47">
        <f t="shared" ca="1" si="37"/>
        <v>-0.21805765053468243</v>
      </c>
      <c r="CX74" s="47">
        <f t="shared" ca="1" si="37"/>
        <v>-0.23590714107358268</v>
      </c>
      <c r="CY74" s="47">
        <f t="shared" ca="1" si="31"/>
        <v>-0.23891950240338558</v>
      </c>
      <c r="CZ74" s="47">
        <f t="shared" ca="1" si="29"/>
        <v>-0.21655070316336433</v>
      </c>
      <c r="DA74" s="47">
        <f t="shared" ca="1" si="29"/>
        <v>-0.18485367471602748</v>
      </c>
      <c r="DB74" s="47">
        <f t="shared" ca="1" si="29"/>
        <v>-0.15992207895370406</v>
      </c>
      <c r="DC74" s="47">
        <f t="shared" ca="1" si="29"/>
        <v>-0.13382482387344821</v>
      </c>
      <c r="DD74" s="47">
        <f t="shared" ca="1" si="29"/>
        <v>-0.12104733094480552</v>
      </c>
    </row>
    <row r="75" spans="1:108" x14ac:dyDescent="0.25">
      <c r="A75" s="40" t="s">
        <v>134</v>
      </c>
      <c r="B75" s="40">
        <v>2584</v>
      </c>
      <c r="C75" s="40" t="s">
        <v>31</v>
      </c>
      <c r="D75" s="40" t="s">
        <v>1448</v>
      </c>
      <c r="E75" s="40" t="s">
        <v>130</v>
      </c>
      <c r="F75" s="40">
        <v>5.2</v>
      </c>
      <c r="G75" s="43">
        <v>46388</v>
      </c>
      <c r="I75" s="40" t="s">
        <v>32</v>
      </c>
      <c r="J75" s="40">
        <v>1</v>
      </c>
      <c r="K75" s="40" t="s">
        <v>33</v>
      </c>
      <c r="L75" s="40" t="s">
        <v>163</v>
      </c>
      <c r="N75" s="41">
        <f>VLOOKUP($C75 &amp; $I75 &amp; $K75,FATOR!$A$3:$P$22,5,0)</f>
        <v>0.54514412633670606</v>
      </c>
      <c r="O75" s="41">
        <f>VLOOKUP($C75 &amp; $I75 &amp; $K75,FATOR!$A$3:$P$22,6,0)</f>
        <v>0.58976785268395671</v>
      </c>
      <c r="P75" s="41">
        <f>VLOOKUP($C75 &amp; $I75 &amp; $K75,FATOR!$A$3:$P$22,7,0)</f>
        <v>0.59729875600846394</v>
      </c>
      <c r="Q75" s="41">
        <f>VLOOKUP($C75 &amp; $I75 &amp; $K75,FATOR!$A$3:$P$22,8,0)</f>
        <v>0.54137675790841078</v>
      </c>
      <c r="R75" s="41">
        <f>VLOOKUP($C75 &amp; $I75 &amp; $K75,FATOR!$A$3:$P$22,9,0)</f>
        <v>0.46213418679006868</v>
      </c>
      <c r="S75" s="41">
        <f>VLOOKUP($C75 &amp; $I75 &amp; $K75,FATOR!$A$3:$P$22,10,0)</f>
        <v>0.39980519738426012</v>
      </c>
      <c r="T75" s="41">
        <f>VLOOKUP($C75 &amp; $I75 &amp; $K75,FATOR!$A$3:$P$22,11,0)</f>
        <v>0.33456205968362052</v>
      </c>
      <c r="U75" s="41">
        <f>VLOOKUP($C75 &amp; $I75 &amp; $K75,FATOR!$A$3:$P$22,12,0)</f>
        <v>0.30261832736201377</v>
      </c>
      <c r="V75" s="41">
        <f>VLOOKUP($C75 &amp; $I75 &amp; $K75,FATOR!$A$3:$P$22,13,0)</f>
        <v>0.27313582813149273</v>
      </c>
      <c r="W75" s="41">
        <f>VLOOKUP($C75 &amp; $I75 &amp; $K75,FATOR!$A$3:$P$22,14,0)</f>
        <v>0.33139637840810959</v>
      </c>
      <c r="X75" s="41">
        <f>VLOOKUP($C75 &amp; $I75 &amp; $K75,FATOR!$A$3:$P$22,15,0)</f>
        <v>0.42919571638918702</v>
      </c>
      <c r="Y75" s="41">
        <f>VLOOKUP($C75 &amp; $I75 &amp; $K75,FATOR!$A$3:$P$22,16,0)</f>
        <v>0.5219653746165217</v>
      </c>
      <c r="AA75" s="42">
        <f t="shared" si="39"/>
        <v>2.8347494569508718</v>
      </c>
      <c r="AB75" s="42">
        <f t="shared" si="40"/>
        <v>3.0667928339565749</v>
      </c>
      <c r="AC75" s="42">
        <f t="shared" si="41"/>
        <v>3.1059535312440127</v>
      </c>
      <c r="AD75" s="42">
        <f t="shared" si="42"/>
        <v>2.8151591411237362</v>
      </c>
      <c r="AE75" s="42">
        <f t="shared" si="43"/>
        <v>2.403097771308357</v>
      </c>
      <c r="AF75" s="42">
        <f t="shared" si="44"/>
        <v>2.0789870263981527</v>
      </c>
      <c r="AG75" s="42">
        <f t="shared" si="45"/>
        <v>1.7397227103548267</v>
      </c>
      <c r="AH75" s="42">
        <f t="shared" si="46"/>
        <v>1.5736153022824717</v>
      </c>
      <c r="AI75" s="42">
        <f t="shared" si="47"/>
        <v>1.4203063062837622</v>
      </c>
      <c r="AJ75" s="42">
        <f t="shared" si="48"/>
        <v>1.7232611677221699</v>
      </c>
      <c r="AK75" s="42">
        <f t="shared" si="49"/>
        <v>2.2318177252237725</v>
      </c>
      <c r="AL75" s="42">
        <f t="shared" si="50"/>
        <v>2.7142199480059128</v>
      </c>
      <c r="AN75" s="43">
        <f t="shared" si="51"/>
        <v>46388</v>
      </c>
      <c r="AO75" s="47" t="str">
        <f t="shared" ca="1" si="53"/>
        <v/>
      </c>
      <c r="AP75" s="47" t="str">
        <f t="shared" ca="1" si="53"/>
        <v/>
      </c>
      <c r="AQ75" s="47" t="str">
        <f t="shared" ca="1" si="53"/>
        <v/>
      </c>
      <c r="AR75" s="47" t="str">
        <f t="shared" ca="1" si="53"/>
        <v/>
      </c>
      <c r="AS75" s="47" t="str">
        <f t="shared" ca="1" si="53"/>
        <v/>
      </c>
      <c r="AT75" s="47" t="str">
        <f t="shared" ca="1" si="53"/>
        <v/>
      </c>
      <c r="AU75" s="47" t="str">
        <f t="shared" ca="1" si="53"/>
        <v/>
      </c>
      <c r="AV75" s="47" t="str">
        <f t="shared" ca="1" si="53"/>
        <v/>
      </c>
      <c r="AW75" s="47" t="str">
        <f t="shared" ca="1" si="53"/>
        <v/>
      </c>
      <c r="AX75" s="47" t="str">
        <f t="shared" ca="1" si="53"/>
        <v/>
      </c>
      <c r="AY75" s="47" t="str">
        <f t="shared" ca="1" si="53"/>
        <v/>
      </c>
      <c r="AZ75" s="47" t="str">
        <f t="shared" ca="1" si="53"/>
        <v/>
      </c>
      <c r="BA75" s="47" t="str">
        <f t="shared" ca="1" si="53"/>
        <v/>
      </c>
      <c r="BB75" s="47" t="str">
        <f t="shared" ca="1" si="53"/>
        <v/>
      </c>
      <c r="BC75" s="47" t="str">
        <f t="shared" ca="1" si="53"/>
        <v/>
      </c>
      <c r="BD75" s="47" t="str">
        <f t="shared" ca="1" si="53"/>
        <v/>
      </c>
      <c r="BE75" s="47" t="str">
        <f t="shared" ca="1" si="52"/>
        <v/>
      </c>
      <c r="BF75" s="47" t="str">
        <f t="shared" ca="1" si="52"/>
        <v/>
      </c>
      <c r="BG75" s="47" t="str">
        <f t="shared" ca="1" si="52"/>
        <v/>
      </c>
      <c r="BH75" s="47" t="str">
        <f t="shared" ca="1" si="52"/>
        <v/>
      </c>
      <c r="BI75" s="47" t="str">
        <f t="shared" ca="1" si="52"/>
        <v/>
      </c>
      <c r="BJ75" s="47" t="str">
        <f t="shared" ca="1" si="52"/>
        <v/>
      </c>
      <c r="BK75" s="47" t="str">
        <f t="shared" ca="1" si="52"/>
        <v/>
      </c>
      <c r="BL75" s="47" t="str">
        <f t="shared" ca="1" si="52"/>
        <v/>
      </c>
      <c r="BM75" s="47" t="str">
        <f t="shared" ca="1" si="52"/>
        <v/>
      </c>
      <c r="BN75" s="47" t="str">
        <f t="shared" ca="1" si="52"/>
        <v/>
      </c>
      <c r="BO75" s="47" t="str">
        <f t="shared" ca="1" si="52"/>
        <v/>
      </c>
      <c r="BP75" s="47" t="str">
        <f t="shared" ca="1" si="52"/>
        <v/>
      </c>
      <c r="BQ75" s="47" t="str">
        <f t="shared" ca="1" si="52"/>
        <v/>
      </c>
      <c r="BR75" s="47" t="str">
        <f t="shared" ca="1" si="52"/>
        <v/>
      </c>
      <c r="BS75" s="47" t="str">
        <f t="shared" ca="1" si="52"/>
        <v/>
      </c>
      <c r="BT75" s="47" t="str">
        <f t="shared" ca="1" si="38"/>
        <v/>
      </c>
      <c r="BU75" s="47" t="str">
        <f t="shared" ca="1" si="38"/>
        <v/>
      </c>
      <c r="BV75" s="47" t="str">
        <f t="shared" ca="1" si="38"/>
        <v/>
      </c>
      <c r="BW75" s="47" t="str">
        <f t="shared" ca="1" si="38"/>
        <v/>
      </c>
      <c r="BX75" s="47" t="str">
        <f t="shared" ca="1" si="38"/>
        <v/>
      </c>
      <c r="BY75" s="47">
        <f t="shared" ca="1" si="38"/>
        <v>2.8347494569508718</v>
      </c>
      <c r="BZ75" s="47">
        <f t="shared" ca="1" si="38"/>
        <v>3.0667928339565749</v>
      </c>
      <c r="CA75" s="47">
        <f t="shared" ca="1" si="38"/>
        <v>3.1059535312440127</v>
      </c>
      <c r="CB75" s="47">
        <f t="shared" ca="1" si="38"/>
        <v>2.8151591411237362</v>
      </c>
      <c r="CC75" s="47">
        <f t="shared" ca="1" si="38"/>
        <v>2.403097771308357</v>
      </c>
      <c r="CD75" s="47">
        <f t="shared" ca="1" si="38"/>
        <v>2.0789870263981527</v>
      </c>
      <c r="CE75" s="47">
        <f t="shared" ca="1" si="38"/>
        <v>1.7397227103548267</v>
      </c>
      <c r="CF75" s="47">
        <f t="shared" ca="1" si="38"/>
        <v>1.5736153022824717</v>
      </c>
      <c r="CG75" s="47">
        <f t="shared" ca="1" si="38"/>
        <v>1.4203063062837622</v>
      </c>
      <c r="CH75" s="47">
        <f t="shared" ca="1" si="38"/>
        <v>1.7232611677221699</v>
      </c>
      <c r="CI75" s="47">
        <f t="shared" ca="1" si="38"/>
        <v>2.2318177252237725</v>
      </c>
      <c r="CJ75" s="47">
        <f t="shared" ca="1" si="37"/>
        <v>2.7142199480059128</v>
      </c>
      <c r="CK75" s="47">
        <f t="shared" ca="1" si="37"/>
        <v>2.8347494569508718</v>
      </c>
      <c r="CL75" s="47">
        <f t="shared" ca="1" si="37"/>
        <v>3.0667928339565749</v>
      </c>
      <c r="CM75" s="47">
        <f t="shared" ca="1" si="37"/>
        <v>3.1059535312440127</v>
      </c>
      <c r="CN75" s="47">
        <f t="shared" ca="1" si="37"/>
        <v>2.8151591411237362</v>
      </c>
      <c r="CO75" s="47">
        <f t="shared" ca="1" si="37"/>
        <v>2.403097771308357</v>
      </c>
      <c r="CP75" s="47">
        <f t="shared" ca="1" si="37"/>
        <v>2.0789870263981527</v>
      </c>
      <c r="CQ75" s="47">
        <f t="shared" ca="1" si="37"/>
        <v>1.7397227103548267</v>
      </c>
      <c r="CR75" s="47">
        <f t="shared" ca="1" si="37"/>
        <v>1.5736153022824717</v>
      </c>
      <c r="CS75" s="47">
        <f t="shared" ca="1" si="37"/>
        <v>1.4203063062837622</v>
      </c>
      <c r="CT75" s="47">
        <f t="shared" ca="1" si="37"/>
        <v>1.7232611677221699</v>
      </c>
      <c r="CU75" s="47">
        <f t="shared" ca="1" si="37"/>
        <v>2.2318177252237725</v>
      </c>
      <c r="CV75" s="47">
        <f t="shared" ca="1" si="37"/>
        <v>2.7142199480059128</v>
      </c>
      <c r="CW75" s="47">
        <f t="shared" ca="1" si="37"/>
        <v>2.8347494569508718</v>
      </c>
      <c r="CX75" s="47">
        <f t="shared" ca="1" si="37"/>
        <v>3.0667928339565749</v>
      </c>
      <c r="CY75" s="47">
        <f t="shared" ref="CY75:DD112" ca="1" si="54">IF($AN75&lt;=CY$1,HLOOKUP(MONTH(CY$1),$AA:$AL,ROW($AO75),0),"")</f>
        <v>3.1059535312440127</v>
      </c>
      <c r="CZ75" s="47">
        <f t="shared" ca="1" si="54"/>
        <v>2.8151591411237362</v>
      </c>
      <c r="DA75" s="47">
        <f t="shared" ca="1" si="54"/>
        <v>2.403097771308357</v>
      </c>
      <c r="DB75" s="47">
        <f t="shared" ca="1" si="29"/>
        <v>2.0789870263981527</v>
      </c>
      <c r="DC75" s="47">
        <f t="shared" ca="1" si="29"/>
        <v>1.7397227103548267</v>
      </c>
      <c r="DD75" s="47">
        <f t="shared" ca="1" si="29"/>
        <v>1.5736153022824717</v>
      </c>
    </row>
    <row r="76" spans="1:108" x14ac:dyDescent="0.25">
      <c r="A76" s="40" t="s">
        <v>167</v>
      </c>
      <c r="B76" s="40">
        <v>1849</v>
      </c>
      <c r="C76" s="40" t="s">
        <v>37</v>
      </c>
      <c r="D76" s="40" t="s">
        <v>476</v>
      </c>
      <c r="E76" s="40" t="s">
        <v>130</v>
      </c>
      <c r="F76" s="40">
        <v>20.452999999999999</v>
      </c>
      <c r="G76" s="43">
        <v>45870</v>
      </c>
      <c r="I76" s="40" t="s">
        <v>32</v>
      </c>
      <c r="J76" s="40">
        <v>1</v>
      </c>
      <c r="K76" s="40" t="s">
        <v>33</v>
      </c>
      <c r="L76" s="40" t="s">
        <v>166</v>
      </c>
      <c r="N76" s="41">
        <f>VLOOKUP($C76 &amp; $I76 &amp; $K76,FATOR!$A$3:$P$22,5,0)</f>
        <v>0.38308783837111993</v>
      </c>
      <c r="O76" s="41">
        <f>VLOOKUP($C76 &amp; $I76 &amp; $K76,FATOR!$A$3:$P$22,6,0)</f>
        <v>0.35681289888133871</v>
      </c>
      <c r="P76" s="41">
        <f>VLOOKUP($C76 &amp; $I76 &amp; $K76,FATOR!$A$3:$P$22,7,0)</f>
        <v>0.36077894600771909</v>
      </c>
      <c r="Q76" s="41">
        <f>VLOOKUP($C76 &amp; $I76 &amp; $K76,FATOR!$A$3:$P$22,8,0)</f>
        <v>0.361837821161485</v>
      </c>
      <c r="R76" s="41">
        <f>VLOOKUP($C76 &amp; $I76 &amp; $K76,FATOR!$A$3:$P$22,9,0)</f>
        <v>0.38207262969567002</v>
      </c>
      <c r="S76" s="41">
        <f>VLOOKUP($C76 &amp; $I76 &amp; $K76,FATOR!$A$3:$P$22,10,0)</f>
        <v>0.49748173535004458</v>
      </c>
      <c r="T76" s="41">
        <f>VLOOKUP($C76 &amp; $I76 &amp; $K76,FATOR!$A$3:$P$22,11,0)</f>
        <v>0.42428348771090951</v>
      </c>
      <c r="U76" s="41">
        <f>VLOOKUP($C76 &amp; $I76 &amp; $K76,FATOR!$A$3:$P$22,12,0)</f>
        <v>0.38442888016109322</v>
      </c>
      <c r="V76" s="41">
        <f>VLOOKUP($C76 &amp; $I76 &amp; $K76,FATOR!$A$3:$P$22,13,0)</f>
        <v>0.39512250618824529</v>
      </c>
      <c r="W76" s="41">
        <f>VLOOKUP($C76 &amp; $I76 &amp; $K76,FATOR!$A$3:$P$22,14,0)</f>
        <v>0.47735863600477407</v>
      </c>
      <c r="X76" s="41">
        <f>VLOOKUP($C76 &amp; $I76 &amp; $K76,FATOR!$A$3:$P$22,15,0)</f>
        <v>0.39753491015510334</v>
      </c>
      <c r="Y76" s="41">
        <f>VLOOKUP($C76 &amp; $I76 &amp; $K76,FATOR!$A$3:$P$22,16,0)</f>
        <v>0.3476665220407712</v>
      </c>
      <c r="AA76" s="42">
        <f t="shared" si="39"/>
        <v>7.8352955582045158</v>
      </c>
      <c r="AB76" s="42">
        <f t="shared" si="40"/>
        <v>7.2978942208200204</v>
      </c>
      <c r="AC76" s="42">
        <f t="shared" si="41"/>
        <v>7.3790117826958781</v>
      </c>
      <c r="AD76" s="42">
        <f t="shared" si="42"/>
        <v>7.4006689562158527</v>
      </c>
      <c r="AE76" s="42">
        <f t="shared" si="43"/>
        <v>7.8145314951655385</v>
      </c>
      <c r="AF76" s="42">
        <f t="shared" si="44"/>
        <v>10.174993933114461</v>
      </c>
      <c r="AG76" s="42">
        <f t="shared" si="45"/>
        <v>8.6778701741512325</v>
      </c>
      <c r="AH76" s="42">
        <f t="shared" si="46"/>
        <v>7.8627238859348392</v>
      </c>
      <c r="AI76" s="42">
        <f t="shared" si="47"/>
        <v>8.0814406190681805</v>
      </c>
      <c r="AJ76" s="42">
        <f t="shared" si="48"/>
        <v>9.7634161822056438</v>
      </c>
      <c r="AK76" s="42">
        <f t="shared" si="49"/>
        <v>8.1307815174023279</v>
      </c>
      <c r="AL76" s="42">
        <f t="shared" si="50"/>
        <v>7.1108233752998933</v>
      </c>
      <c r="AN76" s="43">
        <f t="shared" si="51"/>
        <v>45870</v>
      </c>
      <c r="AO76" s="47" t="str">
        <f t="shared" ca="1" si="53"/>
        <v/>
      </c>
      <c r="AP76" s="47" t="str">
        <f t="shared" ca="1" si="53"/>
        <v/>
      </c>
      <c r="AQ76" s="47" t="str">
        <f t="shared" ca="1" si="53"/>
        <v/>
      </c>
      <c r="AR76" s="47" t="str">
        <f t="shared" ca="1" si="53"/>
        <v/>
      </c>
      <c r="AS76" s="47" t="str">
        <f t="shared" ca="1" si="53"/>
        <v/>
      </c>
      <c r="AT76" s="47" t="str">
        <f t="shared" ca="1" si="53"/>
        <v/>
      </c>
      <c r="AU76" s="47" t="str">
        <f t="shared" ca="1" si="53"/>
        <v/>
      </c>
      <c r="AV76" s="47" t="str">
        <f t="shared" ca="1" si="53"/>
        <v/>
      </c>
      <c r="AW76" s="47" t="str">
        <f t="shared" ca="1" si="53"/>
        <v/>
      </c>
      <c r="AX76" s="47" t="str">
        <f t="shared" ca="1" si="53"/>
        <v/>
      </c>
      <c r="AY76" s="47" t="str">
        <f t="shared" ca="1" si="53"/>
        <v/>
      </c>
      <c r="AZ76" s="47" t="str">
        <f t="shared" ca="1" si="53"/>
        <v/>
      </c>
      <c r="BA76" s="47" t="str">
        <f t="shared" ca="1" si="53"/>
        <v/>
      </c>
      <c r="BB76" s="47" t="str">
        <f t="shared" ca="1" si="53"/>
        <v/>
      </c>
      <c r="BC76" s="47" t="str">
        <f t="shared" ca="1" si="53"/>
        <v/>
      </c>
      <c r="BD76" s="47" t="str">
        <f t="shared" ca="1" si="53"/>
        <v/>
      </c>
      <c r="BE76" s="47" t="str">
        <f t="shared" ca="1" si="52"/>
        <v/>
      </c>
      <c r="BF76" s="47" t="str">
        <f t="shared" ca="1" si="52"/>
        <v/>
      </c>
      <c r="BG76" s="47" t="str">
        <f t="shared" ca="1" si="52"/>
        <v/>
      </c>
      <c r="BH76" s="47">
        <f t="shared" ca="1" si="52"/>
        <v>7.8627238859348392</v>
      </c>
      <c r="BI76" s="47">
        <f t="shared" ca="1" si="52"/>
        <v>8.0814406190681805</v>
      </c>
      <c r="BJ76" s="47">
        <f t="shared" ca="1" si="52"/>
        <v>9.7634161822056438</v>
      </c>
      <c r="BK76" s="47">
        <f t="shared" ca="1" si="52"/>
        <v>8.1307815174023279</v>
      </c>
      <c r="BL76" s="47">
        <f t="shared" ca="1" si="52"/>
        <v>7.1108233752998933</v>
      </c>
      <c r="BM76" s="47">
        <f t="shared" ca="1" si="52"/>
        <v>7.8352955582045158</v>
      </c>
      <c r="BN76" s="47">
        <f t="shared" ca="1" si="52"/>
        <v>7.2978942208200204</v>
      </c>
      <c r="BO76" s="47">
        <f t="shared" ca="1" si="52"/>
        <v>7.3790117826958781</v>
      </c>
      <c r="BP76" s="47">
        <f t="shared" ca="1" si="52"/>
        <v>7.4006689562158527</v>
      </c>
      <c r="BQ76" s="47">
        <f t="shared" ca="1" si="52"/>
        <v>7.8145314951655385</v>
      </c>
      <c r="BR76" s="47">
        <f t="shared" ca="1" si="52"/>
        <v>10.174993933114461</v>
      </c>
      <c r="BS76" s="47">
        <f t="shared" ca="1" si="52"/>
        <v>8.6778701741512325</v>
      </c>
      <c r="BT76" s="47">
        <f t="shared" ca="1" si="38"/>
        <v>7.8627238859348392</v>
      </c>
      <c r="BU76" s="47">
        <f t="shared" ca="1" si="38"/>
        <v>8.0814406190681805</v>
      </c>
      <c r="BV76" s="47">
        <f t="shared" ca="1" si="38"/>
        <v>9.7634161822056438</v>
      </c>
      <c r="BW76" s="47">
        <f t="shared" ca="1" si="38"/>
        <v>8.1307815174023279</v>
      </c>
      <c r="BX76" s="47">
        <f t="shared" ca="1" si="38"/>
        <v>7.1108233752998933</v>
      </c>
      <c r="BY76" s="47">
        <f t="shared" ca="1" si="38"/>
        <v>7.8352955582045158</v>
      </c>
      <c r="BZ76" s="47">
        <f t="shared" ca="1" si="38"/>
        <v>7.2978942208200204</v>
      </c>
      <c r="CA76" s="47">
        <f t="shared" ca="1" si="38"/>
        <v>7.3790117826958781</v>
      </c>
      <c r="CB76" s="47">
        <f t="shared" ca="1" si="38"/>
        <v>7.4006689562158527</v>
      </c>
      <c r="CC76" s="47">
        <f t="shared" ca="1" si="38"/>
        <v>7.8145314951655385</v>
      </c>
      <c r="CD76" s="47">
        <f t="shared" ca="1" si="38"/>
        <v>10.174993933114461</v>
      </c>
      <c r="CE76" s="47">
        <f t="shared" ca="1" si="38"/>
        <v>8.6778701741512325</v>
      </c>
      <c r="CF76" s="47">
        <f t="shared" ca="1" si="38"/>
        <v>7.8627238859348392</v>
      </c>
      <c r="CG76" s="47">
        <f t="shared" ca="1" si="38"/>
        <v>8.0814406190681805</v>
      </c>
      <c r="CH76" s="47">
        <f t="shared" ca="1" si="38"/>
        <v>9.7634161822056438</v>
      </c>
      <c r="CI76" s="47">
        <f t="shared" ref="CI76:CX91" ca="1" si="55">IF($AN76&lt;=CI$1,HLOOKUP(MONTH(CI$1),$AA:$AL,ROW($AO76),0),"")</f>
        <v>8.1307815174023279</v>
      </c>
      <c r="CJ76" s="47">
        <f t="shared" ca="1" si="55"/>
        <v>7.1108233752998933</v>
      </c>
      <c r="CK76" s="47">
        <f t="shared" ca="1" si="55"/>
        <v>7.8352955582045158</v>
      </c>
      <c r="CL76" s="47">
        <f t="shared" ca="1" si="55"/>
        <v>7.2978942208200204</v>
      </c>
      <c r="CM76" s="47">
        <f t="shared" ca="1" si="55"/>
        <v>7.3790117826958781</v>
      </c>
      <c r="CN76" s="47">
        <f t="shared" ca="1" si="55"/>
        <v>7.4006689562158527</v>
      </c>
      <c r="CO76" s="47">
        <f t="shared" ca="1" si="55"/>
        <v>7.8145314951655385</v>
      </c>
      <c r="CP76" s="47">
        <f t="shared" ca="1" si="55"/>
        <v>10.174993933114461</v>
      </c>
      <c r="CQ76" s="47">
        <f t="shared" ca="1" si="55"/>
        <v>8.6778701741512325</v>
      </c>
      <c r="CR76" s="47">
        <f t="shared" ca="1" si="55"/>
        <v>7.8627238859348392</v>
      </c>
      <c r="CS76" s="47">
        <f t="shared" ca="1" si="55"/>
        <v>8.0814406190681805</v>
      </c>
      <c r="CT76" s="47">
        <f t="shared" ca="1" si="55"/>
        <v>9.7634161822056438</v>
      </c>
      <c r="CU76" s="47">
        <f t="shared" ca="1" si="55"/>
        <v>8.1307815174023279</v>
      </c>
      <c r="CV76" s="47">
        <f t="shared" ca="1" si="55"/>
        <v>7.1108233752998933</v>
      </c>
      <c r="CW76" s="47">
        <f t="shared" ca="1" si="55"/>
        <v>7.8352955582045158</v>
      </c>
      <c r="CX76" s="47">
        <f t="shared" ca="1" si="55"/>
        <v>7.2978942208200204</v>
      </c>
      <c r="CY76" s="47">
        <f t="shared" ca="1" si="54"/>
        <v>7.3790117826958781</v>
      </c>
      <c r="CZ76" s="47">
        <f t="shared" ca="1" si="54"/>
        <v>7.4006689562158527</v>
      </c>
      <c r="DA76" s="47">
        <f t="shared" ca="1" si="54"/>
        <v>7.8145314951655385</v>
      </c>
      <c r="DB76" s="47">
        <f t="shared" ca="1" si="29"/>
        <v>10.174993933114461</v>
      </c>
      <c r="DC76" s="47">
        <f t="shared" ca="1" si="29"/>
        <v>8.6778701741512325</v>
      </c>
      <c r="DD76" s="47">
        <f t="shared" ca="1" si="29"/>
        <v>7.8627238859348392</v>
      </c>
    </row>
    <row r="77" spans="1:108" x14ac:dyDescent="0.25">
      <c r="A77" s="40" t="s">
        <v>138</v>
      </c>
      <c r="B77" s="40">
        <v>1759</v>
      </c>
      <c r="C77" s="40" t="s">
        <v>37</v>
      </c>
      <c r="D77" s="40" t="s">
        <v>479</v>
      </c>
      <c r="E77" s="40" t="s">
        <v>130</v>
      </c>
      <c r="F77" s="40">
        <v>2.85</v>
      </c>
      <c r="G77" s="43">
        <v>45839</v>
      </c>
      <c r="I77" s="40" t="s">
        <v>32</v>
      </c>
      <c r="J77" s="40">
        <v>1</v>
      </c>
      <c r="K77" s="40" t="s">
        <v>33</v>
      </c>
      <c r="L77" s="40" t="s">
        <v>166</v>
      </c>
      <c r="N77" s="41">
        <f>VLOOKUP($C77 &amp; $I77 &amp; $K77,FATOR!$A$3:$P$22,5,0)</f>
        <v>0.38308783837111993</v>
      </c>
      <c r="O77" s="41">
        <f>VLOOKUP($C77 &amp; $I77 &amp; $K77,FATOR!$A$3:$P$22,6,0)</f>
        <v>0.35681289888133871</v>
      </c>
      <c r="P77" s="41">
        <f>VLOOKUP($C77 &amp; $I77 &amp; $K77,FATOR!$A$3:$P$22,7,0)</f>
        <v>0.36077894600771909</v>
      </c>
      <c r="Q77" s="41">
        <f>VLOOKUP($C77 &amp; $I77 &amp; $K77,FATOR!$A$3:$P$22,8,0)</f>
        <v>0.361837821161485</v>
      </c>
      <c r="R77" s="41">
        <f>VLOOKUP($C77 &amp; $I77 &amp; $K77,FATOR!$A$3:$P$22,9,0)</f>
        <v>0.38207262969567002</v>
      </c>
      <c r="S77" s="41">
        <f>VLOOKUP($C77 &amp; $I77 &amp; $K77,FATOR!$A$3:$P$22,10,0)</f>
        <v>0.49748173535004458</v>
      </c>
      <c r="T77" s="41">
        <f>VLOOKUP($C77 &amp; $I77 &amp; $K77,FATOR!$A$3:$P$22,11,0)</f>
        <v>0.42428348771090951</v>
      </c>
      <c r="U77" s="41">
        <f>VLOOKUP($C77 &amp; $I77 &amp; $K77,FATOR!$A$3:$P$22,12,0)</f>
        <v>0.38442888016109322</v>
      </c>
      <c r="V77" s="41">
        <f>VLOOKUP($C77 &amp; $I77 &amp; $K77,FATOR!$A$3:$P$22,13,0)</f>
        <v>0.39512250618824529</v>
      </c>
      <c r="W77" s="41">
        <f>VLOOKUP($C77 &amp; $I77 &amp; $K77,FATOR!$A$3:$P$22,14,0)</f>
        <v>0.47735863600477407</v>
      </c>
      <c r="X77" s="41">
        <f>VLOOKUP($C77 &amp; $I77 &amp; $K77,FATOR!$A$3:$P$22,15,0)</f>
        <v>0.39753491015510334</v>
      </c>
      <c r="Y77" s="41">
        <f>VLOOKUP($C77 &amp; $I77 &amp; $K77,FATOR!$A$3:$P$22,16,0)</f>
        <v>0.3476665220407712</v>
      </c>
      <c r="AA77" s="42">
        <f t="shared" si="39"/>
        <v>1.0918003393576918</v>
      </c>
      <c r="AB77" s="42">
        <f t="shared" si="40"/>
        <v>1.0169167618118153</v>
      </c>
      <c r="AC77" s="42">
        <f t="shared" si="41"/>
        <v>1.0282199961219995</v>
      </c>
      <c r="AD77" s="42">
        <f t="shared" si="42"/>
        <v>1.0312377903102323</v>
      </c>
      <c r="AE77" s="42">
        <f t="shared" si="43"/>
        <v>1.0889069946326595</v>
      </c>
      <c r="AF77" s="42">
        <f t="shared" si="44"/>
        <v>1.417822945747627</v>
      </c>
      <c r="AG77" s="42">
        <f t="shared" si="45"/>
        <v>1.2092079399760922</v>
      </c>
      <c r="AH77" s="42">
        <f t="shared" si="46"/>
        <v>1.0956223084591157</v>
      </c>
      <c r="AI77" s="42">
        <f t="shared" si="47"/>
        <v>1.126099142636499</v>
      </c>
      <c r="AJ77" s="42">
        <f t="shared" si="48"/>
        <v>1.3604721126136061</v>
      </c>
      <c r="AK77" s="42">
        <f t="shared" si="49"/>
        <v>1.1329744939420445</v>
      </c>
      <c r="AL77" s="42">
        <f t="shared" si="50"/>
        <v>0.99084958781619792</v>
      </c>
      <c r="AN77" s="43">
        <f t="shared" si="51"/>
        <v>45839</v>
      </c>
      <c r="AO77" s="47" t="str">
        <f t="shared" ca="1" si="53"/>
        <v/>
      </c>
      <c r="AP77" s="47" t="str">
        <f t="shared" ca="1" si="53"/>
        <v/>
      </c>
      <c r="AQ77" s="47" t="str">
        <f t="shared" ca="1" si="53"/>
        <v/>
      </c>
      <c r="AR77" s="47" t="str">
        <f t="shared" ca="1" si="53"/>
        <v/>
      </c>
      <c r="AS77" s="47" t="str">
        <f t="shared" ca="1" si="53"/>
        <v/>
      </c>
      <c r="AT77" s="47" t="str">
        <f t="shared" ca="1" si="53"/>
        <v/>
      </c>
      <c r="AU77" s="47" t="str">
        <f t="shared" ca="1" si="53"/>
        <v/>
      </c>
      <c r="AV77" s="47" t="str">
        <f t="shared" ca="1" si="53"/>
        <v/>
      </c>
      <c r="AW77" s="47" t="str">
        <f t="shared" ca="1" si="53"/>
        <v/>
      </c>
      <c r="AX77" s="47" t="str">
        <f t="shared" ca="1" si="53"/>
        <v/>
      </c>
      <c r="AY77" s="47" t="str">
        <f t="shared" ca="1" si="53"/>
        <v/>
      </c>
      <c r="AZ77" s="47" t="str">
        <f t="shared" ca="1" si="53"/>
        <v/>
      </c>
      <c r="BA77" s="47" t="str">
        <f t="shared" ca="1" si="53"/>
        <v/>
      </c>
      <c r="BB77" s="47" t="str">
        <f t="shared" ca="1" si="53"/>
        <v/>
      </c>
      <c r="BC77" s="47" t="str">
        <f t="shared" ca="1" si="53"/>
        <v/>
      </c>
      <c r="BD77" s="47" t="str">
        <f t="shared" ca="1" si="53"/>
        <v/>
      </c>
      <c r="BE77" s="47" t="str">
        <f t="shared" ca="1" si="52"/>
        <v/>
      </c>
      <c r="BF77" s="47" t="str">
        <f t="shared" ca="1" si="52"/>
        <v/>
      </c>
      <c r="BG77" s="47">
        <f t="shared" ca="1" si="52"/>
        <v>1.2092079399760922</v>
      </c>
      <c r="BH77" s="47">
        <f t="shared" ca="1" si="52"/>
        <v>1.0956223084591157</v>
      </c>
      <c r="BI77" s="47">
        <f t="shared" ca="1" si="52"/>
        <v>1.126099142636499</v>
      </c>
      <c r="BJ77" s="47">
        <f t="shared" ca="1" si="52"/>
        <v>1.3604721126136061</v>
      </c>
      <c r="BK77" s="47">
        <f t="shared" ca="1" si="52"/>
        <v>1.1329744939420445</v>
      </c>
      <c r="BL77" s="47">
        <f t="shared" ca="1" si="52"/>
        <v>0.99084958781619792</v>
      </c>
      <c r="BM77" s="47">
        <f t="shared" ca="1" si="52"/>
        <v>1.0918003393576918</v>
      </c>
      <c r="BN77" s="47">
        <f t="shared" ca="1" si="52"/>
        <v>1.0169167618118153</v>
      </c>
      <c r="BO77" s="47">
        <f t="shared" ca="1" si="52"/>
        <v>1.0282199961219995</v>
      </c>
      <c r="BP77" s="47">
        <f t="shared" ca="1" si="52"/>
        <v>1.0312377903102323</v>
      </c>
      <c r="BQ77" s="47">
        <f t="shared" ca="1" si="52"/>
        <v>1.0889069946326595</v>
      </c>
      <c r="BR77" s="47">
        <f t="shared" ca="1" si="52"/>
        <v>1.417822945747627</v>
      </c>
      <c r="BS77" s="47">
        <f t="shared" ca="1" si="52"/>
        <v>1.2092079399760922</v>
      </c>
      <c r="BT77" s="47">
        <f t="shared" ref="BT77:CI92" ca="1" si="56">IF($AN77&lt;=BT$1,HLOOKUP(MONTH(BT$1),$AA:$AL,ROW($AO77),0),"")</f>
        <v>1.0956223084591157</v>
      </c>
      <c r="BU77" s="47">
        <f t="shared" ca="1" si="56"/>
        <v>1.126099142636499</v>
      </c>
      <c r="BV77" s="47">
        <f t="shared" ca="1" si="56"/>
        <v>1.3604721126136061</v>
      </c>
      <c r="BW77" s="47">
        <f t="shared" ca="1" si="56"/>
        <v>1.1329744939420445</v>
      </c>
      <c r="BX77" s="47">
        <f t="shared" ca="1" si="56"/>
        <v>0.99084958781619792</v>
      </c>
      <c r="BY77" s="47">
        <f t="shared" ca="1" si="56"/>
        <v>1.0918003393576918</v>
      </c>
      <c r="BZ77" s="47">
        <f t="shared" ca="1" si="56"/>
        <v>1.0169167618118153</v>
      </c>
      <c r="CA77" s="47">
        <f t="shared" ca="1" si="56"/>
        <v>1.0282199961219995</v>
      </c>
      <c r="CB77" s="47">
        <f t="shared" ca="1" si="56"/>
        <v>1.0312377903102323</v>
      </c>
      <c r="CC77" s="47">
        <f t="shared" ca="1" si="56"/>
        <v>1.0889069946326595</v>
      </c>
      <c r="CD77" s="47">
        <f t="shared" ca="1" si="56"/>
        <v>1.417822945747627</v>
      </c>
      <c r="CE77" s="47">
        <f t="shared" ca="1" si="56"/>
        <v>1.2092079399760922</v>
      </c>
      <c r="CF77" s="47">
        <f t="shared" ca="1" si="56"/>
        <v>1.0956223084591157</v>
      </c>
      <c r="CG77" s="47">
        <f t="shared" ca="1" si="56"/>
        <v>1.126099142636499</v>
      </c>
      <c r="CH77" s="47">
        <f t="shared" ca="1" si="56"/>
        <v>1.3604721126136061</v>
      </c>
      <c r="CI77" s="47">
        <f t="shared" ca="1" si="56"/>
        <v>1.1329744939420445</v>
      </c>
      <c r="CJ77" s="47">
        <f t="shared" ca="1" si="55"/>
        <v>0.99084958781619792</v>
      </c>
      <c r="CK77" s="47">
        <f t="shared" ca="1" si="55"/>
        <v>1.0918003393576918</v>
      </c>
      <c r="CL77" s="47">
        <f t="shared" ca="1" si="55"/>
        <v>1.0169167618118153</v>
      </c>
      <c r="CM77" s="47">
        <f t="shared" ca="1" si="55"/>
        <v>1.0282199961219995</v>
      </c>
      <c r="CN77" s="47">
        <f t="shared" ca="1" si="55"/>
        <v>1.0312377903102323</v>
      </c>
      <c r="CO77" s="47">
        <f t="shared" ca="1" si="55"/>
        <v>1.0889069946326595</v>
      </c>
      <c r="CP77" s="47">
        <f t="shared" ca="1" si="55"/>
        <v>1.417822945747627</v>
      </c>
      <c r="CQ77" s="47">
        <f t="shared" ca="1" si="55"/>
        <v>1.2092079399760922</v>
      </c>
      <c r="CR77" s="47">
        <f t="shared" ca="1" si="55"/>
        <v>1.0956223084591157</v>
      </c>
      <c r="CS77" s="47">
        <f t="shared" ca="1" si="55"/>
        <v>1.126099142636499</v>
      </c>
      <c r="CT77" s="47">
        <f t="shared" ca="1" si="55"/>
        <v>1.3604721126136061</v>
      </c>
      <c r="CU77" s="47">
        <f t="shared" ca="1" si="55"/>
        <v>1.1329744939420445</v>
      </c>
      <c r="CV77" s="47">
        <f t="shared" ca="1" si="55"/>
        <v>0.99084958781619792</v>
      </c>
      <c r="CW77" s="47">
        <f t="shared" ca="1" si="55"/>
        <v>1.0918003393576918</v>
      </c>
      <c r="CX77" s="47">
        <f t="shared" ca="1" si="55"/>
        <v>1.0169167618118153</v>
      </c>
      <c r="CY77" s="47">
        <f t="shared" ca="1" si="54"/>
        <v>1.0282199961219995</v>
      </c>
      <c r="CZ77" s="47">
        <f t="shared" ca="1" si="54"/>
        <v>1.0312377903102323</v>
      </c>
      <c r="DA77" s="47">
        <f t="shared" ca="1" si="54"/>
        <v>1.0889069946326595</v>
      </c>
      <c r="DB77" s="47">
        <f t="shared" ca="1" si="29"/>
        <v>1.417822945747627</v>
      </c>
      <c r="DC77" s="47">
        <f t="shared" ca="1" si="29"/>
        <v>1.2092079399760922</v>
      </c>
      <c r="DD77" s="47">
        <f t="shared" ca="1" si="29"/>
        <v>1.0956223084591157</v>
      </c>
    </row>
    <row r="78" spans="1:108" x14ac:dyDescent="0.25">
      <c r="A78" s="40" t="s">
        <v>138</v>
      </c>
      <c r="B78" s="40">
        <v>1759</v>
      </c>
      <c r="C78" s="40" t="s">
        <v>37</v>
      </c>
      <c r="D78" s="40" t="s">
        <v>479</v>
      </c>
      <c r="E78" s="40" t="s">
        <v>160</v>
      </c>
      <c r="F78" s="40">
        <v>2.85</v>
      </c>
      <c r="G78" s="43">
        <v>45839</v>
      </c>
      <c r="I78" s="40" t="s">
        <v>32</v>
      </c>
      <c r="J78" s="40">
        <v>1</v>
      </c>
      <c r="K78" s="40" t="s">
        <v>33</v>
      </c>
      <c r="L78" s="40" t="s">
        <v>166</v>
      </c>
      <c r="N78" s="41">
        <f>VLOOKUP($C78 &amp; $I78 &amp; $K78,FATOR!$A$3:$P$22,5,0)</f>
        <v>0.38308783837111993</v>
      </c>
      <c r="O78" s="41">
        <f>VLOOKUP($C78 &amp; $I78 &amp; $K78,FATOR!$A$3:$P$22,6,0)</f>
        <v>0.35681289888133871</v>
      </c>
      <c r="P78" s="41">
        <f>VLOOKUP($C78 &amp; $I78 &amp; $K78,FATOR!$A$3:$P$22,7,0)</f>
        <v>0.36077894600771909</v>
      </c>
      <c r="Q78" s="41">
        <f>VLOOKUP($C78 &amp; $I78 &amp; $K78,FATOR!$A$3:$P$22,8,0)</f>
        <v>0.361837821161485</v>
      </c>
      <c r="R78" s="41">
        <f>VLOOKUP($C78 &amp; $I78 &amp; $K78,FATOR!$A$3:$P$22,9,0)</f>
        <v>0.38207262969567002</v>
      </c>
      <c r="S78" s="41">
        <f>VLOOKUP($C78 &amp; $I78 &amp; $K78,FATOR!$A$3:$P$22,10,0)</f>
        <v>0.49748173535004458</v>
      </c>
      <c r="T78" s="41">
        <f>VLOOKUP($C78 &amp; $I78 &amp; $K78,FATOR!$A$3:$P$22,11,0)</f>
        <v>0.42428348771090951</v>
      </c>
      <c r="U78" s="41">
        <f>VLOOKUP($C78 &amp; $I78 &amp; $K78,FATOR!$A$3:$P$22,12,0)</f>
        <v>0.38442888016109322</v>
      </c>
      <c r="V78" s="41">
        <f>VLOOKUP($C78 &amp; $I78 &amp; $K78,FATOR!$A$3:$P$22,13,0)</f>
        <v>0.39512250618824529</v>
      </c>
      <c r="W78" s="41">
        <f>VLOOKUP($C78 &amp; $I78 &amp; $K78,FATOR!$A$3:$P$22,14,0)</f>
        <v>0.47735863600477407</v>
      </c>
      <c r="X78" s="41">
        <f>VLOOKUP($C78 &amp; $I78 &amp; $K78,FATOR!$A$3:$P$22,15,0)</f>
        <v>0.39753491015510334</v>
      </c>
      <c r="Y78" s="41">
        <f>VLOOKUP($C78 &amp; $I78 &amp; $K78,FATOR!$A$3:$P$22,16,0)</f>
        <v>0.3476665220407712</v>
      </c>
      <c r="AA78" s="42">
        <f t="shared" si="39"/>
        <v>1.0918003393576918</v>
      </c>
      <c r="AB78" s="42">
        <f t="shared" si="40"/>
        <v>1.0169167618118153</v>
      </c>
      <c r="AC78" s="42">
        <f t="shared" si="41"/>
        <v>1.0282199961219995</v>
      </c>
      <c r="AD78" s="42">
        <f t="shared" si="42"/>
        <v>1.0312377903102323</v>
      </c>
      <c r="AE78" s="42">
        <f t="shared" si="43"/>
        <v>1.0889069946326595</v>
      </c>
      <c r="AF78" s="42">
        <f t="shared" si="44"/>
        <v>1.417822945747627</v>
      </c>
      <c r="AG78" s="42">
        <f t="shared" si="45"/>
        <v>1.2092079399760922</v>
      </c>
      <c r="AH78" s="42">
        <f t="shared" si="46"/>
        <v>1.0956223084591157</v>
      </c>
      <c r="AI78" s="42">
        <f t="shared" si="47"/>
        <v>1.126099142636499</v>
      </c>
      <c r="AJ78" s="42">
        <f t="shared" si="48"/>
        <v>1.3604721126136061</v>
      </c>
      <c r="AK78" s="42">
        <f t="shared" si="49"/>
        <v>1.1329744939420445</v>
      </c>
      <c r="AL78" s="42">
        <f t="shared" si="50"/>
        <v>0.99084958781619792</v>
      </c>
      <c r="AN78" s="43">
        <f t="shared" si="51"/>
        <v>45839</v>
      </c>
      <c r="AO78" s="47" t="str">
        <f t="shared" ca="1" si="53"/>
        <v/>
      </c>
      <c r="AP78" s="47" t="str">
        <f t="shared" ca="1" si="53"/>
        <v/>
      </c>
      <c r="AQ78" s="47" t="str">
        <f t="shared" ca="1" si="53"/>
        <v/>
      </c>
      <c r="AR78" s="47" t="str">
        <f t="shared" ca="1" si="53"/>
        <v/>
      </c>
      <c r="AS78" s="47" t="str">
        <f t="shared" ca="1" si="53"/>
        <v/>
      </c>
      <c r="AT78" s="47" t="str">
        <f t="shared" ca="1" si="53"/>
        <v/>
      </c>
      <c r="AU78" s="47" t="str">
        <f t="shared" ca="1" si="53"/>
        <v/>
      </c>
      <c r="AV78" s="47" t="str">
        <f t="shared" ca="1" si="53"/>
        <v/>
      </c>
      <c r="AW78" s="47" t="str">
        <f t="shared" ca="1" si="53"/>
        <v/>
      </c>
      <c r="AX78" s="47" t="str">
        <f t="shared" ca="1" si="53"/>
        <v/>
      </c>
      <c r="AY78" s="47" t="str">
        <f t="shared" ca="1" si="53"/>
        <v/>
      </c>
      <c r="AZ78" s="47" t="str">
        <f t="shared" ca="1" si="53"/>
        <v/>
      </c>
      <c r="BA78" s="47" t="str">
        <f t="shared" ca="1" si="53"/>
        <v/>
      </c>
      <c r="BB78" s="47" t="str">
        <f t="shared" ca="1" si="53"/>
        <v/>
      </c>
      <c r="BC78" s="47" t="str">
        <f t="shared" ca="1" si="53"/>
        <v/>
      </c>
      <c r="BD78" s="47" t="str">
        <f t="shared" ca="1" si="53"/>
        <v/>
      </c>
      <c r="BE78" s="47" t="str">
        <f t="shared" ca="1" si="52"/>
        <v/>
      </c>
      <c r="BF78" s="47" t="str">
        <f t="shared" ca="1" si="52"/>
        <v/>
      </c>
      <c r="BG78" s="47">
        <f t="shared" ca="1" si="52"/>
        <v>1.2092079399760922</v>
      </c>
      <c r="BH78" s="47">
        <f t="shared" ca="1" si="52"/>
        <v>1.0956223084591157</v>
      </c>
      <c r="BI78" s="47">
        <f t="shared" ca="1" si="52"/>
        <v>1.126099142636499</v>
      </c>
      <c r="BJ78" s="47">
        <f t="shared" ca="1" si="52"/>
        <v>1.3604721126136061</v>
      </c>
      <c r="BK78" s="47">
        <f t="shared" ca="1" si="52"/>
        <v>1.1329744939420445</v>
      </c>
      <c r="BL78" s="47">
        <f t="shared" ca="1" si="52"/>
        <v>0.99084958781619792</v>
      </c>
      <c r="BM78" s="47">
        <f t="shared" ca="1" si="52"/>
        <v>1.0918003393576918</v>
      </c>
      <c r="BN78" s="47">
        <f t="shared" ca="1" si="52"/>
        <v>1.0169167618118153</v>
      </c>
      <c r="BO78" s="47">
        <f t="shared" ca="1" si="52"/>
        <v>1.0282199961219995</v>
      </c>
      <c r="BP78" s="47">
        <f t="shared" ca="1" si="52"/>
        <v>1.0312377903102323</v>
      </c>
      <c r="BQ78" s="47">
        <f t="shared" ca="1" si="52"/>
        <v>1.0889069946326595</v>
      </c>
      <c r="BR78" s="47">
        <f t="shared" ca="1" si="52"/>
        <v>1.417822945747627</v>
      </c>
      <c r="BS78" s="47">
        <f t="shared" ca="1" si="52"/>
        <v>1.2092079399760922</v>
      </c>
      <c r="BT78" s="47">
        <f t="shared" ca="1" si="56"/>
        <v>1.0956223084591157</v>
      </c>
      <c r="BU78" s="47">
        <f t="shared" ca="1" si="56"/>
        <v>1.126099142636499</v>
      </c>
      <c r="BV78" s="47">
        <f t="shared" ca="1" si="56"/>
        <v>1.3604721126136061</v>
      </c>
      <c r="BW78" s="47">
        <f t="shared" ca="1" si="56"/>
        <v>1.1329744939420445</v>
      </c>
      <c r="BX78" s="47">
        <f t="shared" ca="1" si="56"/>
        <v>0.99084958781619792</v>
      </c>
      <c r="BY78" s="47">
        <f t="shared" ca="1" si="56"/>
        <v>1.0918003393576918</v>
      </c>
      <c r="BZ78" s="47">
        <f t="shared" ca="1" si="56"/>
        <v>1.0169167618118153</v>
      </c>
      <c r="CA78" s="47">
        <f t="shared" ca="1" si="56"/>
        <v>1.0282199961219995</v>
      </c>
      <c r="CB78" s="47">
        <f t="shared" ca="1" si="56"/>
        <v>1.0312377903102323</v>
      </c>
      <c r="CC78" s="47">
        <f t="shared" ca="1" si="56"/>
        <v>1.0889069946326595</v>
      </c>
      <c r="CD78" s="47">
        <f t="shared" ca="1" si="56"/>
        <v>1.417822945747627</v>
      </c>
      <c r="CE78" s="47">
        <f t="shared" ca="1" si="56"/>
        <v>1.2092079399760922</v>
      </c>
      <c r="CF78" s="47">
        <f t="shared" ca="1" si="56"/>
        <v>1.0956223084591157</v>
      </c>
      <c r="CG78" s="47">
        <f t="shared" ca="1" si="56"/>
        <v>1.126099142636499</v>
      </c>
      <c r="CH78" s="47">
        <f t="shared" ca="1" si="56"/>
        <v>1.3604721126136061</v>
      </c>
      <c r="CI78" s="47">
        <f t="shared" ca="1" si="56"/>
        <v>1.1329744939420445</v>
      </c>
      <c r="CJ78" s="47">
        <f t="shared" ca="1" si="55"/>
        <v>0.99084958781619792</v>
      </c>
      <c r="CK78" s="47">
        <f t="shared" ca="1" si="55"/>
        <v>1.0918003393576918</v>
      </c>
      <c r="CL78" s="47">
        <f t="shared" ca="1" si="55"/>
        <v>1.0169167618118153</v>
      </c>
      <c r="CM78" s="47">
        <f t="shared" ca="1" si="55"/>
        <v>1.0282199961219995</v>
      </c>
      <c r="CN78" s="47">
        <f t="shared" ca="1" si="55"/>
        <v>1.0312377903102323</v>
      </c>
      <c r="CO78" s="47">
        <f t="shared" ca="1" si="55"/>
        <v>1.0889069946326595</v>
      </c>
      <c r="CP78" s="47">
        <f t="shared" ca="1" si="55"/>
        <v>1.417822945747627</v>
      </c>
      <c r="CQ78" s="47">
        <f t="shared" ca="1" si="55"/>
        <v>1.2092079399760922</v>
      </c>
      <c r="CR78" s="47">
        <f t="shared" ca="1" si="55"/>
        <v>1.0956223084591157</v>
      </c>
      <c r="CS78" s="47">
        <f t="shared" ca="1" si="55"/>
        <v>1.126099142636499</v>
      </c>
      <c r="CT78" s="47">
        <f t="shared" ca="1" si="55"/>
        <v>1.3604721126136061</v>
      </c>
      <c r="CU78" s="47">
        <f t="shared" ca="1" si="55"/>
        <v>1.1329744939420445</v>
      </c>
      <c r="CV78" s="47">
        <f t="shared" ca="1" si="55"/>
        <v>0.99084958781619792</v>
      </c>
      <c r="CW78" s="47">
        <f t="shared" ca="1" si="55"/>
        <v>1.0918003393576918</v>
      </c>
      <c r="CX78" s="47">
        <f t="shared" ca="1" si="55"/>
        <v>1.0169167618118153</v>
      </c>
      <c r="CY78" s="47">
        <f t="shared" ca="1" si="54"/>
        <v>1.0282199961219995</v>
      </c>
      <c r="CZ78" s="47">
        <f t="shared" ca="1" si="54"/>
        <v>1.0312377903102323</v>
      </c>
      <c r="DA78" s="47">
        <f t="shared" ca="1" si="54"/>
        <v>1.0889069946326595</v>
      </c>
      <c r="DB78" s="47">
        <f t="shared" ca="1" si="29"/>
        <v>1.417822945747627</v>
      </c>
      <c r="DC78" s="47">
        <f t="shared" ca="1" si="29"/>
        <v>1.2092079399760922</v>
      </c>
      <c r="DD78" s="47">
        <f t="shared" ca="1" si="29"/>
        <v>1.0956223084591157</v>
      </c>
    </row>
    <row r="79" spans="1:108" x14ac:dyDescent="0.25">
      <c r="A79" s="40" t="s">
        <v>134</v>
      </c>
      <c r="B79" s="40">
        <v>2585</v>
      </c>
      <c r="C79" s="40" t="s">
        <v>37</v>
      </c>
      <c r="D79" s="40" t="s">
        <v>482</v>
      </c>
      <c r="E79" s="40" t="s">
        <v>130</v>
      </c>
      <c r="F79" s="40">
        <v>3.6960000000000002</v>
      </c>
      <c r="G79" s="43">
        <v>46388</v>
      </c>
      <c r="I79" s="40" t="s">
        <v>32</v>
      </c>
      <c r="J79" s="40">
        <v>1</v>
      </c>
      <c r="K79" s="40" t="s">
        <v>33</v>
      </c>
      <c r="L79" s="40" t="s">
        <v>166</v>
      </c>
      <c r="N79" s="41">
        <f>VLOOKUP($C79 &amp; $I79 &amp; $K79,FATOR!$A$3:$P$22,5,0)</f>
        <v>0.38308783837111993</v>
      </c>
      <c r="O79" s="41">
        <f>VLOOKUP($C79 &amp; $I79 &amp; $K79,FATOR!$A$3:$P$22,6,0)</f>
        <v>0.35681289888133871</v>
      </c>
      <c r="P79" s="41">
        <f>VLOOKUP($C79 &amp; $I79 &amp; $K79,FATOR!$A$3:$P$22,7,0)</f>
        <v>0.36077894600771909</v>
      </c>
      <c r="Q79" s="41">
        <f>VLOOKUP($C79 &amp; $I79 &amp; $K79,FATOR!$A$3:$P$22,8,0)</f>
        <v>0.361837821161485</v>
      </c>
      <c r="R79" s="41">
        <f>VLOOKUP($C79 &amp; $I79 &amp; $K79,FATOR!$A$3:$P$22,9,0)</f>
        <v>0.38207262969567002</v>
      </c>
      <c r="S79" s="41">
        <f>VLOOKUP($C79 &amp; $I79 &amp; $K79,FATOR!$A$3:$P$22,10,0)</f>
        <v>0.49748173535004458</v>
      </c>
      <c r="T79" s="41">
        <f>VLOOKUP($C79 &amp; $I79 &amp; $K79,FATOR!$A$3:$P$22,11,0)</f>
        <v>0.42428348771090951</v>
      </c>
      <c r="U79" s="41">
        <f>VLOOKUP($C79 &amp; $I79 &amp; $K79,FATOR!$A$3:$P$22,12,0)</f>
        <v>0.38442888016109322</v>
      </c>
      <c r="V79" s="41">
        <f>VLOOKUP($C79 &amp; $I79 &amp; $K79,FATOR!$A$3:$P$22,13,0)</f>
        <v>0.39512250618824529</v>
      </c>
      <c r="W79" s="41">
        <f>VLOOKUP($C79 &amp; $I79 &amp; $K79,FATOR!$A$3:$P$22,14,0)</f>
        <v>0.47735863600477407</v>
      </c>
      <c r="X79" s="41">
        <f>VLOOKUP($C79 &amp; $I79 &amp; $K79,FATOR!$A$3:$P$22,15,0)</f>
        <v>0.39753491015510334</v>
      </c>
      <c r="Y79" s="41">
        <f>VLOOKUP($C79 &amp; $I79 &amp; $K79,FATOR!$A$3:$P$22,16,0)</f>
        <v>0.3476665220407712</v>
      </c>
      <c r="AA79" s="42">
        <f t="shared" si="39"/>
        <v>1.4158926506196594</v>
      </c>
      <c r="AB79" s="42">
        <f t="shared" si="40"/>
        <v>1.3187804742654279</v>
      </c>
      <c r="AC79" s="42">
        <f t="shared" si="41"/>
        <v>1.3334389844445298</v>
      </c>
      <c r="AD79" s="42">
        <f t="shared" si="42"/>
        <v>1.3373525870128486</v>
      </c>
      <c r="AE79" s="42">
        <f t="shared" si="43"/>
        <v>1.4121404393551964</v>
      </c>
      <c r="AF79" s="42">
        <f t="shared" si="44"/>
        <v>1.8386924938537648</v>
      </c>
      <c r="AG79" s="42">
        <f t="shared" si="45"/>
        <v>1.5681517705795216</v>
      </c>
      <c r="AH79" s="42">
        <f t="shared" si="46"/>
        <v>1.4208491410754007</v>
      </c>
      <c r="AI79" s="42">
        <f t="shared" si="47"/>
        <v>1.4603727828717548</v>
      </c>
      <c r="AJ79" s="42">
        <f t="shared" si="48"/>
        <v>1.7643175186736451</v>
      </c>
      <c r="AK79" s="42">
        <f t="shared" si="49"/>
        <v>1.469289027933262</v>
      </c>
      <c r="AL79" s="42">
        <f t="shared" si="50"/>
        <v>1.2849754654626904</v>
      </c>
      <c r="AN79" s="43">
        <f t="shared" si="51"/>
        <v>46388</v>
      </c>
      <c r="AO79" s="47" t="str">
        <f t="shared" ca="1" si="53"/>
        <v/>
      </c>
      <c r="AP79" s="47" t="str">
        <f t="shared" ca="1" si="53"/>
        <v/>
      </c>
      <c r="AQ79" s="47" t="str">
        <f t="shared" ca="1" si="53"/>
        <v/>
      </c>
      <c r="AR79" s="47" t="str">
        <f t="shared" ca="1" si="53"/>
        <v/>
      </c>
      <c r="AS79" s="47" t="str">
        <f t="shared" ca="1" si="53"/>
        <v/>
      </c>
      <c r="AT79" s="47" t="str">
        <f t="shared" ca="1" si="53"/>
        <v/>
      </c>
      <c r="AU79" s="47" t="str">
        <f t="shared" ca="1" si="53"/>
        <v/>
      </c>
      <c r="AV79" s="47" t="str">
        <f t="shared" ca="1" si="53"/>
        <v/>
      </c>
      <c r="AW79" s="47" t="str">
        <f t="shared" ca="1" si="53"/>
        <v/>
      </c>
      <c r="AX79" s="47" t="str">
        <f t="shared" ca="1" si="53"/>
        <v/>
      </c>
      <c r="AY79" s="47" t="str">
        <f t="shared" ca="1" si="53"/>
        <v/>
      </c>
      <c r="AZ79" s="47" t="str">
        <f t="shared" ca="1" si="53"/>
        <v/>
      </c>
      <c r="BA79" s="47" t="str">
        <f t="shared" ca="1" si="53"/>
        <v/>
      </c>
      <c r="BB79" s="47" t="str">
        <f t="shared" ca="1" si="53"/>
        <v/>
      </c>
      <c r="BC79" s="47" t="str">
        <f t="shared" ca="1" si="53"/>
        <v/>
      </c>
      <c r="BD79" s="47" t="str">
        <f t="shared" ca="1" si="53"/>
        <v/>
      </c>
      <c r="BE79" s="47" t="str">
        <f t="shared" ca="1" si="52"/>
        <v/>
      </c>
      <c r="BF79" s="47" t="str">
        <f t="shared" ca="1" si="52"/>
        <v/>
      </c>
      <c r="BG79" s="47" t="str">
        <f t="shared" ca="1" si="52"/>
        <v/>
      </c>
      <c r="BH79" s="47" t="str">
        <f t="shared" ca="1" si="52"/>
        <v/>
      </c>
      <c r="BI79" s="47" t="str">
        <f t="shared" ca="1" si="52"/>
        <v/>
      </c>
      <c r="BJ79" s="47" t="str">
        <f t="shared" ca="1" si="52"/>
        <v/>
      </c>
      <c r="BK79" s="47" t="str">
        <f t="shared" ca="1" si="52"/>
        <v/>
      </c>
      <c r="BL79" s="47" t="str">
        <f t="shared" ca="1" si="52"/>
        <v/>
      </c>
      <c r="BM79" s="47" t="str">
        <f t="shared" ca="1" si="52"/>
        <v/>
      </c>
      <c r="BN79" s="47" t="str">
        <f t="shared" ca="1" si="52"/>
        <v/>
      </c>
      <c r="BO79" s="47" t="str">
        <f t="shared" ca="1" si="52"/>
        <v/>
      </c>
      <c r="BP79" s="47" t="str">
        <f t="shared" ca="1" si="52"/>
        <v/>
      </c>
      <c r="BQ79" s="47" t="str">
        <f t="shared" ca="1" si="52"/>
        <v/>
      </c>
      <c r="BR79" s="47" t="str">
        <f t="shared" ca="1" si="52"/>
        <v/>
      </c>
      <c r="BS79" s="47" t="str">
        <f t="shared" ca="1" si="52"/>
        <v/>
      </c>
      <c r="BT79" s="47" t="str">
        <f t="shared" ca="1" si="56"/>
        <v/>
      </c>
      <c r="BU79" s="47" t="str">
        <f t="shared" ca="1" si="56"/>
        <v/>
      </c>
      <c r="BV79" s="47" t="str">
        <f t="shared" ca="1" si="56"/>
        <v/>
      </c>
      <c r="BW79" s="47" t="str">
        <f t="shared" ca="1" si="56"/>
        <v/>
      </c>
      <c r="BX79" s="47" t="str">
        <f t="shared" ca="1" si="56"/>
        <v/>
      </c>
      <c r="BY79" s="47">
        <f t="shared" ca="1" si="56"/>
        <v>1.4158926506196594</v>
      </c>
      <c r="BZ79" s="47">
        <f t="shared" ca="1" si="56"/>
        <v>1.3187804742654279</v>
      </c>
      <c r="CA79" s="47">
        <f t="shared" ca="1" si="56"/>
        <v>1.3334389844445298</v>
      </c>
      <c r="CB79" s="47">
        <f t="shared" ca="1" si="56"/>
        <v>1.3373525870128486</v>
      </c>
      <c r="CC79" s="47">
        <f t="shared" ca="1" si="56"/>
        <v>1.4121404393551964</v>
      </c>
      <c r="CD79" s="47">
        <f t="shared" ca="1" si="56"/>
        <v>1.8386924938537648</v>
      </c>
      <c r="CE79" s="47">
        <f t="shared" ca="1" si="56"/>
        <v>1.5681517705795216</v>
      </c>
      <c r="CF79" s="47">
        <f t="shared" ca="1" si="56"/>
        <v>1.4208491410754007</v>
      </c>
      <c r="CG79" s="47">
        <f t="shared" ca="1" si="56"/>
        <v>1.4603727828717548</v>
      </c>
      <c r="CH79" s="47">
        <f t="shared" ca="1" si="56"/>
        <v>1.7643175186736451</v>
      </c>
      <c r="CI79" s="47">
        <f t="shared" ca="1" si="56"/>
        <v>1.469289027933262</v>
      </c>
      <c r="CJ79" s="47">
        <f t="shared" ca="1" si="55"/>
        <v>1.2849754654626904</v>
      </c>
      <c r="CK79" s="47">
        <f t="shared" ca="1" si="55"/>
        <v>1.4158926506196594</v>
      </c>
      <c r="CL79" s="47">
        <f t="shared" ca="1" si="55"/>
        <v>1.3187804742654279</v>
      </c>
      <c r="CM79" s="47">
        <f t="shared" ca="1" si="55"/>
        <v>1.3334389844445298</v>
      </c>
      <c r="CN79" s="47">
        <f t="shared" ca="1" si="55"/>
        <v>1.3373525870128486</v>
      </c>
      <c r="CO79" s="47">
        <f t="shared" ca="1" si="55"/>
        <v>1.4121404393551964</v>
      </c>
      <c r="CP79" s="47">
        <f t="shared" ca="1" si="55"/>
        <v>1.8386924938537648</v>
      </c>
      <c r="CQ79" s="47">
        <f t="shared" ca="1" si="55"/>
        <v>1.5681517705795216</v>
      </c>
      <c r="CR79" s="47">
        <f t="shared" ca="1" si="55"/>
        <v>1.4208491410754007</v>
      </c>
      <c r="CS79" s="47">
        <f t="shared" ca="1" si="55"/>
        <v>1.4603727828717548</v>
      </c>
      <c r="CT79" s="47">
        <f t="shared" ca="1" si="55"/>
        <v>1.7643175186736451</v>
      </c>
      <c r="CU79" s="47">
        <f t="shared" ca="1" si="55"/>
        <v>1.469289027933262</v>
      </c>
      <c r="CV79" s="47">
        <f t="shared" ca="1" si="55"/>
        <v>1.2849754654626904</v>
      </c>
      <c r="CW79" s="47">
        <f t="shared" ca="1" si="55"/>
        <v>1.4158926506196594</v>
      </c>
      <c r="CX79" s="47">
        <f t="shared" ca="1" si="55"/>
        <v>1.3187804742654279</v>
      </c>
      <c r="CY79" s="47">
        <f t="shared" ca="1" si="54"/>
        <v>1.3334389844445298</v>
      </c>
      <c r="CZ79" s="47">
        <f t="shared" ca="1" si="54"/>
        <v>1.3373525870128486</v>
      </c>
      <c r="DA79" s="47">
        <f t="shared" ca="1" si="54"/>
        <v>1.4121404393551964</v>
      </c>
      <c r="DB79" s="47">
        <f t="shared" ca="1" si="29"/>
        <v>1.8386924938537648</v>
      </c>
      <c r="DC79" s="47">
        <f t="shared" ca="1" si="29"/>
        <v>1.5681517705795216</v>
      </c>
      <c r="DD79" s="47">
        <f t="shared" ca="1" si="29"/>
        <v>1.4208491410754007</v>
      </c>
    </row>
    <row r="80" spans="1:108" x14ac:dyDescent="0.25">
      <c r="A80" s="40" t="s">
        <v>223</v>
      </c>
      <c r="B80" s="40">
        <v>1942</v>
      </c>
      <c r="C80" s="40" t="s">
        <v>37</v>
      </c>
      <c r="D80" s="40" t="s">
        <v>485</v>
      </c>
      <c r="E80" s="40" t="s">
        <v>130</v>
      </c>
      <c r="F80" s="40">
        <v>9.75</v>
      </c>
      <c r="G80" s="43">
        <v>45352</v>
      </c>
      <c r="I80" s="40" t="s">
        <v>32</v>
      </c>
      <c r="J80" s="40">
        <v>1</v>
      </c>
      <c r="K80" s="40" t="s">
        <v>33</v>
      </c>
      <c r="L80" s="40" t="s">
        <v>243</v>
      </c>
      <c r="N80" s="41">
        <f>VLOOKUP($C80 &amp; $I80 &amp; $K80,FATOR!$A$3:$P$22,5,0)</f>
        <v>0.38308783837111993</v>
      </c>
      <c r="O80" s="41">
        <f>VLOOKUP($C80 &amp; $I80 &amp; $K80,FATOR!$A$3:$P$22,6,0)</f>
        <v>0.35681289888133871</v>
      </c>
      <c r="P80" s="41">
        <f>VLOOKUP($C80 &amp; $I80 &amp; $K80,FATOR!$A$3:$P$22,7,0)</f>
        <v>0.36077894600771909</v>
      </c>
      <c r="Q80" s="41">
        <f>VLOOKUP($C80 &amp; $I80 &amp; $K80,FATOR!$A$3:$P$22,8,0)</f>
        <v>0.361837821161485</v>
      </c>
      <c r="R80" s="41">
        <f>VLOOKUP($C80 &amp; $I80 &amp; $K80,FATOR!$A$3:$P$22,9,0)</f>
        <v>0.38207262969567002</v>
      </c>
      <c r="S80" s="41">
        <f>VLOOKUP($C80 &amp; $I80 &amp; $K80,FATOR!$A$3:$P$22,10,0)</f>
        <v>0.49748173535004458</v>
      </c>
      <c r="T80" s="41">
        <f>VLOOKUP($C80 &amp; $I80 &amp; $K80,FATOR!$A$3:$P$22,11,0)</f>
        <v>0.42428348771090951</v>
      </c>
      <c r="U80" s="41">
        <f>VLOOKUP($C80 &amp; $I80 &amp; $K80,FATOR!$A$3:$P$22,12,0)</f>
        <v>0.38442888016109322</v>
      </c>
      <c r="V80" s="41">
        <f>VLOOKUP($C80 &amp; $I80 &amp; $K80,FATOR!$A$3:$P$22,13,0)</f>
        <v>0.39512250618824529</v>
      </c>
      <c r="W80" s="41">
        <f>VLOOKUP($C80 &amp; $I80 &amp; $K80,FATOR!$A$3:$P$22,14,0)</f>
        <v>0.47735863600477407</v>
      </c>
      <c r="X80" s="41">
        <f>VLOOKUP($C80 &amp; $I80 &amp; $K80,FATOR!$A$3:$P$22,15,0)</f>
        <v>0.39753491015510334</v>
      </c>
      <c r="Y80" s="41">
        <f>VLOOKUP($C80 &amp; $I80 &amp; $K80,FATOR!$A$3:$P$22,16,0)</f>
        <v>0.3476665220407712</v>
      </c>
      <c r="AA80" s="42">
        <f t="shared" si="39"/>
        <v>3.7351064241184191</v>
      </c>
      <c r="AB80" s="42">
        <f t="shared" si="40"/>
        <v>3.4789257640930527</v>
      </c>
      <c r="AC80" s="42">
        <f t="shared" si="41"/>
        <v>3.5175947235752609</v>
      </c>
      <c r="AD80" s="42">
        <f t="shared" si="42"/>
        <v>3.5279187563244787</v>
      </c>
      <c r="AE80" s="42">
        <f t="shared" si="43"/>
        <v>3.7252081395327825</v>
      </c>
      <c r="AF80" s="42">
        <f t="shared" si="44"/>
        <v>4.850446919662935</v>
      </c>
      <c r="AG80" s="42">
        <f t="shared" si="45"/>
        <v>4.1367640051813677</v>
      </c>
      <c r="AH80" s="42">
        <f t="shared" si="46"/>
        <v>3.7481815815706589</v>
      </c>
      <c r="AI80" s="42">
        <f t="shared" si="47"/>
        <v>3.8524444353353915</v>
      </c>
      <c r="AJ80" s="42">
        <f t="shared" si="48"/>
        <v>4.6542467010465476</v>
      </c>
      <c r="AK80" s="42">
        <f t="shared" si="49"/>
        <v>3.8759653740122575</v>
      </c>
      <c r="AL80" s="42">
        <f t="shared" si="50"/>
        <v>3.3897485898975193</v>
      </c>
      <c r="AN80" s="43">
        <f t="shared" si="51"/>
        <v>45352</v>
      </c>
      <c r="AO80" s="47" t="str">
        <f t="shared" ca="1" si="53"/>
        <v/>
      </c>
      <c r="AP80" s="47" t="str">
        <f t="shared" ca="1" si="53"/>
        <v/>
      </c>
      <c r="AQ80" s="47">
        <f t="shared" ca="1" si="53"/>
        <v>3.5175947235752609</v>
      </c>
      <c r="AR80" s="47">
        <f t="shared" ca="1" si="53"/>
        <v>3.5279187563244787</v>
      </c>
      <c r="AS80" s="47">
        <f t="shared" ca="1" si="53"/>
        <v>3.7252081395327825</v>
      </c>
      <c r="AT80" s="47">
        <f t="shared" ca="1" si="53"/>
        <v>4.850446919662935</v>
      </c>
      <c r="AU80" s="47">
        <f t="shared" ca="1" si="53"/>
        <v>4.1367640051813677</v>
      </c>
      <c r="AV80" s="47">
        <f t="shared" ca="1" si="53"/>
        <v>3.7481815815706589</v>
      </c>
      <c r="AW80" s="47">
        <f t="shared" ca="1" si="53"/>
        <v>3.8524444353353915</v>
      </c>
      <c r="AX80" s="47">
        <f t="shared" ca="1" si="53"/>
        <v>4.6542467010465476</v>
      </c>
      <c r="AY80" s="47">
        <f t="shared" ca="1" si="53"/>
        <v>3.8759653740122575</v>
      </c>
      <c r="AZ80" s="47">
        <f t="shared" ca="1" si="53"/>
        <v>3.3897485898975193</v>
      </c>
      <c r="BA80" s="47">
        <f t="shared" ca="1" si="53"/>
        <v>3.7351064241184191</v>
      </c>
      <c r="BB80" s="47">
        <f t="shared" ca="1" si="53"/>
        <v>3.4789257640930527</v>
      </c>
      <c r="BC80" s="47">
        <f t="shared" ca="1" si="53"/>
        <v>3.5175947235752609</v>
      </c>
      <c r="BD80" s="47">
        <f t="shared" ca="1" si="53"/>
        <v>3.5279187563244787</v>
      </c>
      <c r="BE80" s="47">
        <f t="shared" ca="1" si="52"/>
        <v>3.7252081395327825</v>
      </c>
      <c r="BF80" s="47">
        <f t="shared" ca="1" si="52"/>
        <v>4.850446919662935</v>
      </c>
      <c r="BG80" s="47">
        <f t="shared" ca="1" si="52"/>
        <v>4.1367640051813677</v>
      </c>
      <c r="BH80" s="47">
        <f t="shared" ca="1" si="52"/>
        <v>3.7481815815706589</v>
      </c>
      <c r="BI80" s="47">
        <f t="shared" ca="1" si="52"/>
        <v>3.8524444353353915</v>
      </c>
      <c r="BJ80" s="47">
        <f t="shared" ca="1" si="52"/>
        <v>4.6542467010465476</v>
      </c>
      <c r="BK80" s="47">
        <f t="shared" ca="1" si="52"/>
        <v>3.8759653740122575</v>
      </c>
      <c r="BL80" s="47">
        <f t="shared" ca="1" si="52"/>
        <v>3.3897485898975193</v>
      </c>
      <c r="BM80" s="47">
        <f t="shared" ca="1" si="52"/>
        <v>3.7351064241184191</v>
      </c>
      <c r="BN80" s="47">
        <f t="shared" ca="1" si="52"/>
        <v>3.4789257640930527</v>
      </c>
      <c r="BO80" s="47">
        <f t="shared" ca="1" si="52"/>
        <v>3.5175947235752609</v>
      </c>
      <c r="BP80" s="47">
        <f t="shared" ca="1" si="52"/>
        <v>3.5279187563244787</v>
      </c>
      <c r="BQ80" s="47">
        <f t="shared" ca="1" si="52"/>
        <v>3.7252081395327825</v>
      </c>
      <c r="BR80" s="47">
        <f t="shared" ca="1" si="52"/>
        <v>4.850446919662935</v>
      </c>
      <c r="BS80" s="47">
        <f t="shared" ca="1" si="52"/>
        <v>4.1367640051813677</v>
      </c>
      <c r="BT80" s="47">
        <f t="shared" ca="1" si="56"/>
        <v>3.7481815815706589</v>
      </c>
      <c r="BU80" s="47">
        <f t="shared" ca="1" si="56"/>
        <v>3.8524444353353915</v>
      </c>
      <c r="BV80" s="47">
        <f t="shared" ca="1" si="56"/>
        <v>4.6542467010465476</v>
      </c>
      <c r="BW80" s="47">
        <f t="shared" ca="1" si="56"/>
        <v>3.8759653740122575</v>
      </c>
      <c r="BX80" s="47">
        <f t="shared" ca="1" si="56"/>
        <v>3.3897485898975193</v>
      </c>
      <c r="BY80" s="47">
        <f t="shared" ca="1" si="56"/>
        <v>3.7351064241184191</v>
      </c>
      <c r="BZ80" s="47">
        <f t="shared" ca="1" si="56"/>
        <v>3.4789257640930527</v>
      </c>
      <c r="CA80" s="47">
        <f t="shared" ca="1" si="56"/>
        <v>3.5175947235752609</v>
      </c>
      <c r="CB80" s="47">
        <f t="shared" ca="1" si="56"/>
        <v>3.5279187563244787</v>
      </c>
      <c r="CC80" s="47">
        <f t="shared" ca="1" si="56"/>
        <v>3.7252081395327825</v>
      </c>
      <c r="CD80" s="47">
        <f t="shared" ca="1" si="56"/>
        <v>4.850446919662935</v>
      </c>
      <c r="CE80" s="47">
        <f t="shared" ca="1" si="56"/>
        <v>4.1367640051813677</v>
      </c>
      <c r="CF80" s="47">
        <f t="shared" ca="1" si="56"/>
        <v>3.7481815815706589</v>
      </c>
      <c r="CG80" s="47">
        <f t="shared" ca="1" si="56"/>
        <v>3.8524444353353915</v>
      </c>
      <c r="CH80" s="47">
        <f t="shared" ca="1" si="56"/>
        <v>4.6542467010465476</v>
      </c>
      <c r="CI80" s="47">
        <f t="shared" ca="1" si="56"/>
        <v>3.8759653740122575</v>
      </c>
      <c r="CJ80" s="47">
        <f t="shared" ca="1" si="55"/>
        <v>3.3897485898975193</v>
      </c>
      <c r="CK80" s="47">
        <f t="shared" ca="1" si="55"/>
        <v>3.7351064241184191</v>
      </c>
      <c r="CL80" s="47">
        <f t="shared" ca="1" si="55"/>
        <v>3.4789257640930527</v>
      </c>
      <c r="CM80" s="47">
        <f t="shared" ca="1" si="55"/>
        <v>3.5175947235752609</v>
      </c>
      <c r="CN80" s="47">
        <f t="shared" ca="1" si="55"/>
        <v>3.5279187563244787</v>
      </c>
      <c r="CO80" s="47">
        <f t="shared" ca="1" si="55"/>
        <v>3.7252081395327825</v>
      </c>
      <c r="CP80" s="47">
        <f t="shared" ca="1" si="55"/>
        <v>4.850446919662935</v>
      </c>
      <c r="CQ80" s="47">
        <f t="shared" ca="1" si="55"/>
        <v>4.1367640051813677</v>
      </c>
      <c r="CR80" s="47">
        <f t="shared" ca="1" si="55"/>
        <v>3.7481815815706589</v>
      </c>
      <c r="CS80" s="47">
        <f t="shared" ca="1" si="55"/>
        <v>3.8524444353353915</v>
      </c>
      <c r="CT80" s="47">
        <f t="shared" ca="1" si="55"/>
        <v>4.6542467010465476</v>
      </c>
      <c r="CU80" s="47">
        <f t="shared" ca="1" si="55"/>
        <v>3.8759653740122575</v>
      </c>
      <c r="CV80" s="47">
        <f t="shared" ca="1" si="55"/>
        <v>3.3897485898975193</v>
      </c>
      <c r="CW80" s="47">
        <f t="shared" ca="1" si="55"/>
        <v>3.7351064241184191</v>
      </c>
      <c r="CX80" s="47">
        <f t="shared" ca="1" si="55"/>
        <v>3.4789257640930527</v>
      </c>
      <c r="CY80" s="47">
        <f t="shared" ca="1" si="54"/>
        <v>3.5175947235752609</v>
      </c>
      <c r="CZ80" s="47">
        <f t="shared" ca="1" si="54"/>
        <v>3.5279187563244787</v>
      </c>
      <c r="DA80" s="47">
        <f t="shared" ca="1" si="54"/>
        <v>3.7252081395327825</v>
      </c>
      <c r="DB80" s="47">
        <f t="shared" ca="1" si="29"/>
        <v>4.850446919662935</v>
      </c>
      <c r="DC80" s="47">
        <f t="shared" ca="1" si="29"/>
        <v>4.1367640051813677</v>
      </c>
      <c r="DD80" s="47">
        <f t="shared" ca="1" si="29"/>
        <v>3.7481815815706589</v>
      </c>
    </row>
    <row r="81" spans="1:108" x14ac:dyDescent="0.25">
      <c r="A81" s="40" t="s">
        <v>172</v>
      </c>
      <c r="B81" s="40">
        <v>2484</v>
      </c>
      <c r="C81" s="40" t="s">
        <v>39</v>
      </c>
      <c r="D81" s="40" t="s">
        <v>487</v>
      </c>
      <c r="E81" s="40" t="s">
        <v>130</v>
      </c>
      <c r="F81" s="40">
        <v>4.4000000000000004</v>
      </c>
      <c r="G81" s="43">
        <v>46023</v>
      </c>
      <c r="I81" s="40" t="s">
        <v>32</v>
      </c>
      <c r="J81" s="40">
        <v>1</v>
      </c>
      <c r="K81" s="40" t="s">
        <v>33</v>
      </c>
      <c r="L81" s="40" t="s">
        <v>488</v>
      </c>
      <c r="N81" s="41">
        <f>VLOOKUP($C81 &amp; $I81 &amp; $K81,FATOR!$A$3:$P$22,5,0)</f>
        <v>0.62168827813969774</v>
      </c>
      <c r="O81" s="41">
        <f>VLOOKUP($C81 &amp; $I81 &amp; $K81,FATOR!$A$3:$P$22,6,0)</f>
        <v>0.67970798595070514</v>
      </c>
      <c r="P81" s="41">
        <f>VLOOKUP($C81 &amp; $I81 &amp; $K81,FATOR!$A$3:$P$22,7,0)</f>
        <v>0.69299697842207197</v>
      </c>
      <c r="Q81" s="41">
        <f>VLOOKUP($C81 &amp; $I81 &amp; $K81,FATOR!$A$3:$P$22,8,0)</f>
        <v>0.63517084765866239</v>
      </c>
      <c r="R81" s="41">
        <f>VLOOKUP($C81 &amp; $I81 &amp; $K81,FATOR!$A$3:$P$22,9,0)</f>
        <v>0.55373905066850559</v>
      </c>
      <c r="S81" s="41">
        <f>VLOOKUP($C81 &amp; $I81 &amp; $K81,FATOR!$A$3:$P$22,10,0)</f>
        <v>0.48263730027017049</v>
      </c>
      <c r="T81" s="41">
        <f>VLOOKUP($C81 &amp; $I81 &amp; $K81,FATOR!$A$3:$P$22,11,0)</f>
        <v>0.4367437264662013</v>
      </c>
      <c r="U81" s="41">
        <f>VLOOKUP($C81 &amp; $I81 &amp; $K81,FATOR!$A$3:$P$22,12,0)</f>
        <v>0.40391373945592246</v>
      </c>
      <c r="V81" s="41">
        <f>VLOOKUP($C81 &amp; $I81 &amp; $K81,FATOR!$A$3:$P$22,13,0)</f>
        <v>0.38565721601378383</v>
      </c>
      <c r="W81" s="41">
        <f>VLOOKUP($C81 &amp; $I81 &amp; $K81,FATOR!$A$3:$P$22,14,0)</f>
        <v>0.42042247838978286</v>
      </c>
      <c r="X81" s="41">
        <f>VLOOKUP($C81 &amp; $I81 &amp; $K81,FATOR!$A$3:$P$22,15,0)</f>
        <v>0.51336580629622985</v>
      </c>
      <c r="Y81" s="41">
        <f>VLOOKUP($C81 &amp; $I81 &amp; $K81,FATOR!$A$3:$P$22,16,0)</f>
        <v>0.60000108441418831</v>
      </c>
      <c r="AA81" s="42">
        <f t="shared" si="39"/>
        <v>2.7354284238146702</v>
      </c>
      <c r="AB81" s="42">
        <f t="shared" si="40"/>
        <v>2.990715138183103</v>
      </c>
      <c r="AC81" s="42">
        <f t="shared" si="41"/>
        <v>3.0491867050571169</v>
      </c>
      <c r="AD81" s="42">
        <f t="shared" si="42"/>
        <v>2.7947517296981146</v>
      </c>
      <c r="AE81" s="42">
        <f t="shared" si="43"/>
        <v>2.4364518229414247</v>
      </c>
      <c r="AF81" s="42">
        <f t="shared" si="44"/>
        <v>2.1236041211887504</v>
      </c>
      <c r="AG81" s="42">
        <f t="shared" si="45"/>
        <v>1.9216723964512858</v>
      </c>
      <c r="AH81" s="42">
        <f t="shared" si="46"/>
        <v>1.777220453606059</v>
      </c>
      <c r="AI81" s="42">
        <f t="shared" si="47"/>
        <v>1.6968917504606491</v>
      </c>
      <c r="AJ81" s="42">
        <f t="shared" si="48"/>
        <v>1.8498589049150447</v>
      </c>
      <c r="AK81" s="42">
        <f t="shared" si="49"/>
        <v>2.2588095477034114</v>
      </c>
      <c r="AL81" s="42">
        <f t="shared" si="50"/>
        <v>2.6400047714224288</v>
      </c>
      <c r="AN81" s="43">
        <f t="shared" si="51"/>
        <v>46023</v>
      </c>
      <c r="AO81" s="47" t="str">
        <f t="shared" ca="1" si="53"/>
        <v/>
      </c>
      <c r="AP81" s="47" t="str">
        <f t="shared" ca="1" si="53"/>
        <v/>
      </c>
      <c r="AQ81" s="47" t="str">
        <f t="shared" ca="1" si="53"/>
        <v/>
      </c>
      <c r="AR81" s="47" t="str">
        <f t="shared" ca="1" si="53"/>
        <v/>
      </c>
      <c r="AS81" s="47" t="str">
        <f t="shared" ca="1" si="53"/>
        <v/>
      </c>
      <c r="AT81" s="47" t="str">
        <f t="shared" ca="1" si="53"/>
        <v/>
      </c>
      <c r="AU81" s="47" t="str">
        <f t="shared" ca="1" si="53"/>
        <v/>
      </c>
      <c r="AV81" s="47" t="str">
        <f t="shared" ca="1" si="53"/>
        <v/>
      </c>
      <c r="AW81" s="47" t="str">
        <f t="shared" ca="1" si="53"/>
        <v/>
      </c>
      <c r="AX81" s="47" t="str">
        <f t="shared" ca="1" si="53"/>
        <v/>
      </c>
      <c r="AY81" s="47" t="str">
        <f t="shared" ca="1" si="53"/>
        <v/>
      </c>
      <c r="AZ81" s="47" t="str">
        <f t="shared" ca="1" si="53"/>
        <v/>
      </c>
      <c r="BA81" s="47" t="str">
        <f t="shared" ca="1" si="53"/>
        <v/>
      </c>
      <c r="BB81" s="47" t="str">
        <f t="shared" ca="1" si="53"/>
        <v/>
      </c>
      <c r="BC81" s="47" t="str">
        <f t="shared" ca="1" si="53"/>
        <v/>
      </c>
      <c r="BD81" s="47" t="str">
        <f t="shared" ca="1" si="53"/>
        <v/>
      </c>
      <c r="BE81" s="47" t="str">
        <f t="shared" ca="1" si="52"/>
        <v/>
      </c>
      <c r="BF81" s="47" t="str">
        <f t="shared" ca="1" si="52"/>
        <v/>
      </c>
      <c r="BG81" s="47" t="str">
        <f t="shared" ca="1" si="52"/>
        <v/>
      </c>
      <c r="BH81" s="47" t="str">
        <f t="shared" ca="1" si="52"/>
        <v/>
      </c>
      <c r="BI81" s="47" t="str">
        <f t="shared" ca="1" si="52"/>
        <v/>
      </c>
      <c r="BJ81" s="47" t="str">
        <f t="shared" ca="1" si="52"/>
        <v/>
      </c>
      <c r="BK81" s="47" t="str">
        <f t="shared" ca="1" si="52"/>
        <v/>
      </c>
      <c r="BL81" s="47" t="str">
        <f t="shared" ca="1" si="52"/>
        <v/>
      </c>
      <c r="BM81" s="47">
        <f t="shared" ca="1" si="52"/>
        <v>2.7354284238146702</v>
      </c>
      <c r="BN81" s="47">
        <f t="shared" ca="1" si="52"/>
        <v>2.990715138183103</v>
      </c>
      <c r="BO81" s="47">
        <f t="shared" ca="1" si="52"/>
        <v>3.0491867050571169</v>
      </c>
      <c r="BP81" s="47">
        <f t="shared" ca="1" si="52"/>
        <v>2.7947517296981146</v>
      </c>
      <c r="BQ81" s="47">
        <f t="shared" ca="1" si="52"/>
        <v>2.4364518229414247</v>
      </c>
      <c r="BR81" s="47">
        <f t="shared" ca="1" si="52"/>
        <v>2.1236041211887504</v>
      </c>
      <c r="BS81" s="47">
        <f t="shared" ca="1" si="52"/>
        <v>1.9216723964512858</v>
      </c>
      <c r="BT81" s="47">
        <f t="shared" ca="1" si="56"/>
        <v>1.777220453606059</v>
      </c>
      <c r="BU81" s="47">
        <f t="shared" ca="1" si="56"/>
        <v>1.6968917504606491</v>
      </c>
      <c r="BV81" s="47">
        <f t="shared" ca="1" si="56"/>
        <v>1.8498589049150447</v>
      </c>
      <c r="BW81" s="47">
        <f t="shared" ca="1" si="56"/>
        <v>2.2588095477034114</v>
      </c>
      <c r="BX81" s="47">
        <f t="shared" ca="1" si="56"/>
        <v>2.6400047714224288</v>
      </c>
      <c r="BY81" s="47">
        <f t="shared" ca="1" si="56"/>
        <v>2.7354284238146702</v>
      </c>
      <c r="BZ81" s="47">
        <f t="shared" ca="1" si="56"/>
        <v>2.990715138183103</v>
      </c>
      <c r="CA81" s="47">
        <f t="shared" ca="1" si="56"/>
        <v>3.0491867050571169</v>
      </c>
      <c r="CB81" s="47">
        <f t="shared" ca="1" si="56"/>
        <v>2.7947517296981146</v>
      </c>
      <c r="CC81" s="47">
        <f t="shared" ca="1" si="56"/>
        <v>2.4364518229414247</v>
      </c>
      <c r="CD81" s="47">
        <f t="shared" ca="1" si="56"/>
        <v>2.1236041211887504</v>
      </c>
      <c r="CE81" s="47">
        <f t="shared" ca="1" si="56"/>
        <v>1.9216723964512858</v>
      </c>
      <c r="CF81" s="47">
        <f t="shared" ca="1" si="56"/>
        <v>1.777220453606059</v>
      </c>
      <c r="CG81" s="47">
        <f t="shared" ca="1" si="56"/>
        <v>1.6968917504606491</v>
      </c>
      <c r="CH81" s="47">
        <f t="shared" ca="1" si="56"/>
        <v>1.8498589049150447</v>
      </c>
      <c r="CI81" s="47">
        <f t="shared" ca="1" si="56"/>
        <v>2.2588095477034114</v>
      </c>
      <c r="CJ81" s="47">
        <f t="shared" ca="1" si="55"/>
        <v>2.6400047714224288</v>
      </c>
      <c r="CK81" s="47">
        <f t="shared" ca="1" si="55"/>
        <v>2.7354284238146702</v>
      </c>
      <c r="CL81" s="47">
        <f t="shared" ca="1" si="55"/>
        <v>2.990715138183103</v>
      </c>
      <c r="CM81" s="47">
        <f t="shared" ca="1" si="55"/>
        <v>3.0491867050571169</v>
      </c>
      <c r="CN81" s="47">
        <f t="shared" ca="1" si="55"/>
        <v>2.7947517296981146</v>
      </c>
      <c r="CO81" s="47">
        <f t="shared" ca="1" si="55"/>
        <v>2.4364518229414247</v>
      </c>
      <c r="CP81" s="47">
        <f t="shared" ca="1" si="55"/>
        <v>2.1236041211887504</v>
      </c>
      <c r="CQ81" s="47">
        <f t="shared" ca="1" si="55"/>
        <v>1.9216723964512858</v>
      </c>
      <c r="CR81" s="47">
        <f t="shared" ca="1" si="55"/>
        <v>1.777220453606059</v>
      </c>
      <c r="CS81" s="47">
        <f t="shared" ca="1" si="55"/>
        <v>1.6968917504606491</v>
      </c>
      <c r="CT81" s="47">
        <f t="shared" ca="1" si="55"/>
        <v>1.8498589049150447</v>
      </c>
      <c r="CU81" s="47">
        <f t="shared" ca="1" si="55"/>
        <v>2.2588095477034114</v>
      </c>
      <c r="CV81" s="47">
        <f t="shared" ca="1" si="55"/>
        <v>2.6400047714224288</v>
      </c>
      <c r="CW81" s="47">
        <f t="shared" ca="1" si="55"/>
        <v>2.7354284238146702</v>
      </c>
      <c r="CX81" s="47">
        <f t="shared" ca="1" si="55"/>
        <v>2.990715138183103</v>
      </c>
      <c r="CY81" s="47">
        <f t="shared" ca="1" si="54"/>
        <v>3.0491867050571169</v>
      </c>
      <c r="CZ81" s="47">
        <f t="shared" ca="1" si="54"/>
        <v>2.7947517296981146</v>
      </c>
      <c r="DA81" s="47">
        <f t="shared" ca="1" si="54"/>
        <v>2.4364518229414247</v>
      </c>
      <c r="DB81" s="47">
        <f t="shared" ca="1" si="29"/>
        <v>2.1236041211887504</v>
      </c>
      <c r="DC81" s="47">
        <f t="shared" ca="1" si="29"/>
        <v>1.9216723964512858</v>
      </c>
      <c r="DD81" s="47">
        <f t="shared" ca="1" si="29"/>
        <v>1.777220453606059</v>
      </c>
    </row>
    <row r="82" spans="1:108" x14ac:dyDescent="0.25">
      <c r="A82" s="40" t="s">
        <v>167</v>
      </c>
      <c r="B82" s="40">
        <v>1858</v>
      </c>
      <c r="C82" s="40" t="s">
        <v>37</v>
      </c>
      <c r="D82" s="40" t="s">
        <v>489</v>
      </c>
      <c r="E82" s="40" t="s">
        <v>130</v>
      </c>
      <c r="F82" s="40">
        <v>3.25</v>
      </c>
      <c r="G82" s="43">
        <v>46143</v>
      </c>
      <c r="I82" s="40" t="s">
        <v>32</v>
      </c>
      <c r="J82" s="40">
        <v>1</v>
      </c>
      <c r="K82" s="40" t="s">
        <v>33</v>
      </c>
      <c r="L82" s="40" t="s">
        <v>166</v>
      </c>
      <c r="N82" s="41">
        <f>VLOOKUP($C82 &amp; $I82 &amp; $K82,FATOR!$A$3:$P$22,5,0)</f>
        <v>0.38308783837111993</v>
      </c>
      <c r="O82" s="41">
        <f>VLOOKUP($C82 &amp; $I82 &amp; $K82,FATOR!$A$3:$P$22,6,0)</f>
        <v>0.35681289888133871</v>
      </c>
      <c r="P82" s="41">
        <f>VLOOKUP($C82 &amp; $I82 &amp; $K82,FATOR!$A$3:$P$22,7,0)</f>
        <v>0.36077894600771909</v>
      </c>
      <c r="Q82" s="41">
        <f>VLOOKUP($C82 &amp; $I82 &amp; $K82,FATOR!$A$3:$P$22,8,0)</f>
        <v>0.361837821161485</v>
      </c>
      <c r="R82" s="41">
        <f>VLOOKUP($C82 &amp; $I82 &amp; $K82,FATOR!$A$3:$P$22,9,0)</f>
        <v>0.38207262969567002</v>
      </c>
      <c r="S82" s="41">
        <f>VLOOKUP($C82 &amp; $I82 &amp; $K82,FATOR!$A$3:$P$22,10,0)</f>
        <v>0.49748173535004458</v>
      </c>
      <c r="T82" s="41">
        <f>VLOOKUP($C82 &amp; $I82 &amp; $K82,FATOR!$A$3:$P$22,11,0)</f>
        <v>0.42428348771090951</v>
      </c>
      <c r="U82" s="41">
        <f>VLOOKUP($C82 &amp; $I82 &amp; $K82,FATOR!$A$3:$P$22,12,0)</f>
        <v>0.38442888016109322</v>
      </c>
      <c r="V82" s="41">
        <f>VLOOKUP($C82 &amp; $I82 &amp; $K82,FATOR!$A$3:$P$22,13,0)</f>
        <v>0.39512250618824529</v>
      </c>
      <c r="W82" s="41">
        <f>VLOOKUP($C82 &amp; $I82 &amp; $K82,FATOR!$A$3:$P$22,14,0)</f>
        <v>0.47735863600477407</v>
      </c>
      <c r="X82" s="41">
        <f>VLOOKUP($C82 &amp; $I82 &amp; $K82,FATOR!$A$3:$P$22,15,0)</f>
        <v>0.39753491015510334</v>
      </c>
      <c r="Y82" s="41">
        <f>VLOOKUP($C82 &amp; $I82 &amp; $K82,FATOR!$A$3:$P$22,16,0)</f>
        <v>0.3476665220407712</v>
      </c>
      <c r="AA82" s="42">
        <f t="shared" si="39"/>
        <v>1.2450354747061398</v>
      </c>
      <c r="AB82" s="42">
        <f t="shared" si="40"/>
        <v>1.1596419213643507</v>
      </c>
      <c r="AC82" s="42">
        <f t="shared" si="41"/>
        <v>1.1725315745250871</v>
      </c>
      <c r="AD82" s="42">
        <f t="shared" si="42"/>
        <v>1.1759729187748262</v>
      </c>
      <c r="AE82" s="42">
        <f t="shared" si="43"/>
        <v>1.2417360465109275</v>
      </c>
      <c r="AF82" s="42">
        <f t="shared" si="44"/>
        <v>1.616815639887645</v>
      </c>
      <c r="AG82" s="42">
        <f t="shared" si="45"/>
        <v>1.3789213350604559</v>
      </c>
      <c r="AH82" s="42">
        <f t="shared" si="46"/>
        <v>1.2493938605235531</v>
      </c>
      <c r="AI82" s="42">
        <f t="shared" si="47"/>
        <v>1.2841481451117973</v>
      </c>
      <c r="AJ82" s="42">
        <f t="shared" si="48"/>
        <v>1.5514155670155156</v>
      </c>
      <c r="AK82" s="42">
        <f t="shared" si="49"/>
        <v>1.2919884580040859</v>
      </c>
      <c r="AL82" s="42">
        <f t="shared" si="50"/>
        <v>1.1299161966325064</v>
      </c>
      <c r="AN82" s="43">
        <f t="shared" si="51"/>
        <v>46143</v>
      </c>
      <c r="AO82" s="47" t="str">
        <f t="shared" ca="1" si="53"/>
        <v/>
      </c>
      <c r="AP82" s="47" t="str">
        <f t="shared" ca="1" si="53"/>
        <v/>
      </c>
      <c r="AQ82" s="47" t="str">
        <f t="shared" ca="1" si="53"/>
        <v/>
      </c>
      <c r="AR82" s="47" t="str">
        <f t="shared" ca="1" si="53"/>
        <v/>
      </c>
      <c r="AS82" s="47" t="str">
        <f t="shared" ca="1" si="53"/>
        <v/>
      </c>
      <c r="AT82" s="47" t="str">
        <f t="shared" ca="1" si="53"/>
        <v/>
      </c>
      <c r="AU82" s="47" t="str">
        <f t="shared" ca="1" si="53"/>
        <v/>
      </c>
      <c r="AV82" s="47" t="str">
        <f t="shared" ca="1" si="53"/>
        <v/>
      </c>
      <c r="AW82" s="47" t="str">
        <f t="shared" ca="1" si="53"/>
        <v/>
      </c>
      <c r="AX82" s="47" t="str">
        <f t="shared" ca="1" si="53"/>
        <v/>
      </c>
      <c r="AY82" s="47" t="str">
        <f t="shared" ca="1" si="53"/>
        <v/>
      </c>
      <c r="AZ82" s="47" t="str">
        <f t="shared" ca="1" si="53"/>
        <v/>
      </c>
      <c r="BA82" s="47" t="str">
        <f t="shared" ca="1" si="53"/>
        <v/>
      </c>
      <c r="BB82" s="47" t="str">
        <f t="shared" ca="1" si="53"/>
        <v/>
      </c>
      <c r="BC82" s="47" t="str">
        <f t="shared" ca="1" si="53"/>
        <v/>
      </c>
      <c r="BD82" s="47" t="str">
        <f t="shared" ca="1" si="53"/>
        <v/>
      </c>
      <c r="BE82" s="47" t="str">
        <f t="shared" ca="1" si="52"/>
        <v/>
      </c>
      <c r="BF82" s="47" t="str">
        <f t="shared" ca="1" si="52"/>
        <v/>
      </c>
      <c r="BG82" s="47" t="str">
        <f t="shared" ca="1" si="52"/>
        <v/>
      </c>
      <c r="BH82" s="47" t="str">
        <f t="shared" ca="1" si="52"/>
        <v/>
      </c>
      <c r="BI82" s="47" t="str">
        <f t="shared" ca="1" si="52"/>
        <v/>
      </c>
      <c r="BJ82" s="47" t="str">
        <f t="shared" ca="1" si="52"/>
        <v/>
      </c>
      <c r="BK82" s="47" t="str">
        <f t="shared" ca="1" si="52"/>
        <v/>
      </c>
      <c r="BL82" s="47" t="str">
        <f t="shared" ca="1" si="52"/>
        <v/>
      </c>
      <c r="BM82" s="47" t="str">
        <f t="shared" ca="1" si="52"/>
        <v/>
      </c>
      <c r="BN82" s="47" t="str">
        <f t="shared" ca="1" si="52"/>
        <v/>
      </c>
      <c r="BO82" s="47" t="str">
        <f t="shared" ca="1" si="52"/>
        <v/>
      </c>
      <c r="BP82" s="47" t="str">
        <f t="shared" ca="1" si="52"/>
        <v/>
      </c>
      <c r="BQ82" s="47">
        <f t="shared" ca="1" si="52"/>
        <v>1.2417360465109275</v>
      </c>
      <c r="BR82" s="47">
        <f t="shared" ca="1" si="52"/>
        <v>1.616815639887645</v>
      </c>
      <c r="BS82" s="47">
        <f t="shared" ca="1" si="52"/>
        <v>1.3789213350604559</v>
      </c>
      <c r="BT82" s="47">
        <f t="shared" ca="1" si="56"/>
        <v>1.2493938605235531</v>
      </c>
      <c r="BU82" s="47">
        <f t="shared" ca="1" si="56"/>
        <v>1.2841481451117973</v>
      </c>
      <c r="BV82" s="47">
        <f t="shared" ca="1" si="56"/>
        <v>1.5514155670155156</v>
      </c>
      <c r="BW82" s="47">
        <f t="shared" ca="1" si="56"/>
        <v>1.2919884580040859</v>
      </c>
      <c r="BX82" s="47">
        <f t="shared" ca="1" si="56"/>
        <v>1.1299161966325064</v>
      </c>
      <c r="BY82" s="47">
        <f t="shared" ca="1" si="56"/>
        <v>1.2450354747061398</v>
      </c>
      <c r="BZ82" s="47">
        <f t="shared" ca="1" si="56"/>
        <v>1.1596419213643507</v>
      </c>
      <c r="CA82" s="47">
        <f t="shared" ca="1" si="56"/>
        <v>1.1725315745250871</v>
      </c>
      <c r="CB82" s="47">
        <f t="shared" ca="1" si="56"/>
        <v>1.1759729187748262</v>
      </c>
      <c r="CC82" s="47">
        <f t="shared" ca="1" si="56"/>
        <v>1.2417360465109275</v>
      </c>
      <c r="CD82" s="47">
        <f t="shared" ca="1" si="56"/>
        <v>1.616815639887645</v>
      </c>
      <c r="CE82" s="47">
        <f t="shared" ca="1" si="56"/>
        <v>1.3789213350604559</v>
      </c>
      <c r="CF82" s="47">
        <f t="shared" ca="1" si="56"/>
        <v>1.2493938605235531</v>
      </c>
      <c r="CG82" s="47">
        <f t="shared" ca="1" si="56"/>
        <v>1.2841481451117973</v>
      </c>
      <c r="CH82" s="47">
        <f t="shared" ca="1" si="56"/>
        <v>1.5514155670155156</v>
      </c>
      <c r="CI82" s="47">
        <f t="shared" ca="1" si="56"/>
        <v>1.2919884580040859</v>
      </c>
      <c r="CJ82" s="47">
        <f t="shared" ca="1" si="55"/>
        <v>1.1299161966325064</v>
      </c>
      <c r="CK82" s="47">
        <f t="shared" ca="1" si="55"/>
        <v>1.2450354747061398</v>
      </c>
      <c r="CL82" s="47">
        <f t="shared" ca="1" si="55"/>
        <v>1.1596419213643507</v>
      </c>
      <c r="CM82" s="47">
        <f t="shared" ca="1" si="55"/>
        <v>1.1725315745250871</v>
      </c>
      <c r="CN82" s="47">
        <f t="shared" ca="1" si="55"/>
        <v>1.1759729187748262</v>
      </c>
      <c r="CO82" s="47">
        <f t="shared" ca="1" si="55"/>
        <v>1.2417360465109275</v>
      </c>
      <c r="CP82" s="47">
        <f t="shared" ca="1" si="55"/>
        <v>1.616815639887645</v>
      </c>
      <c r="CQ82" s="47">
        <f t="shared" ca="1" si="55"/>
        <v>1.3789213350604559</v>
      </c>
      <c r="CR82" s="47">
        <f t="shared" ca="1" si="55"/>
        <v>1.2493938605235531</v>
      </c>
      <c r="CS82" s="47">
        <f t="shared" ca="1" si="55"/>
        <v>1.2841481451117973</v>
      </c>
      <c r="CT82" s="47">
        <f t="shared" ca="1" si="55"/>
        <v>1.5514155670155156</v>
      </c>
      <c r="CU82" s="47">
        <f t="shared" ca="1" si="55"/>
        <v>1.2919884580040859</v>
      </c>
      <c r="CV82" s="47">
        <f t="shared" ca="1" si="55"/>
        <v>1.1299161966325064</v>
      </c>
      <c r="CW82" s="47">
        <f t="shared" ca="1" si="55"/>
        <v>1.2450354747061398</v>
      </c>
      <c r="CX82" s="47">
        <f t="shared" ca="1" si="55"/>
        <v>1.1596419213643507</v>
      </c>
      <c r="CY82" s="47">
        <f t="shared" ca="1" si="54"/>
        <v>1.1725315745250871</v>
      </c>
      <c r="CZ82" s="47">
        <f t="shared" ca="1" si="54"/>
        <v>1.1759729187748262</v>
      </c>
      <c r="DA82" s="47">
        <f t="shared" ca="1" si="54"/>
        <v>1.2417360465109275</v>
      </c>
      <c r="DB82" s="47">
        <f t="shared" ca="1" si="29"/>
        <v>1.616815639887645</v>
      </c>
      <c r="DC82" s="47">
        <f t="shared" ca="1" si="29"/>
        <v>1.3789213350604559</v>
      </c>
      <c r="DD82" s="47">
        <f t="shared" ca="1" si="29"/>
        <v>1.2493938605235531</v>
      </c>
    </row>
    <row r="83" spans="1:108" x14ac:dyDescent="0.25">
      <c r="A83" s="40" t="s">
        <v>167</v>
      </c>
      <c r="B83" s="40">
        <v>1858</v>
      </c>
      <c r="C83" s="40" t="s">
        <v>37</v>
      </c>
      <c r="D83" s="40" t="s">
        <v>489</v>
      </c>
      <c r="E83" s="40" t="s">
        <v>160</v>
      </c>
      <c r="F83" s="40">
        <v>3.25</v>
      </c>
      <c r="G83" s="43">
        <v>46143</v>
      </c>
      <c r="I83" s="40" t="s">
        <v>32</v>
      </c>
      <c r="J83" s="40">
        <v>1</v>
      </c>
      <c r="K83" s="40" t="s">
        <v>33</v>
      </c>
      <c r="L83" s="40" t="s">
        <v>166</v>
      </c>
      <c r="N83" s="41">
        <f>VLOOKUP($C83 &amp; $I83 &amp; $K83,FATOR!$A$3:$P$22,5,0)</f>
        <v>0.38308783837111993</v>
      </c>
      <c r="O83" s="41">
        <f>VLOOKUP($C83 &amp; $I83 &amp; $K83,FATOR!$A$3:$P$22,6,0)</f>
        <v>0.35681289888133871</v>
      </c>
      <c r="P83" s="41">
        <f>VLOOKUP($C83 &amp; $I83 &amp; $K83,FATOR!$A$3:$P$22,7,0)</f>
        <v>0.36077894600771909</v>
      </c>
      <c r="Q83" s="41">
        <f>VLOOKUP($C83 &amp; $I83 &amp; $K83,FATOR!$A$3:$P$22,8,0)</f>
        <v>0.361837821161485</v>
      </c>
      <c r="R83" s="41">
        <f>VLOOKUP($C83 &amp; $I83 &amp; $K83,FATOR!$A$3:$P$22,9,0)</f>
        <v>0.38207262969567002</v>
      </c>
      <c r="S83" s="41">
        <f>VLOOKUP($C83 &amp; $I83 &amp; $K83,FATOR!$A$3:$P$22,10,0)</f>
        <v>0.49748173535004458</v>
      </c>
      <c r="T83" s="41">
        <f>VLOOKUP($C83 &amp; $I83 &amp; $K83,FATOR!$A$3:$P$22,11,0)</f>
        <v>0.42428348771090951</v>
      </c>
      <c r="U83" s="41">
        <f>VLOOKUP($C83 &amp; $I83 &amp; $K83,FATOR!$A$3:$P$22,12,0)</f>
        <v>0.38442888016109322</v>
      </c>
      <c r="V83" s="41">
        <f>VLOOKUP($C83 &amp; $I83 &amp; $K83,FATOR!$A$3:$P$22,13,0)</f>
        <v>0.39512250618824529</v>
      </c>
      <c r="W83" s="41">
        <f>VLOOKUP($C83 &amp; $I83 &amp; $K83,FATOR!$A$3:$P$22,14,0)</f>
        <v>0.47735863600477407</v>
      </c>
      <c r="X83" s="41">
        <f>VLOOKUP($C83 &amp; $I83 &amp; $K83,FATOR!$A$3:$P$22,15,0)</f>
        <v>0.39753491015510334</v>
      </c>
      <c r="Y83" s="41">
        <f>VLOOKUP($C83 &amp; $I83 &amp; $K83,FATOR!$A$3:$P$22,16,0)</f>
        <v>0.3476665220407712</v>
      </c>
      <c r="AA83" s="42">
        <f t="shared" si="39"/>
        <v>1.2450354747061398</v>
      </c>
      <c r="AB83" s="42">
        <f t="shared" si="40"/>
        <v>1.1596419213643507</v>
      </c>
      <c r="AC83" s="42">
        <f t="shared" si="41"/>
        <v>1.1725315745250871</v>
      </c>
      <c r="AD83" s="42">
        <f t="shared" si="42"/>
        <v>1.1759729187748262</v>
      </c>
      <c r="AE83" s="42">
        <f t="shared" si="43"/>
        <v>1.2417360465109275</v>
      </c>
      <c r="AF83" s="42">
        <f t="shared" si="44"/>
        <v>1.616815639887645</v>
      </c>
      <c r="AG83" s="42">
        <f t="shared" si="45"/>
        <v>1.3789213350604559</v>
      </c>
      <c r="AH83" s="42">
        <f t="shared" si="46"/>
        <v>1.2493938605235531</v>
      </c>
      <c r="AI83" s="42">
        <f t="shared" si="47"/>
        <v>1.2841481451117973</v>
      </c>
      <c r="AJ83" s="42">
        <f t="shared" si="48"/>
        <v>1.5514155670155156</v>
      </c>
      <c r="AK83" s="42">
        <f t="shared" si="49"/>
        <v>1.2919884580040859</v>
      </c>
      <c r="AL83" s="42">
        <f t="shared" si="50"/>
        <v>1.1299161966325064</v>
      </c>
      <c r="AN83" s="43">
        <f t="shared" si="51"/>
        <v>46143</v>
      </c>
      <c r="AO83" s="47" t="str">
        <f t="shared" ca="1" si="53"/>
        <v/>
      </c>
      <c r="AP83" s="47" t="str">
        <f t="shared" ca="1" si="53"/>
        <v/>
      </c>
      <c r="AQ83" s="47" t="str">
        <f t="shared" ca="1" si="53"/>
        <v/>
      </c>
      <c r="AR83" s="47" t="str">
        <f t="shared" ca="1" si="53"/>
        <v/>
      </c>
      <c r="AS83" s="47" t="str">
        <f t="shared" ca="1" si="53"/>
        <v/>
      </c>
      <c r="AT83" s="47" t="str">
        <f t="shared" ca="1" si="53"/>
        <v/>
      </c>
      <c r="AU83" s="47" t="str">
        <f t="shared" ca="1" si="53"/>
        <v/>
      </c>
      <c r="AV83" s="47" t="str">
        <f t="shared" ca="1" si="53"/>
        <v/>
      </c>
      <c r="AW83" s="47" t="str">
        <f t="shared" ca="1" si="53"/>
        <v/>
      </c>
      <c r="AX83" s="47" t="str">
        <f t="shared" ca="1" si="53"/>
        <v/>
      </c>
      <c r="AY83" s="47" t="str">
        <f t="shared" ca="1" si="53"/>
        <v/>
      </c>
      <c r="AZ83" s="47" t="str">
        <f t="shared" ca="1" si="53"/>
        <v/>
      </c>
      <c r="BA83" s="47" t="str">
        <f t="shared" ca="1" si="53"/>
        <v/>
      </c>
      <c r="BB83" s="47" t="str">
        <f t="shared" ca="1" si="53"/>
        <v/>
      </c>
      <c r="BC83" s="47" t="str">
        <f t="shared" ca="1" si="53"/>
        <v/>
      </c>
      <c r="BD83" s="47" t="str">
        <f t="shared" ca="1" si="53"/>
        <v/>
      </c>
      <c r="BE83" s="47" t="str">
        <f t="shared" ca="1" si="52"/>
        <v/>
      </c>
      <c r="BF83" s="47" t="str">
        <f t="shared" ca="1" si="52"/>
        <v/>
      </c>
      <c r="BG83" s="47" t="str">
        <f t="shared" ca="1" si="52"/>
        <v/>
      </c>
      <c r="BH83" s="47" t="str">
        <f t="shared" ca="1" si="52"/>
        <v/>
      </c>
      <c r="BI83" s="47" t="str">
        <f t="shared" ca="1" si="52"/>
        <v/>
      </c>
      <c r="BJ83" s="47" t="str">
        <f t="shared" ca="1" si="52"/>
        <v/>
      </c>
      <c r="BK83" s="47" t="str">
        <f t="shared" ca="1" si="52"/>
        <v/>
      </c>
      <c r="BL83" s="47" t="str">
        <f t="shared" ca="1" si="52"/>
        <v/>
      </c>
      <c r="BM83" s="47" t="str">
        <f t="shared" ca="1" si="52"/>
        <v/>
      </c>
      <c r="BN83" s="47" t="str">
        <f t="shared" ca="1" si="52"/>
        <v/>
      </c>
      <c r="BO83" s="47" t="str">
        <f t="shared" ca="1" si="52"/>
        <v/>
      </c>
      <c r="BP83" s="47" t="str">
        <f t="shared" ca="1" si="52"/>
        <v/>
      </c>
      <c r="BQ83" s="47">
        <f t="shared" ca="1" si="52"/>
        <v>1.2417360465109275</v>
      </c>
      <c r="BR83" s="47">
        <f t="shared" ca="1" si="52"/>
        <v>1.616815639887645</v>
      </c>
      <c r="BS83" s="47">
        <f t="shared" ca="1" si="52"/>
        <v>1.3789213350604559</v>
      </c>
      <c r="BT83" s="47">
        <f t="shared" ca="1" si="56"/>
        <v>1.2493938605235531</v>
      </c>
      <c r="BU83" s="47">
        <f t="shared" ca="1" si="56"/>
        <v>1.2841481451117973</v>
      </c>
      <c r="BV83" s="47">
        <f t="shared" ca="1" si="56"/>
        <v>1.5514155670155156</v>
      </c>
      <c r="BW83" s="47">
        <f t="shared" ca="1" si="56"/>
        <v>1.2919884580040859</v>
      </c>
      <c r="BX83" s="47">
        <f t="shared" ca="1" si="56"/>
        <v>1.1299161966325064</v>
      </c>
      <c r="BY83" s="47">
        <f t="shared" ca="1" si="56"/>
        <v>1.2450354747061398</v>
      </c>
      <c r="BZ83" s="47">
        <f t="shared" ca="1" si="56"/>
        <v>1.1596419213643507</v>
      </c>
      <c r="CA83" s="47">
        <f t="shared" ca="1" si="56"/>
        <v>1.1725315745250871</v>
      </c>
      <c r="CB83" s="47">
        <f t="shared" ca="1" si="56"/>
        <v>1.1759729187748262</v>
      </c>
      <c r="CC83" s="47">
        <f t="shared" ca="1" si="56"/>
        <v>1.2417360465109275</v>
      </c>
      <c r="CD83" s="47">
        <f t="shared" ca="1" si="56"/>
        <v>1.616815639887645</v>
      </c>
      <c r="CE83" s="47">
        <f t="shared" ca="1" si="56"/>
        <v>1.3789213350604559</v>
      </c>
      <c r="CF83" s="47">
        <f t="shared" ca="1" si="56"/>
        <v>1.2493938605235531</v>
      </c>
      <c r="CG83" s="47">
        <f t="shared" ca="1" si="56"/>
        <v>1.2841481451117973</v>
      </c>
      <c r="CH83" s="47">
        <f t="shared" ca="1" si="56"/>
        <v>1.5514155670155156</v>
      </c>
      <c r="CI83" s="47">
        <f t="shared" ca="1" si="56"/>
        <v>1.2919884580040859</v>
      </c>
      <c r="CJ83" s="47">
        <f t="shared" ca="1" si="55"/>
        <v>1.1299161966325064</v>
      </c>
      <c r="CK83" s="47">
        <f t="shared" ca="1" si="55"/>
        <v>1.2450354747061398</v>
      </c>
      <c r="CL83" s="47">
        <f t="shared" ca="1" si="55"/>
        <v>1.1596419213643507</v>
      </c>
      <c r="CM83" s="47">
        <f t="shared" ca="1" si="55"/>
        <v>1.1725315745250871</v>
      </c>
      <c r="CN83" s="47">
        <f t="shared" ca="1" si="55"/>
        <v>1.1759729187748262</v>
      </c>
      <c r="CO83" s="47">
        <f t="shared" ca="1" si="55"/>
        <v>1.2417360465109275</v>
      </c>
      <c r="CP83" s="47">
        <f t="shared" ca="1" si="55"/>
        <v>1.616815639887645</v>
      </c>
      <c r="CQ83" s="47">
        <f t="shared" ca="1" si="55"/>
        <v>1.3789213350604559</v>
      </c>
      <c r="CR83" s="47">
        <f t="shared" ca="1" si="55"/>
        <v>1.2493938605235531</v>
      </c>
      <c r="CS83" s="47">
        <f t="shared" ca="1" si="55"/>
        <v>1.2841481451117973</v>
      </c>
      <c r="CT83" s="47">
        <f t="shared" ca="1" si="55"/>
        <v>1.5514155670155156</v>
      </c>
      <c r="CU83" s="47">
        <f t="shared" ca="1" si="55"/>
        <v>1.2919884580040859</v>
      </c>
      <c r="CV83" s="47">
        <f t="shared" ca="1" si="55"/>
        <v>1.1299161966325064</v>
      </c>
      <c r="CW83" s="47">
        <f t="shared" ca="1" si="55"/>
        <v>1.2450354747061398</v>
      </c>
      <c r="CX83" s="47">
        <f t="shared" ca="1" si="55"/>
        <v>1.1596419213643507</v>
      </c>
      <c r="CY83" s="47">
        <f t="shared" ca="1" si="54"/>
        <v>1.1725315745250871</v>
      </c>
      <c r="CZ83" s="47">
        <f t="shared" ca="1" si="54"/>
        <v>1.1759729187748262</v>
      </c>
      <c r="DA83" s="47">
        <f t="shared" ca="1" si="54"/>
        <v>1.2417360465109275</v>
      </c>
      <c r="DB83" s="47">
        <f t="shared" ca="1" si="29"/>
        <v>1.616815639887645</v>
      </c>
      <c r="DC83" s="47">
        <f t="shared" ca="1" si="29"/>
        <v>1.3789213350604559</v>
      </c>
      <c r="DD83" s="47">
        <f t="shared" ca="1" si="29"/>
        <v>1.2493938605235531</v>
      </c>
    </row>
    <row r="84" spans="1:108" x14ac:dyDescent="0.25">
      <c r="A84" s="40" t="s">
        <v>167</v>
      </c>
      <c r="B84" s="40">
        <v>1858</v>
      </c>
      <c r="C84" s="40" t="s">
        <v>37</v>
      </c>
      <c r="D84" s="40" t="s">
        <v>489</v>
      </c>
      <c r="E84" s="40" t="s">
        <v>136</v>
      </c>
      <c r="F84" s="40">
        <v>3.25</v>
      </c>
      <c r="G84" s="43">
        <v>46143</v>
      </c>
      <c r="I84" s="40" t="s">
        <v>32</v>
      </c>
      <c r="J84" s="40">
        <v>1</v>
      </c>
      <c r="K84" s="40" t="s">
        <v>33</v>
      </c>
      <c r="L84" s="40" t="s">
        <v>166</v>
      </c>
      <c r="N84" s="41">
        <f>VLOOKUP($C84 &amp; $I84 &amp; $K84,FATOR!$A$3:$P$22,5,0)</f>
        <v>0.38308783837111993</v>
      </c>
      <c r="O84" s="41">
        <f>VLOOKUP($C84 &amp; $I84 &amp; $K84,FATOR!$A$3:$P$22,6,0)</f>
        <v>0.35681289888133871</v>
      </c>
      <c r="P84" s="41">
        <f>VLOOKUP($C84 &amp; $I84 &amp; $K84,FATOR!$A$3:$P$22,7,0)</f>
        <v>0.36077894600771909</v>
      </c>
      <c r="Q84" s="41">
        <f>VLOOKUP($C84 &amp; $I84 &amp; $K84,FATOR!$A$3:$P$22,8,0)</f>
        <v>0.361837821161485</v>
      </c>
      <c r="R84" s="41">
        <f>VLOOKUP($C84 &amp; $I84 &amp; $K84,FATOR!$A$3:$P$22,9,0)</f>
        <v>0.38207262969567002</v>
      </c>
      <c r="S84" s="41">
        <f>VLOOKUP($C84 &amp; $I84 &amp; $K84,FATOR!$A$3:$P$22,10,0)</f>
        <v>0.49748173535004458</v>
      </c>
      <c r="T84" s="41">
        <f>VLOOKUP($C84 &amp; $I84 &amp; $K84,FATOR!$A$3:$P$22,11,0)</f>
        <v>0.42428348771090951</v>
      </c>
      <c r="U84" s="41">
        <f>VLOOKUP($C84 &amp; $I84 &amp; $K84,FATOR!$A$3:$P$22,12,0)</f>
        <v>0.38442888016109322</v>
      </c>
      <c r="V84" s="41">
        <f>VLOOKUP($C84 &amp; $I84 &amp; $K84,FATOR!$A$3:$P$22,13,0)</f>
        <v>0.39512250618824529</v>
      </c>
      <c r="W84" s="41">
        <f>VLOOKUP($C84 &amp; $I84 &amp; $K84,FATOR!$A$3:$P$22,14,0)</f>
        <v>0.47735863600477407</v>
      </c>
      <c r="X84" s="41">
        <f>VLOOKUP($C84 &amp; $I84 &amp; $K84,FATOR!$A$3:$P$22,15,0)</f>
        <v>0.39753491015510334</v>
      </c>
      <c r="Y84" s="41">
        <f>VLOOKUP($C84 &amp; $I84 &amp; $K84,FATOR!$A$3:$P$22,16,0)</f>
        <v>0.3476665220407712</v>
      </c>
      <c r="AA84" s="42">
        <f t="shared" si="39"/>
        <v>1.2450354747061398</v>
      </c>
      <c r="AB84" s="42">
        <f t="shared" si="40"/>
        <v>1.1596419213643507</v>
      </c>
      <c r="AC84" s="42">
        <f t="shared" si="41"/>
        <v>1.1725315745250871</v>
      </c>
      <c r="AD84" s="42">
        <f t="shared" si="42"/>
        <v>1.1759729187748262</v>
      </c>
      <c r="AE84" s="42">
        <f t="shared" si="43"/>
        <v>1.2417360465109275</v>
      </c>
      <c r="AF84" s="42">
        <f t="shared" si="44"/>
        <v>1.616815639887645</v>
      </c>
      <c r="AG84" s="42">
        <f t="shared" si="45"/>
        <v>1.3789213350604559</v>
      </c>
      <c r="AH84" s="42">
        <f t="shared" si="46"/>
        <v>1.2493938605235531</v>
      </c>
      <c r="AI84" s="42">
        <f t="shared" si="47"/>
        <v>1.2841481451117973</v>
      </c>
      <c r="AJ84" s="42">
        <f t="shared" si="48"/>
        <v>1.5514155670155156</v>
      </c>
      <c r="AK84" s="42">
        <f t="shared" si="49"/>
        <v>1.2919884580040859</v>
      </c>
      <c r="AL84" s="42">
        <f t="shared" si="50"/>
        <v>1.1299161966325064</v>
      </c>
      <c r="AN84" s="43">
        <f t="shared" si="51"/>
        <v>46143</v>
      </c>
      <c r="AO84" s="47" t="str">
        <f t="shared" ca="1" si="53"/>
        <v/>
      </c>
      <c r="AP84" s="47" t="str">
        <f t="shared" ca="1" si="53"/>
        <v/>
      </c>
      <c r="AQ84" s="47" t="str">
        <f t="shared" ca="1" si="53"/>
        <v/>
      </c>
      <c r="AR84" s="47" t="str">
        <f t="shared" ca="1" si="53"/>
        <v/>
      </c>
      <c r="AS84" s="47" t="str">
        <f t="shared" ca="1" si="53"/>
        <v/>
      </c>
      <c r="AT84" s="47" t="str">
        <f t="shared" ca="1" si="53"/>
        <v/>
      </c>
      <c r="AU84" s="47" t="str">
        <f t="shared" ca="1" si="53"/>
        <v/>
      </c>
      <c r="AV84" s="47" t="str">
        <f t="shared" ca="1" si="53"/>
        <v/>
      </c>
      <c r="AW84" s="47" t="str">
        <f t="shared" ca="1" si="53"/>
        <v/>
      </c>
      <c r="AX84" s="47" t="str">
        <f t="shared" ca="1" si="53"/>
        <v/>
      </c>
      <c r="AY84" s="47" t="str">
        <f t="shared" ca="1" si="53"/>
        <v/>
      </c>
      <c r="AZ84" s="47" t="str">
        <f t="shared" ca="1" si="53"/>
        <v/>
      </c>
      <c r="BA84" s="47" t="str">
        <f t="shared" ca="1" si="53"/>
        <v/>
      </c>
      <c r="BB84" s="47" t="str">
        <f t="shared" ca="1" si="53"/>
        <v/>
      </c>
      <c r="BC84" s="47" t="str">
        <f t="shared" ca="1" si="53"/>
        <v/>
      </c>
      <c r="BD84" s="47" t="str">
        <f t="shared" ca="1" si="53"/>
        <v/>
      </c>
      <c r="BE84" s="47" t="str">
        <f t="shared" ca="1" si="52"/>
        <v/>
      </c>
      <c r="BF84" s="47" t="str">
        <f t="shared" ca="1" si="52"/>
        <v/>
      </c>
      <c r="BG84" s="47" t="str">
        <f t="shared" ca="1" si="52"/>
        <v/>
      </c>
      <c r="BH84" s="47" t="str">
        <f t="shared" ca="1" si="52"/>
        <v/>
      </c>
      <c r="BI84" s="47" t="str">
        <f t="shared" ca="1" si="52"/>
        <v/>
      </c>
      <c r="BJ84" s="47" t="str">
        <f t="shared" ca="1" si="52"/>
        <v/>
      </c>
      <c r="BK84" s="47" t="str">
        <f t="shared" ca="1" si="52"/>
        <v/>
      </c>
      <c r="BL84" s="47" t="str">
        <f t="shared" ca="1" si="52"/>
        <v/>
      </c>
      <c r="BM84" s="47" t="str">
        <f t="shared" ca="1" si="52"/>
        <v/>
      </c>
      <c r="BN84" s="47" t="str">
        <f t="shared" ca="1" si="52"/>
        <v/>
      </c>
      <c r="BO84" s="47" t="str">
        <f t="shared" ca="1" si="52"/>
        <v/>
      </c>
      <c r="BP84" s="47" t="str">
        <f t="shared" ca="1" si="52"/>
        <v/>
      </c>
      <c r="BQ84" s="47">
        <f t="shared" ca="1" si="52"/>
        <v>1.2417360465109275</v>
      </c>
      <c r="BR84" s="47">
        <f t="shared" ca="1" si="52"/>
        <v>1.616815639887645</v>
      </c>
      <c r="BS84" s="47">
        <f t="shared" ca="1" si="52"/>
        <v>1.3789213350604559</v>
      </c>
      <c r="BT84" s="47">
        <f t="shared" ca="1" si="56"/>
        <v>1.2493938605235531</v>
      </c>
      <c r="BU84" s="47">
        <f t="shared" ca="1" si="56"/>
        <v>1.2841481451117973</v>
      </c>
      <c r="BV84" s="47">
        <f t="shared" ca="1" si="56"/>
        <v>1.5514155670155156</v>
      </c>
      <c r="BW84" s="47">
        <f t="shared" ca="1" si="56"/>
        <v>1.2919884580040859</v>
      </c>
      <c r="BX84" s="47">
        <f t="shared" ca="1" si="56"/>
        <v>1.1299161966325064</v>
      </c>
      <c r="BY84" s="47">
        <f t="shared" ca="1" si="56"/>
        <v>1.2450354747061398</v>
      </c>
      <c r="BZ84" s="47">
        <f t="shared" ca="1" si="56"/>
        <v>1.1596419213643507</v>
      </c>
      <c r="CA84" s="47">
        <f t="shared" ca="1" si="56"/>
        <v>1.1725315745250871</v>
      </c>
      <c r="CB84" s="47">
        <f t="shared" ca="1" si="56"/>
        <v>1.1759729187748262</v>
      </c>
      <c r="CC84" s="47">
        <f t="shared" ca="1" si="56"/>
        <v>1.2417360465109275</v>
      </c>
      <c r="CD84" s="47">
        <f t="shared" ca="1" si="56"/>
        <v>1.616815639887645</v>
      </c>
      <c r="CE84" s="47">
        <f t="shared" ca="1" si="56"/>
        <v>1.3789213350604559</v>
      </c>
      <c r="CF84" s="47">
        <f t="shared" ca="1" si="56"/>
        <v>1.2493938605235531</v>
      </c>
      <c r="CG84" s="47">
        <f t="shared" ca="1" si="56"/>
        <v>1.2841481451117973</v>
      </c>
      <c r="CH84" s="47">
        <f t="shared" ca="1" si="56"/>
        <v>1.5514155670155156</v>
      </c>
      <c r="CI84" s="47">
        <f t="shared" ca="1" si="56"/>
        <v>1.2919884580040859</v>
      </c>
      <c r="CJ84" s="47">
        <f t="shared" ca="1" si="55"/>
        <v>1.1299161966325064</v>
      </c>
      <c r="CK84" s="47">
        <f t="shared" ca="1" si="55"/>
        <v>1.2450354747061398</v>
      </c>
      <c r="CL84" s="47">
        <f t="shared" ca="1" si="55"/>
        <v>1.1596419213643507</v>
      </c>
      <c r="CM84" s="47">
        <f t="shared" ca="1" si="55"/>
        <v>1.1725315745250871</v>
      </c>
      <c r="CN84" s="47">
        <f t="shared" ca="1" si="55"/>
        <v>1.1759729187748262</v>
      </c>
      <c r="CO84" s="47">
        <f t="shared" ca="1" si="55"/>
        <v>1.2417360465109275</v>
      </c>
      <c r="CP84" s="47">
        <f t="shared" ca="1" si="55"/>
        <v>1.616815639887645</v>
      </c>
      <c r="CQ84" s="47">
        <f t="shared" ca="1" si="55"/>
        <v>1.3789213350604559</v>
      </c>
      <c r="CR84" s="47">
        <f t="shared" ca="1" si="55"/>
        <v>1.2493938605235531</v>
      </c>
      <c r="CS84" s="47">
        <f t="shared" ca="1" si="55"/>
        <v>1.2841481451117973</v>
      </c>
      <c r="CT84" s="47">
        <f t="shared" ca="1" si="55"/>
        <v>1.5514155670155156</v>
      </c>
      <c r="CU84" s="47">
        <f t="shared" ca="1" si="55"/>
        <v>1.2919884580040859</v>
      </c>
      <c r="CV84" s="47">
        <f t="shared" ca="1" si="55"/>
        <v>1.1299161966325064</v>
      </c>
      <c r="CW84" s="47">
        <f t="shared" ca="1" si="55"/>
        <v>1.2450354747061398</v>
      </c>
      <c r="CX84" s="47">
        <f t="shared" ca="1" si="55"/>
        <v>1.1596419213643507</v>
      </c>
      <c r="CY84" s="47">
        <f t="shared" ca="1" si="54"/>
        <v>1.1725315745250871</v>
      </c>
      <c r="CZ84" s="47">
        <f t="shared" ca="1" si="54"/>
        <v>1.1759729187748262</v>
      </c>
      <c r="DA84" s="47">
        <f t="shared" ca="1" si="54"/>
        <v>1.2417360465109275</v>
      </c>
      <c r="DB84" s="47">
        <f t="shared" ca="1" si="29"/>
        <v>1.616815639887645</v>
      </c>
      <c r="DC84" s="47">
        <f t="shared" ca="1" si="29"/>
        <v>1.3789213350604559</v>
      </c>
      <c r="DD84" s="47">
        <f t="shared" ca="1" si="29"/>
        <v>1.2493938605235531</v>
      </c>
    </row>
    <row r="85" spans="1:108" x14ac:dyDescent="0.25">
      <c r="A85" s="40" t="s">
        <v>167</v>
      </c>
      <c r="B85" s="40">
        <v>1863</v>
      </c>
      <c r="C85" s="40" t="s">
        <v>31</v>
      </c>
      <c r="D85" s="40" t="s">
        <v>490</v>
      </c>
      <c r="E85" s="40" t="s">
        <v>130</v>
      </c>
      <c r="F85" s="40">
        <v>8</v>
      </c>
      <c r="G85" s="43">
        <v>46113</v>
      </c>
      <c r="I85" s="40" t="s">
        <v>32</v>
      </c>
      <c r="J85" s="40">
        <v>1</v>
      </c>
      <c r="K85" s="40" t="s">
        <v>33</v>
      </c>
      <c r="L85" s="40" t="s">
        <v>137</v>
      </c>
      <c r="N85" s="41">
        <f>VLOOKUP($C85 &amp; $I85 &amp; $K85,FATOR!$A$3:$P$22,5,0)</f>
        <v>0.54514412633670606</v>
      </c>
      <c r="O85" s="41">
        <f>VLOOKUP($C85 &amp; $I85 &amp; $K85,FATOR!$A$3:$P$22,6,0)</f>
        <v>0.58976785268395671</v>
      </c>
      <c r="P85" s="41">
        <f>VLOOKUP($C85 &amp; $I85 &amp; $K85,FATOR!$A$3:$P$22,7,0)</f>
        <v>0.59729875600846394</v>
      </c>
      <c r="Q85" s="41">
        <f>VLOOKUP($C85 &amp; $I85 &amp; $K85,FATOR!$A$3:$P$22,8,0)</f>
        <v>0.54137675790841078</v>
      </c>
      <c r="R85" s="41">
        <f>VLOOKUP($C85 &amp; $I85 &amp; $K85,FATOR!$A$3:$P$22,9,0)</f>
        <v>0.46213418679006868</v>
      </c>
      <c r="S85" s="41">
        <f>VLOOKUP($C85 &amp; $I85 &amp; $K85,FATOR!$A$3:$P$22,10,0)</f>
        <v>0.39980519738426012</v>
      </c>
      <c r="T85" s="41">
        <f>VLOOKUP($C85 &amp; $I85 &amp; $K85,FATOR!$A$3:$P$22,11,0)</f>
        <v>0.33456205968362052</v>
      </c>
      <c r="U85" s="41">
        <f>VLOOKUP($C85 &amp; $I85 &amp; $K85,FATOR!$A$3:$P$22,12,0)</f>
        <v>0.30261832736201377</v>
      </c>
      <c r="V85" s="41">
        <f>VLOOKUP($C85 &amp; $I85 &amp; $K85,FATOR!$A$3:$P$22,13,0)</f>
        <v>0.27313582813149273</v>
      </c>
      <c r="W85" s="41">
        <f>VLOOKUP($C85 &amp; $I85 &amp; $K85,FATOR!$A$3:$P$22,14,0)</f>
        <v>0.33139637840810959</v>
      </c>
      <c r="X85" s="41">
        <f>VLOOKUP($C85 &amp; $I85 &amp; $K85,FATOR!$A$3:$P$22,15,0)</f>
        <v>0.42919571638918702</v>
      </c>
      <c r="Y85" s="41">
        <f>VLOOKUP($C85 &amp; $I85 &amp; $K85,FATOR!$A$3:$P$22,16,0)</f>
        <v>0.5219653746165217</v>
      </c>
      <c r="AA85" s="42">
        <f t="shared" si="39"/>
        <v>4.3611530106936485</v>
      </c>
      <c r="AB85" s="42">
        <f t="shared" si="40"/>
        <v>4.7181428214716536</v>
      </c>
      <c r="AC85" s="42">
        <f t="shared" si="41"/>
        <v>4.7783900480677115</v>
      </c>
      <c r="AD85" s="42">
        <f t="shared" si="42"/>
        <v>4.3310140632672862</v>
      </c>
      <c r="AE85" s="42">
        <f t="shared" si="43"/>
        <v>3.6970734943205494</v>
      </c>
      <c r="AF85" s="42">
        <f t="shared" si="44"/>
        <v>3.198441579074081</v>
      </c>
      <c r="AG85" s="42">
        <f t="shared" si="45"/>
        <v>2.6764964774689641</v>
      </c>
      <c r="AH85" s="42">
        <f t="shared" si="46"/>
        <v>2.4209466188961102</v>
      </c>
      <c r="AI85" s="42">
        <f t="shared" si="47"/>
        <v>2.1850866250519418</v>
      </c>
      <c r="AJ85" s="42">
        <f t="shared" si="48"/>
        <v>2.6511710272648767</v>
      </c>
      <c r="AK85" s="42">
        <f t="shared" si="49"/>
        <v>3.4335657311134962</v>
      </c>
      <c r="AL85" s="42">
        <f t="shared" si="50"/>
        <v>4.1757229969321736</v>
      </c>
      <c r="AN85" s="43">
        <f t="shared" si="51"/>
        <v>46113</v>
      </c>
      <c r="AO85" s="47" t="str">
        <f t="shared" ca="1" si="53"/>
        <v/>
      </c>
      <c r="AP85" s="47" t="str">
        <f t="shared" ca="1" si="53"/>
        <v/>
      </c>
      <c r="AQ85" s="47" t="str">
        <f t="shared" ca="1" si="53"/>
        <v/>
      </c>
      <c r="AR85" s="47" t="str">
        <f t="shared" ca="1" si="53"/>
        <v/>
      </c>
      <c r="AS85" s="47" t="str">
        <f t="shared" ca="1" si="53"/>
        <v/>
      </c>
      <c r="AT85" s="47" t="str">
        <f t="shared" ca="1" si="53"/>
        <v/>
      </c>
      <c r="AU85" s="47" t="str">
        <f t="shared" ca="1" si="53"/>
        <v/>
      </c>
      <c r="AV85" s="47" t="str">
        <f t="shared" ca="1" si="53"/>
        <v/>
      </c>
      <c r="AW85" s="47" t="str">
        <f t="shared" ca="1" si="53"/>
        <v/>
      </c>
      <c r="AX85" s="47" t="str">
        <f t="shared" ca="1" si="53"/>
        <v/>
      </c>
      <c r="AY85" s="47" t="str">
        <f t="shared" ca="1" si="53"/>
        <v/>
      </c>
      <c r="AZ85" s="47" t="str">
        <f t="shared" ca="1" si="53"/>
        <v/>
      </c>
      <c r="BA85" s="47" t="str">
        <f t="shared" ca="1" si="53"/>
        <v/>
      </c>
      <c r="BB85" s="47" t="str">
        <f t="shared" ca="1" si="53"/>
        <v/>
      </c>
      <c r="BC85" s="47" t="str">
        <f t="shared" ca="1" si="53"/>
        <v/>
      </c>
      <c r="BD85" s="47" t="str">
        <f t="shared" ca="1" si="53"/>
        <v/>
      </c>
      <c r="BE85" s="47" t="str">
        <f t="shared" ca="1" si="52"/>
        <v/>
      </c>
      <c r="BF85" s="47" t="str">
        <f t="shared" ca="1" si="52"/>
        <v/>
      </c>
      <c r="BG85" s="47" t="str">
        <f t="shared" ca="1" si="52"/>
        <v/>
      </c>
      <c r="BH85" s="47" t="str">
        <f t="shared" ca="1" si="52"/>
        <v/>
      </c>
      <c r="BI85" s="47" t="str">
        <f t="shared" ca="1" si="52"/>
        <v/>
      </c>
      <c r="BJ85" s="47" t="str">
        <f t="shared" ca="1" si="52"/>
        <v/>
      </c>
      <c r="BK85" s="47" t="str">
        <f t="shared" ca="1" si="52"/>
        <v/>
      </c>
      <c r="BL85" s="47" t="str">
        <f t="shared" ca="1" si="52"/>
        <v/>
      </c>
      <c r="BM85" s="47" t="str">
        <f t="shared" ca="1" si="52"/>
        <v/>
      </c>
      <c r="BN85" s="47" t="str">
        <f t="shared" ca="1" si="52"/>
        <v/>
      </c>
      <c r="BO85" s="47" t="str">
        <f t="shared" ca="1" si="52"/>
        <v/>
      </c>
      <c r="BP85" s="47">
        <f t="shared" ca="1" si="52"/>
        <v>4.3310140632672862</v>
      </c>
      <c r="BQ85" s="47">
        <f t="shared" ca="1" si="52"/>
        <v>3.6970734943205494</v>
      </c>
      <c r="BR85" s="47">
        <f t="shared" ca="1" si="52"/>
        <v>3.198441579074081</v>
      </c>
      <c r="BS85" s="47">
        <f t="shared" ca="1" si="52"/>
        <v>2.6764964774689641</v>
      </c>
      <c r="BT85" s="47">
        <f t="shared" ca="1" si="56"/>
        <v>2.4209466188961102</v>
      </c>
      <c r="BU85" s="47">
        <f t="shared" ca="1" si="56"/>
        <v>2.1850866250519418</v>
      </c>
      <c r="BV85" s="47">
        <f t="shared" ca="1" si="56"/>
        <v>2.6511710272648767</v>
      </c>
      <c r="BW85" s="47">
        <f t="shared" ca="1" si="56"/>
        <v>3.4335657311134962</v>
      </c>
      <c r="BX85" s="47">
        <f t="shared" ca="1" si="56"/>
        <v>4.1757229969321736</v>
      </c>
      <c r="BY85" s="47">
        <f t="shared" ca="1" si="56"/>
        <v>4.3611530106936485</v>
      </c>
      <c r="BZ85" s="47">
        <f t="shared" ca="1" si="56"/>
        <v>4.7181428214716536</v>
      </c>
      <c r="CA85" s="47">
        <f t="shared" ca="1" si="56"/>
        <v>4.7783900480677115</v>
      </c>
      <c r="CB85" s="47">
        <f t="shared" ca="1" si="56"/>
        <v>4.3310140632672862</v>
      </c>
      <c r="CC85" s="47">
        <f t="shared" ca="1" si="56"/>
        <v>3.6970734943205494</v>
      </c>
      <c r="CD85" s="47">
        <f t="shared" ca="1" si="56"/>
        <v>3.198441579074081</v>
      </c>
      <c r="CE85" s="47">
        <f t="shared" ca="1" si="56"/>
        <v>2.6764964774689641</v>
      </c>
      <c r="CF85" s="47">
        <f t="shared" ca="1" si="56"/>
        <v>2.4209466188961102</v>
      </c>
      <c r="CG85" s="47">
        <f t="shared" ca="1" si="56"/>
        <v>2.1850866250519418</v>
      </c>
      <c r="CH85" s="47">
        <f t="shared" ca="1" si="56"/>
        <v>2.6511710272648767</v>
      </c>
      <c r="CI85" s="47">
        <f t="shared" ca="1" si="56"/>
        <v>3.4335657311134962</v>
      </c>
      <c r="CJ85" s="47">
        <f t="shared" ca="1" si="55"/>
        <v>4.1757229969321736</v>
      </c>
      <c r="CK85" s="47">
        <f t="shared" ca="1" si="55"/>
        <v>4.3611530106936485</v>
      </c>
      <c r="CL85" s="47">
        <f t="shared" ca="1" si="55"/>
        <v>4.7181428214716536</v>
      </c>
      <c r="CM85" s="47">
        <f t="shared" ca="1" si="55"/>
        <v>4.7783900480677115</v>
      </c>
      <c r="CN85" s="47">
        <f t="shared" ca="1" si="55"/>
        <v>4.3310140632672862</v>
      </c>
      <c r="CO85" s="47">
        <f t="shared" ca="1" si="55"/>
        <v>3.6970734943205494</v>
      </c>
      <c r="CP85" s="47">
        <f t="shared" ca="1" si="55"/>
        <v>3.198441579074081</v>
      </c>
      <c r="CQ85" s="47">
        <f t="shared" ca="1" si="55"/>
        <v>2.6764964774689641</v>
      </c>
      <c r="CR85" s="47">
        <f t="shared" ca="1" si="55"/>
        <v>2.4209466188961102</v>
      </c>
      <c r="CS85" s="47">
        <f t="shared" ca="1" si="55"/>
        <v>2.1850866250519418</v>
      </c>
      <c r="CT85" s="47">
        <f t="shared" ca="1" si="55"/>
        <v>2.6511710272648767</v>
      </c>
      <c r="CU85" s="47">
        <f t="shared" ca="1" si="55"/>
        <v>3.4335657311134962</v>
      </c>
      <c r="CV85" s="47">
        <f t="shared" ca="1" si="55"/>
        <v>4.1757229969321736</v>
      </c>
      <c r="CW85" s="47">
        <f t="shared" ca="1" si="55"/>
        <v>4.3611530106936485</v>
      </c>
      <c r="CX85" s="47">
        <f t="shared" ca="1" si="55"/>
        <v>4.7181428214716536</v>
      </c>
      <c r="CY85" s="47">
        <f t="shared" ca="1" si="54"/>
        <v>4.7783900480677115</v>
      </c>
      <c r="CZ85" s="47">
        <f t="shared" ca="1" si="54"/>
        <v>4.3310140632672862</v>
      </c>
      <c r="DA85" s="47">
        <f t="shared" ca="1" si="54"/>
        <v>3.6970734943205494</v>
      </c>
      <c r="DB85" s="47">
        <f t="shared" ca="1" si="29"/>
        <v>3.198441579074081</v>
      </c>
      <c r="DC85" s="47">
        <f t="shared" ca="1" si="29"/>
        <v>2.6764964774689641</v>
      </c>
      <c r="DD85" s="47">
        <f t="shared" ca="1" si="29"/>
        <v>2.4209466188961102</v>
      </c>
    </row>
    <row r="86" spans="1:108" x14ac:dyDescent="0.25">
      <c r="A86" s="40" t="s">
        <v>167</v>
      </c>
      <c r="B86" s="40">
        <v>1863</v>
      </c>
      <c r="C86" s="40" t="s">
        <v>31</v>
      </c>
      <c r="D86" s="40" t="s">
        <v>490</v>
      </c>
      <c r="E86" s="40" t="s">
        <v>160</v>
      </c>
      <c r="F86" s="40">
        <v>8</v>
      </c>
      <c r="G86" s="43">
        <v>46113</v>
      </c>
      <c r="I86" s="40" t="s">
        <v>32</v>
      </c>
      <c r="J86" s="40">
        <v>1</v>
      </c>
      <c r="K86" s="40" t="s">
        <v>33</v>
      </c>
      <c r="L86" s="40" t="s">
        <v>137</v>
      </c>
      <c r="N86" s="41">
        <f>VLOOKUP($C86 &amp; $I86 &amp; $K86,FATOR!$A$3:$P$22,5,0)</f>
        <v>0.54514412633670606</v>
      </c>
      <c r="O86" s="41">
        <f>VLOOKUP($C86 &amp; $I86 &amp; $K86,FATOR!$A$3:$P$22,6,0)</f>
        <v>0.58976785268395671</v>
      </c>
      <c r="P86" s="41">
        <f>VLOOKUP($C86 &amp; $I86 &amp; $K86,FATOR!$A$3:$P$22,7,0)</f>
        <v>0.59729875600846394</v>
      </c>
      <c r="Q86" s="41">
        <f>VLOOKUP($C86 &amp; $I86 &amp; $K86,FATOR!$A$3:$P$22,8,0)</f>
        <v>0.54137675790841078</v>
      </c>
      <c r="R86" s="41">
        <f>VLOOKUP($C86 &amp; $I86 &amp; $K86,FATOR!$A$3:$P$22,9,0)</f>
        <v>0.46213418679006868</v>
      </c>
      <c r="S86" s="41">
        <f>VLOOKUP($C86 &amp; $I86 &amp; $K86,FATOR!$A$3:$P$22,10,0)</f>
        <v>0.39980519738426012</v>
      </c>
      <c r="T86" s="41">
        <f>VLOOKUP($C86 &amp; $I86 &amp; $K86,FATOR!$A$3:$P$22,11,0)</f>
        <v>0.33456205968362052</v>
      </c>
      <c r="U86" s="41">
        <f>VLOOKUP($C86 &amp; $I86 &amp; $K86,FATOR!$A$3:$P$22,12,0)</f>
        <v>0.30261832736201377</v>
      </c>
      <c r="V86" s="41">
        <f>VLOOKUP($C86 &amp; $I86 &amp; $K86,FATOR!$A$3:$P$22,13,0)</f>
        <v>0.27313582813149273</v>
      </c>
      <c r="W86" s="41">
        <f>VLOOKUP($C86 &amp; $I86 &amp; $K86,FATOR!$A$3:$P$22,14,0)</f>
        <v>0.33139637840810959</v>
      </c>
      <c r="X86" s="41">
        <f>VLOOKUP($C86 &amp; $I86 &amp; $K86,FATOR!$A$3:$P$22,15,0)</f>
        <v>0.42919571638918702</v>
      </c>
      <c r="Y86" s="41">
        <f>VLOOKUP($C86 &amp; $I86 &amp; $K86,FATOR!$A$3:$P$22,16,0)</f>
        <v>0.5219653746165217</v>
      </c>
      <c r="AA86" s="42">
        <f t="shared" si="39"/>
        <v>4.3611530106936485</v>
      </c>
      <c r="AB86" s="42">
        <f t="shared" si="40"/>
        <v>4.7181428214716536</v>
      </c>
      <c r="AC86" s="42">
        <f t="shared" si="41"/>
        <v>4.7783900480677115</v>
      </c>
      <c r="AD86" s="42">
        <f t="shared" si="42"/>
        <v>4.3310140632672862</v>
      </c>
      <c r="AE86" s="42">
        <f t="shared" si="43"/>
        <v>3.6970734943205494</v>
      </c>
      <c r="AF86" s="42">
        <f t="shared" si="44"/>
        <v>3.198441579074081</v>
      </c>
      <c r="AG86" s="42">
        <f t="shared" si="45"/>
        <v>2.6764964774689641</v>
      </c>
      <c r="AH86" s="42">
        <f t="shared" si="46"/>
        <v>2.4209466188961102</v>
      </c>
      <c r="AI86" s="42">
        <f t="shared" si="47"/>
        <v>2.1850866250519418</v>
      </c>
      <c r="AJ86" s="42">
        <f t="shared" si="48"/>
        <v>2.6511710272648767</v>
      </c>
      <c r="AK86" s="42">
        <f t="shared" si="49"/>
        <v>3.4335657311134962</v>
      </c>
      <c r="AL86" s="42">
        <f t="shared" si="50"/>
        <v>4.1757229969321736</v>
      </c>
      <c r="AN86" s="43">
        <f t="shared" si="51"/>
        <v>46113</v>
      </c>
      <c r="AO86" s="47" t="str">
        <f t="shared" ca="1" si="53"/>
        <v/>
      </c>
      <c r="AP86" s="47" t="str">
        <f t="shared" ca="1" si="53"/>
        <v/>
      </c>
      <c r="AQ86" s="47" t="str">
        <f t="shared" ca="1" si="53"/>
        <v/>
      </c>
      <c r="AR86" s="47" t="str">
        <f t="shared" ca="1" si="53"/>
        <v/>
      </c>
      <c r="AS86" s="47" t="str">
        <f t="shared" ca="1" si="53"/>
        <v/>
      </c>
      <c r="AT86" s="47" t="str">
        <f t="shared" ca="1" si="53"/>
        <v/>
      </c>
      <c r="AU86" s="47" t="str">
        <f t="shared" ca="1" si="53"/>
        <v/>
      </c>
      <c r="AV86" s="47" t="str">
        <f t="shared" ca="1" si="53"/>
        <v/>
      </c>
      <c r="AW86" s="47" t="str">
        <f t="shared" ca="1" si="53"/>
        <v/>
      </c>
      <c r="AX86" s="47" t="str">
        <f t="shared" ca="1" si="53"/>
        <v/>
      </c>
      <c r="AY86" s="47" t="str">
        <f t="shared" ca="1" si="53"/>
        <v/>
      </c>
      <c r="AZ86" s="47" t="str">
        <f t="shared" ca="1" si="53"/>
        <v/>
      </c>
      <c r="BA86" s="47" t="str">
        <f t="shared" ca="1" si="53"/>
        <v/>
      </c>
      <c r="BB86" s="47" t="str">
        <f t="shared" ca="1" si="53"/>
        <v/>
      </c>
      <c r="BC86" s="47" t="str">
        <f t="shared" ca="1" si="53"/>
        <v/>
      </c>
      <c r="BD86" s="47" t="str">
        <f t="shared" ca="1" si="53"/>
        <v/>
      </c>
      <c r="BE86" s="47" t="str">
        <f t="shared" ca="1" si="52"/>
        <v/>
      </c>
      <c r="BF86" s="47" t="str">
        <f t="shared" ca="1" si="52"/>
        <v/>
      </c>
      <c r="BG86" s="47" t="str">
        <f t="shared" ca="1" si="52"/>
        <v/>
      </c>
      <c r="BH86" s="47" t="str">
        <f t="shared" ca="1" si="52"/>
        <v/>
      </c>
      <c r="BI86" s="47" t="str">
        <f t="shared" ca="1" si="52"/>
        <v/>
      </c>
      <c r="BJ86" s="47" t="str">
        <f t="shared" ca="1" si="52"/>
        <v/>
      </c>
      <c r="BK86" s="47" t="str">
        <f t="shared" ca="1" si="52"/>
        <v/>
      </c>
      <c r="BL86" s="47" t="str">
        <f t="shared" ca="1" si="52"/>
        <v/>
      </c>
      <c r="BM86" s="47" t="str">
        <f t="shared" ca="1" si="52"/>
        <v/>
      </c>
      <c r="BN86" s="47" t="str">
        <f t="shared" ca="1" si="52"/>
        <v/>
      </c>
      <c r="BO86" s="47" t="str">
        <f t="shared" ca="1" si="52"/>
        <v/>
      </c>
      <c r="BP86" s="47">
        <f t="shared" ca="1" si="52"/>
        <v>4.3310140632672862</v>
      </c>
      <c r="BQ86" s="47">
        <f t="shared" ca="1" si="52"/>
        <v>3.6970734943205494</v>
      </c>
      <c r="BR86" s="47">
        <f t="shared" ca="1" si="52"/>
        <v>3.198441579074081</v>
      </c>
      <c r="BS86" s="47">
        <f t="shared" ca="1" si="52"/>
        <v>2.6764964774689641</v>
      </c>
      <c r="BT86" s="47">
        <f t="shared" ca="1" si="56"/>
        <v>2.4209466188961102</v>
      </c>
      <c r="BU86" s="47">
        <f t="shared" ca="1" si="56"/>
        <v>2.1850866250519418</v>
      </c>
      <c r="BV86" s="47">
        <f t="shared" ca="1" si="56"/>
        <v>2.6511710272648767</v>
      </c>
      <c r="BW86" s="47">
        <f t="shared" ca="1" si="56"/>
        <v>3.4335657311134962</v>
      </c>
      <c r="BX86" s="47">
        <f t="shared" ca="1" si="56"/>
        <v>4.1757229969321736</v>
      </c>
      <c r="BY86" s="47">
        <f t="shared" ca="1" si="56"/>
        <v>4.3611530106936485</v>
      </c>
      <c r="BZ86" s="47">
        <f t="shared" ca="1" si="56"/>
        <v>4.7181428214716536</v>
      </c>
      <c r="CA86" s="47">
        <f t="shared" ca="1" si="56"/>
        <v>4.7783900480677115</v>
      </c>
      <c r="CB86" s="47">
        <f t="shared" ca="1" si="56"/>
        <v>4.3310140632672862</v>
      </c>
      <c r="CC86" s="47">
        <f t="shared" ca="1" si="56"/>
        <v>3.6970734943205494</v>
      </c>
      <c r="CD86" s="47">
        <f t="shared" ca="1" si="56"/>
        <v>3.198441579074081</v>
      </c>
      <c r="CE86" s="47">
        <f t="shared" ca="1" si="56"/>
        <v>2.6764964774689641</v>
      </c>
      <c r="CF86" s="47">
        <f t="shared" ca="1" si="56"/>
        <v>2.4209466188961102</v>
      </c>
      <c r="CG86" s="47">
        <f t="shared" ca="1" si="56"/>
        <v>2.1850866250519418</v>
      </c>
      <c r="CH86" s="47">
        <f t="shared" ca="1" si="56"/>
        <v>2.6511710272648767</v>
      </c>
      <c r="CI86" s="47">
        <f t="shared" ca="1" si="56"/>
        <v>3.4335657311134962</v>
      </c>
      <c r="CJ86" s="47">
        <f t="shared" ca="1" si="55"/>
        <v>4.1757229969321736</v>
      </c>
      <c r="CK86" s="47">
        <f t="shared" ca="1" si="55"/>
        <v>4.3611530106936485</v>
      </c>
      <c r="CL86" s="47">
        <f t="shared" ca="1" si="55"/>
        <v>4.7181428214716536</v>
      </c>
      <c r="CM86" s="47">
        <f t="shared" ca="1" si="55"/>
        <v>4.7783900480677115</v>
      </c>
      <c r="CN86" s="47">
        <f t="shared" ca="1" si="55"/>
        <v>4.3310140632672862</v>
      </c>
      <c r="CO86" s="47">
        <f t="shared" ca="1" si="55"/>
        <v>3.6970734943205494</v>
      </c>
      <c r="CP86" s="47">
        <f t="shared" ca="1" si="55"/>
        <v>3.198441579074081</v>
      </c>
      <c r="CQ86" s="47">
        <f t="shared" ca="1" si="55"/>
        <v>2.6764964774689641</v>
      </c>
      <c r="CR86" s="47">
        <f t="shared" ca="1" si="55"/>
        <v>2.4209466188961102</v>
      </c>
      <c r="CS86" s="47">
        <f t="shared" ca="1" si="55"/>
        <v>2.1850866250519418</v>
      </c>
      <c r="CT86" s="47">
        <f t="shared" ca="1" si="55"/>
        <v>2.6511710272648767</v>
      </c>
      <c r="CU86" s="47">
        <f t="shared" ca="1" si="55"/>
        <v>3.4335657311134962</v>
      </c>
      <c r="CV86" s="47">
        <f t="shared" ca="1" si="55"/>
        <v>4.1757229969321736</v>
      </c>
      <c r="CW86" s="47">
        <f t="shared" ca="1" si="55"/>
        <v>4.3611530106936485</v>
      </c>
      <c r="CX86" s="47">
        <f t="shared" ca="1" si="55"/>
        <v>4.7181428214716536</v>
      </c>
      <c r="CY86" s="47">
        <f t="shared" ca="1" si="54"/>
        <v>4.7783900480677115</v>
      </c>
      <c r="CZ86" s="47">
        <f t="shared" ca="1" si="54"/>
        <v>4.3310140632672862</v>
      </c>
      <c r="DA86" s="47">
        <f t="shared" ca="1" si="54"/>
        <v>3.6970734943205494</v>
      </c>
      <c r="DB86" s="47">
        <f t="shared" ca="1" si="29"/>
        <v>3.198441579074081</v>
      </c>
      <c r="DC86" s="47">
        <f t="shared" ca="1" si="29"/>
        <v>2.6764964774689641</v>
      </c>
      <c r="DD86" s="47">
        <f t="shared" ca="1" si="29"/>
        <v>2.4209466188961102</v>
      </c>
    </row>
    <row r="87" spans="1:108" x14ac:dyDescent="0.25">
      <c r="A87" s="40" t="s">
        <v>172</v>
      </c>
      <c r="B87" s="40">
        <v>2576</v>
      </c>
      <c r="C87" s="40" t="s">
        <v>37</v>
      </c>
      <c r="D87" s="40" t="s">
        <v>1467</v>
      </c>
      <c r="E87" s="40" t="s">
        <v>130</v>
      </c>
      <c r="F87" s="40">
        <v>27.27</v>
      </c>
      <c r="G87" s="43">
        <v>46174</v>
      </c>
      <c r="I87" s="40" t="s">
        <v>32</v>
      </c>
      <c r="J87" s="40">
        <v>1</v>
      </c>
      <c r="K87" s="40" t="s">
        <v>33</v>
      </c>
      <c r="L87" s="40" t="s">
        <v>243</v>
      </c>
      <c r="N87" s="41">
        <f>VLOOKUP($C87 &amp; $I87 &amp; $K87,FATOR!$A$3:$P$22,5,0)</f>
        <v>0.38308783837111993</v>
      </c>
      <c r="O87" s="41">
        <f>VLOOKUP($C87 &amp; $I87 &amp; $K87,FATOR!$A$3:$P$22,6,0)</f>
        <v>0.35681289888133871</v>
      </c>
      <c r="P87" s="41">
        <f>VLOOKUP($C87 &amp; $I87 &amp; $K87,FATOR!$A$3:$P$22,7,0)</f>
        <v>0.36077894600771909</v>
      </c>
      <c r="Q87" s="41">
        <f>VLOOKUP($C87 &amp; $I87 &amp; $K87,FATOR!$A$3:$P$22,8,0)</f>
        <v>0.361837821161485</v>
      </c>
      <c r="R87" s="41">
        <f>VLOOKUP($C87 &amp; $I87 &amp; $K87,FATOR!$A$3:$P$22,9,0)</f>
        <v>0.38207262969567002</v>
      </c>
      <c r="S87" s="41">
        <f>VLOOKUP($C87 &amp; $I87 &amp; $K87,FATOR!$A$3:$P$22,10,0)</f>
        <v>0.49748173535004458</v>
      </c>
      <c r="T87" s="41">
        <f>VLOOKUP($C87 &amp; $I87 &amp; $K87,FATOR!$A$3:$P$22,11,0)</f>
        <v>0.42428348771090951</v>
      </c>
      <c r="U87" s="41">
        <f>VLOOKUP($C87 &amp; $I87 &amp; $K87,FATOR!$A$3:$P$22,12,0)</f>
        <v>0.38442888016109322</v>
      </c>
      <c r="V87" s="41">
        <f>VLOOKUP($C87 &amp; $I87 &amp; $K87,FATOR!$A$3:$P$22,13,0)</f>
        <v>0.39512250618824529</v>
      </c>
      <c r="W87" s="41">
        <f>VLOOKUP($C87 &amp; $I87 &amp; $K87,FATOR!$A$3:$P$22,14,0)</f>
        <v>0.47735863600477407</v>
      </c>
      <c r="X87" s="41">
        <f>VLOOKUP($C87 &amp; $I87 &amp; $K87,FATOR!$A$3:$P$22,15,0)</f>
        <v>0.39753491015510334</v>
      </c>
      <c r="Y87" s="41">
        <f>VLOOKUP($C87 &amp; $I87 &amp; $K87,FATOR!$A$3:$P$22,16,0)</f>
        <v>0.3476665220407712</v>
      </c>
      <c r="AA87" s="42">
        <f t="shared" si="39"/>
        <v>10.446805352380441</v>
      </c>
      <c r="AB87" s="42">
        <f t="shared" si="40"/>
        <v>9.7302877524941067</v>
      </c>
      <c r="AC87" s="42">
        <f t="shared" si="41"/>
        <v>9.8384418576304995</v>
      </c>
      <c r="AD87" s="42">
        <f t="shared" si="42"/>
        <v>9.8673173830736953</v>
      </c>
      <c r="AE87" s="42">
        <f t="shared" si="43"/>
        <v>10.419120611800921</v>
      </c>
      <c r="AF87" s="42">
        <f t="shared" si="44"/>
        <v>13.566326922995716</v>
      </c>
      <c r="AG87" s="42">
        <f t="shared" si="45"/>
        <v>11.570210709876502</v>
      </c>
      <c r="AH87" s="42">
        <f t="shared" si="46"/>
        <v>10.483375561993013</v>
      </c>
      <c r="AI87" s="42">
        <f t="shared" si="47"/>
        <v>10.774990743753449</v>
      </c>
      <c r="AJ87" s="42">
        <f t="shared" si="48"/>
        <v>13.017570003850189</v>
      </c>
      <c r="AK87" s="42">
        <f t="shared" si="49"/>
        <v>10.840776999929668</v>
      </c>
      <c r="AL87" s="42">
        <f t="shared" si="50"/>
        <v>9.4808660560518305</v>
      </c>
      <c r="AN87" s="43">
        <f t="shared" si="51"/>
        <v>46174</v>
      </c>
      <c r="AO87" s="47" t="str">
        <f t="shared" ca="1" si="53"/>
        <v/>
      </c>
      <c r="AP87" s="47" t="str">
        <f t="shared" ca="1" si="53"/>
        <v/>
      </c>
      <c r="AQ87" s="47" t="str">
        <f t="shared" ca="1" si="53"/>
        <v/>
      </c>
      <c r="AR87" s="47" t="str">
        <f t="shared" ca="1" si="53"/>
        <v/>
      </c>
      <c r="AS87" s="47" t="str">
        <f t="shared" ca="1" si="53"/>
        <v/>
      </c>
      <c r="AT87" s="47" t="str">
        <f t="shared" ca="1" si="53"/>
        <v/>
      </c>
      <c r="AU87" s="47" t="str">
        <f t="shared" ca="1" si="53"/>
        <v/>
      </c>
      <c r="AV87" s="47" t="str">
        <f t="shared" ca="1" si="53"/>
        <v/>
      </c>
      <c r="AW87" s="47" t="str">
        <f t="shared" ca="1" si="53"/>
        <v/>
      </c>
      <c r="AX87" s="47" t="str">
        <f t="shared" ca="1" si="53"/>
        <v/>
      </c>
      <c r="AY87" s="47" t="str">
        <f t="shared" ca="1" si="53"/>
        <v/>
      </c>
      <c r="AZ87" s="47" t="str">
        <f t="shared" ca="1" si="53"/>
        <v/>
      </c>
      <c r="BA87" s="47" t="str">
        <f t="shared" ca="1" si="53"/>
        <v/>
      </c>
      <c r="BB87" s="47" t="str">
        <f t="shared" ca="1" si="53"/>
        <v/>
      </c>
      <c r="BC87" s="47" t="str">
        <f t="shared" ca="1" si="53"/>
        <v/>
      </c>
      <c r="BD87" s="47" t="str">
        <f t="shared" ca="1" si="53"/>
        <v/>
      </c>
      <c r="BE87" s="47" t="str">
        <f t="shared" ca="1" si="52"/>
        <v/>
      </c>
      <c r="BF87" s="47" t="str">
        <f t="shared" ca="1" si="52"/>
        <v/>
      </c>
      <c r="BG87" s="47" t="str">
        <f t="shared" ca="1" si="52"/>
        <v/>
      </c>
      <c r="BH87" s="47" t="str">
        <f t="shared" ca="1" si="52"/>
        <v/>
      </c>
      <c r="BI87" s="47" t="str">
        <f t="shared" ca="1" si="52"/>
        <v/>
      </c>
      <c r="BJ87" s="47" t="str">
        <f t="shared" ca="1" si="52"/>
        <v/>
      </c>
      <c r="BK87" s="47" t="str">
        <f t="shared" ca="1" si="52"/>
        <v/>
      </c>
      <c r="BL87" s="47" t="str">
        <f t="shared" ca="1" si="52"/>
        <v/>
      </c>
      <c r="BM87" s="47" t="str">
        <f t="shared" ca="1" si="52"/>
        <v/>
      </c>
      <c r="BN87" s="47" t="str">
        <f t="shared" ca="1" si="52"/>
        <v/>
      </c>
      <c r="BO87" s="47" t="str">
        <f t="shared" ca="1" si="52"/>
        <v/>
      </c>
      <c r="BP87" s="47" t="str">
        <f t="shared" ca="1" si="52"/>
        <v/>
      </c>
      <c r="BQ87" s="47" t="str">
        <f t="shared" ca="1" si="52"/>
        <v/>
      </c>
      <c r="BR87" s="47">
        <f t="shared" ca="1" si="52"/>
        <v>13.566326922995716</v>
      </c>
      <c r="BS87" s="47">
        <f t="shared" ca="1" si="52"/>
        <v>11.570210709876502</v>
      </c>
      <c r="BT87" s="47">
        <f t="shared" ca="1" si="56"/>
        <v>10.483375561993013</v>
      </c>
      <c r="BU87" s="47">
        <f t="shared" ca="1" si="56"/>
        <v>10.774990743753449</v>
      </c>
      <c r="BV87" s="47">
        <f t="shared" ca="1" si="56"/>
        <v>13.017570003850189</v>
      </c>
      <c r="BW87" s="47">
        <f t="shared" ca="1" si="56"/>
        <v>10.840776999929668</v>
      </c>
      <c r="BX87" s="47">
        <f t="shared" ca="1" si="56"/>
        <v>9.4808660560518305</v>
      </c>
      <c r="BY87" s="47">
        <f t="shared" ca="1" si="56"/>
        <v>10.446805352380441</v>
      </c>
      <c r="BZ87" s="47">
        <f t="shared" ca="1" si="56"/>
        <v>9.7302877524941067</v>
      </c>
      <c r="CA87" s="47">
        <f t="shared" ca="1" si="56"/>
        <v>9.8384418576304995</v>
      </c>
      <c r="CB87" s="47">
        <f t="shared" ca="1" si="56"/>
        <v>9.8673173830736953</v>
      </c>
      <c r="CC87" s="47">
        <f t="shared" ca="1" si="56"/>
        <v>10.419120611800921</v>
      </c>
      <c r="CD87" s="47">
        <f t="shared" ca="1" si="56"/>
        <v>13.566326922995716</v>
      </c>
      <c r="CE87" s="47">
        <f t="shared" ca="1" si="56"/>
        <v>11.570210709876502</v>
      </c>
      <c r="CF87" s="47">
        <f t="shared" ca="1" si="56"/>
        <v>10.483375561993013</v>
      </c>
      <c r="CG87" s="47">
        <f t="shared" ca="1" si="56"/>
        <v>10.774990743753449</v>
      </c>
      <c r="CH87" s="47">
        <f t="shared" ca="1" si="56"/>
        <v>13.017570003850189</v>
      </c>
      <c r="CI87" s="47">
        <f t="shared" ca="1" si="56"/>
        <v>10.840776999929668</v>
      </c>
      <c r="CJ87" s="47">
        <f t="shared" ca="1" si="55"/>
        <v>9.4808660560518305</v>
      </c>
      <c r="CK87" s="47">
        <f t="shared" ca="1" si="55"/>
        <v>10.446805352380441</v>
      </c>
      <c r="CL87" s="47">
        <f t="shared" ca="1" si="55"/>
        <v>9.7302877524941067</v>
      </c>
      <c r="CM87" s="47">
        <f t="shared" ca="1" si="55"/>
        <v>9.8384418576304995</v>
      </c>
      <c r="CN87" s="47">
        <f t="shared" ca="1" si="55"/>
        <v>9.8673173830736953</v>
      </c>
      <c r="CO87" s="47">
        <f t="shared" ca="1" si="55"/>
        <v>10.419120611800921</v>
      </c>
      <c r="CP87" s="47">
        <f t="shared" ca="1" si="55"/>
        <v>13.566326922995716</v>
      </c>
      <c r="CQ87" s="47">
        <f t="shared" ca="1" si="55"/>
        <v>11.570210709876502</v>
      </c>
      <c r="CR87" s="47">
        <f t="shared" ca="1" si="55"/>
        <v>10.483375561993013</v>
      </c>
      <c r="CS87" s="47">
        <f t="shared" ca="1" si="55"/>
        <v>10.774990743753449</v>
      </c>
      <c r="CT87" s="47">
        <f t="shared" ca="1" si="55"/>
        <v>13.017570003850189</v>
      </c>
      <c r="CU87" s="47">
        <f t="shared" ca="1" si="55"/>
        <v>10.840776999929668</v>
      </c>
      <c r="CV87" s="47">
        <f t="shared" ca="1" si="55"/>
        <v>9.4808660560518305</v>
      </c>
      <c r="CW87" s="47">
        <f t="shared" ca="1" si="55"/>
        <v>10.446805352380441</v>
      </c>
      <c r="CX87" s="47">
        <f t="shared" ca="1" si="55"/>
        <v>9.7302877524941067</v>
      </c>
      <c r="CY87" s="47">
        <f t="shared" ca="1" si="54"/>
        <v>9.8384418576304995</v>
      </c>
      <c r="CZ87" s="47">
        <f t="shared" ca="1" si="54"/>
        <v>9.8673173830736953</v>
      </c>
      <c r="DA87" s="47">
        <f t="shared" ca="1" si="54"/>
        <v>10.419120611800921</v>
      </c>
      <c r="DB87" s="47">
        <f t="shared" ca="1" si="29"/>
        <v>13.566326922995716</v>
      </c>
      <c r="DC87" s="47">
        <f t="shared" ca="1" si="29"/>
        <v>11.570210709876502</v>
      </c>
      <c r="DD87" s="47">
        <f t="shared" ca="1" si="29"/>
        <v>10.483375561993013</v>
      </c>
    </row>
    <row r="88" spans="1:108" x14ac:dyDescent="0.25">
      <c r="A88" s="40" t="s">
        <v>138</v>
      </c>
      <c r="B88" s="40">
        <v>2875</v>
      </c>
      <c r="C88" s="40" t="s">
        <v>37</v>
      </c>
      <c r="D88" s="40" t="s">
        <v>1468</v>
      </c>
      <c r="E88" s="40" t="s">
        <v>130</v>
      </c>
      <c r="F88" s="40">
        <v>-12.5</v>
      </c>
      <c r="G88" s="43">
        <v>45048</v>
      </c>
      <c r="I88" s="40" t="s">
        <v>32</v>
      </c>
      <c r="J88" s="40">
        <v>2</v>
      </c>
      <c r="K88" s="40" t="s">
        <v>33</v>
      </c>
      <c r="L88" s="40" t="s">
        <v>243</v>
      </c>
      <c r="N88" s="41">
        <f>VLOOKUP($C88 &amp; $I88 &amp; $K88,FATOR!$A$3:$P$22,5,0)</f>
        <v>0.38308783837111993</v>
      </c>
      <c r="O88" s="41">
        <f>VLOOKUP($C88 &amp; $I88 &amp; $K88,FATOR!$A$3:$P$22,6,0)</f>
        <v>0.35681289888133871</v>
      </c>
      <c r="P88" s="41">
        <f>VLOOKUP($C88 &amp; $I88 &amp; $K88,FATOR!$A$3:$P$22,7,0)</f>
        <v>0.36077894600771909</v>
      </c>
      <c r="Q88" s="41">
        <f>VLOOKUP($C88 &amp; $I88 &amp; $K88,FATOR!$A$3:$P$22,8,0)</f>
        <v>0.361837821161485</v>
      </c>
      <c r="R88" s="41">
        <f>VLOOKUP($C88 &amp; $I88 &amp; $K88,FATOR!$A$3:$P$22,9,0)</f>
        <v>0.38207262969567002</v>
      </c>
      <c r="S88" s="41">
        <f>VLOOKUP($C88 &amp; $I88 &amp; $K88,FATOR!$A$3:$P$22,10,0)</f>
        <v>0.49748173535004458</v>
      </c>
      <c r="T88" s="41">
        <f>VLOOKUP($C88 &amp; $I88 &amp; $K88,FATOR!$A$3:$P$22,11,0)</f>
        <v>0.42428348771090951</v>
      </c>
      <c r="U88" s="41">
        <f>VLOOKUP($C88 &amp; $I88 &amp; $K88,FATOR!$A$3:$P$22,12,0)</f>
        <v>0.38442888016109322</v>
      </c>
      <c r="V88" s="41">
        <f>VLOOKUP($C88 &amp; $I88 &amp; $K88,FATOR!$A$3:$P$22,13,0)</f>
        <v>0.39512250618824529</v>
      </c>
      <c r="W88" s="41">
        <f>VLOOKUP($C88 &amp; $I88 &amp; $K88,FATOR!$A$3:$P$22,14,0)</f>
        <v>0.47735863600477407</v>
      </c>
      <c r="X88" s="41">
        <f>VLOOKUP($C88 &amp; $I88 &amp; $K88,FATOR!$A$3:$P$22,15,0)</f>
        <v>0.39753491015510334</v>
      </c>
      <c r="Y88" s="41">
        <f>VLOOKUP($C88 &amp; $I88 &amp; $K88,FATOR!$A$3:$P$22,16,0)</f>
        <v>0.3476665220407712</v>
      </c>
      <c r="AA88" s="42">
        <f t="shared" si="39"/>
        <v>-4.7885979796389995</v>
      </c>
      <c r="AB88" s="42">
        <f t="shared" si="40"/>
        <v>-4.4601612360167335</v>
      </c>
      <c r="AC88" s="42">
        <f t="shared" si="41"/>
        <v>-4.5097368250964891</v>
      </c>
      <c r="AD88" s="42">
        <f t="shared" si="42"/>
        <v>-4.5229727645185624</v>
      </c>
      <c r="AE88" s="42">
        <f t="shared" si="43"/>
        <v>-4.7759078711958756</v>
      </c>
      <c r="AF88" s="42">
        <f t="shared" si="44"/>
        <v>-6.2185216918755577</v>
      </c>
      <c r="AG88" s="42">
        <f t="shared" si="45"/>
        <v>-5.3035435963863691</v>
      </c>
      <c r="AH88" s="42">
        <f t="shared" si="46"/>
        <v>-4.8053610020136652</v>
      </c>
      <c r="AI88" s="42">
        <f t="shared" si="47"/>
        <v>-4.9390313273530664</v>
      </c>
      <c r="AJ88" s="42">
        <f t="shared" si="48"/>
        <v>-5.966982950059676</v>
      </c>
      <c r="AK88" s="42">
        <f t="shared" si="49"/>
        <v>-4.9691863769387918</v>
      </c>
      <c r="AL88" s="42">
        <f t="shared" si="50"/>
        <v>-4.3458315255096398</v>
      </c>
      <c r="AN88" s="43">
        <f t="shared" si="51"/>
        <v>45079</v>
      </c>
      <c r="AO88" s="47">
        <f t="shared" ca="1" si="53"/>
        <v>-4.7885979796389995</v>
      </c>
      <c r="AP88" s="47">
        <f t="shared" ca="1" si="53"/>
        <v>-4.4601612360167335</v>
      </c>
      <c r="AQ88" s="47">
        <f t="shared" ca="1" si="53"/>
        <v>-4.5097368250964891</v>
      </c>
      <c r="AR88" s="47">
        <f t="shared" ca="1" si="53"/>
        <v>-4.5229727645185624</v>
      </c>
      <c r="AS88" s="47">
        <f t="shared" ca="1" si="53"/>
        <v>-4.7759078711958756</v>
      </c>
      <c r="AT88" s="47">
        <f t="shared" ca="1" si="53"/>
        <v>-6.2185216918755577</v>
      </c>
      <c r="AU88" s="47">
        <f t="shared" ca="1" si="53"/>
        <v>-5.3035435963863691</v>
      </c>
      <c r="AV88" s="47">
        <f t="shared" ca="1" si="53"/>
        <v>-4.8053610020136652</v>
      </c>
      <c r="AW88" s="47">
        <f t="shared" ca="1" si="53"/>
        <v>-4.9390313273530664</v>
      </c>
      <c r="AX88" s="47">
        <f t="shared" ca="1" si="53"/>
        <v>-5.966982950059676</v>
      </c>
      <c r="AY88" s="47">
        <f t="shared" ca="1" si="53"/>
        <v>-4.9691863769387918</v>
      </c>
      <c r="AZ88" s="47">
        <f t="shared" ca="1" si="53"/>
        <v>-4.3458315255096398</v>
      </c>
      <c r="BA88" s="47">
        <f t="shared" ca="1" si="53"/>
        <v>-4.7885979796389995</v>
      </c>
      <c r="BB88" s="47">
        <f t="shared" ca="1" si="53"/>
        <v>-4.4601612360167335</v>
      </c>
      <c r="BC88" s="47">
        <f t="shared" ca="1" si="53"/>
        <v>-4.5097368250964891</v>
      </c>
      <c r="BD88" s="47">
        <f t="shared" ca="1" si="53"/>
        <v>-4.5229727645185624</v>
      </c>
      <c r="BE88" s="47">
        <f t="shared" ca="1" si="52"/>
        <v>-4.7759078711958756</v>
      </c>
      <c r="BF88" s="47">
        <f t="shared" ca="1" si="52"/>
        <v>-6.2185216918755577</v>
      </c>
      <c r="BG88" s="47">
        <f t="shared" ca="1" si="52"/>
        <v>-5.3035435963863691</v>
      </c>
      <c r="BH88" s="47">
        <f t="shared" ca="1" si="52"/>
        <v>-4.8053610020136652</v>
      </c>
      <c r="BI88" s="47">
        <f t="shared" ca="1" si="52"/>
        <v>-4.9390313273530664</v>
      </c>
      <c r="BJ88" s="47">
        <f t="shared" ca="1" si="52"/>
        <v>-5.966982950059676</v>
      </c>
      <c r="BK88" s="47">
        <f t="shared" ca="1" si="52"/>
        <v>-4.9691863769387918</v>
      </c>
      <c r="BL88" s="47">
        <f t="shared" ca="1" si="52"/>
        <v>-4.3458315255096398</v>
      </c>
      <c r="BM88" s="47">
        <f t="shared" ca="1" si="52"/>
        <v>-4.7885979796389995</v>
      </c>
      <c r="BN88" s="47">
        <f t="shared" ca="1" si="52"/>
        <v>-4.4601612360167335</v>
      </c>
      <c r="BO88" s="47">
        <f t="shared" ca="1" si="52"/>
        <v>-4.5097368250964891</v>
      </c>
      <c r="BP88" s="47">
        <f t="shared" ca="1" si="52"/>
        <v>-4.5229727645185624</v>
      </c>
      <c r="BQ88" s="47">
        <f t="shared" ca="1" si="52"/>
        <v>-4.7759078711958756</v>
      </c>
      <c r="BR88" s="47">
        <f t="shared" ca="1" si="52"/>
        <v>-6.2185216918755577</v>
      </c>
      <c r="BS88" s="47">
        <f t="shared" ca="1" si="52"/>
        <v>-5.3035435963863691</v>
      </c>
      <c r="BT88" s="47">
        <f t="shared" ca="1" si="56"/>
        <v>-4.8053610020136652</v>
      </c>
      <c r="BU88" s="47">
        <f t="shared" ca="1" si="56"/>
        <v>-4.9390313273530664</v>
      </c>
      <c r="BV88" s="47">
        <f t="shared" ca="1" si="56"/>
        <v>-5.966982950059676</v>
      </c>
      <c r="BW88" s="47">
        <f t="shared" ca="1" si="56"/>
        <v>-4.9691863769387918</v>
      </c>
      <c r="BX88" s="47">
        <f t="shared" ca="1" si="56"/>
        <v>-4.3458315255096398</v>
      </c>
      <c r="BY88" s="47">
        <f t="shared" ca="1" si="56"/>
        <v>-4.7885979796389995</v>
      </c>
      <c r="BZ88" s="47">
        <f t="shared" ca="1" si="56"/>
        <v>-4.4601612360167335</v>
      </c>
      <c r="CA88" s="47">
        <f t="shared" ca="1" si="56"/>
        <v>-4.5097368250964891</v>
      </c>
      <c r="CB88" s="47">
        <f t="shared" ca="1" si="56"/>
        <v>-4.5229727645185624</v>
      </c>
      <c r="CC88" s="47">
        <f t="shared" ca="1" si="56"/>
        <v>-4.7759078711958756</v>
      </c>
      <c r="CD88" s="47">
        <f t="shared" ca="1" si="56"/>
        <v>-6.2185216918755577</v>
      </c>
      <c r="CE88" s="47">
        <f t="shared" ca="1" si="56"/>
        <v>-5.3035435963863691</v>
      </c>
      <c r="CF88" s="47">
        <f t="shared" ca="1" si="56"/>
        <v>-4.8053610020136652</v>
      </c>
      <c r="CG88" s="47">
        <f t="shared" ca="1" si="56"/>
        <v>-4.9390313273530664</v>
      </c>
      <c r="CH88" s="47">
        <f t="shared" ca="1" si="56"/>
        <v>-5.966982950059676</v>
      </c>
      <c r="CI88" s="47">
        <f t="shared" ca="1" si="56"/>
        <v>-4.9691863769387918</v>
      </c>
      <c r="CJ88" s="47">
        <f t="shared" ca="1" si="55"/>
        <v>-4.3458315255096398</v>
      </c>
      <c r="CK88" s="47">
        <f t="shared" ca="1" si="55"/>
        <v>-4.7885979796389995</v>
      </c>
      <c r="CL88" s="47">
        <f t="shared" ca="1" si="55"/>
        <v>-4.4601612360167335</v>
      </c>
      <c r="CM88" s="47">
        <f t="shared" ca="1" si="55"/>
        <v>-4.5097368250964891</v>
      </c>
      <c r="CN88" s="47">
        <f t="shared" ca="1" si="55"/>
        <v>-4.5229727645185624</v>
      </c>
      <c r="CO88" s="47">
        <f t="shared" ca="1" si="55"/>
        <v>-4.7759078711958756</v>
      </c>
      <c r="CP88" s="47">
        <f t="shared" ca="1" si="55"/>
        <v>-6.2185216918755577</v>
      </c>
      <c r="CQ88" s="47">
        <f t="shared" ca="1" si="55"/>
        <v>-5.3035435963863691</v>
      </c>
      <c r="CR88" s="47">
        <f t="shared" ca="1" si="55"/>
        <v>-4.8053610020136652</v>
      </c>
      <c r="CS88" s="47">
        <f t="shared" ca="1" si="55"/>
        <v>-4.9390313273530664</v>
      </c>
      <c r="CT88" s="47">
        <f t="shared" ca="1" si="55"/>
        <v>-5.966982950059676</v>
      </c>
      <c r="CU88" s="47">
        <f t="shared" ca="1" si="55"/>
        <v>-4.9691863769387918</v>
      </c>
      <c r="CV88" s="47">
        <f t="shared" ca="1" si="55"/>
        <v>-4.3458315255096398</v>
      </c>
      <c r="CW88" s="47">
        <f t="shared" ca="1" si="55"/>
        <v>-4.7885979796389995</v>
      </c>
      <c r="CX88" s="47">
        <f t="shared" ca="1" si="55"/>
        <v>-4.4601612360167335</v>
      </c>
      <c r="CY88" s="47">
        <f t="shared" ca="1" si="54"/>
        <v>-4.5097368250964891</v>
      </c>
      <c r="CZ88" s="47">
        <f t="shared" ca="1" si="54"/>
        <v>-4.5229727645185624</v>
      </c>
      <c r="DA88" s="47">
        <f t="shared" ca="1" si="54"/>
        <v>-4.7759078711958756</v>
      </c>
      <c r="DB88" s="47">
        <f t="shared" ca="1" si="29"/>
        <v>-6.2185216918755577</v>
      </c>
      <c r="DC88" s="47">
        <f t="shared" ca="1" si="29"/>
        <v>-5.3035435963863691</v>
      </c>
      <c r="DD88" s="47">
        <f t="shared" ca="1" si="29"/>
        <v>-4.8053610020136652</v>
      </c>
    </row>
    <row r="89" spans="1:108" x14ac:dyDescent="0.25">
      <c r="A89" s="40" t="s">
        <v>167</v>
      </c>
      <c r="B89" s="40">
        <v>1847</v>
      </c>
      <c r="C89" s="40" t="s">
        <v>38</v>
      </c>
      <c r="D89" s="40" t="s">
        <v>491</v>
      </c>
      <c r="E89" s="40" t="s">
        <v>130</v>
      </c>
      <c r="F89" s="40">
        <v>17.001000000000001</v>
      </c>
      <c r="G89" s="43">
        <v>45597</v>
      </c>
      <c r="I89" s="40" t="s">
        <v>32</v>
      </c>
      <c r="J89" s="40">
        <v>1</v>
      </c>
      <c r="K89" s="40" t="s">
        <v>33</v>
      </c>
      <c r="L89" s="40" t="s">
        <v>193</v>
      </c>
      <c r="N89" s="41">
        <f>VLOOKUP($C89 &amp; $I89 &amp; $K89,FATOR!$A$3:$P$22,5,0)</f>
        <v>0.38635791580549561</v>
      </c>
      <c r="O89" s="41">
        <f>VLOOKUP($C89 &amp; $I89 &amp; $K89,FATOR!$A$3:$P$22,6,0)</f>
        <v>0.39891940167680973</v>
      </c>
      <c r="P89" s="41">
        <f>VLOOKUP($C89 &amp; $I89 &amp; $K89,FATOR!$A$3:$P$22,7,0)</f>
        <v>0.4203020286079418</v>
      </c>
      <c r="Q89" s="41">
        <f>VLOOKUP($C89 &amp; $I89 &amp; $K89,FATOR!$A$3:$P$22,8,0)</f>
        <v>0.42954055842437877</v>
      </c>
      <c r="R89" s="41">
        <f>VLOOKUP($C89 &amp; $I89 &amp; $K89,FATOR!$A$3:$P$22,9,0)</f>
        <v>0.41138904172636337</v>
      </c>
      <c r="S89" s="41">
        <f>VLOOKUP($C89 &amp; $I89 &amp; $K89,FATOR!$A$3:$P$22,10,0)</f>
        <v>0.41988514533821586</v>
      </c>
      <c r="T89" s="41">
        <f>VLOOKUP($C89 &amp; $I89 &amp; $K89,FATOR!$A$3:$P$22,11,0)</f>
        <v>0.43005063099282526</v>
      </c>
      <c r="U89" s="41">
        <f>VLOOKUP($C89 &amp; $I89 &amp; $K89,FATOR!$A$3:$P$22,12,0)</f>
        <v>0.45177613268756345</v>
      </c>
      <c r="V89" s="41">
        <f>VLOOKUP($C89 &amp; $I89 &amp; $K89,FATOR!$A$3:$P$22,13,0)</f>
        <v>0.40338272312371037</v>
      </c>
      <c r="W89" s="41">
        <f>VLOOKUP($C89 &amp; $I89 &amp; $K89,FATOR!$A$3:$P$22,14,0)</f>
        <v>0.37566578670192963</v>
      </c>
      <c r="X89" s="41">
        <f>VLOOKUP($C89 &amp; $I89 &amp; $K89,FATOR!$A$3:$P$22,15,0)</f>
        <v>0.42323672459735134</v>
      </c>
      <c r="Y89" s="41">
        <f>VLOOKUP($C89 &amp; $I89 &amp; $K89,FATOR!$A$3:$P$22,16,0)</f>
        <v>0.43893736480753387</v>
      </c>
      <c r="AA89" s="42">
        <f t="shared" si="39"/>
        <v>6.5684709266092316</v>
      </c>
      <c r="AB89" s="42">
        <f t="shared" si="40"/>
        <v>6.782028747907443</v>
      </c>
      <c r="AC89" s="42">
        <f t="shared" si="41"/>
        <v>7.1455547883636195</v>
      </c>
      <c r="AD89" s="42">
        <f t="shared" si="42"/>
        <v>7.3026190337728636</v>
      </c>
      <c r="AE89" s="42">
        <f t="shared" si="43"/>
        <v>6.9940250983899039</v>
      </c>
      <c r="AF89" s="42">
        <f t="shared" si="44"/>
        <v>7.138467355895008</v>
      </c>
      <c r="AG89" s="42">
        <f t="shared" si="45"/>
        <v>7.311290777509023</v>
      </c>
      <c r="AH89" s="42">
        <f t="shared" si="46"/>
        <v>7.6806460318212668</v>
      </c>
      <c r="AI89" s="42">
        <f t="shared" si="47"/>
        <v>6.8579096758262006</v>
      </c>
      <c r="AJ89" s="42">
        <f t="shared" si="48"/>
        <v>6.3866940397195062</v>
      </c>
      <c r="AK89" s="42">
        <f t="shared" si="49"/>
        <v>7.1954475548795704</v>
      </c>
      <c r="AL89" s="42">
        <f t="shared" si="50"/>
        <v>7.4623741390928835</v>
      </c>
      <c r="AN89" s="43">
        <f t="shared" si="51"/>
        <v>45597</v>
      </c>
      <c r="AO89" s="47" t="str">
        <f t="shared" ca="1" si="53"/>
        <v/>
      </c>
      <c r="AP89" s="47" t="str">
        <f t="shared" ca="1" si="53"/>
        <v/>
      </c>
      <c r="AQ89" s="47" t="str">
        <f t="shared" ca="1" si="53"/>
        <v/>
      </c>
      <c r="AR89" s="47" t="str">
        <f t="shared" ca="1" si="53"/>
        <v/>
      </c>
      <c r="AS89" s="47" t="str">
        <f t="shared" ca="1" si="53"/>
        <v/>
      </c>
      <c r="AT89" s="47" t="str">
        <f t="shared" ca="1" si="53"/>
        <v/>
      </c>
      <c r="AU89" s="47" t="str">
        <f t="shared" ca="1" si="53"/>
        <v/>
      </c>
      <c r="AV89" s="47" t="str">
        <f t="shared" ca="1" si="53"/>
        <v/>
      </c>
      <c r="AW89" s="47" t="str">
        <f t="shared" ca="1" si="53"/>
        <v/>
      </c>
      <c r="AX89" s="47" t="str">
        <f t="shared" ca="1" si="53"/>
        <v/>
      </c>
      <c r="AY89" s="47">
        <f t="shared" ca="1" si="53"/>
        <v>7.1954475548795704</v>
      </c>
      <c r="AZ89" s="47">
        <f t="shared" ca="1" si="53"/>
        <v>7.4623741390928835</v>
      </c>
      <c r="BA89" s="47">
        <f t="shared" ca="1" si="53"/>
        <v>6.5684709266092316</v>
      </c>
      <c r="BB89" s="47">
        <f t="shared" ca="1" si="53"/>
        <v>6.782028747907443</v>
      </c>
      <c r="BC89" s="47">
        <f t="shared" ca="1" si="53"/>
        <v>7.1455547883636195</v>
      </c>
      <c r="BD89" s="47">
        <f t="shared" ref="BD89:BS104" ca="1" si="57">IF($AN89&lt;=BD$1,HLOOKUP(MONTH(BD$1),$AA:$AL,ROW($AO89),0),"")</f>
        <v>7.3026190337728636</v>
      </c>
      <c r="BE89" s="47">
        <f t="shared" ca="1" si="57"/>
        <v>6.9940250983899039</v>
      </c>
      <c r="BF89" s="47">
        <f t="shared" ca="1" si="57"/>
        <v>7.138467355895008</v>
      </c>
      <c r="BG89" s="47">
        <f t="shared" ca="1" si="57"/>
        <v>7.311290777509023</v>
      </c>
      <c r="BH89" s="47">
        <f t="shared" ca="1" si="57"/>
        <v>7.6806460318212668</v>
      </c>
      <c r="BI89" s="47">
        <f t="shared" ca="1" si="57"/>
        <v>6.8579096758262006</v>
      </c>
      <c r="BJ89" s="47">
        <f t="shared" ca="1" si="57"/>
        <v>6.3866940397195062</v>
      </c>
      <c r="BK89" s="47">
        <f t="shared" ca="1" si="57"/>
        <v>7.1954475548795704</v>
      </c>
      <c r="BL89" s="47">
        <f t="shared" ca="1" si="57"/>
        <v>7.4623741390928835</v>
      </c>
      <c r="BM89" s="47">
        <f t="shared" ca="1" si="57"/>
        <v>6.5684709266092316</v>
      </c>
      <c r="BN89" s="47">
        <f t="shared" ca="1" si="57"/>
        <v>6.782028747907443</v>
      </c>
      <c r="BO89" s="47">
        <f t="shared" ca="1" si="57"/>
        <v>7.1455547883636195</v>
      </c>
      <c r="BP89" s="47">
        <f t="shared" ca="1" si="57"/>
        <v>7.3026190337728636</v>
      </c>
      <c r="BQ89" s="47">
        <f t="shared" ca="1" si="57"/>
        <v>6.9940250983899039</v>
      </c>
      <c r="BR89" s="47">
        <f t="shared" ca="1" si="57"/>
        <v>7.138467355895008</v>
      </c>
      <c r="BS89" s="47">
        <f t="shared" ca="1" si="57"/>
        <v>7.311290777509023</v>
      </c>
      <c r="BT89" s="47">
        <f t="shared" ca="1" si="56"/>
        <v>7.6806460318212668</v>
      </c>
      <c r="BU89" s="47">
        <f t="shared" ca="1" si="56"/>
        <v>6.8579096758262006</v>
      </c>
      <c r="BV89" s="47">
        <f t="shared" ca="1" si="56"/>
        <v>6.3866940397195062</v>
      </c>
      <c r="BW89" s="47">
        <f t="shared" ca="1" si="56"/>
        <v>7.1954475548795704</v>
      </c>
      <c r="BX89" s="47">
        <f t="shared" ca="1" si="56"/>
        <v>7.4623741390928835</v>
      </c>
      <c r="BY89" s="47">
        <f t="shared" ca="1" si="56"/>
        <v>6.5684709266092316</v>
      </c>
      <c r="BZ89" s="47">
        <f t="shared" ca="1" si="56"/>
        <v>6.782028747907443</v>
      </c>
      <c r="CA89" s="47">
        <f t="shared" ca="1" si="56"/>
        <v>7.1455547883636195</v>
      </c>
      <c r="CB89" s="47">
        <f t="shared" ca="1" si="56"/>
        <v>7.3026190337728636</v>
      </c>
      <c r="CC89" s="47">
        <f t="shared" ca="1" si="56"/>
        <v>6.9940250983899039</v>
      </c>
      <c r="CD89" s="47">
        <f t="shared" ca="1" si="56"/>
        <v>7.138467355895008</v>
      </c>
      <c r="CE89" s="47">
        <f t="shared" ca="1" si="56"/>
        <v>7.311290777509023</v>
      </c>
      <c r="CF89" s="47">
        <f t="shared" ca="1" si="56"/>
        <v>7.6806460318212668</v>
      </c>
      <c r="CG89" s="47">
        <f t="shared" ca="1" si="56"/>
        <v>6.8579096758262006</v>
      </c>
      <c r="CH89" s="47">
        <f t="shared" ca="1" si="56"/>
        <v>6.3866940397195062</v>
      </c>
      <c r="CI89" s="47">
        <f t="shared" ca="1" si="56"/>
        <v>7.1954475548795704</v>
      </c>
      <c r="CJ89" s="47">
        <f t="shared" ca="1" si="55"/>
        <v>7.4623741390928835</v>
      </c>
      <c r="CK89" s="47">
        <f t="shared" ca="1" si="55"/>
        <v>6.5684709266092316</v>
      </c>
      <c r="CL89" s="47">
        <f t="shared" ca="1" si="55"/>
        <v>6.782028747907443</v>
      </c>
      <c r="CM89" s="47">
        <f t="shared" ca="1" si="55"/>
        <v>7.1455547883636195</v>
      </c>
      <c r="CN89" s="47">
        <f t="shared" ca="1" si="55"/>
        <v>7.3026190337728636</v>
      </c>
      <c r="CO89" s="47">
        <f t="shared" ca="1" si="55"/>
        <v>6.9940250983899039</v>
      </c>
      <c r="CP89" s="47">
        <f t="shared" ca="1" si="55"/>
        <v>7.138467355895008</v>
      </c>
      <c r="CQ89" s="47">
        <f t="shared" ca="1" si="55"/>
        <v>7.311290777509023</v>
      </c>
      <c r="CR89" s="47">
        <f t="shared" ca="1" si="55"/>
        <v>7.6806460318212668</v>
      </c>
      <c r="CS89" s="47">
        <f t="shared" ca="1" si="55"/>
        <v>6.8579096758262006</v>
      </c>
      <c r="CT89" s="47">
        <f t="shared" ca="1" si="55"/>
        <v>6.3866940397195062</v>
      </c>
      <c r="CU89" s="47">
        <f t="shared" ca="1" si="55"/>
        <v>7.1954475548795704</v>
      </c>
      <c r="CV89" s="47">
        <f t="shared" ca="1" si="55"/>
        <v>7.4623741390928835</v>
      </c>
      <c r="CW89" s="47">
        <f t="shared" ca="1" si="55"/>
        <v>6.5684709266092316</v>
      </c>
      <c r="CX89" s="47">
        <f t="shared" ca="1" si="55"/>
        <v>6.782028747907443</v>
      </c>
      <c r="CY89" s="47">
        <f t="shared" ca="1" si="54"/>
        <v>7.1455547883636195</v>
      </c>
      <c r="CZ89" s="47">
        <f t="shared" ca="1" si="54"/>
        <v>7.3026190337728636</v>
      </c>
      <c r="DA89" s="47">
        <f t="shared" ca="1" si="54"/>
        <v>6.9940250983899039</v>
      </c>
      <c r="DB89" s="47">
        <f t="shared" ca="1" si="29"/>
        <v>7.138467355895008</v>
      </c>
      <c r="DC89" s="47">
        <f t="shared" ca="1" si="29"/>
        <v>7.311290777509023</v>
      </c>
      <c r="DD89" s="47">
        <f t="shared" ca="1" si="29"/>
        <v>7.6806460318212668</v>
      </c>
    </row>
    <row r="90" spans="1:108" x14ac:dyDescent="0.25">
      <c r="A90" s="40" t="s">
        <v>138</v>
      </c>
      <c r="B90" s="40">
        <v>2729</v>
      </c>
      <c r="C90" s="40" t="s">
        <v>37</v>
      </c>
      <c r="D90" s="40" t="s">
        <v>1476</v>
      </c>
      <c r="E90" s="40" t="s">
        <v>130</v>
      </c>
      <c r="F90" s="40">
        <v>5.25</v>
      </c>
      <c r="G90" s="43">
        <v>45057</v>
      </c>
      <c r="I90" s="40" t="s">
        <v>32</v>
      </c>
      <c r="J90" s="40">
        <v>2</v>
      </c>
      <c r="K90" s="40" t="s">
        <v>33</v>
      </c>
      <c r="L90" s="40" t="s">
        <v>243</v>
      </c>
      <c r="N90" s="41">
        <f>VLOOKUP($C90 &amp; $I90 &amp; $K90,FATOR!$A$3:$P$22,5,0)</f>
        <v>0.38308783837111993</v>
      </c>
      <c r="O90" s="41">
        <f>VLOOKUP($C90 &amp; $I90 &amp; $K90,FATOR!$A$3:$P$22,6,0)</f>
        <v>0.35681289888133871</v>
      </c>
      <c r="P90" s="41">
        <f>VLOOKUP($C90 &amp; $I90 &amp; $K90,FATOR!$A$3:$P$22,7,0)</f>
        <v>0.36077894600771909</v>
      </c>
      <c r="Q90" s="41">
        <f>VLOOKUP($C90 &amp; $I90 &amp; $K90,FATOR!$A$3:$P$22,8,0)</f>
        <v>0.361837821161485</v>
      </c>
      <c r="R90" s="41">
        <f>VLOOKUP($C90 &amp; $I90 &amp; $K90,FATOR!$A$3:$P$22,9,0)</f>
        <v>0.38207262969567002</v>
      </c>
      <c r="S90" s="41">
        <f>VLOOKUP($C90 &amp; $I90 &amp; $K90,FATOR!$A$3:$P$22,10,0)</f>
        <v>0.49748173535004458</v>
      </c>
      <c r="T90" s="41">
        <f>VLOOKUP($C90 &amp; $I90 &amp; $K90,FATOR!$A$3:$P$22,11,0)</f>
        <v>0.42428348771090951</v>
      </c>
      <c r="U90" s="41">
        <f>VLOOKUP($C90 &amp; $I90 &amp; $K90,FATOR!$A$3:$P$22,12,0)</f>
        <v>0.38442888016109322</v>
      </c>
      <c r="V90" s="41">
        <f>VLOOKUP($C90 &amp; $I90 &amp; $K90,FATOR!$A$3:$P$22,13,0)</f>
        <v>0.39512250618824529</v>
      </c>
      <c r="W90" s="41">
        <f>VLOOKUP($C90 &amp; $I90 &amp; $K90,FATOR!$A$3:$P$22,14,0)</f>
        <v>0.47735863600477407</v>
      </c>
      <c r="X90" s="41">
        <f>VLOOKUP($C90 &amp; $I90 &amp; $K90,FATOR!$A$3:$P$22,15,0)</f>
        <v>0.39753491015510334</v>
      </c>
      <c r="Y90" s="41">
        <f>VLOOKUP($C90 &amp; $I90 &amp; $K90,FATOR!$A$3:$P$22,16,0)</f>
        <v>0.3476665220407712</v>
      </c>
      <c r="AA90" s="42">
        <f t="shared" si="39"/>
        <v>2.0112111514483795</v>
      </c>
      <c r="AB90" s="42">
        <f t="shared" si="40"/>
        <v>1.8732677191270282</v>
      </c>
      <c r="AC90" s="42">
        <f t="shared" si="41"/>
        <v>1.8940894665405252</v>
      </c>
      <c r="AD90" s="42">
        <f t="shared" si="42"/>
        <v>1.8996485610977962</v>
      </c>
      <c r="AE90" s="42">
        <f t="shared" si="43"/>
        <v>2.0058813059022675</v>
      </c>
      <c r="AF90" s="42">
        <f t="shared" si="44"/>
        <v>2.6117791105877339</v>
      </c>
      <c r="AG90" s="42">
        <f t="shared" si="45"/>
        <v>2.2274883104822751</v>
      </c>
      <c r="AH90" s="42">
        <f t="shared" si="46"/>
        <v>2.0182516208457395</v>
      </c>
      <c r="AI90" s="42">
        <f t="shared" si="47"/>
        <v>2.0743931574882879</v>
      </c>
      <c r="AJ90" s="42">
        <f t="shared" si="48"/>
        <v>2.5061328390250637</v>
      </c>
      <c r="AK90" s="42">
        <f t="shared" si="49"/>
        <v>2.0870582783142924</v>
      </c>
      <c r="AL90" s="42">
        <f t="shared" si="50"/>
        <v>1.8252492407140488</v>
      </c>
      <c r="AN90" s="43">
        <f t="shared" si="51"/>
        <v>45088</v>
      </c>
      <c r="AO90" s="47">
        <f t="shared" ref="AO90:BD105" ca="1" si="58">IF($AN90&lt;=AO$1,HLOOKUP(MONTH(AO$1),$AA:$AL,ROW($AO90),0),"")</f>
        <v>2.0112111514483795</v>
      </c>
      <c r="AP90" s="47">
        <f t="shared" ca="1" si="58"/>
        <v>1.8732677191270282</v>
      </c>
      <c r="AQ90" s="47">
        <f t="shared" ca="1" si="58"/>
        <v>1.8940894665405252</v>
      </c>
      <c r="AR90" s="47">
        <f t="shared" ca="1" si="58"/>
        <v>1.8996485610977962</v>
      </c>
      <c r="AS90" s="47">
        <f t="shared" ca="1" si="58"/>
        <v>2.0058813059022675</v>
      </c>
      <c r="AT90" s="47">
        <f t="shared" ca="1" si="58"/>
        <v>2.6117791105877339</v>
      </c>
      <c r="AU90" s="47">
        <f t="shared" ca="1" si="58"/>
        <v>2.2274883104822751</v>
      </c>
      <c r="AV90" s="47">
        <f t="shared" ca="1" si="58"/>
        <v>2.0182516208457395</v>
      </c>
      <c r="AW90" s="47">
        <f t="shared" ca="1" si="58"/>
        <v>2.0743931574882879</v>
      </c>
      <c r="AX90" s="47">
        <f t="shared" ca="1" si="58"/>
        <v>2.5061328390250637</v>
      </c>
      <c r="AY90" s="47">
        <f t="shared" ca="1" si="58"/>
        <v>2.0870582783142924</v>
      </c>
      <c r="AZ90" s="47">
        <f t="shared" ca="1" si="58"/>
        <v>1.8252492407140488</v>
      </c>
      <c r="BA90" s="47">
        <f t="shared" ca="1" si="58"/>
        <v>2.0112111514483795</v>
      </c>
      <c r="BB90" s="47">
        <f t="shared" ca="1" si="58"/>
        <v>1.8732677191270282</v>
      </c>
      <c r="BC90" s="47">
        <f t="shared" ca="1" si="58"/>
        <v>1.8940894665405252</v>
      </c>
      <c r="BD90" s="47">
        <f t="shared" ca="1" si="58"/>
        <v>1.8996485610977962</v>
      </c>
      <c r="BE90" s="47">
        <f t="shared" ca="1" si="57"/>
        <v>2.0058813059022675</v>
      </c>
      <c r="BF90" s="47">
        <f t="shared" ca="1" si="57"/>
        <v>2.6117791105877339</v>
      </c>
      <c r="BG90" s="47">
        <f t="shared" ca="1" si="57"/>
        <v>2.2274883104822751</v>
      </c>
      <c r="BH90" s="47">
        <f t="shared" ca="1" si="57"/>
        <v>2.0182516208457395</v>
      </c>
      <c r="BI90" s="47">
        <f t="shared" ca="1" si="57"/>
        <v>2.0743931574882879</v>
      </c>
      <c r="BJ90" s="47">
        <f t="shared" ca="1" si="57"/>
        <v>2.5061328390250637</v>
      </c>
      <c r="BK90" s="47">
        <f t="shared" ca="1" si="57"/>
        <v>2.0870582783142924</v>
      </c>
      <c r="BL90" s="47">
        <f t="shared" ca="1" si="57"/>
        <v>1.8252492407140488</v>
      </c>
      <c r="BM90" s="47">
        <f t="shared" ca="1" si="57"/>
        <v>2.0112111514483795</v>
      </c>
      <c r="BN90" s="47">
        <f t="shared" ca="1" si="57"/>
        <v>1.8732677191270282</v>
      </c>
      <c r="BO90" s="47">
        <f t="shared" ca="1" si="57"/>
        <v>1.8940894665405252</v>
      </c>
      <c r="BP90" s="47">
        <f t="shared" ca="1" si="57"/>
        <v>1.8996485610977962</v>
      </c>
      <c r="BQ90" s="47">
        <f t="shared" ca="1" si="57"/>
        <v>2.0058813059022675</v>
      </c>
      <c r="BR90" s="47">
        <f t="shared" ca="1" si="57"/>
        <v>2.6117791105877339</v>
      </c>
      <c r="BS90" s="47">
        <f t="shared" ca="1" si="57"/>
        <v>2.2274883104822751</v>
      </c>
      <c r="BT90" s="47">
        <f t="shared" ca="1" si="56"/>
        <v>2.0182516208457395</v>
      </c>
      <c r="BU90" s="47">
        <f t="shared" ca="1" si="56"/>
        <v>2.0743931574882879</v>
      </c>
      <c r="BV90" s="47">
        <f t="shared" ca="1" si="56"/>
        <v>2.5061328390250637</v>
      </c>
      <c r="BW90" s="47">
        <f t="shared" ca="1" si="56"/>
        <v>2.0870582783142924</v>
      </c>
      <c r="BX90" s="47">
        <f t="shared" ca="1" si="56"/>
        <v>1.8252492407140488</v>
      </c>
      <c r="BY90" s="47">
        <f t="shared" ca="1" si="56"/>
        <v>2.0112111514483795</v>
      </c>
      <c r="BZ90" s="47">
        <f t="shared" ca="1" si="56"/>
        <v>1.8732677191270282</v>
      </c>
      <c r="CA90" s="47">
        <f t="shared" ca="1" si="56"/>
        <v>1.8940894665405252</v>
      </c>
      <c r="CB90" s="47">
        <f t="shared" ca="1" si="56"/>
        <v>1.8996485610977962</v>
      </c>
      <c r="CC90" s="47">
        <f t="shared" ca="1" si="56"/>
        <v>2.0058813059022675</v>
      </c>
      <c r="CD90" s="47">
        <f t="shared" ca="1" si="56"/>
        <v>2.6117791105877339</v>
      </c>
      <c r="CE90" s="47">
        <f t="shared" ca="1" si="56"/>
        <v>2.2274883104822751</v>
      </c>
      <c r="CF90" s="47">
        <f t="shared" ca="1" si="56"/>
        <v>2.0182516208457395</v>
      </c>
      <c r="CG90" s="47">
        <f t="shared" ca="1" si="56"/>
        <v>2.0743931574882879</v>
      </c>
      <c r="CH90" s="47">
        <f t="shared" ca="1" si="56"/>
        <v>2.5061328390250637</v>
      </c>
      <c r="CI90" s="47">
        <f t="shared" ca="1" si="56"/>
        <v>2.0870582783142924</v>
      </c>
      <c r="CJ90" s="47">
        <f t="shared" ca="1" si="55"/>
        <v>1.8252492407140488</v>
      </c>
      <c r="CK90" s="47">
        <f t="shared" ca="1" si="55"/>
        <v>2.0112111514483795</v>
      </c>
      <c r="CL90" s="47">
        <f t="shared" ca="1" si="55"/>
        <v>1.8732677191270282</v>
      </c>
      <c r="CM90" s="47">
        <f t="shared" ca="1" si="55"/>
        <v>1.8940894665405252</v>
      </c>
      <c r="CN90" s="47">
        <f t="shared" ca="1" si="55"/>
        <v>1.8996485610977962</v>
      </c>
      <c r="CO90" s="47">
        <f t="shared" ca="1" si="55"/>
        <v>2.0058813059022675</v>
      </c>
      <c r="CP90" s="47">
        <f t="shared" ca="1" si="55"/>
        <v>2.6117791105877339</v>
      </c>
      <c r="CQ90" s="47">
        <f t="shared" ca="1" si="55"/>
        <v>2.2274883104822751</v>
      </c>
      <c r="CR90" s="47">
        <f t="shared" ca="1" si="55"/>
        <v>2.0182516208457395</v>
      </c>
      <c r="CS90" s="47">
        <f t="shared" ca="1" si="55"/>
        <v>2.0743931574882879</v>
      </c>
      <c r="CT90" s="47">
        <f t="shared" ca="1" si="55"/>
        <v>2.5061328390250637</v>
      </c>
      <c r="CU90" s="47">
        <f t="shared" ca="1" si="55"/>
        <v>2.0870582783142924</v>
      </c>
      <c r="CV90" s="47">
        <f t="shared" ca="1" si="55"/>
        <v>1.8252492407140488</v>
      </c>
      <c r="CW90" s="47">
        <f t="shared" ca="1" si="55"/>
        <v>2.0112111514483795</v>
      </c>
      <c r="CX90" s="47">
        <f t="shared" ca="1" si="55"/>
        <v>1.8732677191270282</v>
      </c>
      <c r="CY90" s="47">
        <f t="shared" ca="1" si="54"/>
        <v>1.8940894665405252</v>
      </c>
      <c r="CZ90" s="47">
        <f t="shared" ca="1" si="54"/>
        <v>1.8996485610977962</v>
      </c>
      <c r="DA90" s="47">
        <f t="shared" ca="1" si="54"/>
        <v>2.0058813059022675</v>
      </c>
      <c r="DB90" s="47">
        <f t="shared" ca="1" si="29"/>
        <v>2.6117791105877339</v>
      </c>
      <c r="DC90" s="47">
        <f t="shared" ca="1" si="29"/>
        <v>2.2274883104822751</v>
      </c>
      <c r="DD90" s="47">
        <f t="shared" ca="1" si="29"/>
        <v>2.0182516208457395</v>
      </c>
    </row>
    <row r="91" spans="1:108" x14ac:dyDescent="0.25">
      <c r="A91" s="40" t="s">
        <v>172</v>
      </c>
      <c r="B91" s="40">
        <v>2502</v>
      </c>
      <c r="C91" s="40" t="s">
        <v>37</v>
      </c>
      <c r="D91" s="40" t="s">
        <v>514</v>
      </c>
      <c r="E91" s="40" t="s">
        <v>130</v>
      </c>
      <c r="F91" s="40">
        <v>5.2</v>
      </c>
      <c r="G91" s="43">
        <v>46174</v>
      </c>
      <c r="I91" s="40" t="s">
        <v>32</v>
      </c>
      <c r="J91" s="40">
        <v>1</v>
      </c>
      <c r="K91" s="40" t="s">
        <v>33</v>
      </c>
      <c r="L91" s="40" t="s">
        <v>243</v>
      </c>
      <c r="N91" s="41">
        <f>VLOOKUP($C91 &amp; $I91 &amp; $K91,FATOR!$A$3:$P$22,5,0)</f>
        <v>0.38308783837111993</v>
      </c>
      <c r="O91" s="41">
        <f>VLOOKUP($C91 &amp; $I91 &amp; $K91,FATOR!$A$3:$P$22,6,0)</f>
        <v>0.35681289888133871</v>
      </c>
      <c r="P91" s="41">
        <f>VLOOKUP($C91 &amp; $I91 &amp; $K91,FATOR!$A$3:$P$22,7,0)</f>
        <v>0.36077894600771909</v>
      </c>
      <c r="Q91" s="41">
        <f>VLOOKUP($C91 &amp; $I91 &amp; $K91,FATOR!$A$3:$P$22,8,0)</f>
        <v>0.361837821161485</v>
      </c>
      <c r="R91" s="41">
        <f>VLOOKUP($C91 &amp; $I91 &amp; $K91,FATOR!$A$3:$P$22,9,0)</f>
        <v>0.38207262969567002</v>
      </c>
      <c r="S91" s="41">
        <f>VLOOKUP($C91 &amp; $I91 &amp; $K91,FATOR!$A$3:$P$22,10,0)</f>
        <v>0.49748173535004458</v>
      </c>
      <c r="T91" s="41">
        <f>VLOOKUP($C91 &amp; $I91 &amp; $K91,FATOR!$A$3:$P$22,11,0)</f>
        <v>0.42428348771090951</v>
      </c>
      <c r="U91" s="41">
        <f>VLOOKUP($C91 &amp; $I91 &amp; $K91,FATOR!$A$3:$P$22,12,0)</f>
        <v>0.38442888016109322</v>
      </c>
      <c r="V91" s="41">
        <f>VLOOKUP($C91 &amp; $I91 &amp; $K91,FATOR!$A$3:$P$22,13,0)</f>
        <v>0.39512250618824529</v>
      </c>
      <c r="W91" s="41">
        <f>VLOOKUP($C91 &amp; $I91 &amp; $K91,FATOR!$A$3:$P$22,14,0)</f>
        <v>0.47735863600477407</v>
      </c>
      <c r="X91" s="41">
        <f>VLOOKUP($C91 &amp; $I91 &amp; $K91,FATOR!$A$3:$P$22,15,0)</f>
        <v>0.39753491015510334</v>
      </c>
      <c r="Y91" s="41">
        <f>VLOOKUP($C91 &amp; $I91 &amp; $K91,FATOR!$A$3:$P$22,16,0)</f>
        <v>0.3476665220407712</v>
      </c>
      <c r="AA91" s="42">
        <f t="shared" si="39"/>
        <v>1.9920567595298238</v>
      </c>
      <c r="AB91" s="42">
        <f t="shared" si="40"/>
        <v>1.8554270741829613</v>
      </c>
      <c r="AC91" s="42">
        <f t="shared" si="41"/>
        <v>1.8760505192401393</v>
      </c>
      <c r="AD91" s="42">
        <f t="shared" si="42"/>
        <v>1.8815566700397219</v>
      </c>
      <c r="AE91" s="42">
        <f t="shared" si="43"/>
        <v>1.9867776744174841</v>
      </c>
      <c r="AF91" s="42">
        <f t="shared" si="44"/>
        <v>2.5869050238202318</v>
      </c>
      <c r="AG91" s="42">
        <f t="shared" si="45"/>
        <v>2.2062741360967295</v>
      </c>
      <c r="AH91" s="42">
        <f t="shared" si="46"/>
        <v>1.9990301768376848</v>
      </c>
      <c r="AI91" s="42">
        <f t="shared" si="47"/>
        <v>2.0546370321788756</v>
      </c>
      <c r="AJ91" s="42">
        <f t="shared" si="48"/>
        <v>2.4822649072248253</v>
      </c>
      <c r="AK91" s="42">
        <f t="shared" si="49"/>
        <v>2.0671815328065373</v>
      </c>
      <c r="AL91" s="42">
        <f t="shared" si="50"/>
        <v>1.8078659146120102</v>
      </c>
      <c r="AN91" s="43">
        <f t="shared" si="51"/>
        <v>46174</v>
      </c>
      <c r="AO91" s="47" t="str">
        <f t="shared" ca="1" si="58"/>
        <v/>
      </c>
      <c r="AP91" s="47" t="str">
        <f t="shared" ca="1" si="58"/>
        <v/>
      </c>
      <c r="AQ91" s="47" t="str">
        <f t="shared" ca="1" si="58"/>
        <v/>
      </c>
      <c r="AR91" s="47" t="str">
        <f t="shared" ca="1" si="58"/>
        <v/>
      </c>
      <c r="AS91" s="47" t="str">
        <f t="shared" ca="1" si="58"/>
        <v/>
      </c>
      <c r="AT91" s="47" t="str">
        <f t="shared" ca="1" si="58"/>
        <v/>
      </c>
      <c r="AU91" s="47" t="str">
        <f t="shared" ca="1" si="58"/>
        <v/>
      </c>
      <c r="AV91" s="47" t="str">
        <f t="shared" ca="1" si="58"/>
        <v/>
      </c>
      <c r="AW91" s="47" t="str">
        <f t="shared" ca="1" si="58"/>
        <v/>
      </c>
      <c r="AX91" s="47" t="str">
        <f t="shared" ca="1" si="58"/>
        <v/>
      </c>
      <c r="AY91" s="47" t="str">
        <f t="shared" ca="1" si="58"/>
        <v/>
      </c>
      <c r="AZ91" s="47" t="str">
        <f t="shared" ca="1" si="58"/>
        <v/>
      </c>
      <c r="BA91" s="47" t="str">
        <f t="shared" ca="1" si="58"/>
        <v/>
      </c>
      <c r="BB91" s="47" t="str">
        <f t="shared" ca="1" si="58"/>
        <v/>
      </c>
      <c r="BC91" s="47" t="str">
        <f t="shared" ca="1" si="58"/>
        <v/>
      </c>
      <c r="BD91" s="47" t="str">
        <f t="shared" ca="1" si="58"/>
        <v/>
      </c>
      <c r="BE91" s="47" t="str">
        <f t="shared" ca="1" si="57"/>
        <v/>
      </c>
      <c r="BF91" s="47" t="str">
        <f t="shared" ca="1" si="57"/>
        <v/>
      </c>
      <c r="BG91" s="47" t="str">
        <f t="shared" ca="1" si="57"/>
        <v/>
      </c>
      <c r="BH91" s="47" t="str">
        <f t="shared" ca="1" si="57"/>
        <v/>
      </c>
      <c r="BI91" s="47" t="str">
        <f t="shared" ca="1" si="57"/>
        <v/>
      </c>
      <c r="BJ91" s="47" t="str">
        <f t="shared" ca="1" si="57"/>
        <v/>
      </c>
      <c r="BK91" s="47" t="str">
        <f t="shared" ca="1" si="57"/>
        <v/>
      </c>
      <c r="BL91" s="47" t="str">
        <f t="shared" ca="1" si="57"/>
        <v/>
      </c>
      <c r="BM91" s="47" t="str">
        <f t="shared" ca="1" si="57"/>
        <v/>
      </c>
      <c r="BN91" s="47" t="str">
        <f t="shared" ca="1" si="57"/>
        <v/>
      </c>
      <c r="BO91" s="47" t="str">
        <f t="shared" ca="1" si="57"/>
        <v/>
      </c>
      <c r="BP91" s="47" t="str">
        <f t="shared" ca="1" si="57"/>
        <v/>
      </c>
      <c r="BQ91" s="47" t="str">
        <f t="shared" ca="1" si="57"/>
        <v/>
      </c>
      <c r="BR91" s="47">
        <f t="shared" ca="1" si="57"/>
        <v>2.5869050238202318</v>
      </c>
      <c r="BS91" s="47">
        <f t="shared" ca="1" si="57"/>
        <v>2.2062741360967295</v>
      </c>
      <c r="BT91" s="47">
        <f t="shared" ca="1" si="56"/>
        <v>1.9990301768376848</v>
      </c>
      <c r="BU91" s="47">
        <f t="shared" ca="1" si="56"/>
        <v>2.0546370321788756</v>
      </c>
      <c r="BV91" s="47">
        <f t="shared" ca="1" si="56"/>
        <v>2.4822649072248253</v>
      </c>
      <c r="BW91" s="47">
        <f t="shared" ca="1" si="56"/>
        <v>2.0671815328065373</v>
      </c>
      <c r="BX91" s="47">
        <f t="shared" ca="1" si="56"/>
        <v>1.8078659146120102</v>
      </c>
      <c r="BY91" s="47">
        <f t="shared" ca="1" si="56"/>
        <v>1.9920567595298238</v>
      </c>
      <c r="BZ91" s="47">
        <f t="shared" ca="1" si="56"/>
        <v>1.8554270741829613</v>
      </c>
      <c r="CA91" s="47">
        <f t="shared" ca="1" si="56"/>
        <v>1.8760505192401393</v>
      </c>
      <c r="CB91" s="47">
        <f t="shared" ca="1" si="56"/>
        <v>1.8815566700397219</v>
      </c>
      <c r="CC91" s="47">
        <f t="shared" ca="1" si="56"/>
        <v>1.9867776744174841</v>
      </c>
      <c r="CD91" s="47">
        <f t="shared" ca="1" si="56"/>
        <v>2.5869050238202318</v>
      </c>
      <c r="CE91" s="47">
        <f t="shared" ca="1" si="56"/>
        <v>2.2062741360967295</v>
      </c>
      <c r="CF91" s="47">
        <f t="shared" ca="1" si="56"/>
        <v>1.9990301768376848</v>
      </c>
      <c r="CG91" s="47">
        <f t="shared" ca="1" si="56"/>
        <v>2.0546370321788756</v>
      </c>
      <c r="CH91" s="47">
        <f t="shared" ca="1" si="56"/>
        <v>2.4822649072248253</v>
      </c>
      <c r="CI91" s="47">
        <f t="shared" ca="1" si="56"/>
        <v>2.0671815328065373</v>
      </c>
      <c r="CJ91" s="47">
        <f t="shared" ca="1" si="55"/>
        <v>1.8078659146120102</v>
      </c>
      <c r="CK91" s="47">
        <f t="shared" ca="1" si="55"/>
        <v>1.9920567595298238</v>
      </c>
      <c r="CL91" s="47">
        <f t="shared" ca="1" si="55"/>
        <v>1.8554270741829613</v>
      </c>
      <c r="CM91" s="47">
        <f t="shared" ca="1" si="55"/>
        <v>1.8760505192401393</v>
      </c>
      <c r="CN91" s="47">
        <f t="shared" ca="1" si="55"/>
        <v>1.8815566700397219</v>
      </c>
      <c r="CO91" s="47">
        <f t="shared" ca="1" si="55"/>
        <v>1.9867776744174841</v>
      </c>
      <c r="CP91" s="47">
        <f t="shared" ca="1" si="55"/>
        <v>2.5869050238202318</v>
      </c>
      <c r="CQ91" s="47">
        <f t="shared" ca="1" si="55"/>
        <v>2.2062741360967295</v>
      </c>
      <c r="CR91" s="47">
        <f t="shared" ca="1" si="55"/>
        <v>1.9990301768376848</v>
      </c>
      <c r="CS91" s="47">
        <f t="shared" ca="1" si="55"/>
        <v>2.0546370321788756</v>
      </c>
      <c r="CT91" s="47">
        <f t="shared" ca="1" si="55"/>
        <v>2.4822649072248253</v>
      </c>
      <c r="CU91" s="47">
        <f t="shared" ca="1" si="55"/>
        <v>2.0671815328065373</v>
      </c>
      <c r="CV91" s="47">
        <f t="shared" ca="1" si="55"/>
        <v>1.8078659146120102</v>
      </c>
      <c r="CW91" s="47">
        <f t="shared" ca="1" si="55"/>
        <v>1.9920567595298238</v>
      </c>
      <c r="CX91" s="47">
        <f t="shared" ca="1" si="55"/>
        <v>1.8554270741829613</v>
      </c>
      <c r="CY91" s="47">
        <f t="shared" ca="1" si="54"/>
        <v>1.8760505192401393</v>
      </c>
      <c r="CZ91" s="47">
        <f t="shared" ca="1" si="54"/>
        <v>1.8815566700397219</v>
      </c>
      <c r="DA91" s="47">
        <f t="shared" ca="1" si="54"/>
        <v>1.9867776744174841</v>
      </c>
      <c r="DB91" s="47">
        <f t="shared" ca="1" si="29"/>
        <v>2.5869050238202318</v>
      </c>
      <c r="DC91" s="47">
        <f t="shared" ca="1" si="29"/>
        <v>2.2062741360967295</v>
      </c>
      <c r="DD91" s="47">
        <f t="shared" ca="1" si="29"/>
        <v>1.9990301768376848</v>
      </c>
    </row>
    <row r="92" spans="1:108" x14ac:dyDescent="0.25">
      <c r="A92" s="40" t="s">
        <v>515</v>
      </c>
      <c r="B92" s="40">
        <v>523</v>
      </c>
      <c r="C92" s="40" t="s">
        <v>39</v>
      </c>
      <c r="D92" s="40" t="s">
        <v>516</v>
      </c>
      <c r="E92" s="40" t="s">
        <v>130</v>
      </c>
      <c r="F92" s="40">
        <v>3.4</v>
      </c>
      <c r="G92" s="43">
        <v>41992</v>
      </c>
      <c r="I92" s="40" t="s">
        <v>32</v>
      </c>
      <c r="J92" s="40">
        <v>2</v>
      </c>
      <c r="K92" s="40" t="s">
        <v>33</v>
      </c>
      <c r="L92" s="40" t="s">
        <v>1478</v>
      </c>
      <c r="N92" s="41">
        <f>VLOOKUP($C92 &amp; $I92 &amp; $K92,FATOR!$A$3:$P$22,5,0)</f>
        <v>0.62168827813969774</v>
      </c>
      <c r="O92" s="41">
        <f>VLOOKUP($C92 &amp; $I92 &amp; $K92,FATOR!$A$3:$P$22,6,0)</f>
        <v>0.67970798595070514</v>
      </c>
      <c r="P92" s="41">
        <f>VLOOKUP($C92 &amp; $I92 &amp; $K92,FATOR!$A$3:$P$22,7,0)</f>
        <v>0.69299697842207197</v>
      </c>
      <c r="Q92" s="41">
        <f>VLOOKUP($C92 &amp; $I92 &amp; $K92,FATOR!$A$3:$P$22,8,0)</f>
        <v>0.63517084765866239</v>
      </c>
      <c r="R92" s="41">
        <f>VLOOKUP($C92 &amp; $I92 &amp; $K92,FATOR!$A$3:$P$22,9,0)</f>
        <v>0.55373905066850559</v>
      </c>
      <c r="S92" s="41">
        <f>VLOOKUP($C92 &amp; $I92 &amp; $K92,FATOR!$A$3:$P$22,10,0)</f>
        <v>0.48263730027017049</v>
      </c>
      <c r="T92" s="41">
        <f>VLOOKUP($C92 &amp; $I92 &amp; $K92,FATOR!$A$3:$P$22,11,0)</f>
        <v>0.4367437264662013</v>
      </c>
      <c r="U92" s="41">
        <f>VLOOKUP($C92 &amp; $I92 &amp; $K92,FATOR!$A$3:$P$22,12,0)</f>
        <v>0.40391373945592246</v>
      </c>
      <c r="V92" s="41">
        <f>VLOOKUP($C92 &amp; $I92 &amp; $K92,FATOR!$A$3:$P$22,13,0)</f>
        <v>0.38565721601378383</v>
      </c>
      <c r="W92" s="41">
        <f>VLOOKUP($C92 &amp; $I92 &amp; $K92,FATOR!$A$3:$P$22,14,0)</f>
        <v>0.42042247838978286</v>
      </c>
      <c r="X92" s="41">
        <f>VLOOKUP($C92 &amp; $I92 &amp; $K92,FATOR!$A$3:$P$22,15,0)</f>
        <v>0.51336580629622985</v>
      </c>
      <c r="Y92" s="41">
        <f>VLOOKUP($C92 &amp; $I92 &amp; $K92,FATOR!$A$3:$P$22,16,0)</f>
        <v>0.60000108441418831</v>
      </c>
      <c r="AA92" s="42">
        <f t="shared" si="39"/>
        <v>2.113740145674972</v>
      </c>
      <c r="AB92" s="42">
        <f t="shared" si="40"/>
        <v>2.3110071522323974</v>
      </c>
      <c r="AC92" s="42">
        <f t="shared" si="41"/>
        <v>2.3561897266350447</v>
      </c>
      <c r="AD92" s="42">
        <f t="shared" si="42"/>
        <v>2.1595808820394522</v>
      </c>
      <c r="AE92" s="42">
        <f t="shared" si="43"/>
        <v>1.8827127722729189</v>
      </c>
      <c r="AF92" s="42">
        <f t="shared" si="44"/>
        <v>1.6409668209185797</v>
      </c>
      <c r="AG92" s="42">
        <f t="shared" si="45"/>
        <v>1.4849286699850843</v>
      </c>
      <c r="AH92" s="42">
        <f t="shared" si="46"/>
        <v>1.3733067141501363</v>
      </c>
      <c r="AI92" s="42">
        <f t="shared" si="47"/>
        <v>1.311234534446865</v>
      </c>
      <c r="AJ92" s="42">
        <f t="shared" si="48"/>
        <v>1.4294364265252617</v>
      </c>
      <c r="AK92" s="42">
        <f t="shared" si="49"/>
        <v>1.7454437414071815</v>
      </c>
      <c r="AL92" s="42">
        <f t="shared" si="50"/>
        <v>2.0400036870082401</v>
      </c>
      <c r="AN92" s="43">
        <f t="shared" si="51"/>
        <v>42023</v>
      </c>
      <c r="AO92" s="47">
        <f t="shared" ca="1" si="58"/>
        <v>2.113740145674972</v>
      </c>
      <c r="AP92" s="47">
        <f t="shared" ca="1" si="58"/>
        <v>2.3110071522323974</v>
      </c>
      <c r="AQ92" s="47">
        <f t="shared" ca="1" si="58"/>
        <v>2.3561897266350447</v>
      </c>
      <c r="AR92" s="47">
        <f t="shared" ca="1" si="58"/>
        <v>2.1595808820394522</v>
      </c>
      <c r="AS92" s="47">
        <f t="shared" ca="1" si="58"/>
        <v>1.8827127722729189</v>
      </c>
      <c r="AT92" s="47">
        <f t="shared" ca="1" si="58"/>
        <v>1.6409668209185797</v>
      </c>
      <c r="AU92" s="47">
        <f t="shared" ca="1" si="58"/>
        <v>1.4849286699850843</v>
      </c>
      <c r="AV92" s="47">
        <f t="shared" ca="1" si="58"/>
        <v>1.3733067141501363</v>
      </c>
      <c r="AW92" s="47">
        <f t="shared" ca="1" si="58"/>
        <v>1.311234534446865</v>
      </c>
      <c r="AX92" s="47">
        <f t="shared" ca="1" si="58"/>
        <v>1.4294364265252617</v>
      </c>
      <c r="AY92" s="47">
        <f t="shared" ca="1" si="58"/>
        <v>1.7454437414071815</v>
      </c>
      <c r="AZ92" s="47">
        <f t="shared" ca="1" si="58"/>
        <v>2.0400036870082401</v>
      </c>
      <c r="BA92" s="47">
        <f t="shared" ca="1" si="58"/>
        <v>2.113740145674972</v>
      </c>
      <c r="BB92" s="47">
        <f t="shared" ca="1" si="58"/>
        <v>2.3110071522323974</v>
      </c>
      <c r="BC92" s="47">
        <f t="shared" ca="1" si="58"/>
        <v>2.3561897266350447</v>
      </c>
      <c r="BD92" s="47">
        <f t="shared" ca="1" si="58"/>
        <v>2.1595808820394522</v>
      </c>
      <c r="BE92" s="47">
        <f t="shared" ca="1" si="57"/>
        <v>1.8827127722729189</v>
      </c>
      <c r="BF92" s="47">
        <f t="shared" ca="1" si="57"/>
        <v>1.6409668209185797</v>
      </c>
      <c r="BG92" s="47">
        <f t="shared" ca="1" si="57"/>
        <v>1.4849286699850843</v>
      </c>
      <c r="BH92" s="47">
        <f t="shared" ca="1" si="57"/>
        <v>1.3733067141501363</v>
      </c>
      <c r="BI92" s="47">
        <f t="shared" ca="1" si="57"/>
        <v>1.311234534446865</v>
      </c>
      <c r="BJ92" s="47">
        <f t="shared" ca="1" si="57"/>
        <v>1.4294364265252617</v>
      </c>
      <c r="BK92" s="47">
        <f t="shared" ca="1" si="57"/>
        <v>1.7454437414071815</v>
      </c>
      <c r="BL92" s="47">
        <f t="shared" ca="1" si="57"/>
        <v>2.0400036870082401</v>
      </c>
      <c r="BM92" s="47">
        <f t="shared" ca="1" si="57"/>
        <v>2.113740145674972</v>
      </c>
      <c r="BN92" s="47">
        <f t="shared" ca="1" si="57"/>
        <v>2.3110071522323974</v>
      </c>
      <c r="BO92" s="47">
        <f t="shared" ca="1" si="57"/>
        <v>2.3561897266350447</v>
      </c>
      <c r="BP92" s="47">
        <f t="shared" ca="1" si="57"/>
        <v>2.1595808820394522</v>
      </c>
      <c r="BQ92" s="47">
        <f t="shared" ca="1" si="57"/>
        <v>1.8827127722729189</v>
      </c>
      <c r="BR92" s="47">
        <f t="shared" ca="1" si="57"/>
        <v>1.6409668209185797</v>
      </c>
      <c r="BS92" s="47">
        <f t="shared" ca="1" si="57"/>
        <v>1.4849286699850843</v>
      </c>
      <c r="BT92" s="47">
        <f t="shared" ca="1" si="56"/>
        <v>1.3733067141501363</v>
      </c>
      <c r="BU92" s="47">
        <f t="shared" ca="1" si="56"/>
        <v>1.311234534446865</v>
      </c>
      <c r="BV92" s="47">
        <f t="shared" ca="1" si="56"/>
        <v>1.4294364265252617</v>
      </c>
      <c r="BW92" s="47">
        <f t="shared" ca="1" si="56"/>
        <v>1.7454437414071815</v>
      </c>
      <c r="BX92" s="47">
        <f t="shared" ca="1" si="56"/>
        <v>2.0400036870082401</v>
      </c>
      <c r="BY92" s="47">
        <f t="shared" ca="1" si="56"/>
        <v>2.113740145674972</v>
      </c>
      <c r="BZ92" s="47">
        <f t="shared" ca="1" si="56"/>
        <v>2.3110071522323974</v>
      </c>
      <c r="CA92" s="47">
        <f t="shared" ca="1" si="56"/>
        <v>2.3561897266350447</v>
      </c>
      <c r="CB92" s="47">
        <f t="shared" ca="1" si="56"/>
        <v>2.1595808820394522</v>
      </c>
      <c r="CC92" s="47">
        <f t="shared" ca="1" si="56"/>
        <v>1.8827127722729189</v>
      </c>
      <c r="CD92" s="47">
        <f t="shared" ca="1" si="56"/>
        <v>1.6409668209185797</v>
      </c>
      <c r="CE92" s="47">
        <f t="shared" ca="1" si="56"/>
        <v>1.4849286699850843</v>
      </c>
      <c r="CF92" s="47">
        <f t="shared" ca="1" si="56"/>
        <v>1.3733067141501363</v>
      </c>
      <c r="CG92" s="47">
        <f t="shared" ca="1" si="56"/>
        <v>1.311234534446865</v>
      </c>
      <c r="CH92" s="47">
        <f t="shared" ca="1" si="56"/>
        <v>1.4294364265252617</v>
      </c>
      <c r="CI92" s="47">
        <f t="shared" ref="CI92:CX107" ca="1" si="59">IF($AN92&lt;=CI$1,HLOOKUP(MONTH(CI$1),$AA:$AL,ROW($AO92),0),"")</f>
        <v>1.7454437414071815</v>
      </c>
      <c r="CJ92" s="47">
        <f t="shared" ca="1" si="59"/>
        <v>2.0400036870082401</v>
      </c>
      <c r="CK92" s="47">
        <f t="shared" ca="1" si="59"/>
        <v>2.113740145674972</v>
      </c>
      <c r="CL92" s="47">
        <f t="shared" ca="1" si="59"/>
        <v>2.3110071522323974</v>
      </c>
      <c r="CM92" s="47">
        <f t="shared" ca="1" si="59"/>
        <v>2.3561897266350447</v>
      </c>
      <c r="CN92" s="47">
        <f t="shared" ca="1" si="59"/>
        <v>2.1595808820394522</v>
      </c>
      <c r="CO92" s="47">
        <f t="shared" ca="1" si="59"/>
        <v>1.8827127722729189</v>
      </c>
      <c r="CP92" s="47">
        <f t="shared" ca="1" si="59"/>
        <v>1.6409668209185797</v>
      </c>
      <c r="CQ92" s="47">
        <f t="shared" ca="1" si="59"/>
        <v>1.4849286699850843</v>
      </c>
      <c r="CR92" s="47">
        <f t="shared" ca="1" si="59"/>
        <v>1.3733067141501363</v>
      </c>
      <c r="CS92" s="47">
        <f t="shared" ca="1" si="59"/>
        <v>1.311234534446865</v>
      </c>
      <c r="CT92" s="47">
        <f t="shared" ca="1" si="59"/>
        <v>1.4294364265252617</v>
      </c>
      <c r="CU92" s="47">
        <f t="shared" ca="1" si="59"/>
        <v>1.7454437414071815</v>
      </c>
      <c r="CV92" s="47">
        <f t="shared" ca="1" si="59"/>
        <v>2.0400036870082401</v>
      </c>
      <c r="CW92" s="47">
        <f t="shared" ca="1" si="59"/>
        <v>2.113740145674972</v>
      </c>
      <c r="CX92" s="47">
        <f t="shared" ca="1" si="59"/>
        <v>2.3110071522323974</v>
      </c>
      <c r="CY92" s="47">
        <f t="shared" ca="1" si="54"/>
        <v>2.3561897266350447</v>
      </c>
      <c r="CZ92" s="47">
        <f t="shared" ca="1" si="54"/>
        <v>2.1595808820394522</v>
      </c>
      <c r="DA92" s="47">
        <f t="shared" ca="1" si="54"/>
        <v>1.8827127722729189</v>
      </c>
      <c r="DB92" s="47">
        <f t="shared" ca="1" si="29"/>
        <v>1.6409668209185797</v>
      </c>
      <c r="DC92" s="47">
        <f t="shared" ca="1" si="29"/>
        <v>1.4849286699850843</v>
      </c>
      <c r="DD92" s="47">
        <f t="shared" ca="1" si="29"/>
        <v>1.3733067141501363</v>
      </c>
    </row>
    <row r="93" spans="1:108" x14ac:dyDescent="0.25">
      <c r="A93" s="40" t="s">
        <v>167</v>
      </c>
      <c r="B93" s="40">
        <v>1862</v>
      </c>
      <c r="C93" s="40" t="s">
        <v>31</v>
      </c>
      <c r="D93" s="40" t="s">
        <v>517</v>
      </c>
      <c r="E93" s="40" t="s">
        <v>130</v>
      </c>
      <c r="F93" s="40">
        <v>6</v>
      </c>
      <c r="G93" s="43">
        <v>45239</v>
      </c>
      <c r="I93" s="40" t="s">
        <v>32</v>
      </c>
      <c r="J93" s="40">
        <v>2</v>
      </c>
      <c r="K93" s="40" t="s">
        <v>33</v>
      </c>
      <c r="L93" s="40" t="s">
        <v>137</v>
      </c>
      <c r="N93" s="41">
        <f>VLOOKUP($C93 &amp; $I93 &amp; $K93,FATOR!$A$3:$P$22,5,0)</f>
        <v>0.54514412633670606</v>
      </c>
      <c r="O93" s="41">
        <f>VLOOKUP($C93 &amp; $I93 &amp; $K93,FATOR!$A$3:$P$22,6,0)</f>
        <v>0.58976785268395671</v>
      </c>
      <c r="P93" s="41">
        <f>VLOOKUP($C93 &amp; $I93 &amp; $K93,FATOR!$A$3:$P$22,7,0)</f>
        <v>0.59729875600846394</v>
      </c>
      <c r="Q93" s="41">
        <f>VLOOKUP($C93 &amp; $I93 &amp; $K93,FATOR!$A$3:$P$22,8,0)</f>
        <v>0.54137675790841078</v>
      </c>
      <c r="R93" s="41">
        <f>VLOOKUP($C93 &amp; $I93 &amp; $K93,FATOR!$A$3:$P$22,9,0)</f>
        <v>0.46213418679006868</v>
      </c>
      <c r="S93" s="41">
        <f>VLOOKUP($C93 &amp; $I93 &amp; $K93,FATOR!$A$3:$P$22,10,0)</f>
        <v>0.39980519738426012</v>
      </c>
      <c r="T93" s="41">
        <f>VLOOKUP($C93 &amp; $I93 &amp; $K93,FATOR!$A$3:$P$22,11,0)</f>
        <v>0.33456205968362052</v>
      </c>
      <c r="U93" s="41">
        <f>VLOOKUP($C93 &amp; $I93 &amp; $K93,FATOR!$A$3:$P$22,12,0)</f>
        <v>0.30261832736201377</v>
      </c>
      <c r="V93" s="41">
        <f>VLOOKUP($C93 &amp; $I93 &amp; $K93,FATOR!$A$3:$P$22,13,0)</f>
        <v>0.27313582813149273</v>
      </c>
      <c r="W93" s="41">
        <f>VLOOKUP($C93 &amp; $I93 &amp; $K93,FATOR!$A$3:$P$22,14,0)</f>
        <v>0.33139637840810959</v>
      </c>
      <c r="X93" s="41">
        <f>VLOOKUP($C93 &amp; $I93 &amp; $K93,FATOR!$A$3:$P$22,15,0)</f>
        <v>0.42919571638918702</v>
      </c>
      <c r="Y93" s="41">
        <f>VLOOKUP($C93 &amp; $I93 &amp; $K93,FATOR!$A$3:$P$22,16,0)</f>
        <v>0.5219653746165217</v>
      </c>
      <c r="AA93" s="42">
        <f t="shared" si="39"/>
        <v>3.2708647580202364</v>
      </c>
      <c r="AB93" s="42">
        <f t="shared" si="40"/>
        <v>3.5386071161037402</v>
      </c>
      <c r="AC93" s="42">
        <f t="shared" si="41"/>
        <v>3.5837925360507836</v>
      </c>
      <c r="AD93" s="42">
        <f t="shared" si="42"/>
        <v>3.2482605474504647</v>
      </c>
      <c r="AE93" s="42">
        <f t="shared" si="43"/>
        <v>2.7728051207404123</v>
      </c>
      <c r="AF93" s="42">
        <f t="shared" si="44"/>
        <v>2.3988311843055605</v>
      </c>
      <c r="AG93" s="42">
        <f t="shared" si="45"/>
        <v>2.0073723581017231</v>
      </c>
      <c r="AH93" s="42">
        <f t="shared" si="46"/>
        <v>1.8157099641720826</v>
      </c>
      <c r="AI93" s="42">
        <f t="shared" si="47"/>
        <v>1.6388149687889564</v>
      </c>
      <c r="AJ93" s="42">
        <f t="shared" si="48"/>
        <v>1.9883782704486577</v>
      </c>
      <c r="AK93" s="42">
        <f t="shared" si="49"/>
        <v>2.575174298335122</v>
      </c>
      <c r="AL93" s="42">
        <f t="shared" si="50"/>
        <v>3.1317922476991304</v>
      </c>
      <c r="AN93" s="43">
        <f t="shared" si="51"/>
        <v>45270</v>
      </c>
      <c r="AO93" s="47">
        <f t="shared" ca="1" si="58"/>
        <v>3.2708647580202364</v>
      </c>
      <c r="AP93" s="47">
        <f t="shared" ca="1" si="58"/>
        <v>3.5386071161037402</v>
      </c>
      <c r="AQ93" s="47">
        <f t="shared" ca="1" si="58"/>
        <v>3.5837925360507836</v>
      </c>
      <c r="AR93" s="47">
        <f t="shared" ca="1" si="58"/>
        <v>3.2482605474504647</v>
      </c>
      <c r="AS93" s="47">
        <f t="shared" ca="1" si="58"/>
        <v>2.7728051207404123</v>
      </c>
      <c r="AT93" s="47">
        <f t="shared" ca="1" si="58"/>
        <v>2.3988311843055605</v>
      </c>
      <c r="AU93" s="47">
        <f t="shared" ca="1" si="58"/>
        <v>2.0073723581017231</v>
      </c>
      <c r="AV93" s="47">
        <f t="shared" ca="1" si="58"/>
        <v>1.8157099641720826</v>
      </c>
      <c r="AW93" s="47">
        <f t="shared" ca="1" si="58"/>
        <v>1.6388149687889564</v>
      </c>
      <c r="AX93" s="47">
        <f t="shared" ca="1" si="58"/>
        <v>1.9883782704486577</v>
      </c>
      <c r="AY93" s="47">
        <f t="shared" ca="1" si="58"/>
        <v>2.575174298335122</v>
      </c>
      <c r="AZ93" s="47">
        <f t="shared" ca="1" si="58"/>
        <v>3.1317922476991304</v>
      </c>
      <c r="BA93" s="47">
        <f t="shared" ca="1" si="58"/>
        <v>3.2708647580202364</v>
      </c>
      <c r="BB93" s="47">
        <f t="shared" ca="1" si="58"/>
        <v>3.5386071161037402</v>
      </c>
      <c r="BC93" s="47">
        <f t="shared" ca="1" si="58"/>
        <v>3.5837925360507836</v>
      </c>
      <c r="BD93" s="47">
        <f t="shared" ca="1" si="58"/>
        <v>3.2482605474504647</v>
      </c>
      <c r="BE93" s="47">
        <f t="shared" ca="1" si="57"/>
        <v>2.7728051207404123</v>
      </c>
      <c r="BF93" s="47">
        <f t="shared" ca="1" si="57"/>
        <v>2.3988311843055605</v>
      </c>
      <c r="BG93" s="47">
        <f t="shared" ca="1" si="57"/>
        <v>2.0073723581017231</v>
      </c>
      <c r="BH93" s="47">
        <f t="shared" ca="1" si="57"/>
        <v>1.8157099641720826</v>
      </c>
      <c r="BI93" s="47">
        <f t="shared" ca="1" si="57"/>
        <v>1.6388149687889564</v>
      </c>
      <c r="BJ93" s="47">
        <f t="shared" ca="1" si="57"/>
        <v>1.9883782704486577</v>
      </c>
      <c r="BK93" s="47">
        <f t="shared" ca="1" si="57"/>
        <v>2.575174298335122</v>
      </c>
      <c r="BL93" s="47">
        <f t="shared" ca="1" si="57"/>
        <v>3.1317922476991304</v>
      </c>
      <c r="BM93" s="47">
        <f t="shared" ca="1" si="57"/>
        <v>3.2708647580202364</v>
      </c>
      <c r="BN93" s="47">
        <f t="shared" ca="1" si="57"/>
        <v>3.5386071161037402</v>
      </c>
      <c r="BO93" s="47">
        <f t="shared" ca="1" si="57"/>
        <v>3.5837925360507836</v>
      </c>
      <c r="BP93" s="47">
        <f t="shared" ca="1" si="57"/>
        <v>3.2482605474504647</v>
      </c>
      <c r="BQ93" s="47">
        <f t="shared" ca="1" si="57"/>
        <v>2.7728051207404123</v>
      </c>
      <c r="BR93" s="47">
        <f t="shared" ca="1" si="57"/>
        <v>2.3988311843055605</v>
      </c>
      <c r="BS93" s="47">
        <f t="shared" ca="1" si="57"/>
        <v>2.0073723581017231</v>
      </c>
      <c r="BT93" s="47">
        <f t="shared" ref="BT93:CI108" ca="1" si="60">IF($AN93&lt;=BT$1,HLOOKUP(MONTH(BT$1),$AA:$AL,ROW($AO93),0),"")</f>
        <v>1.8157099641720826</v>
      </c>
      <c r="BU93" s="47">
        <f t="shared" ca="1" si="60"/>
        <v>1.6388149687889564</v>
      </c>
      <c r="BV93" s="47">
        <f t="shared" ca="1" si="60"/>
        <v>1.9883782704486577</v>
      </c>
      <c r="BW93" s="47">
        <f t="shared" ca="1" si="60"/>
        <v>2.575174298335122</v>
      </c>
      <c r="BX93" s="47">
        <f t="shared" ca="1" si="60"/>
        <v>3.1317922476991304</v>
      </c>
      <c r="BY93" s="47">
        <f t="shared" ca="1" si="60"/>
        <v>3.2708647580202364</v>
      </c>
      <c r="BZ93" s="47">
        <f t="shared" ca="1" si="60"/>
        <v>3.5386071161037402</v>
      </c>
      <c r="CA93" s="47">
        <f t="shared" ca="1" si="60"/>
        <v>3.5837925360507836</v>
      </c>
      <c r="CB93" s="47">
        <f t="shared" ca="1" si="60"/>
        <v>3.2482605474504647</v>
      </c>
      <c r="CC93" s="47">
        <f t="shared" ca="1" si="60"/>
        <v>2.7728051207404123</v>
      </c>
      <c r="CD93" s="47">
        <f t="shared" ca="1" si="60"/>
        <v>2.3988311843055605</v>
      </c>
      <c r="CE93" s="47">
        <f t="shared" ca="1" si="60"/>
        <v>2.0073723581017231</v>
      </c>
      <c r="CF93" s="47">
        <f t="shared" ca="1" si="60"/>
        <v>1.8157099641720826</v>
      </c>
      <c r="CG93" s="47">
        <f t="shared" ca="1" si="60"/>
        <v>1.6388149687889564</v>
      </c>
      <c r="CH93" s="47">
        <f t="shared" ca="1" si="60"/>
        <v>1.9883782704486577</v>
      </c>
      <c r="CI93" s="47">
        <f t="shared" ca="1" si="60"/>
        <v>2.575174298335122</v>
      </c>
      <c r="CJ93" s="47">
        <f t="shared" ca="1" si="59"/>
        <v>3.1317922476991304</v>
      </c>
      <c r="CK93" s="47">
        <f t="shared" ca="1" si="59"/>
        <v>3.2708647580202364</v>
      </c>
      <c r="CL93" s="47">
        <f t="shared" ca="1" si="59"/>
        <v>3.5386071161037402</v>
      </c>
      <c r="CM93" s="47">
        <f t="shared" ca="1" si="59"/>
        <v>3.5837925360507836</v>
      </c>
      <c r="CN93" s="47">
        <f t="shared" ca="1" si="59"/>
        <v>3.2482605474504647</v>
      </c>
      <c r="CO93" s="47">
        <f t="shared" ca="1" si="59"/>
        <v>2.7728051207404123</v>
      </c>
      <c r="CP93" s="47">
        <f t="shared" ca="1" si="59"/>
        <v>2.3988311843055605</v>
      </c>
      <c r="CQ93" s="47">
        <f t="shared" ca="1" si="59"/>
        <v>2.0073723581017231</v>
      </c>
      <c r="CR93" s="47">
        <f t="shared" ca="1" si="59"/>
        <v>1.8157099641720826</v>
      </c>
      <c r="CS93" s="47">
        <f t="shared" ca="1" si="59"/>
        <v>1.6388149687889564</v>
      </c>
      <c r="CT93" s="47">
        <f t="shared" ca="1" si="59"/>
        <v>1.9883782704486577</v>
      </c>
      <c r="CU93" s="47">
        <f t="shared" ca="1" si="59"/>
        <v>2.575174298335122</v>
      </c>
      <c r="CV93" s="47">
        <f t="shared" ca="1" si="59"/>
        <v>3.1317922476991304</v>
      </c>
      <c r="CW93" s="47">
        <f t="shared" ca="1" si="59"/>
        <v>3.2708647580202364</v>
      </c>
      <c r="CX93" s="47">
        <f t="shared" ca="1" si="59"/>
        <v>3.5386071161037402</v>
      </c>
      <c r="CY93" s="47">
        <f t="shared" ca="1" si="54"/>
        <v>3.5837925360507836</v>
      </c>
      <c r="CZ93" s="47">
        <f t="shared" ca="1" si="54"/>
        <v>3.2482605474504647</v>
      </c>
      <c r="DA93" s="47">
        <f t="shared" ca="1" si="54"/>
        <v>2.7728051207404123</v>
      </c>
      <c r="DB93" s="47">
        <f t="shared" ca="1" si="29"/>
        <v>2.3988311843055605</v>
      </c>
      <c r="DC93" s="47">
        <f t="shared" ca="1" si="29"/>
        <v>2.0073723581017231</v>
      </c>
      <c r="DD93" s="47">
        <f t="shared" ca="1" si="29"/>
        <v>1.8157099641720826</v>
      </c>
    </row>
    <row r="94" spans="1:108" x14ac:dyDescent="0.25">
      <c r="A94" s="40" t="s">
        <v>167</v>
      </c>
      <c r="B94" s="40">
        <v>1862</v>
      </c>
      <c r="C94" s="40" t="s">
        <v>31</v>
      </c>
      <c r="D94" s="40" t="s">
        <v>517</v>
      </c>
      <c r="E94" s="40" t="s">
        <v>160</v>
      </c>
      <c r="F94" s="40">
        <v>6</v>
      </c>
      <c r="G94" s="43">
        <v>45239</v>
      </c>
      <c r="I94" s="40" t="s">
        <v>32</v>
      </c>
      <c r="J94" s="40">
        <v>2</v>
      </c>
      <c r="K94" s="40" t="s">
        <v>33</v>
      </c>
      <c r="L94" s="40" t="s">
        <v>137</v>
      </c>
      <c r="N94" s="41">
        <f>VLOOKUP($C94 &amp; $I94 &amp; $K94,FATOR!$A$3:$P$22,5,0)</f>
        <v>0.54514412633670606</v>
      </c>
      <c r="O94" s="41">
        <f>VLOOKUP($C94 &amp; $I94 &amp; $K94,FATOR!$A$3:$P$22,6,0)</f>
        <v>0.58976785268395671</v>
      </c>
      <c r="P94" s="41">
        <f>VLOOKUP($C94 &amp; $I94 &amp; $K94,FATOR!$A$3:$P$22,7,0)</f>
        <v>0.59729875600846394</v>
      </c>
      <c r="Q94" s="41">
        <f>VLOOKUP($C94 &amp; $I94 &amp; $K94,FATOR!$A$3:$P$22,8,0)</f>
        <v>0.54137675790841078</v>
      </c>
      <c r="R94" s="41">
        <f>VLOOKUP($C94 &amp; $I94 &amp; $K94,FATOR!$A$3:$P$22,9,0)</f>
        <v>0.46213418679006868</v>
      </c>
      <c r="S94" s="41">
        <f>VLOOKUP($C94 &amp; $I94 &amp; $K94,FATOR!$A$3:$P$22,10,0)</f>
        <v>0.39980519738426012</v>
      </c>
      <c r="T94" s="41">
        <f>VLOOKUP($C94 &amp; $I94 &amp; $K94,FATOR!$A$3:$P$22,11,0)</f>
        <v>0.33456205968362052</v>
      </c>
      <c r="U94" s="41">
        <f>VLOOKUP($C94 &amp; $I94 &amp; $K94,FATOR!$A$3:$P$22,12,0)</f>
        <v>0.30261832736201377</v>
      </c>
      <c r="V94" s="41">
        <f>VLOOKUP($C94 &amp; $I94 &amp; $K94,FATOR!$A$3:$P$22,13,0)</f>
        <v>0.27313582813149273</v>
      </c>
      <c r="W94" s="41">
        <f>VLOOKUP($C94 &amp; $I94 &amp; $K94,FATOR!$A$3:$P$22,14,0)</f>
        <v>0.33139637840810959</v>
      </c>
      <c r="X94" s="41">
        <f>VLOOKUP($C94 &amp; $I94 &amp; $K94,FATOR!$A$3:$P$22,15,0)</f>
        <v>0.42919571638918702</v>
      </c>
      <c r="Y94" s="41">
        <f>VLOOKUP($C94 &amp; $I94 &amp; $K94,FATOR!$A$3:$P$22,16,0)</f>
        <v>0.5219653746165217</v>
      </c>
      <c r="AA94" s="42">
        <f t="shared" si="39"/>
        <v>3.2708647580202364</v>
      </c>
      <c r="AB94" s="42">
        <f t="shared" si="40"/>
        <v>3.5386071161037402</v>
      </c>
      <c r="AC94" s="42">
        <f t="shared" si="41"/>
        <v>3.5837925360507836</v>
      </c>
      <c r="AD94" s="42">
        <f t="shared" si="42"/>
        <v>3.2482605474504647</v>
      </c>
      <c r="AE94" s="42">
        <f t="shared" si="43"/>
        <v>2.7728051207404123</v>
      </c>
      <c r="AF94" s="42">
        <f t="shared" si="44"/>
        <v>2.3988311843055605</v>
      </c>
      <c r="AG94" s="42">
        <f t="shared" si="45"/>
        <v>2.0073723581017231</v>
      </c>
      <c r="AH94" s="42">
        <f t="shared" si="46"/>
        <v>1.8157099641720826</v>
      </c>
      <c r="AI94" s="42">
        <f t="shared" si="47"/>
        <v>1.6388149687889564</v>
      </c>
      <c r="AJ94" s="42">
        <f t="shared" si="48"/>
        <v>1.9883782704486577</v>
      </c>
      <c r="AK94" s="42">
        <f t="shared" si="49"/>
        <v>2.575174298335122</v>
      </c>
      <c r="AL94" s="42">
        <f t="shared" si="50"/>
        <v>3.1317922476991304</v>
      </c>
      <c r="AN94" s="43">
        <f t="shared" si="51"/>
        <v>45270</v>
      </c>
      <c r="AO94" s="47">
        <f t="shared" ca="1" si="58"/>
        <v>3.2708647580202364</v>
      </c>
      <c r="AP94" s="47">
        <f t="shared" ca="1" si="58"/>
        <v>3.5386071161037402</v>
      </c>
      <c r="AQ94" s="47">
        <f t="shared" ca="1" si="58"/>
        <v>3.5837925360507836</v>
      </c>
      <c r="AR94" s="47">
        <f t="shared" ca="1" si="58"/>
        <v>3.2482605474504647</v>
      </c>
      <c r="AS94" s="47">
        <f t="shared" ca="1" si="58"/>
        <v>2.7728051207404123</v>
      </c>
      <c r="AT94" s="47">
        <f t="shared" ca="1" si="58"/>
        <v>2.3988311843055605</v>
      </c>
      <c r="AU94" s="47">
        <f t="shared" ca="1" si="58"/>
        <v>2.0073723581017231</v>
      </c>
      <c r="AV94" s="47">
        <f t="shared" ca="1" si="58"/>
        <v>1.8157099641720826</v>
      </c>
      <c r="AW94" s="47">
        <f t="shared" ca="1" si="58"/>
        <v>1.6388149687889564</v>
      </c>
      <c r="AX94" s="47">
        <f t="shared" ca="1" si="58"/>
        <v>1.9883782704486577</v>
      </c>
      <c r="AY94" s="47">
        <f t="shared" ca="1" si="58"/>
        <v>2.575174298335122</v>
      </c>
      <c r="AZ94" s="47">
        <f t="shared" ca="1" si="58"/>
        <v>3.1317922476991304</v>
      </c>
      <c r="BA94" s="47">
        <f t="shared" ca="1" si="58"/>
        <v>3.2708647580202364</v>
      </c>
      <c r="BB94" s="47">
        <f t="shared" ca="1" si="58"/>
        <v>3.5386071161037402</v>
      </c>
      <c r="BC94" s="47">
        <f t="shared" ca="1" si="58"/>
        <v>3.5837925360507836</v>
      </c>
      <c r="BD94" s="47">
        <f t="shared" ca="1" si="58"/>
        <v>3.2482605474504647</v>
      </c>
      <c r="BE94" s="47">
        <f t="shared" ca="1" si="57"/>
        <v>2.7728051207404123</v>
      </c>
      <c r="BF94" s="47">
        <f t="shared" ca="1" si="57"/>
        <v>2.3988311843055605</v>
      </c>
      <c r="BG94" s="47">
        <f t="shared" ca="1" si="57"/>
        <v>2.0073723581017231</v>
      </c>
      <c r="BH94" s="47">
        <f t="shared" ca="1" si="57"/>
        <v>1.8157099641720826</v>
      </c>
      <c r="BI94" s="47">
        <f t="shared" ca="1" si="57"/>
        <v>1.6388149687889564</v>
      </c>
      <c r="BJ94" s="47">
        <f t="shared" ca="1" si="57"/>
        <v>1.9883782704486577</v>
      </c>
      <c r="BK94" s="47">
        <f t="shared" ca="1" si="57"/>
        <v>2.575174298335122</v>
      </c>
      <c r="BL94" s="47">
        <f t="shared" ca="1" si="57"/>
        <v>3.1317922476991304</v>
      </c>
      <c r="BM94" s="47">
        <f t="shared" ca="1" si="57"/>
        <v>3.2708647580202364</v>
      </c>
      <c r="BN94" s="47">
        <f t="shared" ca="1" si="57"/>
        <v>3.5386071161037402</v>
      </c>
      <c r="BO94" s="47">
        <f t="shared" ca="1" si="57"/>
        <v>3.5837925360507836</v>
      </c>
      <c r="BP94" s="47">
        <f t="shared" ca="1" si="57"/>
        <v>3.2482605474504647</v>
      </c>
      <c r="BQ94" s="47">
        <f t="shared" ca="1" si="57"/>
        <v>2.7728051207404123</v>
      </c>
      <c r="BR94" s="47">
        <f t="shared" ca="1" si="57"/>
        <v>2.3988311843055605</v>
      </c>
      <c r="BS94" s="47">
        <f t="shared" ca="1" si="57"/>
        <v>2.0073723581017231</v>
      </c>
      <c r="BT94" s="47">
        <f t="shared" ca="1" si="60"/>
        <v>1.8157099641720826</v>
      </c>
      <c r="BU94" s="47">
        <f t="shared" ca="1" si="60"/>
        <v>1.6388149687889564</v>
      </c>
      <c r="BV94" s="47">
        <f t="shared" ca="1" si="60"/>
        <v>1.9883782704486577</v>
      </c>
      <c r="BW94" s="47">
        <f t="shared" ca="1" si="60"/>
        <v>2.575174298335122</v>
      </c>
      <c r="BX94" s="47">
        <f t="shared" ca="1" si="60"/>
        <v>3.1317922476991304</v>
      </c>
      <c r="BY94" s="47">
        <f t="shared" ca="1" si="60"/>
        <v>3.2708647580202364</v>
      </c>
      <c r="BZ94" s="47">
        <f t="shared" ca="1" si="60"/>
        <v>3.5386071161037402</v>
      </c>
      <c r="CA94" s="47">
        <f t="shared" ca="1" si="60"/>
        <v>3.5837925360507836</v>
      </c>
      <c r="CB94" s="47">
        <f t="shared" ca="1" si="60"/>
        <v>3.2482605474504647</v>
      </c>
      <c r="CC94" s="47">
        <f t="shared" ca="1" si="60"/>
        <v>2.7728051207404123</v>
      </c>
      <c r="CD94" s="47">
        <f t="shared" ca="1" si="60"/>
        <v>2.3988311843055605</v>
      </c>
      <c r="CE94" s="47">
        <f t="shared" ca="1" si="60"/>
        <v>2.0073723581017231</v>
      </c>
      <c r="CF94" s="47">
        <f t="shared" ca="1" si="60"/>
        <v>1.8157099641720826</v>
      </c>
      <c r="CG94" s="47">
        <f t="shared" ca="1" si="60"/>
        <v>1.6388149687889564</v>
      </c>
      <c r="CH94" s="47">
        <f t="shared" ca="1" si="60"/>
        <v>1.9883782704486577</v>
      </c>
      <c r="CI94" s="47">
        <f t="shared" ca="1" si="60"/>
        <v>2.575174298335122</v>
      </c>
      <c r="CJ94" s="47">
        <f t="shared" ca="1" si="59"/>
        <v>3.1317922476991304</v>
      </c>
      <c r="CK94" s="47">
        <f t="shared" ca="1" si="59"/>
        <v>3.2708647580202364</v>
      </c>
      <c r="CL94" s="47">
        <f t="shared" ca="1" si="59"/>
        <v>3.5386071161037402</v>
      </c>
      <c r="CM94" s="47">
        <f t="shared" ca="1" si="59"/>
        <v>3.5837925360507836</v>
      </c>
      <c r="CN94" s="47">
        <f t="shared" ca="1" si="59"/>
        <v>3.2482605474504647</v>
      </c>
      <c r="CO94" s="47">
        <f t="shared" ca="1" si="59"/>
        <v>2.7728051207404123</v>
      </c>
      <c r="CP94" s="47">
        <f t="shared" ca="1" si="59"/>
        <v>2.3988311843055605</v>
      </c>
      <c r="CQ94" s="47">
        <f t="shared" ca="1" si="59"/>
        <v>2.0073723581017231</v>
      </c>
      <c r="CR94" s="47">
        <f t="shared" ca="1" si="59"/>
        <v>1.8157099641720826</v>
      </c>
      <c r="CS94" s="47">
        <f t="shared" ca="1" si="59"/>
        <v>1.6388149687889564</v>
      </c>
      <c r="CT94" s="47">
        <f t="shared" ca="1" si="59"/>
        <v>1.9883782704486577</v>
      </c>
      <c r="CU94" s="47">
        <f t="shared" ca="1" si="59"/>
        <v>2.575174298335122</v>
      </c>
      <c r="CV94" s="47">
        <f t="shared" ca="1" si="59"/>
        <v>3.1317922476991304</v>
      </c>
      <c r="CW94" s="47">
        <f t="shared" ca="1" si="59"/>
        <v>3.2708647580202364</v>
      </c>
      <c r="CX94" s="47">
        <f t="shared" ca="1" si="59"/>
        <v>3.5386071161037402</v>
      </c>
      <c r="CY94" s="47">
        <f t="shared" ca="1" si="54"/>
        <v>3.5837925360507836</v>
      </c>
      <c r="CZ94" s="47">
        <f t="shared" ca="1" si="54"/>
        <v>3.2482605474504647</v>
      </c>
      <c r="DA94" s="47">
        <f t="shared" ca="1" si="54"/>
        <v>2.7728051207404123</v>
      </c>
      <c r="DB94" s="47">
        <f t="shared" ca="1" si="29"/>
        <v>2.3988311843055605</v>
      </c>
      <c r="DC94" s="47">
        <f t="shared" ca="1" si="29"/>
        <v>2.0073723581017231</v>
      </c>
      <c r="DD94" s="47">
        <f t="shared" ca="1" si="29"/>
        <v>1.8157099641720826</v>
      </c>
    </row>
    <row r="95" spans="1:108" x14ac:dyDescent="0.25">
      <c r="A95" s="40" t="s">
        <v>460</v>
      </c>
      <c r="B95" s="40">
        <v>1576</v>
      </c>
      <c r="C95" s="40" t="s">
        <v>37</v>
      </c>
      <c r="D95" s="40" t="s">
        <v>518</v>
      </c>
      <c r="E95" s="40" t="s">
        <v>130</v>
      </c>
      <c r="F95" s="40">
        <v>4.9329999999999998</v>
      </c>
      <c r="G95" s="43">
        <v>45000</v>
      </c>
      <c r="I95" s="40" t="s">
        <v>32</v>
      </c>
      <c r="J95" s="40">
        <v>2</v>
      </c>
      <c r="K95" s="40" t="s">
        <v>33</v>
      </c>
      <c r="L95" s="40" t="s">
        <v>166</v>
      </c>
      <c r="N95" s="41">
        <f>VLOOKUP($C95 &amp; $I95 &amp; $K95,FATOR!$A$3:$P$22,5,0)</f>
        <v>0.38308783837111993</v>
      </c>
      <c r="O95" s="41">
        <f>VLOOKUP($C95 &amp; $I95 &amp; $K95,FATOR!$A$3:$P$22,6,0)</f>
        <v>0.35681289888133871</v>
      </c>
      <c r="P95" s="41">
        <f>VLOOKUP($C95 &amp; $I95 &amp; $K95,FATOR!$A$3:$P$22,7,0)</f>
        <v>0.36077894600771909</v>
      </c>
      <c r="Q95" s="41">
        <f>VLOOKUP($C95 &amp; $I95 &amp; $K95,FATOR!$A$3:$P$22,8,0)</f>
        <v>0.361837821161485</v>
      </c>
      <c r="R95" s="41">
        <f>VLOOKUP($C95 &amp; $I95 &amp; $K95,FATOR!$A$3:$P$22,9,0)</f>
        <v>0.38207262969567002</v>
      </c>
      <c r="S95" s="41">
        <f>VLOOKUP($C95 &amp; $I95 &amp; $K95,FATOR!$A$3:$P$22,10,0)</f>
        <v>0.49748173535004458</v>
      </c>
      <c r="T95" s="41">
        <f>VLOOKUP($C95 &amp; $I95 &amp; $K95,FATOR!$A$3:$P$22,11,0)</f>
        <v>0.42428348771090951</v>
      </c>
      <c r="U95" s="41">
        <f>VLOOKUP($C95 &amp; $I95 &amp; $K95,FATOR!$A$3:$P$22,12,0)</f>
        <v>0.38442888016109322</v>
      </c>
      <c r="V95" s="41">
        <f>VLOOKUP($C95 &amp; $I95 &amp; $K95,FATOR!$A$3:$P$22,13,0)</f>
        <v>0.39512250618824529</v>
      </c>
      <c r="W95" s="41">
        <f>VLOOKUP($C95 &amp; $I95 &amp; $K95,FATOR!$A$3:$P$22,14,0)</f>
        <v>0.47735863600477407</v>
      </c>
      <c r="X95" s="41">
        <f>VLOOKUP($C95 &amp; $I95 &amp; $K95,FATOR!$A$3:$P$22,15,0)</f>
        <v>0.39753491015510334</v>
      </c>
      <c r="Y95" s="41">
        <f>VLOOKUP($C95 &amp; $I95 &amp; $K95,FATOR!$A$3:$P$22,16,0)</f>
        <v>0.3476665220407712</v>
      </c>
      <c r="AA95" s="42">
        <f t="shared" si="39"/>
        <v>1.8897723066847345</v>
      </c>
      <c r="AB95" s="42">
        <f t="shared" si="40"/>
        <v>1.7601580301816437</v>
      </c>
      <c r="AC95" s="42">
        <f t="shared" si="41"/>
        <v>1.7797225406560782</v>
      </c>
      <c r="AD95" s="42">
        <f t="shared" si="42"/>
        <v>1.7849459717896055</v>
      </c>
      <c r="AE95" s="42">
        <f t="shared" si="43"/>
        <v>1.88476428228874</v>
      </c>
      <c r="AF95" s="42">
        <f t="shared" si="44"/>
        <v>2.4540774004817698</v>
      </c>
      <c r="AG95" s="42">
        <f t="shared" si="45"/>
        <v>2.0929904448779166</v>
      </c>
      <c r="AH95" s="42">
        <f t="shared" si="46"/>
        <v>1.8963876658346728</v>
      </c>
      <c r="AI95" s="42">
        <f t="shared" si="47"/>
        <v>1.9491393230266139</v>
      </c>
      <c r="AJ95" s="42">
        <f t="shared" si="48"/>
        <v>2.3548101514115505</v>
      </c>
      <c r="AK95" s="42">
        <f t="shared" si="49"/>
        <v>1.9610397117951246</v>
      </c>
      <c r="AL95" s="42">
        <f t="shared" si="50"/>
        <v>1.7150389532271242</v>
      </c>
      <c r="AN95" s="43">
        <f t="shared" si="51"/>
        <v>45031</v>
      </c>
      <c r="AO95" s="47">
        <f t="shared" ca="1" si="58"/>
        <v>1.8897723066847345</v>
      </c>
      <c r="AP95" s="47">
        <f t="shared" ca="1" si="58"/>
        <v>1.7601580301816437</v>
      </c>
      <c r="AQ95" s="47">
        <f t="shared" ca="1" si="58"/>
        <v>1.7797225406560782</v>
      </c>
      <c r="AR95" s="47">
        <f t="shared" ca="1" si="58"/>
        <v>1.7849459717896055</v>
      </c>
      <c r="AS95" s="47">
        <f t="shared" ca="1" si="58"/>
        <v>1.88476428228874</v>
      </c>
      <c r="AT95" s="47">
        <f t="shared" ca="1" si="58"/>
        <v>2.4540774004817698</v>
      </c>
      <c r="AU95" s="47">
        <f t="shared" ca="1" si="58"/>
        <v>2.0929904448779166</v>
      </c>
      <c r="AV95" s="47">
        <f t="shared" ca="1" si="58"/>
        <v>1.8963876658346728</v>
      </c>
      <c r="AW95" s="47">
        <f t="shared" ca="1" si="58"/>
        <v>1.9491393230266139</v>
      </c>
      <c r="AX95" s="47">
        <f t="shared" ca="1" si="58"/>
        <v>2.3548101514115505</v>
      </c>
      <c r="AY95" s="47">
        <f t="shared" ca="1" si="58"/>
        <v>1.9610397117951246</v>
      </c>
      <c r="AZ95" s="47">
        <f t="shared" ca="1" si="58"/>
        <v>1.7150389532271242</v>
      </c>
      <c r="BA95" s="47">
        <f t="shared" ca="1" si="58"/>
        <v>1.8897723066847345</v>
      </c>
      <c r="BB95" s="47">
        <f t="shared" ca="1" si="58"/>
        <v>1.7601580301816437</v>
      </c>
      <c r="BC95" s="47">
        <f t="shared" ca="1" si="58"/>
        <v>1.7797225406560782</v>
      </c>
      <c r="BD95" s="47">
        <f t="shared" ca="1" si="58"/>
        <v>1.7849459717896055</v>
      </c>
      <c r="BE95" s="47">
        <f t="shared" ca="1" si="57"/>
        <v>1.88476428228874</v>
      </c>
      <c r="BF95" s="47">
        <f t="shared" ca="1" si="57"/>
        <v>2.4540774004817698</v>
      </c>
      <c r="BG95" s="47">
        <f t="shared" ca="1" si="57"/>
        <v>2.0929904448779166</v>
      </c>
      <c r="BH95" s="47">
        <f t="shared" ca="1" si="57"/>
        <v>1.8963876658346728</v>
      </c>
      <c r="BI95" s="47">
        <f t="shared" ca="1" si="57"/>
        <v>1.9491393230266139</v>
      </c>
      <c r="BJ95" s="47">
        <f t="shared" ca="1" si="57"/>
        <v>2.3548101514115505</v>
      </c>
      <c r="BK95" s="47">
        <f t="shared" ca="1" si="57"/>
        <v>1.9610397117951246</v>
      </c>
      <c r="BL95" s="47">
        <f t="shared" ca="1" si="57"/>
        <v>1.7150389532271242</v>
      </c>
      <c r="BM95" s="47">
        <f t="shared" ca="1" si="57"/>
        <v>1.8897723066847345</v>
      </c>
      <c r="BN95" s="47">
        <f t="shared" ca="1" si="57"/>
        <v>1.7601580301816437</v>
      </c>
      <c r="BO95" s="47">
        <f t="shared" ca="1" si="57"/>
        <v>1.7797225406560782</v>
      </c>
      <c r="BP95" s="47">
        <f t="shared" ca="1" si="57"/>
        <v>1.7849459717896055</v>
      </c>
      <c r="BQ95" s="47">
        <f t="shared" ca="1" si="57"/>
        <v>1.88476428228874</v>
      </c>
      <c r="BR95" s="47">
        <f t="shared" ca="1" si="57"/>
        <v>2.4540774004817698</v>
      </c>
      <c r="BS95" s="47">
        <f t="shared" ca="1" si="57"/>
        <v>2.0929904448779166</v>
      </c>
      <c r="BT95" s="47">
        <f t="shared" ca="1" si="60"/>
        <v>1.8963876658346728</v>
      </c>
      <c r="BU95" s="47">
        <f t="shared" ca="1" si="60"/>
        <v>1.9491393230266139</v>
      </c>
      <c r="BV95" s="47">
        <f t="shared" ca="1" si="60"/>
        <v>2.3548101514115505</v>
      </c>
      <c r="BW95" s="47">
        <f t="shared" ca="1" si="60"/>
        <v>1.9610397117951246</v>
      </c>
      <c r="BX95" s="47">
        <f t="shared" ca="1" si="60"/>
        <v>1.7150389532271242</v>
      </c>
      <c r="BY95" s="47">
        <f t="shared" ca="1" si="60"/>
        <v>1.8897723066847345</v>
      </c>
      <c r="BZ95" s="47">
        <f t="shared" ca="1" si="60"/>
        <v>1.7601580301816437</v>
      </c>
      <c r="CA95" s="47">
        <f t="shared" ca="1" si="60"/>
        <v>1.7797225406560782</v>
      </c>
      <c r="CB95" s="47">
        <f t="shared" ca="1" si="60"/>
        <v>1.7849459717896055</v>
      </c>
      <c r="CC95" s="47">
        <f t="shared" ca="1" si="60"/>
        <v>1.88476428228874</v>
      </c>
      <c r="CD95" s="47">
        <f t="shared" ca="1" si="60"/>
        <v>2.4540774004817698</v>
      </c>
      <c r="CE95" s="47">
        <f t="shared" ca="1" si="60"/>
        <v>2.0929904448779166</v>
      </c>
      <c r="CF95" s="47">
        <f t="shared" ca="1" si="60"/>
        <v>1.8963876658346728</v>
      </c>
      <c r="CG95" s="47">
        <f t="shared" ca="1" si="60"/>
        <v>1.9491393230266139</v>
      </c>
      <c r="CH95" s="47">
        <f t="shared" ca="1" si="60"/>
        <v>2.3548101514115505</v>
      </c>
      <c r="CI95" s="47">
        <f t="shared" ca="1" si="60"/>
        <v>1.9610397117951246</v>
      </c>
      <c r="CJ95" s="47">
        <f t="shared" ca="1" si="59"/>
        <v>1.7150389532271242</v>
      </c>
      <c r="CK95" s="47">
        <f t="shared" ca="1" si="59"/>
        <v>1.8897723066847345</v>
      </c>
      <c r="CL95" s="47">
        <f t="shared" ca="1" si="59"/>
        <v>1.7601580301816437</v>
      </c>
      <c r="CM95" s="47">
        <f t="shared" ca="1" si="59"/>
        <v>1.7797225406560782</v>
      </c>
      <c r="CN95" s="47">
        <f t="shared" ca="1" si="59"/>
        <v>1.7849459717896055</v>
      </c>
      <c r="CO95" s="47">
        <f t="shared" ca="1" si="59"/>
        <v>1.88476428228874</v>
      </c>
      <c r="CP95" s="47">
        <f t="shared" ca="1" si="59"/>
        <v>2.4540774004817698</v>
      </c>
      <c r="CQ95" s="47">
        <f t="shared" ca="1" si="59"/>
        <v>2.0929904448779166</v>
      </c>
      <c r="CR95" s="47">
        <f t="shared" ca="1" si="59"/>
        <v>1.8963876658346728</v>
      </c>
      <c r="CS95" s="47">
        <f t="shared" ca="1" si="59"/>
        <v>1.9491393230266139</v>
      </c>
      <c r="CT95" s="47">
        <f t="shared" ca="1" si="59"/>
        <v>2.3548101514115505</v>
      </c>
      <c r="CU95" s="47">
        <f t="shared" ca="1" si="59"/>
        <v>1.9610397117951246</v>
      </c>
      <c r="CV95" s="47">
        <f t="shared" ca="1" si="59"/>
        <v>1.7150389532271242</v>
      </c>
      <c r="CW95" s="47">
        <f t="shared" ca="1" si="59"/>
        <v>1.8897723066847345</v>
      </c>
      <c r="CX95" s="47">
        <f t="shared" ca="1" si="59"/>
        <v>1.7601580301816437</v>
      </c>
      <c r="CY95" s="47">
        <f t="shared" ca="1" si="54"/>
        <v>1.7797225406560782</v>
      </c>
      <c r="CZ95" s="47">
        <f t="shared" ca="1" si="54"/>
        <v>1.7849459717896055</v>
      </c>
      <c r="DA95" s="47">
        <f t="shared" ca="1" si="54"/>
        <v>1.88476428228874</v>
      </c>
      <c r="DB95" s="47">
        <f t="shared" ca="1" si="29"/>
        <v>2.4540774004817698</v>
      </c>
      <c r="DC95" s="47">
        <f t="shared" ca="1" si="29"/>
        <v>2.0929904448779166</v>
      </c>
      <c r="DD95" s="47">
        <f t="shared" ca="1" si="29"/>
        <v>1.8963876658346728</v>
      </c>
    </row>
    <row r="96" spans="1:108" x14ac:dyDescent="0.25">
      <c r="A96" s="40" t="s">
        <v>460</v>
      </c>
      <c r="B96" s="40">
        <v>1576</v>
      </c>
      <c r="C96" s="40" t="s">
        <v>37</v>
      </c>
      <c r="D96" s="40" t="s">
        <v>518</v>
      </c>
      <c r="E96" s="40" t="s">
        <v>160</v>
      </c>
      <c r="F96" s="40">
        <v>4.9329999999999998</v>
      </c>
      <c r="G96" s="43">
        <v>45000</v>
      </c>
      <c r="I96" s="40" t="s">
        <v>32</v>
      </c>
      <c r="J96" s="40">
        <v>2</v>
      </c>
      <c r="K96" s="40" t="s">
        <v>33</v>
      </c>
      <c r="L96" s="40" t="s">
        <v>166</v>
      </c>
      <c r="N96" s="41">
        <f>VLOOKUP($C96 &amp; $I96 &amp; $K96,FATOR!$A$3:$P$22,5,0)</f>
        <v>0.38308783837111993</v>
      </c>
      <c r="O96" s="41">
        <f>VLOOKUP($C96 &amp; $I96 &amp; $K96,FATOR!$A$3:$P$22,6,0)</f>
        <v>0.35681289888133871</v>
      </c>
      <c r="P96" s="41">
        <f>VLOOKUP($C96 &amp; $I96 &amp; $K96,FATOR!$A$3:$P$22,7,0)</f>
        <v>0.36077894600771909</v>
      </c>
      <c r="Q96" s="41">
        <f>VLOOKUP($C96 &amp; $I96 &amp; $K96,FATOR!$A$3:$P$22,8,0)</f>
        <v>0.361837821161485</v>
      </c>
      <c r="R96" s="41">
        <f>VLOOKUP($C96 &amp; $I96 &amp; $K96,FATOR!$A$3:$P$22,9,0)</f>
        <v>0.38207262969567002</v>
      </c>
      <c r="S96" s="41">
        <f>VLOOKUP($C96 &amp; $I96 &amp; $K96,FATOR!$A$3:$P$22,10,0)</f>
        <v>0.49748173535004458</v>
      </c>
      <c r="T96" s="41">
        <f>VLOOKUP($C96 &amp; $I96 &amp; $K96,FATOR!$A$3:$P$22,11,0)</f>
        <v>0.42428348771090951</v>
      </c>
      <c r="U96" s="41">
        <f>VLOOKUP($C96 &amp; $I96 &amp; $K96,FATOR!$A$3:$P$22,12,0)</f>
        <v>0.38442888016109322</v>
      </c>
      <c r="V96" s="41">
        <f>VLOOKUP($C96 &amp; $I96 &amp; $K96,FATOR!$A$3:$P$22,13,0)</f>
        <v>0.39512250618824529</v>
      </c>
      <c r="W96" s="41">
        <f>VLOOKUP($C96 &amp; $I96 &amp; $K96,FATOR!$A$3:$P$22,14,0)</f>
        <v>0.47735863600477407</v>
      </c>
      <c r="X96" s="41">
        <f>VLOOKUP($C96 &amp; $I96 &amp; $K96,FATOR!$A$3:$P$22,15,0)</f>
        <v>0.39753491015510334</v>
      </c>
      <c r="Y96" s="41">
        <f>VLOOKUP($C96 &amp; $I96 &amp; $K96,FATOR!$A$3:$P$22,16,0)</f>
        <v>0.3476665220407712</v>
      </c>
      <c r="AA96" s="42">
        <f t="shared" si="39"/>
        <v>1.8897723066847345</v>
      </c>
      <c r="AB96" s="42">
        <f t="shared" si="40"/>
        <v>1.7601580301816437</v>
      </c>
      <c r="AC96" s="42">
        <f t="shared" si="41"/>
        <v>1.7797225406560782</v>
      </c>
      <c r="AD96" s="42">
        <f t="shared" si="42"/>
        <v>1.7849459717896055</v>
      </c>
      <c r="AE96" s="42">
        <f t="shared" si="43"/>
        <v>1.88476428228874</v>
      </c>
      <c r="AF96" s="42">
        <f t="shared" si="44"/>
        <v>2.4540774004817698</v>
      </c>
      <c r="AG96" s="42">
        <f t="shared" si="45"/>
        <v>2.0929904448779166</v>
      </c>
      <c r="AH96" s="42">
        <f t="shared" si="46"/>
        <v>1.8963876658346728</v>
      </c>
      <c r="AI96" s="42">
        <f t="shared" si="47"/>
        <v>1.9491393230266139</v>
      </c>
      <c r="AJ96" s="42">
        <f t="shared" si="48"/>
        <v>2.3548101514115505</v>
      </c>
      <c r="AK96" s="42">
        <f t="shared" si="49"/>
        <v>1.9610397117951246</v>
      </c>
      <c r="AL96" s="42">
        <f t="shared" si="50"/>
        <v>1.7150389532271242</v>
      </c>
      <c r="AN96" s="43">
        <f t="shared" si="51"/>
        <v>45031</v>
      </c>
      <c r="AO96" s="47">
        <f t="shared" ca="1" si="58"/>
        <v>1.8897723066847345</v>
      </c>
      <c r="AP96" s="47">
        <f t="shared" ca="1" si="58"/>
        <v>1.7601580301816437</v>
      </c>
      <c r="AQ96" s="47">
        <f t="shared" ca="1" si="58"/>
        <v>1.7797225406560782</v>
      </c>
      <c r="AR96" s="47">
        <f t="shared" ca="1" si="58"/>
        <v>1.7849459717896055</v>
      </c>
      <c r="AS96" s="47">
        <f t="shared" ca="1" si="58"/>
        <v>1.88476428228874</v>
      </c>
      <c r="AT96" s="47">
        <f t="shared" ca="1" si="58"/>
        <v>2.4540774004817698</v>
      </c>
      <c r="AU96" s="47">
        <f t="shared" ca="1" si="58"/>
        <v>2.0929904448779166</v>
      </c>
      <c r="AV96" s="47">
        <f t="shared" ca="1" si="58"/>
        <v>1.8963876658346728</v>
      </c>
      <c r="AW96" s="47">
        <f t="shared" ca="1" si="58"/>
        <v>1.9491393230266139</v>
      </c>
      <c r="AX96" s="47">
        <f t="shared" ca="1" si="58"/>
        <v>2.3548101514115505</v>
      </c>
      <c r="AY96" s="47">
        <f t="shared" ca="1" si="58"/>
        <v>1.9610397117951246</v>
      </c>
      <c r="AZ96" s="47">
        <f t="shared" ca="1" si="58"/>
        <v>1.7150389532271242</v>
      </c>
      <c r="BA96" s="47">
        <f t="shared" ca="1" si="58"/>
        <v>1.8897723066847345</v>
      </c>
      <c r="BB96" s="47">
        <f t="shared" ca="1" si="58"/>
        <v>1.7601580301816437</v>
      </c>
      <c r="BC96" s="47">
        <f t="shared" ca="1" si="58"/>
        <v>1.7797225406560782</v>
      </c>
      <c r="BD96" s="47">
        <f t="shared" ca="1" si="58"/>
        <v>1.7849459717896055</v>
      </c>
      <c r="BE96" s="47">
        <f t="shared" ca="1" si="57"/>
        <v>1.88476428228874</v>
      </c>
      <c r="BF96" s="47">
        <f t="shared" ca="1" si="57"/>
        <v>2.4540774004817698</v>
      </c>
      <c r="BG96" s="47">
        <f t="shared" ca="1" si="57"/>
        <v>2.0929904448779166</v>
      </c>
      <c r="BH96" s="47">
        <f t="shared" ca="1" si="57"/>
        <v>1.8963876658346728</v>
      </c>
      <c r="BI96" s="47">
        <f t="shared" ca="1" si="57"/>
        <v>1.9491393230266139</v>
      </c>
      <c r="BJ96" s="47">
        <f t="shared" ca="1" si="57"/>
        <v>2.3548101514115505</v>
      </c>
      <c r="BK96" s="47">
        <f t="shared" ca="1" si="57"/>
        <v>1.9610397117951246</v>
      </c>
      <c r="BL96" s="47">
        <f t="shared" ca="1" si="57"/>
        <v>1.7150389532271242</v>
      </c>
      <c r="BM96" s="47">
        <f t="shared" ca="1" si="57"/>
        <v>1.8897723066847345</v>
      </c>
      <c r="BN96" s="47">
        <f t="shared" ca="1" si="57"/>
        <v>1.7601580301816437</v>
      </c>
      <c r="BO96" s="47">
        <f t="shared" ca="1" si="57"/>
        <v>1.7797225406560782</v>
      </c>
      <c r="BP96" s="47">
        <f t="shared" ca="1" si="57"/>
        <v>1.7849459717896055</v>
      </c>
      <c r="BQ96" s="47">
        <f t="shared" ca="1" si="57"/>
        <v>1.88476428228874</v>
      </c>
      <c r="BR96" s="47">
        <f t="shared" ca="1" si="57"/>
        <v>2.4540774004817698</v>
      </c>
      <c r="BS96" s="47">
        <f t="shared" ca="1" si="57"/>
        <v>2.0929904448779166</v>
      </c>
      <c r="BT96" s="47">
        <f t="shared" ca="1" si="60"/>
        <v>1.8963876658346728</v>
      </c>
      <c r="BU96" s="47">
        <f t="shared" ca="1" si="60"/>
        <v>1.9491393230266139</v>
      </c>
      <c r="BV96" s="47">
        <f t="shared" ca="1" si="60"/>
        <v>2.3548101514115505</v>
      </c>
      <c r="BW96" s="47">
        <f t="shared" ca="1" si="60"/>
        <v>1.9610397117951246</v>
      </c>
      <c r="BX96" s="47">
        <f t="shared" ca="1" si="60"/>
        <v>1.7150389532271242</v>
      </c>
      <c r="BY96" s="47">
        <f t="shared" ca="1" si="60"/>
        <v>1.8897723066847345</v>
      </c>
      <c r="BZ96" s="47">
        <f t="shared" ca="1" si="60"/>
        <v>1.7601580301816437</v>
      </c>
      <c r="CA96" s="47">
        <f t="shared" ca="1" si="60"/>
        <v>1.7797225406560782</v>
      </c>
      <c r="CB96" s="47">
        <f t="shared" ca="1" si="60"/>
        <v>1.7849459717896055</v>
      </c>
      <c r="CC96" s="47">
        <f t="shared" ca="1" si="60"/>
        <v>1.88476428228874</v>
      </c>
      <c r="CD96" s="47">
        <f t="shared" ca="1" si="60"/>
        <v>2.4540774004817698</v>
      </c>
      <c r="CE96" s="47">
        <f t="shared" ca="1" si="60"/>
        <v>2.0929904448779166</v>
      </c>
      <c r="CF96" s="47">
        <f t="shared" ca="1" si="60"/>
        <v>1.8963876658346728</v>
      </c>
      <c r="CG96" s="47">
        <f t="shared" ca="1" si="60"/>
        <v>1.9491393230266139</v>
      </c>
      <c r="CH96" s="47">
        <f t="shared" ca="1" si="60"/>
        <v>2.3548101514115505</v>
      </c>
      <c r="CI96" s="47">
        <f t="shared" ca="1" si="60"/>
        <v>1.9610397117951246</v>
      </c>
      <c r="CJ96" s="47">
        <f t="shared" ca="1" si="59"/>
        <v>1.7150389532271242</v>
      </c>
      <c r="CK96" s="47">
        <f t="shared" ca="1" si="59"/>
        <v>1.8897723066847345</v>
      </c>
      <c r="CL96" s="47">
        <f t="shared" ca="1" si="59"/>
        <v>1.7601580301816437</v>
      </c>
      <c r="CM96" s="47">
        <f t="shared" ca="1" si="59"/>
        <v>1.7797225406560782</v>
      </c>
      <c r="CN96" s="47">
        <f t="shared" ca="1" si="59"/>
        <v>1.7849459717896055</v>
      </c>
      <c r="CO96" s="47">
        <f t="shared" ca="1" si="59"/>
        <v>1.88476428228874</v>
      </c>
      <c r="CP96" s="47">
        <f t="shared" ca="1" si="59"/>
        <v>2.4540774004817698</v>
      </c>
      <c r="CQ96" s="47">
        <f t="shared" ca="1" si="59"/>
        <v>2.0929904448779166</v>
      </c>
      <c r="CR96" s="47">
        <f t="shared" ca="1" si="59"/>
        <v>1.8963876658346728</v>
      </c>
      <c r="CS96" s="47">
        <f t="shared" ca="1" si="59"/>
        <v>1.9491393230266139</v>
      </c>
      <c r="CT96" s="47">
        <f t="shared" ca="1" si="59"/>
        <v>2.3548101514115505</v>
      </c>
      <c r="CU96" s="47">
        <f t="shared" ca="1" si="59"/>
        <v>1.9610397117951246</v>
      </c>
      <c r="CV96" s="47">
        <f t="shared" ca="1" si="59"/>
        <v>1.7150389532271242</v>
      </c>
      <c r="CW96" s="47">
        <f t="shared" ca="1" si="59"/>
        <v>1.8897723066847345</v>
      </c>
      <c r="CX96" s="47">
        <f t="shared" ca="1" si="59"/>
        <v>1.7601580301816437</v>
      </c>
      <c r="CY96" s="47">
        <f t="shared" ca="1" si="54"/>
        <v>1.7797225406560782</v>
      </c>
      <c r="CZ96" s="47">
        <f t="shared" ca="1" si="54"/>
        <v>1.7849459717896055</v>
      </c>
      <c r="DA96" s="47">
        <f t="shared" ca="1" si="54"/>
        <v>1.88476428228874</v>
      </c>
      <c r="DB96" s="47">
        <f t="shared" ca="1" si="29"/>
        <v>2.4540774004817698</v>
      </c>
      <c r="DC96" s="47">
        <f t="shared" ca="1" si="29"/>
        <v>2.0929904448779166</v>
      </c>
      <c r="DD96" s="47">
        <f t="shared" ca="1" si="29"/>
        <v>1.8963876658346728</v>
      </c>
    </row>
    <row r="97" spans="1:108" x14ac:dyDescent="0.25">
      <c r="A97" s="40" t="s">
        <v>460</v>
      </c>
      <c r="B97" s="40">
        <v>1576</v>
      </c>
      <c r="C97" s="40" t="s">
        <v>37</v>
      </c>
      <c r="D97" s="40" t="s">
        <v>518</v>
      </c>
      <c r="E97" s="40" t="s">
        <v>136</v>
      </c>
      <c r="F97" s="40">
        <v>4.9329999999999998</v>
      </c>
      <c r="G97" s="43">
        <v>45000</v>
      </c>
      <c r="I97" s="40" t="s">
        <v>32</v>
      </c>
      <c r="J97" s="40">
        <v>2</v>
      </c>
      <c r="K97" s="40" t="s">
        <v>33</v>
      </c>
      <c r="L97" s="40" t="s">
        <v>166</v>
      </c>
      <c r="N97" s="41">
        <f>VLOOKUP($C97 &amp; $I97 &amp; $K97,FATOR!$A$3:$P$22,5,0)</f>
        <v>0.38308783837111993</v>
      </c>
      <c r="O97" s="41">
        <f>VLOOKUP($C97 &amp; $I97 &amp; $K97,FATOR!$A$3:$P$22,6,0)</f>
        <v>0.35681289888133871</v>
      </c>
      <c r="P97" s="41">
        <f>VLOOKUP($C97 &amp; $I97 &amp; $K97,FATOR!$A$3:$P$22,7,0)</f>
        <v>0.36077894600771909</v>
      </c>
      <c r="Q97" s="41">
        <f>VLOOKUP($C97 &amp; $I97 &amp; $K97,FATOR!$A$3:$P$22,8,0)</f>
        <v>0.361837821161485</v>
      </c>
      <c r="R97" s="41">
        <f>VLOOKUP($C97 &amp; $I97 &amp; $K97,FATOR!$A$3:$P$22,9,0)</f>
        <v>0.38207262969567002</v>
      </c>
      <c r="S97" s="41">
        <f>VLOOKUP($C97 &amp; $I97 &amp; $K97,FATOR!$A$3:$P$22,10,0)</f>
        <v>0.49748173535004458</v>
      </c>
      <c r="T97" s="41">
        <f>VLOOKUP($C97 &amp; $I97 &amp; $K97,FATOR!$A$3:$P$22,11,0)</f>
        <v>0.42428348771090951</v>
      </c>
      <c r="U97" s="41">
        <f>VLOOKUP($C97 &amp; $I97 &amp; $K97,FATOR!$A$3:$P$22,12,0)</f>
        <v>0.38442888016109322</v>
      </c>
      <c r="V97" s="41">
        <f>VLOOKUP($C97 &amp; $I97 &amp; $K97,FATOR!$A$3:$P$22,13,0)</f>
        <v>0.39512250618824529</v>
      </c>
      <c r="W97" s="41">
        <f>VLOOKUP($C97 &amp; $I97 &amp; $K97,FATOR!$A$3:$P$22,14,0)</f>
        <v>0.47735863600477407</v>
      </c>
      <c r="X97" s="41">
        <f>VLOOKUP($C97 &amp; $I97 &amp; $K97,FATOR!$A$3:$P$22,15,0)</f>
        <v>0.39753491015510334</v>
      </c>
      <c r="Y97" s="41">
        <f>VLOOKUP($C97 &amp; $I97 &amp; $K97,FATOR!$A$3:$P$22,16,0)</f>
        <v>0.3476665220407712</v>
      </c>
      <c r="AA97" s="42">
        <f t="shared" si="39"/>
        <v>1.8897723066847345</v>
      </c>
      <c r="AB97" s="42">
        <f t="shared" si="40"/>
        <v>1.7601580301816437</v>
      </c>
      <c r="AC97" s="42">
        <f t="shared" si="41"/>
        <v>1.7797225406560782</v>
      </c>
      <c r="AD97" s="42">
        <f t="shared" si="42"/>
        <v>1.7849459717896055</v>
      </c>
      <c r="AE97" s="42">
        <f t="shared" si="43"/>
        <v>1.88476428228874</v>
      </c>
      <c r="AF97" s="42">
        <f t="shared" si="44"/>
        <v>2.4540774004817698</v>
      </c>
      <c r="AG97" s="42">
        <f t="shared" si="45"/>
        <v>2.0929904448779166</v>
      </c>
      <c r="AH97" s="42">
        <f t="shared" si="46"/>
        <v>1.8963876658346728</v>
      </c>
      <c r="AI97" s="42">
        <f t="shared" si="47"/>
        <v>1.9491393230266139</v>
      </c>
      <c r="AJ97" s="42">
        <f t="shared" si="48"/>
        <v>2.3548101514115505</v>
      </c>
      <c r="AK97" s="42">
        <f t="shared" si="49"/>
        <v>1.9610397117951246</v>
      </c>
      <c r="AL97" s="42">
        <f t="shared" si="50"/>
        <v>1.7150389532271242</v>
      </c>
      <c r="AN97" s="43">
        <f t="shared" si="51"/>
        <v>45031</v>
      </c>
      <c r="AO97" s="47">
        <f t="shared" ca="1" si="58"/>
        <v>1.8897723066847345</v>
      </c>
      <c r="AP97" s="47">
        <f t="shared" ca="1" si="58"/>
        <v>1.7601580301816437</v>
      </c>
      <c r="AQ97" s="47">
        <f t="shared" ca="1" si="58"/>
        <v>1.7797225406560782</v>
      </c>
      <c r="AR97" s="47">
        <f t="shared" ca="1" si="58"/>
        <v>1.7849459717896055</v>
      </c>
      <c r="AS97" s="47">
        <f t="shared" ca="1" si="58"/>
        <v>1.88476428228874</v>
      </c>
      <c r="AT97" s="47">
        <f t="shared" ca="1" si="58"/>
        <v>2.4540774004817698</v>
      </c>
      <c r="AU97" s="47">
        <f t="shared" ca="1" si="58"/>
        <v>2.0929904448779166</v>
      </c>
      <c r="AV97" s="47">
        <f t="shared" ca="1" si="58"/>
        <v>1.8963876658346728</v>
      </c>
      <c r="AW97" s="47">
        <f t="shared" ca="1" si="58"/>
        <v>1.9491393230266139</v>
      </c>
      <c r="AX97" s="47">
        <f t="shared" ca="1" si="58"/>
        <v>2.3548101514115505</v>
      </c>
      <c r="AY97" s="47">
        <f t="shared" ca="1" si="58"/>
        <v>1.9610397117951246</v>
      </c>
      <c r="AZ97" s="47">
        <f t="shared" ca="1" si="58"/>
        <v>1.7150389532271242</v>
      </c>
      <c r="BA97" s="47">
        <f t="shared" ca="1" si="58"/>
        <v>1.8897723066847345</v>
      </c>
      <c r="BB97" s="47">
        <f t="shared" ca="1" si="58"/>
        <v>1.7601580301816437</v>
      </c>
      <c r="BC97" s="47">
        <f t="shared" ca="1" si="58"/>
        <v>1.7797225406560782</v>
      </c>
      <c r="BD97" s="47">
        <f t="shared" ca="1" si="58"/>
        <v>1.7849459717896055</v>
      </c>
      <c r="BE97" s="47">
        <f t="shared" ca="1" si="57"/>
        <v>1.88476428228874</v>
      </c>
      <c r="BF97" s="47">
        <f t="shared" ca="1" si="57"/>
        <v>2.4540774004817698</v>
      </c>
      <c r="BG97" s="47">
        <f t="shared" ca="1" si="57"/>
        <v>2.0929904448779166</v>
      </c>
      <c r="BH97" s="47">
        <f t="shared" ca="1" si="57"/>
        <v>1.8963876658346728</v>
      </c>
      <c r="BI97" s="47">
        <f t="shared" ca="1" si="57"/>
        <v>1.9491393230266139</v>
      </c>
      <c r="BJ97" s="47">
        <f t="shared" ca="1" si="57"/>
        <v>2.3548101514115505</v>
      </c>
      <c r="BK97" s="47">
        <f t="shared" ca="1" si="57"/>
        <v>1.9610397117951246</v>
      </c>
      <c r="BL97" s="47">
        <f t="shared" ca="1" si="57"/>
        <v>1.7150389532271242</v>
      </c>
      <c r="BM97" s="47">
        <f t="shared" ca="1" si="57"/>
        <v>1.8897723066847345</v>
      </c>
      <c r="BN97" s="47">
        <f t="shared" ca="1" si="57"/>
        <v>1.7601580301816437</v>
      </c>
      <c r="BO97" s="47">
        <f t="shared" ca="1" si="57"/>
        <v>1.7797225406560782</v>
      </c>
      <c r="BP97" s="47">
        <f t="shared" ca="1" si="57"/>
        <v>1.7849459717896055</v>
      </c>
      <c r="BQ97" s="47">
        <f t="shared" ca="1" si="57"/>
        <v>1.88476428228874</v>
      </c>
      <c r="BR97" s="47">
        <f t="shared" ca="1" si="57"/>
        <v>2.4540774004817698</v>
      </c>
      <c r="BS97" s="47">
        <f t="shared" ca="1" si="57"/>
        <v>2.0929904448779166</v>
      </c>
      <c r="BT97" s="47">
        <f t="shared" ca="1" si="60"/>
        <v>1.8963876658346728</v>
      </c>
      <c r="BU97" s="47">
        <f t="shared" ca="1" si="60"/>
        <v>1.9491393230266139</v>
      </c>
      <c r="BV97" s="47">
        <f t="shared" ca="1" si="60"/>
        <v>2.3548101514115505</v>
      </c>
      <c r="BW97" s="47">
        <f t="shared" ca="1" si="60"/>
        <v>1.9610397117951246</v>
      </c>
      <c r="BX97" s="47">
        <f t="shared" ca="1" si="60"/>
        <v>1.7150389532271242</v>
      </c>
      <c r="BY97" s="47">
        <f t="shared" ca="1" si="60"/>
        <v>1.8897723066847345</v>
      </c>
      <c r="BZ97" s="47">
        <f t="shared" ca="1" si="60"/>
        <v>1.7601580301816437</v>
      </c>
      <c r="CA97" s="47">
        <f t="shared" ca="1" si="60"/>
        <v>1.7797225406560782</v>
      </c>
      <c r="CB97" s="47">
        <f t="shared" ca="1" si="60"/>
        <v>1.7849459717896055</v>
      </c>
      <c r="CC97" s="47">
        <f t="shared" ca="1" si="60"/>
        <v>1.88476428228874</v>
      </c>
      <c r="CD97" s="47">
        <f t="shared" ca="1" si="60"/>
        <v>2.4540774004817698</v>
      </c>
      <c r="CE97" s="47">
        <f t="shared" ca="1" si="60"/>
        <v>2.0929904448779166</v>
      </c>
      <c r="CF97" s="47">
        <f t="shared" ca="1" si="60"/>
        <v>1.8963876658346728</v>
      </c>
      <c r="CG97" s="47">
        <f t="shared" ca="1" si="60"/>
        <v>1.9491393230266139</v>
      </c>
      <c r="CH97" s="47">
        <f t="shared" ca="1" si="60"/>
        <v>2.3548101514115505</v>
      </c>
      <c r="CI97" s="47">
        <f t="shared" ca="1" si="60"/>
        <v>1.9610397117951246</v>
      </c>
      <c r="CJ97" s="47">
        <f t="shared" ca="1" si="59"/>
        <v>1.7150389532271242</v>
      </c>
      <c r="CK97" s="47">
        <f t="shared" ca="1" si="59"/>
        <v>1.8897723066847345</v>
      </c>
      <c r="CL97" s="47">
        <f t="shared" ca="1" si="59"/>
        <v>1.7601580301816437</v>
      </c>
      <c r="CM97" s="47">
        <f t="shared" ca="1" si="59"/>
        <v>1.7797225406560782</v>
      </c>
      <c r="CN97" s="47">
        <f t="shared" ca="1" si="59"/>
        <v>1.7849459717896055</v>
      </c>
      <c r="CO97" s="47">
        <f t="shared" ca="1" si="59"/>
        <v>1.88476428228874</v>
      </c>
      <c r="CP97" s="47">
        <f t="shared" ca="1" si="59"/>
        <v>2.4540774004817698</v>
      </c>
      <c r="CQ97" s="47">
        <f t="shared" ca="1" si="59"/>
        <v>2.0929904448779166</v>
      </c>
      <c r="CR97" s="47">
        <f t="shared" ca="1" si="59"/>
        <v>1.8963876658346728</v>
      </c>
      <c r="CS97" s="47">
        <f t="shared" ca="1" si="59"/>
        <v>1.9491393230266139</v>
      </c>
      <c r="CT97" s="47">
        <f t="shared" ca="1" si="59"/>
        <v>2.3548101514115505</v>
      </c>
      <c r="CU97" s="47">
        <f t="shared" ca="1" si="59"/>
        <v>1.9610397117951246</v>
      </c>
      <c r="CV97" s="47">
        <f t="shared" ca="1" si="59"/>
        <v>1.7150389532271242</v>
      </c>
      <c r="CW97" s="47">
        <f t="shared" ca="1" si="59"/>
        <v>1.8897723066847345</v>
      </c>
      <c r="CX97" s="47">
        <f t="shared" ca="1" si="59"/>
        <v>1.7601580301816437</v>
      </c>
      <c r="CY97" s="47">
        <f t="shared" ca="1" si="54"/>
        <v>1.7797225406560782</v>
      </c>
      <c r="CZ97" s="47">
        <f t="shared" ca="1" si="54"/>
        <v>1.7849459717896055</v>
      </c>
      <c r="DA97" s="47">
        <f t="shared" ca="1" si="54"/>
        <v>1.88476428228874</v>
      </c>
      <c r="DB97" s="47">
        <f t="shared" ca="1" si="29"/>
        <v>2.4540774004817698</v>
      </c>
      <c r="DC97" s="47">
        <f t="shared" ca="1" si="29"/>
        <v>2.0929904448779166</v>
      </c>
      <c r="DD97" s="47">
        <f t="shared" ca="1" si="29"/>
        <v>1.8963876658346728</v>
      </c>
    </row>
    <row r="98" spans="1:108" x14ac:dyDescent="0.25">
      <c r="A98" s="40" t="s">
        <v>460</v>
      </c>
      <c r="B98" s="40">
        <v>1576</v>
      </c>
      <c r="C98" s="40" t="s">
        <v>37</v>
      </c>
      <c r="D98" s="40" t="s">
        <v>518</v>
      </c>
      <c r="E98" s="40" t="s">
        <v>180</v>
      </c>
      <c r="F98" s="40">
        <v>0.4</v>
      </c>
      <c r="G98" s="43">
        <v>45122</v>
      </c>
      <c r="I98" s="40" t="s">
        <v>32</v>
      </c>
      <c r="J98" s="40">
        <v>2</v>
      </c>
      <c r="K98" s="40" t="s">
        <v>33</v>
      </c>
      <c r="L98" s="40" t="s">
        <v>166</v>
      </c>
      <c r="N98" s="41">
        <f>VLOOKUP($C98 &amp; $I98 &amp; $K98,FATOR!$A$3:$P$22,5,0)</f>
        <v>0.38308783837111993</v>
      </c>
      <c r="O98" s="41">
        <f>VLOOKUP($C98 &amp; $I98 &amp; $K98,FATOR!$A$3:$P$22,6,0)</f>
        <v>0.35681289888133871</v>
      </c>
      <c r="P98" s="41">
        <f>VLOOKUP($C98 &amp; $I98 &amp; $K98,FATOR!$A$3:$P$22,7,0)</f>
        <v>0.36077894600771909</v>
      </c>
      <c r="Q98" s="41">
        <f>VLOOKUP($C98 &amp; $I98 &amp; $K98,FATOR!$A$3:$P$22,8,0)</f>
        <v>0.361837821161485</v>
      </c>
      <c r="R98" s="41">
        <f>VLOOKUP($C98 &amp; $I98 &amp; $K98,FATOR!$A$3:$P$22,9,0)</f>
        <v>0.38207262969567002</v>
      </c>
      <c r="S98" s="41">
        <f>VLOOKUP($C98 &amp; $I98 &amp; $K98,FATOR!$A$3:$P$22,10,0)</f>
        <v>0.49748173535004458</v>
      </c>
      <c r="T98" s="41">
        <f>VLOOKUP($C98 &amp; $I98 &amp; $K98,FATOR!$A$3:$P$22,11,0)</f>
        <v>0.42428348771090951</v>
      </c>
      <c r="U98" s="41">
        <f>VLOOKUP($C98 &amp; $I98 &amp; $K98,FATOR!$A$3:$P$22,12,0)</f>
        <v>0.38442888016109322</v>
      </c>
      <c r="V98" s="41">
        <f>VLOOKUP($C98 &amp; $I98 &amp; $K98,FATOR!$A$3:$P$22,13,0)</f>
        <v>0.39512250618824529</v>
      </c>
      <c r="W98" s="41">
        <f>VLOOKUP($C98 &amp; $I98 &amp; $K98,FATOR!$A$3:$P$22,14,0)</f>
        <v>0.47735863600477407</v>
      </c>
      <c r="X98" s="41">
        <f>VLOOKUP($C98 &amp; $I98 &amp; $K98,FATOR!$A$3:$P$22,15,0)</f>
        <v>0.39753491015510334</v>
      </c>
      <c r="Y98" s="41">
        <f>VLOOKUP($C98 &amp; $I98 &amp; $K98,FATOR!$A$3:$P$22,16,0)</f>
        <v>0.3476665220407712</v>
      </c>
      <c r="AA98" s="42">
        <f t="shared" si="39"/>
        <v>0.15323513534844799</v>
      </c>
      <c r="AB98" s="42">
        <f t="shared" si="40"/>
        <v>0.14272515955253548</v>
      </c>
      <c r="AC98" s="42">
        <f t="shared" si="41"/>
        <v>0.14431157840308764</v>
      </c>
      <c r="AD98" s="42">
        <f t="shared" si="42"/>
        <v>0.14473512846459399</v>
      </c>
      <c r="AE98" s="42">
        <f t="shared" si="43"/>
        <v>0.15282905187826801</v>
      </c>
      <c r="AF98" s="42">
        <f t="shared" si="44"/>
        <v>0.19899269414001786</v>
      </c>
      <c r="AG98" s="42">
        <f t="shared" si="45"/>
        <v>0.16971339508436381</v>
      </c>
      <c r="AH98" s="42">
        <f t="shared" si="46"/>
        <v>0.15377155206443729</v>
      </c>
      <c r="AI98" s="42">
        <f t="shared" si="47"/>
        <v>0.15804900247529813</v>
      </c>
      <c r="AJ98" s="42">
        <f t="shared" si="48"/>
        <v>0.19094345440190963</v>
      </c>
      <c r="AK98" s="42">
        <f t="shared" si="49"/>
        <v>0.15901396406204135</v>
      </c>
      <c r="AL98" s="42">
        <f t="shared" si="50"/>
        <v>0.13906660881630847</v>
      </c>
      <c r="AN98" s="43">
        <f t="shared" si="51"/>
        <v>45153</v>
      </c>
      <c r="AO98" s="47">
        <f t="shared" ca="1" si="58"/>
        <v>0.15323513534844799</v>
      </c>
      <c r="AP98" s="47">
        <f t="shared" ca="1" si="58"/>
        <v>0.14272515955253548</v>
      </c>
      <c r="AQ98" s="47">
        <f t="shared" ca="1" si="58"/>
        <v>0.14431157840308764</v>
      </c>
      <c r="AR98" s="47">
        <f t="shared" ca="1" si="58"/>
        <v>0.14473512846459399</v>
      </c>
      <c r="AS98" s="47">
        <f t="shared" ca="1" si="58"/>
        <v>0.15282905187826801</v>
      </c>
      <c r="AT98" s="47">
        <f t="shared" ca="1" si="58"/>
        <v>0.19899269414001786</v>
      </c>
      <c r="AU98" s="47">
        <f t="shared" ca="1" si="58"/>
        <v>0.16971339508436381</v>
      </c>
      <c r="AV98" s="47">
        <f t="shared" ca="1" si="58"/>
        <v>0.15377155206443729</v>
      </c>
      <c r="AW98" s="47">
        <f t="shared" ca="1" si="58"/>
        <v>0.15804900247529813</v>
      </c>
      <c r="AX98" s="47">
        <f t="shared" ca="1" si="58"/>
        <v>0.19094345440190963</v>
      </c>
      <c r="AY98" s="47">
        <f t="shared" ca="1" si="58"/>
        <v>0.15901396406204135</v>
      </c>
      <c r="AZ98" s="47">
        <f t="shared" ca="1" si="58"/>
        <v>0.13906660881630847</v>
      </c>
      <c r="BA98" s="47">
        <f t="shared" ca="1" si="58"/>
        <v>0.15323513534844799</v>
      </c>
      <c r="BB98" s="47">
        <f t="shared" ca="1" si="58"/>
        <v>0.14272515955253548</v>
      </c>
      <c r="BC98" s="47">
        <f t="shared" ca="1" si="58"/>
        <v>0.14431157840308764</v>
      </c>
      <c r="BD98" s="47">
        <f t="shared" ca="1" si="58"/>
        <v>0.14473512846459399</v>
      </c>
      <c r="BE98" s="47">
        <f t="shared" ca="1" si="57"/>
        <v>0.15282905187826801</v>
      </c>
      <c r="BF98" s="47">
        <f t="shared" ca="1" si="57"/>
        <v>0.19899269414001786</v>
      </c>
      <c r="BG98" s="47">
        <f t="shared" ca="1" si="57"/>
        <v>0.16971339508436381</v>
      </c>
      <c r="BH98" s="47">
        <f t="shared" ca="1" si="57"/>
        <v>0.15377155206443729</v>
      </c>
      <c r="BI98" s="47">
        <f t="shared" ca="1" si="57"/>
        <v>0.15804900247529813</v>
      </c>
      <c r="BJ98" s="47">
        <f t="shared" ca="1" si="57"/>
        <v>0.19094345440190963</v>
      </c>
      <c r="BK98" s="47">
        <f t="shared" ca="1" si="57"/>
        <v>0.15901396406204135</v>
      </c>
      <c r="BL98" s="47">
        <f t="shared" ca="1" si="57"/>
        <v>0.13906660881630847</v>
      </c>
      <c r="BM98" s="47">
        <f t="shared" ca="1" si="57"/>
        <v>0.15323513534844799</v>
      </c>
      <c r="BN98" s="47">
        <f t="shared" ca="1" si="57"/>
        <v>0.14272515955253548</v>
      </c>
      <c r="BO98" s="47">
        <f t="shared" ca="1" si="57"/>
        <v>0.14431157840308764</v>
      </c>
      <c r="BP98" s="47">
        <f t="shared" ca="1" si="57"/>
        <v>0.14473512846459399</v>
      </c>
      <c r="BQ98" s="47">
        <f t="shared" ca="1" si="57"/>
        <v>0.15282905187826801</v>
      </c>
      <c r="BR98" s="47">
        <f t="shared" ca="1" si="57"/>
        <v>0.19899269414001786</v>
      </c>
      <c r="BS98" s="47">
        <f t="shared" ca="1" si="57"/>
        <v>0.16971339508436381</v>
      </c>
      <c r="BT98" s="47">
        <f t="shared" ca="1" si="60"/>
        <v>0.15377155206443729</v>
      </c>
      <c r="BU98" s="47">
        <f t="shared" ca="1" si="60"/>
        <v>0.15804900247529813</v>
      </c>
      <c r="BV98" s="47">
        <f t="shared" ca="1" si="60"/>
        <v>0.19094345440190963</v>
      </c>
      <c r="BW98" s="47">
        <f t="shared" ca="1" si="60"/>
        <v>0.15901396406204135</v>
      </c>
      <c r="BX98" s="47">
        <f t="shared" ca="1" si="60"/>
        <v>0.13906660881630847</v>
      </c>
      <c r="BY98" s="47">
        <f t="shared" ca="1" si="60"/>
        <v>0.15323513534844799</v>
      </c>
      <c r="BZ98" s="47">
        <f t="shared" ca="1" si="60"/>
        <v>0.14272515955253548</v>
      </c>
      <c r="CA98" s="47">
        <f t="shared" ca="1" si="60"/>
        <v>0.14431157840308764</v>
      </c>
      <c r="CB98" s="47">
        <f t="shared" ca="1" si="60"/>
        <v>0.14473512846459399</v>
      </c>
      <c r="CC98" s="47">
        <f t="shared" ca="1" si="60"/>
        <v>0.15282905187826801</v>
      </c>
      <c r="CD98" s="47">
        <f t="shared" ca="1" si="60"/>
        <v>0.19899269414001786</v>
      </c>
      <c r="CE98" s="47">
        <f t="shared" ca="1" si="60"/>
        <v>0.16971339508436381</v>
      </c>
      <c r="CF98" s="47">
        <f t="shared" ca="1" si="60"/>
        <v>0.15377155206443729</v>
      </c>
      <c r="CG98" s="47">
        <f t="shared" ca="1" si="60"/>
        <v>0.15804900247529813</v>
      </c>
      <c r="CH98" s="47">
        <f t="shared" ca="1" si="60"/>
        <v>0.19094345440190963</v>
      </c>
      <c r="CI98" s="47">
        <f t="shared" ca="1" si="60"/>
        <v>0.15901396406204135</v>
      </c>
      <c r="CJ98" s="47">
        <f t="shared" ca="1" si="59"/>
        <v>0.13906660881630847</v>
      </c>
      <c r="CK98" s="47">
        <f t="shared" ca="1" si="59"/>
        <v>0.15323513534844799</v>
      </c>
      <c r="CL98" s="47">
        <f t="shared" ca="1" si="59"/>
        <v>0.14272515955253548</v>
      </c>
      <c r="CM98" s="47">
        <f t="shared" ca="1" si="59"/>
        <v>0.14431157840308764</v>
      </c>
      <c r="CN98" s="47">
        <f t="shared" ca="1" si="59"/>
        <v>0.14473512846459399</v>
      </c>
      <c r="CO98" s="47">
        <f t="shared" ca="1" si="59"/>
        <v>0.15282905187826801</v>
      </c>
      <c r="CP98" s="47">
        <f t="shared" ca="1" si="59"/>
        <v>0.19899269414001786</v>
      </c>
      <c r="CQ98" s="47">
        <f t="shared" ca="1" si="59"/>
        <v>0.16971339508436381</v>
      </c>
      <c r="CR98" s="47">
        <f t="shared" ca="1" si="59"/>
        <v>0.15377155206443729</v>
      </c>
      <c r="CS98" s="47">
        <f t="shared" ca="1" si="59"/>
        <v>0.15804900247529813</v>
      </c>
      <c r="CT98" s="47">
        <f t="shared" ca="1" si="59"/>
        <v>0.19094345440190963</v>
      </c>
      <c r="CU98" s="47">
        <f t="shared" ca="1" si="59"/>
        <v>0.15901396406204135</v>
      </c>
      <c r="CV98" s="47">
        <f t="shared" ca="1" si="59"/>
        <v>0.13906660881630847</v>
      </c>
      <c r="CW98" s="47">
        <f t="shared" ca="1" si="59"/>
        <v>0.15323513534844799</v>
      </c>
      <c r="CX98" s="47">
        <f t="shared" ca="1" si="59"/>
        <v>0.14272515955253548</v>
      </c>
      <c r="CY98" s="47">
        <f t="shared" ca="1" si="54"/>
        <v>0.14431157840308764</v>
      </c>
      <c r="CZ98" s="47">
        <f t="shared" ca="1" si="54"/>
        <v>0.14473512846459399</v>
      </c>
      <c r="DA98" s="47">
        <f t="shared" ca="1" si="54"/>
        <v>0.15282905187826801</v>
      </c>
      <c r="DB98" s="47">
        <f t="shared" ca="1" si="29"/>
        <v>0.19899269414001786</v>
      </c>
      <c r="DC98" s="47">
        <f t="shared" ca="1" si="29"/>
        <v>0.16971339508436381</v>
      </c>
      <c r="DD98" s="47">
        <f t="shared" ca="1" si="29"/>
        <v>0.15377155206443729</v>
      </c>
    </row>
    <row r="99" spans="1:108" x14ac:dyDescent="0.25">
      <c r="A99" s="40" t="s">
        <v>290</v>
      </c>
      <c r="B99" s="40">
        <v>1430</v>
      </c>
      <c r="C99" s="40" t="s">
        <v>37</v>
      </c>
      <c r="D99" s="40" t="s">
        <v>520</v>
      </c>
      <c r="E99" s="40" t="s">
        <v>130</v>
      </c>
      <c r="F99" s="40">
        <v>2.3330000000000002</v>
      </c>
      <c r="G99" s="43">
        <v>45748</v>
      </c>
      <c r="I99" s="40" t="s">
        <v>32</v>
      </c>
      <c r="J99" s="40">
        <v>1</v>
      </c>
      <c r="K99" s="40" t="s">
        <v>33</v>
      </c>
      <c r="L99" s="40" t="s">
        <v>229</v>
      </c>
      <c r="N99" s="41">
        <f>VLOOKUP($C99 &amp; $I99 &amp; $K99,FATOR!$A$3:$P$22,5,0)</f>
        <v>0.38308783837111993</v>
      </c>
      <c r="O99" s="41">
        <f>VLOOKUP($C99 &amp; $I99 &amp; $K99,FATOR!$A$3:$P$22,6,0)</f>
        <v>0.35681289888133871</v>
      </c>
      <c r="P99" s="41">
        <f>VLOOKUP($C99 &amp; $I99 &amp; $K99,FATOR!$A$3:$P$22,7,0)</f>
        <v>0.36077894600771909</v>
      </c>
      <c r="Q99" s="41">
        <f>VLOOKUP($C99 &amp; $I99 &amp; $K99,FATOR!$A$3:$P$22,8,0)</f>
        <v>0.361837821161485</v>
      </c>
      <c r="R99" s="41">
        <f>VLOOKUP($C99 &amp; $I99 &amp; $K99,FATOR!$A$3:$P$22,9,0)</f>
        <v>0.38207262969567002</v>
      </c>
      <c r="S99" s="41">
        <f>VLOOKUP($C99 &amp; $I99 &amp; $K99,FATOR!$A$3:$P$22,10,0)</f>
        <v>0.49748173535004458</v>
      </c>
      <c r="T99" s="41">
        <f>VLOOKUP($C99 &amp; $I99 &amp; $K99,FATOR!$A$3:$P$22,11,0)</f>
        <v>0.42428348771090951</v>
      </c>
      <c r="U99" s="41">
        <f>VLOOKUP($C99 &amp; $I99 &amp; $K99,FATOR!$A$3:$P$22,12,0)</f>
        <v>0.38442888016109322</v>
      </c>
      <c r="V99" s="41">
        <f>VLOOKUP($C99 &amp; $I99 &amp; $K99,FATOR!$A$3:$P$22,13,0)</f>
        <v>0.39512250618824529</v>
      </c>
      <c r="W99" s="41">
        <f>VLOOKUP($C99 &amp; $I99 &amp; $K99,FATOR!$A$3:$P$22,14,0)</f>
        <v>0.47735863600477407</v>
      </c>
      <c r="X99" s="41">
        <f>VLOOKUP($C99 &amp; $I99 &amp; $K99,FATOR!$A$3:$P$22,15,0)</f>
        <v>0.39753491015510334</v>
      </c>
      <c r="Y99" s="41">
        <f>VLOOKUP($C99 &amp; $I99 &amp; $K99,FATOR!$A$3:$P$22,16,0)</f>
        <v>0.3476665220407712</v>
      </c>
      <c r="AA99" s="42">
        <f t="shared" si="39"/>
        <v>0.89374392691982285</v>
      </c>
      <c r="AB99" s="42">
        <f t="shared" si="40"/>
        <v>0.83244449309016333</v>
      </c>
      <c r="AC99" s="42">
        <f t="shared" si="41"/>
        <v>0.84169728103600872</v>
      </c>
      <c r="AD99" s="42">
        <f t="shared" si="42"/>
        <v>0.8441676367697446</v>
      </c>
      <c r="AE99" s="42">
        <f t="shared" si="43"/>
        <v>0.89137544507999822</v>
      </c>
      <c r="AF99" s="42">
        <f t="shared" si="44"/>
        <v>1.1606248885716541</v>
      </c>
      <c r="AG99" s="42">
        <f t="shared" si="45"/>
        <v>0.98985337682955199</v>
      </c>
      <c r="AH99" s="42">
        <f t="shared" si="46"/>
        <v>0.8968725774158306</v>
      </c>
      <c r="AI99" s="42">
        <f t="shared" si="47"/>
        <v>0.92182080693717638</v>
      </c>
      <c r="AJ99" s="42">
        <f t="shared" si="48"/>
        <v>1.1136776977991381</v>
      </c>
      <c r="AK99" s="42">
        <f t="shared" si="49"/>
        <v>0.92744894539185618</v>
      </c>
      <c r="AL99" s="42">
        <f t="shared" si="50"/>
        <v>0.81110599592111932</v>
      </c>
      <c r="AN99" s="43">
        <f t="shared" si="51"/>
        <v>45748</v>
      </c>
      <c r="AO99" s="47" t="str">
        <f t="shared" ca="1" si="58"/>
        <v/>
      </c>
      <c r="AP99" s="47" t="str">
        <f t="shared" ca="1" si="58"/>
        <v/>
      </c>
      <c r="AQ99" s="47" t="str">
        <f t="shared" ca="1" si="58"/>
        <v/>
      </c>
      <c r="AR99" s="47" t="str">
        <f t="shared" ca="1" si="58"/>
        <v/>
      </c>
      <c r="AS99" s="47" t="str">
        <f t="shared" ca="1" si="58"/>
        <v/>
      </c>
      <c r="AT99" s="47" t="str">
        <f t="shared" ca="1" si="58"/>
        <v/>
      </c>
      <c r="AU99" s="47" t="str">
        <f t="shared" ca="1" si="58"/>
        <v/>
      </c>
      <c r="AV99" s="47" t="str">
        <f t="shared" ca="1" si="58"/>
        <v/>
      </c>
      <c r="AW99" s="47" t="str">
        <f t="shared" ca="1" si="58"/>
        <v/>
      </c>
      <c r="AX99" s="47" t="str">
        <f t="shared" ca="1" si="58"/>
        <v/>
      </c>
      <c r="AY99" s="47" t="str">
        <f t="shared" ca="1" si="58"/>
        <v/>
      </c>
      <c r="AZ99" s="47" t="str">
        <f t="shared" ca="1" si="58"/>
        <v/>
      </c>
      <c r="BA99" s="47" t="str">
        <f t="shared" ca="1" si="58"/>
        <v/>
      </c>
      <c r="BB99" s="47" t="str">
        <f t="shared" ca="1" si="58"/>
        <v/>
      </c>
      <c r="BC99" s="47" t="str">
        <f t="shared" ca="1" si="58"/>
        <v/>
      </c>
      <c r="BD99" s="47">
        <f t="shared" ca="1" si="58"/>
        <v>0.8441676367697446</v>
      </c>
      <c r="BE99" s="47">
        <f t="shared" ca="1" si="57"/>
        <v>0.89137544507999822</v>
      </c>
      <c r="BF99" s="47">
        <f t="shared" ca="1" si="57"/>
        <v>1.1606248885716541</v>
      </c>
      <c r="BG99" s="47">
        <f t="shared" ca="1" si="57"/>
        <v>0.98985337682955199</v>
      </c>
      <c r="BH99" s="47">
        <f t="shared" ca="1" si="57"/>
        <v>0.8968725774158306</v>
      </c>
      <c r="BI99" s="47">
        <f t="shared" ca="1" si="57"/>
        <v>0.92182080693717638</v>
      </c>
      <c r="BJ99" s="47">
        <f t="shared" ca="1" si="57"/>
        <v>1.1136776977991381</v>
      </c>
      <c r="BK99" s="47">
        <f t="shared" ca="1" si="57"/>
        <v>0.92744894539185618</v>
      </c>
      <c r="BL99" s="47">
        <f t="shared" ca="1" si="57"/>
        <v>0.81110599592111932</v>
      </c>
      <c r="BM99" s="47">
        <f t="shared" ca="1" si="57"/>
        <v>0.89374392691982285</v>
      </c>
      <c r="BN99" s="47">
        <f t="shared" ca="1" si="57"/>
        <v>0.83244449309016333</v>
      </c>
      <c r="BO99" s="47">
        <f t="shared" ca="1" si="57"/>
        <v>0.84169728103600872</v>
      </c>
      <c r="BP99" s="47">
        <f t="shared" ca="1" si="57"/>
        <v>0.8441676367697446</v>
      </c>
      <c r="BQ99" s="47">
        <f t="shared" ca="1" si="57"/>
        <v>0.89137544507999822</v>
      </c>
      <c r="BR99" s="47">
        <f t="shared" ca="1" si="57"/>
        <v>1.1606248885716541</v>
      </c>
      <c r="BS99" s="47">
        <f t="shared" ca="1" si="57"/>
        <v>0.98985337682955199</v>
      </c>
      <c r="BT99" s="47">
        <f t="shared" ca="1" si="60"/>
        <v>0.8968725774158306</v>
      </c>
      <c r="BU99" s="47">
        <f t="shared" ca="1" si="60"/>
        <v>0.92182080693717638</v>
      </c>
      <c r="BV99" s="47">
        <f t="shared" ca="1" si="60"/>
        <v>1.1136776977991381</v>
      </c>
      <c r="BW99" s="47">
        <f t="shared" ca="1" si="60"/>
        <v>0.92744894539185618</v>
      </c>
      <c r="BX99" s="47">
        <f t="shared" ca="1" si="60"/>
        <v>0.81110599592111932</v>
      </c>
      <c r="BY99" s="47">
        <f t="shared" ca="1" si="60"/>
        <v>0.89374392691982285</v>
      </c>
      <c r="BZ99" s="47">
        <f t="shared" ca="1" si="60"/>
        <v>0.83244449309016333</v>
      </c>
      <c r="CA99" s="47">
        <f t="shared" ca="1" si="60"/>
        <v>0.84169728103600872</v>
      </c>
      <c r="CB99" s="47">
        <f t="shared" ca="1" si="60"/>
        <v>0.8441676367697446</v>
      </c>
      <c r="CC99" s="47">
        <f t="shared" ca="1" si="60"/>
        <v>0.89137544507999822</v>
      </c>
      <c r="CD99" s="47">
        <f t="shared" ca="1" si="60"/>
        <v>1.1606248885716541</v>
      </c>
      <c r="CE99" s="47">
        <f t="shared" ca="1" si="60"/>
        <v>0.98985337682955199</v>
      </c>
      <c r="CF99" s="47">
        <f t="shared" ca="1" si="60"/>
        <v>0.8968725774158306</v>
      </c>
      <c r="CG99" s="47">
        <f t="shared" ca="1" si="60"/>
        <v>0.92182080693717638</v>
      </c>
      <c r="CH99" s="47">
        <f t="shared" ca="1" si="60"/>
        <v>1.1136776977991381</v>
      </c>
      <c r="CI99" s="47">
        <f t="shared" ca="1" si="60"/>
        <v>0.92744894539185618</v>
      </c>
      <c r="CJ99" s="47">
        <f t="shared" ca="1" si="59"/>
        <v>0.81110599592111932</v>
      </c>
      <c r="CK99" s="47">
        <f t="shared" ca="1" si="59"/>
        <v>0.89374392691982285</v>
      </c>
      <c r="CL99" s="47">
        <f t="shared" ca="1" si="59"/>
        <v>0.83244449309016333</v>
      </c>
      <c r="CM99" s="47">
        <f t="shared" ca="1" si="59"/>
        <v>0.84169728103600872</v>
      </c>
      <c r="CN99" s="47">
        <f t="shared" ca="1" si="59"/>
        <v>0.8441676367697446</v>
      </c>
      <c r="CO99" s="47">
        <f t="shared" ca="1" si="59"/>
        <v>0.89137544507999822</v>
      </c>
      <c r="CP99" s="47">
        <f t="shared" ca="1" si="59"/>
        <v>1.1606248885716541</v>
      </c>
      <c r="CQ99" s="47">
        <f t="shared" ca="1" si="59"/>
        <v>0.98985337682955199</v>
      </c>
      <c r="CR99" s="47">
        <f t="shared" ca="1" si="59"/>
        <v>0.8968725774158306</v>
      </c>
      <c r="CS99" s="47">
        <f t="shared" ca="1" si="59"/>
        <v>0.92182080693717638</v>
      </c>
      <c r="CT99" s="47">
        <f t="shared" ca="1" si="59"/>
        <v>1.1136776977991381</v>
      </c>
      <c r="CU99" s="47">
        <f t="shared" ca="1" si="59"/>
        <v>0.92744894539185618</v>
      </c>
      <c r="CV99" s="47">
        <f t="shared" ca="1" si="59"/>
        <v>0.81110599592111932</v>
      </c>
      <c r="CW99" s="47">
        <f t="shared" ca="1" si="59"/>
        <v>0.89374392691982285</v>
      </c>
      <c r="CX99" s="47">
        <f t="shared" ca="1" si="59"/>
        <v>0.83244449309016333</v>
      </c>
      <c r="CY99" s="47">
        <f t="shared" ca="1" si="54"/>
        <v>0.84169728103600872</v>
      </c>
      <c r="CZ99" s="47">
        <f t="shared" ca="1" si="54"/>
        <v>0.8441676367697446</v>
      </c>
      <c r="DA99" s="47">
        <f t="shared" ca="1" si="54"/>
        <v>0.89137544507999822</v>
      </c>
      <c r="DB99" s="47">
        <f t="shared" ca="1" si="29"/>
        <v>1.1606248885716541</v>
      </c>
      <c r="DC99" s="47">
        <f t="shared" ca="1" si="29"/>
        <v>0.98985337682955199</v>
      </c>
      <c r="DD99" s="47">
        <f t="shared" ca="1" si="29"/>
        <v>0.8968725774158306</v>
      </c>
    </row>
    <row r="100" spans="1:108" x14ac:dyDescent="0.25">
      <c r="A100" s="40" t="s">
        <v>290</v>
      </c>
      <c r="B100" s="40">
        <v>1430</v>
      </c>
      <c r="C100" s="40" t="s">
        <v>37</v>
      </c>
      <c r="D100" s="40" t="s">
        <v>520</v>
      </c>
      <c r="E100" s="40" t="s">
        <v>160</v>
      </c>
      <c r="F100" s="40">
        <v>2.3330000000000002</v>
      </c>
      <c r="G100" s="43">
        <v>45748</v>
      </c>
      <c r="I100" s="40" t="s">
        <v>32</v>
      </c>
      <c r="J100" s="40">
        <v>1</v>
      </c>
      <c r="K100" s="40" t="s">
        <v>33</v>
      </c>
      <c r="L100" s="40" t="s">
        <v>229</v>
      </c>
      <c r="N100" s="41">
        <f>VLOOKUP($C100 &amp; $I100 &amp; $K100,FATOR!$A$3:$P$22,5,0)</f>
        <v>0.38308783837111993</v>
      </c>
      <c r="O100" s="41">
        <f>VLOOKUP($C100 &amp; $I100 &amp; $K100,FATOR!$A$3:$P$22,6,0)</f>
        <v>0.35681289888133871</v>
      </c>
      <c r="P100" s="41">
        <f>VLOOKUP($C100 &amp; $I100 &amp; $K100,FATOR!$A$3:$P$22,7,0)</f>
        <v>0.36077894600771909</v>
      </c>
      <c r="Q100" s="41">
        <f>VLOOKUP($C100 &amp; $I100 &amp; $K100,FATOR!$A$3:$P$22,8,0)</f>
        <v>0.361837821161485</v>
      </c>
      <c r="R100" s="41">
        <f>VLOOKUP($C100 &amp; $I100 &amp; $K100,FATOR!$A$3:$P$22,9,0)</f>
        <v>0.38207262969567002</v>
      </c>
      <c r="S100" s="41">
        <f>VLOOKUP($C100 &amp; $I100 &amp; $K100,FATOR!$A$3:$P$22,10,0)</f>
        <v>0.49748173535004458</v>
      </c>
      <c r="T100" s="41">
        <f>VLOOKUP($C100 &amp; $I100 &amp; $K100,FATOR!$A$3:$P$22,11,0)</f>
        <v>0.42428348771090951</v>
      </c>
      <c r="U100" s="41">
        <f>VLOOKUP($C100 &amp; $I100 &amp; $K100,FATOR!$A$3:$P$22,12,0)</f>
        <v>0.38442888016109322</v>
      </c>
      <c r="V100" s="41">
        <f>VLOOKUP($C100 &amp; $I100 &amp; $K100,FATOR!$A$3:$P$22,13,0)</f>
        <v>0.39512250618824529</v>
      </c>
      <c r="W100" s="41">
        <f>VLOOKUP($C100 &amp; $I100 &amp; $K100,FATOR!$A$3:$P$22,14,0)</f>
        <v>0.47735863600477407</v>
      </c>
      <c r="X100" s="41">
        <f>VLOOKUP($C100 &amp; $I100 &amp; $K100,FATOR!$A$3:$P$22,15,0)</f>
        <v>0.39753491015510334</v>
      </c>
      <c r="Y100" s="41">
        <f>VLOOKUP($C100 &amp; $I100 &amp; $K100,FATOR!$A$3:$P$22,16,0)</f>
        <v>0.3476665220407712</v>
      </c>
      <c r="AA100" s="42">
        <f t="shared" si="39"/>
        <v>0.89374392691982285</v>
      </c>
      <c r="AB100" s="42">
        <f t="shared" si="40"/>
        <v>0.83244449309016333</v>
      </c>
      <c r="AC100" s="42">
        <f t="shared" si="41"/>
        <v>0.84169728103600872</v>
      </c>
      <c r="AD100" s="42">
        <f t="shared" si="42"/>
        <v>0.8441676367697446</v>
      </c>
      <c r="AE100" s="42">
        <f t="shared" si="43"/>
        <v>0.89137544507999822</v>
      </c>
      <c r="AF100" s="42">
        <f t="shared" si="44"/>
        <v>1.1606248885716541</v>
      </c>
      <c r="AG100" s="42">
        <f t="shared" si="45"/>
        <v>0.98985337682955199</v>
      </c>
      <c r="AH100" s="42">
        <f t="shared" si="46"/>
        <v>0.8968725774158306</v>
      </c>
      <c r="AI100" s="42">
        <f t="shared" si="47"/>
        <v>0.92182080693717638</v>
      </c>
      <c r="AJ100" s="42">
        <f t="shared" si="48"/>
        <v>1.1136776977991381</v>
      </c>
      <c r="AK100" s="42">
        <f t="shared" si="49"/>
        <v>0.92744894539185618</v>
      </c>
      <c r="AL100" s="42">
        <f t="shared" si="50"/>
        <v>0.81110599592111932</v>
      </c>
      <c r="AN100" s="43">
        <f t="shared" si="51"/>
        <v>45748</v>
      </c>
      <c r="AO100" s="47" t="str">
        <f t="shared" ca="1" si="58"/>
        <v/>
      </c>
      <c r="AP100" s="47" t="str">
        <f t="shared" ca="1" si="58"/>
        <v/>
      </c>
      <c r="AQ100" s="47" t="str">
        <f t="shared" ca="1" si="58"/>
        <v/>
      </c>
      <c r="AR100" s="47" t="str">
        <f t="shared" ca="1" si="58"/>
        <v/>
      </c>
      <c r="AS100" s="47" t="str">
        <f t="shared" ca="1" si="58"/>
        <v/>
      </c>
      <c r="AT100" s="47" t="str">
        <f t="shared" ca="1" si="58"/>
        <v/>
      </c>
      <c r="AU100" s="47" t="str">
        <f t="shared" ca="1" si="58"/>
        <v/>
      </c>
      <c r="AV100" s="47" t="str">
        <f t="shared" ca="1" si="58"/>
        <v/>
      </c>
      <c r="AW100" s="47" t="str">
        <f t="shared" ca="1" si="58"/>
        <v/>
      </c>
      <c r="AX100" s="47" t="str">
        <f t="shared" ca="1" si="58"/>
        <v/>
      </c>
      <c r="AY100" s="47" t="str">
        <f t="shared" ca="1" si="58"/>
        <v/>
      </c>
      <c r="AZ100" s="47" t="str">
        <f t="shared" ca="1" si="58"/>
        <v/>
      </c>
      <c r="BA100" s="47" t="str">
        <f t="shared" ca="1" si="58"/>
        <v/>
      </c>
      <c r="BB100" s="47" t="str">
        <f t="shared" ca="1" si="58"/>
        <v/>
      </c>
      <c r="BC100" s="47" t="str">
        <f t="shared" ca="1" si="58"/>
        <v/>
      </c>
      <c r="BD100" s="47">
        <f t="shared" ca="1" si="58"/>
        <v>0.8441676367697446</v>
      </c>
      <c r="BE100" s="47">
        <f t="shared" ca="1" si="57"/>
        <v>0.89137544507999822</v>
      </c>
      <c r="BF100" s="47">
        <f t="shared" ca="1" si="57"/>
        <v>1.1606248885716541</v>
      </c>
      <c r="BG100" s="47">
        <f t="shared" ca="1" si="57"/>
        <v>0.98985337682955199</v>
      </c>
      <c r="BH100" s="47">
        <f t="shared" ca="1" si="57"/>
        <v>0.8968725774158306</v>
      </c>
      <c r="BI100" s="47">
        <f t="shared" ca="1" si="57"/>
        <v>0.92182080693717638</v>
      </c>
      <c r="BJ100" s="47">
        <f t="shared" ca="1" si="57"/>
        <v>1.1136776977991381</v>
      </c>
      <c r="BK100" s="47">
        <f t="shared" ca="1" si="57"/>
        <v>0.92744894539185618</v>
      </c>
      <c r="BL100" s="47">
        <f t="shared" ca="1" si="57"/>
        <v>0.81110599592111932</v>
      </c>
      <c r="BM100" s="47">
        <f t="shared" ca="1" si="57"/>
        <v>0.89374392691982285</v>
      </c>
      <c r="BN100" s="47">
        <f t="shared" ca="1" si="57"/>
        <v>0.83244449309016333</v>
      </c>
      <c r="BO100" s="47">
        <f t="shared" ca="1" si="57"/>
        <v>0.84169728103600872</v>
      </c>
      <c r="BP100" s="47">
        <f t="shared" ca="1" si="57"/>
        <v>0.8441676367697446</v>
      </c>
      <c r="BQ100" s="47">
        <f t="shared" ca="1" si="57"/>
        <v>0.89137544507999822</v>
      </c>
      <c r="BR100" s="47">
        <f t="shared" ca="1" si="57"/>
        <v>1.1606248885716541</v>
      </c>
      <c r="BS100" s="47">
        <f t="shared" ca="1" si="57"/>
        <v>0.98985337682955199</v>
      </c>
      <c r="BT100" s="47">
        <f t="shared" ca="1" si="60"/>
        <v>0.8968725774158306</v>
      </c>
      <c r="BU100" s="47">
        <f t="shared" ca="1" si="60"/>
        <v>0.92182080693717638</v>
      </c>
      <c r="BV100" s="47">
        <f t="shared" ca="1" si="60"/>
        <v>1.1136776977991381</v>
      </c>
      <c r="BW100" s="47">
        <f t="shared" ca="1" si="60"/>
        <v>0.92744894539185618</v>
      </c>
      <c r="BX100" s="47">
        <f t="shared" ca="1" si="60"/>
        <v>0.81110599592111932</v>
      </c>
      <c r="BY100" s="47">
        <f t="shared" ca="1" si="60"/>
        <v>0.89374392691982285</v>
      </c>
      <c r="BZ100" s="47">
        <f t="shared" ca="1" si="60"/>
        <v>0.83244449309016333</v>
      </c>
      <c r="CA100" s="47">
        <f t="shared" ca="1" si="60"/>
        <v>0.84169728103600872</v>
      </c>
      <c r="CB100" s="47">
        <f t="shared" ca="1" si="60"/>
        <v>0.8441676367697446</v>
      </c>
      <c r="CC100" s="47">
        <f t="shared" ca="1" si="60"/>
        <v>0.89137544507999822</v>
      </c>
      <c r="CD100" s="47">
        <f t="shared" ca="1" si="60"/>
        <v>1.1606248885716541</v>
      </c>
      <c r="CE100" s="47">
        <f t="shared" ca="1" si="60"/>
        <v>0.98985337682955199</v>
      </c>
      <c r="CF100" s="47">
        <f t="shared" ca="1" si="60"/>
        <v>0.8968725774158306</v>
      </c>
      <c r="CG100" s="47">
        <f t="shared" ca="1" si="60"/>
        <v>0.92182080693717638</v>
      </c>
      <c r="CH100" s="47">
        <f t="shared" ca="1" si="60"/>
        <v>1.1136776977991381</v>
      </c>
      <c r="CI100" s="47">
        <f t="shared" ca="1" si="60"/>
        <v>0.92744894539185618</v>
      </c>
      <c r="CJ100" s="47">
        <f t="shared" ca="1" si="59"/>
        <v>0.81110599592111932</v>
      </c>
      <c r="CK100" s="47">
        <f t="shared" ca="1" si="59"/>
        <v>0.89374392691982285</v>
      </c>
      <c r="CL100" s="47">
        <f t="shared" ca="1" si="59"/>
        <v>0.83244449309016333</v>
      </c>
      <c r="CM100" s="47">
        <f t="shared" ca="1" si="59"/>
        <v>0.84169728103600872</v>
      </c>
      <c r="CN100" s="47">
        <f t="shared" ca="1" si="59"/>
        <v>0.8441676367697446</v>
      </c>
      <c r="CO100" s="47">
        <f t="shared" ca="1" si="59"/>
        <v>0.89137544507999822</v>
      </c>
      <c r="CP100" s="47">
        <f t="shared" ca="1" si="59"/>
        <v>1.1606248885716541</v>
      </c>
      <c r="CQ100" s="47">
        <f t="shared" ca="1" si="59"/>
        <v>0.98985337682955199</v>
      </c>
      <c r="CR100" s="47">
        <f t="shared" ca="1" si="59"/>
        <v>0.8968725774158306</v>
      </c>
      <c r="CS100" s="47">
        <f t="shared" ca="1" si="59"/>
        <v>0.92182080693717638</v>
      </c>
      <c r="CT100" s="47">
        <f t="shared" ca="1" si="59"/>
        <v>1.1136776977991381</v>
      </c>
      <c r="CU100" s="47">
        <f t="shared" ca="1" si="59"/>
        <v>0.92744894539185618</v>
      </c>
      <c r="CV100" s="47">
        <f t="shared" ca="1" si="59"/>
        <v>0.81110599592111932</v>
      </c>
      <c r="CW100" s="47">
        <f t="shared" ca="1" si="59"/>
        <v>0.89374392691982285</v>
      </c>
      <c r="CX100" s="47">
        <f t="shared" ca="1" si="59"/>
        <v>0.83244449309016333</v>
      </c>
      <c r="CY100" s="47">
        <f t="shared" ca="1" si="54"/>
        <v>0.84169728103600872</v>
      </c>
      <c r="CZ100" s="47">
        <f t="shared" ca="1" si="54"/>
        <v>0.8441676367697446</v>
      </c>
      <c r="DA100" s="47">
        <f t="shared" ca="1" si="54"/>
        <v>0.89137544507999822</v>
      </c>
      <c r="DB100" s="47">
        <f t="shared" ca="1" si="29"/>
        <v>1.1606248885716541</v>
      </c>
      <c r="DC100" s="47">
        <f t="shared" ca="1" si="29"/>
        <v>0.98985337682955199</v>
      </c>
      <c r="DD100" s="47">
        <f t="shared" ca="1" si="29"/>
        <v>0.8968725774158306</v>
      </c>
    </row>
    <row r="101" spans="1:108" x14ac:dyDescent="0.25">
      <c r="A101" s="40" t="s">
        <v>290</v>
      </c>
      <c r="B101" s="40">
        <v>1430</v>
      </c>
      <c r="C101" s="40" t="s">
        <v>37</v>
      </c>
      <c r="D101" s="40" t="s">
        <v>520</v>
      </c>
      <c r="E101" s="40" t="s">
        <v>136</v>
      </c>
      <c r="F101" s="40">
        <v>2.3330000000000002</v>
      </c>
      <c r="G101" s="43">
        <v>45748</v>
      </c>
      <c r="I101" s="40" t="s">
        <v>32</v>
      </c>
      <c r="J101" s="40">
        <v>1</v>
      </c>
      <c r="K101" s="40" t="s">
        <v>33</v>
      </c>
      <c r="L101" s="40" t="s">
        <v>229</v>
      </c>
      <c r="N101" s="41">
        <f>VLOOKUP($C101 &amp; $I101 &amp; $K101,FATOR!$A$3:$P$22,5,0)</f>
        <v>0.38308783837111993</v>
      </c>
      <c r="O101" s="41">
        <f>VLOOKUP($C101 &amp; $I101 &amp; $K101,FATOR!$A$3:$P$22,6,0)</f>
        <v>0.35681289888133871</v>
      </c>
      <c r="P101" s="41">
        <f>VLOOKUP($C101 &amp; $I101 &amp; $K101,FATOR!$A$3:$P$22,7,0)</f>
        <v>0.36077894600771909</v>
      </c>
      <c r="Q101" s="41">
        <f>VLOOKUP($C101 &amp; $I101 &amp; $K101,FATOR!$A$3:$P$22,8,0)</f>
        <v>0.361837821161485</v>
      </c>
      <c r="R101" s="41">
        <f>VLOOKUP($C101 &amp; $I101 &amp; $K101,FATOR!$A$3:$P$22,9,0)</f>
        <v>0.38207262969567002</v>
      </c>
      <c r="S101" s="41">
        <f>VLOOKUP($C101 &amp; $I101 &amp; $K101,FATOR!$A$3:$P$22,10,0)</f>
        <v>0.49748173535004458</v>
      </c>
      <c r="T101" s="41">
        <f>VLOOKUP($C101 &amp; $I101 &amp; $K101,FATOR!$A$3:$P$22,11,0)</f>
        <v>0.42428348771090951</v>
      </c>
      <c r="U101" s="41">
        <f>VLOOKUP($C101 &amp; $I101 &amp; $K101,FATOR!$A$3:$P$22,12,0)</f>
        <v>0.38442888016109322</v>
      </c>
      <c r="V101" s="41">
        <f>VLOOKUP($C101 &amp; $I101 &amp; $K101,FATOR!$A$3:$P$22,13,0)</f>
        <v>0.39512250618824529</v>
      </c>
      <c r="W101" s="41">
        <f>VLOOKUP($C101 &amp; $I101 &amp; $K101,FATOR!$A$3:$P$22,14,0)</f>
        <v>0.47735863600477407</v>
      </c>
      <c r="X101" s="41">
        <f>VLOOKUP($C101 &amp; $I101 &amp; $K101,FATOR!$A$3:$P$22,15,0)</f>
        <v>0.39753491015510334</v>
      </c>
      <c r="Y101" s="41">
        <f>VLOOKUP($C101 &amp; $I101 &amp; $K101,FATOR!$A$3:$P$22,16,0)</f>
        <v>0.3476665220407712</v>
      </c>
      <c r="AA101" s="42">
        <f t="shared" si="39"/>
        <v>0.89374392691982285</v>
      </c>
      <c r="AB101" s="42">
        <f t="shared" si="40"/>
        <v>0.83244449309016333</v>
      </c>
      <c r="AC101" s="42">
        <f t="shared" si="41"/>
        <v>0.84169728103600872</v>
      </c>
      <c r="AD101" s="42">
        <f t="shared" si="42"/>
        <v>0.8441676367697446</v>
      </c>
      <c r="AE101" s="42">
        <f t="shared" si="43"/>
        <v>0.89137544507999822</v>
      </c>
      <c r="AF101" s="42">
        <f t="shared" si="44"/>
        <v>1.1606248885716541</v>
      </c>
      <c r="AG101" s="42">
        <f t="shared" si="45"/>
        <v>0.98985337682955199</v>
      </c>
      <c r="AH101" s="42">
        <f t="shared" si="46"/>
        <v>0.8968725774158306</v>
      </c>
      <c r="AI101" s="42">
        <f t="shared" si="47"/>
        <v>0.92182080693717638</v>
      </c>
      <c r="AJ101" s="42">
        <f t="shared" si="48"/>
        <v>1.1136776977991381</v>
      </c>
      <c r="AK101" s="42">
        <f t="shared" si="49"/>
        <v>0.92744894539185618</v>
      </c>
      <c r="AL101" s="42">
        <f t="shared" si="50"/>
        <v>0.81110599592111932</v>
      </c>
      <c r="AN101" s="43">
        <f t="shared" si="51"/>
        <v>45748</v>
      </c>
      <c r="AO101" s="47" t="str">
        <f t="shared" ca="1" si="58"/>
        <v/>
      </c>
      <c r="AP101" s="47" t="str">
        <f t="shared" ca="1" si="58"/>
        <v/>
      </c>
      <c r="AQ101" s="47" t="str">
        <f t="shared" ca="1" si="58"/>
        <v/>
      </c>
      <c r="AR101" s="47" t="str">
        <f t="shared" ca="1" si="58"/>
        <v/>
      </c>
      <c r="AS101" s="47" t="str">
        <f t="shared" ca="1" si="58"/>
        <v/>
      </c>
      <c r="AT101" s="47" t="str">
        <f t="shared" ca="1" si="58"/>
        <v/>
      </c>
      <c r="AU101" s="47" t="str">
        <f t="shared" ca="1" si="58"/>
        <v/>
      </c>
      <c r="AV101" s="47" t="str">
        <f t="shared" ca="1" si="58"/>
        <v/>
      </c>
      <c r="AW101" s="47" t="str">
        <f t="shared" ca="1" si="58"/>
        <v/>
      </c>
      <c r="AX101" s="47" t="str">
        <f t="shared" ca="1" si="58"/>
        <v/>
      </c>
      <c r="AY101" s="47" t="str">
        <f t="shared" ca="1" si="58"/>
        <v/>
      </c>
      <c r="AZ101" s="47" t="str">
        <f t="shared" ca="1" si="58"/>
        <v/>
      </c>
      <c r="BA101" s="47" t="str">
        <f t="shared" ca="1" si="58"/>
        <v/>
      </c>
      <c r="BB101" s="47" t="str">
        <f t="shared" ca="1" si="58"/>
        <v/>
      </c>
      <c r="BC101" s="47" t="str">
        <f t="shared" ca="1" si="58"/>
        <v/>
      </c>
      <c r="BD101" s="47">
        <f t="shared" ca="1" si="58"/>
        <v>0.8441676367697446</v>
      </c>
      <c r="BE101" s="47">
        <f t="shared" ca="1" si="57"/>
        <v>0.89137544507999822</v>
      </c>
      <c r="BF101" s="47">
        <f t="shared" ca="1" si="57"/>
        <v>1.1606248885716541</v>
      </c>
      <c r="BG101" s="47">
        <f t="shared" ca="1" si="57"/>
        <v>0.98985337682955199</v>
      </c>
      <c r="BH101" s="47">
        <f t="shared" ca="1" si="57"/>
        <v>0.8968725774158306</v>
      </c>
      <c r="BI101" s="47">
        <f t="shared" ca="1" si="57"/>
        <v>0.92182080693717638</v>
      </c>
      <c r="BJ101" s="47">
        <f t="shared" ca="1" si="57"/>
        <v>1.1136776977991381</v>
      </c>
      <c r="BK101" s="47">
        <f t="shared" ca="1" si="57"/>
        <v>0.92744894539185618</v>
      </c>
      <c r="BL101" s="47">
        <f t="shared" ca="1" si="57"/>
        <v>0.81110599592111932</v>
      </c>
      <c r="BM101" s="47">
        <f t="shared" ca="1" si="57"/>
        <v>0.89374392691982285</v>
      </c>
      <c r="BN101" s="47">
        <f t="shared" ca="1" si="57"/>
        <v>0.83244449309016333</v>
      </c>
      <c r="BO101" s="47">
        <f t="shared" ca="1" si="57"/>
        <v>0.84169728103600872</v>
      </c>
      <c r="BP101" s="47">
        <f t="shared" ca="1" si="57"/>
        <v>0.8441676367697446</v>
      </c>
      <c r="BQ101" s="47">
        <f t="shared" ca="1" si="57"/>
        <v>0.89137544507999822</v>
      </c>
      <c r="BR101" s="47">
        <f t="shared" ca="1" si="57"/>
        <v>1.1606248885716541</v>
      </c>
      <c r="BS101" s="47">
        <f t="shared" ca="1" si="57"/>
        <v>0.98985337682955199</v>
      </c>
      <c r="BT101" s="47">
        <f t="shared" ca="1" si="60"/>
        <v>0.8968725774158306</v>
      </c>
      <c r="BU101" s="47">
        <f t="shared" ca="1" si="60"/>
        <v>0.92182080693717638</v>
      </c>
      <c r="BV101" s="47">
        <f t="shared" ca="1" si="60"/>
        <v>1.1136776977991381</v>
      </c>
      <c r="BW101" s="47">
        <f t="shared" ca="1" si="60"/>
        <v>0.92744894539185618</v>
      </c>
      <c r="BX101" s="47">
        <f t="shared" ca="1" si="60"/>
        <v>0.81110599592111932</v>
      </c>
      <c r="BY101" s="47">
        <f t="shared" ca="1" si="60"/>
        <v>0.89374392691982285</v>
      </c>
      <c r="BZ101" s="47">
        <f t="shared" ca="1" si="60"/>
        <v>0.83244449309016333</v>
      </c>
      <c r="CA101" s="47">
        <f t="shared" ca="1" si="60"/>
        <v>0.84169728103600872</v>
      </c>
      <c r="CB101" s="47">
        <f t="shared" ca="1" si="60"/>
        <v>0.8441676367697446</v>
      </c>
      <c r="CC101" s="47">
        <f t="shared" ca="1" si="60"/>
        <v>0.89137544507999822</v>
      </c>
      <c r="CD101" s="47">
        <f t="shared" ca="1" si="60"/>
        <v>1.1606248885716541</v>
      </c>
      <c r="CE101" s="47">
        <f t="shared" ca="1" si="60"/>
        <v>0.98985337682955199</v>
      </c>
      <c r="CF101" s="47">
        <f t="shared" ca="1" si="60"/>
        <v>0.8968725774158306</v>
      </c>
      <c r="CG101" s="47">
        <f t="shared" ca="1" si="60"/>
        <v>0.92182080693717638</v>
      </c>
      <c r="CH101" s="47">
        <f t="shared" ca="1" si="60"/>
        <v>1.1136776977991381</v>
      </c>
      <c r="CI101" s="47">
        <f t="shared" ca="1" si="60"/>
        <v>0.92744894539185618</v>
      </c>
      <c r="CJ101" s="47">
        <f t="shared" ca="1" si="59"/>
        <v>0.81110599592111932</v>
      </c>
      <c r="CK101" s="47">
        <f t="shared" ca="1" si="59"/>
        <v>0.89374392691982285</v>
      </c>
      <c r="CL101" s="47">
        <f t="shared" ca="1" si="59"/>
        <v>0.83244449309016333</v>
      </c>
      <c r="CM101" s="47">
        <f t="shared" ca="1" si="59"/>
        <v>0.84169728103600872</v>
      </c>
      <c r="CN101" s="47">
        <f t="shared" ca="1" si="59"/>
        <v>0.8441676367697446</v>
      </c>
      <c r="CO101" s="47">
        <f t="shared" ca="1" si="59"/>
        <v>0.89137544507999822</v>
      </c>
      <c r="CP101" s="47">
        <f t="shared" ca="1" si="59"/>
        <v>1.1606248885716541</v>
      </c>
      <c r="CQ101" s="47">
        <f t="shared" ca="1" si="59"/>
        <v>0.98985337682955199</v>
      </c>
      <c r="CR101" s="47">
        <f t="shared" ca="1" si="59"/>
        <v>0.8968725774158306</v>
      </c>
      <c r="CS101" s="47">
        <f t="shared" ca="1" si="59"/>
        <v>0.92182080693717638</v>
      </c>
      <c r="CT101" s="47">
        <f t="shared" ca="1" si="59"/>
        <v>1.1136776977991381</v>
      </c>
      <c r="CU101" s="47">
        <f t="shared" ca="1" si="59"/>
        <v>0.92744894539185618</v>
      </c>
      <c r="CV101" s="47">
        <f t="shared" ca="1" si="59"/>
        <v>0.81110599592111932</v>
      </c>
      <c r="CW101" s="47">
        <f t="shared" ca="1" si="59"/>
        <v>0.89374392691982285</v>
      </c>
      <c r="CX101" s="47">
        <f t="shared" ca="1" si="59"/>
        <v>0.83244449309016333</v>
      </c>
      <c r="CY101" s="47">
        <f t="shared" ca="1" si="54"/>
        <v>0.84169728103600872</v>
      </c>
      <c r="CZ101" s="47">
        <f t="shared" ca="1" si="54"/>
        <v>0.8441676367697446</v>
      </c>
      <c r="DA101" s="47">
        <f t="shared" ca="1" si="54"/>
        <v>0.89137544507999822</v>
      </c>
      <c r="DB101" s="47">
        <f t="shared" ca="1" si="29"/>
        <v>1.1606248885716541</v>
      </c>
      <c r="DC101" s="47">
        <f t="shared" ca="1" si="29"/>
        <v>0.98985337682955199</v>
      </c>
      <c r="DD101" s="47">
        <f t="shared" ca="1" si="29"/>
        <v>0.8968725774158306</v>
      </c>
    </row>
    <row r="102" spans="1:108" x14ac:dyDescent="0.25">
      <c r="A102" s="40" t="s">
        <v>172</v>
      </c>
      <c r="B102" s="40">
        <v>2440</v>
      </c>
      <c r="C102" s="40" t="s">
        <v>37</v>
      </c>
      <c r="D102" s="40" t="s">
        <v>523</v>
      </c>
      <c r="E102" s="40" t="s">
        <v>130</v>
      </c>
      <c r="F102" s="40">
        <v>30</v>
      </c>
      <c r="G102" s="43">
        <v>45809</v>
      </c>
      <c r="I102" s="40" t="s">
        <v>32</v>
      </c>
      <c r="J102" s="40">
        <v>1</v>
      </c>
      <c r="K102" s="40" t="s">
        <v>33</v>
      </c>
      <c r="L102" s="40" t="s">
        <v>229</v>
      </c>
      <c r="N102" s="41">
        <f>VLOOKUP($C102 &amp; $I102 &amp; $K102,FATOR!$A$3:$P$22,5,0)</f>
        <v>0.38308783837111993</v>
      </c>
      <c r="O102" s="41">
        <f>VLOOKUP($C102 &amp; $I102 &amp; $K102,FATOR!$A$3:$P$22,6,0)</f>
        <v>0.35681289888133871</v>
      </c>
      <c r="P102" s="41">
        <f>VLOOKUP($C102 &amp; $I102 &amp; $K102,FATOR!$A$3:$P$22,7,0)</f>
        <v>0.36077894600771909</v>
      </c>
      <c r="Q102" s="41">
        <f>VLOOKUP($C102 &amp; $I102 &amp; $K102,FATOR!$A$3:$P$22,8,0)</f>
        <v>0.361837821161485</v>
      </c>
      <c r="R102" s="41">
        <f>VLOOKUP($C102 &amp; $I102 &amp; $K102,FATOR!$A$3:$P$22,9,0)</f>
        <v>0.38207262969567002</v>
      </c>
      <c r="S102" s="41">
        <f>VLOOKUP($C102 &amp; $I102 &amp; $K102,FATOR!$A$3:$P$22,10,0)</f>
        <v>0.49748173535004458</v>
      </c>
      <c r="T102" s="41">
        <f>VLOOKUP($C102 &amp; $I102 &amp; $K102,FATOR!$A$3:$P$22,11,0)</f>
        <v>0.42428348771090951</v>
      </c>
      <c r="U102" s="41">
        <f>VLOOKUP($C102 &amp; $I102 &amp; $K102,FATOR!$A$3:$P$22,12,0)</f>
        <v>0.38442888016109322</v>
      </c>
      <c r="V102" s="41">
        <f>VLOOKUP($C102 &amp; $I102 &amp; $K102,FATOR!$A$3:$P$22,13,0)</f>
        <v>0.39512250618824529</v>
      </c>
      <c r="W102" s="41">
        <f>VLOOKUP($C102 &amp; $I102 &amp; $K102,FATOR!$A$3:$P$22,14,0)</f>
        <v>0.47735863600477407</v>
      </c>
      <c r="X102" s="41">
        <f>VLOOKUP($C102 &amp; $I102 &amp; $K102,FATOR!$A$3:$P$22,15,0)</f>
        <v>0.39753491015510334</v>
      </c>
      <c r="Y102" s="41">
        <f>VLOOKUP($C102 &amp; $I102 &amp; $K102,FATOR!$A$3:$P$22,16,0)</f>
        <v>0.3476665220407712</v>
      </c>
      <c r="AA102" s="42">
        <f t="shared" si="39"/>
        <v>11.492635151133598</v>
      </c>
      <c r="AB102" s="42">
        <f t="shared" si="40"/>
        <v>10.704386966440161</v>
      </c>
      <c r="AC102" s="42">
        <f t="shared" si="41"/>
        <v>10.823368380231573</v>
      </c>
      <c r="AD102" s="42">
        <f t="shared" si="42"/>
        <v>10.85513463484455</v>
      </c>
      <c r="AE102" s="42">
        <f t="shared" si="43"/>
        <v>11.462178890870101</v>
      </c>
      <c r="AF102" s="42">
        <f t="shared" si="44"/>
        <v>14.924452060501338</v>
      </c>
      <c r="AG102" s="42">
        <f t="shared" si="45"/>
        <v>12.728504631327285</v>
      </c>
      <c r="AH102" s="42">
        <f t="shared" si="46"/>
        <v>11.532866404832797</v>
      </c>
      <c r="AI102" s="42">
        <f t="shared" si="47"/>
        <v>11.853675185647358</v>
      </c>
      <c r="AJ102" s="42">
        <f t="shared" si="48"/>
        <v>14.320759080143223</v>
      </c>
      <c r="AK102" s="42">
        <f t="shared" si="49"/>
        <v>11.9260473046531</v>
      </c>
      <c r="AL102" s="42">
        <f t="shared" si="50"/>
        <v>10.429995661223137</v>
      </c>
      <c r="AN102" s="43">
        <f t="shared" si="51"/>
        <v>45809</v>
      </c>
      <c r="AO102" s="47" t="str">
        <f t="shared" ca="1" si="58"/>
        <v/>
      </c>
      <c r="AP102" s="47" t="str">
        <f t="shared" ca="1" si="58"/>
        <v/>
      </c>
      <c r="AQ102" s="47" t="str">
        <f t="shared" ca="1" si="58"/>
        <v/>
      </c>
      <c r="AR102" s="47" t="str">
        <f t="shared" ca="1" si="58"/>
        <v/>
      </c>
      <c r="AS102" s="47" t="str">
        <f t="shared" ca="1" si="58"/>
        <v/>
      </c>
      <c r="AT102" s="47" t="str">
        <f t="shared" ca="1" si="58"/>
        <v/>
      </c>
      <c r="AU102" s="47" t="str">
        <f t="shared" ca="1" si="58"/>
        <v/>
      </c>
      <c r="AV102" s="47" t="str">
        <f t="shared" ca="1" si="58"/>
        <v/>
      </c>
      <c r="AW102" s="47" t="str">
        <f t="shared" ca="1" si="58"/>
        <v/>
      </c>
      <c r="AX102" s="47" t="str">
        <f t="shared" ca="1" si="58"/>
        <v/>
      </c>
      <c r="AY102" s="47" t="str">
        <f t="shared" ca="1" si="58"/>
        <v/>
      </c>
      <c r="AZ102" s="47" t="str">
        <f t="shared" ca="1" si="58"/>
        <v/>
      </c>
      <c r="BA102" s="47" t="str">
        <f t="shared" ca="1" si="58"/>
        <v/>
      </c>
      <c r="BB102" s="47" t="str">
        <f t="shared" ca="1" si="58"/>
        <v/>
      </c>
      <c r="BC102" s="47" t="str">
        <f t="shared" ca="1" si="58"/>
        <v/>
      </c>
      <c r="BD102" s="47" t="str">
        <f t="shared" ca="1" si="58"/>
        <v/>
      </c>
      <c r="BE102" s="47" t="str">
        <f t="shared" ca="1" si="57"/>
        <v/>
      </c>
      <c r="BF102" s="47">
        <f t="shared" ca="1" si="57"/>
        <v>14.924452060501338</v>
      </c>
      <c r="BG102" s="47">
        <f t="shared" ca="1" si="57"/>
        <v>12.728504631327285</v>
      </c>
      <c r="BH102" s="47">
        <f t="shared" ca="1" si="57"/>
        <v>11.532866404832797</v>
      </c>
      <c r="BI102" s="47">
        <f t="shared" ca="1" si="57"/>
        <v>11.853675185647358</v>
      </c>
      <c r="BJ102" s="47">
        <f t="shared" ca="1" si="57"/>
        <v>14.320759080143223</v>
      </c>
      <c r="BK102" s="47">
        <f t="shared" ca="1" si="57"/>
        <v>11.9260473046531</v>
      </c>
      <c r="BL102" s="47">
        <f t="shared" ca="1" si="57"/>
        <v>10.429995661223137</v>
      </c>
      <c r="BM102" s="47">
        <f t="shared" ca="1" si="57"/>
        <v>11.492635151133598</v>
      </c>
      <c r="BN102" s="47">
        <f t="shared" ca="1" si="57"/>
        <v>10.704386966440161</v>
      </c>
      <c r="BO102" s="47">
        <f t="shared" ca="1" si="57"/>
        <v>10.823368380231573</v>
      </c>
      <c r="BP102" s="47">
        <f t="shared" ca="1" si="57"/>
        <v>10.85513463484455</v>
      </c>
      <c r="BQ102" s="47">
        <f t="shared" ca="1" si="57"/>
        <v>11.462178890870101</v>
      </c>
      <c r="BR102" s="47">
        <f t="shared" ca="1" si="57"/>
        <v>14.924452060501338</v>
      </c>
      <c r="BS102" s="47">
        <f t="shared" ca="1" si="57"/>
        <v>12.728504631327285</v>
      </c>
      <c r="BT102" s="47">
        <f t="shared" ca="1" si="60"/>
        <v>11.532866404832797</v>
      </c>
      <c r="BU102" s="47">
        <f t="shared" ca="1" si="60"/>
        <v>11.853675185647358</v>
      </c>
      <c r="BV102" s="47">
        <f t="shared" ca="1" si="60"/>
        <v>14.320759080143223</v>
      </c>
      <c r="BW102" s="47">
        <f t="shared" ca="1" si="60"/>
        <v>11.9260473046531</v>
      </c>
      <c r="BX102" s="47">
        <f t="shared" ca="1" si="60"/>
        <v>10.429995661223137</v>
      </c>
      <c r="BY102" s="47">
        <f t="shared" ca="1" si="60"/>
        <v>11.492635151133598</v>
      </c>
      <c r="BZ102" s="47">
        <f t="shared" ca="1" si="60"/>
        <v>10.704386966440161</v>
      </c>
      <c r="CA102" s="47">
        <f t="shared" ca="1" si="60"/>
        <v>10.823368380231573</v>
      </c>
      <c r="CB102" s="47">
        <f t="shared" ca="1" si="60"/>
        <v>10.85513463484455</v>
      </c>
      <c r="CC102" s="47">
        <f t="shared" ca="1" si="60"/>
        <v>11.462178890870101</v>
      </c>
      <c r="CD102" s="47">
        <f t="shared" ca="1" si="60"/>
        <v>14.924452060501338</v>
      </c>
      <c r="CE102" s="47">
        <f t="shared" ca="1" si="60"/>
        <v>12.728504631327285</v>
      </c>
      <c r="CF102" s="47">
        <f t="shared" ca="1" si="60"/>
        <v>11.532866404832797</v>
      </c>
      <c r="CG102" s="47">
        <f t="shared" ca="1" si="60"/>
        <v>11.853675185647358</v>
      </c>
      <c r="CH102" s="47">
        <f t="shared" ca="1" si="60"/>
        <v>14.320759080143223</v>
      </c>
      <c r="CI102" s="47">
        <f t="shared" ca="1" si="60"/>
        <v>11.9260473046531</v>
      </c>
      <c r="CJ102" s="47">
        <f t="shared" ca="1" si="59"/>
        <v>10.429995661223137</v>
      </c>
      <c r="CK102" s="47">
        <f t="shared" ca="1" si="59"/>
        <v>11.492635151133598</v>
      </c>
      <c r="CL102" s="47">
        <f t="shared" ca="1" si="59"/>
        <v>10.704386966440161</v>
      </c>
      <c r="CM102" s="47">
        <f t="shared" ca="1" si="59"/>
        <v>10.823368380231573</v>
      </c>
      <c r="CN102" s="47">
        <f t="shared" ca="1" si="59"/>
        <v>10.85513463484455</v>
      </c>
      <c r="CO102" s="47">
        <f t="shared" ca="1" si="59"/>
        <v>11.462178890870101</v>
      </c>
      <c r="CP102" s="47">
        <f t="shared" ca="1" si="59"/>
        <v>14.924452060501338</v>
      </c>
      <c r="CQ102" s="47">
        <f t="shared" ca="1" si="59"/>
        <v>12.728504631327285</v>
      </c>
      <c r="CR102" s="47">
        <f t="shared" ca="1" si="59"/>
        <v>11.532866404832797</v>
      </c>
      <c r="CS102" s="47">
        <f t="shared" ca="1" si="59"/>
        <v>11.853675185647358</v>
      </c>
      <c r="CT102" s="47">
        <f t="shared" ca="1" si="59"/>
        <v>14.320759080143223</v>
      </c>
      <c r="CU102" s="47">
        <f t="shared" ca="1" si="59"/>
        <v>11.9260473046531</v>
      </c>
      <c r="CV102" s="47">
        <f t="shared" ca="1" si="59"/>
        <v>10.429995661223137</v>
      </c>
      <c r="CW102" s="47">
        <f t="shared" ca="1" si="59"/>
        <v>11.492635151133598</v>
      </c>
      <c r="CX102" s="47">
        <f t="shared" ca="1" si="59"/>
        <v>10.704386966440161</v>
      </c>
      <c r="CY102" s="47">
        <f t="shared" ca="1" si="54"/>
        <v>10.823368380231573</v>
      </c>
      <c r="CZ102" s="47">
        <f t="shared" ca="1" si="54"/>
        <v>10.85513463484455</v>
      </c>
      <c r="DA102" s="47">
        <f t="shared" ca="1" si="54"/>
        <v>11.462178890870101</v>
      </c>
      <c r="DB102" s="47">
        <f t="shared" ca="1" si="29"/>
        <v>14.924452060501338</v>
      </c>
      <c r="DC102" s="47">
        <f t="shared" ca="1" si="29"/>
        <v>12.728504631327285</v>
      </c>
      <c r="DD102" s="47">
        <f t="shared" ca="1" si="29"/>
        <v>11.532866404832797</v>
      </c>
    </row>
    <row r="103" spans="1:108" x14ac:dyDescent="0.25">
      <c r="A103" s="40" t="s">
        <v>167</v>
      </c>
      <c r="B103" s="40">
        <v>1860</v>
      </c>
      <c r="C103" s="40" t="s">
        <v>31</v>
      </c>
      <c r="D103" s="40" t="s">
        <v>547</v>
      </c>
      <c r="E103" s="40" t="s">
        <v>130</v>
      </c>
      <c r="F103" s="40">
        <v>1</v>
      </c>
      <c r="G103" s="43">
        <v>45028</v>
      </c>
      <c r="I103" s="40" t="s">
        <v>32</v>
      </c>
      <c r="J103" s="40">
        <v>2</v>
      </c>
      <c r="K103" s="40" t="s">
        <v>33</v>
      </c>
      <c r="L103" s="40" t="s">
        <v>140</v>
      </c>
      <c r="N103" s="41">
        <f>VLOOKUP($C103 &amp; $I103 &amp; $K103,FATOR!$A$3:$P$22,5,0)</f>
        <v>0.54514412633670606</v>
      </c>
      <c r="O103" s="41">
        <f>VLOOKUP($C103 &amp; $I103 &amp; $K103,FATOR!$A$3:$P$22,6,0)</f>
        <v>0.58976785268395671</v>
      </c>
      <c r="P103" s="41">
        <f>VLOOKUP($C103 &amp; $I103 &amp; $K103,FATOR!$A$3:$P$22,7,0)</f>
        <v>0.59729875600846394</v>
      </c>
      <c r="Q103" s="41">
        <f>VLOOKUP($C103 &amp; $I103 &amp; $K103,FATOR!$A$3:$P$22,8,0)</f>
        <v>0.54137675790841078</v>
      </c>
      <c r="R103" s="41">
        <f>VLOOKUP($C103 &amp; $I103 &amp; $K103,FATOR!$A$3:$P$22,9,0)</f>
        <v>0.46213418679006868</v>
      </c>
      <c r="S103" s="41">
        <f>VLOOKUP($C103 &amp; $I103 &amp; $K103,FATOR!$A$3:$P$22,10,0)</f>
        <v>0.39980519738426012</v>
      </c>
      <c r="T103" s="41">
        <f>VLOOKUP($C103 &amp; $I103 &amp; $K103,FATOR!$A$3:$P$22,11,0)</f>
        <v>0.33456205968362052</v>
      </c>
      <c r="U103" s="41">
        <f>VLOOKUP($C103 &amp; $I103 &amp; $K103,FATOR!$A$3:$P$22,12,0)</f>
        <v>0.30261832736201377</v>
      </c>
      <c r="V103" s="41">
        <f>VLOOKUP($C103 &amp; $I103 &amp; $K103,FATOR!$A$3:$P$22,13,0)</f>
        <v>0.27313582813149273</v>
      </c>
      <c r="W103" s="41">
        <f>VLOOKUP($C103 &amp; $I103 &amp; $K103,FATOR!$A$3:$P$22,14,0)</f>
        <v>0.33139637840810959</v>
      </c>
      <c r="X103" s="41">
        <f>VLOOKUP($C103 &amp; $I103 &amp; $K103,FATOR!$A$3:$P$22,15,0)</f>
        <v>0.42919571638918702</v>
      </c>
      <c r="Y103" s="41">
        <f>VLOOKUP($C103 &amp; $I103 &amp; $K103,FATOR!$A$3:$P$22,16,0)</f>
        <v>0.5219653746165217</v>
      </c>
      <c r="AA103" s="42">
        <f t="shared" si="39"/>
        <v>0.54514412633670606</v>
      </c>
      <c r="AB103" s="42">
        <f t="shared" si="40"/>
        <v>0.58976785268395671</v>
      </c>
      <c r="AC103" s="42">
        <f t="shared" si="41"/>
        <v>0.59729875600846394</v>
      </c>
      <c r="AD103" s="42">
        <f t="shared" si="42"/>
        <v>0.54137675790841078</v>
      </c>
      <c r="AE103" s="42">
        <f t="shared" si="43"/>
        <v>0.46213418679006868</v>
      </c>
      <c r="AF103" s="42">
        <f t="shared" si="44"/>
        <v>0.39980519738426012</v>
      </c>
      <c r="AG103" s="42">
        <f t="shared" si="45"/>
        <v>0.33456205968362052</v>
      </c>
      <c r="AH103" s="42">
        <f t="shared" si="46"/>
        <v>0.30261832736201377</v>
      </c>
      <c r="AI103" s="42">
        <f t="shared" si="47"/>
        <v>0.27313582813149273</v>
      </c>
      <c r="AJ103" s="42">
        <f t="shared" si="48"/>
        <v>0.33139637840810959</v>
      </c>
      <c r="AK103" s="42">
        <f t="shared" si="49"/>
        <v>0.42919571638918702</v>
      </c>
      <c r="AL103" s="42">
        <f t="shared" si="50"/>
        <v>0.5219653746165217</v>
      </c>
      <c r="AN103" s="43">
        <f t="shared" si="51"/>
        <v>45059</v>
      </c>
      <c r="AO103" s="47">
        <f t="shared" ca="1" si="58"/>
        <v>0.54514412633670606</v>
      </c>
      <c r="AP103" s="47">
        <f t="shared" ca="1" si="58"/>
        <v>0.58976785268395671</v>
      </c>
      <c r="AQ103" s="47">
        <f t="shared" ca="1" si="58"/>
        <v>0.59729875600846394</v>
      </c>
      <c r="AR103" s="47">
        <f t="shared" ca="1" si="58"/>
        <v>0.54137675790841078</v>
      </c>
      <c r="AS103" s="47">
        <f t="shared" ca="1" si="58"/>
        <v>0.46213418679006868</v>
      </c>
      <c r="AT103" s="47">
        <f t="shared" ca="1" si="58"/>
        <v>0.39980519738426012</v>
      </c>
      <c r="AU103" s="47">
        <f t="shared" ca="1" si="58"/>
        <v>0.33456205968362052</v>
      </c>
      <c r="AV103" s="47">
        <f t="shared" ca="1" si="58"/>
        <v>0.30261832736201377</v>
      </c>
      <c r="AW103" s="47">
        <f t="shared" ca="1" si="58"/>
        <v>0.27313582813149273</v>
      </c>
      <c r="AX103" s="47">
        <f t="shared" ca="1" si="58"/>
        <v>0.33139637840810959</v>
      </c>
      <c r="AY103" s="47">
        <f t="shared" ca="1" si="58"/>
        <v>0.42919571638918702</v>
      </c>
      <c r="AZ103" s="47">
        <f t="shared" ca="1" si="58"/>
        <v>0.5219653746165217</v>
      </c>
      <c r="BA103" s="47">
        <f t="shared" ca="1" si="58"/>
        <v>0.54514412633670606</v>
      </c>
      <c r="BB103" s="47">
        <f t="shared" ca="1" si="58"/>
        <v>0.58976785268395671</v>
      </c>
      <c r="BC103" s="47">
        <f t="shared" ca="1" si="58"/>
        <v>0.59729875600846394</v>
      </c>
      <c r="BD103" s="47">
        <f t="shared" ca="1" si="58"/>
        <v>0.54137675790841078</v>
      </c>
      <c r="BE103" s="47">
        <f t="shared" ca="1" si="57"/>
        <v>0.46213418679006868</v>
      </c>
      <c r="BF103" s="47">
        <f t="shared" ca="1" si="57"/>
        <v>0.39980519738426012</v>
      </c>
      <c r="BG103" s="47">
        <f t="shared" ca="1" si="57"/>
        <v>0.33456205968362052</v>
      </c>
      <c r="BH103" s="47">
        <f t="shared" ca="1" si="57"/>
        <v>0.30261832736201377</v>
      </c>
      <c r="BI103" s="47">
        <f t="shared" ca="1" si="57"/>
        <v>0.27313582813149273</v>
      </c>
      <c r="BJ103" s="47">
        <f t="shared" ca="1" si="57"/>
        <v>0.33139637840810959</v>
      </c>
      <c r="BK103" s="47">
        <f t="shared" ca="1" si="57"/>
        <v>0.42919571638918702</v>
      </c>
      <c r="BL103" s="47">
        <f t="shared" ca="1" si="57"/>
        <v>0.5219653746165217</v>
      </c>
      <c r="BM103" s="47">
        <f t="shared" ca="1" si="57"/>
        <v>0.54514412633670606</v>
      </c>
      <c r="BN103" s="47">
        <f t="shared" ca="1" si="57"/>
        <v>0.58976785268395671</v>
      </c>
      <c r="BO103" s="47">
        <f t="shared" ca="1" si="57"/>
        <v>0.59729875600846394</v>
      </c>
      <c r="BP103" s="47">
        <f t="shared" ca="1" si="57"/>
        <v>0.54137675790841078</v>
      </c>
      <c r="BQ103" s="47">
        <f t="shared" ca="1" si="57"/>
        <v>0.46213418679006868</v>
      </c>
      <c r="BR103" s="47">
        <f t="shared" ca="1" si="57"/>
        <v>0.39980519738426012</v>
      </c>
      <c r="BS103" s="47">
        <f t="shared" ca="1" si="57"/>
        <v>0.33456205968362052</v>
      </c>
      <c r="BT103" s="47">
        <f t="shared" ca="1" si="60"/>
        <v>0.30261832736201377</v>
      </c>
      <c r="BU103" s="47">
        <f t="shared" ca="1" si="60"/>
        <v>0.27313582813149273</v>
      </c>
      <c r="BV103" s="47">
        <f t="shared" ca="1" si="60"/>
        <v>0.33139637840810959</v>
      </c>
      <c r="BW103" s="47">
        <f t="shared" ca="1" si="60"/>
        <v>0.42919571638918702</v>
      </c>
      <c r="BX103" s="47">
        <f t="shared" ca="1" si="60"/>
        <v>0.5219653746165217</v>
      </c>
      <c r="BY103" s="47">
        <f t="shared" ca="1" si="60"/>
        <v>0.54514412633670606</v>
      </c>
      <c r="BZ103" s="47">
        <f t="shared" ca="1" si="60"/>
        <v>0.58976785268395671</v>
      </c>
      <c r="CA103" s="47">
        <f t="shared" ca="1" si="60"/>
        <v>0.59729875600846394</v>
      </c>
      <c r="CB103" s="47">
        <f t="shared" ca="1" si="60"/>
        <v>0.54137675790841078</v>
      </c>
      <c r="CC103" s="47">
        <f t="shared" ca="1" si="60"/>
        <v>0.46213418679006868</v>
      </c>
      <c r="CD103" s="47">
        <f t="shared" ca="1" si="60"/>
        <v>0.39980519738426012</v>
      </c>
      <c r="CE103" s="47">
        <f t="shared" ca="1" si="60"/>
        <v>0.33456205968362052</v>
      </c>
      <c r="CF103" s="47">
        <f t="shared" ca="1" si="60"/>
        <v>0.30261832736201377</v>
      </c>
      <c r="CG103" s="47">
        <f t="shared" ca="1" si="60"/>
        <v>0.27313582813149273</v>
      </c>
      <c r="CH103" s="47">
        <f t="shared" ca="1" si="60"/>
        <v>0.33139637840810959</v>
      </c>
      <c r="CI103" s="47">
        <f t="shared" ca="1" si="60"/>
        <v>0.42919571638918702</v>
      </c>
      <c r="CJ103" s="47">
        <f t="shared" ca="1" si="59"/>
        <v>0.5219653746165217</v>
      </c>
      <c r="CK103" s="47">
        <f t="shared" ca="1" si="59"/>
        <v>0.54514412633670606</v>
      </c>
      <c r="CL103" s="47">
        <f t="shared" ca="1" si="59"/>
        <v>0.58976785268395671</v>
      </c>
      <c r="CM103" s="47">
        <f t="shared" ca="1" si="59"/>
        <v>0.59729875600846394</v>
      </c>
      <c r="CN103" s="47">
        <f t="shared" ca="1" si="59"/>
        <v>0.54137675790841078</v>
      </c>
      <c r="CO103" s="47">
        <f t="shared" ca="1" si="59"/>
        <v>0.46213418679006868</v>
      </c>
      <c r="CP103" s="47">
        <f t="shared" ca="1" si="59"/>
        <v>0.39980519738426012</v>
      </c>
      <c r="CQ103" s="47">
        <f t="shared" ca="1" si="59"/>
        <v>0.33456205968362052</v>
      </c>
      <c r="CR103" s="47">
        <f t="shared" ca="1" si="59"/>
        <v>0.30261832736201377</v>
      </c>
      <c r="CS103" s="47">
        <f t="shared" ca="1" si="59"/>
        <v>0.27313582813149273</v>
      </c>
      <c r="CT103" s="47">
        <f t="shared" ca="1" si="59"/>
        <v>0.33139637840810959</v>
      </c>
      <c r="CU103" s="47">
        <f t="shared" ca="1" si="59"/>
        <v>0.42919571638918702</v>
      </c>
      <c r="CV103" s="47">
        <f t="shared" ca="1" si="59"/>
        <v>0.5219653746165217</v>
      </c>
      <c r="CW103" s="47">
        <f t="shared" ca="1" si="59"/>
        <v>0.54514412633670606</v>
      </c>
      <c r="CX103" s="47">
        <f t="shared" ca="1" si="59"/>
        <v>0.58976785268395671</v>
      </c>
      <c r="CY103" s="47">
        <f t="shared" ca="1" si="54"/>
        <v>0.59729875600846394</v>
      </c>
      <c r="CZ103" s="47">
        <f t="shared" ca="1" si="54"/>
        <v>0.54137675790841078</v>
      </c>
      <c r="DA103" s="47">
        <f t="shared" ca="1" si="54"/>
        <v>0.46213418679006868</v>
      </c>
      <c r="DB103" s="47">
        <f t="shared" ca="1" si="29"/>
        <v>0.39980519738426012</v>
      </c>
      <c r="DC103" s="47">
        <f t="shared" ca="1" si="29"/>
        <v>0.33456205968362052</v>
      </c>
      <c r="DD103" s="47">
        <f t="shared" ca="1" si="29"/>
        <v>0.30261832736201377</v>
      </c>
    </row>
    <row r="104" spans="1:108" x14ac:dyDescent="0.25">
      <c r="A104" s="40" t="s">
        <v>167</v>
      </c>
      <c r="B104" s="40">
        <v>1860</v>
      </c>
      <c r="C104" s="40" t="s">
        <v>31</v>
      </c>
      <c r="D104" s="40" t="s">
        <v>547</v>
      </c>
      <c r="E104" s="40" t="s">
        <v>160</v>
      </c>
      <c r="F104" s="40">
        <v>1</v>
      </c>
      <c r="G104" s="43">
        <v>45028</v>
      </c>
      <c r="I104" s="40" t="s">
        <v>32</v>
      </c>
      <c r="J104" s="40">
        <v>2</v>
      </c>
      <c r="K104" s="40" t="s">
        <v>33</v>
      </c>
      <c r="L104" s="40" t="s">
        <v>140</v>
      </c>
      <c r="N104" s="41">
        <f>VLOOKUP($C104 &amp; $I104 &amp; $K104,FATOR!$A$3:$P$22,5,0)</f>
        <v>0.54514412633670606</v>
      </c>
      <c r="O104" s="41">
        <f>VLOOKUP($C104 &amp; $I104 &amp; $K104,FATOR!$A$3:$P$22,6,0)</f>
        <v>0.58976785268395671</v>
      </c>
      <c r="P104" s="41">
        <f>VLOOKUP($C104 &amp; $I104 &amp; $K104,FATOR!$A$3:$P$22,7,0)</f>
        <v>0.59729875600846394</v>
      </c>
      <c r="Q104" s="41">
        <f>VLOOKUP($C104 &amp; $I104 &amp; $K104,FATOR!$A$3:$P$22,8,0)</f>
        <v>0.54137675790841078</v>
      </c>
      <c r="R104" s="41">
        <f>VLOOKUP($C104 &amp; $I104 &amp; $K104,FATOR!$A$3:$P$22,9,0)</f>
        <v>0.46213418679006868</v>
      </c>
      <c r="S104" s="41">
        <f>VLOOKUP($C104 &amp; $I104 &amp; $K104,FATOR!$A$3:$P$22,10,0)</f>
        <v>0.39980519738426012</v>
      </c>
      <c r="T104" s="41">
        <f>VLOOKUP($C104 &amp; $I104 &amp; $K104,FATOR!$A$3:$P$22,11,0)</f>
        <v>0.33456205968362052</v>
      </c>
      <c r="U104" s="41">
        <f>VLOOKUP($C104 &amp; $I104 &amp; $K104,FATOR!$A$3:$P$22,12,0)</f>
        <v>0.30261832736201377</v>
      </c>
      <c r="V104" s="41">
        <f>VLOOKUP($C104 &amp; $I104 &amp; $K104,FATOR!$A$3:$P$22,13,0)</f>
        <v>0.27313582813149273</v>
      </c>
      <c r="W104" s="41">
        <f>VLOOKUP($C104 &amp; $I104 &amp; $K104,FATOR!$A$3:$P$22,14,0)</f>
        <v>0.33139637840810959</v>
      </c>
      <c r="X104" s="41">
        <f>VLOOKUP($C104 &amp; $I104 &amp; $K104,FATOR!$A$3:$P$22,15,0)</f>
        <v>0.42919571638918702</v>
      </c>
      <c r="Y104" s="41">
        <f>VLOOKUP($C104 &amp; $I104 &amp; $K104,FATOR!$A$3:$P$22,16,0)</f>
        <v>0.5219653746165217</v>
      </c>
      <c r="AA104" s="42">
        <f t="shared" si="39"/>
        <v>0.54514412633670606</v>
      </c>
      <c r="AB104" s="42">
        <f t="shared" si="40"/>
        <v>0.58976785268395671</v>
      </c>
      <c r="AC104" s="42">
        <f t="shared" si="41"/>
        <v>0.59729875600846394</v>
      </c>
      <c r="AD104" s="42">
        <f t="shared" si="42"/>
        <v>0.54137675790841078</v>
      </c>
      <c r="AE104" s="42">
        <f t="shared" si="43"/>
        <v>0.46213418679006868</v>
      </c>
      <c r="AF104" s="42">
        <f t="shared" si="44"/>
        <v>0.39980519738426012</v>
      </c>
      <c r="AG104" s="42">
        <f t="shared" si="45"/>
        <v>0.33456205968362052</v>
      </c>
      <c r="AH104" s="42">
        <f t="shared" si="46"/>
        <v>0.30261832736201377</v>
      </c>
      <c r="AI104" s="42">
        <f t="shared" si="47"/>
        <v>0.27313582813149273</v>
      </c>
      <c r="AJ104" s="42">
        <f t="shared" si="48"/>
        <v>0.33139637840810959</v>
      </c>
      <c r="AK104" s="42">
        <f t="shared" si="49"/>
        <v>0.42919571638918702</v>
      </c>
      <c r="AL104" s="42">
        <f t="shared" si="50"/>
        <v>0.5219653746165217</v>
      </c>
      <c r="AN104" s="43">
        <f t="shared" si="51"/>
        <v>45059</v>
      </c>
      <c r="AO104" s="47">
        <f t="shared" ca="1" si="58"/>
        <v>0.54514412633670606</v>
      </c>
      <c r="AP104" s="47">
        <f t="shared" ca="1" si="58"/>
        <v>0.58976785268395671</v>
      </c>
      <c r="AQ104" s="47">
        <f t="shared" ca="1" si="58"/>
        <v>0.59729875600846394</v>
      </c>
      <c r="AR104" s="47">
        <f t="shared" ca="1" si="58"/>
        <v>0.54137675790841078</v>
      </c>
      <c r="AS104" s="47">
        <f t="shared" ca="1" si="58"/>
        <v>0.46213418679006868</v>
      </c>
      <c r="AT104" s="47">
        <f t="shared" ca="1" si="58"/>
        <v>0.39980519738426012</v>
      </c>
      <c r="AU104" s="47">
        <f t="shared" ca="1" si="58"/>
        <v>0.33456205968362052</v>
      </c>
      <c r="AV104" s="47">
        <f t="shared" ca="1" si="58"/>
        <v>0.30261832736201377</v>
      </c>
      <c r="AW104" s="47">
        <f t="shared" ca="1" si="58"/>
        <v>0.27313582813149273</v>
      </c>
      <c r="AX104" s="47">
        <f t="shared" ca="1" si="58"/>
        <v>0.33139637840810959</v>
      </c>
      <c r="AY104" s="47">
        <f t="shared" ca="1" si="58"/>
        <v>0.42919571638918702</v>
      </c>
      <c r="AZ104" s="47">
        <f t="shared" ca="1" si="58"/>
        <v>0.5219653746165217</v>
      </c>
      <c r="BA104" s="47">
        <f t="shared" ca="1" si="58"/>
        <v>0.54514412633670606</v>
      </c>
      <c r="BB104" s="47">
        <f t="shared" ca="1" si="58"/>
        <v>0.58976785268395671</v>
      </c>
      <c r="BC104" s="47">
        <f t="shared" ca="1" si="58"/>
        <v>0.59729875600846394</v>
      </c>
      <c r="BD104" s="47">
        <f t="shared" ca="1" si="58"/>
        <v>0.54137675790841078</v>
      </c>
      <c r="BE104" s="47">
        <f t="shared" ca="1" si="57"/>
        <v>0.46213418679006868</v>
      </c>
      <c r="BF104" s="47">
        <f t="shared" ca="1" si="57"/>
        <v>0.39980519738426012</v>
      </c>
      <c r="BG104" s="47">
        <f t="shared" ca="1" si="57"/>
        <v>0.33456205968362052</v>
      </c>
      <c r="BH104" s="47">
        <f t="shared" ca="1" si="57"/>
        <v>0.30261832736201377</v>
      </c>
      <c r="BI104" s="47">
        <f t="shared" ca="1" si="57"/>
        <v>0.27313582813149273</v>
      </c>
      <c r="BJ104" s="47">
        <f t="shared" ca="1" si="57"/>
        <v>0.33139637840810959</v>
      </c>
      <c r="BK104" s="47">
        <f t="shared" ca="1" si="57"/>
        <v>0.42919571638918702</v>
      </c>
      <c r="BL104" s="47">
        <f t="shared" ca="1" si="57"/>
        <v>0.5219653746165217</v>
      </c>
      <c r="BM104" s="47">
        <f t="shared" ca="1" si="57"/>
        <v>0.54514412633670606</v>
      </c>
      <c r="BN104" s="47">
        <f t="shared" ca="1" si="57"/>
        <v>0.58976785268395671</v>
      </c>
      <c r="BO104" s="47">
        <f t="shared" ca="1" si="57"/>
        <v>0.59729875600846394</v>
      </c>
      <c r="BP104" s="47">
        <f t="shared" ca="1" si="57"/>
        <v>0.54137675790841078</v>
      </c>
      <c r="BQ104" s="47">
        <f t="shared" ca="1" si="57"/>
        <v>0.46213418679006868</v>
      </c>
      <c r="BR104" s="47">
        <f t="shared" ca="1" si="57"/>
        <v>0.39980519738426012</v>
      </c>
      <c r="BS104" s="47">
        <f t="shared" ca="1" si="57"/>
        <v>0.33456205968362052</v>
      </c>
      <c r="BT104" s="47">
        <f t="shared" ca="1" si="60"/>
        <v>0.30261832736201377</v>
      </c>
      <c r="BU104" s="47">
        <f t="shared" ca="1" si="60"/>
        <v>0.27313582813149273</v>
      </c>
      <c r="BV104" s="47">
        <f t="shared" ca="1" si="60"/>
        <v>0.33139637840810959</v>
      </c>
      <c r="BW104" s="47">
        <f t="shared" ca="1" si="60"/>
        <v>0.42919571638918702</v>
      </c>
      <c r="BX104" s="47">
        <f t="shared" ca="1" si="60"/>
        <v>0.5219653746165217</v>
      </c>
      <c r="BY104" s="47">
        <f t="shared" ca="1" si="60"/>
        <v>0.54514412633670606</v>
      </c>
      <c r="BZ104" s="47">
        <f t="shared" ca="1" si="60"/>
        <v>0.58976785268395671</v>
      </c>
      <c r="CA104" s="47">
        <f t="shared" ca="1" si="60"/>
        <v>0.59729875600846394</v>
      </c>
      <c r="CB104" s="47">
        <f t="shared" ca="1" si="60"/>
        <v>0.54137675790841078</v>
      </c>
      <c r="CC104" s="47">
        <f t="shared" ca="1" si="60"/>
        <v>0.46213418679006868</v>
      </c>
      <c r="CD104" s="47">
        <f t="shared" ca="1" si="60"/>
        <v>0.39980519738426012</v>
      </c>
      <c r="CE104" s="47">
        <f t="shared" ca="1" si="60"/>
        <v>0.33456205968362052</v>
      </c>
      <c r="CF104" s="47">
        <f t="shared" ca="1" si="60"/>
        <v>0.30261832736201377</v>
      </c>
      <c r="CG104" s="47">
        <f t="shared" ca="1" si="60"/>
        <v>0.27313582813149273</v>
      </c>
      <c r="CH104" s="47">
        <f t="shared" ca="1" si="60"/>
        <v>0.33139637840810959</v>
      </c>
      <c r="CI104" s="47">
        <f t="shared" ca="1" si="60"/>
        <v>0.42919571638918702</v>
      </c>
      <c r="CJ104" s="47">
        <f t="shared" ca="1" si="59"/>
        <v>0.5219653746165217</v>
      </c>
      <c r="CK104" s="47">
        <f t="shared" ca="1" si="59"/>
        <v>0.54514412633670606</v>
      </c>
      <c r="CL104" s="47">
        <f t="shared" ca="1" si="59"/>
        <v>0.58976785268395671</v>
      </c>
      <c r="CM104" s="47">
        <f t="shared" ca="1" si="59"/>
        <v>0.59729875600846394</v>
      </c>
      <c r="CN104" s="47">
        <f t="shared" ca="1" si="59"/>
        <v>0.54137675790841078</v>
      </c>
      <c r="CO104" s="47">
        <f t="shared" ca="1" si="59"/>
        <v>0.46213418679006868</v>
      </c>
      <c r="CP104" s="47">
        <f t="shared" ca="1" si="59"/>
        <v>0.39980519738426012</v>
      </c>
      <c r="CQ104" s="47">
        <f t="shared" ca="1" si="59"/>
        <v>0.33456205968362052</v>
      </c>
      <c r="CR104" s="47">
        <f t="shared" ca="1" si="59"/>
        <v>0.30261832736201377</v>
      </c>
      <c r="CS104" s="47">
        <f t="shared" ca="1" si="59"/>
        <v>0.27313582813149273</v>
      </c>
      <c r="CT104" s="47">
        <f t="shared" ca="1" si="59"/>
        <v>0.33139637840810959</v>
      </c>
      <c r="CU104" s="47">
        <f t="shared" ca="1" si="59"/>
        <v>0.42919571638918702</v>
      </c>
      <c r="CV104" s="47">
        <f t="shared" ca="1" si="59"/>
        <v>0.5219653746165217</v>
      </c>
      <c r="CW104" s="47">
        <f t="shared" ca="1" si="59"/>
        <v>0.54514412633670606</v>
      </c>
      <c r="CX104" s="47">
        <f t="shared" ca="1" si="59"/>
        <v>0.58976785268395671</v>
      </c>
      <c r="CY104" s="47">
        <f t="shared" ca="1" si="54"/>
        <v>0.59729875600846394</v>
      </c>
      <c r="CZ104" s="47">
        <f t="shared" ca="1" si="54"/>
        <v>0.54137675790841078</v>
      </c>
      <c r="DA104" s="47">
        <f t="shared" ca="1" si="54"/>
        <v>0.46213418679006868</v>
      </c>
      <c r="DB104" s="47">
        <f t="shared" ca="1" si="54"/>
        <v>0.39980519738426012</v>
      </c>
      <c r="DC104" s="47">
        <f t="shared" ca="1" si="54"/>
        <v>0.33456205968362052</v>
      </c>
      <c r="DD104" s="47">
        <f t="shared" ca="1" si="54"/>
        <v>0.30261832736201377</v>
      </c>
    </row>
    <row r="105" spans="1:108" x14ac:dyDescent="0.25">
      <c r="A105" s="40" t="s">
        <v>167</v>
      </c>
      <c r="B105" s="40">
        <v>1860</v>
      </c>
      <c r="C105" s="40" t="s">
        <v>31</v>
      </c>
      <c r="D105" s="40" t="s">
        <v>547</v>
      </c>
      <c r="E105" s="40" t="s">
        <v>136</v>
      </c>
      <c r="F105" s="40">
        <v>1</v>
      </c>
      <c r="G105" s="43">
        <v>45028</v>
      </c>
      <c r="I105" s="40" t="s">
        <v>32</v>
      </c>
      <c r="J105" s="40">
        <v>2</v>
      </c>
      <c r="K105" s="40" t="s">
        <v>33</v>
      </c>
      <c r="L105" s="40" t="s">
        <v>140</v>
      </c>
      <c r="N105" s="41">
        <f>VLOOKUP($C105 &amp; $I105 &amp; $K105,FATOR!$A$3:$P$22,5,0)</f>
        <v>0.54514412633670606</v>
      </c>
      <c r="O105" s="41">
        <f>VLOOKUP($C105 &amp; $I105 &amp; $K105,FATOR!$A$3:$P$22,6,0)</f>
        <v>0.58976785268395671</v>
      </c>
      <c r="P105" s="41">
        <f>VLOOKUP($C105 &amp; $I105 &amp; $K105,FATOR!$A$3:$P$22,7,0)</f>
        <v>0.59729875600846394</v>
      </c>
      <c r="Q105" s="41">
        <f>VLOOKUP($C105 &amp; $I105 &amp; $K105,FATOR!$A$3:$P$22,8,0)</f>
        <v>0.54137675790841078</v>
      </c>
      <c r="R105" s="41">
        <f>VLOOKUP($C105 &amp; $I105 &amp; $K105,FATOR!$A$3:$P$22,9,0)</f>
        <v>0.46213418679006868</v>
      </c>
      <c r="S105" s="41">
        <f>VLOOKUP($C105 &amp; $I105 &amp; $K105,FATOR!$A$3:$P$22,10,0)</f>
        <v>0.39980519738426012</v>
      </c>
      <c r="T105" s="41">
        <f>VLOOKUP($C105 &amp; $I105 &amp; $K105,FATOR!$A$3:$P$22,11,0)</f>
        <v>0.33456205968362052</v>
      </c>
      <c r="U105" s="41">
        <f>VLOOKUP($C105 &amp; $I105 &amp; $K105,FATOR!$A$3:$P$22,12,0)</f>
        <v>0.30261832736201377</v>
      </c>
      <c r="V105" s="41">
        <f>VLOOKUP($C105 &amp; $I105 &amp; $K105,FATOR!$A$3:$P$22,13,0)</f>
        <v>0.27313582813149273</v>
      </c>
      <c r="W105" s="41">
        <f>VLOOKUP($C105 &amp; $I105 &amp; $K105,FATOR!$A$3:$P$22,14,0)</f>
        <v>0.33139637840810959</v>
      </c>
      <c r="X105" s="41">
        <f>VLOOKUP($C105 &amp; $I105 &amp; $K105,FATOR!$A$3:$P$22,15,0)</f>
        <v>0.42919571638918702</v>
      </c>
      <c r="Y105" s="41">
        <f>VLOOKUP($C105 &amp; $I105 &amp; $K105,FATOR!$A$3:$P$22,16,0)</f>
        <v>0.5219653746165217</v>
      </c>
      <c r="AA105" s="42">
        <f t="shared" si="39"/>
        <v>0.54514412633670606</v>
      </c>
      <c r="AB105" s="42">
        <f t="shared" si="40"/>
        <v>0.58976785268395671</v>
      </c>
      <c r="AC105" s="42">
        <f t="shared" si="41"/>
        <v>0.59729875600846394</v>
      </c>
      <c r="AD105" s="42">
        <f t="shared" si="42"/>
        <v>0.54137675790841078</v>
      </c>
      <c r="AE105" s="42">
        <f t="shared" si="43"/>
        <v>0.46213418679006868</v>
      </c>
      <c r="AF105" s="42">
        <f t="shared" si="44"/>
        <v>0.39980519738426012</v>
      </c>
      <c r="AG105" s="42">
        <f t="shared" si="45"/>
        <v>0.33456205968362052</v>
      </c>
      <c r="AH105" s="42">
        <f t="shared" si="46"/>
        <v>0.30261832736201377</v>
      </c>
      <c r="AI105" s="42">
        <f t="shared" si="47"/>
        <v>0.27313582813149273</v>
      </c>
      <c r="AJ105" s="42">
        <f t="shared" si="48"/>
        <v>0.33139637840810959</v>
      </c>
      <c r="AK105" s="42">
        <f t="shared" si="49"/>
        <v>0.42919571638918702</v>
      </c>
      <c r="AL105" s="42">
        <f t="shared" si="50"/>
        <v>0.5219653746165217</v>
      </c>
      <c r="AN105" s="43">
        <f t="shared" si="51"/>
        <v>45059</v>
      </c>
      <c r="AO105" s="47">
        <f t="shared" ca="1" si="58"/>
        <v>0.54514412633670606</v>
      </c>
      <c r="AP105" s="47">
        <f t="shared" ca="1" si="58"/>
        <v>0.58976785268395671</v>
      </c>
      <c r="AQ105" s="47">
        <f t="shared" ca="1" si="58"/>
        <v>0.59729875600846394</v>
      </c>
      <c r="AR105" s="47">
        <f t="shared" ca="1" si="58"/>
        <v>0.54137675790841078</v>
      </c>
      <c r="AS105" s="47">
        <f t="shared" ca="1" si="58"/>
        <v>0.46213418679006868</v>
      </c>
      <c r="AT105" s="47">
        <f t="shared" ca="1" si="58"/>
        <v>0.39980519738426012</v>
      </c>
      <c r="AU105" s="47">
        <f t="shared" ca="1" si="58"/>
        <v>0.33456205968362052</v>
      </c>
      <c r="AV105" s="47">
        <f t="shared" ca="1" si="58"/>
        <v>0.30261832736201377</v>
      </c>
      <c r="AW105" s="47">
        <f t="shared" ca="1" si="58"/>
        <v>0.27313582813149273</v>
      </c>
      <c r="AX105" s="47">
        <f t="shared" ca="1" si="58"/>
        <v>0.33139637840810959</v>
      </c>
      <c r="AY105" s="47">
        <f t="shared" ca="1" si="58"/>
        <v>0.42919571638918702</v>
      </c>
      <c r="AZ105" s="47">
        <f t="shared" ca="1" si="58"/>
        <v>0.5219653746165217</v>
      </c>
      <c r="BA105" s="47">
        <f t="shared" ca="1" si="58"/>
        <v>0.54514412633670606</v>
      </c>
      <c r="BB105" s="47">
        <f t="shared" ca="1" si="58"/>
        <v>0.58976785268395671</v>
      </c>
      <c r="BC105" s="47">
        <f t="shared" ca="1" si="58"/>
        <v>0.59729875600846394</v>
      </c>
      <c r="BD105" s="47">
        <f t="shared" ref="BD105:BS112" ca="1" si="61">IF($AN105&lt;=BD$1,HLOOKUP(MONTH(BD$1),$AA:$AL,ROW($AO105),0),"")</f>
        <v>0.54137675790841078</v>
      </c>
      <c r="BE105" s="47">
        <f t="shared" ca="1" si="61"/>
        <v>0.46213418679006868</v>
      </c>
      <c r="BF105" s="47">
        <f t="shared" ca="1" si="61"/>
        <v>0.39980519738426012</v>
      </c>
      <c r="BG105" s="47">
        <f t="shared" ca="1" si="61"/>
        <v>0.33456205968362052</v>
      </c>
      <c r="BH105" s="47">
        <f t="shared" ca="1" si="61"/>
        <v>0.30261832736201377</v>
      </c>
      <c r="BI105" s="47">
        <f t="shared" ca="1" si="61"/>
        <v>0.27313582813149273</v>
      </c>
      <c r="BJ105" s="47">
        <f t="shared" ca="1" si="61"/>
        <v>0.33139637840810959</v>
      </c>
      <c r="BK105" s="47">
        <f t="shared" ca="1" si="61"/>
        <v>0.42919571638918702</v>
      </c>
      <c r="BL105" s="47">
        <f t="shared" ca="1" si="61"/>
        <v>0.5219653746165217</v>
      </c>
      <c r="BM105" s="47">
        <f t="shared" ca="1" si="61"/>
        <v>0.54514412633670606</v>
      </c>
      <c r="BN105" s="47">
        <f t="shared" ca="1" si="61"/>
        <v>0.58976785268395671</v>
      </c>
      <c r="BO105" s="47">
        <f t="shared" ca="1" si="61"/>
        <v>0.59729875600846394</v>
      </c>
      <c r="BP105" s="47">
        <f t="shared" ca="1" si="61"/>
        <v>0.54137675790841078</v>
      </c>
      <c r="BQ105" s="47">
        <f t="shared" ca="1" si="61"/>
        <v>0.46213418679006868</v>
      </c>
      <c r="BR105" s="47">
        <f t="shared" ca="1" si="61"/>
        <v>0.39980519738426012</v>
      </c>
      <c r="BS105" s="47">
        <f t="shared" ca="1" si="61"/>
        <v>0.33456205968362052</v>
      </c>
      <c r="BT105" s="47">
        <f t="shared" ca="1" si="60"/>
        <v>0.30261832736201377</v>
      </c>
      <c r="BU105" s="47">
        <f t="shared" ca="1" si="60"/>
        <v>0.27313582813149273</v>
      </c>
      <c r="BV105" s="47">
        <f t="shared" ca="1" si="60"/>
        <v>0.33139637840810959</v>
      </c>
      <c r="BW105" s="47">
        <f t="shared" ca="1" si="60"/>
        <v>0.42919571638918702</v>
      </c>
      <c r="BX105" s="47">
        <f t="shared" ca="1" si="60"/>
        <v>0.5219653746165217</v>
      </c>
      <c r="BY105" s="47">
        <f t="shared" ca="1" si="60"/>
        <v>0.54514412633670606</v>
      </c>
      <c r="BZ105" s="47">
        <f t="shared" ca="1" si="60"/>
        <v>0.58976785268395671</v>
      </c>
      <c r="CA105" s="47">
        <f t="shared" ca="1" si="60"/>
        <v>0.59729875600846394</v>
      </c>
      <c r="CB105" s="47">
        <f t="shared" ca="1" si="60"/>
        <v>0.54137675790841078</v>
      </c>
      <c r="CC105" s="47">
        <f t="shared" ca="1" si="60"/>
        <v>0.46213418679006868</v>
      </c>
      <c r="CD105" s="47">
        <f t="shared" ca="1" si="60"/>
        <v>0.39980519738426012</v>
      </c>
      <c r="CE105" s="47">
        <f t="shared" ca="1" si="60"/>
        <v>0.33456205968362052</v>
      </c>
      <c r="CF105" s="47">
        <f t="shared" ca="1" si="60"/>
        <v>0.30261832736201377</v>
      </c>
      <c r="CG105" s="47">
        <f t="shared" ca="1" si="60"/>
        <v>0.27313582813149273</v>
      </c>
      <c r="CH105" s="47">
        <f t="shared" ca="1" si="60"/>
        <v>0.33139637840810959</v>
      </c>
      <c r="CI105" s="47">
        <f t="shared" ca="1" si="60"/>
        <v>0.42919571638918702</v>
      </c>
      <c r="CJ105" s="47">
        <f t="shared" ca="1" si="59"/>
        <v>0.5219653746165217</v>
      </c>
      <c r="CK105" s="47">
        <f t="shared" ca="1" si="59"/>
        <v>0.54514412633670606</v>
      </c>
      <c r="CL105" s="47">
        <f t="shared" ca="1" si="59"/>
        <v>0.58976785268395671</v>
      </c>
      <c r="CM105" s="47">
        <f t="shared" ca="1" si="59"/>
        <v>0.59729875600846394</v>
      </c>
      <c r="CN105" s="47">
        <f t="shared" ca="1" si="59"/>
        <v>0.54137675790841078</v>
      </c>
      <c r="CO105" s="47">
        <f t="shared" ca="1" si="59"/>
        <v>0.46213418679006868</v>
      </c>
      <c r="CP105" s="47">
        <f t="shared" ca="1" si="59"/>
        <v>0.39980519738426012</v>
      </c>
      <c r="CQ105" s="47">
        <f t="shared" ca="1" si="59"/>
        <v>0.33456205968362052</v>
      </c>
      <c r="CR105" s="47">
        <f t="shared" ca="1" si="59"/>
        <v>0.30261832736201377</v>
      </c>
      <c r="CS105" s="47">
        <f t="shared" ca="1" si="59"/>
        <v>0.27313582813149273</v>
      </c>
      <c r="CT105" s="47">
        <f t="shared" ca="1" si="59"/>
        <v>0.33139637840810959</v>
      </c>
      <c r="CU105" s="47">
        <f t="shared" ca="1" si="59"/>
        <v>0.42919571638918702</v>
      </c>
      <c r="CV105" s="47">
        <f t="shared" ca="1" si="59"/>
        <v>0.5219653746165217</v>
      </c>
      <c r="CW105" s="47">
        <f t="shared" ca="1" si="59"/>
        <v>0.54514412633670606</v>
      </c>
      <c r="CX105" s="47">
        <f t="shared" ca="1" si="59"/>
        <v>0.58976785268395671</v>
      </c>
      <c r="CY105" s="47">
        <f t="shared" ca="1" si="54"/>
        <v>0.59729875600846394</v>
      </c>
      <c r="CZ105" s="47">
        <f t="shared" ca="1" si="54"/>
        <v>0.54137675790841078</v>
      </c>
      <c r="DA105" s="47">
        <f t="shared" ca="1" si="54"/>
        <v>0.46213418679006868</v>
      </c>
      <c r="DB105" s="47">
        <f t="shared" ca="1" si="54"/>
        <v>0.39980519738426012</v>
      </c>
      <c r="DC105" s="47">
        <f t="shared" ca="1" si="54"/>
        <v>0.33456205968362052</v>
      </c>
      <c r="DD105" s="47">
        <f t="shared" ca="1" si="54"/>
        <v>0.30261832736201377</v>
      </c>
    </row>
    <row r="106" spans="1:108" x14ac:dyDescent="0.25">
      <c r="A106" s="40" t="s">
        <v>134</v>
      </c>
      <c r="B106" s="40">
        <v>2581</v>
      </c>
      <c r="C106" s="40" t="s">
        <v>31</v>
      </c>
      <c r="D106" s="40" t="s">
        <v>554</v>
      </c>
      <c r="E106" s="40" t="s">
        <v>130</v>
      </c>
      <c r="F106" s="40">
        <v>29.798999999999999</v>
      </c>
      <c r="G106" s="43">
        <v>46388</v>
      </c>
      <c r="I106" s="40" t="s">
        <v>32</v>
      </c>
      <c r="J106" s="40">
        <v>1</v>
      </c>
      <c r="K106" s="40" t="s">
        <v>33</v>
      </c>
      <c r="L106" s="40" t="s">
        <v>137</v>
      </c>
      <c r="N106" s="41">
        <f>VLOOKUP($C106 &amp; $I106 &amp; $K106,FATOR!$A$3:$P$22,5,0)</f>
        <v>0.54514412633670606</v>
      </c>
      <c r="O106" s="41">
        <f>VLOOKUP($C106 &amp; $I106 &amp; $K106,FATOR!$A$3:$P$22,6,0)</f>
        <v>0.58976785268395671</v>
      </c>
      <c r="P106" s="41">
        <f>VLOOKUP($C106 &amp; $I106 &amp; $K106,FATOR!$A$3:$P$22,7,0)</f>
        <v>0.59729875600846394</v>
      </c>
      <c r="Q106" s="41">
        <f>VLOOKUP($C106 &amp; $I106 &amp; $K106,FATOR!$A$3:$P$22,8,0)</f>
        <v>0.54137675790841078</v>
      </c>
      <c r="R106" s="41">
        <f>VLOOKUP($C106 &amp; $I106 &amp; $K106,FATOR!$A$3:$P$22,9,0)</f>
        <v>0.46213418679006868</v>
      </c>
      <c r="S106" s="41">
        <f>VLOOKUP($C106 &amp; $I106 &amp; $K106,FATOR!$A$3:$P$22,10,0)</f>
        <v>0.39980519738426012</v>
      </c>
      <c r="T106" s="41">
        <f>VLOOKUP($C106 &amp; $I106 &amp; $K106,FATOR!$A$3:$P$22,11,0)</f>
        <v>0.33456205968362052</v>
      </c>
      <c r="U106" s="41">
        <f>VLOOKUP($C106 &amp; $I106 &amp; $K106,FATOR!$A$3:$P$22,12,0)</f>
        <v>0.30261832736201377</v>
      </c>
      <c r="V106" s="41">
        <f>VLOOKUP($C106 &amp; $I106 &amp; $K106,FATOR!$A$3:$P$22,13,0)</f>
        <v>0.27313582813149273</v>
      </c>
      <c r="W106" s="41">
        <f>VLOOKUP($C106 &amp; $I106 &amp; $K106,FATOR!$A$3:$P$22,14,0)</f>
        <v>0.33139637840810959</v>
      </c>
      <c r="X106" s="41">
        <f>VLOOKUP($C106 &amp; $I106 &amp; $K106,FATOR!$A$3:$P$22,15,0)</f>
        <v>0.42919571638918702</v>
      </c>
      <c r="Y106" s="41">
        <f>VLOOKUP($C106 &amp; $I106 &amp; $K106,FATOR!$A$3:$P$22,16,0)</f>
        <v>0.5219653746165217</v>
      </c>
      <c r="AA106" s="42">
        <f t="shared" si="39"/>
        <v>16.244749820707504</v>
      </c>
      <c r="AB106" s="42">
        <f t="shared" si="40"/>
        <v>17.574492242129224</v>
      </c>
      <c r="AC106" s="42">
        <f t="shared" si="41"/>
        <v>17.798905630296218</v>
      </c>
      <c r="AD106" s="42">
        <f t="shared" si="42"/>
        <v>16.132486008912732</v>
      </c>
      <c r="AE106" s="42">
        <f t="shared" si="43"/>
        <v>13.771136632157257</v>
      </c>
      <c r="AF106" s="42">
        <f t="shared" si="44"/>
        <v>11.913795076853567</v>
      </c>
      <c r="AG106" s="42">
        <f t="shared" si="45"/>
        <v>9.9696148165122072</v>
      </c>
      <c r="AH106" s="42">
        <f t="shared" si="46"/>
        <v>9.0177235370606486</v>
      </c>
      <c r="AI106" s="42">
        <f t="shared" si="47"/>
        <v>8.1391745424903519</v>
      </c>
      <c r="AJ106" s="42">
        <f t="shared" si="48"/>
        <v>9.8752806801832573</v>
      </c>
      <c r="AK106" s="42">
        <f t="shared" si="49"/>
        <v>12.789603152681384</v>
      </c>
      <c r="AL106" s="42">
        <f t="shared" si="50"/>
        <v>15.55404619819773</v>
      </c>
      <c r="AN106" s="43">
        <f t="shared" si="51"/>
        <v>46388</v>
      </c>
      <c r="AO106" s="47" t="str">
        <f t="shared" ref="AO106:BD112" ca="1" si="62">IF($AN106&lt;=AO$1,HLOOKUP(MONTH(AO$1),$AA:$AL,ROW($AO106),0),"")</f>
        <v/>
      </c>
      <c r="AP106" s="47" t="str">
        <f t="shared" ca="1" si="62"/>
        <v/>
      </c>
      <c r="AQ106" s="47" t="str">
        <f t="shared" ca="1" si="62"/>
        <v/>
      </c>
      <c r="AR106" s="47" t="str">
        <f t="shared" ca="1" si="62"/>
        <v/>
      </c>
      <c r="AS106" s="47" t="str">
        <f t="shared" ca="1" si="62"/>
        <v/>
      </c>
      <c r="AT106" s="47" t="str">
        <f t="shared" ca="1" si="62"/>
        <v/>
      </c>
      <c r="AU106" s="47" t="str">
        <f t="shared" ca="1" si="62"/>
        <v/>
      </c>
      <c r="AV106" s="47" t="str">
        <f t="shared" ca="1" si="62"/>
        <v/>
      </c>
      <c r="AW106" s="47" t="str">
        <f t="shared" ca="1" si="62"/>
        <v/>
      </c>
      <c r="AX106" s="47" t="str">
        <f t="shared" ca="1" si="62"/>
        <v/>
      </c>
      <c r="AY106" s="47" t="str">
        <f t="shared" ca="1" si="62"/>
        <v/>
      </c>
      <c r="AZ106" s="47" t="str">
        <f t="shared" ca="1" si="62"/>
        <v/>
      </c>
      <c r="BA106" s="47" t="str">
        <f t="shared" ca="1" si="62"/>
        <v/>
      </c>
      <c r="BB106" s="47" t="str">
        <f t="shared" ca="1" si="62"/>
        <v/>
      </c>
      <c r="BC106" s="47" t="str">
        <f t="shared" ca="1" si="62"/>
        <v/>
      </c>
      <c r="BD106" s="47" t="str">
        <f t="shared" ca="1" si="62"/>
        <v/>
      </c>
      <c r="BE106" s="47" t="str">
        <f t="shared" ca="1" si="61"/>
        <v/>
      </c>
      <c r="BF106" s="47" t="str">
        <f t="shared" ca="1" si="61"/>
        <v/>
      </c>
      <c r="BG106" s="47" t="str">
        <f t="shared" ca="1" si="61"/>
        <v/>
      </c>
      <c r="BH106" s="47" t="str">
        <f t="shared" ca="1" si="61"/>
        <v/>
      </c>
      <c r="BI106" s="47" t="str">
        <f t="shared" ca="1" si="61"/>
        <v/>
      </c>
      <c r="BJ106" s="47" t="str">
        <f t="shared" ca="1" si="61"/>
        <v/>
      </c>
      <c r="BK106" s="47" t="str">
        <f t="shared" ca="1" si="61"/>
        <v/>
      </c>
      <c r="BL106" s="47" t="str">
        <f t="shared" ca="1" si="61"/>
        <v/>
      </c>
      <c r="BM106" s="47" t="str">
        <f t="shared" ca="1" si="61"/>
        <v/>
      </c>
      <c r="BN106" s="47" t="str">
        <f t="shared" ca="1" si="61"/>
        <v/>
      </c>
      <c r="BO106" s="47" t="str">
        <f t="shared" ca="1" si="61"/>
        <v/>
      </c>
      <c r="BP106" s="47" t="str">
        <f t="shared" ca="1" si="61"/>
        <v/>
      </c>
      <c r="BQ106" s="47" t="str">
        <f t="shared" ca="1" si="61"/>
        <v/>
      </c>
      <c r="BR106" s="47" t="str">
        <f t="shared" ca="1" si="61"/>
        <v/>
      </c>
      <c r="BS106" s="47" t="str">
        <f t="shared" ca="1" si="61"/>
        <v/>
      </c>
      <c r="BT106" s="47" t="str">
        <f t="shared" ca="1" si="60"/>
        <v/>
      </c>
      <c r="BU106" s="47" t="str">
        <f t="shared" ca="1" si="60"/>
        <v/>
      </c>
      <c r="BV106" s="47" t="str">
        <f t="shared" ca="1" si="60"/>
        <v/>
      </c>
      <c r="BW106" s="47" t="str">
        <f t="shared" ca="1" si="60"/>
        <v/>
      </c>
      <c r="BX106" s="47" t="str">
        <f t="shared" ca="1" si="60"/>
        <v/>
      </c>
      <c r="BY106" s="47">
        <f t="shared" ca="1" si="60"/>
        <v>16.244749820707504</v>
      </c>
      <c r="BZ106" s="47">
        <f t="shared" ca="1" si="60"/>
        <v>17.574492242129224</v>
      </c>
      <c r="CA106" s="47">
        <f t="shared" ca="1" si="60"/>
        <v>17.798905630296218</v>
      </c>
      <c r="CB106" s="47">
        <f t="shared" ca="1" si="60"/>
        <v>16.132486008912732</v>
      </c>
      <c r="CC106" s="47">
        <f t="shared" ca="1" si="60"/>
        <v>13.771136632157257</v>
      </c>
      <c r="CD106" s="47">
        <f t="shared" ca="1" si="60"/>
        <v>11.913795076853567</v>
      </c>
      <c r="CE106" s="47">
        <f t="shared" ca="1" si="60"/>
        <v>9.9696148165122072</v>
      </c>
      <c r="CF106" s="47">
        <f t="shared" ca="1" si="60"/>
        <v>9.0177235370606486</v>
      </c>
      <c r="CG106" s="47">
        <f t="shared" ca="1" si="60"/>
        <v>8.1391745424903519</v>
      </c>
      <c r="CH106" s="47">
        <f t="shared" ca="1" si="60"/>
        <v>9.8752806801832573</v>
      </c>
      <c r="CI106" s="47">
        <f t="shared" ca="1" si="60"/>
        <v>12.789603152681384</v>
      </c>
      <c r="CJ106" s="47">
        <f t="shared" ca="1" si="59"/>
        <v>15.55404619819773</v>
      </c>
      <c r="CK106" s="47">
        <f t="shared" ca="1" si="59"/>
        <v>16.244749820707504</v>
      </c>
      <c r="CL106" s="47">
        <f t="shared" ca="1" si="59"/>
        <v>17.574492242129224</v>
      </c>
      <c r="CM106" s="47">
        <f t="shared" ca="1" si="59"/>
        <v>17.798905630296218</v>
      </c>
      <c r="CN106" s="47">
        <f t="shared" ca="1" si="59"/>
        <v>16.132486008912732</v>
      </c>
      <c r="CO106" s="47">
        <f t="shared" ca="1" si="59"/>
        <v>13.771136632157257</v>
      </c>
      <c r="CP106" s="47">
        <f t="shared" ca="1" si="59"/>
        <v>11.913795076853567</v>
      </c>
      <c r="CQ106" s="47">
        <f t="shared" ca="1" si="59"/>
        <v>9.9696148165122072</v>
      </c>
      <c r="CR106" s="47">
        <f t="shared" ca="1" si="59"/>
        <v>9.0177235370606486</v>
      </c>
      <c r="CS106" s="47">
        <f t="shared" ca="1" si="59"/>
        <v>8.1391745424903519</v>
      </c>
      <c r="CT106" s="47">
        <f t="shared" ca="1" si="59"/>
        <v>9.8752806801832573</v>
      </c>
      <c r="CU106" s="47">
        <f t="shared" ca="1" si="59"/>
        <v>12.789603152681384</v>
      </c>
      <c r="CV106" s="47">
        <f t="shared" ca="1" si="59"/>
        <v>15.55404619819773</v>
      </c>
      <c r="CW106" s="47">
        <f t="shared" ca="1" si="59"/>
        <v>16.244749820707504</v>
      </c>
      <c r="CX106" s="47">
        <f t="shared" ca="1" si="59"/>
        <v>17.574492242129224</v>
      </c>
      <c r="CY106" s="47">
        <f t="shared" ca="1" si="54"/>
        <v>17.798905630296218</v>
      </c>
      <c r="CZ106" s="47">
        <f t="shared" ca="1" si="54"/>
        <v>16.132486008912732</v>
      </c>
      <c r="DA106" s="47">
        <f t="shared" ca="1" si="54"/>
        <v>13.771136632157257</v>
      </c>
      <c r="DB106" s="47">
        <f t="shared" ca="1" si="54"/>
        <v>11.913795076853567</v>
      </c>
      <c r="DC106" s="47">
        <f t="shared" ca="1" si="54"/>
        <v>9.9696148165122072</v>
      </c>
      <c r="DD106" s="47">
        <f t="shared" ca="1" si="54"/>
        <v>9.0177235370606486</v>
      </c>
    </row>
    <row r="107" spans="1:108" x14ac:dyDescent="0.25">
      <c r="A107" s="40" t="s">
        <v>223</v>
      </c>
      <c r="B107" s="40">
        <v>2182</v>
      </c>
      <c r="C107" s="40" t="s">
        <v>37</v>
      </c>
      <c r="D107" s="40" t="s">
        <v>555</v>
      </c>
      <c r="E107" s="40" t="s">
        <v>130</v>
      </c>
      <c r="F107" s="40">
        <v>10.1</v>
      </c>
      <c r="G107" s="43">
        <v>45352</v>
      </c>
      <c r="I107" s="40" t="s">
        <v>32</v>
      </c>
      <c r="J107" s="40">
        <v>1</v>
      </c>
      <c r="K107" s="40" t="s">
        <v>33</v>
      </c>
      <c r="L107" s="40" t="s">
        <v>243</v>
      </c>
      <c r="N107" s="41">
        <f>VLOOKUP($C107 &amp; $I107 &amp; $K107,FATOR!$A$3:$P$22,5,0)</f>
        <v>0.38308783837111993</v>
      </c>
      <c r="O107" s="41">
        <f>VLOOKUP($C107 &amp; $I107 &amp; $K107,FATOR!$A$3:$P$22,6,0)</f>
        <v>0.35681289888133871</v>
      </c>
      <c r="P107" s="41">
        <f>VLOOKUP($C107 &amp; $I107 &amp; $K107,FATOR!$A$3:$P$22,7,0)</f>
        <v>0.36077894600771909</v>
      </c>
      <c r="Q107" s="41">
        <f>VLOOKUP($C107 &amp; $I107 &amp; $K107,FATOR!$A$3:$P$22,8,0)</f>
        <v>0.361837821161485</v>
      </c>
      <c r="R107" s="41">
        <f>VLOOKUP($C107 &amp; $I107 &amp; $K107,FATOR!$A$3:$P$22,9,0)</f>
        <v>0.38207262969567002</v>
      </c>
      <c r="S107" s="41">
        <f>VLOOKUP($C107 &amp; $I107 &amp; $K107,FATOR!$A$3:$P$22,10,0)</f>
        <v>0.49748173535004458</v>
      </c>
      <c r="T107" s="41">
        <f>VLOOKUP($C107 &amp; $I107 &amp; $K107,FATOR!$A$3:$P$22,11,0)</f>
        <v>0.42428348771090951</v>
      </c>
      <c r="U107" s="41">
        <f>VLOOKUP($C107 &amp; $I107 &amp; $K107,FATOR!$A$3:$P$22,12,0)</f>
        <v>0.38442888016109322</v>
      </c>
      <c r="V107" s="41">
        <f>VLOOKUP($C107 &amp; $I107 &amp; $K107,FATOR!$A$3:$P$22,13,0)</f>
        <v>0.39512250618824529</v>
      </c>
      <c r="W107" s="41">
        <f>VLOOKUP($C107 &amp; $I107 &amp; $K107,FATOR!$A$3:$P$22,14,0)</f>
        <v>0.47735863600477407</v>
      </c>
      <c r="X107" s="41">
        <f>VLOOKUP($C107 &amp; $I107 &amp; $K107,FATOR!$A$3:$P$22,15,0)</f>
        <v>0.39753491015510334</v>
      </c>
      <c r="Y107" s="41">
        <f>VLOOKUP($C107 &amp; $I107 &amp; $K107,FATOR!$A$3:$P$22,16,0)</f>
        <v>0.3476665220407712</v>
      </c>
      <c r="AA107" s="42">
        <f t="shared" si="39"/>
        <v>3.8691871675483109</v>
      </c>
      <c r="AB107" s="42">
        <f t="shared" si="40"/>
        <v>3.6038102787015207</v>
      </c>
      <c r="AC107" s="42">
        <f t="shared" si="41"/>
        <v>3.6438673546779627</v>
      </c>
      <c r="AD107" s="42">
        <f t="shared" si="42"/>
        <v>3.6545619937309985</v>
      </c>
      <c r="AE107" s="42">
        <f t="shared" si="43"/>
        <v>3.8589335599262671</v>
      </c>
      <c r="AF107" s="42">
        <f t="shared" si="44"/>
        <v>5.0245655270354499</v>
      </c>
      <c r="AG107" s="42">
        <f t="shared" si="45"/>
        <v>4.2852632258801862</v>
      </c>
      <c r="AH107" s="42">
        <f t="shared" si="46"/>
        <v>3.8827316896270414</v>
      </c>
      <c r="AI107" s="42">
        <f t="shared" si="47"/>
        <v>3.9907373125012775</v>
      </c>
      <c r="AJ107" s="42">
        <f t="shared" si="48"/>
        <v>4.8213222236482176</v>
      </c>
      <c r="AK107" s="42">
        <f t="shared" si="49"/>
        <v>4.015102592566544</v>
      </c>
      <c r="AL107" s="42">
        <f t="shared" si="50"/>
        <v>3.511431872611789</v>
      </c>
      <c r="AN107" s="43">
        <f t="shared" si="51"/>
        <v>45352</v>
      </c>
      <c r="AO107" s="47" t="str">
        <f t="shared" ca="1" si="62"/>
        <v/>
      </c>
      <c r="AP107" s="47" t="str">
        <f t="shared" ca="1" si="62"/>
        <v/>
      </c>
      <c r="AQ107" s="47">
        <f t="shared" ca="1" si="62"/>
        <v>3.6438673546779627</v>
      </c>
      <c r="AR107" s="47">
        <f t="shared" ca="1" si="62"/>
        <v>3.6545619937309985</v>
      </c>
      <c r="AS107" s="47">
        <f t="shared" ca="1" si="62"/>
        <v>3.8589335599262671</v>
      </c>
      <c r="AT107" s="47">
        <f t="shared" ca="1" si="62"/>
        <v>5.0245655270354499</v>
      </c>
      <c r="AU107" s="47">
        <f t="shared" ca="1" si="62"/>
        <v>4.2852632258801862</v>
      </c>
      <c r="AV107" s="47">
        <f t="shared" ca="1" si="62"/>
        <v>3.8827316896270414</v>
      </c>
      <c r="AW107" s="47">
        <f t="shared" ca="1" si="62"/>
        <v>3.9907373125012775</v>
      </c>
      <c r="AX107" s="47">
        <f t="shared" ca="1" si="62"/>
        <v>4.8213222236482176</v>
      </c>
      <c r="AY107" s="47">
        <f t="shared" ca="1" si="62"/>
        <v>4.015102592566544</v>
      </c>
      <c r="AZ107" s="47">
        <f t="shared" ca="1" si="62"/>
        <v>3.511431872611789</v>
      </c>
      <c r="BA107" s="47">
        <f t="shared" ca="1" si="62"/>
        <v>3.8691871675483109</v>
      </c>
      <c r="BB107" s="47">
        <f t="shared" ca="1" si="62"/>
        <v>3.6038102787015207</v>
      </c>
      <c r="BC107" s="47">
        <f t="shared" ca="1" si="62"/>
        <v>3.6438673546779627</v>
      </c>
      <c r="BD107" s="47">
        <f t="shared" ca="1" si="62"/>
        <v>3.6545619937309985</v>
      </c>
      <c r="BE107" s="47">
        <f t="shared" ca="1" si="61"/>
        <v>3.8589335599262671</v>
      </c>
      <c r="BF107" s="47">
        <f t="shared" ca="1" si="61"/>
        <v>5.0245655270354499</v>
      </c>
      <c r="BG107" s="47">
        <f t="shared" ca="1" si="61"/>
        <v>4.2852632258801862</v>
      </c>
      <c r="BH107" s="47">
        <f t="shared" ca="1" si="61"/>
        <v>3.8827316896270414</v>
      </c>
      <c r="BI107" s="47">
        <f t="shared" ca="1" si="61"/>
        <v>3.9907373125012775</v>
      </c>
      <c r="BJ107" s="47">
        <f t="shared" ca="1" si="61"/>
        <v>4.8213222236482176</v>
      </c>
      <c r="BK107" s="47">
        <f t="shared" ca="1" si="61"/>
        <v>4.015102592566544</v>
      </c>
      <c r="BL107" s="47">
        <f t="shared" ca="1" si="61"/>
        <v>3.511431872611789</v>
      </c>
      <c r="BM107" s="47">
        <f t="shared" ca="1" si="61"/>
        <v>3.8691871675483109</v>
      </c>
      <c r="BN107" s="47">
        <f t="shared" ca="1" si="61"/>
        <v>3.6038102787015207</v>
      </c>
      <c r="BO107" s="47">
        <f t="shared" ca="1" si="61"/>
        <v>3.6438673546779627</v>
      </c>
      <c r="BP107" s="47">
        <f t="shared" ca="1" si="61"/>
        <v>3.6545619937309985</v>
      </c>
      <c r="BQ107" s="47">
        <f t="shared" ca="1" si="61"/>
        <v>3.8589335599262671</v>
      </c>
      <c r="BR107" s="47">
        <f t="shared" ca="1" si="61"/>
        <v>5.0245655270354499</v>
      </c>
      <c r="BS107" s="47">
        <f t="shared" ca="1" si="61"/>
        <v>4.2852632258801862</v>
      </c>
      <c r="BT107" s="47">
        <f t="shared" ca="1" si="60"/>
        <v>3.8827316896270414</v>
      </c>
      <c r="BU107" s="47">
        <f t="shared" ca="1" si="60"/>
        <v>3.9907373125012775</v>
      </c>
      <c r="BV107" s="47">
        <f t="shared" ca="1" si="60"/>
        <v>4.8213222236482176</v>
      </c>
      <c r="BW107" s="47">
        <f t="shared" ca="1" si="60"/>
        <v>4.015102592566544</v>
      </c>
      <c r="BX107" s="47">
        <f t="shared" ca="1" si="60"/>
        <v>3.511431872611789</v>
      </c>
      <c r="BY107" s="47">
        <f t="shared" ca="1" si="60"/>
        <v>3.8691871675483109</v>
      </c>
      <c r="BZ107" s="47">
        <f t="shared" ca="1" si="60"/>
        <v>3.6038102787015207</v>
      </c>
      <c r="CA107" s="47">
        <f t="shared" ca="1" si="60"/>
        <v>3.6438673546779627</v>
      </c>
      <c r="CB107" s="47">
        <f t="shared" ca="1" si="60"/>
        <v>3.6545619937309985</v>
      </c>
      <c r="CC107" s="47">
        <f t="shared" ca="1" si="60"/>
        <v>3.8589335599262671</v>
      </c>
      <c r="CD107" s="47">
        <f t="shared" ca="1" si="60"/>
        <v>5.0245655270354499</v>
      </c>
      <c r="CE107" s="47">
        <f t="shared" ca="1" si="60"/>
        <v>4.2852632258801862</v>
      </c>
      <c r="CF107" s="47">
        <f t="shared" ca="1" si="60"/>
        <v>3.8827316896270414</v>
      </c>
      <c r="CG107" s="47">
        <f t="shared" ca="1" si="60"/>
        <v>3.9907373125012775</v>
      </c>
      <c r="CH107" s="47">
        <f t="shared" ca="1" si="60"/>
        <v>4.8213222236482176</v>
      </c>
      <c r="CI107" s="47">
        <f t="shared" ca="1" si="60"/>
        <v>4.015102592566544</v>
      </c>
      <c r="CJ107" s="47">
        <f t="shared" ca="1" si="59"/>
        <v>3.511431872611789</v>
      </c>
      <c r="CK107" s="47">
        <f t="shared" ca="1" si="59"/>
        <v>3.8691871675483109</v>
      </c>
      <c r="CL107" s="47">
        <f t="shared" ca="1" si="59"/>
        <v>3.6038102787015207</v>
      </c>
      <c r="CM107" s="47">
        <f t="shared" ca="1" si="59"/>
        <v>3.6438673546779627</v>
      </c>
      <c r="CN107" s="47">
        <f t="shared" ca="1" si="59"/>
        <v>3.6545619937309985</v>
      </c>
      <c r="CO107" s="47">
        <f t="shared" ca="1" si="59"/>
        <v>3.8589335599262671</v>
      </c>
      <c r="CP107" s="47">
        <f t="shared" ca="1" si="59"/>
        <v>5.0245655270354499</v>
      </c>
      <c r="CQ107" s="47">
        <f t="shared" ca="1" si="59"/>
        <v>4.2852632258801862</v>
      </c>
      <c r="CR107" s="47">
        <f t="shared" ca="1" si="59"/>
        <v>3.8827316896270414</v>
      </c>
      <c r="CS107" s="47">
        <f t="shared" ca="1" si="59"/>
        <v>3.9907373125012775</v>
      </c>
      <c r="CT107" s="47">
        <f t="shared" ca="1" si="59"/>
        <v>4.8213222236482176</v>
      </c>
      <c r="CU107" s="47">
        <f t="shared" ca="1" si="59"/>
        <v>4.015102592566544</v>
      </c>
      <c r="CV107" s="47">
        <f t="shared" ca="1" si="59"/>
        <v>3.511431872611789</v>
      </c>
      <c r="CW107" s="47">
        <f t="shared" ca="1" si="59"/>
        <v>3.8691871675483109</v>
      </c>
      <c r="CX107" s="47">
        <f t="shared" ca="1" si="59"/>
        <v>3.6038102787015207</v>
      </c>
      <c r="CY107" s="47">
        <f t="shared" ca="1" si="54"/>
        <v>3.6438673546779627</v>
      </c>
      <c r="CZ107" s="47">
        <f t="shared" ca="1" si="54"/>
        <v>3.6545619937309985</v>
      </c>
      <c r="DA107" s="47">
        <f t="shared" ca="1" si="54"/>
        <v>3.8589335599262671</v>
      </c>
      <c r="DB107" s="47">
        <f t="shared" ca="1" si="54"/>
        <v>5.0245655270354499</v>
      </c>
      <c r="DC107" s="47">
        <f t="shared" ca="1" si="54"/>
        <v>4.2852632258801862</v>
      </c>
      <c r="DD107" s="47">
        <f t="shared" ca="1" si="54"/>
        <v>3.8827316896270414</v>
      </c>
    </row>
    <row r="108" spans="1:108" x14ac:dyDescent="0.25">
      <c r="A108" s="40" t="s">
        <v>138</v>
      </c>
      <c r="B108" s="40">
        <v>2463</v>
      </c>
      <c r="C108" s="40" t="s">
        <v>37</v>
      </c>
      <c r="D108" s="40" t="s">
        <v>556</v>
      </c>
      <c r="E108" s="40" t="s">
        <v>130</v>
      </c>
      <c r="F108" s="40">
        <v>10</v>
      </c>
      <c r="G108" s="43">
        <v>45383</v>
      </c>
      <c r="I108" s="40" t="s">
        <v>32</v>
      </c>
      <c r="J108" s="40">
        <v>1</v>
      </c>
      <c r="K108" s="40" t="s">
        <v>33</v>
      </c>
      <c r="L108" s="40" t="s">
        <v>229</v>
      </c>
      <c r="N108" s="41">
        <f>VLOOKUP($C108 &amp; $I108 &amp; $K108,FATOR!$A$3:$P$22,5,0)</f>
        <v>0.38308783837111993</v>
      </c>
      <c r="O108" s="41">
        <f>VLOOKUP($C108 &amp; $I108 &amp; $K108,FATOR!$A$3:$P$22,6,0)</f>
        <v>0.35681289888133871</v>
      </c>
      <c r="P108" s="41">
        <f>VLOOKUP($C108 &amp; $I108 &amp; $K108,FATOR!$A$3:$P$22,7,0)</f>
        <v>0.36077894600771909</v>
      </c>
      <c r="Q108" s="41">
        <f>VLOOKUP($C108 &amp; $I108 &amp; $K108,FATOR!$A$3:$P$22,8,0)</f>
        <v>0.361837821161485</v>
      </c>
      <c r="R108" s="41">
        <f>VLOOKUP($C108 &amp; $I108 &amp; $K108,FATOR!$A$3:$P$22,9,0)</f>
        <v>0.38207262969567002</v>
      </c>
      <c r="S108" s="41">
        <f>VLOOKUP($C108 &amp; $I108 &amp; $K108,FATOR!$A$3:$P$22,10,0)</f>
        <v>0.49748173535004458</v>
      </c>
      <c r="T108" s="41">
        <f>VLOOKUP($C108 &amp; $I108 &amp; $K108,FATOR!$A$3:$P$22,11,0)</f>
        <v>0.42428348771090951</v>
      </c>
      <c r="U108" s="41">
        <f>VLOOKUP($C108 &amp; $I108 &amp; $K108,FATOR!$A$3:$P$22,12,0)</f>
        <v>0.38442888016109322</v>
      </c>
      <c r="V108" s="41">
        <f>VLOOKUP($C108 &amp; $I108 &amp; $K108,FATOR!$A$3:$P$22,13,0)</f>
        <v>0.39512250618824529</v>
      </c>
      <c r="W108" s="41">
        <f>VLOOKUP($C108 &amp; $I108 &amp; $K108,FATOR!$A$3:$P$22,14,0)</f>
        <v>0.47735863600477407</v>
      </c>
      <c r="X108" s="41">
        <f>VLOOKUP($C108 &amp; $I108 &amp; $K108,FATOR!$A$3:$P$22,15,0)</f>
        <v>0.39753491015510334</v>
      </c>
      <c r="Y108" s="41">
        <f>VLOOKUP($C108 &amp; $I108 &amp; $K108,FATOR!$A$3:$P$22,16,0)</f>
        <v>0.3476665220407712</v>
      </c>
      <c r="AA108" s="42">
        <f t="shared" si="39"/>
        <v>3.830878383711199</v>
      </c>
      <c r="AB108" s="42">
        <f t="shared" si="40"/>
        <v>3.5681289888133874</v>
      </c>
      <c r="AC108" s="42">
        <f t="shared" si="41"/>
        <v>3.6077894600771909</v>
      </c>
      <c r="AD108" s="42">
        <f t="shared" si="42"/>
        <v>3.61837821161485</v>
      </c>
      <c r="AE108" s="42">
        <f t="shared" si="43"/>
        <v>3.8207262969567002</v>
      </c>
      <c r="AF108" s="42">
        <f t="shared" si="44"/>
        <v>4.9748173535004456</v>
      </c>
      <c r="AG108" s="42">
        <f t="shared" si="45"/>
        <v>4.2428348771090949</v>
      </c>
      <c r="AH108" s="42">
        <f t="shared" si="46"/>
        <v>3.844288801610932</v>
      </c>
      <c r="AI108" s="42">
        <f t="shared" si="47"/>
        <v>3.9512250618824529</v>
      </c>
      <c r="AJ108" s="42">
        <f t="shared" si="48"/>
        <v>4.7735863600477408</v>
      </c>
      <c r="AK108" s="42">
        <f t="shared" si="49"/>
        <v>3.9753491015510334</v>
      </c>
      <c r="AL108" s="42">
        <f t="shared" si="50"/>
        <v>3.4766652204077122</v>
      </c>
      <c r="AN108" s="43">
        <f t="shared" si="51"/>
        <v>45383</v>
      </c>
      <c r="AO108" s="47" t="str">
        <f t="shared" ca="1" si="62"/>
        <v/>
      </c>
      <c r="AP108" s="47" t="str">
        <f t="shared" ca="1" si="62"/>
        <v/>
      </c>
      <c r="AQ108" s="47" t="str">
        <f t="shared" ca="1" si="62"/>
        <v/>
      </c>
      <c r="AR108" s="47">
        <f t="shared" ca="1" si="62"/>
        <v>3.61837821161485</v>
      </c>
      <c r="AS108" s="47">
        <f t="shared" ca="1" si="62"/>
        <v>3.8207262969567002</v>
      </c>
      <c r="AT108" s="47">
        <f t="shared" ca="1" si="62"/>
        <v>4.9748173535004456</v>
      </c>
      <c r="AU108" s="47">
        <f t="shared" ca="1" si="62"/>
        <v>4.2428348771090949</v>
      </c>
      <c r="AV108" s="47">
        <f t="shared" ca="1" si="62"/>
        <v>3.844288801610932</v>
      </c>
      <c r="AW108" s="47">
        <f t="shared" ca="1" si="62"/>
        <v>3.9512250618824529</v>
      </c>
      <c r="AX108" s="47">
        <f t="shared" ca="1" si="62"/>
        <v>4.7735863600477408</v>
      </c>
      <c r="AY108" s="47">
        <f t="shared" ca="1" si="62"/>
        <v>3.9753491015510334</v>
      </c>
      <c r="AZ108" s="47">
        <f t="shared" ca="1" si="62"/>
        <v>3.4766652204077122</v>
      </c>
      <c r="BA108" s="47">
        <f t="shared" ca="1" si="62"/>
        <v>3.830878383711199</v>
      </c>
      <c r="BB108" s="47">
        <f t="shared" ca="1" si="62"/>
        <v>3.5681289888133874</v>
      </c>
      <c r="BC108" s="47">
        <f t="shared" ca="1" si="62"/>
        <v>3.6077894600771909</v>
      </c>
      <c r="BD108" s="47">
        <f t="shared" ca="1" si="62"/>
        <v>3.61837821161485</v>
      </c>
      <c r="BE108" s="47">
        <f t="shared" ca="1" si="61"/>
        <v>3.8207262969567002</v>
      </c>
      <c r="BF108" s="47">
        <f t="shared" ca="1" si="61"/>
        <v>4.9748173535004456</v>
      </c>
      <c r="BG108" s="47">
        <f t="shared" ca="1" si="61"/>
        <v>4.2428348771090949</v>
      </c>
      <c r="BH108" s="47">
        <f t="shared" ca="1" si="61"/>
        <v>3.844288801610932</v>
      </c>
      <c r="BI108" s="47">
        <f t="shared" ca="1" si="61"/>
        <v>3.9512250618824529</v>
      </c>
      <c r="BJ108" s="47">
        <f t="shared" ca="1" si="61"/>
        <v>4.7735863600477408</v>
      </c>
      <c r="BK108" s="47">
        <f t="shared" ca="1" si="61"/>
        <v>3.9753491015510334</v>
      </c>
      <c r="BL108" s="47">
        <f t="shared" ca="1" si="61"/>
        <v>3.4766652204077122</v>
      </c>
      <c r="BM108" s="47">
        <f t="shared" ca="1" si="61"/>
        <v>3.830878383711199</v>
      </c>
      <c r="BN108" s="47">
        <f t="shared" ca="1" si="61"/>
        <v>3.5681289888133874</v>
      </c>
      <c r="BO108" s="47">
        <f t="shared" ca="1" si="61"/>
        <v>3.6077894600771909</v>
      </c>
      <c r="BP108" s="47">
        <f t="shared" ca="1" si="61"/>
        <v>3.61837821161485</v>
      </c>
      <c r="BQ108" s="47">
        <f t="shared" ca="1" si="61"/>
        <v>3.8207262969567002</v>
      </c>
      <c r="BR108" s="47">
        <f t="shared" ca="1" si="61"/>
        <v>4.9748173535004456</v>
      </c>
      <c r="BS108" s="47">
        <f t="shared" ca="1" si="61"/>
        <v>4.2428348771090949</v>
      </c>
      <c r="BT108" s="47">
        <f t="shared" ca="1" si="60"/>
        <v>3.844288801610932</v>
      </c>
      <c r="BU108" s="47">
        <f t="shared" ca="1" si="60"/>
        <v>3.9512250618824529</v>
      </c>
      <c r="BV108" s="47">
        <f t="shared" ca="1" si="60"/>
        <v>4.7735863600477408</v>
      </c>
      <c r="BW108" s="47">
        <f t="shared" ca="1" si="60"/>
        <v>3.9753491015510334</v>
      </c>
      <c r="BX108" s="47">
        <f t="shared" ca="1" si="60"/>
        <v>3.4766652204077122</v>
      </c>
      <c r="BY108" s="47">
        <f t="shared" ca="1" si="60"/>
        <v>3.830878383711199</v>
      </c>
      <c r="BZ108" s="47">
        <f t="shared" ca="1" si="60"/>
        <v>3.5681289888133874</v>
      </c>
      <c r="CA108" s="47">
        <f t="shared" ca="1" si="60"/>
        <v>3.6077894600771909</v>
      </c>
      <c r="CB108" s="47">
        <f t="shared" ca="1" si="60"/>
        <v>3.61837821161485</v>
      </c>
      <c r="CC108" s="47">
        <f t="shared" ca="1" si="60"/>
        <v>3.8207262969567002</v>
      </c>
      <c r="CD108" s="47">
        <f t="shared" ca="1" si="60"/>
        <v>4.9748173535004456</v>
      </c>
      <c r="CE108" s="47">
        <f t="shared" ca="1" si="60"/>
        <v>4.2428348771090949</v>
      </c>
      <c r="CF108" s="47">
        <f t="shared" ca="1" si="60"/>
        <v>3.844288801610932</v>
      </c>
      <c r="CG108" s="47">
        <f t="shared" ca="1" si="60"/>
        <v>3.9512250618824529</v>
      </c>
      <c r="CH108" s="47">
        <f t="shared" ca="1" si="60"/>
        <v>4.7735863600477408</v>
      </c>
      <c r="CI108" s="47">
        <f t="shared" ref="CI108:CX112" ca="1" si="63">IF($AN108&lt;=CI$1,HLOOKUP(MONTH(CI$1),$AA:$AL,ROW($AO108),0),"")</f>
        <v>3.9753491015510334</v>
      </c>
      <c r="CJ108" s="47">
        <f t="shared" ca="1" si="63"/>
        <v>3.4766652204077122</v>
      </c>
      <c r="CK108" s="47">
        <f t="shared" ca="1" si="63"/>
        <v>3.830878383711199</v>
      </c>
      <c r="CL108" s="47">
        <f t="shared" ca="1" si="63"/>
        <v>3.5681289888133874</v>
      </c>
      <c r="CM108" s="47">
        <f t="shared" ca="1" si="63"/>
        <v>3.6077894600771909</v>
      </c>
      <c r="CN108" s="47">
        <f t="shared" ca="1" si="63"/>
        <v>3.61837821161485</v>
      </c>
      <c r="CO108" s="47">
        <f t="shared" ca="1" si="63"/>
        <v>3.8207262969567002</v>
      </c>
      <c r="CP108" s="47">
        <f t="shared" ca="1" si="63"/>
        <v>4.9748173535004456</v>
      </c>
      <c r="CQ108" s="47">
        <f t="shared" ca="1" si="63"/>
        <v>4.2428348771090949</v>
      </c>
      <c r="CR108" s="47">
        <f t="shared" ca="1" si="63"/>
        <v>3.844288801610932</v>
      </c>
      <c r="CS108" s="47">
        <f t="shared" ca="1" si="63"/>
        <v>3.9512250618824529</v>
      </c>
      <c r="CT108" s="47">
        <f t="shared" ca="1" si="63"/>
        <v>4.7735863600477408</v>
      </c>
      <c r="CU108" s="47">
        <f t="shared" ca="1" si="63"/>
        <v>3.9753491015510334</v>
      </c>
      <c r="CV108" s="47">
        <f t="shared" ca="1" si="63"/>
        <v>3.4766652204077122</v>
      </c>
      <c r="CW108" s="47">
        <f t="shared" ca="1" si="63"/>
        <v>3.830878383711199</v>
      </c>
      <c r="CX108" s="47">
        <f t="shared" ca="1" si="63"/>
        <v>3.5681289888133874</v>
      </c>
      <c r="CY108" s="47">
        <f t="shared" ca="1" si="54"/>
        <v>3.6077894600771909</v>
      </c>
      <c r="CZ108" s="47">
        <f t="shared" ca="1" si="54"/>
        <v>3.61837821161485</v>
      </c>
      <c r="DA108" s="47">
        <f t="shared" ca="1" si="54"/>
        <v>3.8207262969567002</v>
      </c>
      <c r="DB108" s="47">
        <f t="shared" ca="1" si="54"/>
        <v>4.9748173535004456</v>
      </c>
      <c r="DC108" s="47">
        <f t="shared" ca="1" si="54"/>
        <v>4.2428348771090949</v>
      </c>
      <c r="DD108" s="47">
        <f t="shared" ca="1" si="54"/>
        <v>3.844288801610932</v>
      </c>
    </row>
    <row r="109" spans="1:108" x14ac:dyDescent="0.25">
      <c r="A109" s="40" t="s">
        <v>138</v>
      </c>
      <c r="B109" s="40">
        <v>2743</v>
      </c>
      <c r="C109" s="40" t="s">
        <v>31</v>
      </c>
      <c r="D109" s="40" t="s">
        <v>1531</v>
      </c>
      <c r="E109" s="40" t="s">
        <v>130</v>
      </c>
      <c r="F109" s="40">
        <v>0.8</v>
      </c>
      <c r="G109" s="43">
        <v>45061</v>
      </c>
      <c r="I109" s="40" t="s">
        <v>32</v>
      </c>
      <c r="J109" s="40">
        <v>2</v>
      </c>
      <c r="K109" s="40" t="s">
        <v>33</v>
      </c>
      <c r="L109" s="40" t="s">
        <v>140</v>
      </c>
      <c r="N109" s="41">
        <f>VLOOKUP($C109 &amp; $I109 &amp; $K109,FATOR!$A$3:$P$22,5,0)</f>
        <v>0.54514412633670606</v>
      </c>
      <c r="O109" s="41">
        <f>VLOOKUP($C109 &amp; $I109 &amp; $K109,FATOR!$A$3:$P$22,6,0)</f>
        <v>0.58976785268395671</v>
      </c>
      <c r="P109" s="41">
        <f>VLOOKUP($C109 &amp; $I109 &amp; $K109,FATOR!$A$3:$P$22,7,0)</f>
        <v>0.59729875600846394</v>
      </c>
      <c r="Q109" s="41">
        <f>VLOOKUP($C109 &amp; $I109 &amp; $K109,FATOR!$A$3:$P$22,8,0)</f>
        <v>0.54137675790841078</v>
      </c>
      <c r="R109" s="41">
        <f>VLOOKUP($C109 &amp; $I109 &amp; $K109,FATOR!$A$3:$P$22,9,0)</f>
        <v>0.46213418679006868</v>
      </c>
      <c r="S109" s="41">
        <f>VLOOKUP($C109 &amp; $I109 &amp; $K109,FATOR!$A$3:$P$22,10,0)</f>
        <v>0.39980519738426012</v>
      </c>
      <c r="T109" s="41">
        <f>VLOOKUP($C109 &amp; $I109 &amp; $K109,FATOR!$A$3:$P$22,11,0)</f>
        <v>0.33456205968362052</v>
      </c>
      <c r="U109" s="41">
        <f>VLOOKUP($C109 &amp; $I109 &amp; $K109,FATOR!$A$3:$P$22,12,0)</f>
        <v>0.30261832736201377</v>
      </c>
      <c r="V109" s="41">
        <f>VLOOKUP($C109 &amp; $I109 &amp; $K109,FATOR!$A$3:$P$22,13,0)</f>
        <v>0.27313582813149273</v>
      </c>
      <c r="W109" s="41">
        <f>VLOOKUP($C109 &amp; $I109 &amp; $K109,FATOR!$A$3:$P$22,14,0)</f>
        <v>0.33139637840810959</v>
      </c>
      <c r="X109" s="41">
        <f>VLOOKUP($C109 &amp; $I109 &amp; $K109,FATOR!$A$3:$P$22,15,0)</f>
        <v>0.42919571638918702</v>
      </c>
      <c r="Y109" s="41">
        <f>VLOOKUP($C109 &amp; $I109 &amp; $K109,FATOR!$A$3:$P$22,16,0)</f>
        <v>0.5219653746165217</v>
      </c>
      <c r="AA109" s="42">
        <f t="shared" si="39"/>
        <v>0.43611530106936486</v>
      </c>
      <c r="AB109" s="42">
        <f t="shared" si="40"/>
        <v>0.47181428214716536</v>
      </c>
      <c r="AC109" s="42">
        <f t="shared" si="41"/>
        <v>0.47783900480677116</v>
      </c>
      <c r="AD109" s="42">
        <f t="shared" si="42"/>
        <v>0.43310140632672867</v>
      </c>
      <c r="AE109" s="42">
        <f t="shared" si="43"/>
        <v>0.36970734943205497</v>
      </c>
      <c r="AF109" s="42">
        <f t="shared" si="44"/>
        <v>0.31984415790740811</v>
      </c>
      <c r="AG109" s="42">
        <f t="shared" si="45"/>
        <v>0.26764964774689642</v>
      </c>
      <c r="AH109" s="42">
        <f t="shared" si="46"/>
        <v>0.24209466188961104</v>
      </c>
      <c r="AI109" s="42">
        <f t="shared" si="47"/>
        <v>0.21850866250519418</v>
      </c>
      <c r="AJ109" s="42">
        <f t="shared" si="48"/>
        <v>0.2651171027264877</v>
      </c>
      <c r="AK109" s="42">
        <f t="shared" si="49"/>
        <v>0.34335657311134965</v>
      </c>
      <c r="AL109" s="42">
        <f t="shared" si="50"/>
        <v>0.41757229969321741</v>
      </c>
      <c r="AN109" s="43">
        <f t="shared" si="51"/>
        <v>45092</v>
      </c>
      <c r="AO109" s="47">
        <f t="shared" ca="1" si="62"/>
        <v>0.43611530106936486</v>
      </c>
      <c r="AP109" s="47">
        <f t="shared" ca="1" si="62"/>
        <v>0.47181428214716536</v>
      </c>
      <c r="AQ109" s="47">
        <f t="shared" ca="1" si="62"/>
        <v>0.47783900480677116</v>
      </c>
      <c r="AR109" s="47">
        <f t="shared" ca="1" si="62"/>
        <v>0.43310140632672867</v>
      </c>
      <c r="AS109" s="47">
        <f t="shared" ca="1" si="62"/>
        <v>0.36970734943205497</v>
      </c>
      <c r="AT109" s="47">
        <f t="shared" ca="1" si="62"/>
        <v>0.31984415790740811</v>
      </c>
      <c r="AU109" s="47">
        <f t="shared" ca="1" si="62"/>
        <v>0.26764964774689642</v>
      </c>
      <c r="AV109" s="47">
        <f t="shared" ca="1" si="62"/>
        <v>0.24209466188961104</v>
      </c>
      <c r="AW109" s="47">
        <f t="shared" ca="1" si="62"/>
        <v>0.21850866250519418</v>
      </c>
      <c r="AX109" s="47">
        <f t="shared" ca="1" si="62"/>
        <v>0.2651171027264877</v>
      </c>
      <c r="AY109" s="47">
        <f t="shared" ca="1" si="62"/>
        <v>0.34335657311134965</v>
      </c>
      <c r="AZ109" s="47">
        <f t="shared" ca="1" si="62"/>
        <v>0.41757229969321741</v>
      </c>
      <c r="BA109" s="47">
        <f t="shared" ca="1" si="62"/>
        <v>0.43611530106936486</v>
      </c>
      <c r="BB109" s="47">
        <f t="shared" ca="1" si="62"/>
        <v>0.47181428214716536</v>
      </c>
      <c r="BC109" s="47">
        <f t="shared" ca="1" si="62"/>
        <v>0.47783900480677116</v>
      </c>
      <c r="BD109" s="47">
        <f t="shared" ca="1" si="62"/>
        <v>0.43310140632672867</v>
      </c>
      <c r="BE109" s="47">
        <f t="shared" ca="1" si="61"/>
        <v>0.36970734943205497</v>
      </c>
      <c r="BF109" s="47">
        <f t="shared" ca="1" si="61"/>
        <v>0.31984415790740811</v>
      </c>
      <c r="BG109" s="47">
        <f t="shared" ca="1" si="61"/>
        <v>0.26764964774689642</v>
      </c>
      <c r="BH109" s="47">
        <f t="shared" ca="1" si="61"/>
        <v>0.24209466188961104</v>
      </c>
      <c r="BI109" s="47">
        <f t="shared" ca="1" si="61"/>
        <v>0.21850866250519418</v>
      </c>
      <c r="BJ109" s="47">
        <f t="shared" ca="1" si="61"/>
        <v>0.2651171027264877</v>
      </c>
      <c r="BK109" s="47">
        <f t="shared" ca="1" si="61"/>
        <v>0.34335657311134965</v>
      </c>
      <c r="BL109" s="47">
        <f t="shared" ca="1" si="61"/>
        <v>0.41757229969321741</v>
      </c>
      <c r="BM109" s="47">
        <f t="shared" ca="1" si="61"/>
        <v>0.43611530106936486</v>
      </c>
      <c r="BN109" s="47">
        <f t="shared" ca="1" si="61"/>
        <v>0.47181428214716536</v>
      </c>
      <c r="BO109" s="47">
        <f t="shared" ca="1" si="61"/>
        <v>0.47783900480677116</v>
      </c>
      <c r="BP109" s="47">
        <f t="shared" ca="1" si="61"/>
        <v>0.43310140632672867</v>
      </c>
      <c r="BQ109" s="47">
        <f t="shared" ca="1" si="61"/>
        <v>0.36970734943205497</v>
      </c>
      <c r="BR109" s="47">
        <f t="shared" ca="1" si="61"/>
        <v>0.31984415790740811</v>
      </c>
      <c r="BS109" s="47">
        <f t="shared" ca="1" si="61"/>
        <v>0.26764964774689642</v>
      </c>
      <c r="BT109" s="47">
        <f t="shared" ref="BT109:CI112" ca="1" si="64">IF($AN109&lt;=BT$1,HLOOKUP(MONTH(BT$1),$AA:$AL,ROW($AO109),0),"")</f>
        <v>0.24209466188961104</v>
      </c>
      <c r="BU109" s="47">
        <f t="shared" ca="1" si="64"/>
        <v>0.21850866250519418</v>
      </c>
      <c r="BV109" s="47">
        <f t="shared" ca="1" si="64"/>
        <v>0.2651171027264877</v>
      </c>
      <c r="BW109" s="47">
        <f t="shared" ca="1" si="64"/>
        <v>0.34335657311134965</v>
      </c>
      <c r="BX109" s="47">
        <f t="shared" ca="1" si="64"/>
        <v>0.41757229969321741</v>
      </c>
      <c r="BY109" s="47">
        <f t="shared" ca="1" si="64"/>
        <v>0.43611530106936486</v>
      </c>
      <c r="BZ109" s="47">
        <f t="shared" ca="1" si="64"/>
        <v>0.47181428214716536</v>
      </c>
      <c r="CA109" s="47">
        <f t="shared" ca="1" si="64"/>
        <v>0.47783900480677116</v>
      </c>
      <c r="CB109" s="47">
        <f t="shared" ca="1" si="64"/>
        <v>0.43310140632672867</v>
      </c>
      <c r="CC109" s="47">
        <f t="shared" ca="1" si="64"/>
        <v>0.36970734943205497</v>
      </c>
      <c r="CD109" s="47">
        <f t="shared" ca="1" si="64"/>
        <v>0.31984415790740811</v>
      </c>
      <c r="CE109" s="47">
        <f t="shared" ca="1" si="64"/>
        <v>0.26764964774689642</v>
      </c>
      <c r="CF109" s="47">
        <f t="shared" ca="1" si="64"/>
        <v>0.24209466188961104</v>
      </c>
      <c r="CG109" s="47">
        <f t="shared" ca="1" si="64"/>
        <v>0.21850866250519418</v>
      </c>
      <c r="CH109" s="47">
        <f t="shared" ca="1" si="64"/>
        <v>0.2651171027264877</v>
      </c>
      <c r="CI109" s="47">
        <f t="shared" ca="1" si="64"/>
        <v>0.34335657311134965</v>
      </c>
      <c r="CJ109" s="47">
        <f t="shared" ca="1" si="63"/>
        <v>0.41757229969321741</v>
      </c>
      <c r="CK109" s="47">
        <f t="shared" ca="1" si="63"/>
        <v>0.43611530106936486</v>
      </c>
      <c r="CL109" s="47">
        <f t="shared" ca="1" si="63"/>
        <v>0.47181428214716536</v>
      </c>
      <c r="CM109" s="47">
        <f t="shared" ca="1" si="63"/>
        <v>0.47783900480677116</v>
      </c>
      <c r="CN109" s="47">
        <f t="shared" ca="1" si="63"/>
        <v>0.43310140632672867</v>
      </c>
      <c r="CO109" s="47">
        <f t="shared" ca="1" si="63"/>
        <v>0.36970734943205497</v>
      </c>
      <c r="CP109" s="47">
        <f t="shared" ca="1" si="63"/>
        <v>0.31984415790740811</v>
      </c>
      <c r="CQ109" s="47">
        <f t="shared" ca="1" si="63"/>
        <v>0.26764964774689642</v>
      </c>
      <c r="CR109" s="47">
        <f t="shared" ca="1" si="63"/>
        <v>0.24209466188961104</v>
      </c>
      <c r="CS109" s="47">
        <f t="shared" ca="1" si="63"/>
        <v>0.21850866250519418</v>
      </c>
      <c r="CT109" s="47">
        <f t="shared" ca="1" si="63"/>
        <v>0.2651171027264877</v>
      </c>
      <c r="CU109" s="47">
        <f t="shared" ca="1" si="63"/>
        <v>0.34335657311134965</v>
      </c>
      <c r="CV109" s="47">
        <f t="shared" ca="1" si="63"/>
        <v>0.41757229969321741</v>
      </c>
      <c r="CW109" s="47">
        <f t="shared" ca="1" si="63"/>
        <v>0.43611530106936486</v>
      </c>
      <c r="CX109" s="47">
        <f t="shared" ca="1" si="63"/>
        <v>0.47181428214716536</v>
      </c>
      <c r="CY109" s="47">
        <f t="shared" ca="1" si="54"/>
        <v>0.47783900480677116</v>
      </c>
      <c r="CZ109" s="47">
        <f t="shared" ca="1" si="54"/>
        <v>0.43310140632672867</v>
      </c>
      <c r="DA109" s="47">
        <f t="shared" ca="1" si="54"/>
        <v>0.36970734943205497</v>
      </c>
      <c r="DB109" s="47">
        <f t="shared" ca="1" si="54"/>
        <v>0.31984415790740811</v>
      </c>
      <c r="DC109" s="47">
        <f t="shared" ca="1" si="54"/>
        <v>0.26764964774689642</v>
      </c>
      <c r="DD109" s="47">
        <f t="shared" ca="1" si="54"/>
        <v>0.24209466188961104</v>
      </c>
    </row>
    <row r="110" spans="1:108" x14ac:dyDescent="0.25">
      <c r="A110" s="40" t="s">
        <v>167</v>
      </c>
      <c r="B110" s="40">
        <v>1865</v>
      </c>
      <c r="C110" s="40" t="s">
        <v>31</v>
      </c>
      <c r="D110" s="40" t="s">
        <v>643</v>
      </c>
      <c r="E110" s="40" t="s">
        <v>130</v>
      </c>
      <c r="F110" s="40">
        <v>6.44</v>
      </c>
      <c r="G110" s="43">
        <v>45627</v>
      </c>
      <c r="I110" s="40" t="s">
        <v>32</v>
      </c>
      <c r="J110" s="40">
        <v>1</v>
      </c>
      <c r="K110" s="40" t="s">
        <v>33</v>
      </c>
      <c r="L110" s="40" t="s">
        <v>137</v>
      </c>
      <c r="N110" s="41">
        <f>VLOOKUP($C110 &amp; $I110 &amp; $K110,FATOR!$A$3:$P$22,5,0)</f>
        <v>0.54514412633670606</v>
      </c>
      <c r="O110" s="41">
        <f>VLOOKUP($C110 &amp; $I110 &amp; $K110,FATOR!$A$3:$P$22,6,0)</f>
        <v>0.58976785268395671</v>
      </c>
      <c r="P110" s="41">
        <f>VLOOKUP($C110 &amp; $I110 &amp; $K110,FATOR!$A$3:$P$22,7,0)</f>
        <v>0.59729875600846394</v>
      </c>
      <c r="Q110" s="41">
        <f>VLOOKUP($C110 &amp; $I110 &amp; $K110,FATOR!$A$3:$P$22,8,0)</f>
        <v>0.54137675790841078</v>
      </c>
      <c r="R110" s="41">
        <f>VLOOKUP($C110 &amp; $I110 &amp; $K110,FATOR!$A$3:$P$22,9,0)</f>
        <v>0.46213418679006868</v>
      </c>
      <c r="S110" s="41">
        <f>VLOOKUP($C110 &amp; $I110 &amp; $K110,FATOR!$A$3:$P$22,10,0)</f>
        <v>0.39980519738426012</v>
      </c>
      <c r="T110" s="41">
        <f>VLOOKUP($C110 &amp; $I110 &amp; $K110,FATOR!$A$3:$P$22,11,0)</f>
        <v>0.33456205968362052</v>
      </c>
      <c r="U110" s="41">
        <f>VLOOKUP($C110 &amp; $I110 &amp; $K110,FATOR!$A$3:$P$22,12,0)</f>
        <v>0.30261832736201377</v>
      </c>
      <c r="V110" s="41">
        <f>VLOOKUP($C110 &amp; $I110 &amp; $K110,FATOR!$A$3:$P$22,13,0)</f>
        <v>0.27313582813149273</v>
      </c>
      <c r="W110" s="41">
        <f>VLOOKUP($C110 &amp; $I110 &amp; $K110,FATOR!$A$3:$P$22,14,0)</f>
        <v>0.33139637840810959</v>
      </c>
      <c r="X110" s="41">
        <f>VLOOKUP($C110 &amp; $I110 &amp; $K110,FATOR!$A$3:$P$22,15,0)</f>
        <v>0.42919571638918702</v>
      </c>
      <c r="Y110" s="41">
        <f>VLOOKUP($C110 &amp; $I110 &amp; $K110,FATOR!$A$3:$P$22,16,0)</f>
        <v>0.5219653746165217</v>
      </c>
      <c r="AA110" s="42">
        <f t="shared" si="39"/>
        <v>3.5107281736083871</v>
      </c>
      <c r="AB110" s="42">
        <f t="shared" si="40"/>
        <v>3.7981049712846815</v>
      </c>
      <c r="AC110" s="42">
        <f t="shared" si="41"/>
        <v>3.846603988694508</v>
      </c>
      <c r="AD110" s="42">
        <f t="shared" si="42"/>
        <v>3.4864663209301656</v>
      </c>
      <c r="AE110" s="42">
        <f t="shared" si="43"/>
        <v>2.9761441629280423</v>
      </c>
      <c r="AF110" s="42">
        <f t="shared" si="44"/>
        <v>2.5747454711546354</v>
      </c>
      <c r="AG110" s="42">
        <f t="shared" si="45"/>
        <v>2.1545796643625161</v>
      </c>
      <c r="AH110" s="42">
        <f t="shared" si="46"/>
        <v>1.9488620282113689</v>
      </c>
      <c r="AI110" s="42">
        <f t="shared" si="47"/>
        <v>1.7589947331668132</v>
      </c>
      <c r="AJ110" s="42">
        <f t="shared" si="48"/>
        <v>2.134192676948226</v>
      </c>
      <c r="AK110" s="42">
        <f t="shared" si="49"/>
        <v>2.7640204135463646</v>
      </c>
      <c r="AL110" s="42">
        <f t="shared" si="50"/>
        <v>3.3614570125304</v>
      </c>
      <c r="AN110" s="43">
        <f t="shared" si="51"/>
        <v>45627</v>
      </c>
      <c r="AO110" s="47" t="str">
        <f t="shared" ca="1" si="62"/>
        <v/>
      </c>
      <c r="AP110" s="47" t="str">
        <f t="shared" ca="1" si="62"/>
        <v/>
      </c>
      <c r="AQ110" s="47" t="str">
        <f t="shared" ca="1" si="62"/>
        <v/>
      </c>
      <c r="AR110" s="47" t="str">
        <f t="shared" ca="1" si="62"/>
        <v/>
      </c>
      <c r="AS110" s="47" t="str">
        <f t="shared" ca="1" si="62"/>
        <v/>
      </c>
      <c r="AT110" s="47" t="str">
        <f t="shared" ca="1" si="62"/>
        <v/>
      </c>
      <c r="AU110" s="47" t="str">
        <f t="shared" ca="1" si="62"/>
        <v/>
      </c>
      <c r="AV110" s="47" t="str">
        <f t="shared" ca="1" si="62"/>
        <v/>
      </c>
      <c r="AW110" s="47" t="str">
        <f t="shared" ca="1" si="62"/>
        <v/>
      </c>
      <c r="AX110" s="47" t="str">
        <f t="shared" ca="1" si="62"/>
        <v/>
      </c>
      <c r="AY110" s="47" t="str">
        <f t="shared" ca="1" si="62"/>
        <v/>
      </c>
      <c r="AZ110" s="47">
        <f t="shared" ca="1" si="62"/>
        <v>3.3614570125304</v>
      </c>
      <c r="BA110" s="47">
        <f t="shared" ca="1" si="62"/>
        <v>3.5107281736083871</v>
      </c>
      <c r="BB110" s="47">
        <f t="shared" ca="1" si="62"/>
        <v>3.7981049712846815</v>
      </c>
      <c r="BC110" s="47">
        <f t="shared" ca="1" si="62"/>
        <v>3.846603988694508</v>
      </c>
      <c r="BD110" s="47">
        <f t="shared" ca="1" si="62"/>
        <v>3.4864663209301656</v>
      </c>
      <c r="BE110" s="47">
        <f t="shared" ca="1" si="61"/>
        <v>2.9761441629280423</v>
      </c>
      <c r="BF110" s="47">
        <f t="shared" ca="1" si="61"/>
        <v>2.5747454711546354</v>
      </c>
      <c r="BG110" s="47">
        <f t="shared" ca="1" si="61"/>
        <v>2.1545796643625161</v>
      </c>
      <c r="BH110" s="47">
        <f t="shared" ca="1" si="61"/>
        <v>1.9488620282113689</v>
      </c>
      <c r="BI110" s="47">
        <f t="shared" ca="1" si="61"/>
        <v>1.7589947331668132</v>
      </c>
      <c r="BJ110" s="47">
        <f t="shared" ca="1" si="61"/>
        <v>2.134192676948226</v>
      </c>
      <c r="BK110" s="47">
        <f t="shared" ca="1" si="61"/>
        <v>2.7640204135463646</v>
      </c>
      <c r="BL110" s="47">
        <f t="shared" ca="1" si="61"/>
        <v>3.3614570125304</v>
      </c>
      <c r="BM110" s="47">
        <f t="shared" ca="1" si="61"/>
        <v>3.5107281736083871</v>
      </c>
      <c r="BN110" s="47">
        <f t="shared" ca="1" si="61"/>
        <v>3.7981049712846815</v>
      </c>
      <c r="BO110" s="47">
        <f t="shared" ca="1" si="61"/>
        <v>3.846603988694508</v>
      </c>
      <c r="BP110" s="47">
        <f t="shared" ca="1" si="61"/>
        <v>3.4864663209301656</v>
      </c>
      <c r="BQ110" s="47">
        <f t="shared" ca="1" si="61"/>
        <v>2.9761441629280423</v>
      </c>
      <c r="BR110" s="47">
        <f t="shared" ca="1" si="61"/>
        <v>2.5747454711546354</v>
      </c>
      <c r="BS110" s="47">
        <f t="shared" ca="1" si="61"/>
        <v>2.1545796643625161</v>
      </c>
      <c r="BT110" s="47">
        <f t="shared" ca="1" si="64"/>
        <v>1.9488620282113689</v>
      </c>
      <c r="BU110" s="47">
        <f t="shared" ca="1" si="64"/>
        <v>1.7589947331668132</v>
      </c>
      <c r="BV110" s="47">
        <f t="shared" ca="1" si="64"/>
        <v>2.134192676948226</v>
      </c>
      <c r="BW110" s="47">
        <f t="shared" ca="1" si="64"/>
        <v>2.7640204135463646</v>
      </c>
      <c r="BX110" s="47">
        <f t="shared" ca="1" si="64"/>
        <v>3.3614570125304</v>
      </c>
      <c r="BY110" s="47">
        <f t="shared" ca="1" si="64"/>
        <v>3.5107281736083871</v>
      </c>
      <c r="BZ110" s="47">
        <f t="shared" ca="1" si="64"/>
        <v>3.7981049712846815</v>
      </c>
      <c r="CA110" s="47">
        <f t="shared" ca="1" si="64"/>
        <v>3.846603988694508</v>
      </c>
      <c r="CB110" s="47">
        <f t="shared" ca="1" si="64"/>
        <v>3.4864663209301656</v>
      </c>
      <c r="CC110" s="47">
        <f t="shared" ca="1" si="64"/>
        <v>2.9761441629280423</v>
      </c>
      <c r="CD110" s="47">
        <f t="shared" ca="1" si="64"/>
        <v>2.5747454711546354</v>
      </c>
      <c r="CE110" s="47">
        <f t="shared" ca="1" si="64"/>
        <v>2.1545796643625161</v>
      </c>
      <c r="CF110" s="47">
        <f t="shared" ca="1" si="64"/>
        <v>1.9488620282113689</v>
      </c>
      <c r="CG110" s="47">
        <f t="shared" ca="1" si="64"/>
        <v>1.7589947331668132</v>
      </c>
      <c r="CH110" s="47">
        <f t="shared" ca="1" si="64"/>
        <v>2.134192676948226</v>
      </c>
      <c r="CI110" s="47">
        <f t="shared" ca="1" si="64"/>
        <v>2.7640204135463646</v>
      </c>
      <c r="CJ110" s="47">
        <f t="shared" ca="1" si="63"/>
        <v>3.3614570125304</v>
      </c>
      <c r="CK110" s="47">
        <f t="shared" ca="1" si="63"/>
        <v>3.5107281736083871</v>
      </c>
      <c r="CL110" s="47">
        <f t="shared" ca="1" si="63"/>
        <v>3.7981049712846815</v>
      </c>
      <c r="CM110" s="47">
        <f t="shared" ca="1" si="63"/>
        <v>3.846603988694508</v>
      </c>
      <c r="CN110" s="47">
        <f t="shared" ca="1" si="63"/>
        <v>3.4864663209301656</v>
      </c>
      <c r="CO110" s="47">
        <f t="shared" ca="1" si="63"/>
        <v>2.9761441629280423</v>
      </c>
      <c r="CP110" s="47">
        <f t="shared" ca="1" si="63"/>
        <v>2.5747454711546354</v>
      </c>
      <c r="CQ110" s="47">
        <f t="shared" ca="1" si="63"/>
        <v>2.1545796643625161</v>
      </c>
      <c r="CR110" s="47">
        <f t="shared" ca="1" si="63"/>
        <v>1.9488620282113689</v>
      </c>
      <c r="CS110" s="47">
        <f t="shared" ca="1" si="63"/>
        <v>1.7589947331668132</v>
      </c>
      <c r="CT110" s="47">
        <f t="shared" ca="1" si="63"/>
        <v>2.134192676948226</v>
      </c>
      <c r="CU110" s="47">
        <f t="shared" ca="1" si="63"/>
        <v>2.7640204135463646</v>
      </c>
      <c r="CV110" s="47">
        <f t="shared" ca="1" si="63"/>
        <v>3.3614570125304</v>
      </c>
      <c r="CW110" s="47">
        <f t="shared" ca="1" si="63"/>
        <v>3.5107281736083871</v>
      </c>
      <c r="CX110" s="47">
        <f t="shared" ca="1" si="63"/>
        <v>3.7981049712846815</v>
      </c>
      <c r="CY110" s="47">
        <f t="shared" ca="1" si="54"/>
        <v>3.846603988694508</v>
      </c>
      <c r="CZ110" s="47">
        <f t="shared" ca="1" si="54"/>
        <v>3.4864663209301656</v>
      </c>
      <c r="DA110" s="47">
        <f t="shared" ca="1" si="54"/>
        <v>2.9761441629280423</v>
      </c>
      <c r="DB110" s="47">
        <f t="shared" ca="1" si="54"/>
        <v>2.5747454711546354</v>
      </c>
      <c r="DC110" s="47">
        <f t="shared" ca="1" si="54"/>
        <v>2.1545796643625161</v>
      </c>
      <c r="DD110" s="47">
        <f t="shared" ca="1" si="54"/>
        <v>1.9488620282113689</v>
      </c>
    </row>
    <row r="111" spans="1:108" x14ac:dyDescent="0.25">
      <c r="A111" s="40" t="s">
        <v>167</v>
      </c>
      <c r="B111" s="40">
        <v>1865</v>
      </c>
      <c r="C111" s="40" t="s">
        <v>31</v>
      </c>
      <c r="D111" s="40" t="s">
        <v>643</v>
      </c>
      <c r="E111" s="40" t="s">
        <v>160</v>
      </c>
      <c r="F111" s="40">
        <v>16.059999999999999</v>
      </c>
      <c r="G111" s="43">
        <v>45658</v>
      </c>
      <c r="I111" s="40" t="s">
        <v>32</v>
      </c>
      <c r="J111" s="40">
        <v>1</v>
      </c>
      <c r="K111" s="40" t="s">
        <v>33</v>
      </c>
      <c r="L111" s="40" t="s">
        <v>137</v>
      </c>
      <c r="N111" s="41">
        <f>VLOOKUP($C111 &amp; $I111 &amp; $K111,FATOR!$A$3:$P$22,5,0)</f>
        <v>0.54514412633670606</v>
      </c>
      <c r="O111" s="41">
        <f>VLOOKUP($C111 &amp; $I111 &amp; $K111,FATOR!$A$3:$P$22,6,0)</f>
        <v>0.58976785268395671</v>
      </c>
      <c r="P111" s="41">
        <f>VLOOKUP($C111 &amp; $I111 &amp; $K111,FATOR!$A$3:$P$22,7,0)</f>
        <v>0.59729875600846394</v>
      </c>
      <c r="Q111" s="41">
        <f>VLOOKUP($C111 &amp; $I111 &amp; $K111,FATOR!$A$3:$P$22,8,0)</f>
        <v>0.54137675790841078</v>
      </c>
      <c r="R111" s="41">
        <f>VLOOKUP($C111 &amp; $I111 &amp; $K111,FATOR!$A$3:$P$22,9,0)</f>
        <v>0.46213418679006868</v>
      </c>
      <c r="S111" s="41">
        <f>VLOOKUP($C111 &amp; $I111 &amp; $K111,FATOR!$A$3:$P$22,10,0)</f>
        <v>0.39980519738426012</v>
      </c>
      <c r="T111" s="41">
        <f>VLOOKUP($C111 &amp; $I111 &amp; $K111,FATOR!$A$3:$P$22,11,0)</f>
        <v>0.33456205968362052</v>
      </c>
      <c r="U111" s="41">
        <f>VLOOKUP($C111 &amp; $I111 &amp; $K111,FATOR!$A$3:$P$22,12,0)</f>
        <v>0.30261832736201377</v>
      </c>
      <c r="V111" s="41">
        <f>VLOOKUP($C111 &amp; $I111 &amp; $K111,FATOR!$A$3:$P$22,13,0)</f>
        <v>0.27313582813149273</v>
      </c>
      <c r="W111" s="41">
        <f>VLOOKUP($C111 &amp; $I111 &amp; $K111,FATOR!$A$3:$P$22,14,0)</f>
        <v>0.33139637840810959</v>
      </c>
      <c r="X111" s="41">
        <f>VLOOKUP($C111 &amp; $I111 &amp; $K111,FATOR!$A$3:$P$22,15,0)</f>
        <v>0.42919571638918702</v>
      </c>
      <c r="Y111" s="41">
        <f>VLOOKUP($C111 &amp; $I111 &amp; $K111,FATOR!$A$3:$P$22,16,0)</f>
        <v>0.5219653746165217</v>
      </c>
      <c r="AA111" s="42">
        <f t="shared" si="39"/>
        <v>8.7550146689674992</v>
      </c>
      <c r="AB111" s="42">
        <f t="shared" si="40"/>
        <v>9.4716717141043443</v>
      </c>
      <c r="AC111" s="42">
        <f t="shared" si="41"/>
        <v>9.5926180214959302</v>
      </c>
      <c r="AD111" s="42">
        <f t="shared" si="42"/>
        <v>8.6945107320090766</v>
      </c>
      <c r="AE111" s="42">
        <f t="shared" si="43"/>
        <v>7.4218750398485023</v>
      </c>
      <c r="AF111" s="42">
        <f t="shared" si="44"/>
        <v>6.4208714699912175</v>
      </c>
      <c r="AG111" s="42">
        <f t="shared" si="45"/>
        <v>5.3730666785189447</v>
      </c>
      <c r="AH111" s="42">
        <f t="shared" si="46"/>
        <v>4.8600503374339405</v>
      </c>
      <c r="AI111" s="42">
        <f t="shared" si="47"/>
        <v>4.3865613997917725</v>
      </c>
      <c r="AJ111" s="42">
        <f t="shared" si="48"/>
        <v>5.3222258372342397</v>
      </c>
      <c r="AK111" s="42">
        <f t="shared" si="49"/>
        <v>6.8928832052103433</v>
      </c>
      <c r="AL111" s="42">
        <f t="shared" si="50"/>
        <v>8.3827639163413377</v>
      </c>
      <c r="AN111" s="43">
        <f t="shared" si="51"/>
        <v>45658</v>
      </c>
      <c r="AO111" s="47" t="str">
        <f t="shared" ca="1" si="62"/>
        <v/>
      </c>
      <c r="AP111" s="47" t="str">
        <f t="shared" ca="1" si="62"/>
        <v/>
      </c>
      <c r="AQ111" s="47" t="str">
        <f t="shared" ca="1" si="62"/>
        <v/>
      </c>
      <c r="AR111" s="47" t="str">
        <f t="shared" ca="1" si="62"/>
        <v/>
      </c>
      <c r="AS111" s="47" t="str">
        <f t="shared" ca="1" si="62"/>
        <v/>
      </c>
      <c r="AT111" s="47" t="str">
        <f t="shared" ca="1" si="62"/>
        <v/>
      </c>
      <c r="AU111" s="47" t="str">
        <f t="shared" ca="1" si="62"/>
        <v/>
      </c>
      <c r="AV111" s="47" t="str">
        <f t="shared" ca="1" si="62"/>
        <v/>
      </c>
      <c r="AW111" s="47" t="str">
        <f t="shared" ca="1" si="62"/>
        <v/>
      </c>
      <c r="AX111" s="47" t="str">
        <f t="shared" ca="1" si="62"/>
        <v/>
      </c>
      <c r="AY111" s="47" t="str">
        <f t="shared" ca="1" si="62"/>
        <v/>
      </c>
      <c r="AZ111" s="47" t="str">
        <f t="shared" ca="1" si="62"/>
        <v/>
      </c>
      <c r="BA111" s="47">
        <f t="shared" ca="1" si="62"/>
        <v>8.7550146689674992</v>
      </c>
      <c r="BB111" s="47">
        <f t="shared" ca="1" si="62"/>
        <v>9.4716717141043443</v>
      </c>
      <c r="BC111" s="47">
        <f t="shared" ca="1" si="62"/>
        <v>9.5926180214959302</v>
      </c>
      <c r="BD111" s="47">
        <f t="shared" ca="1" si="62"/>
        <v>8.6945107320090766</v>
      </c>
      <c r="BE111" s="47">
        <f t="shared" ca="1" si="61"/>
        <v>7.4218750398485023</v>
      </c>
      <c r="BF111" s="47">
        <f t="shared" ca="1" si="61"/>
        <v>6.4208714699912175</v>
      </c>
      <c r="BG111" s="47">
        <f t="shared" ca="1" si="61"/>
        <v>5.3730666785189447</v>
      </c>
      <c r="BH111" s="47">
        <f t="shared" ca="1" si="61"/>
        <v>4.8600503374339405</v>
      </c>
      <c r="BI111" s="47">
        <f t="shared" ca="1" si="61"/>
        <v>4.3865613997917725</v>
      </c>
      <c r="BJ111" s="47">
        <f t="shared" ca="1" si="61"/>
        <v>5.3222258372342397</v>
      </c>
      <c r="BK111" s="47">
        <f t="shared" ca="1" si="61"/>
        <v>6.8928832052103433</v>
      </c>
      <c r="BL111" s="47">
        <f t="shared" ca="1" si="61"/>
        <v>8.3827639163413377</v>
      </c>
      <c r="BM111" s="47">
        <f t="shared" ca="1" si="61"/>
        <v>8.7550146689674992</v>
      </c>
      <c r="BN111" s="47">
        <f t="shared" ca="1" si="61"/>
        <v>9.4716717141043443</v>
      </c>
      <c r="BO111" s="47">
        <f t="shared" ca="1" si="61"/>
        <v>9.5926180214959302</v>
      </c>
      <c r="BP111" s="47">
        <f t="shared" ca="1" si="61"/>
        <v>8.6945107320090766</v>
      </c>
      <c r="BQ111" s="47">
        <f t="shared" ca="1" si="61"/>
        <v>7.4218750398485023</v>
      </c>
      <c r="BR111" s="47">
        <f t="shared" ca="1" si="61"/>
        <v>6.4208714699912175</v>
      </c>
      <c r="BS111" s="47">
        <f t="shared" ca="1" si="61"/>
        <v>5.3730666785189447</v>
      </c>
      <c r="BT111" s="47">
        <f t="shared" ca="1" si="64"/>
        <v>4.8600503374339405</v>
      </c>
      <c r="BU111" s="47">
        <f t="shared" ca="1" si="64"/>
        <v>4.3865613997917725</v>
      </c>
      <c r="BV111" s="47">
        <f t="shared" ca="1" si="64"/>
        <v>5.3222258372342397</v>
      </c>
      <c r="BW111" s="47">
        <f t="shared" ca="1" si="64"/>
        <v>6.8928832052103433</v>
      </c>
      <c r="BX111" s="47">
        <f t="shared" ca="1" si="64"/>
        <v>8.3827639163413377</v>
      </c>
      <c r="BY111" s="47">
        <f t="shared" ca="1" si="64"/>
        <v>8.7550146689674992</v>
      </c>
      <c r="BZ111" s="47">
        <f t="shared" ca="1" si="64"/>
        <v>9.4716717141043443</v>
      </c>
      <c r="CA111" s="47">
        <f t="shared" ca="1" si="64"/>
        <v>9.5926180214959302</v>
      </c>
      <c r="CB111" s="47">
        <f t="shared" ca="1" si="64"/>
        <v>8.6945107320090766</v>
      </c>
      <c r="CC111" s="47">
        <f t="shared" ca="1" si="64"/>
        <v>7.4218750398485023</v>
      </c>
      <c r="CD111" s="47">
        <f t="shared" ca="1" si="64"/>
        <v>6.4208714699912175</v>
      </c>
      <c r="CE111" s="47">
        <f t="shared" ca="1" si="64"/>
        <v>5.3730666785189447</v>
      </c>
      <c r="CF111" s="47">
        <f t="shared" ca="1" si="64"/>
        <v>4.8600503374339405</v>
      </c>
      <c r="CG111" s="47">
        <f t="shared" ca="1" si="64"/>
        <v>4.3865613997917725</v>
      </c>
      <c r="CH111" s="47">
        <f t="shared" ca="1" si="64"/>
        <v>5.3222258372342397</v>
      </c>
      <c r="CI111" s="47">
        <f t="shared" ca="1" si="64"/>
        <v>6.8928832052103433</v>
      </c>
      <c r="CJ111" s="47">
        <f t="shared" ca="1" si="63"/>
        <v>8.3827639163413377</v>
      </c>
      <c r="CK111" s="47">
        <f t="shared" ca="1" si="63"/>
        <v>8.7550146689674992</v>
      </c>
      <c r="CL111" s="47">
        <f t="shared" ca="1" si="63"/>
        <v>9.4716717141043443</v>
      </c>
      <c r="CM111" s="47">
        <f t="shared" ca="1" si="63"/>
        <v>9.5926180214959302</v>
      </c>
      <c r="CN111" s="47">
        <f t="shared" ca="1" si="63"/>
        <v>8.6945107320090766</v>
      </c>
      <c r="CO111" s="47">
        <f t="shared" ca="1" si="63"/>
        <v>7.4218750398485023</v>
      </c>
      <c r="CP111" s="47">
        <f t="shared" ca="1" si="63"/>
        <v>6.4208714699912175</v>
      </c>
      <c r="CQ111" s="47">
        <f t="shared" ca="1" si="63"/>
        <v>5.3730666785189447</v>
      </c>
      <c r="CR111" s="47">
        <f t="shared" ca="1" si="63"/>
        <v>4.8600503374339405</v>
      </c>
      <c r="CS111" s="47">
        <f t="shared" ca="1" si="63"/>
        <v>4.3865613997917725</v>
      </c>
      <c r="CT111" s="47">
        <f t="shared" ca="1" si="63"/>
        <v>5.3222258372342397</v>
      </c>
      <c r="CU111" s="47">
        <f t="shared" ca="1" si="63"/>
        <v>6.8928832052103433</v>
      </c>
      <c r="CV111" s="47">
        <f t="shared" ca="1" si="63"/>
        <v>8.3827639163413377</v>
      </c>
      <c r="CW111" s="47">
        <f t="shared" ca="1" si="63"/>
        <v>8.7550146689674992</v>
      </c>
      <c r="CX111" s="47">
        <f t="shared" ca="1" si="63"/>
        <v>9.4716717141043443</v>
      </c>
      <c r="CY111" s="47">
        <f t="shared" ca="1" si="54"/>
        <v>9.5926180214959302</v>
      </c>
      <c r="CZ111" s="47">
        <f t="shared" ca="1" si="54"/>
        <v>8.6945107320090766</v>
      </c>
      <c r="DA111" s="47">
        <f t="shared" ca="1" si="54"/>
        <v>7.4218750398485023</v>
      </c>
      <c r="DB111" s="47">
        <f t="shared" ca="1" si="54"/>
        <v>6.4208714699912175</v>
      </c>
      <c r="DC111" s="47">
        <f t="shared" ca="1" si="54"/>
        <v>5.3730666785189447</v>
      </c>
      <c r="DD111" s="47">
        <f t="shared" ca="1" si="54"/>
        <v>4.8600503374339405</v>
      </c>
    </row>
    <row r="112" spans="1:108" x14ac:dyDescent="0.25">
      <c r="A112" s="40" t="s">
        <v>138</v>
      </c>
      <c r="B112" s="40">
        <v>2916</v>
      </c>
      <c r="C112" s="40" t="s">
        <v>37</v>
      </c>
      <c r="D112" s="40" t="s">
        <v>1568</v>
      </c>
      <c r="E112" s="40" t="s">
        <v>160</v>
      </c>
      <c r="F112" s="40">
        <v>8.48</v>
      </c>
      <c r="G112" s="43">
        <v>46143</v>
      </c>
      <c r="I112" s="40" t="s">
        <v>32</v>
      </c>
      <c r="J112" s="40">
        <v>1</v>
      </c>
      <c r="K112" s="40" t="s">
        <v>33</v>
      </c>
      <c r="L112" s="40" t="s">
        <v>166</v>
      </c>
      <c r="N112" s="41">
        <f>VLOOKUP($C112 &amp; $I112 &amp; $K112,FATOR!$A$3:$P$22,5,0)</f>
        <v>0.38308783837111993</v>
      </c>
      <c r="O112" s="41">
        <f>VLOOKUP($C112 &amp; $I112 &amp; $K112,FATOR!$A$3:$P$22,6,0)</f>
        <v>0.35681289888133871</v>
      </c>
      <c r="P112" s="41">
        <f>VLOOKUP($C112 &amp; $I112 &amp; $K112,FATOR!$A$3:$P$22,7,0)</f>
        <v>0.36077894600771909</v>
      </c>
      <c r="Q112" s="41">
        <f>VLOOKUP($C112 &amp; $I112 &amp; $K112,FATOR!$A$3:$P$22,8,0)</f>
        <v>0.361837821161485</v>
      </c>
      <c r="R112" s="41">
        <f>VLOOKUP($C112 &amp; $I112 &amp; $K112,FATOR!$A$3:$P$22,9,0)</f>
        <v>0.38207262969567002</v>
      </c>
      <c r="S112" s="41">
        <f>VLOOKUP($C112 &amp; $I112 &amp; $K112,FATOR!$A$3:$P$22,10,0)</f>
        <v>0.49748173535004458</v>
      </c>
      <c r="T112" s="41">
        <f>VLOOKUP($C112 &amp; $I112 &amp; $K112,FATOR!$A$3:$P$22,11,0)</f>
        <v>0.42428348771090951</v>
      </c>
      <c r="U112" s="41">
        <f>VLOOKUP($C112 &amp; $I112 &amp; $K112,FATOR!$A$3:$P$22,12,0)</f>
        <v>0.38442888016109322</v>
      </c>
      <c r="V112" s="41">
        <f>VLOOKUP($C112 &amp; $I112 &amp; $K112,FATOR!$A$3:$P$22,13,0)</f>
        <v>0.39512250618824529</v>
      </c>
      <c r="W112" s="41">
        <f>VLOOKUP($C112 &amp; $I112 &amp; $K112,FATOR!$A$3:$P$22,14,0)</f>
        <v>0.47735863600477407</v>
      </c>
      <c r="X112" s="41">
        <f>VLOOKUP($C112 &amp; $I112 &amp; $K112,FATOR!$A$3:$P$22,15,0)</f>
        <v>0.39753491015510334</v>
      </c>
      <c r="Y112" s="41">
        <f>VLOOKUP($C112 &amp; $I112 &amp; $K112,FATOR!$A$3:$P$22,16,0)</f>
        <v>0.3476665220407712</v>
      </c>
      <c r="AA112" s="42">
        <f t="shared" si="39"/>
        <v>3.2485848693870971</v>
      </c>
      <c r="AB112" s="42">
        <f t="shared" si="40"/>
        <v>3.0257733825137523</v>
      </c>
      <c r="AC112" s="42">
        <f t="shared" si="41"/>
        <v>3.0594054621454583</v>
      </c>
      <c r="AD112" s="42">
        <f t="shared" si="42"/>
        <v>3.0683847234493928</v>
      </c>
      <c r="AE112" s="42">
        <f t="shared" si="43"/>
        <v>3.239975899819282</v>
      </c>
      <c r="AF112" s="42">
        <f t="shared" si="44"/>
        <v>4.2186451157683784</v>
      </c>
      <c r="AG112" s="42">
        <f t="shared" si="45"/>
        <v>3.5979239757885129</v>
      </c>
      <c r="AH112" s="42">
        <f t="shared" si="46"/>
        <v>3.2599569037660707</v>
      </c>
      <c r="AI112" s="42">
        <f t="shared" si="47"/>
        <v>3.3506388524763202</v>
      </c>
      <c r="AJ112" s="42">
        <f t="shared" si="48"/>
        <v>4.048001233320484</v>
      </c>
      <c r="AK112" s="42">
        <f t="shared" si="49"/>
        <v>3.3710960381152764</v>
      </c>
      <c r="AL112" s="42">
        <f t="shared" si="50"/>
        <v>2.9482121069057401</v>
      </c>
      <c r="AN112" s="43">
        <f t="shared" si="51"/>
        <v>46143</v>
      </c>
      <c r="AO112" s="47" t="str">
        <f t="shared" ca="1" si="62"/>
        <v/>
      </c>
      <c r="AP112" s="47" t="str">
        <f t="shared" ca="1" si="62"/>
        <v/>
      </c>
      <c r="AQ112" s="47" t="str">
        <f t="shared" ca="1" si="62"/>
        <v/>
      </c>
      <c r="AR112" s="47" t="str">
        <f t="shared" ca="1" si="62"/>
        <v/>
      </c>
      <c r="AS112" s="47" t="str">
        <f t="shared" ca="1" si="62"/>
        <v/>
      </c>
      <c r="AT112" s="47" t="str">
        <f t="shared" ca="1" si="62"/>
        <v/>
      </c>
      <c r="AU112" s="47" t="str">
        <f t="shared" ca="1" si="62"/>
        <v/>
      </c>
      <c r="AV112" s="47" t="str">
        <f t="shared" ca="1" si="62"/>
        <v/>
      </c>
      <c r="AW112" s="47" t="str">
        <f t="shared" ca="1" si="62"/>
        <v/>
      </c>
      <c r="AX112" s="47" t="str">
        <f t="shared" ca="1" si="62"/>
        <v/>
      </c>
      <c r="AY112" s="47" t="str">
        <f t="shared" ca="1" si="62"/>
        <v/>
      </c>
      <c r="AZ112" s="47" t="str">
        <f t="shared" ca="1" si="62"/>
        <v/>
      </c>
      <c r="BA112" s="47" t="str">
        <f t="shared" ca="1" si="62"/>
        <v/>
      </c>
      <c r="BB112" s="47" t="str">
        <f t="shared" ca="1" si="62"/>
        <v/>
      </c>
      <c r="BC112" s="47" t="str">
        <f t="shared" ca="1" si="62"/>
        <v/>
      </c>
      <c r="BD112" s="47" t="str">
        <f t="shared" ca="1" si="62"/>
        <v/>
      </c>
      <c r="BE112" s="47" t="str">
        <f t="shared" ca="1" si="61"/>
        <v/>
      </c>
      <c r="BF112" s="47" t="str">
        <f t="shared" ca="1" si="61"/>
        <v/>
      </c>
      <c r="BG112" s="47" t="str">
        <f t="shared" ca="1" si="61"/>
        <v/>
      </c>
      <c r="BH112" s="47" t="str">
        <f t="shared" ca="1" si="61"/>
        <v/>
      </c>
      <c r="BI112" s="47" t="str">
        <f t="shared" ca="1" si="61"/>
        <v/>
      </c>
      <c r="BJ112" s="47" t="str">
        <f t="shared" ca="1" si="61"/>
        <v/>
      </c>
      <c r="BK112" s="47" t="str">
        <f t="shared" ca="1" si="61"/>
        <v/>
      </c>
      <c r="BL112" s="47" t="str">
        <f t="shared" ca="1" si="61"/>
        <v/>
      </c>
      <c r="BM112" s="47" t="str">
        <f t="shared" ca="1" si="61"/>
        <v/>
      </c>
      <c r="BN112" s="47" t="str">
        <f t="shared" ca="1" si="61"/>
        <v/>
      </c>
      <c r="BO112" s="47" t="str">
        <f t="shared" ca="1" si="61"/>
        <v/>
      </c>
      <c r="BP112" s="47" t="str">
        <f t="shared" ca="1" si="61"/>
        <v/>
      </c>
      <c r="BQ112" s="47">
        <f t="shared" ca="1" si="61"/>
        <v>3.239975899819282</v>
      </c>
      <c r="BR112" s="47">
        <f t="shared" ca="1" si="61"/>
        <v>4.2186451157683784</v>
      </c>
      <c r="BS112" s="47">
        <f t="shared" ca="1" si="61"/>
        <v>3.5979239757885129</v>
      </c>
      <c r="BT112" s="47">
        <f t="shared" ca="1" si="64"/>
        <v>3.2599569037660707</v>
      </c>
      <c r="BU112" s="47">
        <f t="shared" ca="1" si="64"/>
        <v>3.3506388524763202</v>
      </c>
      <c r="BV112" s="47">
        <f t="shared" ca="1" si="64"/>
        <v>4.048001233320484</v>
      </c>
      <c r="BW112" s="47">
        <f t="shared" ca="1" si="64"/>
        <v>3.3710960381152764</v>
      </c>
      <c r="BX112" s="47">
        <f t="shared" ca="1" si="64"/>
        <v>2.9482121069057401</v>
      </c>
      <c r="BY112" s="47">
        <f t="shared" ca="1" si="64"/>
        <v>3.2485848693870971</v>
      </c>
      <c r="BZ112" s="47">
        <f t="shared" ca="1" si="64"/>
        <v>3.0257733825137523</v>
      </c>
      <c r="CA112" s="47">
        <f t="shared" ca="1" si="64"/>
        <v>3.0594054621454583</v>
      </c>
      <c r="CB112" s="47">
        <f t="shared" ca="1" si="64"/>
        <v>3.0683847234493928</v>
      </c>
      <c r="CC112" s="47">
        <f t="shared" ca="1" si="64"/>
        <v>3.239975899819282</v>
      </c>
      <c r="CD112" s="47">
        <f t="shared" ca="1" si="64"/>
        <v>4.2186451157683784</v>
      </c>
      <c r="CE112" s="47">
        <f t="shared" ca="1" si="64"/>
        <v>3.5979239757885129</v>
      </c>
      <c r="CF112" s="47">
        <f t="shared" ca="1" si="64"/>
        <v>3.2599569037660707</v>
      </c>
      <c r="CG112" s="47">
        <f t="shared" ca="1" si="64"/>
        <v>3.3506388524763202</v>
      </c>
      <c r="CH112" s="47">
        <f t="shared" ca="1" si="64"/>
        <v>4.048001233320484</v>
      </c>
      <c r="CI112" s="47">
        <f t="shared" ca="1" si="64"/>
        <v>3.3710960381152764</v>
      </c>
      <c r="CJ112" s="47">
        <f t="shared" ca="1" si="63"/>
        <v>2.9482121069057401</v>
      </c>
      <c r="CK112" s="47">
        <f t="shared" ca="1" si="63"/>
        <v>3.2485848693870971</v>
      </c>
      <c r="CL112" s="47">
        <f t="shared" ca="1" si="63"/>
        <v>3.0257733825137523</v>
      </c>
      <c r="CM112" s="47">
        <f t="shared" ca="1" si="63"/>
        <v>3.0594054621454583</v>
      </c>
      <c r="CN112" s="47">
        <f t="shared" ca="1" si="63"/>
        <v>3.0683847234493928</v>
      </c>
      <c r="CO112" s="47">
        <f t="shared" ca="1" si="63"/>
        <v>3.239975899819282</v>
      </c>
      <c r="CP112" s="47">
        <f t="shared" ca="1" si="63"/>
        <v>4.2186451157683784</v>
      </c>
      <c r="CQ112" s="47">
        <f t="shared" ca="1" si="63"/>
        <v>3.5979239757885129</v>
      </c>
      <c r="CR112" s="47">
        <f t="shared" ca="1" si="63"/>
        <v>3.2599569037660707</v>
      </c>
      <c r="CS112" s="47">
        <f t="shared" ca="1" si="63"/>
        <v>3.3506388524763202</v>
      </c>
      <c r="CT112" s="47">
        <f t="shared" ca="1" si="63"/>
        <v>4.048001233320484</v>
      </c>
      <c r="CU112" s="47">
        <f t="shared" ca="1" si="63"/>
        <v>3.3710960381152764</v>
      </c>
      <c r="CV112" s="47">
        <f t="shared" ca="1" si="63"/>
        <v>2.9482121069057401</v>
      </c>
      <c r="CW112" s="47">
        <f t="shared" ca="1" si="63"/>
        <v>3.2485848693870971</v>
      </c>
      <c r="CX112" s="47">
        <f t="shared" ca="1" si="63"/>
        <v>3.0257733825137523</v>
      </c>
      <c r="CY112" s="47">
        <f t="shared" ca="1" si="54"/>
        <v>3.0594054621454583</v>
      </c>
      <c r="CZ112" s="47">
        <f t="shared" ca="1" si="54"/>
        <v>3.0683847234493928</v>
      </c>
      <c r="DA112" s="47">
        <f t="shared" ca="1" si="54"/>
        <v>3.239975899819282</v>
      </c>
      <c r="DB112" s="47">
        <f t="shared" ca="1" si="54"/>
        <v>4.2186451157683784</v>
      </c>
      <c r="DC112" s="47">
        <f t="shared" ca="1" si="54"/>
        <v>3.5979239757885129</v>
      </c>
      <c r="DD112" s="47">
        <f t="shared" ca="1" si="54"/>
        <v>3.2599569037660707</v>
      </c>
    </row>
    <row r="113" spans="14:108" x14ac:dyDescent="0.25"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AA113" s="42"/>
      <c r="AB113" s="42"/>
      <c r="AC113" s="42"/>
      <c r="AD113" s="42"/>
      <c r="AE113" s="42"/>
      <c r="AF113" s="42"/>
      <c r="AG113" s="42"/>
      <c r="AH113" s="42"/>
      <c r="AI113" s="42"/>
      <c r="AJ113" s="42"/>
      <c r="AK113" s="42"/>
      <c r="AL113" s="42"/>
      <c r="AN113" s="43"/>
      <c r="AO113" s="47"/>
      <c r="AP113" s="47"/>
      <c r="AQ113" s="47"/>
      <c r="AR113" s="47"/>
      <c r="AS113" s="47"/>
      <c r="AT113" s="47"/>
      <c r="AU113" s="47"/>
      <c r="AV113" s="47"/>
      <c r="AW113" s="47"/>
      <c r="AX113" s="47"/>
      <c r="AY113" s="47"/>
      <c r="AZ113" s="47"/>
      <c r="BA113" s="47"/>
      <c r="BB113" s="47"/>
      <c r="BC113" s="47"/>
      <c r="BD113" s="47"/>
      <c r="BE113" s="47"/>
      <c r="BF113" s="47"/>
      <c r="BG113" s="47"/>
      <c r="BH113" s="47"/>
      <c r="BI113" s="47"/>
      <c r="BJ113" s="47"/>
      <c r="BK113" s="47"/>
      <c r="BL113" s="47"/>
      <c r="BM113" s="47"/>
      <c r="BN113" s="47"/>
      <c r="BO113" s="47"/>
      <c r="BP113" s="47"/>
      <c r="BQ113" s="47"/>
      <c r="BR113" s="47"/>
      <c r="BS113" s="47"/>
      <c r="BT113" s="47"/>
      <c r="BU113" s="47"/>
      <c r="BV113" s="47"/>
      <c r="BW113" s="47"/>
      <c r="BX113" s="47"/>
      <c r="BY113" s="47"/>
      <c r="BZ113" s="47"/>
      <c r="CA113" s="47"/>
      <c r="CB113" s="47"/>
      <c r="CC113" s="47"/>
      <c r="CD113" s="47"/>
      <c r="CE113" s="47"/>
      <c r="CF113" s="47"/>
      <c r="CG113" s="47"/>
      <c r="CH113" s="47"/>
      <c r="CI113" s="47"/>
      <c r="CJ113" s="47"/>
      <c r="CK113" s="47"/>
      <c r="CL113" s="47"/>
      <c r="CM113" s="47"/>
      <c r="CN113" s="47"/>
      <c r="CO113" s="47"/>
      <c r="CP113" s="47"/>
      <c r="CQ113" s="47"/>
      <c r="CR113" s="47"/>
      <c r="CS113" s="47"/>
      <c r="CT113" s="47"/>
      <c r="CU113" s="47"/>
      <c r="CV113" s="47"/>
      <c r="CW113" s="47"/>
      <c r="CX113" s="47"/>
      <c r="CY113" s="47"/>
      <c r="CZ113" s="47"/>
      <c r="DA113" s="47"/>
      <c r="DB113" s="47"/>
      <c r="DC113" s="47"/>
      <c r="DD113" s="47"/>
    </row>
    <row r="114" spans="14:108" x14ac:dyDescent="0.25"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AA114" s="42"/>
      <c r="AB114" s="42"/>
      <c r="AC114" s="42"/>
      <c r="AD114" s="42"/>
      <c r="AE114" s="42"/>
      <c r="AF114" s="42"/>
      <c r="AG114" s="42"/>
      <c r="AH114" s="42"/>
      <c r="AI114" s="42"/>
      <c r="AJ114" s="42"/>
      <c r="AK114" s="42"/>
      <c r="AL114" s="42"/>
      <c r="AN114" s="43"/>
      <c r="AO114" s="47"/>
      <c r="AP114" s="47"/>
      <c r="AQ114" s="47"/>
      <c r="AR114" s="47"/>
      <c r="AS114" s="47"/>
      <c r="AT114" s="47"/>
      <c r="AU114" s="47"/>
      <c r="AV114" s="47"/>
      <c r="AW114" s="47"/>
      <c r="AX114" s="47"/>
      <c r="AY114" s="47"/>
      <c r="AZ114" s="47"/>
      <c r="BA114" s="47"/>
      <c r="BB114" s="47"/>
      <c r="BC114" s="47"/>
      <c r="BD114" s="47"/>
      <c r="BE114" s="47"/>
      <c r="BF114" s="47"/>
      <c r="BG114" s="47"/>
      <c r="BH114" s="47"/>
      <c r="BI114" s="47"/>
      <c r="BJ114" s="47"/>
      <c r="BK114" s="47"/>
      <c r="BL114" s="47"/>
      <c r="BM114" s="47"/>
      <c r="BN114" s="47"/>
      <c r="BO114" s="47"/>
      <c r="BP114" s="47"/>
      <c r="BQ114" s="47"/>
      <c r="BR114" s="47"/>
      <c r="BS114" s="47"/>
      <c r="BT114" s="47"/>
      <c r="BU114" s="47"/>
      <c r="BV114" s="47"/>
      <c r="BW114" s="47"/>
      <c r="BX114" s="47"/>
      <c r="BY114" s="47"/>
      <c r="BZ114" s="47"/>
      <c r="CA114" s="47"/>
      <c r="CB114" s="47"/>
      <c r="CC114" s="47"/>
      <c r="CD114" s="47"/>
      <c r="CE114" s="47"/>
      <c r="CF114" s="47"/>
      <c r="CG114" s="47"/>
      <c r="CH114" s="47"/>
      <c r="CI114" s="47"/>
      <c r="CJ114" s="47"/>
      <c r="CK114" s="47"/>
      <c r="CL114" s="47"/>
      <c r="CM114" s="47"/>
      <c r="CN114" s="47"/>
      <c r="CO114" s="47"/>
      <c r="CP114" s="47"/>
      <c r="CQ114" s="47"/>
      <c r="CR114" s="47"/>
      <c r="CS114" s="47"/>
      <c r="CT114" s="47"/>
      <c r="CU114" s="47"/>
      <c r="CV114" s="47"/>
      <c r="CW114" s="47"/>
      <c r="CX114" s="47"/>
      <c r="CY114" s="47"/>
      <c r="CZ114" s="47"/>
      <c r="DA114" s="47"/>
      <c r="DB114" s="47"/>
      <c r="DC114" s="47"/>
      <c r="DD114" s="47"/>
    </row>
    <row r="115" spans="14:108" x14ac:dyDescent="0.25"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AA115" s="42"/>
      <c r="AB115" s="42"/>
      <c r="AC115" s="42"/>
      <c r="AD115" s="42"/>
      <c r="AE115" s="42"/>
      <c r="AF115" s="42"/>
      <c r="AG115" s="42"/>
      <c r="AH115" s="42"/>
      <c r="AI115" s="42"/>
      <c r="AJ115" s="42"/>
      <c r="AK115" s="42"/>
      <c r="AL115" s="42"/>
      <c r="AN115" s="43"/>
      <c r="AO115" s="47"/>
      <c r="AP115" s="47"/>
      <c r="AQ115" s="47"/>
      <c r="AR115" s="47"/>
      <c r="AS115" s="47"/>
      <c r="AT115" s="47"/>
      <c r="AU115" s="47"/>
      <c r="AV115" s="47"/>
      <c r="AW115" s="47"/>
      <c r="AX115" s="47"/>
      <c r="AY115" s="47"/>
      <c r="AZ115" s="47"/>
      <c r="BA115" s="47"/>
      <c r="BB115" s="47"/>
      <c r="BC115" s="47"/>
      <c r="BD115" s="47"/>
      <c r="BE115" s="47"/>
      <c r="BF115" s="47"/>
      <c r="BG115" s="47"/>
      <c r="BH115" s="47"/>
      <c r="BI115" s="47"/>
      <c r="BJ115" s="47"/>
      <c r="BK115" s="47"/>
      <c r="BL115" s="47"/>
      <c r="BM115" s="47"/>
      <c r="BN115" s="47"/>
      <c r="BO115" s="47"/>
      <c r="BP115" s="47"/>
      <c r="BQ115" s="47"/>
      <c r="BR115" s="47"/>
      <c r="BS115" s="47"/>
      <c r="BT115" s="47"/>
      <c r="BU115" s="47"/>
      <c r="BV115" s="47"/>
      <c r="BW115" s="47"/>
      <c r="BX115" s="47"/>
      <c r="BY115" s="47"/>
      <c r="BZ115" s="47"/>
      <c r="CA115" s="47"/>
      <c r="CB115" s="47"/>
      <c r="CC115" s="47"/>
      <c r="CD115" s="47"/>
      <c r="CE115" s="47"/>
      <c r="CF115" s="47"/>
      <c r="CG115" s="47"/>
      <c r="CH115" s="47"/>
      <c r="CI115" s="47"/>
      <c r="CJ115" s="47"/>
      <c r="CK115" s="47"/>
      <c r="CL115" s="47"/>
      <c r="CM115" s="47"/>
      <c r="CN115" s="47"/>
      <c r="CO115" s="47"/>
      <c r="CP115" s="47"/>
      <c r="CQ115" s="47"/>
      <c r="CR115" s="47"/>
      <c r="CS115" s="47"/>
      <c r="CT115" s="47"/>
      <c r="CU115" s="47"/>
      <c r="CV115" s="47"/>
      <c r="CW115" s="47"/>
      <c r="CX115" s="47"/>
      <c r="CY115" s="47"/>
      <c r="CZ115" s="47"/>
      <c r="DA115" s="47"/>
      <c r="DB115" s="47"/>
      <c r="DC115" s="47"/>
      <c r="DD115" s="47"/>
    </row>
    <row r="116" spans="14:108" x14ac:dyDescent="0.25"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AA116" s="42"/>
      <c r="AB116" s="42"/>
      <c r="AC116" s="42"/>
      <c r="AD116" s="42"/>
      <c r="AE116" s="42"/>
      <c r="AF116" s="42"/>
      <c r="AG116" s="42"/>
      <c r="AH116" s="42"/>
      <c r="AI116" s="42"/>
      <c r="AJ116" s="42"/>
      <c r="AK116" s="42"/>
      <c r="AL116" s="42"/>
      <c r="AN116" s="43"/>
      <c r="AO116" s="47"/>
      <c r="AP116" s="47"/>
      <c r="AQ116" s="47"/>
      <c r="AR116" s="47"/>
      <c r="AS116" s="47"/>
      <c r="AT116" s="47"/>
      <c r="AU116" s="47"/>
      <c r="AV116" s="47"/>
      <c r="AW116" s="47"/>
      <c r="AX116" s="47"/>
      <c r="AY116" s="47"/>
      <c r="AZ116" s="47"/>
      <c r="BA116" s="47"/>
      <c r="BB116" s="47"/>
      <c r="BC116" s="47"/>
      <c r="BD116" s="47"/>
      <c r="BE116" s="47"/>
      <c r="BF116" s="47"/>
      <c r="BG116" s="47"/>
      <c r="BH116" s="47"/>
      <c r="BI116" s="47"/>
      <c r="BJ116" s="47"/>
      <c r="BK116" s="47"/>
      <c r="BL116" s="47"/>
      <c r="BM116" s="47"/>
      <c r="BN116" s="47"/>
      <c r="BO116" s="47"/>
      <c r="BP116" s="47"/>
      <c r="BQ116" s="47"/>
      <c r="BR116" s="47"/>
      <c r="BS116" s="47"/>
      <c r="BT116" s="47"/>
      <c r="BU116" s="47"/>
      <c r="BV116" s="47"/>
      <c r="BW116" s="47"/>
      <c r="BX116" s="47"/>
      <c r="BY116" s="47"/>
      <c r="BZ116" s="47"/>
      <c r="CA116" s="47"/>
      <c r="CB116" s="47"/>
      <c r="CC116" s="47"/>
      <c r="CD116" s="47"/>
      <c r="CE116" s="47"/>
      <c r="CF116" s="47"/>
      <c r="CG116" s="47"/>
      <c r="CH116" s="47"/>
      <c r="CI116" s="47"/>
      <c r="CJ116" s="47"/>
      <c r="CK116" s="47"/>
      <c r="CL116" s="47"/>
      <c r="CM116" s="47"/>
      <c r="CN116" s="47"/>
      <c r="CO116" s="47"/>
      <c r="CP116" s="47"/>
      <c r="CQ116" s="47"/>
      <c r="CR116" s="47"/>
      <c r="CS116" s="47"/>
      <c r="CT116" s="47"/>
      <c r="CU116" s="47"/>
      <c r="CV116" s="47"/>
      <c r="CW116" s="47"/>
      <c r="CX116" s="47"/>
      <c r="CY116" s="47"/>
      <c r="CZ116" s="47"/>
      <c r="DA116" s="47"/>
      <c r="DB116" s="47"/>
      <c r="DC116" s="47"/>
      <c r="DD116" s="47"/>
    </row>
    <row r="117" spans="14:108" x14ac:dyDescent="0.25"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AA117" s="42"/>
      <c r="AB117" s="42"/>
      <c r="AC117" s="42"/>
      <c r="AD117" s="42"/>
      <c r="AE117" s="42"/>
      <c r="AF117" s="42"/>
      <c r="AG117" s="42"/>
      <c r="AH117" s="42"/>
      <c r="AI117" s="42"/>
      <c r="AJ117" s="42"/>
      <c r="AK117" s="42"/>
      <c r="AL117" s="42"/>
      <c r="AN117" s="43"/>
      <c r="AO117" s="47"/>
      <c r="AP117" s="47"/>
      <c r="AQ117" s="47"/>
      <c r="AR117" s="47"/>
      <c r="AS117" s="47"/>
      <c r="AT117" s="47"/>
      <c r="AU117" s="47"/>
      <c r="AV117" s="47"/>
      <c r="AW117" s="47"/>
      <c r="AX117" s="47"/>
      <c r="AY117" s="47"/>
      <c r="AZ117" s="47"/>
      <c r="BA117" s="47"/>
      <c r="BB117" s="47"/>
      <c r="BC117" s="47"/>
      <c r="BD117" s="47"/>
      <c r="BE117" s="47"/>
      <c r="BF117" s="47"/>
      <c r="BG117" s="47"/>
      <c r="BH117" s="47"/>
      <c r="BI117" s="47"/>
      <c r="BJ117" s="47"/>
      <c r="BK117" s="47"/>
      <c r="BL117" s="47"/>
      <c r="BM117" s="47"/>
      <c r="BN117" s="47"/>
      <c r="BO117" s="47"/>
      <c r="BP117" s="47"/>
      <c r="BQ117" s="47"/>
      <c r="BR117" s="47"/>
      <c r="BS117" s="47"/>
      <c r="BT117" s="47"/>
      <c r="BU117" s="47"/>
      <c r="BV117" s="47"/>
      <c r="BW117" s="47"/>
      <c r="BX117" s="47"/>
      <c r="BY117" s="47"/>
      <c r="BZ117" s="47"/>
      <c r="CA117" s="47"/>
      <c r="CB117" s="47"/>
      <c r="CC117" s="47"/>
      <c r="CD117" s="47"/>
      <c r="CE117" s="47"/>
      <c r="CF117" s="47"/>
      <c r="CG117" s="47"/>
      <c r="CH117" s="47"/>
      <c r="CI117" s="47"/>
      <c r="CJ117" s="47"/>
      <c r="CK117" s="47"/>
      <c r="CL117" s="47"/>
      <c r="CM117" s="47"/>
      <c r="CN117" s="47"/>
      <c r="CO117" s="47"/>
      <c r="CP117" s="47"/>
      <c r="CQ117" s="47"/>
      <c r="CR117" s="47"/>
      <c r="CS117" s="47"/>
      <c r="CT117" s="47"/>
      <c r="CU117" s="47"/>
      <c r="CV117" s="47"/>
      <c r="CW117" s="47"/>
      <c r="CX117" s="47"/>
      <c r="CY117" s="47"/>
      <c r="CZ117" s="47"/>
      <c r="DA117" s="47"/>
      <c r="DB117" s="47"/>
      <c r="DC117" s="47"/>
      <c r="DD117" s="47"/>
    </row>
    <row r="118" spans="14:108" x14ac:dyDescent="0.25"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AA118" s="42"/>
      <c r="AB118" s="42"/>
      <c r="AC118" s="42"/>
      <c r="AD118" s="42"/>
      <c r="AE118" s="42"/>
      <c r="AF118" s="42"/>
      <c r="AG118" s="42"/>
      <c r="AH118" s="42"/>
      <c r="AI118" s="42"/>
      <c r="AJ118" s="42"/>
      <c r="AK118" s="42"/>
      <c r="AL118" s="42"/>
      <c r="AN118" s="43"/>
      <c r="AO118" s="47"/>
      <c r="AP118" s="47"/>
      <c r="AQ118" s="47"/>
      <c r="AR118" s="47"/>
      <c r="AS118" s="47"/>
      <c r="AT118" s="47"/>
      <c r="AU118" s="47"/>
      <c r="AV118" s="47"/>
      <c r="AW118" s="47"/>
      <c r="AX118" s="47"/>
      <c r="AY118" s="47"/>
      <c r="AZ118" s="47"/>
      <c r="BA118" s="47"/>
      <c r="BB118" s="47"/>
      <c r="BC118" s="47"/>
      <c r="BD118" s="47"/>
      <c r="BE118" s="47"/>
      <c r="BF118" s="47"/>
      <c r="BG118" s="47"/>
      <c r="BH118" s="47"/>
      <c r="BI118" s="47"/>
      <c r="BJ118" s="47"/>
      <c r="BK118" s="47"/>
      <c r="BL118" s="47"/>
      <c r="BM118" s="47"/>
      <c r="BN118" s="47"/>
      <c r="BO118" s="47"/>
      <c r="BP118" s="47"/>
      <c r="BQ118" s="47"/>
      <c r="BR118" s="47"/>
      <c r="BS118" s="47"/>
      <c r="BT118" s="47"/>
      <c r="BU118" s="47"/>
      <c r="BV118" s="47"/>
      <c r="BW118" s="47"/>
      <c r="BX118" s="47"/>
      <c r="BY118" s="47"/>
      <c r="BZ118" s="47"/>
      <c r="CA118" s="47"/>
      <c r="CB118" s="47"/>
      <c r="CC118" s="47"/>
      <c r="CD118" s="47"/>
      <c r="CE118" s="47"/>
      <c r="CF118" s="47"/>
      <c r="CG118" s="47"/>
      <c r="CH118" s="47"/>
      <c r="CI118" s="47"/>
      <c r="CJ118" s="47"/>
      <c r="CK118" s="47"/>
      <c r="CL118" s="47"/>
      <c r="CM118" s="47"/>
      <c r="CN118" s="47"/>
      <c r="CO118" s="47"/>
      <c r="CP118" s="47"/>
      <c r="CQ118" s="47"/>
      <c r="CR118" s="47"/>
      <c r="CS118" s="47"/>
      <c r="CT118" s="47"/>
      <c r="CU118" s="47"/>
      <c r="CV118" s="47"/>
      <c r="CW118" s="47"/>
      <c r="CX118" s="47"/>
      <c r="CY118" s="47"/>
      <c r="CZ118" s="47"/>
      <c r="DA118" s="47"/>
      <c r="DB118" s="47"/>
      <c r="DC118" s="47"/>
      <c r="DD118" s="47"/>
    </row>
    <row r="119" spans="14:108" x14ac:dyDescent="0.25"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AA119" s="42"/>
      <c r="AB119" s="42"/>
      <c r="AC119" s="42"/>
      <c r="AD119" s="42"/>
      <c r="AE119" s="42"/>
      <c r="AF119" s="42"/>
      <c r="AG119" s="42"/>
      <c r="AH119" s="42"/>
      <c r="AI119" s="42"/>
      <c r="AJ119" s="42"/>
      <c r="AK119" s="42"/>
      <c r="AL119" s="42"/>
      <c r="AN119" s="43"/>
      <c r="AO119" s="47"/>
      <c r="AP119" s="47"/>
      <c r="AQ119" s="47"/>
      <c r="AR119" s="47"/>
      <c r="AS119" s="47"/>
      <c r="AT119" s="47"/>
      <c r="AU119" s="47"/>
      <c r="AV119" s="47"/>
      <c r="AW119" s="47"/>
      <c r="AX119" s="47"/>
      <c r="AY119" s="47"/>
      <c r="AZ119" s="47"/>
      <c r="BA119" s="47"/>
      <c r="BB119" s="47"/>
      <c r="BC119" s="47"/>
      <c r="BD119" s="47"/>
      <c r="BE119" s="47"/>
      <c r="BF119" s="47"/>
      <c r="BG119" s="47"/>
      <c r="BH119" s="47"/>
      <c r="BI119" s="47"/>
      <c r="BJ119" s="47"/>
      <c r="BK119" s="47"/>
      <c r="BL119" s="47"/>
      <c r="BM119" s="47"/>
      <c r="BN119" s="47"/>
      <c r="BO119" s="47"/>
      <c r="BP119" s="47"/>
      <c r="BQ119" s="47"/>
      <c r="BR119" s="47"/>
      <c r="BS119" s="47"/>
      <c r="BT119" s="47"/>
      <c r="BU119" s="47"/>
      <c r="BV119" s="47"/>
      <c r="BW119" s="47"/>
      <c r="BX119" s="47"/>
      <c r="BY119" s="47"/>
      <c r="BZ119" s="47"/>
      <c r="CA119" s="47"/>
      <c r="CB119" s="47"/>
      <c r="CC119" s="47"/>
      <c r="CD119" s="47"/>
      <c r="CE119" s="47"/>
      <c r="CF119" s="47"/>
      <c r="CG119" s="47"/>
      <c r="CH119" s="47"/>
      <c r="CI119" s="47"/>
      <c r="CJ119" s="47"/>
      <c r="CK119" s="47"/>
      <c r="CL119" s="47"/>
      <c r="CM119" s="47"/>
      <c r="CN119" s="47"/>
      <c r="CO119" s="47"/>
      <c r="CP119" s="47"/>
      <c r="CQ119" s="47"/>
      <c r="CR119" s="47"/>
      <c r="CS119" s="47"/>
      <c r="CT119" s="47"/>
      <c r="CU119" s="47"/>
      <c r="CV119" s="47"/>
      <c r="CW119" s="47"/>
      <c r="CX119" s="47"/>
      <c r="CY119" s="47"/>
      <c r="CZ119" s="47"/>
      <c r="DA119" s="47"/>
      <c r="DB119" s="47"/>
      <c r="DC119" s="47"/>
      <c r="DD119" s="47"/>
    </row>
    <row r="120" spans="14:108" x14ac:dyDescent="0.25"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AA120" s="42"/>
      <c r="AB120" s="42"/>
      <c r="AC120" s="42"/>
      <c r="AD120" s="42"/>
      <c r="AE120" s="42"/>
      <c r="AF120" s="42"/>
      <c r="AG120" s="42"/>
      <c r="AH120" s="42"/>
      <c r="AI120" s="42"/>
      <c r="AJ120" s="42"/>
      <c r="AK120" s="42"/>
      <c r="AL120" s="42"/>
      <c r="AN120" s="43"/>
      <c r="AO120" s="47"/>
      <c r="AP120" s="47"/>
      <c r="AQ120" s="47"/>
      <c r="AR120" s="47"/>
      <c r="AS120" s="47"/>
      <c r="AT120" s="47"/>
      <c r="AU120" s="47"/>
      <c r="AV120" s="47"/>
      <c r="AW120" s="47"/>
      <c r="AX120" s="47"/>
      <c r="AY120" s="47"/>
      <c r="AZ120" s="47"/>
      <c r="BA120" s="47"/>
      <c r="BB120" s="47"/>
      <c r="BC120" s="47"/>
      <c r="BD120" s="47"/>
      <c r="BE120" s="47"/>
      <c r="BF120" s="47"/>
      <c r="BG120" s="47"/>
      <c r="BH120" s="47"/>
      <c r="BI120" s="47"/>
      <c r="BJ120" s="47"/>
      <c r="BK120" s="47"/>
      <c r="BL120" s="47"/>
      <c r="BM120" s="47"/>
      <c r="BN120" s="47"/>
      <c r="BO120" s="47"/>
      <c r="BP120" s="47"/>
      <c r="BQ120" s="47"/>
      <c r="BR120" s="47"/>
      <c r="BS120" s="47"/>
      <c r="BT120" s="47"/>
      <c r="BU120" s="47"/>
      <c r="BV120" s="47"/>
      <c r="BW120" s="47"/>
      <c r="BX120" s="47"/>
      <c r="BY120" s="47"/>
      <c r="BZ120" s="47"/>
      <c r="CA120" s="47"/>
      <c r="CB120" s="47"/>
      <c r="CC120" s="47"/>
      <c r="CD120" s="47"/>
      <c r="CE120" s="47"/>
      <c r="CF120" s="47"/>
      <c r="CG120" s="47"/>
      <c r="CH120" s="47"/>
      <c r="CI120" s="47"/>
      <c r="CJ120" s="47"/>
      <c r="CK120" s="47"/>
      <c r="CL120" s="47"/>
      <c r="CM120" s="47"/>
      <c r="CN120" s="47"/>
      <c r="CO120" s="47"/>
      <c r="CP120" s="47"/>
      <c r="CQ120" s="47"/>
      <c r="CR120" s="47"/>
      <c r="CS120" s="47"/>
      <c r="CT120" s="47"/>
      <c r="CU120" s="47"/>
      <c r="CV120" s="47"/>
      <c r="CW120" s="47"/>
      <c r="CX120" s="47"/>
      <c r="CY120" s="47"/>
      <c r="CZ120" s="47"/>
      <c r="DA120" s="47"/>
      <c r="DB120" s="47"/>
      <c r="DC120" s="47"/>
      <c r="DD120" s="47"/>
    </row>
    <row r="121" spans="14:108" x14ac:dyDescent="0.25"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AA121" s="42"/>
      <c r="AB121" s="42"/>
      <c r="AC121" s="42"/>
      <c r="AD121" s="42"/>
      <c r="AE121" s="42"/>
      <c r="AF121" s="42"/>
      <c r="AG121" s="42"/>
      <c r="AH121" s="42"/>
      <c r="AI121" s="42"/>
      <c r="AJ121" s="42"/>
      <c r="AK121" s="42"/>
      <c r="AL121" s="42"/>
      <c r="AN121" s="43"/>
      <c r="AO121" s="47"/>
      <c r="AP121" s="47"/>
      <c r="AQ121" s="47"/>
      <c r="AR121" s="47"/>
      <c r="AS121" s="47"/>
      <c r="AT121" s="47"/>
      <c r="AU121" s="47"/>
      <c r="AV121" s="47"/>
      <c r="AW121" s="47"/>
      <c r="AX121" s="47"/>
      <c r="AY121" s="47"/>
      <c r="AZ121" s="47"/>
      <c r="BA121" s="47"/>
      <c r="BB121" s="47"/>
      <c r="BC121" s="47"/>
      <c r="BD121" s="47"/>
      <c r="BE121" s="47"/>
      <c r="BF121" s="47"/>
      <c r="BG121" s="47"/>
      <c r="BH121" s="47"/>
      <c r="BI121" s="47"/>
      <c r="BJ121" s="47"/>
      <c r="BK121" s="47"/>
      <c r="BL121" s="47"/>
      <c r="BM121" s="47"/>
      <c r="BN121" s="47"/>
      <c r="BO121" s="47"/>
      <c r="BP121" s="47"/>
      <c r="BQ121" s="47"/>
      <c r="BR121" s="47"/>
      <c r="BS121" s="47"/>
      <c r="BT121" s="47"/>
      <c r="BU121" s="47"/>
      <c r="BV121" s="47"/>
      <c r="BW121" s="47"/>
      <c r="BX121" s="47"/>
      <c r="BY121" s="47"/>
      <c r="BZ121" s="47"/>
      <c r="CA121" s="47"/>
      <c r="CB121" s="47"/>
      <c r="CC121" s="47"/>
      <c r="CD121" s="47"/>
      <c r="CE121" s="47"/>
      <c r="CF121" s="47"/>
      <c r="CG121" s="47"/>
      <c r="CH121" s="47"/>
      <c r="CI121" s="47"/>
      <c r="CJ121" s="47"/>
      <c r="CK121" s="47"/>
      <c r="CL121" s="47"/>
      <c r="CM121" s="47"/>
      <c r="CN121" s="47"/>
      <c r="CO121" s="47"/>
      <c r="CP121" s="47"/>
      <c r="CQ121" s="47"/>
      <c r="CR121" s="47"/>
      <c r="CS121" s="47"/>
      <c r="CT121" s="47"/>
      <c r="CU121" s="47"/>
      <c r="CV121" s="47"/>
      <c r="CW121" s="47"/>
      <c r="CX121" s="47"/>
      <c r="CY121" s="47"/>
      <c r="CZ121" s="47"/>
      <c r="DA121" s="47"/>
      <c r="DB121" s="47"/>
      <c r="DC121" s="47"/>
      <c r="DD121" s="47"/>
    </row>
    <row r="122" spans="14:108" x14ac:dyDescent="0.25"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AA122" s="42"/>
      <c r="AB122" s="42"/>
      <c r="AC122" s="42"/>
      <c r="AD122" s="42"/>
      <c r="AE122" s="42"/>
      <c r="AF122" s="42"/>
      <c r="AG122" s="42"/>
      <c r="AH122" s="42"/>
      <c r="AI122" s="42"/>
      <c r="AJ122" s="42"/>
      <c r="AK122" s="42"/>
      <c r="AL122" s="42"/>
      <c r="AN122" s="43"/>
      <c r="AO122" s="47"/>
      <c r="AP122" s="47"/>
      <c r="AQ122" s="47"/>
      <c r="AR122" s="47"/>
      <c r="AS122" s="47"/>
      <c r="AT122" s="47"/>
      <c r="AU122" s="47"/>
      <c r="AV122" s="47"/>
      <c r="AW122" s="47"/>
      <c r="AX122" s="47"/>
      <c r="AY122" s="47"/>
      <c r="AZ122" s="47"/>
      <c r="BA122" s="47"/>
      <c r="BB122" s="47"/>
      <c r="BC122" s="47"/>
      <c r="BD122" s="47"/>
      <c r="BE122" s="47"/>
      <c r="BF122" s="47"/>
      <c r="BG122" s="47"/>
      <c r="BH122" s="47"/>
      <c r="BI122" s="47"/>
      <c r="BJ122" s="47"/>
      <c r="BK122" s="47"/>
      <c r="BL122" s="47"/>
      <c r="BM122" s="47"/>
      <c r="BN122" s="47"/>
      <c r="BO122" s="47"/>
      <c r="BP122" s="47"/>
      <c r="BQ122" s="47"/>
      <c r="BR122" s="47"/>
      <c r="BS122" s="47"/>
      <c r="BT122" s="47"/>
      <c r="BU122" s="47"/>
      <c r="BV122" s="47"/>
      <c r="BW122" s="47"/>
      <c r="BX122" s="47"/>
      <c r="BY122" s="47"/>
      <c r="BZ122" s="47"/>
      <c r="CA122" s="47"/>
      <c r="CB122" s="47"/>
      <c r="CC122" s="47"/>
      <c r="CD122" s="47"/>
      <c r="CE122" s="47"/>
      <c r="CF122" s="47"/>
      <c r="CG122" s="47"/>
      <c r="CH122" s="47"/>
      <c r="CI122" s="47"/>
      <c r="CJ122" s="47"/>
      <c r="CK122" s="47"/>
      <c r="CL122" s="47"/>
      <c r="CM122" s="47"/>
      <c r="CN122" s="47"/>
      <c r="CO122" s="47"/>
      <c r="CP122" s="47"/>
      <c r="CQ122" s="47"/>
      <c r="CR122" s="47"/>
      <c r="CS122" s="47"/>
      <c r="CT122" s="47"/>
      <c r="CU122" s="47"/>
      <c r="CV122" s="47"/>
      <c r="CW122" s="47"/>
      <c r="CX122" s="47"/>
      <c r="CY122" s="47"/>
      <c r="CZ122" s="47"/>
      <c r="DA122" s="47"/>
      <c r="DB122" s="47"/>
      <c r="DC122" s="47"/>
      <c r="DD122" s="47"/>
    </row>
    <row r="123" spans="14:108" x14ac:dyDescent="0.25"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AA123" s="42"/>
      <c r="AB123" s="42"/>
      <c r="AC123" s="42"/>
      <c r="AD123" s="42"/>
      <c r="AE123" s="42"/>
      <c r="AF123" s="42"/>
      <c r="AG123" s="42"/>
      <c r="AH123" s="42"/>
      <c r="AI123" s="42"/>
      <c r="AJ123" s="42"/>
      <c r="AK123" s="42"/>
      <c r="AL123" s="42"/>
      <c r="AN123" s="43"/>
      <c r="AO123" s="47"/>
      <c r="AP123" s="47"/>
      <c r="AQ123" s="47"/>
      <c r="AR123" s="47"/>
      <c r="AS123" s="47"/>
      <c r="AT123" s="47"/>
      <c r="AU123" s="47"/>
      <c r="AV123" s="47"/>
      <c r="AW123" s="47"/>
      <c r="AX123" s="47"/>
      <c r="AY123" s="47"/>
      <c r="AZ123" s="47"/>
      <c r="BA123" s="47"/>
      <c r="BB123" s="47"/>
      <c r="BC123" s="47"/>
      <c r="BD123" s="47"/>
      <c r="BE123" s="47"/>
      <c r="BF123" s="47"/>
      <c r="BG123" s="47"/>
      <c r="BH123" s="47"/>
      <c r="BI123" s="47"/>
      <c r="BJ123" s="47"/>
      <c r="BK123" s="47"/>
      <c r="BL123" s="47"/>
      <c r="BM123" s="47"/>
      <c r="BN123" s="47"/>
      <c r="BO123" s="47"/>
      <c r="BP123" s="47"/>
      <c r="BQ123" s="47"/>
      <c r="BR123" s="47"/>
      <c r="BS123" s="47"/>
      <c r="BT123" s="47"/>
      <c r="BU123" s="47"/>
      <c r="BV123" s="47"/>
      <c r="BW123" s="47"/>
      <c r="BX123" s="47"/>
      <c r="BY123" s="47"/>
      <c r="BZ123" s="47"/>
      <c r="CA123" s="47"/>
      <c r="CB123" s="47"/>
      <c r="CC123" s="47"/>
      <c r="CD123" s="47"/>
      <c r="CE123" s="47"/>
      <c r="CF123" s="47"/>
      <c r="CG123" s="47"/>
      <c r="CH123" s="47"/>
      <c r="CI123" s="47"/>
      <c r="CJ123" s="47"/>
      <c r="CK123" s="47"/>
      <c r="CL123" s="47"/>
      <c r="CM123" s="47"/>
      <c r="CN123" s="47"/>
      <c r="CO123" s="47"/>
      <c r="CP123" s="47"/>
      <c r="CQ123" s="47"/>
      <c r="CR123" s="47"/>
      <c r="CS123" s="47"/>
      <c r="CT123" s="47"/>
      <c r="CU123" s="47"/>
      <c r="CV123" s="47"/>
      <c r="CW123" s="47"/>
      <c r="CX123" s="47"/>
      <c r="CY123" s="47"/>
      <c r="CZ123" s="47"/>
      <c r="DA123" s="47"/>
      <c r="DB123" s="47"/>
      <c r="DC123" s="47"/>
      <c r="DD123" s="47"/>
    </row>
    <row r="124" spans="14:108" x14ac:dyDescent="0.25">
      <c r="N124" s="41"/>
      <c r="O124" s="41"/>
      <c r="P124" s="41"/>
      <c r="Q124" s="41"/>
      <c r="R124" s="41"/>
      <c r="S124" s="41"/>
      <c r="T124" s="41"/>
      <c r="U124" s="41"/>
      <c r="V124" s="41"/>
      <c r="W124" s="41"/>
      <c r="X124" s="41"/>
      <c r="Y124" s="41"/>
      <c r="AA124" s="42"/>
      <c r="AB124" s="42"/>
      <c r="AC124" s="42"/>
      <c r="AD124" s="42"/>
      <c r="AE124" s="42"/>
      <c r="AF124" s="42"/>
      <c r="AG124" s="42"/>
      <c r="AH124" s="42"/>
      <c r="AI124" s="42"/>
      <c r="AJ124" s="42"/>
      <c r="AK124" s="42"/>
      <c r="AL124" s="42"/>
      <c r="AN124" s="43"/>
      <c r="AO124" s="47"/>
      <c r="AP124" s="47"/>
      <c r="AQ124" s="47"/>
      <c r="AR124" s="47"/>
      <c r="AS124" s="47"/>
      <c r="AT124" s="47"/>
      <c r="AU124" s="47"/>
      <c r="AV124" s="47"/>
      <c r="AW124" s="47"/>
      <c r="AX124" s="47"/>
      <c r="AY124" s="47"/>
      <c r="AZ124" s="47"/>
      <c r="BA124" s="47"/>
      <c r="BB124" s="47"/>
      <c r="BC124" s="47"/>
      <c r="BD124" s="47"/>
      <c r="BE124" s="47"/>
      <c r="BF124" s="47"/>
      <c r="BG124" s="47"/>
      <c r="BH124" s="47"/>
      <c r="BI124" s="47"/>
      <c r="BJ124" s="47"/>
      <c r="BK124" s="47"/>
      <c r="BL124" s="47"/>
      <c r="BM124" s="47"/>
      <c r="BN124" s="47"/>
      <c r="BO124" s="47"/>
      <c r="BP124" s="47"/>
      <c r="BQ124" s="47"/>
      <c r="BR124" s="47"/>
      <c r="BS124" s="47"/>
      <c r="BT124" s="47"/>
      <c r="BU124" s="47"/>
      <c r="BV124" s="47"/>
      <c r="BW124" s="47"/>
      <c r="BX124" s="47"/>
      <c r="BY124" s="47"/>
      <c r="BZ124" s="47"/>
      <c r="CA124" s="47"/>
      <c r="CB124" s="47"/>
      <c r="CC124" s="47"/>
      <c r="CD124" s="47"/>
      <c r="CE124" s="47"/>
      <c r="CF124" s="47"/>
      <c r="CG124" s="47"/>
      <c r="CH124" s="47"/>
      <c r="CI124" s="47"/>
      <c r="CJ124" s="47"/>
      <c r="CK124" s="47"/>
      <c r="CL124" s="47"/>
      <c r="CM124" s="47"/>
      <c r="CN124" s="47"/>
      <c r="CO124" s="47"/>
      <c r="CP124" s="47"/>
      <c r="CQ124" s="47"/>
      <c r="CR124" s="47"/>
      <c r="CS124" s="47"/>
      <c r="CT124" s="47"/>
      <c r="CU124" s="47"/>
      <c r="CV124" s="47"/>
      <c r="CW124" s="47"/>
      <c r="CX124" s="47"/>
      <c r="CY124" s="47"/>
      <c r="CZ124" s="47"/>
      <c r="DA124" s="47"/>
      <c r="DB124" s="47"/>
      <c r="DC124" s="47"/>
      <c r="DD124" s="47"/>
    </row>
    <row r="125" spans="14:108" x14ac:dyDescent="0.25">
      <c r="N125" s="41"/>
      <c r="O125" s="41"/>
      <c r="P125" s="41"/>
      <c r="Q125" s="41"/>
      <c r="R125" s="41"/>
      <c r="S125" s="41"/>
      <c r="T125" s="41"/>
      <c r="U125" s="41"/>
      <c r="V125" s="41"/>
      <c r="W125" s="41"/>
      <c r="X125" s="41"/>
      <c r="Y125" s="41"/>
      <c r="AA125" s="42"/>
      <c r="AB125" s="42"/>
      <c r="AC125" s="42"/>
      <c r="AD125" s="42"/>
      <c r="AE125" s="42"/>
      <c r="AF125" s="42"/>
      <c r="AG125" s="42"/>
      <c r="AH125" s="42"/>
      <c r="AI125" s="42"/>
      <c r="AJ125" s="42"/>
      <c r="AK125" s="42"/>
      <c r="AL125" s="42"/>
      <c r="AN125" s="43"/>
      <c r="AO125" s="47"/>
      <c r="AP125" s="47"/>
      <c r="AQ125" s="47"/>
      <c r="AR125" s="47"/>
      <c r="AS125" s="47"/>
      <c r="AT125" s="47"/>
      <c r="AU125" s="47"/>
      <c r="AV125" s="47"/>
      <c r="AW125" s="47"/>
      <c r="AX125" s="47"/>
      <c r="AY125" s="47"/>
      <c r="AZ125" s="47"/>
      <c r="BA125" s="47"/>
      <c r="BB125" s="47"/>
      <c r="BC125" s="47"/>
      <c r="BD125" s="47"/>
      <c r="BE125" s="47"/>
      <c r="BF125" s="47"/>
      <c r="BG125" s="47"/>
      <c r="BH125" s="47"/>
      <c r="BI125" s="47"/>
      <c r="BJ125" s="47"/>
      <c r="BK125" s="47"/>
      <c r="BL125" s="47"/>
      <c r="BM125" s="47"/>
      <c r="BN125" s="47"/>
      <c r="BO125" s="47"/>
      <c r="BP125" s="47"/>
      <c r="BQ125" s="47"/>
      <c r="BR125" s="47"/>
      <c r="BS125" s="47"/>
      <c r="BT125" s="47"/>
      <c r="BU125" s="47"/>
      <c r="BV125" s="47"/>
      <c r="BW125" s="47"/>
      <c r="BX125" s="47"/>
      <c r="BY125" s="47"/>
      <c r="BZ125" s="47"/>
      <c r="CA125" s="47"/>
      <c r="CB125" s="47"/>
      <c r="CC125" s="47"/>
      <c r="CD125" s="47"/>
      <c r="CE125" s="47"/>
      <c r="CF125" s="47"/>
      <c r="CG125" s="47"/>
      <c r="CH125" s="47"/>
      <c r="CI125" s="47"/>
      <c r="CJ125" s="47"/>
      <c r="CK125" s="47"/>
      <c r="CL125" s="47"/>
      <c r="CM125" s="47"/>
      <c r="CN125" s="47"/>
      <c r="CO125" s="47"/>
      <c r="CP125" s="47"/>
      <c r="CQ125" s="47"/>
      <c r="CR125" s="47"/>
      <c r="CS125" s="47"/>
      <c r="CT125" s="47"/>
      <c r="CU125" s="47"/>
      <c r="CV125" s="47"/>
      <c r="CW125" s="47"/>
      <c r="CX125" s="47"/>
      <c r="CY125" s="47"/>
      <c r="CZ125" s="47"/>
      <c r="DA125" s="47"/>
      <c r="DB125" s="47"/>
      <c r="DC125" s="47"/>
      <c r="DD125" s="47"/>
    </row>
    <row r="126" spans="14:108" x14ac:dyDescent="0.25"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AA126" s="42"/>
      <c r="AB126" s="42"/>
      <c r="AC126" s="42"/>
      <c r="AD126" s="42"/>
      <c r="AE126" s="42"/>
      <c r="AF126" s="42"/>
      <c r="AG126" s="42"/>
      <c r="AH126" s="42"/>
      <c r="AI126" s="42"/>
      <c r="AJ126" s="42"/>
      <c r="AK126" s="42"/>
      <c r="AL126" s="42"/>
      <c r="AN126" s="43"/>
      <c r="AO126" s="47"/>
      <c r="AP126" s="47"/>
      <c r="AQ126" s="47"/>
      <c r="AR126" s="47"/>
      <c r="AS126" s="47"/>
      <c r="AT126" s="47"/>
      <c r="AU126" s="47"/>
      <c r="AV126" s="47"/>
      <c r="AW126" s="47"/>
      <c r="AX126" s="47"/>
      <c r="AY126" s="47"/>
      <c r="AZ126" s="47"/>
      <c r="BA126" s="47"/>
      <c r="BB126" s="47"/>
      <c r="BC126" s="47"/>
      <c r="BD126" s="47"/>
      <c r="BE126" s="47"/>
      <c r="BF126" s="47"/>
      <c r="BG126" s="47"/>
      <c r="BH126" s="47"/>
      <c r="BI126" s="47"/>
      <c r="BJ126" s="47"/>
      <c r="BK126" s="47"/>
      <c r="BL126" s="47"/>
      <c r="BM126" s="47"/>
      <c r="BN126" s="47"/>
      <c r="BO126" s="47"/>
      <c r="BP126" s="47"/>
      <c r="BQ126" s="47"/>
      <c r="BR126" s="47"/>
      <c r="BS126" s="47"/>
      <c r="BT126" s="47"/>
      <c r="BU126" s="47"/>
      <c r="BV126" s="47"/>
      <c r="BW126" s="47"/>
      <c r="BX126" s="47"/>
      <c r="BY126" s="47"/>
      <c r="BZ126" s="47"/>
      <c r="CA126" s="47"/>
      <c r="CB126" s="47"/>
      <c r="CC126" s="47"/>
      <c r="CD126" s="47"/>
      <c r="CE126" s="47"/>
      <c r="CF126" s="47"/>
      <c r="CG126" s="47"/>
      <c r="CH126" s="47"/>
      <c r="CI126" s="47"/>
      <c r="CJ126" s="47"/>
      <c r="CK126" s="47"/>
      <c r="CL126" s="47"/>
      <c r="CM126" s="47"/>
      <c r="CN126" s="47"/>
      <c r="CO126" s="47"/>
      <c r="CP126" s="47"/>
      <c r="CQ126" s="47"/>
      <c r="CR126" s="47"/>
      <c r="CS126" s="47"/>
      <c r="CT126" s="47"/>
      <c r="CU126" s="47"/>
      <c r="CV126" s="47"/>
      <c r="CW126" s="47"/>
      <c r="CX126" s="47"/>
      <c r="CY126" s="47"/>
      <c r="CZ126" s="47"/>
      <c r="DA126" s="47"/>
      <c r="DB126" s="47"/>
      <c r="DC126" s="47"/>
      <c r="DD126" s="47"/>
    </row>
    <row r="127" spans="14:108" x14ac:dyDescent="0.25"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  <c r="AA127" s="42"/>
      <c r="AB127" s="42"/>
      <c r="AC127" s="42"/>
      <c r="AD127" s="42"/>
      <c r="AE127" s="42"/>
      <c r="AF127" s="42"/>
      <c r="AG127" s="42"/>
      <c r="AH127" s="42"/>
      <c r="AI127" s="42"/>
      <c r="AJ127" s="42"/>
      <c r="AK127" s="42"/>
      <c r="AL127" s="42"/>
      <c r="AN127" s="43"/>
      <c r="AO127" s="47"/>
      <c r="AP127" s="47"/>
      <c r="AQ127" s="47"/>
      <c r="AR127" s="47"/>
      <c r="AS127" s="47"/>
      <c r="AT127" s="47"/>
      <c r="AU127" s="47"/>
      <c r="AV127" s="47"/>
      <c r="AW127" s="47"/>
      <c r="AX127" s="47"/>
      <c r="AY127" s="47"/>
      <c r="AZ127" s="47"/>
      <c r="BA127" s="47"/>
      <c r="BB127" s="47"/>
      <c r="BC127" s="47"/>
      <c r="BD127" s="47"/>
      <c r="BE127" s="47"/>
      <c r="BF127" s="47"/>
      <c r="BG127" s="47"/>
      <c r="BH127" s="47"/>
      <c r="BI127" s="47"/>
      <c r="BJ127" s="47"/>
      <c r="BK127" s="47"/>
      <c r="BL127" s="47"/>
      <c r="BM127" s="47"/>
      <c r="BN127" s="47"/>
      <c r="BO127" s="47"/>
      <c r="BP127" s="47"/>
      <c r="BQ127" s="47"/>
      <c r="BR127" s="47"/>
      <c r="BS127" s="47"/>
      <c r="BT127" s="47"/>
      <c r="BU127" s="47"/>
      <c r="BV127" s="47"/>
      <c r="BW127" s="47"/>
      <c r="BX127" s="47"/>
      <c r="BY127" s="47"/>
      <c r="BZ127" s="47"/>
      <c r="CA127" s="47"/>
      <c r="CB127" s="47"/>
      <c r="CC127" s="47"/>
      <c r="CD127" s="47"/>
      <c r="CE127" s="47"/>
      <c r="CF127" s="47"/>
      <c r="CG127" s="47"/>
      <c r="CH127" s="47"/>
      <c r="CI127" s="47"/>
      <c r="CJ127" s="47"/>
      <c r="CK127" s="47"/>
      <c r="CL127" s="47"/>
      <c r="CM127" s="47"/>
      <c r="CN127" s="47"/>
      <c r="CO127" s="47"/>
      <c r="CP127" s="47"/>
      <c r="CQ127" s="47"/>
      <c r="CR127" s="47"/>
      <c r="CS127" s="47"/>
      <c r="CT127" s="47"/>
      <c r="CU127" s="47"/>
      <c r="CV127" s="47"/>
      <c r="CW127" s="47"/>
      <c r="CX127" s="47"/>
      <c r="CY127" s="47"/>
      <c r="CZ127" s="47"/>
      <c r="DA127" s="47"/>
      <c r="DB127" s="47"/>
      <c r="DC127" s="47"/>
      <c r="DD127" s="47"/>
    </row>
    <row r="128" spans="14:108" x14ac:dyDescent="0.25"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AA128" s="42"/>
      <c r="AB128" s="42"/>
      <c r="AC128" s="42"/>
      <c r="AD128" s="42"/>
      <c r="AE128" s="42"/>
      <c r="AF128" s="42"/>
      <c r="AG128" s="42"/>
      <c r="AH128" s="42"/>
      <c r="AI128" s="42"/>
      <c r="AJ128" s="42"/>
      <c r="AK128" s="42"/>
      <c r="AL128" s="42"/>
      <c r="AN128" s="43"/>
      <c r="AO128" s="47"/>
      <c r="AP128" s="47"/>
      <c r="AQ128" s="47"/>
      <c r="AR128" s="47"/>
      <c r="AS128" s="47"/>
      <c r="AT128" s="47"/>
      <c r="AU128" s="47"/>
      <c r="AV128" s="47"/>
      <c r="AW128" s="47"/>
      <c r="AX128" s="47"/>
      <c r="AY128" s="47"/>
      <c r="AZ128" s="47"/>
      <c r="BA128" s="47"/>
      <c r="BB128" s="47"/>
      <c r="BC128" s="47"/>
      <c r="BD128" s="47"/>
      <c r="BE128" s="47"/>
      <c r="BF128" s="47"/>
      <c r="BG128" s="47"/>
      <c r="BH128" s="47"/>
      <c r="BI128" s="47"/>
      <c r="BJ128" s="47"/>
      <c r="BK128" s="47"/>
      <c r="BL128" s="47"/>
      <c r="BM128" s="47"/>
      <c r="BN128" s="47"/>
      <c r="BO128" s="47"/>
      <c r="BP128" s="47"/>
      <c r="BQ128" s="47"/>
      <c r="BR128" s="47"/>
      <c r="BS128" s="47"/>
      <c r="BT128" s="47"/>
      <c r="BU128" s="47"/>
      <c r="BV128" s="47"/>
      <c r="BW128" s="47"/>
      <c r="BX128" s="47"/>
      <c r="BY128" s="47"/>
      <c r="BZ128" s="47"/>
      <c r="CA128" s="47"/>
      <c r="CB128" s="47"/>
      <c r="CC128" s="47"/>
      <c r="CD128" s="47"/>
      <c r="CE128" s="47"/>
      <c r="CF128" s="47"/>
      <c r="CG128" s="47"/>
      <c r="CH128" s="47"/>
      <c r="CI128" s="47"/>
      <c r="CJ128" s="47"/>
      <c r="CK128" s="47"/>
      <c r="CL128" s="47"/>
      <c r="CM128" s="47"/>
      <c r="CN128" s="47"/>
      <c r="CO128" s="47"/>
      <c r="CP128" s="47"/>
      <c r="CQ128" s="47"/>
      <c r="CR128" s="47"/>
      <c r="CS128" s="47"/>
      <c r="CT128" s="47"/>
      <c r="CU128" s="47"/>
      <c r="CV128" s="47"/>
      <c r="CW128" s="47"/>
      <c r="CX128" s="47"/>
      <c r="CY128" s="47"/>
      <c r="CZ128" s="47"/>
      <c r="DA128" s="47"/>
      <c r="DB128" s="47"/>
      <c r="DC128" s="47"/>
      <c r="DD128" s="47"/>
    </row>
    <row r="129" spans="14:108" x14ac:dyDescent="0.25"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AA129" s="42"/>
      <c r="AB129" s="42"/>
      <c r="AC129" s="42"/>
      <c r="AD129" s="42"/>
      <c r="AE129" s="42"/>
      <c r="AF129" s="42"/>
      <c r="AG129" s="42"/>
      <c r="AH129" s="42"/>
      <c r="AI129" s="42"/>
      <c r="AJ129" s="42"/>
      <c r="AK129" s="42"/>
      <c r="AL129" s="42"/>
      <c r="AN129" s="43"/>
      <c r="AO129" s="47"/>
      <c r="AP129" s="47"/>
      <c r="AQ129" s="47"/>
      <c r="AR129" s="47"/>
      <c r="AS129" s="47"/>
      <c r="AT129" s="47"/>
      <c r="AU129" s="47"/>
      <c r="AV129" s="47"/>
      <c r="AW129" s="47"/>
      <c r="AX129" s="47"/>
      <c r="AY129" s="47"/>
      <c r="AZ129" s="47"/>
      <c r="BA129" s="47"/>
      <c r="BB129" s="47"/>
      <c r="BC129" s="47"/>
      <c r="BD129" s="47"/>
      <c r="BE129" s="47"/>
      <c r="BF129" s="47"/>
      <c r="BG129" s="47"/>
      <c r="BH129" s="47"/>
      <c r="BI129" s="47"/>
      <c r="BJ129" s="47"/>
      <c r="BK129" s="47"/>
      <c r="BL129" s="47"/>
      <c r="BM129" s="47"/>
      <c r="BN129" s="47"/>
      <c r="BO129" s="47"/>
      <c r="BP129" s="47"/>
      <c r="BQ129" s="47"/>
      <c r="BR129" s="47"/>
      <c r="BS129" s="47"/>
      <c r="BT129" s="47"/>
      <c r="BU129" s="47"/>
      <c r="BV129" s="47"/>
      <c r="BW129" s="47"/>
      <c r="BX129" s="47"/>
      <c r="BY129" s="47"/>
      <c r="BZ129" s="47"/>
      <c r="CA129" s="47"/>
      <c r="CB129" s="47"/>
      <c r="CC129" s="47"/>
      <c r="CD129" s="47"/>
      <c r="CE129" s="47"/>
      <c r="CF129" s="47"/>
      <c r="CG129" s="47"/>
      <c r="CH129" s="47"/>
      <c r="CI129" s="47"/>
      <c r="CJ129" s="47"/>
      <c r="CK129" s="47"/>
      <c r="CL129" s="47"/>
      <c r="CM129" s="47"/>
      <c r="CN129" s="47"/>
      <c r="CO129" s="47"/>
      <c r="CP129" s="47"/>
      <c r="CQ129" s="47"/>
      <c r="CR129" s="47"/>
      <c r="CS129" s="47"/>
      <c r="CT129" s="47"/>
      <c r="CU129" s="47"/>
      <c r="CV129" s="47"/>
      <c r="CW129" s="47"/>
      <c r="CX129" s="47"/>
      <c r="CY129" s="47"/>
      <c r="CZ129" s="47"/>
      <c r="DA129" s="47"/>
      <c r="DB129" s="47"/>
      <c r="DC129" s="47"/>
      <c r="DD129" s="47"/>
    </row>
    <row r="130" spans="14:108" x14ac:dyDescent="0.25"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AA130" s="42"/>
      <c r="AB130" s="42"/>
      <c r="AC130" s="42"/>
      <c r="AD130" s="42"/>
      <c r="AE130" s="42"/>
      <c r="AF130" s="42"/>
      <c r="AG130" s="42"/>
      <c r="AH130" s="42"/>
      <c r="AI130" s="42"/>
      <c r="AJ130" s="42"/>
      <c r="AK130" s="42"/>
      <c r="AL130" s="42"/>
      <c r="AN130" s="43"/>
      <c r="AO130" s="47"/>
      <c r="AP130" s="47"/>
      <c r="AQ130" s="47"/>
      <c r="AR130" s="47"/>
      <c r="AS130" s="47"/>
      <c r="AT130" s="47"/>
      <c r="AU130" s="47"/>
      <c r="AV130" s="47"/>
      <c r="AW130" s="47"/>
      <c r="AX130" s="47"/>
      <c r="AY130" s="47"/>
      <c r="AZ130" s="47"/>
      <c r="BA130" s="47"/>
      <c r="BB130" s="47"/>
      <c r="BC130" s="47"/>
      <c r="BD130" s="47"/>
      <c r="BE130" s="47"/>
      <c r="BF130" s="47"/>
      <c r="BG130" s="47"/>
      <c r="BH130" s="47"/>
      <c r="BI130" s="47"/>
      <c r="BJ130" s="47"/>
      <c r="BK130" s="47"/>
      <c r="BL130" s="47"/>
      <c r="BM130" s="47"/>
      <c r="BN130" s="47"/>
      <c r="BO130" s="47"/>
      <c r="BP130" s="47"/>
      <c r="BQ130" s="47"/>
      <c r="BR130" s="47"/>
      <c r="BS130" s="47"/>
      <c r="BT130" s="47"/>
      <c r="BU130" s="47"/>
      <c r="BV130" s="47"/>
      <c r="BW130" s="47"/>
      <c r="BX130" s="47"/>
      <c r="BY130" s="47"/>
      <c r="BZ130" s="47"/>
      <c r="CA130" s="47"/>
      <c r="CB130" s="47"/>
      <c r="CC130" s="47"/>
      <c r="CD130" s="47"/>
      <c r="CE130" s="47"/>
      <c r="CF130" s="47"/>
      <c r="CG130" s="47"/>
      <c r="CH130" s="47"/>
      <c r="CI130" s="47"/>
      <c r="CJ130" s="47"/>
      <c r="CK130" s="47"/>
      <c r="CL130" s="47"/>
      <c r="CM130" s="47"/>
      <c r="CN130" s="47"/>
      <c r="CO130" s="47"/>
      <c r="CP130" s="47"/>
      <c r="CQ130" s="47"/>
      <c r="CR130" s="47"/>
      <c r="CS130" s="47"/>
      <c r="CT130" s="47"/>
      <c r="CU130" s="47"/>
      <c r="CV130" s="47"/>
      <c r="CW130" s="47"/>
      <c r="CX130" s="47"/>
      <c r="CY130" s="47"/>
      <c r="CZ130" s="47"/>
      <c r="DA130" s="47"/>
      <c r="DB130" s="47"/>
      <c r="DC130" s="47"/>
      <c r="DD130" s="47"/>
    </row>
    <row r="131" spans="14:108" x14ac:dyDescent="0.25"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AA131" s="42"/>
      <c r="AB131" s="42"/>
      <c r="AC131" s="42"/>
      <c r="AD131" s="42"/>
      <c r="AE131" s="42"/>
      <c r="AF131" s="42"/>
      <c r="AG131" s="42"/>
      <c r="AH131" s="42"/>
      <c r="AI131" s="42"/>
      <c r="AJ131" s="42"/>
      <c r="AK131" s="42"/>
      <c r="AL131" s="42"/>
      <c r="AN131" s="43"/>
      <c r="AO131" s="47"/>
      <c r="AP131" s="47"/>
      <c r="AQ131" s="47"/>
      <c r="AR131" s="47"/>
      <c r="AS131" s="47"/>
      <c r="AT131" s="47"/>
      <c r="AU131" s="47"/>
      <c r="AV131" s="47"/>
      <c r="AW131" s="47"/>
      <c r="AX131" s="47"/>
      <c r="AY131" s="47"/>
      <c r="AZ131" s="47"/>
      <c r="BA131" s="47"/>
      <c r="BB131" s="47"/>
      <c r="BC131" s="47"/>
      <c r="BD131" s="47"/>
      <c r="BE131" s="47"/>
      <c r="BF131" s="47"/>
      <c r="BG131" s="47"/>
      <c r="BH131" s="47"/>
      <c r="BI131" s="47"/>
      <c r="BJ131" s="47"/>
      <c r="BK131" s="47"/>
      <c r="BL131" s="47"/>
      <c r="BM131" s="47"/>
      <c r="BN131" s="47"/>
      <c r="BO131" s="47"/>
      <c r="BP131" s="47"/>
      <c r="BQ131" s="47"/>
      <c r="BR131" s="47"/>
      <c r="BS131" s="47"/>
      <c r="BT131" s="47"/>
      <c r="BU131" s="47"/>
      <c r="BV131" s="47"/>
      <c r="BW131" s="47"/>
      <c r="BX131" s="47"/>
      <c r="BY131" s="47"/>
      <c r="BZ131" s="47"/>
      <c r="CA131" s="47"/>
      <c r="CB131" s="47"/>
      <c r="CC131" s="47"/>
      <c r="CD131" s="47"/>
      <c r="CE131" s="47"/>
      <c r="CF131" s="47"/>
      <c r="CG131" s="47"/>
      <c r="CH131" s="47"/>
      <c r="CI131" s="47"/>
      <c r="CJ131" s="47"/>
      <c r="CK131" s="47"/>
      <c r="CL131" s="47"/>
      <c r="CM131" s="47"/>
      <c r="CN131" s="47"/>
      <c r="CO131" s="47"/>
      <c r="CP131" s="47"/>
      <c r="CQ131" s="47"/>
      <c r="CR131" s="47"/>
      <c r="CS131" s="47"/>
      <c r="CT131" s="47"/>
      <c r="CU131" s="47"/>
      <c r="CV131" s="47"/>
      <c r="CW131" s="47"/>
      <c r="CX131" s="47"/>
      <c r="CY131" s="47"/>
      <c r="CZ131" s="47"/>
      <c r="DA131" s="47"/>
      <c r="DB131" s="47"/>
      <c r="DC131" s="47"/>
      <c r="DD131" s="47"/>
    </row>
    <row r="132" spans="14:108" x14ac:dyDescent="0.25"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AA132" s="42"/>
      <c r="AB132" s="42"/>
      <c r="AC132" s="42"/>
      <c r="AD132" s="42"/>
      <c r="AE132" s="42"/>
      <c r="AF132" s="42"/>
      <c r="AG132" s="42"/>
      <c r="AH132" s="42"/>
      <c r="AI132" s="42"/>
      <c r="AJ132" s="42"/>
      <c r="AK132" s="42"/>
      <c r="AL132" s="42"/>
      <c r="AN132" s="43"/>
      <c r="AO132" s="47"/>
      <c r="AP132" s="47"/>
      <c r="AQ132" s="47"/>
      <c r="AR132" s="47"/>
      <c r="AS132" s="47"/>
      <c r="AT132" s="47"/>
      <c r="AU132" s="47"/>
      <c r="AV132" s="47"/>
      <c r="AW132" s="47"/>
      <c r="AX132" s="47"/>
      <c r="AY132" s="47"/>
      <c r="AZ132" s="47"/>
      <c r="BA132" s="47"/>
      <c r="BB132" s="47"/>
      <c r="BC132" s="47"/>
      <c r="BD132" s="47"/>
      <c r="BE132" s="47"/>
      <c r="BF132" s="47"/>
      <c r="BG132" s="47"/>
      <c r="BH132" s="47"/>
      <c r="BI132" s="47"/>
      <c r="BJ132" s="47"/>
      <c r="BK132" s="47"/>
      <c r="BL132" s="47"/>
      <c r="BM132" s="47"/>
      <c r="BN132" s="47"/>
      <c r="BO132" s="47"/>
      <c r="BP132" s="47"/>
      <c r="BQ132" s="47"/>
      <c r="BR132" s="47"/>
      <c r="BS132" s="47"/>
      <c r="BT132" s="47"/>
      <c r="BU132" s="47"/>
      <c r="BV132" s="47"/>
      <c r="BW132" s="47"/>
      <c r="BX132" s="47"/>
      <c r="BY132" s="47"/>
      <c r="BZ132" s="47"/>
      <c r="CA132" s="47"/>
      <c r="CB132" s="47"/>
      <c r="CC132" s="47"/>
      <c r="CD132" s="47"/>
      <c r="CE132" s="47"/>
      <c r="CF132" s="47"/>
      <c r="CG132" s="47"/>
      <c r="CH132" s="47"/>
      <c r="CI132" s="47"/>
      <c r="CJ132" s="47"/>
      <c r="CK132" s="47"/>
      <c r="CL132" s="47"/>
      <c r="CM132" s="47"/>
      <c r="CN132" s="47"/>
      <c r="CO132" s="47"/>
      <c r="CP132" s="47"/>
      <c r="CQ132" s="47"/>
      <c r="CR132" s="47"/>
      <c r="CS132" s="47"/>
      <c r="CT132" s="47"/>
      <c r="CU132" s="47"/>
      <c r="CV132" s="47"/>
      <c r="CW132" s="47"/>
      <c r="CX132" s="47"/>
      <c r="CY132" s="47"/>
      <c r="CZ132" s="47"/>
      <c r="DA132" s="47"/>
      <c r="DB132" s="47"/>
      <c r="DC132" s="47"/>
      <c r="DD132" s="47"/>
    </row>
    <row r="133" spans="14:108" x14ac:dyDescent="0.25"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AA133" s="42"/>
      <c r="AB133" s="42"/>
      <c r="AC133" s="42"/>
      <c r="AD133" s="42"/>
      <c r="AE133" s="42"/>
      <c r="AF133" s="42"/>
      <c r="AG133" s="42"/>
      <c r="AH133" s="42"/>
      <c r="AI133" s="42"/>
      <c r="AJ133" s="42"/>
      <c r="AK133" s="42"/>
      <c r="AL133" s="42"/>
      <c r="AN133" s="43"/>
      <c r="AO133" s="47"/>
      <c r="AP133" s="47"/>
      <c r="AQ133" s="47"/>
      <c r="AR133" s="47"/>
      <c r="AS133" s="47"/>
      <c r="AT133" s="47"/>
      <c r="AU133" s="47"/>
      <c r="AV133" s="47"/>
      <c r="AW133" s="47"/>
      <c r="AX133" s="47"/>
      <c r="AY133" s="47"/>
      <c r="AZ133" s="47"/>
      <c r="BA133" s="47"/>
      <c r="BB133" s="47"/>
      <c r="BC133" s="47"/>
      <c r="BD133" s="47"/>
      <c r="BE133" s="47"/>
      <c r="BF133" s="47"/>
      <c r="BG133" s="47"/>
      <c r="BH133" s="47"/>
      <c r="BI133" s="47"/>
      <c r="BJ133" s="47"/>
      <c r="BK133" s="47"/>
      <c r="BL133" s="47"/>
      <c r="BM133" s="47"/>
      <c r="BN133" s="47"/>
      <c r="BO133" s="47"/>
      <c r="BP133" s="47"/>
      <c r="BQ133" s="47"/>
      <c r="BR133" s="47"/>
      <c r="BS133" s="47"/>
      <c r="BT133" s="47"/>
      <c r="BU133" s="47"/>
      <c r="BV133" s="47"/>
      <c r="BW133" s="47"/>
      <c r="BX133" s="47"/>
      <c r="BY133" s="47"/>
      <c r="BZ133" s="47"/>
      <c r="CA133" s="47"/>
      <c r="CB133" s="47"/>
      <c r="CC133" s="47"/>
      <c r="CD133" s="47"/>
      <c r="CE133" s="47"/>
      <c r="CF133" s="47"/>
      <c r="CG133" s="47"/>
      <c r="CH133" s="47"/>
      <c r="CI133" s="47"/>
      <c r="CJ133" s="47"/>
      <c r="CK133" s="47"/>
      <c r="CL133" s="47"/>
      <c r="CM133" s="47"/>
      <c r="CN133" s="47"/>
      <c r="CO133" s="47"/>
      <c r="CP133" s="47"/>
      <c r="CQ133" s="47"/>
      <c r="CR133" s="47"/>
      <c r="CS133" s="47"/>
      <c r="CT133" s="47"/>
      <c r="CU133" s="47"/>
      <c r="CV133" s="47"/>
      <c r="CW133" s="47"/>
      <c r="CX133" s="47"/>
      <c r="CY133" s="47"/>
      <c r="CZ133" s="47"/>
      <c r="DA133" s="47"/>
      <c r="DB133" s="47"/>
      <c r="DC133" s="47"/>
      <c r="DD133" s="47"/>
    </row>
    <row r="134" spans="14:108" x14ac:dyDescent="0.25"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AA134" s="42"/>
      <c r="AB134" s="42"/>
      <c r="AC134" s="42"/>
      <c r="AD134" s="42"/>
      <c r="AE134" s="42"/>
      <c r="AF134" s="42"/>
      <c r="AG134" s="42"/>
      <c r="AH134" s="42"/>
      <c r="AI134" s="42"/>
      <c r="AJ134" s="42"/>
      <c r="AK134" s="42"/>
      <c r="AL134" s="42"/>
      <c r="AN134" s="43"/>
      <c r="AO134" s="47"/>
      <c r="AP134" s="47"/>
      <c r="AQ134" s="47"/>
      <c r="AR134" s="47"/>
      <c r="AS134" s="47"/>
      <c r="AT134" s="47"/>
      <c r="AU134" s="47"/>
      <c r="AV134" s="47"/>
      <c r="AW134" s="47"/>
      <c r="AX134" s="47"/>
      <c r="AY134" s="47"/>
      <c r="AZ134" s="47"/>
      <c r="BA134" s="47"/>
      <c r="BB134" s="47"/>
      <c r="BC134" s="47"/>
      <c r="BD134" s="47"/>
      <c r="BE134" s="47"/>
      <c r="BF134" s="47"/>
      <c r="BG134" s="47"/>
      <c r="BH134" s="47"/>
      <c r="BI134" s="47"/>
      <c r="BJ134" s="47"/>
      <c r="BK134" s="47"/>
      <c r="BL134" s="47"/>
      <c r="BM134" s="47"/>
      <c r="BN134" s="47"/>
      <c r="BO134" s="47"/>
      <c r="BP134" s="47"/>
      <c r="BQ134" s="47"/>
      <c r="BR134" s="47"/>
      <c r="BS134" s="47"/>
      <c r="BT134" s="47"/>
      <c r="BU134" s="47"/>
      <c r="BV134" s="47"/>
      <c r="BW134" s="47"/>
      <c r="BX134" s="47"/>
      <c r="BY134" s="47"/>
      <c r="BZ134" s="47"/>
      <c r="CA134" s="47"/>
      <c r="CB134" s="47"/>
      <c r="CC134" s="47"/>
      <c r="CD134" s="47"/>
      <c r="CE134" s="47"/>
      <c r="CF134" s="47"/>
      <c r="CG134" s="47"/>
      <c r="CH134" s="47"/>
      <c r="CI134" s="47"/>
      <c r="CJ134" s="47"/>
      <c r="CK134" s="47"/>
      <c r="CL134" s="47"/>
      <c r="CM134" s="47"/>
      <c r="CN134" s="47"/>
      <c r="CO134" s="47"/>
      <c r="CP134" s="47"/>
      <c r="CQ134" s="47"/>
      <c r="CR134" s="47"/>
      <c r="CS134" s="47"/>
      <c r="CT134" s="47"/>
      <c r="CU134" s="47"/>
      <c r="CV134" s="47"/>
      <c r="CW134" s="47"/>
      <c r="CX134" s="47"/>
      <c r="CY134" s="47"/>
      <c r="CZ134" s="47"/>
      <c r="DA134" s="47"/>
      <c r="DB134" s="47"/>
      <c r="DC134" s="47"/>
      <c r="DD134" s="47"/>
    </row>
    <row r="135" spans="14:108" x14ac:dyDescent="0.25"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AA135" s="42"/>
      <c r="AB135" s="42"/>
      <c r="AC135" s="42"/>
      <c r="AD135" s="42"/>
      <c r="AE135" s="42"/>
      <c r="AF135" s="42"/>
      <c r="AG135" s="42"/>
      <c r="AH135" s="42"/>
      <c r="AI135" s="42"/>
      <c r="AJ135" s="42"/>
      <c r="AK135" s="42"/>
      <c r="AL135" s="42"/>
      <c r="AN135" s="43"/>
      <c r="AO135" s="47"/>
      <c r="AP135" s="47"/>
      <c r="AQ135" s="47"/>
      <c r="AR135" s="47"/>
      <c r="AS135" s="47"/>
      <c r="AT135" s="47"/>
      <c r="AU135" s="47"/>
      <c r="AV135" s="47"/>
      <c r="AW135" s="47"/>
      <c r="AX135" s="47"/>
      <c r="AY135" s="47"/>
      <c r="AZ135" s="47"/>
      <c r="BA135" s="47"/>
      <c r="BB135" s="47"/>
      <c r="BC135" s="47"/>
      <c r="BD135" s="47"/>
      <c r="BE135" s="47"/>
      <c r="BF135" s="47"/>
      <c r="BG135" s="47"/>
      <c r="BH135" s="47"/>
      <c r="BI135" s="47"/>
      <c r="BJ135" s="47"/>
      <c r="BK135" s="47"/>
      <c r="BL135" s="47"/>
      <c r="BM135" s="47"/>
      <c r="BN135" s="47"/>
      <c r="BO135" s="47"/>
      <c r="BP135" s="47"/>
      <c r="BQ135" s="47"/>
      <c r="BR135" s="47"/>
      <c r="BS135" s="47"/>
      <c r="BT135" s="47"/>
      <c r="BU135" s="47"/>
      <c r="BV135" s="47"/>
      <c r="BW135" s="47"/>
      <c r="BX135" s="47"/>
      <c r="BY135" s="47"/>
      <c r="BZ135" s="47"/>
      <c r="CA135" s="47"/>
      <c r="CB135" s="47"/>
      <c r="CC135" s="47"/>
      <c r="CD135" s="47"/>
      <c r="CE135" s="47"/>
      <c r="CF135" s="47"/>
      <c r="CG135" s="47"/>
      <c r="CH135" s="47"/>
      <c r="CI135" s="47"/>
      <c r="CJ135" s="47"/>
      <c r="CK135" s="47"/>
      <c r="CL135" s="47"/>
      <c r="CM135" s="47"/>
      <c r="CN135" s="47"/>
      <c r="CO135" s="47"/>
      <c r="CP135" s="47"/>
      <c r="CQ135" s="47"/>
      <c r="CR135" s="47"/>
      <c r="CS135" s="47"/>
      <c r="CT135" s="47"/>
      <c r="CU135" s="47"/>
      <c r="CV135" s="47"/>
      <c r="CW135" s="47"/>
      <c r="CX135" s="47"/>
      <c r="CY135" s="47"/>
      <c r="CZ135" s="47"/>
      <c r="DA135" s="47"/>
      <c r="DB135" s="47"/>
      <c r="DC135" s="47"/>
      <c r="DD135" s="47"/>
    </row>
    <row r="136" spans="14:108" x14ac:dyDescent="0.25">
      <c r="N136" s="41"/>
      <c r="O136" s="41"/>
      <c r="P136" s="41"/>
      <c r="Q136" s="41"/>
      <c r="R136" s="41"/>
      <c r="S136" s="41"/>
      <c r="T136" s="41"/>
      <c r="U136" s="41"/>
      <c r="V136" s="41"/>
      <c r="W136" s="41"/>
      <c r="X136" s="41"/>
      <c r="Y136" s="41"/>
      <c r="AA136" s="42"/>
      <c r="AB136" s="42"/>
      <c r="AC136" s="42"/>
      <c r="AD136" s="42"/>
      <c r="AE136" s="42"/>
      <c r="AF136" s="42"/>
      <c r="AG136" s="42"/>
      <c r="AH136" s="42"/>
      <c r="AI136" s="42"/>
      <c r="AJ136" s="42"/>
      <c r="AK136" s="42"/>
      <c r="AL136" s="42"/>
      <c r="AN136" s="43"/>
      <c r="AO136" s="47"/>
      <c r="AP136" s="47"/>
      <c r="AQ136" s="47"/>
      <c r="AR136" s="47"/>
      <c r="AS136" s="47"/>
      <c r="AT136" s="47"/>
      <c r="AU136" s="47"/>
      <c r="AV136" s="47"/>
      <c r="AW136" s="47"/>
      <c r="AX136" s="47"/>
      <c r="AY136" s="47"/>
      <c r="AZ136" s="47"/>
      <c r="BA136" s="47"/>
      <c r="BB136" s="47"/>
      <c r="BC136" s="47"/>
      <c r="BD136" s="47"/>
      <c r="BE136" s="47"/>
      <c r="BF136" s="47"/>
      <c r="BG136" s="47"/>
      <c r="BH136" s="47"/>
      <c r="BI136" s="47"/>
      <c r="BJ136" s="47"/>
      <c r="BK136" s="47"/>
      <c r="BL136" s="47"/>
      <c r="BM136" s="47"/>
      <c r="BN136" s="47"/>
      <c r="BO136" s="47"/>
      <c r="BP136" s="47"/>
      <c r="BQ136" s="47"/>
      <c r="BR136" s="47"/>
      <c r="BS136" s="47"/>
      <c r="BT136" s="47"/>
      <c r="BU136" s="47"/>
      <c r="BV136" s="47"/>
      <c r="BW136" s="47"/>
      <c r="BX136" s="47"/>
      <c r="BY136" s="47"/>
      <c r="BZ136" s="47"/>
      <c r="CA136" s="47"/>
      <c r="CB136" s="47"/>
      <c r="CC136" s="47"/>
      <c r="CD136" s="47"/>
      <c r="CE136" s="47"/>
      <c r="CF136" s="47"/>
      <c r="CG136" s="47"/>
      <c r="CH136" s="47"/>
      <c r="CI136" s="47"/>
      <c r="CJ136" s="47"/>
      <c r="CK136" s="47"/>
      <c r="CL136" s="47"/>
      <c r="CM136" s="47"/>
      <c r="CN136" s="47"/>
      <c r="CO136" s="47"/>
      <c r="CP136" s="47"/>
      <c r="CQ136" s="47"/>
      <c r="CR136" s="47"/>
      <c r="CS136" s="47"/>
      <c r="CT136" s="47"/>
      <c r="CU136" s="47"/>
      <c r="CV136" s="47"/>
      <c r="CW136" s="47"/>
      <c r="CX136" s="47"/>
      <c r="CY136" s="47"/>
      <c r="CZ136" s="47"/>
      <c r="DA136" s="47"/>
      <c r="DB136" s="47"/>
      <c r="DC136" s="47"/>
      <c r="DD136" s="47"/>
    </row>
    <row r="137" spans="14:108" x14ac:dyDescent="0.25">
      <c r="N137" s="41"/>
      <c r="O137" s="41"/>
      <c r="P137" s="41"/>
      <c r="Q137" s="41"/>
      <c r="R137" s="41"/>
      <c r="S137" s="41"/>
      <c r="T137" s="41"/>
      <c r="U137" s="41"/>
      <c r="V137" s="41"/>
      <c r="W137" s="41"/>
      <c r="X137" s="41"/>
      <c r="Y137" s="41"/>
      <c r="AA137" s="42"/>
      <c r="AB137" s="42"/>
      <c r="AC137" s="42"/>
      <c r="AD137" s="42"/>
      <c r="AE137" s="42"/>
      <c r="AF137" s="42"/>
      <c r="AG137" s="42"/>
      <c r="AH137" s="42"/>
      <c r="AI137" s="42"/>
      <c r="AJ137" s="42"/>
      <c r="AK137" s="42"/>
      <c r="AL137" s="42"/>
      <c r="AN137" s="43"/>
      <c r="AO137" s="47"/>
      <c r="AP137" s="47"/>
      <c r="AQ137" s="47"/>
      <c r="AR137" s="47"/>
      <c r="AS137" s="47"/>
      <c r="AT137" s="47"/>
      <c r="AU137" s="47"/>
      <c r="AV137" s="47"/>
      <c r="AW137" s="47"/>
      <c r="AX137" s="47"/>
      <c r="AY137" s="47"/>
      <c r="AZ137" s="47"/>
      <c r="BA137" s="47"/>
      <c r="BB137" s="47"/>
      <c r="BC137" s="47"/>
      <c r="BD137" s="47"/>
      <c r="BE137" s="47"/>
      <c r="BF137" s="47"/>
      <c r="BG137" s="47"/>
      <c r="BH137" s="47"/>
      <c r="BI137" s="47"/>
      <c r="BJ137" s="47"/>
      <c r="BK137" s="47"/>
      <c r="BL137" s="47"/>
      <c r="BM137" s="47"/>
      <c r="BN137" s="47"/>
      <c r="BO137" s="47"/>
      <c r="BP137" s="47"/>
      <c r="BQ137" s="47"/>
      <c r="BR137" s="47"/>
      <c r="BS137" s="47"/>
      <c r="BT137" s="47"/>
      <c r="BU137" s="47"/>
      <c r="BV137" s="47"/>
      <c r="BW137" s="47"/>
      <c r="BX137" s="47"/>
      <c r="BY137" s="47"/>
      <c r="BZ137" s="47"/>
      <c r="CA137" s="47"/>
      <c r="CB137" s="47"/>
      <c r="CC137" s="47"/>
      <c r="CD137" s="47"/>
      <c r="CE137" s="47"/>
      <c r="CF137" s="47"/>
      <c r="CG137" s="47"/>
      <c r="CH137" s="47"/>
      <c r="CI137" s="47"/>
      <c r="CJ137" s="47"/>
      <c r="CK137" s="47"/>
      <c r="CL137" s="47"/>
      <c r="CM137" s="47"/>
      <c r="CN137" s="47"/>
      <c r="CO137" s="47"/>
      <c r="CP137" s="47"/>
      <c r="CQ137" s="47"/>
      <c r="CR137" s="47"/>
      <c r="CS137" s="47"/>
      <c r="CT137" s="47"/>
      <c r="CU137" s="47"/>
      <c r="CV137" s="47"/>
      <c r="CW137" s="47"/>
      <c r="CX137" s="47"/>
      <c r="CY137" s="47"/>
      <c r="CZ137" s="47"/>
      <c r="DA137" s="47"/>
      <c r="DB137" s="47"/>
      <c r="DC137" s="47"/>
      <c r="DD137" s="47"/>
    </row>
    <row r="138" spans="14:108" x14ac:dyDescent="0.25"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AA138" s="42"/>
      <c r="AB138" s="42"/>
      <c r="AC138" s="42"/>
      <c r="AD138" s="42"/>
      <c r="AE138" s="42"/>
      <c r="AF138" s="42"/>
      <c r="AG138" s="42"/>
      <c r="AH138" s="42"/>
      <c r="AI138" s="42"/>
      <c r="AJ138" s="42"/>
      <c r="AK138" s="42"/>
      <c r="AL138" s="42"/>
      <c r="AN138" s="43"/>
      <c r="AO138" s="47"/>
      <c r="AP138" s="47"/>
      <c r="AQ138" s="47"/>
      <c r="AR138" s="47"/>
      <c r="AS138" s="47"/>
      <c r="AT138" s="47"/>
      <c r="AU138" s="47"/>
      <c r="AV138" s="47"/>
      <c r="AW138" s="47"/>
      <c r="AX138" s="47"/>
      <c r="AY138" s="47"/>
      <c r="AZ138" s="47"/>
      <c r="BA138" s="47"/>
      <c r="BB138" s="47"/>
      <c r="BC138" s="47"/>
      <c r="BD138" s="47"/>
      <c r="BE138" s="47"/>
      <c r="BF138" s="47"/>
      <c r="BG138" s="47"/>
      <c r="BH138" s="47"/>
      <c r="BI138" s="47"/>
      <c r="BJ138" s="47"/>
      <c r="BK138" s="47"/>
      <c r="BL138" s="47"/>
      <c r="BM138" s="47"/>
      <c r="BN138" s="47"/>
      <c r="BO138" s="47"/>
      <c r="BP138" s="47"/>
      <c r="BQ138" s="47"/>
      <c r="BR138" s="47"/>
      <c r="BS138" s="47"/>
      <c r="BT138" s="47"/>
      <c r="BU138" s="47"/>
      <c r="BV138" s="47"/>
      <c r="BW138" s="47"/>
      <c r="BX138" s="47"/>
      <c r="BY138" s="47"/>
      <c r="BZ138" s="47"/>
      <c r="CA138" s="47"/>
      <c r="CB138" s="47"/>
      <c r="CC138" s="47"/>
      <c r="CD138" s="47"/>
      <c r="CE138" s="47"/>
      <c r="CF138" s="47"/>
      <c r="CG138" s="47"/>
      <c r="CH138" s="47"/>
      <c r="CI138" s="47"/>
      <c r="CJ138" s="47"/>
      <c r="CK138" s="47"/>
      <c r="CL138" s="47"/>
      <c r="CM138" s="47"/>
      <c r="CN138" s="47"/>
      <c r="CO138" s="47"/>
      <c r="CP138" s="47"/>
      <c r="CQ138" s="47"/>
      <c r="CR138" s="47"/>
      <c r="CS138" s="47"/>
      <c r="CT138" s="47"/>
      <c r="CU138" s="47"/>
      <c r="CV138" s="47"/>
      <c r="CW138" s="47"/>
      <c r="CX138" s="47"/>
      <c r="CY138" s="47"/>
      <c r="CZ138" s="47"/>
      <c r="DA138" s="47"/>
      <c r="DB138" s="47"/>
      <c r="DC138" s="47"/>
      <c r="DD138" s="47"/>
    </row>
    <row r="139" spans="14:108" x14ac:dyDescent="0.25">
      <c r="N139" s="41"/>
      <c r="O139" s="41"/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AA139" s="42"/>
      <c r="AB139" s="42"/>
      <c r="AC139" s="42"/>
      <c r="AD139" s="42"/>
      <c r="AE139" s="42"/>
      <c r="AF139" s="42"/>
      <c r="AG139" s="42"/>
      <c r="AH139" s="42"/>
      <c r="AI139" s="42"/>
      <c r="AJ139" s="42"/>
      <c r="AK139" s="42"/>
      <c r="AL139" s="42"/>
      <c r="AN139" s="43"/>
      <c r="AO139" s="47"/>
      <c r="AP139" s="47"/>
      <c r="AQ139" s="47"/>
      <c r="AR139" s="47"/>
      <c r="AS139" s="47"/>
      <c r="AT139" s="47"/>
      <c r="AU139" s="47"/>
      <c r="AV139" s="47"/>
      <c r="AW139" s="47"/>
      <c r="AX139" s="47"/>
      <c r="AY139" s="47"/>
      <c r="AZ139" s="47"/>
      <c r="BA139" s="47"/>
      <c r="BB139" s="47"/>
      <c r="BC139" s="47"/>
      <c r="BD139" s="47"/>
      <c r="BE139" s="47"/>
      <c r="BF139" s="47"/>
      <c r="BG139" s="47"/>
      <c r="BH139" s="47"/>
      <c r="BI139" s="47"/>
      <c r="BJ139" s="47"/>
      <c r="BK139" s="47"/>
      <c r="BL139" s="47"/>
      <c r="BM139" s="47"/>
      <c r="BN139" s="47"/>
      <c r="BO139" s="47"/>
      <c r="BP139" s="47"/>
      <c r="BQ139" s="47"/>
      <c r="BR139" s="47"/>
      <c r="BS139" s="47"/>
      <c r="BT139" s="47"/>
      <c r="BU139" s="47"/>
      <c r="BV139" s="47"/>
      <c r="BW139" s="47"/>
      <c r="BX139" s="47"/>
      <c r="BY139" s="47"/>
      <c r="BZ139" s="47"/>
      <c r="CA139" s="47"/>
      <c r="CB139" s="47"/>
      <c r="CC139" s="47"/>
      <c r="CD139" s="47"/>
      <c r="CE139" s="47"/>
      <c r="CF139" s="47"/>
      <c r="CG139" s="47"/>
      <c r="CH139" s="47"/>
      <c r="CI139" s="47"/>
      <c r="CJ139" s="47"/>
      <c r="CK139" s="47"/>
      <c r="CL139" s="47"/>
      <c r="CM139" s="47"/>
      <c r="CN139" s="47"/>
      <c r="CO139" s="47"/>
      <c r="CP139" s="47"/>
      <c r="CQ139" s="47"/>
      <c r="CR139" s="47"/>
      <c r="CS139" s="47"/>
      <c r="CT139" s="47"/>
      <c r="CU139" s="47"/>
      <c r="CV139" s="47"/>
      <c r="CW139" s="47"/>
      <c r="CX139" s="47"/>
      <c r="CY139" s="47"/>
      <c r="CZ139" s="47"/>
      <c r="DA139" s="47"/>
      <c r="DB139" s="47"/>
      <c r="DC139" s="47"/>
      <c r="DD139" s="47"/>
    </row>
    <row r="140" spans="14:108" x14ac:dyDescent="0.25"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AA140" s="42"/>
      <c r="AB140" s="42"/>
      <c r="AC140" s="42"/>
      <c r="AD140" s="42"/>
      <c r="AE140" s="42"/>
      <c r="AF140" s="42"/>
      <c r="AG140" s="42"/>
      <c r="AH140" s="42"/>
      <c r="AI140" s="42"/>
      <c r="AJ140" s="42"/>
      <c r="AK140" s="42"/>
      <c r="AL140" s="42"/>
      <c r="AN140" s="43"/>
      <c r="AO140" s="47"/>
      <c r="AP140" s="47"/>
      <c r="AQ140" s="47"/>
      <c r="AR140" s="47"/>
      <c r="AS140" s="47"/>
      <c r="AT140" s="47"/>
      <c r="AU140" s="47"/>
      <c r="AV140" s="47"/>
      <c r="AW140" s="47"/>
      <c r="AX140" s="47"/>
      <c r="AY140" s="47"/>
      <c r="AZ140" s="47"/>
      <c r="BA140" s="47"/>
      <c r="BB140" s="47"/>
      <c r="BC140" s="47"/>
      <c r="BD140" s="47"/>
      <c r="BE140" s="47"/>
      <c r="BF140" s="47"/>
      <c r="BG140" s="47"/>
      <c r="BH140" s="47"/>
      <c r="BI140" s="47"/>
      <c r="BJ140" s="47"/>
      <c r="BK140" s="47"/>
      <c r="BL140" s="47"/>
      <c r="BM140" s="47"/>
      <c r="BN140" s="47"/>
      <c r="BO140" s="47"/>
      <c r="BP140" s="47"/>
      <c r="BQ140" s="47"/>
      <c r="BR140" s="47"/>
      <c r="BS140" s="47"/>
      <c r="BT140" s="47"/>
      <c r="BU140" s="47"/>
      <c r="BV140" s="47"/>
      <c r="BW140" s="47"/>
      <c r="BX140" s="47"/>
      <c r="BY140" s="47"/>
      <c r="BZ140" s="47"/>
      <c r="CA140" s="47"/>
      <c r="CB140" s="47"/>
      <c r="CC140" s="47"/>
      <c r="CD140" s="47"/>
      <c r="CE140" s="47"/>
      <c r="CF140" s="47"/>
      <c r="CG140" s="47"/>
      <c r="CH140" s="47"/>
      <c r="CI140" s="47"/>
      <c r="CJ140" s="47"/>
      <c r="CK140" s="47"/>
      <c r="CL140" s="47"/>
      <c r="CM140" s="47"/>
      <c r="CN140" s="47"/>
      <c r="CO140" s="47"/>
      <c r="CP140" s="47"/>
      <c r="CQ140" s="47"/>
      <c r="CR140" s="47"/>
      <c r="CS140" s="47"/>
      <c r="CT140" s="47"/>
      <c r="CU140" s="47"/>
      <c r="CV140" s="47"/>
      <c r="CW140" s="47"/>
      <c r="CX140" s="47"/>
      <c r="CY140" s="47"/>
      <c r="CZ140" s="47"/>
      <c r="DA140" s="47"/>
      <c r="DB140" s="47"/>
      <c r="DC140" s="47"/>
      <c r="DD140" s="47"/>
    </row>
    <row r="141" spans="14:108" x14ac:dyDescent="0.25"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AA141" s="42"/>
      <c r="AB141" s="42"/>
      <c r="AC141" s="42"/>
      <c r="AD141" s="42"/>
      <c r="AE141" s="42"/>
      <c r="AF141" s="42"/>
      <c r="AG141" s="42"/>
      <c r="AH141" s="42"/>
      <c r="AI141" s="42"/>
      <c r="AJ141" s="42"/>
      <c r="AK141" s="42"/>
      <c r="AL141" s="42"/>
      <c r="AN141" s="43"/>
      <c r="AO141" s="47"/>
      <c r="AP141" s="47"/>
      <c r="AQ141" s="47"/>
      <c r="AR141" s="47"/>
      <c r="AS141" s="47"/>
      <c r="AT141" s="47"/>
      <c r="AU141" s="47"/>
      <c r="AV141" s="47"/>
      <c r="AW141" s="47"/>
      <c r="AX141" s="47"/>
      <c r="AY141" s="47"/>
      <c r="AZ141" s="47"/>
      <c r="BA141" s="47"/>
      <c r="BB141" s="47"/>
      <c r="BC141" s="47"/>
      <c r="BD141" s="47"/>
      <c r="BE141" s="47"/>
      <c r="BF141" s="47"/>
      <c r="BG141" s="47"/>
      <c r="BH141" s="47"/>
      <c r="BI141" s="47"/>
      <c r="BJ141" s="47"/>
      <c r="BK141" s="47"/>
      <c r="BL141" s="47"/>
      <c r="BM141" s="47"/>
      <c r="BN141" s="47"/>
      <c r="BO141" s="47"/>
      <c r="BP141" s="47"/>
      <c r="BQ141" s="47"/>
      <c r="BR141" s="47"/>
      <c r="BS141" s="47"/>
      <c r="BT141" s="47"/>
      <c r="BU141" s="47"/>
      <c r="BV141" s="47"/>
      <c r="BW141" s="47"/>
      <c r="BX141" s="47"/>
      <c r="BY141" s="47"/>
      <c r="BZ141" s="47"/>
      <c r="CA141" s="47"/>
      <c r="CB141" s="47"/>
      <c r="CC141" s="47"/>
      <c r="CD141" s="47"/>
      <c r="CE141" s="47"/>
      <c r="CF141" s="47"/>
      <c r="CG141" s="47"/>
      <c r="CH141" s="47"/>
      <c r="CI141" s="47"/>
      <c r="CJ141" s="47"/>
      <c r="CK141" s="47"/>
      <c r="CL141" s="47"/>
      <c r="CM141" s="47"/>
      <c r="CN141" s="47"/>
      <c r="CO141" s="47"/>
      <c r="CP141" s="47"/>
      <c r="CQ141" s="47"/>
      <c r="CR141" s="47"/>
      <c r="CS141" s="47"/>
      <c r="CT141" s="47"/>
      <c r="CU141" s="47"/>
      <c r="CV141" s="47"/>
      <c r="CW141" s="47"/>
      <c r="CX141" s="47"/>
      <c r="CY141" s="47"/>
      <c r="CZ141" s="47"/>
      <c r="DA141" s="47"/>
      <c r="DB141" s="47"/>
      <c r="DC141" s="47"/>
      <c r="DD141" s="47"/>
    </row>
    <row r="142" spans="14:108" x14ac:dyDescent="0.25"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AA142" s="42"/>
      <c r="AB142" s="42"/>
      <c r="AC142" s="42"/>
      <c r="AD142" s="42"/>
      <c r="AE142" s="42"/>
      <c r="AF142" s="42"/>
      <c r="AG142" s="42"/>
      <c r="AH142" s="42"/>
      <c r="AI142" s="42"/>
      <c r="AJ142" s="42"/>
      <c r="AK142" s="42"/>
      <c r="AL142" s="42"/>
      <c r="AN142" s="43"/>
      <c r="AO142" s="47"/>
      <c r="AP142" s="47"/>
      <c r="AQ142" s="47"/>
      <c r="AR142" s="47"/>
      <c r="AS142" s="47"/>
      <c r="AT142" s="47"/>
      <c r="AU142" s="47"/>
      <c r="AV142" s="47"/>
      <c r="AW142" s="47"/>
      <c r="AX142" s="47"/>
      <c r="AY142" s="47"/>
      <c r="AZ142" s="47"/>
      <c r="BA142" s="47"/>
      <c r="BB142" s="47"/>
      <c r="BC142" s="47"/>
      <c r="BD142" s="47"/>
      <c r="BE142" s="47"/>
      <c r="BF142" s="47"/>
      <c r="BG142" s="47"/>
      <c r="BH142" s="47"/>
      <c r="BI142" s="47"/>
      <c r="BJ142" s="47"/>
      <c r="BK142" s="47"/>
      <c r="BL142" s="47"/>
      <c r="BM142" s="47"/>
      <c r="BN142" s="47"/>
      <c r="BO142" s="47"/>
      <c r="BP142" s="47"/>
      <c r="BQ142" s="47"/>
      <c r="BR142" s="47"/>
      <c r="BS142" s="47"/>
      <c r="BT142" s="47"/>
      <c r="BU142" s="47"/>
      <c r="BV142" s="47"/>
      <c r="BW142" s="47"/>
      <c r="BX142" s="47"/>
      <c r="BY142" s="47"/>
      <c r="BZ142" s="47"/>
      <c r="CA142" s="47"/>
      <c r="CB142" s="47"/>
      <c r="CC142" s="47"/>
      <c r="CD142" s="47"/>
      <c r="CE142" s="47"/>
      <c r="CF142" s="47"/>
      <c r="CG142" s="47"/>
      <c r="CH142" s="47"/>
      <c r="CI142" s="47"/>
      <c r="CJ142" s="47"/>
      <c r="CK142" s="47"/>
      <c r="CL142" s="47"/>
      <c r="CM142" s="47"/>
      <c r="CN142" s="47"/>
      <c r="CO142" s="47"/>
      <c r="CP142" s="47"/>
      <c r="CQ142" s="47"/>
      <c r="CR142" s="47"/>
      <c r="CS142" s="47"/>
      <c r="CT142" s="47"/>
      <c r="CU142" s="47"/>
      <c r="CV142" s="47"/>
      <c r="CW142" s="47"/>
      <c r="CX142" s="47"/>
      <c r="CY142" s="47"/>
      <c r="CZ142" s="47"/>
      <c r="DA142" s="47"/>
      <c r="DB142" s="47"/>
      <c r="DC142" s="47"/>
      <c r="DD142" s="47"/>
    </row>
    <row r="143" spans="14:108" x14ac:dyDescent="0.25"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AA143" s="42"/>
      <c r="AB143" s="42"/>
      <c r="AC143" s="42"/>
      <c r="AD143" s="42"/>
      <c r="AE143" s="42"/>
      <c r="AF143" s="42"/>
      <c r="AG143" s="42"/>
      <c r="AH143" s="42"/>
      <c r="AI143" s="42"/>
      <c r="AJ143" s="42"/>
      <c r="AK143" s="42"/>
      <c r="AL143" s="42"/>
      <c r="AN143" s="43"/>
      <c r="AO143" s="47"/>
      <c r="AP143" s="47"/>
      <c r="AQ143" s="47"/>
      <c r="AR143" s="47"/>
      <c r="AS143" s="47"/>
      <c r="AT143" s="47"/>
      <c r="AU143" s="47"/>
      <c r="AV143" s="47"/>
      <c r="AW143" s="47"/>
      <c r="AX143" s="47"/>
      <c r="AY143" s="47"/>
      <c r="AZ143" s="47"/>
      <c r="BA143" s="47"/>
      <c r="BB143" s="47"/>
      <c r="BC143" s="47"/>
      <c r="BD143" s="47"/>
      <c r="BE143" s="47"/>
      <c r="BF143" s="47"/>
      <c r="BG143" s="47"/>
      <c r="BH143" s="47"/>
      <c r="BI143" s="47"/>
      <c r="BJ143" s="47"/>
      <c r="BK143" s="47"/>
      <c r="BL143" s="47"/>
      <c r="BM143" s="47"/>
      <c r="BN143" s="47"/>
      <c r="BO143" s="47"/>
      <c r="BP143" s="47"/>
      <c r="BQ143" s="47"/>
      <c r="BR143" s="47"/>
      <c r="BS143" s="47"/>
      <c r="BT143" s="47"/>
      <c r="BU143" s="47"/>
      <c r="BV143" s="47"/>
      <c r="BW143" s="47"/>
      <c r="BX143" s="47"/>
      <c r="BY143" s="47"/>
      <c r="BZ143" s="47"/>
      <c r="CA143" s="47"/>
      <c r="CB143" s="47"/>
      <c r="CC143" s="47"/>
      <c r="CD143" s="47"/>
      <c r="CE143" s="47"/>
      <c r="CF143" s="47"/>
      <c r="CG143" s="47"/>
      <c r="CH143" s="47"/>
      <c r="CI143" s="47"/>
      <c r="CJ143" s="47"/>
      <c r="CK143" s="47"/>
      <c r="CL143" s="47"/>
      <c r="CM143" s="47"/>
      <c r="CN143" s="47"/>
      <c r="CO143" s="47"/>
      <c r="CP143" s="47"/>
      <c r="CQ143" s="47"/>
      <c r="CR143" s="47"/>
      <c r="CS143" s="47"/>
      <c r="CT143" s="47"/>
      <c r="CU143" s="47"/>
      <c r="CV143" s="47"/>
      <c r="CW143" s="47"/>
      <c r="CX143" s="47"/>
      <c r="CY143" s="47"/>
      <c r="CZ143" s="47"/>
      <c r="DA143" s="47"/>
      <c r="DB143" s="47"/>
      <c r="DC143" s="47"/>
      <c r="DD143" s="47"/>
    </row>
    <row r="144" spans="14:108" x14ac:dyDescent="0.25"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AA144" s="42"/>
      <c r="AB144" s="42"/>
      <c r="AC144" s="42"/>
      <c r="AD144" s="42"/>
      <c r="AE144" s="42"/>
      <c r="AF144" s="42"/>
      <c r="AG144" s="42"/>
      <c r="AH144" s="42"/>
      <c r="AI144" s="42"/>
      <c r="AJ144" s="42"/>
      <c r="AK144" s="42"/>
      <c r="AL144" s="42"/>
      <c r="AN144" s="43"/>
      <c r="AO144" s="47"/>
      <c r="AP144" s="47"/>
      <c r="AQ144" s="47"/>
      <c r="AR144" s="47"/>
      <c r="AS144" s="47"/>
      <c r="AT144" s="47"/>
      <c r="AU144" s="47"/>
      <c r="AV144" s="47"/>
      <c r="AW144" s="47"/>
      <c r="AX144" s="47"/>
      <c r="AY144" s="47"/>
      <c r="AZ144" s="47"/>
      <c r="BA144" s="47"/>
      <c r="BB144" s="47"/>
      <c r="BC144" s="47"/>
      <c r="BD144" s="47"/>
      <c r="BE144" s="47"/>
      <c r="BF144" s="47"/>
      <c r="BG144" s="47"/>
      <c r="BH144" s="47"/>
      <c r="BI144" s="47"/>
      <c r="BJ144" s="47"/>
      <c r="BK144" s="47"/>
      <c r="BL144" s="47"/>
      <c r="BM144" s="47"/>
      <c r="BN144" s="47"/>
      <c r="BO144" s="47"/>
      <c r="BP144" s="47"/>
      <c r="BQ144" s="47"/>
      <c r="BR144" s="47"/>
      <c r="BS144" s="47"/>
      <c r="BT144" s="47"/>
      <c r="BU144" s="47"/>
      <c r="BV144" s="47"/>
      <c r="BW144" s="47"/>
      <c r="BX144" s="47"/>
      <c r="BY144" s="47"/>
      <c r="BZ144" s="47"/>
      <c r="CA144" s="47"/>
      <c r="CB144" s="47"/>
      <c r="CC144" s="47"/>
      <c r="CD144" s="47"/>
      <c r="CE144" s="47"/>
      <c r="CF144" s="47"/>
      <c r="CG144" s="47"/>
      <c r="CH144" s="47"/>
      <c r="CI144" s="47"/>
      <c r="CJ144" s="47"/>
      <c r="CK144" s="47"/>
      <c r="CL144" s="47"/>
      <c r="CM144" s="47"/>
      <c r="CN144" s="47"/>
      <c r="CO144" s="47"/>
      <c r="CP144" s="47"/>
      <c r="CQ144" s="47"/>
      <c r="CR144" s="47"/>
      <c r="CS144" s="47"/>
      <c r="CT144" s="47"/>
      <c r="CU144" s="47"/>
      <c r="CV144" s="47"/>
      <c r="CW144" s="47"/>
      <c r="CX144" s="47"/>
      <c r="CY144" s="47"/>
      <c r="CZ144" s="47"/>
      <c r="DA144" s="47"/>
      <c r="DB144" s="47"/>
      <c r="DC144" s="47"/>
      <c r="DD144" s="47"/>
    </row>
    <row r="145" spans="14:108" x14ac:dyDescent="0.25"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AA145" s="42"/>
      <c r="AB145" s="42"/>
      <c r="AC145" s="42"/>
      <c r="AD145" s="42"/>
      <c r="AE145" s="42"/>
      <c r="AF145" s="42"/>
      <c r="AG145" s="42"/>
      <c r="AH145" s="42"/>
      <c r="AI145" s="42"/>
      <c r="AJ145" s="42"/>
      <c r="AK145" s="42"/>
      <c r="AL145" s="42"/>
      <c r="AN145" s="43"/>
      <c r="AO145" s="47"/>
      <c r="AP145" s="47"/>
      <c r="AQ145" s="47"/>
      <c r="AR145" s="47"/>
      <c r="AS145" s="47"/>
      <c r="AT145" s="47"/>
      <c r="AU145" s="47"/>
      <c r="AV145" s="47"/>
      <c r="AW145" s="47"/>
      <c r="AX145" s="47"/>
      <c r="AY145" s="47"/>
      <c r="AZ145" s="47"/>
      <c r="BA145" s="47"/>
      <c r="BB145" s="47"/>
      <c r="BC145" s="47"/>
      <c r="BD145" s="47"/>
      <c r="BE145" s="47"/>
      <c r="BF145" s="47"/>
      <c r="BG145" s="47"/>
      <c r="BH145" s="47"/>
      <c r="BI145" s="47"/>
      <c r="BJ145" s="47"/>
      <c r="BK145" s="47"/>
      <c r="BL145" s="47"/>
      <c r="BM145" s="47"/>
      <c r="BN145" s="47"/>
      <c r="BO145" s="47"/>
      <c r="BP145" s="47"/>
      <c r="BQ145" s="47"/>
      <c r="BR145" s="47"/>
      <c r="BS145" s="47"/>
      <c r="BT145" s="47"/>
      <c r="BU145" s="47"/>
      <c r="BV145" s="47"/>
      <c r="BW145" s="47"/>
      <c r="BX145" s="47"/>
      <c r="BY145" s="47"/>
      <c r="BZ145" s="47"/>
      <c r="CA145" s="47"/>
      <c r="CB145" s="47"/>
      <c r="CC145" s="47"/>
      <c r="CD145" s="47"/>
      <c r="CE145" s="47"/>
      <c r="CF145" s="47"/>
      <c r="CG145" s="47"/>
      <c r="CH145" s="47"/>
      <c r="CI145" s="47"/>
      <c r="CJ145" s="47"/>
      <c r="CK145" s="47"/>
      <c r="CL145" s="47"/>
      <c r="CM145" s="47"/>
      <c r="CN145" s="47"/>
      <c r="CO145" s="47"/>
      <c r="CP145" s="47"/>
      <c r="CQ145" s="47"/>
      <c r="CR145" s="47"/>
      <c r="CS145" s="47"/>
      <c r="CT145" s="47"/>
      <c r="CU145" s="47"/>
      <c r="CV145" s="47"/>
      <c r="CW145" s="47"/>
      <c r="CX145" s="47"/>
      <c r="CY145" s="47"/>
      <c r="CZ145" s="47"/>
      <c r="DA145" s="47"/>
      <c r="DB145" s="47"/>
      <c r="DC145" s="47"/>
      <c r="DD145" s="47"/>
    </row>
    <row r="146" spans="14:108" x14ac:dyDescent="0.25"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AA146" s="42"/>
      <c r="AB146" s="42"/>
      <c r="AC146" s="42"/>
      <c r="AD146" s="42"/>
      <c r="AE146" s="42"/>
      <c r="AF146" s="42"/>
      <c r="AG146" s="42"/>
      <c r="AH146" s="42"/>
      <c r="AI146" s="42"/>
      <c r="AJ146" s="42"/>
      <c r="AK146" s="42"/>
      <c r="AL146" s="42"/>
      <c r="AN146" s="43"/>
      <c r="AO146" s="47"/>
      <c r="AP146" s="47"/>
      <c r="AQ146" s="47"/>
      <c r="AR146" s="47"/>
      <c r="AS146" s="47"/>
      <c r="AT146" s="47"/>
      <c r="AU146" s="47"/>
      <c r="AV146" s="47"/>
      <c r="AW146" s="47"/>
      <c r="AX146" s="47"/>
      <c r="AY146" s="47"/>
      <c r="AZ146" s="47"/>
      <c r="BA146" s="47"/>
      <c r="BB146" s="47"/>
      <c r="BC146" s="47"/>
      <c r="BD146" s="47"/>
      <c r="BE146" s="47"/>
      <c r="BF146" s="47"/>
      <c r="BG146" s="47"/>
      <c r="BH146" s="47"/>
      <c r="BI146" s="47"/>
      <c r="BJ146" s="47"/>
      <c r="BK146" s="47"/>
      <c r="BL146" s="47"/>
      <c r="BM146" s="47"/>
      <c r="BN146" s="47"/>
      <c r="BO146" s="47"/>
      <c r="BP146" s="47"/>
      <c r="BQ146" s="47"/>
      <c r="BR146" s="47"/>
      <c r="BS146" s="47"/>
      <c r="BT146" s="47"/>
      <c r="BU146" s="47"/>
      <c r="BV146" s="47"/>
      <c r="BW146" s="47"/>
      <c r="BX146" s="47"/>
      <c r="BY146" s="47"/>
      <c r="BZ146" s="47"/>
      <c r="CA146" s="47"/>
      <c r="CB146" s="47"/>
      <c r="CC146" s="47"/>
      <c r="CD146" s="47"/>
      <c r="CE146" s="47"/>
      <c r="CF146" s="47"/>
      <c r="CG146" s="47"/>
      <c r="CH146" s="47"/>
      <c r="CI146" s="47"/>
      <c r="CJ146" s="47"/>
      <c r="CK146" s="47"/>
      <c r="CL146" s="47"/>
      <c r="CM146" s="47"/>
      <c r="CN146" s="47"/>
      <c r="CO146" s="47"/>
      <c r="CP146" s="47"/>
      <c r="CQ146" s="47"/>
      <c r="CR146" s="47"/>
      <c r="CS146" s="47"/>
      <c r="CT146" s="47"/>
      <c r="CU146" s="47"/>
      <c r="CV146" s="47"/>
      <c r="CW146" s="47"/>
      <c r="CX146" s="47"/>
      <c r="CY146" s="47"/>
      <c r="CZ146" s="47"/>
      <c r="DA146" s="47"/>
      <c r="DB146" s="47"/>
      <c r="DC146" s="47"/>
      <c r="DD146" s="47"/>
    </row>
    <row r="147" spans="14:108" x14ac:dyDescent="0.25"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N147" s="43"/>
      <c r="AO147" s="47"/>
      <c r="AP147" s="47"/>
      <c r="AQ147" s="47"/>
      <c r="AR147" s="47"/>
      <c r="AS147" s="47"/>
      <c r="AT147" s="47"/>
      <c r="AU147" s="47"/>
      <c r="AV147" s="47"/>
      <c r="AW147" s="47"/>
      <c r="AX147" s="47"/>
      <c r="AY147" s="47"/>
      <c r="AZ147" s="47"/>
      <c r="BA147" s="47"/>
      <c r="BB147" s="47"/>
      <c r="BC147" s="47"/>
      <c r="BD147" s="47"/>
      <c r="BE147" s="47"/>
      <c r="BF147" s="47"/>
      <c r="BG147" s="47"/>
      <c r="BH147" s="47"/>
      <c r="BI147" s="47"/>
      <c r="BJ147" s="47"/>
      <c r="BK147" s="47"/>
      <c r="BL147" s="47"/>
      <c r="BM147" s="47"/>
      <c r="BN147" s="47"/>
      <c r="BO147" s="47"/>
      <c r="BP147" s="47"/>
      <c r="BQ147" s="47"/>
      <c r="BR147" s="47"/>
      <c r="BS147" s="47"/>
      <c r="BT147" s="47"/>
      <c r="BU147" s="47"/>
      <c r="BV147" s="47"/>
      <c r="BW147" s="47"/>
      <c r="BX147" s="47"/>
      <c r="BY147" s="47"/>
      <c r="BZ147" s="47"/>
      <c r="CA147" s="47"/>
      <c r="CB147" s="47"/>
      <c r="CC147" s="47"/>
      <c r="CD147" s="47"/>
      <c r="CE147" s="47"/>
      <c r="CF147" s="47"/>
      <c r="CG147" s="47"/>
      <c r="CH147" s="47"/>
      <c r="CI147" s="47"/>
      <c r="CJ147" s="47"/>
      <c r="CK147" s="47"/>
      <c r="CL147" s="47"/>
      <c r="CM147" s="47"/>
      <c r="CN147" s="47"/>
      <c r="CO147" s="47"/>
      <c r="CP147" s="47"/>
      <c r="CQ147" s="47"/>
      <c r="CR147" s="47"/>
      <c r="CS147" s="47"/>
      <c r="CT147" s="47"/>
      <c r="CU147" s="47"/>
      <c r="CV147" s="47"/>
      <c r="CW147" s="47"/>
      <c r="CX147" s="47"/>
      <c r="CY147" s="47"/>
      <c r="CZ147" s="47"/>
      <c r="DA147" s="47"/>
      <c r="DB147" s="47"/>
      <c r="DC147" s="47"/>
      <c r="DD147" s="47"/>
    </row>
    <row r="148" spans="14:108" x14ac:dyDescent="0.25">
      <c r="N148" s="41"/>
      <c r="O148" s="41"/>
      <c r="P148" s="41"/>
      <c r="Q148" s="41"/>
      <c r="R148" s="41"/>
      <c r="S148" s="41"/>
      <c r="T148" s="41"/>
      <c r="U148" s="41"/>
      <c r="V148" s="41"/>
      <c r="W148" s="41"/>
      <c r="X148" s="41"/>
      <c r="Y148" s="41"/>
      <c r="AA148" s="42"/>
      <c r="AB148" s="42"/>
      <c r="AC148" s="42"/>
      <c r="AD148" s="42"/>
      <c r="AE148" s="42"/>
      <c r="AF148" s="42"/>
      <c r="AG148" s="42"/>
      <c r="AH148" s="42"/>
      <c r="AI148" s="42"/>
      <c r="AJ148" s="42"/>
      <c r="AK148" s="42"/>
      <c r="AL148" s="42"/>
      <c r="AN148" s="43"/>
      <c r="AO148" s="47"/>
      <c r="AP148" s="47"/>
      <c r="AQ148" s="47"/>
      <c r="AR148" s="47"/>
      <c r="AS148" s="47"/>
      <c r="AT148" s="47"/>
      <c r="AU148" s="47"/>
      <c r="AV148" s="47"/>
      <c r="AW148" s="47"/>
      <c r="AX148" s="47"/>
      <c r="AY148" s="47"/>
      <c r="AZ148" s="47"/>
      <c r="BA148" s="47"/>
      <c r="BB148" s="47"/>
      <c r="BC148" s="47"/>
      <c r="BD148" s="47"/>
      <c r="BE148" s="47"/>
      <c r="BF148" s="47"/>
      <c r="BG148" s="47"/>
      <c r="BH148" s="47"/>
      <c r="BI148" s="47"/>
      <c r="BJ148" s="47"/>
      <c r="BK148" s="47"/>
      <c r="BL148" s="47"/>
      <c r="BM148" s="47"/>
      <c r="BN148" s="47"/>
      <c r="BO148" s="47"/>
      <c r="BP148" s="47"/>
      <c r="BQ148" s="47"/>
      <c r="BR148" s="47"/>
      <c r="BS148" s="47"/>
      <c r="BT148" s="47"/>
      <c r="BU148" s="47"/>
      <c r="BV148" s="47"/>
      <c r="BW148" s="47"/>
      <c r="BX148" s="47"/>
      <c r="BY148" s="47"/>
      <c r="BZ148" s="47"/>
      <c r="CA148" s="47"/>
      <c r="CB148" s="47"/>
      <c r="CC148" s="47"/>
      <c r="CD148" s="47"/>
      <c r="CE148" s="47"/>
      <c r="CF148" s="47"/>
      <c r="CG148" s="47"/>
      <c r="CH148" s="47"/>
      <c r="CI148" s="47"/>
      <c r="CJ148" s="47"/>
      <c r="CK148" s="47"/>
      <c r="CL148" s="47"/>
      <c r="CM148" s="47"/>
      <c r="CN148" s="47"/>
      <c r="CO148" s="47"/>
      <c r="CP148" s="47"/>
      <c r="CQ148" s="47"/>
      <c r="CR148" s="47"/>
      <c r="CS148" s="47"/>
      <c r="CT148" s="47"/>
      <c r="CU148" s="47"/>
      <c r="CV148" s="47"/>
      <c r="CW148" s="47"/>
      <c r="CX148" s="47"/>
      <c r="CY148" s="47"/>
      <c r="CZ148" s="47"/>
      <c r="DA148" s="47"/>
      <c r="DB148" s="47"/>
      <c r="DC148" s="47"/>
      <c r="DD148" s="47"/>
    </row>
    <row r="149" spans="14:108" x14ac:dyDescent="0.25">
      <c r="N149" s="41"/>
      <c r="O149" s="41"/>
      <c r="P149" s="41"/>
      <c r="Q149" s="41"/>
      <c r="R149" s="41"/>
      <c r="S149" s="41"/>
      <c r="T149" s="41"/>
      <c r="U149" s="41"/>
      <c r="V149" s="41"/>
      <c r="W149" s="41"/>
      <c r="X149" s="41"/>
      <c r="Y149" s="41"/>
      <c r="AA149" s="42"/>
      <c r="AB149" s="42"/>
      <c r="AC149" s="42"/>
      <c r="AD149" s="42"/>
      <c r="AE149" s="42"/>
      <c r="AF149" s="42"/>
      <c r="AG149" s="42"/>
      <c r="AH149" s="42"/>
      <c r="AI149" s="42"/>
      <c r="AJ149" s="42"/>
      <c r="AK149" s="42"/>
      <c r="AL149" s="42"/>
      <c r="AN149" s="43"/>
      <c r="AO149" s="47"/>
      <c r="AP149" s="47"/>
      <c r="AQ149" s="47"/>
      <c r="AR149" s="47"/>
      <c r="AS149" s="47"/>
      <c r="AT149" s="47"/>
      <c r="AU149" s="47"/>
      <c r="AV149" s="47"/>
      <c r="AW149" s="47"/>
      <c r="AX149" s="47"/>
      <c r="AY149" s="47"/>
      <c r="AZ149" s="47"/>
      <c r="BA149" s="47"/>
      <c r="BB149" s="47"/>
      <c r="BC149" s="47"/>
      <c r="BD149" s="47"/>
      <c r="BE149" s="47"/>
      <c r="BF149" s="47"/>
      <c r="BG149" s="47"/>
      <c r="BH149" s="47"/>
      <c r="BI149" s="47"/>
      <c r="BJ149" s="47"/>
      <c r="BK149" s="47"/>
      <c r="BL149" s="47"/>
      <c r="BM149" s="47"/>
      <c r="BN149" s="47"/>
      <c r="BO149" s="47"/>
      <c r="BP149" s="47"/>
      <c r="BQ149" s="47"/>
      <c r="BR149" s="47"/>
      <c r="BS149" s="47"/>
      <c r="BT149" s="47"/>
      <c r="BU149" s="47"/>
      <c r="BV149" s="47"/>
      <c r="BW149" s="47"/>
      <c r="BX149" s="47"/>
      <c r="BY149" s="47"/>
      <c r="BZ149" s="47"/>
      <c r="CA149" s="47"/>
      <c r="CB149" s="47"/>
      <c r="CC149" s="47"/>
      <c r="CD149" s="47"/>
      <c r="CE149" s="47"/>
      <c r="CF149" s="47"/>
      <c r="CG149" s="47"/>
      <c r="CH149" s="47"/>
      <c r="CI149" s="47"/>
      <c r="CJ149" s="47"/>
      <c r="CK149" s="47"/>
      <c r="CL149" s="47"/>
      <c r="CM149" s="47"/>
      <c r="CN149" s="47"/>
      <c r="CO149" s="47"/>
      <c r="CP149" s="47"/>
      <c r="CQ149" s="47"/>
      <c r="CR149" s="47"/>
      <c r="CS149" s="47"/>
      <c r="CT149" s="47"/>
      <c r="CU149" s="47"/>
      <c r="CV149" s="47"/>
      <c r="CW149" s="47"/>
      <c r="CX149" s="47"/>
      <c r="CY149" s="47"/>
      <c r="CZ149" s="47"/>
      <c r="DA149" s="47"/>
      <c r="DB149" s="47"/>
      <c r="DC149" s="47"/>
      <c r="DD149" s="47"/>
    </row>
    <row r="150" spans="14:108" x14ac:dyDescent="0.25"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AA150" s="42"/>
      <c r="AB150" s="42"/>
      <c r="AC150" s="42"/>
      <c r="AD150" s="42"/>
      <c r="AE150" s="42"/>
      <c r="AF150" s="42"/>
      <c r="AG150" s="42"/>
      <c r="AH150" s="42"/>
      <c r="AI150" s="42"/>
      <c r="AJ150" s="42"/>
      <c r="AK150" s="42"/>
      <c r="AL150" s="42"/>
      <c r="AN150" s="43"/>
      <c r="AO150" s="47"/>
      <c r="AP150" s="47"/>
      <c r="AQ150" s="47"/>
      <c r="AR150" s="47"/>
      <c r="AS150" s="47"/>
      <c r="AT150" s="47"/>
      <c r="AU150" s="47"/>
      <c r="AV150" s="47"/>
      <c r="AW150" s="47"/>
      <c r="AX150" s="47"/>
      <c r="AY150" s="47"/>
      <c r="AZ150" s="47"/>
      <c r="BA150" s="47"/>
      <c r="BB150" s="47"/>
      <c r="BC150" s="47"/>
      <c r="BD150" s="47"/>
      <c r="BE150" s="47"/>
      <c r="BF150" s="47"/>
      <c r="BG150" s="47"/>
      <c r="BH150" s="47"/>
      <c r="BI150" s="47"/>
      <c r="BJ150" s="47"/>
      <c r="BK150" s="47"/>
      <c r="BL150" s="47"/>
      <c r="BM150" s="47"/>
      <c r="BN150" s="47"/>
      <c r="BO150" s="47"/>
      <c r="BP150" s="47"/>
      <c r="BQ150" s="47"/>
      <c r="BR150" s="47"/>
      <c r="BS150" s="47"/>
      <c r="BT150" s="47"/>
      <c r="BU150" s="47"/>
      <c r="BV150" s="47"/>
      <c r="BW150" s="47"/>
      <c r="BX150" s="47"/>
      <c r="BY150" s="47"/>
      <c r="BZ150" s="47"/>
      <c r="CA150" s="47"/>
      <c r="CB150" s="47"/>
      <c r="CC150" s="47"/>
      <c r="CD150" s="47"/>
      <c r="CE150" s="47"/>
      <c r="CF150" s="47"/>
      <c r="CG150" s="47"/>
      <c r="CH150" s="47"/>
      <c r="CI150" s="47"/>
      <c r="CJ150" s="47"/>
      <c r="CK150" s="47"/>
      <c r="CL150" s="47"/>
      <c r="CM150" s="47"/>
      <c r="CN150" s="47"/>
      <c r="CO150" s="47"/>
      <c r="CP150" s="47"/>
      <c r="CQ150" s="47"/>
      <c r="CR150" s="47"/>
      <c r="CS150" s="47"/>
      <c r="CT150" s="47"/>
      <c r="CU150" s="47"/>
      <c r="CV150" s="47"/>
      <c r="CW150" s="47"/>
      <c r="CX150" s="47"/>
      <c r="CY150" s="47"/>
      <c r="CZ150" s="47"/>
      <c r="DA150" s="47"/>
      <c r="DB150" s="47"/>
      <c r="DC150" s="47"/>
      <c r="DD150" s="47"/>
    </row>
    <row r="151" spans="14:108" x14ac:dyDescent="0.25"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AA151" s="42"/>
      <c r="AB151" s="42"/>
      <c r="AC151" s="42"/>
      <c r="AD151" s="42"/>
      <c r="AE151" s="42"/>
      <c r="AF151" s="42"/>
      <c r="AG151" s="42"/>
      <c r="AH151" s="42"/>
      <c r="AI151" s="42"/>
      <c r="AJ151" s="42"/>
      <c r="AK151" s="42"/>
      <c r="AL151" s="42"/>
      <c r="AN151" s="43"/>
      <c r="AO151" s="47"/>
      <c r="AP151" s="47"/>
      <c r="AQ151" s="47"/>
      <c r="AR151" s="47"/>
      <c r="AS151" s="47"/>
      <c r="AT151" s="47"/>
      <c r="AU151" s="47"/>
      <c r="AV151" s="47"/>
      <c r="AW151" s="47"/>
      <c r="AX151" s="47"/>
      <c r="AY151" s="47"/>
      <c r="AZ151" s="47"/>
      <c r="BA151" s="47"/>
      <c r="BB151" s="47"/>
      <c r="BC151" s="47"/>
      <c r="BD151" s="47"/>
      <c r="BE151" s="47"/>
      <c r="BF151" s="47"/>
      <c r="BG151" s="47"/>
      <c r="BH151" s="47"/>
      <c r="BI151" s="47"/>
      <c r="BJ151" s="47"/>
      <c r="BK151" s="47"/>
      <c r="BL151" s="47"/>
      <c r="BM151" s="47"/>
      <c r="BN151" s="47"/>
      <c r="BO151" s="47"/>
      <c r="BP151" s="47"/>
      <c r="BQ151" s="47"/>
      <c r="BR151" s="47"/>
      <c r="BS151" s="47"/>
      <c r="BT151" s="47"/>
      <c r="BU151" s="47"/>
      <c r="BV151" s="47"/>
      <c r="BW151" s="47"/>
      <c r="BX151" s="47"/>
      <c r="BY151" s="47"/>
      <c r="BZ151" s="47"/>
      <c r="CA151" s="47"/>
      <c r="CB151" s="47"/>
      <c r="CC151" s="47"/>
      <c r="CD151" s="47"/>
      <c r="CE151" s="47"/>
      <c r="CF151" s="47"/>
      <c r="CG151" s="47"/>
      <c r="CH151" s="47"/>
      <c r="CI151" s="47"/>
      <c r="CJ151" s="47"/>
      <c r="CK151" s="47"/>
      <c r="CL151" s="47"/>
      <c r="CM151" s="47"/>
      <c r="CN151" s="47"/>
      <c r="CO151" s="47"/>
      <c r="CP151" s="47"/>
      <c r="CQ151" s="47"/>
      <c r="CR151" s="47"/>
      <c r="CS151" s="47"/>
      <c r="CT151" s="47"/>
      <c r="CU151" s="47"/>
      <c r="CV151" s="47"/>
      <c r="CW151" s="47"/>
      <c r="CX151" s="47"/>
      <c r="CY151" s="47"/>
      <c r="CZ151" s="47"/>
      <c r="DA151" s="47"/>
      <c r="DB151" s="47"/>
      <c r="DC151" s="47"/>
      <c r="DD151" s="47"/>
    </row>
    <row r="152" spans="14:108" x14ac:dyDescent="0.25"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AA152" s="42"/>
      <c r="AB152" s="42"/>
      <c r="AC152" s="42"/>
      <c r="AD152" s="42"/>
      <c r="AE152" s="42"/>
      <c r="AF152" s="42"/>
      <c r="AG152" s="42"/>
      <c r="AH152" s="42"/>
      <c r="AI152" s="42"/>
      <c r="AJ152" s="42"/>
      <c r="AK152" s="42"/>
      <c r="AL152" s="42"/>
      <c r="AN152" s="43"/>
      <c r="AO152" s="47"/>
      <c r="AP152" s="47"/>
      <c r="AQ152" s="47"/>
      <c r="AR152" s="47"/>
      <c r="AS152" s="47"/>
      <c r="AT152" s="47"/>
      <c r="AU152" s="47"/>
      <c r="AV152" s="47"/>
      <c r="AW152" s="47"/>
      <c r="AX152" s="47"/>
      <c r="AY152" s="47"/>
      <c r="AZ152" s="47"/>
      <c r="BA152" s="47"/>
      <c r="BB152" s="47"/>
      <c r="BC152" s="47"/>
      <c r="BD152" s="47"/>
      <c r="BE152" s="47"/>
      <c r="BF152" s="47"/>
      <c r="BG152" s="47"/>
      <c r="BH152" s="47"/>
      <c r="BI152" s="47"/>
      <c r="BJ152" s="47"/>
      <c r="BK152" s="47"/>
      <c r="BL152" s="47"/>
      <c r="BM152" s="47"/>
      <c r="BN152" s="47"/>
      <c r="BO152" s="47"/>
      <c r="BP152" s="47"/>
      <c r="BQ152" s="47"/>
      <c r="BR152" s="47"/>
      <c r="BS152" s="47"/>
      <c r="BT152" s="47"/>
      <c r="BU152" s="47"/>
      <c r="BV152" s="47"/>
      <c r="BW152" s="47"/>
      <c r="BX152" s="47"/>
      <c r="BY152" s="47"/>
      <c r="BZ152" s="47"/>
      <c r="CA152" s="47"/>
      <c r="CB152" s="47"/>
      <c r="CC152" s="47"/>
      <c r="CD152" s="47"/>
      <c r="CE152" s="47"/>
      <c r="CF152" s="47"/>
      <c r="CG152" s="47"/>
      <c r="CH152" s="47"/>
      <c r="CI152" s="47"/>
      <c r="CJ152" s="47"/>
      <c r="CK152" s="47"/>
      <c r="CL152" s="47"/>
      <c r="CM152" s="47"/>
      <c r="CN152" s="47"/>
      <c r="CO152" s="47"/>
      <c r="CP152" s="47"/>
      <c r="CQ152" s="47"/>
      <c r="CR152" s="47"/>
      <c r="CS152" s="47"/>
      <c r="CT152" s="47"/>
      <c r="CU152" s="47"/>
      <c r="CV152" s="47"/>
      <c r="CW152" s="47"/>
      <c r="CX152" s="47"/>
      <c r="CY152" s="47"/>
      <c r="CZ152" s="47"/>
      <c r="DA152" s="47"/>
      <c r="DB152" s="47"/>
      <c r="DC152" s="47"/>
      <c r="DD152" s="47"/>
    </row>
    <row r="153" spans="14:108" x14ac:dyDescent="0.25"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AA153" s="42"/>
      <c r="AB153" s="42"/>
      <c r="AC153" s="42"/>
      <c r="AD153" s="42"/>
      <c r="AE153" s="42"/>
      <c r="AF153" s="42"/>
      <c r="AG153" s="42"/>
      <c r="AH153" s="42"/>
      <c r="AI153" s="42"/>
      <c r="AJ153" s="42"/>
      <c r="AK153" s="42"/>
      <c r="AL153" s="42"/>
      <c r="AN153" s="43"/>
      <c r="AO153" s="47"/>
      <c r="AP153" s="47"/>
      <c r="AQ153" s="47"/>
      <c r="AR153" s="47"/>
      <c r="AS153" s="47"/>
      <c r="AT153" s="47"/>
      <c r="AU153" s="47"/>
      <c r="AV153" s="47"/>
      <c r="AW153" s="47"/>
      <c r="AX153" s="47"/>
      <c r="AY153" s="47"/>
      <c r="AZ153" s="47"/>
      <c r="BA153" s="47"/>
      <c r="BB153" s="47"/>
      <c r="BC153" s="47"/>
      <c r="BD153" s="47"/>
      <c r="BE153" s="47"/>
      <c r="BF153" s="47"/>
      <c r="BG153" s="47"/>
      <c r="BH153" s="47"/>
      <c r="BI153" s="47"/>
      <c r="BJ153" s="47"/>
      <c r="BK153" s="47"/>
      <c r="BL153" s="47"/>
      <c r="BM153" s="47"/>
      <c r="BN153" s="47"/>
      <c r="BO153" s="47"/>
      <c r="BP153" s="47"/>
      <c r="BQ153" s="47"/>
      <c r="BR153" s="47"/>
      <c r="BS153" s="47"/>
      <c r="BT153" s="47"/>
      <c r="BU153" s="47"/>
      <c r="BV153" s="47"/>
      <c r="BW153" s="47"/>
      <c r="BX153" s="47"/>
      <c r="BY153" s="47"/>
      <c r="BZ153" s="47"/>
      <c r="CA153" s="47"/>
      <c r="CB153" s="47"/>
      <c r="CC153" s="47"/>
      <c r="CD153" s="47"/>
      <c r="CE153" s="47"/>
      <c r="CF153" s="47"/>
      <c r="CG153" s="47"/>
      <c r="CH153" s="47"/>
      <c r="CI153" s="47"/>
      <c r="CJ153" s="47"/>
      <c r="CK153" s="47"/>
      <c r="CL153" s="47"/>
      <c r="CM153" s="47"/>
      <c r="CN153" s="47"/>
      <c r="CO153" s="47"/>
      <c r="CP153" s="47"/>
      <c r="CQ153" s="47"/>
      <c r="CR153" s="47"/>
      <c r="CS153" s="47"/>
      <c r="CT153" s="47"/>
      <c r="CU153" s="47"/>
      <c r="CV153" s="47"/>
      <c r="CW153" s="47"/>
      <c r="CX153" s="47"/>
      <c r="CY153" s="47"/>
      <c r="CZ153" s="47"/>
      <c r="DA153" s="47"/>
      <c r="DB153" s="47"/>
      <c r="DC153" s="47"/>
      <c r="DD153" s="47"/>
    </row>
    <row r="154" spans="14:108" x14ac:dyDescent="0.25"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AA154" s="42"/>
      <c r="AB154" s="42"/>
      <c r="AC154" s="42"/>
      <c r="AD154" s="42"/>
      <c r="AE154" s="42"/>
      <c r="AF154" s="42"/>
      <c r="AG154" s="42"/>
      <c r="AH154" s="42"/>
      <c r="AI154" s="42"/>
      <c r="AJ154" s="42"/>
      <c r="AK154" s="42"/>
      <c r="AL154" s="42"/>
      <c r="AN154" s="43"/>
      <c r="AO154" s="47"/>
      <c r="AP154" s="47"/>
      <c r="AQ154" s="47"/>
      <c r="AR154" s="47"/>
      <c r="AS154" s="47"/>
      <c r="AT154" s="47"/>
      <c r="AU154" s="47"/>
      <c r="AV154" s="47"/>
      <c r="AW154" s="47"/>
      <c r="AX154" s="47"/>
      <c r="AY154" s="47"/>
      <c r="AZ154" s="47"/>
      <c r="BA154" s="47"/>
      <c r="BB154" s="47"/>
      <c r="BC154" s="47"/>
      <c r="BD154" s="47"/>
      <c r="BE154" s="47"/>
      <c r="BF154" s="47"/>
      <c r="BG154" s="47"/>
      <c r="BH154" s="47"/>
      <c r="BI154" s="47"/>
      <c r="BJ154" s="47"/>
      <c r="BK154" s="47"/>
      <c r="BL154" s="47"/>
      <c r="BM154" s="47"/>
      <c r="BN154" s="47"/>
      <c r="BO154" s="47"/>
      <c r="BP154" s="47"/>
      <c r="BQ154" s="47"/>
      <c r="BR154" s="47"/>
      <c r="BS154" s="47"/>
      <c r="BT154" s="47"/>
      <c r="BU154" s="47"/>
      <c r="BV154" s="47"/>
      <c r="BW154" s="47"/>
      <c r="BX154" s="47"/>
      <c r="BY154" s="47"/>
      <c r="BZ154" s="47"/>
      <c r="CA154" s="47"/>
      <c r="CB154" s="47"/>
      <c r="CC154" s="47"/>
      <c r="CD154" s="47"/>
      <c r="CE154" s="47"/>
      <c r="CF154" s="47"/>
      <c r="CG154" s="47"/>
      <c r="CH154" s="47"/>
      <c r="CI154" s="47"/>
      <c r="CJ154" s="47"/>
      <c r="CK154" s="47"/>
      <c r="CL154" s="47"/>
      <c r="CM154" s="47"/>
      <c r="CN154" s="47"/>
      <c r="CO154" s="47"/>
      <c r="CP154" s="47"/>
      <c r="CQ154" s="47"/>
      <c r="CR154" s="47"/>
      <c r="CS154" s="47"/>
      <c r="CT154" s="47"/>
      <c r="CU154" s="47"/>
      <c r="CV154" s="47"/>
      <c r="CW154" s="47"/>
      <c r="CX154" s="47"/>
      <c r="CY154" s="47"/>
      <c r="CZ154" s="47"/>
      <c r="DA154" s="47"/>
      <c r="DB154" s="47"/>
      <c r="DC154" s="47"/>
      <c r="DD154" s="47"/>
    </row>
    <row r="155" spans="14:108" x14ac:dyDescent="0.25"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AA155" s="42"/>
      <c r="AB155" s="42"/>
      <c r="AC155" s="42"/>
      <c r="AD155" s="42"/>
      <c r="AE155" s="42"/>
      <c r="AF155" s="42"/>
      <c r="AG155" s="42"/>
      <c r="AH155" s="42"/>
      <c r="AI155" s="42"/>
      <c r="AJ155" s="42"/>
      <c r="AK155" s="42"/>
      <c r="AL155" s="42"/>
      <c r="AN155" s="43"/>
      <c r="AO155" s="47"/>
      <c r="AP155" s="47"/>
      <c r="AQ155" s="47"/>
      <c r="AR155" s="47"/>
      <c r="AS155" s="47"/>
      <c r="AT155" s="47"/>
      <c r="AU155" s="47"/>
      <c r="AV155" s="47"/>
      <c r="AW155" s="47"/>
      <c r="AX155" s="47"/>
      <c r="AY155" s="47"/>
      <c r="AZ155" s="47"/>
      <c r="BA155" s="47"/>
      <c r="BB155" s="47"/>
      <c r="BC155" s="47"/>
      <c r="BD155" s="47"/>
      <c r="BE155" s="47"/>
      <c r="BF155" s="47"/>
      <c r="BG155" s="47"/>
      <c r="BH155" s="47"/>
      <c r="BI155" s="47"/>
      <c r="BJ155" s="47"/>
      <c r="BK155" s="47"/>
      <c r="BL155" s="47"/>
      <c r="BM155" s="47"/>
      <c r="BN155" s="47"/>
      <c r="BO155" s="47"/>
      <c r="BP155" s="47"/>
      <c r="BQ155" s="47"/>
      <c r="BR155" s="47"/>
      <c r="BS155" s="47"/>
      <c r="BT155" s="47"/>
      <c r="BU155" s="47"/>
      <c r="BV155" s="47"/>
      <c r="BW155" s="47"/>
      <c r="BX155" s="47"/>
      <c r="BY155" s="47"/>
      <c r="BZ155" s="47"/>
      <c r="CA155" s="47"/>
      <c r="CB155" s="47"/>
      <c r="CC155" s="47"/>
      <c r="CD155" s="47"/>
      <c r="CE155" s="47"/>
      <c r="CF155" s="47"/>
      <c r="CG155" s="47"/>
      <c r="CH155" s="47"/>
      <c r="CI155" s="47"/>
      <c r="CJ155" s="47"/>
      <c r="CK155" s="47"/>
      <c r="CL155" s="47"/>
      <c r="CM155" s="47"/>
      <c r="CN155" s="47"/>
      <c r="CO155" s="47"/>
      <c r="CP155" s="47"/>
      <c r="CQ155" s="47"/>
      <c r="CR155" s="47"/>
      <c r="CS155" s="47"/>
      <c r="CT155" s="47"/>
      <c r="CU155" s="47"/>
      <c r="CV155" s="47"/>
      <c r="CW155" s="47"/>
      <c r="CX155" s="47"/>
      <c r="CY155" s="47"/>
      <c r="CZ155" s="47"/>
      <c r="DA155" s="47"/>
      <c r="DB155" s="47"/>
      <c r="DC155" s="47"/>
      <c r="DD155" s="47"/>
    </row>
    <row r="156" spans="14:108" x14ac:dyDescent="0.25"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AA156" s="42"/>
      <c r="AB156" s="42"/>
      <c r="AC156" s="42"/>
      <c r="AD156" s="42"/>
      <c r="AE156" s="42"/>
      <c r="AF156" s="42"/>
      <c r="AG156" s="42"/>
      <c r="AH156" s="42"/>
      <c r="AI156" s="42"/>
      <c r="AJ156" s="42"/>
      <c r="AK156" s="42"/>
      <c r="AL156" s="42"/>
      <c r="AN156" s="43"/>
      <c r="AO156" s="47"/>
      <c r="AP156" s="47"/>
      <c r="AQ156" s="47"/>
      <c r="AR156" s="47"/>
      <c r="AS156" s="47"/>
      <c r="AT156" s="47"/>
      <c r="AU156" s="47"/>
      <c r="AV156" s="47"/>
      <c r="AW156" s="47"/>
      <c r="AX156" s="47"/>
      <c r="AY156" s="47"/>
      <c r="AZ156" s="47"/>
      <c r="BA156" s="47"/>
      <c r="BB156" s="47"/>
      <c r="BC156" s="47"/>
      <c r="BD156" s="47"/>
      <c r="BE156" s="47"/>
      <c r="BF156" s="47"/>
      <c r="BG156" s="47"/>
      <c r="BH156" s="47"/>
      <c r="BI156" s="47"/>
      <c r="BJ156" s="47"/>
      <c r="BK156" s="47"/>
      <c r="BL156" s="47"/>
      <c r="BM156" s="47"/>
      <c r="BN156" s="47"/>
      <c r="BO156" s="47"/>
      <c r="BP156" s="47"/>
      <c r="BQ156" s="47"/>
      <c r="BR156" s="47"/>
      <c r="BS156" s="47"/>
      <c r="BT156" s="47"/>
      <c r="BU156" s="47"/>
      <c r="BV156" s="47"/>
      <c r="BW156" s="47"/>
      <c r="BX156" s="47"/>
      <c r="BY156" s="47"/>
      <c r="BZ156" s="47"/>
      <c r="CA156" s="47"/>
      <c r="CB156" s="47"/>
      <c r="CC156" s="47"/>
      <c r="CD156" s="47"/>
      <c r="CE156" s="47"/>
      <c r="CF156" s="47"/>
      <c r="CG156" s="47"/>
      <c r="CH156" s="47"/>
      <c r="CI156" s="47"/>
      <c r="CJ156" s="47"/>
      <c r="CK156" s="47"/>
      <c r="CL156" s="47"/>
      <c r="CM156" s="47"/>
      <c r="CN156" s="47"/>
      <c r="CO156" s="47"/>
      <c r="CP156" s="47"/>
      <c r="CQ156" s="47"/>
      <c r="CR156" s="47"/>
      <c r="CS156" s="47"/>
      <c r="CT156" s="47"/>
      <c r="CU156" s="47"/>
      <c r="CV156" s="47"/>
      <c r="CW156" s="47"/>
      <c r="CX156" s="47"/>
      <c r="CY156" s="47"/>
      <c r="CZ156" s="47"/>
      <c r="DA156" s="47"/>
      <c r="DB156" s="47"/>
      <c r="DC156" s="47"/>
      <c r="DD156" s="47"/>
    </row>
    <row r="157" spans="14:108" x14ac:dyDescent="0.25"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AA157" s="42"/>
      <c r="AB157" s="42"/>
      <c r="AC157" s="42"/>
      <c r="AD157" s="42"/>
      <c r="AE157" s="42"/>
      <c r="AF157" s="42"/>
      <c r="AG157" s="42"/>
      <c r="AH157" s="42"/>
      <c r="AI157" s="42"/>
      <c r="AJ157" s="42"/>
      <c r="AK157" s="42"/>
      <c r="AL157" s="42"/>
      <c r="AN157" s="43"/>
      <c r="AO157" s="47"/>
      <c r="AP157" s="47"/>
      <c r="AQ157" s="47"/>
      <c r="AR157" s="47"/>
      <c r="AS157" s="47"/>
      <c r="AT157" s="47"/>
      <c r="AU157" s="47"/>
      <c r="AV157" s="47"/>
      <c r="AW157" s="47"/>
      <c r="AX157" s="47"/>
      <c r="AY157" s="47"/>
      <c r="AZ157" s="47"/>
      <c r="BA157" s="47"/>
      <c r="BB157" s="47"/>
      <c r="BC157" s="47"/>
      <c r="BD157" s="47"/>
      <c r="BE157" s="47"/>
      <c r="BF157" s="47"/>
      <c r="BG157" s="47"/>
      <c r="BH157" s="47"/>
      <c r="BI157" s="47"/>
      <c r="BJ157" s="47"/>
      <c r="BK157" s="47"/>
      <c r="BL157" s="47"/>
      <c r="BM157" s="47"/>
      <c r="BN157" s="47"/>
      <c r="BO157" s="47"/>
      <c r="BP157" s="47"/>
      <c r="BQ157" s="47"/>
      <c r="BR157" s="47"/>
      <c r="BS157" s="47"/>
      <c r="BT157" s="47"/>
      <c r="BU157" s="47"/>
      <c r="BV157" s="47"/>
      <c r="BW157" s="47"/>
      <c r="BX157" s="47"/>
      <c r="BY157" s="47"/>
      <c r="BZ157" s="47"/>
      <c r="CA157" s="47"/>
      <c r="CB157" s="47"/>
      <c r="CC157" s="47"/>
      <c r="CD157" s="47"/>
      <c r="CE157" s="47"/>
      <c r="CF157" s="47"/>
      <c r="CG157" s="47"/>
      <c r="CH157" s="47"/>
      <c r="CI157" s="47"/>
      <c r="CJ157" s="47"/>
      <c r="CK157" s="47"/>
      <c r="CL157" s="47"/>
      <c r="CM157" s="47"/>
      <c r="CN157" s="47"/>
      <c r="CO157" s="47"/>
      <c r="CP157" s="47"/>
      <c r="CQ157" s="47"/>
      <c r="CR157" s="47"/>
      <c r="CS157" s="47"/>
      <c r="CT157" s="47"/>
      <c r="CU157" s="47"/>
      <c r="CV157" s="47"/>
      <c r="CW157" s="47"/>
      <c r="CX157" s="47"/>
      <c r="CY157" s="47"/>
      <c r="CZ157" s="47"/>
      <c r="DA157" s="47"/>
      <c r="DB157" s="47"/>
      <c r="DC157" s="47"/>
      <c r="DD157" s="47"/>
    </row>
    <row r="158" spans="14:108" x14ac:dyDescent="0.25"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AA158" s="42"/>
      <c r="AB158" s="42"/>
      <c r="AC158" s="42"/>
      <c r="AD158" s="42"/>
      <c r="AE158" s="42"/>
      <c r="AF158" s="42"/>
      <c r="AG158" s="42"/>
      <c r="AH158" s="42"/>
      <c r="AI158" s="42"/>
      <c r="AJ158" s="42"/>
      <c r="AK158" s="42"/>
      <c r="AL158" s="42"/>
      <c r="AN158" s="43"/>
      <c r="AO158" s="47"/>
      <c r="AP158" s="47"/>
      <c r="AQ158" s="47"/>
      <c r="AR158" s="47"/>
      <c r="AS158" s="47"/>
      <c r="AT158" s="47"/>
      <c r="AU158" s="47"/>
      <c r="AV158" s="47"/>
      <c r="AW158" s="47"/>
      <c r="AX158" s="47"/>
      <c r="AY158" s="47"/>
      <c r="AZ158" s="47"/>
      <c r="BA158" s="47"/>
      <c r="BB158" s="47"/>
      <c r="BC158" s="47"/>
      <c r="BD158" s="47"/>
      <c r="BE158" s="47"/>
      <c r="BF158" s="47"/>
      <c r="BG158" s="47"/>
      <c r="BH158" s="47"/>
      <c r="BI158" s="47"/>
      <c r="BJ158" s="47"/>
      <c r="BK158" s="47"/>
      <c r="BL158" s="47"/>
      <c r="BM158" s="47"/>
      <c r="BN158" s="47"/>
      <c r="BO158" s="47"/>
      <c r="BP158" s="47"/>
      <c r="BQ158" s="47"/>
      <c r="BR158" s="47"/>
      <c r="BS158" s="47"/>
      <c r="BT158" s="47"/>
      <c r="BU158" s="47"/>
      <c r="BV158" s="47"/>
      <c r="BW158" s="47"/>
      <c r="BX158" s="47"/>
      <c r="BY158" s="47"/>
      <c r="BZ158" s="47"/>
      <c r="CA158" s="47"/>
      <c r="CB158" s="47"/>
      <c r="CC158" s="47"/>
      <c r="CD158" s="47"/>
      <c r="CE158" s="47"/>
      <c r="CF158" s="47"/>
      <c r="CG158" s="47"/>
      <c r="CH158" s="47"/>
      <c r="CI158" s="47"/>
      <c r="CJ158" s="47"/>
      <c r="CK158" s="47"/>
      <c r="CL158" s="47"/>
      <c r="CM158" s="47"/>
      <c r="CN158" s="47"/>
      <c r="CO158" s="47"/>
      <c r="CP158" s="47"/>
      <c r="CQ158" s="47"/>
      <c r="CR158" s="47"/>
      <c r="CS158" s="47"/>
      <c r="CT158" s="47"/>
      <c r="CU158" s="47"/>
      <c r="CV158" s="47"/>
      <c r="CW158" s="47"/>
      <c r="CX158" s="47"/>
      <c r="CY158" s="47"/>
      <c r="CZ158" s="47"/>
      <c r="DA158" s="47"/>
      <c r="DB158" s="47"/>
      <c r="DC158" s="47"/>
      <c r="DD158" s="47"/>
    </row>
    <row r="159" spans="14:108" x14ac:dyDescent="0.25"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AA159" s="42"/>
      <c r="AB159" s="42"/>
      <c r="AC159" s="42"/>
      <c r="AD159" s="42"/>
      <c r="AE159" s="42"/>
      <c r="AF159" s="42"/>
      <c r="AG159" s="42"/>
      <c r="AH159" s="42"/>
      <c r="AI159" s="42"/>
      <c r="AJ159" s="42"/>
      <c r="AK159" s="42"/>
      <c r="AL159" s="42"/>
      <c r="AN159" s="43"/>
      <c r="AO159" s="47"/>
      <c r="AP159" s="47"/>
      <c r="AQ159" s="47"/>
      <c r="AR159" s="47"/>
      <c r="AS159" s="47"/>
      <c r="AT159" s="47"/>
      <c r="AU159" s="47"/>
      <c r="AV159" s="47"/>
      <c r="AW159" s="47"/>
      <c r="AX159" s="47"/>
      <c r="AY159" s="47"/>
      <c r="AZ159" s="47"/>
      <c r="BA159" s="47"/>
      <c r="BB159" s="47"/>
      <c r="BC159" s="47"/>
      <c r="BD159" s="47"/>
      <c r="BE159" s="47"/>
      <c r="BF159" s="47"/>
      <c r="BG159" s="47"/>
      <c r="BH159" s="47"/>
      <c r="BI159" s="47"/>
      <c r="BJ159" s="47"/>
      <c r="BK159" s="47"/>
      <c r="BL159" s="47"/>
      <c r="BM159" s="47"/>
      <c r="BN159" s="47"/>
      <c r="BO159" s="47"/>
      <c r="BP159" s="47"/>
      <c r="BQ159" s="47"/>
      <c r="BR159" s="47"/>
      <c r="BS159" s="47"/>
      <c r="BT159" s="47"/>
      <c r="BU159" s="47"/>
      <c r="BV159" s="47"/>
      <c r="BW159" s="47"/>
      <c r="BX159" s="47"/>
      <c r="BY159" s="47"/>
      <c r="BZ159" s="47"/>
      <c r="CA159" s="47"/>
      <c r="CB159" s="47"/>
      <c r="CC159" s="47"/>
      <c r="CD159" s="47"/>
      <c r="CE159" s="47"/>
      <c r="CF159" s="47"/>
      <c r="CG159" s="47"/>
      <c r="CH159" s="47"/>
      <c r="CI159" s="47"/>
      <c r="CJ159" s="47"/>
      <c r="CK159" s="47"/>
      <c r="CL159" s="47"/>
      <c r="CM159" s="47"/>
      <c r="CN159" s="47"/>
      <c r="CO159" s="47"/>
      <c r="CP159" s="47"/>
      <c r="CQ159" s="47"/>
      <c r="CR159" s="47"/>
      <c r="CS159" s="47"/>
      <c r="CT159" s="47"/>
      <c r="CU159" s="47"/>
      <c r="CV159" s="47"/>
      <c r="CW159" s="47"/>
      <c r="CX159" s="47"/>
      <c r="CY159" s="47"/>
      <c r="CZ159" s="47"/>
      <c r="DA159" s="47"/>
      <c r="DB159" s="47"/>
      <c r="DC159" s="47"/>
      <c r="DD159" s="47"/>
    </row>
    <row r="160" spans="14:108" x14ac:dyDescent="0.25">
      <c r="N160" s="41"/>
      <c r="O160" s="41"/>
      <c r="P160" s="41"/>
      <c r="Q160" s="41"/>
      <c r="R160" s="41"/>
      <c r="S160" s="41"/>
      <c r="T160" s="41"/>
      <c r="U160" s="41"/>
      <c r="V160" s="41"/>
      <c r="W160" s="41"/>
      <c r="X160" s="41"/>
      <c r="Y160" s="41"/>
      <c r="AA160" s="42"/>
      <c r="AB160" s="42"/>
      <c r="AC160" s="42"/>
      <c r="AD160" s="42"/>
      <c r="AE160" s="42"/>
      <c r="AF160" s="42"/>
      <c r="AG160" s="42"/>
      <c r="AH160" s="42"/>
      <c r="AI160" s="42"/>
      <c r="AJ160" s="42"/>
      <c r="AK160" s="42"/>
      <c r="AL160" s="42"/>
      <c r="AN160" s="43"/>
      <c r="AO160" s="47"/>
      <c r="AP160" s="47"/>
      <c r="AQ160" s="47"/>
      <c r="AR160" s="47"/>
      <c r="AS160" s="47"/>
      <c r="AT160" s="47"/>
      <c r="AU160" s="47"/>
      <c r="AV160" s="47"/>
      <c r="AW160" s="47"/>
      <c r="AX160" s="47"/>
      <c r="AY160" s="47"/>
      <c r="AZ160" s="47"/>
      <c r="BA160" s="47"/>
      <c r="BB160" s="47"/>
      <c r="BC160" s="47"/>
      <c r="BD160" s="47"/>
      <c r="BE160" s="47"/>
      <c r="BF160" s="47"/>
      <c r="BG160" s="47"/>
      <c r="BH160" s="47"/>
      <c r="BI160" s="47"/>
      <c r="BJ160" s="47"/>
      <c r="BK160" s="47"/>
      <c r="BL160" s="47"/>
      <c r="BM160" s="47"/>
      <c r="BN160" s="47"/>
      <c r="BO160" s="47"/>
      <c r="BP160" s="47"/>
      <c r="BQ160" s="47"/>
      <c r="BR160" s="47"/>
      <c r="BS160" s="47"/>
      <c r="BT160" s="47"/>
      <c r="BU160" s="47"/>
      <c r="BV160" s="47"/>
      <c r="BW160" s="47"/>
      <c r="BX160" s="47"/>
      <c r="BY160" s="47"/>
      <c r="BZ160" s="47"/>
      <c r="CA160" s="47"/>
      <c r="CB160" s="47"/>
      <c r="CC160" s="47"/>
      <c r="CD160" s="47"/>
      <c r="CE160" s="47"/>
      <c r="CF160" s="47"/>
      <c r="CG160" s="47"/>
      <c r="CH160" s="47"/>
      <c r="CI160" s="47"/>
      <c r="CJ160" s="47"/>
      <c r="CK160" s="47"/>
      <c r="CL160" s="47"/>
      <c r="CM160" s="47"/>
      <c r="CN160" s="47"/>
      <c r="CO160" s="47"/>
      <c r="CP160" s="47"/>
      <c r="CQ160" s="47"/>
      <c r="CR160" s="47"/>
      <c r="CS160" s="47"/>
      <c r="CT160" s="47"/>
      <c r="CU160" s="47"/>
      <c r="CV160" s="47"/>
      <c r="CW160" s="47"/>
      <c r="CX160" s="47"/>
      <c r="CY160" s="47"/>
      <c r="CZ160" s="47"/>
      <c r="DA160" s="47"/>
      <c r="DB160" s="47"/>
      <c r="DC160" s="47"/>
      <c r="DD160" s="47"/>
    </row>
    <row r="161" spans="14:108" x14ac:dyDescent="0.25">
      <c r="N161" s="41"/>
      <c r="O161" s="41"/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AA161" s="42"/>
      <c r="AB161" s="42"/>
      <c r="AC161" s="42"/>
      <c r="AD161" s="42"/>
      <c r="AE161" s="42"/>
      <c r="AF161" s="42"/>
      <c r="AG161" s="42"/>
      <c r="AH161" s="42"/>
      <c r="AI161" s="42"/>
      <c r="AJ161" s="42"/>
      <c r="AK161" s="42"/>
      <c r="AL161" s="42"/>
      <c r="AN161" s="43"/>
      <c r="AO161" s="47"/>
      <c r="AP161" s="47"/>
      <c r="AQ161" s="47"/>
      <c r="AR161" s="47"/>
      <c r="AS161" s="47"/>
      <c r="AT161" s="47"/>
      <c r="AU161" s="47"/>
      <c r="AV161" s="47"/>
      <c r="AW161" s="47"/>
      <c r="AX161" s="47"/>
      <c r="AY161" s="47"/>
      <c r="AZ161" s="47"/>
      <c r="BA161" s="47"/>
      <c r="BB161" s="47"/>
      <c r="BC161" s="47"/>
      <c r="BD161" s="47"/>
      <c r="BE161" s="47"/>
      <c r="BF161" s="47"/>
      <c r="BG161" s="47"/>
      <c r="BH161" s="47"/>
      <c r="BI161" s="47"/>
      <c r="BJ161" s="47"/>
      <c r="BK161" s="47"/>
      <c r="BL161" s="47"/>
      <c r="BM161" s="47"/>
      <c r="BN161" s="47"/>
      <c r="BO161" s="47"/>
      <c r="BP161" s="47"/>
      <c r="BQ161" s="47"/>
      <c r="BR161" s="47"/>
      <c r="BS161" s="47"/>
      <c r="BT161" s="47"/>
      <c r="BU161" s="47"/>
      <c r="BV161" s="47"/>
      <c r="BW161" s="47"/>
      <c r="BX161" s="47"/>
      <c r="BY161" s="47"/>
      <c r="BZ161" s="47"/>
      <c r="CA161" s="47"/>
      <c r="CB161" s="47"/>
      <c r="CC161" s="47"/>
      <c r="CD161" s="47"/>
      <c r="CE161" s="47"/>
      <c r="CF161" s="47"/>
      <c r="CG161" s="47"/>
      <c r="CH161" s="47"/>
      <c r="CI161" s="47"/>
      <c r="CJ161" s="47"/>
      <c r="CK161" s="47"/>
      <c r="CL161" s="47"/>
      <c r="CM161" s="47"/>
      <c r="CN161" s="47"/>
      <c r="CO161" s="47"/>
      <c r="CP161" s="47"/>
      <c r="CQ161" s="47"/>
      <c r="CR161" s="47"/>
      <c r="CS161" s="47"/>
      <c r="CT161" s="47"/>
      <c r="CU161" s="47"/>
      <c r="CV161" s="47"/>
      <c r="CW161" s="47"/>
      <c r="CX161" s="47"/>
      <c r="CY161" s="47"/>
      <c r="CZ161" s="47"/>
      <c r="DA161" s="47"/>
      <c r="DB161" s="47"/>
      <c r="DC161" s="47"/>
      <c r="DD161" s="47"/>
    </row>
    <row r="162" spans="14:108" x14ac:dyDescent="0.25"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AA162" s="42"/>
      <c r="AB162" s="42"/>
      <c r="AC162" s="42"/>
      <c r="AD162" s="42"/>
      <c r="AE162" s="42"/>
      <c r="AF162" s="42"/>
      <c r="AG162" s="42"/>
      <c r="AH162" s="42"/>
      <c r="AI162" s="42"/>
      <c r="AJ162" s="42"/>
      <c r="AK162" s="42"/>
      <c r="AL162" s="42"/>
      <c r="AN162" s="43"/>
      <c r="AO162" s="47"/>
      <c r="AP162" s="47"/>
      <c r="AQ162" s="47"/>
      <c r="AR162" s="47"/>
      <c r="AS162" s="47"/>
      <c r="AT162" s="47"/>
      <c r="AU162" s="47"/>
      <c r="AV162" s="47"/>
      <c r="AW162" s="47"/>
      <c r="AX162" s="47"/>
      <c r="AY162" s="47"/>
      <c r="AZ162" s="47"/>
      <c r="BA162" s="47"/>
      <c r="BB162" s="47"/>
      <c r="BC162" s="47"/>
      <c r="BD162" s="47"/>
      <c r="BE162" s="47"/>
      <c r="BF162" s="47"/>
      <c r="BG162" s="47"/>
      <c r="BH162" s="47"/>
      <c r="BI162" s="47"/>
      <c r="BJ162" s="47"/>
      <c r="BK162" s="47"/>
      <c r="BL162" s="47"/>
      <c r="BM162" s="47"/>
      <c r="BN162" s="47"/>
      <c r="BO162" s="47"/>
      <c r="BP162" s="47"/>
      <c r="BQ162" s="47"/>
      <c r="BR162" s="47"/>
      <c r="BS162" s="47"/>
      <c r="BT162" s="47"/>
      <c r="BU162" s="47"/>
      <c r="BV162" s="47"/>
      <c r="BW162" s="47"/>
      <c r="BX162" s="47"/>
      <c r="BY162" s="47"/>
      <c r="BZ162" s="47"/>
      <c r="CA162" s="47"/>
      <c r="CB162" s="47"/>
      <c r="CC162" s="47"/>
      <c r="CD162" s="47"/>
      <c r="CE162" s="47"/>
      <c r="CF162" s="47"/>
      <c r="CG162" s="47"/>
      <c r="CH162" s="47"/>
      <c r="CI162" s="47"/>
      <c r="CJ162" s="47"/>
      <c r="CK162" s="47"/>
      <c r="CL162" s="47"/>
      <c r="CM162" s="47"/>
      <c r="CN162" s="47"/>
      <c r="CO162" s="47"/>
      <c r="CP162" s="47"/>
      <c r="CQ162" s="47"/>
      <c r="CR162" s="47"/>
      <c r="CS162" s="47"/>
      <c r="CT162" s="47"/>
      <c r="CU162" s="47"/>
      <c r="CV162" s="47"/>
      <c r="CW162" s="47"/>
      <c r="CX162" s="47"/>
      <c r="CY162" s="47"/>
      <c r="CZ162" s="47"/>
      <c r="DA162" s="47"/>
      <c r="DB162" s="47"/>
      <c r="DC162" s="47"/>
      <c r="DD162" s="47"/>
    </row>
    <row r="163" spans="14:108" x14ac:dyDescent="0.25">
      <c r="N163" s="41"/>
      <c r="O163" s="41"/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AA163" s="42"/>
      <c r="AB163" s="42"/>
      <c r="AC163" s="42"/>
      <c r="AD163" s="42"/>
      <c r="AE163" s="42"/>
      <c r="AF163" s="42"/>
      <c r="AG163" s="42"/>
      <c r="AH163" s="42"/>
      <c r="AI163" s="42"/>
      <c r="AJ163" s="42"/>
      <c r="AK163" s="42"/>
      <c r="AL163" s="42"/>
      <c r="AN163" s="43"/>
      <c r="AO163" s="47"/>
      <c r="AP163" s="47"/>
      <c r="AQ163" s="47"/>
      <c r="AR163" s="47"/>
      <c r="AS163" s="47"/>
      <c r="AT163" s="47"/>
      <c r="AU163" s="47"/>
      <c r="AV163" s="47"/>
      <c r="AW163" s="47"/>
      <c r="AX163" s="47"/>
      <c r="AY163" s="47"/>
      <c r="AZ163" s="47"/>
      <c r="BA163" s="47"/>
      <c r="BB163" s="47"/>
      <c r="BC163" s="47"/>
      <c r="BD163" s="47"/>
      <c r="BE163" s="47"/>
      <c r="BF163" s="47"/>
      <c r="BG163" s="47"/>
      <c r="BH163" s="47"/>
      <c r="BI163" s="47"/>
      <c r="BJ163" s="47"/>
      <c r="BK163" s="47"/>
      <c r="BL163" s="47"/>
      <c r="BM163" s="47"/>
      <c r="BN163" s="47"/>
      <c r="BO163" s="47"/>
      <c r="BP163" s="47"/>
      <c r="BQ163" s="47"/>
      <c r="BR163" s="47"/>
      <c r="BS163" s="47"/>
      <c r="BT163" s="47"/>
      <c r="BU163" s="47"/>
      <c r="BV163" s="47"/>
      <c r="BW163" s="47"/>
      <c r="BX163" s="47"/>
      <c r="BY163" s="47"/>
      <c r="BZ163" s="47"/>
      <c r="CA163" s="47"/>
      <c r="CB163" s="47"/>
      <c r="CC163" s="47"/>
      <c r="CD163" s="47"/>
      <c r="CE163" s="47"/>
      <c r="CF163" s="47"/>
      <c r="CG163" s="47"/>
      <c r="CH163" s="47"/>
      <c r="CI163" s="47"/>
      <c r="CJ163" s="47"/>
      <c r="CK163" s="47"/>
      <c r="CL163" s="47"/>
      <c r="CM163" s="47"/>
      <c r="CN163" s="47"/>
      <c r="CO163" s="47"/>
      <c r="CP163" s="47"/>
      <c r="CQ163" s="47"/>
      <c r="CR163" s="47"/>
      <c r="CS163" s="47"/>
      <c r="CT163" s="47"/>
      <c r="CU163" s="47"/>
      <c r="CV163" s="47"/>
      <c r="CW163" s="47"/>
      <c r="CX163" s="47"/>
      <c r="CY163" s="47"/>
      <c r="CZ163" s="47"/>
      <c r="DA163" s="47"/>
      <c r="DB163" s="47"/>
      <c r="DC163" s="47"/>
      <c r="DD163" s="47"/>
    </row>
    <row r="164" spans="14:108" x14ac:dyDescent="0.25"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AA164" s="42"/>
      <c r="AB164" s="42"/>
      <c r="AC164" s="42"/>
      <c r="AD164" s="42"/>
      <c r="AE164" s="42"/>
      <c r="AF164" s="42"/>
      <c r="AG164" s="42"/>
      <c r="AH164" s="42"/>
      <c r="AI164" s="42"/>
      <c r="AJ164" s="42"/>
      <c r="AK164" s="42"/>
      <c r="AL164" s="42"/>
      <c r="AN164" s="43"/>
      <c r="AO164" s="47"/>
      <c r="AP164" s="47"/>
      <c r="AQ164" s="47"/>
      <c r="AR164" s="47"/>
      <c r="AS164" s="47"/>
      <c r="AT164" s="47"/>
      <c r="AU164" s="47"/>
      <c r="AV164" s="47"/>
      <c r="AW164" s="47"/>
      <c r="AX164" s="47"/>
      <c r="AY164" s="47"/>
      <c r="AZ164" s="47"/>
      <c r="BA164" s="47"/>
      <c r="BB164" s="47"/>
      <c r="BC164" s="47"/>
      <c r="BD164" s="47"/>
      <c r="BE164" s="47"/>
      <c r="BF164" s="47"/>
      <c r="BG164" s="47"/>
      <c r="BH164" s="47"/>
      <c r="BI164" s="47"/>
      <c r="BJ164" s="47"/>
      <c r="BK164" s="47"/>
      <c r="BL164" s="47"/>
      <c r="BM164" s="47"/>
      <c r="BN164" s="47"/>
      <c r="BO164" s="47"/>
      <c r="BP164" s="47"/>
      <c r="BQ164" s="47"/>
      <c r="BR164" s="47"/>
      <c r="BS164" s="47"/>
      <c r="BT164" s="47"/>
      <c r="BU164" s="47"/>
      <c r="BV164" s="47"/>
      <c r="BW164" s="47"/>
      <c r="BX164" s="47"/>
      <c r="BY164" s="47"/>
      <c r="BZ164" s="47"/>
      <c r="CA164" s="47"/>
      <c r="CB164" s="47"/>
      <c r="CC164" s="47"/>
      <c r="CD164" s="47"/>
      <c r="CE164" s="47"/>
      <c r="CF164" s="47"/>
      <c r="CG164" s="47"/>
      <c r="CH164" s="47"/>
      <c r="CI164" s="47"/>
      <c r="CJ164" s="47"/>
      <c r="CK164" s="47"/>
      <c r="CL164" s="47"/>
      <c r="CM164" s="47"/>
      <c r="CN164" s="47"/>
      <c r="CO164" s="47"/>
      <c r="CP164" s="47"/>
      <c r="CQ164" s="47"/>
      <c r="CR164" s="47"/>
      <c r="CS164" s="47"/>
      <c r="CT164" s="47"/>
      <c r="CU164" s="47"/>
      <c r="CV164" s="47"/>
      <c r="CW164" s="47"/>
      <c r="CX164" s="47"/>
      <c r="CY164" s="47"/>
      <c r="CZ164" s="47"/>
      <c r="DA164" s="47"/>
      <c r="DB164" s="47"/>
      <c r="DC164" s="47"/>
      <c r="DD164" s="47"/>
    </row>
    <row r="165" spans="14:108" x14ac:dyDescent="0.25"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AA165" s="42"/>
      <c r="AB165" s="42"/>
      <c r="AC165" s="42"/>
      <c r="AD165" s="42"/>
      <c r="AE165" s="42"/>
      <c r="AF165" s="42"/>
      <c r="AG165" s="42"/>
      <c r="AH165" s="42"/>
      <c r="AI165" s="42"/>
      <c r="AJ165" s="42"/>
      <c r="AK165" s="42"/>
      <c r="AL165" s="42"/>
      <c r="AN165" s="43"/>
      <c r="AO165" s="47"/>
      <c r="AP165" s="47"/>
      <c r="AQ165" s="47"/>
      <c r="AR165" s="47"/>
      <c r="AS165" s="47"/>
      <c r="AT165" s="47"/>
      <c r="AU165" s="47"/>
      <c r="AV165" s="47"/>
      <c r="AW165" s="47"/>
      <c r="AX165" s="47"/>
      <c r="AY165" s="47"/>
      <c r="AZ165" s="47"/>
      <c r="BA165" s="47"/>
      <c r="BB165" s="47"/>
      <c r="BC165" s="47"/>
      <c r="BD165" s="47"/>
      <c r="BE165" s="47"/>
      <c r="BF165" s="47"/>
      <c r="BG165" s="47"/>
      <c r="BH165" s="47"/>
      <c r="BI165" s="47"/>
      <c r="BJ165" s="47"/>
      <c r="BK165" s="47"/>
      <c r="BL165" s="47"/>
      <c r="BM165" s="47"/>
      <c r="BN165" s="47"/>
      <c r="BO165" s="47"/>
      <c r="BP165" s="47"/>
      <c r="BQ165" s="47"/>
      <c r="BR165" s="47"/>
      <c r="BS165" s="47"/>
      <c r="BT165" s="47"/>
      <c r="BU165" s="47"/>
      <c r="BV165" s="47"/>
      <c r="BW165" s="47"/>
      <c r="BX165" s="47"/>
      <c r="BY165" s="47"/>
      <c r="BZ165" s="47"/>
      <c r="CA165" s="47"/>
      <c r="CB165" s="47"/>
      <c r="CC165" s="47"/>
      <c r="CD165" s="47"/>
      <c r="CE165" s="47"/>
      <c r="CF165" s="47"/>
      <c r="CG165" s="47"/>
      <c r="CH165" s="47"/>
      <c r="CI165" s="47"/>
      <c r="CJ165" s="47"/>
      <c r="CK165" s="47"/>
      <c r="CL165" s="47"/>
      <c r="CM165" s="47"/>
      <c r="CN165" s="47"/>
      <c r="CO165" s="47"/>
      <c r="CP165" s="47"/>
      <c r="CQ165" s="47"/>
      <c r="CR165" s="47"/>
      <c r="CS165" s="47"/>
      <c r="CT165" s="47"/>
      <c r="CU165" s="47"/>
      <c r="CV165" s="47"/>
      <c r="CW165" s="47"/>
      <c r="CX165" s="47"/>
      <c r="CY165" s="47"/>
      <c r="CZ165" s="47"/>
      <c r="DA165" s="47"/>
      <c r="DB165" s="47"/>
      <c r="DC165" s="47"/>
      <c r="DD165" s="47"/>
    </row>
    <row r="166" spans="14:108" x14ac:dyDescent="0.25"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AA166" s="42"/>
      <c r="AB166" s="42"/>
      <c r="AC166" s="42"/>
      <c r="AD166" s="42"/>
      <c r="AE166" s="42"/>
      <c r="AF166" s="42"/>
      <c r="AG166" s="42"/>
      <c r="AH166" s="42"/>
      <c r="AI166" s="42"/>
      <c r="AJ166" s="42"/>
      <c r="AK166" s="42"/>
      <c r="AL166" s="42"/>
      <c r="AN166" s="43"/>
      <c r="AO166" s="47"/>
      <c r="AP166" s="47"/>
      <c r="AQ166" s="47"/>
      <c r="AR166" s="47"/>
      <c r="AS166" s="47"/>
      <c r="AT166" s="47"/>
      <c r="AU166" s="47"/>
      <c r="AV166" s="47"/>
      <c r="AW166" s="47"/>
      <c r="AX166" s="47"/>
      <c r="AY166" s="47"/>
      <c r="AZ166" s="47"/>
      <c r="BA166" s="47"/>
      <c r="BB166" s="47"/>
      <c r="BC166" s="47"/>
      <c r="BD166" s="47"/>
      <c r="BE166" s="47"/>
      <c r="BF166" s="47"/>
      <c r="BG166" s="47"/>
      <c r="BH166" s="47"/>
      <c r="BI166" s="47"/>
      <c r="BJ166" s="47"/>
      <c r="BK166" s="47"/>
      <c r="BL166" s="47"/>
      <c r="BM166" s="47"/>
      <c r="BN166" s="47"/>
      <c r="BO166" s="47"/>
      <c r="BP166" s="47"/>
      <c r="BQ166" s="47"/>
      <c r="BR166" s="47"/>
      <c r="BS166" s="47"/>
      <c r="BT166" s="47"/>
      <c r="BU166" s="47"/>
      <c r="BV166" s="47"/>
      <c r="BW166" s="47"/>
      <c r="BX166" s="47"/>
      <c r="BY166" s="47"/>
      <c r="BZ166" s="47"/>
      <c r="CA166" s="47"/>
      <c r="CB166" s="47"/>
      <c r="CC166" s="47"/>
      <c r="CD166" s="47"/>
      <c r="CE166" s="47"/>
      <c r="CF166" s="47"/>
      <c r="CG166" s="47"/>
      <c r="CH166" s="47"/>
      <c r="CI166" s="47"/>
      <c r="CJ166" s="47"/>
      <c r="CK166" s="47"/>
      <c r="CL166" s="47"/>
      <c r="CM166" s="47"/>
      <c r="CN166" s="47"/>
      <c r="CO166" s="47"/>
      <c r="CP166" s="47"/>
      <c r="CQ166" s="47"/>
      <c r="CR166" s="47"/>
      <c r="CS166" s="47"/>
      <c r="CT166" s="47"/>
      <c r="CU166" s="47"/>
      <c r="CV166" s="47"/>
      <c r="CW166" s="47"/>
      <c r="CX166" s="47"/>
      <c r="CY166" s="47"/>
      <c r="CZ166" s="47"/>
      <c r="DA166" s="47"/>
      <c r="DB166" s="47"/>
      <c r="DC166" s="47"/>
      <c r="DD166" s="47"/>
    </row>
    <row r="167" spans="14:108" x14ac:dyDescent="0.25"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AA167" s="42"/>
      <c r="AB167" s="42"/>
      <c r="AC167" s="42"/>
      <c r="AD167" s="42"/>
      <c r="AE167" s="42"/>
      <c r="AF167" s="42"/>
      <c r="AG167" s="42"/>
      <c r="AH167" s="42"/>
      <c r="AI167" s="42"/>
      <c r="AJ167" s="42"/>
      <c r="AK167" s="42"/>
      <c r="AL167" s="42"/>
      <c r="AN167" s="43"/>
      <c r="AO167" s="47"/>
      <c r="AP167" s="47"/>
      <c r="AQ167" s="47"/>
      <c r="AR167" s="47"/>
      <c r="AS167" s="47"/>
      <c r="AT167" s="47"/>
      <c r="AU167" s="47"/>
      <c r="AV167" s="47"/>
      <c r="AW167" s="47"/>
      <c r="AX167" s="47"/>
      <c r="AY167" s="47"/>
      <c r="AZ167" s="47"/>
      <c r="BA167" s="47"/>
      <c r="BB167" s="47"/>
      <c r="BC167" s="47"/>
      <c r="BD167" s="47"/>
      <c r="BE167" s="47"/>
      <c r="BF167" s="47"/>
      <c r="BG167" s="47"/>
      <c r="BH167" s="47"/>
      <c r="BI167" s="47"/>
      <c r="BJ167" s="47"/>
      <c r="BK167" s="47"/>
      <c r="BL167" s="47"/>
      <c r="BM167" s="47"/>
      <c r="BN167" s="47"/>
      <c r="BO167" s="47"/>
      <c r="BP167" s="47"/>
      <c r="BQ167" s="47"/>
      <c r="BR167" s="47"/>
      <c r="BS167" s="47"/>
      <c r="BT167" s="47"/>
      <c r="BU167" s="47"/>
      <c r="BV167" s="47"/>
      <c r="BW167" s="47"/>
      <c r="BX167" s="47"/>
      <c r="BY167" s="47"/>
      <c r="BZ167" s="47"/>
      <c r="CA167" s="47"/>
      <c r="CB167" s="47"/>
      <c r="CC167" s="47"/>
      <c r="CD167" s="47"/>
      <c r="CE167" s="47"/>
      <c r="CF167" s="47"/>
      <c r="CG167" s="47"/>
      <c r="CH167" s="47"/>
      <c r="CI167" s="47"/>
      <c r="CJ167" s="47"/>
      <c r="CK167" s="47"/>
      <c r="CL167" s="47"/>
      <c r="CM167" s="47"/>
      <c r="CN167" s="47"/>
      <c r="CO167" s="47"/>
      <c r="CP167" s="47"/>
      <c r="CQ167" s="47"/>
      <c r="CR167" s="47"/>
      <c r="CS167" s="47"/>
      <c r="CT167" s="47"/>
      <c r="CU167" s="47"/>
      <c r="CV167" s="47"/>
      <c r="CW167" s="47"/>
      <c r="CX167" s="47"/>
      <c r="CY167" s="47"/>
      <c r="CZ167" s="47"/>
      <c r="DA167" s="47"/>
      <c r="DB167" s="47"/>
      <c r="DC167" s="47"/>
      <c r="DD167" s="47"/>
    </row>
    <row r="168" spans="14:108" x14ac:dyDescent="0.25"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AA168" s="42"/>
      <c r="AB168" s="42"/>
      <c r="AC168" s="42"/>
      <c r="AD168" s="42"/>
      <c r="AE168" s="42"/>
      <c r="AF168" s="42"/>
      <c r="AG168" s="42"/>
      <c r="AH168" s="42"/>
      <c r="AI168" s="42"/>
      <c r="AJ168" s="42"/>
      <c r="AK168" s="42"/>
      <c r="AL168" s="42"/>
      <c r="AN168" s="43"/>
      <c r="AO168" s="47"/>
      <c r="AP168" s="47"/>
      <c r="AQ168" s="47"/>
      <c r="AR168" s="47"/>
      <c r="AS168" s="47"/>
      <c r="AT168" s="47"/>
      <c r="AU168" s="47"/>
      <c r="AV168" s="47"/>
      <c r="AW168" s="47"/>
      <c r="AX168" s="47"/>
      <c r="AY168" s="47"/>
      <c r="AZ168" s="47"/>
      <c r="BA168" s="47"/>
      <c r="BB168" s="47"/>
      <c r="BC168" s="47"/>
      <c r="BD168" s="47"/>
      <c r="BE168" s="47"/>
      <c r="BF168" s="47"/>
      <c r="BG168" s="47"/>
      <c r="BH168" s="47"/>
      <c r="BI168" s="47"/>
      <c r="BJ168" s="47"/>
      <c r="BK168" s="47"/>
      <c r="BL168" s="47"/>
      <c r="BM168" s="47"/>
      <c r="BN168" s="47"/>
      <c r="BO168" s="47"/>
      <c r="BP168" s="47"/>
      <c r="BQ168" s="47"/>
      <c r="BR168" s="47"/>
      <c r="BS168" s="47"/>
      <c r="BT168" s="47"/>
      <c r="BU168" s="47"/>
      <c r="BV168" s="47"/>
      <c r="BW168" s="47"/>
      <c r="BX168" s="47"/>
      <c r="BY168" s="47"/>
      <c r="BZ168" s="47"/>
      <c r="CA168" s="47"/>
      <c r="CB168" s="47"/>
      <c r="CC168" s="47"/>
      <c r="CD168" s="47"/>
      <c r="CE168" s="47"/>
      <c r="CF168" s="47"/>
      <c r="CG168" s="47"/>
      <c r="CH168" s="47"/>
      <c r="CI168" s="47"/>
      <c r="CJ168" s="47"/>
      <c r="CK168" s="47"/>
      <c r="CL168" s="47"/>
      <c r="CM168" s="47"/>
      <c r="CN168" s="47"/>
      <c r="CO168" s="47"/>
      <c r="CP168" s="47"/>
      <c r="CQ168" s="47"/>
      <c r="CR168" s="47"/>
      <c r="CS168" s="47"/>
      <c r="CT168" s="47"/>
      <c r="CU168" s="47"/>
      <c r="CV168" s="47"/>
      <c r="CW168" s="47"/>
      <c r="CX168" s="47"/>
      <c r="CY168" s="47"/>
      <c r="CZ168" s="47"/>
      <c r="DA168" s="47"/>
      <c r="DB168" s="47"/>
      <c r="DC168" s="47"/>
      <c r="DD168" s="47"/>
    </row>
    <row r="169" spans="14:108" x14ac:dyDescent="0.25"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AA169" s="42"/>
      <c r="AB169" s="42"/>
      <c r="AC169" s="42"/>
      <c r="AD169" s="42"/>
      <c r="AE169" s="42"/>
      <c r="AF169" s="42"/>
      <c r="AG169" s="42"/>
      <c r="AH169" s="42"/>
      <c r="AI169" s="42"/>
      <c r="AJ169" s="42"/>
      <c r="AK169" s="42"/>
      <c r="AL169" s="42"/>
      <c r="AN169" s="43"/>
      <c r="AO169" s="47"/>
      <c r="AP169" s="47"/>
      <c r="AQ169" s="47"/>
      <c r="AR169" s="47"/>
      <c r="AS169" s="47"/>
      <c r="AT169" s="47"/>
      <c r="AU169" s="47"/>
      <c r="AV169" s="47"/>
      <c r="AW169" s="47"/>
      <c r="AX169" s="47"/>
      <c r="AY169" s="47"/>
      <c r="AZ169" s="47"/>
      <c r="BA169" s="47"/>
      <c r="BB169" s="47"/>
      <c r="BC169" s="47"/>
      <c r="BD169" s="47"/>
      <c r="BE169" s="47"/>
      <c r="BF169" s="47"/>
      <c r="BG169" s="47"/>
      <c r="BH169" s="47"/>
      <c r="BI169" s="47"/>
      <c r="BJ169" s="47"/>
      <c r="BK169" s="47"/>
      <c r="BL169" s="47"/>
      <c r="BM169" s="47"/>
      <c r="BN169" s="47"/>
      <c r="BO169" s="47"/>
      <c r="BP169" s="47"/>
      <c r="BQ169" s="47"/>
      <c r="BR169" s="47"/>
      <c r="BS169" s="47"/>
      <c r="BT169" s="47"/>
      <c r="BU169" s="47"/>
      <c r="BV169" s="47"/>
      <c r="BW169" s="47"/>
      <c r="BX169" s="47"/>
      <c r="BY169" s="47"/>
      <c r="BZ169" s="47"/>
      <c r="CA169" s="47"/>
      <c r="CB169" s="47"/>
      <c r="CC169" s="47"/>
      <c r="CD169" s="47"/>
      <c r="CE169" s="47"/>
      <c r="CF169" s="47"/>
      <c r="CG169" s="47"/>
      <c r="CH169" s="47"/>
      <c r="CI169" s="47"/>
      <c r="CJ169" s="47"/>
      <c r="CK169" s="47"/>
      <c r="CL169" s="47"/>
      <c r="CM169" s="47"/>
      <c r="CN169" s="47"/>
      <c r="CO169" s="47"/>
      <c r="CP169" s="47"/>
      <c r="CQ169" s="47"/>
      <c r="CR169" s="47"/>
      <c r="CS169" s="47"/>
      <c r="CT169" s="47"/>
      <c r="CU169" s="47"/>
      <c r="CV169" s="47"/>
      <c r="CW169" s="47"/>
      <c r="CX169" s="47"/>
      <c r="CY169" s="47"/>
      <c r="CZ169" s="47"/>
      <c r="DA169" s="47"/>
      <c r="DB169" s="47"/>
      <c r="DC169" s="47"/>
      <c r="DD169" s="47"/>
    </row>
    <row r="170" spans="14:108" x14ac:dyDescent="0.25"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AA170" s="42"/>
      <c r="AB170" s="42"/>
      <c r="AC170" s="42"/>
      <c r="AD170" s="42"/>
      <c r="AE170" s="42"/>
      <c r="AF170" s="42"/>
      <c r="AG170" s="42"/>
      <c r="AH170" s="42"/>
      <c r="AI170" s="42"/>
      <c r="AJ170" s="42"/>
      <c r="AK170" s="42"/>
      <c r="AL170" s="42"/>
      <c r="AN170" s="43"/>
      <c r="AO170" s="47"/>
      <c r="AP170" s="47"/>
      <c r="AQ170" s="47"/>
      <c r="AR170" s="47"/>
      <c r="AS170" s="47"/>
      <c r="AT170" s="47"/>
      <c r="AU170" s="47"/>
      <c r="AV170" s="47"/>
      <c r="AW170" s="47"/>
      <c r="AX170" s="47"/>
      <c r="AY170" s="47"/>
      <c r="AZ170" s="47"/>
      <c r="BA170" s="47"/>
      <c r="BB170" s="47"/>
      <c r="BC170" s="47"/>
      <c r="BD170" s="47"/>
      <c r="BE170" s="47"/>
      <c r="BF170" s="47"/>
      <c r="BG170" s="47"/>
      <c r="BH170" s="47"/>
      <c r="BI170" s="47"/>
      <c r="BJ170" s="47"/>
      <c r="BK170" s="47"/>
      <c r="BL170" s="47"/>
      <c r="BM170" s="47"/>
      <c r="BN170" s="47"/>
      <c r="BO170" s="47"/>
      <c r="BP170" s="47"/>
      <c r="BQ170" s="47"/>
      <c r="BR170" s="47"/>
      <c r="BS170" s="47"/>
      <c r="BT170" s="47"/>
      <c r="BU170" s="47"/>
      <c r="BV170" s="47"/>
      <c r="BW170" s="47"/>
      <c r="BX170" s="47"/>
      <c r="BY170" s="47"/>
      <c r="BZ170" s="47"/>
      <c r="CA170" s="47"/>
      <c r="CB170" s="47"/>
      <c r="CC170" s="47"/>
      <c r="CD170" s="47"/>
      <c r="CE170" s="47"/>
      <c r="CF170" s="47"/>
      <c r="CG170" s="47"/>
      <c r="CH170" s="47"/>
      <c r="CI170" s="47"/>
      <c r="CJ170" s="47"/>
      <c r="CK170" s="47"/>
      <c r="CL170" s="47"/>
      <c r="CM170" s="47"/>
      <c r="CN170" s="47"/>
      <c r="CO170" s="47"/>
      <c r="CP170" s="47"/>
      <c r="CQ170" s="47"/>
      <c r="CR170" s="47"/>
      <c r="CS170" s="47"/>
      <c r="CT170" s="47"/>
      <c r="CU170" s="47"/>
      <c r="CV170" s="47"/>
      <c r="CW170" s="47"/>
      <c r="CX170" s="47"/>
      <c r="CY170" s="47"/>
      <c r="CZ170" s="47"/>
      <c r="DA170" s="47"/>
      <c r="DB170" s="47"/>
      <c r="DC170" s="47"/>
      <c r="DD170" s="47"/>
    </row>
    <row r="171" spans="14:108" x14ac:dyDescent="0.25"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AA171" s="42"/>
      <c r="AB171" s="42"/>
      <c r="AC171" s="42"/>
      <c r="AD171" s="42"/>
      <c r="AE171" s="42"/>
      <c r="AF171" s="42"/>
      <c r="AG171" s="42"/>
      <c r="AH171" s="42"/>
      <c r="AI171" s="42"/>
      <c r="AJ171" s="42"/>
      <c r="AK171" s="42"/>
      <c r="AL171" s="42"/>
      <c r="AN171" s="43"/>
      <c r="AO171" s="47"/>
      <c r="AP171" s="47"/>
      <c r="AQ171" s="47"/>
      <c r="AR171" s="47"/>
      <c r="AS171" s="47"/>
      <c r="AT171" s="47"/>
      <c r="AU171" s="47"/>
      <c r="AV171" s="47"/>
      <c r="AW171" s="47"/>
      <c r="AX171" s="47"/>
      <c r="AY171" s="47"/>
      <c r="AZ171" s="47"/>
      <c r="BA171" s="47"/>
      <c r="BB171" s="47"/>
      <c r="BC171" s="47"/>
      <c r="BD171" s="47"/>
      <c r="BE171" s="47"/>
      <c r="BF171" s="47"/>
      <c r="BG171" s="47"/>
      <c r="BH171" s="47"/>
      <c r="BI171" s="47"/>
      <c r="BJ171" s="47"/>
      <c r="BK171" s="47"/>
      <c r="BL171" s="47"/>
      <c r="BM171" s="47"/>
      <c r="BN171" s="47"/>
      <c r="BO171" s="47"/>
      <c r="BP171" s="47"/>
      <c r="BQ171" s="47"/>
      <c r="BR171" s="47"/>
      <c r="BS171" s="47"/>
      <c r="BT171" s="47"/>
      <c r="BU171" s="47"/>
      <c r="BV171" s="47"/>
      <c r="BW171" s="47"/>
      <c r="BX171" s="47"/>
      <c r="BY171" s="47"/>
      <c r="BZ171" s="47"/>
      <c r="CA171" s="47"/>
      <c r="CB171" s="47"/>
      <c r="CC171" s="47"/>
      <c r="CD171" s="47"/>
      <c r="CE171" s="47"/>
      <c r="CF171" s="47"/>
      <c r="CG171" s="47"/>
      <c r="CH171" s="47"/>
      <c r="CI171" s="47"/>
      <c r="CJ171" s="47"/>
      <c r="CK171" s="47"/>
      <c r="CL171" s="47"/>
      <c r="CM171" s="47"/>
      <c r="CN171" s="47"/>
      <c r="CO171" s="47"/>
      <c r="CP171" s="47"/>
      <c r="CQ171" s="47"/>
      <c r="CR171" s="47"/>
      <c r="CS171" s="47"/>
      <c r="CT171" s="47"/>
      <c r="CU171" s="47"/>
      <c r="CV171" s="47"/>
      <c r="CW171" s="47"/>
      <c r="CX171" s="47"/>
      <c r="CY171" s="47"/>
      <c r="CZ171" s="47"/>
      <c r="DA171" s="47"/>
      <c r="DB171" s="47"/>
      <c r="DC171" s="47"/>
      <c r="DD171" s="47"/>
    </row>
    <row r="172" spans="14:108" x14ac:dyDescent="0.25">
      <c r="N172" s="41"/>
      <c r="O172" s="41"/>
      <c r="P172" s="41"/>
      <c r="Q172" s="41"/>
      <c r="R172" s="41"/>
      <c r="S172" s="41"/>
      <c r="T172" s="41"/>
      <c r="U172" s="41"/>
      <c r="V172" s="41"/>
      <c r="W172" s="41"/>
      <c r="X172" s="41"/>
      <c r="Y172" s="41"/>
      <c r="AA172" s="42"/>
      <c r="AB172" s="42"/>
      <c r="AC172" s="42"/>
      <c r="AD172" s="42"/>
      <c r="AE172" s="42"/>
      <c r="AF172" s="42"/>
      <c r="AG172" s="42"/>
      <c r="AH172" s="42"/>
      <c r="AI172" s="42"/>
      <c r="AJ172" s="42"/>
      <c r="AK172" s="42"/>
      <c r="AL172" s="42"/>
      <c r="AN172" s="43"/>
      <c r="AO172" s="47"/>
      <c r="AP172" s="47"/>
      <c r="AQ172" s="47"/>
      <c r="AR172" s="47"/>
      <c r="AS172" s="47"/>
      <c r="AT172" s="47"/>
      <c r="AU172" s="47"/>
      <c r="AV172" s="47"/>
      <c r="AW172" s="47"/>
      <c r="AX172" s="47"/>
      <c r="AY172" s="47"/>
      <c r="AZ172" s="47"/>
      <c r="BA172" s="47"/>
      <c r="BB172" s="47"/>
      <c r="BC172" s="47"/>
      <c r="BD172" s="47"/>
      <c r="BE172" s="47"/>
      <c r="BF172" s="47"/>
      <c r="BG172" s="47"/>
      <c r="BH172" s="47"/>
      <c r="BI172" s="47"/>
      <c r="BJ172" s="47"/>
      <c r="BK172" s="47"/>
      <c r="BL172" s="47"/>
      <c r="BM172" s="47"/>
      <c r="BN172" s="47"/>
      <c r="BO172" s="47"/>
      <c r="BP172" s="47"/>
      <c r="BQ172" s="47"/>
      <c r="BR172" s="47"/>
      <c r="BS172" s="47"/>
      <c r="BT172" s="47"/>
      <c r="BU172" s="47"/>
      <c r="BV172" s="47"/>
      <c r="BW172" s="47"/>
      <c r="BX172" s="47"/>
      <c r="BY172" s="47"/>
      <c r="BZ172" s="47"/>
      <c r="CA172" s="47"/>
      <c r="CB172" s="47"/>
      <c r="CC172" s="47"/>
      <c r="CD172" s="47"/>
      <c r="CE172" s="47"/>
      <c r="CF172" s="47"/>
      <c r="CG172" s="47"/>
      <c r="CH172" s="47"/>
      <c r="CI172" s="47"/>
      <c r="CJ172" s="47"/>
      <c r="CK172" s="47"/>
      <c r="CL172" s="47"/>
      <c r="CM172" s="47"/>
      <c r="CN172" s="47"/>
      <c r="CO172" s="47"/>
      <c r="CP172" s="47"/>
      <c r="CQ172" s="47"/>
      <c r="CR172" s="47"/>
      <c r="CS172" s="47"/>
      <c r="CT172" s="47"/>
      <c r="CU172" s="47"/>
      <c r="CV172" s="47"/>
      <c r="CW172" s="47"/>
      <c r="CX172" s="47"/>
      <c r="CY172" s="47"/>
      <c r="CZ172" s="47"/>
      <c r="DA172" s="47"/>
      <c r="DB172" s="47"/>
      <c r="DC172" s="47"/>
      <c r="DD172" s="47"/>
    </row>
    <row r="173" spans="14:108" x14ac:dyDescent="0.25"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AA173" s="42"/>
      <c r="AB173" s="42"/>
      <c r="AC173" s="42"/>
      <c r="AD173" s="42"/>
      <c r="AE173" s="42"/>
      <c r="AF173" s="42"/>
      <c r="AG173" s="42"/>
      <c r="AH173" s="42"/>
      <c r="AI173" s="42"/>
      <c r="AJ173" s="42"/>
      <c r="AK173" s="42"/>
      <c r="AL173" s="42"/>
      <c r="AN173" s="43"/>
      <c r="AO173" s="47"/>
      <c r="AP173" s="47"/>
      <c r="AQ173" s="47"/>
      <c r="AR173" s="47"/>
      <c r="AS173" s="47"/>
      <c r="AT173" s="47"/>
      <c r="AU173" s="47"/>
      <c r="AV173" s="47"/>
      <c r="AW173" s="47"/>
      <c r="AX173" s="47"/>
      <c r="AY173" s="47"/>
      <c r="AZ173" s="47"/>
      <c r="BA173" s="47"/>
      <c r="BB173" s="47"/>
      <c r="BC173" s="47"/>
      <c r="BD173" s="47"/>
      <c r="BE173" s="47"/>
      <c r="BF173" s="47"/>
      <c r="BG173" s="47"/>
      <c r="BH173" s="47"/>
      <c r="BI173" s="47"/>
      <c r="BJ173" s="47"/>
      <c r="BK173" s="47"/>
      <c r="BL173" s="47"/>
      <c r="BM173" s="47"/>
      <c r="BN173" s="47"/>
      <c r="BO173" s="47"/>
      <c r="BP173" s="47"/>
      <c r="BQ173" s="47"/>
      <c r="BR173" s="47"/>
      <c r="BS173" s="47"/>
      <c r="BT173" s="47"/>
      <c r="BU173" s="47"/>
      <c r="BV173" s="47"/>
      <c r="BW173" s="47"/>
      <c r="BX173" s="47"/>
      <c r="BY173" s="47"/>
      <c r="BZ173" s="47"/>
      <c r="CA173" s="47"/>
      <c r="CB173" s="47"/>
      <c r="CC173" s="47"/>
      <c r="CD173" s="47"/>
      <c r="CE173" s="47"/>
      <c r="CF173" s="47"/>
      <c r="CG173" s="47"/>
      <c r="CH173" s="47"/>
      <c r="CI173" s="47"/>
      <c r="CJ173" s="47"/>
      <c r="CK173" s="47"/>
      <c r="CL173" s="47"/>
      <c r="CM173" s="47"/>
      <c r="CN173" s="47"/>
      <c r="CO173" s="47"/>
      <c r="CP173" s="47"/>
      <c r="CQ173" s="47"/>
      <c r="CR173" s="47"/>
      <c r="CS173" s="47"/>
      <c r="CT173" s="47"/>
      <c r="CU173" s="47"/>
      <c r="CV173" s="47"/>
      <c r="CW173" s="47"/>
      <c r="CX173" s="47"/>
      <c r="CY173" s="47"/>
      <c r="CZ173" s="47"/>
      <c r="DA173" s="47"/>
      <c r="DB173" s="47"/>
      <c r="DC173" s="47"/>
      <c r="DD173" s="47"/>
    </row>
    <row r="174" spans="14:108" x14ac:dyDescent="0.25"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AA174" s="42"/>
      <c r="AB174" s="42"/>
      <c r="AC174" s="42"/>
      <c r="AD174" s="42"/>
      <c r="AE174" s="42"/>
      <c r="AF174" s="42"/>
      <c r="AG174" s="42"/>
      <c r="AH174" s="42"/>
      <c r="AI174" s="42"/>
      <c r="AJ174" s="42"/>
      <c r="AK174" s="42"/>
      <c r="AL174" s="42"/>
      <c r="AN174" s="43"/>
      <c r="AO174" s="47"/>
      <c r="AP174" s="47"/>
      <c r="AQ174" s="47"/>
      <c r="AR174" s="47"/>
      <c r="AS174" s="47"/>
      <c r="AT174" s="47"/>
      <c r="AU174" s="47"/>
      <c r="AV174" s="47"/>
      <c r="AW174" s="47"/>
      <c r="AX174" s="47"/>
      <c r="AY174" s="47"/>
      <c r="AZ174" s="47"/>
      <c r="BA174" s="47"/>
      <c r="BB174" s="47"/>
      <c r="BC174" s="47"/>
      <c r="BD174" s="47"/>
      <c r="BE174" s="47"/>
      <c r="BF174" s="47"/>
      <c r="BG174" s="47"/>
      <c r="BH174" s="47"/>
      <c r="BI174" s="47"/>
      <c r="BJ174" s="47"/>
      <c r="BK174" s="47"/>
      <c r="BL174" s="47"/>
      <c r="BM174" s="47"/>
      <c r="BN174" s="47"/>
      <c r="BO174" s="47"/>
      <c r="BP174" s="47"/>
      <c r="BQ174" s="47"/>
      <c r="BR174" s="47"/>
      <c r="BS174" s="47"/>
      <c r="BT174" s="47"/>
      <c r="BU174" s="47"/>
      <c r="BV174" s="47"/>
      <c r="BW174" s="47"/>
      <c r="BX174" s="47"/>
      <c r="BY174" s="47"/>
      <c r="BZ174" s="47"/>
      <c r="CA174" s="47"/>
      <c r="CB174" s="47"/>
      <c r="CC174" s="47"/>
      <c r="CD174" s="47"/>
      <c r="CE174" s="47"/>
      <c r="CF174" s="47"/>
      <c r="CG174" s="47"/>
      <c r="CH174" s="47"/>
      <c r="CI174" s="47"/>
      <c r="CJ174" s="47"/>
      <c r="CK174" s="47"/>
      <c r="CL174" s="47"/>
      <c r="CM174" s="47"/>
      <c r="CN174" s="47"/>
      <c r="CO174" s="47"/>
      <c r="CP174" s="47"/>
      <c r="CQ174" s="47"/>
      <c r="CR174" s="47"/>
      <c r="CS174" s="47"/>
      <c r="CT174" s="47"/>
      <c r="CU174" s="47"/>
      <c r="CV174" s="47"/>
      <c r="CW174" s="47"/>
      <c r="CX174" s="47"/>
      <c r="CY174" s="47"/>
      <c r="CZ174" s="47"/>
      <c r="DA174" s="47"/>
      <c r="DB174" s="47"/>
      <c r="DC174" s="47"/>
      <c r="DD174" s="47"/>
    </row>
    <row r="175" spans="14:108" x14ac:dyDescent="0.25"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AA175" s="42"/>
      <c r="AB175" s="42"/>
      <c r="AC175" s="42"/>
      <c r="AD175" s="42"/>
      <c r="AE175" s="42"/>
      <c r="AF175" s="42"/>
      <c r="AG175" s="42"/>
      <c r="AH175" s="42"/>
      <c r="AI175" s="42"/>
      <c r="AJ175" s="42"/>
      <c r="AK175" s="42"/>
      <c r="AL175" s="42"/>
      <c r="AN175" s="43"/>
      <c r="AO175" s="47"/>
      <c r="AP175" s="47"/>
      <c r="AQ175" s="47"/>
      <c r="AR175" s="47"/>
      <c r="AS175" s="47"/>
      <c r="AT175" s="47"/>
      <c r="AU175" s="47"/>
      <c r="AV175" s="47"/>
      <c r="AW175" s="47"/>
      <c r="AX175" s="47"/>
      <c r="AY175" s="47"/>
      <c r="AZ175" s="47"/>
      <c r="BA175" s="47"/>
      <c r="BB175" s="47"/>
      <c r="BC175" s="47"/>
      <c r="BD175" s="47"/>
      <c r="BE175" s="47"/>
      <c r="BF175" s="47"/>
      <c r="BG175" s="47"/>
      <c r="BH175" s="47"/>
      <c r="BI175" s="47"/>
      <c r="BJ175" s="47"/>
      <c r="BK175" s="47"/>
      <c r="BL175" s="47"/>
      <c r="BM175" s="47"/>
      <c r="BN175" s="47"/>
      <c r="BO175" s="47"/>
      <c r="BP175" s="47"/>
      <c r="BQ175" s="47"/>
      <c r="BR175" s="47"/>
      <c r="BS175" s="47"/>
      <c r="BT175" s="47"/>
      <c r="BU175" s="47"/>
      <c r="BV175" s="47"/>
      <c r="BW175" s="47"/>
      <c r="BX175" s="47"/>
      <c r="BY175" s="47"/>
      <c r="BZ175" s="47"/>
      <c r="CA175" s="47"/>
      <c r="CB175" s="47"/>
      <c r="CC175" s="47"/>
      <c r="CD175" s="47"/>
      <c r="CE175" s="47"/>
      <c r="CF175" s="47"/>
      <c r="CG175" s="47"/>
      <c r="CH175" s="47"/>
      <c r="CI175" s="47"/>
      <c r="CJ175" s="47"/>
      <c r="CK175" s="47"/>
      <c r="CL175" s="47"/>
      <c r="CM175" s="47"/>
      <c r="CN175" s="47"/>
      <c r="CO175" s="47"/>
      <c r="CP175" s="47"/>
      <c r="CQ175" s="47"/>
      <c r="CR175" s="47"/>
      <c r="CS175" s="47"/>
      <c r="CT175" s="47"/>
      <c r="CU175" s="47"/>
      <c r="CV175" s="47"/>
      <c r="CW175" s="47"/>
      <c r="CX175" s="47"/>
      <c r="CY175" s="47"/>
      <c r="CZ175" s="47"/>
      <c r="DA175" s="47"/>
      <c r="DB175" s="47"/>
      <c r="DC175" s="47"/>
      <c r="DD175" s="47"/>
    </row>
    <row r="176" spans="14:108" x14ac:dyDescent="0.25"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AA176" s="42"/>
      <c r="AB176" s="42"/>
      <c r="AC176" s="42"/>
      <c r="AD176" s="42"/>
      <c r="AE176" s="42"/>
      <c r="AF176" s="42"/>
      <c r="AG176" s="42"/>
      <c r="AH176" s="42"/>
      <c r="AI176" s="42"/>
      <c r="AJ176" s="42"/>
      <c r="AK176" s="42"/>
      <c r="AL176" s="42"/>
      <c r="AN176" s="43"/>
      <c r="AO176" s="47"/>
      <c r="AP176" s="47"/>
      <c r="AQ176" s="47"/>
      <c r="AR176" s="47"/>
      <c r="AS176" s="47"/>
      <c r="AT176" s="47"/>
      <c r="AU176" s="47"/>
      <c r="AV176" s="47"/>
      <c r="AW176" s="47"/>
      <c r="AX176" s="47"/>
      <c r="AY176" s="47"/>
      <c r="AZ176" s="47"/>
      <c r="BA176" s="47"/>
      <c r="BB176" s="47"/>
      <c r="BC176" s="47"/>
      <c r="BD176" s="47"/>
      <c r="BE176" s="47"/>
      <c r="BF176" s="47"/>
      <c r="BG176" s="47"/>
      <c r="BH176" s="47"/>
      <c r="BI176" s="47"/>
      <c r="BJ176" s="47"/>
      <c r="BK176" s="47"/>
      <c r="BL176" s="47"/>
      <c r="BM176" s="47"/>
      <c r="BN176" s="47"/>
      <c r="BO176" s="47"/>
      <c r="BP176" s="47"/>
      <c r="BQ176" s="47"/>
      <c r="BR176" s="47"/>
      <c r="BS176" s="47"/>
      <c r="BT176" s="47"/>
      <c r="BU176" s="47"/>
      <c r="BV176" s="47"/>
      <c r="BW176" s="47"/>
      <c r="BX176" s="47"/>
      <c r="BY176" s="47"/>
      <c r="BZ176" s="47"/>
      <c r="CA176" s="47"/>
      <c r="CB176" s="47"/>
      <c r="CC176" s="47"/>
      <c r="CD176" s="47"/>
      <c r="CE176" s="47"/>
      <c r="CF176" s="47"/>
      <c r="CG176" s="47"/>
      <c r="CH176" s="47"/>
      <c r="CI176" s="47"/>
      <c r="CJ176" s="47"/>
      <c r="CK176" s="47"/>
      <c r="CL176" s="47"/>
      <c r="CM176" s="47"/>
      <c r="CN176" s="47"/>
      <c r="CO176" s="47"/>
      <c r="CP176" s="47"/>
      <c r="CQ176" s="47"/>
      <c r="CR176" s="47"/>
      <c r="CS176" s="47"/>
      <c r="CT176" s="47"/>
      <c r="CU176" s="47"/>
      <c r="CV176" s="47"/>
      <c r="CW176" s="47"/>
      <c r="CX176" s="47"/>
      <c r="CY176" s="47"/>
      <c r="CZ176" s="47"/>
      <c r="DA176" s="47"/>
      <c r="DB176" s="47"/>
      <c r="DC176" s="47"/>
      <c r="DD176" s="47"/>
    </row>
    <row r="177" spans="14:108" x14ac:dyDescent="0.25"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AA177" s="42"/>
      <c r="AB177" s="42"/>
      <c r="AC177" s="42"/>
      <c r="AD177" s="42"/>
      <c r="AE177" s="42"/>
      <c r="AF177" s="42"/>
      <c r="AG177" s="42"/>
      <c r="AH177" s="42"/>
      <c r="AI177" s="42"/>
      <c r="AJ177" s="42"/>
      <c r="AK177" s="42"/>
      <c r="AL177" s="42"/>
      <c r="AN177" s="43"/>
      <c r="AO177" s="47"/>
      <c r="AP177" s="47"/>
      <c r="AQ177" s="47"/>
      <c r="AR177" s="47"/>
      <c r="AS177" s="47"/>
      <c r="AT177" s="47"/>
      <c r="AU177" s="47"/>
      <c r="AV177" s="47"/>
      <c r="AW177" s="47"/>
      <c r="AX177" s="47"/>
      <c r="AY177" s="47"/>
      <c r="AZ177" s="47"/>
      <c r="BA177" s="47"/>
      <c r="BB177" s="47"/>
      <c r="BC177" s="47"/>
      <c r="BD177" s="47"/>
      <c r="BE177" s="47"/>
      <c r="BF177" s="47"/>
      <c r="BG177" s="47"/>
      <c r="BH177" s="47"/>
      <c r="BI177" s="47"/>
      <c r="BJ177" s="47"/>
      <c r="BK177" s="47"/>
      <c r="BL177" s="47"/>
      <c r="BM177" s="47"/>
      <c r="BN177" s="47"/>
      <c r="BO177" s="47"/>
      <c r="BP177" s="47"/>
      <c r="BQ177" s="47"/>
      <c r="BR177" s="47"/>
      <c r="BS177" s="47"/>
      <c r="BT177" s="47"/>
      <c r="BU177" s="47"/>
      <c r="BV177" s="47"/>
      <c r="BW177" s="47"/>
      <c r="BX177" s="47"/>
      <c r="BY177" s="47"/>
      <c r="BZ177" s="47"/>
      <c r="CA177" s="47"/>
      <c r="CB177" s="47"/>
      <c r="CC177" s="47"/>
      <c r="CD177" s="47"/>
      <c r="CE177" s="47"/>
      <c r="CF177" s="47"/>
      <c r="CG177" s="47"/>
      <c r="CH177" s="47"/>
      <c r="CI177" s="47"/>
      <c r="CJ177" s="47"/>
      <c r="CK177" s="47"/>
      <c r="CL177" s="47"/>
      <c r="CM177" s="47"/>
      <c r="CN177" s="47"/>
      <c r="CO177" s="47"/>
      <c r="CP177" s="47"/>
      <c r="CQ177" s="47"/>
      <c r="CR177" s="47"/>
      <c r="CS177" s="47"/>
      <c r="CT177" s="47"/>
      <c r="CU177" s="47"/>
      <c r="CV177" s="47"/>
      <c r="CW177" s="47"/>
      <c r="CX177" s="47"/>
      <c r="CY177" s="47"/>
      <c r="CZ177" s="47"/>
      <c r="DA177" s="47"/>
      <c r="DB177" s="47"/>
      <c r="DC177" s="47"/>
      <c r="DD177" s="47"/>
    </row>
    <row r="178" spans="14:108" x14ac:dyDescent="0.25"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AA178" s="42"/>
      <c r="AB178" s="42"/>
      <c r="AC178" s="42"/>
      <c r="AD178" s="42"/>
      <c r="AE178" s="42"/>
      <c r="AF178" s="42"/>
      <c r="AG178" s="42"/>
      <c r="AH178" s="42"/>
      <c r="AI178" s="42"/>
      <c r="AJ178" s="42"/>
      <c r="AK178" s="42"/>
      <c r="AL178" s="42"/>
      <c r="AN178" s="43"/>
      <c r="AO178" s="47"/>
      <c r="AP178" s="47"/>
      <c r="AQ178" s="47"/>
      <c r="AR178" s="47"/>
      <c r="AS178" s="47"/>
      <c r="AT178" s="47"/>
      <c r="AU178" s="47"/>
      <c r="AV178" s="47"/>
      <c r="AW178" s="47"/>
      <c r="AX178" s="47"/>
      <c r="AY178" s="47"/>
      <c r="AZ178" s="47"/>
      <c r="BA178" s="47"/>
      <c r="BB178" s="47"/>
      <c r="BC178" s="47"/>
      <c r="BD178" s="47"/>
      <c r="BE178" s="47"/>
      <c r="BF178" s="47"/>
      <c r="BG178" s="47"/>
      <c r="BH178" s="47"/>
      <c r="BI178" s="47"/>
      <c r="BJ178" s="47"/>
      <c r="BK178" s="47"/>
      <c r="BL178" s="47"/>
      <c r="BM178" s="47"/>
      <c r="BN178" s="47"/>
      <c r="BO178" s="47"/>
      <c r="BP178" s="47"/>
      <c r="BQ178" s="47"/>
      <c r="BR178" s="47"/>
      <c r="BS178" s="47"/>
      <c r="BT178" s="47"/>
      <c r="BU178" s="47"/>
      <c r="BV178" s="47"/>
      <c r="BW178" s="47"/>
      <c r="BX178" s="47"/>
      <c r="BY178" s="47"/>
      <c r="BZ178" s="47"/>
      <c r="CA178" s="47"/>
      <c r="CB178" s="47"/>
      <c r="CC178" s="47"/>
      <c r="CD178" s="47"/>
      <c r="CE178" s="47"/>
      <c r="CF178" s="47"/>
      <c r="CG178" s="47"/>
      <c r="CH178" s="47"/>
      <c r="CI178" s="47"/>
      <c r="CJ178" s="47"/>
      <c r="CK178" s="47"/>
      <c r="CL178" s="47"/>
      <c r="CM178" s="47"/>
      <c r="CN178" s="47"/>
      <c r="CO178" s="47"/>
      <c r="CP178" s="47"/>
      <c r="CQ178" s="47"/>
      <c r="CR178" s="47"/>
      <c r="CS178" s="47"/>
      <c r="CT178" s="47"/>
      <c r="CU178" s="47"/>
      <c r="CV178" s="47"/>
      <c r="CW178" s="47"/>
      <c r="CX178" s="47"/>
      <c r="CY178" s="47"/>
      <c r="CZ178" s="47"/>
      <c r="DA178" s="47"/>
      <c r="DB178" s="47"/>
      <c r="DC178" s="47"/>
      <c r="DD178" s="47"/>
    </row>
    <row r="179" spans="14:108" x14ac:dyDescent="0.25"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AA179" s="42"/>
      <c r="AB179" s="42"/>
      <c r="AC179" s="42"/>
      <c r="AD179" s="42"/>
      <c r="AE179" s="42"/>
      <c r="AF179" s="42"/>
      <c r="AG179" s="42"/>
      <c r="AH179" s="42"/>
      <c r="AI179" s="42"/>
      <c r="AJ179" s="42"/>
      <c r="AK179" s="42"/>
      <c r="AL179" s="42"/>
      <c r="AN179" s="43"/>
      <c r="AO179" s="47"/>
      <c r="AP179" s="47"/>
      <c r="AQ179" s="47"/>
      <c r="AR179" s="47"/>
      <c r="AS179" s="47"/>
      <c r="AT179" s="47"/>
      <c r="AU179" s="47"/>
      <c r="AV179" s="47"/>
      <c r="AW179" s="47"/>
      <c r="AX179" s="47"/>
      <c r="AY179" s="47"/>
      <c r="AZ179" s="47"/>
      <c r="BA179" s="47"/>
      <c r="BB179" s="47"/>
      <c r="BC179" s="47"/>
      <c r="BD179" s="47"/>
      <c r="BE179" s="47"/>
      <c r="BF179" s="47"/>
      <c r="BG179" s="47"/>
      <c r="BH179" s="47"/>
      <c r="BI179" s="47"/>
      <c r="BJ179" s="47"/>
      <c r="BK179" s="47"/>
      <c r="BL179" s="47"/>
      <c r="BM179" s="47"/>
      <c r="BN179" s="47"/>
      <c r="BO179" s="47"/>
      <c r="BP179" s="47"/>
      <c r="BQ179" s="47"/>
      <c r="BR179" s="47"/>
      <c r="BS179" s="47"/>
      <c r="BT179" s="47"/>
      <c r="BU179" s="47"/>
      <c r="BV179" s="47"/>
      <c r="BW179" s="47"/>
      <c r="BX179" s="47"/>
      <c r="BY179" s="47"/>
      <c r="BZ179" s="47"/>
      <c r="CA179" s="47"/>
      <c r="CB179" s="47"/>
      <c r="CC179" s="47"/>
      <c r="CD179" s="47"/>
      <c r="CE179" s="47"/>
      <c r="CF179" s="47"/>
      <c r="CG179" s="47"/>
      <c r="CH179" s="47"/>
      <c r="CI179" s="47"/>
      <c r="CJ179" s="47"/>
      <c r="CK179" s="47"/>
      <c r="CL179" s="47"/>
      <c r="CM179" s="47"/>
      <c r="CN179" s="47"/>
      <c r="CO179" s="47"/>
      <c r="CP179" s="47"/>
      <c r="CQ179" s="47"/>
      <c r="CR179" s="47"/>
      <c r="CS179" s="47"/>
      <c r="CT179" s="47"/>
      <c r="CU179" s="47"/>
      <c r="CV179" s="47"/>
      <c r="CW179" s="47"/>
      <c r="CX179" s="47"/>
      <c r="CY179" s="47"/>
      <c r="CZ179" s="47"/>
      <c r="DA179" s="47"/>
      <c r="DB179" s="47"/>
      <c r="DC179" s="47"/>
      <c r="DD179" s="47"/>
    </row>
    <row r="180" spans="14:108" x14ac:dyDescent="0.25"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AA180" s="42"/>
      <c r="AB180" s="42"/>
      <c r="AC180" s="42"/>
      <c r="AD180" s="42"/>
      <c r="AE180" s="42"/>
      <c r="AF180" s="42"/>
      <c r="AG180" s="42"/>
      <c r="AH180" s="42"/>
      <c r="AI180" s="42"/>
      <c r="AJ180" s="42"/>
      <c r="AK180" s="42"/>
      <c r="AL180" s="42"/>
      <c r="AN180" s="43"/>
      <c r="AO180" s="47"/>
      <c r="AP180" s="47"/>
      <c r="AQ180" s="47"/>
      <c r="AR180" s="47"/>
      <c r="AS180" s="47"/>
      <c r="AT180" s="47"/>
      <c r="AU180" s="47"/>
      <c r="AV180" s="47"/>
      <c r="AW180" s="47"/>
      <c r="AX180" s="47"/>
      <c r="AY180" s="47"/>
      <c r="AZ180" s="47"/>
      <c r="BA180" s="47"/>
      <c r="BB180" s="47"/>
      <c r="BC180" s="47"/>
      <c r="BD180" s="47"/>
      <c r="BE180" s="47"/>
      <c r="BF180" s="47"/>
      <c r="BG180" s="47"/>
      <c r="BH180" s="47"/>
      <c r="BI180" s="47"/>
      <c r="BJ180" s="47"/>
      <c r="BK180" s="47"/>
      <c r="BL180" s="47"/>
      <c r="BM180" s="47"/>
      <c r="BN180" s="47"/>
      <c r="BO180" s="47"/>
      <c r="BP180" s="47"/>
      <c r="BQ180" s="47"/>
      <c r="BR180" s="47"/>
      <c r="BS180" s="47"/>
      <c r="BT180" s="47"/>
      <c r="BU180" s="47"/>
      <c r="BV180" s="47"/>
      <c r="BW180" s="47"/>
      <c r="BX180" s="47"/>
      <c r="BY180" s="47"/>
      <c r="BZ180" s="47"/>
      <c r="CA180" s="47"/>
      <c r="CB180" s="47"/>
      <c r="CC180" s="47"/>
      <c r="CD180" s="47"/>
      <c r="CE180" s="47"/>
      <c r="CF180" s="47"/>
      <c r="CG180" s="47"/>
      <c r="CH180" s="47"/>
      <c r="CI180" s="47"/>
      <c r="CJ180" s="47"/>
      <c r="CK180" s="47"/>
      <c r="CL180" s="47"/>
      <c r="CM180" s="47"/>
      <c r="CN180" s="47"/>
      <c r="CO180" s="47"/>
      <c r="CP180" s="47"/>
      <c r="CQ180" s="47"/>
      <c r="CR180" s="47"/>
      <c r="CS180" s="47"/>
      <c r="CT180" s="47"/>
      <c r="CU180" s="47"/>
      <c r="CV180" s="47"/>
      <c r="CW180" s="47"/>
      <c r="CX180" s="47"/>
      <c r="CY180" s="47"/>
      <c r="CZ180" s="47"/>
      <c r="DA180" s="47"/>
      <c r="DB180" s="47"/>
      <c r="DC180" s="47"/>
      <c r="DD180" s="47"/>
    </row>
    <row r="181" spans="14:108" x14ac:dyDescent="0.25"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AA181" s="42"/>
      <c r="AB181" s="42"/>
      <c r="AC181" s="42"/>
      <c r="AD181" s="42"/>
      <c r="AE181" s="42"/>
      <c r="AF181" s="42"/>
      <c r="AG181" s="42"/>
      <c r="AH181" s="42"/>
      <c r="AI181" s="42"/>
      <c r="AJ181" s="42"/>
      <c r="AK181" s="42"/>
      <c r="AL181" s="42"/>
      <c r="AN181" s="43"/>
      <c r="AO181" s="47"/>
      <c r="AP181" s="47"/>
      <c r="AQ181" s="47"/>
      <c r="AR181" s="47"/>
      <c r="AS181" s="47"/>
      <c r="AT181" s="47"/>
      <c r="AU181" s="47"/>
      <c r="AV181" s="47"/>
      <c r="AW181" s="47"/>
      <c r="AX181" s="47"/>
      <c r="AY181" s="47"/>
      <c r="AZ181" s="47"/>
      <c r="BA181" s="47"/>
      <c r="BB181" s="47"/>
      <c r="BC181" s="47"/>
      <c r="BD181" s="47"/>
      <c r="BE181" s="47"/>
      <c r="BF181" s="47"/>
      <c r="BG181" s="47"/>
      <c r="BH181" s="47"/>
      <c r="BI181" s="47"/>
      <c r="BJ181" s="47"/>
      <c r="BK181" s="47"/>
      <c r="BL181" s="47"/>
      <c r="BM181" s="47"/>
      <c r="BN181" s="47"/>
      <c r="BO181" s="47"/>
      <c r="BP181" s="47"/>
      <c r="BQ181" s="47"/>
      <c r="BR181" s="47"/>
      <c r="BS181" s="47"/>
      <c r="BT181" s="47"/>
      <c r="BU181" s="47"/>
      <c r="BV181" s="47"/>
      <c r="BW181" s="47"/>
      <c r="BX181" s="47"/>
      <c r="BY181" s="47"/>
      <c r="BZ181" s="47"/>
      <c r="CA181" s="47"/>
      <c r="CB181" s="47"/>
      <c r="CC181" s="47"/>
      <c r="CD181" s="47"/>
      <c r="CE181" s="47"/>
      <c r="CF181" s="47"/>
      <c r="CG181" s="47"/>
      <c r="CH181" s="47"/>
      <c r="CI181" s="47"/>
      <c r="CJ181" s="47"/>
      <c r="CK181" s="47"/>
      <c r="CL181" s="47"/>
      <c r="CM181" s="47"/>
      <c r="CN181" s="47"/>
      <c r="CO181" s="47"/>
      <c r="CP181" s="47"/>
      <c r="CQ181" s="47"/>
      <c r="CR181" s="47"/>
      <c r="CS181" s="47"/>
      <c r="CT181" s="47"/>
      <c r="CU181" s="47"/>
      <c r="CV181" s="47"/>
      <c r="CW181" s="47"/>
      <c r="CX181" s="47"/>
      <c r="CY181" s="47"/>
      <c r="CZ181" s="47"/>
      <c r="DA181" s="47"/>
      <c r="DB181" s="47"/>
      <c r="DC181" s="47"/>
      <c r="DD181" s="47"/>
    </row>
    <row r="182" spans="14:108" x14ac:dyDescent="0.25"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AA182" s="42"/>
      <c r="AB182" s="42"/>
      <c r="AC182" s="42"/>
      <c r="AD182" s="42"/>
      <c r="AE182" s="42"/>
      <c r="AF182" s="42"/>
      <c r="AG182" s="42"/>
      <c r="AH182" s="42"/>
      <c r="AI182" s="42"/>
      <c r="AJ182" s="42"/>
      <c r="AK182" s="42"/>
      <c r="AL182" s="42"/>
      <c r="AN182" s="43"/>
      <c r="AO182" s="47"/>
      <c r="AP182" s="47"/>
      <c r="AQ182" s="47"/>
      <c r="AR182" s="47"/>
      <c r="AS182" s="47"/>
      <c r="AT182" s="47"/>
      <c r="AU182" s="47"/>
      <c r="AV182" s="47"/>
      <c r="AW182" s="47"/>
      <c r="AX182" s="47"/>
      <c r="AY182" s="47"/>
      <c r="AZ182" s="47"/>
      <c r="BA182" s="47"/>
      <c r="BB182" s="47"/>
      <c r="BC182" s="47"/>
      <c r="BD182" s="47"/>
      <c r="BE182" s="47"/>
      <c r="BF182" s="47"/>
      <c r="BG182" s="47"/>
      <c r="BH182" s="47"/>
      <c r="BI182" s="47"/>
      <c r="BJ182" s="47"/>
      <c r="BK182" s="47"/>
      <c r="BL182" s="47"/>
      <c r="BM182" s="47"/>
      <c r="BN182" s="47"/>
      <c r="BO182" s="47"/>
      <c r="BP182" s="47"/>
      <c r="BQ182" s="47"/>
      <c r="BR182" s="47"/>
      <c r="BS182" s="47"/>
      <c r="BT182" s="47"/>
      <c r="BU182" s="47"/>
      <c r="BV182" s="47"/>
      <c r="BW182" s="47"/>
      <c r="BX182" s="47"/>
      <c r="BY182" s="47"/>
      <c r="BZ182" s="47"/>
      <c r="CA182" s="47"/>
      <c r="CB182" s="47"/>
      <c r="CC182" s="47"/>
      <c r="CD182" s="47"/>
      <c r="CE182" s="47"/>
      <c r="CF182" s="47"/>
      <c r="CG182" s="47"/>
      <c r="CH182" s="47"/>
      <c r="CI182" s="47"/>
      <c r="CJ182" s="47"/>
      <c r="CK182" s="47"/>
      <c r="CL182" s="47"/>
      <c r="CM182" s="47"/>
      <c r="CN182" s="47"/>
      <c r="CO182" s="47"/>
      <c r="CP182" s="47"/>
      <c r="CQ182" s="47"/>
      <c r="CR182" s="47"/>
      <c r="CS182" s="47"/>
      <c r="CT182" s="47"/>
      <c r="CU182" s="47"/>
      <c r="CV182" s="47"/>
      <c r="CW182" s="47"/>
      <c r="CX182" s="47"/>
      <c r="CY182" s="47"/>
      <c r="CZ182" s="47"/>
      <c r="DA182" s="47"/>
      <c r="DB182" s="47"/>
      <c r="DC182" s="47"/>
      <c r="DD182" s="47"/>
    </row>
    <row r="183" spans="14:108" x14ac:dyDescent="0.25"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AA183" s="42"/>
      <c r="AB183" s="42"/>
      <c r="AC183" s="42"/>
      <c r="AD183" s="42"/>
      <c r="AE183" s="42"/>
      <c r="AF183" s="42"/>
      <c r="AG183" s="42"/>
      <c r="AH183" s="42"/>
      <c r="AI183" s="42"/>
      <c r="AJ183" s="42"/>
      <c r="AK183" s="42"/>
      <c r="AL183" s="42"/>
      <c r="AN183" s="43"/>
      <c r="AO183" s="47"/>
      <c r="AP183" s="47"/>
      <c r="AQ183" s="47"/>
      <c r="AR183" s="47"/>
      <c r="AS183" s="47"/>
      <c r="AT183" s="47"/>
      <c r="AU183" s="47"/>
      <c r="AV183" s="47"/>
      <c r="AW183" s="47"/>
      <c r="AX183" s="47"/>
      <c r="AY183" s="47"/>
      <c r="AZ183" s="47"/>
      <c r="BA183" s="47"/>
      <c r="BB183" s="47"/>
      <c r="BC183" s="47"/>
      <c r="BD183" s="47"/>
      <c r="BE183" s="47"/>
      <c r="BF183" s="47"/>
      <c r="BG183" s="47"/>
      <c r="BH183" s="47"/>
      <c r="BI183" s="47"/>
      <c r="BJ183" s="47"/>
      <c r="BK183" s="47"/>
      <c r="BL183" s="47"/>
      <c r="BM183" s="47"/>
      <c r="BN183" s="47"/>
      <c r="BO183" s="47"/>
      <c r="BP183" s="47"/>
      <c r="BQ183" s="47"/>
      <c r="BR183" s="47"/>
      <c r="BS183" s="47"/>
      <c r="BT183" s="47"/>
      <c r="BU183" s="47"/>
      <c r="BV183" s="47"/>
      <c r="BW183" s="47"/>
      <c r="BX183" s="47"/>
      <c r="BY183" s="47"/>
      <c r="BZ183" s="47"/>
      <c r="CA183" s="47"/>
      <c r="CB183" s="47"/>
      <c r="CC183" s="47"/>
      <c r="CD183" s="47"/>
      <c r="CE183" s="47"/>
      <c r="CF183" s="47"/>
      <c r="CG183" s="47"/>
      <c r="CH183" s="47"/>
      <c r="CI183" s="47"/>
      <c r="CJ183" s="47"/>
      <c r="CK183" s="47"/>
      <c r="CL183" s="47"/>
      <c r="CM183" s="47"/>
      <c r="CN183" s="47"/>
      <c r="CO183" s="47"/>
      <c r="CP183" s="47"/>
      <c r="CQ183" s="47"/>
      <c r="CR183" s="47"/>
      <c r="CS183" s="47"/>
      <c r="CT183" s="47"/>
      <c r="CU183" s="47"/>
      <c r="CV183" s="47"/>
      <c r="CW183" s="47"/>
      <c r="CX183" s="47"/>
      <c r="CY183" s="47"/>
      <c r="CZ183" s="47"/>
      <c r="DA183" s="47"/>
      <c r="DB183" s="47"/>
      <c r="DC183" s="47"/>
      <c r="DD183" s="47"/>
    </row>
    <row r="184" spans="14:108" x14ac:dyDescent="0.25">
      <c r="N184" s="41"/>
      <c r="O184" s="41"/>
      <c r="P184" s="41"/>
      <c r="Q184" s="41"/>
      <c r="R184" s="41"/>
      <c r="S184" s="41"/>
      <c r="T184" s="41"/>
      <c r="U184" s="41"/>
      <c r="V184" s="41"/>
      <c r="W184" s="41"/>
      <c r="X184" s="41"/>
      <c r="Y184" s="41"/>
      <c r="AA184" s="42"/>
      <c r="AB184" s="42"/>
      <c r="AC184" s="42"/>
      <c r="AD184" s="42"/>
      <c r="AE184" s="42"/>
      <c r="AF184" s="42"/>
      <c r="AG184" s="42"/>
      <c r="AH184" s="42"/>
      <c r="AI184" s="42"/>
      <c r="AJ184" s="42"/>
      <c r="AK184" s="42"/>
      <c r="AL184" s="42"/>
      <c r="AN184" s="43"/>
      <c r="AO184" s="47"/>
      <c r="AP184" s="47"/>
      <c r="AQ184" s="47"/>
      <c r="AR184" s="47"/>
      <c r="AS184" s="47"/>
      <c r="AT184" s="47"/>
      <c r="AU184" s="47"/>
      <c r="AV184" s="47"/>
      <c r="AW184" s="47"/>
      <c r="AX184" s="47"/>
      <c r="AY184" s="47"/>
      <c r="AZ184" s="47"/>
      <c r="BA184" s="47"/>
      <c r="BB184" s="47"/>
      <c r="BC184" s="47"/>
      <c r="BD184" s="47"/>
      <c r="BE184" s="47"/>
      <c r="BF184" s="47"/>
      <c r="BG184" s="47"/>
      <c r="BH184" s="47"/>
      <c r="BI184" s="47"/>
      <c r="BJ184" s="47"/>
      <c r="BK184" s="47"/>
      <c r="BL184" s="47"/>
      <c r="BM184" s="47"/>
      <c r="BN184" s="47"/>
      <c r="BO184" s="47"/>
      <c r="BP184" s="47"/>
      <c r="BQ184" s="47"/>
      <c r="BR184" s="47"/>
      <c r="BS184" s="47"/>
      <c r="BT184" s="47"/>
      <c r="BU184" s="47"/>
      <c r="BV184" s="47"/>
      <c r="BW184" s="47"/>
      <c r="BX184" s="47"/>
      <c r="BY184" s="47"/>
      <c r="BZ184" s="47"/>
      <c r="CA184" s="47"/>
      <c r="CB184" s="47"/>
      <c r="CC184" s="47"/>
      <c r="CD184" s="47"/>
      <c r="CE184" s="47"/>
      <c r="CF184" s="47"/>
      <c r="CG184" s="47"/>
      <c r="CH184" s="47"/>
      <c r="CI184" s="47"/>
      <c r="CJ184" s="47"/>
      <c r="CK184" s="47"/>
      <c r="CL184" s="47"/>
      <c r="CM184" s="47"/>
      <c r="CN184" s="47"/>
      <c r="CO184" s="47"/>
      <c r="CP184" s="47"/>
      <c r="CQ184" s="47"/>
      <c r="CR184" s="47"/>
      <c r="CS184" s="47"/>
      <c r="CT184" s="47"/>
      <c r="CU184" s="47"/>
      <c r="CV184" s="47"/>
      <c r="CW184" s="47"/>
      <c r="CX184" s="47"/>
      <c r="CY184" s="47"/>
      <c r="CZ184" s="47"/>
      <c r="DA184" s="47"/>
      <c r="DB184" s="47"/>
      <c r="DC184" s="47"/>
      <c r="DD184" s="47"/>
    </row>
    <row r="185" spans="14:108" x14ac:dyDescent="0.25"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AA185" s="42"/>
      <c r="AB185" s="42"/>
      <c r="AC185" s="42"/>
      <c r="AD185" s="42"/>
      <c r="AE185" s="42"/>
      <c r="AF185" s="42"/>
      <c r="AG185" s="42"/>
      <c r="AH185" s="42"/>
      <c r="AI185" s="42"/>
      <c r="AJ185" s="42"/>
      <c r="AK185" s="42"/>
      <c r="AL185" s="42"/>
      <c r="AN185" s="43"/>
      <c r="AO185" s="47"/>
      <c r="AP185" s="47"/>
      <c r="AQ185" s="47"/>
      <c r="AR185" s="47"/>
      <c r="AS185" s="47"/>
      <c r="AT185" s="47"/>
      <c r="AU185" s="47"/>
      <c r="AV185" s="47"/>
      <c r="AW185" s="47"/>
      <c r="AX185" s="47"/>
      <c r="AY185" s="47"/>
      <c r="AZ185" s="47"/>
      <c r="BA185" s="47"/>
      <c r="BB185" s="47"/>
      <c r="BC185" s="47"/>
      <c r="BD185" s="47"/>
      <c r="BE185" s="47"/>
      <c r="BF185" s="47"/>
      <c r="BG185" s="47"/>
      <c r="BH185" s="47"/>
      <c r="BI185" s="47"/>
      <c r="BJ185" s="47"/>
      <c r="BK185" s="47"/>
      <c r="BL185" s="47"/>
      <c r="BM185" s="47"/>
      <c r="BN185" s="47"/>
      <c r="BO185" s="47"/>
      <c r="BP185" s="47"/>
      <c r="BQ185" s="47"/>
      <c r="BR185" s="47"/>
      <c r="BS185" s="47"/>
      <c r="BT185" s="47"/>
      <c r="BU185" s="47"/>
      <c r="BV185" s="47"/>
      <c r="BW185" s="47"/>
      <c r="BX185" s="47"/>
      <c r="BY185" s="47"/>
      <c r="BZ185" s="47"/>
      <c r="CA185" s="47"/>
      <c r="CB185" s="47"/>
      <c r="CC185" s="47"/>
      <c r="CD185" s="47"/>
      <c r="CE185" s="47"/>
      <c r="CF185" s="47"/>
      <c r="CG185" s="47"/>
      <c r="CH185" s="47"/>
      <c r="CI185" s="47"/>
      <c r="CJ185" s="47"/>
      <c r="CK185" s="47"/>
      <c r="CL185" s="47"/>
      <c r="CM185" s="47"/>
      <c r="CN185" s="47"/>
      <c r="CO185" s="47"/>
      <c r="CP185" s="47"/>
      <c r="CQ185" s="47"/>
      <c r="CR185" s="47"/>
      <c r="CS185" s="47"/>
      <c r="CT185" s="47"/>
      <c r="CU185" s="47"/>
      <c r="CV185" s="47"/>
      <c r="CW185" s="47"/>
      <c r="CX185" s="47"/>
      <c r="CY185" s="47"/>
      <c r="CZ185" s="47"/>
      <c r="DA185" s="47"/>
      <c r="DB185" s="47"/>
      <c r="DC185" s="47"/>
      <c r="DD185" s="47"/>
    </row>
    <row r="186" spans="14:108" x14ac:dyDescent="0.25"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AA186" s="42"/>
      <c r="AB186" s="42"/>
      <c r="AC186" s="42"/>
      <c r="AD186" s="42"/>
      <c r="AE186" s="42"/>
      <c r="AF186" s="42"/>
      <c r="AG186" s="42"/>
      <c r="AH186" s="42"/>
      <c r="AI186" s="42"/>
      <c r="AJ186" s="42"/>
      <c r="AK186" s="42"/>
      <c r="AL186" s="42"/>
      <c r="AN186" s="43"/>
      <c r="AO186" s="47"/>
      <c r="AP186" s="47"/>
      <c r="AQ186" s="47"/>
      <c r="AR186" s="47"/>
      <c r="AS186" s="47"/>
      <c r="AT186" s="47"/>
      <c r="AU186" s="47"/>
      <c r="AV186" s="47"/>
      <c r="AW186" s="47"/>
      <c r="AX186" s="47"/>
      <c r="AY186" s="47"/>
      <c r="AZ186" s="47"/>
      <c r="BA186" s="47"/>
      <c r="BB186" s="47"/>
      <c r="BC186" s="47"/>
      <c r="BD186" s="47"/>
      <c r="BE186" s="47"/>
      <c r="BF186" s="47"/>
      <c r="BG186" s="47"/>
      <c r="BH186" s="47"/>
      <c r="BI186" s="47"/>
      <c r="BJ186" s="47"/>
      <c r="BK186" s="47"/>
      <c r="BL186" s="47"/>
      <c r="BM186" s="47"/>
      <c r="BN186" s="47"/>
      <c r="BO186" s="47"/>
      <c r="BP186" s="47"/>
      <c r="BQ186" s="47"/>
      <c r="BR186" s="47"/>
      <c r="BS186" s="47"/>
      <c r="BT186" s="47"/>
      <c r="BU186" s="47"/>
      <c r="BV186" s="47"/>
      <c r="BW186" s="47"/>
      <c r="BX186" s="47"/>
      <c r="BY186" s="47"/>
      <c r="BZ186" s="47"/>
      <c r="CA186" s="47"/>
      <c r="CB186" s="47"/>
      <c r="CC186" s="47"/>
      <c r="CD186" s="47"/>
      <c r="CE186" s="47"/>
      <c r="CF186" s="47"/>
      <c r="CG186" s="47"/>
      <c r="CH186" s="47"/>
      <c r="CI186" s="47"/>
      <c r="CJ186" s="47"/>
      <c r="CK186" s="47"/>
      <c r="CL186" s="47"/>
      <c r="CM186" s="47"/>
      <c r="CN186" s="47"/>
      <c r="CO186" s="47"/>
      <c r="CP186" s="47"/>
      <c r="CQ186" s="47"/>
      <c r="CR186" s="47"/>
      <c r="CS186" s="47"/>
      <c r="CT186" s="47"/>
      <c r="CU186" s="47"/>
      <c r="CV186" s="47"/>
      <c r="CW186" s="47"/>
      <c r="CX186" s="47"/>
      <c r="CY186" s="47"/>
      <c r="CZ186" s="47"/>
      <c r="DA186" s="47"/>
      <c r="DB186" s="47"/>
      <c r="DC186" s="47"/>
      <c r="DD186" s="47"/>
    </row>
    <row r="187" spans="14:108" x14ac:dyDescent="0.25"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AA187" s="42"/>
      <c r="AB187" s="42"/>
      <c r="AC187" s="42"/>
      <c r="AD187" s="42"/>
      <c r="AE187" s="42"/>
      <c r="AF187" s="42"/>
      <c r="AG187" s="42"/>
      <c r="AH187" s="42"/>
      <c r="AI187" s="42"/>
      <c r="AJ187" s="42"/>
      <c r="AK187" s="42"/>
      <c r="AL187" s="42"/>
      <c r="AN187" s="43"/>
      <c r="AO187" s="47"/>
      <c r="AP187" s="47"/>
      <c r="AQ187" s="47"/>
      <c r="AR187" s="47"/>
      <c r="AS187" s="47"/>
      <c r="AT187" s="47"/>
      <c r="AU187" s="47"/>
      <c r="AV187" s="47"/>
      <c r="AW187" s="47"/>
      <c r="AX187" s="47"/>
      <c r="AY187" s="47"/>
      <c r="AZ187" s="47"/>
      <c r="BA187" s="47"/>
      <c r="BB187" s="47"/>
      <c r="BC187" s="47"/>
      <c r="BD187" s="47"/>
      <c r="BE187" s="47"/>
      <c r="BF187" s="47"/>
      <c r="BG187" s="47"/>
      <c r="BH187" s="47"/>
      <c r="BI187" s="47"/>
      <c r="BJ187" s="47"/>
      <c r="BK187" s="47"/>
      <c r="BL187" s="47"/>
      <c r="BM187" s="47"/>
      <c r="BN187" s="47"/>
      <c r="BO187" s="47"/>
      <c r="BP187" s="47"/>
      <c r="BQ187" s="47"/>
      <c r="BR187" s="47"/>
      <c r="BS187" s="47"/>
      <c r="BT187" s="47"/>
      <c r="BU187" s="47"/>
      <c r="BV187" s="47"/>
      <c r="BW187" s="47"/>
      <c r="BX187" s="47"/>
      <c r="BY187" s="47"/>
      <c r="BZ187" s="47"/>
      <c r="CA187" s="47"/>
      <c r="CB187" s="47"/>
      <c r="CC187" s="47"/>
      <c r="CD187" s="47"/>
      <c r="CE187" s="47"/>
      <c r="CF187" s="47"/>
      <c r="CG187" s="47"/>
      <c r="CH187" s="47"/>
      <c r="CI187" s="47"/>
      <c r="CJ187" s="47"/>
      <c r="CK187" s="47"/>
      <c r="CL187" s="47"/>
      <c r="CM187" s="47"/>
      <c r="CN187" s="47"/>
      <c r="CO187" s="47"/>
      <c r="CP187" s="47"/>
      <c r="CQ187" s="47"/>
      <c r="CR187" s="47"/>
      <c r="CS187" s="47"/>
      <c r="CT187" s="47"/>
      <c r="CU187" s="47"/>
      <c r="CV187" s="47"/>
      <c r="CW187" s="47"/>
      <c r="CX187" s="47"/>
      <c r="CY187" s="47"/>
      <c r="CZ187" s="47"/>
      <c r="DA187" s="47"/>
      <c r="DB187" s="47"/>
      <c r="DC187" s="47"/>
      <c r="DD187" s="47"/>
    </row>
    <row r="188" spans="14:108" x14ac:dyDescent="0.25"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AA188" s="42"/>
      <c r="AB188" s="42"/>
      <c r="AC188" s="42"/>
      <c r="AD188" s="42"/>
      <c r="AE188" s="42"/>
      <c r="AF188" s="42"/>
      <c r="AG188" s="42"/>
      <c r="AH188" s="42"/>
      <c r="AI188" s="42"/>
      <c r="AJ188" s="42"/>
      <c r="AK188" s="42"/>
      <c r="AL188" s="42"/>
      <c r="AN188" s="43"/>
      <c r="AO188" s="47"/>
      <c r="AP188" s="47"/>
      <c r="AQ188" s="47"/>
      <c r="AR188" s="47"/>
      <c r="AS188" s="47"/>
      <c r="AT188" s="47"/>
      <c r="AU188" s="47"/>
      <c r="AV188" s="47"/>
      <c r="AW188" s="47"/>
      <c r="AX188" s="47"/>
      <c r="AY188" s="47"/>
      <c r="AZ188" s="47"/>
      <c r="BA188" s="47"/>
      <c r="BB188" s="47"/>
      <c r="BC188" s="47"/>
      <c r="BD188" s="47"/>
      <c r="BE188" s="47"/>
      <c r="BF188" s="47"/>
      <c r="BG188" s="47"/>
      <c r="BH188" s="47"/>
      <c r="BI188" s="47"/>
      <c r="BJ188" s="47"/>
      <c r="BK188" s="47"/>
      <c r="BL188" s="47"/>
      <c r="BM188" s="47"/>
      <c r="BN188" s="47"/>
      <c r="BO188" s="47"/>
      <c r="BP188" s="47"/>
      <c r="BQ188" s="47"/>
      <c r="BR188" s="47"/>
      <c r="BS188" s="47"/>
      <c r="BT188" s="47"/>
      <c r="BU188" s="47"/>
      <c r="BV188" s="47"/>
      <c r="BW188" s="47"/>
      <c r="BX188" s="47"/>
      <c r="BY188" s="47"/>
      <c r="BZ188" s="47"/>
      <c r="CA188" s="47"/>
      <c r="CB188" s="47"/>
      <c r="CC188" s="47"/>
      <c r="CD188" s="47"/>
      <c r="CE188" s="47"/>
      <c r="CF188" s="47"/>
      <c r="CG188" s="47"/>
      <c r="CH188" s="47"/>
      <c r="CI188" s="47"/>
      <c r="CJ188" s="47"/>
      <c r="CK188" s="47"/>
      <c r="CL188" s="47"/>
      <c r="CM188" s="47"/>
      <c r="CN188" s="47"/>
      <c r="CO188" s="47"/>
      <c r="CP188" s="47"/>
      <c r="CQ188" s="47"/>
      <c r="CR188" s="47"/>
      <c r="CS188" s="47"/>
      <c r="CT188" s="47"/>
      <c r="CU188" s="47"/>
      <c r="CV188" s="47"/>
      <c r="CW188" s="47"/>
      <c r="CX188" s="47"/>
      <c r="CY188" s="47"/>
      <c r="CZ188" s="47"/>
      <c r="DA188" s="47"/>
      <c r="DB188" s="47"/>
      <c r="DC188" s="47"/>
      <c r="DD188" s="47"/>
    </row>
    <row r="189" spans="14:108" x14ac:dyDescent="0.25"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AA189" s="42"/>
      <c r="AB189" s="42"/>
      <c r="AC189" s="42"/>
      <c r="AD189" s="42"/>
      <c r="AE189" s="42"/>
      <c r="AF189" s="42"/>
      <c r="AG189" s="42"/>
      <c r="AH189" s="42"/>
      <c r="AI189" s="42"/>
      <c r="AJ189" s="42"/>
      <c r="AK189" s="42"/>
      <c r="AL189" s="42"/>
      <c r="AN189" s="43"/>
      <c r="AO189" s="47"/>
      <c r="AP189" s="47"/>
      <c r="AQ189" s="47"/>
      <c r="AR189" s="47"/>
      <c r="AS189" s="47"/>
      <c r="AT189" s="47"/>
      <c r="AU189" s="47"/>
      <c r="AV189" s="47"/>
      <c r="AW189" s="47"/>
      <c r="AX189" s="47"/>
      <c r="AY189" s="47"/>
      <c r="AZ189" s="47"/>
      <c r="BA189" s="47"/>
      <c r="BB189" s="47"/>
      <c r="BC189" s="47"/>
      <c r="BD189" s="47"/>
      <c r="BE189" s="47"/>
      <c r="BF189" s="47"/>
      <c r="BG189" s="47"/>
      <c r="BH189" s="47"/>
      <c r="BI189" s="47"/>
      <c r="BJ189" s="47"/>
      <c r="BK189" s="47"/>
      <c r="BL189" s="47"/>
      <c r="BM189" s="47"/>
      <c r="BN189" s="47"/>
      <c r="BO189" s="47"/>
      <c r="BP189" s="47"/>
      <c r="BQ189" s="47"/>
      <c r="BR189" s="47"/>
      <c r="BS189" s="47"/>
      <c r="BT189" s="47"/>
      <c r="BU189" s="47"/>
      <c r="BV189" s="47"/>
      <c r="BW189" s="47"/>
      <c r="BX189" s="47"/>
      <c r="BY189" s="47"/>
      <c r="BZ189" s="47"/>
      <c r="CA189" s="47"/>
      <c r="CB189" s="47"/>
      <c r="CC189" s="47"/>
      <c r="CD189" s="47"/>
      <c r="CE189" s="47"/>
      <c r="CF189" s="47"/>
      <c r="CG189" s="47"/>
      <c r="CH189" s="47"/>
      <c r="CI189" s="47"/>
      <c r="CJ189" s="47"/>
      <c r="CK189" s="47"/>
      <c r="CL189" s="47"/>
      <c r="CM189" s="47"/>
      <c r="CN189" s="47"/>
      <c r="CO189" s="47"/>
      <c r="CP189" s="47"/>
      <c r="CQ189" s="47"/>
      <c r="CR189" s="47"/>
      <c r="CS189" s="47"/>
      <c r="CT189" s="47"/>
      <c r="CU189" s="47"/>
      <c r="CV189" s="47"/>
      <c r="CW189" s="47"/>
      <c r="CX189" s="47"/>
      <c r="CY189" s="47"/>
      <c r="CZ189" s="47"/>
      <c r="DA189" s="47"/>
      <c r="DB189" s="47"/>
      <c r="DC189" s="47"/>
      <c r="DD189" s="47"/>
    </row>
    <row r="190" spans="14:108" x14ac:dyDescent="0.25"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AA190" s="42"/>
      <c r="AB190" s="42"/>
      <c r="AC190" s="42"/>
      <c r="AD190" s="42"/>
      <c r="AE190" s="42"/>
      <c r="AF190" s="42"/>
      <c r="AG190" s="42"/>
      <c r="AH190" s="42"/>
      <c r="AI190" s="42"/>
      <c r="AJ190" s="42"/>
      <c r="AK190" s="42"/>
      <c r="AL190" s="42"/>
      <c r="AN190" s="43"/>
      <c r="AO190" s="47"/>
      <c r="AP190" s="47"/>
      <c r="AQ190" s="47"/>
      <c r="AR190" s="47"/>
      <c r="AS190" s="47"/>
      <c r="AT190" s="47"/>
      <c r="AU190" s="47"/>
      <c r="AV190" s="47"/>
      <c r="AW190" s="47"/>
      <c r="AX190" s="47"/>
      <c r="AY190" s="47"/>
      <c r="AZ190" s="47"/>
      <c r="BA190" s="47"/>
      <c r="BB190" s="47"/>
      <c r="BC190" s="47"/>
      <c r="BD190" s="47"/>
      <c r="BE190" s="47"/>
      <c r="BF190" s="47"/>
      <c r="BG190" s="47"/>
      <c r="BH190" s="47"/>
      <c r="BI190" s="47"/>
      <c r="BJ190" s="47"/>
      <c r="BK190" s="47"/>
      <c r="BL190" s="47"/>
      <c r="BM190" s="47"/>
      <c r="BN190" s="47"/>
      <c r="BO190" s="47"/>
      <c r="BP190" s="47"/>
      <c r="BQ190" s="47"/>
      <c r="BR190" s="47"/>
      <c r="BS190" s="47"/>
      <c r="BT190" s="47"/>
      <c r="BU190" s="47"/>
      <c r="BV190" s="47"/>
      <c r="BW190" s="47"/>
      <c r="BX190" s="47"/>
      <c r="BY190" s="47"/>
      <c r="BZ190" s="47"/>
      <c r="CA190" s="47"/>
      <c r="CB190" s="47"/>
      <c r="CC190" s="47"/>
      <c r="CD190" s="47"/>
      <c r="CE190" s="47"/>
      <c r="CF190" s="47"/>
      <c r="CG190" s="47"/>
      <c r="CH190" s="47"/>
      <c r="CI190" s="47"/>
      <c r="CJ190" s="47"/>
      <c r="CK190" s="47"/>
      <c r="CL190" s="47"/>
      <c r="CM190" s="47"/>
      <c r="CN190" s="47"/>
      <c r="CO190" s="47"/>
      <c r="CP190" s="47"/>
      <c r="CQ190" s="47"/>
      <c r="CR190" s="47"/>
      <c r="CS190" s="47"/>
      <c r="CT190" s="47"/>
      <c r="CU190" s="47"/>
      <c r="CV190" s="47"/>
      <c r="CW190" s="47"/>
      <c r="CX190" s="47"/>
      <c r="CY190" s="47"/>
      <c r="CZ190" s="47"/>
      <c r="DA190" s="47"/>
      <c r="DB190" s="47"/>
      <c r="DC190" s="47"/>
      <c r="DD190" s="47"/>
    </row>
    <row r="191" spans="14:108" x14ac:dyDescent="0.25"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AA191" s="42"/>
      <c r="AB191" s="42"/>
      <c r="AC191" s="42"/>
      <c r="AD191" s="42"/>
      <c r="AE191" s="42"/>
      <c r="AF191" s="42"/>
      <c r="AG191" s="42"/>
      <c r="AH191" s="42"/>
      <c r="AI191" s="42"/>
      <c r="AJ191" s="42"/>
      <c r="AK191" s="42"/>
      <c r="AL191" s="42"/>
      <c r="AN191" s="43"/>
      <c r="AO191" s="47"/>
      <c r="AP191" s="47"/>
      <c r="AQ191" s="47"/>
      <c r="AR191" s="47"/>
      <c r="AS191" s="47"/>
      <c r="AT191" s="47"/>
      <c r="AU191" s="47"/>
      <c r="AV191" s="47"/>
      <c r="AW191" s="47"/>
      <c r="AX191" s="47"/>
      <c r="AY191" s="47"/>
      <c r="AZ191" s="47"/>
      <c r="BA191" s="47"/>
      <c r="BB191" s="47"/>
      <c r="BC191" s="47"/>
      <c r="BD191" s="47"/>
      <c r="BE191" s="47"/>
      <c r="BF191" s="47"/>
      <c r="BG191" s="47"/>
      <c r="BH191" s="47"/>
      <c r="BI191" s="47"/>
      <c r="BJ191" s="47"/>
      <c r="BK191" s="47"/>
      <c r="BL191" s="47"/>
      <c r="BM191" s="47"/>
      <c r="BN191" s="47"/>
      <c r="BO191" s="47"/>
      <c r="BP191" s="47"/>
      <c r="BQ191" s="47"/>
      <c r="BR191" s="47"/>
      <c r="BS191" s="47"/>
      <c r="BT191" s="47"/>
      <c r="BU191" s="47"/>
      <c r="BV191" s="47"/>
      <c r="BW191" s="47"/>
      <c r="BX191" s="47"/>
      <c r="BY191" s="47"/>
      <c r="BZ191" s="47"/>
      <c r="CA191" s="47"/>
      <c r="CB191" s="47"/>
      <c r="CC191" s="47"/>
      <c r="CD191" s="47"/>
      <c r="CE191" s="47"/>
      <c r="CF191" s="47"/>
      <c r="CG191" s="47"/>
      <c r="CH191" s="47"/>
      <c r="CI191" s="47"/>
      <c r="CJ191" s="47"/>
      <c r="CK191" s="47"/>
      <c r="CL191" s="47"/>
      <c r="CM191" s="47"/>
      <c r="CN191" s="47"/>
      <c r="CO191" s="47"/>
      <c r="CP191" s="47"/>
      <c r="CQ191" s="47"/>
      <c r="CR191" s="47"/>
      <c r="CS191" s="47"/>
      <c r="CT191" s="47"/>
      <c r="CU191" s="47"/>
      <c r="CV191" s="47"/>
      <c r="CW191" s="47"/>
      <c r="CX191" s="47"/>
      <c r="CY191" s="47"/>
      <c r="CZ191" s="47"/>
      <c r="DA191" s="47"/>
      <c r="DB191" s="47"/>
      <c r="DC191" s="47"/>
      <c r="DD191" s="47"/>
    </row>
  </sheetData>
  <conditionalFormatting sqref="J1:L1">
    <cfRule type="cellIs" dxfId="19" priority="1" operator="equal">
      <formula>5</formula>
    </cfRule>
    <cfRule type="cellIs" dxfId="18" priority="2" operator="equal">
      <formula>4</formula>
    </cfRule>
    <cfRule type="cellIs" dxfId="17" priority="3" operator="equal">
      <formula>3</formula>
    </cfRule>
    <cfRule type="cellIs" dxfId="16" priority="4" operator="equal">
      <formula>2</formula>
    </cfRule>
    <cfRule type="cellIs" dxfId="15" priority="5" operator="equal">
      <formula>1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6"/>
  <dimension ref="A1:DD383"/>
  <sheetViews>
    <sheetView topLeftCell="CD1" zoomScaleNormal="100" workbookViewId="0">
      <pane ySplit="1" topLeftCell="A2" activePane="bottomLeft" state="frozen"/>
      <selection pane="bottomLeft"/>
    </sheetView>
  </sheetViews>
  <sheetFormatPr defaultRowHeight="15" x14ac:dyDescent="0.25"/>
  <cols>
    <col min="1" max="1" width="9.140625" style="40"/>
    <col min="2" max="2" width="5.7109375" style="40" bestFit="1" customWidth="1"/>
    <col min="3" max="3" width="6.5703125" style="40" bestFit="1" customWidth="1"/>
    <col min="4" max="4" width="39.5703125" style="40" customWidth="1"/>
    <col min="5" max="5" width="5.42578125" style="40" customWidth="1"/>
    <col min="6" max="6" width="9.140625" style="40"/>
    <col min="7" max="7" width="15.5703125" style="43" customWidth="1"/>
    <col min="8" max="8" width="12.42578125" style="40" customWidth="1"/>
    <col min="9" max="10" width="9.140625" style="40"/>
    <col min="11" max="11" width="9.140625" style="40" customWidth="1"/>
    <col min="12" max="13" width="9.140625" style="40"/>
    <col min="40" max="40" width="10.7109375" style="25" customWidth="1"/>
    <col min="41" max="41" width="6.5703125" bestFit="1" customWidth="1"/>
    <col min="42" max="42" width="6.7109375" bestFit="1" customWidth="1"/>
    <col min="43" max="43" width="7.28515625" bestFit="1" customWidth="1"/>
    <col min="44" max="44" width="6.7109375" bestFit="1" customWidth="1"/>
    <col min="45" max="45" width="7.140625" bestFit="1" customWidth="1"/>
    <col min="46" max="46" width="6.7109375" bestFit="1" customWidth="1"/>
    <col min="47" max="47" width="6.140625" bestFit="1" customWidth="1"/>
    <col min="48" max="48" width="7" bestFit="1" customWidth="1"/>
    <col min="49" max="49" width="6.5703125" bestFit="1" customWidth="1"/>
    <col min="50" max="50" width="6.85546875" bestFit="1" customWidth="1"/>
    <col min="51" max="51" width="7.140625" bestFit="1" customWidth="1"/>
    <col min="52" max="52" width="7" bestFit="1" customWidth="1"/>
    <col min="53" max="53" width="6.5703125" bestFit="1" customWidth="1"/>
    <col min="54" max="54" width="6.7109375" bestFit="1" customWidth="1"/>
    <col min="55" max="55" width="7.28515625" bestFit="1" customWidth="1"/>
    <col min="56" max="56" width="6.7109375" bestFit="1" customWidth="1"/>
    <col min="57" max="57" width="7.140625" bestFit="1" customWidth="1"/>
    <col min="58" max="58" width="6.7109375" bestFit="1" customWidth="1"/>
    <col min="59" max="59" width="6.140625" bestFit="1" customWidth="1"/>
    <col min="60" max="60" width="7" bestFit="1" customWidth="1"/>
    <col min="61" max="61" width="6.5703125" bestFit="1" customWidth="1"/>
    <col min="62" max="62" width="6.85546875" bestFit="1" customWidth="1"/>
    <col min="63" max="63" width="7.140625" bestFit="1" customWidth="1"/>
    <col min="64" max="64" width="7" bestFit="1" customWidth="1"/>
    <col min="65" max="65" width="6.5703125" bestFit="1" customWidth="1"/>
    <col min="66" max="66" width="6.7109375" bestFit="1" customWidth="1"/>
    <col min="67" max="67" width="7.28515625" bestFit="1" customWidth="1"/>
    <col min="68" max="68" width="6.7109375" bestFit="1" customWidth="1"/>
    <col min="69" max="69" width="7.140625" bestFit="1" customWidth="1"/>
    <col min="70" max="70" width="6.7109375" bestFit="1" customWidth="1"/>
    <col min="71" max="71" width="6.140625" bestFit="1" customWidth="1"/>
    <col min="72" max="72" width="7" bestFit="1" customWidth="1"/>
    <col min="73" max="73" width="6.5703125" bestFit="1" customWidth="1"/>
    <col min="74" max="74" width="6.85546875" bestFit="1" customWidth="1"/>
    <col min="75" max="75" width="7.140625" bestFit="1" customWidth="1"/>
    <col min="76" max="76" width="7" bestFit="1" customWidth="1"/>
    <col min="77" max="77" width="6.5703125" bestFit="1" customWidth="1"/>
    <col min="78" max="78" width="6.7109375" bestFit="1" customWidth="1"/>
    <col min="79" max="79" width="7.28515625" bestFit="1" customWidth="1"/>
    <col min="80" max="80" width="6.7109375" bestFit="1" customWidth="1"/>
    <col min="81" max="81" width="7.140625" bestFit="1" customWidth="1"/>
    <col min="82" max="82" width="6.7109375" bestFit="1" customWidth="1"/>
    <col min="83" max="83" width="6.140625" bestFit="1" customWidth="1"/>
    <col min="84" max="84" width="7" bestFit="1" customWidth="1"/>
    <col min="85" max="85" width="6.5703125" bestFit="1" customWidth="1"/>
    <col min="86" max="86" width="6.85546875" bestFit="1" customWidth="1"/>
    <col min="87" max="87" width="7.140625" bestFit="1" customWidth="1"/>
    <col min="88" max="88" width="7" bestFit="1" customWidth="1"/>
    <col min="89" max="89" width="6.5703125" bestFit="1" customWidth="1"/>
    <col min="90" max="90" width="6.7109375" bestFit="1" customWidth="1"/>
    <col min="91" max="91" width="7.28515625" bestFit="1" customWidth="1"/>
    <col min="92" max="92" width="6.7109375" bestFit="1" customWidth="1"/>
    <col min="93" max="93" width="7.140625" bestFit="1" customWidth="1"/>
    <col min="94" max="94" width="6.7109375" bestFit="1" customWidth="1"/>
    <col min="95" max="95" width="6.140625" bestFit="1" customWidth="1"/>
    <col min="96" max="96" width="7" bestFit="1" customWidth="1"/>
    <col min="97" max="97" width="6.5703125" bestFit="1" customWidth="1"/>
    <col min="98" max="98" width="6.85546875" bestFit="1" customWidth="1"/>
    <col min="99" max="99" width="7.140625" bestFit="1" customWidth="1"/>
    <col min="100" max="100" width="7" bestFit="1" customWidth="1"/>
    <col min="101" max="101" width="6.5703125" bestFit="1" customWidth="1"/>
    <col min="102" max="102" width="6.7109375" bestFit="1" customWidth="1"/>
    <col min="103" max="103" width="7.28515625" bestFit="1" customWidth="1"/>
    <col min="104" max="104" width="6.7109375" bestFit="1" customWidth="1"/>
    <col min="105" max="105" width="7.140625" bestFit="1" customWidth="1"/>
    <col min="106" max="106" width="6.7109375" bestFit="1" customWidth="1"/>
    <col min="107" max="107" width="6.140625" bestFit="1" customWidth="1"/>
    <col min="108" max="108" width="7" bestFit="1" customWidth="1"/>
    <col min="259" max="259" width="5.7109375" bestFit="1" customWidth="1"/>
    <col min="260" max="260" width="6.5703125" bestFit="1" customWidth="1"/>
    <col min="261" max="261" width="13.42578125" bestFit="1" customWidth="1"/>
    <col min="265" max="265" width="32.28515625" bestFit="1" customWidth="1"/>
    <col min="297" max="364" width="10.7109375" bestFit="1" customWidth="1"/>
    <col min="515" max="515" width="5.7109375" bestFit="1" customWidth="1"/>
    <col min="516" max="516" width="6.5703125" bestFit="1" customWidth="1"/>
    <col min="517" max="517" width="13.42578125" bestFit="1" customWidth="1"/>
    <col min="521" max="521" width="32.28515625" bestFit="1" customWidth="1"/>
    <col min="553" max="620" width="10.7109375" bestFit="1" customWidth="1"/>
    <col min="771" max="771" width="5.7109375" bestFit="1" customWidth="1"/>
    <col min="772" max="772" width="6.5703125" bestFit="1" customWidth="1"/>
    <col min="773" max="773" width="13.42578125" bestFit="1" customWidth="1"/>
    <col min="777" max="777" width="32.28515625" bestFit="1" customWidth="1"/>
    <col min="809" max="876" width="10.7109375" bestFit="1" customWidth="1"/>
    <col min="1027" max="1027" width="5.7109375" bestFit="1" customWidth="1"/>
    <col min="1028" max="1028" width="6.5703125" bestFit="1" customWidth="1"/>
    <col min="1029" max="1029" width="13.42578125" bestFit="1" customWidth="1"/>
    <col min="1033" max="1033" width="32.28515625" bestFit="1" customWidth="1"/>
    <col min="1065" max="1132" width="10.7109375" bestFit="1" customWidth="1"/>
    <col min="1283" max="1283" width="5.7109375" bestFit="1" customWidth="1"/>
    <col min="1284" max="1284" width="6.5703125" bestFit="1" customWidth="1"/>
    <col min="1285" max="1285" width="13.42578125" bestFit="1" customWidth="1"/>
    <col min="1289" max="1289" width="32.28515625" bestFit="1" customWidth="1"/>
    <col min="1321" max="1388" width="10.7109375" bestFit="1" customWidth="1"/>
    <col min="1539" max="1539" width="5.7109375" bestFit="1" customWidth="1"/>
    <col min="1540" max="1540" width="6.5703125" bestFit="1" customWidth="1"/>
    <col min="1541" max="1541" width="13.42578125" bestFit="1" customWidth="1"/>
    <col min="1545" max="1545" width="32.28515625" bestFit="1" customWidth="1"/>
    <col min="1577" max="1644" width="10.7109375" bestFit="1" customWidth="1"/>
    <col min="1795" max="1795" width="5.7109375" bestFit="1" customWidth="1"/>
    <col min="1796" max="1796" width="6.5703125" bestFit="1" customWidth="1"/>
    <col min="1797" max="1797" width="13.42578125" bestFit="1" customWidth="1"/>
    <col min="1801" max="1801" width="32.28515625" bestFit="1" customWidth="1"/>
    <col min="1833" max="1900" width="10.7109375" bestFit="1" customWidth="1"/>
    <col min="2051" max="2051" width="5.7109375" bestFit="1" customWidth="1"/>
    <col min="2052" max="2052" width="6.5703125" bestFit="1" customWidth="1"/>
    <col min="2053" max="2053" width="13.42578125" bestFit="1" customWidth="1"/>
    <col min="2057" max="2057" width="32.28515625" bestFit="1" customWidth="1"/>
    <col min="2089" max="2156" width="10.7109375" bestFit="1" customWidth="1"/>
    <col min="2307" max="2307" width="5.7109375" bestFit="1" customWidth="1"/>
    <col min="2308" max="2308" width="6.5703125" bestFit="1" customWidth="1"/>
    <col min="2309" max="2309" width="13.42578125" bestFit="1" customWidth="1"/>
    <col min="2313" max="2313" width="32.28515625" bestFit="1" customWidth="1"/>
    <col min="2345" max="2412" width="10.7109375" bestFit="1" customWidth="1"/>
    <col min="2563" max="2563" width="5.7109375" bestFit="1" customWidth="1"/>
    <col min="2564" max="2564" width="6.5703125" bestFit="1" customWidth="1"/>
    <col min="2565" max="2565" width="13.42578125" bestFit="1" customWidth="1"/>
    <col min="2569" max="2569" width="32.28515625" bestFit="1" customWidth="1"/>
    <col min="2601" max="2668" width="10.7109375" bestFit="1" customWidth="1"/>
    <col min="2819" max="2819" width="5.7109375" bestFit="1" customWidth="1"/>
    <col min="2820" max="2820" width="6.5703125" bestFit="1" customWidth="1"/>
    <col min="2821" max="2821" width="13.42578125" bestFit="1" customWidth="1"/>
    <col min="2825" max="2825" width="32.28515625" bestFit="1" customWidth="1"/>
    <col min="2857" max="2924" width="10.7109375" bestFit="1" customWidth="1"/>
    <col min="3075" max="3075" width="5.7109375" bestFit="1" customWidth="1"/>
    <col min="3076" max="3076" width="6.5703125" bestFit="1" customWidth="1"/>
    <col min="3077" max="3077" width="13.42578125" bestFit="1" customWidth="1"/>
    <col min="3081" max="3081" width="32.28515625" bestFit="1" customWidth="1"/>
    <col min="3113" max="3180" width="10.7109375" bestFit="1" customWidth="1"/>
    <col min="3331" max="3331" width="5.7109375" bestFit="1" customWidth="1"/>
    <col min="3332" max="3332" width="6.5703125" bestFit="1" customWidth="1"/>
    <col min="3333" max="3333" width="13.42578125" bestFit="1" customWidth="1"/>
    <col min="3337" max="3337" width="32.28515625" bestFit="1" customWidth="1"/>
    <col min="3369" max="3436" width="10.7109375" bestFit="1" customWidth="1"/>
    <col min="3587" max="3587" width="5.7109375" bestFit="1" customWidth="1"/>
    <col min="3588" max="3588" width="6.5703125" bestFit="1" customWidth="1"/>
    <col min="3589" max="3589" width="13.42578125" bestFit="1" customWidth="1"/>
    <col min="3593" max="3593" width="32.28515625" bestFit="1" customWidth="1"/>
    <col min="3625" max="3692" width="10.7109375" bestFit="1" customWidth="1"/>
    <col min="3843" max="3843" width="5.7109375" bestFit="1" customWidth="1"/>
    <col min="3844" max="3844" width="6.5703125" bestFit="1" customWidth="1"/>
    <col min="3845" max="3845" width="13.42578125" bestFit="1" customWidth="1"/>
    <col min="3849" max="3849" width="32.28515625" bestFit="1" customWidth="1"/>
    <col min="3881" max="3948" width="10.7109375" bestFit="1" customWidth="1"/>
    <col min="4099" max="4099" width="5.7109375" bestFit="1" customWidth="1"/>
    <col min="4100" max="4100" width="6.5703125" bestFit="1" customWidth="1"/>
    <col min="4101" max="4101" width="13.42578125" bestFit="1" customWidth="1"/>
    <col min="4105" max="4105" width="32.28515625" bestFit="1" customWidth="1"/>
    <col min="4137" max="4204" width="10.7109375" bestFit="1" customWidth="1"/>
    <col min="4355" max="4355" width="5.7109375" bestFit="1" customWidth="1"/>
    <col min="4356" max="4356" width="6.5703125" bestFit="1" customWidth="1"/>
    <col min="4357" max="4357" width="13.42578125" bestFit="1" customWidth="1"/>
    <col min="4361" max="4361" width="32.28515625" bestFit="1" customWidth="1"/>
    <col min="4393" max="4460" width="10.7109375" bestFit="1" customWidth="1"/>
    <col min="4611" max="4611" width="5.7109375" bestFit="1" customWidth="1"/>
    <col min="4612" max="4612" width="6.5703125" bestFit="1" customWidth="1"/>
    <col min="4613" max="4613" width="13.42578125" bestFit="1" customWidth="1"/>
    <col min="4617" max="4617" width="32.28515625" bestFit="1" customWidth="1"/>
    <col min="4649" max="4716" width="10.7109375" bestFit="1" customWidth="1"/>
    <col min="4867" max="4867" width="5.7109375" bestFit="1" customWidth="1"/>
    <col min="4868" max="4868" width="6.5703125" bestFit="1" customWidth="1"/>
    <col min="4869" max="4869" width="13.42578125" bestFit="1" customWidth="1"/>
    <col min="4873" max="4873" width="32.28515625" bestFit="1" customWidth="1"/>
    <col min="4905" max="4972" width="10.7109375" bestFit="1" customWidth="1"/>
    <col min="5123" max="5123" width="5.7109375" bestFit="1" customWidth="1"/>
    <col min="5124" max="5124" width="6.5703125" bestFit="1" customWidth="1"/>
    <col min="5125" max="5125" width="13.42578125" bestFit="1" customWidth="1"/>
    <col min="5129" max="5129" width="32.28515625" bestFit="1" customWidth="1"/>
    <col min="5161" max="5228" width="10.7109375" bestFit="1" customWidth="1"/>
    <col min="5379" max="5379" width="5.7109375" bestFit="1" customWidth="1"/>
    <col min="5380" max="5380" width="6.5703125" bestFit="1" customWidth="1"/>
    <col min="5381" max="5381" width="13.42578125" bestFit="1" customWidth="1"/>
    <col min="5385" max="5385" width="32.28515625" bestFit="1" customWidth="1"/>
    <col min="5417" max="5484" width="10.7109375" bestFit="1" customWidth="1"/>
    <col min="5635" max="5635" width="5.7109375" bestFit="1" customWidth="1"/>
    <col min="5636" max="5636" width="6.5703125" bestFit="1" customWidth="1"/>
    <col min="5637" max="5637" width="13.42578125" bestFit="1" customWidth="1"/>
    <col min="5641" max="5641" width="32.28515625" bestFit="1" customWidth="1"/>
    <col min="5673" max="5740" width="10.7109375" bestFit="1" customWidth="1"/>
    <col min="5891" max="5891" width="5.7109375" bestFit="1" customWidth="1"/>
    <col min="5892" max="5892" width="6.5703125" bestFit="1" customWidth="1"/>
    <col min="5893" max="5893" width="13.42578125" bestFit="1" customWidth="1"/>
    <col min="5897" max="5897" width="32.28515625" bestFit="1" customWidth="1"/>
    <col min="5929" max="5996" width="10.7109375" bestFit="1" customWidth="1"/>
    <col min="6147" max="6147" width="5.7109375" bestFit="1" customWidth="1"/>
    <col min="6148" max="6148" width="6.5703125" bestFit="1" customWidth="1"/>
    <col min="6149" max="6149" width="13.42578125" bestFit="1" customWidth="1"/>
    <col min="6153" max="6153" width="32.28515625" bestFit="1" customWidth="1"/>
    <col min="6185" max="6252" width="10.7109375" bestFit="1" customWidth="1"/>
    <col min="6403" max="6403" width="5.7109375" bestFit="1" customWidth="1"/>
    <col min="6404" max="6404" width="6.5703125" bestFit="1" customWidth="1"/>
    <col min="6405" max="6405" width="13.42578125" bestFit="1" customWidth="1"/>
    <col min="6409" max="6409" width="32.28515625" bestFit="1" customWidth="1"/>
    <col min="6441" max="6508" width="10.7109375" bestFit="1" customWidth="1"/>
    <col min="6659" max="6659" width="5.7109375" bestFit="1" customWidth="1"/>
    <col min="6660" max="6660" width="6.5703125" bestFit="1" customWidth="1"/>
    <col min="6661" max="6661" width="13.42578125" bestFit="1" customWidth="1"/>
    <col min="6665" max="6665" width="32.28515625" bestFit="1" customWidth="1"/>
    <col min="6697" max="6764" width="10.7109375" bestFit="1" customWidth="1"/>
    <col min="6915" max="6915" width="5.7109375" bestFit="1" customWidth="1"/>
    <col min="6916" max="6916" width="6.5703125" bestFit="1" customWidth="1"/>
    <col min="6917" max="6917" width="13.42578125" bestFit="1" customWidth="1"/>
    <col min="6921" max="6921" width="32.28515625" bestFit="1" customWidth="1"/>
    <col min="6953" max="7020" width="10.7109375" bestFit="1" customWidth="1"/>
    <col min="7171" max="7171" width="5.7109375" bestFit="1" customWidth="1"/>
    <col min="7172" max="7172" width="6.5703125" bestFit="1" customWidth="1"/>
    <col min="7173" max="7173" width="13.42578125" bestFit="1" customWidth="1"/>
    <col min="7177" max="7177" width="32.28515625" bestFit="1" customWidth="1"/>
    <col min="7209" max="7276" width="10.7109375" bestFit="1" customWidth="1"/>
    <col min="7427" max="7427" width="5.7109375" bestFit="1" customWidth="1"/>
    <col min="7428" max="7428" width="6.5703125" bestFit="1" customWidth="1"/>
    <col min="7429" max="7429" width="13.42578125" bestFit="1" customWidth="1"/>
    <col min="7433" max="7433" width="32.28515625" bestFit="1" customWidth="1"/>
    <col min="7465" max="7532" width="10.7109375" bestFit="1" customWidth="1"/>
    <col min="7683" max="7683" width="5.7109375" bestFit="1" customWidth="1"/>
    <col min="7684" max="7684" width="6.5703125" bestFit="1" customWidth="1"/>
    <col min="7685" max="7685" width="13.42578125" bestFit="1" customWidth="1"/>
    <col min="7689" max="7689" width="32.28515625" bestFit="1" customWidth="1"/>
    <col min="7721" max="7788" width="10.7109375" bestFit="1" customWidth="1"/>
    <col min="7939" max="7939" width="5.7109375" bestFit="1" customWidth="1"/>
    <col min="7940" max="7940" width="6.5703125" bestFit="1" customWidth="1"/>
    <col min="7941" max="7941" width="13.42578125" bestFit="1" customWidth="1"/>
    <col min="7945" max="7945" width="32.28515625" bestFit="1" customWidth="1"/>
    <col min="7977" max="8044" width="10.7109375" bestFit="1" customWidth="1"/>
    <col min="8195" max="8195" width="5.7109375" bestFit="1" customWidth="1"/>
    <col min="8196" max="8196" width="6.5703125" bestFit="1" customWidth="1"/>
    <col min="8197" max="8197" width="13.42578125" bestFit="1" customWidth="1"/>
    <col min="8201" max="8201" width="32.28515625" bestFit="1" customWidth="1"/>
    <col min="8233" max="8300" width="10.7109375" bestFit="1" customWidth="1"/>
    <col min="8451" max="8451" width="5.7109375" bestFit="1" customWidth="1"/>
    <col min="8452" max="8452" width="6.5703125" bestFit="1" customWidth="1"/>
    <col min="8453" max="8453" width="13.42578125" bestFit="1" customWidth="1"/>
    <col min="8457" max="8457" width="32.28515625" bestFit="1" customWidth="1"/>
    <col min="8489" max="8556" width="10.7109375" bestFit="1" customWidth="1"/>
    <col min="8707" max="8707" width="5.7109375" bestFit="1" customWidth="1"/>
    <col min="8708" max="8708" width="6.5703125" bestFit="1" customWidth="1"/>
    <col min="8709" max="8709" width="13.42578125" bestFit="1" customWidth="1"/>
    <col min="8713" max="8713" width="32.28515625" bestFit="1" customWidth="1"/>
    <col min="8745" max="8812" width="10.7109375" bestFit="1" customWidth="1"/>
    <col min="8963" max="8963" width="5.7109375" bestFit="1" customWidth="1"/>
    <col min="8964" max="8964" width="6.5703125" bestFit="1" customWidth="1"/>
    <col min="8965" max="8965" width="13.42578125" bestFit="1" customWidth="1"/>
    <col min="8969" max="8969" width="32.28515625" bestFit="1" customWidth="1"/>
    <col min="9001" max="9068" width="10.7109375" bestFit="1" customWidth="1"/>
    <col min="9219" max="9219" width="5.7109375" bestFit="1" customWidth="1"/>
    <col min="9220" max="9220" width="6.5703125" bestFit="1" customWidth="1"/>
    <col min="9221" max="9221" width="13.42578125" bestFit="1" customWidth="1"/>
    <col min="9225" max="9225" width="32.28515625" bestFit="1" customWidth="1"/>
    <col min="9257" max="9324" width="10.7109375" bestFit="1" customWidth="1"/>
    <col min="9475" max="9475" width="5.7109375" bestFit="1" customWidth="1"/>
    <col min="9476" max="9476" width="6.5703125" bestFit="1" customWidth="1"/>
    <col min="9477" max="9477" width="13.42578125" bestFit="1" customWidth="1"/>
    <col min="9481" max="9481" width="32.28515625" bestFit="1" customWidth="1"/>
    <col min="9513" max="9580" width="10.7109375" bestFit="1" customWidth="1"/>
    <col min="9731" max="9731" width="5.7109375" bestFit="1" customWidth="1"/>
    <col min="9732" max="9732" width="6.5703125" bestFit="1" customWidth="1"/>
    <col min="9733" max="9733" width="13.42578125" bestFit="1" customWidth="1"/>
    <col min="9737" max="9737" width="32.28515625" bestFit="1" customWidth="1"/>
    <col min="9769" max="9836" width="10.7109375" bestFit="1" customWidth="1"/>
    <col min="9987" max="9987" width="5.7109375" bestFit="1" customWidth="1"/>
    <col min="9988" max="9988" width="6.5703125" bestFit="1" customWidth="1"/>
    <col min="9989" max="9989" width="13.42578125" bestFit="1" customWidth="1"/>
    <col min="9993" max="9993" width="32.28515625" bestFit="1" customWidth="1"/>
    <col min="10025" max="10092" width="10.7109375" bestFit="1" customWidth="1"/>
    <col min="10243" max="10243" width="5.7109375" bestFit="1" customWidth="1"/>
    <col min="10244" max="10244" width="6.5703125" bestFit="1" customWidth="1"/>
    <col min="10245" max="10245" width="13.42578125" bestFit="1" customWidth="1"/>
    <col min="10249" max="10249" width="32.28515625" bestFit="1" customWidth="1"/>
    <col min="10281" max="10348" width="10.7109375" bestFit="1" customWidth="1"/>
    <col min="10499" max="10499" width="5.7109375" bestFit="1" customWidth="1"/>
    <col min="10500" max="10500" width="6.5703125" bestFit="1" customWidth="1"/>
    <col min="10501" max="10501" width="13.42578125" bestFit="1" customWidth="1"/>
    <col min="10505" max="10505" width="32.28515625" bestFit="1" customWidth="1"/>
    <col min="10537" max="10604" width="10.7109375" bestFit="1" customWidth="1"/>
    <col min="10755" max="10755" width="5.7109375" bestFit="1" customWidth="1"/>
    <col min="10756" max="10756" width="6.5703125" bestFit="1" customWidth="1"/>
    <col min="10757" max="10757" width="13.42578125" bestFit="1" customWidth="1"/>
    <col min="10761" max="10761" width="32.28515625" bestFit="1" customWidth="1"/>
    <col min="10793" max="10860" width="10.7109375" bestFit="1" customWidth="1"/>
    <col min="11011" max="11011" width="5.7109375" bestFit="1" customWidth="1"/>
    <col min="11012" max="11012" width="6.5703125" bestFit="1" customWidth="1"/>
    <col min="11013" max="11013" width="13.42578125" bestFit="1" customWidth="1"/>
    <col min="11017" max="11017" width="32.28515625" bestFit="1" customWidth="1"/>
    <col min="11049" max="11116" width="10.7109375" bestFit="1" customWidth="1"/>
    <col min="11267" max="11267" width="5.7109375" bestFit="1" customWidth="1"/>
    <col min="11268" max="11268" width="6.5703125" bestFit="1" customWidth="1"/>
    <col min="11269" max="11269" width="13.42578125" bestFit="1" customWidth="1"/>
    <col min="11273" max="11273" width="32.28515625" bestFit="1" customWidth="1"/>
    <col min="11305" max="11372" width="10.7109375" bestFit="1" customWidth="1"/>
    <col min="11523" max="11523" width="5.7109375" bestFit="1" customWidth="1"/>
    <col min="11524" max="11524" width="6.5703125" bestFit="1" customWidth="1"/>
    <col min="11525" max="11525" width="13.42578125" bestFit="1" customWidth="1"/>
    <col min="11529" max="11529" width="32.28515625" bestFit="1" customWidth="1"/>
    <col min="11561" max="11628" width="10.7109375" bestFit="1" customWidth="1"/>
    <col min="11779" max="11779" width="5.7109375" bestFit="1" customWidth="1"/>
    <col min="11780" max="11780" width="6.5703125" bestFit="1" customWidth="1"/>
    <col min="11781" max="11781" width="13.42578125" bestFit="1" customWidth="1"/>
    <col min="11785" max="11785" width="32.28515625" bestFit="1" customWidth="1"/>
    <col min="11817" max="11884" width="10.7109375" bestFit="1" customWidth="1"/>
    <col min="12035" max="12035" width="5.7109375" bestFit="1" customWidth="1"/>
    <col min="12036" max="12036" width="6.5703125" bestFit="1" customWidth="1"/>
    <col min="12037" max="12037" width="13.42578125" bestFit="1" customWidth="1"/>
    <col min="12041" max="12041" width="32.28515625" bestFit="1" customWidth="1"/>
    <col min="12073" max="12140" width="10.7109375" bestFit="1" customWidth="1"/>
    <col min="12291" max="12291" width="5.7109375" bestFit="1" customWidth="1"/>
    <col min="12292" max="12292" width="6.5703125" bestFit="1" customWidth="1"/>
    <col min="12293" max="12293" width="13.42578125" bestFit="1" customWidth="1"/>
    <col min="12297" max="12297" width="32.28515625" bestFit="1" customWidth="1"/>
    <col min="12329" max="12396" width="10.7109375" bestFit="1" customWidth="1"/>
    <col min="12547" max="12547" width="5.7109375" bestFit="1" customWidth="1"/>
    <col min="12548" max="12548" width="6.5703125" bestFit="1" customWidth="1"/>
    <col min="12549" max="12549" width="13.42578125" bestFit="1" customWidth="1"/>
    <col min="12553" max="12553" width="32.28515625" bestFit="1" customWidth="1"/>
    <col min="12585" max="12652" width="10.7109375" bestFit="1" customWidth="1"/>
    <col min="12803" max="12803" width="5.7109375" bestFit="1" customWidth="1"/>
    <col min="12804" max="12804" width="6.5703125" bestFit="1" customWidth="1"/>
    <col min="12805" max="12805" width="13.42578125" bestFit="1" customWidth="1"/>
    <col min="12809" max="12809" width="32.28515625" bestFit="1" customWidth="1"/>
    <col min="12841" max="12908" width="10.7109375" bestFit="1" customWidth="1"/>
    <col min="13059" max="13059" width="5.7109375" bestFit="1" customWidth="1"/>
    <col min="13060" max="13060" width="6.5703125" bestFit="1" customWidth="1"/>
    <col min="13061" max="13061" width="13.42578125" bestFit="1" customWidth="1"/>
    <col min="13065" max="13065" width="32.28515625" bestFit="1" customWidth="1"/>
    <col min="13097" max="13164" width="10.7109375" bestFit="1" customWidth="1"/>
    <col min="13315" max="13315" width="5.7109375" bestFit="1" customWidth="1"/>
    <col min="13316" max="13316" width="6.5703125" bestFit="1" customWidth="1"/>
    <col min="13317" max="13317" width="13.42578125" bestFit="1" customWidth="1"/>
    <col min="13321" max="13321" width="32.28515625" bestFit="1" customWidth="1"/>
    <col min="13353" max="13420" width="10.7109375" bestFit="1" customWidth="1"/>
    <col min="13571" max="13571" width="5.7109375" bestFit="1" customWidth="1"/>
    <col min="13572" max="13572" width="6.5703125" bestFit="1" customWidth="1"/>
    <col min="13573" max="13573" width="13.42578125" bestFit="1" customWidth="1"/>
    <col min="13577" max="13577" width="32.28515625" bestFit="1" customWidth="1"/>
    <col min="13609" max="13676" width="10.7109375" bestFit="1" customWidth="1"/>
    <col min="13827" max="13827" width="5.7109375" bestFit="1" customWidth="1"/>
    <col min="13828" max="13828" width="6.5703125" bestFit="1" customWidth="1"/>
    <col min="13829" max="13829" width="13.42578125" bestFit="1" customWidth="1"/>
    <col min="13833" max="13833" width="32.28515625" bestFit="1" customWidth="1"/>
    <col min="13865" max="13932" width="10.7109375" bestFit="1" customWidth="1"/>
    <col min="14083" max="14083" width="5.7109375" bestFit="1" customWidth="1"/>
    <col min="14084" max="14084" width="6.5703125" bestFit="1" customWidth="1"/>
    <col min="14085" max="14085" width="13.42578125" bestFit="1" customWidth="1"/>
    <col min="14089" max="14089" width="32.28515625" bestFit="1" customWidth="1"/>
    <col min="14121" max="14188" width="10.7109375" bestFit="1" customWidth="1"/>
    <col min="14339" max="14339" width="5.7109375" bestFit="1" customWidth="1"/>
    <col min="14340" max="14340" width="6.5703125" bestFit="1" customWidth="1"/>
    <col min="14341" max="14341" width="13.42578125" bestFit="1" customWidth="1"/>
    <col min="14345" max="14345" width="32.28515625" bestFit="1" customWidth="1"/>
    <col min="14377" max="14444" width="10.7109375" bestFit="1" customWidth="1"/>
    <col min="14595" max="14595" width="5.7109375" bestFit="1" customWidth="1"/>
    <col min="14596" max="14596" width="6.5703125" bestFit="1" customWidth="1"/>
    <col min="14597" max="14597" width="13.42578125" bestFit="1" customWidth="1"/>
    <col min="14601" max="14601" width="32.28515625" bestFit="1" customWidth="1"/>
    <col min="14633" max="14700" width="10.7109375" bestFit="1" customWidth="1"/>
    <col min="14851" max="14851" width="5.7109375" bestFit="1" customWidth="1"/>
    <col min="14852" max="14852" width="6.5703125" bestFit="1" customWidth="1"/>
    <col min="14853" max="14853" width="13.42578125" bestFit="1" customWidth="1"/>
    <col min="14857" max="14857" width="32.28515625" bestFit="1" customWidth="1"/>
    <col min="14889" max="14956" width="10.7109375" bestFit="1" customWidth="1"/>
    <col min="15107" max="15107" width="5.7109375" bestFit="1" customWidth="1"/>
    <col min="15108" max="15108" width="6.5703125" bestFit="1" customWidth="1"/>
    <col min="15109" max="15109" width="13.42578125" bestFit="1" customWidth="1"/>
    <col min="15113" max="15113" width="32.28515625" bestFit="1" customWidth="1"/>
    <col min="15145" max="15212" width="10.7109375" bestFit="1" customWidth="1"/>
    <col min="15363" max="15363" width="5.7109375" bestFit="1" customWidth="1"/>
    <col min="15364" max="15364" width="6.5703125" bestFit="1" customWidth="1"/>
    <col min="15365" max="15365" width="13.42578125" bestFit="1" customWidth="1"/>
    <col min="15369" max="15369" width="32.28515625" bestFit="1" customWidth="1"/>
    <col min="15401" max="15468" width="10.7109375" bestFit="1" customWidth="1"/>
    <col min="15619" max="15619" width="5.7109375" bestFit="1" customWidth="1"/>
    <col min="15620" max="15620" width="6.5703125" bestFit="1" customWidth="1"/>
    <col min="15621" max="15621" width="13.42578125" bestFit="1" customWidth="1"/>
    <col min="15625" max="15625" width="32.28515625" bestFit="1" customWidth="1"/>
    <col min="15657" max="15724" width="10.7109375" bestFit="1" customWidth="1"/>
    <col min="15875" max="15875" width="5.7109375" bestFit="1" customWidth="1"/>
    <col min="15876" max="15876" width="6.5703125" bestFit="1" customWidth="1"/>
    <col min="15877" max="15877" width="13.42578125" bestFit="1" customWidth="1"/>
    <col min="15881" max="15881" width="32.28515625" bestFit="1" customWidth="1"/>
    <col min="15913" max="15980" width="10.7109375" bestFit="1" customWidth="1"/>
    <col min="16131" max="16131" width="5.7109375" bestFit="1" customWidth="1"/>
    <col min="16132" max="16132" width="6.5703125" bestFit="1" customWidth="1"/>
    <col min="16133" max="16133" width="13.42578125" bestFit="1" customWidth="1"/>
    <col min="16137" max="16137" width="32.28515625" bestFit="1" customWidth="1"/>
    <col min="16169" max="16236" width="10.7109375" bestFit="1" customWidth="1"/>
  </cols>
  <sheetData>
    <row r="1" spans="1:108" ht="36" customHeight="1" x14ac:dyDescent="0.25">
      <c r="A1" s="35" t="s">
        <v>41</v>
      </c>
      <c r="B1" s="36" t="s">
        <v>40</v>
      </c>
      <c r="C1" s="36" t="s">
        <v>42</v>
      </c>
      <c r="D1" s="36" t="s">
        <v>43</v>
      </c>
      <c r="E1" s="36" t="s">
        <v>44</v>
      </c>
      <c r="F1" s="37" t="s">
        <v>45</v>
      </c>
      <c r="G1" s="38" t="s">
        <v>46</v>
      </c>
      <c r="H1" s="36" t="s">
        <v>47</v>
      </c>
      <c r="I1" s="36" t="s">
        <v>48</v>
      </c>
      <c r="J1" s="39" t="s">
        <v>49</v>
      </c>
      <c r="K1" s="39" t="s">
        <v>50</v>
      </c>
      <c r="L1" s="39" t="s">
        <v>51</v>
      </c>
      <c r="M1" s="65"/>
      <c r="N1" s="30" t="s">
        <v>19</v>
      </c>
      <c r="O1" s="30" t="s">
        <v>20</v>
      </c>
      <c r="P1" s="30" t="s">
        <v>21</v>
      </c>
      <c r="Q1" s="30" t="s">
        <v>22</v>
      </c>
      <c r="R1" s="30" t="s">
        <v>23</v>
      </c>
      <c r="S1" s="30" t="s">
        <v>24</v>
      </c>
      <c r="T1" s="30" t="s">
        <v>25</v>
      </c>
      <c r="U1" s="30" t="s">
        <v>26</v>
      </c>
      <c r="V1" s="30" t="s">
        <v>27</v>
      </c>
      <c r="W1" s="30" t="s">
        <v>28</v>
      </c>
      <c r="X1" s="30" t="s">
        <v>29</v>
      </c>
      <c r="Y1" s="30" t="s">
        <v>30</v>
      </c>
      <c r="AA1" s="45">
        <v>1</v>
      </c>
      <c r="AB1" s="45">
        <v>2</v>
      </c>
      <c r="AC1" s="45">
        <v>3</v>
      </c>
      <c r="AD1" s="45">
        <v>4</v>
      </c>
      <c r="AE1" s="45">
        <v>5</v>
      </c>
      <c r="AF1" s="45">
        <v>6</v>
      </c>
      <c r="AG1" s="45">
        <v>7</v>
      </c>
      <c r="AH1" s="45">
        <v>8</v>
      </c>
      <c r="AI1" s="45">
        <v>9</v>
      </c>
      <c r="AJ1" s="45">
        <v>10</v>
      </c>
      <c r="AK1" s="45">
        <v>11</v>
      </c>
      <c r="AL1" s="45">
        <v>12</v>
      </c>
      <c r="AN1" s="44" t="s">
        <v>52</v>
      </c>
      <c r="AO1" s="46">
        <f ca="1">DATE(Suporte!C7,1,30)</f>
        <v>45321</v>
      </c>
      <c r="AP1" s="46">
        <f ca="1">EDATE(AO1,1)</f>
        <v>45351</v>
      </c>
      <c r="AQ1" s="46">
        <f t="shared" ref="AQ1:DB1" ca="1" si="0">EDATE(AP1,1)</f>
        <v>45380</v>
      </c>
      <c r="AR1" s="46">
        <f t="shared" ca="1" si="0"/>
        <v>45411</v>
      </c>
      <c r="AS1" s="46">
        <f t="shared" ca="1" si="0"/>
        <v>45441</v>
      </c>
      <c r="AT1" s="46">
        <f t="shared" ca="1" si="0"/>
        <v>45472</v>
      </c>
      <c r="AU1" s="46">
        <f t="shared" ca="1" si="0"/>
        <v>45502</v>
      </c>
      <c r="AV1" s="46">
        <f t="shared" ca="1" si="0"/>
        <v>45533</v>
      </c>
      <c r="AW1" s="46">
        <f t="shared" ca="1" si="0"/>
        <v>45564</v>
      </c>
      <c r="AX1" s="46">
        <f t="shared" ca="1" si="0"/>
        <v>45594</v>
      </c>
      <c r="AY1" s="46">
        <f t="shared" ca="1" si="0"/>
        <v>45625</v>
      </c>
      <c r="AZ1" s="46">
        <f t="shared" ca="1" si="0"/>
        <v>45655</v>
      </c>
      <c r="BA1" s="46">
        <f t="shared" ca="1" si="0"/>
        <v>45686</v>
      </c>
      <c r="BB1" s="46">
        <f t="shared" ca="1" si="0"/>
        <v>45716</v>
      </c>
      <c r="BC1" s="46">
        <f t="shared" ca="1" si="0"/>
        <v>45744</v>
      </c>
      <c r="BD1" s="46">
        <f t="shared" ca="1" si="0"/>
        <v>45775</v>
      </c>
      <c r="BE1" s="46">
        <f t="shared" ca="1" si="0"/>
        <v>45805</v>
      </c>
      <c r="BF1" s="46">
        <f t="shared" ca="1" si="0"/>
        <v>45836</v>
      </c>
      <c r="BG1" s="46">
        <f t="shared" ca="1" si="0"/>
        <v>45866</v>
      </c>
      <c r="BH1" s="46">
        <f t="shared" ca="1" si="0"/>
        <v>45897</v>
      </c>
      <c r="BI1" s="46">
        <f t="shared" ca="1" si="0"/>
        <v>45928</v>
      </c>
      <c r="BJ1" s="46">
        <f t="shared" ca="1" si="0"/>
        <v>45958</v>
      </c>
      <c r="BK1" s="46">
        <f t="shared" ca="1" si="0"/>
        <v>45989</v>
      </c>
      <c r="BL1" s="46">
        <f t="shared" ca="1" si="0"/>
        <v>46019</v>
      </c>
      <c r="BM1" s="46">
        <f t="shared" ca="1" si="0"/>
        <v>46050</v>
      </c>
      <c r="BN1" s="46">
        <f t="shared" ca="1" si="0"/>
        <v>46081</v>
      </c>
      <c r="BO1" s="46">
        <f t="shared" ca="1" si="0"/>
        <v>46109</v>
      </c>
      <c r="BP1" s="46">
        <f t="shared" ca="1" si="0"/>
        <v>46140</v>
      </c>
      <c r="BQ1" s="46">
        <f t="shared" ca="1" si="0"/>
        <v>46170</v>
      </c>
      <c r="BR1" s="46">
        <f t="shared" ca="1" si="0"/>
        <v>46201</v>
      </c>
      <c r="BS1" s="46">
        <f t="shared" ca="1" si="0"/>
        <v>46231</v>
      </c>
      <c r="BT1" s="46">
        <f t="shared" ca="1" si="0"/>
        <v>46262</v>
      </c>
      <c r="BU1" s="46">
        <f t="shared" ca="1" si="0"/>
        <v>46293</v>
      </c>
      <c r="BV1" s="46">
        <f t="shared" ca="1" si="0"/>
        <v>46323</v>
      </c>
      <c r="BW1" s="46">
        <f t="shared" ca="1" si="0"/>
        <v>46354</v>
      </c>
      <c r="BX1" s="46">
        <f t="shared" ca="1" si="0"/>
        <v>46384</v>
      </c>
      <c r="BY1" s="46">
        <f t="shared" ca="1" si="0"/>
        <v>46415</v>
      </c>
      <c r="BZ1" s="46">
        <f t="shared" ca="1" si="0"/>
        <v>46446</v>
      </c>
      <c r="CA1" s="46">
        <f t="shared" ca="1" si="0"/>
        <v>46474</v>
      </c>
      <c r="CB1" s="46">
        <f t="shared" ca="1" si="0"/>
        <v>46505</v>
      </c>
      <c r="CC1" s="46">
        <f t="shared" ca="1" si="0"/>
        <v>46535</v>
      </c>
      <c r="CD1" s="46">
        <f t="shared" ca="1" si="0"/>
        <v>46566</v>
      </c>
      <c r="CE1" s="46">
        <f t="shared" ca="1" si="0"/>
        <v>46596</v>
      </c>
      <c r="CF1" s="46">
        <f t="shared" ca="1" si="0"/>
        <v>46627</v>
      </c>
      <c r="CG1" s="46">
        <f t="shared" ca="1" si="0"/>
        <v>46658</v>
      </c>
      <c r="CH1" s="46">
        <f t="shared" ca="1" si="0"/>
        <v>46688</v>
      </c>
      <c r="CI1" s="46">
        <f t="shared" ca="1" si="0"/>
        <v>46719</v>
      </c>
      <c r="CJ1" s="46">
        <f t="shared" ca="1" si="0"/>
        <v>46749</v>
      </c>
      <c r="CK1" s="46">
        <f t="shared" ca="1" si="0"/>
        <v>46780</v>
      </c>
      <c r="CL1" s="46">
        <f t="shared" ca="1" si="0"/>
        <v>46811</v>
      </c>
      <c r="CM1" s="46">
        <f t="shared" ca="1" si="0"/>
        <v>46840</v>
      </c>
      <c r="CN1" s="46">
        <f t="shared" ca="1" si="0"/>
        <v>46871</v>
      </c>
      <c r="CO1" s="46">
        <f t="shared" ca="1" si="0"/>
        <v>46901</v>
      </c>
      <c r="CP1" s="46">
        <f t="shared" ca="1" si="0"/>
        <v>46932</v>
      </c>
      <c r="CQ1" s="46">
        <f t="shared" ca="1" si="0"/>
        <v>46962</v>
      </c>
      <c r="CR1" s="46">
        <f t="shared" ca="1" si="0"/>
        <v>46993</v>
      </c>
      <c r="CS1" s="46">
        <f t="shared" ca="1" si="0"/>
        <v>47024</v>
      </c>
      <c r="CT1" s="46">
        <f t="shared" ca="1" si="0"/>
        <v>47054</v>
      </c>
      <c r="CU1" s="46">
        <f t="shared" ca="1" si="0"/>
        <v>47085</v>
      </c>
      <c r="CV1" s="46">
        <f t="shared" ca="1" si="0"/>
        <v>47115</v>
      </c>
      <c r="CW1" s="46">
        <f t="shared" ca="1" si="0"/>
        <v>47146</v>
      </c>
      <c r="CX1" s="46">
        <f t="shared" ca="1" si="0"/>
        <v>47177</v>
      </c>
      <c r="CY1" s="46">
        <f t="shared" ca="1" si="0"/>
        <v>47205</v>
      </c>
      <c r="CZ1" s="46">
        <f t="shared" ca="1" si="0"/>
        <v>47236</v>
      </c>
      <c r="DA1" s="46">
        <f t="shared" ca="1" si="0"/>
        <v>47266</v>
      </c>
      <c r="DB1" s="46">
        <f t="shared" ca="1" si="0"/>
        <v>47297</v>
      </c>
      <c r="DC1" s="46">
        <f t="shared" ref="DC1:DD1" ca="1" si="1">EDATE(DB1,1)</f>
        <v>47327</v>
      </c>
      <c r="DD1" s="46">
        <f t="shared" ca="1" si="1"/>
        <v>47358</v>
      </c>
    </row>
    <row r="2" spans="1:108" x14ac:dyDescent="0.25">
      <c r="A2" s="40" t="s">
        <v>138</v>
      </c>
      <c r="B2" s="40">
        <v>2299</v>
      </c>
      <c r="C2" s="40" t="s">
        <v>31</v>
      </c>
      <c r="D2" s="40" t="s">
        <v>139</v>
      </c>
      <c r="E2" s="40" t="s">
        <v>130</v>
      </c>
      <c r="F2" s="40">
        <v>39.496000000000002</v>
      </c>
      <c r="G2" s="43">
        <v>44933</v>
      </c>
      <c r="H2" s="43"/>
      <c r="I2" s="40" t="s">
        <v>74</v>
      </c>
      <c r="J2" s="40">
        <v>2</v>
      </c>
      <c r="K2" s="40" t="s">
        <v>33</v>
      </c>
      <c r="L2" s="40" t="s">
        <v>140</v>
      </c>
      <c r="N2" s="41">
        <f>VLOOKUP($C2 &amp; $I2 &amp; $K2,FATOR!$A$3:$P$22,5,0)</f>
        <v>0.23516228756884971</v>
      </c>
      <c r="O2" s="41">
        <f>VLOOKUP($C2 &amp; $I2 &amp; $K2,FATOR!$A$3:$P$22,6,0)</f>
        <v>0.21966842736486258</v>
      </c>
      <c r="P2" s="41">
        <f>VLOOKUP($C2 &amp; $I2 &amp; $K2,FATOR!$A$3:$P$22,7,0)</f>
        <v>0.23504538398326369</v>
      </c>
      <c r="Q2" s="41">
        <f>VLOOKUP($C2 &amp; $I2 &amp; $K2,FATOR!$A$3:$P$22,8,0)</f>
        <v>0.20674207770833952</v>
      </c>
      <c r="R2" s="41">
        <f>VLOOKUP($C2 &amp; $I2 &amp; $K2,FATOR!$A$3:$P$22,9,0)</f>
        <v>0.17149920684288822</v>
      </c>
      <c r="S2" s="41">
        <f>VLOOKUP($C2 &amp; $I2 &amp; $K2,FATOR!$A$3:$P$22,10,0)</f>
        <v>0.1618122816472472</v>
      </c>
      <c r="T2" s="41">
        <f>VLOOKUP($C2 &amp; $I2 &amp; $K2,FATOR!$A$3:$P$22,11,0)</f>
        <v>0.17557903330914121</v>
      </c>
      <c r="U2" s="41">
        <f>VLOOKUP($C2 &amp; $I2 &amp; $K2,FATOR!$A$3:$P$22,12,0)</f>
        <v>0.1745298280644238</v>
      </c>
      <c r="V2" s="41">
        <f>VLOOKUP($C2 &amp; $I2 &amp; $K2,FATOR!$A$3:$P$22,13,0)</f>
        <v>0.21253180841071748</v>
      </c>
      <c r="W2" s="41">
        <f>VLOOKUP($C2 &amp; $I2 &amp; $K2,FATOR!$A$3:$P$22,14,0)</f>
        <v>0.2107432866718385</v>
      </c>
      <c r="X2" s="41">
        <f>VLOOKUP($C2 &amp; $I2 &amp; $K2,FATOR!$A$3:$P$22,15,0)</f>
        <v>0.2155843839491689</v>
      </c>
      <c r="Y2" s="41">
        <f>VLOOKUP($C2 &amp; $I2 &amp; $K2,FATOR!$A$3:$P$22,16,0)</f>
        <v>0.20959371231642632</v>
      </c>
      <c r="AA2" s="42">
        <f>N2*$F2</f>
        <v>9.2879697098192882</v>
      </c>
      <c r="AB2" s="42">
        <f t="shared" ref="AB2:AL2" si="2">O2*$F2</f>
        <v>8.6760242072026124</v>
      </c>
      <c r="AC2" s="42">
        <f t="shared" si="2"/>
        <v>9.2833524858029826</v>
      </c>
      <c r="AD2" s="42">
        <f t="shared" si="2"/>
        <v>8.1654851011685778</v>
      </c>
      <c r="AE2" s="42">
        <f t="shared" si="2"/>
        <v>6.7735326734667138</v>
      </c>
      <c r="AF2" s="42">
        <f t="shared" si="2"/>
        <v>6.3909378759396755</v>
      </c>
      <c r="AG2" s="42">
        <f t="shared" si="2"/>
        <v>6.9346694995778417</v>
      </c>
      <c r="AH2" s="42">
        <f t="shared" si="2"/>
        <v>6.8932300892324827</v>
      </c>
      <c r="AI2" s="42">
        <f t="shared" si="2"/>
        <v>8.3941563049896981</v>
      </c>
      <c r="AJ2" s="42">
        <f t="shared" si="2"/>
        <v>8.3235168503909343</v>
      </c>
      <c r="AK2" s="42">
        <f t="shared" si="2"/>
        <v>8.514720828456376</v>
      </c>
      <c r="AL2" s="42">
        <f t="shared" si="2"/>
        <v>8.2781132616495743</v>
      </c>
      <c r="AN2" s="43">
        <f>IF(DAY(G2)&gt;1,G2+31,G2)</f>
        <v>44964</v>
      </c>
      <c r="AO2" s="47">
        <f t="shared" ref="AO2:AX17" ca="1" si="3">IF($AN2&lt;=AO$1,HLOOKUP(MONTH(AO$1),$AA:$AL,ROW($AO2),0),"")</f>
        <v>9.2879697098192882</v>
      </c>
      <c r="AP2" s="47">
        <f t="shared" ca="1" si="3"/>
        <v>8.6760242072026124</v>
      </c>
      <c r="AQ2" s="47">
        <f t="shared" ca="1" si="3"/>
        <v>9.2833524858029826</v>
      </c>
      <c r="AR2" s="47">
        <f t="shared" ca="1" si="3"/>
        <v>8.1654851011685778</v>
      </c>
      <c r="AS2" s="47">
        <f t="shared" ca="1" si="3"/>
        <v>6.7735326734667138</v>
      </c>
      <c r="AT2" s="47">
        <f t="shared" ca="1" si="3"/>
        <v>6.3909378759396755</v>
      </c>
      <c r="AU2" s="47">
        <f t="shared" ca="1" si="3"/>
        <v>6.9346694995778417</v>
      </c>
      <c r="AV2" s="47">
        <f t="shared" ca="1" si="3"/>
        <v>6.8932300892324827</v>
      </c>
      <c r="AW2" s="47">
        <f t="shared" ca="1" si="3"/>
        <v>8.3941563049896981</v>
      </c>
      <c r="AX2" s="47">
        <f t="shared" ca="1" si="3"/>
        <v>8.3235168503909343</v>
      </c>
      <c r="AY2" s="47">
        <f t="shared" ref="AY2:BH17" ca="1" si="4">IF($AN2&lt;=AY$1,HLOOKUP(MONTH(AY$1),$AA:$AL,ROW($AO2),0),"")</f>
        <v>8.514720828456376</v>
      </c>
      <c r="AZ2" s="47">
        <f t="shared" ca="1" si="4"/>
        <v>8.2781132616495743</v>
      </c>
      <c r="BA2" s="47">
        <f t="shared" ca="1" si="4"/>
        <v>9.2879697098192882</v>
      </c>
      <c r="BB2" s="47">
        <f t="shared" ca="1" si="4"/>
        <v>8.6760242072026124</v>
      </c>
      <c r="BC2" s="47">
        <f t="shared" ca="1" si="4"/>
        <v>9.2833524858029826</v>
      </c>
      <c r="BD2" s="47">
        <f t="shared" ca="1" si="4"/>
        <v>8.1654851011685778</v>
      </c>
      <c r="BE2" s="47">
        <f t="shared" ca="1" si="4"/>
        <v>6.7735326734667138</v>
      </c>
      <c r="BF2" s="47">
        <f t="shared" ca="1" si="4"/>
        <v>6.3909378759396755</v>
      </c>
      <c r="BG2" s="47">
        <f t="shared" ca="1" si="4"/>
        <v>6.9346694995778417</v>
      </c>
      <c r="BH2" s="47">
        <f t="shared" ca="1" si="4"/>
        <v>6.8932300892324827</v>
      </c>
      <c r="BI2" s="47">
        <f t="shared" ref="BI2:BR17" ca="1" si="5">IF($AN2&lt;=BI$1,HLOOKUP(MONTH(BI$1),$AA:$AL,ROW($AO2),0),"")</f>
        <v>8.3941563049896981</v>
      </c>
      <c r="BJ2" s="47">
        <f t="shared" ca="1" si="5"/>
        <v>8.3235168503909343</v>
      </c>
      <c r="BK2" s="47">
        <f t="shared" ca="1" si="5"/>
        <v>8.514720828456376</v>
      </c>
      <c r="BL2" s="47">
        <f t="shared" ca="1" si="5"/>
        <v>8.2781132616495743</v>
      </c>
      <c r="BM2" s="47">
        <f t="shared" ca="1" si="5"/>
        <v>9.2879697098192882</v>
      </c>
      <c r="BN2" s="47">
        <f t="shared" ca="1" si="5"/>
        <v>8.6760242072026124</v>
      </c>
      <c r="BO2" s="47">
        <f t="shared" ca="1" si="5"/>
        <v>9.2833524858029826</v>
      </c>
      <c r="BP2" s="47">
        <f t="shared" ca="1" si="5"/>
        <v>8.1654851011685778</v>
      </c>
      <c r="BQ2" s="47">
        <f t="shared" ca="1" si="5"/>
        <v>6.7735326734667138</v>
      </c>
      <c r="BR2" s="47">
        <f t="shared" ca="1" si="5"/>
        <v>6.3909378759396755</v>
      </c>
      <c r="BS2" s="47">
        <f t="shared" ref="BS2:CB17" ca="1" si="6">IF($AN2&lt;=BS$1,HLOOKUP(MONTH(BS$1),$AA:$AL,ROW($AO2),0),"")</f>
        <v>6.9346694995778417</v>
      </c>
      <c r="BT2" s="47">
        <f t="shared" ca="1" si="6"/>
        <v>6.8932300892324827</v>
      </c>
      <c r="BU2" s="47">
        <f t="shared" ca="1" si="6"/>
        <v>8.3941563049896981</v>
      </c>
      <c r="BV2" s="47">
        <f t="shared" ca="1" si="6"/>
        <v>8.3235168503909343</v>
      </c>
      <c r="BW2" s="47">
        <f t="shared" ca="1" si="6"/>
        <v>8.514720828456376</v>
      </c>
      <c r="BX2" s="47">
        <f t="shared" ca="1" si="6"/>
        <v>8.2781132616495743</v>
      </c>
      <c r="BY2" s="47">
        <f t="shared" ca="1" si="6"/>
        <v>9.2879697098192882</v>
      </c>
      <c r="BZ2" s="47">
        <f t="shared" ca="1" si="6"/>
        <v>8.6760242072026124</v>
      </c>
      <c r="CA2" s="47">
        <f t="shared" ca="1" si="6"/>
        <v>9.2833524858029826</v>
      </c>
      <c r="CB2" s="47">
        <f t="shared" ca="1" si="6"/>
        <v>8.1654851011685778</v>
      </c>
      <c r="CC2" s="47">
        <f t="shared" ref="CC2:CL17" ca="1" si="7">IF($AN2&lt;=CC$1,HLOOKUP(MONTH(CC$1),$AA:$AL,ROW($AO2),0),"")</f>
        <v>6.7735326734667138</v>
      </c>
      <c r="CD2" s="47">
        <f t="shared" ca="1" si="7"/>
        <v>6.3909378759396755</v>
      </c>
      <c r="CE2" s="47">
        <f t="shared" ca="1" si="7"/>
        <v>6.9346694995778417</v>
      </c>
      <c r="CF2" s="47">
        <f t="shared" ca="1" si="7"/>
        <v>6.8932300892324827</v>
      </c>
      <c r="CG2" s="47">
        <f t="shared" ca="1" si="7"/>
        <v>8.3941563049896981</v>
      </c>
      <c r="CH2" s="47">
        <f t="shared" ca="1" si="7"/>
        <v>8.3235168503909343</v>
      </c>
      <c r="CI2" s="47">
        <f t="shared" ca="1" si="7"/>
        <v>8.514720828456376</v>
      </c>
      <c r="CJ2" s="47">
        <f t="shared" ca="1" si="7"/>
        <v>8.2781132616495743</v>
      </c>
      <c r="CK2" s="47">
        <f t="shared" ca="1" si="7"/>
        <v>9.2879697098192882</v>
      </c>
      <c r="CL2" s="47">
        <f t="shared" ca="1" si="7"/>
        <v>8.6760242072026124</v>
      </c>
      <c r="CM2" s="47">
        <f t="shared" ref="CM2:CV17" ca="1" si="8">IF($AN2&lt;=CM$1,HLOOKUP(MONTH(CM$1),$AA:$AL,ROW($AO2),0),"")</f>
        <v>9.2833524858029826</v>
      </c>
      <c r="CN2" s="47">
        <f t="shared" ca="1" si="8"/>
        <v>8.1654851011685778</v>
      </c>
      <c r="CO2" s="47">
        <f t="shared" ca="1" si="8"/>
        <v>6.7735326734667138</v>
      </c>
      <c r="CP2" s="47">
        <f t="shared" ca="1" si="8"/>
        <v>6.3909378759396755</v>
      </c>
      <c r="CQ2" s="47">
        <f t="shared" ca="1" si="8"/>
        <v>6.9346694995778417</v>
      </c>
      <c r="CR2" s="47">
        <f t="shared" ca="1" si="8"/>
        <v>6.8932300892324827</v>
      </c>
      <c r="CS2" s="47">
        <f t="shared" ca="1" si="8"/>
        <v>8.3941563049896981</v>
      </c>
      <c r="CT2" s="47">
        <f t="shared" ca="1" si="8"/>
        <v>8.3235168503909343</v>
      </c>
      <c r="CU2" s="47">
        <f t="shared" ca="1" si="8"/>
        <v>8.514720828456376</v>
      </c>
      <c r="CV2" s="47">
        <f t="shared" ca="1" si="8"/>
        <v>8.2781132616495743</v>
      </c>
      <c r="CW2" s="47">
        <f t="shared" ref="CW2:DD17" ca="1" si="9">IF($AN2&lt;=CW$1,HLOOKUP(MONTH(CW$1),$AA:$AL,ROW($AO2),0),"")</f>
        <v>9.2879697098192882</v>
      </c>
      <c r="CX2" s="47">
        <f t="shared" ca="1" si="9"/>
        <v>8.6760242072026124</v>
      </c>
      <c r="CY2" s="47">
        <f t="shared" ca="1" si="9"/>
        <v>9.2833524858029826</v>
      </c>
      <c r="CZ2" s="47">
        <f t="shared" ca="1" si="9"/>
        <v>8.1654851011685778</v>
      </c>
      <c r="DA2" s="47">
        <f t="shared" ca="1" si="9"/>
        <v>6.7735326734667138</v>
      </c>
      <c r="DB2" s="47">
        <f t="shared" ca="1" si="9"/>
        <v>6.3909378759396755</v>
      </c>
      <c r="DC2" s="47">
        <f t="shared" ca="1" si="9"/>
        <v>6.9346694995778417</v>
      </c>
      <c r="DD2" s="47">
        <f t="shared" ca="1" si="9"/>
        <v>6.8932300892324827</v>
      </c>
    </row>
    <row r="3" spans="1:108" x14ac:dyDescent="0.25">
      <c r="A3" s="40" t="s">
        <v>138</v>
      </c>
      <c r="B3" s="40">
        <v>2300</v>
      </c>
      <c r="C3" s="40" t="s">
        <v>31</v>
      </c>
      <c r="D3" s="40" t="s">
        <v>141</v>
      </c>
      <c r="E3" s="40" t="s">
        <v>130</v>
      </c>
      <c r="F3" s="40">
        <v>39.496000000000002</v>
      </c>
      <c r="G3" s="43">
        <v>44929</v>
      </c>
      <c r="H3" s="43"/>
      <c r="I3" s="40" t="s">
        <v>74</v>
      </c>
      <c r="J3" s="40">
        <v>2</v>
      </c>
      <c r="K3" s="40" t="s">
        <v>33</v>
      </c>
      <c r="L3" s="40" t="s">
        <v>140</v>
      </c>
      <c r="N3" s="41">
        <f>VLOOKUP($C3 &amp; $I3 &amp; $K3,FATOR!$A$3:$P$22,5,0)</f>
        <v>0.23516228756884971</v>
      </c>
      <c r="O3" s="41">
        <f>VLOOKUP($C3 &amp; $I3 &amp; $K3,FATOR!$A$3:$P$22,6,0)</f>
        <v>0.21966842736486258</v>
      </c>
      <c r="P3" s="41">
        <f>VLOOKUP($C3 &amp; $I3 &amp; $K3,FATOR!$A$3:$P$22,7,0)</f>
        <v>0.23504538398326369</v>
      </c>
      <c r="Q3" s="41">
        <f>VLOOKUP($C3 &amp; $I3 &amp; $K3,FATOR!$A$3:$P$22,8,0)</f>
        <v>0.20674207770833952</v>
      </c>
      <c r="R3" s="41">
        <f>VLOOKUP($C3 &amp; $I3 &amp; $K3,FATOR!$A$3:$P$22,9,0)</f>
        <v>0.17149920684288822</v>
      </c>
      <c r="S3" s="41">
        <f>VLOOKUP($C3 &amp; $I3 &amp; $K3,FATOR!$A$3:$P$22,10,0)</f>
        <v>0.1618122816472472</v>
      </c>
      <c r="T3" s="41">
        <f>VLOOKUP($C3 &amp; $I3 &amp; $K3,FATOR!$A$3:$P$22,11,0)</f>
        <v>0.17557903330914121</v>
      </c>
      <c r="U3" s="41">
        <f>VLOOKUP($C3 &amp; $I3 &amp; $K3,FATOR!$A$3:$P$22,12,0)</f>
        <v>0.1745298280644238</v>
      </c>
      <c r="V3" s="41">
        <f>VLOOKUP($C3 &amp; $I3 &amp; $K3,FATOR!$A$3:$P$22,13,0)</f>
        <v>0.21253180841071748</v>
      </c>
      <c r="W3" s="41">
        <f>VLOOKUP($C3 &amp; $I3 &amp; $K3,FATOR!$A$3:$P$22,14,0)</f>
        <v>0.2107432866718385</v>
      </c>
      <c r="X3" s="41">
        <f>VLOOKUP($C3 &amp; $I3 &amp; $K3,FATOR!$A$3:$P$22,15,0)</f>
        <v>0.2155843839491689</v>
      </c>
      <c r="Y3" s="41">
        <f>VLOOKUP($C3 &amp; $I3 &amp; $K3,FATOR!$A$3:$P$22,16,0)</f>
        <v>0.20959371231642632</v>
      </c>
      <c r="AA3" s="42">
        <f t="shared" ref="AA3:AA66" si="10">N3*$F3</f>
        <v>9.2879697098192882</v>
      </c>
      <c r="AB3" s="42">
        <f t="shared" ref="AB3:AB66" si="11">O3*$F3</f>
        <v>8.6760242072026124</v>
      </c>
      <c r="AC3" s="42">
        <f t="shared" ref="AC3:AC66" si="12">P3*$F3</f>
        <v>9.2833524858029826</v>
      </c>
      <c r="AD3" s="42">
        <f t="shared" ref="AD3:AD66" si="13">Q3*$F3</f>
        <v>8.1654851011685778</v>
      </c>
      <c r="AE3" s="42">
        <f t="shared" ref="AE3:AE66" si="14">R3*$F3</f>
        <v>6.7735326734667138</v>
      </c>
      <c r="AF3" s="42">
        <f t="shared" ref="AF3:AF66" si="15">S3*$F3</f>
        <v>6.3909378759396755</v>
      </c>
      <c r="AG3" s="42">
        <f t="shared" ref="AG3:AG66" si="16">T3*$F3</f>
        <v>6.9346694995778417</v>
      </c>
      <c r="AH3" s="42">
        <f t="shared" ref="AH3:AH66" si="17">U3*$F3</f>
        <v>6.8932300892324827</v>
      </c>
      <c r="AI3" s="42">
        <f t="shared" ref="AI3:AI66" si="18">V3*$F3</f>
        <v>8.3941563049896981</v>
      </c>
      <c r="AJ3" s="42">
        <f t="shared" ref="AJ3:AJ66" si="19">W3*$F3</f>
        <v>8.3235168503909343</v>
      </c>
      <c r="AK3" s="42">
        <f t="shared" ref="AK3:AK66" si="20">X3*$F3</f>
        <v>8.514720828456376</v>
      </c>
      <c r="AL3" s="42">
        <f t="shared" ref="AL3:AL66" si="21">Y3*$F3</f>
        <v>8.2781132616495743</v>
      </c>
      <c r="AN3" s="43">
        <f t="shared" ref="AN3:AN66" si="22">IF(DAY(G3)&gt;1,G3+31,G3)</f>
        <v>44960</v>
      </c>
      <c r="AO3" s="47">
        <f t="shared" ca="1" si="3"/>
        <v>9.2879697098192882</v>
      </c>
      <c r="AP3" s="47">
        <f t="shared" ca="1" si="3"/>
        <v>8.6760242072026124</v>
      </c>
      <c r="AQ3" s="47">
        <f t="shared" ca="1" si="3"/>
        <v>9.2833524858029826</v>
      </c>
      <c r="AR3" s="47">
        <f t="shared" ca="1" si="3"/>
        <v>8.1654851011685778</v>
      </c>
      <c r="AS3" s="47">
        <f t="shared" ca="1" si="3"/>
        <v>6.7735326734667138</v>
      </c>
      <c r="AT3" s="47">
        <f t="shared" ca="1" si="3"/>
        <v>6.3909378759396755</v>
      </c>
      <c r="AU3" s="47">
        <f t="shared" ca="1" si="3"/>
        <v>6.9346694995778417</v>
      </c>
      <c r="AV3" s="47">
        <f t="shared" ca="1" si="3"/>
        <v>6.8932300892324827</v>
      </c>
      <c r="AW3" s="47">
        <f t="shared" ca="1" si="3"/>
        <v>8.3941563049896981</v>
      </c>
      <c r="AX3" s="47">
        <f t="shared" ca="1" si="3"/>
        <v>8.3235168503909343</v>
      </c>
      <c r="AY3" s="47">
        <f t="shared" ca="1" si="4"/>
        <v>8.514720828456376</v>
      </c>
      <c r="AZ3" s="47">
        <f t="shared" ca="1" si="4"/>
        <v>8.2781132616495743</v>
      </c>
      <c r="BA3" s="47">
        <f t="shared" ca="1" si="4"/>
        <v>9.2879697098192882</v>
      </c>
      <c r="BB3" s="47">
        <f t="shared" ca="1" si="4"/>
        <v>8.6760242072026124</v>
      </c>
      <c r="BC3" s="47">
        <f t="shared" ca="1" si="4"/>
        <v>9.2833524858029826</v>
      </c>
      <c r="BD3" s="47">
        <f t="shared" ca="1" si="4"/>
        <v>8.1654851011685778</v>
      </c>
      <c r="BE3" s="47">
        <f t="shared" ca="1" si="4"/>
        <v>6.7735326734667138</v>
      </c>
      <c r="BF3" s="47">
        <f t="shared" ca="1" si="4"/>
        <v>6.3909378759396755</v>
      </c>
      <c r="BG3" s="47">
        <f t="shared" ca="1" si="4"/>
        <v>6.9346694995778417</v>
      </c>
      <c r="BH3" s="47">
        <f t="shared" ca="1" si="4"/>
        <v>6.8932300892324827</v>
      </c>
      <c r="BI3" s="47">
        <f t="shared" ca="1" si="5"/>
        <v>8.3941563049896981</v>
      </c>
      <c r="BJ3" s="47">
        <f t="shared" ca="1" si="5"/>
        <v>8.3235168503909343</v>
      </c>
      <c r="BK3" s="47">
        <f t="shared" ca="1" si="5"/>
        <v>8.514720828456376</v>
      </c>
      <c r="BL3" s="47">
        <f t="shared" ca="1" si="5"/>
        <v>8.2781132616495743</v>
      </c>
      <c r="BM3" s="47">
        <f t="shared" ca="1" si="5"/>
        <v>9.2879697098192882</v>
      </c>
      <c r="BN3" s="47">
        <f t="shared" ca="1" si="5"/>
        <v>8.6760242072026124</v>
      </c>
      <c r="BO3" s="47">
        <f t="shared" ca="1" si="5"/>
        <v>9.2833524858029826</v>
      </c>
      <c r="BP3" s="47">
        <f t="shared" ca="1" si="5"/>
        <v>8.1654851011685778</v>
      </c>
      <c r="BQ3" s="47">
        <f t="shared" ca="1" si="5"/>
        <v>6.7735326734667138</v>
      </c>
      <c r="BR3" s="47">
        <f t="shared" ca="1" si="5"/>
        <v>6.3909378759396755</v>
      </c>
      <c r="BS3" s="47">
        <f t="shared" ca="1" si="6"/>
        <v>6.9346694995778417</v>
      </c>
      <c r="BT3" s="47">
        <f t="shared" ca="1" si="6"/>
        <v>6.8932300892324827</v>
      </c>
      <c r="BU3" s="47">
        <f t="shared" ca="1" si="6"/>
        <v>8.3941563049896981</v>
      </c>
      <c r="BV3" s="47">
        <f t="shared" ca="1" si="6"/>
        <v>8.3235168503909343</v>
      </c>
      <c r="BW3" s="47">
        <f t="shared" ca="1" si="6"/>
        <v>8.514720828456376</v>
      </c>
      <c r="BX3" s="47">
        <f t="shared" ca="1" si="6"/>
        <v>8.2781132616495743</v>
      </c>
      <c r="BY3" s="47">
        <f t="shared" ca="1" si="6"/>
        <v>9.2879697098192882</v>
      </c>
      <c r="BZ3" s="47">
        <f t="shared" ca="1" si="6"/>
        <v>8.6760242072026124</v>
      </c>
      <c r="CA3" s="47">
        <f t="shared" ca="1" si="6"/>
        <v>9.2833524858029826</v>
      </c>
      <c r="CB3" s="47">
        <f t="shared" ca="1" si="6"/>
        <v>8.1654851011685778</v>
      </c>
      <c r="CC3" s="47">
        <f t="shared" ca="1" si="7"/>
        <v>6.7735326734667138</v>
      </c>
      <c r="CD3" s="47">
        <f t="shared" ca="1" si="7"/>
        <v>6.3909378759396755</v>
      </c>
      <c r="CE3" s="47">
        <f t="shared" ca="1" si="7"/>
        <v>6.9346694995778417</v>
      </c>
      <c r="CF3" s="47">
        <f t="shared" ca="1" si="7"/>
        <v>6.8932300892324827</v>
      </c>
      <c r="CG3" s="47">
        <f t="shared" ca="1" si="7"/>
        <v>8.3941563049896981</v>
      </c>
      <c r="CH3" s="47">
        <f t="shared" ca="1" si="7"/>
        <v>8.3235168503909343</v>
      </c>
      <c r="CI3" s="47">
        <f t="shared" ca="1" si="7"/>
        <v>8.514720828456376</v>
      </c>
      <c r="CJ3" s="47">
        <f t="shared" ca="1" si="7"/>
        <v>8.2781132616495743</v>
      </c>
      <c r="CK3" s="47">
        <f t="shared" ca="1" si="7"/>
        <v>9.2879697098192882</v>
      </c>
      <c r="CL3" s="47">
        <f t="shared" ca="1" si="7"/>
        <v>8.6760242072026124</v>
      </c>
      <c r="CM3" s="47">
        <f t="shared" ca="1" si="8"/>
        <v>9.2833524858029826</v>
      </c>
      <c r="CN3" s="47">
        <f t="shared" ca="1" si="8"/>
        <v>8.1654851011685778</v>
      </c>
      <c r="CO3" s="47">
        <f t="shared" ca="1" si="8"/>
        <v>6.7735326734667138</v>
      </c>
      <c r="CP3" s="47">
        <f t="shared" ca="1" si="8"/>
        <v>6.3909378759396755</v>
      </c>
      <c r="CQ3" s="47">
        <f t="shared" ca="1" si="8"/>
        <v>6.9346694995778417</v>
      </c>
      <c r="CR3" s="47">
        <f t="shared" ca="1" si="8"/>
        <v>6.8932300892324827</v>
      </c>
      <c r="CS3" s="47">
        <f t="shared" ca="1" si="8"/>
        <v>8.3941563049896981</v>
      </c>
      <c r="CT3" s="47">
        <f t="shared" ca="1" si="8"/>
        <v>8.3235168503909343</v>
      </c>
      <c r="CU3" s="47">
        <f t="shared" ca="1" si="8"/>
        <v>8.514720828456376</v>
      </c>
      <c r="CV3" s="47">
        <f t="shared" ca="1" si="8"/>
        <v>8.2781132616495743</v>
      </c>
      <c r="CW3" s="47">
        <f t="shared" ca="1" si="9"/>
        <v>9.2879697098192882</v>
      </c>
      <c r="CX3" s="47">
        <f t="shared" ca="1" si="9"/>
        <v>8.6760242072026124</v>
      </c>
      <c r="CY3" s="47">
        <f t="shared" ca="1" si="9"/>
        <v>9.2833524858029826</v>
      </c>
      <c r="CZ3" s="47">
        <f t="shared" ca="1" si="9"/>
        <v>8.1654851011685778</v>
      </c>
      <c r="DA3" s="47">
        <f t="shared" ca="1" si="9"/>
        <v>6.7735326734667138</v>
      </c>
      <c r="DB3" s="47">
        <f t="shared" ca="1" si="9"/>
        <v>6.3909378759396755</v>
      </c>
      <c r="DC3" s="47">
        <f t="shared" ca="1" si="9"/>
        <v>6.9346694995778417</v>
      </c>
      <c r="DD3" s="47">
        <f t="shared" ca="1" si="9"/>
        <v>6.8932300892324827</v>
      </c>
    </row>
    <row r="4" spans="1:108" x14ac:dyDescent="0.25">
      <c r="A4" s="40" t="s">
        <v>138</v>
      </c>
      <c r="B4" s="40">
        <v>1839</v>
      </c>
      <c r="C4" s="40" t="s">
        <v>31</v>
      </c>
      <c r="D4" s="40" t="s">
        <v>142</v>
      </c>
      <c r="E4" s="40" t="s">
        <v>130</v>
      </c>
      <c r="F4" s="40">
        <v>29.622</v>
      </c>
      <c r="G4" s="43">
        <v>44972</v>
      </c>
      <c r="H4" s="43"/>
      <c r="I4" s="40" t="s">
        <v>74</v>
      </c>
      <c r="J4" s="40">
        <v>2</v>
      </c>
      <c r="K4" s="40" t="s">
        <v>33</v>
      </c>
      <c r="L4" s="40" t="s">
        <v>140</v>
      </c>
      <c r="N4" s="41">
        <f>VLOOKUP($C4 &amp; $I4 &amp; $K4,FATOR!$A$3:$P$22,5,0)</f>
        <v>0.23516228756884971</v>
      </c>
      <c r="O4" s="41">
        <f>VLOOKUP($C4 &amp; $I4 &amp; $K4,FATOR!$A$3:$P$22,6,0)</f>
        <v>0.21966842736486258</v>
      </c>
      <c r="P4" s="41">
        <f>VLOOKUP($C4 &amp; $I4 &amp; $K4,FATOR!$A$3:$P$22,7,0)</f>
        <v>0.23504538398326369</v>
      </c>
      <c r="Q4" s="41">
        <f>VLOOKUP($C4 &amp; $I4 &amp; $K4,FATOR!$A$3:$P$22,8,0)</f>
        <v>0.20674207770833952</v>
      </c>
      <c r="R4" s="41">
        <f>VLOOKUP($C4 &amp; $I4 &amp; $K4,FATOR!$A$3:$P$22,9,0)</f>
        <v>0.17149920684288822</v>
      </c>
      <c r="S4" s="41">
        <f>VLOOKUP($C4 &amp; $I4 &amp; $K4,FATOR!$A$3:$P$22,10,0)</f>
        <v>0.1618122816472472</v>
      </c>
      <c r="T4" s="41">
        <f>VLOOKUP($C4 &amp; $I4 &amp; $K4,FATOR!$A$3:$P$22,11,0)</f>
        <v>0.17557903330914121</v>
      </c>
      <c r="U4" s="41">
        <f>VLOOKUP($C4 &amp; $I4 &amp; $K4,FATOR!$A$3:$P$22,12,0)</f>
        <v>0.1745298280644238</v>
      </c>
      <c r="V4" s="41">
        <f>VLOOKUP($C4 &amp; $I4 &amp; $K4,FATOR!$A$3:$P$22,13,0)</f>
        <v>0.21253180841071748</v>
      </c>
      <c r="W4" s="41">
        <f>VLOOKUP($C4 &amp; $I4 &amp; $K4,FATOR!$A$3:$P$22,14,0)</f>
        <v>0.2107432866718385</v>
      </c>
      <c r="X4" s="41">
        <f>VLOOKUP($C4 &amp; $I4 &amp; $K4,FATOR!$A$3:$P$22,15,0)</f>
        <v>0.2155843839491689</v>
      </c>
      <c r="Y4" s="41">
        <f>VLOOKUP($C4 &amp; $I4 &amp; $K4,FATOR!$A$3:$P$22,16,0)</f>
        <v>0.20959371231642632</v>
      </c>
      <c r="AA4" s="42">
        <f t="shared" si="10"/>
        <v>6.9659772823644666</v>
      </c>
      <c r="AB4" s="42">
        <f t="shared" si="11"/>
        <v>6.5070181554019593</v>
      </c>
      <c r="AC4" s="42">
        <f t="shared" si="12"/>
        <v>6.9625143643522369</v>
      </c>
      <c r="AD4" s="42">
        <f t="shared" si="13"/>
        <v>6.1241138258764334</v>
      </c>
      <c r="AE4" s="42">
        <f t="shared" si="14"/>
        <v>5.0801495051000352</v>
      </c>
      <c r="AF4" s="42">
        <f t="shared" si="15"/>
        <v>4.7932034069547562</v>
      </c>
      <c r="AG4" s="42">
        <f t="shared" si="16"/>
        <v>5.2010021246833809</v>
      </c>
      <c r="AH4" s="42">
        <f t="shared" si="17"/>
        <v>5.1699225669243614</v>
      </c>
      <c r="AI4" s="42">
        <f t="shared" si="18"/>
        <v>6.2956172287422731</v>
      </c>
      <c r="AJ4" s="42">
        <f t="shared" si="19"/>
        <v>6.2426376377931998</v>
      </c>
      <c r="AK4" s="42">
        <f t="shared" si="20"/>
        <v>6.3860406213422811</v>
      </c>
      <c r="AL4" s="42">
        <f t="shared" si="21"/>
        <v>6.2085849462371803</v>
      </c>
      <c r="AN4" s="43">
        <f t="shared" si="22"/>
        <v>45003</v>
      </c>
      <c r="AO4" s="47">
        <f t="shared" ca="1" si="3"/>
        <v>6.9659772823644666</v>
      </c>
      <c r="AP4" s="47">
        <f t="shared" ca="1" si="3"/>
        <v>6.5070181554019593</v>
      </c>
      <c r="AQ4" s="47">
        <f t="shared" ca="1" si="3"/>
        <v>6.9625143643522369</v>
      </c>
      <c r="AR4" s="47">
        <f t="shared" ca="1" si="3"/>
        <v>6.1241138258764334</v>
      </c>
      <c r="AS4" s="47">
        <f t="shared" ca="1" si="3"/>
        <v>5.0801495051000352</v>
      </c>
      <c r="AT4" s="47">
        <f t="shared" ca="1" si="3"/>
        <v>4.7932034069547562</v>
      </c>
      <c r="AU4" s="47">
        <f t="shared" ca="1" si="3"/>
        <v>5.2010021246833809</v>
      </c>
      <c r="AV4" s="47">
        <f t="shared" ca="1" si="3"/>
        <v>5.1699225669243614</v>
      </c>
      <c r="AW4" s="47">
        <f t="shared" ca="1" si="3"/>
        <v>6.2956172287422731</v>
      </c>
      <c r="AX4" s="47">
        <f t="shared" ca="1" si="3"/>
        <v>6.2426376377931998</v>
      </c>
      <c r="AY4" s="47">
        <f t="shared" ca="1" si="4"/>
        <v>6.3860406213422811</v>
      </c>
      <c r="AZ4" s="47">
        <f t="shared" ca="1" si="4"/>
        <v>6.2085849462371803</v>
      </c>
      <c r="BA4" s="47">
        <f t="shared" ca="1" si="4"/>
        <v>6.9659772823644666</v>
      </c>
      <c r="BB4" s="47">
        <f t="shared" ca="1" si="4"/>
        <v>6.5070181554019593</v>
      </c>
      <c r="BC4" s="47">
        <f t="shared" ca="1" si="4"/>
        <v>6.9625143643522369</v>
      </c>
      <c r="BD4" s="47">
        <f t="shared" ca="1" si="4"/>
        <v>6.1241138258764334</v>
      </c>
      <c r="BE4" s="47">
        <f t="shared" ca="1" si="4"/>
        <v>5.0801495051000352</v>
      </c>
      <c r="BF4" s="47">
        <f t="shared" ca="1" si="4"/>
        <v>4.7932034069547562</v>
      </c>
      <c r="BG4" s="47">
        <f t="shared" ca="1" si="4"/>
        <v>5.2010021246833809</v>
      </c>
      <c r="BH4" s="47">
        <f t="shared" ca="1" si="4"/>
        <v>5.1699225669243614</v>
      </c>
      <c r="BI4" s="47">
        <f t="shared" ca="1" si="5"/>
        <v>6.2956172287422731</v>
      </c>
      <c r="BJ4" s="47">
        <f t="shared" ca="1" si="5"/>
        <v>6.2426376377931998</v>
      </c>
      <c r="BK4" s="47">
        <f t="shared" ca="1" si="5"/>
        <v>6.3860406213422811</v>
      </c>
      <c r="BL4" s="47">
        <f t="shared" ca="1" si="5"/>
        <v>6.2085849462371803</v>
      </c>
      <c r="BM4" s="47">
        <f t="shared" ca="1" si="5"/>
        <v>6.9659772823644666</v>
      </c>
      <c r="BN4" s="47">
        <f t="shared" ca="1" si="5"/>
        <v>6.5070181554019593</v>
      </c>
      <c r="BO4" s="47">
        <f t="shared" ca="1" si="5"/>
        <v>6.9625143643522369</v>
      </c>
      <c r="BP4" s="47">
        <f t="shared" ca="1" si="5"/>
        <v>6.1241138258764334</v>
      </c>
      <c r="BQ4" s="47">
        <f t="shared" ca="1" si="5"/>
        <v>5.0801495051000352</v>
      </c>
      <c r="BR4" s="47">
        <f t="shared" ca="1" si="5"/>
        <v>4.7932034069547562</v>
      </c>
      <c r="BS4" s="47">
        <f t="shared" ca="1" si="6"/>
        <v>5.2010021246833809</v>
      </c>
      <c r="BT4" s="47">
        <f t="shared" ca="1" si="6"/>
        <v>5.1699225669243614</v>
      </c>
      <c r="BU4" s="47">
        <f t="shared" ca="1" si="6"/>
        <v>6.2956172287422731</v>
      </c>
      <c r="BV4" s="47">
        <f t="shared" ca="1" si="6"/>
        <v>6.2426376377931998</v>
      </c>
      <c r="BW4" s="47">
        <f t="shared" ca="1" si="6"/>
        <v>6.3860406213422811</v>
      </c>
      <c r="BX4" s="47">
        <f t="shared" ca="1" si="6"/>
        <v>6.2085849462371803</v>
      </c>
      <c r="BY4" s="47">
        <f t="shared" ca="1" si="6"/>
        <v>6.9659772823644666</v>
      </c>
      <c r="BZ4" s="47">
        <f t="shared" ca="1" si="6"/>
        <v>6.5070181554019593</v>
      </c>
      <c r="CA4" s="47">
        <f t="shared" ca="1" si="6"/>
        <v>6.9625143643522369</v>
      </c>
      <c r="CB4" s="47">
        <f t="shared" ca="1" si="6"/>
        <v>6.1241138258764334</v>
      </c>
      <c r="CC4" s="47">
        <f t="shared" ca="1" si="7"/>
        <v>5.0801495051000352</v>
      </c>
      <c r="CD4" s="47">
        <f t="shared" ca="1" si="7"/>
        <v>4.7932034069547562</v>
      </c>
      <c r="CE4" s="47">
        <f t="shared" ca="1" si="7"/>
        <v>5.2010021246833809</v>
      </c>
      <c r="CF4" s="47">
        <f t="shared" ca="1" si="7"/>
        <v>5.1699225669243614</v>
      </c>
      <c r="CG4" s="47">
        <f t="shared" ca="1" si="7"/>
        <v>6.2956172287422731</v>
      </c>
      <c r="CH4" s="47">
        <f t="shared" ca="1" si="7"/>
        <v>6.2426376377931998</v>
      </c>
      <c r="CI4" s="47">
        <f t="shared" ca="1" si="7"/>
        <v>6.3860406213422811</v>
      </c>
      <c r="CJ4" s="47">
        <f t="shared" ca="1" si="7"/>
        <v>6.2085849462371803</v>
      </c>
      <c r="CK4" s="47">
        <f t="shared" ca="1" si="7"/>
        <v>6.9659772823644666</v>
      </c>
      <c r="CL4" s="47">
        <f t="shared" ca="1" si="7"/>
        <v>6.5070181554019593</v>
      </c>
      <c r="CM4" s="47">
        <f t="shared" ca="1" si="8"/>
        <v>6.9625143643522369</v>
      </c>
      <c r="CN4" s="47">
        <f t="shared" ca="1" si="8"/>
        <v>6.1241138258764334</v>
      </c>
      <c r="CO4" s="47">
        <f t="shared" ca="1" si="8"/>
        <v>5.0801495051000352</v>
      </c>
      <c r="CP4" s="47">
        <f t="shared" ca="1" si="8"/>
        <v>4.7932034069547562</v>
      </c>
      <c r="CQ4" s="47">
        <f t="shared" ca="1" si="8"/>
        <v>5.2010021246833809</v>
      </c>
      <c r="CR4" s="47">
        <f t="shared" ca="1" si="8"/>
        <v>5.1699225669243614</v>
      </c>
      <c r="CS4" s="47">
        <f t="shared" ca="1" si="8"/>
        <v>6.2956172287422731</v>
      </c>
      <c r="CT4" s="47">
        <f t="shared" ca="1" si="8"/>
        <v>6.2426376377931998</v>
      </c>
      <c r="CU4" s="47">
        <f t="shared" ca="1" si="8"/>
        <v>6.3860406213422811</v>
      </c>
      <c r="CV4" s="47">
        <f t="shared" ca="1" si="8"/>
        <v>6.2085849462371803</v>
      </c>
      <c r="CW4" s="47">
        <f t="shared" ca="1" si="9"/>
        <v>6.9659772823644666</v>
      </c>
      <c r="CX4" s="47">
        <f t="shared" ca="1" si="9"/>
        <v>6.5070181554019593</v>
      </c>
      <c r="CY4" s="47">
        <f t="shared" ca="1" si="9"/>
        <v>6.9625143643522369</v>
      </c>
      <c r="CZ4" s="47">
        <f t="shared" ca="1" si="9"/>
        <v>6.1241138258764334</v>
      </c>
      <c r="DA4" s="47">
        <f t="shared" ca="1" si="9"/>
        <v>5.0801495051000352</v>
      </c>
      <c r="DB4" s="47">
        <f t="shared" ca="1" si="9"/>
        <v>4.7932034069547562</v>
      </c>
      <c r="DC4" s="47">
        <f t="shared" ca="1" si="9"/>
        <v>5.2010021246833809</v>
      </c>
      <c r="DD4" s="47">
        <f t="shared" ca="1" si="9"/>
        <v>5.1699225669243614</v>
      </c>
    </row>
    <row r="5" spans="1:108" x14ac:dyDescent="0.25">
      <c r="A5" s="40" t="s">
        <v>138</v>
      </c>
      <c r="B5" s="40">
        <v>2302</v>
      </c>
      <c r="C5" s="40" t="s">
        <v>31</v>
      </c>
      <c r="D5" s="40" t="s">
        <v>143</v>
      </c>
      <c r="E5" s="40" t="s">
        <v>130</v>
      </c>
      <c r="F5" s="40">
        <v>39.496000000000002</v>
      </c>
      <c r="G5" s="43">
        <v>44929</v>
      </c>
      <c r="H5" s="43"/>
      <c r="I5" s="40" t="s">
        <v>74</v>
      </c>
      <c r="J5" s="40">
        <v>2</v>
      </c>
      <c r="K5" s="40" t="s">
        <v>33</v>
      </c>
      <c r="L5" s="40" t="s">
        <v>140</v>
      </c>
      <c r="N5" s="41">
        <f>VLOOKUP($C5 &amp; $I5 &amp; $K5,FATOR!$A$3:$P$22,5,0)</f>
        <v>0.23516228756884971</v>
      </c>
      <c r="O5" s="41">
        <f>VLOOKUP($C5 &amp; $I5 &amp; $K5,FATOR!$A$3:$P$22,6,0)</f>
        <v>0.21966842736486258</v>
      </c>
      <c r="P5" s="41">
        <f>VLOOKUP($C5 &amp; $I5 &amp; $K5,FATOR!$A$3:$P$22,7,0)</f>
        <v>0.23504538398326369</v>
      </c>
      <c r="Q5" s="41">
        <f>VLOOKUP($C5 &amp; $I5 &amp; $K5,FATOR!$A$3:$P$22,8,0)</f>
        <v>0.20674207770833952</v>
      </c>
      <c r="R5" s="41">
        <f>VLOOKUP($C5 &amp; $I5 &amp; $K5,FATOR!$A$3:$P$22,9,0)</f>
        <v>0.17149920684288822</v>
      </c>
      <c r="S5" s="41">
        <f>VLOOKUP($C5 &amp; $I5 &amp; $K5,FATOR!$A$3:$P$22,10,0)</f>
        <v>0.1618122816472472</v>
      </c>
      <c r="T5" s="41">
        <f>VLOOKUP($C5 &amp; $I5 &amp; $K5,FATOR!$A$3:$P$22,11,0)</f>
        <v>0.17557903330914121</v>
      </c>
      <c r="U5" s="41">
        <f>VLOOKUP($C5 &amp; $I5 &amp; $K5,FATOR!$A$3:$P$22,12,0)</f>
        <v>0.1745298280644238</v>
      </c>
      <c r="V5" s="41">
        <f>VLOOKUP($C5 &amp; $I5 &amp; $K5,FATOR!$A$3:$P$22,13,0)</f>
        <v>0.21253180841071748</v>
      </c>
      <c r="W5" s="41">
        <f>VLOOKUP($C5 &amp; $I5 &amp; $K5,FATOR!$A$3:$P$22,14,0)</f>
        <v>0.2107432866718385</v>
      </c>
      <c r="X5" s="41">
        <f>VLOOKUP($C5 &amp; $I5 &amp; $K5,FATOR!$A$3:$P$22,15,0)</f>
        <v>0.2155843839491689</v>
      </c>
      <c r="Y5" s="41">
        <f>VLOOKUP($C5 &amp; $I5 &amp; $K5,FATOR!$A$3:$P$22,16,0)</f>
        <v>0.20959371231642632</v>
      </c>
      <c r="AA5" s="42">
        <f t="shared" si="10"/>
        <v>9.2879697098192882</v>
      </c>
      <c r="AB5" s="42">
        <f t="shared" si="11"/>
        <v>8.6760242072026124</v>
      </c>
      <c r="AC5" s="42">
        <f t="shared" si="12"/>
        <v>9.2833524858029826</v>
      </c>
      <c r="AD5" s="42">
        <f t="shared" si="13"/>
        <v>8.1654851011685778</v>
      </c>
      <c r="AE5" s="42">
        <f t="shared" si="14"/>
        <v>6.7735326734667138</v>
      </c>
      <c r="AF5" s="42">
        <f t="shared" si="15"/>
        <v>6.3909378759396755</v>
      </c>
      <c r="AG5" s="42">
        <f t="shared" si="16"/>
        <v>6.9346694995778417</v>
      </c>
      <c r="AH5" s="42">
        <f t="shared" si="17"/>
        <v>6.8932300892324827</v>
      </c>
      <c r="AI5" s="42">
        <f t="shared" si="18"/>
        <v>8.3941563049896981</v>
      </c>
      <c r="AJ5" s="42">
        <f t="shared" si="19"/>
        <v>8.3235168503909343</v>
      </c>
      <c r="AK5" s="42">
        <f t="shared" si="20"/>
        <v>8.514720828456376</v>
      </c>
      <c r="AL5" s="42">
        <f t="shared" si="21"/>
        <v>8.2781132616495743</v>
      </c>
      <c r="AN5" s="43">
        <f t="shared" si="22"/>
        <v>44960</v>
      </c>
      <c r="AO5" s="47">
        <f t="shared" ca="1" si="3"/>
        <v>9.2879697098192882</v>
      </c>
      <c r="AP5" s="47">
        <f t="shared" ca="1" si="3"/>
        <v>8.6760242072026124</v>
      </c>
      <c r="AQ5" s="47">
        <f t="shared" ca="1" si="3"/>
        <v>9.2833524858029826</v>
      </c>
      <c r="AR5" s="47">
        <f t="shared" ca="1" si="3"/>
        <v>8.1654851011685778</v>
      </c>
      <c r="AS5" s="47">
        <f t="shared" ca="1" si="3"/>
        <v>6.7735326734667138</v>
      </c>
      <c r="AT5" s="47">
        <f t="shared" ca="1" si="3"/>
        <v>6.3909378759396755</v>
      </c>
      <c r="AU5" s="47">
        <f t="shared" ca="1" si="3"/>
        <v>6.9346694995778417</v>
      </c>
      <c r="AV5" s="47">
        <f t="shared" ca="1" si="3"/>
        <v>6.8932300892324827</v>
      </c>
      <c r="AW5" s="47">
        <f t="shared" ca="1" si="3"/>
        <v>8.3941563049896981</v>
      </c>
      <c r="AX5" s="47">
        <f t="shared" ca="1" si="3"/>
        <v>8.3235168503909343</v>
      </c>
      <c r="AY5" s="47">
        <f t="shared" ca="1" si="4"/>
        <v>8.514720828456376</v>
      </c>
      <c r="AZ5" s="47">
        <f t="shared" ca="1" si="4"/>
        <v>8.2781132616495743</v>
      </c>
      <c r="BA5" s="47">
        <f t="shared" ca="1" si="4"/>
        <v>9.2879697098192882</v>
      </c>
      <c r="BB5" s="47">
        <f t="shared" ca="1" si="4"/>
        <v>8.6760242072026124</v>
      </c>
      <c r="BC5" s="47">
        <f t="shared" ca="1" si="4"/>
        <v>9.2833524858029826</v>
      </c>
      <c r="BD5" s="47">
        <f t="shared" ca="1" si="4"/>
        <v>8.1654851011685778</v>
      </c>
      <c r="BE5" s="47">
        <f t="shared" ca="1" si="4"/>
        <v>6.7735326734667138</v>
      </c>
      <c r="BF5" s="47">
        <f t="shared" ca="1" si="4"/>
        <v>6.3909378759396755</v>
      </c>
      <c r="BG5" s="47">
        <f t="shared" ca="1" si="4"/>
        <v>6.9346694995778417</v>
      </c>
      <c r="BH5" s="47">
        <f t="shared" ca="1" si="4"/>
        <v>6.8932300892324827</v>
      </c>
      <c r="BI5" s="47">
        <f t="shared" ca="1" si="5"/>
        <v>8.3941563049896981</v>
      </c>
      <c r="BJ5" s="47">
        <f t="shared" ca="1" si="5"/>
        <v>8.3235168503909343</v>
      </c>
      <c r="BK5" s="47">
        <f t="shared" ca="1" si="5"/>
        <v>8.514720828456376</v>
      </c>
      <c r="BL5" s="47">
        <f t="shared" ca="1" si="5"/>
        <v>8.2781132616495743</v>
      </c>
      <c r="BM5" s="47">
        <f t="shared" ca="1" si="5"/>
        <v>9.2879697098192882</v>
      </c>
      <c r="BN5" s="47">
        <f t="shared" ca="1" si="5"/>
        <v>8.6760242072026124</v>
      </c>
      <c r="BO5" s="47">
        <f t="shared" ca="1" si="5"/>
        <v>9.2833524858029826</v>
      </c>
      <c r="BP5" s="47">
        <f t="shared" ca="1" si="5"/>
        <v>8.1654851011685778</v>
      </c>
      <c r="BQ5" s="47">
        <f t="shared" ca="1" si="5"/>
        <v>6.7735326734667138</v>
      </c>
      <c r="BR5" s="47">
        <f t="shared" ca="1" si="5"/>
        <v>6.3909378759396755</v>
      </c>
      <c r="BS5" s="47">
        <f t="shared" ca="1" si="6"/>
        <v>6.9346694995778417</v>
      </c>
      <c r="BT5" s="47">
        <f t="shared" ca="1" si="6"/>
        <v>6.8932300892324827</v>
      </c>
      <c r="BU5" s="47">
        <f t="shared" ca="1" si="6"/>
        <v>8.3941563049896981</v>
      </c>
      <c r="BV5" s="47">
        <f t="shared" ca="1" si="6"/>
        <v>8.3235168503909343</v>
      </c>
      <c r="BW5" s="47">
        <f t="shared" ca="1" si="6"/>
        <v>8.514720828456376</v>
      </c>
      <c r="BX5" s="47">
        <f t="shared" ca="1" si="6"/>
        <v>8.2781132616495743</v>
      </c>
      <c r="BY5" s="47">
        <f t="shared" ca="1" si="6"/>
        <v>9.2879697098192882</v>
      </c>
      <c r="BZ5" s="47">
        <f t="shared" ca="1" si="6"/>
        <v>8.6760242072026124</v>
      </c>
      <c r="CA5" s="47">
        <f t="shared" ca="1" si="6"/>
        <v>9.2833524858029826</v>
      </c>
      <c r="CB5" s="47">
        <f t="shared" ca="1" si="6"/>
        <v>8.1654851011685778</v>
      </c>
      <c r="CC5" s="47">
        <f t="shared" ca="1" si="7"/>
        <v>6.7735326734667138</v>
      </c>
      <c r="CD5" s="47">
        <f t="shared" ca="1" si="7"/>
        <v>6.3909378759396755</v>
      </c>
      <c r="CE5" s="47">
        <f t="shared" ca="1" si="7"/>
        <v>6.9346694995778417</v>
      </c>
      <c r="CF5" s="47">
        <f t="shared" ca="1" si="7"/>
        <v>6.8932300892324827</v>
      </c>
      <c r="CG5" s="47">
        <f t="shared" ca="1" si="7"/>
        <v>8.3941563049896981</v>
      </c>
      <c r="CH5" s="47">
        <f t="shared" ca="1" si="7"/>
        <v>8.3235168503909343</v>
      </c>
      <c r="CI5" s="47">
        <f t="shared" ca="1" si="7"/>
        <v>8.514720828456376</v>
      </c>
      <c r="CJ5" s="47">
        <f t="shared" ca="1" si="7"/>
        <v>8.2781132616495743</v>
      </c>
      <c r="CK5" s="47">
        <f t="shared" ca="1" si="7"/>
        <v>9.2879697098192882</v>
      </c>
      <c r="CL5" s="47">
        <f t="shared" ca="1" si="7"/>
        <v>8.6760242072026124</v>
      </c>
      <c r="CM5" s="47">
        <f t="shared" ca="1" si="8"/>
        <v>9.2833524858029826</v>
      </c>
      <c r="CN5" s="47">
        <f t="shared" ca="1" si="8"/>
        <v>8.1654851011685778</v>
      </c>
      <c r="CO5" s="47">
        <f t="shared" ca="1" si="8"/>
        <v>6.7735326734667138</v>
      </c>
      <c r="CP5" s="47">
        <f t="shared" ca="1" si="8"/>
        <v>6.3909378759396755</v>
      </c>
      <c r="CQ5" s="47">
        <f t="shared" ca="1" si="8"/>
        <v>6.9346694995778417</v>
      </c>
      <c r="CR5" s="47">
        <f t="shared" ca="1" si="8"/>
        <v>6.8932300892324827</v>
      </c>
      <c r="CS5" s="47">
        <f t="shared" ca="1" si="8"/>
        <v>8.3941563049896981</v>
      </c>
      <c r="CT5" s="47">
        <f t="shared" ca="1" si="8"/>
        <v>8.3235168503909343</v>
      </c>
      <c r="CU5" s="47">
        <f t="shared" ca="1" si="8"/>
        <v>8.514720828456376</v>
      </c>
      <c r="CV5" s="47">
        <f t="shared" ca="1" si="8"/>
        <v>8.2781132616495743</v>
      </c>
      <c r="CW5" s="47">
        <f t="shared" ca="1" si="9"/>
        <v>9.2879697098192882</v>
      </c>
      <c r="CX5" s="47">
        <f t="shared" ca="1" si="9"/>
        <v>8.6760242072026124</v>
      </c>
      <c r="CY5" s="47">
        <f t="shared" ca="1" si="9"/>
        <v>9.2833524858029826</v>
      </c>
      <c r="CZ5" s="47">
        <f t="shared" ca="1" si="9"/>
        <v>8.1654851011685778</v>
      </c>
      <c r="DA5" s="47">
        <f t="shared" ca="1" si="9"/>
        <v>6.7735326734667138</v>
      </c>
      <c r="DB5" s="47">
        <f t="shared" ca="1" si="9"/>
        <v>6.3909378759396755</v>
      </c>
      <c r="DC5" s="47">
        <f t="shared" ca="1" si="9"/>
        <v>6.9346694995778417</v>
      </c>
      <c r="DD5" s="47">
        <f t="shared" ca="1" si="9"/>
        <v>6.8932300892324827</v>
      </c>
    </row>
    <row r="6" spans="1:108" x14ac:dyDescent="0.25">
      <c r="A6" s="40" t="s">
        <v>138</v>
      </c>
      <c r="B6" s="40">
        <v>2303</v>
      </c>
      <c r="C6" s="40" t="s">
        <v>31</v>
      </c>
      <c r="D6" s="40" t="s">
        <v>144</v>
      </c>
      <c r="E6" s="40" t="s">
        <v>130</v>
      </c>
      <c r="F6" s="40">
        <v>39.496000000000002</v>
      </c>
      <c r="G6" s="43">
        <v>44929</v>
      </c>
      <c r="H6" s="43"/>
      <c r="I6" s="40" t="s">
        <v>74</v>
      </c>
      <c r="J6" s="40">
        <v>2</v>
      </c>
      <c r="K6" s="40" t="s">
        <v>33</v>
      </c>
      <c r="L6" s="40" t="s">
        <v>140</v>
      </c>
      <c r="N6" s="41">
        <f>VLOOKUP($C6 &amp; $I6 &amp; $K6,FATOR!$A$3:$P$22,5,0)</f>
        <v>0.23516228756884971</v>
      </c>
      <c r="O6" s="41">
        <f>VLOOKUP($C6 &amp; $I6 &amp; $K6,FATOR!$A$3:$P$22,6,0)</f>
        <v>0.21966842736486258</v>
      </c>
      <c r="P6" s="41">
        <f>VLOOKUP($C6 &amp; $I6 &amp; $K6,FATOR!$A$3:$P$22,7,0)</f>
        <v>0.23504538398326369</v>
      </c>
      <c r="Q6" s="41">
        <f>VLOOKUP($C6 &amp; $I6 &amp; $K6,FATOR!$A$3:$P$22,8,0)</f>
        <v>0.20674207770833952</v>
      </c>
      <c r="R6" s="41">
        <f>VLOOKUP($C6 &amp; $I6 &amp; $K6,FATOR!$A$3:$P$22,9,0)</f>
        <v>0.17149920684288822</v>
      </c>
      <c r="S6" s="41">
        <f>VLOOKUP($C6 &amp; $I6 &amp; $K6,FATOR!$A$3:$P$22,10,0)</f>
        <v>0.1618122816472472</v>
      </c>
      <c r="T6" s="41">
        <f>VLOOKUP($C6 &amp; $I6 &amp; $K6,FATOR!$A$3:$P$22,11,0)</f>
        <v>0.17557903330914121</v>
      </c>
      <c r="U6" s="41">
        <f>VLOOKUP($C6 &amp; $I6 &amp; $K6,FATOR!$A$3:$P$22,12,0)</f>
        <v>0.1745298280644238</v>
      </c>
      <c r="V6" s="41">
        <f>VLOOKUP($C6 &amp; $I6 &amp; $K6,FATOR!$A$3:$P$22,13,0)</f>
        <v>0.21253180841071748</v>
      </c>
      <c r="W6" s="41">
        <f>VLOOKUP($C6 &amp; $I6 &amp; $K6,FATOR!$A$3:$P$22,14,0)</f>
        <v>0.2107432866718385</v>
      </c>
      <c r="X6" s="41">
        <f>VLOOKUP($C6 &amp; $I6 &amp; $K6,FATOR!$A$3:$P$22,15,0)</f>
        <v>0.2155843839491689</v>
      </c>
      <c r="Y6" s="41">
        <f>VLOOKUP($C6 &amp; $I6 &amp; $K6,FATOR!$A$3:$P$22,16,0)</f>
        <v>0.20959371231642632</v>
      </c>
      <c r="AA6" s="42">
        <f t="shared" si="10"/>
        <v>9.2879697098192882</v>
      </c>
      <c r="AB6" s="42">
        <f t="shared" si="11"/>
        <v>8.6760242072026124</v>
      </c>
      <c r="AC6" s="42">
        <f t="shared" si="12"/>
        <v>9.2833524858029826</v>
      </c>
      <c r="AD6" s="42">
        <f t="shared" si="13"/>
        <v>8.1654851011685778</v>
      </c>
      <c r="AE6" s="42">
        <f t="shared" si="14"/>
        <v>6.7735326734667138</v>
      </c>
      <c r="AF6" s="42">
        <f t="shared" si="15"/>
        <v>6.3909378759396755</v>
      </c>
      <c r="AG6" s="42">
        <f t="shared" si="16"/>
        <v>6.9346694995778417</v>
      </c>
      <c r="AH6" s="42">
        <f t="shared" si="17"/>
        <v>6.8932300892324827</v>
      </c>
      <c r="AI6" s="42">
        <f t="shared" si="18"/>
        <v>8.3941563049896981</v>
      </c>
      <c r="AJ6" s="42">
        <f t="shared" si="19"/>
        <v>8.3235168503909343</v>
      </c>
      <c r="AK6" s="42">
        <f t="shared" si="20"/>
        <v>8.514720828456376</v>
      </c>
      <c r="AL6" s="42">
        <f t="shared" si="21"/>
        <v>8.2781132616495743</v>
      </c>
      <c r="AN6" s="43">
        <f t="shared" si="22"/>
        <v>44960</v>
      </c>
      <c r="AO6" s="47">
        <f t="shared" ca="1" si="3"/>
        <v>9.2879697098192882</v>
      </c>
      <c r="AP6" s="47">
        <f t="shared" ca="1" si="3"/>
        <v>8.6760242072026124</v>
      </c>
      <c r="AQ6" s="47">
        <f t="shared" ca="1" si="3"/>
        <v>9.2833524858029826</v>
      </c>
      <c r="AR6" s="47">
        <f t="shared" ca="1" si="3"/>
        <v>8.1654851011685778</v>
      </c>
      <c r="AS6" s="47">
        <f t="shared" ca="1" si="3"/>
        <v>6.7735326734667138</v>
      </c>
      <c r="AT6" s="47">
        <f t="shared" ca="1" si="3"/>
        <v>6.3909378759396755</v>
      </c>
      <c r="AU6" s="47">
        <f t="shared" ca="1" si="3"/>
        <v>6.9346694995778417</v>
      </c>
      <c r="AV6" s="47">
        <f t="shared" ca="1" si="3"/>
        <v>6.8932300892324827</v>
      </c>
      <c r="AW6" s="47">
        <f t="shared" ca="1" si="3"/>
        <v>8.3941563049896981</v>
      </c>
      <c r="AX6" s="47">
        <f t="shared" ca="1" si="3"/>
        <v>8.3235168503909343</v>
      </c>
      <c r="AY6" s="47">
        <f t="shared" ca="1" si="4"/>
        <v>8.514720828456376</v>
      </c>
      <c r="AZ6" s="47">
        <f t="shared" ca="1" si="4"/>
        <v>8.2781132616495743</v>
      </c>
      <c r="BA6" s="47">
        <f t="shared" ca="1" si="4"/>
        <v>9.2879697098192882</v>
      </c>
      <c r="BB6" s="47">
        <f t="shared" ca="1" si="4"/>
        <v>8.6760242072026124</v>
      </c>
      <c r="BC6" s="47">
        <f t="shared" ca="1" si="4"/>
        <v>9.2833524858029826</v>
      </c>
      <c r="BD6" s="47">
        <f t="shared" ca="1" si="4"/>
        <v>8.1654851011685778</v>
      </c>
      <c r="BE6" s="47">
        <f t="shared" ca="1" si="4"/>
        <v>6.7735326734667138</v>
      </c>
      <c r="BF6" s="47">
        <f t="shared" ca="1" si="4"/>
        <v>6.3909378759396755</v>
      </c>
      <c r="BG6" s="47">
        <f t="shared" ca="1" si="4"/>
        <v>6.9346694995778417</v>
      </c>
      <c r="BH6" s="47">
        <f t="shared" ca="1" si="4"/>
        <v>6.8932300892324827</v>
      </c>
      <c r="BI6" s="47">
        <f t="shared" ca="1" si="5"/>
        <v>8.3941563049896981</v>
      </c>
      <c r="BJ6" s="47">
        <f t="shared" ca="1" si="5"/>
        <v>8.3235168503909343</v>
      </c>
      <c r="BK6" s="47">
        <f t="shared" ca="1" si="5"/>
        <v>8.514720828456376</v>
      </c>
      <c r="BL6" s="47">
        <f t="shared" ca="1" si="5"/>
        <v>8.2781132616495743</v>
      </c>
      <c r="BM6" s="47">
        <f t="shared" ca="1" si="5"/>
        <v>9.2879697098192882</v>
      </c>
      <c r="BN6" s="47">
        <f t="shared" ca="1" si="5"/>
        <v>8.6760242072026124</v>
      </c>
      <c r="BO6" s="47">
        <f t="shared" ca="1" si="5"/>
        <v>9.2833524858029826</v>
      </c>
      <c r="BP6" s="47">
        <f t="shared" ca="1" si="5"/>
        <v>8.1654851011685778</v>
      </c>
      <c r="BQ6" s="47">
        <f t="shared" ca="1" si="5"/>
        <v>6.7735326734667138</v>
      </c>
      <c r="BR6" s="47">
        <f t="shared" ca="1" si="5"/>
        <v>6.3909378759396755</v>
      </c>
      <c r="BS6" s="47">
        <f t="shared" ca="1" si="6"/>
        <v>6.9346694995778417</v>
      </c>
      <c r="BT6" s="47">
        <f t="shared" ca="1" si="6"/>
        <v>6.8932300892324827</v>
      </c>
      <c r="BU6" s="47">
        <f t="shared" ca="1" si="6"/>
        <v>8.3941563049896981</v>
      </c>
      <c r="BV6" s="47">
        <f t="shared" ca="1" si="6"/>
        <v>8.3235168503909343</v>
      </c>
      <c r="BW6" s="47">
        <f t="shared" ca="1" si="6"/>
        <v>8.514720828456376</v>
      </c>
      <c r="BX6" s="47">
        <f t="shared" ca="1" si="6"/>
        <v>8.2781132616495743</v>
      </c>
      <c r="BY6" s="47">
        <f t="shared" ca="1" si="6"/>
        <v>9.2879697098192882</v>
      </c>
      <c r="BZ6" s="47">
        <f t="shared" ca="1" si="6"/>
        <v>8.6760242072026124</v>
      </c>
      <c r="CA6" s="47">
        <f t="shared" ca="1" si="6"/>
        <v>9.2833524858029826</v>
      </c>
      <c r="CB6" s="47">
        <f t="shared" ca="1" si="6"/>
        <v>8.1654851011685778</v>
      </c>
      <c r="CC6" s="47">
        <f t="shared" ca="1" si="7"/>
        <v>6.7735326734667138</v>
      </c>
      <c r="CD6" s="47">
        <f t="shared" ca="1" si="7"/>
        <v>6.3909378759396755</v>
      </c>
      <c r="CE6" s="47">
        <f t="shared" ca="1" si="7"/>
        <v>6.9346694995778417</v>
      </c>
      <c r="CF6" s="47">
        <f t="shared" ca="1" si="7"/>
        <v>6.8932300892324827</v>
      </c>
      <c r="CG6" s="47">
        <f t="shared" ca="1" si="7"/>
        <v>8.3941563049896981</v>
      </c>
      <c r="CH6" s="47">
        <f t="shared" ca="1" si="7"/>
        <v>8.3235168503909343</v>
      </c>
      <c r="CI6" s="47">
        <f t="shared" ca="1" si="7"/>
        <v>8.514720828456376</v>
      </c>
      <c r="CJ6" s="47">
        <f t="shared" ca="1" si="7"/>
        <v>8.2781132616495743</v>
      </c>
      <c r="CK6" s="47">
        <f t="shared" ca="1" si="7"/>
        <v>9.2879697098192882</v>
      </c>
      <c r="CL6" s="47">
        <f t="shared" ca="1" si="7"/>
        <v>8.6760242072026124</v>
      </c>
      <c r="CM6" s="47">
        <f t="shared" ca="1" si="8"/>
        <v>9.2833524858029826</v>
      </c>
      <c r="CN6" s="47">
        <f t="shared" ca="1" si="8"/>
        <v>8.1654851011685778</v>
      </c>
      <c r="CO6" s="47">
        <f t="shared" ca="1" si="8"/>
        <v>6.7735326734667138</v>
      </c>
      <c r="CP6" s="47">
        <f t="shared" ca="1" si="8"/>
        <v>6.3909378759396755</v>
      </c>
      <c r="CQ6" s="47">
        <f t="shared" ca="1" si="8"/>
        <v>6.9346694995778417</v>
      </c>
      <c r="CR6" s="47">
        <f t="shared" ca="1" si="8"/>
        <v>6.8932300892324827</v>
      </c>
      <c r="CS6" s="47">
        <f t="shared" ca="1" si="8"/>
        <v>8.3941563049896981</v>
      </c>
      <c r="CT6" s="47">
        <f t="shared" ca="1" si="8"/>
        <v>8.3235168503909343</v>
      </c>
      <c r="CU6" s="47">
        <f t="shared" ca="1" si="8"/>
        <v>8.514720828456376</v>
      </c>
      <c r="CV6" s="47">
        <f t="shared" ca="1" si="8"/>
        <v>8.2781132616495743</v>
      </c>
      <c r="CW6" s="47">
        <f t="shared" ca="1" si="9"/>
        <v>9.2879697098192882</v>
      </c>
      <c r="CX6" s="47">
        <f t="shared" ca="1" si="9"/>
        <v>8.6760242072026124</v>
      </c>
      <c r="CY6" s="47">
        <f t="shared" ca="1" si="9"/>
        <v>9.2833524858029826</v>
      </c>
      <c r="CZ6" s="47">
        <f t="shared" ca="1" si="9"/>
        <v>8.1654851011685778</v>
      </c>
      <c r="DA6" s="47">
        <f t="shared" ca="1" si="9"/>
        <v>6.7735326734667138</v>
      </c>
      <c r="DB6" s="47">
        <f t="shared" ca="1" si="9"/>
        <v>6.3909378759396755</v>
      </c>
      <c r="DC6" s="47">
        <f t="shared" ca="1" si="9"/>
        <v>6.9346694995778417</v>
      </c>
      <c r="DD6" s="47">
        <f t="shared" ca="1" si="9"/>
        <v>6.8932300892324827</v>
      </c>
    </row>
    <row r="7" spans="1:108" x14ac:dyDescent="0.25">
      <c r="A7" s="40" t="s">
        <v>138</v>
      </c>
      <c r="B7" s="40">
        <v>1837</v>
      </c>
      <c r="C7" s="40" t="s">
        <v>31</v>
      </c>
      <c r="D7" s="40" t="s">
        <v>145</v>
      </c>
      <c r="E7" s="40" t="s">
        <v>130</v>
      </c>
      <c r="F7" s="40">
        <v>39.496000000000002</v>
      </c>
      <c r="G7" s="43">
        <v>44929</v>
      </c>
      <c r="H7" s="43"/>
      <c r="I7" s="40" t="s">
        <v>74</v>
      </c>
      <c r="J7" s="40">
        <v>2</v>
      </c>
      <c r="K7" s="40" t="s">
        <v>33</v>
      </c>
      <c r="L7" s="40" t="s">
        <v>140</v>
      </c>
      <c r="N7" s="41">
        <f>VLOOKUP($C7 &amp; $I7 &amp; $K7,FATOR!$A$3:$P$22,5,0)</f>
        <v>0.23516228756884971</v>
      </c>
      <c r="O7" s="41">
        <f>VLOOKUP($C7 &amp; $I7 &amp; $K7,FATOR!$A$3:$P$22,6,0)</f>
        <v>0.21966842736486258</v>
      </c>
      <c r="P7" s="41">
        <f>VLOOKUP($C7 &amp; $I7 &amp; $K7,FATOR!$A$3:$P$22,7,0)</f>
        <v>0.23504538398326369</v>
      </c>
      <c r="Q7" s="41">
        <f>VLOOKUP($C7 &amp; $I7 &amp; $K7,FATOR!$A$3:$P$22,8,0)</f>
        <v>0.20674207770833952</v>
      </c>
      <c r="R7" s="41">
        <f>VLOOKUP($C7 &amp; $I7 &amp; $K7,FATOR!$A$3:$P$22,9,0)</f>
        <v>0.17149920684288822</v>
      </c>
      <c r="S7" s="41">
        <f>VLOOKUP($C7 &amp; $I7 &amp; $K7,FATOR!$A$3:$P$22,10,0)</f>
        <v>0.1618122816472472</v>
      </c>
      <c r="T7" s="41">
        <f>VLOOKUP($C7 &amp; $I7 &amp; $K7,FATOR!$A$3:$P$22,11,0)</f>
        <v>0.17557903330914121</v>
      </c>
      <c r="U7" s="41">
        <f>VLOOKUP($C7 &amp; $I7 &amp; $K7,FATOR!$A$3:$P$22,12,0)</f>
        <v>0.1745298280644238</v>
      </c>
      <c r="V7" s="41">
        <f>VLOOKUP($C7 &amp; $I7 &amp; $K7,FATOR!$A$3:$P$22,13,0)</f>
        <v>0.21253180841071748</v>
      </c>
      <c r="W7" s="41">
        <f>VLOOKUP($C7 &amp; $I7 &amp; $K7,FATOR!$A$3:$P$22,14,0)</f>
        <v>0.2107432866718385</v>
      </c>
      <c r="X7" s="41">
        <f>VLOOKUP($C7 &amp; $I7 &amp; $K7,FATOR!$A$3:$P$22,15,0)</f>
        <v>0.2155843839491689</v>
      </c>
      <c r="Y7" s="41">
        <f>VLOOKUP($C7 &amp; $I7 &amp; $K7,FATOR!$A$3:$P$22,16,0)</f>
        <v>0.20959371231642632</v>
      </c>
      <c r="AA7" s="42">
        <f t="shared" si="10"/>
        <v>9.2879697098192882</v>
      </c>
      <c r="AB7" s="42">
        <f t="shared" si="11"/>
        <v>8.6760242072026124</v>
      </c>
      <c r="AC7" s="42">
        <f t="shared" si="12"/>
        <v>9.2833524858029826</v>
      </c>
      <c r="AD7" s="42">
        <f t="shared" si="13"/>
        <v>8.1654851011685778</v>
      </c>
      <c r="AE7" s="42">
        <f t="shared" si="14"/>
        <v>6.7735326734667138</v>
      </c>
      <c r="AF7" s="42">
        <f t="shared" si="15"/>
        <v>6.3909378759396755</v>
      </c>
      <c r="AG7" s="42">
        <f t="shared" si="16"/>
        <v>6.9346694995778417</v>
      </c>
      <c r="AH7" s="42">
        <f t="shared" si="17"/>
        <v>6.8932300892324827</v>
      </c>
      <c r="AI7" s="42">
        <f t="shared" si="18"/>
        <v>8.3941563049896981</v>
      </c>
      <c r="AJ7" s="42">
        <f t="shared" si="19"/>
        <v>8.3235168503909343</v>
      </c>
      <c r="AK7" s="42">
        <f t="shared" si="20"/>
        <v>8.514720828456376</v>
      </c>
      <c r="AL7" s="42">
        <f t="shared" si="21"/>
        <v>8.2781132616495743</v>
      </c>
      <c r="AN7" s="43">
        <f t="shared" si="22"/>
        <v>44960</v>
      </c>
      <c r="AO7" s="47">
        <f t="shared" ca="1" si="3"/>
        <v>9.2879697098192882</v>
      </c>
      <c r="AP7" s="47">
        <f t="shared" ca="1" si="3"/>
        <v>8.6760242072026124</v>
      </c>
      <c r="AQ7" s="47">
        <f t="shared" ca="1" si="3"/>
        <v>9.2833524858029826</v>
      </c>
      <c r="AR7" s="47">
        <f t="shared" ca="1" si="3"/>
        <v>8.1654851011685778</v>
      </c>
      <c r="AS7" s="47">
        <f t="shared" ca="1" si="3"/>
        <v>6.7735326734667138</v>
      </c>
      <c r="AT7" s="47">
        <f t="shared" ca="1" si="3"/>
        <v>6.3909378759396755</v>
      </c>
      <c r="AU7" s="47">
        <f t="shared" ca="1" si="3"/>
        <v>6.9346694995778417</v>
      </c>
      <c r="AV7" s="47">
        <f t="shared" ca="1" si="3"/>
        <v>6.8932300892324827</v>
      </c>
      <c r="AW7" s="47">
        <f t="shared" ca="1" si="3"/>
        <v>8.3941563049896981</v>
      </c>
      <c r="AX7" s="47">
        <f t="shared" ca="1" si="3"/>
        <v>8.3235168503909343</v>
      </c>
      <c r="AY7" s="47">
        <f t="shared" ca="1" si="4"/>
        <v>8.514720828456376</v>
      </c>
      <c r="AZ7" s="47">
        <f t="shared" ca="1" si="4"/>
        <v>8.2781132616495743</v>
      </c>
      <c r="BA7" s="47">
        <f t="shared" ca="1" si="4"/>
        <v>9.2879697098192882</v>
      </c>
      <c r="BB7" s="47">
        <f t="shared" ca="1" si="4"/>
        <v>8.6760242072026124</v>
      </c>
      <c r="BC7" s="47">
        <f t="shared" ca="1" si="4"/>
        <v>9.2833524858029826</v>
      </c>
      <c r="BD7" s="47">
        <f t="shared" ca="1" si="4"/>
        <v>8.1654851011685778</v>
      </c>
      <c r="BE7" s="47">
        <f t="shared" ca="1" si="4"/>
        <v>6.7735326734667138</v>
      </c>
      <c r="BF7" s="47">
        <f t="shared" ca="1" si="4"/>
        <v>6.3909378759396755</v>
      </c>
      <c r="BG7" s="47">
        <f t="shared" ca="1" si="4"/>
        <v>6.9346694995778417</v>
      </c>
      <c r="BH7" s="47">
        <f t="shared" ca="1" si="4"/>
        <v>6.8932300892324827</v>
      </c>
      <c r="BI7" s="47">
        <f t="shared" ca="1" si="5"/>
        <v>8.3941563049896981</v>
      </c>
      <c r="BJ7" s="47">
        <f t="shared" ca="1" si="5"/>
        <v>8.3235168503909343</v>
      </c>
      <c r="BK7" s="47">
        <f t="shared" ca="1" si="5"/>
        <v>8.514720828456376</v>
      </c>
      <c r="BL7" s="47">
        <f t="shared" ca="1" si="5"/>
        <v>8.2781132616495743</v>
      </c>
      <c r="BM7" s="47">
        <f t="shared" ca="1" si="5"/>
        <v>9.2879697098192882</v>
      </c>
      <c r="BN7" s="47">
        <f t="shared" ca="1" si="5"/>
        <v>8.6760242072026124</v>
      </c>
      <c r="BO7" s="47">
        <f t="shared" ca="1" si="5"/>
        <v>9.2833524858029826</v>
      </c>
      <c r="BP7" s="47">
        <f t="shared" ca="1" si="5"/>
        <v>8.1654851011685778</v>
      </c>
      <c r="BQ7" s="47">
        <f t="shared" ca="1" si="5"/>
        <v>6.7735326734667138</v>
      </c>
      <c r="BR7" s="47">
        <f t="shared" ca="1" si="5"/>
        <v>6.3909378759396755</v>
      </c>
      <c r="BS7" s="47">
        <f t="shared" ca="1" si="6"/>
        <v>6.9346694995778417</v>
      </c>
      <c r="BT7" s="47">
        <f t="shared" ca="1" si="6"/>
        <v>6.8932300892324827</v>
      </c>
      <c r="BU7" s="47">
        <f t="shared" ca="1" si="6"/>
        <v>8.3941563049896981</v>
      </c>
      <c r="BV7" s="47">
        <f t="shared" ca="1" si="6"/>
        <v>8.3235168503909343</v>
      </c>
      <c r="BW7" s="47">
        <f t="shared" ca="1" si="6"/>
        <v>8.514720828456376</v>
      </c>
      <c r="BX7" s="47">
        <f t="shared" ca="1" si="6"/>
        <v>8.2781132616495743</v>
      </c>
      <c r="BY7" s="47">
        <f t="shared" ca="1" si="6"/>
        <v>9.2879697098192882</v>
      </c>
      <c r="BZ7" s="47">
        <f t="shared" ca="1" si="6"/>
        <v>8.6760242072026124</v>
      </c>
      <c r="CA7" s="47">
        <f t="shared" ca="1" si="6"/>
        <v>9.2833524858029826</v>
      </c>
      <c r="CB7" s="47">
        <f t="shared" ca="1" si="6"/>
        <v>8.1654851011685778</v>
      </c>
      <c r="CC7" s="47">
        <f t="shared" ca="1" si="7"/>
        <v>6.7735326734667138</v>
      </c>
      <c r="CD7" s="47">
        <f t="shared" ca="1" si="7"/>
        <v>6.3909378759396755</v>
      </c>
      <c r="CE7" s="47">
        <f t="shared" ca="1" si="7"/>
        <v>6.9346694995778417</v>
      </c>
      <c r="CF7" s="47">
        <f t="shared" ca="1" si="7"/>
        <v>6.8932300892324827</v>
      </c>
      <c r="CG7" s="47">
        <f t="shared" ca="1" si="7"/>
        <v>8.3941563049896981</v>
      </c>
      <c r="CH7" s="47">
        <f t="shared" ca="1" si="7"/>
        <v>8.3235168503909343</v>
      </c>
      <c r="CI7" s="47">
        <f t="shared" ca="1" si="7"/>
        <v>8.514720828456376</v>
      </c>
      <c r="CJ7" s="47">
        <f t="shared" ca="1" si="7"/>
        <v>8.2781132616495743</v>
      </c>
      <c r="CK7" s="47">
        <f t="shared" ca="1" si="7"/>
        <v>9.2879697098192882</v>
      </c>
      <c r="CL7" s="47">
        <f t="shared" ca="1" si="7"/>
        <v>8.6760242072026124</v>
      </c>
      <c r="CM7" s="47">
        <f t="shared" ca="1" si="8"/>
        <v>9.2833524858029826</v>
      </c>
      <c r="CN7" s="47">
        <f t="shared" ca="1" si="8"/>
        <v>8.1654851011685778</v>
      </c>
      <c r="CO7" s="47">
        <f t="shared" ca="1" si="8"/>
        <v>6.7735326734667138</v>
      </c>
      <c r="CP7" s="47">
        <f t="shared" ca="1" si="8"/>
        <v>6.3909378759396755</v>
      </c>
      <c r="CQ7" s="47">
        <f t="shared" ca="1" si="8"/>
        <v>6.9346694995778417</v>
      </c>
      <c r="CR7" s="47">
        <f t="shared" ca="1" si="8"/>
        <v>6.8932300892324827</v>
      </c>
      <c r="CS7" s="47">
        <f t="shared" ca="1" si="8"/>
        <v>8.3941563049896981</v>
      </c>
      <c r="CT7" s="47">
        <f t="shared" ca="1" si="8"/>
        <v>8.3235168503909343</v>
      </c>
      <c r="CU7" s="47">
        <f t="shared" ca="1" si="8"/>
        <v>8.514720828456376</v>
      </c>
      <c r="CV7" s="47">
        <f t="shared" ca="1" si="8"/>
        <v>8.2781132616495743</v>
      </c>
      <c r="CW7" s="47">
        <f t="shared" ca="1" si="9"/>
        <v>9.2879697098192882</v>
      </c>
      <c r="CX7" s="47">
        <f t="shared" ca="1" si="9"/>
        <v>8.6760242072026124</v>
      </c>
      <c r="CY7" s="47">
        <f t="shared" ca="1" si="9"/>
        <v>9.2833524858029826</v>
      </c>
      <c r="CZ7" s="47">
        <f t="shared" ca="1" si="9"/>
        <v>8.1654851011685778</v>
      </c>
      <c r="DA7" s="47">
        <f t="shared" ca="1" si="9"/>
        <v>6.7735326734667138</v>
      </c>
      <c r="DB7" s="47">
        <f t="shared" ca="1" si="9"/>
        <v>6.3909378759396755</v>
      </c>
      <c r="DC7" s="47">
        <f t="shared" ca="1" si="9"/>
        <v>6.9346694995778417</v>
      </c>
      <c r="DD7" s="47">
        <f t="shared" ca="1" si="9"/>
        <v>6.8932300892324827</v>
      </c>
    </row>
    <row r="8" spans="1:108" x14ac:dyDescent="0.25">
      <c r="A8" s="40" t="s">
        <v>138</v>
      </c>
      <c r="B8" s="40">
        <v>1838</v>
      </c>
      <c r="C8" s="40" t="s">
        <v>31</v>
      </c>
      <c r="D8" s="40" t="s">
        <v>146</v>
      </c>
      <c r="E8" s="40" t="s">
        <v>130</v>
      </c>
      <c r="F8" s="40">
        <v>39.496000000000002</v>
      </c>
      <c r="G8" s="43">
        <v>44929</v>
      </c>
      <c r="H8" s="43"/>
      <c r="I8" s="40" t="s">
        <v>74</v>
      </c>
      <c r="J8" s="40">
        <v>2</v>
      </c>
      <c r="K8" s="40" t="s">
        <v>33</v>
      </c>
      <c r="L8" s="40" t="s">
        <v>140</v>
      </c>
      <c r="N8" s="41">
        <f>VLOOKUP($C8 &amp; $I8 &amp; $K8,FATOR!$A$3:$P$22,5,0)</f>
        <v>0.23516228756884971</v>
      </c>
      <c r="O8" s="41">
        <f>VLOOKUP($C8 &amp; $I8 &amp; $K8,FATOR!$A$3:$P$22,6,0)</f>
        <v>0.21966842736486258</v>
      </c>
      <c r="P8" s="41">
        <f>VLOOKUP($C8 &amp; $I8 &amp; $K8,FATOR!$A$3:$P$22,7,0)</f>
        <v>0.23504538398326369</v>
      </c>
      <c r="Q8" s="41">
        <f>VLOOKUP($C8 &amp; $I8 &amp; $K8,FATOR!$A$3:$P$22,8,0)</f>
        <v>0.20674207770833952</v>
      </c>
      <c r="R8" s="41">
        <f>VLOOKUP($C8 &amp; $I8 &amp; $K8,FATOR!$A$3:$P$22,9,0)</f>
        <v>0.17149920684288822</v>
      </c>
      <c r="S8" s="41">
        <f>VLOOKUP($C8 &amp; $I8 &amp; $K8,FATOR!$A$3:$P$22,10,0)</f>
        <v>0.1618122816472472</v>
      </c>
      <c r="T8" s="41">
        <f>VLOOKUP($C8 &amp; $I8 &amp; $K8,FATOR!$A$3:$P$22,11,0)</f>
        <v>0.17557903330914121</v>
      </c>
      <c r="U8" s="41">
        <f>VLOOKUP($C8 &amp; $I8 &amp; $K8,FATOR!$A$3:$P$22,12,0)</f>
        <v>0.1745298280644238</v>
      </c>
      <c r="V8" s="41">
        <f>VLOOKUP($C8 &amp; $I8 &amp; $K8,FATOR!$A$3:$P$22,13,0)</f>
        <v>0.21253180841071748</v>
      </c>
      <c r="W8" s="41">
        <f>VLOOKUP($C8 &amp; $I8 &amp; $K8,FATOR!$A$3:$P$22,14,0)</f>
        <v>0.2107432866718385</v>
      </c>
      <c r="X8" s="41">
        <f>VLOOKUP($C8 &amp; $I8 &amp; $K8,FATOR!$A$3:$P$22,15,0)</f>
        <v>0.2155843839491689</v>
      </c>
      <c r="Y8" s="41">
        <f>VLOOKUP($C8 &amp; $I8 &amp; $K8,FATOR!$A$3:$P$22,16,0)</f>
        <v>0.20959371231642632</v>
      </c>
      <c r="AA8" s="42">
        <f t="shared" si="10"/>
        <v>9.2879697098192882</v>
      </c>
      <c r="AB8" s="42">
        <f t="shared" si="11"/>
        <v>8.6760242072026124</v>
      </c>
      <c r="AC8" s="42">
        <f t="shared" si="12"/>
        <v>9.2833524858029826</v>
      </c>
      <c r="AD8" s="42">
        <f t="shared" si="13"/>
        <v>8.1654851011685778</v>
      </c>
      <c r="AE8" s="42">
        <f t="shared" si="14"/>
        <v>6.7735326734667138</v>
      </c>
      <c r="AF8" s="42">
        <f t="shared" si="15"/>
        <v>6.3909378759396755</v>
      </c>
      <c r="AG8" s="42">
        <f t="shared" si="16"/>
        <v>6.9346694995778417</v>
      </c>
      <c r="AH8" s="42">
        <f t="shared" si="17"/>
        <v>6.8932300892324827</v>
      </c>
      <c r="AI8" s="42">
        <f t="shared" si="18"/>
        <v>8.3941563049896981</v>
      </c>
      <c r="AJ8" s="42">
        <f t="shared" si="19"/>
        <v>8.3235168503909343</v>
      </c>
      <c r="AK8" s="42">
        <f t="shared" si="20"/>
        <v>8.514720828456376</v>
      </c>
      <c r="AL8" s="42">
        <f t="shared" si="21"/>
        <v>8.2781132616495743</v>
      </c>
      <c r="AN8" s="43">
        <f t="shared" si="22"/>
        <v>44960</v>
      </c>
      <c r="AO8" s="47">
        <f t="shared" ca="1" si="3"/>
        <v>9.2879697098192882</v>
      </c>
      <c r="AP8" s="47">
        <f t="shared" ca="1" si="3"/>
        <v>8.6760242072026124</v>
      </c>
      <c r="AQ8" s="47">
        <f t="shared" ca="1" si="3"/>
        <v>9.2833524858029826</v>
      </c>
      <c r="AR8" s="47">
        <f t="shared" ca="1" si="3"/>
        <v>8.1654851011685778</v>
      </c>
      <c r="AS8" s="47">
        <f t="shared" ca="1" si="3"/>
        <v>6.7735326734667138</v>
      </c>
      <c r="AT8" s="47">
        <f t="shared" ca="1" si="3"/>
        <v>6.3909378759396755</v>
      </c>
      <c r="AU8" s="47">
        <f t="shared" ca="1" si="3"/>
        <v>6.9346694995778417</v>
      </c>
      <c r="AV8" s="47">
        <f t="shared" ca="1" si="3"/>
        <v>6.8932300892324827</v>
      </c>
      <c r="AW8" s="47">
        <f t="shared" ca="1" si="3"/>
        <v>8.3941563049896981</v>
      </c>
      <c r="AX8" s="47">
        <f t="shared" ca="1" si="3"/>
        <v>8.3235168503909343</v>
      </c>
      <c r="AY8" s="47">
        <f t="shared" ca="1" si="4"/>
        <v>8.514720828456376</v>
      </c>
      <c r="AZ8" s="47">
        <f t="shared" ca="1" si="4"/>
        <v>8.2781132616495743</v>
      </c>
      <c r="BA8" s="47">
        <f t="shared" ca="1" si="4"/>
        <v>9.2879697098192882</v>
      </c>
      <c r="BB8" s="47">
        <f t="shared" ca="1" si="4"/>
        <v>8.6760242072026124</v>
      </c>
      <c r="BC8" s="47">
        <f t="shared" ca="1" si="4"/>
        <v>9.2833524858029826</v>
      </c>
      <c r="BD8" s="47">
        <f t="shared" ca="1" si="4"/>
        <v>8.1654851011685778</v>
      </c>
      <c r="BE8" s="47">
        <f t="shared" ca="1" si="4"/>
        <v>6.7735326734667138</v>
      </c>
      <c r="BF8" s="47">
        <f t="shared" ca="1" si="4"/>
        <v>6.3909378759396755</v>
      </c>
      <c r="BG8" s="47">
        <f t="shared" ca="1" si="4"/>
        <v>6.9346694995778417</v>
      </c>
      <c r="BH8" s="47">
        <f t="shared" ca="1" si="4"/>
        <v>6.8932300892324827</v>
      </c>
      <c r="BI8" s="47">
        <f t="shared" ca="1" si="5"/>
        <v>8.3941563049896981</v>
      </c>
      <c r="BJ8" s="47">
        <f t="shared" ca="1" si="5"/>
        <v>8.3235168503909343</v>
      </c>
      <c r="BK8" s="47">
        <f t="shared" ca="1" si="5"/>
        <v>8.514720828456376</v>
      </c>
      <c r="BL8" s="47">
        <f t="shared" ca="1" si="5"/>
        <v>8.2781132616495743</v>
      </c>
      <c r="BM8" s="47">
        <f t="shared" ca="1" si="5"/>
        <v>9.2879697098192882</v>
      </c>
      <c r="BN8" s="47">
        <f t="shared" ca="1" si="5"/>
        <v>8.6760242072026124</v>
      </c>
      <c r="BO8" s="47">
        <f t="shared" ca="1" si="5"/>
        <v>9.2833524858029826</v>
      </c>
      <c r="BP8" s="47">
        <f t="shared" ca="1" si="5"/>
        <v>8.1654851011685778</v>
      </c>
      <c r="BQ8" s="47">
        <f t="shared" ca="1" si="5"/>
        <v>6.7735326734667138</v>
      </c>
      <c r="BR8" s="47">
        <f t="shared" ca="1" si="5"/>
        <v>6.3909378759396755</v>
      </c>
      <c r="BS8" s="47">
        <f t="shared" ca="1" si="6"/>
        <v>6.9346694995778417</v>
      </c>
      <c r="BT8" s="47">
        <f t="shared" ca="1" si="6"/>
        <v>6.8932300892324827</v>
      </c>
      <c r="BU8" s="47">
        <f t="shared" ca="1" si="6"/>
        <v>8.3941563049896981</v>
      </c>
      <c r="BV8" s="47">
        <f t="shared" ca="1" si="6"/>
        <v>8.3235168503909343</v>
      </c>
      <c r="BW8" s="47">
        <f t="shared" ca="1" si="6"/>
        <v>8.514720828456376</v>
      </c>
      <c r="BX8" s="47">
        <f t="shared" ca="1" si="6"/>
        <v>8.2781132616495743</v>
      </c>
      <c r="BY8" s="47">
        <f t="shared" ca="1" si="6"/>
        <v>9.2879697098192882</v>
      </c>
      <c r="BZ8" s="47">
        <f t="shared" ca="1" si="6"/>
        <v>8.6760242072026124</v>
      </c>
      <c r="CA8" s="47">
        <f t="shared" ca="1" si="6"/>
        <v>9.2833524858029826</v>
      </c>
      <c r="CB8" s="47">
        <f t="shared" ca="1" si="6"/>
        <v>8.1654851011685778</v>
      </c>
      <c r="CC8" s="47">
        <f t="shared" ca="1" si="7"/>
        <v>6.7735326734667138</v>
      </c>
      <c r="CD8" s="47">
        <f t="shared" ca="1" si="7"/>
        <v>6.3909378759396755</v>
      </c>
      <c r="CE8" s="47">
        <f t="shared" ca="1" si="7"/>
        <v>6.9346694995778417</v>
      </c>
      <c r="CF8" s="47">
        <f t="shared" ca="1" si="7"/>
        <v>6.8932300892324827</v>
      </c>
      <c r="CG8" s="47">
        <f t="shared" ca="1" si="7"/>
        <v>8.3941563049896981</v>
      </c>
      <c r="CH8" s="47">
        <f t="shared" ca="1" si="7"/>
        <v>8.3235168503909343</v>
      </c>
      <c r="CI8" s="47">
        <f t="shared" ca="1" si="7"/>
        <v>8.514720828456376</v>
      </c>
      <c r="CJ8" s="47">
        <f t="shared" ca="1" si="7"/>
        <v>8.2781132616495743</v>
      </c>
      <c r="CK8" s="47">
        <f t="shared" ca="1" si="7"/>
        <v>9.2879697098192882</v>
      </c>
      <c r="CL8" s="47">
        <f t="shared" ca="1" si="7"/>
        <v>8.6760242072026124</v>
      </c>
      <c r="CM8" s="47">
        <f t="shared" ca="1" si="8"/>
        <v>9.2833524858029826</v>
      </c>
      <c r="CN8" s="47">
        <f t="shared" ca="1" si="8"/>
        <v>8.1654851011685778</v>
      </c>
      <c r="CO8" s="47">
        <f t="shared" ca="1" si="8"/>
        <v>6.7735326734667138</v>
      </c>
      <c r="CP8" s="47">
        <f t="shared" ca="1" si="8"/>
        <v>6.3909378759396755</v>
      </c>
      <c r="CQ8" s="47">
        <f t="shared" ca="1" si="8"/>
        <v>6.9346694995778417</v>
      </c>
      <c r="CR8" s="47">
        <f t="shared" ca="1" si="8"/>
        <v>6.8932300892324827</v>
      </c>
      <c r="CS8" s="47">
        <f t="shared" ca="1" si="8"/>
        <v>8.3941563049896981</v>
      </c>
      <c r="CT8" s="47">
        <f t="shared" ca="1" si="8"/>
        <v>8.3235168503909343</v>
      </c>
      <c r="CU8" s="47">
        <f t="shared" ca="1" si="8"/>
        <v>8.514720828456376</v>
      </c>
      <c r="CV8" s="47">
        <f t="shared" ca="1" si="8"/>
        <v>8.2781132616495743</v>
      </c>
      <c r="CW8" s="47">
        <f t="shared" ca="1" si="9"/>
        <v>9.2879697098192882</v>
      </c>
      <c r="CX8" s="47">
        <f t="shared" ca="1" si="9"/>
        <v>8.6760242072026124</v>
      </c>
      <c r="CY8" s="47">
        <f t="shared" ca="1" si="9"/>
        <v>9.2833524858029826</v>
      </c>
      <c r="CZ8" s="47">
        <f t="shared" ca="1" si="9"/>
        <v>8.1654851011685778</v>
      </c>
      <c r="DA8" s="47">
        <f t="shared" ca="1" si="9"/>
        <v>6.7735326734667138</v>
      </c>
      <c r="DB8" s="47">
        <f t="shared" ca="1" si="9"/>
        <v>6.3909378759396755</v>
      </c>
      <c r="DC8" s="47">
        <f t="shared" ca="1" si="9"/>
        <v>6.9346694995778417</v>
      </c>
      <c r="DD8" s="47">
        <f t="shared" ca="1" si="9"/>
        <v>6.8932300892324827</v>
      </c>
    </row>
    <row r="9" spans="1:108" x14ac:dyDescent="0.25">
      <c r="A9" s="40" t="s">
        <v>138</v>
      </c>
      <c r="B9" s="40">
        <v>1840</v>
      </c>
      <c r="C9" s="40" t="s">
        <v>31</v>
      </c>
      <c r="D9" s="40" t="s">
        <v>147</v>
      </c>
      <c r="E9" s="40" t="s">
        <v>130</v>
      </c>
      <c r="F9" s="40">
        <v>39.496000000000002</v>
      </c>
      <c r="G9" s="43">
        <v>45003</v>
      </c>
      <c r="H9" s="43"/>
      <c r="I9" s="40" t="s">
        <v>74</v>
      </c>
      <c r="J9" s="40">
        <v>2</v>
      </c>
      <c r="K9" s="40" t="s">
        <v>33</v>
      </c>
      <c r="L9" s="40" t="s">
        <v>140</v>
      </c>
      <c r="N9" s="41">
        <f>VLOOKUP($C9 &amp; $I9 &amp; $K9,FATOR!$A$3:$P$22,5,0)</f>
        <v>0.23516228756884971</v>
      </c>
      <c r="O9" s="41">
        <f>VLOOKUP($C9 &amp; $I9 &amp; $K9,FATOR!$A$3:$P$22,6,0)</f>
        <v>0.21966842736486258</v>
      </c>
      <c r="P9" s="41">
        <f>VLOOKUP($C9 &amp; $I9 &amp; $K9,FATOR!$A$3:$P$22,7,0)</f>
        <v>0.23504538398326369</v>
      </c>
      <c r="Q9" s="41">
        <f>VLOOKUP($C9 &amp; $I9 &amp; $K9,FATOR!$A$3:$P$22,8,0)</f>
        <v>0.20674207770833952</v>
      </c>
      <c r="R9" s="41">
        <f>VLOOKUP($C9 &amp; $I9 &amp; $K9,FATOR!$A$3:$P$22,9,0)</f>
        <v>0.17149920684288822</v>
      </c>
      <c r="S9" s="41">
        <f>VLOOKUP($C9 &amp; $I9 &amp; $K9,FATOR!$A$3:$P$22,10,0)</f>
        <v>0.1618122816472472</v>
      </c>
      <c r="T9" s="41">
        <f>VLOOKUP($C9 &amp; $I9 &amp; $K9,FATOR!$A$3:$P$22,11,0)</f>
        <v>0.17557903330914121</v>
      </c>
      <c r="U9" s="41">
        <f>VLOOKUP($C9 &amp; $I9 &amp; $K9,FATOR!$A$3:$P$22,12,0)</f>
        <v>0.1745298280644238</v>
      </c>
      <c r="V9" s="41">
        <f>VLOOKUP($C9 &amp; $I9 &amp; $K9,FATOR!$A$3:$P$22,13,0)</f>
        <v>0.21253180841071748</v>
      </c>
      <c r="W9" s="41">
        <f>VLOOKUP($C9 &amp; $I9 &amp; $K9,FATOR!$A$3:$P$22,14,0)</f>
        <v>0.2107432866718385</v>
      </c>
      <c r="X9" s="41">
        <f>VLOOKUP($C9 &amp; $I9 &amp; $K9,FATOR!$A$3:$P$22,15,0)</f>
        <v>0.2155843839491689</v>
      </c>
      <c r="Y9" s="41">
        <f>VLOOKUP($C9 &amp; $I9 &amp; $K9,FATOR!$A$3:$P$22,16,0)</f>
        <v>0.20959371231642632</v>
      </c>
      <c r="AA9" s="42">
        <f t="shared" si="10"/>
        <v>9.2879697098192882</v>
      </c>
      <c r="AB9" s="42">
        <f t="shared" si="11"/>
        <v>8.6760242072026124</v>
      </c>
      <c r="AC9" s="42">
        <f t="shared" si="12"/>
        <v>9.2833524858029826</v>
      </c>
      <c r="AD9" s="42">
        <f t="shared" si="13"/>
        <v>8.1654851011685778</v>
      </c>
      <c r="AE9" s="42">
        <f t="shared" si="14"/>
        <v>6.7735326734667138</v>
      </c>
      <c r="AF9" s="42">
        <f t="shared" si="15"/>
        <v>6.3909378759396755</v>
      </c>
      <c r="AG9" s="42">
        <f t="shared" si="16"/>
        <v>6.9346694995778417</v>
      </c>
      <c r="AH9" s="42">
        <f t="shared" si="17"/>
        <v>6.8932300892324827</v>
      </c>
      <c r="AI9" s="42">
        <f t="shared" si="18"/>
        <v>8.3941563049896981</v>
      </c>
      <c r="AJ9" s="42">
        <f t="shared" si="19"/>
        <v>8.3235168503909343</v>
      </c>
      <c r="AK9" s="42">
        <f t="shared" si="20"/>
        <v>8.514720828456376</v>
      </c>
      <c r="AL9" s="42">
        <f t="shared" si="21"/>
        <v>8.2781132616495743</v>
      </c>
      <c r="AN9" s="43">
        <f t="shared" si="22"/>
        <v>45034</v>
      </c>
      <c r="AO9" s="47">
        <f t="shared" ca="1" si="3"/>
        <v>9.2879697098192882</v>
      </c>
      <c r="AP9" s="47">
        <f t="shared" ca="1" si="3"/>
        <v>8.6760242072026124</v>
      </c>
      <c r="AQ9" s="47">
        <f t="shared" ca="1" si="3"/>
        <v>9.2833524858029826</v>
      </c>
      <c r="AR9" s="47">
        <f t="shared" ca="1" si="3"/>
        <v>8.1654851011685778</v>
      </c>
      <c r="AS9" s="47">
        <f t="shared" ca="1" si="3"/>
        <v>6.7735326734667138</v>
      </c>
      <c r="AT9" s="47">
        <f t="shared" ca="1" si="3"/>
        <v>6.3909378759396755</v>
      </c>
      <c r="AU9" s="47">
        <f t="shared" ca="1" si="3"/>
        <v>6.9346694995778417</v>
      </c>
      <c r="AV9" s="47">
        <f t="shared" ca="1" si="3"/>
        <v>6.8932300892324827</v>
      </c>
      <c r="AW9" s="47">
        <f t="shared" ca="1" si="3"/>
        <v>8.3941563049896981</v>
      </c>
      <c r="AX9" s="47">
        <f t="shared" ca="1" si="3"/>
        <v>8.3235168503909343</v>
      </c>
      <c r="AY9" s="47">
        <f t="shared" ca="1" si="4"/>
        <v>8.514720828456376</v>
      </c>
      <c r="AZ9" s="47">
        <f t="shared" ca="1" si="4"/>
        <v>8.2781132616495743</v>
      </c>
      <c r="BA9" s="47">
        <f t="shared" ca="1" si="4"/>
        <v>9.2879697098192882</v>
      </c>
      <c r="BB9" s="47">
        <f t="shared" ca="1" si="4"/>
        <v>8.6760242072026124</v>
      </c>
      <c r="BC9" s="47">
        <f t="shared" ca="1" si="4"/>
        <v>9.2833524858029826</v>
      </c>
      <c r="BD9" s="47">
        <f t="shared" ca="1" si="4"/>
        <v>8.1654851011685778</v>
      </c>
      <c r="BE9" s="47">
        <f t="shared" ca="1" si="4"/>
        <v>6.7735326734667138</v>
      </c>
      <c r="BF9" s="47">
        <f t="shared" ca="1" si="4"/>
        <v>6.3909378759396755</v>
      </c>
      <c r="BG9" s="47">
        <f t="shared" ca="1" si="4"/>
        <v>6.9346694995778417</v>
      </c>
      <c r="BH9" s="47">
        <f t="shared" ca="1" si="4"/>
        <v>6.8932300892324827</v>
      </c>
      <c r="BI9" s="47">
        <f t="shared" ca="1" si="5"/>
        <v>8.3941563049896981</v>
      </c>
      <c r="BJ9" s="47">
        <f t="shared" ca="1" si="5"/>
        <v>8.3235168503909343</v>
      </c>
      <c r="BK9" s="47">
        <f t="shared" ca="1" si="5"/>
        <v>8.514720828456376</v>
      </c>
      <c r="BL9" s="47">
        <f t="shared" ca="1" si="5"/>
        <v>8.2781132616495743</v>
      </c>
      <c r="BM9" s="47">
        <f t="shared" ca="1" si="5"/>
        <v>9.2879697098192882</v>
      </c>
      <c r="BN9" s="47">
        <f t="shared" ca="1" si="5"/>
        <v>8.6760242072026124</v>
      </c>
      <c r="BO9" s="47">
        <f t="shared" ca="1" si="5"/>
        <v>9.2833524858029826</v>
      </c>
      <c r="BP9" s="47">
        <f t="shared" ca="1" si="5"/>
        <v>8.1654851011685778</v>
      </c>
      <c r="BQ9" s="47">
        <f t="shared" ca="1" si="5"/>
        <v>6.7735326734667138</v>
      </c>
      <c r="BR9" s="47">
        <f t="shared" ca="1" si="5"/>
        <v>6.3909378759396755</v>
      </c>
      <c r="BS9" s="47">
        <f t="shared" ca="1" si="6"/>
        <v>6.9346694995778417</v>
      </c>
      <c r="BT9" s="47">
        <f t="shared" ca="1" si="6"/>
        <v>6.8932300892324827</v>
      </c>
      <c r="BU9" s="47">
        <f t="shared" ca="1" si="6"/>
        <v>8.3941563049896981</v>
      </c>
      <c r="BV9" s="47">
        <f t="shared" ca="1" si="6"/>
        <v>8.3235168503909343</v>
      </c>
      <c r="BW9" s="47">
        <f t="shared" ca="1" si="6"/>
        <v>8.514720828456376</v>
      </c>
      <c r="BX9" s="47">
        <f t="shared" ca="1" si="6"/>
        <v>8.2781132616495743</v>
      </c>
      <c r="BY9" s="47">
        <f t="shared" ca="1" si="6"/>
        <v>9.2879697098192882</v>
      </c>
      <c r="BZ9" s="47">
        <f t="shared" ca="1" si="6"/>
        <v>8.6760242072026124</v>
      </c>
      <c r="CA9" s="47">
        <f t="shared" ca="1" si="6"/>
        <v>9.2833524858029826</v>
      </c>
      <c r="CB9" s="47">
        <f t="shared" ca="1" si="6"/>
        <v>8.1654851011685778</v>
      </c>
      <c r="CC9" s="47">
        <f t="shared" ca="1" si="7"/>
        <v>6.7735326734667138</v>
      </c>
      <c r="CD9" s="47">
        <f t="shared" ca="1" si="7"/>
        <v>6.3909378759396755</v>
      </c>
      <c r="CE9" s="47">
        <f t="shared" ca="1" si="7"/>
        <v>6.9346694995778417</v>
      </c>
      <c r="CF9" s="47">
        <f t="shared" ca="1" si="7"/>
        <v>6.8932300892324827</v>
      </c>
      <c r="CG9" s="47">
        <f t="shared" ca="1" si="7"/>
        <v>8.3941563049896981</v>
      </c>
      <c r="CH9" s="47">
        <f t="shared" ca="1" si="7"/>
        <v>8.3235168503909343</v>
      </c>
      <c r="CI9" s="47">
        <f t="shared" ca="1" si="7"/>
        <v>8.514720828456376</v>
      </c>
      <c r="CJ9" s="47">
        <f t="shared" ca="1" si="7"/>
        <v>8.2781132616495743</v>
      </c>
      <c r="CK9" s="47">
        <f t="shared" ca="1" si="7"/>
        <v>9.2879697098192882</v>
      </c>
      <c r="CL9" s="47">
        <f t="shared" ca="1" si="7"/>
        <v>8.6760242072026124</v>
      </c>
      <c r="CM9" s="47">
        <f t="shared" ca="1" si="8"/>
        <v>9.2833524858029826</v>
      </c>
      <c r="CN9" s="47">
        <f t="shared" ca="1" si="8"/>
        <v>8.1654851011685778</v>
      </c>
      <c r="CO9" s="47">
        <f t="shared" ca="1" si="8"/>
        <v>6.7735326734667138</v>
      </c>
      <c r="CP9" s="47">
        <f t="shared" ca="1" si="8"/>
        <v>6.3909378759396755</v>
      </c>
      <c r="CQ9" s="47">
        <f t="shared" ca="1" si="8"/>
        <v>6.9346694995778417</v>
      </c>
      <c r="CR9" s="47">
        <f t="shared" ca="1" si="8"/>
        <v>6.8932300892324827</v>
      </c>
      <c r="CS9" s="47">
        <f t="shared" ca="1" si="8"/>
        <v>8.3941563049896981</v>
      </c>
      <c r="CT9" s="47">
        <f t="shared" ca="1" si="8"/>
        <v>8.3235168503909343</v>
      </c>
      <c r="CU9" s="47">
        <f t="shared" ca="1" si="8"/>
        <v>8.514720828456376</v>
      </c>
      <c r="CV9" s="47">
        <f t="shared" ca="1" si="8"/>
        <v>8.2781132616495743</v>
      </c>
      <c r="CW9" s="47">
        <f t="shared" ca="1" si="9"/>
        <v>9.2879697098192882</v>
      </c>
      <c r="CX9" s="47">
        <f t="shared" ca="1" si="9"/>
        <v>8.6760242072026124</v>
      </c>
      <c r="CY9" s="47">
        <f t="shared" ca="1" si="9"/>
        <v>9.2833524858029826</v>
      </c>
      <c r="CZ9" s="47">
        <f t="shared" ca="1" si="9"/>
        <v>8.1654851011685778</v>
      </c>
      <c r="DA9" s="47">
        <f t="shared" ca="1" si="9"/>
        <v>6.7735326734667138</v>
      </c>
      <c r="DB9" s="47">
        <f t="shared" ca="1" si="9"/>
        <v>6.3909378759396755</v>
      </c>
      <c r="DC9" s="47">
        <f t="shared" ca="1" si="9"/>
        <v>6.9346694995778417</v>
      </c>
      <c r="DD9" s="47">
        <f t="shared" ca="1" si="9"/>
        <v>6.8932300892324827</v>
      </c>
    </row>
    <row r="10" spans="1:108" x14ac:dyDescent="0.25">
      <c r="A10" s="40" t="s">
        <v>138</v>
      </c>
      <c r="B10" s="40">
        <v>2307</v>
      </c>
      <c r="C10" s="40" t="s">
        <v>31</v>
      </c>
      <c r="D10" s="40" t="s">
        <v>148</v>
      </c>
      <c r="E10" s="40" t="s">
        <v>130</v>
      </c>
      <c r="F10" s="40">
        <v>39.496000000000002</v>
      </c>
      <c r="G10" s="43">
        <v>45090</v>
      </c>
      <c r="H10" s="43"/>
      <c r="I10" s="40" t="s">
        <v>74</v>
      </c>
      <c r="J10" s="40">
        <v>2</v>
      </c>
      <c r="K10" s="40" t="s">
        <v>33</v>
      </c>
      <c r="L10" s="40" t="s">
        <v>140</v>
      </c>
      <c r="N10" s="41">
        <f>VLOOKUP($C10 &amp; $I10 &amp; $K10,FATOR!$A$3:$P$22,5,0)</f>
        <v>0.23516228756884971</v>
      </c>
      <c r="O10" s="41">
        <f>VLOOKUP($C10 &amp; $I10 &amp; $K10,FATOR!$A$3:$P$22,6,0)</f>
        <v>0.21966842736486258</v>
      </c>
      <c r="P10" s="41">
        <f>VLOOKUP($C10 &amp; $I10 &amp; $K10,FATOR!$A$3:$P$22,7,0)</f>
        <v>0.23504538398326369</v>
      </c>
      <c r="Q10" s="41">
        <f>VLOOKUP($C10 &amp; $I10 &amp; $K10,FATOR!$A$3:$P$22,8,0)</f>
        <v>0.20674207770833952</v>
      </c>
      <c r="R10" s="41">
        <f>VLOOKUP($C10 &amp; $I10 &amp; $K10,FATOR!$A$3:$P$22,9,0)</f>
        <v>0.17149920684288822</v>
      </c>
      <c r="S10" s="41">
        <f>VLOOKUP($C10 &amp; $I10 &amp; $K10,FATOR!$A$3:$P$22,10,0)</f>
        <v>0.1618122816472472</v>
      </c>
      <c r="T10" s="41">
        <f>VLOOKUP($C10 &amp; $I10 &amp; $K10,FATOR!$A$3:$P$22,11,0)</f>
        <v>0.17557903330914121</v>
      </c>
      <c r="U10" s="41">
        <f>VLOOKUP($C10 &amp; $I10 &amp; $K10,FATOR!$A$3:$P$22,12,0)</f>
        <v>0.1745298280644238</v>
      </c>
      <c r="V10" s="41">
        <f>VLOOKUP($C10 &amp; $I10 &amp; $K10,FATOR!$A$3:$P$22,13,0)</f>
        <v>0.21253180841071748</v>
      </c>
      <c r="W10" s="41">
        <f>VLOOKUP($C10 &amp; $I10 &amp; $K10,FATOR!$A$3:$P$22,14,0)</f>
        <v>0.2107432866718385</v>
      </c>
      <c r="X10" s="41">
        <f>VLOOKUP($C10 &amp; $I10 &amp; $K10,FATOR!$A$3:$P$22,15,0)</f>
        <v>0.2155843839491689</v>
      </c>
      <c r="Y10" s="41">
        <f>VLOOKUP($C10 &amp; $I10 &amp; $K10,FATOR!$A$3:$P$22,16,0)</f>
        <v>0.20959371231642632</v>
      </c>
      <c r="AA10" s="42">
        <f t="shared" si="10"/>
        <v>9.2879697098192882</v>
      </c>
      <c r="AB10" s="42">
        <f t="shared" si="11"/>
        <v>8.6760242072026124</v>
      </c>
      <c r="AC10" s="42">
        <f t="shared" si="12"/>
        <v>9.2833524858029826</v>
      </c>
      <c r="AD10" s="42">
        <f t="shared" si="13"/>
        <v>8.1654851011685778</v>
      </c>
      <c r="AE10" s="42">
        <f t="shared" si="14"/>
        <v>6.7735326734667138</v>
      </c>
      <c r="AF10" s="42">
        <f t="shared" si="15"/>
        <v>6.3909378759396755</v>
      </c>
      <c r="AG10" s="42">
        <f t="shared" si="16"/>
        <v>6.9346694995778417</v>
      </c>
      <c r="AH10" s="42">
        <f t="shared" si="17"/>
        <v>6.8932300892324827</v>
      </c>
      <c r="AI10" s="42">
        <f t="shared" si="18"/>
        <v>8.3941563049896981</v>
      </c>
      <c r="AJ10" s="42">
        <f t="shared" si="19"/>
        <v>8.3235168503909343</v>
      </c>
      <c r="AK10" s="42">
        <f t="shared" si="20"/>
        <v>8.514720828456376</v>
      </c>
      <c r="AL10" s="42">
        <f t="shared" si="21"/>
        <v>8.2781132616495743</v>
      </c>
      <c r="AN10" s="43">
        <f t="shared" si="22"/>
        <v>45121</v>
      </c>
      <c r="AO10" s="47">
        <f t="shared" ca="1" si="3"/>
        <v>9.2879697098192882</v>
      </c>
      <c r="AP10" s="47">
        <f t="shared" ca="1" si="3"/>
        <v>8.6760242072026124</v>
      </c>
      <c r="AQ10" s="47">
        <f t="shared" ca="1" si="3"/>
        <v>9.2833524858029826</v>
      </c>
      <c r="AR10" s="47">
        <f t="shared" ca="1" si="3"/>
        <v>8.1654851011685778</v>
      </c>
      <c r="AS10" s="47">
        <f t="shared" ca="1" si="3"/>
        <v>6.7735326734667138</v>
      </c>
      <c r="AT10" s="47">
        <f t="shared" ca="1" si="3"/>
        <v>6.3909378759396755</v>
      </c>
      <c r="AU10" s="47">
        <f t="shared" ca="1" si="3"/>
        <v>6.9346694995778417</v>
      </c>
      <c r="AV10" s="47">
        <f t="shared" ca="1" si="3"/>
        <v>6.8932300892324827</v>
      </c>
      <c r="AW10" s="47">
        <f t="shared" ca="1" si="3"/>
        <v>8.3941563049896981</v>
      </c>
      <c r="AX10" s="47">
        <f t="shared" ca="1" si="3"/>
        <v>8.3235168503909343</v>
      </c>
      <c r="AY10" s="47">
        <f t="shared" ca="1" si="4"/>
        <v>8.514720828456376</v>
      </c>
      <c r="AZ10" s="47">
        <f t="shared" ca="1" si="4"/>
        <v>8.2781132616495743</v>
      </c>
      <c r="BA10" s="47">
        <f t="shared" ca="1" si="4"/>
        <v>9.2879697098192882</v>
      </c>
      <c r="BB10" s="47">
        <f t="shared" ca="1" si="4"/>
        <v>8.6760242072026124</v>
      </c>
      <c r="BC10" s="47">
        <f t="shared" ca="1" si="4"/>
        <v>9.2833524858029826</v>
      </c>
      <c r="BD10" s="47">
        <f t="shared" ca="1" si="4"/>
        <v>8.1654851011685778</v>
      </c>
      <c r="BE10" s="47">
        <f t="shared" ca="1" si="4"/>
        <v>6.7735326734667138</v>
      </c>
      <c r="BF10" s="47">
        <f t="shared" ca="1" si="4"/>
        <v>6.3909378759396755</v>
      </c>
      <c r="BG10" s="47">
        <f t="shared" ca="1" si="4"/>
        <v>6.9346694995778417</v>
      </c>
      <c r="BH10" s="47">
        <f t="shared" ca="1" si="4"/>
        <v>6.8932300892324827</v>
      </c>
      <c r="BI10" s="47">
        <f t="shared" ca="1" si="5"/>
        <v>8.3941563049896981</v>
      </c>
      <c r="BJ10" s="47">
        <f t="shared" ca="1" si="5"/>
        <v>8.3235168503909343</v>
      </c>
      <c r="BK10" s="47">
        <f t="shared" ca="1" si="5"/>
        <v>8.514720828456376</v>
      </c>
      <c r="BL10" s="47">
        <f t="shared" ca="1" si="5"/>
        <v>8.2781132616495743</v>
      </c>
      <c r="BM10" s="47">
        <f t="shared" ca="1" si="5"/>
        <v>9.2879697098192882</v>
      </c>
      <c r="BN10" s="47">
        <f t="shared" ca="1" si="5"/>
        <v>8.6760242072026124</v>
      </c>
      <c r="BO10" s="47">
        <f t="shared" ca="1" si="5"/>
        <v>9.2833524858029826</v>
      </c>
      <c r="BP10" s="47">
        <f t="shared" ca="1" si="5"/>
        <v>8.1654851011685778</v>
      </c>
      <c r="BQ10" s="47">
        <f t="shared" ca="1" si="5"/>
        <v>6.7735326734667138</v>
      </c>
      <c r="BR10" s="47">
        <f t="shared" ca="1" si="5"/>
        <v>6.3909378759396755</v>
      </c>
      <c r="BS10" s="47">
        <f t="shared" ca="1" si="6"/>
        <v>6.9346694995778417</v>
      </c>
      <c r="BT10" s="47">
        <f t="shared" ca="1" si="6"/>
        <v>6.8932300892324827</v>
      </c>
      <c r="BU10" s="47">
        <f t="shared" ca="1" si="6"/>
        <v>8.3941563049896981</v>
      </c>
      <c r="BV10" s="47">
        <f t="shared" ca="1" si="6"/>
        <v>8.3235168503909343</v>
      </c>
      <c r="BW10" s="47">
        <f t="shared" ca="1" si="6"/>
        <v>8.514720828456376</v>
      </c>
      <c r="BX10" s="47">
        <f t="shared" ca="1" si="6"/>
        <v>8.2781132616495743</v>
      </c>
      <c r="BY10" s="47">
        <f t="shared" ca="1" si="6"/>
        <v>9.2879697098192882</v>
      </c>
      <c r="BZ10" s="47">
        <f t="shared" ca="1" si="6"/>
        <v>8.6760242072026124</v>
      </c>
      <c r="CA10" s="47">
        <f t="shared" ca="1" si="6"/>
        <v>9.2833524858029826</v>
      </c>
      <c r="CB10" s="47">
        <f t="shared" ca="1" si="6"/>
        <v>8.1654851011685778</v>
      </c>
      <c r="CC10" s="47">
        <f t="shared" ca="1" si="7"/>
        <v>6.7735326734667138</v>
      </c>
      <c r="CD10" s="47">
        <f t="shared" ca="1" si="7"/>
        <v>6.3909378759396755</v>
      </c>
      <c r="CE10" s="47">
        <f t="shared" ca="1" si="7"/>
        <v>6.9346694995778417</v>
      </c>
      <c r="CF10" s="47">
        <f t="shared" ca="1" si="7"/>
        <v>6.8932300892324827</v>
      </c>
      <c r="CG10" s="47">
        <f t="shared" ca="1" si="7"/>
        <v>8.3941563049896981</v>
      </c>
      <c r="CH10" s="47">
        <f t="shared" ca="1" si="7"/>
        <v>8.3235168503909343</v>
      </c>
      <c r="CI10" s="47">
        <f t="shared" ca="1" si="7"/>
        <v>8.514720828456376</v>
      </c>
      <c r="CJ10" s="47">
        <f t="shared" ca="1" si="7"/>
        <v>8.2781132616495743</v>
      </c>
      <c r="CK10" s="47">
        <f t="shared" ca="1" si="7"/>
        <v>9.2879697098192882</v>
      </c>
      <c r="CL10" s="47">
        <f t="shared" ca="1" si="7"/>
        <v>8.6760242072026124</v>
      </c>
      <c r="CM10" s="47">
        <f t="shared" ca="1" si="8"/>
        <v>9.2833524858029826</v>
      </c>
      <c r="CN10" s="47">
        <f t="shared" ca="1" si="8"/>
        <v>8.1654851011685778</v>
      </c>
      <c r="CO10" s="47">
        <f t="shared" ca="1" si="8"/>
        <v>6.7735326734667138</v>
      </c>
      <c r="CP10" s="47">
        <f t="shared" ca="1" si="8"/>
        <v>6.3909378759396755</v>
      </c>
      <c r="CQ10" s="47">
        <f t="shared" ca="1" si="8"/>
        <v>6.9346694995778417</v>
      </c>
      <c r="CR10" s="47">
        <f t="shared" ca="1" si="8"/>
        <v>6.8932300892324827</v>
      </c>
      <c r="CS10" s="47">
        <f t="shared" ca="1" si="8"/>
        <v>8.3941563049896981</v>
      </c>
      <c r="CT10" s="47">
        <f t="shared" ca="1" si="8"/>
        <v>8.3235168503909343</v>
      </c>
      <c r="CU10" s="47">
        <f t="shared" ca="1" si="8"/>
        <v>8.514720828456376</v>
      </c>
      <c r="CV10" s="47">
        <f t="shared" ca="1" si="8"/>
        <v>8.2781132616495743</v>
      </c>
      <c r="CW10" s="47">
        <f t="shared" ca="1" si="9"/>
        <v>9.2879697098192882</v>
      </c>
      <c r="CX10" s="47">
        <f t="shared" ca="1" si="9"/>
        <v>8.6760242072026124</v>
      </c>
      <c r="CY10" s="47">
        <f t="shared" ca="1" si="9"/>
        <v>9.2833524858029826</v>
      </c>
      <c r="CZ10" s="47">
        <f t="shared" ca="1" si="9"/>
        <v>8.1654851011685778</v>
      </c>
      <c r="DA10" s="47">
        <f t="shared" ca="1" si="9"/>
        <v>6.7735326734667138</v>
      </c>
      <c r="DB10" s="47">
        <f t="shared" ca="1" si="9"/>
        <v>6.3909378759396755</v>
      </c>
      <c r="DC10" s="47">
        <f t="shared" ca="1" si="9"/>
        <v>6.9346694995778417</v>
      </c>
      <c r="DD10" s="47">
        <f t="shared" ca="1" si="9"/>
        <v>6.8932300892324827</v>
      </c>
    </row>
    <row r="11" spans="1:108" x14ac:dyDescent="0.25">
      <c r="A11" s="40" t="s">
        <v>138</v>
      </c>
      <c r="B11" s="40">
        <v>2308</v>
      </c>
      <c r="C11" s="40" t="s">
        <v>31</v>
      </c>
      <c r="D11" s="40" t="s">
        <v>149</v>
      </c>
      <c r="E11" s="40" t="s">
        <v>130</v>
      </c>
      <c r="F11" s="40">
        <v>49.37</v>
      </c>
      <c r="G11" s="43">
        <v>44996</v>
      </c>
      <c r="H11" s="43"/>
      <c r="I11" s="40" t="s">
        <v>74</v>
      </c>
      <c r="J11" s="40">
        <v>2</v>
      </c>
      <c r="K11" s="40" t="s">
        <v>33</v>
      </c>
      <c r="L11" s="40" t="s">
        <v>140</v>
      </c>
      <c r="N11" s="41">
        <f>VLOOKUP($C11 &amp; $I11 &amp; $K11,FATOR!$A$3:$P$22,5,0)</f>
        <v>0.23516228756884971</v>
      </c>
      <c r="O11" s="41">
        <f>VLOOKUP($C11 &amp; $I11 &amp; $K11,FATOR!$A$3:$P$22,6,0)</f>
        <v>0.21966842736486258</v>
      </c>
      <c r="P11" s="41">
        <f>VLOOKUP($C11 &amp; $I11 &amp; $K11,FATOR!$A$3:$P$22,7,0)</f>
        <v>0.23504538398326369</v>
      </c>
      <c r="Q11" s="41">
        <f>VLOOKUP($C11 &amp; $I11 &amp; $K11,FATOR!$A$3:$P$22,8,0)</f>
        <v>0.20674207770833952</v>
      </c>
      <c r="R11" s="41">
        <f>VLOOKUP($C11 &amp; $I11 &amp; $K11,FATOR!$A$3:$P$22,9,0)</f>
        <v>0.17149920684288822</v>
      </c>
      <c r="S11" s="41">
        <f>VLOOKUP($C11 &amp; $I11 &amp; $K11,FATOR!$A$3:$P$22,10,0)</f>
        <v>0.1618122816472472</v>
      </c>
      <c r="T11" s="41">
        <f>VLOOKUP($C11 &amp; $I11 &amp; $K11,FATOR!$A$3:$P$22,11,0)</f>
        <v>0.17557903330914121</v>
      </c>
      <c r="U11" s="41">
        <f>VLOOKUP($C11 &amp; $I11 &amp; $K11,FATOR!$A$3:$P$22,12,0)</f>
        <v>0.1745298280644238</v>
      </c>
      <c r="V11" s="41">
        <f>VLOOKUP($C11 &amp; $I11 &amp; $K11,FATOR!$A$3:$P$22,13,0)</f>
        <v>0.21253180841071748</v>
      </c>
      <c r="W11" s="41">
        <f>VLOOKUP($C11 &amp; $I11 &amp; $K11,FATOR!$A$3:$P$22,14,0)</f>
        <v>0.2107432866718385</v>
      </c>
      <c r="X11" s="41">
        <f>VLOOKUP($C11 &amp; $I11 &amp; $K11,FATOR!$A$3:$P$22,15,0)</f>
        <v>0.2155843839491689</v>
      </c>
      <c r="Y11" s="41">
        <f>VLOOKUP($C11 &amp; $I11 &amp; $K11,FATOR!$A$3:$P$22,16,0)</f>
        <v>0.20959371231642632</v>
      </c>
      <c r="AA11" s="42">
        <f t="shared" si="10"/>
        <v>11.60996213727411</v>
      </c>
      <c r="AB11" s="42">
        <f t="shared" si="11"/>
        <v>10.845030259003265</v>
      </c>
      <c r="AC11" s="42">
        <f t="shared" si="12"/>
        <v>11.604190607253727</v>
      </c>
      <c r="AD11" s="42">
        <f t="shared" si="13"/>
        <v>10.206856376460722</v>
      </c>
      <c r="AE11" s="42">
        <f t="shared" si="14"/>
        <v>8.4669158418333907</v>
      </c>
      <c r="AF11" s="42">
        <f t="shared" si="15"/>
        <v>7.988672344924594</v>
      </c>
      <c r="AG11" s="42">
        <f t="shared" si="16"/>
        <v>8.6683368744723008</v>
      </c>
      <c r="AH11" s="42">
        <f t="shared" si="17"/>
        <v>8.6165376115406023</v>
      </c>
      <c r="AI11" s="42">
        <f t="shared" si="18"/>
        <v>10.492695381237121</v>
      </c>
      <c r="AJ11" s="42">
        <f t="shared" si="19"/>
        <v>10.404396062988667</v>
      </c>
      <c r="AK11" s="42">
        <f t="shared" si="20"/>
        <v>10.643401035570468</v>
      </c>
      <c r="AL11" s="42">
        <f t="shared" si="21"/>
        <v>10.347641577061967</v>
      </c>
      <c r="AN11" s="43">
        <f t="shared" si="22"/>
        <v>45027</v>
      </c>
      <c r="AO11" s="47">
        <f t="shared" ca="1" si="3"/>
        <v>11.60996213727411</v>
      </c>
      <c r="AP11" s="47">
        <f t="shared" ca="1" si="3"/>
        <v>10.845030259003265</v>
      </c>
      <c r="AQ11" s="47">
        <f t="shared" ca="1" si="3"/>
        <v>11.604190607253727</v>
      </c>
      <c r="AR11" s="47">
        <f t="shared" ca="1" si="3"/>
        <v>10.206856376460722</v>
      </c>
      <c r="AS11" s="47">
        <f t="shared" ca="1" si="3"/>
        <v>8.4669158418333907</v>
      </c>
      <c r="AT11" s="47">
        <f t="shared" ca="1" si="3"/>
        <v>7.988672344924594</v>
      </c>
      <c r="AU11" s="47">
        <f t="shared" ca="1" si="3"/>
        <v>8.6683368744723008</v>
      </c>
      <c r="AV11" s="47">
        <f t="shared" ca="1" si="3"/>
        <v>8.6165376115406023</v>
      </c>
      <c r="AW11" s="47">
        <f t="shared" ca="1" si="3"/>
        <v>10.492695381237121</v>
      </c>
      <c r="AX11" s="47">
        <f t="shared" ca="1" si="3"/>
        <v>10.404396062988667</v>
      </c>
      <c r="AY11" s="47">
        <f t="shared" ca="1" si="4"/>
        <v>10.643401035570468</v>
      </c>
      <c r="AZ11" s="47">
        <f t="shared" ca="1" si="4"/>
        <v>10.347641577061967</v>
      </c>
      <c r="BA11" s="47">
        <f t="shared" ca="1" si="4"/>
        <v>11.60996213727411</v>
      </c>
      <c r="BB11" s="47">
        <f t="shared" ca="1" si="4"/>
        <v>10.845030259003265</v>
      </c>
      <c r="BC11" s="47">
        <f t="shared" ca="1" si="4"/>
        <v>11.604190607253727</v>
      </c>
      <c r="BD11" s="47">
        <f t="shared" ca="1" si="4"/>
        <v>10.206856376460722</v>
      </c>
      <c r="BE11" s="47">
        <f t="shared" ca="1" si="4"/>
        <v>8.4669158418333907</v>
      </c>
      <c r="BF11" s="47">
        <f t="shared" ca="1" si="4"/>
        <v>7.988672344924594</v>
      </c>
      <c r="BG11" s="47">
        <f t="shared" ca="1" si="4"/>
        <v>8.6683368744723008</v>
      </c>
      <c r="BH11" s="47">
        <f t="shared" ca="1" si="4"/>
        <v>8.6165376115406023</v>
      </c>
      <c r="BI11" s="47">
        <f t="shared" ca="1" si="5"/>
        <v>10.492695381237121</v>
      </c>
      <c r="BJ11" s="47">
        <f t="shared" ca="1" si="5"/>
        <v>10.404396062988667</v>
      </c>
      <c r="BK11" s="47">
        <f t="shared" ca="1" si="5"/>
        <v>10.643401035570468</v>
      </c>
      <c r="BL11" s="47">
        <f t="shared" ca="1" si="5"/>
        <v>10.347641577061967</v>
      </c>
      <c r="BM11" s="47">
        <f t="shared" ca="1" si="5"/>
        <v>11.60996213727411</v>
      </c>
      <c r="BN11" s="47">
        <f t="shared" ca="1" si="5"/>
        <v>10.845030259003265</v>
      </c>
      <c r="BO11" s="47">
        <f t="shared" ca="1" si="5"/>
        <v>11.604190607253727</v>
      </c>
      <c r="BP11" s="47">
        <f t="shared" ca="1" si="5"/>
        <v>10.206856376460722</v>
      </c>
      <c r="BQ11" s="47">
        <f t="shared" ca="1" si="5"/>
        <v>8.4669158418333907</v>
      </c>
      <c r="BR11" s="47">
        <f t="shared" ca="1" si="5"/>
        <v>7.988672344924594</v>
      </c>
      <c r="BS11" s="47">
        <f t="shared" ca="1" si="6"/>
        <v>8.6683368744723008</v>
      </c>
      <c r="BT11" s="47">
        <f t="shared" ca="1" si="6"/>
        <v>8.6165376115406023</v>
      </c>
      <c r="BU11" s="47">
        <f t="shared" ca="1" si="6"/>
        <v>10.492695381237121</v>
      </c>
      <c r="BV11" s="47">
        <f t="shared" ca="1" si="6"/>
        <v>10.404396062988667</v>
      </c>
      <c r="BW11" s="47">
        <f t="shared" ca="1" si="6"/>
        <v>10.643401035570468</v>
      </c>
      <c r="BX11" s="47">
        <f t="shared" ca="1" si="6"/>
        <v>10.347641577061967</v>
      </c>
      <c r="BY11" s="47">
        <f t="shared" ca="1" si="6"/>
        <v>11.60996213727411</v>
      </c>
      <c r="BZ11" s="47">
        <f t="shared" ca="1" si="6"/>
        <v>10.845030259003265</v>
      </c>
      <c r="CA11" s="47">
        <f t="shared" ca="1" si="6"/>
        <v>11.604190607253727</v>
      </c>
      <c r="CB11" s="47">
        <f t="shared" ca="1" si="6"/>
        <v>10.206856376460722</v>
      </c>
      <c r="CC11" s="47">
        <f t="shared" ca="1" si="7"/>
        <v>8.4669158418333907</v>
      </c>
      <c r="CD11" s="47">
        <f t="shared" ca="1" si="7"/>
        <v>7.988672344924594</v>
      </c>
      <c r="CE11" s="47">
        <f t="shared" ca="1" si="7"/>
        <v>8.6683368744723008</v>
      </c>
      <c r="CF11" s="47">
        <f t="shared" ca="1" si="7"/>
        <v>8.6165376115406023</v>
      </c>
      <c r="CG11" s="47">
        <f t="shared" ca="1" si="7"/>
        <v>10.492695381237121</v>
      </c>
      <c r="CH11" s="47">
        <f t="shared" ca="1" si="7"/>
        <v>10.404396062988667</v>
      </c>
      <c r="CI11" s="47">
        <f t="shared" ca="1" si="7"/>
        <v>10.643401035570468</v>
      </c>
      <c r="CJ11" s="47">
        <f t="shared" ca="1" si="7"/>
        <v>10.347641577061967</v>
      </c>
      <c r="CK11" s="47">
        <f t="shared" ca="1" si="7"/>
        <v>11.60996213727411</v>
      </c>
      <c r="CL11" s="47">
        <f t="shared" ca="1" si="7"/>
        <v>10.845030259003265</v>
      </c>
      <c r="CM11" s="47">
        <f t="shared" ca="1" si="8"/>
        <v>11.604190607253727</v>
      </c>
      <c r="CN11" s="47">
        <f t="shared" ca="1" si="8"/>
        <v>10.206856376460722</v>
      </c>
      <c r="CO11" s="47">
        <f t="shared" ca="1" si="8"/>
        <v>8.4669158418333907</v>
      </c>
      <c r="CP11" s="47">
        <f t="shared" ca="1" si="8"/>
        <v>7.988672344924594</v>
      </c>
      <c r="CQ11" s="47">
        <f t="shared" ca="1" si="8"/>
        <v>8.6683368744723008</v>
      </c>
      <c r="CR11" s="47">
        <f t="shared" ca="1" si="8"/>
        <v>8.6165376115406023</v>
      </c>
      <c r="CS11" s="47">
        <f t="shared" ca="1" si="8"/>
        <v>10.492695381237121</v>
      </c>
      <c r="CT11" s="47">
        <f t="shared" ca="1" si="8"/>
        <v>10.404396062988667</v>
      </c>
      <c r="CU11" s="47">
        <f t="shared" ca="1" si="8"/>
        <v>10.643401035570468</v>
      </c>
      <c r="CV11" s="47">
        <f t="shared" ca="1" si="8"/>
        <v>10.347641577061967</v>
      </c>
      <c r="CW11" s="47">
        <f t="shared" ca="1" si="9"/>
        <v>11.60996213727411</v>
      </c>
      <c r="CX11" s="47">
        <f t="shared" ca="1" si="9"/>
        <v>10.845030259003265</v>
      </c>
      <c r="CY11" s="47">
        <f t="shared" ca="1" si="9"/>
        <v>11.604190607253727</v>
      </c>
      <c r="CZ11" s="47">
        <f t="shared" ca="1" si="9"/>
        <v>10.206856376460722</v>
      </c>
      <c r="DA11" s="47">
        <f t="shared" ca="1" si="9"/>
        <v>8.4669158418333907</v>
      </c>
      <c r="DB11" s="47">
        <f t="shared" ca="1" si="9"/>
        <v>7.988672344924594</v>
      </c>
      <c r="DC11" s="47">
        <f t="shared" ca="1" si="9"/>
        <v>8.6683368744723008</v>
      </c>
      <c r="DD11" s="47">
        <f t="shared" ca="1" si="9"/>
        <v>8.6165376115406023</v>
      </c>
    </row>
    <row r="12" spans="1:108" x14ac:dyDescent="0.25">
      <c r="A12" s="40" t="s">
        <v>138</v>
      </c>
      <c r="B12" s="40">
        <v>2309</v>
      </c>
      <c r="C12" s="40" t="s">
        <v>31</v>
      </c>
      <c r="D12" s="40" t="s">
        <v>150</v>
      </c>
      <c r="E12" s="40" t="s">
        <v>130</v>
      </c>
      <c r="F12" s="40">
        <v>39.496000000000002</v>
      </c>
      <c r="G12" s="43">
        <v>45036</v>
      </c>
      <c r="H12" s="43"/>
      <c r="I12" s="40" t="s">
        <v>74</v>
      </c>
      <c r="J12" s="40">
        <v>2</v>
      </c>
      <c r="K12" s="40" t="s">
        <v>33</v>
      </c>
      <c r="L12" s="40" t="s">
        <v>140</v>
      </c>
      <c r="N12" s="41">
        <f>VLOOKUP($C12 &amp; $I12 &amp; $K12,FATOR!$A$3:$P$22,5,0)</f>
        <v>0.23516228756884971</v>
      </c>
      <c r="O12" s="41">
        <f>VLOOKUP($C12 &amp; $I12 &amp; $K12,FATOR!$A$3:$P$22,6,0)</f>
        <v>0.21966842736486258</v>
      </c>
      <c r="P12" s="41">
        <f>VLOOKUP($C12 &amp; $I12 &amp; $K12,FATOR!$A$3:$P$22,7,0)</f>
        <v>0.23504538398326369</v>
      </c>
      <c r="Q12" s="41">
        <f>VLOOKUP($C12 &amp; $I12 &amp; $K12,FATOR!$A$3:$P$22,8,0)</f>
        <v>0.20674207770833952</v>
      </c>
      <c r="R12" s="41">
        <f>VLOOKUP($C12 &amp; $I12 &amp; $K12,FATOR!$A$3:$P$22,9,0)</f>
        <v>0.17149920684288822</v>
      </c>
      <c r="S12" s="41">
        <f>VLOOKUP($C12 &amp; $I12 &amp; $K12,FATOR!$A$3:$P$22,10,0)</f>
        <v>0.1618122816472472</v>
      </c>
      <c r="T12" s="41">
        <f>VLOOKUP($C12 &amp; $I12 &amp; $K12,FATOR!$A$3:$P$22,11,0)</f>
        <v>0.17557903330914121</v>
      </c>
      <c r="U12" s="41">
        <f>VLOOKUP($C12 &amp; $I12 &amp; $K12,FATOR!$A$3:$P$22,12,0)</f>
        <v>0.1745298280644238</v>
      </c>
      <c r="V12" s="41">
        <f>VLOOKUP($C12 &amp; $I12 &amp; $K12,FATOR!$A$3:$P$22,13,0)</f>
        <v>0.21253180841071748</v>
      </c>
      <c r="W12" s="41">
        <f>VLOOKUP($C12 &amp; $I12 &amp; $K12,FATOR!$A$3:$P$22,14,0)</f>
        <v>0.2107432866718385</v>
      </c>
      <c r="X12" s="41">
        <f>VLOOKUP($C12 &amp; $I12 &amp; $K12,FATOR!$A$3:$P$22,15,0)</f>
        <v>0.2155843839491689</v>
      </c>
      <c r="Y12" s="41">
        <f>VLOOKUP($C12 &amp; $I12 &amp; $K12,FATOR!$A$3:$P$22,16,0)</f>
        <v>0.20959371231642632</v>
      </c>
      <c r="AA12" s="42">
        <f t="shared" si="10"/>
        <v>9.2879697098192882</v>
      </c>
      <c r="AB12" s="42">
        <f t="shared" si="11"/>
        <v>8.6760242072026124</v>
      </c>
      <c r="AC12" s="42">
        <f t="shared" si="12"/>
        <v>9.2833524858029826</v>
      </c>
      <c r="AD12" s="42">
        <f t="shared" si="13"/>
        <v>8.1654851011685778</v>
      </c>
      <c r="AE12" s="42">
        <f t="shared" si="14"/>
        <v>6.7735326734667138</v>
      </c>
      <c r="AF12" s="42">
        <f t="shared" si="15"/>
        <v>6.3909378759396755</v>
      </c>
      <c r="AG12" s="42">
        <f t="shared" si="16"/>
        <v>6.9346694995778417</v>
      </c>
      <c r="AH12" s="42">
        <f t="shared" si="17"/>
        <v>6.8932300892324827</v>
      </c>
      <c r="AI12" s="42">
        <f t="shared" si="18"/>
        <v>8.3941563049896981</v>
      </c>
      <c r="AJ12" s="42">
        <f t="shared" si="19"/>
        <v>8.3235168503909343</v>
      </c>
      <c r="AK12" s="42">
        <f t="shared" si="20"/>
        <v>8.514720828456376</v>
      </c>
      <c r="AL12" s="42">
        <f t="shared" si="21"/>
        <v>8.2781132616495743</v>
      </c>
      <c r="AN12" s="43">
        <f t="shared" si="22"/>
        <v>45067</v>
      </c>
      <c r="AO12" s="47">
        <f t="shared" ca="1" si="3"/>
        <v>9.2879697098192882</v>
      </c>
      <c r="AP12" s="47">
        <f t="shared" ca="1" si="3"/>
        <v>8.6760242072026124</v>
      </c>
      <c r="AQ12" s="47">
        <f t="shared" ca="1" si="3"/>
        <v>9.2833524858029826</v>
      </c>
      <c r="AR12" s="47">
        <f t="shared" ca="1" si="3"/>
        <v>8.1654851011685778</v>
      </c>
      <c r="AS12" s="47">
        <f t="shared" ca="1" si="3"/>
        <v>6.7735326734667138</v>
      </c>
      <c r="AT12" s="47">
        <f t="shared" ca="1" si="3"/>
        <v>6.3909378759396755</v>
      </c>
      <c r="AU12" s="47">
        <f t="shared" ca="1" si="3"/>
        <v>6.9346694995778417</v>
      </c>
      <c r="AV12" s="47">
        <f t="shared" ca="1" si="3"/>
        <v>6.8932300892324827</v>
      </c>
      <c r="AW12" s="47">
        <f t="shared" ca="1" si="3"/>
        <v>8.3941563049896981</v>
      </c>
      <c r="AX12" s="47">
        <f t="shared" ca="1" si="3"/>
        <v>8.3235168503909343</v>
      </c>
      <c r="AY12" s="47">
        <f t="shared" ca="1" si="4"/>
        <v>8.514720828456376</v>
      </c>
      <c r="AZ12" s="47">
        <f t="shared" ca="1" si="4"/>
        <v>8.2781132616495743</v>
      </c>
      <c r="BA12" s="47">
        <f t="shared" ca="1" si="4"/>
        <v>9.2879697098192882</v>
      </c>
      <c r="BB12" s="47">
        <f t="shared" ca="1" si="4"/>
        <v>8.6760242072026124</v>
      </c>
      <c r="BC12" s="47">
        <f t="shared" ca="1" si="4"/>
        <v>9.2833524858029826</v>
      </c>
      <c r="BD12" s="47">
        <f t="shared" ca="1" si="4"/>
        <v>8.1654851011685778</v>
      </c>
      <c r="BE12" s="47">
        <f t="shared" ca="1" si="4"/>
        <v>6.7735326734667138</v>
      </c>
      <c r="BF12" s="47">
        <f t="shared" ca="1" si="4"/>
        <v>6.3909378759396755</v>
      </c>
      <c r="BG12" s="47">
        <f t="shared" ca="1" si="4"/>
        <v>6.9346694995778417</v>
      </c>
      <c r="BH12" s="47">
        <f t="shared" ca="1" si="4"/>
        <v>6.8932300892324827</v>
      </c>
      <c r="BI12" s="47">
        <f t="shared" ca="1" si="5"/>
        <v>8.3941563049896981</v>
      </c>
      <c r="BJ12" s="47">
        <f t="shared" ca="1" si="5"/>
        <v>8.3235168503909343</v>
      </c>
      <c r="BK12" s="47">
        <f t="shared" ca="1" si="5"/>
        <v>8.514720828456376</v>
      </c>
      <c r="BL12" s="47">
        <f t="shared" ca="1" si="5"/>
        <v>8.2781132616495743</v>
      </c>
      <c r="BM12" s="47">
        <f t="shared" ca="1" si="5"/>
        <v>9.2879697098192882</v>
      </c>
      <c r="BN12" s="47">
        <f t="shared" ca="1" si="5"/>
        <v>8.6760242072026124</v>
      </c>
      <c r="BO12" s="47">
        <f t="shared" ca="1" si="5"/>
        <v>9.2833524858029826</v>
      </c>
      <c r="BP12" s="47">
        <f t="shared" ca="1" si="5"/>
        <v>8.1654851011685778</v>
      </c>
      <c r="BQ12" s="47">
        <f t="shared" ca="1" si="5"/>
        <v>6.7735326734667138</v>
      </c>
      <c r="BR12" s="47">
        <f t="shared" ca="1" si="5"/>
        <v>6.3909378759396755</v>
      </c>
      <c r="BS12" s="47">
        <f t="shared" ca="1" si="6"/>
        <v>6.9346694995778417</v>
      </c>
      <c r="BT12" s="47">
        <f t="shared" ca="1" si="6"/>
        <v>6.8932300892324827</v>
      </c>
      <c r="BU12" s="47">
        <f t="shared" ca="1" si="6"/>
        <v>8.3941563049896981</v>
      </c>
      <c r="BV12" s="47">
        <f t="shared" ca="1" si="6"/>
        <v>8.3235168503909343</v>
      </c>
      <c r="BW12" s="47">
        <f t="shared" ca="1" si="6"/>
        <v>8.514720828456376</v>
      </c>
      <c r="BX12" s="47">
        <f t="shared" ca="1" si="6"/>
        <v>8.2781132616495743</v>
      </c>
      <c r="BY12" s="47">
        <f t="shared" ca="1" si="6"/>
        <v>9.2879697098192882</v>
      </c>
      <c r="BZ12" s="47">
        <f t="shared" ca="1" si="6"/>
        <v>8.6760242072026124</v>
      </c>
      <c r="CA12" s="47">
        <f t="shared" ca="1" si="6"/>
        <v>9.2833524858029826</v>
      </c>
      <c r="CB12" s="47">
        <f t="shared" ca="1" si="6"/>
        <v>8.1654851011685778</v>
      </c>
      <c r="CC12" s="47">
        <f t="shared" ca="1" si="7"/>
        <v>6.7735326734667138</v>
      </c>
      <c r="CD12" s="47">
        <f t="shared" ca="1" si="7"/>
        <v>6.3909378759396755</v>
      </c>
      <c r="CE12" s="47">
        <f t="shared" ca="1" si="7"/>
        <v>6.9346694995778417</v>
      </c>
      <c r="CF12" s="47">
        <f t="shared" ca="1" si="7"/>
        <v>6.8932300892324827</v>
      </c>
      <c r="CG12" s="47">
        <f t="shared" ca="1" si="7"/>
        <v>8.3941563049896981</v>
      </c>
      <c r="CH12" s="47">
        <f t="shared" ca="1" si="7"/>
        <v>8.3235168503909343</v>
      </c>
      <c r="CI12" s="47">
        <f t="shared" ca="1" si="7"/>
        <v>8.514720828456376</v>
      </c>
      <c r="CJ12" s="47">
        <f t="shared" ca="1" si="7"/>
        <v>8.2781132616495743</v>
      </c>
      <c r="CK12" s="47">
        <f t="shared" ca="1" si="7"/>
        <v>9.2879697098192882</v>
      </c>
      <c r="CL12" s="47">
        <f t="shared" ca="1" si="7"/>
        <v>8.6760242072026124</v>
      </c>
      <c r="CM12" s="47">
        <f t="shared" ca="1" si="8"/>
        <v>9.2833524858029826</v>
      </c>
      <c r="CN12" s="47">
        <f t="shared" ca="1" si="8"/>
        <v>8.1654851011685778</v>
      </c>
      <c r="CO12" s="47">
        <f t="shared" ca="1" si="8"/>
        <v>6.7735326734667138</v>
      </c>
      <c r="CP12" s="47">
        <f t="shared" ca="1" si="8"/>
        <v>6.3909378759396755</v>
      </c>
      <c r="CQ12" s="47">
        <f t="shared" ca="1" si="8"/>
        <v>6.9346694995778417</v>
      </c>
      <c r="CR12" s="47">
        <f t="shared" ca="1" si="8"/>
        <v>6.8932300892324827</v>
      </c>
      <c r="CS12" s="47">
        <f t="shared" ca="1" si="8"/>
        <v>8.3941563049896981</v>
      </c>
      <c r="CT12" s="47">
        <f t="shared" ca="1" si="8"/>
        <v>8.3235168503909343</v>
      </c>
      <c r="CU12" s="47">
        <f t="shared" ca="1" si="8"/>
        <v>8.514720828456376</v>
      </c>
      <c r="CV12" s="47">
        <f t="shared" ca="1" si="8"/>
        <v>8.2781132616495743</v>
      </c>
      <c r="CW12" s="47">
        <f t="shared" ca="1" si="9"/>
        <v>9.2879697098192882</v>
      </c>
      <c r="CX12" s="47">
        <f t="shared" ca="1" si="9"/>
        <v>8.6760242072026124</v>
      </c>
      <c r="CY12" s="47">
        <f t="shared" ca="1" si="9"/>
        <v>9.2833524858029826</v>
      </c>
      <c r="CZ12" s="47">
        <f t="shared" ca="1" si="9"/>
        <v>8.1654851011685778</v>
      </c>
      <c r="DA12" s="47">
        <f t="shared" ca="1" si="9"/>
        <v>6.7735326734667138</v>
      </c>
      <c r="DB12" s="47">
        <f t="shared" ca="1" si="9"/>
        <v>6.3909378759396755</v>
      </c>
      <c r="DC12" s="47">
        <f t="shared" ca="1" si="9"/>
        <v>6.9346694995778417</v>
      </c>
      <c r="DD12" s="47">
        <f t="shared" ca="1" si="9"/>
        <v>6.8932300892324827</v>
      </c>
    </row>
    <row r="13" spans="1:108" x14ac:dyDescent="0.25">
      <c r="A13" s="40" t="s">
        <v>138</v>
      </c>
      <c r="B13" s="40">
        <v>2310</v>
      </c>
      <c r="C13" s="40" t="s">
        <v>31</v>
      </c>
      <c r="D13" s="40" t="s">
        <v>151</v>
      </c>
      <c r="E13" s="40" t="s">
        <v>130</v>
      </c>
      <c r="F13" s="40">
        <v>49.37</v>
      </c>
      <c r="G13" s="43">
        <v>45083</v>
      </c>
      <c r="H13" s="43"/>
      <c r="I13" s="40" t="s">
        <v>74</v>
      </c>
      <c r="J13" s="40">
        <v>2</v>
      </c>
      <c r="K13" s="40" t="s">
        <v>33</v>
      </c>
      <c r="L13" s="40" t="s">
        <v>140</v>
      </c>
      <c r="N13" s="41">
        <f>VLOOKUP($C13 &amp; $I13 &amp; $K13,FATOR!$A$3:$P$22,5,0)</f>
        <v>0.23516228756884971</v>
      </c>
      <c r="O13" s="41">
        <f>VLOOKUP($C13 &amp; $I13 &amp; $K13,FATOR!$A$3:$P$22,6,0)</f>
        <v>0.21966842736486258</v>
      </c>
      <c r="P13" s="41">
        <f>VLOOKUP($C13 &amp; $I13 &amp; $K13,FATOR!$A$3:$P$22,7,0)</f>
        <v>0.23504538398326369</v>
      </c>
      <c r="Q13" s="41">
        <f>VLOOKUP($C13 &amp; $I13 &amp; $K13,FATOR!$A$3:$P$22,8,0)</f>
        <v>0.20674207770833952</v>
      </c>
      <c r="R13" s="41">
        <f>VLOOKUP($C13 &amp; $I13 &amp; $K13,FATOR!$A$3:$P$22,9,0)</f>
        <v>0.17149920684288822</v>
      </c>
      <c r="S13" s="41">
        <f>VLOOKUP($C13 &amp; $I13 &amp; $K13,FATOR!$A$3:$P$22,10,0)</f>
        <v>0.1618122816472472</v>
      </c>
      <c r="T13" s="41">
        <f>VLOOKUP($C13 &amp; $I13 &amp; $K13,FATOR!$A$3:$P$22,11,0)</f>
        <v>0.17557903330914121</v>
      </c>
      <c r="U13" s="41">
        <f>VLOOKUP($C13 &amp; $I13 &amp; $K13,FATOR!$A$3:$P$22,12,0)</f>
        <v>0.1745298280644238</v>
      </c>
      <c r="V13" s="41">
        <f>VLOOKUP($C13 &amp; $I13 &amp; $K13,FATOR!$A$3:$P$22,13,0)</f>
        <v>0.21253180841071748</v>
      </c>
      <c r="W13" s="41">
        <f>VLOOKUP($C13 &amp; $I13 &amp; $K13,FATOR!$A$3:$P$22,14,0)</f>
        <v>0.2107432866718385</v>
      </c>
      <c r="X13" s="41">
        <f>VLOOKUP($C13 &amp; $I13 &amp; $K13,FATOR!$A$3:$P$22,15,0)</f>
        <v>0.2155843839491689</v>
      </c>
      <c r="Y13" s="41">
        <f>VLOOKUP($C13 &amp; $I13 &amp; $K13,FATOR!$A$3:$P$22,16,0)</f>
        <v>0.20959371231642632</v>
      </c>
      <c r="AA13" s="42">
        <f t="shared" si="10"/>
        <v>11.60996213727411</v>
      </c>
      <c r="AB13" s="42">
        <f t="shared" si="11"/>
        <v>10.845030259003265</v>
      </c>
      <c r="AC13" s="42">
        <f t="shared" si="12"/>
        <v>11.604190607253727</v>
      </c>
      <c r="AD13" s="42">
        <f t="shared" si="13"/>
        <v>10.206856376460722</v>
      </c>
      <c r="AE13" s="42">
        <f t="shared" si="14"/>
        <v>8.4669158418333907</v>
      </c>
      <c r="AF13" s="42">
        <f t="shared" si="15"/>
        <v>7.988672344924594</v>
      </c>
      <c r="AG13" s="42">
        <f t="shared" si="16"/>
        <v>8.6683368744723008</v>
      </c>
      <c r="AH13" s="42">
        <f t="shared" si="17"/>
        <v>8.6165376115406023</v>
      </c>
      <c r="AI13" s="42">
        <f t="shared" si="18"/>
        <v>10.492695381237121</v>
      </c>
      <c r="AJ13" s="42">
        <f t="shared" si="19"/>
        <v>10.404396062988667</v>
      </c>
      <c r="AK13" s="42">
        <f t="shared" si="20"/>
        <v>10.643401035570468</v>
      </c>
      <c r="AL13" s="42">
        <f t="shared" si="21"/>
        <v>10.347641577061967</v>
      </c>
      <c r="AN13" s="43">
        <f t="shared" si="22"/>
        <v>45114</v>
      </c>
      <c r="AO13" s="47">
        <f t="shared" ca="1" si="3"/>
        <v>11.60996213727411</v>
      </c>
      <c r="AP13" s="47">
        <f t="shared" ca="1" si="3"/>
        <v>10.845030259003265</v>
      </c>
      <c r="AQ13" s="47">
        <f t="shared" ca="1" si="3"/>
        <v>11.604190607253727</v>
      </c>
      <c r="AR13" s="47">
        <f t="shared" ca="1" si="3"/>
        <v>10.206856376460722</v>
      </c>
      <c r="AS13" s="47">
        <f t="shared" ca="1" si="3"/>
        <v>8.4669158418333907</v>
      </c>
      <c r="AT13" s="47">
        <f t="shared" ca="1" si="3"/>
        <v>7.988672344924594</v>
      </c>
      <c r="AU13" s="47">
        <f t="shared" ca="1" si="3"/>
        <v>8.6683368744723008</v>
      </c>
      <c r="AV13" s="47">
        <f t="shared" ca="1" si="3"/>
        <v>8.6165376115406023</v>
      </c>
      <c r="AW13" s="47">
        <f t="shared" ca="1" si="3"/>
        <v>10.492695381237121</v>
      </c>
      <c r="AX13" s="47">
        <f t="shared" ca="1" si="3"/>
        <v>10.404396062988667</v>
      </c>
      <c r="AY13" s="47">
        <f t="shared" ca="1" si="4"/>
        <v>10.643401035570468</v>
      </c>
      <c r="AZ13" s="47">
        <f t="shared" ca="1" si="4"/>
        <v>10.347641577061967</v>
      </c>
      <c r="BA13" s="47">
        <f t="shared" ca="1" si="4"/>
        <v>11.60996213727411</v>
      </c>
      <c r="BB13" s="47">
        <f t="shared" ca="1" si="4"/>
        <v>10.845030259003265</v>
      </c>
      <c r="BC13" s="47">
        <f t="shared" ca="1" si="4"/>
        <v>11.604190607253727</v>
      </c>
      <c r="BD13" s="47">
        <f t="shared" ca="1" si="4"/>
        <v>10.206856376460722</v>
      </c>
      <c r="BE13" s="47">
        <f t="shared" ca="1" si="4"/>
        <v>8.4669158418333907</v>
      </c>
      <c r="BF13" s="47">
        <f t="shared" ca="1" si="4"/>
        <v>7.988672344924594</v>
      </c>
      <c r="BG13" s="47">
        <f t="shared" ca="1" si="4"/>
        <v>8.6683368744723008</v>
      </c>
      <c r="BH13" s="47">
        <f t="shared" ca="1" si="4"/>
        <v>8.6165376115406023</v>
      </c>
      <c r="BI13" s="47">
        <f t="shared" ca="1" si="5"/>
        <v>10.492695381237121</v>
      </c>
      <c r="BJ13" s="47">
        <f t="shared" ca="1" si="5"/>
        <v>10.404396062988667</v>
      </c>
      <c r="BK13" s="47">
        <f t="shared" ca="1" si="5"/>
        <v>10.643401035570468</v>
      </c>
      <c r="BL13" s="47">
        <f t="shared" ca="1" si="5"/>
        <v>10.347641577061967</v>
      </c>
      <c r="BM13" s="47">
        <f t="shared" ca="1" si="5"/>
        <v>11.60996213727411</v>
      </c>
      <c r="BN13" s="47">
        <f t="shared" ca="1" si="5"/>
        <v>10.845030259003265</v>
      </c>
      <c r="BO13" s="47">
        <f t="shared" ca="1" si="5"/>
        <v>11.604190607253727</v>
      </c>
      <c r="BP13" s="47">
        <f t="shared" ca="1" si="5"/>
        <v>10.206856376460722</v>
      </c>
      <c r="BQ13" s="47">
        <f t="shared" ca="1" si="5"/>
        <v>8.4669158418333907</v>
      </c>
      <c r="BR13" s="47">
        <f t="shared" ca="1" si="5"/>
        <v>7.988672344924594</v>
      </c>
      <c r="BS13" s="47">
        <f t="shared" ca="1" si="6"/>
        <v>8.6683368744723008</v>
      </c>
      <c r="BT13" s="47">
        <f t="shared" ca="1" si="6"/>
        <v>8.6165376115406023</v>
      </c>
      <c r="BU13" s="47">
        <f t="shared" ca="1" si="6"/>
        <v>10.492695381237121</v>
      </c>
      <c r="BV13" s="47">
        <f t="shared" ca="1" si="6"/>
        <v>10.404396062988667</v>
      </c>
      <c r="BW13" s="47">
        <f t="shared" ca="1" si="6"/>
        <v>10.643401035570468</v>
      </c>
      <c r="BX13" s="47">
        <f t="shared" ca="1" si="6"/>
        <v>10.347641577061967</v>
      </c>
      <c r="BY13" s="47">
        <f t="shared" ca="1" si="6"/>
        <v>11.60996213727411</v>
      </c>
      <c r="BZ13" s="47">
        <f t="shared" ca="1" si="6"/>
        <v>10.845030259003265</v>
      </c>
      <c r="CA13" s="47">
        <f t="shared" ca="1" si="6"/>
        <v>11.604190607253727</v>
      </c>
      <c r="CB13" s="47">
        <f t="shared" ca="1" si="6"/>
        <v>10.206856376460722</v>
      </c>
      <c r="CC13" s="47">
        <f t="shared" ca="1" si="7"/>
        <v>8.4669158418333907</v>
      </c>
      <c r="CD13" s="47">
        <f t="shared" ca="1" si="7"/>
        <v>7.988672344924594</v>
      </c>
      <c r="CE13" s="47">
        <f t="shared" ca="1" si="7"/>
        <v>8.6683368744723008</v>
      </c>
      <c r="CF13" s="47">
        <f t="shared" ca="1" si="7"/>
        <v>8.6165376115406023</v>
      </c>
      <c r="CG13" s="47">
        <f t="shared" ca="1" si="7"/>
        <v>10.492695381237121</v>
      </c>
      <c r="CH13" s="47">
        <f t="shared" ca="1" si="7"/>
        <v>10.404396062988667</v>
      </c>
      <c r="CI13" s="47">
        <f t="shared" ca="1" si="7"/>
        <v>10.643401035570468</v>
      </c>
      <c r="CJ13" s="47">
        <f t="shared" ca="1" si="7"/>
        <v>10.347641577061967</v>
      </c>
      <c r="CK13" s="47">
        <f t="shared" ca="1" si="7"/>
        <v>11.60996213727411</v>
      </c>
      <c r="CL13" s="47">
        <f t="shared" ca="1" si="7"/>
        <v>10.845030259003265</v>
      </c>
      <c r="CM13" s="47">
        <f t="shared" ca="1" si="8"/>
        <v>11.604190607253727</v>
      </c>
      <c r="CN13" s="47">
        <f t="shared" ca="1" si="8"/>
        <v>10.206856376460722</v>
      </c>
      <c r="CO13" s="47">
        <f t="shared" ca="1" si="8"/>
        <v>8.4669158418333907</v>
      </c>
      <c r="CP13" s="47">
        <f t="shared" ca="1" si="8"/>
        <v>7.988672344924594</v>
      </c>
      <c r="CQ13" s="47">
        <f t="shared" ca="1" si="8"/>
        <v>8.6683368744723008</v>
      </c>
      <c r="CR13" s="47">
        <f t="shared" ca="1" si="8"/>
        <v>8.6165376115406023</v>
      </c>
      <c r="CS13" s="47">
        <f t="shared" ca="1" si="8"/>
        <v>10.492695381237121</v>
      </c>
      <c r="CT13" s="47">
        <f t="shared" ca="1" si="8"/>
        <v>10.404396062988667</v>
      </c>
      <c r="CU13" s="47">
        <f t="shared" ca="1" si="8"/>
        <v>10.643401035570468</v>
      </c>
      <c r="CV13" s="47">
        <f t="shared" ca="1" si="8"/>
        <v>10.347641577061967</v>
      </c>
      <c r="CW13" s="47">
        <f t="shared" ca="1" si="9"/>
        <v>11.60996213727411</v>
      </c>
      <c r="CX13" s="47">
        <f t="shared" ca="1" si="9"/>
        <v>10.845030259003265</v>
      </c>
      <c r="CY13" s="47">
        <f t="shared" ca="1" si="9"/>
        <v>11.604190607253727</v>
      </c>
      <c r="CZ13" s="47">
        <f t="shared" ca="1" si="9"/>
        <v>10.206856376460722</v>
      </c>
      <c r="DA13" s="47">
        <f t="shared" ca="1" si="9"/>
        <v>8.4669158418333907</v>
      </c>
      <c r="DB13" s="47">
        <f t="shared" ca="1" si="9"/>
        <v>7.988672344924594</v>
      </c>
      <c r="DC13" s="47">
        <f t="shared" ca="1" si="9"/>
        <v>8.6683368744723008</v>
      </c>
      <c r="DD13" s="47">
        <f t="shared" ca="1" si="9"/>
        <v>8.6165376115406023</v>
      </c>
    </row>
    <row r="14" spans="1:108" x14ac:dyDescent="0.25">
      <c r="A14" s="40" t="s">
        <v>138</v>
      </c>
      <c r="B14" s="40">
        <v>2311</v>
      </c>
      <c r="C14" s="40" t="s">
        <v>31</v>
      </c>
      <c r="D14" s="40" t="s">
        <v>152</v>
      </c>
      <c r="E14" s="40" t="s">
        <v>130</v>
      </c>
      <c r="F14" s="40">
        <v>39.496000000000002</v>
      </c>
      <c r="G14" s="43">
        <v>45090</v>
      </c>
      <c r="H14" s="43"/>
      <c r="I14" s="40" t="s">
        <v>74</v>
      </c>
      <c r="J14" s="40">
        <v>2</v>
      </c>
      <c r="K14" s="40" t="s">
        <v>33</v>
      </c>
      <c r="L14" s="40" t="s">
        <v>140</v>
      </c>
      <c r="N14" s="41">
        <f>VLOOKUP($C14 &amp; $I14 &amp; $K14,FATOR!$A$3:$P$22,5,0)</f>
        <v>0.23516228756884971</v>
      </c>
      <c r="O14" s="41">
        <f>VLOOKUP($C14 &amp; $I14 &amp; $K14,FATOR!$A$3:$P$22,6,0)</f>
        <v>0.21966842736486258</v>
      </c>
      <c r="P14" s="41">
        <f>VLOOKUP($C14 &amp; $I14 &amp; $K14,FATOR!$A$3:$P$22,7,0)</f>
        <v>0.23504538398326369</v>
      </c>
      <c r="Q14" s="41">
        <f>VLOOKUP($C14 &amp; $I14 &amp; $K14,FATOR!$A$3:$P$22,8,0)</f>
        <v>0.20674207770833952</v>
      </c>
      <c r="R14" s="41">
        <f>VLOOKUP($C14 &amp; $I14 &amp; $K14,FATOR!$A$3:$P$22,9,0)</f>
        <v>0.17149920684288822</v>
      </c>
      <c r="S14" s="41">
        <f>VLOOKUP($C14 &amp; $I14 &amp; $K14,FATOR!$A$3:$P$22,10,0)</f>
        <v>0.1618122816472472</v>
      </c>
      <c r="T14" s="41">
        <f>VLOOKUP($C14 &amp; $I14 &amp; $K14,FATOR!$A$3:$P$22,11,0)</f>
        <v>0.17557903330914121</v>
      </c>
      <c r="U14" s="41">
        <f>VLOOKUP($C14 &amp; $I14 &amp; $K14,FATOR!$A$3:$P$22,12,0)</f>
        <v>0.1745298280644238</v>
      </c>
      <c r="V14" s="41">
        <f>VLOOKUP($C14 &amp; $I14 &amp; $K14,FATOR!$A$3:$P$22,13,0)</f>
        <v>0.21253180841071748</v>
      </c>
      <c r="W14" s="41">
        <f>VLOOKUP($C14 &amp; $I14 &amp; $K14,FATOR!$A$3:$P$22,14,0)</f>
        <v>0.2107432866718385</v>
      </c>
      <c r="X14" s="41">
        <f>VLOOKUP($C14 &amp; $I14 &amp; $K14,FATOR!$A$3:$P$22,15,0)</f>
        <v>0.2155843839491689</v>
      </c>
      <c r="Y14" s="41">
        <f>VLOOKUP($C14 &amp; $I14 &amp; $K14,FATOR!$A$3:$P$22,16,0)</f>
        <v>0.20959371231642632</v>
      </c>
      <c r="AA14" s="42">
        <f t="shared" si="10"/>
        <v>9.2879697098192882</v>
      </c>
      <c r="AB14" s="42">
        <f t="shared" si="11"/>
        <v>8.6760242072026124</v>
      </c>
      <c r="AC14" s="42">
        <f t="shared" si="12"/>
        <v>9.2833524858029826</v>
      </c>
      <c r="AD14" s="42">
        <f t="shared" si="13"/>
        <v>8.1654851011685778</v>
      </c>
      <c r="AE14" s="42">
        <f t="shared" si="14"/>
        <v>6.7735326734667138</v>
      </c>
      <c r="AF14" s="42">
        <f t="shared" si="15"/>
        <v>6.3909378759396755</v>
      </c>
      <c r="AG14" s="42">
        <f t="shared" si="16"/>
        <v>6.9346694995778417</v>
      </c>
      <c r="AH14" s="42">
        <f t="shared" si="17"/>
        <v>6.8932300892324827</v>
      </c>
      <c r="AI14" s="42">
        <f t="shared" si="18"/>
        <v>8.3941563049896981</v>
      </c>
      <c r="AJ14" s="42">
        <f t="shared" si="19"/>
        <v>8.3235168503909343</v>
      </c>
      <c r="AK14" s="42">
        <f t="shared" si="20"/>
        <v>8.514720828456376</v>
      </c>
      <c r="AL14" s="42">
        <f t="shared" si="21"/>
        <v>8.2781132616495743</v>
      </c>
      <c r="AN14" s="43">
        <f t="shared" si="22"/>
        <v>45121</v>
      </c>
      <c r="AO14" s="47">
        <f t="shared" ca="1" si="3"/>
        <v>9.2879697098192882</v>
      </c>
      <c r="AP14" s="47">
        <f t="shared" ca="1" si="3"/>
        <v>8.6760242072026124</v>
      </c>
      <c r="AQ14" s="47">
        <f t="shared" ca="1" si="3"/>
        <v>9.2833524858029826</v>
      </c>
      <c r="AR14" s="47">
        <f t="shared" ca="1" si="3"/>
        <v>8.1654851011685778</v>
      </c>
      <c r="AS14" s="47">
        <f t="shared" ca="1" si="3"/>
        <v>6.7735326734667138</v>
      </c>
      <c r="AT14" s="47">
        <f t="shared" ca="1" si="3"/>
        <v>6.3909378759396755</v>
      </c>
      <c r="AU14" s="47">
        <f t="shared" ca="1" si="3"/>
        <v>6.9346694995778417</v>
      </c>
      <c r="AV14" s="47">
        <f t="shared" ca="1" si="3"/>
        <v>6.8932300892324827</v>
      </c>
      <c r="AW14" s="47">
        <f t="shared" ca="1" si="3"/>
        <v>8.3941563049896981</v>
      </c>
      <c r="AX14" s="47">
        <f t="shared" ca="1" si="3"/>
        <v>8.3235168503909343</v>
      </c>
      <c r="AY14" s="47">
        <f t="shared" ca="1" si="4"/>
        <v>8.514720828456376</v>
      </c>
      <c r="AZ14" s="47">
        <f t="shared" ca="1" si="4"/>
        <v>8.2781132616495743</v>
      </c>
      <c r="BA14" s="47">
        <f t="shared" ca="1" si="4"/>
        <v>9.2879697098192882</v>
      </c>
      <c r="BB14" s="47">
        <f t="shared" ca="1" si="4"/>
        <v>8.6760242072026124</v>
      </c>
      <c r="BC14" s="47">
        <f t="shared" ca="1" si="4"/>
        <v>9.2833524858029826</v>
      </c>
      <c r="BD14" s="47">
        <f t="shared" ca="1" si="4"/>
        <v>8.1654851011685778</v>
      </c>
      <c r="BE14" s="47">
        <f t="shared" ca="1" si="4"/>
        <v>6.7735326734667138</v>
      </c>
      <c r="BF14" s="47">
        <f t="shared" ca="1" si="4"/>
        <v>6.3909378759396755</v>
      </c>
      <c r="BG14" s="47">
        <f t="shared" ca="1" si="4"/>
        <v>6.9346694995778417</v>
      </c>
      <c r="BH14" s="47">
        <f t="shared" ca="1" si="4"/>
        <v>6.8932300892324827</v>
      </c>
      <c r="BI14" s="47">
        <f t="shared" ca="1" si="5"/>
        <v>8.3941563049896981</v>
      </c>
      <c r="BJ14" s="47">
        <f t="shared" ca="1" si="5"/>
        <v>8.3235168503909343</v>
      </c>
      <c r="BK14" s="47">
        <f t="shared" ca="1" si="5"/>
        <v>8.514720828456376</v>
      </c>
      <c r="BL14" s="47">
        <f t="shared" ca="1" si="5"/>
        <v>8.2781132616495743</v>
      </c>
      <c r="BM14" s="47">
        <f t="shared" ca="1" si="5"/>
        <v>9.2879697098192882</v>
      </c>
      <c r="BN14" s="47">
        <f t="shared" ca="1" si="5"/>
        <v>8.6760242072026124</v>
      </c>
      <c r="BO14" s="47">
        <f t="shared" ca="1" si="5"/>
        <v>9.2833524858029826</v>
      </c>
      <c r="BP14" s="47">
        <f t="shared" ca="1" si="5"/>
        <v>8.1654851011685778</v>
      </c>
      <c r="BQ14" s="47">
        <f t="shared" ca="1" si="5"/>
        <v>6.7735326734667138</v>
      </c>
      <c r="BR14" s="47">
        <f t="shared" ca="1" si="5"/>
        <v>6.3909378759396755</v>
      </c>
      <c r="BS14" s="47">
        <f t="shared" ca="1" si="6"/>
        <v>6.9346694995778417</v>
      </c>
      <c r="BT14" s="47">
        <f t="shared" ca="1" si="6"/>
        <v>6.8932300892324827</v>
      </c>
      <c r="BU14" s="47">
        <f t="shared" ca="1" si="6"/>
        <v>8.3941563049896981</v>
      </c>
      <c r="BV14" s="47">
        <f t="shared" ca="1" si="6"/>
        <v>8.3235168503909343</v>
      </c>
      <c r="BW14" s="47">
        <f t="shared" ca="1" si="6"/>
        <v>8.514720828456376</v>
      </c>
      <c r="BX14" s="47">
        <f t="shared" ca="1" si="6"/>
        <v>8.2781132616495743</v>
      </c>
      <c r="BY14" s="47">
        <f t="shared" ca="1" si="6"/>
        <v>9.2879697098192882</v>
      </c>
      <c r="BZ14" s="47">
        <f t="shared" ca="1" si="6"/>
        <v>8.6760242072026124</v>
      </c>
      <c r="CA14" s="47">
        <f t="shared" ca="1" si="6"/>
        <v>9.2833524858029826</v>
      </c>
      <c r="CB14" s="47">
        <f t="shared" ca="1" si="6"/>
        <v>8.1654851011685778</v>
      </c>
      <c r="CC14" s="47">
        <f t="shared" ca="1" si="7"/>
        <v>6.7735326734667138</v>
      </c>
      <c r="CD14" s="47">
        <f t="shared" ca="1" si="7"/>
        <v>6.3909378759396755</v>
      </c>
      <c r="CE14" s="47">
        <f t="shared" ca="1" si="7"/>
        <v>6.9346694995778417</v>
      </c>
      <c r="CF14" s="47">
        <f t="shared" ca="1" si="7"/>
        <v>6.8932300892324827</v>
      </c>
      <c r="CG14" s="47">
        <f t="shared" ca="1" si="7"/>
        <v>8.3941563049896981</v>
      </c>
      <c r="CH14" s="47">
        <f t="shared" ca="1" si="7"/>
        <v>8.3235168503909343</v>
      </c>
      <c r="CI14" s="47">
        <f t="shared" ca="1" si="7"/>
        <v>8.514720828456376</v>
      </c>
      <c r="CJ14" s="47">
        <f t="shared" ca="1" si="7"/>
        <v>8.2781132616495743</v>
      </c>
      <c r="CK14" s="47">
        <f t="shared" ca="1" si="7"/>
        <v>9.2879697098192882</v>
      </c>
      <c r="CL14" s="47">
        <f t="shared" ca="1" si="7"/>
        <v>8.6760242072026124</v>
      </c>
      <c r="CM14" s="47">
        <f t="shared" ca="1" si="8"/>
        <v>9.2833524858029826</v>
      </c>
      <c r="CN14" s="47">
        <f t="shared" ca="1" si="8"/>
        <v>8.1654851011685778</v>
      </c>
      <c r="CO14" s="47">
        <f t="shared" ca="1" si="8"/>
        <v>6.7735326734667138</v>
      </c>
      <c r="CP14" s="47">
        <f t="shared" ca="1" si="8"/>
        <v>6.3909378759396755</v>
      </c>
      <c r="CQ14" s="47">
        <f t="shared" ca="1" si="8"/>
        <v>6.9346694995778417</v>
      </c>
      <c r="CR14" s="47">
        <f t="shared" ca="1" si="8"/>
        <v>6.8932300892324827</v>
      </c>
      <c r="CS14" s="47">
        <f t="shared" ca="1" si="8"/>
        <v>8.3941563049896981</v>
      </c>
      <c r="CT14" s="47">
        <f t="shared" ca="1" si="8"/>
        <v>8.3235168503909343</v>
      </c>
      <c r="CU14" s="47">
        <f t="shared" ca="1" si="8"/>
        <v>8.514720828456376</v>
      </c>
      <c r="CV14" s="47">
        <f t="shared" ca="1" si="8"/>
        <v>8.2781132616495743</v>
      </c>
      <c r="CW14" s="47">
        <f t="shared" ca="1" si="9"/>
        <v>9.2879697098192882</v>
      </c>
      <c r="CX14" s="47">
        <f t="shared" ca="1" si="9"/>
        <v>8.6760242072026124</v>
      </c>
      <c r="CY14" s="47">
        <f t="shared" ca="1" si="9"/>
        <v>9.2833524858029826</v>
      </c>
      <c r="CZ14" s="47">
        <f t="shared" ca="1" si="9"/>
        <v>8.1654851011685778</v>
      </c>
      <c r="DA14" s="47">
        <f t="shared" ca="1" si="9"/>
        <v>6.7735326734667138</v>
      </c>
      <c r="DB14" s="47">
        <f t="shared" ca="1" si="9"/>
        <v>6.3909378759396755</v>
      </c>
      <c r="DC14" s="47">
        <f t="shared" ca="1" si="9"/>
        <v>6.9346694995778417</v>
      </c>
      <c r="DD14" s="47">
        <f t="shared" ca="1" si="9"/>
        <v>6.8932300892324827</v>
      </c>
    </row>
    <row r="15" spans="1:108" x14ac:dyDescent="0.25">
      <c r="A15" s="40" t="s">
        <v>138</v>
      </c>
      <c r="B15" s="40">
        <v>2312</v>
      </c>
      <c r="C15" s="40" t="s">
        <v>31</v>
      </c>
      <c r="D15" s="40" t="s">
        <v>153</v>
      </c>
      <c r="E15" s="40" t="s">
        <v>130</v>
      </c>
      <c r="F15" s="40">
        <v>39.496000000000002</v>
      </c>
      <c r="G15" s="43">
        <v>44933</v>
      </c>
      <c r="I15" s="40" t="s">
        <v>74</v>
      </c>
      <c r="J15" s="40">
        <v>2</v>
      </c>
      <c r="K15" s="40" t="s">
        <v>33</v>
      </c>
      <c r="L15" s="40" t="s">
        <v>140</v>
      </c>
      <c r="N15" s="41">
        <f>VLOOKUP($C15 &amp; $I15 &amp; $K15,FATOR!$A$3:$P$22,5,0)</f>
        <v>0.23516228756884971</v>
      </c>
      <c r="O15" s="41">
        <f>VLOOKUP($C15 &amp; $I15 &amp; $K15,FATOR!$A$3:$P$22,6,0)</f>
        <v>0.21966842736486258</v>
      </c>
      <c r="P15" s="41">
        <f>VLOOKUP($C15 &amp; $I15 &amp; $K15,FATOR!$A$3:$P$22,7,0)</f>
        <v>0.23504538398326369</v>
      </c>
      <c r="Q15" s="41">
        <f>VLOOKUP($C15 &amp; $I15 &amp; $K15,FATOR!$A$3:$P$22,8,0)</f>
        <v>0.20674207770833952</v>
      </c>
      <c r="R15" s="41">
        <f>VLOOKUP($C15 &amp; $I15 &amp; $K15,FATOR!$A$3:$P$22,9,0)</f>
        <v>0.17149920684288822</v>
      </c>
      <c r="S15" s="41">
        <f>VLOOKUP($C15 &amp; $I15 &amp; $K15,FATOR!$A$3:$P$22,10,0)</f>
        <v>0.1618122816472472</v>
      </c>
      <c r="T15" s="41">
        <f>VLOOKUP($C15 &amp; $I15 &amp; $K15,FATOR!$A$3:$P$22,11,0)</f>
        <v>0.17557903330914121</v>
      </c>
      <c r="U15" s="41">
        <f>VLOOKUP($C15 &amp; $I15 &amp; $K15,FATOR!$A$3:$P$22,12,0)</f>
        <v>0.1745298280644238</v>
      </c>
      <c r="V15" s="41">
        <f>VLOOKUP($C15 &amp; $I15 &amp; $K15,FATOR!$A$3:$P$22,13,0)</f>
        <v>0.21253180841071748</v>
      </c>
      <c r="W15" s="41">
        <f>VLOOKUP($C15 &amp; $I15 &amp; $K15,FATOR!$A$3:$P$22,14,0)</f>
        <v>0.2107432866718385</v>
      </c>
      <c r="X15" s="41">
        <f>VLOOKUP($C15 &amp; $I15 &amp; $K15,FATOR!$A$3:$P$22,15,0)</f>
        <v>0.2155843839491689</v>
      </c>
      <c r="Y15" s="41">
        <f>VLOOKUP($C15 &amp; $I15 &amp; $K15,FATOR!$A$3:$P$22,16,0)</f>
        <v>0.20959371231642632</v>
      </c>
      <c r="AA15" s="42">
        <f t="shared" si="10"/>
        <v>9.2879697098192882</v>
      </c>
      <c r="AB15" s="42">
        <f t="shared" si="11"/>
        <v>8.6760242072026124</v>
      </c>
      <c r="AC15" s="42">
        <f t="shared" si="12"/>
        <v>9.2833524858029826</v>
      </c>
      <c r="AD15" s="42">
        <f t="shared" si="13"/>
        <v>8.1654851011685778</v>
      </c>
      <c r="AE15" s="42">
        <f t="shared" si="14"/>
        <v>6.7735326734667138</v>
      </c>
      <c r="AF15" s="42">
        <f t="shared" si="15"/>
        <v>6.3909378759396755</v>
      </c>
      <c r="AG15" s="42">
        <f t="shared" si="16"/>
        <v>6.9346694995778417</v>
      </c>
      <c r="AH15" s="42">
        <f t="shared" si="17"/>
        <v>6.8932300892324827</v>
      </c>
      <c r="AI15" s="42">
        <f t="shared" si="18"/>
        <v>8.3941563049896981</v>
      </c>
      <c r="AJ15" s="42">
        <f t="shared" si="19"/>
        <v>8.3235168503909343</v>
      </c>
      <c r="AK15" s="42">
        <f t="shared" si="20"/>
        <v>8.514720828456376</v>
      </c>
      <c r="AL15" s="42">
        <f t="shared" si="21"/>
        <v>8.2781132616495743</v>
      </c>
      <c r="AN15" s="43">
        <f t="shared" si="22"/>
        <v>44964</v>
      </c>
      <c r="AO15" s="47">
        <f t="shared" ca="1" si="3"/>
        <v>9.2879697098192882</v>
      </c>
      <c r="AP15" s="47">
        <f t="shared" ca="1" si="3"/>
        <v>8.6760242072026124</v>
      </c>
      <c r="AQ15" s="47">
        <f t="shared" ca="1" si="3"/>
        <v>9.2833524858029826</v>
      </c>
      <c r="AR15" s="47">
        <f t="shared" ca="1" si="3"/>
        <v>8.1654851011685778</v>
      </c>
      <c r="AS15" s="47">
        <f t="shared" ca="1" si="3"/>
        <v>6.7735326734667138</v>
      </c>
      <c r="AT15" s="47">
        <f t="shared" ca="1" si="3"/>
        <v>6.3909378759396755</v>
      </c>
      <c r="AU15" s="47">
        <f t="shared" ca="1" si="3"/>
        <v>6.9346694995778417</v>
      </c>
      <c r="AV15" s="47">
        <f t="shared" ca="1" si="3"/>
        <v>6.8932300892324827</v>
      </c>
      <c r="AW15" s="47">
        <f t="shared" ca="1" si="3"/>
        <v>8.3941563049896981</v>
      </c>
      <c r="AX15" s="47">
        <f t="shared" ca="1" si="3"/>
        <v>8.3235168503909343</v>
      </c>
      <c r="AY15" s="47">
        <f t="shared" ca="1" si="4"/>
        <v>8.514720828456376</v>
      </c>
      <c r="AZ15" s="47">
        <f t="shared" ca="1" si="4"/>
        <v>8.2781132616495743</v>
      </c>
      <c r="BA15" s="47">
        <f t="shared" ca="1" si="4"/>
        <v>9.2879697098192882</v>
      </c>
      <c r="BB15" s="47">
        <f t="shared" ca="1" si="4"/>
        <v>8.6760242072026124</v>
      </c>
      <c r="BC15" s="47">
        <f t="shared" ca="1" si="4"/>
        <v>9.2833524858029826</v>
      </c>
      <c r="BD15" s="47">
        <f t="shared" ca="1" si="4"/>
        <v>8.1654851011685778</v>
      </c>
      <c r="BE15" s="47">
        <f t="shared" ca="1" si="4"/>
        <v>6.7735326734667138</v>
      </c>
      <c r="BF15" s="47">
        <f t="shared" ca="1" si="4"/>
        <v>6.3909378759396755</v>
      </c>
      <c r="BG15" s="47">
        <f t="shared" ca="1" si="4"/>
        <v>6.9346694995778417</v>
      </c>
      <c r="BH15" s="47">
        <f t="shared" ca="1" si="4"/>
        <v>6.8932300892324827</v>
      </c>
      <c r="BI15" s="47">
        <f t="shared" ca="1" si="5"/>
        <v>8.3941563049896981</v>
      </c>
      <c r="BJ15" s="47">
        <f t="shared" ca="1" si="5"/>
        <v>8.3235168503909343</v>
      </c>
      <c r="BK15" s="47">
        <f t="shared" ca="1" si="5"/>
        <v>8.514720828456376</v>
      </c>
      <c r="BL15" s="47">
        <f t="shared" ca="1" si="5"/>
        <v>8.2781132616495743</v>
      </c>
      <c r="BM15" s="47">
        <f t="shared" ca="1" si="5"/>
        <v>9.2879697098192882</v>
      </c>
      <c r="BN15" s="47">
        <f t="shared" ca="1" si="5"/>
        <v>8.6760242072026124</v>
      </c>
      <c r="BO15" s="47">
        <f t="shared" ca="1" si="5"/>
        <v>9.2833524858029826</v>
      </c>
      <c r="BP15" s="47">
        <f t="shared" ca="1" si="5"/>
        <v>8.1654851011685778</v>
      </c>
      <c r="BQ15" s="47">
        <f t="shared" ca="1" si="5"/>
        <v>6.7735326734667138</v>
      </c>
      <c r="BR15" s="47">
        <f t="shared" ca="1" si="5"/>
        <v>6.3909378759396755</v>
      </c>
      <c r="BS15" s="47">
        <f t="shared" ca="1" si="6"/>
        <v>6.9346694995778417</v>
      </c>
      <c r="BT15" s="47">
        <f t="shared" ca="1" si="6"/>
        <v>6.8932300892324827</v>
      </c>
      <c r="BU15" s="47">
        <f t="shared" ca="1" si="6"/>
        <v>8.3941563049896981</v>
      </c>
      <c r="BV15" s="47">
        <f t="shared" ca="1" si="6"/>
        <v>8.3235168503909343</v>
      </c>
      <c r="BW15" s="47">
        <f t="shared" ca="1" si="6"/>
        <v>8.514720828456376</v>
      </c>
      <c r="BX15" s="47">
        <f t="shared" ca="1" si="6"/>
        <v>8.2781132616495743</v>
      </c>
      <c r="BY15" s="47">
        <f t="shared" ca="1" si="6"/>
        <v>9.2879697098192882</v>
      </c>
      <c r="BZ15" s="47">
        <f t="shared" ca="1" si="6"/>
        <v>8.6760242072026124</v>
      </c>
      <c r="CA15" s="47">
        <f t="shared" ca="1" si="6"/>
        <v>9.2833524858029826</v>
      </c>
      <c r="CB15" s="47">
        <f t="shared" ca="1" si="6"/>
        <v>8.1654851011685778</v>
      </c>
      <c r="CC15" s="47">
        <f t="shared" ca="1" si="7"/>
        <v>6.7735326734667138</v>
      </c>
      <c r="CD15" s="47">
        <f t="shared" ca="1" si="7"/>
        <v>6.3909378759396755</v>
      </c>
      <c r="CE15" s="47">
        <f t="shared" ca="1" si="7"/>
        <v>6.9346694995778417</v>
      </c>
      <c r="CF15" s="47">
        <f t="shared" ca="1" si="7"/>
        <v>6.8932300892324827</v>
      </c>
      <c r="CG15" s="47">
        <f t="shared" ca="1" si="7"/>
        <v>8.3941563049896981</v>
      </c>
      <c r="CH15" s="47">
        <f t="shared" ca="1" si="7"/>
        <v>8.3235168503909343</v>
      </c>
      <c r="CI15" s="47">
        <f t="shared" ca="1" si="7"/>
        <v>8.514720828456376</v>
      </c>
      <c r="CJ15" s="47">
        <f t="shared" ca="1" si="7"/>
        <v>8.2781132616495743</v>
      </c>
      <c r="CK15" s="47">
        <f t="shared" ca="1" si="7"/>
        <v>9.2879697098192882</v>
      </c>
      <c r="CL15" s="47">
        <f t="shared" ca="1" si="7"/>
        <v>8.6760242072026124</v>
      </c>
      <c r="CM15" s="47">
        <f t="shared" ca="1" si="8"/>
        <v>9.2833524858029826</v>
      </c>
      <c r="CN15" s="47">
        <f t="shared" ca="1" si="8"/>
        <v>8.1654851011685778</v>
      </c>
      <c r="CO15" s="47">
        <f t="shared" ca="1" si="8"/>
        <v>6.7735326734667138</v>
      </c>
      <c r="CP15" s="47">
        <f t="shared" ca="1" si="8"/>
        <v>6.3909378759396755</v>
      </c>
      <c r="CQ15" s="47">
        <f t="shared" ca="1" si="8"/>
        <v>6.9346694995778417</v>
      </c>
      <c r="CR15" s="47">
        <f t="shared" ca="1" si="8"/>
        <v>6.8932300892324827</v>
      </c>
      <c r="CS15" s="47">
        <f t="shared" ca="1" si="8"/>
        <v>8.3941563049896981</v>
      </c>
      <c r="CT15" s="47">
        <f t="shared" ca="1" si="8"/>
        <v>8.3235168503909343</v>
      </c>
      <c r="CU15" s="47">
        <f t="shared" ca="1" si="8"/>
        <v>8.514720828456376</v>
      </c>
      <c r="CV15" s="47">
        <f t="shared" ca="1" si="8"/>
        <v>8.2781132616495743</v>
      </c>
      <c r="CW15" s="47">
        <f t="shared" ca="1" si="9"/>
        <v>9.2879697098192882</v>
      </c>
      <c r="CX15" s="47">
        <f t="shared" ca="1" si="9"/>
        <v>8.6760242072026124</v>
      </c>
      <c r="CY15" s="47">
        <f t="shared" ca="1" si="9"/>
        <v>9.2833524858029826</v>
      </c>
      <c r="CZ15" s="47">
        <f t="shared" ca="1" si="9"/>
        <v>8.1654851011685778</v>
      </c>
      <c r="DA15" s="47">
        <f t="shared" ca="1" si="9"/>
        <v>6.7735326734667138</v>
      </c>
      <c r="DB15" s="47">
        <f t="shared" ca="1" si="9"/>
        <v>6.3909378759396755</v>
      </c>
      <c r="DC15" s="47">
        <f t="shared" ca="1" si="9"/>
        <v>6.9346694995778417</v>
      </c>
      <c r="DD15" s="47">
        <f t="shared" ca="1" si="9"/>
        <v>6.8932300892324827</v>
      </c>
    </row>
    <row r="16" spans="1:108" x14ac:dyDescent="0.25">
      <c r="A16" s="40" t="s">
        <v>138</v>
      </c>
      <c r="B16" s="40">
        <v>2313</v>
      </c>
      <c r="C16" s="40" t="s">
        <v>31</v>
      </c>
      <c r="D16" s="40" t="s">
        <v>154</v>
      </c>
      <c r="E16" s="40" t="s">
        <v>130</v>
      </c>
      <c r="F16" s="40">
        <v>39.496000000000002</v>
      </c>
      <c r="G16" s="43">
        <v>45125</v>
      </c>
      <c r="I16" s="40" t="s">
        <v>74</v>
      </c>
      <c r="J16" s="40">
        <v>2</v>
      </c>
      <c r="K16" s="40" t="s">
        <v>33</v>
      </c>
      <c r="L16" s="40" t="s">
        <v>140</v>
      </c>
      <c r="N16" s="41">
        <f>VLOOKUP($C16 &amp; $I16 &amp; $K16,FATOR!$A$3:$P$22,5,0)</f>
        <v>0.23516228756884971</v>
      </c>
      <c r="O16" s="41">
        <f>VLOOKUP($C16 &amp; $I16 &amp; $K16,FATOR!$A$3:$P$22,6,0)</f>
        <v>0.21966842736486258</v>
      </c>
      <c r="P16" s="41">
        <f>VLOOKUP($C16 &amp; $I16 &amp; $K16,FATOR!$A$3:$P$22,7,0)</f>
        <v>0.23504538398326369</v>
      </c>
      <c r="Q16" s="41">
        <f>VLOOKUP($C16 &amp; $I16 &amp; $K16,FATOR!$A$3:$P$22,8,0)</f>
        <v>0.20674207770833952</v>
      </c>
      <c r="R16" s="41">
        <f>VLOOKUP($C16 &amp; $I16 &amp; $K16,FATOR!$A$3:$P$22,9,0)</f>
        <v>0.17149920684288822</v>
      </c>
      <c r="S16" s="41">
        <f>VLOOKUP($C16 &amp; $I16 &amp; $K16,FATOR!$A$3:$P$22,10,0)</f>
        <v>0.1618122816472472</v>
      </c>
      <c r="T16" s="41">
        <f>VLOOKUP($C16 &amp; $I16 &amp; $K16,FATOR!$A$3:$P$22,11,0)</f>
        <v>0.17557903330914121</v>
      </c>
      <c r="U16" s="41">
        <f>VLOOKUP($C16 &amp; $I16 &amp; $K16,FATOR!$A$3:$P$22,12,0)</f>
        <v>0.1745298280644238</v>
      </c>
      <c r="V16" s="41">
        <f>VLOOKUP($C16 &amp; $I16 &amp; $K16,FATOR!$A$3:$P$22,13,0)</f>
        <v>0.21253180841071748</v>
      </c>
      <c r="W16" s="41">
        <f>VLOOKUP($C16 &amp; $I16 &amp; $K16,FATOR!$A$3:$P$22,14,0)</f>
        <v>0.2107432866718385</v>
      </c>
      <c r="X16" s="41">
        <f>VLOOKUP($C16 &amp; $I16 &amp; $K16,FATOR!$A$3:$P$22,15,0)</f>
        <v>0.2155843839491689</v>
      </c>
      <c r="Y16" s="41">
        <f>VLOOKUP($C16 &amp; $I16 &amp; $K16,FATOR!$A$3:$P$22,16,0)</f>
        <v>0.20959371231642632</v>
      </c>
      <c r="AA16" s="42">
        <f t="shared" si="10"/>
        <v>9.2879697098192882</v>
      </c>
      <c r="AB16" s="42">
        <f t="shared" si="11"/>
        <v>8.6760242072026124</v>
      </c>
      <c r="AC16" s="42">
        <f t="shared" si="12"/>
        <v>9.2833524858029826</v>
      </c>
      <c r="AD16" s="42">
        <f t="shared" si="13"/>
        <v>8.1654851011685778</v>
      </c>
      <c r="AE16" s="42">
        <f t="shared" si="14"/>
        <v>6.7735326734667138</v>
      </c>
      <c r="AF16" s="42">
        <f t="shared" si="15"/>
        <v>6.3909378759396755</v>
      </c>
      <c r="AG16" s="42">
        <f t="shared" si="16"/>
        <v>6.9346694995778417</v>
      </c>
      <c r="AH16" s="42">
        <f t="shared" si="17"/>
        <v>6.8932300892324827</v>
      </c>
      <c r="AI16" s="42">
        <f t="shared" si="18"/>
        <v>8.3941563049896981</v>
      </c>
      <c r="AJ16" s="42">
        <f t="shared" si="19"/>
        <v>8.3235168503909343</v>
      </c>
      <c r="AK16" s="42">
        <f t="shared" si="20"/>
        <v>8.514720828456376</v>
      </c>
      <c r="AL16" s="42">
        <f t="shared" si="21"/>
        <v>8.2781132616495743</v>
      </c>
      <c r="AN16" s="43">
        <f t="shared" si="22"/>
        <v>45156</v>
      </c>
      <c r="AO16" s="47">
        <f t="shared" ca="1" si="3"/>
        <v>9.2879697098192882</v>
      </c>
      <c r="AP16" s="47">
        <f t="shared" ca="1" si="3"/>
        <v>8.6760242072026124</v>
      </c>
      <c r="AQ16" s="47">
        <f t="shared" ca="1" si="3"/>
        <v>9.2833524858029826</v>
      </c>
      <c r="AR16" s="47">
        <f t="shared" ca="1" si="3"/>
        <v>8.1654851011685778</v>
      </c>
      <c r="AS16" s="47">
        <f t="shared" ca="1" si="3"/>
        <v>6.7735326734667138</v>
      </c>
      <c r="AT16" s="47">
        <f t="shared" ca="1" si="3"/>
        <v>6.3909378759396755</v>
      </c>
      <c r="AU16" s="47">
        <f t="shared" ca="1" si="3"/>
        <v>6.9346694995778417</v>
      </c>
      <c r="AV16" s="47">
        <f t="shared" ca="1" si="3"/>
        <v>6.8932300892324827</v>
      </c>
      <c r="AW16" s="47">
        <f t="shared" ca="1" si="3"/>
        <v>8.3941563049896981</v>
      </c>
      <c r="AX16" s="47">
        <f t="shared" ca="1" si="3"/>
        <v>8.3235168503909343</v>
      </c>
      <c r="AY16" s="47">
        <f t="shared" ca="1" si="4"/>
        <v>8.514720828456376</v>
      </c>
      <c r="AZ16" s="47">
        <f t="shared" ca="1" si="4"/>
        <v>8.2781132616495743</v>
      </c>
      <c r="BA16" s="47">
        <f t="shared" ca="1" si="4"/>
        <v>9.2879697098192882</v>
      </c>
      <c r="BB16" s="47">
        <f t="shared" ca="1" si="4"/>
        <v>8.6760242072026124</v>
      </c>
      <c r="BC16" s="47">
        <f t="shared" ca="1" si="4"/>
        <v>9.2833524858029826</v>
      </c>
      <c r="BD16" s="47">
        <f t="shared" ca="1" si="4"/>
        <v>8.1654851011685778</v>
      </c>
      <c r="BE16" s="47">
        <f t="shared" ca="1" si="4"/>
        <v>6.7735326734667138</v>
      </c>
      <c r="BF16" s="47">
        <f t="shared" ca="1" si="4"/>
        <v>6.3909378759396755</v>
      </c>
      <c r="BG16" s="47">
        <f t="shared" ca="1" si="4"/>
        <v>6.9346694995778417</v>
      </c>
      <c r="BH16" s="47">
        <f t="shared" ca="1" si="4"/>
        <v>6.8932300892324827</v>
      </c>
      <c r="BI16" s="47">
        <f t="shared" ca="1" si="5"/>
        <v>8.3941563049896981</v>
      </c>
      <c r="BJ16" s="47">
        <f t="shared" ca="1" si="5"/>
        <v>8.3235168503909343</v>
      </c>
      <c r="BK16" s="47">
        <f t="shared" ca="1" si="5"/>
        <v>8.514720828456376</v>
      </c>
      <c r="BL16" s="47">
        <f t="shared" ca="1" si="5"/>
        <v>8.2781132616495743</v>
      </c>
      <c r="BM16" s="47">
        <f t="shared" ca="1" si="5"/>
        <v>9.2879697098192882</v>
      </c>
      <c r="BN16" s="47">
        <f t="shared" ca="1" si="5"/>
        <v>8.6760242072026124</v>
      </c>
      <c r="BO16" s="47">
        <f t="shared" ca="1" si="5"/>
        <v>9.2833524858029826</v>
      </c>
      <c r="BP16" s="47">
        <f t="shared" ca="1" si="5"/>
        <v>8.1654851011685778</v>
      </c>
      <c r="BQ16" s="47">
        <f t="shared" ca="1" si="5"/>
        <v>6.7735326734667138</v>
      </c>
      <c r="BR16" s="47">
        <f t="shared" ca="1" si="5"/>
        <v>6.3909378759396755</v>
      </c>
      <c r="BS16" s="47">
        <f t="shared" ca="1" si="6"/>
        <v>6.9346694995778417</v>
      </c>
      <c r="BT16" s="47">
        <f t="shared" ca="1" si="6"/>
        <v>6.8932300892324827</v>
      </c>
      <c r="BU16" s="47">
        <f t="shared" ca="1" si="6"/>
        <v>8.3941563049896981</v>
      </c>
      <c r="BV16" s="47">
        <f t="shared" ca="1" si="6"/>
        <v>8.3235168503909343</v>
      </c>
      <c r="BW16" s="47">
        <f t="shared" ca="1" si="6"/>
        <v>8.514720828456376</v>
      </c>
      <c r="BX16" s="47">
        <f t="shared" ca="1" si="6"/>
        <v>8.2781132616495743</v>
      </c>
      <c r="BY16" s="47">
        <f t="shared" ca="1" si="6"/>
        <v>9.2879697098192882</v>
      </c>
      <c r="BZ16" s="47">
        <f t="shared" ca="1" si="6"/>
        <v>8.6760242072026124</v>
      </c>
      <c r="CA16" s="47">
        <f t="shared" ca="1" si="6"/>
        <v>9.2833524858029826</v>
      </c>
      <c r="CB16" s="47">
        <f t="shared" ca="1" si="6"/>
        <v>8.1654851011685778</v>
      </c>
      <c r="CC16" s="47">
        <f t="shared" ca="1" si="7"/>
        <v>6.7735326734667138</v>
      </c>
      <c r="CD16" s="47">
        <f t="shared" ca="1" si="7"/>
        <v>6.3909378759396755</v>
      </c>
      <c r="CE16" s="47">
        <f t="shared" ca="1" si="7"/>
        <v>6.9346694995778417</v>
      </c>
      <c r="CF16" s="47">
        <f t="shared" ca="1" si="7"/>
        <v>6.8932300892324827</v>
      </c>
      <c r="CG16" s="47">
        <f t="shared" ca="1" si="7"/>
        <v>8.3941563049896981</v>
      </c>
      <c r="CH16" s="47">
        <f t="shared" ca="1" si="7"/>
        <v>8.3235168503909343</v>
      </c>
      <c r="CI16" s="47">
        <f t="shared" ca="1" si="7"/>
        <v>8.514720828456376</v>
      </c>
      <c r="CJ16" s="47">
        <f t="shared" ca="1" si="7"/>
        <v>8.2781132616495743</v>
      </c>
      <c r="CK16" s="47">
        <f t="shared" ca="1" si="7"/>
        <v>9.2879697098192882</v>
      </c>
      <c r="CL16" s="47">
        <f t="shared" ca="1" si="7"/>
        <v>8.6760242072026124</v>
      </c>
      <c r="CM16" s="47">
        <f t="shared" ca="1" si="8"/>
        <v>9.2833524858029826</v>
      </c>
      <c r="CN16" s="47">
        <f t="shared" ca="1" si="8"/>
        <v>8.1654851011685778</v>
      </c>
      <c r="CO16" s="47">
        <f t="shared" ca="1" si="8"/>
        <v>6.7735326734667138</v>
      </c>
      <c r="CP16" s="47">
        <f t="shared" ca="1" si="8"/>
        <v>6.3909378759396755</v>
      </c>
      <c r="CQ16" s="47">
        <f t="shared" ca="1" si="8"/>
        <v>6.9346694995778417</v>
      </c>
      <c r="CR16" s="47">
        <f t="shared" ca="1" si="8"/>
        <v>6.8932300892324827</v>
      </c>
      <c r="CS16" s="47">
        <f t="shared" ca="1" si="8"/>
        <v>8.3941563049896981</v>
      </c>
      <c r="CT16" s="47">
        <f t="shared" ca="1" si="8"/>
        <v>8.3235168503909343</v>
      </c>
      <c r="CU16" s="47">
        <f t="shared" ca="1" si="8"/>
        <v>8.514720828456376</v>
      </c>
      <c r="CV16" s="47">
        <f t="shared" ca="1" si="8"/>
        <v>8.2781132616495743</v>
      </c>
      <c r="CW16" s="47">
        <f t="shared" ca="1" si="9"/>
        <v>9.2879697098192882</v>
      </c>
      <c r="CX16" s="47">
        <f t="shared" ca="1" si="9"/>
        <v>8.6760242072026124</v>
      </c>
      <c r="CY16" s="47">
        <f t="shared" ca="1" si="9"/>
        <v>9.2833524858029826</v>
      </c>
      <c r="CZ16" s="47">
        <f t="shared" ca="1" si="9"/>
        <v>8.1654851011685778</v>
      </c>
      <c r="DA16" s="47">
        <f t="shared" ca="1" si="9"/>
        <v>6.7735326734667138</v>
      </c>
      <c r="DB16" s="47">
        <f t="shared" ca="1" si="9"/>
        <v>6.3909378759396755</v>
      </c>
      <c r="DC16" s="47">
        <f t="shared" ca="1" si="9"/>
        <v>6.9346694995778417</v>
      </c>
      <c r="DD16" s="47">
        <f t="shared" ca="1" si="9"/>
        <v>6.8932300892324827</v>
      </c>
    </row>
    <row r="17" spans="1:108" x14ac:dyDescent="0.25">
      <c r="A17" s="40" t="s">
        <v>138</v>
      </c>
      <c r="B17" s="40">
        <v>2352</v>
      </c>
      <c r="C17" s="40" t="s">
        <v>31</v>
      </c>
      <c r="D17" s="40" t="s">
        <v>155</v>
      </c>
      <c r="E17" s="40" t="s">
        <v>130</v>
      </c>
      <c r="F17" s="40">
        <v>39.496000000000002</v>
      </c>
      <c r="G17" s="43">
        <v>44929</v>
      </c>
      <c r="I17" s="40" t="s">
        <v>74</v>
      </c>
      <c r="J17" s="40">
        <v>2</v>
      </c>
      <c r="K17" s="40" t="s">
        <v>33</v>
      </c>
      <c r="L17" s="40" t="s">
        <v>140</v>
      </c>
      <c r="N17" s="41">
        <f>VLOOKUP($C17 &amp; $I17 &amp; $K17,FATOR!$A$3:$P$22,5,0)</f>
        <v>0.23516228756884971</v>
      </c>
      <c r="O17" s="41">
        <f>VLOOKUP($C17 &amp; $I17 &amp; $K17,FATOR!$A$3:$P$22,6,0)</f>
        <v>0.21966842736486258</v>
      </c>
      <c r="P17" s="41">
        <f>VLOOKUP($C17 &amp; $I17 &amp; $K17,FATOR!$A$3:$P$22,7,0)</f>
        <v>0.23504538398326369</v>
      </c>
      <c r="Q17" s="41">
        <f>VLOOKUP($C17 &amp; $I17 &amp; $K17,FATOR!$A$3:$P$22,8,0)</f>
        <v>0.20674207770833952</v>
      </c>
      <c r="R17" s="41">
        <f>VLOOKUP($C17 &amp; $I17 &amp; $K17,FATOR!$A$3:$P$22,9,0)</f>
        <v>0.17149920684288822</v>
      </c>
      <c r="S17" s="41">
        <f>VLOOKUP($C17 &amp; $I17 &amp; $K17,FATOR!$A$3:$P$22,10,0)</f>
        <v>0.1618122816472472</v>
      </c>
      <c r="T17" s="41">
        <f>VLOOKUP($C17 &amp; $I17 &amp; $K17,FATOR!$A$3:$P$22,11,0)</f>
        <v>0.17557903330914121</v>
      </c>
      <c r="U17" s="41">
        <f>VLOOKUP($C17 &amp; $I17 &amp; $K17,FATOR!$A$3:$P$22,12,0)</f>
        <v>0.1745298280644238</v>
      </c>
      <c r="V17" s="41">
        <f>VLOOKUP($C17 &amp; $I17 &amp; $K17,FATOR!$A$3:$P$22,13,0)</f>
        <v>0.21253180841071748</v>
      </c>
      <c r="W17" s="41">
        <f>VLOOKUP($C17 &amp; $I17 &amp; $K17,FATOR!$A$3:$P$22,14,0)</f>
        <v>0.2107432866718385</v>
      </c>
      <c r="X17" s="41">
        <f>VLOOKUP($C17 &amp; $I17 &amp; $K17,FATOR!$A$3:$P$22,15,0)</f>
        <v>0.2155843839491689</v>
      </c>
      <c r="Y17" s="41">
        <f>VLOOKUP($C17 &amp; $I17 &amp; $K17,FATOR!$A$3:$P$22,16,0)</f>
        <v>0.20959371231642632</v>
      </c>
      <c r="AA17" s="42">
        <f t="shared" si="10"/>
        <v>9.2879697098192882</v>
      </c>
      <c r="AB17" s="42">
        <f t="shared" si="11"/>
        <v>8.6760242072026124</v>
      </c>
      <c r="AC17" s="42">
        <f t="shared" si="12"/>
        <v>9.2833524858029826</v>
      </c>
      <c r="AD17" s="42">
        <f t="shared" si="13"/>
        <v>8.1654851011685778</v>
      </c>
      <c r="AE17" s="42">
        <f t="shared" si="14"/>
        <v>6.7735326734667138</v>
      </c>
      <c r="AF17" s="42">
        <f t="shared" si="15"/>
        <v>6.3909378759396755</v>
      </c>
      <c r="AG17" s="42">
        <f t="shared" si="16"/>
        <v>6.9346694995778417</v>
      </c>
      <c r="AH17" s="42">
        <f t="shared" si="17"/>
        <v>6.8932300892324827</v>
      </c>
      <c r="AI17" s="42">
        <f t="shared" si="18"/>
        <v>8.3941563049896981</v>
      </c>
      <c r="AJ17" s="42">
        <f t="shared" si="19"/>
        <v>8.3235168503909343</v>
      </c>
      <c r="AK17" s="42">
        <f t="shared" si="20"/>
        <v>8.514720828456376</v>
      </c>
      <c r="AL17" s="42">
        <f t="shared" si="21"/>
        <v>8.2781132616495743</v>
      </c>
      <c r="AN17" s="43">
        <f t="shared" si="22"/>
        <v>44960</v>
      </c>
      <c r="AO17" s="47">
        <f t="shared" ca="1" si="3"/>
        <v>9.2879697098192882</v>
      </c>
      <c r="AP17" s="47">
        <f t="shared" ca="1" si="3"/>
        <v>8.6760242072026124</v>
      </c>
      <c r="AQ17" s="47">
        <f t="shared" ca="1" si="3"/>
        <v>9.2833524858029826</v>
      </c>
      <c r="AR17" s="47">
        <f t="shared" ca="1" si="3"/>
        <v>8.1654851011685778</v>
      </c>
      <c r="AS17" s="47">
        <f t="shared" ca="1" si="3"/>
        <v>6.7735326734667138</v>
      </c>
      <c r="AT17" s="47">
        <f t="shared" ca="1" si="3"/>
        <v>6.3909378759396755</v>
      </c>
      <c r="AU17" s="47">
        <f t="shared" ca="1" si="3"/>
        <v>6.9346694995778417</v>
      </c>
      <c r="AV17" s="47">
        <f t="shared" ca="1" si="3"/>
        <v>6.8932300892324827</v>
      </c>
      <c r="AW17" s="47">
        <f t="shared" ca="1" si="3"/>
        <v>8.3941563049896981</v>
      </c>
      <c r="AX17" s="47">
        <f t="shared" ca="1" si="3"/>
        <v>8.3235168503909343</v>
      </c>
      <c r="AY17" s="47">
        <f t="shared" ca="1" si="4"/>
        <v>8.514720828456376</v>
      </c>
      <c r="AZ17" s="47">
        <f t="shared" ca="1" si="4"/>
        <v>8.2781132616495743</v>
      </c>
      <c r="BA17" s="47">
        <f t="shared" ca="1" si="4"/>
        <v>9.2879697098192882</v>
      </c>
      <c r="BB17" s="47">
        <f t="shared" ca="1" si="4"/>
        <v>8.6760242072026124</v>
      </c>
      <c r="BC17" s="47">
        <f t="shared" ca="1" si="4"/>
        <v>9.2833524858029826</v>
      </c>
      <c r="BD17" s="47">
        <f t="shared" ca="1" si="4"/>
        <v>8.1654851011685778</v>
      </c>
      <c r="BE17" s="47">
        <f t="shared" ca="1" si="4"/>
        <v>6.7735326734667138</v>
      </c>
      <c r="BF17" s="47">
        <f t="shared" ca="1" si="4"/>
        <v>6.3909378759396755</v>
      </c>
      <c r="BG17" s="47">
        <f t="shared" ca="1" si="4"/>
        <v>6.9346694995778417</v>
      </c>
      <c r="BH17" s="47">
        <f t="shared" ca="1" si="4"/>
        <v>6.8932300892324827</v>
      </c>
      <c r="BI17" s="47">
        <f t="shared" ca="1" si="5"/>
        <v>8.3941563049896981</v>
      </c>
      <c r="BJ17" s="47">
        <f t="shared" ca="1" si="5"/>
        <v>8.3235168503909343</v>
      </c>
      <c r="BK17" s="47">
        <f t="shared" ca="1" si="5"/>
        <v>8.514720828456376</v>
      </c>
      <c r="BL17" s="47">
        <f t="shared" ca="1" si="5"/>
        <v>8.2781132616495743</v>
      </c>
      <c r="BM17" s="47">
        <f t="shared" ca="1" si="5"/>
        <v>9.2879697098192882</v>
      </c>
      <c r="BN17" s="47">
        <f t="shared" ca="1" si="5"/>
        <v>8.6760242072026124</v>
      </c>
      <c r="BO17" s="47">
        <f t="shared" ca="1" si="5"/>
        <v>9.2833524858029826</v>
      </c>
      <c r="BP17" s="47">
        <f t="shared" ca="1" si="5"/>
        <v>8.1654851011685778</v>
      </c>
      <c r="BQ17" s="47">
        <f t="shared" ca="1" si="5"/>
        <v>6.7735326734667138</v>
      </c>
      <c r="BR17" s="47">
        <f t="shared" ca="1" si="5"/>
        <v>6.3909378759396755</v>
      </c>
      <c r="BS17" s="47">
        <f t="shared" ca="1" si="6"/>
        <v>6.9346694995778417</v>
      </c>
      <c r="BT17" s="47">
        <f t="shared" ca="1" si="6"/>
        <v>6.8932300892324827</v>
      </c>
      <c r="BU17" s="47">
        <f t="shared" ca="1" si="6"/>
        <v>8.3941563049896981</v>
      </c>
      <c r="BV17" s="47">
        <f t="shared" ca="1" si="6"/>
        <v>8.3235168503909343</v>
      </c>
      <c r="BW17" s="47">
        <f t="shared" ca="1" si="6"/>
        <v>8.514720828456376</v>
      </c>
      <c r="BX17" s="47">
        <f t="shared" ca="1" si="6"/>
        <v>8.2781132616495743</v>
      </c>
      <c r="BY17" s="47">
        <f t="shared" ca="1" si="6"/>
        <v>9.2879697098192882</v>
      </c>
      <c r="BZ17" s="47">
        <f t="shared" ca="1" si="6"/>
        <v>8.6760242072026124</v>
      </c>
      <c r="CA17" s="47">
        <f t="shared" ca="1" si="6"/>
        <v>9.2833524858029826</v>
      </c>
      <c r="CB17" s="47">
        <f t="shared" ca="1" si="6"/>
        <v>8.1654851011685778</v>
      </c>
      <c r="CC17" s="47">
        <f t="shared" ca="1" si="7"/>
        <v>6.7735326734667138</v>
      </c>
      <c r="CD17" s="47">
        <f t="shared" ca="1" si="7"/>
        <v>6.3909378759396755</v>
      </c>
      <c r="CE17" s="47">
        <f t="shared" ca="1" si="7"/>
        <v>6.9346694995778417</v>
      </c>
      <c r="CF17" s="47">
        <f t="shared" ca="1" si="7"/>
        <v>6.8932300892324827</v>
      </c>
      <c r="CG17" s="47">
        <f t="shared" ca="1" si="7"/>
        <v>8.3941563049896981</v>
      </c>
      <c r="CH17" s="47">
        <f t="shared" ca="1" si="7"/>
        <v>8.3235168503909343</v>
      </c>
      <c r="CI17" s="47">
        <f t="shared" ca="1" si="7"/>
        <v>8.514720828456376</v>
      </c>
      <c r="CJ17" s="47">
        <f t="shared" ca="1" si="7"/>
        <v>8.2781132616495743</v>
      </c>
      <c r="CK17" s="47">
        <f t="shared" ca="1" si="7"/>
        <v>9.2879697098192882</v>
      </c>
      <c r="CL17" s="47">
        <f t="shared" ca="1" si="7"/>
        <v>8.6760242072026124</v>
      </c>
      <c r="CM17" s="47">
        <f t="shared" ca="1" si="8"/>
        <v>9.2833524858029826</v>
      </c>
      <c r="CN17" s="47">
        <f t="shared" ca="1" si="8"/>
        <v>8.1654851011685778</v>
      </c>
      <c r="CO17" s="47">
        <f t="shared" ca="1" si="8"/>
        <v>6.7735326734667138</v>
      </c>
      <c r="CP17" s="47">
        <f t="shared" ca="1" si="8"/>
        <v>6.3909378759396755</v>
      </c>
      <c r="CQ17" s="47">
        <f t="shared" ca="1" si="8"/>
        <v>6.9346694995778417</v>
      </c>
      <c r="CR17" s="47">
        <f t="shared" ca="1" si="8"/>
        <v>6.8932300892324827</v>
      </c>
      <c r="CS17" s="47">
        <f t="shared" ca="1" si="8"/>
        <v>8.3941563049896981</v>
      </c>
      <c r="CT17" s="47">
        <f t="shared" ca="1" si="8"/>
        <v>8.3235168503909343</v>
      </c>
      <c r="CU17" s="47">
        <f t="shared" ca="1" si="8"/>
        <v>8.514720828456376</v>
      </c>
      <c r="CV17" s="47">
        <f t="shared" ca="1" si="8"/>
        <v>8.2781132616495743</v>
      </c>
      <c r="CW17" s="47">
        <f t="shared" ca="1" si="9"/>
        <v>9.2879697098192882</v>
      </c>
      <c r="CX17" s="47">
        <f t="shared" ca="1" si="9"/>
        <v>8.6760242072026124</v>
      </c>
      <c r="CY17" s="47">
        <f t="shared" ca="1" si="9"/>
        <v>9.2833524858029826</v>
      </c>
      <c r="CZ17" s="47">
        <f t="shared" ca="1" si="9"/>
        <v>8.1654851011685778</v>
      </c>
      <c r="DA17" s="47">
        <f t="shared" ca="1" si="9"/>
        <v>6.7735326734667138</v>
      </c>
      <c r="DB17" s="47">
        <f t="shared" ca="1" si="9"/>
        <v>6.3909378759396755</v>
      </c>
      <c r="DC17" s="47">
        <f t="shared" ca="1" si="9"/>
        <v>6.9346694995778417</v>
      </c>
      <c r="DD17" s="47">
        <f t="shared" ca="1" si="9"/>
        <v>6.8932300892324827</v>
      </c>
    </row>
    <row r="18" spans="1:108" x14ac:dyDescent="0.25">
      <c r="A18" s="40" t="s">
        <v>138</v>
      </c>
      <c r="B18" s="40">
        <v>2314</v>
      </c>
      <c r="C18" s="40" t="s">
        <v>31</v>
      </c>
      <c r="D18" s="40" t="s">
        <v>156</v>
      </c>
      <c r="E18" s="40" t="s">
        <v>130</v>
      </c>
      <c r="F18" s="40">
        <v>39.496000000000002</v>
      </c>
      <c r="G18" s="43">
        <v>45031</v>
      </c>
      <c r="I18" s="40" t="s">
        <v>74</v>
      </c>
      <c r="J18" s="40">
        <v>2</v>
      </c>
      <c r="K18" s="40" t="s">
        <v>33</v>
      </c>
      <c r="L18" s="40" t="s">
        <v>140</v>
      </c>
      <c r="N18" s="41">
        <f>VLOOKUP($C18 &amp; $I18 &amp; $K18,FATOR!$A$3:$P$22,5,0)</f>
        <v>0.23516228756884971</v>
      </c>
      <c r="O18" s="41">
        <f>VLOOKUP($C18 &amp; $I18 &amp; $K18,FATOR!$A$3:$P$22,6,0)</f>
        <v>0.21966842736486258</v>
      </c>
      <c r="P18" s="41">
        <f>VLOOKUP($C18 &amp; $I18 &amp; $K18,FATOR!$A$3:$P$22,7,0)</f>
        <v>0.23504538398326369</v>
      </c>
      <c r="Q18" s="41">
        <f>VLOOKUP($C18 &amp; $I18 &amp; $K18,FATOR!$A$3:$P$22,8,0)</f>
        <v>0.20674207770833952</v>
      </c>
      <c r="R18" s="41">
        <f>VLOOKUP($C18 &amp; $I18 &amp; $K18,FATOR!$A$3:$P$22,9,0)</f>
        <v>0.17149920684288822</v>
      </c>
      <c r="S18" s="41">
        <f>VLOOKUP($C18 &amp; $I18 &amp; $K18,FATOR!$A$3:$P$22,10,0)</f>
        <v>0.1618122816472472</v>
      </c>
      <c r="T18" s="41">
        <f>VLOOKUP($C18 &amp; $I18 &amp; $K18,FATOR!$A$3:$P$22,11,0)</f>
        <v>0.17557903330914121</v>
      </c>
      <c r="U18" s="41">
        <f>VLOOKUP($C18 &amp; $I18 &amp; $K18,FATOR!$A$3:$P$22,12,0)</f>
        <v>0.1745298280644238</v>
      </c>
      <c r="V18" s="41">
        <f>VLOOKUP($C18 &amp; $I18 &amp; $K18,FATOR!$A$3:$P$22,13,0)</f>
        <v>0.21253180841071748</v>
      </c>
      <c r="W18" s="41">
        <f>VLOOKUP($C18 &amp; $I18 &amp; $K18,FATOR!$A$3:$P$22,14,0)</f>
        <v>0.2107432866718385</v>
      </c>
      <c r="X18" s="41">
        <f>VLOOKUP($C18 &amp; $I18 &amp; $K18,FATOR!$A$3:$P$22,15,0)</f>
        <v>0.2155843839491689</v>
      </c>
      <c r="Y18" s="41">
        <f>VLOOKUP($C18 &amp; $I18 &amp; $K18,FATOR!$A$3:$P$22,16,0)</f>
        <v>0.20959371231642632</v>
      </c>
      <c r="AA18" s="42">
        <f t="shared" si="10"/>
        <v>9.2879697098192882</v>
      </c>
      <c r="AB18" s="42">
        <f t="shared" si="11"/>
        <v>8.6760242072026124</v>
      </c>
      <c r="AC18" s="42">
        <f t="shared" si="12"/>
        <v>9.2833524858029826</v>
      </c>
      <c r="AD18" s="42">
        <f t="shared" si="13"/>
        <v>8.1654851011685778</v>
      </c>
      <c r="AE18" s="42">
        <f t="shared" si="14"/>
        <v>6.7735326734667138</v>
      </c>
      <c r="AF18" s="42">
        <f t="shared" si="15"/>
        <v>6.3909378759396755</v>
      </c>
      <c r="AG18" s="42">
        <f t="shared" si="16"/>
        <v>6.9346694995778417</v>
      </c>
      <c r="AH18" s="42">
        <f t="shared" si="17"/>
        <v>6.8932300892324827</v>
      </c>
      <c r="AI18" s="42">
        <f t="shared" si="18"/>
        <v>8.3941563049896981</v>
      </c>
      <c r="AJ18" s="42">
        <f t="shared" si="19"/>
        <v>8.3235168503909343</v>
      </c>
      <c r="AK18" s="42">
        <f t="shared" si="20"/>
        <v>8.514720828456376</v>
      </c>
      <c r="AL18" s="42">
        <f t="shared" si="21"/>
        <v>8.2781132616495743</v>
      </c>
      <c r="AN18" s="43">
        <f t="shared" si="22"/>
        <v>45062</v>
      </c>
      <c r="AO18" s="47">
        <f t="shared" ref="AO18:BD33" ca="1" si="23">IF($AN18&lt;=AO$1,HLOOKUP(MONTH(AO$1),$AA:$AL,ROW($AO18),0),"")</f>
        <v>9.2879697098192882</v>
      </c>
      <c r="AP18" s="47">
        <f t="shared" ca="1" si="23"/>
        <v>8.6760242072026124</v>
      </c>
      <c r="AQ18" s="47">
        <f t="shared" ca="1" si="23"/>
        <v>9.2833524858029826</v>
      </c>
      <c r="AR18" s="47">
        <f t="shared" ca="1" si="23"/>
        <v>8.1654851011685778</v>
      </c>
      <c r="AS18" s="47">
        <f t="shared" ca="1" si="23"/>
        <v>6.7735326734667138</v>
      </c>
      <c r="AT18" s="47">
        <f t="shared" ca="1" si="23"/>
        <v>6.3909378759396755</v>
      </c>
      <c r="AU18" s="47">
        <f t="shared" ca="1" si="23"/>
        <v>6.9346694995778417</v>
      </c>
      <c r="AV18" s="47">
        <f t="shared" ca="1" si="23"/>
        <v>6.8932300892324827</v>
      </c>
      <c r="AW18" s="47">
        <f t="shared" ca="1" si="23"/>
        <v>8.3941563049896981</v>
      </c>
      <c r="AX18" s="47">
        <f t="shared" ca="1" si="23"/>
        <v>8.3235168503909343</v>
      </c>
      <c r="AY18" s="47">
        <f t="shared" ca="1" si="23"/>
        <v>8.514720828456376</v>
      </c>
      <c r="AZ18" s="47">
        <f t="shared" ca="1" si="23"/>
        <v>8.2781132616495743</v>
      </c>
      <c r="BA18" s="47">
        <f t="shared" ca="1" si="23"/>
        <v>9.2879697098192882</v>
      </c>
      <c r="BB18" s="47">
        <f t="shared" ca="1" si="23"/>
        <v>8.6760242072026124</v>
      </c>
      <c r="BC18" s="47">
        <f t="shared" ca="1" si="23"/>
        <v>9.2833524858029826</v>
      </c>
      <c r="BD18" s="47">
        <f t="shared" ca="1" si="23"/>
        <v>8.1654851011685778</v>
      </c>
      <c r="BE18" s="47">
        <f t="shared" ref="BE18:BT34" ca="1" si="24">IF($AN18&lt;=BE$1,HLOOKUP(MONTH(BE$1),$AA:$AL,ROW($AO18),0),"")</f>
        <v>6.7735326734667138</v>
      </c>
      <c r="BF18" s="47">
        <f t="shared" ca="1" si="24"/>
        <v>6.3909378759396755</v>
      </c>
      <c r="BG18" s="47">
        <f t="shared" ca="1" si="24"/>
        <v>6.9346694995778417</v>
      </c>
      <c r="BH18" s="47">
        <f t="shared" ca="1" si="24"/>
        <v>6.8932300892324827</v>
      </c>
      <c r="BI18" s="47">
        <f t="shared" ca="1" si="24"/>
        <v>8.3941563049896981</v>
      </c>
      <c r="BJ18" s="47">
        <f t="shared" ca="1" si="24"/>
        <v>8.3235168503909343</v>
      </c>
      <c r="BK18" s="47">
        <f t="shared" ca="1" si="24"/>
        <v>8.514720828456376</v>
      </c>
      <c r="BL18" s="47">
        <f t="shared" ca="1" si="24"/>
        <v>8.2781132616495743</v>
      </c>
      <c r="BM18" s="47">
        <f t="shared" ca="1" si="24"/>
        <v>9.2879697098192882</v>
      </c>
      <c r="BN18" s="47">
        <f t="shared" ca="1" si="24"/>
        <v>8.6760242072026124</v>
      </c>
      <c r="BO18" s="47">
        <f t="shared" ca="1" si="24"/>
        <v>9.2833524858029826</v>
      </c>
      <c r="BP18" s="47">
        <f t="shared" ca="1" si="24"/>
        <v>8.1654851011685778</v>
      </c>
      <c r="BQ18" s="47">
        <f t="shared" ca="1" si="24"/>
        <v>6.7735326734667138</v>
      </c>
      <c r="BR18" s="47">
        <f t="shared" ca="1" si="24"/>
        <v>6.3909378759396755</v>
      </c>
      <c r="BS18" s="47">
        <f t="shared" ca="1" si="24"/>
        <v>6.9346694995778417</v>
      </c>
      <c r="BT18" s="47">
        <f t="shared" ca="1" si="24"/>
        <v>6.8932300892324827</v>
      </c>
      <c r="BU18" s="47">
        <f t="shared" ref="BU18:CJ33" ca="1" si="25">IF($AN18&lt;=BU$1,HLOOKUP(MONTH(BU$1),$AA:$AL,ROW($AO18),0),"")</f>
        <v>8.3941563049896981</v>
      </c>
      <c r="BV18" s="47">
        <f t="shared" ca="1" si="25"/>
        <v>8.3235168503909343</v>
      </c>
      <c r="BW18" s="47">
        <f t="shared" ca="1" si="25"/>
        <v>8.514720828456376</v>
      </c>
      <c r="BX18" s="47">
        <f t="shared" ca="1" si="25"/>
        <v>8.2781132616495743</v>
      </c>
      <c r="BY18" s="47">
        <f t="shared" ca="1" si="25"/>
        <v>9.2879697098192882</v>
      </c>
      <c r="BZ18" s="47">
        <f t="shared" ca="1" si="25"/>
        <v>8.6760242072026124</v>
      </c>
      <c r="CA18" s="47">
        <f t="shared" ca="1" si="25"/>
        <v>9.2833524858029826</v>
      </c>
      <c r="CB18" s="47">
        <f t="shared" ca="1" si="25"/>
        <v>8.1654851011685778</v>
      </c>
      <c r="CC18" s="47">
        <f t="shared" ca="1" si="25"/>
        <v>6.7735326734667138</v>
      </c>
      <c r="CD18" s="47">
        <f t="shared" ca="1" si="25"/>
        <v>6.3909378759396755</v>
      </c>
      <c r="CE18" s="47">
        <f t="shared" ca="1" si="25"/>
        <v>6.9346694995778417</v>
      </c>
      <c r="CF18" s="47">
        <f t="shared" ca="1" si="25"/>
        <v>6.8932300892324827</v>
      </c>
      <c r="CG18" s="47">
        <f t="shared" ca="1" si="25"/>
        <v>8.3941563049896981</v>
      </c>
      <c r="CH18" s="47">
        <f t="shared" ca="1" si="25"/>
        <v>8.3235168503909343</v>
      </c>
      <c r="CI18" s="47">
        <f t="shared" ca="1" si="25"/>
        <v>8.514720828456376</v>
      </c>
      <c r="CJ18" s="47">
        <f t="shared" ca="1" si="25"/>
        <v>8.2781132616495743</v>
      </c>
      <c r="CK18" s="47">
        <f t="shared" ref="CK18:CZ40" ca="1" si="26">IF($AN18&lt;=CK$1,HLOOKUP(MONTH(CK$1),$AA:$AL,ROW($AO18),0),"")</f>
        <v>9.2879697098192882</v>
      </c>
      <c r="CL18" s="47">
        <f t="shared" ca="1" si="26"/>
        <v>8.6760242072026124</v>
      </c>
      <c r="CM18" s="47">
        <f t="shared" ca="1" si="26"/>
        <v>9.2833524858029826</v>
      </c>
      <c r="CN18" s="47">
        <f t="shared" ca="1" si="26"/>
        <v>8.1654851011685778</v>
      </c>
      <c r="CO18" s="47">
        <f t="shared" ca="1" si="26"/>
        <v>6.7735326734667138</v>
      </c>
      <c r="CP18" s="47">
        <f t="shared" ca="1" si="26"/>
        <v>6.3909378759396755</v>
      </c>
      <c r="CQ18" s="47">
        <f t="shared" ca="1" si="26"/>
        <v>6.9346694995778417</v>
      </c>
      <c r="CR18" s="47">
        <f t="shared" ca="1" si="26"/>
        <v>6.8932300892324827</v>
      </c>
      <c r="CS18" s="47">
        <f t="shared" ca="1" si="26"/>
        <v>8.3941563049896981</v>
      </c>
      <c r="CT18" s="47">
        <f t="shared" ca="1" si="26"/>
        <v>8.3235168503909343</v>
      </c>
      <c r="CU18" s="47">
        <f t="shared" ca="1" si="26"/>
        <v>8.514720828456376</v>
      </c>
      <c r="CV18" s="47">
        <f t="shared" ca="1" si="26"/>
        <v>8.2781132616495743</v>
      </c>
      <c r="CW18" s="47">
        <f t="shared" ca="1" si="26"/>
        <v>9.2879697098192882</v>
      </c>
      <c r="CX18" s="47">
        <f t="shared" ca="1" si="26"/>
        <v>8.6760242072026124</v>
      </c>
      <c r="CY18" s="47">
        <f t="shared" ca="1" si="26"/>
        <v>9.2833524858029826</v>
      </c>
      <c r="CZ18" s="47">
        <f t="shared" ca="1" si="26"/>
        <v>8.1654851011685778</v>
      </c>
      <c r="DA18" s="47">
        <f t="shared" ref="CW18:DD50" ca="1" si="27">IF($AN18&lt;=DA$1,HLOOKUP(MONTH(DA$1),$AA:$AL,ROW($AO18),0),"")</f>
        <v>6.7735326734667138</v>
      </c>
      <c r="DB18" s="47">
        <f t="shared" ca="1" si="27"/>
        <v>6.3909378759396755</v>
      </c>
      <c r="DC18" s="47">
        <f t="shared" ca="1" si="27"/>
        <v>6.9346694995778417</v>
      </c>
      <c r="DD18" s="47">
        <f t="shared" ca="1" si="27"/>
        <v>6.8932300892324827</v>
      </c>
    </row>
    <row r="19" spans="1:108" x14ac:dyDescent="0.25">
      <c r="A19" s="40" t="s">
        <v>138</v>
      </c>
      <c r="B19" s="40">
        <v>2898</v>
      </c>
      <c r="C19" s="40" t="s">
        <v>31</v>
      </c>
      <c r="D19" s="40" t="s">
        <v>1299</v>
      </c>
      <c r="E19" s="40" t="s">
        <v>130</v>
      </c>
      <c r="F19" s="40">
        <v>33.21</v>
      </c>
      <c r="G19" s="43">
        <v>45627</v>
      </c>
      <c r="I19" s="40" t="s">
        <v>74</v>
      </c>
      <c r="J19" s="40">
        <v>1</v>
      </c>
      <c r="K19" s="40" t="s">
        <v>33</v>
      </c>
      <c r="L19" s="40" t="s">
        <v>131</v>
      </c>
      <c r="N19" s="41">
        <f>VLOOKUP($C19 &amp; $I19 &amp; $K19,FATOR!$A$3:$P$22,5,0)</f>
        <v>0.23516228756884971</v>
      </c>
      <c r="O19" s="41">
        <f>VLOOKUP($C19 &amp; $I19 &amp; $K19,FATOR!$A$3:$P$22,6,0)</f>
        <v>0.21966842736486258</v>
      </c>
      <c r="P19" s="41">
        <f>VLOOKUP($C19 &amp; $I19 &amp; $K19,FATOR!$A$3:$P$22,7,0)</f>
        <v>0.23504538398326369</v>
      </c>
      <c r="Q19" s="41">
        <f>VLOOKUP($C19 &amp; $I19 &amp; $K19,FATOR!$A$3:$P$22,8,0)</f>
        <v>0.20674207770833952</v>
      </c>
      <c r="R19" s="41">
        <f>VLOOKUP($C19 &amp; $I19 &amp; $K19,FATOR!$A$3:$P$22,9,0)</f>
        <v>0.17149920684288822</v>
      </c>
      <c r="S19" s="41">
        <f>VLOOKUP($C19 &amp; $I19 &amp; $K19,FATOR!$A$3:$P$22,10,0)</f>
        <v>0.1618122816472472</v>
      </c>
      <c r="T19" s="41">
        <f>VLOOKUP($C19 &amp; $I19 &amp; $K19,FATOR!$A$3:$P$22,11,0)</f>
        <v>0.17557903330914121</v>
      </c>
      <c r="U19" s="41">
        <f>VLOOKUP($C19 &amp; $I19 &amp; $K19,FATOR!$A$3:$P$22,12,0)</f>
        <v>0.1745298280644238</v>
      </c>
      <c r="V19" s="41">
        <f>VLOOKUP($C19 &amp; $I19 &amp; $K19,FATOR!$A$3:$P$22,13,0)</f>
        <v>0.21253180841071748</v>
      </c>
      <c r="W19" s="41">
        <f>VLOOKUP($C19 &amp; $I19 &amp; $K19,FATOR!$A$3:$P$22,14,0)</f>
        <v>0.2107432866718385</v>
      </c>
      <c r="X19" s="41">
        <f>VLOOKUP($C19 &amp; $I19 &amp; $K19,FATOR!$A$3:$P$22,15,0)</f>
        <v>0.2155843839491689</v>
      </c>
      <c r="Y19" s="41">
        <f>VLOOKUP($C19 &amp; $I19 &amp; $K19,FATOR!$A$3:$P$22,16,0)</f>
        <v>0.20959371231642632</v>
      </c>
      <c r="AA19" s="42">
        <f t="shared" si="10"/>
        <v>7.8097395701614989</v>
      </c>
      <c r="AB19" s="42">
        <f t="shared" si="11"/>
        <v>7.2951884727870864</v>
      </c>
      <c r="AC19" s="42">
        <f t="shared" si="12"/>
        <v>7.8058572020841872</v>
      </c>
      <c r="AD19" s="42">
        <f t="shared" si="13"/>
        <v>6.8659044006939558</v>
      </c>
      <c r="AE19" s="42">
        <f t="shared" si="14"/>
        <v>5.6954886592523177</v>
      </c>
      <c r="AF19" s="42">
        <f t="shared" si="15"/>
        <v>5.3737858735050796</v>
      </c>
      <c r="AG19" s="42">
        <f t="shared" si="16"/>
        <v>5.8309796961965796</v>
      </c>
      <c r="AH19" s="42">
        <f t="shared" si="17"/>
        <v>5.7961355900195146</v>
      </c>
      <c r="AI19" s="42">
        <f t="shared" si="18"/>
        <v>7.0581813573199277</v>
      </c>
      <c r="AJ19" s="42">
        <f t="shared" si="19"/>
        <v>6.9987845503717567</v>
      </c>
      <c r="AK19" s="42">
        <f t="shared" si="20"/>
        <v>7.1595573909518997</v>
      </c>
      <c r="AL19" s="42">
        <f t="shared" si="21"/>
        <v>6.9606071860285184</v>
      </c>
      <c r="AN19" s="43">
        <f t="shared" si="22"/>
        <v>45627</v>
      </c>
      <c r="AO19" s="47" t="str">
        <f t="shared" ca="1" si="23"/>
        <v/>
      </c>
      <c r="AP19" s="47" t="str">
        <f t="shared" ca="1" si="23"/>
        <v/>
      </c>
      <c r="AQ19" s="47" t="str">
        <f t="shared" ca="1" si="23"/>
        <v/>
      </c>
      <c r="AR19" s="47" t="str">
        <f t="shared" ca="1" si="23"/>
        <v/>
      </c>
      <c r="AS19" s="47" t="str">
        <f t="shared" ca="1" si="23"/>
        <v/>
      </c>
      <c r="AT19" s="47" t="str">
        <f t="shared" ca="1" si="23"/>
        <v/>
      </c>
      <c r="AU19" s="47" t="str">
        <f t="shared" ca="1" si="23"/>
        <v/>
      </c>
      <c r="AV19" s="47" t="str">
        <f t="shared" ca="1" si="23"/>
        <v/>
      </c>
      <c r="AW19" s="47" t="str">
        <f t="shared" ca="1" si="23"/>
        <v/>
      </c>
      <c r="AX19" s="47" t="str">
        <f t="shared" ca="1" si="23"/>
        <v/>
      </c>
      <c r="AY19" s="47" t="str">
        <f t="shared" ca="1" si="23"/>
        <v/>
      </c>
      <c r="AZ19" s="47">
        <f t="shared" ca="1" si="23"/>
        <v>6.9606071860285184</v>
      </c>
      <c r="BA19" s="47">
        <f t="shared" ca="1" si="23"/>
        <v>7.8097395701614989</v>
      </c>
      <c r="BB19" s="47">
        <f t="shared" ca="1" si="23"/>
        <v>7.2951884727870864</v>
      </c>
      <c r="BC19" s="47">
        <f t="shared" ca="1" si="23"/>
        <v>7.8058572020841872</v>
      </c>
      <c r="BD19" s="47">
        <f t="shared" ca="1" si="23"/>
        <v>6.8659044006939558</v>
      </c>
      <c r="BE19" s="47">
        <f t="shared" ca="1" si="24"/>
        <v>5.6954886592523177</v>
      </c>
      <c r="BF19" s="47">
        <f t="shared" ca="1" si="24"/>
        <v>5.3737858735050796</v>
      </c>
      <c r="BG19" s="47">
        <f t="shared" ca="1" si="24"/>
        <v>5.8309796961965796</v>
      </c>
      <c r="BH19" s="47">
        <f t="shared" ca="1" si="24"/>
        <v>5.7961355900195146</v>
      </c>
      <c r="BI19" s="47">
        <f t="shared" ca="1" si="24"/>
        <v>7.0581813573199277</v>
      </c>
      <c r="BJ19" s="47">
        <f t="shared" ca="1" si="24"/>
        <v>6.9987845503717567</v>
      </c>
      <c r="BK19" s="47">
        <f t="shared" ca="1" si="24"/>
        <v>7.1595573909518997</v>
      </c>
      <c r="BL19" s="47">
        <f t="shared" ca="1" si="24"/>
        <v>6.9606071860285184</v>
      </c>
      <c r="BM19" s="47">
        <f t="shared" ca="1" si="24"/>
        <v>7.8097395701614989</v>
      </c>
      <c r="BN19" s="47">
        <f t="shared" ca="1" si="24"/>
        <v>7.2951884727870864</v>
      </c>
      <c r="BO19" s="47">
        <f t="shared" ca="1" si="24"/>
        <v>7.8058572020841872</v>
      </c>
      <c r="BP19" s="47">
        <f t="shared" ca="1" si="24"/>
        <v>6.8659044006939558</v>
      </c>
      <c r="BQ19" s="47">
        <f t="shared" ca="1" si="24"/>
        <v>5.6954886592523177</v>
      </c>
      <c r="BR19" s="47">
        <f t="shared" ca="1" si="24"/>
        <v>5.3737858735050796</v>
      </c>
      <c r="BS19" s="47">
        <f t="shared" ca="1" si="24"/>
        <v>5.8309796961965796</v>
      </c>
      <c r="BT19" s="47">
        <f t="shared" ca="1" si="24"/>
        <v>5.7961355900195146</v>
      </c>
      <c r="BU19" s="47">
        <f t="shared" ca="1" si="25"/>
        <v>7.0581813573199277</v>
      </c>
      <c r="BV19" s="47">
        <f t="shared" ca="1" si="25"/>
        <v>6.9987845503717567</v>
      </c>
      <c r="BW19" s="47">
        <f t="shared" ca="1" si="25"/>
        <v>7.1595573909518997</v>
      </c>
      <c r="BX19" s="47">
        <f t="shared" ca="1" si="25"/>
        <v>6.9606071860285184</v>
      </c>
      <c r="BY19" s="47">
        <f t="shared" ca="1" si="25"/>
        <v>7.8097395701614989</v>
      </c>
      <c r="BZ19" s="47">
        <f t="shared" ca="1" si="25"/>
        <v>7.2951884727870864</v>
      </c>
      <c r="CA19" s="47">
        <f t="shared" ca="1" si="25"/>
        <v>7.8058572020841872</v>
      </c>
      <c r="CB19" s="47">
        <f t="shared" ca="1" si="25"/>
        <v>6.8659044006939558</v>
      </c>
      <c r="CC19" s="47">
        <f t="shared" ca="1" si="25"/>
        <v>5.6954886592523177</v>
      </c>
      <c r="CD19" s="47">
        <f t="shared" ca="1" si="25"/>
        <v>5.3737858735050796</v>
      </c>
      <c r="CE19" s="47">
        <f t="shared" ca="1" si="25"/>
        <v>5.8309796961965796</v>
      </c>
      <c r="CF19" s="47">
        <f t="shared" ca="1" si="25"/>
        <v>5.7961355900195146</v>
      </c>
      <c r="CG19" s="47">
        <f t="shared" ca="1" si="25"/>
        <v>7.0581813573199277</v>
      </c>
      <c r="CH19" s="47">
        <f t="shared" ca="1" si="25"/>
        <v>6.9987845503717567</v>
      </c>
      <c r="CI19" s="47">
        <f t="shared" ca="1" si="25"/>
        <v>7.1595573909518997</v>
      </c>
      <c r="CJ19" s="47">
        <f t="shared" ca="1" si="25"/>
        <v>6.9606071860285184</v>
      </c>
      <c r="CK19" s="47">
        <f t="shared" ca="1" si="26"/>
        <v>7.8097395701614989</v>
      </c>
      <c r="CL19" s="47">
        <f t="shared" ca="1" si="26"/>
        <v>7.2951884727870864</v>
      </c>
      <c r="CM19" s="47">
        <f t="shared" ca="1" si="26"/>
        <v>7.8058572020841872</v>
      </c>
      <c r="CN19" s="47">
        <f t="shared" ca="1" si="26"/>
        <v>6.8659044006939558</v>
      </c>
      <c r="CO19" s="47">
        <f t="shared" ca="1" si="26"/>
        <v>5.6954886592523177</v>
      </c>
      <c r="CP19" s="47">
        <f t="shared" ca="1" si="26"/>
        <v>5.3737858735050796</v>
      </c>
      <c r="CQ19" s="47">
        <f t="shared" ca="1" si="26"/>
        <v>5.8309796961965796</v>
      </c>
      <c r="CR19" s="47">
        <f t="shared" ca="1" si="26"/>
        <v>5.7961355900195146</v>
      </c>
      <c r="CS19" s="47">
        <f t="shared" ca="1" si="26"/>
        <v>7.0581813573199277</v>
      </c>
      <c r="CT19" s="47">
        <f t="shared" ca="1" si="26"/>
        <v>6.9987845503717567</v>
      </c>
      <c r="CU19" s="47">
        <f t="shared" ca="1" si="26"/>
        <v>7.1595573909518997</v>
      </c>
      <c r="CV19" s="47">
        <f t="shared" ca="1" si="26"/>
        <v>6.9606071860285184</v>
      </c>
      <c r="CW19" s="47">
        <f t="shared" ca="1" si="27"/>
        <v>7.8097395701614989</v>
      </c>
      <c r="CX19" s="47">
        <f t="shared" ca="1" si="27"/>
        <v>7.2951884727870864</v>
      </c>
      <c r="CY19" s="47">
        <f t="shared" ca="1" si="27"/>
        <v>7.8058572020841872</v>
      </c>
      <c r="CZ19" s="47">
        <f t="shared" ca="1" si="27"/>
        <v>6.8659044006939558</v>
      </c>
      <c r="DA19" s="47">
        <f t="shared" ca="1" si="27"/>
        <v>5.6954886592523177</v>
      </c>
      <c r="DB19" s="47">
        <f t="shared" ca="1" si="27"/>
        <v>5.3737858735050796</v>
      </c>
      <c r="DC19" s="47">
        <f t="shared" ca="1" si="27"/>
        <v>5.8309796961965796</v>
      </c>
      <c r="DD19" s="47">
        <f t="shared" ca="1" si="27"/>
        <v>5.7961355900195146</v>
      </c>
    </row>
    <row r="20" spans="1:108" x14ac:dyDescent="0.25">
      <c r="A20" s="40" t="s">
        <v>138</v>
      </c>
      <c r="B20" s="40">
        <v>2705</v>
      </c>
      <c r="C20" s="40" t="s">
        <v>37</v>
      </c>
      <c r="D20" s="40" t="s">
        <v>186</v>
      </c>
      <c r="E20" s="40" t="s">
        <v>130</v>
      </c>
      <c r="F20" s="40">
        <v>0.27500000000000002</v>
      </c>
      <c r="G20" s="43">
        <v>45027</v>
      </c>
      <c r="I20" s="40" t="s">
        <v>74</v>
      </c>
      <c r="J20" s="40">
        <v>2</v>
      </c>
      <c r="K20" s="40" t="s">
        <v>33</v>
      </c>
      <c r="L20" s="40" t="s">
        <v>243</v>
      </c>
      <c r="N20" s="41">
        <f>VLOOKUP($C20 &amp; $I20 &amp; $K20,FATOR!$A$3:$P$22,5,0)</f>
        <v>0.13911199566864266</v>
      </c>
      <c r="O20" s="41">
        <f>VLOOKUP($C20 &amp; $I20 &amp; $K20,FATOR!$A$3:$P$22,6,0)</f>
        <v>0.14397323158099676</v>
      </c>
      <c r="P20" s="41">
        <f>VLOOKUP($C20 &amp; $I20 &amp; $K20,FATOR!$A$3:$P$22,7,0)</f>
        <v>0.1253122181429491</v>
      </c>
      <c r="Q20" s="41">
        <f>VLOOKUP($C20 &amp; $I20 &amp; $K20,FATOR!$A$3:$P$22,8,0)</f>
        <v>0.1107734592458102</v>
      </c>
      <c r="R20" s="41">
        <f>VLOOKUP($C20 &amp; $I20 &amp; $K20,FATOR!$A$3:$P$22,9,0)</f>
        <v>8.2659943560374941E-2</v>
      </c>
      <c r="S20" s="41">
        <f>VLOOKUP($C20 &amp; $I20 &amp; $K20,FATOR!$A$3:$P$22,10,0)</f>
        <v>6.9791864427120306E-2</v>
      </c>
      <c r="T20" s="41">
        <f>VLOOKUP($C20 &amp; $I20 &amp; $K20,FATOR!$A$3:$P$22,11,0)</f>
        <v>9.0617307951531029E-2</v>
      </c>
      <c r="U20" s="41">
        <f>VLOOKUP($C20 &amp; $I20 &amp; $K20,FATOR!$A$3:$P$22,12,0)</f>
        <v>0.10218505105720474</v>
      </c>
      <c r="V20" s="41">
        <f>VLOOKUP($C20 &amp; $I20 &amp; $K20,FATOR!$A$3:$P$22,13,0)</f>
        <v>0.11087991924650198</v>
      </c>
      <c r="W20" s="41">
        <f>VLOOKUP($C20 &amp; $I20 &amp; $K20,FATOR!$A$3:$P$22,14,0)</f>
        <v>0.12186694448854825</v>
      </c>
      <c r="X20" s="41">
        <f>VLOOKUP($C20 &amp; $I20 &amp; $K20,FATOR!$A$3:$P$22,15,0)</f>
        <v>0.16068009222333368</v>
      </c>
      <c r="Y20" s="41">
        <f>VLOOKUP($C20 &amp; $I20 &amp; $K20,FATOR!$A$3:$P$22,16,0)</f>
        <v>0.16599739643926004</v>
      </c>
      <c r="AA20" s="42">
        <f t="shared" si="10"/>
        <v>3.8255798808876737E-2</v>
      </c>
      <c r="AB20" s="42">
        <f t="shared" si="11"/>
        <v>3.9592638684774112E-2</v>
      </c>
      <c r="AC20" s="42">
        <f t="shared" si="12"/>
        <v>3.4460859989311005E-2</v>
      </c>
      <c r="AD20" s="42">
        <f t="shared" si="13"/>
        <v>3.0462701292597805E-2</v>
      </c>
      <c r="AE20" s="42">
        <f t="shared" si="14"/>
        <v>2.2731484479103111E-2</v>
      </c>
      <c r="AF20" s="42">
        <f t="shared" si="15"/>
        <v>1.9192762717458085E-2</v>
      </c>
      <c r="AG20" s="42">
        <f t="shared" si="16"/>
        <v>2.4919759686671036E-2</v>
      </c>
      <c r="AH20" s="42">
        <f t="shared" si="17"/>
        <v>2.8100889040731304E-2</v>
      </c>
      <c r="AI20" s="42">
        <f t="shared" si="18"/>
        <v>3.0491977792788047E-2</v>
      </c>
      <c r="AJ20" s="42">
        <f t="shared" si="19"/>
        <v>3.3513409734350769E-2</v>
      </c>
      <c r="AK20" s="42">
        <f t="shared" si="20"/>
        <v>4.4187025361416769E-2</v>
      </c>
      <c r="AL20" s="42">
        <f t="shared" si="21"/>
        <v>4.5649284020796516E-2</v>
      </c>
      <c r="AN20" s="43">
        <f t="shared" si="22"/>
        <v>45058</v>
      </c>
      <c r="AO20" s="47">
        <f t="shared" ca="1" si="23"/>
        <v>3.8255798808876737E-2</v>
      </c>
      <c r="AP20" s="47">
        <f t="shared" ca="1" si="23"/>
        <v>3.9592638684774112E-2</v>
      </c>
      <c r="AQ20" s="47">
        <f t="shared" ca="1" si="23"/>
        <v>3.4460859989311005E-2</v>
      </c>
      <c r="AR20" s="47">
        <f t="shared" ca="1" si="23"/>
        <v>3.0462701292597805E-2</v>
      </c>
      <c r="AS20" s="47">
        <f t="shared" ca="1" si="23"/>
        <v>2.2731484479103111E-2</v>
      </c>
      <c r="AT20" s="47">
        <f t="shared" ca="1" si="23"/>
        <v>1.9192762717458085E-2</v>
      </c>
      <c r="AU20" s="47">
        <f t="shared" ca="1" si="23"/>
        <v>2.4919759686671036E-2</v>
      </c>
      <c r="AV20" s="47">
        <f t="shared" ca="1" si="23"/>
        <v>2.8100889040731304E-2</v>
      </c>
      <c r="AW20" s="47">
        <f t="shared" ca="1" si="23"/>
        <v>3.0491977792788047E-2</v>
      </c>
      <c r="AX20" s="47">
        <f t="shared" ca="1" si="23"/>
        <v>3.3513409734350769E-2</v>
      </c>
      <c r="AY20" s="47">
        <f t="shared" ca="1" si="23"/>
        <v>4.4187025361416769E-2</v>
      </c>
      <c r="AZ20" s="47">
        <f t="shared" ca="1" si="23"/>
        <v>4.5649284020796516E-2</v>
      </c>
      <c r="BA20" s="47">
        <f t="shared" ca="1" si="23"/>
        <v>3.8255798808876737E-2</v>
      </c>
      <c r="BB20" s="47">
        <f t="shared" ca="1" si="23"/>
        <v>3.9592638684774112E-2</v>
      </c>
      <c r="BC20" s="47">
        <f t="shared" ca="1" si="23"/>
        <v>3.4460859989311005E-2</v>
      </c>
      <c r="BD20" s="47">
        <f t="shared" ca="1" si="23"/>
        <v>3.0462701292597805E-2</v>
      </c>
      <c r="BE20" s="47">
        <f t="shared" ca="1" si="24"/>
        <v>2.2731484479103111E-2</v>
      </c>
      <c r="BF20" s="47">
        <f t="shared" ca="1" si="24"/>
        <v>1.9192762717458085E-2</v>
      </c>
      <c r="BG20" s="47">
        <f t="shared" ca="1" si="24"/>
        <v>2.4919759686671036E-2</v>
      </c>
      <c r="BH20" s="47">
        <f t="shared" ca="1" si="24"/>
        <v>2.8100889040731304E-2</v>
      </c>
      <c r="BI20" s="47">
        <f t="shared" ca="1" si="24"/>
        <v>3.0491977792788047E-2</v>
      </c>
      <c r="BJ20" s="47">
        <f t="shared" ca="1" si="24"/>
        <v>3.3513409734350769E-2</v>
      </c>
      <c r="BK20" s="47">
        <f t="shared" ca="1" si="24"/>
        <v>4.4187025361416769E-2</v>
      </c>
      <c r="BL20" s="47">
        <f t="shared" ca="1" si="24"/>
        <v>4.5649284020796516E-2</v>
      </c>
      <c r="BM20" s="47">
        <f t="shared" ca="1" si="24"/>
        <v>3.8255798808876737E-2</v>
      </c>
      <c r="BN20" s="47">
        <f t="shared" ca="1" si="24"/>
        <v>3.9592638684774112E-2</v>
      </c>
      <c r="BO20" s="47">
        <f t="shared" ca="1" si="24"/>
        <v>3.4460859989311005E-2</v>
      </c>
      <c r="BP20" s="47">
        <f t="shared" ca="1" si="24"/>
        <v>3.0462701292597805E-2</v>
      </c>
      <c r="BQ20" s="47">
        <f t="shared" ca="1" si="24"/>
        <v>2.2731484479103111E-2</v>
      </c>
      <c r="BR20" s="47">
        <f t="shared" ca="1" si="24"/>
        <v>1.9192762717458085E-2</v>
      </c>
      <c r="BS20" s="47">
        <f t="shared" ca="1" si="24"/>
        <v>2.4919759686671036E-2</v>
      </c>
      <c r="BT20" s="47">
        <f t="shared" ca="1" si="24"/>
        <v>2.8100889040731304E-2</v>
      </c>
      <c r="BU20" s="47">
        <f t="shared" ca="1" si="25"/>
        <v>3.0491977792788047E-2</v>
      </c>
      <c r="BV20" s="47">
        <f t="shared" ca="1" si="25"/>
        <v>3.3513409734350769E-2</v>
      </c>
      <c r="BW20" s="47">
        <f t="shared" ca="1" si="25"/>
        <v>4.4187025361416769E-2</v>
      </c>
      <c r="BX20" s="47">
        <f t="shared" ca="1" si="25"/>
        <v>4.5649284020796516E-2</v>
      </c>
      <c r="BY20" s="47">
        <f t="shared" ca="1" si="25"/>
        <v>3.8255798808876737E-2</v>
      </c>
      <c r="BZ20" s="47">
        <f t="shared" ca="1" si="25"/>
        <v>3.9592638684774112E-2</v>
      </c>
      <c r="CA20" s="47">
        <f t="shared" ca="1" si="25"/>
        <v>3.4460859989311005E-2</v>
      </c>
      <c r="CB20" s="47">
        <f t="shared" ca="1" si="25"/>
        <v>3.0462701292597805E-2</v>
      </c>
      <c r="CC20" s="47">
        <f t="shared" ca="1" si="25"/>
        <v>2.2731484479103111E-2</v>
      </c>
      <c r="CD20" s="47">
        <f t="shared" ca="1" si="25"/>
        <v>1.9192762717458085E-2</v>
      </c>
      <c r="CE20" s="47">
        <f t="shared" ca="1" si="25"/>
        <v>2.4919759686671036E-2</v>
      </c>
      <c r="CF20" s="47">
        <f t="shared" ca="1" si="25"/>
        <v>2.8100889040731304E-2</v>
      </c>
      <c r="CG20" s="47">
        <f t="shared" ca="1" si="25"/>
        <v>3.0491977792788047E-2</v>
      </c>
      <c r="CH20" s="47">
        <f t="shared" ca="1" si="25"/>
        <v>3.3513409734350769E-2</v>
      </c>
      <c r="CI20" s="47">
        <f t="shared" ca="1" si="25"/>
        <v>4.4187025361416769E-2</v>
      </c>
      <c r="CJ20" s="47">
        <f t="shared" ca="1" si="25"/>
        <v>4.5649284020796516E-2</v>
      </c>
      <c r="CK20" s="47">
        <f t="shared" ca="1" si="26"/>
        <v>3.8255798808876737E-2</v>
      </c>
      <c r="CL20" s="47">
        <f t="shared" ca="1" si="26"/>
        <v>3.9592638684774112E-2</v>
      </c>
      <c r="CM20" s="47">
        <f t="shared" ca="1" si="26"/>
        <v>3.4460859989311005E-2</v>
      </c>
      <c r="CN20" s="47">
        <f t="shared" ca="1" si="26"/>
        <v>3.0462701292597805E-2</v>
      </c>
      <c r="CO20" s="47">
        <f t="shared" ca="1" si="26"/>
        <v>2.2731484479103111E-2</v>
      </c>
      <c r="CP20" s="47">
        <f t="shared" ca="1" si="26"/>
        <v>1.9192762717458085E-2</v>
      </c>
      <c r="CQ20" s="47">
        <f t="shared" ca="1" si="26"/>
        <v>2.4919759686671036E-2</v>
      </c>
      <c r="CR20" s="47">
        <f t="shared" ca="1" si="26"/>
        <v>2.8100889040731304E-2</v>
      </c>
      <c r="CS20" s="47">
        <f t="shared" ca="1" si="26"/>
        <v>3.0491977792788047E-2</v>
      </c>
      <c r="CT20" s="47">
        <f t="shared" ca="1" si="26"/>
        <v>3.3513409734350769E-2</v>
      </c>
      <c r="CU20" s="47">
        <f t="shared" ca="1" si="26"/>
        <v>4.4187025361416769E-2</v>
      </c>
      <c r="CV20" s="47">
        <f t="shared" ca="1" si="26"/>
        <v>4.5649284020796516E-2</v>
      </c>
      <c r="CW20" s="47">
        <f t="shared" ca="1" si="27"/>
        <v>3.8255798808876737E-2</v>
      </c>
      <c r="CX20" s="47">
        <f t="shared" ca="1" si="27"/>
        <v>3.9592638684774112E-2</v>
      </c>
      <c r="CY20" s="47">
        <f t="shared" ca="1" si="27"/>
        <v>3.4460859989311005E-2</v>
      </c>
      <c r="CZ20" s="47">
        <f t="shared" ca="1" si="27"/>
        <v>3.0462701292597805E-2</v>
      </c>
      <c r="DA20" s="47">
        <f t="shared" ca="1" si="27"/>
        <v>2.2731484479103111E-2</v>
      </c>
      <c r="DB20" s="47">
        <f t="shared" ca="1" si="27"/>
        <v>1.9192762717458085E-2</v>
      </c>
      <c r="DC20" s="47">
        <f t="shared" ca="1" si="27"/>
        <v>2.4919759686671036E-2</v>
      </c>
      <c r="DD20" s="47">
        <f t="shared" ca="1" si="27"/>
        <v>2.8100889040731304E-2</v>
      </c>
    </row>
    <row r="21" spans="1:108" x14ac:dyDescent="0.25">
      <c r="A21" s="40" t="s">
        <v>138</v>
      </c>
      <c r="B21" s="40">
        <v>2853</v>
      </c>
      <c r="C21" s="40" t="s">
        <v>37</v>
      </c>
      <c r="D21" s="40" t="s">
        <v>1304</v>
      </c>
      <c r="E21" s="40" t="s">
        <v>130</v>
      </c>
      <c r="F21" s="40">
        <v>0.4</v>
      </c>
      <c r="G21" s="43">
        <v>45188</v>
      </c>
      <c r="I21" s="40" t="s">
        <v>74</v>
      </c>
      <c r="J21" s="40">
        <v>2</v>
      </c>
      <c r="K21" s="40" t="s">
        <v>33</v>
      </c>
      <c r="L21" s="40" t="s">
        <v>166</v>
      </c>
      <c r="N21" s="41">
        <f>VLOOKUP($C21 &amp; $I21 &amp; $K21,FATOR!$A$3:$P$22,5,0)</f>
        <v>0.13911199566864266</v>
      </c>
      <c r="O21" s="41">
        <f>VLOOKUP($C21 &amp; $I21 &amp; $K21,FATOR!$A$3:$P$22,6,0)</f>
        <v>0.14397323158099676</v>
      </c>
      <c r="P21" s="41">
        <f>VLOOKUP($C21 &amp; $I21 &amp; $K21,FATOR!$A$3:$P$22,7,0)</f>
        <v>0.1253122181429491</v>
      </c>
      <c r="Q21" s="41">
        <f>VLOOKUP($C21 &amp; $I21 &amp; $K21,FATOR!$A$3:$P$22,8,0)</f>
        <v>0.1107734592458102</v>
      </c>
      <c r="R21" s="41">
        <f>VLOOKUP($C21 &amp; $I21 &amp; $K21,FATOR!$A$3:$P$22,9,0)</f>
        <v>8.2659943560374941E-2</v>
      </c>
      <c r="S21" s="41">
        <f>VLOOKUP($C21 &amp; $I21 &amp; $K21,FATOR!$A$3:$P$22,10,0)</f>
        <v>6.9791864427120306E-2</v>
      </c>
      <c r="T21" s="41">
        <f>VLOOKUP($C21 &amp; $I21 &amp; $K21,FATOR!$A$3:$P$22,11,0)</f>
        <v>9.0617307951531029E-2</v>
      </c>
      <c r="U21" s="41">
        <f>VLOOKUP($C21 &amp; $I21 &amp; $K21,FATOR!$A$3:$P$22,12,0)</f>
        <v>0.10218505105720474</v>
      </c>
      <c r="V21" s="41">
        <f>VLOOKUP($C21 &amp; $I21 &amp; $K21,FATOR!$A$3:$P$22,13,0)</f>
        <v>0.11087991924650198</v>
      </c>
      <c r="W21" s="41">
        <f>VLOOKUP($C21 &amp; $I21 &amp; $K21,FATOR!$A$3:$P$22,14,0)</f>
        <v>0.12186694448854825</v>
      </c>
      <c r="X21" s="41">
        <f>VLOOKUP($C21 &amp; $I21 &amp; $K21,FATOR!$A$3:$P$22,15,0)</f>
        <v>0.16068009222333368</v>
      </c>
      <c r="Y21" s="41">
        <f>VLOOKUP($C21 &amp; $I21 &amp; $K21,FATOR!$A$3:$P$22,16,0)</f>
        <v>0.16599739643926004</v>
      </c>
      <c r="AA21" s="42">
        <f t="shared" si="10"/>
        <v>5.5644798267457066E-2</v>
      </c>
      <c r="AB21" s="42">
        <f t="shared" si="11"/>
        <v>5.7589292632398703E-2</v>
      </c>
      <c r="AC21" s="42">
        <f t="shared" si="12"/>
        <v>5.0124887257179646E-2</v>
      </c>
      <c r="AD21" s="42">
        <f t="shared" si="13"/>
        <v>4.430938369832408E-2</v>
      </c>
      <c r="AE21" s="42">
        <f t="shared" si="14"/>
        <v>3.306397742414998E-2</v>
      </c>
      <c r="AF21" s="42">
        <f t="shared" si="15"/>
        <v>2.7916745770848125E-2</v>
      </c>
      <c r="AG21" s="42">
        <f t="shared" si="16"/>
        <v>3.6246923180612414E-2</v>
      </c>
      <c r="AH21" s="42">
        <f t="shared" si="17"/>
        <v>4.08740204228819E-2</v>
      </c>
      <c r="AI21" s="42">
        <f t="shared" si="18"/>
        <v>4.4351967698600794E-2</v>
      </c>
      <c r="AJ21" s="42">
        <f t="shared" si="19"/>
        <v>4.8746777795419305E-2</v>
      </c>
      <c r="AK21" s="42">
        <f t="shared" si="20"/>
        <v>6.4272036889333473E-2</v>
      </c>
      <c r="AL21" s="42">
        <f t="shared" si="21"/>
        <v>6.639895857570402E-2</v>
      </c>
      <c r="AN21" s="43">
        <f t="shared" si="22"/>
        <v>45219</v>
      </c>
      <c r="AO21" s="47">
        <f t="shared" ca="1" si="23"/>
        <v>5.5644798267457066E-2</v>
      </c>
      <c r="AP21" s="47">
        <f t="shared" ca="1" si="23"/>
        <v>5.7589292632398703E-2</v>
      </c>
      <c r="AQ21" s="47">
        <f t="shared" ca="1" si="23"/>
        <v>5.0124887257179646E-2</v>
      </c>
      <c r="AR21" s="47">
        <f t="shared" ca="1" si="23"/>
        <v>4.430938369832408E-2</v>
      </c>
      <c r="AS21" s="47">
        <f t="shared" ca="1" si="23"/>
        <v>3.306397742414998E-2</v>
      </c>
      <c r="AT21" s="47">
        <f t="shared" ca="1" si="23"/>
        <v>2.7916745770848125E-2</v>
      </c>
      <c r="AU21" s="47">
        <f t="shared" ca="1" si="23"/>
        <v>3.6246923180612414E-2</v>
      </c>
      <c r="AV21" s="47">
        <f t="shared" ca="1" si="23"/>
        <v>4.08740204228819E-2</v>
      </c>
      <c r="AW21" s="47">
        <f t="shared" ca="1" si="23"/>
        <v>4.4351967698600794E-2</v>
      </c>
      <c r="AX21" s="47">
        <f t="shared" ca="1" si="23"/>
        <v>4.8746777795419305E-2</v>
      </c>
      <c r="AY21" s="47">
        <f t="shared" ca="1" si="23"/>
        <v>6.4272036889333473E-2</v>
      </c>
      <c r="AZ21" s="47">
        <f t="shared" ca="1" si="23"/>
        <v>6.639895857570402E-2</v>
      </c>
      <c r="BA21" s="47">
        <f t="shared" ca="1" si="23"/>
        <v>5.5644798267457066E-2</v>
      </c>
      <c r="BB21" s="47">
        <f t="shared" ca="1" si="23"/>
        <v>5.7589292632398703E-2</v>
      </c>
      <c r="BC21" s="47">
        <f t="shared" ca="1" si="23"/>
        <v>5.0124887257179646E-2</v>
      </c>
      <c r="BD21" s="47">
        <f t="shared" ca="1" si="23"/>
        <v>4.430938369832408E-2</v>
      </c>
      <c r="BE21" s="47">
        <f t="shared" ca="1" si="24"/>
        <v>3.306397742414998E-2</v>
      </c>
      <c r="BF21" s="47">
        <f t="shared" ca="1" si="24"/>
        <v>2.7916745770848125E-2</v>
      </c>
      <c r="BG21" s="47">
        <f t="shared" ca="1" si="24"/>
        <v>3.6246923180612414E-2</v>
      </c>
      <c r="BH21" s="47">
        <f t="shared" ca="1" si="24"/>
        <v>4.08740204228819E-2</v>
      </c>
      <c r="BI21" s="47">
        <f t="shared" ca="1" si="24"/>
        <v>4.4351967698600794E-2</v>
      </c>
      <c r="BJ21" s="47">
        <f t="shared" ca="1" si="24"/>
        <v>4.8746777795419305E-2</v>
      </c>
      <c r="BK21" s="47">
        <f t="shared" ca="1" si="24"/>
        <v>6.4272036889333473E-2</v>
      </c>
      <c r="BL21" s="47">
        <f t="shared" ca="1" si="24"/>
        <v>6.639895857570402E-2</v>
      </c>
      <c r="BM21" s="47">
        <f t="shared" ca="1" si="24"/>
        <v>5.5644798267457066E-2</v>
      </c>
      <c r="BN21" s="47">
        <f t="shared" ca="1" si="24"/>
        <v>5.7589292632398703E-2</v>
      </c>
      <c r="BO21" s="47">
        <f t="shared" ca="1" si="24"/>
        <v>5.0124887257179646E-2</v>
      </c>
      <c r="BP21" s="47">
        <f t="shared" ca="1" si="24"/>
        <v>4.430938369832408E-2</v>
      </c>
      <c r="BQ21" s="47">
        <f t="shared" ca="1" si="24"/>
        <v>3.306397742414998E-2</v>
      </c>
      <c r="BR21" s="47">
        <f t="shared" ca="1" si="24"/>
        <v>2.7916745770848125E-2</v>
      </c>
      <c r="BS21" s="47">
        <f t="shared" ca="1" si="24"/>
        <v>3.6246923180612414E-2</v>
      </c>
      <c r="BT21" s="47">
        <f t="shared" ca="1" si="24"/>
        <v>4.08740204228819E-2</v>
      </c>
      <c r="BU21" s="47">
        <f t="shared" ca="1" si="25"/>
        <v>4.4351967698600794E-2</v>
      </c>
      <c r="BV21" s="47">
        <f t="shared" ca="1" si="25"/>
        <v>4.8746777795419305E-2</v>
      </c>
      <c r="BW21" s="47">
        <f t="shared" ca="1" si="25"/>
        <v>6.4272036889333473E-2</v>
      </c>
      <c r="BX21" s="47">
        <f t="shared" ca="1" si="25"/>
        <v>6.639895857570402E-2</v>
      </c>
      <c r="BY21" s="47">
        <f t="shared" ca="1" si="25"/>
        <v>5.5644798267457066E-2</v>
      </c>
      <c r="BZ21" s="47">
        <f t="shared" ca="1" si="25"/>
        <v>5.7589292632398703E-2</v>
      </c>
      <c r="CA21" s="47">
        <f t="shared" ca="1" si="25"/>
        <v>5.0124887257179646E-2</v>
      </c>
      <c r="CB21" s="47">
        <f t="shared" ca="1" si="25"/>
        <v>4.430938369832408E-2</v>
      </c>
      <c r="CC21" s="47">
        <f t="shared" ca="1" si="25"/>
        <v>3.306397742414998E-2</v>
      </c>
      <c r="CD21" s="47">
        <f t="shared" ca="1" si="25"/>
        <v>2.7916745770848125E-2</v>
      </c>
      <c r="CE21" s="47">
        <f t="shared" ca="1" si="25"/>
        <v>3.6246923180612414E-2</v>
      </c>
      <c r="CF21" s="47">
        <f t="shared" ca="1" si="25"/>
        <v>4.08740204228819E-2</v>
      </c>
      <c r="CG21" s="47">
        <f t="shared" ca="1" si="25"/>
        <v>4.4351967698600794E-2</v>
      </c>
      <c r="CH21" s="47">
        <f t="shared" ca="1" si="25"/>
        <v>4.8746777795419305E-2</v>
      </c>
      <c r="CI21" s="47">
        <f t="shared" ca="1" si="25"/>
        <v>6.4272036889333473E-2</v>
      </c>
      <c r="CJ21" s="47">
        <f t="shared" ca="1" si="25"/>
        <v>6.639895857570402E-2</v>
      </c>
      <c r="CK21" s="47">
        <f t="shared" ca="1" si="26"/>
        <v>5.5644798267457066E-2</v>
      </c>
      <c r="CL21" s="47">
        <f t="shared" ca="1" si="26"/>
        <v>5.7589292632398703E-2</v>
      </c>
      <c r="CM21" s="47">
        <f t="shared" ca="1" si="26"/>
        <v>5.0124887257179646E-2</v>
      </c>
      <c r="CN21" s="47">
        <f t="shared" ca="1" si="26"/>
        <v>4.430938369832408E-2</v>
      </c>
      <c r="CO21" s="47">
        <f t="shared" ca="1" si="26"/>
        <v>3.306397742414998E-2</v>
      </c>
      <c r="CP21" s="47">
        <f t="shared" ca="1" si="26"/>
        <v>2.7916745770848125E-2</v>
      </c>
      <c r="CQ21" s="47">
        <f t="shared" ca="1" si="26"/>
        <v>3.6246923180612414E-2</v>
      </c>
      <c r="CR21" s="47">
        <f t="shared" ca="1" si="26"/>
        <v>4.08740204228819E-2</v>
      </c>
      <c r="CS21" s="47">
        <f t="shared" ca="1" si="26"/>
        <v>4.4351967698600794E-2</v>
      </c>
      <c r="CT21" s="47">
        <f t="shared" ca="1" si="26"/>
        <v>4.8746777795419305E-2</v>
      </c>
      <c r="CU21" s="47">
        <f t="shared" ca="1" si="26"/>
        <v>6.4272036889333473E-2</v>
      </c>
      <c r="CV21" s="47">
        <f t="shared" ca="1" si="26"/>
        <v>6.639895857570402E-2</v>
      </c>
      <c r="CW21" s="47">
        <f t="shared" ca="1" si="27"/>
        <v>5.5644798267457066E-2</v>
      </c>
      <c r="CX21" s="47">
        <f t="shared" ca="1" si="27"/>
        <v>5.7589292632398703E-2</v>
      </c>
      <c r="CY21" s="47">
        <f t="shared" ca="1" si="27"/>
        <v>5.0124887257179646E-2</v>
      </c>
      <c r="CZ21" s="47">
        <f t="shared" ca="1" si="27"/>
        <v>4.430938369832408E-2</v>
      </c>
      <c r="DA21" s="47">
        <f t="shared" ca="1" si="27"/>
        <v>3.306397742414998E-2</v>
      </c>
      <c r="DB21" s="47">
        <f t="shared" ca="1" si="27"/>
        <v>2.7916745770848125E-2</v>
      </c>
      <c r="DC21" s="47">
        <f t="shared" ca="1" si="27"/>
        <v>3.6246923180612414E-2</v>
      </c>
      <c r="DD21" s="47">
        <f t="shared" ca="1" si="27"/>
        <v>4.08740204228819E-2</v>
      </c>
    </row>
    <row r="22" spans="1:108" x14ac:dyDescent="0.25">
      <c r="A22" s="40" t="s">
        <v>138</v>
      </c>
      <c r="B22" s="40">
        <v>2049</v>
      </c>
      <c r="C22" s="40" t="s">
        <v>31</v>
      </c>
      <c r="D22" s="40" t="s">
        <v>187</v>
      </c>
      <c r="E22" s="40" t="s">
        <v>130</v>
      </c>
      <c r="F22" s="40">
        <v>12.856999999999999</v>
      </c>
      <c r="G22" s="43">
        <v>45006</v>
      </c>
      <c r="I22" s="40" t="s">
        <v>74</v>
      </c>
      <c r="J22" s="40">
        <v>2</v>
      </c>
      <c r="K22" s="40" t="s">
        <v>33</v>
      </c>
      <c r="L22" s="40" t="s">
        <v>140</v>
      </c>
      <c r="N22" s="41">
        <f>VLOOKUP($C22 &amp; $I22 &amp; $K22,FATOR!$A$3:$P$22,5,0)</f>
        <v>0.23516228756884971</v>
      </c>
      <c r="O22" s="41">
        <f>VLOOKUP($C22 &amp; $I22 &amp; $K22,FATOR!$A$3:$P$22,6,0)</f>
        <v>0.21966842736486258</v>
      </c>
      <c r="P22" s="41">
        <f>VLOOKUP($C22 &amp; $I22 &amp; $K22,FATOR!$A$3:$P$22,7,0)</f>
        <v>0.23504538398326369</v>
      </c>
      <c r="Q22" s="41">
        <f>VLOOKUP($C22 &amp; $I22 &amp; $K22,FATOR!$A$3:$P$22,8,0)</f>
        <v>0.20674207770833952</v>
      </c>
      <c r="R22" s="41">
        <f>VLOOKUP($C22 &amp; $I22 &amp; $K22,FATOR!$A$3:$P$22,9,0)</f>
        <v>0.17149920684288822</v>
      </c>
      <c r="S22" s="41">
        <f>VLOOKUP($C22 &amp; $I22 &amp; $K22,FATOR!$A$3:$P$22,10,0)</f>
        <v>0.1618122816472472</v>
      </c>
      <c r="T22" s="41">
        <f>VLOOKUP($C22 &amp; $I22 &amp; $K22,FATOR!$A$3:$P$22,11,0)</f>
        <v>0.17557903330914121</v>
      </c>
      <c r="U22" s="41">
        <f>VLOOKUP($C22 &amp; $I22 &amp; $K22,FATOR!$A$3:$P$22,12,0)</f>
        <v>0.1745298280644238</v>
      </c>
      <c r="V22" s="41">
        <f>VLOOKUP($C22 &amp; $I22 &amp; $K22,FATOR!$A$3:$P$22,13,0)</f>
        <v>0.21253180841071748</v>
      </c>
      <c r="W22" s="41">
        <f>VLOOKUP($C22 &amp; $I22 &amp; $K22,FATOR!$A$3:$P$22,14,0)</f>
        <v>0.2107432866718385</v>
      </c>
      <c r="X22" s="41">
        <f>VLOOKUP($C22 &amp; $I22 &amp; $K22,FATOR!$A$3:$P$22,15,0)</f>
        <v>0.2155843839491689</v>
      </c>
      <c r="Y22" s="41">
        <f>VLOOKUP($C22 &amp; $I22 &amp; $K22,FATOR!$A$3:$P$22,16,0)</f>
        <v>0.20959371231642632</v>
      </c>
      <c r="AA22" s="42">
        <f t="shared" si="10"/>
        <v>3.0234815312727008</v>
      </c>
      <c r="AB22" s="42">
        <f t="shared" si="11"/>
        <v>2.8242769706300379</v>
      </c>
      <c r="AC22" s="42">
        <f t="shared" si="12"/>
        <v>3.0219785018728209</v>
      </c>
      <c r="AD22" s="42">
        <f t="shared" si="13"/>
        <v>2.6580828930961209</v>
      </c>
      <c r="AE22" s="42">
        <f t="shared" si="14"/>
        <v>2.2049653023790139</v>
      </c>
      <c r="AF22" s="42">
        <f t="shared" si="15"/>
        <v>2.0804205051386573</v>
      </c>
      <c r="AG22" s="42">
        <f t="shared" si="16"/>
        <v>2.2574196312556283</v>
      </c>
      <c r="AH22" s="42">
        <f t="shared" si="17"/>
        <v>2.2439299994242967</v>
      </c>
      <c r="AI22" s="42">
        <f t="shared" si="18"/>
        <v>2.7325214607365944</v>
      </c>
      <c r="AJ22" s="42">
        <f t="shared" si="19"/>
        <v>2.7095264367398273</v>
      </c>
      <c r="AK22" s="42">
        <f t="shared" si="20"/>
        <v>2.7717684244344643</v>
      </c>
      <c r="AL22" s="42">
        <f t="shared" si="21"/>
        <v>2.6947463592522931</v>
      </c>
      <c r="AN22" s="43">
        <f t="shared" si="22"/>
        <v>45037</v>
      </c>
      <c r="AO22" s="47">
        <f t="shared" ca="1" si="23"/>
        <v>3.0234815312727008</v>
      </c>
      <c r="AP22" s="47">
        <f t="shared" ca="1" si="23"/>
        <v>2.8242769706300379</v>
      </c>
      <c r="AQ22" s="47">
        <f t="shared" ca="1" si="23"/>
        <v>3.0219785018728209</v>
      </c>
      <c r="AR22" s="47">
        <f t="shared" ca="1" si="23"/>
        <v>2.6580828930961209</v>
      </c>
      <c r="AS22" s="47">
        <f t="shared" ca="1" si="23"/>
        <v>2.2049653023790139</v>
      </c>
      <c r="AT22" s="47">
        <f t="shared" ca="1" si="23"/>
        <v>2.0804205051386573</v>
      </c>
      <c r="AU22" s="47">
        <f t="shared" ca="1" si="23"/>
        <v>2.2574196312556283</v>
      </c>
      <c r="AV22" s="47">
        <f t="shared" ca="1" si="23"/>
        <v>2.2439299994242967</v>
      </c>
      <c r="AW22" s="47">
        <f t="shared" ca="1" si="23"/>
        <v>2.7325214607365944</v>
      </c>
      <c r="AX22" s="47">
        <f t="shared" ca="1" si="23"/>
        <v>2.7095264367398273</v>
      </c>
      <c r="AY22" s="47">
        <f t="shared" ca="1" si="23"/>
        <v>2.7717684244344643</v>
      </c>
      <c r="AZ22" s="47">
        <f t="shared" ca="1" si="23"/>
        <v>2.6947463592522931</v>
      </c>
      <c r="BA22" s="47">
        <f t="shared" ca="1" si="23"/>
        <v>3.0234815312727008</v>
      </c>
      <c r="BB22" s="47">
        <f t="shared" ca="1" si="23"/>
        <v>2.8242769706300379</v>
      </c>
      <c r="BC22" s="47">
        <f t="shared" ca="1" si="23"/>
        <v>3.0219785018728209</v>
      </c>
      <c r="BD22" s="47">
        <f t="shared" ca="1" si="23"/>
        <v>2.6580828930961209</v>
      </c>
      <c r="BE22" s="47">
        <f t="shared" ca="1" si="24"/>
        <v>2.2049653023790139</v>
      </c>
      <c r="BF22" s="47">
        <f t="shared" ca="1" si="24"/>
        <v>2.0804205051386573</v>
      </c>
      <c r="BG22" s="47">
        <f t="shared" ca="1" si="24"/>
        <v>2.2574196312556283</v>
      </c>
      <c r="BH22" s="47">
        <f t="shared" ca="1" si="24"/>
        <v>2.2439299994242967</v>
      </c>
      <c r="BI22" s="47">
        <f t="shared" ca="1" si="24"/>
        <v>2.7325214607365944</v>
      </c>
      <c r="BJ22" s="47">
        <f t="shared" ca="1" si="24"/>
        <v>2.7095264367398273</v>
      </c>
      <c r="BK22" s="47">
        <f t="shared" ca="1" si="24"/>
        <v>2.7717684244344643</v>
      </c>
      <c r="BL22" s="47">
        <f t="shared" ca="1" si="24"/>
        <v>2.6947463592522931</v>
      </c>
      <c r="BM22" s="47">
        <f t="shared" ca="1" si="24"/>
        <v>3.0234815312727008</v>
      </c>
      <c r="BN22" s="47">
        <f t="shared" ca="1" si="24"/>
        <v>2.8242769706300379</v>
      </c>
      <c r="BO22" s="47">
        <f t="shared" ca="1" si="24"/>
        <v>3.0219785018728209</v>
      </c>
      <c r="BP22" s="47">
        <f t="shared" ca="1" si="24"/>
        <v>2.6580828930961209</v>
      </c>
      <c r="BQ22" s="47">
        <f t="shared" ca="1" si="24"/>
        <v>2.2049653023790139</v>
      </c>
      <c r="BR22" s="47">
        <f t="shared" ca="1" si="24"/>
        <v>2.0804205051386573</v>
      </c>
      <c r="BS22" s="47">
        <f t="shared" ca="1" si="24"/>
        <v>2.2574196312556283</v>
      </c>
      <c r="BT22" s="47">
        <f t="shared" ca="1" si="24"/>
        <v>2.2439299994242967</v>
      </c>
      <c r="BU22" s="47">
        <f t="shared" ca="1" si="25"/>
        <v>2.7325214607365944</v>
      </c>
      <c r="BV22" s="47">
        <f t="shared" ca="1" si="25"/>
        <v>2.7095264367398273</v>
      </c>
      <c r="BW22" s="47">
        <f t="shared" ca="1" si="25"/>
        <v>2.7717684244344643</v>
      </c>
      <c r="BX22" s="47">
        <f t="shared" ca="1" si="25"/>
        <v>2.6947463592522931</v>
      </c>
      <c r="BY22" s="47">
        <f t="shared" ca="1" si="25"/>
        <v>3.0234815312727008</v>
      </c>
      <c r="BZ22" s="47">
        <f t="shared" ca="1" si="25"/>
        <v>2.8242769706300379</v>
      </c>
      <c r="CA22" s="47">
        <f t="shared" ca="1" si="25"/>
        <v>3.0219785018728209</v>
      </c>
      <c r="CB22" s="47">
        <f t="shared" ca="1" si="25"/>
        <v>2.6580828930961209</v>
      </c>
      <c r="CC22" s="47">
        <f t="shared" ca="1" si="25"/>
        <v>2.2049653023790139</v>
      </c>
      <c r="CD22" s="47">
        <f t="shared" ca="1" si="25"/>
        <v>2.0804205051386573</v>
      </c>
      <c r="CE22" s="47">
        <f t="shared" ca="1" si="25"/>
        <v>2.2574196312556283</v>
      </c>
      <c r="CF22" s="47">
        <f t="shared" ca="1" si="25"/>
        <v>2.2439299994242967</v>
      </c>
      <c r="CG22" s="47">
        <f t="shared" ca="1" si="25"/>
        <v>2.7325214607365944</v>
      </c>
      <c r="CH22" s="47">
        <f t="shared" ca="1" si="25"/>
        <v>2.7095264367398273</v>
      </c>
      <c r="CI22" s="47">
        <f t="shared" ca="1" si="25"/>
        <v>2.7717684244344643</v>
      </c>
      <c r="CJ22" s="47">
        <f t="shared" ca="1" si="25"/>
        <v>2.6947463592522931</v>
      </c>
      <c r="CK22" s="47">
        <f t="shared" ca="1" si="26"/>
        <v>3.0234815312727008</v>
      </c>
      <c r="CL22" s="47">
        <f t="shared" ca="1" si="26"/>
        <v>2.8242769706300379</v>
      </c>
      <c r="CM22" s="47">
        <f t="shared" ca="1" si="26"/>
        <v>3.0219785018728209</v>
      </c>
      <c r="CN22" s="47">
        <f t="shared" ca="1" si="26"/>
        <v>2.6580828930961209</v>
      </c>
      <c r="CO22" s="47">
        <f t="shared" ca="1" si="26"/>
        <v>2.2049653023790139</v>
      </c>
      <c r="CP22" s="47">
        <f t="shared" ca="1" si="26"/>
        <v>2.0804205051386573</v>
      </c>
      <c r="CQ22" s="47">
        <f t="shared" ca="1" si="26"/>
        <v>2.2574196312556283</v>
      </c>
      <c r="CR22" s="47">
        <f t="shared" ca="1" si="26"/>
        <v>2.2439299994242967</v>
      </c>
      <c r="CS22" s="47">
        <f t="shared" ca="1" si="26"/>
        <v>2.7325214607365944</v>
      </c>
      <c r="CT22" s="47">
        <f t="shared" ca="1" si="26"/>
        <v>2.7095264367398273</v>
      </c>
      <c r="CU22" s="47">
        <f t="shared" ca="1" si="26"/>
        <v>2.7717684244344643</v>
      </c>
      <c r="CV22" s="47">
        <f t="shared" ca="1" si="26"/>
        <v>2.6947463592522931</v>
      </c>
      <c r="CW22" s="47">
        <f t="shared" ca="1" si="27"/>
        <v>3.0234815312727008</v>
      </c>
      <c r="CX22" s="47">
        <f t="shared" ca="1" si="27"/>
        <v>2.8242769706300379</v>
      </c>
      <c r="CY22" s="47">
        <f t="shared" ca="1" si="27"/>
        <v>3.0219785018728209</v>
      </c>
      <c r="CZ22" s="47">
        <f t="shared" ca="1" si="27"/>
        <v>2.6580828930961209</v>
      </c>
      <c r="DA22" s="47">
        <f t="shared" ca="1" si="27"/>
        <v>2.2049653023790139</v>
      </c>
      <c r="DB22" s="47">
        <f t="shared" ca="1" si="27"/>
        <v>2.0804205051386573</v>
      </c>
      <c r="DC22" s="47">
        <f t="shared" ca="1" si="27"/>
        <v>2.2574196312556283</v>
      </c>
      <c r="DD22" s="47">
        <f t="shared" ca="1" si="27"/>
        <v>2.2439299994242967</v>
      </c>
    </row>
    <row r="23" spans="1:108" x14ac:dyDescent="0.25">
      <c r="A23" s="40" t="s">
        <v>138</v>
      </c>
      <c r="B23" s="40">
        <v>2049</v>
      </c>
      <c r="C23" s="40" t="s">
        <v>31</v>
      </c>
      <c r="D23" s="40" t="s">
        <v>187</v>
      </c>
      <c r="E23" s="40" t="s">
        <v>160</v>
      </c>
      <c r="F23" s="40">
        <v>32.143000000000001</v>
      </c>
      <c r="G23" s="43">
        <v>44986</v>
      </c>
      <c r="I23" s="40" t="s">
        <v>74</v>
      </c>
      <c r="J23" s="40">
        <v>2</v>
      </c>
      <c r="K23" s="40" t="s">
        <v>33</v>
      </c>
      <c r="L23" s="40" t="s">
        <v>140</v>
      </c>
      <c r="N23" s="41">
        <f>VLOOKUP($C23 &amp; $I23 &amp; $K23,FATOR!$A$3:$P$22,5,0)</f>
        <v>0.23516228756884971</v>
      </c>
      <c r="O23" s="41">
        <f>VLOOKUP($C23 &amp; $I23 &amp; $K23,FATOR!$A$3:$P$22,6,0)</f>
        <v>0.21966842736486258</v>
      </c>
      <c r="P23" s="41">
        <f>VLOOKUP($C23 &amp; $I23 &amp; $K23,FATOR!$A$3:$P$22,7,0)</f>
        <v>0.23504538398326369</v>
      </c>
      <c r="Q23" s="41">
        <f>VLOOKUP($C23 &amp; $I23 &amp; $K23,FATOR!$A$3:$P$22,8,0)</f>
        <v>0.20674207770833952</v>
      </c>
      <c r="R23" s="41">
        <f>VLOOKUP($C23 &amp; $I23 &amp; $K23,FATOR!$A$3:$P$22,9,0)</f>
        <v>0.17149920684288822</v>
      </c>
      <c r="S23" s="41">
        <f>VLOOKUP($C23 &amp; $I23 &amp; $K23,FATOR!$A$3:$P$22,10,0)</f>
        <v>0.1618122816472472</v>
      </c>
      <c r="T23" s="41">
        <f>VLOOKUP($C23 &amp; $I23 &amp; $K23,FATOR!$A$3:$P$22,11,0)</f>
        <v>0.17557903330914121</v>
      </c>
      <c r="U23" s="41">
        <f>VLOOKUP($C23 &amp; $I23 &amp; $K23,FATOR!$A$3:$P$22,12,0)</f>
        <v>0.1745298280644238</v>
      </c>
      <c r="V23" s="41">
        <f>VLOOKUP($C23 &amp; $I23 &amp; $K23,FATOR!$A$3:$P$22,13,0)</f>
        <v>0.21253180841071748</v>
      </c>
      <c r="W23" s="41">
        <f>VLOOKUP($C23 &amp; $I23 &amp; $K23,FATOR!$A$3:$P$22,14,0)</f>
        <v>0.2107432866718385</v>
      </c>
      <c r="X23" s="41">
        <f>VLOOKUP($C23 &amp; $I23 &amp; $K23,FATOR!$A$3:$P$22,15,0)</f>
        <v>0.2155843839491689</v>
      </c>
      <c r="Y23" s="41">
        <f>VLOOKUP($C23 &amp; $I23 &amp; $K23,FATOR!$A$3:$P$22,16,0)</f>
        <v>0.20959371231642632</v>
      </c>
      <c r="AA23" s="42">
        <f t="shared" si="10"/>
        <v>7.5588214093255361</v>
      </c>
      <c r="AB23" s="42">
        <f t="shared" si="11"/>
        <v>7.0608022607887779</v>
      </c>
      <c r="AC23" s="42">
        <f t="shared" si="12"/>
        <v>7.5550637773740448</v>
      </c>
      <c r="AD23" s="42">
        <f t="shared" si="13"/>
        <v>6.6453106037791576</v>
      </c>
      <c r="AE23" s="42">
        <f t="shared" si="14"/>
        <v>5.5124990055509562</v>
      </c>
      <c r="AF23" s="42">
        <f t="shared" si="15"/>
        <v>5.201132168987467</v>
      </c>
      <c r="AG23" s="42">
        <f t="shared" si="16"/>
        <v>5.6436368676557258</v>
      </c>
      <c r="AH23" s="42">
        <f t="shared" si="17"/>
        <v>5.609912263474774</v>
      </c>
      <c r="AI23" s="42">
        <f t="shared" si="18"/>
        <v>6.8314099177456917</v>
      </c>
      <c r="AJ23" s="42">
        <f t="shared" si="19"/>
        <v>6.773921463492905</v>
      </c>
      <c r="AK23" s="42">
        <f t="shared" si="20"/>
        <v>6.9295288532781365</v>
      </c>
      <c r="AL23" s="42">
        <f t="shared" si="21"/>
        <v>6.7369706949868915</v>
      </c>
      <c r="AN23" s="43">
        <f t="shared" si="22"/>
        <v>44986</v>
      </c>
      <c r="AO23" s="47">
        <f t="shared" ca="1" si="23"/>
        <v>7.5588214093255361</v>
      </c>
      <c r="AP23" s="47">
        <f t="shared" ca="1" si="23"/>
        <v>7.0608022607887779</v>
      </c>
      <c r="AQ23" s="47">
        <f t="shared" ca="1" si="23"/>
        <v>7.5550637773740448</v>
      </c>
      <c r="AR23" s="47">
        <f t="shared" ca="1" si="23"/>
        <v>6.6453106037791576</v>
      </c>
      <c r="AS23" s="47">
        <f t="shared" ca="1" si="23"/>
        <v>5.5124990055509562</v>
      </c>
      <c r="AT23" s="47">
        <f t="shared" ca="1" si="23"/>
        <v>5.201132168987467</v>
      </c>
      <c r="AU23" s="47">
        <f t="shared" ca="1" si="23"/>
        <v>5.6436368676557258</v>
      </c>
      <c r="AV23" s="47">
        <f t="shared" ca="1" si="23"/>
        <v>5.609912263474774</v>
      </c>
      <c r="AW23" s="47">
        <f t="shared" ca="1" si="23"/>
        <v>6.8314099177456917</v>
      </c>
      <c r="AX23" s="47">
        <f t="shared" ca="1" si="23"/>
        <v>6.773921463492905</v>
      </c>
      <c r="AY23" s="47">
        <f t="shared" ca="1" si="23"/>
        <v>6.9295288532781365</v>
      </c>
      <c r="AZ23" s="47">
        <f t="shared" ca="1" si="23"/>
        <v>6.7369706949868915</v>
      </c>
      <c r="BA23" s="47">
        <f t="shared" ca="1" si="23"/>
        <v>7.5588214093255361</v>
      </c>
      <c r="BB23" s="47">
        <f t="shared" ca="1" si="23"/>
        <v>7.0608022607887779</v>
      </c>
      <c r="BC23" s="47">
        <f t="shared" ca="1" si="23"/>
        <v>7.5550637773740448</v>
      </c>
      <c r="BD23" s="47">
        <f t="shared" ca="1" si="23"/>
        <v>6.6453106037791576</v>
      </c>
      <c r="BE23" s="47">
        <f t="shared" ca="1" si="24"/>
        <v>5.5124990055509562</v>
      </c>
      <c r="BF23" s="47">
        <f t="shared" ca="1" si="24"/>
        <v>5.201132168987467</v>
      </c>
      <c r="BG23" s="47">
        <f t="shared" ca="1" si="24"/>
        <v>5.6436368676557258</v>
      </c>
      <c r="BH23" s="47">
        <f t="shared" ca="1" si="24"/>
        <v>5.609912263474774</v>
      </c>
      <c r="BI23" s="47">
        <f t="shared" ca="1" si="24"/>
        <v>6.8314099177456917</v>
      </c>
      <c r="BJ23" s="47">
        <f t="shared" ca="1" si="24"/>
        <v>6.773921463492905</v>
      </c>
      <c r="BK23" s="47">
        <f t="shared" ca="1" si="24"/>
        <v>6.9295288532781365</v>
      </c>
      <c r="BL23" s="47">
        <f t="shared" ca="1" si="24"/>
        <v>6.7369706949868915</v>
      </c>
      <c r="BM23" s="47">
        <f t="shared" ca="1" si="24"/>
        <v>7.5588214093255361</v>
      </c>
      <c r="BN23" s="47">
        <f t="shared" ca="1" si="24"/>
        <v>7.0608022607887779</v>
      </c>
      <c r="BO23" s="47">
        <f t="shared" ca="1" si="24"/>
        <v>7.5550637773740448</v>
      </c>
      <c r="BP23" s="47">
        <f t="shared" ca="1" si="24"/>
        <v>6.6453106037791576</v>
      </c>
      <c r="BQ23" s="47">
        <f t="shared" ca="1" si="24"/>
        <v>5.5124990055509562</v>
      </c>
      <c r="BR23" s="47">
        <f t="shared" ca="1" si="24"/>
        <v>5.201132168987467</v>
      </c>
      <c r="BS23" s="47">
        <f t="shared" ca="1" si="24"/>
        <v>5.6436368676557258</v>
      </c>
      <c r="BT23" s="47">
        <f t="shared" ca="1" si="24"/>
        <v>5.609912263474774</v>
      </c>
      <c r="BU23" s="47">
        <f t="shared" ca="1" si="25"/>
        <v>6.8314099177456917</v>
      </c>
      <c r="BV23" s="47">
        <f t="shared" ca="1" si="25"/>
        <v>6.773921463492905</v>
      </c>
      <c r="BW23" s="47">
        <f t="shared" ca="1" si="25"/>
        <v>6.9295288532781365</v>
      </c>
      <c r="BX23" s="47">
        <f t="shared" ca="1" si="25"/>
        <v>6.7369706949868915</v>
      </c>
      <c r="BY23" s="47">
        <f t="shared" ca="1" si="25"/>
        <v>7.5588214093255361</v>
      </c>
      <c r="BZ23" s="47">
        <f t="shared" ca="1" si="25"/>
        <v>7.0608022607887779</v>
      </c>
      <c r="CA23" s="47">
        <f t="shared" ca="1" si="25"/>
        <v>7.5550637773740448</v>
      </c>
      <c r="CB23" s="47">
        <f t="shared" ca="1" si="25"/>
        <v>6.6453106037791576</v>
      </c>
      <c r="CC23" s="47">
        <f t="shared" ca="1" si="25"/>
        <v>5.5124990055509562</v>
      </c>
      <c r="CD23" s="47">
        <f t="shared" ca="1" si="25"/>
        <v>5.201132168987467</v>
      </c>
      <c r="CE23" s="47">
        <f t="shared" ca="1" si="25"/>
        <v>5.6436368676557258</v>
      </c>
      <c r="CF23" s="47">
        <f t="shared" ca="1" si="25"/>
        <v>5.609912263474774</v>
      </c>
      <c r="CG23" s="47">
        <f t="shared" ca="1" si="25"/>
        <v>6.8314099177456917</v>
      </c>
      <c r="CH23" s="47">
        <f t="shared" ca="1" si="25"/>
        <v>6.773921463492905</v>
      </c>
      <c r="CI23" s="47">
        <f t="shared" ca="1" si="25"/>
        <v>6.9295288532781365</v>
      </c>
      <c r="CJ23" s="47">
        <f t="shared" ca="1" si="25"/>
        <v>6.7369706949868915</v>
      </c>
      <c r="CK23" s="47">
        <f t="shared" ca="1" si="26"/>
        <v>7.5588214093255361</v>
      </c>
      <c r="CL23" s="47">
        <f t="shared" ca="1" si="26"/>
        <v>7.0608022607887779</v>
      </c>
      <c r="CM23" s="47">
        <f t="shared" ca="1" si="26"/>
        <v>7.5550637773740448</v>
      </c>
      <c r="CN23" s="47">
        <f t="shared" ca="1" si="26"/>
        <v>6.6453106037791576</v>
      </c>
      <c r="CO23" s="47">
        <f t="shared" ca="1" si="26"/>
        <v>5.5124990055509562</v>
      </c>
      <c r="CP23" s="47">
        <f t="shared" ca="1" si="26"/>
        <v>5.201132168987467</v>
      </c>
      <c r="CQ23" s="47">
        <f t="shared" ca="1" si="26"/>
        <v>5.6436368676557258</v>
      </c>
      <c r="CR23" s="47">
        <f t="shared" ca="1" si="26"/>
        <v>5.609912263474774</v>
      </c>
      <c r="CS23" s="47">
        <f t="shared" ca="1" si="26"/>
        <v>6.8314099177456917</v>
      </c>
      <c r="CT23" s="47">
        <f t="shared" ca="1" si="26"/>
        <v>6.773921463492905</v>
      </c>
      <c r="CU23" s="47">
        <f t="shared" ca="1" si="26"/>
        <v>6.9295288532781365</v>
      </c>
      <c r="CV23" s="47">
        <f t="shared" ca="1" si="26"/>
        <v>6.7369706949868915</v>
      </c>
      <c r="CW23" s="47">
        <f t="shared" ca="1" si="27"/>
        <v>7.5588214093255361</v>
      </c>
      <c r="CX23" s="47">
        <f t="shared" ca="1" si="27"/>
        <v>7.0608022607887779</v>
      </c>
      <c r="CY23" s="47">
        <f t="shared" ca="1" si="27"/>
        <v>7.5550637773740448</v>
      </c>
      <c r="CZ23" s="47">
        <f t="shared" ca="1" si="27"/>
        <v>6.6453106037791576</v>
      </c>
      <c r="DA23" s="47">
        <f t="shared" ca="1" si="27"/>
        <v>5.5124990055509562</v>
      </c>
      <c r="DB23" s="47">
        <f t="shared" ca="1" si="27"/>
        <v>5.201132168987467</v>
      </c>
      <c r="DC23" s="47">
        <f t="shared" ca="1" si="27"/>
        <v>5.6436368676557258</v>
      </c>
      <c r="DD23" s="47">
        <f t="shared" ca="1" si="27"/>
        <v>5.609912263474774</v>
      </c>
    </row>
    <row r="24" spans="1:108" x14ac:dyDescent="0.25">
      <c r="A24" s="40" t="s">
        <v>138</v>
      </c>
      <c r="B24" s="40">
        <v>2050</v>
      </c>
      <c r="C24" s="40" t="s">
        <v>31</v>
      </c>
      <c r="D24" s="40" t="s">
        <v>188</v>
      </c>
      <c r="E24" s="40" t="s">
        <v>130</v>
      </c>
      <c r="F24" s="40">
        <v>45</v>
      </c>
      <c r="G24" s="43">
        <v>44985</v>
      </c>
      <c r="I24" s="40" t="s">
        <v>74</v>
      </c>
      <c r="J24" s="40">
        <v>2</v>
      </c>
      <c r="K24" s="40" t="s">
        <v>33</v>
      </c>
      <c r="L24" s="40" t="s">
        <v>140</v>
      </c>
      <c r="N24" s="41">
        <f>VLOOKUP($C24 &amp; $I24 &amp; $K24,FATOR!$A$3:$P$22,5,0)</f>
        <v>0.23516228756884971</v>
      </c>
      <c r="O24" s="41">
        <f>VLOOKUP($C24 &amp; $I24 &amp; $K24,FATOR!$A$3:$P$22,6,0)</f>
        <v>0.21966842736486258</v>
      </c>
      <c r="P24" s="41">
        <f>VLOOKUP($C24 &amp; $I24 &amp; $K24,FATOR!$A$3:$P$22,7,0)</f>
        <v>0.23504538398326369</v>
      </c>
      <c r="Q24" s="41">
        <f>VLOOKUP($C24 &amp; $I24 &amp; $K24,FATOR!$A$3:$P$22,8,0)</f>
        <v>0.20674207770833952</v>
      </c>
      <c r="R24" s="41">
        <f>VLOOKUP($C24 &amp; $I24 &amp; $K24,FATOR!$A$3:$P$22,9,0)</f>
        <v>0.17149920684288822</v>
      </c>
      <c r="S24" s="41">
        <f>VLOOKUP($C24 &amp; $I24 &amp; $K24,FATOR!$A$3:$P$22,10,0)</f>
        <v>0.1618122816472472</v>
      </c>
      <c r="T24" s="41">
        <f>VLOOKUP($C24 &amp; $I24 &amp; $K24,FATOR!$A$3:$P$22,11,0)</f>
        <v>0.17557903330914121</v>
      </c>
      <c r="U24" s="41">
        <f>VLOOKUP($C24 &amp; $I24 &amp; $K24,FATOR!$A$3:$P$22,12,0)</f>
        <v>0.1745298280644238</v>
      </c>
      <c r="V24" s="41">
        <f>VLOOKUP($C24 &amp; $I24 &amp; $K24,FATOR!$A$3:$P$22,13,0)</f>
        <v>0.21253180841071748</v>
      </c>
      <c r="W24" s="41">
        <f>VLOOKUP($C24 &amp; $I24 &amp; $K24,FATOR!$A$3:$P$22,14,0)</f>
        <v>0.2107432866718385</v>
      </c>
      <c r="X24" s="41">
        <f>VLOOKUP($C24 &amp; $I24 &amp; $K24,FATOR!$A$3:$P$22,15,0)</f>
        <v>0.2155843839491689</v>
      </c>
      <c r="Y24" s="41">
        <f>VLOOKUP($C24 &amp; $I24 &amp; $K24,FATOR!$A$3:$P$22,16,0)</f>
        <v>0.20959371231642632</v>
      </c>
      <c r="AA24" s="42">
        <f t="shared" si="10"/>
        <v>10.582302940598238</v>
      </c>
      <c r="AB24" s="42">
        <f t="shared" si="11"/>
        <v>9.8850792314188158</v>
      </c>
      <c r="AC24" s="42">
        <f t="shared" si="12"/>
        <v>10.577042279246866</v>
      </c>
      <c r="AD24" s="42">
        <f t="shared" si="13"/>
        <v>9.3033934968752785</v>
      </c>
      <c r="AE24" s="42">
        <f t="shared" si="14"/>
        <v>7.7174643079299701</v>
      </c>
      <c r="AF24" s="42">
        <f t="shared" si="15"/>
        <v>7.2815526741261243</v>
      </c>
      <c r="AG24" s="42">
        <f t="shared" si="16"/>
        <v>7.9010564989113545</v>
      </c>
      <c r="AH24" s="42">
        <f t="shared" si="17"/>
        <v>7.8538422628990707</v>
      </c>
      <c r="AI24" s="42">
        <f t="shared" si="18"/>
        <v>9.5639313784822857</v>
      </c>
      <c r="AJ24" s="42">
        <f t="shared" si="19"/>
        <v>9.4834479002327328</v>
      </c>
      <c r="AK24" s="42">
        <f t="shared" si="20"/>
        <v>9.7012972777125999</v>
      </c>
      <c r="AL24" s="42">
        <f t="shared" si="21"/>
        <v>9.4317170542391846</v>
      </c>
      <c r="AN24" s="43">
        <f t="shared" si="22"/>
        <v>45016</v>
      </c>
      <c r="AO24" s="47">
        <f t="shared" ca="1" si="23"/>
        <v>10.582302940598238</v>
      </c>
      <c r="AP24" s="47">
        <f t="shared" ca="1" si="23"/>
        <v>9.8850792314188158</v>
      </c>
      <c r="AQ24" s="47">
        <f t="shared" ca="1" si="23"/>
        <v>10.577042279246866</v>
      </c>
      <c r="AR24" s="47">
        <f t="shared" ca="1" si="23"/>
        <v>9.3033934968752785</v>
      </c>
      <c r="AS24" s="47">
        <f t="shared" ca="1" si="23"/>
        <v>7.7174643079299701</v>
      </c>
      <c r="AT24" s="47">
        <f t="shared" ca="1" si="23"/>
        <v>7.2815526741261243</v>
      </c>
      <c r="AU24" s="47">
        <f t="shared" ca="1" si="23"/>
        <v>7.9010564989113545</v>
      </c>
      <c r="AV24" s="47">
        <f t="shared" ca="1" si="23"/>
        <v>7.8538422628990707</v>
      </c>
      <c r="AW24" s="47">
        <f t="shared" ca="1" si="23"/>
        <v>9.5639313784822857</v>
      </c>
      <c r="AX24" s="47">
        <f t="shared" ca="1" si="23"/>
        <v>9.4834479002327328</v>
      </c>
      <c r="AY24" s="47">
        <f t="shared" ca="1" si="23"/>
        <v>9.7012972777125999</v>
      </c>
      <c r="AZ24" s="47">
        <f t="shared" ca="1" si="23"/>
        <v>9.4317170542391846</v>
      </c>
      <c r="BA24" s="47">
        <f t="shared" ca="1" si="23"/>
        <v>10.582302940598238</v>
      </c>
      <c r="BB24" s="47">
        <f t="shared" ca="1" si="23"/>
        <v>9.8850792314188158</v>
      </c>
      <c r="BC24" s="47">
        <f t="shared" ca="1" si="23"/>
        <v>10.577042279246866</v>
      </c>
      <c r="BD24" s="47">
        <f t="shared" ca="1" si="23"/>
        <v>9.3033934968752785</v>
      </c>
      <c r="BE24" s="47">
        <f t="shared" ca="1" si="24"/>
        <v>7.7174643079299701</v>
      </c>
      <c r="BF24" s="47">
        <f t="shared" ca="1" si="24"/>
        <v>7.2815526741261243</v>
      </c>
      <c r="BG24" s="47">
        <f t="shared" ca="1" si="24"/>
        <v>7.9010564989113545</v>
      </c>
      <c r="BH24" s="47">
        <f t="shared" ca="1" si="24"/>
        <v>7.8538422628990707</v>
      </c>
      <c r="BI24" s="47">
        <f t="shared" ca="1" si="24"/>
        <v>9.5639313784822857</v>
      </c>
      <c r="BJ24" s="47">
        <f t="shared" ca="1" si="24"/>
        <v>9.4834479002327328</v>
      </c>
      <c r="BK24" s="47">
        <f t="shared" ca="1" si="24"/>
        <v>9.7012972777125999</v>
      </c>
      <c r="BL24" s="47">
        <f t="shared" ca="1" si="24"/>
        <v>9.4317170542391846</v>
      </c>
      <c r="BM24" s="47">
        <f t="shared" ca="1" si="24"/>
        <v>10.582302940598238</v>
      </c>
      <c r="BN24" s="47">
        <f t="shared" ca="1" si="24"/>
        <v>9.8850792314188158</v>
      </c>
      <c r="BO24" s="47">
        <f t="shared" ca="1" si="24"/>
        <v>10.577042279246866</v>
      </c>
      <c r="BP24" s="47">
        <f t="shared" ca="1" si="24"/>
        <v>9.3033934968752785</v>
      </c>
      <c r="BQ24" s="47">
        <f t="shared" ca="1" si="24"/>
        <v>7.7174643079299701</v>
      </c>
      <c r="BR24" s="47">
        <f t="shared" ca="1" si="24"/>
        <v>7.2815526741261243</v>
      </c>
      <c r="BS24" s="47">
        <f t="shared" ca="1" si="24"/>
        <v>7.9010564989113545</v>
      </c>
      <c r="BT24" s="47">
        <f t="shared" ca="1" si="24"/>
        <v>7.8538422628990707</v>
      </c>
      <c r="BU24" s="47">
        <f t="shared" ca="1" si="25"/>
        <v>9.5639313784822857</v>
      </c>
      <c r="BV24" s="47">
        <f t="shared" ca="1" si="25"/>
        <v>9.4834479002327328</v>
      </c>
      <c r="BW24" s="47">
        <f t="shared" ca="1" si="25"/>
        <v>9.7012972777125999</v>
      </c>
      <c r="BX24" s="47">
        <f t="shared" ca="1" si="25"/>
        <v>9.4317170542391846</v>
      </c>
      <c r="BY24" s="47">
        <f t="shared" ca="1" si="25"/>
        <v>10.582302940598238</v>
      </c>
      <c r="BZ24" s="47">
        <f t="shared" ca="1" si="25"/>
        <v>9.8850792314188158</v>
      </c>
      <c r="CA24" s="47">
        <f t="shared" ca="1" si="25"/>
        <v>10.577042279246866</v>
      </c>
      <c r="CB24" s="47">
        <f t="shared" ca="1" si="25"/>
        <v>9.3033934968752785</v>
      </c>
      <c r="CC24" s="47">
        <f t="shared" ca="1" si="25"/>
        <v>7.7174643079299701</v>
      </c>
      <c r="CD24" s="47">
        <f t="shared" ca="1" si="25"/>
        <v>7.2815526741261243</v>
      </c>
      <c r="CE24" s="47">
        <f t="shared" ca="1" si="25"/>
        <v>7.9010564989113545</v>
      </c>
      <c r="CF24" s="47">
        <f t="shared" ca="1" si="25"/>
        <v>7.8538422628990707</v>
      </c>
      <c r="CG24" s="47">
        <f t="shared" ca="1" si="25"/>
        <v>9.5639313784822857</v>
      </c>
      <c r="CH24" s="47">
        <f t="shared" ca="1" si="25"/>
        <v>9.4834479002327328</v>
      </c>
      <c r="CI24" s="47">
        <f t="shared" ca="1" si="25"/>
        <v>9.7012972777125999</v>
      </c>
      <c r="CJ24" s="47">
        <f t="shared" ca="1" si="25"/>
        <v>9.4317170542391846</v>
      </c>
      <c r="CK24" s="47">
        <f t="shared" ca="1" si="26"/>
        <v>10.582302940598238</v>
      </c>
      <c r="CL24" s="47">
        <f t="shared" ca="1" si="26"/>
        <v>9.8850792314188158</v>
      </c>
      <c r="CM24" s="47">
        <f t="shared" ca="1" si="26"/>
        <v>10.577042279246866</v>
      </c>
      <c r="CN24" s="47">
        <f t="shared" ca="1" si="26"/>
        <v>9.3033934968752785</v>
      </c>
      <c r="CO24" s="47">
        <f t="shared" ca="1" si="26"/>
        <v>7.7174643079299701</v>
      </c>
      <c r="CP24" s="47">
        <f t="shared" ca="1" si="26"/>
        <v>7.2815526741261243</v>
      </c>
      <c r="CQ24" s="47">
        <f t="shared" ca="1" si="26"/>
        <v>7.9010564989113545</v>
      </c>
      <c r="CR24" s="47">
        <f t="shared" ca="1" si="26"/>
        <v>7.8538422628990707</v>
      </c>
      <c r="CS24" s="47">
        <f t="shared" ca="1" si="26"/>
        <v>9.5639313784822857</v>
      </c>
      <c r="CT24" s="47">
        <f t="shared" ca="1" si="26"/>
        <v>9.4834479002327328</v>
      </c>
      <c r="CU24" s="47">
        <f t="shared" ca="1" si="26"/>
        <v>9.7012972777125999</v>
      </c>
      <c r="CV24" s="47">
        <f t="shared" ca="1" si="26"/>
        <v>9.4317170542391846</v>
      </c>
      <c r="CW24" s="47">
        <f t="shared" ca="1" si="27"/>
        <v>10.582302940598238</v>
      </c>
      <c r="CX24" s="47">
        <f t="shared" ca="1" si="27"/>
        <v>9.8850792314188158</v>
      </c>
      <c r="CY24" s="47">
        <f t="shared" ca="1" si="27"/>
        <v>10.577042279246866</v>
      </c>
      <c r="CZ24" s="47">
        <f t="shared" ca="1" si="27"/>
        <v>9.3033934968752785</v>
      </c>
      <c r="DA24" s="47">
        <f t="shared" ca="1" si="27"/>
        <v>7.7174643079299701</v>
      </c>
      <c r="DB24" s="47">
        <f t="shared" ca="1" si="27"/>
        <v>7.2815526741261243</v>
      </c>
      <c r="DC24" s="47">
        <f t="shared" ca="1" si="27"/>
        <v>7.9010564989113545</v>
      </c>
      <c r="DD24" s="47">
        <f t="shared" ca="1" si="27"/>
        <v>7.8538422628990707</v>
      </c>
    </row>
    <row r="25" spans="1:108" x14ac:dyDescent="0.25">
      <c r="A25" s="40" t="s">
        <v>138</v>
      </c>
      <c r="B25" s="40">
        <v>2882</v>
      </c>
      <c r="C25" s="40" t="s">
        <v>31</v>
      </c>
      <c r="D25" s="40" t="s">
        <v>1305</v>
      </c>
      <c r="E25" s="40" t="s">
        <v>130</v>
      </c>
      <c r="F25" s="40">
        <v>48.118000000000002</v>
      </c>
      <c r="G25" s="43">
        <v>45658</v>
      </c>
      <c r="I25" s="40" t="s">
        <v>74</v>
      </c>
      <c r="J25" s="40">
        <v>1</v>
      </c>
      <c r="K25" s="40" t="s">
        <v>33</v>
      </c>
      <c r="L25" s="40" t="s">
        <v>140</v>
      </c>
      <c r="N25" s="41">
        <f>VLOOKUP($C25 &amp; $I25 &amp; $K25,FATOR!$A$3:$P$22,5,0)</f>
        <v>0.23516228756884971</v>
      </c>
      <c r="O25" s="41">
        <f>VLOOKUP($C25 &amp; $I25 &amp; $K25,FATOR!$A$3:$P$22,6,0)</f>
        <v>0.21966842736486258</v>
      </c>
      <c r="P25" s="41">
        <f>VLOOKUP($C25 &amp; $I25 &amp; $K25,FATOR!$A$3:$P$22,7,0)</f>
        <v>0.23504538398326369</v>
      </c>
      <c r="Q25" s="41">
        <f>VLOOKUP($C25 &amp; $I25 &amp; $K25,FATOR!$A$3:$P$22,8,0)</f>
        <v>0.20674207770833952</v>
      </c>
      <c r="R25" s="41">
        <f>VLOOKUP($C25 &amp; $I25 &amp; $K25,FATOR!$A$3:$P$22,9,0)</f>
        <v>0.17149920684288822</v>
      </c>
      <c r="S25" s="41">
        <f>VLOOKUP($C25 &amp; $I25 &amp; $K25,FATOR!$A$3:$P$22,10,0)</f>
        <v>0.1618122816472472</v>
      </c>
      <c r="T25" s="41">
        <f>VLOOKUP($C25 &amp; $I25 &amp; $K25,FATOR!$A$3:$P$22,11,0)</f>
        <v>0.17557903330914121</v>
      </c>
      <c r="U25" s="41">
        <f>VLOOKUP($C25 &amp; $I25 &amp; $K25,FATOR!$A$3:$P$22,12,0)</f>
        <v>0.1745298280644238</v>
      </c>
      <c r="V25" s="41">
        <f>VLOOKUP($C25 &amp; $I25 &amp; $K25,FATOR!$A$3:$P$22,13,0)</f>
        <v>0.21253180841071748</v>
      </c>
      <c r="W25" s="41">
        <f>VLOOKUP($C25 &amp; $I25 &amp; $K25,FATOR!$A$3:$P$22,14,0)</f>
        <v>0.2107432866718385</v>
      </c>
      <c r="X25" s="41">
        <f>VLOOKUP($C25 &amp; $I25 &amp; $K25,FATOR!$A$3:$P$22,15,0)</f>
        <v>0.2155843839491689</v>
      </c>
      <c r="Y25" s="41">
        <f>VLOOKUP($C25 &amp; $I25 &amp; $K25,FATOR!$A$3:$P$22,16,0)</f>
        <v>0.20959371231642632</v>
      </c>
      <c r="AA25" s="42">
        <f t="shared" si="10"/>
        <v>11.315538953237912</v>
      </c>
      <c r="AB25" s="42">
        <f t="shared" si="11"/>
        <v>10.570005387942459</v>
      </c>
      <c r="AC25" s="42">
        <f t="shared" si="12"/>
        <v>11.309913786506682</v>
      </c>
      <c r="AD25" s="42">
        <f t="shared" si="13"/>
        <v>9.9480152951698813</v>
      </c>
      <c r="AE25" s="42">
        <f t="shared" si="14"/>
        <v>8.2521988348660962</v>
      </c>
      <c r="AF25" s="42">
        <f t="shared" si="15"/>
        <v>7.7860833683022408</v>
      </c>
      <c r="AG25" s="42">
        <f t="shared" si="16"/>
        <v>8.4485119247692566</v>
      </c>
      <c r="AH25" s="42">
        <f t="shared" si="17"/>
        <v>8.398026266803944</v>
      </c>
      <c r="AI25" s="42">
        <f t="shared" si="18"/>
        <v>10.226605557106904</v>
      </c>
      <c r="AJ25" s="42">
        <f t="shared" si="19"/>
        <v>10.140545468075526</v>
      </c>
      <c r="AK25" s="42">
        <f t="shared" si="20"/>
        <v>10.37348938686611</v>
      </c>
      <c r="AL25" s="42">
        <f t="shared" si="21"/>
        <v>10.085230249241802</v>
      </c>
      <c r="AN25" s="43">
        <f t="shared" si="22"/>
        <v>45658</v>
      </c>
      <c r="AO25" s="47" t="str">
        <f t="shared" ca="1" si="23"/>
        <v/>
      </c>
      <c r="AP25" s="47" t="str">
        <f t="shared" ca="1" si="23"/>
        <v/>
      </c>
      <c r="AQ25" s="47" t="str">
        <f t="shared" ca="1" si="23"/>
        <v/>
      </c>
      <c r="AR25" s="47" t="str">
        <f t="shared" ca="1" si="23"/>
        <v/>
      </c>
      <c r="AS25" s="47" t="str">
        <f t="shared" ca="1" si="23"/>
        <v/>
      </c>
      <c r="AT25" s="47" t="str">
        <f t="shared" ca="1" si="23"/>
        <v/>
      </c>
      <c r="AU25" s="47" t="str">
        <f t="shared" ca="1" si="23"/>
        <v/>
      </c>
      <c r="AV25" s="47" t="str">
        <f t="shared" ca="1" si="23"/>
        <v/>
      </c>
      <c r="AW25" s="47" t="str">
        <f t="shared" ca="1" si="23"/>
        <v/>
      </c>
      <c r="AX25" s="47" t="str">
        <f t="shared" ca="1" si="23"/>
        <v/>
      </c>
      <c r="AY25" s="47" t="str">
        <f t="shared" ca="1" si="23"/>
        <v/>
      </c>
      <c r="AZ25" s="47" t="str">
        <f t="shared" ca="1" si="23"/>
        <v/>
      </c>
      <c r="BA25" s="47">
        <f t="shared" ca="1" si="23"/>
        <v>11.315538953237912</v>
      </c>
      <c r="BB25" s="47">
        <f t="shared" ca="1" si="23"/>
        <v>10.570005387942459</v>
      </c>
      <c r="BC25" s="47">
        <f t="shared" ca="1" si="23"/>
        <v>11.309913786506682</v>
      </c>
      <c r="BD25" s="47">
        <f t="shared" ca="1" si="23"/>
        <v>9.9480152951698813</v>
      </c>
      <c r="BE25" s="47">
        <f t="shared" ca="1" si="24"/>
        <v>8.2521988348660962</v>
      </c>
      <c r="BF25" s="47">
        <f t="shared" ca="1" si="24"/>
        <v>7.7860833683022408</v>
      </c>
      <c r="BG25" s="47">
        <f t="shared" ca="1" si="24"/>
        <v>8.4485119247692566</v>
      </c>
      <c r="BH25" s="47">
        <f t="shared" ca="1" si="24"/>
        <v>8.398026266803944</v>
      </c>
      <c r="BI25" s="47">
        <f t="shared" ca="1" si="24"/>
        <v>10.226605557106904</v>
      </c>
      <c r="BJ25" s="47">
        <f t="shared" ca="1" si="24"/>
        <v>10.140545468075526</v>
      </c>
      <c r="BK25" s="47">
        <f t="shared" ca="1" si="24"/>
        <v>10.37348938686611</v>
      </c>
      <c r="BL25" s="47">
        <f t="shared" ca="1" si="24"/>
        <v>10.085230249241802</v>
      </c>
      <c r="BM25" s="47">
        <f t="shared" ca="1" si="24"/>
        <v>11.315538953237912</v>
      </c>
      <c r="BN25" s="47">
        <f t="shared" ca="1" si="24"/>
        <v>10.570005387942459</v>
      </c>
      <c r="BO25" s="47">
        <f t="shared" ca="1" si="24"/>
        <v>11.309913786506682</v>
      </c>
      <c r="BP25" s="47">
        <f t="shared" ca="1" si="24"/>
        <v>9.9480152951698813</v>
      </c>
      <c r="BQ25" s="47">
        <f t="shared" ca="1" si="24"/>
        <v>8.2521988348660962</v>
      </c>
      <c r="BR25" s="47">
        <f t="shared" ca="1" si="24"/>
        <v>7.7860833683022408</v>
      </c>
      <c r="BS25" s="47">
        <f t="shared" ca="1" si="24"/>
        <v>8.4485119247692566</v>
      </c>
      <c r="BT25" s="47">
        <f t="shared" ca="1" si="24"/>
        <v>8.398026266803944</v>
      </c>
      <c r="BU25" s="47">
        <f t="shared" ca="1" si="25"/>
        <v>10.226605557106904</v>
      </c>
      <c r="BV25" s="47">
        <f t="shared" ca="1" si="25"/>
        <v>10.140545468075526</v>
      </c>
      <c r="BW25" s="47">
        <f t="shared" ca="1" si="25"/>
        <v>10.37348938686611</v>
      </c>
      <c r="BX25" s="47">
        <f t="shared" ca="1" si="25"/>
        <v>10.085230249241802</v>
      </c>
      <c r="BY25" s="47">
        <f t="shared" ca="1" si="25"/>
        <v>11.315538953237912</v>
      </c>
      <c r="BZ25" s="47">
        <f t="shared" ca="1" si="25"/>
        <v>10.570005387942459</v>
      </c>
      <c r="CA25" s="47">
        <f t="shared" ca="1" si="25"/>
        <v>11.309913786506682</v>
      </c>
      <c r="CB25" s="47">
        <f t="shared" ca="1" si="25"/>
        <v>9.9480152951698813</v>
      </c>
      <c r="CC25" s="47">
        <f t="shared" ca="1" si="25"/>
        <v>8.2521988348660962</v>
      </c>
      <c r="CD25" s="47">
        <f t="shared" ca="1" si="25"/>
        <v>7.7860833683022408</v>
      </c>
      <c r="CE25" s="47">
        <f t="shared" ca="1" si="25"/>
        <v>8.4485119247692566</v>
      </c>
      <c r="CF25" s="47">
        <f t="shared" ca="1" si="25"/>
        <v>8.398026266803944</v>
      </c>
      <c r="CG25" s="47">
        <f t="shared" ca="1" si="25"/>
        <v>10.226605557106904</v>
      </c>
      <c r="CH25" s="47">
        <f t="shared" ca="1" si="25"/>
        <v>10.140545468075526</v>
      </c>
      <c r="CI25" s="47">
        <f t="shared" ca="1" si="25"/>
        <v>10.37348938686611</v>
      </c>
      <c r="CJ25" s="47">
        <f t="shared" ca="1" si="25"/>
        <v>10.085230249241802</v>
      </c>
      <c r="CK25" s="47">
        <f t="shared" ca="1" si="26"/>
        <v>11.315538953237912</v>
      </c>
      <c r="CL25" s="47">
        <f t="shared" ca="1" si="26"/>
        <v>10.570005387942459</v>
      </c>
      <c r="CM25" s="47">
        <f t="shared" ca="1" si="26"/>
        <v>11.309913786506682</v>
      </c>
      <c r="CN25" s="47">
        <f t="shared" ca="1" si="26"/>
        <v>9.9480152951698813</v>
      </c>
      <c r="CO25" s="47">
        <f t="shared" ca="1" si="26"/>
        <v>8.2521988348660962</v>
      </c>
      <c r="CP25" s="47">
        <f t="shared" ca="1" si="26"/>
        <v>7.7860833683022408</v>
      </c>
      <c r="CQ25" s="47">
        <f t="shared" ca="1" si="26"/>
        <v>8.4485119247692566</v>
      </c>
      <c r="CR25" s="47">
        <f t="shared" ca="1" si="26"/>
        <v>8.398026266803944</v>
      </c>
      <c r="CS25" s="47">
        <f t="shared" ca="1" si="26"/>
        <v>10.226605557106904</v>
      </c>
      <c r="CT25" s="47">
        <f t="shared" ca="1" si="26"/>
        <v>10.140545468075526</v>
      </c>
      <c r="CU25" s="47">
        <f t="shared" ca="1" si="26"/>
        <v>10.37348938686611</v>
      </c>
      <c r="CV25" s="47">
        <f t="shared" ca="1" si="26"/>
        <v>10.085230249241802</v>
      </c>
      <c r="CW25" s="47">
        <f t="shared" ca="1" si="27"/>
        <v>11.315538953237912</v>
      </c>
      <c r="CX25" s="47">
        <f t="shared" ca="1" si="27"/>
        <v>10.570005387942459</v>
      </c>
      <c r="CY25" s="47">
        <f t="shared" ca="1" si="27"/>
        <v>11.309913786506682</v>
      </c>
      <c r="CZ25" s="47">
        <f t="shared" ca="1" si="27"/>
        <v>9.9480152951698813</v>
      </c>
      <c r="DA25" s="47">
        <f t="shared" ca="1" si="27"/>
        <v>8.2521988348660962</v>
      </c>
      <c r="DB25" s="47">
        <f t="shared" ca="1" si="27"/>
        <v>7.7860833683022408</v>
      </c>
      <c r="DC25" s="47">
        <f t="shared" ca="1" si="27"/>
        <v>8.4485119247692566</v>
      </c>
      <c r="DD25" s="47">
        <f t="shared" ca="1" si="27"/>
        <v>8.398026266803944</v>
      </c>
    </row>
    <row r="26" spans="1:108" x14ac:dyDescent="0.25">
      <c r="A26" s="40" t="s">
        <v>138</v>
      </c>
      <c r="B26" s="40">
        <v>2883</v>
      </c>
      <c r="C26" s="40" t="s">
        <v>31</v>
      </c>
      <c r="D26" s="40" t="s">
        <v>1306</v>
      </c>
      <c r="E26" s="40" t="s">
        <v>130</v>
      </c>
      <c r="F26" s="40">
        <v>48.118000000000002</v>
      </c>
      <c r="G26" s="43">
        <v>45658</v>
      </c>
      <c r="I26" s="40" t="s">
        <v>74</v>
      </c>
      <c r="J26" s="40">
        <v>1</v>
      </c>
      <c r="K26" s="40" t="s">
        <v>33</v>
      </c>
      <c r="L26" s="40" t="s">
        <v>140</v>
      </c>
      <c r="N26" s="41">
        <f>VLOOKUP($C26 &amp; $I26 &amp; $K26,FATOR!$A$3:$P$22,5,0)</f>
        <v>0.23516228756884971</v>
      </c>
      <c r="O26" s="41">
        <f>VLOOKUP($C26 &amp; $I26 &amp; $K26,FATOR!$A$3:$P$22,6,0)</f>
        <v>0.21966842736486258</v>
      </c>
      <c r="P26" s="41">
        <f>VLOOKUP($C26 &amp; $I26 &amp; $K26,FATOR!$A$3:$P$22,7,0)</f>
        <v>0.23504538398326369</v>
      </c>
      <c r="Q26" s="41">
        <f>VLOOKUP($C26 &amp; $I26 &amp; $K26,FATOR!$A$3:$P$22,8,0)</f>
        <v>0.20674207770833952</v>
      </c>
      <c r="R26" s="41">
        <f>VLOOKUP($C26 &amp; $I26 &amp; $K26,FATOR!$A$3:$P$22,9,0)</f>
        <v>0.17149920684288822</v>
      </c>
      <c r="S26" s="41">
        <f>VLOOKUP($C26 &amp; $I26 &amp; $K26,FATOR!$A$3:$P$22,10,0)</f>
        <v>0.1618122816472472</v>
      </c>
      <c r="T26" s="41">
        <f>VLOOKUP($C26 &amp; $I26 &amp; $K26,FATOR!$A$3:$P$22,11,0)</f>
        <v>0.17557903330914121</v>
      </c>
      <c r="U26" s="41">
        <f>VLOOKUP($C26 &amp; $I26 &amp; $K26,FATOR!$A$3:$P$22,12,0)</f>
        <v>0.1745298280644238</v>
      </c>
      <c r="V26" s="41">
        <f>VLOOKUP($C26 &amp; $I26 &amp; $K26,FATOR!$A$3:$P$22,13,0)</f>
        <v>0.21253180841071748</v>
      </c>
      <c r="W26" s="41">
        <f>VLOOKUP($C26 &amp; $I26 &amp; $K26,FATOR!$A$3:$P$22,14,0)</f>
        <v>0.2107432866718385</v>
      </c>
      <c r="X26" s="41">
        <f>VLOOKUP($C26 &amp; $I26 &amp; $K26,FATOR!$A$3:$P$22,15,0)</f>
        <v>0.2155843839491689</v>
      </c>
      <c r="Y26" s="41">
        <f>VLOOKUP($C26 &amp; $I26 &amp; $K26,FATOR!$A$3:$P$22,16,0)</f>
        <v>0.20959371231642632</v>
      </c>
      <c r="AA26" s="42">
        <f t="shared" si="10"/>
        <v>11.315538953237912</v>
      </c>
      <c r="AB26" s="42">
        <f t="shared" si="11"/>
        <v>10.570005387942459</v>
      </c>
      <c r="AC26" s="42">
        <f t="shared" si="12"/>
        <v>11.309913786506682</v>
      </c>
      <c r="AD26" s="42">
        <f t="shared" si="13"/>
        <v>9.9480152951698813</v>
      </c>
      <c r="AE26" s="42">
        <f t="shared" si="14"/>
        <v>8.2521988348660962</v>
      </c>
      <c r="AF26" s="42">
        <f t="shared" si="15"/>
        <v>7.7860833683022408</v>
      </c>
      <c r="AG26" s="42">
        <f t="shared" si="16"/>
        <v>8.4485119247692566</v>
      </c>
      <c r="AH26" s="42">
        <f t="shared" si="17"/>
        <v>8.398026266803944</v>
      </c>
      <c r="AI26" s="42">
        <f t="shared" si="18"/>
        <v>10.226605557106904</v>
      </c>
      <c r="AJ26" s="42">
        <f t="shared" si="19"/>
        <v>10.140545468075526</v>
      </c>
      <c r="AK26" s="42">
        <f t="shared" si="20"/>
        <v>10.37348938686611</v>
      </c>
      <c r="AL26" s="42">
        <f t="shared" si="21"/>
        <v>10.085230249241802</v>
      </c>
      <c r="AN26" s="43">
        <f t="shared" si="22"/>
        <v>45658</v>
      </c>
      <c r="AO26" s="47" t="str">
        <f t="shared" ca="1" si="23"/>
        <v/>
      </c>
      <c r="AP26" s="47" t="str">
        <f t="shared" ca="1" si="23"/>
        <v/>
      </c>
      <c r="AQ26" s="47" t="str">
        <f t="shared" ca="1" si="23"/>
        <v/>
      </c>
      <c r="AR26" s="47" t="str">
        <f t="shared" ca="1" si="23"/>
        <v/>
      </c>
      <c r="AS26" s="47" t="str">
        <f t="shared" ca="1" si="23"/>
        <v/>
      </c>
      <c r="AT26" s="47" t="str">
        <f t="shared" ca="1" si="23"/>
        <v/>
      </c>
      <c r="AU26" s="47" t="str">
        <f t="shared" ca="1" si="23"/>
        <v/>
      </c>
      <c r="AV26" s="47" t="str">
        <f t="shared" ca="1" si="23"/>
        <v/>
      </c>
      <c r="AW26" s="47" t="str">
        <f t="shared" ca="1" si="23"/>
        <v/>
      </c>
      <c r="AX26" s="47" t="str">
        <f t="shared" ca="1" si="23"/>
        <v/>
      </c>
      <c r="AY26" s="47" t="str">
        <f t="shared" ca="1" si="23"/>
        <v/>
      </c>
      <c r="AZ26" s="47" t="str">
        <f t="shared" ca="1" si="23"/>
        <v/>
      </c>
      <c r="BA26" s="47">
        <f t="shared" ca="1" si="23"/>
        <v>11.315538953237912</v>
      </c>
      <c r="BB26" s="47">
        <f t="shared" ca="1" si="23"/>
        <v>10.570005387942459</v>
      </c>
      <c r="BC26" s="47">
        <f t="shared" ca="1" si="23"/>
        <v>11.309913786506682</v>
      </c>
      <c r="BD26" s="47">
        <f t="shared" ca="1" si="23"/>
        <v>9.9480152951698813</v>
      </c>
      <c r="BE26" s="47">
        <f t="shared" ca="1" si="24"/>
        <v>8.2521988348660962</v>
      </c>
      <c r="BF26" s="47">
        <f t="shared" ca="1" si="24"/>
        <v>7.7860833683022408</v>
      </c>
      <c r="BG26" s="47">
        <f t="shared" ca="1" si="24"/>
        <v>8.4485119247692566</v>
      </c>
      <c r="BH26" s="47">
        <f t="shared" ca="1" si="24"/>
        <v>8.398026266803944</v>
      </c>
      <c r="BI26" s="47">
        <f t="shared" ca="1" si="24"/>
        <v>10.226605557106904</v>
      </c>
      <c r="BJ26" s="47">
        <f t="shared" ca="1" si="24"/>
        <v>10.140545468075526</v>
      </c>
      <c r="BK26" s="47">
        <f t="shared" ca="1" si="24"/>
        <v>10.37348938686611</v>
      </c>
      <c r="BL26" s="47">
        <f t="shared" ca="1" si="24"/>
        <v>10.085230249241802</v>
      </c>
      <c r="BM26" s="47">
        <f t="shared" ca="1" si="24"/>
        <v>11.315538953237912</v>
      </c>
      <c r="BN26" s="47">
        <f t="shared" ca="1" si="24"/>
        <v>10.570005387942459</v>
      </c>
      <c r="BO26" s="47">
        <f t="shared" ca="1" si="24"/>
        <v>11.309913786506682</v>
      </c>
      <c r="BP26" s="47">
        <f t="shared" ca="1" si="24"/>
        <v>9.9480152951698813</v>
      </c>
      <c r="BQ26" s="47">
        <f t="shared" ca="1" si="24"/>
        <v>8.2521988348660962</v>
      </c>
      <c r="BR26" s="47">
        <f t="shared" ca="1" si="24"/>
        <v>7.7860833683022408</v>
      </c>
      <c r="BS26" s="47">
        <f t="shared" ca="1" si="24"/>
        <v>8.4485119247692566</v>
      </c>
      <c r="BT26" s="47">
        <f t="shared" ca="1" si="24"/>
        <v>8.398026266803944</v>
      </c>
      <c r="BU26" s="47">
        <f t="shared" ca="1" si="25"/>
        <v>10.226605557106904</v>
      </c>
      <c r="BV26" s="47">
        <f t="shared" ca="1" si="25"/>
        <v>10.140545468075526</v>
      </c>
      <c r="BW26" s="47">
        <f t="shared" ca="1" si="25"/>
        <v>10.37348938686611</v>
      </c>
      <c r="BX26" s="47">
        <f t="shared" ca="1" si="25"/>
        <v>10.085230249241802</v>
      </c>
      <c r="BY26" s="47">
        <f t="shared" ca="1" si="25"/>
        <v>11.315538953237912</v>
      </c>
      <c r="BZ26" s="47">
        <f t="shared" ca="1" si="25"/>
        <v>10.570005387942459</v>
      </c>
      <c r="CA26" s="47">
        <f t="shared" ca="1" si="25"/>
        <v>11.309913786506682</v>
      </c>
      <c r="CB26" s="47">
        <f t="shared" ca="1" si="25"/>
        <v>9.9480152951698813</v>
      </c>
      <c r="CC26" s="47">
        <f t="shared" ca="1" si="25"/>
        <v>8.2521988348660962</v>
      </c>
      <c r="CD26" s="47">
        <f t="shared" ca="1" si="25"/>
        <v>7.7860833683022408</v>
      </c>
      <c r="CE26" s="47">
        <f t="shared" ca="1" si="25"/>
        <v>8.4485119247692566</v>
      </c>
      <c r="CF26" s="47">
        <f t="shared" ca="1" si="25"/>
        <v>8.398026266803944</v>
      </c>
      <c r="CG26" s="47">
        <f t="shared" ca="1" si="25"/>
        <v>10.226605557106904</v>
      </c>
      <c r="CH26" s="47">
        <f t="shared" ca="1" si="25"/>
        <v>10.140545468075526</v>
      </c>
      <c r="CI26" s="47">
        <f t="shared" ca="1" si="25"/>
        <v>10.37348938686611</v>
      </c>
      <c r="CJ26" s="47">
        <f t="shared" ca="1" si="25"/>
        <v>10.085230249241802</v>
      </c>
      <c r="CK26" s="47">
        <f t="shared" ca="1" si="26"/>
        <v>11.315538953237912</v>
      </c>
      <c r="CL26" s="47">
        <f t="shared" ca="1" si="26"/>
        <v>10.570005387942459</v>
      </c>
      <c r="CM26" s="47">
        <f t="shared" ca="1" si="26"/>
        <v>11.309913786506682</v>
      </c>
      <c r="CN26" s="47">
        <f t="shared" ca="1" si="26"/>
        <v>9.9480152951698813</v>
      </c>
      <c r="CO26" s="47">
        <f t="shared" ca="1" si="26"/>
        <v>8.2521988348660962</v>
      </c>
      <c r="CP26" s="47">
        <f t="shared" ca="1" si="26"/>
        <v>7.7860833683022408</v>
      </c>
      <c r="CQ26" s="47">
        <f t="shared" ca="1" si="26"/>
        <v>8.4485119247692566</v>
      </c>
      <c r="CR26" s="47">
        <f t="shared" ca="1" si="26"/>
        <v>8.398026266803944</v>
      </c>
      <c r="CS26" s="47">
        <f t="shared" ca="1" si="26"/>
        <v>10.226605557106904</v>
      </c>
      <c r="CT26" s="47">
        <f t="shared" ca="1" si="26"/>
        <v>10.140545468075526</v>
      </c>
      <c r="CU26" s="47">
        <f t="shared" ca="1" si="26"/>
        <v>10.37348938686611</v>
      </c>
      <c r="CV26" s="47">
        <f t="shared" ca="1" si="26"/>
        <v>10.085230249241802</v>
      </c>
      <c r="CW26" s="47">
        <f t="shared" ca="1" si="27"/>
        <v>11.315538953237912</v>
      </c>
      <c r="CX26" s="47">
        <f t="shared" ca="1" si="27"/>
        <v>10.570005387942459</v>
      </c>
      <c r="CY26" s="47">
        <f t="shared" ca="1" si="27"/>
        <v>11.309913786506682</v>
      </c>
      <c r="CZ26" s="47">
        <f t="shared" ca="1" si="27"/>
        <v>9.9480152951698813</v>
      </c>
      <c r="DA26" s="47">
        <f t="shared" ca="1" si="27"/>
        <v>8.2521988348660962</v>
      </c>
      <c r="DB26" s="47">
        <f t="shared" ca="1" si="27"/>
        <v>7.7860833683022408</v>
      </c>
      <c r="DC26" s="47">
        <f t="shared" ca="1" si="27"/>
        <v>8.4485119247692566</v>
      </c>
      <c r="DD26" s="47">
        <f t="shared" ca="1" si="27"/>
        <v>8.398026266803944</v>
      </c>
    </row>
    <row r="27" spans="1:108" x14ac:dyDescent="0.25">
      <c r="A27" s="40" t="s">
        <v>138</v>
      </c>
      <c r="B27" s="40">
        <v>2834</v>
      </c>
      <c r="C27" s="40" t="s">
        <v>31</v>
      </c>
      <c r="D27" s="40" t="s">
        <v>1307</v>
      </c>
      <c r="E27" s="40" t="s">
        <v>130</v>
      </c>
      <c r="F27" s="40">
        <v>48.118000000000002</v>
      </c>
      <c r="G27" s="43">
        <v>45597</v>
      </c>
      <c r="I27" s="40" t="s">
        <v>74</v>
      </c>
      <c r="J27" s="40">
        <v>1</v>
      </c>
      <c r="K27" s="40" t="s">
        <v>33</v>
      </c>
      <c r="L27" s="40" t="s">
        <v>140</v>
      </c>
      <c r="N27" s="41">
        <f>VLOOKUP($C27 &amp; $I27 &amp; $K27,FATOR!$A$3:$P$22,5,0)</f>
        <v>0.23516228756884971</v>
      </c>
      <c r="O27" s="41">
        <f>VLOOKUP($C27 &amp; $I27 &amp; $K27,FATOR!$A$3:$P$22,6,0)</f>
        <v>0.21966842736486258</v>
      </c>
      <c r="P27" s="41">
        <f>VLOOKUP($C27 &amp; $I27 &amp; $K27,FATOR!$A$3:$P$22,7,0)</f>
        <v>0.23504538398326369</v>
      </c>
      <c r="Q27" s="41">
        <f>VLOOKUP($C27 &amp; $I27 &amp; $K27,FATOR!$A$3:$P$22,8,0)</f>
        <v>0.20674207770833952</v>
      </c>
      <c r="R27" s="41">
        <f>VLOOKUP($C27 &amp; $I27 &amp; $K27,FATOR!$A$3:$P$22,9,0)</f>
        <v>0.17149920684288822</v>
      </c>
      <c r="S27" s="41">
        <f>VLOOKUP($C27 &amp; $I27 &amp; $K27,FATOR!$A$3:$P$22,10,0)</f>
        <v>0.1618122816472472</v>
      </c>
      <c r="T27" s="41">
        <f>VLOOKUP($C27 &amp; $I27 &amp; $K27,FATOR!$A$3:$P$22,11,0)</f>
        <v>0.17557903330914121</v>
      </c>
      <c r="U27" s="41">
        <f>VLOOKUP($C27 &amp; $I27 &amp; $K27,FATOR!$A$3:$P$22,12,0)</f>
        <v>0.1745298280644238</v>
      </c>
      <c r="V27" s="41">
        <f>VLOOKUP($C27 &amp; $I27 &amp; $K27,FATOR!$A$3:$P$22,13,0)</f>
        <v>0.21253180841071748</v>
      </c>
      <c r="W27" s="41">
        <f>VLOOKUP($C27 &amp; $I27 &amp; $K27,FATOR!$A$3:$P$22,14,0)</f>
        <v>0.2107432866718385</v>
      </c>
      <c r="X27" s="41">
        <f>VLOOKUP($C27 &amp; $I27 &amp; $K27,FATOR!$A$3:$P$22,15,0)</f>
        <v>0.2155843839491689</v>
      </c>
      <c r="Y27" s="41">
        <f>VLOOKUP($C27 &amp; $I27 &amp; $K27,FATOR!$A$3:$P$22,16,0)</f>
        <v>0.20959371231642632</v>
      </c>
      <c r="AA27" s="42">
        <f t="shared" si="10"/>
        <v>11.315538953237912</v>
      </c>
      <c r="AB27" s="42">
        <f t="shared" si="11"/>
        <v>10.570005387942459</v>
      </c>
      <c r="AC27" s="42">
        <f t="shared" si="12"/>
        <v>11.309913786506682</v>
      </c>
      <c r="AD27" s="42">
        <f t="shared" si="13"/>
        <v>9.9480152951698813</v>
      </c>
      <c r="AE27" s="42">
        <f t="shared" si="14"/>
        <v>8.2521988348660962</v>
      </c>
      <c r="AF27" s="42">
        <f t="shared" si="15"/>
        <v>7.7860833683022408</v>
      </c>
      <c r="AG27" s="42">
        <f t="shared" si="16"/>
        <v>8.4485119247692566</v>
      </c>
      <c r="AH27" s="42">
        <f t="shared" si="17"/>
        <v>8.398026266803944</v>
      </c>
      <c r="AI27" s="42">
        <f t="shared" si="18"/>
        <v>10.226605557106904</v>
      </c>
      <c r="AJ27" s="42">
        <f t="shared" si="19"/>
        <v>10.140545468075526</v>
      </c>
      <c r="AK27" s="42">
        <f t="shared" si="20"/>
        <v>10.37348938686611</v>
      </c>
      <c r="AL27" s="42">
        <f t="shared" si="21"/>
        <v>10.085230249241802</v>
      </c>
      <c r="AN27" s="43">
        <f t="shared" si="22"/>
        <v>45597</v>
      </c>
      <c r="AO27" s="47" t="str">
        <f t="shared" ca="1" si="23"/>
        <v/>
      </c>
      <c r="AP27" s="47" t="str">
        <f t="shared" ca="1" si="23"/>
        <v/>
      </c>
      <c r="AQ27" s="47" t="str">
        <f t="shared" ca="1" si="23"/>
        <v/>
      </c>
      <c r="AR27" s="47" t="str">
        <f t="shared" ca="1" si="23"/>
        <v/>
      </c>
      <c r="AS27" s="47" t="str">
        <f t="shared" ca="1" si="23"/>
        <v/>
      </c>
      <c r="AT27" s="47" t="str">
        <f t="shared" ca="1" si="23"/>
        <v/>
      </c>
      <c r="AU27" s="47" t="str">
        <f t="shared" ca="1" si="23"/>
        <v/>
      </c>
      <c r="AV27" s="47" t="str">
        <f t="shared" ca="1" si="23"/>
        <v/>
      </c>
      <c r="AW27" s="47" t="str">
        <f t="shared" ca="1" si="23"/>
        <v/>
      </c>
      <c r="AX27" s="47" t="str">
        <f t="shared" ca="1" si="23"/>
        <v/>
      </c>
      <c r="AY27" s="47">
        <f t="shared" ca="1" si="23"/>
        <v>10.37348938686611</v>
      </c>
      <c r="AZ27" s="47">
        <f t="shared" ca="1" si="23"/>
        <v>10.085230249241802</v>
      </c>
      <c r="BA27" s="47">
        <f t="shared" ca="1" si="23"/>
        <v>11.315538953237912</v>
      </c>
      <c r="BB27" s="47">
        <f t="shared" ca="1" si="23"/>
        <v>10.570005387942459</v>
      </c>
      <c r="BC27" s="47">
        <f t="shared" ca="1" si="23"/>
        <v>11.309913786506682</v>
      </c>
      <c r="BD27" s="47">
        <f t="shared" ca="1" si="23"/>
        <v>9.9480152951698813</v>
      </c>
      <c r="BE27" s="47">
        <f t="shared" ca="1" si="24"/>
        <v>8.2521988348660962</v>
      </c>
      <c r="BF27" s="47">
        <f t="shared" ca="1" si="24"/>
        <v>7.7860833683022408</v>
      </c>
      <c r="BG27" s="47">
        <f t="shared" ca="1" si="24"/>
        <v>8.4485119247692566</v>
      </c>
      <c r="BH27" s="47">
        <f t="shared" ca="1" si="24"/>
        <v>8.398026266803944</v>
      </c>
      <c r="BI27" s="47">
        <f t="shared" ca="1" si="24"/>
        <v>10.226605557106904</v>
      </c>
      <c r="BJ27" s="47">
        <f t="shared" ca="1" si="24"/>
        <v>10.140545468075526</v>
      </c>
      <c r="BK27" s="47">
        <f t="shared" ca="1" si="24"/>
        <v>10.37348938686611</v>
      </c>
      <c r="BL27" s="47">
        <f t="shared" ca="1" si="24"/>
        <v>10.085230249241802</v>
      </c>
      <c r="BM27" s="47">
        <f t="shared" ca="1" si="24"/>
        <v>11.315538953237912</v>
      </c>
      <c r="BN27" s="47">
        <f t="shared" ca="1" si="24"/>
        <v>10.570005387942459</v>
      </c>
      <c r="BO27" s="47">
        <f t="shared" ca="1" si="24"/>
        <v>11.309913786506682</v>
      </c>
      <c r="BP27" s="47">
        <f t="shared" ca="1" si="24"/>
        <v>9.9480152951698813</v>
      </c>
      <c r="BQ27" s="47">
        <f t="shared" ca="1" si="24"/>
        <v>8.2521988348660962</v>
      </c>
      <c r="BR27" s="47">
        <f t="shared" ca="1" si="24"/>
        <v>7.7860833683022408</v>
      </c>
      <c r="BS27" s="47">
        <f t="shared" ca="1" si="24"/>
        <v>8.4485119247692566</v>
      </c>
      <c r="BT27" s="47">
        <f t="shared" ca="1" si="24"/>
        <v>8.398026266803944</v>
      </c>
      <c r="BU27" s="47">
        <f t="shared" ca="1" si="25"/>
        <v>10.226605557106904</v>
      </c>
      <c r="BV27" s="47">
        <f t="shared" ca="1" si="25"/>
        <v>10.140545468075526</v>
      </c>
      <c r="BW27" s="47">
        <f t="shared" ca="1" si="25"/>
        <v>10.37348938686611</v>
      </c>
      <c r="BX27" s="47">
        <f t="shared" ca="1" si="25"/>
        <v>10.085230249241802</v>
      </c>
      <c r="BY27" s="47">
        <f t="shared" ca="1" si="25"/>
        <v>11.315538953237912</v>
      </c>
      <c r="BZ27" s="47">
        <f t="shared" ca="1" si="25"/>
        <v>10.570005387942459</v>
      </c>
      <c r="CA27" s="47">
        <f t="shared" ca="1" si="25"/>
        <v>11.309913786506682</v>
      </c>
      <c r="CB27" s="47">
        <f t="shared" ca="1" si="25"/>
        <v>9.9480152951698813</v>
      </c>
      <c r="CC27" s="47">
        <f t="shared" ca="1" si="25"/>
        <v>8.2521988348660962</v>
      </c>
      <c r="CD27" s="47">
        <f t="shared" ca="1" si="25"/>
        <v>7.7860833683022408</v>
      </c>
      <c r="CE27" s="47">
        <f t="shared" ca="1" si="25"/>
        <v>8.4485119247692566</v>
      </c>
      <c r="CF27" s="47">
        <f t="shared" ca="1" si="25"/>
        <v>8.398026266803944</v>
      </c>
      <c r="CG27" s="47">
        <f t="shared" ca="1" si="25"/>
        <v>10.226605557106904</v>
      </c>
      <c r="CH27" s="47">
        <f t="shared" ca="1" si="25"/>
        <v>10.140545468075526</v>
      </c>
      <c r="CI27" s="47">
        <f t="shared" ca="1" si="25"/>
        <v>10.37348938686611</v>
      </c>
      <c r="CJ27" s="47">
        <f t="shared" ca="1" si="25"/>
        <v>10.085230249241802</v>
      </c>
      <c r="CK27" s="47">
        <f t="shared" ca="1" si="26"/>
        <v>11.315538953237912</v>
      </c>
      <c r="CL27" s="47">
        <f t="shared" ca="1" si="26"/>
        <v>10.570005387942459</v>
      </c>
      <c r="CM27" s="47">
        <f t="shared" ca="1" si="26"/>
        <v>11.309913786506682</v>
      </c>
      <c r="CN27" s="47">
        <f t="shared" ca="1" si="26"/>
        <v>9.9480152951698813</v>
      </c>
      <c r="CO27" s="47">
        <f t="shared" ca="1" si="26"/>
        <v>8.2521988348660962</v>
      </c>
      <c r="CP27" s="47">
        <f t="shared" ca="1" si="26"/>
        <v>7.7860833683022408</v>
      </c>
      <c r="CQ27" s="47">
        <f t="shared" ca="1" si="26"/>
        <v>8.4485119247692566</v>
      </c>
      <c r="CR27" s="47">
        <f t="shared" ca="1" si="26"/>
        <v>8.398026266803944</v>
      </c>
      <c r="CS27" s="47">
        <f t="shared" ca="1" si="26"/>
        <v>10.226605557106904</v>
      </c>
      <c r="CT27" s="47">
        <f t="shared" ca="1" si="26"/>
        <v>10.140545468075526</v>
      </c>
      <c r="CU27" s="47">
        <f t="shared" ca="1" si="26"/>
        <v>10.37348938686611</v>
      </c>
      <c r="CV27" s="47">
        <f t="shared" ca="1" si="26"/>
        <v>10.085230249241802</v>
      </c>
      <c r="CW27" s="47">
        <f t="shared" ca="1" si="27"/>
        <v>11.315538953237912</v>
      </c>
      <c r="CX27" s="47">
        <f t="shared" ca="1" si="27"/>
        <v>10.570005387942459</v>
      </c>
      <c r="CY27" s="47">
        <f t="shared" ca="1" si="27"/>
        <v>11.309913786506682</v>
      </c>
      <c r="CZ27" s="47">
        <f t="shared" ca="1" si="27"/>
        <v>9.9480152951698813</v>
      </c>
      <c r="DA27" s="47">
        <f t="shared" ca="1" si="27"/>
        <v>8.2521988348660962</v>
      </c>
      <c r="DB27" s="47">
        <f t="shared" ca="1" si="27"/>
        <v>7.7860833683022408</v>
      </c>
      <c r="DC27" s="47">
        <f t="shared" ca="1" si="27"/>
        <v>8.4485119247692566</v>
      </c>
      <c r="DD27" s="47">
        <f t="shared" ca="1" si="27"/>
        <v>8.398026266803944</v>
      </c>
    </row>
    <row r="28" spans="1:108" x14ac:dyDescent="0.25">
      <c r="A28" s="40" t="s">
        <v>138</v>
      </c>
      <c r="B28" s="40">
        <v>2835</v>
      </c>
      <c r="C28" s="40" t="s">
        <v>31</v>
      </c>
      <c r="D28" s="40" t="s">
        <v>1308</v>
      </c>
      <c r="E28" s="40" t="s">
        <v>130</v>
      </c>
      <c r="F28" s="40">
        <v>48.118000000000002</v>
      </c>
      <c r="G28" s="43">
        <v>45536</v>
      </c>
      <c r="I28" s="40" t="s">
        <v>74</v>
      </c>
      <c r="J28" s="40">
        <v>1</v>
      </c>
      <c r="K28" s="40" t="s">
        <v>33</v>
      </c>
      <c r="L28" s="40" t="s">
        <v>140</v>
      </c>
      <c r="N28" s="41">
        <f>VLOOKUP($C28 &amp; $I28 &amp; $K28,FATOR!$A$3:$P$22,5,0)</f>
        <v>0.23516228756884971</v>
      </c>
      <c r="O28" s="41">
        <f>VLOOKUP($C28 &amp; $I28 &amp; $K28,FATOR!$A$3:$P$22,6,0)</f>
        <v>0.21966842736486258</v>
      </c>
      <c r="P28" s="41">
        <f>VLOOKUP($C28 &amp; $I28 &amp; $K28,FATOR!$A$3:$P$22,7,0)</f>
        <v>0.23504538398326369</v>
      </c>
      <c r="Q28" s="41">
        <f>VLOOKUP($C28 &amp; $I28 &amp; $K28,FATOR!$A$3:$P$22,8,0)</f>
        <v>0.20674207770833952</v>
      </c>
      <c r="R28" s="41">
        <f>VLOOKUP($C28 &amp; $I28 &amp; $K28,FATOR!$A$3:$P$22,9,0)</f>
        <v>0.17149920684288822</v>
      </c>
      <c r="S28" s="41">
        <f>VLOOKUP($C28 &amp; $I28 &amp; $K28,FATOR!$A$3:$P$22,10,0)</f>
        <v>0.1618122816472472</v>
      </c>
      <c r="T28" s="41">
        <f>VLOOKUP($C28 &amp; $I28 &amp; $K28,FATOR!$A$3:$P$22,11,0)</f>
        <v>0.17557903330914121</v>
      </c>
      <c r="U28" s="41">
        <f>VLOOKUP($C28 &amp; $I28 &amp; $K28,FATOR!$A$3:$P$22,12,0)</f>
        <v>0.1745298280644238</v>
      </c>
      <c r="V28" s="41">
        <f>VLOOKUP($C28 &amp; $I28 &amp; $K28,FATOR!$A$3:$P$22,13,0)</f>
        <v>0.21253180841071748</v>
      </c>
      <c r="W28" s="41">
        <f>VLOOKUP($C28 &amp; $I28 &amp; $K28,FATOR!$A$3:$P$22,14,0)</f>
        <v>0.2107432866718385</v>
      </c>
      <c r="X28" s="41">
        <f>VLOOKUP($C28 &amp; $I28 &amp; $K28,FATOR!$A$3:$P$22,15,0)</f>
        <v>0.2155843839491689</v>
      </c>
      <c r="Y28" s="41">
        <f>VLOOKUP($C28 &amp; $I28 &amp; $K28,FATOR!$A$3:$P$22,16,0)</f>
        <v>0.20959371231642632</v>
      </c>
      <c r="AA28" s="42">
        <f t="shared" si="10"/>
        <v>11.315538953237912</v>
      </c>
      <c r="AB28" s="42">
        <f t="shared" si="11"/>
        <v>10.570005387942459</v>
      </c>
      <c r="AC28" s="42">
        <f t="shared" si="12"/>
        <v>11.309913786506682</v>
      </c>
      <c r="AD28" s="42">
        <f t="shared" si="13"/>
        <v>9.9480152951698813</v>
      </c>
      <c r="AE28" s="42">
        <f t="shared" si="14"/>
        <v>8.2521988348660962</v>
      </c>
      <c r="AF28" s="42">
        <f t="shared" si="15"/>
        <v>7.7860833683022408</v>
      </c>
      <c r="AG28" s="42">
        <f t="shared" si="16"/>
        <v>8.4485119247692566</v>
      </c>
      <c r="AH28" s="42">
        <f t="shared" si="17"/>
        <v>8.398026266803944</v>
      </c>
      <c r="AI28" s="42">
        <f t="shared" si="18"/>
        <v>10.226605557106904</v>
      </c>
      <c r="AJ28" s="42">
        <f t="shared" si="19"/>
        <v>10.140545468075526</v>
      </c>
      <c r="AK28" s="42">
        <f t="shared" si="20"/>
        <v>10.37348938686611</v>
      </c>
      <c r="AL28" s="42">
        <f t="shared" si="21"/>
        <v>10.085230249241802</v>
      </c>
      <c r="AN28" s="43">
        <f t="shared" si="22"/>
        <v>45536</v>
      </c>
      <c r="AO28" s="47" t="str">
        <f t="shared" ca="1" si="23"/>
        <v/>
      </c>
      <c r="AP28" s="47" t="str">
        <f t="shared" ca="1" si="23"/>
        <v/>
      </c>
      <c r="AQ28" s="47" t="str">
        <f t="shared" ca="1" si="23"/>
        <v/>
      </c>
      <c r="AR28" s="47" t="str">
        <f t="shared" ca="1" si="23"/>
        <v/>
      </c>
      <c r="AS28" s="47" t="str">
        <f t="shared" ca="1" si="23"/>
        <v/>
      </c>
      <c r="AT28" s="47" t="str">
        <f t="shared" ca="1" si="23"/>
        <v/>
      </c>
      <c r="AU28" s="47" t="str">
        <f t="shared" ca="1" si="23"/>
        <v/>
      </c>
      <c r="AV28" s="47" t="str">
        <f t="shared" ca="1" si="23"/>
        <v/>
      </c>
      <c r="AW28" s="47">
        <f t="shared" ca="1" si="23"/>
        <v>10.226605557106904</v>
      </c>
      <c r="AX28" s="47">
        <f t="shared" ca="1" si="23"/>
        <v>10.140545468075526</v>
      </c>
      <c r="AY28" s="47">
        <f t="shared" ca="1" si="23"/>
        <v>10.37348938686611</v>
      </c>
      <c r="AZ28" s="47">
        <f t="shared" ca="1" si="23"/>
        <v>10.085230249241802</v>
      </c>
      <c r="BA28" s="47">
        <f t="shared" ca="1" si="23"/>
        <v>11.315538953237912</v>
      </c>
      <c r="BB28" s="47">
        <f t="shared" ca="1" si="23"/>
        <v>10.570005387942459</v>
      </c>
      <c r="BC28" s="47">
        <f t="shared" ca="1" si="23"/>
        <v>11.309913786506682</v>
      </c>
      <c r="BD28" s="47">
        <f t="shared" ca="1" si="23"/>
        <v>9.9480152951698813</v>
      </c>
      <c r="BE28" s="47">
        <f t="shared" ca="1" si="24"/>
        <v>8.2521988348660962</v>
      </c>
      <c r="BF28" s="47">
        <f t="shared" ca="1" si="24"/>
        <v>7.7860833683022408</v>
      </c>
      <c r="BG28" s="47">
        <f t="shared" ca="1" si="24"/>
        <v>8.4485119247692566</v>
      </c>
      <c r="BH28" s="47">
        <f t="shared" ca="1" si="24"/>
        <v>8.398026266803944</v>
      </c>
      <c r="BI28" s="47">
        <f t="shared" ca="1" si="24"/>
        <v>10.226605557106904</v>
      </c>
      <c r="BJ28" s="47">
        <f t="shared" ca="1" si="24"/>
        <v>10.140545468075526</v>
      </c>
      <c r="BK28" s="47">
        <f t="shared" ca="1" si="24"/>
        <v>10.37348938686611</v>
      </c>
      <c r="BL28" s="47">
        <f t="shared" ca="1" si="24"/>
        <v>10.085230249241802</v>
      </c>
      <c r="BM28" s="47">
        <f t="shared" ca="1" si="24"/>
        <v>11.315538953237912</v>
      </c>
      <c r="BN28" s="47">
        <f t="shared" ca="1" si="24"/>
        <v>10.570005387942459</v>
      </c>
      <c r="BO28" s="47">
        <f t="shared" ca="1" si="24"/>
        <v>11.309913786506682</v>
      </c>
      <c r="BP28" s="47">
        <f t="shared" ca="1" si="24"/>
        <v>9.9480152951698813</v>
      </c>
      <c r="BQ28" s="47">
        <f t="shared" ca="1" si="24"/>
        <v>8.2521988348660962</v>
      </c>
      <c r="BR28" s="47">
        <f t="shared" ca="1" si="24"/>
        <v>7.7860833683022408</v>
      </c>
      <c r="BS28" s="47">
        <f t="shared" ca="1" si="24"/>
        <v>8.4485119247692566</v>
      </c>
      <c r="BT28" s="47">
        <f t="shared" ca="1" si="24"/>
        <v>8.398026266803944</v>
      </c>
      <c r="BU28" s="47">
        <f t="shared" ca="1" si="25"/>
        <v>10.226605557106904</v>
      </c>
      <c r="BV28" s="47">
        <f t="shared" ca="1" si="25"/>
        <v>10.140545468075526</v>
      </c>
      <c r="BW28" s="47">
        <f t="shared" ca="1" si="25"/>
        <v>10.37348938686611</v>
      </c>
      <c r="BX28" s="47">
        <f t="shared" ca="1" si="25"/>
        <v>10.085230249241802</v>
      </c>
      <c r="BY28" s="47">
        <f t="shared" ca="1" si="25"/>
        <v>11.315538953237912</v>
      </c>
      <c r="BZ28" s="47">
        <f t="shared" ca="1" si="25"/>
        <v>10.570005387942459</v>
      </c>
      <c r="CA28" s="47">
        <f t="shared" ca="1" si="25"/>
        <v>11.309913786506682</v>
      </c>
      <c r="CB28" s="47">
        <f t="shared" ca="1" si="25"/>
        <v>9.9480152951698813</v>
      </c>
      <c r="CC28" s="47">
        <f t="shared" ca="1" si="25"/>
        <v>8.2521988348660962</v>
      </c>
      <c r="CD28" s="47">
        <f t="shared" ca="1" si="25"/>
        <v>7.7860833683022408</v>
      </c>
      <c r="CE28" s="47">
        <f t="shared" ca="1" si="25"/>
        <v>8.4485119247692566</v>
      </c>
      <c r="CF28" s="47">
        <f t="shared" ca="1" si="25"/>
        <v>8.398026266803944</v>
      </c>
      <c r="CG28" s="47">
        <f t="shared" ca="1" si="25"/>
        <v>10.226605557106904</v>
      </c>
      <c r="CH28" s="47">
        <f t="shared" ca="1" si="25"/>
        <v>10.140545468075526</v>
      </c>
      <c r="CI28" s="47">
        <f t="shared" ca="1" si="25"/>
        <v>10.37348938686611</v>
      </c>
      <c r="CJ28" s="47">
        <f t="shared" ca="1" si="25"/>
        <v>10.085230249241802</v>
      </c>
      <c r="CK28" s="47">
        <f t="shared" ca="1" si="26"/>
        <v>11.315538953237912</v>
      </c>
      <c r="CL28" s="47">
        <f t="shared" ca="1" si="26"/>
        <v>10.570005387942459</v>
      </c>
      <c r="CM28" s="47">
        <f t="shared" ca="1" si="26"/>
        <v>11.309913786506682</v>
      </c>
      <c r="CN28" s="47">
        <f t="shared" ca="1" si="26"/>
        <v>9.9480152951698813</v>
      </c>
      <c r="CO28" s="47">
        <f t="shared" ca="1" si="26"/>
        <v>8.2521988348660962</v>
      </c>
      <c r="CP28" s="47">
        <f t="shared" ca="1" si="26"/>
        <v>7.7860833683022408</v>
      </c>
      <c r="CQ28" s="47">
        <f t="shared" ca="1" si="26"/>
        <v>8.4485119247692566</v>
      </c>
      <c r="CR28" s="47">
        <f t="shared" ca="1" si="26"/>
        <v>8.398026266803944</v>
      </c>
      <c r="CS28" s="47">
        <f t="shared" ca="1" si="26"/>
        <v>10.226605557106904</v>
      </c>
      <c r="CT28" s="47">
        <f t="shared" ca="1" si="26"/>
        <v>10.140545468075526</v>
      </c>
      <c r="CU28" s="47">
        <f t="shared" ca="1" si="26"/>
        <v>10.37348938686611</v>
      </c>
      <c r="CV28" s="47">
        <f t="shared" ca="1" si="26"/>
        <v>10.085230249241802</v>
      </c>
      <c r="CW28" s="47">
        <f t="shared" ca="1" si="27"/>
        <v>11.315538953237912</v>
      </c>
      <c r="CX28" s="47">
        <f t="shared" ca="1" si="27"/>
        <v>10.570005387942459</v>
      </c>
      <c r="CY28" s="47">
        <f t="shared" ca="1" si="27"/>
        <v>11.309913786506682</v>
      </c>
      <c r="CZ28" s="47">
        <f t="shared" ca="1" si="27"/>
        <v>9.9480152951698813</v>
      </c>
      <c r="DA28" s="47">
        <f t="shared" ca="1" si="27"/>
        <v>8.2521988348660962</v>
      </c>
      <c r="DB28" s="47">
        <f t="shared" ca="1" si="27"/>
        <v>7.7860833683022408</v>
      </c>
      <c r="DC28" s="47">
        <f t="shared" ca="1" si="27"/>
        <v>8.4485119247692566</v>
      </c>
      <c r="DD28" s="47">
        <f t="shared" ca="1" si="27"/>
        <v>8.398026266803944</v>
      </c>
    </row>
    <row r="29" spans="1:108" x14ac:dyDescent="0.25">
      <c r="A29" s="40" t="s">
        <v>138</v>
      </c>
      <c r="B29" s="40">
        <v>2836</v>
      </c>
      <c r="C29" s="40" t="s">
        <v>31</v>
      </c>
      <c r="D29" s="40" t="s">
        <v>1309</v>
      </c>
      <c r="E29" s="40" t="s">
        <v>130</v>
      </c>
      <c r="F29" s="40">
        <v>48.118000000000002</v>
      </c>
      <c r="G29" s="43">
        <v>45536</v>
      </c>
      <c r="I29" s="40" t="s">
        <v>74</v>
      </c>
      <c r="J29" s="40">
        <v>1</v>
      </c>
      <c r="K29" s="40" t="s">
        <v>33</v>
      </c>
      <c r="L29" s="40" t="s">
        <v>140</v>
      </c>
      <c r="N29" s="41">
        <f>VLOOKUP($C29 &amp; $I29 &amp; $K29,FATOR!$A$3:$P$22,5,0)</f>
        <v>0.23516228756884971</v>
      </c>
      <c r="O29" s="41">
        <f>VLOOKUP($C29 &amp; $I29 &amp; $K29,FATOR!$A$3:$P$22,6,0)</f>
        <v>0.21966842736486258</v>
      </c>
      <c r="P29" s="41">
        <f>VLOOKUP($C29 &amp; $I29 &amp; $K29,FATOR!$A$3:$P$22,7,0)</f>
        <v>0.23504538398326369</v>
      </c>
      <c r="Q29" s="41">
        <f>VLOOKUP($C29 &amp; $I29 &amp; $K29,FATOR!$A$3:$P$22,8,0)</f>
        <v>0.20674207770833952</v>
      </c>
      <c r="R29" s="41">
        <f>VLOOKUP($C29 &amp; $I29 &amp; $K29,FATOR!$A$3:$P$22,9,0)</f>
        <v>0.17149920684288822</v>
      </c>
      <c r="S29" s="41">
        <f>VLOOKUP($C29 &amp; $I29 &amp; $K29,FATOR!$A$3:$P$22,10,0)</f>
        <v>0.1618122816472472</v>
      </c>
      <c r="T29" s="41">
        <f>VLOOKUP($C29 &amp; $I29 &amp; $K29,FATOR!$A$3:$P$22,11,0)</f>
        <v>0.17557903330914121</v>
      </c>
      <c r="U29" s="41">
        <f>VLOOKUP($C29 &amp; $I29 &amp; $K29,FATOR!$A$3:$P$22,12,0)</f>
        <v>0.1745298280644238</v>
      </c>
      <c r="V29" s="41">
        <f>VLOOKUP($C29 &amp; $I29 &amp; $K29,FATOR!$A$3:$P$22,13,0)</f>
        <v>0.21253180841071748</v>
      </c>
      <c r="W29" s="41">
        <f>VLOOKUP($C29 &amp; $I29 &amp; $K29,FATOR!$A$3:$P$22,14,0)</f>
        <v>0.2107432866718385</v>
      </c>
      <c r="X29" s="41">
        <f>VLOOKUP($C29 &amp; $I29 &amp; $K29,FATOR!$A$3:$P$22,15,0)</f>
        <v>0.2155843839491689</v>
      </c>
      <c r="Y29" s="41">
        <f>VLOOKUP($C29 &amp; $I29 &amp; $K29,FATOR!$A$3:$P$22,16,0)</f>
        <v>0.20959371231642632</v>
      </c>
      <c r="AA29" s="42">
        <f t="shared" si="10"/>
        <v>11.315538953237912</v>
      </c>
      <c r="AB29" s="42">
        <f t="shared" si="11"/>
        <v>10.570005387942459</v>
      </c>
      <c r="AC29" s="42">
        <f t="shared" si="12"/>
        <v>11.309913786506682</v>
      </c>
      <c r="AD29" s="42">
        <f t="shared" si="13"/>
        <v>9.9480152951698813</v>
      </c>
      <c r="AE29" s="42">
        <f t="shared" si="14"/>
        <v>8.2521988348660962</v>
      </c>
      <c r="AF29" s="42">
        <f t="shared" si="15"/>
        <v>7.7860833683022408</v>
      </c>
      <c r="AG29" s="42">
        <f t="shared" si="16"/>
        <v>8.4485119247692566</v>
      </c>
      <c r="AH29" s="42">
        <f t="shared" si="17"/>
        <v>8.398026266803944</v>
      </c>
      <c r="AI29" s="42">
        <f t="shared" si="18"/>
        <v>10.226605557106904</v>
      </c>
      <c r="AJ29" s="42">
        <f t="shared" si="19"/>
        <v>10.140545468075526</v>
      </c>
      <c r="AK29" s="42">
        <f t="shared" si="20"/>
        <v>10.37348938686611</v>
      </c>
      <c r="AL29" s="42">
        <f t="shared" si="21"/>
        <v>10.085230249241802</v>
      </c>
      <c r="AN29" s="43">
        <f t="shared" si="22"/>
        <v>45536</v>
      </c>
      <c r="AO29" s="47" t="str">
        <f t="shared" ca="1" si="23"/>
        <v/>
      </c>
      <c r="AP29" s="47" t="str">
        <f t="shared" ca="1" si="23"/>
        <v/>
      </c>
      <c r="AQ29" s="47" t="str">
        <f t="shared" ca="1" si="23"/>
        <v/>
      </c>
      <c r="AR29" s="47" t="str">
        <f t="shared" ca="1" si="23"/>
        <v/>
      </c>
      <c r="AS29" s="47" t="str">
        <f t="shared" ca="1" si="23"/>
        <v/>
      </c>
      <c r="AT29" s="47" t="str">
        <f t="shared" ca="1" si="23"/>
        <v/>
      </c>
      <c r="AU29" s="47" t="str">
        <f t="shared" ca="1" si="23"/>
        <v/>
      </c>
      <c r="AV29" s="47" t="str">
        <f t="shared" ca="1" si="23"/>
        <v/>
      </c>
      <c r="AW29" s="47">
        <f t="shared" ca="1" si="23"/>
        <v>10.226605557106904</v>
      </c>
      <c r="AX29" s="47">
        <f t="shared" ca="1" si="23"/>
        <v>10.140545468075526</v>
      </c>
      <c r="AY29" s="47">
        <f t="shared" ca="1" si="23"/>
        <v>10.37348938686611</v>
      </c>
      <c r="AZ29" s="47">
        <f t="shared" ca="1" si="23"/>
        <v>10.085230249241802</v>
      </c>
      <c r="BA29" s="47">
        <f t="shared" ca="1" si="23"/>
        <v>11.315538953237912</v>
      </c>
      <c r="BB29" s="47">
        <f t="shared" ca="1" si="23"/>
        <v>10.570005387942459</v>
      </c>
      <c r="BC29" s="47">
        <f t="shared" ca="1" si="23"/>
        <v>11.309913786506682</v>
      </c>
      <c r="BD29" s="47">
        <f t="shared" ca="1" si="23"/>
        <v>9.9480152951698813</v>
      </c>
      <c r="BE29" s="47">
        <f t="shared" ca="1" si="24"/>
        <v>8.2521988348660962</v>
      </c>
      <c r="BF29" s="47">
        <f t="shared" ca="1" si="24"/>
        <v>7.7860833683022408</v>
      </c>
      <c r="BG29" s="47">
        <f t="shared" ca="1" si="24"/>
        <v>8.4485119247692566</v>
      </c>
      <c r="BH29" s="47">
        <f t="shared" ca="1" si="24"/>
        <v>8.398026266803944</v>
      </c>
      <c r="BI29" s="47">
        <f t="shared" ca="1" si="24"/>
        <v>10.226605557106904</v>
      </c>
      <c r="BJ29" s="47">
        <f t="shared" ca="1" si="24"/>
        <v>10.140545468075526</v>
      </c>
      <c r="BK29" s="47">
        <f t="shared" ca="1" si="24"/>
        <v>10.37348938686611</v>
      </c>
      <c r="BL29" s="47">
        <f t="shared" ca="1" si="24"/>
        <v>10.085230249241802</v>
      </c>
      <c r="BM29" s="47">
        <f t="shared" ca="1" si="24"/>
        <v>11.315538953237912</v>
      </c>
      <c r="BN29" s="47">
        <f t="shared" ca="1" si="24"/>
        <v>10.570005387942459</v>
      </c>
      <c r="BO29" s="47">
        <f t="shared" ca="1" si="24"/>
        <v>11.309913786506682</v>
      </c>
      <c r="BP29" s="47">
        <f t="shared" ca="1" si="24"/>
        <v>9.9480152951698813</v>
      </c>
      <c r="BQ29" s="47">
        <f t="shared" ca="1" si="24"/>
        <v>8.2521988348660962</v>
      </c>
      <c r="BR29" s="47">
        <f t="shared" ca="1" si="24"/>
        <v>7.7860833683022408</v>
      </c>
      <c r="BS29" s="47">
        <f t="shared" ca="1" si="24"/>
        <v>8.4485119247692566</v>
      </c>
      <c r="BT29" s="47">
        <f t="shared" ca="1" si="24"/>
        <v>8.398026266803944</v>
      </c>
      <c r="BU29" s="47">
        <f t="shared" ca="1" si="25"/>
        <v>10.226605557106904</v>
      </c>
      <c r="BV29" s="47">
        <f t="shared" ca="1" si="25"/>
        <v>10.140545468075526</v>
      </c>
      <c r="BW29" s="47">
        <f t="shared" ca="1" si="25"/>
        <v>10.37348938686611</v>
      </c>
      <c r="BX29" s="47">
        <f t="shared" ca="1" si="25"/>
        <v>10.085230249241802</v>
      </c>
      <c r="BY29" s="47">
        <f t="shared" ca="1" si="25"/>
        <v>11.315538953237912</v>
      </c>
      <c r="BZ29" s="47">
        <f t="shared" ca="1" si="25"/>
        <v>10.570005387942459</v>
      </c>
      <c r="CA29" s="47">
        <f t="shared" ca="1" si="25"/>
        <v>11.309913786506682</v>
      </c>
      <c r="CB29" s="47">
        <f t="shared" ca="1" si="25"/>
        <v>9.9480152951698813</v>
      </c>
      <c r="CC29" s="47">
        <f t="shared" ca="1" si="25"/>
        <v>8.2521988348660962</v>
      </c>
      <c r="CD29" s="47">
        <f t="shared" ca="1" si="25"/>
        <v>7.7860833683022408</v>
      </c>
      <c r="CE29" s="47">
        <f t="shared" ca="1" si="25"/>
        <v>8.4485119247692566</v>
      </c>
      <c r="CF29" s="47">
        <f t="shared" ca="1" si="25"/>
        <v>8.398026266803944</v>
      </c>
      <c r="CG29" s="47">
        <f t="shared" ca="1" si="25"/>
        <v>10.226605557106904</v>
      </c>
      <c r="CH29" s="47">
        <f t="shared" ca="1" si="25"/>
        <v>10.140545468075526</v>
      </c>
      <c r="CI29" s="47">
        <f t="shared" ca="1" si="25"/>
        <v>10.37348938686611</v>
      </c>
      <c r="CJ29" s="47">
        <f t="shared" ca="1" si="25"/>
        <v>10.085230249241802</v>
      </c>
      <c r="CK29" s="47">
        <f t="shared" ca="1" si="26"/>
        <v>11.315538953237912</v>
      </c>
      <c r="CL29" s="47">
        <f t="shared" ca="1" si="26"/>
        <v>10.570005387942459</v>
      </c>
      <c r="CM29" s="47">
        <f t="shared" ca="1" si="26"/>
        <v>11.309913786506682</v>
      </c>
      <c r="CN29" s="47">
        <f t="shared" ca="1" si="26"/>
        <v>9.9480152951698813</v>
      </c>
      <c r="CO29" s="47">
        <f t="shared" ca="1" si="26"/>
        <v>8.2521988348660962</v>
      </c>
      <c r="CP29" s="47">
        <f t="shared" ca="1" si="26"/>
        <v>7.7860833683022408</v>
      </c>
      <c r="CQ29" s="47">
        <f t="shared" ca="1" si="26"/>
        <v>8.4485119247692566</v>
      </c>
      <c r="CR29" s="47">
        <f t="shared" ca="1" si="26"/>
        <v>8.398026266803944</v>
      </c>
      <c r="CS29" s="47">
        <f t="shared" ca="1" si="26"/>
        <v>10.226605557106904</v>
      </c>
      <c r="CT29" s="47">
        <f t="shared" ca="1" si="26"/>
        <v>10.140545468075526</v>
      </c>
      <c r="CU29" s="47">
        <f t="shared" ca="1" si="26"/>
        <v>10.37348938686611</v>
      </c>
      <c r="CV29" s="47">
        <f t="shared" ca="1" si="26"/>
        <v>10.085230249241802</v>
      </c>
      <c r="CW29" s="47">
        <f t="shared" ca="1" si="27"/>
        <v>11.315538953237912</v>
      </c>
      <c r="CX29" s="47">
        <f t="shared" ca="1" si="27"/>
        <v>10.570005387942459</v>
      </c>
      <c r="CY29" s="47">
        <f t="shared" ca="1" si="27"/>
        <v>11.309913786506682</v>
      </c>
      <c r="CZ29" s="47">
        <f t="shared" ca="1" si="27"/>
        <v>9.9480152951698813</v>
      </c>
      <c r="DA29" s="47">
        <f t="shared" ca="1" si="27"/>
        <v>8.2521988348660962</v>
      </c>
      <c r="DB29" s="47">
        <f t="shared" ca="1" si="27"/>
        <v>7.7860833683022408</v>
      </c>
      <c r="DC29" s="47">
        <f t="shared" ca="1" si="27"/>
        <v>8.4485119247692566</v>
      </c>
      <c r="DD29" s="47">
        <f t="shared" ca="1" si="27"/>
        <v>8.398026266803944</v>
      </c>
    </row>
    <row r="30" spans="1:108" x14ac:dyDescent="0.25">
      <c r="A30" s="40" t="s">
        <v>138</v>
      </c>
      <c r="B30" s="40">
        <v>2624</v>
      </c>
      <c r="C30" s="40" t="s">
        <v>31</v>
      </c>
      <c r="D30" s="40" t="s">
        <v>189</v>
      </c>
      <c r="E30" s="40" t="s">
        <v>130</v>
      </c>
      <c r="F30" s="40">
        <v>46.87</v>
      </c>
      <c r="G30" s="43">
        <v>45352</v>
      </c>
      <c r="I30" s="40" t="s">
        <v>74</v>
      </c>
      <c r="J30" s="40">
        <v>1</v>
      </c>
      <c r="K30" s="40" t="s">
        <v>33</v>
      </c>
      <c r="L30" s="40" t="s">
        <v>140</v>
      </c>
      <c r="N30" s="41">
        <f>VLOOKUP($C30 &amp; $I30 &amp; $K30,FATOR!$A$3:$P$22,5,0)</f>
        <v>0.23516228756884971</v>
      </c>
      <c r="O30" s="41">
        <f>VLOOKUP($C30 &amp; $I30 &amp; $K30,FATOR!$A$3:$P$22,6,0)</f>
        <v>0.21966842736486258</v>
      </c>
      <c r="P30" s="41">
        <f>VLOOKUP($C30 &amp; $I30 &amp; $K30,FATOR!$A$3:$P$22,7,0)</f>
        <v>0.23504538398326369</v>
      </c>
      <c r="Q30" s="41">
        <f>VLOOKUP($C30 &amp; $I30 &amp; $K30,FATOR!$A$3:$P$22,8,0)</f>
        <v>0.20674207770833952</v>
      </c>
      <c r="R30" s="41">
        <f>VLOOKUP($C30 &amp; $I30 &amp; $K30,FATOR!$A$3:$P$22,9,0)</f>
        <v>0.17149920684288822</v>
      </c>
      <c r="S30" s="41">
        <f>VLOOKUP($C30 &amp; $I30 &amp; $K30,FATOR!$A$3:$P$22,10,0)</f>
        <v>0.1618122816472472</v>
      </c>
      <c r="T30" s="41">
        <f>VLOOKUP($C30 &amp; $I30 &amp; $K30,FATOR!$A$3:$P$22,11,0)</f>
        <v>0.17557903330914121</v>
      </c>
      <c r="U30" s="41">
        <f>VLOOKUP($C30 &amp; $I30 &amp; $K30,FATOR!$A$3:$P$22,12,0)</f>
        <v>0.1745298280644238</v>
      </c>
      <c r="V30" s="41">
        <f>VLOOKUP($C30 &amp; $I30 &amp; $K30,FATOR!$A$3:$P$22,13,0)</f>
        <v>0.21253180841071748</v>
      </c>
      <c r="W30" s="41">
        <f>VLOOKUP($C30 &amp; $I30 &amp; $K30,FATOR!$A$3:$P$22,14,0)</f>
        <v>0.2107432866718385</v>
      </c>
      <c r="X30" s="41">
        <f>VLOOKUP($C30 &amp; $I30 &amp; $K30,FATOR!$A$3:$P$22,15,0)</f>
        <v>0.2155843839491689</v>
      </c>
      <c r="Y30" s="41">
        <f>VLOOKUP($C30 &amp; $I30 &amp; $K30,FATOR!$A$3:$P$22,16,0)</f>
        <v>0.20959371231642632</v>
      </c>
      <c r="AA30" s="42">
        <f t="shared" si="10"/>
        <v>11.022056418351985</v>
      </c>
      <c r="AB30" s="42">
        <f t="shared" si="11"/>
        <v>10.295859190591109</v>
      </c>
      <c r="AC30" s="42">
        <f t="shared" si="12"/>
        <v>11.016577147295569</v>
      </c>
      <c r="AD30" s="42">
        <f t="shared" si="13"/>
        <v>9.6900011821898726</v>
      </c>
      <c r="AE30" s="42">
        <f t="shared" si="14"/>
        <v>8.0381678247261696</v>
      </c>
      <c r="AF30" s="42">
        <f t="shared" si="15"/>
        <v>7.5841416408064761</v>
      </c>
      <c r="AG30" s="42">
        <f t="shared" si="16"/>
        <v>8.229389291199448</v>
      </c>
      <c r="AH30" s="42">
        <f t="shared" si="17"/>
        <v>8.1802130413795435</v>
      </c>
      <c r="AI30" s="42">
        <f t="shared" si="18"/>
        <v>9.9613658602103268</v>
      </c>
      <c r="AJ30" s="42">
        <f t="shared" si="19"/>
        <v>9.8775378463090693</v>
      </c>
      <c r="AK30" s="42">
        <f t="shared" si="20"/>
        <v>10.104440075697546</v>
      </c>
      <c r="AL30" s="42">
        <f t="shared" si="21"/>
        <v>9.8236572962709001</v>
      </c>
      <c r="AN30" s="43">
        <f t="shared" si="22"/>
        <v>45352</v>
      </c>
      <c r="AO30" s="47" t="str">
        <f t="shared" ca="1" si="23"/>
        <v/>
      </c>
      <c r="AP30" s="47" t="str">
        <f t="shared" ca="1" si="23"/>
        <v/>
      </c>
      <c r="AQ30" s="47">
        <f t="shared" ca="1" si="23"/>
        <v>11.016577147295569</v>
      </c>
      <c r="AR30" s="47">
        <f t="shared" ca="1" si="23"/>
        <v>9.6900011821898726</v>
      </c>
      <c r="AS30" s="47">
        <f t="shared" ca="1" si="23"/>
        <v>8.0381678247261696</v>
      </c>
      <c r="AT30" s="47">
        <f t="shared" ca="1" si="23"/>
        <v>7.5841416408064761</v>
      </c>
      <c r="AU30" s="47">
        <f t="shared" ca="1" si="23"/>
        <v>8.229389291199448</v>
      </c>
      <c r="AV30" s="47">
        <f t="shared" ca="1" si="23"/>
        <v>8.1802130413795435</v>
      </c>
      <c r="AW30" s="47">
        <f t="shared" ca="1" si="23"/>
        <v>9.9613658602103268</v>
      </c>
      <c r="AX30" s="47">
        <f t="shared" ca="1" si="23"/>
        <v>9.8775378463090693</v>
      </c>
      <c r="AY30" s="47">
        <f t="shared" ca="1" si="23"/>
        <v>10.104440075697546</v>
      </c>
      <c r="AZ30" s="47">
        <f t="shared" ca="1" si="23"/>
        <v>9.8236572962709001</v>
      </c>
      <c r="BA30" s="47">
        <f t="shared" ca="1" si="23"/>
        <v>11.022056418351985</v>
      </c>
      <c r="BB30" s="47">
        <f t="shared" ca="1" si="23"/>
        <v>10.295859190591109</v>
      </c>
      <c r="BC30" s="47">
        <f t="shared" ca="1" si="23"/>
        <v>11.016577147295569</v>
      </c>
      <c r="BD30" s="47">
        <f t="shared" ca="1" si="23"/>
        <v>9.6900011821898726</v>
      </c>
      <c r="BE30" s="47">
        <f t="shared" ca="1" si="24"/>
        <v>8.0381678247261696</v>
      </c>
      <c r="BF30" s="47">
        <f t="shared" ca="1" si="24"/>
        <v>7.5841416408064761</v>
      </c>
      <c r="BG30" s="47">
        <f t="shared" ca="1" si="24"/>
        <v>8.229389291199448</v>
      </c>
      <c r="BH30" s="47">
        <f t="shared" ca="1" si="24"/>
        <v>8.1802130413795435</v>
      </c>
      <c r="BI30" s="47">
        <f t="shared" ca="1" si="24"/>
        <v>9.9613658602103268</v>
      </c>
      <c r="BJ30" s="47">
        <f t="shared" ca="1" si="24"/>
        <v>9.8775378463090693</v>
      </c>
      <c r="BK30" s="47">
        <f t="shared" ca="1" si="24"/>
        <v>10.104440075697546</v>
      </c>
      <c r="BL30" s="47">
        <f t="shared" ca="1" si="24"/>
        <v>9.8236572962709001</v>
      </c>
      <c r="BM30" s="47">
        <f t="shared" ca="1" si="24"/>
        <v>11.022056418351985</v>
      </c>
      <c r="BN30" s="47">
        <f t="shared" ca="1" si="24"/>
        <v>10.295859190591109</v>
      </c>
      <c r="BO30" s="47">
        <f t="shared" ca="1" si="24"/>
        <v>11.016577147295569</v>
      </c>
      <c r="BP30" s="47">
        <f t="shared" ca="1" si="24"/>
        <v>9.6900011821898726</v>
      </c>
      <c r="BQ30" s="47">
        <f t="shared" ca="1" si="24"/>
        <v>8.0381678247261696</v>
      </c>
      <c r="BR30" s="47">
        <f t="shared" ca="1" si="24"/>
        <v>7.5841416408064761</v>
      </c>
      <c r="BS30" s="47">
        <f t="shared" ca="1" si="24"/>
        <v>8.229389291199448</v>
      </c>
      <c r="BT30" s="47">
        <f t="shared" ca="1" si="24"/>
        <v>8.1802130413795435</v>
      </c>
      <c r="BU30" s="47">
        <f t="shared" ca="1" si="25"/>
        <v>9.9613658602103268</v>
      </c>
      <c r="BV30" s="47">
        <f t="shared" ca="1" si="25"/>
        <v>9.8775378463090693</v>
      </c>
      <c r="BW30" s="47">
        <f t="shared" ca="1" si="25"/>
        <v>10.104440075697546</v>
      </c>
      <c r="BX30" s="47">
        <f t="shared" ca="1" si="25"/>
        <v>9.8236572962709001</v>
      </c>
      <c r="BY30" s="47">
        <f t="shared" ca="1" si="25"/>
        <v>11.022056418351985</v>
      </c>
      <c r="BZ30" s="47">
        <f t="shared" ca="1" si="25"/>
        <v>10.295859190591109</v>
      </c>
      <c r="CA30" s="47">
        <f t="shared" ca="1" si="25"/>
        <v>11.016577147295569</v>
      </c>
      <c r="CB30" s="47">
        <f t="shared" ca="1" si="25"/>
        <v>9.6900011821898726</v>
      </c>
      <c r="CC30" s="47">
        <f t="shared" ca="1" si="25"/>
        <v>8.0381678247261696</v>
      </c>
      <c r="CD30" s="47">
        <f t="shared" ca="1" si="25"/>
        <v>7.5841416408064761</v>
      </c>
      <c r="CE30" s="47">
        <f t="shared" ca="1" si="25"/>
        <v>8.229389291199448</v>
      </c>
      <c r="CF30" s="47">
        <f t="shared" ca="1" si="25"/>
        <v>8.1802130413795435</v>
      </c>
      <c r="CG30" s="47">
        <f t="shared" ca="1" si="25"/>
        <v>9.9613658602103268</v>
      </c>
      <c r="CH30" s="47">
        <f t="shared" ca="1" si="25"/>
        <v>9.8775378463090693</v>
      </c>
      <c r="CI30" s="47">
        <f t="shared" ca="1" si="25"/>
        <v>10.104440075697546</v>
      </c>
      <c r="CJ30" s="47">
        <f t="shared" ca="1" si="25"/>
        <v>9.8236572962709001</v>
      </c>
      <c r="CK30" s="47">
        <f t="shared" ca="1" si="26"/>
        <v>11.022056418351985</v>
      </c>
      <c r="CL30" s="47">
        <f t="shared" ca="1" si="26"/>
        <v>10.295859190591109</v>
      </c>
      <c r="CM30" s="47">
        <f t="shared" ca="1" si="26"/>
        <v>11.016577147295569</v>
      </c>
      <c r="CN30" s="47">
        <f t="shared" ca="1" si="26"/>
        <v>9.6900011821898726</v>
      </c>
      <c r="CO30" s="47">
        <f t="shared" ca="1" si="26"/>
        <v>8.0381678247261696</v>
      </c>
      <c r="CP30" s="47">
        <f t="shared" ca="1" si="26"/>
        <v>7.5841416408064761</v>
      </c>
      <c r="CQ30" s="47">
        <f t="shared" ca="1" si="26"/>
        <v>8.229389291199448</v>
      </c>
      <c r="CR30" s="47">
        <f t="shared" ca="1" si="26"/>
        <v>8.1802130413795435</v>
      </c>
      <c r="CS30" s="47">
        <f t="shared" ca="1" si="26"/>
        <v>9.9613658602103268</v>
      </c>
      <c r="CT30" s="47">
        <f t="shared" ca="1" si="26"/>
        <v>9.8775378463090693</v>
      </c>
      <c r="CU30" s="47">
        <f t="shared" ca="1" si="26"/>
        <v>10.104440075697546</v>
      </c>
      <c r="CV30" s="47">
        <f t="shared" ca="1" si="26"/>
        <v>9.8236572962709001</v>
      </c>
      <c r="CW30" s="47">
        <f t="shared" ca="1" si="27"/>
        <v>11.022056418351985</v>
      </c>
      <c r="CX30" s="47">
        <f t="shared" ca="1" si="27"/>
        <v>10.295859190591109</v>
      </c>
      <c r="CY30" s="47">
        <f t="shared" ca="1" si="27"/>
        <v>11.016577147295569</v>
      </c>
      <c r="CZ30" s="47">
        <f t="shared" ca="1" si="27"/>
        <v>9.6900011821898726</v>
      </c>
      <c r="DA30" s="47">
        <f t="shared" ca="1" si="27"/>
        <v>8.0381678247261696</v>
      </c>
      <c r="DB30" s="47">
        <f t="shared" ca="1" si="27"/>
        <v>7.5841416408064761</v>
      </c>
      <c r="DC30" s="47">
        <f t="shared" ca="1" si="27"/>
        <v>8.229389291199448</v>
      </c>
      <c r="DD30" s="47">
        <f t="shared" ca="1" si="27"/>
        <v>8.1802130413795435</v>
      </c>
    </row>
    <row r="31" spans="1:108" x14ac:dyDescent="0.25">
      <c r="A31" s="40" t="s">
        <v>138</v>
      </c>
      <c r="B31" s="40">
        <v>2725</v>
      </c>
      <c r="C31" s="40" t="s">
        <v>31</v>
      </c>
      <c r="D31" s="40" t="s">
        <v>190</v>
      </c>
      <c r="E31" s="40" t="s">
        <v>130</v>
      </c>
      <c r="F31" s="40">
        <v>46.87</v>
      </c>
      <c r="G31" s="43">
        <v>45352</v>
      </c>
      <c r="I31" s="40" t="s">
        <v>74</v>
      </c>
      <c r="J31" s="40">
        <v>1</v>
      </c>
      <c r="K31" s="40" t="s">
        <v>33</v>
      </c>
      <c r="L31" s="40" t="s">
        <v>140</v>
      </c>
      <c r="N31" s="41">
        <f>VLOOKUP($C31 &amp; $I31 &amp; $K31,FATOR!$A$3:$P$22,5,0)</f>
        <v>0.23516228756884971</v>
      </c>
      <c r="O31" s="41">
        <f>VLOOKUP($C31 &amp; $I31 &amp; $K31,FATOR!$A$3:$P$22,6,0)</f>
        <v>0.21966842736486258</v>
      </c>
      <c r="P31" s="41">
        <f>VLOOKUP($C31 &amp; $I31 &amp; $K31,FATOR!$A$3:$P$22,7,0)</f>
        <v>0.23504538398326369</v>
      </c>
      <c r="Q31" s="41">
        <f>VLOOKUP($C31 &amp; $I31 &amp; $K31,FATOR!$A$3:$P$22,8,0)</f>
        <v>0.20674207770833952</v>
      </c>
      <c r="R31" s="41">
        <f>VLOOKUP($C31 &amp; $I31 &amp; $K31,FATOR!$A$3:$P$22,9,0)</f>
        <v>0.17149920684288822</v>
      </c>
      <c r="S31" s="41">
        <f>VLOOKUP($C31 &amp; $I31 &amp; $K31,FATOR!$A$3:$P$22,10,0)</f>
        <v>0.1618122816472472</v>
      </c>
      <c r="T31" s="41">
        <f>VLOOKUP($C31 &amp; $I31 &amp; $K31,FATOR!$A$3:$P$22,11,0)</f>
        <v>0.17557903330914121</v>
      </c>
      <c r="U31" s="41">
        <f>VLOOKUP($C31 &amp; $I31 &amp; $K31,FATOR!$A$3:$P$22,12,0)</f>
        <v>0.1745298280644238</v>
      </c>
      <c r="V31" s="41">
        <f>VLOOKUP($C31 &amp; $I31 &amp; $K31,FATOR!$A$3:$P$22,13,0)</f>
        <v>0.21253180841071748</v>
      </c>
      <c r="W31" s="41">
        <f>VLOOKUP($C31 &amp; $I31 &amp; $K31,FATOR!$A$3:$P$22,14,0)</f>
        <v>0.2107432866718385</v>
      </c>
      <c r="X31" s="41">
        <f>VLOOKUP($C31 &amp; $I31 &amp; $K31,FATOR!$A$3:$P$22,15,0)</f>
        <v>0.2155843839491689</v>
      </c>
      <c r="Y31" s="41">
        <f>VLOOKUP($C31 &amp; $I31 &amp; $K31,FATOR!$A$3:$P$22,16,0)</f>
        <v>0.20959371231642632</v>
      </c>
      <c r="AA31" s="42">
        <f t="shared" si="10"/>
        <v>11.022056418351985</v>
      </c>
      <c r="AB31" s="42">
        <f t="shared" si="11"/>
        <v>10.295859190591109</v>
      </c>
      <c r="AC31" s="42">
        <f t="shared" si="12"/>
        <v>11.016577147295569</v>
      </c>
      <c r="AD31" s="42">
        <f t="shared" si="13"/>
        <v>9.6900011821898726</v>
      </c>
      <c r="AE31" s="42">
        <f t="shared" si="14"/>
        <v>8.0381678247261696</v>
      </c>
      <c r="AF31" s="42">
        <f t="shared" si="15"/>
        <v>7.5841416408064761</v>
      </c>
      <c r="AG31" s="42">
        <f t="shared" si="16"/>
        <v>8.229389291199448</v>
      </c>
      <c r="AH31" s="42">
        <f t="shared" si="17"/>
        <v>8.1802130413795435</v>
      </c>
      <c r="AI31" s="42">
        <f t="shared" si="18"/>
        <v>9.9613658602103268</v>
      </c>
      <c r="AJ31" s="42">
        <f t="shared" si="19"/>
        <v>9.8775378463090693</v>
      </c>
      <c r="AK31" s="42">
        <f t="shared" si="20"/>
        <v>10.104440075697546</v>
      </c>
      <c r="AL31" s="42">
        <f t="shared" si="21"/>
        <v>9.8236572962709001</v>
      </c>
      <c r="AN31" s="43">
        <f t="shared" si="22"/>
        <v>45352</v>
      </c>
      <c r="AO31" s="47" t="str">
        <f t="shared" ca="1" si="23"/>
        <v/>
      </c>
      <c r="AP31" s="47" t="str">
        <f t="shared" ca="1" si="23"/>
        <v/>
      </c>
      <c r="AQ31" s="47">
        <f t="shared" ca="1" si="23"/>
        <v>11.016577147295569</v>
      </c>
      <c r="AR31" s="47">
        <f t="shared" ca="1" si="23"/>
        <v>9.6900011821898726</v>
      </c>
      <c r="AS31" s="47">
        <f t="shared" ca="1" si="23"/>
        <v>8.0381678247261696</v>
      </c>
      <c r="AT31" s="47">
        <f t="shared" ca="1" si="23"/>
        <v>7.5841416408064761</v>
      </c>
      <c r="AU31" s="47">
        <f t="shared" ca="1" si="23"/>
        <v>8.229389291199448</v>
      </c>
      <c r="AV31" s="47">
        <f t="shared" ca="1" si="23"/>
        <v>8.1802130413795435</v>
      </c>
      <c r="AW31" s="47">
        <f t="shared" ca="1" si="23"/>
        <v>9.9613658602103268</v>
      </c>
      <c r="AX31" s="47">
        <f t="shared" ca="1" si="23"/>
        <v>9.8775378463090693</v>
      </c>
      <c r="AY31" s="47">
        <f t="shared" ca="1" si="23"/>
        <v>10.104440075697546</v>
      </c>
      <c r="AZ31" s="47">
        <f t="shared" ca="1" si="23"/>
        <v>9.8236572962709001</v>
      </c>
      <c r="BA31" s="47">
        <f t="shared" ca="1" si="23"/>
        <v>11.022056418351985</v>
      </c>
      <c r="BB31" s="47">
        <f t="shared" ca="1" si="23"/>
        <v>10.295859190591109</v>
      </c>
      <c r="BC31" s="47">
        <f t="shared" ca="1" si="23"/>
        <v>11.016577147295569</v>
      </c>
      <c r="BD31" s="47">
        <f t="shared" ca="1" si="23"/>
        <v>9.6900011821898726</v>
      </c>
      <c r="BE31" s="47">
        <f t="shared" ca="1" si="24"/>
        <v>8.0381678247261696</v>
      </c>
      <c r="BF31" s="47">
        <f t="shared" ca="1" si="24"/>
        <v>7.5841416408064761</v>
      </c>
      <c r="BG31" s="47">
        <f t="shared" ca="1" si="24"/>
        <v>8.229389291199448</v>
      </c>
      <c r="BH31" s="47">
        <f t="shared" ca="1" si="24"/>
        <v>8.1802130413795435</v>
      </c>
      <c r="BI31" s="47">
        <f t="shared" ca="1" si="24"/>
        <v>9.9613658602103268</v>
      </c>
      <c r="BJ31" s="47">
        <f t="shared" ca="1" si="24"/>
        <v>9.8775378463090693</v>
      </c>
      <c r="BK31" s="47">
        <f t="shared" ca="1" si="24"/>
        <v>10.104440075697546</v>
      </c>
      <c r="BL31" s="47">
        <f t="shared" ca="1" si="24"/>
        <v>9.8236572962709001</v>
      </c>
      <c r="BM31" s="47">
        <f t="shared" ca="1" si="24"/>
        <v>11.022056418351985</v>
      </c>
      <c r="BN31" s="47">
        <f t="shared" ca="1" si="24"/>
        <v>10.295859190591109</v>
      </c>
      <c r="BO31" s="47">
        <f t="shared" ca="1" si="24"/>
        <v>11.016577147295569</v>
      </c>
      <c r="BP31" s="47">
        <f t="shared" ca="1" si="24"/>
        <v>9.6900011821898726</v>
      </c>
      <c r="BQ31" s="47">
        <f t="shared" ca="1" si="24"/>
        <v>8.0381678247261696</v>
      </c>
      <c r="BR31" s="47">
        <f t="shared" ca="1" si="24"/>
        <v>7.5841416408064761</v>
      </c>
      <c r="BS31" s="47">
        <f t="shared" ca="1" si="24"/>
        <v>8.229389291199448</v>
      </c>
      <c r="BT31" s="47">
        <f t="shared" ca="1" si="24"/>
        <v>8.1802130413795435</v>
      </c>
      <c r="BU31" s="47">
        <f t="shared" ca="1" si="25"/>
        <v>9.9613658602103268</v>
      </c>
      <c r="BV31" s="47">
        <f t="shared" ca="1" si="25"/>
        <v>9.8775378463090693</v>
      </c>
      <c r="BW31" s="47">
        <f t="shared" ca="1" si="25"/>
        <v>10.104440075697546</v>
      </c>
      <c r="BX31" s="47">
        <f t="shared" ca="1" si="25"/>
        <v>9.8236572962709001</v>
      </c>
      <c r="BY31" s="47">
        <f t="shared" ca="1" si="25"/>
        <v>11.022056418351985</v>
      </c>
      <c r="BZ31" s="47">
        <f t="shared" ca="1" si="25"/>
        <v>10.295859190591109</v>
      </c>
      <c r="CA31" s="47">
        <f t="shared" ca="1" si="25"/>
        <v>11.016577147295569</v>
      </c>
      <c r="CB31" s="47">
        <f t="shared" ca="1" si="25"/>
        <v>9.6900011821898726</v>
      </c>
      <c r="CC31" s="47">
        <f t="shared" ca="1" si="25"/>
        <v>8.0381678247261696</v>
      </c>
      <c r="CD31" s="47">
        <f t="shared" ca="1" si="25"/>
        <v>7.5841416408064761</v>
      </c>
      <c r="CE31" s="47">
        <f t="shared" ca="1" si="25"/>
        <v>8.229389291199448</v>
      </c>
      <c r="CF31" s="47">
        <f t="shared" ca="1" si="25"/>
        <v>8.1802130413795435</v>
      </c>
      <c r="CG31" s="47">
        <f t="shared" ca="1" si="25"/>
        <v>9.9613658602103268</v>
      </c>
      <c r="CH31" s="47">
        <f t="shared" ca="1" si="25"/>
        <v>9.8775378463090693</v>
      </c>
      <c r="CI31" s="47">
        <f t="shared" ca="1" si="25"/>
        <v>10.104440075697546</v>
      </c>
      <c r="CJ31" s="47">
        <f t="shared" ca="1" si="25"/>
        <v>9.8236572962709001</v>
      </c>
      <c r="CK31" s="47">
        <f t="shared" ca="1" si="26"/>
        <v>11.022056418351985</v>
      </c>
      <c r="CL31" s="47">
        <f t="shared" ca="1" si="26"/>
        <v>10.295859190591109</v>
      </c>
      <c r="CM31" s="47">
        <f t="shared" ca="1" si="26"/>
        <v>11.016577147295569</v>
      </c>
      <c r="CN31" s="47">
        <f t="shared" ca="1" si="26"/>
        <v>9.6900011821898726</v>
      </c>
      <c r="CO31" s="47">
        <f t="shared" ca="1" si="26"/>
        <v>8.0381678247261696</v>
      </c>
      <c r="CP31" s="47">
        <f t="shared" ca="1" si="26"/>
        <v>7.5841416408064761</v>
      </c>
      <c r="CQ31" s="47">
        <f t="shared" ca="1" si="26"/>
        <v>8.229389291199448</v>
      </c>
      <c r="CR31" s="47">
        <f t="shared" ca="1" si="26"/>
        <v>8.1802130413795435</v>
      </c>
      <c r="CS31" s="47">
        <f t="shared" ca="1" si="26"/>
        <v>9.9613658602103268</v>
      </c>
      <c r="CT31" s="47">
        <f t="shared" ca="1" si="26"/>
        <v>9.8775378463090693</v>
      </c>
      <c r="CU31" s="47">
        <f t="shared" ca="1" si="26"/>
        <v>10.104440075697546</v>
      </c>
      <c r="CV31" s="47">
        <f t="shared" ca="1" si="26"/>
        <v>9.8236572962709001</v>
      </c>
      <c r="CW31" s="47">
        <f t="shared" ca="1" si="27"/>
        <v>11.022056418351985</v>
      </c>
      <c r="CX31" s="47">
        <f t="shared" ca="1" si="27"/>
        <v>10.295859190591109</v>
      </c>
      <c r="CY31" s="47">
        <f t="shared" ca="1" si="27"/>
        <v>11.016577147295569</v>
      </c>
      <c r="CZ31" s="47">
        <f t="shared" ca="1" si="27"/>
        <v>9.6900011821898726</v>
      </c>
      <c r="DA31" s="47">
        <f t="shared" ca="1" si="27"/>
        <v>8.0381678247261696</v>
      </c>
      <c r="DB31" s="47">
        <f t="shared" ca="1" si="27"/>
        <v>7.5841416408064761</v>
      </c>
      <c r="DC31" s="47">
        <f t="shared" ca="1" si="27"/>
        <v>8.229389291199448</v>
      </c>
      <c r="DD31" s="47">
        <f t="shared" ca="1" si="27"/>
        <v>8.1802130413795435</v>
      </c>
    </row>
    <row r="32" spans="1:108" x14ac:dyDescent="0.25">
      <c r="A32" s="40" t="s">
        <v>138</v>
      </c>
      <c r="B32" s="40">
        <v>2663</v>
      </c>
      <c r="C32" s="40" t="s">
        <v>31</v>
      </c>
      <c r="D32" s="40" t="s">
        <v>191</v>
      </c>
      <c r="E32" s="40" t="s">
        <v>130</v>
      </c>
      <c r="F32" s="40">
        <v>46.87</v>
      </c>
      <c r="G32" s="43">
        <v>45352</v>
      </c>
      <c r="I32" s="40" t="s">
        <v>74</v>
      </c>
      <c r="J32" s="40">
        <v>1</v>
      </c>
      <c r="K32" s="40" t="s">
        <v>33</v>
      </c>
      <c r="L32" s="40" t="s">
        <v>140</v>
      </c>
      <c r="N32" s="41">
        <f>VLOOKUP($C32 &amp; $I32 &amp; $K32,FATOR!$A$3:$P$22,5,0)</f>
        <v>0.23516228756884971</v>
      </c>
      <c r="O32" s="41">
        <f>VLOOKUP($C32 &amp; $I32 &amp; $K32,FATOR!$A$3:$P$22,6,0)</f>
        <v>0.21966842736486258</v>
      </c>
      <c r="P32" s="41">
        <f>VLOOKUP($C32 &amp; $I32 &amp; $K32,FATOR!$A$3:$P$22,7,0)</f>
        <v>0.23504538398326369</v>
      </c>
      <c r="Q32" s="41">
        <f>VLOOKUP($C32 &amp; $I32 &amp; $K32,FATOR!$A$3:$P$22,8,0)</f>
        <v>0.20674207770833952</v>
      </c>
      <c r="R32" s="41">
        <f>VLOOKUP($C32 &amp; $I32 &amp; $K32,FATOR!$A$3:$P$22,9,0)</f>
        <v>0.17149920684288822</v>
      </c>
      <c r="S32" s="41">
        <f>VLOOKUP($C32 &amp; $I32 &amp; $K32,FATOR!$A$3:$P$22,10,0)</f>
        <v>0.1618122816472472</v>
      </c>
      <c r="T32" s="41">
        <f>VLOOKUP($C32 &amp; $I32 &amp; $K32,FATOR!$A$3:$P$22,11,0)</f>
        <v>0.17557903330914121</v>
      </c>
      <c r="U32" s="41">
        <f>VLOOKUP($C32 &amp; $I32 &amp; $K32,FATOR!$A$3:$P$22,12,0)</f>
        <v>0.1745298280644238</v>
      </c>
      <c r="V32" s="41">
        <f>VLOOKUP($C32 &amp; $I32 &amp; $K32,FATOR!$A$3:$P$22,13,0)</f>
        <v>0.21253180841071748</v>
      </c>
      <c r="W32" s="41">
        <f>VLOOKUP($C32 &amp; $I32 &amp; $K32,FATOR!$A$3:$P$22,14,0)</f>
        <v>0.2107432866718385</v>
      </c>
      <c r="X32" s="41">
        <f>VLOOKUP($C32 &amp; $I32 &amp; $K32,FATOR!$A$3:$P$22,15,0)</f>
        <v>0.2155843839491689</v>
      </c>
      <c r="Y32" s="41">
        <f>VLOOKUP($C32 &amp; $I32 &amp; $K32,FATOR!$A$3:$P$22,16,0)</f>
        <v>0.20959371231642632</v>
      </c>
      <c r="AA32" s="42">
        <f t="shared" si="10"/>
        <v>11.022056418351985</v>
      </c>
      <c r="AB32" s="42">
        <f t="shared" si="11"/>
        <v>10.295859190591109</v>
      </c>
      <c r="AC32" s="42">
        <f t="shared" si="12"/>
        <v>11.016577147295569</v>
      </c>
      <c r="AD32" s="42">
        <f t="shared" si="13"/>
        <v>9.6900011821898726</v>
      </c>
      <c r="AE32" s="42">
        <f t="shared" si="14"/>
        <v>8.0381678247261696</v>
      </c>
      <c r="AF32" s="42">
        <f t="shared" si="15"/>
        <v>7.5841416408064761</v>
      </c>
      <c r="AG32" s="42">
        <f t="shared" si="16"/>
        <v>8.229389291199448</v>
      </c>
      <c r="AH32" s="42">
        <f t="shared" si="17"/>
        <v>8.1802130413795435</v>
      </c>
      <c r="AI32" s="42">
        <f t="shared" si="18"/>
        <v>9.9613658602103268</v>
      </c>
      <c r="AJ32" s="42">
        <f t="shared" si="19"/>
        <v>9.8775378463090693</v>
      </c>
      <c r="AK32" s="42">
        <f t="shared" si="20"/>
        <v>10.104440075697546</v>
      </c>
      <c r="AL32" s="42">
        <f t="shared" si="21"/>
        <v>9.8236572962709001</v>
      </c>
      <c r="AN32" s="43">
        <f t="shared" si="22"/>
        <v>45352</v>
      </c>
      <c r="AO32" s="47" t="str">
        <f t="shared" ca="1" si="23"/>
        <v/>
      </c>
      <c r="AP32" s="47" t="str">
        <f t="shared" ca="1" si="23"/>
        <v/>
      </c>
      <c r="AQ32" s="47">
        <f t="shared" ca="1" si="23"/>
        <v>11.016577147295569</v>
      </c>
      <c r="AR32" s="47">
        <f t="shared" ca="1" si="23"/>
        <v>9.6900011821898726</v>
      </c>
      <c r="AS32" s="47">
        <f t="shared" ca="1" si="23"/>
        <v>8.0381678247261696</v>
      </c>
      <c r="AT32" s="47">
        <f t="shared" ca="1" si="23"/>
        <v>7.5841416408064761</v>
      </c>
      <c r="AU32" s="47">
        <f t="shared" ca="1" si="23"/>
        <v>8.229389291199448</v>
      </c>
      <c r="AV32" s="47">
        <f t="shared" ca="1" si="23"/>
        <v>8.1802130413795435</v>
      </c>
      <c r="AW32" s="47">
        <f t="shared" ca="1" si="23"/>
        <v>9.9613658602103268</v>
      </c>
      <c r="AX32" s="47">
        <f t="shared" ca="1" si="23"/>
        <v>9.8775378463090693</v>
      </c>
      <c r="AY32" s="47">
        <f t="shared" ca="1" si="23"/>
        <v>10.104440075697546</v>
      </c>
      <c r="AZ32" s="47">
        <f t="shared" ca="1" si="23"/>
        <v>9.8236572962709001</v>
      </c>
      <c r="BA32" s="47">
        <f t="shared" ca="1" si="23"/>
        <v>11.022056418351985</v>
      </c>
      <c r="BB32" s="47">
        <f t="shared" ca="1" si="23"/>
        <v>10.295859190591109</v>
      </c>
      <c r="BC32" s="47">
        <f t="shared" ca="1" si="23"/>
        <v>11.016577147295569</v>
      </c>
      <c r="BD32" s="47">
        <f t="shared" ca="1" si="23"/>
        <v>9.6900011821898726</v>
      </c>
      <c r="BE32" s="47">
        <f t="shared" ca="1" si="24"/>
        <v>8.0381678247261696</v>
      </c>
      <c r="BF32" s="47">
        <f t="shared" ca="1" si="24"/>
        <v>7.5841416408064761</v>
      </c>
      <c r="BG32" s="47">
        <f t="shared" ca="1" si="24"/>
        <v>8.229389291199448</v>
      </c>
      <c r="BH32" s="47">
        <f t="shared" ca="1" si="24"/>
        <v>8.1802130413795435</v>
      </c>
      <c r="BI32" s="47">
        <f t="shared" ca="1" si="24"/>
        <v>9.9613658602103268</v>
      </c>
      <c r="BJ32" s="47">
        <f t="shared" ca="1" si="24"/>
        <v>9.8775378463090693</v>
      </c>
      <c r="BK32" s="47">
        <f t="shared" ca="1" si="24"/>
        <v>10.104440075697546</v>
      </c>
      <c r="BL32" s="47">
        <f t="shared" ca="1" si="24"/>
        <v>9.8236572962709001</v>
      </c>
      <c r="BM32" s="47">
        <f t="shared" ca="1" si="24"/>
        <v>11.022056418351985</v>
      </c>
      <c r="BN32" s="47">
        <f t="shared" ca="1" si="24"/>
        <v>10.295859190591109</v>
      </c>
      <c r="BO32" s="47">
        <f t="shared" ca="1" si="24"/>
        <v>11.016577147295569</v>
      </c>
      <c r="BP32" s="47">
        <f t="shared" ca="1" si="24"/>
        <v>9.6900011821898726</v>
      </c>
      <c r="BQ32" s="47">
        <f t="shared" ca="1" si="24"/>
        <v>8.0381678247261696</v>
      </c>
      <c r="BR32" s="47">
        <f t="shared" ca="1" si="24"/>
        <v>7.5841416408064761</v>
      </c>
      <c r="BS32" s="47">
        <f t="shared" ca="1" si="24"/>
        <v>8.229389291199448</v>
      </c>
      <c r="BT32" s="47">
        <f t="shared" ca="1" si="24"/>
        <v>8.1802130413795435</v>
      </c>
      <c r="BU32" s="47">
        <f t="shared" ca="1" si="25"/>
        <v>9.9613658602103268</v>
      </c>
      <c r="BV32" s="47">
        <f t="shared" ca="1" si="25"/>
        <v>9.8775378463090693</v>
      </c>
      <c r="BW32" s="47">
        <f t="shared" ca="1" si="25"/>
        <v>10.104440075697546</v>
      </c>
      <c r="BX32" s="47">
        <f t="shared" ca="1" si="25"/>
        <v>9.8236572962709001</v>
      </c>
      <c r="BY32" s="47">
        <f t="shared" ca="1" si="25"/>
        <v>11.022056418351985</v>
      </c>
      <c r="BZ32" s="47">
        <f t="shared" ca="1" si="25"/>
        <v>10.295859190591109</v>
      </c>
      <c r="CA32" s="47">
        <f t="shared" ca="1" si="25"/>
        <v>11.016577147295569</v>
      </c>
      <c r="CB32" s="47">
        <f t="shared" ca="1" si="25"/>
        <v>9.6900011821898726</v>
      </c>
      <c r="CC32" s="47">
        <f t="shared" ca="1" si="25"/>
        <v>8.0381678247261696</v>
      </c>
      <c r="CD32" s="47">
        <f t="shared" ca="1" si="25"/>
        <v>7.5841416408064761</v>
      </c>
      <c r="CE32" s="47">
        <f t="shared" ca="1" si="25"/>
        <v>8.229389291199448</v>
      </c>
      <c r="CF32" s="47">
        <f t="shared" ca="1" si="25"/>
        <v>8.1802130413795435</v>
      </c>
      <c r="CG32" s="47">
        <f t="shared" ca="1" si="25"/>
        <v>9.9613658602103268</v>
      </c>
      <c r="CH32" s="47">
        <f t="shared" ca="1" si="25"/>
        <v>9.8775378463090693</v>
      </c>
      <c r="CI32" s="47">
        <f t="shared" ca="1" si="25"/>
        <v>10.104440075697546</v>
      </c>
      <c r="CJ32" s="47">
        <f t="shared" ca="1" si="25"/>
        <v>9.8236572962709001</v>
      </c>
      <c r="CK32" s="47">
        <f t="shared" ca="1" si="26"/>
        <v>11.022056418351985</v>
      </c>
      <c r="CL32" s="47">
        <f t="shared" ca="1" si="26"/>
        <v>10.295859190591109</v>
      </c>
      <c r="CM32" s="47">
        <f t="shared" ca="1" si="26"/>
        <v>11.016577147295569</v>
      </c>
      <c r="CN32" s="47">
        <f t="shared" ca="1" si="26"/>
        <v>9.6900011821898726</v>
      </c>
      <c r="CO32" s="47">
        <f t="shared" ca="1" si="26"/>
        <v>8.0381678247261696</v>
      </c>
      <c r="CP32" s="47">
        <f t="shared" ca="1" si="26"/>
        <v>7.5841416408064761</v>
      </c>
      <c r="CQ32" s="47">
        <f t="shared" ca="1" si="26"/>
        <v>8.229389291199448</v>
      </c>
      <c r="CR32" s="47">
        <f t="shared" ca="1" si="26"/>
        <v>8.1802130413795435</v>
      </c>
      <c r="CS32" s="47">
        <f t="shared" ca="1" si="26"/>
        <v>9.9613658602103268</v>
      </c>
      <c r="CT32" s="47">
        <f t="shared" ca="1" si="26"/>
        <v>9.8775378463090693</v>
      </c>
      <c r="CU32" s="47">
        <f t="shared" ca="1" si="26"/>
        <v>10.104440075697546</v>
      </c>
      <c r="CV32" s="47">
        <f t="shared" ca="1" si="26"/>
        <v>9.8236572962709001</v>
      </c>
      <c r="CW32" s="47">
        <f t="shared" ca="1" si="27"/>
        <v>11.022056418351985</v>
      </c>
      <c r="CX32" s="47">
        <f t="shared" ca="1" si="27"/>
        <v>10.295859190591109</v>
      </c>
      <c r="CY32" s="47">
        <f t="shared" ca="1" si="27"/>
        <v>11.016577147295569</v>
      </c>
      <c r="CZ32" s="47">
        <f t="shared" ca="1" si="27"/>
        <v>9.6900011821898726</v>
      </c>
      <c r="DA32" s="47">
        <f t="shared" ca="1" si="27"/>
        <v>8.0381678247261696</v>
      </c>
      <c r="DB32" s="47">
        <f t="shared" ca="1" si="27"/>
        <v>7.5841416408064761</v>
      </c>
      <c r="DC32" s="47">
        <f t="shared" ca="1" si="27"/>
        <v>8.229389291199448</v>
      </c>
      <c r="DD32" s="47">
        <f t="shared" ca="1" si="27"/>
        <v>8.1802130413795435</v>
      </c>
    </row>
    <row r="33" spans="1:108" x14ac:dyDescent="0.25">
      <c r="A33" s="40" t="s">
        <v>138</v>
      </c>
      <c r="B33" s="40">
        <v>2731</v>
      </c>
      <c r="C33" s="40" t="s">
        <v>31</v>
      </c>
      <c r="D33" s="40" t="s">
        <v>1310</v>
      </c>
      <c r="E33" s="40" t="s">
        <v>130</v>
      </c>
      <c r="F33" s="40">
        <v>46.87</v>
      </c>
      <c r="G33" s="43">
        <v>45383</v>
      </c>
      <c r="I33" s="40" t="s">
        <v>74</v>
      </c>
      <c r="J33" s="40">
        <v>1</v>
      </c>
      <c r="K33" s="40" t="s">
        <v>33</v>
      </c>
      <c r="L33" s="40" t="s">
        <v>140</v>
      </c>
      <c r="N33" s="41">
        <f>VLOOKUP($C33 &amp; $I33 &amp; $K33,FATOR!$A$3:$P$22,5,0)</f>
        <v>0.23516228756884971</v>
      </c>
      <c r="O33" s="41">
        <f>VLOOKUP($C33 &amp; $I33 &amp; $K33,FATOR!$A$3:$P$22,6,0)</f>
        <v>0.21966842736486258</v>
      </c>
      <c r="P33" s="41">
        <f>VLOOKUP($C33 &amp; $I33 &amp; $K33,FATOR!$A$3:$P$22,7,0)</f>
        <v>0.23504538398326369</v>
      </c>
      <c r="Q33" s="41">
        <f>VLOOKUP($C33 &amp; $I33 &amp; $K33,FATOR!$A$3:$P$22,8,0)</f>
        <v>0.20674207770833952</v>
      </c>
      <c r="R33" s="41">
        <f>VLOOKUP($C33 &amp; $I33 &amp; $K33,FATOR!$A$3:$P$22,9,0)</f>
        <v>0.17149920684288822</v>
      </c>
      <c r="S33" s="41">
        <f>VLOOKUP($C33 &amp; $I33 &amp; $K33,FATOR!$A$3:$P$22,10,0)</f>
        <v>0.1618122816472472</v>
      </c>
      <c r="T33" s="41">
        <f>VLOOKUP($C33 &amp; $I33 &amp; $K33,FATOR!$A$3:$P$22,11,0)</f>
        <v>0.17557903330914121</v>
      </c>
      <c r="U33" s="41">
        <f>VLOOKUP($C33 &amp; $I33 &amp; $K33,FATOR!$A$3:$P$22,12,0)</f>
        <v>0.1745298280644238</v>
      </c>
      <c r="V33" s="41">
        <f>VLOOKUP($C33 &amp; $I33 &amp; $K33,FATOR!$A$3:$P$22,13,0)</f>
        <v>0.21253180841071748</v>
      </c>
      <c r="W33" s="41">
        <f>VLOOKUP($C33 &amp; $I33 &amp; $K33,FATOR!$A$3:$P$22,14,0)</f>
        <v>0.2107432866718385</v>
      </c>
      <c r="X33" s="41">
        <f>VLOOKUP($C33 &amp; $I33 &amp; $K33,FATOR!$A$3:$P$22,15,0)</f>
        <v>0.2155843839491689</v>
      </c>
      <c r="Y33" s="41">
        <f>VLOOKUP($C33 &amp; $I33 &amp; $K33,FATOR!$A$3:$P$22,16,0)</f>
        <v>0.20959371231642632</v>
      </c>
      <c r="AA33" s="42">
        <f t="shared" si="10"/>
        <v>11.022056418351985</v>
      </c>
      <c r="AB33" s="42">
        <f t="shared" si="11"/>
        <v>10.295859190591109</v>
      </c>
      <c r="AC33" s="42">
        <f t="shared" si="12"/>
        <v>11.016577147295569</v>
      </c>
      <c r="AD33" s="42">
        <f t="shared" si="13"/>
        <v>9.6900011821898726</v>
      </c>
      <c r="AE33" s="42">
        <f t="shared" si="14"/>
        <v>8.0381678247261696</v>
      </c>
      <c r="AF33" s="42">
        <f t="shared" si="15"/>
        <v>7.5841416408064761</v>
      </c>
      <c r="AG33" s="42">
        <f t="shared" si="16"/>
        <v>8.229389291199448</v>
      </c>
      <c r="AH33" s="42">
        <f t="shared" si="17"/>
        <v>8.1802130413795435</v>
      </c>
      <c r="AI33" s="42">
        <f t="shared" si="18"/>
        <v>9.9613658602103268</v>
      </c>
      <c r="AJ33" s="42">
        <f t="shared" si="19"/>
        <v>9.8775378463090693</v>
      </c>
      <c r="AK33" s="42">
        <f t="shared" si="20"/>
        <v>10.104440075697546</v>
      </c>
      <c r="AL33" s="42">
        <f t="shared" si="21"/>
        <v>9.8236572962709001</v>
      </c>
      <c r="AN33" s="43">
        <f t="shared" si="22"/>
        <v>45383</v>
      </c>
      <c r="AO33" s="47" t="str">
        <f t="shared" ca="1" si="23"/>
        <v/>
      </c>
      <c r="AP33" s="47" t="str">
        <f t="shared" ca="1" si="23"/>
        <v/>
      </c>
      <c r="AQ33" s="47" t="str">
        <f t="shared" ca="1" si="23"/>
        <v/>
      </c>
      <c r="AR33" s="47">
        <f t="shared" ca="1" si="23"/>
        <v>9.6900011821898726</v>
      </c>
      <c r="AS33" s="47">
        <f t="shared" ca="1" si="23"/>
        <v>8.0381678247261696</v>
      </c>
      <c r="AT33" s="47">
        <f t="shared" ca="1" si="23"/>
        <v>7.5841416408064761</v>
      </c>
      <c r="AU33" s="47">
        <f t="shared" ca="1" si="23"/>
        <v>8.229389291199448</v>
      </c>
      <c r="AV33" s="47">
        <f t="shared" ca="1" si="23"/>
        <v>8.1802130413795435</v>
      </c>
      <c r="AW33" s="47">
        <f t="shared" ca="1" si="23"/>
        <v>9.9613658602103268</v>
      </c>
      <c r="AX33" s="47">
        <f t="shared" ca="1" si="23"/>
        <v>9.8775378463090693</v>
      </c>
      <c r="AY33" s="47">
        <f t="shared" ca="1" si="23"/>
        <v>10.104440075697546</v>
      </c>
      <c r="AZ33" s="47">
        <f t="shared" ca="1" si="23"/>
        <v>9.8236572962709001</v>
      </c>
      <c r="BA33" s="47">
        <f t="shared" ca="1" si="23"/>
        <v>11.022056418351985</v>
      </c>
      <c r="BB33" s="47">
        <f t="shared" ca="1" si="23"/>
        <v>10.295859190591109</v>
      </c>
      <c r="BC33" s="47">
        <f t="shared" ca="1" si="23"/>
        <v>11.016577147295569</v>
      </c>
      <c r="BD33" s="47">
        <f t="shared" ref="AY33:BN49" ca="1" si="28">IF($AN33&lt;=BD$1,HLOOKUP(MONTH(BD$1),$AA:$AL,ROW($AO33),0),"")</f>
        <v>9.6900011821898726</v>
      </c>
      <c r="BE33" s="47">
        <f t="shared" ca="1" si="28"/>
        <v>8.0381678247261696</v>
      </c>
      <c r="BF33" s="47">
        <f t="shared" ca="1" si="28"/>
        <v>7.5841416408064761</v>
      </c>
      <c r="BG33" s="47">
        <f t="shared" ca="1" si="28"/>
        <v>8.229389291199448</v>
      </c>
      <c r="BH33" s="47">
        <f t="shared" ca="1" si="28"/>
        <v>8.1802130413795435</v>
      </c>
      <c r="BI33" s="47">
        <f t="shared" ca="1" si="24"/>
        <v>9.9613658602103268</v>
      </c>
      <c r="BJ33" s="47">
        <f t="shared" ca="1" si="24"/>
        <v>9.8775378463090693</v>
      </c>
      <c r="BK33" s="47">
        <f t="shared" ca="1" si="24"/>
        <v>10.104440075697546</v>
      </c>
      <c r="BL33" s="47">
        <f t="shared" ca="1" si="24"/>
        <v>9.8236572962709001</v>
      </c>
      <c r="BM33" s="47">
        <f t="shared" ca="1" si="24"/>
        <v>11.022056418351985</v>
      </c>
      <c r="BN33" s="47">
        <f t="shared" ca="1" si="24"/>
        <v>10.295859190591109</v>
      </c>
      <c r="BO33" s="47">
        <f t="shared" ca="1" si="24"/>
        <v>11.016577147295569</v>
      </c>
      <c r="BP33" s="47">
        <f t="shared" ca="1" si="24"/>
        <v>9.6900011821898726</v>
      </c>
      <c r="BQ33" s="47">
        <f t="shared" ca="1" si="24"/>
        <v>8.0381678247261696</v>
      </c>
      <c r="BR33" s="47">
        <f t="shared" ca="1" si="24"/>
        <v>7.5841416408064761</v>
      </c>
      <c r="BS33" s="47">
        <f t="shared" ca="1" si="24"/>
        <v>8.229389291199448</v>
      </c>
      <c r="BT33" s="47">
        <f t="shared" ca="1" si="24"/>
        <v>8.1802130413795435</v>
      </c>
      <c r="BU33" s="47">
        <f t="shared" ca="1" si="25"/>
        <v>9.9613658602103268</v>
      </c>
      <c r="BV33" s="47">
        <f t="shared" ca="1" si="25"/>
        <v>9.8775378463090693</v>
      </c>
      <c r="BW33" s="47">
        <f t="shared" ca="1" si="25"/>
        <v>10.104440075697546</v>
      </c>
      <c r="BX33" s="47">
        <f t="shared" ca="1" si="25"/>
        <v>9.8236572962709001</v>
      </c>
      <c r="BY33" s="47">
        <f t="shared" ca="1" si="25"/>
        <v>11.022056418351985</v>
      </c>
      <c r="BZ33" s="47">
        <f t="shared" ca="1" si="25"/>
        <v>10.295859190591109</v>
      </c>
      <c r="CA33" s="47">
        <f t="shared" ca="1" si="25"/>
        <v>11.016577147295569</v>
      </c>
      <c r="CB33" s="47">
        <f t="shared" ca="1" si="25"/>
        <v>9.6900011821898726</v>
      </c>
      <c r="CC33" s="47">
        <f t="shared" ca="1" si="25"/>
        <v>8.0381678247261696</v>
      </c>
      <c r="CD33" s="47">
        <f t="shared" ca="1" si="25"/>
        <v>7.5841416408064761</v>
      </c>
      <c r="CE33" s="47">
        <f t="shared" ca="1" si="25"/>
        <v>8.229389291199448</v>
      </c>
      <c r="CF33" s="47">
        <f t="shared" ca="1" si="25"/>
        <v>8.1802130413795435</v>
      </c>
      <c r="CG33" s="47">
        <f t="shared" ca="1" si="25"/>
        <v>9.9613658602103268</v>
      </c>
      <c r="CH33" s="47">
        <f t="shared" ca="1" si="25"/>
        <v>9.8775378463090693</v>
      </c>
      <c r="CI33" s="47">
        <f t="shared" ca="1" si="25"/>
        <v>10.104440075697546</v>
      </c>
      <c r="CJ33" s="47">
        <f t="shared" ref="CC33:CL59" ca="1" si="29">IF($AN33&lt;=CJ$1,HLOOKUP(MONTH(CJ$1),$AA:$AL,ROW($AO33),0),"")</f>
        <v>9.8236572962709001</v>
      </c>
      <c r="CK33" s="47">
        <f t="shared" ca="1" si="29"/>
        <v>11.022056418351985</v>
      </c>
      <c r="CL33" s="47">
        <f t="shared" ca="1" si="29"/>
        <v>10.295859190591109</v>
      </c>
      <c r="CM33" s="47">
        <f t="shared" ca="1" si="26"/>
        <v>11.016577147295569</v>
      </c>
      <c r="CN33" s="47">
        <f t="shared" ca="1" si="26"/>
        <v>9.6900011821898726</v>
      </c>
      <c r="CO33" s="47">
        <f t="shared" ca="1" si="26"/>
        <v>8.0381678247261696</v>
      </c>
      <c r="CP33" s="47">
        <f t="shared" ca="1" si="26"/>
        <v>7.5841416408064761</v>
      </c>
      <c r="CQ33" s="47">
        <f t="shared" ca="1" si="26"/>
        <v>8.229389291199448</v>
      </c>
      <c r="CR33" s="47">
        <f t="shared" ca="1" si="26"/>
        <v>8.1802130413795435</v>
      </c>
      <c r="CS33" s="47">
        <f t="shared" ca="1" si="26"/>
        <v>9.9613658602103268</v>
      </c>
      <c r="CT33" s="47">
        <f t="shared" ca="1" si="26"/>
        <v>9.8775378463090693</v>
      </c>
      <c r="CU33" s="47">
        <f t="shared" ca="1" si="26"/>
        <v>10.104440075697546</v>
      </c>
      <c r="CV33" s="47">
        <f t="shared" ca="1" si="26"/>
        <v>9.8236572962709001</v>
      </c>
      <c r="CW33" s="47">
        <f t="shared" ca="1" si="27"/>
        <v>11.022056418351985</v>
      </c>
      <c r="CX33" s="47">
        <f t="shared" ca="1" si="27"/>
        <v>10.295859190591109</v>
      </c>
      <c r="CY33" s="47">
        <f t="shared" ca="1" si="27"/>
        <v>11.016577147295569</v>
      </c>
      <c r="CZ33" s="47">
        <f t="shared" ca="1" si="27"/>
        <v>9.6900011821898726</v>
      </c>
      <c r="DA33" s="47">
        <f t="shared" ca="1" si="27"/>
        <v>8.0381678247261696</v>
      </c>
      <c r="DB33" s="47">
        <f t="shared" ca="1" si="27"/>
        <v>7.5841416408064761</v>
      </c>
      <c r="DC33" s="47">
        <f t="shared" ca="1" si="27"/>
        <v>8.229389291199448</v>
      </c>
      <c r="DD33" s="47">
        <f t="shared" ca="1" si="27"/>
        <v>8.1802130413795435</v>
      </c>
    </row>
    <row r="34" spans="1:108" x14ac:dyDescent="0.25">
      <c r="A34" s="40" t="s">
        <v>138</v>
      </c>
      <c r="B34" s="40">
        <v>2732</v>
      </c>
      <c r="C34" s="40" t="s">
        <v>31</v>
      </c>
      <c r="D34" s="40" t="s">
        <v>1311</v>
      </c>
      <c r="E34" s="40" t="s">
        <v>130</v>
      </c>
      <c r="F34" s="40">
        <v>47.945</v>
      </c>
      <c r="G34" s="43">
        <v>45536</v>
      </c>
      <c r="I34" s="40" t="s">
        <v>74</v>
      </c>
      <c r="J34" s="40">
        <v>1</v>
      </c>
      <c r="K34" s="40" t="s">
        <v>33</v>
      </c>
      <c r="L34" s="40" t="s">
        <v>140</v>
      </c>
      <c r="N34" s="41">
        <f>VLOOKUP($C34 &amp; $I34 &amp; $K34,FATOR!$A$3:$P$22,5,0)</f>
        <v>0.23516228756884971</v>
      </c>
      <c r="O34" s="41">
        <f>VLOOKUP($C34 &amp; $I34 &amp; $K34,FATOR!$A$3:$P$22,6,0)</f>
        <v>0.21966842736486258</v>
      </c>
      <c r="P34" s="41">
        <f>VLOOKUP($C34 &amp; $I34 &amp; $K34,FATOR!$A$3:$P$22,7,0)</f>
        <v>0.23504538398326369</v>
      </c>
      <c r="Q34" s="41">
        <f>VLOOKUP($C34 &amp; $I34 &amp; $K34,FATOR!$A$3:$P$22,8,0)</f>
        <v>0.20674207770833952</v>
      </c>
      <c r="R34" s="41">
        <f>VLOOKUP($C34 &amp; $I34 &amp; $K34,FATOR!$A$3:$P$22,9,0)</f>
        <v>0.17149920684288822</v>
      </c>
      <c r="S34" s="41">
        <f>VLOOKUP($C34 &amp; $I34 &amp; $K34,FATOR!$A$3:$P$22,10,0)</f>
        <v>0.1618122816472472</v>
      </c>
      <c r="T34" s="41">
        <f>VLOOKUP($C34 &amp; $I34 &amp; $K34,FATOR!$A$3:$P$22,11,0)</f>
        <v>0.17557903330914121</v>
      </c>
      <c r="U34" s="41">
        <f>VLOOKUP($C34 &amp; $I34 &amp; $K34,FATOR!$A$3:$P$22,12,0)</f>
        <v>0.1745298280644238</v>
      </c>
      <c r="V34" s="41">
        <f>VLOOKUP($C34 &amp; $I34 &amp; $K34,FATOR!$A$3:$P$22,13,0)</f>
        <v>0.21253180841071748</v>
      </c>
      <c r="W34" s="41">
        <f>VLOOKUP($C34 &amp; $I34 &amp; $K34,FATOR!$A$3:$P$22,14,0)</f>
        <v>0.2107432866718385</v>
      </c>
      <c r="X34" s="41">
        <f>VLOOKUP($C34 &amp; $I34 &amp; $K34,FATOR!$A$3:$P$22,15,0)</f>
        <v>0.2155843839491689</v>
      </c>
      <c r="Y34" s="41">
        <f>VLOOKUP($C34 &amp; $I34 &amp; $K34,FATOR!$A$3:$P$22,16,0)</f>
        <v>0.20959371231642632</v>
      </c>
      <c r="AA34" s="42">
        <f t="shared" si="10"/>
        <v>11.2748558774885</v>
      </c>
      <c r="AB34" s="42">
        <f t="shared" si="11"/>
        <v>10.532002750008337</v>
      </c>
      <c r="AC34" s="42">
        <f t="shared" si="12"/>
        <v>11.269250935077578</v>
      </c>
      <c r="AD34" s="42">
        <f t="shared" si="13"/>
        <v>9.9122489157263391</v>
      </c>
      <c r="AE34" s="42">
        <f t="shared" si="14"/>
        <v>8.2225294720822752</v>
      </c>
      <c r="AF34" s="42">
        <f t="shared" si="15"/>
        <v>7.7580898435772676</v>
      </c>
      <c r="AG34" s="42">
        <f t="shared" si="16"/>
        <v>8.4181367520067756</v>
      </c>
      <c r="AH34" s="42">
        <f t="shared" si="17"/>
        <v>8.3678326065487987</v>
      </c>
      <c r="AI34" s="42">
        <f t="shared" si="18"/>
        <v>10.189837554251849</v>
      </c>
      <c r="AJ34" s="42">
        <f t="shared" si="19"/>
        <v>10.104086879481297</v>
      </c>
      <c r="AK34" s="42">
        <f t="shared" si="20"/>
        <v>10.336193288442903</v>
      </c>
      <c r="AL34" s="42">
        <f t="shared" si="21"/>
        <v>10.04897053701106</v>
      </c>
      <c r="AN34" s="43">
        <f t="shared" si="22"/>
        <v>45536</v>
      </c>
      <c r="AO34" s="47" t="str">
        <f t="shared" ref="AO34:BD55" ca="1" si="30">IF($AN34&lt;=AO$1,HLOOKUP(MONTH(AO$1),$AA:$AL,ROW($AO34),0),"")</f>
        <v/>
      </c>
      <c r="AP34" s="47" t="str">
        <f t="shared" ca="1" si="30"/>
        <v/>
      </c>
      <c r="AQ34" s="47" t="str">
        <f t="shared" ca="1" si="30"/>
        <v/>
      </c>
      <c r="AR34" s="47" t="str">
        <f t="shared" ca="1" si="30"/>
        <v/>
      </c>
      <c r="AS34" s="47" t="str">
        <f t="shared" ca="1" si="30"/>
        <v/>
      </c>
      <c r="AT34" s="47" t="str">
        <f t="shared" ca="1" si="30"/>
        <v/>
      </c>
      <c r="AU34" s="47" t="str">
        <f t="shared" ca="1" si="30"/>
        <v/>
      </c>
      <c r="AV34" s="47" t="str">
        <f t="shared" ca="1" si="30"/>
        <v/>
      </c>
      <c r="AW34" s="47">
        <f t="shared" ca="1" si="30"/>
        <v>10.189837554251849</v>
      </c>
      <c r="AX34" s="47">
        <f t="shared" ca="1" si="30"/>
        <v>10.104086879481297</v>
      </c>
      <c r="AY34" s="47">
        <f t="shared" ca="1" si="28"/>
        <v>10.336193288442903</v>
      </c>
      <c r="AZ34" s="47">
        <f t="shared" ca="1" si="28"/>
        <v>10.04897053701106</v>
      </c>
      <c r="BA34" s="47">
        <f t="shared" ca="1" si="28"/>
        <v>11.2748558774885</v>
      </c>
      <c r="BB34" s="47">
        <f t="shared" ca="1" si="28"/>
        <v>10.532002750008337</v>
      </c>
      <c r="BC34" s="47">
        <f t="shared" ca="1" si="28"/>
        <v>11.269250935077578</v>
      </c>
      <c r="BD34" s="47">
        <f t="shared" ca="1" si="28"/>
        <v>9.9122489157263391</v>
      </c>
      <c r="BE34" s="47">
        <f t="shared" ca="1" si="28"/>
        <v>8.2225294720822752</v>
      </c>
      <c r="BF34" s="47">
        <f t="shared" ca="1" si="28"/>
        <v>7.7580898435772676</v>
      </c>
      <c r="BG34" s="47">
        <f t="shared" ca="1" si="28"/>
        <v>8.4181367520067756</v>
      </c>
      <c r="BH34" s="47">
        <f t="shared" ca="1" si="28"/>
        <v>8.3678326065487987</v>
      </c>
      <c r="BI34" s="47">
        <f t="shared" ca="1" si="24"/>
        <v>10.189837554251849</v>
      </c>
      <c r="BJ34" s="47">
        <f t="shared" ca="1" si="24"/>
        <v>10.104086879481297</v>
      </c>
      <c r="BK34" s="47">
        <f t="shared" ca="1" si="24"/>
        <v>10.336193288442903</v>
      </c>
      <c r="BL34" s="47">
        <f t="shared" ref="BL34:CA49" ca="1" si="31">IF($AN34&lt;=BL$1,HLOOKUP(MONTH(BL$1),$AA:$AL,ROW($AO34),0),"")</f>
        <v>10.04897053701106</v>
      </c>
      <c r="BM34" s="47">
        <f t="shared" ca="1" si="31"/>
        <v>11.2748558774885</v>
      </c>
      <c r="BN34" s="47">
        <f t="shared" ca="1" si="31"/>
        <v>10.532002750008337</v>
      </c>
      <c r="BO34" s="47">
        <f t="shared" ca="1" si="31"/>
        <v>11.269250935077578</v>
      </c>
      <c r="BP34" s="47">
        <f t="shared" ca="1" si="31"/>
        <v>9.9122489157263391</v>
      </c>
      <c r="BQ34" s="47">
        <f t="shared" ca="1" si="31"/>
        <v>8.2225294720822752</v>
      </c>
      <c r="BR34" s="47">
        <f t="shared" ca="1" si="31"/>
        <v>7.7580898435772676</v>
      </c>
      <c r="BS34" s="47">
        <f t="shared" ca="1" si="31"/>
        <v>8.4181367520067756</v>
      </c>
      <c r="BT34" s="47">
        <f t="shared" ca="1" si="31"/>
        <v>8.3678326065487987</v>
      </c>
      <c r="BU34" s="47">
        <f t="shared" ca="1" si="31"/>
        <v>10.189837554251849</v>
      </c>
      <c r="BV34" s="47">
        <f t="shared" ca="1" si="31"/>
        <v>10.104086879481297</v>
      </c>
      <c r="BW34" s="47">
        <f t="shared" ca="1" si="31"/>
        <v>10.336193288442903</v>
      </c>
      <c r="BX34" s="47">
        <f t="shared" ca="1" si="31"/>
        <v>10.04897053701106</v>
      </c>
      <c r="BY34" s="47">
        <f t="shared" ca="1" si="31"/>
        <v>11.2748558774885</v>
      </c>
      <c r="BZ34" s="47">
        <f t="shared" ca="1" si="31"/>
        <v>10.532002750008337</v>
      </c>
      <c r="CA34" s="47">
        <f t="shared" ca="1" si="31"/>
        <v>11.269250935077578</v>
      </c>
      <c r="CB34" s="47">
        <f t="shared" ref="BS34:CB60" ca="1" si="32">IF($AN34&lt;=CB$1,HLOOKUP(MONTH(CB$1),$AA:$AL,ROW($AO34),0),"")</f>
        <v>9.9122489157263391</v>
      </c>
      <c r="CC34" s="47">
        <f t="shared" ca="1" si="29"/>
        <v>8.2225294720822752</v>
      </c>
      <c r="CD34" s="47">
        <f t="shared" ca="1" si="29"/>
        <v>7.7580898435772676</v>
      </c>
      <c r="CE34" s="47">
        <f t="shared" ca="1" si="29"/>
        <v>8.4181367520067756</v>
      </c>
      <c r="CF34" s="47">
        <f t="shared" ca="1" si="29"/>
        <v>8.3678326065487987</v>
      </c>
      <c r="CG34" s="47">
        <f t="shared" ca="1" si="29"/>
        <v>10.189837554251849</v>
      </c>
      <c r="CH34" s="47">
        <f t="shared" ca="1" si="29"/>
        <v>10.104086879481297</v>
      </c>
      <c r="CI34" s="47">
        <f t="shared" ca="1" si="29"/>
        <v>10.336193288442903</v>
      </c>
      <c r="CJ34" s="47">
        <f t="shared" ca="1" si="29"/>
        <v>10.04897053701106</v>
      </c>
      <c r="CK34" s="47">
        <f t="shared" ca="1" si="29"/>
        <v>11.2748558774885</v>
      </c>
      <c r="CL34" s="47">
        <f t="shared" ca="1" si="29"/>
        <v>10.532002750008337</v>
      </c>
      <c r="CM34" s="47">
        <f t="shared" ca="1" si="26"/>
        <v>11.269250935077578</v>
      </c>
      <c r="CN34" s="47">
        <f t="shared" ca="1" si="26"/>
        <v>9.9122489157263391</v>
      </c>
      <c r="CO34" s="47">
        <f t="shared" ca="1" si="26"/>
        <v>8.2225294720822752</v>
      </c>
      <c r="CP34" s="47">
        <f t="shared" ca="1" si="26"/>
        <v>7.7580898435772676</v>
      </c>
      <c r="CQ34" s="47">
        <f t="shared" ca="1" si="26"/>
        <v>8.4181367520067756</v>
      </c>
      <c r="CR34" s="47">
        <f t="shared" ca="1" si="26"/>
        <v>8.3678326065487987</v>
      </c>
      <c r="CS34" s="47">
        <f t="shared" ca="1" si="26"/>
        <v>10.189837554251849</v>
      </c>
      <c r="CT34" s="47">
        <f t="shared" ca="1" si="26"/>
        <v>10.104086879481297</v>
      </c>
      <c r="CU34" s="47">
        <f t="shared" ca="1" si="26"/>
        <v>10.336193288442903</v>
      </c>
      <c r="CV34" s="47">
        <f t="shared" ca="1" si="26"/>
        <v>10.04897053701106</v>
      </c>
      <c r="CW34" s="47">
        <f t="shared" ca="1" si="27"/>
        <v>11.2748558774885</v>
      </c>
      <c r="CX34" s="47">
        <f t="shared" ca="1" si="27"/>
        <v>10.532002750008337</v>
      </c>
      <c r="CY34" s="47">
        <f t="shared" ca="1" si="27"/>
        <v>11.269250935077578</v>
      </c>
      <c r="CZ34" s="47">
        <f t="shared" ca="1" si="27"/>
        <v>9.9122489157263391</v>
      </c>
      <c r="DA34" s="47">
        <f t="shared" ca="1" si="27"/>
        <v>8.2225294720822752</v>
      </c>
      <c r="DB34" s="47">
        <f t="shared" ca="1" si="27"/>
        <v>7.7580898435772676</v>
      </c>
      <c r="DC34" s="47">
        <f t="shared" ca="1" si="27"/>
        <v>8.4181367520067756</v>
      </c>
      <c r="DD34" s="47">
        <f t="shared" ca="1" si="27"/>
        <v>8.3678326065487987</v>
      </c>
    </row>
    <row r="35" spans="1:108" x14ac:dyDescent="0.25">
      <c r="A35" s="40" t="s">
        <v>138</v>
      </c>
      <c r="B35" s="40">
        <v>2733</v>
      </c>
      <c r="C35" s="40" t="s">
        <v>31</v>
      </c>
      <c r="D35" s="40" t="s">
        <v>1312</v>
      </c>
      <c r="E35" s="40" t="s">
        <v>130</v>
      </c>
      <c r="F35" s="40">
        <v>47.945</v>
      </c>
      <c r="G35" s="43">
        <v>45536</v>
      </c>
      <c r="I35" s="40" t="s">
        <v>74</v>
      </c>
      <c r="J35" s="40">
        <v>1</v>
      </c>
      <c r="K35" s="40" t="s">
        <v>33</v>
      </c>
      <c r="L35" s="40" t="s">
        <v>140</v>
      </c>
      <c r="N35" s="41">
        <f>VLOOKUP($C35 &amp; $I35 &amp; $K35,FATOR!$A$3:$P$22,5,0)</f>
        <v>0.23516228756884971</v>
      </c>
      <c r="O35" s="41">
        <f>VLOOKUP($C35 &amp; $I35 &amp; $K35,FATOR!$A$3:$P$22,6,0)</f>
        <v>0.21966842736486258</v>
      </c>
      <c r="P35" s="41">
        <f>VLOOKUP($C35 &amp; $I35 &amp; $K35,FATOR!$A$3:$P$22,7,0)</f>
        <v>0.23504538398326369</v>
      </c>
      <c r="Q35" s="41">
        <f>VLOOKUP($C35 &amp; $I35 &amp; $K35,FATOR!$A$3:$P$22,8,0)</f>
        <v>0.20674207770833952</v>
      </c>
      <c r="R35" s="41">
        <f>VLOOKUP($C35 &amp; $I35 &amp; $K35,FATOR!$A$3:$P$22,9,0)</f>
        <v>0.17149920684288822</v>
      </c>
      <c r="S35" s="41">
        <f>VLOOKUP($C35 &amp; $I35 &amp; $K35,FATOR!$A$3:$P$22,10,0)</f>
        <v>0.1618122816472472</v>
      </c>
      <c r="T35" s="41">
        <f>VLOOKUP($C35 &amp; $I35 &amp; $K35,FATOR!$A$3:$P$22,11,0)</f>
        <v>0.17557903330914121</v>
      </c>
      <c r="U35" s="41">
        <f>VLOOKUP($C35 &amp; $I35 &amp; $K35,FATOR!$A$3:$P$22,12,0)</f>
        <v>0.1745298280644238</v>
      </c>
      <c r="V35" s="41">
        <f>VLOOKUP($C35 &amp; $I35 &amp; $K35,FATOR!$A$3:$P$22,13,0)</f>
        <v>0.21253180841071748</v>
      </c>
      <c r="W35" s="41">
        <f>VLOOKUP($C35 &amp; $I35 &amp; $K35,FATOR!$A$3:$P$22,14,0)</f>
        <v>0.2107432866718385</v>
      </c>
      <c r="X35" s="41">
        <f>VLOOKUP($C35 &amp; $I35 &amp; $K35,FATOR!$A$3:$P$22,15,0)</f>
        <v>0.2155843839491689</v>
      </c>
      <c r="Y35" s="41">
        <f>VLOOKUP($C35 &amp; $I35 &amp; $K35,FATOR!$A$3:$P$22,16,0)</f>
        <v>0.20959371231642632</v>
      </c>
      <c r="AA35" s="42">
        <f t="shared" si="10"/>
        <v>11.2748558774885</v>
      </c>
      <c r="AB35" s="42">
        <f t="shared" si="11"/>
        <v>10.532002750008337</v>
      </c>
      <c r="AC35" s="42">
        <f t="shared" si="12"/>
        <v>11.269250935077578</v>
      </c>
      <c r="AD35" s="42">
        <f t="shared" si="13"/>
        <v>9.9122489157263391</v>
      </c>
      <c r="AE35" s="42">
        <f t="shared" si="14"/>
        <v>8.2225294720822752</v>
      </c>
      <c r="AF35" s="42">
        <f t="shared" si="15"/>
        <v>7.7580898435772676</v>
      </c>
      <c r="AG35" s="42">
        <f t="shared" si="16"/>
        <v>8.4181367520067756</v>
      </c>
      <c r="AH35" s="42">
        <f t="shared" si="17"/>
        <v>8.3678326065487987</v>
      </c>
      <c r="AI35" s="42">
        <f t="shared" si="18"/>
        <v>10.189837554251849</v>
      </c>
      <c r="AJ35" s="42">
        <f t="shared" si="19"/>
        <v>10.104086879481297</v>
      </c>
      <c r="AK35" s="42">
        <f t="shared" si="20"/>
        <v>10.336193288442903</v>
      </c>
      <c r="AL35" s="42">
        <f t="shared" si="21"/>
        <v>10.04897053701106</v>
      </c>
      <c r="AN35" s="43">
        <f t="shared" si="22"/>
        <v>45536</v>
      </c>
      <c r="AO35" s="47" t="str">
        <f t="shared" ca="1" si="30"/>
        <v/>
      </c>
      <c r="AP35" s="47" t="str">
        <f t="shared" ca="1" si="30"/>
        <v/>
      </c>
      <c r="AQ35" s="47" t="str">
        <f t="shared" ca="1" si="30"/>
        <v/>
      </c>
      <c r="AR35" s="47" t="str">
        <f t="shared" ca="1" si="30"/>
        <v/>
      </c>
      <c r="AS35" s="47" t="str">
        <f t="shared" ca="1" si="30"/>
        <v/>
      </c>
      <c r="AT35" s="47" t="str">
        <f t="shared" ca="1" si="30"/>
        <v/>
      </c>
      <c r="AU35" s="47" t="str">
        <f t="shared" ca="1" si="30"/>
        <v/>
      </c>
      <c r="AV35" s="47" t="str">
        <f t="shared" ca="1" si="30"/>
        <v/>
      </c>
      <c r="AW35" s="47">
        <f t="shared" ca="1" si="30"/>
        <v>10.189837554251849</v>
      </c>
      <c r="AX35" s="47">
        <f t="shared" ca="1" si="30"/>
        <v>10.104086879481297</v>
      </c>
      <c r="AY35" s="47">
        <f t="shared" ca="1" si="28"/>
        <v>10.336193288442903</v>
      </c>
      <c r="AZ35" s="47">
        <f t="shared" ca="1" si="28"/>
        <v>10.04897053701106</v>
      </c>
      <c r="BA35" s="47">
        <f t="shared" ca="1" si="28"/>
        <v>11.2748558774885</v>
      </c>
      <c r="BB35" s="47">
        <f t="shared" ca="1" si="28"/>
        <v>10.532002750008337</v>
      </c>
      <c r="BC35" s="47">
        <f t="shared" ca="1" si="28"/>
        <v>11.269250935077578</v>
      </c>
      <c r="BD35" s="47">
        <f t="shared" ca="1" si="28"/>
        <v>9.9122489157263391</v>
      </c>
      <c r="BE35" s="47">
        <f t="shared" ca="1" si="28"/>
        <v>8.2225294720822752</v>
      </c>
      <c r="BF35" s="47">
        <f t="shared" ca="1" si="28"/>
        <v>7.7580898435772676</v>
      </c>
      <c r="BG35" s="47">
        <f t="shared" ca="1" si="28"/>
        <v>8.4181367520067756</v>
      </c>
      <c r="BH35" s="47">
        <f t="shared" ca="1" si="28"/>
        <v>8.3678326065487987</v>
      </c>
      <c r="BI35" s="47">
        <f t="shared" ca="1" si="28"/>
        <v>10.189837554251849</v>
      </c>
      <c r="BJ35" s="47">
        <f t="shared" ca="1" si="28"/>
        <v>10.104086879481297</v>
      </c>
      <c r="BK35" s="47">
        <f t="shared" ca="1" si="28"/>
        <v>10.336193288442903</v>
      </c>
      <c r="BL35" s="47">
        <f t="shared" ca="1" si="28"/>
        <v>10.04897053701106</v>
      </c>
      <c r="BM35" s="47">
        <f t="shared" ca="1" si="28"/>
        <v>11.2748558774885</v>
      </c>
      <c r="BN35" s="47">
        <f t="shared" ca="1" si="28"/>
        <v>10.532002750008337</v>
      </c>
      <c r="BO35" s="47">
        <f t="shared" ca="1" si="31"/>
        <v>11.269250935077578</v>
      </c>
      <c r="BP35" s="47">
        <f t="shared" ca="1" si="31"/>
        <v>9.9122489157263391</v>
      </c>
      <c r="BQ35" s="47">
        <f t="shared" ca="1" si="31"/>
        <v>8.2225294720822752</v>
      </c>
      <c r="BR35" s="47">
        <f t="shared" ca="1" si="31"/>
        <v>7.7580898435772676</v>
      </c>
      <c r="BS35" s="47">
        <f t="shared" ca="1" si="32"/>
        <v>8.4181367520067756</v>
      </c>
      <c r="BT35" s="47">
        <f t="shared" ca="1" si="32"/>
        <v>8.3678326065487987</v>
      </c>
      <c r="BU35" s="47">
        <f t="shared" ca="1" si="32"/>
        <v>10.189837554251849</v>
      </c>
      <c r="BV35" s="47">
        <f t="shared" ca="1" si="32"/>
        <v>10.104086879481297</v>
      </c>
      <c r="BW35" s="47">
        <f t="shared" ca="1" si="32"/>
        <v>10.336193288442903</v>
      </c>
      <c r="BX35" s="47">
        <f t="shared" ca="1" si="32"/>
        <v>10.04897053701106</v>
      </c>
      <c r="BY35" s="47">
        <f t="shared" ca="1" si="32"/>
        <v>11.2748558774885</v>
      </c>
      <c r="BZ35" s="47">
        <f t="shared" ca="1" si="32"/>
        <v>10.532002750008337</v>
      </c>
      <c r="CA35" s="47">
        <f t="shared" ca="1" si="32"/>
        <v>11.269250935077578</v>
      </c>
      <c r="CB35" s="47">
        <f t="shared" ca="1" si="32"/>
        <v>9.9122489157263391</v>
      </c>
      <c r="CC35" s="47">
        <f t="shared" ca="1" si="29"/>
        <v>8.2225294720822752</v>
      </c>
      <c r="CD35" s="47">
        <f t="shared" ca="1" si="29"/>
        <v>7.7580898435772676</v>
      </c>
      <c r="CE35" s="47">
        <f t="shared" ca="1" si="29"/>
        <v>8.4181367520067756</v>
      </c>
      <c r="CF35" s="47">
        <f t="shared" ca="1" si="29"/>
        <v>8.3678326065487987</v>
      </c>
      <c r="CG35" s="47">
        <f t="shared" ca="1" si="29"/>
        <v>10.189837554251849</v>
      </c>
      <c r="CH35" s="47">
        <f t="shared" ca="1" si="29"/>
        <v>10.104086879481297</v>
      </c>
      <c r="CI35" s="47">
        <f t="shared" ca="1" si="29"/>
        <v>10.336193288442903</v>
      </c>
      <c r="CJ35" s="47">
        <f t="shared" ca="1" si="29"/>
        <v>10.04897053701106</v>
      </c>
      <c r="CK35" s="47">
        <f t="shared" ca="1" si="29"/>
        <v>11.2748558774885</v>
      </c>
      <c r="CL35" s="47">
        <f t="shared" ca="1" si="29"/>
        <v>10.532002750008337</v>
      </c>
      <c r="CM35" s="47">
        <f t="shared" ca="1" si="26"/>
        <v>11.269250935077578</v>
      </c>
      <c r="CN35" s="47">
        <f t="shared" ca="1" si="26"/>
        <v>9.9122489157263391</v>
      </c>
      <c r="CO35" s="47">
        <f t="shared" ca="1" si="26"/>
        <v>8.2225294720822752</v>
      </c>
      <c r="CP35" s="47">
        <f t="shared" ca="1" si="26"/>
        <v>7.7580898435772676</v>
      </c>
      <c r="CQ35" s="47">
        <f t="shared" ca="1" si="26"/>
        <v>8.4181367520067756</v>
      </c>
      <c r="CR35" s="47">
        <f t="shared" ca="1" si="26"/>
        <v>8.3678326065487987</v>
      </c>
      <c r="CS35" s="47">
        <f t="shared" ca="1" si="26"/>
        <v>10.189837554251849</v>
      </c>
      <c r="CT35" s="47">
        <f t="shared" ca="1" si="26"/>
        <v>10.104086879481297</v>
      </c>
      <c r="CU35" s="47">
        <f t="shared" ca="1" si="26"/>
        <v>10.336193288442903</v>
      </c>
      <c r="CV35" s="47">
        <f t="shared" ca="1" si="26"/>
        <v>10.04897053701106</v>
      </c>
      <c r="CW35" s="47">
        <f t="shared" ca="1" si="27"/>
        <v>11.2748558774885</v>
      </c>
      <c r="CX35" s="47">
        <f t="shared" ca="1" si="27"/>
        <v>10.532002750008337</v>
      </c>
      <c r="CY35" s="47">
        <f t="shared" ca="1" si="27"/>
        <v>11.269250935077578</v>
      </c>
      <c r="CZ35" s="47">
        <f t="shared" ca="1" si="27"/>
        <v>9.9122489157263391</v>
      </c>
      <c r="DA35" s="47">
        <f t="shared" ca="1" si="27"/>
        <v>8.2225294720822752</v>
      </c>
      <c r="DB35" s="47">
        <f t="shared" ca="1" si="27"/>
        <v>7.7580898435772676</v>
      </c>
      <c r="DC35" s="47">
        <f t="shared" ca="1" si="27"/>
        <v>8.4181367520067756</v>
      </c>
      <c r="DD35" s="47">
        <f t="shared" ca="1" si="27"/>
        <v>8.3678326065487987</v>
      </c>
    </row>
    <row r="36" spans="1:108" x14ac:dyDescent="0.25">
      <c r="A36" s="40" t="s">
        <v>138</v>
      </c>
      <c r="B36" s="40">
        <v>2734</v>
      </c>
      <c r="C36" s="40" t="s">
        <v>31</v>
      </c>
      <c r="D36" s="40" t="s">
        <v>1313</v>
      </c>
      <c r="E36" s="40" t="s">
        <v>130</v>
      </c>
      <c r="F36" s="40">
        <v>47.945</v>
      </c>
      <c r="G36" s="43">
        <v>45413</v>
      </c>
      <c r="I36" s="40" t="s">
        <v>74</v>
      </c>
      <c r="J36" s="40">
        <v>1</v>
      </c>
      <c r="K36" s="40" t="s">
        <v>33</v>
      </c>
      <c r="L36" s="40" t="s">
        <v>140</v>
      </c>
      <c r="N36" s="41">
        <f>VLOOKUP($C36 &amp; $I36 &amp; $K36,FATOR!$A$3:$P$22,5,0)</f>
        <v>0.23516228756884971</v>
      </c>
      <c r="O36" s="41">
        <f>VLOOKUP($C36 &amp; $I36 &amp; $K36,FATOR!$A$3:$P$22,6,0)</f>
        <v>0.21966842736486258</v>
      </c>
      <c r="P36" s="41">
        <f>VLOOKUP($C36 &amp; $I36 &amp; $K36,FATOR!$A$3:$P$22,7,0)</f>
        <v>0.23504538398326369</v>
      </c>
      <c r="Q36" s="41">
        <f>VLOOKUP($C36 &amp; $I36 &amp; $K36,FATOR!$A$3:$P$22,8,0)</f>
        <v>0.20674207770833952</v>
      </c>
      <c r="R36" s="41">
        <f>VLOOKUP($C36 &amp; $I36 &amp; $K36,FATOR!$A$3:$P$22,9,0)</f>
        <v>0.17149920684288822</v>
      </c>
      <c r="S36" s="41">
        <f>VLOOKUP($C36 &amp; $I36 &amp; $K36,FATOR!$A$3:$P$22,10,0)</f>
        <v>0.1618122816472472</v>
      </c>
      <c r="T36" s="41">
        <f>VLOOKUP($C36 &amp; $I36 &amp; $K36,FATOR!$A$3:$P$22,11,0)</f>
        <v>0.17557903330914121</v>
      </c>
      <c r="U36" s="41">
        <f>VLOOKUP($C36 &amp; $I36 &amp; $K36,FATOR!$A$3:$P$22,12,0)</f>
        <v>0.1745298280644238</v>
      </c>
      <c r="V36" s="41">
        <f>VLOOKUP($C36 &amp; $I36 &amp; $K36,FATOR!$A$3:$P$22,13,0)</f>
        <v>0.21253180841071748</v>
      </c>
      <c r="W36" s="41">
        <f>VLOOKUP($C36 &amp; $I36 &amp; $K36,FATOR!$A$3:$P$22,14,0)</f>
        <v>0.2107432866718385</v>
      </c>
      <c r="X36" s="41">
        <f>VLOOKUP($C36 &amp; $I36 &amp; $K36,FATOR!$A$3:$P$22,15,0)</f>
        <v>0.2155843839491689</v>
      </c>
      <c r="Y36" s="41">
        <f>VLOOKUP($C36 &amp; $I36 &amp; $K36,FATOR!$A$3:$P$22,16,0)</f>
        <v>0.20959371231642632</v>
      </c>
      <c r="AA36" s="42">
        <f t="shared" si="10"/>
        <v>11.2748558774885</v>
      </c>
      <c r="AB36" s="42">
        <f t="shared" si="11"/>
        <v>10.532002750008337</v>
      </c>
      <c r="AC36" s="42">
        <f t="shared" si="12"/>
        <v>11.269250935077578</v>
      </c>
      <c r="AD36" s="42">
        <f t="shared" si="13"/>
        <v>9.9122489157263391</v>
      </c>
      <c r="AE36" s="42">
        <f t="shared" si="14"/>
        <v>8.2225294720822752</v>
      </c>
      <c r="AF36" s="42">
        <f t="shared" si="15"/>
        <v>7.7580898435772676</v>
      </c>
      <c r="AG36" s="42">
        <f t="shared" si="16"/>
        <v>8.4181367520067756</v>
      </c>
      <c r="AH36" s="42">
        <f t="shared" si="17"/>
        <v>8.3678326065487987</v>
      </c>
      <c r="AI36" s="42">
        <f t="shared" si="18"/>
        <v>10.189837554251849</v>
      </c>
      <c r="AJ36" s="42">
        <f t="shared" si="19"/>
        <v>10.104086879481297</v>
      </c>
      <c r="AK36" s="42">
        <f t="shared" si="20"/>
        <v>10.336193288442903</v>
      </c>
      <c r="AL36" s="42">
        <f t="shared" si="21"/>
        <v>10.04897053701106</v>
      </c>
      <c r="AN36" s="43">
        <f t="shared" si="22"/>
        <v>45413</v>
      </c>
      <c r="AO36" s="47" t="str">
        <f t="shared" ca="1" si="30"/>
        <v/>
      </c>
      <c r="AP36" s="47" t="str">
        <f t="shared" ca="1" si="30"/>
        <v/>
      </c>
      <c r="AQ36" s="47" t="str">
        <f t="shared" ca="1" si="30"/>
        <v/>
      </c>
      <c r="AR36" s="47" t="str">
        <f t="shared" ca="1" si="30"/>
        <v/>
      </c>
      <c r="AS36" s="47">
        <f t="shared" ca="1" si="30"/>
        <v>8.2225294720822752</v>
      </c>
      <c r="AT36" s="47">
        <f t="shared" ca="1" si="30"/>
        <v>7.7580898435772676</v>
      </c>
      <c r="AU36" s="47">
        <f t="shared" ca="1" si="30"/>
        <v>8.4181367520067756</v>
      </c>
      <c r="AV36" s="47">
        <f t="shared" ca="1" si="30"/>
        <v>8.3678326065487987</v>
      </c>
      <c r="AW36" s="47">
        <f t="shared" ca="1" si="30"/>
        <v>10.189837554251849</v>
      </c>
      <c r="AX36" s="47">
        <f t="shared" ca="1" si="30"/>
        <v>10.104086879481297</v>
      </c>
      <c r="AY36" s="47">
        <f t="shared" ca="1" si="28"/>
        <v>10.336193288442903</v>
      </c>
      <c r="AZ36" s="47">
        <f t="shared" ca="1" si="28"/>
        <v>10.04897053701106</v>
      </c>
      <c r="BA36" s="47">
        <f t="shared" ca="1" si="28"/>
        <v>11.2748558774885</v>
      </c>
      <c r="BB36" s="47">
        <f t="shared" ca="1" si="28"/>
        <v>10.532002750008337</v>
      </c>
      <c r="BC36" s="47">
        <f t="shared" ca="1" si="28"/>
        <v>11.269250935077578</v>
      </c>
      <c r="BD36" s="47">
        <f t="shared" ca="1" si="28"/>
        <v>9.9122489157263391</v>
      </c>
      <c r="BE36" s="47">
        <f t="shared" ca="1" si="28"/>
        <v>8.2225294720822752</v>
      </c>
      <c r="BF36" s="47">
        <f t="shared" ca="1" si="28"/>
        <v>7.7580898435772676</v>
      </c>
      <c r="BG36" s="47">
        <f t="shared" ca="1" si="28"/>
        <v>8.4181367520067756</v>
      </c>
      <c r="BH36" s="47">
        <f t="shared" ca="1" si="28"/>
        <v>8.3678326065487987</v>
      </c>
      <c r="BI36" s="47">
        <f t="shared" ca="1" si="28"/>
        <v>10.189837554251849</v>
      </c>
      <c r="BJ36" s="47">
        <f t="shared" ca="1" si="28"/>
        <v>10.104086879481297</v>
      </c>
      <c r="BK36" s="47">
        <f t="shared" ca="1" si="28"/>
        <v>10.336193288442903</v>
      </c>
      <c r="BL36" s="47">
        <f t="shared" ca="1" si="28"/>
        <v>10.04897053701106</v>
      </c>
      <c r="BM36" s="47">
        <f t="shared" ca="1" si="28"/>
        <v>11.2748558774885</v>
      </c>
      <c r="BN36" s="47">
        <f t="shared" ca="1" si="28"/>
        <v>10.532002750008337</v>
      </c>
      <c r="BO36" s="47">
        <f t="shared" ca="1" si="31"/>
        <v>11.269250935077578</v>
      </c>
      <c r="BP36" s="47">
        <f t="shared" ca="1" si="31"/>
        <v>9.9122489157263391</v>
      </c>
      <c r="BQ36" s="47">
        <f t="shared" ca="1" si="31"/>
        <v>8.2225294720822752</v>
      </c>
      <c r="BR36" s="47">
        <f t="shared" ca="1" si="31"/>
        <v>7.7580898435772676</v>
      </c>
      <c r="BS36" s="47">
        <f t="shared" ca="1" si="32"/>
        <v>8.4181367520067756</v>
      </c>
      <c r="BT36" s="47">
        <f t="shared" ca="1" si="32"/>
        <v>8.3678326065487987</v>
      </c>
      <c r="BU36" s="47">
        <f t="shared" ca="1" si="32"/>
        <v>10.189837554251849</v>
      </c>
      <c r="BV36" s="47">
        <f t="shared" ca="1" si="32"/>
        <v>10.104086879481297</v>
      </c>
      <c r="BW36" s="47">
        <f t="shared" ca="1" si="32"/>
        <v>10.336193288442903</v>
      </c>
      <c r="BX36" s="47">
        <f t="shared" ca="1" si="32"/>
        <v>10.04897053701106</v>
      </c>
      <c r="BY36" s="47">
        <f t="shared" ca="1" si="32"/>
        <v>11.2748558774885</v>
      </c>
      <c r="BZ36" s="47">
        <f t="shared" ca="1" si="32"/>
        <v>10.532002750008337</v>
      </c>
      <c r="CA36" s="47">
        <f t="shared" ca="1" si="32"/>
        <v>11.269250935077578</v>
      </c>
      <c r="CB36" s="47">
        <f t="shared" ca="1" si="32"/>
        <v>9.9122489157263391</v>
      </c>
      <c r="CC36" s="47">
        <f t="shared" ca="1" si="29"/>
        <v>8.2225294720822752</v>
      </c>
      <c r="CD36" s="47">
        <f t="shared" ca="1" si="29"/>
        <v>7.7580898435772676</v>
      </c>
      <c r="CE36" s="47">
        <f t="shared" ca="1" si="29"/>
        <v>8.4181367520067756</v>
      </c>
      <c r="CF36" s="47">
        <f t="shared" ca="1" si="29"/>
        <v>8.3678326065487987</v>
      </c>
      <c r="CG36" s="47">
        <f t="shared" ca="1" si="29"/>
        <v>10.189837554251849</v>
      </c>
      <c r="CH36" s="47">
        <f t="shared" ca="1" si="29"/>
        <v>10.104086879481297</v>
      </c>
      <c r="CI36" s="47">
        <f t="shared" ca="1" si="29"/>
        <v>10.336193288442903</v>
      </c>
      <c r="CJ36" s="47">
        <f t="shared" ca="1" si="29"/>
        <v>10.04897053701106</v>
      </c>
      <c r="CK36" s="47">
        <f t="shared" ca="1" si="29"/>
        <v>11.2748558774885</v>
      </c>
      <c r="CL36" s="47">
        <f t="shared" ca="1" si="29"/>
        <v>10.532002750008337</v>
      </c>
      <c r="CM36" s="47">
        <f t="shared" ca="1" si="26"/>
        <v>11.269250935077578</v>
      </c>
      <c r="CN36" s="47">
        <f t="shared" ca="1" si="26"/>
        <v>9.9122489157263391</v>
      </c>
      <c r="CO36" s="47">
        <f t="shared" ca="1" si="26"/>
        <v>8.2225294720822752</v>
      </c>
      <c r="CP36" s="47">
        <f t="shared" ca="1" si="26"/>
        <v>7.7580898435772676</v>
      </c>
      <c r="CQ36" s="47">
        <f t="shared" ca="1" si="26"/>
        <v>8.4181367520067756</v>
      </c>
      <c r="CR36" s="47">
        <f t="shared" ca="1" si="26"/>
        <v>8.3678326065487987</v>
      </c>
      <c r="CS36" s="47">
        <f t="shared" ca="1" si="26"/>
        <v>10.189837554251849</v>
      </c>
      <c r="CT36" s="47">
        <f t="shared" ca="1" si="26"/>
        <v>10.104086879481297</v>
      </c>
      <c r="CU36" s="47">
        <f t="shared" ca="1" si="26"/>
        <v>10.336193288442903</v>
      </c>
      <c r="CV36" s="47">
        <f t="shared" ca="1" si="26"/>
        <v>10.04897053701106</v>
      </c>
      <c r="CW36" s="47">
        <f t="shared" ca="1" si="27"/>
        <v>11.2748558774885</v>
      </c>
      <c r="CX36" s="47">
        <f t="shared" ca="1" si="27"/>
        <v>10.532002750008337</v>
      </c>
      <c r="CY36" s="47">
        <f t="shared" ca="1" si="27"/>
        <v>11.269250935077578</v>
      </c>
      <c r="CZ36" s="47">
        <f t="shared" ca="1" si="27"/>
        <v>9.9122489157263391</v>
      </c>
      <c r="DA36" s="47">
        <f t="shared" ca="1" si="27"/>
        <v>8.2225294720822752</v>
      </c>
      <c r="DB36" s="47">
        <f t="shared" ca="1" si="27"/>
        <v>7.7580898435772676</v>
      </c>
      <c r="DC36" s="47">
        <f t="shared" ca="1" si="27"/>
        <v>8.4181367520067756</v>
      </c>
      <c r="DD36" s="47">
        <f t="shared" ca="1" si="27"/>
        <v>8.3678326065487987</v>
      </c>
    </row>
    <row r="37" spans="1:108" x14ac:dyDescent="0.25">
      <c r="A37" s="40" t="s">
        <v>138</v>
      </c>
      <c r="B37" s="40">
        <v>2842</v>
      </c>
      <c r="C37" s="40" t="s">
        <v>31</v>
      </c>
      <c r="D37" s="40" t="s">
        <v>1314</v>
      </c>
      <c r="E37" s="40" t="s">
        <v>130</v>
      </c>
      <c r="F37" s="40">
        <v>47.945</v>
      </c>
      <c r="G37" s="43">
        <v>45597</v>
      </c>
      <c r="I37" s="40" t="s">
        <v>74</v>
      </c>
      <c r="J37" s="40">
        <v>1</v>
      </c>
      <c r="K37" s="40" t="s">
        <v>33</v>
      </c>
      <c r="L37" s="40" t="s">
        <v>140</v>
      </c>
      <c r="N37" s="41">
        <f>VLOOKUP($C37 &amp; $I37 &amp; $K37,FATOR!$A$3:$P$22,5,0)</f>
        <v>0.23516228756884971</v>
      </c>
      <c r="O37" s="41">
        <f>VLOOKUP($C37 &amp; $I37 &amp; $K37,FATOR!$A$3:$P$22,6,0)</f>
        <v>0.21966842736486258</v>
      </c>
      <c r="P37" s="41">
        <f>VLOOKUP($C37 &amp; $I37 &amp; $K37,FATOR!$A$3:$P$22,7,0)</f>
        <v>0.23504538398326369</v>
      </c>
      <c r="Q37" s="41">
        <f>VLOOKUP($C37 &amp; $I37 &amp; $K37,FATOR!$A$3:$P$22,8,0)</f>
        <v>0.20674207770833952</v>
      </c>
      <c r="R37" s="41">
        <f>VLOOKUP($C37 &amp; $I37 &amp; $K37,FATOR!$A$3:$P$22,9,0)</f>
        <v>0.17149920684288822</v>
      </c>
      <c r="S37" s="41">
        <f>VLOOKUP($C37 &amp; $I37 &amp; $K37,FATOR!$A$3:$P$22,10,0)</f>
        <v>0.1618122816472472</v>
      </c>
      <c r="T37" s="41">
        <f>VLOOKUP($C37 &amp; $I37 &amp; $K37,FATOR!$A$3:$P$22,11,0)</f>
        <v>0.17557903330914121</v>
      </c>
      <c r="U37" s="41">
        <f>VLOOKUP($C37 &amp; $I37 &amp; $K37,FATOR!$A$3:$P$22,12,0)</f>
        <v>0.1745298280644238</v>
      </c>
      <c r="V37" s="41">
        <f>VLOOKUP($C37 &amp; $I37 &amp; $K37,FATOR!$A$3:$P$22,13,0)</f>
        <v>0.21253180841071748</v>
      </c>
      <c r="W37" s="41">
        <f>VLOOKUP($C37 &amp; $I37 &amp; $K37,FATOR!$A$3:$P$22,14,0)</f>
        <v>0.2107432866718385</v>
      </c>
      <c r="X37" s="41">
        <f>VLOOKUP($C37 &amp; $I37 &amp; $K37,FATOR!$A$3:$P$22,15,0)</f>
        <v>0.2155843839491689</v>
      </c>
      <c r="Y37" s="41">
        <f>VLOOKUP($C37 &amp; $I37 &amp; $K37,FATOR!$A$3:$P$22,16,0)</f>
        <v>0.20959371231642632</v>
      </c>
      <c r="AA37" s="42">
        <f t="shared" si="10"/>
        <v>11.2748558774885</v>
      </c>
      <c r="AB37" s="42">
        <f t="shared" si="11"/>
        <v>10.532002750008337</v>
      </c>
      <c r="AC37" s="42">
        <f t="shared" si="12"/>
        <v>11.269250935077578</v>
      </c>
      <c r="AD37" s="42">
        <f t="shared" si="13"/>
        <v>9.9122489157263391</v>
      </c>
      <c r="AE37" s="42">
        <f t="shared" si="14"/>
        <v>8.2225294720822752</v>
      </c>
      <c r="AF37" s="42">
        <f t="shared" si="15"/>
        <v>7.7580898435772676</v>
      </c>
      <c r="AG37" s="42">
        <f t="shared" si="16"/>
        <v>8.4181367520067756</v>
      </c>
      <c r="AH37" s="42">
        <f t="shared" si="17"/>
        <v>8.3678326065487987</v>
      </c>
      <c r="AI37" s="42">
        <f t="shared" si="18"/>
        <v>10.189837554251849</v>
      </c>
      <c r="AJ37" s="42">
        <f t="shared" si="19"/>
        <v>10.104086879481297</v>
      </c>
      <c r="AK37" s="42">
        <f t="shared" si="20"/>
        <v>10.336193288442903</v>
      </c>
      <c r="AL37" s="42">
        <f t="shared" si="21"/>
        <v>10.04897053701106</v>
      </c>
      <c r="AN37" s="43">
        <f t="shared" si="22"/>
        <v>45597</v>
      </c>
      <c r="AO37" s="47" t="str">
        <f t="shared" ca="1" si="30"/>
        <v/>
      </c>
      <c r="AP37" s="47" t="str">
        <f t="shared" ca="1" si="30"/>
        <v/>
      </c>
      <c r="AQ37" s="47" t="str">
        <f t="shared" ca="1" si="30"/>
        <v/>
      </c>
      <c r="AR37" s="47" t="str">
        <f t="shared" ca="1" si="30"/>
        <v/>
      </c>
      <c r="AS37" s="47" t="str">
        <f t="shared" ca="1" si="30"/>
        <v/>
      </c>
      <c r="AT37" s="47" t="str">
        <f t="shared" ca="1" si="30"/>
        <v/>
      </c>
      <c r="AU37" s="47" t="str">
        <f t="shared" ca="1" si="30"/>
        <v/>
      </c>
      <c r="AV37" s="47" t="str">
        <f t="shared" ca="1" si="30"/>
        <v/>
      </c>
      <c r="AW37" s="47" t="str">
        <f t="shared" ca="1" si="30"/>
        <v/>
      </c>
      <c r="AX37" s="47" t="str">
        <f t="shared" ca="1" si="30"/>
        <v/>
      </c>
      <c r="AY37" s="47">
        <f t="shared" ca="1" si="28"/>
        <v>10.336193288442903</v>
      </c>
      <c r="AZ37" s="47">
        <f t="shared" ca="1" si="28"/>
        <v>10.04897053701106</v>
      </c>
      <c r="BA37" s="47">
        <f t="shared" ca="1" si="28"/>
        <v>11.2748558774885</v>
      </c>
      <c r="BB37" s="47">
        <f t="shared" ca="1" si="28"/>
        <v>10.532002750008337</v>
      </c>
      <c r="BC37" s="47">
        <f t="shared" ca="1" si="28"/>
        <v>11.269250935077578</v>
      </c>
      <c r="BD37" s="47">
        <f t="shared" ca="1" si="28"/>
        <v>9.9122489157263391</v>
      </c>
      <c r="BE37" s="47">
        <f t="shared" ca="1" si="28"/>
        <v>8.2225294720822752</v>
      </c>
      <c r="BF37" s="47">
        <f t="shared" ca="1" si="28"/>
        <v>7.7580898435772676</v>
      </c>
      <c r="BG37" s="47">
        <f t="shared" ca="1" si="28"/>
        <v>8.4181367520067756</v>
      </c>
      <c r="BH37" s="47">
        <f t="shared" ca="1" si="28"/>
        <v>8.3678326065487987</v>
      </c>
      <c r="BI37" s="47">
        <f t="shared" ca="1" si="28"/>
        <v>10.189837554251849</v>
      </c>
      <c r="BJ37" s="47">
        <f t="shared" ca="1" si="28"/>
        <v>10.104086879481297</v>
      </c>
      <c r="BK37" s="47">
        <f t="shared" ca="1" si="28"/>
        <v>10.336193288442903</v>
      </c>
      <c r="BL37" s="47">
        <f t="shared" ca="1" si="28"/>
        <v>10.04897053701106</v>
      </c>
      <c r="BM37" s="47">
        <f t="shared" ca="1" si="28"/>
        <v>11.2748558774885</v>
      </c>
      <c r="BN37" s="47">
        <f t="shared" ca="1" si="28"/>
        <v>10.532002750008337</v>
      </c>
      <c r="BO37" s="47">
        <f t="shared" ca="1" si="31"/>
        <v>11.269250935077578</v>
      </c>
      <c r="BP37" s="47">
        <f t="shared" ca="1" si="31"/>
        <v>9.9122489157263391</v>
      </c>
      <c r="BQ37" s="47">
        <f t="shared" ca="1" si="31"/>
        <v>8.2225294720822752</v>
      </c>
      <c r="BR37" s="47">
        <f t="shared" ca="1" si="31"/>
        <v>7.7580898435772676</v>
      </c>
      <c r="BS37" s="47">
        <f t="shared" ca="1" si="32"/>
        <v>8.4181367520067756</v>
      </c>
      <c r="BT37" s="47">
        <f t="shared" ca="1" si="32"/>
        <v>8.3678326065487987</v>
      </c>
      <c r="BU37" s="47">
        <f t="shared" ca="1" si="32"/>
        <v>10.189837554251849</v>
      </c>
      <c r="BV37" s="47">
        <f t="shared" ca="1" si="32"/>
        <v>10.104086879481297</v>
      </c>
      <c r="BW37" s="47">
        <f t="shared" ca="1" si="32"/>
        <v>10.336193288442903</v>
      </c>
      <c r="BX37" s="47">
        <f t="shared" ca="1" si="32"/>
        <v>10.04897053701106</v>
      </c>
      <c r="BY37" s="47">
        <f t="shared" ca="1" si="32"/>
        <v>11.2748558774885</v>
      </c>
      <c r="BZ37" s="47">
        <f t="shared" ca="1" si="32"/>
        <v>10.532002750008337</v>
      </c>
      <c r="CA37" s="47">
        <f t="shared" ca="1" si="32"/>
        <v>11.269250935077578</v>
      </c>
      <c r="CB37" s="47">
        <f t="shared" ca="1" si="32"/>
        <v>9.9122489157263391</v>
      </c>
      <c r="CC37" s="47">
        <f t="shared" ca="1" si="29"/>
        <v>8.2225294720822752</v>
      </c>
      <c r="CD37" s="47">
        <f t="shared" ca="1" si="29"/>
        <v>7.7580898435772676</v>
      </c>
      <c r="CE37" s="47">
        <f t="shared" ca="1" si="29"/>
        <v>8.4181367520067756</v>
      </c>
      <c r="CF37" s="47">
        <f t="shared" ca="1" si="29"/>
        <v>8.3678326065487987</v>
      </c>
      <c r="CG37" s="47">
        <f t="shared" ca="1" si="29"/>
        <v>10.189837554251849</v>
      </c>
      <c r="CH37" s="47">
        <f t="shared" ca="1" si="29"/>
        <v>10.104086879481297</v>
      </c>
      <c r="CI37" s="47">
        <f t="shared" ca="1" si="29"/>
        <v>10.336193288442903</v>
      </c>
      <c r="CJ37" s="47">
        <f t="shared" ca="1" si="29"/>
        <v>10.04897053701106</v>
      </c>
      <c r="CK37" s="47">
        <f t="shared" ca="1" si="29"/>
        <v>11.2748558774885</v>
      </c>
      <c r="CL37" s="47">
        <f t="shared" ca="1" si="29"/>
        <v>10.532002750008337</v>
      </c>
      <c r="CM37" s="47">
        <f t="shared" ca="1" si="26"/>
        <v>11.269250935077578</v>
      </c>
      <c r="CN37" s="47">
        <f t="shared" ca="1" si="26"/>
        <v>9.9122489157263391</v>
      </c>
      <c r="CO37" s="47">
        <f t="shared" ca="1" si="26"/>
        <v>8.2225294720822752</v>
      </c>
      <c r="CP37" s="47">
        <f t="shared" ca="1" si="26"/>
        <v>7.7580898435772676</v>
      </c>
      <c r="CQ37" s="47">
        <f t="shared" ca="1" si="26"/>
        <v>8.4181367520067756</v>
      </c>
      <c r="CR37" s="47">
        <f t="shared" ca="1" si="26"/>
        <v>8.3678326065487987</v>
      </c>
      <c r="CS37" s="47">
        <f t="shared" ca="1" si="26"/>
        <v>10.189837554251849</v>
      </c>
      <c r="CT37" s="47">
        <f t="shared" ca="1" si="26"/>
        <v>10.104086879481297</v>
      </c>
      <c r="CU37" s="47">
        <f t="shared" ca="1" si="26"/>
        <v>10.336193288442903</v>
      </c>
      <c r="CV37" s="47">
        <f t="shared" ca="1" si="26"/>
        <v>10.04897053701106</v>
      </c>
      <c r="CW37" s="47">
        <f t="shared" ca="1" si="27"/>
        <v>11.2748558774885</v>
      </c>
      <c r="CX37" s="47">
        <f t="shared" ca="1" si="27"/>
        <v>10.532002750008337</v>
      </c>
      <c r="CY37" s="47">
        <f t="shared" ca="1" si="27"/>
        <v>11.269250935077578</v>
      </c>
      <c r="CZ37" s="47">
        <f t="shared" ca="1" si="27"/>
        <v>9.9122489157263391</v>
      </c>
      <c r="DA37" s="47">
        <f t="shared" ca="1" si="27"/>
        <v>8.2225294720822752</v>
      </c>
      <c r="DB37" s="47">
        <f t="shared" ca="1" si="27"/>
        <v>7.7580898435772676</v>
      </c>
      <c r="DC37" s="47">
        <f t="shared" ca="1" si="27"/>
        <v>8.4181367520067756</v>
      </c>
      <c r="DD37" s="47">
        <f t="shared" ca="1" si="27"/>
        <v>8.3678326065487987</v>
      </c>
    </row>
    <row r="38" spans="1:108" x14ac:dyDescent="0.25">
      <c r="A38" s="40" t="s">
        <v>138</v>
      </c>
      <c r="B38" s="40">
        <v>2843</v>
      </c>
      <c r="C38" s="40" t="s">
        <v>31</v>
      </c>
      <c r="D38" s="40" t="s">
        <v>1315</v>
      </c>
      <c r="E38" s="40" t="s">
        <v>130</v>
      </c>
      <c r="F38" s="40">
        <v>47.945</v>
      </c>
      <c r="G38" s="43">
        <v>45597</v>
      </c>
      <c r="I38" s="40" t="s">
        <v>74</v>
      </c>
      <c r="J38" s="40">
        <v>1</v>
      </c>
      <c r="K38" s="40" t="s">
        <v>33</v>
      </c>
      <c r="L38" s="40" t="s">
        <v>140</v>
      </c>
      <c r="N38" s="41">
        <f>VLOOKUP($C38 &amp; $I38 &amp; $K38,FATOR!$A$3:$P$22,5,0)</f>
        <v>0.23516228756884971</v>
      </c>
      <c r="O38" s="41">
        <f>VLOOKUP($C38 &amp; $I38 &amp; $K38,FATOR!$A$3:$P$22,6,0)</f>
        <v>0.21966842736486258</v>
      </c>
      <c r="P38" s="41">
        <f>VLOOKUP($C38 &amp; $I38 &amp; $K38,FATOR!$A$3:$P$22,7,0)</f>
        <v>0.23504538398326369</v>
      </c>
      <c r="Q38" s="41">
        <f>VLOOKUP($C38 &amp; $I38 &amp; $K38,FATOR!$A$3:$P$22,8,0)</f>
        <v>0.20674207770833952</v>
      </c>
      <c r="R38" s="41">
        <f>VLOOKUP($C38 &amp; $I38 &amp; $K38,FATOR!$A$3:$P$22,9,0)</f>
        <v>0.17149920684288822</v>
      </c>
      <c r="S38" s="41">
        <f>VLOOKUP($C38 &amp; $I38 &amp; $K38,FATOR!$A$3:$P$22,10,0)</f>
        <v>0.1618122816472472</v>
      </c>
      <c r="T38" s="41">
        <f>VLOOKUP($C38 &amp; $I38 &amp; $K38,FATOR!$A$3:$P$22,11,0)</f>
        <v>0.17557903330914121</v>
      </c>
      <c r="U38" s="41">
        <f>VLOOKUP($C38 &amp; $I38 &amp; $K38,FATOR!$A$3:$P$22,12,0)</f>
        <v>0.1745298280644238</v>
      </c>
      <c r="V38" s="41">
        <f>VLOOKUP($C38 &amp; $I38 &amp; $K38,FATOR!$A$3:$P$22,13,0)</f>
        <v>0.21253180841071748</v>
      </c>
      <c r="W38" s="41">
        <f>VLOOKUP($C38 &amp; $I38 &amp; $K38,FATOR!$A$3:$P$22,14,0)</f>
        <v>0.2107432866718385</v>
      </c>
      <c r="X38" s="41">
        <f>VLOOKUP($C38 &amp; $I38 &amp; $K38,FATOR!$A$3:$P$22,15,0)</f>
        <v>0.2155843839491689</v>
      </c>
      <c r="Y38" s="41">
        <f>VLOOKUP($C38 &amp; $I38 &amp; $K38,FATOR!$A$3:$P$22,16,0)</f>
        <v>0.20959371231642632</v>
      </c>
      <c r="AA38" s="42">
        <f t="shared" si="10"/>
        <v>11.2748558774885</v>
      </c>
      <c r="AB38" s="42">
        <f t="shared" si="11"/>
        <v>10.532002750008337</v>
      </c>
      <c r="AC38" s="42">
        <f t="shared" si="12"/>
        <v>11.269250935077578</v>
      </c>
      <c r="AD38" s="42">
        <f t="shared" si="13"/>
        <v>9.9122489157263391</v>
      </c>
      <c r="AE38" s="42">
        <f t="shared" si="14"/>
        <v>8.2225294720822752</v>
      </c>
      <c r="AF38" s="42">
        <f t="shared" si="15"/>
        <v>7.7580898435772676</v>
      </c>
      <c r="AG38" s="42">
        <f t="shared" si="16"/>
        <v>8.4181367520067756</v>
      </c>
      <c r="AH38" s="42">
        <f t="shared" si="17"/>
        <v>8.3678326065487987</v>
      </c>
      <c r="AI38" s="42">
        <f t="shared" si="18"/>
        <v>10.189837554251849</v>
      </c>
      <c r="AJ38" s="42">
        <f t="shared" si="19"/>
        <v>10.104086879481297</v>
      </c>
      <c r="AK38" s="42">
        <f t="shared" si="20"/>
        <v>10.336193288442903</v>
      </c>
      <c r="AL38" s="42">
        <f t="shared" si="21"/>
        <v>10.04897053701106</v>
      </c>
      <c r="AN38" s="43">
        <f t="shared" si="22"/>
        <v>45597</v>
      </c>
      <c r="AO38" s="47" t="str">
        <f t="shared" ca="1" si="30"/>
        <v/>
      </c>
      <c r="AP38" s="47" t="str">
        <f t="shared" ca="1" si="30"/>
        <v/>
      </c>
      <c r="AQ38" s="47" t="str">
        <f t="shared" ca="1" si="30"/>
        <v/>
      </c>
      <c r="AR38" s="47" t="str">
        <f t="shared" ca="1" si="30"/>
        <v/>
      </c>
      <c r="AS38" s="47" t="str">
        <f t="shared" ca="1" si="30"/>
        <v/>
      </c>
      <c r="AT38" s="47" t="str">
        <f t="shared" ca="1" si="30"/>
        <v/>
      </c>
      <c r="AU38" s="47" t="str">
        <f t="shared" ca="1" si="30"/>
        <v/>
      </c>
      <c r="AV38" s="47" t="str">
        <f t="shared" ca="1" si="30"/>
        <v/>
      </c>
      <c r="AW38" s="47" t="str">
        <f t="shared" ca="1" si="30"/>
        <v/>
      </c>
      <c r="AX38" s="47" t="str">
        <f t="shared" ca="1" si="30"/>
        <v/>
      </c>
      <c r="AY38" s="47">
        <f t="shared" ca="1" si="28"/>
        <v>10.336193288442903</v>
      </c>
      <c r="AZ38" s="47">
        <f t="shared" ca="1" si="28"/>
        <v>10.04897053701106</v>
      </c>
      <c r="BA38" s="47">
        <f t="shared" ca="1" si="28"/>
        <v>11.2748558774885</v>
      </c>
      <c r="BB38" s="47">
        <f t="shared" ca="1" si="28"/>
        <v>10.532002750008337</v>
      </c>
      <c r="BC38" s="47">
        <f t="shared" ca="1" si="28"/>
        <v>11.269250935077578</v>
      </c>
      <c r="BD38" s="47">
        <f t="shared" ca="1" si="28"/>
        <v>9.9122489157263391</v>
      </c>
      <c r="BE38" s="47">
        <f t="shared" ca="1" si="28"/>
        <v>8.2225294720822752</v>
      </c>
      <c r="BF38" s="47">
        <f t="shared" ca="1" si="28"/>
        <v>7.7580898435772676</v>
      </c>
      <c r="BG38" s="47">
        <f t="shared" ca="1" si="28"/>
        <v>8.4181367520067756</v>
      </c>
      <c r="BH38" s="47">
        <f t="shared" ca="1" si="28"/>
        <v>8.3678326065487987</v>
      </c>
      <c r="BI38" s="47">
        <f t="shared" ca="1" si="28"/>
        <v>10.189837554251849</v>
      </c>
      <c r="BJ38" s="47">
        <f t="shared" ca="1" si="28"/>
        <v>10.104086879481297</v>
      </c>
      <c r="BK38" s="47">
        <f t="shared" ca="1" si="28"/>
        <v>10.336193288442903</v>
      </c>
      <c r="BL38" s="47">
        <f t="shared" ca="1" si="28"/>
        <v>10.04897053701106</v>
      </c>
      <c r="BM38" s="47">
        <f t="shared" ca="1" si="28"/>
        <v>11.2748558774885</v>
      </c>
      <c r="BN38" s="47">
        <f t="shared" ca="1" si="28"/>
        <v>10.532002750008337</v>
      </c>
      <c r="BO38" s="47">
        <f t="shared" ca="1" si="31"/>
        <v>11.269250935077578</v>
      </c>
      <c r="BP38" s="47">
        <f t="shared" ca="1" si="31"/>
        <v>9.9122489157263391</v>
      </c>
      <c r="BQ38" s="47">
        <f t="shared" ca="1" si="31"/>
        <v>8.2225294720822752</v>
      </c>
      <c r="BR38" s="47">
        <f t="shared" ca="1" si="31"/>
        <v>7.7580898435772676</v>
      </c>
      <c r="BS38" s="47">
        <f t="shared" ca="1" si="32"/>
        <v>8.4181367520067756</v>
      </c>
      <c r="BT38" s="47">
        <f t="shared" ca="1" si="32"/>
        <v>8.3678326065487987</v>
      </c>
      <c r="BU38" s="47">
        <f t="shared" ca="1" si="32"/>
        <v>10.189837554251849</v>
      </c>
      <c r="BV38" s="47">
        <f t="shared" ca="1" si="32"/>
        <v>10.104086879481297</v>
      </c>
      <c r="BW38" s="47">
        <f t="shared" ca="1" si="32"/>
        <v>10.336193288442903</v>
      </c>
      <c r="BX38" s="47">
        <f t="shared" ca="1" si="32"/>
        <v>10.04897053701106</v>
      </c>
      <c r="BY38" s="47">
        <f t="shared" ca="1" si="32"/>
        <v>11.2748558774885</v>
      </c>
      <c r="BZ38" s="47">
        <f t="shared" ca="1" si="32"/>
        <v>10.532002750008337</v>
      </c>
      <c r="CA38" s="47">
        <f t="shared" ca="1" si="32"/>
        <v>11.269250935077578</v>
      </c>
      <c r="CB38" s="47">
        <f t="shared" ca="1" si="32"/>
        <v>9.9122489157263391</v>
      </c>
      <c r="CC38" s="47">
        <f t="shared" ca="1" si="29"/>
        <v>8.2225294720822752</v>
      </c>
      <c r="CD38" s="47">
        <f t="shared" ca="1" si="29"/>
        <v>7.7580898435772676</v>
      </c>
      <c r="CE38" s="47">
        <f t="shared" ca="1" si="29"/>
        <v>8.4181367520067756</v>
      </c>
      <c r="CF38" s="47">
        <f t="shared" ca="1" si="29"/>
        <v>8.3678326065487987</v>
      </c>
      <c r="CG38" s="47">
        <f t="shared" ca="1" si="29"/>
        <v>10.189837554251849</v>
      </c>
      <c r="CH38" s="47">
        <f t="shared" ca="1" si="29"/>
        <v>10.104086879481297</v>
      </c>
      <c r="CI38" s="47">
        <f t="shared" ca="1" si="29"/>
        <v>10.336193288442903</v>
      </c>
      <c r="CJ38" s="47">
        <f t="shared" ca="1" si="29"/>
        <v>10.04897053701106</v>
      </c>
      <c r="CK38" s="47">
        <f t="shared" ca="1" si="29"/>
        <v>11.2748558774885</v>
      </c>
      <c r="CL38" s="47">
        <f t="shared" ca="1" si="29"/>
        <v>10.532002750008337</v>
      </c>
      <c r="CM38" s="47">
        <f t="shared" ca="1" si="26"/>
        <v>11.269250935077578</v>
      </c>
      <c r="CN38" s="47">
        <f t="shared" ca="1" si="26"/>
        <v>9.9122489157263391</v>
      </c>
      <c r="CO38" s="47">
        <f t="shared" ca="1" si="26"/>
        <v>8.2225294720822752</v>
      </c>
      <c r="CP38" s="47">
        <f t="shared" ca="1" si="26"/>
        <v>7.7580898435772676</v>
      </c>
      <c r="CQ38" s="47">
        <f t="shared" ca="1" si="26"/>
        <v>8.4181367520067756</v>
      </c>
      <c r="CR38" s="47">
        <f t="shared" ca="1" si="26"/>
        <v>8.3678326065487987</v>
      </c>
      <c r="CS38" s="47">
        <f t="shared" ca="1" si="26"/>
        <v>10.189837554251849</v>
      </c>
      <c r="CT38" s="47">
        <f t="shared" ca="1" si="26"/>
        <v>10.104086879481297</v>
      </c>
      <c r="CU38" s="47">
        <f t="shared" ca="1" si="26"/>
        <v>10.336193288442903</v>
      </c>
      <c r="CV38" s="47">
        <f t="shared" ca="1" si="26"/>
        <v>10.04897053701106</v>
      </c>
      <c r="CW38" s="47">
        <f t="shared" ca="1" si="27"/>
        <v>11.2748558774885</v>
      </c>
      <c r="CX38" s="47">
        <f t="shared" ca="1" si="27"/>
        <v>10.532002750008337</v>
      </c>
      <c r="CY38" s="47">
        <f t="shared" ca="1" si="27"/>
        <v>11.269250935077578</v>
      </c>
      <c r="CZ38" s="47">
        <f t="shared" ca="1" si="27"/>
        <v>9.9122489157263391</v>
      </c>
      <c r="DA38" s="47">
        <f t="shared" ca="1" si="27"/>
        <v>8.2225294720822752</v>
      </c>
      <c r="DB38" s="47">
        <f t="shared" ca="1" si="27"/>
        <v>7.7580898435772676</v>
      </c>
      <c r="DC38" s="47">
        <f t="shared" ca="1" si="27"/>
        <v>8.4181367520067756</v>
      </c>
      <c r="DD38" s="47">
        <f t="shared" ca="1" si="27"/>
        <v>8.3678326065487987</v>
      </c>
    </row>
    <row r="39" spans="1:108" x14ac:dyDescent="0.25">
      <c r="A39" s="40" t="s">
        <v>138</v>
      </c>
      <c r="B39" s="40">
        <v>2844</v>
      </c>
      <c r="C39" s="40" t="s">
        <v>31</v>
      </c>
      <c r="D39" s="40" t="s">
        <v>1316</v>
      </c>
      <c r="E39" s="40" t="s">
        <v>130</v>
      </c>
      <c r="F39" s="40">
        <v>47.945</v>
      </c>
      <c r="G39" s="43">
        <v>45597</v>
      </c>
      <c r="I39" s="40" t="s">
        <v>74</v>
      </c>
      <c r="J39" s="40">
        <v>1</v>
      </c>
      <c r="K39" s="40" t="s">
        <v>33</v>
      </c>
      <c r="L39" s="40" t="s">
        <v>140</v>
      </c>
      <c r="N39" s="41">
        <f>VLOOKUP($C39 &amp; $I39 &amp; $K39,FATOR!$A$3:$P$22,5,0)</f>
        <v>0.23516228756884971</v>
      </c>
      <c r="O39" s="41">
        <f>VLOOKUP($C39 &amp; $I39 &amp; $K39,FATOR!$A$3:$P$22,6,0)</f>
        <v>0.21966842736486258</v>
      </c>
      <c r="P39" s="41">
        <f>VLOOKUP($C39 &amp; $I39 &amp; $K39,FATOR!$A$3:$P$22,7,0)</f>
        <v>0.23504538398326369</v>
      </c>
      <c r="Q39" s="41">
        <f>VLOOKUP($C39 &amp; $I39 &amp; $K39,FATOR!$A$3:$P$22,8,0)</f>
        <v>0.20674207770833952</v>
      </c>
      <c r="R39" s="41">
        <f>VLOOKUP($C39 &amp; $I39 &amp; $K39,FATOR!$A$3:$P$22,9,0)</f>
        <v>0.17149920684288822</v>
      </c>
      <c r="S39" s="41">
        <f>VLOOKUP($C39 &amp; $I39 &amp; $K39,FATOR!$A$3:$P$22,10,0)</f>
        <v>0.1618122816472472</v>
      </c>
      <c r="T39" s="41">
        <f>VLOOKUP($C39 &amp; $I39 &amp; $K39,FATOR!$A$3:$P$22,11,0)</f>
        <v>0.17557903330914121</v>
      </c>
      <c r="U39" s="41">
        <f>VLOOKUP($C39 &amp; $I39 &amp; $K39,FATOR!$A$3:$P$22,12,0)</f>
        <v>0.1745298280644238</v>
      </c>
      <c r="V39" s="41">
        <f>VLOOKUP($C39 &amp; $I39 &amp; $K39,FATOR!$A$3:$P$22,13,0)</f>
        <v>0.21253180841071748</v>
      </c>
      <c r="W39" s="41">
        <f>VLOOKUP($C39 &amp; $I39 &amp; $K39,FATOR!$A$3:$P$22,14,0)</f>
        <v>0.2107432866718385</v>
      </c>
      <c r="X39" s="41">
        <f>VLOOKUP($C39 &amp; $I39 &amp; $K39,FATOR!$A$3:$P$22,15,0)</f>
        <v>0.2155843839491689</v>
      </c>
      <c r="Y39" s="41">
        <f>VLOOKUP($C39 &amp; $I39 &amp; $K39,FATOR!$A$3:$P$22,16,0)</f>
        <v>0.20959371231642632</v>
      </c>
      <c r="AA39" s="42">
        <f t="shared" si="10"/>
        <v>11.2748558774885</v>
      </c>
      <c r="AB39" s="42">
        <f t="shared" si="11"/>
        <v>10.532002750008337</v>
      </c>
      <c r="AC39" s="42">
        <f t="shared" si="12"/>
        <v>11.269250935077578</v>
      </c>
      <c r="AD39" s="42">
        <f t="shared" si="13"/>
        <v>9.9122489157263391</v>
      </c>
      <c r="AE39" s="42">
        <f t="shared" si="14"/>
        <v>8.2225294720822752</v>
      </c>
      <c r="AF39" s="42">
        <f t="shared" si="15"/>
        <v>7.7580898435772676</v>
      </c>
      <c r="AG39" s="42">
        <f t="shared" si="16"/>
        <v>8.4181367520067756</v>
      </c>
      <c r="AH39" s="42">
        <f t="shared" si="17"/>
        <v>8.3678326065487987</v>
      </c>
      <c r="AI39" s="42">
        <f t="shared" si="18"/>
        <v>10.189837554251849</v>
      </c>
      <c r="AJ39" s="42">
        <f t="shared" si="19"/>
        <v>10.104086879481297</v>
      </c>
      <c r="AK39" s="42">
        <f t="shared" si="20"/>
        <v>10.336193288442903</v>
      </c>
      <c r="AL39" s="42">
        <f t="shared" si="21"/>
        <v>10.04897053701106</v>
      </c>
      <c r="AN39" s="43">
        <f t="shared" si="22"/>
        <v>45597</v>
      </c>
      <c r="AO39" s="47" t="str">
        <f t="shared" ca="1" si="30"/>
        <v/>
      </c>
      <c r="AP39" s="47" t="str">
        <f t="shared" ca="1" si="30"/>
        <v/>
      </c>
      <c r="AQ39" s="47" t="str">
        <f t="shared" ca="1" si="30"/>
        <v/>
      </c>
      <c r="AR39" s="47" t="str">
        <f t="shared" ca="1" si="30"/>
        <v/>
      </c>
      <c r="AS39" s="47" t="str">
        <f t="shared" ca="1" si="30"/>
        <v/>
      </c>
      <c r="AT39" s="47" t="str">
        <f t="shared" ca="1" si="30"/>
        <v/>
      </c>
      <c r="AU39" s="47" t="str">
        <f t="shared" ca="1" si="30"/>
        <v/>
      </c>
      <c r="AV39" s="47" t="str">
        <f t="shared" ca="1" si="30"/>
        <v/>
      </c>
      <c r="AW39" s="47" t="str">
        <f t="shared" ca="1" si="30"/>
        <v/>
      </c>
      <c r="AX39" s="47" t="str">
        <f t="shared" ca="1" si="30"/>
        <v/>
      </c>
      <c r="AY39" s="47">
        <f t="shared" ca="1" si="28"/>
        <v>10.336193288442903</v>
      </c>
      <c r="AZ39" s="47">
        <f t="shared" ca="1" si="28"/>
        <v>10.04897053701106</v>
      </c>
      <c r="BA39" s="47">
        <f t="shared" ca="1" si="28"/>
        <v>11.2748558774885</v>
      </c>
      <c r="BB39" s="47">
        <f t="shared" ca="1" si="28"/>
        <v>10.532002750008337</v>
      </c>
      <c r="BC39" s="47">
        <f t="shared" ca="1" si="28"/>
        <v>11.269250935077578</v>
      </c>
      <c r="BD39" s="47">
        <f t="shared" ca="1" si="28"/>
        <v>9.9122489157263391</v>
      </c>
      <c r="BE39" s="47">
        <f t="shared" ca="1" si="28"/>
        <v>8.2225294720822752</v>
      </c>
      <c r="BF39" s="47">
        <f t="shared" ca="1" si="28"/>
        <v>7.7580898435772676</v>
      </c>
      <c r="BG39" s="47">
        <f t="shared" ca="1" si="28"/>
        <v>8.4181367520067756</v>
      </c>
      <c r="BH39" s="47">
        <f t="shared" ca="1" si="28"/>
        <v>8.3678326065487987</v>
      </c>
      <c r="BI39" s="47">
        <f t="shared" ca="1" si="28"/>
        <v>10.189837554251849</v>
      </c>
      <c r="BJ39" s="47">
        <f t="shared" ca="1" si="28"/>
        <v>10.104086879481297</v>
      </c>
      <c r="BK39" s="47">
        <f t="shared" ca="1" si="28"/>
        <v>10.336193288442903</v>
      </c>
      <c r="BL39" s="47">
        <f t="shared" ca="1" si="28"/>
        <v>10.04897053701106</v>
      </c>
      <c r="BM39" s="47">
        <f t="shared" ca="1" si="28"/>
        <v>11.2748558774885</v>
      </c>
      <c r="BN39" s="47">
        <f t="shared" ca="1" si="28"/>
        <v>10.532002750008337</v>
      </c>
      <c r="BO39" s="47">
        <f t="shared" ca="1" si="31"/>
        <v>11.269250935077578</v>
      </c>
      <c r="BP39" s="47">
        <f t="shared" ca="1" si="31"/>
        <v>9.9122489157263391</v>
      </c>
      <c r="BQ39" s="47">
        <f t="shared" ca="1" si="31"/>
        <v>8.2225294720822752</v>
      </c>
      <c r="BR39" s="47">
        <f t="shared" ca="1" si="31"/>
        <v>7.7580898435772676</v>
      </c>
      <c r="BS39" s="47">
        <f t="shared" ca="1" si="32"/>
        <v>8.4181367520067756</v>
      </c>
      <c r="BT39" s="47">
        <f t="shared" ca="1" si="32"/>
        <v>8.3678326065487987</v>
      </c>
      <c r="BU39" s="47">
        <f t="shared" ca="1" si="32"/>
        <v>10.189837554251849</v>
      </c>
      <c r="BV39" s="47">
        <f t="shared" ca="1" si="32"/>
        <v>10.104086879481297</v>
      </c>
      <c r="BW39" s="47">
        <f t="shared" ca="1" si="32"/>
        <v>10.336193288442903</v>
      </c>
      <c r="BX39" s="47">
        <f t="shared" ca="1" si="32"/>
        <v>10.04897053701106</v>
      </c>
      <c r="BY39" s="47">
        <f t="shared" ca="1" si="32"/>
        <v>11.2748558774885</v>
      </c>
      <c r="BZ39" s="47">
        <f t="shared" ca="1" si="32"/>
        <v>10.532002750008337</v>
      </c>
      <c r="CA39" s="47">
        <f t="shared" ca="1" si="32"/>
        <v>11.269250935077578</v>
      </c>
      <c r="CB39" s="47">
        <f t="shared" ca="1" si="32"/>
        <v>9.9122489157263391</v>
      </c>
      <c r="CC39" s="47">
        <f t="shared" ca="1" si="29"/>
        <v>8.2225294720822752</v>
      </c>
      <c r="CD39" s="47">
        <f t="shared" ca="1" si="29"/>
        <v>7.7580898435772676</v>
      </c>
      <c r="CE39" s="47">
        <f t="shared" ca="1" si="29"/>
        <v>8.4181367520067756</v>
      </c>
      <c r="CF39" s="47">
        <f t="shared" ca="1" si="29"/>
        <v>8.3678326065487987</v>
      </c>
      <c r="CG39" s="47">
        <f t="shared" ca="1" si="29"/>
        <v>10.189837554251849</v>
      </c>
      <c r="CH39" s="47">
        <f t="shared" ca="1" si="29"/>
        <v>10.104086879481297</v>
      </c>
      <c r="CI39" s="47">
        <f t="shared" ca="1" si="29"/>
        <v>10.336193288442903</v>
      </c>
      <c r="CJ39" s="47">
        <f t="shared" ca="1" si="29"/>
        <v>10.04897053701106</v>
      </c>
      <c r="CK39" s="47">
        <f t="shared" ca="1" si="29"/>
        <v>11.2748558774885</v>
      </c>
      <c r="CL39" s="47">
        <f t="shared" ca="1" si="29"/>
        <v>10.532002750008337</v>
      </c>
      <c r="CM39" s="47">
        <f t="shared" ca="1" si="26"/>
        <v>11.269250935077578</v>
      </c>
      <c r="CN39" s="47">
        <f t="shared" ca="1" si="26"/>
        <v>9.9122489157263391</v>
      </c>
      <c r="CO39" s="47">
        <f t="shared" ca="1" si="26"/>
        <v>8.2225294720822752</v>
      </c>
      <c r="CP39" s="47">
        <f t="shared" ca="1" si="26"/>
        <v>7.7580898435772676</v>
      </c>
      <c r="CQ39" s="47">
        <f t="shared" ca="1" si="26"/>
        <v>8.4181367520067756</v>
      </c>
      <c r="CR39" s="47">
        <f t="shared" ca="1" si="26"/>
        <v>8.3678326065487987</v>
      </c>
      <c r="CS39" s="47">
        <f t="shared" ca="1" si="26"/>
        <v>10.189837554251849</v>
      </c>
      <c r="CT39" s="47">
        <f t="shared" ca="1" si="26"/>
        <v>10.104086879481297</v>
      </c>
      <c r="CU39" s="47">
        <f t="shared" ca="1" si="26"/>
        <v>10.336193288442903</v>
      </c>
      <c r="CV39" s="47">
        <f t="shared" ca="1" si="26"/>
        <v>10.04897053701106</v>
      </c>
      <c r="CW39" s="47">
        <f t="shared" ca="1" si="27"/>
        <v>11.2748558774885</v>
      </c>
      <c r="CX39" s="47">
        <f t="shared" ca="1" si="27"/>
        <v>10.532002750008337</v>
      </c>
      <c r="CY39" s="47">
        <f t="shared" ca="1" si="27"/>
        <v>11.269250935077578</v>
      </c>
      <c r="CZ39" s="47">
        <f t="shared" ca="1" si="27"/>
        <v>9.9122489157263391</v>
      </c>
      <c r="DA39" s="47">
        <f t="shared" ca="1" si="27"/>
        <v>8.2225294720822752</v>
      </c>
      <c r="DB39" s="47">
        <f t="shared" ca="1" si="27"/>
        <v>7.7580898435772676</v>
      </c>
      <c r="DC39" s="47">
        <f t="shared" ca="1" si="27"/>
        <v>8.4181367520067756</v>
      </c>
      <c r="DD39" s="47">
        <f t="shared" ca="1" si="27"/>
        <v>8.3678326065487987</v>
      </c>
    </row>
    <row r="40" spans="1:108" x14ac:dyDescent="0.25">
      <c r="A40" s="40" t="s">
        <v>138</v>
      </c>
      <c r="B40" s="40">
        <v>2845</v>
      </c>
      <c r="C40" s="40" t="s">
        <v>31</v>
      </c>
      <c r="D40" s="40" t="s">
        <v>1317</v>
      </c>
      <c r="E40" s="40" t="s">
        <v>130</v>
      </c>
      <c r="F40" s="40">
        <v>41.064999999999998</v>
      </c>
      <c r="G40" s="43">
        <v>45597</v>
      </c>
      <c r="I40" s="40" t="s">
        <v>74</v>
      </c>
      <c r="J40" s="40">
        <v>1</v>
      </c>
      <c r="K40" s="40" t="s">
        <v>33</v>
      </c>
      <c r="L40" s="40" t="s">
        <v>140</v>
      </c>
      <c r="N40" s="41">
        <f>VLOOKUP($C40 &amp; $I40 &amp; $K40,FATOR!$A$3:$P$22,5,0)</f>
        <v>0.23516228756884971</v>
      </c>
      <c r="O40" s="41">
        <f>VLOOKUP($C40 &amp; $I40 &amp; $K40,FATOR!$A$3:$P$22,6,0)</f>
        <v>0.21966842736486258</v>
      </c>
      <c r="P40" s="41">
        <f>VLOOKUP($C40 &amp; $I40 &amp; $K40,FATOR!$A$3:$P$22,7,0)</f>
        <v>0.23504538398326369</v>
      </c>
      <c r="Q40" s="41">
        <f>VLOOKUP($C40 &amp; $I40 &amp; $K40,FATOR!$A$3:$P$22,8,0)</f>
        <v>0.20674207770833952</v>
      </c>
      <c r="R40" s="41">
        <f>VLOOKUP($C40 &amp; $I40 &amp; $K40,FATOR!$A$3:$P$22,9,0)</f>
        <v>0.17149920684288822</v>
      </c>
      <c r="S40" s="41">
        <f>VLOOKUP($C40 &amp; $I40 &amp; $K40,FATOR!$A$3:$P$22,10,0)</f>
        <v>0.1618122816472472</v>
      </c>
      <c r="T40" s="41">
        <f>VLOOKUP($C40 &amp; $I40 &amp; $K40,FATOR!$A$3:$P$22,11,0)</f>
        <v>0.17557903330914121</v>
      </c>
      <c r="U40" s="41">
        <f>VLOOKUP($C40 &amp; $I40 &amp; $K40,FATOR!$A$3:$P$22,12,0)</f>
        <v>0.1745298280644238</v>
      </c>
      <c r="V40" s="41">
        <f>VLOOKUP($C40 &amp; $I40 &amp; $K40,FATOR!$A$3:$P$22,13,0)</f>
        <v>0.21253180841071748</v>
      </c>
      <c r="W40" s="41">
        <f>VLOOKUP($C40 &amp; $I40 &amp; $K40,FATOR!$A$3:$P$22,14,0)</f>
        <v>0.2107432866718385</v>
      </c>
      <c r="X40" s="41">
        <f>VLOOKUP($C40 &amp; $I40 &amp; $K40,FATOR!$A$3:$P$22,15,0)</f>
        <v>0.2155843839491689</v>
      </c>
      <c r="Y40" s="41">
        <f>VLOOKUP($C40 &amp; $I40 &amp; $K40,FATOR!$A$3:$P$22,16,0)</f>
        <v>0.20959371231642632</v>
      </c>
      <c r="AA40" s="42">
        <f t="shared" si="10"/>
        <v>9.6569393390148122</v>
      </c>
      <c r="AB40" s="42">
        <f t="shared" si="11"/>
        <v>9.0206839697380818</v>
      </c>
      <c r="AC40" s="42">
        <f t="shared" si="12"/>
        <v>9.6521386932727236</v>
      </c>
      <c r="AD40" s="42">
        <f t="shared" si="13"/>
        <v>8.4898634210929629</v>
      </c>
      <c r="AE40" s="42">
        <f t="shared" si="14"/>
        <v>7.0426149290032045</v>
      </c>
      <c r="AF40" s="42">
        <f t="shared" si="15"/>
        <v>6.644821345844206</v>
      </c>
      <c r="AG40" s="42">
        <f t="shared" si="16"/>
        <v>7.210153002839883</v>
      </c>
      <c r="AH40" s="42">
        <f t="shared" si="17"/>
        <v>7.1670673894655632</v>
      </c>
      <c r="AI40" s="42">
        <f t="shared" si="18"/>
        <v>8.7276187123861124</v>
      </c>
      <c r="AJ40" s="42">
        <f t="shared" si="19"/>
        <v>8.6541730671790482</v>
      </c>
      <c r="AK40" s="42">
        <f t="shared" si="20"/>
        <v>8.8529727268726202</v>
      </c>
      <c r="AL40" s="42">
        <f t="shared" si="21"/>
        <v>8.6069657962740465</v>
      </c>
      <c r="AN40" s="43">
        <f t="shared" si="22"/>
        <v>45597</v>
      </c>
      <c r="AO40" s="47" t="str">
        <f t="shared" ca="1" si="30"/>
        <v/>
      </c>
      <c r="AP40" s="47" t="str">
        <f t="shared" ca="1" si="30"/>
        <v/>
      </c>
      <c r="AQ40" s="47" t="str">
        <f t="shared" ca="1" si="30"/>
        <v/>
      </c>
      <c r="AR40" s="47" t="str">
        <f t="shared" ca="1" si="30"/>
        <v/>
      </c>
      <c r="AS40" s="47" t="str">
        <f t="shared" ca="1" si="30"/>
        <v/>
      </c>
      <c r="AT40" s="47" t="str">
        <f t="shared" ca="1" si="30"/>
        <v/>
      </c>
      <c r="AU40" s="47" t="str">
        <f t="shared" ca="1" si="30"/>
        <v/>
      </c>
      <c r="AV40" s="47" t="str">
        <f t="shared" ca="1" si="30"/>
        <v/>
      </c>
      <c r="AW40" s="47" t="str">
        <f t="shared" ca="1" si="30"/>
        <v/>
      </c>
      <c r="AX40" s="47" t="str">
        <f t="shared" ca="1" si="30"/>
        <v/>
      </c>
      <c r="AY40" s="47">
        <f t="shared" ca="1" si="28"/>
        <v>8.8529727268726202</v>
      </c>
      <c r="AZ40" s="47">
        <f t="shared" ca="1" si="28"/>
        <v>8.6069657962740465</v>
      </c>
      <c r="BA40" s="47">
        <f t="shared" ca="1" si="28"/>
        <v>9.6569393390148122</v>
      </c>
      <c r="BB40" s="47">
        <f t="shared" ca="1" si="28"/>
        <v>9.0206839697380818</v>
      </c>
      <c r="BC40" s="47">
        <f t="shared" ca="1" si="28"/>
        <v>9.6521386932727236</v>
      </c>
      <c r="BD40" s="47">
        <f t="shared" ca="1" si="28"/>
        <v>8.4898634210929629</v>
      </c>
      <c r="BE40" s="47">
        <f t="shared" ca="1" si="28"/>
        <v>7.0426149290032045</v>
      </c>
      <c r="BF40" s="47">
        <f t="shared" ca="1" si="28"/>
        <v>6.644821345844206</v>
      </c>
      <c r="BG40" s="47">
        <f t="shared" ca="1" si="28"/>
        <v>7.210153002839883</v>
      </c>
      <c r="BH40" s="47">
        <f t="shared" ca="1" si="28"/>
        <v>7.1670673894655632</v>
      </c>
      <c r="BI40" s="47">
        <f t="shared" ca="1" si="28"/>
        <v>8.7276187123861124</v>
      </c>
      <c r="BJ40" s="47">
        <f t="shared" ca="1" si="28"/>
        <v>8.6541730671790482</v>
      </c>
      <c r="BK40" s="47">
        <f t="shared" ca="1" si="28"/>
        <v>8.8529727268726202</v>
      </c>
      <c r="BL40" s="47">
        <f t="shared" ca="1" si="28"/>
        <v>8.6069657962740465</v>
      </c>
      <c r="BM40" s="47">
        <f t="shared" ca="1" si="28"/>
        <v>9.6569393390148122</v>
      </c>
      <c r="BN40" s="47">
        <f t="shared" ca="1" si="28"/>
        <v>9.0206839697380818</v>
      </c>
      <c r="BO40" s="47">
        <f t="shared" ca="1" si="31"/>
        <v>9.6521386932727236</v>
      </c>
      <c r="BP40" s="47">
        <f t="shared" ca="1" si="31"/>
        <v>8.4898634210929629</v>
      </c>
      <c r="BQ40" s="47">
        <f t="shared" ca="1" si="31"/>
        <v>7.0426149290032045</v>
      </c>
      <c r="BR40" s="47">
        <f t="shared" ca="1" si="31"/>
        <v>6.644821345844206</v>
      </c>
      <c r="BS40" s="47">
        <f t="shared" ca="1" si="32"/>
        <v>7.210153002839883</v>
      </c>
      <c r="BT40" s="47">
        <f t="shared" ca="1" si="32"/>
        <v>7.1670673894655632</v>
      </c>
      <c r="BU40" s="47">
        <f t="shared" ca="1" si="32"/>
        <v>8.7276187123861124</v>
      </c>
      <c r="BV40" s="47">
        <f t="shared" ca="1" si="32"/>
        <v>8.6541730671790482</v>
      </c>
      <c r="BW40" s="47">
        <f t="shared" ca="1" si="32"/>
        <v>8.8529727268726202</v>
      </c>
      <c r="BX40" s="47">
        <f t="shared" ca="1" si="32"/>
        <v>8.6069657962740465</v>
      </c>
      <c r="BY40" s="47">
        <f t="shared" ca="1" si="32"/>
        <v>9.6569393390148122</v>
      </c>
      <c r="BZ40" s="47">
        <f t="shared" ca="1" si="32"/>
        <v>9.0206839697380818</v>
      </c>
      <c r="CA40" s="47">
        <f t="shared" ca="1" si="32"/>
        <v>9.6521386932727236</v>
      </c>
      <c r="CB40" s="47">
        <f t="shared" ca="1" si="32"/>
        <v>8.4898634210929629</v>
      </c>
      <c r="CC40" s="47">
        <f t="shared" ca="1" si="29"/>
        <v>7.0426149290032045</v>
      </c>
      <c r="CD40" s="47">
        <f t="shared" ca="1" si="29"/>
        <v>6.644821345844206</v>
      </c>
      <c r="CE40" s="47">
        <f t="shared" ca="1" si="29"/>
        <v>7.210153002839883</v>
      </c>
      <c r="CF40" s="47">
        <f t="shared" ca="1" si="29"/>
        <v>7.1670673894655632</v>
      </c>
      <c r="CG40" s="47">
        <f t="shared" ca="1" si="29"/>
        <v>8.7276187123861124</v>
      </c>
      <c r="CH40" s="47">
        <f t="shared" ca="1" si="29"/>
        <v>8.6541730671790482</v>
      </c>
      <c r="CI40" s="47">
        <f t="shared" ca="1" si="29"/>
        <v>8.8529727268726202</v>
      </c>
      <c r="CJ40" s="47">
        <f t="shared" ca="1" si="29"/>
        <v>8.6069657962740465</v>
      </c>
      <c r="CK40" s="47">
        <f t="shared" ca="1" si="29"/>
        <v>9.6569393390148122</v>
      </c>
      <c r="CL40" s="47">
        <f t="shared" ca="1" si="29"/>
        <v>9.0206839697380818</v>
      </c>
      <c r="CM40" s="47">
        <f t="shared" ca="1" si="26"/>
        <v>9.6521386932727236</v>
      </c>
      <c r="CN40" s="47">
        <f t="shared" ref="CM40:CV65" ca="1" si="33">IF($AN40&lt;=CN$1,HLOOKUP(MONTH(CN$1),$AA:$AL,ROW($AO40),0),"")</f>
        <v>8.4898634210929629</v>
      </c>
      <c r="CO40" s="47">
        <f t="shared" ca="1" si="33"/>
        <v>7.0426149290032045</v>
      </c>
      <c r="CP40" s="47">
        <f t="shared" ca="1" si="33"/>
        <v>6.644821345844206</v>
      </c>
      <c r="CQ40" s="47">
        <f t="shared" ca="1" si="33"/>
        <v>7.210153002839883</v>
      </c>
      <c r="CR40" s="47">
        <f t="shared" ca="1" si="33"/>
        <v>7.1670673894655632</v>
      </c>
      <c r="CS40" s="47">
        <f t="shared" ca="1" si="33"/>
        <v>8.7276187123861124</v>
      </c>
      <c r="CT40" s="47">
        <f t="shared" ca="1" si="33"/>
        <v>8.6541730671790482</v>
      </c>
      <c r="CU40" s="47">
        <f t="shared" ca="1" si="33"/>
        <v>8.8529727268726202</v>
      </c>
      <c r="CV40" s="47">
        <f t="shared" ca="1" si="33"/>
        <v>8.6069657962740465</v>
      </c>
      <c r="CW40" s="47">
        <f t="shared" ca="1" si="27"/>
        <v>9.6569393390148122</v>
      </c>
      <c r="CX40" s="47">
        <f t="shared" ca="1" si="27"/>
        <v>9.0206839697380818</v>
      </c>
      <c r="CY40" s="47">
        <f t="shared" ca="1" si="27"/>
        <v>9.6521386932727236</v>
      </c>
      <c r="CZ40" s="47">
        <f t="shared" ca="1" si="27"/>
        <v>8.4898634210929629</v>
      </c>
      <c r="DA40" s="47">
        <f t="shared" ca="1" si="27"/>
        <v>7.0426149290032045</v>
      </c>
      <c r="DB40" s="47">
        <f t="shared" ca="1" si="27"/>
        <v>6.644821345844206</v>
      </c>
      <c r="DC40" s="47">
        <f t="shared" ca="1" si="27"/>
        <v>7.210153002839883</v>
      </c>
      <c r="DD40" s="47">
        <f t="shared" ca="1" si="27"/>
        <v>7.1670673894655632</v>
      </c>
    </row>
    <row r="41" spans="1:108" x14ac:dyDescent="0.25">
      <c r="A41" s="40" t="s">
        <v>138</v>
      </c>
      <c r="B41" s="40">
        <v>2862</v>
      </c>
      <c r="C41" s="40" t="s">
        <v>38</v>
      </c>
      <c r="D41" s="40" t="s">
        <v>1320</v>
      </c>
      <c r="E41" s="40" t="s">
        <v>130</v>
      </c>
      <c r="F41" s="40">
        <v>40.536000000000001</v>
      </c>
      <c r="G41" s="43">
        <v>45658</v>
      </c>
      <c r="I41" s="40" t="s">
        <v>74</v>
      </c>
      <c r="J41" s="40">
        <v>1</v>
      </c>
      <c r="K41" s="40" t="s">
        <v>33</v>
      </c>
      <c r="L41" s="40" t="s">
        <v>158</v>
      </c>
      <c r="N41" s="41">
        <f>VLOOKUP($C41 &amp; $I41 &amp; $K41,FATOR!$A$3:$P$22,5,0)</f>
        <v>0.22871264683271059</v>
      </c>
      <c r="O41" s="41">
        <f>VLOOKUP($C41 &amp; $I41 &amp; $K41,FATOR!$A$3:$P$22,6,0)</f>
        <v>0.23750563879343578</v>
      </c>
      <c r="P41" s="41">
        <f>VLOOKUP($C41 &amp; $I41 &amp; $K41,FATOR!$A$3:$P$22,7,0)</f>
        <v>0.23037320442145653</v>
      </c>
      <c r="Q41" s="41">
        <f>VLOOKUP($C41 &amp; $I41 &amp; $K41,FATOR!$A$3:$P$22,8,0)</f>
        <v>0.22169681899004828</v>
      </c>
      <c r="R41" s="41">
        <f>VLOOKUP($C41 &amp; $I41 &amp; $K41,FATOR!$A$3:$P$22,9,0)</f>
        <v>0.18652447212227979</v>
      </c>
      <c r="S41" s="41">
        <f>VLOOKUP($C41 &amp; $I41 &amp; $K41,FATOR!$A$3:$P$22,10,0)</f>
        <v>0.18988281789981101</v>
      </c>
      <c r="T41" s="41">
        <f>VLOOKUP($C41 &amp; $I41 &amp; $K41,FATOR!$A$3:$P$22,11,0)</f>
        <v>0.18730858498199443</v>
      </c>
      <c r="U41" s="41">
        <f>VLOOKUP($C41 &amp; $I41 &amp; $K41,FATOR!$A$3:$P$22,12,0)</f>
        <v>0.20642963181667212</v>
      </c>
      <c r="V41" s="41">
        <f>VLOOKUP($C41 &amp; $I41 &amp; $K41,FATOR!$A$3:$P$22,13,0)</f>
        <v>0.25801633166033289</v>
      </c>
      <c r="W41" s="41">
        <f>VLOOKUP($C41 &amp; $I41 &amp; $K41,FATOR!$A$3:$P$22,14,0)</f>
        <v>0.23400168262830828</v>
      </c>
      <c r="X41" s="41">
        <f>VLOOKUP($C41 &amp; $I41 &amp; $K41,FATOR!$A$3:$P$22,15,0)</f>
        <v>0.22614830050781706</v>
      </c>
      <c r="Y41" s="41">
        <f>VLOOKUP($C41 &amp; $I41 &amp; $K41,FATOR!$A$3:$P$22,16,0)</f>
        <v>0.23465907887395288</v>
      </c>
      <c r="AA41" s="42">
        <f t="shared" si="10"/>
        <v>9.271095852010756</v>
      </c>
      <c r="AB41" s="42">
        <f t="shared" si="11"/>
        <v>9.6275285741307126</v>
      </c>
      <c r="AC41" s="42">
        <f t="shared" si="12"/>
        <v>9.3384082144281617</v>
      </c>
      <c r="AD41" s="42">
        <f t="shared" si="13"/>
        <v>8.9867022545805977</v>
      </c>
      <c r="AE41" s="42">
        <f t="shared" si="14"/>
        <v>7.5609560019487336</v>
      </c>
      <c r="AF41" s="42">
        <f t="shared" si="15"/>
        <v>7.6970899063867391</v>
      </c>
      <c r="AG41" s="42">
        <f t="shared" si="16"/>
        <v>7.5927408008301267</v>
      </c>
      <c r="AH41" s="42">
        <f t="shared" si="17"/>
        <v>8.3678315553206222</v>
      </c>
      <c r="AI41" s="42">
        <f t="shared" si="18"/>
        <v>10.458950020183254</v>
      </c>
      <c r="AJ41" s="42">
        <f t="shared" si="19"/>
        <v>9.485492207021105</v>
      </c>
      <c r="AK41" s="42">
        <f t="shared" si="20"/>
        <v>9.167147509384872</v>
      </c>
      <c r="AL41" s="42">
        <f t="shared" si="21"/>
        <v>9.5121404212345535</v>
      </c>
      <c r="AN41" s="43">
        <f t="shared" si="22"/>
        <v>45658</v>
      </c>
      <c r="AO41" s="47" t="str">
        <f t="shared" ca="1" si="30"/>
        <v/>
      </c>
      <c r="AP41" s="47" t="str">
        <f t="shared" ca="1" si="30"/>
        <v/>
      </c>
      <c r="AQ41" s="47" t="str">
        <f t="shared" ca="1" si="30"/>
        <v/>
      </c>
      <c r="AR41" s="47" t="str">
        <f t="shared" ca="1" si="30"/>
        <v/>
      </c>
      <c r="AS41" s="47" t="str">
        <f t="shared" ca="1" si="30"/>
        <v/>
      </c>
      <c r="AT41" s="47" t="str">
        <f t="shared" ca="1" si="30"/>
        <v/>
      </c>
      <c r="AU41" s="47" t="str">
        <f t="shared" ca="1" si="30"/>
        <v/>
      </c>
      <c r="AV41" s="47" t="str">
        <f t="shared" ca="1" si="30"/>
        <v/>
      </c>
      <c r="AW41" s="47" t="str">
        <f t="shared" ca="1" si="30"/>
        <v/>
      </c>
      <c r="AX41" s="47" t="str">
        <f t="shared" ca="1" si="30"/>
        <v/>
      </c>
      <c r="AY41" s="47" t="str">
        <f t="shared" ca="1" si="28"/>
        <v/>
      </c>
      <c r="AZ41" s="47" t="str">
        <f t="shared" ca="1" si="28"/>
        <v/>
      </c>
      <c r="BA41" s="47">
        <f t="shared" ca="1" si="28"/>
        <v>9.271095852010756</v>
      </c>
      <c r="BB41" s="47">
        <f t="shared" ca="1" si="28"/>
        <v>9.6275285741307126</v>
      </c>
      <c r="BC41" s="47">
        <f t="shared" ca="1" si="28"/>
        <v>9.3384082144281617</v>
      </c>
      <c r="BD41" s="47">
        <f t="shared" ca="1" si="28"/>
        <v>8.9867022545805977</v>
      </c>
      <c r="BE41" s="47">
        <f t="shared" ca="1" si="28"/>
        <v>7.5609560019487336</v>
      </c>
      <c r="BF41" s="47">
        <f t="shared" ca="1" si="28"/>
        <v>7.6970899063867391</v>
      </c>
      <c r="BG41" s="47">
        <f t="shared" ca="1" si="28"/>
        <v>7.5927408008301267</v>
      </c>
      <c r="BH41" s="47">
        <f t="shared" ca="1" si="28"/>
        <v>8.3678315553206222</v>
      </c>
      <c r="BI41" s="47">
        <f t="shared" ca="1" si="28"/>
        <v>10.458950020183254</v>
      </c>
      <c r="BJ41" s="47">
        <f t="shared" ca="1" si="28"/>
        <v>9.485492207021105</v>
      </c>
      <c r="BK41" s="47">
        <f t="shared" ca="1" si="28"/>
        <v>9.167147509384872</v>
      </c>
      <c r="BL41" s="47">
        <f t="shared" ca="1" si="28"/>
        <v>9.5121404212345535</v>
      </c>
      <c r="BM41" s="47">
        <f t="shared" ca="1" si="28"/>
        <v>9.271095852010756</v>
      </c>
      <c r="BN41" s="47">
        <f t="shared" ca="1" si="28"/>
        <v>9.6275285741307126</v>
      </c>
      <c r="BO41" s="47">
        <f t="shared" ca="1" si="31"/>
        <v>9.3384082144281617</v>
      </c>
      <c r="BP41" s="47">
        <f t="shared" ca="1" si="31"/>
        <v>8.9867022545805977</v>
      </c>
      <c r="BQ41" s="47">
        <f t="shared" ca="1" si="31"/>
        <v>7.5609560019487336</v>
      </c>
      <c r="BR41" s="47">
        <f t="shared" ca="1" si="31"/>
        <v>7.6970899063867391</v>
      </c>
      <c r="BS41" s="47">
        <f t="shared" ca="1" si="32"/>
        <v>7.5927408008301267</v>
      </c>
      <c r="BT41" s="47">
        <f t="shared" ca="1" si="32"/>
        <v>8.3678315553206222</v>
      </c>
      <c r="BU41" s="47">
        <f t="shared" ca="1" si="32"/>
        <v>10.458950020183254</v>
      </c>
      <c r="BV41" s="47">
        <f t="shared" ca="1" si="32"/>
        <v>9.485492207021105</v>
      </c>
      <c r="BW41" s="47">
        <f t="shared" ca="1" si="32"/>
        <v>9.167147509384872</v>
      </c>
      <c r="BX41" s="47">
        <f t="shared" ca="1" si="32"/>
        <v>9.5121404212345535</v>
      </c>
      <c r="BY41" s="47">
        <f t="shared" ca="1" si="32"/>
        <v>9.271095852010756</v>
      </c>
      <c r="BZ41" s="47">
        <f t="shared" ca="1" si="32"/>
        <v>9.6275285741307126</v>
      </c>
      <c r="CA41" s="47">
        <f t="shared" ca="1" si="32"/>
        <v>9.3384082144281617</v>
      </c>
      <c r="CB41" s="47">
        <f t="shared" ca="1" si="32"/>
        <v>8.9867022545805977</v>
      </c>
      <c r="CC41" s="47">
        <f t="shared" ca="1" si="29"/>
        <v>7.5609560019487336</v>
      </c>
      <c r="CD41" s="47">
        <f t="shared" ca="1" si="29"/>
        <v>7.6970899063867391</v>
      </c>
      <c r="CE41" s="47">
        <f t="shared" ca="1" si="29"/>
        <v>7.5927408008301267</v>
      </c>
      <c r="CF41" s="47">
        <f t="shared" ca="1" si="29"/>
        <v>8.3678315553206222</v>
      </c>
      <c r="CG41" s="47">
        <f t="shared" ca="1" si="29"/>
        <v>10.458950020183254</v>
      </c>
      <c r="CH41" s="47">
        <f t="shared" ca="1" si="29"/>
        <v>9.485492207021105</v>
      </c>
      <c r="CI41" s="47">
        <f t="shared" ca="1" si="29"/>
        <v>9.167147509384872</v>
      </c>
      <c r="CJ41" s="47">
        <f t="shared" ca="1" si="29"/>
        <v>9.5121404212345535</v>
      </c>
      <c r="CK41" s="47">
        <f t="shared" ca="1" si="29"/>
        <v>9.271095852010756</v>
      </c>
      <c r="CL41" s="47">
        <f t="shared" ca="1" si="29"/>
        <v>9.6275285741307126</v>
      </c>
      <c r="CM41" s="47">
        <f t="shared" ca="1" si="33"/>
        <v>9.3384082144281617</v>
      </c>
      <c r="CN41" s="47">
        <f t="shared" ca="1" si="33"/>
        <v>8.9867022545805977</v>
      </c>
      <c r="CO41" s="47">
        <f t="shared" ca="1" si="33"/>
        <v>7.5609560019487336</v>
      </c>
      <c r="CP41" s="47">
        <f t="shared" ca="1" si="33"/>
        <v>7.6970899063867391</v>
      </c>
      <c r="CQ41" s="47">
        <f t="shared" ca="1" si="33"/>
        <v>7.5927408008301267</v>
      </c>
      <c r="CR41" s="47">
        <f t="shared" ca="1" si="33"/>
        <v>8.3678315553206222</v>
      </c>
      <c r="CS41" s="47">
        <f t="shared" ca="1" si="33"/>
        <v>10.458950020183254</v>
      </c>
      <c r="CT41" s="47">
        <f t="shared" ca="1" si="33"/>
        <v>9.485492207021105</v>
      </c>
      <c r="CU41" s="47">
        <f t="shared" ca="1" si="33"/>
        <v>9.167147509384872</v>
      </c>
      <c r="CV41" s="47">
        <f t="shared" ca="1" si="33"/>
        <v>9.5121404212345535</v>
      </c>
      <c r="CW41" s="47">
        <f t="shared" ca="1" si="27"/>
        <v>9.271095852010756</v>
      </c>
      <c r="CX41" s="47">
        <f t="shared" ca="1" si="27"/>
        <v>9.6275285741307126</v>
      </c>
      <c r="CY41" s="47">
        <f t="shared" ca="1" si="27"/>
        <v>9.3384082144281617</v>
      </c>
      <c r="CZ41" s="47">
        <f t="shared" ca="1" si="27"/>
        <v>8.9867022545805977</v>
      </c>
      <c r="DA41" s="47">
        <f t="shared" ca="1" si="27"/>
        <v>7.5609560019487336</v>
      </c>
      <c r="DB41" s="47">
        <f t="shared" ca="1" si="27"/>
        <v>7.6970899063867391</v>
      </c>
      <c r="DC41" s="47">
        <f t="shared" ca="1" si="27"/>
        <v>7.5927408008301267</v>
      </c>
      <c r="DD41" s="47">
        <f t="shared" ca="1" si="27"/>
        <v>8.3678315553206222</v>
      </c>
    </row>
    <row r="42" spans="1:108" x14ac:dyDescent="0.25">
      <c r="A42" s="40" t="s">
        <v>172</v>
      </c>
      <c r="B42" s="40">
        <v>2464</v>
      </c>
      <c r="C42" s="40" t="s">
        <v>38</v>
      </c>
      <c r="D42" s="40" t="s">
        <v>231</v>
      </c>
      <c r="E42" s="40" t="s">
        <v>130</v>
      </c>
      <c r="F42" s="40">
        <v>50</v>
      </c>
      <c r="G42" s="43">
        <v>45265</v>
      </c>
      <c r="I42" s="40" t="s">
        <v>74</v>
      </c>
      <c r="J42" s="40">
        <v>2</v>
      </c>
      <c r="K42" s="40" t="s">
        <v>33</v>
      </c>
      <c r="L42" s="40" t="s">
        <v>232</v>
      </c>
      <c r="N42" s="41">
        <f>VLOOKUP($C42 &amp; $I42 &amp; $K42,FATOR!$A$3:$P$22,5,0)</f>
        <v>0.22871264683271059</v>
      </c>
      <c r="O42" s="41">
        <f>VLOOKUP($C42 &amp; $I42 &amp; $K42,FATOR!$A$3:$P$22,6,0)</f>
        <v>0.23750563879343578</v>
      </c>
      <c r="P42" s="41">
        <f>VLOOKUP($C42 &amp; $I42 &amp; $K42,FATOR!$A$3:$P$22,7,0)</f>
        <v>0.23037320442145653</v>
      </c>
      <c r="Q42" s="41">
        <f>VLOOKUP($C42 &amp; $I42 &amp; $K42,FATOR!$A$3:$P$22,8,0)</f>
        <v>0.22169681899004828</v>
      </c>
      <c r="R42" s="41">
        <f>VLOOKUP($C42 &amp; $I42 &amp; $K42,FATOR!$A$3:$P$22,9,0)</f>
        <v>0.18652447212227979</v>
      </c>
      <c r="S42" s="41">
        <f>VLOOKUP($C42 &amp; $I42 &amp; $K42,FATOR!$A$3:$P$22,10,0)</f>
        <v>0.18988281789981101</v>
      </c>
      <c r="T42" s="41">
        <f>VLOOKUP($C42 &amp; $I42 &amp; $K42,FATOR!$A$3:$P$22,11,0)</f>
        <v>0.18730858498199443</v>
      </c>
      <c r="U42" s="41">
        <f>VLOOKUP($C42 &amp; $I42 &amp; $K42,FATOR!$A$3:$P$22,12,0)</f>
        <v>0.20642963181667212</v>
      </c>
      <c r="V42" s="41">
        <f>VLOOKUP($C42 &amp; $I42 &amp; $K42,FATOR!$A$3:$P$22,13,0)</f>
        <v>0.25801633166033289</v>
      </c>
      <c r="W42" s="41">
        <f>VLOOKUP($C42 &amp; $I42 &amp; $K42,FATOR!$A$3:$P$22,14,0)</f>
        <v>0.23400168262830828</v>
      </c>
      <c r="X42" s="41">
        <f>VLOOKUP($C42 &amp; $I42 &amp; $K42,FATOR!$A$3:$P$22,15,0)</f>
        <v>0.22614830050781706</v>
      </c>
      <c r="Y42" s="41">
        <f>VLOOKUP($C42 &amp; $I42 &amp; $K42,FATOR!$A$3:$P$22,16,0)</f>
        <v>0.23465907887395288</v>
      </c>
      <c r="AA42" s="42">
        <f t="shared" si="10"/>
        <v>11.435632341635529</v>
      </c>
      <c r="AB42" s="42">
        <f t="shared" si="11"/>
        <v>11.875281939671789</v>
      </c>
      <c r="AC42" s="42">
        <f t="shared" si="12"/>
        <v>11.518660221072826</v>
      </c>
      <c r="AD42" s="42">
        <f t="shared" si="13"/>
        <v>11.084840949502414</v>
      </c>
      <c r="AE42" s="42">
        <f t="shared" si="14"/>
        <v>9.3262236061139898</v>
      </c>
      <c r="AF42" s="42">
        <f t="shared" si="15"/>
        <v>9.4941408949905508</v>
      </c>
      <c r="AG42" s="42">
        <f t="shared" si="16"/>
        <v>9.3654292490997211</v>
      </c>
      <c r="AH42" s="42">
        <f t="shared" si="17"/>
        <v>10.321481590833606</v>
      </c>
      <c r="AI42" s="42">
        <f t="shared" si="18"/>
        <v>12.900816583016644</v>
      </c>
      <c r="AJ42" s="42">
        <f t="shared" si="19"/>
        <v>11.700084131415414</v>
      </c>
      <c r="AK42" s="42">
        <f t="shared" si="20"/>
        <v>11.307415025390853</v>
      </c>
      <c r="AL42" s="42">
        <f t="shared" si="21"/>
        <v>11.732953943697645</v>
      </c>
      <c r="AN42" s="43">
        <f t="shared" si="22"/>
        <v>45296</v>
      </c>
      <c r="AO42" s="47">
        <f t="shared" ca="1" si="30"/>
        <v>11.435632341635529</v>
      </c>
      <c r="AP42" s="47">
        <f t="shared" ca="1" si="30"/>
        <v>11.875281939671789</v>
      </c>
      <c r="AQ42" s="47">
        <f t="shared" ca="1" si="30"/>
        <v>11.518660221072826</v>
      </c>
      <c r="AR42" s="47">
        <f t="shared" ca="1" si="30"/>
        <v>11.084840949502414</v>
      </c>
      <c r="AS42" s="47">
        <f t="shared" ca="1" si="30"/>
        <v>9.3262236061139898</v>
      </c>
      <c r="AT42" s="47">
        <f t="shared" ca="1" si="30"/>
        <v>9.4941408949905508</v>
      </c>
      <c r="AU42" s="47">
        <f t="shared" ca="1" si="30"/>
        <v>9.3654292490997211</v>
      </c>
      <c r="AV42" s="47">
        <f t="shared" ca="1" si="30"/>
        <v>10.321481590833606</v>
      </c>
      <c r="AW42" s="47">
        <f t="shared" ca="1" si="30"/>
        <v>12.900816583016644</v>
      </c>
      <c r="AX42" s="47">
        <f t="shared" ca="1" si="30"/>
        <v>11.700084131415414</v>
      </c>
      <c r="AY42" s="47">
        <f t="shared" ca="1" si="28"/>
        <v>11.307415025390853</v>
      </c>
      <c r="AZ42" s="47">
        <f t="shared" ca="1" si="28"/>
        <v>11.732953943697645</v>
      </c>
      <c r="BA42" s="47">
        <f t="shared" ca="1" si="28"/>
        <v>11.435632341635529</v>
      </c>
      <c r="BB42" s="47">
        <f t="shared" ca="1" si="28"/>
        <v>11.875281939671789</v>
      </c>
      <c r="BC42" s="47">
        <f t="shared" ca="1" si="28"/>
        <v>11.518660221072826</v>
      </c>
      <c r="BD42" s="47">
        <f t="shared" ca="1" si="28"/>
        <v>11.084840949502414</v>
      </c>
      <c r="BE42" s="47">
        <f t="shared" ca="1" si="28"/>
        <v>9.3262236061139898</v>
      </c>
      <c r="BF42" s="47">
        <f t="shared" ca="1" si="28"/>
        <v>9.4941408949905508</v>
      </c>
      <c r="BG42" s="47">
        <f t="shared" ca="1" si="28"/>
        <v>9.3654292490997211</v>
      </c>
      <c r="BH42" s="47">
        <f t="shared" ca="1" si="28"/>
        <v>10.321481590833606</v>
      </c>
      <c r="BI42" s="47">
        <f t="shared" ca="1" si="28"/>
        <v>12.900816583016644</v>
      </c>
      <c r="BJ42" s="47">
        <f t="shared" ca="1" si="28"/>
        <v>11.700084131415414</v>
      </c>
      <c r="BK42" s="47">
        <f t="shared" ca="1" si="28"/>
        <v>11.307415025390853</v>
      </c>
      <c r="BL42" s="47">
        <f t="shared" ca="1" si="28"/>
        <v>11.732953943697645</v>
      </c>
      <c r="BM42" s="47">
        <f t="shared" ca="1" si="28"/>
        <v>11.435632341635529</v>
      </c>
      <c r="BN42" s="47">
        <f t="shared" ca="1" si="28"/>
        <v>11.875281939671789</v>
      </c>
      <c r="BO42" s="47">
        <f t="shared" ca="1" si="31"/>
        <v>11.518660221072826</v>
      </c>
      <c r="BP42" s="47">
        <f t="shared" ca="1" si="31"/>
        <v>11.084840949502414</v>
      </c>
      <c r="BQ42" s="47">
        <f t="shared" ca="1" si="31"/>
        <v>9.3262236061139898</v>
      </c>
      <c r="BR42" s="47">
        <f t="shared" ca="1" si="31"/>
        <v>9.4941408949905508</v>
      </c>
      <c r="BS42" s="47">
        <f t="shared" ca="1" si="32"/>
        <v>9.3654292490997211</v>
      </c>
      <c r="BT42" s="47">
        <f t="shared" ca="1" si="32"/>
        <v>10.321481590833606</v>
      </c>
      <c r="BU42" s="47">
        <f t="shared" ca="1" si="32"/>
        <v>12.900816583016644</v>
      </c>
      <c r="BV42" s="47">
        <f t="shared" ca="1" si="32"/>
        <v>11.700084131415414</v>
      </c>
      <c r="BW42" s="47">
        <f t="shared" ca="1" si="32"/>
        <v>11.307415025390853</v>
      </c>
      <c r="BX42" s="47">
        <f t="shared" ca="1" si="32"/>
        <v>11.732953943697645</v>
      </c>
      <c r="BY42" s="47">
        <f t="shared" ca="1" si="32"/>
        <v>11.435632341635529</v>
      </c>
      <c r="BZ42" s="47">
        <f t="shared" ca="1" si="32"/>
        <v>11.875281939671789</v>
      </c>
      <c r="CA42" s="47">
        <f t="shared" ca="1" si="32"/>
        <v>11.518660221072826</v>
      </c>
      <c r="CB42" s="47">
        <f t="shared" ca="1" si="32"/>
        <v>11.084840949502414</v>
      </c>
      <c r="CC42" s="47">
        <f t="shared" ca="1" si="29"/>
        <v>9.3262236061139898</v>
      </c>
      <c r="CD42" s="47">
        <f t="shared" ca="1" si="29"/>
        <v>9.4941408949905508</v>
      </c>
      <c r="CE42" s="47">
        <f t="shared" ca="1" si="29"/>
        <v>9.3654292490997211</v>
      </c>
      <c r="CF42" s="47">
        <f t="shared" ca="1" si="29"/>
        <v>10.321481590833606</v>
      </c>
      <c r="CG42" s="47">
        <f t="shared" ca="1" si="29"/>
        <v>12.900816583016644</v>
      </c>
      <c r="CH42" s="47">
        <f t="shared" ca="1" si="29"/>
        <v>11.700084131415414</v>
      </c>
      <c r="CI42" s="47">
        <f t="shared" ca="1" si="29"/>
        <v>11.307415025390853</v>
      </c>
      <c r="CJ42" s="47">
        <f t="shared" ca="1" si="29"/>
        <v>11.732953943697645</v>
      </c>
      <c r="CK42" s="47">
        <f t="shared" ca="1" si="29"/>
        <v>11.435632341635529</v>
      </c>
      <c r="CL42" s="47">
        <f t="shared" ca="1" si="29"/>
        <v>11.875281939671789</v>
      </c>
      <c r="CM42" s="47">
        <f t="shared" ca="1" si="33"/>
        <v>11.518660221072826</v>
      </c>
      <c r="CN42" s="47">
        <f t="shared" ca="1" si="33"/>
        <v>11.084840949502414</v>
      </c>
      <c r="CO42" s="47">
        <f t="shared" ca="1" si="33"/>
        <v>9.3262236061139898</v>
      </c>
      <c r="CP42" s="47">
        <f t="shared" ca="1" si="33"/>
        <v>9.4941408949905508</v>
      </c>
      <c r="CQ42" s="47">
        <f t="shared" ca="1" si="33"/>
        <v>9.3654292490997211</v>
      </c>
      <c r="CR42" s="47">
        <f t="shared" ca="1" si="33"/>
        <v>10.321481590833606</v>
      </c>
      <c r="CS42" s="47">
        <f t="shared" ca="1" si="33"/>
        <v>12.900816583016644</v>
      </c>
      <c r="CT42" s="47">
        <f t="shared" ca="1" si="33"/>
        <v>11.700084131415414</v>
      </c>
      <c r="CU42" s="47">
        <f t="shared" ca="1" si="33"/>
        <v>11.307415025390853</v>
      </c>
      <c r="CV42" s="47">
        <f t="shared" ca="1" si="33"/>
        <v>11.732953943697645</v>
      </c>
      <c r="CW42" s="47">
        <f t="shared" ca="1" si="27"/>
        <v>11.435632341635529</v>
      </c>
      <c r="CX42" s="47">
        <f t="shared" ca="1" si="27"/>
        <v>11.875281939671789</v>
      </c>
      <c r="CY42" s="47">
        <f t="shared" ca="1" si="27"/>
        <v>11.518660221072826</v>
      </c>
      <c r="CZ42" s="47">
        <f t="shared" ca="1" si="27"/>
        <v>11.084840949502414</v>
      </c>
      <c r="DA42" s="47">
        <f t="shared" ca="1" si="27"/>
        <v>9.3262236061139898</v>
      </c>
      <c r="DB42" s="47">
        <f t="shared" ca="1" si="27"/>
        <v>9.4941408949905508</v>
      </c>
      <c r="DC42" s="47">
        <f t="shared" ca="1" si="27"/>
        <v>9.3654292490997211</v>
      </c>
      <c r="DD42" s="47">
        <f t="shared" ca="1" si="27"/>
        <v>10.321481590833606</v>
      </c>
    </row>
    <row r="43" spans="1:108" x14ac:dyDescent="0.25">
      <c r="A43" s="40" t="s">
        <v>138</v>
      </c>
      <c r="B43" s="40">
        <v>2465</v>
      </c>
      <c r="C43" s="40" t="s">
        <v>38</v>
      </c>
      <c r="D43" s="40" t="s">
        <v>233</v>
      </c>
      <c r="E43" s="40" t="s">
        <v>130</v>
      </c>
      <c r="F43" s="40">
        <v>50</v>
      </c>
      <c r="G43" s="43">
        <v>45265</v>
      </c>
      <c r="I43" s="40" t="s">
        <v>74</v>
      </c>
      <c r="J43" s="40">
        <v>2</v>
      </c>
      <c r="K43" s="40" t="s">
        <v>33</v>
      </c>
      <c r="L43" s="40" t="s">
        <v>232</v>
      </c>
      <c r="N43" s="41">
        <f>VLOOKUP($C43 &amp; $I43 &amp; $K43,FATOR!$A$3:$P$22,5,0)</f>
        <v>0.22871264683271059</v>
      </c>
      <c r="O43" s="41">
        <f>VLOOKUP($C43 &amp; $I43 &amp; $K43,FATOR!$A$3:$P$22,6,0)</f>
        <v>0.23750563879343578</v>
      </c>
      <c r="P43" s="41">
        <f>VLOOKUP($C43 &amp; $I43 &amp; $K43,FATOR!$A$3:$P$22,7,0)</f>
        <v>0.23037320442145653</v>
      </c>
      <c r="Q43" s="41">
        <f>VLOOKUP($C43 &amp; $I43 &amp; $K43,FATOR!$A$3:$P$22,8,0)</f>
        <v>0.22169681899004828</v>
      </c>
      <c r="R43" s="41">
        <f>VLOOKUP($C43 &amp; $I43 &amp; $K43,FATOR!$A$3:$P$22,9,0)</f>
        <v>0.18652447212227979</v>
      </c>
      <c r="S43" s="41">
        <f>VLOOKUP($C43 &amp; $I43 &amp; $K43,FATOR!$A$3:$P$22,10,0)</f>
        <v>0.18988281789981101</v>
      </c>
      <c r="T43" s="41">
        <f>VLOOKUP($C43 &amp; $I43 &amp; $K43,FATOR!$A$3:$P$22,11,0)</f>
        <v>0.18730858498199443</v>
      </c>
      <c r="U43" s="41">
        <f>VLOOKUP($C43 &amp; $I43 &amp; $K43,FATOR!$A$3:$P$22,12,0)</f>
        <v>0.20642963181667212</v>
      </c>
      <c r="V43" s="41">
        <f>VLOOKUP($C43 &amp; $I43 &amp; $K43,FATOR!$A$3:$P$22,13,0)</f>
        <v>0.25801633166033289</v>
      </c>
      <c r="W43" s="41">
        <f>VLOOKUP($C43 &amp; $I43 &amp; $K43,FATOR!$A$3:$P$22,14,0)</f>
        <v>0.23400168262830828</v>
      </c>
      <c r="X43" s="41">
        <f>VLOOKUP($C43 &amp; $I43 &amp; $K43,FATOR!$A$3:$P$22,15,0)</f>
        <v>0.22614830050781706</v>
      </c>
      <c r="Y43" s="41">
        <f>VLOOKUP($C43 &amp; $I43 &amp; $K43,FATOR!$A$3:$P$22,16,0)</f>
        <v>0.23465907887395288</v>
      </c>
      <c r="AA43" s="42">
        <f t="shared" si="10"/>
        <v>11.435632341635529</v>
      </c>
      <c r="AB43" s="42">
        <f t="shared" si="11"/>
        <v>11.875281939671789</v>
      </c>
      <c r="AC43" s="42">
        <f t="shared" si="12"/>
        <v>11.518660221072826</v>
      </c>
      <c r="AD43" s="42">
        <f t="shared" si="13"/>
        <v>11.084840949502414</v>
      </c>
      <c r="AE43" s="42">
        <f t="shared" si="14"/>
        <v>9.3262236061139898</v>
      </c>
      <c r="AF43" s="42">
        <f t="shared" si="15"/>
        <v>9.4941408949905508</v>
      </c>
      <c r="AG43" s="42">
        <f t="shared" si="16"/>
        <v>9.3654292490997211</v>
      </c>
      <c r="AH43" s="42">
        <f t="shared" si="17"/>
        <v>10.321481590833606</v>
      </c>
      <c r="AI43" s="42">
        <f t="shared" si="18"/>
        <v>12.900816583016644</v>
      </c>
      <c r="AJ43" s="42">
        <f t="shared" si="19"/>
        <v>11.700084131415414</v>
      </c>
      <c r="AK43" s="42">
        <f t="shared" si="20"/>
        <v>11.307415025390853</v>
      </c>
      <c r="AL43" s="42">
        <f t="shared" si="21"/>
        <v>11.732953943697645</v>
      </c>
      <c r="AN43" s="43">
        <f t="shared" si="22"/>
        <v>45296</v>
      </c>
      <c r="AO43" s="47">
        <f t="shared" ca="1" si="30"/>
        <v>11.435632341635529</v>
      </c>
      <c r="AP43" s="47">
        <f t="shared" ca="1" si="30"/>
        <v>11.875281939671789</v>
      </c>
      <c r="AQ43" s="47">
        <f t="shared" ca="1" si="30"/>
        <v>11.518660221072826</v>
      </c>
      <c r="AR43" s="47">
        <f t="shared" ca="1" si="30"/>
        <v>11.084840949502414</v>
      </c>
      <c r="AS43" s="47">
        <f t="shared" ca="1" si="30"/>
        <v>9.3262236061139898</v>
      </c>
      <c r="AT43" s="47">
        <f t="shared" ca="1" si="30"/>
        <v>9.4941408949905508</v>
      </c>
      <c r="AU43" s="47">
        <f t="shared" ca="1" si="30"/>
        <v>9.3654292490997211</v>
      </c>
      <c r="AV43" s="47">
        <f t="shared" ca="1" si="30"/>
        <v>10.321481590833606</v>
      </c>
      <c r="AW43" s="47">
        <f t="shared" ca="1" si="30"/>
        <v>12.900816583016644</v>
      </c>
      <c r="AX43" s="47">
        <f t="shared" ca="1" si="30"/>
        <v>11.700084131415414</v>
      </c>
      <c r="AY43" s="47">
        <f t="shared" ca="1" si="28"/>
        <v>11.307415025390853</v>
      </c>
      <c r="AZ43" s="47">
        <f t="shared" ca="1" si="28"/>
        <v>11.732953943697645</v>
      </c>
      <c r="BA43" s="47">
        <f t="shared" ca="1" si="28"/>
        <v>11.435632341635529</v>
      </c>
      <c r="BB43" s="47">
        <f t="shared" ca="1" si="28"/>
        <v>11.875281939671789</v>
      </c>
      <c r="BC43" s="47">
        <f t="shared" ca="1" si="28"/>
        <v>11.518660221072826</v>
      </c>
      <c r="BD43" s="47">
        <f t="shared" ca="1" si="28"/>
        <v>11.084840949502414</v>
      </c>
      <c r="BE43" s="47">
        <f t="shared" ca="1" si="28"/>
        <v>9.3262236061139898</v>
      </c>
      <c r="BF43" s="47">
        <f t="shared" ca="1" si="28"/>
        <v>9.4941408949905508</v>
      </c>
      <c r="BG43" s="47">
        <f t="shared" ca="1" si="28"/>
        <v>9.3654292490997211</v>
      </c>
      <c r="BH43" s="47">
        <f t="shared" ca="1" si="28"/>
        <v>10.321481590833606</v>
      </c>
      <c r="BI43" s="47">
        <f t="shared" ca="1" si="28"/>
        <v>12.900816583016644</v>
      </c>
      <c r="BJ43" s="47">
        <f t="shared" ca="1" si="28"/>
        <v>11.700084131415414</v>
      </c>
      <c r="BK43" s="47">
        <f t="shared" ca="1" si="28"/>
        <v>11.307415025390853</v>
      </c>
      <c r="BL43" s="47">
        <f t="shared" ca="1" si="28"/>
        <v>11.732953943697645</v>
      </c>
      <c r="BM43" s="47">
        <f t="shared" ca="1" si="28"/>
        <v>11.435632341635529</v>
      </c>
      <c r="BN43" s="47">
        <f t="shared" ca="1" si="28"/>
        <v>11.875281939671789</v>
      </c>
      <c r="BO43" s="47">
        <f t="shared" ca="1" si="31"/>
        <v>11.518660221072826</v>
      </c>
      <c r="BP43" s="47">
        <f t="shared" ca="1" si="31"/>
        <v>11.084840949502414</v>
      </c>
      <c r="BQ43" s="47">
        <f t="shared" ca="1" si="31"/>
        <v>9.3262236061139898</v>
      </c>
      <c r="BR43" s="47">
        <f t="shared" ca="1" si="31"/>
        <v>9.4941408949905508</v>
      </c>
      <c r="BS43" s="47">
        <f t="shared" ca="1" si="32"/>
        <v>9.3654292490997211</v>
      </c>
      <c r="BT43" s="47">
        <f t="shared" ca="1" si="32"/>
        <v>10.321481590833606</v>
      </c>
      <c r="BU43" s="47">
        <f t="shared" ca="1" si="32"/>
        <v>12.900816583016644</v>
      </c>
      <c r="BV43" s="47">
        <f t="shared" ca="1" si="32"/>
        <v>11.700084131415414</v>
      </c>
      <c r="BW43" s="47">
        <f t="shared" ca="1" si="32"/>
        <v>11.307415025390853</v>
      </c>
      <c r="BX43" s="47">
        <f t="shared" ca="1" si="32"/>
        <v>11.732953943697645</v>
      </c>
      <c r="BY43" s="47">
        <f t="shared" ca="1" si="32"/>
        <v>11.435632341635529</v>
      </c>
      <c r="BZ43" s="47">
        <f t="shared" ca="1" si="32"/>
        <v>11.875281939671789</v>
      </c>
      <c r="CA43" s="47">
        <f t="shared" ca="1" si="32"/>
        <v>11.518660221072826</v>
      </c>
      <c r="CB43" s="47">
        <f t="shared" ca="1" si="32"/>
        <v>11.084840949502414</v>
      </c>
      <c r="CC43" s="47">
        <f t="shared" ca="1" si="29"/>
        <v>9.3262236061139898</v>
      </c>
      <c r="CD43" s="47">
        <f t="shared" ca="1" si="29"/>
        <v>9.4941408949905508</v>
      </c>
      <c r="CE43" s="47">
        <f t="shared" ca="1" si="29"/>
        <v>9.3654292490997211</v>
      </c>
      <c r="CF43" s="47">
        <f t="shared" ca="1" si="29"/>
        <v>10.321481590833606</v>
      </c>
      <c r="CG43" s="47">
        <f t="shared" ca="1" si="29"/>
        <v>12.900816583016644</v>
      </c>
      <c r="CH43" s="47">
        <f t="shared" ca="1" si="29"/>
        <v>11.700084131415414</v>
      </c>
      <c r="CI43" s="47">
        <f t="shared" ca="1" si="29"/>
        <v>11.307415025390853</v>
      </c>
      <c r="CJ43" s="47">
        <f t="shared" ca="1" si="29"/>
        <v>11.732953943697645</v>
      </c>
      <c r="CK43" s="47">
        <f t="shared" ca="1" si="29"/>
        <v>11.435632341635529</v>
      </c>
      <c r="CL43" s="47">
        <f t="shared" ca="1" si="29"/>
        <v>11.875281939671789</v>
      </c>
      <c r="CM43" s="47">
        <f t="shared" ca="1" si="33"/>
        <v>11.518660221072826</v>
      </c>
      <c r="CN43" s="47">
        <f t="shared" ca="1" si="33"/>
        <v>11.084840949502414</v>
      </c>
      <c r="CO43" s="47">
        <f t="shared" ca="1" si="33"/>
        <v>9.3262236061139898</v>
      </c>
      <c r="CP43" s="47">
        <f t="shared" ca="1" si="33"/>
        <v>9.4941408949905508</v>
      </c>
      <c r="CQ43" s="47">
        <f t="shared" ca="1" si="33"/>
        <v>9.3654292490997211</v>
      </c>
      <c r="CR43" s="47">
        <f t="shared" ca="1" si="33"/>
        <v>10.321481590833606</v>
      </c>
      <c r="CS43" s="47">
        <f t="shared" ca="1" si="33"/>
        <v>12.900816583016644</v>
      </c>
      <c r="CT43" s="47">
        <f t="shared" ca="1" si="33"/>
        <v>11.700084131415414</v>
      </c>
      <c r="CU43" s="47">
        <f t="shared" ca="1" si="33"/>
        <v>11.307415025390853</v>
      </c>
      <c r="CV43" s="47">
        <f t="shared" ca="1" si="33"/>
        <v>11.732953943697645</v>
      </c>
      <c r="CW43" s="47">
        <f t="shared" ca="1" si="27"/>
        <v>11.435632341635529</v>
      </c>
      <c r="CX43" s="47">
        <f t="shared" ca="1" si="27"/>
        <v>11.875281939671789</v>
      </c>
      <c r="CY43" s="47">
        <f t="shared" ca="1" si="27"/>
        <v>11.518660221072826</v>
      </c>
      <c r="CZ43" s="47">
        <f t="shared" ca="1" si="27"/>
        <v>11.084840949502414</v>
      </c>
      <c r="DA43" s="47">
        <f t="shared" ca="1" si="27"/>
        <v>9.3262236061139898</v>
      </c>
      <c r="DB43" s="47">
        <f t="shared" ca="1" si="27"/>
        <v>9.4941408949905508</v>
      </c>
      <c r="DC43" s="47">
        <f t="shared" ca="1" si="27"/>
        <v>9.3654292490997211</v>
      </c>
      <c r="DD43" s="47">
        <f t="shared" ca="1" si="27"/>
        <v>10.321481590833606</v>
      </c>
    </row>
    <row r="44" spans="1:108" x14ac:dyDescent="0.25">
      <c r="A44" s="40" t="s">
        <v>138</v>
      </c>
      <c r="B44" s="40">
        <v>2466</v>
      </c>
      <c r="C44" s="40" t="s">
        <v>38</v>
      </c>
      <c r="D44" s="40" t="s">
        <v>234</v>
      </c>
      <c r="E44" s="40" t="s">
        <v>130</v>
      </c>
      <c r="F44" s="40">
        <v>50</v>
      </c>
      <c r="G44" s="43">
        <v>45265</v>
      </c>
      <c r="I44" s="40" t="s">
        <v>74</v>
      </c>
      <c r="J44" s="40">
        <v>2</v>
      </c>
      <c r="K44" s="40" t="s">
        <v>33</v>
      </c>
      <c r="L44" s="40" t="s">
        <v>232</v>
      </c>
      <c r="N44" s="41">
        <f>VLOOKUP($C44 &amp; $I44 &amp; $K44,FATOR!$A$3:$P$22,5,0)</f>
        <v>0.22871264683271059</v>
      </c>
      <c r="O44" s="41">
        <f>VLOOKUP($C44 &amp; $I44 &amp; $K44,FATOR!$A$3:$P$22,6,0)</f>
        <v>0.23750563879343578</v>
      </c>
      <c r="P44" s="41">
        <f>VLOOKUP($C44 &amp; $I44 &amp; $K44,FATOR!$A$3:$P$22,7,0)</f>
        <v>0.23037320442145653</v>
      </c>
      <c r="Q44" s="41">
        <f>VLOOKUP($C44 &amp; $I44 &amp; $K44,FATOR!$A$3:$P$22,8,0)</f>
        <v>0.22169681899004828</v>
      </c>
      <c r="R44" s="41">
        <f>VLOOKUP($C44 &amp; $I44 &amp; $K44,FATOR!$A$3:$P$22,9,0)</f>
        <v>0.18652447212227979</v>
      </c>
      <c r="S44" s="41">
        <f>VLOOKUP($C44 &amp; $I44 &amp; $K44,FATOR!$A$3:$P$22,10,0)</f>
        <v>0.18988281789981101</v>
      </c>
      <c r="T44" s="41">
        <f>VLOOKUP($C44 &amp; $I44 &amp; $K44,FATOR!$A$3:$P$22,11,0)</f>
        <v>0.18730858498199443</v>
      </c>
      <c r="U44" s="41">
        <f>VLOOKUP($C44 &amp; $I44 &amp; $K44,FATOR!$A$3:$P$22,12,0)</f>
        <v>0.20642963181667212</v>
      </c>
      <c r="V44" s="41">
        <f>VLOOKUP($C44 &amp; $I44 &amp; $K44,FATOR!$A$3:$P$22,13,0)</f>
        <v>0.25801633166033289</v>
      </c>
      <c r="W44" s="41">
        <f>VLOOKUP($C44 &amp; $I44 &amp; $K44,FATOR!$A$3:$P$22,14,0)</f>
        <v>0.23400168262830828</v>
      </c>
      <c r="X44" s="41">
        <f>VLOOKUP($C44 &amp; $I44 &amp; $K44,FATOR!$A$3:$P$22,15,0)</f>
        <v>0.22614830050781706</v>
      </c>
      <c r="Y44" s="41">
        <f>VLOOKUP($C44 &amp; $I44 &amp; $K44,FATOR!$A$3:$P$22,16,0)</f>
        <v>0.23465907887395288</v>
      </c>
      <c r="AA44" s="42">
        <f t="shared" si="10"/>
        <v>11.435632341635529</v>
      </c>
      <c r="AB44" s="42">
        <f t="shared" si="11"/>
        <v>11.875281939671789</v>
      </c>
      <c r="AC44" s="42">
        <f t="shared" si="12"/>
        <v>11.518660221072826</v>
      </c>
      <c r="AD44" s="42">
        <f t="shared" si="13"/>
        <v>11.084840949502414</v>
      </c>
      <c r="AE44" s="42">
        <f t="shared" si="14"/>
        <v>9.3262236061139898</v>
      </c>
      <c r="AF44" s="42">
        <f t="shared" si="15"/>
        <v>9.4941408949905508</v>
      </c>
      <c r="AG44" s="42">
        <f t="shared" si="16"/>
        <v>9.3654292490997211</v>
      </c>
      <c r="AH44" s="42">
        <f t="shared" si="17"/>
        <v>10.321481590833606</v>
      </c>
      <c r="AI44" s="42">
        <f t="shared" si="18"/>
        <v>12.900816583016644</v>
      </c>
      <c r="AJ44" s="42">
        <f t="shared" si="19"/>
        <v>11.700084131415414</v>
      </c>
      <c r="AK44" s="42">
        <f t="shared" si="20"/>
        <v>11.307415025390853</v>
      </c>
      <c r="AL44" s="42">
        <f t="shared" si="21"/>
        <v>11.732953943697645</v>
      </c>
      <c r="AN44" s="43">
        <f t="shared" si="22"/>
        <v>45296</v>
      </c>
      <c r="AO44" s="47">
        <f t="shared" ca="1" si="30"/>
        <v>11.435632341635529</v>
      </c>
      <c r="AP44" s="47">
        <f t="shared" ca="1" si="30"/>
        <v>11.875281939671789</v>
      </c>
      <c r="AQ44" s="47">
        <f t="shared" ca="1" si="30"/>
        <v>11.518660221072826</v>
      </c>
      <c r="AR44" s="47">
        <f t="shared" ca="1" si="30"/>
        <v>11.084840949502414</v>
      </c>
      <c r="AS44" s="47">
        <f t="shared" ca="1" si="30"/>
        <v>9.3262236061139898</v>
      </c>
      <c r="AT44" s="47">
        <f t="shared" ca="1" si="30"/>
        <v>9.4941408949905508</v>
      </c>
      <c r="AU44" s="47">
        <f t="shared" ca="1" si="30"/>
        <v>9.3654292490997211</v>
      </c>
      <c r="AV44" s="47">
        <f t="shared" ca="1" si="30"/>
        <v>10.321481590833606</v>
      </c>
      <c r="AW44" s="47">
        <f t="shared" ca="1" si="30"/>
        <v>12.900816583016644</v>
      </c>
      <c r="AX44" s="47">
        <f t="shared" ca="1" si="30"/>
        <v>11.700084131415414</v>
      </c>
      <c r="AY44" s="47">
        <f t="shared" ca="1" si="28"/>
        <v>11.307415025390853</v>
      </c>
      <c r="AZ44" s="47">
        <f t="shared" ca="1" si="28"/>
        <v>11.732953943697645</v>
      </c>
      <c r="BA44" s="47">
        <f t="shared" ca="1" si="28"/>
        <v>11.435632341635529</v>
      </c>
      <c r="BB44" s="47">
        <f t="shared" ca="1" si="28"/>
        <v>11.875281939671789</v>
      </c>
      <c r="BC44" s="47">
        <f t="shared" ca="1" si="28"/>
        <v>11.518660221072826</v>
      </c>
      <c r="BD44" s="47">
        <f t="shared" ca="1" si="28"/>
        <v>11.084840949502414</v>
      </c>
      <c r="BE44" s="47">
        <f t="shared" ca="1" si="28"/>
        <v>9.3262236061139898</v>
      </c>
      <c r="BF44" s="47">
        <f t="shared" ca="1" si="28"/>
        <v>9.4941408949905508</v>
      </c>
      <c r="BG44" s="47">
        <f t="shared" ca="1" si="28"/>
        <v>9.3654292490997211</v>
      </c>
      <c r="BH44" s="47">
        <f t="shared" ca="1" si="28"/>
        <v>10.321481590833606</v>
      </c>
      <c r="BI44" s="47">
        <f t="shared" ca="1" si="28"/>
        <v>12.900816583016644</v>
      </c>
      <c r="BJ44" s="47">
        <f t="shared" ca="1" si="28"/>
        <v>11.700084131415414</v>
      </c>
      <c r="BK44" s="47">
        <f t="shared" ca="1" si="28"/>
        <v>11.307415025390853</v>
      </c>
      <c r="BL44" s="47">
        <f t="shared" ca="1" si="28"/>
        <v>11.732953943697645</v>
      </c>
      <c r="BM44" s="47">
        <f t="shared" ca="1" si="28"/>
        <v>11.435632341635529</v>
      </c>
      <c r="BN44" s="47">
        <f t="shared" ca="1" si="28"/>
        <v>11.875281939671789</v>
      </c>
      <c r="BO44" s="47">
        <f t="shared" ca="1" si="31"/>
        <v>11.518660221072826</v>
      </c>
      <c r="BP44" s="47">
        <f t="shared" ca="1" si="31"/>
        <v>11.084840949502414</v>
      </c>
      <c r="BQ44" s="47">
        <f t="shared" ca="1" si="31"/>
        <v>9.3262236061139898</v>
      </c>
      <c r="BR44" s="47">
        <f t="shared" ca="1" si="31"/>
        <v>9.4941408949905508</v>
      </c>
      <c r="BS44" s="47">
        <f t="shared" ca="1" si="32"/>
        <v>9.3654292490997211</v>
      </c>
      <c r="BT44" s="47">
        <f t="shared" ca="1" si="32"/>
        <v>10.321481590833606</v>
      </c>
      <c r="BU44" s="47">
        <f t="shared" ca="1" si="32"/>
        <v>12.900816583016644</v>
      </c>
      <c r="BV44" s="47">
        <f t="shared" ca="1" si="32"/>
        <v>11.700084131415414</v>
      </c>
      <c r="BW44" s="47">
        <f t="shared" ca="1" si="32"/>
        <v>11.307415025390853</v>
      </c>
      <c r="BX44" s="47">
        <f t="shared" ca="1" si="32"/>
        <v>11.732953943697645</v>
      </c>
      <c r="BY44" s="47">
        <f t="shared" ca="1" si="32"/>
        <v>11.435632341635529</v>
      </c>
      <c r="BZ44" s="47">
        <f t="shared" ca="1" si="32"/>
        <v>11.875281939671789</v>
      </c>
      <c r="CA44" s="47">
        <f t="shared" ca="1" si="32"/>
        <v>11.518660221072826</v>
      </c>
      <c r="CB44" s="47">
        <f t="shared" ca="1" si="32"/>
        <v>11.084840949502414</v>
      </c>
      <c r="CC44" s="47">
        <f t="shared" ca="1" si="29"/>
        <v>9.3262236061139898</v>
      </c>
      <c r="CD44" s="47">
        <f t="shared" ca="1" si="29"/>
        <v>9.4941408949905508</v>
      </c>
      <c r="CE44" s="47">
        <f t="shared" ca="1" si="29"/>
        <v>9.3654292490997211</v>
      </c>
      <c r="CF44" s="47">
        <f t="shared" ca="1" si="29"/>
        <v>10.321481590833606</v>
      </c>
      <c r="CG44" s="47">
        <f t="shared" ca="1" si="29"/>
        <v>12.900816583016644</v>
      </c>
      <c r="CH44" s="47">
        <f t="shared" ca="1" si="29"/>
        <v>11.700084131415414</v>
      </c>
      <c r="CI44" s="47">
        <f t="shared" ca="1" si="29"/>
        <v>11.307415025390853</v>
      </c>
      <c r="CJ44" s="47">
        <f t="shared" ca="1" si="29"/>
        <v>11.732953943697645</v>
      </c>
      <c r="CK44" s="47">
        <f t="shared" ca="1" si="29"/>
        <v>11.435632341635529</v>
      </c>
      <c r="CL44" s="47">
        <f t="shared" ca="1" si="29"/>
        <v>11.875281939671789</v>
      </c>
      <c r="CM44" s="47">
        <f t="shared" ca="1" si="33"/>
        <v>11.518660221072826</v>
      </c>
      <c r="CN44" s="47">
        <f t="shared" ca="1" si="33"/>
        <v>11.084840949502414</v>
      </c>
      <c r="CO44" s="47">
        <f t="shared" ca="1" si="33"/>
        <v>9.3262236061139898</v>
      </c>
      <c r="CP44" s="47">
        <f t="shared" ca="1" si="33"/>
        <v>9.4941408949905508</v>
      </c>
      <c r="CQ44" s="47">
        <f t="shared" ca="1" si="33"/>
        <v>9.3654292490997211</v>
      </c>
      <c r="CR44" s="47">
        <f t="shared" ca="1" si="33"/>
        <v>10.321481590833606</v>
      </c>
      <c r="CS44" s="47">
        <f t="shared" ca="1" si="33"/>
        <v>12.900816583016644</v>
      </c>
      <c r="CT44" s="47">
        <f t="shared" ca="1" si="33"/>
        <v>11.700084131415414</v>
      </c>
      <c r="CU44" s="47">
        <f t="shared" ca="1" si="33"/>
        <v>11.307415025390853</v>
      </c>
      <c r="CV44" s="47">
        <f t="shared" ca="1" si="33"/>
        <v>11.732953943697645</v>
      </c>
      <c r="CW44" s="47">
        <f t="shared" ca="1" si="27"/>
        <v>11.435632341635529</v>
      </c>
      <c r="CX44" s="47">
        <f t="shared" ca="1" si="27"/>
        <v>11.875281939671789</v>
      </c>
      <c r="CY44" s="47">
        <f t="shared" ca="1" si="27"/>
        <v>11.518660221072826</v>
      </c>
      <c r="CZ44" s="47">
        <f t="shared" ca="1" si="27"/>
        <v>11.084840949502414</v>
      </c>
      <c r="DA44" s="47">
        <f t="shared" ca="1" si="27"/>
        <v>9.3262236061139898</v>
      </c>
      <c r="DB44" s="47">
        <f t="shared" ca="1" si="27"/>
        <v>9.4941408949905508</v>
      </c>
      <c r="DC44" s="47">
        <f t="shared" ca="1" si="27"/>
        <v>9.3654292490997211</v>
      </c>
      <c r="DD44" s="47">
        <f t="shared" ca="1" si="27"/>
        <v>10.321481590833606</v>
      </c>
    </row>
    <row r="45" spans="1:108" x14ac:dyDescent="0.25">
      <c r="A45" s="40" t="s">
        <v>172</v>
      </c>
      <c r="B45" s="40">
        <v>2467</v>
      </c>
      <c r="C45" s="40" t="s">
        <v>38</v>
      </c>
      <c r="D45" s="40" t="s">
        <v>235</v>
      </c>
      <c r="E45" s="40" t="s">
        <v>130</v>
      </c>
      <c r="F45" s="40">
        <v>5.0010000000000003</v>
      </c>
      <c r="G45" s="43">
        <v>45265</v>
      </c>
      <c r="I45" s="40" t="s">
        <v>74</v>
      </c>
      <c r="J45" s="40">
        <v>2</v>
      </c>
      <c r="K45" s="40" t="s">
        <v>33</v>
      </c>
      <c r="L45" s="40" t="s">
        <v>232</v>
      </c>
      <c r="N45" s="41">
        <f>VLOOKUP($C45 &amp; $I45 &amp; $K45,FATOR!$A$3:$P$22,5,0)</f>
        <v>0.22871264683271059</v>
      </c>
      <c r="O45" s="41">
        <f>VLOOKUP($C45 &amp; $I45 &amp; $K45,FATOR!$A$3:$P$22,6,0)</f>
        <v>0.23750563879343578</v>
      </c>
      <c r="P45" s="41">
        <f>VLOOKUP($C45 &amp; $I45 &amp; $K45,FATOR!$A$3:$P$22,7,0)</f>
        <v>0.23037320442145653</v>
      </c>
      <c r="Q45" s="41">
        <f>VLOOKUP($C45 &amp; $I45 &amp; $K45,FATOR!$A$3:$P$22,8,0)</f>
        <v>0.22169681899004828</v>
      </c>
      <c r="R45" s="41">
        <f>VLOOKUP($C45 &amp; $I45 &amp; $K45,FATOR!$A$3:$P$22,9,0)</f>
        <v>0.18652447212227979</v>
      </c>
      <c r="S45" s="41">
        <f>VLOOKUP($C45 &amp; $I45 &amp; $K45,FATOR!$A$3:$P$22,10,0)</f>
        <v>0.18988281789981101</v>
      </c>
      <c r="T45" s="41">
        <f>VLOOKUP($C45 &amp; $I45 &amp; $K45,FATOR!$A$3:$P$22,11,0)</f>
        <v>0.18730858498199443</v>
      </c>
      <c r="U45" s="41">
        <f>VLOOKUP($C45 &amp; $I45 &amp; $K45,FATOR!$A$3:$P$22,12,0)</f>
        <v>0.20642963181667212</v>
      </c>
      <c r="V45" s="41">
        <f>VLOOKUP($C45 &amp; $I45 &amp; $K45,FATOR!$A$3:$P$22,13,0)</f>
        <v>0.25801633166033289</v>
      </c>
      <c r="W45" s="41">
        <f>VLOOKUP($C45 &amp; $I45 &amp; $K45,FATOR!$A$3:$P$22,14,0)</f>
        <v>0.23400168262830828</v>
      </c>
      <c r="X45" s="41">
        <f>VLOOKUP($C45 &amp; $I45 &amp; $K45,FATOR!$A$3:$P$22,15,0)</f>
        <v>0.22614830050781706</v>
      </c>
      <c r="Y45" s="41">
        <f>VLOOKUP($C45 &amp; $I45 &amp; $K45,FATOR!$A$3:$P$22,16,0)</f>
        <v>0.23465907887395288</v>
      </c>
      <c r="AA45" s="42">
        <f t="shared" si="10"/>
        <v>1.1437919468103857</v>
      </c>
      <c r="AB45" s="42">
        <f t="shared" si="11"/>
        <v>1.1877656996059724</v>
      </c>
      <c r="AC45" s="42">
        <f t="shared" si="12"/>
        <v>1.1520963953117043</v>
      </c>
      <c r="AD45" s="42">
        <f t="shared" si="13"/>
        <v>1.1087057917692316</v>
      </c>
      <c r="AE45" s="42">
        <f t="shared" si="14"/>
        <v>0.93280888508352133</v>
      </c>
      <c r="AF45" s="42">
        <f t="shared" si="15"/>
        <v>0.94960397231695493</v>
      </c>
      <c r="AG45" s="42">
        <f t="shared" si="16"/>
        <v>0.93673023349495421</v>
      </c>
      <c r="AH45" s="42">
        <f t="shared" si="17"/>
        <v>1.0323545887151773</v>
      </c>
      <c r="AI45" s="42">
        <f t="shared" si="18"/>
        <v>1.2903396746333249</v>
      </c>
      <c r="AJ45" s="42">
        <f t="shared" si="19"/>
        <v>1.1702424148241699</v>
      </c>
      <c r="AK45" s="42">
        <f t="shared" si="20"/>
        <v>1.1309676508395932</v>
      </c>
      <c r="AL45" s="42">
        <f t="shared" si="21"/>
        <v>1.1735300534486384</v>
      </c>
      <c r="AN45" s="43">
        <f t="shared" si="22"/>
        <v>45296</v>
      </c>
      <c r="AO45" s="47">
        <f t="shared" ca="1" si="30"/>
        <v>1.1437919468103857</v>
      </c>
      <c r="AP45" s="47">
        <f t="shared" ca="1" si="30"/>
        <v>1.1877656996059724</v>
      </c>
      <c r="AQ45" s="47">
        <f t="shared" ca="1" si="30"/>
        <v>1.1520963953117043</v>
      </c>
      <c r="AR45" s="47">
        <f t="shared" ca="1" si="30"/>
        <v>1.1087057917692316</v>
      </c>
      <c r="AS45" s="47">
        <f t="shared" ca="1" si="30"/>
        <v>0.93280888508352133</v>
      </c>
      <c r="AT45" s="47">
        <f t="shared" ca="1" si="30"/>
        <v>0.94960397231695493</v>
      </c>
      <c r="AU45" s="47">
        <f t="shared" ca="1" si="30"/>
        <v>0.93673023349495421</v>
      </c>
      <c r="AV45" s="47">
        <f t="shared" ca="1" si="30"/>
        <v>1.0323545887151773</v>
      </c>
      <c r="AW45" s="47">
        <f t="shared" ca="1" si="30"/>
        <v>1.2903396746333249</v>
      </c>
      <c r="AX45" s="47">
        <f t="shared" ca="1" si="30"/>
        <v>1.1702424148241699</v>
      </c>
      <c r="AY45" s="47">
        <f t="shared" ca="1" si="28"/>
        <v>1.1309676508395932</v>
      </c>
      <c r="AZ45" s="47">
        <f t="shared" ca="1" si="28"/>
        <v>1.1735300534486384</v>
      </c>
      <c r="BA45" s="47">
        <f t="shared" ca="1" si="28"/>
        <v>1.1437919468103857</v>
      </c>
      <c r="BB45" s="47">
        <f t="shared" ca="1" si="28"/>
        <v>1.1877656996059724</v>
      </c>
      <c r="BC45" s="47">
        <f t="shared" ca="1" si="28"/>
        <v>1.1520963953117043</v>
      </c>
      <c r="BD45" s="47">
        <f t="shared" ca="1" si="28"/>
        <v>1.1087057917692316</v>
      </c>
      <c r="BE45" s="47">
        <f t="shared" ca="1" si="28"/>
        <v>0.93280888508352133</v>
      </c>
      <c r="BF45" s="47">
        <f t="shared" ca="1" si="28"/>
        <v>0.94960397231695493</v>
      </c>
      <c r="BG45" s="47">
        <f t="shared" ca="1" si="28"/>
        <v>0.93673023349495421</v>
      </c>
      <c r="BH45" s="47">
        <f t="shared" ca="1" si="28"/>
        <v>1.0323545887151773</v>
      </c>
      <c r="BI45" s="47">
        <f t="shared" ca="1" si="28"/>
        <v>1.2903396746333249</v>
      </c>
      <c r="BJ45" s="47">
        <f t="shared" ca="1" si="28"/>
        <v>1.1702424148241699</v>
      </c>
      <c r="BK45" s="47">
        <f t="shared" ca="1" si="28"/>
        <v>1.1309676508395932</v>
      </c>
      <c r="BL45" s="47">
        <f t="shared" ca="1" si="28"/>
        <v>1.1735300534486384</v>
      </c>
      <c r="BM45" s="47">
        <f t="shared" ca="1" si="28"/>
        <v>1.1437919468103857</v>
      </c>
      <c r="BN45" s="47">
        <f t="shared" ca="1" si="28"/>
        <v>1.1877656996059724</v>
      </c>
      <c r="BO45" s="47">
        <f t="shared" ca="1" si="31"/>
        <v>1.1520963953117043</v>
      </c>
      <c r="BP45" s="47">
        <f t="shared" ca="1" si="31"/>
        <v>1.1087057917692316</v>
      </c>
      <c r="BQ45" s="47">
        <f t="shared" ca="1" si="31"/>
        <v>0.93280888508352133</v>
      </c>
      <c r="BR45" s="47">
        <f t="shared" ca="1" si="31"/>
        <v>0.94960397231695493</v>
      </c>
      <c r="BS45" s="47">
        <f t="shared" ca="1" si="32"/>
        <v>0.93673023349495421</v>
      </c>
      <c r="BT45" s="47">
        <f t="shared" ca="1" si="32"/>
        <v>1.0323545887151773</v>
      </c>
      <c r="BU45" s="47">
        <f t="shared" ca="1" si="32"/>
        <v>1.2903396746333249</v>
      </c>
      <c r="BV45" s="47">
        <f t="shared" ca="1" si="32"/>
        <v>1.1702424148241699</v>
      </c>
      <c r="BW45" s="47">
        <f t="shared" ca="1" si="32"/>
        <v>1.1309676508395932</v>
      </c>
      <c r="BX45" s="47">
        <f t="shared" ca="1" si="32"/>
        <v>1.1735300534486384</v>
      </c>
      <c r="BY45" s="47">
        <f t="shared" ca="1" si="32"/>
        <v>1.1437919468103857</v>
      </c>
      <c r="BZ45" s="47">
        <f t="shared" ca="1" si="32"/>
        <v>1.1877656996059724</v>
      </c>
      <c r="CA45" s="47">
        <f t="shared" ca="1" si="32"/>
        <v>1.1520963953117043</v>
      </c>
      <c r="CB45" s="47">
        <f t="shared" ca="1" si="32"/>
        <v>1.1087057917692316</v>
      </c>
      <c r="CC45" s="47">
        <f t="shared" ca="1" si="29"/>
        <v>0.93280888508352133</v>
      </c>
      <c r="CD45" s="47">
        <f t="shared" ca="1" si="29"/>
        <v>0.94960397231695493</v>
      </c>
      <c r="CE45" s="47">
        <f t="shared" ca="1" si="29"/>
        <v>0.93673023349495421</v>
      </c>
      <c r="CF45" s="47">
        <f t="shared" ca="1" si="29"/>
        <v>1.0323545887151773</v>
      </c>
      <c r="CG45" s="47">
        <f t="shared" ca="1" si="29"/>
        <v>1.2903396746333249</v>
      </c>
      <c r="CH45" s="47">
        <f t="shared" ca="1" si="29"/>
        <v>1.1702424148241699</v>
      </c>
      <c r="CI45" s="47">
        <f t="shared" ca="1" si="29"/>
        <v>1.1309676508395932</v>
      </c>
      <c r="CJ45" s="47">
        <f t="shared" ca="1" si="29"/>
        <v>1.1735300534486384</v>
      </c>
      <c r="CK45" s="47">
        <f t="shared" ca="1" si="29"/>
        <v>1.1437919468103857</v>
      </c>
      <c r="CL45" s="47">
        <f t="shared" ca="1" si="29"/>
        <v>1.1877656996059724</v>
      </c>
      <c r="CM45" s="47">
        <f t="shared" ca="1" si="33"/>
        <v>1.1520963953117043</v>
      </c>
      <c r="CN45" s="47">
        <f t="shared" ca="1" si="33"/>
        <v>1.1087057917692316</v>
      </c>
      <c r="CO45" s="47">
        <f t="shared" ca="1" si="33"/>
        <v>0.93280888508352133</v>
      </c>
      <c r="CP45" s="47">
        <f t="shared" ca="1" si="33"/>
        <v>0.94960397231695493</v>
      </c>
      <c r="CQ45" s="47">
        <f t="shared" ca="1" si="33"/>
        <v>0.93673023349495421</v>
      </c>
      <c r="CR45" s="47">
        <f t="shared" ca="1" si="33"/>
        <v>1.0323545887151773</v>
      </c>
      <c r="CS45" s="47">
        <f t="shared" ca="1" si="33"/>
        <v>1.2903396746333249</v>
      </c>
      <c r="CT45" s="47">
        <f t="shared" ca="1" si="33"/>
        <v>1.1702424148241699</v>
      </c>
      <c r="CU45" s="47">
        <f t="shared" ca="1" si="33"/>
        <v>1.1309676508395932</v>
      </c>
      <c r="CV45" s="47">
        <f t="shared" ca="1" si="33"/>
        <v>1.1735300534486384</v>
      </c>
      <c r="CW45" s="47">
        <f t="shared" ca="1" si="27"/>
        <v>1.1437919468103857</v>
      </c>
      <c r="CX45" s="47">
        <f t="shared" ca="1" si="27"/>
        <v>1.1877656996059724</v>
      </c>
      <c r="CY45" s="47">
        <f t="shared" ca="1" si="27"/>
        <v>1.1520963953117043</v>
      </c>
      <c r="CZ45" s="47">
        <f t="shared" ca="1" si="27"/>
        <v>1.1087057917692316</v>
      </c>
      <c r="DA45" s="47">
        <f t="shared" ca="1" si="27"/>
        <v>0.93280888508352133</v>
      </c>
      <c r="DB45" s="47">
        <f t="shared" ca="1" si="27"/>
        <v>0.94960397231695493</v>
      </c>
      <c r="DC45" s="47">
        <f t="shared" ca="1" si="27"/>
        <v>0.93673023349495421</v>
      </c>
      <c r="DD45" s="47">
        <f t="shared" ca="1" si="27"/>
        <v>1.0323545887151773</v>
      </c>
    </row>
    <row r="46" spans="1:108" x14ac:dyDescent="0.25">
      <c r="A46" s="40" t="s">
        <v>172</v>
      </c>
      <c r="B46" s="40">
        <v>2468</v>
      </c>
      <c r="C46" s="40" t="s">
        <v>38</v>
      </c>
      <c r="D46" s="40" t="s">
        <v>236</v>
      </c>
      <c r="E46" s="40" t="s">
        <v>130</v>
      </c>
      <c r="F46" s="40">
        <v>50</v>
      </c>
      <c r="G46" s="43">
        <v>45224</v>
      </c>
      <c r="I46" s="40" t="s">
        <v>74</v>
      </c>
      <c r="J46" s="40">
        <v>2</v>
      </c>
      <c r="K46" s="40" t="s">
        <v>33</v>
      </c>
      <c r="L46" s="40" t="s">
        <v>232</v>
      </c>
      <c r="N46" s="41">
        <f>VLOOKUP($C46 &amp; $I46 &amp; $K46,FATOR!$A$3:$P$22,5,0)</f>
        <v>0.22871264683271059</v>
      </c>
      <c r="O46" s="41">
        <f>VLOOKUP($C46 &amp; $I46 &amp; $K46,FATOR!$A$3:$P$22,6,0)</f>
        <v>0.23750563879343578</v>
      </c>
      <c r="P46" s="41">
        <f>VLOOKUP($C46 &amp; $I46 &amp; $K46,FATOR!$A$3:$P$22,7,0)</f>
        <v>0.23037320442145653</v>
      </c>
      <c r="Q46" s="41">
        <f>VLOOKUP($C46 &amp; $I46 &amp; $K46,FATOR!$A$3:$P$22,8,0)</f>
        <v>0.22169681899004828</v>
      </c>
      <c r="R46" s="41">
        <f>VLOOKUP($C46 &amp; $I46 &amp; $K46,FATOR!$A$3:$P$22,9,0)</f>
        <v>0.18652447212227979</v>
      </c>
      <c r="S46" s="41">
        <f>VLOOKUP($C46 &amp; $I46 &amp; $K46,FATOR!$A$3:$P$22,10,0)</f>
        <v>0.18988281789981101</v>
      </c>
      <c r="T46" s="41">
        <f>VLOOKUP($C46 &amp; $I46 &amp; $K46,FATOR!$A$3:$P$22,11,0)</f>
        <v>0.18730858498199443</v>
      </c>
      <c r="U46" s="41">
        <f>VLOOKUP($C46 &amp; $I46 &amp; $K46,FATOR!$A$3:$P$22,12,0)</f>
        <v>0.20642963181667212</v>
      </c>
      <c r="V46" s="41">
        <f>VLOOKUP($C46 &amp; $I46 &amp; $K46,FATOR!$A$3:$P$22,13,0)</f>
        <v>0.25801633166033289</v>
      </c>
      <c r="W46" s="41">
        <f>VLOOKUP($C46 &amp; $I46 &amp; $K46,FATOR!$A$3:$P$22,14,0)</f>
        <v>0.23400168262830828</v>
      </c>
      <c r="X46" s="41">
        <f>VLOOKUP($C46 &amp; $I46 &amp; $K46,FATOR!$A$3:$P$22,15,0)</f>
        <v>0.22614830050781706</v>
      </c>
      <c r="Y46" s="41">
        <f>VLOOKUP($C46 &amp; $I46 &amp; $K46,FATOR!$A$3:$P$22,16,0)</f>
        <v>0.23465907887395288</v>
      </c>
      <c r="AA46" s="42">
        <f t="shared" si="10"/>
        <v>11.435632341635529</v>
      </c>
      <c r="AB46" s="42">
        <f t="shared" si="11"/>
        <v>11.875281939671789</v>
      </c>
      <c r="AC46" s="42">
        <f t="shared" si="12"/>
        <v>11.518660221072826</v>
      </c>
      <c r="AD46" s="42">
        <f t="shared" si="13"/>
        <v>11.084840949502414</v>
      </c>
      <c r="AE46" s="42">
        <f t="shared" si="14"/>
        <v>9.3262236061139898</v>
      </c>
      <c r="AF46" s="42">
        <f t="shared" si="15"/>
        <v>9.4941408949905508</v>
      </c>
      <c r="AG46" s="42">
        <f t="shared" si="16"/>
        <v>9.3654292490997211</v>
      </c>
      <c r="AH46" s="42">
        <f t="shared" si="17"/>
        <v>10.321481590833606</v>
      </c>
      <c r="AI46" s="42">
        <f t="shared" si="18"/>
        <v>12.900816583016644</v>
      </c>
      <c r="AJ46" s="42">
        <f t="shared" si="19"/>
        <v>11.700084131415414</v>
      </c>
      <c r="AK46" s="42">
        <f t="shared" si="20"/>
        <v>11.307415025390853</v>
      </c>
      <c r="AL46" s="42">
        <f t="shared" si="21"/>
        <v>11.732953943697645</v>
      </c>
      <c r="AN46" s="43">
        <f t="shared" si="22"/>
        <v>45255</v>
      </c>
      <c r="AO46" s="47">
        <f t="shared" ca="1" si="30"/>
        <v>11.435632341635529</v>
      </c>
      <c r="AP46" s="47">
        <f t="shared" ca="1" si="30"/>
        <v>11.875281939671789</v>
      </c>
      <c r="AQ46" s="47">
        <f t="shared" ca="1" si="30"/>
        <v>11.518660221072826</v>
      </c>
      <c r="AR46" s="47">
        <f t="shared" ca="1" si="30"/>
        <v>11.084840949502414</v>
      </c>
      <c r="AS46" s="47">
        <f t="shared" ca="1" si="30"/>
        <v>9.3262236061139898</v>
      </c>
      <c r="AT46" s="47">
        <f t="shared" ca="1" si="30"/>
        <v>9.4941408949905508</v>
      </c>
      <c r="AU46" s="47">
        <f t="shared" ca="1" si="30"/>
        <v>9.3654292490997211</v>
      </c>
      <c r="AV46" s="47">
        <f t="shared" ca="1" si="30"/>
        <v>10.321481590833606</v>
      </c>
      <c r="AW46" s="47">
        <f t="shared" ca="1" si="30"/>
        <v>12.900816583016644</v>
      </c>
      <c r="AX46" s="47">
        <f t="shared" ca="1" si="30"/>
        <v>11.700084131415414</v>
      </c>
      <c r="AY46" s="47">
        <f t="shared" ca="1" si="28"/>
        <v>11.307415025390853</v>
      </c>
      <c r="AZ46" s="47">
        <f t="shared" ca="1" si="28"/>
        <v>11.732953943697645</v>
      </c>
      <c r="BA46" s="47">
        <f t="shared" ca="1" si="28"/>
        <v>11.435632341635529</v>
      </c>
      <c r="BB46" s="47">
        <f t="shared" ca="1" si="28"/>
        <v>11.875281939671789</v>
      </c>
      <c r="BC46" s="47">
        <f t="shared" ca="1" si="28"/>
        <v>11.518660221072826</v>
      </c>
      <c r="BD46" s="47">
        <f t="shared" ca="1" si="28"/>
        <v>11.084840949502414</v>
      </c>
      <c r="BE46" s="47">
        <f t="shared" ca="1" si="28"/>
        <v>9.3262236061139898</v>
      </c>
      <c r="BF46" s="47">
        <f t="shared" ca="1" si="28"/>
        <v>9.4941408949905508</v>
      </c>
      <c r="BG46" s="47">
        <f t="shared" ca="1" si="28"/>
        <v>9.3654292490997211</v>
      </c>
      <c r="BH46" s="47">
        <f t="shared" ca="1" si="28"/>
        <v>10.321481590833606</v>
      </c>
      <c r="BI46" s="47">
        <f t="shared" ca="1" si="28"/>
        <v>12.900816583016644</v>
      </c>
      <c r="BJ46" s="47">
        <f t="shared" ca="1" si="28"/>
        <v>11.700084131415414</v>
      </c>
      <c r="BK46" s="47">
        <f t="shared" ca="1" si="28"/>
        <v>11.307415025390853</v>
      </c>
      <c r="BL46" s="47">
        <f t="shared" ca="1" si="28"/>
        <v>11.732953943697645</v>
      </c>
      <c r="BM46" s="47">
        <f t="shared" ca="1" si="28"/>
        <v>11.435632341635529</v>
      </c>
      <c r="BN46" s="47">
        <f t="shared" ca="1" si="28"/>
        <v>11.875281939671789</v>
      </c>
      <c r="BO46" s="47">
        <f t="shared" ca="1" si="31"/>
        <v>11.518660221072826</v>
      </c>
      <c r="BP46" s="47">
        <f t="shared" ca="1" si="31"/>
        <v>11.084840949502414</v>
      </c>
      <c r="BQ46" s="47">
        <f t="shared" ca="1" si="31"/>
        <v>9.3262236061139898</v>
      </c>
      <c r="BR46" s="47">
        <f t="shared" ca="1" si="31"/>
        <v>9.4941408949905508</v>
      </c>
      <c r="BS46" s="47">
        <f t="shared" ca="1" si="32"/>
        <v>9.3654292490997211</v>
      </c>
      <c r="BT46" s="47">
        <f t="shared" ca="1" si="32"/>
        <v>10.321481590833606</v>
      </c>
      <c r="BU46" s="47">
        <f t="shared" ca="1" si="32"/>
        <v>12.900816583016644</v>
      </c>
      <c r="BV46" s="47">
        <f t="shared" ca="1" si="32"/>
        <v>11.700084131415414</v>
      </c>
      <c r="BW46" s="47">
        <f t="shared" ca="1" si="32"/>
        <v>11.307415025390853</v>
      </c>
      <c r="BX46" s="47">
        <f t="shared" ca="1" si="32"/>
        <v>11.732953943697645</v>
      </c>
      <c r="BY46" s="47">
        <f t="shared" ca="1" si="32"/>
        <v>11.435632341635529</v>
      </c>
      <c r="BZ46" s="47">
        <f t="shared" ca="1" si="32"/>
        <v>11.875281939671789</v>
      </c>
      <c r="CA46" s="47">
        <f t="shared" ca="1" si="32"/>
        <v>11.518660221072826</v>
      </c>
      <c r="CB46" s="47">
        <f t="shared" ca="1" si="32"/>
        <v>11.084840949502414</v>
      </c>
      <c r="CC46" s="47">
        <f t="shared" ca="1" si="29"/>
        <v>9.3262236061139898</v>
      </c>
      <c r="CD46" s="47">
        <f t="shared" ca="1" si="29"/>
        <v>9.4941408949905508</v>
      </c>
      <c r="CE46" s="47">
        <f t="shared" ca="1" si="29"/>
        <v>9.3654292490997211</v>
      </c>
      <c r="CF46" s="47">
        <f t="shared" ca="1" si="29"/>
        <v>10.321481590833606</v>
      </c>
      <c r="CG46" s="47">
        <f t="shared" ca="1" si="29"/>
        <v>12.900816583016644</v>
      </c>
      <c r="CH46" s="47">
        <f t="shared" ca="1" si="29"/>
        <v>11.700084131415414</v>
      </c>
      <c r="CI46" s="47">
        <f t="shared" ca="1" si="29"/>
        <v>11.307415025390853</v>
      </c>
      <c r="CJ46" s="47">
        <f t="shared" ca="1" si="29"/>
        <v>11.732953943697645</v>
      </c>
      <c r="CK46" s="47">
        <f t="shared" ca="1" si="29"/>
        <v>11.435632341635529</v>
      </c>
      <c r="CL46" s="47">
        <f t="shared" ca="1" si="29"/>
        <v>11.875281939671789</v>
      </c>
      <c r="CM46" s="47">
        <f t="shared" ca="1" si="33"/>
        <v>11.518660221072826</v>
      </c>
      <c r="CN46" s="47">
        <f t="shared" ca="1" si="33"/>
        <v>11.084840949502414</v>
      </c>
      <c r="CO46" s="47">
        <f t="shared" ca="1" si="33"/>
        <v>9.3262236061139898</v>
      </c>
      <c r="CP46" s="47">
        <f t="shared" ca="1" si="33"/>
        <v>9.4941408949905508</v>
      </c>
      <c r="CQ46" s="47">
        <f t="shared" ca="1" si="33"/>
        <v>9.3654292490997211</v>
      </c>
      <c r="CR46" s="47">
        <f t="shared" ca="1" si="33"/>
        <v>10.321481590833606</v>
      </c>
      <c r="CS46" s="47">
        <f t="shared" ca="1" si="33"/>
        <v>12.900816583016644</v>
      </c>
      <c r="CT46" s="47">
        <f t="shared" ca="1" si="33"/>
        <v>11.700084131415414</v>
      </c>
      <c r="CU46" s="47">
        <f t="shared" ca="1" si="33"/>
        <v>11.307415025390853</v>
      </c>
      <c r="CV46" s="47">
        <f t="shared" ca="1" si="33"/>
        <v>11.732953943697645</v>
      </c>
      <c r="CW46" s="47">
        <f t="shared" ca="1" si="27"/>
        <v>11.435632341635529</v>
      </c>
      <c r="CX46" s="47">
        <f t="shared" ca="1" si="27"/>
        <v>11.875281939671789</v>
      </c>
      <c r="CY46" s="47">
        <f t="shared" ca="1" si="27"/>
        <v>11.518660221072826</v>
      </c>
      <c r="CZ46" s="47">
        <f t="shared" ca="1" si="27"/>
        <v>11.084840949502414</v>
      </c>
      <c r="DA46" s="47">
        <f t="shared" ca="1" si="27"/>
        <v>9.3262236061139898</v>
      </c>
      <c r="DB46" s="47">
        <f t="shared" ca="1" si="27"/>
        <v>9.4941408949905508</v>
      </c>
      <c r="DC46" s="47">
        <f t="shared" ca="1" si="27"/>
        <v>9.3654292490997211</v>
      </c>
      <c r="DD46" s="47">
        <f t="shared" ca="1" si="27"/>
        <v>10.321481590833606</v>
      </c>
    </row>
    <row r="47" spans="1:108" x14ac:dyDescent="0.25">
      <c r="A47" s="40" t="s">
        <v>138</v>
      </c>
      <c r="B47" s="40">
        <v>2441</v>
      </c>
      <c r="C47" s="40" t="s">
        <v>38</v>
      </c>
      <c r="D47" s="40" t="s">
        <v>237</v>
      </c>
      <c r="E47" s="40" t="s">
        <v>130</v>
      </c>
      <c r="F47" s="40">
        <v>50</v>
      </c>
      <c r="G47" s="43">
        <v>45224</v>
      </c>
      <c r="I47" s="40" t="s">
        <v>74</v>
      </c>
      <c r="J47" s="40">
        <v>2</v>
      </c>
      <c r="K47" s="40" t="s">
        <v>33</v>
      </c>
      <c r="L47" s="40" t="s">
        <v>232</v>
      </c>
      <c r="N47" s="41">
        <f>VLOOKUP($C47 &amp; $I47 &amp; $K47,FATOR!$A$3:$P$22,5,0)</f>
        <v>0.22871264683271059</v>
      </c>
      <c r="O47" s="41">
        <f>VLOOKUP($C47 &amp; $I47 &amp; $K47,FATOR!$A$3:$P$22,6,0)</f>
        <v>0.23750563879343578</v>
      </c>
      <c r="P47" s="41">
        <f>VLOOKUP($C47 &amp; $I47 &amp; $K47,FATOR!$A$3:$P$22,7,0)</f>
        <v>0.23037320442145653</v>
      </c>
      <c r="Q47" s="41">
        <f>VLOOKUP($C47 &amp; $I47 &amp; $K47,FATOR!$A$3:$P$22,8,0)</f>
        <v>0.22169681899004828</v>
      </c>
      <c r="R47" s="41">
        <f>VLOOKUP($C47 &amp; $I47 &amp; $K47,FATOR!$A$3:$P$22,9,0)</f>
        <v>0.18652447212227979</v>
      </c>
      <c r="S47" s="41">
        <f>VLOOKUP($C47 &amp; $I47 &amp; $K47,FATOR!$A$3:$P$22,10,0)</f>
        <v>0.18988281789981101</v>
      </c>
      <c r="T47" s="41">
        <f>VLOOKUP($C47 &amp; $I47 &amp; $K47,FATOR!$A$3:$P$22,11,0)</f>
        <v>0.18730858498199443</v>
      </c>
      <c r="U47" s="41">
        <f>VLOOKUP($C47 &amp; $I47 &amp; $K47,FATOR!$A$3:$P$22,12,0)</f>
        <v>0.20642963181667212</v>
      </c>
      <c r="V47" s="41">
        <f>VLOOKUP($C47 &amp; $I47 &amp; $K47,FATOR!$A$3:$P$22,13,0)</f>
        <v>0.25801633166033289</v>
      </c>
      <c r="W47" s="41">
        <f>VLOOKUP($C47 &amp; $I47 &amp; $K47,FATOR!$A$3:$P$22,14,0)</f>
        <v>0.23400168262830828</v>
      </c>
      <c r="X47" s="41">
        <f>VLOOKUP($C47 &amp; $I47 &amp; $K47,FATOR!$A$3:$P$22,15,0)</f>
        <v>0.22614830050781706</v>
      </c>
      <c r="Y47" s="41">
        <f>VLOOKUP($C47 &amp; $I47 &amp; $K47,FATOR!$A$3:$P$22,16,0)</f>
        <v>0.23465907887395288</v>
      </c>
      <c r="AA47" s="42">
        <f t="shared" si="10"/>
        <v>11.435632341635529</v>
      </c>
      <c r="AB47" s="42">
        <f t="shared" si="11"/>
        <v>11.875281939671789</v>
      </c>
      <c r="AC47" s="42">
        <f t="shared" si="12"/>
        <v>11.518660221072826</v>
      </c>
      <c r="AD47" s="42">
        <f t="shared" si="13"/>
        <v>11.084840949502414</v>
      </c>
      <c r="AE47" s="42">
        <f t="shared" si="14"/>
        <v>9.3262236061139898</v>
      </c>
      <c r="AF47" s="42">
        <f t="shared" si="15"/>
        <v>9.4941408949905508</v>
      </c>
      <c r="AG47" s="42">
        <f t="shared" si="16"/>
        <v>9.3654292490997211</v>
      </c>
      <c r="AH47" s="42">
        <f t="shared" si="17"/>
        <v>10.321481590833606</v>
      </c>
      <c r="AI47" s="42">
        <f t="shared" si="18"/>
        <v>12.900816583016644</v>
      </c>
      <c r="AJ47" s="42">
        <f t="shared" si="19"/>
        <v>11.700084131415414</v>
      </c>
      <c r="AK47" s="42">
        <f t="shared" si="20"/>
        <v>11.307415025390853</v>
      </c>
      <c r="AL47" s="42">
        <f t="shared" si="21"/>
        <v>11.732953943697645</v>
      </c>
      <c r="AN47" s="43">
        <f t="shared" si="22"/>
        <v>45255</v>
      </c>
      <c r="AO47" s="47">
        <f t="shared" ca="1" si="30"/>
        <v>11.435632341635529</v>
      </c>
      <c r="AP47" s="47">
        <f t="shared" ca="1" si="30"/>
        <v>11.875281939671789</v>
      </c>
      <c r="AQ47" s="47">
        <f t="shared" ca="1" si="30"/>
        <v>11.518660221072826</v>
      </c>
      <c r="AR47" s="47">
        <f t="shared" ca="1" si="30"/>
        <v>11.084840949502414</v>
      </c>
      <c r="AS47" s="47">
        <f t="shared" ca="1" si="30"/>
        <v>9.3262236061139898</v>
      </c>
      <c r="AT47" s="47">
        <f t="shared" ca="1" si="30"/>
        <v>9.4941408949905508</v>
      </c>
      <c r="AU47" s="47">
        <f t="shared" ca="1" si="30"/>
        <v>9.3654292490997211</v>
      </c>
      <c r="AV47" s="47">
        <f t="shared" ca="1" si="30"/>
        <v>10.321481590833606</v>
      </c>
      <c r="AW47" s="47">
        <f t="shared" ca="1" si="30"/>
        <v>12.900816583016644</v>
      </c>
      <c r="AX47" s="47">
        <f t="shared" ca="1" si="30"/>
        <v>11.700084131415414</v>
      </c>
      <c r="AY47" s="47">
        <f t="shared" ca="1" si="28"/>
        <v>11.307415025390853</v>
      </c>
      <c r="AZ47" s="47">
        <f t="shared" ca="1" si="28"/>
        <v>11.732953943697645</v>
      </c>
      <c r="BA47" s="47">
        <f t="shared" ca="1" si="28"/>
        <v>11.435632341635529</v>
      </c>
      <c r="BB47" s="47">
        <f t="shared" ca="1" si="28"/>
        <v>11.875281939671789</v>
      </c>
      <c r="BC47" s="47">
        <f t="shared" ca="1" si="28"/>
        <v>11.518660221072826</v>
      </c>
      <c r="BD47" s="47">
        <f t="shared" ca="1" si="28"/>
        <v>11.084840949502414</v>
      </c>
      <c r="BE47" s="47">
        <f t="shared" ca="1" si="28"/>
        <v>9.3262236061139898</v>
      </c>
      <c r="BF47" s="47">
        <f t="shared" ca="1" si="28"/>
        <v>9.4941408949905508</v>
      </c>
      <c r="BG47" s="47">
        <f t="shared" ca="1" si="28"/>
        <v>9.3654292490997211</v>
      </c>
      <c r="BH47" s="47">
        <f t="shared" ca="1" si="28"/>
        <v>10.321481590833606</v>
      </c>
      <c r="BI47" s="47">
        <f t="shared" ca="1" si="28"/>
        <v>12.900816583016644</v>
      </c>
      <c r="BJ47" s="47">
        <f t="shared" ca="1" si="28"/>
        <v>11.700084131415414</v>
      </c>
      <c r="BK47" s="47">
        <f t="shared" ca="1" si="28"/>
        <v>11.307415025390853</v>
      </c>
      <c r="BL47" s="47">
        <f t="shared" ca="1" si="28"/>
        <v>11.732953943697645</v>
      </c>
      <c r="BM47" s="47">
        <f t="shared" ca="1" si="28"/>
        <v>11.435632341635529</v>
      </c>
      <c r="BN47" s="47">
        <f t="shared" ca="1" si="28"/>
        <v>11.875281939671789</v>
      </c>
      <c r="BO47" s="47">
        <f t="shared" ca="1" si="31"/>
        <v>11.518660221072826</v>
      </c>
      <c r="BP47" s="47">
        <f t="shared" ca="1" si="31"/>
        <v>11.084840949502414</v>
      </c>
      <c r="BQ47" s="47">
        <f t="shared" ca="1" si="31"/>
        <v>9.3262236061139898</v>
      </c>
      <c r="BR47" s="47">
        <f t="shared" ca="1" si="31"/>
        <v>9.4941408949905508</v>
      </c>
      <c r="BS47" s="47">
        <f t="shared" ca="1" si="32"/>
        <v>9.3654292490997211</v>
      </c>
      <c r="BT47" s="47">
        <f t="shared" ca="1" si="32"/>
        <v>10.321481590833606</v>
      </c>
      <c r="BU47" s="47">
        <f t="shared" ca="1" si="32"/>
        <v>12.900816583016644</v>
      </c>
      <c r="BV47" s="47">
        <f t="shared" ca="1" si="32"/>
        <v>11.700084131415414</v>
      </c>
      <c r="BW47" s="47">
        <f t="shared" ca="1" si="32"/>
        <v>11.307415025390853</v>
      </c>
      <c r="BX47" s="47">
        <f t="shared" ca="1" si="32"/>
        <v>11.732953943697645</v>
      </c>
      <c r="BY47" s="47">
        <f t="shared" ca="1" si="32"/>
        <v>11.435632341635529</v>
      </c>
      <c r="BZ47" s="47">
        <f t="shared" ca="1" si="32"/>
        <v>11.875281939671789</v>
      </c>
      <c r="CA47" s="47">
        <f t="shared" ca="1" si="32"/>
        <v>11.518660221072826</v>
      </c>
      <c r="CB47" s="47">
        <f t="shared" ca="1" si="32"/>
        <v>11.084840949502414</v>
      </c>
      <c r="CC47" s="47">
        <f t="shared" ca="1" si="29"/>
        <v>9.3262236061139898</v>
      </c>
      <c r="CD47" s="47">
        <f t="shared" ca="1" si="29"/>
        <v>9.4941408949905508</v>
      </c>
      <c r="CE47" s="47">
        <f t="shared" ca="1" si="29"/>
        <v>9.3654292490997211</v>
      </c>
      <c r="CF47" s="47">
        <f t="shared" ca="1" si="29"/>
        <v>10.321481590833606</v>
      </c>
      <c r="CG47" s="47">
        <f t="shared" ca="1" si="29"/>
        <v>12.900816583016644</v>
      </c>
      <c r="CH47" s="47">
        <f t="shared" ca="1" si="29"/>
        <v>11.700084131415414</v>
      </c>
      <c r="CI47" s="47">
        <f t="shared" ca="1" si="29"/>
        <v>11.307415025390853</v>
      </c>
      <c r="CJ47" s="47">
        <f t="shared" ca="1" si="29"/>
        <v>11.732953943697645</v>
      </c>
      <c r="CK47" s="47">
        <f t="shared" ca="1" si="29"/>
        <v>11.435632341635529</v>
      </c>
      <c r="CL47" s="47">
        <f t="shared" ca="1" si="29"/>
        <v>11.875281939671789</v>
      </c>
      <c r="CM47" s="47">
        <f t="shared" ca="1" si="33"/>
        <v>11.518660221072826</v>
      </c>
      <c r="CN47" s="47">
        <f t="shared" ca="1" si="33"/>
        <v>11.084840949502414</v>
      </c>
      <c r="CO47" s="47">
        <f t="shared" ca="1" si="33"/>
        <v>9.3262236061139898</v>
      </c>
      <c r="CP47" s="47">
        <f t="shared" ca="1" si="33"/>
        <v>9.4941408949905508</v>
      </c>
      <c r="CQ47" s="47">
        <f t="shared" ca="1" si="33"/>
        <v>9.3654292490997211</v>
      </c>
      <c r="CR47" s="47">
        <f t="shared" ca="1" si="33"/>
        <v>10.321481590833606</v>
      </c>
      <c r="CS47" s="47">
        <f t="shared" ca="1" si="33"/>
        <v>12.900816583016644</v>
      </c>
      <c r="CT47" s="47">
        <f t="shared" ca="1" si="33"/>
        <v>11.700084131415414</v>
      </c>
      <c r="CU47" s="47">
        <f t="shared" ca="1" si="33"/>
        <v>11.307415025390853</v>
      </c>
      <c r="CV47" s="47">
        <f t="shared" ca="1" si="33"/>
        <v>11.732953943697645</v>
      </c>
      <c r="CW47" s="47">
        <f t="shared" ca="1" si="27"/>
        <v>11.435632341635529</v>
      </c>
      <c r="CX47" s="47">
        <f t="shared" ca="1" si="27"/>
        <v>11.875281939671789</v>
      </c>
      <c r="CY47" s="47">
        <f t="shared" ca="1" si="27"/>
        <v>11.518660221072826</v>
      </c>
      <c r="CZ47" s="47">
        <f t="shared" ca="1" si="27"/>
        <v>11.084840949502414</v>
      </c>
      <c r="DA47" s="47">
        <f t="shared" ca="1" si="27"/>
        <v>9.3262236061139898</v>
      </c>
      <c r="DB47" s="47">
        <f t="shared" ca="1" si="27"/>
        <v>9.4941408949905508</v>
      </c>
      <c r="DC47" s="47">
        <f t="shared" ca="1" si="27"/>
        <v>9.3654292490997211</v>
      </c>
      <c r="DD47" s="47">
        <f t="shared" ca="1" si="27"/>
        <v>10.321481590833606</v>
      </c>
    </row>
    <row r="48" spans="1:108" x14ac:dyDescent="0.25">
      <c r="A48" s="40" t="s">
        <v>138</v>
      </c>
      <c r="B48" s="40">
        <v>2469</v>
      </c>
      <c r="C48" s="40" t="s">
        <v>38</v>
      </c>
      <c r="D48" s="40" t="s">
        <v>238</v>
      </c>
      <c r="E48" s="40" t="s">
        <v>130</v>
      </c>
      <c r="F48" s="40">
        <v>50</v>
      </c>
      <c r="G48" s="43">
        <v>45225</v>
      </c>
      <c r="I48" s="40" t="s">
        <v>74</v>
      </c>
      <c r="J48" s="40">
        <v>2</v>
      </c>
      <c r="K48" s="40" t="s">
        <v>33</v>
      </c>
      <c r="L48" s="40" t="s">
        <v>232</v>
      </c>
      <c r="N48" s="41">
        <f>VLOOKUP($C48 &amp; $I48 &amp; $K48,FATOR!$A$3:$P$22,5,0)</f>
        <v>0.22871264683271059</v>
      </c>
      <c r="O48" s="41">
        <f>VLOOKUP($C48 &amp; $I48 &amp; $K48,FATOR!$A$3:$P$22,6,0)</f>
        <v>0.23750563879343578</v>
      </c>
      <c r="P48" s="41">
        <f>VLOOKUP($C48 &amp; $I48 &amp; $K48,FATOR!$A$3:$P$22,7,0)</f>
        <v>0.23037320442145653</v>
      </c>
      <c r="Q48" s="41">
        <f>VLOOKUP($C48 &amp; $I48 &amp; $K48,FATOR!$A$3:$P$22,8,0)</f>
        <v>0.22169681899004828</v>
      </c>
      <c r="R48" s="41">
        <f>VLOOKUP($C48 &amp; $I48 &amp; $K48,FATOR!$A$3:$P$22,9,0)</f>
        <v>0.18652447212227979</v>
      </c>
      <c r="S48" s="41">
        <f>VLOOKUP($C48 &amp; $I48 &amp; $K48,FATOR!$A$3:$P$22,10,0)</f>
        <v>0.18988281789981101</v>
      </c>
      <c r="T48" s="41">
        <f>VLOOKUP($C48 &amp; $I48 &amp; $K48,FATOR!$A$3:$P$22,11,0)</f>
        <v>0.18730858498199443</v>
      </c>
      <c r="U48" s="41">
        <f>VLOOKUP($C48 &amp; $I48 &amp; $K48,FATOR!$A$3:$P$22,12,0)</f>
        <v>0.20642963181667212</v>
      </c>
      <c r="V48" s="41">
        <f>VLOOKUP($C48 &amp; $I48 &amp; $K48,FATOR!$A$3:$P$22,13,0)</f>
        <v>0.25801633166033289</v>
      </c>
      <c r="W48" s="41">
        <f>VLOOKUP($C48 &amp; $I48 &amp; $K48,FATOR!$A$3:$P$22,14,0)</f>
        <v>0.23400168262830828</v>
      </c>
      <c r="X48" s="41">
        <f>VLOOKUP($C48 &amp; $I48 &amp; $K48,FATOR!$A$3:$P$22,15,0)</f>
        <v>0.22614830050781706</v>
      </c>
      <c r="Y48" s="41">
        <f>VLOOKUP($C48 &amp; $I48 &amp; $K48,FATOR!$A$3:$P$22,16,0)</f>
        <v>0.23465907887395288</v>
      </c>
      <c r="AA48" s="42">
        <f t="shared" si="10"/>
        <v>11.435632341635529</v>
      </c>
      <c r="AB48" s="42">
        <f t="shared" si="11"/>
        <v>11.875281939671789</v>
      </c>
      <c r="AC48" s="42">
        <f t="shared" si="12"/>
        <v>11.518660221072826</v>
      </c>
      <c r="AD48" s="42">
        <f t="shared" si="13"/>
        <v>11.084840949502414</v>
      </c>
      <c r="AE48" s="42">
        <f t="shared" si="14"/>
        <v>9.3262236061139898</v>
      </c>
      <c r="AF48" s="42">
        <f t="shared" si="15"/>
        <v>9.4941408949905508</v>
      </c>
      <c r="AG48" s="42">
        <f t="shared" si="16"/>
        <v>9.3654292490997211</v>
      </c>
      <c r="AH48" s="42">
        <f t="shared" si="17"/>
        <v>10.321481590833606</v>
      </c>
      <c r="AI48" s="42">
        <f t="shared" si="18"/>
        <v>12.900816583016644</v>
      </c>
      <c r="AJ48" s="42">
        <f t="shared" si="19"/>
        <v>11.700084131415414</v>
      </c>
      <c r="AK48" s="42">
        <f t="shared" si="20"/>
        <v>11.307415025390853</v>
      </c>
      <c r="AL48" s="42">
        <f t="shared" si="21"/>
        <v>11.732953943697645</v>
      </c>
      <c r="AN48" s="43">
        <f t="shared" si="22"/>
        <v>45256</v>
      </c>
      <c r="AO48" s="47">
        <f t="shared" ca="1" si="30"/>
        <v>11.435632341635529</v>
      </c>
      <c r="AP48" s="47">
        <f t="shared" ca="1" si="30"/>
        <v>11.875281939671789</v>
      </c>
      <c r="AQ48" s="47">
        <f t="shared" ca="1" si="30"/>
        <v>11.518660221072826</v>
      </c>
      <c r="AR48" s="47">
        <f t="shared" ca="1" si="30"/>
        <v>11.084840949502414</v>
      </c>
      <c r="AS48" s="47">
        <f t="shared" ca="1" si="30"/>
        <v>9.3262236061139898</v>
      </c>
      <c r="AT48" s="47">
        <f t="shared" ca="1" si="30"/>
        <v>9.4941408949905508</v>
      </c>
      <c r="AU48" s="47">
        <f t="shared" ca="1" si="30"/>
        <v>9.3654292490997211</v>
      </c>
      <c r="AV48" s="47">
        <f t="shared" ca="1" si="30"/>
        <v>10.321481590833606</v>
      </c>
      <c r="AW48" s="47">
        <f t="shared" ca="1" si="30"/>
        <v>12.900816583016644</v>
      </c>
      <c r="AX48" s="47">
        <f t="shared" ca="1" si="30"/>
        <v>11.700084131415414</v>
      </c>
      <c r="AY48" s="47">
        <f t="shared" ca="1" si="28"/>
        <v>11.307415025390853</v>
      </c>
      <c r="AZ48" s="47">
        <f t="shared" ca="1" si="28"/>
        <v>11.732953943697645</v>
      </c>
      <c r="BA48" s="47">
        <f t="shared" ca="1" si="28"/>
        <v>11.435632341635529</v>
      </c>
      <c r="BB48" s="47">
        <f t="shared" ca="1" si="28"/>
        <v>11.875281939671789</v>
      </c>
      <c r="BC48" s="47">
        <f t="shared" ca="1" si="28"/>
        <v>11.518660221072826</v>
      </c>
      <c r="BD48" s="47">
        <f t="shared" ca="1" si="28"/>
        <v>11.084840949502414</v>
      </c>
      <c r="BE48" s="47">
        <f t="shared" ca="1" si="28"/>
        <v>9.3262236061139898</v>
      </c>
      <c r="BF48" s="47">
        <f t="shared" ca="1" si="28"/>
        <v>9.4941408949905508</v>
      </c>
      <c r="BG48" s="47">
        <f t="shared" ca="1" si="28"/>
        <v>9.3654292490997211</v>
      </c>
      <c r="BH48" s="47">
        <f t="shared" ca="1" si="28"/>
        <v>10.321481590833606</v>
      </c>
      <c r="BI48" s="47">
        <f t="shared" ca="1" si="28"/>
        <v>12.900816583016644</v>
      </c>
      <c r="BJ48" s="47">
        <f t="shared" ca="1" si="28"/>
        <v>11.700084131415414</v>
      </c>
      <c r="BK48" s="47">
        <f t="shared" ca="1" si="28"/>
        <v>11.307415025390853</v>
      </c>
      <c r="BL48" s="47">
        <f t="shared" ca="1" si="28"/>
        <v>11.732953943697645</v>
      </c>
      <c r="BM48" s="47">
        <f t="shared" ca="1" si="28"/>
        <v>11.435632341635529</v>
      </c>
      <c r="BN48" s="47">
        <f t="shared" ca="1" si="28"/>
        <v>11.875281939671789</v>
      </c>
      <c r="BO48" s="47">
        <f t="shared" ca="1" si="31"/>
        <v>11.518660221072826</v>
      </c>
      <c r="BP48" s="47">
        <f t="shared" ca="1" si="31"/>
        <v>11.084840949502414</v>
      </c>
      <c r="BQ48" s="47">
        <f t="shared" ca="1" si="31"/>
        <v>9.3262236061139898</v>
      </c>
      <c r="BR48" s="47">
        <f t="shared" ca="1" si="31"/>
        <v>9.4941408949905508</v>
      </c>
      <c r="BS48" s="47">
        <f t="shared" ca="1" si="32"/>
        <v>9.3654292490997211</v>
      </c>
      <c r="BT48" s="47">
        <f t="shared" ca="1" si="32"/>
        <v>10.321481590833606</v>
      </c>
      <c r="BU48" s="47">
        <f t="shared" ca="1" si="32"/>
        <v>12.900816583016644</v>
      </c>
      <c r="BV48" s="47">
        <f t="shared" ca="1" si="32"/>
        <v>11.700084131415414</v>
      </c>
      <c r="BW48" s="47">
        <f t="shared" ca="1" si="32"/>
        <v>11.307415025390853</v>
      </c>
      <c r="BX48" s="47">
        <f t="shared" ca="1" si="32"/>
        <v>11.732953943697645</v>
      </c>
      <c r="BY48" s="47">
        <f t="shared" ca="1" si="32"/>
        <v>11.435632341635529</v>
      </c>
      <c r="BZ48" s="47">
        <f t="shared" ca="1" si="32"/>
        <v>11.875281939671789</v>
      </c>
      <c r="CA48" s="47">
        <f t="shared" ca="1" si="32"/>
        <v>11.518660221072826</v>
      </c>
      <c r="CB48" s="47">
        <f t="shared" ca="1" si="32"/>
        <v>11.084840949502414</v>
      </c>
      <c r="CC48" s="47">
        <f t="shared" ca="1" si="29"/>
        <v>9.3262236061139898</v>
      </c>
      <c r="CD48" s="47">
        <f t="shared" ca="1" si="29"/>
        <v>9.4941408949905508</v>
      </c>
      <c r="CE48" s="47">
        <f t="shared" ca="1" si="29"/>
        <v>9.3654292490997211</v>
      </c>
      <c r="CF48" s="47">
        <f t="shared" ca="1" si="29"/>
        <v>10.321481590833606</v>
      </c>
      <c r="CG48" s="47">
        <f t="shared" ca="1" si="29"/>
        <v>12.900816583016644</v>
      </c>
      <c r="CH48" s="47">
        <f t="shared" ca="1" si="29"/>
        <v>11.700084131415414</v>
      </c>
      <c r="CI48" s="47">
        <f t="shared" ca="1" si="29"/>
        <v>11.307415025390853</v>
      </c>
      <c r="CJ48" s="47">
        <f t="shared" ca="1" si="29"/>
        <v>11.732953943697645</v>
      </c>
      <c r="CK48" s="47">
        <f t="shared" ca="1" si="29"/>
        <v>11.435632341635529</v>
      </c>
      <c r="CL48" s="47">
        <f t="shared" ca="1" si="29"/>
        <v>11.875281939671789</v>
      </c>
      <c r="CM48" s="47">
        <f t="shared" ca="1" si="33"/>
        <v>11.518660221072826</v>
      </c>
      <c r="CN48" s="47">
        <f t="shared" ca="1" si="33"/>
        <v>11.084840949502414</v>
      </c>
      <c r="CO48" s="47">
        <f t="shared" ca="1" si="33"/>
        <v>9.3262236061139898</v>
      </c>
      <c r="CP48" s="47">
        <f t="shared" ca="1" si="33"/>
        <v>9.4941408949905508</v>
      </c>
      <c r="CQ48" s="47">
        <f t="shared" ca="1" si="33"/>
        <v>9.3654292490997211</v>
      </c>
      <c r="CR48" s="47">
        <f t="shared" ca="1" si="33"/>
        <v>10.321481590833606</v>
      </c>
      <c r="CS48" s="47">
        <f t="shared" ca="1" si="33"/>
        <v>12.900816583016644</v>
      </c>
      <c r="CT48" s="47">
        <f t="shared" ca="1" si="33"/>
        <v>11.700084131415414</v>
      </c>
      <c r="CU48" s="47">
        <f t="shared" ca="1" si="33"/>
        <v>11.307415025390853</v>
      </c>
      <c r="CV48" s="47">
        <f t="shared" ca="1" si="33"/>
        <v>11.732953943697645</v>
      </c>
      <c r="CW48" s="47">
        <f t="shared" ca="1" si="27"/>
        <v>11.435632341635529</v>
      </c>
      <c r="CX48" s="47">
        <f t="shared" ca="1" si="27"/>
        <v>11.875281939671789</v>
      </c>
      <c r="CY48" s="47">
        <f t="shared" ca="1" si="27"/>
        <v>11.518660221072826</v>
      </c>
      <c r="CZ48" s="47">
        <f t="shared" ca="1" si="27"/>
        <v>11.084840949502414</v>
      </c>
      <c r="DA48" s="47">
        <f t="shared" ca="1" si="27"/>
        <v>9.3262236061139898</v>
      </c>
      <c r="DB48" s="47">
        <f t="shared" ca="1" si="27"/>
        <v>9.4941408949905508</v>
      </c>
      <c r="DC48" s="47">
        <f t="shared" ca="1" si="27"/>
        <v>9.3654292490997211</v>
      </c>
      <c r="DD48" s="47">
        <f t="shared" ca="1" si="27"/>
        <v>10.321481590833606</v>
      </c>
    </row>
    <row r="49" spans="1:108" x14ac:dyDescent="0.25">
      <c r="A49" s="40" t="s">
        <v>138</v>
      </c>
      <c r="B49" s="40">
        <v>2473</v>
      </c>
      <c r="C49" s="40" t="s">
        <v>38</v>
      </c>
      <c r="D49" s="40" t="s">
        <v>239</v>
      </c>
      <c r="E49" s="40" t="s">
        <v>130</v>
      </c>
      <c r="F49" s="40">
        <v>50</v>
      </c>
      <c r="G49" s="43">
        <v>45248</v>
      </c>
      <c r="I49" s="40" t="s">
        <v>74</v>
      </c>
      <c r="J49" s="40">
        <v>2</v>
      </c>
      <c r="K49" s="40" t="s">
        <v>33</v>
      </c>
      <c r="L49" s="40" t="s">
        <v>232</v>
      </c>
      <c r="N49" s="41">
        <f>VLOOKUP($C49 &amp; $I49 &amp; $K49,FATOR!$A$3:$P$22,5,0)</f>
        <v>0.22871264683271059</v>
      </c>
      <c r="O49" s="41">
        <f>VLOOKUP($C49 &amp; $I49 &amp; $K49,FATOR!$A$3:$P$22,6,0)</f>
        <v>0.23750563879343578</v>
      </c>
      <c r="P49" s="41">
        <f>VLOOKUP($C49 &amp; $I49 &amp; $K49,FATOR!$A$3:$P$22,7,0)</f>
        <v>0.23037320442145653</v>
      </c>
      <c r="Q49" s="41">
        <f>VLOOKUP($C49 &amp; $I49 &amp; $K49,FATOR!$A$3:$P$22,8,0)</f>
        <v>0.22169681899004828</v>
      </c>
      <c r="R49" s="41">
        <f>VLOOKUP($C49 &amp; $I49 &amp; $K49,FATOR!$A$3:$P$22,9,0)</f>
        <v>0.18652447212227979</v>
      </c>
      <c r="S49" s="41">
        <f>VLOOKUP($C49 &amp; $I49 &amp; $K49,FATOR!$A$3:$P$22,10,0)</f>
        <v>0.18988281789981101</v>
      </c>
      <c r="T49" s="41">
        <f>VLOOKUP($C49 &amp; $I49 &amp; $K49,FATOR!$A$3:$P$22,11,0)</f>
        <v>0.18730858498199443</v>
      </c>
      <c r="U49" s="41">
        <f>VLOOKUP($C49 &amp; $I49 &amp; $K49,FATOR!$A$3:$P$22,12,0)</f>
        <v>0.20642963181667212</v>
      </c>
      <c r="V49" s="41">
        <f>VLOOKUP($C49 &amp; $I49 &amp; $K49,FATOR!$A$3:$P$22,13,0)</f>
        <v>0.25801633166033289</v>
      </c>
      <c r="W49" s="41">
        <f>VLOOKUP($C49 &amp; $I49 &amp; $K49,FATOR!$A$3:$P$22,14,0)</f>
        <v>0.23400168262830828</v>
      </c>
      <c r="X49" s="41">
        <f>VLOOKUP($C49 &amp; $I49 &amp; $K49,FATOR!$A$3:$P$22,15,0)</f>
        <v>0.22614830050781706</v>
      </c>
      <c r="Y49" s="41">
        <f>VLOOKUP($C49 &amp; $I49 &amp; $K49,FATOR!$A$3:$P$22,16,0)</f>
        <v>0.23465907887395288</v>
      </c>
      <c r="AA49" s="42">
        <f t="shared" si="10"/>
        <v>11.435632341635529</v>
      </c>
      <c r="AB49" s="42">
        <f t="shared" si="11"/>
        <v>11.875281939671789</v>
      </c>
      <c r="AC49" s="42">
        <f t="shared" si="12"/>
        <v>11.518660221072826</v>
      </c>
      <c r="AD49" s="42">
        <f t="shared" si="13"/>
        <v>11.084840949502414</v>
      </c>
      <c r="AE49" s="42">
        <f t="shared" si="14"/>
        <v>9.3262236061139898</v>
      </c>
      <c r="AF49" s="42">
        <f t="shared" si="15"/>
        <v>9.4941408949905508</v>
      </c>
      <c r="AG49" s="42">
        <f t="shared" si="16"/>
        <v>9.3654292490997211</v>
      </c>
      <c r="AH49" s="42">
        <f t="shared" si="17"/>
        <v>10.321481590833606</v>
      </c>
      <c r="AI49" s="42">
        <f t="shared" si="18"/>
        <v>12.900816583016644</v>
      </c>
      <c r="AJ49" s="42">
        <f t="shared" si="19"/>
        <v>11.700084131415414</v>
      </c>
      <c r="AK49" s="42">
        <f t="shared" si="20"/>
        <v>11.307415025390853</v>
      </c>
      <c r="AL49" s="42">
        <f t="shared" si="21"/>
        <v>11.732953943697645</v>
      </c>
      <c r="AN49" s="43">
        <f t="shared" si="22"/>
        <v>45279</v>
      </c>
      <c r="AO49" s="47">
        <f t="shared" ca="1" si="30"/>
        <v>11.435632341635529</v>
      </c>
      <c r="AP49" s="47">
        <f t="shared" ca="1" si="30"/>
        <v>11.875281939671789</v>
      </c>
      <c r="AQ49" s="47">
        <f t="shared" ca="1" si="30"/>
        <v>11.518660221072826</v>
      </c>
      <c r="AR49" s="47">
        <f t="shared" ca="1" si="30"/>
        <v>11.084840949502414</v>
      </c>
      <c r="AS49" s="47">
        <f t="shared" ca="1" si="30"/>
        <v>9.3262236061139898</v>
      </c>
      <c r="AT49" s="47">
        <f t="shared" ca="1" si="30"/>
        <v>9.4941408949905508</v>
      </c>
      <c r="AU49" s="47">
        <f t="shared" ca="1" si="30"/>
        <v>9.3654292490997211</v>
      </c>
      <c r="AV49" s="47">
        <f t="shared" ca="1" si="30"/>
        <v>10.321481590833606</v>
      </c>
      <c r="AW49" s="47">
        <f t="shared" ca="1" si="30"/>
        <v>12.900816583016644</v>
      </c>
      <c r="AX49" s="47">
        <f t="shared" ca="1" si="30"/>
        <v>11.700084131415414</v>
      </c>
      <c r="AY49" s="47">
        <f t="shared" ca="1" si="28"/>
        <v>11.307415025390853</v>
      </c>
      <c r="AZ49" s="47">
        <f t="shared" ca="1" si="28"/>
        <v>11.732953943697645</v>
      </c>
      <c r="BA49" s="47">
        <f t="shared" ca="1" si="28"/>
        <v>11.435632341635529</v>
      </c>
      <c r="BB49" s="47">
        <f t="shared" ca="1" si="28"/>
        <v>11.875281939671789</v>
      </c>
      <c r="BC49" s="47">
        <f t="shared" ca="1" si="28"/>
        <v>11.518660221072826</v>
      </c>
      <c r="BD49" s="47">
        <f t="shared" ca="1" si="28"/>
        <v>11.084840949502414</v>
      </c>
      <c r="BE49" s="47">
        <f t="shared" ca="1" si="28"/>
        <v>9.3262236061139898</v>
      </c>
      <c r="BF49" s="47">
        <f t="shared" ca="1" si="28"/>
        <v>9.4941408949905508</v>
      </c>
      <c r="BG49" s="47">
        <f t="shared" ca="1" si="28"/>
        <v>9.3654292490997211</v>
      </c>
      <c r="BH49" s="47">
        <f t="shared" ca="1" si="28"/>
        <v>10.321481590833606</v>
      </c>
      <c r="BI49" s="47">
        <f t="shared" ca="1" si="28"/>
        <v>12.900816583016644</v>
      </c>
      <c r="BJ49" s="47">
        <f t="shared" ca="1" si="28"/>
        <v>11.700084131415414</v>
      </c>
      <c r="BK49" s="47">
        <f t="shared" ca="1" si="28"/>
        <v>11.307415025390853</v>
      </c>
      <c r="BL49" s="47">
        <f t="shared" ca="1" si="28"/>
        <v>11.732953943697645</v>
      </c>
      <c r="BM49" s="47">
        <f t="shared" ca="1" si="28"/>
        <v>11.435632341635529</v>
      </c>
      <c r="BN49" s="47">
        <f t="shared" ca="1" si="28"/>
        <v>11.875281939671789</v>
      </c>
      <c r="BO49" s="47">
        <f t="shared" ca="1" si="31"/>
        <v>11.518660221072826</v>
      </c>
      <c r="BP49" s="47">
        <f t="shared" ca="1" si="31"/>
        <v>11.084840949502414</v>
      </c>
      <c r="BQ49" s="47">
        <f t="shared" ca="1" si="31"/>
        <v>9.3262236061139898</v>
      </c>
      <c r="BR49" s="47">
        <f t="shared" ca="1" si="31"/>
        <v>9.4941408949905508</v>
      </c>
      <c r="BS49" s="47">
        <f t="shared" ca="1" si="32"/>
        <v>9.3654292490997211</v>
      </c>
      <c r="BT49" s="47">
        <f t="shared" ca="1" si="32"/>
        <v>10.321481590833606</v>
      </c>
      <c r="BU49" s="47">
        <f t="shared" ca="1" si="32"/>
        <v>12.900816583016644</v>
      </c>
      <c r="BV49" s="47">
        <f t="shared" ca="1" si="32"/>
        <v>11.700084131415414</v>
      </c>
      <c r="BW49" s="47">
        <f t="shared" ca="1" si="32"/>
        <v>11.307415025390853</v>
      </c>
      <c r="BX49" s="47">
        <f t="shared" ca="1" si="32"/>
        <v>11.732953943697645</v>
      </c>
      <c r="BY49" s="47">
        <f t="shared" ca="1" si="32"/>
        <v>11.435632341635529</v>
      </c>
      <c r="BZ49" s="47">
        <f t="shared" ca="1" si="32"/>
        <v>11.875281939671789</v>
      </c>
      <c r="CA49" s="47">
        <f t="shared" ca="1" si="32"/>
        <v>11.518660221072826</v>
      </c>
      <c r="CB49" s="47">
        <f t="shared" ca="1" si="32"/>
        <v>11.084840949502414</v>
      </c>
      <c r="CC49" s="47">
        <f t="shared" ca="1" si="29"/>
        <v>9.3262236061139898</v>
      </c>
      <c r="CD49" s="47">
        <f t="shared" ca="1" si="29"/>
        <v>9.4941408949905508</v>
      </c>
      <c r="CE49" s="47">
        <f t="shared" ca="1" si="29"/>
        <v>9.3654292490997211</v>
      </c>
      <c r="CF49" s="47">
        <f t="shared" ca="1" si="29"/>
        <v>10.321481590833606</v>
      </c>
      <c r="CG49" s="47">
        <f t="shared" ca="1" si="29"/>
        <v>12.900816583016644</v>
      </c>
      <c r="CH49" s="47">
        <f t="shared" ca="1" si="29"/>
        <v>11.700084131415414</v>
      </c>
      <c r="CI49" s="47">
        <f t="shared" ca="1" si="29"/>
        <v>11.307415025390853</v>
      </c>
      <c r="CJ49" s="47">
        <f t="shared" ca="1" si="29"/>
        <v>11.732953943697645</v>
      </c>
      <c r="CK49" s="47">
        <f t="shared" ca="1" si="29"/>
        <v>11.435632341635529</v>
      </c>
      <c r="CL49" s="47">
        <f t="shared" ca="1" si="29"/>
        <v>11.875281939671789</v>
      </c>
      <c r="CM49" s="47">
        <f t="shared" ca="1" si="33"/>
        <v>11.518660221072826</v>
      </c>
      <c r="CN49" s="47">
        <f t="shared" ca="1" si="33"/>
        <v>11.084840949502414</v>
      </c>
      <c r="CO49" s="47">
        <f t="shared" ca="1" si="33"/>
        <v>9.3262236061139898</v>
      </c>
      <c r="CP49" s="47">
        <f t="shared" ca="1" si="33"/>
        <v>9.4941408949905508</v>
      </c>
      <c r="CQ49" s="47">
        <f t="shared" ca="1" si="33"/>
        <v>9.3654292490997211</v>
      </c>
      <c r="CR49" s="47">
        <f t="shared" ca="1" si="33"/>
        <v>10.321481590833606</v>
      </c>
      <c r="CS49" s="47">
        <f t="shared" ca="1" si="33"/>
        <v>12.900816583016644</v>
      </c>
      <c r="CT49" s="47">
        <f t="shared" ca="1" si="33"/>
        <v>11.700084131415414</v>
      </c>
      <c r="CU49" s="47">
        <f t="shared" ca="1" si="33"/>
        <v>11.307415025390853</v>
      </c>
      <c r="CV49" s="47">
        <f t="shared" ca="1" si="33"/>
        <v>11.732953943697645</v>
      </c>
      <c r="CW49" s="47">
        <f t="shared" ca="1" si="27"/>
        <v>11.435632341635529</v>
      </c>
      <c r="CX49" s="47">
        <f t="shared" ca="1" si="27"/>
        <v>11.875281939671789</v>
      </c>
      <c r="CY49" s="47">
        <f t="shared" ca="1" si="27"/>
        <v>11.518660221072826</v>
      </c>
      <c r="CZ49" s="47">
        <f t="shared" ca="1" si="27"/>
        <v>11.084840949502414</v>
      </c>
      <c r="DA49" s="47">
        <f t="shared" ca="1" si="27"/>
        <v>9.3262236061139898</v>
      </c>
      <c r="DB49" s="47">
        <f t="shared" ca="1" si="27"/>
        <v>9.4941408949905508</v>
      </c>
      <c r="DC49" s="47">
        <f t="shared" ca="1" si="27"/>
        <v>9.3654292490997211</v>
      </c>
      <c r="DD49" s="47">
        <f t="shared" ca="1" si="27"/>
        <v>10.321481590833606</v>
      </c>
    </row>
    <row r="50" spans="1:108" x14ac:dyDescent="0.25">
      <c r="A50" s="40" t="s">
        <v>138</v>
      </c>
      <c r="B50" s="40">
        <v>2470</v>
      </c>
      <c r="C50" s="40" t="s">
        <v>38</v>
      </c>
      <c r="D50" s="40" t="s">
        <v>240</v>
      </c>
      <c r="E50" s="40" t="s">
        <v>130</v>
      </c>
      <c r="F50" s="40">
        <v>50</v>
      </c>
      <c r="G50" s="43">
        <v>45252</v>
      </c>
      <c r="I50" s="40" t="s">
        <v>74</v>
      </c>
      <c r="J50" s="40">
        <v>2</v>
      </c>
      <c r="K50" s="40" t="s">
        <v>33</v>
      </c>
      <c r="L50" s="40" t="s">
        <v>232</v>
      </c>
      <c r="N50" s="41">
        <f>VLOOKUP($C50 &amp; $I50 &amp; $K50,FATOR!$A$3:$P$22,5,0)</f>
        <v>0.22871264683271059</v>
      </c>
      <c r="O50" s="41">
        <f>VLOOKUP($C50 &amp; $I50 &amp; $K50,FATOR!$A$3:$P$22,6,0)</f>
        <v>0.23750563879343578</v>
      </c>
      <c r="P50" s="41">
        <f>VLOOKUP($C50 &amp; $I50 &amp; $K50,FATOR!$A$3:$P$22,7,0)</f>
        <v>0.23037320442145653</v>
      </c>
      <c r="Q50" s="41">
        <f>VLOOKUP($C50 &amp; $I50 &amp; $K50,FATOR!$A$3:$P$22,8,0)</f>
        <v>0.22169681899004828</v>
      </c>
      <c r="R50" s="41">
        <f>VLOOKUP($C50 &amp; $I50 &amp; $K50,FATOR!$A$3:$P$22,9,0)</f>
        <v>0.18652447212227979</v>
      </c>
      <c r="S50" s="41">
        <f>VLOOKUP($C50 &amp; $I50 &amp; $K50,FATOR!$A$3:$P$22,10,0)</f>
        <v>0.18988281789981101</v>
      </c>
      <c r="T50" s="41">
        <f>VLOOKUP($C50 &amp; $I50 &amp; $K50,FATOR!$A$3:$P$22,11,0)</f>
        <v>0.18730858498199443</v>
      </c>
      <c r="U50" s="41">
        <f>VLOOKUP($C50 &amp; $I50 &amp; $K50,FATOR!$A$3:$P$22,12,0)</f>
        <v>0.20642963181667212</v>
      </c>
      <c r="V50" s="41">
        <f>VLOOKUP($C50 &amp; $I50 &amp; $K50,FATOR!$A$3:$P$22,13,0)</f>
        <v>0.25801633166033289</v>
      </c>
      <c r="W50" s="41">
        <f>VLOOKUP($C50 &amp; $I50 &amp; $K50,FATOR!$A$3:$P$22,14,0)</f>
        <v>0.23400168262830828</v>
      </c>
      <c r="X50" s="41">
        <f>VLOOKUP($C50 &amp; $I50 &amp; $K50,FATOR!$A$3:$P$22,15,0)</f>
        <v>0.22614830050781706</v>
      </c>
      <c r="Y50" s="41">
        <f>VLOOKUP($C50 &amp; $I50 &amp; $K50,FATOR!$A$3:$P$22,16,0)</f>
        <v>0.23465907887395288</v>
      </c>
      <c r="AA50" s="42">
        <f t="shared" si="10"/>
        <v>11.435632341635529</v>
      </c>
      <c r="AB50" s="42">
        <f t="shared" si="11"/>
        <v>11.875281939671789</v>
      </c>
      <c r="AC50" s="42">
        <f t="shared" si="12"/>
        <v>11.518660221072826</v>
      </c>
      <c r="AD50" s="42">
        <f t="shared" si="13"/>
        <v>11.084840949502414</v>
      </c>
      <c r="AE50" s="42">
        <f t="shared" si="14"/>
        <v>9.3262236061139898</v>
      </c>
      <c r="AF50" s="42">
        <f t="shared" si="15"/>
        <v>9.4941408949905508</v>
      </c>
      <c r="AG50" s="42">
        <f t="shared" si="16"/>
        <v>9.3654292490997211</v>
      </c>
      <c r="AH50" s="42">
        <f t="shared" si="17"/>
        <v>10.321481590833606</v>
      </c>
      <c r="AI50" s="42">
        <f t="shared" si="18"/>
        <v>12.900816583016644</v>
      </c>
      <c r="AJ50" s="42">
        <f t="shared" si="19"/>
        <v>11.700084131415414</v>
      </c>
      <c r="AK50" s="42">
        <f t="shared" si="20"/>
        <v>11.307415025390853</v>
      </c>
      <c r="AL50" s="42">
        <f t="shared" si="21"/>
        <v>11.732953943697645</v>
      </c>
      <c r="AN50" s="43">
        <f t="shared" si="22"/>
        <v>45283</v>
      </c>
      <c r="AO50" s="47">
        <f t="shared" ca="1" si="30"/>
        <v>11.435632341635529</v>
      </c>
      <c r="AP50" s="47">
        <f t="shared" ca="1" si="30"/>
        <v>11.875281939671789</v>
      </c>
      <c r="AQ50" s="47">
        <f t="shared" ca="1" si="30"/>
        <v>11.518660221072826</v>
      </c>
      <c r="AR50" s="47">
        <f t="shared" ca="1" si="30"/>
        <v>11.084840949502414</v>
      </c>
      <c r="AS50" s="47">
        <f t="shared" ca="1" si="30"/>
        <v>9.3262236061139898</v>
      </c>
      <c r="AT50" s="47">
        <f t="shared" ca="1" si="30"/>
        <v>9.4941408949905508</v>
      </c>
      <c r="AU50" s="47">
        <f t="shared" ca="1" si="30"/>
        <v>9.3654292490997211</v>
      </c>
      <c r="AV50" s="47">
        <f t="shared" ca="1" si="30"/>
        <v>10.321481590833606</v>
      </c>
      <c r="AW50" s="47">
        <f t="shared" ca="1" si="30"/>
        <v>12.900816583016644</v>
      </c>
      <c r="AX50" s="47">
        <f t="shared" ca="1" si="30"/>
        <v>11.700084131415414</v>
      </c>
      <c r="AY50" s="47">
        <f t="shared" ca="1" si="30"/>
        <v>11.307415025390853</v>
      </c>
      <c r="AZ50" s="47">
        <f t="shared" ca="1" si="30"/>
        <v>11.732953943697645</v>
      </c>
      <c r="BA50" s="47">
        <f t="shared" ca="1" si="30"/>
        <v>11.435632341635529</v>
      </c>
      <c r="BB50" s="47">
        <f t="shared" ca="1" si="30"/>
        <v>11.875281939671789</v>
      </c>
      <c r="BC50" s="47">
        <f t="shared" ca="1" si="30"/>
        <v>11.518660221072826</v>
      </c>
      <c r="BD50" s="47">
        <f t="shared" ca="1" si="30"/>
        <v>11.084840949502414</v>
      </c>
      <c r="BE50" s="47">
        <f t="shared" ref="BE50:BR73" ca="1" si="34">IF($AN50&lt;=BE$1,HLOOKUP(MONTH(BE$1),$AA:$AL,ROW($AO50),0),"")</f>
        <v>9.3262236061139898</v>
      </c>
      <c r="BF50" s="47">
        <f t="shared" ca="1" si="34"/>
        <v>9.4941408949905508</v>
      </c>
      <c r="BG50" s="47">
        <f t="shared" ca="1" si="34"/>
        <v>9.3654292490997211</v>
      </c>
      <c r="BH50" s="47">
        <f t="shared" ca="1" si="34"/>
        <v>10.321481590833606</v>
      </c>
      <c r="BI50" s="47">
        <f t="shared" ca="1" si="34"/>
        <v>12.900816583016644</v>
      </c>
      <c r="BJ50" s="47">
        <f t="shared" ca="1" si="34"/>
        <v>11.700084131415414</v>
      </c>
      <c r="BK50" s="47">
        <f t="shared" ca="1" si="34"/>
        <v>11.307415025390853</v>
      </c>
      <c r="BL50" s="47">
        <f t="shared" ca="1" si="34"/>
        <v>11.732953943697645</v>
      </c>
      <c r="BM50" s="47">
        <f t="shared" ca="1" si="34"/>
        <v>11.435632341635529</v>
      </c>
      <c r="BN50" s="47">
        <f t="shared" ca="1" si="34"/>
        <v>11.875281939671789</v>
      </c>
      <c r="BO50" s="47">
        <f t="shared" ca="1" si="34"/>
        <v>11.518660221072826</v>
      </c>
      <c r="BP50" s="47">
        <f t="shared" ca="1" si="34"/>
        <v>11.084840949502414</v>
      </c>
      <c r="BQ50" s="47">
        <f t="shared" ca="1" si="34"/>
        <v>9.3262236061139898</v>
      </c>
      <c r="BR50" s="47">
        <f t="shared" ca="1" si="34"/>
        <v>9.4941408949905508</v>
      </c>
      <c r="BS50" s="47">
        <f t="shared" ca="1" si="32"/>
        <v>9.3654292490997211</v>
      </c>
      <c r="BT50" s="47">
        <f t="shared" ca="1" si="32"/>
        <v>10.321481590833606</v>
      </c>
      <c r="BU50" s="47">
        <f t="shared" ca="1" si="32"/>
        <v>12.900816583016644</v>
      </c>
      <c r="BV50" s="47">
        <f t="shared" ca="1" si="32"/>
        <v>11.700084131415414</v>
      </c>
      <c r="BW50" s="47">
        <f t="shared" ca="1" si="32"/>
        <v>11.307415025390853</v>
      </c>
      <c r="BX50" s="47">
        <f t="shared" ca="1" si="32"/>
        <v>11.732953943697645</v>
      </c>
      <c r="BY50" s="47">
        <f t="shared" ca="1" si="32"/>
        <v>11.435632341635529</v>
      </c>
      <c r="BZ50" s="47">
        <f t="shared" ca="1" si="32"/>
        <v>11.875281939671789</v>
      </c>
      <c r="CA50" s="47">
        <f t="shared" ca="1" si="32"/>
        <v>11.518660221072826</v>
      </c>
      <c r="CB50" s="47">
        <f t="shared" ca="1" si="32"/>
        <v>11.084840949502414</v>
      </c>
      <c r="CC50" s="47">
        <f t="shared" ca="1" si="29"/>
        <v>9.3262236061139898</v>
      </c>
      <c r="CD50" s="47">
        <f t="shared" ca="1" si="29"/>
        <v>9.4941408949905508</v>
      </c>
      <c r="CE50" s="47">
        <f t="shared" ca="1" si="29"/>
        <v>9.3654292490997211</v>
      </c>
      <c r="CF50" s="47">
        <f t="shared" ca="1" si="29"/>
        <v>10.321481590833606</v>
      </c>
      <c r="CG50" s="47">
        <f t="shared" ca="1" si="29"/>
        <v>12.900816583016644</v>
      </c>
      <c r="CH50" s="47">
        <f t="shared" ca="1" si="29"/>
        <v>11.700084131415414</v>
      </c>
      <c r="CI50" s="47">
        <f t="shared" ca="1" si="29"/>
        <v>11.307415025390853</v>
      </c>
      <c r="CJ50" s="47">
        <f t="shared" ca="1" si="29"/>
        <v>11.732953943697645</v>
      </c>
      <c r="CK50" s="47">
        <f t="shared" ca="1" si="29"/>
        <v>11.435632341635529</v>
      </c>
      <c r="CL50" s="47">
        <f t="shared" ca="1" si="29"/>
        <v>11.875281939671789</v>
      </c>
      <c r="CM50" s="47">
        <f t="shared" ca="1" si="33"/>
        <v>11.518660221072826</v>
      </c>
      <c r="CN50" s="47">
        <f t="shared" ca="1" si="33"/>
        <v>11.084840949502414</v>
      </c>
      <c r="CO50" s="47">
        <f t="shared" ca="1" si="33"/>
        <v>9.3262236061139898</v>
      </c>
      <c r="CP50" s="47">
        <f t="shared" ca="1" si="33"/>
        <v>9.4941408949905508</v>
      </c>
      <c r="CQ50" s="47">
        <f t="shared" ca="1" si="33"/>
        <v>9.3654292490997211</v>
      </c>
      <c r="CR50" s="47">
        <f t="shared" ca="1" si="33"/>
        <v>10.321481590833606</v>
      </c>
      <c r="CS50" s="47">
        <f t="shared" ca="1" si="33"/>
        <v>12.900816583016644</v>
      </c>
      <c r="CT50" s="47">
        <f t="shared" ca="1" si="33"/>
        <v>11.700084131415414</v>
      </c>
      <c r="CU50" s="47">
        <f t="shared" ca="1" si="33"/>
        <v>11.307415025390853</v>
      </c>
      <c r="CV50" s="47">
        <f t="shared" ca="1" si="33"/>
        <v>11.732953943697645</v>
      </c>
      <c r="CW50" s="47">
        <f t="shared" ca="1" si="27"/>
        <v>11.435632341635529</v>
      </c>
      <c r="CX50" s="47">
        <f t="shared" ca="1" si="27"/>
        <v>11.875281939671789</v>
      </c>
      <c r="CY50" s="47">
        <f t="shared" ca="1" si="27"/>
        <v>11.518660221072826</v>
      </c>
      <c r="CZ50" s="47">
        <f t="shared" ref="CW50:DD82" ca="1" si="35">IF($AN50&lt;=CZ$1,HLOOKUP(MONTH(CZ$1),$AA:$AL,ROW($AO50),0),"")</f>
        <v>11.084840949502414</v>
      </c>
      <c r="DA50" s="47">
        <f t="shared" ca="1" si="35"/>
        <v>9.3262236061139898</v>
      </c>
      <c r="DB50" s="47">
        <f t="shared" ca="1" si="35"/>
        <v>9.4941408949905508</v>
      </c>
      <c r="DC50" s="47">
        <f t="shared" ca="1" si="35"/>
        <v>9.3654292490997211</v>
      </c>
      <c r="DD50" s="47">
        <f t="shared" ca="1" si="35"/>
        <v>10.321481590833606</v>
      </c>
    </row>
    <row r="51" spans="1:108" x14ac:dyDescent="0.25">
      <c r="A51" s="40" t="s">
        <v>138</v>
      </c>
      <c r="B51" s="40">
        <v>2474</v>
      </c>
      <c r="C51" s="40" t="s">
        <v>38</v>
      </c>
      <c r="D51" s="40" t="s">
        <v>241</v>
      </c>
      <c r="E51" s="40" t="s">
        <v>130</v>
      </c>
      <c r="F51" s="40">
        <v>50</v>
      </c>
      <c r="G51" s="43">
        <v>45239</v>
      </c>
      <c r="I51" s="40" t="s">
        <v>74</v>
      </c>
      <c r="J51" s="40">
        <v>2</v>
      </c>
      <c r="K51" s="40" t="s">
        <v>33</v>
      </c>
      <c r="L51" s="40" t="s">
        <v>232</v>
      </c>
      <c r="N51" s="41">
        <f>VLOOKUP($C51 &amp; $I51 &amp; $K51,FATOR!$A$3:$P$22,5,0)</f>
        <v>0.22871264683271059</v>
      </c>
      <c r="O51" s="41">
        <f>VLOOKUP($C51 &amp; $I51 &amp; $K51,FATOR!$A$3:$P$22,6,0)</f>
        <v>0.23750563879343578</v>
      </c>
      <c r="P51" s="41">
        <f>VLOOKUP($C51 &amp; $I51 &amp; $K51,FATOR!$A$3:$P$22,7,0)</f>
        <v>0.23037320442145653</v>
      </c>
      <c r="Q51" s="41">
        <f>VLOOKUP($C51 &amp; $I51 &amp; $K51,FATOR!$A$3:$P$22,8,0)</f>
        <v>0.22169681899004828</v>
      </c>
      <c r="R51" s="41">
        <f>VLOOKUP($C51 &amp; $I51 &amp; $K51,FATOR!$A$3:$P$22,9,0)</f>
        <v>0.18652447212227979</v>
      </c>
      <c r="S51" s="41">
        <f>VLOOKUP($C51 &amp; $I51 &amp; $K51,FATOR!$A$3:$P$22,10,0)</f>
        <v>0.18988281789981101</v>
      </c>
      <c r="T51" s="41">
        <f>VLOOKUP($C51 &amp; $I51 &amp; $K51,FATOR!$A$3:$P$22,11,0)</f>
        <v>0.18730858498199443</v>
      </c>
      <c r="U51" s="41">
        <f>VLOOKUP($C51 &amp; $I51 &amp; $K51,FATOR!$A$3:$P$22,12,0)</f>
        <v>0.20642963181667212</v>
      </c>
      <c r="V51" s="41">
        <f>VLOOKUP($C51 &amp; $I51 &amp; $K51,FATOR!$A$3:$P$22,13,0)</f>
        <v>0.25801633166033289</v>
      </c>
      <c r="W51" s="41">
        <f>VLOOKUP($C51 &amp; $I51 &amp; $K51,FATOR!$A$3:$P$22,14,0)</f>
        <v>0.23400168262830828</v>
      </c>
      <c r="X51" s="41">
        <f>VLOOKUP($C51 &amp; $I51 &amp; $K51,FATOR!$A$3:$P$22,15,0)</f>
        <v>0.22614830050781706</v>
      </c>
      <c r="Y51" s="41">
        <f>VLOOKUP($C51 &amp; $I51 &amp; $K51,FATOR!$A$3:$P$22,16,0)</f>
        <v>0.23465907887395288</v>
      </c>
      <c r="AA51" s="42">
        <f t="shared" si="10"/>
        <v>11.435632341635529</v>
      </c>
      <c r="AB51" s="42">
        <f t="shared" si="11"/>
        <v>11.875281939671789</v>
      </c>
      <c r="AC51" s="42">
        <f t="shared" si="12"/>
        <v>11.518660221072826</v>
      </c>
      <c r="AD51" s="42">
        <f t="shared" si="13"/>
        <v>11.084840949502414</v>
      </c>
      <c r="AE51" s="42">
        <f t="shared" si="14"/>
        <v>9.3262236061139898</v>
      </c>
      <c r="AF51" s="42">
        <f t="shared" si="15"/>
        <v>9.4941408949905508</v>
      </c>
      <c r="AG51" s="42">
        <f t="shared" si="16"/>
        <v>9.3654292490997211</v>
      </c>
      <c r="AH51" s="42">
        <f t="shared" si="17"/>
        <v>10.321481590833606</v>
      </c>
      <c r="AI51" s="42">
        <f t="shared" si="18"/>
        <v>12.900816583016644</v>
      </c>
      <c r="AJ51" s="42">
        <f t="shared" si="19"/>
        <v>11.700084131415414</v>
      </c>
      <c r="AK51" s="42">
        <f t="shared" si="20"/>
        <v>11.307415025390853</v>
      </c>
      <c r="AL51" s="42">
        <f t="shared" si="21"/>
        <v>11.732953943697645</v>
      </c>
      <c r="AN51" s="43">
        <f t="shared" si="22"/>
        <v>45270</v>
      </c>
      <c r="AO51" s="47">
        <f t="shared" ca="1" si="30"/>
        <v>11.435632341635529</v>
      </c>
      <c r="AP51" s="47">
        <f t="shared" ca="1" si="30"/>
        <v>11.875281939671789</v>
      </c>
      <c r="AQ51" s="47">
        <f t="shared" ca="1" si="30"/>
        <v>11.518660221072826</v>
      </c>
      <c r="AR51" s="47">
        <f t="shared" ca="1" si="30"/>
        <v>11.084840949502414</v>
      </c>
      <c r="AS51" s="47">
        <f t="shared" ca="1" si="30"/>
        <v>9.3262236061139898</v>
      </c>
      <c r="AT51" s="47">
        <f t="shared" ca="1" si="30"/>
        <v>9.4941408949905508</v>
      </c>
      <c r="AU51" s="47">
        <f t="shared" ca="1" si="30"/>
        <v>9.3654292490997211</v>
      </c>
      <c r="AV51" s="47">
        <f t="shared" ca="1" si="30"/>
        <v>10.321481590833606</v>
      </c>
      <c r="AW51" s="47">
        <f t="shared" ca="1" si="30"/>
        <v>12.900816583016644</v>
      </c>
      <c r="AX51" s="47">
        <f t="shared" ca="1" si="30"/>
        <v>11.700084131415414</v>
      </c>
      <c r="AY51" s="47">
        <f t="shared" ca="1" si="30"/>
        <v>11.307415025390853</v>
      </c>
      <c r="AZ51" s="47">
        <f t="shared" ca="1" si="30"/>
        <v>11.732953943697645</v>
      </c>
      <c r="BA51" s="47">
        <f t="shared" ca="1" si="30"/>
        <v>11.435632341635529</v>
      </c>
      <c r="BB51" s="47">
        <f t="shared" ca="1" si="30"/>
        <v>11.875281939671789</v>
      </c>
      <c r="BC51" s="47">
        <f t="shared" ca="1" si="30"/>
        <v>11.518660221072826</v>
      </c>
      <c r="BD51" s="47">
        <f t="shared" ca="1" si="30"/>
        <v>11.084840949502414</v>
      </c>
      <c r="BE51" s="47">
        <f t="shared" ca="1" si="34"/>
        <v>9.3262236061139898</v>
      </c>
      <c r="BF51" s="47">
        <f t="shared" ca="1" si="34"/>
        <v>9.4941408949905508</v>
      </c>
      <c r="BG51" s="47">
        <f t="shared" ca="1" si="34"/>
        <v>9.3654292490997211</v>
      </c>
      <c r="BH51" s="47">
        <f t="shared" ca="1" si="34"/>
        <v>10.321481590833606</v>
      </c>
      <c r="BI51" s="47">
        <f t="shared" ca="1" si="34"/>
        <v>12.900816583016644</v>
      </c>
      <c r="BJ51" s="47">
        <f t="shared" ca="1" si="34"/>
        <v>11.700084131415414</v>
      </c>
      <c r="BK51" s="47">
        <f t="shared" ca="1" si="34"/>
        <v>11.307415025390853</v>
      </c>
      <c r="BL51" s="47">
        <f t="shared" ca="1" si="34"/>
        <v>11.732953943697645</v>
      </c>
      <c r="BM51" s="47">
        <f t="shared" ca="1" si="34"/>
        <v>11.435632341635529</v>
      </c>
      <c r="BN51" s="47">
        <f t="shared" ca="1" si="34"/>
        <v>11.875281939671789</v>
      </c>
      <c r="BO51" s="47">
        <f t="shared" ca="1" si="34"/>
        <v>11.518660221072826</v>
      </c>
      <c r="BP51" s="47">
        <f t="shared" ca="1" si="34"/>
        <v>11.084840949502414</v>
      </c>
      <c r="BQ51" s="47">
        <f t="shared" ca="1" si="34"/>
        <v>9.3262236061139898</v>
      </c>
      <c r="BR51" s="47">
        <f t="shared" ca="1" si="34"/>
        <v>9.4941408949905508</v>
      </c>
      <c r="BS51" s="47">
        <f t="shared" ca="1" si="32"/>
        <v>9.3654292490997211</v>
      </c>
      <c r="BT51" s="47">
        <f t="shared" ca="1" si="32"/>
        <v>10.321481590833606</v>
      </c>
      <c r="BU51" s="47">
        <f t="shared" ca="1" si="32"/>
        <v>12.900816583016644</v>
      </c>
      <c r="BV51" s="47">
        <f t="shared" ca="1" si="32"/>
        <v>11.700084131415414</v>
      </c>
      <c r="BW51" s="47">
        <f t="shared" ca="1" si="32"/>
        <v>11.307415025390853</v>
      </c>
      <c r="BX51" s="47">
        <f t="shared" ca="1" si="32"/>
        <v>11.732953943697645</v>
      </c>
      <c r="BY51" s="47">
        <f t="shared" ca="1" si="32"/>
        <v>11.435632341635529</v>
      </c>
      <c r="BZ51" s="47">
        <f t="shared" ca="1" si="32"/>
        <v>11.875281939671789</v>
      </c>
      <c r="CA51" s="47">
        <f t="shared" ca="1" si="32"/>
        <v>11.518660221072826</v>
      </c>
      <c r="CB51" s="47">
        <f t="shared" ca="1" si="32"/>
        <v>11.084840949502414</v>
      </c>
      <c r="CC51" s="47">
        <f t="shared" ca="1" si="29"/>
        <v>9.3262236061139898</v>
      </c>
      <c r="CD51" s="47">
        <f t="shared" ca="1" si="29"/>
        <v>9.4941408949905508</v>
      </c>
      <c r="CE51" s="47">
        <f t="shared" ca="1" si="29"/>
        <v>9.3654292490997211</v>
      </c>
      <c r="CF51" s="47">
        <f t="shared" ca="1" si="29"/>
        <v>10.321481590833606</v>
      </c>
      <c r="CG51" s="47">
        <f t="shared" ca="1" si="29"/>
        <v>12.900816583016644</v>
      </c>
      <c r="CH51" s="47">
        <f t="shared" ca="1" si="29"/>
        <v>11.700084131415414</v>
      </c>
      <c r="CI51" s="47">
        <f t="shared" ca="1" si="29"/>
        <v>11.307415025390853</v>
      </c>
      <c r="CJ51" s="47">
        <f t="shared" ca="1" si="29"/>
        <v>11.732953943697645</v>
      </c>
      <c r="CK51" s="47">
        <f t="shared" ca="1" si="29"/>
        <v>11.435632341635529</v>
      </c>
      <c r="CL51" s="47">
        <f t="shared" ca="1" si="29"/>
        <v>11.875281939671789</v>
      </c>
      <c r="CM51" s="47">
        <f t="shared" ca="1" si="33"/>
        <v>11.518660221072826</v>
      </c>
      <c r="CN51" s="47">
        <f t="shared" ca="1" si="33"/>
        <v>11.084840949502414</v>
      </c>
      <c r="CO51" s="47">
        <f t="shared" ca="1" si="33"/>
        <v>9.3262236061139898</v>
      </c>
      <c r="CP51" s="47">
        <f t="shared" ca="1" si="33"/>
        <v>9.4941408949905508</v>
      </c>
      <c r="CQ51" s="47">
        <f t="shared" ca="1" si="33"/>
        <v>9.3654292490997211</v>
      </c>
      <c r="CR51" s="47">
        <f t="shared" ca="1" si="33"/>
        <v>10.321481590833606</v>
      </c>
      <c r="CS51" s="47">
        <f t="shared" ca="1" si="33"/>
        <v>12.900816583016644</v>
      </c>
      <c r="CT51" s="47">
        <f t="shared" ca="1" si="33"/>
        <v>11.700084131415414</v>
      </c>
      <c r="CU51" s="47">
        <f t="shared" ca="1" si="33"/>
        <v>11.307415025390853</v>
      </c>
      <c r="CV51" s="47">
        <f t="shared" ca="1" si="33"/>
        <v>11.732953943697645</v>
      </c>
      <c r="CW51" s="47">
        <f t="shared" ca="1" si="35"/>
        <v>11.435632341635529</v>
      </c>
      <c r="CX51" s="47">
        <f t="shared" ca="1" si="35"/>
        <v>11.875281939671789</v>
      </c>
      <c r="CY51" s="47">
        <f t="shared" ca="1" si="35"/>
        <v>11.518660221072826</v>
      </c>
      <c r="CZ51" s="47">
        <f t="shared" ca="1" si="35"/>
        <v>11.084840949502414</v>
      </c>
      <c r="DA51" s="47">
        <f t="shared" ca="1" si="35"/>
        <v>9.3262236061139898</v>
      </c>
      <c r="DB51" s="47">
        <f t="shared" ca="1" si="35"/>
        <v>9.4941408949905508</v>
      </c>
      <c r="DC51" s="47">
        <f t="shared" ca="1" si="35"/>
        <v>9.3654292490997211</v>
      </c>
      <c r="DD51" s="47">
        <f t="shared" ca="1" si="35"/>
        <v>10.321481590833606</v>
      </c>
    </row>
    <row r="52" spans="1:108" x14ac:dyDescent="0.25">
      <c r="A52" s="40" t="s">
        <v>138</v>
      </c>
      <c r="B52" s="40">
        <v>2664</v>
      </c>
      <c r="C52" s="40" t="s">
        <v>31</v>
      </c>
      <c r="D52" s="40" t="s">
        <v>244</v>
      </c>
      <c r="E52" s="40" t="s">
        <v>130</v>
      </c>
      <c r="F52" s="40">
        <v>85</v>
      </c>
      <c r="G52" s="43">
        <v>45413</v>
      </c>
      <c r="I52" s="40" t="s">
        <v>74</v>
      </c>
      <c r="J52" s="40">
        <v>1</v>
      </c>
      <c r="K52" s="40" t="s">
        <v>33</v>
      </c>
      <c r="L52" s="40" t="s">
        <v>140</v>
      </c>
      <c r="N52" s="41">
        <f>VLOOKUP($C52 &amp; $I52 &amp; $K52,FATOR!$A$3:$P$22,5,0)</f>
        <v>0.23516228756884971</v>
      </c>
      <c r="O52" s="41">
        <f>VLOOKUP($C52 &amp; $I52 &amp; $K52,FATOR!$A$3:$P$22,6,0)</f>
        <v>0.21966842736486258</v>
      </c>
      <c r="P52" s="41">
        <f>VLOOKUP($C52 &amp; $I52 &amp; $K52,FATOR!$A$3:$P$22,7,0)</f>
        <v>0.23504538398326369</v>
      </c>
      <c r="Q52" s="41">
        <f>VLOOKUP($C52 &amp; $I52 &amp; $K52,FATOR!$A$3:$P$22,8,0)</f>
        <v>0.20674207770833952</v>
      </c>
      <c r="R52" s="41">
        <f>VLOOKUP($C52 &amp; $I52 &amp; $K52,FATOR!$A$3:$P$22,9,0)</f>
        <v>0.17149920684288822</v>
      </c>
      <c r="S52" s="41">
        <f>VLOOKUP($C52 &amp; $I52 &amp; $K52,FATOR!$A$3:$P$22,10,0)</f>
        <v>0.1618122816472472</v>
      </c>
      <c r="T52" s="41">
        <f>VLOOKUP($C52 &amp; $I52 &amp; $K52,FATOR!$A$3:$P$22,11,0)</f>
        <v>0.17557903330914121</v>
      </c>
      <c r="U52" s="41">
        <f>VLOOKUP($C52 &amp; $I52 &amp; $K52,FATOR!$A$3:$P$22,12,0)</f>
        <v>0.1745298280644238</v>
      </c>
      <c r="V52" s="41">
        <f>VLOOKUP($C52 &amp; $I52 &amp; $K52,FATOR!$A$3:$P$22,13,0)</f>
        <v>0.21253180841071748</v>
      </c>
      <c r="W52" s="41">
        <f>VLOOKUP($C52 &amp; $I52 &amp; $K52,FATOR!$A$3:$P$22,14,0)</f>
        <v>0.2107432866718385</v>
      </c>
      <c r="X52" s="41">
        <f>VLOOKUP($C52 &amp; $I52 &amp; $K52,FATOR!$A$3:$P$22,15,0)</f>
        <v>0.2155843839491689</v>
      </c>
      <c r="Y52" s="41">
        <f>VLOOKUP($C52 &amp; $I52 &amp; $K52,FATOR!$A$3:$P$22,16,0)</f>
        <v>0.20959371231642632</v>
      </c>
      <c r="AA52" s="42">
        <f t="shared" si="10"/>
        <v>19.988794443352226</v>
      </c>
      <c r="AB52" s="42">
        <f t="shared" si="11"/>
        <v>18.671816326013321</v>
      </c>
      <c r="AC52" s="42">
        <f t="shared" si="12"/>
        <v>19.978857638577413</v>
      </c>
      <c r="AD52" s="42">
        <f t="shared" si="13"/>
        <v>17.573076605208861</v>
      </c>
      <c r="AE52" s="42">
        <f t="shared" si="14"/>
        <v>14.577432581645498</v>
      </c>
      <c r="AF52" s="42">
        <f t="shared" si="15"/>
        <v>13.754043940016013</v>
      </c>
      <c r="AG52" s="42">
        <f t="shared" si="16"/>
        <v>14.924217831277003</v>
      </c>
      <c r="AH52" s="42">
        <f t="shared" si="17"/>
        <v>14.835035385476022</v>
      </c>
      <c r="AI52" s="42">
        <f t="shared" si="18"/>
        <v>18.065203714910986</v>
      </c>
      <c r="AJ52" s="42">
        <f t="shared" si="19"/>
        <v>17.913179367106274</v>
      </c>
      <c r="AK52" s="42">
        <f t="shared" si="20"/>
        <v>18.324672635679356</v>
      </c>
      <c r="AL52" s="42">
        <f t="shared" si="21"/>
        <v>17.815465546896238</v>
      </c>
      <c r="AN52" s="43">
        <f t="shared" si="22"/>
        <v>45413</v>
      </c>
      <c r="AO52" s="47" t="str">
        <f t="shared" ca="1" si="30"/>
        <v/>
      </c>
      <c r="AP52" s="47" t="str">
        <f t="shared" ca="1" si="30"/>
        <v/>
      </c>
      <c r="AQ52" s="47" t="str">
        <f t="shared" ca="1" si="30"/>
        <v/>
      </c>
      <c r="AR52" s="47" t="str">
        <f t="shared" ca="1" si="30"/>
        <v/>
      </c>
      <c r="AS52" s="47">
        <f t="shared" ca="1" si="30"/>
        <v>14.577432581645498</v>
      </c>
      <c r="AT52" s="47">
        <f t="shared" ca="1" si="30"/>
        <v>13.754043940016013</v>
      </c>
      <c r="AU52" s="47">
        <f t="shared" ca="1" si="30"/>
        <v>14.924217831277003</v>
      </c>
      <c r="AV52" s="47">
        <f t="shared" ca="1" si="30"/>
        <v>14.835035385476022</v>
      </c>
      <c r="AW52" s="47">
        <f t="shared" ca="1" si="30"/>
        <v>18.065203714910986</v>
      </c>
      <c r="AX52" s="47">
        <f t="shared" ca="1" si="30"/>
        <v>17.913179367106274</v>
      </c>
      <c r="AY52" s="47">
        <f t="shared" ca="1" si="30"/>
        <v>18.324672635679356</v>
      </c>
      <c r="AZ52" s="47">
        <f t="shared" ca="1" si="30"/>
        <v>17.815465546896238</v>
      </c>
      <c r="BA52" s="47">
        <f t="shared" ca="1" si="30"/>
        <v>19.988794443352226</v>
      </c>
      <c r="BB52" s="47">
        <f t="shared" ca="1" si="30"/>
        <v>18.671816326013321</v>
      </c>
      <c r="BC52" s="47">
        <f t="shared" ca="1" si="30"/>
        <v>19.978857638577413</v>
      </c>
      <c r="BD52" s="47">
        <f t="shared" ca="1" si="30"/>
        <v>17.573076605208861</v>
      </c>
      <c r="BE52" s="47">
        <f t="shared" ca="1" si="34"/>
        <v>14.577432581645498</v>
      </c>
      <c r="BF52" s="47">
        <f t="shared" ca="1" si="34"/>
        <v>13.754043940016013</v>
      </c>
      <c r="BG52" s="47">
        <f t="shared" ca="1" si="34"/>
        <v>14.924217831277003</v>
      </c>
      <c r="BH52" s="47">
        <f t="shared" ca="1" si="34"/>
        <v>14.835035385476022</v>
      </c>
      <c r="BI52" s="47">
        <f t="shared" ca="1" si="34"/>
        <v>18.065203714910986</v>
      </c>
      <c r="BJ52" s="47">
        <f t="shared" ca="1" si="34"/>
        <v>17.913179367106274</v>
      </c>
      <c r="BK52" s="47">
        <f t="shared" ca="1" si="34"/>
        <v>18.324672635679356</v>
      </c>
      <c r="BL52" s="47">
        <f t="shared" ca="1" si="34"/>
        <v>17.815465546896238</v>
      </c>
      <c r="BM52" s="47">
        <f t="shared" ca="1" si="34"/>
        <v>19.988794443352226</v>
      </c>
      <c r="BN52" s="47">
        <f t="shared" ca="1" si="34"/>
        <v>18.671816326013321</v>
      </c>
      <c r="BO52" s="47">
        <f t="shared" ca="1" si="34"/>
        <v>19.978857638577413</v>
      </c>
      <c r="BP52" s="47">
        <f t="shared" ca="1" si="34"/>
        <v>17.573076605208861</v>
      </c>
      <c r="BQ52" s="47">
        <f t="shared" ca="1" si="34"/>
        <v>14.577432581645498</v>
      </c>
      <c r="BR52" s="47">
        <f t="shared" ca="1" si="34"/>
        <v>13.754043940016013</v>
      </c>
      <c r="BS52" s="47">
        <f t="shared" ca="1" si="32"/>
        <v>14.924217831277003</v>
      </c>
      <c r="BT52" s="47">
        <f t="shared" ca="1" si="32"/>
        <v>14.835035385476022</v>
      </c>
      <c r="BU52" s="47">
        <f t="shared" ca="1" si="32"/>
        <v>18.065203714910986</v>
      </c>
      <c r="BV52" s="47">
        <f t="shared" ca="1" si="32"/>
        <v>17.913179367106274</v>
      </c>
      <c r="BW52" s="47">
        <f t="shared" ca="1" si="32"/>
        <v>18.324672635679356</v>
      </c>
      <c r="BX52" s="47">
        <f t="shared" ca="1" si="32"/>
        <v>17.815465546896238</v>
      </c>
      <c r="BY52" s="47">
        <f t="shared" ca="1" si="32"/>
        <v>19.988794443352226</v>
      </c>
      <c r="BZ52" s="47">
        <f t="shared" ca="1" si="32"/>
        <v>18.671816326013321</v>
      </c>
      <c r="CA52" s="47">
        <f t="shared" ca="1" si="32"/>
        <v>19.978857638577413</v>
      </c>
      <c r="CB52" s="47">
        <f t="shared" ca="1" si="32"/>
        <v>17.573076605208861</v>
      </c>
      <c r="CC52" s="47">
        <f t="shared" ca="1" si="29"/>
        <v>14.577432581645498</v>
      </c>
      <c r="CD52" s="47">
        <f t="shared" ca="1" si="29"/>
        <v>13.754043940016013</v>
      </c>
      <c r="CE52" s="47">
        <f t="shared" ca="1" si="29"/>
        <v>14.924217831277003</v>
      </c>
      <c r="CF52" s="47">
        <f t="shared" ca="1" si="29"/>
        <v>14.835035385476022</v>
      </c>
      <c r="CG52" s="47">
        <f t="shared" ca="1" si="29"/>
        <v>18.065203714910986</v>
      </c>
      <c r="CH52" s="47">
        <f t="shared" ca="1" si="29"/>
        <v>17.913179367106274</v>
      </c>
      <c r="CI52" s="47">
        <f t="shared" ca="1" si="29"/>
        <v>18.324672635679356</v>
      </c>
      <c r="CJ52" s="47">
        <f t="shared" ca="1" si="29"/>
        <v>17.815465546896238</v>
      </c>
      <c r="CK52" s="47">
        <f t="shared" ca="1" si="29"/>
        <v>19.988794443352226</v>
      </c>
      <c r="CL52" s="47">
        <f t="shared" ca="1" si="29"/>
        <v>18.671816326013321</v>
      </c>
      <c r="CM52" s="47">
        <f t="shared" ca="1" si="33"/>
        <v>19.978857638577413</v>
      </c>
      <c r="CN52" s="47">
        <f t="shared" ca="1" si="33"/>
        <v>17.573076605208861</v>
      </c>
      <c r="CO52" s="47">
        <f t="shared" ca="1" si="33"/>
        <v>14.577432581645498</v>
      </c>
      <c r="CP52" s="47">
        <f t="shared" ca="1" si="33"/>
        <v>13.754043940016013</v>
      </c>
      <c r="CQ52" s="47">
        <f t="shared" ca="1" si="33"/>
        <v>14.924217831277003</v>
      </c>
      <c r="CR52" s="47">
        <f t="shared" ca="1" si="33"/>
        <v>14.835035385476022</v>
      </c>
      <c r="CS52" s="47">
        <f t="shared" ca="1" si="33"/>
        <v>18.065203714910986</v>
      </c>
      <c r="CT52" s="47">
        <f t="shared" ca="1" si="33"/>
        <v>17.913179367106274</v>
      </c>
      <c r="CU52" s="47">
        <f t="shared" ca="1" si="33"/>
        <v>18.324672635679356</v>
      </c>
      <c r="CV52" s="47">
        <f t="shared" ca="1" si="33"/>
        <v>17.815465546896238</v>
      </c>
      <c r="CW52" s="47">
        <f t="shared" ca="1" si="35"/>
        <v>19.988794443352226</v>
      </c>
      <c r="CX52" s="47">
        <f t="shared" ca="1" si="35"/>
        <v>18.671816326013321</v>
      </c>
      <c r="CY52" s="47">
        <f t="shared" ca="1" si="35"/>
        <v>19.978857638577413</v>
      </c>
      <c r="CZ52" s="47">
        <f t="shared" ca="1" si="35"/>
        <v>17.573076605208861</v>
      </c>
      <c r="DA52" s="47">
        <f t="shared" ca="1" si="35"/>
        <v>14.577432581645498</v>
      </c>
      <c r="DB52" s="47">
        <f t="shared" ca="1" si="35"/>
        <v>13.754043940016013</v>
      </c>
      <c r="DC52" s="47">
        <f t="shared" ca="1" si="35"/>
        <v>14.924217831277003</v>
      </c>
      <c r="DD52" s="47">
        <f t="shared" ca="1" si="35"/>
        <v>14.835035385476022</v>
      </c>
    </row>
    <row r="53" spans="1:108" x14ac:dyDescent="0.25">
      <c r="A53" s="40" t="s">
        <v>223</v>
      </c>
      <c r="B53" s="40">
        <v>2160</v>
      </c>
      <c r="C53" s="40" t="s">
        <v>38</v>
      </c>
      <c r="D53" s="40" t="s">
        <v>245</v>
      </c>
      <c r="E53" s="40" t="s">
        <v>130</v>
      </c>
      <c r="F53" s="40">
        <v>23.1</v>
      </c>
      <c r="G53" s="43">
        <v>45689</v>
      </c>
      <c r="I53" s="40" t="s">
        <v>74</v>
      </c>
      <c r="J53" s="40">
        <v>1</v>
      </c>
      <c r="K53" s="40" t="s">
        <v>33</v>
      </c>
      <c r="L53" s="40" t="s">
        <v>232</v>
      </c>
      <c r="N53" s="41">
        <f>VLOOKUP($C53 &amp; $I53 &amp; $K53,FATOR!$A$3:$P$22,5,0)</f>
        <v>0.22871264683271059</v>
      </c>
      <c r="O53" s="41">
        <f>VLOOKUP($C53 &amp; $I53 &amp; $K53,FATOR!$A$3:$P$22,6,0)</f>
        <v>0.23750563879343578</v>
      </c>
      <c r="P53" s="41">
        <f>VLOOKUP($C53 &amp; $I53 &amp; $K53,FATOR!$A$3:$P$22,7,0)</f>
        <v>0.23037320442145653</v>
      </c>
      <c r="Q53" s="41">
        <f>VLOOKUP($C53 &amp; $I53 &amp; $K53,FATOR!$A$3:$P$22,8,0)</f>
        <v>0.22169681899004828</v>
      </c>
      <c r="R53" s="41">
        <f>VLOOKUP($C53 &amp; $I53 &amp; $K53,FATOR!$A$3:$P$22,9,0)</f>
        <v>0.18652447212227979</v>
      </c>
      <c r="S53" s="41">
        <f>VLOOKUP($C53 &amp; $I53 &amp; $K53,FATOR!$A$3:$P$22,10,0)</f>
        <v>0.18988281789981101</v>
      </c>
      <c r="T53" s="41">
        <f>VLOOKUP($C53 &amp; $I53 &amp; $K53,FATOR!$A$3:$P$22,11,0)</f>
        <v>0.18730858498199443</v>
      </c>
      <c r="U53" s="41">
        <f>VLOOKUP($C53 &amp; $I53 &amp; $K53,FATOR!$A$3:$P$22,12,0)</f>
        <v>0.20642963181667212</v>
      </c>
      <c r="V53" s="41">
        <f>VLOOKUP($C53 &amp; $I53 &amp; $K53,FATOR!$A$3:$P$22,13,0)</f>
        <v>0.25801633166033289</v>
      </c>
      <c r="W53" s="41">
        <f>VLOOKUP($C53 &amp; $I53 &amp; $K53,FATOR!$A$3:$P$22,14,0)</f>
        <v>0.23400168262830828</v>
      </c>
      <c r="X53" s="41">
        <f>VLOOKUP($C53 &amp; $I53 &amp; $K53,FATOR!$A$3:$P$22,15,0)</f>
        <v>0.22614830050781706</v>
      </c>
      <c r="Y53" s="41">
        <f>VLOOKUP($C53 &amp; $I53 &amp; $K53,FATOR!$A$3:$P$22,16,0)</f>
        <v>0.23465907887395288</v>
      </c>
      <c r="AA53" s="42">
        <f t="shared" si="10"/>
        <v>5.2832621418356149</v>
      </c>
      <c r="AB53" s="42">
        <f t="shared" si="11"/>
        <v>5.486380256128367</v>
      </c>
      <c r="AC53" s="42">
        <f t="shared" si="12"/>
        <v>5.3216210221356466</v>
      </c>
      <c r="AD53" s="42">
        <f t="shared" si="13"/>
        <v>5.121196518670116</v>
      </c>
      <c r="AE53" s="42">
        <f t="shared" si="14"/>
        <v>4.3087153060246637</v>
      </c>
      <c r="AF53" s="42">
        <f t="shared" si="15"/>
        <v>4.3862930934856346</v>
      </c>
      <c r="AG53" s="42">
        <f t="shared" si="16"/>
        <v>4.3268283130840715</v>
      </c>
      <c r="AH53" s="42">
        <f t="shared" si="17"/>
        <v>4.768524494965126</v>
      </c>
      <c r="AI53" s="42">
        <f t="shared" si="18"/>
        <v>5.9601772613536896</v>
      </c>
      <c r="AJ53" s="42">
        <f t="shared" si="19"/>
        <v>5.4054388687139214</v>
      </c>
      <c r="AK53" s="42">
        <f t="shared" si="20"/>
        <v>5.2240257417305749</v>
      </c>
      <c r="AL53" s="42">
        <f t="shared" si="21"/>
        <v>5.4206247219883119</v>
      </c>
      <c r="AN53" s="43">
        <f t="shared" si="22"/>
        <v>45689</v>
      </c>
      <c r="AO53" s="47" t="str">
        <f t="shared" ca="1" si="30"/>
        <v/>
      </c>
      <c r="AP53" s="47" t="str">
        <f t="shared" ca="1" si="30"/>
        <v/>
      </c>
      <c r="AQ53" s="47" t="str">
        <f t="shared" ca="1" si="30"/>
        <v/>
      </c>
      <c r="AR53" s="47" t="str">
        <f t="shared" ca="1" si="30"/>
        <v/>
      </c>
      <c r="AS53" s="47" t="str">
        <f t="shared" ca="1" si="30"/>
        <v/>
      </c>
      <c r="AT53" s="47" t="str">
        <f t="shared" ca="1" si="30"/>
        <v/>
      </c>
      <c r="AU53" s="47" t="str">
        <f t="shared" ca="1" si="30"/>
        <v/>
      </c>
      <c r="AV53" s="47" t="str">
        <f t="shared" ca="1" si="30"/>
        <v/>
      </c>
      <c r="AW53" s="47" t="str">
        <f t="shared" ca="1" si="30"/>
        <v/>
      </c>
      <c r="AX53" s="47" t="str">
        <f t="shared" ca="1" si="30"/>
        <v/>
      </c>
      <c r="AY53" s="47" t="str">
        <f t="shared" ca="1" si="30"/>
        <v/>
      </c>
      <c r="AZ53" s="47" t="str">
        <f t="shared" ca="1" si="30"/>
        <v/>
      </c>
      <c r="BA53" s="47" t="str">
        <f t="shared" ca="1" si="30"/>
        <v/>
      </c>
      <c r="BB53" s="47">
        <f t="shared" ca="1" si="30"/>
        <v>5.486380256128367</v>
      </c>
      <c r="BC53" s="47">
        <f t="shared" ca="1" si="30"/>
        <v>5.3216210221356466</v>
      </c>
      <c r="BD53" s="47">
        <f t="shared" ca="1" si="30"/>
        <v>5.121196518670116</v>
      </c>
      <c r="BE53" s="47">
        <f t="shared" ca="1" si="34"/>
        <v>4.3087153060246637</v>
      </c>
      <c r="BF53" s="47">
        <f t="shared" ca="1" si="34"/>
        <v>4.3862930934856346</v>
      </c>
      <c r="BG53" s="47">
        <f t="shared" ca="1" si="34"/>
        <v>4.3268283130840715</v>
      </c>
      <c r="BH53" s="47">
        <f t="shared" ca="1" si="34"/>
        <v>4.768524494965126</v>
      </c>
      <c r="BI53" s="47">
        <f t="shared" ca="1" si="34"/>
        <v>5.9601772613536896</v>
      </c>
      <c r="BJ53" s="47">
        <f t="shared" ca="1" si="34"/>
        <v>5.4054388687139214</v>
      </c>
      <c r="BK53" s="47">
        <f t="shared" ca="1" si="34"/>
        <v>5.2240257417305749</v>
      </c>
      <c r="BL53" s="47">
        <f t="shared" ca="1" si="34"/>
        <v>5.4206247219883119</v>
      </c>
      <c r="BM53" s="47">
        <f t="shared" ca="1" si="34"/>
        <v>5.2832621418356149</v>
      </c>
      <c r="BN53" s="47">
        <f t="shared" ca="1" si="34"/>
        <v>5.486380256128367</v>
      </c>
      <c r="BO53" s="47">
        <f t="shared" ca="1" si="34"/>
        <v>5.3216210221356466</v>
      </c>
      <c r="BP53" s="47">
        <f t="shared" ca="1" si="34"/>
        <v>5.121196518670116</v>
      </c>
      <c r="BQ53" s="47">
        <f t="shared" ca="1" si="34"/>
        <v>4.3087153060246637</v>
      </c>
      <c r="BR53" s="47">
        <f t="shared" ca="1" si="34"/>
        <v>4.3862930934856346</v>
      </c>
      <c r="BS53" s="47">
        <f t="shared" ca="1" si="32"/>
        <v>4.3268283130840715</v>
      </c>
      <c r="BT53" s="47">
        <f t="shared" ca="1" si="32"/>
        <v>4.768524494965126</v>
      </c>
      <c r="BU53" s="47">
        <f t="shared" ca="1" si="32"/>
        <v>5.9601772613536896</v>
      </c>
      <c r="BV53" s="47">
        <f t="shared" ca="1" si="32"/>
        <v>5.4054388687139214</v>
      </c>
      <c r="BW53" s="47">
        <f t="shared" ca="1" si="32"/>
        <v>5.2240257417305749</v>
      </c>
      <c r="BX53" s="47">
        <f t="shared" ca="1" si="32"/>
        <v>5.4206247219883119</v>
      </c>
      <c r="BY53" s="47">
        <f t="shared" ca="1" si="32"/>
        <v>5.2832621418356149</v>
      </c>
      <c r="BZ53" s="47">
        <f t="shared" ca="1" si="32"/>
        <v>5.486380256128367</v>
      </c>
      <c r="CA53" s="47">
        <f t="shared" ca="1" si="32"/>
        <v>5.3216210221356466</v>
      </c>
      <c r="CB53" s="47">
        <f t="shared" ca="1" si="32"/>
        <v>5.121196518670116</v>
      </c>
      <c r="CC53" s="47">
        <f t="shared" ca="1" si="29"/>
        <v>4.3087153060246637</v>
      </c>
      <c r="CD53" s="47">
        <f t="shared" ca="1" si="29"/>
        <v>4.3862930934856346</v>
      </c>
      <c r="CE53" s="47">
        <f t="shared" ca="1" si="29"/>
        <v>4.3268283130840715</v>
      </c>
      <c r="CF53" s="47">
        <f t="shared" ca="1" si="29"/>
        <v>4.768524494965126</v>
      </c>
      <c r="CG53" s="47">
        <f t="shared" ca="1" si="29"/>
        <v>5.9601772613536896</v>
      </c>
      <c r="CH53" s="47">
        <f t="shared" ca="1" si="29"/>
        <v>5.4054388687139214</v>
      </c>
      <c r="CI53" s="47">
        <f t="shared" ca="1" si="29"/>
        <v>5.2240257417305749</v>
      </c>
      <c r="CJ53" s="47">
        <f t="shared" ca="1" si="29"/>
        <v>5.4206247219883119</v>
      </c>
      <c r="CK53" s="47">
        <f t="shared" ca="1" si="29"/>
        <v>5.2832621418356149</v>
      </c>
      <c r="CL53" s="47">
        <f t="shared" ca="1" si="29"/>
        <v>5.486380256128367</v>
      </c>
      <c r="CM53" s="47">
        <f t="shared" ca="1" si="33"/>
        <v>5.3216210221356466</v>
      </c>
      <c r="CN53" s="47">
        <f t="shared" ca="1" si="33"/>
        <v>5.121196518670116</v>
      </c>
      <c r="CO53" s="47">
        <f t="shared" ca="1" si="33"/>
        <v>4.3087153060246637</v>
      </c>
      <c r="CP53" s="47">
        <f t="shared" ca="1" si="33"/>
        <v>4.3862930934856346</v>
      </c>
      <c r="CQ53" s="47">
        <f t="shared" ca="1" si="33"/>
        <v>4.3268283130840715</v>
      </c>
      <c r="CR53" s="47">
        <f t="shared" ca="1" si="33"/>
        <v>4.768524494965126</v>
      </c>
      <c r="CS53" s="47">
        <f t="shared" ca="1" si="33"/>
        <v>5.9601772613536896</v>
      </c>
      <c r="CT53" s="47">
        <f t="shared" ca="1" si="33"/>
        <v>5.4054388687139214</v>
      </c>
      <c r="CU53" s="47">
        <f t="shared" ca="1" si="33"/>
        <v>5.2240257417305749</v>
      </c>
      <c r="CV53" s="47">
        <f t="shared" ca="1" si="33"/>
        <v>5.4206247219883119</v>
      </c>
      <c r="CW53" s="47">
        <f t="shared" ca="1" si="35"/>
        <v>5.2832621418356149</v>
      </c>
      <c r="CX53" s="47">
        <f t="shared" ca="1" si="35"/>
        <v>5.486380256128367</v>
      </c>
      <c r="CY53" s="47">
        <f t="shared" ca="1" si="35"/>
        <v>5.3216210221356466</v>
      </c>
      <c r="CZ53" s="47">
        <f t="shared" ca="1" si="35"/>
        <v>5.121196518670116</v>
      </c>
      <c r="DA53" s="47">
        <f t="shared" ca="1" si="35"/>
        <v>4.3087153060246637</v>
      </c>
      <c r="DB53" s="47">
        <f t="shared" ca="1" si="35"/>
        <v>4.3862930934856346</v>
      </c>
      <c r="DC53" s="47">
        <f t="shared" ca="1" si="35"/>
        <v>4.3268283130840715</v>
      </c>
      <c r="DD53" s="47">
        <f t="shared" ca="1" si="35"/>
        <v>4.768524494965126</v>
      </c>
    </row>
    <row r="54" spans="1:108" x14ac:dyDescent="0.25">
      <c r="A54" s="40" t="s">
        <v>223</v>
      </c>
      <c r="B54" s="40">
        <v>2161</v>
      </c>
      <c r="C54" s="40" t="s">
        <v>38</v>
      </c>
      <c r="D54" s="40" t="s">
        <v>246</v>
      </c>
      <c r="E54" s="40" t="s">
        <v>130</v>
      </c>
      <c r="F54" s="40">
        <v>23.1</v>
      </c>
      <c r="G54" s="43">
        <v>45689</v>
      </c>
      <c r="I54" s="40" t="s">
        <v>74</v>
      </c>
      <c r="J54" s="40">
        <v>1</v>
      </c>
      <c r="K54" s="40" t="s">
        <v>33</v>
      </c>
      <c r="L54" s="40" t="s">
        <v>232</v>
      </c>
      <c r="N54" s="41">
        <f>VLOOKUP($C54 &amp; $I54 &amp; $K54,FATOR!$A$3:$P$22,5,0)</f>
        <v>0.22871264683271059</v>
      </c>
      <c r="O54" s="41">
        <f>VLOOKUP($C54 &amp; $I54 &amp; $K54,FATOR!$A$3:$P$22,6,0)</f>
        <v>0.23750563879343578</v>
      </c>
      <c r="P54" s="41">
        <f>VLOOKUP($C54 &amp; $I54 &amp; $K54,FATOR!$A$3:$P$22,7,0)</f>
        <v>0.23037320442145653</v>
      </c>
      <c r="Q54" s="41">
        <f>VLOOKUP($C54 &amp; $I54 &amp; $K54,FATOR!$A$3:$P$22,8,0)</f>
        <v>0.22169681899004828</v>
      </c>
      <c r="R54" s="41">
        <f>VLOOKUP($C54 &amp; $I54 &amp; $K54,FATOR!$A$3:$P$22,9,0)</f>
        <v>0.18652447212227979</v>
      </c>
      <c r="S54" s="41">
        <f>VLOOKUP($C54 &amp; $I54 &amp; $K54,FATOR!$A$3:$P$22,10,0)</f>
        <v>0.18988281789981101</v>
      </c>
      <c r="T54" s="41">
        <f>VLOOKUP($C54 &amp; $I54 &amp; $K54,FATOR!$A$3:$P$22,11,0)</f>
        <v>0.18730858498199443</v>
      </c>
      <c r="U54" s="41">
        <f>VLOOKUP($C54 &amp; $I54 &amp; $K54,FATOR!$A$3:$P$22,12,0)</f>
        <v>0.20642963181667212</v>
      </c>
      <c r="V54" s="41">
        <f>VLOOKUP($C54 &amp; $I54 &amp; $K54,FATOR!$A$3:$P$22,13,0)</f>
        <v>0.25801633166033289</v>
      </c>
      <c r="W54" s="41">
        <f>VLOOKUP($C54 &amp; $I54 &amp; $K54,FATOR!$A$3:$P$22,14,0)</f>
        <v>0.23400168262830828</v>
      </c>
      <c r="X54" s="41">
        <f>VLOOKUP($C54 &amp; $I54 &amp; $K54,FATOR!$A$3:$P$22,15,0)</f>
        <v>0.22614830050781706</v>
      </c>
      <c r="Y54" s="41">
        <f>VLOOKUP($C54 &amp; $I54 &amp; $K54,FATOR!$A$3:$P$22,16,0)</f>
        <v>0.23465907887395288</v>
      </c>
      <c r="AA54" s="42">
        <f t="shared" si="10"/>
        <v>5.2832621418356149</v>
      </c>
      <c r="AB54" s="42">
        <f t="shared" si="11"/>
        <v>5.486380256128367</v>
      </c>
      <c r="AC54" s="42">
        <f t="shared" si="12"/>
        <v>5.3216210221356466</v>
      </c>
      <c r="AD54" s="42">
        <f t="shared" si="13"/>
        <v>5.121196518670116</v>
      </c>
      <c r="AE54" s="42">
        <f t="shared" si="14"/>
        <v>4.3087153060246637</v>
      </c>
      <c r="AF54" s="42">
        <f t="shared" si="15"/>
        <v>4.3862930934856346</v>
      </c>
      <c r="AG54" s="42">
        <f t="shared" si="16"/>
        <v>4.3268283130840715</v>
      </c>
      <c r="AH54" s="42">
        <f t="shared" si="17"/>
        <v>4.768524494965126</v>
      </c>
      <c r="AI54" s="42">
        <f t="shared" si="18"/>
        <v>5.9601772613536896</v>
      </c>
      <c r="AJ54" s="42">
        <f t="shared" si="19"/>
        <v>5.4054388687139214</v>
      </c>
      <c r="AK54" s="42">
        <f t="shared" si="20"/>
        <v>5.2240257417305749</v>
      </c>
      <c r="AL54" s="42">
        <f t="shared" si="21"/>
        <v>5.4206247219883119</v>
      </c>
      <c r="AN54" s="43">
        <f t="shared" si="22"/>
        <v>45689</v>
      </c>
      <c r="AO54" s="47" t="str">
        <f t="shared" ca="1" si="30"/>
        <v/>
      </c>
      <c r="AP54" s="47" t="str">
        <f t="shared" ca="1" si="30"/>
        <v/>
      </c>
      <c r="AQ54" s="47" t="str">
        <f t="shared" ca="1" si="30"/>
        <v/>
      </c>
      <c r="AR54" s="47" t="str">
        <f t="shared" ca="1" si="30"/>
        <v/>
      </c>
      <c r="AS54" s="47" t="str">
        <f t="shared" ca="1" si="30"/>
        <v/>
      </c>
      <c r="AT54" s="47" t="str">
        <f t="shared" ca="1" si="30"/>
        <v/>
      </c>
      <c r="AU54" s="47" t="str">
        <f t="shared" ca="1" si="30"/>
        <v/>
      </c>
      <c r="AV54" s="47" t="str">
        <f t="shared" ca="1" si="30"/>
        <v/>
      </c>
      <c r="AW54" s="47" t="str">
        <f t="shared" ca="1" si="30"/>
        <v/>
      </c>
      <c r="AX54" s="47" t="str">
        <f t="shared" ca="1" si="30"/>
        <v/>
      </c>
      <c r="AY54" s="47" t="str">
        <f t="shared" ca="1" si="30"/>
        <v/>
      </c>
      <c r="AZ54" s="47" t="str">
        <f t="shared" ca="1" si="30"/>
        <v/>
      </c>
      <c r="BA54" s="47" t="str">
        <f t="shared" ca="1" si="30"/>
        <v/>
      </c>
      <c r="BB54" s="47">
        <f t="shared" ca="1" si="30"/>
        <v>5.486380256128367</v>
      </c>
      <c r="BC54" s="47">
        <f t="shared" ca="1" si="30"/>
        <v>5.3216210221356466</v>
      </c>
      <c r="BD54" s="47">
        <f t="shared" ca="1" si="30"/>
        <v>5.121196518670116</v>
      </c>
      <c r="BE54" s="47">
        <f t="shared" ca="1" si="34"/>
        <v>4.3087153060246637</v>
      </c>
      <c r="BF54" s="47">
        <f t="shared" ca="1" si="34"/>
        <v>4.3862930934856346</v>
      </c>
      <c r="BG54" s="47">
        <f t="shared" ca="1" si="34"/>
        <v>4.3268283130840715</v>
      </c>
      <c r="BH54" s="47">
        <f t="shared" ca="1" si="34"/>
        <v>4.768524494965126</v>
      </c>
      <c r="BI54" s="47">
        <f t="shared" ca="1" si="34"/>
        <v>5.9601772613536896</v>
      </c>
      <c r="BJ54" s="47">
        <f t="shared" ca="1" si="34"/>
        <v>5.4054388687139214</v>
      </c>
      <c r="BK54" s="47">
        <f t="shared" ca="1" si="34"/>
        <v>5.2240257417305749</v>
      </c>
      <c r="BL54" s="47">
        <f t="shared" ca="1" si="34"/>
        <v>5.4206247219883119</v>
      </c>
      <c r="BM54" s="47">
        <f t="shared" ca="1" si="34"/>
        <v>5.2832621418356149</v>
      </c>
      <c r="BN54" s="47">
        <f t="shared" ca="1" si="34"/>
        <v>5.486380256128367</v>
      </c>
      <c r="BO54" s="47">
        <f t="shared" ca="1" si="34"/>
        <v>5.3216210221356466</v>
      </c>
      <c r="BP54" s="47">
        <f t="shared" ca="1" si="34"/>
        <v>5.121196518670116</v>
      </c>
      <c r="BQ54" s="47">
        <f t="shared" ca="1" si="34"/>
        <v>4.3087153060246637</v>
      </c>
      <c r="BR54" s="47">
        <f t="shared" ca="1" si="34"/>
        <v>4.3862930934856346</v>
      </c>
      <c r="BS54" s="47">
        <f t="shared" ca="1" si="32"/>
        <v>4.3268283130840715</v>
      </c>
      <c r="BT54" s="47">
        <f t="shared" ca="1" si="32"/>
        <v>4.768524494965126</v>
      </c>
      <c r="BU54" s="47">
        <f t="shared" ca="1" si="32"/>
        <v>5.9601772613536896</v>
      </c>
      <c r="BV54" s="47">
        <f t="shared" ca="1" si="32"/>
        <v>5.4054388687139214</v>
      </c>
      <c r="BW54" s="47">
        <f t="shared" ca="1" si="32"/>
        <v>5.2240257417305749</v>
      </c>
      <c r="BX54" s="47">
        <f t="shared" ca="1" si="32"/>
        <v>5.4206247219883119</v>
      </c>
      <c r="BY54" s="47">
        <f t="shared" ca="1" si="32"/>
        <v>5.2832621418356149</v>
      </c>
      <c r="BZ54" s="47">
        <f t="shared" ca="1" si="32"/>
        <v>5.486380256128367</v>
      </c>
      <c r="CA54" s="47">
        <f t="shared" ca="1" si="32"/>
        <v>5.3216210221356466</v>
      </c>
      <c r="CB54" s="47">
        <f t="shared" ca="1" si="32"/>
        <v>5.121196518670116</v>
      </c>
      <c r="CC54" s="47">
        <f t="shared" ca="1" si="29"/>
        <v>4.3087153060246637</v>
      </c>
      <c r="CD54" s="47">
        <f t="shared" ca="1" si="29"/>
        <v>4.3862930934856346</v>
      </c>
      <c r="CE54" s="47">
        <f t="shared" ca="1" si="29"/>
        <v>4.3268283130840715</v>
      </c>
      <c r="CF54" s="47">
        <f t="shared" ca="1" si="29"/>
        <v>4.768524494965126</v>
      </c>
      <c r="CG54" s="47">
        <f t="shared" ca="1" si="29"/>
        <v>5.9601772613536896</v>
      </c>
      <c r="CH54" s="47">
        <f t="shared" ca="1" si="29"/>
        <v>5.4054388687139214</v>
      </c>
      <c r="CI54" s="47">
        <f t="shared" ca="1" si="29"/>
        <v>5.2240257417305749</v>
      </c>
      <c r="CJ54" s="47">
        <f t="shared" ca="1" si="29"/>
        <v>5.4206247219883119</v>
      </c>
      <c r="CK54" s="47">
        <f t="shared" ca="1" si="29"/>
        <v>5.2832621418356149</v>
      </c>
      <c r="CL54" s="47">
        <f t="shared" ca="1" si="29"/>
        <v>5.486380256128367</v>
      </c>
      <c r="CM54" s="47">
        <f t="shared" ca="1" si="33"/>
        <v>5.3216210221356466</v>
      </c>
      <c r="CN54" s="47">
        <f t="shared" ca="1" si="33"/>
        <v>5.121196518670116</v>
      </c>
      <c r="CO54" s="47">
        <f t="shared" ca="1" si="33"/>
        <v>4.3087153060246637</v>
      </c>
      <c r="CP54" s="47">
        <f t="shared" ca="1" si="33"/>
        <v>4.3862930934856346</v>
      </c>
      <c r="CQ54" s="47">
        <f t="shared" ca="1" si="33"/>
        <v>4.3268283130840715</v>
      </c>
      <c r="CR54" s="47">
        <f t="shared" ca="1" si="33"/>
        <v>4.768524494965126</v>
      </c>
      <c r="CS54" s="47">
        <f t="shared" ca="1" si="33"/>
        <v>5.9601772613536896</v>
      </c>
      <c r="CT54" s="47">
        <f t="shared" ca="1" si="33"/>
        <v>5.4054388687139214</v>
      </c>
      <c r="CU54" s="47">
        <f t="shared" ca="1" si="33"/>
        <v>5.2240257417305749</v>
      </c>
      <c r="CV54" s="47">
        <f t="shared" ca="1" si="33"/>
        <v>5.4206247219883119</v>
      </c>
      <c r="CW54" s="47">
        <f t="shared" ca="1" si="35"/>
        <v>5.2832621418356149</v>
      </c>
      <c r="CX54" s="47">
        <f t="shared" ca="1" si="35"/>
        <v>5.486380256128367</v>
      </c>
      <c r="CY54" s="47">
        <f t="shared" ca="1" si="35"/>
        <v>5.3216210221356466</v>
      </c>
      <c r="CZ54" s="47">
        <f t="shared" ca="1" si="35"/>
        <v>5.121196518670116</v>
      </c>
      <c r="DA54" s="47">
        <f t="shared" ca="1" si="35"/>
        <v>4.3087153060246637</v>
      </c>
      <c r="DB54" s="47">
        <f t="shared" ca="1" si="35"/>
        <v>4.3862930934856346</v>
      </c>
      <c r="DC54" s="47">
        <f t="shared" ca="1" si="35"/>
        <v>4.3268283130840715</v>
      </c>
      <c r="DD54" s="47">
        <f t="shared" ca="1" si="35"/>
        <v>4.768524494965126</v>
      </c>
    </row>
    <row r="55" spans="1:108" x14ac:dyDescent="0.25">
      <c r="A55" s="40" t="s">
        <v>223</v>
      </c>
      <c r="B55" s="40">
        <v>2162</v>
      </c>
      <c r="C55" s="40" t="s">
        <v>38</v>
      </c>
      <c r="D55" s="40" t="s">
        <v>247</v>
      </c>
      <c r="E55" s="40" t="s">
        <v>130</v>
      </c>
      <c r="F55" s="40">
        <v>23.1</v>
      </c>
      <c r="G55" s="43">
        <v>45689</v>
      </c>
      <c r="I55" s="40" t="s">
        <v>74</v>
      </c>
      <c r="J55" s="40">
        <v>1</v>
      </c>
      <c r="K55" s="40" t="s">
        <v>33</v>
      </c>
      <c r="L55" s="40" t="s">
        <v>232</v>
      </c>
      <c r="N55" s="41">
        <f>VLOOKUP($C55 &amp; $I55 &amp; $K55,FATOR!$A$3:$P$22,5,0)</f>
        <v>0.22871264683271059</v>
      </c>
      <c r="O55" s="41">
        <f>VLOOKUP($C55 &amp; $I55 &amp; $K55,FATOR!$A$3:$P$22,6,0)</f>
        <v>0.23750563879343578</v>
      </c>
      <c r="P55" s="41">
        <f>VLOOKUP($C55 &amp; $I55 &amp; $K55,FATOR!$A$3:$P$22,7,0)</f>
        <v>0.23037320442145653</v>
      </c>
      <c r="Q55" s="41">
        <f>VLOOKUP($C55 &amp; $I55 &amp; $K55,FATOR!$A$3:$P$22,8,0)</f>
        <v>0.22169681899004828</v>
      </c>
      <c r="R55" s="41">
        <f>VLOOKUP($C55 &amp; $I55 &amp; $K55,FATOR!$A$3:$P$22,9,0)</f>
        <v>0.18652447212227979</v>
      </c>
      <c r="S55" s="41">
        <f>VLOOKUP($C55 &amp; $I55 &amp; $K55,FATOR!$A$3:$P$22,10,0)</f>
        <v>0.18988281789981101</v>
      </c>
      <c r="T55" s="41">
        <f>VLOOKUP($C55 &amp; $I55 &amp; $K55,FATOR!$A$3:$P$22,11,0)</f>
        <v>0.18730858498199443</v>
      </c>
      <c r="U55" s="41">
        <f>VLOOKUP($C55 &amp; $I55 &amp; $K55,FATOR!$A$3:$P$22,12,0)</f>
        <v>0.20642963181667212</v>
      </c>
      <c r="V55" s="41">
        <f>VLOOKUP($C55 &amp; $I55 &amp; $K55,FATOR!$A$3:$P$22,13,0)</f>
        <v>0.25801633166033289</v>
      </c>
      <c r="W55" s="41">
        <f>VLOOKUP($C55 &amp; $I55 &amp; $K55,FATOR!$A$3:$P$22,14,0)</f>
        <v>0.23400168262830828</v>
      </c>
      <c r="X55" s="41">
        <f>VLOOKUP($C55 &amp; $I55 &amp; $K55,FATOR!$A$3:$P$22,15,0)</f>
        <v>0.22614830050781706</v>
      </c>
      <c r="Y55" s="41">
        <f>VLOOKUP($C55 &amp; $I55 &amp; $K55,FATOR!$A$3:$P$22,16,0)</f>
        <v>0.23465907887395288</v>
      </c>
      <c r="AA55" s="42">
        <f t="shared" si="10"/>
        <v>5.2832621418356149</v>
      </c>
      <c r="AB55" s="42">
        <f t="shared" si="11"/>
        <v>5.486380256128367</v>
      </c>
      <c r="AC55" s="42">
        <f t="shared" si="12"/>
        <v>5.3216210221356466</v>
      </c>
      <c r="AD55" s="42">
        <f t="shared" si="13"/>
        <v>5.121196518670116</v>
      </c>
      <c r="AE55" s="42">
        <f t="shared" si="14"/>
        <v>4.3087153060246637</v>
      </c>
      <c r="AF55" s="42">
        <f t="shared" si="15"/>
        <v>4.3862930934856346</v>
      </c>
      <c r="AG55" s="42">
        <f t="shared" si="16"/>
        <v>4.3268283130840715</v>
      </c>
      <c r="AH55" s="42">
        <f t="shared" si="17"/>
        <v>4.768524494965126</v>
      </c>
      <c r="AI55" s="42">
        <f t="shared" si="18"/>
        <v>5.9601772613536896</v>
      </c>
      <c r="AJ55" s="42">
        <f t="shared" si="19"/>
        <v>5.4054388687139214</v>
      </c>
      <c r="AK55" s="42">
        <f t="shared" si="20"/>
        <v>5.2240257417305749</v>
      </c>
      <c r="AL55" s="42">
        <f t="shared" si="21"/>
        <v>5.4206247219883119</v>
      </c>
      <c r="AN55" s="43">
        <f t="shared" si="22"/>
        <v>45689</v>
      </c>
      <c r="AO55" s="47" t="str">
        <f t="shared" ca="1" si="30"/>
        <v/>
      </c>
      <c r="AP55" s="47" t="str">
        <f t="shared" ca="1" si="30"/>
        <v/>
      </c>
      <c r="AQ55" s="47" t="str">
        <f t="shared" ca="1" si="30"/>
        <v/>
      </c>
      <c r="AR55" s="47" t="str">
        <f t="shared" ca="1" si="30"/>
        <v/>
      </c>
      <c r="AS55" s="47" t="str">
        <f t="shared" ca="1" si="30"/>
        <v/>
      </c>
      <c r="AT55" s="47" t="str">
        <f t="shared" ca="1" si="30"/>
        <v/>
      </c>
      <c r="AU55" s="47" t="str">
        <f t="shared" ca="1" si="30"/>
        <v/>
      </c>
      <c r="AV55" s="47" t="str">
        <f t="shared" ca="1" si="30"/>
        <v/>
      </c>
      <c r="AW55" s="47" t="str">
        <f t="shared" ca="1" si="30"/>
        <v/>
      </c>
      <c r="AX55" s="47" t="str">
        <f t="shared" ca="1" si="30"/>
        <v/>
      </c>
      <c r="AY55" s="47" t="str">
        <f t="shared" ca="1" si="30"/>
        <v/>
      </c>
      <c r="AZ55" s="47" t="str">
        <f t="shared" ca="1" si="30"/>
        <v/>
      </c>
      <c r="BA55" s="47" t="str">
        <f t="shared" ca="1" si="30"/>
        <v/>
      </c>
      <c r="BB55" s="47">
        <f t="shared" ca="1" si="30"/>
        <v>5.486380256128367</v>
      </c>
      <c r="BC55" s="47">
        <f t="shared" ca="1" si="30"/>
        <v>5.3216210221356466</v>
      </c>
      <c r="BD55" s="47">
        <f t="shared" ref="AY55:BH80" ca="1" si="36">IF($AN55&lt;=BD$1,HLOOKUP(MONTH(BD$1),$AA:$AL,ROW($AO55),0),"")</f>
        <v>5.121196518670116</v>
      </c>
      <c r="BE55" s="47">
        <f t="shared" ca="1" si="36"/>
        <v>4.3087153060246637</v>
      </c>
      <c r="BF55" s="47">
        <f t="shared" ca="1" si="36"/>
        <v>4.3862930934856346</v>
      </c>
      <c r="BG55" s="47">
        <f t="shared" ca="1" si="36"/>
        <v>4.3268283130840715</v>
      </c>
      <c r="BH55" s="47">
        <f t="shared" ca="1" si="36"/>
        <v>4.768524494965126</v>
      </c>
      <c r="BI55" s="47">
        <f t="shared" ca="1" si="34"/>
        <v>5.9601772613536896</v>
      </c>
      <c r="BJ55" s="47">
        <f t="shared" ca="1" si="34"/>
        <v>5.4054388687139214</v>
      </c>
      <c r="BK55" s="47">
        <f t="shared" ca="1" si="34"/>
        <v>5.2240257417305749</v>
      </c>
      <c r="BL55" s="47">
        <f t="shared" ca="1" si="34"/>
        <v>5.4206247219883119</v>
      </c>
      <c r="BM55" s="47">
        <f t="shared" ca="1" si="34"/>
        <v>5.2832621418356149</v>
      </c>
      <c r="BN55" s="47">
        <f t="shared" ca="1" si="34"/>
        <v>5.486380256128367</v>
      </c>
      <c r="BO55" s="47">
        <f t="shared" ca="1" si="34"/>
        <v>5.3216210221356466</v>
      </c>
      <c r="BP55" s="47">
        <f t="shared" ca="1" si="34"/>
        <v>5.121196518670116</v>
      </c>
      <c r="BQ55" s="47">
        <f t="shared" ca="1" si="34"/>
        <v>4.3087153060246637</v>
      </c>
      <c r="BR55" s="47">
        <f t="shared" ca="1" si="34"/>
        <v>4.3862930934856346</v>
      </c>
      <c r="BS55" s="47">
        <f t="shared" ca="1" si="32"/>
        <v>4.3268283130840715</v>
      </c>
      <c r="BT55" s="47">
        <f t="shared" ca="1" si="32"/>
        <v>4.768524494965126</v>
      </c>
      <c r="BU55" s="47">
        <f t="shared" ca="1" si="32"/>
        <v>5.9601772613536896</v>
      </c>
      <c r="BV55" s="47">
        <f t="shared" ca="1" si="32"/>
        <v>5.4054388687139214</v>
      </c>
      <c r="BW55" s="47">
        <f t="shared" ca="1" si="32"/>
        <v>5.2240257417305749</v>
      </c>
      <c r="BX55" s="47">
        <f t="shared" ca="1" si="32"/>
        <v>5.4206247219883119</v>
      </c>
      <c r="BY55" s="47">
        <f t="shared" ca="1" si="32"/>
        <v>5.2832621418356149</v>
      </c>
      <c r="BZ55" s="47">
        <f t="shared" ca="1" si="32"/>
        <v>5.486380256128367</v>
      </c>
      <c r="CA55" s="47">
        <f t="shared" ca="1" si="32"/>
        <v>5.3216210221356466</v>
      </c>
      <c r="CB55" s="47">
        <f t="shared" ca="1" si="32"/>
        <v>5.121196518670116</v>
      </c>
      <c r="CC55" s="47">
        <f t="shared" ca="1" si="29"/>
        <v>4.3087153060246637</v>
      </c>
      <c r="CD55" s="47">
        <f t="shared" ca="1" si="29"/>
        <v>4.3862930934856346</v>
      </c>
      <c r="CE55" s="47">
        <f t="shared" ca="1" si="29"/>
        <v>4.3268283130840715</v>
      </c>
      <c r="CF55" s="47">
        <f t="shared" ca="1" si="29"/>
        <v>4.768524494965126</v>
      </c>
      <c r="CG55" s="47">
        <f t="shared" ca="1" si="29"/>
        <v>5.9601772613536896</v>
      </c>
      <c r="CH55" s="47">
        <f t="shared" ca="1" si="29"/>
        <v>5.4054388687139214</v>
      </c>
      <c r="CI55" s="47">
        <f t="shared" ca="1" si="29"/>
        <v>5.2240257417305749</v>
      </c>
      <c r="CJ55" s="47">
        <f t="shared" ca="1" si="29"/>
        <v>5.4206247219883119</v>
      </c>
      <c r="CK55" s="47">
        <f t="shared" ca="1" si="29"/>
        <v>5.2832621418356149</v>
      </c>
      <c r="CL55" s="47">
        <f t="shared" ca="1" si="29"/>
        <v>5.486380256128367</v>
      </c>
      <c r="CM55" s="47">
        <f t="shared" ca="1" si="33"/>
        <v>5.3216210221356466</v>
      </c>
      <c r="CN55" s="47">
        <f t="shared" ca="1" si="33"/>
        <v>5.121196518670116</v>
      </c>
      <c r="CO55" s="47">
        <f t="shared" ca="1" si="33"/>
        <v>4.3087153060246637</v>
      </c>
      <c r="CP55" s="47">
        <f t="shared" ca="1" si="33"/>
        <v>4.3862930934856346</v>
      </c>
      <c r="CQ55" s="47">
        <f t="shared" ca="1" si="33"/>
        <v>4.3268283130840715</v>
      </c>
      <c r="CR55" s="47">
        <f t="shared" ca="1" si="33"/>
        <v>4.768524494965126</v>
      </c>
      <c r="CS55" s="47">
        <f t="shared" ca="1" si="33"/>
        <v>5.9601772613536896</v>
      </c>
      <c r="CT55" s="47">
        <f t="shared" ca="1" si="33"/>
        <v>5.4054388687139214</v>
      </c>
      <c r="CU55" s="47">
        <f t="shared" ca="1" si="33"/>
        <v>5.2240257417305749</v>
      </c>
      <c r="CV55" s="47">
        <f t="shared" ca="1" si="33"/>
        <v>5.4206247219883119</v>
      </c>
      <c r="CW55" s="47">
        <f t="shared" ca="1" si="35"/>
        <v>5.2832621418356149</v>
      </c>
      <c r="CX55" s="47">
        <f t="shared" ca="1" si="35"/>
        <v>5.486380256128367</v>
      </c>
      <c r="CY55" s="47">
        <f t="shared" ca="1" si="35"/>
        <v>5.3216210221356466</v>
      </c>
      <c r="CZ55" s="47">
        <f t="shared" ca="1" si="35"/>
        <v>5.121196518670116</v>
      </c>
      <c r="DA55" s="47">
        <f t="shared" ca="1" si="35"/>
        <v>4.3087153060246637</v>
      </c>
      <c r="DB55" s="47">
        <f t="shared" ca="1" si="35"/>
        <v>4.3862930934856346</v>
      </c>
      <c r="DC55" s="47">
        <f t="shared" ca="1" si="35"/>
        <v>4.3268283130840715</v>
      </c>
      <c r="DD55" s="47">
        <f t="shared" ca="1" si="35"/>
        <v>4.768524494965126</v>
      </c>
    </row>
    <row r="56" spans="1:108" x14ac:dyDescent="0.25">
      <c r="A56" s="40" t="s">
        <v>138</v>
      </c>
      <c r="B56" s="40">
        <v>2625</v>
      </c>
      <c r="C56" s="40" t="s">
        <v>31</v>
      </c>
      <c r="D56" s="40" t="s">
        <v>248</v>
      </c>
      <c r="E56" s="40" t="s">
        <v>130</v>
      </c>
      <c r="F56" s="40">
        <v>44.1</v>
      </c>
      <c r="G56" s="43">
        <v>45383</v>
      </c>
      <c r="I56" s="40" t="s">
        <v>74</v>
      </c>
      <c r="J56" s="40">
        <v>1</v>
      </c>
      <c r="K56" s="40" t="s">
        <v>33</v>
      </c>
      <c r="L56" s="40" t="s">
        <v>140</v>
      </c>
      <c r="N56" s="41">
        <f>VLOOKUP($C56 &amp; $I56 &amp; $K56,FATOR!$A$3:$P$22,5,0)</f>
        <v>0.23516228756884971</v>
      </c>
      <c r="O56" s="41">
        <f>VLOOKUP($C56 &amp; $I56 &amp; $K56,FATOR!$A$3:$P$22,6,0)</f>
        <v>0.21966842736486258</v>
      </c>
      <c r="P56" s="41">
        <f>VLOOKUP($C56 &amp; $I56 &amp; $K56,FATOR!$A$3:$P$22,7,0)</f>
        <v>0.23504538398326369</v>
      </c>
      <c r="Q56" s="41">
        <f>VLOOKUP($C56 &amp; $I56 &amp; $K56,FATOR!$A$3:$P$22,8,0)</f>
        <v>0.20674207770833952</v>
      </c>
      <c r="R56" s="41">
        <f>VLOOKUP($C56 &amp; $I56 &amp; $K56,FATOR!$A$3:$P$22,9,0)</f>
        <v>0.17149920684288822</v>
      </c>
      <c r="S56" s="41">
        <f>VLOOKUP($C56 &amp; $I56 &amp; $K56,FATOR!$A$3:$P$22,10,0)</f>
        <v>0.1618122816472472</v>
      </c>
      <c r="T56" s="41">
        <f>VLOOKUP($C56 &amp; $I56 &amp; $K56,FATOR!$A$3:$P$22,11,0)</f>
        <v>0.17557903330914121</v>
      </c>
      <c r="U56" s="41">
        <f>VLOOKUP($C56 &amp; $I56 &amp; $K56,FATOR!$A$3:$P$22,12,0)</f>
        <v>0.1745298280644238</v>
      </c>
      <c r="V56" s="41">
        <f>VLOOKUP($C56 &amp; $I56 &amp; $K56,FATOR!$A$3:$P$22,13,0)</f>
        <v>0.21253180841071748</v>
      </c>
      <c r="W56" s="41">
        <f>VLOOKUP($C56 &amp; $I56 &amp; $K56,FATOR!$A$3:$P$22,14,0)</f>
        <v>0.2107432866718385</v>
      </c>
      <c r="X56" s="41">
        <f>VLOOKUP($C56 &amp; $I56 &amp; $K56,FATOR!$A$3:$P$22,15,0)</f>
        <v>0.2155843839491689</v>
      </c>
      <c r="Y56" s="41">
        <f>VLOOKUP($C56 &amp; $I56 &amp; $K56,FATOR!$A$3:$P$22,16,0)</f>
        <v>0.20959371231642632</v>
      </c>
      <c r="AA56" s="42">
        <f t="shared" si="10"/>
        <v>10.370656881786273</v>
      </c>
      <c r="AB56" s="42">
        <f t="shared" si="11"/>
        <v>9.6873776467904396</v>
      </c>
      <c r="AC56" s="42">
        <f t="shared" si="12"/>
        <v>10.36550143366193</v>
      </c>
      <c r="AD56" s="42">
        <f t="shared" si="13"/>
        <v>9.1173256269377738</v>
      </c>
      <c r="AE56" s="42">
        <f t="shared" si="14"/>
        <v>7.5631150217713703</v>
      </c>
      <c r="AF56" s="42">
        <f t="shared" si="15"/>
        <v>7.135921620643602</v>
      </c>
      <c r="AG56" s="42">
        <f t="shared" si="16"/>
        <v>7.7430353689331275</v>
      </c>
      <c r="AH56" s="42">
        <f t="shared" si="17"/>
        <v>7.6967654176410898</v>
      </c>
      <c r="AI56" s="42">
        <f t="shared" si="18"/>
        <v>9.3726527509126409</v>
      </c>
      <c r="AJ56" s="42">
        <f t="shared" si="19"/>
        <v>9.2937789422280783</v>
      </c>
      <c r="AK56" s="42">
        <f t="shared" si="20"/>
        <v>9.5072713321583482</v>
      </c>
      <c r="AL56" s="42">
        <f t="shared" si="21"/>
        <v>9.2430827131544007</v>
      </c>
      <c r="AN56" s="43">
        <f t="shared" si="22"/>
        <v>45383</v>
      </c>
      <c r="AO56" s="47" t="str">
        <f t="shared" ref="AO56:AX81" ca="1" si="37">IF($AN56&lt;=AO$1,HLOOKUP(MONTH(AO$1),$AA:$AL,ROW($AO56),0),"")</f>
        <v/>
      </c>
      <c r="AP56" s="47" t="str">
        <f t="shared" ca="1" si="37"/>
        <v/>
      </c>
      <c r="AQ56" s="47" t="str">
        <f t="shared" ca="1" si="37"/>
        <v/>
      </c>
      <c r="AR56" s="47">
        <f t="shared" ca="1" si="37"/>
        <v>9.1173256269377738</v>
      </c>
      <c r="AS56" s="47">
        <f t="shared" ca="1" si="37"/>
        <v>7.5631150217713703</v>
      </c>
      <c r="AT56" s="47">
        <f t="shared" ca="1" si="37"/>
        <v>7.135921620643602</v>
      </c>
      <c r="AU56" s="47">
        <f t="shared" ca="1" si="37"/>
        <v>7.7430353689331275</v>
      </c>
      <c r="AV56" s="47">
        <f t="shared" ca="1" si="37"/>
        <v>7.6967654176410898</v>
      </c>
      <c r="AW56" s="47">
        <f t="shared" ca="1" si="37"/>
        <v>9.3726527509126409</v>
      </c>
      <c r="AX56" s="47">
        <f t="shared" ca="1" si="37"/>
        <v>9.2937789422280783</v>
      </c>
      <c r="AY56" s="47">
        <f t="shared" ca="1" si="36"/>
        <v>9.5072713321583482</v>
      </c>
      <c r="AZ56" s="47">
        <f t="shared" ca="1" si="36"/>
        <v>9.2430827131544007</v>
      </c>
      <c r="BA56" s="47">
        <f t="shared" ca="1" si="36"/>
        <v>10.370656881786273</v>
      </c>
      <c r="BB56" s="47">
        <f t="shared" ca="1" si="36"/>
        <v>9.6873776467904396</v>
      </c>
      <c r="BC56" s="47">
        <f t="shared" ca="1" si="36"/>
        <v>10.36550143366193</v>
      </c>
      <c r="BD56" s="47">
        <f t="shared" ca="1" si="36"/>
        <v>9.1173256269377738</v>
      </c>
      <c r="BE56" s="47">
        <f t="shared" ca="1" si="36"/>
        <v>7.5631150217713703</v>
      </c>
      <c r="BF56" s="47">
        <f t="shared" ca="1" si="36"/>
        <v>7.135921620643602</v>
      </c>
      <c r="BG56" s="47">
        <f t="shared" ca="1" si="36"/>
        <v>7.7430353689331275</v>
      </c>
      <c r="BH56" s="47">
        <f t="shared" ca="1" si="36"/>
        <v>7.6967654176410898</v>
      </c>
      <c r="BI56" s="47">
        <f t="shared" ca="1" si="34"/>
        <v>9.3726527509126409</v>
      </c>
      <c r="BJ56" s="47">
        <f t="shared" ca="1" si="34"/>
        <v>9.2937789422280783</v>
      </c>
      <c r="BK56" s="47">
        <f t="shared" ca="1" si="34"/>
        <v>9.5072713321583482</v>
      </c>
      <c r="BL56" s="47">
        <f t="shared" ca="1" si="34"/>
        <v>9.2430827131544007</v>
      </c>
      <c r="BM56" s="47">
        <f t="shared" ca="1" si="34"/>
        <v>10.370656881786273</v>
      </c>
      <c r="BN56" s="47">
        <f t="shared" ca="1" si="34"/>
        <v>9.6873776467904396</v>
      </c>
      <c r="BO56" s="47">
        <f t="shared" ca="1" si="34"/>
        <v>10.36550143366193</v>
      </c>
      <c r="BP56" s="47">
        <f t="shared" ca="1" si="34"/>
        <v>9.1173256269377738</v>
      </c>
      <c r="BQ56" s="47">
        <f t="shared" ca="1" si="34"/>
        <v>7.5631150217713703</v>
      </c>
      <c r="BR56" s="47">
        <f t="shared" ca="1" si="34"/>
        <v>7.135921620643602</v>
      </c>
      <c r="BS56" s="47">
        <f t="shared" ca="1" si="32"/>
        <v>7.7430353689331275</v>
      </c>
      <c r="BT56" s="47">
        <f t="shared" ca="1" si="32"/>
        <v>7.6967654176410898</v>
      </c>
      <c r="BU56" s="47">
        <f t="shared" ca="1" si="32"/>
        <v>9.3726527509126409</v>
      </c>
      <c r="BV56" s="47">
        <f t="shared" ca="1" si="32"/>
        <v>9.2937789422280783</v>
      </c>
      <c r="BW56" s="47">
        <f t="shared" ca="1" si="32"/>
        <v>9.5072713321583482</v>
      </c>
      <c r="BX56" s="47">
        <f t="shared" ca="1" si="32"/>
        <v>9.2430827131544007</v>
      </c>
      <c r="BY56" s="47">
        <f t="shared" ca="1" si="32"/>
        <v>10.370656881786273</v>
      </c>
      <c r="BZ56" s="47">
        <f t="shared" ca="1" si="32"/>
        <v>9.6873776467904396</v>
      </c>
      <c r="CA56" s="47">
        <f t="shared" ca="1" si="32"/>
        <v>10.36550143366193</v>
      </c>
      <c r="CB56" s="47">
        <f t="shared" ca="1" si="32"/>
        <v>9.1173256269377738</v>
      </c>
      <c r="CC56" s="47">
        <f t="shared" ca="1" si="29"/>
        <v>7.5631150217713703</v>
      </c>
      <c r="CD56" s="47">
        <f t="shared" ca="1" si="29"/>
        <v>7.135921620643602</v>
      </c>
      <c r="CE56" s="47">
        <f t="shared" ca="1" si="29"/>
        <v>7.7430353689331275</v>
      </c>
      <c r="CF56" s="47">
        <f t="shared" ca="1" si="29"/>
        <v>7.6967654176410898</v>
      </c>
      <c r="CG56" s="47">
        <f t="shared" ca="1" si="29"/>
        <v>9.3726527509126409</v>
      </c>
      <c r="CH56" s="47">
        <f t="shared" ca="1" si="29"/>
        <v>9.2937789422280783</v>
      </c>
      <c r="CI56" s="47">
        <f t="shared" ca="1" si="29"/>
        <v>9.5072713321583482</v>
      </c>
      <c r="CJ56" s="47">
        <f t="shared" ca="1" si="29"/>
        <v>9.2430827131544007</v>
      </c>
      <c r="CK56" s="47">
        <f t="shared" ca="1" si="29"/>
        <v>10.370656881786273</v>
      </c>
      <c r="CL56" s="47">
        <f t="shared" ca="1" si="29"/>
        <v>9.6873776467904396</v>
      </c>
      <c r="CM56" s="47">
        <f t="shared" ca="1" si="33"/>
        <v>10.36550143366193</v>
      </c>
      <c r="CN56" s="47">
        <f t="shared" ca="1" si="33"/>
        <v>9.1173256269377738</v>
      </c>
      <c r="CO56" s="47">
        <f t="shared" ca="1" si="33"/>
        <v>7.5631150217713703</v>
      </c>
      <c r="CP56" s="47">
        <f t="shared" ca="1" si="33"/>
        <v>7.135921620643602</v>
      </c>
      <c r="CQ56" s="47">
        <f t="shared" ca="1" si="33"/>
        <v>7.7430353689331275</v>
      </c>
      <c r="CR56" s="47">
        <f t="shared" ca="1" si="33"/>
        <v>7.6967654176410898</v>
      </c>
      <c r="CS56" s="47">
        <f t="shared" ca="1" si="33"/>
        <v>9.3726527509126409</v>
      </c>
      <c r="CT56" s="47">
        <f t="shared" ca="1" si="33"/>
        <v>9.2937789422280783</v>
      </c>
      <c r="CU56" s="47">
        <f t="shared" ca="1" si="33"/>
        <v>9.5072713321583482</v>
      </c>
      <c r="CV56" s="47">
        <f t="shared" ca="1" si="33"/>
        <v>9.2430827131544007</v>
      </c>
      <c r="CW56" s="47">
        <f t="shared" ca="1" si="35"/>
        <v>10.370656881786273</v>
      </c>
      <c r="CX56" s="47">
        <f t="shared" ca="1" si="35"/>
        <v>9.6873776467904396</v>
      </c>
      <c r="CY56" s="47">
        <f t="shared" ca="1" si="35"/>
        <v>10.36550143366193</v>
      </c>
      <c r="CZ56" s="47">
        <f t="shared" ca="1" si="35"/>
        <v>9.1173256269377738</v>
      </c>
      <c r="DA56" s="47">
        <f t="shared" ca="1" si="35"/>
        <v>7.5631150217713703</v>
      </c>
      <c r="DB56" s="47">
        <f t="shared" ca="1" si="35"/>
        <v>7.135921620643602</v>
      </c>
      <c r="DC56" s="47">
        <f t="shared" ca="1" si="35"/>
        <v>7.7430353689331275</v>
      </c>
      <c r="DD56" s="47">
        <f t="shared" ca="1" si="35"/>
        <v>7.6967654176410898</v>
      </c>
    </row>
    <row r="57" spans="1:108" x14ac:dyDescent="0.25">
      <c r="A57" s="40" t="s">
        <v>138</v>
      </c>
      <c r="B57" s="40">
        <v>2626</v>
      </c>
      <c r="C57" s="40" t="s">
        <v>31</v>
      </c>
      <c r="D57" s="40" t="s">
        <v>249</v>
      </c>
      <c r="E57" s="40" t="s">
        <v>130</v>
      </c>
      <c r="F57" s="40">
        <v>44.1</v>
      </c>
      <c r="G57" s="43">
        <v>45383</v>
      </c>
      <c r="I57" s="40" t="s">
        <v>74</v>
      </c>
      <c r="J57" s="40">
        <v>1</v>
      </c>
      <c r="K57" s="40" t="s">
        <v>33</v>
      </c>
      <c r="L57" s="40" t="s">
        <v>140</v>
      </c>
      <c r="N57" s="41">
        <f>VLOOKUP($C57 &amp; $I57 &amp; $K57,FATOR!$A$3:$P$22,5,0)</f>
        <v>0.23516228756884971</v>
      </c>
      <c r="O57" s="41">
        <f>VLOOKUP($C57 &amp; $I57 &amp; $K57,FATOR!$A$3:$P$22,6,0)</f>
        <v>0.21966842736486258</v>
      </c>
      <c r="P57" s="41">
        <f>VLOOKUP($C57 &amp; $I57 &amp; $K57,FATOR!$A$3:$P$22,7,0)</f>
        <v>0.23504538398326369</v>
      </c>
      <c r="Q57" s="41">
        <f>VLOOKUP($C57 &amp; $I57 &amp; $K57,FATOR!$A$3:$P$22,8,0)</f>
        <v>0.20674207770833952</v>
      </c>
      <c r="R57" s="41">
        <f>VLOOKUP($C57 &amp; $I57 &amp; $K57,FATOR!$A$3:$P$22,9,0)</f>
        <v>0.17149920684288822</v>
      </c>
      <c r="S57" s="41">
        <f>VLOOKUP($C57 &amp; $I57 &amp; $K57,FATOR!$A$3:$P$22,10,0)</f>
        <v>0.1618122816472472</v>
      </c>
      <c r="T57" s="41">
        <f>VLOOKUP($C57 &amp; $I57 &amp; $K57,FATOR!$A$3:$P$22,11,0)</f>
        <v>0.17557903330914121</v>
      </c>
      <c r="U57" s="41">
        <f>VLOOKUP($C57 &amp; $I57 &amp; $K57,FATOR!$A$3:$P$22,12,0)</f>
        <v>0.1745298280644238</v>
      </c>
      <c r="V57" s="41">
        <f>VLOOKUP($C57 &amp; $I57 &amp; $K57,FATOR!$A$3:$P$22,13,0)</f>
        <v>0.21253180841071748</v>
      </c>
      <c r="W57" s="41">
        <f>VLOOKUP($C57 &amp; $I57 &amp; $K57,FATOR!$A$3:$P$22,14,0)</f>
        <v>0.2107432866718385</v>
      </c>
      <c r="X57" s="41">
        <f>VLOOKUP($C57 &amp; $I57 &amp; $K57,FATOR!$A$3:$P$22,15,0)</f>
        <v>0.2155843839491689</v>
      </c>
      <c r="Y57" s="41">
        <f>VLOOKUP($C57 &amp; $I57 &amp; $K57,FATOR!$A$3:$P$22,16,0)</f>
        <v>0.20959371231642632</v>
      </c>
      <c r="AA57" s="42">
        <f t="shared" si="10"/>
        <v>10.370656881786273</v>
      </c>
      <c r="AB57" s="42">
        <f t="shared" si="11"/>
        <v>9.6873776467904396</v>
      </c>
      <c r="AC57" s="42">
        <f t="shared" si="12"/>
        <v>10.36550143366193</v>
      </c>
      <c r="AD57" s="42">
        <f t="shared" si="13"/>
        <v>9.1173256269377738</v>
      </c>
      <c r="AE57" s="42">
        <f t="shared" si="14"/>
        <v>7.5631150217713703</v>
      </c>
      <c r="AF57" s="42">
        <f t="shared" si="15"/>
        <v>7.135921620643602</v>
      </c>
      <c r="AG57" s="42">
        <f t="shared" si="16"/>
        <v>7.7430353689331275</v>
      </c>
      <c r="AH57" s="42">
        <f t="shared" si="17"/>
        <v>7.6967654176410898</v>
      </c>
      <c r="AI57" s="42">
        <f t="shared" si="18"/>
        <v>9.3726527509126409</v>
      </c>
      <c r="AJ57" s="42">
        <f t="shared" si="19"/>
        <v>9.2937789422280783</v>
      </c>
      <c r="AK57" s="42">
        <f t="shared" si="20"/>
        <v>9.5072713321583482</v>
      </c>
      <c r="AL57" s="42">
        <f t="shared" si="21"/>
        <v>9.2430827131544007</v>
      </c>
      <c r="AN57" s="43">
        <f t="shared" si="22"/>
        <v>45383</v>
      </c>
      <c r="AO57" s="47" t="str">
        <f t="shared" ca="1" si="37"/>
        <v/>
      </c>
      <c r="AP57" s="47" t="str">
        <f t="shared" ca="1" si="37"/>
        <v/>
      </c>
      <c r="AQ57" s="47" t="str">
        <f t="shared" ca="1" si="37"/>
        <v/>
      </c>
      <c r="AR57" s="47">
        <f t="shared" ca="1" si="37"/>
        <v>9.1173256269377738</v>
      </c>
      <c r="AS57" s="47">
        <f t="shared" ca="1" si="37"/>
        <v>7.5631150217713703</v>
      </c>
      <c r="AT57" s="47">
        <f t="shared" ca="1" si="37"/>
        <v>7.135921620643602</v>
      </c>
      <c r="AU57" s="47">
        <f t="shared" ca="1" si="37"/>
        <v>7.7430353689331275</v>
      </c>
      <c r="AV57" s="47">
        <f t="shared" ca="1" si="37"/>
        <v>7.6967654176410898</v>
      </c>
      <c r="AW57" s="47">
        <f t="shared" ca="1" si="37"/>
        <v>9.3726527509126409</v>
      </c>
      <c r="AX57" s="47">
        <f t="shared" ca="1" si="37"/>
        <v>9.2937789422280783</v>
      </c>
      <c r="AY57" s="47">
        <f t="shared" ca="1" si="36"/>
        <v>9.5072713321583482</v>
      </c>
      <c r="AZ57" s="47">
        <f t="shared" ca="1" si="36"/>
        <v>9.2430827131544007</v>
      </c>
      <c r="BA57" s="47">
        <f t="shared" ca="1" si="36"/>
        <v>10.370656881786273</v>
      </c>
      <c r="BB57" s="47">
        <f t="shared" ca="1" si="36"/>
        <v>9.6873776467904396</v>
      </c>
      <c r="BC57" s="47">
        <f t="shared" ca="1" si="36"/>
        <v>10.36550143366193</v>
      </c>
      <c r="BD57" s="47">
        <f t="shared" ca="1" si="36"/>
        <v>9.1173256269377738</v>
      </c>
      <c r="BE57" s="47">
        <f t="shared" ca="1" si="36"/>
        <v>7.5631150217713703</v>
      </c>
      <c r="BF57" s="47">
        <f t="shared" ca="1" si="36"/>
        <v>7.135921620643602</v>
      </c>
      <c r="BG57" s="47">
        <f t="shared" ca="1" si="36"/>
        <v>7.7430353689331275</v>
      </c>
      <c r="BH57" s="47">
        <f t="shared" ca="1" si="36"/>
        <v>7.6967654176410898</v>
      </c>
      <c r="BI57" s="47">
        <f t="shared" ca="1" si="34"/>
        <v>9.3726527509126409</v>
      </c>
      <c r="BJ57" s="47">
        <f t="shared" ca="1" si="34"/>
        <v>9.2937789422280783</v>
      </c>
      <c r="BK57" s="47">
        <f t="shared" ca="1" si="34"/>
        <v>9.5072713321583482</v>
      </c>
      <c r="BL57" s="47">
        <f t="shared" ca="1" si="34"/>
        <v>9.2430827131544007</v>
      </c>
      <c r="BM57" s="47">
        <f t="shared" ca="1" si="34"/>
        <v>10.370656881786273</v>
      </c>
      <c r="BN57" s="47">
        <f t="shared" ca="1" si="34"/>
        <v>9.6873776467904396</v>
      </c>
      <c r="BO57" s="47">
        <f t="shared" ca="1" si="34"/>
        <v>10.36550143366193</v>
      </c>
      <c r="BP57" s="47">
        <f t="shared" ca="1" si="34"/>
        <v>9.1173256269377738</v>
      </c>
      <c r="BQ57" s="47">
        <f t="shared" ca="1" si="34"/>
        <v>7.5631150217713703</v>
      </c>
      <c r="BR57" s="47">
        <f t="shared" ca="1" si="34"/>
        <v>7.135921620643602</v>
      </c>
      <c r="BS57" s="47">
        <f t="shared" ca="1" si="32"/>
        <v>7.7430353689331275</v>
      </c>
      <c r="BT57" s="47">
        <f t="shared" ca="1" si="32"/>
        <v>7.6967654176410898</v>
      </c>
      <c r="BU57" s="47">
        <f t="shared" ca="1" si="32"/>
        <v>9.3726527509126409</v>
      </c>
      <c r="BV57" s="47">
        <f t="shared" ca="1" si="32"/>
        <v>9.2937789422280783</v>
      </c>
      <c r="BW57" s="47">
        <f t="shared" ca="1" si="32"/>
        <v>9.5072713321583482</v>
      </c>
      <c r="BX57" s="47">
        <f t="shared" ca="1" si="32"/>
        <v>9.2430827131544007</v>
      </c>
      <c r="BY57" s="47">
        <f t="shared" ca="1" si="32"/>
        <v>10.370656881786273</v>
      </c>
      <c r="BZ57" s="47">
        <f t="shared" ca="1" si="32"/>
        <v>9.6873776467904396</v>
      </c>
      <c r="CA57" s="47">
        <f t="shared" ca="1" si="32"/>
        <v>10.36550143366193</v>
      </c>
      <c r="CB57" s="47">
        <f t="shared" ca="1" si="32"/>
        <v>9.1173256269377738</v>
      </c>
      <c r="CC57" s="47">
        <f t="shared" ca="1" si="29"/>
        <v>7.5631150217713703</v>
      </c>
      <c r="CD57" s="47">
        <f t="shared" ca="1" si="29"/>
        <v>7.135921620643602</v>
      </c>
      <c r="CE57" s="47">
        <f t="shared" ca="1" si="29"/>
        <v>7.7430353689331275</v>
      </c>
      <c r="CF57" s="47">
        <f t="shared" ca="1" si="29"/>
        <v>7.6967654176410898</v>
      </c>
      <c r="CG57" s="47">
        <f t="shared" ca="1" si="29"/>
        <v>9.3726527509126409</v>
      </c>
      <c r="CH57" s="47">
        <f t="shared" ca="1" si="29"/>
        <v>9.2937789422280783</v>
      </c>
      <c r="CI57" s="47">
        <f t="shared" ca="1" si="29"/>
        <v>9.5072713321583482</v>
      </c>
      <c r="CJ57" s="47">
        <f t="shared" ca="1" si="29"/>
        <v>9.2430827131544007</v>
      </c>
      <c r="CK57" s="47">
        <f t="shared" ca="1" si="29"/>
        <v>10.370656881786273</v>
      </c>
      <c r="CL57" s="47">
        <f t="shared" ca="1" si="29"/>
        <v>9.6873776467904396</v>
      </c>
      <c r="CM57" s="47">
        <f t="shared" ca="1" si="33"/>
        <v>10.36550143366193</v>
      </c>
      <c r="CN57" s="47">
        <f t="shared" ca="1" si="33"/>
        <v>9.1173256269377738</v>
      </c>
      <c r="CO57" s="47">
        <f t="shared" ca="1" si="33"/>
        <v>7.5631150217713703</v>
      </c>
      <c r="CP57" s="47">
        <f t="shared" ca="1" si="33"/>
        <v>7.135921620643602</v>
      </c>
      <c r="CQ57" s="47">
        <f t="shared" ca="1" si="33"/>
        <v>7.7430353689331275</v>
      </c>
      <c r="CR57" s="47">
        <f t="shared" ca="1" si="33"/>
        <v>7.6967654176410898</v>
      </c>
      <c r="CS57" s="47">
        <f t="shared" ca="1" si="33"/>
        <v>9.3726527509126409</v>
      </c>
      <c r="CT57" s="47">
        <f t="shared" ca="1" si="33"/>
        <v>9.2937789422280783</v>
      </c>
      <c r="CU57" s="47">
        <f t="shared" ca="1" si="33"/>
        <v>9.5072713321583482</v>
      </c>
      <c r="CV57" s="47">
        <f t="shared" ca="1" si="33"/>
        <v>9.2430827131544007</v>
      </c>
      <c r="CW57" s="47">
        <f t="shared" ca="1" si="35"/>
        <v>10.370656881786273</v>
      </c>
      <c r="CX57" s="47">
        <f t="shared" ca="1" si="35"/>
        <v>9.6873776467904396</v>
      </c>
      <c r="CY57" s="47">
        <f t="shared" ca="1" si="35"/>
        <v>10.36550143366193</v>
      </c>
      <c r="CZ57" s="47">
        <f t="shared" ca="1" si="35"/>
        <v>9.1173256269377738</v>
      </c>
      <c r="DA57" s="47">
        <f t="shared" ca="1" si="35"/>
        <v>7.5631150217713703</v>
      </c>
      <c r="DB57" s="47">
        <f t="shared" ca="1" si="35"/>
        <v>7.135921620643602</v>
      </c>
      <c r="DC57" s="47">
        <f t="shared" ca="1" si="35"/>
        <v>7.7430353689331275</v>
      </c>
      <c r="DD57" s="47">
        <f t="shared" ca="1" si="35"/>
        <v>7.6967654176410898</v>
      </c>
    </row>
    <row r="58" spans="1:108" x14ac:dyDescent="0.25">
      <c r="A58" s="40" t="s">
        <v>138</v>
      </c>
      <c r="B58" s="40">
        <v>2627</v>
      </c>
      <c r="C58" s="40" t="s">
        <v>31</v>
      </c>
      <c r="D58" s="40" t="s">
        <v>250</v>
      </c>
      <c r="E58" s="40" t="s">
        <v>130</v>
      </c>
      <c r="F58" s="40">
        <v>44.1</v>
      </c>
      <c r="G58" s="43">
        <v>45413</v>
      </c>
      <c r="I58" s="40" t="s">
        <v>74</v>
      </c>
      <c r="J58" s="40">
        <v>1</v>
      </c>
      <c r="K58" s="40" t="s">
        <v>33</v>
      </c>
      <c r="L58" s="40" t="s">
        <v>140</v>
      </c>
      <c r="N58" s="41">
        <f>VLOOKUP($C58 &amp; $I58 &amp; $K58,FATOR!$A$3:$P$22,5,0)</f>
        <v>0.23516228756884971</v>
      </c>
      <c r="O58" s="41">
        <f>VLOOKUP($C58 &amp; $I58 &amp; $K58,FATOR!$A$3:$P$22,6,0)</f>
        <v>0.21966842736486258</v>
      </c>
      <c r="P58" s="41">
        <f>VLOOKUP($C58 &amp; $I58 &amp; $K58,FATOR!$A$3:$P$22,7,0)</f>
        <v>0.23504538398326369</v>
      </c>
      <c r="Q58" s="41">
        <f>VLOOKUP($C58 &amp; $I58 &amp; $K58,FATOR!$A$3:$P$22,8,0)</f>
        <v>0.20674207770833952</v>
      </c>
      <c r="R58" s="41">
        <f>VLOOKUP($C58 &amp; $I58 &amp; $K58,FATOR!$A$3:$P$22,9,0)</f>
        <v>0.17149920684288822</v>
      </c>
      <c r="S58" s="41">
        <f>VLOOKUP($C58 &amp; $I58 &amp; $K58,FATOR!$A$3:$P$22,10,0)</f>
        <v>0.1618122816472472</v>
      </c>
      <c r="T58" s="41">
        <f>VLOOKUP($C58 &amp; $I58 &amp; $K58,FATOR!$A$3:$P$22,11,0)</f>
        <v>0.17557903330914121</v>
      </c>
      <c r="U58" s="41">
        <f>VLOOKUP($C58 &amp; $I58 &amp; $K58,FATOR!$A$3:$P$22,12,0)</f>
        <v>0.1745298280644238</v>
      </c>
      <c r="V58" s="41">
        <f>VLOOKUP($C58 &amp; $I58 &amp; $K58,FATOR!$A$3:$P$22,13,0)</f>
        <v>0.21253180841071748</v>
      </c>
      <c r="W58" s="41">
        <f>VLOOKUP($C58 &amp; $I58 &amp; $K58,FATOR!$A$3:$P$22,14,0)</f>
        <v>0.2107432866718385</v>
      </c>
      <c r="X58" s="41">
        <f>VLOOKUP($C58 &amp; $I58 &amp; $K58,FATOR!$A$3:$P$22,15,0)</f>
        <v>0.2155843839491689</v>
      </c>
      <c r="Y58" s="41">
        <f>VLOOKUP($C58 &amp; $I58 &amp; $K58,FATOR!$A$3:$P$22,16,0)</f>
        <v>0.20959371231642632</v>
      </c>
      <c r="AA58" s="42">
        <f t="shared" si="10"/>
        <v>10.370656881786273</v>
      </c>
      <c r="AB58" s="42">
        <f t="shared" si="11"/>
        <v>9.6873776467904396</v>
      </c>
      <c r="AC58" s="42">
        <f t="shared" si="12"/>
        <v>10.36550143366193</v>
      </c>
      <c r="AD58" s="42">
        <f t="shared" si="13"/>
        <v>9.1173256269377738</v>
      </c>
      <c r="AE58" s="42">
        <f t="shared" si="14"/>
        <v>7.5631150217713703</v>
      </c>
      <c r="AF58" s="42">
        <f t="shared" si="15"/>
        <v>7.135921620643602</v>
      </c>
      <c r="AG58" s="42">
        <f t="shared" si="16"/>
        <v>7.7430353689331275</v>
      </c>
      <c r="AH58" s="42">
        <f t="shared" si="17"/>
        <v>7.6967654176410898</v>
      </c>
      <c r="AI58" s="42">
        <f t="shared" si="18"/>
        <v>9.3726527509126409</v>
      </c>
      <c r="AJ58" s="42">
        <f t="shared" si="19"/>
        <v>9.2937789422280783</v>
      </c>
      <c r="AK58" s="42">
        <f t="shared" si="20"/>
        <v>9.5072713321583482</v>
      </c>
      <c r="AL58" s="42">
        <f t="shared" si="21"/>
        <v>9.2430827131544007</v>
      </c>
      <c r="AN58" s="43">
        <f t="shared" si="22"/>
        <v>45413</v>
      </c>
      <c r="AO58" s="47" t="str">
        <f t="shared" ca="1" si="37"/>
        <v/>
      </c>
      <c r="AP58" s="47" t="str">
        <f t="shared" ca="1" si="37"/>
        <v/>
      </c>
      <c r="AQ58" s="47" t="str">
        <f t="shared" ca="1" si="37"/>
        <v/>
      </c>
      <c r="AR58" s="47" t="str">
        <f t="shared" ca="1" si="37"/>
        <v/>
      </c>
      <c r="AS58" s="47">
        <f t="shared" ca="1" si="37"/>
        <v>7.5631150217713703</v>
      </c>
      <c r="AT58" s="47">
        <f t="shared" ca="1" si="37"/>
        <v>7.135921620643602</v>
      </c>
      <c r="AU58" s="47">
        <f t="shared" ca="1" si="37"/>
        <v>7.7430353689331275</v>
      </c>
      <c r="AV58" s="47">
        <f t="shared" ca="1" si="37"/>
        <v>7.6967654176410898</v>
      </c>
      <c r="AW58" s="47">
        <f t="shared" ca="1" si="37"/>
        <v>9.3726527509126409</v>
      </c>
      <c r="AX58" s="47">
        <f t="shared" ca="1" si="37"/>
        <v>9.2937789422280783</v>
      </c>
      <c r="AY58" s="47">
        <f t="shared" ca="1" si="36"/>
        <v>9.5072713321583482</v>
      </c>
      <c r="AZ58" s="47">
        <f t="shared" ca="1" si="36"/>
        <v>9.2430827131544007</v>
      </c>
      <c r="BA58" s="47">
        <f t="shared" ca="1" si="36"/>
        <v>10.370656881786273</v>
      </c>
      <c r="BB58" s="47">
        <f t="shared" ca="1" si="36"/>
        <v>9.6873776467904396</v>
      </c>
      <c r="BC58" s="47">
        <f t="shared" ca="1" si="36"/>
        <v>10.36550143366193</v>
      </c>
      <c r="BD58" s="47">
        <f t="shared" ca="1" si="36"/>
        <v>9.1173256269377738</v>
      </c>
      <c r="BE58" s="47">
        <f t="shared" ca="1" si="36"/>
        <v>7.5631150217713703</v>
      </c>
      <c r="BF58" s="47">
        <f t="shared" ca="1" si="36"/>
        <v>7.135921620643602</v>
      </c>
      <c r="BG58" s="47">
        <f t="shared" ca="1" si="36"/>
        <v>7.7430353689331275</v>
      </c>
      <c r="BH58" s="47">
        <f t="shared" ca="1" si="36"/>
        <v>7.6967654176410898</v>
      </c>
      <c r="BI58" s="47">
        <f t="shared" ca="1" si="34"/>
        <v>9.3726527509126409</v>
      </c>
      <c r="BJ58" s="47">
        <f t="shared" ca="1" si="34"/>
        <v>9.2937789422280783</v>
      </c>
      <c r="BK58" s="47">
        <f t="shared" ca="1" si="34"/>
        <v>9.5072713321583482</v>
      </c>
      <c r="BL58" s="47">
        <f t="shared" ca="1" si="34"/>
        <v>9.2430827131544007</v>
      </c>
      <c r="BM58" s="47">
        <f t="shared" ca="1" si="34"/>
        <v>10.370656881786273</v>
      </c>
      <c r="BN58" s="47">
        <f t="shared" ca="1" si="34"/>
        <v>9.6873776467904396</v>
      </c>
      <c r="BO58" s="47">
        <f t="shared" ca="1" si="34"/>
        <v>10.36550143366193</v>
      </c>
      <c r="BP58" s="47">
        <f t="shared" ca="1" si="34"/>
        <v>9.1173256269377738</v>
      </c>
      <c r="BQ58" s="47">
        <f t="shared" ca="1" si="34"/>
        <v>7.5631150217713703</v>
      </c>
      <c r="BR58" s="47">
        <f t="shared" ca="1" si="34"/>
        <v>7.135921620643602</v>
      </c>
      <c r="BS58" s="47">
        <f t="shared" ca="1" si="32"/>
        <v>7.7430353689331275</v>
      </c>
      <c r="BT58" s="47">
        <f t="shared" ca="1" si="32"/>
        <v>7.6967654176410898</v>
      </c>
      <c r="BU58" s="47">
        <f t="shared" ca="1" si="32"/>
        <v>9.3726527509126409</v>
      </c>
      <c r="BV58" s="47">
        <f t="shared" ca="1" si="32"/>
        <v>9.2937789422280783</v>
      </c>
      <c r="BW58" s="47">
        <f t="shared" ca="1" si="32"/>
        <v>9.5072713321583482</v>
      </c>
      <c r="BX58" s="47">
        <f t="shared" ca="1" si="32"/>
        <v>9.2430827131544007</v>
      </c>
      <c r="BY58" s="47">
        <f t="shared" ca="1" si="32"/>
        <v>10.370656881786273</v>
      </c>
      <c r="BZ58" s="47">
        <f t="shared" ca="1" si="32"/>
        <v>9.6873776467904396</v>
      </c>
      <c r="CA58" s="47">
        <f t="shared" ca="1" si="32"/>
        <v>10.36550143366193</v>
      </c>
      <c r="CB58" s="47">
        <f t="shared" ca="1" si="32"/>
        <v>9.1173256269377738</v>
      </c>
      <c r="CC58" s="47">
        <f t="shared" ca="1" si="29"/>
        <v>7.5631150217713703</v>
      </c>
      <c r="CD58" s="47">
        <f t="shared" ca="1" si="29"/>
        <v>7.135921620643602</v>
      </c>
      <c r="CE58" s="47">
        <f t="shared" ca="1" si="29"/>
        <v>7.7430353689331275</v>
      </c>
      <c r="CF58" s="47">
        <f t="shared" ca="1" si="29"/>
        <v>7.6967654176410898</v>
      </c>
      <c r="CG58" s="47">
        <f t="shared" ca="1" si="29"/>
        <v>9.3726527509126409</v>
      </c>
      <c r="CH58" s="47">
        <f t="shared" ca="1" si="29"/>
        <v>9.2937789422280783</v>
      </c>
      <c r="CI58" s="47">
        <f t="shared" ca="1" si="29"/>
        <v>9.5072713321583482</v>
      </c>
      <c r="CJ58" s="47">
        <f t="shared" ca="1" si="29"/>
        <v>9.2430827131544007</v>
      </c>
      <c r="CK58" s="47">
        <f t="shared" ca="1" si="29"/>
        <v>10.370656881786273</v>
      </c>
      <c r="CL58" s="47">
        <f t="shared" ca="1" si="29"/>
        <v>9.6873776467904396</v>
      </c>
      <c r="CM58" s="47">
        <f t="shared" ca="1" si="33"/>
        <v>10.36550143366193</v>
      </c>
      <c r="CN58" s="47">
        <f t="shared" ca="1" si="33"/>
        <v>9.1173256269377738</v>
      </c>
      <c r="CO58" s="47">
        <f t="shared" ca="1" si="33"/>
        <v>7.5631150217713703</v>
      </c>
      <c r="CP58" s="47">
        <f t="shared" ca="1" si="33"/>
        <v>7.135921620643602</v>
      </c>
      <c r="CQ58" s="47">
        <f t="shared" ca="1" si="33"/>
        <v>7.7430353689331275</v>
      </c>
      <c r="CR58" s="47">
        <f t="shared" ca="1" si="33"/>
        <v>7.6967654176410898</v>
      </c>
      <c r="CS58" s="47">
        <f t="shared" ca="1" si="33"/>
        <v>9.3726527509126409</v>
      </c>
      <c r="CT58" s="47">
        <f t="shared" ca="1" si="33"/>
        <v>9.2937789422280783</v>
      </c>
      <c r="CU58" s="47">
        <f t="shared" ca="1" si="33"/>
        <v>9.5072713321583482</v>
      </c>
      <c r="CV58" s="47">
        <f t="shared" ca="1" si="33"/>
        <v>9.2430827131544007</v>
      </c>
      <c r="CW58" s="47">
        <f t="shared" ca="1" si="35"/>
        <v>10.370656881786273</v>
      </c>
      <c r="CX58" s="47">
        <f t="shared" ca="1" si="35"/>
        <v>9.6873776467904396</v>
      </c>
      <c r="CY58" s="47">
        <f t="shared" ca="1" si="35"/>
        <v>10.36550143366193</v>
      </c>
      <c r="CZ58" s="47">
        <f t="shared" ca="1" si="35"/>
        <v>9.1173256269377738</v>
      </c>
      <c r="DA58" s="47">
        <f t="shared" ca="1" si="35"/>
        <v>7.5631150217713703</v>
      </c>
      <c r="DB58" s="47">
        <f t="shared" ca="1" si="35"/>
        <v>7.135921620643602</v>
      </c>
      <c r="DC58" s="47">
        <f t="shared" ca="1" si="35"/>
        <v>7.7430353689331275</v>
      </c>
      <c r="DD58" s="47">
        <f t="shared" ca="1" si="35"/>
        <v>7.6967654176410898</v>
      </c>
    </row>
    <row r="59" spans="1:108" x14ac:dyDescent="0.25">
      <c r="A59" s="40" t="s">
        <v>138</v>
      </c>
      <c r="B59" s="40">
        <v>2628</v>
      </c>
      <c r="C59" s="40" t="s">
        <v>31</v>
      </c>
      <c r="D59" s="40" t="s">
        <v>251</v>
      </c>
      <c r="E59" s="40" t="s">
        <v>130</v>
      </c>
      <c r="F59" s="40">
        <v>44.1</v>
      </c>
      <c r="G59" s="43">
        <v>45536</v>
      </c>
      <c r="I59" s="40" t="s">
        <v>74</v>
      </c>
      <c r="J59" s="40">
        <v>1</v>
      </c>
      <c r="K59" s="40" t="s">
        <v>33</v>
      </c>
      <c r="L59" s="40" t="s">
        <v>140</v>
      </c>
      <c r="N59" s="41">
        <f>VLOOKUP($C59 &amp; $I59 &amp; $K59,FATOR!$A$3:$P$22,5,0)</f>
        <v>0.23516228756884971</v>
      </c>
      <c r="O59" s="41">
        <f>VLOOKUP($C59 &amp; $I59 &amp; $K59,FATOR!$A$3:$P$22,6,0)</f>
        <v>0.21966842736486258</v>
      </c>
      <c r="P59" s="41">
        <f>VLOOKUP($C59 &amp; $I59 &amp; $K59,FATOR!$A$3:$P$22,7,0)</f>
        <v>0.23504538398326369</v>
      </c>
      <c r="Q59" s="41">
        <f>VLOOKUP($C59 &amp; $I59 &amp; $K59,FATOR!$A$3:$P$22,8,0)</f>
        <v>0.20674207770833952</v>
      </c>
      <c r="R59" s="41">
        <f>VLOOKUP($C59 &amp; $I59 &amp; $K59,FATOR!$A$3:$P$22,9,0)</f>
        <v>0.17149920684288822</v>
      </c>
      <c r="S59" s="41">
        <f>VLOOKUP($C59 &amp; $I59 &amp; $K59,FATOR!$A$3:$P$22,10,0)</f>
        <v>0.1618122816472472</v>
      </c>
      <c r="T59" s="41">
        <f>VLOOKUP($C59 &amp; $I59 &amp; $K59,FATOR!$A$3:$P$22,11,0)</f>
        <v>0.17557903330914121</v>
      </c>
      <c r="U59" s="41">
        <f>VLOOKUP($C59 &amp; $I59 &amp; $K59,FATOR!$A$3:$P$22,12,0)</f>
        <v>0.1745298280644238</v>
      </c>
      <c r="V59" s="41">
        <f>VLOOKUP($C59 &amp; $I59 &amp; $K59,FATOR!$A$3:$P$22,13,0)</f>
        <v>0.21253180841071748</v>
      </c>
      <c r="W59" s="41">
        <f>VLOOKUP($C59 &amp; $I59 &amp; $K59,FATOR!$A$3:$P$22,14,0)</f>
        <v>0.2107432866718385</v>
      </c>
      <c r="X59" s="41">
        <f>VLOOKUP($C59 &amp; $I59 &amp; $K59,FATOR!$A$3:$P$22,15,0)</f>
        <v>0.2155843839491689</v>
      </c>
      <c r="Y59" s="41">
        <f>VLOOKUP($C59 &amp; $I59 &amp; $K59,FATOR!$A$3:$P$22,16,0)</f>
        <v>0.20959371231642632</v>
      </c>
      <c r="AA59" s="42">
        <f t="shared" si="10"/>
        <v>10.370656881786273</v>
      </c>
      <c r="AB59" s="42">
        <f t="shared" si="11"/>
        <v>9.6873776467904396</v>
      </c>
      <c r="AC59" s="42">
        <f t="shared" si="12"/>
        <v>10.36550143366193</v>
      </c>
      <c r="AD59" s="42">
        <f t="shared" si="13"/>
        <v>9.1173256269377738</v>
      </c>
      <c r="AE59" s="42">
        <f t="shared" si="14"/>
        <v>7.5631150217713703</v>
      </c>
      <c r="AF59" s="42">
        <f t="shared" si="15"/>
        <v>7.135921620643602</v>
      </c>
      <c r="AG59" s="42">
        <f t="shared" si="16"/>
        <v>7.7430353689331275</v>
      </c>
      <c r="AH59" s="42">
        <f t="shared" si="17"/>
        <v>7.6967654176410898</v>
      </c>
      <c r="AI59" s="42">
        <f t="shared" si="18"/>
        <v>9.3726527509126409</v>
      </c>
      <c r="AJ59" s="42">
        <f t="shared" si="19"/>
        <v>9.2937789422280783</v>
      </c>
      <c r="AK59" s="42">
        <f t="shared" si="20"/>
        <v>9.5072713321583482</v>
      </c>
      <c r="AL59" s="42">
        <f t="shared" si="21"/>
        <v>9.2430827131544007</v>
      </c>
      <c r="AN59" s="43">
        <f t="shared" si="22"/>
        <v>45536</v>
      </c>
      <c r="AO59" s="47" t="str">
        <f t="shared" ca="1" si="37"/>
        <v/>
      </c>
      <c r="AP59" s="47" t="str">
        <f t="shared" ca="1" si="37"/>
        <v/>
      </c>
      <c r="AQ59" s="47" t="str">
        <f t="shared" ca="1" si="37"/>
        <v/>
      </c>
      <c r="AR59" s="47" t="str">
        <f t="shared" ca="1" si="37"/>
        <v/>
      </c>
      <c r="AS59" s="47" t="str">
        <f t="shared" ca="1" si="37"/>
        <v/>
      </c>
      <c r="AT59" s="47" t="str">
        <f t="shared" ca="1" si="37"/>
        <v/>
      </c>
      <c r="AU59" s="47" t="str">
        <f t="shared" ca="1" si="37"/>
        <v/>
      </c>
      <c r="AV59" s="47" t="str">
        <f t="shared" ca="1" si="37"/>
        <v/>
      </c>
      <c r="AW59" s="47">
        <f t="shared" ca="1" si="37"/>
        <v>9.3726527509126409</v>
      </c>
      <c r="AX59" s="47">
        <f t="shared" ca="1" si="37"/>
        <v>9.2937789422280783</v>
      </c>
      <c r="AY59" s="47">
        <f t="shared" ca="1" si="36"/>
        <v>9.5072713321583482</v>
      </c>
      <c r="AZ59" s="47">
        <f t="shared" ca="1" si="36"/>
        <v>9.2430827131544007</v>
      </c>
      <c r="BA59" s="47">
        <f t="shared" ca="1" si="36"/>
        <v>10.370656881786273</v>
      </c>
      <c r="BB59" s="47">
        <f t="shared" ca="1" si="36"/>
        <v>9.6873776467904396</v>
      </c>
      <c r="BC59" s="47">
        <f t="shared" ca="1" si="36"/>
        <v>10.36550143366193</v>
      </c>
      <c r="BD59" s="47">
        <f t="shared" ca="1" si="36"/>
        <v>9.1173256269377738</v>
      </c>
      <c r="BE59" s="47">
        <f t="shared" ca="1" si="36"/>
        <v>7.5631150217713703</v>
      </c>
      <c r="BF59" s="47">
        <f t="shared" ca="1" si="36"/>
        <v>7.135921620643602</v>
      </c>
      <c r="BG59" s="47">
        <f t="shared" ca="1" si="36"/>
        <v>7.7430353689331275</v>
      </c>
      <c r="BH59" s="47">
        <f t="shared" ca="1" si="36"/>
        <v>7.6967654176410898</v>
      </c>
      <c r="BI59" s="47">
        <f t="shared" ca="1" si="34"/>
        <v>9.3726527509126409</v>
      </c>
      <c r="BJ59" s="47">
        <f t="shared" ca="1" si="34"/>
        <v>9.2937789422280783</v>
      </c>
      <c r="BK59" s="47">
        <f t="shared" ca="1" si="34"/>
        <v>9.5072713321583482</v>
      </c>
      <c r="BL59" s="47">
        <f t="shared" ca="1" si="34"/>
        <v>9.2430827131544007</v>
      </c>
      <c r="BM59" s="47">
        <f t="shared" ca="1" si="34"/>
        <v>10.370656881786273</v>
      </c>
      <c r="BN59" s="47">
        <f t="shared" ca="1" si="34"/>
        <v>9.6873776467904396</v>
      </c>
      <c r="BO59" s="47">
        <f t="shared" ca="1" si="34"/>
        <v>10.36550143366193</v>
      </c>
      <c r="BP59" s="47">
        <f t="shared" ca="1" si="34"/>
        <v>9.1173256269377738</v>
      </c>
      <c r="BQ59" s="47">
        <f t="shared" ca="1" si="34"/>
        <v>7.5631150217713703</v>
      </c>
      <c r="BR59" s="47">
        <f t="shared" ca="1" si="34"/>
        <v>7.135921620643602</v>
      </c>
      <c r="BS59" s="47">
        <f t="shared" ca="1" si="32"/>
        <v>7.7430353689331275</v>
      </c>
      <c r="BT59" s="47">
        <f t="shared" ca="1" si="32"/>
        <v>7.6967654176410898</v>
      </c>
      <c r="BU59" s="47">
        <f t="shared" ca="1" si="32"/>
        <v>9.3726527509126409</v>
      </c>
      <c r="BV59" s="47">
        <f t="shared" ca="1" si="32"/>
        <v>9.2937789422280783</v>
      </c>
      <c r="BW59" s="47">
        <f t="shared" ca="1" si="32"/>
        <v>9.5072713321583482</v>
      </c>
      <c r="BX59" s="47">
        <f t="shared" ca="1" si="32"/>
        <v>9.2430827131544007</v>
      </c>
      <c r="BY59" s="47">
        <f t="shared" ca="1" si="32"/>
        <v>10.370656881786273</v>
      </c>
      <c r="BZ59" s="47">
        <f t="shared" ca="1" si="32"/>
        <v>9.6873776467904396</v>
      </c>
      <c r="CA59" s="47">
        <f t="shared" ca="1" si="32"/>
        <v>10.36550143366193</v>
      </c>
      <c r="CB59" s="47">
        <f t="shared" ca="1" si="32"/>
        <v>9.1173256269377738</v>
      </c>
      <c r="CC59" s="47">
        <f t="shared" ca="1" si="29"/>
        <v>7.5631150217713703</v>
      </c>
      <c r="CD59" s="47">
        <f t="shared" ca="1" si="29"/>
        <v>7.135921620643602</v>
      </c>
      <c r="CE59" s="47">
        <f t="shared" ref="CC59:CL84" ca="1" si="38">IF($AN59&lt;=CE$1,HLOOKUP(MONTH(CE$1),$AA:$AL,ROW($AO59),0),"")</f>
        <v>7.7430353689331275</v>
      </c>
      <c r="CF59" s="47">
        <f t="shared" ca="1" si="38"/>
        <v>7.6967654176410898</v>
      </c>
      <c r="CG59" s="47">
        <f t="shared" ca="1" si="38"/>
        <v>9.3726527509126409</v>
      </c>
      <c r="CH59" s="47">
        <f t="shared" ca="1" si="38"/>
        <v>9.2937789422280783</v>
      </c>
      <c r="CI59" s="47">
        <f t="shared" ca="1" si="38"/>
        <v>9.5072713321583482</v>
      </c>
      <c r="CJ59" s="47">
        <f t="shared" ca="1" si="38"/>
        <v>9.2430827131544007</v>
      </c>
      <c r="CK59" s="47">
        <f t="shared" ca="1" si="38"/>
        <v>10.370656881786273</v>
      </c>
      <c r="CL59" s="47">
        <f t="shared" ca="1" si="38"/>
        <v>9.6873776467904396</v>
      </c>
      <c r="CM59" s="47">
        <f t="shared" ca="1" si="33"/>
        <v>10.36550143366193</v>
      </c>
      <c r="CN59" s="47">
        <f t="shared" ca="1" si="33"/>
        <v>9.1173256269377738</v>
      </c>
      <c r="CO59" s="47">
        <f t="shared" ca="1" si="33"/>
        <v>7.5631150217713703</v>
      </c>
      <c r="CP59" s="47">
        <f t="shared" ca="1" si="33"/>
        <v>7.135921620643602</v>
      </c>
      <c r="CQ59" s="47">
        <f t="shared" ca="1" si="33"/>
        <v>7.7430353689331275</v>
      </c>
      <c r="CR59" s="47">
        <f t="shared" ca="1" si="33"/>
        <v>7.6967654176410898</v>
      </c>
      <c r="CS59" s="47">
        <f t="shared" ca="1" si="33"/>
        <v>9.3726527509126409</v>
      </c>
      <c r="CT59" s="47">
        <f t="shared" ca="1" si="33"/>
        <v>9.2937789422280783</v>
      </c>
      <c r="CU59" s="47">
        <f t="shared" ca="1" si="33"/>
        <v>9.5072713321583482</v>
      </c>
      <c r="CV59" s="47">
        <f t="shared" ca="1" si="33"/>
        <v>9.2430827131544007</v>
      </c>
      <c r="CW59" s="47">
        <f t="shared" ca="1" si="35"/>
        <v>10.370656881786273</v>
      </c>
      <c r="CX59" s="47">
        <f t="shared" ca="1" si="35"/>
        <v>9.6873776467904396</v>
      </c>
      <c r="CY59" s="47">
        <f t="shared" ca="1" si="35"/>
        <v>10.36550143366193</v>
      </c>
      <c r="CZ59" s="47">
        <f t="shared" ca="1" si="35"/>
        <v>9.1173256269377738</v>
      </c>
      <c r="DA59" s="47">
        <f t="shared" ca="1" si="35"/>
        <v>7.5631150217713703</v>
      </c>
      <c r="DB59" s="47">
        <f t="shared" ca="1" si="35"/>
        <v>7.135921620643602</v>
      </c>
      <c r="DC59" s="47">
        <f t="shared" ca="1" si="35"/>
        <v>7.7430353689331275</v>
      </c>
      <c r="DD59" s="47">
        <f t="shared" ca="1" si="35"/>
        <v>7.6967654176410898</v>
      </c>
    </row>
    <row r="60" spans="1:108" x14ac:dyDescent="0.25">
      <c r="A60" s="40" t="s">
        <v>138</v>
      </c>
      <c r="B60" s="40">
        <v>2629</v>
      </c>
      <c r="C60" s="40" t="s">
        <v>31</v>
      </c>
      <c r="D60" s="40" t="s">
        <v>252</v>
      </c>
      <c r="E60" s="40" t="s">
        <v>130</v>
      </c>
      <c r="F60" s="40">
        <v>44.1</v>
      </c>
      <c r="G60" s="43">
        <v>45413</v>
      </c>
      <c r="I60" s="40" t="s">
        <v>74</v>
      </c>
      <c r="J60" s="40">
        <v>1</v>
      </c>
      <c r="K60" s="40" t="s">
        <v>33</v>
      </c>
      <c r="L60" s="40" t="s">
        <v>140</v>
      </c>
      <c r="N60" s="41">
        <f>VLOOKUP($C60 &amp; $I60 &amp; $K60,FATOR!$A$3:$P$22,5,0)</f>
        <v>0.23516228756884971</v>
      </c>
      <c r="O60" s="41">
        <f>VLOOKUP($C60 &amp; $I60 &amp; $K60,FATOR!$A$3:$P$22,6,0)</f>
        <v>0.21966842736486258</v>
      </c>
      <c r="P60" s="41">
        <f>VLOOKUP($C60 &amp; $I60 &amp; $K60,FATOR!$A$3:$P$22,7,0)</f>
        <v>0.23504538398326369</v>
      </c>
      <c r="Q60" s="41">
        <f>VLOOKUP($C60 &amp; $I60 &amp; $K60,FATOR!$A$3:$P$22,8,0)</f>
        <v>0.20674207770833952</v>
      </c>
      <c r="R60" s="41">
        <f>VLOOKUP($C60 &amp; $I60 &amp; $K60,FATOR!$A$3:$P$22,9,0)</f>
        <v>0.17149920684288822</v>
      </c>
      <c r="S60" s="41">
        <f>VLOOKUP($C60 &amp; $I60 &amp; $K60,FATOR!$A$3:$P$22,10,0)</f>
        <v>0.1618122816472472</v>
      </c>
      <c r="T60" s="41">
        <f>VLOOKUP($C60 &amp; $I60 &amp; $K60,FATOR!$A$3:$P$22,11,0)</f>
        <v>0.17557903330914121</v>
      </c>
      <c r="U60" s="41">
        <f>VLOOKUP($C60 &amp; $I60 &amp; $K60,FATOR!$A$3:$P$22,12,0)</f>
        <v>0.1745298280644238</v>
      </c>
      <c r="V60" s="41">
        <f>VLOOKUP($C60 &amp; $I60 &amp; $K60,FATOR!$A$3:$P$22,13,0)</f>
        <v>0.21253180841071748</v>
      </c>
      <c r="W60" s="41">
        <f>VLOOKUP($C60 &amp; $I60 &amp; $K60,FATOR!$A$3:$P$22,14,0)</f>
        <v>0.2107432866718385</v>
      </c>
      <c r="X60" s="41">
        <f>VLOOKUP($C60 &amp; $I60 &amp; $K60,FATOR!$A$3:$P$22,15,0)</f>
        <v>0.2155843839491689</v>
      </c>
      <c r="Y60" s="41">
        <f>VLOOKUP($C60 &amp; $I60 &amp; $K60,FATOR!$A$3:$P$22,16,0)</f>
        <v>0.20959371231642632</v>
      </c>
      <c r="AA60" s="42">
        <f t="shared" si="10"/>
        <v>10.370656881786273</v>
      </c>
      <c r="AB60" s="42">
        <f t="shared" si="11"/>
        <v>9.6873776467904396</v>
      </c>
      <c r="AC60" s="42">
        <f t="shared" si="12"/>
        <v>10.36550143366193</v>
      </c>
      <c r="AD60" s="42">
        <f t="shared" si="13"/>
        <v>9.1173256269377738</v>
      </c>
      <c r="AE60" s="42">
        <f t="shared" si="14"/>
        <v>7.5631150217713703</v>
      </c>
      <c r="AF60" s="42">
        <f t="shared" si="15"/>
        <v>7.135921620643602</v>
      </c>
      <c r="AG60" s="42">
        <f t="shared" si="16"/>
        <v>7.7430353689331275</v>
      </c>
      <c r="AH60" s="42">
        <f t="shared" si="17"/>
        <v>7.6967654176410898</v>
      </c>
      <c r="AI60" s="42">
        <f t="shared" si="18"/>
        <v>9.3726527509126409</v>
      </c>
      <c r="AJ60" s="42">
        <f t="shared" si="19"/>
        <v>9.2937789422280783</v>
      </c>
      <c r="AK60" s="42">
        <f t="shared" si="20"/>
        <v>9.5072713321583482</v>
      </c>
      <c r="AL60" s="42">
        <f t="shared" si="21"/>
        <v>9.2430827131544007</v>
      </c>
      <c r="AN60" s="43">
        <f t="shared" si="22"/>
        <v>45413</v>
      </c>
      <c r="AO60" s="47" t="str">
        <f t="shared" ca="1" si="37"/>
        <v/>
      </c>
      <c r="AP60" s="47" t="str">
        <f t="shared" ca="1" si="37"/>
        <v/>
      </c>
      <c r="AQ60" s="47" t="str">
        <f t="shared" ca="1" si="37"/>
        <v/>
      </c>
      <c r="AR60" s="47" t="str">
        <f t="shared" ca="1" si="37"/>
        <v/>
      </c>
      <c r="AS60" s="47">
        <f t="shared" ca="1" si="37"/>
        <v>7.5631150217713703</v>
      </c>
      <c r="AT60" s="47">
        <f t="shared" ca="1" si="37"/>
        <v>7.135921620643602</v>
      </c>
      <c r="AU60" s="47">
        <f t="shared" ca="1" si="37"/>
        <v>7.7430353689331275</v>
      </c>
      <c r="AV60" s="47">
        <f t="shared" ca="1" si="37"/>
        <v>7.6967654176410898</v>
      </c>
      <c r="AW60" s="47">
        <f t="shared" ca="1" si="37"/>
        <v>9.3726527509126409</v>
      </c>
      <c r="AX60" s="47">
        <f t="shared" ca="1" si="37"/>
        <v>9.2937789422280783</v>
      </c>
      <c r="AY60" s="47">
        <f t="shared" ca="1" si="36"/>
        <v>9.5072713321583482</v>
      </c>
      <c r="AZ60" s="47">
        <f t="shared" ca="1" si="36"/>
        <v>9.2430827131544007</v>
      </c>
      <c r="BA60" s="47">
        <f t="shared" ca="1" si="36"/>
        <v>10.370656881786273</v>
      </c>
      <c r="BB60" s="47">
        <f t="shared" ca="1" si="36"/>
        <v>9.6873776467904396</v>
      </c>
      <c r="BC60" s="47">
        <f t="shared" ca="1" si="36"/>
        <v>10.36550143366193</v>
      </c>
      <c r="BD60" s="47">
        <f t="shared" ca="1" si="36"/>
        <v>9.1173256269377738</v>
      </c>
      <c r="BE60" s="47">
        <f t="shared" ca="1" si="36"/>
        <v>7.5631150217713703</v>
      </c>
      <c r="BF60" s="47">
        <f t="shared" ca="1" si="36"/>
        <v>7.135921620643602</v>
      </c>
      <c r="BG60" s="47">
        <f t="shared" ca="1" si="36"/>
        <v>7.7430353689331275</v>
      </c>
      <c r="BH60" s="47">
        <f t="shared" ca="1" si="36"/>
        <v>7.6967654176410898</v>
      </c>
      <c r="BI60" s="47">
        <f t="shared" ca="1" si="34"/>
        <v>9.3726527509126409</v>
      </c>
      <c r="BJ60" s="47">
        <f t="shared" ca="1" si="34"/>
        <v>9.2937789422280783</v>
      </c>
      <c r="BK60" s="47">
        <f t="shared" ca="1" si="34"/>
        <v>9.5072713321583482</v>
      </c>
      <c r="BL60" s="47">
        <f t="shared" ca="1" si="34"/>
        <v>9.2430827131544007</v>
      </c>
      <c r="BM60" s="47">
        <f t="shared" ca="1" si="34"/>
        <v>10.370656881786273</v>
      </c>
      <c r="BN60" s="47">
        <f t="shared" ca="1" si="34"/>
        <v>9.6873776467904396</v>
      </c>
      <c r="BO60" s="47">
        <f t="shared" ca="1" si="34"/>
        <v>10.36550143366193</v>
      </c>
      <c r="BP60" s="47">
        <f t="shared" ca="1" si="34"/>
        <v>9.1173256269377738</v>
      </c>
      <c r="BQ60" s="47">
        <f t="shared" ca="1" si="34"/>
        <v>7.5631150217713703</v>
      </c>
      <c r="BR60" s="47">
        <f t="shared" ca="1" si="34"/>
        <v>7.135921620643602</v>
      </c>
      <c r="BS60" s="47">
        <f t="shared" ca="1" si="32"/>
        <v>7.7430353689331275</v>
      </c>
      <c r="BT60" s="47">
        <f t="shared" ca="1" si="32"/>
        <v>7.6967654176410898</v>
      </c>
      <c r="BU60" s="47">
        <f t="shared" ca="1" si="32"/>
        <v>9.3726527509126409</v>
      </c>
      <c r="BV60" s="47">
        <f t="shared" ca="1" si="32"/>
        <v>9.2937789422280783</v>
      </c>
      <c r="BW60" s="47">
        <f t="shared" ref="BS60:CB85" ca="1" si="39">IF($AN60&lt;=BW$1,HLOOKUP(MONTH(BW$1),$AA:$AL,ROW($AO60),0),"")</f>
        <v>9.5072713321583482</v>
      </c>
      <c r="BX60" s="47">
        <f t="shared" ca="1" si="39"/>
        <v>9.2430827131544007</v>
      </c>
      <c r="BY60" s="47">
        <f t="shared" ca="1" si="39"/>
        <v>10.370656881786273</v>
      </c>
      <c r="BZ60" s="47">
        <f t="shared" ca="1" si="39"/>
        <v>9.6873776467904396</v>
      </c>
      <c r="CA60" s="47">
        <f t="shared" ca="1" si="39"/>
        <v>10.36550143366193</v>
      </c>
      <c r="CB60" s="47">
        <f t="shared" ca="1" si="39"/>
        <v>9.1173256269377738</v>
      </c>
      <c r="CC60" s="47">
        <f t="shared" ca="1" si="38"/>
        <v>7.5631150217713703</v>
      </c>
      <c r="CD60" s="47">
        <f t="shared" ca="1" si="38"/>
        <v>7.135921620643602</v>
      </c>
      <c r="CE60" s="47">
        <f t="shared" ca="1" si="38"/>
        <v>7.7430353689331275</v>
      </c>
      <c r="CF60" s="47">
        <f t="shared" ca="1" si="38"/>
        <v>7.6967654176410898</v>
      </c>
      <c r="CG60" s="47">
        <f t="shared" ca="1" si="38"/>
        <v>9.3726527509126409</v>
      </c>
      <c r="CH60" s="47">
        <f t="shared" ca="1" si="38"/>
        <v>9.2937789422280783</v>
      </c>
      <c r="CI60" s="47">
        <f t="shared" ca="1" si="38"/>
        <v>9.5072713321583482</v>
      </c>
      <c r="CJ60" s="47">
        <f t="shared" ca="1" si="38"/>
        <v>9.2430827131544007</v>
      </c>
      <c r="CK60" s="47">
        <f t="shared" ca="1" si="38"/>
        <v>10.370656881786273</v>
      </c>
      <c r="CL60" s="47">
        <f t="shared" ca="1" si="38"/>
        <v>9.6873776467904396</v>
      </c>
      <c r="CM60" s="47">
        <f t="shared" ca="1" si="33"/>
        <v>10.36550143366193</v>
      </c>
      <c r="CN60" s="47">
        <f t="shared" ca="1" si="33"/>
        <v>9.1173256269377738</v>
      </c>
      <c r="CO60" s="47">
        <f t="shared" ca="1" si="33"/>
        <v>7.5631150217713703</v>
      </c>
      <c r="CP60" s="47">
        <f t="shared" ca="1" si="33"/>
        <v>7.135921620643602</v>
      </c>
      <c r="CQ60" s="47">
        <f t="shared" ca="1" si="33"/>
        <v>7.7430353689331275</v>
      </c>
      <c r="CR60" s="47">
        <f t="shared" ca="1" si="33"/>
        <v>7.6967654176410898</v>
      </c>
      <c r="CS60" s="47">
        <f t="shared" ca="1" si="33"/>
        <v>9.3726527509126409</v>
      </c>
      <c r="CT60" s="47">
        <f t="shared" ca="1" si="33"/>
        <v>9.2937789422280783</v>
      </c>
      <c r="CU60" s="47">
        <f t="shared" ca="1" si="33"/>
        <v>9.5072713321583482</v>
      </c>
      <c r="CV60" s="47">
        <f t="shared" ca="1" si="33"/>
        <v>9.2430827131544007</v>
      </c>
      <c r="CW60" s="47">
        <f t="shared" ca="1" si="35"/>
        <v>10.370656881786273</v>
      </c>
      <c r="CX60" s="47">
        <f t="shared" ca="1" si="35"/>
        <v>9.6873776467904396</v>
      </c>
      <c r="CY60" s="47">
        <f t="shared" ca="1" si="35"/>
        <v>10.36550143366193</v>
      </c>
      <c r="CZ60" s="47">
        <f t="shared" ca="1" si="35"/>
        <v>9.1173256269377738</v>
      </c>
      <c r="DA60" s="47">
        <f t="shared" ca="1" si="35"/>
        <v>7.5631150217713703</v>
      </c>
      <c r="DB60" s="47">
        <f t="shared" ca="1" si="35"/>
        <v>7.135921620643602</v>
      </c>
      <c r="DC60" s="47">
        <f t="shared" ca="1" si="35"/>
        <v>7.7430353689331275</v>
      </c>
      <c r="DD60" s="47">
        <f t="shared" ca="1" si="35"/>
        <v>7.6967654176410898</v>
      </c>
    </row>
    <row r="61" spans="1:108" x14ac:dyDescent="0.25">
      <c r="A61" s="40" t="s">
        <v>138</v>
      </c>
      <c r="B61" s="40">
        <v>2630</v>
      </c>
      <c r="C61" s="40" t="s">
        <v>31</v>
      </c>
      <c r="D61" s="40" t="s">
        <v>253</v>
      </c>
      <c r="E61" s="40" t="s">
        <v>130</v>
      </c>
      <c r="F61" s="40">
        <v>44.1</v>
      </c>
      <c r="G61" s="43">
        <v>45536</v>
      </c>
      <c r="I61" s="40" t="s">
        <v>74</v>
      </c>
      <c r="J61" s="40">
        <v>1</v>
      </c>
      <c r="K61" s="40" t="s">
        <v>33</v>
      </c>
      <c r="L61" s="40" t="s">
        <v>140</v>
      </c>
      <c r="N61" s="41">
        <f>VLOOKUP($C61 &amp; $I61 &amp; $K61,FATOR!$A$3:$P$22,5,0)</f>
        <v>0.23516228756884971</v>
      </c>
      <c r="O61" s="41">
        <f>VLOOKUP($C61 &amp; $I61 &amp; $K61,FATOR!$A$3:$P$22,6,0)</f>
        <v>0.21966842736486258</v>
      </c>
      <c r="P61" s="41">
        <f>VLOOKUP($C61 &amp; $I61 &amp; $K61,FATOR!$A$3:$P$22,7,0)</f>
        <v>0.23504538398326369</v>
      </c>
      <c r="Q61" s="41">
        <f>VLOOKUP($C61 &amp; $I61 &amp; $K61,FATOR!$A$3:$P$22,8,0)</f>
        <v>0.20674207770833952</v>
      </c>
      <c r="R61" s="41">
        <f>VLOOKUP($C61 &amp; $I61 &amp; $K61,FATOR!$A$3:$P$22,9,0)</f>
        <v>0.17149920684288822</v>
      </c>
      <c r="S61" s="41">
        <f>VLOOKUP($C61 &amp; $I61 &amp; $K61,FATOR!$A$3:$P$22,10,0)</f>
        <v>0.1618122816472472</v>
      </c>
      <c r="T61" s="41">
        <f>VLOOKUP($C61 &amp; $I61 &amp; $K61,FATOR!$A$3:$P$22,11,0)</f>
        <v>0.17557903330914121</v>
      </c>
      <c r="U61" s="41">
        <f>VLOOKUP($C61 &amp; $I61 &amp; $K61,FATOR!$A$3:$P$22,12,0)</f>
        <v>0.1745298280644238</v>
      </c>
      <c r="V61" s="41">
        <f>VLOOKUP($C61 &amp; $I61 &amp; $K61,FATOR!$A$3:$P$22,13,0)</f>
        <v>0.21253180841071748</v>
      </c>
      <c r="W61" s="41">
        <f>VLOOKUP($C61 &amp; $I61 &amp; $K61,FATOR!$A$3:$P$22,14,0)</f>
        <v>0.2107432866718385</v>
      </c>
      <c r="X61" s="41">
        <f>VLOOKUP($C61 &amp; $I61 &amp; $K61,FATOR!$A$3:$P$22,15,0)</f>
        <v>0.2155843839491689</v>
      </c>
      <c r="Y61" s="41">
        <f>VLOOKUP($C61 &amp; $I61 &amp; $K61,FATOR!$A$3:$P$22,16,0)</f>
        <v>0.20959371231642632</v>
      </c>
      <c r="AA61" s="42">
        <f t="shared" si="10"/>
        <v>10.370656881786273</v>
      </c>
      <c r="AB61" s="42">
        <f t="shared" si="11"/>
        <v>9.6873776467904396</v>
      </c>
      <c r="AC61" s="42">
        <f t="shared" si="12"/>
        <v>10.36550143366193</v>
      </c>
      <c r="AD61" s="42">
        <f t="shared" si="13"/>
        <v>9.1173256269377738</v>
      </c>
      <c r="AE61" s="42">
        <f t="shared" si="14"/>
        <v>7.5631150217713703</v>
      </c>
      <c r="AF61" s="42">
        <f t="shared" si="15"/>
        <v>7.135921620643602</v>
      </c>
      <c r="AG61" s="42">
        <f t="shared" si="16"/>
        <v>7.7430353689331275</v>
      </c>
      <c r="AH61" s="42">
        <f t="shared" si="17"/>
        <v>7.6967654176410898</v>
      </c>
      <c r="AI61" s="42">
        <f t="shared" si="18"/>
        <v>9.3726527509126409</v>
      </c>
      <c r="AJ61" s="42">
        <f t="shared" si="19"/>
        <v>9.2937789422280783</v>
      </c>
      <c r="AK61" s="42">
        <f t="shared" si="20"/>
        <v>9.5072713321583482</v>
      </c>
      <c r="AL61" s="42">
        <f t="shared" si="21"/>
        <v>9.2430827131544007</v>
      </c>
      <c r="AN61" s="43">
        <f t="shared" si="22"/>
        <v>45536</v>
      </c>
      <c r="AO61" s="47" t="str">
        <f t="shared" ca="1" si="37"/>
        <v/>
      </c>
      <c r="AP61" s="47" t="str">
        <f t="shared" ca="1" si="37"/>
        <v/>
      </c>
      <c r="AQ61" s="47" t="str">
        <f t="shared" ca="1" si="37"/>
        <v/>
      </c>
      <c r="AR61" s="47" t="str">
        <f t="shared" ca="1" si="37"/>
        <v/>
      </c>
      <c r="AS61" s="47" t="str">
        <f t="shared" ca="1" si="37"/>
        <v/>
      </c>
      <c r="AT61" s="47" t="str">
        <f t="shared" ca="1" si="37"/>
        <v/>
      </c>
      <c r="AU61" s="47" t="str">
        <f t="shared" ca="1" si="37"/>
        <v/>
      </c>
      <c r="AV61" s="47" t="str">
        <f t="shared" ca="1" si="37"/>
        <v/>
      </c>
      <c r="AW61" s="47">
        <f t="shared" ca="1" si="37"/>
        <v>9.3726527509126409</v>
      </c>
      <c r="AX61" s="47">
        <f t="shared" ca="1" si="37"/>
        <v>9.2937789422280783</v>
      </c>
      <c r="AY61" s="47">
        <f t="shared" ca="1" si="36"/>
        <v>9.5072713321583482</v>
      </c>
      <c r="AZ61" s="47">
        <f t="shared" ca="1" si="36"/>
        <v>9.2430827131544007</v>
      </c>
      <c r="BA61" s="47">
        <f t="shared" ca="1" si="36"/>
        <v>10.370656881786273</v>
      </c>
      <c r="BB61" s="47">
        <f t="shared" ca="1" si="36"/>
        <v>9.6873776467904396</v>
      </c>
      <c r="BC61" s="47">
        <f t="shared" ca="1" si="36"/>
        <v>10.36550143366193</v>
      </c>
      <c r="BD61" s="47">
        <f t="shared" ca="1" si="36"/>
        <v>9.1173256269377738</v>
      </c>
      <c r="BE61" s="47">
        <f t="shared" ca="1" si="36"/>
        <v>7.5631150217713703</v>
      </c>
      <c r="BF61" s="47">
        <f t="shared" ca="1" si="36"/>
        <v>7.135921620643602</v>
      </c>
      <c r="BG61" s="47">
        <f t="shared" ca="1" si="36"/>
        <v>7.7430353689331275</v>
      </c>
      <c r="BH61" s="47">
        <f t="shared" ca="1" si="36"/>
        <v>7.6967654176410898</v>
      </c>
      <c r="BI61" s="47">
        <f t="shared" ca="1" si="34"/>
        <v>9.3726527509126409</v>
      </c>
      <c r="BJ61" s="47">
        <f t="shared" ca="1" si="34"/>
        <v>9.2937789422280783</v>
      </c>
      <c r="BK61" s="47">
        <f t="shared" ca="1" si="34"/>
        <v>9.5072713321583482</v>
      </c>
      <c r="BL61" s="47">
        <f t="shared" ca="1" si="34"/>
        <v>9.2430827131544007</v>
      </c>
      <c r="BM61" s="47">
        <f t="shared" ca="1" si="34"/>
        <v>10.370656881786273</v>
      </c>
      <c r="BN61" s="47">
        <f t="shared" ca="1" si="34"/>
        <v>9.6873776467904396</v>
      </c>
      <c r="BO61" s="47">
        <f t="shared" ca="1" si="34"/>
        <v>10.36550143366193</v>
      </c>
      <c r="BP61" s="47">
        <f t="shared" ca="1" si="34"/>
        <v>9.1173256269377738</v>
      </c>
      <c r="BQ61" s="47">
        <f t="shared" ca="1" si="34"/>
        <v>7.5631150217713703</v>
      </c>
      <c r="BR61" s="47">
        <f t="shared" ca="1" si="34"/>
        <v>7.135921620643602</v>
      </c>
      <c r="BS61" s="47">
        <f t="shared" ca="1" si="39"/>
        <v>7.7430353689331275</v>
      </c>
      <c r="BT61" s="47">
        <f t="shared" ca="1" si="39"/>
        <v>7.6967654176410898</v>
      </c>
      <c r="BU61" s="47">
        <f t="shared" ca="1" si="39"/>
        <v>9.3726527509126409</v>
      </c>
      <c r="BV61" s="47">
        <f t="shared" ca="1" si="39"/>
        <v>9.2937789422280783</v>
      </c>
      <c r="BW61" s="47">
        <f t="shared" ca="1" si="39"/>
        <v>9.5072713321583482</v>
      </c>
      <c r="BX61" s="47">
        <f t="shared" ca="1" si="39"/>
        <v>9.2430827131544007</v>
      </c>
      <c r="BY61" s="47">
        <f t="shared" ca="1" si="39"/>
        <v>10.370656881786273</v>
      </c>
      <c r="BZ61" s="47">
        <f t="shared" ca="1" si="39"/>
        <v>9.6873776467904396</v>
      </c>
      <c r="CA61" s="47">
        <f t="shared" ca="1" si="39"/>
        <v>10.36550143366193</v>
      </c>
      <c r="CB61" s="47">
        <f t="shared" ca="1" si="39"/>
        <v>9.1173256269377738</v>
      </c>
      <c r="CC61" s="47">
        <f t="shared" ca="1" si="38"/>
        <v>7.5631150217713703</v>
      </c>
      <c r="CD61" s="47">
        <f t="shared" ca="1" si="38"/>
        <v>7.135921620643602</v>
      </c>
      <c r="CE61" s="47">
        <f t="shared" ca="1" si="38"/>
        <v>7.7430353689331275</v>
      </c>
      <c r="CF61" s="47">
        <f t="shared" ca="1" si="38"/>
        <v>7.6967654176410898</v>
      </c>
      <c r="CG61" s="47">
        <f t="shared" ca="1" si="38"/>
        <v>9.3726527509126409</v>
      </c>
      <c r="CH61" s="47">
        <f t="shared" ca="1" si="38"/>
        <v>9.2937789422280783</v>
      </c>
      <c r="CI61" s="47">
        <f t="shared" ca="1" si="38"/>
        <v>9.5072713321583482</v>
      </c>
      <c r="CJ61" s="47">
        <f t="shared" ca="1" si="38"/>
        <v>9.2430827131544007</v>
      </c>
      <c r="CK61" s="47">
        <f t="shared" ca="1" si="38"/>
        <v>10.370656881786273</v>
      </c>
      <c r="CL61" s="47">
        <f t="shared" ca="1" si="38"/>
        <v>9.6873776467904396</v>
      </c>
      <c r="CM61" s="47">
        <f t="shared" ca="1" si="33"/>
        <v>10.36550143366193</v>
      </c>
      <c r="CN61" s="47">
        <f t="shared" ca="1" si="33"/>
        <v>9.1173256269377738</v>
      </c>
      <c r="CO61" s="47">
        <f t="shared" ca="1" si="33"/>
        <v>7.5631150217713703</v>
      </c>
      <c r="CP61" s="47">
        <f t="shared" ca="1" si="33"/>
        <v>7.135921620643602</v>
      </c>
      <c r="CQ61" s="47">
        <f t="shared" ca="1" si="33"/>
        <v>7.7430353689331275</v>
      </c>
      <c r="CR61" s="47">
        <f t="shared" ca="1" si="33"/>
        <v>7.6967654176410898</v>
      </c>
      <c r="CS61" s="47">
        <f t="shared" ca="1" si="33"/>
        <v>9.3726527509126409</v>
      </c>
      <c r="CT61" s="47">
        <f t="shared" ca="1" si="33"/>
        <v>9.2937789422280783</v>
      </c>
      <c r="CU61" s="47">
        <f t="shared" ca="1" si="33"/>
        <v>9.5072713321583482</v>
      </c>
      <c r="CV61" s="47">
        <f t="shared" ca="1" si="33"/>
        <v>9.2430827131544007</v>
      </c>
      <c r="CW61" s="47">
        <f t="shared" ca="1" si="35"/>
        <v>10.370656881786273</v>
      </c>
      <c r="CX61" s="47">
        <f t="shared" ca="1" si="35"/>
        <v>9.6873776467904396</v>
      </c>
      <c r="CY61" s="47">
        <f t="shared" ca="1" si="35"/>
        <v>10.36550143366193</v>
      </c>
      <c r="CZ61" s="47">
        <f t="shared" ca="1" si="35"/>
        <v>9.1173256269377738</v>
      </c>
      <c r="DA61" s="47">
        <f t="shared" ca="1" si="35"/>
        <v>7.5631150217713703</v>
      </c>
      <c r="DB61" s="47">
        <f t="shared" ca="1" si="35"/>
        <v>7.135921620643602</v>
      </c>
      <c r="DC61" s="47">
        <f t="shared" ca="1" si="35"/>
        <v>7.7430353689331275</v>
      </c>
      <c r="DD61" s="47">
        <f t="shared" ca="1" si="35"/>
        <v>7.6967654176410898</v>
      </c>
    </row>
    <row r="62" spans="1:108" x14ac:dyDescent="0.25">
      <c r="A62" s="40" t="s">
        <v>138</v>
      </c>
      <c r="B62" s="40">
        <v>2631</v>
      </c>
      <c r="C62" s="40" t="s">
        <v>31</v>
      </c>
      <c r="D62" s="40" t="s">
        <v>254</v>
      </c>
      <c r="E62" s="40" t="s">
        <v>130</v>
      </c>
      <c r="F62" s="40">
        <v>44.1</v>
      </c>
      <c r="G62" s="43">
        <v>45505</v>
      </c>
      <c r="I62" s="40" t="s">
        <v>74</v>
      </c>
      <c r="J62" s="40">
        <v>1</v>
      </c>
      <c r="K62" s="40" t="s">
        <v>33</v>
      </c>
      <c r="L62" s="40" t="s">
        <v>140</v>
      </c>
      <c r="N62" s="41">
        <f>VLOOKUP($C62 &amp; $I62 &amp; $K62,FATOR!$A$3:$P$22,5,0)</f>
        <v>0.23516228756884971</v>
      </c>
      <c r="O62" s="41">
        <f>VLOOKUP($C62 &amp; $I62 &amp; $K62,FATOR!$A$3:$P$22,6,0)</f>
        <v>0.21966842736486258</v>
      </c>
      <c r="P62" s="41">
        <f>VLOOKUP($C62 &amp; $I62 &amp; $K62,FATOR!$A$3:$P$22,7,0)</f>
        <v>0.23504538398326369</v>
      </c>
      <c r="Q62" s="41">
        <f>VLOOKUP($C62 &amp; $I62 &amp; $K62,FATOR!$A$3:$P$22,8,0)</f>
        <v>0.20674207770833952</v>
      </c>
      <c r="R62" s="41">
        <f>VLOOKUP($C62 &amp; $I62 &amp; $K62,FATOR!$A$3:$P$22,9,0)</f>
        <v>0.17149920684288822</v>
      </c>
      <c r="S62" s="41">
        <f>VLOOKUP($C62 &amp; $I62 &amp; $K62,FATOR!$A$3:$P$22,10,0)</f>
        <v>0.1618122816472472</v>
      </c>
      <c r="T62" s="41">
        <f>VLOOKUP($C62 &amp; $I62 &amp; $K62,FATOR!$A$3:$P$22,11,0)</f>
        <v>0.17557903330914121</v>
      </c>
      <c r="U62" s="41">
        <f>VLOOKUP($C62 &amp; $I62 &amp; $K62,FATOR!$A$3:$P$22,12,0)</f>
        <v>0.1745298280644238</v>
      </c>
      <c r="V62" s="41">
        <f>VLOOKUP($C62 &amp; $I62 &amp; $K62,FATOR!$A$3:$P$22,13,0)</f>
        <v>0.21253180841071748</v>
      </c>
      <c r="W62" s="41">
        <f>VLOOKUP($C62 &amp; $I62 &amp; $K62,FATOR!$A$3:$P$22,14,0)</f>
        <v>0.2107432866718385</v>
      </c>
      <c r="X62" s="41">
        <f>VLOOKUP($C62 &amp; $I62 &amp; $K62,FATOR!$A$3:$P$22,15,0)</f>
        <v>0.2155843839491689</v>
      </c>
      <c r="Y62" s="41">
        <f>VLOOKUP($C62 &amp; $I62 &amp; $K62,FATOR!$A$3:$P$22,16,0)</f>
        <v>0.20959371231642632</v>
      </c>
      <c r="AA62" s="42">
        <f t="shared" si="10"/>
        <v>10.370656881786273</v>
      </c>
      <c r="AB62" s="42">
        <f t="shared" si="11"/>
        <v>9.6873776467904396</v>
      </c>
      <c r="AC62" s="42">
        <f t="shared" si="12"/>
        <v>10.36550143366193</v>
      </c>
      <c r="AD62" s="42">
        <f t="shared" si="13"/>
        <v>9.1173256269377738</v>
      </c>
      <c r="AE62" s="42">
        <f t="shared" si="14"/>
        <v>7.5631150217713703</v>
      </c>
      <c r="AF62" s="42">
        <f t="shared" si="15"/>
        <v>7.135921620643602</v>
      </c>
      <c r="AG62" s="42">
        <f t="shared" si="16"/>
        <v>7.7430353689331275</v>
      </c>
      <c r="AH62" s="42">
        <f t="shared" si="17"/>
        <v>7.6967654176410898</v>
      </c>
      <c r="AI62" s="42">
        <f t="shared" si="18"/>
        <v>9.3726527509126409</v>
      </c>
      <c r="AJ62" s="42">
        <f t="shared" si="19"/>
        <v>9.2937789422280783</v>
      </c>
      <c r="AK62" s="42">
        <f t="shared" si="20"/>
        <v>9.5072713321583482</v>
      </c>
      <c r="AL62" s="42">
        <f t="shared" si="21"/>
        <v>9.2430827131544007</v>
      </c>
      <c r="AN62" s="43">
        <f t="shared" si="22"/>
        <v>45505</v>
      </c>
      <c r="AO62" s="47" t="str">
        <f t="shared" ca="1" si="37"/>
        <v/>
      </c>
      <c r="AP62" s="47" t="str">
        <f t="shared" ca="1" si="37"/>
        <v/>
      </c>
      <c r="AQ62" s="47" t="str">
        <f t="shared" ca="1" si="37"/>
        <v/>
      </c>
      <c r="AR62" s="47" t="str">
        <f t="shared" ca="1" si="37"/>
        <v/>
      </c>
      <c r="AS62" s="47" t="str">
        <f t="shared" ca="1" si="37"/>
        <v/>
      </c>
      <c r="AT62" s="47" t="str">
        <f t="shared" ca="1" si="37"/>
        <v/>
      </c>
      <c r="AU62" s="47" t="str">
        <f t="shared" ca="1" si="37"/>
        <v/>
      </c>
      <c r="AV62" s="47">
        <f t="shared" ca="1" si="37"/>
        <v>7.6967654176410898</v>
      </c>
      <c r="AW62" s="47">
        <f t="shared" ca="1" si="37"/>
        <v>9.3726527509126409</v>
      </c>
      <c r="AX62" s="47">
        <f t="shared" ca="1" si="37"/>
        <v>9.2937789422280783</v>
      </c>
      <c r="AY62" s="47">
        <f t="shared" ca="1" si="36"/>
        <v>9.5072713321583482</v>
      </c>
      <c r="AZ62" s="47">
        <f t="shared" ca="1" si="36"/>
        <v>9.2430827131544007</v>
      </c>
      <c r="BA62" s="47">
        <f t="shared" ca="1" si="36"/>
        <v>10.370656881786273</v>
      </c>
      <c r="BB62" s="47">
        <f t="shared" ca="1" si="36"/>
        <v>9.6873776467904396</v>
      </c>
      <c r="BC62" s="47">
        <f t="shared" ca="1" si="36"/>
        <v>10.36550143366193</v>
      </c>
      <c r="BD62" s="47">
        <f t="shared" ca="1" si="36"/>
        <v>9.1173256269377738</v>
      </c>
      <c r="BE62" s="47">
        <f t="shared" ca="1" si="36"/>
        <v>7.5631150217713703</v>
      </c>
      <c r="BF62" s="47">
        <f t="shared" ca="1" si="36"/>
        <v>7.135921620643602</v>
      </c>
      <c r="BG62" s="47">
        <f t="shared" ca="1" si="36"/>
        <v>7.7430353689331275</v>
      </c>
      <c r="BH62" s="47">
        <f t="shared" ca="1" si="36"/>
        <v>7.6967654176410898</v>
      </c>
      <c r="BI62" s="47">
        <f t="shared" ca="1" si="34"/>
        <v>9.3726527509126409</v>
      </c>
      <c r="BJ62" s="47">
        <f t="shared" ca="1" si="34"/>
        <v>9.2937789422280783</v>
      </c>
      <c r="BK62" s="47">
        <f t="shared" ca="1" si="34"/>
        <v>9.5072713321583482</v>
      </c>
      <c r="BL62" s="47">
        <f t="shared" ca="1" si="34"/>
        <v>9.2430827131544007</v>
      </c>
      <c r="BM62" s="47">
        <f t="shared" ca="1" si="34"/>
        <v>10.370656881786273</v>
      </c>
      <c r="BN62" s="47">
        <f t="shared" ca="1" si="34"/>
        <v>9.6873776467904396</v>
      </c>
      <c r="BO62" s="47">
        <f t="shared" ca="1" si="34"/>
        <v>10.36550143366193</v>
      </c>
      <c r="BP62" s="47">
        <f t="shared" ca="1" si="34"/>
        <v>9.1173256269377738</v>
      </c>
      <c r="BQ62" s="47">
        <f t="shared" ca="1" si="34"/>
        <v>7.5631150217713703</v>
      </c>
      <c r="BR62" s="47">
        <f t="shared" ca="1" si="34"/>
        <v>7.135921620643602</v>
      </c>
      <c r="BS62" s="47">
        <f t="shared" ca="1" si="39"/>
        <v>7.7430353689331275</v>
      </c>
      <c r="BT62" s="47">
        <f t="shared" ca="1" si="39"/>
        <v>7.6967654176410898</v>
      </c>
      <c r="BU62" s="47">
        <f t="shared" ca="1" si="39"/>
        <v>9.3726527509126409</v>
      </c>
      <c r="BV62" s="47">
        <f t="shared" ca="1" si="39"/>
        <v>9.2937789422280783</v>
      </c>
      <c r="BW62" s="47">
        <f t="shared" ca="1" si="39"/>
        <v>9.5072713321583482</v>
      </c>
      <c r="BX62" s="47">
        <f t="shared" ca="1" si="39"/>
        <v>9.2430827131544007</v>
      </c>
      <c r="BY62" s="47">
        <f t="shared" ca="1" si="39"/>
        <v>10.370656881786273</v>
      </c>
      <c r="BZ62" s="47">
        <f t="shared" ca="1" si="39"/>
        <v>9.6873776467904396</v>
      </c>
      <c r="CA62" s="47">
        <f t="shared" ca="1" si="39"/>
        <v>10.36550143366193</v>
      </c>
      <c r="CB62" s="47">
        <f t="shared" ca="1" si="39"/>
        <v>9.1173256269377738</v>
      </c>
      <c r="CC62" s="47">
        <f t="shared" ca="1" si="38"/>
        <v>7.5631150217713703</v>
      </c>
      <c r="CD62" s="47">
        <f t="shared" ca="1" si="38"/>
        <v>7.135921620643602</v>
      </c>
      <c r="CE62" s="47">
        <f t="shared" ca="1" si="38"/>
        <v>7.7430353689331275</v>
      </c>
      <c r="CF62" s="47">
        <f t="shared" ca="1" si="38"/>
        <v>7.6967654176410898</v>
      </c>
      <c r="CG62" s="47">
        <f t="shared" ca="1" si="38"/>
        <v>9.3726527509126409</v>
      </c>
      <c r="CH62" s="47">
        <f t="shared" ca="1" si="38"/>
        <v>9.2937789422280783</v>
      </c>
      <c r="CI62" s="47">
        <f t="shared" ca="1" si="38"/>
        <v>9.5072713321583482</v>
      </c>
      <c r="CJ62" s="47">
        <f t="shared" ca="1" si="38"/>
        <v>9.2430827131544007</v>
      </c>
      <c r="CK62" s="47">
        <f t="shared" ca="1" si="38"/>
        <v>10.370656881786273</v>
      </c>
      <c r="CL62" s="47">
        <f t="shared" ca="1" si="38"/>
        <v>9.6873776467904396</v>
      </c>
      <c r="CM62" s="47">
        <f t="shared" ca="1" si="33"/>
        <v>10.36550143366193</v>
      </c>
      <c r="CN62" s="47">
        <f t="shared" ca="1" si="33"/>
        <v>9.1173256269377738</v>
      </c>
      <c r="CO62" s="47">
        <f t="shared" ca="1" si="33"/>
        <v>7.5631150217713703</v>
      </c>
      <c r="CP62" s="47">
        <f t="shared" ca="1" si="33"/>
        <v>7.135921620643602</v>
      </c>
      <c r="CQ62" s="47">
        <f t="shared" ca="1" si="33"/>
        <v>7.7430353689331275</v>
      </c>
      <c r="CR62" s="47">
        <f t="shared" ca="1" si="33"/>
        <v>7.6967654176410898</v>
      </c>
      <c r="CS62" s="47">
        <f t="shared" ca="1" si="33"/>
        <v>9.3726527509126409</v>
      </c>
      <c r="CT62" s="47">
        <f t="shared" ca="1" si="33"/>
        <v>9.2937789422280783</v>
      </c>
      <c r="CU62" s="47">
        <f t="shared" ca="1" si="33"/>
        <v>9.5072713321583482</v>
      </c>
      <c r="CV62" s="47">
        <f t="shared" ca="1" si="33"/>
        <v>9.2430827131544007</v>
      </c>
      <c r="CW62" s="47">
        <f t="shared" ca="1" si="35"/>
        <v>10.370656881786273</v>
      </c>
      <c r="CX62" s="47">
        <f t="shared" ca="1" si="35"/>
        <v>9.6873776467904396</v>
      </c>
      <c r="CY62" s="47">
        <f t="shared" ca="1" si="35"/>
        <v>10.36550143366193</v>
      </c>
      <c r="CZ62" s="47">
        <f t="shared" ca="1" si="35"/>
        <v>9.1173256269377738</v>
      </c>
      <c r="DA62" s="47">
        <f t="shared" ca="1" si="35"/>
        <v>7.5631150217713703</v>
      </c>
      <c r="DB62" s="47">
        <f t="shared" ca="1" si="35"/>
        <v>7.135921620643602</v>
      </c>
      <c r="DC62" s="47">
        <f t="shared" ca="1" si="35"/>
        <v>7.7430353689331275</v>
      </c>
      <c r="DD62" s="47">
        <f t="shared" ca="1" si="35"/>
        <v>7.6967654176410898</v>
      </c>
    </row>
    <row r="63" spans="1:108" x14ac:dyDescent="0.25">
      <c r="A63" s="40" t="s">
        <v>138</v>
      </c>
      <c r="B63" s="40">
        <v>2632</v>
      </c>
      <c r="C63" s="40" t="s">
        <v>31</v>
      </c>
      <c r="D63" s="40" t="s">
        <v>255</v>
      </c>
      <c r="E63" s="40" t="s">
        <v>130</v>
      </c>
      <c r="F63" s="40">
        <v>44.1</v>
      </c>
      <c r="G63" s="43">
        <v>45536</v>
      </c>
      <c r="I63" s="40" t="s">
        <v>74</v>
      </c>
      <c r="J63" s="40">
        <v>1</v>
      </c>
      <c r="K63" s="40" t="s">
        <v>33</v>
      </c>
      <c r="L63" s="40" t="s">
        <v>140</v>
      </c>
      <c r="N63" s="41">
        <f>VLOOKUP($C63 &amp; $I63 &amp; $K63,FATOR!$A$3:$P$22,5,0)</f>
        <v>0.23516228756884971</v>
      </c>
      <c r="O63" s="41">
        <f>VLOOKUP($C63 &amp; $I63 &amp; $K63,FATOR!$A$3:$P$22,6,0)</f>
        <v>0.21966842736486258</v>
      </c>
      <c r="P63" s="41">
        <f>VLOOKUP($C63 &amp; $I63 &amp; $K63,FATOR!$A$3:$P$22,7,0)</f>
        <v>0.23504538398326369</v>
      </c>
      <c r="Q63" s="41">
        <f>VLOOKUP($C63 &amp; $I63 &amp; $K63,FATOR!$A$3:$P$22,8,0)</f>
        <v>0.20674207770833952</v>
      </c>
      <c r="R63" s="41">
        <f>VLOOKUP($C63 &amp; $I63 &amp; $K63,FATOR!$A$3:$P$22,9,0)</f>
        <v>0.17149920684288822</v>
      </c>
      <c r="S63" s="41">
        <f>VLOOKUP($C63 &amp; $I63 &amp; $K63,FATOR!$A$3:$P$22,10,0)</f>
        <v>0.1618122816472472</v>
      </c>
      <c r="T63" s="41">
        <f>VLOOKUP($C63 &amp; $I63 &amp; $K63,FATOR!$A$3:$P$22,11,0)</f>
        <v>0.17557903330914121</v>
      </c>
      <c r="U63" s="41">
        <f>VLOOKUP($C63 &amp; $I63 &amp; $K63,FATOR!$A$3:$P$22,12,0)</f>
        <v>0.1745298280644238</v>
      </c>
      <c r="V63" s="41">
        <f>VLOOKUP($C63 &amp; $I63 &amp; $K63,FATOR!$A$3:$P$22,13,0)</f>
        <v>0.21253180841071748</v>
      </c>
      <c r="W63" s="41">
        <f>VLOOKUP($C63 &amp; $I63 &amp; $K63,FATOR!$A$3:$P$22,14,0)</f>
        <v>0.2107432866718385</v>
      </c>
      <c r="X63" s="41">
        <f>VLOOKUP($C63 &amp; $I63 &amp; $K63,FATOR!$A$3:$P$22,15,0)</f>
        <v>0.2155843839491689</v>
      </c>
      <c r="Y63" s="41">
        <f>VLOOKUP($C63 &amp; $I63 &amp; $K63,FATOR!$A$3:$P$22,16,0)</f>
        <v>0.20959371231642632</v>
      </c>
      <c r="AA63" s="42">
        <f t="shared" si="10"/>
        <v>10.370656881786273</v>
      </c>
      <c r="AB63" s="42">
        <f t="shared" si="11"/>
        <v>9.6873776467904396</v>
      </c>
      <c r="AC63" s="42">
        <f t="shared" si="12"/>
        <v>10.36550143366193</v>
      </c>
      <c r="AD63" s="42">
        <f t="shared" si="13"/>
        <v>9.1173256269377738</v>
      </c>
      <c r="AE63" s="42">
        <f t="shared" si="14"/>
        <v>7.5631150217713703</v>
      </c>
      <c r="AF63" s="42">
        <f t="shared" si="15"/>
        <v>7.135921620643602</v>
      </c>
      <c r="AG63" s="42">
        <f t="shared" si="16"/>
        <v>7.7430353689331275</v>
      </c>
      <c r="AH63" s="42">
        <f t="shared" si="17"/>
        <v>7.6967654176410898</v>
      </c>
      <c r="AI63" s="42">
        <f t="shared" si="18"/>
        <v>9.3726527509126409</v>
      </c>
      <c r="AJ63" s="42">
        <f t="shared" si="19"/>
        <v>9.2937789422280783</v>
      </c>
      <c r="AK63" s="42">
        <f t="shared" si="20"/>
        <v>9.5072713321583482</v>
      </c>
      <c r="AL63" s="42">
        <f t="shared" si="21"/>
        <v>9.2430827131544007</v>
      </c>
      <c r="AN63" s="43">
        <f t="shared" si="22"/>
        <v>45536</v>
      </c>
      <c r="AO63" s="47" t="str">
        <f t="shared" ca="1" si="37"/>
        <v/>
      </c>
      <c r="AP63" s="47" t="str">
        <f t="shared" ca="1" si="37"/>
        <v/>
      </c>
      <c r="AQ63" s="47" t="str">
        <f t="shared" ca="1" si="37"/>
        <v/>
      </c>
      <c r="AR63" s="47" t="str">
        <f t="shared" ca="1" si="37"/>
        <v/>
      </c>
      <c r="AS63" s="47" t="str">
        <f t="shared" ca="1" si="37"/>
        <v/>
      </c>
      <c r="AT63" s="47" t="str">
        <f t="shared" ca="1" si="37"/>
        <v/>
      </c>
      <c r="AU63" s="47" t="str">
        <f t="shared" ca="1" si="37"/>
        <v/>
      </c>
      <c r="AV63" s="47" t="str">
        <f t="shared" ca="1" si="37"/>
        <v/>
      </c>
      <c r="AW63" s="47">
        <f t="shared" ca="1" si="37"/>
        <v>9.3726527509126409</v>
      </c>
      <c r="AX63" s="47">
        <f t="shared" ca="1" si="37"/>
        <v>9.2937789422280783</v>
      </c>
      <c r="AY63" s="47">
        <f t="shared" ca="1" si="36"/>
        <v>9.5072713321583482</v>
      </c>
      <c r="AZ63" s="47">
        <f t="shared" ca="1" si="36"/>
        <v>9.2430827131544007</v>
      </c>
      <c r="BA63" s="47">
        <f t="shared" ca="1" si="36"/>
        <v>10.370656881786273</v>
      </c>
      <c r="BB63" s="47">
        <f t="shared" ca="1" si="36"/>
        <v>9.6873776467904396</v>
      </c>
      <c r="BC63" s="47">
        <f t="shared" ca="1" si="36"/>
        <v>10.36550143366193</v>
      </c>
      <c r="BD63" s="47">
        <f t="shared" ca="1" si="36"/>
        <v>9.1173256269377738</v>
      </c>
      <c r="BE63" s="47">
        <f t="shared" ca="1" si="36"/>
        <v>7.5631150217713703</v>
      </c>
      <c r="BF63" s="47">
        <f t="shared" ca="1" si="36"/>
        <v>7.135921620643602</v>
      </c>
      <c r="BG63" s="47">
        <f t="shared" ca="1" si="36"/>
        <v>7.7430353689331275</v>
      </c>
      <c r="BH63" s="47">
        <f t="shared" ca="1" si="36"/>
        <v>7.6967654176410898</v>
      </c>
      <c r="BI63" s="47">
        <f t="shared" ca="1" si="34"/>
        <v>9.3726527509126409</v>
      </c>
      <c r="BJ63" s="47">
        <f t="shared" ca="1" si="34"/>
        <v>9.2937789422280783</v>
      </c>
      <c r="BK63" s="47">
        <f t="shared" ca="1" si="34"/>
        <v>9.5072713321583482</v>
      </c>
      <c r="BL63" s="47">
        <f t="shared" ca="1" si="34"/>
        <v>9.2430827131544007</v>
      </c>
      <c r="BM63" s="47">
        <f t="shared" ca="1" si="34"/>
        <v>10.370656881786273</v>
      </c>
      <c r="BN63" s="47">
        <f t="shared" ca="1" si="34"/>
        <v>9.6873776467904396</v>
      </c>
      <c r="BO63" s="47">
        <f t="shared" ca="1" si="34"/>
        <v>10.36550143366193</v>
      </c>
      <c r="BP63" s="47">
        <f t="shared" ca="1" si="34"/>
        <v>9.1173256269377738</v>
      </c>
      <c r="BQ63" s="47">
        <f t="shared" ca="1" si="34"/>
        <v>7.5631150217713703</v>
      </c>
      <c r="BR63" s="47">
        <f t="shared" ca="1" si="34"/>
        <v>7.135921620643602</v>
      </c>
      <c r="BS63" s="47">
        <f t="shared" ca="1" si="39"/>
        <v>7.7430353689331275</v>
      </c>
      <c r="BT63" s="47">
        <f t="shared" ca="1" si="39"/>
        <v>7.6967654176410898</v>
      </c>
      <c r="BU63" s="47">
        <f t="shared" ca="1" si="39"/>
        <v>9.3726527509126409</v>
      </c>
      <c r="BV63" s="47">
        <f t="shared" ca="1" si="39"/>
        <v>9.2937789422280783</v>
      </c>
      <c r="BW63" s="47">
        <f t="shared" ca="1" si="39"/>
        <v>9.5072713321583482</v>
      </c>
      <c r="BX63" s="47">
        <f t="shared" ca="1" si="39"/>
        <v>9.2430827131544007</v>
      </c>
      <c r="BY63" s="47">
        <f t="shared" ca="1" si="39"/>
        <v>10.370656881786273</v>
      </c>
      <c r="BZ63" s="47">
        <f t="shared" ca="1" si="39"/>
        <v>9.6873776467904396</v>
      </c>
      <c r="CA63" s="47">
        <f t="shared" ca="1" si="39"/>
        <v>10.36550143366193</v>
      </c>
      <c r="CB63" s="47">
        <f t="shared" ca="1" si="39"/>
        <v>9.1173256269377738</v>
      </c>
      <c r="CC63" s="47">
        <f t="shared" ca="1" si="38"/>
        <v>7.5631150217713703</v>
      </c>
      <c r="CD63" s="47">
        <f t="shared" ca="1" si="38"/>
        <v>7.135921620643602</v>
      </c>
      <c r="CE63" s="47">
        <f t="shared" ca="1" si="38"/>
        <v>7.7430353689331275</v>
      </c>
      <c r="CF63" s="47">
        <f t="shared" ca="1" si="38"/>
        <v>7.6967654176410898</v>
      </c>
      <c r="CG63" s="47">
        <f t="shared" ca="1" si="38"/>
        <v>9.3726527509126409</v>
      </c>
      <c r="CH63" s="47">
        <f t="shared" ca="1" si="38"/>
        <v>9.2937789422280783</v>
      </c>
      <c r="CI63" s="47">
        <f t="shared" ca="1" si="38"/>
        <v>9.5072713321583482</v>
      </c>
      <c r="CJ63" s="47">
        <f t="shared" ca="1" si="38"/>
        <v>9.2430827131544007</v>
      </c>
      <c r="CK63" s="47">
        <f t="shared" ca="1" si="38"/>
        <v>10.370656881786273</v>
      </c>
      <c r="CL63" s="47">
        <f t="shared" ca="1" si="38"/>
        <v>9.6873776467904396</v>
      </c>
      <c r="CM63" s="47">
        <f t="shared" ca="1" si="33"/>
        <v>10.36550143366193</v>
      </c>
      <c r="CN63" s="47">
        <f t="shared" ca="1" si="33"/>
        <v>9.1173256269377738</v>
      </c>
      <c r="CO63" s="47">
        <f t="shared" ca="1" si="33"/>
        <v>7.5631150217713703</v>
      </c>
      <c r="CP63" s="47">
        <f t="shared" ca="1" si="33"/>
        <v>7.135921620643602</v>
      </c>
      <c r="CQ63" s="47">
        <f t="shared" ca="1" si="33"/>
        <v>7.7430353689331275</v>
      </c>
      <c r="CR63" s="47">
        <f t="shared" ca="1" si="33"/>
        <v>7.6967654176410898</v>
      </c>
      <c r="CS63" s="47">
        <f t="shared" ca="1" si="33"/>
        <v>9.3726527509126409</v>
      </c>
      <c r="CT63" s="47">
        <f t="shared" ca="1" si="33"/>
        <v>9.2937789422280783</v>
      </c>
      <c r="CU63" s="47">
        <f t="shared" ca="1" si="33"/>
        <v>9.5072713321583482</v>
      </c>
      <c r="CV63" s="47">
        <f t="shared" ca="1" si="33"/>
        <v>9.2430827131544007</v>
      </c>
      <c r="CW63" s="47">
        <f t="shared" ca="1" si="35"/>
        <v>10.370656881786273</v>
      </c>
      <c r="CX63" s="47">
        <f t="shared" ca="1" si="35"/>
        <v>9.6873776467904396</v>
      </c>
      <c r="CY63" s="47">
        <f t="shared" ca="1" si="35"/>
        <v>10.36550143366193</v>
      </c>
      <c r="CZ63" s="47">
        <f t="shared" ca="1" si="35"/>
        <v>9.1173256269377738</v>
      </c>
      <c r="DA63" s="47">
        <f t="shared" ca="1" si="35"/>
        <v>7.5631150217713703</v>
      </c>
      <c r="DB63" s="47">
        <f t="shared" ca="1" si="35"/>
        <v>7.135921620643602</v>
      </c>
      <c r="DC63" s="47">
        <f t="shared" ca="1" si="35"/>
        <v>7.7430353689331275</v>
      </c>
      <c r="DD63" s="47">
        <f t="shared" ca="1" si="35"/>
        <v>7.6967654176410898</v>
      </c>
    </row>
    <row r="64" spans="1:108" x14ac:dyDescent="0.25">
      <c r="A64" s="40" t="s">
        <v>129</v>
      </c>
      <c r="B64" s="40">
        <v>2289</v>
      </c>
      <c r="C64" s="40" t="s">
        <v>38</v>
      </c>
      <c r="D64" s="40" t="s">
        <v>132</v>
      </c>
      <c r="E64" s="40" t="s">
        <v>130</v>
      </c>
      <c r="F64" s="40">
        <v>48.118000000000002</v>
      </c>
      <c r="G64" s="43">
        <v>46023</v>
      </c>
      <c r="I64" s="40" t="s">
        <v>74</v>
      </c>
      <c r="J64" s="40">
        <v>1</v>
      </c>
      <c r="K64" s="40" t="s">
        <v>33</v>
      </c>
      <c r="L64" s="40" t="s">
        <v>133</v>
      </c>
      <c r="N64" s="41">
        <f>VLOOKUP($C64 &amp; $I64 &amp; $K64,FATOR!$A$3:$P$22,5,0)</f>
        <v>0.22871264683271059</v>
      </c>
      <c r="O64" s="41">
        <f>VLOOKUP($C64 &amp; $I64 &amp; $K64,FATOR!$A$3:$P$22,6,0)</f>
        <v>0.23750563879343578</v>
      </c>
      <c r="P64" s="41">
        <f>VLOOKUP($C64 &amp; $I64 &amp; $K64,FATOR!$A$3:$P$22,7,0)</f>
        <v>0.23037320442145653</v>
      </c>
      <c r="Q64" s="41">
        <f>VLOOKUP($C64 &amp; $I64 &amp; $K64,FATOR!$A$3:$P$22,8,0)</f>
        <v>0.22169681899004828</v>
      </c>
      <c r="R64" s="41">
        <f>VLOOKUP($C64 &amp; $I64 &amp; $K64,FATOR!$A$3:$P$22,9,0)</f>
        <v>0.18652447212227979</v>
      </c>
      <c r="S64" s="41">
        <f>VLOOKUP($C64 &amp; $I64 &amp; $K64,FATOR!$A$3:$P$22,10,0)</f>
        <v>0.18988281789981101</v>
      </c>
      <c r="T64" s="41">
        <f>VLOOKUP($C64 &amp; $I64 &amp; $K64,FATOR!$A$3:$P$22,11,0)</f>
        <v>0.18730858498199443</v>
      </c>
      <c r="U64" s="41">
        <f>VLOOKUP($C64 &amp; $I64 &amp; $K64,FATOR!$A$3:$P$22,12,0)</f>
        <v>0.20642963181667212</v>
      </c>
      <c r="V64" s="41">
        <f>VLOOKUP($C64 &amp; $I64 &amp; $K64,FATOR!$A$3:$P$22,13,0)</f>
        <v>0.25801633166033289</v>
      </c>
      <c r="W64" s="41">
        <f>VLOOKUP($C64 &amp; $I64 &amp; $K64,FATOR!$A$3:$P$22,14,0)</f>
        <v>0.23400168262830828</v>
      </c>
      <c r="X64" s="41">
        <f>VLOOKUP($C64 &amp; $I64 &amp; $K64,FATOR!$A$3:$P$22,15,0)</f>
        <v>0.22614830050781706</v>
      </c>
      <c r="Y64" s="41">
        <f>VLOOKUP($C64 &amp; $I64 &amp; $K64,FATOR!$A$3:$P$22,16,0)</f>
        <v>0.23465907887395288</v>
      </c>
      <c r="AA64" s="42">
        <f t="shared" si="10"/>
        <v>11.005195140296369</v>
      </c>
      <c r="AB64" s="42">
        <f t="shared" si="11"/>
        <v>11.428296327462544</v>
      </c>
      <c r="AC64" s="42">
        <f t="shared" si="12"/>
        <v>11.085097850351646</v>
      </c>
      <c r="AD64" s="42">
        <f t="shared" si="13"/>
        <v>10.667607536163144</v>
      </c>
      <c r="AE64" s="42">
        <f t="shared" si="14"/>
        <v>8.9751845495798594</v>
      </c>
      <c r="AF64" s="42">
        <f t="shared" si="15"/>
        <v>9.1367814317031062</v>
      </c>
      <c r="AG64" s="42">
        <f t="shared" si="16"/>
        <v>9.012914492163608</v>
      </c>
      <c r="AH64" s="42">
        <f t="shared" si="17"/>
        <v>9.9329810237546301</v>
      </c>
      <c r="AI64" s="42">
        <f t="shared" si="18"/>
        <v>12.415229846831899</v>
      </c>
      <c r="AJ64" s="42">
        <f t="shared" si="19"/>
        <v>11.259692964708938</v>
      </c>
      <c r="AK64" s="42">
        <f t="shared" si="20"/>
        <v>10.881803923835141</v>
      </c>
      <c r="AL64" s="42">
        <f t="shared" si="21"/>
        <v>11.291325557256865</v>
      </c>
      <c r="AN64" s="43">
        <f t="shared" si="22"/>
        <v>46023</v>
      </c>
      <c r="AO64" s="47" t="str">
        <f t="shared" ca="1" si="37"/>
        <v/>
      </c>
      <c r="AP64" s="47" t="str">
        <f t="shared" ca="1" si="37"/>
        <v/>
      </c>
      <c r="AQ64" s="47" t="str">
        <f t="shared" ca="1" si="37"/>
        <v/>
      </c>
      <c r="AR64" s="47" t="str">
        <f t="shared" ca="1" si="37"/>
        <v/>
      </c>
      <c r="AS64" s="47" t="str">
        <f t="shared" ca="1" si="37"/>
        <v/>
      </c>
      <c r="AT64" s="47" t="str">
        <f t="shared" ca="1" si="37"/>
        <v/>
      </c>
      <c r="AU64" s="47" t="str">
        <f t="shared" ca="1" si="37"/>
        <v/>
      </c>
      <c r="AV64" s="47" t="str">
        <f t="shared" ca="1" si="37"/>
        <v/>
      </c>
      <c r="AW64" s="47" t="str">
        <f t="shared" ca="1" si="37"/>
        <v/>
      </c>
      <c r="AX64" s="47" t="str">
        <f t="shared" ca="1" si="37"/>
        <v/>
      </c>
      <c r="AY64" s="47" t="str">
        <f t="shared" ca="1" si="36"/>
        <v/>
      </c>
      <c r="AZ64" s="47" t="str">
        <f t="shared" ca="1" si="36"/>
        <v/>
      </c>
      <c r="BA64" s="47" t="str">
        <f t="shared" ca="1" si="36"/>
        <v/>
      </c>
      <c r="BB64" s="47" t="str">
        <f t="shared" ca="1" si="36"/>
        <v/>
      </c>
      <c r="BC64" s="47" t="str">
        <f t="shared" ca="1" si="36"/>
        <v/>
      </c>
      <c r="BD64" s="47" t="str">
        <f t="shared" ca="1" si="36"/>
        <v/>
      </c>
      <c r="BE64" s="47" t="str">
        <f t="shared" ca="1" si="36"/>
        <v/>
      </c>
      <c r="BF64" s="47" t="str">
        <f t="shared" ca="1" si="36"/>
        <v/>
      </c>
      <c r="BG64" s="47" t="str">
        <f t="shared" ca="1" si="36"/>
        <v/>
      </c>
      <c r="BH64" s="47" t="str">
        <f t="shared" ca="1" si="36"/>
        <v/>
      </c>
      <c r="BI64" s="47" t="str">
        <f t="shared" ca="1" si="34"/>
        <v/>
      </c>
      <c r="BJ64" s="47" t="str">
        <f t="shared" ca="1" si="34"/>
        <v/>
      </c>
      <c r="BK64" s="47" t="str">
        <f t="shared" ca="1" si="34"/>
        <v/>
      </c>
      <c r="BL64" s="47" t="str">
        <f t="shared" ca="1" si="34"/>
        <v/>
      </c>
      <c r="BM64" s="47">
        <f t="shared" ca="1" si="34"/>
        <v>11.005195140296369</v>
      </c>
      <c r="BN64" s="47">
        <f t="shared" ca="1" si="34"/>
        <v>11.428296327462544</v>
      </c>
      <c r="BO64" s="47">
        <f t="shared" ca="1" si="34"/>
        <v>11.085097850351646</v>
      </c>
      <c r="BP64" s="47">
        <f t="shared" ca="1" si="34"/>
        <v>10.667607536163144</v>
      </c>
      <c r="BQ64" s="47">
        <f t="shared" ca="1" si="34"/>
        <v>8.9751845495798594</v>
      </c>
      <c r="BR64" s="47">
        <f t="shared" ca="1" si="34"/>
        <v>9.1367814317031062</v>
      </c>
      <c r="BS64" s="47">
        <f t="shared" ca="1" si="39"/>
        <v>9.012914492163608</v>
      </c>
      <c r="BT64" s="47">
        <f t="shared" ca="1" si="39"/>
        <v>9.9329810237546301</v>
      </c>
      <c r="BU64" s="47">
        <f t="shared" ca="1" si="39"/>
        <v>12.415229846831899</v>
      </c>
      <c r="BV64" s="47">
        <f t="shared" ca="1" si="39"/>
        <v>11.259692964708938</v>
      </c>
      <c r="BW64" s="47">
        <f t="shared" ca="1" si="39"/>
        <v>10.881803923835141</v>
      </c>
      <c r="BX64" s="47">
        <f t="shared" ca="1" si="39"/>
        <v>11.291325557256865</v>
      </c>
      <c r="BY64" s="47">
        <f t="shared" ca="1" si="39"/>
        <v>11.005195140296369</v>
      </c>
      <c r="BZ64" s="47">
        <f t="shared" ca="1" si="39"/>
        <v>11.428296327462544</v>
      </c>
      <c r="CA64" s="47">
        <f t="shared" ca="1" si="39"/>
        <v>11.085097850351646</v>
      </c>
      <c r="CB64" s="47">
        <f t="shared" ca="1" si="39"/>
        <v>10.667607536163144</v>
      </c>
      <c r="CC64" s="47">
        <f t="shared" ca="1" si="38"/>
        <v>8.9751845495798594</v>
      </c>
      <c r="CD64" s="47">
        <f t="shared" ca="1" si="38"/>
        <v>9.1367814317031062</v>
      </c>
      <c r="CE64" s="47">
        <f t="shared" ca="1" si="38"/>
        <v>9.012914492163608</v>
      </c>
      <c r="CF64" s="47">
        <f t="shared" ca="1" si="38"/>
        <v>9.9329810237546301</v>
      </c>
      <c r="CG64" s="47">
        <f t="shared" ca="1" si="38"/>
        <v>12.415229846831899</v>
      </c>
      <c r="CH64" s="47">
        <f t="shared" ca="1" si="38"/>
        <v>11.259692964708938</v>
      </c>
      <c r="CI64" s="47">
        <f t="shared" ca="1" si="38"/>
        <v>10.881803923835141</v>
      </c>
      <c r="CJ64" s="47">
        <f t="shared" ca="1" si="38"/>
        <v>11.291325557256865</v>
      </c>
      <c r="CK64" s="47">
        <f t="shared" ca="1" si="38"/>
        <v>11.005195140296369</v>
      </c>
      <c r="CL64" s="47">
        <f t="shared" ca="1" si="38"/>
        <v>11.428296327462544</v>
      </c>
      <c r="CM64" s="47">
        <f t="shared" ca="1" si="33"/>
        <v>11.085097850351646</v>
      </c>
      <c r="CN64" s="47">
        <f t="shared" ca="1" si="33"/>
        <v>10.667607536163144</v>
      </c>
      <c r="CO64" s="47">
        <f t="shared" ca="1" si="33"/>
        <v>8.9751845495798594</v>
      </c>
      <c r="CP64" s="47">
        <f t="shared" ca="1" si="33"/>
        <v>9.1367814317031062</v>
      </c>
      <c r="CQ64" s="47">
        <f t="shared" ca="1" si="33"/>
        <v>9.012914492163608</v>
      </c>
      <c r="CR64" s="47">
        <f t="shared" ca="1" si="33"/>
        <v>9.9329810237546301</v>
      </c>
      <c r="CS64" s="47">
        <f t="shared" ca="1" si="33"/>
        <v>12.415229846831899</v>
      </c>
      <c r="CT64" s="47">
        <f t="shared" ca="1" si="33"/>
        <v>11.259692964708938</v>
      </c>
      <c r="CU64" s="47">
        <f t="shared" ca="1" si="33"/>
        <v>10.881803923835141</v>
      </c>
      <c r="CV64" s="47">
        <f t="shared" ca="1" si="33"/>
        <v>11.291325557256865</v>
      </c>
      <c r="CW64" s="47">
        <f t="shared" ca="1" si="35"/>
        <v>11.005195140296369</v>
      </c>
      <c r="CX64" s="47">
        <f t="shared" ca="1" si="35"/>
        <v>11.428296327462544</v>
      </c>
      <c r="CY64" s="47">
        <f t="shared" ca="1" si="35"/>
        <v>11.085097850351646</v>
      </c>
      <c r="CZ64" s="47">
        <f t="shared" ca="1" si="35"/>
        <v>10.667607536163144</v>
      </c>
      <c r="DA64" s="47">
        <f t="shared" ca="1" si="35"/>
        <v>8.9751845495798594</v>
      </c>
      <c r="DB64" s="47">
        <f t="shared" ca="1" si="35"/>
        <v>9.1367814317031062</v>
      </c>
      <c r="DC64" s="47">
        <f t="shared" ca="1" si="35"/>
        <v>9.012914492163608</v>
      </c>
      <c r="DD64" s="47">
        <f t="shared" ca="1" si="35"/>
        <v>9.9329810237546301</v>
      </c>
    </row>
    <row r="65" spans="1:108" x14ac:dyDescent="0.25">
      <c r="A65" s="40" t="s">
        <v>129</v>
      </c>
      <c r="B65" s="40">
        <v>2290</v>
      </c>
      <c r="C65" s="40" t="s">
        <v>38</v>
      </c>
      <c r="D65" s="40" t="s">
        <v>258</v>
      </c>
      <c r="E65" s="40" t="s">
        <v>130</v>
      </c>
      <c r="F65" s="40">
        <v>48.118000000000002</v>
      </c>
      <c r="G65" s="43">
        <v>46023</v>
      </c>
      <c r="I65" s="40" t="s">
        <v>74</v>
      </c>
      <c r="J65" s="40">
        <v>1</v>
      </c>
      <c r="K65" s="40" t="s">
        <v>33</v>
      </c>
      <c r="L65" s="40" t="s">
        <v>133</v>
      </c>
      <c r="N65" s="41">
        <f>VLOOKUP($C65 &amp; $I65 &amp; $K65,FATOR!$A$3:$P$22,5,0)</f>
        <v>0.22871264683271059</v>
      </c>
      <c r="O65" s="41">
        <f>VLOOKUP($C65 &amp; $I65 &amp; $K65,FATOR!$A$3:$P$22,6,0)</f>
        <v>0.23750563879343578</v>
      </c>
      <c r="P65" s="41">
        <f>VLOOKUP($C65 &amp; $I65 &amp; $K65,FATOR!$A$3:$P$22,7,0)</f>
        <v>0.23037320442145653</v>
      </c>
      <c r="Q65" s="41">
        <f>VLOOKUP($C65 &amp; $I65 &amp; $K65,FATOR!$A$3:$P$22,8,0)</f>
        <v>0.22169681899004828</v>
      </c>
      <c r="R65" s="41">
        <f>VLOOKUP($C65 &amp; $I65 &amp; $K65,FATOR!$A$3:$P$22,9,0)</f>
        <v>0.18652447212227979</v>
      </c>
      <c r="S65" s="41">
        <f>VLOOKUP($C65 &amp; $I65 &amp; $K65,FATOR!$A$3:$P$22,10,0)</f>
        <v>0.18988281789981101</v>
      </c>
      <c r="T65" s="41">
        <f>VLOOKUP($C65 &amp; $I65 &amp; $K65,FATOR!$A$3:$P$22,11,0)</f>
        <v>0.18730858498199443</v>
      </c>
      <c r="U65" s="41">
        <f>VLOOKUP($C65 &amp; $I65 &amp; $K65,FATOR!$A$3:$P$22,12,0)</f>
        <v>0.20642963181667212</v>
      </c>
      <c r="V65" s="41">
        <f>VLOOKUP($C65 &amp; $I65 &amp; $K65,FATOR!$A$3:$P$22,13,0)</f>
        <v>0.25801633166033289</v>
      </c>
      <c r="W65" s="41">
        <f>VLOOKUP($C65 &amp; $I65 &amp; $K65,FATOR!$A$3:$P$22,14,0)</f>
        <v>0.23400168262830828</v>
      </c>
      <c r="X65" s="41">
        <f>VLOOKUP($C65 &amp; $I65 &amp; $K65,FATOR!$A$3:$P$22,15,0)</f>
        <v>0.22614830050781706</v>
      </c>
      <c r="Y65" s="41">
        <f>VLOOKUP($C65 &amp; $I65 &amp; $K65,FATOR!$A$3:$P$22,16,0)</f>
        <v>0.23465907887395288</v>
      </c>
      <c r="AA65" s="42">
        <f t="shared" si="10"/>
        <v>11.005195140296369</v>
      </c>
      <c r="AB65" s="42">
        <f t="shared" si="11"/>
        <v>11.428296327462544</v>
      </c>
      <c r="AC65" s="42">
        <f t="shared" si="12"/>
        <v>11.085097850351646</v>
      </c>
      <c r="AD65" s="42">
        <f t="shared" si="13"/>
        <v>10.667607536163144</v>
      </c>
      <c r="AE65" s="42">
        <f t="shared" si="14"/>
        <v>8.9751845495798594</v>
      </c>
      <c r="AF65" s="42">
        <f t="shared" si="15"/>
        <v>9.1367814317031062</v>
      </c>
      <c r="AG65" s="42">
        <f t="shared" si="16"/>
        <v>9.012914492163608</v>
      </c>
      <c r="AH65" s="42">
        <f t="shared" si="17"/>
        <v>9.9329810237546301</v>
      </c>
      <c r="AI65" s="42">
        <f t="shared" si="18"/>
        <v>12.415229846831899</v>
      </c>
      <c r="AJ65" s="42">
        <f t="shared" si="19"/>
        <v>11.259692964708938</v>
      </c>
      <c r="AK65" s="42">
        <f t="shared" si="20"/>
        <v>10.881803923835141</v>
      </c>
      <c r="AL65" s="42">
        <f t="shared" si="21"/>
        <v>11.291325557256865</v>
      </c>
      <c r="AN65" s="43">
        <f t="shared" si="22"/>
        <v>46023</v>
      </c>
      <c r="AO65" s="47" t="str">
        <f t="shared" ca="1" si="37"/>
        <v/>
      </c>
      <c r="AP65" s="47" t="str">
        <f t="shared" ca="1" si="37"/>
        <v/>
      </c>
      <c r="AQ65" s="47" t="str">
        <f t="shared" ca="1" si="37"/>
        <v/>
      </c>
      <c r="AR65" s="47" t="str">
        <f t="shared" ca="1" si="37"/>
        <v/>
      </c>
      <c r="AS65" s="47" t="str">
        <f t="shared" ca="1" si="37"/>
        <v/>
      </c>
      <c r="AT65" s="47" t="str">
        <f t="shared" ca="1" si="37"/>
        <v/>
      </c>
      <c r="AU65" s="47" t="str">
        <f t="shared" ca="1" si="37"/>
        <v/>
      </c>
      <c r="AV65" s="47" t="str">
        <f t="shared" ca="1" si="37"/>
        <v/>
      </c>
      <c r="AW65" s="47" t="str">
        <f t="shared" ca="1" si="37"/>
        <v/>
      </c>
      <c r="AX65" s="47" t="str">
        <f t="shared" ca="1" si="37"/>
        <v/>
      </c>
      <c r="AY65" s="47" t="str">
        <f t="shared" ca="1" si="36"/>
        <v/>
      </c>
      <c r="AZ65" s="47" t="str">
        <f t="shared" ca="1" si="36"/>
        <v/>
      </c>
      <c r="BA65" s="47" t="str">
        <f t="shared" ca="1" si="36"/>
        <v/>
      </c>
      <c r="BB65" s="47" t="str">
        <f t="shared" ca="1" si="36"/>
        <v/>
      </c>
      <c r="BC65" s="47" t="str">
        <f t="shared" ca="1" si="36"/>
        <v/>
      </c>
      <c r="BD65" s="47" t="str">
        <f t="shared" ca="1" si="36"/>
        <v/>
      </c>
      <c r="BE65" s="47" t="str">
        <f t="shared" ca="1" si="36"/>
        <v/>
      </c>
      <c r="BF65" s="47" t="str">
        <f t="shared" ca="1" si="36"/>
        <v/>
      </c>
      <c r="BG65" s="47" t="str">
        <f t="shared" ca="1" si="36"/>
        <v/>
      </c>
      <c r="BH65" s="47" t="str">
        <f t="shared" ca="1" si="36"/>
        <v/>
      </c>
      <c r="BI65" s="47" t="str">
        <f t="shared" ca="1" si="34"/>
        <v/>
      </c>
      <c r="BJ65" s="47" t="str">
        <f t="shared" ca="1" si="34"/>
        <v/>
      </c>
      <c r="BK65" s="47" t="str">
        <f t="shared" ca="1" si="34"/>
        <v/>
      </c>
      <c r="BL65" s="47" t="str">
        <f t="shared" ca="1" si="34"/>
        <v/>
      </c>
      <c r="BM65" s="47">
        <f t="shared" ca="1" si="34"/>
        <v>11.005195140296369</v>
      </c>
      <c r="BN65" s="47">
        <f t="shared" ca="1" si="34"/>
        <v>11.428296327462544</v>
      </c>
      <c r="BO65" s="47">
        <f t="shared" ca="1" si="34"/>
        <v>11.085097850351646</v>
      </c>
      <c r="BP65" s="47">
        <f t="shared" ca="1" si="34"/>
        <v>10.667607536163144</v>
      </c>
      <c r="BQ65" s="47">
        <f t="shared" ca="1" si="34"/>
        <v>8.9751845495798594</v>
      </c>
      <c r="BR65" s="47">
        <f t="shared" ca="1" si="34"/>
        <v>9.1367814317031062</v>
      </c>
      <c r="BS65" s="47">
        <f t="shared" ca="1" si="39"/>
        <v>9.012914492163608</v>
      </c>
      <c r="BT65" s="47">
        <f t="shared" ca="1" si="39"/>
        <v>9.9329810237546301</v>
      </c>
      <c r="BU65" s="47">
        <f t="shared" ca="1" si="39"/>
        <v>12.415229846831899</v>
      </c>
      <c r="BV65" s="47">
        <f t="shared" ca="1" si="39"/>
        <v>11.259692964708938</v>
      </c>
      <c r="BW65" s="47">
        <f t="shared" ca="1" si="39"/>
        <v>10.881803923835141</v>
      </c>
      <c r="BX65" s="47">
        <f t="shared" ca="1" si="39"/>
        <v>11.291325557256865</v>
      </c>
      <c r="BY65" s="47">
        <f t="shared" ca="1" si="39"/>
        <v>11.005195140296369</v>
      </c>
      <c r="BZ65" s="47">
        <f t="shared" ca="1" si="39"/>
        <v>11.428296327462544</v>
      </c>
      <c r="CA65" s="47">
        <f t="shared" ca="1" si="39"/>
        <v>11.085097850351646</v>
      </c>
      <c r="CB65" s="47">
        <f t="shared" ca="1" si="39"/>
        <v>10.667607536163144</v>
      </c>
      <c r="CC65" s="47">
        <f t="shared" ca="1" si="38"/>
        <v>8.9751845495798594</v>
      </c>
      <c r="CD65" s="47">
        <f t="shared" ca="1" si="38"/>
        <v>9.1367814317031062</v>
      </c>
      <c r="CE65" s="47">
        <f t="shared" ca="1" si="38"/>
        <v>9.012914492163608</v>
      </c>
      <c r="CF65" s="47">
        <f t="shared" ca="1" si="38"/>
        <v>9.9329810237546301</v>
      </c>
      <c r="CG65" s="47">
        <f t="shared" ca="1" si="38"/>
        <v>12.415229846831899</v>
      </c>
      <c r="CH65" s="47">
        <f t="shared" ca="1" si="38"/>
        <v>11.259692964708938</v>
      </c>
      <c r="CI65" s="47">
        <f t="shared" ca="1" si="38"/>
        <v>10.881803923835141</v>
      </c>
      <c r="CJ65" s="47">
        <f t="shared" ca="1" si="38"/>
        <v>11.291325557256865</v>
      </c>
      <c r="CK65" s="47">
        <f t="shared" ca="1" si="38"/>
        <v>11.005195140296369</v>
      </c>
      <c r="CL65" s="47">
        <f t="shared" ca="1" si="38"/>
        <v>11.428296327462544</v>
      </c>
      <c r="CM65" s="47">
        <f t="shared" ca="1" si="33"/>
        <v>11.085097850351646</v>
      </c>
      <c r="CN65" s="47">
        <f t="shared" ca="1" si="33"/>
        <v>10.667607536163144</v>
      </c>
      <c r="CO65" s="47">
        <f t="shared" ca="1" si="33"/>
        <v>8.9751845495798594</v>
      </c>
      <c r="CP65" s="47">
        <f t="shared" ca="1" si="33"/>
        <v>9.1367814317031062</v>
      </c>
      <c r="CQ65" s="47">
        <f t="shared" ca="1" si="33"/>
        <v>9.012914492163608</v>
      </c>
      <c r="CR65" s="47">
        <f t="shared" ca="1" si="33"/>
        <v>9.9329810237546301</v>
      </c>
      <c r="CS65" s="47">
        <f t="shared" ref="CM65:CV91" ca="1" si="40">IF($AN65&lt;=CS$1,HLOOKUP(MONTH(CS$1),$AA:$AL,ROW($AO65),0),"")</f>
        <v>12.415229846831899</v>
      </c>
      <c r="CT65" s="47">
        <f t="shared" ca="1" si="40"/>
        <v>11.259692964708938</v>
      </c>
      <c r="CU65" s="47">
        <f t="shared" ca="1" si="40"/>
        <v>10.881803923835141</v>
      </c>
      <c r="CV65" s="47">
        <f t="shared" ca="1" si="40"/>
        <v>11.291325557256865</v>
      </c>
      <c r="CW65" s="47">
        <f t="shared" ca="1" si="35"/>
        <v>11.005195140296369</v>
      </c>
      <c r="CX65" s="47">
        <f t="shared" ca="1" si="35"/>
        <v>11.428296327462544</v>
      </c>
      <c r="CY65" s="47">
        <f t="shared" ca="1" si="35"/>
        <v>11.085097850351646</v>
      </c>
      <c r="CZ65" s="47">
        <f t="shared" ca="1" si="35"/>
        <v>10.667607536163144</v>
      </c>
      <c r="DA65" s="47">
        <f t="shared" ca="1" si="35"/>
        <v>8.9751845495798594</v>
      </c>
      <c r="DB65" s="47">
        <f t="shared" ca="1" si="35"/>
        <v>9.1367814317031062</v>
      </c>
      <c r="DC65" s="47">
        <f t="shared" ca="1" si="35"/>
        <v>9.012914492163608</v>
      </c>
      <c r="DD65" s="47">
        <f t="shared" ca="1" si="35"/>
        <v>9.9329810237546301</v>
      </c>
    </row>
    <row r="66" spans="1:108" x14ac:dyDescent="0.25">
      <c r="A66" s="40" t="s">
        <v>266</v>
      </c>
      <c r="B66" s="40">
        <v>2285</v>
      </c>
      <c r="C66" s="40" t="s">
        <v>31</v>
      </c>
      <c r="D66" s="40" t="s">
        <v>267</v>
      </c>
      <c r="E66" s="40" t="s">
        <v>160</v>
      </c>
      <c r="F66" s="40">
        <v>-5.2</v>
      </c>
      <c r="G66" s="43">
        <v>46023</v>
      </c>
      <c r="I66" s="40" t="s">
        <v>74</v>
      </c>
      <c r="J66" s="40">
        <v>1</v>
      </c>
      <c r="K66" s="40" t="s">
        <v>33</v>
      </c>
      <c r="L66" s="40" t="s">
        <v>268</v>
      </c>
      <c r="N66" s="41">
        <f>VLOOKUP($C66 &amp; $I66 &amp; $K66,FATOR!$A$3:$P$22,5,0)</f>
        <v>0.23516228756884971</v>
      </c>
      <c r="O66" s="41">
        <f>VLOOKUP($C66 &amp; $I66 &amp; $K66,FATOR!$A$3:$P$22,6,0)</f>
        <v>0.21966842736486258</v>
      </c>
      <c r="P66" s="41">
        <f>VLOOKUP($C66 &amp; $I66 &amp; $K66,FATOR!$A$3:$P$22,7,0)</f>
        <v>0.23504538398326369</v>
      </c>
      <c r="Q66" s="41">
        <f>VLOOKUP($C66 &amp; $I66 &amp; $K66,FATOR!$A$3:$P$22,8,0)</f>
        <v>0.20674207770833952</v>
      </c>
      <c r="R66" s="41">
        <f>VLOOKUP($C66 &amp; $I66 &amp; $K66,FATOR!$A$3:$P$22,9,0)</f>
        <v>0.17149920684288822</v>
      </c>
      <c r="S66" s="41">
        <f>VLOOKUP($C66 &amp; $I66 &amp; $K66,FATOR!$A$3:$P$22,10,0)</f>
        <v>0.1618122816472472</v>
      </c>
      <c r="T66" s="41">
        <f>VLOOKUP($C66 &amp; $I66 &amp; $K66,FATOR!$A$3:$P$22,11,0)</f>
        <v>0.17557903330914121</v>
      </c>
      <c r="U66" s="41">
        <f>VLOOKUP($C66 &amp; $I66 &amp; $K66,FATOR!$A$3:$P$22,12,0)</f>
        <v>0.1745298280644238</v>
      </c>
      <c r="V66" s="41">
        <f>VLOOKUP($C66 &amp; $I66 &amp; $K66,FATOR!$A$3:$P$22,13,0)</f>
        <v>0.21253180841071748</v>
      </c>
      <c r="W66" s="41">
        <f>VLOOKUP($C66 &amp; $I66 &amp; $K66,FATOR!$A$3:$P$22,14,0)</f>
        <v>0.2107432866718385</v>
      </c>
      <c r="X66" s="41">
        <f>VLOOKUP($C66 &amp; $I66 &amp; $K66,FATOR!$A$3:$P$22,15,0)</f>
        <v>0.2155843839491689</v>
      </c>
      <c r="Y66" s="41">
        <f>VLOOKUP($C66 &amp; $I66 &amp; $K66,FATOR!$A$3:$P$22,16,0)</f>
        <v>0.20959371231642632</v>
      </c>
      <c r="AA66" s="42">
        <f t="shared" si="10"/>
        <v>-1.2228438953580185</v>
      </c>
      <c r="AB66" s="42">
        <f t="shared" si="11"/>
        <v>-1.1422758222972855</v>
      </c>
      <c r="AC66" s="42">
        <f t="shared" si="12"/>
        <v>-1.2222359967129712</v>
      </c>
      <c r="AD66" s="42">
        <f t="shared" si="13"/>
        <v>-1.0750588040833655</v>
      </c>
      <c r="AE66" s="42">
        <f t="shared" si="14"/>
        <v>-0.89179587558301876</v>
      </c>
      <c r="AF66" s="42">
        <f t="shared" si="15"/>
        <v>-0.84142386456568552</v>
      </c>
      <c r="AG66" s="42">
        <f t="shared" si="16"/>
        <v>-0.91301097320753433</v>
      </c>
      <c r="AH66" s="42">
        <f t="shared" si="17"/>
        <v>-0.90755510593500377</v>
      </c>
      <c r="AI66" s="42">
        <f t="shared" si="18"/>
        <v>-1.105165403735731</v>
      </c>
      <c r="AJ66" s="42">
        <f t="shared" si="19"/>
        <v>-1.0958650906935603</v>
      </c>
      <c r="AK66" s="42">
        <f t="shared" si="20"/>
        <v>-1.1210387965356783</v>
      </c>
      <c r="AL66" s="42">
        <f t="shared" si="21"/>
        <v>-1.0898873040454169</v>
      </c>
      <c r="AN66" s="43">
        <f t="shared" si="22"/>
        <v>46023</v>
      </c>
      <c r="AO66" s="47" t="str">
        <f t="shared" ca="1" si="37"/>
        <v/>
      </c>
      <c r="AP66" s="47" t="str">
        <f t="shared" ca="1" si="37"/>
        <v/>
      </c>
      <c r="AQ66" s="47" t="str">
        <f t="shared" ca="1" si="37"/>
        <v/>
      </c>
      <c r="AR66" s="47" t="str">
        <f t="shared" ca="1" si="37"/>
        <v/>
      </c>
      <c r="AS66" s="47" t="str">
        <f t="shared" ca="1" si="37"/>
        <v/>
      </c>
      <c r="AT66" s="47" t="str">
        <f t="shared" ca="1" si="37"/>
        <v/>
      </c>
      <c r="AU66" s="47" t="str">
        <f t="shared" ca="1" si="37"/>
        <v/>
      </c>
      <c r="AV66" s="47" t="str">
        <f t="shared" ca="1" si="37"/>
        <v/>
      </c>
      <c r="AW66" s="47" t="str">
        <f t="shared" ca="1" si="37"/>
        <v/>
      </c>
      <c r="AX66" s="47" t="str">
        <f t="shared" ca="1" si="37"/>
        <v/>
      </c>
      <c r="AY66" s="47" t="str">
        <f t="shared" ca="1" si="36"/>
        <v/>
      </c>
      <c r="AZ66" s="47" t="str">
        <f t="shared" ca="1" si="36"/>
        <v/>
      </c>
      <c r="BA66" s="47" t="str">
        <f t="shared" ca="1" si="36"/>
        <v/>
      </c>
      <c r="BB66" s="47" t="str">
        <f t="shared" ca="1" si="36"/>
        <v/>
      </c>
      <c r="BC66" s="47" t="str">
        <f t="shared" ca="1" si="36"/>
        <v/>
      </c>
      <c r="BD66" s="47" t="str">
        <f t="shared" ca="1" si="36"/>
        <v/>
      </c>
      <c r="BE66" s="47" t="str">
        <f t="shared" ca="1" si="36"/>
        <v/>
      </c>
      <c r="BF66" s="47" t="str">
        <f t="shared" ca="1" si="36"/>
        <v/>
      </c>
      <c r="BG66" s="47" t="str">
        <f t="shared" ca="1" si="36"/>
        <v/>
      </c>
      <c r="BH66" s="47" t="str">
        <f t="shared" ca="1" si="36"/>
        <v/>
      </c>
      <c r="BI66" s="47" t="str">
        <f t="shared" ca="1" si="34"/>
        <v/>
      </c>
      <c r="BJ66" s="47" t="str">
        <f t="shared" ca="1" si="34"/>
        <v/>
      </c>
      <c r="BK66" s="47" t="str">
        <f t="shared" ca="1" si="34"/>
        <v/>
      </c>
      <c r="BL66" s="47" t="str">
        <f t="shared" ca="1" si="34"/>
        <v/>
      </c>
      <c r="BM66" s="47">
        <f t="shared" ca="1" si="34"/>
        <v>-1.2228438953580185</v>
      </c>
      <c r="BN66" s="47">
        <f t="shared" ca="1" si="34"/>
        <v>-1.1422758222972855</v>
      </c>
      <c r="BO66" s="47">
        <f t="shared" ca="1" si="34"/>
        <v>-1.2222359967129712</v>
      </c>
      <c r="BP66" s="47">
        <f t="shared" ca="1" si="34"/>
        <v>-1.0750588040833655</v>
      </c>
      <c r="BQ66" s="47">
        <f t="shared" ca="1" si="34"/>
        <v>-0.89179587558301876</v>
      </c>
      <c r="BR66" s="47">
        <f t="shared" ca="1" si="34"/>
        <v>-0.84142386456568552</v>
      </c>
      <c r="BS66" s="47">
        <f t="shared" ca="1" si="39"/>
        <v>-0.91301097320753433</v>
      </c>
      <c r="BT66" s="47">
        <f t="shared" ca="1" si="39"/>
        <v>-0.90755510593500377</v>
      </c>
      <c r="BU66" s="47">
        <f t="shared" ca="1" si="39"/>
        <v>-1.105165403735731</v>
      </c>
      <c r="BV66" s="47">
        <f t="shared" ca="1" si="39"/>
        <v>-1.0958650906935603</v>
      </c>
      <c r="BW66" s="47">
        <f t="shared" ca="1" si="39"/>
        <v>-1.1210387965356783</v>
      </c>
      <c r="BX66" s="47">
        <f t="shared" ca="1" si="39"/>
        <v>-1.0898873040454169</v>
      </c>
      <c r="BY66" s="47">
        <f t="shared" ca="1" si="39"/>
        <v>-1.2228438953580185</v>
      </c>
      <c r="BZ66" s="47">
        <f t="shared" ca="1" si="39"/>
        <v>-1.1422758222972855</v>
      </c>
      <c r="CA66" s="47">
        <f t="shared" ca="1" si="39"/>
        <v>-1.2222359967129712</v>
      </c>
      <c r="CB66" s="47">
        <f t="shared" ca="1" si="39"/>
        <v>-1.0750588040833655</v>
      </c>
      <c r="CC66" s="47">
        <f t="shared" ca="1" si="38"/>
        <v>-0.89179587558301876</v>
      </c>
      <c r="CD66" s="47">
        <f t="shared" ca="1" si="38"/>
        <v>-0.84142386456568552</v>
      </c>
      <c r="CE66" s="47">
        <f t="shared" ca="1" si="38"/>
        <v>-0.91301097320753433</v>
      </c>
      <c r="CF66" s="47">
        <f t="shared" ca="1" si="38"/>
        <v>-0.90755510593500377</v>
      </c>
      <c r="CG66" s="47">
        <f t="shared" ca="1" si="38"/>
        <v>-1.105165403735731</v>
      </c>
      <c r="CH66" s="47">
        <f t="shared" ca="1" si="38"/>
        <v>-1.0958650906935603</v>
      </c>
      <c r="CI66" s="47">
        <f t="shared" ca="1" si="38"/>
        <v>-1.1210387965356783</v>
      </c>
      <c r="CJ66" s="47">
        <f t="shared" ca="1" si="38"/>
        <v>-1.0898873040454169</v>
      </c>
      <c r="CK66" s="47">
        <f t="shared" ca="1" si="38"/>
        <v>-1.2228438953580185</v>
      </c>
      <c r="CL66" s="47">
        <f t="shared" ca="1" si="38"/>
        <v>-1.1422758222972855</v>
      </c>
      <c r="CM66" s="47">
        <f t="shared" ca="1" si="40"/>
        <v>-1.2222359967129712</v>
      </c>
      <c r="CN66" s="47">
        <f t="shared" ca="1" si="40"/>
        <v>-1.0750588040833655</v>
      </c>
      <c r="CO66" s="47">
        <f t="shared" ca="1" si="40"/>
        <v>-0.89179587558301876</v>
      </c>
      <c r="CP66" s="47">
        <f t="shared" ca="1" si="40"/>
        <v>-0.84142386456568552</v>
      </c>
      <c r="CQ66" s="47">
        <f t="shared" ca="1" si="40"/>
        <v>-0.91301097320753433</v>
      </c>
      <c r="CR66" s="47">
        <f t="shared" ca="1" si="40"/>
        <v>-0.90755510593500377</v>
      </c>
      <c r="CS66" s="47">
        <f t="shared" ca="1" si="40"/>
        <v>-1.105165403735731</v>
      </c>
      <c r="CT66" s="47">
        <f t="shared" ca="1" si="40"/>
        <v>-1.0958650906935603</v>
      </c>
      <c r="CU66" s="47">
        <f t="shared" ca="1" si="40"/>
        <v>-1.1210387965356783</v>
      </c>
      <c r="CV66" s="47">
        <f t="shared" ca="1" si="40"/>
        <v>-1.0898873040454169</v>
      </c>
      <c r="CW66" s="47">
        <f t="shared" ca="1" si="35"/>
        <v>-1.2228438953580185</v>
      </c>
      <c r="CX66" s="47">
        <f t="shared" ca="1" si="35"/>
        <v>-1.1422758222972855</v>
      </c>
      <c r="CY66" s="47">
        <f t="shared" ca="1" si="35"/>
        <v>-1.2222359967129712</v>
      </c>
      <c r="CZ66" s="47">
        <f t="shared" ca="1" si="35"/>
        <v>-1.0750588040833655</v>
      </c>
      <c r="DA66" s="47">
        <f t="shared" ca="1" si="35"/>
        <v>-0.89179587558301876</v>
      </c>
      <c r="DB66" s="47">
        <f t="shared" ca="1" si="35"/>
        <v>-0.84142386456568552</v>
      </c>
      <c r="DC66" s="47">
        <f t="shared" ca="1" si="35"/>
        <v>-0.91301097320753433</v>
      </c>
      <c r="DD66" s="47">
        <f t="shared" ca="1" si="35"/>
        <v>-0.90755510593500377</v>
      </c>
    </row>
    <row r="67" spans="1:108" x14ac:dyDescent="0.25">
      <c r="A67" s="40" t="s">
        <v>138</v>
      </c>
      <c r="B67" s="40">
        <v>2617</v>
      </c>
      <c r="C67" s="40" t="s">
        <v>31</v>
      </c>
      <c r="D67" s="40" t="s">
        <v>267</v>
      </c>
      <c r="E67" s="40" t="s">
        <v>136</v>
      </c>
      <c r="F67" s="40">
        <v>5.2</v>
      </c>
      <c r="G67" s="43">
        <v>46023</v>
      </c>
      <c r="I67" s="40" t="s">
        <v>74</v>
      </c>
      <c r="J67" s="40">
        <v>1</v>
      </c>
      <c r="K67" s="40" t="s">
        <v>33</v>
      </c>
      <c r="L67" s="40" t="s">
        <v>268</v>
      </c>
      <c r="N67" s="41">
        <f>VLOOKUP($C67 &amp; $I67 &amp; $K67,FATOR!$A$3:$P$22,5,0)</f>
        <v>0.23516228756884971</v>
      </c>
      <c r="O67" s="41">
        <f>VLOOKUP($C67 &amp; $I67 &amp; $K67,FATOR!$A$3:$P$22,6,0)</f>
        <v>0.21966842736486258</v>
      </c>
      <c r="P67" s="41">
        <f>VLOOKUP($C67 &amp; $I67 &amp; $K67,FATOR!$A$3:$P$22,7,0)</f>
        <v>0.23504538398326369</v>
      </c>
      <c r="Q67" s="41">
        <f>VLOOKUP($C67 &amp; $I67 &amp; $K67,FATOR!$A$3:$P$22,8,0)</f>
        <v>0.20674207770833952</v>
      </c>
      <c r="R67" s="41">
        <f>VLOOKUP($C67 &amp; $I67 &amp; $K67,FATOR!$A$3:$P$22,9,0)</f>
        <v>0.17149920684288822</v>
      </c>
      <c r="S67" s="41">
        <f>VLOOKUP($C67 &amp; $I67 &amp; $K67,FATOR!$A$3:$P$22,10,0)</f>
        <v>0.1618122816472472</v>
      </c>
      <c r="T67" s="41">
        <f>VLOOKUP($C67 &amp; $I67 &amp; $K67,FATOR!$A$3:$P$22,11,0)</f>
        <v>0.17557903330914121</v>
      </c>
      <c r="U67" s="41">
        <f>VLOOKUP($C67 &amp; $I67 &amp; $K67,FATOR!$A$3:$P$22,12,0)</f>
        <v>0.1745298280644238</v>
      </c>
      <c r="V67" s="41">
        <f>VLOOKUP($C67 &amp; $I67 &amp; $K67,FATOR!$A$3:$P$22,13,0)</f>
        <v>0.21253180841071748</v>
      </c>
      <c r="W67" s="41">
        <f>VLOOKUP($C67 &amp; $I67 &amp; $K67,FATOR!$A$3:$P$22,14,0)</f>
        <v>0.2107432866718385</v>
      </c>
      <c r="X67" s="41">
        <f>VLOOKUP($C67 &amp; $I67 &amp; $K67,FATOR!$A$3:$P$22,15,0)</f>
        <v>0.2155843839491689</v>
      </c>
      <c r="Y67" s="41">
        <f>VLOOKUP($C67 &amp; $I67 &amp; $K67,FATOR!$A$3:$P$22,16,0)</f>
        <v>0.20959371231642632</v>
      </c>
      <c r="AA67" s="42">
        <f t="shared" ref="AA67:AA130" si="41">N67*$F67</f>
        <v>1.2228438953580185</v>
      </c>
      <c r="AB67" s="42">
        <f t="shared" ref="AB67:AB130" si="42">O67*$F67</f>
        <v>1.1422758222972855</v>
      </c>
      <c r="AC67" s="42">
        <f t="shared" ref="AC67:AC130" si="43">P67*$F67</f>
        <v>1.2222359967129712</v>
      </c>
      <c r="AD67" s="42">
        <f t="shared" ref="AD67:AD130" si="44">Q67*$F67</f>
        <v>1.0750588040833655</v>
      </c>
      <c r="AE67" s="42">
        <f t="shared" ref="AE67:AE130" si="45">R67*$F67</f>
        <v>0.89179587558301876</v>
      </c>
      <c r="AF67" s="42">
        <f t="shared" ref="AF67:AF130" si="46">S67*$F67</f>
        <v>0.84142386456568552</v>
      </c>
      <c r="AG67" s="42">
        <f t="shared" ref="AG67:AG130" si="47">T67*$F67</f>
        <v>0.91301097320753433</v>
      </c>
      <c r="AH67" s="42">
        <f t="shared" ref="AH67:AH130" si="48">U67*$F67</f>
        <v>0.90755510593500377</v>
      </c>
      <c r="AI67" s="42">
        <f t="shared" ref="AI67:AI130" si="49">V67*$F67</f>
        <v>1.105165403735731</v>
      </c>
      <c r="AJ67" s="42">
        <f t="shared" ref="AJ67:AJ130" si="50">W67*$F67</f>
        <v>1.0958650906935603</v>
      </c>
      <c r="AK67" s="42">
        <f t="shared" ref="AK67:AK130" si="51">X67*$F67</f>
        <v>1.1210387965356783</v>
      </c>
      <c r="AL67" s="42">
        <f t="shared" ref="AL67:AL130" si="52">Y67*$F67</f>
        <v>1.0898873040454169</v>
      </c>
      <c r="AN67" s="43">
        <f t="shared" ref="AN67:AN130" si="53">IF(DAY(G67)&gt;1,G67+31,G67)</f>
        <v>46023</v>
      </c>
      <c r="AO67" s="47" t="str">
        <f t="shared" ca="1" si="37"/>
        <v/>
      </c>
      <c r="AP67" s="47" t="str">
        <f t="shared" ca="1" si="37"/>
        <v/>
      </c>
      <c r="AQ67" s="47" t="str">
        <f t="shared" ca="1" si="37"/>
        <v/>
      </c>
      <c r="AR67" s="47" t="str">
        <f t="shared" ca="1" si="37"/>
        <v/>
      </c>
      <c r="AS67" s="47" t="str">
        <f t="shared" ca="1" si="37"/>
        <v/>
      </c>
      <c r="AT67" s="47" t="str">
        <f t="shared" ca="1" si="37"/>
        <v/>
      </c>
      <c r="AU67" s="47" t="str">
        <f t="shared" ca="1" si="37"/>
        <v/>
      </c>
      <c r="AV67" s="47" t="str">
        <f t="shared" ca="1" si="37"/>
        <v/>
      </c>
      <c r="AW67" s="47" t="str">
        <f t="shared" ca="1" si="37"/>
        <v/>
      </c>
      <c r="AX67" s="47" t="str">
        <f t="shared" ca="1" si="37"/>
        <v/>
      </c>
      <c r="AY67" s="47" t="str">
        <f t="shared" ca="1" si="36"/>
        <v/>
      </c>
      <c r="AZ67" s="47" t="str">
        <f t="shared" ca="1" si="36"/>
        <v/>
      </c>
      <c r="BA67" s="47" t="str">
        <f t="shared" ca="1" si="36"/>
        <v/>
      </c>
      <c r="BB67" s="47" t="str">
        <f t="shared" ca="1" si="36"/>
        <v/>
      </c>
      <c r="BC67" s="47" t="str">
        <f t="shared" ca="1" si="36"/>
        <v/>
      </c>
      <c r="BD67" s="47" t="str">
        <f t="shared" ca="1" si="36"/>
        <v/>
      </c>
      <c r="BE67" s="47" t="str">
        <f t="shared" ca="1" si="36"/>
        <v/>
      </c>
      <c r="BF67" s="47" t="str">
        <f t="shared" ca="1" si="36"/>
        <v/>
      </c>
      <c r="BG67" s="47" t="str">
        <f t="shared" ca="1" si="36"/>
        <v/>
      </c>
      <c r="BH67" s="47" t="str">
        <f t="shared" ca="1" si="36"/>
        <v/>
      </c>
      <c r="BI67" s="47" t="str">
        <f t="shared" ca="1" si="34"/>
        <v/>
      </c>
      <c r="BJ67" s="47" t="str">
        <f t="shared" ca="1" si="34"/>
        <v/>
      </c>
      <c r="BK67" s="47" t="str">
        <f t="shared" ca="1" si="34"/>
        <v/>
      </c>
      <c r="BL67" s="47" t="str">
        <f t="shared" ca="1" si="34"/>
        <v/>
      </c>
      <c r="BM67" s="47">
        <f t="shared" ca="1" si="34"/>
        <v>1.2228438953580185</v>
      </c>
      <c r="BN67" s="47">
        <f t="shared" ca="1" si="34"/>
        <v>1.1422758222972855</v>
      </c>
      <c r="BO67" s="47">
        <f t="shared" ca="1" si="34"/>
        <v>1.2222359967129712</v>
      </c>
      <c r="BP67" s="47">
        <f t="shared" ca="1" si="34"/>
        <v>1.0750588040833655</v>
      </c>
      <c r="BQ67" s="47">
        <f t="shared" ca="1" si="34"/>
        <v>0.89179587558301876</v>
      </c>
      <c r="BR67" s="47">
        <f t="shared" ca="1" si="34"/>
        <v>0.84142386456568552</v>
      </c>
      <c r="BS67" s="47">
        <f t="shared" ca="1" si="39"/>
        <v>0.91301097320753433</v>
      </c>
      <c r="BT67" s="47">
        <f t="shared" ca="1" si="39"/>
        <v>0.90755510593500377</v>
      </c>
      <c r="BU67" s="47">
        <f t="shared" ca="1" si="39"/>
        <v>1.105165403735731</v>
      </c>
      <c r="BV67" s="47">
        <f t="shared" ca="1" si="39"/>
        <v>1.0958650906935603</v>
      </c>
      <c r="BW67" s="47">
        <f t="shared" ca="1" si="39"/>
        <v>1.1210387965356783</v>
      </c>
      <c r="BX67" s="47">
        <f t="shared" ca="1" si="39"/>
        <v>1.0898873040454169</v>
      </c>
      <c r="BY67" s="47">
        <f t="shared" ca="1" si="39"/>
        <v>1.2228438953580185</v>
      </c>
      <c r="BZ67" s="47">
        <f t="shared" ca="1" si="39"/>
        <v>1.1422758222972855</v>
      </c>
      <c r="CA67" s="47">
        <f t="shared" ca="1" si="39"/>
        <v>1.2222359967129712</v>
      </c>
      <c r="CB67" s="47">
        <f t="shared" ca="1" si="39"/>
        <v>1.0750588040833655</v>
      </c>
      <c r="CC67" s="47">
        <f t="shared" ca="1" si="38"/>
        <v>0.89179587558301876</v>
      </c>
      <c r="CD67" s="47">
        <f t="shared" ca="1" si="38"/>
        <v>0.84142386456568552</v>
      </c>
      <c r="CE67" s="47">
        <f t="shared" ca="1" si="38"/>
        <v>0.91301097320753433</v>
      </c>
      <c r="CF67" s="47">
        <f t="shared" ca="1" si="38"/>
        <v>0.90755510593500377</v>
      </c>
      <c r="CG67" s="47">
        <f t="shared" ca="1" si="38"/>
        <v>1.105165403735731</v>
      </c>
      <c r="CH67" s="47">
        <f t="shared" ca="1" si="38"/>
        <v>1.0958650906935603</v>
      </c>
      <c r="CI67" s="47">
        <f t="shared" ca="1" si="38"/>
        <v>1.1210387965356783</v>
      </c>
      <c r="CJ67" s="47">
        <f t="shared" ca="1" si="38"/>
        <v>1.0898873040454169</v>
      </c>
      <c r="CK67" s="47">
        <f t="shared" ca="1" si="38"/>
        <v>1.2228438953580185</v>
      </c>
      <c r="CL67" s="47">
        <f t="shared" ca="1" si="38"/>
        <v>1.1422758222972855</v>
      </c>
      <c r="CM67" s="47">
        <f t="shared" ca="1" si="40"/>
        <v>1.2222359967129712</v>
      </c>
      <c r="CN67" s="47">
        <f t="shared" ca="1" si="40"/>
        <v>1.0750588040833655</v>
      </c>
      <c r="CO67" s="47">
        <f t="shared" ca="1" si="40"/>
        <v>0.89179587558301876</v>
      </c>
      <c r="CP67" s="47">
        <f t="shared" ca="1" si="40"/>
        <v>0.84142386456568552</v>
      </c>
      <c r="CQ67" s="47">
        <f t="shared" ca="1" si="40"/>
        <v>0.91301097320753433</v>
      </c>
      <c r="CR67" s="47">
        <f t="shared" ca="1" si="40"/>
        <v>0.90755510593500377</v>
      </c>
      <c r="CS67" s="47">
        <f t="shared" ca="1" si="40"/>
        <v>1.105165403735731</v>
      </c>
      <c r="CT67" s="47">
        <f t="shared" ca="1" si="40"/>
        <v>1.0958650906935603</v>
      </c>
      <c r="CU67" s="47">
        <f t="shared" ca="1" si="40"/>
        <v>1.1210387965356783</v>
      </c>
      <c r="CV67" s="47">
        <f t="shared" ca="1" si="40"/>
        <v>1.0898873040454169</v>
      </c>
      <c r="CW67" s="47">
        <f t="shared" ca="1" si="35"/>
        <v>1.2228438953580185</v>
      </c>
      <c r="CX67" s="47">
        <f t="shared" ca="1" si="35"/>
        <v>1.1422758222972855</v>
      </c>
      <c r="CY67" s="47">
        <f t="shared" ca="1" si="35"/>
        <v>1.2222359967129712</v>
      </c>
      <c r="CZ67" s="47">
        <f t="shared" ca="1" si="35"/>
        <v>1.0750588040833655</v>
      </c>
      <c r="DA67" s="47">
        <f t="shared" ca="1" si="35"/>
        <v>0.89179587558301876</v>
      </c>
      <c r="DB67" s="47">
        <f t="shared" ca="1" si="35"/>
        <v>0.84142386456568552</v>
      </c>
      <c r="DC67" s="47">
        <f t="shared" ca="1" si="35"/>
        <v>0.91301097320753433</v>
      </c>
      <c r="DD67" s="47">
        <f t="shared" ca="1" si="35"/>
        <v>0.90755510593500377</v>
      </c>
    </row>
    <row r="68" spans="1:108" x14ac:dyDescent="0.25">
      <c r="A68" s="40" t="s">
        <v>138</v>
      </c>
      <c r="B68" s="40">
        <v>2822</v>
      </c>
      <c r="C68" s="40" t="s">
        <v>31</v>
      </c>
      <c r="D68" s="40" t="s">
        <v>1339</v>
      </c>
      <c r="E68" s="40" t="s">
        <v>130</v>
      </c>
      <c r="F68" s="40">
        <v>1.8</v>
      </c>
      <c r="G68" s="43">
        <v>45128</v>
      </c>
      <c r="I68" s="40" t="s">
        <v>74</v>
      </c>
      <c r="J68" s="40">
        <v>2</v>
      </c>
      <c r="K68" s="40" t="s">
        <v>33</v>
      </c>
      <c r="L68" s="40" t="s">
        <v>163</v>
      </c>
      <c r="N68" s="41">
        <f>VLOOKUP($C68 &amp; $I68 &amp; $K68,FATOR!$A$3:$P$22,5,0)</f>
        <v>0.23516228756884971</v>
      </c>
      <c r="O68" s="41">
        <f>VLOOKUP($C68 &amp; $I68 &amp; $K68,FATOR!$A$3:$P$22,6,0)</f>
        <v>0.21966842736486258</v>
      </c>
      <c r="P68" s="41">
        <f>VLOOKUP($C68 &amp; $I68 &amp; $K68,FATOR!$A$3:$P$22,7,0)</f>
        <v>0.23504538398326369</v>
      </c>
      <c r="Q68" s="41">
        <f>VLOOKUP($C68 &amp; $I68 &amp; $K68,FATOR!$A$3:$P$22,8,0)</f>
        <v>0.20674207770833952</v>
      </c>
      <c r="R68" s="41">
        <f>VLOOKUP($C68 &amp; $I68 &amp; $K68,FATOR!$A$3:$P$22,9,0)</f>
        <v>0.17149920684288822</v>
      </c>
      <c r="S68" s="41">
        <f>VLOOKUP($C68 &amp; $I68 &amp; $K68,FATOR!$A$3:$P$22,10,0)</f>
        <v>0.1618122816472472</v>
      </c>
      <c r="T68" s="41">
        <f>VLOOKUP($C68 &amp; $I68 &amp; $K68,FATOR!$A$3:$P$22,11,0)</f>
        <v>0.17557903330914121</v>
      </c>
      <c r="U68" s="41">
        <f>VLOOKUP($C68 &amp; $I68 &amp; $K68,FATOR!$A$3:$P$22,12,0)</f>
        <v>0.1745298280644238</v>
      </c>
      <c r="V68" s="41">
        <f>VLOOKUP($C68 &amp; $I68 &amp; $K68,FATOR!$A$3:$P$22,13,0)</f>
        <v>0.21253180841071748</v>
      </c>
      <c r="W68" s="41">
        <f>VLOOKUP($C68 &amp; $I68 &amp; $K68,FATOR!$A$3:$P$22,14,0)</f>
        <v>0.2107432866718385</v>
      </c>
      <c r="X68" s="41">
        <f>VLOOKUP($C68 &amp; $I68 &amp; $K68,FATOR!$A$3:$P$22,15,0)</f>
        <v>0.2155843839491689</v>
      </c>
      <c r="Y68" s="41">
        <f>VLOOKUP($C68 &amp; $I68 &amp; $K68,FATOR!$A$3:$P$22,16,0)</f>
        <v>0.20959371231642632</v>
      </c>
      <c r="AA68" s="42">
        <f t="shared" si="41"/>
        <v>0.42329211762392949</v>
      </c>
      <c r="AB68" s="42">
        <f t="shared" si="42"/>
        <v>0.39540316925675267</v>
      </c>
      <c r="AC68" s="42">
        <f t="shared" si="43"/>
        <v>0.42308169116987465</v>
      </c>
      <c r="AD68" s="42">
        <f t="shared" si="44"/>
        <v>0.37213573987501114</v>
      </c>
      <c r="AE68" s="42">
        <f t="shared" si="45"/>
        <v>0.30869857231719883</v>
      </c>
      <c r="AF68" s="42">
        <f t="shared" si="46"/>
        <v>0.29126210696504495</v>
      </c>
      <c r="AG68" s="42">
        <f t="shared" si="47"/>
        <v>0.31604225995645419</v>
      </c>
      <c r="AH68" s="42">
        <f t="shared" si="48"/>
        <v>0.31415369051596287</v>
      </c>
      <c r="AI68" s="42">
        <f t="shared" si="49"/>
        <v>0.38255725513929145</v>
      </c>
      <c r="AJ68" s="42">
        <f t="shared" si="50"/>
        <v>0.37933791600930933</v>
      </c>
      <c r="AK68" s="42">
        <f t="shared" si="51"/>
        <v>0.38805189110850402</v>
      </c>
      <c r="AL68" s="42">
        <f t="shared" si="52"/>
        <v>0.37726868216956738</v>
      </c>
      <c r="AN68" s="43">
        <f t="shared" si="53"/>
        <v>45159</v>
      </c>
      <c r="AO68" s="47">
        <f t="shared" ca="1" si="37"/>
        <v>0.42329211762392949</v>
      </c>
      <c r="AP68" s="47">
        <f t="shared" ca="1" si="37"/>
        <v>0.39540316925675267</v>
      </c>
      <c r="AQ68" s="47">
        <f t="shared" ca="1" si="37"/>
        <v>0.42308169116987465</v>
      </c>
      <c r="AR68" s="47">
        <f t="shared" ca="1" si="37"/>
        <v>0.37213573987501114</v>
      </c>
      <c r="AS68" s="47">
        <f t="shared" ca="1" si="37"/>
        <v>0.30869857231719883</v>
      </c>
      <c r="AT68" s="47">
        <f t="shared" ca="1" si="37"/>
        <v>0.29126210696504495</v>
      </c>
      <c r="AU68" s="47">
        <f t="shared" ca="1" si="37"/>
        <v>0.31604225995645419</v>
      </c>
      <c r="AV68" s="47">
        <f t="shared" ca="1" si="37"/>
        <v>0.31415369051596287</v>
      </c>
      <c r="AW68" s="47">
        <f t="shared" ca="1" si="37"/>
        <v>0.38255725513929145</v>
      </c>
      <c r="AX68" s="47">
        <f t="shared" ca="1" si="37"/>
        <v>0.37933791600930933</v>
      </c>
      <c r="AY68" s="47">
        <f t="shared" ca="1" si="36"/>
        <v>0.38805189110850402</v>
      </c>
      <c r="AZ68" s="47">
        <f t="shared" ca="1" si="36"/>
        <v>0.37726868216956738</v>
      </c>
      <c r="BA68" s="47">
        <f t="shared" ca="1" si="36"/>
        <v>0.42329211762392949</v>
      </c>
      <c r="BB68" s="47">
        <f t="shared" ca="1" si="36"/>
        <v>0.39540316925675267</v>
      </c>
      <c r="BC68" s="47">
        <f t="shared" ca="1" si="36"/>
        <v>0.42308169116987465</v>
      </c>
      <c r="BD68" s="47">
        <f t="shared" ca="1" si="36"/>
        <v>0.37213573987501114</v>
      </c>
      <c r="BE68" s="47">
        <f t="shared" ca="1" si="36"/>
        <v>0.30869857231719883</v>
      </c>
      <c r="BF68" s="47">
        <f t="shared" ca="1" si="36"/>
        <v>0.29126210696504495</v>
      </c>
      <c r="BG68" s="47">
        <f t="shared" ca="1" si="36"/>
        <v>0.31604225995645419</v>
      </c>
      <c r="BH68" s="47">
        <f t="shared" ca="1" si="36"/>
        <v>0.31415369051596287</v>
      </c>
      <c r="BI68" s="47">
        <f t="shared" ca="1" si="34"/>
        <v>0.38255725513929145</v>
      </c>
      <c r="BJ68" s="47">
        <f t="shared" ca="1" si="34"/>
        <v>0.37933791600930933</v>
      </c>
      <c r="BK68" s="47">
        <f t="shared" ca="1" si="34"/>
        <v>0.38805189110850402</v>
      </c>
      <c r="BL68" s="47">
        <f t="shared" ca="1" si="34"/>
        <v>0.37726868216956738</v>
      </c>
      <c r="BM68" s="47">
        <f t="shared" ca="1" si="34"/>
        <v>0.42329211762392949</v>
      </c>
      <c r="BN68" s="47">
        <f t="shared" ca="1" si="34"/>
        <v>0.39540316925675267</v>
      </c>
      <c r="BO68" s="47">
        <f t="shared" ca="1" si="34"/>
        <v>0.42308169116987465</v>
      </c>
      <c r="BP68" s="47">
        <f t="shared" ca="1" si="34"/>
        <v>0.37213573987501114</v>
      </c>
      <c r="BQ68" s="47">
        <f t="shared" ca="1" si="34"/>
        <v>0.30869857231719883</v>
      </c>
      <c r="BR68" s="47">
        <f t="shared" ca="1" si="34"/>
        <v>0.29126210696504495</v>
      </c>
      <c r="BS68" s="47">
        <f t="shared" ca="1" si="39"/>
        <v>0.31604225995645419</v>
      </c>
      <c r="BT68" s="47">
        <f t="shared" ca="1" si="39"/>
        <v>0.31415369051596287</v>
      </c>
      <c r="BU68" s="47">
        <f t="shared" ca="1" si="39"/>
        <v>0.38255725513929145</v>
      </c>
      <c r="BV68" s="47">
        <f t="shared" ca="1" si="39"/>
        <v>0.37933791600930933</v>
      </c>
      <c r="BW68" s="47">
        <f t="shared" ca="1" si="39"/>
        <v>0.38805189110850402</v>
      </c>
      <c r="BX68" s="47">
        <f t="shared" ca="1" si="39"/>
        <v>0.37726868216956738</v>
      </c>
      <c r="BY68" s="47">
        <f t="shared" ca="1" si="39"/>
        <v>0.42329211762392949</v>
      </c>
      <c r="BZ68" s="47">
        <f t="shared" ca="1" si="39"/>
        <v>0.39540316925675267</v>
      </c>
      <c r="CA68" s="47">
        <f t="shared" ca="1" si="39"/>
        <v>0.42308169116987465</v>
      </c>
      <c r="CB68" s="47">
        <f t="shared" ca="1" si="39"/>
        <v>0.37213573987501114</v>
      </c>
      <c r="CC68" s="47">
        <f t="shared" ca="1" si="38"/>
        <v>0.30869857231719883</v>
      </c>
      <c r="CD68" s="47">
        <f t="shared" ca="1" si="38"/>
        <v>0.29126210696504495</v>
      </c>
      <c r="CE68" s="47">
        <f t="shared" ca="1" si="38"/>
        <v>0.31604225995645419</v>
      </c>
      <c r="CF68" s="47">
        <f t="shared" ca="1" si="38"/>
        <v>0.31415369051596287</v>
      </c>
      <c r="CG68" s="47">
        <f t="shared" ca="1" si="38"/>
        <v>0.38255725513929145</v>
      </c>
      <c r="CH68" s="47">
        <f t="shared" ca="1" si="38"/>
        <v>0.37933791600930933</v>
      </c>
      <c r="CI68" s="47">
        <f t="shared" ca="1" si="38"/>
        <v>0.38805189110850402</v>
      </c>
      <c r="CJ68" s="47">
        <f t="shared" ca="1" si="38"/>
        <v>0.37726868216956738</v>
      </c>
      <c r="CK68" s="47">
        <f t="shared" ca="1" si="38"/>
        <v>0.42329211762392949</v>
      </c>
      <c r="CL68" s="47">
        <f t="shared" ca="1" si="38"/>
        <v>0.39540316925675267</v>
      </c>
      <c r="CM68" s="47">
        <f t="shared" ca="1" si="40"/>
        <v>0.42308169116987465</v>
      </c>
      <c r="CN68" s="47">
        <f t="shared" ca="1" si="40"/>
        <v>0.37213573987501114</v>
      </c>
      <c r="CO68" s="47">
        <f t="shared" ca="1" si="40"/>
        <v>0.30869857231719883</v>
      </c>
      <c r="CP68" s="47">
        <f t="shared" ca="1" si="40"/>
        <v>0.29126210696504495</v>
      </c>
      <c r="CQ68" s="47">
        <f t="shared" ca="1" si="40"/>
        <v>0.31604225995645419</v>
      </c>
      <c r="CR68" s="47">
        <f t="shared" ca="1" si="40"/>
        <v>0.31415369051596287</v>
      </c>
      <c r="CS68" s="47">
        <f t="shared" ca="1" si="40"/>
        <v>0.38255725513929145</v>
      </c>
      <c r="CT68" s="47">
        <f t="shared" ca="1" si="40"/>
        <v>0.37933791600930933</v>
      </c>
      <c r="CU68" s="47">
        <f t="shared" ca="1" si="40"/>
        <v>0.38805189110850402</v>
      </c>
      <c r="CV68" s="47">
        <f t="shared" ca="1" si="40"/>
        <v>0.37726868216956738</v>
      </c>
      <c r="CW68" s="47">
        <f t="shared" ca="1" si="35"/>
        <v>0.42329211762392949</v>
      </c>
      <c r="CX68" s="47">
        <f t="shared" ca="1" si="35"/>
        <v>0.39540316925675267</v>
      </c>
      <c r="CY68" s="47">
        <f t="shared" ca="1" si="35"/>
        <v>0.42308169116987465</v>
      </c>
      <c r="CZ68" s="47">
        <f t="shared" ca="1" si="35"/>
        <v>0.37213573987501114</v>
      </c>
      <c r="DA68" s="47">
        <f t="shared" ca="1" si="35"/>
        <v>0.30869857231719883</v>
      </c>
      <c r="DB68" s="47">
        <f t="shared" ca="1" si="35"/>
        <v>0.29126210696504495</v>
      </c>
      <c r="DC68" s="47">
        <f t="shared" ca="1" si="35"/>
        <v>0.31604225995645419</v>
      </c>
      <c r="DD68" s="47">
        <f t="shared" ca="1" si="35"/>
        <v>0.31415369051596287</v>
      </c>
    </row>
    <row r="69" spans="1:108" x14ac:dyDescent="0.25">
      <c r="A69" s="40" t="s">
        <v>138</v>
      </c>
      <c r="B69" s="40">
        <v>2577</v>
      </c>
      <c r="C69" s="40" t="s">
        <v>38</v>
      </c>
      <c r="D69" s="40" t="s">
        <v>274</v>
      </c>
      <c r="E69" s="40" t="s">
        <v>130</v>
      </c>
      <c r="F69" s="40">
        <v>30.933</v>
      </c>
      <c r="G69" s="43">
        <v>44929</v>
      </c>
      <c r="I69" s="40" t="s">
        <v>74</v>
      </c>
      <c r="J69" s="40">
        <v>2</v>
      </c>
      <c r="K69" s="40" t="s">
        <v>33</v>
      </c>
      <c r="L69" s="40" t="s">
        <v>169</v>
      </c>
      <c r="N69" s="41">
        <f>VLOOKUP($C69 &amp; $I69 &amp; $K69,FATOR!$A$3:$P$22,5,0)</f>
        <v>0.22871264683271059</v>
      </c>
      <c r="O69" s="41">
        <f>VLOOKUP($C69 &amp; $I69 &amp; $K69,FATOR!$A$3:$P$22,6,0)</f>
        <v>0.23750563879343578</v>
      </c>
      <c r="P69" s="41">
        <f>VLOOKUP($C69 &amp; $I69 &amp; $K69,FATOR!$A$3:$P$22,7,0)</f>
        <v>0.23037320442145653</v>
      </c>
      <c r="Q69" s="41">
        <f>VLOOKUP($C69 &amp; $I69 &amp; $K69,FATOR!$A$3:$P$22,8,0)</f>
        <v>0.22169681899004828</v>
      </c>
      <c r="R69" s="41">
        <f>VLOOKUP($C69 &amp; $I69 &amp; $K69,FATOR!$A$3:$P$22,9,0)</f>
        <v>0.18652447212227979</v>
      </c>
      <c r="S69" s="41">
        <f>VLOOKUP($C69 &amp; $I69 &amp; $K69,FATOR!$A$3:$P$22,10,0)</f>
        <v>0.18988281789981101</v>
      </c>
      <c r="T69" s="41">
        <f>VLOOKUP($C69 &amp; $I69 &amp; $K69,FATOR!$A$3:$P$22,11,0)</f>
        <v>0.18730858498199443</v>
      </c>
      <c r="U69" s="41">
        <f>VLOOKUP($C69 &amp; $I69 &amp; $K69,FATOR!$A$3:$P$22,12,0)</f>
        <v>0.20642963181667212</v>
      </c>
      <c r="V69" s="41">
        <f>VLOOKUP($C69 &amp; $I69 &amp; $K69,FATOR!$A$3:$P$22,13,0)</f>
        <v>0.25801633166033289</v>
      </c>
      <c r="W69" s="41">
        <f>VLOOKUP($C69 &amp; $I69 &amp; $K69,FATOR!$A$3:$P$22,14,0)</f>
        <v>0.23400168262830828</v>
      </c>
      <c r="X69" s="41">
        <f>VLOOKUP($C69 &amp; $I69 &amp; $K69,FATOR!$A$3:$P$22,15,0)</f>
        <v>0.22614830050781706</v>
      </c>
      <c r="Y69" s="41">
        <f>VLOOKUP($C69 &amp; $I69 &amp; $K69,FATOR!$A$3:$P$22,16,0)</f>
        <v>0.23465907887395288</v>
      </c>
      <c r="AA69" s="42">
        <f t="shared" si="41"/>
        <v>7.0747683044762368</v>
      </c>
      <c r="AB69" s="42">
        <f t="shared" si="42"/>
        <v>7.3467619247973488</v>
      </c>
      <c r="AC69" s="42">
        <f t="shared" si="43"/>
        <v>7.126134332368915</v>
      </c>
      <c r="AD69" s="42">
        <f t="shared" si="44"/>
        <v>6.8577477018191635</v>
      </c>
      <c r="AE69" s="42">
        <f t="shared" si="45"/>
        <v>5.7697614961584804</v>
      </c>
      <c r="AF69" s="42">
        <f t="shared" si="46"/>
        <v>5.8736452060948539</v>
      </c>
      <c r="AG69" s="42">
        <f t="shared" si="47"/>
        <v>5.7940164592480334</v>
      </c>
      <c r="AH69" s="42">
        <f t="shared" si="48"/>
        <v>6.3854878009851186</v>
      </c>
      <c r="AI69" s="42">
        <f t="shared" si="49"/>
        <v>7.981219187249077</v>
      </c>
      <c r="AJ69" s="42">
        <f t="shared" si="50"/>
        <v>7.2383740487414601</v>
      </c>
      <c r="AK69" s="42">
        <f t="shared" si="51"/>
        <v>6.9954453796083049</v>
      </c>
      <c r="AL69" s="42">
        <f t="shared" si="52"/>
        <v>7.2587092868079841</v>
      </c>
      <c r="AN69" s="43">
        <f t="shared" si="53"/>
        <v>44960</v>
      </c>
      <c r="AO69" s="47">
        <f t="shared" ca="1" si="37"/>
        <v>7.0747683044762368</v>
      </c>
      <c r="AP69" s="47">
        <f t="shared" ca="1" si="37"/>
        <v>7.3467619247973488</v>
      </c>
      <c r="AQ69" s="47">
        <f t="shared" ca="1" si="37"/>
        <v>7.126134332368915</v>
      </c>
      <c r="AR69" s="47">
        <f t="shared" ca="1" si="37"/>
        <v>6.8577477018191635</v>
      </c>
      <c r="AS69" s="47">
        <f t="shared" ca="1" si="37"/>
        <v>5.7697614961584804</v>
      </c>
      <c r="AT69" s="47">
        <f t="shared" ca="1" si="37"/>
        <v>5.8736452060948539</v>
      </c>
      <c r="AU69" s="47">
        <f t="shared" ca="1" si="37"/>
        <v>5.7940164592480334</v>
      </c>
      <c r="AV69" s="47">
        <f t="shared" ca="1" si="37"/>
        <v>6.3854878009851186</v>
      </c>
      <c r="AW69" s="47">
        <f t="shared" ca="1" si="37"/>
        <v>7.981219187249077</v>
      </c>
      <c r="AX69" s="47">
        <f t="shared" ca="1" si="37"/>
        <v>7.2383740487414601</v>
      </c>
      <c r="AY69" s="47">
        <f t="shared" ca="1" si="36"/>
        <v>6.9954453796083049</v>
      </c>
      <c r="AZ69" s="47">
        <f t="shared" ca="1" si="36"/>
        <v>7.2587092868079841</v>
      </c>
      <c r="BA69" s="47">
        <f t="shared" ca="1" si="36"/>
        <v>7.0747683044762368</v>
      </c>
      <c r="BB69" s="47">
        <f t="shared" ca="1" si="36"/>
        <v>7.3467619247973488</v>
      </c>
      <c r="BC69" s="47">
        <f t="shared" ca="1" si="36"/>
        <v>7.126134332368915</v>
      </c>
      <c r="BD69" s="47">
        <f t="shared" ca="1" si="36"/>
        <v>6.8577477018191635</v>
      </c>
      <c r="BE69" s="47">
        <f t="shared" ca="1" si="36"/>
        <v>5.7697614961584804</v>
      </c>
      <c r="BF69" s="47">
        <f t="shared" ca="1" si="36"/>
        <v>5.8736452060948539</v>
      </c>
      <c r="BG69" s="47">
        <f t="shared" ca="1" si="36"/>
        <v>5.7940164592480334</v>
      </c>
      <c r="BH69" s="47">
        <f t="shared" ca="1" si="36"/>
        <v>6.3854878009851186</v>
      </c>
      <c r="BI69" s="47">
        <f t="shared" ca="1" si="34"/>
        <v>7.981219187249077</v>
      </c>
      <c r="BJ69" s="47">
        <f t="shared" ca="1" si="34"/>
        <v>7.2383740487414601</v>
      </c>
      <c r="BK69" s="47">
        <f t="shared" ca="1" si="34"/>
        <v>6.9954453796083049</v>
      </c>
      <c r="BL69" s="47">
        <f t="shared" ca="1" si="34"/>
        <v>7.2587092868079841</v>
      </c>
      <c r="BM69" s="47">
        <f t="shared" ca="1" si="34"/>
        <v>7.0747683044762368</v>
      </c>
      <c r="BN69" s="47">
        <f t="shared" ca="1" si="34"/>
        <v>7.3467619247973488</v>
      </c>
      <c r="BO69" s="47">
        <f t="shared" ca="1" si="34"/>
        <v>7.126134332368915</v>
      </c>
      <c r="BP69" s="47">
        <f t="shared" ca="1" si="34"/>
        <v>6.8577477018191635</v>
      </c>
      <c r="BQ69" s="47">
        <f t="shared" ca="1" si="34"/>
        <v>5.7697614961584804</v>
      </c>
      <c r="BR69" s="47">
        <f t="shared" ca="1" si="34"/>
        <v>5.8736452060948539</v>
      </c>
      <c r="BS69" s="47">
        <f t="shared" ca="1" si="39"/>
        <v>5.7940164592480334</v>
      </c>
      <c r="BT69" s="47">
        <f t="shared" ca="1" si="39"/>
        <v>6.3854878009851186</v>
      </c>
      <c r="BU69" s="47">
        <f t="shared" ca="1" si="39"/>
        <v>7.981219187249077</v>
      </c>
      <c r="BV69" s="47">
        <f t="shared" ca="1" si="39"/>
        <v>7.2383740487414601</v>
      </c>
      <c r="BW69" s="47">
        <f t="shared" ca="1" si="39"/>
        <v>6.9954453796083049</v>
      </c>
      <c r="BX69" s="47">
        <f t="shared" ca="1" si="39"/>
        <v>7.2587092868079841</v>
      </c>
      <c r="BY69" s="47">
        <f t="shared" ca="1" si="39"/>
        <v>7.0747683044762368</v>
      </c>
      <c r="BZ69" s="47">
        <f t="shared" ca="1" si="39"/>
        <v>7.3467619247973488</v>
      </c>
      <c r="CA69" s="47">
        <f t="shared" ca="1" si="39"/>
        <v>7.126134332368915</v>
      </c>
      <c r="CB69" s="47">
        <f t="shared" ca="1" si="39"/>
        <v>6.8577477018191635</v>
      </c>
      <c r="CC69" s="47">
        <f t="shared" ca="1" si="38"/>
        <v>5.7697614961584804</v>
      </c>
      <c r="CD69" s="47">
        <f t="shared" ca="1" si="38"/>
        <v>5.8736452060948539</v>
      </c>
      <c r="CE69" s="47">
        <f t="shared" ca="1" si="38"/>
        <v>5.7940164592480334</v>
      </c>
      <c r="CF69" s="47">
        <f t="shared" ca="1" si="38"/>
        <v>6.3854878009851186</v>
      </c>
      <c r="CG69" s="47">
        <f t="shared" ca="1" si="38"/>
        <v>7.981219187249077</v>
      </c>
      <c r="CH69" s="47">
        <f t="shared" ca="1" si="38"/>
        <v>7.2383740487414601</v>
      </c>
      <c r="CI69" s="47">
        <f t="shared" ca="1" si="38"/>
        <v>6.9954453796083049</v>
      </c>
      <c r="CJ69" s="47">
        <f t="shared" ca="1" si="38"/>
        <v>7.2587092868079841</v>
      </c>
      <c r="CK69" s="47">
        <f t="shared" ca="1" si="38"/>
        <v>7.0747683044762368</v>
      </c>
      <c r="CL69" s="47">
        <f t="shared" ca="1" si="38"/>
        <v>7.3467619247973488</v>
      </c>
      <c r="CM69" s="47">
        <f t="shared" ca="1" si="40"/>
        <v>7.126134332368915</v>
      </c>
      <c r="CN69" s="47">
        <f t="shared" ca="1" si="40"/>
        <v>6.8577477018191635</v>
      </c>
      <c r="CO69" s="47">
        <f t="shared" ca="1" si="40"/>
        <v>5.7697614961584804</v>
      </c>
      <c r="CP69" s="47">
        <f t="shared" ca="1" si="40"/>
        <v>5.8736452060948539</v>
      </c>
      <c r="CQ69" s="47">
        <f t="shared" ca="1" si="40"/>
        <v>5.7940164592480334</v>
      </c>
      <c r="CR69" s="47">
        <f t="shared" ca="1" si="40"/>
        <v>6.3854878009851186</v>
      </c>
      <c r="CS69" s="47">
        <f t="shared" ca="1" si="40"/>
        <v>7.981219187249077</v>
      </c>
      <c r="CT69" s="47">
        <f t="shared" ca="1" si="40"/>
        <v>7.2383740487414601</v>
      </c>
      <c r="CU69" s="47">
        <f t="shared" ca="1" si="40"/>
        <v>6.9954453796083049</v>
      </c>
      <c r="CV69" s="47">
        <f t="shared" ca="1" si="40"/>
        <v>7.2587092868079841</v>
      </c>
      <c r="CW69" s="47">
        <f t="shared" ca="1" si="35"/>
        <v>7.0747683044762368</v>
      </c>
      <c r="CX69" s="47">
        <f t="shared" ca="1" si="35"/>
        <v>7.3467619247973488</v>
      </c>
      <c r="CY69" s="47">
        <f t="shared" ca="1" si="35"/>
        <v>7.126134332368915</v>
      </c>
      <c r="CZ69" s="47">
        <f t="shared" ca="1" si="35"/>
        <v>6.8577477018191635</v>
      </c>
      <c r="DA69" s="47">
        <f t="shared" ca="1" si="35"/>
        <v>5.7697614961584804</v>
      </c>
      <c r="DB69" s="47">
        <f t="shared" ca="1" si="35"/>
        <v>5.8736452060948539</v>
      </c>
      <c r="DC69" s="47">
        <f t="shared" ca="1" si="35"/>
        <v>5.7940164592480334</v>
      </c>
      <c r="DD69" s="47">
        <f t="shared" ca="1" si="35"/>
        <v>6.3854878009851186</v>
      </c>
    </row>
    <row r="70" spans="1:108" x14ac:dyDescent="0.25">
      <c r="A70" s="40" t="s">
        <v>138</v>
      </c>
      <c r="B70" s="40">
        <v>1316</v>
      </c>
      <c r="C70" s="40" t="s">
        <v>38</v>
      </c>
      <c r="D70" s="40" t="s">
        <v>275</v>
      </c>
      <c r="E70" s="40" t="s">
        <v>130</v>
      </c>
      <c r="F70" s="40">
        <v>13.748000000000001</v>
      </c>
      <c r="G70" s="43">
        <v>44959</v>
      </c>
      <c r="I70" s="40" t="s">
        <v>74</v>
      </c>
      <c r="J70" s="40">
        <v>2</v>
      </c>
      <c r="K70" s="40" t="s">
        <v>33</v>
      </c>
      <c r="L70" s="40" t="s">
        <v>169</v>
      </c>
      <c r="N70" s="41">
        <f>VLOOKUP($C70 &amp; $I70 &amp; $K70,FATOR!$A$3:$P$22,5,0)</f>
        <v>0.22871264683271059</v>
      </c>
      <c r="O70" s="41">
        <f>VLOOKUP($C70 &amp; $I70 &amp; $K70,FATOR!$A$3:$P$22,6,0)</f>
        <v>0.23750563879343578</v>
      </c>
      <c r="P70" s="41">
        <f>VLOOKUP($C70 &amp; $I70 &amp; $K70,FATOR!$A$3:$P$22,7,0)</f>
        <v>0.23037320442145653</v>
      </c>
      <c r="Q70" s="41">
        <f>VLOOKUP($C70 &amp; $I70 &amp; $K70,FATOR!$A$3:$P$22,8,0)</f>
        <v>0.22169681899004828</v>
      </c>
      <c r="R70" s="41">
        <f>VLOOKUP($C70 &amp; $I70 &amp; $K70,FATOR!$A$3:$P$22,9,0)</f>
        <v>0.18652447212227979</v>
      </c>
      <c r="S70" s="41">
        <f>VLOOKUP($C70 &amp; $I70 &amp; $K70,FATOR!$A$3:$P$22,10,0)</f>
        <v>0.18988281789981101</v>
      </c>
      <c r="T70" s="41">
        <f>VLOOKUP($C70 &amp; $I70 &amp; $K70,FATOR!$A$3:$P$22,11,0)</f>
        <v>0.18730858498199443</v>
      </c>
      <c r="U70" s="41">
        <f>VLOOKUP($C70 &amp; $I70 &amp; $K70,FATOR!$A$3:$P$22,12,0)</f>
        <v>0.20642963181667212</v>
      </c>
      <c r="V70" s="41">
        <f>VLOOKUP($C70 &amp; $I70 &amp; $K70,FATOR!$A$3:$P$22,13,0)</f>
        <v>0.25801633166033289</v>
      </c>
      <c r="W70" s="41">
        <f>VLOOKUP($C70 &amp; $I70 &amp; $K70,FATOR!$A$3:$P$22,14,0)</f>
        <v>0.23400168262830828</v>
      </c>
      <c r="X70" s="41">
        <f>VLOOKUP($C70 &amp; $I70 &amp; $K70,FATOR!$A$3:$P$22,15,0)</f>
        <v>0.22614830050781706</v>
      </c>
      <c r="Y70" s="41">
        <f>VLOOKUP($C70 &amp; $I70 &amp; $K70,FATOR!$A$3:$P$22,16,0)</f>
        <v>0.23465907887395288</v>
      </c>
      <c r="AA70" s="42">
        <f t="shared" si="41"/>
        <v>3.1443414686561053</v>
      </c>
      <c r="AB70" s="42">
        <f t="shared" si="42"/>
        <v>3.2652275221321552</v>
      </c>
      <c r="AC70" s="42">
        <f t="shared" si="43"/>
        <v>3.1671708143861848</v>
      </c>
      <c r="AD70" s="42">
        <f t="shared" si="44"/>
        <v>3.0478878674751839</v>
      </c>
      <c r="AE70" s="42">
        <f t="shared" si="45"/>
        <v>2.5643384427371028</v>
      </c>
      <c r="AF70" s="42">
        <f t="shared" si="46"/>
        <v>2.610508980486602</v>
      </c>
      <c r="AG70" s="42">
        <f t="shared" si="47"/>
        <v>2.5751184263324598</v>
      </c>
      <c r="AH70" s="42">
        <f t="shared" si="48"/>
        <v>2.8379945782156084</v>
      </c>
      <c r="AI70" s="42">
        <f t="shared" si="49"/>
        <v>3.5472085276662568</v>
      </c>
      <c r="AJ70" s="42">
        <f t="shared" si="50"/>
        <v>3.2170551327739827</v>
      </c>
      <c r="AK70" s="42">
        <f t="shared" si="51"/>
        <v>3.1090868353814693</v>
      </c>
      <c r="AL70" s="42">
        <f t="shared" si="52"/>
        <v>3.2260930163591044</v>
      </c>
      <c r="AN70" s="43">
        <f t="shared" si="53"/>
        <v>44990</v>
      </c>
      <c r="AO70" s="47">
        <f t="shared" ca="1" si="37"/>
        <v>3.1443414686561053</v>
      </c>
      <c r="AP70" s="47">
        <f t="shared" ca="1" si="37"/>
        <v>3.2652275221321552</v>
      </c>
      <c r="AQ70" s="47">
        <f t="shared" ca="1" si="37"/>
        <v>3.1671708143861848</v>
      </c>
      <c r="AR70" s="47">
        <f t="shared" ca="1" si="37"/>
        <v>3.0478878674751839</v>
      </c>
      <c r="AS70" s="47">
        <f t="shared" ca="1" si="37"/>
        <v>2.5643384427371028</v>
      </c>
      <c r="AT70" s="47">
        <f t="shared" ca="1" si="37"/>
        <v>2.610508980486602</v>
      </c>
      <c r="AU70" s="47">
        <f t="shared" ca="1" si="37"/>
        <v>2.5751184263324598</v>
      </c>
      <c r="AV70" s="47">
        <f t="shared" ca="1" si="37"/>
        <v>2.8379945782156084</v>
      </c>
      <c r="AW70" s="47">
        <f t="shared" ca="1" si="37"/>
        <v>3.5472085276662568</v>
      </c>
      <c r="AX70" s="47">
        <f t="shared" ca="1" si="37"/>
        <v>3.2170551327739827</v>
      </c>
      <c r="AY70" s="47">
        <f t="shared" ca="1" si="36"/>
        <v>3.1090868353814693</v>
      </c>
      <c r="AZ70" s="47">
        <f t="shared" ca="1" si="36"/>
        <v>3.2260930163591044</v>
      </c>
      <c r="BA70" s="47">
        <f t="shared" ca="1" si="36"/>
        <v>3.1443414686561053</v>
      </c>
      <c r="BB70" s="47">
        <f t="shared" ca="1" si="36"/>
        <v>3.2652275221321552</v>
      </c>
      <c r="BC70" s="47">
        <f t="shared" ca="1" si="36"/>
        <v>3.1671708143861848</v>
      </c>
      <c r="BD70" s="47">
        <f t="shared" ca="1" si="36"/>
        <v>3.0478878674751839</v>
      </c>
      <c r="BE70" s="47">
        <f t="shared" ca="1" si="36"/>
        <v>2.5643384427371028</v>
      </c>
      <c r="BF70" s="47">
        <f t="shared" ca="1" si="36"/>
        <v>2.610508980486602</v>
      </c>
      <c r="BG70" s="47">
        <f t="shared" ca="1" si="36"/>
        <v>2.5751184263324598</v>
      </c>
      <c r="BH70" s="47">
        <f t="shared" ca="1" si="36"/>
        <v>2.8379945782156084</v>
      </c>
      <c r="BI70" s="47">
        <f t="shared" ca="1" si="34"/>
        <v>3.5472085276662568</v>
      </c>
      <c r="BJ70" s="47">
        <f t="shared" ca="1" si="34"/>
        <v>3.2170551327739827</v>
      </c>
      <c r="BK70" s="47">
        <f t="shared" ca="1" si="34"/>
        <v>3.1090868353814693</v>
      </c>
      <c r="BL70" s="47">
        <f t="shared" ca="1" si="34"/>
        <v>3.2260930163591044</v>
      </c>
      <c r="BM70" s="47">
        <f t="shared" ca="1" si="34"/>
        <v>3.1443414686561053</v>
      </c>
      <c r="BN70" s="47">
        <f t="shared" ca="1" si="34"/>
        <v>3.2652275221321552</v>
      </c>
      <c r="BO70" s="47">
        <f t="shared" ca="1" si="34"/>
        <v>3.1671708143861848</v>
      </c>
      <c r="BP70" s="47">
        <f t="shared" ca="1" si="34"/>
        <v>3.0478878674751839</v>
      </c>
      <c r="BQ70" s="47">
        <f t="shared" ca="1" si="34"/>
        <v>2.5643384427371028</v>
      </c>
      <c r="BR70" s="47">
        <f t="shared" ca="1" si="34"/>
        <v>2.610508980486602</v>
      </c>
      <c r="BS70" s="47">
        <f t="shared" ca="1" si="39"/>
        <v>2.5751184263324598</v>
      </c>
      <c r="BT70" s="47">
        <f t="shared" ca="1" si="39"/>
        <v>2.8379945782156084</v>
      </c>
      <c r="BU70" s="47">
        <f t="shared" ca="1" si="39"/>
        <v>3.5472085276662568</v>
      </c>
      <c r="BV70" s="47">
        <f t="shared" ca="1" si="39"/>
        <v>3.2170551327739827</v>
      </c>
      <c r="BW70" s="47">
        <f t="shared" ca="1" si="39"/>
        <v>3.1090868353814693</v>
      </c>
      <c r="BX70" s="47">
        <f t="shared" ca="1" si="39"/>
        <v>3.2260930163591044</v>
      </c>
      <c r="BY70" s="47">
        <f t="shared" ca="1" si="39"/>
        <v>3.1443414686561053</v>
      </c>
      <c r="BZ70" s="47">
        <f t="shared" ca="1" si="39"/>
        <v>3.2652275221321552</v>
      </c>
      <c r="CA70" s="47">
        <f t="shared" ca="1" si="39"/>
        <v>3.1671708143861848</v>
      </c>
      <c r="CB70" s="47">
        <f t="shared" ca="1" si="39"/>
        <v>3.0478878674751839</v>
      </c>
      <c r="CC70" s="47">
        <f t="shared" ca="1" si="38"/>
        <v>2.5643384427371028</v>
      </c>
      <c r="CD70" s="47">
        <f t="shared" ca="1" si="38"/>
        <v>2.610508980486602</v>
      </c>
      <c r="CE70" s="47">
        <f t="shared" ca="1" si="38"/>
        <v>2.5751184263324598</v>
      </c>
      <c r="CF70" s="47">
        <f t="shared" ca="1" si="38"/>
        <v>2.8379945782156084</v>
      </c>
      <c r="CG70" s="47">
        <f t="shared" ca="1" si="38"/>
        <v>3.5472085276662568</v>
      </c>
      <c r="CH70" s="47">
        <f t="shared" ca="1" si="38"/>
        <v>3.2170551327739827</v>
      </c>
      <c r="CI70" s="47">
        <f t="shared" ca="1" si="38"/>
        <v>3.1090868353814693</v>
      </c>
      <c r="CJ70" s="47">
        <f t="shared" ca="1" si="38"/>
        <v>3.2260930163591044</v>
      </c>
      <c r="CK70" s="47">
        <f t="shared" ca="1" si="38"/>
        <v>3.1443414686561053</v>
      </c>
      <c r="CL70" s="47">
        <f t="shared" ca="1" si="38"/>
        <v>3.2652275221321552</v>
      </c>
      <c r="CM70" s="47">
        <f t="shared" ca="1" si="40"/>
        <v>3.1671708143861848</v>
      </c>
      <c r="CN70" s="47">
        <f t="shared" ca="1" si="40"/>
        <v>3.0478878674751839</v>
      </c>
      <c r="CO70" s="47">
        <f t="shared" ca="1" si="40"/>
        <v>2.5643384427371028</v>
      </c>
      <c r="CP70" s="47">
        <f t="shared" ca="1" si="40"/>
        <v>2.610508980486602</v>
      </c>
      <c r="CQ70" s="47">
        <f t="shared" ca="1" si="40"/>
        <v>2.5751184263324598</v>
      </c>
      <c r="CR70" s="47">
        <f t="shared" ca="1" si="40"/>
        <v>2.8379945782156084</v>
      </c>
      <c r="CS70" s="47">
        <f t="shared" ca="1" si="40"/>
        <v>3.5472085276662568</v>
      </c>
      <c r="CT70" s="47">
        <f t="shared" ca="1" si="40"/>
        <v>3.2170551327739827</v>
      </c>
      <c r="CU70" s="47">
        <f t="shared" ca="1" si="40"/>
        <v>3.1090868353814693</v>
      </c>
      <c r="CV70" s="47">
        <f t="shared" ca="1" si="40"/>
        <v>3.2260930163591044</v>
      </c>
      <c r="CW70" s="47">
        <f t="shared" ca="1" si="35"/>
        <v>3.1443414686561053</v>
      </c>
      <c r="CX70" s="47">
        <f t="shared" ca="1" si="35"/>
        <v>3.2652275221321552</v>
      </c>
      <c r="CY70" s="47">
        <f t="shared" ca="1" si="35"/>
        <v>3.1671708143861848</v>
      </c>
      <c r="CZ70" s="47">
        <f t="shared" ca="1" si="35"/>
        <v>3.0478878674751839</v>
      </c>
      <c r="DA70" s="47">
        <f t="shared" ca="1" si="35"/>
        <v>2.5643384427371028</v>
      </c>
      <c r="DB70" s="47">
        <f t="shared" ca="1" si="35"/>
        <v>2.610508980486602</v>
      </c>
      <c r="DC70" s="47">
        <f t="shared" ca="1" si="35"/>
        <v>2.5751184263324598</v>
      </c>
      <c r="DD70" s="47">
        <f t="shared" ca="1" si="35"/>
        <v>2.8379945782156084</v>
      </c>
    </row>
    <row r="71" spans="1:108" x14ac:dyDescent="0.25">
      <c r="A71" s="40" t="s">
        <v>138</v>
      </c>
      <c r="B71" s="40">
        <v>1316</v>
      </c>
      <c r="C71" s="40" t="s">
        <v>38</v>
      </c>
      <c r="D71" s="40" t="s">
        <v>275</v>
      </c>
      <c r="E71" s="40" t="s">
        <v>160</v>
      </c>
      <c r="F71" s="40">
        <v>17.184999999999999</v>
      </c>
      <c r="G71" s="43">
        <v>44957</v>
      </c>
      <c r="I71" s="40" t="s">
        <v>74</v>
      </c>
      <c r="J71" s="40">
        <v>2</v>
      </c>
      <c r="K71" s="40" t="s">
        <v>33</v>
      </c>
      <c r="L71" s="40" t="s">
        <v>169</v>
      </c>
      <c r="N71" s="41">
        <f>VLOOKUP($C71 &amp; $I71 &amp; $K71,FATOR!$A$3:$P$22,5,0)</f>
        <v>0.22871264683271059</v>
      </c>
      <c r="O71" s="41">
        <f>VLOOKUP($C71 &amp; $I71 &amp; $K71,FATOR!$A$3:$P$22,6,0)</f>
        <v>0.23750563879343578</v>
      </c>
      <c r="P71" s="41">
        <f>VLOOKUP($C71 &amp; $I71 &amp; $K71,FATOR!$A$3:$P$22,7,0)</f>
        <v>0.23037320442145653</v>
      </c>
      <c r="Q71" s="41">
        <f>VLOOKUP($C71 &amp; $I71 &amp; $K71,FATOR!$A$3:$P$22,8,0)</f>
        <v>0.22169681899004828</v>
      </c>
      <c r="R71" s="41">
        <f>VLOOKUP($C71 &amp; $I71 &amp; $K71,FATOR!$A$3:$P$22,9,0)</f>
        <v>0.18652447212227979</v>
      </c>
      <c r="S71" s="41">
        <f>VLOOKUP($C71 &amp; $I71 &amp; $K71,FATOR!$A$3:$P$22,10,0)</f>
        <v>0.18988281789981101</v>
      </c>
      <c r="T71" s="41">
        <f>VLOOKUP($C71 &amp; $I71 &amp; $K71,FATOR!$A$3:$P$22,11,0)</f>
        <v>0.18730858498199443</v>
      </c>
      <c r="U71" s="41">
        <f>VLOOKUP($C71 &amp; $I71 &amp; $K71,FATOR!$A$3:$P$22,12,0)</f>
        <v>0.20642963181667212</v>
      </c>
      <c r="V71" s="41">
        <f>VLOOKUP($C71 &amp; $I71 &amp; $K71,FATOR!$A$3:$P$22,13,0)</f>
        <v>0.25801633166033289</v>
      </c>
      <c r="W71" s="41">
        <f>VLOOKUP($C71 &amp; $I71 &amp; $K71,FATOR!$A$3:$P$22,14,0)</f>
        <v>0.23400168262830828</v>
      </c>
      <c r="X71" s="41">
        <f>VLOOKUP($C71 &amp; $I71 &amp; $K71,FATOR!$A$3:$P$22,15,0)</f>
        <v>0.22614830050781706</v>
      </c>
      <c r="Y71" s="41">
        <f>VLOOKUP($C71 &amp; $I71 &amp; $K71,FATOR!$A$3:$P$22,16,0)</f>
        <v>0.23465907887395288</v>
      </c>
      <c r="AA71" s="42">
        <f t="shared" si="41"/>
        <v>3.9304268358201311</v>
      </c>
      <c r="AB71" s="42">
        <f t="shared" si="42"/>
        <v>4.0815344026651932</v>
      </c>
      <c r="AC71" s="42">
        <f t="shared" si="43"/>
        <v>3.9589635179827303</v>
      </c>
      <c r="AD71" s="42">
        <f t="shared" si="44"/>
        <v>3.8098598343439796</v>
      </c>
      <c r="AE71" s="42">
        <f t="shared" si="45"/>
        <v>3.2054230534213781</v>
      </c>
      <c r="AF71" s="42">
        <f t="shared" si="46"/>
        <v>3.2631362256082519</v>
      </c>
      <c r="AG71" s="42">
        <f t="shared" si="47"/>
        <v>3.2188980329155741</v>
      </c>
      <c r="AH71" s="42">
        <f t="shared" si="48"/>
        <v>3.5474932227695102</v>
      </c>
      <c r="AI71" s="42">
        <f t="shared" si="49"/>
        <v>4.4340106595828201</v>
      </c>
      <c r="AJ71" s="42">
        <f t="shared" si="50"/>
        <v>4.0213189159674778</v>
      </c>
      <c r="AK71" s="42">
        <f t="shared" si="51"/>
        <v>3.886358544226836</v>
      </c>
      <c r="AL71" s="42">
        <f t="shared" si="52"/>
        <v>4.0326162704488802</v>
      </c>
      <c r="AN71" s="43">
        <f t="shared" si="53"/>
        <v>44988</v>
      </c>
      <c r="AO71" s="47">
        <f t="shared" ca="1" si="37"/>
        <v>3.9304268358201311</v>
      </c>
      <c r="AP71" s="47">
        <f t="shared" ca="1" si="37"/>
        <v>4.0815344026651932</v>
      </c>
      <c r="AQ71" s="47">
        <f t="shared" ca="1" si="37"/>
        <v>3.9589635179827303</v>
      </c>
      <c r="AR71" s="47">
        <f t="shared" ca="1" si="37"/>
        <v>3.8098598343439796</v>
      </c>
      <c r="AS71" s="47">
        <f t="shared" ca="1" si="37"/>
        <v>3.2054230534213781</v>
      </c>
      <c r="AT71" s="47">
        <f t="shared" ca="1" si="37"/>
        <v>3.2631362256082519</v>
      </c>
      <c r="AU71" s="47">
        <f t="shared" ca="1" si="37"/>
        <v>3.2188980329155741</v>
      </c>
      <c r="AV71" s="47">
        <f t="shared" ca="1" si="37"/>
        <v>3.5474932227695102</v>
      </c>
      <c r="AW71" s="47">
        <f t="shared" ca="1" si="37"/>
        <v>4.4340106595828201</v>
      </c>
      <c r="AX71" s="47">
        <f t="shared" ca="1" si="37"/>
        <v>4.0213189159674778</v>
      </c>
      <c r="AY71" s="47">
        <f t="shared" ca="1" si="36"/>
        <v>3.886358544226836</v>
      </c>
      <c r="AZ71" s="47">
        <f t="shared" ca="1" si="36"/>
        <v>4.0326162704488802</v>
      </c>
      <c r="BA71" s="47">
        <f t="shared" ca="1" si="36"/>
        <v>3.9304268358201311</v>
      </c>
      <c r="BB71" s="47">
        <f t="shared" ca="1" si="36"/>
        <v>4.0815344026651932</v>
      </c>
      <c r="BC71" s="47">
        <f t="shared" ca="1" si="36"/>
        <v>3.9589635179827303</v>
      </c>
      <c r="BD71" s="47">
        <f t="shared" ca="1" si="36"/>
        <v>3.8098598343439796</v>
      </c>
      <c r="BE71" s="47">
        <f t="shared" ca="1" si="36"/>
        <v>3.2054230534213781</v>
      </c>
      <c r="BF71" s="47">
        <f t="shared" ca="1" si="36"/>
        <v>3.2631362256082519</v>
      </c>
      <c r="BG71" s="47">
        <f t="shared" ca="1" si="36"/>
        <v>3.2188980329155741</v>
      </c>
      <c r="BH71" s="47">
        <f t="shared" ca="1" si="36"/>
        <v>3.5474932227695102</v>
      </c>
      <c r="BI71" s="47">
        <f t="shared" ca="1" si="34"/>
        <v>4.4340106595828201</v>
      </c>
      <c r="BJ71" s="47">
        <f t="shared" ca="1" si="34"/>
        <v>4.0213189159674778</v>
      </c>
      <c r="BK71" s="47">
        <f t="shared" ca="1" si="34"/>
        <v>3.886358544226836</v>
      </c>
      <c r="BL71" s="47">
        <f t="shared" ca="1" si="34"/>
        <v>4.0326162704488802</v>
      </c>
      <c r="BM71" s="47">
        <f t="shared" ca="1" si="34"/>
        <v>3.9304268358201311</v>
      </c>
      <c r="BN71" s="47">
        <f t="shared" ca="1" si="34"/>
        <v>4.0815344026651932</v>
      </c>
      <c r="BO71" s="47">
        <f t="shared" ca="1" si="34"/>
        <v>3.9589635179827303</v>
      </c>
      <c r="BP71" s="47">
        <f t="shared" ca="1" si="34"/>
        <v>3.8098598343439796</v>
      </c>
      <c r="BQ71" s="47">
        <f t="shared" ca="1" si="34"/>
        <v>3.2054230534213781</v>
      </c>
      <c r="BR71" s="47">
        <f t="shared" ca="1" si="34"/>
        <v>3.2631362256082519</v>
      </c>
      <c r="BS71" s="47">
        <f t="shared" ca="1" si="39"/>
        <v>3.2188980329155741</v>
      </c>
      <c r="BT71" s="47">
        <f t="shared" ca="1" si="39"/>
        <v>3.5474932227695102</v>
      </c>
      <c r="BU71" s="47">
        <f t="shared" ca="1" si="39"/>
        <v>4.4340106595828201</v>
      </c>
      <c r="BV71" s="47">
        <f t="shared" ca="1" si="39"/>
        <v>4.0213189159674778</v>
      </c>
      <c r="BW71" s="47">
        <f t="shared" ca="1" si="39"/>
        <v>3.886358544226836</v>
      </c>
      <c r="BX71" s="47">
        <f t="shared" ca="1" si="39"/>
        <v>4.0326162704488802</v>
      </c>
      <c r="BY71" s="47">
        <f t="shared" ca="1" si="39"/>
        <v>3.9304268358201311</v>
      </c>
      <c r="BZ71" s="47">
        <f t="shared" ca="1" si="39"/>
        <v>4.0815344026651932</v>
      </c>
      <c r="CA71" s="47">
        <f t="shared" ca="1" si="39"/>
        <v>3.9589635179827303</v>
      </c>
      <c r="CB71" s="47">
        <f t="shared" ca="1" si="39"/>
        <v>3.8098598343439796</v>
      </c>
      <c r="CC71" s="47">
        <f t="shared" ca="1" si="38"/>
        <v>3.2054230534213781</v>
      </c>
      <c r="CD71" s="47">
        <f t="shared" ca="1" si="38"/>
        <v>3.2631362256082519</v>
      </c>
      <c r="CE71" s="47">
        <f t="shared" ca="1" si="38"/>
        <v>3.2188980329155741</v>
      </c>
      <c r="CF71" s="47">
        <f t="shared" ca="1" si="38"/>
        <v>3.5474932227695102</v>
      </c>
      <c r="CG71" s="47">
        <f t="shared" ca="1" si="38"/>
        <v>4.4340106595828201</v>
      </c>
      <c r="CH71" s="47">
        <f t="shared" ca="1" si="38"/>
        <v>4.0213189159674778</v>
      </c>
      <c r="CI71" s="47">
        <f t="shared" ca="1" si="38"/>
        <v>3.886358544226836</v>
      </c>
      <c r="CJ71" s="47">
        <f t="shared" ca="1" si="38"/>
        <v>4.0326162704488802</v>
      </c>
      <c r="CK71" s="47">
        <f t="shared" ca="1" si="38"/>
        <v>3.9304268358201311</v>
      </c>
      <c r="CL71" s="47">
        <f t="shared" ca="1" si="38"/>
        <v>4.0815344026651932</v>
      </c>
      <c r="CM71" s="47">
        <f t="shared" ca="1" si="40"/>
        <v>3.9589635179827303</v>
      </c>
      <c r="CN71" s="47">
        <f t="shared" ca="1" si="40"/>
        <v>3.8098598343439796</v>
      </c>
      <c r="CO71" s="47">
        <f t="shared" ca="1" si="40"/>
        <v>3.2054230534213781</v>
      </c>
      <c r="CP71" s="47">
        <f t="shared" ca="1" si="40"/>
        <v>3.2631362256082519</v>
      </c>
      <c r="CQ71" s="47">
        <f t="shared" ca="1" si="40"/>
        <v>3.2188980329155741</v>
      </c>
      <c r="CR71" s="47">
        <f t="shared" ca="1" si="40"/>
        <v>3.5474932227695102</v>
      </c>
      <c r="CS71" s="47">
        <f t="shared" ca="1" si="40"/>
        <v>4.4340106595828201</v>
      </c>
      <c r="CT71" s="47">
        <f t="shared" ca="1" si="40"/>
        <v>4.0213189159674778</v>
      </c>
      <c r="CU71" s="47">
        <f t="shared" ca="1" si="40"/>
        <v>3.886358544226836</v>
      </c>
      <c r="CV71" s="47">
        <f t="shared" ca="1" si="40"/>
        <v>4.0326162704488802</v>
      </c>
      <c r="CW71" s="47">
        <f t="shared" ca="1" si="35"/>
        <v>3.9304268358201311</v>
      </c>
      <c r="CX71" s="47">
        <f t="shared" ca="1" si="35"/>
        <v>4.0815344026651932</v>
      </c>
      <c r="CY71" s="47">
        <f t="shared" ca="1" si="35"/>
        <v>3.9589635179827303</v>
      </c>
      <c r="CZ71" s="47">
        <f t="shared" ca="1" si="35"/>
        <v>3.8098598343439796</v>
      </c>
      <c r="DA71" s="47">
        <f t="shared" ca="1" si="35"/>
        <v>3.2054230534213781</v>
      </c>
      <c r="DB71" s="47">
        <f t="shared" ca="1" si="35"/>
        <v>3.2631362256082519</v>
      </c>
      <c r="DC71" s="47">
        <f t="shared" ca="1" si="35"/>
        <v>3.2188980329155741</v>
      </c>
      <c r="DD71" s="47">
        <f t="shared" ca="1" si="35"/>
        <v>3.5474932227695102</v>
      </c>
    </row>
    <row r="72" spans="1:108" x14ac:dyDescent="0.25">
      <c r="A72" s="40" t="s">
        <v>138</v>
      </c>
      <c r="B72" s="40">
        <v>1315</v>
      </c>
      <c r="C72" s="40" t="s">
        <v>38</v>
      </c>
      <c r="D72" s="40" t="s">
        <v>276</v>
      </c>
      <c r="E72" s="40" t="s">
        <v>130</v>
      </c>
      <c r="F72" s="40">
        <v>27.495999999999999</v>
      </c>
      <c r="G72" s="43">
        <v>44975</v>
      </c>
      <c r="I72" s="40" t="s">
        <v>74</v>
      </c>
      <c r="J72" s="40">
        <v>2</v>
      </c>
      <c r="K72" s="40" t="s">
        <v>33</v>
      </c>
      <c r="L72" s="40" t="s">
        <v>169</v>
      </c>
      <c r="N72" s="41">
        <f>VLOOKUP($C72 &amp; $I72 &amp; $K72,FATOR!$A$3:$P$22,5,0)</f>
        <v>0.22871264683271059</v>
      </c>
      <c r="O72" s="41">
        <f>VLOOKUP($C72 &amp; $I72 &amp; $K72,FATOR!$A$3:$P$22,6,0)</f>
        <v>0.23750563879343578</v>
      </c>
      <c r="P72" s="41">
        <f>VLOOKUP($C72 &amp; $I72 &amp; $K72,FATOR!$A$3:$P$22,7,0)</f>
        <v>0.23037320442145653</v>
      </c>
      <c r="Q72" s="41">
        <f>VLOOKUP($C72 &amp; $I72 &amp; $K72,FATOR!$A$3:$P$22,8,0)</f>
        <v>0.22169681899004828</v>
      </c>
      <c r="R72" s="41">
        <f>VLOOKUP($C72 &amp; $I72 &amp; $K72,FATOR!$A$3:$P$22,9,0)</f>
        <v>0.18652447212227979</v>
      </c>
      <c r="S72" s="41">
        <f>VLOOKUP($C72 &amp; $I72 &amp; $K72,FATOR!$A$3:$P$22,10,0)</f>
        <v>0.18988281789981101</v>
      </c>
      <c r="T72" s="41">
        <f>VLOOKUP($C72 &amp; $I72 &amp; $K72,FATOR!$A$3:$P$22,11,0)</f>
        <v>0.18730858498199443</v>
      </c>
      <c r="U72" s="41">
        <f>VLOOKUP($C72 &amp; $I72 &amp; $K72,FATOR!$A$3:$P$22,12,0)</f>
        <v>0.20642963181667212</v>
      </c>
      <c r="V72" s="41">
        <f>VLOOKUP($C72 &amp; $I72 &amp; $K72,FATOR!$A$3:$P$22,13,0)</f>
        <v>0.25801633166033289</v>
      </c>
      <c r="W72" s="41">
        <f>VLOOKUP($C72 &amp; $I72 &amp; $K72,FATOR!$A$3:$P$22,14,0)</f>
        <v>0.23400168262830828</v>
      </c>
      <c r="X72" s="41">
        <f>VLOOKUP($C72 &amp; $I72 &amp; $K72,FATOR!$A$3:$P$22,15,0)</f>
        <v>0.22614830050781706</v>
      </c>
      <c r="Y72" s="41">
        <f>VLOOKUP($C72 &amp; $I72 &amp; $K72,FATOR!$A$3:$P$22,16,0)</f>
        <v>0.23465907887395288</v>
      </c>
      <c r="AA72" s="42">
        <f t="shared" si="41"/>
        <v>6.2886829373122097</v>
      </c>
      <c r="AB72" s="42">
        <f t="shared" si="42"/>
        <v>6.5304550442643103</v>
      </c>
      <c r="AC72" s="42">
        <f t="shared" si="43"/>
        <v>6.3343416287723686</v>
      </c>
      <c r="AD72" s="42">
        <f t="shared" si="44"/>
        <v>6.095775734950367</v>
      </c>
      <c r="AE72" s="42">
        <f t="shared" si="45"/>
        <v>5.1286768854742046</v>
      </c>
      <c r="AF72" s="42">
        <f t="shared" si="46"/>
        <v>5.221017960973203</v>
      </c>
      <c r="AG72" s="42">
        <f t="shared" si="47"/>
        <v>5.1502368526649187</v>
      </c>
      <c r="AH72" s="42">
        <f t="shared" si="48"/>
        <v>5.6759891564312159</v>
      </c>
      <c r="AI72" s="42">
        <f t="shared" si="49"/>
        <v>7.0944170553325128</v>
      </c>
      <c r="AJ72" s="42">
        <f t="shared" si="50"/>
        <v>6.4341102655479645</v>
      </c>
      <c r="AK72" s="42">
        <f t="shared" si="51"/>
        <v>6.2181736707629378</v>
      </c>
      <c r="AL72" s="42">
        <f t="shared" si="52"/>
        <v>6.4521860327182079</v>
      </c>
      <c r="AN72" s="43">
        <f t="shared" si="53"/>
        <v>45006</v>
      </c>
      <c r="AO72" s="47">
        <f t="shared" ca="1" si="37"/>
        <v>6.2886829373122097</v>
      </c>
      <c r="AP72" s="47">
        <f t="shared" ca="1" si="37"/>
        <v>6.5304550442643103</v>
      </c>
      <c r="AQ72" s="47">
        <f t="shared" ca="1" si="37"/>
        <v>6.3343416287723686</v>
      </c>
      <c r="AR72" s="47">
        <f t="shared" ca="1" si="37"/>
        <v>6.095775734950367</v>
      </c>
      <c r="AS72" s="47">
        <f t="shared" ca="1" si="37"/>
        <v>5.1286768854742046</v>
      </c>
      <c r="AT72" s="47">
        <f t="shared" ca="1" si="37"/>
        <v>5.221017960973203</v>
      </c>
      <c r="AU72" s="47">
        <f t="shared" ca="1" si="37"/>
        <v>5.1502368526649187</v>
      </c>
      <c r="AV72" s="47">
        <f t="shared" ca="1" si="37"/>
        <v>5.6759891564312159</v>
      </c>
      <c r="AW72" s="47">
        <f t="shared" ca="1" si="37"/>
        <v>7.0944170553325128</v>
      </c>
      <c r="AX72" s="47">
        <f t="shared" ca="1" si="37"/>
        <v>6.4341102655479645</v>
      </c>
      <c r="AY72" s="47">
        <f t="shared" ca="1" si="36"/>
        <v>6.2181736707629378</v>
      </c>
      <c r="AZ72" s="47">
        <f t="shared" ca="1" si="36"/>
        <v>6.4521860327182079</v>
      </c>
      <c r="BA72" s="47">
        <f t="shared" ca="1" si="36"/>
        <v>6.2886829373122097</v>
      </c>
      <c r="BB72" s="47">
        <f t="shared" ca="1" si="36"/>
        <v>6.5304550442643103</v>
      </c>
      <c r="BC72" s="47">
        <f t="shared" ca="1" si="36"/>
        <v>6.3343416287723686</v>
      </c>
      <c r="BD72" s="47">
        <f t="shared" ca="1" si="36"/>
        <v>6.095775734950367</v>
      </c>
      <c r="BE72" s="47">
        <f t="shared" ca="1" si="36"/>
        <v>5.1286768854742046</v>
      </c>
      <c r="BF72" s="47">
        <f t="shared" ca="1" si="36"/>
        <v>5.221017960973203</v>
      </c>
      <c r="BG72" s="47">
        <f t="shared" ca="1" si="36"/>
        <v>5.1502368526649187</v>
      </c>
      <c r="BH72" s="47">
        <f t="shared" ca="1" si="36"/>
        <v>5.6759891564312159</v>
      </c>
      <c r="BI72" s="47">
        <f t="shared" ca="1" si="34"/>
        <v>7.0944170553325128</v>
      </c>
      <c r="BJ72" s="47">
        <f t="shared" ca="1" si="34"/>
        <v>6.4341102655479645</v>
      </c>
      <c r="BK72" s="47">
        <f t="shared" ca="1" si="34"/>
        <v>6.2181736707629378</v>
      </c>
      <c r="BL72" s="47">
        <f t="shared" ca="1" si="34"/>
        <v>6.4521860327182079</v>
      </c>
      <c r="BM72" s="47">
        <f t="shared" ca="1" si="34"/>
        <v>6.2886829373122097</v>
      </c>
      <c r="BN72" s="47">
        <f t="shared" ca="1" si="34"/>
        <v>6.5304550442643103</v>
      </c>
      <c r="BO72" s="47">
        <f t="shared" ca="1" si="34"/>
        <v>6.3343416287723686</v>
      </c>
      <c r="BP72" s="47">
        <f t="shared" ca="1" si="34"/>
        <v>6.095775734950367</v>
      </c>
      <c r="BQ72" s="47">
        <f t="shared" ca="1" si="34"/>
        <v>5.1286768854742046</v>
      </c>
      <c r="BR72" s="47">
        <f t="shared" ca="1" si="34"/>
        <v>5.221017960973203</v>
      </c>
      <c r="BS72" s="47">
        <f t="shared" ca="1" si="39"/>
        <v>5.1502368526649187</v>
      </c>
      <c r="BT72" s="47">
        <f t="shared" ca="1" si="39"/>
        <v>5.6759891564312159</v>
      </c>
      <c r="BU72" s="47">
        <f t="shared" ca="1" si="39"/>
        <v>7.0944170553325128</v>
      </c>
      <c r="BV72" s="47">
        <f t="shared" ca="1" si="39"/>
        <v>6.4341102655479645</v>
      </c>
      <c r="BW72" s="47">
        <f t="shared" ca="1" si="39"/>
        <v>6.2181736707629378</v>
      </c>
      <c r="BX72" s="47">
        <f t="shared" ca="1" si="39"/>
        <v>6.4521860327182079</v>
      </c>
      <c r="BY72" s="47">
        <f t="shared" ca="1" si="39"/>
        <v>6.2886829373122097</v>
      </c>
      <c r="BZ72" s="47">
        <f t="shared" ca="1" si="39"/>
        <v>6.5304550442643103</v>
      </c>
      <c r="CA72" s="47">
        <f t="shared" ca="1" si="39"/>
        <v>6.3343416287723686</v>
      </c>
      <c r="CB72" s="47">
        <f t="shared" ca="1" si="39"/>
        <v>6.095775734950367</v>
      </c>
      <c r="CC72" s="47">
        <f t="shared" ca="1" si="38"/>
        <v>5.1286768854742046</v>
      </c>
      <c r="CD72" s="47">
        <f t="shared" ca="1" si="38"/>
        <v>5.221017960973203</v>
      </c>
      <c r="CE72" s="47">
        <f t="shared" ca="1" si="38"/>
        <v>5.1502368526649187</v>
      </c>
      <c r="CF72" s="47">
        <f t="shared" ca="1" si="38"/>
        <v>5.6759891564312159</v>
      </c>
      <c r="CG72" s="47">
        <f t="shared" ca="1" si="38"/>
        <v>7.0944170553325128</v>
      </c>
      <c r="CH72" s="47">
        <f t="shared" ca="1" si="38"/>
        <v>6.4341102655479645</v>
      </c>
      <c r="CI72" s="47">
        <f t="shared" ca="1" si="38"/>
        <v>6.2181736707629378</v>
      </c>
      <c r="CJ72" s="47">
        <f t="shared" ca="1" si="38"/>
        <v>6.4521860327182079</v>
      </c>
      <c r="CK72" s="47">
        <f t="shared" ca="1" si="38"/>
        <v>6.2886829373122097</v>
      </c>
      <c r="CL72" s="47">
        <f t="shared" ca="1" si="38"/>
        <v>6.5304550442643103</v>
      </c>
      <c r="CM72" s="47">
        <f t="shared" ca="1" si="40"/>
        <v>6.3343416287723686</v>
      </c>
      <c r="CN72" s="47">
        <f t="shared" ca="1" si="40"/>
        <v>6.095775734950367</v>
      </c>
      <c r="CO72" s="47">
        <f t="shared" ca="1" si="40"/>
        <v>5.1286768854742046</v>
      </c>
      <c r="CP72" s="47">
        <f t="shared" ca="1" si="40"/>
        <v>5.221017960973203</v>
      </c>
      <c r="CQ72" s="47">
        <f t="shared" ca="1" si="40"/>
        <v>5.1502368526649187</v>
      </c>
      <c r="CR72" s="47">
        <f t="shared" ca="1" si="40"/>
        <v>5.6759891564312159</v>
      </c>
      <c r="CS72" s="47">
        <f t="shared" ca="1" si="40"/>
        <v>7.0944170553325128</v>
      </c>
      <c r="CT72" s="47">
        <f t="shared" ca="1" si="40"/>
        <v>6.4341102655479645</v>
      </c>
      <c r="CU72" s="47">
        <f t="shared" ca="1" si="40"/>
        <v>6.2181736707629378</v>
      </c>
      <c r="CV72" s="47">
        <f t="shared" ca="1" si="40"/>
        <v>6.4521860327182079</v>
      </c>
      <c r="CW72" s="47">
        <f t="shared" ca="1" si="35"/>
        <v>6.2886829373122097</v>
      </c>
      <c r="CX72" s="47">
        <f t="shared" ca="1" si="35"/>
        <v>6.5304550442643103</v>
      </c>
      <c r="CY72" s="47">
        <f t="shared" ca="1" si="35"/>
        <v>6.3343416287723686</v>
      </c>
      <c r="CZ72" s="47">
        <f t="shared" ca="1" si="35"/>
        <v>6.095775734950367</v>
      </c>
      <c r="DA72" s="47">
        <f t="shared" ca="1" si="35"/>
        <v>5.1286768854742046</v>
      </c>
      <c r="DB72" s="47">
        <f t="shared" ca="1" si="35"/>
        <v>5.221017960973203</v>
      </c>
      <c r="DC72" s="47">
        <f t="shared" ca="1" si="35"/>
        <v>5.1502368526649187</v>
      </c>
      <c r="DD72" s="47">
        <f t="shared" ca="1" si="35"/>
        <v>5.6759891564312159</v>
      </c>
    </row>
    <row r="73" spans="1:108" x14ac:dyDescent="0.25">
      <c r="A73" s="40" t="s">
        <v>138</v>
      </c>
      <c r="B73" s="40">
        <v>2905</v>
      </c>
      <c r="C73" s="40" t="s">
        <v>31</v>
      </c>
      <c r="D73" s="40" t="s">
        <v>1343</v>
      </c>
      <c r="E73" s="40" t="s">
        <v>130</v>
      </c>
      <c r="F73" s="40">
        <v>0.3</v>
      </c>
      <c r="G73" s="43">
        <v>45268</v>
      </c>
      <c r="I73" s="40" t="s">
        <v>74</v>
      </c>
      <c r="J73" s="40">
        <v>2</v>
      </c>
      <c r="K73" s="40" t="s">
        <v>33</v>
      </c>
      <c r="L73" s="40" t="s">
        <v>163</v>
      </c>
      <c r="N73" s="41">
        <f>VLOOKUP($C73 &amp; $I73 &amp; $K73,FATOR!$A$3:$P$22,5,0)</f>
        <v>0.23516228756884971</v>
      </c>
      <c r="O73" s="41">
        <f>VLOOKUP($C73 &amp; $I73 &amp; $K73,FATOR!$A$3:$P$22,6,0)</f>
        <v>0.21966842736486258</v>
      </c>
      <c r="P73" s="41">
        <f>VLOOKUP($C73 &amp; $I73 &amp; $K73,FATOR!$A$3:$P$22,7,0)</f>
        <v>0.23504538398326369</v>
      </c>
      <c r="Q73" s="41">
        <f>VLOOKUP($C73 &amp; $I73 &amp; $K73,FATOR!$A$3:$P$22,8,0)</f>
        <v>0.20674207770833952</v>
      </c>
      <c r="R73" s="41">
        <f>VLOOKUP($C73 &amp; $I73 &amp; $K73,FATOR!$A$3:$P$22,9,0)</f>
        <v>0.17149920684288822</v>
      </c>
      <c r="S73" s="41">
        <f>VLOOKUP($C73 &amp; $I73 &amp; $K73,FATOR!$A$3:$P$22,10,0)</f>
        <v>0.1618122816472472</v>
      </c>
      <c r="T73" s="41">
        <f>VLOOKUP($C73 &amp; $I73 &amp; $K73,FATOR!$A$3:$P$22,11,0)</f>
        <v>0.17557903330914121</v>
      </c>
      <c r="U73" s="41">
        <f>VLOOKUP($C73 &amp; $I73 &amp; $K73,FATOR!$A$3:$P$22,12,0)</f>
        <v>0.1745298280644238</v>
      </c>
      <c r="V73" s="41">
        <f>VLOOKUP($C73 &amp; $I73 &amp; $K73,FATOR!$A$3:$P$22,13,0)</f>
        <v>0.21253180841071748</v>
      </c>
      <c r="W73" s="41">
        <f>VLOOKUP($C73 &amp; $I73 &amp; $K73,FATOR!$A$3:$P$22,14,0)</f>
        <v>0.2107432866718385</v>
      </c>
      <c r="X73" s="41">
        <f>VLOOKUP($C73 &amp; $I73 &amp; $K73,FATOR!$A$3:$P$22,15,0)</f>
        <v>0.2155843839491689</v>
      </c>
      <c r="Y73" s="41">
        <f>VLOOKUP($C73 &amp; $I73 &amp; $K73,FATOR!$A$3:$P$22,16,0)</f>
        <v>0.20959371231642632</v>
      </c>
      <c r="AA73" s="42">
        <f t="shared" si="41"/>
        <v>7.0548686270654914E-2</v>
      </c>
      <c r="AB73" s="42">
        <f t="shared" si="42"/>
        <v>6.590052820945877E-2</v>
      </c>
      <c r="AC73" s="42">
        <f t="shared" si="43"/>
        <v>7.0513615194979104E-2</v>
      </c>
      <c r="AD73" s="42">
        <f t="shared" si="44"/>
        <v>6.2022623312501857E-2</v>
      </c>
      <c r="AE73" s="42">
        <f t="shared" si="45"/>
        <v>5.1449762052866464E-2</v>
      </c>
      <c r="AF73" s="42">
        <f t="shared" si="46"/>
        <v>4.8543684494174157E-2</v>
      </c>
      <c r="AG73" s="42">
        <f t="shared" si="47"/>
        <v>5.267370999274236E-2</v>
      </c>
      <c r="AH73" s="42">
        <f t="shared" si="48"/>
        <v>5.2358948419327138E-2</v>
      </c>
      <c r="AI73" s="42">
        <f t="shared" si="49"/>
        <v>6.3759542523215237E-2</v>
      </c>
      <c r="AJ73" s="42">
        <f t="shared" si="50"/>
        <v>6.3222986001551545E-2</v>
      </c>
      <c r="AK73" s="42">
        <f t="shared" si="51"/>
        <v>6.467531518475067E-2</v>
      </c>
      <c r="AL73" s="42">
        <f t="shared" si="52"/>
        <v>6.2878113694927892E-2</v>
      </c>
      <c r="AN73" s="43">
        <f t="shared" si="53"/>
        <v>45299</v>
      </c>
      <c r="AO73" s="47">
        <f t="shared" ca="1" si="37"/>
        <v>7.0548686270654914E-2</v>
      </c>
      <c r="AP73" s="47">
        <f t="shared" ca="1" si="37"/>
        <v>6.590052820945877E-2</v>
      </c>
      <c r="AQ73" s="47">
        <f t="shared" ca="1" si="37"/>
        <v>7.0513615194979104E-2</v>
      </c>
      <c r="AR73" s="47">
        <f t="shared" ca="1" si="37"/>
        <v>6.2022623312501857E-2</v>
      </c>
      <c r="AS73" s="47">
        <f t="shared" ca="1" si="37"/>
        <v>5.1449762052866464E-2</v>
      </c>
      <c r="AT73" s="47">
        <f t="shared" ca="1" si="37"/>
        <v>4.8543684494174157E-2</v>
      </c>
      <c r="AU73" s="47">
        <f t="shared" ca="1" si="37"/>
        <v>5.267370999274236E-2</v>
      </c>
      <c r="AV73" s="47">
        <f t="shared" ca="1" si="37"/>
        <v>5.2358948419327138E-2</v>
      </c>
      <c r="AW73" s="47">
        <f t="shared" ca="1" si="37"/>
        <v>6.3759542523215237E-2</v>
      </c>
      <c r="AX73" s="47">
        <f t="shared" ca="1" si="37"/>
        <v>6.3222986001551545E-2</v>
      </c>
      <c r="AY73" s="47">
        <f t="shared" ca="1" si="36"/>
        <v>6.467531518475067E-2</v>
      </c>
      <c r="AZ73" s="47">
        <f t="shared" ca="1" si="36"/>
        <v>6.2878113694927892E-2</v>
      </c>
      <c r="BA73" s="47">
        <f t="shared" ca="1" si="36"/>
        <v>7.0548686270654914E-2</v>
      </c>
      <c r="BB73" s="47">
        <f t="shared" ca="1" si="36"/>
        <v>6.590052820945877E-2</v>
      </c>
      <c r="BC73" s="47">
        <f t="shared" ca="1" si="36"/>
        <v>7.0513615194979104E-2</v>
      </c>
      <c r="BD73" s="47">
        <f t="shared" ca="1" si="36"/>
        <v>6.2022623312501857E-2</v>
      </c>
      <c r="BE73" s="47">
        <f t="shared" ca="1" si="36"/>
        <v>5.1449762052866464E-2</v>
      </c>
      <c r="BF73" s="47">
        <f t="shared" ca="1" si="36"/>
        <v>4.8543684494174157E-2</v>
      </c>
      <c r="BG73" s="47">
        <f t="shared" ca="1" si="36"/>
        <v>5.267370999274236E-2</v>
      </c>
      <c r="BH73" s="47">
        <f t="shared" ca="1" si="36"/>
        <v>5.2358948419327138E-2</v>
      </c>
      <c r="BI73" s="47">
        <f t="shared" ca="1" si="34"/>
        <v>6.3759542523215237E-2</v>
      </c>
      <c r="BJ73" s="47">
        <f t="shared" ca="1" si="34"/>
        <v>6.3222986001551545E-2</v>
      </c>
      <c r="BK73" s="47">
        <f t="shared" ca="1" si="34"/>
        <v>6.467531518475067E-2</v>
      </c>
      <c r="BL73" s="47">
        <f t="shared" ca="1" si="34"/>
        <v>6.2878113694927892E-2</v>
      </c>
      <c r="BM73" s="47">
        <f t="shared" ca="1" si="34"/>
        <v>7.0548686270654914E-2</v>
      </c>
      <c r="BN73" s="47">
        <f t="shared" ref="BI73:BR98" ca="1" si="54">IF($AN73&lt;=BN$1,HLOOKUP(MONTH(BN$1),$AA:$AL,ROW($AO73),0),"")</f>
        <v>6.590052820945877E-2</v>
      </c>
      <c r="BO73" s="47">
        <f t="shared" ca="1" si="54"/>
        <v>7.0513615194979104E-2</v>
      </c>
      <c r="BP73" s="47">
        <f t="shared" ca="1" si="54"/>
        <v>6.2022623312501857E-2</v>
      </c>
      <c r="BQ73" s="47">
        <f t="shared" ca="1" si="54"/>
        <v>5.1449762052866464E-2</v>
      </c>
      <c r="BR73" s="47">
        <f t="shared" ca="1" si="54"/>
        <v>4.8543684494174157E-2</v>
      </c>
      <c r="BS73" s="47">
        <f t="shared" ca="1" si="39"/>
        <v>5.267370999274236E-2</v>
      </c>
      <c r="BT73" s="47">
        <f t="shared" ca="1" si="39"/>
        <v>5.2358948419327138E-2</v>
      </c>
      <c r="BU73" s="47">
        <f t="shared" ca="1" si="39"/>
        <v>6.3759542523215237E-2</v>
      </c>
      <c r="BV73" s="47">
        <f t="shared" ca="1" si="39"/>
        <v>6.3222986001551545E-2</v>
      </c>
      <c r="BW73" s="47">
        <f t="shared" ca="1" si="39"/>
        <v>6.467531518475067E-2</v>
      </c>
      <c r="BX73" s="47">
        <f t="shared" ca="1" si="39"/>
        <v>6.2878113694927892E-2</v>
      </c>
      <c r="BY73" s="47">
        <f t="shared" ca="1" si="39"/>
        <v>7.0548686270654914E-2</v>
      </c>
      <c r="BZ73" s="47">
        <f t="shared" ca="1" si="39"/>
        <v>6.590052820945877E-2</v>
      </c>
      <c r="CA73" s="47">
        <f t="shared" ca="1" si="39"/>
        <v>7.0513615194979104E-2</v>
      </c>
      <c r="CB73" s="47">
        <f t="shared" ca="1" si="39"/>
        <v>6.2022623312501857E-2</v>
      </c>
      <c r="CC73" s="47">
        <f t="shared" ca="1" si="38"/>
        <v>5.1449762052866464E-2</v>
      </c>
      <c r="CD73" s="47">
        <f t="shared" ca="1" si="38"/>
        <v>4.8543684494174157E-2</v>
      </c>
      <c r="CE73" s="47">
        <f t="shared" ca="1" si="38"/>
        <v>5.267370999274236E-2</v>
      </c>
      <c r="CF73" s="47">
        <f t="shared" ca="1" si="38"/>
        <v>5.2358948419327138E-2</v>
      </c>
      <c r="CG73" s="47">
        <f t="shared" ca="1" si="38"/>
        <v>6.3759542523215237E-2</v>
      </c>
      <c r="CH73" s="47">
        <f t="shared" ca="1" si="38"/>
        <v>6.3222986001551545E-2</v>
      </c>
      <c r="CI73" s="47">
        <f t="shared" ca="1" si="38"/>
        <v>6.467531518475067E-2</v>
      </c>
      <c r="CJ73" s="47">
        <f t="shared" ca="1" si="38"/>
        <v>6.2878113694927892E-2</v>
      </c>
      <c r="CK73" s="47">
        <f t="shared" ca="1" si="38"/>
        <v>7.0548686270654914E-2</v>
      </c>
      <c r="CL73" s="47">
        <f t="shared" ca="1" si="38"/>
        <v>6.590052820945877E-2</v>
      </c>
      <c r="CM73" s="47">
        <f t="shared" ca="1" si="40"/>
        <v>7.0513615194979104E-2</v>
      </c>
      <c r="CN73" s="47">
        <f t="shared" ca="1" si="40"/>
        <v>6.2022623312501857E-2</v>
      </c>
      <c r="CO73" s="47">
        <f t="shared" ca="1" si="40"/>
        <v>5.1449762052866464E-2</v>
      </c>
      <c r="CP73" s="47">
        <f t="shared" ca="1" si="40"/>
        <v>4.8543684494174157E-2</v>
      </c>
      <c r="CQ73" s="47">
        <f t="shared" ca="1" si="40"/>
        <v>5.267370999274236E-2</v>
      </c>
      <c r="CR73" s="47">
        <f t="shared" ca="1" si="40"/>
        <v>5.2358948419327138E-2</v>
      </c>
      <c r="CS73" s="47">
        <f t="shared" ca="1" si="40"/>
        <v>6.3759542523215237E-2</v>
      </c>
      <c r="CT73" s="47">
        <f t="shared" ca="1" si="40"/>
        <v>6.3222986001551545E-2</v>
      </c>
      <c r="CU73" s="47">
        <f t="shared" ca="1" si="40"/>
        <v>6.467531518475067E-2</v>
      </c>
      <c r="CV73" s="47">
        <f t="shared" ca="1" si="40"/>
        <v>6.2878113694927892E-2</v>
      </c>
      <c r="CW73" s="47">
        <f t="shared" ca="1" si="35"/>
        <v>7.0548686270654914E-2</v>
      </c>
      <c r="CX73" s="47">
        <f t="shared" ca="1" si="35"/>
        <v>6.590052820945877E-2</v>
      </c>
      <c r="CY73" s="47">
        <f t="shared" ca="1" si="35"/>
        <v>7.0513615194979104E-2</v>
      </c>
      <c r="CZ73" s="47">
        <f t="shared" ca="1" si="35"/>
        <v>6.2022623312501857E-2</v>
      </c>
      <c r="DA73" s="47">
        <f t="shared" ca="1" si="35"/>
        <v>5.1449762052866464E-2</v>
      </c>
      <c r="DB73" s="47">
        <f t="shared" ca="1" si="35"/>
        <v>4.8543684494174157E-2</v>
      </c>
      <c r="DC73" s="47">
        <f t="shared" ca="1" si="35"/>
        <v>5.267370999274236E-2</v>
      </c>
      <c r="DD73" s="47">
        <f t="shared" ca="1" si="35"/>
        <v>5.2358948419327138E-2</v>
      </c>
    </row>
    <row r="74" spans="1:108" x14ac:dyDescent="0.25">
      <c r="A74" s="40" t="s">
        <v>138</v>
      </c>
      <c r="B74" s="40">
        <v>2552</v>
      </c>
      <c r="C74" s="40" t="s">
        <v>38</v>
      </c>
      <c r="D74" s="40" t="s">
        <v>286</v>
      </c>
      <c r="E74" s="40" t="s">
        <v>130</v>
      </c>
      <c r="F74" s="40">
        <v>49.5</v>
      </c>
      <c r="G74" s="43">
        <v>45147</v>
      </c>
      <c r="I74" s="40" t="s">
        <v>74</v>
      </c>
      <c r="J74" s="40">
        <v>2</v>
      </c>
      <c r="K74" s="40" t="s">
        <v>33</v>
      </c>
      <c r="L74" s="40" t="s">
        <v>232</v>
      </c>
      <c r="N74" s="41">
        <f>VLOOKUP($C74 &amp; $I74 &amp; $K74,FATOR!$A$3:$P$22,5,0)</f>
        <v>0.22871264683271059</v>
      </c>
      <c r="O74" s="41">
        <f>VLOOKUP($C74 &amp; $I74 &amp; $K74,FATOR!$A$3:$P$22,6,0)</f>
        <v>0.23750563879343578</v>
      </c>
      <c r="P74" s="41">
        <f>VLOOKUP($C74 &amp; $I74 &amp; $K74,FATOR!$A$3:$P$22,7,0)</f>
        <v>0.23037320442145653</v>
      </c>
      <c r="Q74" s="41">
        <f>VLOOKUP($C74 &amp; $I74 &amp; $K74,FATOR!$A$3:$P$22,8,0)</f>
        <v>0.22169681899004828</v>
      </c>
      <c r="R74" s="41">
        <f>VLOOKUP($C74 &amp; $I74 &amp; $K74,FATOR!$A$3:$P$22,9,0)</f>
        <v>0.18652447212227979</v>
      </c>
      <c r="S74" s="41">
        <f>VLOOKUP($C74 &amp; $I74 &amp; $K74,FATOR!$A$3:$P$22,10,0)</f>
        <v>0.18988281789981101</v>
      </c>
      <c r="T74" s="41">
        <f>VLOOKUP($C74 &amp; $I74 &amp; $K74,FATOR!$A$3:$P$22,11,0)</f>
        <v>0.18730858498199443</v>
      </c>
      <c r="U74" s="41">
        <f>VLOOKUP($C74 &amp; $I74 &amp; $K74,FATOR!$A$3:$P$22,12,0)</f>
        <v>0.20642963181667212</v>
      </c>
      <c r="V74" s="41">
        <f>VLOOKUP($C74 &amp; $I74 &amp; $K74,FATOR!$A$3:$P$22,13,0)</f>
        <v>0.25801633166033289</v>
      </c>
      <c r="W74" s="41">
        <f>VLOOKUP($C74 &amp; $I74 &amp; $K74,FATOR!$A$3:$P$22,14,0)</f>
        <v>0.23400168262830828</v>
      </c>
      <c r="X74" s="41">
        <f>VLOOKUP($C74 &amp; $I74 &amp; $K74,FATOR!$A$3:$P$22,15,0)</f>
        <v>0.22614830050781706</v>
      </c>
      <c r="Y74" s="41">
        <f>VLOOKUP($C74 &amp; $I74 &amp; $K74,FATOR!$A$3:$P$22,16,0)</f>
        <v>0.23465907887395288</v>
      </c>
      <c r="AA74" s="42">
        <f t="shared" si="41"/>
        <v>11.321276018219175</v>
      </c>
      <c r="AB74" s="42">
        <f t="shared" si="42"/>
        <v>11.75652912027507</v>
      </c>
      <c r="AC74" s="42">
        <f t="shared" si="43"/>
        <v>11.403473618862099</v>
      </c>
      <c r="AD74" s="42">
        <f t="shared" si="44"/>
        <v>10.973992540007391</v>
      </c>
      <c r="AE74" s="42">
        <f t="shared" si="45"/>
        <v>9.2329613700528501</v>
      </c>
      <c r="AF74" s="42">
        <f t="shared" si="46"/>
        <v>9.3991994860406454</v>
      </c>
      <c r="AG74" s="42">
        <f t="shared" si="47"/>
        <v>9.2717749566087235</v>
      </c>
      <c r="AH74" s="42">
        <f t="shared" si="48"/>
        <v>10.21826677492527</v>
      </c>
      <c r="AI74" s="42">
        <f t="shared" si="49"/>
        <v>12.771808417186477</v>
      </c>
      <c r="AJ74" s="42">
        <f t="shared" si="50"/>
        <v>11.583083290101261</v>
      </c>
      <c r="AK74" s="42">
        <f t="shared" si="51"/>
        <v>11.194340875136945</v>
      </c>
      <c r="AL74" s="42">
        <f t="shared" si="52"/>
        <v>11.615624404260668</v>
      </c>
      <c r="AN74" s="43">
        <f t="shared" si="53"/>
        <v>45178</v>
      </c>
      <c r="AO74" s="47">
        <f t="shared" ca="1" si="37"/>
        <v>11.321276018219175</v>
      </c>
      <c r="AP74" s="47">
        <f t="shared" ca="1" si="37"/>
        <v>11.75652912027507</v>
      </c>
      <c r="AQ74" s="47">
        <f t="shared" ca="1" si="37"/>
        <v>11.403473618862099</v>
      </c>
      <c r="AR74" s="47">
        <f t="shared" ca="1" si="37"/>
        <v>10.973992540007391</v>
      </c>
      <c r="AS74" s="47">
        <f t="shared" ca="1" si="37"/>
        <v>9.2329613700528501</v>
      </c>
      <c r="AT74" s="47">
        <f t="shared" ca="1" si="37"/>
        <v>9.3991994860406454</v>
      </c>
      <c r="AU74" s="47">
        <f t="shared" ca="1" si="37"/>
        <v>9.2717749566087235</v>
      </c>
      <c r="AV74" s="47">
        <f t="shared" ca="1" si="37"/>
        <v>10.21826677492527</v>
      </c>
      <c r="AW74" s="47">
        <f t="shared" ca="1" si="37"/>
        <v>12.771808417186477</v>
      </c>
      <c r="AX74" s="47">
        <f t="shared" ca="1" si="37"/>
        <v>11.583083290101261</v>
      </c>
      <c r="AY74" s="47">
        <f t="shared" ca="1" si="36"/>
        <v>11.194340875136945</v>
      </c>
      <c r="AZ74" s="47">
        <f t="shared" ca="1" si="36"/>
        <v>11.615624404260668</v>
      </c>
      <c r="BA74" s="47">
        <f t="shared" ca="1" si="36"/>
        <v>11.321276018219175</v>
      </c>
      <c r="BB74" s="47">
        <f t="shared" ca="1" si="36"/>
        <v>11.75652912027507</v>
      </c>
      <c r="BC74" s="47">
        <f t="shared" ca="1" si="36"/>
        <v>11.403473618862099</v>
      </c>
      <c r="BD74" s="47">
        <f t="shared" ca="1" si="36"/>
        <v>10.973992540007391</v>
      </c>
      <c r="BE74" s="47">
        <f t="shared" ca="1" si="36"/>
        <v>9.2329613700528501</v>
      </c>
      <c r="BF74" s="47">
        <f t="shared" ca="1" si="36"/>
        <v>9.3991994860406454</v>
      </c>
      <c r="BG74" s="47">
        <f t="shared" ca="1" si="36"/>
        <v>9.2717749566087235</v>
      </c>
      <c r="BH74" s="47">
        <f t="shared" ca="1" si="36"/>
        <v>10.21826677492527</v>
      </c>
      <c r="BI74" s="47">
        <f t="shared" ca="1" si="54"/>
        <v>12.771808417186477</v>
      </c>
      <c r="BJ74" s="47">
        <f t="shared" ca="1" si="54"/>
        <v>11.583083290101261</v>
      </c>
      <c r="BK74" s="47">
        <f t="shared" ca="1" si="54"/>
        <v>11.194340875136945</v>
      </c>
      <c r="BL74" s="47">
        <f t="shared" ca="1" si="54"/>
        <v>11.615624404260668</v>
      </c>
      <c r="BM74" s="47">
        <f t="shared" ca="1" si="54"/>
        <v>11.321276018219175</v>
      </c>
      <c r="BN74" s="47">
        <f t="shared" ca="1" si="54"/>
        <v>11.75652912027507</v>
      </c>
      <c r="BO74" s="47">
        <f t="shared" ca="1" si="54"/>
        <v>11.403473618862099</v>
      </c>
      <c r="BP74" s="47">
        <f t="shared" ca="1" si="54"/>
        <v>10.973992540007391</v>
      </c>
      <c r="BQ74" s="47">
        <f t="shared" ca="1" si="54"/>
        <v>9.2329613700528501</v>
      </c>
      <c r="BR74" s="47">
        <f t="shared" ca="1" si="54"/>
        <v>9.3991994860406454</v>
      </c>
      <c r="BS74" s="47">
        <f t="shared" ca="1" si="39"/>
        <v>9.2717749566087235</v>
      </c>
      <c r="BT74" s="47">
        <f t="shared" ca="1" si="39"/>
        <v>10.21826677492527</v>
      </c>
      <c r="BU74" s="47">
        <f t="shared" ca="1" si="39"/>
        <v>12.771808417186477</v>
      </c>
      <c r="BV74" s="47">
        <f t="shared" ca="1" si="39"/>
        <v>11.583083290101261</v>
      </c>
      <c r="BW74" s="47">
        <f t="shared" ca="1" si="39"/>
        <v>11.194340875136945</v>
      </c>
      <c r="BX74" s="47">
        <f t="shared" ca="1" si="39"/>
        <v>11.615624404260668</v>
      </c>
      <c r="BY74" s="47">
        <f t="shared" ca="1" si="39"/>
        <v>11.321276018219175</v>
      </c>
      <c r="BZ74" s="47">
        <f t="shared" ca="1" si="39"/>
        <v>11.75652912027507</v>
      </c>
      <c r="CA74" s="47">
        <f t="shared" ca="1" si="39"/>
        <v>11.403473618862099</v>
      </c>
      <c r="CB74" s="47">
        <f t="shared" ca="1" si="39"/>
        <v>10.973992540007391</v>
      </c>
      <c r="CC74" s="47">
        <f t="shared" ca="1" si="38"/>
        <v>9.2329613700528501</v>
      </c>
      <c r="CD74" s="47">
        <f t="shared" ca="1" si="38"/>
        <v>9.3991994860406454</v>
      </c>
      <c r="CE74" s="47">
        <f t="shared" ca="1" si="38"/>
        <v>9.2717749566087235</v>
      </c>
      <c r="CF74" s="47">
        <f t="shared" ca="1" si="38"/>
        <v>10.21826677492527</v>
      </c>
      <c r="CG74" s="47">
        <f t="shared" ca="1" si="38"/>
        <v>12.771808417186477</v>
      </c>
      <c r="CH74" s="47">
        <f t="shared" ca="1" si="38"/>
        <v>11.583083290101261</v>
      </c>
      <c r="CI74" s="47">
        <f t="shared" ca="1" si="38"/>
        <v>11.194340875136945</v>
      </c>
      <c r="CJ74" s="47">
        <f t="shared" ca="1" si="38"/>
        <v>11.615624404260668</v>
      </c>
      <c r="CK74" s="47">
        <f t="shared" ca="1" si="38"/>
        <v>11.321276018219175</v>
      </c>
      <c r="CL74" s="47">
        <f t="shared" ca="1" si="38"/>
        <v>11.75652912027507</v>
      </c>
      <c r="CM74" s="47">
        <f t="shared" ca="1" si="40"/>
        <v>11.403473618862099</v>
      </c>
      <c r="CN74" s="47">
        <f t="shared" ca="1" si="40"/>
        <v>10.973992540007391</v>
      </c>
      <c r="CO74" s="47">
        <f t="shared" ca="1" si="40"/>
        <v>9.2329613700528501</v>
      </c>
      <c r="CP74" s="47">
        <f t="shared" ca="1" si="40"/>
        <v>9.3991994860406454</v>
      </c>
      <c r="CQ74" s="47">
        <f t="shared" ca="1" si="40"/>
        <v>9.2717749566087235</v>
      </c>
      <c r="CR74" s="47">
        <f t="shared" ca="1" si="40"/>
        <v>10.21826677492527</v>
      </c>
      <c r="CS74" s="47">
        <f t="shared" ca="1" si="40"/>
        <v>12.771808417186477</v>
      </c>
      <c r="CT74" s="47">
        <f t="shared" ca="1" si="40"/>
        <v>11.583083290101261</v>
      </c>
      <c r="CU74" s="47">
        <f t="shared" ca="1" si="40"/>
        <v>11.194340875136945</v>
      </c>
      <c r="CV74" s="47">
        <f t="shared" ca="1" si="40"/>
        <v>11.615624404260668</v>
      </c>
      <c r="CW74" s="47">
        <f t="shared" ca="1" si="35"/>
        <v>11.321276018219175</v>
      </c>
      <c r="CX74" s="47">
        <f t="shared" ca="1" si="35"/>
        <v>11.75652912027507</v>
      </c>
      <c r="CY74" s="47">
        <f t="shared" ca="1" si="35"/>
        <v>11.403473618862099</v>
      </c>
      <c r="CZ74" s="47">
        <f t="shared" ca="1" si="35"/>
        <v>10.973992540007391</v>
      </c>
      <c r="DA74" s="47">
        <f t="shared" ca="1" si="35"/>
        <v>9.2329613700528501</v>
      </c>
      <c r="DB74" s="47">
        <f t="shared" ca="1" si="35"/>
        <v>9.3991994860406454</v>
      </c>
      <c r="DC74" s="47">
        <f t="shared" ca="1" si="35"/>
        <v>9.2717749566087235</v>
      </c>
      <c r="DD74" s="47">
        <f t="shared" ca="1" si="35"/>
        <v>10.21826677492527</v>
      </c>
    </row>
    <row r="75" spans="1:108" x14ac:dyDescent="0.25">
      <c r="A75" s="40" t="s">
        <v>138</v>
      </c>
      <c r="B75" s="40">
        <v>2553</v>
      </c>
      <c r="C75" s="40" t="s">
        <v>38</v>
      </c>
      <c r="D75" s="40" t="s">
        <v>287</v>
      </c>
      <c r="E75" s="40" t="s">
        <v>130</v>
      </c>
      <c r="F75" s="40">
        <v>49.5</v>
      </c>
      <c r="G75" s="43">
        <v>45147</v>
      </c>
      <c r="I75" s="40" t="s">
        <v>74</v>
      </c>
      <c r="J75" s="40">
        <v>2</v>
      </c>
      <c r="K75" s="40" t="s">
        <v>33</v>
      </c>
      <c r="L75" s="40" t="s">
        <v>232</v>
      </c>
      <c r="N75" s="41">
        <f>VLOOKUP($C75 &amp; $I75 &amp; $K75,FATOR!$A$3:$P$22,5,0)</f>
        <v>0.22871264683271059</v>
      </c>
      <c r="O75" s="41">
        <f>VLOOKUP($C75 &amp; $I75 &amp; $K75,FATOR!$A$3:$P$22,6,0)</f>
        <v>0.23750563879343578</v>
      </c>
      <c r="P75" s="41">
        <f>VLOOKUP($C75 &amp; $I75 &amp; $K75,FATOR!$A$3:$P$22,7,0)</f>
        <v>0.23037320442145653</v>
      </c>
      <c r="Q75" s="41">
        <f>VLOOKUP($C75 &amp; $I75 &amp; $K75,FATOR!$A$3:$P$22,8,0)</f>
        <v>0.22169681899004828</v>
      </c>
      <c r="R75" s="41">
        <f>VLOOKUP($C75 &amp; $I75 &amp; $K75,FATOR!$A$3:$P$22,9,0)</f>
        <v>0.18652447212227979</v>
      </c>
      <c r="S75" s="41">
        <f>VLOOKUP($C75 &amp; $I75 &amp; $K75,FATOR!$A$3:$P$22,10,0)</f>
        <v>0.18988281789981101</v>
      </c>
      <c r="T75" s="41">
        <f>VLOOKUP($C75 &amp; $I75 &amp; $K75,FATOR!$A$3:$P$22,11,0)</f>
        <v>0.18730858498199443</v>
      </c>
      <c r="U75" s="41">
        <f>VLOOKUP($C75 &amp; $I75 &amp; $K75,FATOR!$A$3:$P$22,12,0)</f>
        <v>0.20642963181667212</v>
      </c>
      <c r="V75" s="41">
        <f>VLOOKUP($C75 &amp; $I75 &amp; $K75,FATOR!$A$3:$P$22,13,0)</f>
        <v>0.25801633166033289</v>
      </c>
      <c r="W75" s="41">
        <f>VLOOKUP($C75 &amp; $I75 &amp; $K75,FATOR!$A$3:$P$22,14,0)</f>
        <v>0.23400168262830828</v>
      </c>
      <c r="X75" s="41">
        <f>VLOOKUP($C75 &amp; $I75 &amp; $K75,FATOR!$A$3:$P$22,15,0)</f>
        <v>0.22614830050781706</v>
      </c>
      <c r="Y75" s="41">
        <f>VLOOKUP($C75 &amp; $I75 &amp; $K75,FATOR!$A$3:$P$22,16,0)</f>
        <v>0.23465907887395288</v>
      </c>
      <c r="AA75" s="42">
        <f t="shared" si="41"/>
        <v>11.321276018219175</v>
      </c>
      <c r="AB75" s="42">
        <f t="shared" si="42"/>
        <v>11.75652912027507</v>
      </c>
      <c r="AC75" s="42">
        <f t="shared" si="43"/>
        <v>11.403473618862099</v>
      </c>
      <c r="AD75" s="42">
        <f t="shared" si="44"/>
        <v>10.973992540007391</v>
      </c>
      <c r="AE75" s="42">
        <f t="shared" si="45"/>
        <v>9.2329613700528501</v>
      </c>
      <c r="AF75" s="42">
        <f t="shared" si="46"/>
        <v>9.3991994860406454</v>
      </c>
      <c r="AG75" s="42">
        <f t="shared" si="47"/>
        <v>9.2717749566087235</v>
      </c>
      <c r="AH75" s="42">
        <f t="shared" si="48"/>
        <v>10.21826677492527</v>
      </c>
      <c r="AI75" s="42">
        <f t="shared" si="49"/>
        <v>12.771808417186477</v>
      </c>
      <c r="AJ75" s="42">
        <f t="shared" si="50"/>
        <v>11.583083290101261</v>
      </c>
      <c r="AK75" s="42">
        <f t="shared" si="51"/>
        <v>11.194340875136945</v>
      </c>
      <c r="AL75" s="42">
        <f t="shared" si="52"/>
        <v>11.615624404260668</v>
      </c>
      <c r="AN75" s="43">
        <f t="shared" si="53"/>
        <v>45178</v>
      </c>
      <c r="AO75" s="47">
        <f t="shared" ca="1" si="37"/>
        <v>11.321276018219175</v>
      </c>
      <c r="AP75" s="47">
        <f t="shared" ca="1" si="37"/>
        <v>11.75652912027507</v>
      </c>
      <c r="AQ75" s="47">
        <f t="shared" ca="1" si="37"/>
        <v>11.403473618862099</v>
      </c>
      <c r="AR75" s="47">
        <f t="shared" ca="1" si="37"/>
        <v>10.973992540007391</v>
      </c>
      <c r="AS75" s="47">
        <f t="shared" ca="1" si="37"/>
        <v>9.2329613700528501</v>
      </c>
      <c r="AT75" s="47">
        <f t="shared" ca="1" si="37"/>
        <v>9.3991994860406454</v>
      </c>
      <c r="AU75" s="47">
        <f t="shared" ca="1" si="37"/>
        <v>9.2717749566087235</v>
      </c>
      <c r="AV75" s="47">
        <f t="shared" ca="1" si="37"/>
        <v>10.21826677492527</v>
      </c>
      <c r="AW75" s="47">
        <f t="shared" ca="1" si="37"/>
        <v>12.771808417186477</v>
      </c>
      <c r="AX75" s="47">
        <f t="shared" ca="1" si="37"/>
        <v>11.583083290101261</v>
      </c>
      <c r="AY75" s="47">
        <f t="shared" ca="1" si="36"/>
        <v>11.194340875136945</v>
      </c>
      <c r="AZ75" s="47">
        <f t="shared" ca="1" si="36"/>
        <v>11.615624404260668</v>
      </c>
      <c r="BA75" s="47">
        <f t="shared" ca="1" si="36"/>
        <v>11.321276018219175</v>
      </c>
      <c r="BB75" s="47">
        <f t="shared" ca="1" si="36"/>
        <v>11.75652912027507</v>
      </c>
      <c r="BC75" s="47">
        <f t="shared" ca="1" si="36"/>
        <v>11.403473618862099</v>
      </c>
      <c r="BD75" s="47">
        <f t="shared" ca="1" si="36"/>
        <v>10.973992540007391</v>
      </c>
      <c r="BE75" s="47">
        <f t="shared" ca="1" si="36"/>
        <v>9.2329613700528501</v>
      </c>
      <c r="BF75" s="47">
        <f t="shared" ca="1" si="36"/>
        <v>9.3991994860406454</v>
      </c>
      <c r="BG75" s="47">
        <f t="shared" ca="1" si="36"/>
        <v>9.2717749566087235</v>
      </c>
      <c r="BH75" s="47">
        <f t="shared" ca="1" si="36"/>
        <v>10.21826677492527</v>
      </c>
      <c r="BI75" s="47">
        <f t="shared" ca="1" si="54"/>
        <v>12.771808417186477</v>
      </c>
      <c r="BJ75" s="47">
        <f t="shared" ca="1" si="54"/>
        <v>11.583083290101261</v>
      </c>
      <c r="BK75" s="47">
        <f t="shared" ca="1" si="54"/>
        <v>11.194340875136945</v>
      </c>
      <c r="BL75" s="47">
        <f t="shared" ca="1" si="54"/>
        <v>11.615624404260668</v>
      </c>
      <c r="BM75" s="47">
        <f t="shared" ca="1" si="54"/>
        <v>11.321276018219175</v>
      </c>
      <c r="BN75" s="47">
        <f t="shared" ca="1" si="54"/>
        <v>11.75652912027507</v>
      </c>
      <c r="BO75" s="47">
        <f t="shared" ca="1" si="54"/>
        <v>11.403473618862099</v>
      </c>
      <c r="BP75" s="47">
        <f t="shared" ca="1" si="54"/>
        <v>10.973992540007391</v>
      </c>
      <c r="BQ75" s="47">
        <f t="shared" ca="1" si="54"/>
        <v>9.2329613700528501</v>
      </c>
      <c r="BR75" s="47">
        <f t="shared" ca="1" si="54"/>
        <v>9.3991994860406454</v>
      </c>
      <c r="BS75" s="47">
        <f t="shared" ca="1" si="39"/>
        <v>9.2717749566087235</v>
      </c>
      <c r="BT75" s="47">
        <f t="shared" ca="1" si="39"/>
        <v>10.21826677492527</v>
      </c>
      <c r="BU75" s="47">
        <f t="shared" ca="1" si="39"/>
        <v>12.771808417186477</v>
      </c>
      <c r="BV75" s="47">
        <f t="shared" ca="1" si="39"/>
        <v>11.583083290101261</v>
      </c>
      <c r="BW75" s="47">
        <f t="shared" ca="1" si="39"/>
        <v>11.194340875136945</v>
      </c>
      <c r="BX75" s="47">
        <f t="shared" ca="1" si="39"/>
        <v>11.615624404260668</v>
      </c>
      <c r="BY75" s="47">
        <f t="shared" ca="1" si="39"/>
        <v>11.321276018219175</v>
      </c>
      <c r="BZ75" s="47">
        <f t="shared" ca="1" si="39"/>
        <v>11.75652912027507</v>
      </c>
      <c r="CA75" s="47">
        <f t="shared" ca="1" si="39"/>
        <v>11.403473618862099</v>
      </c>
      <c r="CB75" s="47">
        <f t="shared" ca="1" si="39"/>
        <v>10.973992540007391</v>
      </c>
      <c r="CC75" s="47">
        <f t="shared" ca="1" si="38"/>
        <v>9.2329613700528501</v>
      </c>
      <c r="CD75" s="47">
        <f t="shared" ca="1" si="38"/>
        <v>9.3991994860406454</v>
      </c>
      <c r="CE75" s="47">
        <f t="shared" ca="1" si="38"/>
        <v>9.2717749566087235</v>
      </c>
      <c r="CF75" s="47">
        <f t="shared" ca="1" si="38"/>
        <v>10.21826677492527</v>
      </c>
      <c r="CG75" s="47">
        <f t="shared" ca="1" si="38"/>
        <v>12.771808417186477</v>
      </c>
      <c r="CH75" s="47">
        <f t="shared" ca="1" si="38"/>
        <v>11.583083290101261</v>
      </c>
      <c r="CI75" s="47">
        <f t="shared" ca="1" si="38"/>
        <v>11.194340875136945</v>
      </c>
      <c r="CJ75" s="47">
        <f t="shared" ca="1" si="38"/>
        <v>11.615624404260668</v>
      </c>
      <c r="CK75" s="47">
        <f t="shared" ca="1" si="38"/>
        <v>11.321276018219175</v>
      </c>
      <c r="CL75" s="47">
        <f t="shared" ca="1" si="38"/>
        <v>11.75652912027507</v>
      </c>
      <c r="CM75" s="47">
        <f t="shared" ca="1" si="40"/>
        <v>11.403473618862099</v>
      </c>
      <c r="CN75" s="47">
        <f t="shared" ca="1" si="40"/>
        <v>10.973992540007391</v>
      </c>
      <c r="CO75" s="47">
        <f t="shared" ca="1" si="40"/>
        <v>9.2329613700528501</v>
      </c>
      <c r="CP75" s="47">
        <f t="shared" ca="1" si="40"/>
        <v>9.3991994860406454</v>
      </c>
      <c r="CQ75" s="47">
        <f t="shared" ca="1" si="40"/>
        <v>9.2717749566087235</v>
      </c>
      <c r="CR75" s="47">
        <f t="shared" ca="1" si="40"/>
        <v>10.21826677492527</v>
      </c>
      <c r="CS75" s="47">
        <f t="shared" ca="1" si="40"/>
        <v>12.771808417186477</v>
      </c>
      <c r="CT75" s="47">
        <f t="shared" ca="1" si="40"/>
        <v>11.583083290101261</v>
      </c>
      <c r="CU75" s="47">
        <f t="shared" ca="1" si="40"/>
        <v>11.194340875136945</v>
      </c>
      <c r="CV75" s="47">
        <f t="shared" ca="1" si="40"/>
        <v>11.615624404260668</v>
      </c>
      <c r="CW75" s="47">
        <f t="shared" ca="1" si="35"/>
        <v>11.321276018219175</v>
      </c>
      <c r="CX75" s="47">
        <f t="shared" ca="1" si="35"/>
        <v>11.75652912027507</v>
      </c>
      <c r="CY75" s="47">
        <f t="shared" ca="1" si="35"/>
        <v>11.403473618862099</v>
      </c>
      <c r="CZ75" s="47">
        <f t="shared" ca="1" si="35"/>
        <v>10.973992540007391</v>
      </c>
      <c r="DA75" s="47">
        <f t="shared" ca="1" si="35"/>
        <v>9.2329613700528501</v>
      </c>
      <c r="DB75" s="47">
        <f t="shared" ca="1" si="35"/>
        <v>9.3991994860406454</v>
      </c>
      <c r="DC75" s="47">
        <f t="shared" ca="1" si="35"/>
        <v>9.2717749566087235</v>
      </c>
      <c r="DD75" s="47">
        <f t="shared" ca="1" si="35"/>
        <v>10.21826677492527</v>
      </c>
    </row>
    <row r="76" spans="1:108" x14ac:dyDescent="0.25">
      <c r="A76" s="40" t="s">
        <v>138</v>
      </c>
      <c r="B76" s="40">
        <v>2589</v>
      </c>
      <c r="C76" s="40" t="s">
        <v>38</v>
      </c>
      <c r="D76" s="40" t="s">
        <v>288</v>
      </c>
      <c r="E76" s="40" t="s">
        <v>130</v>
      </c>
      <c r="F76" s="40">
        <v>49.499600000000001</v>
      </c>
      <c r="G76" s="43">
        <v>45154</v>
      </c>
      <c r="I76" s="40" t="s">
        <v>74</v>
      </c>
      <c r="J76" s="40">
        <v>2</v>
      </c>
      <c r="K76" s="40" t="s">
        <v>33</v>
      </c>
      <c r="L76" s="40" t="s">
        <v>232</v>
      </c>
      <c r="N76" s="41">
        <f>VLOOKUP($C76 &amp; $I76 &amp; $K76,FATOR!$A$3:$P$22,5,0)</f>
        <v>0.22871264683271059</v>
      </c>
      <c r="O76" s="41">
        <f>VLOOKUP($C76 &amp; $I76 &amp; $K76,FATOR!$A$3:$P$22,6,0)</f>
        <v>0.23750563879343578</v>
      </c>
      <c r="P76" s="41">
        <f>VLOOKUP($C76 &amp; $I76 &amp; $K76,FATOR!$A$3:$P$22,7,0)</f>
        <v>0.23037320442145653</v>
      </c>
      <c r="Q76" s="41">
        <f>VLOOKUP($C76 &amp; $I76 &amp; $K76,FATOR!$A$3:$P$22,8,0)</f>
        <v>0.22169681899004828</v>
      </c>
      <c r="R76" s="41">
        <f>VLOOKUP($C76 &amp; $I76 &amp; $K76,FATOR!$A$3:$P$22,9,0)</f>
        <v>0.18652447212227979</v>
      </c>
      <c r="S76" s="41">
        <f>VLOOKUP($C76 &amp; $I76 &amp; $K76,FATOR!$A$3:$P$22,10,0)</f>
        <v>0.18988281789981101</v>
      </c>
      <c r="T76" s="41">
        <f>VLOOKUP($C76 &amp; $I76 &amp; $K76,FATOR!$A$3:$P$22,11,0)</f>
        <v>0.18730858498199443</v>
      </c>
      <c r="U76" s="41">
        <f>VLOOKUP($C76 &amp; $I76 &amp; $K76,FATOR!$A$3:$P$22,12,0)</f>
        <v>0.20642963181667212</v>
      </c>
      <c r="V76" s="41">
        <f>VLOOKUP($C76 &amp; $I76 &amp; $K76,FATOR!$A$3:$P$22,13,0)</f>
        <v>0.25801633166033289</v>
      </c>
      <c r="W76" s="41">
        <f>VLOOKUP($C76 &amp; $I76 &amp; $K76,FATOR!$A$3:$P$22,14,0)</f>
        <v>0.23400168262830828</v>
      </c>
      <c r="X76" s="41">
        <f>VLOOKUP($C76 &amp; $I76 &amp; $K76,FATOR!$A$3:$P$22,15,0)</f>
        <v>0.22614830050781706</v>
      </c>
      <c r="Y76" s="41">
        <f>VLOOKUP($C76 &amp; $I76 &amp; $K76,FATOR!$A$3:$P$22,16,0)</f>
        <v>0.23465907887395288</v>
      </c>
      <c r="AA76" s="42">
        <f t="shared" si="41"/>
        <v>11.321184533160441</v>
      </c>
      <c r="AB76" s="42">
        <f t="shared" si="42"/>
        <v>11.756434118019554</v>
      </c>
      <c r="AC76" s="42">
        <f t="shared" si="43"/>
        <v>11.40338146958033</v>
      </c>
      <c r="AD76" s="42">
        <f t="shared" si="44"/>
        <v>10.973903861279794</v>
      </c>
      <c r="AE76" s="42">
        <f t="shared" si="45"/>
        <v>9.2328867602640017</v>
      </c>
      <c r="AF76" s="42">
        <f t="shared" si="46"/>
        <v>9.3991235329134852</v>
      </c>
      <c r="AG76" s="42">
        <f t="shared" si="47"/>
        <v>9.2717000331747315</v>
      </c>
      <c r="AH76" s="42">
        <f t="shared" si="48"/>
        <v>10.218184203072543</v>
      </c>
      <c r="AI76" s="42">
        <f t="shared" si="49"/>
        <v>12.771705210653813</v>
      </c>
      <c r="AJ76" s="42">
        <f t="shared" si="50"/>
        <v>11.582989689428208</v>
      </c>
      <c r="AK76" s="42">
        <f t="shared" si="51"/>
        <v>11.194250415816741</v>
      </c>
      <c r="AL76" s="42">
        <f t="shared" si="52"/>
        <v>11.615530540629118</v>
      </c>
      <c r="AN76" s="43">
        <f t="shared" si="53"/>
        <v>45185</v>
      </c>
      <c r="AO76" s="47">
        <f t="shared" ca="1" si="37"/>
        <v>11.321184533160441</v>
      </c>
      <c r="AP76" s="47">
        <f t="shared" ca="1" si="37"/>
        <v>11.756434118019554</v>
      </c>
      <c r="AQ76" s="47">
        <f t="shared" ca="1" si="37"/>
        <v>11.40338146958033</v>
      </c>
      <c r="AR76" s="47">
        <f t="shared" ca="1" si="37"/>
        <v>10.973903861279794</v>
      </c>
      <c r="AS76" s="47">
        <f t="shared" ca="1" si="37"/>
        <v>9.2328867602640017</v>
      </c>
      <c r="AT76" s="47">
        <f t="shared" ca="1" si="37"/>
        <v>9.3991235329134852</v>
      </c>
      <c r="AU76" s="47">
        <f t="shared" ca="1" si="37"/>
        <v>9.2717000331747315</v>
      </c>
      <c r="AV76" s="47">
        <f t="shared" ca="1" si="37"/>
        <v>10.218184203072543</v>
      </c>
      <c r="AW76" s="47">
        <f t="shared" ca="1" si="37"/>
        <v>12.771705210653813</v>
      </c>
      <c r="AX76" s="47">
        <f t="shared" ca="1" si="37"/>
        <v>11.582989689428208</v>
      </c>
      <c r="AY76" s="47">
        <f t="shared" ca="1" si="36"/>
        <v>11.194250415816741</v>
      </c>
      <c r="AZ76" s="47">
        <f t="shared" ca="1" si="36"/>
        <v>11.615530540629118</v>
      </c>
      <c r="BA76" s="47">
        <f t="shared" ca="1" si="36"/>
        <v>11.321184533160441</v>
      </c>
      <c r="BB76" s="47">
        <f t="shared" ca="1" si="36"/>
        <v>11.756434118019554</v>
      </c>
      <c r="BC76" s="47">
        <f t="shared" ca="1" si="36"/>
        <v>11.40338146958033</v>
      </c>
      <c r="BD76" s="47">
        <f t="shared" ca="1" si="36"/>
        <v>10.973903861279794</v>
      </c>
      <c r="BE76" s="47">
        <f t="shared" ca="1" si="36"/>
        <v>9.2328867602640017</v>
      </c>
      <c r="BF76" s="47">
        <f t="shared" ca="1" si="36"/>
        <v>9.3991235329134852</v>
      </c>
      <c r="BG76" s="47">
        <f t="shared" ca="1" si="36"/>
        <v>9.2717000331747315</v>
      </c>
      <c r="BH76" s="47">
        <f t="shared" ca="1" si="36"/>
        <v>10.218184203072543</v>
      </c>
      <c r="BI76" s="47">
        <f t="shared" ca="1" si="54"/>
        <v>12.771705210653813</v>
      </c>
      <c r="BJ76" s="47">
        <f t="shared" ca="1" si="54"/>
        <v>11.582989689428208</v>
      </c>
      <c r="BK76" s="47">
        <f t="shared" ca="1" si="54"/>
        <v>11.194250415816741</v>
      </c>
      <c r="BL76" s="47">
        <f t="shared" ca="1" si="54"/>
        <v>11.615530540629118</v>
      </c>
      <c r="BM76" s="47">
        <f t="shared" ca="1" si="54"/>
        <v>11.321184533160441</v>
      </c>
      <c r="BN76" s="47">
        <f t="shared" ca="1" si="54"/>
        <v>11.756434118019554</v>
      </c>
      <c r="BO76" s="47">
        <f t="shared" ca="1" si="54"/>
        <v>11.40338146958033</v>
      </c>
      <c r="BP76" s="47">
        <f t="shared" ca="1" si="54"/>
        <v>10.973903861279794</v>
      </c>
      <c r="BQ76" s="47">
        <f t="shared" ca="1" si="54"/>
        <v>9.2328867602640017</v>
      </c>
      <c r="BR76" s="47">
        <f t="shared" ca="1" si="54"/>
        <v>9.3991235329134852</v>
      </c>
      <c r="BS76" s="47">
        <f t="shared" ca="1" si="39"/>
        <v>9.2717000331747315</v>
      </c>
      <c r="BT76" s="47">
        <f t="shared" ca="1" si="39"/>
        <v>10.218184203072543</v>
      </c>
      <c r="BU76" s="47">
        <f t="shared" ca="1" si="39"/>
        <v>12.771705210653813</v>
      </c>
      <c r="BV76" s="47">
        <f t="shared" ca="1" si="39"/>
        <v>11.582989689428208</v>
      </c>
      <c r="BW76" s="47">
        <f t="shared" ca="1" si="39"/>
        <v>11.194250415816741</v>
      </c>
      <c r="BX76" s="47">
        <f t="shared" ca="1" si="39"/>
        <v>11.615530540629118</v>
      </c>
      <c r="BY76" s="47">
        <f t="shared" ca="1" si="39"/>
        <v>11.321184533160441</v>
      </c>
      <c r="BZ76" s="47">
        <f t="shared" ca="1" si="39"/>
        <v>11.756434118019554</v>
      </c>
      <c r="CA76" s="47">
        <f t="shared" ca="1" si="39"/>
        <v>11.40338146958033</v>
      </c>
      <c r="CB76" s="47">
        <f t="shared" ca="1" si="39"/>
        <v>10.973903861279794</v>
      </c>
      <c r="CC76" s="47">
        <f t="shared" ca="1" si="38"/>
        <v>9.2328867602640017</v>
      </c>
      <c r="CD76" s="47">
        <f t="shared" ca="1" si="38"/>
        <v>9.3991235329134852</v>
      </c>
      <c r="CE76" s="47">
        <f t="shared" ca="1" si="38"/>
        <v>9.2717000331747315</v>
      </c>
      <c r="CF76" s="47">
        <f t="shared" ca="1" si="38"/>
        <v>10.218184203072543</v>
      </c>
      <c r="CG76" s="47">
        <f t="shared" ca="1" si="38"/>
        <v>12.771705210653813</v>
      </c>
      <c r="CH76" s="47">
        <f t="shared" ca="1" si="38"/>
        <v>11.582989689428208</v>
      </c>
      <c r="CI76" s="47">
        <f t="shared" ca="1" si="38"/>
        <v>11.194250415816741</v>
      </c>
      <c r="CJ76" s="47">
        <f t="shared" ca="1" si="38"/>
        <v>11.615530540629118</v>
      </c>
      <c r="CK76" s="47">
        <f t="shared" ca="1" si="38"/>
        <v>11.321184533160441</v>
      </c>
      <c r="CL76" s="47">
        <f t="shared" ca="1" si="38"/>
        <v>11.756434118019554</v>
      </c>
      <c r="CM76" s="47">
        <f t="shared" ca="1" si="40"/>
        <v>11.40338146958033</v>
      </c>
      <c r="CN76" s="47">
        <f t="shared" ca="1" si="40"/>
        <v>10.973903861279794</v>
      </c>
      <c r="CO76" s="47">
        <f t="shared" ca="1" si="40"/>
        <v>9.2328867602640017</v>
      </c>
      <c r="CP76" s="47">
        <f t="shared" ca="1" si="40"/>
        <v>9.3991235329134852</v>
      </c>
      <c r="CQ76" s="47">
        <f t="shared" ca="1" si="40"/>
        <v>9.2717000331747315</v>
      </c>
      <c r="CR76" s="47">
        <f t="shared" ca="1" si="40"/>
        <v>10.218184203072543</v>
      </c>
      <c r="CS76" s="47">
        <f t="shared" ca="1" si="40"/>
        <v>12.771705210653813</v>
      </c>
      <c r="CT76" s="47">
        <f t="shared" ca="1" si="40"/>
        <v>11.582989689428208</v>
      </c>
      <c r="CU76" s="47">
        <f t="shared" ca="1" si="40"/>
        <v>11.194250415816741</v>
      </c>
      <c r="CV76" s="47">
        <f t="shared" ca="1" si="40"/>
        <v>11.615530540629118</v>
      </c>
      <c r="CW76" s="47">
        <f t="shared" ca="1" si="35"/>
        <v>11.321184533160441</v>
      </c>
      <c r="CX76" s="47">
        <f t="shared" ca="1" si="35"/>
        <v>11.756434118019554</v>
      </c>
      <c r="CY76" s="47">
        <f t="shared" ca="1" si="35"/>
        <v>11.40338146958033</v>
      </c>
      <c r="CZ76" s="47">
        <f t="shared" ca="1" si="35"/>
        <v>10.973903861279794</v>
      </c>
      <c r="DA76" s="47">
        <f t="shared" ca="1" si="35"/>
        <v>9.2328867602640017</v>
      </c>
      <c r="DB76" s="47">
        <f t="shared" ca="1" si="35"/>
        <v>9.3991235329134852</v>
      </c>
      <c r="DC76" s="47">
        <f t="shared" ca="1" si="35"/>
        <v>9.2717000331747315</v>
      </c>
      <c r="DD76" s="47">
        <f t="shared" ca="1" si="35"/>
        <v>10.218184203072543</v>
      </c>
    </row>
    <row r="77" spans="1:108" x14ac:dyDescent="0.25">
      <c r="A77" s="40" t="s">
        <v>138</v>
      </c>
      <c r="B77" s="40">
        <v>2703</v>
      </c>
      <c r="C77" s="40" t="s">
        <v>38</v>
      </c>
      <c r="D77" s="40" t="s">
        <v>289</v>
      </c>
      <c r="E77" s="40" t="s">
        <v>130</v>
      </c>
      <c r="F77" s="40">
        <v>1</v>
      </c>
      <c r="G77" s="43">
        <v>45017</v>
      </c>
      <c r="I77" s="40" t="s">
        <v>74</v>
      </c>
      <c r="J77" s="40">
        <v>2</v>
      </c>
      <c r="K77" s="40" t="s">
        <v>33</v>
      </c>
      <c r="L77" s="40" t="s">
        <v>169</v>
      </c>
      <c r="N77" s="41">
        <f>VLOOKUP($C77 &amp; $I77 &amp; $K77,FATOR!$A$3:$P$22,5,0)</f>
        <v>0.22871264683271059</v>
      </c>
      <c r="O77" s="41">
        <f>VLOOKUP($C77 &amp; $I77 &amp; $K77,FATOR!$A$3:$P$22,6,0)</f>
        <v>0.23750563879343578</v>
      </c>
      <c r="P77" s="41">
        <f>VLOOKUP($C77 &amp; $I77 &amp; $K77,FATOR!$A$3:$P$22,7,0)</f>
        <v>0.23037320442145653</v>
      </c>
      <c r="Q77" s="41">
        <f>VLOOKUP($C77 &amp; $I77 &amp; $K77,FATOR!$A$3:$P$22,8,0)</f>
        <v>0.22169681899004828</v>
      </c>
      <c r="R77" s="41">
        <f>VLOOKUP($C77 &amp; $I77 &amp; $K77,FATOR!$A$3:$P$22,9,0)</f>
        <v>0.18652447212227979</v>
      </c>
      <c r="S77" s="41">
        <f>VLOOKUP($C77 &amp; $I77 &amp; $K77,FATOR!$A$3:$P$22,10,0)</f>
        <v>0.18988281789981101</v>
      </c>
      <c r="T77" s="41">
        <f>VLOOKUP($C77 &amp; $I77 &amp; $K77,FATOR!$A$3:$P$22,11,0)</f>
        <v>0.18730858498199443</v>
      </c>
      <c r="U77" s="41">
        <f>VLOOKUP($C77 &amp; $I77 &amp; $K77,FATOR!$A$3:$P$22,12,0)</f>
        <v>0.20642963181667212</v>
      </c>
      <c r="V77" s="41">
        <f>VLOOKUP($C77 &amp; $I77 &amp; $K77,FATOR!$A$3:$P$22,13,0)</f>
        <v>0.25801633166033289</v>
      </c>
      <c r="W77" s="41">
        <f>VLOOKUP($C77 &amp; $I77 &amp; $K77,FATOR!$A$3:$P$22,14,0)</f>
        <v>0.23400168262830828</v>
      </c>
      <c r="X77" s="41">
        <f>VLOOKUP($C77 &amp; $I77 &amp; $K77,FATOR!$A$3:$P$22,15,0)</f>
        <v>0.22614830050781706</v>
      </c>
      <c r="Y77" s="41">
        <f>VLOOKUP($C77 &amp; $I77 &amp; $K77,FATOR!$A$3:$P$22,16,0)</f>
        <v>0.23465907887395288</v>
      </c>
      <c r="AA77" s="42">
        <f t="shared" si="41"/>
        <v>0.22871264683271059</v>
      </c>
      <c r="AB77" s="42">
        <f t="shared" si="42"/>
        <v>0.23750563879343578</v>
      </c>
      <c r="AC77" s="42">
        <f t="shared" si="43"/>
        <v>0.23037320442145653</v>
      </c>
      <c r="AD77" s="42">
        <f t="shared" si="44"/>
        <v>0.22169681899004828</v>
      </c>
      <c r="AE77" s="42">
        <f t="shared" si="45"/>
        <v>0.18652447212227979</v>
      </c>
      <c r="AF77" s="42">
        <f t="shared" si="46"/>
        <v>0.18988281789981101</v>
      </c>
      <c r="AG77" s="42">
        <f t="shared" si="47"/>
        <v>0.18730858498199443</v>
      </c>
      <c r="AH77" s="42">
        <f t="shared" si="48"/>
        <v>0.20642963181667212</v>
      </c>
      <c r="AI77" s="42">
        <f t="shared" si="49"/>
        <v>0.25801633166033289</v>
      </c>
      <c r="AJ77" s="42">
        <f t="shared" si="50"/>
        <v>0.23400168262830828</v>
      </c>
      <c r="AK77" s="42">
        <f t="shared" si="51"/>
        <v>0.22614830050781706</v>
      </c>
      <c r="AL77" s="42">
        <f t="shared" si="52"/>
        <v>0.23465907887395288</v>
      </c>
      <c r="AN77" s="43">
        <f t="shared" si="53"/>
        <v>45017</v>
      </c>
      <c r="AO77" s="47">
        <f t="shared" ca="1" si="37"/>
        <v>0.22871264683271059</v>
      </c>
      <c r="AP77" s="47">
        <f t="shared" ca="1" si="37"/>
        <v>0.23750563879343578</v>
      </c>
      <c r="AQ77" s="47">
        <f t="shared" ca="1" si="37"/>
        <v>0.23037320442145653</v>
      </c>
      <c r="AR77" s="47">
        <f t="shared" ca="1" si="37"/>
        <v>0.22169681899004828</v>
      </c>
      <c r="AS77" s="47">
        <f t="shared" ca="1" si="37"/>
        <v>0.18652447212227979</v>
      </c>
      <c r="AT77" s="47">
        <f t="shared" ca="1" si="37"/>
        <v>0.18988281789981101</v>
      </c>
      <c r="AU77" s="47">
        <f t="shared" ca="1" si="37"/>
        <v>0.18730858498199443</v>
      </c>
      <c r="AV77" s="47">
        <f t="shared" ca="1" si="37"/>
        <v>0.20642963181667212</v>
      </c>
      <c r="AW77" s="47">
        <f t="shared" ca="1" si="37"/>
        <v>0.25801633166033289</v>
      </c>
      <c r="AX77" s="47">
        <f t="shared" ca="1" si="37"/>
        <v>0.23400168262830828</v>
      </c>
      <c r="AY77" s="47">
        <f t="shared" ca="1" si="36"/>
        <v>0.22614830050781706</v>
      </c>
      <c r="AZ77" s="47">
        <f t="shared" ca="1" si="36"/>
        <v>0.23465907887395288</v>
      </c>
      <c r="BA77" s="47">
        <f t="shared" ca="1" si="36"/>
        <v>0.22871264683271059</v>
      </c>
      <c r="BB77" s="47">
        <f t="shared" ca="1" si="36"/>
        <v>0.23750563879343578</v>
      </c>
      <c r="BC77" s="47">
        <f t="shared" ca="1" si="36"/>
        <v>0.23037320442145653</v>
      </c>
      <c r="BD77" s="47">
        <f t="shared" ca="1" si="36"/>
        <v>0.22169681899004828</v>
      </c>
      <c r="BE77" s="47">
        <f t="shared" ca="1" si="36"/>
        <v>0.18652447212227979</v>
      </c>
      <c r="BF77" s="47">
        <f t="shared" ca="1" si="36"/>
        <v>0.18988281789981101</v>
      </c>
      <c r="BG77" s="47">
        <f t="shared" ca="1" si="36"/>
        <v>0.18730858498199443</v>
      </c>
      <c r="BH77" s="47">
        <f t="shared" ca="1" si="36"/>
        <v>0.20642963181667212</v>
      </c>
      <c r="BI77" s="47">
        <f t="shared" ca="1" si="54"/>
        <v>0.25801633166033289</v>
      </c>
      <c r="BJ77" s="47">
        <f t="shared" ca="1" si="54"/>
        <v>0.23400168262830828</v>
      </c>
      <c r="BK77" s="47">
        <f t="shared" ca="1" si="54"/>
        <v>0.22614830050781706</v>
      </c>
      <c r="BL77" s="47">
        <f t="shared" ca="1" si="54"/>
        <v>0.23465907887395288</v>
      </c>
      <c r="BM77" s="47">
        <f t="shared" ca="1" si="54"/>
        <v>0.22871264683271059</v>
      </c>
      <c r="BN77" s="47">
        <f t="shared" ca="1" si="54"/>
        <v>0.23750563879343578</v>
      </c>
      <c r="BO77" s="47">
        <f t="shared" ca="1" si="54"/>
        <v>0.23037320442145653</v>
      </c>
      <c r="BP77" s="47">
        <f t="shared" ca="1" si="54"/>
        <v>0.22169681899004828</v>
      </c>
      <c r="BQ77" s="47">
        <f t="shared" ca="1" si="54"/>
        <v>0.18652447212227979</v>
      </c>
      <c r="BR77" s="47">
        <f t="shared" ca="1" si="54"/>
        <v>0.18988281789981101</v>
      </c>
      <c r="BS77" s="47">
        <f t="shared" ca="1" si="39"/>
        <v>0.18730858498199443</v>
      </c>
      <c r="BT77" s="47">
        <f t="shared" ca="1" si="39"/>
        <v>0.20642963181667212</v>
      </c>
      <c r="BU77" s="47">
        <f t="shared" ca="1" si="39"/>
        <v>0.25801633166033289</v>
      </c>
      <c r="BV77" s="47">
        <f t="shared" ca="1" si="39"/>
        <v>0.23400168262830828</v>
      </c>
      <c r="BW77" s="47">
        <f t="shared" ca="1" si="39"/>
        <v>0.22614830050781706</v>
      </c>
      <c r="BX77" s="47">
        <f t="shared" ca="1" si="39"/>
        <v>0.23465907887395288</v>
      </c>
      <c r="BY77" s="47">
        <f t="shared" ca="1" si="39"/>
        <v>0.22871264683271059</v>
      </c>
      <c r="BZ77" s="47">
        <f t="shared" ca="1" si="39"/>
        <v>0.23750563879343578</v>
      </c>
      <c r="CA77" s="47">
        <f t="shared" ca="1" si="39"/>
        <v>0.23037320442145653</v>
      </c>
      <c r="CB77" s="47">
        <f t="shared" ca="1" si="39"/>
        <v>0.22169681899004828</v>
      </c>
      <c r="CC77" s="47">
        <f t="shared" ca="1" si="38"/>
        <v>0.18652447212227979</v>
      </c>
      <c r="CD77" s="47">
        <f t="shared" ca="1" si="38"/>
        <v>0.18988281789981101</v>
      </c>
      <c r="CE77" s="47">
        <f t="shared" ca="1" si="38"/>
        <v>0.18730858498199443</v>
      </c>
      <c r="CF77" s="47">
        <f t="shared" ca="1" si="38"/>
        <v>0.20642963181667212</v>
      </c>
      <c r="CG77" s="47">
        <f t="shared" ca="1" si="38"/>
        <v>0.25801633166033289</v>
      </c>
      <c r="CH77" s="47">
        <f t="shared" ca="1" si="38"/>
        <v>0.23400168262830828</v>
      </c>
      <c r="CI77" s="47">
        <f t="shared" ca="1" si="38"/>
        <v>0.22614830050781706</v>
      </c>
      <c r="CJ77" s="47">
        <f t="shared" ca="1" si="38"/>
        <v>0.23465907887395288</v>
      </c>
      <c r="CK77" s="47">
        <f t="shared" ca="1" si="38"/>
        <v>0.22871264683271059</v>
      </c>
      <c r="CL77" s="47">
        <f t="shared" ca="1" si="38"/>
        <v>0.23750563879343578</v>
      </c>
      <c r="CM77" s="47">
        <f t="shared" ca="1" si="40"/>
        <v>0.23037320442145653</v>
      </c>
      <c r="CN77" s="47">
        <f t="shared" ca="1" si="40"/>
        <v>0.22169681899004828</v>
      </c>
      <c r="CO77" s="47">
        <f t="shared" ca="1" si="40"/>
        <v>0.18652447212227979</v>
      </c>
      <c r="CP77" s="47">
        <f t="shared" ca="1" si="40"/>
        <v>0.18988281789981101</v>
      </c>
      <c r="CQ77" s="47">
        <f t="shared" ca="1" si="40"/>
        <v>0.18730858498199443</v>
      </c>
      <c r="CR77" s="47">
        <f t="shared" ca="1" si="40"/>
        <v>0.20642963181667212</v>
      </c>
      <c r="CS77" s="47">
        <f t="shared" ca="1" si="40"/>
        <v>0.25801633166033289</v>
      </c>
      <c r="CT77" s="47">
        <f t="shared" ca="1" si="40"/>
        <v>0.23400168262830828</v>
      </c>
      <c r="CU77" s="47">
        <f t="shared" ca="1" si="40"/>
        <v>0.22614830050781706</v>
      </c>
      <c r="CV77" s="47">
        <f t="shared" ca="1" si="40"/>
        <v>0.23465907887395288</v>
      </c>
      <c r="CW77" s="47">
        <f t="shared" ca="1" si="35"/>
        <v>0.22871264683271059</v>
      </c>
      <c r="CX77" s="47">
        <f t="shared" ca="1" si="35"/>
        <v>0.23750563879343578</v>
      </c>
      <c r="CY77" s="47">
        <f t="shared" ca="1" si="35"/>
        <v>0.23037320442145653</v>
      </c>
      <c r="CZ77" s="47">
        <f t="shared" ca="1" si="35"/>
        <v>0.22169681899004828</v>
      </c>
      <c r="DA77" s="47">
        <f t="shared" ca="1" si="35"/>
        <v>0.18652447212227979</v>
      </c>
      <c r="DB77" s="47">
        <f t="shared" ca="1" si="35"/>
        <v>0.18988281789981101</v>
      </c>
      <c r="DC77" s="47">
        <f t="shared" ca="1" si="35"/>
        <v>0.18730858498199443</v>
      </c>
      <c r="DD77" s="47">
        <f t="shared" ca="1" si="35"/>
        <v>0.20642963181667212</v>
      </c>
    </row>
    <row r="78" spans="1:108" x14ac:dyDescent="0.25">
      <c r="A78" s="40" t="s">
        <v>138</v>
      </c>
      <c r="B78" s="40">
        <v>2649</v>
      </c>
      <c r="C78" s="40" t="s">
        <v>37</v>
      </c>
      <c r="D78" s="40" t="s">
        <v>292</v>
      </c>
      <c r="E78" s="40" t="s">
        <v>293</v>
      </c>
      <c r="F78" s="40">
        <v>0.75</v>
      </c>
      <c r="G78" s="43">
        <v>44965</v>
      </c>
      <c r="I78" s="40" t="s">
        <v>74</v>
      </c>
      <c r="J78" s="40">
        <v>2</v>
      </c>
      <c r="K78" s="40" t="s">
        <v>33</v>
      </c>
      <c r="L78" s="40" t="s">
        <v>243</v>
      </c>
      <c r="N78" s="41">
        <f>VLOOKUP($C78 &amp; $I78 &amp; $K78,FATOR!$A$3:$P$22,5,0)</f>
        <v>0.13911199566864266</v>
      </c>
      <c r="O78" s="41">
        <f>VLOOKUP($C78 &amp; $I78 &amp; $K78,FATOR!$A$3:$P$22,6,0)</f>
        <v>0.14397323158099676</v>
      </c>
      <c r="P78" s="41">
        <f>VLOOKUP($C78 &amp; $I78 &amp; $K78,FATOR!$A$3:$P$22,7,0)</f>
        <v>0.1253122181429491</v>
      </c>
      <c r="Q78" s="41">
        <f>VLOOKUP($C78 &amp; $I78 &amp; $K78,FATOR!$A$3:$P$22,8,0)</f>
        <v>0.1107734592458102</v>
      </c>
      <c r="R78" s="41">
        <f>VLOOKUP($C78 &amp; $I78 &amp; $K78,FATOR!$A$3:$P$22,9,0)</f>
        <v>8.2659943560374941E-2</v>
      </c>
      <c r="S78" s="41">
        <f>VLOOKUP($C78 &amp; $I78 &amp; $K78,FATOR!$A$3:$P$22,10,0)</f>
        <v>6.9791864427120306E-2</v>
      </c>
      <c r="T78" s="41">
        <f>VLOOKUP($C78 &amp; $I78 &amp; $K78,FATOR!$A$3:$P$22,11,0)</f>
        <v>9.0617307951531029E-2</v>
      </c>
      <c r="U78" s="41">
        <f>VLOOKUP($C78 &amp; $I78 &amp; $K78,FATOR!$A$3:$P$22,12,0)</f>
        <v>0.10218505105720474</v>
      </c>
      <c r="V78" s="41">
        <f>VLOOKUP($C78 &amp; $I78 &amp; $K78,FATOR!$A$3:$P$22,13,0)</f>
        <v>0.11087991924650198</v>
      </c>
      <c r="W78" s="41">
        <f>VLOOKUP($C78 &amp; $I78 &amp; $K78,FATOR!$A$3:$P$22,14,0)</f>
        <v>0.12186694448854825</v>
      </c>
      <c r="X78" s="41">
        <f>VLOOKUP($C78 &amp; $I78 &amp; $K78,FATOR!$A$3:$P$22,15,0)</f>
        <v>0.16068009222333368</v>
      </c>
      <c r="Y78" s="41">
        <f>VLOOKUP($C78 &amp; $I78 &amp; $K78,FATOR!$A$3:$P$22,16,0)</f>
        <v>0.16599739643926004</v>
      </c>
      <c r="AA78" s="42">
        <f t="shared" si="41"/>
        <v>0.104333996751482</v>
      </c>
      <c r="AB78" s="42">
        <f t="shared" si="42"/>
        <v>0.10797992368574758</v>
      </c>
      <c r="AC78" s="42">
        <f t="shared" si="43"/>
        <v>9.3984163607211818E-2</v>
      </c>
      <c r="AD78" s="42">
        <f t="shared" si="44"/>
        <v>8.3080094434357654E-2</v>
      </c>
      <c r="AE78" s="42">
        <f t="shared" si="45"/>
        <v>6.1994957670281209E-2</v>
      </c>
      <c r="AF78" s="42">
        <f t="shared" si="46"/>
        <v>5.2343898320340226E-2</v>
      </c>
      <c r="AG78" s="42">
        <f t="shared" si="47"/>
        <v>6.7962980963648278E-2</v>
      </c>
      <c r="AH78" s="42">
        <f t="shared" si="48"/>
        <v>7.6638788292903548E-2</v>
      </c>
      <c r="AI78" s="42">
        <f t="shared" si="49"/>
        <v>8.3159939434876484E-2</v>
      </c>
      <c r="AJ78" s="42">
        <f t="shared" si="50"/>
        <v>9.140020836641119E-2</v>
      </c>
      <c r="AK78" s="42">
        <f t="shared" si="51"/>
        <v>0.12051006916750026</v>
      </c>
      <c r="AL78" s="42">
        <f t="shared" si="52"/>
        <v>0.12449804732944503</v>
      </c>
      <c r="AN78" s="43">
        <f t="shared" si="53"/>
        <v>44996</v>
      </c>
      <c r="AO78" s="47">
        <f t="shared" ca="1" si="37"/>
        <v>0.104333996751482</v>
      </c>
      <c r="AP78" s="47">
        <f t="shared" ca="1" si="37"/>
        <v>0.10797992368574758</v>
      </c>
      <c r="AQ78" s="47">
        <f t="shared" ca="1" si="37"/>
        <v>9.3984163607211818E-2</v>
      </c>
      <c r="AR78" s="47">
        <f t="shared" ca="1" si="37"/>
        <v>8.3080094434357654E-2</v>
      </c>
      <c r="AS78" s="47">
        <f t="shared" ca="1" si="37"/>
        <v>6.1994957670281209E-2</v>
      </c>
      <c r="AT78" s="47">
        <f t="shared" ca="1" si="37"/>
        <v>5.2343898320340226E-2</v>
      </c>
      <c r="AU78" s="47">
        <f t="shared" ca="1" si="37"/>
        <v>6.7962980963648278E-2</v>
      </c>
      <c r="AV78" s="47">
        <f t="shared" ca="1" si="37"/>
        <v>7.6638788292903548E-2</v>
      </c>
      <c r="AW78" s="47">
        <f t="shared" ca="1" si="37"/>
        <v>8.3159939434876484E-2</v>
      </c>
      <c r="AX78" s="47">
        <f t="shared" ca="1" si="37"/>
        <v>9.140020836641119E-2</v>
      </c>
      <c r="AY78" s="47">
        <f t="shared" ca="1" si="36"/>
        <v>0.12051006916750026</v>
      </c>
      <c r="AZ78" s="47">
        <f t="shared" ca="1" si="36"/>
        <v>0.12449804732944503</v>
      </c>
      <c r="BA78" s="47">
        <f t="shared" ca="1" si="36"/>
        <v>0.104333996751482</v>
      </c>
      <c r="BB78" s="47">
        <f t="shared" ca="1" si="36"/>
        <v>0.10797992368574758</v>
      </c>
      <c r="BC78" s="47">
        <f t="shared" ca="1" si="36"/>
        <v>9.3984163607211818E-2</v>
      </c>
      <c r="BD78" s="47">
        <f t="shared" ca="1" si="36"/>
        <v>8.3080094434357654E-2</v>
      </c>
      <c r="BE78" s="47">
        <f t="shared" ca="1" si="36"/>
        <v>6.1994957670281209E-2</v>
      </c>
      <c r="BF78" s="47">
        <f t="shared" ca="1" si="36"/>
        <v>5.2343898320340226E-2</v>
      </c>
      <c r="BG78" s="47">
        <f t="shared" ca="1" si="36"/>
        <v>6.7962980963648278E-2</v>
      </c>
      <c r="BH78" s="47">
        <f t="shared" ca="1" si="36"/>
        <v>7.6638788292903548E-2</v>
      </c>
      <c r="BI78" s="47">
        <f t="shared" ca="1" si="54"/>
        <v>8.3159939434876484E-2</v>
      </c>
      <c r="BJ78" s="47">
        <f t="shared" ca="1" si="54"/>
        <v>9.140020836641119E-2</v>
      </c>
      <c r="BK78" s="47">
        <f t="shared" ca="1" si="54"/>
        <v>0.12051006916750026</v>
      </c>
      <c r="BL78" s="47">
        <f t="shared" ca="1" si="54"/>
        <v>0.12449804732944503</v>
      </c>
      <c r="BM78" s="47">
        <f t="shared" ca="1" si="54"/>
        <v>0.104333996751482</v>
      </c>
      <c r="BN78" s="47">
        <f t="shared" ca="1" si="54"/>
        <v>0.10797992368574758</v>
      </c>
      <c r="BO78" s="47">
        <f t="shared" ca="1" si="54"/>
        <v>9.3984163607211818E-2</v>
      </c>
      <c r="BP78" s="47">
        <f t="shared" ca="1" si="54"/>
        <v>8.3080094434357654E-2</v>
      </c>
      <c r="BQ78" s="47">
        <f t="shared" ca="1" si="54"/>
        <v>6.1994957670281209E-2</v>
      </c>
      <c r="BR78" s="47">
        <f t="shared" ca="1" si="54"/>
        <v>5.2343898320340226E-2</v>
      </c>
      <c r="BS78" s="47">
        <f t="shared" ca="1" si="39"/>
        <v>6.7962980963648278E-2</v>
      </c>
      <c r="BT78" s="47">
        <f t="shared" ca="1" si="39"/>
        <v>7.6638788292903548E-2</v>
      </c>
      <c r="BU78" s="47">
        <f t="shared" ca="1" si="39"/>
        <v>8.3159939434876484E-2</v>
      </c>
      <c r="BV78" s="47">
        <f t="shared" ca="1" si="39"/>
        <v>9.140020836641119E-2</v>
      </c>
      <c r="BW78" s="47">
        <f t="shared" ca="1" si="39"/>
        <v>0.12051006916750026</v>
      </c>
      <c r="BX78" s="47">
        <f t="shared" ca="1" si="39"/>
        <v>0.12449804732944503</v>
      </c>
      <c r="BY78" s="47">
        <f t="shared" ca="1" si="39"/>
        <v>0.104333996751482</v>
      </c>
      <c r="BZ78" s="47">
        <f t="shared" ca="1" si="39"/>
        <v>0.10797992368574758</v>
      </c>
      <c r="CA78" s="47">
        <f t="shared" ca="1" si="39"/>
        <v>9.3984163607211818E-2</v>
      </c>
      <c r="CB78" s="47">
        <f t="shared" ca="1" si="39"/>
        <v>8.3080094434357654E-2</v>
      </c>
      <c r="CC78" s="47">
        <f t="shared" ca="1" si="38"/>
        <v>6.1994957670281209E-2</v>
      </c>
      <c r="CD78" s="47">
        <f t="shared" ca="1" si="38"/>
        <v>5.2343898320340226E-2</v>
      </c>
      <c r="CE78" s="47">
        <f t="shared" ca="1" si="38"/>
        <v>6.7962980963648278E-2</v>
      </c>
      <c r="CF78" s="47">
        <f t="shared" ca="1" si="38"/>
        <v>7.6638788292903548E-2</v>
      </c>
      <c r="CG78" s="47">
        <f t="shared" ca="1" si="38"/>
        <v>8.3159939434876484E-2</v>
      </c>
      <c r="CH78" s="47">
        <f t="shared" ca="1" si="38"/>
        <v>9.140020836641119E-2</v>
      </c>
      <c r="CI78" s="47">
        <f t="shared" ca="1" si="38"/>
        <v>0.12051006916750026</v>
      </c>
      <c r="CJ78" s="47">
        <f t="shared" ca="1" si="38"/>
        <v>0.12449804732944503</v>
      </c>
      <c r="CK78" s="47">
        <f t="shared" ca="1" si="38"/>
        <v>0.104333996751482</v>
      </c>
      <c r="CL78" s="47">
        <f t="shared" ca="1" si="38"/>
        <v>0.10797992368574758</v>
      </c>
      <c r="CM78" s="47">
        <f t="shared" ca="1" si="40"/>
        <v>9.3984163607211818E-2</v>
      </c>
      <c r="CN78" s="47">
        <f t="shared" ca="1" si="40"/>
        <v>8.3080094434357654E-2</v>
      </c>
      <c r="CO78" s="47">
        <f t="shared" ca="1" si="40"/>
        <v>6.1994957670281209E-2</v>
      </c>
      <c r="CP78" s="47">
        <f t="shared" ca="1" si="40"/>
        <v>5.2343898320340226E-2</v>
      </c>
      <c r="CQ78" s="47">
        <f t="shared" ca="1" si="40"/>
        <v>6.7962980963648278E-2</v>
      </c>
      <c r="CR78" s="47">
        <f t="shared" ca="1" si="40"/>
        <v>7.6638788292903548E-2</v>
      </c>
      <c r="CS78" s="47">
        <f t="shared" ca="1" si="40"/>
        <v>8.3159939434876484E-2</v>
      </c>
      <c r="CT78" s="47">
        <f t="shared" ca="1" si="40"/>
        <v>9.140020836641119E-2</v>
      </c>
      <c r="CU78" s="47">
        <f t="shared" ca="1" si="40"/>
        <v>0.12051006916750026</v>
      </c>
      <c r="CV78" s="47">
        <f t="shared" ca="1" si="40"/>
        <v>0.12449804732944503</v>
      </c>
      <c r="CW78" s="47">
        <f t="shared" ca="1" si="35"/>
        <v>0.104333996751482</v>
      </c>
      <c r="CX78" s="47">
        <f t="shared" ca="1" si="35"/>
        <v>0.10797992368574758</v>
      </c>
      <c r="CY78" s="47">
        <f t="shared" ca="1" si="35"/>
        <v>9.3984163607211818E-2</v>
      </c>
      <c r="CZ78" s="47">
        <f t="shared" ca="1" si="35"/>
        <v>8.3080094434357654E-2</v>
      </c>
      <c r="DA78" s="47">
        <f t="shared" ca="1" si="35"/>
        <v>6.1994957670281209E-2</v>
      </c>
      <c r="DB78" s="47">
        <f t="shared" ca="1" si="35"/>
        <v>5.2343898320340226E-2</v>
      </c>
      <c r="DC78" s="47">
        <f t="shared" ca="1" si="35"/>
        <v>6.7962980963648278E-2</v>
      </c>
      <c r="DD78" s="47">
        <f t="shared" ca="1" si="35"/>
        <v>7.6638788292903548E-2</v>
      </c>
    </row>
    <row r="79" spans="1:108" x14ac:dyDescent="0.25">
      <c r="A79" s="40" t="s">
        <v>138</v>
      </c>
      <c r="B79" s="40">
        <v>2763</v>
      </c>
      <c r="C79" s="40" t="s">
        <v>37</v>
      </c>
      <c r="D79" s="40" t="s">
        <v>1345</v>
      </c>
      <c r="E79" s="40" t="s">
        <v>130</v>
      </c>
      <c r="F79" s="40">
        <v>0.6</v>
      </c>
      <c r="G79" s="43">
        <v>45085</v>
      </c>
      <c r="I79" s="40" t="s">
        <v>74</v>
      </c>
      <c r="J79" s="40">
        <v>2</v>
      </c>
      <c r="K79" s="40" t="s">
        <v>33</v>
      </c>
      <c r="L79" s="40" t="s">
        <v>243</v>
      </c>
      <c r="N79" s="41">
        <f>VLOOKUP($C79 &amp; $I79 &amp; $K79,FATOR!$A$3:$P$22,5,0)</f>
        <v>0.13911199566864266</v>
      </c>
      <c r="O79" s="41">
        <f>VLOOKUP($C79 &amp; $I79 &amp; $K79,FATOR!$A$3:$P$22,6,0)</f>
        <v>0.14397323158099676</v>
      </c>
      <c r="P79" s="41">
        <f>VLOOKUP($C79 &amp; $I79 &amp; $K79,FATOR!$A$3:$P$22,7,0)</f>
        <v>0.1253122181429491</v>
      </c>
      <c r="Q79" s="41">
        <f>VLOOKUP($C79 &amp; $I79 &amp; $K79,FATOR!$A$3:$P$22,8,0)</f>
        <v>0.1107734592458102</v>
      </c>
      <c r="R79" s="41">
        <f>VLOOKUP($C79 &amp; $I79 &amp; $K79,FATOR!$A$3:$P$22,9,0)</f>
        <v>8.2659943560374941E-2</v>
      </c>
      <c r="S79" s="41">
        <f>VLOOKUP($C79 &amp; $I79 &amp; $K79,FATOR!$A$3:$P$22,10,0)</f>
        <v>6.9791864427120306E-2</v>
      </c>
      <c r="T79" s="41">
        <f>VLOOKUP($C79 &amp; $I79 &amp; $K79,FATOR!$A$3:$P$22,11,0)</f>
        <v>9.0617307951531029E-2</v>
      </c>
      <c r="U79" s="41">
        <f>VLOOKUP($C79 &amp; $I79 &amp; $K79,FATOR!$A$3:$P$22,12,0)</f>
        <v>0.10218505105720474</v>
      </c>
      <c r="V79" s="41">
        <f>VLOOKUP($C79 &amp; $I79 &amp; $K79,FATOR!$A$3:$P$22,13,0)</f>
        <v>0.11087991924650198</v>
      </c>
      <c r="W79" s="41">
        <f>VLOOKUP($C79 &amp; $I79 &amp; $K79,FATOR!$A$3:$P$22,14,0)</f>
        <v>0.12186694448854825</v>
      </c>
      <c r="X79" s="41">
        <f>VLOOKUP($C79 &amp; $I79 &amp; $K79,FATOR!$A$3:$P$22,15,0)</f>
        <v>0.16068009222333368</v>
      </c>
      <c r="Y79" s="41">
        <f>VLOOKUP($C79 &amp; $I79 &amp; $K79,FATOR!$A$3:$P$22,16,0)</f>
        <v>0.16599739643926004</v>
      </c>
      <c r="AA79" s="42">
        <f t="shared" si="41"/>
        <v>8.3467197401185592E-2</v>
      </c>
      <c r="AB79" s="42">
        <f t="shared" si="42"/>
        <v>8.6383938948598055E-2</v>
      </c>
      <c r="AC79" s="42">
        <f t="shared" si="43"/>
        <v>7.5187330885769454E-2</v>
      </c>
      <c r="AD79" s="42">
        <f t="shared" si="44"/>
        <v>6.6464075547486109E-2</v>
      </c>
      <c r="AE79" s="42">
        <f t="shared" si="45"/>
        <v>4.959596613622496E-2</v>
      </c>
      <c r="AF79" s="42">
        <f t="shared" si="46"/>
        <v>4.1875118656272185E-2</v>
      </c>
      <c r="AG79" s="42">
        <f t="shared" si="47"/>
        <v>5.4370384770918614E-2</v>
      </c>
      <c r="AH79" s="42">
        <f t="shared" si="48"/>
        <v>6.131103063432284E-2</v>
      </c>
      <c r="AI79" s="42">
        <f t="shared" si="49"/>
        <v>6.6527951547901185E-2</v>
      </c>
      <c r="AJ79" s="42">
        <f t="shared" si="50"/>
        <v>7.3120166693128943E-2</v>
      </c>
      <c r="AK79" s="42">
        <f t="shared" si="51"/>
        <v>9.6408055334000209E-2</v>
      </c>
      <c r="AL79" s="42">
        <f t="shared" si="52"/>
        <v>9.9598437863556016E-2</v>
      </c>
      <c r="AN79" s="43">
        <f t="shared" si="53"/>
        <v>45116</v>
      </c>
      <c r="AO79" s="47">
        <f t="shared" ca="1" si="37"/>
        <v>8.3467197401185592E-2</v>
      </c>
      <c r="AP79" s="47">
        <f t="shared" ca="1" si="37"/>
        <v>8.6383938948598055E-2</v>
      </c>
      <c r="AQ79" s="47">
        <f t="shared" ca="1" si="37"/>
        <v>7.5187330885769454E-2</v>
      </c>
      <c r="AR79" s="47">
        <f t="shared" ca="1" si="37"/>
        <v>6.6464075547486109E-2</v>
      </c>
      <c r="AS79" s="47">
        <f t="shared" ca="1" si="37"/>
        <v>4.959596613622496E-2</v>
      </c>
      <c r="AT79" s="47">
        <f t="shared" ca="1" si="37"/>
        <v>4.1875118656272185E-2</v>
      </c>
      <c r="AU79" s="47">
        <f t="shared" ca="1" si="37"/>
        <v>5.4370384770918614E-2</v>
      </c>
      <c r="AV79" s="47">
        <f t="shared" ca="1" si="37"/>
        <v>6.131103063432284E-2</v>
      </c>
      <c r="AW79" s="47">
        <f t="shared" ca="1" si="37"/>
        <v>6.6527951547901185E-2</v>
      </c>
      <c r="AX79" s="47">
        <f t="shared" ca="1" si="37"/>
        <v>7.3120166693128943E-2</v>
      </c>
      <c r="AY79" s="47">
        <f t="shared" ca="1" si="36"/>
        <v>9.6408055334000209E-2</v>
      </c>
      <c r="AZ79" s="47">
        <f t="shared" ca="1" si="36"/>
        <v>9.9598437863556016E-2</v>
      </c>
      <c r="BA79" s="47">
        <f t="shared" ca="1" si="36"/>
        <v>8.3467197401185592E-2</v>
      </c>
      <c r="BB79" s="47">
        <f t="shared" ca="1" si="36"/>
        <v>8.6383938948598055E-2</v>
      </c>
      <c r="BC79" s="47">
        <f t="shared" ca="1" si="36"/>
        <v>7.5187330885769454E-2</v>
      </c>
      <c r="BD79" s="47">
        <f t="shared" ca="1" si="36"/>
        <v>6.6464075547486109E-2</v>
      </c>
      <c r="BE79" s="47">
        <f t="shared" ca="1" si="36"/>
        <v>4.959596613622496E-2</v>
      </c>
      <c r="BF79" s="47">
        <f t="shared" ca="1" si="36"/>
        <v>4.1875118656272185E-2</v>
      </c>
      <c r="BG79" s="47">
        <f t="shared" ca="1" si="36"/>
        <v>5.4370384770918614E-2</v>
      </c>
      <c r="BH79" s="47">
        <f t="shared" ca="1" si="36"/>
        <v>6.131103063432284E-2</v>
      </c>
      <c r="BI79" s="47">
        <f t="shared" ca="1" si="54"/>
        <v>6.6527951547901185E-2</v>
      </c>
      <c r="BJ79" s="47">
        <f t="shared" ca="1" si="54"/>
        <v>7.3120166693128943E-2</v>
      </c>
      <c r="BK79" s="47">
        <f t="shared" ca="1" si="54"/>
        <v>9.6408055334000209E-2</v>
      </c>
      <c r="BL79" s="47">
        <f t="shared" ca="1" si="54"/>
        <v>9.9598437863556016E-2</v>
      </c>
      <c r="BM79" s="47">
        <f t="shared" ca="1" si="54"/>
        <v>8.3467197401185592E-2</v>
      </c>
      <c r="BN79" s="47">
        <f t="shared" ca="1" si="54"/>
        <v>8.6383938948598055E-2</v>
      </c>
      <c r="BO79" s="47">
        <f t="shared" ca="1" si="54"/>
        <v>7.5187330885769454E-2</v>
      </c>
      <c r="BP79" s="47">
        <f t="shared" ca="1" si="54"/>
        <v>6.6464075547486109E-2</v>
      </c>
      <c r="BQ79" s="47">
        <f t="shared" ca="1" si="54"/>
        <v>4.959596613622496E-2</v>
      </c>
      <c r="BR79" s="47">
        <f t="shared" ca="1" si="54"/>
        <v>4.1875118656272185E-2</v>
      </c>
      <c r="BS79" s="47">
        <f t="shared" ca="1" si="39"/>
        <v>5.4370384770918614E-2</v>
      </c>
      <c r="BT79" s="47">
        <f t="shared" ca="1" si="39"/>
        <v>6.131103063432284E-2</v>
      </c>
      <c r="BU79" s="47">
        <f t="shared" ca="1" si="39"/>
        <v>6.6527951547901185E-2</v>
      </c>
      <c r="BV79" s="47">
        <f t="shared" ca="1" si="39"/>
        <v>7.3120166693128943E-2</v>
      </c>
      <c r="BW79" s="47">
        <f t="shared" ca="1" si="39"/>
        <v>9.6408055334000209E-2</v>
      </c>
      <c r="BX79" s="47">
        <f t="shared" ca="1" si="39"/>
        <v>9.9598437863556016E-2</v>
      </c>
      <c r="BY79" s="47">
        <f t="shared" ca="1" si="39"/>
        <v>8.3467197401185592E-2</v>
      </c>
      <c r="BZ79" s="47">
        <f t="shared" ca="1" si="39"/>
        <v>8.6383938948598055E-2</v>
      </c>
      <c r="CA79" s="47">
        <f t="shared" ca="1" si="39"/>
        <v>7.5187330885769454E-2</v>
      </c>
      <c r="CB79" s="47">
        <f t="shared" ca="1" si="39"/>
        <v>6.6464075547486109E-2</v>
      </c>
      <c r="CC79" s="47">
        <f t="shared" ca="1" si="38"/>
        <v>4.959596613622496E-2</v>
      </c>
      <c r="CD79" s="47">
        <f t="shared" ca="1" si="38"/>
        <v>4.1875118656272185E-2</v>
      </c>
      <c r="CE79" s="47">
        <f t="shared" ca="1" si="38"/>
        <v>5.4370384770918614E-2</v>
      </c>
      <c r="CF79" s="47">
        <f t="shared" ca="1" si="38"/>
        <v>6.131103063432284E-2</v>
      </c>
      <c r="CG79" s="47">
        <f t="shared" ca="1" si="38"/>
        <v>6.6527951547901185E-2</v>
      </c>
      <c r="CH79" s="47">
        <f t="shared" ca="1" si="38"/>
        <v>7.3120166693128943E-2</v>
      </c>
      <c r="CI79" s="47">
        <f t="shared" ca="1" si="38"/>
        <v>9.6408055334000209E-2</v>
      </c>
      <c r="CJ79" s="47">
        <f t="shared" ca="1" si="38"/>
        <v>9.9598437863556016E-2</v>
      </c>
      <c r="CK79" s="47">
        <f t="shared" ca="1" si="38"/>
        <v>8.3467197401185592E-2</v>
      </c>
      <c r="CL79" s="47">
        <f t="shared" ca="1" si="38"/>
        <v>8.6383938948598055E-2</v>
      </c>
      <c r="CM79" s="47">
        <f t="shared" ca="1" si="40"/>
        <v>7.5187330885769454E-2</v>
      </c>
      <c r="CN79" s="47">
        <f t="shared" ca="1" si="40"/>
        <v>6.6464075547486109E-2</v>
      </c>
      <c r="CO79" s="47">
        <f t="shared" ca="1" si="40"/>
        <v>4.959596613622496E-2</v>
      </c>
      <c r="CP79" s="47">
        <f t="shared" ca="1" si="40"/>
        <v>4.1875118656272185E-2</v>
      </c>
      <c r="CQ79" s="47">
        <f t="shared" ca="1" si="40"/>
        <v>5.4370384770918614E-2</v>
      </c>
      <c r="CR79" s="47">
        <f t="shared" ca="1" si="40"/>
        <v>6.131103063432284E-2</v>
      </c>
      <c r="CS79" s="47">
        <f t="shared" ca="1" si="40"/>
        <v>6.6527951547901185E-2</v>
      </c>
      <c r="CT79" s="47">
        <f t="shared" ca="1" si="40"/>
        <v>7.3120166693128943E-2</v>
      </c>
      <c r="CU79" s="47">
        <f t="shared" ca="1" si="40"/>
        <v>9.6408055334000209E-2</v>
      </c>
      <c r="CV79" s="47">
        <f t="shared" ca="1" si="40"/>
        <v>9.9598437863556016E-2</v>
      </c>
      <c r="CW79" s="47">
        <f t="shared" ca="1" si="35"/>
        <v>8.3467197401185592E-2</v>
      </c>
      <c r="CX79" s="47">
        <f t="shared" ca="1" si="35"/>
        <v>8.6383938948598055E-2</v>
      </c>
      <c r="CY79" s="47">
        <f t="shared" ca="1" si="35"/>
        <v>7.5187330885769454E-2</v>
      </c>
      <c r="CZ79" s="47">
        <f t="shared" ca="1" si="35"/>
        <v>6.6464075547486109E-2</v>
      </c>
      <c r="DA79" s="47">
        <f t="shared" ca="1" si="35"/>
        <v>4.959596613622496E-2</v>
      </c>
      <c r="DB79" s="47">
        <f t="shared" ca="1" si="35"/>
        <v>4.1875118656272185E-2</v>
      </c>
      <c r="DC79" s="47">
        <f t="shared" ca="1" si="35"/>
        <v>5.4370384770918614E-2</v>
      </c>
      <c r="DD79" s="47">
        <f t="shared" ca="1" si="35"/>
        <v>6.131103063432284E-2</v>
      </c>
    </row>
    <row r="80" spans="1:108" x14ac:dyDescent="0.25">
      <c r="A80" s="40" t="s">
        <v>138</v>
      </c>
      <c r="B80" s="40">
        <v>2892</v>
      </c>
      <c r="C80" s="40" t="s">
        <v>37</v>
      </c>
      <c r="D80" s="40" t="s">
        <v>1348</v>
      </c>
      <c r="E80" s="40" t="s">
        <v>130</v>
      </c>
      <c r="F80" s="40">
        <v>1</v>
      </c>
      <c r="G80" s="43">
        <v>45225</v>
      </c>
      <c r="I80" s="40" t="s">
        <v>74</v>
      </c>
      <c r="J80" s="40">
        <v>2</v>
      </c>
      <c r="K80" s="40" t="s">
        <v>33</v>
      </c>
      <c r="L80" s="40" t="s">
        <v>243</v>
      </c>
      <c r="N80" s="41">
        <f>VLOOKUP($C80 &amp; $I80 &amp; $K80,FATOR!$A$3:$P$22,5,0)</f>
        <v>0.13911199566864266</v>
      </c>
      <c r="O80" s="41">
        <f>VLOOKUP($C80 &amp; $I80 &amp; $K80,FATOR!$A$3:$P$22,6,0)</f>
        <v>0.14397323158099676</v>
      </c>
      <c r="P80" s="41">
        <f>VLOOKUP($C80 &amp; $I80 &amp; $K80,FATOR!$A$3:$P$22,7,0)</f>
        <v>0.1253122181429491</v>
      </c>
      <c r="Q80" s="41">
        <f>VLOOKUP($C80 &amp; $I80 &amp; $K80,FATOR!$A$3:$P$22,8,0)</f>
        <v>0.1107734592458102</v>
      </c>
      <c r="R80" s="41">
        <f>VLOOKUP($C80 &amp; $I80 &amp; $K80,FATOR!$A$3:$P$22,9,0)</f>
        <v>8.2659943560374941E-2</v>
      </c>
      <c r="S80" s="41">
        <f>VLOOKUP($C80 &amp; $I80 &amp; $K80,FATOR!$A$3:$P$22,10,0)</f>
        <v>6.9791864427120306E-2</v>
      </c>
      <c r="T80" s="41">
        <f>VLOOKUP($C80 &amp; $I80 &amp; $K80,FATOR!$A$3:$P$22,11,0)</f>
        <v>9.0617307951531029E-2</v>
      </c>
      <c r="U80" s="41">
        <f>VLOOKUP($C80 &amp; $I80 &amp; $K80,FATOR!$A$3:$P$22,12,0)</f>
        <v>0.10218505105720474</v>
      </c>
      <c r="V80" s="41">
        <f>VLOOKUP($C80 &amp; $I80 &amp; $K80,FATOR!$A$3:$P$22,13,0)</f>
        <v>0.11087991924650198</v>
      </c>
      <c r="W80" s="41">
        <f>VLOOKUP($C80 &amp; $I80 &amp; $K80,FATOR!$A$3:$P$22,14,0)</f>
        <v>0.12186694448854825</v>
      </c>
      <c r="X80" s="41">
        <f>VLOOKUP($C80 &amp; $I80 &amp; $K80,FATOR!$A$3:$P$22,15,0)</f>
        <v>0.16068009222333368</v>
      </c>
      <c r="Y80" s="41">
        <f>VLOOKUP($C80 &amp; $I80 &amp; $K80,FATOR!$A$3:$P$22,16,0)</f>
        <v>0.16599739643926004</v>
      </c>
      <c r="AA80" s="42">
        <f t="shared" si="41"/>
        <v>0.13911199566864266</v>
      </c>
      <c r="AB80" s="42">
        <f t="shared" si="42"/>
        <v>0.14397323158099676</v>
      </c>
      <c r="AC80" s="42">
        <f t="shared" si="43"/>
        <v>0.1253122181429491</v>
      </c>
      <c r="AD80" s="42">
        <f t="shared" si="44"/>
        <v>0.1107734592458102</v>
      </c>
      <c r="AE80" s="42">
        <f t="shared" si="45"/>
        <v>8.2659943560374941E-2</v>
      </c>
      <c r="AF80" s="42">
        <f t="shared" si="46"/>
        <v>6.9791864427120306E-2</v>
      </c>
      <c r="AG80" s="42">
        <f t="shared" si="47"/>
        <v>9.0617307951531029E-2</v>
      </c>
      <c r="AH80" s="42">
        <f t="shared" si="48"/>
        <v>0.10218505105720474</v>
      </c>
      <c r="AI80" s="42">
        <f t="shared" si="49"/>
        <v>0.11087991924650198</v>
      </c>
      <c r="AJ80" s="42">
        <f t="shared" si="50"/>
        <v>0.12186694448854825</v>
      </c>
      <c r="AK80" s="42">
        <f t="shared" si="51"/>
        <v>0.16068009222333368</v>
      </c>
      <c r="AL80" s="42">
        <f t="shared" si="52"/>
        <v>0.16599739643926004</v>
      </c>
      <c r="AN80" s="43">
        <f t="shared" si="53"/>
        <v>45256</v>
      </c>
      <c r="AO80" s="47">
        <f t="shared" ca="1" si="37"/>
        <v>0.13911199566864266</v>
      </c>
      <c r="AP80" s="47">
        <f t="shared" ca="1" si="37"/>
        <v>0.14397323158099676</v>
      </c>
      <c r="AQ80" s="47">
        <f t="shared" ca="1" si="37"/>
        <v>0.1253122181429491</v>
      </c>
      <c r="AR80" s="47">
        <f t="shared" ca="1" si="37"/>
        <v>0.1107734592458102</v>
      </c>
      <c r="AS80" s="47">
        <f t="shared" ca="1" si="37"/>
        <v>8.2659943560374941E-2</v>
      </c>
      <c r="AT80" s="47">
        <f t="shared" ca="1" si="37"/>
        <v>6.9791864427120306E-2</v>
      </c>
      <c r="AU80" s="47">
        <f t="shared" ca="1" si="37"/>
        <v>9.0617307951531029E-2</v>
      </c>
      <c r="AV80" s="47">
        <f t="shared" ca="1" si="37"/>
        <v>0.10218505105720474</v>
      </c>
      <c r="AW80" s="47">
        <f t="shared" ca="1" si="37"/>
        <v>0.11087991924650198</v>
      </c>
      <c r="AX80" s="47">
        <f t="shared" ca="1" si="37"/>
        <v>0.12186694448854825</v>
      </c>
      <c r="AY80" s="47">
        <f t="shared" ca="1" si="36"/>
        <v>0.16068009222333368</v>
      </c>
      <c r="AZ80" s="47">
        <f t="shared" ca="1" si="36"/>
        <v>0.16599739643926004</v>
      </c>
      <c r="BA80" s="47">
        <f t="shared" ca="1" si="36"/>
        <v>0.13911199566864266</v>
      </c>
      <c r="BB80" s="47">
        <f t="shared" ca="1" si="36"/>
        <v>0.14397323158099676</v>
      </c>
      <c r="BC80" s="47">
        <f t="shared" ca="1" si="36"/>
        <v>0.1253122181429491</v>
      </c>
      <c r="BD80" s="47">
        <f t="shared" ca="1" si="36"/>
        <v>0.1107734592458102</v>
      </c>
      <c r="BE80" s="47">
        <f t="shared" ca="1" si="36"/>
        <v>8.2659943560374941E-2</v>
      </c>
      <c r="BF80" s="47">
        <f t="shared" ca="1" si="36"/>
        <v>6.9791864427120306E-2</v>
      </c>
      <c r="BG80" s="47">
        <f t="shared" ca="1" si="36"/>
        <v>9.0617307951531029E-2</v>
      </c>
      <c r="BH80" s="47">
        <f t="shared" ca="1" si="36"/>
        <v>0.10218505105720474</v>
      </c>
      <c r="BI80" s="47">
        <f t="shared" ca="1" si="54"/>
        <v>0.11087991924650198</v>
      </c>
      <c r="BJ80" s="47">
        <f t="shared" ca="1" si="54"/>
        <v>0.12186694448854825</v>
      </c>
      <c r="BK80" s="47">
        <f t="shared" ca="1" si="54"/>
        <v>0.16068009222333368</v>
      </c>
      <c r="BL80" s="47">
        <f t="shared" ca="1" si="54"/>
        <v>0.16599739643926004</v>
      </c>
      <c r="BM80" s="47">
        <f t="shared" ca="1" si="54"/>
        <v>0.13911199566864266</v>
      </c>
      <c r="BN80" s="47">
        <f t="shared" ca="1" si="54"/>
        <v>0.14397323158099676</v>
      </c>
      <c r="BO80" s="47">
        <f t="shared" ca="1" si="54"/>
        <v>0.1253122181429491</v>
      </c>
      <c r="BP80" s="47">
        <f t="shared" ca="1" si="54"/>
        <v>0.1107734592458102</v>
      </c>
      <c r="BQ80" s="47">
        <f t="shared" ca="1" si="54"/>
        <v>8.2659943560374941E-2</v>
      </c>
      <c r="BR80" s="47">
        <f t="shared" ca="1" si="54"/>
        <v>6.9791864427120306E-2</v>
      </c>
      <c r="BS80" s="47">
        <f t="shared" ca="1" si="39"/>
        <v>9.0617307951531029E-2</v>
      </c>
      <c r="BT80" s="47">
        <f t="shared" ca="1" si="39"/>
        <v>0.10218505105720474</v>
      </c>
      <c r="BU80" s="47">
        <f t="shared" ca="1" si="39"/>
        <v>0.11087991924650198</v>
      </c>
      <c r="BV80" s="47">
        <f t="shared" ca="1" si="39"/>
        <v>0.12186694448854825</v>
      </c>
      <c r="BW80" s="47">
        <f t="shared" ca="1" si="39"/>
        <v>0.16068009222333368</v>
      </c>
      <c r="BX80" s="47">
        <f t="shared" ca="1" si="39"/>
        <v>0.16599739643926004</v>
      </c>
      <c r="BY80" s="47">
        <f t="shared" ca="1" si="39"/>
        <v>0.13911199566864266</v>
      </c>
      <c r="BZ80" s="47">
        <f t="shared" ca="1" si="39"/>
        <v>0.14397323158099676</v>
      </c>
      <c r="CA80" s="47">
        <f t="shared" ca="1" si="39"/>
        <v>0.1253122181429491</v>
      </c>
      <c r="CB80" s="47">
        <f t="shared" ca="1" si="39"/>
        <v>0.1107734592458102</v>
      </c>
      <c r="CC80" s="47">
        <f t="shared" ca="1" si="38"/>
        <v>8.2659943560374941E-2</v>
      </c>
      <c r="CD80" s="47">
        <f t="shared" ca="1" si="38"/>
        <v>6.9791864427120306E-2</v>
      </c>
      <c r="CE80" s="47">
        <f t="shared" ca="1" si="38"/>
        <v>9.0617307951531029E-2</v>
      </c>
      <c r="CF80" s="47">
        <f t="shared" ca="1" si="38"/>
        <v>0.10218505105720474</v>
      </c>
      <c r="CG80" s="47">
        <f t="shared" ca="1" si="38"/>
        <v>0.11087991924650198</v>
      </c>
      <c r="CH80" s="47">
        <f t="shared" ca="1" si="38"/>
        <v>0.12186694448854825</v>
      </c>
      <c r="CI80" s="47">
        <f t="shared" ca="1" si="38"/>
        <v>0.16068009222333368</v>
      </c>
      <c r="CJ80" s="47">
        <f t="shared" ca="1" si="38"/>
        <v>0.16599739643926004</v>
      </c>
      <c r="CK80" s="47">
        <f t="shared" ca="1" si="38"/>
        <v>0.13911199566864266</v>
      </c>
      <c r="CL80" s="47">
        <f t="shared" ca="1" si="38"/>
        <v>0.14397323158099676</v>
      </c>
      <c r="CM80" s="47">
        <f t="shared" ca="1" si="40"/>
        <v>0.1253122181429491</v>
      </c>
      <c r="CN80" s="47">
        <f t="shared" ca="1" si="40"/>
        <v>0.1107734592458102</v>
      </c>
      <c r="CO80" s="47">
        <f t="shared" ca="1" si="40"/>
        <v>8.2659943560374941E-2</v>
      </c>
      <c r="CP80" s="47">
        <f t="shared" ca="1" si="40"/>
        <v>6.9791864427120306E-2</v>
      </c>
      <c r="CQ80" s="47">
        <f t="shared" ca="1" si="40"/>
        <v>9.0617307951531029E-2</v>
      </c>
      <c r="CR80" s="47">
        <f t="shared" ca="1" si="40"/>
        <v>0.10218505105720474</v>
      </c>
      <c r="CS80" s="47">
        <f t="shared" ca="1" si="40"/>
        <v>0.11087991924650198</v>
      </c>
      <c r="CT80" s="47">
        <f t="shared" ca="1" si="40"/>
        <v>0.12186694448854825</v>
      </c>
      <c r="CU80" s="47">
        <f t="shared" ca="1" si="40"/>
        <v>0.16068009222333368</v>
      </c>
      <c r="CV80" s="47">
        <f t="shared" ca="1" si="40"/>
        <v>0.16599739643926004</v>
      </c>
      <c r="CW80" s="47">
        <f t="shared" ca="1" si="35"/>
        <v>0.13911199566864266</v>
      </c>
      <c r="CX80" s="47">
        <f t="shared" ca="1" si="35"/>
        <v>0.14397323158099676</v>
      </c>
      <c r="CY80" s="47">
        <f t="shared" ca="1" si="35"/>
        <v>0.1253122181429491</v>
      </c>
      <c r="CZ80" s="47">
        <f t="shared" ca="1" si="35"/>
        <v>0.1107734592458102</v>
      </c>
      <c r="DA80" s="47">
        <f t="shared" ca="1" si="35"/>
        <v>8.2659943560374941E-2</v>
      </c>
      <c r="DB80" s="47">
        <f t="shared" ca="1" si="35"/>
        <v>6.9791864427120306E-2</v>
      </c>
      <c r="DC80" s="47">
        <f t="shared" ca="1" si="35"/>
        <v>9.0617307951531029E-2</v>
      </c>
      <c r="DD80" s="47">
        <f t="shared" ca="1" si="35"/>
        <v>0.10218505105720474</v>
      </c>
    </row>
    <row r="81" spans="1:108" x14ac:dyDescent="0.25">
      <c r="A81" s="40" t="s">
        <v>138</v>
      </c>
      <c r="B81" s="40">
        <v>2728</v>
      </c>
      <c r="C81" s="40" t="s">
        <v>31</v>
      </c>
      <c r="D81" s="40" t="s">
        <v>1349</v>
      </c>
      <c r="E81" s="40" t="s">
        <v>130</v>
      </c>
      <c r="F81" s="40">
        <v>1.5</v>
      </c>
      <c r="G81" s="43">
        <v>45051</v>
      </c>
      <c r="I81" s="40" t="s">
        <v>74</v>
      </c>
      <c r="J81" s="40">
        <v>2</v>
      </c>
      <c r="K81" s="40" t="s">
        <v>33</v>
      </c>
      <c r="L81" s="40" t="s">
        <v>163</v>
      </c>
      <c r="N81" s="41">
        <f>VLOOKUP($C81 &amp; $I81 &amp; $K81,FATOR!$A$3:$P$22,5,0)</f>
        <v>0.23516228756884971</v>
      </c>
      <c r="O81" s="41">
        <f>VLOOKUP($C81 &amp; $I81 &amp; $K81,FATOR!$A$3:$P$22,6,0)</f>
        <v>0.21966842736486258</v>
      </c>
      <c r="P81" s="41">
        <f>VLOOKUP($C81 &amp; $I81 &amp; $K81,FATOR!$A$3:$P$22,7,0)</f>
        <v>0.23504538398326369</v>
      </c>
      <c r="Q81" s="41">
        <f>VLOOKUP($C81 &amp; $I81 &amp; $K81,FATOR!$A$3:$P$22,8,0)</f>
        <v>0.20674207770833952</v>
      </c>
      <c r="R81" s="41">
        <f>VLOOKUP($C81 &amp; $I81 &amp; $K81,FATOR!$A$3:$P$22,9,0)</f>
        <v>0.17149920684288822</v>
      </c>
      <c r="S81" s="41">
        <f>VLOOKUP($C81 &amp; $I81 &amp; $K81,FATOR!$A$3:$P$22,10,0)</f>
        <v>0.1618122816472472</v>
      </c>
      <c r="T81" s="41">
        <f>VLOOKUP($C81 &amp; $I81 &amp; $K81,FATOR!$A$3:$P$22,11,0)</f>
        <v>0.17557903330914121</v>
      </c>
      <c r="U81" s="41">
        <f>VLOOKUP($C81 &amp; $I81 &amp; $K81,FATOR!$A$3:$P$22,12,0)</f>
        <v>0.1745298280644238</v>
      </c>
      <c r="V81" s="41">
        <f>VLOOKUP($C81 &amp; $I81 &amp; $K81,FATOR!$A$3:$P$22,13,0)</f>
        <v>0.21253180841071748</v>
      </c>
      <c r="W81" s="41">
        <f>VLOOKUP($C81 &amp; $I81 &amp; $K81,FATOR!$A$3:$P$22,14,0)</f>
        <v>0.2107432866718385</v>
      </c>
      <c r="X81" s="41">
        <f>VLOOKUP($C81 &amp; $I81 &amp; $K81,FATOR!$A$3:$P$22,15,0)</f>
        <v>0.2155843839491689</v>
      </c>
      <c r="Y81" s="41">
        <f>VLOOKUP($C81 &amp; $I81 &amp; $K81,FATOR!$A$3:$P$22,16,0)</f>
        <v>0.20959371231642632</v>
      </c>
      <c r="AA81" s="42">
        <f t="shared" si="41"/>
        <v>0.35274343135327457</v>
      </c>
      <c r="AB81" s="42">
        <f t="shared" si="42"/>
        <v>0.32950264104729388</v>
      </c>
      <c r="AC81" s="42">
        <f t="shared" si="43"/>
        <v>0.35256807597489553</v>
      </c>
      <c r="AD81" s="42">
        <f t="shared" si="44"/>
        <v>0.31011311656250928</v>
      </c>
      <c r="AE81" s="42">
        <f t="shared" si="45"/>
        <v>0.25724881026433233</v>
      </c>
      <c r="AF81" s="42">
        <f t="shared" si="46"/>
        <v>0.2427184224708708</v>
      </c>
      <c r="AG81" s="42">
        <f t="shared" si="47"/>
        <v>0.26336854996371184</v>
      </c>
      <c r="AH81" s="42">
        <f t="shared" si="48"/>
        <v>0.26179474209663567</v>
      </c>
      <c r="AI81" s="42">
        <f t="shared" si="49"/>
        <v>0.3187977126160762</v>
      </c>
      <c r="AJ81" s="42">
        <f t="shared" si="50"/>
        <v>0.31611493000775776</v>
      </c>
      <c r="AK81" s="42">
        <f t="shared" si="51"/>
        <v>0.32337657592375335</v>
      </c>
      <c r="AL81" s="42">
        <f t="shared" si="52"/>
        <v>0.31439056847463948</v>
      </c>
      <c r="AN81" s="43">
        <f t="shared" si="53"/>
        <v>45082</v>
      </c>
      <c r="AO81" s="47">
        <f t="shared" ca="1" si="37"/>
        <v>0.35274343135327457</v>
      </c>
      <c r="AP81" s="47">
        <f t="shared" ca="1" si="37"/>
        <v>0.32950264104729388</v>
      </c>
      <c r="AQ81" s="47">
        <f t="shared" ca="1" si="37"/>
        <v>0.35256807597489553</v>
      </c>
      <c r="AR81" s="47">
        <f t="shared" ca="1" si="37"/>
        <v>0.31011311656250928</v>
      </c>
      <c r="AS81" s="47">
        <f t="shared" ca="1" si="37"/>
        <v>0.25724881026433233</v>
      </c>
      <c r="AT81" s="47">
        <f t="shared" ref="AT81:BI105" ca="1" si="55">IF($AN81&lt;=AT$1,HLOOKUP(MONTH(AT$1),$AA:$AL,ROW($AO81),0),"")</f>
        <v>0.2427184224708708</v>
      </c>
      <c r="AU81" s="47">
        <f t="shared" ca="1" si="55"/>
        <v>0.26336854996371184</v>
      </c>
      <c r="AV81" s="47">
        <f t="shared" ca="1" si="55"/>
        <v>0.26179474209663567</v>
      </c>
      <c r="AW81" s="47">
        <f t="shared" ca="1" si="55"/>
        <v>0.3187977126160762</v>
      </c>
      <c r="AX81" s="47">
        <f t="shared" ca="1" si="55"/>
        <v>0.31611493000775776</v>
      </c>
      <c r="AY81" s="47">
        <f t="shared" ca="1" si="55"/>
        <v>0.32337657592375335</v>
      </c>
      <c r="AZ81" s="47">
        <f t="shared" ca="1" si="55"/>
        <v>0.31439056847463948</v>
      </c>
      <c r="BA81" s="47">
        <f t="shared" ca="1" si="55"/>
        <v>0.35274343135327457</v>
      </c>
      <c r="BB81" s="47">
        <f t="shared" ca="1" si="55"/>
        <v>0.32950264104729388</v>
      </c>
      <c r="BC81" s="47">
        <f t="shared" ca="1" si="55"/>
        <v>0.35256807597489553</v>
      </c>
      <c r="BD81" s="47">
        <f t="shared" ca="1" si="55"/>
        <v>0.31011311656250928</v>
      </c>
      <c r="BE81" s="47">
        <f t="shared" ca="1" si="55"/>
        <v>0.25724881026433233</v>
      </c>
      <c r="BF81" s="47">
        <f t="shared" ca="1" si="55"/>
        <v>0.2427184224708708</v>
      </c>
      <c r="BG81" s="47">
        <f t="shared" ca="1" si="55"/>
        <v>0.26336854996371184</v>
      </c>
      <c r="BH81" s="47">
        <f t="shared" ca="1" si="55"/>
        <v>0.26179474209663567</v>
      </c>
      <c r="BI81" s="47">
        <f t="shared" ca="1" si="54"/>
        <v>0.3187977126160762</v>
      </c>
      <c r="BJ81" s="47">
        <f t="shared" ca="1" si="54"/>
        <v>0.31611493000775776</v>
      </c>
      <c r="BK81" s="47">
        <f t="shared" ca="1" si="54"/>
        <v>0.32337657592375335</v>
      </c>
      <c r="BL81" s="47">
        <f t="shared" ca="1" si="54"/>
        <v>0.31439056847463948</v>
      </c>
      <c r="BM81" s="47">
        <f t="shared" ca="1" si="54"/>
        <v>0.35274343135327457</v>
      </c>
      <c r="BN81" s="47">
        <f t="shared" ca="1" si="54"/>
        <v>0.32950264104729388</v>
      </c>
      <c r="BO81" s="47">
        <f t="shared" ca="1" si="54"/>
        <v>0.35256807597489553</v>
      </c>
      <c r="BP81" s="47">
        <f t="shared" ca="1" si="54"/>
        <v>0.31011311656250928</v>
      </c>
      <c r="BQ81" s="47">
        <f t="shared" ca="1" si="54"/>
        <v>0.25724881026433233</v>
      </c>
      <c r="BR81" s="47">
        <f t="shared" ca="1" si="54"/>
        <v>0.2427184224708708</v>
      </c>
      <c r="BS81" s="47">
        <f t="shared" ca="1" si="39"/>
        <v>0.26336854996371184</v>
      </c>
      <c r="BT81" s="47">
        <f t="shared" ca="1" si="39"/>
        <v>0.26179474209663567</v>
      </c>
      <c r="BU81" s="47">
        <f t="shared" ca="1" si="39"/>
        <v>0.3187977126160762</v>
      </c>
      <c r="BV81" s="47">
        <f t="shared" ca="1" si="39"/>
        <v>0.31611493000775776</v>
      </c>
      <c r="BW81" s="47">
        <f t="shared" ca="1" si="39"/>
        <v>0.32337657592375335</v>
      </c>
      <c r="BX81" s="47">
        <f t="shared" ca="1" si="39"/>
        <v>0.31439056847463948</v>
      </c>
      <c r="BY81" s="47">
        <f t="shared" ca="1" si="39"/>
        <v>0.35274343135327457</v>
      </c>
      <c r="BZ81" s="47">
        <f t="shared" ca="1" si="39"/>
        <v>0.32950264104729388</v>
      </c>
      <c r="CA81" s="47">
        <f t="shared" ca="1" si="39"/>
        <v>0.35256807597489553</v>
      </c>
      <c r="CB81" s="47">
        <f t="shared" ca="1" si="39"/>
        <v>0.31011311656250928</v>
      </c>
      <c r="CC81" s="47">
        <f t="shared" ca="1" si="38"/>
        <v>0.25724881026433233</v>
      </c>
      <c r="CD81" s="47">
        <f t="shared" ca="1" si="38"/>
        <v>0.2427184224708708</v>
      </c>
      <c r="CE81" s="47">
        <f t="shared" ca="1" si="38"/>
        <v>0.26336854996371184</v>
      </c>
      <c r="CF81" s="47">
        <f t="shared" ca="1" si="38"/>
        <v>0.26179474209663567</v>
      </c>
      <c r="CG81" s="47">
        <f t="shared" ca="1" si="38"/>
        <v>0.3187977126160762</v>
      </c>
      <c r="CH81" s="47">
        <f t="shared" ca="1" si="38"/>
        <v>0.31611493000775776</v>
      </c>
      <c r="CI81" s="47">
        <f t="shared" ca="1" si="38"/>
        <v>0.32337657592375335</v>
      </c>
      <c r="CJ81" s="47">
        <f t="shared" ca="1" si="38"/>
        <v>0.31439056847463948</v>
      </c>
      <c r="CK81" s="47">
        <f t="shared" ca="1" si="38"/>
        <v>0.35274343135327457</v>
      </c>
      <c r="CL81" s="47">
        <f t="shared" ca="1" si="38"/>
        <v>0.32950264104729388</v>
      </c>
      <c r="CM81" s="47">
        <f t="shared" ca="1" si="40"/>
        <v>0.35256807597489553</v>
      </c>
      <c r="CN81" s="47">
        <f t="shared" ca="1" si="40"/>
        <v>0.31011311656250928</v>
      </c>
      <c r="CO81" s="47">
        <f t="shared" ca="1" si="40"/>
        <v>0.25724881026433233</v>
      </c>
      <c r="CP81" s="47">
        <f t="shared" ca="1" si="40"/>
        <v>0.2427184224708708</v>
      </c>
      <c r="CQ81" s="47">
        <f t="shared" ca="1" si="40"/>
        <v>0.26336854996371184</v>
      </c>
      <c r="CR81" s="47">
        <f t="shared" ca="1" si="40"/>
        <v>0.26179474209663567</v>
      </c>
      <c r="CS81" s="47">
        <f t="shared" ca="1" si="40"/>
        <v>0.3187977126160762</v>
      </c>
      <c r="CT81" s="47">
        <f t="shared" ca="1" si="40"/>
        <v>0.31611493000775776</v>
      </c>
      <c r="CU81" s="47">
        <f t="shared" ca="1" si="40"/>
        <v>0.32337657592375335</v>
      </c>
      <c r="CV81" s="47">
        <f t="shared" ca="1" si="40"/>
        <v>0.31439056847463948</v>
      </c>
      <c r="CW81" s="47">
        <f t="shared" ca="1" si="35"/>
        <v>0.35274343135327457</v>
      </c>
      <c r="CX81" s="47">
        <f t="shared" ca="1" si="35"/>
        <v>0.32950264104729388</v>
      </c>
      <c r="CY81" s="47">
        <f t="shared" ca="1" si="35"/>
        <v>0.35256807597489553</v>
      </c>
      <c r="CZ81" s="47">
        <f t="shared" ca="1" si="35"/>
        <v>0.31011311656250928</v>
      </c>
      <c r="DA81" s="47">
        <f t="shared" ca="1" si="35"/>
        <v>0.25724881026433233</v>
      </c>
      <c r="DB81" s="47">
        <f t="shared" ca="1" si="35"/>
        <v>0.2427184224708708</v>
      </c>
      <c r="DC81" s="47">
        <f t="shared" ca="1" si="35"/>
        <v>0.26336854996371184</v>
      </c>
      <c r="DD81" s="47">
        <f t="shared" ca="1" si="35"/>
        <v>0.26179474209663567</v>
      </c>
    </row>
    <row r="82" spans="1:108" x14ac:dyDescent="0.25">
      <c r="A82" s="40" t="s">
        <v>138</v>
      </c>
      <c r="B82" s="40">
        <v>2665</v>
      </c>
      <c r="C82" s="40" t="s">
        <v>38</v>
      </c>
      <c r="D82" s="40" t="s">
        <v>305</v>
      </c>
      <c r="E82" s="40" t="s">
        <v>130</v>
      </c>
      <c r="F82" s="40">
        <v>29.385000000000002</v>
      </c>
      <c r="G82" s="43">
        <v>45444</v>
      </c>
      <c r="I82" s="40" t="s">
        <v>74</v>
      </c>
      <c r="J82" s="40">
        <v>1</v>
      </c>
      <c r="K82" s="40" t="s">
        <v>33</v>
      </c>
      <c r="L82" s="40" t="s">
        <v>158</v>
      </c>
      <c r="N82" s="41">
        <f>VLOOKUP($C82 &amp; $I82 &amp; $K82,FATOR!$A$3:$P$22,5,0)</f>
        <v>0.22871264683271059</v>
      </c>
      <c r="O82" s="41">
        <f>VLOOKUP($C82 &amp; $I82 &amp; $K82,FATOR!$A$3:$P$22,6,0)</f>
        <v>0.23750563879343578</v>
      </c>
      <c r="P82" s="41">
        <f>VLOOKUP($C82 &amp; $I82 &amp; $K82,FATOR!$A$3:$P$22,7,0)</f>
        <v>0.23037320442145653</v>
      </c>
      <c r="Q82" s="41">
        <f>VLOOKUP($C82 &amp; $I82 &amp; $K82,FATOR!$A$3:$P$22,8,0)</f>
        <v>0.22169681899004828</v>
      </c>
      <c r="R82" s="41">
        <f>VLOOKUP($C82 &amp; $I82 &amp; $K82,FATOR!$A$3:$P$22,9,0)</f>
        <v>0.18652447212227979</v>
      </c>
      <c r="S82" s="41">
        <f>VLOOKUP($C82 &amp; $I82 &amp; $K82,FATOR!$A$3:$P$22,10,0)</f>
        <v>0.18988281789981101</v>
      </c>
      <c r="T82" s="41">
        <f>VLOOKUP($C82 &amp; $I82 &amp; $K82,FATOR!$A$3:$P$22,11,0)</f>
        <v>0.18730858498199443</v>
      </c>
      <c r="U82" s="41">
        <f>VLOOKUP($C82 &amp; $I82 &amp; $K82,FATOR!$A$3:$P$22,12,0)</f>
        <v>0.20642963181667212</v>
      </c>
      <c r="V82" s="41">
        <f>VLOOKUP($C82 &amp; $I82 &amp; $K82,FATOR!$A$3:$P$22,13,0)</f>
        <v>0.25801633166033289</v>
      </c>
      <c r="W82" s="41">
        <f>VLOOKUP($C82 &amp; $I82 &amp; $K82,FATOR!$A$3:$P$22,14,0)</f>
        <v>0.23400168262830828</v>
      </c>
      <c r="X82" s="41">
        <f>VLOOKUP($C82 &amp; $I82 &amp; $K82,FATOR!$A$3:$P$22,15,0)</f>
        <v>0.22614830050781706</v>
      </c>
      <c r="Y82" s="41">
        <f>VLOOKUP($C82 &amp; $I82 &amp; $K82,FATOR!$A$3:$P$22,16,0)</f>
        <v>0.23465907887395288</v>
      </c>
      <c r="AA82" s="42">
        <f t="shared" si="41"/>
        <v>6.7207211271792007</v>
      </c>
      <c r="AB82" s="42">
        <f t="shared" si="42"/>
        <v>6.9791031959451111</v>
      </c>
      <c r="AC82" s="42">
        <f t="shared" si="43"/>
        <v>6.7695166119245007</v>
      </c>
      <c r="AD82" s="42">
        <f t="shared" si="44"/>
        <v>6.5145610260225695</v>
      </c>
      <c r="AE82" s="42">
        <f t="shared" si="45"/>
        <v>5.4810216133131924</v>
      </c>
      <c r="AF82" s="42">
        <f t="shared" si="46"/>
        <v>5.5797066039859473</v>
      </c>
      <c r="AG82" s="42">
        <f t="shared" si="47"/>
        <v>5.5040627696959064</v>
      </c>
      <c r="AH82" s="42">
        <f t="shared" si="48"/>
        <v>6.065934730932911</v>
      </c>
      <c r="AI82" s="42">
        <f t="shared" si="49"/>
        <v>7.5818099058388819</v>
      </c>
      <c r="AJ82" s="42">
        <f t="shared" si="50"/>
        <v>6.8761394440328392</v>
      </c>
      <c r="AK82" s="42">
        <f t="shared" si="51"/>
        <v>6.6453678104222051</v>
      </c>
      <c r="AL82" s="42">
        <f t="shared" si="52"/>
        <v>6.8954570327111053</v>
      </c>
      <c r="AN82" s="43">
        <f t="shared" si="53"/>
        <v>45444</v>
      </c>
      <c r="AO82" s="47" t="str">
        <f t="shared" ref="AO82:AX107" ca="1" si="56">IF($AN82&lt;=AO$1,HLOOKUP(MONTH(AO$1),$AA:$AL,ROW($AO82),0),"")</f>
        <v/>
      </c>
      <c r="AP82" s="47" t="str">
        <f t="shared" ca="1" si="56"/>
        <v/>
      </c>
      <c r="AQ82" s="47" t="str">
        <f t="shared" ca="1" si="56"/>
        <v/>
      </c>
      <c r="AR82" s="47" t="str">
        <f t="shared" ca="1" si="56"/>
        <v/>
      </c>
      <c r="AS82" s="47" t="str">
        <f t="shared" ca="1" si="56"/>
        <v/>
      </c>
      <c r="AT82" s="47">
        <f t="shared" ca="1" si="56"/>
        <v>5.5797066039859473</v>
      </c>
      <c r="AU82" s="47">
        <f t="shared" ca="1" si="56"/>
        <v>5.5040627696959064</v>
      </c>
      <c r="AV82" s="47">
        <f t="shared" ca="1" si="56"/>
        <v>6.065934730932911</v>
      </c>
      <c r="AW82" s="47">
        <f t="shared" ca="1" si="56"/>
        <v>7.5818099058388819</v>
      </c>
      <c r="AX82" s="47">
        <f t="shared" ca="1" si="56"/>
        <v>6.8761394440328392</v>
      </c>
      <c r="AY82" s="47">
        <f t="shared" ca="1" si="55"/>
        <v>6.6453678104222051</v>
      </c>
      <c r="AZ82" s="47">
        <f t="shared" ca="1" si="55"/>
        <v>6.8954570327111053</v>
      </c>
      <c r="BA82" s="47">
        <f t="shared" ca="1" si="55"/>
        <v>6.7207211271792007</v>
      </c>
      <c r="BB82" s="47">
        <f t="shared" ca="1" si="55"/>
        <v>6.9791031959451111</v>
      </c>
      <c r="BC82" s="47">
        <f t="shared" ca="1" si="55"/>
        <v>6.7695166119245007</v>
      </c>
      <c r="BD82" s="47">
        <f t="shared" ca="1" si="55"/>
        <v>6.5145610260225695</v>
      </c>
      <c r="BE82" s="47">
        <f t="shared" ca="1" si="55"/>
        <v>5.4810216133131924</v>
      </c>
      <c r="BF82" s="47">
        <f t="shared" ca="1" si="55"/>
        <v>5.5797066039859473</v>
      </c>
      <c r="BG82" s="47">
        <f t="shared" ca="1" si="55"/>
        <v>5.5040627696959064</v>
      </c>
      <c r="BH82" s="47">
        <f t="shared" ca="1" si="55"/>
        <v>6.065934730932911</v>
      </c>
      <c r="BI82" s="47">
        <f t="shared" ca="1" si="54"/>
        <v>7.5818099058388819</v>
      </c>
      <c r="BJ82" s="47">
        <f t="shared" ca="1" si="54"/>
        <v>6.8761394440328392</v>
      </c>
      <c r="BK82" s="47">
        <f t="shared" ca="1" si="54"/>
        <v>6.6453678104222051</v>
      </c>
      <c r="BL82" s="47">
        <f t="shared" ca="1" si="54"/>
        <v>6.8954570327111053</v>
      </c>
      <c r="BM82" s="47">
        <f t="shared" ca="1" si="54"/>
        <v>6.7207211271792007</v>
      </c>
      <c r="BN82" s="47">
        <f t="shared" ca="1" si="54"/>
        <v>6.9791031959451111</v>
      </c>
      <c r="BO82" s="47">
        <f t="shared" ca="1" si="54"/>
        <v>6.7695166119245007</v>
      </c>
      <c r="BP82" s="47">
        <f t="shared" ca="1" si="54"/>
        <v>6.5145610260225695</v>
      </c>
      <c r="BQ82" s="47">
        <f t="shared" ca="1" si="54"/>
        <v>5.4810216133131924</v>
      </c>
      <c r="BR82" s="47">
        <f t="shared" ca="1" si="54"/>
        <v>5.5797066039859473</v>
      </c>
      <c r="BS82" s="47">
        <f t="shared" ca="1" si="39"/>
        <v>5.5040627696959064</v>
      </c>
      <c r="BT82" s="47">
        <f t="shared" ca="1" si="39"/>
        <v>6.065934730932911</v>
      </c>
      <c r="BU82" s="47">
        <f t="shared" ca="1" si="39"/>
        <v>7.5818099058388819</v>
      </c>
      <c r="BV82" s="47">
        <f t="shared" ca="1" si="39"/>
        <v>6.8761394440328392</v>
      </c>
      <c r="BW82" s="47">
        <f t="shared" ca="1" si="39"/>
        <v>6.6453678104222051</v>
      </c>
      <c r="BX82" s="47">
        <f t="shared" ca="1" si="39"/>
        <v>6.8954570327111053</v>
      </c>
      <c r="BY82" s="47">
        <f t="shared" ca="1" si="39"/>
        <v>6.7207211271792007</v>
      </c>
      <c r="BZ82" s="47">
        <f t="shared" ca="1" si="39"/>
        <v>6.9791031959451111</v>
      </c>
      <c r="CA82" s="47">
        <f t="shared" ca="1" si="39"/>
        <v>6.7695166119245007</v>
      </c>
      <c r="CB82" s="47">
        <f t="shared" ca="1" si="39"/>
        <v>6.5145610260225695</v>
      </c>
      <c r="CC82" s="47">
        <f t="shared" ca="1" si="38"/>
        <v>5.4810216133131924</v>
      </c>
      <c r="CD82" s="47">
        <f t="shared" ca="1" si="38"/>
        <v>5.5797066039859473</v>
      </c>
      <c r="CE82" s="47">
        <f t="shared" ca="1" si="38"/>
        <v>5.5040627696959064</v>
      </c>
      <c r="CF82" s="47">
        <f t="shared" ca="1" si="38"/>
        <v>6.065934730932911</v>
      </c>
      <c r="CG82" s="47">
        <f t="shared" ca="1" si="38"/>
        <v>7.5818099058388819</v>
      </c>
      <c r="CH82" s="47">
        <f t="shared" ca="1" si="38"/>
        <v>6.8761394440328392</v>
      </c>
      <c r="CI82" s="47">
        <f t="shared" ca="1" si="38"/>
        <v>6.6453678104222051</v>
      </c>
      <c r="CJ82" s="47">
        <f t="shared" ca="1" si="38"/>
        <v>6.8954570327111053</v>
      </c>
      <c r="CK82" s="47">
        <f t="shared" ca="1" si="38"/>
        <v>6.7207211271792007</v>
      </c>
      <c r="CL82" s="47">
        <f t="shared" ca="1" si="38"/>
        <v>6.9791031959451111</v>
      </c>
      <c r="CM82" s="47">
        <f t="shared" ca="1" si="40"/>
        <v>6.7695166119245007</v>
      </c>
      <c r="CN82" s="47">
        <f t="shared" ca="1" si="40"/>
        <v>6.5145610260225695</v>
      </c>
      <c r="CO82" s="47">
        <f t="shared" ca="1" si="40"/>
        <v>5.4810216133131924</v>
      </c>
      <c r="CP82" s="47">
        <f t="shared" ca="1" si="40"/>
        <v>5.5797066039859473</v>
      </c>
      <c r="CQ82" s="47">
        <f t="shared" ca="1" si="40"/>
        <v>5.5040627696959064</v>
      </c>
      <c r="CR82" s="47">
        <f t="shared" ca="1" si="40"/>
        <v>6.065934730932911</v>
      </c>
      <c r="CS82" s="47">
        <f t="shared" ca="1" si="40"/>
        <v>7.5818099058388819</v>
      </c>
      <c r="CT82" s="47">
        <f t="shared" ca="1" si="40"/>
        <v>6.8761394440328392</v>
      </c>
      <c r="CU82" s="47">
        <f t="shared" ca="1" si="40"/>
        <v>6.6453678104222051</v>
      </c>
      <c r="CV82" s="47">
        <f t="shared" ca="1" si="40"/>
        <v>6.8954570327111053</v>
      </c>
      <c r="CW82" s="47">
        <f t="shared" ca="1" si="35"/>
        <v>6.7207211271792007</v>
      </c>
      <c r="CX82" s="47">
        <f t="shared" ca="1" si="35"/>
        <v>6.9791031959451111</v>
      </c>
      <c r="CY82" s="47">
        <f t="shared" ref="CW82:DD114" ca="1" si="57">IF($AN82&lt;=CY$1,HLOOKUP(MONTH(CY$1),$AA:$AL,ROW($AO82),0),"")</f>
        <v>6.7695166119245007</v>
      </c>
      <c r="CZ82" s="47">
        <f t="shared" ca="1" si="57"/>
        <v>6.5145610260225695</v>
      </c>
      <c r="DA82" s="47">
        <f t="shared" ca="1" si="57"/>
        <v>5.4810216133131924</v>
      </c>
      <c r="DB82" s="47">
        <f t="shared" ca="1" si="57"/>
        <v>5.5797066039859473</v>
      </c>
      <c r="DC82" s="47">
        <f t="shared" ca="1" si="57"/>
        <v>5.5040627696959064</v>
      </c>
      <c r="DD82" s="47">
        <f t="shared" ca="1" si="57"/>
        <v>6.065934730932911</v>
      </c>
    </row>
    <row r="83" spans="1:108" x14ac:dyDescent="0.25">
      <c r="A83" s="40" t="s">
        <v>138</v>
      </c>
      <c r="B83" s="40">
        <v>2666</v>
      </c>
      <c r="C83" s="40" t="s">
        <v>38</v>
      </c>
      <c r="D83" s="40" t="s">
        <v>306</v>
      </c>
      <c r="E83" s="40" t="s">
        <v>130</v>
      </c>
      <c r="F83" s="40">
        <v>29.385000000000002</v>
      </c>
      <c r="G83" s="43">
        <v>45536</v>
      </c>
      <c r="I83" s="40" t="s">
        <v>74</v>
      </c>
      <c r="J83" s="40">
        <v>1</v>
      </c>
      <c r="K83" s="40" t="s">
        <v>33</v>
      </c>
      <c r="L83" s="40" t="s">
        <v>158</v>
      </c>
      <c r="N83" s="41">
        <f>VLOOKUP($C83 &amp; $I83 &amp; $K83,FATOR!$A$3:$P$22,5,0)</f>
        <v>0.22871264683271059</v>
      </c>
      <c r="O83" s="41">
        <f>VLOOKUP($C83 &amp; $I83 &amp; $K83,FATOR!$A$3:$P$22,6,0)</f>
        <v>0.23750563879343578</v>
      </c>
      <c r="P83" s="41">
        <f>VLOOKUP($C83 &amp; $I83 &amp; $K83,FATOR!$A$3:$P$22,7,0)</f>
        <v>0.23037320442145653</v>
      </c>
      <c r="Q83" s="41">
        <f>VLOOKUP($C83 &amp; $I83 &amp; $K83,FATOR!$A$3:$P$22,8,0)</f>
        <v>0.22169681899004828</v>
      </c>
      <c r="R83" s="41">
        <f>VLOOKUP($C83 &amp; $I83 &amp; $K83,FATOR!$A$3:$P$22,9,0)</f>
        <v>0.18652447212227979</v>
      </c>
      <c r="S83" s="41">
        <f>VLOOKUP($C83 &amp; $I83 &amp; $K83,FATOR!$A$3:$P$22,10,0)</f>
        <v>0.18988281789981101</v>
      </c>
      <c r="T83" s="41">
        <f>VLOOKUP($C83 &amp; $I83 &amp; $K83,FATOR!$A$3:$P$22,11,0)</f>
        <v>0.18730858498199443</v>
      </c>
      <c r="U83" s="41">
        <f>VLOOKUP($C83 &amp; $I83 &amp; $K83,FATOR!$A$3:$P$22,12,0)</f>
        <v>0.20642963181667212</v>
      </c>
      <c r="V83" s="41">
        <f>VLOOKUP($C83 &amp; $I83 &amp; $K83,FATOR!$A$3:$P$22,13,0)</f>
        <v>0.25801633166033289</v>
      </c>
      <c r="W83" s="41">
        <f>VLOOKUP($C83 &amp; $I83 &amp; $K83,FATOR!$A$3:$P$22,14,0)</f>
        <v>0.23400168262830828</v>
      </c>
      <c r="X83" s="41">
        <f>VLOOKUP($C83 &amp; $I83 &amp; $K83,FATOR!$A$3:$P$22,15,0)</f>
        <v>0.22614830050781706</v>
      </c>
      <c r="Y83" s="41">
        <f>VLOOKUP($C83 &amp; $I83 &amp; $K83,FATOR!$A$3:$P$22,16,0)</f>
        <v>0.23465907887395288</v>
      </c>
      <c r="AA83" s="42">
        <f t="shared" si="41"/>
        <v>6.7207211271792007</v>
      </c>
      <c r="AB83" s="42">
        <f t="shared" si="42"/>
        <v>6.9791031959451111</v>
      </c>
      <c r="AC83" s="42">
        <f t="shared" si="43"/>
        <v>6.7695166119245007</v>
      </c>
      <c r="AD83" s="42">
        <f t="shared" si="44"/>
        <v>6.5145610260225695</v>
      </c>
      <c r="AE83" s="42">
        <f t="shared" si="45"/>
        <v>5.4810216133131924</v>
      </c>
      <c r="AF83" s="42">
        <f t="shared" si="46"/>
        <v>5.5797066039859473</v>
      </c>
      <c r="AG83" s="42">
        <f t="shared" si="47"/>
        <v>5.5040627696959064</v>
      </c>
      <c r="AH83" s="42">
        <f t="shared" si="48"/>
        <v>6.065934730932911</v>
      </c>
      <c r="AI83" s="42">
        <f t="shared" si="49"/>
        <v>7.5818099058388819</v>
      </c>
      <c r="AJ83" s="42">
        <f t="shared" si="50"/>
        <v>6.8761394440328392</v>
      </c>
      <c r="AK83" s="42">
        <f t="shared" si="51"/>
        <v>6.6453678104222051</v>
      </c>
      <c r="AL83" s="42">
        <f t="shared" si="52"/>
        <v>6.8954570327111053</v>
      </c>
      <c r="AN83" s="43">
        <f t="shared" si="53"/>
        <v>45536</v>
      </c>
      <c r="AO83" s="47" t="str">
        <f t="shared" ca="1" si="56"/>
        <v/>
      </c>
      <c r="AP83" s="47" t="str">
        <f t="shared" ca="1" si="56"/>
        <v/>
      </c>
      <c r="AQ83" s="47" t="str">
        <f t="shared" ca="1" si="56"/>
        <v/>
      </c>
      <c r="AR83" s="47" t="str">
        <f t="shared" ca="1" si="56"/>
        <v/>
      </c>
      <c r="AS83" s="47" t="str">
        <f t="shared" ca="1" si="56"/>
        <v/>
      </c>
      <c r="AT83" s="47" t="str">
        <f t="shared" ca="1" si="56"/>
        <v/>
      </c>
      <c r="AU83" s="47" t="str">
        <f t="shared" ca="1" si="56"/>
        <v/>
      </c>
      <c r="AV83" s="47" t="str">
        <f t="shared" ca="1" si="56"/>
        <v/>
      </c>
      <c r="AW83" s="47">
        <f t="shared" ca="1" si="56"/>
        <v>7.5818099058388819</v>
      </c>
      <c r="AX83" s="47">
        <f t="shared" ca="1" si="56"/>
        <v>6.8761394440328392</v>
      </c>
      <c r="AY83" s="47">
        <f t="shared" ca="1" si="55"/>
        <v>6.6453678104222051</v>
      </c>
      <c r="AZ83" s="47">
        <f t="shared" ca="1" si="55"/>
        <v>6.8954570327111053</v>
      </c>
      <c r="BA83" s="47">
        <f t="shared" ca="1" si="55"/>
        <v>6.7207211271792007</v>
      </c>
      <c r="BB83" s="47">
        <f t="shared" ca="1" si="55"/>
        <v>6.9791031959451111</v>
      </c>
      <c r="BC83" s="47">
        <f t="shared" ca="1" si="55"/>
        <v>6.7695166119245007</v>
      </c>
      <c r="BD83" s="47">
        <f t="shared" ca="1" si="55"/>
        <v>6.5145610260225695</v>
      </c>
      <c r="BE83" s="47">
        <f t="shared" ca="1" si="55"/>
        <v>5.4810216133131924</v>
      </c>
      <c r="BF83" s="47">
        <f t="shared" ca="1" si="55"/>
        <v>5.5797066039859473</v>
      </c>
      <c r="BG83" s="47">
        <f t="shared" ca="1" si="55"/>
        <v>5.5040627696959064</v>
      </c>
      <c r="BH83" s="47">
        <f t="shared" ca="1" si="55"/>
        <v>6.065934730932911</v>
      </c>
      <c r="BI83" s="47">
        <f t="shared" ca="1" si="54"/>
        <v>7.5818099058388819</v>
      </c>
      <c r="BJ83" s="47">
        <f t="shared" ca="1" si="54"/>
        <v>6.8761394440328392</v>
      </c>
      <c r="BK83" s="47">
        <f t="shared" ca="1" si="54"/>
        <v>6.6453678104222051</v>
      </c>
      <c r="BL83" s="47">
        <f t="shared" ca="1" si="54"/>
        <v>6.8954570327111053</v>
      </c>
      <c r="BM83" s="47">
        <f t="shared" ca="1" si="54"/>
        <v>6.7207211271792007</v>
      </c>
      <c r="BN83" s="47">
        <f t="shared" ca="1" si="54"/>
        <v>6.9791031959451111</v>
      </c>
      <c r="BO83" s="47">
        <f t="shared" ca="1" si="54"/>
        <v>6.7695166119245007</v>
      </c>
      <c r="BP83" s="47">
        <f t="shared" ca="1" si="54"/>
        <v>6.5145610260225695</v>
      </c>
      <c r="BQ83" s="47">
        <f t="shared" ca="1" si="54"/>
        <v>5.4810216133131924</v>
      </c>
      <c r="BR83" s="47">
        <f t="shared" ca="1" si="54"/>
        <v>5.5797066039859473</v>
      </c>
      <c r="BS83" s="47">
        <f t="shared" ca="1" si="39"/>
        <v>5.5040627696959064</v>
      </c>
      <c r="BT83" s="47">
        <f t="shared" ca="1" si="39"/>
        <v>6.065934730932911</v>
      </c>
      <c r="BU83" s="47">
        <f t="shared" ca="1" si="39"/>
        <v>7.5818099058388819</v>
      </c>
      <c r="BV83" s="47">
        <f t="shared" ca="1" si="39"/>
        <v>6.8761394440328392</v>
      </c>
      <c r="BW83" s="47">
        <f t="shared" ca="1" si="39"/>
        <v>6.6453678104222051</v>
      </c>
      <c r="BX83" s="47">
        <f t="shared" ca="1" si="39"/>
        <v>6.8954570327111053</v>
      </c>
      <c r="BY83" s="47">
        <f t="shared" ca="1" si="39"/>
        <v>6.7207211271792007</v>
      </c>
      <c r="BZ83" s="47">
        <f t="shared" ca="1" si="39"/>
        <v>6.9791031959451111</v>
      </c>
      <c r="CA83" s="47">
        <f t="shared" ca="1" si="39"/>
        <v>6.7695166119245007</v>
      </c>
      <c r="CB83" s="47">
        <f t="shared" ca="1" si="39"/>
        <v>6.5145610260225695</v>
      </c>
      <c r="CC83" s="47">
        <f t="shared" ca="1" si="38"/>
        <v>5.4810216133131924</v>
      </c>
      <c r="CD83" s="47">
        <f t="shared" ca="1" si="38"/>
        <v>5.5797066039859473</v>
      </c>
      <c r="CE83" s="47">
        <f t="shared" ca="1" si="38"/>
        <v>5.5040627696959064</v>
      </c>
      <c r="CF83" s="47">
        <f t="shared" ca="1" si="38"/>
        <v>6.065934730932911</v>
      </c>
      <c r="CG83" s="47">
        <f t="shared" ca="1" si="38"/>
        <v>7.5818099058388819</v>
      </c>
      <c r="CH83" s="47">
        <f t="shared" ca="1" si="38"/>
        <v>6.8761394440328392</v>
      </c>
      <c r="CI83" s="47">
        <f t="shared" ca="1" si="38"/>
        <v>6.6453678104222051</v>
      </c>
      <c r="CJ83" s="47">
        <f t="shared" ca="1" si="38"/>
        <v>6.8954570327111053</v>
      </c>
      <c r="CK83" s="47">
        <f t="shared" ca="1" si="38"/>
        <v>6.7207211271792007</v>
      </c>
      <c r="CL83" s="47">
        <f t="shared" ca="1" si="38"/>
        <v>6.9791031959451111</v>
      </c>
      <c r="CM83" s="47">
        <f t="shared" ca="1" si="40"/>
        <v>6.7695166119245007</v>
      </c>
      <c r="CN83" s="47">
        <f t="shared" ca="1" si="40"/>
        <v>6.5145610260225695</v>
      </c>
      <c r="CO83" s="47">
        <f t="shared" ca="1" si="40"/>
        <v>5.4810216133131924</v>
      </c>
      <c r="CP83" s="47">
        <f t="shared" ca="1" si="40"/>
        <v>5.5797066039859473</v>
      </c>
      <c r="CQ83" s="47">
        <f t="shared" ca="1" si="40"/>
        <v>5.5040627696959064</v>
      </c>
      <c r="CR83" s="47">
        <f t="shared" ca="1" si="40"/>
        <v>6.065934730932911</v>
      </c>
      <c r="CS83" s="47">
        <f t="shared" ca="1" si="40"/>
        <v>7.5818099058388819</v>
      </c>
      <c r="CT83" s="47">
        <f t="shared" ca="1" si="40"/>
        <v>6.8761394440328392</v>
      </c>
      <c r="CU83" s="47">
        <f t="shared" ca="1" si="40"/>
        <v>6.6453678104222051</v>
      </c>
      <c r="CV83" s="47">
        <f t="shared" ca="1" si="40"/>
        <v>6.8954570327111053</v>
      </c>
      <c r="CW83" s="47">
        <f t="shared" ca="1" si="57"/>
        <v>6.7207211271792007</v>
      </c>
      <c r="CX83" s="47">
        <f t="shared" ca="1" si="57"/>
        <v>6.9791031959451111</v>
      </c>
      <c r="CY83" s="47">
        <f t="shared" ca="1" si="57"/>
        <v>6.7695166119245007</v>
      </c>
      <c r="CZ83" s="47">
        <f t="shared" ca="1" si="57"/>
        <v>6.5145610260225695</v>
      </c>
      <c r="DA83" s="47">
        <f t="shared" ca="1" si="57"/>
        <v>5.4810216133131924</v>
      </c>
      <c r="DB83" s="47">
        <f t="shared" ca="1" si="57"/>
        <v>5.5797066039859473</v>
      </c>
      <c r="DC83" s="47">
        <f t="shared" ca="1" si="57"/>
        <v>5.5040627696959064</v>
      </c>
      <c r="DD83" s="47">
        <f t="shared" ca="1" si="57"/>
        <v>6.065934730932911</v>
      </c>
    </row>
    <row r="84" spans="1:108" x14ac:dyDescent="0.25">
      <c r="A84" s="40" t="s">
        <v>138</v>
      </c>
      <c r="B84" s="40">
        <v>2667</v>
      </c>
      <c r="C84" s="40" t="s">
        <v>38</v>
      </c>
      <c r="D84" s="40" t="s">
        <v>307</v>
      </c>
      <c r="E84" s="40" t="s">
        <v>130</v>
      </c>
      <c r="F84" s="40">
        <v>29.385000000000002</v>
      </c>
      <c r="G84" s="43">
        <v>45536</v>
      </c>
      <c r="I84" s="40" t="s">
        <v>74</v>
      </c>
      <c r="J84" s="40">
        <v>1</v>
      </c>
      <c r="K84" s="40" t="s">
        <v>33</v>
      </c>
      <c r="L84" s="40" t="s">
        <v>158</v>
      </c>
      <c r="N84" s="41">
        <f>VLOOKUP($C84 &amp; $I84 &amp; $K84,FATOR!$A$3:$P$22,5,0)</f>
        <v>0.22871264683271059</v>
      </c>
      <c r="O84" s="41">
        <f>VLOOKUP($C84 &amp; $I84 &amp; $K84,FATOR!$A$3:$P$22,6,0)</f>
        <v>0.23750563879343578</v>
      </c>
      <c r="P84" s="41">
        <f>VLOOKUP($C84 &amp; $I84 &amp; $K84,FATOR!$A$3:$P$22,7,0)</f>
        <v>0.23037320442145653</v>
      </c>
      <c r="Q84" s="41">
        <f>VLOOKUP($C84 &amp; $I84 &amp; $K84,FATOR!$A$3:$P$22,8,0)</f>
        <v>0.22169681899004828</v>
      </c>
      <c r="R84" s="41">
        <f>VLOOKUP($C84 &amp; $I84 &amp; $K84,FATOR!$A$3:$P$22,9,0)</f>
        <v>0.18652447212227979</v>
      </c>
      <c r="S84" s="41">
        <f>VLOOKUP($C84 &amp; $I84 &amp; $K84,FATOR!$A$3:$P$22,10,0)</f>
        <v>0.18988281789981101</v>
      </c>
      <c r="T84" s="41">
        <f>VLOOKUP($C84 &amp; $I84 &amp; $K84,FATOR!$A$3:$P$22,11,0)</f>
        <v>0.18730858498199443</v>
      </c>
      <c r="U84" s="41">
        <f>VLOOKUP($C84 &amp; $I84 &amp; $K84,FATOR!$A$3:$P$22,12,0)</f>
        <v>0.20642963181667212</v>
      </c>
      <c r="V84" s="41">
        <f>VLOOKUP($C84 &amp; $I84 &amp; $K84,FATOR!$A$3:$P$22,13,0)</f>
        <v>0.25801633166033289</v>
      </c>
      <c r="W84" s="41">
        <f>VLOOKUP($C84 &amp; $I84 &amp; $K84,FATOR!$A$3:$P$22,14,0)</f>
        <v>0.23400168262830828</v>
      </c>
      <c r="X84" s="41">
        <f>VLOOKUP($C84 &amp; $I84 &amp; $K84,FATOR!$A$3:$P$22,15,0)</f>
        <v>0.22614830050781706</v>
      </c>
      <c r="Y84" s="41">
        <f>VLOOKUP($C84 &amp; $I84 &amp; $K84,FATOR!$A$3:$P$22,16,0)</f>
        <v>0.23465907887395288</v>
      </c>
      <c r="AA84" s="42">
        <f t="shared" si="41"/>
        <v>6.7207211271792007</v>
      </c>
      <c r="AB84" s="42">
        <f t="shared" si="42"/>
        <v>6.9791031959451111</v>
      </c>
      <c r="AC84" s="42">
        <f t="shared" si="43"/>
        <v>6.7695166119245007</v>
      </c>
      <c r="AD84" s="42">
        <f t="shared" si="44"/>
        <v>6.5145610260225695</v>
      </c>
      <c r="AE84" s="42">
        <f t="shared" si="45"/>
        <v>5.4810216133131924</v>
      </c>
      <c r="AF84" s="42">
        <f t="shared" si="46"/>
        <v>5.5797066039859473</v>
      </c>
      <c r="AG84" s="42">
        <f t="shared" si="47"/>
        <v>5.5040627696959064</v>
      </c>
      <c r="AH84" s="42">
        <f t="shared" si="48"/>
        <v>6.065934730932911</v>
      </c>
      <c r="AI84" s="42">
        <f t="shared" si="49"/>
        <v>7.5818099058388819</v>
      </c>
      <c r="AJ84" s="42">
        <f t="shared" si="50"/>
        <v>6.8761394440328392</v>
      </c>
      <c r="AK84" s="42">
        <f t="shared" si="51"/>
        <v>6.6453678104222051</v>
      </c>
      <c r="AL84" s="42">
        <f t="shared" si="52"/>
        <v>6.8954570327111053</v>
      </c>
      <c r="AN84" s="43">
        <f t="shared" si="53"/>
        <v>45536</v>
      </c>
      <c r="AO84" s="47" t="str">
        <f t="shared" ca="1" si="56"/>
        <v/>
      </c>
      <c r="AP84" s="47" t="str">
        <f t="shared" ca="1" si="56"/>
        <v/>
      </c>
      <c r="AQ84" s="47" t="str">
        <f t="shared" ca="1" si="56"/>
        <v/>
      </c>
      <c r="AR84" s="47" t="str">
        <f t="shared" ca="1" si="56"/>
        <v/>
      </c>
      <c r="AS84" s="47" t="str">
        <f t="shared" ca="1" si="56"/>
        <v/>
      </c>
      <c r="AT84" s="47" t="str">
        <f t="shared" ca="1" si="56"/>
        <v/>
      </c>
      <c r="AU84" s="47" t="str">
        <f t="shared" ca="1" si="56"/>
        <v/>
      </c>
      <c r="AV84" s="47" t="str">
        <f t="shared" ca="1" si="56"/>
        <v/>
      </c>
      <c r="AW84" s="47">
        <f t="shared" ca="1" si="56"/>
        <v>7.5818099058388819</v>
      </c>
      <c r="AX84" s="47">
        <f t="shared" ca="1" si="56"/>
        <v>6.8761394440328392</v>
      </c>
      <c r="AY84" s="47">
        <f t="shared" ca="1" si="55"/>
        <v>6.6453678104222051</v>
      </c>
      <c r="AZ84" s="47">
        <f t="shared" ca="1" si="55"/>
        <v>6.8954570327111053</v>
      </c>
      <c r="BA84" s="47">
        <f t="shared" ca="1" si="55"/>
        <v>6.7207211271792007</v>
      </c>
      <c r="BB84" s="47">
        <f t="shared" ca="1" si="55"/>
        <v>6.9791031959451111</v>
      </c>
      <c r="BC84" s="47">
        <f t="shared" ca="1" si="55"/>
        <v>6.7695166119245007</v>
      </c>
      <c r="BD84" s="47">
        <f t="shared" ca="1" si="55"/>
        <v>6.5145610260225695</v>
      </c>
      <c r="BE84" s="47">
        <f t="shared" ca="1" si="55"/>
        <v>5.4810216133131924</v>
      </c>
      <c r="BF84" s="47">
        <f t="shared" ca="1" si="55"/>
        <v>5.5797066039859473</v>
      </c>
      <c r="BG84" s="47">
        <f t="shared" ca="1" si="55"/>
        <v>5.5040627696959064</v>
      </c>
      <c r="BH84" s="47">
        <f t="shared" ca="1" si="55"/>
        <v>6.065934730932911</v>
      </c>
      <c r="BI84" s="47">
        <f t="shared" ca="1" si="54"/>
        <v>7.5818099058388819</v>
      </c>
      <c r="BJ84" s="47">
        <f t="shared" ca="1" si="54"/>
        <v>6.8761394440328392</v>
      </c>
      <c r="BK84" s="47">
        <f t="shared" ca="1" si="54"/>
        <v>6.6453678104222051</v>
      </c>
      <c r="BL84" s="47">
        <f t="shared" ca="1" si="54"/>
        <v>6.8954570327111053</v>
      </c>
      <c r="BM84" s="47">
        <f t="shared" ca="1" si="54"/>
        <v>6.7207211271792007</v>
      </c>
      <c r="BN84" s="47">
        <f t="shared" ca="1" si="54"/>
        <v>6.9791031959451111</v>
      </c>
      <c r="BO84" s="47">
        <f t="shared" ca="1" si="54"/>
        <v>6.7695166119245007</v>
      </c>
      <c r="BP84" s="47">
        <f t="shared" ca="1" si="54"/>
        <v>6.5145610260225695</v>
      </c>
      <c r="BQ84" s="47">
        <f t="shared" ca="1" si="54"/>
        <v>5.4810216133131924</v>
      </c>
      <c r="BR84" s="47">
        <f t="shared" ca="1" si="54"/>
        <v>5.5797066039859473</v>
      </c>
      <c r="BS84" s="47">
        <f t="shared" ca="1" si="39"/>
        <v>5.5040627696959064</v>
      </c>
      <c r="BT84" s="47">
        <f t="shared" ca="1" si="39"/>
        <v>6.065934730932911</v>
      </c>
      <c r="BU84" s="47">
        <f t="shared" ca="1" si="39"/>
        <v>7.5818099058388819</v>
      </c>
      <c r="BV84" s="47">
        <f t="shared" ca="1" si="39"/>
        <v>6.8761394440328392</v>
      </c>
      <c r="BW84" s="47">
        <f t="shared" ca="1" si="39"/>
        <v>6.6453678104222051</v>
      </c>
      <c r="BX84" s="47">
        <f t="shared" ca="1" si="39"/>
        <v>6.8954570327111053</v>
      </c>
      <c r="BY84" s="47">
        <f t="shared" ca="1" si="39"/>
        <v>6.7207211271792007</v>
      </c>
      <c r="BZ84" s="47">
        <f t="shared" ca="1" si="39"/>
        <v>6.9791031959451111</v>
      </c>
      <c r="CA84" s="47">
        <f t="shared" ca="1" si="39"/>
        <v>6.7695166119245007</v>
      </c>
      <c r="CB84" s="47">
        <f t="shared" ca="1" si="39"/>
        <v>6.5145610260225695</v>
      </c>
      <c r="CC84" s="47">
        <f t="shared" ca="1" si="38"/>
        <v>5.4810216133131924</v>
      </c>
      <c r="CD84" s="47">
        <f t="shared" ca="1" si="38"/>
        <v>5.5797066039859473</v>
      </c>
      <c r="CE84" s="47">
        <f t="shared" ca="1" si="38"/>
        <v>5.5040627696959064</v>
      </c>
      <c r="CF84" s="47">
        <f t="shared" ca="1" si="38"/>
        <v>6.065934730932911</v>
      </c>
      <c r="CG84" s="47">
        <f t="shared" ca="1" si="38"/>
        <v>7.5818099058388819</v>
      </c>
      <c r="CH84" s="47">
        <f t="shared" ca="1" si="38"/>
        <v>6.8761394440328392</v>
      </c>
      <c r="CI84" s="47">
        <f t="shared" ca="1" si="38"/>
        <v>6.6453678104222051</v>
      </c>
      <c r="CJ84" s="47">
        <f t="shared" ref="CC84:CL110" ca="1" si="58">IF($AN84&lt;=CJ$1,HLOOKUP(MONTH(CJ$1),$AA:$AL,ROW($AO84),0),"")</f>
        <v>6.8954570327111053</v>
      </c>
      <c r="CK84" s="47">
        <f t="shared" ca="1" si="58"/>
        <v>6.7207211271792007</v>
      </c>
      <c r="CL84" s="47">
        <f t="shared" ca="1" si="58"/>
        <v>6.9791031959451111</v>
      </c>
      <c r="CM84" s="47">
        <f t="shared" ca="1" si="40"/>
        <v>6.7695166119245007</v>
      </c>
      <c r="CN84" s="47">
        <f t="shared" ca="1" si="40"/>
        <v>6.5145610260225695</v>
      </c>
      <c r="CO84" s="47">
        <f t="shared" ca="1" si="40"/>
        <v>5.4810216133131924</v>
      </c>
      <c r="CP84" s="47">
        <f t="shared" ca="1" si="40"/>
        <v>5.5797066039859473</v>
      </c>
      <c r="CQ84" s="47">
        <f t="shared" ca="1" si="40"/>
        <v>5.5040627696959064</v>
      </c>
      <c r="CR84" s="47">
        <f t="shared" ca="1" si="40"/>
        <v>6.065934730932911</v>
      </c>
      <c r="CS84" s="47">
        <f t="shared" ca="1" si="40"/>
        <v>7.5818099058388819</v>
      </c>
      <c r="CT84" s="47">
        <f t="shared" ca="1" si="40"/>
        <v>6.8761394440328392</v>
      </c>
      <c r="CU84" s="47">
        <f t="shared" ca="1" si="40"/>
        <v>6.6453678104222051</v>
      </c>
      <c r="CV84" s="47">
        <f t="shared" ca="1" si="40"/>
        <v>6.8954570327111053</v>
      </c>
      <c r="CW84" s="47">
        <f t="shared" ca="1" si="57"/>
        <v>6.7207211271792007</v>
      </c>
      <c r="CX84" s="47">
        <f t="shared" ca="1" si="57"/>
        <v>6.9791031959451111</v>
      </c>
      <c r="CY84" s="47">
        <f t="shared" ca="1" si="57"/>
        <v>6.7695166119245007</v>
      </c>
      <c r="CZ84" s="47">
        <f t="shared" ca="1" si="57"/>
        <v>6.5145610260225695</v>
      </c>
      <c r="DA84" s="47">
        <f t="shared" ca="1" si="57"/>
        <v>5.4810216133131924</v>
      </c>
      <c r="DB84" s="47">
        <f t="shared" ca="1" si="57"/>
        <v>5.5797066039859473</v>
      </c>
      <c r="DC84" s="47">
        <f t="shared" ca="1" si="57"/>
        <v>5.5040627696959064</v>
      </c>
      <c r="DD84" s="47">
        <f t="shared" ca="1" si="57"/>
        <v>6.065934730932911</v>
      </c>
    </row>
    <row r="85" spans="1:108" x14ac:dyDescent="0.25">
      <c r="A85" s="40" t="s">
        <v>138</v>
      </c>
      <c r="B85" s="40">
        <v>2699</v>
      </c>
      <c r="C85" s="40" t="s">
        <v>38</v>
      </c>
      <c r="D85" s="40" t="s">
        <v>308</v>
      </c>
      <c r="E85" s="40" t="s">
        <v>130</v>
      </c>
      <c r="F85" s="40">
        <v>29.385000000000002</v>
      </c>
      <c r="G85" s="43">
        <v>45505</v>
      </c>
      <c r="I85" s="40" t="s">
        <v>74</v>
      </c>
      <c r="J85" s="40">
        <v>1</v>
      </c>
      <c r="K85" s="40" t="s">
        <v>33</v>
      </c>
      <c r="L85" s="40" t="s">
        <v>158</v>
      </c>
      <c r="N85" s="41">
        <f>VLOOKUP($C85 &amp; $I85 &amp; $K85,FATOR!$A$3:$P$22,5,0)</f>
        <v>0.22871264683271059</v>
      </c>
      <c r="O85" s="41">
        <f>VLOOKUP($C85 &amp; $I85 &amp; $K85,FATOR!$A$3:$P$22,6,0)</f>
        <v>0.23750563879343578</v>
      </c>
      <c r="P85" s="41">
        <f>VLOOKUP($C85 &amp; $I85 &amp; $K85,FATOR!$A$3:$P$22,7,0)</f>
        <v>0.23037320442145653</v>
      </c>
      <c r="Q85" s="41">
        <f>VLOOKUP($C85 &amp; $I85 &amp; $K85,FATOR!$A$3:$P$22,8,0)</f>
        <v>0.22169681899004828</v>
      </c>
      <c r="R85" s="41">
        <f>VLOOKUP($C85 &amp; $I85 &amp; $K85,FATOR!$A$3:$P$22,9,0)</f>
        <v>0.18652447212227979</v>
      </c>
      <c r="S85" s="41">
        <f>VLOOKUP($C85 &amp; $I85 &amp; $K85,FATOR!$A$3:$P$22,10,0)</f>
        <v>0.18988281789981101</v>
      </c>
      <c r="T85" s="41">
        <f>VLOOKUP($C85 &amp; $I85 &amp; $K85,FATOR!$A$3:$P$22,11,0)</f>
        <v>0.18730858498199443</v>
      </c>
      <c r="U85" s="41">
        <f>VLOOKUP($C85 &amp; $I85 &amp; $K85,FATOR!$A$3:$P$22,12,0)</f>
        <v>0.20642963181667212</v>
      </c>
      <c r="V85" s="41">
        <f>VLOOKUP($C85 &amp; $I85 &amp; $K85,FATOR!$A$3:$P$22,13,0)</f>
        <v>0.25801633166033289</v>
      </c>
      <c r="W85" s="41">
        <f>VLOOKUP($C85 &amp; $I85 &amp; $K85,FATOR!$A$3:$P$22,14,0)</f>
        <v>0.23400168262830828</v>
      </c>
      <c r="X85" s="41">
        <f>VLOOKUP($C85 &amp; $I85 &amp; $K85,FATOR!$A$3:$P$22,15,0)</f>
        <v>0.22614830050781706</v>
      </c>
      <c r="Y85" s="41">
        <f>VLOOKUP($C85 &amp; $I85 &amp; $K85,FATOR!$A$3:$P$22,16,0)</f>
        <v>0.23465907887395288</v>
      </c>
      <c r="AA85" s="42">
        <f t="shared" si="41"/>
        <v>6.7207211271792007</v>
      </c>
      <c r="AB85" s="42">
        <f t="shared" si="42"/>
        <v>6.9791031959451111</v>
      </c>
      <c r="AC85" s="42">
        <f t="shared" si="43"/>
        <v>6.7695166119245007</v>
      </c>
      <c r="AD85" s="42">
        <f t="shared" si="44"/>
        <v>6.5145610260225695</v>
      </c>
      <c r="AE85" s="42">
        <f t="shared" si="45"/>
        <v>5.4810216133131924</v>
      </c>
      <c r="AF85" s="42">
        <f t="shared" si="46"/>
        <v>5.5797066039859473</v>
      </c>
      <c r="AG85" s="42">
        <f t="shared" si="47"/>
        <v>5.5040627696959064</v>
      </c>
      <c r="AH85" s="42">
        <f t="shared" si="48"/>
        <v>6.065934730932911</v>
      </c>
      <c r="AI85" s="42">
        <f t="shared" si="49"/>
        <v>7.5818099058388819</v>
      </c>
      <c r="AJ85" s="42">
        <f t="shared" si="50"/>
        <v>6.8761394440328392</v>
      </c>
      <c r="AK85" s="42">
        <f t="shared" si="51"/>
        <v>6.6453678104222051</v>
      </c>
      <c r="AL85" s="42">
        <f t="shared" si="52"/>
        <v>6.8954570327111053</v>
      </c>
      <c r="AN85" s="43">
        <f t="shared" si="53"/>
        <v>45505</v>
      </c>
      <c r="AO85" s="47" t="str">
        <f t="shared" ca="1" si="56"/>
        <v/>
      </c>
      <c r="AP85" s="47" t="str">
        <f t="shared" ca="1" si="56"/>
        <v/>
      </c>
      <c r="AQ85" s="47" t="str">
        <f t="shared" ca="1" si="56"/>
        <v/>
      </c>
      <c r="AR85" s="47" t="str">
        <f t="shared" ca="1" si="56"/>
        <v/>
      </c>
      <c r="AS85" s="47" t="str">
        <f t="shared" ca="1" si="56"/>
        <v/>
      </c>
      <c r="AT85" s="47" t="str">
        <f t="shared" ca="1" si="56"/>
        <v/>
      </c>
      <c r="AU85" s="47" t="str">
        <f t="shared" ca="1" si="56"/>
        <v/>
      </c>
      <c r="AV85" s="47">
        <f t="shared" ca="1" si="56"/>
        <v>6.065934730932911</v>
      </c>
      <c r="AW85" s="47">
        <f t="shared" ca="1" si="56"/>
        <v>7.5818099058388819</v>
      </c>
      <c r="AX85" s="47">
        <f t="shared" ca="1" si="56"/>
        <v>6.8761394440328392</v>
      </c>
      <c r="AY85" s="47">
        <f t="shared" ca="1" si="55"/>
        <v>6.6453678104222051</v>
      </c>
      <c r="AZ85" s="47">
        <f t="shared" ca="1" si="55"/>
        <v>6.8954570327111053</v>
      </c>
      <c r="BA85" s="47">
        <f t="shared" ca="1" si="55"/>
        <v>6.7207211271792007</v>
      </c>
      <c r="BB85" s="47">
        <f t="shared" ca="1" si="55"/>
        <v>6.9791031959451111</v>
      </c>
      <c r="BC85" s="47">
        <f t="shared" ca="1" si="55"/>
        <v>6.7695166119245007</v>
      </c>
      <c r="BD85" s="47">
        <f t="shared" ca="1" si="55"/>
        <v>6.5145610260225695</v>
      </c>
      <c r="BE85" s="47">
        <f t="shared" ca="1" si="55"/>
        <v>5.4810216133131924</v>
      </c>
      <c r="BF85" s="47">
        <f t="shared" ca="1" si="55"/>
        <v>5.5797066039859473</v>
      </c>
      <c r="BG85" s="47">
        <f t="shared" ca="1" si="55"/>
        <v>5.5040627696959064</v>
      </c>
      <c r="BH85" s="47">
        <f t="shared" ca="1" si="55"/>
        <v>6.065934730932911</v>
      </c>
      <c r="BI85" s="47">
        <f t="shared" ca="1" si="54"/>
        <v>7.5818099058388819</v>
      </c>
      <c r="BJ85" s="47">
        <f t="shared" ca="1" si="54"/>
        <v>6.8761394440328392</v>
      </c>
      <c r="BK85" s="47">
        <f t="shared" ca="1" si="54"/>
        <v>6.6453678104222051</v>
      </c>
      <c r="BL85" s="47">
        <f t="shared" ca="1" si="54"/>
        <v>6.8954570327111053</v>
      </c>
      <c r="BM85" s="47">
        <f t="shared" ca="1" si="54"/>
        <v>6.7207211271792007</v>
      </c>
      <c r="BN85" s="47">
        <f t="shared" ca="1" si="54"/>
        <v>6.9791031959451111</v>
      </c>
      <c r="BO85" s="47">
        <f t="shared" ca="1" si="54"/>
        <v>6.7695166119245007</v>
      </c>
      <c r="BP85" s="47">
        <f t="shared" ca="1" si="54"/>
        <v>6.5145610260225695</v>
      </c>
      <c r="BQ85" s="47">
        <f t="shared" ca="1" si="54"/>
        <v>5.4810216133131924</v>
      </c>
      <c r="BR85" s="47">
        <f t="shared" ca="1" si="54"/>
        <v>5.5797066039859473</v>
      </c>
      <c r="BS85" s="47">
        <f t="shared" ca="1" si="39"/>
        <v>5.5040627696959064</v>
      </c>
      <c r="BT85" s="47">
        <f t="shared" ca="1" si="39"/>
        <v>6.065934730932911</v>
      </c>
      <c r="BU85" s="47">
        <f t="shared" ca="1" si="39"/>
        <v>7.5818099058388819</v>
      </c>
      <c r="BV85" s="47">
        <f t="shared" ca="1" si="39"/>
        <v>6.8761394440328392</v>
      </c>
      <c r="BW85" s="47">
        <f t="shared" ca="1" si="39"/>
        <v>6.6453678104222051</v>
      </c>
      <c r="BX85" s="47">
        <f t="shared" ca="1" si="39"/>
        <v>6.8954570327111053</v>
      </c>
      <c r="BY85" s="47">
        <f t="shared" ca="1" si="39"/>
        <v>6.7207211271792007</v>
      </c>
      <c r="BZ85" s="47">
        <f t="shared" ca="1" si="39"/>
        <v>6.9791031959451111</v>
      </c>
      <c r="CA85" s="47">
        <f t="shared" ca="1" si="39"/>
        <v>6.7695166119245007</v>
      </c>
      <c r="CB85" s="47">
        <f t="shared" ref="BS85:CB111" ca="1" si="59">IF($AN85&lt;=CB$1,HLOOKUP(MONTH(CB$1),$AA:$AL,ROW($AO85),0),"")</f>
        <v>6.5145610260225695</v>
      </c>
      <c r="CC85" s="47">
        <f t="shared" ca="1" si="58"/>
        <v>5.4810216133131924</v>
      </c>
      <c r="CD85" s="47">
        <f t="shared" ca="1" si="58"/>
        <v>5.5797066039859473</v>
      </c>
      <c r="CE85" s="47">
        <f t="shared" ca="1" si="58"/>
        <v>5.5040627696959064</v>
      </c>
      <c r="CF85" s="47">
        <f t="shared" ca="1" si="58"/>
        <v>6.065934730932911</v>
      </c>
      <c r="CG85" s="47">
        <f t="shared" ca="1" si="58"/>
        <v>7.5818099058388819</v>
      </c>
      <c r="CH85" s="47">
        <f t="shared" ca="1" si="58"/>
        <v>6.8761394440328392</v>
      </c>
      <c r="CI85" s="47">
        <f t="shared" ca="1" si="58"/>
        <v>6.6453678104222051</v>
      </c>
      <c r="CJ85" s="47">
        <f t="shared" ca="1" si="58"/>
        <v>6.8954570327111053</v>
      </c>
      <c r="CK85" s="47">
        <f t="shared" ca="1" si="58"/>
        <v>6.7207211271792007</v>
      </c>
      <c r="CL85" s="47">
        <f t="shared" ca="1" si="58"/>
        <v>6.9791031959451111</v>
      </c>
      <c r="CM85" s="47">
        <f t="shared" ca="1" si="40"/>
        <v>6.7695166119245007</v>
      </c>
      <c r="CN85" s="47">
        <f t="shared" ca="1" si="40"/>
        <v>6.5145610260225695</v>
      </c>
      <c r="CO85" s="47">
        <f t="shared" ca="1" si="40"/>
        <v>5.4810216133131924</v>
      </c>
      <c r="CP85" s="47">
        <f t="shared" ca="1" si="40"/>
        <v>5.5797066039859473</v>
      </c>
      <c r="CQ85" s="47">
        <f t="shared" ca="1" si="40"/>
        <v>5.5040627696959064</v>
      </c>
      <c r="CR85" s="47">
        <f t="shared" ca="1" si="40"/>
        <v>6.065934730932911</v>
      </c>
      <c r="CS85" s="47">
        <f t="shared" ca="1" si="40"/>
        <v>7.5818099058388819</v>
      </c>
      <c r="CT85" s="47">
        <f t="shared" ca="1" si="40"/>
        <v>6.8761394440328392</v>
      </c>
      <c r="CU85" s="47">
        <f t="shared" ca="1" si="40"/>
        <v>6.6453678104222051</v>
      </c>
      <c r="CV85" s="47">
        <f t="shared" ca="1" si="40"/>
        <v>6.8954570327111053</v>
      </c>
      <c r="CW85" s="47">
        <f t="shared" ca="1" si="57"/>
        <v>6.7207211271792007</v>
      </c>
      <c r="CX85" s="47">
        <f t="shared" ca="1" si="57"/>
        <v>6.9791031959451111</v>
      </c>
      <c r="CY85" s="47">
        <f t="shared" ca="1" si="57"/>
        <v>6.7695166119245007</v>
      </c>
      <c r="CZ85" s="47">
        <f t="shared" ca="1" si="57"/>
        <v>6.5145610260225695</v>
      </c>
      <c r="DA85" s="47">
        <f t="shared" ca="1" si="57"/>
        <v>5.4810216133131924</v>
      </c>
      <c r="DB85" s="47">
        <f t="shared" ca="1" si="57"/>
        <v>5.5797066039859473</v>
      </c>
      <c r="DC85" s="47">
        <f t="shared" ca="1" si="57"/>
        <v>5.5040627696959064</v>
      </c>
      <c r="DD85" s="47">
        <f t="shared" ca="1" si="57"/>
        <v>6.065934730932911</v>
      </c>
    </row>
    <row r="86" spans="1:108" x14ac:dyDescent="0.25">
      <c r="A86" s="40" t="s">
        <v>138</v>
      </c>
      <c r="B86" s="40">
        <v>2859</v>
      </c>
      <c r="C86" s="40" t="s">
        <v>31</v>
      </c>
      <c r="D86" s="40" t="s">
        <v>1351</v>
      </c>
      <c r="E86" s="40" t="s">
        <v>130</v>
      </c>
      <c r="F86" s="40">
        <v>0.22500000000000001</v>
      </c>
      <c r="G86" s="43">
        <v>45190</v>
      </c>
      <c r="I86" s="40" t="s">
        <v>74</v>
      </c>
      <c r="J86" s="40">
        <v>2</v>
      </c>
      <c r="K86" s="40" t="s">
        <v>33</v>
      </c>
      <c r="L86" s="40" t="s">
        <v>163</v>
      </c>
      <c r="N86" s="41">
        <f>VLOOKUP($C86 &amp; $I86 &amp; $K86,FATOR!$A$3:$P$22,5,0)</f>
        <v>0.23516228756884971</v>
      </c>
      <c r="O86" s="41">
        <f>VLOOKUP($C86 &amp; $I86 &amp; $K86,FATOR!$A$3:$P$22,6,0)</f>
        <v>0.21966842736486258</v>
      </c>
      <c r="P86" s="41">
        <f>VLOOKUP($C86 &amp; $I86 &amp; $K86,FATOR!$A$3:$P$22,7,0)</f>
        <v>0.23504538398326369</v>
      </c>
      <c r="Q86" s="41">
        <f>VLOOKUP($C86 &amp; $I86 &amp; $K86,FATOR!$A$3:$P$22,8,0)</f>
        <v>0.20674207770833952</v>
      </c>
      <c r="R86" s="41">
        <f>VLOOKUP($C86 &amp; $I86 &amp; $K86,FATOR!$A$3:$P$22,9,0)</f>
        <v>0.17149920684288822</v>
      </c>
      <c r="S86" s="41">
        <f>VLOOKUP($C86 &amp; $I86 &amp; $K86,FATOR!$A$3:$P$22,10,0)</f>
        <v>0.1618122816472472</v>
      </c>
      <c r="T86" s="41">
        <f>VLOOKUP($C86 &amp; $I86 &amp; $K86,FATOR!$A$3:$P$22,11,0)</f>
        <v>0.17557903330914121</v>
      </c>
      <c r="U86" s="41">
        <f>VLOOKUP($C86 &amp; $I86 &amp; $K86,FATOR!$A$3:$P$22,12,0)</f>
        <v>0.1745298280644238</v>
      </c>
      <c r="V86" s="41">
        <f>VLOOKUP($C86 &amp; $I86 &amp; $K86,FATOR!$A$3:$P$22,13,0)</f>
        <v>0.21253180841071748</v>
      </c>
      <c r="W86" s="41">
        <f>VLOOKUP($C86 &amp; $I86 &amp; $K86,FATOR!$A$3:$P$22,14,0)</f>
        <v>0.2107432866718385</v>
      </c>
      <c r="X86" s="41">
        <f>VLOOKUP($C86 &amp; $I86 &amp; $K86,FATOR!$A$3:$P$22,15,0)</f>
        <v>0.2155843839491689</v>
      </c>
      <c r="Y86" s="41">
        <f>VLOOKUP($C86 &amp; $I86 &amp; $K86,FATOR!$A$3:$P$22,16,0)</f>
        <v>0.20959371231642632</v>
      </c>
      <c r="AA86" s="42">
        <f t="shared" si="41"/>
        <v>5.2911514702991186E-2</v>
      </c>
      <c r="AB86" s="42">
        <f t="shared" si="42"/>
        <v>4.9425396157094084E-2</v>
      </c>
      <c r="AC86" s="42">
        <f t="shared" si="43"/>
        <v>5.2885211396234331E-2</v>
      </c>
      <c r="AD86" s="42">
        <f t="shared" si="44"/>
        <v>4.6516967484376393E-2</v>
      </c>
      <c r="AE86" s="42">
        <f t="shared" si="45"/>
        <v>3.8587321539649853E-2</v>
      </c>
      <c r="AF86" s="42">
        <f t="shared" si="46"/>
        <v>3.6407763370630619E-2</v>
      </c>
      <c r="AG86" s="42">
        <f t="shared" si="47"/>
        <v>3.9505282494556773E-2</v>
      </c>
      <c r="AH86" s="42">
        <f t="shared" si="48"/>
        <v>3.9269211314495359E-2</v>
      </c>
      <c r="AI86" s="42">
        <f t="shared" si="49"/>
        <v>4.7819656892411432E-2</v>
      </c>
      <c r="AJ86" s="42">
        <f t="shared" si="50"/>
        <v>4.7417239501163666E-2</v>
      </c>
      <c r="AK86" s="42">
        <f t="shared" si="51"/>
        <v>4.8506486388563003E-2</v>
      </c>
      <c r="AL86" s="42">
        <f t="shared" si="52"/>
        <v>4.7158585271195923E-2</v>
      </c>
      <c r="AN86" s="43">
        <f t="shared" si="53"/>
        <v>45221</v>
      </c>
      <c r="AO86" s="47">
        <f t="shared" ca="1" si="56"/>
        <v>5.2911514702991186E-2</v>
      </c>
      <c r="AP86" s="47">
        <f t="shared" ca="1" si="56"/>
        <v>4.9425396157094084E-2</v>
      </c>
      <c r="AQ86" s="47">
        <f t="shared" ca="1" si="56"/>
        <v>5.2885211396234331E-2</v>
      </c>
      <c r="AR86" s="47">
        <f t="shared" ca="1" si="56"/>
        <v>4.6516967484376393E-2</v>
      </c>
      <c r="AS86" s="47">
        <f t="shared" ca="1" si="56"/>
        <v>3.8587321539649853E-2</v>
      </c>
      <c r="AT86" s="47">
        <f t="shared" ca="1" si="56"/>
        <v>3.6407763370630619E-2</v>
      </c>
      <c r="AU86" s="47">
        <f t="shared" ca="1" si="56"/>
        <v>3.9505282494556773E-2</v>
      </c>
      <c r="AV86" s="47">
        <f t="shared" ca="1" si="56"/>
        <v>3.9269211314495359E-2</v>
      </c>
      <c r="AW86" s="47">
        <f t="shared" ca="1" si="56"/>
        <v>4.7819656892411432E-2</v>
      </c>
      <c r="AX86" s="47">
        <f t="shared" ca="1" si="56"/>
        <v>4.7417239501163666E-2</v>
      </c>
      <c r="AY86" s="47">
        <f t="shared" ca="1" si="55"/>
        <v>4.8506486388563003E-2</v>
      </c>
      <c r="AZ86" s="47">
        <f t="shared" ca="1" si="55"/>
        <v>4.7158585271195923E-2</v>
      </c>
      <c r="BA86" s="47">
        <f t="shared" ca="1" si="55"/>
        <v>5.2911514702991186E-2</v>
      </c>
      <c r="BB86" s="47">
        <f t="shared" ca="1" si="55"/>
        <v>4.9425396157094084E-2</v>
      </c>
      <c r="BC86" s="47">
        <f t="shared" ca="1" si="55"/>
        <v>5.2885211396234331E-2</v>
      </c>
      <c r="BD86" s="47">
        <f t="shared" ca="1" si="55"/>
        <v>4.6516967484376393E-2</v>
      </c>
      <c r="BE86" s="47">
        <f t="shared" ca="1" si="55"/>
        <v>3.8587321539649853E-2</v>
      </c>
      <c r="BF86" s="47">
        <f t="shared" ca="1" si="55"/>
        <v>3.6407763370630619E-2</v>
      </c>
      <c r="BG86" s="47">
        <f t="shared" ca="1" si="55"/>
        <v>3.9505282494556773E-2</v>
      </c>
      <c r="BH86" s="47">
        <f t="shared" ca="1" si="55"/>
        <v>3.9269211314495359E-2</v>
      </c>
      <c r="BI86" s="47">
        <f t="shared" ca="1" si="54"/>
        <v>4.7819656892411432E-2</v>
      </c>
      <c r="BJ86" s="47">
        <f t="shared" ca="1" si="54"/>
        <v>4.7417239501163666E-2</v>
      </c>
      <c r="BK86" s="47">
        <f t="shared" ca="1" si="54"/>
        <v>4.8506486388563003E-2</v>
      </c>
      <c r="BL86" s="47">
        <f t="shared" ca="1" si="54"/>
        <v>4.7158585271195923E-2</v>
      </c>
      <c r="BM86" s="47">
        <f t="shared" ca="1" si="54"/>
        <v>5.2911514702991186E-2</v>
      </c>
      <c r="BN86" s="47">
        <f t="shared" ca="1" si="54"/>
        <v>4.9425396157094084E-2</v>
      </c>
      <c r="BO86" s="47">
        <f t="shared" ca="1" si="54"/>
        <v>5.2885211396234331E-2</v>
      </c>
      <c r="BP86" s="47">
        <f t="shared" ca="1" si="54"/>
        <v>4.6516967484376393E-2</v>
      </c>
      <c r="BQ86" s="47">
        <f t="shared" ca="1" si="54"/>
        <v>3.8587321539649853E-2</v>
      </c>
      <c r="BR86" s="47">
        <f t="shared" ca="1" si="54"/>
        <v>3.6407763370630619E-2</v>
      </c>
      <c r="BS86" s="47">
        <f t="shared" ca="1" si="59"/>
        <v>3.9505282494556773E-2</v>
      </c>
      <c r="BT86" s="47">
        <f t="shared" ca="1" si="59"/>
        <v>3.9269211314495359E-2</v>
      </c>
      <c r="BU86" s="47">
        <f t="shared" ca="1" si="59"/>
        <v>4.7819656892411432E-2</v>
      </c>
      <c r="BV86" s="47">
        <f t="shared" ca="1" si="59"/>
        <v>4.7417239501163666E-2</v>
      </c>
      <c r="BW86" s="47">
        <f t="shared" ca="1" si="59"/>
        <v>4.8506486388563003E-2</v>
      </c>
      <c r="BX86" s="47">
        <f t="shared" ca="1" si="59"/>
        <v>4.7158585271195923E-2</v>
      </c>
      <c r="BY86" s="47">
        <f t="shared" ca="1" si="59"/>
        <v>5.2911514702991186E-2</v>
      </c>
      <c r="BZ86" s="47">
        <f t="shared" ca="1" si="59"/>
        <v>4.9425396157094084E-2</v>
      </c>
      <c r="CA86" s="47">
        <f t="shared" ca="1" si="59"/>
        <v>5.2885211396234331E-2</v>
      </c>
      <c r="CB86" s="47">
        <f t="shared" ca="1" si="59"/>
        <v>4.6516967484376393E-2</v>
      </c>
      <c r="CC86" s="47">
        <f t="shared" ca="1" si="58"/>
        <v>3.8587321539649853E-2</v>
      </c>
      <c r="CD86" s="47">
        <f t="shared" ca="1" si="58"/>
        <v>3.6407763370630619E-2</v>
      </c>
      <c r="CE86" s="47">
        <f t="shared" ca="1" si="58"/>
        <v>3.9505282494556773E-2</v>
      </c>
      <c r="CF86" s="47">
        <f t="shared" ca="1" si="58"/>
        <v>3.9269211314495359E-2</v>
      </c>
      <c r="CG86" s="47">
        <f t="shared" ca="1" si="58"/>
        <v>4.7819656892411432E-2</v>
      </c>
      <c r="CH86" s="47">
        <f t="shared" ca="1" si="58"/>
        <v>4.7417239501163666E-2</v>
      </c>
      <c r="CI86" s="47">
        <f t="shared" ca="1" si="58"/>
        <v>4.8506486388563003E-2</v>
      </c>
      <c r="CJ86" s="47">
        <f t="shared" ca="1" si="58"/>
        <v>4.7158585271195923E-2</v>
      </c>
      <c r="CK86" s="47">
        <f t="shared" ca="1" si="58"/>
        <v>5.2911514702991186E-2</v>
      </c>
      <c r="CL86" s="47">
        <f t="shared" ca="1" si="58"/>
        <v>4.9425396157094084E-2</v>
      </c>
      <c r="CM86" s="47">
        <f t="shared" ca="1" si="40"/>
        <v>5.2885211396234331E-2</v>
      </c>
      <c r="CN86" s="47">
        <f t="shared" ca="1" si="40"/>
        <v>4.6516967484376393E-2</v>
      </c>
      <c r="CO86" s="47">
        <f t="shared" ca="1" si="40"/>
        <v>3.8587321539649853E-2</v>
      </c>
      <c r="CP86" s="47">
        <f t="shared" ca="1" si="40"/>
        <v>3.6407763370630619E-2</v>
      </c>
      <c r="CQ86" s="47">
        <f t="shared" ca="1" si="40"/>
        <v>3.9505282494556773E-2</v>
      </c>
      <c r="CR86" s="47">
        <f t="shared" ca="1" si="40"/>
        <v>3.9269211314495359E-2</v>
      </c>
      <c r="CS86" s="47">
        <f t="shared" ca="1" si="40"/>
        <v>4.7819656892411432E-2</v>
      </c>
      <c r="CT86" s="47">
        <f t="shared" ca="1" si="40"/>
        <v>4.7417239501163666E-2</v>
      </c>
      <c r="CU86" s="47">
        <f t="shared" ca="1" si="40"/>
        <v>4.8506486388563003E-2</v>
      </c>
      <c r="CV86" s="47">
        <f t="shared" ca="1" si="40"/>
        <v>4.7158585271195923E-2</v>
      </c>
      <c r="CW86" s="47">
        <f t="shared" ca="1" si="57"/>
        <v>5.2911514702991186E-2</v>
      </c>
      <c r="CX86" s="47">
        <f t="shared" ca="1" si="57"/>
        <v>4.9425396157094084E-2</v>
      </c>
      <c r="CY86" s="47">
        <f t="shared" ca="1" si="57"/>
        <v>5.2885211396234331E-2</v>
      </c>
      <c r="CZ86" s="47">
        <f t="shared" ca="1" si="57"/>
        <v>4.6516967484376393E-2</v>
      </c>
      <c r="DA86" s="47">
        <f t="shared" ca="1" si="57"/>
        <v>3.8587321539649853E-2</v>
      </c>
      <c r="DB86" s="47">
        <f t="shared" ca="1" si="57"/>
        <v>3.6407763370630619E-2</v>
      </c>
      <c r="DC86" s="47">
        <f t="shared" ca="1" si="57"/>
        <v>3.9505282494556773E-2</v>
      </c>
      <c r="DD86" s="47">
        <f t="shared" ca="1" si="57"/>
        <v>3.9269211314495359E-2</v>
      </c>
    </row>
    <row r="87" spans="1:108" x14ac:dyDescent="0.25">
      <c r="A87" s="40" t="s">
        <v>138</v>
      </c>
      <c r="B87" s="40">
        <v>2704</v>
      </c>
      <c r="C87" s="40" t="s">
        <v>38</v>
      </c>
      <c r="D87" s="40" t="s">
        <v>313</v>
      </c>
      <c r="E87" s="40" t="s">
        <v>130</v>
      </c>
      <c r="F87" s="40">
        <v>7.2999999999999995E-2</v>
      </c>
      <c r="G87" s="43">
        <v>45023</v>
      </c>
      <c r="I87" s="40" t="s">
        <v>74</v>
      </c>
      <c r="J87" s="40">
        <v>2</v>
      </c>
      <c r="K87" s="40" t="s">
        <v>33</v>
      </c>
      <c r="L87" s="40" t="s">
        <v>232</v>
      </c>
      <c r="N87" s="41">
        <f>VLOOKUP($C87 &amp; $I87 &amp; $K87,FATOR!$A$3:$P$22,5,0)</f>
        <v>0.22871264683271059</v>
      </c>
      <c r="O87" s="41">
        <f>VLOOKUP($C87 &amp; $I87 &amp; $K87,FATOR!$A$3:$P$22,6,0)</f>
        <v>0.23750563879343578</v>
      </c>
      <c r="P87" s="41">
        <f>VLOOKUP($C87 &amp; $I87 &amp; $K87,FATOR!$A$3:$P$22,7,0)</f>
        <v>0.23037320442145653</v>
      </c>
      <c r="Q87" s="41">
        <f>VLOOKUP($C87 &amp; $I87 &amp; $K87,FATOR!$A$3:$P$22,8,0)</f>
        <v>0.22169681899004828</v>
      </c>
      <c r="R87" s="41">
        <f>VLOOKUP($C87 &amp; $I87 &amp; $K87,FATOR!$A$3:$P$22,9,0)</f>
        <v>0.18652447212227979</v>
      </c>
      <c r="S87" s="41">
        <f>VLOOKUP($C87 &amp; $I87 &amp; $K87,FATOR!$A$3:$P$22,10,0)</f>
        <v>0.18988281789981101</v>
      </c>
      <c r="T87" s="41">
        <f>VLOOKUP($C87 &amp; $I87 &amp; $K87,FATOR!$A$3:$P$22,11,0)</f>
        <v>0.18730858498199443</v>
      </c>
      <c r="U87" s="41">
        <f>VLOOKUP($C87 &amp; $I87 &amp; $K87,FATOR!$A$3:$P$22,12,0)</f>
        <v>0.20642963181667212</v>
      </c>
      <c r="V87" s="41">
        <f>VLOOKUP($C87 &amp; $I87 &amp; $K87,FATOR!$A$3:$P$22,13,0)</f>
        <v>0.25801633166033289</v>
      </c>
      <c r="W87" s="41">
        <f>VLOOKUP($C87 &amp; $I87 &amp; $K87,FATOR!$A$3:$P$22,14,0)</f>
        <v>0.23400168262830828</v>
      </c>
      <c r="X87" s="41">
        <f>VLOOKUP($C87 &amp; $I87 &amp; $K87,FATOR!$A$3:$P$22,15,0)</f>
        <v>0.22614830050781706</v>
      </c>
      <c r="Y87" s="41">
        <f>VLOOKUP($C87 &amp; $I87 &amp; $K87,FATOR!$A$3:$P$22,16,0)</f>
        <v>0.23465907887395288</v>
      </c>
      <c r="AA87" s="42">
        <f t="shared" si="41"/>
        <v>1.6696023218787871E-2</v>
      </c>
      <c r="AB87" s="42">
        <f t="shared" si="42"/>
        <v>1.7337911631920812E-2</v>
      </c>
      <c r="AC87" s="42">
        <f t="shared" si="43"/>
        <v>1.6817243922766324E-2</v>
      </c>
      <c r="AD87" s="42">
        <f t="shared" si="44"/>
        <v>1.6183867786273523E-2</v>
      </c>
      <c r="AE87" s="42">
        <f t="shared" si="45"/>
        <v>1.3616286464926424E-2</v>
      </c>
      <c r="AF87" s="42">
        <f t="shared" si="46"/>
        <v>1.3861445706686203E-2</v>
      </c>
      <c r="AG87" s="42">
        <f t="shared" si="47"/>
        <v>1.3673526703685593E-2</v>
      </c>
      <c r="AH87" s="42">
        <f t="shared" si="48"/>
        <v>1.5069363122617065E-2</v>
      </c>
      <c r="AI87" s="42">
        <f t="shared" si="49"/>
        <v>1.8835192211204301E-2</v>
      </c>
      <c r="AJ87" s="42">
        <f t="shared" si="50"/>
        <v>1.7082122831866504E-2</v>
      </c>
      <c r="AK87" s="42">
        <f t="shared" si="51"/>
        <v>1.6508825937070645E-2</v>
      </c>
      <c r="AL87" s="42">
        <f t="shared" si="52"/>
        <v>1.7130112757798559E-2</v>
      </c>
      <c r="AN87" s="43">
        <f t="shared" si="53"/>
        <v>45054</v>
      </c>
      <c r="AO87" s="47">
        <f t="shared" ca="1" si="56"/>
        <v>1.6696023218787871E-2</v>
      </c>
      <c r="AP87" s="47">
        <f t="shared" ca="1" si="56"/>
        <v>1.7337911631920812E-2</v>
      </c>
      <c r="AQ87" s="47">
        <f t="shared" ca="1" si="56"/>
        <v>1.6817243922766324E-2</v>
      </c>
      <c r="AR87" s="47">
        <f t="shared" ca="1" si="56"/>
        <v>1.6183867786273523E-2</v>
      </c>
      <c r="AS87" s="47">
        <f t="shared" ca="1" si="56"/>
        <v>1.3616286464926424E-2</v>
      </c>
      <c r="AT87" s="47">
        <f t="shared" ca="1" si="56"/>
        <v>1.3861445706686203E-2</v>
      </c>
      <c r="AU87" s="47">
        <f t="shared" ca="1" si="56"/>
        <v>1.3673526703685593E-2</v>
      </c>
      <c r="AV87" s="47">
        <f t="shared" ca="1" si="56"/>
        <v>1.5069363122617065E-2</v>
      </c>
      <c r="AW87" s="47">
        <f t="shared" ca="1" si="56"/>
        <v>1.8835192211204301E-2</v>
      </c>
      <c r="AX87" s="47">
        <f t="shared" ca="1" si="56"/>
        <v>1.7082122831866504E-2</v>
      </c>
      <c r="AY87" s="47">
        <f t="shared" ca="1" si="55"/>
        <v>1.6508825937070645E-2</v>
      </c>
      <c r="AZ87" s="47">
        <f t="shared" ca="1" si="55"/>
        <v>1.7130112757798559E-2</v>
      </c>
      <c r="BA87" s="47">
        <f t="shared" ca="1" si="55"/>
        <v>1.6696023218787871E-2</v>
      </c>
      <c r="BB87" s="47">
        <f t="shared" ca="1" si="55"/>
        <v>1.7337911631920812E-2</v>
      </c>
      <c r="BC87" s="47">
        <f t="shared" ca="1" si="55"/>
        <v>1.6817243922766324E-2</v>
      </c>
      <c r="BD87" s="47">
        <f t="shared" ca="1" si="55"/>
        <v>1.6183867786273523E-2</v>
      </c>
      <c r="BE87" s="47">
        <f t="shared" ca="1" si="55"/>
        <v>1.3616286464926424E-2</v>
      </c>
      <c r="BF87" s="47">
        <f t="shared" ca="1" si="55"/>
        <v>1.3861445706686203E-2</v>
      </c>
      <c r="BG87" s="47">
        <f t="shared" ca="1" si="55"/>
        <v>1.3673526703685593E-2</v>
      </c>
      <c r="BH87" s="47">
        <f t="shared" ca="1" si="55"/>
        <v>1.5069363122617065E-2</v>
      </c>
      <c r="BI87" s="47">
        <f t="shared" ca="1" si="54"/>
        <v>1.8835192211204301E-2</v>
      </c>
      <c r="BJ87" s="47">
        <f t="shared" ca="1" si="54"/>
        <v>1.7082122831866504E-2</v>
      </c>
      <c r="BK87" s="47">
        <f t="shared" ca="1" si="54"/>
        <v>1.6508825937070645E-2</v>
      </c>
      <c r="BL87" s="47">
        <f t="shared" ca="1" si="54"/>
        <v>1.7130112757798559E-2</v>
      </c>
      <c r="BM87" s="47">
        <f t="shared" ca="1" si="54"/>
        <v>1.6696023218787871E-2</v>
      </c>
      <c r="BN87" s="47">
        <f t="shared" ca="1" si="54"/>
        <v>1.7337911631920812E-2</v>
      </c>
      <c r="BO87" s="47">
        <f t="shared" ca="1" si="54"/>
        <v>1.6817243922766324E-2</v>
      </c>
      <c r="BP87" s="47">
        <f t="shared" ca="1" si="54"/>
        <v>1.6183867786273523E-2</v>
      </c>
      <c r="BQ87" s="47">
        <f t="shared" ca="1" si="54"/>
        <v>1.3616286464926424E-2</v>
      </c>
      <c r="BR87" s="47">
        <f t="shared" ca="1" si="54"/>
        <v>1.3861445706686203E-2</v>
      </c>
      <c r="BS87" s="47">
        <f t="shared" ca="1" si="59"/>
        <v>1.3673526703685593E-2</v>
      </c>
      <c r="BT87" s="47">
        <f t="shared" ca="1" si="59"/>
        <v>1.5069363122617065E-2</v>
      </c>
      <c r="BU87" s="47">
        <f t="shared" ca="1" si="59"/>
        <v>1.8835192211204301E-2</v>
      </c>
      <c r="BV87" s="47">
        <f t="shared" ca="1" si="59"/>
        <v>1.7082122831866504E-2</v>
      </c>
      <c r="BW87" s="47">
        <f t="shared" ca="1" si="59"/>
        <v>1.6508825937070645E-2</v>
      </c>
      <c r="BX87" s="47">
        <f t="shared" ca="1" si="59"/>
        <v>1.7130112757798559E-2</v>
      </c>
      <c r="BY87" s="47">
        <f t="shared" ca="1" si="59"/>
        <v>1.6696023218787871E-2</v>
      </c>
      <c r="BZ87" s="47">
        <f t="shared" ca="1" si="59"/>
        <v>1.7337911631920812E-2</v>
      </c>
      <c r="CA87" s="47">
        <f t="shared" ca="1" si="59"/>
        <v>1.6817243922766324E-2</v>
      </c>
      <c r="CB87" s="47">
        <f t="shared" ca="1" si="59"/>
        <v>1.6183867786273523E-2</v>
      </c>
      <c r="CC87" s="47">
        <f t="shared" ca="1" si="58"/>
        <v>1.3616286464926424E-2</v>
      </c>
      <c r="CD87" s="47">
        <f t="shared" ca="1" si="58"/>
        <v>1.3861445706686203E-2</v>
      </c>
      <c r="CE87" s="47">
        <f t="shared" ca="1" si="58"/>
        <v>1.3673526703685593E-2</v>
      </c>
      <c r="CF87" s="47">
        <f t="shared" ca="1" si="58"/>
        <v>1.5069363122617065E-2</v>
      </c>
      <c r="CG87" s="47">
        <f t="shared" ca="1" si="58"/>
        <v>1.8835192211204301E-2</v>
      </c>
      <c r="CH87" s="47">
        <f t="shared" ca="1" si="58"/>
        <v>1.7082122831866504E-2</v>
      </c>
      <c r="CI87" s="47">
        <f t="shared" ca="1" si="58"/>
        <v>1.6508825937070645E-2</v>
      </c>
      <c r="CJ87" s="47">
        <f t="shared" ca="1" si="58"/>
        <v>1.7130112757798559E-2</v>
      </c>
      <c r="CK87" s="47">
        <f t="shared" ca="1" si="58"/>
        <v>1.6696023218787871E-2</v>
      </c>
      <c r="CL87" s="47">
        <f t="shared" ca="1" si="58"/>
        <v>1.7337911631920812E-2</v>
      </c>
      <c r="CM87" s="47">
        <f t="shared" ca="1" si="40"/>
        <v>1.6817243922766324E-2</v>
      </c>
      <c r="CN87" s="47">
        <f t="shared" ca="1" si="40"/>
        <v>1.6183867786273523E-2</v>
      </c>
      <c r="CO87" s="47">
        <f t="shared" ca="1" si="40"/>
        <v>1.3616286464926424E-2</v>
      </c>
      <c r="CP87" s="47">
        <f t="shared" ca="1" si="40"/>
        <v>1.3861445706686203E-2</v>
      </c>
      <c r="CQ87" s="47">
        <f t="shared" ca="1" si="40"/>
        <v>1.3673526703685593E-2</v>
      </c>
      <c r="CR87" s="47">
        <f t="shared" ca="1" si="40"/>
        <v>1.5069363122617065E-2</v>
      </c>
      <c r="CS87" s="47">
        <f t="shared" ca="1" si="40"/>
        <v>1.8835192211204301E-2</v>
      </c>
      <c r="CT87" s="47">
        <f t="shared" ca="1" si="40"/>
        <v>1.7082122831866504E-2</v>
      </c>
      <c r="CU87" s="47">
        <f t="shared" ca="1" si="40"/>
        <v>1.6508825937070645E-2</v>
      </c>
      <c r="CV87" s="47">
        <f t="shared" ca="1" si="40"/>
        <v>1.7130112757798559E-2</v>
      </c>
      <c r="CW87" s="47">
        <f t="shared" ca="1" si="57"/>
        <v>1.6696023218787871E-2</v>
      </c>
      <c r="CX87" s="47">
        <f t="shared" ca="1" si="57"/>
        <v>1.7337911631920812E-2</v>
      </c>
      <c r="CY87" s="47">
        <f t="shared" ca="1" si="57"/>
        <v>1.6817243922766324E-2</v>
      </c>
      <c r="CZ87" s="47">
        <f t="shared" ca="1" si="57"/>
        <v>1.6183867786273523E-2</v>
      </c>
      <c r="DA87" s="47">
        <f t="shared" ca="1" si="57"/>
        <v>1.3616286464926424E-2</v>
      </c>
      <c r="DB87" s="47">
        <f t="shared" ca="1" si="57"/>
        <v>1.3861445706686203E-2</v>
      </c>
      <c r="DC87" s="47">
        <f t="shared" ca="1" si="57"/>
        <v>1.3673526703685593E-2</v>
      </c>
      <c r="DD87" s="47">
        <f t="shared" ca="1" si="57"/>
        <v>1.5069363122617065E-2</v>
      </c>
    </row>
    <row r="88" spans="1:108" x14ac:dyDescent="0.25">
      <c r="A88" s="40" t="s">
        <v>138</v>
      </c>
      <c r="B88" s="40">
        <v>2849</v>
      </c>
      <c r="C88" s="40" t="s">
        <v>31</v>
      </c>
      <c r="D88" s="40" t="s">
        <v>1352</v>
      </c>
      <c r="E88" s="40" t="s">
        <v>130</v>
      </c>
      <c r="F88" s="40">
        <v>0.55000000000000004</v>
      </c>
      <c r="G88" s="43">
        <v>45156</v>
      </c>
      <c r="I88" s="40" t="s">
        <v>74</v>
      </c>
      <c r="J88" s="40">
        <v>2</v>
      </c>
      <c r="K88" s="40" t="s">
        <v>33</v>
      </c>
      <c r="L88" s="40" t="s">
        <v>163</v>
      </c>
      <c r="N88" s="41">
        <f>VLOOKUP($C88 &amp; $I88 &amp; $K88,FATOR!$A$3:$P$22,5,0)</f>
        <v>0.23516228756884971</v>
      </c>
      <c r="O88" s="41">
        <f>VLOOKUP($C88 &amp; $I88 &amp; $K88,FATOR!$A$3:$P$22,6,0)</f>
        <v>0.21966842736486258</v>
      </c>
      <c r="P88" s="41">
        <f>VLOOKUP($C88 &amp; $I88 &amp; $K88,FATOR!$A$3:$P$22,7,0)</f>
        <v>0.23504538398326369</v>
      </c>
      <c r="Q88" s="41">
        <f>VLOOKUP($C88 &amp; $I88 &amp; $K88,FATOR!$A$3:$P$22,8,0)</f>
        <v>0.20674207770833952</v>
      </c>
      <c r="R88" s="41">
        <f>VLOOKUP($C88 &amp; $I88 &amp; $K88,FATOR!$A$3:$P$22,9,0)</f>
        <v>0.17149920684288822</v>
      </c>
      <c r="S88" s="41">
        <f>VLOOKUP($C88 &amp; $I88 &amp; $K88,FATOR!$A$3:$P$22,10,0)</f>
        <v>0.1618122816472472</v>
      </c>
      <c r="T88" s="41">
        <f>VLOOKUP($C88 &amp; $I88 &amp; $K88,FATOR!$A$3:$P$22,11,0)</f>
        <v>0.17557903330914121</v>
      </c>
      <c r="U88" s="41">
        <f>VLOOKUP($C88 &amp; $I88 &amp; $K88,FATOR!$A$3:$P$22,12,0)</f>
        <v>0.1745298280644238</v>
      </c>
      <c r="V88" s="41">
        <f>VLOOKUP($C88 &amp; $I88 &amp; $K88,FATOR!$A$3:$P$22,13,0)</f>
        <v>0.21253180841071748</v>
      </c>
      <c r="W88" s="41">
        <f>VLOOKUP($C88 &amp; $I88 &amp; $K88,FATOR!$A$3:$P$22,14,0)</f>
        <v>0.2107432866718385</v>
      </c>
      <c r="X88" s="41">
        <f>VLOOKUP($C88 &amp; $I88 &amp; $K88,FATOR!$A$3:$P$22,15,0)</f>
        <v>0.2155843839491689</v>
      </c>
      <c r="Y88" s="41">
        <f>VLOOKUP($C88 &amp; $I88 &amp; $K88,FATOR!$A$3:$P$22,16,0)</f>
        <v>0.20959371231642632</v>
      </c>
      <c r="AA88" s="42">
        <f t="shared" si="41"/>
        <v>0.12933925816286734</v>
      </c>
      <c r="AB88" s="42">
        <f t="shared" si="42"/>
        <v>0.12081763505067443</v>
      </c>
      <c r="AC88" s="42">
        <f t="shared" si="43"/>
        <v>0.12927496119079504</v>
      </c>
      <c r="AD88" s="42">
        <f t="shared" si="44"/>
        <v>0.11370814273958675</v>
      </c>
      <c r="AE88" s="42">
        <f t="shared" si="45"/>
        <v>9.4324563763588526E-2</v>
      </c>
      <c r="AF88" s="42">
        <f t="shared" si="46"/>
        <v>8.8996754905985964E-2</v>
      </c>
      <c r="AG88" s="42">
        <f t="shared" si="47"/>
        <v>9.6568468320027676E-2</v>
      </c>
      <c r="AH88" s="42">
        <f t="shared" si="48"/>
        <v>9.5991405435433094E-2</v>
      </c>
      <c r="AI88" s="42">
        <f t="shared" si="49"/>
        <v>0.11689249462589463</v>
      </c>
      <c r="AJ88" s="42">
        <f t="shared" si="50"/>
        <v>0.11590880766951119</v>
      </c>
      <c r="AK88" s="42">
        <f t="shared" si="51"/>
        <v>0.11857141117204291</v>
      </c>
      <c r="AL88" s="42">
        <f t="shared" si="52"/>
        <v>0.11527654177403449</v>
      </c>
      <c r="AN88" s="43">
        <f t="shared" si="53"/>
        <v>45187</v>
      </c>
      <c r="AO88" s="47">
        <f t="shared" ca="1" si="56"/>
        <v>0.12933925816286734</v>
      </c>
      <c r="AP88" s="47">
        <f t="shared" ca="1" si="56"/>
        <v>0.12081763505067443</v>
      </c>
      <c r="AQ88" s="47">
        <f t="shared" ca="1" si="56"/>
        <v>0.12927496119079504</v>
      </c>
      <c r="AR88" s="47">
        <f t="shared" ca="1" si="56"/>
        <v>0.11370814273958675</v>
      </c>
      <c r="AS88" s="47">
        <f t="shared" ca="1" si="56"/>
        <v>9.4324563763588526E-2</v>
      </c>
      <c r="AT88" s="47">
        <f t="shared" ca="1" si="56"/>
        <v>8.8996754905985964E-2</v>
      </c>
      <c r="AU88" s="47">
        <f t="shared" ca="1" si="56"/>
        <v>9.6568468320027676E-2</v>
      </c>
      <c r="AV88" s="47">
        <f t="shared" ca="1" si="56"/>
        <v>9.5991405435433094E-2</v>
      </c>
      <c r="AW88" s="47">
        <f t="shared" ca="1" si="56"/>
        <v>0.11689249462589463</v>
      </c>
      <c r="AX88" s="47">
        <f t="shared" ca="1" si="56"/>
        <v>0.11590880766951119</v>
      </c>
      <c r="AY88" s="47">
        <f t="shared" ca="1" si="55"/>
        <v>0.11857141117204291</v>
      </c>
      <c r="AZ88" s="47">
        <f t="shared" ca="1" si="55"/>
        <v>0.11527654177403449</v>
      </c>
      <c r="BA88" s="47">
        <f t="shared" ca="1" si="55"/>
        <v>0.12933925816286734</v>
      </c>
      <c r="BB88" s="47">
        <f t="shared" ca="1" si="55"/>
        <v>0.12081763505067443</v>
      </c>
      <c r="BC88" s="47">
        <f t="shared" ca="1" si="55"/>
        <v>0.12927496119079504</v>
      </c>
      <c r="BD88" s="47">
        <f t="shared" ca="1" si="55"/>
        <v>0.11370814273958675</v>
      </c>
      <c r="BE88" s="47">
        <f t="shared" ca="1" si="55"/>
        <v>9.4324563763588526E-2</v>
      </c>
      <c r="BF88" s="47">
        <f t="shared" ca="1" si="55"/>
        <v>8.8996754905985964E-2</v>
      </c>
      <c r="BG88" s="47">
        <f t="shared" ca="1" si="55"/>
        <v>9.6568468320027676E-2</v>
      </c>
      <c r="BH88" s="47">
        <f t="shared" ca="1" si="55"/>
        <v>9.5991405435433094E-2</v>
      </c>
      <c r="BI88" s="47">
        <f t="shared" ca="1" si="54"/>
        <v>0.11689249462589463</v>
      </c>
      <c r="BJ88" s="47">
        <f t="shared" ca="1" si="54"/>
        <v>0.11590880766951119</v>
      </c>
      <c r="BK88" s="47">
        <f t="shared" ca="1" si="54"/>
        <v>0.11857141117204291</v>
      </c>
      <c r="BL88" s="47">
        <f t="shared" ca="1" si="54"/>
        <v>0.11527654177403449</v>
      </c>
      <c r="BM88" s="47">
        <f t="shared" ca="1" si="54"/>
        <v>0.12933925816286734</v>
      </c>
      <c r="BN88" s="47">
        <f t="shared" ca="1" si="54"/>
        <v>0.12081763505067443</v>
      </c>
      <c r="BO88" s="47">
        <f t="shared" ca="1" si="54"/>
        <v>0.12927496119079504</v>
      </c>
      <c r="BP88" s="47">
        <f t="shared" ca="1" si="54"/>
        <v>0.11370814273958675</v>
      </c>
      <c r="BQ88" s="47">
        <f t="shared" ca="1" si="54"/>
        <v>9.4324563763588526E-2</v>
      </c>
      <c r="BR88" s="47">
        <f t="shared" ca="1" si="54"/>
        <v>8.8996754905985964E-2</v>
      </c>
      <c r="BS88" s="47">
        <f t="shared" ca="1" si="59"/>
        <v>9.6568468320027676E-2</v>
      </c>
      <c r="BT88" s="47">
        <f t="shared" ca="1" si="59"/>
        <v>9.5991405435433094E-2</v>
      </c>
      <c r="BU88" s="47">
        <f t="shared" ca="1" si="59"/>
        <v>0.11689249462589463</v>
      </c>
      <c r="BV88" s="47">
        <f t="shared" ca="1" si="59"/>
        <v>0.11590880766951119</v>
      </c>
      <c r="BW88" s="47">
        <f t="shared" ca="1" si="59"/>
        <v>0.11857141117204291</v>
      </c>
      <c r="BX88" s="47">
        <f t="shared" ca="1" si="59"/>
        <v>0.11527654177403449</v>
      </c>
      <c r="BY88" s="47">
        <f t="shared" ca="1" si="59"/>
        <v>0.12933925816286734</v>
      </c>
      <c r="BZ88" s="47">
        <f t="shared" ca="1" si="59"/>
        <v>0.12081763505067443</v>
      </c>
      <c r="CA88" s="47">
        <f t="shared" ca="1" si="59"/>
        <v>0.12927496119079504</v>
      </c>
      <c r="CB88" s="47">
        <f t="shared" ca="1" si="59"/>
        <v>0.11370814273958675</v>
      </c>
      <c r="CC88" s="47">
        <f t="shared" ca="1" si="58"/>
        <v>9.4324563763588526E-2</v>
      </c>
      <c r="CD88" s="47">
        <f t="shared" ca="1" si="58"/>
        <v>8.8996754905985964E-2</v>
      </c>
      <c r="CE88" s="47">
        <f t="shared" ca="1" si="58"/>
        <v>9.6568468320027676E-2</v>
      </c>
      <c r="CF88" s="47">
        <f t="shared" ca="1" si="58"/>
        <v>9.5991405435433094E-2</v>
      </c>
      <c r="CG88" s="47">
        <f t="shared" ca="1" si="58"/>
        <v>0.11689249462589463</v>
      </c>
      <c r="CH88" s="47">
        <f t="shared" ca="1" si="58"/>
        <v>0.11590880766951119</v>
      </c>
      <c r="CI88" s="47">
        <f t="shared" ca="1" si="58"/>
        <v>0.11857141117204291</v>
      </c>
      <c r="CJ88" s="47">
        <f t="shared" ca="1" si="58"/>
        <v>0.11527654177403449</v>
      </c>
      <c r="CK88" s="47">
        <f t="shared" ca="1" si="58"/>
        <v>0.12933925816286734</v>
      </c>
      <c r="CL88" s="47">
        <f t="shared" ca="1" si="58"/>
        <v>0.12081763505067443</v>
      </c>
      <c r="CM88" s="47">
        <f t="shared" ca="1" si="40"/>
        <v>0.12927496119079504</v>
      </c>
      <c r="CN88" s="47">
        <f t="shared" ca="1" si="40"/>
        <v>0.11370814273958675</v>
      </c>
      <c r="CO88" s="47">
        <f t="shared" ca="1" si="40"/>
        <v>9.4324563763588526E-2</v>
      </c>
      <c r="CP88" s="47">
        <f t="shared" ca="1" si="40"/>
        <v>8.8996754905985964E-2</v>
      </c>
      <c r="CQ88" s="47">
        <f t="shared" ca="1" si="40"/>
        <v>9.6568468320027676E-2</v>
      </c>
      <c r="CR88" s="47">
        <f t="shared" ca="1" si="40"/>
        <v>9.5991405435433094E-2</v>
      </c>
      <c r="CS88" s="47">
        <f t="shared" ca="1" si="40"/>
        <v>0.11689249462589463</v>
      </c>
      <c r="CT88" s="47">
        <f t="shared" ca="1" si="40"/>
        <v>0.11590880766951119</v>
      </c>
      <c r="CU88" s="47">
        <f t="shared" ca="1" si="40"/>
        <v>0.11857141117204291</v>
      </c>
      <c r="CV88" s="47">
        <f t="shared" ca="1" si="40"/>
        <v>0.11527654177403449</v>
      </c>
      <c r="CW88" s="47">
        <f t="shared" ca="1" si="57"/>
        <v>0.12933925816286734</v>
      </c>
      <c r="CX88" s="47">
        <f t="shared" ca="1" si="57"/>
        <v>0.12081763505067443</v>
      </c>
      <c r="CY88" s="47">
        <f t="shared" ca="1" si="57"/>
        <v>0.12927496119079504</v>
      </c>
      <c r="CZ88" s="47">
        <f t="shared" ca="1" si="57"/>
        <v>0.11370814273958675</v>
      </c>
      <c r="DA88" s="47">
        <f t="shared" ca="1" si="57"/>
        <v>9.4324563763588526E-2</v>
      </c>
      <c r="DB88" s="47">
        <f t="shared" ca="1" si="57"/>
        <v>8.8996754905985964E-2</v>
      </c>
      <c r="DC88" s="47">
        <f t="shared" ca="1" si="57"/>
        <v>9.6568468320027676E-2</v>
      </c>
      <c r="DD88" s="47">
        <f t="shared" ca="1" si="57"/>
        <v>9.5991405435433094E-2</v>
      </c>
    </row>
    <row r="89" spans="1:108" x14ac:dyDescent="0.25">
      <c r="A89" s="40" t="s">
        <v>138</v>
      </c>
      <c r="B89" s="40">
        <v>2658</v>
      </c>
      <c r="C89" s="40" t="s">
        <v>38</v>
      </c>
      <c r="D89" s="40" t="s">
        <v>315</v>
      </c>
      <c r="E89" s="40" t="s">
        <v>130</v>
      </c>
      <c r="F89" s="40">
        <v>0.8</v>
      </c>
      <c r="G89" s="43">
        <v>44982</v>
      </c>
      <c r="I89" s="40" t="s">
        <v>74</v>
      </c>
      <c r="J89" s="40">
        <v>2</v>
      </c>
      <c r="K89" s="40" t="s">
        <v>33</v>
      </c>
      <c r="L89" s="40" t="s">
        <v>316</v>
      </c>
      <c r="N89" s="41">
        <f>VLOOKUP($C89 &amp; $I89 &amp; $K89,FATOR!$A$3:$P$22,5,0)</f>
        <v>0.22871264683271059</v>
      </c>
      <c r="O89" s="41">
        <f>VLOOKUP($C89 &amp; $I89 &amp; $K89,FATOR!$A$3:$P$22,6,0)</f>
        <v>0.23750563879343578</v>
      </c>
      <c r="P89" s="41">
        <f>VLOOKUP($C89 &amp; $I89 &amp; $K89,FATOR!$A$3:$P$22,7,0)</f>
        <v>0.23037320442145653</v>
      </c>
      <c r="Q89" s="41">
        <f>VLOOKUP($C89 &amp; $I89 &amp; $K89,FATOR!$A$3:$P$22,8,0)</f>
        <v>0.22169681899004828</v>
      </c>
      <c r="R89" s="41">
        <f>VLOOKUP($C89 &amp; $I89 &amp; $K89,FATOR!$A$3:$P$22,9,0)</f>
        <v>0.18652447212227979</v>
      </c>
      <c r="S89" s="41">
        <f>VLOOKUP($C89 &amp; $I89 &amp; $K89,FATOR!$A$3:$P$22,10,0)</f>
        <v>0.18988281789981101</v>
      </c>
      <c r="T89" s="41">
        <f>VLOOKUP($C89 &amp; $I89 &amp; $K89,FATOR!$A$3:$P$22,11,0)</f>
        <v>0.18730858498199443</v>
      </c>
      <c r="U89" s="41">
        <f>VLOOKUP($C89 &amp; $I89 &amp; $K89,FATOR!$A$3:$P$22,12,0)</f>
        <v>0.20642963181667212</v>
      </c>
      <c r="V89" s="41">
        <f>VLOOKUP($C89 &amp; $I89 &amp; $K89,FATOR!$A$3:$P$22,13,0)</f>
        <v>0.25801633166033289</v>
      </c>
      <c r="W89" s="41">
        <f>VLOOKUP($C89 &amp; $I89 &amp; $K89,FATOR!$A$3:$P$22,14,0)</f>
        <v>0.23400168262830828</v>
      </c>
      <c r="X89" s="41">
        <f>VLOOKUP($C89 &amp; $I89 &amp; $K89,FATOR!$A$3:$P$22,15,0)</f>
        <v>0.22614830050781706</v>
      </c>
      <c r="Y89" s="41">
        <f>VLOOKUP($C89 &amp; $I89 &amp; $K89,FATOR!$A$3:$P$22,16,0)</f>
        <v>0.23465907887395288</v>
      </c>
      <c r="AA89" s="42">
        <f t="shared" si="41"/>
        <v>0.18297011746616848</v>
      </c>
      <c r="AB89" s="42">
        <f t="shared" si="42"/>
        <v>0.19000451103474864</v>
      </c>
      <c r="AC89" s="42">
        <f t="shared" si="43"/>
        <v>0.18429856353716523</v>
      </c>
      <c r="AD89" s="42">
        <f t="shared" si="44"/>
        <v>0.17735745519203863</v>
      </c>
      <c r="AE89" s="42">
        <f t="shared" si="45"/>
        <v>0.14921957769782385</v>
      </c>
      <c r="AF89" s="42">
        <f t="shared" si="46"/>
        <v>0.15190625431984883</v>
      </c>
      <c r="AG89" s="42">
        <f t="shared" si="47"/>
        <v>0.14984686798559554</v>
      </c>
      <c r="AH89" s="42">
        <f t="shared" si="48"/>
        <v>0.1651437054533377</v>
      </c>
      <c r="AI89" s="42">
        <f t="shared" si="49"/>
        <v>0.20641306532826631</v>
      </c>
      <c r="AJ89" s="42">
        <f t="shared" si="50"/>
        <v>0.18720134610264663</v>
      </c>
      <c r="AK89" s="42">
        <f t="shared" si="51"/>
        <v>0.18091864040625366</v>
      </c>
      <c r="AL89" s="42">
        <f t="shared" si="52"/>
        <v>0.18772726309916232</v>
      </c>
      <c r="AN89" s="43">
        <f t="shared" si="53"/>
        <v>45013</v>
      </c>
      <c r="AO89" s="47">
        <f t="shared" ca="1" si="56"/>
        <v>0.18297011746616848</v>
      </c>
      <c r="AP89" s="47">
        <f t="shared" ca="1" si="56"/>
        <v>0.19000451103474864</v>
      </c>
      <c r="AQ89" s="47">
        <f t="shared" ca="1" si="56"/>
        <v>0.18429856353716523</v>
      </c>
      <c r="AR89" s="47">
        <f t="shared" ca="1" si="56"/>
        <v>0.17735745519203863</v>
      </c>
      <c r="AS89" s="47">
        <f t="shared" ca="1" si="56"/>
        <v>0.14921957769782385</v>
      </c>
      <c r="AT89" s="47">
        <f t="shared" ca="1" si="56"/>
        <v>0.15190625431984883</v>
      </c>
      <c r="AU89" s="47">
        <f t="shared" ca="1" si="56"/>
        <v>0.14984686798559554</v>
      </c>
      <c r="AV89" s="47">
        <f t="shared" ca="1" si="56"/>
        <v>0.1651437054533377</v>
      </c>
      <c r="AW89" s="47">
        <f t="shared" ca="1" si="56"/>
        <v>0.20641306532826631</v>
      </c>
      <c r="AX89" s="47">
        <f t="shared" ca="1" si="56"/>
        <v>0.18720134610264663</v>
      </c>
      <c r="AY89" s="47">
        <f t="shared" ca="1" si="55"/>
        <v>0.18091864040625366</v>
      </c>
      <c r="AZ89" s="47">
        <f t="shared" ca="1" si="55"/>
        <v>0.18772726309916232</v>
      </c>
      <c r="BA89" s="47">
        <f t="shared" ca="1" si="55"/>
        <v>0.18297011746616848</v>
      </c>
      <c r="BB89" s="47">
        <f t="shared" ca="1" si="55"/>
        <v>0.19000451103474864</v>
      </c>
      <c r="BC89" s="47">
        <f t="shared" ca="1" si="55"/>
        <v>0.18429856353716523</v>
      </c>
      <c r="BD89" s="47">
        <f t="shared" ca="1" si="55"/>
        <v>0.17735745519203863</v>
      </c>
      <c r="BE89" s="47">
        <f t="shared" ca="1" si="55"/>
        <v>0.14921957769782385</v>
      </c>
      <c r="BF89" s="47">
        <f t="shared" ca="1" si="55"/>
        <v>0.15190625431984883</v>
      </c>
      <c r="BG89" s="47">
        <f t="shared" ca="1" si="55"/>
        <v>0.14984686798559554</v>
      </c>
      <c r="BH89" s="47">
        <f t="shared" ca="1" si="55"/>
        <v>0.1651437054533377</v>
      </c>
      <c r="BI89" s="47">
        <f t="shared" ca="1" si="54"/>
        <v>0.20641306532826631</v>
      </c>
      <c r="BJ89" s="47">
        <f t="shared" ca="1" si="54"/>
        <v>0.18720134610264663</v>
      </c>
      <c r="BK89" s="47">
        <f t="shared" ca="1" si="54"/>
        <v>0.18091864040625366</v>
      </c>
      <c r="BL89" s="47">
        <f t="shared" ca="1" si="54"/>
        <v>0.18772726309916232</v>
      </c>
      <c r="BM89" s="47">
        <f t="shared" ca="1" si="54"/>
        <v>0.18297011746616848</v>
      </c>
      <c r="BN89" s="47">
        <f t="shared" ca="1" si="54"/>
        <v>0.19000451103474864</v>
      </c>
      <c r="BO89" s="47">
        <f t="shared" ca="1" si="54"/>
        <v>0.18429856353716523</v>
      </c>
      <c r="BP89" s="47">
        <f t="shared" ca="1" si="54"/>
        <v>0.17735745519203863</v>
      </c>
      <c r="BQ89" s="47">
        <f t="shared" ca="1" si="54"/>
        <v>0.14921957769782385</v>
      </c>
      <c r="BR89" s="47">
        <f t="shared" ca="1" si="54"/>
        <v>0.15190625431984883</v>
      </c>
      <c r="BS89" s="47">
        <f t="shared" ca="1" si="59"/>
        <v>0.14984686798559554</v>
      </c>
      <c r="BT89" s="47">
        <f t="shared" ca="1" si="59"/>
        <v>0.1651437054533377</v>
      </c>
      <c r="BU89" s="47">
        <f t="shared" ca="1" si="59"/>
        <v>0.20641306532826631</v>
      </c>
      <c r="BV89" s="47">
        <f t="shared" ca="1" si="59"/>
        <v>0.18720134610264663</v>
      </c>
      <c r="BW89" s="47">
        <f t="shared" ca="1" si="59"/>
        <v>0.18091864040625366</v>
      </c>
      <c r="BX89" s="47">
        <f t="shared" ca="1" si="59"/>
        <v>0.18772726309916232</v>
      </c>
      <c r="BY89" s="47">
        <f t="shared" ca="1" si="59"/>
        <v>0.18297011746616848</v>
      </c>
      <c r="BZ89" s="47">
        <f t="shared" ca="1" si="59"/>
        <v>0.19000451103474864</v>
      </c>
      <c r="CA89" s="47">
        <f t="shared" ca="1" si="59"/>
        <v>0.18429856353716523</v>
      </c>
      <c r="CB89" s="47">
        <f t="shared" ca="1" si="59"/>
        <v>0.17735745519203863</v>
      </c>
      <c r="CC89" s="47">
        <f t="shared" ca="1" si="58"/>
        <v>0.14921957769782385</v>
      </c>
      <c r="CD89" s="47">
        <f t="shared" ca="1" si="58"/>
        <v>0.15190625431984883</v>
      </c>
      <c r="CE89" s="47">
        <f t="shared" ca="1" si="58"/>
        <v>0.14984686798559554</v>
      </c>
      <c r="CF89" s="47">
        <f t="shared" ca="1" si="58"/>
        <v>0.1651437054533377</v>
      </c>
      <c r="CG89" s="47">
        <f t="shared" ca="1" si="58"/>
        <v>0.20641306532826631</v>
      </c>
      <c r="CH89" s="47">
        <f t="shared" ca="1" si="58"/>
        <v>0.18720134610264663</v>
      </c>
      <c r="CI89" s="47">
        <f t="shared" ca="1" si="58"/>
        <v>0.18091864040625366</v>
      </c>
      <c r="CJ89" s="47">
        <f t="shared" ca="1" si="58"/>
        <v>0.18772726309916232</v>
      </c>
      <c r="CK89" s="47">
        <f t="shared" ca="1" si="58"/>
        <v>0.18297011746616848</v>
      </c>
      <c r="CL89" s="47">
        <f t="shared" ca="1" si="58"/>
        <v>0.19000451103474864</v>
      </c>
      <c r="CM89" s="47">
        <f t="shared" ca="1" si="40"/>
        <v>0.18429856353716523</v>
      </c>
      <c r="CN89" s="47">
        <f t="shared" ca="1" si="40"/>
        <v>0.17735745519203863</v>
      </c>
      <c r="CO89" s="47">
        <f t="shared" ca="1" si="40"/>
        <v>0.14921957769782385</v>
      </c>
      <c r="CP89" s="47">
        <f t="shared" ca="1" si="40"/>
        <v>0.15190625431984883</v>
      </c>
      <c r="CQ89" s="47">
        <f t="shared" ca="1" si="40"/>
        <v>0.14984686798559554</v>
      </c>
      <c r="CR89" s="47">
        <f t="shared" ca="1" si="40"/>
        <v>0.1651437054533377</v>
      </c>
      <c r="CS89" s="47">
        <f t="shared" ca="1" si="40"/>
        <v>0.20641306532826631</v>
      </c>
      <c r="CT89" s="47">
        <f t="shared" ca="1" si="40"/>
        <v>0.18720134610264663</v>
      </c>
      <c r="CU89" s="47">
        <f t="shared" ca="1" si="40"/>
        <v>0.18091864040625366</v>
      </c>
      <c r="CV89" s="47">
        <f t="shared" ca="1" si="40"/>
        <v>0.18772726309916232</v>
      </c>
      <c r="CW89" s="47">
        <f t="shared" ca="1" si="57"/>
        <v>0.18297011746616848</v>
      </c>
      <c r="CX89" s="47">
        <f t="shared" ca="1" si="57"/>
        <v>0.19000451103474864</v>
      </c>
      <c r="CY89" s="47">
        <f t="shared" ca="1" si="57"/>
        <v>0.18429856353716523</v>
      </c>
      <c r="CZ89" s="47">
        <f t="shared" ca="1" si="57"/>
        <v>0.17735745519203863</v>
      </c>
      <c r="DA89" s="47">
        <f t="shared" ca="1" si="57"/>
        <v>0.14921957769782385</v>
      </c>
      <c r="DB89" s="47">
        <f t="shared" ca="1" si="57"/>
        <v>0.15190625431984883</v>
      </c>
      <c r="DC89" s="47">
        <f t="shared" ca="1" si="57"/>
        <v>0.14984686798559554</v>
      </c>
      <c r="DD89" s="47">
        <f t="shared" ca="1" si="57"/>
        <v>0.1651437054533377</v>
      </c>
    </row>
    <row r="90" spans="1:108" x14ac:dyDescent="0.25">
      <c r="A90" s="40" t="s">
        <v>138</v>
      </c>
      <c r="B90" s="40">
        <v>2799</v>
      </c>
      <c r="C90" s="40" t="s">
        <v>38</v>
      </c>
      <c r="D90" s="40" t="s">
        <v>1353</v>
      </c>
      <c r="E90" s="40" t="s">
        <v>130</v>
      </c>
      <c r="F90" s="40">
        <v>0.7</v>
      </c>
      <c r="G90" s="43">
        <v>45104</v>
      </c>
      <c r="I90" s="40" t="s">
        <v>74</v>
      </c>
      <c r="J90" s="40">
        <v>2</v>
      </c>
      <c r="K90" s="40" t="s">
        <v>33</v>
      </c>
      <c r="L90" s="40" t="s">
        <v>158</v>
      </c>
      <c r="N90" s="41">
        <f>VLOOKUP($C90 &amp; $I90 &amp; $K90,FATOR!$A$3:$P$22,5,0)</f>
        <v>0.22871264683271059</v>
      </c>
      <c r="O90" s="41">
        <f>VLOOKUP($C90 &amp; $I90 &amp; $K90,FATOR!$A$3:$P$22,6,0)</f>
        <v>0.23750563879343578</v>
      </c>
      <c r="P90" s="41">
        <f>VLOOKUP($C90 &amp; $I90 &amp; $K90,FATOR!$A$3:$P$22,7,0)</f>
        <v>0.23037320442145653</v>
      </c>
      <c r="Q90" s="41">
        <f>VLOOKUP($C90 &amp; $I90 &amp; $K90,FATOR!$A$3:$P$22,8,0)</f>
        <v>0.22169681899004828</v>
      </c>
      <c r="R90" s="41">
        <f>VLOOKUP($C90 &amp; $I90 &amp; $K90,FATOR!$A$3:$P$22,9,0)</f>
        <v>0.18652447212227979</v>
      </c>
      <c r="S90" s="41">
        <f>VLOOKUP($C90 &amp; $I90 &amp; $K90,FATOR!$A$3:$P$22,10,0)</f>
        <v>0.18988281789981101</v>
      </c>
      <c r="T90" s="41">
        <f>VLOOKUP($C90 &amp; $I90 &amp; $K90,FATOR!$A$3:$P$22,11,0)</f>
        <v>0.18730858498199443</v>
      </c>
      <c r="U90" s="41">
        <f>VLOOKUP($C90 &amp; $I90 &amp; $K90,FATOR!$A$3:$P$22,12,0)</f>
        <v>0.20642963181667212</v>
      </c>
      <c r="V90" s="41">
        <f>VLOOKUP($C90 &amp; $I90 &amp; $K90,FATOR!$A$3:$P$22,13,0)</f>
        <v>0.25801633166033289</v>
      </c>
      <c r="W90" s="41">
        <f>VLOOKUP($C90 &amp; $I90 &amp; $K90,FATOR!$A$3:$P$22,14,0)</f>
        <v>0.23400168262830828</v>
      </c>
      <c r="X90" s="41">
        <f>VLOOKUP($C90 &amp; $I90 &amp; $K90,FATOR!$A$3:$P$22,15,0)</f>
        <v>0.22614830050781706</v>
      </c>
      <c r="Y90" s="41">
        <f>VLOOKUP($C90 &amp; $I90 &amp; $K90,FATOR!$A$3:$P$22,16,0)</f>
        <v>0.23465907887395288</v>
      </c>
      <c r="AA90" s="42">
        <f t="shared" si="41"/>
        <v>0.1600988527828974</v>
      </c>
      <c r="AB90" s="42">
        <f t="shared" si="42"/>
        <v>0.16625394715540504</v>
      </c>
      <c r="AC90" s="42">
        <f t="shared" si="43"/>
        <v>0.16126124309501957</v>
      </c>
      <c r="AD90" s="42">
        <f t="shared" si="44"/>
        <v>0.15518777329303379</v>
      </c>
      <c r="AE90" s="42">
        <f t="shared" si="45"/>
        <v>0.13056713048559584</v>
      </c>
      <c r="AF90" s="42">
        <f t="shared" si="46"/>
        <v>0.1329179725298677</v>
      </c>
      <c r="AG90" s="42">
        <f t="shared" si="47"/>
        <v>0.1311160094873961</v>
      </c>
      <c r="AH90" s="42">
        <f t="shared" si="48"/>
        <v>0.14450074227167048</v>
      </c>
      <c r="AI90" s="42">
        <f t="shared" si="49"/>
        <v>0.18061143216223302</v>
      </c>
      <c r="AJ90" s="42">
        <f t="shared" si="50"/>
        <v>0.16380117783981579</v>
      </c>
      <c r="AK90" s="42">
        <f t="shared" si="51"/>
        <v>0.15830381035547195</v>
      </c>
      <c r="AL90" s="42">
        <f t="shared" si="52"/>
        <v>0.16426135521176699</v>
      </c>
      <c r="AN90" s="43">
        <f t="shared" si="53"/>
        <v>45135</v>
      </c>
      <c r="AO90" s="47">
        <f t="shared" ca="1" si="56"/>
        <v>0.1600988527828974</v>
      </c>
      <c r="AP90" s="47">
        <f t="shared" ca="1" si="56"/>
        <v>0.16625394715540504</v>
      </c>
      <c r="AQ90" s="47">
        <f t="shared" ca="1" si="56"/>
        <v>0.16126124309501957</v>
      </c>
      <c r="AR90" s="47">
        <f t="shared" ca="1" si="56"/>
        <v>0.15518777329303379</v>
      </c>
      <c r="AS90" s="47">
        <f t="shared" ca="1" si="56"/>
        <v>0.13056713048559584</v>
      </c>
      <c r="AT90" s="47">
        <f t="shared" ca="1" si="56"/>
        <v>0.1329179725298677</v>
      </c>
      <c r="AU90" s="47">
        <f t="shared" ca="1" si="56"/>
        <v>0.1311160094873961</v>
      </c>
      <c r="AV90" s="47">
        <f t="shared" ca="1" si="56"/>
        <v>0.14450074227167048</v>
      </c>
      <c r="AW90" s="47">
        <f t="shared" ca="1" si="56"/>
        <v>0.18061143216223302</v>
      </c>
      <c r="AX90" s="47">
        <f t="shared" ca="1" si="56"/>
        <v>0.16380117783981579</v>
      </c>
      <c r="AY90" s="47">
        <f t="shared" ca="1" si="55"/>
        <v>0.15830381035547195</v>
      </c>
      <c r="AZ90" s="47">
        <f t="shared" ca="1" si="55"/>
        <v>0.16426135521176699</v>
      </c>
      <c r="BA90" s="47">
        <f t="shared" ca="1" si="55"/>
        <v>0.1600988527828974</v>
      </c>
      <c r="BB90" s="47">
        <f t="shared" ca="1" si="55"/>
        <v>0.16625394715540504</v>
      </c>
      <c r="BC90" s="47">
        <f t="shared" ca="1" si="55"/>
        <v>0.16126124309501957</v>
      </c>
      <c r="BD90" s="47">
        <f t="shared" ca="1" si="55"/>
        <v>0.15518777329303379</v>
      </c>
      <c r="BE90" s="47">
        <f t="shared" ca="1" si="55"/>
        <v>0.13056713048559584</v>
      </c>
      <c r="BF90" s="47">
        <f t="shared" ca="1" si="55"/>
        <v>0.1329179725298677</v>
      </c>
      <c r="BG90" s="47">
        <f t="shared" ca="1" si="55"/>
        <v>0.1311160094873961</v>
      </c>
      <c r="BH90" s="47">
        <f t="shared" ca="1" si="55"/>
        <v>0.14450074227167048</v>
      </c>
      <c r="BI90" s="47">
        <f t="shared" ca="1" si="54"/>
        <v>0.18061143216223302</v>
      </c>
      <c r="BJ90" s="47">
        <f t="shared" ca="1" si="54"/>
        <v>0.16380117783981579</v>
      </c>
      <c r="BK90" s="47">
        <f t="shared" ca="1" si="54"/>
        <v>0.15830381035547195</v>
      </c>
      <c r="BL90" s="47">
        <f t="shared" ca="1" si="54"/>
        <v>0.16426135521176699</v>
      </c>
      <c r="BM90" s="47">
        <f t="shared" ca="1" si="54"/>
        <v>0.1600988527828974</v>
      </c>
      <c r="BN90" s="47">
        <f t="shared" ca="1" si="54"/>
        <v>0.16625394715540504</v>
      </c>
      <c r="BO90" s="47">
        <f t="shared" ca="1" si="54"/>
        <v>0.16126124309501957</v>
      </c>
      <c r="BP90" s="47">
        <f t="shared" ca="1" si="54"/>
        <v>0.15518777329303379</v>
      </c>
      <c r="BQ90" s="47">
        <f t="shared" ca="1" si="54"/>
        <v>0.13056713048559584</v>
      </c>
      <c r="BR90" s="47">
        <f t="shared" ca="1" si="54"/>
        <v>0.1329179725298677</v>
      </c>
      <c r="BS90" s="47">
        <f t="shared" ca="1" si="59"/>
        <v>0.1311160094873961</v>
      </c>
      <c r="BT90" s="47">
        <f t="shared" ca="1" si="59"/>
        <v>0.14450074227167048</v>
      </c>
      <c r="BU90" s="47">
        <f t="shared" ca="1" si="59"/>
        <v>0.18061143216223302</v>
      </c>
      <c r="BV90" s="47">
        <f t="shared" ca="1" si="59"/>
        <v>0.16380117783981579</v>
      </c>
      <c r="BW90" s="47">
        <f t="shared" ca="1" si="59"/>
        <v>0.15830381035547195</v>
      </c>
      <c r="BX90" s="47">
        <f t="shared" ca="1" si="59"/>
        <v>0.16426135521176699</v>
      </c>
      <c r="BY90" s="47">
        <f t="shared" ca="1" si="59"/>
        <v>0.1600988527828974</v>
      </c>
      <c r="BZ90" s="47">
        <f t="shared" ca="1" si="59"/>
        <v>0.16625394715540504</v>
      </c>
      <c r="CA90" s="47">
        <f t="shared" ca="1" si="59"/>
        <v>0.16126124309501957</v>
      </c>
      <c r="CB90" s="47">
        <f t="shared" ca="1" si="59"/>
        <v>0.15518777329303379</v>
      </c>
      <c r="CC90" s="47">
        <f t="shared" ca="1" si="58"/>
        <v>0.13056713048559584</v>
      </c>
      <c r="CD90" s="47">
        <f t="shared" ca="1" si="58"/>
        <v>0.1329179725298677</v>
      </c>
      <c r="CE90" s="47">
        <f t="shared" ca="1" si="58"/>
        <v>0.1311160094873961</v>
      </c>
      <c r="CF90" s="47">
        <f t="shared" ca="1" si="58"/>
        <v>0.14450074227167048</v>
      </c>
      <c r="CG90" s="47">
        <f t="shared" ca="1" si="58"/>
        <v>0.18061143216223302</v>
      </c>
      <c r="CH90" s="47">
        <f t="shared" ca="1" si="58"/>
        <v>0.16380117783981579</v>
      </c>
      <c r="CI90" s="47">
        <f t="shared" ca="1" si="58"/>
        <v>0.15830381035547195</v>
      </c>
      <c r="CJ90" s="47">
        <f t="shared" ca="1" si="58"/>
        <v>0.16426135521176699</v>
      </c>
      <c r="CK90" s="47">
        <f t="shared" ca="1" si="58"/>
        <v>0.1600988527828974</v>
      </c>
      <c r="CL90" s="47">
        <f t="shared" ca="1" si="58"/>
        <v>0.16625394715540504</v>
      </c>
      <c r="CM90" s="47">
        <f t="shared" ca="1" si="40"/>
        <v>0.16126124309501957</v>
      </c>
      <c r="CN90" s="47">
        <f t="shared" ca="1" si="40"/>
        <v>0.15518777329303379</v>
      </c>
      <c r="CO90" s="47">
        <f t="shared" ca="1" si="40"/>
        <v>0.13056713048559584</v>
      </c>
      <c r="CP90" s="47">
        <f t="shared" ca="1" si="40"/>
        <v>0.1329179725298677</v>
      </c>
      <c r="CQ90" s="47">
        <f t="shared" ca="1" si="40"/>
        <v>0.1311160094873961</v>
      </c>
      <c r="CR90" s="47">
        <f t="shared" ca="1" si="40"/>
        <v>0.14450074227167048</v>
      </c>
      <c r="CS90" s="47">
        <f t="shared" ca="1" si="40"/>
        <v>0.18061143216223302</v>
      </c>
      <c r="CT90" s="47">
        <f t="shared" ca="1" si="40"/>
        <v>0.16380117783981579</v>
      </c>
      <c r="CU90" s="47">
        <f t="shared" ca="1" si="40"/>
        <v>0.15830381035547195</v>
      </c>
      <c r="CV90" s="47">
        <f t="shared" ca="1" si="40"/>
        <v>0.16426135521176699</v>
      </c>
      <c r="CW90" s="47">
        <f t="shared" ca="1" si="57"/>
        <v>0.1600988527828974</v>
      </c>
      <c r="CX90" s="47">
        <f t="shared" ca="1" si="57"/>
        <v>0.16625394715540504</v>
      </c>
      <c r="CY90" s="47">
        <f t="shared" ca="1" si="57"/>
        <v>0.16126124309501957</v>
      </c>
      <c r="CZ90" s="47">
        <f t="shared" ca="1" si="57"/>
        <v>0.15518777329303379</v>
      </c>
      <c r="DA90" s="47">
        <f t="shared" ca="1" si="57"/>
        <v>0.13056713048559584</v>
      </c>
      <c r="DB90" s="47">
        <f t="shared" ca="1" si="57"/>
        <v>0.1329179725298677</v>
      </c>
      <c r="DC90" s="47">
        <f t="shared" ca="1" si="57"/>
        <v>0.1311160094873961</v>
      </c>
      <c r="DD90" s="47">
        <f t="shared" ca="1" si="57"/>
        <v>0.14450074227167048</v>
      </c>
    </row>
    <row r="91" spans="1:108" x14ac:dyDescent="0.25">
      <c r="A91" s="40" t="s">
        <v>138</v>
      </c>
      <c r="B91" s="40">
        <v>2209</v>
      </c>
      <c r="C91" s="40" t="s">
        <v>38</v>
      </c>
      <c r="D91" s="40" t="s">
        <v>321</v>
      </c>
      <c r="E91" s="40" t="s">
        <v>130</v>
      </c>
      <c r="F91" s="40">
        <v>31.474799999999998</v>
      </c>
      <c r="G91" s="43">
        <v>45070</v>
      </c>
      <c r="I91" s="40" t="s">
        <v>74</v>
      </c>
      <c r="J91" s="40">
        <v>2</v>
      </c>
      <c r="K91" s="40" t="s">
        <v>33</v>
      </c>
      <c r="L91" s="40" t="s">
        <v>193</v>
      </c>
      <c r="N91" s="41">
        <f>VLOOKUP($C91 &amp; $I91 &amp; $K91,FATOR!$A$3:$P$22,5,0)</f>
        <v>0.22871264683271059</v>
      </c>
      <c r="O91" s="41">
        <f>VLOOKUP($C91 &amp; $I91 &amp; $K91,FATOR!$A$3:$P$22,6,0)</f>
        <v>0.23750563879343578</v>
      </c>
      <c r="P91" s="41">
        <f>VLOOKUP($C91 &amp; $I91 &amp; $K91,FATOR!$A$3:$P$22,7,0)</f>
        <v>0.23037320442145653</v>
      </c>
      <c r="Q91" s="41">
        <f>VLOOKUP($C91 &amp; $I91 &amp; $K91,FATOR!$A$3:$P$22,8,0)</f>
        <v>0.22169681899004828</v>
      </c>
      <c r="R91" s="41">
        <f>VLOOKUP($C91 &amp; $I91 &amp; $K91,FATOR!$A$3:$P$22,9,0)</f>
        <v>0.18652447212227979</v>
      </c>
      <c r="S91" s="41">
        <f>VLOOKUP($C91 &amp; $I91 &amp; $K91,FATOR!$A$3:$P$22,10,0)</f>
        <v>0.18988281789981101</v>
      </c>
      <c r="T91" s="41">
        <f>VLOOKUP($C91 &amp; $I91 &amp; $K91,FATOR!$A$3:$P$22,11,0)</f>
        <v>0.18730858498199443</v>
      </c>
      <c r="U91" s="41">
        <f>VLOOKUP($C91 &amp; $I91 &amp; $K91,FATOR!$A$3:$P$22,12,0)</f>
        <v>0.20642963181667212</v>
      </c>
      <c r="V91" s="41">
        <f>VLOOKUP($C91 &amp; $I91 &amp; $K91,FATOR!$A$3:$P$22,13,0)</f>
        <v>0.25801633166033289</v>
      </c>
      <c r="W91" s="41">
        <f>VLOOKUP($C91 &amp; $I91 &amp; $K91,FATOR!$A$3:$P$22,14,0)</f>
        <v>0.23400168262830828</v>
      </c>
      <c r="X91" s="41">
        <f>VLOOKUP($C91 &amp; $I91 &amp; $K91,FATOR!$A$3:$P$22,15,0)</f>
        <v>0.22614830050781706</v>
      </c>
      <c r="Y91" s="41">
        <f>VLOOKUP($C91 &amp; $I91 &amp; $K91,FATOR!$A$3:$P$22,16,0)</f>
        <v>0.23465907887395288</v>
      </c>
      <c r="AA91" s="42">
        <f t="shared" si="41"/>
        <v>7.1986848165301991</v>
      </c>
      <c r="AB91" s="42">
        <f t="shared" si="42"/>
        <v>7.4754424798956318</v>
      </c>
      <c r="AC91" s="42">
        <f t="shared" si="43"/>
        <v>7.2509505345244598</v>
      </c>
      <c r="AD91" s="42">
        <f t="shared" si="44"/>
        <v>6.9778630383479712</v>
      </c>
      <c r="AE91" s="42">
        <f t="shared" si="45"/>
        <v>5.8708204551543322</v>
      </c>
      <c r="AF91" s="42">
        <f t="shared" si="46"/>
        <v>5.976523716832971</v>
      </c>
      <c r="AG91" s="42">
        <f t="shared" si="47"/>
        <v>5.8955002505912777</v>
      </c>
      <c r="AH91" s="42">
        <f t="shared" si="48"/>
        <v>6.497331375503391</v>
      </c>
      <c r="AI91" s="42">
        <f t="shared" si="49"/>
        <v>8.1210124357426459</v>
      </c>
      <c r="AJ91" s="42">
        <f t="shared" si="50"/>
        <v>7.3651561603894775</v>
      </c>
      <c r="AK91" s="42">
        <f t="shared" si="51"/>
        <v>7.1179725288234401</v>
      </c>
      <c r="AL91" s="42">
        <f t="shared" si="52"/>
        <v>7.3858475757418915</v>
      </c>
      <c r="AN91" s="43">
        <f t="shared" si="53"/>
        <v>45101</v>
      </c>
      <c r="AO91" s="47">
        <f t="shared" ca="1" si="56"/>
        <v>7.1986848165301991</v>
      </c>
      <c r="AP91" s="47">
        <f t="shared" ca="1" si="56"/>
        <v>7.4754424798956318</v>
      </c>
      <c r="AQ91" s="47">
        <f t="shared" ca="1" si="56"/>
        <v>7.2509505345244598</v>
      </c>
      <c r="AR91" s="47">
        <f t="shared" ca="1" si="56"/>
        <v>6.9778630383479712</v>
      </c>
      <c r="AS91" s="47">
        <f t="shared" ca="1" si="56"/>
        <v>5.8708204551543322</v>
      </c>
      <c r="AT91" s="47">
        <f t="shared" ca="1" si="56"/>
        <v>5.976523716832971</v>
      </c>
      <c r="AU91" s="47">
        <f t="shared" ca="1" si="56"/>
        <v>5.8955002505912777</v>
      </c>
      <c r="AV91" s="47">
        <f t="shared" ca="1" si="56"/>
        <v>6.497331375503391</v>
      </c>
      <c r="AW91" s="47">
        <f t="shared" ca="1" si="56"/>
        <v>8.1210124357426459</v>
      </c>
      <c r="AX91" s="47">
        <f t="shared" ca="1" si="56"/>
        <v>7.3651561603894775</v>
      </c>
      <c r="AY91" s="47">
        <f t="shared" ca="1" si="55"/>
        <v>7.1179725288234401</v>
      </c>
      <c r="AZ91" s="47">
        <f t="shared" ca="1" si="55"/>
        <v>7.3858475757418915</v>
      </c>
      <c r="BA91" s="47">
        <f t="shared" ca="1" si="55"/>
        <v>7.1986848165301991</v>
      </c>
      <c r="BB91" s="47">
        <f t="shared" ca="1" si="55"/>
        <v>7.4754424798956318</v>
      </c>
      <c r="BC91" s="47">
        <f t="shared" ca="1" si="55"/>
        <v>7.2509505345244598</v>
      </c>
      <c r="BD91" s="47">
        <f t="shared" ca="1" si="55"/>
        <v>6.9778630383479712</v>
      </c>
      <c r="BE91" s="47">
        <f t="shared" ca="1" si="55"/>
        <v>5.8708204551543322</v>
      </c>
      <c r="BF91" s="47">
        <f t="shared" ca="1" si="55"/>
        <v>5.976523716832971</v>
      </c>
      <c r="BG91" s="47">
        <f t="shared" ca="1" si="55"/>
        <v>5.8955002505912777</v>
      </c>
      <c r="BH91" s="47">
        <f t="shared" ca="1" si="55"/>
        <v>6.497331375503391</v>
      </c>
      <c r="BI91" s="47">
        <f t="shared" ca="1" si="54"/>
        <v>8.1210124357426459</v>
      </c>
      <c r="BJ91" s="47">
        <f t="shared" ca="1" si="54"/>
        <v>7.3651561603894775</v>
      </c>
      <c r="BK91" s="47">
        <f t="shared" ca="1" si="54"/>
        <v>7.1179725288234401</v>
      </c>
      <c r="BL91" s="47">
        <f t="shared" ca="1" si="54"/>
        <v>7.3858475757418915</v>
      </c>
      <c r="BM91" s="47">
        <f t="shared" ca="1" si="54"/>
        <v>7.1986848165301991</v>
      </c>
      <c r="BN91" s="47">
        <f t="shared" ca="1" si="54"/>
        <v>7.4754424798956318</v>
      </c>
      <c r="BO91" s="47">
        <f t="shared" ca="1" si="54"/>
        <v>7.2509505345244598</v>
      </c>
      <c r="BP91" s="47">
        <f t="shared" ca="1" si="54"/>
        <v>6.9778630383479712</v>
      </c>
      <c r="BQ91" s="47">
        <f t="shared" ca="1" si="54"/>
        <v>5.8708204551543322</v>
      </c>
      <c r="BR91" s="47">
        <f t="shared" ca="1" si="54"/>
        <v>5.976523716832971</v>
      </c>
      <c r="BS91" s="47">
        <f t="shared" ca="1" si="59"/>
        <v>5.8955002505912777</v>
      </c>
      <c r="BT91" s="47">
        <f t="shared" ca="1" si="59"/>
        <v>6.497331375503391</v>
      </c>
      <c r="BU91" s="47">
        <f t="shared" ca="1" si="59"/>
        <v>8.1210124357426459</v>
      </c>
      <c r="BV91" s="47">
        <f t="shared" ca="1" si="59"/>
        <v>7.3651561603894775</v>
      </c>
      <c r="BW91" s="47">
        <f t="shared" ca="1" si="59"/>
        <v>7.1179725288234401</v>
      </c>
      <c r="BX91" s="47">
        <f t="shared" ca="1" si="59"/>
        <v>7.3858475757418915</v>
      </c>
      <c r="BY91" s="47">
        <f t="shared" ca="1" si="59"/>
        <v>7.1986848165301991</v>
      </c>
      <c r="BZ91" s="47">
        <f t="shared" ca="1" si="59"/>
        <v>7.4754424798956318</v>
      </c>
      <c r="CA91" s="47">
        <f t="shared" ca="1" si="59"/>
        <v>7.2509505345244598</v>
      </c>
      <c r="CB91" s="47">
        <f t="shared" ca="1" si="59"/>
        <v>6.9778630383479712</v>
      </c>
      <c r="CC91" s="47">
        <f t="shared" ca="1" si="58"/>
        <v>5.8708204551543322</v>
      </c>
      <c r="CD91" s="47">
        <f t="shared" ca="1" si="58"/>
        <v>5.976523716832971</v>
      </c>
      <c r="CE91" s="47">
        <f t="shared" ca="1" si="58"/>
        <v>5.8955002505912777</v>
      </c>
      <c r="CF91" s="47">
        <f t="shared" ca="1" si="58"/>
        <v>6.497331375503391</v>
      </c>
      <c r="CG91" s="47">
        <f t="shared" ca="1" si="58"/>
        <v>8.1210124357426459</v>
      </c>
      <c r="CH91" s="47">
        <f t="shared" ca="1" si="58"/>
        <v>7.3651561603894775</v>
      </c>
      <c r="CI91" s="47">
        <f t="shared" ca="1" si="58"/>
        <v>7.1179725288234401</v>
      </c>
      <c r="CJ91" s="47">
        <f t="shared" ca="1" si="58"/>
        <v>7.3858475757418915</v>
      </c>
      <c r="CK91" s="47">
        <f t="shared" ca="1" si="58"/>
        <v>7.1986848165301991</v>
      </c>
      <c r="CL91" s="47">
        <f t="shared" ca="1" si="58"/>
        <v>7.4754424798956318</v>
      </c>
      <c r="CM91" s="47">
        <f t="shared" ca="1" si="40"/>
        <v>7.2509505345244598</v>
      </c>
      <c r="CN91" s="47">
        <f t="shared" ref="CM91:CV116" ca="1" si="60">IF($AN91&lt;=CN$1,HLOOKUP(MONTH(CN$1),$AA:$AL,ROW($AO91),0),"")</f>
        <v>6.9778630383479712</v>
      </c>
      <c r="CO91" s="47">
        <f t="shared" ca="1" si="60"/>
        <v>5.8708204551543322</v>
      </c>
      <c r="CP91" s="47">
        <f t="shared" ca="1" si="60"/>
        <v>5.976523716832971</v>
      </c>
      <c r="CQ91" s="47">
        <f t="shared" ca="1" si="60"/>
        <v>5.8955002505912777</v>
      </c>
      <c r="CR91" s="47">
        <f t="shared" ca="1" si="60"/>
        <v>6.497331375503391</v>
      </c>
      <c r="CS91" s="47">
        <f t="shared" ca="1" si="60"/>
        <v>8.1210124357426459</v>
      </c>
      <c r="CT91" s="47">
        <f t="shared" ca="1" si="60"/>
        <v>7.3651561603894775</v>
      </c>
      <c r="CU91" s="47">
        <f t="shared" ca="1" si="60"/>
        <v>7.1179725288234401</v>
      </c>
      <c r="CV91" s="47">
        <f t="shared" ca="1" si="60"/>
        <v>7.3858475757418915</v>
      </c>
      <c r="CW91" s="47">
        <f t="shared" ca="1" si="57"/>
        <v>7.1986848165301991</v>
      </c>
      <c r="CX91" s="47">
        <f t="shared" ca="1" si="57"/>
        <v>7.4754424798956318</v>
      </c>
      <c r="CY91" s="47">
        <f t="shared" ca="1" si="57"/>
        <v>7.2509505345244598</v>
      </c>
      <c r="CZ91" s="47">
        <f t="shared" ca="1" si="57"/>
        <v>6.9778630383479712</v>
      </c>
      <c r="DA91" s="47">
        <f t="shared" ca="1" si="57"/>
        <v>5.8708204551543322</v>
      </c>
      <c r="DB91" s="47">
        <f t="shared" ca="1" si="57"/>
        <v>5.976523716832971</v>
      </c>
      <c r="DC91" s="47">
        <f t="shared" ca="1" si="57"/>
        <v>5.8955002505912777</v>
      </c>
      <c r="DD91" s="47">
        <f t="shared" ca="1" si="57"/>
        <v>6.497331375503391</v>
      </c>
    </row>
    <row r="92" spans="1:108" x14ac:dyDescent="0.25">
      <c r="A92" s="40" t="s">
        <v>138</v>
      </c>
      <c r="B92" s="40">
        <v>2260</v>
      </c>
      <c r="C92" s="40" t="s">
        <v>38</v>
      </c>
      <c r="D92" s="40" t="s">
        <v>322</v>
      </c>
      <c r="E92" s="40" t="s">
        <v>130</v>
      </c>
      <c r="F92" s="40">
        <v>31.474799999999998</v>
      </c>
      <c r="G92" s="43">
        <v>45072</v>
      </c>
      <c r="I92" s="40" t="s">
        <v>74</v>
      </c>
      <c r="J92" s="40">
        <v>2</v>
      </c>
      <c r="K92" s="40" t="s">
        <v>33</v>
      </c>
      <c r="L92" s="40" t="s">
        <v>193</v>
      </c>
      <c r="N92" s="41">
        <f>VLOOKUP($C92 &amp; $I92 &amp; $K92,FATOR!$A$3:$P$22,5,0)</f>
        <v>0.22871264683271059</v>
      </c>
      <c r="O92" s="41">
        <f>VLOOKUP($C92 &amp; $I92 &amp; $K92,FATOR!$A$3:$P$22,6,0)</f>
        <v>0.23750563879343578</v>
      </c>
      <c r="P92" s="41">
        <f>VLOOKUP($C92 &amp; $I92 &amp; $K92,FATOR!$A$3:$P$22,7,0)</f>
        <v>0.23037320442145653</v>
      </c>
      <c r="Q92" s="41">
        <f>VLOOKUP($C92 &amp; $I92 &amp; $K92,FATOR!$A$3:$P$22,8,0)</f>
        <v>0.22169681899004828</v>
      </c>
      <c r="R92" s="41">
        <f>VLOOKUP($C92 &amp; $I92 &amp; $K92,FATOR!$A$3:$P$22,9,0)</f>
        <v>0.18652447212227979</v>
      </c>
      <c r="S92" s="41">
        <f>VLOOKUP($C92 &amp; $I92 &amp; $K92,FATOR!$A$3:$P$22,10,0)</f>
        <v>0.18988281789981101</v>
      </c>
      <c r="T92" s="41">
        <f>VLOOKUP($C92 &amp; $I92 &amp; $K92,FATOR!$A$3:$P$22,11,0)</f>
        <v>0.18730858498199443</v>
      </c>
      <c r="U92" s="41">
        <f>VLOOKUP($C92 &amp; $I92 &amp; $K92,FATOR!$A$3:$P$22,12,0)</f>
        <v>0.20642963181667212</v>
      </c>
      <c r="V92" s="41">
        <f>VLOOKUP($C92 &amp; $I92 &amp; $K92,FATOR!$A$3:$P$22,13,0)</f>
        <v>0.25801633166033289</v>
      </c>
      <c r="W92" s="41">
        <f>VLOOKUP($C92 &amp; $I92 &amp; $K92,FATOR!$A$3:$P$22,14,0)</f>
        <v>0.23400168262830828</v>
      </c>
      <c r="X92" s="41">
        <f>VLOOKUP($C92 &amp; $I92 &amp; $K92,FATOR!$A$3:$P$22,15,0)</f>
        <v>0.22614830050781706</v>
      </c>
      <c r="Y92" s="41">
        <f>VLOOKUP($C92 &amp; $I92 &amp; $K92,FATOR!$A$3:$P$22,16,0)</f>
        <v>0.23465907887395288</v>
      </c>
      <c r="AA92" s="42">
        <f t="shared" si="41"/>
        <v>7.1986848165301991</v>
      </c>
      <c r="AB92" s="42">
        <f t="shared" si="42"/>
        <v>7.4754424798956318</v>
      </c>
      <c r="AC92" s="42">
        <f t="shared" si="43"/>
        <v>7.2509505345244598</v>
      </c>
      <c r="AD92" s="42">
        <f t="shared" si="44"/>
        <v>6.9778630383479712</v>
      </c>
      <c r="AE92" s="42">
        <f t="shared" si="45"/>
        <v>5.8708204551543322</v>
      </c>
      <c r="AF92" s="42">
        <f t="shared" si="46"/>
        <v>5.976523716832971</v>
      </c>
      <c r="AG92" s="42">
        <f t="shared" si="47"/>
        <v>5.8955002505912777</v>
      </c>
      <c r="AH92" s="42">
        <f t="shared" si="48"/>
        <v>6.497331375503391</v>
      </c>
      <c r="AI92" s="42">
        <f t="shared" si="49"/>
        <v>8.1210124357426459</v>
      </c>
      <c r="AJ92" s="42">
        <f t="shared" si="50"/>
        <v>7.3651561603894775</v>
      </c>
      <c r="AK92" s="42">
        <f t="shared" si="51"/>
        <v>7.1179725288234401</v>
      </c>
      <c r="AL92" s="42">
        <f t="shared" si="52"/>
        <v>7.3858475757418915</v>
      </c>
      <c r="AN92" s="43">
        <f t="shared" si="53"/>
        <v>45103</v>
      </c>
      <c r="AO92" s="47">
        <f t="shared" ca="1" si="56"/>
        <v>7.1986848165301991</v>
      </c>
      <c r="AP92" s="47">
        <f t="shared" ca="1" si="56"/>
        <v>7.4754424798956318</v>
      </c>
      <c r="AQ92" s="47">
        <f t="shared" ca="1" si="56"/>
        <v>7.2509505345244598</v>
      </c>
      <c r="AR92" s="47">
        <f t="shared" ca="1" si="56"/>
        <v>6.9778630383479712</v>
      </c>
      <c r="AS92" s="47">
        <f t="shared" ca="1" si="56"/>
        <v>5.8708204551543322</v>
      </c>
      <c r="AT92" s="47">
        <f t="shared" ca="1" si="56"/>
        <v>5.976523716832971</v>
      </c>
      <c r="AU92" s="47">
        <f t="shared" ca="1" si="56"/>
        <v>5.8955002505912777</v>
      </c>
      <c r="AV92" s="47">
        <f t="shared" ca="1" si="56"/>
        <v>6.497331375503391</v>
      </c>
      <c r="AW92" s="47">
        <f t="shared" ca="1" si="56"/>
        <v>8.1210124357426459</v>
      </c>
      <c r="AX92" s="47">
        <f t="shared" ca="1" si="56"/>
        <v>7.3651561603894775</v>
      </c>
      <c r="AY92" s="47">
        <f t="shared" ca="1" si="55"/>
        <v>7.1179725288234401</v>
      </c>
      <c r="AZ92" s="47">
        <f t="shared" ca="1" si="55"/>
        <v>7.3858475757418915</v>
      </c>
      <c r="BA92" s="47">
        <f t="shared" ca="1" si="55"/>
        <v>7.1986848165301991</v>
      </c>
      <c r="BB92" s="47">
        <f t="shared" ca="1" si="55"/>
        <v>7.4754424798956318</v>
      </c>
      <c r="BC92" s="47">
        <f t="shared" ca="1" si="55"/>
        <v>7.2509505345244598</v>
      </c>
      <c r="BD92" s="47">
        <f t="shared" ca="1" si="55"/>
        <v>6.9778630383479712</v>
      </c>
      <c r="BE92" s="47">
        <f t="shared" ca="1" si="55"/>
        <v>5.8708204551543322</v>
      </c>
      <c r="BF92" s="47">
        <f t="shared" ca="1" si="55"/>
        <v>5.976523716832971</v>
      </c>
      <c r="BG92" s="47">
        <f t="shared" ca="1" si="55"/>
        <v>5.8955002505912777</v>
      </c>
      <c r="BH92" s="47">
        <f t="shared" ca="1" si="55"/>
        <v>6.497331375503391</v>
      </c>
      <c r="BI92" s="47">
        <f t="shared" ca="1" si="54"/>
        <v>8.1210124357426459</v>
      </c>
      <c r="BJ92" s="47">
        <f t="shared" ca="1" si="54"/>
        <v>7.3651561603894775</v>
      </c>
      <c r="BK92" s="47">
        <f t="shared" ca="1" si="54"/>
        <v>7.1179725288234401</v>
      </c>
      <c r="BL92" s="47">
        <f t="shared" ca="1" si="54"/>
        <v>7.3858475757418915</v>
      </c>
      <c r="BM92" s="47">
        <f t="shared" ca="1" si="54"/>
        <v>7.1986848165301991</v>
      </c>
      <c r="BN92" s="47">
        <f t="shared" ca="1" si="54"/>
        <v>7.4754424798956318</v>
      </c>
      <c r="BO92" s="47">
        <f t="shared" ca="1" si="54"/>
        <v>7.2509505345244598</v>
      </c>
      <c r="BP92" s="47">
        <f t="shared" ca="1" si="54"/>
        <v>6.9778630383479712</v>
      </c>
      <c r="BQ92" s="47">
        <f t="shared" ca="1" si="54"/>
        <v>5.8708204551543322</v>
      </c>
      <c r="BR92" s="47">
        <f t="shared" ca="1" si="54"/>
        <v>5.976523716832971</v>
      </c>
      <c r="BS92" s="47">
        <f t="shared" ca="1" si="59"/>
        <v>5.8955002505912777</v>
      </c>
      <c r="BT92" s="47">
        <f t="shared" ca="1" si="59"/>
        <v>6.497331375503391</v>
      </c>
      <c r="BU92" s="47">
        <f t="shared" ca="1" si="59"/>
        <v>8.1210124357426459</v>
      </c>
      <c r="BV92" s="47">
        <f t="shared" ca="1" si="59"/>
        <v>7.3651561603894775</v>
      </c>
      <c r="BW92" s="47">
        <f t="shared" ca="1" si="59"/>
        <v>7.1179725288234401</v>
      </c>
      <c r="BX92" s="47">
        <f t="shared" ca="1" si="59"/>
        <v>7.3858475757418915</v>
      </c>
      <c r="BY92" s="47">
        <f t="shared" ca="1" si="59"/>
        <v>7.1986848165301991</v>
      </c>
      <c r="BZ92" s="47">
        <f t="shared" ca="1" si="59"/>
        <v>7.4754424798956318</v>
      </c>
      <c r="CA92" s="47">
        <f t="shared" ca="1" si="59"/>
        <v>7.2509505345244598</v>
      </c>
      <c r="CB92" s="47">
        <f t="shared" ca="1" si="59"/>
        <v>6.9778630383479712</v>
      </c>
      <c r="CC92" s="47">
        <f t="shared" ca="1" si="58"/>
        <v>5.8708204551543322</v>
      </c>
      <c r="CD92" s="47">
        <f t="shared" ca="1" si="58"/>
        <v>5.976523716832971</v>
      </c>
      <c r="CE92" s="47">
        <f t="shared" ca="1" si="58"/>
        <v>5.8955002505912777</v>
      </c>
      <c r="CF92" s="47">
        <f t="shared" ca="1" si="58"/>
        <v>6.497331375503391</v>
      </c>
      <c r="CG92" s="47">
        <f t="shared" ca="1" si="58"/>
        <v>8.1210124357426459</v>
      </c>
      <c r="CH92" s="47">
        <f t="shared" ca="1" si="58"/>
        <v>7.3651561603894775</v>
      </c>
      <c r="CI92" s="47">
        <f t="shared" ca="1" si="58"/>
        <v>7.1179725288234401</v>
      </c>
      <c r="CJ92" s="47">
        <f t="shared" ca="1" si="58"/>
        <v>7.3858475757418915</v>
      </c>
      <c r="CK92" s="47">
        <f t="shared" ca="1" si="58"/>
        <v>7.1986848165301991</v>
      </c>
      <c r="CL92" s="47">
        <f t="shared" ca="1" si="58"/>
        <v>7.4754424798956318</v>
      </c>
      <c r="CM92" s="47">
        <f t="shared" ca="1" si="60"/>
        <v>7.2509505345244598</v>
      </c>
      <c r="CN92" s="47">
        <f t="shared" ca="1" si="60"/>
        <v>6.9778630383479712</v>
      </c>
      <c r="CO92" s="47">
        <f t="shared" ca="1" si="60"/>
        <v>5.8708204551543322</v>
      </c>
      <c r="CP92" s="47">
        <f t="shared" ca="1" si="60"/>
        <v>5.976523716832971</v>
      </c>
      <c r="CQ92" s="47">
        <f t="shared" ca="1" si="60"/>
        <v>5.8955002505912777</v>
      </c>
      <c r="CR92" s="47">
        <f t="shared" ca="1" si="60"/>
        <v>6.497331375503391</v>
      </c>
      <c r="CS92" s="47">
        <f t="shared" ca="1" si="60"/>
        <v>8.1210124357426459</v>
      </c>
      <c r="CT92" s="47">
        <f t="shared" ca="1" si="60"/>
        <v>7.3651561603894775</v>
      </c>
      <c r="CU92" s="47">
        <f t="shared" ca="1" si="60"/>
        <v>7.1179725288234401</v>
      </c>
      <c r="CV92" s="47">
        <f t="shared" ca="1" si="60"/>
        <v>7.3858475757418915</v>
      </c>
      <c r="CW92" s="47">
        <f t="shared" ca="1" si="57"/>
        <v>7.1986848165301991</v>
      </c>
      <c r="CX92" s="47">
        <f t="shared" ca="1" si="57"/>
        <v>7.4754424798956318</v>
      </c>
      <c r="CY92" s="47">
        <f t="shared" ca="1" si="57"/>
        <v>7.2509505345244598</v>
      </c>
      <c r="CZ92" s="47">
        <f t="shared" ca="1" si="57"/>
        <v>6.9778630383479712</v>
      </c>
      <c r="DA92" s="47">
        <f t="shared" ca="1" si="57"/>
        <v>5.8708204551543322</v>
      </c>
      <c r="DB92" s="47">
        <f t="shared" ca="1" si="57"/>
        <v>5.976523716832971</v>
      </c>
      <c r="DC92" s="47">
        <f t="shared" ca="1" si="57"/>
        <v>5.8955002505912777</v>
      </c>
      <c r="DD92" s="47">
        <f t="shared" ca="1" si="57"/>
        <v>6.497331375503391</v>
      </c>
    </row>
    <row r="93" spans="1:108" x14ac:dyDescent="0.25">
      <c r="A93" s="40" t="s">
        <v>138</v>
      </c>
      <c r="B93" s="40">
        <v>2234</v>
      </c>
      <c r="C93" s="40" t="s">
        <v>38</v>
      </c>
      <c r="D93" s="40" t="s">
        <v>323</v>
      </c>
      <c r="E93" s="40" t="s">
        <v>130</v>
      </c>
      <c r="F93" s="40">
        <v>31.474799999999998</v>
      </c>
      <c r="G93" s="43">
        <v>45072</v>
      </c>
      <c r="I93" s="40" t="s">
        <v>74</v>
      </c>
      <c r="J93" s="40">
        <v>2</v>
      </c>
      <c r="K93" s="40" t="s">
        <v>33</v>
      </c>
      <c r="L93" s="40" t="s">
        <v>193</v>
      </c>
      <c r="N93" s="41">
        <f>VLOOKUP($C93 &amp; $I93 &amp; $K93,FATOR!$A$3:$P$22,5,0)</f>
        <v>0.22871264683271059</v>
      </c>
      <c r="O93" s="41">
        <f>VLOOKUP($C93 &amp; $I93 &amp; $K93,FATOR!$A$3:$P$22,6,0)</f>
        <v>0.23750563879343578</v>
      </c>
      <c r="P93" s="41">
        <f>VLOOKUP($C93 &amp; $I93 &amp; $K93,FATOR!$A$3:$P$22,7,0)</f>
        <v>0.23037320442145653</v>
      </c>
      <c r="Q93" s="41">
        <f>VLOOKUP($C93 &amp; $I93 &amp; $K93,FATOR!$A$3:$P$22,8,0)</f>
        <v>0.22169681899004828</v>
      </c>
      <c r="R93" s="41">
        <f>VLOOKUP($C93 &amp; $I93 &amp; $K93,FATOR!$A$3:$P$22,9,0)</f>
        <v>0.18652447212227979</v>
      </c>
      <c r="S93" s="41">
        <f>VLOOKUP($C93 &amp; $I93 &amp; $K93,FATOR!$A$3:$P$22,10,0)</f>
        <v>0.18988281789981101</v>
      </c>
      <c r="T93" s="41">
        <f>VLOOKUP($C93 &amp; $I93 &amp; $K93,FATOR!$A$3:$P$22,11,0)</f>
        <v>0.18730858498199443</v>
      </c>
      <c r="U93" s="41">
        <f>VLOOKUP($C93 &amp; $I93 &amp; $K93,FATOR!$A$3:$P$22,12,0)</f>
        <v>0.20642963181667212</v>
      </c>
      <c r="V93" s="41">
        <f>VLOOKUP($C93 &amp; $I93 &amp; $K93,FATOR!$A$3:$P$22,13,0)</f>
        <v>0.25801633166033289</v>
      </c>
      <c r="W93" s="41">
        <f>VLOOKUP($C93 &amp; $I93 &amp; $K93,FATOR!$A$3:$P$22,14,0)</f>
        <v>0.23400168262830828</v>
      </c>
      <c r="X93" s="41">
        <f>VLOOKUP($C93 &amp; $I93 &amp; $K93,FATOR!$A$3:$P$22,15,0)</f>
        <v>0.22614830050781706</v>
      </c>
      <c r="Y93" s="41">
        <f>VLOOKUP($C93 &amp; $I93 &amp; $K93,FATOR!$A$3:$P$22,16,0)</f>
        <v>0.23465907887395288</v>
      </c>
      <c r="AA93" s="42">
        <f t="shared" si="41"/>
        <v>7.1986848165301991</v>
      </c>
      <c r="AB93" s="42">
        <f t="shared" si="42"/>
        <v>7.4754424798956318</v>
      </c>
      <c r="AC93" s="42">
        <f t="shared" si="43"/>
        <v>7.2509505345244598</v>
      </c>
      <c r="AD93" s="42">
        <f t="shared" si="44"/>
        <v>6.9778630383479712</v>
      </c>
      <c r="AE93" s="42">
        <f t="shared" si="45"/>
        <v>5.8708204551543322</v>
      </c>
      <c r="AF93" s="42">
        <f t="shared" si="46"/>
        <v>5.976523716832971</v>
      </c>
      <c r="AG93" s="42">
        <f t="shared" si="47"/>
        <v>5.8955002505912777</v>
      </c>
      <c r="AH93" s="42">
        <f t="shared" si="48"/>
        <v>6.497331375503391</v>
      </c>
      <c r="AI93" s="42">
        <f t="shared" si="49"/>
        <v>8.1210124357426459</v>
      </c>
      <c r="AJ93" s="42">
        <f t="shared" si="50"/>
        <v>7.3651561603894775</v>
      </c>
      <c r="AK93" s="42">
        <f t="shared" si="51"/>
        <v>7.1179725288234401</v>
      </c>
      <c r="AL93" s="42">
        <f t="shared" si="52"/>
        <v>7.3858475757418915</v>
      </c>
      <c r="AN93" s="43">
        <f t="shared" si="53"/>
        <v>45103</v>
      </c>
      <c r="AO93" s="47">
        <f t="shared" ca="1" si="56"/>
        <v>7.1986848165301991</v>
      </c>
      <c r="AP93" s="47">
        <f t="shared" ca="1" si="56"/>
        <v>7.4754424798956318</v>
      </c>
      <c r="AQ93" s="47">
        <f t="shared" ca="1" si="56"/>
        <v>7.2509505345244598</v>
      </c>
      <c r="AR93" s="47">
        <f t="shared" ca="1" si="56"/>
        <v>6.9778630383479712</v>
      </c>
      <c r="AS93" s="47">
        <f t="shared" ca="1" si="56"/>
        <v>5.8708204551543322</v>
      </c>
      <c r="AT93" s="47">
        <f t="shared" ca="1" si="56"/>
        <v>5.976523716832971</v>
      </c>
      <c r="AU93" s="47">
        <f t="shared" ca="1" si="56"/>
        <v>5.8955002505912777</v>
      </c>
      <c r="AV93" s="47">
        <f t="shared" ca="1" si="56"/>
        <v>6.497331375503391</v>
      </c>
      <c r="AW93" s="47">
        <f t="shared" ca="1" si="56"/>
        <v>8.1210124357426459</v>
      </c>
      <c r="AX93" s="47">
        <f t="shared" ca="1" si="56"/>
        <v>7.3651561603894775</v>
      </c>
      <c r="AY93" s="47">
        <f t="shared" ca="1" si="55"/>
        <v>7.1179725288234401</v>
      </c>
      <c r="AZ93" s="47">
        <f t="shared" ca="1" si="55"/>
        <v>7.3858475757418915</v>
      </c>
      <c r="BA93" s="47">
        <f t="shared" ca="1" si="55"/>
        <v>7.1986848165301991</v>
      </c>
      <c r="BB93" s="47">
        <f t="shared" ca="1" si="55"/>
        <v>7.4754424798956318</v>
      </c>
      <c r="BC93" s="47">
        <f t="shared" ca="1" si="55"/>
        <v>7.2509505345244598</v>
      </c>
      <c r="BD93" s="47">
        <f t="shared" ca="1" si="55"/>
        <v>6.9778630383479712</v>
      </c>
      <c r="BE93" s="47">
        <f t="shared" ca="1" si="55"/>
        <v>5.8708204551543322</v>
      </c>
      <c r="BF93" s="47">
        <f t="shared" ca="1" si="55"/>
        <v>5.976523716832971</v>
      </c>
      <c r="BG93" s="47">
        <f t="shared" ca="1" si="55"/>
        <v>5.8955002505912777</v>
      </c>
      <c r="BH93" s="47">
        <f t="shared" ca="1" si="55"/>
        <v>6.497331375503391</v>
      </c>
      <c r="BI93" s="47">
        <f t="shared" ca="1" si="54"/>
        <v>8.1210124357426459</v>
      </c>
      <c r="BJ93" s="47">
        <f t="shared" ca="1" si="54"/>
        <v>7.3651561603894775</v>
      </c>
      <c r="BK93" s="47">
        <f t="shared" ca="1" si="54"/>
        <v>7.1179725288234401</v>
      </c>
      <c r="BL93" s="47">
        <f t="shared" ca="1" si="54"/>
        <v>7.3858475757418915</v>
      </c>
      <c r="BM93" s="47">
        <f t="shared" ca="1" si="54"/>
        <v>7.1986848165301991</v>
      </c>
      <c r="BN93" s="47">
        <f t="shared" ca="1" si="54"/>
        <v>7.4754424798956318</v>
      </c>
      <c r="BO93" s="47">
        <f t="shared" ca="1" si="54"/>
        <v>7.2509505345244598</v>
      </c>
      <c r="BP93" s="47">
        <f t="shared" ca="1" si="54"/>
        <v>6.9778630383479712</v>
      </c>
      <c r="BQ93" s="47">
        <f t="shared" ca="1" si="54"/>
        <v>5.8708204551543322</v>
      </c>
      <c r="BR93" s="47">
        <f t="shared" ca="1" si="54"/>
        <v>5.976523716832971</v>
      </c>
      <c r="BS93" s="47">
        <f t="shared" ca="1" si="59"/>
        <v>5.8955002505912777</v>
      </c>
      <c r="BT93" s="47">
        <f t="shared" ca="1" si="59"/>
        <v>6.497331375503391</v>
      </c>
      <c r="BU93" s="47">
        <f t="shared" ca="1" si="59"/>
        <v>8.1210124357426459</v>
      </c>
      <c r="BV93" s="47">
        <f t="shared" ca="1" si="59"/>
        <v>7.3651561603894775</v>
      </c>
      <c r="BW93" s="47">
        <f t="shared" ca="1" si="59"/>
        <v>7.1179725288234401</v>
      </c>
      <c r="BX93" s="47">
        <f t="shared" ca="1" si="59"/>
        <v>7.3858475757418915</v>
      </c>
      <c r="BY93" s="47">
        <f t="shared" ca="1" si="59"/>
        <v>7.1986848165301991</v>
      </c>
      <c r="BZ93" s="47">
        <f t="shared" ca="1" si="59"/>
        <v>7.4754424798956318</v>
      </c>
      <c r="CA93" s="47">
        <f t="shared" ca="1" si="59"/>
        <v>7.2509505345244598</v>
      </c>
      <c r="CB93" s="47">
        <f t="shared" ca="1" si="59"/>
        <v>6.9778630383479712</v>
      </c>
      <c r="CC93" s="47">
        <f t="shared" ca="1" si="58"/>
        <v>5.8708204551543322</v>
      </c>
      <c r="CD93" s="47">
        <f t="shared" ca="1" si="58"/>
        <v>5.976523716832971</v>
      </c>
      <c r="CE93" s="47">
        <f t="shared" ca="1" si="58"/>
        <v>5.8955002505912777</v>
      </c>
      <c r="CF93" s="47">
        <f t="shared" ca="1" si="58"/>
        <v>6.497331375503391</v>
      </c>
      <c r="CG93" s="47">
        <f t="shared" ca="1" si="58"/>
        <v>8.1210124357426459</v>
      </c>
      <c r="CH93" s="47">
        <f t="shared" ca="1" si="58"/>
        <v>7.3651561603894775</v>
      </c>
      <c r="CI93" s="47">
        <f t="shared" ca="1" si="58"/>
        <v>7.1179725288234401</v>
      </c>
      <c r="CJ93" s="47">
        <f t="shared" ca="1" si="58"/>
        <v>7.3858475757418915</v>
      </c>
      <c r="CK93" s="47">
        <f t="shared" ca="1" si="58"/>
        <v>7.1986848165301991</v>
      </c>
      <c r="CL93" s="47">
        <f t="shared" ca="1" si="58"/>
        <v>7.4754424798956318</v>
      </c>
      <c r="CM93" s="47">
        <f t="shared" ca="1" si="60"/>
        <v>7.2509505345244598</v>
      </c>
      <c r="CN93" s="47">
        <f t="shared" ca="1" si="60"/>
        <v>6.9778630383479712</v>
      </c>
      <c r="CO93" s="47">
        <f t="shared" ca="1" si="60"/>
        <v>5.8708204551543322</v>
      </c>
      <c r="CP93" s="47">
        <f t="shared" ca="1" si="60"/>
        <v>5.976523716832971</v>
      </c>
      <c r="CQ93" s="47">
        <f t="shared" ca="1" si="60"/>
        <v>5.8955002505912777</v>
      </c>
      <c r="CR93" s="47">
        <f t="shared" ca="1" si="60"/>
        <v>6.497331375503391</v>
      </c>
      <c r="CS93" s="47">
        <f t="shared" ca="1" si="60"/>
        <v>8.1210124357426459</v>
      </c>
      <c r="CT93" s="47">
        <f t="shared" ca="1" si="60"/>
        <v>7.3651561603894775</v>
      </c>
      <c r="CU93" s="47">
        <f t="shared" ca="1" si="60"/>
        <v>7.1179725288234401</v>
      </c>
      <c r="CV93" s="47">
        <f t="shared" ca="1" si="60"/>
        <v>7.3858475757418915</v>
      </c>
      <c r="CW93" s="47">
        <f t="shared" ca="1" si="57"/>
        <v>7.1986848165301991</v>
      </c>
      <c r="CX93" s="47">
        <f t="shared" ca="1" si="57"/>
        <v>7.4754424798956318</v>
      </c>
      <c r="CY93" s="47">
        <f t="shared" ca="1" si="57"/>
        <v>7.2509505345244598</v>
      </c>
      <c r="CZ93" s="47">
        <f t="shared" ca="1" si="57"/>
        <v>6.9778630383479712</v>
      </c>
      <c r="DA93" s="47">
        <f t="shared" ca="1" si="57"/>
        <v>5.8708204551543322</v>
      </c>
      <c r="DB93" s="47">
        <f t="shared" ca="1" si="57"/>
        <v>5.976523716832971</v>
      </c>
      <c r="DC93" s="47">
        <f t="shared" ca="1" si="57"/>
        <v>5.8955002505912777</v>
      </c>
      <c r="DD93" s="47">
        <f t="shared" ca="1" si="57"/>
        <v>6.497331375503391</v>
      </c>
    </row>
    <row r="94" spans="1:108" x14ac:dyDescent="0.25">
      <c r="A94" s="40" t="s">
        <v>138</v>
      </c>
      <c r="B94" s="40">
        <v>2235</v>
      </c>
      <c r="C94" s="40" t="s">
        <v>38</v>
      </c>
      <c r="D94" s="40" t="s">
        <v>324</v>
      </c>
      <c r="E94" s="40" t="s">
        <v>130</v>
      </c>
      <c r="F94" s="40">
        <v>31.474799999999998</v>
      </c>
      <c r="G94" s="43">
        <v>45072</v>
      </c>
      <c r="I94" s="40" t="s">
        <v>74</v>
      </c>
      <c r="J94" s="40">
        <v>2</v>
      </c>
      <c r="K94" s="40" t="s">
        <v>33</v>
      </c>
      <c r="L94" s="40" t="s">
        <v>193</v>
      </c>
      <c r="N94" s="41">
        <f>VLOOKUP($C94 &amp; $I94 &amp; $K94,FATOR!$A$3:$P$22,5,0)</f>
        <v>0.22871264683271059</v>
      </c>
      <c r="O94" s="41">
        <f>VLOOKUP($C94 &amp; $I94 &amp; $K94,FATOR!$A$3:$P$22,6,0)</f>
        <v>0.23750563879343578</v>
      </c>
      <c r="P94" s="41">
        <f>VLOOKUP($C94 &amp; $I94 &amp; $K94,FATOR!$A$3:$P$22,7,0)</f>
        <v>0.23037320442145653</v>
      </c>
      <c r="Q94" s="41">
        <f>VLOOKUP($C94 &amp; $I94 &amp; $K94,FATOR!$A$3:$P$22,8,0)</f>
        <v>0.22169681899004828</v>
      </c>
      <c r="R94" s="41">
        <f>VLOOKUP($C94 &amp; $I94 &amp; $K94,FATOR!$A$3:$P$22,9,0)</f>
        <v>0.18652447212227979</v>
      </c>
      <c r="S94" s="41">
        <f>VLOOKUP($C94 &amp; $I94 &amp; $K94,FATOR!$A$3:$P$22,10,0)</f>
        <v>0.18988281789981101</v>
      </c>
      <c r="T94" s="41">
        <f>VLOOKUP($C94 &amp; $I94 &amp; $K94,FATOR!$A$3:$P$22,11,0)</f>
        <v>0.18730858498199443</v>
      </c>
      <c r="U94" s="41">
        <f>VLOOKUP($C94 &amp; $I94 &amp; $K94,FATOR!$A$3:$P$22,12,0)</f>
        <v>0.20642963181667212</v>
      </c>
      <c r="V94" s="41">
        <f>VLOOKUP($C94 &amp; $I94 &amp; $K94,FATOR!$A$3:$P$22,13,0)</f>
        <v>0.25801633166033289</v>
      </c>
      <c r="W94" s="41">
        <f>VLOOKUP($C94 &amp; $I94 &amp; $K94,FATOR!$A$3:$P$22,14,0)</f>
        <v>0.23400168262830828</v>
      </c>
      <c r="X94" s="41">
        <f>VLOOKUP($C94 &amp; $I94 &amp; $K94,FATOR!$A$3:$P$22,15,0)</f>
        <v>0.22614830050781706</v>
      </c>
      <c r="Y94" s="41">
        <f>VLOOKUP($C94 &amp; $I94 &amp; $K94,FATOR!$A$3:$P$22,16,0)</f>
        <v>0.23465907887395288</v>
      </c>
      <c r="AA94" s="42">
        <f t="shared" si="41"/>
        <v>7.1986848165301991</v>
      </c>
      <c r="AB94" s="42">
        <f t="shared" si="42"/>
        <v>7.4754424798956318</v>
      </c>
      <c r="AC94" s="42">
        <f t="shared" si="43"/>
        <v>7.2509505345244598</v>
      </c>
      <c r="AD94" s="42">
        <f t="shared" si="44"/>
        <v>6.9778630383479712</v>
      </c>
      <c r="AE94" s="42">
        <f t="shared" si="45"/>
        <v>5.8708204551543322</v>
      </c>
      <c r="AF94" s="42">
        <f t="shared" si="46"/>
        <v>5.976523716832971</v>
      </c>
      <c r="AG94" s="42">
        <f t="shared" si="47"/>
        <v>5.8955002505912777</v>
      </c>
      <c r="AH94" s="42">
        <f t="shared" si="48"/>
        <v>6.497331375503391</v>
      </c>
      <c r="AI94" s="42">
        <f t="shared" si="49"/>
        <v>8.1210124357426459</v>
      </c>
      <c r="AJ94" s="42">
        <f t="shared" si="50"/>
        <v>7.3651561603894775</v>
      </c>
      <c r="AK94" s="42">
        <f t="shared" si="51"/>
        <v>7.1179725288234401</v>
      </c>
      <c r="AL94" s="42">
        <f t="shared" si="52"/>
        <v>7.3858475757418915</v>
      </c>
      <c r="AN94" s="43">
        <f t="shared" si="53"/>
        <v>45103</v>
      </c>
      <c r="AO94" s="47">
        <f t="shared" ca="1" si="56"/>
        <v>7.1986848165301991</v>
      </c>
      <c r="AP94" s="47">
        <f t="shared" ca="1" si="56"/>
        <v>7.4754424798956318</v>
      </c>
      <c r="AQ94" s="47">
        <f t="shared" ca="1" si="56"/>
        <v>7.2509505345244598</v>
      </c>
      <c r="AR94" s="47">
        <f t="shared" ca="1" si="56"/>
        <v>6.9778630383479712</v>
      </c>
      <c r="AS94" s="47">
        <f t="shared" ca="1" si="56"/>
        <v>5.8708204551543322</v>
      </c>
      <c r="AT94" s="47">
        <f t="shared" ca="1" si="56"/>
        <v>5.976523716832971</v>
      </c>
      <c r="AU94" s="47">
        <f t="shared" ca="1" si="56"/>
        <v>5.8955002505912777</v>
      </c>
      <c r="AV94" s="47">
        <f t="shared" ca="1" si="56"/>
        <v>6.497331375503391</v>
      </c>
      <c r="AW94" s="47">
        <f t="shared" ca="1" si="56"/>
        <v>8.1210124357426459</v>
      </c>
      <c r="AX94" s="47">
        <f t="shared" ca="1" si="56"/>
        <v>7.3651561603894775</v>
      </c>
      <c r="AY94" s="47">
        <f t="shared" ca="1" si="55"/>
        <v>7.1179725288234401</v>
      </c>
      <c r="AZ94" s="47">
        <f t="shared" ca="1" si="55"/>
        <v>7.3858475757418915</v>
      </c>
      <c r="BA94" s="47">
        <f t="shared" ca="1" si="55"/>
        <v>7.1986848165301991</v>
      </c>
      <c r="BB94" s="47">
        <f t="shared" ca="1" si="55"/>
        <v>7.4754424798956318</v>
      </c>
      <c r="BC94" s="47">
        <f t="shared" ca="1" si="55"/>
        <v>7.2509505345244598</v>
      </c>
      <c r="BD94" s="47">
        <f t="shared" ca="1" si="55"/>
        <v>6.9778630383479712</v>
      </c>
      <c r="BE94" s="47">
        <f t="shared" ca="1" si="55"/>
        <v>5.8708204551543322</v>
      </c>
      <c r="BF94" s="47">
        <f t="shared" ca="1" si="55"/>
        <v>5.976523716832971</v>
      </c>
      <c r="BG94" s="47">
        <f t="shared" ca="1" si="55"/>
        <v>5.8955002505912777</v>
      </c>
      <c r="BH94" s="47">
        <f t="shared" ca="1" si="55"/>
        <v>6.497331375503391</v>
      </c>
      <c r="BI94" s="47">
        <f t="shared" ca="1" si="54"/>
        <v>8.1210124357426459</v>
      </c>
      <c r="BJ94" s="47">
        <f t="shared" ca="1" si="54"/>
        <v>7.3651561603894775</v>
      </c>
      <c r="BK94" s="47">
        <f t="shared" ca="1" si="54"/>
        <v>7.1179725288234401</v>
      </c>
      <c r="BL94" s="47">
        <f t="shared" ca="1" si="54"/>
        <v>7.3858475757418915</v>
      </c>
      <c r="BM94" s="47">
        <f t="shared" ca="1" si="54"/>
        <v>7.1986848165301991</v>
      </c>
      <c r="BN94" s="47">
        <f t="shared" ca="1" si="54"/>
        <v>7.4754424798956318</v>
      </c>
      <c r="BO94" s="47">
        <f t="shared" ca="1" si="54"/>
        <v>7.2509505345244598</v>
      </c>
      <c r="BP94" s="47">
        <f t="shared" ca="1" si="54"/>
        <v>6.9778630383479712</v>
      </c>
      <c r="BQ94" s="47">
        <f t="shared" ca="1" si="54"/>
        <v>5.8708204551543322</v>
      </c>
      <c r="BR94" s="47">
        <f t="shared" ca="1" si="54"/>
        <v>5.976523716832971</v>
      </c>
      <c r="BS94" s="47">
        <f t="shared" ca="1" si="59"/>
        <v>5.8955002505912777</v>
      </c>
      <c r="BT94" s="47">
        <f t="shared" ca="1" si="59"/>
        <v>6.497331375503391</v>
      </c>
      <c r="BU94" s="47">
        <f t="shared" ca="1" si="59"/>
        <v>8.1210124357426459</v>
      </c>
      <c r="BV94" s="47">
        <f t="shared" ca="1" si="59"/>
        <v>7.3651561603894775</v>
      </c>
      <c r="BW94" s="47">
        <f t="shared" ca="1" si="59"/>
        <v>7.1179725288234401</v>
      </c>
      <c r="BX94" s="47">
        <f t="shared" ca="1" si="59"/>
        <v>7.3858475757418915</v>
      </c>
      <c r="BY94" s="47">
        <f t="shared" ca="1" si="59"/>
        <v>7.1986848165301991</v>
      </c>
      <c r="BZ94" s="47">
        <f t="shared" ca="1" si="59"/>
        <v>7.4754424798956318</v>
      </c>
      <c r="CA94" s="47">
        <f t="shared" ca="1" si="59"/>
        <v>7.2509505345244598</v>
      </c>
      <c r="CB94" s="47">
        <f t="shared" ca="1" si="59"/>
        <v>6.9778630383479712</v>
      </c>
      <c r="CC94" s="47">
        <f t="shared" ca="1" si="58"/>
        <v>5.8708204551543322</v>
      </c>
      <c r="CD94" s="47">
        <f t="shared" ca="1" si="58"/>
        <v>5.976523716832971</v>
      </c>
      <c r="CE94" s="47">
        <f t="shared" ca="1" si="58"/>
        <v>5.8955002505912777</v>
      </c>
      <c r="CF94" s="47">
        <f t="shared" ca="1" si="58"/>
        <v>6.497331375503391</v>
      </c>
      <c r="CG94" s="47">
        <f t="shared" ca="1" si="58"/>
        <v>8.1210124357426459</v>
      </c>
      <c r="CH94" s="47">
        <f t="shared" ca="1" si="58"/>
        <v>7.3651561603894775</v>
      </c>
      <c r="CI94" s="47">
        <f t="shared" ca="1" si="58"/>
        <v>7.1179725288234401</v>
      </c>
      <c r="CJ94" s="47">
        <f t="shared" ca="1" si="58"/>
        <v>7.3858475757418915</v>
      </c>
      <c r="CK94" s="47">
        <f t="shared" ca="1" si="58"/>
        <v>7.1986848165301991</v>
      </c>
      <c r="CL94" s="47">
        <f t="shared" ca="1" si="58"/>
        <v>7.4754424798956318</v>
      </c>
      <c r="CM94" s="47">
        <f t="shared" ca="1" si="60"/>
        <v>7.2509505345244598</v>
      </c>
      <c r="CN94" s="47">
        <f t="shared" ca="1" si="60"/>
        <v>6.9778630383479712</v>
      </c>
      <c r="CO94" s="47">
        <f t="shared" ca="1" si="60"/>
        <v>5.8708204551543322</v>
      </c>
      <c r="CP94" s="47">
        <f t="shared" ca="1" si="60"/>
        <v>5.976523716832971</v>
      </c>
      <c r="CQ94" s="47">
        <f t="shared" ca="1" si="60"/>
        <v>5.8955002505912777</v>
      </c>
      <c r="CR94" s="47">
        <f t="shared" ca="1" si="60"/>
        <v>6.497331375503391</v>
      </c>
      <c r="CS94" s="47">
        <f t="shared" ca="1" si="60"/>
        <v>8.1210124357426459</v>
      </c>
      <c r="CT94" s="47">
        <f t="shared" ca="1" si="60"/>
        <v>7.3651561603894775</v>
      </c>
      <c r="CU94" s="47">
        <f t="shared" ca="1" si="60"/>
        <v>7.1179725288234401</v>
      </c>
      <c r="CV94" s="47">
        <f t="shared" ca="1" si="60"/>
        <v>7.3858475757418915</v>
      </c>
      <c r="CW94" s="47">
        <f t="shared" ca="1" si="57"/>
        <v>7.1986848165301991</v>
      </c>
      <c r="CX94" s="47">
        <f t="shared" ca="1" si="57"/>
        <v>7.4754424798956318</v>
      </c>
      <c r="CY94" s="47">
        <f t="shared" ca="1" si="57"/>
        <v>7.2509505345244598</v>
      </c>
      <c r="CZ94" s="47">
        <f t="shared" ca="1" si="57"/>
        <v>6.9778630383479712</v>
      </c>
      <c r="DA94" s="47">
        <f t="shared" ca="1" si="57"/>
        <v>5.8708204551543322</v>
      </c>
      <c r="DB94" s="47">
        <f t="shared" ca="1" si="57"/>
        <v>5.976523716832971</v>
      </c>
      <c r="DC94" s="47">
        <f t="shared" ca="1" si="57"/>
        <v>5.8955002505912777</v>
      </c>
      <c r="DD94" s="47">
        <f t="shared" ca="1" si="57"/>
        <v>6.497331375503391</v>
      </c>
    </row>
    <row r="95" spans="1:108" x14ac:dyDescent="0.25">
      <c r="A95" s="40" t="s">
        <v>138</v>
      </c>
      <c r="B95" s="40">
        <v>2236</v>
      </c>
      <c r="C95" s="40" t="s">
        <v>38</v>
      </c>
      <c r="D95" s="40" t="s">
        <v>325</v>
      </c>
      <c r="E95" s="40" t="s">
        <v>130</v>
      </c>
      <c r="F95" s="40">
        <v>31.474799999999998</v>
      </c>
      <c r="G95" s="43">
        <v>45072</v>
      </c>
      <c r="I95" s="40" t="s">
        <v>74</v>
      </c>
      <c r="J95" s="40">
        <v>2</v>
      </c>
      <c r="K95" s="40" t="s">
        <v>33</v>
      </c>
      <c r="L95" s="40" t="s">
        <v>193</v>
      </c>
      <c r="N95" s="41">
        <f>VLOOKUP($C95 &amp; $I95 &amp; $K95,FATOR!$A$3:$P$22,5,0)</f>
        <v>0.22871264683271059</v>
      </c>
      <c r="O95" s="41">
        <f>VLOOKUP($C95 &amp; $I95 &amp; $K95,FATOR!$A$3:$P$22,6,0)</f>
        <v>0.23750563879343578</v>
      </c>
      <c r="P95" s="41">
        <f>VLOOKUP($C95 &amp; $I95 &amp; $K95,FATOR!$A$3:$P$22,7,0)</f>
        <v>0.23037320442145653</v>
      </c>
      <c r="Q95" s="41">
        <f>VLOOKUP($C95 &amp; $I95 &amp; $K95,FATOR!$A$3:$P$22,8,0)</f>
        <v>0.22169681899004828</v>
      </c>
      <c r="R95" s="41">
        <f>VLOOKUP($C95 &amp; $I95 &amp; $K95,FATOR!$A$3:$P$22,9,0)</f>
        <v>0.18652447212227979</v>
      </c>
      <c r="S95" s="41">
        <f>VLOOKUP($C95 &amp; $I95 &amp; $K95,FATOR!$A$3:$P$22,10,0)</f>
        <v>0.18988281789981101</v>
      </c>
      <c r="T95" s="41">
        <f>VLOOKUP($C95 &amp; $I95 &amp; $K95,FATOR!$A$3:$P$22,11,0)</f>
        <v>0.18730858498199443</v>
      </c>
      <c r="U95" s="41">
        <f>VLOOKUP($C95 &amp; $I95 &amp; $K95,FATOR!$A$3:$P$22,12,0)</f>
        <v>0.20642963181667212</v>
      </c>
      <c r="V95" s="41">
        <f>VLOOKUP($C95 &amp; $I95 &amp; $K95,FATOR!$A$3:$P$22,13,0)</f>
        <v>0.25801633166033289</v>
      </c>
      <c r="W95" s="41">
        <f>VLOOKUP($C95 &amp; $I95 &amp; $K95,FATOR!$A$3:$P$22,14,0)</f>
        <v>0.23400168262830828</v>
      </c>
      <c r="X95" s="41">
        <f>VLOOKUP($C95 &amp; $I95 &amp; $K95,FATOR!$A$3:$P$22,15,0)</f>
        <v>0.22614830050781706</v>
      </c>
      <c r="Y95" s="41">
        <f>VLOOKUP($C95 &amp; $I95 &amp; $K95,FATOR!$A$3:$P$22,16,0)</f>
        <v>0.23465907887395288</v>
      </c>
      <c r="AA95" s="42">
        <f t="shared" si="41"/>
        <v>7.1986848165301991</v>
      </c>
      <c r="AB95" s="42">
        <f t="shared" si="42"/>
        <v>7.4754424798956318</v>
      </c>
      <c r="AC95" s="42">
        <f t="shared" si="43"/>
        <v>7.2509505345244598</v>
      </c>
      <c r="AD95" s="42">
        <f t="shared" si="44"/>
        <v>6.9778630383479712</v>
      </c>
      <c r="AE95" s="42">
        <f t="shared" si="45"/>
        <v>5.8708204551543322</v>
      </c>
      <c r="AF95" s="42">
        <f t="shared" si="46"/>
        <v>5.976523716832971</v>
      </c>
      <c r="AG95" s="42">
        <f t="shared" si="47"/>
        <v>5.8955002505912777</v>
      </c>
      <c r="AH95" s="42">
        <f t="shared" si="48"/>
        <v>6.497331375503391</v>
      </c>
      <c r="AI95" s="42">
        <f t="shared" si="49"/>
        <v>8.1210124357426459</v>
      </c>
      <c r="AJ95" s="42">
        <f t="shared" si="50"/>
        <v>7.3651561603894775</v>
      </c>
      <c r="AK95" s="42">
        <f t="shared" si="51"/>
        <v>7.1179725288234401</v>
      </c>
      <c r="AL95" s="42">
        <f t="shared" si="52"/>
        <v>7.3858475757418915</v>
      </c>
      <c r="AN95" s="43">
        <f t="shared" si="53"/>
        <v>45103</v>
      </c>
      <c r="AO95" s="47">
        <f t="shared" ca="1" si="56"/>
        <v>7.1986848165301991</v>
      </c>
      <c r="AP95" s="47">
        <f t="shared" ca="1" si="56"/>
        <v>7.4754424798956318</v>
      </c>
      <c r="AQ95" s="47">
        <f t="shared" ca="1" si="56"/>
        <v>7.2509505345244598</v>
      </c>
      <c r="AR95" s="47">
        <f t="shared" ca="1" si="56"/>
        <v>6.9778630383479712</v>
      </c>
      <c r="AS95" s="47">
        <f t="shared" ca="1" si="56"/>
        <v>5.8708204551543322</v>
      </c>
      <c r="AT95" s="47">
        <f t="shared" ca="1" si="56"/>
        <v>5.976523716832971</v>
      </c>
      <c r="AU95" s="47">
        <f t="shared" ca="1" si="56"/>
        <v>5.8955002505912777</v>
      </c>
      <c r="AV95" s="47">
        <f t="shared" ca="1" si="56"/>
        <v>6.497331375503391</v>
      </c>
      <c r="AW95" s="47">
        <f t="shared" ca="1" si="56"/>
        <v>8.1210124357426459</v>
      </c>
      <c r="AX95" s="47">
        <f t="shared" ca="1" si="56"/>
        <v>7.3651561603894775</v>
      </c>
      <c r="AY95" s="47">
        <f t="shared" ca="1" si="55"/>
        <v>7.1179725288234401</v>
      </c>
      <c r="AZ95" s="47">
        <f t="shared" ca="1" si="55"/>
        <v>7.3858475757418915</v>
      </c>
      <c r="BA95" s="47">
        <f t="shared" ca="1" si="55"/>
        <v>7.1986848165301991</v>
      </c>
      <c r="BB95" s="47">
        <f t="shared" ca="1" si="55"/>
        <v>7.4754424798956318</v>
      </c>
      <c r="BC95" s="47">
        <f t="shared" ca="1" si="55"/>
        <v>7.2509505345244598</v>
      </c>
      <c r="BD95" s="47">
        <f t="shared" ca="1" si="55"/>
        <v>6.9778630383479712</v>
      </c>
      <c r="BE95" s="47">
        <f t="shared" ca="1" si="55"/>
        <v>5.8708204551543322</v>
      </c>
      <c r="BF95" s="47">
        <f t="shared" ca="1" si="55"/>
        <v>5.976523716832971</v>
      </c>
      <c r="BG95" s="47">
        <f t="shared" ca="1" si="55"/>
        <v>5.8955002505912777</v>
      </c>
      <c r="BH95" s="47">
        <f t="shared" ca="1" si="55"/>
        <v>6.497331375503391</v>
      </c>
      <c r="BI95" s="47">
        <f t="shared" ca="1" si="54"/>
        <v>8.1210124357426459</v>
      </c>
      <c r="BJ95" s="47">
        <f t="shared" ca="1" si="54"/>
        <v>7.3651561603894775</v>
      </c>
      <c r="BK95" s="47">
        <f t="shared" ca="1" si="54"/>
        <v>7.1179725288234401</v>
      </c>
      <c r="BL95" s="47">
        <f t="shared" ca="1" si="54"/>
        <v>7.3858475757418915</v>
      </c>
      <c r="BM95" s="47">
        <f t="shared" ca="1" si="54"/>
        <v>7.1986848165301991</v>
      </c>
      <c r="BN95" s="47">
        <f t="shared" ca="1" si="54"/>
        <v>7.4754424798956318</v>
      </c>
      <c r="BO95" s="47">
        <f t="shared" ca="1" si="54"/>
        <v>7.2509505345244598</v>
      </c>
      <c r="BP95" s="47">
        <f t="shared" ca="1" si="54"/>
        <v>6.9778630383479712</v>
      </c>
      <c r="BQ95" s="47">
        <f t="shared" ca="1" si="54"/>
        <v>5.8708204551543322</v>
      </c>
      <c r="BR95" s="47">
        <f t="shared" ca="1" si="54"/>
        <v>5.976523716832971</v>
      </c>
      <c r="BS95" s="47">
        <f t="shared" ca="1" si="59"/>
        <v>5.8955002505912777</v>
      </c>
      <c r="BT95" s="47">
        <f t="shared" ca="1" si="59"/>
        <v>6.497331375503391</v>
      </c>
      <c r="BU95" s="47">
        <f t="shared" ca="1" si="59"/>
        <v>8.1210124357426459</v>
      </c>
      <c r="BV95" s="47">
        <f t="shared" ca="1" si="59"/>
        <v>7.3651561603894775</v>
      </c>
      <c r="BW95" s="47">
        <f t="shared" ca="1" si="59"/>
        <v>7.1179725288234401</v>
      </c>
      <c r="BX95" s="47">
        <f t="shared" ca="1" si="59"/>
        <v>7.3858475757418915</v>
      </c>
      <c r="BY95" s="47">
        <f t="shared" ca="1" si="59"/>
        <v>7.1986848165301991</v>
      </c>
      <c r="BZ95" s="47">
        <f t="shared" ca="1" si="59"/>
        <v>7.4754424798956318</v>
      </c>
      <c r="CA95" s="47">
        <f t="shared" ca="1" si="59"/>
        <v>7.2509505345244598</v>
      </c>
      <c r="CB95" s="47">
        <f t="shared" ca="1" si="59"/>
        <v>6.9778630383479712</v>
      </c>
      <c r="CC95" s="47">
        <f t="shared" ca="1" si="58"/>
        <v>5.8708204551543322</v>
      </c>
      <c r="CD95" s="47">
        <f t="shared" ca="1" si="58"/>
        <v>5.976523716832971</v>
      </c>
      <c r="CE95" s="47">
        <f t="shared" ca="1" si="58"/>
        <v>5.8955002505912777</v>
      </c>
      <c r="CF95" s="47">
        <f t="shared" ca="1" si="58"/>
        <v>6.497331375503391</v>
      </c>
      <c r="CG95" s="47">
        <f t="shared" ca="1" si="58"/>
        <v>8.1210124357426459</v>
      </c>
      <c r="CH95" s="47">
        <f t="shared" ca="1" si="58"/>
        <v>7.3651561603894775</v>
      </c>
      <c r="CI95" s="47">
        <f t="shared" ca="1" si="58"/>
        <v>7.1179725288234401</v>
      </c>
      <c r="CJ95" s="47">
        <f t="shared" ca="1" si="58"/>
        <v>7.3858475757418915</v>
      </c>
      <c r="CK95" s="47">
        <f t="shared" ca="1" si="58"/>
        <v>7.1986848165301991</v>
      </c>
      <c r="CL95" s="47">
        <f t="shared" ca="1" si="58"/>
        <v>7.4754424798956318</v>
      </c>
      <c r="CM95" s="47">
        <f t="shared" ca="1" si="60"/>
        <v>7.2509505345244598</v>
      </c>
      <c r="CN95" s="47">
        <f t="shared" ca="1" si="60"/>
        <v>6.9778630383479712</v>
      </c>
      <c r="CO95" s="47">
        <f t="shared" ca="1" si="60"/>
        <v>5.8708204551543322</v>
      </c>
      <c r="CP95" s="47">
        <f t="shared" ca="1" si="60"/>
        <v>5.976523716832971</v>
      </c>
      <c r="CQ95" s="47">
        <f t="shared" ca="1" si="60"/>
        <v>5.8955002505912777</v>
      </c>
      <c r="CR95" s="47">
        <f t="shared" ca="1" si="60"/>
        <v>6.497331375503391</v>
      </c>
      <c r="CS95" s="47">
        <f t="shared" ca="1" si="60"/>
        <v>8.1210124357426459</v>
      </c>
      <c r="CT95" s="47">
        <f t="shared" ca="1" si="60"/>
        <v>7.3651561603894775</v>
      </c>
      <c r="CU95" s="47">
        <f t="shared" ca="1" si="60"/>
        <v>7.1179725288234401</v>
      </c>
      <c r="CV95" s="47">
        <f t="shared" ca="1" si="60"/>
        <v>7.3858475757418915</v>
      </c>
      <c r="CW95" s="47">
        <f t="shared" ca="1" si="57"/>
        <v>7.1986848165301991</v>
      </c>
      <c r="CX95" s="47">
        <f t="shared" ca="1" si="57"/>
        <v>7.4754424798956318</v>
      </c>
      <c r="CY95" s="47">
        <f t="shared" ca="1" si="57"/>
        <v>7.2509505345244598</v>
      </c>
      <c r="CZ95" s="47">
        <f t="shared" ca="1" si="57"/>
        <v>6.9778630383479712</v>
      </c>
      <c r="DA95" s="47">
        <f t="shared" ca="1" si="57"/>
        <v>5.8708204551543322</v>
      </c>
      <c r="DB95" s="47">
        <f t="shared" ca="1" si="57"/>
        <v>5.976523716832971</v>
      </c>
      <c r="DC95" s="47">
        <f t="shared" ca="1" si="57"/>
        <v>5.8955002505912777</v>
      </c>
      <c r="DD95" s="47">
        <f t="shared" ca="1" si="57"/>
        <v>6.497331375503391</v>
      </c>
    </row>
    <row r="96" spans="1:108" x14ac:dyDescent="0.25">
      <c r="A96" s="40" t="s">
        <v>138</v>
      </c>
      <c r="B96" s="40">
        <v>2237</v>
      </c>
      <c r="C96" s="40" t="s">
        <v>38</v>
      </c>
      <c r="D96" s="40" t="s">
        <v>326</v>
      </c>
      <c r="E96" s="40" t="s">
        <v>130</v>
      </c>
      <c r="F96" s="40">
        <v>31.474799999999998</v>
      </c>
      <c r="G96" s="43">
        <v>45072</v>
      </c>
      <c r="I96" s="40" t="s">
        <v>74</v>
      </c>
      <c r="J96" s="40">
        <v>2</v>
      </c>
      <c r="K96" s="40" t="s">
        <v>33</v>
      </c>
      <c r="L96" s="40" t="s">
        <v>193</v>
      </c>
      <c r="N96" s="41">
        <f>VLOOKUP($C96 &amp; $I96 &amp; $K96,FATOR!$A$3:$P$22,5,0)</f>
        <v>0.22871264683271059</v>
      </c>
      <c r="O96" s="41">
        <f>VLOOKUP($C96 &amp; $I96 &amp; $K96,FATOR!$A$3:$P$22,6,0)</f>
        <v>0.23750563879343578</v>
      </c>
      <c r="P96" s="41">
        <f>VLOOKUP($C96 &amp; $I96 &amp; $K96,FATOR!$A$3:$P$22,7,0)</f>
        <v>0.23037320442145653</v>
      </c>
      <c r="Q96" s="41">
        <f>VLOOKUP($C96 &amp; $I96 &amp; $K96,FATOR!$A$3:$P$22,8,0)</f>
        <v>0.22169681899004828</v>
      </c>
      <c r="R96" s="41">
        <f>VLOOKUP($C96 &amp; $I96 &amp; $K96,FATOR!$A$3:$P$22,9,0)</f>
        <v>0.18652447212227979</v>
      </c>
      <c r="S96" s="41">
        <f>VLOOKUP($C96 &amp; $I96 &amp; $K96,FATOR!$A$3:$P$22,10,0)</f>
        <v>0.18988281789981101</v>
      </c>
      <c r="T96" s="41">
        <f>VLOOKUP($C96 &amp; $I96 &amp; $K96,FATOR!$A$3:$P$22,11,0)</f>
        <v>0.18730858498199443</v>
      </c>
      <c r="U96" s="41">
        <f>VLOOKUP($C96 &amp; $I96 &amp; $K96,FATOR!$A$3:$P$22,12,0)</f>
        <v>0.20642963181667212</v>
      </c>
      <c r="V96" s="41">
        <f>VLOOKUP($C96 &amp; $I96 &amp; $K96,FATOR!$A$3:$P$22,13,0)</f>
        <v>0.25801633166033289</v>
      </c>
      <c r="W96" s="41">
        <f>VLOOKUP($C96 &amp; $I96 &amp; $K96,FATOR!$A$3:$P$22,14,0)</f>
        <v>0.23400168262830828</v>
      </c>
      <c r="X96" s="41">
        <f>VLOOKUP($C96 &amp; $I96 &amp; $K96,FATOR!$A$3:$P$22,15,0)</f>
        <v>0.22614830050781706</v>
      </c>
      <c r="Y96" s="41">
        <f>VLOOKUP($C96 &amp; $I96 &amp; $K96,FATOR!$A$3:$P$22,16,0)</f>
        <v>0.23465907887395288</v>
      </c>
      <c r="AA96" s="42">
        <f t="shared" si="41"/>
        <v>7.1986848165301991</v>
      </c>
      <c r="AB96" s="42">
        <f t="shared" si="42"/>
        <v>7.4754424798956318</v>
      </c>
      <c r="AC96" s="42">
        <f t="shared" si="43"/>
        <v>7.2509505345244598</v>
      </c>
      <c r="AD96" s="42">
        <f t="shared" si="44"/>
        <v>6.9778630383479712</v>
      </c>
      <c r="AE96" s="42">
        <f t="shared" si="45"/>
        <v>5.8708204551543322</v>
      </c>
      <c r="AF96" s="42">
        <f t="shared" si="46"/>
        <v>5.976523716832971</v>
      </c>
      <c r="AG96" s="42">
        <f t="shared" si="47"/>
        <v>5.8955002505912777</v>
      </c>
      <c r="AH96" s="42">
        <f t="shared" si="48"/>
        <v>6.497331375503391</v>
      </c>
      <c r="AI96" s="42">
        <f t="shared" si="49"/>
        <v>8.1210124357426459</v>
      </c>
      <c r="AJ96" s="42">
        <f t="shared" si="50"/>
        <v>7.3651561603894775</v>
      </c>
      <c r="AK96" s="42">
        <f t="shared" si="51"/>
        <v>7.1179725288234401</v>
      </c>
      <c r="AL96" s="42">
        <f t="shared" si="52"/>
        <v>7.3858475757418915</v>
      </c>
      <c r="AN96" s="43">
        <f t="shared" si="53"/>
        <v>45103</v>
      </c>
      <c r="AO96" s="47">
        <f t="shared" ca="1" si="56"/>
        <v>7.1986848165301991</v>
      </c>
      <c r="AP96" s="47">
        <f t="shared" ca="1" si="56"/>
        <v>7.4754424798956318</v>
      </c>
      <c r="AQ96" s="47">
        <f t="shared" ca="1" si="56"/>
        <v>7.2509505345244598</v>
      </c>
      <c r="AR96" s="47">
        <f t="shared" ca="1" si="56"/>
        <v>6.9778630383479712</v>
      </c>
      <c r="AS96" s="47">
        <f t="shared" ca="1" si="56"/>
        <v>5.8708204551543322</v>
      </c>
      <c r="AT96" s="47">
        <f t="shared" ca="1" si="56"/>
        <v>5.976523716832971</v>
      </c>
      <c r="AU96" s="47">
        <f t="shared" ca="1" si="56"/>
        <v>5.8955002505912777</v>
      </c>
      <c r="AV96" s="47">
        <f t="shared" ca="1" si="56"/>
        <v>6.497331375503391</v>
      </c>
      <c r="AW96" s="47">
        <f t="shared" ca="1" si="56"/>
        <v>8.1210124357426459</v>
      </c>
      <c r="AX96" s="47">
        <f t="shared" ca="1" si="56"/>
        <v>7.3651561603894775</v>
      </c>
      <c r="AY96" s="47">
        <f t="shared" ca="1" si="55"/>
        <v>7.1179725288234401</v>
      </c>
      <c r="AZ96" s="47">
        <f t="shared" ca="1" si="55"/>
        <v>7.3858475757418915</v>
      </c>
      <c r="BA96" s="47">
        <f t="shared" ca="1" si="55"/>
        <v>7.1986848165301991</v>
      </c>
      <c r="BB96" s="47">
        <f t="shared" ca="1" si="55"/>
        <v>7.4754424798956318</v>
      </c>
      <c r="BC96" s="47">
        <f t="shared" ca="1" si="55"/>
        <v>7.2509505345244598</v>
      </c>
      <c r="BD96" s="47">
        <f t="shared" ca="1" si="55"/>
        <v>6.9778630383479712</v>
      </c>
      <c r="BE96" s="47">
        <f t="shared" ca="1" si="55"/>
        <v>5.8708204551543322</v>
      </c>
      <c r="BF96" s="47">
        <f t="shared" ca="1" si="55"/>
        <v>5.976523716832971</v>
      </c>
      <c r="BG96" s="47">
        <f t="shared" ca="1" si="55"/>
        <v>5.8955002505912777</v>
      </c>
      <c r="BH96" s="47">
        <f t="shared" ca="1" si="55"/>
        <v>6.497331375503391</v>
      </c>
      <c r="BI96" s="47">
        <f t="shared" ca="1" si="54"/>
        <v>8.1210124357426459</v>
      </c>
      <c r="BJ96" s="47">
        <f t="shared" ca="1" si="54"/>
        <v>7.3651561603894775</v>
      </c>
      <c r="BK96" s="47">
        <f t="shared" ca="1" si="54"/>
        <v>7.1179725288234401</v>
      </c>
      <c r="BL96" s="47">
        <f t="shared" ca="1" si="54"/>
        <v>7.3858475757418915</v>
      </c>
      <c r="BM96" s="47">
        <f t="shared" ca="1" si="54"/>
        <v>7.1986848165301991</v>
      </c>
      <c r="BN96" s="47">
        <f t="shared" ca="1" si="54"/>
        <v>7.4754424798956318</v>
      </c>
      <c r="BO96" s="47">
        <f t="shared" ca="1" si="54"/>
        <v>7.2509505345244598</v>
      </c>
      <c r="BP96" s="47">
        <f t="shared" ca="1" si="54"/>
        <v>6.9778630383479712</v>
      </c>
      <c r="BQ96" s="47">
        <f t="shared" ca="1" si="54"/>
        <v>5.8708204551543322</v>
      </c>
      <c r="BR96" s="47">
        <f t="shared" ca="1" si="54"/>
        <v>5.976523716832971</v>
      </c>
      <c r="BS96" s="47">
        <f t="shared" ca="1" si="59"/>
        <v>5.8955002505912777</v>
      </c>
      <c r="BT96" s="47">
        <f t="shared" ca="1" si="59"/>
        <v>6.497331375503391</v>
      </c>
      <c r="BU96" s="47">
        <f t="shared" ca="1" si="59"/>
        <v>8.1210124357426459</v>
      </c>
      <c r="BV96" s="47">
        <f t="shared" ca="1" si="59"/>
        <v>7.3651561603894775</v>
      </c>
      <c r="BW96" s="47">
        <f t="shared" ca="1" si="59"/>
        <v>7.1179725288234401</v>
      </c>
      <c r="BX96" s="47">
        <f t="shared" ca="1" si="59"/>
        <v>7.3858475757418915</v>
      </c>
      <c r="BY96" s="47">
        <f t="shared" ca="1" si="59"/>
        <v>7.1986848165301991</v>
      </c>
      <c r="BZ96" s="47">
        <f t="shared" ca="1" si="59"/>
        <v>7.4754424798956318</v>
      </c>
      <c r="CA96" s="47">
        <f t="shared" ca="1" si="59"/>
        <v>7.2509505345244598</v>
      </c>
      <c r="CB96" s="47">
        <f t="shared" ca="1" si="59"/>
        <v>6.9778630383479712</v>
      </c>
      <c r="CC96" s="47">
        <f t="shared" ca="1" si="58"/>
        <v>5.8708204551543322</v>
      </c>
      <c r="CD96" s="47">
        <f t="shared" ca="1" si="58"/>
        <v>5.976523716832971</v>
      </c>
      <c r="CE96" s="47">
        <f t="shared" ca="1" si="58"/>
        <v>5.8955002505912777</v>
      </c>
      <c r="CF96" s="47">
        <f t="shared" ca="1" si="58"/>
        <v>6.497331375503391</v>
      </c>
      <c r="CG96" s="47">
        <f t="shared" ca="1" si="58"/>
        <v>8.1210124357426459</v>
      </c>
      <c r="CH96" s="47">
        <f t="shared" ca="1" si="58"/>
        <v>7.3651561603894775</v>
      </c>
      <c r="CI96" s="47">
        <f t="shared" ca="1" si="58"/>
        <v>7.1179725288234401</v>
      </c>
      <c r="CJ96" s="47">
        <f t="shared" ca="1" si="58"/>
        <v>7.3858475757418915</v>
      </c>
      <c r="CK96" s="47">
        <f t="shared" ca="1" si="58"/>
        <v>7.1986848165301991</v>
      </c>
      <c r="CL96" s="47">
        <f t="shared" ca="1" si="58"/>
        <v>7.4754424798956318</v>
      </c>
      <c r="CM96" s="47">
        <f t="shared" ca="1" si="60"/>
        <v>7.2509505345244598</v>
      </c>
      <c r="CN96" s="47">
        <f t="shared" ca="1" si="60"/>
        <v>6.9778630383479712</v>
      </c>
      <c r="CO96" s="47">
        <f t="shared" ca="1" si="60"/>
        <v>5.8708204551543322</v>
      </c>
      <c r="CP96" s="47">
        <f t="shared" ca="1" si="60"/>
        <v>5.976523716832971</v>
      </c>
      <c r="CQ96" s="47">
        <f t="shared" ca="1" si="60"/>
        <v>5.8955002505912777</v>
      </c>
      <c r="CR96" s="47">
        <f t="shared" ca="1" si="60"/>
        <v>6.497331375503391</v>
      </c>
      <c r="CS96" s="47">
        <f t="shared" ca="1" si="60"/>
        <v>8.1210124357426459</v>
      </c>
      <c r="CT96" s="47">
        <f t="shared" ca="1" si="60"/>
        <v>7.3651561603894775</v>
      </c>
      <c r="CU96" s="47">
        <f t="shared" ca="1" si="60"/>
        <v>7.1179725288234401</v>
      </c>
      <c r="CV96" s="47">
        <f t="shared" ca="1" si="60"/>
        <v>7.3858475757418915</v>
      </c>
      <c r="CW96" s="47">
        <f t="shared" ca="1" si="57"/>
        <v>7.1986848165301991</v>
      </c>
      <c r="CX96" s="47">
        <f t="shared" ca="1" si="57"/>
        <v>7.4754424798956318</v>
      </c>
      <c r="CY96" s="47">
        <f t="shared" ca="1" si="57"/>
        <v>7.2509505345244598</v>
      </c>
      <c r="CZ96" s="47">
        <f t="shared" ca="1" si="57"/>
        <v>6.9778630383479712</v>
      </c>
      <c r="DA96" s="47">
        <f t="shared" ca="1" si="57"/>
        <v>5.8708204551543322</v>
      </c>
      <c r="DB96" s="47">
        <f t="shared" ca="1" si="57"/>
        <v>5.976523716832971</v>
      </c>
      <c r="DC96" s="47">
        <f t="shared" ca="1" si="57"/>
        <v>5.8955002505912777</v>
      </c>
      <c r="DD96" s="47">
        <f t="shared" ca="1" si="57"/>
        <v>6.497331375503391</v>
      </c>
    </row>
    <row r="97" spans="1:108" x14ac:dyDescent="0.25">
      <c r="A97" s="40" t="s">
        <v>138</v>
      </c>
      <c r="B97" s="40">
        <v>2212</v>
      </c>
      <c r="C97" s="40" t="s">
        <v>38</v>
      </c>
      <c r="D97" s="40" t="s">
        <v>327</v>
      </c>
      <c r="E97" s="40" t="s">
        <v>130</v>
      </c>
      <c r="F97" s="40">
        <v>31.474799999999998</v>
      </c>
      <c r="G97" s="43">
        <v>45072</v>
      </c>
      <c r="I97" s="40" t="s">
        <v>74</v>
      </c>
      <c r="J97" s="40">
        <v>2</v>
      </c>
      <c r="K97" s="40" t="s">
        <v>33</v>
      </c>
      <c r="L97" s="40" t="s">
        <v>193</v>
      </c>
      <c r="N97" s="41">
        <f>VLOOKUP($C97 &amp; $I97 &amp; $K97,FATOR!$A$3:$P$22,5,0)</f>
        <v>0.22871264683271059</v>
      </c>
      <c r="O97" s="41">
        <f>VLOOKUP($C97 &amp; $I97 &amp; $K97,FATOR!$A$3:$P$22,6,0)</f>
        <v>0.23750563879343578</v>
      </c>
      <c r="P97" s="41">
        <f>VLOOKUP($C97 &amp; $I97 &amp; $K97,FATOR!$A$3:$P$22,7,0)</f>
        <v>0.23037320442145653</v>
      </c>
      <c r="Q97" s="41">
        <f>VLOOKUP($C97 &amp; $I97 &amp; $K97,FATOR!$A$3:$P$22,8,0)</f>
        <v>0.22169681899004828</v>
      </c>
      <c r="R97" s="41">
        <f>VLOOKUP($C97 &amp; $I97 &amp; $K97,FATOR!$A$3:$P$22,9,0)</f>
        <v>0.18652447212227979</v>
      </c>
      <c r="S97" s="41">
        <f>VLOOKUP($C97 &amp; $I97 &amp; $K97,FATOR!$A$3:$P$22,10,0)</f>
        <v>0.18988281789981101</v>
      </c>
      <c r="T97" s="41">
        <f>VLOOKUP($C97 &amp; $I97 &amp; $K97,FATOR!$A$3:$P$22,11,0)</f>
        <v>0.18730858498199443</v>
      </c>
      <c r="U97" s="41">
        <f>VLOOKUP($C97 &amp; $I97 &amp; $K97,FATOR!$A$3:$P$22,12,0)</f>
        <v>0.20642963181667212</v>
      </c>
      <c r="V97" s="41">
        <f>VLOOKUP($C97 &amp; $I97 &amp; $K97,FATOR!$A$3:$P$22,13,0)</f>
        <v>0.25801633166033289</v>
      </c>
      <c r="W97" s="41">
        <f>VLOOKUP($C97 &amp; $I97 &amp; $K97,FATOR!$A$3:$P$22,14,0)</f>
        <v>0.23400168262830828</v>
      </c>
      <c r="X97" s="41">
        <f>VLOOKUP($C97 &amp; $I97 &amp; $K97,FATOR!$A$3:$P$22,15,0)</f>
        <v>0.22614830050781706</v>
      </c>
      <c r="Y97" s="41">
        <f>VLOOKUP($C97 &amp; $I97 &amp; $K97,FATOR!$A$3:$P$22,16,0)</f>
        <v>0.23465907887395288</v>
      </c>
      <c r="AA97" s="42">
        <f t="shared" si="41"/>
        <v>7.1986848165301991</v>
      </c>
      <c r="AB97" s="42">
        <f t="shared" si="42"/>
        <v>7.4754424798956318</v>
      </c>
      <c r="AC97" s="42">
        <f t="shared" si="43"/>
        <v>7.2509505345244598</v>
      </c>
      <c r="AD97" s="42">
        <f t="shared" si="44"/>
        <v>6.9778630383479712</v>
      </c>
      <c r="AE97" s="42">
        <f t="shared" si="45"/>
        <v>5.8708204551543322</v>
      </c>
      <c r="AF97" s="42">
        <f t="shared" si="46"/>
        <v>5.976523716832971</v>
      </c>
      <c r="AG97" s="42">
        <f t="shared" si="47"/>
        <v>5.8955002505912777</v>
      </c>
      <c r="AH97" s="42">
        <f t="shared" si="48"/>
        <v>6.497331375503391</v>
      </c>
      <c r="AI97" s="42">
        <f t="shared" si="49"/>
        <v>8.1210124357426459</v>
      </c>
      <c r="AJ97" s="42">
        <f t="shared" si="50"/>
        <v>7.3651561603894775</v>
      </c>
      <c r="AK97" s="42">
        <f t="shared" si="51"/>
        <v>7.1179725288234401</v>
      </c>
      <c r="AL97" s="42">
        <f t="shared" si="52"/>
        <v>7.3858475757418915</v>
      </c>
      <c r="AN97" s="43">
        <f t="shared" si="53"/>
        <v>45103</v>
      </c>
      <c r="AO97" s="47">
        <f t="shared" ca="1" si="56"/>
        <v>7.1986848165301991</v>
      </c>
      <c r="AP97" s="47">
        <f t="shared" ca="1" si="56"/>
        <v>7.4754424798956318</v>
      </c>
      <c r="AQ97" s="47">
        <f t="shared" ca="1" si="56"/>
        <v>7.2509505345244598</v>
      </c>
      <c r="AR97" s="47">
        <f t="shared" ca="1" si="56"/>
        <v>6.9778630383479712</v>
      </c>
      <c r="AS97" s="47">
        <f t="shared" ca="1" si="56"/>
        <v>5.8708204551543322</v>
      </c>
      <c r="AT97" s="47">
        <f t="shared" ca="1" si="56"/>
        <v>5.976523716832971</v>
      </c>
      <c r="AU97" s="47">
        <f t="shared" ca="1" si="56"/>
        <v>5.8955002505912777</v>
      </c>
      <c r="AV97" s="47">
        <f t="shared" ca="1" si="56"/>
        <v>6.497331375503391</v>
      </c>
      <c r="AW97" s="47">
        <f t="shared" ca="1" si="56"/>
        <v>8.1210124357426459</v>
      </c>
      <c r="AX97" s="47">
        <f t="shared" ca="1" si="56"/>
        <v>7.3651561603894775</v>
      </c>
      <c r="AY97" s="47">
        <f t="shared" ca="1" si="55"/>
        <v>7.1179725288234401</v>
      </c>
      <c r="AZ97" s="47">
        <f t="shared" ca="1" si="55"/>
        <v>7.3858475757418915</v>
      </c>
      <c r="BA97" s="47">
        <f t="shared" ca="1" si="55"/>
        <v>7.1986848165301991</v>
      </c>
      <c r="BB97" s="47">
        <f t="shared" ca="1" si="55"/>
        <v>7.4754424798956318</v>
      </c>
      <c r="BC97" s="47">
        <f t="shared" ca="1" si="55"/>
        <v>7.2509505345244598</v>
      </c>
      <c r="BD97" s="47">
        <f t="shared" ca="1" si="55"/>
        <v>6.9778630383479712</v>
      </c>
      <c r="BE97" s="47">
        <f t="shared" ca="1" si="55"/>
        <v>5.8708204551543322</v>
      </c>
      <c r="BF97" s="47">
        <f t="shared" ca="1" si="55"/>
        <v>5.976523716832971</v>
      </c>
      <c r="BG97" s="47">
        <f t="shared" ca="1" si="55"/>
        <v>5.8955002505912777</v>
      </c>
      <c r="BH97" s="47">
        <f t="shared" ca="1" si="55"/>
        <v>6.497331375503391</v>
      </c>
      <c r="BI97" s="47">
        <f t="shared" ca="1" si="54"/>
        <v>8.1210124357426459</v>
      </c>
      <c r="BJ97" s="47">
        <f t="shared" ca="1" si="54"/>
        <v>7.3651561603894775</v>
      </c>
      <c r="BK97" s="47">
        <f t="shared" ca="1" si="54"/>
        <v>7.1179725288234401</v>
      </c>
      <c r="BL97" s="47">
        <f t="shared" ca="1" si="54"/>
        <v>7.3858475757418915</v>
      </c>
      <c r="BM97" s="47">
        <f t="shared" ca="1" si="54"/>
        <v>7.1986848165301991</v>
      </c>
      <c r="BN97" s="47">
        <f t="shared" ca="1" si="54"/>
        <v>7.4754424798956318</v>
      </c>
      <c r="BO97" s="47">
        <f t="shared" ca="1" si="54"/>
        <v>7.2509505345244598</v>
      </c>
      <c r="BP97" s="47">
        <f t="shared" ca="1" si="54"/>
        <v>6.9778630383479712</v>
      </c>
      <c r="BQ97" s="47">
        <f t="shared" ca="1" si="54"/>
        <v>5.8708204551543322</v>
      </c>
      <c r="BR97" s="47">
        <f t="shared" ca="1" si="54"/>
        <v>5.976523716832971</v>
      </c>
      <c r="BS97" s="47">
        <f t="shared" ca="1" si="59"/>
        <v>5.8955002505912777</v>
      </c>
      <c r="BT97" s="47">
        <f t="shared" ca="1" si="59"/>
        <v>6.497331375503391</v>
      </c>
      <c r="BU97" s="47">
        <f t="shared" ca="1" si="59"/>
        <v>8.1210124357426459</v>
      </c>
      <c r="BV97" s="47">
        <f t="shared" ca="1" si="59"/>
        <v>7.3651561603894775</v>
      </c>
      <c r="BW97" s="47">
        <f t="shared" ca="1" si="59"/>
        <v>7.1179725288234401</v>
      </c>
      <c r="BX97" s="47">
        <f t="shared" ca="1" si="59"/>
        <v>7.3858475757418915</v>
      </c>
      <c r="BY97" s="47">
        <f t="shared" ca="1" si="59"/>
        <v>7.1986848165301991</v>
      </c>
      <c r="BZ97" s="47">
        <f t="shared" ca="1" si="59"/>
        <v>7.4754424798956318</v>
      </c>
      <c r="CA97" s="47">
        <f t="shared" ca="1" si="59"/>
        <v>7.2509505345244598</v>
      </c>
      <c r="CB97" s="47">
        <f t="shared" ca="1" si="59"/>
        <v>6.9778630383479712</v>
      </c>
      <c r="CC97" s="47">
        <f t="shared" ca="1" si="58"/>
        <v>5.8708204551543322</v>
      </c>
      <c r="CD97" s="47">
        <f t="shared" ca="1" si="58"/>
        <v>5.976523716832971</v>
      </c>
      <c r="CE97" s="47">
        <f t="shared" ca="1" si="58"/>
        <v>5.8955002505912777</v>
      </c>
      <c r="CF97" s="47">
        <f t="shared" ca="1" si="58"/>
        <v>6.497331375503391</v>
      </c>
      <c r="CG97" s="47">
        <f t="shared" ca="1" si="58"/>
        <v>8.1210124357426459</v>
      </c>
      <c r="CH97" s="47">
        <f t="shared" ca="1" si="58"/>
        <v>7.3651561603894775</v>
      </c>
      <c r="CI97" s="47">
        <f t="shared" ca="1" si="58"/>
        <v>7.1179725288234401</v>
      </c>
      <c r="CJ97" s="47">
        <f t="shared" ca="1" si="58"/>
        <v>7.3858475757418915</v>
      </c>
      <c r="CK97" s="47">
        <f t="shared" ca="1" si="58"/>
        <v>7.1986848165301991</v>
      </c>
      <c r="CL97" s="47">
        <f t="shared" ca="1" si="58"/>
        <v>7.4754424798956318</v>
      </c>
      <c r="CM97" s="47">
        <f t="shared" ca="1" si="60"/>
        <v>7.2509505345244598</v>
      </c>
      <c r="CN97" s="47">
        <f t="shared" ca="1" si="60"/>
        <v>6.9778630383479712</v>
      </c>
      <c r="CO97" s="47">
        <f t="shared" ca="1" si="60"/>
        <v>5.8708204551543322</v>
      </c>
      <c r="CP97" s="47">
        <f t="shared" ca="1" si="60"/>
        <v>5.976523716832971</v>
      </c>
      <c r="CQ97" s="47">
        <f t="shared" ca="1" si="60"/>
        <v>5.8955002505912777</v>
      </c>
      <c r="CR97" s="47">
        <f t="shared" ca="1" si="60"/>
        <v>6.497331375503391</v>
      </c>
      <c r="CS97" s="47">
        <f t="shared" ca="1" si="60"/>
        <v>8.1210124357426459</v>
      </c>
      <c r="CT97" s="47">
        <f t="shared" ca="1" si="60"/>
        <v>7.3651561603894775</v>
      </c>
      <c r="CU97" s="47">
        <f t="shared" ca="1" si="60"/>
        <v>7.1179725288234401</v>
      </c>
      <c r="CV97" s="47">
        <f t="shared" ca="1" si="60"/>
        <v>7.3858475757418915</v>
      </c>
      <c r="CW97" s="47">
        <f t="shared" ca="1" si="57"/>
        <v>7.1986848165301991</v>
      </c>
      <c r="CX97" s="47">
        <f t="shared" ca="1" si="57"/>
        <v>7.4754424798956318</v>
      </c>
      <c r="CY97" s="47">
        <f t="shared" ca="1" si="57"/>
        <v>7.2509505345244598</v>
      </c>
      <c r="CZ97" s="47">
        <f t="shared" ca="1" si="57"/>
        <v>6.9778630383479712</v>
      </c>
      <c r="DA97" s="47">
        <f t="shared" ca="1" si="57"/>
        <v>5.8708204551543322</v>
      </c>
      <c r="DB97" s="47">
        <f t="shared" ca="1" si="57"/>
        <v>5.976523716832971</v>
      </c>
      <c r="DC97" s="47">
        <f t="shared" ca="1" si="57"/>
        <v>5.8955002505912777</v>
      </c>
      <c r="DD97" s="47">
        <f t="shared" ca="1" si="57"/>
        <v>6.497331375503391</v>
      </c>
    </row>
    <row r="98" spans="1:108" x14ac:dyDescent="0.25">
      <c r="A98" s="40" t="s">
        <v>138</v>
      </c>
      <c r="B98" s="40">
        <v>2261</v>
      </c>
      <c r="C98" s="40" t="s">
        <v>38</v>
      </c>
      <c r="D98" s="40" t="s">
        <v>328</v>
      </c>
      <c r="E98" s="40" t="s">
        <v>130</v>
      </c>
      <c r="F98" s="40">
        <v>31.474799999999998</v>
      </c>
      <c r="G98" s="43">
        <v>45072</v>
      </c>
      <c r="I98" s="40" t="s">
        <v>74</v>
      </c>
      <c r="J98" s="40">
        <v>2</v>
      </c>
      <c r="K98" s="40" t="s">
        <v>33</v>
      </c>
      <c r="L98" s="40" t="s">
        <v>193</v>
      </c>
      <c r="N98" s="41">
        <f>VLOOKUP($C98 &amp; $I98 &amp; $K98,FATOR!$A$3:$P$22,5,0)</f>
        <v>0.22871264683271059</v>
      </c>
      <c r="O98" s="41">
        <f>VLOOKUP($C98 &amp; $I98 &amp; $K98,FATOR!$A$3:$P$22,6,0)</f>
        <v>0.23750563879343578</v>
      </c>
      <c r="P98" s="41">
        <f>VLOOKUP($C98 &amp; $I98 &amp; $K98,FATOR!$A$3:$P$22,7,0)</f>
        <v>0.23037320442145653</v>
      </c>
      <c r="Q98" s="41">
        <f>VLOOKUP($C98 &amp; $I98 &amp; $K98,FATOR!$A$3:$P$22,8,0)</f>
        <v>0.22169681899004828</v>
      </c>
      <c r="R98" s="41">
        <f>VLOOKUP($C98 &amp; $I98 &amp; $K98,FATOR!$A$3:$P$22,9,0)</f>
        <v>0.18652447212227979</v>
      </c>
      <c r="S98" s="41">
        <f>VLOOKUP($C98 &amp; $I98 &amp; $K98,FATOR!$A$3:$P$22,10,0)</f>
        <v>0.18988281789981101</v>
      </c>
      <c r="T98" s="41">
        <f>VLOOKUP($C98 &amp; $I98 &amp; $K98,FATOR!$A$3:$P$22,11,0)</f>
        <v>0.18730858498199443</v>
      </c>
      <c r="U98" s="41">
        <f>VLOOKUP($C98 &amp; $I98 &amp; $K98,FATOR!$A$3:$P$22,12,0)</f>
        <v>0.20642963181667212</v>
      </c>
      <c r="V98" s="41">
        <f>VLOOKUP($C98 &amp; $I98 &amp; $K98,FATOR!$A$3:$P$22,13,0)</f>
        <v>0.25801633166033289</v>
      </c>
      <c r="W98" s="41">
        <f>VLOOKUP($C98 &amp; $I98 &amp; $K98,FATOR!$A$3:$P$22,14,0)</f>
        <v>0.23400168262830828</v>
      </c>
      <c r="X98" s="41">
        <f>VLOOKUP($C98 &amp; $I98 &amp; $K98,FATOR!$A$3:$P$22,15,0)</f>
        <v>0.22614830050781706</v>
      </c>
      <c r="Y98" s="41">
        <f>VLOOKUP($C98 &amp; $I98 &amp; $K98,FATOR!$A$3:$P$22,16,0)</f>
        <v>0.23465907887395288</v>
      </c>
      <c r="AA98" s="42">
        <f t="shared" si="41"/>
        <v>7.1986848165301991</v>
      </c>
      <c r="AB98" s="42">
        <f t="shared" si="42"/>
        <v>7.4754424798956318</v>
      </c>
      <c r="AC98" s="42">
        <f t="shared" si="43"/>
        <v>7.2509505345244598</v>
      </c>
      <c r="AD98" s="42">
        <f t="shared" si="44"/>
        <v>6.9778630383479712</v>
      </c>
      <c r="AE98" s="42">
        <f t="shared" si="45"/>
        <v>5.8708204551543322</v>
      </c>
      <c r="AF98" s="42">
        <f t="shared" si="46"/>
        <v>5.976523716832971</v>
      </c>
      <c r="AG98" s="42">
        <f t="shared" si="47"/>
        <v>5.8955002505912777</v>
      </c>
      <c r="AH98" s="42">
        <f t="shared" si="48"/>
        <v>6.497331375503391</v>
      </c>
      <c r="AI98" s="42">
        <f t="shared" si="49"/>
        <v>8.1210124357426459</v>
      </c>
      <c r="AJ98" s="42">
        <f t="shared" si="50"/>
        <v>7.3651561603894775</v>
      </c>
      <c r="AK98" s="42">
        <f t="shared" si="51"/>
        <v>7.1179725288234401</v>
      </c>
      <c r="AL98" s="42">
        <f t="shared" si="52"/>
        <v>7.3858475757418915</v>
      </c>
      <c r="AN98" s="43">
        <f t="shared" si="53"/>
        <v>45103</v>
      </c>
      <c r="AO98" s="47">
        <f t="shared" ca="1" si="56"/>
        <v>7.1986848165301991</v>
      </c>
      <c r="AP98" s="47">
        <f t="shared" ca="1" si="56"/>
        <v>7.4754424798956318</v>
      </c>
      <c r="AQ98" s="47">
        <f t="shared" ca="1" si="56"/>
        <v>7.2509505345244598</v>
      </c>
      <c r="AR98" s="47">
        <f t="shared" ca="1" si="56"/>
        <v>6.9778630383479712</v>
      </c>
      <c r="AS98" s="47">
        <f t="shared" ca="1" si="56"/>
        <v>5.8708204551543322</v>
      </c>
      <c r="AT98" s="47">
        <f t="shared" ca="1" si="56"/>
        <v>5.976523716832971</v>
      </c>
      <c r="AU98" s="47">
        <f t="shared" ca="1" si="56"/>
        <v>5.8955002505912777</v>
      </c>
      <c r="AV98" s="47">
        <f t="shared" ca="1" si="56"/>
        <v>6.497331375503391</v>
      </c>
      <c r="AW98" s="47">
        <f t="shared" ca="1" si="56"/>
        <v>8.1210124357426459</v>
      </c>
      <c r="AX98" s="47">
        <f t="shared" ca="1" si="56"/>
        <v>7.3651561603894775</v>
      </c>
      <c r="AY98" s="47">
        <f t="shared" ca="1" si="55"/>
        <v>7.1179725288234401</v>
      </c>
      <c r="AZ98" s="47">
        <f t="shared" ca="1" si="55"/>
        <v>7.3858475757418915</v>
      </c>
      <c r="BA98" s="47">
        <f t="shared" ca="1" si="55"/>
        <v>7.1986848165301991</v>
      </c>
      <c r="BB98" s="47">
        <f t="shared" ca="1" si="55"/>
        <v>7.4754424798956318</v>
      </c>
      <c r="BC98" s="47">
        <f t="shared" ca="1" si="55"/>
        <v>7.2509505345244598</v>
      </c>
      <c r="BD98" s="47">
        <f t="shared" ca="1" si="55"/>
        <v>6.9778630383479712</v>
      </c>
      <c r="BE98" s="47">
        <f t="shared" ca="1" si="55"/>
        <v>5.8708204551543322</v>
      </c>
      <c r="BF98" s="47">
        <f t="shared" ca="1" si="55"/>
        <v>5.976523716832971</v>
      </c>
      <c r="BG98" s="47">
        <f t="shared" ca="1" si="55"/>
        <v>5.8955002505912777</v>
      </c>
      <c r="BH98" s="47">
        <f t="shared" ca="1" si="55"/>
        <v>6.497331375503391</v>
      </c>
      <c r="BI98" s="47">
        <f t="shared" ca="1" si="54"/>
        <v>8.1210124357426459</v>
      </c>
      <c r="BJ98" s="47">
        <f t="shared" ca="1" si="54"/>
        <v>7.3651561603894775</v>
      </c>
      <c r="BK98" s="47">
        <f t="shared" ca="1" si="54"/>
        <v>7.1179725288234401</v>
      </c>
      <c r="BL98" s="47">
        <f t="shared" ca="1" si="54"/>
        <v>7.3858475757418915</v>
      </c>
      <c r="BM98" s="47">
        <f t="shared" ca="1" si="54"/>
        <v>7.1986848165301991</v>
      </c>
      <c r="BN98" s="47">
        <f t="shared" ca="1" si="54"/>
        <v>7.4754424798956318</v>
      </c>
      <c r="BO98" s="47">
        <f t="shared" ca="1" si="54"/>
        <v>7.2509505345244598</v>
      </c>
      <c r="BP98" s="47">
        <f t="shared" ca="1" si="54"/>
        <v>6.9778630383479712</v>
      </c>
      <c r="BQ98" s="47">
        <f t="shared" ca="1" si="54"/>
        <v>5.8708204551543322</v>
      </c>
      <c r="BR98" s="47">
        <f t="shared" ca="1" si="54"/>
        <v>5.976523716832971</v>
      </c>
      <c r="BS98" s="47">
        <f t="shared" ca="1" si="59"/>
        <v>5.8955002505912777</v>
      </c>
      <c r="BT98" s="47">
        <f t="shared" ca="1" si="59"/>
        <v>6.497331375503391</v>
      </c>
      <c r="BU98" s="47">
        <f t="shared" ca="1" si="59"/>
        <v>8.1210124357426459</v>
      </c>
      <c r="BV98" s="47">
        <f t="shared" ca="1" si="59"/>
        <v>7.3651561603894775</v>
      </c>
      <c r="BW98" s="47">
        <f t="shared" ca="1" si="59"/>
        <v>7.1179725288234401</v>
      </c>
      <c r="BX98" s="47">
        <f t="shared" ca="1" si="59"/>
        <v>7.3858475757418915</v>
      </c>
      <c r="BY98" s="47">
        <f t="shared" ca="1" si="59"/>
        <v>7.1986848165301991</v>
      </c>
      <c r="BZ98" s="47">
        <f t="shared" ca="1" si="59"/>
        <v>7.4754424798956318</v>
      </c>
      <c r="CA98" s="47">
        <f t="shared" ca="1" si="59"/>
        <v>7.2509505345244598</v>
      </c>
      <c r="CB98" s="47">
        <f t="shared" ca="1" si="59"/>
        <v>6.9778630383479712</v>
      </c>
      <c r="CC98" s="47">
        <f t="shared" ca="1" si="58"/>
        <v>5.8708204551543322</v>
      </c>
      <c r="CD98" s="47">
        <f t="shared" ca="1" si="58"/>
        <v>5.976523716832971</v>
      </c>
      <c r="CE98" s="47">
        <f t="shared" ca="1" si="58"/>
        <v>5.8955002505912777</v>
      </c>
      <c r="CF98" s="47">
        <f t="shared" ca="1" si="58"/>
        <v>6.497331375503391</v>
      </c>
      <c r="CG98" s="47">
        <f t="shared" ca="1" si="58"/>
        <v>8.1210124357426459</v>
      </c>
      <c r="CH98" s="47">
        <f t="shared" ca="1" si="58"/>
        <v>7.3651561603894775</v>
      </c>
      <c r="CI98" s="47">
        <f t="shared" ca="1" si="58"/>
        <v>7.1179725288234401</v>
      </c>
      <c r="CJ98" s="47">
        <f t="shared" ca="1" si="58"/>
        <v>7.3858475757418915</v>
      </c>
      <c r="CK98" s="47">
        <f t="shared" ca="1" si="58"/>
        <v>7.1986848165301991</v>
      </c>
      <c r="CL98" s="47">
        <f t="shared" ca="1" si="58"/>
        <v>7.4754424798956318</v>
      </c>
      <c r="CM98" s="47">
        <f t="shared" ca="1" si="60"/>
        <v>7.2509505345244598</v>
      </c>
      <c r="CN98" s="47">
        <f t="shared" ca="1" si="60"/>
        <v>6.9778630383479712</v>
      </c>
      <c r="CO98" s="47">
        <f t="shared" ca="1" si="60"/>
        <v>5.8708204551543322</v>
      </c>
      <c r="CP98" s="47">
        <f t="shared" ca="1" si="60"/>
        <v>5.976523716832971</v>
      </c>
      <c r="CQ98" s="47">
        <f t="shared" ca="1" si="60"/>
        <v>5.8955002505912777</v>
      </c>
      <c r="CR98" s="47">
        <f t="shared" ca="1" si="60"/>
        <v>6.497331375503391</v>
      </c>
      <c r="CS98" s="47">
        <f t="shared" ca="1" si="60"/>
        <v>8.1210124357426459</v>
      </c>
      <c r="CT98" s="47">
        <f t="shared" ca="1" si="60"/>
        <v>7.3651561603894775</v>
      </c>
      <c r="CU98" s="47">
        <f t="shared" ca="1" si="60"/>
        <v>7.1179725288234401</v>
      </c>
      <c r="CV98" s="47">
        <f t="shared" ca="1" si="60"/>
        <v>7.3858475757418915</v>
      </c>
      <c r="CW98" s="47">
        <f t="shared" ca="1" si="57"/>
        <v>7.1986848165301991</v>
      </c>
      <c r="CX98" s="47">
        <f t="shared" ca="1" si="57"/>
        <v>7.4754424798956318</v>
      </c>
      <c r="CY98" s="47">
        <f t="shared" ca="1" si="57"/>
        <v>7.2509505345244598</v>
      </c>
      <c r="CZ98" s="47">
        <f t="shared" ca="1" si="57"/>
        <v>6.9778630383479712</v>
      </c>
      <c r="DA98" s="47">
        <f t="shared" ca="1" si="57"/>
        <v>5.8708204551543322</v>
      </c>
      <c r="DB98" s="47">
        <f t="shared" ca="1" si="57"/>
        <v>5.976523716832971</v>
      </c>
      <c r="DC98" s="47">
        <f t="shared" ca="1" si="57"/>
        <v>5.8955002505912777</v>
      </c>
      <c r="DD98" s="47">
        <f t="shared" ca="1" si="57"/>
        <v>6.497331375503391</v>
      </c>
    </row>
    <row r="99" spans="1:108" x14ac:dyDescent="0.25">
      <c r="A99" s="40" t="s">
        <v>138</v>
      </c>
      <c r="B99" s="40">
        <v>2262</v>
      </c>
      <c r="C99" s="40" t="s">
        <v>38</v>
      </c>
      <c r="D99" s="40" t="s">
        <v>329</v>
      </c>
      <c r="E99" s="40" t="s">
        <v>130</v>
      </c>
      <c r="F99" s="40">
        <v>31.474799999999998</v>
      </c>
      <c r="G99" s="43">
        <v>45072</v>
      </c>
      <c r="I99" s="40" t="s">
        <v>74</v>
      </c>
      <c r="J99" s="40">
        <v>2</v>
      </c>
      <c r="K99" s="40" t="s">
        <v>33</v>
      </c>
      <c r="L99" s="40" t="s">
        <v>193</v>
      </c>
      <c r="N99" s="41">
        <f>VLOOKUP($C99 &amp; $I99 &amp; $K99,FATOR!$A$3:$P$22,5,0)</f>
        <v>0.22871264683271059</v>
      </c>
      <c r="O99" s="41">
        <f>VLOOKUP($C99 &amp; $I99 &amp; $K99,FATOR!$A$3:$P$22,6,0)</f>
        <v>0.23750563879343578</v>
      </c>
      <c r="P99" s="41">
        <f>VLOOKUP($C99 &amp; $I99 &amp; $K99,FATOR!$A$3:$P$22,7,0)</f>
        <v>0.23037320442145653</v>
      </c>
      <c r="Q99" s="41">
        <f>VLOOKUP($C99 &amp; $I99 &amp; $K99,FATOR!$A$3:$P$22,8,0)</f>
        <v>0.22169681899004828</v>
      </c>
      <c r="R99" s="41">
        <f>VLOOKUP($C99 &amp; $I99 &amp; $K99,FATOR!$A$3:$P$22,9,0)</f>
        <v>0.18652447212227979</v>
      </c>
      <c r="S99" s="41">
        <f>VLOOKUP($C99 &amp; $I99 &amp; $K99,FATOR!$A$3:$P$22,10,0)</f>
        <v>0.18988281789981101</v>
      </c>
      <c r="T99" s="41">
        <f>VLOOKUP($C99 &amp; $I99 &amp; $K99,FATOR!$A$3:$P$22,11,0)</f>
        <v>0.18730858498199443</v>
      </c>
      <c r="U99" s="41">
        <f>VLOOKUP($C99 &amp; $I99 &amp; $K99,FATOR!$A$3:$P$22,12,0)</f>
        <v>0.20642963181667212</v>
      </c>
      <c r="V99" s="41">
        <f>VLOOKUP($C99 &amp; $I99 &amp; $K99,FATOR!$A$3:$P$22,13,0)</f>
        <v>0.25801633166033289</v>
      </c>
      <c r="W99" s="41">
        <f>VLOOKUP($C99 &amp; $I99 &amp; $K99,FATOR!$A$3:$P$22,14,0)</f>
        <v>0.23400168262830828</v>
      </c>
      <c r="X99" s="41">
        <f>VLOOKUP($C99 &amp; $I99 &amp; $K99,FATOR!$A$3:$P$22,15,0)</f>
        <v>0.22614830050781706</v>
      </c>
      <c r="Y99" s="41">
        <f>VLOOKUP($C99 &amp; $I99 &amp; $K99,FATOR!$A$3:$P$22,16,0)</f>
        <v>0.23465907887395288</v>
      </c>
      <c r="AA99" s="42">
        <f t="shared" si="41"/>
        <v>7.1986848165301991</v>
      </c>
      <c r="AB99" s="42">
        <f t="shared" si="42"/>
        <v>7.4754424798956318</v>
      </c>
      <c r="AC99" s="42">
        <f t="shared" si="43"/>
        <v>7.2509505345244598</v>
      </c>
      <c r="AD99" s="42">
        <f t="shared" si="44"/>
        <v>6.9778630383479712</v>
      </c>
      <c r="AE99" s="42">
        <f t="shared" si="45"/>
        <v>5.8708204551543322</v>
      </c>
      <c r="AF99" s="42">
        <f t="shared" si="46"/>
        <v>5.976523716832971</v>
      </c>
      <c r="AG99" s="42">
        <f t="shared" si="47"/>
        <v>5.8955002505912777</v>
      </c>
      <c r="AH99" s="42">
        <f t="shared" si="48"/>
        <v>6.497331375503391</v>
      </c>
      <c r="AI99" s="42">
        <f t="shared" si="49"/>
        <v>8.1210124357426459</v>
      </c>
      <c r="AJ99" s="42">
        <f t="shared" si="50"/>
        <v>7.3651561603894775</v>
      </c>
      <c r="AK99" s="42">
        <f t="shared" si="51"/>
        <v>7.1179725288234401</v>
      </c>
      <c r="AL99" s="42">
        <f t="shared" si="52"/>
        <v>7.3858475757418915</v>
      </c>
      <c r="AN99" s="43">
        <f t="shared" si="53"/>
        <v>45103</v>
      </c>
      <c r="AO99" s="47">
        <f t="shared" ca="1" si="56"/>
        <v>7.1986848165301991</v>
      </c>
      <c r="AP99" s="47">
        <f t="shared" ca="1" si="56"/>
        <v>7.4754424798956318</v>
      </c>
      <c r="AQ99" s="47">
        <f t="shared" ca="1" si="56"/>
        <v>7.2509505345244598</v>
      </c>
      <c r="AR99" s="47">
        <f t="shared" ca="1" si="56"/>
        <v>6.9778630383479712</v>
      </c>
      <c r="AS99" s="47">
        <f t="shared" ca="1" si="56"/>
        <v>5.8708204551543322</v>
      </c>
      <c r="AT99" s="47">
        <f t="shared" ca="1" si="56"/>
        <v>5.976523716832971</v>
      </c>
      <c r="AU99" s="47">
        <f t="shared" ca="1" si="56"/>
        <v>5.8955002505912777</v>
      </c>
      <c r="AV99" s="47">
        <f t="shared" ca="1" si="56"/>
        <v>6.497331375503391</v>
      </c>
      <c r="AW99" s="47">
        <f t="shared" ca="1" si="56"/>
        <v>8.1210124357426459</v>
      </c>
      <c r="AX99" s="47">
        <f t="shared" ca="1" si="56"/>
        <v>7.3651561603894775</v>
      </c>
      <c r="AY99" s="47">
        <f t="shared" ca="1" si="55"/>
        <v>7.1179725288234401</v>
      </c>
      <c r="AZ99" s="47">
        <f t="shared" ca="1" si="55"/>
        <v>7.3858475757418915</v>
      </c>
      <c r="BA99" s="47">
        <f t="shared" ca="1" si="55"/>
        <v>7.1986848165301991</v>
      </c>
      <c r="BB99" s="47">
        <f t="shared" ca="1" si="55"/>
        <v>7.4754424798956318</v>
      </c>
      <c r="BC99" s="47">
        <f t="shared" ca="1" si="55"/>
        <v>7.2509505345244598</v>
      </c>
      <c r="BD99" s="47">
        <f t="shared" ca="1" si="55"/>
        <v>6.9778630383479712</v>
      </c>
      <c r="BE99" s="47">
        <f t="shared" ca="1" si="55"/>
        <v>5.8708204551543322</v>
      </c>
      <c r="BF99" s="47">
        <f t="shared" ca="1" si="55"/>
        <v>5.976523716832971</v>
      </c>
      <c r="BG99" s="47">
        <f t="shared" ca="1" si="55"/>
        <v>5.8955002505912777</v>
      </c>
      <c r="BH99" s="47">
        <f t="shared" ca="1" si="55"/>
        <v>6.497331375503391</v>
      </c>
      <c r="BI99" s="47">
        <f t="shared" ca="1" si="55"/>
        <v>8.1210124357426459</v>
      </c>
      <c r="BJ99" s="47">
        <f t="shared" ref="BI99:BR124" ca="1" si="61">IF($AN99&lt;=BJ$1,HLOOKUP(MONTH(BJ$1),$AA:$AL,ROW($AO99),0),"")</f>
        <v>7.3651561603894775</v>
      </c>
      <c r="BK99" s="47">
        <f t="shared" ca="1" si="61"/>
        <v>7.1179725288234401</v>
      </c>
      <c r="BL99" s="47">
        <f t="shared" ca="1" si="61"/>
        <v>7.3858475757418915</v>
      </c>
      <c r="BM99" s="47">
        <f t="shared" ca="1" si="61"/>
        <v>7.1986848165301991</v>
      </c>
      <c r="BN99" s="47">
        <f t="shared" ca="1" si="61"/>
        <v>7.4754424798956318</v>
      </c>
      <c r="BO99" s="47">
        <f t="shared" ca="1" si="61"/>
        <v>7.2509505345244598</v>
      </c>
      <c r="BP99" s="47">
        <f t="shared" ca="1" si="61"/>
        <v>6.9778630383479712</v>
      </c>
      <c r="BQ99" s="47">
        <f t="shared" ca="1" si="61"/>
        <v>5.8708204551543322</v>
      </c>
      <c r="BR99" s="47">
        <f t="shared" ca="1" si="61"/>
        <v>5.976523716832971</v>
      </c>
      <c r="BS99" s="47">
        <f t="shared" ca="1" si="59"/>
        <v>5.8955002505912777</v>
      </c>
      <c r="BT99" s="47">
        <f t="shared" ca="1" si="59"/>
        <v>6.497331375503391</v>
      </c>
      <c r="BU99" s="47">
        <f t="shared" ca="1" si="59"/>
        <v>8.1210124357426459</v>
      </c>
      <c r="BV99" s="47">
        <f t="shared" ca="1" si="59"/>
        <v>7.3651561603894775</v>
      </c>
      <c r="BW99" s="47">
        <f t="shared" ca="1" si="59"/>
        <v>7.1179725288234401</v>
      </c>
      <c r="BX99" s="47">
        <f t="shared" ca="1" si="59"/>
        <v>7.3858475757418915</v>
      </c>
      <c r="BY99" s="47">
        <f t="shared" ca="1" si="59"/>
        <v>7.1986848165301991</v>
      </c>
      <c r="BZ99" s="47">
        <f t="shared" ca="1" si="59"/>
        <v>7.4754424798956318</v>
      </c>
      <c r="CA99" s="47">
        <f t="shared" ca="1" si="59"/>
        <v>7.2509505345244598</v>
      </c>
      <c r="CB99" s="47">
        <f t="shared" ca="1" si="59"/>
        <v>6.9778630383479712</v>
      </c>
      <c r="CC99" s="47">
        <f t="shared" ca="1" si="58"/>
        <v>5.8708204551543322</v>
      </c>
      <c r="CD99" s="47">
        <f t="shared" ca="1" si="58"/>
        <v>5.976523716832971</v>
      </c>
      <c r="CE99" s="47">
        <f t="shared" ca="1" si="58"/>
        <v>5.8955002505912777</v>
      </c>
      <c r="CF99" s="47">
        <f t="shared" ca="1" si="58"/>
        <v>6.497331375503391</v>
      </c>
      <c r="CG99" s="47">
        <f t="shared" ca="1" si="58"/>
        <v>8.1210124357426459</v>
      </c>
      <c r="CH99" s="47">
        <f t="shared" ca="1" si="58"/>
        <v>7.3651561603894775</v>
      </c>
      <c r="CI99" s="47">
        <f t="shared" ca="1" si="58"/>
        <v>7.1179725288234401</v>
      </c>
      <c r="CJ99" s="47">
        <f t="shared" ca="1" si="58"/>
        <v>7.3858475757418915</v>
      </c>
      <c r="CK99" s="47">
        <f t="shared" ca="1" si="58"/>
        <v>7.1986848165301991</v>
      </c>
      <c r="CL99" s="47">
        <f t="shared" ca="1" si="58"/>
        <v>7.4754424798956318</v>
      </c>
      <c r="CM99" s="47">
        <f t="shared" ca="1" si="60"/>
        <v>7.2509505345244598</v>
      </c>
      <c r="CN99" s="47">
        <f t="shared" ca="1" si="60"/>
        <v>6.9778630383479712</v>
      </c>
      <c r="CO99" s="47">
        <f t="shared" ca="1" si="60"/>
        <v>5.8708204551543322</v>
      </c>
      <c r="CP99" s="47">
        <f t="shared" ca="1" si="60"/>
        <v>5.976523716832971</v>
      </c>
      <c r="CQ99" s="47">
        <f t="shared" ca="1" si="60"/>
        <v>5.8955002505912777</v>
      </c>
      <c r="CR99" s="47">
        <f t="shared" ca="1" si="60"/>
        <v>6.497331375503391</v>
      </c>
      <c r="CS99" s="47">
        <f t="shared" ca="1" si="60"/>
        <v>8.1210124357426459</v>
      </c>
      <c r="CT99" s="47">
        <f t="shared" ca="1" si="60"/>
        <v>7.3651561603894775</v>
      </c>
      <c r="CU99" s="47">
        <f t="shared" ca="1" si="60"/>
        <v>7.1179725288234401</v>
      </c>
      <c r="CV99" s="47">
        <f t="shared" ca="1" si="60"/>
        <v>7.3858475757418915</v>
      </c>
      <c r="CW99" s="47">
        <f t="shared" ca="1" si="57"/>
        <v>7.1986848165301991</v>
      </c>
      <c r="CX99" s="47">
        <f t="shared" ca="1" si="57"/>
        <v>7.4754424798956318</v>
      </c>
      <c r="CY99" s="47">
        <f t="shared" ca="1" si="57"/>
        <v>7.2509505345244598</v>
      </c>
      <c r="CZ99" s="47">
        <f t="shared" ca="1" si="57"/>
        <v>6.9778630383479712</v>
      </c>
      <c r="DA99" s="47">
        <f t="shared" ca="1" si="57"/>
        <v>5.8708204551543322</v>
      </c>
      <c r="DB99" s="47">
        <f t="shared" ca="1" si="57"/>
        <v>5.976523716832971</v>
      </c>
      <c r="DC99" s="47">
        <f t="shared" ca="1" si="57"/>
        <v>5.8955002505912777</v>
      </c>
      <c r="DD99" s="47">
        <f t="shared" ca="1" si="57"/>
        <v>6.497331375503391</v>
      </c>
    </row>
    <row r="100" spans="1:108" x14ac:dyDescent="0.25">
      <c r="A100" s="40" t="s">
        <v>138</v>
      </c>
      <c r="B100" s="40">
        <v>2263</v>
      </c>
      <c r="C100" s="40" t="s">
        <v>38</v>
      </c>
      <c r="D100" s="40" t="s">
        <v>330</v>
      </c>
      <c r="E100" s="40" t="s">
        <v>130</v>
      </c>
      <c r="F100" s="40">
        <v>31.474799999999998</v>
      </c>
      <c r="G100" s="43">
        <v>45070</v>
      </c>
      <c r="I100" s="40" t="s">
        <v>74</v>
      </c>
      <c r="J100" s="40">
        <v>2</v>
      </c>
      <c r="K100" s="40" t="s">
        <v>33</v>
      </c>
      <c r="L100" s="40" t="s">
        <v>193</v>
      </c>
      <c r="N100" s="41">
        <f>VLOOKUP($C100 &amp; $I100 &amp; $K100,FATOR!$A$3:$P$22,5,0)</f>
        <v>0.22871264683271059</v>
      </c>
      <c r="O100" s="41">
        <f>VLOOKUP($C100 &amp; $I100 &amp; $K100,FATOR!$A$3:$P$22,6,0)</f>
        <v>0.23750563879343578</v>
      </c>
      <c r="P100" s="41">
        <f>VLOOKUP($C100 &amp; $I100 &amp; $K100,FATOR!$A$3:$P$22,7,0)</f>
        <v>0.23037320442145653</v>
      </c>
      <c r="Q100" s="41">
        <f>VLOOKUP($C100 &amp; $I100 &amp; $K100,FATOR!$A$3:$P$22,8,0)</f>
        <v>0.22169681899004828</v>
      </c>
      <c r="R100" s="41">
        <f>VLOOKUP($C100 &amp; $I100 &amp; $K100,FATOR!$A$3:$P$22,9,0)</f>
        <v>0.18652447212227979</v>
      </c>
      <c r="S100" s="41">
        <f>VLOOKUP($C100 &amp; $I100 &amp; $K100,FATOR!$A$3:$P$22,10,0)</f>
        <v>0.18988281789981101</v>
      </c>
      <c r="T100" s="41">
        <f>VLOOKUP($C100 &amp; $I100 &amp; $K100,FATOR!$A$3:$P$22,11,0)</f>
        <v>0.18730858498199443</v>
      </c>
      <c r="U100" s="41">
        <f>VLOOKUP($C100 &amp; $I100 &amp; $K100,FATOR!$A$3:$P$22,12,0)</f>
        <v>0.20642963181667212</v>
      </c>
      <c r="V100" s="41">
        <f>VLOOKUP($C100 &amp; $I100 &amp; $K100,FATOR!$A$3:$P$22,13,0)</f>
        <v>0.25801633166033289</v>
      </c>
      <c r="W100" s="41">
        <f>VLOOKUP($C100 &amp; $I100 &amp; $K100,FATOR!$A$3:$P$22,14,0)</f>
        <v>0.23400168262830828</v>
      </c>
      <c r="X100" s="41">
        <f>VLOOKUP($C100 &amp; $I100 &amp; $K100,FATOR!$A$3:$P$22,15,0)</f>
        <v>0.22614830050781706</v>
      </c>
      <c r="Y100" s="41">
        <f>VLOOKUP($C100 &amp; $I100 &amp; $K100,FATOR!$A$3:$P$22,16,0)</f>
        <v>0.23465907887395288</v>
      </c>
      <c r="AA100" s="42">
        <f t="shared" si="41"/>
        <v>7.1986848165301991</v>
      </c>
      <c r="AB100" s="42">
        <f t="shared" si="42"/>
        <v>7.4754424798956318</v>
      </c>
      <c r="AC100" s="42">
        <f t="shared" si="43"/>
        <v>7.2509505345244598</v>
      </c>
      <c r="AD100" s="42">
        <f t="shared" si="44"/>
        <v>6.9778630383479712</v>
      </c>
      <c r="AE100" s="42">
        <f t="shared" si="45"/>
        <v>5.8708204551543322</v>
      </c>
      <c r="AF100" s="42">
        <f t="shared" si="46"/>
        <v>5.976523716832971</v>
      </c>
      <c r="AG100" s="42">
        <f t="shared" si="47"/>
        <v>5.8955002505912777</v>
      </c>
      <c r="AH100" s="42">
        <f t="shared" si="48"/>
        <v>6.497331375503391</v>
      </c>
      <c r="AI100" s="42">
        <f t="shared" si="49"/>
        <v>8.1210124357426459</v>
      </c>
      <c r="AJ100" s="42">
        <f t="shared" si="50"/>
        <v>7.3651561603894775</v>
      </c>
      <c r="AK100" s="42">
        <f t="shared" si="51"/>
        <v>7.1179725288234401</v>
      </c>
      <c r="AL100" s="42">
        <f t="shared" si="52"/>
        <v>7.3858475757418915</v>
      </c>
      <c r="AN100" s="43">
        <f t="shared" si="53"/>
        <v>45101</v>
      </c>
      <c r="AO100" s="47">
        <f t="shared" ca="1" si="56"/>
        <v>7.1986848165301991</v>
      </c>
      <c r="AP100" s="47">
        <f t="shared" ca="1" si="56"/>
        <v>7.4754424798956318</v>
      </c>
      <c r="AQ100" s="47">
        <f t="shared" ca="1" si="56"/>
        <v>7.2509505345244598</v>
      </c>
      <c r="AR100" s="47">
        <f t="shared" ca="1" si="56"/>
        <v>6.9778630383479712</v>
      </c>
      <c r="AS100" s="47">
        <f t="shared" ca="1" si="56"/>
        <v>5.8708204551543322</v>
      </c>
      <c r="AT100" s="47">
        <f t="shared" ca="1" si="56"/>
        <v>5.976523716832971</v>
      </c>
      <c r="AU100" s="47">
        <f t="shared" ca="1" si="56"/>
        <v>5.8955002505912777</v>
      </c>
      <c r="AV100" s="47">
        <f t="shared" ca="1" si="56"/>
        <v>6.497331375503391</v>
      </c>
      <c r="AW100" s="47">
        <f t="shared" ca="1" si="56"/>
        <v>8.1210124357426459</v>
      </c>
      <c r="AX100" s="47">
        <f t="shared" ca="1" si="56"/>
        <v>7.3651561603894775</v>
      </c>
      <c r="AY100" s="47">
        <f t="shared" ca="1" si="55"/>
        <v>7.1179725288234401</v>
      </c>
      <c r="AZ100" s="47">
        <f t="shared" ca="1" si="55"/>
        <v>7.3858475757418915</v>
      </c>
      <c r="BA100" s="47">
        <f t="shared" ca="1" si="55"/>
        <v>7.1986848165301991</v>
      </c>
      <c r="BB100" s="47">
        <f t="shared" ca="1" si="55"/>
        <v>7.4754424798956318</v>
      </c>
      <c r="BC100" s="47">
        <f t="shared" ca="1" si="55"/>
        <v>7.2509505345244598</v>
      </c>
      <c r="BD100" s="47">
        <f t="shared" ca="1" si="55"/>
        <v>6.9778630383479712</v>
      </c>
      <c r="BE100" s="47">
        <f t="shared" ca="1" si="55"/>
        <v>5.8708204551543322</v>
      </c>
      <c r="BF100" s="47">
        <f t="shared" ca="1" si="55"/>
        <v>5.976523716832971</v>
      </c>
      <c r="BG100" s="47">
        <f t="shared" ca="1" si="55"/>
        <v>5.8955002505912777</v>
      </c>
      <c r="BH100" s="47">
        <f t="shared" ca="1" si="55"/>
        <v>6.497331375503391</v>
      </c>
      <c r="BI100" s="47">
        <f t="shared" ca="1" si="61"/>
        <v>8.1210124357426459</v>
      </c>
      <c r="BJ100" s="47">
        <f t="shared" ca="1" si="61"/>
        <v>7.3651561603894775</v>
      </c>
      <c r="BK100" s="47">
        <f t="shared" ca="1" si="61"/>
        <v>7.1179725288234401</v>
      </c>
      <c r="BL100" s="47">
        <f t="shared" ca="1" si="61"/>
        <v>7.3858475757418915</v>
      </c>
      <c r="BM100" s="47">
        <f t="shared" ca="1" si="61"/>
        <v>7.1986848165301991</v>
      </c>
      <c r="BN100" s="47">
        <f t="shared" ca="1" si="61"/>
        <v>7.4754424798956318</v>
      </c>
      <c r="BO100" s="47">
        <f t="shared" ca="1" si="61"/>
        <v>7.2509505345244598</v>
      </c>
      <c r="BP100" s="47">
        <f t="shared" ca="1" si="61"/>
        <v>6.9778630383479712</v>
      </c>
      <c r="BQ100" s="47">
        <f t="shared" ca="1" si="61"/>
        <v>5.8708204551543322</v>
      </c>
      <c r="BR100" s="47">
        <f t="shared" ca="1" si="61"/>
        <v>5.976523716832971</v>
      </c>
      <c r="BS100" s="47">
        <f t="shared" ca="1" si="59"/>
        <v>5.8955002505912777</v>
      </c>
      <c r="BT100" s="47">
        <f t="shared" ca="1" si="59"/>
        <v>6.497331375503391</v>
      </c>
      <c r="BU100" s="47">
        <f t="shared" ca="1" si="59"/>
        <v>8.1210124357426459</v>
      </c>
      <c r="BV100" s="47">
        <f t="shared" ca="1" si="59"/>
        <v>7.3651561603894775</v>
      </c>
      <c r="BW100" s="47">
        <f t="shared" ca="1" si="59"/>
        <v>7.1179725288234401</v>
      </c>
      <c r="BX100" s="47">
        <f t="shared" ca="1" si="59"/>
        <v>7.3858475757418915</v>
      </c>
      <c r="BY100" s="47">
        <f t="shared" ca="1" si="59"/>
        <v>7.1986848165301991</v>
      </c>
      <c r="BZ100" s="47">
        <f t="shared" ca="1" si="59"/>
        <v>7.4754424798956318</v>
      </c>
      <c r="CA100" s="47">
        <f t="shared" ca="1" si="59"/>
        <v>7.2509505345244598</v>
      </c>
      <c r="CB100" s="47">
        <f t="shared" ca="1" si="59"/>
        <v>6.9778630383479712</v>
      </c>
      <c r="CC100" s="47">
        <f t="shared" ca="1" si="58"/>
        <v>5.8708204551543322</v>
      </c>
      <c r="CD100" s="47">
        <f t="shared" ca="1" si="58"/>
        <v>5.976523716832971</v>
      </c>
      <c r="CE100" s="47">
        <f t="shared" ca="1" si="58"/>
        <v>5.8955002505912777</v>
      </c>
      <c r="CF100" s="47">
        <f t="shared" ca="1" si="58"/>
        <v>6.497331375503391</v>
      </c>
      <c r="CG100" s="47">
        <f t="shared" ca="1" si="58"/>
        <v>8.1210124357426459</v>
      </c>
      <c r="CH100" s="47">
        <f t="shared" ca="1" si="58"/>
        <v>7.3651561603894775</v>
      </c>
      <c r="CI100" s="47">
        <f t="shared" ca="1" si="58"/>
        <v>7.1179725288234401</v>
      </c>
      <c r="CJ100" s="47">
        <f t="shared" ca="1" si="58"/>
        <v>7.3858475757418915</v>
      </c>
      <c r="CK100" s="47">
        <f t="shared" ca="1" si="58"/>
        <v>7.1986848165301991</v>
      </c>
      <c r="CL100" s="47">
        <f t="shared" ca="1" si="58"/>
        <v>7.4754424798956318</v>
      </c>
      <c r="CM100" s="47">
        <f t="shared" ca="1" si="60"/>
        <v>7.2509505345244598</v>
      </c>
      <c r="CN100" s="47">
        <f t="shared" ca="1" si="60"/>
        <v>6.9778630383479712</v>
      </c>
      <c r="CO100" s="47">
        <f t="shared" ca="1" si="60"/>
        <v>5.8708204551543322</v>
      </c>
      <c r="CP100" s="47">
        <f t="shared" ca="1" si="60"/>
        <v>5.976523716832971</v>
      </c>
      <c r="CQ100" s="47">
        <f t="shared" ca="1" si="60"/>
        <v>5.8955002505912777</v>
      </c>
      <c r="CR100" s="47">
        <f t="shared" ca="1" si="60"/>
        <v>6.497331375503391</v>
      </c>
      <c r="CS100" s="47">
        <f t="shared" ca="1" si="60"/>
        <v>8.1210124357426459</v>
      </c>
      <c r="CT100" s="47">
        <f t="shared" ca="1" si="60"/>
        <v>7.3651561603894775</v>
      </c>
      <c r="CU100" s="47">
        <f t="shared" ca="1" si="60"/>
        <v>7.1179725288234401</v>
      </c>
      <c r="CV100" s="47">
        <f t="shared" ca="1" si="60"/>
        <v>7.3858475757418915</v>
      </c>
      <c r="CW100" s="47">
        <f t="shared" ca="1" si="57"/>
        <v>7.1986848165301991</v>
      </c>
      <c r="CX100" s="47">
        <f t="shared" ca="1" si="57"/>
        <v>7.4754424798956318</v>
      </c>
      <c r="CY100" s="47">
        <f t="shared" ca="1" si="57"/>
        <v>7.2509505345244598</v>
      </c>
      <c r="CZ100" s="47">
        <f t="shared" ca="1" si="57"/>
        <v>6.9778630383479712</v>
      </c>
      <c r="DA100" s="47">
        <f t="shared" ca="1" si="57"/>
        <v>5.8708204551543322</v>
      </c>
      <c r="DB100" s="47">
        <f t="shared" ca="1" si="57"/>
        <v>5.976523716832971</v>
      </c>
      <c r="DC100" s="47">
        <f t="shared" ca="1" si="57"/>
        <v>5.8955002505912777</v>
      </c>
      <c r="DD100" s="47">
        <f t="shared" ca="1" si="57"/>
        <v>6.497331375503391</v>
      </c>
    </row>
    <row r="101" spans="1:108" x14ac:dyDescent="0.25">
      <c r="A101" s="40" t="s">
        <v>138</v>
      </c>
      <c r="B101" s="40">
        <v>2264</v>
      </c>
      <c r="C101" s="40" t="s">
        <v>38</v>
      </c>
      <c r="D101" s="40" t="s">
        <v>331</v>
      </c>
      <c r="E101" s="40" t="s">
        <v>130</v>
      </c>
      <c r="F101" s="40">
        <v>31.474799999999998</v>
      </c>
      <c r="G101" s="43">
        <v>45070</v>
      </c>
      <c r="I101" s="40" t="s">
        <v>74</v>
      </c>
      <c r="J101" s="40">
        <v>2</v>
      </c>
      <c r="K101" s="40" t="s">
        <v>33</v>
      </c>
      <c r="L101" s="40" t="s">
        <v>193</v>
      </c>
      <c r="N101" s="41">
        <f>VLOOKUP($C101 &amp; $I101 &amp; $K101,FATOR!$A$3:$P$22,5,0)</f>
        <v>0.22871264683271059</v>
      </c>
      <c r="O101" s="41">
        <f>VLOOKUP($C101 &amp; $I101 &amp; $K101,FATOR!$A$3:$P$22,6,0)</f>
        <v>0.23750563879343578</v>
      </c>
      <c r="P101" s="41">
        <f>VLOOKUP($C101 &amp; $I101 &amp; $K101,FATOR!$A$3:$P$22,7,0)</f>
        <v>0.23037320442145653</v>
      </c>
      <c r="Q101" s="41">
        <f>VLOOKUP($C101 &amp; $I101 &amp; $K101,FATOR!$A$3:$P$22,8,0)</f>
        <v>0.22169681899004828</v>
      </c>
      <c r="R101" s="41">
        <f>VLOOKUP($C101 &amp; $I101 &amp; $K101,FATOR!$A$3:$P$22,9,0)</f>
        <v>0.18652447212227979</v>
      </c>
      <c r="S101" s="41">
        <f>VLOOKUP($C101 &amp; $I101 &amp; $K101,FATOR!$A$3:$P$22,10,0)</f>
        <v>0.18988281789981101</v>
      </c>
      <c r="T101" s="41">
        <f>VLOOKUP($C101 &amp; $I101 &amp; $K101,FATOR!$A$3:$P$22,11,0)</f>
        <v>0.18730858498199443</v>
      </c>
      <c r="U101" s="41">
        <f>VLOOKUP($C101 &amp; $I101 &amp; $K101,FATOR!$A$3:$P$22,12,0)</f>
        <v>0.20642963181667212</v>
      </c>
      <c r="V101" s="41">
        <f>VLOOKUP($C101 &amp; $I101 &amp; $K101,FATOR!$A$3:$P$22,13,0)</f>
        <v>0.25801633166033289</v>
      </c>
      <c r="W101" s="41">
        <f>VLOOKUP($C101 &amp; $I101 &amp; $K101,FATOR!$A$3:$P$22,14,0)</f>
        <v>0.23400168262830828</v>
      </c>
      <c r="X101" s="41">
        <f>VLOOKUP($C101 &amp; $I101 &amp; $K101,FATOR!$A$3:$P$22,15,0)</f>
        <v>0.22614830050781706</v>
      </c>
      <c r="Y101" s="41">
        <f>VLOOKUP($C101 &amp; $I101 &amp; $K101,FATOR!$A$3:$P$22,16,0)</f>
        <v>0.23465907887395288</v>
      </c>
      <c r="AA101" s="42">
        <f t="shared" si="41"/>
        <v>7.1986848165301991</v>
      </c>
      <c r="AB101" s="42">
        <f t="shared" si="42"/>
        <v>7.4754424798956318</v>
      </c>
      <c r="AC101" s="42">
        <f t="shared" si="43"/>
        <v>7.2509505345244598</v>
      </c>
      <c r="AD101" s="42">
        <f t="shared" si="44"/>
        <v>6.9778630383479712</v>
      </c>
      <c r="AE101" s="42">
        <f t="shared" si="45"/>
        <v>5.8708204551543322</v>
      </c>
      <c r="AF101" s="42">
        <f t="shared" si="46"/>
        <v>5.976523716832971</v>
      </c>
      <c r="AG101" s="42">
        <f t="shared" si="47"/>
        <v>5.8955002505912777</v>
      </c>
      <c r="AH101" s="42">
        <f t="shared" si="48"/>
        <v>6.497331375503391</v>
      </c>
      <c r="AI101" s="42">
        <f t="shared" si="49"/>
        <v>8.1210124357426459</v>
      </c>
      <c r="AJ101" s="42">
        <f t="shared" si="50"/>
        <v>7.3651561603894775</v>
      </c>
      <c r="AK101" s="42">
        <f t="shared" si="51"/>
        <v>7.1179725288234401</v>
      </c>
      <c r="AL101" s="42">
        <f t="shared" si="52"/>
        <v>7.3858475757418915</v>
      </c>
      <c r="AN101" s="43">
        <f t="shared" si="53"/>
        <v>45101</v>
      </c>
      <c r="AO101" s="47">
        <f t="shared" ca="1" si="56"/>
        <v>7.1986848165301991</v>
      </c>
      <c r="AP101" s="47">
        <f t="shared" ca="1" si="56"/>
        <v>7.4754424798956318</v>
      </c>
      <c r="AQ101" s="47">
        <f t="shared" ca="1" si="56"/>
        <v>7.2509505345244598</v>
      </c>
      <c r="AR101" s="47">
        <f t="shared" ca="1" si="56"/>
        <v>6.9778630383479712</v>
      </c>
      <c r="AS101" s="47">
        <f t="shared" ca="1" si="56"/>
        <v>5.8708204551543322</v>
      </c>
      <c r="AT101" s="47">
        <f t="shared" ca="1" si="56"/>
        <v>5.976523716832971</v>
      </c>
      <c r="AU101" s="47">
        <f t="shared" ca="1" si="56"/>
        <v>5.8955002505912777</v>
      </c>
      <c r="AV101" s="47">
        <f t="shared" ca="1" si="56"/>
        <v>6.497331375503391</v>
      </c>
      <c r="AW101" s="47">
        <f t="shared" ca="1" si="56"/>
        <v>8.1210124357426459</v>
      </c>
      <c r="AX101" s="47">
        <f t="shared" ca="1" si="56"/>
        <v>7.3651561603894775</v>
      </c>
      <c r="AY101" s="47">
        <f t="shared" ca="1" si="55"/>
        <v>7.1179725288234401</v>
      </c>
      <c r="AZ101" s="47">
        <f t="shared" ca="1" si="55"/>
        <v>7.3858475757418915</v>
      </c>
      <c r="BA101" s="47">
        <f t="shared" ca="1" si="55"/>
        <v>7.1986848165301991</v>
      </c>
      <c r="BB101" s="47">
        <f t="shared" ca="1" si="55"/>
        <v>7.4754424798956318</v>
      </c>
      <c r="BC101" s="47">
        <f t="shared" ca="1" si="55"/>
        <v>7.2509505345244598</v>
      </c>
      <c r="BD101" s="47">
        <f t="shared" ca="1" si="55"/>
        <v>6.9778630383479712</v>
      </c>
      <c r="BE101" s="47">
        <f t="shared" ca="1" si="55"/>
        <v>5.8708204551543322</v>
      </c>
      <c r="BF101" s="47">
        <f t="shared" ca="1" si="55"/>
        <v>5.976523716832971</v>
      </c>
      <c r="BG101" s="47">
        <f t="shared" ca="1" si="55"/>
        <v>5.8955002505912777</v>
      </c>
      <c r="BH101" s="47">
        <f t="shared" ca="1" si="55"/>
        <v>6.497331375503391</v>
      </c>
      <c r="BI101" s="47">
        <f t="shared" ca="1" si="61"/>
        <v>8.1210124357426459</v>
      </c>
      <c r="BJ101" s="47">
        <f t="shared" ca="1" si="61"/>
        <v>7.3651561603894775</v>
      </c>
      <c r="BK101" s="47">
        <f t="shared" ca="1" si="61"/>
        <v>7.1179725288234401</v>
      </c>
      <c r="BL101" s="47">
        <f t="shared" ca="1" si="61"/>
        <v>7.3858475757418915</v>
      </c>
      <c r="BM101" s="47">
        <f t="shared" ca="1" si="61"/>
        <v>7.1986848165301991</v>
      </c>
      <c r="BN101" s="47">
        <f t="shared" ca="1" si="61"/>
        <v>7.4754424798956318</v>
      </c>
      <c r="BO101" s="47">
        <f t="shared" ca="1" si="61"/>
        <v>7.2509505345244598</v>
      </c>
      <c r="BP101" s="47">
        <f t="shared" ca="1" si="61"/>
        <v>6.9778630383479712</v>
      </c>
      <c r="BQ101" s="47">
        <f t="shared" ca="1" si="61"/>
        <v>5.8708204551543322</v>
      </c>
      <c r="BR101" s="47">
        <f t="shared" ca="1" si="61"/>
        <v>5.976523716832971</v>
      </c>
      <c r="BS101" s="47">
        <f t="shared" ca="1" si="59"/>
        <v>5.8955002505912777</v>
      </c>
      <c r="BT101" s="47">
        <f t="shared" ca="1" si="59"/>
        <v>6.497331375503391</v>
      </c>
      <c r="BU101" s="47">
        <f t="shared" ca="1" si="59"/>
        <v>8.1210124357426459</v>
      </c>
      <c r="BV101" s="47">
        <f t="shared" ca="1" si="59"/>
        <v>7.3651561603894775</v>
      </c>
      <c r="BW101" s="47">
        <f t="shared" ca="1" si="59"/>
        <v>7.1179725288234401</v>
      </c>
      <c r="BX101" s="47">
        <f t="shared" ca="1" si="59"/>
        <v>7.3858475757418915</v>
      </c>
      <c r="BY101" s="47">
        <f t="shared" ca="1" si="59"/>
        <v>7.1986848165301991</v>
      </c>
      <c r="BZ101" s="47">
        <f t="shared" ca="1" si="59"/>
        <v>7.4754424798956318</v>
      </c>
      <c r="CA101" s="47">
        <f t="shared" ca="1" si="59"/>
        <v>7.2509505345244598</v>
      </c>
      <c r="CB101" s="47">
        <f t="shared" ca="1" si="59"/>
        <v>6.9778630383479712</v>
      </c>
      <c r="CC101" s="47">
        <f t="shared" ca="1" si="58"/>
        <v>5.8708204551543322</v>
      </c>
      <c r="CD101" s="47">
        <f t="shared" ca="1" si="58"/>
        <v>5.976523716832971</v>
      </c>
      <c r="CE101" s="47">
        <f t="shared" ca="1" si="58"/>
        <v>5.8955002505912777</v>
      </c>
      <c r="CF101" s="47">
        <f t="shared" ca="1" si="58"/>
        <v>6.497331375503391</v>
      </c>
      <c r="CG101" s="47">
        <f t="shared" ca="1" si="58"/>
        <v>8.1210124357426459</v>
      </c>
      <c r="CH101" s="47">
        <f t="shared" ca="1" si="58"/>
        <v>7.3651561603894775</v>
      </c>
      <c r="CI101" s="47">
        <f t="shared" ca="1" si="58"/>
        <v>7.1179725288234401</v>
      </c>
      <c r="CJ101" s="47">
        <f t="shared" ca="1" si="58"/>
        <v>7.3858475757418915</v>
      </c>
      <c r="CK101" s="47">
        <f t="shared" ca="1" si="58"/>
        <v>7.1986848165301991</v>
      </c>
      <c r="CL101" s="47">
        <f t="shared" ca="1" si="58"/>
        <v>7.4754424798956318</v>
      </c>
      <c r="CM101" s="47">
        <f t="shared" ca="1" si="60"/>
        <v>7.2509505345244598</v>
      </c>
      <c r="CN101" s="47">
        <f t="shared" ca="1" si="60"/>
        <v>6.9778630383479712</v>
      </c>
      <c r="CO101" s="47">
        <f t="shared" ca="1" si="60"/>
        <v>5.8708204551543322</v>
      </c>
      <c r="CP101" s="47">
        <f t="shared" ca="1" si="60"/>
        <v>5.976523716832971</v>
      </c>
      <c r="CQ101" s="47">
        <f t="shared" ca="1" si="60"/>
        <v>5.8955002505912777</v>
      </c>
      <c r="CR101" s="47">
        <f t="shared" ca="1" si="60"/>
        <v>6.497331375503391</v>
      </c>
      <c r="CS101" s="47">
        <f t="shared" ca="1" si="60"/>
        <v>8.1210124357426459</v>
      </c>
      <c r="CT101" s="47">
        <f t="shared" ca="1" si="60"/>
        <v>7.3651561603894775</v>
      </c>
      <c r="CU101" s="47">
        <f t="shared" ca="1" si="60"/>
        <v>7.1179725288234401</v>
      </c>
      <c r="CV101" s="47">
        <f t="shared" ca="1" si="60"/>
        <v>7.3858475757418915</v>
      </c>
      <c r="CW101" s="47">
        <f t="shared" ca="1" si="57"/>
        <v>7.1986848165301991</v>
      </c>
      <c r="CX101" s="47">
        <f t="shared" ca="1" si="57"/>
        <v>7.4754424798956318</v>
      </c>
      <c r="CY101" s="47">
        <f t="shared" ca="1" si="57"/>
        <v>7.2509505345244598</v>
      </c>
      <c r="CZ101" s="47">
        <f t="shared" ca="1" si="57"/>
        <v>6.9778630383479712</v>
      </c>
      <c r="DA101" s="47">
        <f t="shared" ca="1" si="57"/>
        <v>5.8708204551543322</v>
      </c>
      <c r="DB101" s="47">
        <f t="shared" ca="1" si="57"/>
        <v>5.976523716832971</v>
      </c>
      <c r="DC101" s="47">
        <f t="shared" ca="1" si="57"/>
        <v>5.8955002505912777</v>
      </c>
      <c r="DD101" s="47">
        <f t="shared" ca="1" si="57"/>
        <v>6.497331375503391</v>
      </c>
    </row>
    <row r="102" spans="1:108" x14ac:dyDescent="0.25">
      <c r="A102" s="40" t="s">
        <v>138</v>
      </c>
      <c r="B102" s="40">
        <v>2210</v>
      </c>
      <c r="C102" s="40" t="s">
        <v>38</v>
      </c>
      <c r="D102" s="40" t="s">
        <v>332</v>
      </c>
      <c r="E102" s="40" t="s">
        <v>130</v>
      </c>
      <c r="F102" s="40">
        <v>31.474799999999998</v>
      </c>
      <c r="G102" s="43">
        <v>45070</v>
      </c>
      <c r="I102" s="40" t="s">
        <v>74</v>
      </c>
      <c r="J102" s="40">
        <v>2</v>
      </c>
      <c r="K102" s="40" t="s">
        <v>33</v>
      </c>
      <c r="L102" s="40" t="s">
        <v>193</v>
      </c>
      <c r="N102" s="41">
        <f>VLOOKUP($C102 &amp; $I102 &amp; $K102,FATOR!$A$3:$P$22,5,0)</f>
        <v>0.22871264683271059</v>
      </c>
      <c r="O102" s="41">
        <f>VLOOKUP($C102 &amp; $I102 &amp; $K102,FATOR!$A$3:$P$22,6,0)</f>
        <v>0.23750563879343578</v>
      </c>
      <c r="P102" s="41">
        <f>VLOOKUP($C102 &amp; $I102 &amp; $K102,FATOR!$A$3:$P$22,7,0)</f>
        <v>0.23037320442145653</v>
      </c>
      <c r="Q102" s="41">
        <f>VLOOKUP($C102 &amp; $I102 &amp; $K102,FATOR!$A$3:$P$22,8,0)</f>
        <v>0.22169681899004828</v>
      </c>
      <c r="R102" s="41">
        <f>VLOOKUP($C102 &amp; $I102 &amp; $K102,FATOR!$A$3:$P$22,9,0)</f>
        <v>0.18652447212227979</v>
      </c>
      <c r="S102" s="41">
        <f>VLOOKUP($C102 &amp; $I102 &amp; $K102,FATOR!$A$3:$P$22,10,0)</f>
        <v>0.18988281789981101</v>
      </c>
      <c r="T102" s="41">
        <f>VLOOKUP($C102 &amp; $I102 &amp; $K102,FATOR!$A$3:$P$22,11,0)</f>
        <v>0.18730858498199443</v>
      </c>
      <c r="U102" s="41">
        <f>VLOOKUP($C102 &amp; $I102 &amp; $K102,FATOR!$A$3:$P$22,12,0)</f>
        <v>0.20642963181667212</v>
      </c>
      <c r="V102" s="41">
        <f>VLOOKUP($C102 &amp; $I102 &amp; $K102,FATOR!$A$3:$P$22,13,0)</f>
        <v>0.25801633166033289</v>
      </c>
      <c r="W102" s="41">
        <f>VLOOKUP($C102 &amp; $I102 &amp; $K102,FATOR!$A$3:$P$22,14,0)</f>
        <v>0.23400168262830828</v>
      </c>
      <c r="X102" s="41">
        <f>VLOOKUP($C102 &amp; $I102 &amp; $K102,FATOR!$A$3:$P$22,15,0)</f>
        <v>0.22614830050781706</v>
      </c>
      <c r="Y102" s="41">
        <f>VLOOKUP($C102 &amp; $I102 &amp; $K102,FATOR!$A$3:$P$22,16,0)</f>
        <v>0.23465907887395288</v>
      </c>
      <c r="AA102" s="42">
        <f t="shared" si="41"/>
        <v>7.1986848165301991</v>
      </c>
      <c r="AB102" s="42">
        <f t="shared" si="42"/>
        <v>7.4754424798956318</v>
      </c>
      <c r="AC102" s="42">
        <f t="shared" si="43"/>
        <v>7.2509505345244598</v>
      </c>
      <c r="AD102" s="42">
        <f t="shared" si="44"/>
        <v>6.9778630383479712</v>
      </c>
      <c r="AE102" s="42">
        <f t="shared" si="45"/>
        <v>5.8708204551543322</v>
      </c>
      <c r="AF102" s="42">
        <f t="shared" si="46"/>
        <v>5.976523716832971</v>
      </c>
      <c r="AG102" s="42">
        <f t="shared" si="47"/>
        <v>5.8955002505912777</v>
      </c>
      <c r="AH102" s="42">
        <f t="shared" si="48"/>
        <v>6.497331375503391</v>
      </c>
      <c r="AI102" s="42">
        <f t="shared" si="49"/>
        <v>8.1210124357426459</v>
      </c>
      <c r="AJ102" s="42">
        <f t="shared" si="50"/>
        <v>7.3651561603894775</v>
      </c>
      <c r="AK102" s="42">
        <f t="shared" si="51"/>
        <v>7.1179725288234401</v>
      </c>
      <c r="AL102" s="42">
        <f t="shared" si="52"/>
        <v>7.3858475757418915</v>
      </c>
      <c r="AN102" s="43">
        <f t="shared" si="53"/>
        <v>45101</v>
      </c>
      <c r="AO102" s="47">
        <f t="shared" ca="1" si="56"/>
        <v>7.1986848165301991</v>
      </c>
      <c r="AP102" s="47">
        <f t="shared" ca="1" si="56"/>
        <v>7.4754424798956318</v>
      </c>
      <c r="AQ102" s="47">
        <f t="shared" ca="1" si="56"/>
        <v>7.2509505345244598</v>
      </c>
      <c r="AR102" s="47">
        <f t="shared" ca="1" si="56"/>
        <v>6.9778630383479712</v>
      </c>
      <c r="AS102" s="47">
        <f t="shared" ca="1" si="56"/>
        <v>5.8708204551543322</v>
      </c>
      <c r="AT102" s="47">
        <f t="shared" ca="1" si="56"/>
        <v>5.976523716832971</v>
      </c>
      <c r="AU102" s="47">
        <f t="shared" ca="1" si="56"/>
        <v>5.8955002505912777</v>
      </c>
      <c r="AV102" s="47">
        <f t="shared" ca="1" si="56"/>
        <v>6.497331375503391</v>
      </c>
      <c r="AW102" s="47">
        <f t="shared" ca="1" si="56"/>
        <v>8.1210124357426459</v>
      </c>
      <c r="AX102" s="47">
        <f t="shared" ca="1" si="56"/>
        <v>7.3651561603894775</v>
      </c>
      <c r="AY102" s="47">
        <f t="shared" ca="1" si="55"/>
        <v>7.1179725288234401</v>
      </c>
      <c r="AZ102" s="47">
        <f t="shared" ca="1" si="55"/>
        <v>7.3858475757418915</v>
      </c>
      <c r="BA102" s="47">
        <f t="shared" ca="1" si="55"/>
        <v>7.1986848165301991</v>
      </c>
      <c r="BB102" s="47">
        <f t="shared" ca="1" si="55"/>
        <v>7.4754424798956318</v>
      </c>
      <c r="BC102" s="47">
        <f t="shared" ca="1" si="55"/>
        <v>7.2509505345244598</v>
      </c>
      <c r="BD102" s="47">
        <f t="shared" ca="1" si="55"/>
        <v>6.9778630383479712</v>
      </c>
      <c r="BE102" s="47">
        <f t="shared" ca="1" si="55"/>
        <v>5.8708204551543322</v>
      </c>
      <c r="BF102" s="47">
        <f t="shared" ca="1" si="55"/>
        <v>5.976523716832971</v>
      </c>
      <c r="BG102" s="47">
        <f t="shared" ca="1" si="55"/>
        <v>5.8955002505912777</v>
      </c>
      <c r="BH102" s="47">
        <f t="shared" ca="1" si="55"/>
        <v>6.497331375503391</v>
      </c>
      <c r="BI102" s="47">
        <f t="shared" ca="1" si="61"/>
        <v>8.1210124357426459</v>
      </c>
      <c r="BJ102" s="47">
        <f t="shared" ca="1" si="61"/>
        <v>7.3651561603894775</v>
      </c>
      <c r="BK102" s="47">
        <f t="shared" ca="1" si="61"/>
        <v>7.1179725288234401</v>
      </c>
      <c r="BL102" s="47">
        <f t="shared" ca="1" si="61"/>
        <v>7.3858475757418915</v>
      </c>
      <c r="BM102" s="47">
        <f t="shared" ca="1" si="61"/>
        <v>7.1986848165301991</v>
      </c>
      <c r="BN102" s="47">
        <f t="shared" ca="1" si="61"/>
        <v>7.4754424798956318</v>
      </c>
      <c r="BO102" s="47">
        <f t="shared" ca="1" si="61"/>
        <v>7.2509505345244598</v>
      </c>
      <c r="BP102" s="47">
        <f t="shared" ca="1" si="61"/>
        <v>6.9778630383479712</v>
      </c>
      <c r="BQ102" s="47">
        <f t="shared" ca="1" si="61"/>
        <v>5.8708204551543322</v>
      </c>
      <c r="BR102" s="47">
        <f t="shared" ca="1" si="61"/>
        <v>5.976523716832971</v>
      </c>
      <c r="BS102" s="47">
        <f t="shared" ca="1" si="59"/>
        <v>5.8955002505912777</v>
      </c>
      <c r="BT102" s="47">
        <f t="shared" ca="1" si="59"/>
        <v>6.497331375503391</v>
      </c>
      <c r="BU102" s="47">
        <f t="shared" ca="1" si="59"/>
        <v>8.1210124357426459</v>
      </c>
      <c r="BV102" s="47">
        <f t="shared" ca="1" si="59"/>
        <v>7.3651561603894775</v>
      </c>
      <c r="BW102" s="47">
        <f t="shared" ca="1" si="59"/>
        <v>7.1179725288234401</v>
      </c>
      <c r="BX102" s="47">
        <f t="shared" ca="1" si="59"/>
        <v>7.3858475757418915</v>
      </c>
      <c r="BY102" s="47">
        <f t="shared" ca="1" si="59"/>
        <v>7.1986848165301991</v>
      </c>
      <c r="BZ102" s="47">
        <f t="shared" ca="1" si="59"/>
        <v>7.4754424798956318</v>
      </c>
      <c r="CA102" s="47">
        <f t="shared" ca="1" si="59"/>
        <v>7.2509505345244598</v>
      </c>
      <c r="CB102" s="47">
        <f t="shared" ca="1" si="59"/>
        <v>6.9778630383479712</v>
      </c>
      <c r="CC102" s="47">
        <f t="shared" ca="1" si="58"/>
        <v>5.8708204551543322</v>
      </c>
      <c r="CD102" s="47">
        <f t="shared" ca="1" si="58"/>
        <v>5.976523716832971</v>
      </c>
      <c r="CE102" s="47">
        <f t="shared" ca="1" si="58"/>
        <v>5.8955002505912777</v>
      </c>
      <c r="CF102" s="47">
        <f t="shared" ca="1" si="58"/>
        <v>6.497331375503391</v>
      </c>
      <c r="CG102" s="47">
        <f t="shared" ca="1" si="58"/>
        <v>8.1210124357426459</v>
      </c>
      <c r="CH102" s="47">
        <f t="shared" ca="1" si="58"/>
        <v>7.3651561603894775</v>
      </c>
      <c r="CI102" s="47">
        <f t="shared" ca="1" si="58"/>
        <v>7.1179725288234401</v>
      </c>
      <c r="CJ102" s="47">
        <f t="shared" ca="1" si="58"/>
        <v>7.3858475757418915</v>
      </c>
      <c r="CK102" s="47">
        <f t="shared" ca="1" si="58"/>
        <v>7.1986848165301991</v>
      </c>
      <c r="CL102" s="47">
        <f t="shared" ca="1" si="58"/>
        <v>7.4754424798956318</v>
      </c>
      <c r="CM102" s="47">
        <f t="shared" ca="1" si="60"/>
        <v>7.2509505345244598</v>
      </c>
      <c r="CN102" s="47">
        <f t="shared" ca="1" si="60"/>
        <v>6.9778630383479712</v>
      </c>
      <c r="CO102" s="47">
        <f t="shared" ca="1" si="60"/>
        <v>5.8708204551543322</v>
      </c>
      <c r="CP102" s="47">
        <f t="shared" ca="1" si="60"/>
        <v>5.976523716832971</v>
      </c>
      <c r="CQ102" s="47">
        <f t="shared" ca="1" si="60"/>
        <v>5.8955002505912777</v>
      </c>
      <c r="CR102" s="47">
        <f t="shared" ca="1" si="60"/>
        <v>6.497331375503391</v>
      </c>
      <c r="CS102" s="47">
        <f t="shared" ca="1" si="60"/>
        <v>8.1210124357426459</v>
      </c>
      <c r="CT102" s="47">
        <f t="shared" ca="1" si="60"/>
        <v>7.3651561603894775</v>
      </c>
      <c r="CU102" s="47">
        <f t="shared" ca="1" si="60"/>
        <v>7.1179725288234401</v>
      </c>
      <c r="CV102" s="47">
        <f t="shared" ca="1" si="60"/>
        <v>7.3858475757418915</v>
      </c>
      <c r="CW102" s="47">
        <f t="shared" ca="1" si="57"/>
        <v>7.1986848165301991</v>
      </c>
      <c r="CX102" s="47">
        <f t="shared" ca="1" si="57"/>
        <v>7.4754424798956318</v>
      </c>
      <c r="CY102" s="47">
        <f t="shared" ca="1" si="57"/>
        <v>7.2509505345244598</v>
      </c>
      <c r="CZ102" s="47">
        <f t="shared" ca="1" si="57"/>
        <v>6.9778630383479712</v>
      </c>
      <c r="DA102" s="47">
        <f t="shared" ca="1" si="57"/>
        <v>5.8708204551543322</v>
      </c>
      <c r="DB102" s="47">
        <f t="shared" ca="1" si="57"/>
        <v>5.976523716832971</v>
      </c>
      <c r="DC102" s="47">
        <f t="shared" ca="1" si="57"/>
        <v>5.8955002505912777</v>
      </c>
      <c r="DD102" s="47">
        <f t="shared" ca="1" si="57"/>
        <v>6.497331375503391</v>
      </c>
    </row>
    <row r="103" spans="1:108" x14ac:dyDescent="0.25">
      <c r="A103" s="40" t="s">
        <v>138</v>
      </c>
      <c r="B103" s="40">
        <v>2374</v>
      </c>
      <c r="C103" s="40" t="s">
        <v>38</v>
      </c>
      <c r="D103" s="40" t="s">
        <v>333</v>
      </c>
      <c r="E103" s="40" t="s">
        <v>130</v>
      </c>
      <c r="F103" s="40">
        <v>31.474799999999998</v>
      </c>
      <c r="G103" s="43">
        <v>45072</v>
      </c>
      <c r="I103" s="40" t="s">
        <v>74</v>
      </c>
      <c r="J103" s="40">
        <v>2</v>
      </c>
      <c r="K103" s="40" t="s">
        <v>33</v>
      </c>
      <c r="L103" s="40" t="s">
        <v>193</v>
      </c>
      <c r="N103" s="41">
        <f>VLOOKUP($C103 &amp; $I103 &amp; $K103,FATOR!$A$3:$P$22,5,0)</f>
        <v>0.22871264683271059</v>
      </c>
      <c r="O103" s="41">
        <f>VLOOKUP($C103 &amp; $I103 &amp; $K103,FATOR!$A$3:$P$22,6,0)</f>
        <v>0.23750563879343578</v>
      </c>
      <c r="P103" s="41">
        <f>VLOOKUP($C103 &amp; $I103 &amp; $K103,FATOR!$A$3:$P$22,7,0)</f>
        <v>0.23037320442145653</v>
      </c>
      <c r="Q103" s="41">
        <f>VLOOKUP($C103 &amp; $I103 &amp; $K103,FATOR!$A$3:$P$22,8,0)</f>
        <v>0.22169681899004828</v>
      </c>
      <c r="R103" s="41">
        <f>VLOOKUP($C103 &amp; $I103 &amp; $K103,FATOR!$A$3:$P$22,9,0)</f>
        <v>0.18652447212227979</v>
      </c>
      <c r="S103" s="41">
        <f>VLOOKUP($C103 &amp; $I103 &amp; $K103,FATOR!$A$3:$P$22,10,0)</f>
        <v>0.18988281789981101</v>
      </c>
      <c r="T103" s="41">
        <f>VLOOKUP($C103 &amp; $I103 &amp; $K103,FATOR!$A$3:$P$22,11,0)</f>
        <v>0.18730858498199443</v>
      </c>
      <c r="U103" s="41">
        <f>VLOOKUP($C103 &amp; $I103 &amp; $K103,FATOR!$A$3:$P$22,12,0)</f>
        <v>0.20642963181667212</v>
      </c>
      <c r="V103" s="41">
        <f>VLOOKUP($C103 &amp; $I103 &amp; $K103,FATOR!$A$3:$P$22,13,0)</f>
        <v>0.25801633166033289</v>
      </c>
      <c r="W103" s="41">
        <f>VLOOKUP($C103 &amp; $I103 &amp; $K103,FATOR!$A$3:$P$22,14,0)</f>
        <v>0.23400168262830828</v>
      </c>
      <c r="X103" s="41">
        <f>VLOOKUP($C103 &amp; $I103 &amp; $K103,FATOR!$A$3:$P$22,15,0)</f>
        <v>0.22614830050781706</v>
      </c>
      <c r="Y103" s="41">
        <f>VLOOKUP($C103 &amp; $I103 &amp; $K103,FATOR!$A$3:$P$22,16,0)</f>
        <v>0.23465907887395288</v>
      </c>
      <c r="AA103" s="42">
        <f t="shared" si="41"/>
        <v>7.1986848165301991</v>
      </c>
      <c r="AB103" s="42">
        <f t="shared" si="42"/>
        <v>7.4754424798956318</v>
      </c>
      <c r="AC103" s="42">
        <f t="shared" si="43"/>
        <v>7.2509505345244598</v>
      </c>
      <c r="AD103" s="42">
        <f t="shared" si="44"/>
        <v>6.9778630383479712</v>
      </c>
      <c r="AE103" s="42">
        <f t="shared" si="45"/>
        <v>5.8708204551543322</v>
      </c>
      <c r="AF103" s="42">
        <f t="shared" si="46"/>
        <v>5.976523716832971</v>
      </c>
      <c r="AG103" s="42">
        <f t="shared" si="47"/>
        <v>5.8955002505912777</v>
      </c>
      <c r="AH103" s="42">
        <f t="shared" si="48"/>
        <v>6.497331375503391</v>
      </c>
      <c r="AI103" s="42">
        <f t="shared" si="49"/>
        <v>8.1210124357426459</v>
      </c>
      <c r="AJ103" s="42">
        <f t="shared" si="50"/>
        <v>7.3651561603894775</v>
      </c>
      <c r="AK103" s="42">
        <f t="shared" si="51"/>
        <v>7.1179725288234401</v>
      </c>
      <c r="AL103" s="42">
        <f t="shared" si="52"/>
        <v>7.3858475757418915</v>
      </c>
      <c r="AN103" s="43">
        <f t="shared" si="53"/>
        <v>45103</v>
      </c>
      <c r="AO103" s="47">
        <f t="shared" ca="1" si="56"/>
        <v>7.1986848165301991</v>
      </c>
      <c r="AP103" s="47">
        <f t="shared" ca="1" si="56"/>
        <v>7.4754424798956318</v>
      </c>
      <c r="AQ103" s="47">
        <f t="shared" ca="1" si="56"/>
        <v>7.2509505345244598</v>
      </c>
      <c r="AR103" s="47">
        <f t="shared" ca="1" si="56"/>
        <v>6.9778630383479712</v>
      </c>
      <c r="AS103" s="47">
        <f t="shared" ca="1" si="56"/>
        <v>5.8708204551543322</v>
      </c>
      <c r="AT103" s="47">
        <f t="shared" ca="1" si="56"/>
        <v>5.976523716832971</v>
      </c>
      <c r="AU103" s="47">
        <f t="shared" ca="1" si="56"/>
        <v>5.8955002505912777</v>
      </c>
      <c r="AV103" s="47">
        <f t="shared" ca="1" si="56"/>
        <v>6.497331375503391</v>
      </c>
      <c r="AW103" s="47">
        <f t="shared" ca="1" si="56"/>
        <v>8.1210124357426459</v>
      </c>
      <c r="AX103" s="47">
        <f t="shared" ca="1" si="56"/>
        <v>7.3651561603894775</v>
      </c>
      <c r="AY103" s="47">
        <f t="shared" ca="1" si="55"/>
        <v>7.1179725288234401</v>
      </c>
      <c r="AZ103" s="47">
        <f t="shared" ca="1" si="55"/>
        <v>7.3858475757418915</v>
      </c>
      <c r="BA103" s="47">
        <f t="shared" ca="1" si="55"/>
        <v>7.1986848165301991</v>
      </c>
      <c r="BB103" s="47">
        <f t="shared" ca="1" si="55"/>
        <v>7.4754424798956318</v>
      </c>
      <c r="BC103" s="47">
        <f t="shared" ca="1" si="55"/>
        <v>7.2509505345244598</v>
      </c>
      <c r="BD103" s="47">
        <f t="shared" ca="1" si="55"/>
        <v>6.9778630383479712</v>
      </c>
      <c r="BE103" s="47">
        <f t="shared" ca="1" si="55"/>
        <v>5.8708204551543322</v>
      </c>
      <c r="BF103" s="47">
        <f t="shared" ca="1" si="55"/>
        <v>5.976523716832971</v>
      </c>
      <c r="BG103" s="47">
        <f t="shared" ca="1" si="55"/>
        <v>5.8955002505912777</v>
      </c>
      <c r="BH103" s="47">
        <f t="shared" ca="1" si="55"/>
        <v>6.497331375503391</v>
      </c>
      <c r="BI103" s="47">
        <f t="shared" ca="1" si="61"/>
        <v>8.1210124357426459</v>
      </c>
      <c r="BJ103" s="47">
        <f t="shared" ca="1" si="61"/>
        <v>7.3651561603894775</v>
      </c>
      <c r="BK103" s="47">
        <f t="shared" ca="1" si="61"/>
        <v>7.1179725288234401</v>
      </c>
      <c r="BL103" s="47">
        <f t="shared" ca="1" si="61"/>
        <v>7.3858475757418915</v>
      </c>
      <c r="BM103" s="47">
        <f t="shared" ca="1" si="61"/>
        <v>7.1986848165301991</v>
      </c>
      <c r="BN103" s="47">
        <f t="shared" ca="1" si="61"/>
        <v>7.4754424798956318</v>
      </c>
      <c r="BO103" s="47">
        <f t="shared" ca="1" si="61"/>
        <v>7.2509505345244598</v>
      </c>
      <c r="BP103" s="47">
        <f t="shared" ca="1" si="61"/>
        <v>6.9778630383479712</v>
      </c>
      <c r="BQ103" s="47">
        <f t="shared" ca="1" si="61"/>
        <v>5.8708204551543322</v>
      </c>
      <c r="BR103" s="47">
        <f t="shared" ca="1" si="61"/>
        <v>5.976523716832971</v>
      </c>
      <c r="BS103" s="47">
        <f t="shared" ca="1" si="59"/>
        <v>5.8955002505912777</v>
      </c>
      <c r="BT103" s="47">
        <f t="shared" ca="1" si="59"/>
        <v>6.497331375503391</v>
      </c>
      <c r="BU103" s="47">
        <f t="shared" ca="1" si="59"/>
        <v>8.1210124357426459</v>
      </c>
      <c r="BV103" s="47">
        <f t="shared" ca="1" si="59"/>
        <v>7.3651561603894775</v>
      </c>
      <c r="BW103" s="47">
        <f t="shared" ca="1" si="59"/>
        <v>7.1179725288234401</v>
      </c>
      <c r="BX103" s="47">
        <f t="shared" ca="1" si="59"/>
        <v>7.3858475757418915</v>
      </c>
      <c r="BY103" s="47">
        <f t="shared" ca="1" si="59"/>
        <v>7.1986848165301991</v>
      </c>
      <c r="BZ103" s="47">
        <f t="shared" ca="1" si="59"/>
        <v>7.4754424798956318</v>
      </c>
      <c r="CA103" s="47">
        <f t="shared" ca="1" si="59"/>
        <v>7.2509505345244598</v>
      </c>
      <c r="CB103" s="47">
        <f t="shared" ca="1" si="59"/>
        <v>6.9778630383479712</v>
      </c>
      <c r="CC103" s="47">
        <f t="shared" ca="1" si="58"/>
        <v>5.8708204551543322</v>
      </c>
      <c r="CD103" s="47">
        <f t="shared" ca="1" si="58"/>
        <v>5.976523716832971</v>
      </c>
      <c r="CE103" s="47">
        <f t="shared" ca="1" si="58"/>
        <v>5.8955002505912777</v>
      </c>
      <c r="CF103" s="47">
        <f t="shared" ca="1" si="58"/>
        <v>6.497331375503391</v>
      </c>
      <c r="CG103" s="47">
        <f t="shared" ca="1" si="58"/>
        <v>8.1210124357426459</v>
      </c>
      <c r="CH103" s="47">
        <f t="shared" ca="1" si="58"/>
        <v>7.3651561603894775</v>
      </c>
      <c r="CI103" s="47">
        <f t="shared" ca="1" si="58"/>
        <v>7.1179725288234401</v>
      </c>
      <c r="CJ103" s="47">
        <f t="shared" ca="1" si="58"/>
        <v>7.3858475757418915</v>
      </c>
      <c r="CK103" s="47">
        <f t="shared" ca="1" si="58"/>
        <v>7.1986848165301991</v>
      </c>
      <c r="CL103" s="47">
        <f t="shared" ca="1" si="58"/>
        <v>7.4754424798956318</v>
      </c>
      <c r="CM103" s="47">
        <f t="shared" ca="1" si="60"/>
        <v>7.2509505345244598</v>
      </c>
      <c r="CN103" s="47">
        <f t="shared" ca="1" si="60"/>
        <v>6.9778630383479712</v>
      </c>
      <c r="CO103" s="47">
        <f t="shared" ca="1" si="60"/>
        <v>5.8708204551543322</v>
      </c>
      <c r="CP103" s="47">
        <f t="shared" ca="1" si="60"/>
        <v>5.976523716832971</v>
      </c>
      <c r="CQ103" s="47">
        <f t="shared" ca="1" si="60"/>
        <v>5.8955002505912777</v>
      </c>
      <c r="CR103" s="47">
        <f t="shared" ca="1" si="60"/>
        <v>6.497331375503391</v>
      </c>
      <c r="CS103" s="47">
        <f t="shared" ca="1" si="60"/>
        <v>8.1210124357426459</v>
      </c>
      <c r="CT103" s="47">
        <f t="shared" ca="1" si="60"/>
        <v>7.3651561603894775</v>
      </c>
      <c r="CU103" s="47">
        <f t="shared" ca="1" si="60"/>
        <v>7.1179725288234401</v>
      </c>
      <c r="CV103" s="47">
        <f t="shared" ca="1" si="60"/>
        <v>7.3858475757418915</v>
      </c>
      <c r="CW103" s="47">
        <f t="shared" ca="1" si="57"/>
        <v>7.1986848165301991</v>
      </c>
      <c r="CX103" s="47">
        <f t="shared" ca="1" si="57"/>
        <v>7.4754424798956318</v>
      </c>
      <c r="CY103" s="47">
        <f t="shared" ca="1" si="57"/>
        <v>7.2509505345244598</v>
      </c>
      <c r="CZ103" s="47">
        <f t="shared" ca="1" si="57"/>
        <v>6.9778630383479712</v>
      </c>
      <c r="DA103" s="47">
        <f t="shared" ca="1" si="57"/>
        <v>5.8708204551543322</v>
      </c>
      <c r="DB103" s="47">
        <f t="shared" ca="1" si="57"/>
        <v>5.976523716832971</v>
      </c>
      <c r="DC103" s="47">
        <f t="shared" ca="1" si="57"/>
        <v>5.8955002505912777</v>
      </c>
      <c r="DD103" s="47">
        <f t="shared" ca="1" si="57"/>
        <v>6.497331375503391</v>
      </c>
    </row>
    <row r="104" spans="1:108" x14ac:dyDescent="0.25">
      <c r="A104" s="40" t="s">
        <v>138</v>
      </c>
      <c r="B104" s="40">
        <v>2213</v>
      </c>
      <c r="C104" s="40" t="s">
        <v>38</v>
      </c>
      <c r="D104" s="40" t="s">
        <v>334</v>
      </c>
      <c r="E104" s="40" t="s">
        <v>130</v>
      </c>
      <c r="F104" s="40">
        <v>31.474799999999998</v>
      </c>
      <c r="G104" s="43">
        <v>45072</v>
      </c>
      <c r="I104" s="40" t="s">
        <v>74</v>
      </c>
      <c r="J104" s="40">
        <v>2</v>
      </c>
      <c r="K104" s="40" t="s">
        <v>33</v>
      </c>
      <c r="L104" s="40" t="s">
        <v>193</v>
      </c>
      <c r="N104" s="41">
        <f>VLOOKUP($C104 &amp; $I104 &amp; $K104,FATOR!$A$3:$P$22,5,0)</f>
        <v>0.22871264683271059</v>
      </c>
      <c r="O104" s="41">
        <f>VLOOKUP($C104 &amp; $I104 &amp; $K104,FATOR!$A$3:$P$22,6,0)</f>
        <v>0.23750563879343578</v>
      </c>
      <c r="P104" s="41">
        <f>VLOOKUP($C104 &amp; $I104 &amp; $K104,FATOR!$A$3:$P$22,7,0)</f>
        <v>0.23037320442145653</v>
      </c>
      <c r="Q104" s="41">
        <f>VLOOKUP($C104 &amp; $I104 &amp; $K104,FATOR!$A$3:$P$22,8,0)</f>
        <v>0.22169681899004828</v>
      </c>
      <c r="R104" s="41">
        <f>VLOOKUP($C104 &amp; $I104 &amp; $K104,FATOR!$A$3:$P$22,9,0)</f>
        <v>0.18652447212227979</v>
      </c>
      <c r="S104" s="41">
        <f>VLOOKUP($C104 &amp; $I104 &amp; $K104,FATOR!$A$3:$P$22,10,0)</f>
        <v>0.18988281789981101</v>
      </c>
      <c r="T104" s="41">
        <f>VLOOKUP($C104 &amp; $I104 &amp; $K104,FATOR!$A$3:$P$22,11,0)</f>
        <v>0.18730858498199443</v>
      </c>
      <c r="U104" s="41">
        <f>VLOOKUP($C104 &amp; $I104 &amp; $K104,FATOR!$A$3:$P$22,12,0)</f>
        <v>0.20642963181667212</v>
      </c>
      <c r="V104" s="41">
        <f>VLOOKUP($C104 &amp; $I104 &amp; $K104,FATOR!$A$3:$P$22,13,0)</f>
        <v>0.25801633166033289</v>
      </c>
      <c r="W104" s="41">
        <f>VLOOKUP($C104 &amp; $I104 &amp; $K104,FATOR!$A$3:$P$22,14,0)</f>
        <v>0.23400168262830828</v>
      </c>
      <c r="X104" s="41">
        <f>VLOOKUP($C104 &amp; $I104 &amp; $K104,FATOR!$A$3:$P$22,15,0)</f>
        <v>0.22614830050781706</v>
      </c>
      <c r="Y104" s="41">
        <f>VLOOKUP($C104 &amp; $I104 &amp; $K104,FATOR!$A$3:$P$22,16,0)</f>
        <v>0.23465907887395288</v>
      </c>
      <c r="AA104" s="42">
        <f t="shared" si="41"/>
        <v>7.1986848165301991</v>
      </c>
      <c r="AB104" s="42">
        <f t="shared" si="42"/>
        <v>7.4754424798956318</v>
      </c>
      <c r="AC104" s="42">
        <f t="shared" si="43"/>
        <v>7.2509505345244598</v>
      </c>
      <c r="AD104" s="42">
        <f t="shared" si="44"/>
        <v>6.9778630383479712</v>
      </c>
      <c r="AE104" s="42">
        <f t="shared" si="45"/>
        <v>5.8708204551543322</v>
      </c>
      <c r="AF104" s="42">
        <f t="shared" si="46"/>
        <v>5.976523716832971</v>
      </c>
      <c r="AG104" s="42">
        <f t="shared" si="47"/>
        <v>5.8955002505912777</v>
      </c>
      <c r="AH104" s="42">
        <f t="shared" si="48"/>
        <v>6.497331375503391</v>
      </c>
      <c r="AI104" s="42">
        <f t="shared" si="49"/>
        <v>8.1210124357426459</v>
      </c>
      <c r="AJ104" s="42">
        <f t="shared" si="50"/>
        <v>7.3651561603894775</v>
      </c>
      <c r="AK104" s="42">
        <f t="shared" si="51"/>
        <v>7.1179725288234401</v>
      </c>
      <c r="AL104" s="42">
        <f t="shared" si="52"/>
        <v>7.3858475757418915</v>
      </c>
      <c r="AN104" s="43">
        <f t="shared" si="53"/>
        <v>45103</v>
      </c>
      <c r="AO104" s="47">
        <f t="shared" ca="1" si="56"/>
        <v>7.1986848165301991</v>
      </c>
      <c r="AP104" s="47">
        <f t="shared" ca="1" si="56"/>
        <v>7.4754424798956318</v>
      </c>
      <c r="AQ104" s="47">
        <f t="shared" ca="1" si="56"/>
        <v>7.2509505345244598</v>
      </c>
      <c r="AR104" s="47">
        <f t="shared" ca="1" si="56"/>
        <v>6.9778630383479712</v>
      </c>
      <c r="AS104" s="47">
        <f t="shared" ca="1" si="56"/>
        <v>5.8708204551543322</v>
      </c>
      <c r="AT104" s="47">
        <f t="shared" ca="1" si="56"/>
        <v>5.976523716832971</v>
      </c>
      <c r="AU104" s="47">
        <f t="shared" ca="1" si="56"/>
        <v>5.8955002505912777</v>
      </c>
      <c r="AV104" s="47">
        <f t="shared" ca="1" si="56"/>
        <v>6.497331375503391</v>
      </c>
      <c r="AW104" s="47">
        <f t="shared" ca="1" si="56"/>
        <v>8.1210124357426459</v>
      </c>
      <c r="AX104" s="47">
        <f t="shared" ca="1" si="56"/>
        <v>7.3651561603894775</v>
      </c>
      <c r="AY104" s="47">
        <f t="shared" ca="1" si="55"/>
        <v>7.1179725288234401</v>
      </c>
      <c r="AZ104" s="47">
        <f t="shared" ca="1" si="55"/>
        <v>7.3858475757418915</v>
      </c>
      <c r="BA104" s="47">
        <f t="shared" ca="1" si="55"/>
        <v>7.1986848165301991</v>
      </c>
      <c r="BB104" s="47">
        <f t="shared" ca="1" si="55"/>
        <v>7.4754424798956318</v>
      </c>
      <c r="BC104" s="47">
        <f t="shared" ca="1" si="55"/>
        <v>7.2509505345244598</v>
      </c>
      <c r="BD104" s="47">
        <f t="shared" ca="1" si="55"/>
        <v>6.9778630383479712</v>
      </c>
      <c r="BE104" s="47">
        <f t="shared" ca="1" si="55"/>
        <v>5.8708204551543322</v>
      </c>
      <c r="BF104" s="47">
        <f t="shared" ca="1" si="55"/>
        <v>5.976523716832971</v>
      </c>
      <c r="BG104" s="47">
        <f t="shared" ca="1" si="55"/>
        <v>5.8955002505912777</v>
      </c>
      <c r="BH104" s="47">
        <f t="shared" ca="1" si="55"/>
        <v>6.497331375503391</v>
      </c>
      <c r="BI104" s="47">
        <f t="shared" ca="1" si="61"/>
        <v>8.1210124357426459</v>
      </c>
      <c r="BJ104" s="47">
        <f t="shared" ca="1" si="61"/>
        <v>7.3651561603894775</v>
      </c>
      <c r="BK104" s="47">
        <f t="shared" ca="1" si="61"/>
        <v>7.1179725288234401</v>
      </c>
      <c r="BL104" s="47">
        <f t="shared" ca="1" si="61"/>
        <v>7.3858475757418915</v>
      </c>
      <c r="BM104" s="47">
        <f t="shared" ca="1" si="61"/>
        <v>7.1986848165301991</v>
      </c>
      <c r="BN104" s="47">
        <f t="shared" ca="1" si="61"/>
        <v>7.4754424798956318</v>
      </c>
      <c r="BO104" s="47">
        <f t="shared" ca="1" si="61"/>
        <v>7.2509505345244598</v>
      </c>
      <c r="BP104" s="47">
        <f t="shared" ca="1" si="61"/>
        <v>6.9778630383479712</v>
      </c>
      <c r="BQ104" s="47">
        <f t="shared" ca="1" si="61"/>
        <v>5.8708204551543322</v>
      </c>
      <c r="BR104" s="47">
        <f t="shared" ca="1" si="61"/>
        <v>5.976523716832971</v>
      </c>
      <c r="BS104" s="47">
        <f t="shared" ca="1" si="59"/>
        <v>5.8955002505912777</v>
      </c>
      <c r="BT104" s="47">
        <f t="shared" ca="1" si="59"/>
        <v>6.497331375503391</v>
      </c>
      <c r="BU104" s="47">
        <f t="shared" ca="1" si="59"/>
        <v>8.1210124357426459</v>
      </c>
      <c r="BV104" s="47">
        <f t="shared" ca="1" si="59"/>
        <v>7.3651561603894775</v>
      </c>
      <c r="BW104" s="47">
        <f t="shared" ca="1" si="59"/>
        <v>7.1179725288234401</v>
      </c>
      <c r="BX104" s="47">
        <f t="shared" ca="1" si="59"/>
        <v>7.3858475757418915</v>
      </c>
      <c r="BY104" s="47">
        <f t="shared" ca="1" si="59"/>
        <v>7.1986848165301991</v>
      </c>
      <c r="BZ104" s="47">
        <f t="shared" ca="1" si="59"/>
        <v>7.4754424798956318</v>
      </c>
      <c r="CA104" s="47">
        <f t="shared" ca="1" si="59"/>
        <v>7.2509505345244598</v>
      </c>
      <c r="CB104" s="47">
        <f t="shared" ca="1" si="59"/>
        <v>6.9778630383479712</v>
      </c>
      <c r="CC104" s="47">
        <f t="shared" ca="1" si="58"/>
        <v>5.8708204551543322</v>
      </c>
      <c r="CD104" s="47">
        <f t="shared" ca="1" si="58"/>
        <v>5.976523716832971</v>
      </c>
      <c r="CE104" s="47">
        <f t="shared" ca="1" si="58"/>
        <v>5.8955002505912777</v>
      </c>
      <c r="CF104" s="47">
        <f t="shared" ca="1" si="58"/>
        <v>6.497331375503391</v>
      </c>
      <c r="CG104" s="47">
        <f t="shared" ca="1" si="58"/>
        <v>8.1210124357426459</v>
      </c>
      <c r="CH104" s="47">
        <f t="shared" ca="1" si="58"/>
        <v>7.3651561603894775</v>
      </c>
      <c r="CI104" s="47">
        <f t="shared" ca="1" si="58"/>
        <v>7.1179725288234401</v>
      </c>
      <c r="CJ104" s="47">
        <f t="shared" ca="1" si="58"/>
        <v>7.3858475757418915</v>
      </c>
      <c r="CK104" s="47">
        <f t="shared" ca="1" si="58"/>
        <v>7.1986848165301991</v>
      </c>
      <c r="CL104" s="47">
        <f t="shared" ca="1" si="58"/>
        <v>7.4754424798956318</v>
      </c>
      <c r="CM104" s="47">
        <f t="shared" ca="1" si="60"/>
        <v>7.2509505345244598</v>
      </c>
      <c r="CN104" s="47">
        <f t="shared" ca="1" si="60"/>
        <v>6.9778630383479712</v>
      </c>
      <c r="CO104" s="47">
        <f t="shared" ca="1" si="60"/>
        <v>5.8708204551543322</v>
      </c>
      <c r="CP104" s="47">
        <f t="shared" ca="1" si="60"/>
        <v>5.976523716832971</v>
      </c>
      <c r="CQ104" s="47">
        <f t="shared" ca="1" si="60"/>
        <v>5.8955002505912777</v>
      </c>
      <c r="CR104" s="47">
        <f t="shared" ca="1" si="60"/>
        <v>6.497331375503391</v>
      </c>
      <c r="CS104" s="47">
        <f t="shared" ca="1" si="60"/>
        <v>8.1210124357426459</v>
      </c>
      <c r="CT104" s="47">
        <f t="shared" ca="1" si="60"/>
        <v>7.3651561603894775</v>
      </c>
      <c r="CU104" s="47">
        <f t="shared" ca="1" si="60"/>
        <v>7.1179725288234401</v>
      </c>
      <c r="CV104" s="47">
        <f t="shared" ca="1" si="60"/>
        <v>7.3858475757418915</v>
      </c>
      <c r="CW104" s="47">
        <f t="shared" ca="1" si="57"/>
        <v>7.1986848165301991</v>
      </c>
      <c r="CX104" s="47">
        <f t="shared" ca="1" si="57"/>
        <v>7.4754424798956318</v>
      </c>
      <c r="CY104" s="47">
        <f t="shared" ca="1" si="57"/>
        <v>7.2509505345244598</v>
      </c>
      <c r="CZ104" s="47">
        <f t="shared" ca="1" si="57"/>
        <v>6.9778630383479712</v>
      </c>
      <c r="DA104" s="47">
        <f t="shared" ca="1" si="57"/>
        <v>5.8708204551543322</v>
      </c>
      <c r="DB104" s="47">
        <f t="shared" ca="1" si="57"/>
        <v>5.976523716832971</v>
      </c>
      <c r="DC104" s="47">
        <f t="shared" ca="1" si="57"/>
        <v>5.8955002505912777</v>
      </c>
      <c r="DD104" s="47">
        <f t="shared" ca="1" si="57"/>
        <v>6.497331375503391</v>
      </c>
    </row>
    <row r="105" spans="1:108" x14ac:dyDescent="0.25">
      <c r="A105" s="40" t="s">
        <v>138</v>
      </c>
      <c r="B105" s="40">
        <v>2375</v>
      </c>
      <c r="C105" s="40" t="s">
        <v>38</v>
      </c>
      <c r="D105" s="40" t="s">
        <v>335</v>
      </c>
      <c r="E105" s="40" t="s">
        <v>130</v>
      </c>
      <c r="F105" s="40">
        <v>31.474799999999998</v>
      </c>
      <c r="G105" s="43">
        <v>45072</v>
      </c>
      <c r="I105" s="40" t="s">
        <v>74</v>
      </c>
      <c r="J105" s="40">
        <v>2</v>
      </c>
      <c r="K105" s="40" t="s">
        <v>33</v>
      </c>
      <c r="L105" s="40" t="s">
        <v>193</v>
      </c>
      <c r="N105" s="41">
        <f>VLOOKUP($C105 &amp; $I105 &amp; $K105,FATOR!$A$3:$P$22,5,0)</f>
        <v>0.22871264683271059</v>
      </c>
      <c r="O105" s="41">
        <f>VLOOKUP($C105 &amp; $I105 &amp; $K105,FATOR!$A$3:$P$22,6,0)</f>
        <v>0.23750563879343578</v>
      </c>
      <c r="P105" s="41">
        <f>VLOOKUP($C105 &amp; $I105 &amp; $K105,FATOR!$A$3:$P$22,7,0)</f>
        <v>0.23037320442145653</v>
      </c>
      <c r="Q105" s="41">
        <f>VLOOKUP($C105 &amp; $I105 &amp; $K105,FATOR!$A$3:$P$22,8,0)</f>
        <v>0.22169681899004828</v>
      </c>
      <c r="R105" s="41">
        <f>VLOOKUP($C105 &amp; $I105 &amp; $K105,FATOR!$A$3:$P$22,9,0)</f>
        <v>0.18652447212227979</v>
      </c>
      <c r="S105" s="41">
        <f>VLOOKUP($C105 &amp; $I105 &amp; $K105,FATOR!$A$3:$P$22,10,0)</f>
        <v>0.18988281789981101</v>
      </c>
      <c r="T105" s="41">
        <f>VLOOKUP($C105 &amp; $I105 &amp; $K105,FATOR!$A$3:$P$22,11,0)</f>
        <v>0.18730858498199443</v>
      </c>
      <c r="U105" s="41">
        <f>VLOOKUP($C105 &amp; $I105 &amp; $K105,FATOR!$A$3:$P$22,12,0)</f>
        <v>0.20642963181667212</v>
      </c>
      <c r="V105" s="41">
        <f>VLOOKUP($C105 &amp; $I105 &amp; $K105,FATOR!$A$3:$P$22,13,0)</f>
        <v>0.25801633166033289</v>
      </c>
      <c r="W105" s="41">
        <f>VLOOKUP($C105 &amp; $I105 &amp; $K105,FATOR!$A$3:$P$22,14,0)</f>
        <v>0.23400168262830828</v>
      </c>
      <c r="X105" s="41">
        <f>VLOOKUP($C105 &amp; $I105 &amp; $K105,FATOR!$A$3:$P$22,15,0)</f>
        <v>0.22614830050781706</v>
      </c>
      <c r="Y105" s="41">
        <f>VLOOKUP($C105 &amp; $I105 &amp; $K105,FATOR!$A$3:$P$22,16,0)</f>
        <v>0.23465907887395288</v>
      </c>
      <c r="AA105" s="42">
        <f t="shared" si="41"/>
        <v>7.1986848165301991</v>
      </c>
      <c r="AB105" s="42">
        <f t="shared" si="42"/>
        <v>7.4754424798956318</v>
      </c>
      <c r="AC105" s="42">
        <f t="shared" si="43"/>
        <v>7.2509505345244598</v>
      </c>
      <c r="AD105" s="42">
        <f t="shared" si="44"/>
        <v>6.9778630383479712</v>
      </c>
      <c r="AE105" s="42">
        <f t="shared" si="45"/>
        <v>5.8708204551543322</v>
      </c>
      <c r="AF105" s="42">
        <f t="shared" si="46"/>
        <v>5.976523716832971</v>
      </c>
      <c r="AG105" s="42">
        <f t="shared" si="47"/>
        <v>5.8955002505912777</v>
      </c>
      <c r="AH105" s="42">
        <f t="shared" si="48"/>
        <v>6.497331375503391</v>
      </c>
      <c r="AI105" s="42">
        <f t="shared" si="49"/>
        <v>8.1210124357426459</v>
      </c>
      <c r="AJ105" s="42">
        <f t="shared" si="50"/>
        <v>7.3651561603894775</v>
      </c>
      <c r="AK105" s="42">
        <f t="shared" si="51"/>
        <v>7.1179725288234401</v>
      </c>
      <c r="AL105" s="42">
        <f t="shared" si="52"/>
        <v>7.3858475757418915</v>
      </c>
      <c r="AN105" s="43">
        <f t="shared" si="53"/>
        <v>45103</v>
      </c>
      <c r="AO105" s="47">
        <f t="shared" ca="1" si="56"/>
        <v>7.1986848165301991</v>
      </c>
      <c r="AP105" s="47">
        <f t="shared" ca="1" si="56"/>
        <v>7.4754424798956318</v>
      </c>
      <c r="AQ105" s="47">
        <f t="shared" ca="1" si="56"/>
        <v>7.2509505345244598</v>
      </c>
      <c r="AR105" s="47">
        <f t="shared" ca="1" si="56"/>
        <v>6.9778630383479712</v>
      </c>
      <c r="AS105" s="47">
        <f t="shared" ca="1" si="56"/>
        <v>5.8708204551543322</v>
      </c>
      <c r="AT105" s="47">
        <f t="shared" ca="1" si="56"/>
        <v>5.976523716832971</v>
      </c>
      <c r="AU105" s="47">
        <f t="shared" ca="1" si="56"/>
        <v>5.8955002505912777</v>
      </c>
      <c r="AV105" s="47">
        <f t="shared" ca="1" si="56"/>
        <v>6.497331375503391</v>
      </c>
      <c r="AW105" s="47">
        <f t="shared" ca="1" si="56"/>
        <v>8.1210124357426459</v>
      </c>
      <c r="AX105" s="47">
        <f t="shared" ca="1" si="56"/>
        <v>7.3651561603894775</v>
      </c>
      <c r="AY105" s="47">
        <f t="shared" ca="1" si="55"/>
        <v>7.1179725288234401</v>
      </c>
      <c r="AZ105" s="47">
        <f t="shared" ca="1" si="55"/>
        <v>7.3858475757418915</v>
      </c>
      <c r="BA105" s="47">
        <f t="shared" ca="1" si="55"/>
        <v>7.1986848165301991</v>
      </c>
      <c r="BB105" s="47">
        <f t="shared" ca="1" si="55"/>
        <v>7.4754424798956318</v>
      </c>
      <c r="BC105" s="47">
        <f t="shared" ca="1" si="55"/>
        <v>7.2509505345244598</v>
      </c>
      <c r="BD105" s="47">
        <f t="shared" ca="1" si="55"/>
        <v>6.9778630383479712</v>
      </c>
      <c r="BE105" s="47">
        <f t="shared" ca="1" si="55"/>
        <v>5.8708204551543322</v>
      </c>
      <c r="BF105" s="47">
        <f t="shared" ca="1" si="55"/>
        <v>5.976523716832971</v>
      </c>
      <c r="BG105" s="47">
        <f t="shared" ca="1" si="55"/>
        <v>5.8955002505912777</v>
      </c>
      <c r="BH105" s="47">
        <f t="shared" ref="AY105:BH131" ca="1" si="62">IF($AN105&lt;=BH$1,HLOOKUP(MONTH(BH$1),$AA:$AL,ROW($AO105),0),"")</f>
        <v>6.497331375503391</v>
      </c>
      <c r="BI105" s="47">
        <f t="shared" ca="1" si="61"/>
        <v>8.1210124357426459</v>
      </c>
      <c r="BJ105" s="47">
        <f t="shared" ca="1" si="61"/>
        <v>7.3651561603894775</v>
      </c>
      <c r="BK105" s="47">
        <f t="shared" ca="1" si="61"/>
        <v>7.1179725288234401</v>
      </c>
      <c r="BL105" s="47">
        <f t="shared" ca="1" si="61"/>
        <v>7.3858475757418915</v>
      </c>
      <c r="BM105" s="47">
        <f t="shared" ca="1" si="61"/>
        <v>7.1986848165301991</v>
      </c>
      <c r="BN105" s="47">
        <f t="shared" ca="1" si="61"/>
        <v>7.4754424798956318</v>
      </c>
      <c r="BO105" s="47">
        <f t="shared" ca="1" si="61"/>
        <v>7.2509505345244598</v>
      </c>
      <c r="BP105" s="47">
        <f t="shared" ca="1" si="61"/>
        <v>6.9778630383479712</v>
      </c>
      <c r="BQ105" s="47">
        <f t="shared" ca="1" si="61"/>
        <v>5.8708204551543322</v>
      </c>
      <c r="BR105" s="47">
        <f t="shared" ca="1" si="61"/>
        <v>5.976523716832971</v>
      </c>
      <c r="BS105" s="47">
        <f t="shared" ca="1" si="59"/>
        <v>5.8955002505912777</v>
      </c>
      <c r="BT105" s="47">
        <f t="shared" ca="1" si="59"/>
        <v>6.497331375503391</v>
      </c>
      <c r="BU105" s="47">
        <f t="shared" ca="1" si="59"/>
        <v>8.1210124357426459</v>
      </c>
      <c r="BV105" s="47">
        <f t="shared" ca="1" si="59"/>
        <v>7.3651561603894775</v>
      </c>
      <c r="BW105" s="47">
        <f t="shared" ca="1" si="59"/>
        <v>7.1179725288234401</v>
      </c>
      <c r="BX105" s="47">
        <f t="shared" ca="1" si="59"/>
        <v>7.3858475757418915</v>
      </c>
      <c r="BY105" s="47">
        <f t="shared" ca="1" si="59"/>
        <v>7.1986848165301991</v>
      </c>
      <c r="BZ105" s="47">
        <f t="shared" ca="1" si="59"/>
        <v>7.4754424798956318</v>
      </c>
      <c r="CA105" s="47">
        <f t="shared" ca="1" si="59"/>
        <v>7.2509505345244598</v>
      </c>
      <c r="CB105" s="47">
        <f t="shared" ca="1" si="59"/>
        <v>6.9778630383479712</v>
      </c>
      <c r="CC105" s="47">
        <f t="shared" ca="1" si="58"/>
        <v>5.8708204551543322</v>
      </c>
      <c r="CD105" s="47">
        <f t="shared" ca="1" si="58"/>
        <v>5.976523716832971</v>
      </c>
      <c r="CE105" s="47">
        <f t="shared" ca="1" si="58"/>
        <v>5.8955002505912777</v>
      </c>
      <c r="CF105" s="47">
        <f t="shared" ca="1" si="58"/>
        <v>6.497331375503391</v>
      </c>
      <c r="CG105" s="47">
        <f t="shared" ca="1" si="58"/>
        <v>8.1210124357426459</v>
      </c>
      <c r="CH105" s="47">
        <f t="shared" ca="1" si="58"/>
        <v>7.3651561603894775</v>
      </c>
      <c r="CI105" s="47">
        <f t="shared" ca="1" si="58"/>
        <v>7.1179725288234401</v>
      </c>
      <c r="CJ105" s="47">
        <f t="shared" ca="1" si="58"/>
        <v>7.3858475757418915</v>
      </c>
      <c r="CK105" s="47">
        <f t="shared" ca="1" si="58"/>
        <v>7.1986848165301991</v>
      </c>
      <c r="CL105" s="47">
        <f t="shared" ca="1" si="58"/>
        <v>7.4754424798956318</v>
      </c>
      <c r="CM105" s="47">
        <f t="shared" ca="1" si="60"/>
        <v>7.2509505345244598</v>
      </c>
      <c r="CN105" s="47">
        <f t="shared" ca="1" si="60"/>
        <v>6.9778630383479712</v>
      </c>
      <c r="CO105" s="47">
        <f t="shared" ca="1" si="60"/>
        <v>5.8708204551543322</v>
      </c>
      <c r="CP105" s="47">
        <f t="shared" ca="1" si="60"/>
        <v>5.976523716832971</v>
      </c>
      <c r="CQ105" s="47">
        <f t="shared" ca="1" si="60"/>
        <v>5.8955002505912777</v>
      </c>
      <c r="CR105" s="47">
        <f t="shared" ca="1" si="60"/>
        <v>6.497331375503391</v>
      </c>
      <c r="CS105" s="47">
        <f t="shared" ca="1" si="60"/>
        <v>8.1210124357426459</v>
      </c>
      <c r="CT105" s="47">
        <f t="shared" ca="1" si="60"/>
        <v>7.3651561603894775</v>
      </c>
      <c r="CU105" s="47">
        <f t="shared" ca="1" si="60"/>
        <v>7.1179725288234401</v>
      </c>
      <c r="CV105" s="47">
        <f t="shared" ca="1" si="60"/>
        <v>7.3858475757418915</v>
      </c>
      <c r="CW105" s="47">
        <f t="shared" ca="1" si="57"/>
        <v>7.1986848165301991</v>
      </c>
      <c r="CX105" s="47">
        <f t="shared" ca="1" si="57"/>
        <v>7.4754424798956318</v>
      </c>
      <c r="CY105" s="47">
        <f t="shared" ca="1" si="57"/>
        <v>7.2509505345244598</v>
      </c>
      <c r="CZ105" s="47">
        <f t="shared" ca="1" si="57"/>
        <v>6.9778630383479712</v>
      </c>
      <c r="DA105" s="47">
        <f t="shared" ca="1" si="57"/>
        <v>5.8708204551543322</v>
      </c>
      <c r="DB105" s="47">
        <f t="shared" ca="1" si="57"/>
        <v>5.976523716832971</v>
      </c>
      <c r="DC105" s="47">
        <f t="shared" ca="1" si="57"/>
        <v>5.8955002505912777</v>
      </c>
      <c r="DD105" s="47">
        <f t="shared" ca="1" si="57"/>
        <v>6.497331375503391</v>
      </c>
    </row>
    <row r="106" spans="1:108" x14ac:dyDescent="0.25">
      <c r="A106" s="40" t="s">
        <v>138</v>
      </c>
      <c r="B106" s="40">
        <v>2211</v>
      </c>
      <c r="C106" s="40" t="s">
        <v>38</v>
      </c>
      <c r="D106" s="40" t="s">
        <v>336</v>
      </c>
      <c r="E106" s="40" t="s">
        <v>130</v>
      </c>
      <c r="F106" s="40">
        <v>31.474799999999998</v>
      </c>
      <c r="G106" s="43">
        <v>45072</v>
      </c>
      <c r="I106" s="40" t="s">
        <v>74</v>
      </c>
      <c r="J106" s="40">
        <v>2</v>
      </c>
      <c r="K106" s="40" t="s">
        <v>33</v>
      </c>
      <c r="L106" s="40" t="s">
        <v>193</v>
      </c>
      <c r="N106" s="41">
        <f>VLOOKUP($C106 &amp; $I106 &amp; $K106,FATOR!$A$3:$P$22,5,0)</f>
        <v>0.22871264683271059</v>
      </c>
      <c r="O106" s="41">
        <f>VLOOKUP($C106 &amp; $I106 &amp; $K106,FATOR!$A$3:$P$22,6,0)</f>
        <v>0.23750563879343578</v>
      </c>
      <c r="P106" s="41">
        <f>VLOOKUP($C106 &amp; $I106 &amp; $K106,FATOR!$A$3:$P$22,7,0)</f>
        <v>0.23037320442145653</v>
      </c>
      <c r="Q106" s="41">
        <f>VLOOKUP($C106 &amp; $I106 &amp; $K106,FATOR!$A$3:$P$22,8,0)</f>
        <v>0.22169681899004828</v>
      </c>
      <c r="R106" s="41">
        <f>VLOOKUP($C106 &amp; $I106 &amp; $K106,FATOR!$A$3:$P$22,9,0)</f>
        <v>0.18652447212227979</v>
      </c>
      <c r="S106" s="41">
        <f>VLOOKUP($C106 &amp; $I106 &amp; $K106,FATOR!$A$3:$P$22,10,0)</f>
        <v>0.18988281789981101</v>
      </c>
      <c r="T106" s="41">
        <f>VLOOKUP($C106 &amp; $I106 &amp; $K106,FATOR!$A$3:$P$22,11,0)</f>
        <v>0.18730858498199443</v>
      </c>
      <c r="U106" s="41">
        <f>VLOOKUP($C106 &amp; $I106 &amp; $K106,FATOR!$A$3:$P$22,12,0)</f>
        <v>0.20642963181667212</v>
      </c>
      <c r="V106" s="41">
        <f>VLOOKUP($C106 &amp; $I106 &amp; $K106,FATOR!$A$3:$P$22,13,0)</f>
        <v>0.25801633166033289</v>
      </c>
      <c r="W106" s="41">
        <f>VLOOKUP($C106 &amp; $I106 &amp; $K106,FATOR!$A$3:$P$22,14,0)</f>
        <v>0.23400168262830828</v>
      </c>
      <c r="X106" s="41">
        <f>VLOOKUP($C106 &amp; $I106 &amp; $K106,FATOR!$A$3:$P$22,15,0)</f>
        <v>0.22614830050781706</v>
      </c>
      <c r="Y106" s="41">
        <f>VLOOKUP($C106 &amp; $I106 &amp; $K106,FATOR!$A$3:$P$22,16,0)</f>
        <v>0.23465907887395288</v>
      </c>
      <c r="AA106" s="42">
        <f t="shared" si="41"/>
        <v>7.1986848165301991</v>
      </c>
      <c r="AB106" s="42">
        <f t="shared" si="42"/>
        <v>7.4754424798956318</v>
      </c>
      <c r="AC106" s="42">
        <f t="shared" si="43"/>
        <v>7.2509505345244598</v>
      </c>
      <c r="AD106" s="42">
        <f t="shared" si="44"/>
        <v>6.9778630383479712</v>
      </c>
      <c r="AE106" s="42">
        <f t="shared" si="45"/>
        <v>5.8708204551543322</v>
      </c>
      <c r="AF106" s="42">
        <f t="shared" si="46"/>
        <v>5.976523716832971</v>
      </c>
      <c r="AG106" s="42">
        <f t="shared" si="47"/>
        <v>5.8955002505912777</v>
      </c>
      <c r="AH106" s="42">
        <f t="shared" si="48"/>
        <v>6.497331375503391</v>
      </c>
      <c r="AI106" s="42">
        <f t="shared" si="49"/>
        <v>8.1210124357426459</v>
      </c>
      <c r="AJ106" s="42">
        <f t="shared" si="50"/>
        <v>7.3651561603894775</v>
      </c>
      <c r="AK106" s="42">
        <f t="shared" si="51"/>
        <v>7.1179725288234401</v>
      </c>
      <c r="AL106" s="42">
        <f t="shared" si="52"/>
        <v>7.3858475757418915</v>
      </c>
      <c r="AN106" s="43">
        <f t="shared" si="53"/>
        <v>45103</v>
      </c>
      <c r="AO106" s="47">
        <f t="shared" ca="1" si="56"/>
        <v>7.1986848165301991</v>
      </c>
      <c r="AP106" s="47">
        <f t="shared" ca="1" si="56"/>
        <v>7.4754424798956318</v>
      </c>
      <c r="AQ106" s="47">
        <f t="shared" ca="1" si="56"/>
        <v>7.2509505345244598</v>
      </c>
      <c r="AR106" s="47">
        <f t="shared" ca="1" si="56"/>
        <v>6.9778630383479712</v>
      </c>
      <c r="AS106" s="47">
        <f t="shared" ca="1" si="56"/>
        <v>5.8708204551543322</v>
      </c>
      <c r="AT106" s="47">
        <f t="shared" ca="1" si="56"/>
        <v>5.976523716832971</v>
      </c>
      <c r="AU106" s="47">
        <f t="shared" ca="1" si="56"/>
        <v>5.8955002505912777</v>
      </c>
      <c r="AV106" s="47">
        <f t="shared" ca="1" si="56"/>
        <v>6.497331375503391</v>
      </c>
      <c r="AW106" s="47">
        <f t="shared" ca="1" si="56"/>
        <v>8.1210124357426459</v>
      </c>
      <c r="AX106" s="47">
        <f t="shared" ca="1" si="56"/>
        <v>7.3651561603894775</v>
      </c>
      <c r="AY106" s="47">
        <f t="shared" ca="1" si="62"/>
        <v>7.1179725288234401</v>
      </c>
      <c r="AZ106" s="47">
        <f t="shared" ca="1" si="62"/>
        <v>7.3858475757418915</v>
      </c>
      <c r="BA106" s="47">
        <f t="shared" ca="1" si="62"/>
        <v>7.1986848165301991</v>
      </c>
      <c r="BB106" s="47">
        <f t="shared" ca="1" si="62"/>
        <v>7.4754424798956318</v>
      </c>
      <c r="BC106" s="47">
        <f t="shared" ca="1" si="62"/>
        <v>7.2509505345244598</v>
      </c>
      <c r="BD106" s="47">
        <f t="shared" ca="1" si="62"/>
        <v>6.9778630383479712</v>
      </c>
      <c r="BE106" s="47">
        <f t="shared" ca="1" si="62"/>
        <v>5.8708204551543322</v>
      </c>
      <c r="BF106" s="47">
        <f t="shared" ca="1" si="62"/>
        <v>5.976523716832971</v>
      </c>
      <c r="BG106" s="47">
        <f t="shared" ca="1" si="62"/>
        <v>5.8955002505912777</v>
      </c>
      <c r="BH106" s="47">
        <f t="shared" ca="1" si="62"/>
        <v>6.497331375503391</v>
      </c>
      <c r="BI106" s="47">
        <f t="shared" ca="1" si="61"/>
        <v>8.1210124357426459</v>
      </c>
      <c r="BJ106" s="47">
        <f t="shared" ca="1" si="61"/>
        <v>7.3651561603894775</v>
      </c>
      <c r="BK106" s="47">
        <f t="shared" ca="1" si="61"/>
        <v>7.1179725288234401</v>
      </c>
      <c r="BL106" s="47">
        <f t="shared" ca="1" si="61"/>
        <v>7.3858475757418915</v>
      </c>
      <c r="BM106" s="47">
        <f t="shared" ca="1" si="61"/>
        <v>7.1986848165301991</v>
      </c>
      <c r="BN106" s="47">
        <f t="shared" ca="1" si="61"/>
        <v>7.4754424798956318</v>
      </c>
      <c r="BO106" s="47">
        <f t="shared" ca="1" si="61"/>
        <v>7.2509505345244598</v>
      </c>
      <c r="BP106" s="47">
        <f t="shared" ca="1" si="61"/>
        <v>6.9778630383479712</v>
      </c>
      <c r="BQ106" s="47">
        <f t="shared" ca="1" si="61"/>
        <v>5.8708204551543322</v>
      </c>
      <c r="BR106" s="47">
        <f t="shared" ca="1" si="61"/>
        <v>5.976523716832971</v>
      </c>
      <c r="BS106" s="47">
        <f t="shared" ca="1" si="59"/>
        <v>5.8955002505912777</v>
      </c>
      <c r="BT106" s="47">
        <f t="shared" ca="1" si="59"/>
        <v>6.497331375503391</v>
      </c>
      <c r="BU106" s="47">
        <f t="shared" ca="1" si="59"/>
        <v>8.1210124357426459</v>
      </c>
      <c r="BV106" s="47">
        <f t="shared" ca="1" si="59"/>
        <v>7.3651561603894775</v>
      </c>
      <c r="BW106" s="47">
        <f t="shared" ca="1" si="59"/>
        <v>7.1179725288234401</v>
      </c>
      <c r="BX106" s="47">
        <f t="shared" ca="1" si="59"/>
        <v>7.3858475757418915</v>
      </c>
      <c r="BY106" s="47">
        <f t="shared" ca="1" si="59"/>
        <v>7.1986848165301991</v>
      </c>
      <c r="BZ106" s="47">
        <f t="shared" ca="1" si="59"/>
        <v>7.4754424798956318</v>
      </c>
      <c r="CA106" s="47">
        <f t="shared" ca="1" si="59"/>
        <v>7.2509505345244598</v>
      </c>
      <c r="CB106" s="47">
        <f t="shared" ca="1" si="59"/>
        <v>6.9778630383479712</v>
      </c>
      <c r="CC106" s="47">
        <f t="shared" ca="1" si="58"/>
        <v>5.8708204551543322</v>
      </c>
      <c r="CD106" s="47">
        <f t="shared" ca="1" si="58"/>
        <v>5.976523716832971</v>
      </c>
      <c r="CE106" s="47">
        <f t="shared" ca="1" si="58"/>
        <v>5.8955002505912777</v>
      </c>
      <c r="CF106" s="47">
        <f t="shared" ca="1" si="58"/>
        <v>6.497331375503391</v>
      </c>
      <c r="CG106" s="47">
        <f t="shared" ca="1" si="58"/>
        <v>8.1210124357426459</v>
      </c>
      <c r="CH106" s="47">
        <f t="shared" ca="1" si="58"/>
        <v>7.3651561603894775</v>
      </c>
      <c r="CI106" s="47">
        <f t="shared" ca="1" si="58"/>
        <v>7.1179725288234401</v>
      </c>
      <c r="CJ106" s="47">
        <f t="shared" ca="1" si="58"/>
        <v>7.3858475757418915</v>
      </c>
      <c r="CK106" s="47">
        <f t="shared" ca="1" si="58"/>
        <v>7.1986848165301991</v>
      </c>
      <c r="CL106" s="47">
        <f t="shared" ca="1" si="58"/>
        <v>7.4754424798956318</v>
      </c>
      <c r="CM106" s="47">
        <f t="shared" ca="1" si="60"/>
        <v>7.2509505345244598</v>
      </c>
      <c r="CN106" s="47">
        <f t="shared" ca="1" si="60"/>
        <v>6.9778630383479712</v>
      </c>
      <c r="CO106" s="47">
        <f t="shared" ca="1" si="60"/>
        <v>5.8708204551543322</v>
      </c>
      <c r="CP106" s="47">
        <f t="shared" ca="1" si="60"/>
        <v>5.976523716832971</v>
      </c>
      <c r="CQ106" s="47">
        <f t="shared" ca="1" si="60"/>
        <v>5.8955002505912777</v>
      </c>
      <c r="CR106" s="47">
        <f t="shared" ca="1" si="60"/>
        <v>6.497331375503391</v>
      </c>
      <c r="CS106" s="47">
        <f t="shared" ca="1" si="60"/>
        <v>8.1210124357426459</v>
      </c>
      <c r="CT106" s="47">
        <f t="shared" ca="1" si="60"/>
        <v>7.3651561603894775</v>
      </c>
      <c r="CU106" s="47">
        <f t="shared" ca="1" si="60"/>
        <v>7.1179725288234401</v>
      </c>
      <c r="CV106" s="47">
        <f t="shared" ca="1" si="60"/>
        <v>7.3858475757418915</v>
      </c>
      <c r="CW106" s="47">
        <f t="shared" ca="1" si="57"/>
        <v>7.1986848165301991</v>
      </c>
      <c r="CX106" s="47">
        <f t="shared" ca="1" si="57"/>
        <v>7.4754424798956318</v>
      </c>
      <c r="CY106" s="47">
        <f t="shared" ca="1" si="57"/>
        <v>7.2509505345244598</v>
      </c>
      <c r="CZ106" s="47">
        <f t="shared" ca="1" si="57"/>
        <v>6.9778630383479712</v>
      </c>
      <c r="DA106" s="47">
        <f t="shared" ca="1" si="57"/>
        <v>5.8708204551543322</v>
      </c>
      <c r="DB106" s="47">
        <f t="shared" ca="1" si="57"/>
        <v>5.976523716832971</v>
      </c>
      <c r="DC106" s="47">
        <f t="shared" ca="1" si="57"/>
        <v>5.8955002505912777</v>
      </c>
      <c r="DD106" s="47">
        <f t="shared" ca="1" si="57"/>
        <v>6.497331375503391</v>
      </c>
    </row>
    <row r="107" spans="1:108" x14ac:dyDescent="0.25">
      <c r="A107" s="40" t="s">
        <v>138</v>
      </c>
      <c r="B107" s="40">
        <v>2238</v>
      </c>
      <c r="C107" s="40" t="s">
        <v>38</v>
      </c>
      <c r="D107" s="40" t="s">
        <v>337</v>
      </c>
      <c r="E107" s="40" t="s">
        <v>130</v>
      </c>
      <c r="F107" s="40">
        <v>31.474799999999998</v>
      </c>
      <c r="G107" s="43">
        <v>45072</v>
      </c>
      <c r="I107" s="40" t="s">
        <v>74</v>
      </c>
      <c r="J107" s="40">
        <v>2</v>
      </c>
      <c r="K107" s="40" t="s">
        <v>33</v>
      </c>
      <c r="L107" s="40" t="s">
        <v>193</v>
      </c>
      <c r="N107" s="41">
        <f>VLOOKUP($C107 &amp; $I107 &amp; $K107,FATOR!$A$3:$P$22,5,0)</f>
        <v>0.22871264683271059</v>
      </c>
      <c r="O107" s="41">
        <f>VLOOKUP($C107 &amp; $I107 &amp; $K107,FATOR!$A$3:$P$22,6,0)</f>
        <v>0.23750563879343578</v>
      </c>
      <c r="P107" s="41">
        <f>VLOOKUP($C107 &amp; $I107 &amp; $K107,FATOR!$A$3:$P$22,7,0)</f>
        <v>0.23037320442145653</v>
      </c>
      <c r="Q107" s="41">
        <f>VLOOKUP($C107 &amp; $I107 &amp; $K107,FATOR!$A$3:$P$22,8,0)</f>
        <v>0.22169681899004828</v>
      </c>
      <c r="R107" s="41">
        <f>VLOOKUP($C107 &amp; $I107 &amp; $K107,FATOR!$A$3:$P$22,9,0)</f>
        <v>0.18652447212227979</v>
      </c>
      <c r="S107" s="41">
        <f>VLOOKUP($C107 &amp; $I107 &amp; $K107,FATOR!$A$3:$P$22,10,0)</f>
        <v>0.18988281789981101</v>
      </c>
      <c r="T107" s="41">
        <f>VLOOKUP($C107 &amp; $I107 &amp; $K107,FATOR!$A$3:$P$22,11,0)</f>
        <v>0.18730858498199443</v>
      </c>
      <c r="U107" s="41">
        <f>VLOOKUP($C107 &amp; $I107 &amp; $K107,FATOR!$A$3:$P$22,12,0)</f>
        <v>0.20642963181667212</v>
      </c>
      <c r="V107" s="41">
        <f>VLOOKUP($C107 &amp; $I107 &amp; $K107,FATOR!$A$3:$P$22,13,0)</f>
        <v>0.25801633166033289</v>
      </c>
      <c r="W107" s="41">
        <f>VLOOKUP($C107 &amp; $I107 &amp; $K107,FATOR!$A$3:$P$22,14,0)</f>
        <v>0.23400168262830828</v>
      </c>
      <c r="X107" s="41">
        <f>VLOOKUP($C107 &amp; $I107 &amp; $K107,FATOR!$A$3:$P$22,15,0)</f>
        <v>0.22614830050781706</v>
      </c>
      <c r="Y107" s="41">
        <f>VLOOKUP($C107 &amp; $I107 &amp; $K107,FATOR!$A$3:$P$22,16,0)</f>
        <v>0.23465907887395288</v>
      </c>
      <c r="AA107" s="42">
        <f t="shared" si="41"/>
        <v>7.1986848165301991</v>
      </c>
      <c r="AB107" s="42">
        <f t="shared" si="42"/>
        <v>7.4754424798956318</v>
      </c>
      <c r="AC107" s="42">
        <f t="shared" si="43"/>
        <v>7.2509505345244598</v>
      </c>
      <c r="AD107" s="42">
        <f t="shared" si="44"/>
        <v>6.9778630383479712</v>
      </c>
      <c r="AE107" s="42">
        <f t="shared" si="45"/>
        <v>5.8708204551543322</v>
      </c>
      <c r="AF107" s="42">
        <f t="shared" si="46"/>
        <v>5.976523716832971</v>
      </c>
      <c r="AG107" s="42">
        <f t="shared" si="47"/>
        <v>5.8955002505912777</v>
      </c>
      <c r="AH107" s="42">
        <f t="shared" si="48"/>
        <v>6.497331375503391</v>
      </c>
      <c r="AI107" s="42">
        <f t="shared" si="49"/>
        <v>8.1210124357426459</v>
      </c>
      <c r="AJ107" s="42">
        <f t="shared" si="50"/>
        <v>7.3651561603894775</v>
      </c>
      <c r="AK107" s="42">
        <f t="shared" si="51"/>
        <v>7.1179725288234401</v>
      </c>
      <c r="AL107" s="42">
        <f t="shared" si="52"/>
        <v>7.3858475757418915</v>
      </c>
      <c r="AN107" s="43">
        <f t="shared" si="53"/>
        <v>45103</v>
      </c>
      <c r="AO107" s="47">
        <f t="shared" ca="1" si="56"/>
        <v>7.1986848165301991</v>
      </c>
      <c r="AP107" s="47">
        <f t="shared" ca="1" si="56"/>
        <v>7.4754424798956318</v>
      </c>
      <c r="AQ107" s="47">
        <f t="shared" ca="1" si="56"/>
        <v>7.2509505345244598</v>
      </c>
      <c r="AR107" s="47">
        <f t="shared" ca="1" si="56"/>
        <v>6.9778630383479712</v>
      </c>
      <c r="AS107" s="47">
        <f t="shared" ca="1" si="56"/>
        <v>5.8708204551543322</v>
      </c>
      <c r="AT107" s="47">
        <f t="shared" ref="AO107:AX132" ca="1" si="63">IF($AN107&lt;=AT$1,HLOOKUP(MONTH(AT$1),$AA:$AL,ROW($AO107),0),"")</f>
        <v>5.976523716832971</v>
      </c>
      <c r="AU107" s="47">
        <f t="shared" ca="1" si="63"/>
        <v>5.8955002505912777</v>
      </c>
      <c r="AV107" s="47">
        <f t="shared" ca="1" si="63"/>
        <v>6.497331375503391</v>
      </c>
      <c r="AW107" s="47">
        <f t="shared" ca="1" si="63"/>
        <v>8.1210124357426459</v>
      </c>
      <c r="AX107" s="47">
        <f t="shared" ca="1" si="63"/>
        <v>7.3651561603894775</v>
      </c>
      <c r="AY107" s="47">
        <f t="shared" ca="1" si="62"/>
        <v>7.1179725288234401</v>
      </c>
      <c r="AZ107" s="47">
        <f t="shared" ca="1" si="62"/>
        <v>7.3858475757418915</v>
      </c>
      <c r="BA107" s="47">
        <f t="shared" ca="1" si="62"/>
        <v>7.1986848165301991</v>
      </c>
      <c r="BB107" s="47">
        <f t="shared" ca="1" si="62"/>
        <v>7.4754424798956318</v>
      </c>
      <c r="BC107" s="47">
        <f t="shared" ca="1" si="62"/>
        <v>7.2509505345244598</v>
      </c>
      <c r="BD107" s="47">
        <f t="shared" ca="1" si="62"/>
        <v>6.9778630383479712</v>
      </c>
      <c r="BE107" s="47">
        <f t="shared" ca="1" si="62"/>
        <v>5.8708204551543322</v>
      </c>
      <c r="BF107" s="47">
        <f t="shared" ca="1" si="62"/>
        <v>5.976523716832971</v>
      </c>
      <c r="BG107" s="47">
        <f t="shared" ca="1" si="62"/>
        <v>5.8955002505912777</v>
      </c>
      <c r="BH107" s="47">
        <f t="shared" ca="1" si="62"/>
        <v>6.497331375503391</v>
      </c>
      <c r="BI107" s="47">
        <f t="shared" ca="1" si="61"/>
        <v>8.1210124357426459</v>
      </c>
      <c r="BJ107" s="47">
        <f t="shared" ca="1" si="61"/>
        <v>7.3651561603894775</v>
      </c>
      <c r="BK107" s="47">
        <f t="shared" ca="1" si="61"/>
        <v>7.1179725288234401</v>
      </c>
      <c r="BL107" s="47">
        <f t="shared" ca="1" si="61"/>
        <v>7.3858475757418915</v>
      </c>
      <c r="BM107" s="47">
        <f t="shared" ca="1" si="61"/>
        <v>7.1986848165301991</v>
      </c>
      <c r="BN107" s="47">
        <f t="shared" ca="1" si="61"/>
        <v>7.4754424798956318</v>
      </c>
      <c r="BO107" s="47">
        <f t="shared" ca="1" si="61"/>
        <v>7.2509505345244598</v>
      </c>
      <c r="BP107" s="47">
        <f t="shared" ca="1" si="61"/>
        <v>6.9778630383479712</v>
      </c>
      <c r="BQ107" s="47">
        <f t="shared" ca="1" si="61"/>
        <v>5.8708204551543322</v>
      </c>
      <c r="BR107" s="47">
        <f t="shared" ca="1" si="61"/>
        <v>5.976523716832971</v>
      </c>
      <c r="BS107" s="47">
        <f t="shared" ca="1" si="59"/>
        <v>5.8955002505912777</v>
      </c>
      <c r="BT107" s="47">
        <f t="shared" ca="1" si="59"/>
        <v>6.497331375503391</v>
      </c>
      <c r="BU107" s="47">
        <f t="shared" ca="1" si="59"/>
        <v>8.1210124357426459</v>
      </c>
      <c r="BV107" s="47">
        <f t="shared" ca="1" si="59"/>
        <v>7.3651561603894775</v>
      </c>
      <c r="BW107" s="47">
        <f t="shared" ca="1" si="59"/>
        <v>7.1179725288234401</v>
      </c>
      <c r="BX107" s="47">
        <f t="shared" ca="1" si="59"/>
        <v>7.3858475757418915</v>
      </c>
      <c r="BY107" s="47">
        <f t="shared" ca="1" si="59"/>
        <v>7.1986848165301991</v>
      </c>
      <c r="BZ107" s="47">
        <f t="shared" ca="1" si="59"/>
        <v>7.4754424798956318</v>
      </c>
      <c r="CA107" s="47">
        <f t="shared" ca="1" si="59"/>
        <v>7.2509505345244598</v>
      </c>
      <c r="CB107" s="47">
        <f t="shared" ca="1" si="59"/>
        <v>6.9778630383479712</v>
      </c>
      <c r="CC107" s="47">
        <f t="shared" ca="1" si="58"/>
        <v>5.8708204551543322</v>
      </c>
      <c r="CD107" s="47">
        <f t="shared" ca="1" si="58"/>
        <v>5.976523716832971</v>
      </c>
      <c r="CE107" s="47">
        <f t="shared" ca="1" si="58"/>
        <v>5.8955002505912777</v>
      </c>
      <c r="CF107" s="47">
        <f t="shared" ca="1" si="58"/>
        <v>6.497331375503391</v>
      </c>
      <c r="CG107" s="47">
        <f t="shared" ca="1" si="58"/>
        <v>8.1210124357426459</v>
      </c>
      <c r="CH107" s="47">
        <f t="shared" ca="1" si="58"/>
        <v>7.3651561603894775</v>
      </c>
      <c r="CI107" s="47">
        <f t="shared" ca="1" si="58"/>
        <v>7.1179725288234401</v>
      </c>
      <c r="CJ107" s="47">
        <f t="shared" ca="1" si="58"/>
        <v>7.3858475757418915</v>
      </c>
      <c r="CK107" s="47">
        <f t="shared" ca="1" si="58"/>
        <v>7.1986848165301991</v>
      </c>
      <c r="CL107" s="47">
        <f t="shared" ca="1" si="58"/>
        <v>7.4754424798956318</v>
      </c>
      <c r="CM107" s="47">
        <f t="shared" ca="1" si="60"/>
        <v>7.2509505345244598</v>
      </c>
      <c r="CN107" s="47">
        <f t="shared" ca="1" si="60"/>
        <v>6.9778630383479712</v>
      </c>
      <c r="CO107" s="47">
        <f t="shared" ca="1" si="60"/>
        <v>5.8708204551543322</v>
      </c>
      <c r="CP107" s="47">
        <f t="shared" ca="1" si="60"/>
        <v>5.976523716832971</v>
      </c>
      <c r="CQ107" s="47">
        <f t="shared" ca="1" si="60"/>
        <v>5.8955002505912777</v>
      </c>
      <c r="CR107" s="47">
        <f t="shared" ca="1" si="60"/>
        <v>6.497331375503391</v>
      </c>
      <c r="CS107" s="47">
        <f t="shared" ca="1" si="60"/>
        <v>8.1210124357426459</v>
      </c>
      <c r="CT107" s="47">
        <f t="shared" ca="1" si="60"/>
        <v>7.3651561603894775</v>
      </c>
      <c r="CU107" s="47">
        <f t="shared" ca="1" si="60"/>
        <v>7.1179725288234401</v>
      </c>
      <c r="CV107" s="47">
        <f t="shared" ca="1" si="60"/>
        <v>7.3858475757418915</v>
      </c>
      <c r="CW107" s="47">
        <f t="shared" ca="1" si="57"/>
        <v>7.1986848165301991</v>
      </c>
      <c r="CX107" s="47">
        <f t="shared" ca="1" si="57"/>
        <v>7.4754424798956318</v>
      </c>
      <c r="CY107" s="47">
        <f t="shared" ca="1" si="57"/>
        <v>7.2509505345244598</v>
      </c>
      <c r="CZ107" s="47">
        <f t="shared" ca="1" si="57"/>
        <v>6.9778630383479712</v>
      </c>
      <c r="DA107" s="47">
        <f t="shared" ca="1" si="57"/>
        <v>5.8708204551543322</v>
      </c>
      <c r="DB107" s="47">
        <f t="shared" ca="1" si="57"/>
        <v>5.976523716832971</v>
      </c>
      <c r="DC107" s="47">
        <f t="shared" ca="1" si="57"/>
        <v>5.8955002505912777</v>
      </c>
      <c r="DD107" s="47">
        <f t="shared" ca="1" si="57"/>
        <v>6.497331375503391</v>
      </c>
    </row>
    <row r="108" spans="1:108" x14ac:dyDescent="0.25">
      <c r="A108" s="40" t="s">
        <v>138</v>
      </c>
      <c r="B108" s="40">
        <v>2239</v>
      </c>
      <c r="C108" s="40" t="s">
        <v>38</v>
      </c>
      <c r="D108" s="40" t="s">
        <v>338</v>
      </c>
      <c r="E108" s="40" t="s">
        <v>130</v>
      </c>
      <c r="F108" s="40">
        <v>31.474799999999998</v>
      </c>
      <c r="G108" s="43">
        <v>45072</v>
      </c>
      <c r="I108" s="40" t="s">
        <v>74</v>
      </c>
      <c r="J108" s="40">
        <v>2</v>
      </c>
      <c r="K108" s="40" t="s">
        <v>33</v>
      </c>
      <c r="L108" s="40" t="s">
        <v>193</v>
      </c>
      <c r="N108" s="41">
        <f>VLOOKUP($C108 &amp; $I108 &amp; $K108,FATOR!$A$3:$P$22,5,0)</f>
        <v>0.22871264683271059</v>
      </c>
      <c r="O108" s="41">
        <f>VLOOKUP($C108 &amp; $I108 &amp; $K108,FATOR!$A$3:$P$22,6,0)</f>
        <v>0.23750563879343578</v>
      </c>
      <c r="P108" s="41">
        <f>VLOOKUP($C108 &amp; $I108 &amp; $K108,FATOR!$A$3:$P$22,7,0)</f>
        <v>0.23037320442145653</v>
      </c>
      <c r="Q108" s="41">
        <f>VLOOKUP($C108 &amp; $I108 &amp; $K108,FATOR!$A$3:$P$22,8,0)</f>
        <v>0.22169681899004828</v>
      </c>
      <c r="R108" s="41">
        <f>VLOOKUP($C108 &amp; $I108 &amp; $K108,FATOR!$A$3:$P$22,9,0)</f>
        <v>0.18652447212227979</v>
      </c>
      <c r="S108" s="41">
        <f>VLOOKUP($C108 &amp; $I108 &amp; $K108,FATOR!$A$3:$P$22,10,0)</f>
        <v>0.18988281789981101</v>
      </c>
      <c r="T108" s="41">
        <f>VLOOKUP($C108 &amp; $I108 &amp; $K108,FATOR!$A$3:$P$22,11,0)</f>
        <v>0.18730858498199443</v>
      </c>
      <c r="U108" s="41">
        <f>VLOOKUP($C108 &amp; $I108 &amp; $K108,FATOR!$A$3:$P$22,12,0)</f>
        <v>0.20642963181667212</v>
      </c>
      <c r="V108" s="41">
        <f>VLOOKUP($C108 &amp; $I108 &amp; $K108,FATOR!$A$3:$P$22,13,0)</f>
        <v>0.25801633166033289</v>
      </c>
      <c r="W108" s="41">
        <f>VLOOKUP($C108 &amp; $I108 &amp; $K108,FATOR!$A$3:$P$22,14,0)</f>
        <v>0.23400168262830828</v>
      </c>
      <c r="X108" s="41">
        <f>VLOOKUP($C108 &amp; $I108 &amp; $K108,FATOR!$A$3:$P$22,15,0)</f>
        <v>0.22614830050781706</v>
      </c>
      <c r="Y108" s="41">
        <f>VLOOKUP($C108 &amp; $I108 &amp; $K108,FATOR!$A$3:$P$22,16,0)</f>
        <v>0.23465907887395288</v>
      </c>
      <c r="AA108" s="42">
        <f t="shared" si="41"/>
        <v>7.1986848165301991</v>
      </c>
      <c r="AB108" s="42">
        <f t="shared" si="42"/>
        <v>7.4754424798956318</v>
      </c>
      <c r="AC108" s="42">
        <f t="shared" si="43"/>
        <v>7.2509505345244598</v>
      </c>
      <c r="AD108" s="42">
        <f t="shared" si="44"/>
        <v>6.9778630383479712</v>
      </c>
      <c r="AE108" s="42">
        <f t="shared" si="45"/>
        <v>5.8708204551543322</v>
      </c>
      <c r="AF108" s="42">
        <f t="shared" si="46"/>
        <v>5.976523716832971</v>
      </c>
      <c r="AG108" s="42">
        <f t="shared" si="47"/>
        <v>5.8955002505912777</v>
      </c>
      <c r="AH108" s="42">
        <f t="shared" si="48"/>
        <v>6.497331375503391</v>
      </c>
      <c r="AI108" s="42">
        <f t="shared" si="49"/>
        <v>8.1210124357426459</v>
      </c>
      <c r="AJ108" s="42">
        <f t="shared" si="50"/>
        <v>7.3651561603894775</v>
      </c>
      <c r="AK108" s="42">
        <f t="shared" si="51"/>
        <v>7.1179725288234401</v>
      </c>
      <c r="AL108" s="42">
        <f t="shared" si="52"/>
        <v>7.3858475757418915</v>
      </c>
      <c r="AN108" s="43">
        <f t="shared" si="53"/>
        <v>45103</v>
      </c>
      <c r="AO108" s="47">
        <f t="shared" ca="1" si="63"/>
        <v>7.1986848165301991</v>
      </c>
      <c r="AP108" s="47">
        <f t="shared" ca="1" si="63"/>
        <v>7.4754424798956318</v>
      </c>
      <c r="AQ108" s="47">
        <f t="shared" ca="1" si="63"/>
        <v>7.2509505345244598</v>
      </c>
      <c r="AR108" s="47">
        <f t="shared" ca="1" si="63"/>
        <v>6.9778630383479712</v>
      </c>
      <c r="AS108" s="47">
        <f t="shared" ca="1" si="63"/>
        <v>5.8708204551543322</v>
      </c>
      <c r="AT108" s="47">
        <f t="shared" ca="1" si="63"/>
        <v>5.976523716832971</v>
      </c>
      <c r="AU108" s="47">
        <f t="shared" ca="1" si="63"/>
        <v>5.8955002505912777</v>
      </c>
      <c r="AV108" s="47">
        <f t="shared" ca="1" si="63"/>
        <v>6.497331375503391</v>
      </c>
      <c r="AW108" s="47">
        <f t="shared" ca="1" si="63"/>
        <v>8.1210124357426459</v>
      </c>
      <c r="AX108" s="47">
        <f t="shared" ca="1" si="63"/>
        <v>7.3651561603894775</v>
      </c>
      <c r="AY108" s="47">
        <f t="shared" ca="1" si="62"/>
        <v>7.1179725288234401</v>
      </c>
      <c r="AZ108" s="47">
        <f t="shared" ca="1" si="62"/>
        <v>7.3858475757418915</v>
      </c>
      <c r="BA108" s="47">
        <f t="shared" ca="1" si="62"/>
        <v>7.1986848165301991</v>
      </c>
      <c r="BB108" s="47">
        <f t="shared" ca="1" si="62"/>
        <v>7.4754424798956318</v>
      </c>
      <c r="BC108" s="47">
        <f t="shared" ca="1" si="62"/>
        <v>7.2509505345244598</v>
      </c>
      <c r="BD108" s="47">
        <f t="shared" ca="1" si="62"/>
        <v>6.9778630383479712</v>
      </c>
      <c r="BE108" s="47">
        <f t="shared" ca="1" si="62"/>
        <v>5.8708204551543322</v>
      </c>
      <c r="BF108" s="47">
        <f t="shared" ca="1" si="62"/>
        <v>5.976523716832971</v>
      </c>
      <c r="BG108" s="47">
        <f t="shared" ca="1" si="62"/>
        <v>5.8955002505912777</v>
      </c>
      <c r="BH108" s="47">
        <f t="shared" ca="1" si="62"/>
        <v>6.497331375503391</v>
      </c>
      <c r="BI108" s="47">
        <f t="shared" ca="1" si="61"/>
        <v>8.1210124357426459</v>
      </c>
      <c r="BJ108" s="47">
        <f t="shared" ca="1" si="61"/>
        <v>7.3651561603894775</v>
      </c>
      <c r="BK108" s="47">
        <f t="shared" ca="1" si="61"/>
        <v>7.1179725288234401</v>
      </c>
      <c r="BL108" s="47">
        <f t="shared" ca="1" si="61"/>
        <v>7.3858475757418915</v>
      </c>
      <c r="BM108" s="47">
        <f t="shared" ca="1" si="61"/>
        <v>7.1986848165301991</v>
      </c>
      <c r="BN108" s="47">
        <f t="shared" ca="1" si="61"/>
        <v>7.4754424798956318</v>
      </c>
      <c r="BO108" s="47">
        <f t="shared" ca="1" si="61"/>
        <v>7.2509505345244598</v>
      </c>
      <c r="BP108" s="47">
        <f t="shared" ca="1" si="61"/>
        <v>6.9778630383479712</v>
      </c>
      <c r="BQ108" s="47">
        <f t="shared" ca="1" si="61"/>
        <v>5.8708204551543322</v>
      </c>
      <c r="BR108" s="47">
        <f t="shared" ca="1" si="61"/>
        <v>5.976523716832971</v>
      </c>
      <c r="BS108" s="47">
        <f t="shared" ca="1" si="59"/>
        <v>5.8955002505912777</v>
      </c>
      <c r="BT108" s="47">
        <f t="shared" ca="1" si="59"/>
        <v>6.497331375503391</v>
      </c>
      <c r="BU108" s="47">
        <f t="shared" ca="1" si="59"/>
        <v>8.1210124357426459</v>
      </c>
      <c r="BV108" s="47">
        <f t="shared" ca="1" si="59"/>
        <v>7.3651561603894775</v>
      </c>
      <c r="BW108" s="47">
        <f t="shared" ca="1" si="59"/>
        <v>7.1179725288234401</v>
      </c>
      <c r="BX108" s="47">
        <f t="shared" ca="1" si="59"/>
        <v>7.3858475757418915</v>
      </c>
      <c r="BY108" s="47">
        <f t="shared" ca="1" si="59"/>
        <v>7.1986848165301991</v>
      </c>
      <c r="BZ108" s="47">
        <f t="shared" ca="1" si="59"/>
        <v>7.4754424798956318</v>
      </c>
      <c r="CA108" s="47">
        <f t="shared" ca="1" si="59"/>
        <v>7.2509505345244598</v>
      </c>
      <c r="CB108" s="47">
        <f t="shared" ca="1" si="59"/>
        <v>6.9778630383479712</v>
      </c>
      <c r="CC108" s="47">
        <f t="shared" ca="1" si="58"/>
        <v>5.8708204551543322</v>
      </c>
      <c r="CD108" s="47">
        <f t="shared" ca="1" si="58"/>
        <v>5.976523716832971</v>
      </c>
      <c r="CE108" s="47">
        <f t="shared" ca="1" si="58"/>
        <v>5.8955002505912777</v>
      </c>
      <c r="CF108" s="47">
        <f t="shared" ca="1" si="58"/>
        <v>6.497331375503391</v>
      </c>
      <c r="CG108" s="47">
        <f t="shared" ca="1" si="58"/>
        <v>8.1210124357426459</v>
      </c>
      <c r="CH108" s="47">
        <f t="shared" ca="1" si="58"/>
        <v>7.3651561603894775</v>
      </c>
      <c r="CI108" s="47">
        <f t="shared" ca="1" si="58"/>
        <v>7.1179725288234401</v>
      </c>
      <c r="CJ108" s="47">
        <f t="shared" ca="1" si="58"/>
        <v>7.3858475757418915</v>
      </c>
      <c r="CK108" s="47">
        <f t="shared" ca="1" si="58"/>
        <v>7.1986848165301991</v>
      </c>
      <c r="CL108" s="47">
        <f t="shared" ca="1" si="58"/>
        <v>7.4754424798956318</v>
      </c>
      <c r="CM108" s="47">
        <f t="shared" ca="1" si="60"/>
        <v>7.2509505345244598</v>
      </c>
      <c r="CN108" s="47">
        <f t="shared" ca="1" si="60"/>
        <v>6.9778630383479712</v>
      </c>
      <c r="CO108" s="47">
        <f t="shared" ca="1" si="60"/>
        <v>5.8708204551543322</v>
      </c>
      <c r="CP108" s="47">
        <f t="shared" ca="1" si="60"/>
        <v>5.976523716832971</v>
      </c>
      <c r="CQ108" s="47">
        <f t="shared" ca="1" si="60"/>
        <v>5.8955002505912777</v>
      </c>
      <c r="CR108" s="47">
        <f t="shared" ca="1" si="60"/>
        <v>6.497331375503391</v>
      </c>
      <c r="CS108" s="47">
        <f t="shared" ca="1" si="60"/>
        <v>8.1210124357426459</v>
      </c>
      <c r="CT108" s="47">
        <f t="shared" ca="1" si="60"/>
        <v>7.3651561603894775</v>
      </c>
      <c r="CU108" s="47">
        <f t="shared" ca="1" si="60"/>
        <v>7.1179725288234401</v>
      </c>
      <c r="CV108" s="47">
        <f t="shared" ca="1" si="60"/>
        <v>7.3858475757418915</v>
      </c>
      <c r="CW108" s="47">
        <f t="shared" ca="1" si="57"/>
        <v>7.1986848165301991</v>
      </c>
      <c r="CX108" s="47">
        <f t="shared" ca="1" si="57"/>
        <v>7.4754424798956318</v>
      </c>
      <c r="CY108" s="47">
        <f t="shared" ca="1" si="57"/>
        <v>7.2509505345244598</v>
      </c>
      <c r="CZ108" s="47">
        <f t="shared" ca="1" si="57"/>
        <v>6.9778630383479712</v>
      </c>
      <c r="DA108" s="47">
        <f t="shared" ca="1" si="57"/>
        <v>5.8708204551543322</v>
      </c>
      <c r="DB108" s="47">
        <f t="shared" ca="1" si="57"/>
        <v>5.976523716832971</v>
      </c>
      <c r="DC108" s="47">
        <f t="shared" ca="1" si="57"/>
        <v>5.8955002505912777</v>
      </c>
      <c r="DD108" s="47">
        <f t="shared" ca="1" si="57"/>
        <v>6.497331375503391</v>
      </c>
    </row>
    <row r="109" spans="1:108" x14ac:dyDescent="0.25">
      <c r="A109" s="40" t="s">
        <v>138</v>
      </c>
      <c r="B109" s="40">
        <v>2240</v>
      </c>
      <c r="C109" s="40" t="s">
        <v>38</v>
      </c>
      <c r="D109" s="40" t="s">
        <v>339</v>
      </c>
      <c r="E109" s="40" t="s">
        <v>130</v>
      </c>
      <c r="F109" s="40">
        <v>31.474799999999998</v>
      </c>
      <c r="G109" s="43">
        <v>45072</v>
      </c>
      <c r="I109" s="40" t="s">
        <v>74</v>
      </c>
      <c r="J109" s="40">
        <v>2</v>
      </c>
      <c r="K109" s="40" t="s">
        <v>33</v>
      </c>
      <c r="L109" s="40" t="s">
        <v>193</v>
      </c>
      <c r="N109" s="41">
        <f>VLOOKUP($C109 &amp; $I109 &amp; $K109,FATOR!$A$3:$P$22,5,0)</f>
        <v>0.22871264683271059</v>
      </c>
      <c r="O109" s="41">
        <f>VLOOKUP($C109 &amp; $I109 &amp; $K109,FATOR!$A$3:$P$22,6,0)</f>
        <v>0.23750563879343578</v>
      </c>
      <c r="P109" s="41">
        <f>VLOOKUP($C109 &amp; $I109 &amp; $K109,FATOR!$A$3:$P$22,7,0)</f>
        <v>0.23037320442145653</v>
      </c>
      <c r="Q109" s="41">
        <f>VLOOKUP($C109 &amp; $I109 &amp; $K109,FATOR!$A$3:$P$22,8,0)</f>
        <v>0.22169681899004828</v>
      </c>
      <c r="R109" s="41">
        <f>VLOOKUP($C109 &amp; $I109 &amp; $K109,FATOR!$A$3:$P$22,9,0)</f>
        <v>0.18652447212227979</v>
      </c>
      <c r="S109" s="41">
        <f>VLOOKUP($C109 &amp; $I109 &amp; $K109,FATOR!$A$3:$P$22,10,0)</f>
        <v>0.18988281789981101</v>
      </c>
      <c r="T109" s="41">
        <f>VLOOKUP($C109 &amp; $I109 &amp; $K109,FATOR!$A$3:$P$22,11,0)</f>
        <v>0.18730858498199443</v>
      </c>
      <c r="U109" s="41">
        <f>VLOOKUP($C109 &amp; $I109 &amp; $K109,FATOR!$A$3:$P$22,12,0)</f>
        <v>0.20642963181667212</v>
      </c>
      <c r="V109" s="41">
        <f>VLOOKUP($C109 &amp; $I109 &amp; $K109,FATOR!$A$3:$P$22,13,0)</f>
        <v>0.25801633166033289</v>
      </c>
      <c r="W109" s="41">
        <f>VLOOKUP($C109 &amp; $I109 &amp; $K109,FATOR!$A$3:$P$22,14,0)</f>
        <v>0.23400168262830828</v>
      </c>
      <c r="X109" s="41">
        <f>VLOOKUP($C109 &amp; $I109 &amp; $K109,FATOR!$A$3:$P$22,15,0)</f>
        <v>0.22614830050781706</v>
      </c>
      <c r="Y109" s="41">
        <f>VLOOKUP($C109 &amp; $I109 &amp; $K109,FATOR!$A$3:$P$22,16,0)</f>
        <v>0.23465907887395288</v>
      </c>
      <c r="AA109" s="42">
        <f t="shared" si="41"/>
        <v>7.1986848165301991</v>
      </c>
      <c r="AB109" s="42">
        <f t="shared" si="42"/>
        <v>7.4754424798956318</v>
      </c>
      <c r="AC109" s="42">
        <f t="shared" si="43"/>
        <v>7.2509505345244598</v>
      </c>
      <c r="AD109" s="42">
        <f t="shared" si="44"/>
        <v>6.9778630383479712</v>
      </c>
      <c r="AE109" s="42">
        <f t="shared" si="45"/>
        <v>5.8708204551543322</v>
      </c>
      <c r="AF109" s="42">
        <f t="shared" si="46"/>
        <v>5.976523716832971</v>
      </c>
      <c r="AG109" s="42">
        <f t="shared" si="47"/>
        <v>5.8955002505912777</v>
      </c>
      <c r="AH109" s="42">
        <f t="shared" si="48"/>
        <v>6.497331375503391</v>
      </c>
      <c r="AI109" s="42">
        <f t="shared" si="49"/>
        <v>8.1210124357426459</v>
      </c>
      <c r="AJ109" s="42">
        <f t="shared" si="50"/>
        <v>7.3651561603894775</v>
      </c>
      <c r="AK109" s="42">
        <f t="shared" si="51"/>
        <v>7.1179725288234401</v>
      </c>
      <c r="AL109" s="42">
        <f t="shared" si="52"/>
        <v>7.3858475757418915</v>
      </c>
      <c r="AN109" s="43">
        <f t="shared" si="53"/>
        <v>45103</v>
      </c>
      <c r="AO109" s="47">
        <f t="shared" ca="1" si="63"/>
        <v>7.1986848165301991</v>
      </c>
      <c r="AP109" s="47">
        <f t="shared" ca="1" si="63"/>
        <v>7.4754424798956318</v>
      </c>
      <c r="AQ109" s="47">
        <f t="shared" ca="1" si="63"/>
        <v>7.2509505345244598</v>
      </c>
      <c r="AR109" s="47">
        <f t="shared" ca="1" si="63"/>
        <v>6.9778630383479712</v>
      </c>
      <c r="AS109" s="47">
        <f t="shared" ca="1" si="63"/>
        <v>5.8708204551543322</v>
      </c>
      <c r="AT109" s="47">
        <f t="shared" ca="1" si="63"/>
        <v>5.976523716832971</v>
      </c>
      <c r="AU109" s="47">
        <f t="shared" ca="1" si="63"/>
        <v>5.8955002505912777</v>
      </c>
      <c r="AV109" s="47">
        <f t="shared" ca="1" si="63"/>
        <v>6.497331375503391</v>
      </c>
      <c r="AW109" s="47">
        <f t="shared" ca="1" si="63"/>
        <v>8.1210124357426459</v>
      </c>
      <c r="AX109" s="47">
        <f t="shared" ca="1" si="63"/>
        <v>7.3651561603894775</v>
      </c>
      <c r="AY109" s="47">
        <f t="shared" ca="1" si="62"/>
        <v>7.1179725288234401</v>
      </c>
      <c r="AZ109" s="47">
        <f t="shared" ca="1" si="62"/>
        <v>7.3858475757418915</v>
      </c>
      <c r="BA109" s="47">
        <f t="shared" ca="1" si="62"/>
        <v>7.1986848165301991</v>
      </c>
      <c r="BB109" s="47">
        <f t="shared" ca="1" si="62"/>
        <v>7.4754424798956318</v>
      </c>
      <c r="BC109" s="47">
        <f t="shared" ca="1" si="62"/>
        <v>7.2509505345244598</v>
      </c>
      <c r="BD109" s="47">
        <f t="shared" ca="1" si="62"/>
        <v>6.9778630383479712</v>
      </c>
      <c r="BE109" s="47">
        <f t="shared" ca="1" si="62"/>
        <v>5.8708204551543322</v>
      </c>
      <c r="BF109" s="47">
        <f t="shared" ca="1" si="62"/>
        <v>5.976523716832971</v>
      </c>
      <c r="BG109" s="47">
        <f t="shared" ca="1" si="62"/>
        <v>5.8955002505912777</v>
      </c>
      <c r="BH109" s="47">
        <f t="shared" ca="1" si="62"/>
        <v>6.497331375503391</v>
      </c>
      <c r="BI109" s="47">
        <f t="shared" ca="1" si="61"/>
        <v>8.1210124357426459</v>
      </c>
      <c r="BJ109" s="47">
        <f t="shared" ca="1" si="61"/>
        <v>7.3651561603894775</v>
      </c>
      <c r="BK109" s="47">
        <f t="shared" ca="1" si="61"/>
        <v>7.1179725288234401</v>
      </c>
      <c r="BL109" s="47">
        <f t="shared" ca="1" si="61"/>
        <v>7.3858475757418915</v>
      </c>
      <c r="BM109" s="47">
        <f t="shared" ca="1" si="61"/>
        <v>7.1986848165301991</v>
      </c>
      <c r="BN109" s="47">
        <f t="shared" ca="1" si="61"/>
        <v>7.4754424798956318</v>
      </c>
      <c r="BO109" s="47">
        <f t="shared" ca="1" si="61"/>
        <v>7.2509505345244598</v>
      </c>
      <c r="BP109" s="47">
        <f t="shared" ca="1" si="61"/>
        <v>6.9778630383479712</v>
      </c>
      <c r="BQ109" s="47">
        <f t="shared" ca="1" si="61"/>
        <v>5.8708204551543322</v>
      </c>
      <c r="BR109" s="47">
        <f t="shared" ca="1" si="61"/>
        <v>5.976523716832971</v>
      </c>
      <c r="BS109" s="47">
        <f t="shared" ca="1" si="59"/>
        <v>5.8955002505912777</v>
      </c>
      <c r="BT109" s="47">
        <f t="shared" ca="1" si="59"/>
        <v>6.497331375503391</v>
      </c>
      <c r="BU109" s="47">
        <f t="shared" ca="1" si="59"/>
        <v>8.1210124357426459</v>
      </c>
      <c r="BV109" s="47">
        <f t="shared" ca="1" si="59"/>
        <v>7.3651561603894775</v>
      </c>
      <c r="BW109" s="47">
        <f t="shared" ca="1" si="59"/>
        <v>7.1179725288234401</v>
      </c>
      <c r="BX109" s="47">
        <f t="shared" ca="1" si="59"/>
        <v>7.3858475757418915</v>
      </c>
      <c r="BY109" s="47">
        <f t="shared" ca="1" si="59"/>
        <v>7.1986848165301991</v>
      </c>
      <c r="BZ109" s="47">
        <f t="shared" ca="1" si="59"/>
        <v>7.4754424798956318</v>
      </c>
      <c r="CA109" s="47">
        <f t="shared" ca="1" si="59"/>
        <v>7.2509505345244598</v>
      </c>
      <c r="CB109" s="47">
        <f t="shared" ca="1" si="59"/>
        <v>6.9778630383479712</v>
      </c>
      <c r="CC109" s="47">
        <f t="shared" ca="1" si="58"/>
        <v>5.8708204551543322</v>
      </c>
      <c r="CD109" s="47">
        <f t="shared" ca="1" si="58"/>
        <v>5.976523716832971</v>
      </c>
      <c r="CE109" s="47">
        <f t="shared" ca="1" si="58"/>
        <v>5.8955002505912777</v>
      </c>
      <c r="CF109" s="47">
        <f t="shared" ca="1" si="58"/>
        <v>6.497331375503391</v>
      </c>
      <c r="CG109" s="47">
        <f t="shared" ca="1" si="58"/>
        <v>8.1210124357426459</v>
      </c>
      <c r="CH109" s="47">
        <f t="shared" ca="1" si="58"/>
        <v>7.3651561603894775</v>
      </c>
      <c r="CI109" s="47">
        <f t="shared" ca="1" si="58"/>
        <v>7.1179725288234401</v>
      </c>
      <c r="CJ109" s="47">
        <f t="shared" ca="1" si="58"/>
        <v>7.3858475757418915</v>
      </c>
      <c r="CK109" s="47">
        <f t="shared" ca="1" si="58"/>
        <v>7.1986848165301991</v>
      </c>
      <c r="CL109" s="47">
        <f t="shared" ca="1" si="58"/>
        <v>7.4754424798956318</v>
      </c>
      <c r="CM109" s="47">
        <f t="shared" ca="1" si="60"/>
        <v>7.2509505345244598</v>
      </c>
      <c r="CN109" s="47">
        <f t="shared" ca="1" si="60"/>
        <v>6.9778630383479712</v>
      </c>
      <c r="CO109" s="47">
        <f t="shared" ca="1" si="60"/>
        <v>5.8708204551543322</v>
      </c>
      <c r="CP109" s="47">
        <f t="shared" ca="1" si="60"/>
        <v>5.976523716832971</v>
      </c>
      <c r="CQ109" s="47">
        <f t="shared" ca="1" si="60"/>
        <v>5.8955002505912777</v>
      </c>
      <c r="CR109" s="47">
        <f t="shared" ca="1" si="60"/>
        <v>6.497331375503391</v>
      </c>
      <c r="CS109" s="47">
        <f t="shared" ca="1" si="60"/>
        <v>8.1210124357426459</v>
      </c>
      <c r="CT109" s="47">
        <f t="shared" ca="1" si="60"/>
        <v>7.3651561603894775</v>
      </c>
      <c r="CU109" s="47">
        <f t="shared" ca="1" si="60"/>
        <v>7.1179725288234401</v>
      </c>
      <c r="CV109" s="47">
        <f t="shared" ca="1" si="60"/>
        <v>7.3858475757418915</v>
      </c>
      <c r="CW109" s="47">
        <f t="shared" ca="1" si="57"/>
        <v>7.1986848165301991</v>
      </c>
      <c r="CX109" s="47">
        <f t="shared" ca="1" si="57"/>
        <v>7.4754424798956318</v>
      </c>
      <c r="CY109" s="47">
        <f t="shared" ca="1" si="57"/>
        <v>7.2509505345244598</v>
      </c>
      <c r="CZ109" s="47">
        <f t="shared" ca="1" si="57"/>
        <v>6.9778630383479712</v>
      </c>
      <c r="DA109" s="47">
        <f t="shared" ca="1" si="57"/>
        <v>5.8708204551543322</v>
      </c>
      <c r="DB109" s="47">
        <f t="shared" ca="1" si="57"/>
        <v>5.976523716832971</v>
      </c>
      <c r="DC109" s="47">
        <f t="shared" ca="1" si="57"/>
        <v>5.8955002505912777</v>
      </c>
      <c r="DD109" s="47">
        <f t="shared" ca="1" si="57"/>
        <v>6.497331375503391</v>
      </c>
    </row>
    <row r="110" spans="1:108" x14ac:dyDescent="0.25">
      <c r="A110" s="40" t="s">
        <v>138</v>
      </c>
      <c r="B110" s="40">
        <v>2265</v>
      </c>
      <c r="C110" s="40" t="s">
        <v>38</v>
      </c>
      <c r="D110" s="40" t="s">
        <v>340</v>
      </c>
      <c r="E110" s="40" t="s">
        <v>130</v>
      </c>
      <c r="F110" s="40">
        <v>31.474799999999998</v>
      </c>
      <c r="G110" s="43">
        <v>45070</v>
      </c>
      <c r="I110" s="40" t="s">
        <v>74</v>
      </c>
      <c r="J110" s="40">
        <v>2</v>
      </c>
      <c r="K110" s="40" t="s">
        <v>33</v>
      </c>
      <c r="L110" s="40" t="s">
        <v>193</v>
      </c>
      <c r="N110" s="41">
        <f>VLOOKUP($C110 &amp; $I110 &amp; $K110,FATOR!$A$3:$P$22,5,0)</f>
        <v>0.22871264683271059</v>
      </c>
      <c r="O110" s="41">
        <f>VLOOKUP($C110 &amp; $I110 &amp; $K110,FATOR!$A$3:$P$22,6,0)</f>
        <v>0.23750563879343578</v>
      </c>
      <c r="P110" s="41">
        <f>VLOOKUP($C110 &amp; $I110 &amp; $K110,FATOR!$A$3:$P$22,7,0)</f>
        <v>0.23037320442145653</v>
      </c>
      <c r="Q110" s="41">
        <f>VLOOKUP($C110 &amp; $I110 &amp; $K110,FATOR!$A$3:$P$22,8,0)</f>
        <v>0.22169681899004828</v>
      </c>
      <c r="R110" s="41">
        <f>VLOOKUP($C110 &amp; $I110 &amp; $K110,FATOR!$A$3:$P$22,9,0)</f>
        <v>0.18652447212227979</v>
      </c>
      <c r="S110" s="41">
        <f>VLOOKUP($C110 &amp; $I110 &amp; $K110,FATOR!$A$3:$P$22,10,0)</f>
        <v>0.18988281789981101</v>
      </c>
      <c r="T110" s="41">
        <f>VLOOKUP($C110 &amp; $I110 &amp; $K110,FATOR!$A$3:$P$22,11,0)</f>
        <v>0.18730858498199443</v>
      </c>
      <c r="U110" s="41">
        <f>VLOOKUP($C110 &amp; $I110 &amp; $K110,FATOR!$A$3:$P$22,12,0)</f>
        <v>0.20642963181667212</v>
      </c>
      <c r="V110" s="41">
        <f>VLOOKUP($C110 &amp; $I110 &amp; $K110,FATOR!$A$3:$P$22,13,0)</f>
        <v>0.25801633166033289</v>
      </c>
      <c r="W110" s="41">
        <f>VLOOKUP($C110 &amp; $I110 &amp; $K110,FATOR!$A$3:$P$22,14,0)</f>
        <v>0.23400168262830828</v>
      </c>
      <c r="X110" s="41">
        <f>VLOOKUP($C110 &amp; $I110 &amp; $K110,FATOR!$A$3:$P$22,15,0)</f>
        <v>0.22614830050781706</v>
      </c>
      <c r="Y110" s="41">
        <f>VLOOKUP($C110 &amp; $I110 &amp; $K110,FATOR!$A$3:$P$22,16,0)</f>
        <v>0.23465907887395288</v>
      </c>
      <c r="AA110" s="42">
        <f t="shared" si="41"/>
        <v>7.1986848165301991</v>
      </c>
      <c r="AB110" s="42">
        <f t="shared" si="42"/>
        <v>7.4754424798956318</v>
      </c>
      <c r="AC110" s="42">
        <f t="shared" si="43"/>
        <v>7.2509505345244598</v>
      </c>
      <c r="AD110" s="42">
        <f t="shared" si="44"/>
        <v>6.9778630383479712</v>
      </c>
      <c r="AE110" s="42">
        <f t="shared" si="45"/>
        <v>5.8708204551543322</v>
      </c>
      <c r="AF110" s="42">
        <f t="shared" si="46"/>
        <v>5.976523716832971</v>
      </c>
      <c r="AG110" s="42">
        <f t="shared" si="47"/>
        <v>5.8955002505912777</v>
      </c>
      <c r="AH110" s="42">
        <f t="shared" si="48"/>
        <v>6.497331375503391</v>
      </c>
      <c r="AI110" s="42">
        <f t="shared" si="49"/>
        <v>8.1210124357426459</v>
      </c>
      <c r="AJ110" s="42">
        <f t="shared" si="50"/>
        <v>7.3651561603894775</v>
      </c>
      <c r="AK110" s="42">
        <f t="shared" si="51"/>
        <v>7.1179725288234401</v>
      </c>
      <c r="AL110" s="42">
        <f t="shared" si="52"/>
        <v>7.3858475757418915</v>
      </c>
      <c r="AN110" s="43">
        <f t="shared" si="53"/>
        <v>45101</v>
      </c>
      <c r="AO110" s="47">
        <f t="shared" ca="1" si="63"/>
        <v>7.1986848165301991</v>
      </c>
      <c r="AP110" s="47">
        <f t="shared" ca="1" si="63"/>
        <v>7.4754424798956318</v>
      </c>
      <c r="AQ110" s="47">
        <f t="shared" ca="1" si="63"/>
        <v>7.2509505345244598</v>
      </c>
      <c r="AR110" s="47">
        <f t="shared" ca="1" si="63"/>
        <v>6.9778630383479712</v>
      </c>
      <c r="AS110" s="47">
        <f t="shared" ca="1" si="63"/>
        <v>5.8708204551543322</v>
      </c>
      <c r="AT110" s="47">
        <f t="shared" ca="1" si="63"/>
        <v>5.976523716832971</v>
      </c>
      <c r="AU110" s="47">
        <f t="shared" ca="1" si="63"/>
        <v>5.8955002505912777</v>
      </c>
      <c r="AV110" s="47">
        <f t="shared" ca="1" si="63"/>
        <v>6.497331375503391</v>
      </c>
      <c r="AW110" s="47">
        <f t="shared" ca="1" si="63"/>
        <v>8.1210124357426459</v>
      </c>
      <c r="AX110" s="47">
        <f t="shared" ca="1" si="63"/>
        <v>7.3651561603894775</v>
      </c>
      <c r="AY110" s="47">
        <f t="shared" ca="1" si="62"/>
        <v>7.1179725288234401</v>
      </c>
      <c r="AZ110" s="47">
        <f t="shared" ca="1" si="62"/>
        <v>7.3858475757418915</v>
      </c>
      <c r="BA110" s="47">
        <f t="shared" ca="1" si="62"/>
        <v>7.1986848165301991</v>
      </c>
      <c r="BB110" s="47">
        <f t="shared" ca="1" si="62"/>
        <v>7.4754424798956318</v>
      </c>
      <c r="BC110" s="47">
        <f t="shared" ca="1" si="62"/>
        <v>7.2509505345244598</v>
      </c>
      <c r="BD110" s="47">
        <f t="shared" ca="1" si="62"/>
        <v>6.9778630383479712</v>
      </c>
      <c r="BE110" s="47">
        <f t="shared" ca="1" si="62"/>
        <v>5.8708204551543322</v>
      </c>
      <c r="BF110" s="47">
        <f t="shared" ca="1" si="62"/>
        <v>5.976523716832971</v>
      </c>
      <c r="BG110" s="47">
        <f t="shared" ca="1" si="62"/>
        <v>5.8955002505912777</v>
      </c>
      <c r="BH110" s="47">
        <f t="shared" ca="1" si="62"/>
        <v>6.497331375503391</v>
      </c>
      <c r="BI110" s="47">
        <f t="shared" ca="1" si="61"/>
        <v>8.1210124357426459</v>
      </c>
      <c r="BJ110" s="47">
        <f t="shared" ca="1" si="61"/>
        <v>7.3651561603894775</v>
      </c>
      <c r="BK110" s="47">
        <f t="shared" ca="1" si="61"/>
        <v>7.1179725288234401</v>
      </c>
      <c r="BL110" s="47">
        <f t="shared" ca="1" si="61"/>
        <v>7.3858475757418915</v>
      </c>
      <c r="BM110" s="47">
        <f t="shared" ca="1" si="61"/>
        <v>7.1986848165301991</v>
      </c>
      <c r="BN110" s="47">
        <f t="shared" ca="1" si="61"/>
        <v>7.4754424798956318</v>
      </c>
      <c r="BO110" s="47">
        <f t="shared" ca="1" si="61"/>
        <v>7.2509505345244598</v>
      </c>
      <c r="BP110" s="47">
        <f t="shared" ca="1" si="61"/>
        <v>6.9778630383479712</v>
      </c>
      <c r="BQ110" s="47">
        <f t="shared" ca="1" si="61"/>
        <v>5.8708204551543322</v>
      </c>
      <c r="BR110" s="47">
        <f t="shared" ca="1" si="61"/>
        <v>5.976523716832971</v>
      </c>
      <c r="BS110" s="47">
        <f t="shared" ca="1" si="59"/>
        <v>5.8955002505912777</v>
      </c>
      <c r="BT110" s="47">
        <f t="shared" ca="1" si="59"/>
        <v>6.497331375503391</v>
      </c>
      <c r="BU110" s="47">
        <f t="shared" ca="1" si="59"/>
        <v>8.1210124357426459</v>
      </c>
      <c r="BV110" s="47">
        <f t="shared" ca="1" si="59"/>
        <v>7.3651561603894775</v>
      </c>
      <c r="BW110" s="47">
        <f t="shared" ca="1" si="59"/>
        <v>7.1179725288234401</v>
      </c>
      <c r="BX110" s="47">
        <f t="shared" ca="1" si="59"/>
        <v>7.3858475757418915</v>
      </c>
      <c r="BY110" s="47">
        <f t="shared" ca="1" si="59"/>
        <v>7.1986848165301991</v>
      </c>
      <c r="BZ110" s="47">
        <f t="shared" ca="1" si="59"/>
        <v>7.4754424798956318</v>
      </c>
      <c r="CA110" s="47">
        <f t="shared" ca="1" si="59"/>
        <v>7.2509505345244598</v>
      </c>
      <c r="CB110" s="47">
        <f t="shared" ca="1" si="59"/>
        <v>6.9778630383479712</v>
      </c>
      <c r="CC110" s="47">
        <f t="shared" ca="1" si="58"/>
        <v>5.8708204551543322</v>
      </c>
      <c r="CD110" s="47">
        <f t="shared" ca="1" si="58"/>
        <v>5.976523716832971</v>
      </c>
      <c r="CE110" s="47">
        <f t="shared" ref="CC110:CL135" ca="1" si="64">IF($AN110&lt;=CE$1,HLOOKUP(MONTH(CE$1),$AA:$AL,ROW($AO110),0),"")</f>
        <v>5.8955002505912777</v>
      </c>
      <c r="CF110" s="47">
        <f t="shared" ca="1" si="64"/>
        <v>6.497331375503391</v>
      </c>
      <c r="CG110" s="47">
        <f t="shared" ca="1" si="64"/>
        <v>8.1210124357426459</v>
      </c>
      <c r="CH110" s="47">
        <f t="shared" ca="1" si="64"/>
        <v>7.3651561603894775</v>
      </c>
      <c r="CI110" s="47">
        <f t="shared" ca="1" si="64"/>
        <v>7.1179725288234401</v>
      </c>
      <c r="CJ110" s="47">
        <f t="shared" ca="1" si="64"/>
        <v>7.3858475757418915</v>
      </c>
      <c r="CK110" s="47">
        <f t="shared" ca="1" si="64"/>
        <v>7.1986848165301991</v>
      </c>
      <c r="CL110" s="47">
        <f t="shared" ca="1" si="64"/>
        <v>7.4754424798956318</v>
      </c>
      <c r="CM110" s="47">
        <f t="shared" ca="1" si="60"/>
        <v>7.2509505345244598</v>
      </c>
      <c r="CN110" s="47">
        <f t="shared" ca="1" si="60"/>
        <v>6.9778630383479712</v>
      </c>
      <c r="CO110" s="47">
        <f t="shared" ca="1" si="60"/>
        <v>5.8708204551543322</v>
      </c>
      <c r="CP110" s="47">
        <f t="shared" ca="1" si="60"/>
        <v>5.976523716832971</v>
      </c>
      <c r="CQ110" s="47">
        <f t="shared" ca="1" si="60"/>
        <v>5.8955002505912777</v>
      </c>
      <c r="CR110" s="47">
        <f t="shared" ca="1" si="60"/>
        <v>6.497331375503391</v>
      </c>
      <c r="CS110" s="47">
        <f t="shared" ca="1" si="60"/>
        <v>8.1210124357426459</v>
      </c>
      <c r="CT110" s="47">
        <f t="shared" ca="1" si="60"/>
        <v>7.3651561603894775</v>
      </c>
      <c r="CU110" s="47">
        <f t="shared" ca="1" si="60"/>
        <v>7.1179725288234401</v>
      </c>
      <c r="CV110" s="47">
        <f t="shared" ca="1" si="60"/>
        <v>7.3858475757418915</v>
      </c>
      <c r="CW110" s="47">
        <f t="shared" ca="1" si="57"/>
        <v>7.1986848165301991</v>
      </c>
      <c r="CX110" s="47">
        <f t="shared" ca="1" si="57"/>
        <v>7.4754424798956318</v>
      </c>
      <c r="CY110" s="47">
        <f t="shared" ca="1" si="57"/>
        <v>7.2509505345244598</v>
      </c>
      <c r="CZ110" s="47">
        <f t="shared" ca="1" si="57"/>
        <v>6.9778630383479712</v>
      </c>
      <c r="DA110" s="47">
        <f t="shared" ca="1" si="57"/>
        <v>5.8708204551543322</v>
      </c>
      <c r="DB110" s="47">
        <f t="shared" ca="1" si="57"/>
        <v>5.976523716832971</v>
      </c>
      <c r="DC110" s="47">
        <f t="shared" ca="1" si="57"/>
        <v>5.8955002505912777</v>
      </c>
      <c r="DD110" s="47">
        <f t="shared" ca="1" si="57"/>
        <v>6.497331375503391</v>
      </c>
    </row>
    <row r="111" spans="1:108" x14ac:dyDescent="0.25">
      <c r="A111" s="40" t="s">
        <v>138</v>
      </c>
      <c r="B111" s="40">
        <v>2241</v>
      </c>
      <c r="C111" s="40" t="s">
        <v>38</v>
      </c>
      <c r="D111" s="40" t="s">
        <v>341</v>
      </c>
      <c r="E111" s="40" t="s">
        <v>130</v>
      </c>
      <c r="F111" s="40">
        <v>31.474799999999998</v>
      </c>
      <c r="G111" s="43">
        <v>45072</v>
      </c>
      <c r="I111" s="40" t="s">
        <v>74</v>
      </c>
      <c r="J111" s="40">
        <v>2</v>
      </c>
      <c r="K111" s="40" t="s">
        <v>33</v>
      </c>
      <c r="L111" s="40" t="s">
        <v>193</v>
      </c>
      <c r="N111" s="41">
        <f>VLOOKUP($C111 &amp; $I111 &amp; $K111,FATOR!$A$3:$P$22,5,0)</f>
        <v>0.22871264683271059</v>
      </c>
      <c r="O111" s="41">
        <f>VLOOKUP($C111 &amp; $I111 &amp; $K111,FATOR!$A$3:$P$22,6,0)</f>
        <v>0.23750563879343578</v>
      </c>
      <c r="P111" s="41">
        <f>VLOOKUP($C111 &amp; $I111 &amp; $K111,FATOR!$A$3:$P$22,7,0)</f>
        <v>0.23037320442145653</v>
      </c>
      <c r="Q111" s="41">
        <f>VLOOKUP($C111 &amp; $I111 &amp; $K111,FATOR!$A$3:$P$22,8,0)</f>
        <v>0.22169681899004828</v>
      </c>
      <c r="R111" s="41">
        <f>VLOOKUP($C111 &amp; $I111 &amp; $K111,FATOR!$A$3:$P$22,9,0)</f>
        <v>0.18652447212227979</v>
      </c>
      <c r="S111" s="41">
        <f>VLOOKUP($C111 &amp; $I111 &amp; $K111,FATOR!$A$3:$P$22,10,0)</f>
        <v>0.18988281789981101</v>
      </c>
      <c r="T111" s="41">
        <f>VLOOKUP($C111 &amp; $I111 &amp; $K111,FATOR!$A$3:$P$22,11,0)</f>
        <v>0.18730858498199443</v>
      </c>
      <c r="U111" s="41">
        <f>VLOOKUP($C111 &amp; $I111 &amp; $K111,FATOR!$A$3:$P$22,12,0)</f>
        <v>0.20642963181667212</v>
      </c>
      <c r="V111" s="41">
        <f>VLOOKUP($C111 &amp; $I111 &amp; $K111,FATOR!$A$3:$P$22,13,0)</f>
        <v>0.25801633166033289</v>
      </c>
      <c r="W111" s="41">
        <f>VLOOKUP($C111 &amp; $I111 &amp; $K111,FATOR!$A$3:$P$22,14,0)</f>
        <v>0.23400168262830828</v>
      </c>
      <c r="X111" s="41">
        <f>VLOOKUP($C111 &amp; $I111 &amp; $K111,FATOR!$A$3:$P$22,15,0)</f>
        <v>0.22614830050781706</v>
      </c>
      <c r="Y111" s="41">
        <f>VLOOKUP($C111 &amp; $I111 &amp; $K111,FATOR!$A$3:$P$22,16,0)</f>
        <v>0.23465907887395288</v>
      </c>
      <c r="AA111" s="42">
        <f t="shared" si="41"/>
        <v>7.1986848165301991</v>
      </c>
      <c r="AB111" s="42">
        <f t="shared" si="42"/>
        <v>7.4754424798956318</v>
      </c>
      <c r="AC111" s="42">
        <f t="shared" si="43"/>
        <v>7.2509505345244598</v>
      </c>
      <c r="AD111" s="42">
        <f t="shared" si="44"/>
        <v>6.9778630383479712</v>
      </c>
      <c r="AE111" s="42">
        <f t="shared" si="45"/>
        <v>5.8708204551543322</v>
      </c>
      <c r="AF111" s="42">
        <f t="shared" si="46"/>
        <v>5.976523716832971</v>
      </c>
      <c r="AG111" s="42">
        <f t="shared" si="47"/>
        <v>5.8955002505912777</v>
      </c>
      <c r="AH111" s="42">
        <f t="shared" si="48"/>
        <v>6.497331375503391</v>
      </c>
      <c r="AI111" s="42">
        <f t="shared" si="49"/>
        <v>8.1210124357426459</v>
      </c>
      <c r="AJ111" s="42">
        <f t="shared" si="50"/>
        <v>7.3651561603894775</v>
      </c>
      <c r="AK111" s="42">
        <f t="shared" si="51"/>
        <v>7.1179725288234401</v>
      </c>
      <c r="AL111" s="42">
        <f t="shared" si="52"/>
        <v>7.3858475757418915</v>
      </c>
      <c r="AN111" s="43">
        <f t="shared" si="53"/>
        <v>45103</v>
      </c>
      <c r="AO111" s="47">
        <f t="shared" ca="1" si="63"/>
        <v>7.1986848165301991</v>
      </c>
      <c r="AP111" s="47">
        <f t="shared" ca="1" si="63"/>
        <v>7.4754424798956318</v>
      </c>
      <c r="AQ111" s="47">
        <f t="shared" ca="1" si="63"/>
        <v>7.2509505345244598</v>
      </c>
      <c r="AR111" s="47">
        <f t="shared" ca="1" si="63"/>
        <v>6.9778630383479712</v>
      </c>
      <c r="AS111" s="47">
        <f t="shared" ca="1" si="63"/>
        <v>5.8708204551543322</v>
      </c>
      <c r="AT111" s="47">
        <f t="shared" ca="1" si="63"/>
        <v>5.976523716832971</v>
      </c>
      <c r="AU111" s="47">
        <f t="shared" ca="1" si="63"/>
        <v>5.8955002505912777</v>
      </c>
      <c r="AV111" s="47">
        <f t="shared" ca="1" si="63"/>
        <v>6.497331375503391</v>
      </c>
      <c r="AW111" s="47">
        <f t="shared" ca="1" si="63"/>
        <v>8.1210124357426459</v>
      </c>
      <c r="AX111" s="47">
        <f t="shared" ca="1" si="63"/>
        <v>7.3651561603894775</v>
      </c>
      <c r="AY111" s="47">
        <f t="shared" ca="1" si="62"/>
        <v>7.1179725288234401</v>
      </c>
      <c r="AZ111" s="47">
        <f t="shared" ca="1" si="62"/>
        <v>7.3858475757418915</v>
      </c>
      <c r="BA111" s="47">
        <f t="shared" ca="1" si="62"/>
        <v>7.1986848165301991</v>
      </c>
      <c r="BB111" s="47">
        <f t="shared" ca="1" si="62"/>
        <v>7.4754424798956318</v>
      </c>
      <c r="BC111" s="47">
        <f t="shared" ca="1" si="62"/>
        <v>7.2509505345244598</v>
      </c>
      <c r="BD111" s="47">
        <f t="shared" ca="1" si="62"/>
        <v>6.9778630383479712</v>
      </c>
      <c r="BE111" s="47">
        <f t="shared" ca="1" si="62"/>
        <v>5.8708204551543322</v>
      </c>
      <c r="BF111" s="47">
        <f t="shared" ca="1" si="62"/>
        <v>5.976523716832971</v>
      </c>
      <c r="BG111" s="47">
        <f t="shared" ca="1" si="62"/>
        <v>5.8955002505912777</v>
      </c>
      <c r="BH111" s="47">
        <f t="shared" ca="1" si="62"/>
        <v>6.497331375503391</v>
      </c>
      <c r="BI111" s="47">
        <f t="shared" ca="1" si="61"/>
        <v>8.1210124357426459</v>
      </c>
      <c r="BJ111" s="47">
        <f t="shared" ca="1" si="61"/>
        <v>7.3651561603894775</v>
      </c>
      <c r="BK111" s="47">
        <f t="shared" ca="1" si="61"/>
        <v>7.1179725288234401</v>
      </c>
      <c r="BL111" s="47">
        <f t="shared" ca="1" si="61"/>
        <v>7.3858475757418915</v>
      </c>
      <c r="BM111" s="47">
        <f t="shared" ca="1" si="61"/>
        <v>7.1986848165301991</v>
      </c>
      <c r="BN111" s="47">
        <f t="shared" ca="1" si="61"/>
        <v>7.4754424798956318</v>
      </c>
      <c r="BO111" s="47">
        <f t="shared" ca="1" si="61"/>
        <v>7.2509505345244598</v>
      </c>
      <c r="BP111" s="47">
        <f t="shared" ca="1" si="61"/>
        <v>6.9778630383479712</v>
      </c>
      <c r="BQ111" s="47">
        <f t="shared" ca="1" si="61"/>
        <v>5.8708204551543322</v>
      </c>
      <c r="BR111" s="47">
        <f t="shared" ca="1" si="61"/>
        <v>5.976523716832971</v>
      </c>
      <c r="BS111" s="47">
        <f t="shared" ca="1" si="59"/>
        <v>5.8955002505912777</v>
      </c>
      <c r="BT111" s="47">
        <f t="shared" ca="1" si="59"/>
        <v>6.497331375503391</v>
      </c>
      <c r="BU111" s="47">
        <f t="shared" ca="1" si="59"/>
        <v>8.1210124357426459</v>
      </c>
      <c r="BV111" s="47">
        <f t="shared" ca="1" si="59"/>
        <v>7.3651561603894775</v>
      </c>
      <c r="BW111" s="47">
        <f t="shared" ref="BS111:CB136" ca="1" si="65">IF($AN111&lt;=BW$1,HLOOKUP(MONTH(BW$1),$AA:$AL,ROW($AO111),0),"")</f>
        <v>7.1179725288234401</v>
      </c>
      <c r="BX111" s="47">
        <f t="shared" ca="1" si="65"/>
        <v>7.3858475757418915</v>
      </c>
      <c r="BY111" s="47">
        <f t="shared" ca="1" si="65"/>
        <v>7.1986848165301991</v>
      </c>
      <c r="BZ111" s="47">
        <f t="shared" ca="1" si="65"/>
        <v>7.4754424798956318</v>
      </c>
      <c r="CA111" s="47">
        <f t="shared" ca="1" si="65"/>
        <v>7.2509505345244598</v>
      </c>
      <c r="CB111" s="47">
        <f t="shared" ca="1" si="65"/>
        <v>6.9778630383479712</v>
      </c>
      <c r="CC111" s="47">
        <f t="shared" ca="1" si="64"/>
        <v>5.8708204551543322</v>
      </c>
      <c r="CD111" s="47">
        <f t="shared" ca="1" si="64"/>
        <v>5.976523716832971</v>
      </c>
      <c r="CE111" s="47">
        <f t="shared" ca="1" si="64"/>
        <v>5.8955002505912777</v>
      </c>
      <c r="CF111" s="47">
        <f t="shared" ca="1" si="64"/>
        <v>6.497331375503391</v>
      </c>
      <c r="CG111" s="47">
        <f t="shared" ca="1" si="64"/>
        <v>8.1210124357426459</v>
      </c>
      <c r="CH111" s="47">
        <f t="shared" ca="1" si="64"/>
        <v>7.3651561603894775</v>
      </c>
      <c r="CI111" s="47">
        <f t="shared" ca="1" si="64"/>
        <v>7.1179725288234401</v>
      </c>
      <c r="CJ111" s="47">
        <f t="shared" ca="1" si="64"/>
        <v>7.3858475757418915</v>
      </c>
      <c r="CK111" s="47">
        <f t="shared" ca="1" si="64"/>
        <v>7.1986848165301991</v>
      </c>
      <c r="CL111" s="47">
        <f t="shared" ca="1" si="64"/>
        <v>7.4754424798956318</v>
      </c>
      <c r="CM111" s="47">
        <f t="shared" ca="1" si="60"/>
        <v>7.2509505345244598</v>
      </c>
      <c r="CN111" s="47">
        <f t="shared" ca="1" si="60"/>
        <v>6.9778630383479712</v>
      </c>
      <c r="CO111" s="47">
        <f t="shared" ca="1" si="60"/>
        <v>5.8708204551543322</v>
      </c>
      <c r="CP111" s="47">
        <f t="shared" ca="1" si="60"/>
        <v>5.976523716832971</v>
      </c>
      <c r="CQ111" s="47">
        <f t="shared" ca="1" si="60"/>
        <v>5.8955002505912777</v>
      </c>
      <c r="CR111" s="47">
        <f t="shared" ca="1" si="60"/>
        <v>6.497331375503391</v>
      </c>
      <c r="CS111" s="47">
        <f t="shared" ca="1" si="60"/>
        <v>8.1210124357426459</v>
      </c>
      <c r="CT111" s="47">
        <f t="shared" ca="1" si="60"/>
        <v>7.3651561603894775</v>
      </c>
      <c r="CU111" s="47">
        <f t="shared" ca="1" si="60"/>
        <v>7.1179725288234401</v>
      </c>
      <c r="CV111" s="47">
        <f t="shared" ca="1" si="60"/>
        <v>7.3858475757418915</v>
      </c>
      <c r="CW111" s="47">
        <f t="shared" ca="1" si="57"/>
        <v>7.1986848165301991</v>
      </c>
      <c r="CX111" s="47">
        <f t="shared" ca="1" si="57"/>
        <v>7.4754424798956318</v>
      </c>
      <c r="CY111" s="47">
        <f t="shared" ca="1" si="57"/>
        <v>7.2509505345244598</v>
      </c>
      <c r="CZ111" s="47">
        <f t="shared" ca="1" si="57"/>
        <v>6.9778630383479712</v>
      </c>
      <c r="DA111" s="47">
        <f t="shared" ca="1" si="57"/>
        <v>5.8708204551543322</v>
      </c>
      <c r="DB111" s="47">
        <f t="shared" ca="1" si="57"/>
        <v>5.976523716832971</v>
      </c>
      <c r="DC111" s="47">
        <f t="shared" ca="1" si="57"/>
        <v>5.8955002505912777</v>
      </c>
      <c r="DD111" s="47">
        <f t="shared" ca="1" si="57"/>
        <v>6.497331375503391</v>
      </c>
    </row>
    <row r="112" spans="1:108" x14ac:dyDescent="0.25">
      <c r="A112" s="40" t="s">
        <v>138</v>
      </c>
      <c r="B112" s="40">
        <v>2242</v>
      </c>
      <c r="C112" s="40" t="s">
        <v>38</v>
      </c>
      <c r="D112" s="40" t="s">
        <v>342</v>
      </c>
      <c r="E112" s="40" t="s">
        <v>130</v>
      </c>
      <c r="F112" s="40">
        <v>31.474799999999998</v>
      </c>
      <c r="G112" s="43">
        <v>45070</v>
      </c>
      <c r="I112" s="40" t="s">
        <v>74</v>
      </c>
      <c r="J112" s="40">
        <v>2</v>
      </c>
      <c r="K112" s="40" t="s">
        <v>33</v>
      </c>
      <c r="L112" s="40" t="s">
        <v>193</v>
      </c>
      <c r="N112" s="41">
        <f>VLOOKUP($C112 &amp; $I112 &amp; $K112,FATOR!$A$3:$P$22,5,0)</f>
        <v>0.22871264683271059</v>
      </c>
      <c r="O112" s="41">
        <f>VLOOKUP($C112 &amp; $I112 &amp; $K112,FATOR!$A$3:$P$22,6,0)</f>
        <v>0.23750563879343578</v>
      </c>
      <c r="P112" s="41">
        <f>VLOOKUP($C112 &amp; $I112 &amp; $K112,FATOR!$A$3:$P$22,7,0)</f>
        <v>0.23037320442145653</v>
      </c>
      <c r="Q112" s="41">
        <f>VLOOKUP($C112 &amp; $I112 &amp; $K112,FATOR!$A$3:$P$22,8,0)</f>
        <v>0.22169681899004828</v>
      </c>
      <c r="R112" s="41">
        <f>VLOOKUP($C112 &amp; $I112 &amp; $K112,FATOR!$A$3:$P$22,9,0)</f>
        <v>0.18652447212227979</v>
      </c>
      <c r="S112" s="41">
        <f>VLOOKUP($C112 &amp; $I112 &amp; $K112,FATOR!$A$3:$P$22,10,0)</f>
        <v>0.18988281789981101</v>
      </c>
      <c r="T112" s="41">
        <f>VLOOKUP($C112 &amp; $I112 &amp; $K112,FATOR!$A$3:$P$22,11,0)</f>
        <v>0.18730858498199443</v>
      </c>
      <c r="U112" s="41">
        <f>VLOOKUP($C112 &amp; $I112 &amp; $K112,FATOR!$A$3:$P$22,12,0)</f>
        <v>0.20642963181667212</v>
      </c>
      <c r="V112" s="41">
        <f>VLOOKUP($C112 &amp; $I112 &amp; $K112,FATOR!$A$3:$P$22,13,0)</f>
        <v>0.25801633166033289</v>
      </c>
      <c r="W112" s="41">
        <f>VLOOKUP($C112 &amp; $I112 &amp; $K112,FATOR!$A$3:$P$22,14,0)</f>
        <v>0.23400168262830828</v>
      </c>
      <c r="X112" s="41">
        <f>VLOOKUP($C112 &amp; $I112 &amp; $K112,FATOR!$A$3:$P$22,15,0)</f>
        <v>0.22614830050781706</v>
      </c>
      <c r="Y112" s="41">
        <f>VLOOKUP($C112 &amp; $I112 &amp; $K112,FATOR!$A$3:$P$22,16,0)</f>
        <v>0.23465907887395288</v>
      </c>
      <c r="AA112" s="42">
        <f t="shared" si="41"/>
        <v>7.1986848165301991</v>
      </c>
      <c r="AB112" s="42">
        <f t="shared" si="42"/>
        <v>7.4754424798956318</v>
      </c>
      <c r="AC112" s="42">
        <f t="shared" si="43"/>
        <v>7.2509505345244598</v>
      </c>
      <c r="AD112" s="42">
        <f t="shared" si="44"/>
        <v>6.9778630383479712</v>
      </c>
      <c r="AE112" s="42">
        <f t="shared" si="45"/>
        <v>5.8708204551543322</v>
      </c>
      <c r="AF112" s="42">
        <f t="shared" si="46"/>
        <v>5.976523716832971</v>
      </c>
      <c r="AG112" s="42">
        <f t="shared" si="47"/>
        <v>5.8955002505912777</v>
      </c>
      <c r="AH112" s="42">
        <f t="shared" si="48"/>
        <v>6.497331375503391</v>
      </c>
      <c r="AI112" s="42">
        <f t="shared" si="49"/>
        <v>8.1210124357426459</v>
      </c>
      <c r="AJ112" s="42">
        <f t="shared" si="50"/>
        <v>7.3651561603894775</v>
      </c>
      <c r="AK112" s="42">
        <f t="shared" si="51"/>
        <v>7.1179725288234401</v>
      </c>
      <c r="AL112" s="42">
        <f t="shared" si="52"/>
        <v>7.3858475757418915</v>
      </c>
      <c r="AN112" s="43">
        <f t="shared" si="53"/>
        <v>45101</v>
      </c>
      <c r="AO112" s="47">
        <f t="shared" ca="1" si="63"/>
        <v>7.1986848165301991</v>
      </c>
      <c r="AP112" s="47">
        <f t="shared" ca="1" si="63"/>
        <v>7.4754424798956318</v>
      </c>
      <c r="AQ112" s="47">
        <f t="shared" ca="1" si="63"/>
        <v>7.2509505345244598</v>
      </c>
      <c r="AR112" s="47">
        <f t="shared" ca="1" si="63"/>
        <v>6.9778630383479712</v>
      </c>
      <c r="AS112" s="47">
        <f t="shared" ca="1" si="63"/>
        <v>5.8708204551543322</v>
      </c>
      <c r="AT112" s="47">
        <f t="shared" ca="1" si="63"/>
        <v>5.976523716832971</v>
      </c>
      <c r="AU112" s="47">
        <f t="shared" ca="1" si="63"/>
        <v>5.8955002505912777</v>
      </c>
      <c r="AV112" s="47">
        <f t="shared" ca="1" si="63"/>
        <v>6.497331375503391</v>
      </c>
      <c r="AW112" s="47">
        <f t="shared" ca="1" si="63"/>
        <v>8.1210124357426459</v>
      </c>
      <c r="AX112" s="47">
        <f t="shared" ca="1" si="63"/>
        <v>7.3651561603894775</v>
      </c>
      <c r="AY112" s="47">
        <f t="shared" ca="1" si="62"/>
        <v>7.1179725288234401</v>
      </c>
      <c r="AZ112" s="47">
        <f t="shared" ca="1" si="62"/>
        <v>7.3858475757418915</v>
      </c>
      <c r="BA112" s="47">
        <f t="shared" ca="1" si="62"/>
        <v>7.1986848165301991</v>
      </c>
      <c r="BB112" s="47">
        <f t="shared" ca="1" si="62"/>
        <v>7.4754424798956318</v>
      </c>
      <c r="BC112" s="47">
        <f t="shared" ca="1" si="62"/>
        <v>7.2509505345244598</v>
      </c>
      <c r="BD112" s="47">
        <f t="shared" ca="1" si="62"/>
        <v>6.9778630383479712</v>
      </c>
      <c r="BE112" s="47">
        <f t="shared" ca="1" si="62"/>
        <v>5.8708204551543322</v>
      </c>
      <c r="BF112" s="47">
        <f t="shared" ca="1" si="62"/>
        <v>5.976523716832971</v>
      </c>
      <c r="BG112" s="47">
        <f t="shared" ca="1" si="62"/>
        <v>5.8955002505912777</v>
      </c>
      <c r="BH112" s="47">
        <f t="shared" ca="1" si="62"/>
        <v>6.497331375503391</v>
      </c>
      <c r="BI112" s="47">
        <f t="shared" ca="1" si="61"/>
        <v>8.1210124357426459</v>
      </c>
      <c r="BJ112" s="47">
        <f t="shared" ca="1" si="61"/>
        <v>7.3651561603894775</v>
      </c>
      <c r="BK112" s="47">
        <f t="shared" ca="1" si="61"/>
        <v>7.1179725288234401</v>
      </c>
      <c r="BL112" s="47">
        <f t="shared" ca="1" si="61"/>
        <v>7.3858475757418915</v>
      </c>
      <c r="BM112" s="47">
        <f t="shared" ca="1" si="61"/>
        <v>7.1986848165301991</v>
      </c>
      <c r="BN112" s="47">
        <f t="shared" ca="1" si="61"/>
        <v>7.4754424798956318</v>
      </c>
      <c r="BO112" s="47">
        <f t="shared" ca="1" si="61"/>
        <v>7.2509505345244598</v>
      </c>
      <c r="BP112" s="47">
        <f t="shared" ca="1" si="61"/>
        <v>6.9778630383479712</v>
      </c>
      <c r="BQ112" s="47">
        <f t="shared" ca="1" si="61"/>
        <v>5.8708204551543322</v>
      </c>
      <c r="BR112" s="47">
        <f t="shared" ca="1" si="61"/>
        <v>5.976523716832971</v>
      </c>
      <c r="BS112" s="47">
        <f t="shared" ca="1" si="65"/>
        <v>5.8955002505912777</v>
      </c>
      <c r="BT112" s="47">
        <f t="shared" ca="1" si="65"/>
        <v>6.497331375503391</v>
      </c>
      <c r="BU112" s="47">
        <f t="shared" ca="1" si="65"/>
        <v>8.1210124357426459</v>
      </c>
      <c r="BV112" s="47">
        <f t="shared" ca="1" si="65"/>
        <v>7.3651561603894775</v>
      </c>
      <c r="BW112" s="47">
        <f t="shared" ca="1" si="65"/>
        <v>7.1179725288234401</v>
      </c>
      <c r="BX112" s="47">
        <f t="shared" ca="1" si="65"/>
        <v>7.3858475757418915</v>
      </c>
      <c r="BY112" s="47">
        <f t="shared" ca="1" si="65"/>
        <v>7.1986848165301991</v>
      </c>
      <c r="BZ112" s="47">
        <f t="shared" ca="1" si="65"/>
        <v>7.4754424798956318</v>
      </c>
      <c r="CA112" s="47">
        <f t="shared" ca="1" si="65"/>
        <v>7.2509505345244598</v>
      </c>
      <c r="CB112" s="47">
        <f t="shared" ca="1" si="65"/>
        <v>6.9778630383479712</v>
      </c>
      <c r="CC112" s="47">
        <f t="shared" ca="1" si="64"/>
        <v>5.8708204551543322</v>
      </c>
      <c r="CD112" s="47">
        <f t="shared" ca="1" si="64"/>
        <v>5.976523716832971</v>
      </c>
      <c r="CE112" s="47">
        <f t="shared" ca="1" si="64"/>
        <v>5.8955002505912777</v>
      </c>
      <c r="CF112" s="47">
        <f t="shared" ca="1" si="64"/>
        <v>6.497331375503391</v>
      </c>
      <c r="CG112" s="47">
        <f t="shared" ca="1" si="64"/>
        <v>8.1210124357426459</v>
      </c>
      <c r="CH112" s="47">
        <f t="shared" ca="1" si="64"/>
        <v>7.3651561603894775</v>
      </c>
      <c r="CI112" s="47">
        <f t="shared" ca="1" si="64"/>
        <v>7.1179725288234401</v>
      </c>
      <c r="CJ112" s="47">
        <f t="shared" ca="1" si="64"/>
        <v>7.3858475757418915</v>
      </c>
      <c r="CK112" s="47">
        <f t="shared" ca="1" si="64"/>
        <v>7.1986848165301991</v>
      </c>
      <c r="CL112" s="47">
        <f t="shared" ca="1" si="64"/>
        <v>7.4754424798956318</v>
      </c>
      <c r="CM112" s="47">
        <f t="shared" ca="1" si="60"/>
        <v>7.2509505345244598</v>
      </c>
      <c r="CN112" s="47">
        <f t="shared" ca="1" si="60"/>
        <v>6.9778630383479712</v>
      </c>
      <c r="CO112" s="47">
        <f t="shared" ca="1" si="60"/>
        <v>5.8708204551543322</v>
      </c>
      <c r="CP112" s="47">
        <f t="shared" ca="1" si="60"/>
        <v>5.976523716832971</v>
      </c>
      <c r="CQ112" s="47">
        <f t="shared" ca="1" si="60"/>
        <v>5.8955002505912777</v>
      </c>
      <c r="CR112" s="47">
        <f t="shared" ca="1" si="60"/>
        <v>6.497331375503391</v>
      </c>
      <c r="CS112" s="47">
        <f t="shared" ca="1" si="60"/>
        <v>8.1210124357426459</v>
      </c>
      <c r="CT112" s="47">
        <f t="shared" ca="1" si="60"/>
        <v>7.3651561603894775</v>
      </c>
      <c r="CU112" s="47">
        <f t="shared" ca="1" si="60"/>
        <v>7.1179725288234401</v>
      </c>
      <c r="CV112" s="47">
        <f t="shared" ca="1" si="60"/>
        <v>7.3858475757418915</v>
      </c>
      <c r="CW112" s="47">
        <f t="shared" ca="1" si="57"/>
        <v>7.1986848165301991</v>
      </c>
      <c r="CX112" s="47">
        <f t="shared" ca="1" si="57"/>
        <v>7.4754424798956318</v>
      </c>
      <c r="CY112" s="47">
        <f t="shared" ca="1" si="57"/>
        <v>7.2509505345244598</v>
      </c>
      <c r="CZ112" s="47">
        <f t="shared" ca="1" si="57"/>
        <v>6.9778630383479712</v>
      </c>
      <c r="DA112" s="47">
        <f t="shared" ca="1" si="57"/>
        <v>5.8708204551543322</v>
      </c>
      <c r="DB112" s="47">
        <f t="shared" ca="1" si="57"/>
        <v>5.976523716832971</v>
      </c>
      <c r="DC112" s="47">
        <f t="shared" ca="1" si="57"/>
        <v>5.8955002505912777</v>
      </c>
      <c r="DD112" s="47">
        <f t="shared" ca="1" si="57"/>
        <v>6.497331375503391</v>
      </c>
    </row>
    <row r="113" spans="1:108" x14ac:dyDescent="0.25">
      <c r="A113" s="40" t="s">
        <v>138</v>
      </c>
      <c r="B113" s="40">
        <v>2807</v>
      </c>
      <c r="C113" s="40" t="s">
        <v>31</v>
      </c>
      <c r="D113" s="40" t="s">
        <v>1356</v>
      </c>
      <c r="E113" s="40" t="s">
        <v>130</v>
      </c>
      <c r="F113" s="40">
        <v>1.55</v>
      </c>
      <c r="G113" s="43">
        <v>45121</v>
      </c>
      <c r="I113" s="40" t="s">
        <v>74</v>
      </c>
      <c r="J113" s="40">
        <v>2</v>
      </c>
      <c r="K113" s="40" t="s">
        <v>33</v>
      </c>
      <c r="L113" s="40" t="s">
        <v>140</v>
      </c>
      <c r="N113" s="41">
        <f>VLOOKUP($C113 &amp; $I113 &amp; $K113,FATOR!$A$3:$P$22,5,0)</f>
        <v>0.23516228756884971</v>
      </c>
      <c r="O113" s="41">
        <f>VLOOKUP($C113 &amp; $I113 &amp; $K113,FATOR!$A$3:$P$22,6,0)</f>
        <v>0.21966842736486258</v>
      </c>
      <c r="P113" s="41">
        <f>VLOOKUP($C113 &amp; $I113 &amp; $K113,FATOR!$A$3:$P$22,7,0)</f>
        <v>0.23504538398326369</v>
      </c>
      <c r="Q113" s="41">
        <f>VLOOKUP($C113 &amp; $I113 &amp; $K113,FATOR!$A$3:$P$22,8,0)</f>
        <v>0.20674207770833952</v>
      </c>
      <c r="R113" s="41">
        <f>VLOOKUP($C113 &amp; $I113 &amp; $K113,FATOR!$A$3:$P$22,9,0)</f>
        <v>0.17149920684288822</v>
      </c>
      <c r="S113" s="41">
        <f>VLOOKUP($C113 &amp; $I113 &amp; $K113,FATOR!$A$3:$P$22,10,0)</f>
        <v>0.1618122816472472</v>
      </c>
      <c r="T113" s="41">
        <f>VLOOKUP($C113 &amp; $I113 &amp; $K113,FATOR!$A$3:$P$22,11,0)</f>
        <v>0.17557903330914121</v>
      </c>
      <c r="U113" s="41">
        <f>VLOOKUP($C113 &amp; $I113 &amp; $K113,FATOR!$A$3:$P$22,12,0)</f>
        <v>0.1745298280644238</v>
      </c>
      <c r="V113" s="41">
        <f>VLOOKUP($C113 &amp; $I113 &amp; $K113,FATOR!$A$3:$P$22,13,0)</f>
        <v>0.21253180841071748</v>
      </c>
      <c r="W113" s="41">
        <f>VLOOKUP($C113 &amp; $I113 &amp; $K113,FATOR!$A$3:$P$22,14,0)</f>
        <v>0.2107432866718385</v>
      </c>
      <c r="X113" s="41">
        <f>VLOOKUP($C113 &amp; $I113 &amp; $K113,FATOR!$A$3:$P$22,15,0)</f>
        <v>0.2155843839491689</v>
      </c>
      <c r="Y113" s="41">
        <f>VLOOKUP($C113 &amp; $I113 &amp; $K113,FATOR!$A$3:$P$22,16,0)</f>
        <v>0.20959371231642632</v>
      </c>
      <c r="AA113" s="42">
        <f t="shared" si="41"/>
        <v>0.36450154573171706</v>
      </c>
      <c r="AB113" s="42">
        <f t="shared" si="42"/>
        <v>0.34048606241553703</v>
      </c>
      <c r="AC113" s="42">
        <f t="shared" si="43"/>
        <v>0.3643203451740587</v>
      </c>
      <c r="AD113" s="42">
        <f t="shared" si="44"/>
        <v>0.32045022044792626</v>
      </c>
      <c r="AE113" s="42">
        <f t="shared" si="45"/>
        <v>0.26582377060647677</v>
      </c>
      <c r="AF113" s="42">
        <f t="shared" si="46"/>
        <v>0.25080903655323317</v>
      </c>
      <c r="AG113" s="42">
        <f t="shared" si="47"/>
        <v>0.2721475016291689</v>
      </c>
      <c r="AH113" s="42">
        <f t="shared" si="48"/>
        <v>0.27052123349985691</v>
      </c>
      <c r="AI113" s="42">
        <f t="shared" si="49"/>
        <v>0.32942430303661208</v>
      </c>
      <c r="AJ113" s="42">
        <f t="shared" si="50"/>
        <v>0.32665209434134967</v>
      </c>
      <c r="AK113" s="42">
        <f t="shared" si="51"/>
        <v>0.3341557951212118</v>
      </c>
      <c r="AL113" s="42">
        <f t="shared" si="52"/>
        <v>0.32487025409046077</v>
      </c>
      <c r="AN113" s="43">
        <f t="shared" si="53"/>
        <v>45152</v>
      </c>
      <c r="AO113" s="47">
        <f t="shared" ca="1" si="63"/>
        <v>0.36450154573171706</v>
      </c>
      <c r="AP113" s="47">
        <f t="shared" ca="1" si="63"/>
        <v>0.34048606241553703</v>
      </c>
      <c r="AQ113" s="47">
        <f t="shared" ca="1" si="63"/>
        <v>0.3643203451740587</v>
      </c>
      <c r="AR113" s="47">
        <f t="shared" ca="1" si="63"/>
        <v>0.32045022044792626</v>
      </c>
      <c r="AS113" s="47">
        <f t="shared" ca="1" si="63"/>
        <v>0.26582377060647677</v>
      </c>
      <c r="AT113" s="47">
        <f t="shared" ca="1" si="63"/>
        <v>0.25080903655323317</v>
      </c>
      <c r="AU113" s="47">
        <f t="shared" ca="1" si="63"/>
        <v>0.2721475016291689</v>
      </c>
      <c r="AV113" s="47">
        <f t="shared" ca="1" si="63"/>
        <v>0.27052123349985691</v>
      </c>
      <c r="AW113" s="47">
        <f t="shared" ca="1" si="63"/>
        <v>0.32942430303661208</v>
      </c>
      <c r="AX113" s="47">
        <f t="shared" ca="1" si="63"/>
        <v>0.32665209434134967</v>
      </c>
      <c r="AY113" s="47">
        <f t="shared" ca="1" si="62"/>
        <v>0.3341557951212118</v>
      </c>
      <c r="AZ113" s="47">
        <f t="shared" ca="1" si="62"/>
        <v>0.32487025409046077</v>
      </c>
      <c r="BA113" s="47">
        <f t="shared" ca="1" si="62"/>
        <v>0.36450154573171706</v>
      </c>
      <c r="BB113" s="47">
        <f t="shared" ca="1" si="62"/>
        <v>0.34048606241553703</v>
      </c>
      <c r="BC113" s="47">
        <f t="shared" ca="1" si="62"/>
        <v>0.3643203451740587</v>
      </c>
      <c r="BD113" s="47">
        <f t="shared" ca="1" si="62"/>
        <v>0.32045022044792626</v>
      </c>
      <c r="BE113" s="47">
        <f t="shared" ca="1" si="62"/>
        <v>0.26582377060647677</v>
      </c>
      <c r="BF113" s="47">
        <f t="shared" ca="1" si="62"/>
        <v>0.25080903655323317</v>
      </c>
      <c r="BG113" s="47">
        <f t="shared" ca="1" si="62"/>
        <v>0.2721475016291689</v>
      </c>
      <c r="BH113" s="47">
        <f t="shared" ca="1" si="62"/>
        <v>0.27052123349985691</v>
      </c>
      <c r="BI113" s="47">
        <f t="shared" ca="1" si="61"/>
        <v>0.32942430303661208</v>
      </c>
      <c r="BJ113" s="47">
        <f t="shared" ca="1" si="61"/>
        <v>0.32665209434134967</v>
      </c>
      <c r="BK113" s="47">
        <f t="shared" ca="1" si="61"/>
        <v>0.3341557951212118</v>
      </c>
      <c r="BL113" s="47">
        <f t="shared" ca="1" si="61"/>
        <v>0.32487025409046077</v>
      </c>
      <c r="BM113" s="47">
        <f t="shared" ca="1" si="61"/>
        <v>0.36450154573171706</v>
      </c>
      <c r="BN113" s="47">
        <f t="shared" ca="1" si="61"/>
        <v>0.34048606241553703</v>
      </c>
      <c r="BO113" s="47">
        <f t="shared" ca="1" si="61"/>
        <v>0.3643203451740587</v>
      </c>
      <c r="BP113" s="47">
        <f t="shared" ca="1" si="61"/>
        <v>0.32045022044792626</v>
      </c>
      <c r="BQ113" s="47">
        <f t="shared" ca="1" si="61"/>
        <v>0.26582377060647677</v>
      </c>
      <c r="BR113" s="47">
        <f t="shared" ca="1" si="61"/>
        <v>0.25080903655323317</v>
      </c>
      <c r="BS113" s="47">
        <f t="shared" ca="1" si="65"/>
        <v>0.2721475016291689</v>
      </c>
      <c r="BT113" s="47">
        <f t="shared" ca="1" si="65"/>
        <v>0.27052123349985691</v>
      </c>
      <c r="BU113" s="47">
        <f t="shared" ca="1" si="65"/>
        <v>0.32942430303661208</v>
      </c>
      <c r="BV113" s="47">
        <f t="shared" ca="1" si="65"/>
        <v>0.32665209434134967</v>
      </c>
      <c r="BW113" s="47">
        <f t="shared" ca="1" si="65"/>
        <v>0.3341557951212118</v>
      </c>
      <c r="BX113" s="47">
        <f t="shared" ca="1" si="65"/>
        <v>0.32487025409046077</v>
      </c>
      <c r="BY113" s="47">
        <f t="shared" ca="1" si="65"/>
        <v>0.36450154573171706</v>
      </c>
      <c r="BZ113" s="47">
        <f t="shared" ca="1" si="65"/>
        <v>0.34048606241553703</v>
      </c>
      <c r="CA113" s="47">
        <f t="shared" ca="1" si="65"/>
        <v>0.3643203451740587</v>
      </c>
      <c r="CB113" s="47">
        <f t="shared" ca="1" si="65"/>
        <v>0.32045022044792626</v>
      </c>
      <c r="CC113" s="47">
        <f t="shared" ca="1" si="64"/>
        <v>0.26582377060647677</v>
      </c>
      <c r="CD113" s="47">
        <f t="shared" ca="1" si="64"/>
        <v>0.25080903655323317</v>
      </c>
      <c r="CE113" s="47">
        <f t="shared" ca="1" si="64"/>
        <v>0.2721475016291689</v>
      </c>
      <c r="CF113" s="47">
        <f t="shared" ca="1" si="64"/>
        <v>0.27052123349985691</v>
      </c>
      <c r="CG113" s="47">
        <f t="shared" ca="1" si="64"/>
        <v>0.32942430303661208</v>
      </c>
      <c r="CH113" s="47">
        <f t="shared" ca="1" si="64"/>
        <v>0.32665209434134967</v>
      </c>
      <c r="CI113" s="47">
        <f t="shared" ca="1" si="64"/>
        <v>0.3341557951212118</v>
      </c>
      <c r="CJ113" s="47">
        <f t="shared" ca="1" si="64"/>
        <v>0.32487025409046077</v>
      </c>
      <c r="CK113" s="47">
        <f t="shared" ca="1" si="64"/>
        <v>0.36450154573171706</v>
      </c>
      <c r="CL113" s="47">
        <f t="shared" ca="1" si="64"/>
        <v>0.34048606241553703</v>
      </c>
      <c r="CM113" s="47">
        <f t="shared" ca="1" si="60"/>
        <v>0.3643203451740587</v>
      </c>
      <c r="CN113" s="47">
        <f t="shared" ca="1" si="60"/>
        <v>0.32045022044792626</v>
      </c>
      <c r="CO113" s="47">
        <f t="shared" ca="1" si="60"/>
        <v>0.26582377060647677</v>
      </c>
      <c r="CP113" s="47">
        <f t="shared" ca="1" si="60"/>
        <v>0.25080903655323317</v>
      </c>
      <c r="CQ113" s="47">
        <f t="shared" ca="1" si="60"/>
        <v>0.2721475016291689</v>
      </c>
      <c r="CR113" s="47">
        <f t="shared" ca="1" si="60"/>
        <v>0.27052123349985691</v>
      </c>
      <c r="CS113" s="47">
        <f t="shared" ca="1" si="60"/>
        <v>0.32942430303661208</v>
      </c>
      <c r="CT113" s="47">
        <f t="shared" ca="1" si="60"/>
        <v>0.32665209434134967</v>
      </c>
      <c r="CU113" s="47">
        <f t="shared" ca="1" si="60"/>
        <v>0.3341557951212118</v>
      </c>
      <c r="CV113" s="47">
        <f t="shared" ca="1" si="60"/>
        <v>0.32487025409046077</v>
      </c>
      <c r="CW113" s="47">
        <f t="shared" ca="1" si="57"/>
        <v>0.36450154573171706</v>
      </c>
      <c r="CX113" s="47">
        <f t="shared" ca="1" si="57"/>
        <v>0.34048606241553703</v>
      </c>
      <c r="CY113" s="47">
        <f t="shared" ca="1" si="57"/>
        <v>0.3643203451740587</v>
      </c>
      <c r="CZ113" s="47">
        <f t="shared" ca="1" si="57"/>
        <v>0.32045022044792626</v>
      </c>
      <c r="DA113" s="47">
        <f t="shared" ca="1" si="57"/>
        <v>0.26582377060647677</v>
      </c>
      <c r="DB113" s="47">
        <f t="shared" ca="1" si="57"/>
        <v>0.25080903655323317</v>
      </c>
      <c r="DC113" s="47">
        <f t="shared" ca="1" si="57"/>
        <v>0.2721475016291689</v>
      </c>
      <c r="DD113" s="47">
        <f t="shared" ca="1" si="57"/>
        <v>0.27052123349985691</v>
      </c>
    </row>
    <row r="114" spans="1:108" x14ac:dyDescent="0.25">
      <c r="A114" s="40" t="s">
        <v>138</v>
      </c>
      <c r="B114" s="40">
        <v>2808</v>
      </c>
      <c r="C114" s="40" t="s">
        <v>31</v>
      </c>
      <c r="D114" s="40" t="s">
        <v>1357</v>
      </c>
      <c r="E114" s="40" t="s">
        <v>130</v>
      </c>
      <c r="F114" s="40">
        <v>1.55</v>
      </c>
      <c r="G114" s="43">
        <v>45121</v>
      </c>
      <c r="I114" s="40" t="s">
        <v>74</v>
      </c>
      <c r="J114" s="40">
        <v>2</v>
      </c>
      <c r="K114" s="40" t="s">
        <v>33</v>
      </c>
      <c r="L114" s="40" t="s">
        <v>140</v>
      </c>
      <c r="N114" s="41">
        <f>VLOOKUP($C114 &amp; $I114 &amp; $K114,FATOR!$A$3:$P$22,5,0)</f>
        <v>0.23516228756884971</v>
      </c>
      <c r="O114" s="41">
        <f>VLOOKUP($C114 &amp; $I114 &amp; $K114,FATOR!$A$3:$P$22,6,0)</f>
        <v>0.21966842736486258</v>
      </c>
      <c r="P114" s="41">
        <f>VLOOKUP($C114 &amp; $I114 &amp; $K114,FATOR!$A$3:$P$22,7,0)</f>
        <v>0.23504538398326369</v>
      </c>
      <c r="Q114" s="41">
        <f>VLOOKUP($C114 &amp; $I114 &amp; $K114,FATOR!$A$3:$P$22,8,0)</f>
        <v>0.20674207770833952</v>
      </c>
      <c r="R114" s="41">
        <f>VLOOKUP($C114 &amp; $I114 &amp; $K114,FATOR!$A$3:$P$22,9,0)</f>
        <v>0.17149920684288822</v>
      </c>
      <c r="S114" s="41">
        <f>VLOOKUP($C114 &amp; $I114 &amp; $K114,FATOR!$A$3:$P$22,10,0)</f>
        <v>0.1618122816472472</v>
      </c>
      <c r="T114" s="41">
        <f>VLOOKUP($C114 &amp; $I114 &amp; $K114,FATOR!$A$3:$P$22,11,0)</f>
        <v>0.17557903330914121</v>
      </c>
      <c r="U114" s="41">
        <f>VLOOKUP($C114 &amp; $I114 &amp; $K114,FATOR!$A$3:$P$22,12,0)</f>
        <v>0.1745298280644238</v>
      </c>
      <c r="V114" s="41">
        <f>VLOOKUP($C114 &amp; $I114 &amp; $K114,FATOR!$A$3:$P$22,13,0)</f>
        <v>0.21253180841071748</v>
      </c>
      <c r="W114" s="41">
        <f>VLOOKUP($C114 &amp; $I114 &amp; $K114,FATOR!$A$3:$P$22,14,0)</f>
        <v>0.2107432866718385</v>
      </c>
      <c r="X114" s="41">
        <f>VLOOKUP($C114 &amp; $I114 &amp; $K114,FATOR!$A$3:$P$22,15,0)</f>
        <v>0.2155843839491689</v>
      </c>
      <c r="Y114" s="41">
        <f>VLOOKUP($C114 &amp; $I114 &amp; $K114,FATOR!$A$3:$P$22,16,0)</f>
        <v>0.20959371231642632</v>
      </c>
      <c r="AA114" s="42">
        <f t="shared" si="41"/>
        <v>0.36450154573171706</v>
      </c>
      <c r="AB114" s="42">
        <f t="shared" si="42"/>
        <v>0.34048606241553703</v>
      </c>
      <c r="AC114" s="42">
        <f t="shared" si="43"/>
        <v>0.3643203451740587</v>
      </c>
      <c r="AD114" s="42">
        <f t="shared" si="44"/>
        <v>0.32045022044792626</v>
      </c>
      <c r="AE114" s="42">
        <f t="shared" si="45"/>
        <v>0.26582377060647677</v>
      </c>
      <c r="AF114" s="42">
        <f t="shared" si="46"/>
        <v>0.25080903655323317</v>
      </c>
      <c r="AG114" s="42">
        <f t="shared" si="47"/>
        <v>0.2721475016291689</v>
      </c>
      <c r="AH114" s="42">
        <f t="shared" si="48"/>
        <v>0.27052123349985691</v>
      </c>
      <c r="AI114" s="42">
        <f t="shared" si="49"/>
        <v>0.32942430303661208</v>
      </c>
      <c r="AJ114" s="42">
        <f t="shared" si="50"/>
        <v>0.32665209434134967</v>
      </c>
      <c r="AK114" s="42">
        <f t="shared" si="51"/>
        <v>0.3341557951212118</v>
      </c>
      <c r="AL114" s="42">
        <f t="shared" si="52"/>
        <v>0.32487025409046077</v>
      </c>
      <c r="AN114" s="43">
        <f t="shared" si="53"/>
        <v>45152</v>
      </c>
      <c r="AO114" s="47">
        <f t="shared" ca="1" si="63"/>
        <v>0.36450154573171706</v>
      </c>
      <c r="AP114" s="47">
        <f t="shared" ca="1" si="63"/>
        <v>0.34048606241553703</v>
      </c>
      <c r="AQ114" s="47">
        <f t="shared" ca="1" si="63"/>
        <v>0.3643203451740587</v>
      </c>
      <c r="AR114" s="47">
        <f t="shared" ca="1" si="63"/>
        <v>0.32045022044792626</v>
      </c>
      <c r="AS114" s="47">
        <f t="shared" ca="1" si="63"/>
        <v>0.26582377060647677</v>
      </c>
      <c r="AT114" s="47">
        <f t="shared" ca="1" si="63"/>
        <v>0.25080903655323317</v>
      </c>
      <c r="AU114" s="47">
        <f t="shared" ca="1" si="63"/>
        <v>0.2721475016291689</v>
      </c>
      <c r="AV114" s="47">
        <f t="shared" ca="1" si="63"/>
        <v>0.27052123349985691</v>
      </c>
      <c r="AW114" s="47">
        <f t="shared" ca="1" si="63"/>
        <v>0.32942430303661208</v>
      </c>
      <c r="AX114" s="47">
        <f t="shared" ca="1" si="63"/>
        <v>0.32665209434134967</v>
      </c>
      <c r="AY114" s="47">
        <f t="shared" ca="1" si="62"/>
        <v>0.3341557951212118</v>
      </c>
      <c r="AZ114" s="47">
        <f t="shared" ca="1" si="62"/>
        <v>0.32487025409046077</v>
      </c>
      <c r="BA114" s="47">
        <f t="shared" ca="1" si="62"/>
        <v>0.36450154573171706</v>
      </c>
      <c r="BB114" s="47">
        <f t="shared" ca="1" si="62"/>
        <v>0.34048606241553703</v>
      </c>
      <c r="BC114" s="47">
        <f t="shared" ca="1" si="62"/>
        <v>0.3643203451740587</v>
      </c>
      <c r="BD114" s="47">
        <f t="shared" ca="1" si="62"/>
        <v>0.32045022044792626</v>
      </c>
      <c r="BE114" s="47">
        <f t="shared" ca="1" si="62"/>
        <v>0.26582377060647677</v>
      </c>
      <c r="BF114" s="47">
        <f t="shared" ca="1" si="62"/>
        <v>0.25080903655323317</v>
      </c>
      <c r="BG114" s="47">
        <f t="shared" ca="1" si="62"/>
        <v>0.2721475016291689</v>
      </c>
      <c r="BH114" s="47">
        <f t="shared" ca="1" si="62"/>
        <v>0.27052123349985691</v>
      </c>
      <c r="BI114" s="47">
        <f t="shared" ca="1" si="61"/>
        <v>0.32942430303661208</v>
      </c>
      <c r="BJ114" s="47">
        <f t="shared" ca="1" si="61"/>
        <v>0.32665209434134967</v>
      </c>
      <c r="BK114" s="47">
        <f t="shared" ca="1" si="61"/>
        <v>0.3341557951212118</v>
      </c>
      <c r="BL114" s="47">
        <f t="shared" ca="1" si="61"/>
        <v>0.32487025409046077</v>
      </c>
      <c r="BM114" s="47">
        <f t="shared" ca="1" si="61"/>
        <v>0.36450154573171706</v>
      </c>
      <c r="BN114" s="47">
        <f t="shared" ca="1" si="61"/>
        <v>0.34048606241553703</v>
      </c>
      <c r="BO114" s="47">
        <f t="shared" ca="1" si="61"/>
        <v>0.3643203451740587</v>
      </c>
      <c r="BP114" s="47">
        <f t="shared" ca="1" si="61"/>
        <v>0.32045022044792626</v>
      </c>
      <c r="BQ114" s="47">
        <f t="shared" ca="1" si="61"/>
        <v>0.26582377060647677</v>
      </c>
      <c r="BR114" s="47">
        <f t="shared" ca="1" si="61"/>
        <v>0.25080903655323317</v>
      </c>
      <c r="BS114" s="47">
        <f t="shared" ca="1" si="65"/>
        <v>0.2721475016291689</v>
      </c>
      <c r="BT114" s="47">
        <f t="shared" ca="1" si="65"/>
        <v>0.27052123349985691</v>
      </c>
      <c r="BU114" s="47">
        <f t="shared" ca="1" si="65"/>
        <v>0.32942430303661208</v>
      </c>
      <c r="BV114" s="47">
        <f t="shared" ca="1" si="65"/>
        <v>0.32665209434134967</v>
      </c>
      <c r="BW114" s="47">
        <f t="shared" ca="1" si="65"/>
        <v>0.3341557951212118</v>
      </c>
      <c r="BX114" s="47">
        <f t="shared" ca="1" si="65"/>
        <v>0.32487025409046077</v>
      </c>
      <c r="BY114" s="47">
        <f t="shared" ca="1" si="65"/>
        <v>0.36450154573171706</v>
      </c>
      <c r="BZ114" s="47">
        <f t="shared" ca="1" si="65"/>
        <v>0.34048606241553703</v>
      </c>
      <c r="CA114" s="47">
        <f t="shared" ca="1" si="65"/>
        <v>0.3643203451740587</v>
      </c>
      <c r="CB114" s="47">
        <f t="shared" ca="1" si="65"/>
        <v>0.32045022044792626</v>
      </c>
      <c r="CC114" s="47">
        <f t="shared" ca="1" si="64"/>
        <v>0.26582377060647677</v>
      </c>
      <c r="CD114" s="47">
        <f t="shared" ca="1" si="64"/>
        <v>0.25080903655323317</v>
      </c>
      <c r="CE114" s="47">
        <f t="shared" ca="1" si="64"/>
        <v>0.2721475016291689</v>
      </c>
      <c r="CF114" s="47">
        <f t="shared" ca="1" si="64"/>
        <v>0.27052123349985691</v>
      </c>
      <c r="CG114" s="47">
        <f t="shared" ca="1" si="64"/>
        <v>0.32942430303661208</v>
      </c>
      <c r="CH114" s="47">
        <f t="shared" ca="1" si="64"/>
        <v>0.32665209434134967</v>
      </c>
      <c r="CI114" s="47">
        <f t="shared" ca="1" si="64"/>
        <v>0.3341557951212118</v>
      </c>
      <c r="CJ114" s="47">
        <f t="shared" ca="1" si="64"/>
        <v>0.32487025409046077</v>
      </c>
      <c r="CK114" s="47">
        <f t="shared" ca="1" si="64"/>
        <v>0.36450154573171706</v>
      </c>
      <c r="CL114" s="47">
        <f t="shared" ca="1" si="64"/>
        <v>0.34048606241553703</v>
      </c>
      <c r="CM114" s="47">
        <f t="shared" ca="1" si="60"/>
        <v>0.3643203451740587</v>
      </c>
      <c r="CN114" s="47">
        <f t="shared" ca="1" si="60"/>
        <v>0.32045022044792626</v>
      </c>
      <c r="CO114" s="47">
        <f t="shared" ca="1" si="60"/>
        <v>0.26582377060647677</v>
      </c>
      <c r="CP114" s="47">
        <f t="shared" ca="1" si="60"/>
        <v>0.25080903655323317</v>
      </c>
      <c r="CQ114" s="47">
        <f t="shared" ca="1" si="60"/>
        <v>0.2721475016291689</v>
      </c>
      <c r="CR114" s="47">
        <f t="shared" ca="1" si="60"/>
        <v>0.27052123349985691</v>
      </c>
      <c r="CS114" s="47">
        <f t="shared" ca="1" si="60"/>
        <v>0.32942430303661208</v>
      </c>
      <c r="CT114" s="47">
        <f t="shared" ca="1" si="60"/>
        <v>0.32665209434134967</v>
      </c>
      <c r="CU114" s="47">
        <f t="shared" ca="1" si="60"/>
        <v>0.3341557951212118</v>
      </c>
      <c r="CV114" s="47">
        <f t="shared" ca="1" si="60"/>
        <v>0.32487025409046077</v>
      </c>
      <c r="CW114" s="47">
        <f t="shared" ca="1" si="57"/>
        <v>0.36450154573171706</v>
      </c>
      <c r="CX114" s="47">
        <f t="shared" ref="CW114:DD145" ca="1" si="66">IF($AN114&lt;=CX$1,HLOOKUP(MONTH(CX$1),$AA:$AL,ROW($AO114),0),"")</f>
        <v>0.34048606241553703</v>
      </c>
      <c r="CY114" s="47">
        <f t="shared" ca="1" si="66"/>
        <v>0.3643203451740587</v>
      </c>
      <c r="CZ114" s="47">
        <f t="shared" ca="1" si="66"/>
        <v>0.32045022044792626</v>
      </c>
      <c r="DA114" s="47">
        <f t="shared" ca="1" si="66"/>
        <v>0.26582377060647677</v>
      </c>
      <c r="DB114" s="47">
        <f t="shared" ca="1" si="66"/>
        <v>0.25080903655323317</v>
      </c>
      <c r="DC114" s="47">
        <f t="shared" ca="1" si="66"/>
        <v>0.2721475016291689</v>
      </c>
      <c r="DD114" s="47">
        <f t="shared" ca="1" si="66"/>
        <v>0.27052123349985691</v>
      </c>
    </row>
    <row r="115" spans="1:108" x14ac:dyDescent="0.25">
      <c r="A115" s="40" t="s">
        <v>138</v>
      </c>
      <c r="B115" s="40">
        <v>2877</v>
      </c>
      <c r="C115" s="40" t="s">
        <v>37</v>
      </c>
      <c r="D115" s="40" t="s">
        <v>1358</v>
      </c>
      <c r="E115" s="40" t="s">
        <v>130</v>
      </c>
      <c r="F115" s="40">
        <v>0.67500000000000004</v>
      </c>
      <c r="G115" s="43">
        <v>45195</v>
      </c>
      <c r="I115" s="40" t="s">
        <v>74</v>
      </c>
      <c r="J115" s="40">
        <v>2</v>
      </c>
      <c r="K115" s="40" t="s">
        <v>33</v>
      </c>
      <c r="L115" s="40" t="s">
        <v>166</v>
      </c>
      <c r="N115" s="41">
        <f>VLOOKUP($C115 &amp; $I115 &amp; $K115,FATOR!$A$3:$P$22,5,0)</f>
        <v>0.13911199566864266</v>
      </c>
      <c r="O115" s="41">
        <f>VLOOKUP($C115 &amp; $I115 &amp; $K115,FATOR!$A$3:$P$22,6,0)</f>
        <v>0.14397323158099676</v>
      </c>
      <c r="P115" s="41">
        <f>VLOOKUP($C115 &amp; $I115 &amp; $K115,FATOR!$A$3:$P$22,7,0)</f>
        <v>0.1253122181429491</v>
      </c>
      <c r="Q115" s="41">
        <f>VLOOKUP($C115 &amp; $I115 &amp; $K115,FATOR!$A$3:$P$22,8,0)</f>
        <v>0.1107734592458102</v>
      </c>
      <c r="R115" s="41">
        <f>VLOOKUP($C115 &amp; $I115 &amp; $K115,FATOR!$A$3:$P$22,9,0)</f>
        <v>8.2659943560374941E-2</v>
      </c>
      <c r="S115" s="41">
        <f>VLOOKUP($C115 &amp; $I115 &amp; $K115,FATOR!$A$3:$P$22,10,0)</f>
        <v>6.9791864427120306E-2</v>
      </c>
      <c r="T115" s="41">
        <f>VLOOKUP($C115 &amp; $I115 &amp; $K115,FATOR!$A$3:$P$22,11,0)</f>
        <v>9.0617307951531029E-2</v>
      </c>
      <c r="U115" s="41">
        <f>VLOOKUP($C115 &amp; $I115 &amp; $K115,FATOR!$A$3:$P$22,12,0)</f>
        <v>0.10218505105720474</v>
      </c>
      <c r="V115" s="41">
        <f>VLOOKUP($C115 &amp; $I115 &amp; $K115,FATOR!$A$3:$P$22,13,0)</f>
        <v>0.11087991924650198</v>
      </c>
      <c r="W115" s="41">
        <f>VLOOKUP($C115 &amp; $I115 &amp; $K115,FATOR!$A$3:$P$22,14,0)</f>
        <v>0.12186694448854825</v>
      </c>
      <c r="X115" s="41">
        <f>VLOOKUP($C115 &amp; $I115 &amp; $K115,FATOR!$A$3:$P$22,15,0)</f>
        <v>0.16068009222333368</v>
      </c>
      <c r="Y115" s="41">
        <f>VLOOKUP($C115 &amp; $I115 &amp; $K115,FATOR!$A$3:$P$22,16,0)</f>
        <v>0.16599739643926004</v>
      </c>
      <c r="AA115" s="42">
        <f t="shared" si="41"/>
        <v>9.3900597076333803E-2</v>
      </c>
      <c r="AB115" s="42">
        <f t="shared" si="42"/>
        <v>9.7181931317172815E-2</v>
      </c>
      <c r="AC115" s="42">
        <f t="shared" si="43"/>
        <v>8.458574724649065E-2</v>
      </c>
      <c r="AD115" s="42">
        <f t="shared" si="44"/>
        <v>7.4772084990921889E-2</v>
      </c>
      <c r="AE115" s="42">
        <f t="shared" si="45"/>
        <v>5.5795461903253088E-2</v>
      </c>
      <c r="AF115" s="42">
        <f t="shared" si="46"/>
        <v>4.7109508488306209E-2</v>
      </c>
      <c r="AG115" s="42">
        <f t="shared" si="47"/>
        <v>6.1166682867283446E-2</v>
      </c>
      <c r="AH115" s="42">
        <f t="shared" si="48"/>
        <v>6.8974909463613204E-2</v>
      </c>
      <c r="AI115" s="42">
        <f t="shared" si="49"/>
        <v>7.4843945491388841E-2</v>
      </c>
      <c r="AJ115" s="42">
        <f t="shared" si="50"/>
        <v>8.2260187529770074E-2</v>
      </c>
      <c r="AK115" s="42">
        <f t="shared" si="51"/>
        <v>0.10845906225075025</v>
      </c>
      <c r="AL115" s="42">
        <f t="shared" si="52"/>
        <v>0.11204824259650054</v>
      </c>
      <c r="AN115" s="43">
        <f t="shared" si="53"/>
        <v>45226</v>
      </c>
      <c r="AO115" s="47">
        <f t="shared" ca="1" si="63"/>
        <v>9.3900597076333803E-2</v>
      </c>
      <c r="AP115" s="47">
        <f t="shared" ca="1" si="63"/>
        <v>9.7181931317172815E-2</v>
      </c>
      <c r="AQ115" s="47">
        <f t="shared" ca="1" si="63"/>
        <v>8.458574724649065E-2</v>
      </c>
      <c r="AR115" s="47">
        <f t="shared" ca="1" si="63"/>
        <v>7.4772084990921889E-2</v>
      </c>
      <c r="AS115" s="47">
        <f t="shared" ca="1" si="63"/>
        <v>5.5795461903253088E-2</v>
      </c>
      <c r="AT115" s="47">
        <f t="shared" ca="1" si="63"/>
        <v>4.7109508488306209E-2</v>
      </c>
      <c r="AU115" s="47">
        <f t="shared" ca="1" si="63"/>
        <v>6.1166682867283446E-2</v>
      </c>
      <c r="AV115" s="47">
        <f t="shared" ca="1" si="63"/>
        <v>6.8974909463613204E-2</v>
      </c>
      <c r="AW115" s="47">
        <f t="shared" ca="1" si="63"/>
        <v>7.4843945491388841E-2</v>
      </c>
      <c r="AX115" s="47">
        <f t="shared" ca="1" si="63"/>
        <v>8.2260187529770074E-2</v>
      </c>
      <c r="AY115" s="47">
        <f t="shared" ca="1" si="62"/>
        <v>0.10845906225075025</v>
      </c>
      <c r="AZ115" s="47">
        <f t="shared" ca="1" si="62"/>
        <v>0.11204824259650054</v>
      </c>
      <c r="BA115" s="47">
        <f t="shared" ca="1" si="62"/>
        <v>9.3900597076333803E-2</v>
      </c>
      <c r="BB115" s="47">
        <f t="shared" ca="1" si="62"/>
        <v>9.7181931317172815E-2</v>
      </c>
      <c r="BC115" s="47">
        <f t="shared" ca="1" si="62"/>
        <v>8.458574724649065E-2</v>
      </c>
      <c r="BD115" s="47">
        <f t="shared" ca="1" si="62"/>
        <v>7.4772084990921889E-2</v>
      </c>
      <c r="BE115" s="47">
        <f t="shared" ca="1" si="62"/>
        <v>5.5795461903253088E-2</v>
      </c>
      <c r="BF115" s="47">
        <f t="shared" ca="1" si="62"/>
        <v>4.7109508488306209E-2</v>
      </c>
      <c r="BG115" s="47">
        <f t="shared" ca="1" si="62"/>
        <v>6.1166682867283446E-2</v>
      </c>
      <c r="BH115" s="47">
        <f t="shared" ca="1" si="62"/>
        <v>6.8974909463613204E-2</v>
      </c>
      <c r="BI115" s="47">
        <f t="shared" ca="1" si="61"/>
        <v>7.4843945491388841E-2</v>
      </c>
      <c r="BJ115" s="47">
        <f t="shared" ca="1" si="61"/>
        <v>8.2260187529770074E-2</v>
      </c>
      <c r="BK115" s="47">
        <f t="shared" ca="1" si="61"/>
        <v>0.10845906225075025</v>
      </c>
      <c r="BL115" s="47">
        <f t="shared" ca="1" si="61"/>
        <v>0.11204824259650054</v>
      </c>
      <c r="BM115" s="47">
        <f t="shared" ca="1" si="61"/>
        <v>9.3900597076333803E-2</v>
      </c>
      <c r="BN115" s="47">
        <f t="shared" ca="1" si="61"/>
        <v>9.7181931317172815E-2</v>
      </c>
      <c r="BO115" s="47">
        <f t="shared" ca="1" si="61"/>
        <v>8.458574724649065E-2</v>
      </c>
      <c r="BP115" s="47">
        <f t="shared" ca="1" si="61"/>
        <v>7.4772084990921889E-2</v>
      </c>
      <c r="BQ115" s="47">
        <f t="shared" ca="1" si="61"/>
        <v>5.5795461903253088E-2</v>
      </c>
      <c r="BR115" s="47">
        <f t="shared" ca="1" si="61"/>
        <v>4.7109508488306209E-2</v>
      </c>
      <c r="BS115" s="47">
        <f t="shared" ca="1" si="65"/>
        <v>6.1166682867283446E-2</v>
      </c>
      <c r="BT115" s="47">
        <f t="shared" ca="1" si="65"/>
        <v>6.8974909463613204E-2</v>
      </c>
      <c r="BU115" s="47">
        <f t="shared" ca="1" si="65"/>
        <v>7.4843945491388841E-2</v>
      </c>
      <c r="BV115" s="47">
        <f t="shared" ca="1" si="65"/>
        <v>8.2260187529770074E-2</v>
      </c>
      <c r="BW115" s="47">
        <f t="shared" ca="1" si="65"/>
        <v>0.10845906225075025</v>
      </c>
      <c r="BX115" s="47">
        <f t="shared" ca="1" si="65"/>
        <v>0.11204824259650054</v>
      </c>
      <c r="BY115" s="47">
        <f t="shared" ca="1" si="65"/>
        <v>9.3900597076333803E-2</v>
      </c>
      <c r="BZ115" s="47">
        <f t="shared" ca="1" si="65"/>
        <v>9.7181931317172815E-2</v>
      </c>
      <c r="CA115" s="47">
        <f t="shared" ca="1" si="65"/>
        <v>8.458574724649065E-2</v>
      </c>
      <c r="CB115" s="47">
        <f t="shared" ca="1" si="65"/>
        <v>7.4772084990921889E-2</v>
      </c>
      <c r="CC115" s="47">
        <f t="shared" ca="1" si="64"/>
        <v>5.5795461903253088E-2</v>
      </c>
      <c r="CD115" s="47">
        <f t="shared" ca="1" si="64"/>
        <v>4.7109508488306209E-2</v>
      </c>
      <c r="CE115" s="47">
        <f t="shared" ca="1" si="64"/>
        <v>6.1166682867283446E-2</v>
      </c>
      <c r="CF115" s="47">
        <f t="shared" ca="1" si="64"/>
        <v>6.8974909463613204E-2</v>
      </c>
      <c r="CG115" s="47">
        <f t="shared" ca="1" si="64"/>
        <v>7.4843945491388841E-2</v>
      </c>
      <c r="CH115" s="47">
        <f t="shared" ca="1" si="64"/>
        <v>8.2260187529770074E-2</v>
      </c>
      <c r="CI115" s="47">
        <f t="shared" ca="1" si="64"/>
        <v>0.10845906225075025</v>
      </c>
      <c r="CJ115" s="47">
        <f t="shared" ca="1" si="64"/>
        <v>0.11204824259650054</v>
      </c>
      <c r="CK115" s="47">
        <f t="shared" ca="1" si="64"/>
        <v>9.3900597076333803E-2</v>
      </c>
      <c r="CL115" s="47">
        <f t="shared" ca="1" si="64"/>
        <v>9.7181931317172815E-2</v>
      </c>
      <c r="CM115" s="47">
        <f t="shared" ca="1" si="60"/>
        <v>8.458574724649065E-2</v>
      </c>
      <c r="CN115" s="47">
        <f t="shared" ca="1" si="60"/>
        <v>7.4772084990921889E-2</v>
      </c>
      <c r="CO115" s="47">
        <f t="shared" ca="1" si="60"/>
        <v>5.5795461903253088E-2</v>
      </c>
      <c r="CP115" s="47">
        <f t="shared" ca="1" si="60"/>
        <v>4.7109508488306209E-2</v>
      </c>
      <c r="CQ115" s="47">
        <f t="shared" ca="1" si="60"/>
        <v>6.1166682867283446E-2</v>
      </c>
      <c r="CR115" s="47">
        <f t="shared" ca="1" si="60"/>
        <v>6.8974909463613204E-2</v>
      </c>
      <c r="CS115" s="47">
        <f t="shared" ca="1" si="60"/>
        <v>7.4843945491388841E-2</v>
      </c>
      <c r="CT115" s="47">
        <f t="shared" ca="1" si="60"/>
        <v>8.2260187529770074E-2</v>
      </c>
      <c r="CU115" s="47">
        <f t="shared" ca="1" si="60"/>
        <v>0.10845906225075025</v>
      </c>
      <c r="CV115" s="47">
        <f t="shared" ca="1" si="60"/>
        <v>0.11204824259650054</v>
      </c>
      <c r="CW115" s="47">
        <f t="shared" ca="1" si="66"/>
        <v>9.3900597076333803E-2</v>
      </c>
      <c r="CX115" s="47">
        <f t="shared" ca="1" si="66"/>
        <v>9.7181931317172815E-2</v>
      </c>
      <c r="CY115" s="47">
        <f t="shared" ca="1" si="66"/>
        <v>8.458574724649065E-2</v>
      </c>
      <c r="CZ115" s="47">
        <f t="shared" ca="1" si="66"/>
        <v>7.4772084990921889E-2</v>
      </c>
      <c r="DA115" s="47">
        <f t="shared" ca="1" si="66"/>
        <v>5.5795461903253088E-2</v>
      </c>
      <c r="DB115" s="47">
        <f t="shared" ca="1" si="66"/>
        <v>4.7109508488306209E-2</v>
      </c>
      <c r="DC115" s="47">
        <f t="shared" ca="1" si="66"/>
        <v>6.1166682867283446E-2</v>
      </c>
      <c r="DD115" s="47">
        <f t="shared" ca="1" si="66"/>
        <v>6.8974909463613204E-2</v>
      </c>
    </row>
    <row r="116" spans="1:108" x14ac:dyDescent="0.25">
      <c r="A116" s="40" t="s">
        <v>138</v>
      </c>
      <c r="B116" s="40">
        <v>2426</v>
      </c>
      <c r="C116" s="40" t="s">
        <v>31</v>
      </c>
      <c r="D116" s="40" t="s">
        <v>346</v>
      </c>
      <c r="E116" s="40" t="s">
        <v>130</v>
      </c>
      <c r="F116" s="40">
        <v>50</v>
      </c>
      <c r="G116" s="43">
        <v>45157</v>
      </c>
      <c r="I116" s="40" t="s">
        <v>74</v>
      </c>
      <c r="J116" s="40">
        <v>2</v>
      </c>
      <c r="K116" s="40" t="s">
        <v>33</v>
      </c>
      <c r="L116" s="40" t="s">
        <v>140</v>
      </c>
      <c r="N116" s="41">
        <f>VLOOKUP($C116 &amp; $I116 &amp; $K116,FATOR!$A$3:$P$22,5,0)</f>
        <v>0.23516228756884971</v>
      </c>
      <c r="O116" s="41">
        <f>VLOOKUP($C116 &amp; $I116 &amp; $K116,FATOR!$A$3:$P$22,6,0)</f>
        <v>0.21966842736486258</v>
      </c>
      <c r="P116" s="41">
        <f>VLOOKUP($C116 &amp; $I116 &amp; $K116,FATOR!$A$3:$P$22,7,0)</f>
        <v>0.23504538398326369</v>
      </c>
      <c r="Q116" s="41">
        <f>VLOOKUP($C116 &amp; $I116 &amp; $K116,FATOR!$A$3:$P$22,8,0)</f>
        <v>0.20674207770833952</v>
      </c>
      <c r="R116" s="41">
        <f>VLOOKUP($C116 &amp; $I116 &amp; $K116,FATOR!$A$3:$P$22,9,0)</f>
        <v>0.17149920684288822</v>
      </c>
      <c r="S116" s="41">
        <f>VLOOKUP($C116 &amp; $I116 &amp; $K116,FATOR!$A$3:$P$22,10,0)</f>
        <v>0.1618122816472472</v>
      </c>
      <c r="T116" s="41">
        <f>VLOOKUP($C116 &amp; $I116 &amp; $K116,FATOR!$A$3:$P$22,11,0)</f>
        <v>0.17557903330914121</v>
      </c>
      <c r="U116" s="41">
        <f>VLOOKUP($C116 &amp; $I116 &amp; $K116,FATOR!$A$3:$P$22,12,0)</f>
        <v>0.1745298280644238</v>
      </c>
      <c r="V116" s="41">
        <f>VLOOKUP($C116 &amp; $I116 &amp; $K116,FATOR!$A$3:$P$22,13,0)</f>
        <v>0.21253180841071748</v>
      </c>
      <c r="W116" s="41">
        <f>VLOOKUP($C116 &amp; $I116 &amp; $K116,FATOR!$A$3:$P$22,14,0)</f>
        <v>0.2107432866718385</v>
      </c>
      <c r="X116" s="41">
        <f>VLOOKUP($C116 &amp; $I116 &amp; $K116,FATOR!$A$3:$P$22,15,0)</f>
        <v>0.2155843839491689</v>
      </c>
      <c r="Y116" s="41">
        <f>VLOOKUP($C116 &amp; $I116 &amp; $K116,FATOR!$A$3:$P$22,16,0)</f>
        <v>0.20959371231642632</v>
      </c>
      <c r="AA116" s="42">
        <f t="shared" si="41"/>
        <v>11.758114378442485</v>
      </c>
      <c r="AB116" s="42">
        <f t="shared" si="42"/>
        <v>10.983421368243128</v>
      </c>
      <c r="AC116" s="42">
        <f t="shared" si="43"/>
        <v>11.752269199163184</v>
      </c>
      <c r="AD116" s="42">
        <f t="shared" si="44"/>
        <v>10.337103885416976</v>
      </c>
      <c r="AE116" s="42">
        <f t="shared" si="45"/>
        <v>8.5749603421444114</v>
      </c>
      <c r="AF116" s="42">
        <f t="shared" si="46"/>
        <v>8.0906140823623609</v>
      </c>
      <c r="AG116" s="42">
        <f t="shared" si="47"/>
        <v>8.7789516654570612</v>
      </c>
      <c r="AH116" s="42">
        <f t="shared" si="48"/>
        <v>8.7264914032211891</v>
      </c>
      <c r="AI116" s="42">
        <f t="shared" si="49"/>
        <v>10.626590420535873</v>
      </c>
      <c r="AJ116" s="42">
        <f t="shared" si="50"/>
        <v>10.537164333591925</v>
      </c>
      <c r="AK116" s="42">
        <f t="shared" si="51"/>
        <v>10.779219197458445</v>
      </c>
      <c r="AL116" s="42">
        <f t="shared" si="52"/>
        <v>10.479685615821316</v>
      </c>
      <c r="AN116" s="43">
        <f t="shared" si="53"/>
        <v>45188</v>
      </c>
      <c r="AO116" s="47">
        <f t="shared" ca="1" si="63"/>
        <v>11.758114378442485</v>
      </c>
      <c r="AP116" s="47">
        <f t="shared" ca="1" si="63"/>
        <v>10.983421368243128</v>
      </c>
      <c r="AQ116" s="47">
        <f t="shared" ca="1" si="63"/>
        <v>11.752269199163184</v>
      </c>
      <c r="AR116" s="47">
        <f t="shared" ca="1" si="63"/>
        <v>10.337103885416976</v>
      </c>
      <c r="AS116" s="47">
        <f t="shared" ca="1" si="63"/>
        <v>8.5749603421444114</v>
      </c>
      <c r="AT116" s="47">
        <f t="shared" ca="1" si="63"/>
        <v>8.0906140823623609</v>
      </c>
      <c r="AU116" s="47">
        <f t="shared" ca="1" si="63"/>
        <v>8.7789516654570612</v>
      </c>
      <c r="AV116" s="47">
        <f t="shared" ca="1" si="63"/>
        <v>8.7264914032211891</v>
      </c>
      <c r="AW116" s="47">
        <f t="shared" ca="1" si="63"/>
        <v>10.626590420535873</v>
      </c>
      <c r="AX116" s="47">
        <f t="shared" ca="1" si="63"/>
        <v>10.537164333591925</v>
      </c>
      <c r="AY116" s="47">
        <f t="shared" ca="1" si="62"/>
        <v>10.779219197458445</v>
      </c>
      <c r="AZ116" s="47">
        <f t="shared" ca="1" si="62"/>
        <v>10.479685615821316</v>
      </c>
      <c r="BA116" s="47">
        <f t="shared" ca="1" si="62"/>
        <v>11.758114378442485</v>
      </c>
      <c r="BB116" s="47">
        <f t="shared" ca="1" si="62"/>
        <v>10.983421368243128</v>
      </c>
      <c r="BC116" s="47">
        <f t="shared" ca="1" si="62"/>
        <v>11.752269199163184</v>
      </c>
      <c r="BD116" s="47">
        <f t="shared" ca="1" si="62"/>
        <v>10.337103885416976</v>
      </c>
      <c r="BE116" s="47">
        <f t="shared" ca="1" si="62"/>
        <v>8.5749603421444114</v>
      </c>
      <c r="BF116" s="47">
        <f t="shared" ca="1" si="62"/>
        <v>8.0906140823623609</v>
      </c>
      <c r="BG116" s="47">
        <f t="shared" ca="1" si="62"/>
        <v>8.7789516654570612</v>
      </c>
      <c r="BH116" s="47">
        <f t="shared" ca="1" si="62"/>
        <v>8.7264914032211891</v>
      </c>
      <c r="BI116" s="47">
        <f t="shared" ca="1" si="61"/>
        <v>10.626590420535873</v>
      </c>
      <c r="BJ116" s="47">
        <f t="shared" ca="1" si="61"/>
        <v>10.537164333591925</v>
      </c>
      <c r="BK116" s="47">
        <f t="shared" ca="1" si="61"/>
        <v>10.779219197458445</v>
      </c>
      <c r="BL116" s="47">
        <f t="shared" ca="1" si="61"/>
        <v>10.479685615821316</v>
      </c>
      <c r="BM116" s="47">
        <f t="shared" ca="1" si="61"/>
        <v>11.758114378442485</v>
      </c>
      <c r="BN116" s="47">
        <f t="shared" ca="1" si="61"/>
        <v>10.983421368243128</v>
      </c>
      <c r="BO116" s="47">
        <f t="shared" ca="1" si="61"/>
        <v>11.752269199163184</v>
      </c>
      <c r="BP116" s="47">
        <f t="shared" ca="1" si="61"/>
        <v>10.337103885416976</v>
      </c>
      <c r="BQ116" s="47">
        <f t="shared" ca="1" si="61"/>
        <v>8.5749603421444114</v>
      </c>
      <c r="BR116" s="47">
        <f t="shared" ca="1" si="61"/>
        <v>8.0906140823623609</v>
      </c>
      <c r="BS116" s="47">
        <f t="shared" ca="1" si="65"/>
        <v>8.7789516654570612</v>
      </c>
      <c r="BT116" s="47">
        <f t="shared" ca="1" si="65"/>
        <v>8.7264914032211891</v>
      </c>
      <c r="BU116" s="47">
        <f t="shared" ca="1" si="65"/>
        <v>10.626590420535873</v>
      </c>
      <c r="BV116" s="47">
        <f t="shared" ca="1" si="65"/>
        <v>10.537164333591925</v>
      </c>
      <c r="BW116" s="47">
        <f t="shared" ca="1" si="65"/>
        <v>10.779219197458445</v>
      </c>
      <c r="BX116" s="47">
        <f t="shared" ca="1" si="65"/>
        <v>10.479685615821316</v>
      </c>
      <c r="BY116" s="47">
        <f t="shared" ca="1" si="65"/>
        <v>11.758114378442485</v>
      </c>
      <c r="BZ116" s="47">
        <f t="shared" ca="1" si="65"/>
        <v>10.983421368243128</v>
      </c>
      <c r="CA116" s="47">
        <f t="shared" ca="1" si="65"/>
        <v>11.752269199163184</v>
      </c>
      <c r="CB116" s="47">
        <f t="shared" ca="1" si="65"/>
        <v>10.337103885416976</v>
      </c>
      <c r="CC116" s="47">
        <f t="shared" ca="1" si="64"/>
        <v>8.5749603421444114</v>
      </c>
      <c r="CD116" s="47">
        <f t="shared" ca="1" si="64"/>
        <v>8.0906140823623609</v>
      </c>
      <c r="CE116" s="47">
        <f t="shared" ca="1" si="64"/>
        <v>8.7789516654570612</v>
      </c>
      <c r="CF116" s="47">
        <f t="shared" ca="1" si="64"/>
        <v>8.7264914032211891</v>
      </c>
      <c r="CG116" s="47">
        <f t="shared" ca="1" si="64"/>
        <v>10.626590420535873</v>
      </c>
      <c r="CH116" s="47">
        <f t="shared" ca="1" si="64"/>
        <v>10.537164333591925</v>
      </c>
      <c r="CI116" s="47">
        <f t="shared" ca="1" si="64"/>
        <v>10.779219197458445</v>
      </c>
      <c r="CJ116" s="47">
        <f t="shared" ca="1" si="64"/>
        <v>10.479685615821316</v>
      </c>
      <c r="CK116" s="47">
        <f t="shared" ca="1" si="64"/>
        <v>11.758114378442485</v>
      </c>
      <c r="CL116" s="47">
        <f t="shared" ca="1" si="64"/>
        <v>10.983421368243128</v>
      </c>
      <c r="CM116" s="47">
        <f t="shared" ca="1" si="60"/>
        <v>11.752269199163184</v>
      </c>
      <c r="CN116" s="47">
        <f t="shared" ca="1" si="60"/>
        <v>10.337103885416976</v>
      </c>
      <c r="CO116" s="47">
        <f t="shared" ca="1" si="60"/>
        <v>8.5749603421444114</v>
      </c>
      <c r="CP116" s="47">
        <f t="shared" ca="1" si="60"/>
        <v>8.0906140823623609</v>
      </c>
      <c r="CQ116" s="47">
        <f t="shared" ca="1" si="60"/>
        <v>8.7789516654570612</v>
      </c>
      <c r="CR116" s="47">
        <f t="shared" ca="1" si="60"/>
        <v>8.7264914032211891</v>
      </c>
      <c r="CS116" s="47">
        <f t="shared" ref="CM116:CV142" ca="1" si="67">IF($AN116&lt;=CS$1,HLOOKUP(MONTH(CS$1),$AA:$AL,ROW($AO116),0),"")</f>
        <v>10.626590420535873</v>
      </c>
      <c r="CT116" s="47">
        <f t="shared" ca="1" si="67"/>
        <v>10.537164333591925</v>
      </c>
      <c r="CU116" s="47">
        <f t="shared" ca="1" si="67"/>
        <v>10.779219197458445</v>
      </c>
      <c r="CV116" s="47">
        <f t="shared" ca="1" si="67"/>
        <v>10.479685615821316</v>
      </c>
      <c r="CW116" s="47">
        <f t="shared" ca="1" si="66"/>
        <v>11.758114378442485</v>
      </c>
      <c r="CX116" s="47">
        <f t="shared" ca="1" si="66"/>
        <v>10.983421368243128</v>
      </c>
      <c r="CY116" s="47">
        <f t="shared" ca="1" si="66"/>
        <v>11.752269199163184</v>
      </c>
      <c r="CZ116" s="47">
        <f t="shared" ca="1" si="66"/>
        <v>10.337103885416976</v>
      </c>
      <c r="DA116" s="47">
        <f t="shared" ca="1" si="66"/>
        <v>8.5749603421444114</v>
      </c>
      <c r="DB116" s="47">
        <f t="shared" ca="1" si="66"/>
        <v>8.0906140823623609</v>
      </c>
      <c r="DC116" s="47">
        <f t="shared" ca="1" si="66"/>
        <v>8.7789516654570612</v>
      </c>
      <c r="DD116" s="47">
        <f t="shared" ca="1" si="66"/>
        <v>8.7264914032211891</v>
      </c>
    </row>
    <row r="117" spans="1:108" x14ac:dyDescent="0.25">
      <c r="A117" s="40" t="s">
        <v>138</v>
      </c>
      <c r="B117" s="40">
        <v>2403</v>
      </c>
      <c r="C117" s="40" t="s">
        <v>31</v>
      </c>
      <c r="D117" s="40" t="s">
        <v>347</v>
      </c>
      <c r="E117" s="40" t="s">
        <v>130</v>
      </c>
      <c r="F117" s="40">
        <v>50</v>
      </c>
      <c r="G117" s="43">
        <v>45142</v>
      </c>
      <c r="I117" s="40" t="s">
        <v>74</v>
      </c>
      <c r="J117" s="40">
        <v>2</v>
      </c>
      <c r="K117" s="40" t="s">
        <v>33</v>
      </c>
      <c r="L117" s="40" t="s">
        <v>140</v>
      </c>
      <c r="N117" s="41">
        <f>VLOOKUP($C117 &amp; $I117 &amp; $K117,FATOR!$A$3:$P$22,5,0)</f>
        <v>0.23516228756884971</v>
      </c>
      <c r="O117" s="41">
        <f>VLOOKUP($C117 &amp; $I117 &amp; $K117,FATOR!$A$3:$P$22,6,0)</f>
        <v>0.21966842736486258</v>
      </c>
      <c r="P117" s="41">
        <f>VLOOKUP($C117 &amp; $I117 &amp; $K117,FATOR!$A$3:$P$22,7,0)</f>
        <v>0.23504538398326369</v>
      </c>
      <c r="Q117" s="41">
        <f>VLOOKUP($C117 &amp; $I117 &amp; $K117,FATOR!$A$3:$P$22,8,0)</f>
        <v>0.20674207770833952</v>
      </c>
      <c r="R117" s="41">
        <f>VLOOKUP($C117 &amp; $I117 &amp; $K117,FATOR!$A$3:$P$22,9,0)</f>
        <v>0.17149920684288822</v>
      </c>
      <c r="S117" s="41">
        <f>VLOOKUP($C117 &amp; $I117 &amp; $K117,FATOR!$A$3:$P$22,10,0)</f>
        <v>0.1618122816472472</v>
      </c>
      <c r="T117" s="41">
        <f>VLOOKUP($C117 &amp; $I117 &amp; $K117,FATOR!$A$3:$P$22,11,0)</f>
        <v>0.17557903330914121</v>
      </c>
      <c r="U117" s="41">
        <f>VLOOKUP($C117 &amp; $I117 &amp; $K117,FATOR!$A$3:$P$22,12,0)</f>
        <v>0.1745298280644238</v>
      </c>
      <c r="V117" s="41">
        <f>VLOOKUP($C117 &amp; $I117 &amp; $K117,FATOR!$A$3:$P$22,13,0)</f>
        <v>0.21253180841071748</v>
      </c>
      <c r="W117" s="41">
        <f>VLOOKUP($C117 &amp; $I117 &amp; $K117,FATOR!$A$3:$P$22,14,0)</f>
        <v>0.2107432866718385</v>
      </c>
      <c r="X117" s="41">
        <f>VLOOKUP($C117 &amp; $I117 &amp; $K117,FATOR!$A$3:$P$22,15,0)</f>
        <v>0.2155843839491689</v>
      </c>
      <c r="Y117" s="41">
        <f>VLOOKUP($C117 &amp; $I117 &amp; $K117,FATOR!$A$3:$P$22,16,0)</f>
        <v>0.20959371231642632</v>
      </c>
      <c r="AA117" s="42">
        <f t="shared" si="41"/>
        <v>11.758114378442485</v>
      </c>
      <c r="AB117" s="42">
        <f t="shared" si="42"/>
        <v>10.983421368243128</v>
      </c>
      <c r="AC117" s="42">
        <f t="shared" si="43"/>
        <v>11.752269199163184</v>
      </c>
      <c r="AD117" s="42">
        <f t="shared" si="44"/>
        <v>10.337103885416976</v>
      </c>
      <c r="AE117" s="42">
        <f t="shared" si="45"/>
        <v>8.5749603421444114</v>
      </c>
      <c r="AF117" s="42">
        <f t="shared" si="46"/>
        <v>8.0906140823623609</v>
      </c>
      <c r="AG117" s="42">
        <f t="shared" si="47"/>
        <v>8.7789516654570612</v>
      </c>
      <c r="AH117" s="42">
        <f t="shared" si="48"/>
        <v>8.7264914032211891</v>
      </c>
      <c r="AI117" s="42">
        <f t="shared" si="49"/>
        <v>10.626590420535873</v>
      </c>
      <c r="AJ117" s="42">
        <f t="shared" si="50"/>
        <v>10.537164333591925</v>
      </c>
      <c r="AK117" s="42">
        <f t="shared" si="51"/>
        <v>10.779219197458445</v>
      </c>
      <c r="AL117" s="42">
        <f t="shared" si="52"/>
        <v>10.479685615821316</v>
      </c>
      <c r="AN117" s="43">
        <f t="shared" si="53"/>
        <v>45173</v>
      </c>
      <c r="AO117" s="47">
        <f t="shared" ca="1" si="63"/>
        <v>11.758114378442485</v>
      </c>
      <c r="AP117" s="47">
        <f t="shared" ca="1" si="63"/>
        <v>10.983421368243128</v>
      </c>
      <c r="AQ117" s="47">
        <f t="shared" ca="1" si="63"/>
        <v>11.752269199163184</v>
      </c>
      <c r="AR117" s="47">
        <f t="shared" ca="1" si="63"/>
        <v>10.337103885416976</v>
      </c>
      <c r="AS117" s="47">
        <f t="shared" ca="1" si="63"/>
        <v>8.5749603421444114</v>
      </c>
      <c r="AT117" s="47">
        <f t="shared" ca="1" si="63"/>
        <v>8.0906140823623609</v>
      </c>
      <c r="AU117" s="47">
        <f t="shared" ca="1" si="63"/>
        <v>8.7789516654570612</v>
      </c>
      <c r="AV117" s="47">
        <f t="shared" ca="1" si="63"/>
        <v>8.7264914032211891</v>
      </c>
      <c r="AW117" s="47">
        <f t="shared" ca="1" si="63"/>
        <v>10.626590420535873</v>
      </c>
      <c r="AX117" s="47">
        <f t="shared" ca="1" si="63"/>
        <v>10.537164333591925</v>
      </c>
      <c r="AY117" s="47">
        <f t="shared" ca="1" si="62"/>
        <v>10.779219197458445</v>
      </c>
      <c r="AZ117" s="47">
        <f t="shared" ca="1" si="62"/>
        <v>10.479685615821316</v>
      </c>
      <c r="BA117" s="47">
        <f t="shared" ca="1" si="62"/>
        <v>11.758114378442485</v>
      </c>
      <c r="BB117" s="47">
        <f t="shared" ca="1" si="62"/>
        <v>10.983421368243128</v>
      </c>
      <c r="BC117" s="47">
        <f t="shared" ca="1" si="62"/>
        <v>11.752269199163184</v>
      </c>
      <c r="BD117" s="47">
        <f t="shared" ca="1" si="62"/>
        <v>10.337103885416976</v>
      </c>
      <c r="BE117" s="47">
        <f t="shared" ca="1" si="62"/>
        <v>8.5749603421444114</v>
      </c>
      <c r="BF117" s="47">
        <f t="shared" ca="1" si="62"/>
        <v>8.0906140823623609</v>
      </c>
      <c r="BG117" s="47">
        <f t="shared" ca="1" si="62"/>
        <v>8.7789516654570612</v>
      </c>
      <c r="BH117" s="47">
        <f t="shared" ca="1" si="62"/>
        <v>8.7264914032211891</v>
      </c>
      <c r="BI117" s="47">
        <f t="shared" ca="1" si="61"/>
        <v>10.626590420535873</v>
      </c>
      <c r="BJ117" s="47">
        <f t="shared" ca="1" si="61"/>
        <v>10.537164333591925</v>
      </c>
      <c r="BK117" s="47">
        <f t="shared" ca="1" si="61"/>
        <v>10.779219197458445</v>
      </c>
      <c r="BL117" s="47">
        <f t="shared" ca="1" si="61"/>
        <v>10.479685615821316</v>
      </c>
      <c r="BM117" s="47">
        <f t="shared" ca="1" si="61"/>
        <v>11.758114378442485</v>
      </c>
      <c r="BN117" s="47">
        <f t="shared" ca="1" si="61"/>
        <v>10.983421368243128</v>
      </c>
      <c r="BO117" s="47">
        <f t="shared" ca="1" si="61"/>
        <v>11.752269199163184</v>
      </c>
      <c r="BP117" s="47">
        <f t="shared" ca="1" si="61"/>
        <v>10.337103885416976</v>
      </c>
      <c r="BQ117" s="47">
        <f t="shared" ca="1" si="61"/>
        <v>8.5749603421444114</v>
      </c>
      <c r="BR117" s="47">
        <f t="shared" ca="1" si="61"/>
        <v>8.0906140823623609</v>
      </c>
      <c r="BS117" s="47">
        <f t="shared" ca="1" si="65"/>
        <v>8.7789516654570612</v>
      </c>
      <c r="BT117" s="47">
        <f t="shared" ca="1" si="65"/>
        <v>8.7264914032211891</v>
      </c>
      <c r="BU117" s="47">
        <f t="shared" ca="1" si="65"/>
        <v>10.626590420535873</v>
      </c>
      <c r="BV117" s="47">
        <f t="shared" ca="1" si="65"/>
        <v>10.537164333591925</v>
      </c>
      <c r="BW117" s="47">
        <f t="shared" ca="1" si="65"/>
        <v>10.779219197458445</v>
      </c>
      <c r="BX117" s="47">
        <f t="shared" ca="1" si="65"/>
        <v>10.479685615821316</v>
      </c>
      <c r="BY117" s="47">
        <f t="shared" ca="1" si="65"/>
        <v>11.758114378442485</v>
      </c>
      <c r="BZ117" s="47">
        <f t="shared" ca="1" si="65"/>
        <v>10.983421368243128</v>
      </c>
      <c r="CA117" s="47">
        <f t="shared" ca="1" si="65"/>
        <v>11.752269199163184</v>
      </c>
      <c r="CB117" s="47">
        <f t="shared" ca="1" si="65"/>
        <v>10.337103885416976</v>
      </c>
      <c r="CC117" s="47">
        <f t="shared" ca="1" si="64"/>
        <v>8.5749603421444114</v>
      </c>
      <c r="CD117" s="47">
        <f t="shared" ca="1" si="64"/>
        <v>8.0906140823623609</v>
      </c>
      <c r="CE117" s="47">
        <f t="shared" ca="1" si="64"/>
        <v>8.7789516654570612</v>
      </c>
      <c r="CF117" s="47">
        <f t="shared" ca="1" si="64"/>
        <v>8.7264914032211891</v>
      </c>
      <c r="CG117" s="47">
        <f t="shared" ca="1" si="64"/>
        <v>10.626590420535873</v>
      </c>
      <c r="CH117" s="47">
        <f t="shared" ca="1" si="64"/>
        <v>10.537164333591925</v>
      </c>
      <c r="CI117" s="47">
        <f t="shared" ca="1" si="64"/>
        <v>10.779219197458445</v>
      </c>
      <c r="CJ117" s="47">
        <f t="shared" ca="1" si="64"/>
        <v>10.479685615821316</v>
      </c>
      <c r="CK117" s="47">
        <f t="shared" ca="1" si="64"/>
        <v>11.758114378442485</v>
      </c>
      <c r="CL117" s="47">
        <f t="shared" ca="1" si="64"/>
        <v>10.983421368243128</v>
      </c>
      <c r="CM117" s="47">
        <f t="shared" ca="1" si="67"/>
        <v>11.752269199163184</v>
      </c>
      <c r="CN117" s="47">
        <f t="shared" ca="1" si="67"/>
        <v>10.337103885416976</v>
      </c>
      <c r="CO117" s="47">
        <f t="shared" ca="1" si="67"/>
        <v>8.5749603421444114</v>
      </c>
      <c r="CP117" s="47">
        <f t="shared" ca="1" si="67"/>
        <v>8.0906140823623609</v>
      </c>
      <c r="CQ117" s="47">
        <f t="shared" ca="1" si="67"/>
        <v>8.7789516654570612</v>
      </c>
      <c r="CR117" s="47">
        <f t="shared" ca="1" si="67"/>
        <v>8.7264914032211891</v>
      </c>
      <c r="CS117" s="47">
        <f t="shared" ca="1" si="67"/>
        <v>10.626590420535873</v>
      </c>
      <c r="CT117" s="47">
        <f t="shared" ca="1" si="67"/>
        <v>10.537164333591925</v>
      </c>
      <c r="CU117" s="47">
        <f t="shared" ca="1" si="67"/>
        <v>10.779219197458445</v>
      </c>
      <c r="CV117" s="47">
        <f t="shared" ca="1" si="67"/>
        <v>10.479685615821316</v>
      </c>
      <c r="CW117" s="47">
        <f t="shared" ca="1" si="66"/>
        <v>11.758114378442485</v>
      </c>
      <c r="CX117" s="47">
        <f t="shared" ca="1" si="66"/>
        <v>10.983421368243128</v>
      </c>
      <c r="CY117" s="47">
        <f t="shared" ca="1" si="66"/>
        <v>11.752269199163184</v>
      </c>
      <c r="CZ117" s="47">
        <f t="shared" ca="1" si="66"/>
        <v>10.337103885416976</v>
      </c>
      <c r="DA117" s="47">
        <f t="shared" ca="1" si="66"/>
        <v>8.5749603421444114</v>
      </c>
      <c r="DB117" s="47">
        <f t="shared" ca="1" si="66"/>
        <v>8.0906140823623609</v>
      </c>
      <c r="DC117" s="47">
        <f t="shared" ca="1" si="66"/>
        <v>8.7789516654570612</v>
      </c>
      <c r="DD117" s="47">
        <f t="shared" ca="1" si="66"/>
        <v>8.7264914032211891</v>
      </c>
    </row>
    <row r="118" spans="1:108" x14ac:dyDescent="0.25">
      <c r="A118" s="40" t="s">
        <v>138</v>
      </c>
      <c r="B118" s="40">
        <v>2427</v>
      </c>
      <c r="C118" s="40" t="s">
        <v>31</v>
      </c>
      <c r="D118" s="40" t="s">
        <v>348</v>
      </c>
      <c r="E118" s="40" t="s">
        <v>130</v>
      </c>
      <c r="F118" s="40">
        <v>50</v>
      </c>
      <c r="G118" s="43">
        <v>45157</v>
      </c>
      <c r="I118" s="40" t="s">
        <v>74</v>
      </c>
      <c r="J118" s="40">
        <v>2</v>
      </c>
      <c r="K118" s="40" t="s">
        <v>33</v>
      </c>
      <c r="L118" s="40" t="s">
        <v>140</v>
      </c>
      <c r="N118" s="41">
        <f>VLOOKUP($C118 &amp; $I118 &amp; $K118,FATOR!$A$3:$P$22,5,0)</f>
        <v>0.23516228756884971</v>
      </c>
      <c r="O118" s="41">
        <f>VLOOKUP($C118 &amp; $I118 &amp; $K118,FATOR!$A$3:$P$22,6,0)</f>
        <v>0.21966842736486258</v>
      </c>
      <c r="P118" s="41">
        <f>VLOOKUP($C118 &amp; $I118 &amp; $K118,FATOR!$A$3:$P$22,7,0)</f>
        <v>0.23504538398326369</v>
      </c>
      <c r="Q118" s="41">
        <f>VLOOKUP($C118 &amp; $I118 &amp; $K118,FATOR!$A$3:$P$22,8,0)</f>
        <v>0.20674207770833952</v>
      </c>
      <c r="R118" s="41">
        <f>VLOOKUP($C118 &amp; $I118 &amp; $K118,FATOR!$A$3:$P$22,9,0)</f>
        <v>0.17149920684288822</v>
      </c>
      <c r="S118" s="41">
        <f>VLOOKUP($C118 &amp; $I118 &amp; $K118,FATOR!$A$3:$P$22,10,0)</f>
        <v>0.1618122816472472</v>
      </c>
      <c r="T118" s="41">
        <f>VLOOKUP($C118 &amp; $I118 &amp; $K118,FATOR!$A$3:$P$22,11,0)</f>
        <v>0.17557903330914121</v>
      </c>
      <c r="U118" s="41">
        <f>VLOOKUP($C118 &amp; $I118 &amp; $K118,FATOR!$A$3:$P$22,12,0)</f>
        <v>0.1745298280644238</v>
      </c>
      <c r="V118" s="41">
        <f>VLOOKUP($C118 &amp; $I118 &amp; $K118,FATOR!$A$3:$P$22,13,0)</f>
        <v>0.21253180841071748</v>
      </c>
      <c r="W118" s="41">
        <f>VLOOKUP($C118 &amp; $I118 &amp; $K118,FATOR!$A$3:$P$22,14,0)</f>
        <v>0.2107432866718385</v>
      </c>
      <c r="X118" s="41">
        <f>VLOOKUP($C118 &amp; $I118 &amp; $K118,FATOR!$A$3:$P$22,15,0)</f>
        <v>0.2155843839491689</v>
      </c>
      <c r="Y118" s="41">
        <f>VLOOKUP($C118 &amp; $I118 &amp; $K118,FATOR!$A$3:$P$22,16,0)</f>
        <v>0.20959371231642632</v>
      </c>
      <c r="AA118" s="42">
        <f t="shared" si="41"/>
        <v>11.758114378442485</v>
      </c>
      <c r="AB118" s="42">
        <f t="shared" si="42"/>
        <v>10.983421368243128</v>
      </c>
      <c r="AC118" s="42">
        <f t="shared" si="43"/>
        <v>11.752269199163184</v>
      </c>
      <c r="AD118" s="42">
        <f t="shared" si="44"/>
        <v>10.337103885416976</v>
      </c>
      <c r="AE118" s="42">
        <f t="shared" si="45"/>
        <v>8.5749603421444114</v>
      </c>
      <c r="AF118" s="42">
        <f t="shared" si="46"/>
        <v>8.0906140823623609</v>
      </c>
      <c r="AG118" s="42">
        <f t="shared" si="47"/>
        <v>8.7789516654570612</v>
      </c>
      <c r="AH118" s="42">
        <f t="shared" si="48"/>
        <v>8.7264914032211891</v>
      </c>
      <c r="AI118" s="42">
        <f t="shared" si="49"/>
        <v>10.626590420535873</v>
      </c>
      <c r="AJ118" s="42">
        <f t="shared" si="50"/>
        <v>10.537164333591925</v>
      </c>
      <c r="AK118" s="42">
        <f t="shared" si="51"/>
        <v>10.779219197458445</v>
      </c>
      <c r="AL118" s="42">
        <f t="shared" si="52"/>
        <v>10.479685615821316</v>
      </c>
      <c r="AN118" s="43">
        <f t="shared" si="53"/>
        <v>45188</v>
      </c>
      <c r="AO118" s="47">
        <f t="shared" ca="1" si="63"/>
        <v>11.758114378442485</v>
      </c>
      <c r="AP118" s="47">
        <f t="shared" ca="1" si="63"/>
        <v>10.983421368243128</v>
      </c>
      <c r="AQ118" s="47">
        <f t="shared" ca="1" si="63"/>
        <v>11.752269199163184</v>
      </c>
      <c r="AR118" s="47">
        <f t="shared" ca="1" si="63"/>
        <v>10.337103885416976</v>
      </c>
      <c r="AS118" s="47">
        <f t="shared" ca="1" si="63"/>
        <v>8.5749603421444114</v>
      </c>
      <c r="AT118" s="47">
        <f t="shared" ca="1" si="63"/>
        <v>8.0906140823623609</v>
      </c>
      <c r="AU118" s="47">
        <f t="shared" ca="1" si="63"/>
        <v>8.7789516654570612</v>
      </c>
      <c r="AV118" s="47">
        <f t="shared" ca="1" si="63"/>
        <v>8.7264914032211891</v>
      </c>
      <c r="AW118" s="47">
        <f t="shared" ca="1" si="63"/>
        <v>10.626590420535873</v>
      </c>
      <c r="AX118" s="47">
        <f t="shared" ca="1" si="63"/>
        <v>10.537164333591925</v>
      </c>
      <c r="AY118" s="47">
        <f t="shared" ca="1" si="62"/>
        <v>10.779219197458445</v>
      </c>
      <c r="AZ118" s="47">
        <f t="shared" ca="1" si="62"/>
        <v>10.479685615821316</v>
      </c>
      <c r="BA118" s="47">
        <f t="shared" ca="1" si="62"/>
        <v>11.758114378442485</v>
      </c>
      <c r="BB118" s="47">
        <f t="shared" ca="1" si="62"/>
        <v>10.983421368243128</v>
      </c>
      <c r="BC118" s="47">
        <f t="shared" ca="1" si="62"/>
        <v>11.752269199163184</v>
      </c>
      <c r="BD118" s="47">
        <f t="shared" ca="1" si="62"/>
        <v>10.337103885416976</v>
      </c>
      <c r="BE118" s="47">
        <f t="shared" ca="1" si="62"/>
        <v>8.5749603421444114</v>
      </c>
      <c r="BF118" s="47">
        <f t="shared" ca="1" si="62"/>
        <v>8.0906140823623609</v>
      </c>
      <c r="BG118" s="47">
        <f t="shared" ca="1" si="62"/>
        <v>8.7789516654570612</v>
      </c>
      <c r="BH118" s="47">
        <f t="shared" ca="1" si="62"/>
        <v>8.7264914032211891</v>
      </c>
      <c r="BI118" s="47">
        <f t="shared" ca="1" si="61"/>
        <v>10.626590420535873</v>
      </c>
      <c r="BJ118" s="47">
        <f t="shared" ca="1" si="61"/>
        <v>10.537164333591925</v>
      </c>
      <c r="BK118" s="47">
        <f t="shared" ca="1" si="61"/>
        <v>10.779219197458445</v>
      </c>
      <c r="BL118" s="47">
        <f t="shared" ca="1" si="61"/>
        <v>10.479685615821316</v>
      </c>
      <c r="BM118" s="47">
        <f t="shared" ca="1" si="61"/>
        <v>11.758114378442485</v>
      </c>
      <c r="BN118" s="47">
        <f t="shared" ca="1" si="61"/>
        <v>10.983421368243128</v>
      </c>
      <c r="BO118" s="47">
        <f t="shared" ca="1" si="61"/>
        <v>11.752269199163184</v>
      </c>
      <c r="BP118" s="47">
        <f t="shared" ca="1" si="61"/>
        <v>10.337103885416976</v>
      </c>
      <c r="BQ118" s="47">
        <f t="shared" ca="1" si="61"/>
        <v>8.5749603421444114</v>
      </c>
      <c r="BR118" s="47">
        <f t="shared" ca="1" si="61"/>
        <v>8.0906140823623609</v>
      </c>
      <c r="BS118" s="47">
        <f t="shared" ca="1" si="65"/>
        <v>8.7789516654570612</v>
      </c>
      <c r="BT118" s="47">
        <f t="shared" ca="1" si="65"/>
        <v>8.7264914032211891</v>
      </c>
      <c r="BU118" s="47">
        <f t="shared" ca="1" si="65"/>
        <v>10.626590420535873</v>
      </c>
      <c r="BV118" s="47">
        <f t="shared" ca="1" si="65"/>
        <v>10.537164333591925</v>
      </c>
      <c r="BW118" s="47">
        <f t="shared" ca="1" si="65"/>
        <v>10.779219197458445</v>
      </c>
      <c r="BX118" s="47">
        <f t="shared" ca="1" si="65"/>
        <v>10.479685615821316</v>
      </c>
      <c r="BY118" s="47">
        <f t="shared" ca="1" si="65"/>
        <v>11.758114378442485</v>
      </c>
      <c r="BZ118" s="47">
        <f t="shared" ca="1" si="65"/>
        <v>10.983421368243128</v>
      </c>
      <c r="CA118" s="47">
        <f t="shared" ca="1" si="65"/>
        <v>11.752269199163184</v>
      </c>
      <c r="CB118" s="47">
        <f t="shared" ca="1" si="65"/>
        <v>10.337103885416976</v>
      </c>
      <c r="CC118" s="47">
        <f t="shared" ca="1" si="64"/>
        <v>8.5749603421444114</v>
      </c>
      <c r="CD118" s="47">
        <f t="shared" ca="1" si="64"/>
        <v>8.0906140823623609</v>
      </c>
      <c r="CE118" s="47">
        <f t="shared" ca="1" si="64"/>
        <v>8.7789516654570612</v>
      </c>
      <c r="CF118" s="47">
        <f t="shared" ca="1" si="64"/>
        <v>8.7264914032211891</v>
      </c>
      <c r="CG118" s="47">
        <f t="shared" ca="1" si="64"/>
        <v>10.626590420535873</v>
      </c>
      <c r="CH118" s="47">
        <f t="shared" ca="1" si="64"/>
        <v>10.537164333591925</v>
      </c>
      <c r="CI118" s="47">
        <f t="shared" ca="1" si="64"/>
        <v>10.779219197458445</v>
      </c>
      <c r="CJ118" s="47">
        <f t="shared" ca="1" si="64"/>
        <v>10.479685615821316</v>
      </c>
      <c r="CK118" s="47">
        <f t="shared" ca="1" si="64"/>
        <v>11.758114378442485</v>
      </c>
      <c r="CL118" s="47">
        <f t="shared" ca="1" si="64"/>
        <v>10.983421368243128</v>
      </c>
      <c r="CM118" s="47">
        <f t="shared" ca="1" si="67"/>
        <v>11.752269199163184</v>
      </c>
      <c r="CN118" s="47">
        <f t="shared" ca="1" si="67"/>
        <v>10.337103885416976</v>
      </c>
      <c r="CO118" s="47">
        <f t="shared" ca="1" si="67"/>
        <v>8.5749603421444114</v>
      </c>
      <c r="CP118" s="47">
        <f t="shared" ca="1" si="67"/>
        <v>8.0906140823623609</v>
      </c>
      <c r="CQ118" s="47">
        <f t="shared" ca="1" si="67"/>
        <v>8.7789516654570612</v>
      </c>
      <c r="CR118" s="47">
        <f t="shared" ca="1" si="67"/>
        <v>8.7264914032211891</v>
      </c>
      <c r="CS118" s="47">
        <f t="shared" ca="1" si="67"/>
        <v>10.626590420535873</v>
      </c>
      <c r="CT118" s="47">
        <f t="shared" ca="1" si="67"/>
        <v>10.537164333591925</v>
      </c>
      <c r="CU118" s="47">
        <f t="shared" ca="1" si="67"/>
        <v>10.779219197458445</v>
      </c>
      <c r="CV118" s="47">
        <f t="shared" ca="1" si="67"/>
        <v>10.479685615821316</v>
      </c>
      <c r="CW118" s="47">
        <f t="shared" ca="1" si="66"/>
        <v>11.758114378442485</v>
      </c>
      <c r="CX118" s="47">
        <f t="shared" ca="1" si="66"/>
        <v>10.983421368243128</v>
      </c>
      <c r="CY118" s="47">
        <f t="shared" ca="1" si="66"/>
        <v>11.752269199163184</v>
      </c>
      <c r="CZ118" s="47">
        <f t="shared" ca="1" si="66"/>
        <v>10.337103885416976</v>
      </c>
      <c r="DA118" s="47">
        <f t="shared" ca="1" si="66"/>
        <v>8.5749603421444114</v>
      </c>
      <c r="DB118" s="47">
        <f t="shared" ca="1" si="66"/>
        <v>8.0906140823623609</v>
      </c>
      <c r="DC118" s="47">
        <f t="shared" ca="1" si="66"/>
        <v>8.7789516654570612</v>
      </c>
      <c r="DD118" s="47">
        <f t="shared" ca="1" si="66"/>
        <v>8.7264914032211891</v>
      </c>
    </row>
    <row r="119" spans="1:108" x14ac:dyDescent="0.25">
      <c r="A119" s="40" t="s">
        <v>138</v>
      </c>
      <c r="B119" s="40">
        <v>2428</v>
      </c>
      <c r="C119" s="40" t="s">
        <v>31</v>
      </c>
      <c r="D119" s="40" t="s">
        <v>349</v>
      </c>
      <c r="E119" s="40" t="s">
        <v>130</v>
      </c>
      <c r="F119" s="40">
        <v>50</v>
      </c>
      <c r="G119" s="43">
        <v>45157</v>
      </c>
      <c r="I119" s="40" t="s">
        <v>74</v>
      </c>
      <c r="J119" s="40">
        <v>2</v>
      </c>
      <c r="K119" s="40" t="s">
        <v>33</v>
      </c>
      <c r="L119" s="40" t="s">
        <v>140</v>
      </c>
      <c r="N119" s="41">
        <f>VLOOKUP($C119 &amp; $I119 &amp; $K119,FATOR!$A$3:$P$22,5,0)</f>
        <v>0.23516228756884971</v>
      </c>
      <c r="O119" s="41">
        <f>VLOOKUP($C119 &amp; $I119 &amp; $K119,FATOR!$A$3:$P$22,6,0)</f>
        <v>0.21966842736486258</v>
      </c>
      <c r="P119" s="41">
        <f>VLOOKUP($C119 &amp; $I119 &amp; $K119,FATOR!$A$3:$P$22,7,0)</f>
        <v>0.23504538398326369</v>
      </c>
      <c r="Q119" s="41">
        <f>VLOOKUP($C119 &amp; $I119 &amp; $K119,FATOR!$A$3:$P$22,8,0)</f>
        <v>0.20674207770833952</v>
      </c>
      <c r="R119" s="41">
        <f>VLOOKUP($C119 &amp; $I119 &amp; $K119,FATOR!$A$3:$P$22,9,0)</f>
        <v>0.17149920684288822</v>
      </c>
      <c r="S119" s="41">
        <f>VLOOKUP($C119 &amp; $I119 &amp; $K119,FATOR!$A$3:$P$22,10,0)</f>
        <v>0.1618122816472472</v>
      </c>
      <c r="T119" s="41">
        <f>VLOOKUP($C119 &amp; $I119 &amp; $K119,FATOR!$A$3:$P$22,11,0)</f>
        <v>0.17557903330914121</v>
      </c>
      <c r="U119" s="41">
        <f>VLOOKUP($C119 &amp; $I119 &amp; $K119,FATOR!$A$3:$P$22,12,0)</f>
        <v>0.1745298280644238</v>
      </c>
      <c r="V119" s="41">
        <f>VLOOKUP($C119 &amp; $I119 &amp; $K119,FATOR!$A$3:$P$22,13,0)</f>
        <v>0.21253180841071748</v>
      </c>
      <c r="W119" s="41">
        <f>VLOOKUP($C119 &amp; $I119 &amp; $K119,FATOR!$A$3:$P$22,14,0)</f>
        <v>0.2107432866718385</v>
      </c>
      <c r="X119" s="41">
        <f>VLOOKUP($C119 &amp; $I119 &amp; $K119,FATOR!$A$3:$P$22,15,0)</f>
        <v>0.2155843839491689</v>
      </c>
      <c r="Y119" s="41">
        <f>VLOOKUP($C119 &amp; $I119 &amp; $K119,FATOR!$A$3:$P$22,16,0)</f>
        <v>0.20959371231642632</v>
      </c>
      <c r="AA119" s="42">
        <f t="shared" si="41"/>
        <v>11.758114378442485</v>
      </c>
      <c r="AB119" s="42">
        <f t="shared" si="42"/>
        <v>10.983421368243128</v>
      </c>
      <c r="AC119" s="42">
        <f t="shared" si="43"/>
        <v>11.752269199163184</v>
      </c>
      <c r="AD119" s="42">
        <f t="shared" si="44"/>
        <v>10.337103885416976</v>
      </c>
      <c r="AE119" s="42">
        <f t="shared" si="45"/>
        <v>8.5749603421444114</v>
      </c>
      <c r="AF119" s="42">
        <f t="shared" si="46"/>
        <v>8.0906140823623609</v>
      </c>
      <c r="AG119" s="42">
        <f t="shared" si="47"/>
        <v>8.7789516654570612</v>
      </c>
      <c r="AH119" s="42">
        <f t="shared" si="48"/>
        <v>8.7264914032211891</v>
      </c>
      <c r="AI119" s="42">
        <f t="shared" si="49"/>
        <v>10.626590420535873</v>
      </c>
      <c r="AJ119" s="42">
        <f t="shared" si="50"/>
        <v>10.537164333591925</v>
      </c>
      <c r="AK119" s="42">
        <f t="shared" si="51"/>
        <v>10.779219197458445</v>
      </c>
      <c r="AL119" s="42">
        <f t="shared" si="52"/>
        <v>10.479685615821316</v>
      </c>
      <c r="AN119" s="43">
        <f t="shared" si="53"/>
        <v>45188</v>
      </c>
      <c r="AO119" s="47">
        <f t="shared" ca="1" si="63"/>
        <v>11.758114378442485</v>
      </c>
      <c r="AP119" s="47">
        <f t="shared" ca="1" si="63"/>
        <v>10.983421368243128</v>
      </c>
      <c r="AQ119" s="47">
        <f t="shared" ca="1" si="63"/>
        <v>11.752269199163184</v>
      </c>
      <c r="AR119" s="47">
        <f t="shared" ca="1" si="63"/>
        <v>10.337103885416976</v>
      </c>
      <c r="AS119" s="47">
        <f t="shared" ca="1" si="63"/>
        <v>8.5749603421444114</v>
      </c>
      <c r="AT119" s="47">
        <f t="shared" ca="1" si="63"/>
        <v>8.0906140823623609</v>
      </c>
      <c r="AU119" s="47">
        <f t="shared" ca="1" si="63"/>
        <v>8.7789516654570612</v>
      </c>
      <c r="AV119" s="47">
        <f t="shared" ca="1" si="63"/>
        <v>8.7264914032211891</v>
      </c>
      <c r="AW119" s="47">
        <f t="shared" ca="1" si="63"/>
        <v>10.626590420535873</v>
      </c>
      <c r="AX119" s="47">
        <f t="shared" ca="1" si="63"/>
        <v>10.537164333591925</v>
      </c>
      <c r="AY119" s="47">
        <f t="shared" ca="1" si="62"/>
        <v>10.779219197458445</v>
      </c>
      <c r="AZ119" s="47">
        <f t="shared" ca="1" si="62"/>
        <v>10.479685615821316</v>
      </c>
      <c r="BA119" s="47">
        <f t="shared" ca="1" si="62"/>
        <v>11.758114378442485</v>
      </c>
      <c r="BB119" s="47">
        <f t="shared" ca="1" si="62"/>
        <v>10.983421368243128</v>
      </c>
      <c r="BC119" s="47">
        <f t="shared" ca="1" si="62"/>
        <v>11.752269199163184</v>
      </c>
      <c r="BD119" s="47">
        <f t="shared" ca="1" si="62"/>
        <v>10.337103885416976</v>
      </c>
      <c r="BE119" s="47">
        <f t="shared" ca="1" si="62"/>
        <v>8.5749603421444114</v>
      </c>
      <c r="BF119" s="47">
        <f t="shared" ca="1" si="62"/>
        <v>8.0906140823623609</v>
      </c>
      <c r="BG119" s="47">
        <f t="shared" ca="1" si="62"/>
        <v>8.7789516654570612</v>
      </c>
      <c r="BH119" s="47">
        <f t="shared" ca="1" si="62"/>
        <v>8.7264914032211891</v>
      </c>
      <c r="BI119" s="47">
        <f t="shared" ca="1" si="61"/>
        <v>10.626590420535873</v>
      </c>
      <c r="BJ119" s="47">
        <f t="shared" ca="1" si="61"/>
        <v>10.537164333591925</v>
      </c>
      <c r="BK119" s="47">
        <f t="shared" ca="1" si="61"/>
        <v>10.779219197458445</v>
      </c>
      <c r="BL119" s="47">
        <f t="shared" ca="1" si="61"/>
        <v>10.479685615821316</v>
      </c>
      <c r="BM119" s="47">
        <f t="shared" ca="1" si="61"/>
        <v>11.758114378442485</v>
      </c>
      <c r="BN119" s="47">
        <f t="shared" ca="1" si="61"/>
        <v>10.983421368243128</v>
      </c>
      <c r="BO119" s="47">
        <f t="shared" ca="1" si="61"/>
        <v>11.752269199163184</v>
      </c>
      <c r="BP119" s="47">
        <f t="shared" ca="1" si="61"/>
        <v>10.337103885416976</v>
      </c>
      <c r="BQ119" s="47">
        <f t="shared" ca="1" si="61"/>
        <v>8.5749603421444114</v>
      </c>
      <c r="BR119" s="47">
        <f t="shared" ca="1" si="61"/>
        <v>8.0906140823623609</v>
      </c>
      <c r="BS119" s="47">
        <f t="shared" ca="1" si="65"/>
        <v>8.7789516654570612</v>
      </c>
      <c r="BT119" s="47">
        <f t="shared" ca="1" si="65"/>
        <v>8.7264914032211891</v>
      </c>
      <c r="BU119" s="47">
        <f t="shared" ca="1" si="65"/>
        <v>10.626590420535873</v>
      </c>
      <c r="BV119" s="47">
        <f t="shared" ca="1" si="65"/>
        <v>10.537164333591925</v>
      </c>
      <c r="BW119" s="47">
        <f t="shared" ca="1" si="65"/>
        <v>10.779219197458445</v>
      </c>
      <c r="BX119" s="47">
        <f t="shared" ca="1" si="65"/>
        <v>10.479685615821316</v>
      </c>
      <c r="BY119" s="47">
        <f t="shared" ca="1" si="65"/>
        <v>11.758114378442485</v>
      </c>
      <c r="BZ119" s="47">
        <f t="shared" ca="1" si="65"/>
        <v>10.983421368243128</v>
      </c>
      <c r="CA119" s="47">
        <f t="shared" ca="1" si="65"/>
        <v>11.752269199163184</v>
      </c>
      <c r="CB119" s="47">
        <f t="shared" ca="1" si="65"/>
        <v>10.337103885416976</v>
      </c>
      <c r="CC119" s="47">
        <f t="shared" ca="1" si="64"/>
        <v>8.5749603421444114</v>
      </c>
      <c r="CD119" s="47">
        <f t="shared" ca="1" si="64"/>
        <v>8.0906140823623609</v>
      </c>
      <c r="CE119" s="47">
        <f t="shared" ca="1" si="64"/>
        <v>8.7789516654570612</v>
      </c>
      <c r="CF119" s="47">
        <f t="shared" ca="1" si="64"/>
        <v>8.7264914032211891</v>
      </c>
      <c r="CG119" s="47">
        <f t="shared" ca="1" si="64"/>
        <v>10.626590420535873</v>
      </c>
      <c r="CH119" s="47">
        <f t="shared" ca="1" si="64"/>
        <v>10.537164333591925</v>
      </c>
      <c r="CI119" s="47">
        <f t="shared" ca="1" si="64"/>
        <v>10.779219197458445</v>
      </c>
      <c r="CJ119" s="47">
        <f t="shared" ca="1" si="64"/>
        <v>10.479685615821316</v>
      </c>
      <c r="CK119" s="47">
        <f t="shared" ca="1" si="64"/>
        <v>11.758114378442485</v>
      </c>
      <c r="CL119" s="47">
        <f t="shared" ca="1" si="64"/>
        <v>10.983421368243128</v>
      </c>
      <c r="CM119" s="47">
        <f t="shared" ca="1" si="67"/>
        <v>11.752269199163184</v>
      </c>
      <c r="CN119" s="47">
        <f t="shared" ca="1" si="67"/>
        <v>10.337103885416976</v>
      </c>
      <c r="CO119" s="47">
        <f t="shared" ca="1" si="67"/>
        <v>8.5749603421444114</v>
      </c>
      <c r="CP119" s="47">
        <f t="shared" ca="1" si="67"/>
        <v>8.0906140823623609</v>
      </c>
      <c r="CQ119" s="47">
        <f t="shared" ca="1" si="67"/>
        <v>8.7789516654570612</v>
      </c>
      <c r="CR119" s="47">
        <f t="shared" ca="1" si="67"/>
        <v>8.7264914032211891</v>
      </c>
      <c r="CS119" s="47">
        <f t="shared" ca="1" si="67"/>
        <v>10.626590420535873</v>
      </c>
      <c r="CT119" s="47">
        <f t="shared" ca="1" si="67"/>
        <v>10.537164333591925</v>
      </c>
      <c r="CU119" s="47">
        <f t="shared" ca="1" si="67"/>
        <v>10.779219197458445</v>
      </c>
      <c r="CV119" s="47">
        <f t="shared" ca="1" si="67"/>
        <v>10.479685615821316</v>
      </c>
      <c r="CW119" s="47">
        <f t="shared" ca="1" si="66"/>
        <v>11.758114378442485</v>
      </c>
      <c r="CX119" s="47">
        <f t="shared" ca="1" si="66"/>
        <v>10.983421368243128</v>
      </c>
      <c r="CY119" s="47">
        <f t="shared" ca="1" si="66"/>
        <v>11.752269199163184</v>
      </c>
      <c r="CZ119" s="47">
        <f t="shared" ca="1" si="66"/>
        <v>10.337103885416976</v>
      </c>
      <c r="DA119" s="47">
        <f t="shared" ca="1" si="66"/>
        <v>8.5749603421444114</v>
      </c>
      <c r="DB119" s="47">
        <f t="shared" ca="1" si="66"/>
        <v>8.0906140823623609</v>
      </c>
      <c r="DC119" s="47">
        <f t="shared" ca="1" si="66"/>
        <v>8.7789516654570612</v>
      </c>
      <c r="DD119" s="47">
        <f t="shared" ca="1" si="66"/>
        <v>8.7264914032211891</v>
      </c>
    </row>
    <row r="120" spans="1:108" x14ac:dyDescent="0.25">
      <c r="A120" s="40" t="s">
        <v>138</v>
      </c>
      <c r="B120" s="40">
        <v>2429</v>
      </c>
      <c r="C120" s="40" t="s">
        <v>31</v>
      </c>
      <c r="D120" s="40" t="s">
        <v>350</v>
      </c>
      <c r="E120" s="40" t="s">
        <v>130</v>
      </c>
      <c r="F120" s="40">
        <v>50</v>
      </c>
      <c r="G120" s="43">
        <v>45147</v>
      </c>
      <c r="I120" s="40" t="s">
        <v>74</v>
      </c>
      <c r="J120" s="40">
        <v>2</v>
      </c>
      <c r="K120" s="40" t="s">
        <v>33</v>
      </c>
      <c r="L120" s="40" t="s">
        <v>140</v>
      </c>
      <c r="N120" s="41">
        <f>VLOOKUP($C120 &amp; $I120 &amp; $K120,FATOR!$A$3:$P$22,5,0)</f>
        <v>0.23516228756884971</v>
      </c>
      <c r="O120" s="41">
        <f>VLOOKUP($C120 &amp; $I120 &amp; $K120,FATOR!$A$3:$P$22,6,0)</f>
        <v>0.21966842736486258</v>
      </c>
      <c r="P120" s="41">
        <f>VLOOKUP($C120 &amp; $I120 &amp; $K120,FATOR!$A$3:$P$22,7,0)</f>
        <v>0.23504538398326369</v>
      </c>
      <c r="Q120" s="41">
        <f>VLOOKUP($C120 &amp; $I120 &amp; $K120,FATOR!$A$3:$P$22,8,0)</f>
        <v>0.20674207770833952</v>
      </c>
      <c r="R120" s="41">
        <f>VLOOKUP($C120 &amp; $I120 &amp; $K120,FATOR!$A$3:$P$22,9,0)</f>
        <v>0.17149920684288822</v>
      </c>
      <c r="S120" s="41">
        <f>VLOOKUP($C120 &amp; $I120 &amp; $K120,FATOR!$A$3:$P$22,10,0)</f>
        <v>0.1618122816472472</v>
      </c>
      <c r="T120" s="41">
        <f>VLOOKUP($C120 &amp; $I120 &amp; $K120,FATOR!$A$3:$P$22,11,0)</f>
        <v>0.17557903330914121</v>
      </c>
      <c r="U120" s="41">
        <f>VLOOKUP($C120 &amp; $I120 &amp; $K120,FATOR!$A$3:$P$22,12,0)</f>
        <v>0.1745298280644238</v>
      </c>
      <c r="V120" s="41">
        <f>VLOOKUP($C120 &amp; $I120 &amp; $K120,FATOR!$A$3:$P$22,13,0)</f>
        <v>0.21253180841071748</v>
      </c>
      <c r="W120" s="41">
        <f>VLOOKUP($C120 &amp; $I120 &amp; $K120,FATOR!$A$3:$P$22,14,0)</f>
        <v>0.2107432866718385</v>
      </c>
      <c r="X120" s="41">
        <f>VLOOKUP($C120 &amp; $I120 &amp; $K120,FATOR!$A$3:$P$22,15,0)</f>
        <v>0.2155843839491689</v>
      </c>
      <c r="Y120" s="41">
        <f>VLOOKUP($C120 &amp; $I120 &amp; $K120,FATOR!$A$3:$P$22,16,0)</f>
        <v>0.20959371231642632</v>
      </c>
      <c r="AA120" s="42">
        <f t="shared" si="41"/>
        <v>11.758114378442485</v>
      </c>
      <c r="AB120" s="42">
        <f t="shared" si="42"/>
        <v>10.983421368243128</v>
      </c>
      <c r="AC120" s="42">
        <f t="shared" si="43"/>
        <v>11.752269199163184</v>
      </c>
      <c r="AD120" s="42">
        <f t="shared" si="44"/>
        <v>10.337103885416976</v>
      </c>
      <c r="AE120" s="42">
        <f t="shared" si="45"/>
        <v>8.5749603421444114</v>
      </c>
      <c r="AF120" s="42">
        <f t="shared" si="46"/>
        <v>8.0906140823623609</v>
      </c>
      <c r="AG120" s="42">
        <f t="shared" si="47"/>
        <v>8.7789516654570612</v>
      </c>
      <c r="AH120" s="42">
        <f t="shared" si="48"/>
        <v>8.7264914032211891</v>
      </c>
      <c r="AI120" s="42">
        <f t="shared" si="49"/>
        <v>10.626590420535873</v>
      </c>
      <c r="AJ120" s="42">
        <f t="shared" si="50"/>
        <v>10.537164333591925</v>
      </c>
      <c r="AK120" s="42">
        <f t="shared" si="51"/>
        <v>10.779219197458445</v>
      </c>
      <c r="AL120" s="42">
        <f t="shared" si="52"/>
        <v>10.479685615821316</v>
      </c>
      <c r="AN120" s="43">
        <f t="shared" si="53"/>
        <v>45178</v>
      </c>
      <c r="AO120" s="47">
        <f t="shared" ca="1" si="63"/>
        <v>11.758114378442485</v>
      </c>
      <c r="AP120" s="47">
        <f t="shared" ca="1" si="63"/>
        <v>10.983421368243128</v>
      </c>
      <c r="AQ120" s="47">
        <f t="shared" ca="1" si="63"/>
        <v>11.752269199163184</v>
      </c>
      <c r="AR120" s="47">
        <f t="shared" ca="1" si="63"/>
        <v>10.337103885416976</v>
      </c>
      <c r="AS120" s="47">
        <f t="shared" ca="1" si="63"/>
        <v>8.5749603421444114</v>
      </c>
      <c r="AT120" s="47">
        <f t="shared" ca="1" si="63"/>
        <v>8.0906140823623609</v>
      </c>
      <c r="AU120" s="47">
        <f t="shared" ca="1" si="63"/>
        <v>8.7789516654570612</v>
      </c>
      <c r="AV120" s="47">
        <f t="shared" ca="1" si="63"/>
        <v>8.7264914032211891</v>
      </c>
      <c r="AW120" s="47">
        <f t="shared" ca="1" si="63"/>
        <v>10.626590420535873</v>
      </c>
      <c r="AX120" s="47">
        <f t="shared" ca="1" si="63"/>
        <v>10.537164333591925</v>
      </c>
      <c r="AY120" s="47">
        <f t="shared" ca="1" si="62"/>
        <v>10.779219197458445</v>
      </c>
      <c r="AZ120" s="47">
        <f t="shared" ca="1" si="62"/>
        <v>10.479685615821316</v>
      </c>
      <c r="BA120" s="47">
        <f t="shared" ca="1" si="62"/>
        <v>11.758114378442485</v>
      </c>
      <c r="BB120" s="47">
        <f t="shared" ca="1" si="62"/>
        <v>10.983421368243128</v>
      </c>
      <c r="BC120" s="47">
        <f t="shared" ca="1" si="62"/>
        <v>11.752269199163184</v>
      </c>
      <c r="BD120" s="47">
        <f t="shared" ca="1" si="62"/>
        <v>10.337103885416976</v>
      </c>
      <c r="BE120" s="47">
        <f t="shared" ca="1" si="62"/>
        <v>8.5749603421444114</v>
      </c>
      <c r="BF120" s="47">
        <f t="shared" ca="1" si="62"/>
        <v>8.0906140823623609</v>
      </c>
      <c r="BG120" s="47">
        <f t="shared" ca="1" si="62"/>
        <v>8.7789516654570612</v>
      </c>
      <c r="BH120" s="47">
        <f t="shared" ca="1" si="62"/>
        <v>8.7264914032211891</v>
      </c>
      <c r="BI120" s="47">
        <f t="shared" ca="1" si="61"/>
        <v>10.626590420535873</v>
      </c>
      <c r="BJ120" s="47">
        <f t="shared" ca="1" si="61"/>
        <v>10.537164333591925</v>
      </c>
      <c r="BK120" s="47">
        <f t="shared" ca="1" si="61"/>
        <v>10.779219197458445</v>
      </c>
      <c r="BL120" s="47">
        <f t="shared" ca="1" si="61"/>
        <v>10.479685615821316</v>
      </c>
      <c r="BM120" s="47">
        <f t="shared" ca="1" si="61"/>
        <v>11.758114378442485</v>
      </c>
      <c r="BN120" s="47">
        <f t="shared" ca="1" si="61"/>
        <v>10.983421368243128</v>
      </c>
      <c r="BO120" s="47">
        <f t="shared" ca="1" si="61"/>
        <v>11.752269199163184</v>
      </c>
      <c r="BP120" s="47">
        <f t="shared" ca="1" si="61"/>
        <v>10.337103885416976</v>
      </c>
      <c r="BQ120" s="47">
        <f t="shared" ca="1" si="61"/>
        <v>8.5749603421444114</v>
      </c>
      <c r="BR120" s="47">
        <f t="shared" ca="1" si="61"/>
        <v>8.0906140823623609</v>
      </c>
      <c r="BS120" s="47">
        <f t="shared" ca="1" si="65"/>
        <v>8.7789516654570612</v>
      </c>
      <c r="BT120" s="47">
        <f t="shared" ca="1" si="65"/>
        <v>8.7264914032211891</v>
      </c>
      <c r="BU120" s="47">
        <f t="shared" ca="1" si="65"/>
        <v>10.626590420535873</v>
      </c>
      <c r="BV120" s="47">
        <f t="shared" ca="1" si="65"/>
        <v>10.537164333591925</v>
      </c>
      <c r="BW120" s="47">
        <f t="shared" ca="1" si="65"/>
        <v>10.779219197458445</v>
      </c>
      <c r="BX120" s="47">
        <f t="shared" ca="1" si="65"/>
        <v>10.479685615821316</v>
      </c>
      <c r="BY120" s="47">
        <f t="shared" ca="1" si="65"/>
        <v>11.758114378442485</v>
      </c>
      <c r="BZ120" s="47">
        <f t="shared" ca="1" si="65"/>
        <v>10.983421368243128</v>
      </c>
      <c r="CA120" s="47">
        <f t="shared" ca="1" si="65"/>
        <v>11.752269199163184</v>
      </c>
      <c r="CB120" s="47">
        <f t="shared" ca="1" si="65"/>
        <v>10.337103885416976</v>
      </c>
      <c r="CC120" s="47">
        <f t="shared" ca="1" si="64"/>
        <v>8.5749603421444114</v>
      </c>
      <c r="CD120" s="47">
        <f t="shared" ca="1" si="64"/>
        <v>8.0906140823623609</v>
      </c>
      <c r="CE120" s="47">
        <f t="shared" ca="1" si="64"/>
        <v>8.7789516654570612</v>
      </c>
      <c r="CF120" s="47">
        <f t="shared" ca="1" si="64"/>
        <v>8.7264914032211891</v>
      </c>
      <c r="CG120" s="47">
        <f t="shared" ca="1" si="64"/>
        <v>10.626590420535873</v>
      </c>
      <c r="CH120" s="47">
        <f t="shared" ca="1" si="64"/>
        <v>10.537164333591925</v>
      </c>
      <c r="CI120" s="47">
        <f t="shared" ca="1" si="64"/>
        <v>10.779219197458445</v>
      </c>
      <c r="CJ120" s="47">
        <f t="shared" ca="1" si="64"/>
        <v>10.479685615821316</v>
      </c>
      <c r="CK120" s="47">
        <f t="shared" ca="1" si="64"/>
        <v>11.758114378442485</v>
      </c>
      <c r="CL120" s="47">
        <f t="shared" ca="1" si="64"/>
        <v>10.983421368243128</v>
      </c>
      <c r="CM120" s="47">
        <f t="shared" ca="1" si="67"/>
        <v>11.752269199163184</v>
      </c>
      <c r="CN120" s="47">
        <f t="shared" ca="1" si="67"/>
        <v>10.337103885416976</v>
      </c>
      <c r="CO120" s="47">
        <f t="shared" ca="1" si="67"/>
        <v>8.5749603421444114</v>
      </c>
      <c r="CP120" s="47">
        <f t="shared" ca="1" si="67"/>
        <v>8.0906140823623609</v>
      </c>
      <c r="CQ120" s="47">
        <f t="shared" ca="1" si="67"/>
        <v>8.7789516654570612</v>
      </c>
      <c r="CR120" s="47">
        <f t="shared" ca="1" si="67"/>
        <v>8.7264914032211891</v>
      </c>
      <c r="CS120" s="47">
        <f t="shared" ca="1" si="67"/>
        <v>10.626590420535873</v>
      </c>
      <c r="CT120" s="47">
        <f t="shared" ca="1" si="67"/>
        <v>10.537164333591925</v>
      </c>
      <c r="CU120" s="47">
        <f t="shared" ca="1" si="67"/>
        <v>10.779219197458445</v>
      </c>
      <c r="CV120" s="47">
        <f t="shared" ca="1" si="67"/>
        <v>10.479685615821316</v>
      </c>
      <c r="CW120" s="47">
        <f t="shared" ca="1" si="66"/>
        <v>11.758114378442485</v>
      </c>
      <c r="CX120" s="47">
        <f t="shared" ca="1" si="66"/>
        <v>10.983421368243128</v>
      </c>
      <c r="CY120" s="47">
        <f t="shared" ca="1" si="66"/>
        <v>11.752269199163184</v>
      </c>
      <c r="CZ120" s="47">
        <f t="shared" ca="1" si="66"/>
        <v>10.337103885416976</v>
      </c>
      <c r="DA120" s="47">
        <f t="shared" ca="1" si="66"/>
        <v>8.5749603421444114</v>
      </c>
      <c r="DB120" s="47">
        <f t="shared" ca="1" si="66"/>
        <v>8.0906140823623609</v>
      </c>
      <c r="DC120" s="47">
        <f t="shared" ca="1" si="66"/>
        <v>8.7789516654570612</v>
      </c>
      <c r="DD120" s="47">
        <f t="shared" ca="1" si="66"/>
        <v>8.7264914032211891</v>
      </c>
    </row>
    <row r="121" spans="1:108" x14ac:dyDescent="0.25">
      <c r="A121" s="40" t="s">
        <v>138</v>
      </c>
      <c r="B121" s="40">
        <v>2430</v>
      </c>
      <c r="C121" s="40" t="s">
        <v>31</v>
      </c>
      <c r="D121" s="40" t="s">
        <v>351</v>
      </c>
      <c r="E121" s="40" t="s">
        <v>130</v>
      </c>
      <c r="F121" s="40">
        <v>50</v>
      </c>
      <c r="G121" s="43">
        <v>45143</v>
      </c>
      <c r="I121" s="40" t="s">
        <v>74</v>
      </c>
      <c r="J121" s="40">
        <v>2</v>
      </c>
      <c r="K121" s="40" t="s">
        <v>33</v>
      </c>
      <c r="L121" s="40" t="s">
        <v>140</v>
      </c>
      <c r="N121" s="41">
        <f>VLOOKUP($C121 &amp; $I121 &amp; $K121,FATOR!$A$3:$P$22,5,0)</f>
        <v>0.23516228756884971</v>
      </c>
      <c r="O121" s="41">
        <f>VLOOKUP($C121 &amp; $I121 &amp; $K121,FATOR!$A$3:$P$22,6,0)</f>
        <v>0.21966842736486258</v>
      </c>
      <c r="P121" s="41">
        <f>VLOOKUP($C121 &amp; $I121 &amp; $K121,FATOR!$A$3:$P$22,7,0)</f>
        <v>0.23504538398326369</v>
      </c>
      <c r="Q121" s="41">
        <f>VLOOKUP($C121 &amp; $I121 &amp; $K121,FATOR!$A$3:$P$22,8,0)</f>
        <v>0.20674207770833952</v>
      </c>
      <c r="R121" s="41">
        <f>VLOOKUP($C121 &amp; $I121 &amp; $K121,FATOR!$A$3:$P$22,9,0)</f>
        <v>0.17149920684288822</v>
      </c>
      <c r="S121" s="41">
        <f>VLOOKUP($C121 &amp; $I121 &amp; $K121,FATOR!$A$3:$P$22,10,0)</f>
        <v>0.1618122816472472</v>
      </c>
      <c r="T121" s="41">
        <f>VLOOKUP($C121 &amp; $I121 &amp; $K121,FATOR!$A$3:$P$22,11,0)</f>
        <v>0.17557903330914121</v>
      </c>
      <c r="U121" s="41">
        <f>VLOOKUP($C121 &amp; $I121 &amp; $K121,FATOR!$A$3:$P$22,12,0)</f>
        <v>0.1745298280644238</v>
      </c>
      <c r="V121" s="41">
        <f>VLOOKUP($C121 &amp; $I121 &amp; $K121,FATOR!$A$3:$P$22,13,0)</f>
        <v>0.21253180841071748</v>
      </c>
      <c r="W121" s="41">
        <f>VLOOKUP($C121 &amp; $I121 &amp; $K121,FATOR!$A$3:$P$22,14,0)</f>
        <v>0.2107432866718385</v>
      </c>
      <c r="X121" s="41">
        <f>VLOOKUP($C121 &amp; $I121 &amp; $K121,FATOR!$A$3:$P$22,15,0)</f>
        <v>0.2155843839491689</v>
      </c>
      <c r="Y121" s="41">
        <f>VLOOKUP($C121 &amp; $I121 &amp; $K121,FATOR!$A$3:$P$22,16,0)</f>
        <v>0.20959371231642632</v>
      </c>
      <c r="AA121" s="42">
        <f t="shared" si="41"/>
        <v>11.758114378442485</v>
      </c>
      <c r="AB121" s="42">
        <f t="shared" si="42"/>
        <v>10.983421368243128</v>
      </c>
      <c r="AC121" s="42">
        <f t="shared" si="43"/>
        <v>11.752269199163184</v>
      </c>
      <c r="AD121" s="42">
        <f t="shared" si="44"/>
        <v>10.337103885416976</v>
      </c>
      <c r="AE121" s="42">
        <f t="shared" si="45"/>
        <v>8.5749603421444114</v>
      </c>
      <c r="AF121" s="42">
        <f t="shared" si="46"/>
        <v>8.0906140823623609</v>
      </c>
      <c r="AG121" s="42">
        <f t="shared" si="47"/>
        <v>8.7789516654570612</v>
      </c>
      <c r="AH121" s="42">
        <f t="shared" si="48"/>
        <v>8.7264914032211891</v>
      </c>
      <c r="AI121" s="42">
        <f t="shared" si="49"/>
        <v>10.626590420535873</v>
      </c>
      <c r="AJ121" s="42">
        <f t="shared" si="50"/>
        <v>10.537164333591925</v>
      </c>
      <c r="AK121" s="42">
        <f t="shared" si="51"/>
        <v>10.779219197458445</v>
      </c>
      <c r="AL121" s="42">
        <f t="shared" si="52"/>
        <v>10.479685615821316</v>
      </c>
      <c r="AN121" s="43">
        <f t="shared" si="53"/>
        <v>45174</v>
      </c>
      <c r="AO121" s="47">
        <f t="shared" ca="1" si="63"/>
        <v>11.758114378442485</v>
      </c>
      <c r="AP121" s="47">
        <f t="shared" ca="1" si="63"/>
        <v>10.983421368243128</v>
      </c>
      <c r="AQ121" s="47">
        <f t="shared" ca="1" si="63"/>
        <v>11.752269199163184</v>
      </c>
      <c r="AR121" s="47">
        <f t="shared" ca="1" si="63"/>
        <v>10.337103885416976</v>
      </c>
      <c r="AS121" s="47">
        <f t="shared" ca="1" si="63"/>
        <v>8.5749603421444114</v>
      </c>
      <c r="AT121" s="47">
        <f t="shared" ca="1" si="63"/>
        <v>8.0906140823623609</v>
      </c>
      <c r="AU121" s="47">
        <f t="shared" ca="1" si="63"/>
        <v>8.7789516654570612</v>
      </c>
      <c r="AV121" s="47">
        <f t="shared" ca="1" si="63"/>
        <v>8.7264914032211891</v>
      </c>
      <c r="AW121" s="47">
        <f t="shared" ca="1" si="63"/>
        <v>10.626590420535873</v>
      </c>
      <c r="AX121" s="47">
        <f t="shared" ca="1" si="63"/>
        <v>10.537164333591925</v>
      </c>
      <c r="AY121" s="47">
        <f t="shared" ca="1" si="62"/>
        <v>10.779219197458445</v>
      </c>
      <c r="AZ121" s="47">
        <f t="shared" ca="1" si="62"/>
        <v>10.479685615821316</v>
      </c>
      <c r="BA121" s="47">
        <f t="shared" ca="1" si="62"/>
        <v>11.758114378442485</v>
      </c>
      <c r="BB121" s="47">
        <f t="shared" ca="1" si="62"/>
        <v>10.983421368243128</v>
      </c>
      <c r="BC121" s="47">
        <f t="shared" ca="1" si="62"/>
        <v>11.752269199163184</v>
      </c>
      <c r="BD121" s="47">
        <f t="shared" ca="1" si="62"/>
        <v>10.337103885416976</v>
      </c>
      <c r="BE121" s="47">
        <f t="shared" ca="1" si="62"/>
        <v>8.5749603421444114</v>
      </c>
      <c r="BF121" s="47">
        <f t="shared" ca="1" si="62"/>
        <v>8.0906140823623609</v>
      </c>
      <c r="BG121" s="47">
        <f t="shared" ca="1" si="62"/>
        <v>8.7789516654570612</v>
      </c>
      <c r="BH121" s="47">
        <f t="shared" ca="1" si="62"/>
        <v>8.7264914032211891</v>
      </c>
      <c r="BI121" s="47">
        <f t="shared" ca="1" si="61"/>
        <v>10.626590420535873</v>
      </c>
      <c r="BJ121" s="47">
        <f t="shared" ca="1" si="61"/>
        <v>10.537164333591925</v>
      </c>
      <c r="BK121" s="47">
        <f t="shared" ca="1" si="61"/>
        <v>10.779219197458445</v>
      </c>
      <c r="BL121" s="47">
        <f t="shared" ca="1" si="61"/>
        <v>10.479685615821316</v>
      </c>
      <c r="BM121" s="47">
        <f t="shared" ca="1" si="61"/>
        <v>11.758114378442485</v>
      </c>
      <c r="BN121" s="47">
        <f t="shared" ca="1" si="61"/>
        <v>10.983421368243128</v>
      </c>
      <c r="BO121" s="47">
        <f t="shared" ca="1" si="61"/>
        <v>11.752269199163184</v>
      </c>
      <c r="BP121" s="47">
        <f t="shared" ca="1" si="61"/>
        <v>10.337103885416976</v>
      </c>
      <c r="BQ121" s="47">
        <f t="shared" ca="1" si="61"/>
        <v>8.5749603421444114</v>
      </c>
      <c r="BR121" s="47">
        <f t="shared" ca="1" si="61"/>
        <v>8.0906140823623609</v>
      </c>
      <c r="BS121" s="47">
        <f t="shared" ca="1" si="65"/>
        <v>8.7789516654570612</v>
      </c>
      <c r="BT121" s="47">
        <f t="shared" ca="1" si="65"/>
        <v>8.7264914032211891</v>
      </c>
      <c r="BU121" s="47">
        <f t="shared" ca="1" si="65"/>
        <v>10.626590420535873</v>
      </c>
      <c r="BV121" s="47">
        <f t="shared" ca="1" si="65"/>
        <v>10.537164333591925</v>
      </c>
      <c r="BW121" s="47">
        <f t="shared" ca="1" si="65"/>
        <v>10.779219197458445</v>
      </c>
      <c r="BX121" s="47">
        <f t="shared" ca="1" si="65"/>
        <v>10.479685615821316</v>
      </c>
      <c r="BY121" s="47">
        <f t="shared" ca="1" si="65"/>
        <v>11.758114378442485</v>
      </c>
      <c r="BZ121" s="47">
        <f t="shared" ca="1" si="65"/>
        <v>10.983421368243128</v>
      </c>
      <c r="CA121" s="47">
        <f t="shared" ca="1" si="65"/>
        <v>11.752269199163184</v>
      </c>
      <c r="CB121" s="47">
        <f t="shared" ca="1" si="65"/>
        <v>10.337103885416976</v>
      </c>
      <c r="CC121" s="47">
        <f t="shared" ca="1" si="64"/>
        <v>8.5749603421444114</v>
      </c>
      <c r="CD121" s="47">
        <f t="shared" ca="1" si="64"/>
        <v>8.0906140823623609</v>
      </c>
      <c r="CE121" s="47">
        <f t="shared" ca="1" si="64"/>
        <v>8.7789516654570612</v>
      </c>
      <c r="CF121" s="47">
        <f t="shared" ca="1" si="64"/>
        <v>8.7264914032211891</v>
      </c>
      <c r="CG121" s="47">
        <f t="shared" ca="1" si="64"/>
        <v>10.626590420535873</v>
      </c>
      <c r="CH121" s="47">
        <f t="shared" ca="1" si="64"/>
        <v>10.537164333591925</v>
      </c>
      <c r="CI121" s="47">
        <f t="shared" ca="1" si="64"/>
        <v>10.779219197458445</v>
      </c>
      <c r="CJ121" s="47">
        <f t="shared" ca="1" si="64"/>
        <v>10.479685615821316</v>
      </c>
      <c r="CK121" s="47">
        <f t="shared" ca="1" si="64"/>
        <v>11.758114378442485</v>
      </c>
      <c r="CL121" s="47">
        <f t="shared" ca="1" si="64"/>
        <v>10.983421368243128</v>
      </c>
      <c r="CM121" s="47">
        <f t="shared" ca="1" si="67"/>
        <v>11.752269199163184</v>
      </c>
      <c r="CN121" s="47">
        <f t="shared" ca="1" si="67"/>
        <v>10.337103885416976</v>
      </c>
      <c r="CO121" s="47">
        <f t="shared" ca="1" si="67"/>
        <v>8.5749603421444114</v>
      </c>
      <c r="CP121" s="47">
        <f t="shared" ca="1" si="67"/>
        <v>8.0906140823623609</v>
      </c>
      <c r="CQ121" s="47">
        <f t="shared" ca="1" si="67"/>
        <v>8.7789516654570612</v>
      </c>
      <c r="CR121" s="47">
        <f t="shared" ca="1" si="67"/>
        <v>8.7264914032211891</v>
      </c>
      <c r="CS121" s="47">
        <f t="shared" ca="1" si="67"/>
        <v>10.626590420535873</v>
      </c>
      <c r="CT121" s="47">
        <f t="shared" ca="1" si="67"/>
        <v>10.537164333591925</v>
      </c>
      <c r="CU121" s="47">
        <f t="shared" ca="1" si="67"/>
        <v>10.779219197458445</v>
      </c>
      <c r="CV121" s="47">
        <f t="shared" ca="1" si="67"/>
        <v>10.479685615821316</v>
      </c>
      <c r="CW121" s="47">
        <f t="shared" ca="1" si="66"/>
        <v>11.758114378442485</v>
      </c>
      <c r="CX121" s="47">
        <f t="shared" ca="1" si="66"/>
        <v>10.983421368243128</v>
      </c>
      <c r="CY121" s="47">
        <f t="shared" ca="1" si="66"/>
        <v>11.752269199163184</v>
      </c>
      <c r="CZ121" s="47">
        <f t="shared" ca="1" si="66"/>
        <v>10.337103885416976</v>
      </c>
      <c r="DA121" s="47">
        <f t="shared" ca="1" si="66"/>
        <v>8.5749603421444114</v>
      </c>
      <c r="DB121" s="47">
        <f t="shared" ca="1" si="66"/>
        <v>8.0906140823623609</v>
      </c>
      <c r="DC121" s="47">
        <f t="shared" ca="1" si="66"/>
        <v>8.7789516654570612</v>
      </c>
      <c r="DD121" s="47">
        <f t="shared" ca="1" si="66"/>
        <v>8.7264914032211891</v>
      </c>
    </row>
    <row r="122" spans="1:108" x14ac:dyDescent="0.25">
      <c r="A122" s="40" t="s">
        <v>138</v>
      </c>
      <c r="B122" s="40">
        <v>2431</v>
      </c>
      <c r="C122" s="40" t="s">
        <v>31</v>
      </c>
      <c r="D122" s="40" t="s">
        <v>352</v>
      </c>
      <c r="E122" s="40" t="s">
        <v>130</v>
      </c>
      <c r="F122" s="40">
        <v>50</v>
      </c>
      <c r="G122" s="43">
        <v>45143</v>
      </c>
      <c r="I122" s="40" t="s">
        <v>74</v>
      </c>
      <c r="J122" s="40">
        <v>2</v>
      </c>
      <c r="K122" s="40" t="s">
        <v>33</v>
      </c>
      <c r="L122" s="40" t="s">
        <v>140</v>
      </c>
      <c r="N122" s="41">
        <f>VLOOKUP($C122 &amp; $I122 &amp; $K122,FATOR!$A$3:$P$22,5,0)</f>
        <v>0.23516228756884971</v>
      </c>
      <c r="O122" s="41">
        <f>VLOOKUP($C122 &amp; $I122 &amp; $K122,FATOR!$A$3:$P$22,6,0)</f>
        <v>0.21966842736486258</v>
      </c>
      <c r="P122" s="41">
        <f>VLOOKUP($C122 &amp; $I122 &amp; $K122,FATOR!$A$3:$P$22,7,0)</f>
        <v>0.23504538398326369</v>
      </c>
      <c r="Q122" s="41">
        <f>VLOOKUP($C122 &amp; $I122 &amp; $K122,FATOR!$A$3:$P$22,8,0)</f>
        <v>0.20674207770833952</v>
      </c>
      <c r="R122" s="41">
        <f>VLOOKUP($C122 &amp; $I122 &amp; $K122,FATOR!$A$3:$P$22,9,0)</f>
        <v>0.17149920684288822</v>
      </c>
      <c r="S122" s="41">
        <f>VLOOKUP($C122 &amp; $I122 &amp; $K122,FATOR!$A$3:$P$22,10,0)</f>
        <v>0.1618122816472472</v>
      </c>
      <c r="T122" s="41">
        <f>VLOOKUP($C122 &amp; $I122 &amp; $K122,FATOR!$A$3:$P$22,11,0)</f>
        <v>0.17557903330914121</v>
      </c>
      <c r="U122" s="41">
        <f>VLOOKUP($C122 &amp; $I122 &amp; $K122,FATOR!$A$3:$P$22,12,0)</f>
        <v>0.1745298280644238</v>
      </c>
      <c r="V122" s="41">
        <f>VLOOKUP($C122 &amp; $I122 &amp; $K122,FATOR!$A$3:$P$22,13,0)</f>
        <v>0.21253180841071748</v>
      </c>
      <c r="W122" s="41">
        <f>VLOOKUP($C122 &amp; $I122 &amp; $K122,FATOR!$A$3:$P$22,14,0)</f>
        <v>0.2107432866718385</v>
      </c>
      <c r="X122" s="41">
        <f>VLOOKUP($C122 &amp; $I122 &amp; $K122,FATOR!$A$3:$P$22,15,0)</f>
        <v>0.2155843839491689</v>
      </c>
      <c r="Y122" s="41">
        <f>VLOOKUP($C122 &amp; $I122 &amp; $K122,FATOR!$A$3:$P$22,16,0)</f>
        <v>0.20959371231642632</v>
      </c>
      <c r="AA122" s="42">
        <f t="shared" si="41"/>
        <v>11.758114378442485</v>
      </c>
      <c r="AB122" s="42">
        <f t="shared" si="42"/>
        <v>10.983421368243128</v>
      </c>
      <c r="AC122" s="42">
        <f t="shared" si="43"/>
        <v>11.752269199163184</v>
      </c>
      <c r="AD122" s="42">
        <f t="shared" si="44"/>
        <v>10.337103885416976</v>
      </c>
      <c r="AE122" s="42">
        <f t="shared" si="45"/>
        <v>8.5749603421444114</v>
      </c>
      <c r="AF122" s="42">
        <f t="shared" si="46"/>
        <v>8.0906140823623609</v>
      </c>
      <c r="AG122" s="42">
        <f t="shared" si="47"/>
        <v>8.7789516654570612</v>
      </c>
      <c r="AH122" s="42">
        <f t="shared" si="48"/>
        <v>8.7264914032211891</v>
      </c>
      <c r="AI122" s="42">
        <f t="shared" si="49"/>
        <v>10.626590420535873</v>
      </c>
      <c r="AJ122" s="42">
        <f t="shared" si="50"/>
        <v>10.537164333591925</v>
      </c>
      <c r="AK122" s="42">
        <f t="shared" si="51"/>
        <v>10.779219197458445</v>
      </c>
      <c r="AL122" s="42">
        <f t="shared" si="52"/>
        <v>10.479685615821316</v>
      </c>
      <c r="AN122" s="43">
        <f t="shared" si="53"/>
        <v>45174</v>
      </c>
      <c r="AO122" s="47">
        <f t="shared" ca="1" si="63"/>
        <v>11.758114378442485</v>
      </c>
      <c r="AP122" s="47">
        <f t="shared" ca="1" si="63"/>
        <v>10.983421368243128</v>
      </c>
      <c r="AQ122" s="47">
        <f t="shared" ca="1" si="63"/>
        <v>11.752269199163184</v>
      </c>
      <c r="AR122" s="47">
        <f t="shared" ca="1" si="63"/>
        <v>10.337103885416976</v>
      </c>
      <c r="AS122" s="47">
        <f t="shared" ca="1" si="63"/>
        <v>8.5749603421444114</v>
      </c>
      <c r="AT122" s="47">
        <f t="shared" ca="1" si="63"/>
        <v>8.0906140823623609</v>
      </c>
      <c r="AU122" s="47">
        <f t="shared" ca="1" si="63"/>
        <v>8.7789516654570612</v>
      </c>
      <c r="AV122" s="47">
        <f t="shared" ca="1" si="63"/>
        <v>8.7264914032211891</v>
      </c>
      <c r="AW122" s="47">
        <f t="shared" ca="1" si="63"/>
        <v>10.626590420535873</v>
      </c>
      <c r="AX122" s="47">
        <f t="shared" ca="1" si="63"/>
        <v>10.537164333591925</v>
      </c>
      <c r="AY122" s="47">
        <f t="shared" ca="1" si="62"/>
        <v>10.779219197458445</v>
      </c>
      <c r="AZ122" s="47">
        <f t="shared" ca="1" si="62"/>
        <v>10.479685615821316</v>
      </c>
      <c r="BA122" s="47">
        <f t="shared" ca="1" si="62"/>
        <v>11.758114378442485</v>
      </c>
      <c r="BB122" s="47">
        <f t="shared" ca="1" si="62"/>
        <v>10.983421368243128</v>
      </c>
      <c r="BC122" s="47">
        <f t="shared" ca="1" si="62"/>
        <v>11.752269199163184</v>
      </c>
      <c r="BD122" s="47">
        <f t="shared" ca="1" si="62"/>
        <v>10.337103885416976</v>
      </c>
      <c r="BE122" s="47">
        <f t="shared" ca="1" si="62"/>
        <v>8.5749603421444114</v>
      </c>
      <c r="BF122" s="47">
        <f t="shared" ca="1" si="62"/>
        <v>8.0906140823623609</v>
      </c>
      <c r="BG122" s="47">
        <f t="shared" ca="1" si="62"/>
        <v>8.7789516654570612</v>
      </c>
      <c r="BH122" s="47">
        <f t="shared" ca="1" si="62"/>
        <v>8.7264914032211891</v>
      </c>
      <c r="BI122" s="47">
        <f t="shared" ca="1" si="61"/>
        <v>10.626590420535873</v>
      </c>
      <c r="BJ122" s="47">
        <f t="shared" ca="1" si="61"/>
        <v>10.537164333591925</v>
      </c>
      <c r="BK122" s="47">
        <f t="shared" ca="1" si="61"/>
        <v>10.779219197458445</v>
      </c>
      <c r="BL122" s="47">
        <f t="shared" ca="1" si="61"/>
        <v>10.479685615821316</v>
      </c>
      <c r="BM122" s="47">
        <f t="shared" ca="1" si="61"/>
        <v>11.758114378442485</v>
      </c>
      <c r="BN122" s="47">
        <f t="shared" ca="1" si="61"/>
        <v>10.983421368243128</v>
      </c>
      <c r="BO122" s="47">
        <f t="shared" ca="1" si="61"/>
        <v>11.752269199163184</v>
      </c>
      <c r="BP122" s="47">
        <f t="shared" ca="1" si="61"/>
        <v>10.337103885416976</v>
      </c>
      <c r="BQ122" s="47">
        <f t="shared" ca="1" si="61"/>
        <v>8.5749603421444114</v>
      </c>
      <c r="BR122" s="47">
        <f t="shared" ca="1" si="61"/>
        <v>8.0906140823623609</v>
      </c>
      <c r="BS122" s="47">
        <f t="shared" ca="1" si="65"/>
        <v>8.7789516654570612</v>
      </c>
      <c r="BT122" s="47">
        <f t="shared" ca="1" si="65"/>
        <v>8.7264914032211891</v>
      </c>
      <c r="BU122" s="47">
        <f t="shared" ca="1" si="65"/>
        <v>10.626590420535873</v>
      </c>
      <c r="BV122" s="47">
        <f t="shared" ca="1" si="65"/>
        <v>10.537164333591925</v>
      </c>
      <c r="BW122" s="47">
        <f t="shared" ca="1" si="65"/>
        <v>10.779219197458445</v>
      </c>
      <c r="BX122" s="47">
        <f t="shared" ca="1" si="65"/>
        <v>10.479685615821316</v>
      </c>
      <c r="BY122" s="47">
        <f t="shared" ca="1" si="65"/>
        <v>11.758114378442485</v>
      </c>
      <c r="BZ122" s="47">
        <f t="shared" ca="1" si="65"/>
        <v>10.983421368243128</v>
      </c>
      <c r="CA122" s="47">
        <f t="shared" ca="1" si="65"/>
        <v>11.752269199163184</v>
      </c>
      <c r="CB122" s="47">
        <f t="shared" ca="1" si="65"/>
        <v>10.337103885416976</v>
      </c>
      <c r="CC122" s="47">
        <f t="shared" ca="1" si="64"/>
        <v>8.5749603421444114</v>
      </c>
      <c r="CD122" s="47">
        <f t="shared" ca="1" si="64"/>
        <v>8.0906140823623609</v>
      </c>
      <c r="CE122" s="47">
        <f t="shared" ca="1" si="64"/>
        <v>8.7789516654570612</v>
      </c>
      <c r="CF122" s="47">
        <f t="shared" ca="1" si="64"/>
        <v>8.7264914032211891</v>
      </c>
      <c r="CG122" s="47">
        <f t="shared" ca="1" si="64"/>
        <v>10.626590420535873</v>
      </c>
      <c r="CH122" s="47">
        <f t="shared" ca="1" si="64"/>
        <v>10.537164333591925</v>
      </c>
      <c r="CI122" s="47">
        <f t="shared" ca="1" si="64"/>
        <v>10.779219197458445</v>
      </c>
      <c r="CJ122" s="47">
        <f t="shared" ca="1" si="64"/>
        <v>10.479685615821316</v>
      </c>
      <c r="CK122" s="47">
        <f t="shared" ca="1" si="64"/>
        <v>11.758114378442485</v>
      </c>
      <c r="CL122" s="47">
        <f t="shared" ca="1" si="64"/>
        <v>10.983421368243128</v>
      </c>
      <c r="CM122" s="47">
        <f t="shared" ca="1" si="67"/>
        <v>11.752269199163184</v>
      </c>
      <c r="CN122" s="47">
        <f t="shared" ca="1" si="67"/>
        <v>10.337103885416976</v>
      </c>
      <c r="CO122" s="47">
        <f t="shared" ca="1" si="67"/>
        <v>8.5749603421444114</v>
      </c>
      <c r="CP122" s="47">
        <f t="shared" ca="1" si="67"/>
        <v>8.0906140823623609</v>
      </c>
      <c r="CQ122" s="47">
        <f t="shared" ca="1" si="67"/>
        <v>8.7789516654570612</v>
      </c>
      <c r="CR122" s="47">
        <f t="shared" ca="1" si="67"/>
        <v>8.7264914032211891</v>
      </c>
      <c r="CS122" s="47">
        <f t="shared" ca="1" si="67"/>
        <v>10.626590420535873</v>
      </c>
      <c r="CT122" s="47">
        <f t="shared" ca="1" si="67"/>
        <v>10.537164333591925</v>
      </c>
      <c r="CU122" s="47">
        <f t="shared" ca="1" si="67"/>
        <v>10.779219197458445</v>
      </c>
      <c r="CV122" s="47">
        <f t="shared" ca="1" si="67"/>
        <v>10.479685615821316</v>
      </c>
      <c r="CW122" s="47">
        <f t="shared" ca="1" si="66"/>
        <v>11.758114378442485</v>
      </c>
      <c r="CX122" s="47">
        <f t="shared" ca="1" si="66"/>
        <v>10.983421368243128</v>
      </c>
      <c r="CY122" s="47">
        <f t="shared" ca="1" si="66"/>
        <v>11.752269199163184</v>
      </c>
      <c r="CZ122" s="47">
        <f t="shared" ca="1" si="66"/>
        <v>10.337103885416976</v>
      </c>
      <c r="DA122" s="47">
        <f t="shared" ca="1" si="66"/>
        <v>8.5749603421444114</v>
      </c>
      <c r="DB122" s="47">
        <f t="shared" ca="1" si="66"/>
        <v>8.0906140823623609</v>
      </c>
      <c r="DC122" s="47">
        <f t="shared" ca="1" si="66"/>
        <v>8.7789516654570612</v>
      </c>
      <c r="DD122" s="47">
        <f t="shared" ca="1" si="66"/>
        <v>8.7264914032211891</v>
      </c>
    </row>
    <row r="123" spans="1:108" x14ac:dyDescent="0.25">
      <c r="A123" s="40" t="s">
        <v>138</v>
      </c>
      <c r="B123" s="40">
        <v>2432</v>
      </c>
      <c r="C123" s="40" t="s">
        <v>31</v>
      </c>
      <c r="D123" s="40" t="s">
        <v>353</v>
      </c>
      <c r="E123" s="40" t="s">
        <v>130</v>
      </c>
      <c r="F123" s="40">
        <v>50</v>
      </c>
      <c r="G123" s="43">
        <v>45143</v>
      </c>
      <c r="I123" s="40" t="s">
        <v>74</v>
      </c>
      <c r="J123" s="40">
        <v>2</v>
      </c>
      <c r="K123" s="40" t="s">
        <v>33</v>
      </c>
      <c r="L123" s="40" t="s">
        <v>140</v>
      </c>
      <c r="N123" s="41">
        <f>VLOOKUP($C123 &amp; $I123 &amp; $K123,FATOR!$A$3:$P$22,5,0)</f>
        <v>0.23516228756884971</v>
      </c>
      <c r="O123" s="41">
        <f>VLOOKUP($C123 &amp; $I123 &amp; $K123,FATOR!$A$3:$P$22,6,0)</f>
        <v>0.21966842736486258</v>
      </c>
      <c r="P123" s="41">
        <f>VLOOKUP($C123 &amp; $I123 &amp; $K123,FATOR!$A$3:$P$22,7,0)</f>
        <v>0.23504538398326369</v>
      </c>
      <c r="Q123" s="41">
        <f>VLOOKUP($C123 &amp; $I123 &amp; $K123,FATOR!$A$3:$P$22,8,0)</f>
        <v>0.20674207770833952</v>
      </c>
      <c r="R123" s="41">
        <f>VLOOKUP($C123 &amp; $I123 &amp; $K123,FATOR!$A$3:$P$22,9,0)</f>
        <v>0.17149920684288822</v>
      </c>
      <c r="S123" s="41">
        <f>VLOOKUP($C123 &amp; $I123 &amp; $K123,FATOR!$A$3:$P$22,10,0)</f>
        <v>0.1618122816472472</v>
      </c>
      <c r="T123" s="41">
        <f>VLOOKUP($C123 &amp; $I123 &amp; $K123,FATOR!$A$3:$P$22,11,0)</f>
        <v>0.17557903330914121</v>
      </c>
      <c r="U123" s="41">
        <f>VLOOKUP($C123 &amp; $I123 &amp; $K123,FATOR!$A$3:$P$22,12,0)</f>
        <v>0.1745298280644238</v>
      </c>
      <c r="V123" s="41">
        <f>VLOOKUP($C123 &amp; $I123 &amp; $K123,FATOR!$A$3:$P$22,13,0)</f>
        <v>0.21253180841071748</v>
      </c>
      <c r="W123" s="41">
        <f>VLOOKUP($C123 &amp; $I123 &amp; $K123,FATOR!$A$3:$P$22,14,0)</f>
        <v>0.2107432866718385</v>
      </c>
      <c r="X123" s="41">
        <f>VLOOKUP($C123 &amp; $I123 &amp; $K123,FATOR!$A$3:$P$22,15,0)</f>
        <v>0.2155843839491689</v>
      </c>
      <c r="Y123" s="41">
        <f>VLOOKUP($C123 &amp; $I123 &amp; $K123,FATOR!$A$3:$P$22,16,0)</f>
        <v>0.20959371231642632</v>
      </c>
      <c r="AA123" s="42">
        <f t="shared" si="41"/>
        <v>11.758114378442485</v>
      </c>
      <c r="AB123" s="42">
        <f t="shared" si="42"/>
        <v>10.983421368243128</v>
      </c>
      <c r="AC123" s="42">
        <f t="shared" si="43"/>
        <v>11.752269199163184</v>
      </c>
      <c r="AD123" s="42">
        <f t="shared" si="44"/>
        <v>10.337103885416976</v>
      </c>
      <c r="AE123" s="42">
        <f t="shared" si="45"/>
        <v>8.5749603421444114</v>
      </c>
      <c r="AF123" s="42">
        <f t="shared" si="46"/>
        <v>8.0906140823623609</v>
      </c>
      <c r="AG123" s="42">
        <f t="shared" si="47"/>
        <v>8.7789516654570612</v>
      </c>
      <c r="AH123" s="42">
        <f t="shared" si="48"/>
        <v>8.7264914032211891</v>
      </c>
      <c r="AI123" s="42">
        <f t="shared" si="49"/>
        <v>10.626590420535873</v>
      </c>
      <c r="AJ123" s="42">
        <f t="shared" si="50"/>
        <v>10.537164333591925</v>
      </c>
      <c r="AK123" s="42">
        <f t="shared" si="51"/>
        <v>10.779219197458445</v>
      </c>
      <c r="AL123" s="42">
        <f t="shared" si="52"/>
        <v>10.479685615821316</v>
      </c>
      <c r="AN123" s="43">
        <f t="shared" si="53"/>
        <v>45174</v>
      </c>
      <c r="AO123" s="47">
        <f t="shared" ca="1" si="63"/>
        <v>11.758114378442485</v>
      </c>
      <c r="AP123" s="47">
        <f t="shared" ca="1" si="63"/>
        <v>10.983421368243128</v>
      </c>
      <c r="AQ123" s="47">
        <f t="shared" ca="1" si="63"/>
        <v>11.752269199163184</v>
      </c>
      <c r="AR123" s="47">
        <f t="shared" ca="1" si="63"/>
        <v>10.337103885416976</v>
      </c>
      <c r="AS123" s="47">
        <f t="shared" ca="1" si="63"/>
        <v>8.5749603421444114</v>
      </c>
      <c r="AT123" s="47">
        <f t="shared" ca="1" si="63"/>
        <v>8.0906140823623609</v>
      </c>
      <c r="AU123" s="47">
        <f t="shared" ca="1" si="63"/>
        <v>8.7789516654570612</v>
      </c>
      <c r="AV123" s="47">
        <f t="shared" ca="1" si="63"/>
        <v>8.7264914032211891</v>
      </c>
      <c r="AW123" s="47">
        <f t="shared" ca="1" si="63"/>
        <v>10.626590420535873</v>
      </c>
      <c r="AX123" s="47">
        <f t="shared" ca="1" si="63"/>
        <v>10.537164333591925</v>
      </c>
      <c r="AY123" s="47">
        <f t="shared" ca="1" si="62"/>
        <v>10.779219197458445</v>
      </c>
      <c r="AZ123" s="47">
        <f t="shared" ca="1" si="62"/>
        <v>10.479685615821316</v>
      </c>
      <c r="BA123" s="47">
        <f t="shared" ca="1" si="62"/>
        <v>11.758114378442485</v>
      </c>
      <c r="BB123" s="47">
        <f t="shared" ca="1" si="62"/>
        <v>10.983421368243128</v>
      </c>
      <c r="BC123" s="47">
        <f t="shared" ca="1" si="62"/>
        <v>11.752269199163184</v>
      </c>
      <c r="BD123" s="47">
        <f t="shared" ca="1" si="62"/>
        <v>10.337103885416976</v>
      </c>
      <c r="BE123" s="47">
        <f t="shared" ca="1" si="62"/>
        <v>8.5749603421444114</v>
      </c>
      <c r="BF123" s="47">
        <f t="shared" ca="1" si="62"/>
        <v>8.0906140823623609</v>
      </c>
      <c r="BG123" s="47">
        <f t="shared" ca="1" si="62"/>
        <v>8.7789516654570612</v>
      </c>
      <c r="BH123" s="47">
        <f t="shared" ca="1" si="62"/>
        <v>8.7264914032211891</v>
      </c>
      <c r="BI123" s="47">
        <f t="shared" ca="1" si="61"/>
        <v>10.626590420535873</v>
      </c>
      <c r="BJ123" s="47">
        <f t="shared" ca="1" si="61"/>
        <v>10.537164333591925</v>
      </c>
      <c r="BK123" s="47">
        <f t="shared" ca="1" si="61"/>
        <v>10.779219197458445</v>
      </c>
      <c r="BL123" s="47">
        <f t="shared" ca="1" si="61"/>
        <v>10.479685615821316</v>
      </c>
      <c r="BM123" s="47">
        <f t="shared" ca="1" si="61"/>
        <v>11.758114378442485</v>
      </c>
      <c r="BN123" s="47">
        <f t="shared" ca="1" si="61"/>
        <v>10.983421368243128</v>
      </c>
      <c r="BO123" s="47">
        <f t="shared" ca="1" si="61"/>
        <v>11.752269199163184</v>
      </c>
      <c r="BP123" s="47">
        <f t="shared" ca="1" si="61"/>
        <v>10.337103885416976</v>
      </c>
      <c r="BQ123" s="47">
        <f t="shared" ca="1" si="61"/>
        <v>8.5749603421444114</v>
      </c>
      <c r="BR123" s="47">
        <f t="shared" ca="1" si="61"/>
        <v>8.0906140823623609</v>
      </c>
      <c r="BS123" s="47">
        <f t="shared" ca="1" si="65"/>
        <v>8.7789516654570612</v>
      </c>
      <c r="BT123" s="47">
        <f t="shared" ca="1" si="65"/>
        <v>8.7264914032211891</v>
      </c>
      <c r="BU123" s="47">
        <f t="shared" ca="1" si="65"/>
        <v>10.626590420535873</v>
      </c>
      <c r="BV123" s="47">
        <f t="shared" ca="1" si="65"/>
        <v>10.537164333591925</v>
      </c>
      <c r="BW123" s="47">
        <f t="shared" ca="1" si="65"/>
        <v>10.779219197458445</v>
      </c>
      <c r="BX123" s="47">
        <f t="shared" ca="1" si="65"/>
        <v>10.479685615821316</v>
      </c>
      <c r="BY123" s="47">
        <f t="shared" ca="1" si="65"/>
        <v>11.758114378442485</v>
      </c>
      <c r="BZ123" s="47">
        <f t="shared" ca="1" si="65"/>
        <v>10.983421368243128</v>
      </c>
      <c r="CA123" s="47">
        <f t="shared" ca="1" si="65"/>
        <v>11.752269199163184</v>
      </c>
      <c r="CB123" s="47">
        <f t="shared" ca="1" si="65"/>
        <v>10.337103885416976</v>
      </c>
      <c r="CC123" s="47">
        <f t="shared" ca="1" si="64"/>
        <v>8.5749603421444114</v>
      </c>
      <c r="CD123" s="47">
        <f t="shared" ca="1" si="64"/>
        <v>8.0906140823623609</v>
      </c>
      <c r="CE123" s="47">
        <f t="shared" ca="1" si="64"/>
        <v>8.7789516654570612</v>
      </c>
      <c r="CF123" s="47">
        <f t="shared" ca="1" si="64"/>
        <v>8.7264914032211891</v>
      </c>
      <c r="CG123" s="47">
        <f t="shared" ca="1" si="64"/>
        <v>10.626590420535873</v>
      </c>
      <c r="CH123" s="47">
        <f t="shared" ca="1" si="64"/>
        <v>10.537164333591925</v>
      </c>
      <c r="CI123" s="47">
        <f t="shared" ca="1" si="64"/>
        <v>10.779219197458445</v>
      </c>
      <c r="CJ123" s="47">
        <f t="shared" ca="1" si="64"/>
        <v>10.479685615821316</v>
      </c>
      <c r="CK123" s="47">
        <f t="shared" ca="1" si="64"/>
        <v>11.758114378442485</v>
      </c>
      <c r="CL123" s="47">
        <f t="shared" ca="1" si="64"/>
        <v>10.983421368243128</v>
      </c>
      <c r="CM123" s="47">
        <f t="shared" ca="1" si="67"/>
        <v>11.752269199163184</v>
      </c>
      <c r="CN123" s="47">
        <f t="shared" ca="1" si="67"/>
        <v>10.337103885416976</v>
      </c>
      <c r="CO123" s="47">
        <f t="shared" ca="1" si="67"/>
        <v>8.5749603421444114</v>
      </c>
      <c r="CP123" s="47">
        <f t="shared" ca="1" si="67"/>
        <v>8.0906140823623609</v>
      </c>
      <c r="CQ123" s="47">
        <f t="shared" ca="1" si="67"/>
        <v>8.7789516654570612</v>
      </c>
      <c r="CR123" s="47">
        <f t="shared" ca="1" si="67"/>
        <v>8.7264914032211891</v>
      </c>
      <c r="CS123" s="47">
        <f t="shared" ca="1" si="67"/>
        <v>10.626590420535873</v>
      </c>
      <c r="CT123" s="47">
        <f t="shared" ca="1" si="67"/>
        <v>10.537164333591925</v>
      </c>
      <c r="CU123" s="47">
        <f t="shared" ca="1" si="67"/>
        <v>10.779219197458445</v>
      </c>
      <c r="CV123" s="47">
        <f t="shared" ca="1" si="67"/>
        <v>10.479685615821316</v>
      </c>
      <c r="CW123" s="47">
        <f t="shared" ca="1" si="66"/>
        <v>11.758114378442485</v>
      </c>
      <c r="CX123" s="47">
        <f t="shared" ca="1" si="66"/>
        <v>10.983421368243128</v>
      </c>
      <c r="CY123" s="47">
        <f t="shared" ca="1" si="66"/>
        <v>11.752269199163184</v>
      </c>
      <c r="CZ123" s="47">
        <f t="shared" ca="1" si="66"/>
        <v>10.337103885416976</v>
      </c>
      <c r="DA123" s="47">
        <f t="shared" ca="1" si="66"/>
        <v>8.5749603421444114</v>
      </c>
      <c r="DB123" s="47">
        <f t="shared" ca="1" si="66"/>
        <v>8.0906140823623609</v>
      </c>
      <c r="DC123" s="47">
        <f t="shared" ca="1" si="66"/>
        <v>8.7789516654570612</v>
      </c>
      <c r="DD123" s="47">
        <f t="shared" ca="1" si="66"/>
        <v>8.7264914032211891</v>
      </c>
    </row>
    <row r="124" spans="1:108" x14ac:dyDescent="0.25">
      <c r="A124" s="40" t="s">
        <v>138</v>
      </c>
      <c r="B124" s="40">
        <v>2433</v>
      </c>
      <c r="C124" s="40" t="s">
        <v>31</v>
      </c>
      <c r="D124" s="40" t="s">
        <v>354</v>
      </c>
      <c r="E124" s="40" t="s">
        <v>130</v>
      </c>
      <c r="F124" s="40">
        <v>50</v>
      </c>
      <c r="G124" s="43">
        <v>45148</v>
      </c>
      <c r="I124" s="40" t="s">
        <v>74</v>
      </c>
      <c r="J124" s="40">
        <v>2</v>
      </c>
      <c r="K124" s="40" t="s">
        <v>33</v>
      </c>
      <c r="L124" s="40" t="s">
        <v>140</v>
      </c>
      <c r="N124" s="41">
        <f>VLOOKUP($C124 &amp; $I124 &amp; $K124,FATOR!$A$3:$P$22,5,0)</f>
        <v>0.23516228756884971</v>
      </c>
      <c r="O124" s="41">
        <f>VLOOKUP($C124 &amp; $I124 &amp; $K124,FATOR!$A$3:$P$22,6,0)</f>
        <v>0.21966842736486258</v>
      </c>
      <c r="P124" s="41">
        <f>VLOOKUP($C124 &amp; $I124 &amp; $K124,FATOR!$A$3:$P$22,7,0)</f>
        <v>0.23504538398326369</v>
      </c>
      <c r="Q124" s="41">
        <f>VLOOKUP($C124 &amp; $I124 &amp; $K124,FATOR!$A$3:$P$22,8,0)</f>
        <v>0.20674207770833952</v>
      </c>
      <c r="R124" s="41">
        <f>VLOOKUP($C124 &amp; $I124 &amp; $K124,FATOR!$A$3:$P$22,9,0)</f>
        <v>0.17149920684288822</v>
      </c>
      <c r="S124" s="41">
        <f>VLOOKUP($C124 &amp; $I124 &amp; $K124,FATOR!$A$3:$P$22,10,0)</f>
        <v>0.1618122816472472</v>
      </c>
      <c r="T124" s="41">
        <f>VLOOKUP($C124 &amp; $I124 &amp; $K124,FATOR!$A$3:$P$22,11,0)</f>
        <v>0.17557903330914121</v>
      </c>
      <c r="U124" s="41">
        <f>VLOOKUP($C124 &amp; $I124 &amp; $K124,FATOR!$A$3:$P$22,12,0)</f>
        <v>0.1745298280644238</v>
      </c>
      <c r="V124" s="41">
        <f>VLOOKUP($C124 &amp; $I124 &amp; $K124,FATOR!$A$3:$P$22,13,0)</f>
        <v>0.21253180841071748</v>
      </c>
      <c r="W124" s="41">
        <f>VLOOKUP($C124 &amp; $I124 &amp; $K124,FATOR!$A$3:$P$22,14,0)</f>
        <v>0.2107432866718385</v>
      </c>
      <c r="X124" s="41">
        <f>VLOOKUP($C124 &amp; $I124 &amp; $K124,FATOR!$A$3:$P$22,15,0)</f>
        <v>0.2155843839491689</v>
      </c>
      <c r="Y124" s="41">
        <f>VLOOKUP($C124 &amp; $I124 &amp; $K124,FATOR!$A$3:$P$22,16,0)</f>
        <v>0.20959371231642632</v>
      </c>
      <c r="AA124" s="42">
        <f t="shared" si="41"/>
        <v>11.758114378442485</v>
      </c>
      <c r="AB124" s="42">
        <f t="shared" si="42"/>
        <v>10.983421368243128</v>
      </c>
      <c r="AC124" s="42">
        <f t="shared" si="43"/>
        <v>11.752269199163184</v>
      </c>
      <c r="AD124" s="42">
        <f t="shared" si="44"/>
        <v>10.337103885416976</v>
      </c>
      <c r="AE124" s="42">
        <f t="shared" si="45"/>
        <v>8.5749603421444114</v>
      </c>
      <c r="AF124" s="42">
        <f t="shared" si="46"/>
        <v>8.0906140823623609</v>
      </c>
      <c r="AG124" s="42">
        <f t="shared" si="47"/>
        <v>8.7789516654570612</v>
      </c>
      <c r="AH124" s="42">
        <f t="shared" si="48"/>
        <v>8.7264914032211891</v>
      </c>
      <c r="AI124" s="42">
        <f t="shared" si="49"/>
        <v>10.626590420535873</v>
      </c>
      <c r="AJ124" s="42">
        <f t="shared" si="50"/>
        <v>10.537164333591925</v>
      </c>
      <c r="AK124" s="42">
        <f t="shared" si="51"/>
        <v>10.779219197458445</v>
      </c>
      <c r="AL124" s="42">
        <f t="shared" si="52"/>
        <v>10.479685615821316</v>
      </c>
      <c r="AN124" s="43">
        <f t="shared" si="53"/>
        <v>45179</v>
      </c>
      <c r="AO124" s="47">
        <f t="shared" ca="1" si="63"/>
        <v>11.758114378442485</v>
      </c>
      <c r="AP124" s="47">
        <f t="shared" ca="1" si="63"/>
        <v>10.983421368243128</v>
      </c>
      <c r="AQ124" s="47">
        <f t="shared" ca="1" si="63"/>
        <v>11.752269199163184</v>
      </c>
      <c r="AR124" s="47">
        <f t="shared" ca="1" si="63"/>
        <v>10.337103885416976</v>
      </c>
      <c r="AS124" s="47">
        <f t="shared" ca="1" si="63"/>
        <v>8.5749603421444114</v>
      </c>
      <c r="AT124" s="47">
        <f t="shared" ca="1" si="63"/>
        <v>8.0906140823623609</v>
      </c>
      <c r="AU124" s="47">
        <f t="shared" ca="1" si="63"/>
        <v>8.7789516654570612</v>
      </c>
      <c r="AV124" s="47">
        <f t="shared" ca="1" si="63"/>
        <v>8.7264914032211891</v>
      </c>
      <c r="AW124" s="47">
        <f t="shared" ca="1" si="63"/>
        <v>10.626590420535873</v>
      </c>
      <c r="AX124" s="47">
        <f t="shared" ca="1" si="63"/>
        <v>10.537164333591925</v>
      </c>
      <c r="AY124" s="47">
        <f t="shared" ca="1" si="62"/>
        <v>10.779219197458445</v>
      </c>
      <c r="AZ124" s="47">
        <f t="shared" ca="1" si="62"/>
        <v>10.479685615821316</v>
      </c>
      <c r="BA124" s="47">
        <f t="shared" ca="1" si="62"/>
        <v>11.758114378442485</v>
      </c>
      <c r="BB124" s="47">
        <f t="shared" ca="1" si="62"/>
        <v>10.983421368243128</v>
      </c>
      <c r="BC124" s="47">
        <f t="shared" ca="1" si="62"/>
        <v>11.752269199163184</v>
      </c>
      <c r="BD124" s="47">
        <f t="shared" ca="1" si="62"/>
        <v>10.337103885416976</v>
      </c>
      <c r="BE124" s="47">
        <f t="shared" ca="1" si="62"/>
        <v>8.5749603421444114</v>
      </c>
      <c r="BF124" s="47">
        <f t="shared" ca="1" si="62"/>
        <v>8.0906140823623609</v>
      </c>
      <c r="BG124" s="47">
        <f t="shared" ca="1" si="62"/>
        <v>8.7789516654570612</v>
      </c>
      <c r="BH124" s="47">
        <f t="shared" ca="1" si="62"/>
        <v>8.7264914032211891</v>
      </c>
      <c r="BI124" s="47">
        <f t="shared" ca="1" si="61"/>
        <v>10.626590420535873</v>
      </c>
      <c r="BJ124" s="47">
        <f t="shared" ca="1" si="61"/>
        <v>10.537164333591925</v>
      </c>
      <c r="BK124" s="47">
        <f t="shared" ca="1" si="61"/>
        <v>10.779219197458445</v>
      </c>
      <c r="BL124" s="47">
        <f t="shared" ca="1" si="61"/>
        <v>10.479685615821316</v>
      </c>
      <c r="BM124" s="47">
        <f t="shared" ca="1" si="61"/>
        <v>11.758114378442485</v>
      </c>
      <c r="BN124" s="47">
        <f t="shared" ca="1" si="61"/>
        <v>10.983421368243128</v>
      </c>
      <c r="BO124" s="47">
        <f t="shared" ref="BI124:BR150" ca="1" si="68">IF($AN124&lt;=BO$1,HLOOKUP(MONTH(BO$1),$AA:$AL,ROW($AO124),0),"")</f>
        <v>11.752269199163184</v>
      </c>
      <c r="BP124" s="47">
        <f t="shared" ca="1" si="68"/>
        <v>10.337103885416976</v>
      </c>
      <c r="BQ124" s="47">
        <f t="shared" ca="1" si="68"/>
        <v>8.5749603421444114</v>
      </c>
      <c r="BR124" s="47">
        <f t="shared" ca="1" si="68"/>
        <v>8.0906140823623609</v>
      </c>
      <c r="BS124" s="47">
        <f t="shared" ca="1" si="65"/>
        <v>8.7789516654570612</v>
      </c>
      <c r="BT124" s="47">
        <f t="shared" ca="1" si="65"/>
        <v>8.7264914032211891</v>
      </c>
      <c r="BU124" s="47">
        <f t="shared" ca="1" si="65"/>
        <v>10.626590420535873</v>
      </c>
      <c r="BV124" s="47">
        <f t="shared" ca="1" si="65"/>
        <v>10.537164333591925</v>
      </c>
      <c r="BW124" s="47">
        <f t="shared" ca="1" si="65"/>
        <v>10.779219197458445</v>
      </c>
      <c r="BX124" s="47">
        <f t="shared" ca="1" si="65"/>
        <v>10.479685615821316</v>
      </c>
      <c r="BY124" s="47">
        <f t="shared" ca="1" si="65"/>
        <v>11.758114378442485</v>
      </c>
      <c r="BZ124" s="47">
        <f t="shared" ca="1" si="65"/>
        <v>10.983421368243128</v>
      </c>
      <c r="CA124" s="47">
        <f t="shared" ca="1" si="65"/>
        <v>11.752269199163184</v>
      </c>
      <c r="CB124" s="47">
        <f t="shared" ca="1" si="65"/>
        <v>10.337103885416976</v>
      </c>
      <c r="CC124" s="47">
        <f t="shared" ca="1" si="64"/>
        <v>8.5749603421444114</v>
      </c>
      <c r="CD124" s="47">
        <f t="shared" ca="1" si="64"/>
        <v>8.0906140823623609</v>
      </c>
      <c r="CE124" s="47">
        <f t="shared" ca="1" si="64"/>
        <v>8.7789516654570612</v>
      </c>
      <c r="CF124" s="47">
        <f t="shared" ca="1" si="64"/>
        <v>8.7264914032211891</v>
      </c>
      <c r="CG124" s="47">
        <f t="shared" ca="1" si="64"/>
        <v>10.626590420535873</v>
      </c>
      <c r="CH124" s="47">
        <f t="shared" ca="1" si="64"/>
        <v>10.537164333591925</v>
      </c>
      <c r="CI124" s="47">
        <f t="shared" ca="1" si="64"/>
        <v>10.779219197458445</v>
      </c>
      <c r="CJ124" s="47">
        <f t="shared" ca="1" si="64"/>
        <v>10.479685615821316</v>
      </c>
      <c r="CK124" s="47">
        <f t="shared" ca="1" si="64"/>
        <v>11.758114378442485</v>
      </c>
      <c r="CL124" s="47">
        <f t="shared" ca="1" si="64"/>
        <v>10.983421368243128</v>
      </c>
      <c r="CM124" s="47">
        <f t="shared" ca="1" si="67"/>
        <v>11.752269199163184</v>
      </c>
      <c r="CN124" s="47">
        <f t="shared" ca="1" si="67"/>
        <v>10.337103885416976</v>
      </c>
      <c r="CO124" s="47">
        <f t="shared" ca="1" si="67"/>
        <v>8.5749603421444114</v>
      </c>
      <c r="CP124" s="47">
        <f t="shared" ca="1" si="67"/>
        <v>8.0906140823623609</v>
      </c>
      <c r="CQ124" s="47">
        <f t="shared" ca="1" si="67"/>
        <v>8.7789516654570612</v>
      </c>
      <c r="CR124" s="47">
        <f t="shared" ca="1" si="67"/>
        <v>8.7264914032211891</v>
      </c>
      <c r="CS124" s="47">
        <f t="shared" ca="1" si="67"/>
        <v>10.626590420535873</v>
      </c>
      <c r="CT124" s="47">
        <f t="shared" ca="1" si="67"/>
        <v>10.537164333591925</v>
      </c>
      <c r="CU124" s="47">
        <f t="shared" ca="1" si="67"/>
        <v>10.779219197458445</v>
      </c>
      <c r="CV124" s="47">
        <f t="shared" ca="1" si="67"/>
        <v>10.479685615821316</v>
      </c>
      <c r="CW124" s="47">
        <f t="shared" ca="1" si="66"/>
        <v>11.758114378442485</v>
      </c>
      <c r="CX124" s="47">
        <f t="shared" ca="1" si="66"/>
        <v>10.983421368243128</v>
      </c>
      <c r="CY124" s="47">
        <f t="shared" ca="1" si="66"/>
        <v>11.752269199163184</v>
      </c>
      <c r="CZ124" s="47">
        <f t="shared" ca="1" si="66"/>
        <v>10.337103885416976</v>
      </c>
      <c r="DA124" s="47">
        <f t="shared" ca="1" si="66"/>
        <v>8.5749603421444114</v>
      </c>
      <c r="DB124" s="47">
        <f t="shared" ca="1" si="66"/>
        <v>8.0906140823623609</v>
      </c>
      <c r="DC124" s="47">
        <f t="shared" ca="1" si="66"/>
        <v>8.7789516654570612</v>
      </c>
      <c r="DD124" s="47">
        <f t="shared" ca="1" si="66"/>
        <v>8.7264914032211891</v>
      </c>
    </row>
    <row r="125" spans="1:108" x14ac:dyDescent="0.25">
      <c r="A125" s="40" t="s">
        <v>138</v>
      </c>
      <c r="B125" s="40">
        <v>2434</v>
      </c>
      <c r="C125" s="40" t="s">
        <v>31</v>
      </c>
      <c r="D125" s="40" t="s">
        <v>355</v>
      </c>
      <c r="E125" s="40" t="s">
        <v>130</v>
      </c>
      <c r="F125" s="40">
        <v>50</v>
      </c>
      <c r="G125" s="43">
        <v>45148</v>
      </c>
      <c r="I125" s="40" t="s">
        <v>74</v>
      </c>
      <c r="J125" s="40">
        <v>2</v>
      </c>
      <c r="K125" s="40" t="s">
        <v>33</v>
      </c>
      <c r="L125" s="40" t="s">
        <v>140</v>
      </c>
      <c r="N125" s="41">
        <f>VLOOKUP($C125 &amp; $I125 &amp; $K125,FATOR!$A$3:$P$22,5,0)</f>
        <v>0.23516228756884971</v>
      </c>
      <c r="O125" s="41">
        <f>VLOOKUP($C125 &amp; $I125 &amp; $K125,FATOR!$A$3:$P$22,6,0)</f>
        <v>0.21966842736486258</v>
      </c>
      <c r="P125" s="41">
        <f>VLOOKUP($C125 &amp; $I125 &amp; $K125,FATOR!$A$3:$P$22,7,0)</f>
        <v>0.23504538398326369</v>
      </c>
      <c r="Q125" s="41">
        <f>VLOOKUP($C125 &amp; $I125 &amp; $K125,FATOR!$A$3:$P$22,8,0)</f>
        <v>0.20674207770833952</v>
      </c>
      <c r="R125" s="41">
        <f>VLOOKUP($C125 &amp; $I125 &amp; $K125,FATOR!$A$3:$P$22,9,0)</f>
        <v>0.17149920684288822</v>
      </c>
      <c r="S125" s="41">
        <f>VLOOKUP($C125 &amp; $I125 &amp; $K125,FATOR!$A$3:$P$22,10,0)</f>
        <v>0.1618122816472472</v>
      </c>
      <c r="T125" s="41">
        <f>VLOOKUP($C125 &amp; $I125 &amp; $K125,FATOR!$A$3:$P$22,11,0)</f>
        <v>0.17557903330914121</v>
      </c>
      <c r="U125" s="41">
        <f>VLOOKUP($C125 &amp; $I125 &amp; $K125,FATOR!$A$3:$P$22,12,0)</f>
        <v>0.1745298280644238</v>
      </c>
      <c r="V125" s="41">
        <f>VLOOKUP($C125 &amp; $I125 &amp; $K125,FATOR!$A$3:$P$22,13,0)</f>
        <v>0.21253180841071748</v>
      </c>
      <c r="W125" s="41">
        <f>VLOOKUP($C125 &amp; $I125 &amp; $K125,FATOR!$A$3:$P$22,14,0)</f>
        <v>0.2107432866718385</v>
      </c>
      <c r="X125" s="41">
        <f>VLOOKUP($C125 &amp; $I125 &amp; $K125,FATOR!$A$3:$P$22,15,0)</f>
        <v>0.2155843839491689</v>
      </c>
      <c r="Y125" s="41">
        <f>VLOOKUP($C125 &amp; $I125 &amp; $K125,FATOR!$A$3:$P$22,16,0)</f>
        <v>0.20959371231642632</v>
      </c>
      <c r="AA125" s="42">
        <f t="shared" si="41"/>
        <v>11.758114378442485</v>
      </c>
      <c r="AB125" s="42">
        <f t="shared" si="42"/>
        <v>10.983421368243128</v>
      </c>
      <c r="AC125" s="42">
        <f t="shared" si="43"/>
        <v>11.752269199163184</v>
      </c>
      <c r="AD125" s="42">
        <f t="shared" si="44"/>
        <v>10.337103885416976</v>
      </c>
      <c r="AE125" s="42">
        <f t="shared" si="45"/>
        <v>8.5749603421444114</v>
      </c>
      <c r="AF125" s="42">
        <f t="shared" si="46"/>
        <v>8.0906140823623609</v>
      </c>
      <c r="AG125" s="42">
        <f t="shared" si="47"/>
        <v>8.7789516654570612</v>
      </c>
      <c r="AH125" s="42">
        <f t="shared" si="48"/>
        <v>8.7264914032211891</v>
      </c>
      <c r="AI125" s="42">
        <f t="shared" si="49"/>
        <v>10.626590420535873</v>
      </c>
      <c r="AJ125" s="42">
        <f t="shared" si="50"/>
        <v>10.537164333591925</v>
      </c>
      <c r="AK125" s="42">
        <f t="shared" si="51"/>
        <v>10.779219197458445</v>
      </c>
      <c r="AL125" s="42">
        <f t="shared" si="52"/>
        <v>10.479685615821316</v>
      </c>
      <c r="AN125" s="43">
        <f t="shared" si="53"/>
        <v>45179</v>
      </c>
      <c r="AO125" s="47">
        <f t="shared" ca="1" si="63"/>
        <v>11.758114378442485</v>
      </c>
      <c r="AP125" s="47">
        <f t="shared" ca="1" si="63"/>
        <v>10.983421368243128</v>
      </c>
      <c r="AQ125" s="47">
        <f t="shared" ca="1" si="63"/>
        <v>11.752269199163184</v>
      </c>
      <c r="AR125" s="47">
        <f t="shared" ca="1" si="63"/>
        <v>10.337103885416976</v>
      </c>
      <c r="AS125" s="47">
        <f t="shared" ca="1" si="63"/>
        <v>8.5749603421444114</v>
      </c>
      <c r="AT125" s="47">
        <f t="shared" ca="1" si="63"/>
        <v>8.0906140823623609</v>
      </c>
      <c r="AU125" s="47">
        <f t="shared" ca="1" si="63"/>
        <v>8.7789516654570612</v>
      </c>
      <c r="AV125" s="47">
        <f t="shared" ca="1" si="63"/>
        <v>8.7264914032211891</v>
      </c>
      <c r="AW125" s="47">
        <f t="shared" ca="1" si="63"/>
        <v>10.626590420535873</v>
      </c>
      <c r="AX125" s="47">
        <f t="shared" ca="1" si="63"/>
        <v>10.537164333591925</v>
      </c>
      <c r="AY125" s="47">
        <f t="shared" ca="1" si="62"/>
        <v>10.779219197458445</v>
      </c>
      <c r="AZ125" s="47">
        <f t="shared" ca="1" si="62"/>
        <v>10.479685615821316</v>
      </c>
      <c r="BA125" s="47">
        <f t="shared" ca="1" si="62"/>
        <v>11.758114378442485</v>
      </c>
      <c r="BB125" s="47">
        <f t="shared" ca="1" si="62"/>
        <v>10.983421368243128</v>
      </c>
      <c r="BC125" s="47">
        <f t="shared" ca="1" si="62"/>
        <v>11.752269199163184</v>
      </c>
      <c r="BD125" s="47">
        <f t="shared" ca="1" si="62"/>
        <v>10.337103885416976</v>
      </c>
      <c r="BE125" s="47">
        <f t="shared" ca="1" si="62"/>
        <v>8.5749603421444114</v>
      </c>
      <c r="BF125" s="47">
        <f t="shared" ca="1" si="62"/>
        <v>8.0906140823623609</v>
      </c>
      <c r="BG125" s="47">
        <f t="shared" ca="1" si="62"/>
        <v>8.7789516654570612</v>
      </c>
      <c r="BH125" s="47">
        <f t="shared" ca="1" si="62"/>
        <v>8.7264914032211891</v>
      </c>
      <c r="BI125" s="47">
        <f t="shared" ca="1" si="68"/>
        <v>10.626590420535873</v>
      </c>
      <c r="BJ125" s="47">
        <f t="shared" ca="1" si="68"/>
        <v>10.537164333591925</v>
      </c>
      <c r="BK125" s="47">
        <f t="shared" ca="1" si="68"/>
        <v>10.779219197458445</v>
      </c>
      <c r="BL125" s="47">
        <f t="shared" ca="1" si="68"/>
        <v>10.479685615821316</v>
      </c>
      <c r="BM125" s="47">
        <f t="shared" ca="1" si="68"/>
        <v>11.758114378442485</v>
      </c>
      <c r="BN125" s="47">
        <f t="shared" ca="1" si="68"/>
        <v>10.983421368243128</v>
      </c>
      <c r="BO125" s="47">
        <f t="shared" ca="1" si="68"/>
        <v>11.752269199163184</v>
      </c>
      <c r="BP125" s="47">
        <f t="shared" ca="1" si="68"/>
        <v>10.337103885416976</v>
      </c>
      <c r="BQ125" s="47">
        <f t="shared" ca="1" si="68"/>
        <v>8.5749603421444114</v>
      </c>
      <c r="BR125" s="47">
        <f t="shared" ca="1" si="68"/>
        <v>8.0906140823623609</v>
      </c>
      <c r="BS125" s="47">
        <f t="shared" ca="1" si="65"/>
        <v>8.7789516654570612</v>
      </c>
      <c r="BT125" s="47">
        <f t="shared" ca="1" si="65"/>
        <v>8.7264914032211891</v>
      </c>
      <c r="BU125" s="47">
        <f t="shared" ca="1" si="65"/>
        <v>10.626590420535873</v>
      </c>
      <c r="BV125" s="47">
        <f t="shared" ca="1" si="65"/>
        <v>10.537164333591925</v>
      </c>
      <c r="BW125" s="47">
        <f t="shared" ca="1" si="65"/>
        <v>10.779219197458445</v>
      </c>
      <c r="BX125" s="47">
        <f t="shared" ca="1" si="65"/>
        <v>10.479685615821316</v>
      </c>
      <c r="BY125" s="47">
        <f t="shared" ca="1" si="65"/>
        <v>11.758114378442485</v>
      </c>
      <c r="BZ125" s="47">
        <f t="shared" ca="1" si="65"/>
        <v>10.983421368243128</v>
      </c>
      <c r="CA125" s="47">
        <f t="shared" ca="1" si="65"/>
        <v>11.752269199163184</v>
      </c>
      <c r="CB125" s="47">
        <f t="shared" ca="1" si="65"/>
        <v>10.337103885416976</v>
      </c>
      <c r="CC125" s="47">
        <f t="shared" ca="1" si="64"/>
        <v>8.5749603421444114</v>
      </c>
      <c r="CD125" s="47">
        <f t="shared" ca="1" si="64"/>
        <v>8.0906140823623609</v>
      </c>
      <c r="CE125" s="47">
        <f t="shared" ca="1" si="64"/>
        <v>8.7789516654570612</v>
      </c>
      <c r="CF125" s="47">
        <f t="shared" ca="1" si="64"/>
        <v>8.7264914032211891</v>
      </c>
      <c r="CG125" s="47">
        <f t="shared" ca="1" si="64"/>
        <v>10.626590420535873</v>
      </c>
      <c r="CH125" s="47">
        <f t="shared" ca="1" si="64"/>
        <v>10.537164333591925</v>
      </c>
      <c r="CI125" s="47">
        <f t="shared" ca="1" si="64"/>
        <v>10.779219197458445</v>
      </c>
      <c r="CJ125" s="47">
        <f t="shared" ca="1" si="64"/>
        <v>10.479685615821316</v>
      </c>
      <c r="CK125" s="47">
        <f t="shared" ca="1" si="64"/>
        <v>11.758114378442485</v>
      </c>
      <c r="CL125" s="47">
        <f t="shared" ca="1" si="64"/>
        <v>10.983421368243128</v>
      </c>
      <c r="CM125" s="47">
        <f t="shared" ca="1" si="67"/>
        <v>11.752269199163184</v>
      </c>
      <c r="CN125" s="47">
        <f t="shared" ca="1" si="67"/>
        <v>10.337103885416976</v>
      </c>
      <c r="CO125" s="47">
        <f t="shared" ca="1" si="67"/>
        <v>8.5749603421444114</v>
      </c>
      <c r="CP125" s="47">
        <f t="shared" ca="1" si="67"/>
        <v>8.0906140823623609</v>
      </c>
      <c r="CQ125" s="47">
        <f t="shared" ca="1" si="67"/>
        <v>8.7789516654570612</v>
      </c>
      <c r="CR125" s="47">
        <f t="shared" ca="1" si="67"/>
        <v>8.7264914032211891</v>
      </c>
      <c r="CS125" s="47">
        <f t="shared" ca="1" si="67"/>
        <v>10.626590420535873</v>
      </c>
      <c r="CT125" s="47">
        <f t="shared" ca="1" si="67"/>
        <v>10.537164333591925</v>
      </c>
      <c r="CU125" s="47">
        <f t="shared" ca="1" si="67"/>
        <v>10.779219197458445</v>
      </c>
      <c r="CV125" s="47">
        <f t="shared" ca="1" si="67"/>
        <v>10.479685615821316</v>
      </c>
      <c r="CW125" s="47">
        <f t="shared" ca="1" si="66"/>
        <v>11.758114378442485</v>
      </c>
      <c r="CX125" s="47">
        <f t="shared" ca="1" si="66"/>
        <v>10.983421368243128</v>
      </c>
      <c r="CY125" s="47">
        <f t="shared" ca="1" si="66"/>
        <v>11.752269199163184</v>
      </c>
      <c r="CZ125" s="47">
        <f t="shared" ca="1" si="66"/>
        <v>10.337103885416976</v>
      </c>
      <c r="DA125" s="47">
        <f t="shared" ca="1" si="66"/>
        <v>8.5749603421444114</v>
      </c>
      <c r="DB125" s="47">
        <f t="shared" ca="1" si="66"/>
        <v>8.0906140823623609</v>
      </c>
      <c r="DC125" s="47">
        <f t="shared" ca="1" si="66"/>
        <v>8.7789516654570612</v>
      </c>
      <c r="DD125" s="47">
        <f t="shared" ca="1" si="66"/>
        <v>8.7264914032211891</v>
      </c>
    </row>
    <row r="126" spans="1:108" x14ac:dyDescent="0.25">
      <c r="A126" s="40" t="s">
        <v>138</v>
      </c>
      <c r="B126" s="40">
        <v>2855</v>
      </c>
      <c r="C126" s="40" t="s">
        <v>38</v>
      </c>
      <c r="D126" s="40" t="s">
        <v>1359</v>
      </c>
      <c r="E126" s="40" t="s">
        <v>130</v>
      </c>
      <c r="F126" s="40">
        <v>29.4</v>
      </c>
      <c r="G126" s="43">
        <v>45176</v>
      </c>
      <c r="I126" s="40" t="s">
        <v>74</v>
      </c>
      <c r="J126" s="40">
        <v>2</v>
      </c>
      <c r="K126" s="40" t="s">
        <v>33</v>
      </c>
      <c r="L126" s="40" t="s">
        <v>193</v>
      </c>
      <c r="N126" s="41">
        <f>VLOOKUP($C126 &amp; $I126 &amp; $K126,FATOR!$A$3:$P$22,5,0)</f>
        <v>0.22871264683271059</v>
      </c>
      <c r="O126" s="41">
        <f>VLOOKUP($C126 &amp; $I126 &amp; $K126,FATOR!$A$3:$P$22,6,0)</f>
        <v>0.23750563879343578</v>
      </c>
      <c r="P126" s="41">
        <f>VLOOKUP($C126 &amp; $I126 &amp; $K126,FATOR!$A$3:$P$22,7,0)</f>
        <v>0.23037320442145653</v>
      </c>
      <c r="Q126" s="41">
        <f>VLOOKUP($C126 &amp; $I126 &amp; $K126,FATOR!$A$3:$P$22,8,0)</f>
        <v>0.22169681899004828</v>
      </c>
      <c r="R126" s="41">
        <f>VLOOKUP($C126 &amp; $I126 &amp; $K126,FATOR!$A$3:$P$22,9,0)</f>
        <v>0.18652447212227979</v>
      </c>
      <c r="S126" s="41">
        <f>VLOOKUP($C126 &amp; $I126 &amp; $K126,FATOR!$A$3:$P$22,10,0)</f>
        <v>0.18988281789981101</v>
      </c>
      <c r="T126" s="41">
        <f>VLOOKUP($C126 &amp; $I126 &amp; $K126,FATOR!$A$3:$P$22,11,0)</f>
        <v>0.18730858498199443</v>
      </c>
      <c r="U126" s="41">
        <f>VLOOKUP($C126 &amp; $I126 &amp; $K126,FATOR!$A$3:$P$22,12,0)</f>
        <v>0.20642963181667212</v>
      </c>
      <c r="V126" s="41">
        <f>VLOOKUP($C126 &amp; $I126 &amp; $K126,FATOR!$A$3:$P$22,13,0)</f>
        <v>0.25801633166033289</v>
      </c>
      <c r="W126" s="41">
        <f>VLOOKUP($C126 &amp; $I126 &amp; $K126,FATOR!$A$3:$P$22,14,0)</f>
        <v>0.23400168262830828</v>
      </c>
      <c r="X126" s="41">
        <f>VLOOKUP($C126 &amp; $I126 &amp; $K126,FATOR!$A$3:$P$22,15,0)</f>
        <v>0.22614830050781706</v>
      </c>
      <c r="Y126" s="41">
        <f>VLOOKUP($C126 &amp; $I126 &amp; $K126,FATOR!$A$3:$P$22,16,0)</f>
        <v>0.23465907887395288</v>
      </c>
      <c r="AA126" s="42">
        <f t="shared" si="41"/>
        <v>6.7241518168816912</v>
      </c>
      <c r="AB126" s="42">
        <f t="shared" si="42"/>
        <v>6.9826657805270118</v>
      </c>
      <c r="AC126" s="42">
        <f t="shared" si="43"/>
        <v>6.7729722099908214</v>
      </c>
      <c r="AD126" s="42">
        <f t="shared" si="44"/>
        <v>6.5178864783074193</v>
      </c>
      <c r="AE126" s="42">
        <f t="shared" si="45"/>
        <v>5.4838194803950255</v>
      </c>
      <c r="AF126" s="42">
        <f t="shared" si="46"/>
        <v>5.5825548462544434</v>
      </c>
      <c r="AG126" s="42">
        <f t="shared" si="47"/>
        <v>5.5068723984706356</v>
      </c>
      <c r="AH126" s="42">
        <f t="shared" si="48"/>
        <v>6.06903117541016</v>
      </c>
      <c r="AI126" s="42">
        <f t="shared" si="49"/>
        <v>7.5856801508137863</v>
      </c>
      <c r="AJ126" s="42">
        <f t="shared" si="50"/>
        <v>6.8796494692722634</v>
      </c>
      <c r="AK126" s="42">
        <f t="shared" si="51"/>
        <v>6.648760034929821</v>
      </c>
      <c r="AL126" s="42">
        <f t="shared" si="52"/>
        <v>6.8989769188942143</v>
      </c>
      <c r="AN126" s="43">
        <f t="shared" si="53"/>
        <v>45207</v>
      </c>
      <c r="AO126" s="47">
        <f t="shared" ca="1" si="63"/>
        <v>6.7241518168816912</v>
      </c>
      <c r="AP126" s="47">
        <f t="shared" ca="1" si="63"/>
        <v>6.9826657805270118</v>
      </c>
      <c r="AQ126" s="47">
        <f t="shared" ca="1" si="63"/>
        <v>6.7729722099908214</v>
      </c>
      <c r="AR126" s="47">
        <f t="shared" ca="1" si="63"/>
        <v>6.5178864783074193</v>
      </c>
      <c r="AS126" s="47">
        <f t="shared" ca="1" si="63"/>
        <v>5.4838194803950255</v>
      </c>
      <c r="AT126" s="47">
        <f t="shared" ca="1" si="63"/>
        <v>5.5825548462544434</v>
      </c>
      <c r="AU126" s="47">
        <f t="shared" ca="1" si="63"/>
        <v>5.5068723984706356</v>
      </c>
      <c r="AV126" s="47">
        <f t="shared" ca="1" si="63"/>
        <v>6.06903117541016</v>
      </c>
      <c r="AW126" s="47">
        <f t="shared" ca="1" si="63"/>
        <v>7.5856801508137863</v>
      </c>
      <c r="AX126" s="47">
        <f t="shared" ca="1" si="63"/>
        <v>6.8796494692722634</v>
      </c>
      <c r="AY126" s="47">
        <f t="shared" ca="1" si="62"/>
        <v>6.648760034929821</v>
      </c>
      <c r="AZ126" s="47">
        <f t="shared" ca="1" si="62"/>
        <v>6.8989769188942143</v>
      </c>
      <c r="BA126" s="47">
        <f t="shared" ca="1" si="62"/>
        <v>6.7241518168816912</v>
      </c>
      <c r="BB126" s="47">
        <f t="shared" ca="1" si="62"/>
        <v>6.9826657805270118</v>
      </c>
      <c r="BC126" s="47">
        <f t="shared" ca="1" si="62"/>
        <v>6.7729722099908214</v>
      </c>
      <c r="BD126" s="47">
        <f t="shared" ca="1" si="62"/>
        <v>6.5178864783074193</v>
      </c>
      <c r="BE126" s="47">
        <f t="shared" ca="1" si="62"/>
        <v>5.4838194803950255</v>
      </c>
      <c r="BF126" s="47">
        <f t="shared" ca="1" si="62"/>
        <v>5.5825548462544434</v>
      </c>
      <c r="BG126" s="47">
        <f t="shared" ca="1" si="62"/>
        <v>5.5068723984706356</v>
      </c>
      <c r="BH126" s="47">
        <f t="shared" ca="1" si="62"/>
        <v>6.06903117541016</v>
      </c>
      <c r="BI126" s="47">
        <f t="shared" ca="1" si="68"/>
        <v>7.5856801508137863</v>
      </c>
      <c r="BJ126" s="47">
        <f t="shared" ca="1" si="68"/>
        <v>6.8796494692722634</v>
      </c>
      <c r="BK126" s="47">
        <f t="shared" ca="1" si="68"/>
        <v>6.648760034929821</v>
      </c>
      <c r="BL126" s="47">
        <f t="shared" ca="1" si="68"/>
        <v>6.8989769188942143</v>
      </c>
      <c r="BM126" s="47">
        <f t="shared" ca="1" si="68"/>
        <v>6.7241518168816912</v>
      </c>
      <c r="BN126" s="47">
        <f t="shared" ca="1" si="68"/>
        <v>6.9826657805270118</v>
      </c>
      <c r="BO126" s="47">
        <f t="shared" ca="1" si="68"/>
        <v>6.7729722099908214</v>
      </c>
      <c r="BP126" s="47">
        <f t="shared" ca="1" si="68"/>
        <v>6.5178864783074193</v>
      </c>
      <c r="BQ126" s="47">
        <f t="shared" ca="1" si="68"/>
        <v>5.4838194803950255</v>
      </c>
      <c r="BR126" s="47">
        <f t="shared" ca="1" si="68"/>
        <v>5.5825548462544434</v>
      </c>
      <c r="BS126" s="47">
        <f t="shared" ca="1" si="65"/>
        <v>5.5068723984706356</v>
      </c>
      <c r="BT126" s="47">
        <f t="shared" ca="1" si="65"/>
        <v>6.06903117541016</v>
      </c>
      <c r="BU126" s="47">
        <f t="shared" ca="1" si="65"/>
        <v>7.5856801508137863</v>
      </c>
      <c r="BV126" s="47">
        <f t="shared" ca="1" si="65"/>
        <v>6.8796494692722634</v>
      </c>
      <c r="BW126" s="47">
        <f t="shared" ca="1" si="65"/>
        <v>6.648760034929821</v>
      </c>
      <c r="BX126" s="47">
        <f t="shared" ca="1" si="65"/>
        <v>6.8989769188942143</v>
      </c>
      <c r="BY126" s="47">
        <f t="shared" ca="1" si="65"/>
        <v>6.7241518168816912</v>
      </c>
      <c r="BZ126" s="47">
        <f t="shared" ca="1" si="65"/>
        <v>6.9826657805270118</v>
      </c>
      <c r="CA126" s="47">
        <f t="shared" ca="1" si="65"/>
        <v>6.7729722099908214</v>
      </c>
      <c r="CB126" s="47">
        <f t="shared" ca="1" si="65"/>
        <v>6.5178864783074193</v>
      </c>
      <c r="CC126" s="47">
        <f t="shared" ca="1" si="64"/>
        <v>5.4838194803950255</v>
      </c>
      <c r="CD126" s="47">
        <f t="shared" ca="1" si="64"/>
        <v>5.5825548462544434</v>
      </c>
      <c r="CE126" s="47">
        <f t="shared" ca="1" si="64"/>
        <v>5.5068723984706356</v>
      </c>
      <c r="CF126" s="47">
        <f t="shared" ca="1" si="64"/>
        <v>6.06903117541016</v>
      </c>
      <c r="CG126" s="47">
        <f t="shared" ca="1" si="64"/>
        <v>7.5856801508137863</v>
      </c>
      <c r="CH126" s="47">
        <f t="shared" ca="1" si="64"/>
        <v>6.8796494692722634</v>
      </c>
      <c r="CI126" s="47">
        <f t="shared" ca="1" si="64"/>
        <v>6.648760034929821</v>
      </c>
      <c r="CJ126" s="47">
        <f t="shared" ca="1" si="64"/>
        <v>6.8989769188942143</v>
      </c>
      <c r="CK126" s="47">
        <f t="shared" ca="1" si="64"/>
        <v>6.7241518168816912</v>
      </c>
      <c r="CL126" s="47">
        <f t="shared" ca="1" si="64"/>
        <v>6.9826657805270118</v>
      </c>
      <c r="CM126" s="47">
        <f t="shared" ca="1" si="67"/>
        <v>6.7729722099908214</v>
      </c>
      <c r="CN126" s="47">
        <f t="shared" ca="1" si="67"/>
        <v>6.5178864783074193</v>
      </c>
      <c r="CO126" s="47">
        <f t="shared" ca="1" si="67"/>
        <v>5.4838194803950255</v>
      </c>
      <c r="CP126" s="47">
        <f t="shared" ca="1" si="67"/>
        <v>5.5825548462544434</v>
      </c>
      <c r="CQ126" s="47">
        <f t="shared" ca="1" si="67"/>
        <v>5.5068723984706356</v>
      </c>
      <c r="CR126" s="47">
        <f t="shared" ca="1" si="67"/>
        <v>6.06903117541016</v>
      </c>
      <c r="CS126" s="47">
        <f t="shared" ca="1" si="67"/>
        <v>7.5856801508137863</v>
      </c>
      <c r="CT126" s="47">
        <f t="shared" ca="1" si="67"/>
        <v>6.8796494692722634</v>
      </c>
      <c r="CU126" s="47">
        <f t="shared" ca="1" si="67"/>
        <v>6.648760034929821</v>
      </c>
      <c r="CV126" s="47">
        <f t="shared" ca="1" si="67"/>
        <v>6.8989769188942143</v>
      </c>
      <c r="CW126" s="47">
        <f t="shared" ca="1" si="66"/>
        <v>6.7241518168816912</v>
      </c>
      <c r="CX126" s="47">
        <f t="shared" ca="1" si="66"/>
        <v>6.9826657805270118</v>
      </c>
      <c r="CY126" s="47">
        <f t="shared" ca="1" si="66"/>
        <v>6.7729722099908214</v>
      </c>
      <c r="CZ126" s="47">
        <f t="shared" ca="1" si="66"/>
        <v>6.5178864783074193</v>
      </c>
      <c r="DA126" s="47">
        <f t="shared" ca="1" si="66"/>
        <v>5.4838194803950255</v>
      </c>
      <c r="DB126" s="47">
        <f t="shared" ca="1" si="66"/>
        <v>5.5825548462544434</v>
      </c>
      <c r="DC126" s="47">
        <f t="shared" ca="1" si="66"/>
        <v>5.5068723984706356</v>
      </c>
      <c r="DD126" s="47">
        <f t="shared" ca="1" si="66"/>
        <v>6.06903117541016</v>
      </c>
    </row>
    <row r="127" spans="1:108" x14ac:dyDescent="0.25">
      <c r="A127" s="40" t="s">
        <v>138</v>
      </c>
      <c r="B127" s="40">
        <v>2852</v>
      </c>
      <c r="C127" s="40" t="s">
        <v>38</v>
      </c>
      <c r="D127" s="40" t="s">
        <v>1360</v>
      </c>
      <c r="E127" s="40" t="s">
        <v>130</v>
      </c>
      <c r="F127" s="40">
        <v>29.4</v>
      </c>
      <c r="G127" s="43">
        <v>45188</v>
      </c>
      <c r="I127" s="40" t="s">
        <v>74</v>
      </c>
      <c r="J127" s="40">
        <v>2</v>
      </c>
      <c r="K127" s="40" t="s">
        <v>33</v>
      </c>
      <c r="L127" s="40" t="s">
        <v>193</v>
      </c>
      <c r="N127" s="41">
        <f>VLOOKUP($C127 &amp; $I127 &amp; $K127,FATOR!$A$3:$P$22,5,0)</f>
        <v>0.22871264683271059</v>
      </c>
      <c r="O127" s="41">
        <f>VLOOKUP($C127 &amp; $I127 &amp; $K127,FATOR!$A$3:$P$22,6,0)</f>
        <v>0.23750563879343578</v>
      </c>
      <c r="P127" s="41">
        <f>VLOOKUP($C127 &amp; $I127 &amp; $K127,FATOR!$A$3:$P$22,7,0)</f>
        <v>0.23037320442145653</v>
      </c>
      <c r="Q127" s="41">
        <f>VLOOKUP($C127 &amp; $I127 &amp; $K127,FATOR!$A$3:$P$22,8,0)</f>
        <v>0.22169681899004828</v>
      </c>
      <c r="R127" s="41">
        <f>VLOOKUP($C127 &amp; $I127 &amp; $K127,FATOR!$A$3:$P$22,9,0)</f>
        <v>0.18652447212227979</v>
      </c>
      <c r="S127" s="41">
        <f>VLOOKUP($C127 &amp; $I127 &amp; $K127,FATOR!$A$3:$P$22,10,0)</f>
        <v>0.18988281789981101</v>
      </c>
      <c r="T127" s="41">
        <f>VLOOKUP($C127 &amp; $I127 &amp; $K127,FATOR!$A$3:$P$22,11,0)</f>
        <v>0.18730858498199443</v>
      </c>
      <c r="U127" s="41">
        <f>VLOOKUP($C127 &amp; $I127 &amp; $K127,FATOR!$A$3:$P$22,12,0)</f>
        <v>0.20642963181667212</v>
      </c>
      <c r="V127" s="41">
        <f>VLOOKUP($C127 &amp; $I127 &amp; $K127,FATOR!$A$3:$P$22,13,0)</f>
        <v>0.25801633166033289</v>
      </c>
      <c r="W127" s="41">
        <f>VLOOKUP($C127 &amp; $I127 &amp; $K127,FATOR!$A$3:$P$22,14,0)</f>
        <v>0.23400168262830828</v>
      </c>
      <c r="X127" s="41">
        <f>VLOOKUP($C127 &amp; $I127 &amp; $K127,FATOR!$A$3:$P$22,15,0)</f>
        <v>0.22614830050781706</v>
      </c>
      <c r="Y127" s="41">
        <f>VLOOKUP($C127 &amp; $I127 &amp; $K127,FATOR!$A$3:$P$22,16,0)</f>
        <v>0.23465907887395288</v>
      </c>
      <c r="AA127" s="42">
        <f t="shared" si="41"/>
        <v>6.7241518168816912</v>
      </c>
      <c r="AB127" s="42">
        <f t="shared" si="42"/>
        <v>6.9826657805270118</v>
      </c>
      <c r="AC127" s="42">
        <f t="shared" si="43"/>
        <v>6.7729722099908214</v>
      </c>
      <c r="AD127" s="42">
        <f t="shared" si="44"/>
        <v>6.5178864783074193</v>
      </c>
      <c r="AE127" s="42">
        <f t="shared" si="45"/>
        <v>5.4838194803950255</v>
      </c>
      <c r="AF127" s="42">
        <f t="shared" si="46"/>
        <v>5.5825548462544434</v>
      </c>
      <c r="AG127" s="42">
        <f t="shared" si="47"/>
        <v>5.5068723984706356</v>
      </c>
      <c r="AH127" s="42">
        <f t="shared" si="48"/>
        <v>6.06903117541016</v>
      </c>
      <c r="AI127" s="42">
        <f t="shared" si="49"/>
        <v>7.5856801508137863</v>
      </c>
      <c r="AJ127" s="42">
        <f t="shared" si="50"/>
        <v>6.8796494692722634</v>
      </c>
      <c r="AK127" s="42">
        <f t="shared" si="51"/>
        <v>6.648760034929821</v>
      </c>
      <c r="AL127" s="42">
        <f t="shared" si="52"/>
        <v>6.8989769188942143</v>
      </c>
      <c r="AN127" s="43">
        <f t="shared" si="53"/>
        <v>45219</v>
      </c>
      <c r="AO127" s="47">
        <f t="shared" ca="1" si="63"/>
        <v>6.7241518168816912</v>
      </c>
      <c r="AP127" s="47">
        <f t="shared" ca="1" si="63"/>
        <v>6.9826657805270118</v>
      </c>
      <c r="AQ127" s="47">
        <f t="shared" ca="1" si="63"/>
        <v>6.7729722099908214</v>
      </c>
      <c r="AR127" s="47">
        <f t="shared" ca="1" si="63"/>
        <v>6.5178864783074193</v>
      </c>
      <c r="AS127" s="47">
        <f t="shared" ca="1" si="63"/>
        <v>5.4838194803950255</v>
      </c>
      <c r="AT127" s="47">
        <f t="shared" ca="1" si="63"/>
        <v>5.5825548462544434</v>
      </c>
      <c r="AU127" s="47">
        <f t="shared" ca="1" si="63"/>
        <v>5.5068723984706356</v>
      </c>
      <c r="AV127" s="47">
        <f t="shared" ca="1" si="63"/>
        <v>6.06903117541016</v>
      </c>
      <c r="AW127" s="47">
        <f t="shared" ca="1" si="63"/>
        <v>7.5856801508137863</v>
      </c>
      <c r="AX127" s="47">
        <f t="shared" ca="1" si="63"/>
        <v>6.8796494692722634</v>
      </c>
      <c r="AY127" s="47">
        <f t="shared" ca="1" si="62"/>
        <v>6.648760034929821</v>
      </c>
      <c r="AZ127" s="47">
        <f t="shared" ca="1" si="62"/>
        <v>6.8989769188942143</v>
      </c>
      <c r="BA127" s="47">
        <f t="shared" ca="1" si="62"/>
        <v>6.7241518168816912</v>
      </c>
      <c r="BB127" s="47">
        <f t="shared" ca="1" si="62"/>
        <v>6.9826657805270118</v>
      </c>
      <c r="BC127" s="47">
        <f t="shared" ca="1" si="62"/>
        <v>6.7729722099908214</v>
      </c>
      <c r="BD127" s="47">
        <f t="shared" ca="1" si="62"/>
        <v>6.5178864783074193</v>
      </c>
      <c r="BE127" s="47">
        <f t="shared" ca="1" si="62"/>
        <v>5.4838194803950255</v>
      </c>
      <c r="BF127" s="47">
        <f t="shared" ca="1" si="62"/>
        <v>5.5825548462544434</v>
      </c>
      <c r="BG127" s="47">
        <f t="shared" ca="1" si="62"/>
        <v>5.5068723984706356</v>
      </c>
      <c r="BH127" s="47">
        <f t="shared" ca="1" si="62"/>
        <v>6.06903117541016</v>
      </c>
      <c r="BI127" s="47">
        <f t="shared" ca="1" si="68"/>
        <v>7.5856801508137863</v>
      </c>
      <c r="BJ127" s="47">
        <f t="shared" ca="1" si="68"/>
        <v>6.8796494692722634</v>
      </c>
      <c r="BK127" s="47">
        <f t="shared" ca="1" si="68"/>
        <v>6.648760034929821</v>
      </c>
      <c r="BL127" s="47">
        <f t="shared" ca="1" si="68"/>
        <v>6.8989769188942143</v>
      </c>
      <c r="BM127" s="47">
        <f t="shared" ca="1" si="68"/>
        <v>6.7241518168816912</v>
      </c>
      <c r="BN127" s="47">
        <f t="shared" ca="1" si="68"/>
        <v>6.9826657805270118</v>
      </c>
      <c r="BO127" s="47">
        <f t="shared" ca="1" si="68"/>
        <v>6.7729722099908214</v>
      </c>
      <c r="BP127" s="47">
        <f t="shared" ca="1" si="68"/>
        <v>6.5178864783074193</v>
      </c>
      <c r="BQ127" s="47">
        <f t="shared" ca="1" si="68"/>
        <v>5.4838194803950255</v>
      </c>
      <c r="BR127" s="47">
        <f t="shared" ca="1" si="68"/>
        <v>5.5825548462544434</v>
      </c>
      <c r="BS127" s="47">
        <f t="shared" ca="1" si="65"/>
        <v>5.5068723984706356</v>
      </c>
      <c r="BT127" s="47">
        <f t="shared" ca="1" si="65"/>
        <v>6.06903117541016</v>
      </c>
      <c r="BU127" s="47">
        <f t="shared" ca="1" si="65"/>
        <v>7.5856801508137863</v>
      </c>
      <c r="BV127" s="47">
        <f t="shared" ca="1" si="65"/>
        <v>6.8796494692722634</v>
      </c>
      <c r="BW127" s="47">
        <f t="shared" ca="1" si="65"/>
        <v>6.648760034929821</v>
      </c>
      <c r="BX127" s="47">
        <f t="shared" ca="1" si="65"/>
        <v>6.8989769188942143</v>
      </c>
      <c r="BY127" s="47">
        <f t="shared" ca="1" si="65"/>
        <v>6.7241518168816912</v>
      </c>
      <c r="BZ127" s="47">
        <f t="shared" ca="1" si="65"/>
        <v>6.9826657805270118</v>
      </c>
      <c r="CA127" s="47">
        <f t="shared" ca="1" si="65"/>
        <v>6.7729722099908214</v>
      </c>
      <c r="CB127" s="47">
        <f t="shared" ca="1" si="65"/>
        <v>6.5178864783074193</v>
      </c>
      <c r="CC127" s="47">
        <f t="shared" ca="1" si="64"/>
        <v>5.4838194803950255</v>
      </c>
      <c r="CD127" s="47">
        <f t="shared" ca="1" si="64"/>
        <v>5.5825548462544434</v>
      </c>
      <c r="CE127" s="47">
        <f t="shared" ca="1" si="64"/>
        <v>5.5068723984706356</v>
      </c>
      <c r="CF127" s="47">
        <f t="shared" ca="1" si="64"/>
        <v>6.06903117541016</v>
      </c>
      <c r="CG127" s="47">
        <f t="shared" ca="1" si="64"/>
        <v>7.5856801508137863</v>
      </c>
      <c r="CH127" s="47">
        <f t="shared" ca="1" si="64"/>
        <v>6.8796494692722634</v>
      </c>
      <c r="CI127" s="47">
        <f t="shared" ca="1" si="64"/>
        <v>6.648760034929821</v>
      </c>
      <c r="CJ127" s="47">
        <f t="shared" ca="1" si="64"/>
        <v>6.8989769188942143</v>
      </c>
      <c r="CK127" s="47">
        <f t="shared" ca="1" si="64"/>
        <v>6.7241518168816912</v>
      </c>
      <c r="CL127" s="47">
        <f t="shared" ca="1" si="64"/>
        <v>6.9826657805270118</v>
      </c>
      <c r="CM127" s="47">
        <f t="shared" ca="1" si="67"/>
        <v>6.7729722099908214</v>
      </c>
      <c r="CN127" s="47">
        <f t="shared" ca="1" si="67"/>
        <v>6.5178864783074193</v>
      </c>
      <c r="CO127" s="47">
        <f t="shared" ca="1" si="67"/>
        <v>5.4838194803950255</v>
      </c>
      <c r="CP127" s="47">
        <f t="shared" ca="1" si="67"/>
        <v>5.5825548462544434</v>
      </c>
      <c r="CQ127" s="47">
        <f t="shared" ca="1" si="67"/>
        <v>5.5068723984706356</v>
      </c>
      <c r="CR127" s="47">
        <f t="shared" ca="1" si="67"/>
        <v>6.06903117541016</v>
      </c>
      <c r="CS127" s="47">
        <f t="shared" ca="1" si="67"/>
        <v>7.5856801508137863</v>
      </c>
      <c r="CT127" s="47">
        <f t="shared" ca="1" si="67"/>
        <v>6.8796494692722634</v>
      </c>
      <c r="CU127" s="47">
        <f t="shared" ca="1" si="67"/>
        <v>6.648760034929821</v>
      </c>
      <c r="CV127" s="47">
        <f t="shared" ca="1" si="67"/>
        <v>6.8989769188942143</v>
      </c>
      <c r="CW127" s="47">
        <f t="shared" ca="1" si="66"/>
        <v>6.7241518168816912</v>
      </c>
      <c r="CX127" s="47">
        <f t="shared" ca="1" si="66"/>
        <v>6.9826657805270118</v>
      </c>
      <c r="CY127" s="47">
        <f t="shared" ca="1" si="66"/>
        <v>6.7729722099908214</v>
      </c>
      <c r="CZ127" s="47">
        <f t="shared" ca="1" si="66"/>
        <v>6.5178864783074193</v>
      </c>
      <c r="DA127" s="47">
        <f t="shared" ca="1" si="66"/>
        <v>5.4838194803950255</v>
      </c>
      <c r="DB127" s="47">
        <f t="shared" ca="1" si="66"/>
        <v>5.5825548462544434</v>
      </c>
      <c r="DC127" s="47">
        <f t="shared" ca="1" si="66"/>
        <v>5.5068723984706356</v>
      </c>
      <c r="DD127" s="47">
        <f t="shared" ca="1" si="66"/>
        <v>6.06903117541016</v>
      </c>
    </row>
    <row r="128" spans="1:108" x14ac:dyDescent="0.25">
      <c r="A128" s="40" t="s">
        <v>138</v>
      </c>
      <c r="B128" s="40">
        <v>2860</v>
      </c>
      <c r="C128" s="40" t="s">
        <v>38</v>
      </c>
      <c r="D128" s="40" t="s">
        <v>1361</v>
      </c>
      <c r="E128" s="40" t="s">
        <v>130</v>
      </c>
      <c r="F128" s="40">
        <v>21</v>
      </c>
      <c r="G128" s="43">
        <v>45160</v>
      </c>
      <c r="I128" s="40" t="s">
        <v>74</v>
      </c>
      <c r="J128" s="40">
        <v>2</v>
      </c>
      <c r="K128" s="40" t="s">
        <v>33</v>
      </c>
      <c r="L128" s="40" t="s">
        <v>193</v>
      </c>
      <c r="N128" s="41">
        <f>VLOOKUP($C128 &amp; $I128 &amp; $K128,FATOR!$A$3:$P$22,5,0)</f>
        <v>0.22871264683271059</v>
      </c>
      <c r="O128" s="41">
        <f>VLOOKUP($C128 &amp; $I128 &amp; $K128,FATOR!$A$3:$P$22,6,0)</f>
        <v>0.23750563879343578</v>
      </c>
      <c r="P128" s="41">
        <f>VLOOKUP($C128 &amp; $I128 &amp; $K128,FATOR!$A$3:$P$22,7,0)</f>
        <v>0.23037320442145653</v>
      </c>
      <c r="Q128" s="41">
        <f>VLOOKUP($C128 &amp; $I128 &amp; $K128,FATOR!$A$3:$P$22,8,0)</f>
        <v>0.22169681899004828</v>
      </c>
      <c r="R128" s="41">
        <f>VLOOKUP($C128 &amp; $I128 &amp; $K128,FATOR!$A$3:$P$22,9,0)</f>
        <v>0.18652447212227979</v>
      </c>
      <c r="S128" s="41">
        <f>VLOOKUP($C128 &amp; $I128 &amp; $K128,FATOR!$A$3:$P$22,10,0)</f>
        <v>0.18988281789981101</v>
      </c>
      <c r="T128" s="41">
        <f>VLOOKUP($C128 &amp; $I128 &amp; $K128,FATOR!$A$3:$P$22,11,0)</f>
        <v>0.18730858498199443</v>
      </c>
      <c r="U128" s="41">
        <f>VLOOKUP($C128 &amp; $I128 &amp; $K128,FATOR!$A$3:$P$22,12,0)</f>
        <v>0.20642963181667212</v>
      </c>
      <c r="V128" s="41">
        <f>VLOOKUP($C128 &amp; $I128 &amp; $K128,FATOR!$A$3:$P$22,13,0)</f>
        <v>0.25801633166033289</v>
      </c>
      <c r="W128" s="41">
        <f>VLOOKUP($C128 &amp; $I128 &amp; $K128,FATOR!$A$3:$P$22,14,0)</f>
        <v>0.23400168262830828</v>
      </c>
      <c r="X128" s="41">
        <f>VLOOKUP($C128 &amp; $I128 &amp; $K128,FATOR!$A$3:$P$22,15,0)</f>
        <v>0.22614830050781706</v>
      </c>
      <c r="Y128" s="41">
        <f>VLOOKUP($C128 &amp; $I128 &amp; $K128,FATOR!$A$3:$P$22,16,0)</f>
        <v>0.23465907887395288</v>
      </c>
      <c r="AA128" s="42">
        <f t="shared" si="41"/>
        <v>4.8029655834869223</v>
      </c>
      <c r="AB128" s="42">
        <f t="shared" si="42"/>
        <v>4.9876184146621512</v>
      </c>
      <c r="AC128" s="42">
        <f t="shared" si="43"/>
        <v>4.8378372928505868</v>
      </c>
      <c r="AD128" s="42">
        <f t="shared" si="44"/>
        <v>4.6556331987910138</v>
      </c>
      <c r="AE128" s="42">
        <f t="shared" si="45"/>
        <v>3.9170139145678755</v>
      </c>
      <c r="AF128" s="42">
        <f t="shared" si="46"/>
        <v>3.9875391758960315</v>
      </c>
      <c r="AG128" s="42">
        <f t="shared" si="47"/>
        <v>3.9334802846218828</v>
      </c>
      <c r="AH128" s="42">
        <f t="shared" si="48"/>
        <v>4.3350222681501149</v>
      </c>
      <c r="AI128" s="42">
        <f t="shared" si="49"/>
        <v>5.4183429648669907</v>
      </c>
      <c r="AJ128" s="42">
        <f t="shared" si="50"/>
        <v>4.9140353351944741</v>
      </c>
      <c r="AK128" s="42">
        <f t="shared" si="51"/>
        <v>4.749114310664158</v>
      </c>
      <c r="AL128" s="42">
        <f t="shared" si="52"/>
        <v>4.9278406563530108</v>
      </c>
      <c r="AN128" s="43">
        <f t="shared" si="53"/>
        <v>45191</v>
      </c>
      <c r="AO128" s="47">
        <f t="shared" ca="1" si="63"/>
        <v>4.8029655834869223</v>
      </c>
      <c r="AP128" s="47">
        <f t="shared" ca="1" si="63"/>
        <v>4.9876184146621512</v>
      </c>
      <c r="AQ128" s="47">
        <f t="shared" ca="1" si="63"/>
        <v>4.8378372928505868</v>
      </c>
      <c r="AR128" s="47">
        <f t="shared" ca="1" si="63"/>
        <v>4.6556331987910138</v>
      </c>
      <c r="AS128" s="47">
        <f t="shared" ca="1" si="63"/>
        <v>3.9170139145678755</v>
      </c>
      <c r="AT128" s="47">
        <f t="shared" ca="1" si="63"/>
        <v>3.9875391758960315</v>
      </c>
      <c r="AU128" s="47">
        <f t="shared" ca="1" si="63"/>
        <v>3.9334802846218828</v>
      </c>
      <c r="AV128" s="47">
        <f t="shared" ca="1" si="63"/>
        <v>4.3350222681501149</v>
      </c>
      <c r="AW128" s="47">
        <f t="shared" ca="1" si="63"/>
        <v>5.4183429648669907</v>
      </c>
      <c r="AX128" s="47">
        <f t="shared" ca="1" si="63"/>
        <v>4.9140353351944741</v>
      </c>
      <c r="AY128" s="47">
        <f t="shared" ca="1" si="62"/>
        <v>4.749114310664158</v>
      </c>
      <c r="AZ128" s="47">
        <f t="shared" ca="1" si="62"/>
        <v>4.9278406563530108</v>
      </c>
      <c r="BA128" s="47">
        <f t="shared" ca="1" si="62"/>
        <v>4.8029655834869223</v>
      </c>
      <c r="BB128" s="47">
        <f t="shared" ca="1" si="62"/>
        <v>4.9876184146621512</v>
      </c>
      <c r="BC128" s="47">
        <f t="shared" ca="1" si="62"/>
        <v>4.8378372928505868</v>
      </c>
      <c r="BD128" s="47">
        <f t="shared" ca="1" si="62"/>
        <v>4.6556331987910138</v>
      </c>
      <c r="BE128" s="47">
        <f t="shared" ca="1" si="62"/>
        <v>3.9170139145678755</v>
      </c>
      <c r="BF128" s="47">
        <f t="shared" ca="1" si="62"/>
        <v>3.9875391758960315</v>
      </c>
      <c r="BG128" s="47">
        <f t="shared" ca="1" si="62"/>
        <v>3.9334802846218828</v>
      </c>
      <c r="BH128" s="47">
        <f t="shared" ca="1" si="62"/>
        <v>4.3350222681501149</v>
      </c>
      <c r="BI128" s="47">
        <f t="shared" ca="1" si="68"/>
        <v>5.4183429648669907</v>
      </c>
      <c r="BJ128" s="47">
        <f t="shared" ca="1" si="68"/>
        <v>4.9140353351944741</v>
      </c>
      <c r="BK128" s="47">
        <f t="shared" ca="1" si="68"/>
        <v>4.749114310664158</v>
      </c>
      <c r="BL128" s="47">
        <f t="shared" ca="1" si="68"/>
        <v>4.9278406563530108</v>
      </c>
      <c r="BM128" s="47">
        <f t="shared" ca="1" si="68"/>
        <v>4.8029655834869223</v>
      </c>
      <c r="BN128" s="47">
        <f t="shared" ca="1" si="68"/>
        <v>4.9876184146621512</v>
      </c>
      <c r="BO128" s="47">
        <f t="shared" ca="1" si="68"/>
        <v>4.8378372928505868</v>
      </c>
      <c r="BP128" s="47">
        <f t="shared" ca="1" si="68"/>
        <v>4.6556331987910138</v>
      </c>
      <c r="BQ128" s="47">
        <f t="shared" ca="1" si="68"/>
        <v>3.9170139145678755</v>
      </c>
      <c r="BR128" s="47">
        <f t="shared" ca="1" si="68"/>
        <v>3.9875391758960315</v>
      </c>
      <c r="BS128" s="47">
        <f t="shared" ca="1" si="65"/>
        <v>3.9334802846218828</v>
      </c>
      <c r="BT128" s="47">
        <f t="shared" ca="1" si="65"/>
        <v>4.3350222681501149</v>
      </c>
      <c r="BU128" s="47">
        <f t="shared" ca="1" si="65"/>
        <v>5.4183429648669907</v>
      </c>
      <c r="BV128" s="47">
        <f t="shared" ca="1" si="65"/>
        <v>4.9140353351944741</v>
      </c>
      <c r="BW128" s="47">
        <f t="shared" ca="1" si="65"/>
        <v>4.749114310664158</v>
      </c>
      <c r="BX128" s="47">
        <f t="shared" ca="1" si="65"/>
        <v>4.9278406563530108</v>
      </c>
      <c r="BY128" s="47">
        <f t="shared" ca="1" si="65"/>
        <v>4.8029655834869223</v>
      </c>
      <c r="BZ128" s="47">
        <f t="shared" ca="1" si="65"/>
        <v>4.9876184146621512</v>
      </c>
      <c r="CA128" s="47">
        <f t="shared" ca="1" si="65"/>
        <v>4.8378372928505868</v>
      </c>
      <c r="CB128" s="47">
        <f t="shared" ca="1" si="65"/>
        <v>4.6556331987910138</v>
      </c>
      <c r="CC128" s="47">
        <f t="shared" ca="1" si="64"/>
        <v>3.9170139145678755</v>
      </c>
      <c r="CD128" s="47">
        <f t="shared" ca="1" si="64"/>
        <v>3.9875391758960315</v>
      </c>
      <c r="CE128" s="47">
        <f t="shared" ca="1" si="64"/>
        <v>3.9334802846218828</v>
      </c>
      <c r="CF128" s="47">
        <f t="shared" ca="1" si="64"/>
        <v>4.3350222681501149</v>
      </c>
      <c r="CG128" s="47">
        <f t="shared" ca="1" si="64"/>
        <v>5.4183429648669907</v>
      </c>
      <c r="CH128" s="47">
        <f t="shared" ca="1" si="64"/>
        <v>4.9140353351944741</v>
      </c>
      <c r="CI128" s="47">
        <f t="shared" ca="1" si="64"/>
        <v>4.749114310664158</v>
      </c>
      <c r="CJ128" s="47">
        <f t="shared" ca="1" si="64"/>
        <v>4.9278406563530108</v>
      </c>
      <c r="CK128" s="47">
        <f t="shared" ca="1" si="64"/>
        <v>4.8029655834869223</v>
      </c>
      <c r="CL128" s="47">
        <f t="shared" ca="1" si="64"/>
        <v>4.9876184146621512</v>
      </c>
      <c r="CM128" s="47">
        <f t="shared" ca="1" si="67"/>
        <v>4.8378372928505868</v>
      </c>
      <c r="CN128" s="47">
        <f t="shared" ca="1" si="67"/>
        <v>4.6556331987910138</v>
      </c>
      <c r="CO128" s="47">
        <f t="shared" ca="1" si="67"/>
        <v>3.9170139145678755</v>
      </c>
      <c r="CP128" s="47">
        <f t="shared" ca="1" si="67"/>
        <v>3.9875391758960315</v>
      </c>
      <c r="CQ128" s="47">
        <f t="shared" ca="1" si="67"/>
        <v>3.9334802846218828</v>
      </c>
      <c r="CR128" s="47">
        <f t="shared" ca="1" si="67"/>
        <v>4.3350222681501149</v>
      </c>
      <c r="CS128" s="47">
        <f t="shared" ca="1" si="67"/>
        <v>5.4183429648669907</v>
      </c>
      <c r="CT128" s="47">
        <f t="shared" ca="1" si="67"/>
        <v>4.9140353351944741</v>
      </c>
      <c r="CU128" s="47">
        <f t="shared" ca="1" si="67"/>
        <v>4.749114310664158</v>
      </c>
      <c r="CV128" s="47">
        <f t="shared" ca="1" si="67"/>
        <v>4.9278406563530108</v>
      </c>
      <c r="CW128" s="47">
        <f t="shared" ca="1" si="66"/>
        <v>4.8029655834869223</v>
      </c>
      <c r="CX128" s="47">
        <f t="shared" ca="1" si="66"/>
        <v>4.9876184146621512</v>
      </c>
      <c r="CY128" s="47">
        <f t="shared" ca="1" si="66"/>
        <v>4.8378372928505868</v>
      </c>
      <c r="CZ128" s="47">
        <f t="shared" ca="1" si="66"/>
        <v>4.6556331987910138</v>
      </c>
      <c r="DA128" s="47">
        <f t="shared" ca="1" si="66"/>
        <v>3.9170139145678755</v>
      </c>
      <c r="DB128" s="47">
        <f t="shared" ca="1" si="66"/>
        <v>3.9875391758960315</v>
      </c>
      <c r="DC128" s="47">
        <f t="shared" ca="1" si="66"/>
        <v>3.9334802846218828</v>
      </c>
      <c r="DD128" s="47">
        <f t="shared" ca="1" si="66"/>
        <v>4.3350222681501149</v>
      </c>
    </row>
    <row r="129" spans="1:108" x14ac:dyDescent="0.25">
      <c r="A129" s="40" t="s">
        <v>138</v>
      </c>
      <c r="B129" s="40">
        <v>2643</v>
      </c>
      <c r="C129" s="40" t="s">
        <v>37</v>
      </c>
      <c r="D129" s="40" t="s">
        <v>358</v>
      </c>
      <c r="E129" s="40" t="s">
        <v>130</v>
      </c>
      <c r="F129" s="40">
        <v>1.2450000000000001</v>
      </c>
      <c r="G129" s="43">
        <v>44951</v>
      </c>
      <c r="I129" s="40" t="s">
        <v>74</v>
      </c>
      <c r="J129" s="40">
        <v>2</v>
      </c>
      <c r="K129" s="40" t="s">
        <v>33</v>
      </c>
      <c r="L129" s="40" t="s">
        <v>166</v>
      </c>
      <c r="N129" s="41">
        <f>VLOOKUP($C129 &amp; $I129 &amp; $K129,FATOR!$A$3:$P$22,5,0)</f>
        <v>0.13911199566864266</v>
      </c>
      <c r="O129" s="41">
        <f>VLOOKUP($C129 &amp; $I129 &amp; $K129,FATOR!$A$3:$P$22,6,0)</f>
        <v>0.14397323158099676</v>
      </c>
      <c r="P129" s="41">
        <f>VLOOKUP($C129 &amp; $I129 &amp; $K129,FATOR!$A$3:$P$22,7,0)</f>
        <v>0.1253122181429491</v>
      </c>
      <c r="Q129" s="41">
        <f>VLOOKUP($C129 &amp; $I129 &amp; $K129,FATOR!$A$3:$P$22,8,0)</f>
        <v>0.1107734592458102</v>
      </c>
      <c r="R129" s="41">
        <f>VLOOKUP($C129 &amp; $I129 &amp; $K129,FATOR!$A$3:$P$22,9,0)</f>
        <v>8.2659943560374941E-2</v>
      </c>
      <c r="S129" s="41">
        <f>VLOOKUP($C129 &amp; $I129 &amp; $K129,FATOR!$A$3:$P$22,10,0)</f>
        <v>6.9791864427120306E-2</v>
      </c>
      <c r="T129" s="41">
        <f>VLOOKUP($C129 &amp; $I129 &amp; $K129,FATOR!$A$3:$P$22,11,0)</f>
        <v>9.0617307951531029E-2</v>
      </c>
      <c r="U129" s="41">
        <f>VLOOKUP($C129 &amp; $I129 &amp; $K129,FATOR!$A$3:$P$22,12,0)</f>
        <v>0.10218505105720474</v>
      </c>
      <c r="V129" s="41">
        <f>VLOOKUP($C129 &amp; $I129 &amp; $K129,FATOR!$A$3:$P$22,13,0)</f>
        <v>0.11087991924650198</v>
      </c>
      <c r="W129" s="41">
        <f>VLOOKUP($C129 &amp; $I129 &amp; $K129,FATOR!$A$3:$P$22,14,0)</f>
        <v>0.12186694448854825</v>
      </c>
      <c r="X129" s="41">
        <f>VLOOKUP($C129 &amp; $I129 &amp; $K129,FATOR!$A$3:$P$22,15,0)</f>
        <v>0.16068009222333368</v>
      </c>
      <c r="Y129" s="41">
        <f>VLOOKUP($C129 &amp; $I129 &amp; $K129,FATOR!$A$3:$P$22,16,0)</f>
        <v>0.16599739643926004</v>
      </c>
      <c r="AA129" s="42">
        <f t="shared" si="41"/>
        <v>0.17319443460746012</v>
      </c>
      <c r="AB129" s="42">
        <f t="shared" si="42"/>
        <v>0.17924667331834099</v>
      </c>
      <c r="AC129" s="42">
        <f t="shared" si="43"/>
        <v>0.15601371158797164</v>
      </c>
      <c r="AD129" s="42">
        <f t="shared" si="44"/>
        <v>0.13791295676103371</v>
      </c>
      <c r="AE129" s="42">
        <f t="shared" si="45"/>
        <v>0.10291162973266681</v>
      </c>
      <c r="AF129" s="42">
        <f t="shared" si="46"/>
        <v>8.6890871211764795E-2</v>
      </c>
      <c r="AG129" s="42">
        <f t="shared" si="47"/>
        <v>0.11281854839965615</v>
      </c>
      <c r="AH129" s="42">
        <f t="shared" si="48"/>
        <v>0.12722038856621992</v>
      </c>
      <c r="AI129" s="42">
        <f t="shared" si="49"/>
        <v>0.13804549946189498</v>
      </c>
      <c r="AJ129" s="42">
        <f t="shared" si="50"/>
        <v>0.15172434588824257</v>
      </c>
      <c r="AK129" s="42">
        <f t="shared" si="51"/>
        <v>0.20004671481805045</v>
      </c>
      <c r="AL129" s="42">
        <f t="shared" si="52"/>
        <v>0.20666675856687877</v>
      </c>
      <c r="AN129" s="43">
        <f t="shared" si="53"/>
        <v>44982</v>
      </c>
      <c r="AO129" s="47">
        <f t="shared" ca="1" si="63"/>
        <v>0.17319443460746012</v>
      </c>
      <c r="AP129" s="47">
        <f t="shared" ca="1" si="63"/>
        <v>0.17924667331834099</v>
      </c>
      <c r="AQ129" s="47">
        <f t="shared" ca="1" si="63"/>
        <v>0.15601371158797164</v>
      </c>
      <c r="AR129" s="47">
        <f t="shared" ca="1" si="63"/>
        <v>0.13791295676103371</v>
      </c>
      <c r="AS129" s="47">
        <f t="shared" ca="1" si="63"/>
        <v>0.10291162973266681</v>
      </c>
      <c r="AT129" s="47">
        <f t="shared" ca="1" si="63"/>
        <v>8.6890871211764795E-2</v>
      </c>
      <c r="AU129" s="47">
        <f t="shared" ca="1" si="63"/>
        <v>0.11281854839965615</v>
      </c>
      <c r="AV129" s="47">
        <f t="shared" ca="1" si="63"/>
        <v>0.12722038856621992</v>
      </c>
      <c r="AW129" s="47">
        <f t="shared" ca="1" si="63"/>
        <v>0.13804549946189498</v>
      </c>
      <c r="AX129" s="47">
        <f t="shared" ca="1" si="63"/>
        <v>0.15172434588824257</v>
      </c>
      <c r="AY129" s="47">
        <f t="shared" ca="1" si="62"/>
        <v>0.20004671481805045</v>
      </c>
      <c r="AZ129" s="47">
        <f t="shared" ca="1" si="62"/>
        <v>0.20666675856687877</v>
      </c>
      <c r="BA129" s="47">
        <f t="shared" ca="1" si="62"/>
        <v>0.17319443460746012</v>
      </c>
      <c r="BB129" s="47">
        <f t="shared" ca="1" si="62"/>
        <v>0.17924667331834099</v>
      </c>
      <c r="BC129" s="47">
        <f t="shared" ca="1" si="62"/>
        <v>0.15601371158797164</v>
      </c>
      <c r="BD129" s="47">
        <f t="shared" ca="1" si="62"/>
        <v>0.13791295676103371</v>
      </c>
      <c r="BE129" s="47">
        <f t="shared" ca="1" si="62"/>
        <v>0.10291162973266681</v>
      </c>
      <c r="BF129" s="47">
        <f t="shared" ca="1" si="62"/>
        <v>8.6890871211764795E-2</v>
      </c>
      <c r="BG129" s="47">
        <f t="shared" ca="1" si="62"/>
        <v>0.11281854839965615</v>
      </c>
      <c r="BH129" s="47">
        <f t="shared" ca="1" si="62"/>
        <v>0.12722038856621992</v>
      </c>
      <c r="BI129" s="47">
        <f t="shared" ca="1" si="68"/>
        <v>0.13804549946189498</v>
      </c>
      <c r="BJ129" s="47">
        <f t="shared" ca="1" si="68"/>
        <v>0.15172434588824257</v>
      </c>
      <c r="BK129" s="47">
        <f t="shared" ca="1" si="68"/>
        <v>0.20004671481805045</v>
      </c>
      <c r="BL129" s="47">
        <f t="shared" ca="1" si="68"/>
        <v>0.20666675856687877</v>
      </c>
      <c r="BM129" s="47">
        <f t="shared" ca="1" si="68"/>
        <v>0.17319443460746012</v>
      </c>
      <c r="BN129" s="47">
        <f t="shared" ca="1" si="68"/>
        <v>0.17924667331834099</v>
      </c>
      <c r="BO129" s="47">
        <f t="shared" ca="1" si="68"/>
        <v>0.15601371158797164</v>
      </c>
      <c r="BP129" s="47">
        <f t="shared" ca="1" si="68"/>
        <v>0.13791295676103371</v>
      </c>
      <c r="BQ129" s="47">
        <f t="shared" ca="1" si="68"/>
        <v>0.10291162973266681</v>
      </c>
      <c r="BR129" s="47">
        <f t="shared" ca="1" si="68"/>
        <v>8.6890871211764795E-2</v>
      </c>
      <c r="BS129" s="47">
        <f t="shared" ca="1" si="65"/>
        <v>0.11281854839965615</v>
      </c>
      <c r="BT129" s="47">
        <f t="shared" ca="1" si="65"/>
        <v>0.12722038856621992</v>
      </c>
      <c r="BU129" s="47">
        <f t="shared" ca="1" si="65"/>
        <v>0.13804549946189498</v>
      </c>
      <c r="BV129" s="47">
        <f t="shared" ca="1" si="65"/>
        <v>0.15172434588824257</v>
      </c>
      <c r="BW129" s="47">
        <f t="shared" ca="1" si="65"/>
        <v>0.20004671481805045</v>
      </c>
      <c r="BX129" s="47">
        <f t="shared" ca="1" si="65"/>
        <v>0.20666675856687877</v>
      </c>
      <c r="BY129" s="47">
        <f t="shared" ca="1" si="65"/>
        <v>0.17319443460746012</v>
      </c>
      <c r="BZ129" s="47">
        <f t="shared" ca="1" si="65"/>
        <v>0.17924667331834099</v>
      </c>
      <c r="CA129" s="47">
        <f t="shared" ca="1" si="65"/>
        <v>0.15601371158797164</v>
      </c>
      <c r="CB129" s="47">
        <f t="shared" ca="1" si="65"/>
        <v>0.13791295676103371</v>
      </c>
      <c r="CC129" s="47">
        <f t="shared" ca="1" si="64"/>
        <v>0.10291162973266681</v>
      </c>
      <c r="CD129" s="47">
        <f t="shared" ca="1" si="64"/>
        <v>8.6890871211764795E-2</v>
      </c>
      <c r="CE129" s="47">
        <f t="shared" ca="1" si="64"/>
        <v>0.11281854839965615</v>
      </c>
      <c r="CF129" s="47">
        <f t="shared" ca="1" si="64"/>
        <v>0.12722038856621992</v>
      </c>
      <c r="CG129" s="47">
        <f t="shared" ca="1" si="64"/>
        <v>0.13804549946189498</v>
      </c>
      <c r="CH129" s="47">
        <f t="shared" ca="1" si="64"/>
        <v>0.15172434588824257</v>
      </c>
      <c r="CI129" s="47">
        <f t="shared" ca="1" si="64"/>
        <v>0.20004671481805045</v>
      </c>
      <c r="CJ129" s="47">
        <f t="shared" ca="1" si="64"/>
        <v>0.20666675856687877</v>
      </c>
      <c r="CK129" s="47">
        <f t="shared" ca="1" si="64"/>
        <v>0.17319443460746012</v>
      </c>
      <c r="CL129" s="47">
        <f t="shared" ca="1" si="64"/>
        <v>0.17924667331834099</v>
      </c>
      <c r="CM129" s="47">
        <f t="shared" ca="1" si="67"/>
        <v>0.15601371158797164</v>
      </c>
      <c r="CN129" s="47">
        <f t="shared" ca="1" si="67"/>
        <v>0.13791295676103371</v>
      </c>
      <c r="CO129" s="47">
        <f t="shared" ca="1" si="67"/>
        <v>0.10291162973266681</v>
      </c>
      <c r="CP129" s="47">
        <f t="shared" ca="1" si="67"/>
        <v>8.6890871211764795E-2</v>
      </c>
      <c r="CQ129" s="47">
        <f t="shared" ca="1" si="67"/>
        <v>0.11281854839965615</v>
      </c>
      <c r="CR129" s="47">
        <f t="shared" ca="1" si="67"/>
        <v>0.12722038856621992</v>
      </c>
      <c r="CS129" s="47">
        <f t="shared" ca="1" si="67"/>
        <v>0.13804549946189498</v>
      </c>
      <c r="CT129" s="47">
        <f t="shared" ca="1" si="67"/>
        <v>0.15172434588824257</v>
      </c>
      <c r="CU129" s="47">
        <f t="shared" ca="1" si="67"/>
        <v>0.20004671481805045</v>
      </c>
      <c r="CV129" s="47">
        <f t="shared" ca="1" si="67"/>
        <v>0.20666675856687877</v>
      </c>
      <c r="CW129" s="47">
        <f t="shared" ca="1" si="66"/>
        <v>0.17319443460746012</v>
      </c>
      <c r="CX129" s="47">
        <f t="shared" ca="1" si="66"/>
        <v>0.17924667331834099</v>
      </c>
      <c r="CY129" s="47">
        <f t="shared" ca="1" si="66"/>
        <v>0.15601371158797164</v>
      </c>
      <c r="CZ129" s="47">
        <f t="shared" ca="1" si="66"/>
        <v>0.13791295676103371</v>
      </c>
      <c r="DA129" s="47">
        <f t="shared" ca="1" si="66"/>
        <v>0.10291162973266681</v>
      </c>
      <c r="DB129" s="47">
        <f t="shared" ca="1" si="66"/>
        <v>8.6890871211764795E-2</v>
      </c>
      <c r="DC129" s="47">
        <f t="shared" ca="1" si="66"/>
        <v>0.11281854839965615</v>
      </c>
      <c r="DD129" s="47">
        <f t="shared" ca="1" si="66"/>
        <v>0.12722038856621992</v>
      </c>
    </row>
    <row r="130" spans="1:108" x14ac:dyDescent="0.25">
      <c r="A130" s="40" t="s">
        <v>138</v>
      </c>
      <c r="B130" s="40">
        <v>2764</v>
      </c>
      <c r="C130" s="40" t="s">
        <v>31</v>
      </c>
      <c r="D130" s="40" t="s">
        <v>1365</v>
      </c>
      <c r="E130" s="40" t="s">
        <v>130</v>
      </c>
      <c r="F130" s="40">
        <v>40</v>
      </c>
      <c r="G130" s="43">
        <v>45536</v>
      </c>
      <c r="I130" s="40" t="s">
        <v>74</v>
      </c>
      <c r="J130" s="40">
        <v>1</v>
      </c>
      <c r="K130" s="40" t="s">
        <v>33</v>
      </c>
      <c r="L130" s="40" t="s">
        <v>140</v>
      </c>
      <c r="N130" s="41">
        <f>VLOOKUP($C130 &amp; $I130 &amp; $K130,FATOR!$A$3:$P$22,5,0)</f>
        <v>0.23516228756884971</v>
      </c>
      <c r="O130" s="41">
        <f>VLOOKUP($C130 &amp; $I130 &amp; $K130,FATOR!$A$3:$P$22,6,0)</f>
        <v>0.21966842736486258</v>
      </c>
      <c r="P130" s="41">
        <f>VLOOKUP($C130 &amp; $I130 &amp; $K130,FATOR!$A$3:$P$22,7,0)</f>
        <v>0.23504538398326369</v>
      </c>
      <c r="Q130" s="41">
        <f>VLOOKUP($C130 &amp; $I130 &amp; $K130,FATOR!$A$3:$P$22,8,0)</f>
        <v>0.20674207770833952</v>
      </c>
      <c r="R130" s="41">
        <f>VLOOKUP($C130 &amp; $I130 &amp; $K130,FATOR!$A$3:$P$22,9,0)</f>
        <v>0.17149920684288822</v>
      </c>
      <c r="S130" s="41">
        <f>VLOOKUP($C130 &amp; $I130 &amp; $K130,FATOR!$A$3:$P$22,10,0)</f>
        <v>0.1618122816472472</v>
      </c>
      <c r="T130" s="41">
        <f>VLOOKUP($C130 &amp; $I130 &amp; $K130,FATOR!$A$3:$P$22,11,0)</f>
        <v>0.17557903330914121</v>
      </c>
      <c r="U130" s="41">
        <f>VLOOKUP($C130 &amp; $I130 &amp; $K130,FATOR!$A$3:$P$22,12,0)</f>
        <v>0.1745298280644238</v>
      </c>
      <c r="V130" s="41">
        <f>VLOOKUP($C130 &amp; $I130 &amp; $K130,FATOR!$A$3:$P$22,13,0)</f>
        <v>0.21253180841071748</v>
      </c>
      <c r="W130" s="41">
        <f>VLOOKUP($C130 &amp; $I130 &amp; $K130,FATOR!$A$3:$P$22,14,0)</f>
        <v>0.2107432866718385</v>
      </c>
      <c r="X130" s="41">
        <f>VLOOKUP($C130 &amp; $I130 &amp; $K130,FATOR!$A$3:$P$22,15,0)</f>
        <v>0.2155843839491689</v>
      </c>
      <c r="Y130" s="41">
        <f>VLOOKUP($C130 &amp; $I130 &amp; $K130,FATOR!$A$3:$P$22,16,0)</f>
        <v>0.20959371231642632</v>
      </c>
      <c r="AA130" s="42">
        <f t="shared" si="41"/>
        <v>9.4064915027539886</v>
      </c>
      <c r="AB130" s="42">
        <f t="shared" si="42"/>
        <v>8.7867370945945034</v>
      </c>
      <c r="AC130" s="42">
        <f t="shared" si="43"/>
        <v>9.4018153593305485</v>
      </c>
      <c r="AD130" s="42">
        <f t="shared" si="44"/>
        <v>8.2696831083335809</v>
      </c>
      <c r="AE130" s="42">
        <f t="shared" si="45"/>
        <v>6.8599682737155288</v>
      </c>
      <c r="AF130" s="42">
        <f t="shared" si="46"/>
        <v>6.4724912658898877</v>
      </c>
      <c r="AG130" s="42">
        <f t="shared" si="47"/>
        <v>7.0231613323656479</v>
      </c>
      <c r="AH130" s="42">
        <f t="shared" si="48"/>
        <v>6.9811931225769523</v>
      </c>
      <c r="AI130" s="42">
        <f t="shared" si="49"/>
        <v>8.5012723364286984</v>
      </c>
      <c r="AJ130" s="42">
        <f t="shared" si="50"/>
        <v>8.429731466873541</v>
      </c>
      <c r="AK130" s="42">
        <f t="shared" si="51"/>
        <v>8.623375357966756</v>
      </c>
      <c r="AL130" s="42">
        <f t="shared" si="52"/>
        <v>8.3837484926570518</v>
      </c>
      <c r="AN130" s="43">
        <f t="shared" si="53"/>
        <v>45536</v>
      </c>
      <c r="AO130" s="47" t="str">
        <f t="shared" ca="1" si="63"/>
        <v/>
      </c>
      <c r="AP130" s="47" t="str">
        <f t="shared" ca="1" si="63"/>
        <v/>
      </c>
      <c r="AQ130" s="47" t="str">
        <f t="shared" ca="1" si="63"/>
        <v/>
      </c>
      <c r="AR130" s="47" t="str">
        <f t="shared" ca="1" si="63"/>
        <v/>
      </c>
      <c r="AS130" s="47" t="str">
        <f t="shared" ca="1" si="63"/>
        <v/>
      </c>
      <c r="AT130" s="47" t="str">
        <f t="shared" ca="1" si="63"/>
        <v/>
      </c>
      <c r="AU130" s="47" t="str">
        <f t="shared" ca="1" si="63"/>
        <v/>
      </c>
      <c r="AV130" s="47" t="str">
        <f t="shared" ca="1" si="63"/>
        <v/>
      </c>
      <c r="AW130" s="47">
        <f t="shared" ca="1" si="63"/>
        <v>8.5012723364286984</v>
      </c>
      <c r="AX130" s="47">
        <f t="shared" ca="1" si="63"/>
        <v>8.429731466873541</v>
      </c>
      <c r="AY130" s="47">
        <f t="shared" ca="1" si="62"/>
        <v>8.623375357966756</v>
      </c>
      <c r="AZ130" s="47">
        <f t="shared" ca="1" si="62"/>
        <v>8.3837484926570518</v>
      </c>
      <c r="BA130" s="47">
        <f t="shared" ca="1" si="62"/>
        <v>9.4064915027539886</v>
      </c>
      <c r="BB130" s="47">
        <f t="shared" ca="1" si="62"/>
        <v>8.7867370945945034</v>
      </c>
      <c r="BC130" s="47">
        <f t="shared" ca="1" si="62"/>
        <v>9.4018153593305485</v>
      </c>
      <c r="BD130" s="47">
        <f t="shared" ca="1" si="62"/>
        <v>8.2696831083335809</v>
      </c>
      <c r="BE130" s="47">
        <f t="shared" ca="1" si="62"/>
        <v>6.8599682737155288</v>
      </c>
      <c r="BF130" s="47">
        <f t="shared" ca="1" si="62"/>
        <v>6.4724912658898877</v>
      </c>
      <c r="BG130" s="47">
        <f t="shared" ca="1" si="62"/>
        <v>7.0231613323656479</v>
      </c>
      <c r="BH130" s="47">
        <f t="shared" ca="1" si="62"/>
        <v>6.9811931225769523</v>
      </c>
      <c r="BI130" s="47">
        <f t="shared" ca="1" si="68"/>
        <v>8.5012723364286984</v>
      </c>
      <c r="BJ130" s="47">
        <f t="shared" ca="1" si="68"/>
        <v>8.429731466873541</v>
      </c>
      <c r="BK130" s="47">
        <f t="shared" ca="1" si="68"/>
        <v>8.623375357966756</v>
      </c>
      <c r="BL130" s="47">
        <f t="shared" ca="1" si="68"/>
        <v>8.3837484926570518</v>
      </c>
      <c r="BM130" s="47">
        <f t="shared" ca="1" si="68"/>
        <v>9.4064915027539886</v>
      </c>
      <c r="BN130" s="47">
        <f t="shared" ca="1" si="68"/>
        <v>8.7867370945945034</v>
      </c>
      <c r="BO130" s="47">
        <f t="shared" ca="1" si="68"/>
        <v>9.4018153593305485</v>
      </c>
      <c r="BP130" s="47">
        <f t="shared" ca="1" si="68"/>
        <v>8.2696831083335809</v>
      </c>
      <c r="BQ130" s="47">
        <f t="shared" ca="1" si="68"/>
        <v>6.8599682737155288</v>
      </c>
      <c r="BR130" s="47">
        <f t="shared" ca="1" si="68"/>
        <v>6.4724912658898877</v>
      </c>
      <c r="BS130" s="47">
        <f t="shared" ca="1" si="65"/>
        <v>7.0231613323656479</v>
      </c>
      <c r="BT130" s="47">
        <f t="shared" ca="1" si="65"/>
        <v>6.9811931225769523</v>
      </c>
      <c r="BU130" s="47">
        <f t="shared" ca="1" si="65"/>
        <v>8.5012723364286984</v>
      </c>
      <c r="BV130" s="47">
        <f t="shared" ca="1" si="65"/>
        <v>8.429731466873541</v>
      </c>
      <c r="BW130" s="47">
        <f t="shared" ca="1" si="65"/>
        <v>8.623375357966756</v>
      </c>
      <c r="BX130" s="47">
        <f t="shared" ca="1" si="65"/>
        <v>8.3837484926570518</v>
      </c>
      <c r="BY130" s="47">
        <f t="shared" ca="1" si="65"/>
        <v>9.4064915027539886</v>
      </c>
      <c r="BZ130" s="47">
        <f t="shared" ca="1" si="65"/>
        <v>8.7867370945945034</v>
      </c>
      <c r="CA130" s="47">
        <f t="shared" ca="1" si="65"/>
        <v>9.4018153593305485</v>
      </c>
      <c r="CB130" s="47">
        <f t="shared" ca="1" si="65"/>
        <v>8.2696831083335809</v>
      </c>
      <c r="CC130" s="47">
        <f t="shared" ca="1" si="64"/>
        <v>6.8599682737155288</v>
      </c>
      <c r="CD130" s="47">
        <f t="shared" ca="1" si="64"/>
        <v>6.4724912658898877</v>
      </c>
      <c r="CE130" s="47">
        <f t="shared" ca="1" si="64"/>
        <v>7.0231613323656479</v>
      </c>
      <c r="CF130" s="47">
        <f t="shared" ca="1" si="64"/>
        <v>6.9811931225769523</v>
      </c>
      <c r="CG130" s="47">
        <f t="shared" ca="1" si="64"/>
        <v>8.5012723364286984</v>
      </c>
      <c r="CH130" s="47">
        <f t="shared" ca="1" si="64"/>
        <v>8.429731466873541</v>
      </c>
      <c r="CI130" s="47">
        <f t="shared" ca="1" si="64"/>
        <v>8.623375357966756</v>
      </c>
      <c r="CJ130" s="47">
        <f t="shared" ca="1" si="64"/>
        <v>8.3837484926570518</v>
      </c>
      <c r="CK130" s="47">
        <f t="shared" ca="1" si="64"/>
        <v>9.4064915027539886</v>
      </c>
      <c r="CL130" s="47">
        <f t="shared" ca="1" si="64"/>
        <v>8.7867370945945034</v>
      </c>
      <c r="CM130" s="47">
        <f t="shared" ca="1" si="67"/>
        <v>9.4018153593305485</v>
      </c>
      <c r="CN130" s="47">
        <f t="shared" ca="1" si="67"/>
        <v>8.2696831083335809</v>
      </c>
      <c r="CO130" s="47">
        <f t="shared" ca="1" si="67"/>
        <v>6.8599682737155288</v>
      </c>
      <c r="CP130" s="47">
        <f t="shared" ca="1" si="67"/>
        <v>6.4724912658898877</v>
      </c>
      <c r="CQ130" s="47">
        <f t="shared" ca="1" si="67"/>
        <v>7.0231613323656479</v>
      </c>
      <c r="CR130" s="47">
        <f t="shared" ca="1" si="67"/>
        <v>6.9811931225769523</v>
      </c>
      <c r="CS130" s="47">
        <f t="shared" ca="1" si="67"/>
        <v>8.5012723364286984</v>
      </c>
      <c r="CT130" s="47">
        <f t="shared" ca="1" si="67"/>
        <v>8.429731466873541</v>
      </c>
      <c r="CU130" s="47">
        <f t="shared" ca="1" si="67"/>
        <v>8.623375357966756</v>
      </c>
      <c r="CV130" s="47">
        <f t="shared" ca="1" si="67"/>
        <v>8.3837484926570518</v>
      </c>
      <c r="CW130" s="47">
        <f t="shared" ca="1" si="66"/>
        <v>9.4064915027539886</v>
      </c>
      <c r="CX130" s="47">
        <f t="shared" ca="1" si="66"/>
        <v>8.7867370945945034</v>
      </c>
      <c r="CY130" s="47">
        <f t="shared" ca="1" si="66"/>
        <v>9.4018153593305485</v>
      </c>
      <c r="CZ130" s="47">
        <f t="shared" ca="1" si="66"/>
        <v>8.2696831083335809</v>
      </c>
      <c r="DA130" s="47">
        <f t="shared" ca="1" si="66"/>
        <v>6.8599682737155288</v>
      </c>
      <c r="DB130" s="47">
        <f t="shared" ca="1" si="66"/>
        <v>6.4724912658898877</v>
      </c>
      <c r="DC130" s="47">
        <f t="shared" ca="1" si="66"/>
        <v>7.0231613323656479</v>
      </c>
      <c r="DD130" s="47">
        <f t="shared" ca="1" si="66"/>
        <v>6.9811931225769523</v>
      </c>
    </row>
    <row r="131" spans="1:108" x14ac:dyDescent="0.25">
      <c r="A131" s="40" t="s">
        <v>138</v>
      </c>
      <c r="B131" s="40">
        <v>2765</v>
      </c>
      <c r="C131" s="40" t="s">
        <v>31</v>
      </c>
      <c r="D131" s="40" t="s">
        <v>1366</v>
      </c>
      <c r="E131" s="40" t="s">
        <v>130</v>
      </c>
      <c r="F131" s="40">
        <v>40</v>
      </c>
      <c r="G131" s="43">
        <v>45536</v>
      </c>
      <c r="I131" s="40" t="s">
        <v>74</v>
      </c>
      <c r="J131" s="40">
        <v>1</v>
      </c>
      <c r="K131" s="40" t="s">
        <v>33</v>
      </c>
      <c r="L131" s="40" t="s">
        <v>140</v>
      </c>
      <c r="N131" s="41">
        <f>VLOOKUP($C131 &amp; $I131 &amp; $K131,FATOR!$A$3:$P$22,5,0)</f>
        <v>0.23516228756884971</v>
      </c>
      <c r="O131" s="41">
        <f>VLOOKUP($C131 &amp; $I131 &amp; $K131,FATOR!$A$3:$P$22,6,0)</f>
        <v>0.21966842736486258</v>
      </c>
      <c r="P131" s="41">
        <f>VLOOKUP($C131 &amp; $I131 &amp; $K131,FATOR!$A$3:$P$22,7,0)</f>
        <v>0.23504538398326369</v>
      </c>
      <c r="Q131" s="41">
        <f>VLOOKUP($C131 &amp; $I131 &amp; $K131,FATOR!$A$3:$P$22,8,0)</f>
        <v>0.20674207770833952</v>
      </c>
      <c r="R131" s="41">
        <f>VLOOKUP($C131 &amp; $I131 &amp; $K131,FATOR!$A$3:$P$22,9,0)</f>
        <v>0.17149920684288822</v>
      </c>
      <c r="S131" s="41">
        <f>VLOOKUP($C131 &amp; $I131 &amp; $K131,FATOR!$A$3:$P$22,10,0)</f>
        <v>0.1618122816472472</v>
      </c>
      <c r="T131" s="41">
        <f>VLOOKUP($C131 &amp; $I131 &amp; $K131,FATOR!$A$3:$P$22,11,0)</f>
        <v>0.17557903330914121</v>
      </c>
      <c r="U131" s="41">
        <f>VLOOKUP($C131 &amp; $I131 &amp; $K131,FATOR!$A$3:$P$22,12,0)</f>
        <v>0.1745298280644238</v>
      </c>
      <c r="V131" s="41">
        <f>VLOOKUP($C131 &amp; $I131 &amp; $K131,FATOR!$A$3:$P$22,13,0)</f>
        <v>0.21253180841071748</v>
      </c>
      <c r="W131" s="41">
        <f>VLOOKUP($C131 &amp; $I131 &amp; $K131,FATOR!$A$3:$P$22,14,0)</f>
        <v>0.2107432866718385</v>
      </c>
      <c r="X131" s="41">
        <f>VLOOKUP($C131 &amp; $I131 &amp; $K131,FATOR!$A$3:$P$22,15,0)</f>
        <v>0.2155843839491689</v>
      </c>
      <c r="Y131" s="41">
        <f>VLOOKUP($C131 &amp; $I131 &amp; $K131,FATOR!$A$3:$P$22,16,0)</f>
        <v>0.20959371231642632</v>
      </c>
      <c r="AA131" s="42">
        <f t="shared" ref="AA131:AA194" si="69">N131*$F131</f>
        <v>9.4064915027539886</v>
      </c>
      <c r="AB131" s="42">
        <f t="shared" ref="AB131:AB194" si="70">O131*$F131</f>
        <v>8.7867370945945034</v>
      </c>
      <c r="AC131" s="42">
        <f t="shared" ref="AC131:AC194" si="71">P131*$F131</f>
        <v>9.4018153593305485</v>
      </c>
      <c r="AD131" s="42">
        <f t="shared" ref="AD131:AD194" si="72">Q131*$F131</f>
        <v>8.2696831083335809</v>
      </c>
      <c r="AE131" s="42">
        <f t="shared" ref="AE131:AE194" si="73">R131*$F131</f>
        <v>6.8599682737155288</v>
      </c>
      <c r="AF131" s="42">
        <f t="shared" ref="AF131:AF194" si="74">S131*$F131</f>
        <v>6.4724912658898877</v>
      </c>
      <c r="AG131" s="42">
        <f t="shared" ref="AG131:AG194" si="75">T131*$F131</f>
        <v>7.0231613323656479</v>
      </c>
      <c r="AH131" s="42">
        <f t="shared" ref="AH131:AH194" si="76">U131*$F131</f>
        <v>6.9811931225769523</v>
      </c>
      <c r="AI131" s="42">
        <f t="shared" ref="AI131:AI194" si="77">V131*$F131</f>
        <v>8.5012723364286984</v>
      </c>
      <c r="AJ131" s="42">
        <f t="shared" ref="AJ131:AJ194" si="78">W131*$F131</f>
        <v>8.429731466873541</v>
      </c>
      <c r="AK131" s="42">
        <f t="shared" ref="AK131:AK194" si="79">X131*$F131</f>
        <v>8.623375357966756</v>
      </c>
      <c r="AL131" s="42">
        <f t="shared" ref="AL131:AL194" si="80">Y131*$F131</f>
        <v>8.3837484926570518</v>
      </c>
      <c r="AN131" s="43">
        <f t="shared" ref="AN131:AN194" si="81">IF(DAY(G131)&gt;1,G131+31,G131)</f>
        <v>45536</v>
      </c>
      <c r="AO131" s="47" t="str">
        <f t="shared" ca="1" si="63"/>
        <v/>
      </c>
      <c r="AP131" s="47" t="str">
        <f t="shared" ca="1" si="63"/>
        <v/>
      </c>
      <c r="AQ131" s="47" t="str">
        <f t="shared" ca="1" si="63"/>
        <v/>
      </c>
      <c r="AR131" s="47" t="str">
        <f t="shared" ca="1" si="63"/>
        <v/>
      </c>
      <c r="AS131" s="47" t="str">
        <f t="shared" ca="1" si="63"/>
        <v/>
      </c>
      <c r="AT131" s="47" t="str">
        <f t="shared" ca="1" si="63"/>
        <v/>
      </c>
      <c r="AU131" s="47" t="str">
        <f t="shared" ca="1" si="63"/>
        <v/>
      </c>
      <c r="AV131" s="47" t="str">
        <f t="shared" ca="1" si="63"/>
        <v/>
      </c>
      <c r="AW131" s="47">
        <f t="shared" ca="1" si="63"/>
        <v>8.5012723364286984</v>
      </c>
      <c r="AX131" s="47">
        <f t="shared" ca="1" si="63"/>
        <v>8.429731466873541</v>
      </c>
      <c r="AY131" s="47">
        <f t="shared" ca="1" si="62"/>
        <v>8.623375357966756</v>
      </c>
      <c r="AZ131" s="47">
        <f t="shared" ca="1" si="62"/>
        <v>8.3837484926570518</v>
      </c>
      <c r="BA131" s="47">
        <f t="shared" ca="1" si="62"/>
        <v>9.4064915027539886</v>
      </c>
      <c r="BB131" s="47">
        <f t="shared" ca="1" si="62"/>
        <v>8.7867370945945034</v>
      </c>
      <c r="BC131" s="47">
        <f t="shared" ref="AY131:BH156" ca="1" si="82">IF($AN131&lt;=BC$1,HLOOKUP(MONTH(BC$1),$AA:$AL,ROW($AO131),0),"")</f>
        <v>9.4018153593305485</v>
      </c>
      <c r="BD131" s="47">
        <f t="shared" ca="1" si="82"/>
        <v>8.2696831083335809</v>
      </c>
      <c r="BE131" s="47">
        <f t="shared" ca="1" si="82"/>
        <v>6.8599682737155288</v>
      </c>
      <c r="BF131" s="47">
        <f t="shared" ca="1" si="82"/>
        <v>6.4724912658898877</v>
      </c>
      <c r="BG131" s="47">
        <f t="shared" ca="1" si="82"/>
        <v>7.0231613323656479</v>
      </c>
      <c r="BH131" s="47">
        <f t="shared" ca="1" si="82"/>
        <v>6.9811931225769523</v>
      </c>
      <c r="BI131" s="47">
        <f t="shared" ca="1" si="68"/>
        <v>8.5012723364286984</v>
      </c>
      <c r="BJ131" s="47">
        <f t="shared" ca="1" si="68"/>
        <v>8.429731466873541</v>
      </c>
      <c r="BK131" s="47">
        <f t="shared" ca="1" si="68"/>
        <v>8.623375357966756</v>
      </c>
      <c r="BL131" s="47">
        <f t="shared" ca="1" si="68"/>
        <v>8.3837484926570518</v>
      </c>
      <c r="BM131" s="47">
        <f t="shared" ca="1" si="68"/>
        <v>9.4064915027539886</v>
      </c>
      <c r="BN131" s="47">
        <f t="shared" ca="1" si="68"/>
        <v>8.7867370945945034</v>
      </c>
      <c r="BO131" s="47">
        <f t="shared" ca="1" si="68"/>
        <v>9.4018153593305485</v>
      </c>
      <c r="BP131" s="47">
        <f t="shared" ca="1" si="68"/>
        <v>8.2696831083335809</v>
      </c>
      <c r="BQ131" s="47">
        <f t="shared" ca="1" si="68"/>
        <v>6.8599682737155288</v>
      </c>
      <c r="BR131" s="47">
        <f t="shared" ca="1" si="68"/>
        <v>6.4724912658898877</v>
      </c>
      <c r="BS131" s="47">
        <f t="shared" ca="1" si="65"/>
        <v>7.0231613323656479</v>
      </c>
      <c r="BT131" s="47">
        <f t="shared" ca="1" si="65"/>
        <v>6.9811931225769523</v>
      </c>
      <c r="BU131" s="47">
        <f t="shared" ca="1" si="65"/>
        <v>8.5012723364286984</v>
      </c>
      <c r="BV131" s="47">
        <f t="shared" ca="1" si="65"/>
        <v>8.429731466873541</v>
      </c>
      <c r="BW131" s="47">
        <f t="shared" ca="1" si="65"/>
        <v>8.623375357966756</v>
      </c>
      <c r="BX131" s="47">
        <f t="shared" ca="1" si="65"/>
        <v>8.3837484926570518</v>
      </c>
      <c r="BY131" s="47">
        <f t="shared" ca="1" si="65"/>
        <v>9.4064915027539886</v>
      </c>
      <c r="BZ131" s="47">
        <f t="shared" ca="1" si="65"/>
        <v>8.7867370945945034</v>
      </c>
      <c r="CA131" s="47">
        <f t="shared" ca="1" si="65"/>
        <v>9.4018153593305485</v>
      </c>
      <c r="CB131" s="47">
        <f t="shared" ca="1" si="65"/>
        <v>8.2696831083335809</v>
      </c>
      <c r="CC131" s="47">
        <f t="shared" ca="1" si="64"/>
        <v>6.8599682737155288</v>
      </c>
      <c r="CD131" s="47">
        <f t="shared" ca="1" si="64"/>
        <v>6.4724912658898877</v>
      </c>
      <c r="CE131" s="47">
        <f t="shared" ca="1" si="64"/>
        <v>7.0231613323656479</v>
      </c>
      <c r="CF131" s="47">
        <f t="shared" ca="1" si="64"/>
        <v>6.9811931225769523</v>
      </c>
      <c r="CG131" s="47">
        <f t="shared" ca="1" si="64"/>
        <v>8.5012723364286984</v>
      </c>
      <c r="CH131" s="47">
        <f t="shared" ca="1" si="64"/>
        <v>8.429731466873541</v>
      </c>
      <c r="CI131" s="47">
        <f t="shared" ca="1" si="64"/>
        <v>8.623375357966756</v>
      </c>
      <c r="CJ131" s="47">
        <f t="shared" ca="1" si="64"/>
        <v>8.3837484926570518</v>
      </c>
      <c r="CK131" s="47">
        <f t="shared" ca="1" si="64"/>
        <v>9.4064915027539886</v>
      </c>
      <c r="CL131" s="47">
        <f t="shared" ca="1" si="64"/>
        <v>8.7867370945945034</v>
      </c>
      <c r="CM131" s="47">
        <f t="shared" ca="1" si="67"/>
        <v>9.4018153593305485</v>
      </c>
      <c r="CN131" s="47">
        <f t="shared" ca="1" si="67"/>
        <v>8.2696831083335809</v>
      </c>
      <c r="CO131" s="47">
        <f t="shared" ca="1" si="67"/>
        <v>6.8599682737155288</v>
      </c>
      <c r="CP131" s="47">
        <f t="shared" ca="1" si="67"/>
        <v>6.4724912658898877</v>
      </c>
      <c r="CQ131" s="47">
        <f t="shared" ca="1" si="67"/>
        <v>7.0231613323656479</v>
      </c>
      <c r="CR131" s="47">
        <f t="shared" ca="1" si="67"/>
        <v>6.9811931225769523</v>
      </c>
      <c r="CS131" s="47">
        <f t="shared" ca="1" si="67"/>
        <v>8.5012723364286984</v>
      </c>
      <c r="CT131" s="47">
        <f t="shared" ca="1" si="67"/>
        <v>8.429731466873541</v>
      </c>
      <c r="CU131" s="47">
        <f t="shared" ca="1" si="67"/>
        <v>8.623375357966756</v>
      </c>
      <c r="CV131" s="47">
        <f t="shared" ca="1" si="67"/>
        <v>8.3837484926570518</v>
      </c>
      <c r="CW131" s="47">
        <f t="shared" ca="1" si="66"/>
        <v>9.4064915027539886</v>
      </c>
      <c r="CX131" s="47">
        <f t="shared" ca="1" si="66"/>
        <v>8.7867370945945034</v>
      </c>
      <c r="CY131" s="47">
        <f t="shared" ca="1" si="66"/>
        <v>9.4018153593305485</v>
      </c>
      <c r="CZ131" s="47">
        <f t="shared" ca="1" si="66"/>
        <v>8.2696831083335809</v>
      </c>
      <c r="DA131" s="47">
        <f t="shared" ca="1" si="66"/>
        <v>6.8599682737155288</v>
      </c>
      <c r="DB131" s="47">
        <f t="shared" ca="1" si="66"/>
        <v>6.4724912658898877</v>
      </c>
      <c r="DC131" s="47">
        <f t="shared" ca="1" si="66"/>
        <v>7.0231613323656479</v>
      </c>
      <c r="DD131" s="47">
        <f t="shared" ca="1" si="66"/>
        <v>6.9811931225769523</v>
      </c>
    </row>
    <row r="132" spans="1:108" x14ac:dyDescent="0.25">
      <c r="A132" s="40" t="s">
        <v>138</v>
      </c>
      <c r="B132" s="40">
        <v>2766</v>
      </c>
      <c r="C132" s="40" t="s">
        <v>31</v>
      </c>
      <c r="D132" s="40" t="s">
        <v>1367</v>
      </c>
      <c r="E132" s="40" t="s">
        <v>130</v>
      </c>
      <c r="F132" s="40">
        <v>40</v>
      </c>
      <c r="G132" s="43">
        <v>45536</v>
      </c>
      <c r="I132" s="40" t="s">
        <v>74</v>
      </c>
      <c r="J132" s="40">
        <v>1</v>
      </c>
      <c r="K132" s="40" t="s">
        <v>33</v>
      </c>
      <c r="L132" s="40" t="s">
        <v>140</v>
      </c>
      <c r="N132" s="41">
        <f>VLOOKUP($C132 &amp; $I132 &amp; $K132,FATOR!$A$3:$P$22,5,0)</f>
        <v>0.23516228756884971</v>
      </c>
      <c r="O132" s="41">
        <f>VLOOKUP($C132 &amp; $I132 &amp; $K132,FATOR!$A$3:$P$22,6,0)</f>
        <v>0.21966842736486258</v>
      </c>
      <c r="P132" s="41">
        <f>VLOOKUP($C132 &amp; $I132 &amp; $K132,FATOR!$A$3:$P$22,7,0)</f>
        <v>0.23504538398326369</v>
      </c>
      <c r="Q132" s="41">
        <f>VLOOKUP($C132 &amp; $I132 &amp; $K132,FATOR!$A$3:$P$22,8,0)</f>
        <v>0.20674207770833952</v>
      </c>
      <c r="R132" s="41">
        <f>VLOOKUP($C132 &amp; $I132 &amp; $K132,FATOR!$A$3:$P$22,9,0)</f>
        <v>0.17149920684288822</v>
      </c>
      <c r="S132" s="41">
        <f>VLOOKUP($C132 &amp; $I132 &amp; $K132,FATOR!$A$3:$P$22,10,0)</f>
        <v>0.1618122816472472</v>
      </c>
      <c r="T132" s="41">
        <f>VLOOKUP($C132 &amp; $I132 &amp; $K132,FATOR!$A$3:$P$22,11,0)</f>
        <v>0.17557903330914121</v>
      </c>
      <c r="U132" s="41">
        <f>VLOOKUP($C132 &amp; $I132 &amp; $K132,FATOR!$A$3:$P$22,12,0)</f>
        <v>0.1745298280644238</v>
      </c>
      <c r="V132" s="41">
        <f>VLOOKUP($C132 &amp; $I132 &amp; $K132,FATOR!$A$3:$P$22,13,0)</f>
        <v>0.21253180841071748</v>
      </c>
      <c r="W132" s="41">
        <f>VLOOKUP($C132 &amp; $I132 &amp; $K132,FATOR!$A$3:$P$22,14,0)</f>
        <v>0.2107432866718385</v>
      </c>
      <c r="X132" s="41">
        <f>VLOOKUP($C132 &amp; $I132 &amp; $K132,FATOR!$A$3:$P$22,15,0)</f>
        <v>0.2155843839491689</v>
      </c>
      <c r="Y132" s="41">
        <f>VLOOKUP($C132 &amp; $I132 &amp; $K132,FATOR!$A$3:$P$22,16,0)</f>
        <v>0.20959371231642632</v>
      </c>
      <c r="AA132" s="42">
        <f t="shared" si="69"/>
        <v>9.4064915027539886</v>
      </c>
      <c r="AB132" s="42">
        <f t="shared" si="70"/>
        <v>8.7867370945945034</v>
      </c>
      <c r="AC132" s="42">
        <f t="shared" si="71"/>
        <v>9.4018153593305485</v>
      </c>
      <c r="AD132" s="42">
        <f t="shared" si="72"/>
        <v>8.2696831083335809</v>
      </c>
      <c r="AE132" s="42">
        <f t="shared" si="73"/>
        <v>6.8599682737155288</v>
      </c>
      <c r="AF132" s="42">
        <f t="shared" si="74"/>
        <v>6.4724912658898877</v>
      </c>
      <c r="AG132" s="42">
        <f t="shared" si="75"/>
        <v>7.0231613323656479</v>
      </c>
      <c r="AH132" s="42">
        <f t="shared" si="76"/>
        <v>6.9811931225769523</v>
      </c>
      <c r="AI132" s="42">
        <f t="shared" si="77"/>
        <v>8.5012723364286984</v>
      </c>
      <c r="AJ132" s="42">
        <f t="shared" si="78"/>
        <v>8.429731466873541</v>
      </c>
      <c r="AK132" s="42">
        <f t="shared" si="79"/>
        <v>8.623375357966756</v>
      </c>
      <c r="AL132" s="42">
        <f t="shared" si="80"/>
        <v>8.3837484926570518</v>
      </c>
      <c r="AN132" s="43">
        <f t="shared" si="81"/>
        <v>45536</v>
      </c>
      <c r="AO132" s="47" t="str">
        <f t="shared" ca="1" si="63"/>
        <v/>
      </c>
      <c r="AP132" s="47" t="str">
        <f t="shared" ca="1" si="63"/>
        <v/>
      </c>
      <c r="AQ132" s="47" t="str">
        <f t="shared" ca="1" si="63"/>
        <v/>
      </c>
      <c r="AR132" s="47" t="str">
        <f t="shared" ca="1" si="63"/>
        <v/>
      </c>
      <c r="AS132" s="47" t="str">
        <f t="shared" ca="1" si="63"/>
        <v/>
      </c>
      <c r="AT132" s="47" t="str">
        <f t="shared" ca="1" si="63"/>
        <v/>
      </c>
      <c r="AU132" s="47" t="str">
        <f t="shared" ca="1" si="63"/>
        <v/>
      </c>
      <c r="AV132" s="47" t="str">
        <f t="shared" ca="1" si="63"/>
        <v/>
      </c>
      <c r="AW132" s="47">
        <f t="shared" ca="1" si="63"/>
        <v>8.5012723364286984</v>
      </c>
      <c r="AX132" s="47">
        <f t="shared" ca="1" si="63"/>
        <v>8.429731466873541</v>
      </c>
      <c r="AY132" s="47">
        <f t="shared" ca="1" si="82"/>
        <v>8.623375357966756</v>
      </c>
      <c r="AZ132" s="47">
        <f t="shared" ca="1" si="82"/>
        <v>8.3837484926570518</v>
      </c>
      <c r="BA132" s="47">
        <f t="shared" ca="1" si="82"/>
        <v>9.4064915027539886</v>
      </c>
      <c r="BB132" s="47">
        <f t="shared" ca="1" si="82"/>
        <v>8.7867370945945034</v>
      </c>
      <c r="BC132" s="47">
        <f t="shared" ca="1" si="82"/>
        <v>9.4018153593305485</v>
      </c>
      <c r="BD132" s="47">
        <f t="shared" ca="1" si="82"/>
        <v>8.2696831083335809</v>
      </c>
      <c r="BE132" s="47">
        <f t="shared" ca="1" si="82"/>
        <v>6.8599682737155288</v>
      </c>
      <c r="BF132" s="47">
        <f t="shared" ca="1" si="82"/>
        <v>6.4724912658898877</v>
      </c>
      <c r="BG132" s="47">
        <f t="shared" ca="1" si="82"/>
        <v>7.0231613323656479</v>
      </c>
      <c r="BH132" s="47">
        <f t="shared" ca="1" si="82"/>
        <v>6.9811931225769523</v>
      </c>
      <c r="BI132" s="47">
        <f t="shared" ca="1" si="68"/>
        <v>8.5012723364286984</v>
      </c>
      <c r="BJ132" s="47">
        <f t="shared" ca="1" si="68"/>
        <v>8.429731466873541</v>
      </c>
      <c r="BK132" s="47">
        <f t="shared" ca="1" si="68"/>
        <v>8.623375357966756</v>
      </c>
      <c r="BL132" s="47">
        <f t="shared" ca="1" si="68"/>
        <v>8.3837484926570518</v>
      </c>
      <c r="BM132" s="47">
        <f t="shared" ca="1" si="68"/>
        <v>9.4064915027539886</v>
      </c>
      <c r="BN132" s="47">
        <f t="shared" ca="1" si="68"/>
        <v>8.7867370945945034</v>
      </c>
      <c r="BO132" s="47">
        <f t="shared" ca="1" si="68"/>
        <v>9.4018153593305485</v>
      </c>
      <c r="BP132" s="47">
        <f t="shared" ca="1" si="68"/>
        <v>8.2696831083335809</v>
      </c>
      <c r="BQ132" s="47">
        <f t="shared" ca="1" si="68"/>
        <v>6.8599682737155288</v>
      </c>
      <c r="BR132" s="47">
        <f t="shared" ca="1" si="68"/>
        <v>6.4724912658898877</v>
      </c>
      <c r="BS132" s="47">
        <f t="shared" ca="1" si="65"/>
        <v>7.0231613323656479</v>
      </c>
      <c r="BT132" s="47">
        <f t="shared" ca="1" si="65"/>
        <v>6.9811931225769523</v>
      </c>
      <c r="BU132" s="47">
        <f t="shared" ca="1" si="65"/>
        <v>8.5012723364286984</v>
      </c>
      <c r="BV132" s="47">
        <f t="shared" ca="1" si="65"/>
        <v>8.429731466873541</v>
      </c>
      <c r="BW132" s="47">
        <f t="shared" ca="1" si="65"/>
        <v>8.623375357966756</v>
      </c>
      <c r="BX132" s="47">
        <f t="shared" ca="1" si="65"/>
        <v>8.3837484926570518</v>
      </c>
      <c r="BY132" s="47">
        <f t="shared" ca="1" si="65"/>
        <v>9.4064915027539886</v>
      </c>
      <c r="BZ132" s="47">
        <f t="shared" ca="1" si="65"/>
        <v>8.7867370945945034</v>
      </c>
      <c r="CA132" s="47">
        <f t="shared" ca="1" si="65"/>
        <v>9.4018153593305485</v>
      </c>
      <c r="CB132" s="47">
        <f t="shared" ca="1" si="65"/>
        <v>8.2696831083335809</v>
      </c>
      <c r="CC132" s="47">
        <f t="shared" ca="1" si="64"/>
        <v>6.8599682737155288</v>
      </c>
      <c r="CD132" s="47">
        <f t="shared" ca="1" si="64"/>
        <v>6.4724912658898877</v>
      </c>
      <c r="CE132" s="47">
        <f t="shared" ca="1" si="64"/>
        <v>7.0231613323656479</v>
      </c>
      <c r="CF132" s="47">
        <f t="shared" ca="1" si="64"/>
        <v>6.9811931225769523</v>
      </c>
      <c r="CG132" s="47">
        <f t="shared" ca="1" si="64"/>
        <v>8.5012723364286984</v>
      </c>
      <c r="CH132" s="47">
        <f t="shared" ca="1" si="64"/>
        <v>8.429731466873541</v>
      </c>
      <c r="CI132" s="47">
        <f t="shared" ca="1" si="64"/>
        <v>8.623375357966756</v>
      </c>
      <c r="CJ132" s="47">
        <f t="shared" ca="1" si="64"/>
        <v>8.3837484926570518</v>
      </c>
      <c r="CK132" s="47">
        <f t="shared" ca="1" si="64"/>
        <v>9.4064915027539886</v>
      </c>
      <c r="CL132" s="47">
        <f t="shared" ca="1" si="64"/>
        <v>8.7867370945945034</v>
      </c>
      <c r="CM132" s="47">
        <f t="shared" ca="1" si="67"/>
        <v>9.4018153593305485</v>
      </c>
      <c r="CN132" s="47">
        <f t="shared" ca="1" si="67"/>
        <v>8.2696831083335809</v>
      </c>
      <c r="CO132" s="47">
        <f t="shared" ca="1" si="67"/>
        <v>6.8599682737155288</v>
      </c>
      <c r="CP132" s="47">
        <f t="shared" ca="1" si="67"/>
        <v>6.4724912658898877</v>
      </c>
      <c r="CQ132" s="47">
        <f t="shared" ca="1" si="67"/>
        <v>7.0231613323656479</v>
      </c>
      <c r="CR132" s="47">
        <f t="shared" ca="1" si="67"/>
        <v>6.9811931225769523</v>
      </c>
      <c r="CS132" s="47">
        <f t="shared" ca="1" si="67"/>
        <v>8.5012723364286984</v>
      </c>
      <c r="CT132" s="47">
        <f t="shared" ca="1" si="67"/>
        <v>8.429731466873541</v>
      </c>
      <c r="CU132" s="47">
        <f t="shared" ca="1" si="67"/>
        <v>8.623375357966756</v>
      </c>
      <c r="CV132" s="47">
        <f t="shared" ca="1" si="67"/>
        <v>8.3837484926570518</v>
      </c>
      <c r="CW132" s="47">
        <f t="shared" ca="1" si="66"/>
        <v>9.4064915027539886</v>
      </c>
      <c r="CX132" s="47">
        <f t="shared" ca="1" si="66"/>
        <v>8.7867370945945034</v>
      </c>
      <c r="CY132" s="47">
        <f t="shared" ca="1" si="66"/>
        <v>9.4018153593305485</v>
      </c>
      <c r="CZ132" s="47">
        <f t="shared" ca="1" si="66"/>
        <v>8.2696831083335809</v>
      </c>
      <c r="DA132" s="47">
        <f t="shared" ca="1" si="66"/>
        <v>6.8599682737155288</v>
      </c>
      <c r="DB132" s="47">
        <f t="shared" ca="1" si="66"/>
        <v>6.4724912658898877</v>
      </c>
      <c r="DC132" s="47">
        <f t="shared" ca="1" si="66"/>
        <v>7.0231613323656479</v>
      </c>
      <c r="DD132" s="47">
        <f t="shared" ca="1" si="66"/>
        <v>6.9811931225769523</v>
      </c>
    </row>
    <row r="133" spans="1:108" x14ac:dyDescent="0.25">
      <c r="A133" s="40" t="s">
        <v>138</v>
      </c>
      <c r="B133" s="40">
        <v>2767</v>
      </c>
      <c r="C133" s="40" t="s">
        <v>31</v>
      </c>
      <c r="D133" s="40" t="s">
        <v>1368</v>
      </c>
      <c r="E133" s="40" t="s">
        <v>130</v>
      </c>
      <c r="F133" s="40">
        <v>40</v>
      </c>
      <c r="G133" s="43">
        <v>45536</v>
      </c>
      <c r="I133" s="40" t="s">
        <v>74</v>
      </c>
      <c r="J133" s="40">
        <v>1</v>
      </c>
      <c r="K133" s="40" t="s">
        <v>33</v>
      </c>
      <c r="L133" s="40" t="s">
        <v>140</v>
      </c>
      <c r="N133" s="41">
        <f>VLOOKUP($C133 &amp; $I133 &amp; $K133,FATOR!$A$3:$P$22,5,0)</f>
        <v>0.23516228756884971</v>
      </c>
      <c r="O133" s="41">
        <f>VLOOKUP($C133 &amp; $I133 &amp; $K133,FATOR!$A$3:$P$22,6,0)</f>
        <v>0.21966842736486258</v>
      </c>
      <c r="P133" s="41">
        <f>VLOOKUP($C133 &amp; $I133 &amp; $K133,FATOR!$A$3:$P$22,7,0)</f>
        <v>0.23504538398326369</v>
      </c>
      <c r="Q133" s="41">
        <f>VLOOKUP($C133 &amp; $I133 &amp; $K133,FATOR!$A$3:$P$22,8,0)</f>
        <v>0.20674207770833952</v>
      </c>
      <c r="R133" s="41">
        <f>VLOOKUP($C133 &amp; $I133 &amp; $K133,FATOR!$A$3:$P$22,9,0)</f>
        <v>0.17149920684288822</v>
      </c>
      <c r="S133" s="41">
        <f>VLOOKUP($C133 &amp; $I133 &amp; $K133,FATOR!$A$3:$P$22,10,0)</f>
        <v>0.1618122816472472</v>
      </c>
      <c r="T133" s="41">
        <f>VLOOKUP($C133 &amp; $I133 &amp; $K133,FATOR!$A$3:$P$22,11,0)</f>
        <v>0.17557903330914121</v>
      </c>
      <c r="U133" s="41">
        <f>VLOOKUP($C133 &amp; $I133 &amp; $K133,FATOR!$A$3:$P$22,12,0)</f>
        <v>0.1745298280644238</v>
      </c>
      <c r="V133" s="41">
        <f>VLOOKUP($C133 &amp; $I133 &amp; $K133,FATOR!$A$3:$P$22,13,0)</f>
        <v>0.21253180841071748</v>
      </c>
      <c r="W133" s="41">
        <f>VLOOKUP($C133 &amp; $I133 &amp; $K133,FATOR!$A$3:$P$22,14,0)</f>
        <v>0.2107432866718385</v>
      </c>
      <c r="X133" s="41">
        <f>VLOOKUP($C133 &amp; $I133 &amp; $K133,FATOR!$A$3:$P$22,15,0)</f>
        <v>0.2155843839491689</v>
      </c>
      <c r="Y133" s="41">
        <f>VLOOKUP($C133 &amp; $I133 &amp; $K133,FATOR!$A$3:$P$22,16,0)</f>
        <v>0.20959371231642632</v>
      </c>
      <c r="AA133" s="42">
        <f t="shared" si="69"/>
        <v>9.4064915027539886</v>
      </c>
      <c r="AB133" s="42">
        <f t="shared" si="70"/>
        <v>8.7867370945945034</v>
      </c>
      <c r="AC133" s="42">
        <f t="shared" si="71"/>
        <v>9.4018153593305485</v>
      </c>
      <c r="AD133" s="42">
        <f t="shared" si="72"/>
        <v>8.2696831083335809</v>
      </c>
      <c r="AE133" s="42">
        <f t="shared" si="73"/>
        <v>6.8599682737155288</v>
      </c>
      <c r="AF133" s="42">
        <f t="shared" si="74"/>
        <v>6.4724912658898877</v>
      </c>
      <c r="AG133" s="42">
        <f t="shared" si="75"/>
        <v>7.0231613323656479</v>
      </c>
      <c r="AH133" s="42">
        <f t="shared" si="76"/>
        <v>6.9811931225769523</v>
      </c>
      <c r="AI133" s="42">
        <f t="shared" si="77"/>
        <v>8.5012723364286984</v>
      </c>
      <c r="AJ133" s="42">
        <f t="shared" si="78"/>
        <v>8.429731466873541</v>
      </c>
      <c r="AK133" s="42">
        <f t="shared" si="79"/>
        <v>8.623375357966756</v>
      </c>
      <c r="AL133" s="42">
        <f t="shared" si="80"/>
        <v>8.3837484926570518</v>
      </c>
      <c r="AN133" s="43">
        <f t="shared" si="81"/>
        <v>45536</v>
      </c>
      <c r="AO133" s="47" t="str">
        <f t="shared" ref="AO133:AX158" ca="1" si="83">IF($AN133&lt;=AO$1,HLOOKUP(MONTH(AO$1),$AA:$AL,ROW($AO133),0),"")</f>
        <v/>
      </c>
      <c r="AP133" s="47" t="str">
        <f t="shared" ca="1" si="83"/>
        <v/>
      </c>
      <c r="AQ133" s="47" t="str">
        <f t="shared" ca="1" si="83"/>
        <v/>
      </c>
      <c r="AR133" s="47" t="str">
        <f t="shared" ca="1" si="83"/>
        <v/>
      </c>
      <c r="AS133" s="47" t="str">
        <f t="shared" ca="1" si="83"/>
        <v/>
      </c>
      <c r="AT133" s="47" t="str">
        <f t="shared" ca="1" si="83"/>
        <v/>
      </c>
      <c r="AU133" s="47" t="str">
        <f t="shared" ca="1" si="83"/>
        <v/>
      </c>
      <c r="AV133" s="47" t="str">
        <f t="shared" ca="1" si="83"/>
        <v/>
      </c>
      <c r="AW133" s="47">
        <f t="shared" ca="1" si="83"/>
        <v>8.5012723364286984</v>
      </c>
      <c r="AX133" s="47">
        <f t="shared" ca="1" si="83"/>
        <v>8.429731466873541</v>
      </c>
      <c r="AY133" s="47">
        <f t="shared" ca="1" si="82"/>
        <v>8.623375357966756</v>
      </c>
      <c r="AZ133" s="47">
        <f t="shared" ca="1" si="82"/>
        <v>8.3837484926570518</v>
      </c>
      <c r="BA133" s="47">
        <f t="shared" ca="1" si="82"/>
        <v>9.4064915027539886</v>
      </c>
      <c r="BB133" s="47">
        <f t="shared" ca="1" si="82"/>
        <v>8.7867370945945034</v>
      </c>
      <c r="BC133" s="47">
        <f t="shared" ca="1" si="82"/>
        <v>9.4018153593305485</v>
      </c>
      <c r="BD133" s="47">
        <f t="shared" ca="1" si="82"/>
        <v>8.2696831083335809</v>
      </c>
      <c r="BE133" s="47">
        <f t="shared" ca="1" si="82"/>
        <v>6.8599682737155288</v>
      </c>
      <c r="BF133" s="47">
        <f t="shared" ca="1" si="82"/>
        <v>6.4724912658898877</v>
      </c>
      <c r="BG133" s="47">
        <f t="shared" ca="1" si="82"/>
        <v>7.0231613323656479</v>
      </c>
      <c r="BH133" s="47">
        <f t="shared" ca="1" si="82"/>
        <v>6.9811931225769523</v>
      </c>
      <c r="BI133" s="47">
        <f t="shared" ca="1" si="68"/>
        <v>8.5012723364286984</v>
      </c>
      <c r="BJ133" s="47">
        <f t="shared" ca="1" si="68"/>
        <v>8.429731466873541</v>
      </c>
      <c r="BK133" s="47">
        <f t="shared" ca="1" si="68"/>
        <v>8.623375357966756</v>
      </c>
      <c r="BL133" s="47">
        <f t="shared" ca="1" si="68"/>
        <v>8.3837484926570518</v>
      </c>
      <c r="BM133" s="47">
        <f t="shared" ca="1" si="68"/>
        <v>9.4064915027539886</v>
      </c>
      <c r="BN133" s="47">
        <f t="shared" ca="1" si="68"/>
        <v>8.7867370945945034</v>
      </c>
      <c r="BO133" s="47">
        <f t="shared" ca="1" si="68"/>
        <v>9.4018153593305485</v>
      </c>
      <c r="BP133" s="47">
        <f t="shared" ca="1" si="68"/>
        <v>8.2696831083335809</v>
      </c>
      <c r="BQ133" s="47">
        <f t="shared" ca="1" si="68"/>
        <v>6.8599682737155288</v>
      </c>
      <c r="BR133" s="47">
        <f t="shared" ca="1" si="68"/>
        <v>6.4724912658898877</v>
      </c>
      <c r="BS133" s="47">
        <f t="shared" ca="1" si="65"/>
        <v>7.0231613323656479</v>
      </c>
      <c r="BT133" s="47">
        <f t="shared" ca="1" si="65"/>
        <v>6.9811931225769523</v>
      </c>
      <c r="BU133" s="47">
        <f t="shared" ca="1" si="65"/>
        <v>8.5012723364286984</v>
      </c>
      <c r="BV133" s="47">
        <f t="shared" ca="1" si="65"/>
        <v>8.429731466873541</v>
      </c>
      <c r="BW133" s="47">
        <f t="shared" ca="1" si="65"/>
        <v>8.623375357966756</v>
      </c>
      <c r="BX133" s="47">
        <f t="shared" ca="1" si="65"/>
        <v>8.3837484926570518</v>
      </c>
      <c r="BY133" s="47">
        <f t="shared" ca="1" si="65"/>
        <v>9.4064915027539886</v>
      </c>
      <c r="BZ133" s="47">
        <f t="shared" ca="1" si="65"/>
        <v>8.7867370945945034</v>
      </c>
      <c r="CA133" s="47">
        <f t="shared" ca="1" si="65"/>
        <v>9.4018153593305485</v>
      </c>
      <c r="CB133" s="47">
        <f t="shared" ca="1" si="65"/>
        <v>8.2696831083335809</v>
      </c>
      <c r="CC133" s="47">
        <f t="shared" ca="1" si="64"/>
        <v>6.8599682737155288</v>
      </c>
      <c r="CD133" s="47">
        <f t="shared" ca="1" si="64"/>
        <v>6.4724912658898877</v>
      </c>
      <c r="CE133" s="47">
        <f t="shared" ca="1" si="64"/>
        <v>7.0231613323656479</v>
      </c>
      <c r="CF133" s="47">
        <f t="shared" ca="1" si="64"/>
        <v>6.9811931225769523</v>
      </c>
      <c r="CG133" s="47">
        <f t="shared" ca="1" si="64"/>
        <v>8.5012723364286984</v>
      </c>
      <c r="CH133" s="47">
        <f t="shared" ca="1" si="64"/>
        <v>8.429731466873541</v>
      </c>
      <c r="CI133" s="47">
        <f t="shared" ca="1" si="64"/>
        <v>8.623375357966756</v>
      </c>
      <c r="CJ133" s="47">
        <f t="shared" ca="1" si="64"/>
        <v>8.3837484926570518</v>
      </c>
      <c r="CK133" s="47">
        <f t="shared" ca="1" si="64"/>
        <v>9.4064915027539886</v>
      </c>
      <c r="CL133" s="47">
        <f t="shared" ca="1" si="64"/>
        <v>8.7867370945945034</v>
      </c>
      <c r="CM133" s="47">
        <f t="shared" ca="1" si="67"/>
        <v>9.4018153593305485</v>
      </c>
      <c r="CN133" s="47">
        <f t="shared" ca="1" si="67"/>
        <v>8.2696831083335809</v>
      </c>
      <c r="CO133" s="47">
        <f t="shared" ca="1" si="67"/>
        <v>6.8599682737155288</v>
      </c>
      <c r="CP133" s="47">
        <f t="shared" ca="1" si="67"/>
        <v>6.4724912658898877</v>
      </c>
      <c r="CQ133" s="47">
        <f t="shared" ca="1" si="67"/>
        <v>7.0231613323656479</v>
      </c>
      <c r="CR133" s="47">
        <f t="shared" ca="1" si="67"/>
        <v>6.9811931225769523</v>
      </c>
      <c r="CS133" s="47">
        <f t="shared" ca="1" si="67"/>
        <v>8.5012723364286984</v>
      </c>
      <c r="CT133" s="47">
        <f t="shared" ca="1" si="67"/>
        <v>8.429731466873541</v>
      </c>
      <c r="CU133" s="47">
        <f t="shared" ca="1" si="67"/>
        <v>8.623375357966756</v>
      </c>
      <c r="CV133" s="47">
        <f t="shared" ca="1" si="67"/>
        <v>8.3837484926570518</v>
      </c>
      <c r="CW133" s="47">
        <f t="shared" ca="1" si="66"/>
        <v>9.4064915027539886</v>
      </c>
      <c r="CX133" s="47">
        <f t="shared" ca="1" si="66"/>
        <v>8.7867370945945034</v>
      </c>
      <c r="CY133" s="47">
        <f t="shared" ca="1" si="66"/>
        <v>9.4018153593305485</v>
      </c>
      <c r="CZ133" s="47">
        <f t="shared" ca="1" si="66"/>
        <v>8.2696831083335809</v>
      </c>
      <c r="DA133" s="47">
        <f t="shared" ca="1" si="66"/>
        <v>6.8599682737155288</v>
      </c>
      <c r="DB133" s="47">
        <f t="shared" ca="1" si="66"/>
        <v>6.4724912658898877</v>
      </c>
      <c r="DC133" s="47">
        <f t="shared" ca="1" si="66"/>
        <v>7.0231613323656479</v>
      </c>
      <c r="DD133" s="47">
        <f t="shared" ca="1" si="66"/>
        <v>6.9811931225769523</v>
      </c>
    </row>
    <row r="134" spans="1:108" x14ac:dyDescent="0.25">
      <c r="A134" s="40" t="s">
        <v>138</v>
      </c>
      <c r="B134" s="40">
        <v>2768</v>
      </c>
      <c r="C134" s="40" t="s">
        <v>31</v>
      </c>
      <c r="D134" s="40" t="s">
        <v>1369</v>
      </c>
      <c r="E134" s="40" t="s">
        <v>130</v>
      </c>
      <c r="F134" s="40">
        <v>40</v>
      </c>
      <c r="G134" s="43">
        <v>45536</v>
      </c>
      <c r="I134" s="40" t="s">
        <v>74</v>
      </c>
      <c r="J134" s="40">
        <v>1</v>
      </c>
      <c r="K134" s="40" t="s">
        <v>33</v>
      </c>
      <c r="L134" s="40" t="s">
        <v>140</v>
      </c>
      <c r="N134" s="41">
        <f>VLOOKUP($C134 &amp; $I134 &amp; $K134,FATOR!$A$3:$P$22,5,0)</f>
        <v>0.23516228756884971</v>
      </c>
      <c r="O134" s="41">
        <f>VLOOKUP($C134 &amp; $I134 &amp; $K134,FATOR!$A$3:$P$22,6,0)</f>
        <v>0.21966842736486258</v>
      </c>
      <c r="P134" s="41">
        <f>VLOOKUP($C134 &amp; $I134 &amp; $K134,FATOR!$A$3:$P$22,7,0)</f>
        <v>0.23504538398326369</v>
      </c>
      <c r="Q134" s="41">
        <f>VLOOKUP($C134 &amp; $I134 &amp; $K134,FATOR!$A$3:$P$22,8,0)</f>
        <v>0.20674207770833952</v>
      </c>
      <c r="R134" s="41">
        <f>VLOOKUP($C134 &amp; $I134 &amp; $K134,FATOR!$A$3:$P$22,9,0)</f>
        <v>0.17149920684288822</v>
      </c>
      <c r="S134" s="41">
        <f>VLOOKUP($C134 &amp; $I134 &amp; $K134,FATOR!$A$3:$P$22,10,0)</f>
        <v>0.1618122816472472</v>
      </c>
      <c r="T134" s="41">
        <f>VLOOKUP($C134 &amp; $I134 &amp; $K134,FATOR!$A$3:$P$22,11,0)</f>
        <v>0.17557903330914121</v>
      </c>
      <c r="U134" s="41">
        <f>VLOOKUP($C134 &amp; $I134 &amp; $K134,FATOR!$A$3:$P$22,12,0)</f>
        <v>0.1745298280644238</v>
      </c>
      <c r="V134" s="41">
        <f>VLOOKUP($C134 &amp; $I134 &amp; $K134,FATOR!$A$3:$P$22,13,0)</f>
        <v>0.21253180841071748</v>
      </c>
      <c r="W134" s="41">
        <f>VLOOKUP($C134 &amp; $I134 &amp; $K134,FATOR!$A$3:$P$22,14,0)</f>
        <v>0.2107432866718385</v>
      </c>
      <c r="X134" s="41">
        <f>VLOOKUP($C134 &amp; $I134 &amp; $K134,FATOR!$A$3:$P$22,15,0)</f>
        <v>0.2155843839491689</v>
      </c>
      <c r="Y134" s="41">
        <f>VLOOKUP($C134 &amp; $I134 &amp; $K134,FATOR!$A$3:$P$22,16,0)</f>
        <v>0.20959371231642632</v>
      </c>
      <c r="AA134" s="42">
        <f t="shared" si="69"/>
        <v>9.4064915027539886</v>
      </c>
      <c r="AB134" s="42">
        <f t="shared" si="70"/>
        <v>8.7867370945945034</v>
      </c>
      <c r="AC134" s="42">
        <f t="shared" si="71"/>
        <v>9.4018153593305485</v>
      </c>
      <c r="AD134" s="42">
        <f t="shared" si="72"/>
        <v>8.2696831083335809</v>
      </c>
      <c r="AE134" s="42">
        <f t="shared" si="73"/>
        <v>6.8599682737155288</v>
      </c>
      <c r="AF134" s="42">
        <f t="shared" si="74"/>
        <v>6.4724912658898877</v>
      </c>
      <c r="AG134" s="42">
        <f t="shared" si="75"/>
        <v>7.0231613323656479</v>
      </c>
      <c r="AH134" s="42">
        <f t="shared" si="76"/>
        <v>6.9811931225769523</v>
      </c>
      <c r="AI134" s="42">
        <f t="shared" si="77"/>
        <v>8.5012723364286984</v>
      </c>
      <c r="AJ134" s="42">
        <f t="shared" si="78"/>
        <v>8.429731466873541</v>
      </c>
      <c r="AK134" s="42">
        <f t="shared" si="79"/>
        <v>8.623375357966756</v>
      </c>
      <c r="AL134" s="42">
        <f t="shared" si="80"/>
        <v>8.3837484926570518</v>
      </c>
      <c r="AN134" s="43">
        <f t="shared" si="81"/>
        <v>45536</v>
      </c>
      <c r="AO134" s="47" t="str">
        <f t="shared" ca="1" si="83"/>
        <v/>
      </c>
      <c r="AP134" s="47" t="str">
        <f t="shared" ca="1" si="83"/>
        <v/>
      </c>
      <c r="AQ134" s="47" t="str">
        <f t="shared" ca="1" si="83"/>
        <v/>
      </c>
      <c r="AR134" s="47" t="str">
        <f t="shared" ca="1" si="83"/>
        <v/>
      </c>
      <c r="AS134" s="47" t="str">
        <f t="shared" ca="1" si="83"/>
        <v/>
      </c>
      <c r="AT134" s="47" t="str">
        <f t="shared" ca="1" si="83"/>
        <v/>
      </c>
      <c r="AU134" s="47" t="str">
        <f t="shared" ca="1" si="83"/>
        <v/>
      </c>
      <c r="AV134" s="47" t="str">
        <f t="shared" ca="1" si="83"/>
        <v/>
      </c>
      <c r="AW134" s="47">
        <f t="shared" ca="1" si="83"/>
        <v>8.5012723364286984</v>
      </c>
      <c r="AX134" s="47">
        <f t="shared" ca="1" si="83"/>
        <v>8.429731466873541</v>
      </c>
      <c r="AY134" s="47">
        <f t="shared" ca="1" si="82"/>
        <v>8.623375357966756</v>
      </c>
      <c r="AZ134" s="47">
        <f t="shared" ca="1" si="82"/>
        <v>8.3837484926570518</v>
      </c>
      <c r="BA134" s="47">
        <f t="shared" ca="1" si="82"/>
        <v>9.4064915027539886</v>
      </c>
      <c r="BB134" s="47">
        <f t="shared" ca="1" si="82"/>
        <v>8.7867370945945034</v>
      </c>
      <c r="BC134" s="47">
        <f t="shared" ca="1" si="82"/>
        <v>9.4018153593305485</v>
      </c>
      <c r="BD134" s="47">
        <f t="shared" ca="1" si="82"/>
        <v>8.2696831083335809</v>
      </c>
      <c r="BE134" s="47">
        <f t="shared" ca="1" si="82"/>
        <v>6.8599682737155288</v>
      </c>
      <c r="BF134" s="47">
        <f t="shared" ca="1" si="82"/>
        <v>6.4724912658898877</v>
      </c>
      <c r="BG134" s="47">
        <f t="shared" ca="1" si="82"/>
        <v>7.0231613323656479</v>
      </c>
      <c r="BH134" s="47">
        <f t="shared" ca="1" si="82"/>
        <v>6.9811931225769523</v>
      </c>
      <c r="BI134" s="47">
        <f t="shared" ca="1" si="68"/>
        <v>8.5012723364286984</v>
      </c>
      <c r="BJ134" s="47">
        <f t="shared" ca="1" si="68"/>
        <v>8.429731466873541</v>
      </c>
      <c r="BK134" s="47">
        <f t="shared" ca="1" si="68"/>
        <v>8.623375357966756</v>
      </c>
      <c r="BL134" s="47">
        <f t="shared" ca="1" si="68"/>
        <v>8.3837484926570518</v>
      </c>
      <c r="BM134" s="47">
        <f t="shared" ca="1" si="68"/>
        <v>9.4064915027539886</v>
      </c>
      <c r="BN134" s="47">
        <f t="shared" ca="1" si="68"/>
        <v>8.7867370945945034</v>
      </c>
      <c r="BO134" s="47">
        <f t="shared" ca="1" si="68"/>
        <v>9.4018153593305485</v>
      </c>
      <c r="BP134" s="47">
        <f t="shared" ca="1" si="68"/>
        <v>8.2696831083335809</v>
      </c>
      <c r="BQ134" s="47">
        <f t="shared" ca="1" si="68"/>
        <v>6.8599682737155288</v>
      </c>
      <c r="BR134" s="47">
        <f t="shared" ca="1" si="68"/>
        <v>6.4724912658898877</v>
      </c>
      <c r="BS134" s="47">
        <f t="shared" ca="1" si="65"/>
        <v>7.0231613323656479</v>
      </c>
      <c r="BT134" s="47">
        <f t="shared" ca="1" si="65"/>
        <v>6.9811931225769523</v>
      </c>
      <c r="BU134" s="47">
        <f t="shared" ca="1" si="65"/>
        <v>8.5012723364286984</v>
      </c>
      <c r="BV134" s="47">
        <f t="shared" ca="1" si="65"/>
        <v>8.429731466873541</v>
      </c>
      <c r="BW134" s="47">
        <f t="shared" ca="1" si="65"/>
        <v>8.623375357966756</v>
      </c>
      <c r="BX134" s="47">
        <f t="shared" ca="1" si="65"/>
        <v>8.3837484926570518</v>
      </c>
      <c r="BY134" s="47">
        <f t="shared" ca="1" si="65"/>
        <v>9.4064915027539886</v>
      </c>
      <c r="BZ134" s="47">
        <f t="shared" ca="1" si="65"/>
        <v>8.7867370945945034</v>
      </c>
      <c r="CA134" s="47">
        <f t="shared" ca="1" si="65"/>
        <v>9.4018153593305485</v>
      </c>
      <c r="CB134" s="47">
        <f t="shared" ca="1" si="65"/>
        <v>8.2696831083335809</v>
      </c>
      <c r="CC134" s="47">
        <f t="shared" ca="1" si="64"/>
        <v>6.8599682737155288</v>
      </c>
      <c r="CD134" s="47">
        <f t="shared" ca="1" si="64"/>
        <v>6.4724912658898877</v>
      </c>
      <c r="CE134" s="47">
        <f t="shared" ca="1" si="64"/>
        <v>7.0231613323656479</v>
      </c>
      <c r="CF134" s="47">
        <f t="shared" ca="1" si="64"/>
        <v>6.9811931225769523</v>
      </c>
      <c r="CG134" s="47">
        <f t="shared" ca="1" si="64"/>
        <v>8.5012723364286984</v>
      </c>
      <c r="CH134" s="47">
        <f t="shared" ca="1" si="64"/>
        <v>8.429731466873541</v>
      </c>
      <c r="CI134" s="47">
        <f t="shared" ca="1" si="64"/>
        <v>8.623375357966756</v>
      </c>
      <c r="CJ134" s="47">
        <f t="shared" ca="1" si="64"/>
        <v>8.3837484926570518</v>
      </c>
      <c r="CK134" s="47">
        <f t="shared" ca="1" si="64"/>
        <v>9.4064915027539886</v>
      </c>
      <c r="CL134" s="47">
        <f t="shared" ca="1" si="64"/>
        <v>8.7867370945945034</v>
      </c>
      <c r="CM134" s="47">
        <f t="shared" ca="1" si="67"/>
        <v>9.4018153593305485</v>
      </c>
      <c r="CN134" s="47">
        <f t="shared" ca="1" si="67"/>
        <v>8.2696831083335809</v>
      </c>
      <c r="CO134" s="47">
        <f t="shared" ca="1" si="67"/>
        <v>6.8599682737155288</v>
      </c>
      <c r="CP134" s="47">
        <f t="shared" ca="1" si="67"/>
        <v>6.4724912658898877</v>
      </c>
      <c r="CQ134" s="47">
        <f t="shared" ca="1" si="67"/>
        <v>7.0231613323656479</v>
      </c>
      <c r="CR134" s="47">
        <f t="shared" ca="1" si="67"/>
        <v>6.9811931225769523</v>
      </c>
      <c r="CS134" s="47">
        <f t="shared" ca="1" si="67"/>
        <v>8.5012723364286984</v>
      </c>
      <c r="CT134" s="47">
        <f t="shared" ca="1" si="67"/>
        <v>8.429731466873541</v>
      </c>
      <c r="CU134" s="47">
        <f t="shared" ca="1" si="67"/>
        <v>8.623375357966756</v>
      </c>
      <c r="CV134" s="47">
        <f t="shared" ca="1" si="67"/>
        <v>8.3837484926570518</v>
      </c>
      <c r="CW134" s="47">
        <f t="shared" ca="1" si="66"/>
        <v>9.4064915027539886</v>
      </c>
      <c r="CX134" s="47">
        <f t="shared" ca="1" si="66"/>
        <v>8.7867370945945034</v>
      </c>
      <c r="CY134" s="47">
        <f t="shared" ca="1" si="66"/>
        <v>9.4018153593305485</v>
      </c>
      <c r="CZ134" s="47">
        <f t="shared" ca="1" si="66"/>
        <v>8.2696831083335809</v>
      </c>
      <c r="DA134" s="47">
        <f t="shared" ca="1" si="66"/>
        <v>6.8599682737155288</v>
      </c>
      <c r="DB134" s="47">
        <f t="shared" ca="1" si="66"/>
        <v>6.4724912658898877</v>
      </c>
      <c r="DC134" s="47">
        <f t="shared" ca="1" si="66"/>
        <v>7.0231613323656479</v>
      </c>
      <c r="DD134" s="47">
        <f t="shared" ca="1" si="66"/>
        <v>6.9811931225769523</v>
      </c>
    </row>
    <row r="135" spans="1:108" x14ac:dyDescent="0.25">
      <c r="A135" s="40" t="s">
        <v>138</v>
      </c>
      <c r="B135" s="40">
        <v>2769</v>
      </c>
      <c r="C135" s="40" t="s">
        <v>31</v>
      </c>
      <c r="D135" s="40" t="s">
        <v>1370</v>
      </c>
      <c r="E135" s="40" t="s">
        <v>130</v>
      </c>
      <c r="F135" s="40">
        <v>40</v>
      </c>
      <c r="G135" s="43">
        <v>45536</v>
      </c>
      <c r="I135" s="40" t="s">
        <v>74</v>
      </c>
      <c r="J135" s="40">
        <v>1</v>
      </c>
      <c r="K135" s="40" t="s">
        <v>33</v>
      </c>
      <c r="L135" s="40" t="s">
        <v>140</v>
      </c>
      <c r="N135" s="41">
        <f>VLOOKUP($C135 &amp; $I135 &amp; $K135,FATOR!$A$3:$P$22,5,0)</f>
        <v>0.23516228756884971</v>
      </c>
      <c r="O135" s="41">
        <f>VLOOKUP($C135 &amp; $I135 &amp; $K135,FATOR!$A$3:$P$22,6,0)</f>
        <v>0.21966842736486258</v>
      </c>
      <c r="P135" s="41">
        <f>VLOOKUP($C135 &amp; $I135 &amp; $K135,FATOR!$A$3:$P$22,7,0)</f>
        <v>0.23504538398326369</v>
      </c>
      <c r="Q135" s="41">
        <f>VLOOKUP($C135 &amp; $I135 &amp; $K135,FATOR!$A$3:$P$22,8,0)</f>
        <v>0.20674207770833952</v>
      </c>
      <c r="R135" s="41">
        <f>VLOOKUP($C135 &amp; $I135 &amp; $K135,FATOR!$A$3:$P$22,9,0)</f>
        <v>0.17149920684288822</v>
      </c>
      <c r="S135" s="41">
        <f>VLOOKUP($C135 &amp; $I135 &amp; $K135,FATOR!$A$3:$P$22,10,0)</f>
        <v>0.1618122816472472</v>
      </c>
      <c r="T135" s="41">
        <f>VLOOKUP($C135 &amp; $I135 &amp; $K135,FATOR!$A$3:$P$22,11,0)</f>
        <v>0.17557903330914121</v>
      </c>
      <c r="U135" s="41">
        <f>VLOOKUP($C135 &amp; $I135 &amp; $K135,FATOR!$A$3:$P$22,12,0)</f>
        <v>0.1745298280644238</v>
      </c>
      <c r="V135" s="41">
        <f>VLOOKUP($C135 &amp; $I135 &amp; $K135,FATOR!$A$3:$P$22,13,0)</f>
        <v>0.21253180841071748</v>
      </c>
      <c r="W135" s="41">
        <f>VLOOKUP($C135 &amp; $I135 &amp; $K135,FATOR!$A$3:$P$22,14,0)</f>
        <v>0.2107432866718385</v>
      </c>
      <c r="X135" s="41">
        <f>VLOOKUP($C135 &amp; $I135 &amp; $K135,FATOR!$A$3:$P$22,15,0)</f>
        <v>0.2155843839491689</v>
      </c>
      <c r="Y135" s="41">
        <f>VLOOKUP($C135 &amp; $I135 &amp; $K135,FATOR!$A$3:$P$22,16,0)</f>
        <v>0.20959371231642632</v>
      </c>
      <c r="AA135" s="42">
        <f t="shared" si="69"/>
        <v>9.4064915027539886</v>
      </c>
      <c r="AB135" s="42">
        <f t="shared" si="70"/>
        <v>8.7867370945945034</v>
      </c>
      <c r="AC135" s="42">
        <f t="shared" si="71"/>
        <v>9.4018153593305485</v>
      </c>
      <c r="AD135" s="42">
        <f t="shared" si="72"/>
        <v>8.2696831083335809</v>
      </c>
      <c r="AE135" s="42">
        <f t="shared" si="73"/>
        <v>6.8599682737155288</v>
      </c>
      <c r="AF135" s="42">
        <f t="shared" si="74"/>
        <v>6.4724912658898877</v>
      </c>
      <c r="AG135" s="42">
        <f t="shared" si="75"/>
        <v>7.0231613323656479</v>
      </c>
      <c r="AH135" s="42">
        <f t="shared" si="76"/>
        <v>6.9811931225769523</v>
      </c>
      <c r="AI135" s="42">
        <f t="shared" si="77"/>
        <v>8.5012723364286984</v>
      </c>
      <c r="AJ135" s="42">
        <f t="shared" si="78"/>
        <v>8.429731466873541</v>
      </c>
      <c r="AK135" s="42">
        <f t="shared" si="79"/>
        <v>8.623375357966756</v>
      </c>
      <c r="AL135" s="42">
        <f t="shared" si="80"/>
        <v>8.3837484926570518</v>
      </c>
      <c r="AN135" s="43">
        <f t="shared" si="81"/>
        <v>45536</v>
      </c>
      <c r="AO135" s="47" t="str">
        <f t="shared" ca="1" si="83"/>
        <v/>
      </c>
      <c r="AP135" s="47" t="str">
        <f t="shared" ca="1" si="83"/>
        <v/>
      </c>
      <c r="AQ135" s="47" t="str">
        <f t="shared" ca="1" si="83"/>
        <v/>
      </c>
      <c r="AR135" s="47" t="str">
        <f t="shared" ca="1" si="83"/>
        <v/>
      </c>
      <c r="AS135" s="47" t="str">
        <f t="shared" ca="1" si="83"/>
        <v/>
      </c>
      <c r="AT135" s="47" t="str">
        <f t="shared" ca="1" si="83"/>
        <v/>
      </c>
      <c r="AU135" s="47" t="str">
        <f t="shared" ca="1" si="83"/>
        <v/>
      </c>
      <c r="AV135" s="47" t="str">
        <f t="shared" ca="1" si="83"/>
        <v/>
      </c>
      <c r="AW135" s="47">
        <f t="shared" ca="1" si="83"/>
        <v>8.5012723364286984</v>
      </c>
      <c r="AX135" s="47">
        <f t="shared" ca="1" si="83"/>
        <v>8.429731466873541</v>
      </c>
      <c r="AY135" s="47">
        <f t="shared" ca="1" si="82"/>
        <v>8.623375357966756</v>
      </c>
      <c r="AZ135" s="47">
        <f t="shared" ca="1" si="82"/>
        <v>8.3837484926570518</v>
      </c>
      <c r="BA135" s="47">
        <f t="shared" ca="1" si="82"/>
        <v>9.4064915027539886</v>
      </c>
      <c r="BB135" s="47">
        <f t="shared" ca="1" si="82"/>
        <v>8.7867370945945034</v>
      </c>
      <c r="BC135" s="47">
        <f t="shared" ca="1" si="82"/>
        <v>9.4018153593305485</v>
      </c>
      <c r="BD135" s="47">
        <f t="shared" ca="1" si="82"/>
        <v>8.2696831083335809</v>
      </c>
      <c r="BE135" s="47">
        <f t="shared" ca="1" si="82"/>
        <v>6.8599682737155288</v>
      </c>
      <c r="BF135" s="47">
        <f t="shared" ca="1" si="82"/>
        <v>6.4724912658898877</v>
      </c>
      <c r="BG135" s="47">
        <f t="shared" ca="1" si="82"/>
        <v>7.0231613323656479</v>
      </c>
      <c r="BH135" s="47">
        <f t="shared" ca="1" si="82"/>
        <v>6.9811931225769523</v>
      </c>
      <c r="BI135" s="47">
        <f t="shared" ca="1" si="68"/>
        <v>8.5012723364286984</v>
      </c>
      <c r="BJ135" s="47">
        <f t="shared" ca="1" si="68"/>
        <v>8.429731466873541</v>
      </c>
      <c r="BK135" s="47">
        <f t="shared" ca="1" si="68"/>
        <v>8.623375357966756</v>
      </c>
      <c r="BL135" s="47">
        <f t="shared" ca="1" si="68"/>
        <v>8.3837484926570518</v>
      </c>
      <c r="BM135" s="47">
        <f t="shared" ca="1" si="68"/>
        <v>9.4064915027539886</v>
      </c>
      <c r="BN135" s="47">
        <f t="shared" ca="1" si="68"/>
        <v>8.7867370945945034</v>
      </c>
      <c r="BO135" s="47">
        <f t="shared" ca="1" si="68"/>
        <v>9.4018153593305485</v>
      </c>
      <c r="BP135" s="47">
        <f t="shared" ca="1" si="68"/>
        <v>8.2696831083335809</v>
      </c>
      <c r="BQ135" s="47">
        <f t="shared" ca="1" si="68"/>
        <v>6.8599682737155288</v>
      </c>
      <c r="BR135" s="47">
        <f t="shared" ca="1" si="68"/>
        <v>6.4724912658898877</v>
      </c>
      <c r="BS135" s="47">
        <f t="shared" ca="1" si="65"/>
        <v>7.0231613323656479</v>
      </c>
      <c r="BT135" s="47">
        <f t="shared" ca="1" si="65"/>
        <v>6.9811931225769523</v>
      </c>
      <c r="BU135" s="47">
        <f t="shared" ca="1" si="65"/>
        <v>8.5012723364286984</v>
      </c>
      <c r="BV135" s="47">
        <f t="shared" ca="1" si="65"/>
        <v>8.429731466873541</v>
      </c>
      <c r="BW135" s="47">
        <f t="shared" ca="1" si="65"/>
        <v>8.623375357966756</v>
      </c>
      <c r="BX135" s="47">
        <f t="shared" ca="1" si="65"/>
        <v>8.3837484926570518</v>
      </c>
      <c r="BY135" s="47">
        <f t="shared" ca="1" si="65"/>
        <v>9.4064915027539886</v>
      </c>
      <c r="BZ135" s="47">
        <f t="shared" ca="1" si="65"/>
        <v>8.7867370945945034</v>
      </c>
      <c r="CA135" s="47">
        <f t="shared" ca="1" si="65"/>
        <v>9.4018153593305485</v>
      </c>
      <c r="CB135" s="47">
        <f t="shared" ca="1" si="65"/>
        <v>8.2696831083335809</v>
      </c>
      <c r="CC135" s="47">
        <f t="shared" ca="1" si="64"/>
        <v>6.8599682737155288</v>
      </c>
      <c r="CD135" s="47">
        <f t="shared" ca="1" si="64"/>
        <v>6.4724912658898877</v>
      </c>
      <c r="CE135" s="47">
        <f t="shared" ca="1" si="64"/>
        <v>7.0231613323656479</v>
      </c>
      <c r="CF135" s="47">
        <f t="shared" ca="1" si="64"/>
        <v>6.9811931225769523</v>
      </c>
      <c r="CG135" s="47">
        <f t="shared" ca="1" si="64"/>
        <v>8.5012723364286984</v>
      </c>
      <c r="CH135" s="47">
        <f t="shared" ca="1" si="64"/>
        <v>8.429731466873541</v>
      </c>
      <c r="CI135" s="47">
        <f t="shared" ca="1" si="64"/>
        <v>8.623375357966756</v>
      </c>
      <c r="CJ135" s="47">
        <f t="shared" ref="CC135:CL161" ca="1" si="84">IF($AN135&lt;=CJ$1,HLOOKUP(MONTH(CJ$1),$AA:$AL,ROW($AO135),0),"")</f>
        <v>8.3837484926570518</v>
      </c>
      <c r="CK135" s="47">
        <f t="shared" ca="1" si="84"/>
        <v>9.4064915027539886</v>
      </c>
      <c r="CL135" s="47">
        <f t="shared" ca="1" si="84"/>
        <v>8.7867370945945034</v>
      </c>
      <c r="CM135" s="47">
        <f t="shared" ca="1" si="67"/>
        <v>9.4018153593305485</v>
      </c>
      <c r="CN135" s="47">
        <f t="shared" ca="1" si="67"/>
        <v>8.2696831083335809</v>
      </c>
      <c r="CO135" s="47">
        <f t="shared" ca="1" si="67"/>
        <v>6.8599682737155288</v>
      </c>
      <c r="CP135" s="47">
        <f t="shared" ca="1" si="67"/>
        <v>6.4724912658898877</v>
      </c>
      <c r="CQ135" s="47">
        <f t="shared" ca="1" si="67"/>
        <v>7.0231613323656479</v>
      </c>
      <c r="CR135" s="47">
        <f t="shared" ca="1" si="67"/>
        <v>6.9811931225769523</v>
      </c>
      <c r="CS135" s="47">
        <f t="shared" ca="1" si="67"/>
        <v>8.5012723364286984</v>
      </c>
      <c r="CT135" s="47">
        <f t="shared" ca="1" si="67"/>
        <v>8.429731466873541</v>
      </c>
      <c r="CU135" s="47">
        <f t="shared" ca="1" si="67"/>
        <v>8.623375357966756</v>
      </c>
      <c r="CV135" s="47">
        <f t="shared" ca="1" si="67"/>
        <v>8.3837484926570518</v>
      </c>
      <c r="CW135" s="47">
        <f t="shared" ca="1" si="66"/>
        <v>9.4064915027539886</v>
      </c>
      <c r="CX135" s="47">
        <f t="shared" ca="1" si="66"/>
        <v>8.7867370945945034</v>
      </c>
      <c r="CY135" s="47">
        <f t="shared" ca="1" si="66"/>
        <v>9.4018153593305485</v>
      </c>
      <c r="CZ135" s="47">
        <f t="shared" ca="1" si="66"/>
        <v>8.2696831083335809</v>
      </c>
      <c r="DA135" s="47">
        <f t="shared" ca="1" si="66"/>
        <v>6.8599682737155288</v>
      </c>
      <c r="DB135" s="47">
        <f t="shared" ca="1" si="66"/>
        <v>6.4724912658898877</v>
      </c>
      <c r="DC135" s="47">
        <f t="shared" ca="1" si="66"/>
        <v>7.0231613323656479</v>
      </c>
      <c r="DD135" s="47">
        <f t="shared" ca="1" si="66"/>
        <v>6.9811931225769523</v>
      </c>
    </row>
    <row r="136" spans="1:108" x14ac:dyDescent="0.25">
      <c r="A136" s="40" t="s">
        <v>138</v>
      </c>
      <c r="B136" s="40">
        <v>2770</v>
      </c>
      <c r="C136" s="40" t="s">
        <v>31</v>
      </c>
      <c r="D136" s="40" t="s">
        <v>1371</v>
      </c>
      <c r="E136" s="40" t="s">
        <v>130</v>
      </c>
      <c r="F136" s="40">
        <v>20</v>
      </c>
      <c r="G136" s="43">
        <v>45536</v>
      </c>
      <c r="I136" s="40" t="s">
        <v>74</v>
      </c>
      <c r="J136" s="40">
        <v>1</v>
      </c>
      <c r="K136" s="40" t="s">
        <v>33</v>
      </c>
      <c r="L136" s="40" t="s">
        <v>140</v>
      </c>
      <c r="N136" s="41">
        <f>VLOOKUP($C136 &amp; $I136 &amp; $K136,FATOR!$A$3:$P$22,5,0)</f>
        <v>0.23516228756884971</v>
      </c>
      <c r="O136" s="41">
        <f>VLOOKUP($C136 &amp; $I136 &amp; $K136,FATOR!$A$3:$P$22,6,0)</f>
        <v>0.21966842736486258</v>
      </c>
      <c r="P136" s="41">
        <f>VLOOKUP($C136 &amp; $I136 &amp; $K136,FATOR!$A$3:$P$22,7,0)</f>
        <v>0.23504538398326369</v>
      </c>
      <c r="Q136" s="41">
        <f>VLOOKUP($C136 &amp; $I136 &amp; $K136,FATOR!$A$3:$P$22,8,0)</f>
        <v>0.20674207770833952</v>
      </c>
      <c r="R136" s="41">
        <f>VLOOKUP($C136 &amp; $I136 &amp; $K136,FATOR!$A$3:$P$22,9,0)</f>
        <v>0.17149920684288822</v>
      </c>
      <c r="S136" s="41">
        <f>VLOOKUP($C136 &amp; $I136 &amp; $K136,FATOR!$A$3:$P$22,10,0)</f>
        <v>0.1618122816472472</v>
      </c>
      <c r="T136" s="41">
        <f>VLOOKUP($C136 &amp; $I136 &amp; $K136,FATOR!$A$3:$P$22,11,0)</f>
        <v>0.17557903330914121</v>
      </c>
      <c r="U136" s="41">
        <f>VLOOKUP($C136 &amp; $I136 &amp; $K136,FATOR!$A$3:$P$22,12,0)</f>
        <v>0.1745298280644238</v>
      </c>
      <c r="V136" s="41">
        <f>VLOOKUP($C136 &amp; $I136 &amp; $K136,FATOR!$A$3:$P$22,13,0)</f>
        <v>0.21253180841071748</v>
      </c>
      <c r="W136" s="41">
        <f>VLOOKUP($C136 &amp; $I136 &amp; $K136,FATOR!$A$3:$P$22,14,0)</f>
        <v>0.2107432866718385</v>
      </c>
      <c r="X136" s="41">
        <f>VLOOKUP($C136 &amp; $I136 &amp; $K136,FATOR!$A$3:$P$22,15,0)</f>
        <v>0.2155843839491689</v>
      </c>
      <c r="Y136" s="41">
        <f>VLOOKUP($C136 &amp; $I136 &amp; $K136,FATOR!$A$3:$P$22,16,0)</f>
        <v>0.20959371231642632</v>
      </c>
      <c r="AA136" s="42">
        <f t="shared" si="69"/>
        <v>4.7032457513769943</v>
      </c>
      <c r="AB136" s="42">
        <f t="shared" si="70"/>
        <v>4.3933685472972517</v>
      </c>
      <c r="AC136" s="42">
        <f t="shared" si="71"/>
        <v>4.7009076796652742</v>
      </c>
      <c r="AD136" s="42">
        <f t="shared" si="72"/>
        <v>4.1348415541667904</v>
      </c>
      <c r="AE136" s="42">
        <f t="shared" si="73"/>
        <v>3.4299841368577644</v>
      </c>
      <c r="AF136" s="42">
        <f t="shared" si="74"/>
        <v>3.2362456329449438</v>
      </c>
      <c r="AG136" s="42">
        <f t="shared" si="75"/>
        <v>3.5115806661828239</v>
      </c>
      <c r="AH136" s="42">
        <f t="shared" si="76"/>
        <v>3.4905965612884762</v>
      </c>
      <c r="AI136" s="42">
        <f t="shared" si="77"/>
        <v>4.2506361682143492</v>
      </c>
      <c r="AJ136" s="42">
        <f t="shared" si="78"/>
        <v>4.2148657334367705</v>
      </c>
      <c r="AK136" s="42">
        <f t="shared" si="79"/>
        <v>4.311687678983378</v>
      </c>
      <c r="AL136" s="42">
        <f t="shared" si="80"/>
        <v>4.1918742463285259</v>
      </c>
      <c r="AN136" s="43">
        <f t="shared" si="81"/>
        <v>45536</v>
      </c>
      <c r="AO136" s="47" t="str">
        <f t="shared" ca="1" si="83"/>
        <v/>
      </c>
      <c r="AP136" s="47" t="str">
        <f t="shared" ca="1" si="83"/>
        <v/>
      </c>
      <c r="AQ136" s="47" t="str">
        <f t="shared" ca="1" si="83"/>
        <v/>
      </c>
      <c r="AR136" s="47" t="str">
        <f t="shared" ca="1" si="83"/>
        <v/>
      </c>
      <c r="AS136" s="47" t="str">
        <f t="shared" ca="1" si="83"/>
        <v/>
      </c>
      <c r="AT136" s="47" t="str">
        <f t="shared" ca="1" si="83"/>
        <v/>
      </c>
      <c r="AU136" s="47" t="str">
        <f t="shared" ca="1" si="83"/>
        <v/>
      </c>
      <c r="AV136" s="47" t="str">
        <f t="shared" ca="1" si="83"/>
        <v/>
      </c>
      <c r="AW136" s="47">
        <f t="shared" ca="1" si="83"/>
        <v>4.2506361682143492</v>
      </c>
      <c r="AX136" s="47">
        <f t="shared" ca="1" si="83"/>
        <v>4.2148657334367705</v>
      </c>
      <c r="AY136" s="47">
        <f t="shared" ca="1" si="82"/>
        <v>4.311687678983378</v>
      </c>
      <c r="AZ136" s="47">
        <f t="shared" ca="1" si="82"/>
        <v>4.1918742463285259</v>
      </c>
      <c r="BA136" s="47">
        <f t="shared" ca="1" si="82"/>
        <v>4.7032457513769943</v>
      </c>
      <c r="BB136" s="47">
        <f t="shared" ca="1" si="82"/>
        <v>4.3933685472972517</v>
      </c>
      <c r="BC136" s="47">
        <f t="shared" ca="1" si="82"/>
        <v>4.7009076796652742</v>
      </c>
      <c r="BD136" s="47">
        <f t="shared" ca="1" si="82"/>
        <v>4.1348415541667904</v>
      </c>
      <c r="BE136" s="47">
        <f t="shared" ca="1" si="82"/>
        <v>3.4299841368577644</v>
      </c>
      <c r="BF136" s="47">
        <f t="shared" ca="1" si="82"/>
        <v>3.2362456329449438</v>
      </c>
      <c r="BG136" s="47">
        <f t="shared" ca="1" si="82"/>
        <v>3.5115806661828239</v>
      </c>
      <c r="BH136" s="47">
        <f t="shared" ca="1" si="82"/>
        <v>3.4905965612884762</v>
      </c>
      <c r="BI136" s="47">
        <f t="shared" ca="1" si="68"/>
        <v>4.2506361682143492</v>
      </c>
      <c r="BJ136" s="47">
        <f t="shared" ca="1" si="68"/>
        <v>4.2148657334367705</v>
      </c>
      <c r="BK136" s="47">
        <f t="shared" ca="1" si="68"/>
        <v>4.311687678983378</v>
      </c>
      <c r="BL136" s="47">
        <f t="shared" ca="1" si="68"/>
        <v>4.1918742463285259</v>
      </c>
      <c r="BM136" s="47">
        <f t="shared" ca="1" si="68"/>
        <v>4.7032457513769943</v>
      </c>
      <c r="BN136" s="47">
        <f t="shared" ca="1" si="68"/>
        <v>4.3933685472972517</v>
      </c>
      <c r="BO136" s="47">
        <f t="shared" ca="1" si="68"/>
        <v>4.7009076796652742</v>
      </c>
      <c r="BP136" s="47">
        <f t="shared" ca="1" si="68"/>
        <v>4.1348415541667904</v>
      </c>
      <c r="BQ136" s="47">
        <f t="shared" ca="1" si="68"/>
        <v>3.4299841368577644</v>
      </c>
      <c r="BR136" s="47">
        <f t="shared" ca="1" si="68"/>
        <v>3.2362456329449438</v>
      </c>
      <c r="BS136" s="47">
        <f t="shared" ca="1" si="65"/>
        <v>3.5115806661828239</v>
      </c>
      <c r="BT136" s="47">
        <f t="shared" ca="1" si="65"/>
        <v>3.4905965612884762</v>
      </c>
      <c r="BU136" s="47">
        <f t="shared" ca="1" si="65"/>
        <v>4.2506361682143492</v>
      </c>
      <c r="BV136" s="47">
        <f t="shared" ca="1" si="65"/>
        <v>4.2148657334367705</v>
      </c>
      <c r="BW136" s="47">
        <f t="shared" ca="1" si="65"/>
        <v>4.311687678983378</v>
      </c>
      <c r="BX136" s="47">
        <f t="shared" ca="1" si="65"/>
        <v>4.1918742463285259</v>
      </c>
      <c r="BY136" s="47">
        <f t="shared" ca="1" si="65"/>
        <v>4.7032457513769943</v>
      </c>
      <c r="BZ136" s="47">
        <f t="shared" ca="1" si="65"/>
        <v>4.3933685472972517</v>
      </c>
      <c r="CA136" s="47">
        <f t="shared" ca="1" si="65"/>
        <v>4.7009076796652742</v>
      </c>
      <c r="CB136" s="47">
        <f t="shared" ref="BS136:CB162" ca="1" si="85">IF($AN136&lt;=CB$1,HLOOKUP(MONTH(CB$1),$AA:$AL,ROW($AO136),0),"")</f>
        <v>4.1348415541667904</v>
      </c>
      <c r="CC136" s="47">
        <f t="shared" ca="1" si="84"/>
        <v>3.4299841368577644</v>
      </c>
      <c r="CD136" s="47">
        <f t="shared" ca="1" si="84"/>
        <v>3.2362456329449438</v>
      </c>
      <c r="CE136" s="47">
        <f t="shared" ca="1" si="84"/>
        <v>3.5115806661828239</v>
      </c>
      <c r="CF136" s="47">
        <f t="shared" ca="1" si="84"/>
        <v>3.4905965612884762</v>
      </c>
      <c r="CG136" s="47">
        <f t="shared" ca="1" si="84"/>
        <v>4.2506361682143492</v>
      </c>
      <c r="CH136" s="47">
        <f t="shared" ca="1" si="84"/>
        <v>4.2148657334367705</v>
      </c>
      <c r="CI136" s="47">
        <f t="shared" ca="1" si="84"/>
        <v>4.311687678983378</v>
      </c>
      <c r="CJ136" s="47">
        <f t="shared" ca="1" si="84"/>
        <v>4.1918742463285259</v>
      </c>
      <c r="CK136" s="47">
        <f t="shared" ca="1" si="84"/>
        <v>4.7032457513769943</v>
      </c>
      <c r="CL136" s="47">
        <f t="shared" ca="1" si="84"/>
        <v>4.3933685472972517</v>
      </c>
      <c r="CM136" s="47">
        <f t="shared" ca="1" si="67"/>
        <v>4.7009076796652742</v>
      </c>
      <c r="CN136" s="47">
        <f t="shared" ca="1" si="67"/>
        <v>4.1348415541667904</v>
      </c>
      <c r="CO136" s="47">
        <f t="shared" ca="1" si="67"/>
        <v>3.4299841368577644</v>
      </c>
      <c r="CP136" s="47">
        <f t="shared" ca="1" si="67"/>
        <v>3.2362456329449438</v>
      </c>
      <c r="CQ136" s="47">
        <f t="shared" ca="1" si="67"/>
        <v>3.5115806661828239</v>
      </c>
      <c r="CR136" s="47">
        <f t="shared" ca="1" si="67"/>
        <v>3.4905965612884762</v>
      </c>
      <c r="CS136" s="47">
        <f t="shared" ca="1" si="67"/>
        <v>4.2506361682143492</v>
      </c>
      <c r="CT136" s="47">
        <f t="shared" ca="1" si="67"/>
        <v>4.2148657334367705</v>
      </c>
      <c r="CU136" s="47">
        <f t="shared" ca="1" si="67"/>
        <v>4.311687678983378</v>
      </c>
      <c r="CV136" s="47">
        <f t="shared" ca="1" si="67"/>
        <v>4.1918742463285259</v>
      </c>
      <c r="CW136" s="47">
        <f t="shared" ca="1" si="66"/>
        <v>4.7032457513769943</v>
      </c>
      <c r="CX136" s="47">
        <f t="shared" ca="1" si="66"/>
        <v>4.3933685472972517</v>
      </c>
      <c r="CY136" s="47">
        <f t="shared" ca="1" si="66"/>
        <v>4.7009076796652742</v>
      </c>
      <c r="CZ136" s="47">
        <f t="shared" ca="1" si="66"/>
        <v>4.1348415541667904</v>
      </c>
      <c r="DA136" s="47">
        <f t="shared" ca="1" si="66"/>
        <v>3.4299841368577644</v>
      </c>
      <c r="DB136" s="47">
        <f t="shared" ca="1" si="66"/>
        <v>3.2362456329449438</v>
      </c>
      <c r="DC136" s="47">
        <f t="shared" ca="1" si="66"/>
        <v>3.5115806661828239</v>
      </c>
      <c r="DD136" s="47">
        <f t="shared" ca="1" si="66"/>
        <v>3.4905965612884762</v>
      </c>
    </row>
    <row r="137" spans="1:108" x14ac:dyDescent="0.25">
      <c r="A137" s="40" t="s">
        <v>138</v>
      </c>
      <c r="B137" s="40">
        <v>2771</v>
      </c>
      <c r="C137" s="40" t="s">
        <v>31</v>
      </c>
      <c r="D137" s="40" t="s">
        <v>1372</v>
      </c>
      <c r="E137" s="40" t="s">
        <v>130</v>
      </c>
      <c r="F137" s="40">
        <v>40</v>
      </c>
      <c r="G137" s="43">
        <v>45536</v>
      </c>
      <c r="I137" s="40" t="s">
        <v>74</v>
      </c>
      <c r="J137" s="40">
        <v>1</v>
      </c>
      <c r="K137" s="40" t="s">
        <v>33</v>
      </c>
      <c r="L137" s="40" t="s">
        <v>140</v>
      </c>
      <c r="N137" s="41">
        <f>VLOOKUP($C137 &amp; $I137 &amp; $K137,FATOR!$A$3:$P$22,5,0)</f>
        <v>0.23516228756884971</v>
      </c>
      <c r="O137" s="41">
        <f>VLOOKUP($C137 &amp; $I137 &amp; $K137,FATOR!$A$3:$P$22,6,0)</f>
        <v>0.21966842736486258</v>
      </c>
      <c r="P137" s="41">
        <f>VLOOKUP($C137 &amp; $I137 &amp; $K137,FATOR!$A$3:$P$22,7,0)</f>
        <v>0.23504538398326369</v>
      </c>
      <c r="Q137" s="41">
        <f>VLOOKUP($C137 &amp; $I137 &amp; $K137,FATOR!$A$3:$P$22,8,0)</f>
        <v>0.20674207770833952</v>
      </c>
      <c r="R137" s="41">
        <f>VLOOKUP($C137 &amp; $I137 &amp; $K137,FATOR!$A$3:$P$22,9,0)</f>
        <v>0.17149920684288822</v>
      </c>
      <c r="S137" s="41">
        <f>VLOOKUP($C137 &amp; $I137 &amp; $K137,FATOR!$A$3:$P$22,10,0)</f>
        <v>0.1618122816472472</v>
      </c>
      <c r="T137" s="41">
        <f>VLOOKUP($C137 &amp; $I137 &amp; $K137,FATOR!$A$3:$P$22,11,0)</f>
        <v>0.17557903330914121</v>
      </c>
      <c r="U137" s="41">
        <f>VLOOKUP($C137 &amp; $I137 &amp; $K137,FATOR!$A$3:$P$22,12,0)</f>
        <v>0.1745298280644238</v>
      </c>
      <c r="V137" s="41">
        <f>VLOOKUP($C137 &amp; $I137 &amp; $K137,FATOR!$A$3:$P$22,13,0)</f>
        <v>0.21253180841071748</v>
      </c>
      <c r="W137" s="41">
        <f>VLOOKUP($C137 &amp; $I137 &amp; $K137,FATOR!$A$3:$P$22,14,0)</f>
        <v>0.2107432866718385</v>
      </c>
      <c r="X137" s="41">
        <f>VLOOKUP($C137 &amp; $I137 &amp; $K137,FATOR!$A$3:$P$22,15,0)</f>
        <v>0.2155843839491689</v>
      </c>
      <c r="Y137" s="41">
        <f>VLOOKUP($C137 &amp; $I137 &amp; $K137,FATOR!$A$3:$P$22,16,0)</f>
        <v>0.20959371231642632</v>
      </c>
      <c r="AA137" s="42">
        <f t="shared" si="69"/>
        <v>9.4064915027539886</v>
      </c>
      <c r="AB137" s="42">
        <f t="shared" si="70"/>
        <v>8.7867370945945034</v>
      </c>
      <c r="AC137" s="42">
        <f t="shared" si="71"/>
        <v>9.4018153593305485</v>
      </c>
      <c r="AD137" s="42">
        <f t="shared" si="72"/>
        <v>8.2696831083335809</v>
      </c>
      <c r="AE137" s="42">
        <f t="shared" si="73"/>
        <v>6.8599682737155288</v>
      </c>
      <c r="AF137" s="42">
        <f t="shared" si="74"/>
        <v>6.4724912658898877</v>
      </c>
      <c r="AG137" s="42">
        <f t="shared" si="75"/>
        <v>7.0231613323656479</v>
      </c>
      <c r="AH137" s="42">
        <f t="shared" si="76"/>
        <v>6.9811931225769523</v>
      </c>
      <c r="AI137" s="42">
        <f t="shared" si="77"/>
        <v>8.5012723364286984</v>
      </c>
      <c r="AJ137" s="42">
        <f t="shared" si="78"/>
        <v>8.429731466873541</v>
      </c>
      <c r="AK137" s="42">
        <f t="shared" si="79"/>
        <v>8.623375357966756</v>
      </c>
      <c r="AL137" s="42">
        <f t="shared" si="80"/>
        <v>8.3837484926570518</v>
      </c>
      <c r="AN137" s="43">
        <f t="shared" si="81"/>
        <v>45536</v>
      </c>
      <c r="AO137" s="47" t="str">
        <f t="shared" ca="1" si="83"/>
        <v/>
      </c>
      <c r="AP137" s="47" t="str">
        <f t="shared" ca="1" si="83"/>
        <v/>
      </c>
      <c r="AQ137" s="47" t="str">
        <f t="shared" ca="1" si="83"/>
        <v/>
      </c>
      <c r="AR137" s="47" t="str">
        <f t="shared" ca="1" si="83"/>
        <v/>
      </c>
      <c r="AS137" s="47" t="str">
        <f t="shared" ca="1" si="83"/>
        <v/>
      </c>
      <c r="AT137" s="47" t="str">
        <f t="shared" ca="1" si="83"/>
        <v/>
      </c>
      <c r="AU137" s="47" t="str">
        <f t="shared" ca="1" si="83"/>
        <v/>
      </c>
      <c r="AV137" s="47" t="str">
        <f t="shared" ca="1" si="83"/>
        <v/>
      </c>
      <c r="AW137" s="47">
        <f t="shared" ca="1" si="83"/>
        <v>8.5012723364286984</v>
      </c>
      <c r="AX137" s="47">
        <f t="shared" ca="1" si="83"/>
        <v>8.429731466873541</v>
      </c>
      <c r="AY137" s="47">
        <f t="shared" ca="1" si="82"/>
        <v>8.623375357966756</v>
      </c>
      <c r="AZ137" s="47">
        <f t="shared" ca="1" si="82"/>
        <v>8.3837484926570518</v>
      </c>
      <c r="BA137" s="47">
        <f t="shared" ca="1" si="82"/>
        <v>9.4064915027539886</v>
      </c>
      <c r="BB137" s="47">
        <f t="shared" ca="1" si="82"/>
        <v>8.7867370945945034</v>
      </c>
      <c r="BC137" s="47">
        <f t="shared" ca="1" si="82"/>
        <v>9.4018153593305485</v>
      </c>
      <c r="BD137" s="47">
        <f t="shared" ca="1" si="82"/>
        <v>8.2696831083335809</v>
      </c>
      <c r="BE137" s="47">
        <f t="shared" ca="1" si="82"/>
        <v>6.8599682737155288</v>
      </c>
      <c r="BF137" s="47">
        <f t="shared" ca="1" si="82"/>
        <v>6.4724912658898877</v>
      </c>
      <c r="BG137" s="47">
        <f t="shared" ca="1" si="82"/>
        <v>7.0231613323656479</v>
      </c>
      <c r="BH137" s="47">
        <f t="shared" ca="1" si="82"/>
        <v>6.9811931225769523</v>
      </c>
      <c r="BI137" s="47">
        <f t="shared" ca="1" si="68"/>
        <v>8.5012723364286984</v>
      </c>
      <c r="BJ137" s="47">
        <f t="shared" ca="1" si="68"/>
        <v>8.429731466873541</v>
      </c>
      <c r="BK137" s="47">
        <f t="shared" ca="1" si="68"/>
        <v>8.623375357966756</v>
      </c>
      <c r="BL137" s="47">
        <f t="shared" ca="1" si="68"/>
        <v>8.3837484926570518</v>
      </c>
      <c r="BM137" s="47">
        <f t="shared" ca="1" si="68"/>
        <v>9.4064915027539886</v>
      </c>
      <c r="BN137" s="47">
        <f t="shared" ca="1" si="68"/>
        <v>8.7867370945945034</v>
      </c>
      <c r="BO137" s="47">
        <f t="shared" ca="1" si="68"/>
        <v>9.4018153593305485</v>
      </c>
      <c r="BP137" s="47">
        <f t="shared" ca="1" si="68"/>
        <v>8.2696831083335809</v>
      </c>
      <c r="BQ137" s="47">
        <f t="shared" ca="1" si="68"/>
        <v>6.8599682737155288</v>
      </c>
      <c r="BR137" s="47">
        <f t="shared" ca="1" si="68"/>
        <v>6.4724912658898877</v>
      </c>
      <c r="BS137" s="47">
        <f t="shared" ca="1" si="85"/>
        <v>7.0231613323656479</v>
      </c>
      <c r="BT137" s="47">
        <f t="shared" ca="1" si="85"/>
        <v>6.9811931225769523</v>
      </c>
      <c r="BU137" s="47">
        <f t="shared" ca="1" si="85"/>
        <v>8.5012723364286984</v>
      </c>
      <c r="BV137" s="47">
        <f t="shared" ca="1" si="85"/>
        <v>8.429731466873541</v>
      </c>
      <c r="BW137" s="47">
        <f t="shared" ca="1" si="85"/>
        <v>8.623375357966756</v>
      </c>
      <c r="BX137" s="47">
        <f t="shared" ca="1" si="85"/>
        <v>8.3837484926570518</v>
      </c>
      <c r="BY137" s="47">
        <f t="shared" ca="1" si="85"/>
        <v>9.4064915027539886</v>
      </c>
      <c r="BZ137" s="47">
        <f t="shared" ca="1" si="85"/>
        <v>8.7867370945945034</v>
      </c>
      <c r="CA137" s="47">
        <f t="shared" ca="1" si="85"/>
        <v>9.4018153593305485</v>
      </c>
      <c r="CB137" s="47">
        <f t="shared" ca="1" si="85"/>
        <v>8.2696831083335809</v>
      </c>
      <c r="CC137" s="47">
        <f t="shared" ca="1" si="84"/>
        <v>6.8599682737155288</v>
      </c>
      <c r="CD137" s="47">
        <f t="shared" ca="1" si="84"/>
        <v>6.4724912658898877</v>
      </c>
      <c r="CE137" s="47">
        <f t="shared" ca="1" si="84"/>
        <v>7.0231613323656479</v>
      </c>
      <c r="CF137" s="47">
        <f t="shared" ca="1" si="84"/>
        <v>6.9811931225769523</v>
      </c>
      <c r="CG137" s="47">
        <f t="shared" ca="1" si="84"/>
        <v>8.5012723364286984</v>
      </c>
      <c r="CH137" s="47">
        <f t="shared" ca="1" si="84"/>
        <v>8.429731466873541</v>
      </c>
      <c r="CI137" s="47">
        <f t="shared" ca="1" si="84"/>
        <v>8.623375357966756</v>
      </c>
      <c r="CJ137" s="47">
        <f t="shared" ca="1" si="84"/>
        <v>8.3837484926570518</v>
      </c>
      <c r="CK137" s="47">
        <f t="shared" ca="1" si="84"/>
        <v>9.4064915027539886</v>
      </c>
      <c r="CL137" s="47">
        <f t="shared" ca="1" si="84"/>
        <v>8.7867370945945034</v>
      </c>
      <c r="CM137" s="47">
        <f t="shared" ca="1" si="67"/>
        <v>9.4018153593305485</v>
      </c>
      <c r="CN137" s="47">
        <f t="shared" ca="1" si="67"/>
        <v>8.2696831083335809</v>
      </c>
      <c r="CO137" s="47">
        <f t="shared" ca="1" si="67"/>
        <v>6.8599682737155288</v>
      </c>
      <c r="CP137" s="47">
        <f t="shared" ca="1" si="67"/>
        <v>6.4724912658898877</v>
      </c>
      <c r="CQ137" s="47">
        <f t="shared" ca="1" si="67"/>
        <v>7.0231613323656479</v>
      </c>
      <c r="CR137" s="47">
        <f t="shared" ca="1" si="67"/>
        <v>6.9811931225769523</v>
      </c>
      <c r="CS137" s="47">
        <f t="shared" ca="1" si="67"/>
        <v>8.5012723364286984</v>
      </c>
      <c r="CT137" s="47">
        <f t="shared" ca="1" si="67"/>
        <v>8.429731466873541</v>
      </c>
      <c r="CU137" s="47">
        <f t="shared" ca="1" si="67"/>
        <v>8.623375357966756</v>
      </c>
      <c r="CV137" s="47">
        <f t="shared" ca="1" si="67"/>
        <v>8.3837484926570518</v>
      </c>
      <c r="CW137" s="47">
        <f t="shared" ca="1" si="66"/>
        <v>9.4064915027539886</v>
      </c>
      <c r="CX137" s="47">
        <f t="shared" ca="1" si="66"/>
        <v>8.7867370945945034</v>
      </c>
      <c r="CY137" s="47">
        <f t="shared" ca="1" si="66"/>
        <v>9.4018153593305485</v>
      </c>
      <c r="CZ137" s="47">
        <f t="shared" ca="1" si="66"/>
        <v>8.2696831083335809</v>
      </c>
      <c r="DA137" s="47">
        <f t="shared" ca="1" si="66"/>
        <v>6.8599682737155288</v>
      </c>
      <c r="DB137" s="47">
        <f t="shared" ca="1" si="66"/>
        <v>6.4724912658898877</v>
      </c>
      <c r="DC137" s="47">
        <f t="shared" ca="1" si="66"/>
        <v>7.0231613323656479</v>
      </c>
      <c r="DD137" s="47">
        <f t="shared" ca="1" si="66"/>
        <v>6.9811931225769523</v>
      </c>
    </row>
    <row r="138" spans="1:108" x14ac:dyDescent="0.25">
      <c r="A138" s="40" t="s">
        <v>138</v>
      </c>
      <c r="B138" s="40">
        <v>2772</v>
      </c>
      <c r="C138" s="40" t="s">
        <v>31</v>
      </c>
      <c r="D138" s="40" t="s">
        <v>1373</v>
      </c>
      <c r="E138" s="40" t="s">
        <v>130</v>
      </c>
      <c r="F138" s="40">
        <v>40</v>
      </c>
      <c r="G138" s="43">
        <v>45536</v>
      </c>
      <c r="I138" s="40" t="s">
        <v>74</v>
      </c>
      <c r="J138" s="40">
        <v>1</v>
      </c>
      <c r="K138" s="40" t="s">
        <v>33</v>
      </c>
      <c r="L138" s="40" t="s">
        <v>140</v>
      </c>
      <c r="N138" s="41">
        <f>VLOOKUP($C138 &amp; $I138 &amp; $K138,FATOR!$A$3:$P$22,5,0)</f>
        <v>0.23516228756884971</v>
      </c>
      <c r="O138" s="41">
        <f>VLOOKUP($C138 &amp; $I138 &amp; $K138,FATOR!$A$3:$P$22,6,0)</f>
        <v>0.21966842736486258</v>
      </c>
      <c r="P138" s="41">
        <f>VLOOKUP($C138 &amp; $I138 &amp; $K138,FATOR!$A$3:$P$22,7,0)</f>
        <v>0.23504538398326369</v>
      </c>
      <c r="Q138" s="41">
        <f>VLOOKUP($C138 &amp; $I138 &amp; $K138,FATOR!$A$3:$P$22,8,0)</f>
        <v>0.20674207770833952</v>
      </c>
      <c r="R138" s="41">
        <f>VLOOKUP($C138 &amp; $I138 &amp; $K138,FATOR!$A$3:$P$22,9,0)</f>
        <v>0.17149920684288822</v>
      </c>
      <c r="S138" s="41">
        <f>VLOOKUP($C138 &amp; $I138 &amp; $K138,FATOR!$A$3:$P$22,10,0)</f>
        <v>0.1618122816472472</v>
      </c>
      <c r="T138" s="41">
        <f>VLOOKUP($C138 &amp; $I138 &amp; $K138,FATOR!$A$3:$P$22,11,0)</f>
        <v>0.17557903330914121</v>
      </c>
      <c r="U138" s="41">
        <f>VLOOKUP($C138 &amp; $I138 &amp; $K138,FATOR!$A$3:$P$22,12,0)</f>
        <v>0.1745298280644238</v>
      </c>
      <c r="V138" s="41">
        <f>VLOOKUP($C138 &amp; $I138 &amp; $K138,FATOR!$A$3:$P$22,13,0)</f>
        <v>0.21253180841071748</v>
      </c>
      <c r="W138" s="41">
        <f>VLOOKUP($C138 &amp; $I138 &amp; $K138,FATOR!$A$3:$P$22,14,0)</f>
        <v>0.2107432866718385</v>
      </c>
      <c r="X138" s="41">
        <f>VLOOKUP($C138 &amp; $I138 &amp; $K138,FATOR!$A$3:$P$22,15,0)</f>
        <v>0.2155843839491689</v>
      </c>
      <c r="Y138" s="41">
        <f>VLOOKUP($C138 &amp; $I138 &amp; $K138,FATOR!$A$3:$P$22,16,0)</f>
        <v>0.20959371231642632</v>
      </c>
      <c r="AA138" s="42">
        <f t="shared" si="69"/>
        <v>9.4064915027539886</v>
      </c>
      <c r="AB138" s="42">
        <f t="shared" si="70"/>
        <v>8.7867370945945034</v>
      </c>
      <c r="AC138" s="42">
        <f t="shared" si="71"/>
        <v>9.4018153593305485</v>
      </c>
      <c r="AD138" s="42">
        <f t="shared" si="72"/>
        <v>8.2696831083335809</v>
      </c>
      <c r="AE138" s="42">
        <f t="shared" si="73"/>
        <v>6.8599682737155288</v>
      </c>
      <c r="AF138" s="42">
        <f t="shared" si="74"/>
        <v>6.4724912658898877</v>
      </c>
      <c r="AG138" s="42">
        <f t="shared" si="75"/>
        <v>7.0231613323656479</v>
      </c>
      <c r="AH138" s="42">
        <f t="shared" si="76"/>
        <v>6.9811931225769523</v>
      </c>
      <c r="AI138" s="42">
        <f t="shared" si="77"/>
        <v>8.5012723364286984</v>
      </c>
      <c r="AJ138" s="42">
        <f t="shared" si="78"/>
        <v>8.429731466873541</v>
      </c>
      <c r="AK138" s="42">
        <f t="shared" si="79"/>
        <v>8.623375357966756</v>
      </c>
      <c r="AL138" s="42">
        <f t="shared" si="80"/>
        <v>8.3837484926570518</v>
      </c>
      <c r="AN138" s="43">
        <f t="shared" si="81"/>
        <v>45536</v>
      </c>
      <c r="AO138" s="47" t="str">
        <f t="shared" ca="1" si="83"/>
        <v/>
      </c>
      <c r="AP138" s="47" t="str">
        <f t="shared" ca="1" si="83"/>
        <v/>
      </c>
      <c r="AQ138" s="47" t="str">
        <f t="shared" ca="1" si="83"/>
        <v/>
      </c>
      <c r="AR138" s="47" t="str">
        <f t="shared" ca="1" si="83"/>
        <v/>
      </c>
      <c r="AS138" s="47" t="str">
        <f t="shared" ca="1" si="83"/>
        <v/>
      </c>
      <c r="AT138" s="47" t="str">
        <f t="shared" ca="1" si="83"/>
        <v/>
      </c>
      <c r="AU138" s="47" t="str">
        <f t="shared" ca="1" si="83"/>
        <v/>
      </c>
      <c r="AV138" s="47" t="str">
        <f t="shared" ca="1" si="83"/>
        <v/>
      </c>
      <c r="AW138" s="47">
        <f t="shared" ca="1" si="83"/>
        <v>8.5012723364286984</v>
      </c>
      <c r="AX138" s="47">
        <f t="shared" ca="1" si="83"/>
        <v>8.429731466873541</v>
      </c>
      <c r="AY138" s="47">
        <f t="shared" ca="1" si="82"/>
        <v>8.623375357966756</v>
      </c>
      <c r="AZ138" s="47">
        <f t="shared" ca="1" si="82"/>
        <v>8.3837484926570518</v>
      </c>
      <c r="BA138" s="47">
        <f t="shared" ca="1" si="82"/>
        <v>9.4064915027539886</v>
      </c>
      <c r="BB138" s="47">
        <f t="shared" ca="1" si="82"/>
        <v>8.7867370945945034</v>
      </c>
      <c r="BC138" s="47">
        <f t="shared" ca="1" si="82"/>
        <v>9.4018153593305485</v>
      </c>
      <c r="BD138" s="47">
        <f t="shared" ca="1" si="82"/>
        <v>8.2696831083335809</v>
      </c>
      <c r="BE138" s="47">
        <f t="shared" ca="1" si="82"/>
        <v>6.8599682737155288</v>
      </c>
      <c r="BF138" s="47">
        <f t="shared" ca="1" si="82"/>
        <v>6.4724912658898877</v>
      </c>
      <c r="BG138" s="47">
        <f t="shared" ca="1" si="82"/>
        <v>7.0231613323656479</v>
      </c>
      <c r="BH138" s="47">
        <f t="shared" ca="1" si="82"/>
        <v>6.9811931225769523</v>
      </c>
      <c r="BI138" s="47">
        <f t="shared" ca="1" si="68"/>
        <v>8.5012723364286984</v>
      </c>
      <c r="BJ138" s="47">
        <f t="shared" ca="1" si="68"/>
        <v>8.429731466873541</v>
      </c>
      <c r="BK138" s="47">
        <f t="shared" ca="1" si="68"/>
        <v>8.623375357966756</v>
      </c>
      <c r="BL138" s="47">
        <f t="shared" ca="1" si="68"/>
        <v>8.3837484926570518</v>
      </c>
      <c r="BM138" s="47">
        <f t="shared" ca="1" si="68"/>
        <v>9.4064915027539886</v>
      </c>
      <c r="BN138" s="47">
        <f t="shared" ca="1" si="68"/>
        <v>8.7867370945945034</v>
      </c>
      <c r="BO138" s="47">
        <f t="shared" ca="1" si="68"/>
        <v>9.4018153593305485</v>
      </c>
      <c r="BP138" s="47">
        <f t="shared" ca="1" si="68"/>
        <v>8.2696831083335809</v>
      </c>
      <c r="BQ138" s="47">
        <f t="shared" ca="1" si="68"/>
        <v>6.8599682737155288</v>
      </c>
      <c r="BR138" s="47">
        <f t="shared" ca="1" si="68"/>
        <v>6.4724912658898877</v>
      </c>
      <c r="BS138" s="47">
        <f t="shared" ca="1" si="85"/>
        <v>7.0231613323656479</v>
      </c>
      <c r="BT138" s="47">
        <f t="shared" ca="1" si="85"/>
        <v>6.9811931225769523</v>
      </c>
      <c r="BU138" s="47">
        <f t="shared" ca="1" si="85"/>
        <v>8.5012723364286984</v>
      </c>
      <c r="BV138" s="47">
        <f t="shared" ca="1" si="85"/>
        <v>8.429731466873541</v>
      </c>
      <c r="BW138" s="47">
        <f t="shared" ca="1" si="85"/>
        <v>8.623375357966756</v>
      </c>
      <c r="BX138" s="47">
        <f t="shared" ca="1" si="85"/>
        <v>8.3837484926570518</v>
      </c>
      <c r="BY138" s="47">
        <f t="shared" ca="1" si="85"/>
        <v>9.4064915027539886</v>
      </c>
      <c r="BZ138" s="47">
        <f t="shared" ca="1" si="85"/>
        <v>8.7867370945945034</v>
      </c>
      <c r="CA138" s="47">
        <f t="shared" ca="1" si="85"/>
        <v>9.4018153593305485</v>
      </c>
      <c r="CB138" s="47">
        <f t="shared" ca="1" si="85"/>
        <v>8.2696831083335809</v>
      </c>
      <c r="CC138" s="47">
        <f t="shared" ca="1" si="84"/>
        <v>6.8599682737155288</v>
      </c>
      <c r="CD138" s="47">
        <f t="shared" ca="1" si="84"/>
        <v>6.4724912658898877</v>
      </c>
      <c r="CE138" s="47">
        <f t="shared" ca="1" si="84"/>
        <v>7.0231613323656479</v>
      </c>
      <c r="CF138" s="47">
        <f t="shared" ca="1" si="84"/>
        <v>6.9811931225769523</v>
      </c>
      <c r="CG138" s="47">
        <f t="shared" ca="1" si="84"/>
        <v>8.5012723364286984</v>
      </c>
      <c r="CH138" s="47">
        <f t="shared" ca="1" si="84"/>
        <v>8.429731466873541</v>
      </c>
      <c r="CI138" s="47">
        <f t="shared" ca="1" si="84"/>
        <v>8.623375357966756</v>
      </c>
      <c r="CJ138" s="47">
        <f t="shared" ca="1" si="84"/>
        <v>8.3837484926570518</v>
      </c>
      <c r="CK138" s="47">
        <f t="shared" ca="1" si="84"/>
        <v>9.4064915027539886</v>
      </c>
      <c r="CL138" s="47">
        <f t="shared" ca="1" si="84"/>
        <v>8.7867370945945034</v>
      </c>
      <c r="CM138" s="47">
        <f t="shared" ca="1" si="67"/>
        <v>9.4018153593305485</v>
      </c>
      <c r="CN138" s="47">
        <f t="shared" ca="1" si="67"/>
        <v>8.2696831083335809</v>
      </c>
      <c r="CO138" s="47">
        <f t="shared" ca="1" si="67"/>
        <v>6.8599682737155288</v>
      </c>
      <c r="CP138" s="47">
        <f t="shared" ca="1" si="67"/>
        <v>6.4724912658898877</v>
      </c>
      <c r="CQ138" s="47">
        <f t="shared" ca="1" si="67"/>
        <v>7.0231613323656479</v>
      </c>
      <c r="CR138" s="47">
        <f t="shared" ca="1" si="67"/>
        <v>6.9811931225769523</v>
      </c>
      <c r="CS138" s="47">
        <f t="shared" ca="1" si="67"/>
        <v>8.5012723364286984</v>
      </c>
      <c r="CT138" s="47">
        <f t="shared" ca="1" si="67"/>
        <v>8.429731466873541</v>
      </c>
      <c r="CU138" s="47">
        <f t="shared" ca="1" si="67"/>
        <v>8.623375357966756</v>
      </c>
      <c r="CV138" s="47">
        <f t="shared" ca="1" si="67"/>
        <v>8.3837484926570518</v>
      </c>
      <c r="CW138" s="47">
        <f t="shared" ca="1" si="66"/>
        <v>9.4064915027539886</v>
      </c>
      <c r="CX138" s="47">
        <f t="shared" ca="1" si="66"/>
        <v>8.7867370945945034</v>
      </c>
      <c r="CY138" s="47">
        <f t="shared" ca="1" si="66"/>
        <v>9.4018153593305485</v>
      </c>
      <c r="CZ138" s="47">
        <f t="shared" ca="1" si="66"/>
        <v>8.2696831083335809</v>
      </c>
      <c r="DA138" s="47">
        <f t="shared" ca="1" si="66"/>
        <v>6.8599682737155288</v>
      </c>
      <c r="DB138" s="47">
        <f t="shared" ca="1" si="66"/>
        <v>6.4724912658898877</v>
      </c>
      <c r="DC138" s="47">
        <f t="shared" ca="1" si="66"/>
        <v>7.0231613323656479</v>
      </c>
      <c r="DD138" s="47">
        <f t="shared" ca="1" si="66"/>
        <v>6.9811931225769523</v>
      </c>
    </row>
    <row r="139" spans="1:108" x14ac:dyDescent="0.25">
      <c r="A139" s="40" t="s">
        <v>138</v>
      </c>
      <c r="B139" s="40">
        <v>2773</v>
      </c>
      <c r="C139" s="40" t="s">
        <v>31</v>
      </c>
      <c r="D139" s="40" t="s">
        <v>1374</v>
      </c>
      <c r="E139" s="40" t="s">
        <v>130</v>
      </c>
      <c r="F139" s="40">
        <v>40</v>
      </c>
      <c r="G139" s="43">
        <v>45352</v>
      </c>
      <c r="I139" s="40" t="s">
        <v>74</v>
      </c>
      <c r="J139" s="40">
        <v>1</v>
      </c>
      <c r="K139" s="40" t="s">
        <v>33</v>
      </c>
      <c r="L139" s="40" t="s">
        <v>140</v>
      </c>
      <c r="N139" s="41">
        <f>VLOOKUP($C139 &amp; $I139 &amp; $K139,FATOR!$A$3:$P$22,5,0)</f>
        <v>0.23516228756884971</v>
      </c>
      <c r="O139" s="41">
        <f>VLOOKUP($C139 &amp; $I139 &amp; $K139,FATOR!$A$3:$P$22,6,0)</f>
        <v>0.21966842736486258</v>
      </c>
      <c r="P139" s="41">
        <f>VLOOKUP($C139 &amp; $I139 &amp; $K139,FATOR!$A$3:$P$22,7,0)</f>
        <v>0.23504538398326369</v>
      </c>
      <c r="Q139" s="41">
        <f>VLOOKUP($C139 &amp; $I139 &amp; $K139,FATOR!$A$3:$P$22,8,0)</f>
        <v>0.20674207770833952</v>
      </c>
      <c r="R139" s="41">
        <f>VLOOKUP($C139 &amp; $I139 &amp; $K139,FATOR!$A$3:$P$22,9,0)</f>
        <v>0.17149920684288822</v>
      </c>
      <c r="S139" s="41">
        <f>VLOOKUP($C139 &amp; $I139 &amp; $K139,FATOR!$A$3:$P$22,10,0)</f>
        <v>0.1618122816472472</v>
      </c>
      <c r="T139" s="41">
        <f>VLOOKUP($C139 &amp; $I139 &amp; $K139,FATOR!$A$3:$P$22,11,0)</f>
        <v>0.17557903330914121</v>
      </c>
      <c r="U139" s="41">
        <f>VLOOKUP($C139 &amp; $I139 &amp; $K139,FATOR!$A$3:$P$22,12,0)</f>
        <v>0.1745298280644238</v>
      </c>
      <c r="V139" s="41">
        <f>VLOOKUP($C139 &amp; $I139 &amp; $K139,FATOR!$A$3:$P$22,13,0)</f>
        <v>0.21253180841071748</v>
      </c>
      <c r="W139" s="41">
        <f>VLOOKUP($C139 &amp; $I139 &amp; $K139,FATOR!$A$3:$P$22,14,0)</f>
        <v>0.2107432866718385</v>
      </c>
      <c r="X139" s="41">
        <f>VLOOKUP($C139 &amp; $I139 &amp; $K139,FATOR!$A$3:$P$22,15,0)</f>
        <v>0.2155843839491689</v>
      </c>
      <c r="Y139" s="41">
        <f>VLOOKUP($C139 &amp; $I139 &amp; $K139,FATOR!$A$3:$P$22,16,0)</f>
        <v>0.20959371231642632</v>
      </c>
      <c r="AA139" s="42">
        <f t="shared" si="69"/>
        <v>9.4064915027539886</v>
      </c>
      <c r="AB139" s="42">
        <f t="shared" si="70"/>
        <v>8.7867370945945034</v>
      </c>
      <c r="AC139" s="42">
        <f t="shared" si="71"/>
        <v>9.4018153593305485</v>
      </c>
      <c r="AD139" s="42">
        <f t="shared" si="72"/>
        <v>8.2696831083335809</v>
      </c>
      <c r="AE139" s="42">
        <f t="shared" si="73"/>
        <v>6.8599682737155288</v>
      </c>
      <c r="AF139" s="42">
        <f t="shared" si="74"/>
        <v>6.4724912658898877</v>
      </c>
      <c r="AG139" s="42">
        <f t="shared" si="75"/>
        <v>7.0231613323656479</v>
      </c>
      <c r="AH139" s="42">
        <f t="shared" si="76"/>
        <v>6.9811931225769523</v>
      </c>
      <c r="AI139" s="42">
        <f t="shared" si="77"/>
        <v>8.5012723364286984</v>
      </c>
      <c r="AJ139" s="42">
        <f t="shared" si="78"/>
        <v>8.429731466873541</v>
      </c>
      <c r="AK139" s="42">
        <f t="shared" si="79"/>
        <v>8.623375357966756</v>
      </c>
      <c r="AL139" s="42">
        <f t="shared" si="80"/>
        <v>8.3837484926570518</v>
      </c>
      <c r="AN139" s="43">
        <f t="shared" si="81"/>
        <v>45352</v>
      </c>
      <c r="AO139" s="47" t="str">
        <f t="shared" ca="1" si="83"/>
        <v/>
      </c>
      <c r="AP139" s="47" t="str">
        <f t="shared" ca="1" si="83"/>
        <v/>
      </c>
      <c r="AQ139" s="47">
        <f t="shared" ca="1" si="83"/>
        <v>9.4018153593305485</v>
      </c>
      <c r="AR139" s="47">
        <f t="shared" ca="1" si="83"/>
        <v>8.2696831083335809</v>
      </c>
      <c r="AS139" s="47">
        <f t="shared" ca="1" si="83"/>
        <v>6.8599682737155288</v>
      </c>
      <c r="AT139" s="47">
        <f t="shared" ca="1" si="83"/>
        <v>6.4724912658898877</v>
      </c>
      <c r="AU139" s="47">
        <f t="shared" ca="1" si="83"/>
        <v>7.0231613323656479</v>
      </c>
      <c r="AV139" s="47">
        <f t="shared" ca="1" si="83"/>
        <v>6.9811931225769523</v>
      </c>
      <c r="AW139" s="47">
        <f t="shared" ca="1" si="83"/>
        <v>8.5012723364286984</v>
      </c>
      <c r="AX139" s="47">
        <f t="shared" ca="1" si="83"/>
        <v>8.429731466873541</v>
      </c>
      <c r="AY139" s="47">
        <f t="shared" ca="1" si="82"/>
        <v>8.623375357966756</v>
      </c>
      <c r="AZ139" s="47">
        <f t="shared" ca="1" si="82"/>
        <v>8.3837484926570518</v>
      </c>
      <c r="BA139" s="47">
        <f t="shared" ca="1" si="82"/>
        <v>9.4064915027539886</v>
      </c>
      <c r="BB139" s="47">
        <f t="shared" ca="1" si="82"/>
        <v>8.7867370945945034</v>
      </c>
      <c r="BC139" s="47">
        <f t="shared" ca="1" si="82"/>
        <v>9.4018153593305485</v>
      </c>
      <c r="BD139" s="47">
        <f t="shared" ca="1" si="82"/>
        <v>8.2696831083335809</v>
      </c>
      <c r="BE139" s="47">
        <f t="shared" ca="1" si="82"/>
        <v>6.8599682737155288</v>
      </c>
      <c r="BF139" s="47">
        <f t="shared" ca="1" si="82"/>
        <v>6.4724912658898877</v>
      </c>
      <c r="BG139" s="47">
        <f t="shared" ca="1" si="82"/>
        <v>7.0231613323656479</v>
      </c>
      <c r="BH139" s="47">
        <f t="shared" ca="1" si="82"/>
        <v>6.9811931225769523</v>
      </c>
      <c r="BI139" s="47">
        <f t="shared" ca="1" si="68"/>
        <v>8.5012723364286984</v>
      </c>
      <c r="BJ139" s="47">
        <f t="shared" ca="1" si="68"/>
        <v>8.429731466873541</v>
      </c>
      <c r="BK139" s="47">
        <f t="shared" ca="1" si="68"/>
        <v>8.623375357966756</v>
      </c>
      <c r="BL139" s="47">
        <f t="shared" ca="1" si="68"/>
        <v>8.3837484926570518</v>
      </c>
      <c r="BM139" s="47">
        <f t="shared" ca="1" si="68"/>
        <v>9.4064915027539886</v>
      </c>
      <c r="BN139" s="47">
        <f t="shared" ca="1" si="68"/>
        <v>8.7867370945945034</v>
      </c>
      <c r="BO139" s="47">
        <f t="shared" ca="1" si="68"/>
        <v>9.4018153593305485</v>
      </c>
      <c r="BP139" s="47">
        <f t="shared" ca="1" si="68"/>
        <v>8.2696831083335809</v>
      </c>
      <c r="BQ139" s="47">
        <f t="shared" ca="1" si="68"/>
        <v>6.8599682737155288</v>
      </c>
      <c r="BR139" s="47">
        <f t="shared" ca="1" si="68"/>
        <v>6.4724912658898877</v>
      </c>
      <c r="BS139" s="47">
        <f t="shared" ca="1" si="85"/>
        <v>7.0231613323656479</v>
      </c>
      <c r="BT139" s="47">
        <f t="shared" ca="1" si="85"/>
        <v>6.9811931225769523</v>
      </c>
      <c r="BU139" s="47">
        <f t="shared" ca="1" si="85"/>
        <v>8.5012723364286984</v>
      </c>
      <c r="BV139" s="47">
        <f t="shared" ca="1" si="85"/>
        <v>8.429731466873541</v>
      </c>
      <c r="BW139" s="47">
        <f t="shared" ca="1" si="85"/>
        <v>8.623375357966756</v>
      </c>
      <c r="BX139" s="47">
        <f t="shared" ca="1" si="85"/>
        <v>8.3837484926570518</v>
      </c>
      <c r="BY139" s="47">
        <f t="shared" ca="1" si="85"/>
        <v>9.4064915027539886</v>
      </c>
      <c r="BZ139" s="47">
        <f t="shared" ca="1" si="85"/>
        <v>8.7867370945945034</v>
      </c>
      <c r="CA139" s="47">
        <f t="shared" ca="1" si="85"/>
        <v>9.4018153593305485</v>
      </c>
      <c r="CB139" s="47">
        <f t="shared" ca="1" si="85"/>
        <v>8.2696831083335809</v>
      </c>
      <c r="CC139" s="47">
        <f t="shared" ca="1" si="84"/>
        <v>6.8599682737155288</v>
      </c>
      <c r="CD139" s="47">
        <f t="shared" ca="1" si="84"/>
        <v>6.4724912658898877</v>
      </c>
      <c r="CE139" s="47">
        <f t="shared" ca="1" si="84"/>
        <v>7.0231613323656479</v>
      </c>
      <c r="CF139" s="47">
        <f t="shared" ca="1" si="84"/>
        <v>6.9811931225769523</v>
      </c>
      <c r="CG139" s="47">
        <f t="shared" ca="1" si="84"/>
        <v>8.5012723364286984</v>
      </c>
      <c r="CH139" s="47">
        <f t="shared" ca="1" si="84"/>
        <v>8.429731466873541</v>
      </c>
      <c r="CI139" s="47">
        <f t="shared" ca="1" si="84"/>
        <v>8.623375357966756</v>
      </c>
      <c r="CJ139" s="47">
        <f t="shared" ca="1" si="84"/>
        <v>8.3837484926570518</v>
      </c>
      <c r="CK139" s="47">
        <f t="shared" ca="1" si="84"/>
        <v>9.4064915027539886</v>
      </c>
      <c r="CL139" s="47">
        <f t="shared" ca="1" si="84"/>
        <v>8.7867370945945034</v>
      </c>
      <c r="CM139" s="47">
        <f t="shared" ca="1" si="67"/>
        <v>9.4018153593305485</v>
      </c>
      <c r="CN139" s="47">
        <f t="shared" ca="1" si="67"/>
        <v>8.2696831083335809</v>
      </c>
      <c r="CO139" s="47">
        <f t="shared" ca="1" si="67"/>
        <v>6.8599682737155288</v>
      </c>
      <c r="CP139" s="47">
        <f t="shared" ca="1" si="67"/>
        <v>6.4724912658898877</v>
      </c>
      <c r="CQ139" s="47">
        <f t="shared" ca="1" si="67"/>
        <v>7.0231613323656479</v>
      </c>
      <c r="CR139" s="47">
        <f t="shared" ca="1" si="67"/>
        <v>6.9811931225769523</v>
      </c>
      <c r="CS139" s="47">
        <f t="shared" ca="1" si="67"/>
        <v>8.5012723364286984</v>
      </c>
      <c r="CT139" s="47">
        <f t="shared" ca="1" si="67"/>
        <v>8.429731466873541</v>
      </c>
      <c r="CU139" s="47">
        <f t="shared" ca="1" si="67"/>
        <v>8.623375357966756</v>
      </c>
      <c r="CV139" s="47">
        <f t="shared" ca="1" si="67"/>
        <v>8.3837484926570518</v>
      </c>
      <c r="CW139" s="47">
        <f t="shared" ca="1" si="66"/>
        <v>9.4064915027539886</v>
      </c>
      <c r="CX139" s="47">
        <f t="shared" ca="1" si="66"/>
        <v>8.7867370945945034</v>
      </c>
      <c r="CY139" s="47">
        <f t="shared" ca="1" si="66"/>
        <v>9.4018153593305485</v>
      </c>
      <c r="CZ139" s="47">
        <f t="shared" ca="1" si="66"/>
        <v>8.2696831083335809</v>
      </c>
      <c r="DA139" s="47">
        <f t="shared" ca="1" si="66"/>
        <v>6.8599682737155288</v>
      </c>
      <c r="DB139" s="47">
        <f t="shared" ca="1" si="66"/>
        <v>6.4724912658898877</v>
      </c>
      <c r="DC139" s="47">
        <f t="shared" ca="1" si="66"/>
        <v>7.0231613323656479</v>
      </c>
      <c r="DD139" s="47">
        <f t="shared" ca="1" si="66"/>
        <v>6.9811931225769523</v>
      </c>
    </row>
    <row r="140" spans="1:108" x14ac:dyDescent="0.25">
      <c r="A140" s="40" t="s">
        <v>138</v>
      </c>
      <c r="B140" s="40">
        <v>2774</v>
      </c>
      <c r="C140" s="40" t="s">
        <v>31</v>
      </c>
      <c r="D140" s="40" t="s">
        <v>1375</v>
      </c>
      <c r="E140" s="40" t="s">
        <v>130</v>
      </c>
      <c r="F140" s="40">
        <v>40</v>
      </c>
      <c r="G140" s="43">
        <v>45536</v>
      </c>
      <c r="I140" s="40" t="s">
        <v>74</v>
      </c>
      <c r="J140" s="40">
        <v>1</v>
      </c>
      <c r="K140" s="40" t="s">
        <v>33</v>
      </c>
      <c r="L140" s="40" t="s">
        <v>140</v>
      </c>
      <c r="N140" s="41">
        <f>VLOOKUP($C140 &amp; $I140 &amp; $K140,FATOR!$A$3:$P$22,5,0)</f>
        <v>0.23516228756884971</v>
      </c>
      <c r="O140" s="41">
        <f>VLOOKUP($C140 &amp; $I140 &amp; $K140,FATOR!$A$3:$P$22,6,0)</f>
        <v>0.21966842736486258</v>
      </c>
      <c r="P140" s="41">
        <f>VLOOKUP($C140 &amp; $I140 &amp; $K140,FATOR!$A$3:$P$22,7,0)</f>
        <v>0.23504538398326369</v>
      </c>
      <c r="Q140" s="41">
        <f>VLOOKUP($C140 &amp; $I140 &amp; $K140,FATOR!$A$3:$P$22,8,0)</f>
        <v>0.20674207770833952</v>
      </c>
      <c r="R140" s="41">
        <f>VLOOKUP($C140 &amp; $I140 &amp; $K140,FATOR!$A$3:$P$22,9,0)</f>
        <v>0.17149920684288822</v>
      </c>
      <c r="S140" s="41">
        <f>VLOOKUP($C140 &amp; $I140 &amp; $K140,FATOR!$A$3:$P$22,10,0)</f>
        <v>0.1618122816472472</v>
      </c>
      <c r="T140" s="41">
        <f>VLOOKUP($C140 &amp; $I140 &amp; $K140,FATOR!$A$3:$P$22,11,0)</f>
        <v>0.17557903330914121</v>
      </c>
      <c r="U140" s="41">
        <f>VLOOKUP($C140 &amp; $I140 &amp; $K140,FATOR!$A$3:$P$22,12,0)</f>
        <v>0.1745298280644238</v>
      </c>
      <c r="V140" s="41">
        <f>VLOOKUP($C140 &amp; $I140 &amp; $K140,FATOR!$A$3:$P$22,13,0)</f>
        <v>0.21253180841071748</v>
      </c>
      <c r="W140" s="41">
        <f>VLOOKUP($C140 &amp; $I140 &amp; $K140,FATOR!$A$3:$P$22,14,0)</f>
        <v>0.2107432866718385</v>
      </c>
      <c r="X140" s="41">
        <f>VLOOKUP($C140 &amp; $I140 &amp; $K140,FATOR!$A$3:$P$22,15,0)</f>
        <v>0.2155843839491689</v>
      </c>
      <c r="Y140" s="41">
        <f>VLOOKUP($C140 &amp; $I140 &amp; $K140,FATOR!$A$3:$P$22,16,0)</f>
        <v>0.20959371231642632</v>
      </c>
      <c r="AA140" s="42">
        <f t="shared" si="69"/>
        <v>9.4064915027539886</v>
      </c>
      <c r="AB140" s="42">
        <f t="shared" si="70"/>
        <v>8.7867370945945034</v>
      </c>
      <c r="AC140" s="42">
        <f t="shared" si="71"/>
        <v>9.4018153593305485</v>
      </c>
      <c r="AD140" s="42">
        <f t="shared" si="72"/>
        <v>8.2696831083335809</v>
      </c>
      <c r="AE140" s="42">
        <f t="shared" si="73"/>
        <v>6.8599682737155288</v>
      </c>
      <c r="AF140" s="42">
        <f t="shared" si="74"/>
        <v>6.4724912658898877</v>
      </c>
      <c r="AG140" s="42">
        <f t="shared" si="75"/>
        <v>7.0231613323656479</v>
      </c>
      <c r="AH140" s="42">
        <f t="shared" si="76"/>
        <v>6.9811931225769523</v>
      </c>
      <c r="AI140" s="42">
        <f t="shared" si="77"/>
        <v>8.5012723364286984</v>
      </c>
      <c r="AJ140" s="42">
        <f t="shared" si="78"/>
        <v>8.429731466873541</v>
      </c>
      <c r="AK140" s="42">
        <f t="shared" si="79"/>
        <v>8.623375357966756</v>
      </c>
      <c r="AL140" s="42">
        <f t="shared" si="80"/>
        <v>8.3837484926570518</v>
      </c>
      <c r="AN140" s="43">
        <f t="shared" si="81"/>
        <v>45536</v>
      </c>
      <c r="AO140" s="47" t="str">
        <f t="shared" ca="1" si="83"/>
        <v/>
      </c>
      <c r="AP140" s="47" t="str">
        <f t="shared" ca="1" si="83"/>
        <v/>
      </c>
      <c r="AQ140" s="47" t="str">
        <f t="shared" ca="1" si="83"/>
        <v/>
      </c>
      <c r="AR140" s="47" t="str">
        <f t="shared" ca="1" si="83"/>
        <v/>
      </c>
      <c r="AS140" s="47" t="str">
        <f t="shared" ca="1" si="83"/>
        <v/>
      </c>
      <c r="AT140" s="47" t="str">
        <f t="shared" ca="1" si="83"/>
        <v/>
      </c>
      <c r="AU140" s="47" t="str">
        <f t="shared" ca="1" si="83"/>
        <v/>
      </c>
      <c r="AV140" s="47" t="str">
        <f t="shared" ca="1" si="83"/>
        <v/>
      </c>
      <c r="AW140" s="47">
        <f t="shared" ca="1" si="83"/>
        <v>8.5012723364286984</v>
      </c>
      <c r="AX140" s="47">
        <f t="shared" ca="1" si="83"/>
        <v>8.429731466873541</v>
      </c>
      <c r="AY140" s="47">
        <f t="shared" ca="1" si="82"/>
        <v>8.623375357966756</v>
      </c>
      <c r="AZ140" s="47">
        <f t="shared" ca="1" si="82"/>
        <v>8.3837484926570518</v>
      </c>
      <c r="BA140" s="47">
        <f t="shared" ca="1" si="82"/>
        <v>9.4064915027539886</v>
      </c>
      <c r="BB140" s="47">
        <f t="shared" ca="1" si="82"/>
        <v>8.7867370945945034</v>
      </c>
      <c r="BC140" s="47">
        <f t="shared" ca="1" si="82"/>
        <v>9.4018153593305485</v>
      </c>
      <c r="BD140" s="47">
        <f t="shared" ca="1" si="82"/>
        <v>8.2696831083335809</v>
      </c>
      <c r="BE140" s="47">
        <f t="shared" ca="1" si="82"/>
        <v>6.8599682737155288</v>
      </c>
      <c r="BF140" s="47">
        <f t="shared" ca="1" si="82"/>
        <v>6.4724912658898877</v>
      </c>
      <c r="BG140" s="47">
        <f t="shared" ca="1" si="82"/>
        <v>7.0231613323656479</v>
      </c>
      <c r="BH140" s="47">
        <f t="shared" ca="1" si="82"/>
        <v>6.9811931225769523</v>
      </c>
      <c r="BI140" s="47">
        <f t="shared" ca="1" si="68"/>
        <v>8.5012723364286984</v>
      </c>
      <c r="BJ140" s="47">
        <f t="shared" ca="1" si="68"/>
        <v>8.429731466873541</v>
      </c>
      <c r="BK140" s="47">
        <f t="shared" ca="1" si="68"/>
        <v>8.623375357966756</v>
      </c>
      <c r="BL140" s="47">
        <f t="shared" ca="1" si="68"/>
        <v>8.3837484926570518</v>
      </c>
      <c r="BM140" s="47">
        <f t="shared" ca="1" si="68"/>
        <v>9.4064915027539886</v>
      </c>
      <c r="BN140" s="47">
        <f t="shared" ca="1" si="68"/>
        <v>8.7867370945945034</v>
      </c>
      <c r="BO140" s="47">
        <f t="shared" ca="1" si="68"/>
        <v>9.4018153593305485</v>
      </c>
      <c r="BP140" s="47">
        <f t="shared" ca="1" si="68"/>
        <v>8.2696831083335809</v>
      </c>
      <c r="BQ140" s="47">
        <f t="shared" ca="1" si="68"/>
        <v>6.8599682737155288</v>
      </c>
      <c r="BR140" s="47">
        <f t="shared" ca="1" si="68"/>
        <v>6.4724912658898877</v>
      </c>
      <c r="BS140" s="47">
        <f t="shared" ca="1" si="85"/>
        <v>7.0231613323656479</v>
      </c>
      <c r="BT140" s="47">
        <f t="shared" ca="1" si="85"/>
        <v>6.9811931225769523</v>
      </c>
      <c r="BU140" s="47">
        <f t="shared" ca="1" si="85"/>
        <v>8.5012723364286984</v>
      </c>
      <c r="BV140" s="47">
        <f t="shared" ca="1" si="85"/>
        <v>8.429731466873541</v>
      </c>
      <c r="BW140" s="47">
        <f t="shared" ca="1" si="85"/>
        <v>8.623375357966756</v>
      </c>
      <c r="BX140" s="47">
        <f t="shared" ca="1" si="85"/>
        <v>8.3837484926570518</v>
      </c>
      <c r="BY140" s="47">
        <f t="shared" ca="1" si="85"/>
        <v>9.4064915027539886</v>
      </c>
      <c r="BZ140" s="47">
        <f t="shared" ca="1" si="85"/>
        <v>8.7867370945945034</v>
      </c>
      <c r="CA140" s="47">
        <f t="shared" ca="1" si="85"/>
        <v>9.4018153593305485</v>
      </c>
      <c r="CB140" s="47">
        <f t="shared" ca="1" si="85"/>
        <v>8.2696831083335809</v>
      </c>
      <c r="CC140" s="47">
        <f t="shared" ca="1" si="84"/>
        <v>6.8599682737155288</v>
      </c>
      <c r="CD140" s="47">
        <f t="shared" ca="1" si="84"/>
        <v>6.4724912658898877</v>
      </c>
      <c r="CE140" s="47">
        <f t="shared" ca="1" si="84"/>
        <v>7.0231613323656479</v>
      </c>
      <c r="CF140" s="47">
        <f t="shared" ca="1" si="84"/>
        <v>6.9811931225769523</v>
      </c>
      <c r="CG140" s="47">
        <f t="shared" ca="1" si="84"/>
        <v>8.5012723364286984</v>
      </c>
      <c r="CH140" s="47">
        <f t="shared" ca="1" si="84"/>
        <v>8.429731466873541</v>
      </c>
      <c r="CI140" s="47">
        <f t="shared" ca="1" si="84"/>
        <v>8.623375357966756</v>
      </c>
      <c r="CJ140" s="47">
        <f t="shared" ca="1" si="84"/>
        <v>8.3837484926570518</v>
      </c>
      <c r="CK140" s="47">
        <f t="shared" ca="1" si="84"/>
        <v>9.4064915027539886</v>
      </c>
      <c r="CL140" s="47">
        <f t="shared" ca="1" si="84"/>
        <v>8.7867370945945034</v>
      </c>
      <c r="CM140" s="47">
        <f t="shared" ca="1" si="67"/>
        <v>9.4018153593305485</v>
      </c>
      <c r="CN140" s="47">
        <f t="shared" ca="1" si="67"/>
        <v>8.2696831083335809</v>
      </c>
      <c r="CO140" s="47">
        <f t="shared" ca="1" si="67"/>
        <v>6.8599682737155288</v>
      </c>
      <c r="CP140" s="47">
        <f t="shared" ca="1" si="67"/>
        <v>6.4724912658898877</v>
      </c>
      <c r="CQ140" s="47">
        <f t="shared" ca="1" si="67"/>
        <v>7.0231613323656479</v>
      </c>
      <c r="CR140" s="47">
        <f t="shared" ca="1" si="67"/>
        <v>6.9811931225769523</v>
      </c>
      <c r="CS140" s="47">
        <f t="shared" ca="1" si="67"/>
        <v>8.5012723364286984</v>
      </c>
      <c r="CT140" s="47">
        <f t="shared" ca="1" si="67"/>
        <v>8.429731466873541</v>
      </c>
      <c r="CU140" s="47">
        <f t="shared" ca="1" si="67"/>
        <v>8.623375357966756</v>
      </c>
      <c r="CV140" s="47">
        <f t="shared" ca="1" si="67"/>
        <v>8.3837484926570518</v>
      </c>
      <c r="CW140" s="47">
        <f t="shared" ca="1" si="66"/>
        <v>9.4064915027539886</v>
      </c>
      <c r="CX140" s="47">
        <f t="shared" ca="1" si="66"/>
        <v>8.7867370945945034</v>
      </c>
      <c r="CY140" s="47">
        <f t="shared" ca="1" si="66"/>
        <v>9.4018153593305485</v>
      </c>
      <c r="CZ140" s="47">
        <f t="shared" ca="1" si="66"/>
        <v>8.2696831083335809</v>
      </c>
      <c r="DA140" s="47">
        <f t="shared" ca="1" si="66"/>
        <v>6.8599682737155288</v>
      </c>
      <c r="DB140" s="47">
        <f t="shared" ca="1" si="66"/>
        <v>6.4724912658898877</v>
      </c>
      <c r="DC140" s="47">
        <f t="shared" ca="1" si="66"/>
        <v>7.0231613323656479</v>
      </c>
      <c r="DD140" s="47">
        <f t="shared" ca="1" si="66"/>
        <v>6.9811931225769523</v>
      </c>
    </row>
    <row r="141" spans="1:108" x14ac:dyDescent="0.25">
      <c r="A141" s="40" t="s">
        <v>164</v>
      </c>
      <c r="B141" s="40">
        <v>1803</v>
      </c>
      <c r="C141" s="40" t="s">
        <v>31</v>
      </c>
      <c r="D141" s="40" t="s">
        <v>360</v>
      </c>
      <c r="E141" s="40" t="s">
        <v>130</v>
      </c>
      <c r="F141" s="40">
        <v>40</v>
      </c>
      <c r="G141" s="43">
        <v>45079</v>
      </c>
      <c r="I141" s="40" t="s">
        <v>74</v>
      </c>
      <c r="J141" s="40">
        <v>2</v>
      </c>
      <c r="K141" s="40" t="s">
        <v>33</v>
      </c>
      <c r="L141" s="40" t="s">
        <v>140</v>
      </c>
      <c r="N141" s="41">
        <f>VLOOKUP($C141 &amp; $I141 &amp; $K141,FATOR!$A$3:$P$22,5,0)</f>
        <v>0.23516228756884971</v>
      </c>
      <c r="O141" s="41">
        <f>VLOOKUP($C141 &amp; $I141 &amp; $K141,FATOR!$A$3:$P$22,6,0)</f>
        <v>0.21966842736486258</v>
      </c>
      <c r="P141" s="41">
        <f>VLOOKUP($C141 &amp; $I141 &amp; $K141,FATOR!$A$3:$P$22,7,0)</f>
        <v>0.23504538398326369</v>
      </c>
      <c r="Q141" s="41">
        <f>VLOOKUP($C141 &amp; $I141 &amp; $K141,FATOR!$A$3:$P$22,8,0)</f>
        <v>0.20674207770833952</v>
      </c>
      <c r="R141" s="41">
        <f>VLOOKUP($C141 &amp; $I141 &amp; $K141,FATOR!$A$3:$P$22,9,0)</f>
        <v>0.17149920684288822</v>
      </c>
      <c r="S141" s="41">
        <f>VLOOKUP($C141 &amp; $I141 &amp; $K141,FATOR!$A$3:$P$22,10,0)</f>
        <v>0.1618122816472472</v>
      </c>
      <c r="T141" s="41">
        <f>VLOOKUP($C141 &amp; $I141 &amp; $K141,FATOR!$A$3:$P$22,11,0)</f>
        <v>0.17557903330914121</v>
      </c>
      <c r="U141" s="41">
        <f>VLOOKUP($C141 &amp; $I141 &amp; $K141,FATOR!$A$3:$P$22,12,0)</f>
        <v>0.1745298280644238</v>
      </c>
      <c r="V141" s="41">
        <f>VLOOKUP($C141 &amp; $I141 &amp; $K141,FATOR!$A$3:$P$22,13,0)</f>
        <v>0.21253180841071748</v>
      </c>
      <c r="W141" s="41">
        <f>VLOOKUP($C141 &amp; $I141 &amp; $K141,FATOR!$A$3:$P$22,14,0)</f>
        <v>0.2107432866718385</v>
      </c>
      <c r="X141" s="41">
        <f>VLOOKUP($C141 &amp; $I141 &amp; $K141,FATOR!$A$3:$P$22,15,0)</f>
        <v>0.2155843839491689</v>
      </c>
      <c r="Y141" s="41">
        <f>VLOOKUP($C141 &amp; $I141 &amp; $K141,FATOR!$A$3:$P$22,16,0)</f>
        <v>0.20959371231642632</v>
      </c>
      <c r="AA141" s="42">
        <f t="shared" si="69"/>
        <v>9.4064915027539886</v>
      </c>
      <c r="AB141" s="42">
        <f t="shared" si="70"/>
        <v>8.7867370945945034</v>
      </c>
      <c r="AC141" s="42">
        <f t="shared" si="71"/>
        <v>9.4018153593305485</v>
      </c>
      <c r="AD141" s="42">
        <f t="shared" si="72"/>
        <v>8.2696831083335809</v>
      </c>
      <c r="AE141" s="42">
        <f t="shared" si="73"/>
        <v>6.8599682737155288</v>
      </c>
      <c r="AF141" s="42">
        <f t="shared" si="74"/>
        <v>6.4724912658898877</v>
      </c>
      <c r="AG141" s="42">
        <f t="shared" si="75"/>
        <v>7.0231613323656479</v>
      </c>
      <c r="AH141" s="42">
        <f t="shared" si="76"/>
        <v>6.9811931225769523</v>
      </c>
      <c r="AI141" s="42">
        <f t="shared" si="77"/>
        <v>8.5012723364286984</v>
      </c>
      <c r="AJ141" s="42">
        <f t="shared" si="78"/>
        <v>8.429731466873541</v>
      </c>
      <c r="AK141" s="42">
        <f t="shared" si="79"/>
        <v>8.623375357966756</v>
      </c>
      <c r="AL141" s="42">
        <f t="shared" si="80"/>
        <v>8.3837484926570518</v>
      </c>
      <c r="AN141" s="43">
        <f t="shared" si="81"/>
        <v>45110</v>
      </c>
      <c r="AO141" s="47">
        <f t="shared" ca="1" si="83"/>
        <v>9.4064915027539886</v>
      </c>
      <c r="AP141" s="47">
        <f t="shared" ca="1" si="83"/>
        <v>8.7867370945945034</v>
      </c>
      <c r="AQ141" s="47">
        <f t="shared" ca="1" si="83"/>
        <v>9.4018153593305485</v>
      </c>
      <c r="AR141" s="47">
        <f t="shared" ca="1" si="83"/>
        <v>8.2696831083335809</v>
      </c>
      <c r="AS141" s="47">
        <f t="shared" ca="1" si="83"/>
        <v>6.8599682737155288</v>
      </c>
      <c r="AT141" s="47">
        <f t="shared" ca="1" si="83"/>
        <v>6.4724912658898877</v>
      </c>
      <c r="AU141" s="47">
        <f t="shared" ca="1" si="83"/>
        <v>7.0231613323656479</v>
      </c>
      <c r="AV141" s="47">
        <f t="shared" ca="1" si="83"/>
        <v>6.9811931225769523</v>
      </c>
      <c r="AW141" s="47">
        <f t="shared" ca="1" si="83"/>
        <v>8.5012723364286984</v>
      </c>
      <c r="AX141" s="47">
        <f t="shared" ca="1" si="83"/>
        <v>8.429731466873541</v>
      </c>
      <c r="AY141" s="47">
        <f t="shared" ca="1" si="82"/>
        <v>8.623375357966756</v>
      </c>
      <c r="AZ141" s="47">
        <f t="shared" ca="1" si="82"/>
        <v>8.3837484926570518</v>
      </c>
      <c r="BA141" s="47">
        <f t="shared" ca="1" si="82"/>
        <v>9.4064915027539886</v>
      </c>
      <c r="BB141" s="47">
        <f t="shared" ca="1" si="82"/>
        <v>8.7867370945945034</v>
      </c>
      <c r="BC141" s="47">
        <f t="shared" ca="1" si="82"/>
        <v>9.4018153593305485</v>
      </c>
      <c r="BD141" s="47">
        <f t="shared" ca="1" si="82"/>
        <v>8.2696831083335809</v>
      </c>
      <c r="BE141" s="47">
        <f t="shared" ca="1" si="82"/>
        <v>6.8599682737155288</v>
      </c>
      <c r="BF141" s="47">
        <f t="shared" ca="1" si="82"/>
        <v>6.4724912658898877</v>
      </c>
      <c r="BG141" s="47">
        <f t="shared" ca="1" si="82"/>
        <v>7.0231613323656479</v>
      </c>
      <c r="BH141" s="47">
        <f t="shared" ca="1" si="82"/>
        <v>6.9811931225769523</v>
      </c>
      <c r="BI141" s="47">
        <f t="shared" ca="1" si="68"/>
        <v>8.5012723364286984</v>
      </c>
      <c r="BJ141" s="47">
        <f t="shared" ca="1" si="68"/>
        <v>8.429731466873541</v>
      </c>
      <c r="BK141" s="47">
        <f t="shared" ca="1" si="68"/>
        <v>8.623375357966756</v>
      </c>
      <c r="BL141" s="47">
        <f t="shared" ca="1" si="68"/>
        <v>8.3837484926570518</v>
      </c>
      <c r="BM141" s="47">
        <f t="shared" ca="1" si="68"/>
        <v>9.4064915027539886</v>
      </c>
      <c r="BN141" s="47">
        <f t="shared" ca="1" si="68"/>
        <v>8.7867370945945034</v>
      </c>
      <c r="BO141" s="47">
        <f t="shared" ca="1" si="68"/>
        <v>9.4018153593305485</v>
      </c>
      <c r="BP141" s="47">
        <f t="shared" ca="1" si="68"/>
        <v>8.2696831083335809</v>
      </c>
      <c r="BQ141" s="47">
        <f t="shared" ca="1" si="68"/>
        <v>6.8599682737155288</v>
      </c>
      <c r="BR141" s="47">
        <f t="shared" ca="1" si="68"/>
        <v>6.4724912658898877</v>
      </c>
      <c r="BS141" s="47">
        <f t="shared" ca="1" si="85"/>
        <v>7.0231613323656479</v>
      </c>
      <c r="BT141" s="47">
        <f t="shared" ca="1" si="85"/>
        <v>6.9811931225769523</v>
      </c>
      <c r="BU141" s="47">
        <f t="shared" ca="1" si="85"/>
        <v>8.5012723364286984</v>
      </c>
      <c r="BV141" s="47">
        <f t="shared" ca="1" si="85"/>
        <v>8.429731466873541</v>
      </c>
      <c r="BW141" s="47">
        <f t="shared" ca="1" si="85"/>
        <v>8.623375357966756</v>
      </c>
      <c r="BX141" s="47">
        <f t="shared" ca="1" si="85"/>
        <v>8.3837484926570518</v>
      </c>
      <c r="BY141" s="47">
        <f t="shared" ca="1" si="85"/>
        <v>9.4064915027539886</v>
      </c>
      <c r="BZ141" s="47">
        <f t="shared" ca="1" si="85"/>
        <v>8.7867370945945034</v>
      </c>
      <c r="CA141" s="47">
        <f t="shared" ca="1" si="85"/>
        <v>9.4018153593305485</v>
      </c>
      <c r="CB141" s="47">
        <f t="shared" ca="1" si="85"/>
        <v>8.2696831083335809</v>
      </c>
      <c r="CC141" s="47">
        <f t="shared" ca="1" si="84"/>
        <v>6.8599682737155288</v>
      </c>
      <c r="CD141" s="47">
        <f t="shared" ca="1" si="84"/>
        <v>6.4724912658898877</v>
      </c>
      <c r="CE141" s="47">
        <f t="shared" ca="1" si="84"/>
        <v>7.0231613323656479</v>
      </c>
      <c r="CF141" s="47">
        <f t="shared" ca="1" si="84"/>
        <v>6.9811931225769523</v>
      </c>
      <c r="CG141" s="47">
        <f t="shared" ca="1" si="84"/>
        <v>8.5012723364286984</v>
      </c>
      <c r="CH141" s="47">
        <f t="shared" ca="1" si="84"/>
        <v>8.429731466873541</v>
      </c>
      <c r="CI141" s="47">
        <f t="shared" ca="1" si="84"/>
        <v>8.623375357966756</v>
      </c>
      <c r="CJ141" s="47">
        <f t="shared" ca="1" si="84"/>
        <v>8.3837484926570518</v>
      </c>
      <c r="CK141" s="47">
        <f t="shared" ca="1" si="84"/>
        <v>9.4064915027539886</v>
      </c>
      <c r="CL141" s="47">
        <f t="shared" ca="1" si="84"/>
        <v>8.7867370945945034</v>
      </c>
      <c r="CM141" s="47">
        <f t="shared" ca="1" si="67"/>
        <v>9.4018153593305485</v>
      </c>
      <c r="CN141" s="47">
        <f t="shared" ca="1" si="67"/>
        <v>8.2696831083335809</v>
      </c>
      <c r="CO141" s="47">
        <f t="shared" ca="1" si="67"/>
        <v>6.8599682737155288</v>
      </c>
      <c r="CP141" s="47">
        <f t="shared" ca="1" si="67"/>
        <v>6.4724912658898877</v>
      </c>
      <c r="CQ141" s="47">
        <f t="shared" ca="1" si="67"/>
        <v>7.0231613323656479</v>
      </c>
      <c r="CR141" s="47">
        <f t="shared" ca="1" si="67"/>
        <v>6.9811931225769523</v>
      </c>
      <c r="CS141" s="47">
        <f t="shared" ca="1" si="67"/>
        <v>8.5012723364286984</v>
      </c>
      <c r="CT141" s="47">
        <f t="shared" ca="1" si="67"/>
        <v>8.429731466873541</v>
      </c>
      <c r="CU141" s="47">
        <f t="shared" ca="1" si="67"/>
        <v>8.623375357966756</v>
      </c>
      <c r="CV141" s="47">
        <f t="shared" ca="1" si="67"/>
        <v>8.3837484926570518</v>
      </c>
      <c r="CW141" s="47">
        <f t="shared" ca="1" si="66"/>
        <v>9.4064915027539886</v>
      </c>
      <c r="CX141" s="47">
        <f t="shared" ca="1" si="66"/>
        <v>8.7867370945945034</v>
      </c>
      <c r="CY141" s="47">
        <f t="shared" ca="1" si="66"/>
        <v>9.4018153593305485</v>
      </c>
      <c r="CZ141" s="47">
        <f t="shared" ca="1" si="66"/>
        <v>8.2696831083335809</v>
      </c>
      <c r="DA141" s="47">
        <f t="shared" ca="1" si="66"/>
        <v>6.8599682737155288</v>
      </c>
      <c r="DB141" s="47">
        <f t="shared" ca="1" si="66"/>
        <v>6.4724912658898877</v>
      </c>
      <c r="DC141" s="47">
        <f t="shared" ca="1" si="66"/>
        <v>7.0231613323656479</v>
      </c>
      <c r="DD141" s="47">
        <f t="shared" ca="1" si="66"/>
        <v>6.9811931225769523</v>
      </c>
    </row>
    <row r="142" spans="1:108" x14ac:dyDescent="0.25">
      <c r="A142" s="40" t="s">
        <v>138</v>
      </c>
      <c r="B142" s="40">
        <v>2775</v>
      </c>
      <c r="C142" s="40" t="s">
        <v>31</v>
      </c>
      <c r="D142" s="40" t="s">
        <v>1376</v>
      </c>
      <c r="E142" s="40" t="s">
        <v>130</v>
      </c>
      <c r="F142" s="40">
        <v>40</v>
      </c>
      <c r="G142" s="43">
        <v>45536</v>
      </c>
      <c r="I142" s="40" t="s">
        <v>74</v>
      </c>
      <c r="J142" s="40">
        <v>1</v>
      </c>
      <c r="K142" s="40" t="s">
        <v>33</v>
      </c>
      <c r="L142" s="40" t="s">
        <v>140</v>
      </c>
      <c r="N142" s="41">
        <f>VLOOKUP($C142 &amp; $I142 &amp; $K142,FATOR!$A$3:$P$22,5,0)</f>
        <v>0.23516228756884971</v>
      </c>
      <c r="O142" s="41">
        <f>VLOOKUP($C142 &amp; $I142 &amp; $K142,FATOR!$A$3:$P$22,6,0)</f>
        <v>0.21966842736486258</v>
      </c>
      <c r="P142" s="41">
        <f>VLOOKUP($C142 &amp; $I142 &amp; $K142,FATOR!$A$3:$P$22,7,0)</f>
        <v>0.23504538398326369</v>
      </c>
      <c r="Q142" s="41">
        <f>VLOOKUP($C142 &amp; $I142 &amp; $K142,FATOR!$A$3:$P$22,8,0)</f>
        <v>0.20674207770833952</v>
      </c>
      <c r="R142" s="41">
        <f>VLOOKUP($C142 &amp; $I142 &amp; $K142,FATOR!$A$3:$P$22,9,0)</f>
        <v>0.17149920684288822</v>
      </c>
      <c r="S142" s="41">
        <f>VLOOKUP($C142 &amp; $I142 &amp; $K142,FATOR!$A$3:$P$22,10,0)</f>
        <v>0.1618122816472472</v>
      </c>
      <c r="T142" s="41">
        <f>VLOOKUP($C142 &amp; $I142 &amp; $K142,FATOR!$A$3:$P$22,11,0)</f>
        <v>0.17557903330914121</v>
      </c>
      <c r="U142" s="41">
        <f>VLOOKUP($C142 &amp; $I142 &amp; $K142,FATOR!$A$3:$P$22,12,0)</f>
        <v>0.1745298280644238</v>
      </c>
      <c r="V142" s="41">
        <f>VLOOKUP($C142 &amp; $I142 &amp; $K142,FATOR!$A$3:$P$22,13,0)</f>
        <v>0.21253180841071748</v>
      </c>
      <c r="W142" s="41">
        <f>VLOOKUP($C142 &amp; $I142 &amp; $K142,FATOR!$A$3:$P$22,14,0)</f>
        <v>0.2107432866718385</v>
      </c>
      <c r="X142" s="41">
        <f>VLOOKUP($C142 &amp; $I142 &amp; $K142,FATOR!$A$3:$P$22,15,0)</f>
        <v>0.2155843839491689</v>
      </c>
      <c r="Y142" s="41">
        <f>VLOOKUP($C142 &amp; $I142 &amp; $K142,FATOR!$A$3:$P$22,16,0)</f>
        <v>0.20959371231642632</v>
      </c>
      <c r="AA142" s="42">
        <f t="shared" si="69"/>
        <v>9.4064915027539886</v>
      </c>
      <c r="AB142" s="42">
        <f t="shared" si="70"/>
        <v>8.7867370945945034</v>
      </c>
      <c r="AC142" s="42">
        <f t="shared" si="71"/>
        <v>9.4018153593305485</v>
      </c>
      <c r="AD142" s="42">
        <f t="shared" si="72"/>
        <v>8.2696831083335809</v>
      </c>
      <c r="AE142" s="42">
        <f t="shared" si="73"/>
        <v>6.8599682737155288</v>
      </c>
      <c r="AF142" s="42">
        <f t="shared" si="74"/>
        <v>6.4724912658898877</v>
      </c>
      <c r="AG142" s="42">
        <f t="shared" si="75"/>
        <v>7.0231613323656479</v>
      </c>
      <c r="AH142" s="42">
        <f t="shared" si="76"/>
        <v>6.9811931225769523</v>
      </c>
      <c r="AI142" s="42">
        <f t="shared" si="77"/>
        <v>8.5012723364286984</v>
      </c>
      <c r="AJ142" s="42">
        <f t="shared" si="78"/>
        <v>8.429731466873541</v>
      </c>
      <c r="AK142" s="42">
        <f t="shared" si="79"/>
        <v>8.623375357966756</v>
      </c>
      <c r="AL142" s="42">
        <f t="shared" si="80"/>
        <v>8.3837484926570518</v>
      </c>
      <c r="AN142" s="43">
        <f t="shared" si="81"/>
        <v>45536</v>
      </c>
      <c r="AO142" s="47" t="str">
        <f t="shared" ca="1" si="83"/>
        <v/>
      </c>
      <c r="AP142" s="47" t="str">
        <f t="shared" ca="1" si="83"/>
        <v/>
      </c>
      <c r="AQ142" s="47" t="str">
        <f t="shared" ca="1" si="83"/>
        <v/>
      </c>
      <c r="AR142" s="47" t="str">
        <f t="shared" ca="1" si="83"/>
        <v/>
      </c>
      <c r="AS142" s="47" t="str">
        <f t="shared" ca="1" si="83"/>
        <v/>
      </c>
      <c r="AT142" s="47" t="str">
        <f t="shared" ca="1" si="83"/>
        <v/>
      </c>
      <c r="AU142" s="47" t="str">
        <f t="shared" ca="1" si="83"/>
        <v/>
      </c>
      <c r="AV142" s="47" t="str">
        <f t="shared" ca="1" si="83"/>
        <v/>
      </c>
      <c r="AW142" s="47">
        <f t="shared" ca="1" si="83"/>
        <v>8.5012723364286984</v>
      </c>
      <c r="AX142" s="47">
        <f t="shared" ca="1" si="83"/>
        <v>8.429731466873541</v>
      </c>
      <c r="AY142" s="47">
        <f t="shared" ca="1" si="82"/>
        <v>8.623375357966756</v>
      </c>
      <c r="AZ142" s="47">
        <f t="shared" ca="1" si="82"/>
        <v>8.3837484926570518</v>
      </c>
      <c r="BA142" s="47">
        <f t="shared" ca="1" si="82"/>
        <v>9.4064915027539886</v>
      </c>
      <c r="BB142" s="47">
        <f t="shared" ca="1" si="82"/>
        <v>8.7867370945945034</v>
      </c>
      <c r="BC142" s="47">
        <f t="shared" ca="1" si="82"/>
        <v>9.4018153593305485</v>
      </c>
      <c r="BD142" s="47">
        <f t="shared" ca="1" si="82"/>
        <v>8.2696831083335809</v>
      </c>
      <c r="BE142" s="47">
        <f t="shared" ca="1" si="82"/>
        <v>6.8599682737155288</v>
      </c>
      <c r="BF142" s="47">
        <f t="shared" ca="1" si="82"/>
        <v>6.4724912658898877</v>
      </c>
      <c r="BG142" s="47">
        <f t="shared" ca="1" si="82"/>
        <v>7.0231613323656479</v>
      </c>
      <c r="BH142" s="47">
        <f t="shared" ca="1" si="82"/>
        <v>6.9811931225769523</v>
      </c>
      <c r="BI142" s="47">
        <f t="shared" ca="1" si="68"/>
        <v>8.5012723364286984</v>
      </c>
      <c r="BJ142" s="47">
        <f t="shared" ca="1" si="68"/>
        <v>8.429731466873541</v>
      </c>
      <c r="BK142" s="47">
        <f t="shared" ca="1" si="68"/>
        <v>8.623375357966756</v>
      </c>
      <c r="BL142" s="47">
        <f t="shared" ca="1" si="68"/>
        <v>8.3837484926570518</v>
      </c>
      <c r="BM142" s="47">
        <f t="shared" ca="1" si="68"/>
        <v>9.4064915027539886</v>
      </c>
      <c r="BN142" s="47">
        <f t="shared" ca="1" si="68"/>
        <v>8.7867370945945034</v>
      </c>
      <c r="BO142" s="47">
        <f t="shared" ca="1" si="68"/>
        <v>9.4018153593305485</v>
      </c>
      <c r="BP142" s="47">
        <f t="shared" ca="1" si="68"/>
        <v>8.2696831083335809</v>
      </c>
      <c r="BQ142" s="47">
        <f t="shared" ca="1" si="68"/>
        <v>6.8599682737155288</v>
      </c>
      <c r="BR142" s="47">
        <f t="shared" ca="1" si="68"/>
        <v>6.4724912658898877</v>
      </c>
      <c r="BS142" s="47">
        <f t="shared" ca="1" si="85"/>
        <v>7.0231613323656479</v>
      </c>
      <c r="BT142" s="47">
        <f t="shared" ca="1" si="85"/>
        <v>6.9811931225769523</v>
      </c>
      <c r="BU142" s="47">
        <f t="shared" ca="1" si="85"/>
        <v>8.5012723364286984</v>
      </c>
      <c r="BV142" s="47">
        <f t="shared" ca="1" si="85"/>
        <v>8.429731466873541</v>
      </c>
      <c r="BW142" s="47">
        <f t="shared" ca="1" si="85"/>
        <v>8.623375357966756</v>
      </c>
      <c r="BX142" s="47">
        <f t="shared" ca="1" si="85"/>
        <v>8.3837484926570518</v>
      </c>
      <c r="BY142" s="47">
        <f t="shared" ca="1" si="85"/>
        <v>9.4064915027539886</v>
      </c>
      <c r="BZ142" s="47">
        <f t="shared" ca="1" si="85"/>
        <v>8.7867370945945034</v>
      </c>
      <c r="CA142" s="47">
        <f t="shared" ca="1" si="85"/>
        <v>9.4018153593305485</v>
      </c>
      <c r="CB142" s="47">
        <f t="shared" ca="1" si="85"/>
        <v>8.2696831083335809</v>
      </c>
      <c r="CC142" s="47">
        <f t="shared" ca="1" si="84"/>
        <v>6.8599682737155288</v>
      </c>
      <c r="CD142" s="47">
        <f t="shared" ca="1" si="84"/>
        <v>6.4724912658898877</v>
      </c>
      <c r="CE142" s="47">
        <f t="shared" ca="1" si="84"/>
        <v>7.0231613323656479</v>
      </c>
      <c r="CF142" s="47">
        <f t="shared" ca="1" si="84"/>
        <v>6.9811931225769523</v>
      </c>
      <c r="CG142" s="47">
        <f t="shared" ca="1" si="84"/>
        <v>8.5012723364286984</v>
      </c>
      <c r="CH142" s="47">
        <f t="shared" ca="1" si="84"/>
        <v>8.429731466873541</v>
      </c>
      <c r="CI142" s="47">
        <f t="shared" ca="1" si="84"/>
        <v>8.623375357966756</v>
      </c>
      <c r="CJ142" s="47">
        <f t="shared" ca="1" si="84"/>
        <v>8.3837484926570518</v>
      </c>
      <c r="CK142" s="47">
        <f t="shared" ca="1" si="84"/>
        <v>9.4064915027539886</v>
      </c>
      <c r="CL142" s="47">
        <f t="shared" ca="1" si="84"/>
        <v>8.7867370945945034</v>
      </c>
      <c r="CM142" s="47">
        <f t="shared" ca="1" si="67"/>
        <v>9.4018153593305485</v>
      </c>
      <c r="CN142" s="47">
        <f t="shared" ref="CM142:DB166" ca="1" si="86">IF($AN142&lt;=CN$1,HLOOKUP(MONTH(CN$1),$AA:$AL,ROW($AO142),0),"")</f>
        <v>8.2696831083335809</v>
      </c>
      <c r="CO142" s="47">
        <f t="shared" ca="1" si="86"/>
        <v>6.8599682737155288</v>
      </c>
      <c r="CP142" s="47">
        <f t="shared" ca="1" si="86"/>
        <v>6.4724912658898877</v>
      </c>
      <c r="CQ142" s="47">
        <f t="shared" ca="1" si="86"/>
        <v>7.0231613323656479</v>
      </c>
      <c r="CR142" s="47">
        <f t="shared" ca="1" si="86"/>
        <v>6.9811931225769523</v>
      </c>
      <c r="CS142" s="47">
        <f t="shared" ca="1" si="86"/>
        <v>8.5012723364286984</v>
      </c>
      <c r="CT142" s="47">
        <f t="shared" ca="1" si="86"/>
        <v>8.429731466873541</v>
      </c>
      <c r="CU142" s="47">
        <f t="shared" ca="1" si="86"/>
        <v>8.623375357966756</v>
      </c>
      <c r="CV142" s="47">
        <f t="shared" ca="1" si="86"/>
        <v>8.3837484926570518</v>
      </c>
      <c r="CW142" s="47">
        <f t="shared" ca="1" si="66"/>
        <v>9.4064915027539886</v>
      </c>
      <c r="CX142" s="47">
        <f t="shared" ca="1" si="66"/>
        <v>8.7867370945945034</v>
      </c>
      <c r="CY142" s="47">
        <f t="shared" ca="1" si="66"/>
        <v>9.4018153593305485</v>
      </c>
      <c r="CZ142" s="47">
        <f t="shared" ca="1" si="66"/>
        <v>8.2696831083335809</v>
      </c>
      <c r="DA142" s="47">
        <f t="shared" ca="1" si="66"/>
        <v>6.8599682737155288</v>
      </c>
      <c r="DB142" s="47">
        <f t="shared" ca="1" si="66"/>
        <v>6.4724912658898877</v>
      </c>
      <c r="DC142" s="47">
        <f t="shared" ca="1" si="66"/>
        <v>7.0231613323656479</v>
      </c>
      <c r="DD142" s="47">
        <f t="shared" ca="1" si="66"/>
        <v>6.9811931225769523</v>
      </c>
    </row>
    <row r="143" spans="1:108" x14ac:dyDescent="0.25">
      <c r="A143" s="40" t="s">
        <v>138</v>
      </c>
      <c r="B143" s="40">
        <v>2776</v>
      </c>
      <c r="C143" s="40" t="s">
        <v>31</v>
      </c>
      <c r="D143" s="40" t="s">
        <v>1377</v>
      </c>
      <c r="E143" s="40" t="s">
        <v>130</v>
      </c>
      <c r="F143" s="40">
        <v>40</v>
      </c>
      <c r="G143" s="43">
        <v>45536</v>
      </c>
      <c r="I143" s="40" t="s">
        <v>74</v>
      </c>
      <c r="J143" s="40">
        <v>1</v>
      </c>
      <c r="K143" s="40" t="s">
        <v>33</v>
      </c>
      <c r="L143" s="40" t="s">
        <v>140</v>
      </c>
      <c r="N143" s="41">
        <f>VLOOKUP($C143 &amp; $I143 &amp; $K143,FATOR!$A$3:$P$22,5,0)</f>
        <v>0.23516228756884971</v>
      </c>
      <c r="O143" s="41">
        <f>VLOOKUP($C143 &amp; $I143 &amp; $K143,FATOR!$A$3:$P$22,6,0)</f>
        <v>0.21966842736486258</v>
      </c>
      <c r="P143" s="41">
        <f>VLOOKUP($C143 &amp; $I143 &amp; $K143,FATOR!$A$3:$P$22,7,0)</f>
        <v>0.23504538398326369</v>
      </c>
      <c r="Q143" s="41">
        <f>VLOOKUP($C143 &amp; $I143 &amp; $K143,FATOR!$A$3:$P$22,8,0)</f>
        <v>0.20674207770833952</v>
      </c>
      <c r="R143" s="41">
        <f>VLOOKUP($C143 &amp; $I143 &amp; $K143,FATOR!$A$3:$P$22,9,0)</f>
        <v>0.17149920684288822</v>
      </c>
      <c r="S143" s="41">
        <f>VLOOKUP($C143 &amp; $I143 &amp; $K143,FATOR!$A$3:$P$22,10,0)</f>
        <v>0.1618122816472472</v>
      </c>
      <c r="T143" s="41">
        <f>VLOOKUP($C143 &amp; $I143 &amp; $K143,FATOR!$A$3:$P$22,11,0)</f>
        <v>0.17557903330914121</v>
      </c>
      <c r="U143" s="41">
        <f>VLOOKUP($C143 &amp; $I143 &amp; $K143,FATOR!$A$3:$P$22,12,0)</f>
        <v>0.1745298280644238</v>
      </c>
      <c r="V143" s="41">
        <f>VLOOKUP($C143 &amp; $I143 &amp; $K143,FATOR!$A$3:$P$22,13,0)</f>
        <v>0.21253180841071748</v>
      </c>
      <c r="W143" s="41">
        <f>VLOOKUP($C143 &amp; $I143 &amp; $K143,FATOR!$A$3:$P$22,14,0)</f>
        <v>0.2107432866718385</v>
      </c>
      <c r="X143" s="41">
        <f>VLOOKUP($C143 &amp; $I143 &amp; $K143,FATOR!$A$3:$P$22,15,0)</f>
        <v>0.2155843839491689</v>
      </c>
      <c r="Y143" s="41">
        <f>VLOOKUP($C143 &amp; $I143 &amp; $K143,FATOR!$A$3:$P$22,16,0)</f>
        <v>0.20959371231642632</v>
      </c>
      <c r="AA143" s="42">
        <f t="shared" si="69"/>
        <v>9.4064915027539886</v>
      </c>
      <c r="AB143" s="42">
        <f t="shared" si="70"/>
        <v>8.7867370945945034</v>
      </c>
      <c r="AC143" s="42">
        <f t="shared" si="71"/>
        <v>9.4018153593305485</v>
      </c>
      <c r="AD143" s="42">
        <f t="shared" si="72"/>
        <v>8.2696831083335809</v>
      </c>
      <c r="AE143" s="42">
        <f t="shared" si="73"/>
        <v>6.8599682737155288</v>
      </c>
      <c r="AF143" s="42">
        <f t="shared" si="74"/>
        <v>6.4724912658898877</v>
      </c>
      <c r="AG143" s="42">
        <f t="shared" si="75"/>
        <v>7.0231613323656479</v>
      </c>
      <c r="AH143" s="42">
        <f t="shared" si="76"/>
        <v>6.9811931225769523</v>
      </c>
      <c r="AI143" s="42">
        <f t="shared" si="77"/>
        <v>8.5012723364286984</v>
      </c>
      <c r="AJ143" s="42">
        <f t="shared" si="78"/>
        <v>8.429731466873541</v>
      </c>
      <c r="AK143" s="42">
        <f t="shared" si="79"/>
        <v>8.623375357966756</v>
      </c>
      <c r="AL143" s="42">
        <f t="shared" si="80"/>
        <v>8.3837484926570518</v>
      </c>
      <c r="AN143" s="43">
        <f t="shared" si="81"/>
        <v>45536</v>
      </c>
      <c r="AO143" s="47" t="str">
        <f t="shared" ca="1" si="83"/>
        <v/>
      </c>
      <c r="AP143" s="47" t="str">
        <f t="shared" ca="1" si="83"/>
        <v/>
      </c>
      <c r="AQ143" s="47" t="str">
        <f t="shared" ca="1" si="83"/>
        <v/>
      </c>
      <c r="AR143" s="47" t="str">
        <f t="shared" ca="1" si="83"/>
        <v/>
      </c>
      <c r="AS143" s="47" t="str">
        <f t="shared" ca="1" si="83"/>
        <v/>
      </c>
      <c r="AT143" s="47" t="str">
        <f t="shared" ca="1" si="83"/>
        <v/>
      </c>
      <c r="AU143" s="47" t="str">
        <f t="shared" ca="1" si="83"/>
        <v/>
      </c>
      <c r="AV143" s="47" t="str">
        <f t="shared" ca="1" si="83"/>
        <v/>
      </c>
      <c r="AW143" s="47">
        <f t="shared" ca="1" si="83"/>
        <v>8.5012723364286984</v>
      </c>
      <c r="AX143" s="47">
        <f t="shared" ca="1" si="83"/>
        <v>8.429731466873541</v>
      </c>
      <c r="AY143" s="47">
        <f t="shared" ca="1" si="82"/>
        <v>8.623375357966756</v>
      </c>
      <c r="AZ143" s="47">
        <f t="shared" ca="1" si="82"/>
        <v>8.3837484926570518</v>
      </c>
      <c r="BA143" s="47">
        <f t="shared" ca="1" si="82"/>
        <v>9.4064915027539886</v>
      </c>
      <c r="BB143" s="47">
        <f t="shared" ca="1" si="82"/>
        <v>8.7867370945945034</v>
      </c>
      <c r="BC143" s="47">
        <f t="shared" ca="1" si="82"/>
        <v>9.4018153593305485</v>
      </c>
      <c r="BD143" s="47">
        <f t="shared" ca="1" si="82"/>
        <v>8.2696831083335809</v>
      </c>
      <c r="BE143" s="47">
        <f t="shared" ca="1" si="82"/>
        <v>6.8599682737155288</v>
      </c>
      <c r="BF143" s="47">
        <f t="shared" ca="1" si="82"/>
        <v>6.4724912658898877</v>
      </c>
      <c r="BG143" s="47">
        <f t="shared" ca="1" si="82"/>
        <v>7.0231613323656479</v>
      </c>
      <c r="BH143" s="47">
        <f t="shared" ca="1" si="82"/>
        <v>6.9811931225769523</v>
      </c>
      <c r="BI143" s="47">
        <f t="shared" ca="1" si="68"/>
        <v>8.5012723364286984</v>
      </c>
      <c r="BJ143" s="47">
        <f t="shared" ca="1" si="68"/>
        <v>8.429731466873541</v>
      </c>
      <c r="BK143" s="47">
        <f t="shared" ca="1" si="68"/>
        <v>8.623375357966756</v>
      </c>
      <c r="BL143" s="47">
        <f t="shared" ca="1" si="68"/>
        <v>8.3837484926570518</v>
      </c>
      <c r="BM143" s="47">
        <f t="shared" ca="1" si="68"/>
        <v>9.4064915027539886</v>
      </c>
      <c r="BN143" s="47">
        <f t="shared" ca="1" si="68"/>
        <v>8.7867370945945034</v>
      </c>
      <c r="BO143" s="47">
        <f t="shared" ca="1" si="68"/>
        <v>9.4018153593305485</v>
      </c>
      <c r="BP143" s="47">
        <f t="shared" ca="1" si="68"/>
        <v>8.2696831083335809</v>
      </c>
      <c r="BQ143" s="47">
        <f t="shared" ca="1" si="68"/>
        <v>6.8599682737155288</v>
      </c>
      <c r="BR143" s="47">
        <f t="shared" ca="1" si="68"/>
        <v>6.4724912658898877</v>
      </c>
      <c r="BS143" s="47">
        <f t="shared" ca="1" si="85"/>
        <v>7.0231613323656479</v>
      </c>
      <c r="BT143" s="47">
        <f t="shared" ca="1" si="85"/>
        <v>6.9811931225769523</v>
      </c>
      <c r="BU143" s="47">
        <f t="shared" ca="1" si="85"/>
        <v>8.5012723364286984</v>
      </c>
      <c r="BV143" s="47">
        <f t="shared" ca="1" si="85"/>
        <v>8.429731466873541</v>
      </c>
      <c r="BW143" s="47">
        <f t="shared" ca="1" si="85"/>
        <v>8.623375357966756</v>
      </c>
      <c r="BX143" s="47">
        <f t="shared" ca="1" si="85"/>
        <v>8.3837484926570518</v>
      </c>
      <c r="BY143" s="47">
        <f t="shared" ca="1" si="85"/>
        <v>9.4064915027539886</v>
      </c>
      <c r="BZ143" s="47">
        <f t="shared" ca="1" si="85"/>
        <v>8.7867370945945034</v>
      </c>
      <c r="CA143" s="47">
        <f t="shared" ca="1" si="85"/>
        <v>9.4018153593305485</v>
      </c>
      <c r="CB143" s="47">
        <f t="shared" ca="1" si="85"/>
        <v>8.2696831083335809</v>
      </c>
      <c r="CC143" s="47">
        <f t="shared" ca="1" si="84"/>
        <v>6.8599682737155288</v>
      </c>
      <c r="CD143" s="47">
        <f t="shared" ca="1" si="84"/>
        <v>6.4724912658898877</v>
      </c>
      <c r="CE143" s="47">
        <f t="shared" ca="1" si="84"/>
        <v>7.0231613323656479</v>
      </c>
      <c r="CF143" s="47">
        <f t="shared" ca="1" si="84"/>
        <v>6.9811931225769523</v>
      </c>
      <c r="CG143" s="47">
        <f t="shared" ca="1" si="84"/>
        <v>8.5012723364286984</v>
      </c>
      <c r="CH143" s="47">
        <f t="shared" ca="1" si="84"/>
        <v>8.429731466873541</v>
      </c>
      <c r="CI143" s="47">
        <f t="shared" ca="1" si="84"/>
        <v>8.623375357966756</v>
      </c>
      <c r="CJ143" s="47">
        <f t="shared" ca="1" si="84"/>
        <v>8.3837484926570518</v>
      </c>
      <c r="CK143" s="47">
        <f t="shared" ca="1" si="84"/>
        <v>9.4064915027539886</v>
      </c>
      <c r="CL143" s="47">
        <f t="shared" ca="1" si="84"/>
        <v>8.7867370945945034</v>
      </c>
      <c r="CM143" s="47">
        <f t="shared" ca="1" si="86"/>
        <v>9.4018153593305485</v>
      </c>
      <c r="CN143" s="47">
        <f t="shared" ca="1" si="86"/>
        <v>8.2696831083335809</v>
      </c>
      <c r="CO143" s="47">
        <f t="shared" ca="1" si="86"/>
        <v>6.8599682737155288</v>
      </c>
      <c r="CP143" s="47">
        <f t="shared" ca="1" si="86"/>
        <v>6.4724912658898877</v>
      </c>
      <c r="CQ143" s="47">
        <f t="shared" ca="1" si="86"/>
        <v>7.0231613323656479</v>
      </c>
      <c r="CR143" s="47">
        <f t="shared" ca="1" si="86"/>
        <v>6.9811931225769523</v>
      </c>
      <c r="CS143" s="47">
        <f t="shared" ca="1" si="86"/>
        <v>8.5012723364286984</v>
      </c>
      <c r="CT143" s="47">
        <f t="shared" ca="1" si="86"/>
        <v>8.429731466873541</v>
      </c>
      <c r="CU143" s="47">
        <f t="shared" ca="1" si="86"/>
        <v>8.623375357966756</v>
      </c>
      <c r="CV143" s="47">
        <f t="shared" ca="1" si="86"/>
        <v>8.3837484926570518</v>
      </c>
      <c r="CW143" s="47">
        <f t="shared" ca="1" si="66"/>
        <v>9.4064915027539886</v>
      </c>
      <c r="CX143" s="47">
        <f t="shared" ca="1" si="66"/>
        <v>8.7867370945945034</v>
      </c>
      <c r="CY143" s="47">
        <f t="shared" ca="1" si="66"/>
        <v>9.4018153593305485</v>
      </c>
      <c r="CZ143" s="47">
        <f t="shared" ca="1" si="66"/>
        <v>8.2696831083335809</v>
      </c>
      <c r="DA143" s="47">
        <f t="shared" ca="1" si="66"/>
        <v>6.8599682737155288</v>
      </c>
      <c r="DB143" s="47">
        <f t="shared" ca="1" si="66"/>
        <v>6.4724912658898877</v>
      </c>
      <c r="DC143" s="47">
        <f t="shared" ca="1" si="66"/>
        <v>7.0231613323656479</v>
      </c>
      <c r="DD143" s="47">
        <f t="shared" ca="1" si="66"/>
        <v>6.9811931225769523</v>
      </c>
    </row>
    <row r="144" spans="1:108" x14ac:dyDescent="0.25">
      <c r="A144" s="40" t="s">
        <v>138</v>
      </c>
      <c r="B144" s="40">
        <v>2095</v>
      </c>
      <c r="C144" s="40" t="s">
        <v>31</v>
      </c>
      <c r="D144" s="40" t="s">
        <v>1378</v>
      </c>
      <c r="E144" s="40" t="s">
        <v>160</v>
      </c>
      <c r="F144" s="40">
        <v>-1.45</v>
      </c>
      <c r="G144" s="43">
        <v>45168</v>
      </c>
      <c r="I144" s="40" t="s">
        <v>74</v>
      </c>
      <c r="J144" s="40">
        <v>2</v>
      </c>
      <c r="K144" s="40" t="s">
        <v>33</v>
      </c>
      <c r="L144" s="40" t="s">
        <v>140</v>
      </c>
      <c r="N144" s="41">
        <f>VLOOKUP($C144 &amp; $I144 &amp; $K144,FATOR!$A$3:$P$22,5,0)</f>
        <v>0.23516228756884971</v>
      </c>
      <c r="O144" s="41">
        <f>VLOOKUP($C144 &amp; $I144 &amp; $K144,FATOR!$A$3:$P$22,6,0)</f>
        <v>0.21966842736486258</v>
      </c>
      <c r="P144" s="41">
        <f>VLOOKUP($C144 &amp; $I144 &amp; $K144,FATOR!$A$3:$P$22,7,0)</f>
        <v>0.23504538398326369</v>
      </c>
      <c r="Q144" s="41">
        <f>VLOOKUP($C144 &amp; $I144 &amp; $K144,FATOR!$A$3:$P$22,8,0)</f>
        <v>0.20674207770833952</v>
      </c>
      <c r="R144" s="41">
        <f>VLOOKUP($C144 &amp; $I144 &amp; $K144,FATOR!$A$3:$P$22,9,0)</f>
        <v>0.17149920684288822</v>
      </c>
      <c r="S144" s="41">
        <f>VLOOKUP($C144 &amp; $I144 &amp; $K144,FATOR!$A$3:$P$22,10,0)</f>
        <v>0.1618122816472472</v>
      </c>
      <c r="T144" s="41">
        <f>VLOOKUP($C144 &amp; $I144 &amp; $K144,FATOR!$A$3:$P$22,11,0)</f>
        <v>0.17557903330914121</v>
      </c>
      <c r="U144" s="41">
        <f>VLOOKUP($C144 &amp; $I144 &amp; $K144,FATOR!$A$3:$P$22,12,0)</f>
        <v>0.1745298280644238</v>
      </c>
      <c r="V144" s="41">
        <f>VLOOKUP($C144 &amp; $I144 &amp; $K144,FATOR!$A$3:$P$22,13,0)</f>
        <v>0.21253180841071748</v>
      </c>
      <c r="W144" s="41">
        <f>VLOOKUP($C144 &amp; $I144 &amp; $K144,FATOR!$A$3:$P$22,14,0)</f>
        <v>0.2107432866718385</v>
      </c>
      <c r="X144" s="41">
        <f>VLOOKUP($C144 &amp; $I144 &amp; $K144,FATOR!$A$3:$P$22,15,0)</f>
        <v>0.2155843839491689</v>
      </c>
      <c r="Y144" s="41">
        <f>VLOOKUP($C144 &amp; $I144 &amp; $K144,FATOR!$A$3:$P$22,16,0)</f>
        <v>0.20959371231642632</v>
      </c>
      <c r="AA144" s="42">
        <f t="shared" si="69"/>
        <v>-0.34098531697483209</v>
      </c>
      <c r="AB144" s="42">
        <f t="shared" si="70"/>
        <v>-0.31851921967905072</v>
      </c>
      <c r="AC144" s="42">
        <f t="shared" si="71"/>
        <v>-0.34081580677573237</v>
      </c>
      <c r="AD144" s="42">
        <f t="shared" si="72"/>
        <v>-0.29977601267709231</v>
      </c>
      <c r="AE144" s="42">
        <f t="shared" si="73"/>
        <v>-0.24867384992218791</v>
      </c>
      <c r="AF144" s="42">
        <f t="shared" si="74"/>
        <v>-0.23462780838850844</v>
      </c>
      <c r="AG144" s="42">
        <f t="shared" si="75"/>
        <v>-0.25458959829825473</v>
      </c>
      <c r="AH144" s="42">
        <f t="shared" si="76"/>
        <v>-0.25306825069341449</v>
      </c>
      <c r="AI144" s="42">
        <f t="shared" si="77"/>
        <v>-0.30817112219554033</v>
      </c>
      <c r="AJ144" s="42">
        <f t="shared" si="78"/>
        <v>-0.30557776567416584</v>
      </c>
      <c r="AK144" s="42">
        <f t="shared" si="79"/>
        <v>-0.31259735672629491</v>
      </c>
      <c r="AL144" s="42">
        <f t="shared" si="80"/>
        <v>-0.30391088285881818</v>
      </c>
      <c r="AN144" s="43">
        <f t="shared" si="81"/>
        <v>45199</v>
      </c>
      <c r="AO144" s="47">
        <f t="shared" ca="1" si="83"/>
        <v>-0.34098531697483209</v>
      </c>
      <c r="AP144" s="47">
        <f t="shared" ca="1" si="83"/>
        <v>-0.31851921967905072</v>
      </c>
      <c r="AQ144" s="47">
        <f t="shared" ca="1" si="83"/>
        <v>-0.34081580677573237</v>
      </c>
      <c r="AR144" s="47">
        <f t="shared" ca="1" si="83"/>
        <v>-0.29977601267709231</v>
      </c>
      <c r="AS144" s="47">
        <f t="shared" ca="1" si="83"/>
        <v>-0.24867384992218791</v>
      </c>
      <c r="AT144" s="47">
        <f t="shared" ca="1" si="83"/>
        <v>-0.23462780838850844</v>
      </c>
      <c r="AU144" s="47">
        <f t="shared" ca="1" si="83"/>
        <v>-0.25458959829825473</v>
      </c>
      <c r="AV144" s="47">
        <f t="shared" ca="1" si="83"/>
        <v>-0.25306825069341449</v>
      </c>
      <c r="AW144" s="47">
        <f t="shared" ca="1" si="83"/>
        <v>-0.30817112219554033</v>
      </c>
      <c r="AX144" s="47">
        <f t="shared" ca="1" si="83"/>
        <v>-0.30557776567416584</v>
      </c>
      <c r="AY144" s="47">
        <f t="shared" ca="1" si="82"/>
        <v>-0.31259735672629491</v>
      </c>
      <c r="AZ144" s="47">
        <f t="shared" ca="1" si="82"/>
        <v>-0.30391088285881818</v>
      </c>
      <c r="BA144" s="47">
        <f t="shared" ca="1" si="82"/>
        <v>-0.34098531697483209</v>
      </c>
      <c r="BB144" s="47">
        <f t="shared" ca="1" si="82"/>
        <v>-0.31851921967905072</v>
      </c>
      <c r="BC144" s="47">
        <f t="shared" ca="1" si="82"/>
        <v>-0.34081580677573237</v>
      </c>
      <c r="BD144" s="47">
        <f t="shared" ca="1" si="82"/>
        <v>-0.29977601267709231</v>
      </c>
      <c r="BE144" s="47">
        <f t="shared" ca="1" si="82"/>
        <v>-0.24867384992218791</v>
      </c>
      <c r="BF144" s="47">
        <f t="shared" ca="1" si="82"/>
        <v>-0.23462780838850844</v>
      </c>
      <c r="BG144" s="47">
        <f t="shared" ca="1" si="82"/>
        <v>-0.25458959829825473</v>
      </c>
      <c r="BH144" s="47">
        <f t="shared" ca="1" si="82"/>
        <v>-0.25306825069341449</v>
      </c>
      <c r="BI144" s="47">
        <f t="shared" ca="1" si="68"/>
        <v>-0.30817112219554033</v>
      </c>
      <c r="BJ144" s="47">
        <f t="shared" ca="1" si="68"/>
        <v>-0.30557776567416584</v>
      </c>
      <c r="BK144" s="47">
        <f t="shared" ca="1" si="68"/>
        <v>-0.31259735672629491</v>
      </c>
      <c r="BL144" s="47">
        <f t="shared" ca="1" si="68"/>
        <v>-0.30391088285881818</v>
      </c>
      <c r="BM144" s="47">
        <f t="shared" ca="1" si="68"/>
        <v>-0.34098531697483209</v>
      </c>
      <c r="BN144" s="47">
        <f t="shared" ca="1" si="68"/>
        <v>-0.31851921967905072</v>
      </c>
      <c r="BO144" s="47">
        <f t="shared" ca="1" si="68"/>
        <v>-0.34081580677573237</v>
      </c>
      <c r="BP144" s="47">
        <f t="shared" ca="1" si="68"/>
        <v>-0.29977601267709231</v>
      </c>
      <c r="BQ144" s="47">
        <f t="shared" ca="1" si="68"/>
        <v>-0.24867384992218791</v>
      </c>
      <c r="BR144" s="47">
        <f t="shared" ca="1" si="68"/>
        <v>-0.23462780838850844</v>
      </c>
      <c r="BS144" s="47">
        <f t="shared" ca="1" si="85"/>
        <v>-0.25458959829825473</v>
      </c>
      <c r="BT144" s="47">
        <f t="shared" ca="1" si="85"/>
        <v>-0.25306825069341449</v>
      </c>
      <c r="BU144" s="47">
        <f t="shared" ca="1" si="85"/>
        <v>-0.30817112219554033</v>
      </c>
      <c r="BV144" s="47">
        <f t="shared" ca="1" si="85"/>
        <v>-0.30557776567416584</v>
      </c>
      <c r="BW144" s="47">
        <f t="shared" ca="1" si="85"/>
        <v>-0.31259735672629491</v>
      </c>
      <c r="BX144" s="47">
        <f t="shared" ca="1" si="85"/>
        <v>-0.30391088285881818</v>
      </c>
      <c r="BY144" s="47">
        <f t="shared" ca="1" si="85"/>
        <v>-0.34098531697483209</v>
      </c>
      <c r="BZ144" s="47">
        <f t="shared" ca="1" si="85"/>
        <v>-0.31851921967905072</v>
      </c>
      <c r="CA144" s="47">
        <f t="shared" ca="1" si="85"/>
        <v>-0.34081580677573237</v>
      </c>
      <c r="CB144" s="47">
        <f t="shared" ca="1" si="85"/>
        <v>-0.29977601267709231</v>
      </c>
      <c r="CC144" s="47">
        <f t="shared" ca="1" si="84"/>
        <v>-0.24867384992218791</v>
      </c>
      <c r="CD144" s="47">
        <f t="shared" ca="1" si="84"/>
        <v>-0.23462780838850844</v>
      </c>
      <c r="CE144" s="47">
        <f t="shared" ca="1" si="84"/>
        <v>-0.25458959829825473</v>
      </c>
      <c r="CF144" s="47">
        <f t="shared" ca="1" si="84"/>
        <v>-0.25306825069341449</v>
      </c>
      <c r="CG144" s="47">
        <f t="shared" ca="1" si="84"/>
        <v>-0.30817112219554033</v>
      </c>
      <c r="CH144" s="47">
        <f t="shared" ca="1" si="84"/>
        <v>-0.30557776567416584</v>
      </c>
      <c r="CI144" s="47">
        <f t="shared" ca="1" si="84"/>
        <v>-0.31259735672629491</v>
      </c>
      <c r="CJ144" s="47">
        <f t="shared" ca="1" si="84"/>
        <v>-0.30391088285881818</v>
      </c>
      <c r="CK144" s="47">
        <f t="shared" ca="1" si="84"/>
        <v>-0.34098531697483209</v>
      </c>
      <c r="CL144" s="47">
        <f t="shared" ca="1" si="84"/>
        <v>-0.31851921967905072</v>
      </c>
      <c r="CM144" s="47">
        <f t="shared" ca="1" si="86"/>
        <v>-0.34081580677573237</v>
      </c>
      <c r="CN144" s="47">
        <f t="shared" ca="1" si="86"/>
        <v>-0.29977601267709231</v>
      </c>
      <c r="CO144" s="47">
        <f t="shared" ca="1" si="86"/>
        <v>-0.24867384992218791</v>
      </c>
      <c r="CP144" s="47">
        <f t="shared" ca="1" si="86"/>
        <v>-0.23462780838850844</v>
      </c>
      <c r="CQ144" s="47">
        <f t="shared" ca="1" si="86"/>
        <v>-0.25458959829825473</v>
      </c>
      <c r="CR144" s="47">
        <f t="shared" ca="1" si="86"/>
        <v>-0.25306825069341449</v>
      </c>
      <c r="CS144" s="47">
        <f t="shared" ca="1" si="86"/>
        <v>-0.30817112219554033</v>
      </c>
      <c r="CT144" s="47">
        <f t="shared" ca="1" si="86"/>
        <v>-0.30557776567416584</v>
      </c>
      <c r="CU144" s="47">
        <f t="shared" ca="1" si="86"/>
        <v>-0.31259735672629491</v>
      </c>
      <c r="CV144" s="47">
        <f t="shared" ca="1" si="86"/>
        <v>-0.30391088285881818</v>
      </c>
      <c r="CW144" s="47">
        <f t="shared" ca="1" si="66"/>
        <v>-0.34098531697483209</v>
      </c>
      <c r="CX144" s="47">
        <f t="shared" ca="1" si="66"/>
        <v>-0.31851921967905072</v>
      </c>
      <c r="CY144" s="47">
        <f t="shared" ca="1" si="66"/>
        <v>-0.34081580677573237</v>
      </c>
      <c r="CZ144" s="47">
        <f t="shared" ca="1" si="66"/>
        <v>-0.29977601267709231</v>
      </c>
      <c r="DA144" s="47">
        <f t="shared" ca="1" si="66"/>
        <v>-0.24867384992218791</v>
      </c>
      <c r="DB144" s="47">
        <f t="shared" ca="1" si="66"/>
        <v>-0.23462780838850844</v>
      </c>
      <c r="DC144" s="47">
        <f t="shared" ca="1" si="66"/>
        <v>-0.25458959829825473</v>
      </c>
      <c r="DD144" s="47">
        <f t="shared" ca="1" si="66"/>
        <v>-0.25306825069341449</v>
      </c>
    </row>
    <row r="145" spans="1:108" x14ac:dyDescent="0.25">
      <c r="A145" s="40" t="s">
        <v>138</v>
      </c>
      <c r="B145" s="40">
        <v>2112</v>
      </c>
      <c r="C145" s="40" t="s">
        <v>31</v>
      </c>
      <c r="D145" s="40" t="s">
        <v>1379</v>
      </c>
      <c r="E145" s="40" t="s">
        <v>160</v>
      </c>
      <c r="F145" s="40">
        <v>-1.45</v>
      </c>
      <c r="G145" s="43">
        <v>45168</v>
      </c>
      <c r="I145" s="40" t="s">
        <v>74</v>
      </c>
      <c r="J145" s="40">
        <v>2</v>
      </c>
      <c r="K145" s="40" t="s">
        <v>33</v>
      </c>
      <c r="L145" s="40" t="s">
        <v>140</v>
      </c>
      <c r="N145" s="41">
        <f>VLOOKUP($C145 &amp; $I145 &amp; $K145,FATOR!$A$3:$P$22,5,0)</f>
        <v>0.23516228756884971</v>
      </c>
      <c r="O145" s="41">
        <f>VLOOKUP($C145 &amp; $I145 &amp; $K145,FATOR!$A$3:$P$22,6,0)</f>
        <v>0.21966842736486258</v>
      </c>
      <c r="P145" s="41">
        <f>VLOOKUP($C145 &amp; $I145 &amp; $K145,FATOR!$A$3:$P$22,7,0)</f>
        <v>0.23504538398326369</v>
      </c>
      <c r="Q145" s="41">
        <f>VLOOKUP($C145 &amp; $I145 &amp; $K145,FATOR!$A$3:$P$22,8,0)</f>
        <v>0.20674207770833952</v>
      </c>
      <c r="R145" s="41">
        <f>VLOOKUP($C145 &amp; $I145 &amp; $K145,FATOR!$A$3:$P$22,9,0)</f>
        <v>0.17149920684288822</v>
      </c>
      <c r="S145" s="41">
        <f>VLOOKUP($C145 &amp; $I145 &amp; $K145,FATOR!$A$3:$P$22,10,0)</f>
        <v>0.1618122816472472</v>
      </c>
      <c r="T145" s="41">
        <f>VLOOKUP($C145 &amp; $I145 &amp; $K145,FATOR!$A$3:$P$22,11,0)</f>
        <v>0.17557903330914121</v>
      </c>
      <c r="U145" s="41">
        <f>VLOOKUP($C145 &amp; $I145 &amp; $K145,FATOR!$A$3:$P$22,12,0)</f>
        <v>0.1745298280644238</v>
      </c>
      <c r="V145" s="41">
        <f>VLOOKUP($C145 &amp; $I145 &amp; $K145,FATOR!$A$3:$P$22,13,0)</f>
        <v>0.21253180841071748</v>
      </c>
      <c r="W145" s="41">
        <f>VLOOKUP($C145 &amp; $I145 &amp; $K145,FATOR!$A$3:$P$22,14,0)</f>
        <v>0.2107432866718385</v>
      </c>
      <c r="X145" s="41">
        <f>VLOOKUP($C145 &amp; $I145 &amp; $K145,FATOR!$A$3:$P$22,15,0)</f>
        <v>0.2155843839491689</v>
      </c>
      <c r="Y145" s="41">
        <f>VLOOKUP($C145 &amp; $I145 &amp; $K145,FATOR!$A$3:$P$22,16,0)</f>
        <v>0.20959371231642632</v>
      </c>
      <c r="AA145" s="42">
        <f t="shared" si="69"/>
        <v>-0.34098531697483209</v>
      </c>
      <c r="AB145" s="42">
        <f t="shared" si="70"/>
        <v>-0.31851921967905072</v>
      </c>
      <c r="AC145" s="42">
        <f t="shared" si="71"/>
        <v>-0.34081580677573237</v>
      </c>
      <c r="AD145" s="42">
        <f t="shared" si="72"/>
        <v>-0.29977601267709231</v>
      </c>
      <c r="AE145" s="42">
        <f t="shared" si="73"/>
        <v>-0.24867384992218791</v>
      </c>
      <c r="AF145" s="42">
        <f t="shared" si="74"/>
        <v>-0.23462780838850844</v>
      </c>
      <c r="AG145" s="42">
        <f t="shared" si="75"/>
        <v>-0.25458959829825473</v>
      </c>
      <c r="AH145" s="42">
        <f t="shared" si="76"/>
        <v>-0.25306825069341449</v>
      </c>
      <c r="AI145" s="42">
        <f t="shared" si="77"/>
        <v>-0.30817112219554033</v>
      </c>
      <c r="AJ145" s="42">
        <f t="shared" si="78"/>
        <v>-0.30557776567416584</v>
      </c>
      <c r="AK145" s="42">
        <f t="shared" si="79"/>
        <v>-0.31259735672629491</v>
      </c>
      <c r="AL145" s="42">
        <f t="shared" si="80"/>
        <v>-0.30391088285881818</v>
      </c>
      <c r="AN145" s="43">
        <f t="shared" si="81"/>
        <v>45199</v>
      </c>
      <c r="AO145" s="47">
        <f t="shared" ca="1" si="83"/>
        <v>-0.34098531697483209</v>
      </c>
      <c r="AP145" s="47">
        <f t="shared" ca="1" si="83"/>
        <v>-0.31851921967905072</v>
      </c>
      <c r="AQ145" s="47">
        <f t="shared" ca="1" si="83"/>
        <v>-0.34081580677573237</v>
      </c>
      <c r="AR145" s="47">
        <f t="shared" ca="1" si="83"/>
        <v>-0.29977601267709231</v>
      </c>
      <c r="AS145" s="47">
        <f t="shared" ca="1" si="83"/>
        <v>-0.24867384992218791</v>
      </c>
      <c r="AT145" s="47">
        <f t="shared" ca="1" si="83"/>
        <v>-0.23462780838850844</v>
      </c>
      <c r="AU145" s="47">
        <f t="shared" ca="1" si="83"/>
        <v>-0.25458959829825473</v>
      </c>
      <c r="AV145" s="47">
        <f t="shared" ca="1" si="83"/>
        <v>-0.25306825069341449</v>
      </c>
      <c r="AW145" s="47">
        <f t="shared" ca="1" si="83"/>
        <v>-0.30817112219554033</v>
      </c>
      <c r="AX145" s="47">
        <f t="shared" ca="1" si="83"/>
        <v>-0.30557776567416584</v>
      </c>
      <c r="AY145" s="47">
        <f t="shared" ca="1" si="82"/>
        <v>-0.31259735672629491</v>
      </c>
      <c r="AZ145" s="47">
        <f t="shared" ca="1" si="82"/>
        <v>-0.30391088285881818</v>
      </c>
      <c r="BA145" s="47">
        <f t="shared" ca="1" si="82"/>
        <v>-0.34098531697483209</v>
      </c>
      <c r="BB145" s="47">
        <f t="shared" ca="1" si="82"/>
        <v>-0.31851921967905072</v>
      </c>
      <c r="BC145" s="47">
        <f t="shared" ca="1" si="82"/>
        <v>-0.34081580677573237</v>
      </c>
      <c r="BD145" s="47">
        <f t="shared" ca="1" si="82"/>
        <v>-0.29977601267709231</v>
      </c>
      <c r="BE145" s="47">
        <f t="shared" ca="1" si="82"/>
        <v>-0.24867384992218791</v>
      </c>
      <c r="BF145" s="47">
        <f t="shared" ca="1" si="82"/>
        <v>-0.23462780838850844</v>
      </c>
      <c r="BG145" s="47">
        <f t="shared" ca="1" si="82"/>
        <v>-0.25458959829825473</v>
      </c>
      <c r="BH145" s="47">
        <f t="shared" ca="1" si="82"/>
        <v>-0.25306825069341449</v>
      </c>
      <c r="BI145" s="47">
        <f t="shared" ca="1" si="68"/>
        <v>-0.30817112219554033</v>
      </c>
      <c r="BJ145" s="47">
        <f t="shared" ca="1" si="68"/>
        <v>-0.30557776567416584</v>
      </c>
      <c r="BK145" s="47">
        <f t="shared" ca="1" si="68"/>
        <v>-0.31259735672629491</v>
      </c>
      <c r="BL145" s="47">
        <f t="shared" ca="1" si="68"/>
        <v>-0.30391088285881818</v>
      </c>
      <c r="BM145" s="47">
        <f t="shared" ca="1" si="68"/>
        <v>-0.34098531697483209</v>
      </c>
      <c r="BN145" s="47">
        <f t="shared" ca="1" si="68"/>
        <v>-0.31851921967905072</v>
      </c>
      <c r="BO145" s="47">
        <f t="shared" ca="1" si="68"/>
        <v>-0.34081580677573237</v>
      </c>
      <c r="BP145" s="47">
        <f t="shared" ca="1" si="68"/>
        <v>-0.29977601267709231</v>
      </c>
      <c r="BQ145" s="47">
        <f t="shared" ca="1" si="68"/>
        <v>-0.24867384992218791</v>
      </c>
      <c r="BR145" s="47">
        <f t="shared" ca="1" si="68"/>
        <v>-0.23462780838850844</v>
      </c>
      <c r="BS145" s="47">
        <f t="shared" ca="1" si="85"/>
        <v>-0.25458959829825473</v>
      </c>
      <c r="BT145" s="47">
        <f t="shared" ca="1" si="85"/>
        <v>-0.25306825069341449</v>
      </c>
      <c r="BU145" s="47">
        <f t="shared" ca="1" si="85"/>
        <v>-0.30817112219554033</v>
      </c>
      <c r="BV145" s="47">
        <f t="shared" ca="1" si="85"/>
        <v>-0.30557776567416584</v>
      </c>
      <c r="BW145" s="47">
        <f t="shared" ca="1" si="85"/>
        <v>-0.31259735672629491</v>
      </c>
      <c r="BX145" s="47">
        <f t="shared" ca="1" si="85"/>
        <v>-0.30391088285881818</v>
      </c>
      <c r="BY145" s="47">
        <f t="shared" ca="1" si="85"/>
        <v>-0.34098531697483209</v>
      </c>
      <c r="BZ145" s="47">
        <f t="shared" ca="1" si="85"/>
        <v>-0.31851921967905072</v>
      </c>
      <c r="CA145" s="47">
        <f t="shared" ca="1" si="85"/>
        <v>-0.34081580677573237</v>
      </c>
      <c r="CB145" s="47">
        <f t="shared" ca="1" si="85"/>
        <v>-0.29977601267709231</v>
      </c>
      <c r="CC145" s="47">
        <f t="shared" ca="1" si="84"/>
        <v>-0.24867384992218791</v>
      </c>
      <c r="CD145" s="47">
        <f t="shared" ca="1" si="84"/>
        <v>-0.23462780838850844</v>
      </c>
      <c r="CE145" s="47">
        <f t="shared" ca="1" si="84"/>
        <v>-0.25458959829825473</v>
      </c>
      <c r="CF145" s="47">
        <f t="shared" ca="1" si="84"/>
        <v>-0.25306825069341449</v>
      </c>
      <c r="CG145" s="47">
        <f t="shared" ca="1" si="84"/>
        <v>-0.30817112219554033</v>
      </c>
      <c r="CH145" s="47">
        <f t="shared" ca="1" si="84"/>
        <v>-0.30557776567416584</v>
      </c>
      <c r="CI145" s="47">
        <f t="shared" ca="1" si="84"/>
        <v>-0.31259735672629491</v>
      </c>
      <c r="CJ145" s="47">
        <f t="shared" ca="1" si="84"/>
        <v>-0.30391088285881818</v>
      </c>
      <c r="CK145" s="47">
        <f t="shared" ca="1" si="84"/>
        <v>-0.34098531697483209</v>
      </c>
      <c r="CL145" s="47">
        <f t="shared" ca="1" si="84"/>
        <v>-0.31851921967905072</v>
      </c>
      <c r="CM145" s="47">
        <f t="shared" ca="1" si="86"/>
        <v>-0.34081580677573237</v>
      </c>
      <c r="CN145" s="47">
        <f t="shared" ca="1" si="86"/>
        <v>-0.29977601267709231</v>
      </c>
      <c r="CO145" s="47">
        <f t="shared" ca="1" si="86"/>
        <v>-0.24867384992218791</v>
      </c>
      <c r="CP145" s="47">
        <f t="shared" ca="1" si="86"/>
        <v>-0.23462780838850844</v>
      </c>
      <c r="CQ145" s="47">
        <f t="shared" ca="1" si="86"/>
        <v>-0.25458959829825473</v>
      </c>
      <c r="CR145" s="47">
        <f t="shared" ca="1" si="86"/>
        <v>-0.25306825069341449</v>
      </c>
      <c r="CS145" s="47">
        <f t="shared" ca="1" si="86"/>
        <v>-0.30817112219554033</v>
      </c>
      <c r="CT145" s="47">
        <f t="shared" ca="1" si="86"/>
        <v>-0.30557776567416584</v>
      </c>
      <c r="CU145" s="47">
        <f t="shared" ca="1" si="86"/>
        <v>-0.31259735672629491</v>
      </c>
      <c r="CV145" s="47">
        <f t="shared" ca="1" si="86"/>
        <v>-0.30391088285881818</v>
      </c>
      <c r="CW145" s="47">
        <f t="shared" ca="1" si="66"/>
        <v>-0.34098531697483209</v>
      </c>
      <c r="CX145" s="47">
        <f t="shared" ca="1" si="66"/>
        <v>-0.31851921967905072</v>
      </c>
      <c r="CY145" s="47">
        <f t="shared" ca="1" si="66"/>
        <v>-0.34081580677573237</v>
      </c>
      <c r="CZ145" s="47">
        <f t="shared" ca="1" si="66"/>
        <v>-0.29977601267709231</v>
      </c>
      <c r="DA145" s="47">
        <f t="shared" ca="1" si="66"/>
        <v>-0.24867384992218791</v>
      </c>
      <c r="DB145" s="47">
        <f t="shared" ca="1" si="66"/>
        <v>-0.23462780838850844</v>
      </c>
      <c r="DC145" s="47">
        <f t="shared" ca="1" si="66"/>
        <v>-0.25458959829825473</v>
      </c>
      <c r="DD145" s="47">
        <f t="shared" ca="1" si="66"/>
        <v>-0.25306825069341449</v>
      </c>
    </row>
    <row r="146" spans="1:108" x14ac:dyDescent="0.25">
      <c r="A146" s="40" t="s">
        <v>138</v>
      </c>
      <c r="B146" s="40">
        <v>2113</v>
      </c>
      <c r="C146" s="40" t="s">
        <v>31</v>
      </c>
      <c r="D146" s="40" t="s">
        <v>1380</v>
      </c>
      <c r="E146" s="40" t="s">
        <v>160</v>
      </c>
      <c r="F146" s="40">
        <v>-1.45</v>
      </c>
      <c r="G146" s="43">
        <v>45168</v>
      </c>
      <c r="I146" s="40" t="s">
        <v>74</v>
      </c>
      <c r="J146" s="40">
        <v>2</v>
      </c>
      <c r="K146" s="40" t="s">
        <v>33</v>
      </c>
      <c r="L146" s="40" t="s">
        <v>140</v>
      </c>
      <c r="N146" s="41">
        <f>VLOOKUP($C146 &amp; $I146 &amp; $K146,FATOR!$A$3:$P$22,5,0)</f>
        <v>0.23516228756884971</v>
      </c>
      <c r="O146" s="41">
        <f>VLOOKUP($C146 &amp; $I146 &amp; $K146,FATOR!$A$3:$P$22,6,0)</f>
        <v>0.21966842736486258</v>
      </c>
      <c r="P146" s="41">
        <f>VLOOKUP($C146 &amp; $I146 &amp; $K146,FATOR!$A$3:$P$22,7,0)</f>
        <v>0.23504538398326369</v>
      </c>
      <c r="Q146" s="41">
        <f>VLOOKUP($C146 &amp; $I146 &amp; $K146,FATOR!$A$3:$P$22,8,0)</f>
        <v>0.20674207770833952</v>
      </c>
      <c r="R146" s="41">
        <f>VLOOKUP($C146 &amp; $I146 &amp; $K146,FATOR!$A$3:$P$22,9,0)</f>
        <v>0.17149920684288822</v>
      </c>
      <c r="S146" s="41">
        <f>VLOOKUP($C146 &amp; $I146 &amp; $K146,FATOR!$A$3:$P$22,10,0)</f>
        <v>0.1618122816472472</v>
      </c>
      <c r="T146" s="41">
        <f>VLOOKUP($C146 &amp; $I146 &amp; $K146,FATOR!$A$3:$P$22,11,0)</f>
        <v>0.17557903330914121</v>
      </c>
      <c r="U146" s="41">
        <f>VLOOKUP($C146 &amp; $I146 &amp; $K146,FATOR!$A$3:$P$22,12,0)</f>
        <v>0.1745298280644238</v>
      </c>
      <c r="V146" s="41">
        <f>VLOOKUP($C146 &amp; $I146 &amp; $K146,FATOR!$A$3:$P$22,13,0)</f>
        <v>0.21253180841071748</v>
      </c>
      <c r="W146" s="41">
        <f>VLOOKUP($C146 &amp; $I146 &amp; $K146,FATOR!$A$3:$P$22,14,0)</f>
        <v>0.2107432866718385</v>
      </c>
      <c r="X146" s="41">
        <f>VLOOKUP($C146 &amp; $I146 &amp; $K146,FATOR!$A$3:$P$22,15,0)</f>
        <v>0.2155843839491689</v>
      </c>
      <c r="Y146" s="41">
        <f>VLOOKUP($C146 &amp; $I146 &amp; $K146,FATOR!$A$3:$P$22,16,0)</f>
        <v>0.20959371231642632</v>
      </c>
      <c r="AA146" s="42">
        <f t="shared" si="69"/>
        <v>-0.34098531697483209</v>
      </c>
      <c r="AB146" s="42">
        <f t="shared" si="70"/>
        <v>-0.31851921967905072</v>
      </c>
      <c r="AC146" s="42">
        <f t="shared" si="71"/>
        <v>-0.34081580677573237</v>
      </c>
      <c r="AD146" s="42">
        <f t="shared" si="72"/>
        <v>-0.29977601267709231</v>
      </c>
      <c r="AE146" s="42">
        <f t="shared" si="73"/>
        <v>-0.24867384992218791</v>
      </c>
      <c r="AF146" s="42">
        <f t="shared" si="74"/>
        <v>-0.23462780838850844</v>
      </c>
      <c r="AG146" s="42">
        <f t="shared" si="75"/>
        <v>-0.25458959829825473</v>
      </c>
      <c r="AH146" s="42">
        <f t="shared" si="76"/>
        <v>-0.25306825069341449</v>
      </c>
      <c r="AI146" s="42">
        <f t="shared" si="77"/>
        <v>-0.30817112219554033</v>
      </c>
      <c r="AJ146" s="42">
        <f t="shared" si="78"/>
        <v>-0.30557776567416584</v>
      </c>
      <c r="AK146" s="42">
        <f t="shared" si="79"/>
        <v>-0.31259735672629491</v>
      </c>
      <c r="AL146" s="42">
        <f t="shared" si="80"/>
        <v>-0.30391088285881818</v>
      </c>
      <c r="AN146" s="43">
        <f t="shared" si="81"/>
        <v>45199</v>
      </c>
      <c r="AO146" s="47">
        <f t="shared" ca="1" si="83"/>
        <v>-0.34098531697483209</v>
      </c>
      <c r="AP146" s="47">
        <f t="shared" ca="1" si="83"/>
        <v>-0.31851921967905072</v>
      </c>
      <c r="AQ146" s="47">
        <f t="shared" ca="1" si="83"/>
        <v>-0.34081580677573237</v>
      </c>
      <c r="AR146" s="47">
        <f t="shared" ca="1" si="83"/>
        <v>-0.29977601267709231</v>
      </c>
      <c r="AS146" s="47">
        <f t="shared" ca="1" si="83"/>
        <v>-0.24867384992218791</v>
      </c>
      <c r="AT146" s="47">
        <f t="shared" ca="1" si="83"/>
        <v>-0.23462780838850844</v>
      </c>
      <c r="AU146" s="47">
        <f t="shared" ca="1" si="83"/>
        <v>-0.25458959829825473</v>
      </c>
      <c r="AV146" s="47">
        <f t="shared" ca="1" si="83"/>
        <v>-0.25306825069341449</v>
      </c>
      <c r="AW146" s="47">
        <f t="shared" ca="1" si="83"/>
        <v>-0.30817112219554033</v>
      </c>
      <c r="AX146" s="47">
        <f t="shared" ca="1" si="83"/>
        <v>-0.30557776567416584</v>
      </c>
      <c r="AY146" s="47">
        <f t="shared" ca="1" si="82"/>
        <v>-0.31259735672629491</v>
      </c>
      <c r="AZ146" s="47">
        <f t="shared" ca="1" si="82"/>
        <v>-0.30391088285881818</v>
      </c>
      <c r="BA146" s="47">
        <f t="shared" ca="1" si="82"/>
        <v>-0.34098531697483209</v>
      </c>
      <c r="BB146" s="47">
        <f t="shared" ca="1" si="82"/>
        <v>-0.31851921967905072</v>
      </c>
      <c r="BC146" s="47">
        <f t="shared" ca="1" si="82"/>
        <v>-0.34081580677573237</v>
      </c>
      <c r="BD146" s="47">
        <f t="shared" ca="1" si="82"/>
        <v>-0.29977601267709231</v>
      </c>
      <c r="BE146" s="47">
        <f t="shared" ca="1" si="82"/>
        <v>-0.24867384992218791</v>
      </c>
      <c r="BF146" s="47">
        <f t="shared" ca="1" si="82"/>
        <v>-0.23462780838850844</v>
      </c>
      <c r="BG146" s="47">
        <f t="shared" ca="1" si="82"/>
        <v>-0.25458959829825473</v>
      </c>
      <c r="BH146" s="47">
        <f t="shared" ca="1" si="82"/>
        <v>-0.25306825069341449</v>
      </c>
      <c r="BI146" s="47">
        <f t="shared" ca="1" si="68"/>
        <v>-0.30817112219554033</v>
      </c>
      <c r="BJ146" s="47">
        <f t="shared" ca="1" si="68"/>
        <v>-0.30557776567416584</v>
      </c>
      <c r="BK146" s="47">
        <f t="shared" ca="1" si="68"/>
        <v>-0.31259735672629491</v>
      </c>
      <c r="BL146" s="47">
        <f t="shared" ca="1" si="68"/>
        <v>-0.30391088285881818</v>
      </c>
      <c r="BM146" s="47">
        <f t="shared" ca="1" si="68"/>
        <v>-0.34098531697483209</v>
      </c>
      <c r="BN146" s="47">
        <f t="shared" ca="1" si="68"/>
        <v>-0.31851921967905072</v>
      </c>
      <c r="BO146" s="47">
        <f t="shared" ca="1" si="68"/>
        <v>-0.34081580677573237</v>
      </c>
      <c r="BP146" s="47">
        <f t="shared" ca="1" si="68"/>
        <v>-0.29977601267709231</v>
      </c>
      <c r="BQ146" s="47">
        <f t="shared" ca="1" si="68"/>
        <v>-0.24867384992218791</v>
      </c>
      <c r="BR146" s="47">
        <f t="shared" ca="1" si="68"/>
        <v>-0.23462780838850844</v>
      </c>
      <c r="BS146" s="47">
        <f t="shared" ca="1" si="85"/>
        <v>-0.25458959829825473</v>
      </c>
      <c r="BT146" s="47">
        <f t="shared" ca="1" si="85"/>
        <v>-0.25306825069341449</v>
      </c>
      <c r="BU146" s="47">
        <f t="shared" ca="1" si="85"/>
        <v>-0.30817112219554033</v>
      </c>
      <c r="BV146" s="47">
        <f t="shared" ca="1" si="85"/>
        <v>-0.30557776567416584</v>
      </c>
      <c r="BW146" s="47">
        <f t="shared" ca="1" si="85"/>
        <v>-0.31259735672629491</v>
      </c>
      <c r="BX146" s="47">
        <f t="shared" ca="1" si="85"/>
        <v>-0.30391088285881818</v>
      </c>
      <c r="BY146" s="47">
        <f t="shared" ca="1" si="85"/>
        <v>-0.34098531697483209</v>
      </c>
      <c r="BZ146" s="47">
        <f t="shared" ca="1" si="85"/>
        <v>-0.31851921967905072</v>
      </c>
      <c r="CA146" s="47">
        <f t="shared" ca="1" si="85"/>
        <v>-0.34081580677573237</v>
      </c>
      <c r="CB146" s="47">
        <f t="shared" ca="1" si="85"/>
        <v>-0.29977601267709231</v>
      </c>
      <c r="CC146" s="47">
        <f t="shared" ca="1" si="84"/>
        <v>-0.24867384992218791</v>
      </c>
      <c r="CD146" s="47">
        <f t="shared" ca="1" si="84"/>
        <v>-0.23462780838850844</v>
      </c>
      <c r="CE146" s="47">
        <f t="shared" ca="1" si="84"/>
        <v>-0.25458959829825473</v>
      </c>
      <c r="CF146" s="47">
        <f t="shared" ca="1" si="84"/>
        <v>-0.25306825069341449</v>
      </c>
      <c r="CG146" s="47">
        <f t="shared" ca="1" si="84"/>
        <v>-0.30817112219554033</v>
      </c>
      <c r="CH146" s="47">
        <f t="shared" ca="1" si="84"/>
        <v>-0.30557776567416584</v>
      </c>
      <c r="CI146" s="47">
        <f t="shared" ca="1" si="84"/>
        <v>-0.31259735672629491</v>
      </c>
      <c r="CJ146" s="47">
        <f t="shared" ca="1" si="84"/>
        <v>-0.30391088285881818</v>
      </c>
      <c r="CK146" s="47">
        <f t="shared" ca="1" si="84"/>
        <v>-0.34098531697483209</v>
      </c>
      <c r="CL146" s="47">
        <f t="shared" ca="1" si="84"/>
        <v>-0.31851921967905072</v>
      </c>
      <c r="CM146" s="47">
        <f t="shared" ca="1" si="86"/>
        <v>-0.34081580677573237</v>
      </c>
      <c r="CN146" s="47">
        <f t="shared" ca="1" si="86"/>
        <v>-0.29977601267709231</v>
      </c>
      <c r="CO146" s="47">
        <f t="shared" ca="1" si="86"/>
        <v>-0.24867384992218791</v>
      </c>
      <c r="CP146" s="47">
        <f t="shared" ca="1" si="86"/>
        <v>-0.23462780838850844</v>
      </c>
      <c r="CQ146" s="47">
        <f t="shared" ca="1" si="86"/>
        <v>-0.25458959829825473</v>
      </c>
      <c r="CR146" s="47">
        <f t="shared" ca="1" si="86"/>
        <v>-0.25306825069341449</v>
      </c>
      <c r="CS146" s="47">
        <f t="shared" ca="1" si="86"/>
        <v>-0.30817112219554033</v>
      </c>
      <c r="CT146" s="47">
        <f t="shared" ca="1" si="86"/>
        <v>-0.30557776567416584</v>
      </c>
      <c r="CU146" s="47">
        <f t="shared" ca="1" si="86"/>
        <v>-0.31259735672629491</v>
      </c>
      <c r="CV146" s="47">
        <f t="shared" ca="1" si="86"/>
        <v>-0.30391088285881818</v>
      </c>
      <c r="CW146" s="47">
        <f t="shared" ca="1" si="86"/>
        <v>-0.34098531697483209</v>
      </c>
      <c r="CX146" s="47">
        <f t="shared" ca="1" si="86"/>
        <v>-0.31851921967905072</v>
      </c>
      <c r="CY146" s="47">
        <f t="shared" ca="1" si="86"/>
        <v>-0.34081580677573237</v>
      </c>
      <c r="CZ146" s="47">
        <f t="shared" ca="1" si="86"/>
        <v>-0.29977601267709231</v>
      </c>
      <c r="DA146" s="47">
        <f t="shared" ca="1" si="86"/>
        <v>-0.24867384992218791</v>
      </c>
      <c r="DB146" s="47">
        <f t="shared" ca="1" si="86"/>
        <v>-0.23462780838850844</v>
      </c>
      <c r="DC146" s="47">
        <f t="shared" ref="CW146:DD178" ca="1" si="87">IF($AN146&lt;=DC$1,HLOOKUP(MONTH(DC$1),$AA:$AL,ROW($AO146),0),"")</f>
        <v>-0.25458959829825473</v>
      </c>
      <c r="DD146" s="47">
        <f t="shared" ca="1" si="87"/>
        <v>-0.25306825069341449</v>
      </c>
    </row>
    <row r="147" spans="1:108" x14ac:dyDescent="0.25">
      <c r="A147" s="40" t="s">
        <v>138</v>
      </c>
      <c r="B147" s="40">
        <v>2126</v>
      </c>
      <c r="C147" s="40" t="s">
        <v>31</v>
      </c>
      <c r="D147" s="40" t="s">
        <v>1381</v>
      </c>
      <c r="E147" s="40" t="s">
        <v>160</v>
      </c>
      <c r="F147" s="40">
        <v>-1.45</v>
      </c>
      <c r="G147" s="43">
        <v>45168</v>
      </c>
      <c r="I147" s="40" t="s">
        <v>74</v>
      </c>
      <c r="J147" s="40">
        <v>2</v>
      </c>
      <c r="K147" s="40" t="s">
        <v>33</v>
      </c>
      <c r="L147" s="40" t="s">
        <v>140</v>
      </c>
      <c r="N147" s="41">
        <f>VLOOKUP($C147 &amp; $I147 &amp; $K147,FATOR!$A$3:$P$22,5,0)</f>
        <v>0.23516228756884971</v>
      </c>
      <c r="O147" s="41">
        <f>VLOOKUP($C147 &amp; $I147 &amp; $K147,FATOR!$A$3:$P$22,6,0)</f>
        <v>0.21966842736486258</v>
      </c>
      <c r="P147" s="41">
        <f>VLOOKUP($C147 &amp; $I147 &amp; $K147,FATOR!$A$3:$P$22,7,0)</f>
        <v>0.23504538398326369</v>
      </c>
      <c r="Q147" s="41">
        <f>VLOOKUP($C147 &amp; $I147 &amp; $K147,FATOR!$A$3:$P$22,8,0)</f>
        <v>0.20674207770833952</v>
      </c>
      <c r="R147" s="41">
        <f>VLOOKUP($C147 &amp; $I147 &amp; $K147,FATOR!$A$3:$P$22,9,0)</f>
        <v>0.17149920684288822</v>
      </c>
      <c r="S147" s="41">
        <f>VLOOKUP($C147 &amp; $I147 &amp; $K147,FATOR!$A$3:$P$22,10,0)</f>
        <v>0.1618122816472472</v>
      </c>
      <c r="T147" s="41">
        <f>VLOOKUP($C147 &amp; $I147 &amp; $K147,FATOR!$A$3:$P$22,11,0)</f>
        <v>0.17557903330914121</v>
      </c>
      <c r="U147" s="41">
        <f>VLOOKUP($C147 &amp; $I147 &amp; $K147,FATOR!$A$3:$P$22,12,0)</f>
        <v>0.1745298280644238</v>
      </c>
      <c r="V147" s="41">
        <f>VLOOKUP($C147 &amp; $I147 &amp; $K147,FATOR!$A$3:$P$22,13,0)</f>
        <v>0.21253180841071748</v>
      </c>
      <c r="W147" s="41">
        <f>VLOOKUP($C147 &amp; $I147 &amp; $K147,FATOR!$A$3:$P$22,14,0)</f>
        <v>0.2107432866718385</v>
      </c>
      <c r="X147" s="41">
        <f>VLOOKUP($C147 &amp; $I147 &amp; $K147,FATOR!$A$3:$P$22,15,0)</f>
        <v>0.2155843839491689</v>
      </c>
      <c r="Y147" s="41">
        <f>VLOOKUP($C147 &amp; $I147 &amp; $K147,FATOR!$A$3:$P$22,16,0)</f>
        <v>0.20959371231642632</v>
      </c>
      <c r="AA147" s="42">
        <f t="shared" si="69"/>
        <v>-0.34098531697483209</v>
      </c>
      <c r="AB147" s="42">
        <f t="shared" si="70"/>
        <v>-0.31851921967905072</v>
      </c>
      <c r="AC147" s="42">
        <f t="shared" si="71"/>
        <v>-0.34081580677573237</v>
      </c>
      <c r="AD147" s="42">
        <f t="shared" si="72"/>
        <v>-0.29977601267709231</v>
      </c>
      <c r="AE147" s="42">
        <f t="shared" si="73"/>
        <v>-0.24867384992218791</v>
      </c>
      <c r="AF147" s="42">
        <f t="shared" si="74"/>
        <v>-0.23462780838850844</v>
      </c>
      <c r="AG147" s="42">
        <f t="shared" si="75"/>
        <v>-0.25458959829825473</v>
      </c>
      <c r="AH147" s="42">
        <f t="shared" si="76"/>
        <v>-0.25306825069341449</v>
      </c>
      <c r="AI147" s="42">
        <f t="shared" si="77"/>
        <v>-0.30817112219554033</v>
      </c>
      <c r="AJ147" s="42">
        <f t="shared" si="78"/>
        <v>-0.30557776567416584</v>
      </c>
      <c r="AK147" s="42">
        <f t="shared" si="79"/>
        <v>-0.31259735672629491</v>
      </c>
      <c r="AL147" s="42">
        <f t="shared" si="80"/>
        <v>-0.30391088285881818</v>
      </c>
      <c r="AN147" s="43">
        <f t="shared" si="81"/>
        <v>45199</v>
      </c>
      <c r="AO147" s="47">
        <f t="shared" ca="1" si="83"/>
        <v>-0.34098531697483209</v>
      </c>
      <c r="AP147" s="47">
        <f t="shared" ca="1" si="83"/>
        <v>-0.31851921967905072</v>
      </c>
      <c r="AQ147" s="47">
        <f t="shared" ca="1" si="83"/>
        <v>-0.34081580677573237</v>
      </c>
      <c r="AR147" s="47">
        <f t="shared" ca="1" si="83"/>
        <v>-0.29977601267709231</v>
      </c>
      <c r="AS147" s="47">
        <f t="shared" ca="1" si="83"/>
        <v>-0.24867384992218791</v>
      </c>
      <c r="AT147" s="47">
        <f t="shared" ca="1" si="83"/>
        <v>-0.23462780838850844</v>
      </c>
      <c r="AU147" s="47">
        <f t="shared" ca="1" si="83"/>
        <v>-0.25458959829825473</v>
      </c>
      <c r="AV147" s="47">
        <f t="shared" ca="1" si="83"/>
        <v>-0.25306825069341449</v>
      </c>
      <c r="AW147" s="47">
        <f t="shared" ca="1" si="83"/>
        <v>-0.30817112219554033</v>
      </c>
      <c r="AX147" s="47">
        <f t="shared" ca="1" si="83"/>
        <v>-0.30557776567416584</v>
      </c>
      <c r="AY147" s="47">
        <f t="shared" ca="1" si="82"/>
        <v>-0.31259735672629491</v>
      </c>
      <c r="AZ147" s="47">
        <f t="shared" ca="1" si="82"/>
        <v>-0.30391088285881818</v>
      </c>
      <c r="BA147" s="47">
        <f t="shared" ca="1" si="82"/>
        <v>-0.34098531697483209</v>
      </c>
      <c r="BB147" s="47">
        <f t="shared" ca="1" si="82"/>
        <v>-0.31851921967905072</v>
      </c>
      <c r="BC147" s="47">
        <f t="shared" ca="1" si="82"/>
        <v>-0.34081580677573237</v>
      </c>
      <c r="BD147" s="47">
        <f t="shared" ca="1" si="82"/>
        <v>-0.29977601267709231</v>
      </c>
      <c r="BE147" s="47">
        <f t="shared" ca="1" si="82"/>
        <v>-0.24867384992218791</v>
      </c>
      <c r="BF147" s="47">
        <f t="shared" ca="1" si="82"/>
        <v>-0.23462780838850844</v>
      </c>
      <c r="BG147" s="47">
        <f t="shared" ca="1" si="82"/>
        <v>-0.25458959829825473</v>
      </c>
      <c r="BH147" s="47">
        <f t="shared" ca="1" si="82"/>
        <v>-0.25306825069341449</v>
      </c>
      <c r="BI147" s="47">
        <f t="shared" ca="1" si="68"/>
        <v>-0.30817112219554033</v>
      </c>
      <c r="BJ147" s="47">
        <f t="shared" ca="1" si="68"/>
        <v>-0.30557776567416584</v>
      </c>
      <c r="BK147" s="47">
        <f t="shared" ca="1" si="68"/>
        <v>-0.31259735672629491</v>
      </c>
      <c r="BL147" s="47">
        <f t="shared" ca="1" si="68"/>
        <v>-0.30391088285881818</v>
      </c>
      <c r="BM147" s="47">
        <f t="shared" ca="1" si="68"/>
        <v>-0.34098531697483209</v>
      </c>
      <c r="BN147" s="47">
        <f t="shared" ca="1" si="68"/>
        <v>-0.31851921967905072</v>
      </c>
      <c r="BO147" s="47">
        <f t="shared" ca="1" si="68"/>
        <v>-0.34081580677573237</v>
      </c>
      <c r="BP147" s="47">
        <f t="shared" ca="1" si="68"/>
        <v>-0.29977601267709231</v>
      </c>
      <c r="BQ147" s="47">
        <f t="shared" ca="1" si="68"/>
        <v>-0.24867384992218791</v>
      </c>
      <c r="BR147" s="47">
        <f t="shared" ca="1" si="68"/>
        <v>-0.23462780838850844</v>
      </c>
      <c r="BS147" s="47">
        <f t="shared" ca="1" si="85"/>
        <v>-0.25458959829825473</v>
      </c>
      <c r="BT147" s="47">
        <f t="shared" ca="1" si="85"/>
        <v>-0.25306825069341449</v>
      </c>
      <c r="BU147" s="47">
        <f t="shared" ca="1" si="85"/>
        <v>-0.30817112219554033</v>
      </c>
      <c r="BV147" s="47">
        <f t="shared" ca="1" si="85"/>
        <v>-0.30557776567416584</v>
      </c>
      <c r="BW147" s="47">
        <f t="shared" ca="1" si="85"/>
        <v>-0.31259735672629491</v>
      </c>
      <c r="BX147" s="47">
        <f t="shared" ca="1" si="85"/>
        <v>-0.30391088285881818</v>
      </c>
      <c r="BY147" s="47">
        <f t="shared" ca="1" si="85"/>
        <v>-0.34098531697483209</v>
      </c>
      <c r="BZ147" s="47">
        <f t="shared" ca="1" si="85"/>
        <v>-0.31851921967905072</v>
      </c>
      <c r="CA147" s="47">
        <f t="shared" ca="1" si="85"/>
        <v>-0.34081580677573237</v>
      </c>
      <c r="CB147" s="47">
        <f t="shared" ca="1" si="85"/>
        <v>-0.29977601267709231</v>
      </c>
      <c r="CC147" s="47">
        <f t="shared" ca="1" si="84"/>
        <v>-0.24867384992218791</v>
      </c>
      <c r="CD147" s="47">
        <f t="shared" ca="1" si="84"/>
        <v>-0.23462780838850844</v>
      </c>
      <c r="CE147" s="47">
        <f t="shared" ca="1" si="84"/>
        <v>-0.25458959829825473</v>
      </c>
      <c r="CF147" s="47">
        <f t="shared" ca="1" si="84"/>
        <v>-0.25306825069341449</v>
      </c>
      <c r="CG147" s="47">
        <f t="shared" ca="1" si="84"/>
        <v>-0.30817112219554033</v>
      </c>
      <c r="CH147" s="47">
        <f t="shared" ca="1" si="84"/>
        <v>-0.30557776567416584</v>
      </c>
      <c r="CI147" s="47">
        <f t="shared" ca="1" si="84"/>
        <v>-0.31259735672629491</v>
      </c>
      <c r="CJ147" s="47">
        <f t="shared" ca="1" si="84"/>
        <v>-0.30391088285881818</v>
      </c>
      <c r="CK147" s="47">
        <f t="shared" ca="1" si="84"/>
        <v>-0.34098531697483209</v>
      </c>
      <c r="CL147" s="47">
        <f t="shared" ca="1" si="84"/>
        <v>-0.31851921967905072</v>
      </c>
      <c r="CM147" s="47">
        <f t="shared" ca="1" si="86"/>
        <v>-0.34081580677573237</v>
      </c>
      <c r="CN147" s="47">
        <f t="shared" ca="1" si="86"/>
        <v>-0.29977601267709231</v>
      </c>
      <c r="CO147" s="47">
        <f t="shared" ca="1" si="86"/>
        <v>-0.24867384992218791</v>
      </c>
      <c r="CP147" s="47">
        <f t="shared" ca="1" si="86"/>
        <v>-0.23462780838850844</v>
      </c>
      <c r="CQ147" s="47">
        <f t="shared" ca="1" si="86"/>
        <v>-0.25458959829825473</v>
      </c>
      <c r="CR147" s="47">
        <f t="shared" ca="1" si="86"/>
        <v>-0.25306825069341449</v>
      </c>
      <c r="CS147" s="47">
        <f t="shared" ca="1" si="86"/>
        <v>-0.30817112219554033</v>
      </c>
      <c r="CT147" s="47">
        <f t="shared" ca="1" si="86"/>
        <v>-0.30557776567416584</v>
      </c>
      <c r="CU147" s="47">
        <f t="shared" ca="1" si="86"/>
        <v>-0.31259735672629491</v>
      </c>
      <c r="CV147" s="47">
        <f t="shared" ca="1" si="86"/>
        <v>-0.30391088285881818</v>
      </c>
      <c r="CW147" s="47">
        <f t="shared" ca="1" si="87"/>
        <v>-0.34098531697483209</v>
      </c>
      <c r="CX147" s="47">
        <f t="shared" ca="1" si="87"/>
        <v>-0.31851921967905072</v>
      </c>
      <c r="CY147" s="47">
        <f t="shared" ca="1" si="87"/>
        <v>-0.34081580677573237</v>
      </c>
      <c r="CZ147" s="47">
        <f t="shared" ca="1" si="87"/>
        <v>-0.29977601267709231</v>
      </c>
      <c r="DA147" s="47">
        <f t="shared" ca="1" si="87"/>
        <v>-0.24867384992218791</v>
      </c>
      <c r="DB147" s="47">
        <f t="shared" ca="1" si="87"/>
        <v>-0.23462780838850844</v>
      </c>
      <c r="DC147" s="47">
        <f t="shared" ca="1" si="87"/>
        <v>-0.25458959829825473</v>
      </c>
      <c r="DD147" s="47">
        <f t="shared" ca="1" si="87"/>
        <v>-0.25306825069341449</v>
      </c>
    </row>
    <row r="148" spans="1:108" x14ac:dyDescent="0.25">
      <c r="A148" s="40" t="s">
        <v>138</v>
      </c>
      <c r="B148" s="40">
        <v>2186</v>
      </c>
      <c r="C148" s="40" t="s">
        <v>31</v>
      </c>
      <c r="D148" s="40" t="s">
        <v>1382</v>
      </c>
      <c r="E148" s="40" t="s">
        <v>160</v>
      </c>
      <c r="F148" s="40">
        <v>-1.45</v>
      </c>
      <c r="G148" s="43">
        <v>45168</v>
      </c>
      <c r="I148" s="40" t="s">
        <v>74</v>
      </c>
      <c r="J148" s="40">
        <v>2</v>
      </c>
      <c r="K148" s="40" t="s">
        <v>33</v>
      </c>
      <c r="L148" s="40" t="s">
        <v>140</v>
      </c>
      <c r="N148" s="41">
        <f>VLOOKUP($C148 &amp; $I148 &amp; $K148,FATOR!$A$3:$P$22,5,0)</f>
        <v>0.23516228756884971</v>
      </c>
      <c r="O148" s="41">
        <f>VLOOKUP($C148 &amp; $I148 &amp; $K148,FATOR!$A$3:$P$22,6,0)</f>
        <v>0.21966842736486258</v>
      </c>
      <c r="P148" s="41">
        <f>VLOOKUP($C148 &amp; $I148 &amp; $K148,FATOR!$A$3:$P$22,7,0)</f>
        <v>0.23504538398326369</v>
      </c>
      <c r="Q148" s="41">
        <f>VLOOKUP($C148 &amp; $I148 &amp; $K148,FATOR!$A$3:$P$22,8,0)</f>
        <v>0.20674207770833952</v>
      </c>
      <c r="R148" s="41">
        <f>VLOOKUP($C148 &amp; $I148 &amp; $K148,FATOR!$A$3:$P$22,9,0)</f>
        <v>0.17149920684288822</v>
      </c>
      <c r="S148" s="41">
        <f>VLOOKUP($C148 &amp; $I148 &amp; $K148,FATOR!$A$3:$P$22,10,0)</f>
        <v>0.1618122816472472</v>
      </c>
      <c r="T148" s="41">
        <f>VLOOKUP($C148 &amp; $I148 &amp; $K148,FATOR!$A$3:$P$22,11,0)</f>
        <v>0.17557903330914121</v>
      </c>
      <c r="U148" s="41">
        <f>VLOOKUP($C148 &amp; $I148 &amp; $K148,FATOR!$A$3:$P$22,12,0)</f>
        <v>0.1745298280644238</v>
      </c>
      <c r="V148" s="41">
        <f>VLOOKUP($C148 &amp; $I148 &amp; $K148,FATOR!$A$3:$P$22,13,0)</f>
        <v>0.21253180841071748</v>
      </c>
      <c r="W148" s="41">
        <f>VLOOKUP($C148 &amp; $I148 &amp; $K148,FATOR!$A$3:$P$22,14,0)</f>
        <v>0.2107432866718385</v>
      </c>
      <c r="X148" s="41">
        <f>VLOOKUP($C148 &amp; $I148 &amp; $K148,FATOR!$A$3:$P$22,15,0)</f>
        <v>0.2155843839491689</v>
      </c>
      <c r="Y148" s="41">
        <f>VLOOKUP($C148 &amp; $I148 &amp; $K148,FATOR!$A$3:$P$22,16,0)</f>
        <v>0.20959371231642632</v>
      </c>
      <c r="AA148" s="42">
        <f t="shared" si="69"/>
        <v>-0.34098531697483209</v>
      </c>
      <c r="AB148" s="42">
        <f t="shared" si="70"/>
        <v>-0.31851921967905072</v>
      </c>
      <c r="AC148" s="42">
        <f t="shared" si="71"/>
        <v>-0.34081580677573237</v>
      </c>
      <c r="AD148" s="42">
        <f t="shared" si="72"/>
        <v>-0.29977601267709231</v>
      </c>
      <c r="AE148" s="42">
        <f t="shared" si="73"/>
        <v>-0.24867384992218791</v>
      </c>
      <c r="AF148" s="42">
        <f t="shared" si="74"/>
        <v>-0.23462780838850844</v>
      </c>
      <c r="AG148" s="42">
        <f t="shared" si="75"/>
        <v>-0.25458959829825473</v>
      </c>
      <c r="AH148" s="42">
        <f t="shared" si="76"/>
        <v>-0.25306825069341449</v>
      </c>
      <c r="AI148" s="42">
        <f t="shared" si="77"/>
        <v>-0.30817112219554033</v>
      </c>
      <c r="AJ148" s="42">
        <f t="shared" si="78"/>
        <v>-0.30557776567416584</v>
      </c>
      <c r="AK148" s="42">
        <f t="shared" si="79"/>
        <v>-0.31259735672629491</v>
      </c>
      <c r="AL148" s="42">
        <f t="shared" si="80"/>
        <v>-0.30391088285881818</v>
      </c>
      <c r="AN148" s="43">
        <f t="shared" si="81"/>
        <v>45199</v>
      </c>
      <c r="AO148" s="47">
        <f t="shared" ca="1" si="83"/>
        <v>-0.34098531697483209</v>
      </c>
      <c r="AP148" s="47">
        <f t="shared" ca="1" si="83"/>
        <v>-0.31851921967905072</v>
      </c>
      <c r="AQ148" s="47">
        <f t="shared" ca="1" si="83"/>
        <v>-0.34081580677573237</v>
      </c>
      <c r="AR148" s="47">
        <f t="shared" ca="1" si="83"/>
        <v>-0.29977601267709231</v>
      </c>
      <c r="AS148" s="47">
        <f t="shared" ca="1" si="83"/>
        <v>-0.24867384992218791</v>
      </c>
      <c r="AT148" s="47">
        <f t="shared" ca="1" si="83"/>
        <v>-0.23462780838850844</v>
      </c>
      <c r="AU148" s="47">
        <f t="shared" ca="1" si="83"/>
        <v>-0.25458959829825473</v>
      </c>
      <c r="AV148" s="47">
        <f t="shared" ca="1" si="83"/>
        <v>-0.25306825069341449</v>
      </c>
      <c r="AW148" s="47">
        <f t="shared" ca="1" si="83"/>
        <v>-0.30817112219554033</v>
      </c>
      <c r="AX148" s="47">
        <f t="shared" ca="1" si="83"/>
        <v>-0.30557776567416584</v>
      </c>
      <c r="AY148" s="47">
        <f t="shared" ca="1" si="82"/>
        <v>-0.31259735672629491</v>
      </c>
      <c r="AZ148" s="47">
        <f t="shared" ca="1" si="82"/>
        <v>-0.30391088285881818</v>
      </c>
      <c r="BA148" s="47">
        <f t="shared" ca="1" si="82"/>
        <v>-0.34098531697483209</v>
      </c>
      <c r="BB148" s="47">
        <f t="shared" ca="1" si="82"/>
        <v>-0.31851921967905072</v>
      </c>
      <c r="BC148" s="47">
        <f t="shared" ca="1" si="82"/>
        <v>-0.34081580677573237</v>
      </c>
      <c r="BD148" s="47">
        <f t="shared" ca="1" si="82"/>
        <v>-0.29977601267709231</v>
      </c>
      <c r="BE148" s="47">
        <f t="shared" ca="1" si="82"/>
        <v>-0.24867384992218791</v>
      </c>
      <c r="BF148" s="47">
        <f t="shared" ca="1" si="82"/>
        <v>-0.23462780838850844</v>
      </c>
      <c r="BG148" s="47">
        <f t="shared" ca="1" si="82"/>
        <v>-0.25458959829825473</v>
      </c>
      <c r="BH148" s="47">
        <f t="shared" ca="1" si="82"/>
        <v>-0.25306825069341449</v>
      </c>
      <c r="BI148" s="47">
        <f t="shared" ca="1" si="68"/>
        <v>-0.30817112219554033</v>
      </c>
      <c r="BJ148" s="47">
        <f t="shared" ca="1" si="68"/>
        <v>-0.30557776567416584</v>
      </c>
      <c r="BK148" s="47">
        <f t="shared" ca="1" si="68"/>
        <v>-0.31259735672629491</v>
      </c>
      <c r="BL148" s="47">
        <f t="shared" ca="1" si="68"/>
        <v>-0.30391088285881818</v>
      </c>
      <c r="BM148" s="47">
        <f t="shared" ca="1" si="68"/>
        <v>-0.34098531697483209</v>
      </c>
      <c r="BN148" s="47">
        <f t="shared" ca="1" si="68"/>
        <v>-0.31851921967905072</v>
      </c>
      <c r="BO148" s="47">
        <f t="shared" ca="1" si="68"/>
        <v>-0.34081580677573237</v>
      </c>
      <c r="BP148" s="47">
        <f t="shared" ca="1" si="68"/>
        <v>-0.29977601267709231</v>
      </c>
      <c r="BQ148" s="47">
        <f t="shared" ca="1" si="68"/>
        <v>-0.24867384992218791</v>
      </c>
      <c r="BR148" s="47">
        <f t="shared" ca="1" si="68"/>
        <v>-0.23462780838850844</v>
      </c>
      <c r="BS148" s="47">
        <f t="shared" ca="1" si="85"/>
        <v>-0.25458959829825473</v>
      </c>
      <c r="BT148" s="47">
        <f t="shared" ca="1" si="85"/>
        <v>-0.25306825069341449</v>
      </c>
      <c r="BU148" s="47">
        <f t="shared" ca="1" si="85"/>
        <v>-0.30817112219554033</v>
      </c>
      <c r="BV148" s="47">
        <f t="shared" ca="1" si="85"/>
        <v>-0.30557776567416584</v>
      </c>
      <c r="BW148" s="47">
        <f t="shared" ca="1" si="85"/>
        <v>-0.31259735672629491</v>
      </c>
      <c r="BX148" s="47">
        <f t="shared" ca="1" si="85"/>
        <v>-0.30391088285881818</v>
      </c>
      <c r="BY148" s="47">
        <f t="shared" ca="1" si="85"/>
        <v>-0.34098531697483209</v>
      </c>
      <c r="BZ148" s="47">
        <f t="shared" ca="1" si="85"/>
        <v>-0.31851921967905072</v>
      </c>
      <c r="CA148" s="47">
        <f t="shared" ca="1" si="85"/>
        <v>-0.34081580677573237</v>
      </c>
      <c r="CB148" s="47">
        <f t="shared" ca="1" si="85"/>
        <v>-0.29977601267709231</v>
      </c>
      <c r="CC148" s="47">
        <f t="shared" ca="1" si="84"/>
        <v>-0.24867384992218791</v>
      </c>
      <c r="CD148" s="47">
        <f t="shared" ca="1" si="84"/>
        <v>-0.23462780838850844</v>
      </c>
      <c r="CE148" s="47">
        <f t="shared" ca="1" si="84"/>
        <v>-0.25458959829825473</v>
      </c>
      <c r="CF148" s="47">
        <f t="shared" ca="1" si="84"/>
        <v>-0.25306825069341449</v>
      </c>
      <c r="CG148" s="47">
        <f t="shared" ca="1" si="84"/>
        <v>-0.30817112219554033</v>
      </c>
      <c r="CH148" s="47">
        <f t="shared" ca="1" si="84"/>
        <v>-0.30557776567416584</v>
      </c>
      <c r="CI148" s="47">
        <f t="shared" ca="1" si="84"/>
        <v>-0.31259735672629491</v>
      </c>
      <c r="CJ148" s="47">
        <f t="shared" ca="1" si="84"/>
        <v>-0.30391088285881818</v>
      </c>
      <c r="CK148" s="47">
        <f t="shared" ca="1" si="84"/>
        <v>-0.34098531697483209</v>
      </c>
      <c r="CL148" s="47">
        <f t="shared" ca="1" si="84"/>
        <v>-0.31851921967905072</v>
      </c>
      <c r="CM148" s="47">
        <f t="shared" ca="1" si="86"/>
        <v>-0.34081580677573237</v>
      </c>
      <c r="CN148" s="47">
        <f t="shared" ca="1" si="86"/>
        <v>-0.29977601267709231</v>
      </c>
      <c r="CO148" s="47">
        <f t="shared" ca="1" si="86"/>
        <v>-0.24867384992218791</v>
      </c>
      <c r="CP148" s="47">
        <f t="shared" ca="1" si="86"/>
        <v>-0.23462780838850844</v>
      </c>
      <c r="CQ148" s="47">
        <f t="shared" ca="1" si="86"/>
        <v>-0.25458959829825473</v>
      </c>
      <c r="CR148" s="47">
        <f t="shared" ca="1" si="86"/>
        <v>-0.25306825069341449</v>
      </c>
      <c r="CS148" s="47">
        <f t="shared" ca="1" si="86"/>
        <v>-0.30817112219554033</v>
      </c>
      <c r="CT148" s="47">
        <f t="shared" ca="1" si="86"/>
        <v>-0.30557776567416584</v>
      </c>
      <c r="CU148" s="47">
        <f t="shared" ca="1" si="86"/>
        <v>-0.31259735672629491</v>
      </c>
      <c r="CV148" s="47">
        <f t="shared" ca="1" si="86"/>
        <v>-0.30391088285881818</v>
      </c>
      <c r="CW148" s="47">
        <f t="shared" ca="1" si="87"/>
        <v>-0.34098531697483209</v>
      </c>
      <c r="CX148" s="47">
        <f t="shared" ca="1" si="87"/>
        <v>-0.31851921967905072</v>
      </c>
      <c r="CY148" s="47">
        <f t="shared" ca="1" si="87"/>
        <v>-0.34081580677573237</v>
      </c>
      <c r="CZ148" s="47">
        <f t="shared" ca="1" si="87"/>
        <v>-0.29977601267709231</v>
      </c>
      <c r="DA148" s="47">
        <f t="shared" ca="1" si="87"/>
        <v>-0.24867384992218791</v>
      </c>
      <c r="DB148" s="47">
        <f t="shared" ca="1" si="87"/>
        <v>-0.23462780838850844</v>
      </c>
      <c r="DC148" s="47">
        <f t="shared" ca="1" si="87"/>
        <v>-0.25458959829825473</v>
      </c>
      <c r="DD148" s="47">
        <f t="shared" ca="1" si="87"/>
        <v>-0.25306825069341449</v>
      </c>
    </row>
    <row r="149" spans="1:108" x14ac:dyDescent="0.25">
      <c r="A149" s="40" t="s">
        <v>138</v>
      </c>
      <c r="B149" s="40">
        <v>2214</v>
      </c>
      <c r="C149" s="40" t="s">
        <v>31</v>
      </c>
      <c r="D149" s="40" t="s">
        <v>1383</v>
      </c>
      <c r="E149" s="40" t="s">
        <v>160</v>
      </c>
      <c r="F149" s="40">
        <v>-1.45</v>
      </c>
      <c r="G149" s="43">
        <v>45168</v>
      </c>
      <c r="I149" s="40" t="s">
        <v>74</v>
      </c>
      <c r="J149" s="40">
        <v>2</v>
      </c>
      <c r="K149" s="40" t="s">
        <v>33</v>
      </c>
      <c r="L149" s="40" t="s">
        <v>140</v>
      </c>
      <c r="N149" s="41">
        <f>VLOOKUP($C149 &amp; $I149 &amp; $K149,FATOR!$A$3:$P$22,5,0)</f>
        <v>0.23516228756884971</v>
      </c>
      <c r="O149" s="41">
        <f>VLOOKUP($C149 &amp; $I149 &amp; $K149,FATOR!$A$3:$P$22,6,0)</f>
        <v>0.21966842736486258</v>
      </c>
      <c r="P149" s="41">
        <f>VLOOKUP($C149 &amp; $I149 &amp; $K149,FATOR!$A$3:$P$22,7,0)</f>
        <v>0.23504538398326369</v>
      </c>
      <c r="Q149" s="41">
        <f>VLOOKUP($C149 &amp; $I149 &amp; $K149,FATOR!$A$3:$P$22,8,0)</f>
        <v>0.20674207770833952</v>
      </c>
      <c r="R149" s="41">
        <f>VLOOKUP($C149 &amp; $I149 &amp; $K149,FATOR!$A$3:$P$22,9,0)</f>
        <v>0.17149920684288822</v>
      </c>
      <c r="S149" s="41">
        <f>VLOOKUP($C149 &amp; $I149 &amp; $K149,FATOR!$A$3:$P$22,10,0)</f>
        <v>0.1618122816472472</v>
      </c>
      <c r="T149" s="41">
        <f>VLOOKUP($C149 &amp; $I149 &amp; $K149,FATOR!$A$3:$P$22,11,0)</f>
        <v>0.17557903330914121</v>
      </c>
      <c r="U149" s="41">
        <f>VLOOKUP($C149 &amp; $I149 &amp; $K149,FATOR!$A$3:$P$22,12,0)</f>
        <v>0.1745298280644238</v>
      </c>
      <c r="V149" s="41">
        <f>VLOOKUP($C149 &amp; $I149 &amp; $K149,FATOR!$A$3:$P$22,13,0)</f>
        <v>0.21253180841071748</v>
      </c>
      <c r="W149" s="41">
        <f>VLOOKUP($C149 &amp; $I149 &amp; $K149,FATOR!$A$3:$P$22,14,0)</f>
        <v>0.2107432866718385</v>
      </c>
      <c r="X149" s="41">
        <f>VLOOKUP($C149 &amp; $I149 &amp; $K149,FATOR!$A$3:$P$22,15,0)</f>
        <v>0.2155843839491689</v>
      </c>
      <c r="Y149" s="41">
        <f>VLOOKUP($C149 &amp; $I149 &amp; $K149,FATOR!$A$3:$P$22,16,0)</f>
        <v>0.20959371231642632</v>
      </c>
      <c r="AA149" s="42">
        <f t="shared" si="69"/>
        <v>-0.34098531697483209</v>
      </c>
      <c r="AB149" s="42">
        <f t="shared" si="70"/>
        <v>-0.31851921967905072</v>
      </c>
      <c r="AC149" s="42">
        <f t="shared" si="71"/>
        <v>-0.34081580677573237</v>
      </c>
      <c r="AD149" s="42">
        <f t="shared" si="72"/>
        <v>-0.29977601267709231</v>
      </c>
      <c r="AE149" s="42">
        <f t="shared" si="73"/>
        <v>-0.24867384992218791</v>
      </c>
      <c r="AF149" s="42">
        <f t="shared" si="74"/>
        <v>-0.23462780838850844</v>
      </c>
      <c r="AG149" s="42">
        <f t="shared" si="75"/>
        <v>-0.25458959829825473</v>
      </c>
      <c r="AH149" s="42">
        <f t="shared" si="76"/>
        <v>-0.25306825069341449</v>
      </c>
      <c r="AI149" s="42">
        <f t="shared" si="77"/>
        <v>-0.30817112219554033</v>
      </c>
      <c r="AJ149" s="42">
        <f t="shared" si="78"/>
        <v>-0.30557776567416584</v>
      </c>
      <c r="AK149" s="42">
        <f t="shared" si="79"/>
        <v>-0.31259735672629491</v>
      </c>
      <c r="AL149" s="42">
        <f t="shared" si="80"/>
        <v>-0.30391088285881818</v>
      </c>
      <c r="AN149" s="43">
        <f t="shared" si="81"/>
        <v>45199</v>
      </c>
      <c r="AO149" s="47">
        <f t="shared" ca="1" si="83"/>
        <v>-0.34098531697483209</v>
      </c>
      <c r="AP149" s="47">
        <f t="shared" ca="1" si="83"/>
        <v>-0.31851921967905072</v>
      </c>
      <c r="AQ149" s="47">
        <f t="shared" ca="1" si="83"/>
        <v>-0.34081580677573237</v>
      </c>
      <c r="AR149" s="47">
        <f t="shared" ca="1" si="83"/>
        <v>-0.29977601267709231</v>
      </c>
      <c r="AS149" s="47">
        <f t="shared" ca="1" si="83"/>
        <v>-0.24867384992218791</v>
      </c>
      <c r="AT149" s="47">
        <f t="shared" ca="1" si="83"/>
        <v>-0.23462780838850844</v>
      </c>
      <c r="AU149" s="47">
        <f t="shared" ca="1" si="83"/>
        <v>-0.25458959829825473</v>
      </c>
      <c r="AV149" s="47">
        <f t="shared" ca="1" si="83"/>
        <v>-0.25306825069341449</v>
      </c>
      <c r="AW149" s="47">
        <f t="shared" ca="1" si="83"/>
        <v>-0.30817112219554033</v>
      </c>
      <c r="AX149" s="47">
        <f t="shared" ca="1" si="83"/>
        <v>-0.30557776567416584</v>
      </c>
      <c r="AY149" s="47">
        <f t="shared" ca="1" si="82"/>
        <v>-0.31259735672629491</v>
      </c>
      <c r="AZ149" s="47">
        <f t="shared" ca="1" si="82"/>
        <v>-0.30391088285881818</v>
      </c>
      <c r="BA149" s="47">
        <f t="shared" ca="1" si="82"/>
        <v>-0.34098531697483209</v>
      </c>
      <c r="BB149" s="47">
        <f t="shared" ca="1" si="82"/>
        <v>-0.31851921967905072</v>
      </c>
      <c r="BC149" s="47">
        <f t="shared" ca="1" si="82"/>
        <v>-0.34081580677573237</v>
      </c>
      <c r="BD149" s="47">
        <f t="shared" ca="1" si="82"/>
        <v>-0.29977601267709231</v>
      </c>
      <c r="BE149" s="47">
        <f t="shared" ca="1" si="82"/>
        <v>-0.24867384992218791</v>
      </c>
      <c r="BF149" s="47">
        <f t="shared" ca="1" si="82"/>
        <v>-0.23462780838850844</v>
      </c>
      <c r="BG149" s="47">
        <f t="shared" ca="1" si="82"/>
        <v>-0.25458959829825473</v>
      </c>
      <c r="BH149" s="47">
        <f t="shared" ca="1" si="82"/>
        <v>-0.25306825069341449</v>
      </c>
      <c r="BI149" s="47">
        <f t="shared" ca="1" si="68"/>
        <v>-0.30817112219554033</v>
      </c>
      <c r="BJ149" s="47">
        <f t="shared" ca="1" si="68"/>
        <v>-0.30557776567416584</v>
      </c>
      <c r="BK149" s="47">
        <f t="shared" ca="1" si="68"/>
        <v>-0.31259735672629491</v>
      </c>
      <c r="BL149" s="47">
        <f t="shared" ca="1" si="68"/>
        <v>-0.30391088285881818</v>
      </c>
      <c r="BM149" s="47">
        <f t="shared" ca="1" si="68"/>
        <v>-0.34098531697483209</v>
      </c>
      <c r="BN149" s="47">
        <f t="shared" ca="1" si="68"/>
        <v>-0.31851921967905072</v>
      </c>
      <c r="BO149" s="47">
        <f t="shared" ca="1" si="68"/>
        <v>-0.34081580677573237</v>
      </c>
      <c r="BP149" s="47">
        <f t="shared" ca="1" si="68"/>
        <v>-0.29977601267709231</v>
      </c>
      <c r="BQ149" s="47">
        <f t="shared" ca="1" si="68"/>
        <v>-0.24867384992218791</v>
      </c>
      <c r="BR149" s="47">
        <f t="shared" ca="1" si="68"/>
        <v>-0.23462780838850844</v>
      </c>
      <c r="BS149" s="47">
        <f t="shared" ca="1" si="85"/>
        <v>-0.25458959829825473</v>
      </c>
      <c r="BT149" s="47">
        <f t="shared" ca="1" si="85"/>
        <v>-0.25306825069341449</v>
      </c>
      <c r="BU149" s="47">
        <f t="shared" ca="1" si="85"/>
        <v>-0.30817112219554033</v>
      </c>
      <c r="BV149" s="47">
        <f t="shared" ca="1" si="85"/>
        <v>-0.30557776567416584</v>
      </c>
      <c r="BW149" s="47">
        <f t="shared" ca="1" si="85"/>
        <v>-0.31259735672629491</v>
      </c>
      <c r="BX149" s="47">
        <f t="shared" ca="1" si="85"/>
        <v>-0.30391088285881818</v>
      </c>
      <c r="BY149" s="47">
        <f t="shared" ca="1" si="85"/>
        <v>-0.34098531697483209</v>
      </c>
      <c r="BZ149" s="47">
        <f t="shared" ca="1" si="85"/>
        <v>-0.31851921967905072</v>
      </c>
      <c r="CA149" s="47">
        <f t="shared" ca="1" si="85"/>
        <v>-0.34081580677573237</v>
      </c>
      <c r="CB149" s="47">
        <f t="shared" ca="1" si="85"/>
        <v>-0.29977601267709231</v>
      </c>
      <c r="CC149" s="47">
        <f t="shared" ca="1" si="84"/>
        <v>-0.24867384992218791</v>
      </c>
      <c r="CD149" s="47">
        <f t="shared" ca="1" si="84"/>
        <v>-0.23462780838850844</v>
      </c>
      <c r="CE149" s="47">
        <f t="shared" ca="1" si="84"/>
        <v>-0.25458959829825473</v>
      </c>
      <c r="CF149" s="47">
        <f t="shared" ca="1" si="84"/>
        <v>-0.25306825069341449</v>
      </c>
      <c r="CG149" s="47">
        <f t="shared" ca="1" si="84"/>
        <v>-0.30817112219554033</v>
      </c>
      <c r="CH149" s="47">
        <f t="shared" ca="1" si="84"/>
        <v>-0.30557776567416584</v>
      </c>
      <c r="CI149" s="47">
        <f t="shared" ca="1" si="84"/>
        <v>-0.31259735672629491</v>
      </c>
      <c r="CJ149" s="47">
        <f t="shared" ca="1" si="84"/>
        <v>-0.30391088285881818</v>
      </c>
      <c r="CK149" s="47">
        <f t="shared" ca="1" si="84"/>
        <v>-0.34098531697483209</v>
      </c>
      <c r="CL149" s="47">
        <f t="shared" ca="1" si="84"/>
        <v>-0.31851921967905072</v>
      </c>
      <c r="CM149" s="47">
        <f t="shared" ca="1" si="86"/>
        <v>-0.34081580677573237</v>
      </c>
      <c r="CN149" s="47">
        <f t="shared" ca="1" si="86"/>
        <v>-0.29977601267709231</v>
      </c>
      <c r="CO149" s="47">
        <f t="shared" ca="1" si="86"/>
        <v>-0.24867384992218791</v>
      </c>
      <c r="CP149" s="47">
        <f t="shared" ca="1" si="86"/>
        <v>-0.23462780838850844</v>
      </c>
      <c r="CQ149" s="47">
        <f t="shared" ca="1" si="86"/>
        <v>-0.25458959829825473</v>
      </c>
      <c r="CR149" s="47">
        <f t="shared" ca="1" si="86"/>
        <v>-0.25306825069341449</v>
      </c>
      <c r="CS149" s="47">
        <f t="shared" ca="1" si="86"/>
        <v>-0.30817112219554033</v>
      </c>
      <c r="CT149" s="47">
        <f t="shared" ca="1" si="86"/>
        <v>-0.30557776567416584</v>
      </c>
      <c r="CU149" s="47">
        <f t="shared" ca="1" si="86"/>
        <v>-0.31259735672629491</v>
      </c>
      <c r="CV149" s="47">
        <f t="shared" ca="1" si="86"/>
        <v>-0.30391088285881818</v>
      </c>
      <c r="CW149" s="47">
        <f t="shared" ca="1" si="87"/>
        <v>-0.34098531697483209</v>
      </c>
      <c r="CX149" s="47">
        <f t="shared" ca="1" si="87"/>
        <v>-0.31851921967905072</v>
      </c>
      <c r="CY149" s="47">
        <f t="shared" ca="1" si="87"/>
        <v>-0.34081580677573237</v>
      </c>
      <c r="CZ149" s="47">
        <f t="shared" ca="1" si="87"/>
        <v>-0.29977601267709231</v>
      </c>
      <c r="DA149" s="47">
        <f t="shared" ca="1" si="87"/>
        <v>-0.24867384992218791</v>
      </c>
      <c r="DB149" s="47">
        <f t="shared" ca="1" si="87"/>
        <v>-0.23462780838850844</v>
      </c>
      <c r="DC149" s="47">
        <f t="shared" ca="1" si="87"/>
        <v>-0.25458959829825473</v>
      </c>
      <c r="DD149" s="47">
        <f t="shared" ca="1" si="87"/>
        <v>-0.25306825069341449</v>
      </c>
    </row>
    <row r="150" spans="1:108" x14ac:dyDescent="0.25">
      <c r="A150" s="40" t="s">
        <v>138</v>
      </c>
      <c r="B150" s="40">
        <v>2444</v>
      </c>
      <c r="C150" s="40" t="s">
        <v>31</v>
      </c>
      <c r="D150" s="40" t="s">
        <v>363</v>
      </c>
      <c r="E150" s="40" t="s">
        <v>130</v>
      </c>
      <c r="F150" s="40">
        <v>50</v>
      </c>
      <c r="G150" s="43">
        <v>44985</v>
      </c>
      <c r="I150" s="40" t="s">
        <v>74</v>
      </c>
      <c r="J150" s="40">
        <v>2</v>
      </c>
      <c r="K150" s="40" t="s">
        <v>33</v>
      </c>
      <c r="L150" s="40" t="s">
        <v>140</v>
      </c>
      <c r="N150" s="41">
        <f>VLOOKUP($C150 &amp; $I150 &amp; $K150,FATOR!$A$3:$P$22,5,0)</f>
        <v>0.23516228756884971</v>
      </c>
      <c r="O150" s="41">
        <f>VLOOKUP($C150 &amp; $I150 &amp; $K150,FATOR!$A$3:$P$22,6,0)</f>
        <v>0.21966842736486258</v>
      </c>
      <c r="P150" s="41">
        <f>VLOOKUP($C150 &amp; $I150 &amp; $K150,FATOR!$A$3:$P$22,7,0)</f>
        <v>0.23504538398326369</v>
      </c>
      <c r="Q150" s="41">
        <f>VLOOKUP($C150 &amp; $I150 &amp; $K150,FATOR!$A$3:$P$22,8,0)</f>
        <v>0.20674207770833952</v>
      </c>
      <c r="R150" s="41">
        <f>VLOOKUP($C150 &amp; $I150 &amp; $K150,FATOR!$A$3:$P$22,9,0)</f>
        <v>0.17149920684288822</v>
      </c>
      <c r="S150" s="41">
        <f>VLOOKUP($C150 &amp; $I150 &amp; $K150,FATOR!$A$3:$P$22,10,0)</f>
        <v>0.1618122816472472</v>
      </c>
      <c r="T150" s="41">
        <f>VLOOKUP($C150 &amp; $I150 &amp; $K150,FATOR!$A$3:$P$22,11,0)</f>
        <v>0.17557903330914121</v>
      </c>
      <c r="U150" s="41">
        <f>VLOOKUP($C150 &amp; $I150 &amp; $K150,FATOR!$A$3:$P$22,12,0)</f>
        <v>0.1745298280644238</v>
      </c>
      <c r="V150" s="41">
        <f>VLOOKUP($C150 &amp; $I150 &amp; $K150,FATOR!$A$3:$P$22,13,0)</f>
        <v>0.21253180841071748</v>
      </c>
      <c r="W150" s="41">
        <f>VLOOKUP($C150 &amp; $I150 &amp; $K150,FATOR!$A$3:$P$22,14,0)</f>
        <v>0.2107432866718385</v>
      </c>
      <c r="X150" s="41">
        <f>VLOOKUP($C150 &amp; $I150 &amp; $K150,FATOR!$A$3:$P$22,15,0)</f>
        <v>0.2155843839491689</v>
      </c>
      <c r="Y150" s="41">
        <f>VLOOKUP($C150 &amp; $I150 &amp; $K150,FATOR!$A$3:$P$22,16,0)</f>
        <v>0.20959371231642632</v>
      </c>
      <c r="AA150" s="42">
        <f t="shared" si="69"/>
        <v>11.758114378442485</v>
      </c>
      <c r="AB150" s="42">
        <f t="shared" si="70"/>
        <v>10.983421368243128</v>
      </c>
      <c r="AC150" s="42">
        <f t="shared" si="71"/>
        <v>11.752269199163184</v>
      </c>
      <c r="AD150" s="42">
        <f t="shared" si="72"/>
        <v>10.337103885416976</v>
      </c>
      <c r="AE150" s="42">
        <f t="shared" si="73"/>
        <v>8.5749603421444114</v>
      </c>
      <c r="AF150" s="42">
        <f t="shared" si="74"/>
        <v>8.0906140823623609</v>
      </c>
      <c r="AG150" s="42">
        <f t="shared" si="75"/>
        <v>8.7789516654570612</v>
      </c>
      <c r="AH150" s="42">
        <f t="shared" si="76"/>
        <v>8.7264914032211891</v>
      </c>
      <c r="AI150" s="42">
        <f t="shared" si="77"/>
        <v>10.626590420535873</v>
      </c>
      <c r="AJ150" s="42">
        <f t="shared" si="78"/>
        <v>10.537164333591925</v>
      </c>
      <c r="AK150" s="42">
        <f t="shared" si="79"/>
        <v>10.779219197458445</v>
      </c>
      <c r="AL150" s="42">
        <f t="shared" si="80"/>
        <v>10.479685615821316</v>
      </c>
      <c r="AN150" s="43">
        <f t="shared" si="81"/>
        <v>45016</v>
      </c>
      <c r="AO150" s="47">
        <f t="shared" ca="1" si="83"/>
        <v>11.758114378442485</v>
      </c>
      <c r="AP150" s="47">
        <f t="shared" ca="1" si="83"/>
        <v>10.983421368243128</v>
      </c>
      <c r="AQ150" s="47">
        <f t="shared" ca="1" si="83"/>
        <v>11.752269199163184</v>
      </c>
      <c r="AR150" s="47">
        <f t="shared" ca="1" si="83"/>
        <v>10.337103885416976</v>
      </c>
      <c r="AS150" s="47">
        <f t="shared" ca="1" si="83"/>
        <v>8.5749603421444114</v>
      </c>
      <c r="AT150" s="47">
        <f t="shared" ca="1" si="83"/>
        <v>8.0906140823623609</v>
      </c>
      <c r="AU150" s="47">
        <f t="shared" ca="1" si="83"/>
        <v>8.7789516654570612</v>
      </c>
      <c r="AV150" s="47">
        <f t="shared" ca="1" si="83"/>
        <v>8.7264914032211891</v>
      </c>
      <c r="AW150" s="47">
        <f t="shared" ca="1" si="83"/>
        <v>10.626590420535873</v>
      </c>
      <c r="AX150" s="47">
        <f t="shared" ca="1" si="83"/>
        <v>10.537164333591925</v>
      </c>
      <c r="AY150" s="47">
        <f t="shared" ca="1" si="82"/>
        <v>10.779219197458445</v>
      </c>
      <c r="AZ150" s="47">
        <f t="shared" ca="1" si="82"/>
        <v>10.479685615821316</v>
      </c>
      <c r="BA150" s="47">
        <f t="shared" ca="1" si="82"/>
        <v>11.758114378442485</v>
      </c>
      <c r="BB150" s="47">
        <f t="shared" ca="1" si="82"/>
        <v>10.983421368243128</v>
      </c>
      <c r="BC150" s="47">
        <f t="shared" ca="1" si="82"/>
        <v>11.752269199163184</v>
      </c>
      <c r="BD150" s="47">
        <f t="shared" ca="1" si="82"/>
        <v>10.337103885416976</v>
      </c>
      <c r="BE150" s="47">
        <f t="shared" ca="1" si="82"/>
        <v>8.5749603421444114</v>
      </c>
      <c r="BF150" s="47">
        <f t="shared" ca="1" si="82"/>
        <v>8.0906140823623609</v>
      </c>
      <c r="BG150" s="47">
        <f t="shared" ca="1" si="82"/>
        <v>8.7789516654570612</v>
      </c>
      <c r="BH150" s="47">
        <f t="shared" ca="1" si="82"/>
        <v>8.7264914032211891</v>
      </c>
      <c r="BI150" s="47">
        <f t="shared" ca="1" si="68"/>
        <v>10.626590420535873</v>
      </c>
      <c r="BJ150" s="47">
        <f t="shared" ref="BI150:BR175" ca="1" si="88">IF($AN150&lt;=BJ$1,HLOOKUP(MONTH(BJ$1),$AA:$AL,ROW($AO150),0),"")</f>
        <v>10.537164333591925</v>
      </c>
      <c r="BK150" s="47">
        <f t="shared" ca="1" si="88"/>
        <v>10.779219197458445</v>
      </c>
      <c r="BL150" s="47">
        <f t="shared" ca="1" si="88"/>
        <v>10.479685615821316</v>
      </c>
      <c r="BM150" s="47">
        <f t="shared" ca="1" si="88"/>
        <v>11.758114378442485</v>
      </c>
      <c r="BN150" s="47">
        <f t="shared" ca="1" si="88"/>
        <v>10.983421368243128</v>
      </c>
      <c r="BO150" s="47">
        <f t="shared" ca="1" si="88"/>
        <v>11.752269199163184</v>
      </c>
      <c r="BP150" s="47">
        <f t="shared" ca="1" si="88"/>
        <v>10.337103885416976</v>
      </c>
      <c r="BQ150" s="47">
        <f t="shared" ca="1" si="88"/>
        <v>8.5749603421444114</v>
      </c>
      <c r="BR150" s="47">
        <f t="shared" ca="1" si="88"/>
        <v>8.0906140823623609</v>
      </c>
      <c r="BS150" s="47">
        <f t="shared" ca="1" si="85"/>
        <v>8.7789516654570612</v>
      </c>
      <c r="BT150" s="47">
        <f t="shared" ca="1" si="85"/>
        <v>8.7264914032211891</v>
      </c>
      <c r="BU150" s="47">
        <f t="shared" ca="1" si="85"/>
        <v>10.626590420535873</v>
      </c>
      <c r="BV150" s="47">
        <f t="shared" ca="1" si="85"/>
        <v>10.537164333591925</v>
      </c>
      <c r="BW150" s="47">
        <f t="shared" ca="1" si="85"/>
        <v>10.779219197458445</v>
      </c>
      <c r="BX150" s="47">
        <f t="shared" ca="1" si="85"/>
        <v>10.479685615821316</v>
      </c>
      <c r="BY150" s="47">
        <f t="shared" ca="1" si="85"/>
        <v>11.758114378442485</v>
      </c>
      <c r="BZ150" s="47">
        <f t="shared" ca="1" si="85"/>
        <v>10.983421368243128</v>
      </c>
      <c r="CA150" s="47">
        <f t="shared" ca="1" si="85"/>
        <v>11.752269199163184</v>
      </c>
      <c r="CB150" s="47">
        <f t="shared" ca="1" si="85"/>
        <v>10.337103885416976</v>
      </c>
      <c r="CC150" s="47">
        <f t="shared" ca="1" si="84"/>
        <v>8.5749603421444114</v>
      </c>
      <c r="CD150" s="47">
        <f t="shared" ca="1" si="84"/>
        <v>8.0906140823623609</v>
      </c>
      <c r="CE150" s="47">
        <f t="shared" ca="1" si="84"/>
        <v>8.7789516654570612</v>
      </c>
      <c r="CF150" s="47">
        <f t="shared" ca="1" si="84"/>
        <v>8.7264914032211891</v>
      </c>
      <c r="CG150" s="47">
        <f t="shared" ca="1" si="84"/>
        <v>10.626590420535873</v>
      </c>
      <c r="CH150" s="47">
        <f t="shared" ca="1" si="84"/>
        <v>10.537164333591925</v>
      </c>
      <c r="CI150" s="47">
        <f t="shared" ca="1" si="84"/>
        <v>10.779219197458445</v>
      </c>
      <c r="CJ150" s="47">
        <f t="shared" ca="1" si="84"/>
        <v>10.479685615821316</v>
      </c>
      <c r="CK150" s="47">
        <f t="shared" ca="1" si="84"/>
        <v>11.758114378442485</v>
      </c>
      <c r="CL150" s="47">
        <f t="shared" ca="1" si="84"/>
        <v>10.983421368243128</v>
      </c>
      <c r="CM150" s="47">
        <f t="shared" ca="1" si="86"/>
        <v>11.752269199163184</v>
      </c>
      <c r="CN150" s="47">
        <f t="shared" ca="1" si="86"/>
        <v>10.337103885416976</v>
      </c>
      <c r="CO150" s="47">
        <f t="shared" ca="1" si="86"/>
        <v>8.5749603421444114</v>
      </c>
      <c r="CP150" s="47">
        <f t="shared" ca="1" si="86"/>
        <v>8.0906140823623609</v>
      </c>
      <c r="CQ150" s="47">
        <f t="shared" ca="1" si="86"/>
        <v>8.7789516654570612</v>
      </c>
      <c r="CR150" s="47">
        <f t="shared" ca="1" si="86"/>
        <v>8.7264914032211891</v>
      </c>
      <c r="CS150" s="47">
        <f t="shared" ca="1" si="86"/>
        <v>10.626590420535873</v>
      </c>
      <c r="CT150" s="47">
        <f t="shared" ca="1" si="86"/>
        <v>10.537164333591925</v>
      </c>
      <c r="CU150" s="47">
        <f t="shared" ca="1" si="86"/>
        <v>10.779219197458445</v>
      </c>
      <c r="CV150" s="47">
        <f t="shared" ca="1" si="86"/>
        <v>10.479685615821316</v>
      </c>
      <c r="CW150" s="47">
        <f t="shared" ca="1" si="87"/>
        <v>11.758114378442485</v>
      </c>
      <c r="CX150" s="47">
        <f t="shared" ca="1" si="87"/>
        <v>10.983421368243128</v>
      </c>
      <c r="CY150" s="47">
        <f t="shared" ca="1" si="87"/>
        <v>11.752269199163184</v>
      </c>
      <c r="CZ150" s="47">
        <f t="shared" ca="1" si="87"/>
        <v>10.337103885416976</v>
      </c>
      <c r="DA150" s="47">
        <f t="shared" ca="1" si="87"/>
        <v>8.5749603421444114</v>
      </c>
      <c r="DB150" s="47">
        <f t="shared" ca="1" si="87"/>
        <v>8.0906140823623609</v>
      </c>
      <c r="DC150" s="47">
        <f t="shared" ca="1" si="87"/>
        <v>8.7789516654570612</v>
      </c>
      <c r="DD150" s="47">
        <f t="shared" ca="1" si="87"/>
        <v>8.7264914032211891</v>
      </c>
    </row>
    <row r="151" spans="1:108" x14ac:dyDescent="0.25">
      <c r="A151" s="40" t="s">
        <v>138</v>
      </c>
      <c r="B151" s="40">
        <v>2445</v>
      </c>
      <c r="C151" s="40" t="s">
        <v>31</v>
      </c>
      <c r="D151" s="40" t="s">
        <v>364</v>
      </c>
      <c r="E151" s="40" t="s">
        <v>130</v>
      </c>
      <c r="F151" s="40">
        <v>50</v>
      </c>
      <c r="G151" s="43">
        <v>44995</v>
      </c>
      <c r="I151" s="40" t="s">
        <v>74</v>
      </c>
      <c r="J151" s="40">
        <v>2</v>
      </c>
      <c r="K151" s="40" t="s">
        <v>33</v>
      </c>
      <c r="L151" s="40" t="s">
        <v>140</v>
      </c>
      <c r="N151" s="41">
        <f>VLOOKUP($C151 &amp; $I151 &amp; $K151,FATOR!$A$3:$P$22,5,0)</f>
        <v>0.23516228756884971</v>
      </c>
      <c r="O151" s="41">
        <f>VLOOKUP($C151 &amp; $I151 &amp; $K151,FATOR!$A$3:$P$22,6,0)</f>
        <v>0.21966842736486258</v>
      </c>
      <c r="P151" s="41">
        <f>VLOOKUP($C151 &amp; $I151 &amp; $K151,FATOR!$A$3:$P$22,7,0)</f>
        <v>0.23504538398326369</v>
      </c>
      <c r="Q151" s="41">
        <f>VLOOKUP($C151 &amp; $I151 &amp; $K151,FATOR!$A$3:$P$22,8,0)</f>
        <v>0.20674207770833952</v>
      </c>
      <c r="R151" s="41">
        <f>VLOOKUP($C151 &amp; $I151 &amp; $K151,FATOR!$A$3:$P$22,9,0)</f>
        <v>0.17149920684288822</v>
      </c>
      <c r="S151" s="41">
        <f>VLOOKUP($C151 &amp; $I151 &amp; $K151,FATOR!$A$3:$P$22,10,0)</f>
        <v>0.1618122816472472</v>
      </c>
      <c r="T151" s="41">
        <f>VLOOKUP($C151 &amp; $I151 &amp; $K151,FATOR!$A$3:$P$22,11,0)</f>
        <v>0.17557903330914121</v>
      </c>
      <c r="U151" s="41">
        <f>VLOOKUP($C151 &amp; $I151 &amp; $K151,FATOR!$A$3:$P$22,12,0)</f>
        <v>0.1745298280644238</v>
      </c>
      <c r="V151" s="41">
        <f>VLOOKUP($C151 &amp; $I151 &amp; $K151,FATOR!$A$3:$P$22,13,0)</f>
        <v>0.21253180841071748</v>
      </c>
      <c r="W151" s="41">
        <f>VLOOKUP($C151 &amp; $I151 &amp; $K151,FATOR!$A$3:$P$22,14,0)</f>
        <v>0.2107432866718385</v>
      </c>
      <c r="X151" s="41">
        <f>VLOOKUP($C151 &amp; $I151 &amp; $K151,FATOR!$A$3:$P$22,15,0)</f>
        <v>0.2155843839491689</v>
      </c>
      <c r="Y151" s="41">
        <f>VLOOKUP($C151 &amp; $I151 &amp; $K151,FATOR!$A$3:$P$22,16,0)</f>
        <v>0.20959371231642632</v>
      </c>
      <c r="AA151" s="42">
        <f t="shared" si="69"/>
        <v>11.758114378442485</v>
      </c>
      <c r="AB151" s="42">
        <f t="shared" si="70"/>
        <v>10.983421368243128</v>
      </c>
      <c r="AC151" s="42">
        <f t="shared" si="71"/>
        <v>11.752269199163184</v>
      </c>
      <c r="AD151" s="42">
        <f t="shared" si="72"/>
        <v>10.337103885416976</v>
      </c>
      <c r="AE151" s="42">
        <f t="shared" si="73"/>
        <v>8.5749603421444114</v>
      </c>
      <c r="AF151" s="42">
        <f t="shared" si="74"/>
        <v>8.0906140823623609</v>
      </c>
      <c r="AG151" s="42">
        <f t="shared" si="75"/>
        <v>8.7789516654570612</v>
      </c>
      <c r="AH151" s="42">
        <f t="shared" si="76"/>
        <v>8.7264914032211891</v>
      </c>
      <c r="AI151" s="42">
        <f t="shared" si="77"/>
        <v>10.626590420535873</v>
      </c>
      <c r="AJ151" s="42">
        <f t="shared" si="78"/>
        <v>10.537164333591925</v>
      </c>
      <c r="AK151" s="42">
        <f t="shared" si="79"/>
        <v>10.779219197458445</v>
      </c>
      <c r="AL151" s="42">
        <f t="shared" si="80"/>
        <v>10.479685615821316</v>
      </c>
      <c r="AN151" s="43">
        <f t="shared" si="81"/>
        <v>45026</v>
      </c>
      <c r="AO151" s="47">
        <f t="shared" ca="1" si="83"/>
        <v>11.758114378442485</v>
      </c>
      <c r="AP151" s="47">
        <f t="shared" ca="1" si="83"/>
        <v>10.983421368243128</v>
      </c>
      <c r="AQ151" s="47">
        <f t="shared" ca="1" si="83"/>
        <v>11.752269199163184</v>
      </c>
      <c r="AR151" s="47">
        <f t="shared" ca="1" si="83"/>
        <v>10.337103885416976</v>
      </c>
      <c r="AS151" s="47">
        <f t="shared" ca="1" si="83"/>
        <v>8.5749603421444114</v>
      </c>
      <c r="AT151" s="47">
        <f t="shared" ca="1" si="83"/>
        <v>8.0906140823623609</v>
      </c>
      <c r="AU151" s="47">
        <f t="shared" ca="1" si="83"/>
        <v>8.7789516654570612</v>
      </c>
      <c r="AV151" s="47">
        <f t="shared" ca="1" si="83"/>
        <v>8.7264914032211891</v>
      </c>
      <c r="AW151" s="47">
        <f t="shared" ca="1" si="83"/>
        <v>10.626590420535873</v>
      </c>
      <c r="AX151" s="47">
        <f t="shared" ca="1" si="83"/>
        <v>10.537164333591925</v>
      </c>
      <c r="AY151" s="47">
        <f t="shared" ca="1" si="82"/>
        <v>10.779219197458445</v>
      </c>
      <c r="AZ151" s="47">
        <f t="shared" ca="1" si="82"/>
        <v>10.479685615821316</v>
      </c>
      <c r="BA151" s="47">
        <f t="shared" ca="1" si="82"/>
        <v>11.758114378442485</v>
      </c>
      <c r="BB151" s="47">
        <f t="shared" ca="1" si="82"/>
        <v>10.983421368243128</v>
      </c>
      <c r="BC151" s="47">
        <f t="shared" ca="1" si="82"/>
        <v>11.752269199163184</v>
      </c>
      <c r="BD151" s="47">
        <f t="shared" ca="1" si="82"/>
        <v>10.337103885416976</v>
      </c>
      <c r="BE151" s="47">
        <f t="shared" ca="1" si="82"/>
        <v>8.5749603421444114</v>
      </c>
      <c r="BF151" s="47">
        <f t="shared" ca="1" si="82"/>
        <v>8.0906140823623609</v>
      </c>
      <c r="BG151" s="47">
        <f t="shared" ca="1" si="82"/>
        <v>8.7789516654570612</v>
      </c>
      <c r="BH151" s="47">
        <f t="shared" ca="1" si="82"/>
        <v>8.7264914032211891</v>
      </c>
      <c r="BI151" s="47">
        <f t="shared" ca="1" si="88"/>
        <v>10.626590420535873</v>
      </c>
      <c r="BJ151" s="47">
        <f t="shared" ca="1" si="88"/>
        <v>10.537164333591925</v>
      </c>
      <c r="BK151" s="47">
        <f t="shared" ca="1" si="88"/>
        <v>10.779219197458445</v>
      </c>
      <c r="BL151" s="47">
        <f t="shared" ca="1" si="88"/>
        <v>10.479685615821316</v>
      </c>
      <c r="BM151" s="47">
        <f t="shared" ca="1" si="88"/>
        <v>11.758114378442485</v>
      </c>
      <c r="BN151" s="47">
        <f t="shared" ca="1" si="88"/>
        <v>10.983421368243128</v>
      </c>
      <c r="BO151" s="47">
        <f t="shared" ca="1" si="88"/>
        <v>11.752269199163184</v>
      </c>
      <c r="BP151" s="47">
        <f t="shared" ca="1" si="88"/>
        <v>10.337103885416976</v>
      </c>
      <c r="BQ151" s="47">
        <f t="shared" ca="1" si="88"/>
        <v>8.5749603421444114</v>
      </c>
      <c r="BR151" s="47">
        <f t="shared" ca="1" si="88"/>
        <v>8.0906140823623609</v>
      </c>
      <c r="BS151" s="47">
        <f t="shared" ca="1" si="85"/>
        <v>8.7789516654570612</v>
      </c>
      <c r="BT151" s="47">
        <f t="shared" ca="1" si="85"/>
        <v>8.7264914032211891</v>
      </c>
      <c r="BU151" s="47">
        <f t="shared" ca="1" si="85"/>
        <v>10.626590420535873</v>
      </c>
      <c r="BV151" s="47">
        <f t="shared" ca="1" si="85"/>
        <v>10.537164333591925</v>
      </c>
      <c r="BW151" s="47">
        <f t="shared" ca="1" si="85"/>
        <v>10.779219197458445</v>
      </c>
      <c r="BX151" s="47">
        <f t="shared" ca="1" si="85"/>
        <v>10.479685615821316</v>
      </c>
      <c r="BY151" s="47">
        <f t="shared" ca="1" si="85"/>
        <v>11.758114378442485</v>
      </c>
      <c r="BZ151" s="47">
        <f t="shared" ca="1" si="85"/>
        <v>10.983421368243128</v>
      </c>
      <c r="CA151" s="47">
        <f t="shared" ca="1" si="85"/>
        <v>11.752269199163184</v>
      </c>
      <c r="CB151" s="47">
        <f t="shared" ca="1" si="85"/>
        <v>10.337103885416976</v>
      </c>
      <c r="CC151" s="47">
        <f t="shared" ca="1" si="84"/>
        <v>8.5749603421444114</v>
      </c>
      <c r="CD151" s="47">
        <f t="shared" ca="1" si="84"/>
        <v>8.0906140823623609</v>
      </c>
      <c r="CE151" s="47">
        <f t="shared" ca="1" si="84"/>
        <v>8.7789516654570612</v>
      </c>
      <c r="CF151" s="47">
        <f t="shared" ca="1" si="84"/>
        <v>8.7264914032211891</v>
      </c>
      <c r="CG151" s="47">
        <f t="shared" ca="1" si="84"/>
        <v>10.626590420535873</v>
      </c>
      <c r="CH151" s="47">
        <f t="shared" ca="1" si="84"/>
        <v>10.537164333591925</v>
      </c>
      <c r="CI151" s="47">
        <f t="shared" ca="1" si="84"/>
        <v>10.779219197458445</v>
      </c>
      <c r="CJ151" s="47">
        <f t="shared" ca="1" si="84"/>
        <v>10.479685615821316</v>
      </c>
      <c r="CK151" s="47">
        <f t="shared" ca="1" si="84"/>
        <v>11.758114378442485</v>
      </c>
      <c r="CL151" s="47">
        <f t="shared" ca="1" si="84"/>
        <v>10.983421368243128</v>
      </c>
      <c r="CM151" s="47">
        <f t="shared" ca="1" si="86"/>
        <v>11.752269199163184</v>
      </c>
      <c r="CN151" s="47">
        <f t="shared" ca="1" si="86"/>
        <v>10.337103885416976</v>
      </c>
      <c r="CO151" s="47">
        <f t="shared" ca="1" si="86"/>
        <v>8.5749603421444114</v>
      </c>
      <c r="CP151" s="47">
        <f t="shared" ca="1" si="86"/>
        <v>8.0906140823623609</v>
      </c>
      <c r="CQ151" s="47">
        <f t="shared" ca="1" si="86"/>
        <v>8.7789516654570612</v>
      </c>
      <c r="CR151" s="47">
        <f t="shared" ca="1" si="86"/>
        <v>8.7264914032211891</v>
      </c>
      <c r="CS151" s="47">
        <f t="shared" ca="1" si="86"/>
        <v>10.626590420535873</v>
      </c>
      <c r="CT151" s="47">
        <f t="shared" ca="1" si="86"/>
        <v>10.537164333591925</v>
      </c>
      <c r="CU151" s="47">
        <f t="shared" ca="1" si="86"/>
        <v>10.779219197458445</v>
      </c>
      <c r="CV151" s="47">
        <f t="shared" ca="1" si="86"/>
        <v>10.479685615821316</v>
      </c>
      <c r="CW151" s="47">
        <f t="shared" ca="1" si="87"/>
        <v>11.758114378442485</v>
      </c>
      <c r="CX151" s="47">
        <f t="shared" ca="1" si="87"/>
        <v>10.983421368243128</v>
      </c>
      <c r="CY151" s="47">
        <f t="shared" ca="1" si="87"/>
        <v>11.752269199163184</v>
      </c>
      <c r="CZ151" s="47">
        <f t="shared" ca="1" si="87"/>
        <v>10.337103885416976</v>
      </c>
      <c r="DA151" s="47">
        <f t="shared" ca="1" si="87"/>
        <v>8.5749603421444114</v>
      </c>
      <c r="DB151" s="47">
        <f t="shared" ca="1" si="87"/>
        <v>8.0906140823623609</v>
      </c>
      <c r="DC151" s="47">
        <f t="shared" ca="1" si="87"/>
        <v>8.7789516654570612</v>
      </c>
      <c r="DD151" s="47">
        <f t="shared" ca="1" si="87"/>
        <v>8.7264914032211891</v>
      </c>
    </row>
    <row r="152" spans="1:108" x14ac:dyDescent="0.25">
      <c r="A152" s="40" t="s">
        <v>138</v>
      </c>
      <c r="B152" s="40">
        <v>2506</v>
      </c>
      <c r="C152" s="40" t="s">
        <v>31</v>
      </c>
      <c r="D152" s="40" t="s">
        <v>365</v>
      </c>
      <c r="E152" s="40" t="s">
        <v>130</v>
      </c>
      <c r="F152" s="40">
        <v>45.454999999999998</v>
      </c>
      <c r="G152" s="43">
        <v>44985</v>
      </c>
      <c r="I152" s="40" t="s">
        <v>74</v>
      </c>
      <c r="J152" s="40">
        <v>2</v>
      </c>
      <c r="K152" s="40" t="s">
        <v>33</v>
      </c>
      <c r="L152" s="40" t="s">
        <v>140</v>
      </c>
      <c r="N152" s="41">
        <f>VLOOKUP($C152 &amp; $I152 &amp; $K152,FATOR!$A$3:$P$22,5,0)</f>
        <v>0.23516228756884971</v>
      </c>
      <c r="O152" s="41">
        <f>VLOOKUP($C152 &amp; $I152 &amp; $K152,FATOR!$A$3:$P$22,6,0)</f>
        <v>0.21966842736486258</v>
      </c>
      <c r="P152" s="41">
        <f>VLOOKUP($C152 &amp; $I152 &amp; $K152,FATOR!$A$3:$P$22,7,0)</f>
        <v>0.23504538398326369</v>
      </c>
      <c r="Q152" s="41">
        <f>VLOOKUP($C152 &amp; $I152 &amp; $K152,FATOR!$A$3:$P$22,8,0)</f>
        <v>0.20674207770833952</v>
      </c>
      <c r="R152" s="41">
        <f>VLOOKUP($C152 &amp; $I152 &amp; $K152,FATOR!$A$3:$P$22,9,0)</f>
        <v>0.17149920684288822</v>
      </c>
      <c r="S152" s="41">
        <f>VLOOKUP($C152 &amp; $I152 &amp; $K152,FATOR!$A$3:$P$22,10,0)</f>
        <v>0.1618122816472472</v>
      </c>
      <c r="T152" s="41">
        <f>VLOOKUP($C152 &amp; $I152 &amp; $K152,FATOR!$A$3:$P$22,11,0)</f>
        <v>0.17557903330914121</v>
      </c>
      <c r="U152" s="41">
        <f>VLOOKUP($C152 &amp; $I152 &amp; $K152,FATOR!$A$3:$P$22,12,0)</f>
        <v>0.1745298280644238</v>
      </c>
      <c r="V152" s="41">
        <f>VLOOKUP($C152 &amp; $I152 &amp; $K152,FATOR!$A$3:$P$22,13,0)</f>
        <v>0.21253180841071748</v>
      </c>
      <c r="W152" s="41">
        <f>VLOOKUP($C152 &amp; $I152 &amp; $K152,FATOR!$A$3:$P$22,14,0)</f>
        <v>0.2107432866718385</v>
      </c>
      <c r="X152" s="41">
        <f>VLOOKUP($C152 &amp; $I152 &amp; $K152,FATOR!$A$3:$P$22,15,0)</f>
        <v>0.2155843839491689</v>
      </c>
      <c r="Y152" s="41">
        <f>VLOOKUP($C152 &amp; $I152 &amp; $K152,FATOR!$A$3:$P$22,16,0)</f>
        <v>0.20959371231642632</v>
      </c>
      <c r="AA152" s="42">
        <f t="shared" si="69"/>
        <v>10.689301781442063</v>
      </c>
      <c r="AB152" s="42">
        <f t="shared" si="70"/>
        <v>9.9850283658698284</v>
      </c>
      <c r="AC152" s="42">
        <f t="shared" si="71"/>
        <v>10.683987928959251</v>
      </c>
      <c r="AD152" s="42">
        <f t="shared" si="72"/>
        <v>9.3974611422325722</v>
      </c>
      <c r="AE152" s="42">
        <f t="shared" si="73"/>
        <v>7.795496447043484</v>
      </c>
      <c r="AF152" s="42">
        <f t="shared" si="74"/>
        <v>7.3551772622756211</v>
      </c>
      <c r="AG152" s="42">
        <f t="shared" si="75"/>
        <v>7.9809449590670134</v>
      </c>
      <c r="AH152" s="42">
        <f t="shared" si="76"/>
        <v>7.9332533346683833</v>
      </c>
      <c r="AI152" s="42">
        <f t="shared" si="77"/>
        <v>9.660633351309162</v>
      </c>
      <c r="AJ152" s="42">
        <f t="shared" si="78"/>
        <v>9.5793360956684186</v>
      </c>
      <c r="AK152" s="42">
        <f t="shared" si="79"/>
        <v>9.799388172409472</v>
      </c>
      <c r="AL152" s="42">
        <f t="shared" si="80"/>
        <v>9.5270821933431584</v>
      </c>
      <c r="AN152" s="43">
        <f t="shared" si="81"/>
        <v>45016</v>
      </c>
      <c r="AO152" s="47">
        <f t="shared" ca="1" si="83"/>
        <v>10.689301781442063</v>
      </c>
      <c r="AP152" s="47">
        <f t="shared" ca="1" si="83"/>
        <v>9.9850283658698284</v>
      </c>
      <c r="AQ152" s="47">
        <f t="shared" ca="1" si="83"/>
        <v>10.683987928959251</v>
      </c>
      <c r="AR152" s="47">
        <f t="shared" ca="1" si="83"/>
        <v>9.3974611422325722</v>
      </c>
      <c r="AS152" s="47">
        <f t="shared" ca="1" si="83"/>
        <v>7.795496447043484</v>
      </c>
      <c r="AT152" s="47">
        <f t="shared" ca="1" si="83"/>
        <v>7.3551772622756211</v>
      </c>
      <c r="AU152" s="47">
        <f t="shared" ca="1" si="83"/>
        <v>7.9809449590670134</v>
      </c>
      <c r="AV152" s="47">
        <f t="shared" ca="1" si="83"/>
        <v>7.9332533346683833</v>
      </c>
      <c r="AW152" s="47">
        <f t="shared" ca="1" si="83"/>
        <v>9.660633351309162</v>
      </c>
      <c r="AX152" s="47">
        <f t="shared" ca="1" si="83"/>
        <v>9.5793360956684186</v>
      </c>
      <c r="AY152" s="47">
        <f t="shared" ca="1" si="82"/>
        <v>9.799388172409472</v>
      </c>
      <c r="AZ152" s="47">
        <f t="shared" ca="1" si="82"/>
        <v>9.5270821933431584</v>
      </c>
      <c r="BA152" s="47">
        <f t="shared" ca="1" si="82"/>
        <v>10.689301781442063</v>
      </c>
      <c r="BB152" s="47">
        <f t="shared" ca="1" si="82"/>
        <v>9.9850283658698284</v>
      </c>
      <c r="BC152" s="47">
        <f t="shared" ca="1" si="82"/>
        <v>10.683987928959251</v>
      </c>
      <c r="BD152" s="47">
        <f t="shared" ca="1" si="82"/>
        <v>9.3974611422325722</v>
      </c>
      <c r="BE152" s="47">
        <f t="shared" ca="1" si="82"/>
        <v>7.795496447043484</v>
      </c>
      <c r="BF152" s="47">
        <f t="shared" ca="1" si="82"/>
        <v>7.3551772622756211</v>
      </c>
      <c r="BG152" s="47">
        <f t="shared" ca="1" si="82"/>
        <v>7.9809449590670134</v>
      </c>
      <c r="BH152" s="47">
        <f t="shared" ca="1" si="82"/>
        <v>7.9332533346683833</v>
      </c>
      <c r="BI152" s="47">
        <f t="shared" ca="1" si="88"/>
        <v>9.660633351309162</v>
      </c>
      <c r="BJ152" s="47">
        <f t="shared" ca="1" si="88"/>
        <v>9.5793360956684186</v>
      </c>
      <c r="BK152" s="47">
        <f t="shared" ca="1" si="88"/>
        <v>9.799388172409472</v>
      </c>
      <c r="BL152" s="47">
        <f t="shared" ca="1" si="88"/>
        <v>9.5270821933431584</v>
      </c>
      <c r="BM152" s="47">
        <f t="shared" ca="1" si="88"/>
        <v>10.689301781442063</v>
      </c>
      <c r="BN152" s="47">
        <f t="shared" ca="1" si="88"/>
        <v>9.9850283658698284</v>
      </c>
      <c r="BO152" s="47">
        <f t="shared" ca="1" si="88"/>
        <v>10.683987928959251</v>
      </c>
      <c r="BP152" s="47">
        <f t="shared" ca="1" si="88"/>
        <v>9.3974611422325722</v>
      </c>
      <c r="BQ152" s="47">
        <f t="shared" ca="1" si="88"/>
        <v>7.795496447043484</v>
      </c>
      <c r="BR152" s="47">
        <f t="shared" ca="1" si="88"/>
        <v>7.3551772622756211</v>
      </c>
      <c r="BS152" s="47">
        <f t="shared" ca="1" si="85"/>
        <v>7.9809449590670134</v>
      </c>
      <c r="BT152" s="47">
        <f t="shared" ca="1" si="85"/>
        <v>7.9332533346683833</v>
      </c>
      <c r="BU152" s="47">
        <f t="shared" ca="1" si="85"/>
        <v>9.660633351309162</v>
      </c>
      <c r="BV152" s="47">
        <f t="shared" ca="1" si="85"/>
        <v>9.5793360956684186</v>
      </c>
      <c r="BW152" s="47">
        <f t="shared" ca="1" si="85"/>
        <v>9.799388172409472</v>
      </c>
      <c r="BX152" s="47">
        <f t="shared" ca="1" si="85"/>
        <v>9.5270821933431584</v>
      </c>
      <c r="BY152" s="47">
        <f t="shared" ca="1" si="85"/>
        <v>10.689301781442063</v>
      </c>
      <c r="BZ152" s="47">
        <f t="shared" ca="1" si="85"/>
        <v>9.9850283658698284</v>
      </c>
      <c r="CA152" s="47">
        <f t="shared" ca="1" si="85"/>
        <v>10.683987928959251</v>
      </c>
      <c r="CB152" s="47">
        <f t="shared" ca="1" si="85"/>
        <v>9.3974611422325722</v>
      </c>
      <c r="CC152" s="47">
        <f t="shared" ca="1" si="84"/>
        <v>7.795496447043484</v>
      </c>
      <c r="CD152" s="47">
        <f t="shared" ca="1" si="84"/>
        <v>7.3551772622756211</v>
      </c>
      <c r="CE152" s="47">
        <f t="shared" ca="1" si="84"/>
        <v>7.9809449590670134</v>
      </c>
      <c r="CF152" s="47">
        <f t="shared" ca="1" si="84"/>
        <v>7.9332533346683833</v>
      </c>
      <c r="CG152" s="47">
        <f t="shared" ca="1" si="84"/>
        <v>9.660633351309162</v>
      </c>
      <c r="CH152" s="47">
        <f t="shared" ca="1" si="84"/>
        <v>9.5793360956684186</v>
      </c>
      <c r="CI152" s="47">
        <f t="shared" ca="1" si="84"/>
        <v>9.799388172409472</v>
      </c>
      <c r="CJ152" s="47">
        <f t="shared" ca="1" si="84"/>
        <v>9.5270821933431584</v>
      </c>
      <c r="CK152" s="47">
        <f t="shared" ca="1" si="84"/>
        <v>10.689301781442063</v>
      </c>
      <c r="CL152" s="47">
        <f t="shared" ca="1" si="84"/>
        <v>9.9850283658698284</v>
      </c>
      <c r="CM152" s="47">
        <f t="shared" ca="1" si="86"/>
        <v>10.683987928959251</v>
      </c>
      <c r="CN152" s="47">
        <f t="shared" ca="1" si="86"/>
        <v>9.3974611422325722</v>
      </c>
      <c r="CO152" s="47">
        <f t="shared" ca="1" si="86"/>
        <v>7.795496447043484</v>
      </c>
      <c r="CP152" s="47">
        <f t="shared" ca="1" si="86"/>
        <v>7.3551772622756211</v>
      </c>
      <c r="CQ152" s="47">
        <f t="shared" ca="1" si="86"/>
        <v>7.9809449590670134</v>
      </c>
      <c r="CR152" s="47">
        <f t="shared" ca="1" si="86"/>
        <v>7.9332533346683833</v>
      </c>
      <c r="CS152" s="47">
        <f t="shared" ca="1" si="86"/>
        <v>9.660633351309162</v>
      </c>
      <c r="CT152" s="47">
        <f t="shared" ca="1" si="86"/>
        <v>9.5793360956684186</v>
      </c>
      <c r="CU152" s="47">
        <f t="shared" ca="1" si="86"/>
        <v>9.799388172409472</v>
      </c>
      <c r="CV152" s="47">
        <f t="shared" ca="1" si="86"/>
        <v>9.5270821933431584</v>
      </c>
      <c r="CW152" s="47">
        <f t="shared" ca="1" si="87"/>
        <v>10.689301781442063</v>
      </c>
      <c r="CX152" s="47">
        <f t="shared" ca="1" si="87"/>
        <v>9.9850283658698284</v>
      </c>
      <c r="CY152" s="47">
        <f t="shared" ca="1" si="87"/>
        <v>10.683987928959251</v>
      </c>
      <c r="CZ152" s="47">
        <f t="shared" ca="1" si="87"/>
        <v>9.3974611422325722</v>
      </c>
      <c r="DA152" s="47">
        <f t="shared" ca="1" si="87"/>
        <v>7.795496447043484</v>
      </c>
      <c r="DB152" s="47">
        <f t="shared" ca="1" si="87"/>
        <v>7.3551772622756211</v>
      </c>
      <c r="DC152" s="47">
        <f t="shared" ca="1" si="87"/>
        <v>7.9809449590670134</v>
      </c>
      <c r="DD152" s="47">
        <f t="shared" ca="1" si="87"/>
        <v>7.9332533346683833</v>
      </c>
    </row>
    <row r="153" spans="1:108" x14ac:dyDescent="0.25">
      <c r="A153" s="40" t="s">
        <v>138</v>
      </c>
      <c r="B153" s="40">
        <v>2506</v>
      </c>
      <c r="C153" s="40" t="s">
        <v>31</v>
      </c>
      <c r="D153" s="40" t="s">
        <v>365</v>
      </c>
      <c r="E153" s="40" t="s">
        <v>160</v>
      </c>
      <c r="F153" s="40">
        <v>4.5449999999999999</v>
      </c>
      <c r="G153" s="43">
        <v>44985</v>
      </c>
      <c r="I153" s="40" t="s">
        <v>74</v>
      </c>
      <c r="J153" s="40">
        <v>2</v>
      </c>
      <c r="K153" s="40" t="s">
        <v>33</v>
      </c>
      <c r="L153" s="40" t="s">
        <v>140</v>
      </c>
      <c r="N153" s="41">
        <f>VLOOKUP($C153 &amp; $I153 &amp; $K153,FATOR!$A$3:$P$22,5,0)</f>
        <v>0.23516228756884971</v>
      </c>
      <c r="O153" s="41">
        <f>VLOOKUP($C153 &amp; $I153 &amp; $K153,FATOR!$A$3:$P$22,6,0)</f>
        <v>0.21966842736486258</v>
      </c>
      <c r="P153" s="41">
        <f>VLOOKUP($C153 &amp; $I153 &amp; $K153,FATOR!$A$3:$P$22,7,0)</f>
        <v>0.23504538398326369</v>
      </c>
      <c r="Q153" s="41">
        <f>VLOOKUP($C153 &amp; $I153 &amp; $K153,FATOR!$A$3:$P$22,8,0)</f>
        <v>0.20674207770833952</v>
      </c>
      <c r="R153" s="41">
        <f>VLOOKUP($C153 &amp; $I153 &amp; $K153,FATOR!$A$3:$P$22,9,0)</f>
        <v>0.17149920684288822</v>
      </c>
      <c r="S153" s="41">
        <f>VLOOKUP($C153 &amp; $I153 &amp; $K153,FATOR!$A$3:$P$22,10,0)</f>
        <v>0.1618122816472472</v>
      </c>
      <c r="T153" s="41">
        <f>VLOOKUP($C153 &amp; $I153 &amp; $K153,FATOR!$A$3:$P$22,11,0)</f>
        <v>0.17557903330914121</v>
      </c>
      <c r="U153" s="41">
        <f>VLOOKUP($C153 &amp; $I153 &amp; $K153,FATOR!$A$3:$P$22,12,0)</f>
        <v>0.1745298280644238</v>
      </c>
      <c r="V153" s="41">
        <f>VLOOKUP($C153 &amp; $I153 &amp; $K153,FATOR!$A$3:$P$22,13,0)</f>
        <v>0.21253180841071748</v>
      </c>
      <c r="W153" s="41">
        <f>VLOOKUP($C153 &amp; $I153 &amp; $K153,FATOR!$A$3:$P$22,14,0)</f>
        <v>0.2107432866718385</v>
      </c>
      <c r="X153" s="41">
        <f>VLOOKUP($C153 &amp; $I153 &amp; $K153,FATOR!$A$3:$P$22,15,0)</f>
        <v>0.2155843839491689</v>
      </c>
      <c r="Y153" s="41">
        <f>VLOOKUP($C153 &amp; $I153 &amp; $K153,FATOR!$A$3:$P$22,16,0)</f>
        <v>0.20959371231642632</v>
      </c>
      <c r="AA153" s="42">
        <f t="shared" si="69"/>
        <v>1.0688125970004219</v>
      </c>
      <c r="AB153" s="42">
        <f t="shared" si="70"/>
        <v>0.99839300237330042</v>
      </c>
      <c r="AC153" s="42">
        <f t="shared" si="71"/>
        <v>1.0682812702039335</v>
      </c>
      <c r="AD153" s="42">
        <f t="shared" si="72"/>
        <v>0.93964274318440311</v>
      </c>
      <c r="AE153" s="42">
        <f t="shared" si="73"/>
        <v>0.77946389510092695</v>
      </c>
      <c r="AF153" s="42">
        <f t="shared" si="74"/>
        <v>0.7354368200867385</v>
      </c>
      <c r="AG153" s="42">
        <f t="shared" si="75"/>
        <v>0.79800670639004678</v>
      </c>
      <c r="AH153" s="42">
        <f t="shared" si="76"/>
        <v>0.7932380685528061</v>
      </c>
      <c r="AI153" s="42">
        <f t="shared" si="77"/>
        <v>0.96595706922671087</v>
      </c>
      <c r="AJ153" s="42">
        <f t="shared" si="78"/>
        <v>0.95782823792350602</v>
      </c>
      <c r="AK153" s="42">
        <f t="shared" si="79"/>
        <v>0.97983102504897268</v>
      </c>
      <c r="AL153" s="42">
        <f t="shared" si="80"/>
        <v>0.95260342247815755</v>
      </c>
      <c r="AN153" s="43">
        <f t="shared" si="81"/>
        <v>45016</v>
      </c>
      <c r="AO153" s="47">
        <f t="shared" ca="1" si="83"/>
        <v>1.0688125970004219</v>
      </c>
      <c r="AP153" s="47">
        <f t="shared" ca="1" si="83"/>
        <v>0.99839300237330042</v>
      </c>
      <c r="AQ153" s="47">
        <f t="shared" ca="1" si="83"/>
        <v>1.0682812702039335</v>
      </c>
      <c r="AR153" s="47">
        <f t="shared" ca="1" si="83"/>
        <v>0.93964274318440311</v>
      </c>
      <c r="AS153" s="47">
        <f t="shared" ca="1" si="83"/>
        <v>0.77946389510092695</v>
      </c>
      <c r="AT153" s="47">
        <f t="shared" ca="1" si="83"/>
        <v>0.7354368200867385</v>
      </c>
      <c r="AU153" s="47">
        <f t="shared" ca="1" si="83"/>
        <v>0.79800670639004678</v>
      </c>
      <c r="AV153" s="47">
        <f t="shared" ca="1" si="83"/>
        <v>0.7932380685528061</v>
      </c>
      <c r="AW153" s="47">
        <f t="shared" ca="1" si="83"/>
        <v>0.96595706922671087</v>
      </c>
      <c r="AX153" s="47">
        <f t="shared" ca="1" si="83"/>
        <v>0.95782823792350602</v>
      </c>
      <c r="AY153" s="47">
        <f t="shared" ca="1" si="82"/>
        <v>0.97983102504897268</v>
      </c>
      <c r="AZ153" s="47">
        <f t="shared" ca="1" si="82"/>
        <v>0.95260342247815755</v>
      </c>
      <c r="BA153" s="47">
        <f t="shared" ca="1" si="82"/>
        <v>1.0688125970004219</v>
      </c>
      <c r="BB153" s="47">
        <f t="shared" ca="1" si="82"/>
        <v>0.99839300237330042</v>
      </c>
      <c r="BC153" s="47">
        <f t="shared" ca="1" si="82"/>
        <v>1.0682812702039335</v>
      </c>
      <c r="BD153" s="47">
        <f t="shared" ca="1" si="82"/>
        <v>0.93964274318440311</v>
      </c>
      <c r="BE153" s="47">
        <f t="shared" ca="1" si="82"/>
        <v>0.77946389510092695</v>
      </c>
      <c r="BF153" s="47">
        <f t="shared" ca="1" si="82"/>
        <v>0.7354368200867385</v>
      </c>
      <c r="BG153" s="47">
        <f t="shared" ca="1" si="82"/>
        <v>0.79800670639004678</v>
      </c>
      <c r="BH153" s="47">
        <f t="shared" ca="1" si="82"/>
        <v>0.7932380685528061</v>
      </c>
      <c r="BI153" s="47">
        <f t="shared" ca="1" si="88"/>
        <v>0.96595706922671087</v>
      </c>
      <c r="BJ153" s="47">
        <f t="shared" ca="1" si="88"/>
        <v>0.95782823792350602</v>
      </c>
      <c r="BK153" s="47">
        <f t="shared" ca="1" si="88"/>
        <v>0.97983102504897268</v>
      </c>
      <c r="BL153" s="47">
        <f t="shared" ca="1" si="88"/>
        <v>0.95260342247815755</v>
      </c>
      <c r="BM153" s="47">
        <f t="shared" ca="1" si="88"/>
        <v>1.0688125970004219</v>
      </c>
      <c r="BN153" s="47">
        <f t="shared" ca="1" si="88"/>
        <v>0.99839300237330042</v>
      </c>
      <c r="BO153" s="47">
        <f t="shared" ca="1" si="88"/>
        <v>1.0682812702039335</v>
      </c>
      <c r="BP153" s="47">
        <f t="shared" ca="1" si="88"/>
        <v>0.93964274318440311</v>
      </c>
      <c r="BQ153" s="47">
        <f t="shared" ca="1" si="88"/>
        <v>0.77946389510092695</v>
      </c>
      <c r="BR153" s="47">
        <f t="shared" ca="1" si="88"/>
        <v>0.7354368200867385</v>
      </c>
      <c r="BS153" s="47">
        <f t="shared" ca="1" si="85"/>
        <v>0.79800670639004678</v>
      </c>
      <c r="BT153" s="47">
        <f t="shared" ca="1" si="85"/>
        <v>0.7932380685528061</v>
      </c>
      <c r="BU153" s="47">
        <f t="shared" ca="1" si="85"/>
        <v>0.96595706922671087</v>
      </c>
      <c r="BV153" s="47">
        <f t="shared" ca="1" si="85"/>
        <v>0.95782823792350602</v>
      </c>
      <c r="BW153" s="47">
        <f t="shared" ca="1" si="85"/>
        <v>0.97983102504897268</v>
      </c>
      <c r="BX153" s="47">
        <f t="shared" ca="1" si="85"/>
        <v>0.95260342247815755</v>
      </c>
      <c r="BY153" s="47">
        <f t="shared" ca="1" si="85"/>
        <v>1.0688125970004219</v>
      </c>
      <c r="BZ153" s="47">
        <f t="shared" ca="1" si="85"/>
        <v>0.99839300237330042</v>
      </c>
      <c r="CA153" s="47">
        <f t="shared" ca="1" si="85"/>
        <v>1.0682812702039335</v>
      </c>
      <c r="CB153" s="47">
        <f t="shared" ca="1" si="85"/>
        <v>0.93964274318440311</v>
      </c>
      <c r="CC153" s="47">
        <f t="shared" ca="1" si="84"/>
        <v>0.77946389510092695</v>
      </c>
      <c r="CD153" s="47">
        <f t="shared" ca="1" si="84"/>
        <v>0.7354368200867385</v>
      </c>
      <c r="CE153" s="47">
        <f t="shared" ca="1" si="84"/>
        <v>0.79800670639004678</v>
      </c>
      <c r="CF153" s="47">
        <f t="shared" ca="1" si="84"/>
        <v>0.7932380685528061</v>
      </c>
      <c r="CG153" s="47">
        <f t="shared" ca="1" si="84"/>
        <v>0.96595706922671087</v>
      </c>
      <c r="CH153" s="47">
        <f t="shared" ca="1" si="84"/>
        <v>0.95782823792350602</v>
      </c>
      <c r="CI153" s="47">
        <f t="shared" ca="1" si="84"/>
        <v>0.97983102504897268</v>
      </c>
      <c r="CJ153" s="47">
        <f t="shared" ca="1" si="84"/>
        <v>0.95260342247815755</v>
      </c>
      <c r="CK153" s="47">
        <f t="shared" ca="1" si="84"/>
        <v>1.0688125970004219</v>
      </c>
      <c r="CL153" s="47">
        <f t="shared" ca="1" si="84"/>
        <v>0.99839300237330042</v>
      </c>
      <c r="CM153" s="47">
        <f t="shared" ca="1" si="86"/>
        <v>1.0682812702039335</v>
      </c>
      <c r="CN153" s="47">
        <f t="shared" ca="1" si="86"/>
        <v>0.93964274318440311</v>
      </c>
      <c r="CO153" s="47">
        <f t="shared" ca="1" si="86"/>
        <v>0.77946389510092695</v>
      </c>
      <c r="CP153" s="47">
        <f t="shared" ca="1" si="86"/>
        <v>0.7354368200867385</v>
      </c>
      <c r="CQ153" s="47">
        <f t="shared" ca="1" si="86"/>
        <v>0.79800670639004678</v>
      </c>
      <c r="CR153" s="47">
        <f t="shared" ca="1" si="86"/>
        <v>0.7932380685528061</v>
      </c>
      <c r="CS153" s="47">
        <f t="shared" ca="1" si="86"/>
        <v>0.96595706922671087</v>
      </c>
      <c r="CT153" s="47">
        <f t="shared" ca="1" si="86"/>
        <v>0.95782823792350602</v>
      </c>
      <c r="CU153" s="47">
        <f t="shared" ca="1" si="86"/>
        <v>0.97983102504897268</v>
      </c>
      <c r="CV153" s="47">
        <f t="shared" ca="1" si="86"/>
        <v>0.95260342247815755</v>
      </c>
      <c r="CW153" s="47">
        <f t="shared" ca="1" si="87"/>
        <v>1.0688125970004219</v>
      </c>
      <c r="CX153" s="47">
        <f t="shared" ca="1" si="87"/>
        <v>0.99839300237330042</v>
      </c>
      <c r="CY153" s="47">
        <f t="shared" ca="1" si="87"/>
        <v>1.0682812702039335</v>
      </c>
      <c r="CZ153" s="47">
        <f t="shared" ca="1" si="87"/>
        <v>0.93964274318440311</v>
      </c>
      <c r="DA153" s="47">
        <f t="shared" ca="1" si="87"/>
        <v>0.77946389510092695</v>
      </c>
      <c r="DB153" s="47">
        <f t="shared" ca="1" si="87"/>
        <v>0.7354368200867385</v>
      </c>
      <c r="DC153" s="47">
        <f t="shared" ca="1" si="87"/>
        <v>0.79800670639004678</v>
      </c>
      <c r="DD153" s="47">
        <f t="shared" ca="1" si="87"/>
        <v>0.7932380685528061</v>
      </c>
    </row>
    <row r="154" spans="1:108" x14ac:dyDescent="0.25">
      <c r="A154" s="40" t="s">
        <v>138</v>
      </c>
      <c r="B154" s="40">
        <v>2507</v>
      </c>
      <c r="C154" s="40" t="s">
        <v>31</v>
      </c>
      <c r="D154" s="40" t="s">
        <v>366</v>
      </c>
      <c r="E154" s="40" t="s">
        <v>130</v>
      </c>
      <c r="F154" s="40">
        <v>50</v>
      </c>
      <c r="G154" s="43">
        <v>45077</v>
      </c>
      <c r="I154" s="40" t="s">
        <v>74</v>
      </c>
      <c r="J154" s="40">
        <v>2</v>
      </c>
      <c r="K154" s="40" t="s">
        <v>33</v>
      </c>
      <c r="L154" s="40" t="s">
        <v>140</v>
      </c>
      <c r="N154" s="41">
        <f>VLOOKUP($C154 &amp; $I154 &amp; $K154,FATOR!$A$3:$P$22,5,0)</f>
        <v>0.23516228756884971</v>
      </c>
      <c r="O154" s="41">
        <f>VLOOKUP($C154 &amp; $I154 &amp; $K154,FATOR!$A$3:$P$22,6,0)</f>
        <v>0.21966842736486258</v>
      </c>
      <c r="P154" s="41">
        <f>VLOOKUP($C154 &amp; $I154 &amp; $K154,FATOR!$A$3:$P$22,7,0)</f>
        <v>0.23504538398326369</v>
      </c>
      <c r="Q154" s="41">
        <f>VLOOKUP($C154 &amp; $I154 &amp; $K154,FATOR!$A$3:$P$22,8,0)</f>
        <v>0.20674207770833952</v>
      </c>
      <c r="R154" s="41">
        <f>VLOOKUP($C154 &amp; $I154 &amp; $K154,FATOR!$A$3:$P$22,9,0)</f>
        <v>0.17149920684288822</v>
      </c>
      <c r="S154" s="41">
        <f>VLOOKUP($C154 &amp; $I154 &amp; $K154,FATOR!$A$3:$P$22,10,0)</f>
        <v>0.1618122816472472</v>
      </c>
      <c r="T154" s="41">
        <f>VLOOKUP($C154 &amp; $I154 &amp; $K154,FATOR!$A$3:$P$22,11,0)</f>
        <v>0.17557903330914121</v>
      </c>
      <c r="U154" s="41">
        <f>VLOOKUP($C154 &amp; $I154 &amp; $K154,FATOR!$A$3:$P$22,12,0)</f>
        <v>0.1745298280644238</v>
      </c>
      <c r="V154" s="41">
        <f>VLOOKUP($C154 &amp; $I154 &amp; $K154,FATOR!$A$3:$P$22,13,0)</f>
        <v>0.21253180841071748</v>
      </c>
      <c r="W154" s="41">
        <f>VLOOKUP($C154 &amp; $I154 &amp; $K154,FATOR!$A$3:$P$22,14,0)</f>
        <v>0.2107432866718385</v>
      </c>
      <c r="X154" s="41">
        <f>VLOOKUP($C154 &amp; $I154 &amp; $K154,FATOR!$A$3:$P$22,15,0)</f>
        <v>0.2155843839491689</v>
      </c>
      <c r="Y154" s="41">
        <f>VLOOKUP($C154 &amp; $I154 &amp; $K154,FATOR!$A$3:$P$22,16,0)</f>
        <v>0.20959371231642632</v>
      </c>
      <c r="AA154" s="42">
        <f t="shared" si="69"/>
        <v>11.758114378442485</v>
      </c>
      <c r="AB154" s="42">
        <f t="shared" si="70"/>
        <v>10.983421368243128</v>
      </c>
      <c r="AC154" s="42">
        <f t="shared" si="71"/>
        <v>11.752269199163184</v>
      </c>
      <c r="AD154" s="42">
        <f t="shared" si="72"/>
        <v>10.337103885416976</v>
      </c>
      <c r="AE154" s="42">
        <f t="shared" si="73"/>
        <v>8.5749603421444114</v>
      </c>
      <c r="AF154" s="42">
        <f t="shared" si="74"/>
        <v>8.0906140823623609</v>
      </c>
      <c r="AG154" s="42">
        <f t="shared" si="75"/>
        <v>8.7789516654570612</v>
      </c>
      <c r="AH154" s="42">
        <f t="shared" si="76"/>
        <v>8.7264914032211891</v>
      </c>
      <c r="AI154" s="42">
        <f t="shared" si="77"/>
        <v>10.626590420535873</v>
      </c>
      <c r="AJ154" s="42">
        <f t="shared" si="78"/>
        <v>10.537164333591925</v>
      </c>
      <c r="AK154" s="42">
        <f t="shared" si="79"/>
        <v>10.779219197458445</v>
      </c>
      <c r="AL154" s="42">
        <f t="shared" si="80"/>
        <v>10.479685615821316</v>
      </c>
      <c r="AN154" s="43">
        <f t="shared" si="81"/>
        <v>45108</v>
      </c>
      <c r="AO154" s="47">
        <f t="shared" ca="1" si="83"/>
        <v>11.758114378442485</v>
      </c>
      <c r="AP154" s="47">
        <f t="shared" ca="1" si="83"/>
        <v>10.983421368243128</v>
      </c>
      <c r="AQ154" s="47">
        <f t="shared" ca="1" si="83"/>
        <v>11.752269199163184</v>
      </c>
      <c r="AR154" s="47">
        <f t="shared" ca="1" si="83"/>
        <v>10.337103885416976</v>
      </c>
      <c r="AS154" s="47">
        <f t="shared" ca="1" si="83"/>
        <v>8.5749603421444114</v>
      </c>
      <c r="AT154" s="47">
        <f t="shared" ca="1" si="83"/>
        <v>8.0906140823623609</v>
      </c>
      <c r="AU154" s="47">
        <f t="shared" ca="1" si="83"/>
        <v>8.7789516654570612</v>
      </c>
      <c r="AV154" s="47">
        <f t="shared" ca="1" si="83"/>
        <v>8.7264914032211891</v>
      </c>
      <c r="AW154" s="47">
        <f t="shared" ca="1" si="83"/>
        <v>10.626590420535873</v>
      </c>
      <c r="AX154" s="47">
        <f t="shared" ca="1" si="83"/>
        <v>10.537164333591925</v>
      </c>
      <c r="AY154" s="47">
        <f t="shared" ca="1" si="82"/>
        <v>10.779219197458445</v>
      </c>
      <c r="AZ154" s="47">
        <f t="shared" ca="1" si="82"/>
        <v>10.479685615821316</v>
      </c>
      <c r="BA154" s="47">
        <f t="shared" ca="1" si="82"/>
        <v>11.758114378442485</v>
      </c>
      <c r="BB154" s="47">
        <f t="shared" ca="1" si="82"/>
        <v>10.983421368243128</v>
      </c>
      <c r="BC154" s="47">
        <f t="shared" ca="1" si="82"/>
        <v>11.752269199163184</v>
      </c>
      <c r="BD154" s="47">
        <f t="shared" ca="1" si="82"/>
        <v>10.337103885416976</v>
      </c>
      <c r="BE154" s="47">
        <f t="shared" ca="1" si="82"/>
        <v>8.5749603421444114</v>
      </c>
      <c r="BF154" s="47">
        <f t="shared" ca="1" si="82"/>
        <v>8.0906140823623609</v>
      </c>
      <c r="BG154" s="47">
        <f t="shared" ca="1" si="82"/>
        <v>8.7789516654570612</v>
      </c>
      <c r="BH154" s="47">
        <f t="shared" ca="1" si="82"/>
        <v>8.7264914032211891</v>
      </c>
      <c r="BI154" s="47">
        <f t="shared" ca="1" si="88"/>
        <v>10.626590420535873</v>
      </c>
      <c r="BJ154" s="47">
        <f t="shared" ca="1" si="88"/>
        <v>10.537164333591925</v>
      </c>
      <c r="BK154" s="47">
        <f t="shared" ca="1" si="88"/>
        <v>10.779219197458445</v>
      </c>
      <c r="BL154" s="47">
        <f t="shared" ca="1" si="88"/>
        <v>10.479685615821316</v>
      </c>
      <c r="BM154" s="47">
        <f t="shared" ca="1" si="88"/>
        <v>11.758114378442485</v>
      </c>
      <c r="BN154" s="47">
        <f t="shared" ca="1" si="88"/>
        <v>10.983421368243128</v>
      </c>
      <c r="BO154" s="47">
        <f t="shared" ca="1" si="88"/>
        <v>11.752269199163184</v>
      </c>
      <c r="BP154" s="47">
        <f t="shared" ca="1" si="88"/>
        <v>10.337103885416976</v>
      </c>
      <c r="BQ154" s="47">
        <f t="shared" ca="1" si="88"/>
        <v>8.5749603421444114</v>
      </c>
      <c r="BR154" s="47">
        <f t="shared" ca="1" si="88"/>
        <v>8.0906140823623609</v>
      </c>
      <c r="BS154" s="47">
        <f t="shared" ca="1" si="85"/>
        <v>8.7789516654570612</v>
      </c>
      <c r="BT154" s="47">
        <f t="shared" ca="1" si="85"/>
        <v>8.7264914032211891</v>
      </c>
      <c r="BU154" s="47">
        <f t="shared" ca="1" si="85"/>
        <v>10.626590420535873</v>
      </c>
      <c r="BV154" s="47">
        <f t="shared" ca="1" si="85"/>
        <v>10.537164333591925</v>
      </c>
      <c r="BW154" s="47">
        <f t="shared" ca="1" si="85"/>
        <v>10.779219197458445</v>
      </c>
      <c r="BX154" s="47">
        <f t="shared" ca="1" si="85"/>
        <v>10.479685615821316</v>
      </c>
      <c r="BY154" s="47">
        <f t="shared" ca="1" si="85"/>
        <v>11.758114378442485</v>
      </c>
      <c r="BZ154" s="47">
        <f t="shared" ca="1" si="85"/>
        <v>10.983421368243128</v>
      </c>
      <c r="CA154" s="47">
        <f t="shared" ca="1" si="85"/>
        <v>11.752269199163184</v>
      </c>
      <c r="CB154" s="47">
        <f t="shared" ca="1" si="85"/>
        <v>10.337103885416976</v>
      </c>
      <c r="CC154" s="47">
        <f t="shared" ca="1" si="84"/>
        <v>8.5749603421444114</v>
      </c>
      <c r="CD154" s="47">
        <f t="shared" ca="1" si="84"/>
        <v>8.0906140823623609</v>
      </c>
      <c r="CE154" s="47">
        <f t="shared" ca="1" si="84"/>
        <v>8.7789516654570612</v>
      </c>
      <c r="CF154" s="47">
        <f t="shared" ca="1" si="84"/>
        <v>8.7264914032211891</v>
      </c>
      <c r="CG154" s="47">
        <f t="shared" ca="1" si="84"/>
        <v>10.626590420535873</v>
      </c>
      <c r="CH154" s="47">
        <f t="shared" ca="1" si="84"/>
        <v>10.537164333591925</v>
      </c>
      <c r="CI154" s="47">
        <f t="shared" ca="1" si="84"/>
        <v>10.779219197458445</v>
      </c>
      <c r="CJ154" s="47">
        <f t="shared" ca="1" si="84"/>
        <v>10.479685615821316</v>
      </c>
      <c r="CK154" s="47">
        <f t="shared" ca="1" si="84"/>
        <v>11.758114378442485</v>
      </c>
      <c r="CL154" s="47">
        <f t="shared" ca="1" si="84"/>
        <v>10.983421368243128</v>
      </c>
      <c r="CM154" s="47">
        <f t="shared" ca="1" si="86"/>
        <v>11.752269199163184</v>
      </c>
      <c r="CN154" s="47">
        <f t="shared" ca="1" si="86"/>
        <v>10.337103885416976</v>
      </c>
      <c r="CO154" s="47">
        <f t="shared" ca="1" si="86"/>
        <v>8.5749603421444114</v>
      </c>
      <c r="CP154" s="47">
        <f t="shared" ca="1" si="86"/>
        <v>8.0906140823623609</v>
      </c>
      <c r="CQ154" s="47">
        <f t="shared" ca="1" si="86"/>
        <v>8.7789516654570612</v>
      </c>
      <c r="CR154" s="47">
        <f t="shared" ca="1" si="86"/>
        <v>8.7264914032211891</v>
      </c>
      <c r="CS154" s="47">
        <f t="shared" ca="1" si="86"/>
        <v>10.626590420535873</v>
      </c>
      <c r="CT154" s="47">
        <f t="shared" ca="1" si="86"/>
        <v>10.537164333591925</v>
      </c>
      <c r="CU154" s="47">
        <f t="shared" ca="1" si="86"/>
        <v>10.779219197458445</v>
      </c>
      <c r="CV154" s="47">
        <f t="shared" ca="1" si="86"/>
        <v>10.479685615821316</v>
      </c>
      <c r="CW154" s="47">
        <f t="shared" ca="1" si="87"/>
        <v>11.758114378442485</v>
      </c>
      <c r="CX154" s="47">
        <f t="shared" ca="1" si="87"/>
        <v>10.983421368243128</v>
      </c>
      <c r="CY154" s="47">
        <f t="shared" ca="1" si="87"/>
        <v>11.752269199163184</v>
      </c>
      <c r="CZ154" s="47">
        <f t="shared" ca="1" si="87"/>
        <v>10.337103885416976</v>
      </c>
      <c r="DA154" s="47">
        <f t="shared" ca="1" si="87"/>
        <v>8.5749603421444114</v>
      </c>
      <c r="DB154" s="47">
        <f t="shared" ca="1" si="87"/>
        <v>8.0906140823623609</v>
      </c>
      <c r="DC154" s="47">
        <f t="shared" ca="1" si="87"/>
        <v>8.7789516654570612</v>
      </c>
      <c r="DD154" s="47">
        <f t="shared" ca="1" si="87"/>
        <v>8.7264914032211891</v>
      </c>
    </row>
    <row r="155" spans="1:108" x14ac:dyDescent="0.25">
      <c r="A155" s="40" t="s">
        <v>138</v>
      </c>
      <c r="B155" s="40">
        <v>2521</v>
      </c>
      <c r="C155" s="40" t="s">
        <v>31</v>
      </c>
      <c r="D155" s="40" t="s">
        <v>367</v>
      </c>
      <c r="E155" s="40" t="s">
        <v>130</v>
      </c>
      <c r="F155" s="40">
        <v>50</v>
      </c>
      <c r="G155" s="43">
        <v>45009</v>
      </c>
      <c r="I155" s="40" t="s">
        <v>74</v>
      </c>
      <c r="J155" s="40">
        <v>2</v>
      </c>
      <c r="K155" s="40" t="s">
        <v>33</v>
      </c>
      <c r="L155" s="40" t="s">
        <v>140</v>
      </c>
      <c r="N155" s="41">
        <f>VLOOKUP($C155 &amp; $I155 &amp; $K155,FATOR!$A$3:$P$22,5,0)</f>
        <v>0.23516228756884971</v>
      </c>
      <c r="O155" s="41">
        <f>VLOOKUP($C155 &amp; $I155 &amp; $K155,FATOR!$A$3:$P$22,6,0)</f>
        <v>0.21966842736486258</v>
      </c>
      <c r="P155" s="41">
        <f>VLOOKUP($C155 &amp; $I155 &amp; $K155,FATOR!$A$3:$P$22,7,0)</f>
        <v>0.23504538398326369</v>
      </c>
      <c r="Q155" s="41">
        <f>VLOOKUP($C155 &amp; $I155 &amp; $K155,FATOR!$A$3:$P$22,8,0)</f>
        <v>0.20674207770833952</v>
      </c>
      <c r="R155" s="41">
        <f>VLOOKUP($C155 &amp; $I155 &amp; $K155,FATOR!$A$3:$P$22,9,0)</f>
        <v>0.17149920684288822</v>
      </c>
      <c r="S155" s="41">
        <f>VLOOKUP($C155 &amp; $I155 &amp; $K155,FATOR!$A$3:$P$22,10,0)</f>
        <v>0.1618122816472472</v>
      </c>
      <c r="T155" s="41">
        <f>VLOOKUP($C155 &amp; $I155 &amp; $K155,FATOR!$A$3:$P$22,11,0)</f>
        <v>0.17557903330914121</v>
      </c>
      <c r="U155" s="41">
        <f>VLOOKUP($C155 &amp; $I155 &amp; $K155,FATOR!$A$3:$P$22,12,0)</f>
        <v>0.1745298280644238</v>
      </c>
      <c r="V155" s="41">
        <f>VLOOKUP($C155 &amp; $I155 &amp; $K155,FATOR!$A$3:$P$22,13,0)</f>
        <v>0.21253180841071748</v>
      </c>
      <c r="W155" s="41">
        <f>VLOOKUP($C155 &amp; $I155 &amp; $K155,FATOR!$A$3:$P$22,14,0)</f>
        <v>0.2107432866718385</v>
      </c>
      <c r="X155" s="41">
        <f>VLOOKUP($C155 &amp; $I155 &amp; $K155,FATOR!$A$3:$P$22,15,0)</f>
        <v>0.2155843839491689</v>
      </c>
      <c r="Y155" s="41">
        <f>VLOOKUP($C155 &amp; $I155 &amp; $K155,FATOR!$A$3:$P$22,16,0)</f>
        <v>0.20959371231642632</v>
      </c>
      <c r="AA155" s="42">
        <f t="shared" si="69"/>
        <v>11.758114378442485</v>
      </c>
      <c r="AB155" s="42">
        <f t="shared" si="70"/>
        <v>10.983421368243128</v>
      </c>
      <c r="AC155" s="42">
        <f t="shared" si="71"/>
        <v>11.752269199163184</v>
      </c>
      <c r="AD155" s="42">
        <f t="shared" si="72"/>
        <v>10.337103885416976</v>
      </c>
      <c r="AE155" s="42">
        <f t="shared" si="73"/>
        <v>8.5749603421444114</v>
      </c>
      <c r="AF155" s="42">
        <f t="shared" si="74"/>
        <v>8.0906140823623609</v>
      </c>
      <c r="AG155" s="42">
        <f t="shared" si="75"/>
        <v>8.7789516654570612</v>
      </c>
      <c r="AH155" s="42">
        <f t="shared" si="76"/>
        <v>8.7264914032211891</v>
      </c>
      <c r="AI155" s="42">
        <f t="shared" si="77"/>
        <v>10.626590420535873</v>
      </c>
      <c r="AJ155" s="42">
        <f t="shared" si="78"/>
        <v>10.537164333591925</v>
      </c>
      <c r="AK155" s="42">
        <f t="shared" si="79"/>
        <v>10.779219197458445</v>
      </c>
      <c r="AL155" s="42">
        <f t="shared" si="80"/>
        <v>10.479685615821316</v>
      </c>
      <c r="AN155" s="43">
        <f t="shared" si="81"/>
        <v>45040</v>
      </c>
      <c r="AO155" s="47">
        <f t="shared" ca="1" si="83"/>
        <v>11.758114378442485</v>
      </c>
      <c r="AP155" s="47">
        <f t="shared" ca="1" si="83"/>
        <v>10.983421368243128</v>
      </c>
      <c r="AQ155" s="47">
        <f t="shared" ca="1" si="83"/>
        <v>11.752269199163184</v>
      </c>
      <c r="AR155" s="47">
        <f t="shared" ca="1" si="83"/>
        <v>10.337103885416976</v>
      </c>
      <c r="AS155" s="47">
        <f t="shared" ca="1" si="83"/>
        <v>8.5749603421444114</v>
      </c>
      <c r="AT155" s="47">
        <f t="shared" ca="1" si="83"/>
        <v>8.0906140823623609</v>
      </c>
      <c r="AU155" s="47">
        <f t="shared" ca="1" si="83"/>
        <v>8.7789516654570612</v>
      </c>
      <c r="AV155" s="47">
        <f t="shared" ca="1" si="83"/>
        <v>8.7264914032211891</v>
      </c>
      <c r="AW155" s="47">
        <f t="shared" ca="1" si="83"/>
        <v>10.626590420535873</v>
      </c>
      <c r="AX155" s="47">
        <f t="shared" ca="1" si="83"/>
        <v>10.537164333591925</v>
      </c>
      <c r="AY155" s="47">
        <f t="shared" ca="1" si="82"/>
        <v>10.779219197458445</v>
      </c>
      <c r="AZ155" s="47">
        <f t="shared" ca="1" si="82"/>
        <v>10.479685615821316</v>
      </c>
      <c r="BA155" s="47">
        <f t="shared" ca="1" si="82"/>
        <v>11.758114378442485</v>
      </c>
      <c r="BB155" s="47">
        <f t="shared" ca="1" si="82"/>
        <v>10.983421368243128</v>
      </c>
      <c r="BC155" s="47">
        <f t="shared" ca="1" si="82"/>
        <v>11.752269199163184</v>
      </c>
      <c r="BD155" s="47">
        <f t="shared" ca="1" si="82"/>
        <v>10.337103885416976</v>
      </c>
      <c r="BE155" s="47">
        <f t="shared" ca="1" si="82"/>
        <v>8.5749603421444114</v>
      </c>
      <c r="BF155" s="47">
        <f t="shared" ca="1" si="82"/>
        <v>8.0906140823623609</v>
      </c>
      <c r="BG155" s="47">
        <f t="shared" ca="1" si="82"/>
        <v>8.7789516654570612</v>
      </c>
      <c r="BH155" s="47">
        <f t="shared" ca="1" si="82"/>
        <v>8.7264914032211891</v>
      </c>
      <c r="BI155" s="47">
        <f t="shared" ca="1" si="88"/>
        <v>10.626590420535873</v>
      </c>
      <c r="BJ155" s="47">
        <f t="shared" ca="1" si="88"/>
        <v>10.537164333591925</v>
      </c>
      <c r="BK155" s="47">
        <f t="shared" ca="1" si="88"/>
        <v>10.779219197458445</v>
      </c>
      <c r="BL155" s="47">
        <f t="shared" ca="1" si="88"/>
        <v>10.479685615821316</v>
      </c>
      <c r="BM155" s="47">
        <f t="shared" ca="1" si="88"/>
        <v>11.758114378442485</v>
      </c>
      <c r="BN155" s="47">
        <f t="shared" ca="1" si="88"/>
        <v>10.983421368243128</v>
      </c>
      <c r="BO155" s="47">
        <f t="shared" ca="1" si="88"/>
        <v>11.752269199163184</v>
      </c>
      <c r="BP155" s="47">
        <f t="shared" ca="1" si="88"/>
        <v>10.337103885416976</v>
      </c>
      <c r="BQ155" s="47">
        <f t="shared" ca="1" si="88"/>
        <v>8.5749603421444114</v>
      </c>
      <c r="BR155" s="47">
        <f t="shared" ca="1" si="88"/>
        <v>8.0906140823623609</v>
      </c>
      <c r="BS155" s="47">
        <f t="shared" ca="1" si="85"/>
        <v>8.7789516654570612</v>
      </c>
      <c r="BT155" s="47">
        <f t="shared" ca="1" si="85"/>
        <v>8.7264914032211891</v>
      </c>
      <c r="BU155" s="47">
        <f t="shared" ca="1" si="85"/>
        <v>10.626590420535873</v>
      </c>
      <c r="BV155" s="47">
        <f t="shared" ca="1" si="85"/>
        <v>10.537164333591925</v>
      </c>
      <c r="BW155" s="47">
        <f t="shared" ca="1" si="85"/>
        <v>10.779219197458445</v>
      </c>
      <c r="BX155" s="47">
        <f t="shared" ca="1" si="85"/>
        <v>10.479685615821316</v>
      </c>
      <c r="BY155" s="47">
        <f t="shared" ca="1" si="85"/>
        <v>11.758114378442485</v>
      </c>
      <c r="BZ155" s="47">
        <f t="shared" ca="1" si="85"/>
        <v>10.983421368243128</v>
      </c>
      <c r="CA155" s="47">
        <f t="shared" ca="1" si="85"/>
        <v>11.752269199163184</v>
      </c>
      <c r="CB155" s="47">
        <f t="shared" ca="1" si="85"/>
        <v>10.337103885416976</v>
      </c>
      <c r="CC155" s="47">
        <f t="shared" ca="1" si="84"/>
        <v>8.5749603421444114</v>
      </c>
      <c r="CD155" s="47">
        <f t="shared" ca="1" si="84"/>
        <v>8.0906140823623609</v>
      </c>
      <c r="CE155" s="47">
        <f t="shared" ca="1" si="84"/>
        <v>8.7789516654570612</v>
      </c>
      <c r="CF155" s="47">
        <f t="shared" ca="1" si="84"/>
        <v>8.7264914032211891</v>
      </c>
      <c r="CG155" s="47">
        <f t="shared" ca="1" si="84"/>
        <v>10.626590420535873</v>
      </c>
      <c r="CH155" s="47">
        <f t="shared" ca="1" si="84"/>
        <v>10.537164333591925</v>
      </c>
      <c r="CI155" s="47">
        <f t="shared" ca="1" si="84"/>
        <v>10.779219197458445</v>
      </c>
      <c r="CJ155" s="47">
        <f t="shared" ca="1" si="84"/>
        <v>10.479685615821316</v>
      </c>
      <c r="CK155" s="47">
        <f t="shared" ca="1" si="84"/>
        <v>11.758114378442485</v>
      </c>
      <c r="CL155" s="47">
        <f t="shared" ca="1" si="84"/>
        <v>10.983421368243128</v>
      </c>
      <c r="CM155" s="47">
        <f t="shared" ca="1" si="86"/>
        <v>11.752269199163184</v>
      </c>
      <c r="CN155" s="47">
        <f t="shared" ca="1" si="86"/>
        <v>10.337103885416976</v>
      </c>
      <c r="CO155" s="47">
        <f t="shared" ca="1" si="86"/>
        <v>8.5749603421444114</v>
      </c>
      <c r="CP155" s="47">
        <f t="shared" ca="1" si="86"/>
        <v>8.0906140823623609</v>
      </c>
      <c r="CQ155" s="47">
        <f t="shared" ca="1" si="86"/>
        <v>8.7789516654570612</v>
      </c>
      <c r="CR155" s="47">
        <f t="shared" ca="1" si="86"/>
        <v>8.7264914032211891</v>
      </c>
      <c r="CS155" s="47">
        <f t="shared" ca="1" si="86"/>
        <v>10.626590420535873</v>
      </c>
      <c r="CT155" s="47">
        <f t="shared" ca="1" si="86"/>
        <v>10.537164333591925</v>
      </c>
      <c r="CU155" s="47">
        <f t="shared" ca="1" si="86"/>
        <v>10.779219197458445</v>
      </c>
      <c r="CV155" s="47">
        <f t="shared" ca="1" si="86"/>
        <v>10.479685615821316</v>
      </c>
      <c r="CW155" s="47">
        <f t="shared" ca="1" si="87"/>
        <v>11.758114378442485</v>
      </c>
      <c r="CX155" s="47">
        <f t="shared" ca="1" si="87"/>
        <v>10.983421368243128</v>
      </c>
      <c r="CY155" s="47">
        <f t="shared" ca="1" si="87"/>
        <v>11.752269199163184</v>
      </c>
      <c r="CZ155" s="47">
        <f t="shared" ca="1" si="87"/>
        <v>10.337103885416976</v>
      </c>
      <c r="DA155" s="47">
        <f t="shared" ca="1" si="87"/>
        <v>8.5749603421444114</v>
      </c>
      <c r="DB155" s="47">
        <f t="shared" ca="1" si="87"/>
        <v>8.0906140823623609</v>
      </c>
      <c r="DC155" s="47">
        <f t="shared" ca="1" si="87"/>
        <v>8.7789516654570612</v>
      </c>
      <c r="DD155" s="47">
        <f t="shared" ca="1" si="87"/>
        <v>8.7264914032211891</v>
      </c>
    </row>
    <row r="156" spans="1:108" x14ac:dyDescent="0.25">
      <c r="A156" s="40" t="s">
        <v>138</v>
      </c>
      <c r="B156" s="40">
        <v>2096</v>
      </c>
      <c r="C156" s="40" t="s">
        <v>31</v>
      </c>
      <c r="D156" s="40" t="s">
        <v>1384</v>
      </c>
      <c r="E156" s="40" t="s">
        <v>160</v>
      </c>
      <c r="F156" s="40">
        <v>-1.45</v>
      </c>
      <c r="G156" s="43">
        <v>45168</v>
      </c>
      <c r="I156" s="40" t="s">
        <v>74</v>
      </c>
      <c r="J156" s="40">
        <v>2</v>
      </c>
      <c r="K156" s="40" t="s">
        <v>33</v>
      </c>
      <c r="L156" s="40" t="s">
        <v>140</v>
      </c>
      <c r="N156" s="41">
        <f>VLOOKUP($C156 &amp; $I156 &amp; $K156,FATOR!$A$3:$P$22,5,0)</f>
        <v>0.23516228756884971</v>
      </c>
      <c r="O156" s="41">
        <f>VLOOKUP($C156 &amp; $I156 &amp; $K156,FATOR!$A$3:$P$22,6,0)</f>
        <v>0.21966842736486258</v>
      </c>
      <c r="P156" s="41">
        <f>VLOOKUP($C156 &amp; $I156 &amp; $K156,FATOR!$A$3:$P$22,7,0)</f>
        <v>0.23504538398326369</v>
      </c>
      <c r="Q156" s="41">
        <f>VLOOKUP($C156 &amp; $I156 &amp; $K156,FATOR!$A$3:$P$22,8,0)</f>
        <v>0.20674207770833952</v>
      </c>
      <c r="R156" s="41">
        <f>VLOOKUP($C156 &amp; $I156 &amp; $K156,FATOR!$A$3:$P$22,9,0)</f>
        <v>0.17149920684288822</v>
      </c>
      <c r="S156" s="41">
        <f>VLOOKUP($C156 &amp; $I156 &amp; $K156,FATOR!$A$3:$P$22,10,0)</f>
        <v>0.1618122816472472</v>
      </c>
      <c r="T156" s="41">
        <f>VLOOKUP($C156 &amp; $I156 &amp; $K156,FATOR!$A$3:$P$22,11,0)</f>
        <v>0.17557903330914121</v>
      </c>
      <c r="U156" s="41">
        <f>VLOOKUP($C156 &amp; $I156 &amp; $K156,FATOR!$A$3:$P$22,12,0)</f>
        <v>0.1745298280644238</v>
      </c>
      <c r="V156" s="41">
        <f>VLOOKUP($C156 &amp; $I156 &amp; $K156,FATOR!$A$3:$P$22,13,0)</f>
        <v>0.21253180841071748</v>
      </c>
      <c r="W156" s="41">
        <f>VLOOKUP($C156 &amp; $I156 &amp; $K156,FATOR!$A$3:$P$22,14,0)</f>
        <v>0.2107432866718385</v>
      </c>
      <c r="X156" s="41">
        <f>VLOOKUP($C156 &amp; $I156 &amp; $K156,FATOR!$A$3:$P$22,15,0)</f>
        <v>0.2155843839491689</v>
      </c>
      <c r="Y156" s="41">
        <f>VLOOKUP($C156 &amp; $I156 &amp; $K156,FATOR!$A$3:$P$22,16,0)</f>
        <v>0.20959371231642632</v>
      </c>
      <c r="AA156" s="42">
        <f t="shared" si="69"/>
        <v>-0.34098531697483209</v>
      </c>
      <c r="AB156" s="42">
        <f t="shared" si="70"/>
        <v>-0.31851921967905072</v>
      </c>
      <c r="AC156" s="42">
        <f t="shared" si="71"/>
        <v>-0.34081580677573237</v>
      </c>
      <c r="AD156" s="42">
        <f t="shared" si="72"/>
        <v>-0.29977601267709231</v>
      </c>
      <c r="AE156" s="42">
        <f t="shared" si="73"/>
        <v>-0.24867384992218791</v>
      </c>
      <c r="AF156" s="42">
        <f t="shared" si="74"/>
        <v>-0.23462780838850844</v>
      </c>
      <c r="AG156" s="42">
        <f t="shared" si="75"/>
        <v>-0.25458959829825473</v>
      </c>
      <c r="AH156" s="42">
        <f t="shared" si="76"/>
        <v>-0.25306825069341449</v>
      </c>
      <c r="AI156" s="42">
        <f t="shared" si="77"/>
        <v>-0.30817112219554033</v>
      </c>
      <c r="AJ156" s="42">
        <f t="shared" si="78"/>
        <v>-0.30557776567416584</v>
      </c>
      <c r="AK156" s="42">
        <f t="shared" si="79"/>
        <v>-0.31259735672629491</v>
      </c>
      <c r="AL156" s="42">
        <f t="shared" si="80"/>
        <v>-0.30391088285881818</v>
      </c>
      <c r="AN156" s="43">
        <f t="shared" si="81"/>
        <v>45199</v>
      </c>
      <c r="AO156" s="47">
        <f t="shared" ca="1" si="83"/>
        <v>-0.34098531697483209</v>
      </c>
      <c r="AP156" s="47">
        <f t="shared" ca="1" si="83"/>
        <v>-0.31851921967905072</v>
      </c>
      <c r="AQ156" s="47">
        <f t="shared" ca="1" si="83"/>
        <v>-0.34081580677573237</v>
      </c>
      <c r="AR156" s="47">
        <f t="shared" ca="1" si="83"/>
        <v>-0.29977601267709231</v>
      </c>
      <c r="AS156" s="47">
        <f t="shared" ca="1" si="83"/>
        <v>-0.24867384992218791</v>
      </c>
      <c r="AT156" s="47">
        <f t="shared" ca="1" si="83"/>
        <v>-0.23462780838850844</v>
      </c>
      <c r="AU156" s="47">
        <f t="shared" ca="1" si="83"/>
        <v>-0.25458959829825473</v>
      </c>
      <c r="AV156" s="47">
        <f t="shared" ca="1" si="83"/>
        <v>-0.25306825069341449</v>
      </c>
      <c r="AW156" s="47">
        <f t="shared" ca="1" si="83"/>
        <v>-0.30817112219554033</v>
      </c>
      <c r="AX156" s="47">
        <f t="shared" ca="1" si="83"/>
        <v>-0.30557776567416584</v>
      </c>
      <c r="AY156" s="47">
        <f t="shared" ca="1" si="82"/>
        <v>-0.31259735672629491</v>
      </c>
      <c r="AZ156" s="47">
        <f t="shared" ca="1" si="82"/>
        <v>-0.30391088285881818</v>
      </c>
      <c r="BA156" s="47">
        <f t="shared" ca="1" si="82"/>
        <v>-0.34098531697483209</v>
      </c>
      <c r="BB156" s="47">
        <f t="shared" ca="1" si="82"/>
        <v>-0.31851921967905072</v>
      </c>
      <c r="BC156" s="47">
        <f t="shared" ca="1" si="82"/>
        <v>-0.34081580677573237</v>
      </c>
      <c r="BD156" s="47">
        <f t="shared" ca="1" si="82"/>
        <v>-0.29977601267709231</v>
      </c>
      <c r="BE156" s="47">
        <f t="shared" ca="1" si="82"/>
        <v>-0.24867384992218791</v>
      </c>
      <c r="BF156" s="47">
        <f t="shared" ca="1" si="82"/>
        <v>-0.23462780838850844</v>
      </c>
      <c r="BG156" s="47">
        <f t="shared" ca="1" si="82"/>
        <v>-0.25458959829825473</v>
      </c>
      <c r="BH156" s="47">
        <f t="shared" ref="AY156:BH182" ca="1" si="89">IF($AN156&lt;=BH$1,HLOOKUP(MONTH(BH$1),$AA:$AL,ROW($AO156),0),"")</f>
        <v>-0.25306825069341449</v>
      </c>
      <c r="BI156" s="47">
        <f t="shared" ca="1" si="88"/>
        <v>-0.30817112219554033</v>
      </c>
      <c r="BJ156" s="47">
        <f t="shared" ca="1" si="88"/>
        <v>-0.30557776567416584</v>
      </c>
      <c r="BK156" s="47">
        <f t="shared" ca="1" si="88"/>
        <v>-0.31259735672629491</v>
      </c>
      <c r="BL156" s="47">
        <f t="shared" ca="1" si="88"/>
        <v>-0.30391088285881818</v>
      </c>
      <c r="BM156" s="47">
        <f t="shared" ca="1" si="88"/>
        <v>-0.34098531697483209</v>
      </c>
      <c r="BN156" s="47">
        <f t="shared" ca="1" si="88"/>
        <v>-0.31851921967905072</v>
      </c>
      <c r="BO156" s="47">
        <f t="shared" ca="1" si="88"/>
        <v>-0.34081580677573237</v>
      </c>
      <c r="BP156" s="47">
        <f t="shared" ca="1" si="88"/>
        <v>-0.29977601267709231</v>
      </c>
      <c r="BQ156" s="47">
        <f t="shared" ca="1" si="88"/>
        <v>-0.24867384992218791</v>
      </c>
      <c r="BR156" s="47">
        <f t="shared" ca="1" si="88"/>
        <v>-0.23462780838850844</v>
      </c>
      <c r="BS156" s="47">
        <f t="shared" ca="1" si="85"/>
        <v>-0.25458959829825473</v>
      </c>
      <c r="BT156" s="47">
        <f t="shared" ca="1" si="85"/>
        <v>-0.25306825069341449</v>
      </c>
      <c r="BU156" s="47">
        <f t="shared" ca="1" si="85"/>
        <v>-0.30817112219554033</v>
      </c>
      <c r="BV156" s="47">
        <f t="shared" ca="1" si="85"/>
        <v>-0.30557776567416584</v>
      </c>
      <c r="BW156" s="47">
        <f t="shared" ca="1" si="85"/>
        <v>-0.31259735672629491</v>
      </c>
      <c r="BX156" s="47">
        <f t="shared" ca="1" si="85"/>
        <v>-0.30391088285881818</v>
      </c>
      <c r="BY156" s="47">
        <f t="shared" ca="1" si="85"/>
        <v>-0.34098531697483209</v>
      </c>
      <c r="BZ156" s="47">
        <f t="shared" ca="1" si="85"/>
        <v>-0.31851921967905072</v>
      </c>
      <c r="CA156" s="47">
        <f t="shared" ca="1" si="85"/>
        <v>-0.34081580677573237</v>
      </c>
      <c r="CB156" s="47">
        <f t="shared" ca="1" si="85"/>
        <v>-0.29977601267709231</v>
      </c>
      <c r="CC156" s="47">
        <f t="shared" ca="1" si="84"/>
        <v>-0.24867384992218791</v>
      </c>
      <c r="CD156" s="47">
        <f t="shared" ca="1" si="84"/>
        <v>-0.23462780838850844</v>
      </c>
      <c r="CE156" s="47">
        <f t="shared" ca="1" si="84"/>
        <v>-0.25458959829825473</v>
      </c>
      <c r="CF156" s="47">
        <f t="shared" ca="1" si="84"/>
        <v>-0.25306825069341449</v>
      </c>
      <c r="CG156" s="47">
        <f t="shared" ca="1" si="84"/>
        <v>-0.30817112219554033</v>
      </c>
      <c r="CH156" s="47">
        <f t="shared" ca="1" si="84"/>
        <v>-0.30557776567416584</v>
      </c>
      <c r="CI156" s="47">
        <f t="shared" ca="1" si="84"/>
        <v>-0.31259735672629491</v>
      </c>
      <c r="CJ156" s="47">
        <f t="shared" ca="1" si="84"/>
        <v>-0.30391088285881818</v>
      </c>
      <c r="CK156" s="47">
        <f t="shared" ca="1" si="84"/>
        <v>-0.34098531697483209</v>
      </c>
      <c r="CL156" s="47">
        <f t="shared" ca="1" si="84"/>
        <v>-0.31851921967905072</v>
      </c>
      <c r="CM156" s="47">
        <f t="shared" ca="1" si="86"/>
        <v>-0.34081580677573237</v>
      </c>
      <c r="CN156" s="47">
        <f t="shared" ca="1" si="86"/>
        <v>-0.29977601267709231</v>
      </c>
      <c r="CO156" s="47">
        <f t="shared" ca="1" si="86"/>
        <v>-0.24867384992218791</v>
      </c>
      <c r="CP156" s="47">
        <f t="shared" ca="1" si="86"/>
        <v>-0.23462780838850844</v>
      </c>
      <c r="CQ156" s="47">
        <f t="shared" ca="1" si="86"/>
        <v>-0.25458959829825473</v>
      </c>
      <c r="CR156" s="47">
        <f t="shared" ca="1" si="86"/>
        <v>-0.25306825069341449</v>
      </c>
      <c r="CS156" s="47">
        <f t="shared" ca="1" si="86"/>
        <v>-0.30817112219554033</v>
      </c>
      <c r="CT156" s="47">
        <f t="shared" ca="1" si="86"/>
        <v>-0.30557776567416584</v>
      </c>
      <c r="CU156" s="47">
        <f t="shared" ca="1" si="86"/>
        <v>-0.31259735672629491</v>
      </c>
      <c r="CV156" s="47">
        <f t="shared" ca="1" si="86"/>
        <v>-0.30391088285881818</v>
      </c>
      <c r="CW156" s="47">
        <f t="shared" ca="1" si="87"/>
        <v>-0.34098531697483209</v>
      </c>
      <c r="CX156" s="47">
        <f t="shared" ca="1" si="87"/>
        <v>-0.31851921967905072</v>
      </c>
      <c r="CY156" s="47">
        <f t="shared" ca="1" si="87"/>
        <v>-0.34081580677573237</v>
      </c>
      <c r="CZ156" s="47">
        <f t="shared" ca="1" si="87"/>
        <v>-0.29977601267709231</v>
      </c>
      <c r="DA156" s="47">
        <f t="shared" ca="1" si="87"/>
        <v>-0.24867384992218791</v>
      </c>
      <c r="DB156" s="47">
        <f t="shared" ca="1" si="87"/>
        <v>-0.23462780838850844</v>
      </c>
      <c r="DC156" s="47">
        <f t="shared" ca="1" si="87"/>
        <v>-0.25458959829825473</v>
      </c>
      <c r="DD156" s="47">
        <f t="shared" ca="1" si="87"/>
        <v>-0.25306825069341449</v>
      </c>
    </row>
    <row r="157" spans="1:108" x14ac:dyDescent="0.25">
      <c r="A157" s="40" t="s">
        <v>138</v>
      </c>
      <c r="B157" s="40">
        <v>2522</v>
      </c>
      <c r="C157" s="40" t="s">
        <v>31</v>
      </c>
      <c r="D157" s="40" t="s">
        <v>368</v>
      </c>
      <c r="E157" s="40" t="s">
        <v>130</v>
      </c>
      <c r="F157" s="40">
        <v>50</v>
      </c>
      <c r="G157" s="43">
        <v>45034</v>
      </c>
      <c r="I157" s="40" t="s">
        <v>74</v>
      </c>
      <c r="J157" s="40">
        <v>2</v>
      </c>
      <c r="K157" s="40" t="s">
        <v>33</v>
      </c>
      <c r="L157" s="40" t="s">
        <v>140</v>
      </c>
      <c r="N157" s="41">
        <f>VLOOKUP($C157 &amp; $I157 &amp; $K157,FATOR!$A$3:$P$22,5,0)</f>
        <v>0.23516228756884971</v>
      </c>
      <c r="O157" s="41">
        <f>VLOOKUP($C157 &amp; $I157 &amp; $K157,FATOR!$A$3:$P$22,6,0)</f>
        <v>0.21966842736486258</v>
      </c>
      <c r="P157" s="41">
        <f>VLOOKUP($C157 &amp; $I157 &amp; $K157,FATOR!$A$3:$P$22,7,0)</f>
        <v>0.23504538398326369</v>
      </c>
      <c r="Q157" s="41">
        <f>VLOOKUP($C157 &amp; $I157 &amp; $K157,FATOR!$A$3:$P$22,8,0)</f>
        <v>0.20674207770833952</v>
      </c>
      <c r="R157" s="41">
        <f>VLOOKUP($C157 &amp; $I157 &amp; $K157,FATOR!$A$3:$P$22,9,0)</f>
        <v>0.17149920684288822</v>
      </c>
      <c r="S157" s="41">
        <f>VLOOKUP($C157 &amp; $I157 &amp; $K157,FATOR!$A$3:$P$22,10,0)</f>
        <v>0.1618122816472472</v>
      </c>
      <c r="T157" s="41">
        <f>VLOOKUP($C157 &amp; $I157 &amp; $K157,FATOR!$A$3:$P$22,11,0)</f>
        <v>0.17557903330914121</v>
      </c>
      <c r="U157" s="41">
        <f>VLOOKUP($C157 &amp; $I157 &amp; $K157,FATOR!$A$3:$P$22,12,0)</f>
        <v>0.1745298280644238</v>
      </c>
      <c r="V157" s="41">
        <f>VLOOKUP($C157 &amp; $I157 &amp; $K157,FATOR!$A$3:$P$22,13,0)</f>
        <v>0.21253180841071748</v>
      </c>
      <c r="W157" s="41">
        <f>VLOOKUP($C157 &amp; $I157 &amp; $K157,FATOR!$A$3:$P$22,14,0)</f>
        <v>0.2107432866718385</v>
      </c>
      <c r="X157" s="41">
        <f>VLOOKUP($C157 &amp; $I157 &amp; $K157,FATOR!$A$3:$P$22,15,0)</f>
        <v>0.2155843839491689</v>
      </c>
      <c r="Y157" s="41">
        <f>VLOOKUP($C157 &amp; $I157 &amp; $K157,FATOR!$A$3:$P$22,16,0)</f>
        <v>0.20959371231642632</v>
      </c>
      <c r="AA157" s="42">
        <f t="shared" si="69"/>
        <v>11.758114378442485</v>
      </c>
      <c r="AB157" s="42">
        <f t="shared" si="70"/>
        <v>10.983421368243128</v>
      </c>
      <c r="AC157" s="42">
        <f t="shared" si="71"/>
        <v>11.752269199163184</v>
      </c>
      <c r="AD157" s="42">
        <f t="shared" si="72"/>
        <v>10.337103885416976</v>
      </c>
      <c r="AE157" s="42">
        <f t="shared" si="73"/>
        <v>8.5749603421444114</v>
      </c>
      <c r="AF157" s="42">
        <f t="shared" si="74"/>
        <v>8.0906140823623609</v>
      </c>
      <c r="AG157" s="42">
        <f t="shared" si="75"/>
        <v>8.7789516654570612</v>
      </c>
      <c r="AH157" s="42">
        <f t="shared" si="76"/>
        <v>8.7264914032211891</v>
      </c>
      <c r="AI157" s="42">
        <f t="shared" si="77"/>
        <v>10.626590420535873</v>
      </c>
      <c r="AJ157" s="42">
        <f t="shared" si="78"/>
        <v>10.537164333591925</v>
      </c>
      <c r="AK157" s="42">
        <f t="shared" si="79"/>
        <v>10.779219197458445</v>
      </c>
      <c r="AL157" s="42">
        <f t="shared" si="80"/>
        <v>10.479685615821316</v>
      </c>
      <c r="AN157" s="43">
        <f t="shared" si="81"/>
        <v>45065</v>
      </c>
      <c r="AO157" s="47">
        <f t="shared" ca="1" si="83"/>
        <v>11.758114378442485</v>
      </c>
      <c r="AP157" s="47">
        <f t="shared" ca="1" si="83"/>
        <v>10.983421368243128</v>
      </c>
      <c r="AQ157" s="47">
        <f t="shared" ca="1" si="83"/>
        <v>11.752269199163184</v>
      </c>
      <c r="AR157" s="47">
        <f t="shared" ca="1" si="83"/>
        <v>10.337103885416976</v>
      </c>
      <c r="AS157" s="47">
        <f t="shared" ca="1" si="83"/>
        <v>8.5749603421444114</v>
      </c>
      <c r="AT157" s="47">
        <f t="shared" ca="1" si="83"/>
        <v>8.0906140823623609</v>
      </c>
      <c r="AU157" s="47">
        <f t="shared" ca="1" si="83"/>
        <v>8.7789516654570612</v>
      </c>
      <c r="AV157" s="47">
        <f t="shared" ca="1" si="83"/>
        <v>8.7264914032211891</v>
      </c>
      <c r="AW157" s="47">
        <f t="shared" ca="1" si="83"/>
        <v>10.626590420535873</v>
      </c>
      <c r="AX157" s="47">
        <f t="shared" ca="1" si="83"/>
        <v>10.537164333591925</v>
      </c>
      <c r="AY157" s="47">
        <f t="shared" ca="1" si="89"/>
        <v>10.779219197458445</v>
      </c>
      <c r="AZ157" s="47">
        <f t="shared" ca="1" si="89"/>
        <v>10.479685615821316</v>
      </c>
      <c r="BA157" s="47">
        <f t="shared" ca="1" si="89"/>
        <v>11.758114378442485</v>
      </c>
      <c r="BB157" s="47">
        <f t="shared" ca="1" si="89"/>
        <v>10.983421368243128</v>
      </c>
      <c r="BC157" s="47">
        <f t="shared" ca="1" si="89"/>
        <v>11.752269199163184</v>
      </c>
      <c r="BD157" s="47">
        <f t="shared" ca="1" si="89"/>
        <v>10.337103885416976</v>
      </c>
      <c r="BE157" s="47">
        <f t="shared" ca="1" si="89"/>
        <v>8.5749603421444114</v>
      </c>
      <c r="BF157" s="47">
        <f t="shared" ca="1" si="89"/>
        <v>8.0906140823623609</v>
      </c>
      <c r="BG157" s="47">
        <f t="shared" ca="1" si="89"/>
        <v>8.7789516654570612</v>
      </c>
      <c r="BH157" s="47">
        <f t="shared" ca="1" si="89"/>
        <v>8.7264914032211891</v>
      </c>
      <c r="BI157" s="47">
        <f t="shared" ca="1" si="88"/>
        <v>10.626590420535873</v>
      </c>
      <c r="BJ157" s="47">
        <f t="shared" ca="1" si="88"/>
        <v>10.537164333591925</v>
      </c>
      <c r="BK157" s="47">
        <f t="shared" ca="1" si="88"/>
        <v>10.779219197458445</v>
      </c>
      <c r="BL157" s="47">
        <f t="shared" ca="1" si="88"/>
        <v>10.479685615821316</v>
      </c>
      <c r="BM157" s="47">
        <f t="shared" ca="1" si="88"/>
        <v>11.758114378442485</v>
      </c>
      <c r="BN157" s="47">
        <f t="shared" ca="1" si="88"/>
        <v>10.983421368243128</v>
      </c>
      <c r="BO157" s="47">
        <f t="shared" ca="1" si="88"/>
        <v>11.752269199163184</v>
      </c>
      <c r="BP157" s="47">
        <f t="shared" ca="1" si="88"/>
        <v>10.337103885416976</v>
      </c>
      <c r="BQ157" s="47">
        <f t="shared" ca="1" si="88"/>
        <v>8.5749603421444114</v>
      </c>
      <c r="BR157" s="47">
        <f t="shared" ca="1" si="88"/>
        <v>8.0906140823623609</v>
      </c>
      <c r="BS157" s="47">
        <f t="shared" ca="1" si="85"/>
        <v>8.7789516654570612</v>
      </c>
      <c r="BT157" s="47">
        <f t="shared" ca="1" si="85"/>
        <v>8.7264914032211891</v>
      </c>
      <c r="BU157" s="47">
        <f t="shared" ca="1" si="85"/>
        <v>10.626590420535873</v>
      </c>
      <c r="BV157" s="47">
        <f t="shared" ca="1" si="85"/>
        <v>10.537164333591925</v>
      </c>
      <c r="BW157" s="47">
        <f t="shared" ca="1" si="85"/>
        <v>10.779219197458445</v>
      </c>
      <c r="BX157" s="47">
        <f t="shared" ca="1" si="85"/>
        <v>10.479685615821316</v>
      </c>
      <c r="BY157" s="47">
        <f t="shared" ca="1" si="85"/>
        <v>11.758114378442485</v>
      </c>
      <c r="BZ157" s="47">
        <f t="shared" ca="1" si="85"/>
        <v>10.983421368243128</v>
      </c>
      <c r="CA157" s="47">
        <f t="shared" ca="1" si="85"/>
        <v>11.752269199163184</v>
      </c>
      <c r="CB157" s="47">
        <f t="shared" ca="1" si="85"/>
        <v>10.337103885416976</v>
      </c>
      <c r="CC157" s="47">
        <f t="shared" ca="1" si="84"/>
        <v>8.5749603421444114</v>
      </c>
      <c r="CD157" s="47">
        <f t="shared" ca="1" si="84"/>
        <v>8.0906140823623609</v>
      </c>
      <c r="CE157" s="47">
        <f t="shared" ca="1" si="84"/>
        <v>8.7789516654570612</v>
      </c>
      <c r="CF157" s="47">
        <f t="shared" ca="1" si="84"/>
        <v>8.7264914032211891</v>
      </c>
      <c r="CG157" s="47">
        <f t="shared" ca="1" si="84"/>
        <v>10.626590420535873</v>
      </c>
      <c r="CH157" s="47">
        <f t="shared" ca="1" si="84"/>
        <v>10.537164333591925</v>
      </c>
      <c r="CI157" s="47">
        <f t="shared" ca="1" si="84"/>
        <v>10.779219197458445</v>
      </c>
      <c r="CJ157" s="47">
        <f t="shared" ca="1" si="84"/>
        <v>10.479685615821316</v>
      </c>
      <c r="CK157" s="47">
        <f t="shared" ca="1" si="84"/>
        <v>11.758114378442485</v>
      </c>
      <c r="CL157" s="47">
        <f t="shared" ca="1" si="84"/>
        <v>10.983421368243128</v>
      </c>
      <c r="CM157" s="47">
        <f t="shared" ca="1" si="86"/>
        <v>11.752269199163184</v>
      </c>
      <c r="CN157" s="47">
        <f t="shared" ca="1" si="86"/>
        <v>10.337103885416976</v>
      </c>
      <c r="CO157" s="47">
        <f t="shared" ca="1" si="86"/>
        <v>8.5749603421444114</v>
      </c>
      <c r="CP157" s="47">
        <f t="shared" ca="1" si="86"/>
        <v>8.0906140823623609</v>
      </c>
      <c r="CQ157" s="47">
        <f t="shared" ca="1" si="86"/>
        <v>8.7789516654570612</v>
      </c>
      <c r="CR157" s="47">
        <f t="shared" ca="1" si="86"/>
        <v>8.7264914032211891</v>
      </c>
      <c r="CS157" s="47">
        <f t="shared" ca="1" si="86"/>
        <v>10.626590420535873</v>
      </c>
      <c r="CT157" s="47">
        <f t="shared" ca="1" si="86"/>
        <v>10.537164333591925</v>
      </c>
      <c r="CU157" s="47">
        <f t="shared" ca="1" si="86"/>
        <v>10.779219197458445</v>
      </c>
      <c r="CV157" s="47">
        <f t="shared" ca="1" si="86"/>
        <v>10.479685615821316</v>
      </c>
      <c r="CW157" s="47">
        <f t="shared" ca="1" si="87"/>
        <v>11.758114378442485</v>
      </c>
      <c r="CX157" s="47">
        <f t="shared" ca="1" si="87"/>
        <v>10.983421368243128</v>
      </c>
      <c r="CY157" s="47">
        <f t="shared" ca="1" si="87"/>
        <v>11.752269199163184</v>
      </c>
      <c r="CZ157" s="47">
        <f t="shared" ca="1" si="87"/>
        <v>10.337103885416976</v>
      </c>
      <c r="DA157" s="47">
        <f t="shared" ca="1" si="87"/>
        <v>8.5749603421444114</v>
      </c>
      <c r="DB157" s="47">
        <f t="shared" ca="1" si="87"/>
        <v>8.0906140823623609</v>
      </c>
      <c r="DC157" s="47">
        <f t="shared" ca="1" si="87"/>
        <v>8.7789516654570612</v>
      </c>
      <c r="DD157" s="47">
        <f t="shared" ca="1" si="87"/>
        <v>8.7264914032211891</v>
      </c>
    </row>
    <row r="158" spans="1:108" x14ac:dyDescent="0.25">
      <c r="A158" s="40" t="s">
        <v>138</v>
      </c>
      <c r="B158" s="40">
        <v>2097</v>
      </c>
      <c r="C158" s="40" t="s">
        <v>31</v>
      </c>
      <c r="D158" s="40" t="s">
        <v>1385</v>
      </c>
      <c r="E158" s="40" t="s">
        <v>160</v>
      </c>
      <c r="F158" s="40">
        <v>-1.45</v>
      </c>
      <c r="G158" s="43">
        <v>45168</v>
      </c>
      <c r="I158" s="40" t="s">
        <v>74</v>
      </c>
      <c r="J158" s="40">
        <v>2</v>
      </c>
      <c r="K158" s="40" t="s">
        <v>33</v>
      </c>
      <c r="L158" s="40" t="s">
        <v>140</v>
      </c>
      <c r="N158" s="41">
        <f>VLOOKUP($C158 &amp; $I158 &amp; $K158,FATOR!$A$3:$P$22,5,0)</f>
        <v>0.23516228756884971</v>
      </c>
      <c r="O158" s="41">
        <f>VLOOKUP($C158 &amp; $I158 &amp; $K158,FATOR!$A$3:$P$22,6,0)</f>
        <v>0.21966842736486258</v>
      </c>
      <c r="P158" s="41">
        <f>VLOOKUP($C158 &amp; $I158 &amp; $K158,FATOR!$A$3:$P$22,7,0)</f>
        <v>0.23504538398326369</v>
      </c>
      <c r="Q158" s="41">
        <f>VLOOKUP($C158 &amp; $I158 &amp; $K158,FATOR!$A$3:$P$22,8,0)</f>
        <v>0.20674207770833952</v>
      </c>
      <c r="R158" s="41">
        <f>VLOOKUP($C158 &amp; $I158 &amp; $K158,FATOR!$A$3:$P$22,9,0)</f>
        <v>0.17149920684288822</v>
      </c>
      <c r="S158" s="41">
        <f>VLOOKUP($C158 &amp; $I158 &amp; $K158,FATOR!$A$3:$P$22,10,0)</f>
        <v>0.1618122816472472</v>
      </c>
      <c r="T158" s="41">
        <f>VLOOKUP($C158 &amp; $I158 &amp; $K158,FATOR!$A$3:$P$22,11,0)</f>
        <v>0.17557903330914121</v>
      </c>
      <c r="U158" s="41">
        <f>VLOOKUP($C158 &amp; $I158 &amp; $K158,FATOR!$A$3:$P$22,12,0)</f>
        <v>0.1745298280644238</v>
      </c>
      <c r="V158" s="41">
        <f>VLOOKUP($C158 &amp; $I158 &amp; $K158,FATOR!$A$3:$P$22,13,0)</f>
        <v>0.21253180841071748</v>
      </c>
      <c r="W158" s="41">
        <f>VLOOKUP($C158 &amp; $I158 &amp; $K158,FATOR!$A$3:$P$22,14,0)</f>
        <v>0.2107432866718385</v>
      </c>
      <c r="X158" s="41">
        <f>VLOOKUP($C158 &amp; $I158 &amp; $K158,FATOR!$A$3:$P$22,15,0)</f>
        <v>0.2155843839491689</v>
      </c>
      <c r="Y158" s="41">
        <f>VLOOKUP($C158 &amp; $I158 &amp; $K158,FATOR!$A$3:$P$22,16,0)</f>
        <v>0.20959371231642632</v>
      </c>
      <c r="AA158" s="42">
        <f t="shared" si="69"/>
        <v>-0.34098531697483209</v>
      </c>
      <c r="AB158" s="42">
        <f t="shared" si="70"/>
        <v>-0.31851921967905072</v>
      </c>
      <c r="AC158" s="42">
        <f t="shared" si="71"/>
        <v>-0.34081580677573237</v>
      </c>
      <c r="AD158" s="42">
        <f t="shared" si="72"/>
        <v>-0.29977601267709231</v>
      </c>
      <c r="AE158" s="42">
        <f t="shared" si="73"/>
        <v>-0.24867384992218791</v>
      </c>
      <c r="AF158" s="42">
        <f t="shared" si="74"/>
        <v>-0.23462780838850844</v>
      </c>
      <c r="AG158" s="42">
        <f t="shared" si="75"/>
        <v>-0.25458959829825473</v>
      </c>
      <c r="AH158" s="42">
        <f t="shared" si="76"/>
        <v>-0.25306825069341449</v>
      </c>
      <c r="AI158" s="42">
        <f t="shared" si="77"/>
        <v>-0.30817112219554033</v>
      </c>
      <c r="AJ158" s="42">
        <f t="shared" si="78"/>
        <v>-0.30557776567416584</v>
      </c>
      <c r="AK158" s="42">
        <f t="shared" si="79"/>
        <v>-0.31259735672629491</v>
      </c>
      <c r="AL158" s="42">
        <f t="shared" si="80"/>
        <v>-0.30391088285881818</v>
      </c>
      <c r="AN158" s="43">
        <f t="shared" si="81"/>
        <v>45199</v>
      </c>
      <c r="AO158" s="47">
        <f t="shared" ca="1" si="83"/>
        <v>-0.34098531697483209</v>
      </c>
      <c r="AP158" s="47">
        <f t="shared" ca="1" si="83"/>
        <v>-0.31851921967905072</v>
      </c>
      <c r="AQ158" s="47">
        <f t="shared" ca="1" si="83"/>
        <v>-0.34081580677573237</v>
      </c>
      <c r="AR158" s="47">
        <f t="shared" ca="1" si="83"/>
        <v>-0.29977601267709231</v>
      </c>
      <c r="AS158" s="47">
        <f t="shared" ca="1" si="83"/>
        <v>-0.24867384992218791</v>
      </c>
      <c r="AT158" s="47">
        <f t="shared" ref="AO158:AX183" ca="1" si="90">IF($AN158&lt;=AT$1,HLOOKUP(MONTH(AT$1),$AA:$AL,ROW($AO158),0),"")</f>
        <v>-0.23462780838850844</v>
      </c>
      <c r="AU158" s="47">
        <f t="shared" ca="1" si="90"/>
        <v>-0.25458959829825473</v>
      </c>
      <c r="AV158" s="47">
        <f t="shared" ca="1" si="90"/>
        <v>-0.25306825069341449</v>
      </c>
      <c r="AW158" s="47">
        <f t="shared" ca="1" si="90"/>
        <v>-0.30817112219554033</v>
      </c>
      <c r="AX158" s="47">
        <f t="shared" ca="1" si="90"/>
        <v>-0.30557776567416584</v>
      </c>
      <c r="AY158" s="47">
        <f t="shared" ca="1" si="89"/>
        <v>-0.31259735672629491</v>
      </c>
      <c r="AZ158" s="47">
        <f t="shared" ca="1" si="89"/>
        <v>-0.30391088285881818</v>
      </c>
      <c r="BA158" s="47">
        <f t="shared" ca="1" si="89"/>
        <v>-0.34098531697483209</v>
      </c>
      <c r="BB158" s="47">
        <f t="shared" ca="1" si="89"/>
        <v>-0.31851921967905072</v>
      </c>
      <c r="BC158" s="47">
        <f t="shared" ca="1" si="89"/>
        <v>-0.34081580677573237</v>
      </c>
      <c r="BD158" s="47">
        <f t="shared" ca="1" si="89"/>
        <v>-0.29977601267709231</v>
      </c>
      <c r="BE158" s="47">
        <f t="shared" ca="1" si="89"/>
        <v>-0.24867384992218791</v>
      </c>
      <c r="BF158" s="47">
        <f t="shared" ca="1" si="89"/>
        <v>-0.23462780838850844</v>
      </c>
      <c r="BG158" s="47">
        <f t="shared" ca="1" si="89"/>
        <v>-0.25458959829825473</v>
      </c>
      <c r="BH158" s="47">
        <f t="shared" ca="1" si="89"/>
        <v>-0.25306825069341449</v>
      </c>
      <c r="BI158" s="47">
        <f t="shared" ca="1" si="88"/>
        <v>-0.30817112219554033</v>
      </c>
      <c r="BJ158" s="47">
        <f t="shared" ca="1" si="88"/>
        <v>-0.30557776567416584</v>
      </c>
      <c r="BK158" s="47">
        <f t="shared" ca="1" si="88"/>
        <v>-0.31259735672629491</v>
      </c>
      <c r="BL158" s="47">
        <f t="shared" ca="1" si="88"/>
        <v>-0.30391088285881818</v>
      </c>
      <c r="BM158" s="47">
        <f t="shared" ca="1" si="88"/>
        <v>-0.34098531697483209</v>
      </c>
      <c r="BN158" s="47">
        <f t="shared" ca="1" si="88"/>
        <v>-0.31851921967905072</v>
      </c>
      <c r="BO158" s="47">
        <f t="shared" ca="1" si="88"/>
        <v>-0.34081580677573237</v>
      </c>
      <c r="BP158" s="47">
        <f t="shared" ca="1" si="88"/>
        <v>-0.29977601267709231</v>
      </c>
      <c r="BQ158" s="47">
        <f t="shared" ca="1" si="88"/>
        <v>-0.24867384992218791</v>
      </c>
      <c r="BR158" s="47">
        <f t="shared" ca="1" si="88"/>
        <v>-0.23462780838850844</v>
      </c>
      <c r="BS158" s="47">
        <f t="shared" ca="1" si="85"/>
        <v>-0.25458959829825473</v>
      </c>
      <c r="BT158" s="47">
        <f t="shared" ca="1" si="85"/>
        <v>-0.25306825069341449</v>
      </c>
      <c r="BU158" s="47">
        <f t="shared" ca="1" si="85"/>
        <v>-0.30817112219554033</v>
      </c>
      <c r="BV158" s="47">
        <f t="shared" ca="1" si="85"/>
        <v>-0.30557776567416584</v>
      </c>
      <c r="BW158" s="47">
        <f t="shared" ca="1" si="85"/>
        <v>-0.31259735672629491</v>
      </c>
      <c r="BX158" s="47">
        <f t="shared" ca="1" si="85"/>
        <v>-0.30391088285881818</v>
      </c>
      <c r="BY158" s="47">
        <f t="shared" ca="1" si="85"/>
        <v>-0.34098531697483209</v>
      </c>
      <c r="BZ158" s="47">
        <f t="shared" ca="1" si="85"/>
        <v>-0.31851921967905072</v>
      </c>
      <c r="CA158" s="47">
        <f t="shared" ca="1" si="85"/>
        <v>-0.34081580677573237</v>
      </c>
      <c r="CB158" s="47">
        <f t="shared" ca="1" si="85"/>
        <v>-0.29977601267709231</v>
      </c>
      <c r="CC158" s="47">
        <f t="shared" ca="1" si="84"/>
        <v>-0.24867384992218791</v>
      </c>
      <c r="CD158" s="47">
        <f t="shared" ca="1" si="84"/>
        <v>-0.23462780838850844</v>
      </c>
      <c r="CE158" s="47">
        <f t="shared" ca="1" si="84"/>
        <v>-0.25458959829825473</v>
      </c>
      <c r="CF158" s="47">
        <f t="shared" ca="1" si="84"/>
        <v>-0.25306825069341449</v>
      </c>
      <c r="CG158" s="47">
        <f t="shared" ca="1" si="84"/>
        <v>-0.30817112219554033</v>
      </c>
      <c r="CH158" s="47">
        <f t="shared" ca="1" si="84"/>
        <v>-0.30557776567416584</v>
      </c>
      <c r="CI158" s="47">
        <f t="shared" ca="1" si="84"/>
        <v>-0.31259735672629491</v>
      </c>
      <c r="CJ158" s="47">
        <f t="shared" ca="1" si="84"/>
        <v>-0.30391088285881818</v>
      </c>
      <c r="CK158" s="47">
        <f t="shared" ca="1" si="84"/>
        <v>-0.34098531697483209</v>
      </c>
      <c r="CL158" s="47">
        <f t="shared" ca="1" si="84"/>
        <v>-0.31851921967905072</v>
      </c>
      <c r="CM158" s="47">
        <f t="shared" ca="1" si="86"/>
        <v>-0.34081580677573237</v>
      </c>
      <c r="CN158" s="47">
        <f t="shared" ca="1" si="86"/>
        <v>-0.29977601267709231</v>
      </c>
      <c r="CO158" s="47">
        <f t="shared" ca="1" si="86"/>
        <v>-0.24867384992218791</v>
      </c>
      <c r="CP158" s="47">
        <f t="shared" ca="1" si="86"/>
        <v>-0.23462780838850844</v>
      </c>
      <c r="CQ158" s="47">
        <f t="shared" ca="1" si="86"/>
        <v>-0.25458959829825473</v>
      </c>
      <c r="CR158" s="47">
        <f t="shared" ca="1" si="86"/>
        <v>-0.25306825069341449</v>
      </c>
      <c r="CS158" s="47">
        <f t="shared" ca="1" si="86"/>
        <v>-0.30817112219554033</v>
      </c>
      <c r="CT158" s="47">
        <f t="shared" ca="1" si="86"/>
        <v>-0.30557776567416584</v>
      </c>
      <c r="CU158" s="47">
        <f t="shared" ca="1" si="86"/>
        <v>-0.31259735672629491</v>
      </c>
      <c r="CV158" s="47">
        <f t="shared" ca="1" si="86"/>
        <v>-0.30391088285881818</v>
      </c>
      <c r="CW158" s="47">
        <f t="shared" ca="1" si="87"/>
        <v>-0.34098531697483209</v>
      </c>
      <c r="CX158" s="47">
        <f t="shared" ca="1" si="87"/>
        <v>-0.31851921967905072</v>
      </c>
      <c r="CY158" s="47">
        <f t="shared" ca="1" si="87"/>
        <v>-0.34081580677573237</v>
      </c>
      <c r="CZ158" s="47">
        <f t="shared" ca="1" si="87"/>
        <v>-0.29977601267709231</v>
      </c>
      <c r="DA158" s="47">
        <f t="shared" ca="1" si="87"/>
        <v>-0.24867384992218791</v>
      </c>
      <c r="DB158" s="47">
        <f t="shared" ca="1" si="87"/>
        <v>-0.23462780838850844</v>
      </c>
      <c r="DC158" s="47">
        <f t="shared" ca="1" si="87"/>
        <v>-0.25458959829825473</v>
      </c>
      <c r="DD158" s="47">
        <f t="shared" ca="1" si="87"/>
        <v>-0.25306825069341449</v>
      </c>
    </row>
    <row r="159" spans="1:108" x14ac:dyDescent="0.25">
      <c r="A159" s="40" t="s">
        <v>138</v>
      </c>
      <c r="B159" s="40">
        <v>2114</v>
      </c>
      <c r="C159" s="40" t="s">
        <v>31</v>
      </c>
      <c r="D159" s="40" t="s">
        <v>1386</v>
      </c>
      <c r="E159" s="40" t="s">
        <v>160</v>
      </c>
      <c r="F159" s="40">
        <v>-1.45</v>
      </c>
      <c r="G159" s="43">
        <v>45168</v>
      </c>
      <c r="I159" s="40" t="s">
        <v>74</v>
      </c>
      <c r="J159" s="40">
        <v>2</v>
      </c>
      <c r="K159" s="40" t="s">
        <v>33</v>
      </c>
      <c r="L159" s="40" t="s">
        <v>140</v>
      </c>
      <c r="N159" s="41">
        <f>VLOOKUP($C159 &amp; $I159 &amp; $K159,FATOR!$A$3:$P$22,5,0)</f>
        <v>0.23516228756884971</v>
      </c>
      <c r="O159" s="41">
        <f>VLOOKUP($C159 &amp; $I159 &amp; $K159,FATOR!$A$3:$P$22,6,0)</f>
        <v>0.21966842736486258</v>
      </c>
      <c r="P159" s="41">
        <f>VLOOKUP($C159 &amp; $I159 &amp; $K159,FATOR!$A$3:$P$22,7,0)</f>
        <v>0.23504538398326369</v>
      </c>
      <c r="Q159" s="41">
        <f>VLOOKUP($C159 &amp; $I159 &amp; $K159,FATOR!$A$3:$P$22,8,0)</f>
        <v>0.20674207770833952</v>
      </c>
      <c r="R159" s="41">
        <f>VLOOKUP($C159 &amp; $I159 &amp; $K159,FATOR!$A$3:$P$22,9,0)</f>
        <v>0.17149920684288822</v>
      </c>
      <c r="S159" s="41">
        <f>VLOOKUP($C159 &amp; $I159 &amp; $K159,FATOR!$A$3:$P$22,10,0)</f>
        <v>0.1618122816472472</v>
      </c>
      <c r="T159" s="41">
        <f>VLOOKUP($C159 &amp; $I159 &amp; $K159,FATOR!$A$3:$P$22,11,0)</f>
        <v>0.17557903330914121</v>
      </c>
      <c r="U159" s="41">
        <f>VLOOKUP($C159 &amp; $I159 &amp; $K159,FATOR!$A$3:$P$22,12,0)</f>
        <v>0.1745298280644238</v>
      </c>
      <c r="V159" s="41">
        <f>VLOOKUP($C159 &amp; $I159 &amp; $K159,FATOR!$A$3:$P$22,13,0)</f>
        <v>0.21253180841071748</v>
      </c>
      <c r="W159" s="41">
        <f>VLOOKUP($C159 &amp; $I159 &amp; $K159,FATOR!$A$3:$P$22,14,0)</f>
        <v>0.2107432866718385</v>
      </c>
      <c r="X159" s="41">
        <f>VLOOKUP($C159 &amp; $I159 &amp; $K159,FATOR!$A$3:$P$22,15,0)</f>
        <v>0.2155843839491689</v>
      </c>
      <c r="Y159" s="41">
        <f>VLOOKUP($C159 &amp; $I159 &amp; $K159,FATOR!$A$3:$P$22,16,0)</f>
        <v>0.20959371231642632</v>
      </c>
      <c r="AA159" s="42">
        <f t="shared" si="69"/>
        <v>-0.34098531697483209</v>
      </c>
      <c r="AB159" s="42">
        <f t="shared" si="70"/>
        <v>-0.31851921967905072</v>
      </c>
      <c r="AC159" s="42">
        <f t="shared" si="71"/>
        <v>-0.34081580677573237</v>
      </c>
      <c r="AD159" s="42">
        <f t="shared" si="72"/>
        <v>-0.29977601267709231</v>
      </c>
      <c r="AE159" s="42">
        <f t="shared" si="73"/>
        <v>-0.24867384992218791</v>
      </c>
      <c r="AF159" s="42">
        <f t="shared" si="74"/>
        <v>-0.23462780838850844</v>
      </c>
      <c r="AG159" s="42">
        <f t="shared" si="75"/>
        <v>-0.25458959829825473</v>
      </c>
      <c r="AH159" s="42">
        <f t="shared" si="76"/>
        <v>-0.25306825069341449</v>
      </c>
      <c r="AI159" s="42">
        <f t="shared" si="77"/>
        <v>-0.30817112219554033</v>
      </c>
      <c r="AJ159" s="42">
        <f t="shared" si="78"/>
        <v>-0.30557776567416584</v>
      </c>
      <c r="AK159" s="42">
        <f t="shared" si="79"/>
        <v>-0.31259735672629491</v>
      </c>
      <c r="AL159" s="42">
        <f t="shared" si="80"/>
        <v>-0.30391088285881818</v>
      </c>
      <c r="AN159" s="43">
        <f t="shared" si="81"/>
        <v>45199</v>
      </c>
      <c r="AO159" s="47">
        <f t="shared" ca="1" si="90"/>
        <v>-0.34098531697483209</v>
      </c>
      <c r="AP159" s="47">
        <f t="shared" ca="1" si="90"/>
        <v>-0.31851921967905072</v>
      </c>
      <c r="AQ159" s="47">
        <f t="shared" ca="1" si="90"/>
        <v>-0.34081580677573237</v>
      </c>
      <c r="AR159" s="47">
        <f t="shared" ca="1" si="90"/>
        <v>-0.29977601267709231</v>
      </c>
      <c r="AS159" s="47">
        <f t="shared" ca="1" si="90"/>
        <v>-0.24867384992218791</v>
      </c>
      <c r="AT159" s="47">
        <f t="shared" ca="1" si="90"/>
        <v>-0.23462780838850844</v>
      </c>
      <c r="AU159" s="47">
        <f t="shared" ca="1" si="90"/>
        <v>-0.25458959829825473</v>
      </c>
      <c r="AV159" s="47">
        <f t="shared" ca="1" si="90"/>
        <v>-0.25306825069341449</v>
      </c>
      <c r="AW159" s="47">
        <f t="shared" ca="1" si="90"/>
        <v>-0.30817112219554033</v>
      </c>
      <c r="AX159" s="47">
        <f t="shared" ca="1" si="90"/>
        <v>-0.30557776567416584</v>
      </c>
      <c r="AY159" s="47">
        <f t="shared" ca="1" si="89"/>
        <v>-0.31259735672629491</v>
      </c>
      <c r="AZ159" s="47">
        <f t="shared" ca="1" si="89"/>
        <v>-0.30391088285881818</v>
      </c>
      <c r="BA159" s="47">
        <f t="shared" ca="1" si="89"/>
        <v>-0.34098531697483209</v>
      </c>
      <c r="BB159" s="47">
        <f t="shared" ca="1" si="89"/>
        <v>-0.31851921967905072</v>
      </c>
      <c r="BC159" s="47">
        <f t="shared" ca="1" si="89"/>
        <v>-0.34081580677573237</v>
      </c>
      <c r="BD159" s="47">
        <f t="shared" ca="1" si="89"/>
        <v>-0.29977601267709231</v>
      </c>
      <c r="BE159" s="47">
        <f t="shared" ca="1" si="89"/>
        <v>-0.24867384992218791</v>
      </c>
      <c r="BF159" s="47">
        <f t="shared" ca="1" si="89"/>
        <v>-0.23462780838850844</v>
      </c>
      <c r="BG159" s="47">
        <f t="shared" ca="1" si="89"/>
        <v>-0.25458959829825473</v>
      </c>
      <c r="BH159" s="47">
        <f t="shared" ca="1" si="89"/>
        <v>-0.25306825069341449</v>
      </c>
      <c r="BI159" s="47">
        <f t="shared" ca="1" si="88"/>
        <v>-0.30817112219554033</v>
      </c>
      <c r="BJ159" s="47">
        <f t="shared" ca="1" si="88"/>
        <v>-0.30557776567416584</v>
      </c>
      <c r="BK159" s="47">
        <f t="shared" ca="1" si="88"/>
        <v>-0.31259735672629491</v>
      </c>
      <c r="BL159" s="47">
        <f t="shared" ca="1" si="88"/>
        <v>-0.30391088285881818</v>
      </c>
      <c r="BM159" s="47">
        <f t="shared" ca="1" si="88"/>
        <v>-0.34098531697483209</v>
      </c>
      <c r="BN159" s="47">
        <f t="shared" ca="1" si="88"/>
        <v>-0.31851921967905072</v>
      </c>
      <c r="BO159" s="47">
        <f t="shared" ca="1" si="88"/>
        <v>-0.34081580677573237</v>
      </c>
      <c r="BP159" s="47">
        <f t="shared" ca="1" si="88"/>
        <v>-0.29977601267709231</v>
      </c>
      <c r="BQ159" s="47">
        <f t="shared" ca="1" si="88"/>
        <v>-0.24867384992218791</v>
      </c>
      <c r="BR159" s="47">
        <f t="shared" ca="1" si="88"/>
        <v>-0.23462780838850844</v>
      </c>
      <c r="BS159" s="47">
        <f t="shared" ca="1" si="85"/>
        <v>-0.25458959829825473</v>
      </c>
      <c r="BT159" s="47">
        <f t="shared" ca="1" si="85"/>
        <v>-0.25306825069341449</v>
      </c>
      <c r="BU159" s="47">
        <f t="shared" ca="1" si="85"/>
        <v>-0.30817112219554033</v>
      </c>
      <c r="BV159" s="47">
        <f t="shared" ca="1" si="85"/>
        <v>-0.30557776567416584</v>
      </c>
      <c r="BW159" s="47">
        <f t="shared" ca="1" si="85"/>
        <v>-0.31259735672629491</v>
      </c>
      <c r="BX159" s="47">
        <f t="shared" ca="1" si="85"/>
        <v>-0.30391088285881818</v>
      </c>
      <c r="BY159" s="47">
        <f t="shared" ca="1" si="85"/>
        <v>-0.34098531697483209</v>
      </c>
      <c r="BZ159" s="47">
        <f t="shared" ca="1" si="85"/>
        <v>-0.31851921967905072</v>
      </c>
      <c r="CA159" s="47">
        <f t="shared" ca="1" si="85"/>
        <v>-0.34081580677573237</v>
      </c>
      <c r="CB159" s="47">
        <f t="shared" ca="1" si="85"/>
        <v>-0.29977601267709231</v>
      </c>
      <c r="CC159" s="47">
        <f t="shared" ca="1" si="84"/>
        <v>-0.24867384992218791</v>
      </c>
      <c r="CD159" s="47">
        <f t="shared" ca="1" si="84"/>
        <v>-0.23462780838850844</v>
      </c>
      <c r="CE159" s="47">
        <f t="shared" ca="1" si="84"/>
        <v>-0.25458959829825473</v>
      </c>
      <c r="CF159" s="47">
        <f t="shared" ca="1" si="84"/>
        <v>-0.25306825069341449</v>
      </c>
      <c r="CG159" s="47">
        <f t="shared" ca="1" si="84"/>
        <v>-0.30817112219554033</v>
      </c>
      <c r="CH159" s="47">
        <f t="shared" ca="1" si="84"/>
        <v>-0.30557776567416584</v>
      </c>
      <c r="CI159" s="47">
        <f t="shared" ca="1" si="84"/>
        <v>-0.31259735672629491</v>
      </c>
      <c r="CJ159" s="47">
        <f t="shared" ca="1" si="84"/>
        <v>-0.30391088285881818</v>
      </c>
      <c r="CK159" s="47">
        <f t="shared" ca="1" si="84"/>
        <v>-0.34098531697483209</v>
      </c>
      <c r="CL159" s="47">
        <f t="shared" ca="1" si="84"/>
        <v>-0.31851921967905072</v>
      </c>
      <c r="CM159" s="47">
        <f t="shared" ca="1" si="86"/>
        <v>-0.34081580677573237</v>
      </c>
      <c r="CN159" s="47">
        <f t="shared" ca="1" si="86"/>
        <v>-0.29977601267709231</v>
      </c>
      <c r="CO159" s="47">
        <f t="shared" ca="1" si="86"/>
        <v>-0.24867384992218791</v>
      </c>
      <c r="CP159" s="47">
        <f t="shared" ca="1" si="86"/>
        <v>-0.23462780838850844</v>
      </c>
      <c r="CQ159" s="47">
        <f t="shared" ca="1" si="86"/>
        <v>-0.25458959829825473</v>
      </c>
      <c r="CR159" s="47">
        <f t="shared" ca="1" si="86"/>
        <v>-0.25306825069341449</v>
      </c>
      <c r="CS159" s="47">
        <f t="shared" ca="1" si="86"/>
        <v>-0.30817112219554033</v>
      </c>
      <c r="CT159" s="47">
        <f t="shared" ca="1" si="86"/>
        <v>-0.30557776567416584</v>
      </c>
      <c r="CU159" s="47">
        <f t="shared" ca="1" si="86"/>
        <v>-0.31259735672629491</v>
      </c>
      <c r="CV159" s="47">
        <f t="shared" ca="1" si="86"/>
        <v>-0.30391088285881818</v>
      </c>
      <c r="CW159" s="47">
        <f t="shared" ca="1" si="87"/>
        <v>-0.34098531697483209</v>
      </c>
      <c r="CX159" s="47">
        <f t="shared" ca="1" si="87"/>
        <v>-0.31851921967905072</v>
      </c>
      <c r="CY159" s="47">
        <f t="shared" ca="1" si="87"/>
        <v>-0.34081580677573237</v>
      </c>
      <c r="CZ159" s="47">
        <f t="shared" ca="1" si="87"/>
        <v>-0.29977601267709231</v>
      </c>
      <c r="DA159" s="47">
        <f t="shared" ca="1" si="87"/>
        <v>-0.24867384992218791</v>
      </c>
      <c r="DB159" s="47">
        <f t="shared" ca="1" si="87"/>
        <v>-0.23462780838850844</v>
      </c>
      <c r="DC159" s="47">
        <f t="shared" ca="1" si="87"/>
        <v>-0.25458959829825473</v>
      </c>
      <c r="DD159" s="47">
        <f t="shared" ca="1" si="87"/>
        <v>-0.25306825069341449</v>
      </c>
    </row>
    <row r="160" spans="1:108" x14ac:dyDescent="0.25">
      <c r="A160" s="40" t="s">
        <v>138</v>
      </c>
      <c r="B160" s="40">
        <v>2127</v>
      </c>
      <c r="C160" s="40" t="s">
        <v>31</v>
      </c>
      <c r="D160" s="40" t="s">
        <v>1387</v>
      </c>
      <c r="E160" s="40" t="s">
        <v>160</v>
      </c>
      <c r="F160" s="40">
        <v>-1.45</v>
      </c>
      <c r="G160" s="43">
        <v>45168</v>
      </c>
      <c r="I160" s="40" t="s">
        <v>74</v>
      </c>
      <c r="J160" s="40">
        <v>2</v>
      </c>
      <c r="K160" s="40" t="s">
        <v>33</v>
      </c>
      <c r="L160" s="40" t="s">
        <v>140</v>
      </c>
      <c r="N160" s="41">
        <f>VLOOKUP($C160 &amp; $I160 &amp; $K160,FATOR!$A$3:$P$22,5,0)</f>
        <v>0.23516228756884971</v>
      </c>
      <c r="O160" s="41">
        <f>VLOOKUP($C160 &amp; $I160 &amp; $K160,FATOR!$A$3:$P$22,6,0)</f>
        <v>0.21966842736486258</v>
      </c>
      <c r="P160" s="41">
        <f>VLOOKUP($C160 &amp; $I160 &amp; $K160,FATOR!$A$3:$P$22,7,0)</f>
        <v>0.23504538398326369</v>
      </c>
      <c r="Q160" s="41">
        <f>VLOOKUP($C160 &amp; $I160 &amp; $K160,FATOR!$A$3:$P$22,8,0)</f>
        <v>0.20674207770833952</v>
      </c>
      <c r="R160" s="41">
        <f>VLOOKUP($C160 &amp; $I160 &amp; $K160,FATOR!$A$3:$P$22,9,0)</f>
        <v>0.17149920684288822</v>
      </c>
      <c r="S160" s="41">
        <f>VLOOKUP($C160 &amp; $I160 &amp; $K160,FATOR!$A$3:$P$22,10,0)</f>
        <v>0.1618122816472472</v>
      </c>
      <c r="T160" s="41">
        <f>VLOOKUP($C160 &amp; $I160 &amp; $K160,FATOR!$A$3:$P$22,11,0)</f>
        <v>0.17557903330914121</v>
      </c>
      <c r="U160" s="41">
        <f>VLOOKUP($C160 &amp; $I160 &amp; $K160,FATOR!$A$3:$P$22,12,0)</f>
        <v>0.1745298280644238</v>
      </c>
      <c r="V160" s="41">
        <f>VLOOKUP($C160 &amp; $I160 &amp; $K160,FATOR!$A$3:$P$22,13,0)</f>
        <v>0.21253180841071748</v>
      </c>
      <c r="W160" s="41">
        <f>VLOOKUP($C160 &amp; $I160 &amp; $K160,FATOR!$A$3:$P$22,14,0)</f>
        <v>0.2107432866718385</v>
      </c>
      <c r="X160" s="41">
        <f>VLOOKUP($C160 &amp; $I160 &amp; $K160,FATOR!$A$3:$P$22,15,0)</f>
        <v>0.2155843839491689</v>
      </c>
      <c r="Y160" s="41">
        <f>VLOOKUP($C160 &amp; $I160 &amp; $K160,FATOR!$A$3:$P$22,16,0)</f>
        <v>0.20959371231642632</v>
      </c>
      <c r="AA160" s="42">
        <f t="shared" si="69"/>
        <v>-0.34098531697483209</v>
      </c>
      <c r="AB160" s="42">
        <f t="shared" si="70"/>
        <v>-0.31851921967905072</v>
      </c>
      <c r="AC160" s="42">
        <f t="shared" si="71"/>
        <v>-0.34081580677573237</v>
      </c>
      <c r="AD160" s="42">
        <f t="shared" si="72"/>
        <v>-0.29977601267709231</v>
      </c>
      <c r="AE160" s="42">
        <f t="shared" si="73"/>
        <v>-0.24867384992218791</v>
      </c>
      <c r="AF160" s="42">
        <f t="shared" si="74"/>
        <v>-0.23462780838850844</v>
      </c>
      <c r="AG160" s="42">
        <f t="shared" si="75"/>
        <v>-0.25458959829825473</v>
      </c>
      <c r="AH160" s="42">
        <f t="shared" si="76"/>
        <v>-0.25306825069341449</v>
      </c>
      <c r="AI160" s="42">
        <f t="shared" si="77"/>
        <v>-0.30817112219554033</v>
      </c>
      <c r="AJ160" s="42">
        <f t="shared" si="78"/>
        <v>-0.30557776567416584</v>
      </c>
      <c r="AK160" s="42">
        <f t="shared" si="79"/>
        <v>-0.31259735672629491</v>
      </c>
      <c r="AL160" s="42">
        <f t="shared" si="80"/>
        <v>-0.30391088285881818</v>
      </c>
      <c r="AN160" s="43">
        <f t="shared" si="81"/>
        <v>45199</v>
      </c>
      <c r="AO160" s="47">
        <f t="shared" ca="1" si="90"/>
        <v>-0.34098531697483209</v>
      </c>
      <c r="AP160" s="47">
        <f t="shared" ca="1" si="90"/>
        <v>-0.31851921967905072</v>
      </c>
      <c r="AQ160" s="47">
        <f t="shared" ca="1" si="90"/>
        <v>-0.34081580677573237</v>
      </c>
      <c r="AR160" s="47">
        <f t="shared" ca="1" si="90"/>
        <v>-0.29977601267709231</v>
      </c>
      <c r="AS160" s="47">
        <f t="shared" ca="1" si="90"/>
        <v>-0.24867384992218791</v>
      </c>
      <c r="AT160" s="47">
        <f t="shared" ca="1" si="90"/>
        <v>-0.23462780838850844</v>
      </c>
      <c r="AU160" s="47">
        <f t="shared" ca="1" si="90"/>
        <v>-0.25458959829825473</v>
      </c>
      <c r="AV160" s="47">
        <f t="shared" ca="1" si="90"/>
        <v>-0.25306825069341449</v>
      </c>
      <c r="AW160" s="47">
        <f t="shared" ca="1" si="90"/>
        <v>-0.30817112219554033</v>
      </c>
      <c r="AX160" s="47">
        <f t="shared" ca="1" si="90"/>
        <v>-0.30557776567416584</v>
      </c>
      <c r="AY160" s="47">
        <f t="shared" ca="1" si="89"/>
        <v>-0.31259735672629491</v>
      </c>
      <c r="AZ160" s="47">
        <f t="shared" ca="1" si="89"/>
        <v>-0.30391088285881818</v>
      </c>
      <c r="BA160" s="47">
        <f t="shared" ca="1" si="89"/>
        <v>-0.34098531697483209</v>
      </c>
      <c r="BB160" s="47">
        <f t="shared" ca="1" si="89"/>
        <v>-0.31851921967905072</v>
      </c>
      <c r="BC160" s="47">
        <f t="shared" ca="1" si="89"/>
        <v>-0.34081580677573237</v>
      </c>
      <c r="BD160" s="47">
        <f t="shared" ca="1" si="89"/>
        <v>-0.29977601267709231</v>
      </c>
      <c r="BE160" s="47">
        <f t="shared" ca="1" si="89"/>
        <v>-0.24867384992218791</v>
      </c>
      <c r="BF160" s="47">
        <f t="shared" ca="1" si="89"/>
        <v>-0.23462780838850844</v>
      </c>
      <c r="BG160" s="47">
        <f t="shared" ca="1" si="89"/>
        <v>-0.25458959829825473</v>
      </c>
      <c r="BH160" s="47">
        <f t="shared" ca="1" si="89"/>
        <v>-0.25306825069341449</v>
      </c>
      <c r="BI160" s="47">
        <f t="shared" ca="1" si="88"/>
        <v>-0.30817112219554033</v>
      </c>
      <c r="BJ160" s="47">
        <f t="shared" ca="1" si="88"/>
        <v>-0.30557776567416584</v>
      </c>
      <c r="BK160" s="47">
        <f t="shared" ca="1" si="88"/>
        <v>-0.31259735672629491</v>
      </c>
      <c r="BL160" s="47">
        <f t="shared" ca="1" si="88"/>
        <v>-0.30391088285881818</v>
      </c>
      <c r="BM160" s="47">
        <f t="shared" ca="1" si="88"/>
        <v>-0.34098531697483209</v>
      </c>
      <c r="BN160" s="47">
        <f t="shared" ca="1" si="88"/>
        <v>-0.31851921967905072</v>
      </c>
      <c r="BO160" s="47">
        <f t="shared" ca="1" si="88"/>
        <v>-0.34081580677573237</v>
      </c>
      <c r="BP160" s="47">
        <f t="shared" ca="1" si="88"/>
        <v>-0.29977601267709231</v>
      </c>
      <c r="BQ160" s="47">
        <f t="shared" ca="1" si="88"/>
        <v>-0.24867384992218791</v>
      </c>
      <c r="BR160" s="47">
        <f t="shared" ca="1" si="88"/>
        <v>-0.23462780838850844</v>
      </c>
      <c r="BS160" s="47">
        <f t="shared" ca="1" si="85"/>
        <v>-0.25458959829825473</v>
      </c>
      <c r="BT160" s="47">
        <f t="shared" ca="1" si="85"/>
        <v>-0.25306825069341449</v>
      </c>
      <c r="BU160" s="47">
        <f t="shared" ca="1" si="85"/>
        <v>-0.30817112219554033</v>
      </c>
      <c r="BV160" s="47">
        <f t="shared" ca="1" si="85"/>
        <v>-0.30557776567416584</v>
      </c>
      <c r="BW160" s="47">
        <f t="shared" ca="1" si="85"/>
        <v>-0.31259735672629491</v>
      </c>
      <c r="BX160" s="47">
        <f t="shared" ca="1" si="85"/>
        <v>-0.30391088285881818</v>
      </c>
      <c r="BY160" s="47">
        <f t="shared" ca="1" si="85"/>
        <v>-0.34098531697483209</v>
      </c>
      <c r="BZ160" s="47">
        <f t="shared" ca="1" si="85"/>
        <v>-0.31851921967905072</v>
      </c>
      <c r="CA160" s="47">
        <f t="shared" ca="1" si="85"/>
        <v>-0.34081580677573237</v>
      </c>
      <c r="CB160" s="47">
        <f t="shared" ca="1" si="85"/>
        <v>-0.29977601267709231</v>
      </c>
      <c r="CC160" s="47">
        <f t="shared" ca="1" si="84"/>
        <v>-0.24867384992218791</v>
      </c>
      <c r="CD160" s="47">
        <f t="shared" ca="1" si="84"/>
        <v>-0.23462780838850844</v>
      </c>
      <c r="CE160" s="47">
        <f t="shared" ca="1" si="84"/>
        <v>-0.25458959829825473</v>
      </c>
      <c r="CF160" s="47">
        <f t="shared" ca="1" si="84"/>
        <v>-0.25306825069341449</v>
      </c>
      <c r="CG160" s="47">
        <f t="shared" ca="1" si="84"/>
        <v>-0.30817112219554033</v>
      </c>
      <c r="CH160" s="47">
        <f t="shared" ca="1" si="84"/>
        <v>-0.30557776567416584</v>
      </c>
      <c r="CI160" s="47">
        <f t="shared" ca="1" si="84"/>
        <v>-0.31259735672629491</v>
      </c>
      <c r="CJ160" s="47">
        <f t="shared" ca="1" si="84"/>
        <v>-0.30391088285881818</v>
      </c>
      <c r="CK160" s="47">
        <f t="shared" ca="1" si="84"/>
        <v>-0.34098531697483209</v>
      </c>
      <c r="CL160" s="47">
        <f t="shared" ca="1" si="84"/>
        <v>-0.31851921967905072</v>
      </c>
      <c r="CM160" s="47">
        <f t="shared" ca="1" si="86"/>
        <v>-0.34081580677573237</v>
      </c>
      <c r="CN160" s="47">
        <f t="shared" ca="1" si="86"/>
        <v>-0.29977601267709231</v>
      </c>
      <c r="CO160" s="47">
        <f t="shared" ca="1" si="86"/>
        <v>-0.24867384992218791</v>
      </c>
      <c r="CP160" s="47">
        <f t="shared" ca="1" si="86"/>
        <v>-0.23462780838850844</v>
      </c>
      <c r="CQ160" s="47">
        <f t="shared" ca="1" si="86"/>
        <v>-0.25458959829825473</v>
      </c>
      <c r="CR160" s="47">
        <f t="shared" ca="1" si="86"/>
        <v>-0.25306825069341449</v>
      </c>
      <c r="CS160" s="47">
        <f t="shared" ca="1" si="86"/>
        <v>-0.30817112219554033</v>
      </c>
      <c r="CT160" s="47">
        <f t="shared" ca="1" si="86"/>
        <v>-0.30557776567416584</v>
      </c>
      <c r="CU160" s="47">
        <f t="shared" ca="1" si="86"/>
        <v>-0.31259735672629491</v>
      </c>
      <c r="CV160" s="47">
        <f t="shared" ca="1" si="86"/>
        <v>-0.30391088285881818</v>
      </c>
      <c r="CW160" s="47">
        <f t="shared" ca="1" si="87"/>
        <v>-0.34098531697483209</v>
      </c>
      <c r="CX160" s="47">
        <f t="shared" ca="1" si="87"/>
        <v>-0.31851921967905072</v>
      </c>
      <c r="CY160" s="47">
        <f t="shared" ca="1" si="87"/>
        <v>-0.34081580677573237</v>
      </c>
      <c r="CZ160" s="47">
        <f t="shared" ca="1" si="87"/>
        <v>-0.29977601267709231</v>
      </c>
      <c r="DA160" s="47">
        <f t="shared" ca="1" si="87"/>
        <v>-0.24867384992218791</v>
      </c>
      <c r="DB160" s="47">
        <f t="shared" ca="1" si="87"/>
        <v>-0.23462780838850844</v>
      </c>
      <c r="DC160" s="47">
        <f t="shared" ca="1" si="87"/>
        <v>-0.25458959829825473</v>
      </c>
      <c r="DD160" s="47">
        <f t="shared" ca="1" si="87"/>
        <v>-0.25306825069341449</v>
      </c>
    </row>
    <row r="161" spans="1:108" x14ac:dyDescent="0.25">
      <c r="A161" s="40" t="s">
        <v>138</v>
      </c>
      <c r="B161" s="40">
        <v>2187</v>
      </c>
      <c r="C161" s="40" t="s">
        <v>31</v>
      </c>
      <c r="D161" s="40" t="s">
        <v>1388</v>
      </c>
      <c r="E161" s="40" t="s">
        <v>160</v>
      </c>
      <c r="F161" s="40">
        <v>-1.45</v>
      </c>
      <c r="G161" s="43">
        <v>45168</v>
      </c>
      <c r="I161" s="40" t="s">
        <v>74</v>
      </c>
      <c r="J161" s="40">
        <v>2</v>
      </c>
      <c r="K161" s="40" t="s">
        <v>33</v>
      </c>
      <c r="L161" s="40" t="s">
        <v>140</v>
      </c>
      <c r="N161" s="41">
        <f>VLOOKUP($C161 &amp; $I161 &amp; $K161,FATOR!$A$3:$P$22,5,0)</f>
        <v>0.23516228756884971</v>
      </c>
      <c r="O161" s="41">
        <f>VLOOKUP($C161 &amp; $I161 &amp; $K161,FATOR!$A$3:$P$22,6,0)</f>
        <v>0.21966842736486258</v>
      </c>
      <c r="P161" s="41">
        <f>VLOOKUP($C161 &amp; $I161 &amp; $K161,FATOR!$A$3:$P$22,7,0)</f>
        <v>0.23504538398326369</v>
      </c>
      <c r="Q161" s="41">
        <f>VLOOKUP($C161 &amp; $I161 &amp; $K161,FATOR!$A$3:$P$22,8,0)</f>
        <v>0.20674207770833952</v>
      </c>
      <c r="R161" s="41">
        <f>VLOOKUP($C161 &amp; $I161 &amp; $K161,FATOR!$A$3:$P$22,9,0)</f>
        <v>0.17149920684288822</v>
      </c>
      <c r="S161" s="41">
        <f>VLOOKUP($C161 &amp; $I161 &amp; $K161,FATOR!$A$3:$P$22,10,0)</f>
        <v>0.1618122816472472</v>
      </c>
      <c r="T161" s="41">
        <f>VLOOKUP($C161 &amp; $I161 &amp; $K161,FATOR!$A$3:$P$22,11,0)</f>
        <v>0.17557903330914121</v>
      </c>
      <c r="U161" s="41">
        <f>VLOOKUP($C161 &amp; $I161 &amp; $K161,FATOR!$A$3:$P$22,12,0)</f>
        <v>0.1745298280644238</v>
      </c>
      <c r="V161" s="41">
        <f>VLOOKUP($C161 &amp; $I161 &amp; $K161,FATOR!$A$3:$P$22,13,0)</f>
        <v>0.21253180841071748</v>
      </c>
      <c r="W161" s="41">
        <f>VLOOKUP($C161 &amp; $I161 &amp; $K161,FATOR!$A$3:$P$22,14,0)</f>
        <v>0.2107432866718385</v>
      </c>
      <c r="X161" s="41">
        <f>VLOOKUP($C161 &amp; $I161 &amp; $K161,FATOR!$A$3:$P$22,15,0)</f>
        <v>0.2155843839491689</v>
      </c>
      <c r="Y161" s="41">
        <f>VLOOKUP($C161 &amp; $I161 &amp; $K161,FATOR!$A$3:$P$22,16,0)</f>
        <v>0.20959371231642632</v>
      </c>
      <c r="AA161" s="42">
        <f t="shared" si="69"/>
        <v>-0.34098531697483209</v>
      </c>
      <c r="AB161" s="42">
        <f t="shared" si="70"/>
        <v>-0.31851921967905072</v>
      </c>
      <c r="AC161" s="42">
        <f t="shared" si="71"/>
        <v>-0.34081580677573237</v>
      </c>
      <c r="AD161" s="42">
        <f t="shared" si="72"/>
        <v>-0.29977601267709231</v>
      </c>
      <c r="AE161" s="42">
        <f t="shared" si="73"/>
        <v>-0.24867384992218791</v>
      </c>
      <c r="AF161" s="42">
        <f t="shared" si="74"/>
        <v>-0.23462780838850844</v>
      </c>
      <c r="AG161" s="42">
        <f t="shared" si="75"/>
        <v>-0.25458959829825473</v>
      </c>
      <c r="AH161" s="42">
        <f t="shared" si="76"/>
        <v>-0.25306825069341449</v>
      </c>
      <c r="AI161" s="42">
        <f t="shared" si="77"/>
        <v>-0.30817112219554033</v>
      </c>
      <c r="AJ161" s="42">
        <f t="shared" si="78"/>
        <v>-0.30557776567416584</v>
      </c>
      <c r="AK161" s="42">
        <f t="shared" si="79"/>
        <v>-0.31259735672629491</v>
      </c>
      <c r="AL161" s="42">
        <f t="shared" si="80"/>
        <v>-0.30391088285881818</v>
      </c>
      <c r="AN161" s="43">
        <f t="shared" si="81"/>
        <v>45199</v>
      </c>
      <c r="AO161" s="47">
        <f t="shared" ca="1" si="90"/>
        <v>-0.34098531697483209</v>
      </c>
      <c r="AP161" s="47">
        <f t="shared" ca="1" si="90"/>
        <v>-0.31851921967905072</v>
      </c>
      <c r="AQ161" s="47">
        <f t="shared" ca="1" si="90"/>
        <v>-0.34081580677573237</v>
      </c>
      <c r="AR161" s="47">
        <f t="shared" ca="1" si="90"/>
        <v>-0.29977601267709231</v>
      </c>
      <c r="AS161" s="47">
        <f t="shared" ca="1" si="90"/>
        <v>-0.24867384992218791</v>
      </c>
      <c r="AT161" s="47">
        <f t="shared" ca="1" si="90"/>
        <v>-0.23462780838850844</v>
      </c>
      <c r="AU161" s="47">
        <f t="shared" ca="1" si="90"/>
        <v>-0.25458959829825473</v>
      </c>
      <c r="AV161" s="47">
        <f t="shared" ca="1" si="90"/>
        <v>-0.25306825069341449</v>
      </c>
      <c r="AW161" s="47">
        <f t="shared" ca="1" si="90"/>
        <v>-0.30817112219554033</v>
      </c>
      <c r="AX161" s="47">
        <f t="shared" ca="1" si="90"/>
        <v>-0.30557776567416584</v>
      </c>
      <c r="AY161" s="47">
        <f t="shared" ca="1" si="89"/>
        <v>-0.31259735672629491</v>
      </c>
      <c r="AZ161" s="47">
        <f t="shared" ca="1" si="89"/>
        <v>-0.30391088285881818</v>
      </c>
      <c r="BA161" s="47">
        <f t="shared" ca="1" si="89"/>
        <v>-0.34098531697483209</v>
      </c>
      <c r="BB161" s="47">
        <f t="shared" ca="1" si="89"/>
        <v>-0.31851921967905072</v>
      </c>
      <c r="BC161" s="47">
        <f t="shared" ca="1" si="89"/>
        <v>-0.34081580677573237</v>
      </c>
      <c r="BD161" s="47">
        <f t="shared" ca="1" si="89"/>
        <v>-0.29977601267709231</v>
      </c>
      <c r="BE161" s="47">
        <f t="shared" ca="1" si="89"/>
        <v>-0.24867384992218791</v>
      </c>
      <c r="BF161" s="47">
        <f t="shared" ca="1" si="89"/>
        <v>-0.23462780838850844</v>
      </c>
      <c r="BG161" s="47">
        <f t="shared" ca="1" si="89"/>
        <v>-0.25458959829825473</v>
      </c>
      <c r="BH161" s="47">
        <f t="shared" ca="1" si="89"/>
        <v>-0.25306825069341449</v>
      </c>
      <c r="BI161" s="47">
        <f t="shared" ca="1" si="88"/>
        <v>-0.30817112219554033</v>
      </c>
      <c r="BJ161" s="47">
        <f t="shared" ca="1" si="88"/>
        <v>-0.30557776567416584</v>
      </c>
      <c r="BK161" s="47">
        <f t="shared" ca="1" si="88"/>
        <v>-0.31259735672629491</v>
      </c>
      <c r="BL161" s="47">
        <f t="shared" ca="1" si="88"/>
        <v>-0.30391088285881818</v>
      </c>
      <c r="BM161" s="47">
        <f t="shared" ca="1" si="88"/>
        <v>-0.34098531697483209</v>
      </c>
      <c r="BN161" s="47">
        <f t="shared" ca="1" si="88"/>
        <v>-0.31851921967905072</v>
      </c>
      <c r="BO161" s="47">
        <f t="shared" ca="1" si="88"/>
        <v>-0.34081580677573237</v>
      </c>
      <c r="BP161" s="47">
        <f t="shared" ca="1" si="88"/>
        <v>-0.29977601267709231</v>
      </c>
      <c r="BQ161" s="47">
        <f t="shared" ca="1" si="88"/>
        <v>-0.24867384992218791</v>
      </c>
      <c r="BR161" s="47">
        <f t="shared" ca="1" si="88"/>
        <v>-0.23462780838850844</v>
      </c>
      <c r="BS161" s="47">
        <f t="shared" ca="1" si="85"/>
        <v>-0.25458959829825473</v>
      </c>
      <c r="BT161" s="47">
        <f t="shared" ca="1" si="85"/>
        <v>-0.25306825069341449</v>
      </c>
      <c r="BU161" s="47">
        <f t="shared" ca="1" si="85"/>
        <v>-0.30817112219554033</v>
      </c>
      <c r="BV161" s="47">
        <f t="shared" ca="1" si="85"/>
        <v>-0.30557776567416584</v>
      </c>
      <c r="BW161" s="47">
        <f t="shared" ca="1" si="85"/>
        <v>-0.31259735672629491</v>
      </c>
      <c r="BX161" s="47">
        <f t="shared" ca="1" si="85"/>
        <v>-0.30391088285881818</v>
      </c>
      <c r="BY161" s="47">
        <f t="shared" ca="1" si="85"/>
        <v>-0.34098531697483209</v>
      </c>
      <c r="BZ161" s="47">
        <f t="shared" ca="1" si="85"/>
        <v>-0.31851921967905072</v>
      </c>
      <c r="CA161" s="47">
        <f t="shared" ca="1" si="85"/>
        <v>-0.34081580677573237</v>
      </c>
      <c r="CB161" s="47">
        <f t="shared" ca="1" si="85"/>
        <v>-0.29977601267709231</v>
      </c>
      <c r="CC161" s="47">
        <f t="shared" ca="1" si="84"/>
        <v>-0.24867384992218791</v>
      </c>
      <c r="CD161" s="47">
        <f t="shared" ca="1" si="84"/>
        <v>-0.23462780838850844</v>
      </c>
      <c r="CE161" s="47">
        <f t="shared" ref="CC161:CR186" ca="1" si="91">IF($AN161&lt;=CE$1,HLOOKUP(MONTH(CE$1),$AA:$AL,ROW($AO161),0),"")</f>
        <v>-0.25458959829825473</v>
      </c>
      <c r="CF161" s="47">
        <f t="shared" ca="1" si="91"/>
        <v>-0.25306825069341449</v>
      </c>
      <c r="CG161" s="47">
        <f t="shared" ca="1" si="91"/>
        <v>-0.30817112219554033</v>
      </c>
      <c r="CH161" s="47">
        <f t="shared" ca="1" si="91"/>
        <v>-0.30557776567416584</v>
      </c>
      <c r="CI161" s="47">
        <f t="shared" ca="1" si="91"/>
        <v>-0.31259735672629491</v>
      </c>
      <c r="CJ161" s="47">
        <f t="shared" ca="1" si="91"/>
        <v>-0.30391088285881818</v>
      </c>
      <c r="CK161" s="47">
        <f t="shared" ca="1" si="91"/>
        <v>-0.34098531697483209</v>
      </c>
      <c r="CL161" s="47">
        <f t="shared" ca="1" si="91"/>
        <v>-0.31851921967905072</v>
      </c>
      <c r="CM161" s="47">
        <f t="shared" ca="1" si="86"/>
        <v>-0.34081580677573237</v>
      </c>
      <c r="CN161" s="47">
        <f t="shared" ca="1" si="86"/>
        <v>-0.29977601267709231</v>
      </c>
      <c r="CO161" s="47">
        <f t="shared" ca="1" si="86"/>
        <v>-0.24867384992218791</v>
      </c>
      <c r="CP161" s="47">
        <f t="shared" ca="1" si="86"/>
        <v>-0.23462780838850844</v>
      </c>
      <c r="CQ161" s="47">
        <f t="shared" ca="1" si="86"/>
        <v>-0.25458959829825473</v>
      </c>
      <c r="CR161" s="47">
        <f t="shared" ca="1" si="86"/>
        <v>-0.25306825069341449</v>
      </c>
      <c r="CS161" s="47">
        <f t="shared" ca="1" si="86"/>
        <v>-0.30817112219554033</v>
      </c>
      <c r="CT161" s="47">
        <f t="shared" ca="1" si="86"/>
        <v>-0.30557776567416584</v>
      </c>
      <c r="CU161" s="47">
        <f t="shared" ca="1" si="86"/>
        <v>-0.31259735672629491</v>
      </c>
      <c r="CV161" s="47">
        <f t="shared" ca="1" si="86"/>
        <v>-0.30391088285881818</v>
      </c>
      <c r="CW161" s="47">
        <f t="shared" ca="1" si="87"/>
        <v>-0.34098531697483209</v>
      </c>
      <c r="CX161" s="47">
        <f t="shared" ca="1" si="87"/>
        <v>-0.31851921967905072</v>
      </c>
      <c r="CY161" s="47">
        <f t="shared" ca="1" si="87"/>
        <v>-0.34081580677573237</v>
      </c>
      <c r="CZ161" s="47">
        <f t="shared" ca="1" si="87"/>
        <v>-0.29977601267709231</v>
      </c>
      <c r="DA161" s="47">
        <f t="shared" ca="1" si="87"/>
        <v>-0.24867384992218791</v>
      </c>
      <c r="DB161" s="47">
        <f t="shared" ca="1" si="87"/>
        <v>-0.23462780838850844</v>
      </c>
      <c r="DC161" s="47">
        <f t="shared" ca="1" si="87"/>
        <v>-0.25458959829825473</v>
      </c>
      <c r="DD161" s="47">
        <f t="shared" ca="1" si="87"/>
        <v>-0.25306825069341449</v>
      </c>
    </row>
    <row r="162" spans="1:108" x14ac:dyDescent="0.25">
      <c r="A162" s="40" t="s">
        <v>138</v>
      </c>
      <c r="B162" s="40">
        <v>2098</v>
      </c>
      <c r="C162" s="40" t="s">
        <v>31</v>
      </c>
      <c r="D162" s="40" t="s">
        <v>1389</v>
      </c>
      <c r="E162" s="40" t="s">
        <v>160</v>
      </c>
      <c r="F162" s="40">
        <v>-1.45</v>
      </c>
      <c r="G162" s="43">
        <v>45168</v>
      </c>
      <c r="I162" s="40" t="s">
        <v>74</v>
      </c>
      <c r="J162" s="40">
        <v>2</v>
      </c>
      <c r="K162" s="40" t="s">
        <v>33</v>
      </c>
      <c r="L162" s="40" t="s">
        <v>140</v>
      </c>
      <c r="N162" s="41">
        <f>VLOOKUP($C162 &amp; $I162 &amp; $K162,FATOR!$A$3:$P$22,5,0)</f>
        <v>0.23516228756884971</v>
      </c>
      <c r="O162" s="41">
        <f>VLOOKUP($C162 &amp; $I162 &amp; $K162,FATOR!$A$3:$P$22,6,0)</f>
        <v>0.21966842736486258</v>
      </c>
      <c r="P162" s="41">
        <f>VLOOKUP($C162 &amp; $I162 &amp; $K162,FATOR!$A$3:$P$22,7,0)</f>
        <v>0.23504538398326369</v>
      </c>
      <c r="Q162" s="41">
        <f>VLOOKUP($C162 &amp; $I162 &amp; $K162,FATOR!$A$3:$P$22,8,0)</f>
        <v>0.20674207770833952</v>
      </c>
      <c r="R162" s="41">
        <f>VLOOKUP($C162 &amp; $I162 &amp; $K162,FATOR!$A$3:$P$22,9,0)</f>
        <v>0.17149920684288822</v>
      </c>
      <c r="S162" s="41">
        <f>VLOOKUP($C162 &amp; $I162 &amp; $K162,FATOR!$A$3:$P$22,10,0)</f>
        <v>0.1618122816472472</v>
      </c>
      <c r="T162" s="41">
        <f>VLOOKUP($C162 &amp; $I162 &amp; $K162,FATOR!$A$3:$P$22,11,0)</f>
        <v>0.17557903330914121</v>
      </c>
      <c r="U162" s="41">
        <f>VLOOKUP($C162 &amp; $I162 &amp; $K162,FATOR!$A$3:$P$22,12,0)</f>
        <v>0.1745298280644238</v>
      </c>
      <c r="V162" s="41">
        <f>VLOOKUP($C162 &amp; $I162 &amp; $K162,FATOR!$A$3:$P$22,13,0)</f>
        <v>0.21253180841071748</v>
      </c>
      <c r="W162" s="41">
        <f>VLOOKUP($C162 &amp; $I162 &amp; $K162,FATOR!$A$3:$P$22,14,0)</f>
        <v>0.2107432866718385</v>
      </c>
      <c r="X162" s="41">
        <f>VLOOKUP($C162 &amp; $I162 &amp; $K162,FATOR!$A$3:$P$22,15,0)</f>
        <v>0.2155843839491689</v>
      </c>
      <c r="Y162" s="41">
        <f>VLOOKUP($C162 &amp; $I162 &amp; $K162,FATOR!$A$3:$P$22,16,0)</f>
        <v>0.20959371231642632</v>
      </c>
      <c r="AA162" s="42">
        <f t="shared" si="69"/>
        <v>-0.34098531697483209</v>
      </c>
      <c r="AB162" s="42">
        <f t="shared" si="70"/>
        <v>-0.31851921967905072</v>
      </c>
      <c r="AC162" s="42">
        <f t="shared" si="71"/>
        <v>-0.34081580677573237</v>
      </c>
      <c r="AD162" s="42">
        <f t="shared" si="72"/>
        <v>-0.29977601267709231</v>
      </c>
      <c r="AE162" s="42">
        <f t="shared" si="73"/>
        <v>-0.24867384992218791</v>
      </c>
      <c r="AF162" s="42">
        <f t="shared" si="74"/>
        <v>-0.23462780838850844</v>
      </c>
      <c r="AG162" s="42">
        <f t="shared" si="75"/>
        <v>-0.25458959829825473</v>
      </c>
      <c r="AH162" s="42">
        <f t="shared" si="76"/>
        <v>-0.25306825069341449</v>
      </c>
      <c r="AI162" s="42">
        <f t="shared" si="77"/>
        <v>-0.30817112219554033</v>
      </c>
      <c r="AJ162" s="42">
        <f t="shared" si="78"/>
        <v>-0.30557776567416584</v>
      </c>
      <c r="AK162" s="42">
        <f t="shared" si="79"/>
        <v>-0.31259735672629491</v>
      </c>
      <c r="AL162" s="42">
        <f t="shared" si="80"/>
        <v>-0.30391088285881818</v>
      </c>
      <c r="AN162" s="43">
        <f t="shared" si="81"/>
        <v>45199</v>
      </c>
      <c r="AO162" s="47">
        <f t="shared" ca="1" si="90"/>
        <v>-0.34098531697483209</v>
      </c>
      <c r="AP162" s="47">
        <f t="shared" ca="1" si="90"/>
        <v>-0.31851921967905072</v>
      </c>
      <c r="AQ162" s="47">
        <f t="shared" ca="1" si="90"/>
        <v>-0.34081580677573237</v>
      </c>
      <c r="AR162" s="47">
        <f t="shared" ca="1" si="90"/>
        <v>-0.29977601267709231</v>
      </c>
      <c r="AS162" s="47">
        <f t="shared" ca="1" si="90"/>
        <v>-0.24867384992218791</v>
      </c>
      <c r="AT162" s="47">
        <f t="shared" ca="1" si="90"/>
        <v>-0.23462780838850844</v>
      </c>
      <c r="AU162" s="47">
        <f t="shared" ca="1" si="90"/>
        <v>-0.25458959829825473</v>
      </c>
      <c r="AV162" s="47">
        <f t="shared" ca="1" si="90"/>
        <v>-0.25306825069341449</v>
      </c>
      <c r="AW162" s="47">
        <f t="shared" ca="1" si="90"/>
        <v>-0.30817112219554033</v>
      </c>
      <c r="AX162" s="47">
        <f t="shared" ca="1" si="90"/>
        <v>-0.30557776567416584</v>
      </c>
      <c r="AY162" s="47">
        <f t="shared" ca="1" si="89"/>
        <v>-0.31259735672629491</v>
      </c>
      <c r="AZ162" s="47">
        <f t="shared" ca="1" si="89"/>
        <v>-0.30391088285881818</v>
      </c>
      <c r="BA162" s="47">
        <f t="shared" ca="1" si="89"/>
        <v>-0.34098531697483209</v>
      </c>
      <c r="BB162" s="47">
        <f t="shared" ca="1" si="89"/>
        <v>-0.31851921967905072</v>
      </c>
      <c r="BC162" s="47">
        <f t="shared" ca="1" si="89"/>
        <v>-0.34081580677573237</v>
      </c>
      <c r="BD162" s="47">
        <f t="shared" ca="1" si="89"/>
        <v>-0.29977601267709231</v>
      </c>
      <c r="BE162" s="47">
        <f t="shared" ca="1" si="89"/>
        <v>-0.24867384992218791</v>
      </c>
      <c r="BF162" s="47">
        <f t="shared" ca="1" si="89"/>
        <v>-0.23462780838850844</v>
      </c>
      <c r="BG162" s="47">
        <f t="shared" ca="1" si="89"/>
        <v>-0.25458959829825473</v>
      </c>
      <c r="BH162" s="47">
        <f t="shared" ca="1" si="89"/>
        <v>-0.25306825069341449</v>
      </c>
      <c r="BI162" s="47">
        <f t="shared" ca="1" si="88"/>
        <v>-0.30817112219554033</v>
      </c>
      <c r="BJ162" s="47">
        <f t="shared" ca="1" si="88"/>
        <v>-0.30557776567416584</v>
      </c>
      <c r="BK162" s="47">
        <f t="shared" ca="1" si="88"/>
        <v>-0.31259735672629491</v>
      </c>
      <c r="BL162" s="47">
        <f t="shared" ca="1" si="88"/>
        <v>-0.30391088285881818</v>
      </c>
      <c r="BM162" s="47">
        <f t="shared" ca="1" si="88"/>
        <v>-0.34098531697483209</v>
      </c>
      <c r="BN162" s="47">
        <f t="shared" ca="1" si="88"/>
        <v>-0.31851921967905072</v>
      </c>
      <c r="BO162" s="47">
        <f t="shared" ca="1" si="88"/>
        <v>-0.34081580677573237</v>
      </c>
      <c r="BP162" s="47">
        <f t="shared" ca="1" si="88"/>
        <v>-0.29977601267709231</v>
      </c>
      <c r="BQ162" s="47">
        <f t="shared" ca="1" si="88"/>
        <v>-0.24867384992218791</v>
      </c>
      <c r="BR162" s="47">
        <f t="shared" ca="1" si="88"/>
        <v>-0.23462780838850844</v>
      </c>
      <c r="BS162" s="47">
        <f t="shared" ca="1" si="85"/>
        <v>-0.25458959829825473</v>
      </c>
      <c r="BT162" s="47">
        <f t="shared" ca="1" si="85"/>
        <v>-0.25306825069341449</v>
      </c>
      <c r="BU162" s="47">
        <f t="shared" ca="1" si="85"/>
        <v>-0.30817112219554033</v>
      </c>
      <c r="BV162" s="47">
        <f t="shared" ca="1" si="85"/>
        <v>-0.30557776567416584</v>
      </c>
      <c r="BW162" s="47">
        <f t="shared" ref="BS162:CB187" ca="1" si="92">IF($AN162&lt;=BW$1,HLOOKUP(MONTH(BW$1),$AA:$AL,ROW($AO162),0),"")</f>
        <v>-0.31259735672629491</v>
      </c>
      <c r="BX162" s="47">
        <f t="shared" ca="1" si="92"/>
        <v>-0.30391088285881818</v>
      </c>
      <c r="BY162" s="47">
        <f t="shared" ca="1" si="92"/>
        <v>-0.34098531697483209</v>
      </c>
      <c r="BZ162" s="47">
        <f t="shared" ca="1" si="92"/>
        <v>-0.31851921967905072</v>
      </c>
      <c r="CA162" s="47">
        <f t="shared" ca="1" si="92"/>
        <v>-0.34081580677573237</v>
      </c>
      <c r="CB162" s="47">
        <f t="shared" ca="1" si="92"/>
        <v>-0.29977601267709231</v>
      </c>
      <c r="CC162" s="47">
        <f t="shared" ca="1" si="91"/>
        <v>-0.24867384992218791</v>
      </c>
      <c r="CD162" s="47">
        <f t="shared" ca="1" si="91"/>
        <v>-0.23462780838850844</v>
      </c>
      <c r="CE162" s="47">
        <f t="shared" ca="1" si="91"/>
        <v>-0.25458959829825473</v>
      </c>
      <c r="CF162" s="47">
        <f t="shared" ca="1" si="91"/>
        <v>-0.25306825069341449</v>
      </c>
      <c r="CG162" s="47">
        <f t="shared" ca="1" si="91"/>
        <v>-0.30817112219554033</v>
      </c>
      <c r="CH162" s="47">
        <f t="shared" ca="1" si="91"/>
        <v>-0.30557776567416584</v>
      </c>
      <c r="CI162" s="47">
        <f t="shared" ca="1" si="91"/>
        <v>-0.31259735672629491</v>
      </c>
      <c r="CJ162" s="47">
        <f t="shared" ca="1" si="91"/>
        <v>-0.30391088285881818</v>
      </c>
      <c r="CK162" s="47">
        <f t="shared" ca="1" si="91"/>
        <v>-0.34098531697483209</v>
      </c>
      <c r="CL162" s="47">
        <f t="shared" ca="1" si="91"/>
        <v>-0.31851921967905072</v>
      </c>
      <c r="CM162" s="47">
        <f t="shared" ca="1" si="86"/>
        <v>-0.34081580677573237</v>
      </c>
      <c r="CN162" s="47">
        <f t="shared" ca="1" si="86"/>
        <v>-0.29977601267709231</v>
      </c>
      <c r="CO162" s="47">
        <f t="shared" ca="1" si="86"/>
        <v>-0.24867384992218791</v>
      </c>
      <c r="CP162" s="47">
        <f t="shared" ca="1" si="86"/>
        <v>-0.23462780838850844</v>
      </c>
      <c r="CQ162" s="47">
        <f t="shared" ca="1" si="86"/>
        <v>-0.25458959829825473</v>
      </c>
      <c r="CR162" s="47">
        <f t="shared" ca="1" si="86"/>
        <v>-0.25306825069341449</v>
      </c>
      <c r="CS162" s="47">
        <f t="shared" ca="1" si="86"/>
        <v>-0.30817112219554033</v>
      </c>
      <c r="CT162" s="47">
        <f t="shared" ca="1" si="86"/>
        <v>-0.30557776567416584</v>
      </c>
      <c r="CU162" s="47">
        <f t="shared" ca="1" si="86"/>
        <v>-0.31259735672629491</v>
      </c>
      <c r="CV162" s="47">
        <f t="shared" ca="1" si="86"/>
        <v>-0.30391088285881818</v>
      </c>
      <c r="CW162" s="47">
        <f t="shared" ca="1" si="87"/>
        <v>-0.34098531697483209</v>
      </c>
      <c r="CX162" s="47">
        <f t="shared" ca="1" si="87"/>
        <v>-0.31851921967905072</v>
      </c>
      <c r="CY162" s="47">
        <f t="shared" ca="1" si="87"/>
        <v>-0.34081580677573237</v>
      </c>
      <c r="CZ162" s="47">
        <f t="shared" ca="1" si="87"/>
        <v>-0.29977601267709231</v>
      </c>
      <c r="DA162" s="47">
        <f t="shared" ca="1" si="87"/>
        <v>-0.24867384992218791</v>
      </c>
      <c r="DB162" s="47">
        <f t="shared" ca="1" si="87"/>
        <v>-0.23462780838850844</v>
      </c>
      <c r="DC162" s="47">
        <f t="shared" ca="1" si="87"/>
        <v>-0.25458959829825473</v>
      </c>
      <c r="DD162" s="47">
        <f t="shared" ca="1" si="87"/>
        <v>-0.25306825069341449</v>
      </c>
    </row>
    <row r="163" spans="1:108" x14ac:dyDescent="0.25">
      <c r="A163" s="40" t="s">
        <v>138</v>
      </c>
      <c r="B163" s="40">
        <v>2099</v>
      </c>
      <c r="C163" s="40" t="s">
        <v>31</v>
      </c>
      <c r="D163" s="40" t="s">
        <v>1390</v>
      </c>
      <c r="E163" s="40" t="s">
        <v>160</v>
      </c>
      <c r="F163" s="40">
        <v>-1.45</v>
      </c>
      <c r="G163" s="43">
        <v>45168</v>
      </c>
      <c r="I163" s="40" t="s">
        <v>74</v>
      </c>
      <c r="J163" s="40">
        <v>2</v>
      </c>
      <c r="K163" s="40" t="s">
        <v>33</v>
      </c>
      <c r="L163" s="40" t="s">
        <v>140</v>
      </c>
      <c r="N163" s="41">
        <f>VLOOKUP($C163 &amp; $I163 &amp; $K163,FATOR!$A$3:$P$22,5,0)</f>
        <v>0.23516228756884971</v>
      </c>
      <c r="O163" s="41">
        <f>VLOOKUP($C163 &amp; $I163 &amp; $K163,FATOR!$A$3:$P$22,6,0)</f>
        <v>0.21966842736486258</v>
      </c>
      <c r="P163" s="41">
        <f>VLOOKUP($C163 &amp; $I163 &amp; $K163,FATOR!$A$3:$P$22,7,0)</f>
        <v>0.23504538398326369</v>
      </c>
      <c r="Q163" s="41">
        <f>VLOOKUP($C163 &amp; $I163 &amp; $K163,FATOR!$A$3:$P$22,8,0)</f>
        <v>0.20674207770833952</v>
      </c>
      <c r="R163" s="41">
        <f>VLOOKUP($C163 &amp; $I163 &amp; $K163,FATOR!$A$3:$P$22,9,0)</f>
        <v>0.17149920684288822</v>
      </c>
      <c r="S163" s="41">
        <f>VLOOKUP($C163 &amp; $I163 &amp; $K163,FATOR!$A$3:$P$22,10,0)</f>
        <v>0.1618122816472472</v>
      </c>
      <c r="T163" s="41">
        <f>VLOOKUP($C163 &amp; $I163 &amp; $K163,FATOR!$A$3:$P$22,11,0)</f>
        <v>0.17557903330914121</v>
      </c>
      <c r="U163" s="41">
        <f>VLOOKUP($C163 &amp; $I163 &amp; $K163,FATOR!$A$3:$P$22,12,0)</f>
        <v>0.1745298280644238</v>
      </c>
      <c r="V163" s="41">
        <f>VLOOKUP($C163 &amp; $I163 &amp; $K163,FATOR!$A$3:$P$22,13,0)</f>
        <v>0.21253180841071748</v>
      </c>
      <c r="W163" s="41">
        <f>VLOOKUP($C163 &amp; $I163 &amp; $K163,FATOR!$A$3:$P$22,14,0)</f>
        <v>0.2107432866718385</v>
      </c>
      <c r="X163" s="41">
        <f>VLOOKUP($C163 &amp; $I163 &amp; $K163,FATOR!$A$3:$P$22,15,0)</f>
        <v>0.2155843839491689</v>
      </c>
      <c r="Y163" s="41">
        <f>VLOOKUP($C163 &amp; $I163 &amp; $K163,FATOR!$A$3:$P$22,16,0)</f>
        <v>0.20959371231642632</v>
      </c>
      <c r="AA163" s="42">
        <f t="shared" si="69"/>
        <v>-0.34098531697483209</v>
      </c>
      <c r="AB163" s="42">
        <f t="shared" si="70"/>
        <v>-0.31851921967905072</v>
      </c>
      <c r="AC163" s="42">
        <f t="shared" si="71"/>
        <v>-0.34081580677573237</v>
      </c>
      <c r="AD163" s="42">
        <f t="shared" si="72"/>
        <v>-0.29977601267709231</v>
      </c>
      <c r="AE163" s="42">
        <f t="shared" si="73"/>
        <v>-0.24867384992218791</v>
      </c>
      <c r="AF163" s="42">
        <f t="shared" si="74"/>
        <v>-0.23462780838850844</v>
      </c>
      <c r="AG163" s="42">
        <f t="shared" si="75"/>
        <v>-0.25458959829825473</v>
      </c>
      <c r="AH163" s="42">
        <f t="shared" si="76"/>
        <v>-0.25306825069341449</v>
      </c>
      <c r="AI163" s="42">
        <f t="shared" si="77"/>
        <v>-0.30817112219554033</v>
      </c>
      <c r="AJ163" s="42">
        <f t="shared" si="78"/>
        <v>-0.30557776567416584</v>
      </c>
      <c r="AK163" s="42">
        <f t="shared" si="79"/>
        <v>-0.31259735672629491</v>
      </c>
      <c r="AL163" s="42">
        <f t="shared" si="80"/>
        <v>-0.30391088285881818</v>
      </c>
      <c r="AN163" s="43">
        <f t="shared" si="81"/>
        <v>45199</v>
      </c>
      <c r="AO163" s="47">
        <f t="shared" ca="1" si="90"/>
        <v>-0.34098531697483209</v>
      </c>
      <c r="AP163" s="47">
        <f t="shared" ca="1" si="90"/>
        <v>-0.31851921967905072</v>
      </c>
      <c r="AQ163" s="47">
        <f t="shared" ca="1" si="90"/>
        <v>-0.34081580677573237</v>
      </c>
      <c r="AR163" s="47">
        <f t="shared" ca="1" si="90"/>
        <v>-0.29977601267709231</v>
      </c>
      <c r="AS163" s="47">
        <f t="shared" ca="1" si="90"/>
        <v>-0.24867384992218791</v>
      </c>
      <c r="AT163" s="47">
        <f t="shared" ca="1" si="90"/>
        <v>-0.23462780838850844</v>
      </c>
      <c r="AU163" s="47">
        <f t="shared" ca="1" si="90"/>
        <v>-0.25458959829825473</v>
      </c>
      <c r="AV163" s="47">
        <f t="shared" ca="1" si="90"/>
        <v>-0.25306825069341449</v>
      </c>
      <c r="AW163" s="47">
        <f t="shared" ca="1" si="90"/>
        <v>-0.30817112219554033</v>
      </c>
      <c r="AX163" s="47">
        <f t="shared" ca="1" si="90"/>
        <v>-0.30557776567416584</v>
      </c>
      <c r="AY163" s="47">
        <f t="shared" ca="1" si="89"/>
        <v>-0.31259735672629491</v>
      </c>
      <c r="AZ163" s="47">
        <f t="shared" ca="1" si="89"/>
        <v>-0.30391088285881818</v>
      </c>
      <c r="BA163" s="47">
        <f t="shared" ca="1" si="89"/>
        <v>-0.34098531697483209</v>
      </c>
      <c r="BB163" s="47">
        <f t="shared" ca="1" si="89"/>
        <v>-0.31851921967905072</v>
      </c>
      <c r="BC163" s="47">
        <f t="shared" ca="1" si="89"/>
        <v>-0.34081580677573237</v>
      </c>
      <c r="BD163" s="47">
        <f t="shared" ca="1" si="89"/>
        <v>-0.29977601267709231</v>
      </c>
      <c r="BE163" s="47">
        <f t="shared" ca="1" si="89"/>
        <v>-0.24867384992218791</v>
      </c>
      <c r="BF163" s="47">
        <f t="shared" ca="1" si="89"/>
        <v>-0.23462780838850844</v>
      </c>
      <c r="BG163" s="47">
        <f t="shared" ca="1" si="89"/>
        <v>-0.25458959829825473</v>
      </c>
      <c r="BH163" s="47">
        <f t="shared" ca="1" si="89"/>
        <v>-0.25306825069341449</v>
      </c>
      <c r="BI163" s="47">
        <f t="shared" ca="1" si="88"/>
        <v>-0.30817112219554033</v>
      </c>
      <c r="BJ163" s="47">
        <f t="shared" ca="1" si="88"/>
        <v>-0.30557776567416584</v>
      </c>
      <c r="BK163" s="47">
        <f t="shared" ca="1" si="88"/>
        <v>-0.31259735672629491</v>
      </c>
      <c r="BL163" s="47">
        <f t="shared" ca="1" si="88"/>
        <v>-0.30391088285881818</v>
      </c>
      <c r="BM163" s="47">
        <f t="shared" ca="1" si="88"/>
        <v>-0.34098531697483209</v>
      </c>
      <c r="BN163" s="47">
        <f t="shared" ca="1" si="88"/>
        <v>-0.31851921967905072</v>
      </c>
      <c r="BO163" s="47">
        <f t="shared" ca="1" si="88"/>
        <v>-0.34081580677573237</v>
      </c>
      <c r="BP163" s="47">
        <f t="shared" ca="1" si="88"/>
        <v>-0.29977601267709231</v>
      </c>
      <c r="BQ163" s="47">
        <f t="shared" ca="1" si="88"/>
        <v>-0.24867384992218791</v>
      </c>
      <c r="BR163" s="47">
        <f t="shared" ca="1" si="88"/>
        <v>-0.23462780838850844</v>
      </c>
      <c r="BS163" s="47">
        <f t="shared" ca="1" si="92"/>
        <v>-0.25458959829825473</v>
      </c>
      <c r="BT163" s="47">
        <f t="shared" ca="1" si="92"/>
        <v>-0.25306825069341449</v>
      </c>
      <c r="BU163" s="47">
        <f t="shared" ca="1" si="92"/>
        <v>-0.30817112219554033</v>
      </c>
      <c r="BV163" s="47">
        <f t="shared" ca="1" si="92"/>
        <v>-0.30557776567416584</v>
      </c>
      <c r="BW163" s="47">
        <f t="shared" ca="1" si="92"/>
        <v>-0.31259735672629491</v>
      </c>
      <c r="BX163" s="47">
        <f t="shared" ca="1" si="92"/>
        <v>-0.30391088285881818</v>
      </c>
      <c r="BY163" s="47">
        <f t="shared" ca="1" si="92"/>
        <v>-0.34098531697483209</v>
      </c>
      <c r="BZ163" s="47">
        <f t="shared" ca="1" si="92"/>
        <v>-0.31851921967905072</v>
      </c>
      <c r="CA163" s="47">
        <f t="shared" ca="1" si="92"/>
        <v>-0.34081580677573237</v>
      </c>
      <c r="CB163" s="47">
        <f t="shared" ca="1" si="92"/>
        <v>-0.29977601267709231</v>
      </c>
      <c r="CC163" s="47">
        <f t="shared" ca="1" si="91"/>
        <v>-0.24867384992218791</v>
      </c>
      <c r="CD163" s="47">
        <f t="shared" ca="1" si="91"/>
        <v>-0.23462780838850844</v>
      </c>
      <c r="CE163" s="47">
        <f t="shared" ca="1" si="91"/>
        <v>-0.25458959829825473</v>
      </c>
      <c r="CF163" s="47">
        <f t="shared" ca="1" si="91"/>
        <v>-0.25306825069341449</v>
      </c>
      <c r="CG163" s="47">
        <f t="shared" ca="1" si="91"/>
        <v>-0.30817112219554033</v>
      </c>
      <c r="CH163" s="47">
        <f t="shared" ca="1" si="91"/>
        <v>-0.30557776567416584</v>
      </c>
      <c r="CI163" s="47">
        <f t="shared" ca="1" si="91"/>
        <v>-0.31259735672629491</v>
      </c>
      <c r="CJ163" s="47">
        <f t="shared" ca="1" si="91"/>
        <v>-0.30391088285881818</v>
      </c>
      <c r="CK163" s="47">
        <f t="shared" ca="1" si="91"/>
        <v>-0.34098531697483209</v>
      </c>
      <c r="CL163" s="47">
        <f t="shared" ca="1" si="91"/>
        <v>-0.31851921967905072</v>
      </c>
      <c r="CM163" s="47">
        <f t="shared" ca="1" si="86"/>
        <v>-0.34081580677573237</v>
      </c>
      <c r="CN163" s="47">
        <f t="shared" ca="1" si="86"/>
        <v>-0.29977601267709231</v>
      </c>
      <c r="CO163" s="47">
        <f t="shared" ca="1" si="86"/>
        <v>-0.24867384992218791</v>
      </c>
      <c r="CP163" s="47">
        <f t="shared" ca="1" si="86"/>
        <v>-0.23462780838850844</v>
      </c>
      <c r="CQ163" s="47">
        <f t="shared" ca="1" si="86"/>
        <v>-0.25458959829825473</v>
      </c>
      <c r="CR163" s="47">
        <f t="shared" ca="1" si="86"/>
        <v>-0.25306825069341449</v>
      </c>
      <c r="CS163" s="47">
        <f t="shared" ca="1" si="86"/>
        <v>-0.30817112219554033</v>
      </c>
      <c r="CT163" s="47">
        <f t="shared" ca="1" si="86"/>
        <v>-0.30557776567416584</v>
      </c>
      <c r="CU163" s="47">
        <f t="shared" ca="1" si="86"/>
        <v>-0.31259735672629491</v>
      </c>
      <c r="CV163" s="47">
        <f t="shared" ca="1" si="86"/>
        <v>-0.30391088285881818</v>
      </c>
      <c r="CW163" s="47">
        <f t="shared" ca="1" si="87"/>
        <v>-0.34098531697483209</v>
      </c>
      <c r="CX163" s="47">
        <f t="shared" ca="1" si="87"/>
        <v>-0.31851921967905072</v>
      </c>
      <c r="CY163" s="47">
        <f t="shared" ca="1" si="87"/>
        <v>-0.34081580677573237</v>
      </c>
      <c r="CZ163" s="47">
        <f t="shared" ca="1" si="87"/>
        <v>-0.29977601267709231</v>
      </c>
      <c r="DA163" s="47">
        <f t="shared" ca="1" si="87"/>
        <v>-0.24867384992218791</v>
      </c>
      <c r="DB163" s="47">
        <f t="shared" ca="1" si="87"/>
        <v>-0.23462780838850844</v>
      </c>
      <c r="DC163" s="47">
        <f t="shared" ca="1" si="87"/>
        <v>-0.25458959829825473</v>
      </c>
      <c r="DD163" s="47">
        <f t="shared" ca="1" si="87"/>
        <v>-0.25306825069341449</v>
      </c>
    </row>
    <row r="164" spans="1:108" x14ac:dyDescent="0.25">
      <c r="A164" s="40" t="s">
        <v>138</v>
      </c>
      <c r="B164" s="40">
        <v>2100</v>
      </c>
      <c r="C164" s="40" t="s">
        <v>31</v>
      </c>
      <c r="D164" s="40" t="s">
        <v>1391</v>
      </c>
      <c r="E164" s="40" t="s">
        <v>160</v>
      </c>
      <c r="F164" s="40">
        <v>-1.45</v>
      </c>
      <c r="G164" s="43">
        <v>45168</v>
      </c>
      <c r="I164" s="40" t="s">
        <v>74</v>
      </c>
      <c r="J164" s="40">
        <v>2</v>
      </c>
      <c r="K164" s="40" t="s">
        <v>33</v>
      </c>
      <c r="L164" s="40" t="s">
        <v>140</v>
      </c>
      <c r="N164" s="41">
        <f>VLOOKUP($C164 &amp; $I164 &amp; $K164,FATOR!$A$3:$P$22,5,0)</f>
        <v>0.23516228756884971</v>
      </c>
      <c r="O164" s="41">
        <f>VLOOKUP($C164 &amp; $I164 &amp; $K164,FATOR!$A$3:$P$22,6,0)</f>
        <v>0.21966842736486258</v>
      </c>
      <c r="P164" s="41">
        <f>VLOOKUP($C164 &amp; $I164 &amp; $K164,FATOR!$A$3:$P$22,7,0)</f>
        <v>0.23504538398326369</v>
      </c>
      <c r="Q164" s="41">
        <f>VLOOKUP($C164 &amp; $I164 &amp; $K164,FATOR!$A$3:$P$22,8,0)</f>
        <v>0.20674207770833952</v>
      </c>
      <c r="R164" s="41">
        <f>VLOOKUP($C164 &amp; $I164 &amp; $K164,FATOR!$A$3:$P$22,9,0)</f>
        <v>0.17149920684288822</v>
      </c>
      <c r="S164" s="41">
        <f>VLOOKUP($C164 &amp; $I164 &amp; $K164,FATOR!$A$3:$P$22,10,0)</f>
        <v>0.1618122816472472</v>
      </c>
      <c r="T164" s="41">
        <f>VLOOKUP($C164 &amp; $I164 &amp; $K164,FATOR!$A$3:$P$22,11,0)</f>
        <v>0.17557903330914121</v>
      </c>
      <c r="U164" s="41">
        <f>VLOOKUP($C164 &amp; $I164 &amp; $K164,FATOR!$A$3:$P$22,12,0)</f>
        <v>0.1745298280644238</v>
      </c>
      <c r="V164" s="41">
        <f>VLOOKUP($C164 &amp; $I164 &amp; $K164,FATOR!$A$3:$P$22,13,0)</f>
        <v>0.21253180841071748</v>
      </c>
      <c r="W164" s="41">
        <f>VLOOKUP($C164 &amp; $I164 &amp; $K164,FATOR!$A$3:$P$22,14,0)</f>
        <v>0.2107432866718385</v>
      </c>
      <c r="X164" s="41">
        <f>VLOOKUP($C164 &amp; $I164 &amp; $K164,FATOR!$A$3:$P$22,15,0)</f>
        <v>0.2155843839491689</v>
      </c>
      <c r="Y164" s="41">
        <f>VLOOKUP($C164 &amp; $I164 &amp; $K164,FATOR!$A$3:$P$22,16,0)</f>
        <v>0.20959371231642632</v>
      </c>
      <c r="AA164" s="42">
        <f t="shared" si="69"/>
        <v>-0.34098531697483209</v>
      </c>
      <c r="AB164" s="42">
        <f t="shared" si="70"/>
        <v>-0.31851921967905072</v>
      </c>
      <c r="AC164" s="42">
        <f t="shared" si="71"/>
        <v>-0.34081580677573237</v>
      </c>
      <c r="AD164" s="42">
        <f t="shared" si="72"/>
        <v>-0.29977601267709231</v>
      </c>
      <c r="AE164" s="42">
        <f t="shared" si="73"/>
        <v>-0.24867384992218791</v>
      </c>
      <c r="AF164" s="42">
        <f t="shared" si="74"/>
        <v>-0.23462780838850844</v>
      </c>
      <c r="AG164" s="42">
        <f t="shared" si="75"/>
        <v>-0.25458959829825473</v>
      </c>
      <c r="AH164" s="42">
        <f t="shared" si="76"/>
        <v>-0.25306825069341449</v>
      </c>
      <c r="AI164" s="42">
        <f t="shared" si="77"/>
        <v>-0.30817112219554033</v>
      </c>
      <c r="AJ164" s="42">
        <f t="shared" si="78"/>
        <v>-0.30557776567416584</v>
      </c>
      <c r="AK164" s="42">
        <f t="shared" si="79"/>
        <v>-0.31259735672629491</v>
      </c>
      <c r="AL164" s="42">
        <f t="shared" si="80"/>
        <v>-0.30391088285881818</v>
      </c>
      <c r="AN164" s="43">
        <f t="shared" si="81"/>
        <v>45199</v>
      </c>
      <c r="AO164" s="47">
        <f t="shared" ca="1" si="90"/>
        <v>-0.34098531697483209</v>
      </c>
      <c r="AP164" s="47">
        <f t="shared" ca="1" si="90"/>
        <v>-0.31851921967905072</v>
      </c>
      <c r="AQ164" s="47">
        <f t="shared" ca="1" si="90"/>
        <v>-0.34081580677573237</v>
      </c>
      <c r="AR164" s="47">
        <f t="shared" ca="1" si="90"/>
        <v>-0.29977601267709231</v>
      </c>
      <c r="AS164" s="47">
        <f t="shared" ca="1" si="90"/>
        <v>-0.24867384992218791</v>
      </c>
      <c r="AT164" s="47">
        <f t="shared" ca="1" si="90"/>
        <v>-0.23462780838850844</v>
      </c>
      <c r="AU164" s="47">
        <f t="shared" ca="1" si="90"/>
        <v>-0.25458959829825473</v>
      </c>
      <c r="AV164" s="47">
        <f t="shared" ca="1" si="90"/>
        <v>-0.25306825069341449</v>
      </c>
      <c r="AW164" s="47">
        <f t="shared" ca="1" si="90"/>
        <v>-0.30817112219554033</v>
      </c>
      <c r="AX164" s="47">
        <f t="shared" ca="1" si="90"/>
        <v>-0.30557776567416584</v>
      </c>
      <c r="AY164" s="47">
        <f t="shared" ca="1" si="89"/>
        <v>-0.31259735672629491</v>
      </c>
      <c r="AZ164" s="47">
        <f t="shared" ca="1" si="89"/>
        <v>-0.30391088285881818</v>
      </c>
      <c r="BA164" s="47">
        <f t="shared" ca="1" si="89"/>
        <v>-0.34098531697483209</v>
      </c>
      <c r="BB164" s="47">
        <f t="shared" ca="1" si="89"/>
        <v>-0.31851921967905072</v>
      </c>
      <c r="BC164" s="47">
        <f t="shared" ca="1" si="89"/>
        <v>-0.34081580677573237</v>
      </c>
      <c r="BD164" s="47">
        <f t="shared" ca="1" si="89"/>
        <v>-0.29977601267709231</v>
      </c>
      <c r="BE164" s="47">
        <f t="shared" ca="1" si="89"/>
        <v>-0.24867384992218791</v>
      </c>
      <c r="BF164" s="47">
        <f t="shared" ca="1" si="89"/>
        <v>-0.23462780838850844</v>
      </c>
      <c r="BG164" s="47">
        <f t="shared" ca="1" si="89"/>
        <v>-0.25458959829825473</v>
      </c>
      <c r="BH164" s="47">
        <f t="shared" ca="1" si="89"/>
        <v>-0.25306825069341449</v>
      </c>
      <c r="BI164" s="47">
        <f t="shared" ca="1" si="88"/>
        <v>-0.30817112219554033</v>
      </c>
      <c r="BJ164" s="47">
        <f t="shared" ca="1" si="88"/>
        <v>-0.30557776567416584</v>
      </c>
      <c r="BK164" s="47">
        <f t="shared" ca="1" si="88"/>
        <v>-0.31259735672629491</v>
      </c>
      <c r="BL164" s="47">
        <f t="shared" ca="1" si="88"/>
        <v>-0.30391088285881818</v>
      </c>
      <c r="BM164" s="47">
        <f t="shared" ca="1" si="88"/>
        <v>-0.34098531697483209</v>
      </c>
      <c r="BN164" s="47">
        <f t="shared" ca="1" si="88"/>
        <v>-0.31851921967905072</v>
      </c>
      <c r="BO164" s="47">
        <f t="shared" ca="1" si="88"/>
        <v>-0.34081580677573237</v>
      </c>
      <c r="BP164" s="47">
        <f t="shared" ca="1" si="88"/>
        <v>-0.29977601267709231</v>
      </c>
      <c r="BQ164" s="47">
        <f t="shared" ca="1" si="88"/>
        <v>-0.24867384992218791</v>
      </c>
      <c r="BR164" s="47">
        <f t="shared" ca="1" si="88"/>
        <v>-0.23462780838850844</v>
      </c>
      <c r="BS164" s="47">
        <f t="shared" ca="1" si="92"/>
        <v>-0.25458959829825473</v>
      </c>
      <c r="BT164" s="47">
        <f t="shared" ca="1" si="92"/>
        <v>-0.25306825069341449</v>
      </c>
      <c r="BU164" s="47">
        <f t="shared" ca="1" si="92"/>
        <v>-0.30817112219554033</v>
      </c>
      <c r="BV164" s="47">
        <f t="shared" ca="1" si="92"/>
        <v>-0.30557776567416584</v>
      </c>
      <c r="BW164" s="47">
        <f t="shared" ca="1" si="92"/>
        <v>-0.31259735672629491</v>
      </c>
      <c r="BX164" s="47">
        <f t="shared" ca="1" si="92"/>
        <v>-0.30391088285881818</v>
      </c>
      <c r="BY164" s="47">
        <f t="shared" ca="1" si="92"/>
        <v>-0.34098531697483209</v>
      </c>
      <c r="BZ164" s="47">
        <f t="shared" ca="1" si="92"/>
        <v>-0.31851921967905072</v>
      </c>
      <c r="CA164" s="47">
        <f t="shared" ca="1" si="92"/>
        <v>-0.34081580677573237</v>
      </c>
      <c r="CB164" s="47">
        <f t="shared" ca="1" si="92"/>
        <v>-0.29977601267709231</v>
      </c>
      <c r="CC164" s="47">
        <f t="shared" ca="1" si="91"/>
        <v>-0.24867384992218791</v>
      </c>
      <c r="CD164" s="47">
        <f t="shared" ca="1" si="91"/>
        <v>-0.23462780838850844</v>
      </c>
      <c r="CE164" s="47">
        <f t="shared" ca="1" si="91"/>
        <v>-0.25458959829825473</v>
      </c>
      <c r="CF164" s="47">
        <f t="shared" ca="1" si="91"/>
        <v>-0.25306825069341449</v>
      </c>
      <c r="CG164" s="47">
        <f t="shared" ca="1" si="91"/>
        <v>-0.30817112219554033</v>
      </c>
      <c r="CH164" s="47">
        <f t="shared" ca="1" si="91"/>
        <v>-0.30557776567416584</v>
      </c>
      <c r="CI164" s="47">
        <f t="shared" ca="1" si="91"/>
        <v>-0.31259735672629491</v>
      </c>
      <c r="CJ164" s="47">
        <f t="shared" ca="1" si="91"/>
        <v>-0.30391088285881818</v>
      </c>
      <c r="CK164" s="47">
        <f t="shared" ca="1" si="91"/>
        <v>-0.34098531697483209</v>
      </c>
      <c r="CL164" s="47">
        <f t="shared" ca="1" si="91"/>
        <v>-0.31851921967905072</v>
      </c>
      <c r="CM164" s="47">
        <f t="shared" ca="1" si="86"/>
        <v>-0.34081580677573237</v>
      </c>
      <c r="CN164" s="47">
        <f t="shared" ca="1" si="86"/>
        <v>-0.29977601267709231</v>
      </c>
      <c r="CO164" s="47">
        <f t="shared" ca="1" si="86"/>
        <v>-0.24867384992218791</v>
      </c>
      <c r="CP164" s="47">
        <f t="shared" ca="1" si="86"/>
        <v>-0.23462780838850844</v>
      </c>
      <c r="CQ164" s="47">
        <f t="shared" ca="1" si="86"/>
        <v>-0.25458959829825473</v>
      </c>
      <c r="CR164" s="47">
        <f t="shared" ca="1" si="86"/>
        <v>-0.25306825069341449</v>
      </c>
      <c r="CS164" s="47">
        <f t="shared" ca="1" si="86"/>
        <v>-0.30817112219554033</v>
      </c>
      <c r="CT164" s="47">
        <f t="shared" ca="1" si="86"/>
        <v>-0.30557776567416584</v>
      </c>
      <c r="CU164" s="47">
        <f t="shared" ca="1" si="86"/>
        <v>-0.31259735672629491</v>
      </c>
      <c r="CV164" s="47">
        <f t="shared" ca="1" si="86"/>
        <v>-0.30391088285881818</v>
      </c>
      <c r="CW164" s="47">
        <f t="shared" ca="1" si="87"/>
        <v>-0.34098531697483209</v>
      </c>
      <c r="CX164" s="47">
        <f t="shared" ca="1" si="87"/>
        <v>-0.31851921967905072</v>
      </c>
      <c r="CY164" s="47">
        <f t="shared" ca="1" si="87"/>
        <v>-0.34081580677573237</v>
      </c>
      <c r="CZ164" s="47">
        <f t="shared" ca="1" si="87"/>
        <v>-0.29977601267709231</v>
      </c>
      <c r="DA164" s="47">
        <f t="shared" ca="1" si="87"/>
        <v>-0.24867384992218791</v>
      </c>
      <c r="DB164" s="47">
        <f t="shared" ca="1" si="87"/>
        <v>-0.23462780838850844</v>
      </c>
      <c r="DC164" s="47">
        <f t="shared" ca="1" si="87"/>
        <v>-0.25458959829825473</v>
      </c>
      <c r="DD164" s="47">
        <f t="shared" ca="1" si="87"/>
        <v>-0.25306825069341449</v>
      </c>
    </row>
    <row r="165" spans="1:108" x14ac:dyDescent="0.25">
      <c r="A165" s="40" t="s">
        <v>138</v>
      </c>
      <c r="B165" s="40">
        <v>2648</v>
      </c>
      <c r="C165" s="40" t="s">
        <v>31</v>
      </c>
      <c r="D165" s="40" t="s">
        <v>377</v>
      </c>
      <c r="E165" s="40" t="s">
        <v>130</v>
      </c>
      <c r="F165" s="40">
        <v>0.99</v>
      </c>
      <c r="G165" s="43">
        <v>44964</v>
      </c>
      <c r="I165" s="40" t="s">
        <v>74</v>
      </c>
      <c r="J165" s="40">
        <v>2</v>
      </c>
      <c r="K165" s="40" t="s">
        <v>33</v>
      </c>
      <c r="L165" s="40" t="s">
        <v>137</v>
      </c>
      <c r="N165" s="41">
        <f>VLOOKUP($C165 &amp; $I165 &amp; $K165,FATOR!$A$3:$P$22,5,0)</f>
        <v>0.23516228756884971</v>
      </c>
      <c r="O165" s="41">
        <f>VLOOKUP($C165 &amp; $I165 &amp; $K165,FATOR!$A$3:$P$22,6,0)</f>
        <v>0.21966842736486258</v>
      </c>
      <c r="P165" s="41">
        <f>VLOOKUP($C165 &amp; $I165 &amp; $K165,FATOR!$A$3:$P$22,7,0)</f>
        <v>0.23504538398326369</v>
      </c>
      <c r="Q165" s="41">
        <f>VLOOKUP($C165 &amp; $I165 &amp; $K165,FATOR!$A$3:$P$22,8,0)</f>
        <v>0.20674207770833952</v>
      </c>
      <c r="R165" s="41">
        <f>VLOOKUP($C165 &amp; $I165 &amp; $K165,FATOR!$A$3:$P$22,9,0)</f>
        <v>0.17149920684288822</v>
      </c>
      <c r="S165" s="41">
        <f>VLOOKUP($C165 &amp; $I165 &amp; $K165,FATOR!$A$3:$P$22,10,0)</f>
        <v>0.1618122816472472</v>
      </c>
      <c r="T165" s="41">
        <f>VLOOKUP($C165 &amp; $I165 &amp; $K165,FATOR!$A$3:$P$22,11,0)</f>
        <v>0.17557903330914121</v>
      </c>
      <c r="U165" s="41">
        <f>VLOOKUP($C165 &amp; $I165 &amp; $K165,FATOR!$A$3:$P$22,12,0)</f>
        <v>0.1745298280644238</v>
      </c>
      <c r="V165" s="41">
        <f>VLOOKUP($C165 &amp; $I165 &amp; $K165,FATOR!$A$3:$P$22,13,0)</f>
        <v>0.21253180841071748</v>
      </c>
      <c r="W165" s="41">
        <f>VLOOKUP($C165 &amp; $I165 &amp; $K165,FATOR!$A$3:$P$22,14,0)</f>
        <v>0.2107432866718385</v>
      </c>
      <c r="X165" s="41">
        <f>VLOOKUP($C165 &amp; $I165 &amp; $K165,FATOR!$A$3:$P$22,15,0)</f>
        <v>0.2155843839491689</v>
      </c>
      <c r="Y165" s="41">
        <f>VLOOKUP($C165 &amp; $I165 &amp; $K165,FATOR!$A$3:$P$22,16,0)</f>
        <v>0.20959371231642632</v>
      </c>
      <c r="AA165" s="42">
        <f t="shared" si="69"/>
        <v>0.23281066469316122</v>
      </c>
      <c r="AB165" s="42">
        <f t="shared" si="70"/>
        <v>0.21747174309121395</v>
      </c>
      <c r="AC165" s="42">
        <f t="shared" si="71"/>
        <v>0.23269493014343104</v>
      </c>
      <c r="AD165" s="42">
        <f t="shared" si="72"/>
        <v>0.20467465693125614</v>
      </c>
      <c r="AE165" s="42">
        <f t="shared" si="73"/>
        <v>0.16978421477445935</v>
      </c>
      <c r="AF165" s="42">
        <f t="shared" si="74"/>
        <v>0.16019415883077473</v>
      </c>
      <c r="AG165" s="42">
        <f t="shared" si="75"/>
        <v>0.17382324297604979</v>
      </c>
      <c r="AH165" s="42">
        <f t="shared" si="76"/>
        <v>0.17278452978377956</v>
      </c>
      <c r="AI165" s="42">
        <f t="shared" si="77"/>
        <v>0.2104064903266103</v>
      </c>
      <c r="AJ165" s="42">
        <f t="shared" si="78"/>
        <v>0.20863585380512012</v>
      </c>
      <c r="AK165" s="42">
        <f t="shared" si="79"/>
        <v>0.21342854010967721</v>
      </c>
      <c r="AL165" s="42">
        <f t="shared" si="80"/>
        <v>0.20749777519326204</v>
      </c>
      <c r="AN165" s="43">
        <f t="shared" si="81"/>
        <v>44995</v>
      </c>
      <c r="AO165" s="47">
        <f t="shared" ca="1" si="90"/>
        <v>0.23281066469316122</v>
      </c>
      <c r="AP165" s="47">
        <f t="shared" ca="1" si="90"/>
        <v>0.21747174309121395</v>
      </c>
      <c r="AQ165" s="47">
        <f t="shared" ca="1" si="90"/>
        <v>0.23269493014343104</v>
      </c>
      <c r="AR165" s="47">
        <f t="shared" ca="1" si="90"/>
        <v>0.20467465693125614</v>
      </c>
      <c r="AS165" s="47">
        <f t="shared" ca="1" si="90"/>
        <v>0.16978421477445935</v>
      </c>
      <c r="AT165" s="47">
        <f t="shared" ca="1" si="90"/>
        <v>0.16019415883077473</v>
      </c>
      <c r="AU165" s="47">
        <f t="shared" ca="1" si="90"/>
        <v>0.17382324297604979</v>
      </c>
      <c r="AV165" s="47">
        <f t="shared" ca="1" si="90"/>
        <v>0.17278452978377956</v>
      </c>
      <c r="AW165" s="47">
        <f t="shared" ca="1" si="90"/>
        <v>0.2104064903266103</v>
      </c>
      <c r="AX165" s="47">
        <f t="shared" ca="1" si="90"/>
        <v>0.20863585380512012</v>
      </c>
      <c r="AY165" s="47">
        <f t="shared" ca="1" si="89"/>
        <v>0.21342854010967721</v>
      </c>
      <c r="AZ165" s="47">
        <f t="shared" ca="1" si="89"/>
        <v>0.20749777519326204</v>
      </c>
      <c r="BA165" s="47">
        <f t="shared" ca="1" si="89"/>
        <v>0.23281066469316122</v>
      </c>
      <c r="BB165" s="47">
        <f t="shared" ca="1" si="89"/>
        <v>0.21747174309121395</v>
      </c>
      <c r="BC165" s="47">
        <f t="shared" ca="1" si="89"/>
        <v>0.23269493014343104</v>
      </c>
      <c r="BD165" s="47">
        <f t="shared" ca="1" si="89"/>
        <v>0.20467465693125614</v>
      </c>
      <c r="BE165" s="47">
        <f t="shared" ca="1" si="89"/>
        <v>0.16978421477445935</v>
      </c>
      <c r="BF165" s="47">
        <f t="shared" ca="1" si="89"/>
        <v>0.16019415883077473</v>
      </c>
      <c r="BG165" s="47">
        <f t="shared" ca="1" si="89"/>
        <v>0.17382324297604979</v>
      </c>
      <c r="BH165" s="47">
        <f t="shared" ca="1" si="89"/>
        <v>0.17278452978377956</v>
      </c>
      <c r="BI165" s="47">
        <f t="shared" ca="1" si="88"/>
        <v>0.2104064903266103</v>
      </c>
      <c r="BJ165" s="47">
        <f t="shared" ca="1" si="88"/>
        <v>0.20863585380512012</v>
      </c>
      <c r="BK165" s="47">
        <f t="shared" ca="1" si="88"/>
        <v>0.21342854010967721</v>
      </c>
      <c r="BL165" s="47">
        <f t="shared" ca="1" si="88"/>
        <v>0.20749777519326204</v>
      </c>
      <c r="BM165" s="47">
        <f t="shared" ca="1" si="88"/>
        <v>0.23281066469316122</v>
      </c>
      <c r="BN165" s="47">
        <f t="shared" ca="1" si="88"/>
        <v>0.21747174309121395</v>
      </c>
      <c r="BO165" s="47">
        <f t="shared" ca="1" si="88"/>
        <v>0.23269493014343104</v>
      </c>
      <c r="BP165" s="47">
        <f t="shared" ca="1" si="88"/>
        <v>0.20467465693125614</v>
      </c>
      <c r="BQ165" s="47">
        <f t="shared" ca="1" si="88"/>
        <v>0.16978421477445935</v>
      </c>
      <c r="BR165" s="47">
        <f t="shared" ca="1" si="88"/>
        <v>0.16019415883077473</v>
      </c>
      <c r="BS165" s="47">
        <f t="shared" ca="1" si="92"/>
        <v>0.17382324297604979</v>
      </c>
      <c r="BT165" s="47">
        <f t="shared" ca="1" si="92"/>
        <v>0.17278452978377956</v>
      </c>
      <c r="BU165" s="47">
        <f t="shared" ca="1" si="92"/>
        <v>0.2104064903266103</v>
      </c>
      <c r="BV165" s="47">
        <f t="shared" ca="1" si="92"/>
        <v>0.20863585380512012</v>
      </c>
      <c r="BW165" s="47">
        <f t="shared" ca="1" si="92"/>
        <v>0.21342854010967721</v>
      </c>
      <c r="BX165" s="47">
        <f t="shared" ca="1" si="92"/>
        <v>0.20749777519326204</v>
      </c>
      <c r="BY165" s="47">
        <f t="shared" ca="1" si="92"/>
        <v>0.23281066469316122</v>
      </c>
      <c r="BZ165" s="47">
        <f t="shared" ca="1" si="92"/>
        <v>0.21747174309121395</v>
      </c>
      <c r="CA165" s="47">
        <f t="shared" ca="1" si="92"/>
        <v>0.23269493014343104</v>
      </c>
      <c r="CB165" s="47">
        <f t="shared" ca="1" si="92"/>
        <v>0.20467465693125614</v>
      </c>
      <c r="CC165" s="47">
        <f t="shared" ca="1" si="91"/>
        <v>0.16978421477445935</v>
      </c>
      <c r="CD165" s="47">
        <f t="shared" ca="1" si="91"/>
        <v>0.16019415883077473</v>
      </c>
      <c r="CE165" s="47">
        <f t="shared" ca="1" si="91"/>
        <v>0.17382324297604979</v>
      </c>
      <c r="CF165" s="47">
        <f t="shared" ca="1" si="91"/>
        <v>0.17278452978377956</v>
      </c>
      <c r="CG165" s="47">
        <f t="shared" ca="1" si="91"/>
        <v>0.2104064903266103</v>
      </c>
      <c r="CH165" s="47">
        <f t="shared" ca="1" si="91"/>
        <v>0.20863585380512012</v>
      </c>
      <c r="CI165" s="47">
        <f t="shared" ca="1" si="91"/>
        <v>0.21342854010967721</v>
      </c>
      <c r="CJ165" s="47">
        <f t="shared" ca="1" si="91"/>
        <v>0.20749777519326204</v>
      </c>
      <c r="CK165" s="47">
        <f t="shared" ca="1" si="91"/>
        <v>0.23281066469316122</v>
      </c>
      <c r="CL165" s="47">
        <f t="shared" ca="1" si="91"/>
        <v>0.21747174309121395</v>
      </c>
      <c r="CM165" s="47">
        <f t="shared" ca="1" si="86"/>
        <v>0.23269493014343104</v>
      </c>
      <c r="CN165" s="47">
        <f t="shared" ca="1" si="86"/>
        <v>0.20467465693125614</v>
      </c>
      <c r="CO165" s="47">
        <f t="shared" ca="1" si="86"/>
        <v>0.16978421477445935</v>
      </c>
      <c r="CP165" s="47">
        <f t="shared" ca="1" si="86"/>
        <v>0.16019415883077473</v>
      </c>
      <c r="CQ165" s="47">
        <f t="shared" ca="1" si="86"/>
        <v>0.17382324297604979</v>
      </c>
      <c r="CR165" s="47">
        <f t="shared" ca="1" si="86"/>
        <v>0.17278452978377956</v>
      </c>
      <c r="CS165" s="47">
        <f t="shared" ca="1" si="86"/>
        <v>0.2104064903266103</v>
      </c>
      <c r="CT165" s="47">
        <f t="shared" ca="1" si="86"/>
        <v>0.20863585380512012</v>
      </c>
      <c r="CU165" s="47">
        <f t="shared" ca="1" si="86"/>
        <v>0.21342854010967721</v>
      </c>
      <c r="CV165" s="47">
        <f t="shared" ca="1" si="86"/>
        <v>0.20749777519326204</v>
      </c>
      <c r="CW165" s="47">
        <f t="shared" ca="1" si="87"/>
        <v>0.23281066469316122</v>
      </c>
      <c r="CX165" s="47">
        <f t="shared" ca="1" si="87"/>
        <v>0.21747174309121395</v>
      </c>
      <c r="CY165" s="47">
        <f t="shared" ca="1" si="87"/>
        <v>0.23269493014343104</v>
      </c>
      <c r="CZ165" s="47">
        <f t="shared" ca="1" si="87"/>
        <v>0.20467465693125614</v>
      </c>
      <c r="DA165" s="47">
        <f t="shared" ca="1" si="87"/>
        <v>0.16978421477445935</v>
      </c>
      <c r="DB165" s="47">
        <f t="shared" ca="1" si="87"/>
        <v>0.16019415883077473</v>
      </c>
      <c r="DC165" s="47">
        <f t="shared" ca="1" si="87"/>
        <v>0.17382324297604979</v>
      </c>
      <c r="DD165" s="47">
        <f t="shared" ca="1" si="87"/>
        <v>0.17278452978377956</v>
      </c>
    </row>
    <row r="166" spans="1:108" x14ac:dyDescent="0.25">
      <c r="A166" s="40" t="s">
        <v>138</v>
      </c>
      <c r="B166" s="40">
        <v>2829</v>
      </c>
      <c r="C166" s="40" t="s">
        <v>31</v>
      </c>
      <c r="D166" s="40" t="s">
        <v>1392</v>
      </c>
      <c r="E166" s="40" t="s">
        <v>130</v>
      </c>
      <c r="F166" s="40">
        <v>0.75</v>
      </c>
      <c r="G166" s="43">
        <v>45150</v>
      </c>
      <c r="I166" s="40" t="s">
        <v>74</v>
      </c>
      <c r="J166" s="40">
        <v>2</v>
      </c>
      <c r="K166" s="40" t="s">
        <v>33</v>
      </c>
      <c r="L166" s="40" t="s">
        <v>137</v>
      </c>
      <c r="N166" s="41">
        <f>VLOOKUP($C166 &amp; $I166 &amp; $K166,FATOR!$A$3:$P$22,5,0)</f>
        <v>0.23516228756884971</v>
      </c>
      <c r="O166" s="41">
        <f>VLOOKUP($C166 &amp; $I166 &amp; $K166,FATOR!$A$3:$P$22,6,0)</f>
        <v>0.21966842736486258</v>
      </c>
      <c r="P166" s="41">
        <f>VLOOKUP($C166 &amp; $I166 &amp; $K166,FATOR!$A$3:$P$22,7,0)</f>
        <v>0.23504538398326369</v>
      </c>
      <c r="Q166" s="41">
        <f>VLOOKUP($C166 &amp; $I166 &amp; $K166,FATOR!$A$3:$P$22,8,0)</f>
        <v>0.20674207770833952</v>
      </c>
      <c r="R166" s="41">
        <f>VLOOKUP($C166 &amp; $I166 &amp; $K166,FATOR!$A$3:$P$22,9,0)</f>
        <v>0.17149920684288822</v>
      </c>
      <c r="S166" s="41">
        <f>VLOOKUP($C166 &amp; $I166 &amp; $K166,FATOR!$A$3:$P$22,10,0)</f>
        <v>0.1618122816472472</v>
      </c>
      <c r="T166" s="41">
        <f>VLOOKUP($C166 &amp; $I166 &amp; $K166,FATOR!$A$3:$P$22,11,0)</f>
        <v>0.17557903330914121</v>
      </c>
      <c r="U166" s="41">
        <f>VLOOKUP($C166 &amp; $I166 &amp; $K166,FATOR!$A$3:$P$22,12,0)</f>
        <v>0.1745298280644238</v>
      </c>
      <c r="V166" s="41">
        <f>VLOOKUP($C166 &amp; $I166 &amp; $K166,FATOR!$A$3:$P$22,13,0)</f>
        <v>0.21253180841071748</v>
      </c>
      <c r="W166" s="41">
        <f>VLOOKUP($C166 &amp; $I166 &amp; $K166,FATOR!$A$3:$P$22,14,0)</f>
        <v>0.2107432866718385</v>
      </c>
      <c r="X166" s="41">
        <f>VLOOKUP($C166 &amp; $I166 &amp; $K166,FATOR!$A$3:$P$22,15,0)</f>
        <v>0.2155843839491689</v>
      </c>
      <c r="Y166" s="41">
        <f>VLOOKUP($C166 &amp; $I166 &amp; $K166,FATOR!$A$3:$P$22,16,0)</f>
        <v>0.20959371231642632</v>
      </c>
      <c r="AA166" s="42">
        <f t="shared" si="69"/>
        <v>0.17637171567663729</v>
      </c>
      <c r="AB166" s="42">
        <f t="shared" si="70"/>
        <v>0.16475132052364694</v>
      </c>
      <c r="AC166" s="42">
        <f t="shared" si="71"/>
        <v>0.17628403798744777</v>
      </c>
      <c r="AD166" s="42">
        <f t="shared" si="72"/>
        <v>0.15505655828125464</v>
      </c>
      <c r="AE166" s="42">
        <f t="shared" si="73"/>
        <v>0.12862440513216616</v>
      </c>
      <c r="AF166" s="42">
        <f t="shared" si="74"/>
        <v>0.1213592112354354</v>
      </c>
      <c r="AG166" s="42">
        <f t="shared" si="75"/>
        <v>0.13168427498185592</v>
      </c>
      <c r="AH166" s="42">
        <f t="shared" si="76"/>
        <v>0.13089737104831783</v>
      </c>
      <c r="AI166" s="42">
        <f t="shared" si="77"/>
        <v>0.1593988563080381</v>
      </c>
      <c r="AJ166" s="42">
        <f t="shared" si="78"/>
        <v>0.15805746500387888</v>
      </c>
      <c r="AK166" s="42">
        <f t="shared" si="79"/>
        <v>0.16168828796187668</v>
      </c>
      <c r="AL166" s="42">
        <f t="shared" si="80"/>
        <v>0.15719528423731974</v>
      </c>
      <c r="AN166" s="43">
        <f t="shared" si="81"/>
        <v>45181</v>
      </c>
      <c r="AO166" s="47">
        <f t="shared" ca="1" si="90"/>
        <v>0.17637171567663729</v>
      </c>
      <c r="AP166" s="47">
        <f t="shared" ca="1" si="90"/>
        <v>0.16475132052364694</v>
      </c>
      <c r="AQ166" s="47">
        <f t="shared" ca="1" si="90"/>
        <v>0.17628403798744777</v>
      </c>
      <c r="AR166" s="47">
        <f t="shared" ca="1" si="90"/>
        <v>0.15505655828125464</v>
      </c>
      <c r="AS166" s="47">
        <f t="shared" ca="1" si="90"/>
        <v>0.12862440513216616</v>
      </c>
      <c r="AT166" s="47">
        <f t="shared" ca="1" si="90"/>
        <v>0.1213592112354354</v>
      </c>
      <c r="AU166" s="47">
        <f t="shared" ca="1" si="90"/>
        <v>0.13168427498185592</v>
      </c>
      <c r="AV166" s="47">
        <f t="shared" ca="1" si="90"/>
        <v>0.13089737104831783</v>
      </c>
      <c r="AW166" s="47">
        <f t="shared" ca="1" si="90"/>
        <v>0.1593988563080381</v>
      </c>
      <c r="AX166" s="47">
        <f t="shared" ca="1" si="90"/>
        <v>0.15805746500387888</v>
      </c>
      <c r="AY166" s="47">
        <f t="shared" ca="1" si="89"/>
        <v>0.16168828796187668</v>
      </c>
      <c r="AZ166" s="47">
        <f t="shared" ca="1" si="89"/>
        <v>0.15719528423731974</v>
      </c>
      <c r="BA166" s="47">
        <f t="shared" ca="1" si="89"/>
        <v>0.17637171567663729</v>
      </c>
      <c r="BB166" s="47">
        <f t="shared" ca="1" si="89"/>
        <v>0.16475132052364694</v>
      </c>
      <c r="BC166" s="47">
        <f t="shared" ca="1" si="89"/>
        <v>0.17628403798744777</v>
      </c>
      <c r="BD166" s="47">
        <f t="shared" ca="1" si="89"/>
        <v>0.15505655828125464</v>
      </c>
      <c r="BE166" s="47">
        <f t="shared" ca="1" si="89"/>
        <v>0.12862440513216616</v>
      </c>
      <c r="BF166" s="47">
        <f t="shared" ca="1" si="89"/>
        <v>0.1213592112354354</v>
      </c>
      <c r="BG166" s="47">
        <f t="shared" ca="1" si="89"/>
        <v>0.13168427498185592</v>
      </c>
      <c r="BH166" s="47">
        <f t="shared" ca="1" si="89"/>
        <v>0.13089737104831783</v>
      </c>
      <c r="BI166" s="47">
        <f t="shared" ca="1" si="88"/>
        <v>0.1593988563080381</v>
      </c>
      <c r="BJ166" s="47">
        <f t="shared" ca="1" si="88"/>
        <v>0.15805746500387888</v>
      </c>
      <c r="BK166" s="47">
        <f t="shared" ca="1" si="88"/>
        <v>0.16168828796187668</v>
      </c>
      <c r="BL166" s="47">
        <f t="shared" ca="1" si="88"/>
        <v>0.15719528423731974</v>
      </c>
      <c r="BM166" s="47">
        <f t="shared" ca="1" si="88"/>
        <v>0.17637171567663729</v>
      </c>
      <c r="BN166" s="47">
        <f t="shared" ca="1" si="88"/>
        <v>0.16475132052364694</v>
      </c>
      <c r="BO166" s="47">
        <f t="shared" ca="1" si="88"/>
        <v>0.17628403798744777</v>
      </c>
      <c r="BP166" s="47">
        <f t="shared" ca="1" si="88"/>
        <v>0.15505655828125464</v>
      </c>
      <c r="BQ166" s="47">
        <f t="shared" ca="1" si="88"/>
        <v>0.12862440513216616</v>
      </c>
      <c r="BR166" s="47">
        <f t="shared" ca="1" si="88"/>
        <v>0.1213592112354354</v>
      </c>
      <c r="BS166" s="47">
        <f t="shared" ca="1" si="92"/>
        <v>0.13168427498185592</v>
      </c>
      <c r="BT166" s="47">
        <f t="shared" ca="1" si="92"/>
        <v>0.13089737104831783</v>
      </c>
      <c r="BU166" s="47">
        <f t="shared" ca="1" si="92"/>
        <v>0.1593988563080381</v>
      </c>
      <c r="BV166" s="47">
        <f t="shared" ca="1" si="92"/>
        <v>0.15805746500387888</v>
      </c>
      <c r="BW166" s="47">
        <f t="shared" ca="1" si="92"/>
        <v>0.16168828796187668</v>
      </c>
      <c r="BX166" s="47">
        <f t="shared" ca="1" si="92"/>
        <v>0.15719528423731974</v>
      </c>
      <c r="BY166" s="47">
        <f t="shared" ca="1" si="92"/>
        <v>0.17637171567663729</v>
      </c>
      <c r="BZ166" s="47">
        <f t="shared" ca="1" si="92"/>
        <v>0.16475132052364694</v>
      </c>
      <c r="CA166" s="47">
        <f t="shared" ca="1" si="92"/>
        <v>0.17628403798744777</v>
      </c>
      <c r="CB166" s="47">
        <f t="shared" ca="1" si="92"/>
        <v>0.15505655828125464</v>
      </c>
      <c r="CC166" s="47">
        <f t="shared" ca="1" si="91"/>
        <v>0.12862440513216616</v>
      </c>
      <c r="CD166" s="47">
        <f t="shared" ca="1" si="91"/>
        <v>0.1213592112354354</v>
      </c>
      <c r="CE166" s="47">
        <f t="shared" ca="1" si="91"/>
        <v>0.13168427498185592</v>
      </c>
      <c r="CF166" s="47">
        <f t="shared" ca="1" si="91"/>
        <v>0.13089737104831783</v>
      </c>
      <c r="CG166" s="47">
        <f t="shared" ca="1" si="91"/>
        <v>0.1593988563080381</v>
      </c>
      <c r="CH166" s="47">
        <f t="shared" ca="1" si="91"/>
        <v>0.15805746500387888</v>
      </c>
      <c r="CI166" s="47">
        <f t="shared" ca="1" si="91"/>
        <v>0.16168828796187668</v>
      </c>
      <c r="CJ166" s="47">
        <f t="shared" ca="1" si="91"/>
        <v>0.15719528423731974</v>
      </c>
      <c r="CK166" s="47">
        <f t="shared" ca="1" si="91"/>
        <v>0.17637171567663729</v>
      </c>
      <c r="CL166" s="47">
        <f t="shared" ca="1" si="91"/>
        <v>0.16475132052364694</v>
      </c>
      <c r="CM166" s="47">
        <f t="shared" ca="1" si="86"/>
        <v>0.17628403798744777</v>
      </c>
      <c r="CN166" s="47">
        <f t="shared" ca="1" si="86"/>
        <v>0.15505655828125464</v>
      </c>
      <c r="CO166" s="47">
        <f t="shared" ca="1" si="86"/>
        <v>0.12862440513216616</v>
      </c>
      <c r="CP166" s="47">
        <f t="shared" ca="1" si="86"/>
        <v>0.1213592112354354</v>
      </c>
      <c r="CQ166" s="47">
        <f t="shared" ca="1" si="86"/>
        <v>0.13168427498185592</v>
      </c>
      <c r="CR166" s="47">
        <f t="shared" ca="1" si="86"/>
        <v>0.13089737104831783</v>
      </c>
      <c r="CS166" s="47">
        <f t="shared" ca="1" si="86"/>
        <v>0.1593988563080381</v>
      </c>
      <c r="CT166" s="47">
        <f t="shared" ca="1" si="86"/>
        <v>0.15805746500387888</v>
      </c>
      <c r="CU166" s="47">
        <f t="shared" ca="1" si="86"/>
        <v>0.16168828796187668</v>
      </c>
      <c r="CV166" s="47">
        <f t="shared" ca="1" si="86"/>
        <v>0.15719528423731974</v>
      </c>
      <c r="CW166" s="47">
        <f t="shared" ca="1" si="87"/>
        <v>0.17637171567663729</v>
      </c>
      <c r="CX166" s="47">
        <f t="shared" ca="1" si="87"/>
        <v>0.16475132052364694</v>
      </c>
      <c r="CY166" s="47">
        <f t="shared" ca="1" si="87"/>
        <v>0.17628403798744777</v>
      </c>
      <c r="CZ166" s="47">
        <f t="shared" ca="1" si="87"/>
        <v>0.15505655828125464</v>
      </c>
      <c r="DA166" s="47">
        <f t="shared" ca="1" si="87"/>
        <v>0.12862440513216616</v>
      </c>
      <c r="DB166" s="47">
        <f t="shared" ca="1" si="87"/>
        <v>0.1213592112354354</v>
      </c>
      <c r="DC166" s="47">
        <f t="shared" ca="1" si="87"/>
        <v>0.13168427498185592</v>
      </c>
      <c r="DD166" s="47">
        <f t="shared" ca="1" si="87"/>
        <v>0.13089737104831783</v>
      </c>
    </row>
    <row r="167" spans="1:108" x14ac:dyDescent="0.25">
      <c r="A167" s="40" t="s">
        <v>138</v>
      </c>
      <c r="B167" s="40">
        <v>2841</v>
      </c>
      <c r="C167" s="40" t="s">
        <v>31</v>
      </c>
      <c r="D167" s="40" t="s">
        <v>1394</v>
      </c>
      <c r="E167" s="40" t="s">
        <v>130</v>
      </c>
      <c r="F167" s="40">
        <v>10</v>
      </c>
      <c r="G167" s="43">
        <v>45383</v>
      </c>
      <c r="I167" s="40" t="s">
        <v>74</v>
      </c>
      <c r="J167" s="40">
        <v>1</v>
      </c>
      <c r="K167" s="40" t="s">
        <v>33</v>
      </c>
      <c r="L167" s="40" t="s">
        <v>140</v>
      </c>
      <c r="N167" s="41">
        <f>VLOOKUP($C167 &amp; $I167 &amp; $K167,FATOR!$A$3:$P$22,5,0)</f>
        <v>0.23516228756884971</v>
      </c>
      <c r="O167" s="41">
        <f>VLOOKUP($C167 &amp; $I167 &amp; $K167,FATOR!$A$3:$P$22,6,0)</f>
        <v>0.21966842736486258</v>
      </c>
      <c r="P167" s="41">
        <f>VLOOKUP($C167 &amp; $I167 &amp; $K167,FATOR!$A$3:$P$22,7,0)</f>
        <v>0.23504538398326369</v>
      </c>
      <c r="Q167" s="41">
        <f>VLOOKUP($C167 &amp; $I167 &amp; $K167,FATOR!$A$3:$P$22,8,0)</f>
        <v>0.20674207770833952</v>
      </c>
      <c r="R167" s="41">
        <f>VLOOKUP($C167 &amp; $I167 &amp; $K167,FATOR!$A$3:$P$22,9,0)</f>
        <v>0.17149920684288822</v>
      </c>
      <c r="S167" s="41">
        <f>VLOOKUP($C167 &amp; $I167 &amp; $K167,FATOR!$A$3:$P$22,10,0)</f>
        <v>0.1618122816472472</v>
      </c>
      <c r="T167" s="41">
        <f>VLOOKUP($C167 &amp; $I167 &amp; $K167,FATOR!$A$3:$P$22,11,0)</f>
        <v>0.17557903330914121</v>
      </c>
      <c r="U167" s="41">
        <f>VLOOKUP($C167 &amp; $I167 &amp; $K167,FATOR!$A$3:$P$22,12,0)</f>
        <v>0.1745298280644238</v>
      </c>
      <c r="V167" s="41">
        <f>VLOOKUP($C167 &amp; $I167 &amp; $K167,FATOR!$A$3:$P$22,13,0)</f>
        <v>0.21253180841071748</v>
      </c>
      <c r="W167" s="41">
        <f>VLOOKUP($C167 &amp; $I167 &amp; $K167,FATOR!$A$3:$P$22,14,0)</f>
        <v>0.2107432866718385</v>
      </c>
      <c r="X167" s="41">
        <f>VLOOKUP($C167 &amp; $I167 &amp; $K167,FATOR!$A$3:$P$22,15,0)</f>
        <v>0.2155843839491689</v>
      </c>
      <c r="Y167" s="41">
        <f>VLOOKUP($C167 &amp; $I167 &amp; $K167,FATOR!$A$3:$P$22,16,0)</f>
        <v>0.20959371231642632</v>
      </c>
      <c r="AA167" s="42">
        <f t="shared" si="69"/>
        <v>2.3516228756884971</v>
      </c>
      <c r="AB167" s="42">
        <f t="shared" si="70"/>
        <v>2.1966842736486258</v>
      </c>
      <c r="AC167" s="42">
        <f t="shared" si="71"/>
        <v>2.3504538398326371</v>
      </c>
      <c r="AD167" s="42">
        <f t="shared" si="72"/>
        <v>2.0674207770833952</v>
      </c>
      <c r="AE167" s="42">
        <f t="shared" si="73"/>
        <v>1.7149920684288822</v>
      </c>
      <c r="AF167" s="42">
        <f t="shared" si="74"/>
        <v>1.6181228164724719</v>
      </c>
      <c r="AG167" s="42">
        <f t="shared" si="75"/>
        <v>1.755790333091412</v>
      </c>
      <c r="AH167" s="42">
        <f t="shared" si="76"/>
        <v>1.7452982806442381</v>
      </c>
      <c r="AI167" s="42">
        <f t="shared" si="77"/>
        <v>2.1253180841071746</v>
      </c>
      <c r="AJ167" s="42">
        <f t="shared" si="78"/>
        <v>2.1074328667183853</v>
      </c>
      <c r="AK167" s="42">
        <f t="shared" si="79"/>
        <v>2.155843839491689</v>
      </c>
      <c r="AL167" s="42">
        <f t="shared" si="80"/>
        <v>2.0959371231642629</v>
      </c>
      <c r="AN167" s="43">
        <f t="shared" si="81"/>
        <v>45383</v>
      </c>
      <c r="AO167" s="47" t="str">
        <f t="shared" ca="1" si="90"/>
        <v/>
      </c>
      <c r="AP167" s="47" t="str">
        <f t="shared" ca="1" si="90"/>
        <v/>
      </c>
      <c r="AQ167" s="47" t="str">
        <f t="shared" ca="1" si="90"/>
        <v/>
      </c>
      <c r="AR167" s="47">
        <f t="shared" ca="1" si="90"/>
        <v>2.0674207770833952</v>
      </c>
      <c r="AS167" s="47">
        <f t="shared" ca="1" si="90"/>
        <v>1.7149920684288822</v>
      </c>
      <c r="AT167" s="47">
        <f t="shared" ca="1" si="90"/>
        <v>1.6181228164724719</v>
      </c>
      <c r="AU167" s="47">
        <f t="shared" ca="1" si="90"/>
        <v>1.755790333091412</v>
      </c>
      <c r="AV167" s="47">
        <f t="shared" ca="1" si="90"/>
        <v>1.7452982806442381</v>
      </c>
      <c r="AW167" s="47">
        <f t="shared" ca="1" si="90"/>
        <v>2.1253180841071746</v>
      </c>
      <c r="AX167" s="47">
        <f t="shared" ca="1" si="90"/>
        <v>2.1074328667183853</v>
      </c>
      <c r="AY167" s="47">
        <f t="shared" ca="1" si="89"/>
        <v>2.155843839491689</v>
      </c>
      <c r="AZ167" s="47">
        <f t="shared" ca="1" si="89"/>
        <v>2.0959371231642629</v>
      </c>
      <c r="BA167" s="47">
        <f t="shared" ca="1" si="89"/>
        <v>2.3516228756884971</v>
      </c>
      <c r="BB167" s="47">
        <f t="shared" ca="1" si="89"/>
        <v>2.1966842736486258</v>
      </c>
      <c r="BC167" s="47">
        <f t="shared" ca="1" si="89"/>
        <v>2.3504538398326371</v>
      </c>
      <c r="BD167" s="47">
        <f t="shared" ca="1" si="89"/>
        <v>2.0674207770833952</v>
      </c>
      <c r="BE167" s="47">
        <f t="shared" ca="1" si="89"/>
        <v>1.7149920684288822</v>
      </c>
      <c r="BF167" s="47">
        <f t="shared" ca="1" si="89"/>
        <v>1.6181228164724719</v>
      </c>
      <c r="BG167" s="47">
        <f t="shared" ca="1" si="89"/>
        <v>1.755790333091412</v>
      </c>
      <c r="BH167" s="47">
        <f t="shared" ca="1" si="89"/>
        <v>1.7452982806442381</v>
      </c>
      <c r="BI167" s="47">
        <f t="shared" ca="1" si="88"/>
        <v>2.1253180841071746</v>
      </c>
      <c r="BJ167" s="47">
        <f t="shared" ca="1" si="88"/>
        <v>2.1074328667183853</v>
      </c>
      <c r="BK167" s="47">
        <f t="shared" ca="1" si="88"/>
        <v>2.155843839491689</v>
      </c>
      <c r="BL167" s="47">
        <f t="shared" ca="1" si="88"/>
        <v>2.0959371231642629</v>
      </c>
      <c r="BM167" s="47">
        <f t="shared" ca="1" si="88"/>
        <v>2.3516228756884971</v>
      </c>
      <c r="BN167" s="47">
        <f t="shared" ca="1" si="88"/>
        <v>2.1966842736486258</v>
      </c>
      <c r="BO167" s="47">
        <f t="shared" ca="1" si="88"/>
        <v>2.3504538398326371</v>
      </c>
      <c r="BP167" s="47">
        <f t="shared" ca="1" si="88"/>
        <v>2.0674207770833952</v>
      </c>
      <c r="BQ167" s="47">
        <f t="shared" ca="1" si="88"/>
        <v>1.7149920684288822</v>
      </c>
      <c r="BR167" s="47">
        <f t="shared" ca="1" si="88"/>
        <v>1.6181228164724719</v>
      </c>
      <c r="BS167" s="47">
        <f t="shared" ca="1" si="92"/>
        <v>1.755790333091412</v>
      </c>
      <c r="BT167" s="47">
        <f t="shared" ca="1" si="92"/>
        <v>1.7452982806442381</v>
      </c>
      <c r="BU167" s="47">
        <f t="shared" ca="1" si="92"/>
        <v>2.1253180841071746</v>
      </c>
      <c r="BV167" s="47">
        <f t="shared" ca="1" si="92"/>
        <v>2.1074328667183853</v>
      </c>
      <c r="BW167" s="47">
        <f t="shared" ca="1" si="92"/>
        <v>2.155843839491689</v>
      </c>
      <c r="BX167" s="47">
        <f t="shared" ca="1" si="92"/>
        <v>2.0959371231642629</v>
      </c>
      <c r="BY167" s="47">
        <f t="shared" ca="1" si="92"/>
        <v>2.3516228756884971</v>
      </c>
      <c r="BZ167" s="47">
        <f t="shared" ca="1" si="92"/>
        <v>2.1966842736486258</v>
      </c>
      <c r="CA167" s="47">
        <f t="shared" ca="1" si="92"/>
        <v>2.3504538398326371</v>
      </c>
      <c r="CB167" s="47">
        <f t="shared" ca="1" si="92"/>
        <v>2.0674207770833952</v>
      </c>
      <c r="CC167" s="47">
        <f t="shared" ca="1" si="91"/>
        <v>1.7149920684288822</v>
      </c>
      <c r="CD167" s="47">
        <f t="shared" ca="1" si="91"/>
        <v>1.6181228164724719</v>
      </c>
      <c r="CE167" s="47">
        <f t="shared" ca="1" si="91"/>
        <v>1.755790333091412</v>
      </c>
      <c r="CF167" s="47">
        <f t="shared" ca="1" si="91"/>
        <v>1.7452982806442381</v>
      </c>
      <c r="CG167" s="47">
        <f t="shared" ca="1" si="91"/>
        <v>2.1253180841071746</v>
      </c>
      <c r="CH167" s="47">
        <f t="shared" ca="1" si="91"/>
        <v>2.1074328667183853</v>
      </c>
      <c r="CI167" s="47">
        <f t="shared" ca="1" si="91"/>
        <v>2.155843839491689</v>
      </c>
      <c r="CJ167" s="47">
        <f t="shared" ca="1" si="91"/>
        <v>2.0959371231642629</v>
      </c>
      <c r="CK167" s="47">
        <f t="shared" ca="1" si="91"/>
        <v>2.3516228756884971</v>
      </c>
      <c r="CL167" s="47">
        <f t="shared" ca="1" si="91"/>
        <v>2.1966842736486258</v>
      </c>
      <c r="CM167" s="47">
        <f t="shared" ca="1" si="91"/>
        <v>2.3504538398326371</v>
      </c>
      <c r="CN167" s="47">
        <f t="shared" ca="1" si="91"/>
        <v>2.0674207770833952</v>
      </c>
      <c r="CO167" s="47">
        <f t="shared" ca="1" si="91"/>
        <v>1.7149920684288822</v>
      </c>
      <c r="CP167" s="47">
        <f t="shared" ca="1" si="91"/>
        <v>1.6181228164724719</v>
      </c>
      <c r="CQ167" s="47">
        <f t="shared" ca="1" si="91"/>
        <v>1.755790333091412</v>
      </c>
      <c r="CR167" s="47">
        <f t="shared" ca="1" si="91"/>
        <v>1.7452982806442381</v>
      </c>
      <c r="CS167" s="47">
        <f t="shared" ref="CM167:CV193" ca="1" si="93">IF($AN167&lt;=CS$1,HLOOKUP(MONTH(CS$1),$AA:$AL,ROW($AO167),0),"")</f>
        <v>2.1253180841071746</v>
      </c>
      <c r="CT167" s="47">
        <f t="shared" ca="1" si="93"/>
        <v>2.1074328667183853</v>
      </c>
      <c r="CU167" s="47">
        <f t="shared" ca="1" si="93"/>
        <v>2.155843839491689</v>
      </c>
      <c r="CV167" s="47">
        <f t="shared" ca="1" si="93"/>
        <v>2.0959371231642629</v>
      </c>
      <c r="CW167" s="47">
        <f t="shared" ca="1" si="87"/>
        <v>2.3516228756884971</v>
      </c>
      <c r="CX167" s="47">
        <f t="shared" ca="1" si="87"/>
        <v>2.1966842736486258</v>
      </c>
      <c r="CY167" s="47">
        <f t="shared" ca="1" si="87"/>
        <v>2.3504538398326371</v>
      </c>
      <c r="CZ167" s="47">
        <f t="shared" ca="1" si="87"/>
        <v>2.0674207770833952</v>
      </c>
      <c r="DA167" s="47">
        <f t="shared" ca="1" si="87"/>
        <v>1.7149920684288822</v>
      </c>
      <c r="DB167" s="47">
        <f t="shared" ca="1" si="87"/>
        <v>1.6181228164724719</v>
      </c>
      <c r="DC167" s="47">
        <f t="shared" ca="1" si="87"/>
        <v>1.755790333091412</v>
      </c>
      <c r="DD167" s="47">
        <f t="shared" ca="1" si="87"/>
        <v>1.7452982806442381</v>
      </c>
    </row>
    <row r="168" spans="1:108" x14ac:dyDescent="0.25">
      <c r="A168" s="40" t="s">
        <v>138</v>
      </c>
      <c r="B168" s="40">
        <v>2891</v>
      </c>
      <c r="C168" s="40" t="s">
        <v>31</v>
      </c>
      <c r="D168" s="40" t="s">
        <v>1398</v>
      </c>
      <c r="E168" s="40" t="s">
        <v>130</v>
      </c>
      <c r="F168" s="40">
        <v>1</v>
      </c>
      <c r="G168" s="43">
        <v>45220</v>
      </c>
      <c r="I168" s="40" t="s">
        <v>74</v>
      </c>
      <c r="J168" s="40">
        <v>2</v>
      </c>
      <c r="K168" s="40" t="s">
        <v>33</v>
      </c>
      <c r="L168" s="40" t="s">
        <v>268</v>
      </c>
      <c r="N168" s="41">
        <f>VLOOKUP($C168 &amp; $I168 &amp; $K168,FATOR!$A$3:$P$22,5,0)</f>
        <v>0.23516228756884971</v>
      </c>
      <c r="O168" s="41">
        <f>VLOOKUP($C168 &amp; $I168 &amp; $K168,FATOR!$A$3:$P$22,6,0)</f>
        <v>0.21966842736486258</v>
      </c>
      <c r="P168" s="41">
        <f>VLOOKUP($C168 &amp; $I168 &amp; $K168,FATOR!$A$3:$P$22,7,0)</f>
        <v>0.23504538398326369</v>
      </c>
      <c r="Q168" s="41">
        <f>VLOOKUP($C168 &amp; $I168 &amp; $K168,FATOR!$A$3:$P$22,8,0)</f>
        <v>0.20674207770833952</v>
      </c>
      <c r="R168" s="41">
        <f>VLOOKUP($C168 &amp; $I168 &amp; $K168,FATOR!$A$3:$P$22,9,0)</f>
        <v>0.17149920684288822</v>
      </c>
      <c r="S168" s="41">
        <f>VLOOKUP($C168 &amp; $I168 &amp; $K168,FATOR!$A$3:$P$22,10,0)</f>
        <v>0.1618122816472472</v>
      </c>
      <c r="T168" s="41">
        <f>VLOOKUP($C168 &amp; $I168 &amp; $K168,FATOR!$A$3:$P$22,11,0)</f>
        <v>0.17557903330914121</v>
      </c>
      <c r="U168" s="41">
        <f>VLOOKUP($C168 &amp; $I168 &amp; $K168,FATOR!$A$3:$P$22,12,0)</f>
        <v>0.1745298280644238</v>
      </c>
      <c r="V168" s="41">
        <f>VLOOKUP($C168 &amp; $I168 &amp; $K168,FATOR!$A$3:$P$22,13,0)</f>
        <v>0.21253180841071748</v>
      </c>
      <c r="W168" s="41">
        <f>VLOOKUP($C168 &amp; $I168 &amp; $K168,FATOR!$A$3:$P$22,14,0)</f>
        <v>0.2107432866718385</v>
      </c>
      <c r="X168" s="41">
        <f>VLOOKUP($C168 &amp; $I168 &amp; $K168,FATOR!$A$3:$P$22,15,0)</f>
        <v>0.2155843839491689</v>
      </c>
      <c r="Y168" s="41">
        <f>VLOOKUP($C168 &amp; $I168 &amp; $K168,FATOR!$A$3:$P$22,16,0)</f>
        <v>0.20959371231642632</v>
      </c>
      <c r="AA168" s="42">
        <f t="shared" si="69"/>
        <v>0.23516228756884971</v>
      </c>
      <c r="AB168" s="42">
        <f t="shared" si="70"/>
        <v>0.21966842736486258</v>
      </c>
      <c r="AC168" s="42">
        <f t="shared" si="71"/>
        <v>0.23504538398326369</v>
      </c>
      <c r="AD168" s="42">
        <f t="shared" si="72"/>
        <v>0.20674207770833952</v>
      </c>
      <c r="AE168" s="42">
        <f t="shared" si="73"/>
        <v>0.17149920684288822</v>
      </c>
      <c r="AF168" s="42">
        <f t="shared" si="74"/>
        <v>0.1618122816472472</v>
      </c>
      <c r="AG168" s="42">
        <f t="shared" si="75"/>
        <v>0.17557903330914121</v>
      </c>
      <c r="AH168" s="42">
        <f t="shared" si="76"/>
        <v>0.1745298280644238</v>
      </c>
      <c r="AI168" s="42">
        <f t="shared" si="77"/>
        <v>0.21253180841071748</v>
      </c>
      <c r="AJ168" s="42">
        <f t="shared" si="78"/>
        <v>0.2107432866718385</v>
      </c>
      <c r="AK168" s="42">
        <f t="shared" si="79"/>
        <v>0.2155843839491689</v>
      </c>
      <c r="AL168" s="42">
        <f t="shared" si="80"/>
        <v>0.20959371231642632</v>
      </c>
      <c r="AN168" s="43">
        <f t="shared" si="81"/>
        <v>45251</v>
      </c>
      <c r="AO168" s="47">
        <f t="shared" ca="1" si="90"/>
        <v>0.23516228756884971</v>
      </c>
      <c r="AP168" s="47">
        <f t="shared" ca="1" si="90"/>
        <v>0.21966842736486258</v>
      </c>
      <c r="AQ168" s="47">
        <f t="shared" ca="1" si="90"/>
        <v>0.23504538398326369</v>
      </c>
      <c r="AR168" s="47">
        <f t="shared" ca="1" si="90"/>
        <v>0.20674207770833952</v>
      </c>
      <c r="AS168" s="47">
        <f t="shared" ca="1" si="90"/>
        <v>0.17149920684288822</v>
      </c>
      <c r="AT168" s="47">
        <f t="shared" ca="1" si="90"/>
        <v>0.1618122816472472</v>
      </c>
      <c r="AU168" s="47">
        <f t="shared" ca="1" si="90"/>
        <v>0.17557903330914121</v>
      </c>
      <c r="AV168" s="47">
        <f t="shared" ca="1" si="90"/>
        <v>0.1745298280644238</v>
      </c>
      <c r="AW168" s="47">
        <f t="shared" ca="1" si="90"/>
        <v>0.21253180841071748</v>
      </c>
      <c r="AX168" s="47">
        <f t="shared" ca="1" si="90"/>
        <v>0.2107432866718385</v>
      </c>
      <c r="AY168" s="47">
        <f t="shared" ca="1" si="89"/>
        <v>0.2155843839491689</v>
      </c>
      <c r="AZ168" s="47">
        <f t="shared" ca="1" si="89"/>
        <v>0.20959371231642632</v>
      </c>
      <c r="BA168" s="47">
        <f t="shared" ca="1" si="89"/>
        <v>0.23516228756884971</v>
      </c>
      <c r="BB168" s="47">
        <f t="shared" ca="1" si="89"/>
        <v>0.21966842736486258</v>
      </c>
      <c r="BC168" s="47">
        <f t="shared" ca="1" si="89"/>
        <v>0.23504538398326369</v>
      </c>
      <c r="BD168" s="47">
        <f t="shared" ca="1" si="89"/>
        <v>0.20674207770833952</v>
      </c>
      <c r="BE168" s="47">
        <f t="shared" ca="1" si="89"/>
        <v>0.17149920684288822</v>
      </c>
      <c r="BF168" s="47">
        <f t="shared" ca="1" si="89"/>
        <v>0.1618122816472472</v>
      </c>
      <c r="BG168" s="47">
        <f t="shared" ca="1" si="89"/>
        <v>0.17557903330914121</v>
      </c>
      <c r="BH168" s="47">
        <f t="shared" ca="1" si="89"/>
        <v>0.1745298280644238</v>
      </c>
      <c r="BI168" s="47">
        <f t="shared" ca="1" si="88"/>
        <v>0.21253180841071748</v>
      </c>
      <c r="BJ168" s="47">
        <f t="shared" ca="1" si="88"/>
        <v>0.2107432866718385</v>
      </c>
      <c r="BK168" s="47">
        <f t="shared" ca="1" si="88"/>
        <v>0.2155843839491689</v>
      </c>
      <c r="BL168" s="47">
        <f t="shared" ca="1" si="88"/>
        <v>0.20959371231642632</v>
      </c>
      <c r="BM168" s="47">
        <f t="shared" ca="1" si="88"/>
        <v>0.23516228756884971</v>
      </c>
      <c r="BN168" s="47">
        <f t="shared" ca="1" si="88"/>
        <v>0.21966842736486258</v>
      </c>
      <c r="BO168" s="47">
        <f t="shared" ca="1" si="88"/>
        <v>0.23504538398326369</v>
      </c>
      <c r="BP168" s="47">
        <f t="shared" ca="1" si="88"/>
        <v>0.20674207770833952</v>
      </c>
      <c r="BQ168" s="47">
        <f t="shared" ca="1" si="88"/>
        <v>0.17149920684288822</v>
      </c>
      <c r="BR168" s="47">
        <f t="shared" ca="1" si="88"/>
        <v>0.1618122816472472</v>
      </c>
      <c r="BS168" s="47">
        <f t="shared" ca="1" si="92"/>
        <v>0.17557903330914121</v>
      </c>
      <c r="BT168" s="47">
        <f t="shared" ca="1" si="92"/>
        <v>0.1745298280644238</v>
      </c>
      <c r="BU168" s="47">
        <f t="shared" ca="1" si="92"/>
        <v>0.21253180841071748</v>
      </c>
      <c r="BV168" s="47">
        <f t="shared" ca="1" si="92"/>
        <v>0.2107432866718385</v>
      </c>
      <c r="BW168" s="47">
        <f t="shared" ca="1" si="92"/>
        <v>0.2155843839491689</v>
      </c>
      <c r="BX168" s="47">
        <f t="shared" ca="1" si="92"/>
        <v>0.20959371231642632</v>
      </c>
      <c r="BY168" s="47">
        <f t="shared" ca="1" si="92"/>
        <v>0.23516228756884971</v>
      </c>
      <c r="BZ168" s="47">
        <f t="shared" ca="1" si="92"/>
        <v>0.21966842736486258</v>
      </c>
      <c r="CA168" s="47">
        <f t="shared" ca="1" si="92"/>
        <v>0.23504538398326369</v>
      </c>
      <c r="CB168" s="47">
        <f t="shared" ca="1" si="92"/>
        <v>0.20674207770833952</v>
      </c>
      <c r="CC168" s="47">
        <f t="shared" ca="1" si="91"/>
        <v>0.17149920684288822</v>
      </c>
      <c r="CD168" s="47">
        <f t="shared" ca="1" si="91"/>
        <v>0.1618122816472472</v>
      </c>
      <c r="CE168" s="47">
        <f t="shared" ca="1" si="91"/>
        <v>0.17557903330914121</v>
      </c>
      <c r="CF168" s="47">
        <f t="shared" ca="1" si="91"/>
        <v>0.1745298280644238</v>
      </c>
      <c r="CG168" s="47">
        <f t="shared" ca="1" si="91"/>
        <v>0.21253180841071748</v>
      </c>
      <c r="CH168" s="47">
        <f t="shared" ca="1" si="91"/>
        <v>0.2107432866718385</v>
      </c>
      <c r="CI168" s="47">
        <f t="shared" ca="1" si="91"/>
        <v>0.2155843839491689</v>
      </c>
      <c r="CJ168" s="47">
        <f t="shared" ca="1" si="91"/>
        <v>0.20959371231642632</v>
      </c>
      <c r="CK168" s="47">
        <f t="shared" ca="1" si="91"/>
        <v>0.23516228756884971</v>
      </c>
      <c r="CL168" s="47">
        <f t="shared" ca="1" si="91"/>
        <v>0.21966842736486258</v>
      </c>
      <c r="CM168" s="47">
        <f t="shared" ca="1" si="93"/>
        <v>0.23504538398326369</v>
      </c>
      <c r="CN168" s="47">
        <f t="shared" ca="1" si="93"/>
        <v>0.20674207770833952</v>
      </c>
      <c r="CO168" s="47">
        <f t="shared" ca="1" si="93"/>
        <v>0.17149920684288822</v>
      </c>
      <c r="CP168" s="47">
        <f t="shared" ca="1" si="93"/>
        <v>0.1618122816472472</v>
      </c>
      <c r="CQ168" s="47">
        <f t="shared" ca="1" si="93"/>
        <v>0.17557903330914121</v>
      </c>
      <c r="CR168" s="47">
        <f t="shared" ca="1" si="93"/>
        <v>0.1745298280644238</v>
      </c>
      <c r="CS168" s="47">
        <f t="shared" ca="1" si="93"/>
        <v>0.21253180841071748</v>
      </c>
      <c r="CT168" s="47">
        <f t="shared" ca="1" si="93"/>
        <v>0.2107432866718385</v>
      </c>
      <c r="CU168" s="47">
        <f t="shared" ca="1" si="93"/>
        <v>0.2155843839491689</v>
      </c>
      <c r="CV168" s="47">
        <f t="shared" ca="1" si="93"/>
        <v>0.20959371231642632</v>
      </c>
      <c r="CW168" s="47">
        <f t="shared" ca="1" si="87"/>
        <v>0.23516228756884971</v>
      </c>
      <c r="CX168" s="47">
        <f t="shared" ca="1" si="87"/>
        <v>0.21966842736486258</v>
      </c>
      <c r="CY168" s="47">
        <f t="shared" ca="1" si="87"/>
        <v>0.23504538398326369</v>
      </c>
      <c r="CZ168" s="47">
        <f t="shared" ca="1" si="87"/>
        <v>0.20674207770833952</v>
      </c>
      <c r="DA168" s="47">
        <f t="shared" ca="1" si="87"/>
        <v>0.17149920684288822</v>
      </c>
      <c r="DB168" s="47">
        <f t="shared" ca="1" si="87"/>
        <v>0.1618122816472472</v>
      </c>
      <c r="DC168" s="47">
        <f t="shared" ca="1" si="87"/>
        <v>0.17557903330914121</v>
      </c>
      <c r="DD168" s="47">
        <f t="shared" ca="1" si="87"/>
        <v>0.1745298280644238</v>
      </c>
    </row>
    <row r="169" spans="1:108" x14ac:dyDescent="0.25">
      <c r="A169" s="40" t="s">
        <v>138</v>
      </c>
      <c r="B169" s="40">
        <v>1825</v>
      </c>
      <c r="C169" s="40" t="s">
        <v>31</v>
      </c>
      <c r="D169" s="40" t="s">
        <v>380</v>
      </c>
      <c r="E169" s="40" t="s">
        <v>130</v>
      </c>
      <c r="F169" s="40">
        <v>49.5</v>
      </c>
      <c r="G169" s="43">
        <v>44999</v>
      </c>
      <c r="I169" s="40" t="s">
        <v>74</v>
      </c>
      <c r="J169" s="40">
        <v>2</v>
      </c>
      <c r="K169" s="40" t="s">
        <v>33</v>
      </c>
      <c r="L169" s="40" t="s">
        <v>140</v>
      </c>
      <c r="N169" s="41">
        <f>VLOOKUP($C169 &amp; $I169 &amp; $K169,FATOR!$A$3:$P$22,5,0)</f>
        <v>0.23516228756884971</v>
      </c>
      <c r="O169" s="41">
        <f>VLOOKUP($C169 &amp; $I169 &amp; $K169,FATOR!$A$3:$P$22,6,0)</f>
        <v>0.21966842736486258</v>
      </c>
      <c r="P169" s="41">
        <f>VLOOKUP($C169 &amp; $I169 &amp; $K169,FATOR!$A$3:$P$22,7,0)</f>
        <v>0.23504538398326369</v>
      </c>
      <c r="Q169" s="41">
        <f>VLOOKUP($C169 &amp; $I169 &amp; $K169,FATOR!$A$3:$P$22,8,0)</f>
        <v>0.20674207770833952</v>
      </c>
      <c r="R169" s="41">
        <f>VLOOKUP($C169 &amp; $I169 &amp; $K169,FATOR!$A$3:$P$22,9,0)</f>
        <v>0.17149920684288822</v>
      </c>
      <c r="S169" s="41">
        <f>VLOOKUP($C169 &amp; $I169 &amp; $K169,FATOR!$A$3:$P$22,10,0)</f>
        <v>0.1618122816472472</v>
      </c>
      <c r="T169" s="41">
        <f>VLOOKUP($C169 &amp; $I169 &amp; $K169,FATOR!$A$3:$P$22,11,0)</f>
        <v>0.17557903330914121</v>
      </c>
      <c r="U169" s="41">
        <f>VLOOKUP($C169 &amp; $I169 &amp; $K169,FATOR!$A$3:$P$22,12,0)</f>
        <v>0.1745298280644238</v>
      </c>
      <c r="V169" s="41">
        <f>VLOOKUP($C169 &amp; $I169 &amp; $K169,FATOR!$A$3:$P$22,13,0)</f>
        <v>0.21253180841071748</v>
      </c>
      <c r="W169" s="41">
        <f>VLOOKUP($C169 &amp; $I169 &amp; $K169,FATOR!$A$3:$P$22,14,0)</f>
        <v>0.2107432866718385</v>
      </c>
      <c r="X169" s="41">
        <f>VLOOKUP($C169 &amp; $I169 &amp; $K169,FATOR!$A$3:$P$22,15,0)</f>
        <v>0.2155843839491689</v>
      </c>
      <c r="Y169" s="41">
        <f>VLOOKUP($C169 &amp; $I169 &amp; $K169,FATOR!$A$3:$P$22,16,0)</f>
        <v>0.20959371231642632</v>
      </c>
      <c r="AA169" s="42">
        <f t="shared" si="69"/>
        <v>11.640533234658061</v>
      </c>
      <c r="AB169" s="42">
        <f t="shared" si="70"/>
        <v>10.873587154560697</v>
      </c>
      <c r="AC169" s="42">
        <f t="shared" si="71"/>
        <v>11.634746507171553</v>
      </c>
      <c r="AD169" s="42">
        <f t="shared" si="72"/>
        <v>10.233732846562805</v>
      </c>
      <c r="AE169" s="42">
        <f t="shared" si="73"/>
        <v>8.4892107387229672</v>
      </c>
      <c r="AF169" s="42">
        <f t="shared" si="74"/>
        <v>8.0097079415387373</v>
      </c>
      <c r="AG169" s="42">
        <f t="shared" si="75"/>
        <v>8.6911621488024906</v>
      </c>
      <c r="AH169" s="42">
        <f t="shared" si="76"/>
        <v>8.6392264891889781</v>
      </c>
      <c r="AI169" s="42">
        <f t="shared" si="77"/>
        <v>10.520324516330515</v>
      </c>
      <c r="AJ169" s="42">
        <f t="shared" si="78"/>
        <v>10.431792690256007</v>
      </c>
      <c r="AK169" s="42">
        <f t="shared" si="79"/>
        <v>10.67142700548386</v>
      </c>
      <c r="AL169" s="42">
        <f t="shared" si="80"/>
        <v>10.374888759663103</v>
      </c>
      <c r="AN169" s="43">
        <f t="shared" si="81"/>
        <v>45030</v>
      </c>
      <c r="AO169" s="47">
        <f t="shared" ca="1" si="90"/>
        <v>11.640533234658061</v>
      </c>
      <c r="AP169" s="47">
        <f t="shared" ca="1" si="90"/>
        <v>10.873587154560697</v>
      </c>
      <c r="AQ169" s="47">
        <f t="shared" ca="1" si="90"/>
        <v>11.634746507171553</v>
      </c>
      <c r="AR169" s="47">
        <f t="shared" ca="1" si="90"/>
        <v>10.233732846562805</v>
      </c>
      <c r="AS169" s="47">
        <f t="shared" ca="1" si="90"/>
        <v>8.4892107387229672</v>
      </c>
      <c r="AT169" s="47">
        <f t="shared" ca="1" si="90"/>
        <v>8.0097079415387373</v>
      </c>
      <c r="AU169" s="47">
        <f t="shared" ca="1" si="90"/>
        <v>8.6911621488024906</v>
      </c>
      <c r="AV169" s="47">
        <f t="shared" ca="1" si="90"/>
        <v>8.6392264891889781</v>
      </c>
      <c r="AW169" s="47">
        <f t="shared" ca="1" si="90"/>
        <v>10.520324516330515</v>
      </c>
      <c r="AX169" s="47">
        <f t="shared" ca="1" si="90"/>
        <v>10.431792690256007</v>
      </c>
      <c r="AY169" s="47">
        <f t="shared" ca="1" si="89"/>
        <v>10.67142700548386</v>
      </c>
      <c r="AZ169" s="47">
        <f t="shared" ca="1" si="89"/>
        <v>10.374888759663103</v>
      </c>
      <c r="BA169" s="47">
        <f t="shared" ca="1" si="89"/>
        <v>11.640533234658061</v>
      </c>
      <c r="BB169" s="47">
        <f t="shared" ca="1" si="89"/>
        <v>10.873587154560697</v>
      </c>
      <c r="BC169" s="47">
        <f t="shared" ca="1" si="89"/>
        <v>11.634746507171553</v>
      </c>
      <c r="BD169" s="47">
        <f t="shared" ca="1" si="89"/>
        <v>10.233732846562805</v>
      </c>
      <c r="BE169" s="47">
        <f t="shared" ca="1" si="89"/>
        <v>8.4892107387229672</v>
      </c>
      <c r="BF169" s="47">
        <f t="shared" ca="1" si="89"/>
        <v>8.0097079415387373</v>
      </c>
      <c r="BG169" s="47">
        <f t="shared" ca="1" si="89"/>
        <v>8.6911621488024906</v>
      </c>
      <c r="BH169" s="47">
        <f t="shared" ca="1" si="89"/>
        <v>8.6392264891889781</v>
      </c>
      <c r="BI169" s="47">
        <f t="shared" ca="1" si="88"/>
        <v>10.520324516330515</v>
      </c>
      <c r="BJ169" s="47">
        <f t="shared" ca="1" si="88"/>
        <v>10.431792690256007</v>
      </c>
      <c r="BK169" s="47">
        <f t="shared" ca="1" si="88"/>
        <v>10.67142700548386</v>
      </c>
      <c r="BL169" s="47">
        <f t="shared" ca="1" si="88"/>
        <v>10.374888759663103</v>
      </c>
      <c r="BM169" s="47">
        <f t="shared" ca="1" si="88"/>
        <v>11.640533234658061</v>
      </c>
      <c r="BN169" s="47">
        <f t="shared" ca="1" si="88"/>
        <v>10.873587154560697</v>
      </c>
      <c r="BO169" s="47">
        <f t="shared" ca="1" si="88"/>
        <v>11.634746507171553</v>
      </c>
      <c r="BP169" s="47">
        <f t="shared" ca="1" si="88"/>
        <v>10.233732846562805</v>
      </c>
      <c r="BQ169" s="47">
        <f t="shared" ca="1" si="88"/>
        <v>8.4892107387229672</v>
      </c>
      <c r="BR169" s="47">
        <f t="shared" ca="1" si="88"/>
        <v>8.0097079415387373</v>
      </c>
      <c r="BS169" s="47">
        <f t="shared" ca="1" si="92"/>
        <v>8.6911621488024906</v>
      </c>
      <c r="BT169" s="47">
        <f t="shared" ca="1" si="92"/>
        <v>8.6392264891889781</v>
      </c>
      <c r="BU169" s="47">
        <f t="shared" ca="1" si="92"/>
        <v>10.520324516330515</v>
      </c>
      <c r="BV169" s="47">
        <f t="shared" ca="1" si="92"/>
        <v>10.431792690256007</v>
      </c>
      <c r="BW169" s="47">
        <f t="shared" ca="1" si="92"/>
        <v>10.67142700548386</v>
      </c>
      <c r="BX169" s="47">
        <f t="shared" ca="1" si="92"/>
        <v>10.374888759663103</v>
      </c>
      <c r="BY169" s="47">
        <f t="shared" ca="1" si="92"/>
        <v>11.640533234658061</v>
      </c>
      <c r="BZ169" s="47">
        <f t="shared" ca="1" si="92"/>
        <v>10.873587154560697</v>
      </c>
      <c r="CA169" s="47">
        <f t="shared" ca="1" si="92"/>
        <v>11.634746507171553</v>
      </c>
      <c r="CB169" s="47">
        <f t="shared" ca="1" si="92"/>
        <v>10.233732846562805</v>
      </c>
      <c r="CC169" s="47">
        <f t="shared" ca="1" si="91"/>
        <v>8.4892107387229672</v>
      </c>
      <c r="CD169" s="47">
        <f t="shared" ca="1" si="91"/>
        <v>8.0097079415387373</v>
      </c>
      <c r="CE169" s="47">
        <f t="shared" ca="1" si="91"/>
        <v>8.6911621488024906</v>
      </c>
      <c r="CF169" s="47">
        <f t="shared" ca="1" si="91"/>
        <v>8.6392264891889781</v>
      </c>
      <c r="CG169" s="47">
        <f t="shared" ca="1" si="91"/>
        <v>10.520324516330515</v>
      </c>
      <c r="CH169" s="47">
        <f t="shared" ca="1" si="91"/>
        <v>10.431792690256007</v>
      </c>
      <c r="CI169" s="47">
        <f t="shared" ca="1" si="91"/>
        <v>10.67142700548386</v>
      </c>
      <c r="CJ169" s="47">
        <f t="shared" ca="1" si="91"/>
        <v>10.374888759663103</v>
      </c>
      <c r="CK169" s="47">
        <f t="shared" ca="1" si="91"/>
        <v>11.640533234658061</v>
      </c>
      <c r="CL169" s="47">
        <f t="shared" ca="1" si="91"/>
        <v>10.873587154560697</v>
      </c>
      <c r="CM169" s="47">
        <f t="shared" ca="1" si="93"/>
        <v>11.634746507171553</v>
      </c>
      <c r="CN169" s="47">
        <f t="shared" ca="1" si="93"/>
        <v>10.233732846562805</v>
      </c>
      <c r="CO169" s="47">
        <f t="shared" ca="1" si="93"/>
        <v>8.4892107387229672</v>
      </c>
      <c r="CP169" s="47">
        <f t="shared" ca="1" si="93"/>
        <v>8.0097079415387373</v>
      </c>
      <c r="CQ169" s="47">
        <f t="shared" ca="1" si="93"/>
        <v>8.6911621488024906</v>
      </c>
      <c r="CR169" s="47">
        <f t="shared" ca="1" si="93"/>
        <v>8.6392264891889781</v>
      </c>
      <c r="CS169" s="47">
        <f t="shared" ca="1" si="93"/>
        <v>10.520324516330515</v>
      </c>
      <c r="CT169" s="47">
        <f t="shared" ca="1" si="93"/>
        <v>10.431792690256007</v>
      </c>
      <c r="CU169" s="47">
        <f t="shared" ca="1" si="93"/>
        <v>10.67142700548386</v>
      </c>
      <c r="CV169" s="47">
        <f t="shared" ca="1" si="93"/>
        <v>10.374888759663103</v>
      </c>
      <c r="CW169" s="47">
        <f t="shared" ca="1" si="87"/>
        <v>11.640533234658061</v>
      </c>
      <c r="CX169" s="47">
        <f t="shared" ca="1" si="87"/>
        <v>10.873587154560697</v>
      </c>
      <c r="CY169" s="47">
        <f t="shared" ca="1" si="87"/>
        <v>11.634746507171553</v>
      </c>
      <c r="CZ169" s="47">
        <f t="shared" ca="1" si="87"/>
        <v>10.233732846562805</v>
      </c>
      <c r="DA169" s="47">
        <f t="shared" ca="1" si="87"/>
        <v>8.4892107387229672</v>
      </c>
      <c r="DB169" s="47">
        <f t="shared" ca="1" si="87"/>
        <v>8.0097079415387373</v>
      </c>
      <c r="DC169" s="47">
        <f t="shared" ca="1" si="87"/>
        <v>8.6911621488024906</v>
      </c>
      <c r="DD169" s="47">
        <f t="shared" ca="1" si="87"/>
        <v>8.6392264891889781</v>
      </c>
    </row>
    <row r="170" spans="1:108" x14ac:dyDescent="0.25">
      <c r="A170" s="40" t="s">
        <v>138</v>
      </c>
      <c r="B170" s="40">
        <v>1826</v>
      </c>
      <c r="C170" s="40" t="s">
        <v>31</v>
      </c>
      <c r="D170" s="40" t="s">
        <v>381</v>
      </c>
      <c r="E170" s="40" t="s">
        <v>130</v>
      </c>
      <c r="F170" s="40">
        <v>49.5</v>
      </c>
      <c r="G170" s="43">
        <v>44999</v>
      </c>
      <c r="I170" s="40" t="s">
        <v>74</v>
      </c>
      <c r="J170" s="40">
        <v>2</v>
      </c>
      <c r="K170" s="40" t="s">
        <v>33</v>
      </c>
      <c r="L170" s="40" t="s">
        <v>140</v>
      </c>
      <c r="N170" s="41">
        <f>VLOOKUP($C170 &amp; $I170 &amp; $K170,FATOR!$A$3:$P$22,5,0)</f>
        <v>0.23516228756884971</v>
      </c>
      <c r="O170" s="41">
        <f>VLOOKUP($C170 &amp; $I170 &amp; $K170,FATOR!$A$3:$P$22,6,0)</f>
        <v>0.21966842736486258</v>
      </c>
      <c r="P170" s="41">
        <f>VLOOKUP($C170 &amp; $I170 &amp; $K170,FATOR!$A$3:$P$22,7,0)</f>
        <v>0.23504538398326369</v>
      </c>
      <c r="Q170" s="41">
        <f>VLOOKUP($C170 &amp; $I170 &amp; $K170,FATOR!$A$3:$P$22,8,0)</f>
        <v>0.20674207770833952</v>
      </c>
      <c r="R170" s="41">
        <f>VLOOKUP($C170 &amp; $I170 &amp; $K170,FATOR!$A$3:$P$22,9,0)</f>
        <v>0.17149920684288822</v>
      </c>
      <c r="S170" s="41">
        <f>VLOOKUP($C170 &amp; $I170 &amp; $K170,FATOR!$A$3:$P$22,10,0)</f>
        <v>0.1618122816472472</v>
      </c>
      <c r="T170" s="41">
        <f>VLOOKUP($C170 &amp; $I170 &amp; $K170,FATOR!$A$3:$P$22,11,0)</f>
        <v>0.17557903330914121</v>
      </c>
      <c r="U170" s="41">
        <f>VLOOKUP($C170 &amp; $I170 &amp; $K170,FATOR!$A$3:$P$22,12,0)</f>
        <v>0.1745298280644238</v>
      </c>
      <c r="V170" s="41">
        <f>VLOOKUP($C170 &amp; $I170 &amp; $K170,FATOR!$A$3:$P$22,13,0)</f>
        <v>0.21253180841071748</v>
      </c>
      <c r="W170" s="41">
        <f>VLOOKUP($C170 &amp; $I170 &amp; $K170,FATOR!$A$3:$P$22,14,0)</f>
        <v>0.2107432866718385</v>
      </c>
      <c r="X170" s="41">
        <f>VLOOKUP($C170 &amp; $I170 &amp; $K170,FATOR!$A$3:$P$22,15,0)</f>
        <v>0.2155843839491689</v>
      </c>
      <c r="Y170" s="41">
        <f>VLOOKUP($C170 &amp; $I170 &amp; $K170,FATOR!$A$3:$P$22,16,0)</f>
        <v>0.20959371231642632</v>
      </c>
      <c r="AA170" s="42">
        <f t="shared" si="69"/>
        <v>11.640533234658061</v>
      </c>
      <c r="AB170" s="42">
        <f t="shared" si="70"/>
        <v>10.873587154560697</v>
      </c>
      <c r="AC170" s="42">
        <f t="shared" si="71"/>
        <v>11.634746507171553</v>
      </c>
      <c r="AD170" s="42">
        <f t="shared" si="72"/>
        <v>10.233732846562805</v>
      </c>
      <c r="AE170" s="42">
        <f t="shared" si="73"/>
        <v>8.4892107387229672</v>
      </c>
      <c r="AF170" s="42">
        <f t="shared" si="74"/>
        <v>8.0097079415387373</v>
      </c>
      <c r="AG170" s="42">
        <f t="shared" si="75"/>
        <v>8.6911621488024906</v>
      </c>
      <c r="AH170" s="42">
        <f t="shared" si="76"/>
        <v>8.6392264891889781</v>
      </c>
      <c r="AI170" s="42">
        <f t="shared" si="77"/>
        <v>10.520324516330515</v>
      </c>
      <c r="AJ170" s="42">
        <f t="shared" si="78"/>
        <v>10.431792690256007</v>
      </c>
      <c r="AK170" s="42">
        <f t="shared" si="79"/>
        <v>10.67142700548386</v>
      </c>
      <c r="AL170" s="42">
        <f t="shared" si="80"/>
        <v>10.374888759663103</v>
      </c>
      <c r="AN170" s="43">
        <f t="shared" si="81"/>
        <v>45030</v>
      </c>
      <c r="AO170" s="47">
        <f t="shared" ca="1" si="90"/>
        <v>11.640533234658061</v>
      </c>
      <c r="AP170" s="47">
        <f t="shared" ca="1" si="90"/>
        <v>10.873587154560697</v>
      </c>
      <c r="AQ170" s="47">
        <f t="shared" ca="1" si="90"/>
        <v>11.634746507171553</v>
      </c>
      <c r="AR170" s="47">
        <f t="shared" ca="1" si="90"/>
        <v>10.233732846562805</v>
      </c>
      <c r="AS170" s="47">
        <f t="shared" ca="1" si="90"/>
        <v>8.4892107387229672</v>
      </c>
      <c r="AT170" s="47">
        <f t="shared" ca="1" si="90"/>
        <v>8.0097079415387373</v>
      </c>
      <c r="AU170" s="47">
        <f t="shared" ca="1" si="90"/>
        <v>8.6911621488024906</v>
      </c>
      <c r="AV170" s="47">
        <f t="shared" ca="1" si="90"/>
        <v>8.6392264891889781</v>
      </c>
      <c r="AW170" s="47">
        <f t="shared" ca="1" si="90"/>
        <v>10.520324516330515</v>
      </c>
      <c r="AX170" s="47">
        <f t="shared" ca="1" si="90"/>
        <v>10.431792690256007</v>
      </c>
      <c r="AY170" s="47">
        <f t="shared" ca="1" si="89"/>
        <v>10.67142700548386</v>
      </c>
      <c r="AZ170" s="47">
        <f t="shared" ca="1" si="89"/>
        <v>10.374888759663103</v>
      </c>
      <c r="BA170" s="47">
        <f t="shared" ca="1" si="89"/>
        <v>11.640533234658061</v>
      </c>
      <c r="BB170" s="47">
        <f t="shared" ca="1" si="89"/>
        <v>10.873587154560697</v>
      </c>
      <c r="BC170" s="47">
        <f t="shared" ca="1" si="89"/>
        <v>11.634746507171553</v>
      </c>
      <c r="BD170" s="47">
        <f t="shared" ca="1" si="89"/>
        <v>10.233732846562805</v>
      </c>
      <c r="BE170" s="47">
        <f t="shared" ca="1" si="89"/>
        <v>8.4892107387229672</v>
      </c>
      <c r="BF170" s="47">
        <f t="shared" ca="1" si="89"/>
        <v>8.0097079415387373</v>
      </c>
      <c r="BG170" s="47">
        <f t="shared" ca="1" si="89"/>
        <v>8.6911621488024906</v>
      </c>
      <c r="BH170" s="47">
        <f t="shared" ca="1" si="89"/>
        <v>8.6392264891889781</v>
      </c>
      <c r="BI170" s="47">
        <f t="shared" ca="1" si="88"/>
        <v>10.520324516330515</v>
      </c>
      <c r="BJ170" s="47">
        <f t="shared" ca="1" si="88"/>
        <v>10.431792690256007</v>
      </c>
      <c r="BK170" s="47">
        <f t="shared" ca="1" si="88"/>
        <v>10.67142700548386</v>
      </c>
      <c r="BL170" s="47">
        <f t="shared" ca="1" si="88"/>
        <v>10.374888759663103</v>
      </c>
      <c r="BM170" s="47">
        <f t="shared" ca="1" si="88"/>
        <v>11.640533234658061</v>
      </c>
      <c r="BN170" s="47">
        <f t="shared" ca="1" si="88"/>
        <v>10.873587154560697</v>
      </c>
      <c r="BO170" s="47">
        <f t="shared" ca="1" si="88"/>
        <v>11.634746507171553</v>
      </c>
      <c r="BP170" s="47">
        <f t="shared" ca="1" si="88"/>
        <v>10.233732846562805</v>
      </c>
      <c r="BQ170" s="47">
        <f t="shared" ca="1" si="88"/>
        <v>8.4892107387229672</v>
      </c>
      <c r="BR170" s="47">
        <f t="shared" ca="1" si="88"/>
        <v>8.0097079415387373</v>
      </c>
      <c r="BS170" s="47">
        <f t="shared" ca="1" si="92"/>
        <v>8.6911621488024906</v>
      </c>
      <c r="BT170" s="47">
        <f t="shared" ca="1" si="92"/>
        <v>8.6392264891889781</v>
      </c>
      <c r="BU170" s="47">
        <f t="shared" ca="1" si="92"/>
        <v>10.520324516330515</v>
      </c>
      <c r="BV170" s="47">
        <f t="shared" ca="1" si="92"/>
        <v>10.431792690256007</v>
      </c>
      <c r="BW170" s="47">
        <f t="shared" ca="1" si="92"/>
        <v>10.67142700548386</v>
      </c>
      <c r="BX170" s="47">
        <f t="shared" ca="1" si="92"/>
        <v>10.374888759663103</v>
      </c>
      <c r="BY170" s="47">
        <f t="shared" ca="1" si="92"/>
        <v>11.640533234658061</v>
      </c>
      <c r="BZ170" s="47">
        <f t="shared" ca="1" si="92"/>
        <v>10.873587154560697</v>
      </c>
      <c r="CA170" s="47">
        <f t="shared" ca="1" si="92"/>
        <v>11.634746507171553</v>
      </c>
      <c r="CB170" s="47">
        <f t="shared" ca="1" si="92"/>
        <v>10.233732846562805</v>
      </c>
      <c r="CC170" s="47">
        <f t="shared" ca="1" si="91"/>
        <v>8.4892107387229672</v>
      </c>
      <c r="CD170" s="47">
        <f t="shared" ca="1" si="91"/>
        <v>8.0097079415387373</v>
      </c>
      <c r="CE170" s="47">
        <f t="shared" ca="1" si="91"/>
        <v>8.6911621488024906</v>
      </c>
      <c r="CF170" s="47">
        <f t="shared" ca="1" si="91"/>
        <v>8.6392264891889781</v>
      </c>
      <c r="CG170" s="47">
        <f t="shared" ca="1" si="91"/>
        <v>10.520324516330515</v>
      </c>
      <c r="CH170" s="47">
        <f t="shared" ca="1" si="91"/>
        <v>10.431792690256007</v>
      </c>
      <c r="CI170" s="47">
        <f t="shared" ca="1" si="91"/>
        <v>10.67142700548386</v>
      </c>
      <c r="CJ170" s="47">
        <f t="shared" ca="1" si="91"/>
        <v>10.374888759663103</v>
      </c>
      <c r="CK170" s="47">
        <f t="shared" ca="1" si="91"/>
        <v>11.640533234658061</v>
      </c>
      <c r="CL170" s="47">
        <f t="shared" ca="1" si="91"/>
        <v>10.873587154560697</v>
      </c>
      <c r="CM170" s="47">
        <f t="shared" ca="1" si="93"/>
        <v>11.634746507171553</v>
      </c>
      <c r="CN170" s="47">
        <f t="shared" ca="1" si="93"/>
        <v>10.233732846562805</v>
      </c>
      <c r="CO170" s="47">
        <f t="shared" ca="1" si="93"/>
        <v>8.4892107387229672</v>
      </c>
      <c r="CP170" s="47">
        <f t="shared" ca="1" si="93"/>
        <v>8.0097079415387373</v>
      </c>
      <c r="CQ170" s="47">
        <f t="shared" ca="1" si="93"/>
        <v>8.6911621488024906</v>
      </c>
      <c r="CR170" s="47">
        <f t="shared" ca="1" si="93"/>
        <v>8.6392264891889781</v>
      </c>
      <c r="CS170" s="47">
        <f t="shared" ca="1" si="93"/>
        <v>10.520324516330515</v>
      </c>
      <c r="CT170" s="47">
        <f t="shared" ca="1" si="93"/>
        <v>10.431792690256007</v>
      </c>
      <c r="CU170" s="47">
        <f t="shared" ca="1" si="93"/>
        <v>10.67142700548386</v>
      </c>
      <c r="CV170" s="47">
        <f t="shared" ca="1" si="93"/>
        <v>10.374888759663103</v>
      </c>
      <c r="CW170" s="47">
        <f t="shared" ca="1" si="87"/>
        <v>11.640533234658061</v>
      </c>
      <c r="CX170" s="47">
        <f t="shared" ca="1" si="87"/>
        <v>10.873587154560697</v>
      </c>
      <c r="CY170" s="47">
        <f t="shared" ca="1" si="87"/>
        <v>11.634746507171553</v>
      </c>
      <c r="CZ170" s="47">
        <f t="shared" ca="1" si="87"/>
        <v>10.233732846562805</v>
      </c>
      <c r="DA170" s="47">
        <f t="shared" ca="1" si="87"/>
        <v>8.4892107387229672</v>
      </c>
      <c r="DB170" s="47">
        <f t="shared" ca="1" si="87"/>
        <v>8.0097079415387373</v>
      </c>
      <c r="DC170" s="47">
        <f t="shared" ca="1" si="87"/>
        <v>8.6911621488024906</v>
      </c>
      <c r="DD170" s="47">
        <f t="shared" ca="1" si="87"/>
        <v>8.6392264891889781</v>
      </c>
    </row>
    <row r="171" spans="1:108" x14ac:dyDescent="0.25">
      <c r="A171" s="40" t="s">
        <v>138</v>
      </c>
      <c r="B171" s="40">
        <v>1827</v>
      </c>
      <c r="C171" s="40" t="s">
        <v>31</v>
      </c>
      <c r="D171" s="40" t="s">
        <v>382</v>
      </c>
      <c r="E171" s="40" t="s">
        <v>130</v>
      </c>
      <c r="F171" s="40">
        <v>49.5</v>
      </c>
      <c r="G171" s="43">
        <v>45028</v>
      </c>
      <c r="I171" s="40" t="s">
        <v>74</v>
      </c>
      <c r="J171" s="40">
        <v>2</v>
      </c>
      <c r="K171" s="40" t="s">
        <v>33</v>
      </c>
      <c r="L171" s="40" t="s">
        <v>140</v>
      </c>
      <c r="N171" s="41">
        <f>VLOOKUP($C171 &amp; $I171 &amp; $K171,FATOR!$A$3:$P$22,5,0)</f>
        <v>0.23516228756884971</v>
      </c>
      <c r="O171" s="41">
        <f>VLOOKUP($C171 &amp; $I171 &amp; $K171,FATOR!$A$3:$P$22,6,0)</f>
        <v>0.21966842736486258</v>
      </c>
      <c r="P171" s="41">
        <f>VLOOKUP($C171 &amp; $I171 &amp; $K171,FATOR!$A$3:$P$22,7,0)</f>
        <v>0.23504538398326369</v>
      </c>
      <c r="Q171" s="41">
        <f>VLOOKUP($C171 &amp; $I171 &amp; $K171,FATOR!$A$3:$P$22,8,0)</f>
        <v>0.20674207770833952</v>
      </c>
      <c r="R171" s="41">
        <f>VLOOKUP($C171 &amp; $I171 &amp; $K171,FATOR!$A$3:$P$22,9,0)</f>
        <v>0.17149920684288822</v>
      </c>
      <c r="S171" s="41">
        <f>VLOOKUP($C171 &amp; $I171 &amp; $K171,FATOR!$A$3:$P$22,10,0)</f>
        <v>0.1618122816472472</v>
      </c>
      <c r="T171" s="41">
        <f>VLOOKUP($C171 &amp; $I171 &amp; $K171,FATOR!$A$3:$P$22,11,0)</f>
        <v>0.17557903330914121</v>
      </c>
      <c r="U171" s="41">
        <f>VLOOKUP($C171 &amp; $I171 &amp; $K171,FATOR!$A$3:$P$22,12,0)</f>
        <v>0.1745298280644238</v>
      </c>
      <c r="V171" s="41">
        <f>VLOOKUP($C171 &amp; $I171 &amp; $K171,FATOR!$A$3:$P$22,13,0)</f>
        <v>0.21253180841071748</v>
      </c>
      <c r="W171" s="41">
        <f>VLOOKUP($C171 &amp; $I171 &amp; $K171,FATOR!$A$3:$P$22,14,0)</f>
        <v>0.2107432866718385</v>
      </c>
      <c r="X171" s="41">
        <f>VLOOKUP($C171 &amp; $I171 &amp; $K171,FATOR!$A$3:$P$22,15,0)</f>
        <v>0.2155843839491689</v>
      </c>
      <c r="Y171" s="41">
        <f>VLOOKUP($C171 &amp; $I171 &amp; $K171,FATOR!$A$3:$P$22,16,0)</f>
        <v>0.20959371231642632</v>
      </c>
      <c r="AA171" s="42">
        <f t="shared" si="69"/>
        <v>11.640533234658061</v>
      </c>
      <c r="AB171" s="42">
        <f t="shared" si="70"/>
        <v>10.873587154560697</v>
      </c>
      <c r="AC171" s="42">
        <f t="shared" si="71"/>
        <v>11.634746507171553</v>
      </c>
      <c r="AD171" s="42">
        <f t="shared" si="72"/>
        <v>10.233732846562805</v>
      </c>
      <c r="AE171" s="42">
        <f t="shared" si="73"/>
        <v>8.4892107387229672</v>
      </c>
      <c r="AF171" s="42">
        <f t="shared" si="74"/>
        <v>8.0097079415387373</v>
      </c>
      <c r="AG171" s="42">
        <f t="shared" si="75"/>
        <v>8.6911621488024906</v>
      </c>
      <c r="AH171" s="42">
        <f t="shared" si="76"/>
        <v>8.6392264891889781</v>
      </c>
      <c r="AI171" s="42">
        <f t="shared" si="77"/>
        <v>10.520324516330515</v>
      </c>
      <c r="AJ171" s="42">
        <f t="shared" si="78"/>
        <v>10.431792690256007</v>
      </c>
      <c r="AK171" s="42">
        <f t="shared" si="79"/>
        <v>10.67142700548386</v>
      </c>
      <c r="AL171" s="42">
        <f t="shared" si="80"/>
        <v>10.374888759663103</v>
      </c>
      <c r="AN171" s="43">
        <f t="shared" si="81"/>
        <v>45059</v>
      </c>
      <c r="AO171" s="47">
        <f t="shared" ca="1" si="90"/>
        <v>11.640533234658061</v>
      </c>
      <c r="AP171" s="47">
        <f t="shared" ca="1" si="90"/>
        <v>10.873587154560697</v>
      </c>
      <c r="AQ171" s="47">
        <f t="shared" ca="1" si="90"/>
        <v>11.634746507171553</v>
      </c>
      <c r="AR171" s="47">
        <f t="shared" ca="1" si="90"/>
        <v>10.233732846562805</v>
      </c>
      <c r="AS171" s="47">
        <f t="shared" ca="1" si="90"/>
        <v>8.4892107387229672</v>
      </c>
      <c r="AT171" s="47">
        <f t="shared" ca="1" si="90"/>
        <v>8.0097079415387373</v>
      </c>
      <c r="AU171" s="47">
        <f t="shared" ca="1" si="90"/>
        <v>8.6911621488024906</v>
      </c>
      <c r="AV171" s="47">
        <f t="shared" ca="1" si="90"/>
        <v>8.6392264891889781</v>
      </c>
      <c r="AW171" s="47">
        <f t="shared" ca="1" si="90"/>
        <v>10.520324516330515</v>
      </c>
      <c r="AX171" s="47">
        <f t="shared" ca="1" si="90"/>
        <v>10.431792690256007</v>
      </c>
      <c r="AY171" s="47">
        <f t="shared" ca="1" si="89"/>
        <v>10.67142700548386</v>
      </c>
      <c r="AZ171" s="47">
        <f t="shared" ca="1" si="89"/>
        <v>10.374888759663103</v>
      </c>
      <c r="BA171" s="47">
        <f t="shared" ca="1" si="89"/>
        <v>11.640533234658061</v>
      </c>
      <c r="BB171" s="47">
        <f t="shared" ca="1" si="89"/>
        <v>10.873587154560697</v>
      </c>
      <c r="BC171" s="47">
        <f t="shared" ca="1" si="89"/>
        <v>11.634746507171553</v>
      </c>
      <c r="BD171" s="47">
        <f t="shared" ca="1" si="89"/>
        <v>10.233732846562805</v>
      </c>
      <c r="BE171" s="47">
        <f t="shared" ca="1" si="89"/>
        <v>8.4892107387229672</v>
      </c>
      <c r="BF171" s="47">
        <f t="shared" ca="1" si="89"/>
        <v>8.0097079415387373</v>
      </c>
      <c r="BG171" s="47">
        <f t="shared" ca="1" si="89"/>
        <v>8.6911621488024906</v>
      </c>
      <c r="BH171" s="47">
        <f t="shared" ca="1" si="89"/>
        <v>8.6392264891889781</v>
      </c>
      <c r="BI171" s="47">
        <f t="shared" ca="1" si="88"/>
        <v>10.520324516330515</v>
      </c>
      <c r="BJ171" s="47">
        <f t="shared" ca="1" si="88"/>
        <v>10.431792690256007</v>
      </c>
      <c r="BK171" s="47">
        <f t="shared" ca="1" si="88"/>
        <v>10.67142700548386</v>
      </c>
      <c r="BL171" s="47">
        <f t="shared" ca="1" si="88"/>
        <v>10.374888759663103</v>
      </c>
      <c r="BM171" s="47">
        <f t="shared" ca="1" si="88"/>
        <v>11.640533234658061</v>
      </c>
      <c r="BN171" s="47">
        <f t="shared" ca="1" si="88"/>
        <v>10.873587154560697</v>
      </c>
      <c r="BO171" s="47">
        <f t="shared" ca="1" si="88"/>
        <v>11.634746507171553</v>
      </c>
      <c r="BP171" s="47">
        <f t="shared" ca="1" si="88"/>
        <v>10.233732846562805</v>
      </c>
      <c r="BQ171" s="47">
        <f t="shared" ca="1" si="88"/>
        <v>8.4892107387229672</v>
      </c>
      <c r="BR171" s="47">
        <f t="shared" ca="1" si="88"/>
        <v>8.0097079415387373</v>
      </c>
      <c r="BS171" s="47">
        <f t="shared" ca="1" si="92"/>
        <v>8.6911621488024906</v>
      </c>
      <c r="BT171" s="47">
        <f t="shared" ca="1" si="92"/>
        <v>8.6392264891889781</v>
      </c>
      <c r="BU171" s="47">
        <f t="shared" ca="1" si="92"/>
        <v>10.520324516330515</v>
      </c>
      <c r="BV171" s="47">
        <f t="shared" ca="1" si="92"/>
        <v>10.431792690256007</v>
      </c>
      <c r="BW171" s="47">
        <f t="shared" ca="1" si="92"/>
        <v>10.67142700548386</v>
      </c>
      <c r="BX171" s="47">
        <f t="shared" ca="1" si="92"/>
        <v>10.374888759663103</v>
      </c>
      <c r="BY171" s="47">
        <f t="shared" ca="1" si="92"/>
        <v>11.640533234658061</v>
      </c>
      <c r="BZ171" s="47">
        <f t="shared" ca="1" si="92"/>
        <v>10.873587154560697</v>
      </c>
      <c r="CA171" s="47">
        <f t="shared" ca="1" si="92"/>
        <v>11.634746507171553</v>
      </c>
      <c r="CB171" s="47">
        <f t="shared" ca="1" si="92"/>
        <v>10.233732846562805</v>
      </c>
      <c r="CC171" s="47">
        <f t="shared" ca="1" si="91"/>
        <v>8.4892107387229672</v>
      </c>
      <c r="CD171" s="47">
        <f t="shared" ca="1" si="91"/>
        <v>8.0097079415387373</v>
      </c>
      <c r="CE171" s="47">
        <f t="shared" ca="1" si="91"/>
        <v>8.6911621488024906</v>
      </c>
      <c r="CF171" s="47">
        <f t="shared" ca="1" si="91"/>
        <v>8.6392264891889781</v>
      </c>
      <c r="CG171" s="47">
        <f t="shared" ca="1" si="91"/>
        <v>10.520324516330515</v>
      </c>
      <c r="CH171" s="47">
        <f t="shared" ca="1" si="91"/>
        <v>10.431792690256007</v>
      </c>
      <c r="CI171" s="47">
        <f t="shared" ca="1" si="91"/>
        <v>10.67142700548386</v>
      </c>
      <c r="CJ171" s="47">
        <f t="shared" ca="1" si="91"/>
        <v>10.374888759663103</v>
      </c>
      <c r="CK171" s="47">
        <f t="shared" ca="1" si="91"/>
        <v>11.640533234658061</v>
      </c>
      <c r="CL171" s="47">
        <f t="shared" ca="1" si="91"/>
        <v>10.873587154560697</v>
      </c>
      <c r="CM171" s="47">
        <f t="shared" ca="1" si="93"/>
        <v>11.634746507171553</v>
      </c>
      <c r="CN171" s="47">
        <f t="shared" ca="1" si="93"/>
        <v>10.233732846562805</v>
      </c>
      <c r="CO171" s="47">
        <f t="shared" ca="1" si="93"/>
        <v>8.4892107387229672</v>
      </c>
      <c r="CP171" s="47">
        <f t="shared" ca="1" si="93"/>
        <v>8.0097079415387373</v>
      </c>
      <c r="CQ171" s="47">
        <f t="shared" ca="1" si="93"/>
        <v>8.6911621488024906</v>
      </c>
      <c r="CR171" s="47">
        <f t="shared" ca="1" si="93"/>
        <v>8.6392264891889781</v>
      </c>
      <c r="CS171" s="47">
        <f t="shared" ca="1" si="93"/>
        <v>10.520324516330515</v>
      </c>
      <c r="CT171" s="47">
        <f t="shared" ca="1" si="93"/>
        <v>10.431792690256007</v>
      </c>
      <c r="CU171" s="47">
        <f t="shared" ca="1" si="93"/>
        <v>10.67142700548386</v>
      </c>
      <c r="CV171" s="47">
        <f t="shared" ca="1" si="93"/>
        <v>10.374888759663103</v>
      </c>
      <c r="CW171" s="47">
        <f t="shared" ca="1" si="87"/>
        <v>11.640533234658061</v>
      </c>
      <c r="CX171" s="47">
        <f t="shared" ca="1" si="87"/>
        <v>10.873587154560697</v>
      </c>
      <c r="CY171" s="47">
        <f t="shared" ca="1" si="87"/>
        <v>11.634746507171553</v>
      </c>
      <c r="CZ171" s="47">
        <f t="shared" ca="1" si="87"/>
        <v>10.233732846562805</v>
      </c>
      <c r="DA171" s="47">
        <f t="shared" ca="1" si="87"/>
        <v>8.4892107387229672</v>
      </c>
      <c r="DB171" s="47">
        <f t="shared" ca="1" si="87"/>
        <v>8.0097079415387373</v>
      </c>
      <c r="DC171" s="47">
        <f t="shared" ca="1" si="87"/>
        <v>8.6911621488024906</v>
      </c>
      <c r="DD171" s="47">
        <f t="shared" ca="1" si="87"/>
        <v>8.6392264891889781</v>
      </c>
    </row>
    <row r="172" spans="1:108" x14ac:dyDescent="0.25">
      <c r="A172" s="40" t="s">
        <v>138</v>
      </c>
      <c r="B172" s="40">
        <v>1828</v>
      </c>
      <c r="C172" s="40" t="s">
        <v>31</v>
      </c>
      <c r="D172" s="40" t="s">
        <v>383</v>
      </c>
      <c r="E172" s="40" t="s">
        <v>130</v>
      </c>
      <c r="F172" s="40">
        <v>49.5</v>
      </c>
      <c r="G172" s="43">
        <v>45028</v>
      </c>
      <c r="I172" s="40" t="s">
        <v>74</v>
      </c>
      <c r="J172" s="40">
        <v>2</v>
      </c>
      <c r="K172" s="40" t="s">
        <v>33</v>
      </c>
      <c r="L172" s="40" t="s">
        <v>140</v>
      </c>
      <c r="N172" s="41">
        <f>VLOOKUP($C172 &amp; $I172 &amp; $K172,FATOR!$A$3:$P$22,5,0)</f>
        <v>0.23516228756884971</v>
      </c>
      <c r="O172" s="41">
        <f>VLOOKUP($C172 &amp; $I172 &amp; $K172,FATOR!$A$3:$P$22,6,0)</f>
        <v>0.21966842736486258</v>
      </c>
      <c r="P172" s="41">
        <f>VLOOKUP($C172 &amp; $I172 &amp; $K172,FATOR!$A$3:$P$22,7,0)</f>
        <v>0.23504538398326369</v>
      </c>
      <c r="Q172" s="41">
        <f>VLOOKUP($C172 &amp; $I172 &amp; $K172,FATOR!$A$3:$P$22,8,0)</f>
        <v>0.20674207770833952</v>
      </c>
      <c r="R172" s="41">
        <f>VLOOKUP($C172 &amp; $I172 &amp; $K172,FATOR!$A$3:$P$22,9,0)</f>
        <v>0.17149920684288822</v>
      </c>
      <c r="S172" s="41">
        <f>VLOOKUP($C172 &amp; $I172 &amp; $K172,FATOR!$A$3:$P$22,10,0)</f>
        <v>0.1618122816472472</v>
      </c>
      <c r="T172" s="41">
        <f>VLOOKUP($C172 &amp; $I172 &amp; $K172,FATOR!$A$3:$P$22,11,0)</f>
        <v>0.17557903330914121</v>
      </c>
      <c r="U172" s="41">
        <f>VLOOKUP($C172 &amp; $I172 &amp; $K172,FATOR!$A$3:$P$22,12,0)</f>
        <v>0.1745298280644238</v>
      </c>
      <c r="V172" s="41">
        <f>VLOOKUP($C172 &amp; $I172 &amp; $K172,FATOR!$A$3:$P$22,13,0)</f>
        <v>0.21253180841071748</v>
      </c>
      <c r="W172" s="41">
        <f>VLOOKUP($C172 &amp; $I172 &amp; $K172,FATOR!$A$3:$P$22,14,0)</f>
        <v>0.2107432866718385</v>
      </c>
      <c r="X172" s="41">
        <f>VLOOKUP($C172 &amp; $I172 &amp; $K172,FATOR!$A$3:$P$22,15,0)</f>
        <v>0.2155843839491689</v>
      </c>
      <c r="Y172" s="41">
        <f>VLOOKUP($C172 &amp; $I172 &amp; $K172,FATOR!$A$3:$P$22,16,0)</f>
        <v>0.20959371231642632</v>
      </c>
      <c r="AA172" s="42">
        <f t="shared" si="69"/>
        <v>11.640533234658061</v>
      </c>
      <c r="AB172" s="42">
        <f t="shared" si="70"/>
        <v>10.873587154560697</v>
      </c>
      <c r="AC172" s="42">
        <f t="shared" si="71"/>
        <v>11.634746507171553</v>
      </c>
      <c r="AD172" s="42">
        <f t="shared" si="72"/>
        <v>10.233732846562805</v>
      </c>
      <c r="AE172" s="42">
        <f t="shared" si="73"/>
        <v>8.4892107387229672</v>
      </c>
      <c r="AF172" s="42">
        <f t="shared" si="74"/>
        <v>8.0097079415387373</v>
      </c>
      <c r="AG172" s="42">
        <f t="shared" si="75"/>
        <v>8.6911621488024906</v>
      </c>
      <c r="AH172" s="42">
        <f t="shared" si="76"/>
        <v>8.6392264891889781</v>
      </c>
      <c r="AI172" s="42">
        <f t="shared" si="77"/>
        <v>10.520324516330515</v>
      </c>
      <c r="AJ172" s="42">
        <f t="shared" si="78"/>
        <v>10.431792690256007</v>
      </c>
      <c r="AK172" s="42">
        <f t="shared" si="79"/>
        <v>10.67142700548386</v>
      </c>
      <c r="AL172" s="42">
        <f t="shared" si="80"/>
        <v>10.374888759663103</v>
      </c>
      <c r="AN172" s="43">
        <f t="shared" si="81"/>
        <v>45059</v>
      </c>
      <c r="AO172" s="47">
        <f t="shared" ca="1" si="90"/>
        <v>11.640533234658061</v>
      </c>
      <c r="AP172" s="47">
        <f t="shared" ca="1" si="90"/>
        <v>10.873587154560697</v>
      </c>
      <c r="AQ172" s="47">
        <f t="shared" ca="1" si="90"/>
        <v>11.634746507171553</v>
      </c>
      <c r="AR172" s="47">
        <f t="shared" ca="1" si="90"/>
        <v>10.233732846562805</v>
      </c>
      <c r="AS172" s="47">
        <f t="shared" ca="1" si="90"/>
        <v>8.4892107387229672</v>
      </c>
      <c r="AT172" s="47">
        <f t="shared" ca="1" si="90"/>
        <v>8.0097079415387373</v>
      </c>
      <c r="AU172" s="47">
        <f t="shared" ca="1" si="90"/>
        <v>8.6911621488024906</v>
      </c>
      <c r="AV172" s="47">
        <f t="shared" ca="1" si="90"/>
        <v>8.6392264891889781</v>
      </c>
      <c r="AW172" s="47">
        <f t="shared" ca="1" si="90"/>
        <v>10.520324516330515</v>
      </c>
      <c r="AX172" s="47">
        <f t="shared" ca="1" si="90"/>
        <v>10.431792690256007</v>
      </c>
      <c r="AY172" s="47">
        <f t="shared" ca="1" si="89"/>
        <v>10.67142700548386</v>
      </c>
      <c r="AZ172" s="47">
        <f t="shared" ca="1" si="89"/>
        <v>10.374888759663103</v>
      </c>
      <c r="BA172" s="47">
        <f t="shared" ca="1" si="89"/>
        <v>11.640533234658061</v>
      </c>
      <c r="BB172" s="47">
        <f t="shared" ca="1" si="89"/>
        <v>10.873587154560697</v>
      </c>
      <c r="BC172" s="47">
        <f t="shared" ca="1" si="89"/>
        <v>11.634746507171553</v>
      </c>
      <c r="BD172" s="47">
        <f t="shared" ca="1" si="89"/>
        <v>10.233732846562805</v>
      </c>
      <c r="BE172" s="47">
        <f t="shared" ca="1" si="89"/>
        <v>8.4892107387229672</v>
      </c>
      <c r="BF172" s="47">
        <f t="shared" ca="1" si="89"/>
        <v>8.0097079415387373</v>
      </c>
      <c r="BG172" s="47">
        <f t="shared" ca="1" si="89"/>
        <v>8.6911621488024906</v>
      </c>
      <c r="BH172" s="47">
        <f t="shared" ca="1" si="89"/>
        <v>8.6392264891889781</v>
      </c>
      <c r="BI172" s="47">
        <f t="shared" ca="1" si="88"/>
        <v>10.520324516330515</v>
      </c>
      <c r="BJ172" s="47">
        <f t="shared" ca="1" si="88"/>
        <v>10.431792690256007</v>
      </c>
      <c r="BK172" s="47">
        <f t="shared" ca="1" si="88"/>
        <v>10.67142700548386</v>
      </c>
      <c r="BL172" s="47">
        <f t="shared" ca="1" si="88"/>
        <v>10.374888759663103</v>
      </c>
      <c r="BM172" s="47">
        <f t="shared" ca="1" si="88"/>
        <v>11.640533234658061</v>
      </c>
      <c r="BN172" s="47">
        <f t="shared" ca="1" si="88"/>
        <v>10.873587154560697</v>
      </c>
      <c r="BO172" s="47">
        <f t="shared" ca="1" si="88"/>
        <v>11.634746507171553</v>
      </c>
      <c r="BP172" s="47">
        <f t="shared" ca="1" si="88"/>
        <v>10.233732846562805</v>
      </c>
      <c r="BQ172" s="47">
        <f t="shared" ca="1" si="88"/>
        <v>8.4892107387229672</v>
      </c>
      <c r="BR172" s="47">
        <f t="shared" ca="1" si="88"/>
        <v>8.0097079415387373</v>
      </c>
      <c r="BS172" s="47">
        <f t="shared" ca="1" si="92"/>
        <v>8.6911621488024906</v>
      </c>
      <c r="BT172" s="47">
        <f t="shared" ca="1" si="92"/>
        <v>8.6392264891889781</v>
      </c>
      <c r="BU172" s="47">
        <f t="shared" ca="1" si="92"/>
        <v>10.520324516330515</v>
      </c>
      <c r="BV172" s="47">
        <f t="shared" ca="1" si="92"/>
        <v>10.431792690256007</v>
      </c>
      <c r="BW172" s="47">
        <f t="shared" ca="1" si="92"/>
        <v>10.67142700548386</v>
      </c>
      <c r="BX172" s="47">
        <f t="shared" ca="1" si="92"/>
        <v>10.374888759663103</v>
      </c>
      <c r="BY172" s="47">
        <f t="shared" ca="1" si="92"/>
        <v>11.640533234658061</v>
      </c>
      <c r="BZ172" s="47">
        <f t="shared" ca="1" si="92"/>
        <v>10.873587154560697</v>
      </c>
      <c r="CA172" s="47">
        <f t="shared" ca="1" si="92"/>
        <v>11.634746507171553</v>
      </c>
      <c r="CB172" s="47">
        <f t="shared" ca="1" si="92"/>
        <v>10.233732846562805</v>
      </c>
      <c r="CC172" s="47">
        <f t="shared" ca="1" si="91"/>
        <v>8.4892107387229672</v>
      </c>
      <c r="CD172" s="47">
        <f t="shared" ca="1" si="91"/>
        <v>8.0097079415387373</v>
      </c>
      <c r="CE172" s="47">
        <f t="shared" ca="1" si="91"/>
        <v>8.6911621488024906</v>
      </c>
      <c r="CF172" s="47">
        <f t="shared" ca="1" si="91"/>
        <v>8.6392264891889781</v>
      </c>
      <c r="CG172" s="47">
        <f t="shared" ca="1" si="91"/>
        <v>10.520324516330515</v>
      </c>
      <c r="CH172" s="47">
        <f t="shared" ca="1" si="91"/>
        <v>10.431792690256007</v>
      </c>
      <c r="CI172" s="47">
        <f t="shared" ca="1" si="91"/>
        <v>10.67142700548386</v>
      </c>
      <c r="CJ172" s="47">
        <f t="shared" ca="1" si="91"/>
        <v>10.374888759663103</v>
      </c>
      <c r="CK172" s="47">
        <f t="shared" ca="1" si="91"/>
        <v>11.640533234658061</v>
      </c>
      <c r="CL172" s="47">
        <f t="shared" ca="1" si="91"/>
        <v>10.873587154560697</v>
      </c>
      <c r="CM172" s="47">
        <f t="shared" ca="1" si="93"/>
        <v>11.634746507171553</v>
      </c>
      <c r="CN172" s="47">
        <f t="shared" ca="1" si="93"/>
        <v>10.233732846562805</v>
      </c>
      <c r="CO172" s="47">
        <f t="shared" ca="1" si="93"/>
        <v>8.4892107387229672</v>
      </c>
      <c r="CP172" s="47">
        <f t="shared" ca="1" si="93"/>
        <v>8.0097079415387373</v>
      </c>
      <c r="CQ172" s="47">
        <f t="shared" ca="1" si="93"/>
        <v>8.6911621488024906</v>
      </c>
      <c r="CR172" s="47">
        <f t="shared" ca="1" si="93"/>
        <v>8.6392264891889781</v>
      </c>
      <c r="CS172" s="47">
        <f t="shared" ca="1" si="93"/>
        <v>10.520324516330515</v>
      </c>
      <c r="CT172" s="47">
        <f t="shared" ca="1" si="93"/>
        <v>10.431792690256007</v>
      </c>
      <c r="CU172" s="47">
        <f t="shared" ca="1" si="93"/>
        <v>10.67142700548386</v>
      </c>
      <c r="CV172" s="47">
        <f t="shared" ca="1" si="93"/>
        <v>10.374888759663103</v>
      </c>
      <c r="CW172" s="47">
        <f t="shared" ca="1" si="87"/>
        <v>11.640533234658061</v>
      </c>
      <c r="CX172" s="47">
        <f t="shared" ca="1" si="87"/>
        <v>10.873587154560697</v>
      </c>
      <c r="CY172" s="47">
        <f t="shared" ca="1" si="87"/>
        <v>11.634746507171553</v>
      </c>
      <c r="CZ172" s="47">
        <f t="shared" ca="1" si="87"/>
        <v>10.233732846562805</v>
      </c>
      <c r="DA172" s="47">
        <f t="shared" ca="1" si="87"/>
        <v>8.4892107387229672</v>
      </c>
      <c r="DB172" s="47">
        <f t="shared" ca="1" si="87"/>
        <v>8.0097079415387373</v>
      </c>
      <c r="DC172" s="47">
        <f t="shared" ca="1" si="87"/>
        <v>8.6911621488024906</v>
      </c>
      <c r="DD172" s="47">
        <f t="shared" ca="1" si="87"/>
        <v>8.6392264891889781</v>
      </c>
    </row>
    <row r="173" spans="1:108" x14ac:dyDescent="0.25">
      <c r="A173" s="40" t="s">
        <v>129</v>
      </c>
      <c r="B173" s="40">
        <v>2333</v>
      </c>
      <c r="C173" s="40" t="s">
        <v>38</v>
      </c>
      <c r="D173" s="40" t="s">
        <v>386</v>
      </c>
      <c r="E173" s="40" t="s">
        <v>130</v>
      </c>
      <c r="F173" s="40">
        <v>90</v>
      </c>
      <c r="G173" s="43">
        <v>46023</v>
      </c>
      <c r="I173" s="40" t="s">
        <v>74</v>
      </c>
      <c r="J173" s="40">
        <v>1</v>
      </c>
      <c r="K173" s="40" t="s">
        <v>33</v>
      </c>
      <c r="L173" s="40" t="s">
        <v>133</v>
      </c>
      <c r="N173" s="41">
        <f>VLOOKUP($C173 &amp; $I173 &amp; $K173,FATOR!$A$3:$P$22,5,0)</f>
        <v>0.22871264683271059</v>
      </c>
      <c r="O173" s="41">
        <f>VLOOKUP($C173 &amp; $I173 &amp; $K173,FATOR!$A$3:$P$22,6,0)</f>
        <v>0.23750563879343578</v>
      </c>
      <c r="P173" s="41">
        <f>VLOOKUP($C173 &amp; $I173 &amp; $K173,FATOR!$A$3:$P$22,7,0)</f>
        <v>0.23037320442145653</v>
      </c>
      <c r="Q173" s="41">
        <f>VLOOKUP($C173 &amp; $I173 &amp; $K173,FATOR!$A$3:$P$22,8,0)</f>
        <v>0.22169681899004828</v>
      </c>
      <c r="R173" s="41">
        <f>VLOOKUP($C173 &amp; $I173 &amp; $K173,FATOR!$A$3:$P$22,9,0)</f>
        <v>0.18652447212227979</v>
      </c>
      <c r="S173" s="41">
        <f>VLOOKUP($C173 &amp; $I173 &amp; $K173,FATOR!$A$3:$P$22,10,0)</f>
        <v>0.18988281789981101</v>
      </c>
      <c r="T173" s="41">
        <f>VLOOKUP($C173 &amp; $I173 &amp; $K173,FATOR!$A$3:$P$22,11,0)</f>
        <v>0.18730858498199443</v>
      </c>
      <c r="U173" s="41">
        <f>VLOOKUP($C173 &amp; $I173 &amp; $K173,FATOR!$A$3:$P$22,12,0)</f>
        <v>0.20642963181667212</v>
      </c>
      <c r="V173" s="41">
        <f>VLOOKUP($C173 &amp; $I173 &amp; $K173,FATOR!$A$3:$P$22,13,0)</f>
        <v>0.25801633166033289</v>
      </c>
      <c r="W173" s="41">
        <f>VLOOKUP($C173 &amp; $I173 &amp; $K173,FATOR!$A$3:$P$22,14,0)</f>
        <v>0.23400168262830828</v>
      </c>
      <c r="X173" s="41">
        <f>VLOOKUP($C173 &amp; $I173 &amp; $K173,FATOR!$A$3:$P$22,15,0)</f>
        <v>0.22614830050781706</v>
      </c>
      <c r="Y173" s="41">
        <f>VLOOKUP($C173 &amp; $I173 &amp; $K173,FATOR!$A$3:$P$22,16,0)</f>
        <v>0.23465907887395288</v>
      </c>
      <c r="AA173" s="42">
        <f t="shared" si="69"/>
        <v>20.584138214943952</v>
      </c>
      <c r="AB173" s="42">
        <f t="shared" si="70"/>
        <v>21.37550749140922</v>
      </c>
      <c r="AC173" s="42">
        <f t="shared" si="71"/>
        <v>20.733588397931086</v>
      </c>
      <c r="AD173" s="42">
        <f t="shared" si="72"/>
        <v>19.952713709104344</v>
      </c>
      <c r="AE173" s="42">
        <f t="shared" si="73"/>
        <v>16.787202491005182</v>
      </c>
      <c r="AF173" s="42">
        <f t="shared" si="74"/>
        <v>17.089453610982993</v>
      </c>
      <c r="AG173" s="42">
        <f t="shared" si="75"/>
        <v>16.857772648379498</v>
      </c>
      <c r="AH173" s="42">
        <f t="shared" si="76"/>
        <v>18.578666863500491</v>
      </c>
      <c r="AI173" s="42">
        <f t="shared" si="77"/>
        <v>23.221469849429958</v>
      </c>
      <c r="AJ173" s="42">
        <f t="shared" si="78"/>
        <v>21.060151436547745</v>
      </c>
      <c r="AK173" s="42">
        <f t="shared" si="79"/>
        <v>20.353347045703536</v>
      </c>
      <c r="AL173" s="42">
        <f t="shared" si="80"/>
        <v>21.11931709865576</v>
      </c>
      <c r="AN173" s="43">
        <f t="shared" si="81"/>
        <v>46023</v>
      </c>
      <c r="AO173" s="47" t="str">
        <f t="shared" ca="1" si="90"/>
        <v/>
      </c>
      <c r="AP173" s="47" t="str">
        <f t="shared" ca="1" si="90"/>
        <v/>
      </c>
      <c r="AQ173" s="47" t="str">
        <f t="shared" ca="1" si="90"/>
        <v/>
      </c>
      <c r="AR173" s="47" t="str">
        <f t="shared" ca="1" si="90"/>
        <v/>
      </c>
      <c r="AS173" s="47" t="str">
        <f t="shared" ca="1" si="90"/>
        <v/>
      </c>
      <c r="AT173" s="47" t="str">
        <f t="shared" ca="1" si="90"/>
        <v/>
      </c>
      <c r="AU173" s="47" t="str">
        <f t="shared" ca="1" si="90"/>
        <v/>
      </c>
      <c r="AV173" s="47" t="str">
        <f t="shared" ca="1" si="90"/>
        <v/>
      </c>
      <c r="AW173" s="47" t="str">
        <f t="shared" ca="1" si="90"/>
        <v/>
      </c>
      <c r="AX173" s="47" t="str">
        <f t="shared" ca="1" si="90"/>
        <v/>
      </c>
      <c r="AY173" s="47" t="str">
        <f t="shared" ca="1" si="89"/>
        <v/>
      </c>
      <c r="AZ173" s="47" t="str">
        <f t="shared" ca="1" si="89"/>
        <v/>
      </c>
      <c r="BA173" s="47" t="str">
        <f t="shared" ca="1" si="89"/>
        <v/>
      </c>
      <c r="BB173" s="47" t="str">
        <f t="shared" ca="1" si="89"/>
        <v/>
      </c>
      <c r="BC173" s="47" t="str">
        <f t="shared" ca="1" si="89"/>
        <v/>
      </c>
      <c r="BD173" s="47" t="str">
        <f t="shared" ca="1" si="89"/>
        <v/>
      </c>
      <c r="BE173" s="47" t="str">
        <f t="shared" ca="1" si="89"/>
        <v/>
      </c>
      <c r="BF173" s="47" t="str">
        <f t="shared" ca="1" si="89"/>
        <v/>
      </c>
      <c r="BG173" s="47" t="str">
        <f t="shared" ca="1" si="89"/>
        <v/>
      </c>
      <c r="BH173" s="47" t="str">
        <f t="shared" ca="1" si="89"/>
        <v/>
      </c>
      <c r="BI173" s="47" t="str">
        <f t="shared" ca="1" si="88"/>
        <v/>
      </c>
      <c r="BJ173" s="47" t="str">
        <f t="shared" ca="1" si="88"/>
        <v/>
      </c>
      <c r="BK173" s="47" t="str">
        <f t="shared" ca="1" si="88"/>
        <v/>
      </c>
      <c r="BL173" s="47" t="str">
        <f t="shared" ca="1" si="88"/>
        <v/>
      </c>
      <c r="BM173" s="47">
        <f t="shared" ca="1" si="88"/>
        <v>20.584138214943952</v>
      </c>
      <c r="BN173" s="47">
        <f t="shared" ca="1" si="88"/>
        <v>21.37550749140922</v>
      </c>
      <c r="BO173" s="47">
        <f t="shared" ca="1" si="88"/>
        <v>20.733588397931086</v>
      </c>
      <c r="BP173" s="47">
        <f t="shared" ca="1" si="88"/>
        <v>19.952713709104344</v>
      </c>
      <c r="BQ173" s="47">
        <f t="shared" ca="1" si="88"/>
        <v>16.787202491005182</v>
      </c>
      <c r="BR173" s="47">
        <f t="shared" ca="1" si="88"/>
        <v>17.089453610982993</v>
      </c>
      <c r="BS173" s="47">
        <f t="shared" ca="1" si="92"/>
        <v>16.857772648379498</v>
      </c>
      <c r="BT173" s="47">
        <f t="shared" ca="1" si="92"/>
        <v>18.578666863500491</v>
      </c>
      <c r="BU173" s="47">
        <f t="shared" ca="1" si="92"/>
        <v>23.221469849429958</v>
      </c>
      <c r="BV173" s="47">
        <f t="shared" ca="1" si="92"/>
        <v>21.060151436547745</v>
      </c>
      <c r="BW173" s="47">
        <f t="shared" ca="1" si="92"/>
        <v>20.353347045703536</v>
      </c>
      <c r="BX173" s="47">
        <f t="shared" ca="1" si="92"/>
        <v>21.11931709865576</v>
      </c>
      <c r="BY173" s="47">
        <f t="shared" ca="1" si="92"/>
        <v>20.584138214943952</v>
      </c>
      <c r="BZ173" s="47">
        <f t="shared" ca="1" si="92"/>
        <v>21.37550749140922</v>
      </c>
      <c r="CA173" s="47">
        <f t="shared" ca="1" si="92"/>
        <v>20.733588397931086</v>
      </c>
      <c r="CB173" s="47">
        <f t="shared" ca="1" si="92"/>
        <v>19.952713709104344</v>
      </c>
      <c r="CC173" s="47">
        <f t="shared" ca="1" si="91"/>
        <v>16.787202491005182</v>
      </c>
      <c r="CD173" s="47">
        <f t="shared" ca="1" si="91"/>
        <v>17.089453610982993</v>
      </c>
      <c r="CE173" s="47">
        <f t="shared" ca="1" si="91"/>
        <v>16.857772648379498</v>
      </c>
      <c r="CF173" s="47">
        <f t="shared" ca="1" si="91"/>
        <v>18.578666863500491</v>
      </c>
      <c r="CG173" s="47">
        <f t="shared" ca="1" si="91"/>
        <v>23.221469849429958</v>
      </c>
      <c r="CH173" s="47">
        <f t="shared" ca="1" si="91"/>
        <v>21.060151436547745</v>
      </c>
      <c r="CI173" s="47">
        <f t="shared" ca="1" si="91"/>
        <v>20.353347045703536</v>
      </c>
      <c r="CJ173" s="47">
        <f t="shared" ca="1" si="91"/>
        <v>21.11931709865576</v>
      </c>
      <c r="CK173" s="47">
        <f t="shared" ca="1" si="91"/>
        <v>20.584138214943952</v>
      </c>
      <c r="CL173" s="47">
        <f t="shared" ca="1" si="91"/>
        <v>21.37550749140922</v>
      </c>
      <c r="CM173" s="47">
        <f t="shared" ca="1" si="93"/>
        <v>20.733588397931086</v>
      </c>
      <c r="CN173" s="47">
        <f t="shared" ca="1" si="93"/>
        <v>19.952713709104344</v>
      </c>
      <c r="CO173" s="47">
        <f t="shared" ca="1" si="93"/>
        <v>16.787202491005182</v>
      </c>
      <c r="CP173" s="47">
        <f t="shared" ca="1" si="93"/>
        <v>17.089453610982993</v>
      </c>
      <c r="CQ173" s="47">
        <f t="shared" ca="1" si="93"/>
        <v>16.857772648379498</v>
      </c>
      <c r="CR173" s="47">
        <f t="shared" ca="1" si="93"/>
        <v>18.578666863500491</v>
      </c>
      <c r="CS173" s="47">
        <f t="shared" ca="1" si="93"/>
        <v>23.221469849429958</v>
      </c>
      <c r="CT173" s="47">
        <f t="shared" ca="1" si="93"/>
        <v>21.060151436547745</v>
      </c>
      <c r="CU173" s="47">
        <f t="shared" ca="1" si="93"/>
        <v>20.353347045703536</v>
      </c>
      <c r="CV173" s="47">
        <f t="shared" ca="1" si="93"/>
        <v>21.11931709865576</v>
      </c>
      <c r="CW173" s="47">
        <f t="shared" ca="1" si="87"/>
        <v>20.584138214943952</v>
      </c>
      <c r="CX173" s="47">
        <f t="shared" ca="1" si="87"/>
        <v>21.37550749140922</v>
      </c>
      <c r="CY173" s="47">
        <f t="shared" ca="1" si="87"/>
        <v>20.733588397931086</v>
      </c>
      <c r="CZ173" s="47">
        <f t="shared" ca="1" si="87"/>
        <v>19.952713709104344</v>
      </c>
      <c r="DA173" s="47">
        <f t="shared" ca="1" si="87"/>
        <v>16.787202491005182</v>
      </c>
      <c r="DB173" s="47">
        <f t="shared" ca="1" si="87"/>
        <v>17.089453610982993</v>
      </c>
      <c r="DC173" s="47">
        <f t="shared" ca="1" si="87"/>
        <v>16.857772648379498</v>
      </c>
      <c r="DD173" s="47">
        <f t="shared" ca="1" si="87"/>
        <v>18.578666863500491</v>
      </c>
    </row>
    <row r="174" spans="1:108" x14ac:dyDescent="0.25">
      <c r="A174" s="40" t="s">
        <v>129</v>
      </c>
      <c r="B174" s="40">
        <v>2334</v>
      </c>
      <c r="C174" s="40" t="s">
        <v>38</v>
      </c>
      <c r="D174" s="40" t="s">
        <v>387</v>
      </c>
      <c r="E174" s="40" t="s">
        <v>130</v>
      </c>
      <c r="F174" s="40">
        <v>92</v>
      </c>
      <c r="G174" s="43">
        <v>45962</v>
      </c>
      <c r="I174" s="40" t="s">
        <v>74</v>
      </c>
      <c r="J174" s="40">
        <v>1</v>
      </c>
      <c r="K174" s="40" t="s">
        <v>33</v>
      </c>
      <c r="L174" s="40" t="s">
        <v>133</v>
      </c>
      <c r="N174" s="41">
        <f>VLOOKUP($C174 &amp; $I174 &amp; $K174,FATOR!$A$3:$P$22,5,0)</f>
        <v>0.22871264683271059</v>
      </c>
      <c r="O174" s="41">
        <f>VLOOKUP($C174 &amp; $I174 &amp; $K174,FATOR!$A$3:$P$22,6,0)</f>
        <v>0.23750563879343578</v>
      </c>
      <c r="P174" s="41">
        <f>VLOOKUP($C174 &amp; $I174 &amp; $K174,FATOR!$A$3:$P$22,7,0)</f>
        <v>0.23037320442145653</v>
      </c>
      <c r="Q174" s="41">
        <f>VLOOKUP($C174 &amp; $I174 &amp; $K174,FATOR!$A$3:$P$22,8,0)</f>
        <v>0.22169681899004828</v>
      </c>
      <c r="R174" s="41">
        <f>VLOOKUP($C174 &amp; $I174 &amp; $K174,FATOR!$A$3:$P$22,9,0)</f>
        <v>0.18652447212227979</v>
      </c>
      <c r="S174" s="41">
        <f>VLOOKUP($C174 &amp; $I174 &amp; $K174,FATOR!$A$3:$P$22,10,0)</f>
        <v>0.18988281789981101</v>
      </c>
      <c r="T174" s="41">
        <f>VLOOKUP($C174 &amp; $I174 &amp; $K174,FATOR!$A$3:$P$22,11,0)</f>
        <v>0.18730858498199443</v>
      </c>
      <c r="U174" s="41">
        <f>VLOOKUP($C174 &amp; $I174 &amp; $K174,FATOR!$A$3:$P$22,12,0)</f>
        <v>0.20642963181667212</v>
      </c>
      <c r="V174" s="41">
        <f>VLOOKUP($C174 &amp; $I174 &amp; $K174,FATOR!$A$3:$P$22,13,0)</f>
        <v>0.25801633166033289</v>
      </c>
      <c r="W174" s="41">
        <f>VLOOKUP($C174 &amp; $I174 &amp; $K174,FATOR!$A$3:$P$22,14,0)</f>
        <v>0.23400168262830828</v>
      </c>
      <c r="X174" s="41">
        <f>VLOOKUP($C174 &amp; $I174 &amp; $K174,FATOR!$A$3:$P$22,15,0)</f>
        <v>0.22614830050781706</v>
      </c>
      <c r="Y174" s="41">
        <f>VLOOKUP($C174 &amp; $I174 &amp; $K174,FATOR!$A$3:$P$22,16,0)</f>
        <v>0.23465907887395288</v>
      </c>
      <c r="AA174" s="42">
        <f t="shared" si="69"/>
        <v>21.041563508609375</v>
      </c>
      <c r="AB174" s="42">
        <f t="shared" si="70"/>
        <v>21.850518768996093</v>
      </c>
      <c r="AC174" s="42">
        <f t="shared" si="71"/>
        <v>21.194334806774002</v>
      </c>
      <c r="AD174" s="42">
        <f t="shared" si="72"/>
        <v>20.396107347084442</v>
      </c>
      <c r="AE174" s="42">
        <f t="shared" si="73"/>
        <v>17.160251435249741</v>
      </c>
      <c r="AF174" s="42">
        <f t="shared" si="74"/>
        <v>17.469219246782615</v>
      </c>
      <c r="AG174" s="42">
        <f t="shared" si="75"/>
        <v>17.232389818343488</v>
      </c>
      <c r="AH174" s="42">
        <f t="shared" si="76"/>
        <v>18.991526127133834</v>
      </c>
      <c r="AI174" s="42">
        <f t="shared" si="77"/>
        <v>23.737502512750627</v>
      </c>
      <c r="AJ174" s="42">
        <f t="shared" si="78"/>
        <v>21.528154801804362</v>
      </c>
      <c r="AK174" s="42">
        <f t="shared" si="79"/>
        <v>20.805643646719169</v>
      </c>
      <c r="AL174" s="42">
        <f t="shared" si="80"/>
        <v>21.588635256403663</v>
      </c>
      <c r="AN174" s="43">
        <f t="shared" si="81"/>
        <v>45962</v>
      </c>
      <c r="AO174" s="47" t="str">
        <f t="shared" ca="1" si="90"/>
        <v/>
      </c>
      <c r="AP174" s="47" t="str">
        <f t="shared" ca="1" si="90"/>
        <v/>
      </c>
      <c r="AQ174" s="47" t="str">
        <f t="shared" ca="1" si="90"/>
        <v/>
      </c>
      <c r="AR174" s="47" t="str">
        <f t="shared" ca="1" si="90"/>
        <v/>
      </c>
      <c r="AS174" s="47" t="str">
        <f t="shared" ca="1" si="90"/>
        <v/>
      </c>
      <c r="AT174" s="47" t="str">
        <f t="shared" ca="1" si="90"/>
        <v/>
      </c>
      <c r="AU174" s="47" t="str">
        <f t="shared" ca="1" si="90"/>
        <v/>
      </c>
      <c r="AV174" s="47" t="str">
        <f t="shared" ca="1" si="90"/>
        <v/>
      </c>
      <c r="AW174" s="47" t="str">
        <f t="shared" ca="1" si="90"/>
        <v/>
      </c>
      <c r="AX174" s="47" t="str">
        <f t="shared" ca="1" si="90"/>
        <v/>
      </c>
      <c r="AY174" s="47" t="str">
        <f t="shared" ca="1" si="89"/>
        <v/>
      </c>
      <c r="AZ174" s="47" t="str">
        <f t="shared" ca="1" si="89"/>
        <v/>
      </c>
      <c r="BA174" s="47" t="str">
        <f t="shared" ca="1" si="89"/>
        <v/>
      </c>
      <c r="BB174" s="47" t="str">
        <f t="shared" ca="1" si="89"/>
        <v/>
      </c>
      <c r="BC174" s="47" t="str">
        <f t="shared" ca="1" si="89"/>
        <v/>
      </c>
      <c r="BD174" s="47" t="str">
        <f t="shared" ca="1" si="89"/>
        <v/>
      </c>
      <c r="BE174" s="47" t="str">
        <f t="shared" ca="1" si="89"/>
        <v/>
      </c>
      <c r="BF174" s="47" t="str">
        <f t="shared" ca="1" si="89"/>
        <v/>
      </c>
      <c r="BG174" s="47" t="str">
        <f t="shared" ca="1" si="89"/>
        <v/>
      </c>
      <c r="BH174" s="47" t="str">
        <f t="shared" ca="1" si="89"/>
        <v/>
      </c>
      <c r="BI174" s="47" t="str">
        <f t="shared" ca="1" si="88"/>
        <v/>
      </c>
      <c r="BJ174" s="47" t="str">
        <f t="shared" ca="1" si="88"/>
        <v/>
      </c>
      <c r="BK174" s="47">
        <f t="shared" ca="1" si="88"/>
        <v>20.805643646719169</v>
      </c>
      <c r="BL174" s="47">
        <f t="shared" ca="1" si="88"/>
        <v>21.588635256403663</v>
      </c>
      <c r="BM174" s="47">
        <f t="shared" ca="1" si="88"/>
        <v>21.041563508609375</v>
      </c>
      <c r="BN174" s="47">
        <f t="shared" ca="1" si="88"/>
        <v>21.850518768996093</v>
      </c>
      <c r="BO174" s="47">
        <f t="shared" ca="1" si="88"/>
        <v>21.194334806774002</v>
      </c>
      <c r="BP174" s="47">
        <f t="shared" ca="1" si="88"/>
        <v>20.396107347084442</v>
      </c>
      <c r="BQ174" s="47">
        <f t="shared" ca="1" si="88"/>
        <v>17.160251435249741</v>
      </c>
      <c r="BR174" s="47">
        <f t="shared" ca="1" si="88"/>
        <v>17.469219246782615</v>
      </c>
      <c r="BS174" s="47">
        <f t="shared" ca="1" si="92"/>
        <v>17.232389818343488</v>
      </c>
      <c r="BT174" s="47">
        <f t="shared" ca="1" si="92"/>
        <v>18.991526127133834</v>
      </c>
      <c r="BU174" s="47">
        <f t="shared" ca="1" si="92"/>
        <v>23.737502512750627</v>
      </c>
      <c r="BV174" s="47">
        <f t="shared" ca="1" si="92"/>
        <v>21.528154801804362</v>
      </c>
      <c r="BW174" s="47">
        <f t="shared" ca="1" si="92"/>
        <v>20.805643646719169</v>
      </c>
      <c r="BX174" s="47">
        <f t="shared" ca="1" si="92"/>
        <v>21.588635256403663</v>
      </c>
      <c r="BY174" s="47">
        <f t="shared" ca="1" si="92"/>
        <v>21.041563508609375</v>
      </c>
      <c r="BZ174" s="47">
        <f t="shared" ca="1" si="92"/>
        <v>21.850518768996093</v>
      </c>
      <c r="CA174" s="47">
        <f t="shared" ca="1" si="92"/>
        <v>21.194334806774002</v>
      </c>
      <c r="CB174" s="47">
        <f t="shared" ca="1" si="92"/>
        <v>20.396107347084442</v>
      </c>
      <c r="CC174" s="47">
        <f t="shared" ca="1" si="91"/>
        <v>17.160251435249741</v>
      </c>
      <c r="CD174" s="47">
        <f t="shared" ca="1" si="91"/>
        <v>17.469219246782615</v>
      </c>
      <c r="CE174" s="47">
        <f t="shared" ca="1" si="91"/>
        <v>17.232389818343488</v>
      </c>
      <c r="CF174" s="47">
        <f t="shared" ca="1" si="91"/>
        <v>18.991526127133834</v>
      </c>
      <c r="CG174" s="47">
        <f t="shared" ca="1" si="91"/>
        <v>23.737502512750627</v>
      </c>
      <c r="CH174" s="47">
        <f t="shared" ca="1" si="91"/>
        <v>21.528154801804362</v>
      </c>
      <c r="CI174" s="47">
        <f t="shared" ca="1" si="91"/>
        <v>20.805643646719169</v>
      </c>
      <c r="CJ174" s="47">
        <f t="shared" ca="1" si="91"/>
        <v>21.588635256403663</v>
      </c>
      <c r="CK174" s="47">
        <f t="shared" ca="1" si="91"/>
        <v>21.041563508609375</v>
      </c>
      <c r="CL174" s="47">
        <f t="shared" ca="1" si="91"/>
        <v>21.850518768996093</v>
      </c>
      <c r="CM174" s="47">
        <f t="shared" ca="1" si="93"/>
        <v>21.194334806774002</v>
      </c>
      <c r="CN174" s="47">
        <f t="shared" ca="1" si="93"/>
        <v>20.396107347084442</v>
      </c>
      <c r="CO174" s="47">
        <f t="shared" ca="1" si="93"/>
        <v>17.160251435249741</v>
      </c>
      <c r="CP174" s="47">
        <f t="shared" ca="1" si="93"/>
        <v>17.469219246782615</v>
      </c>
      <c r="CQ174" s="47">
        <f t="shared" ca="1" si="93"/>
        <v>17.232389818343488</v>
      </c>
      <c r="CR174" s="47">
        <f t="shared" ca="1" si="93"/>
        <v>18.991526127133834</v>
      </c>
      <c r="CS174" s="47">
        <f t="shared" ca="1" si="93"/>
        <v>23.737502512750627</v>
      </c>
      <c r="CT174" s="47">
        <f t="shared" ca="1" si="93"/>
        <v>21.528154801804362</v>
      </c>
      <c r="CU174" s="47">
        <f t="shared" ca="1" si="93"/>
        <v>20.805643646719169</v>
      </c>
      <c r="CV174" s="47">
        <f t="shared" ca="1" si="93"/>
        <v>21.588635256403663</v>
      </c>
      <c r="CW174" s="47">
        <f t="shared" ca="1" si="87"/>
        <v>21.041563508609375</v>
      </c>
      <c r="CX174" s="47">
        <f t="shared" ca="1" si="87"/>
        <v>21.850518768996093</v>
      </c>
      <c r="CY174" s="47">
        <f t="shared" ca="1" si="87"/>
        <v>21.194334806774002</v>
      </c>
      <c r="CZ174" s="47">
        <f t="shared" ca="1" si="87"/>
        <v>20.396107347084442</v>
      </c>
      <c r="DA174" s="47">
        <f t="shared" ca="1" si="87"/>
        <v>17.160251435249741</v>
      </c>
      <c r="DB174" s="47">
        <f t="shared" ca="1" si="87"/>
        <v>17.469219246782615</v>
      </c>
      <c r="DC174" s="47">
        <f t="shared" ca="1" si="87"/>
        <v>17.232389818343488</v>
      </c>
      <c r="DD174" s="47">
        <f t="shared" ca="1" si="87"/>
        <v>18.991526127133834</v>
      </c>
    </row>
    <row r="175" spans="1:108" x14ac:dyDescent="0.25">
      <c r="A175" s="40" t="s">
        <v>129</v>
      </c>
      <c r="B175" s="40">
        <v>2335</v>
      </c>
      <c r="C175" s="40" t="s">
        <v>38</v>
      </c>
      <c r="D175" s="40" t="s">
        <v>388</v>
      </c>
      <c r="E175" s="40" t="s">
        <v>130</v>
      </c>
      <c r="F175" s="40">
        <v>100</v>
      </c>
      <c r="G175" s="43">
        <v>46023</v>
      </c>
      <c r="I175" s="40" t="s">
        <v>74</v>
      </c>
      <c r="J175" s="40">
        <v>1</v>
      </c>
      <c r="K175" s="40" t="s">
        <v>33</v>
      </c>
      <c r="L175" s="40" t="s">
        <v>169</v>
      </c>
      <c r="N175" s="41">
        <f>VLOOKUP($C175 &amp; $I175 &amp; $K175,FATOR!$A$3:$P$22,5,0)</f>
        <v>0.22871264683271059</v>
      </c>
      <c r="O175" s="41">
        <f>VLOOKUP($C175 &amp; $I175 &amp; $K175,FATOR!$A$3:$P$22,6,0)</f>
        <v>0.23750563879343578</v>
      </c>
      <c r="P175" s="41">
        <f>VLOOKUP($C175 &amp; $I175 &amp; $K175,FATOR!$A$3:$P$22,7,0)</f>
        <v>0.23037320442145653</v>
      </c>
      <c r="Q175" s="41">
        <f>VLOOKUP($C175 &amp; $I175 &amp; $K175,FATOR!$A$3:$P$22,8,0)</f>
        <v>0.22169681899004828</v>
      </c>
      <c r="R175" s="41">
        <f>VLOOKUP($C175 &amp; $I175 &amp; $K175,FATOR!$A$3:$P$22,9,0)</f>
        <v>0.18652447212227979</v>
      </c>
      <c r="S175" s="41">
        <f>VLOOKUP($C175 &amp; $I175 &amp; $K175,FATOR!$A$3:$P$22,10,0)</f>
        <v>0.18988281789981101</v>
      </c>
      <c r="T175" s="41">
        <f>VLOOKUP($C175 &amp; $I175 &amp; $K175,FATOR!$A$3:$P$22,11,0)</f>
        <v>0.18730858498199443</v>
      </c>
      <c r="U175" s="41">
        <f>VLOOKUP($C175 &amp; $I175 &amp; $K175,FATOR!$A$3:$P$22,12,0)</f>
        <v>0.20642963181667212</v>
      </c>
      <c r="V175" s="41">
        <f>VLOOKUP($C175 &amp; $I175 &amp; $K175,FATOR!$A$3:$P$22,13,0)</f>
        <v>0.25801633166033289</v>
      </c>
      <c r="W175" s="41">
        <f>VLOOKUP($C175 &amp; $I175 &amp; $K175,FATOR!$A$3:$P$22,14,0)</f>
        <v>0.23400168262830828</v>
      </c>
      <c r="X175" s="41">
        <f>VLOOKUP($C175 &amp; $I175 &amp; $K175,FATOR!$A$3:$P$22,15,0)</f>
        <v>0.22614830050781706</v>
      </c>
      <c r="Y175" s="41">
        <f>VLOOKUP($C175 &amp; $I175 &amp; $K175,FATOR!$A$3:$P$22,16,0)</f>
        <v>0.23465907887395288</v>
      </c>
      <c r="AA175" s="42">
        <f t="shared" si="69"/>
        <v>22.871264683271058</v>
      </c>
      <c r="AB175" s="42">
        <f t="shared" si="70"/>
        <v>23.750563879343577</v>
      </c>
      <c r="AC175" s="42">
        <f t="shared" si="71"/>
        <v>23.037320442145653</v>
      </c>
      <c r="AD175" s="42">
        <f t="shared" si="72"/>
        <v>22.169681899004829</v>
      </c>
      <c r="AE175" s="42">
        <f t="shared" si="73"/>
        <v>18.65244721222798</v>
      </c>
      <c r="AF175" s="42">
        <f t="shared" si="74"/>
        <v>18.988281789981102</v>
      </c>
      <c r="AG175" s="42">
        <f t="shared" si="75"/>
        <v>18.730858498199442</v>
      </c>
      <c r="AH175" s="42">
        <f t="shared" si="76"/>
        <v>20.642963181667213</v>
      </c>
      <c r="AI175" s="42">
        <f t="shared" si="77"/>
        <v>25.801633166033287</v>
      </c>
      <c r="AJ175" s="42">
        <f t="shared" si="78"/>
        <v>23.400168262830828</v>
      </c>
      <c r="AK175" s="42">
        <f t="shared" si="79"/>
        <v>22.614830050781705</v>
      </c>
      <c r="AL175" s="42">
        <f t="shared" si="80"/>
        <v>23.465907887395289</v>
      </c>
      <c r="AN175" s="43">
        <f t="shared" si="81"/>
        <v>46023</v>
      </c>
      <c r="AO175" s="47" t="str">
        <f t="shared" ca="1" si="90"/>
        <v/>
      </c>
      <c r="AP175" s="47" t="str">
        <f t="shared" ca="1" si="90"/>
        <v/>
      </c>
      <c r="AQ175" s="47" t="str">
        <f t="shared" ca="1" si="90"/>
        <v/>
      </c>
      <c r="AR175" s="47" t="str">
        <f t="shared" ca="1" si="90"/>
        <v/>
      </c>
      <c r="AS175" s="47" t="str">
        <f t="shared" ca="1" si="90"/>
        <v/>
      </c>
      <c r="AT175" s="47" t="str">
        <f t="shared" ca="1" si="90"/>
        <v/>
      </c>
      <c r="AU175" s="47" t="str">
        <f t="shared" ca="1" si="90"/>
        <v/>
      </c>
      <c r="AV175" s="47" t="str">
        <f t="shared" ca="1" si="90"/>
        <v/>
      </c>
      <c r="AW175" s="47" t="str">
        <f t="shared" ca="1" si="90"/>
        <v/>
      </c>
      <c r="AX175" s="47" t="str">
        <f t="shared" ca="1" si="90"/>
        <v/>
      </c>
      <c r="AY175" s="47" t="str">
        <f t="shared" ca="1" si="89"/>
        <v/>
      </c>
      <c r="AZ175" s="47" t="str">
        <f t="shared" ca="1" si="89"/>
        <v/>
      </c>
      <c r="BA175" s="47" t="str">
        <f t="shared" ca="1" si="89"/>
        <v/>
      </c>
      <c r="BB175" s="47" t="str">
        <f t="shared" ca="1" si="89"/>
        <v/>
      </c>
      <c r="BC175" s="47" t="str">
        <f t="shared" ca="1" si="89"/>
        <v/>
      </c>
      <c r="BD175" s="47" t="str">
        <f t="shared" ca="1" si="89"/>
        <v/>
      </c>
      <c r="BE175" s="47" t="str">
        <f t="shared" ca="1" si="89"/>
        <v/>
      </c>
      <c r="BF175" s="47" t="str">
        <f t="shared" ca="1" si="89"/>
        <v/>
      </c>
      <c r="BG175" s="47" t="str">
        <f t="shared" ca="1" si="89"/>
        <v/>
      </c>
      <c r="BH175" s="47" t="str">
        <f t="shared" ca="1" si="89"/>
        <v/>
      </c>
      <c r="BI175" s="47" t="str">
        <f t="shared" ca="1" si="88"/>
        <v/>
      </c>
      <c r="BJ175" s="47" t="str">
        <f t="shared" ca="1" si="88"/>
        <v/>
      </c>
      <c r="BK175" s="47" t="str">
        <f t="shared" ca="1" si="88"/>
        <v/>
      </c>
      <c r="BL175" s="47" t="str">
        <f t="shared" ca="1" si="88"/>
        <v/>
      </c>
      <c r="BM175" s="47">
        <f t="shared" ca="1" si="88"/>
        <v>22.871264683271058</v>
      </c>
      <c r="BN175" s="47">
        <f t="shared" ca="1" si="88"/>
        <v>23.750563879343577</v>
      </c>
      <c r="BO175" s="47">
        <f t="shared" ref="BI175:BR201" ca="1" si="94">IF($AN175&lt;=BO$1,HLOOKUP(MONTH(BO$1),$AA:$AL,ROW($AO175),0),"")</f>
        <v>23.037320442145653</v>
      </c>
      <c r="BP175" s="47">
        <f t="shared" ca="1" si="94"/>
        <v>22.169681899004829</v>
      </c>
      <c r="BQ175" s="47">
        <f t="shared" ca="1" si="94"/>
        <v>18.65244721222798</v>
      </c>
      <c r="BR175" s="47">
        <f t="shared" ca="1" si="94"/>
        <v>18.988281789981102</v>
      </c>
      <c r="BS175" s="47">
        <f t="shared" ca="1" si="92"/>
        <v>18.730858498199442</v>
      </c>
      <c r="BT175" s="47">
        <f t="shared" ca="1" si="92"/>
        <v>20.642963181667213</v>
      </c>
      <c r="BU175" s="47">
        <f t="shared" ca="1" si="92"/>
        <v>25.801633166033287</v>
      </c>
      <c r="BV175" s="47">
        <f t="shared" ca="1" si="92"/>
        <v>23.400168262830828</v>
      </c>
      <c r="BW175" s="47">
        <f t="shared" ca="1" si="92"/>
        <v>22.614830050781705</v>
      </c>
      <c r="BX175" s="47">
        <f t="shared" ca="1" si="92"/>
        <v>23.465907887395289</v>
      </c>
      <c r="BY175" s="47">
        <f t="shared" ca="1" si="92"/>
        <v>22.871264683271058</v>
      </c>
      <c r="BZ175" s="47">
        <f t="shared" ca="1" si="92"/>
        <v>23.750563879343577</v>
      </c>
      <c r="CA175" s="47">
        <f t="shared" ca="1" si="92"/>
        <v>23.037320442145653</v>
      </c>
      <c r="CB175" s="47">
        <f t="shared" ca="1" si="92"/>
        <v>22.169681899004829</v>
      </c>
      <c r="CC175" s="47">
        <f t="shared" ca="1" si="91"/>
        <v>18.65244721222798</v>
      </c>
      <c r="CD175" s="47">
        <f t="shared" ca="1" si="91"/>
        <v>18.988281789981102</v>
      </c>
      <c r="CE175" s="47">
        <f t="shared" ca="1" si="91"/>
        <v>18.730858498199442</v>
      </c>
      <c r="CF175" s="47">
        <f t="shared" ca="1" si="91"/>
        <v>20.642963181667213</v>
      </c>
      <c r="CG175" s="47">
        <f t="shared" ca="1" si="91"/>
        <v>25.801633166033287</v>
      </c>
      <c r="CH175" s="47">
        <f t="shared" ca="1" si="91"/>
        <v>23.400168262830828</v>
      </c>
      <c r="CI175" s="47">
        <f t="shared" ca="1" si="91"/>
        <v>22.614830050781705</v>
      </c>
      <c r="CJ175" s="47">
        <f t="shared" ca="1" si="91"/>
        <v>23.465907887395289</v>
      </c>
      <c r="CK175" s="47">
        <f t="shared" ca="1" si="91"/>
        <v>22.871264683271058</v>
      </c>
      <c r="CL175" s="47">
        <f t="shared" ca="1" si="91"/>
        <v>23.750563879343577</v>
      </c>
      <c r="CM175" s="47">
        <f t="shared" ca="1" si="93"/>
        <v>23.037320442145653</v>
      </c>
      <c r="CN175" s="47">
        <f t="shared" ca="1" si="93"/>
        <v>22.169681899004829</v>
      </c>
      <c r="CO175" s="47">
        <f t="shared" ca="1" si="93"/>
        <v>18.65244721222798</v>
      </c>
      <c r="CP175" s="47">
        <f t="shared" ca="1" si="93"/>
        <v>18.988281789981102</v>
      </c>
      <c r="CQ175" s="47">
        <f t="shared" ca="1" si="93"/>
        <v>18.730858498199442</v>
      </c>
      <c r="CR175" s="47">
        <f t="shared" ca="1" si="93"/>
        <v>20.642963181667213</v>
      </c>
      <c r="CS175" s="47">
        <f t="shared" ca="1" si="93"/>
        <v>25.801633166033287</v>
      </c>
      <c r="CT175" s="47">
        <f t="shared" ca="1" si="93"/>
        <v>23.400168262830828</v>
      </c>
      <c r="CU175" s="47">
        <f t="shared" ca="1" si="93"/>
        <v>22.614830050781705</v>
      </c>
      <c r="CV175" s="47">
        <f t="shared" ca="1" si="93"/>
        <v>23.465907887395289</v>
      </c>
      <c r="CW175" s="47">
        <f t="shared" ca="1" si="87"/>
        <v>22.871264683271058</v>
      </c>
      <c r="CX175" s="47">
        <f t="shared" ca="1" si="87"/>
        <v>23.750563879343577</v>
      </c>
      <c r="CY175" s="47">
        <f t="shared" ca="1" si="87"/>
        <v>23.037320442145653</v>
      </c>
      <c r="CZ175" s="47">
        <f t="shared" ca="1" si="87"/>
        <v>22.169681899004829</v>
      </c>
      <c r="DA175" s="47">
        <f t="shared" ca="1" si="87"/>
        <v>18.65244721222798</v>
      </c>
      <c r="DB175" s="47">
        <f t="shared" ca="1" si="87"/>
        <v>18.988281789981102</v>
      </c>
      <c r="DC175" s="47">
        <f t="shared" ca="1" si="87"/>
        <v>18.730858498199442</v>
      </c>
      <c r="DD175" s="47">
        <f t="shared" ca="1" si="87"/>
        <v>20.642963181667213</v>
      </c>
    </row>
    <row r="176" spans="1:108" x14ac:dyDescent="0.25">
      <c r="A176" s="40" t="s">
        <v>129</v>
      </c>
      <c r="B176" s="40">
        <v>2336</v>
      </c>
      <c r="C176" s="40" t="s">
        <v>38</v>
      </c>
      <c r="D176" s="40" t="s">
        <v>389</v>
      </c>
      <c r="E176" s="40" t="s">
        <v>130</v>
      </c>
      <c r="F176" s="40">
        <v>100</v>
      </c>
      <c r="G176" s="43">
        <v>46023</v>
      </c>
      <c r="I176" s="40" t="s">
        <v>74</v>
      </c>
      <c r="J176" s="40">
        <v>1</v>
      </c>
      <c r="K176" s="40" t="s">
        <v>33</v>
      </c>
      <c r="L176" s="40" t="s">
        <v>169</v>
      </c>
      <c r="N176" s="41">
        <f>VLOOKUP($C176 &amp; $I176 &amp; $K176,FATOR!$A$3:$P$22,5,0)</f>
        <v>0.22871264683271059</v>
      </c>
      <c r="O176" s="41">
        <f>VLOOKUP($C176 &amp; $I176 &amp; $K176,FATOR!$A$3:$P$22,6,0)</f>
        <v>0.23750563879343578</v>
      </c>
      <c r="P176" s="41">
        <f>VLOOKUP($C176 &amp; $I176 &amp; $K176,FATOR!$A$3:$P$22,7,0)</f>
        <v>0.23037320442145653</v>
      </c>
      <c r="Q176" s="41">
        <f>VLOOKUP($C176 &amp; $I176 &amp; $K176,FATOR!$A$3:$P$22,8,0)</f>
        <v>0.22169681899004828</v>
      </c>
      <c r="R176" s="41">
        <f>VLOOKUP($C176 &amp; $I176 &amp; $K176,FATOR!$A$3:$P$22,9,0)</f>
        <v>0.18652447212227979</v>
      </c>
      <c r="S176" s="41">
        <f>VLOOKUP($C176 &amp; $I176 &amp; $K176,FATOR!$A$3:$P$22,10,0)</f>
        <v>0.18988281789981101</v>
      </c>
      <c r="T176" s="41">
        <f>VLOOKUP($C176 &amp; $I176 &amp; $K176,FATOR!$A$3:$P$22,11,0)</f>
        <v>0.18730858498199443</v>
      </c>
      <c r="U176" s="41">
        <f>VLOOKUP($C176 &amp; $I176 &amp; $K176,FATOR!$A$3:$P$22,12,0)</f>
        <v>0.20642963181667212</v>
      </c>
      <c r="V176" s="41">
        <f>VLOOKUP($C176 &amp; $I176 &amp; $K176,FATOR!$A$3:$P$22,13,0)</f>
        <v>0.25801633166033289</v>
      </c>
      <c r="W176" s="41">
        <f>VLOOKUP($C176 &amp; $I176 &amp; $K176,FATOR!$A$3:$P$22,14,0)</f>
        <v>0.23400168262830828</v>
      </c>
      <c r="X176" s="41">
        <f>VLOOKUP($C176 &amp; $I176 &amp; $K176,FATOR!$A$3:$P$22,15,0)</f>
        <v>0.22614830050781706</v>
      </c>
      <c r="Y176" s="41">
        <f>VLOOKUP($C176 &amp; $I176 &amp; $K176,FATOR!$A$3:$P$22,16,0)</f>
        <v>0.23465907887395288</v>
      </c>
      <c r="AA176" s="42">
        <f t="shared" si="69"/>
        <v>22.871264683271058</v>
      </c>
      <c r="AB176" s="42">
        <f t="shared" si="70"/>
        <v>23.750563879343577</v>
      </c>
      <c r="AC176" s="42">
        <f t="shared" si="71"/>
        <v>23.037320442145653</v>
      </c>
      <c r="AD176" s="42">
        <f t="shared" si="72"/>
        <v>22.169681899004829</v>
      </c>
      <c r="AE176" s="42">
        <f t="shared" si="73"/>
        <v>18.65244721222798</v>
      </c>
      <c r="AF176" s="42">
        <f t="shared" si="74"/>
        <v>18.988281789981102</v>
      </c>
      <c r="AG176" s="42">
        <f t="shared" si="75"/>
        <v>18.730858498199442</v>
      </c>
      <c r="AH176" s="42">
        <f t="shared" si="76"/>
        <v>20.642963181667213</v>
      </c>
      <c r="AI176" s="42">
        <f t="shared" si="77"/>
        <v>25.801633166033287</v>
      </c>
      <c r="AJ176" s="42">
        <f t="shared" si="78"/>
        <v>23.400168262830828</v>
      </c>
      <c r="AK176" s="42">
        <f t="shared" si="79"/>
        <v>22.614830050781705</v>
      </c>
      <c r="AL176" s="42">
        <f t="shared" si="80"/>
        <v>23.465907887395289</v>
      </c>
      <c r="AN176" s="43">
        <f t="shared" si="81"/>
        <v>46023</v>
      </c>
      <c r="AO176" s="47" t="str">
        <f t="shared" ca="1" si="90"/>
        <v/>
      </c>
      <c r="AP176" s="47" t="str">
        <f t="shared" ca="1" si="90"/>
        <v/>
      </c>
      <c r="AQ176" s="47" t="str">
        <f t="shared" ca="1" si="90"/>
        <v/>
      </c>
      <c r="AR176" s="47" t="str">
        <f t="shared" ca="1" si="90"/>
        <v/>
      </c>
      <c r="AS176" s="47" t="str">
        <f t="shared" ca="1" si="90"/>
        <v/>
      </c>
      <c r="AT176" s="47" t="str">
        <f t="shared" ca="1" si="90"/>
        <v/>
      </c>
      <c r="AU176" s="47" t="str">
        <f t="shared" ca="1" si="90"/>
        <v/>
      </c>
      <c r="AV176" s="47" t="str">
        <f t="shared" ca="1" si="90"/>
        <v/>
      </c>
      <c r="AW176" s="47" t="str">
        <f t="shared" ca="1" si="90"/>
        <v/>
      </c>
      <c r="AX176" s="47" t="str">
        <f t="shared" ca="1" si="90"/>
        <v/>
      </c>
      <c r="AY176" s="47" t="str">
        <f t="shared" ca="1" si="89"/>
        <v/>
      </c>
      <c r="AZ176" s="47" t="str">
        <f t="shared" ca="1" si="89"/>
        <v/>
      </c>
      <c r="BA176" s="47" t="str">
        <f t="shared" ca="1" si="89"/>
        <v/>
      </c>
      <c r="BB176" s="47" t="str">
        <f t="shared" ca="1" si="89"/>
        <v/>
      </c>
      <c r="BC176" s="47" t="str">
        <f t="shared" ca="1" si="89"/>
        <v/>
      </c>
      <c r="BD176" s="47" t="str">
        <f t="shared" ca="1" si="89"/>
        <v/>
      </c>
      <c r="BE176" s="47" t="str">
        <f t="shared" ca="1" si="89"/>
        <v/>
      </c>
      <c r="BF176" s="47" t="str">
        <f t="shared" ca="1" si="89"/>
        <v/>
      </c>
      <c r="BG176" s="47" t="str">
        <f t="shared" ca="1" si="89"/>
        <v/>
      </c>
      <c r="BH176" s="47" t="str">
        <f t="shared" ca="1" si="89"/>
        <v/>
      </c>
      <c r="BI176" s="47" t="str">
        <f t="shared" ca="1" si="94"/>
        <v/>
      </c>
      <c r="BJ176" s="47" t="str">
        <f t="shared" ca="1" si="94"/>
        <v/>
      </c>
      <c r="BK176" s="47" t="str">
        <f t="shared" ca="1" si="94"/>
        <v/>
      </c>
      <c r="BL176" s="47" t="str">
        <f t="shared" ca="1" si="94"/>
        <v/>
      </c>
      <c r="BM176" s="47">
        <f t="shared" ca="1" si="94"/>
        <v>22.871264683271058</v>
      </c>
      <c r="BN176" s="47">
        <f t="shared" ca="1" si="94"/>
        <v>23.750563879343577</v>
      </c>
      <c r="BO176" s="47">
        <f t="shared" ca="1" si="94"/>
        <v>23.037320442145653</v>
      </c>
      <c r="BP176" s="47">
        <f t="shared" ca="1" si="94"/>
        <v>22.169681899004829</v>
      </c>
      <c r="BQ176" s="47">
        <f t="shared" ca="1" si="94"/>
        <v>18.65244721222798</v>
      </c>
      <c r="BR176" s="47">
        <f t="shared" ca="1" si="94"/>
        <v>18.988281789981102</v>
      </c>
      <c r="BS176" s="47">
        <f t="shared" ca="1" si="92"/>
        <v>18.730858498199442</v>
      </c>
      <c r="BT176" s="47">
        <f t="shared" ca="1" si="92"/>
        <v>20.642963181667213</v>
      </c>
      <c r="BU176" s="47">
        <f t="shared" ca="1" si="92"/>
        <v>25.801633166033287</v>
      </c>
      <c r="BV176" s="47">
        <f t="shared" ca="1" si="92"/>
        <v>23.400168262830828</v>
      </c>
      <c r="BW176" s="47">
        <f t="shared" ca="1" si="92"/>
        <v>22.614830050781705</v>
      </c>
      <c r="BX176" s="47">
        <f t="shared" ca="1" si="92"/>
        <v>23.465907887395289</v>
      </c>
      <c r="BY176" s="47">
        <f t="shared" ca="1" si="92"/>
        <v>22.871264683271058</v>
      </c>
      <c r="BZ176" s="47">
        <f t="shared" ca="1" si="92"/>
        <v>23.750563879343577</v>
      </c>
      <c r="CA176" s="47">
        <f t="shared" ca="1" si="92"/>
        <v>23.037320442145653</v>
      </c>
      <c r="CB176" s="47">
        <f t="shared" ca="1" si="92"/>
        <v>22.169681899004829</v>
      </c>
      <c r="CC176" s="47">
        <f t="shared" ca="1" si="91"/>
        <v>18.65244721222798</v>
      </c>
      <c r="CD176" s="47">
        <f t="shared" ca="1" si="91"/>
        <v>18.988281789981102</v>
      </c>
      <c r="CE176" s="47">
        <f t="shared" ca="1" si="91"/>
        <v>18.730858498199442</v>
      </c>
      <c r="CF176" s="47">
        <f t="shared" ca="1" si="91"/>
        <v>20.642963181667213</v>
      </c>
      <c r="CG176" s="47">
        <f t="shared" ca="1" si="91"/>
        <v>25.801633166033287</v>
      </c>
      <c r="CH176" s="47">
        <f t="shared" ca="1" si="91"/>
        <v>23.400168262830828</v>
      </c>
      <c r="CI176" s="47">
        <f t="shared" ca="1" si="91"/>
        <v>22.614830050781705</v>
      </c>
      <c r="CJ176" s="47">
        <f t="shared" ca="1" si="91"/>
        <v>23.465907887395289</v>
      </c>
      <c r="CK176" s="47">
        <f t="shared" ca="1" si="91"/>
        <v>22.871264683271058</v>
      </c>
      <c r="CL176" s="47">
        <f t="shared" ca="1" si="91"/>
        <v>23.750563879343577</v>
      </c>
      <c r="CM176" s="47">
        <f t="shared" ca="1" si="93"/>
        <v>23.037320442145653</v>
      </c>
      <c r="CN176" s="47">
        <f t="shared" ca="1" si="93"/>
        <v>22.169681899004829</v>
      </c>
      <c r="CO176" s="47">
        <f t="shared" ca="1" si="93"/>
        <v>18.65244721222798</v>
      </c>
      <c r="CP176" s="47">
        <f t="shared" ca="1" si="93"/>
        <v>18.988281789981102</v>
      </c>
      <c r="CQ176" s="47">
        <f t="shared" ca="1" si="93"/>
        <v>18.730858498199442</v>
      </c>
      <c r="CR176" s="47">
        <f t="shared" ca="1" si="93"/>
        <v>20.642963181667213</v>
      </c>
      <c r="CS176" s="47">
        <f t="shared" ca="1" si="93"/>
        <v>25.801633166033287</v>
      </c>
      <c r="CT176" s="47">
        <f t="shared" ca="1" si="93"/>
        <v>23.400168262830828</v>
      </c>
      <c r="CU176" s="47">
        <f t="shared" ca="1" si="93"/>
        <v>22.614830050781705</v>
      </c>
      <c r="CV176" s="47">
        <f t="shared" ca="1" si="93"/>
        <v>23.465907887395289</v>
      </c>
      <c r="CW176" s="47">
        <f t="shared" ca="1" si="87"/>
        <v>22.871264683271058</v>
      </c>
      <c r="CX176" s="47">
        <f t="shared" ca="1" si="87"/>
        <v>23.750563879343577</v>
      </c>
      <c r="CY176" s="47">
        <f t="shared" ca="1" si="87"/>
        <v>23.037320442145653</v>
      </c>
      <c r="CZ176" s="47">
        <f t="shared" ca="1" si="87"/>
        <v>22.169681899004829</v>
      </c>
      <c r="DA176" s="47">
        <f t="shared" ca="1" si="87"/>
        <v>18.65244721222798</v>
      </c>
      <c r="DB176" s="47">
        <f t="shared" ca="1" si="87"/>
        <v>18.988281789981102</v>
      </c>
      <c r="DC176" s="47">
        <f t="shared" ca="1" si="87"/>
        <v>18.730858498199442</v>
      </c>
      <c r="DD176" s="47">
        <f t="shared" ca="1" si="87"/>
        <v>20.642963181667213</v>
      </c>
    </row>
    <row r="177" spans="1:108" x14ac:dyDescent="0.25">
      <c r="A177" s="40" t="s">
        <v>129</v>
      </c>
      <c r="B177" s="40">
        <v>2337</v>
      </c>
      <c r="C177" s="40" t="s">
        <v>38</v>
      </c>
      <c r="D177" s="40" t="s">
        <v>390</v>
      </c>
      <c r="E177" s="40" t="s">
        <v>130</v>
      </c>
      <c r="F177" s="40">
        <v>100</v>
      </c>
      <c r="G177" s="43">
        <v>46023</v>
      </c>
      <c r="I177" s="40" t="s">
        <v>74</v>
      </c>
      <c r="J177" s="40">
        <v>1</v>
      </c>
      <c r="K177" s="40" t="s">
        <v>33</v>
      </c>
      <c r="L177" s="40" t="s">
        <v>169</v>
      </c>
      <c r="N177" s="41">
        <f>VLOOKUP($C177 &amp; $I177 &amp; $K177,FATOR!$A$3:$P$22,5,0)</f>
        <v>0.22871264683271059</v>
      </c>
      <c r="O177" s="41">
        <f>VLOOKUP($C177 &amp; $I177 &amp; $K177,FATOR!$A$3:$P$22,6,0)</f>
        <v>0.23750563879343578</v>
      </c>
      <c r="P177" s="41">
        <f>VLOOKUP($C177 &amp; $I177 &amp; $K177,FATOR!$A$3:$P$22,7,0)</f>
        <v>0.23037320442145653</v>
      </c>
      <c r="Q177" s="41">
        <f>VLOOKUP($C177 &amp; $I177 &amp; $K177,FATOR!$A$3:$P$22,8,0)</f>
        <v>0.22169681899004828</v>
      </c>
      <c r="R177" s="41">
        <f>VLOOKUP($C177 &amp; $I177 &amp; $K177,FATOR!$A$3:$P$22,9,0)</f>
        <v>0.18652447212227979</v>
      </c>
      <c r="S177" s="41">
        <f>VLOOKUP($C177 &amp; $I177 &amp; $K177,FATOR!$A$3:$P$22,10,0)</f>
        <v>0.18988281789981101</v>
      </c>
      <c r="T177" s="41">
        <f>VLOOKUP($C177 &amp; $I177 &amp; $K177,FATOR!$A$3:$P$22,11,0)</f>
        <v>0.18730858498199443</v>
      </c>
      <c r="U177" s="41">
        <f>VLOOKUP($C177 &amp; $I177 &amp; $K177,FATOR!$A$3:$P$22,12,0)</f>
        <v>0.20642963181667212</v>
      </c>
      <c r="V177" s="41">
        <f>VLOOKUP($C177 &amp; $I177 &amp; $K177,FATOR!$A$3:$P$22,13,0)</f>
        <v>0.25801633166033289</v>
      </c>
      <c r="W177" s="41">
        <f>VLOOKUP($C177 &amp; $I177 &amp; $K177,FATOR!$A$3:$P$22,14,0)</f>
        <v>0.23400168262830828</v>
      </c>
      <c r="X177" s="41">
        <f>VLOOKUP($C177 &amp; $I177 &amp; $K177,FATOR!$A$3:$P$22,15,0)</f>
        <v>0.22614830050781706</v>
      </c>
      <c r="Y177" s="41">
        <f>VLOOKUP($C177 &amp; $I177 &amp; $K177,FATOR!$A$3:$P$22,16,0)</f>
        <v>0.23465907887395288</v>
      </c>
      <c r="AA177" s="42">
        <f t="shared" si="69"/>
        <v>22.871264683271058</v>
      </c>
      <c r="AB177" s="42">
        <f t="shared" si="70"/>
        <v>23.750563879343577</v>
      </c>
      <c r="AC177" s="42">
        <f t="shared" si="71"/>
        <v>23.037320442145653</v>
      </c>
      <c r="AD177" s="42">
        <f t="shared" si="72"/>
        <v>22.169681899004829</v>
      </c>
      <c r="AE177" s="42">
        <f t="shared" si="73"/>
        <v>18.65244721222798</v>
      </c>
      <c r="AF177" s="42">
        <f t="shared" si="74"/>
        <v>18.988281789981102</v>
      </c>
      <c r="AG177" s="42">
        <f t="shared" si="75"/>
        <v>18.730858498199442</v>
      </c>
      <c r="AH177" s="42">
        <f t="shared" si="76"/>
        <v>20.642963181667213</v>
      </c>
      <c r="AI177" s="42">
        <f t="shared" si="77"/>
        <v>25.801633166033287</v>
      </c>
      <c r="AJ177" s="42">
        <f t="shared" si="78"/>
        <v>23.400168262830828</v>
      </c>
      <c r="AK177" s="42">
        <f t="shared" si="79"/>
        <v>22.614830050781705</v>
      </c>
      <c r="AL177" s="42">
        <f t="shared" si="80"/>
        <v>23.465907887395289</v>
      </c>
      <c r="AN177" s="43">
        <f t="shared" si="81"/>
        <v>46023</v>
      </c>
      <c r="AO177" s="47" t="str">
        <f t="shared" ca="1" si="90"/>
        <v/>
      </c>
      <c r="AP177" s="47" t="str">
        <f t="shared" ca="1" si="90"/>
        <v/>
      </c>
      <c r="AQ177" s="47" t="str">
        <f t="shared" ca="1" si="90"/>
        <v/>
      </c>
      <c r="AR177" s="47" t="str">
        <f t="shared" ca="1" si="90"/>
        <v/>
      </c>
      <c r="AS177" s="47" t="str">
        <f t="shared" ca="1" si="90"/>
        <v/>
      </c>
      <c r="AT177" s="47" t="str">
        <f t="shared" ca="1" si="90"/>
        <v/>
      </c>
      <c r="AU177" s="47" t="str">
        <f t="shared" ca="1" si="90"/>
        <v/>
      </c>
      <c r="AV177" s="47" t="str">
        <f t="shared" ca="1" si="90"/>
        <v/>
      </c>
      <c r="AW177" s="47" t="str">
        <f t="shared" ca="1" si="90"/>
        <v/>
      </c>
      <c r="AX177" s="47" t="str">
        <f t="shared" ca="1" si="90"/>
        <v/>
      </c>
      <c r="AY177" s="47" t="str">
        <f t="shared" ca="1" si="89"/>
        <v/>
      </c>
      <c r="AZ177" s="47" t="str">
        <f t="shared" ca="1" si="89"/>
        <v/>
      </c>
      <c r="BA177" s="47" t="str">
        <f t="shared" ca="1" si="89"/>
        <v/>
      </c>
      <c r="BB177" s="47" t="str">
        <f t="shared" ca="1" si="89"/>
        <v/>
      </c>
      <c r="BC177" s="47" t="str">
        <f t="shared" ca="1" si="89"/>
        <v/>
      </c>
      <c r="BD177" s="47" t="str">
        <f t="shared" ca="1" si="89"/>
        <v/>
      </c>
      <c r="BE177" s="47" t="str">
        <f t="shared" ca="1" si="89"/>
        <v/>
      </c>
      <c r="BF177" s="47" t="str">
        <f t="shared" ca="1" si="89"/>
        <v/>
      </c>
      <c r="BG177" s="47" t="str">
        <f t="shared" ca="1" si="89"/>
        <v/>
      </c>
      <c r="BH177" s="47" t="str">
        <f t="shared" ca="1" si="89"/>
        <v/>
      </c>
      <c r="BI177" s="47" t="str">
        <f t="shared" ca="1" si="94"/>
        <v/>
      </c>
      <c r="BJ177" s="47" t="str">
        <f t="shared" ca="1" si="94"/>
        <v/>
      </c>
      <c r="BK177" s="47" t="str">
        <f t="shared" ca="1" si="94"/>
        <v/>
      </c>
      <c r="BL177" s="47" t="str">
        <f t="shared" ca="1" si="94"/>
        <v/>
      </c>
      <c r="BM177" s="47">
        <f t="shared" ca="1" si="94"/>
        <v>22.871264683271058</v>
      </c>
      <c r="BN177" s="47">
        <f t="shared" ca="1" si="94"/>
        <v>23.750563879343577</v>
      </c>
      <c r="BO177" s="47">
        <f t="shared" ca="1" si="94"/>
        <v>23.037320442145653</v>
      </c>
      <c r="BP177" s="47">
        <f t="shared" ca="1" si="94"/>
        <v>22.169681899004829</v>
      </c>
      <c r="BQ177" s="47">
        <f t="shared" ca="1" si="94"/>
        <v>18.65244721222798</v>
      </c>
      <c r="BR177" s="47">
        <f t="shared" ca="1" si="94"/>
        <v>18.988281789981102</v>
      </c>
      <c r="BS177" s="47">
        <f t="shared" ca="1" si="92"/>
        <v>18.730858498199442</v>
      </c>
      <c r="BT177" s="47">
        <f t="shared" ca="1" si="92"/>
        <v>20.642963181667213</v>
      </c>
      <c r="BU177" s="47">
        <f t="shared" ca="1" si="92"/>
        <v>25.801633166033287</v>
      </c>
      <c r="BV177" s="47">
        <f t="shared" ca="1" si="92"/>
        <v>23.400168262830828</v>
      </c>
      <c r="BW177" s="47">
        <f t="shared" ca="1" si="92"/>
        <v>22.614830050781705</v>
      </c>
      <c r="BX177" s="47">
        <f t="shared" ca="1" si="92"/>
        <v>23.465907887395289</v>
      </c>
      <c r="BY177" s="47">
        <f t="shared" ca="1" si="92"/>
        <v>22.871264683271058</v>
      </c>
      <c r="BZ177" s="47">
        <f t="shared" ca="1" si="92"/>
        <v>23.750563879343577</v>
      </c>
      <c r="CA177" s="47">
        <f t="shared" ca="1" si="92"/>
        <v>23.037320442145653</v>
      </c>
      <c r="CB177" s="47">
        <f t="shared" ca="1" si="92"/>
        <v>22.169681899004829</v>
      </c>
      <c r="CC177" s="47">
        <f t="shared" ca="1" si="91"/>
        <v>18.65244721222798</v>
      </c>
      <c r="CD177" s="47">
        <f t="shared" ca="1" si="91"/>
        <v>18.988281789981102</v>
      </c>
      <c r="CE177" s="47">
        <f t="shared" ca="1" si="91"/>
        <v>18.730858498199442</v>
      </c>
      <c r="CF177" s="47">
        <f t="shared" ca="1" si="91"/>
        <v>20.642963181667213</v>
      </c>
      <c r="CG177" s="47">
        <f t="shared" ca="1" si="91"/>
        <v>25.801633166033287</v>
      </c>
      <c r="CH177" s="47">
        <f t="shared" ca="1" si="91"/>
        <v>23.400168262830828</v>
      </c>
      <c r="CI177" s="47">
        <f t="shared" ca="1" si="91"/>
        <v>22.614830050781705</v>
      </c>
      <c r="CJ177" s="47">
        <f t="shared" ca="1" si="91"/>
        <v>23.465907887395289</v>
      </c>
      <c r="CK177" s="47">
        <f t="shared" ca="1" si="91"/>
        <v>22.871264683271058</v>
      </c>
      <c r="CL177" s="47">
        <f t="shared" ca="1" si="91"/>
        <v>23.750563879343577</v>
      </c>
      <c r="CM177" s="47">
        <f t="shared" ca="1" si="93"/>
        <v>23.037320442145653</v>
      </c>
      <c r="CN177" s="47">
        <f t="shared" ca="1" si="93"/>
        <v>22.169681899004829</v>
      </c>
      <c r="CO177" s="47">
        <f t="shared" ca="1" si="93"/>
        <v>18.65244721222798</v>
      </c>
      <c r="CP177" s="47">
        <f t="shared" ca="1" si="93"/>
        <v>18.988281789981102</v>
      </c>
      <c r="CQ177" s="47">
        <f t="shared" ca="1" si="93"/>
        <v>18.730858498199442</v>
      </c>
      <c r="CR177" s="47">
        <f t="shared" ca="1" si="93"/>
        <v>20.642963181667213</v>
      </c>
      <c r="CS177" s="47">
        <f t="shared" ca="1" si="93"/>
        <v>25.801633166033287</v>
      </c>
      <c r="CT177" s="47">
        <f t="shared" ca="1" si="93"/>
        <v>23.400168262830828</v>
      </c>
      <c r="CU177" s="47">
        <f t="shared" ca="1" si="93"/>
        <v>22.614830050781705</v>
      </c>
      <c r="CV177" s="47">
        <f t="shared" ca="1" si="93"/>
        <v>23.465907887395289</v>
      </c>
      <c r="CW177" s="47">
        <f t="shared" ca="1" si="87"/>
        <v>22.871264683271058</v>
      </c>
      <c r="CX177" s="47">
        <f t="shared" ca="1" si="87"/>
        <v>23.750563879343577</v>
      </c>
      <c r="CY177" s="47">
        <f t="shared" ca="1" si="87"/>
        <v>23.037320442145653</v>
      </c>
      <c r="CZ177" s="47">
        <f t="shared" ca="1" si="87"/>
        <v>22.169681899004829</v>
      </c>
      <c r="DA177" s="47">
        <f t="shared" ca="1" si="87"/>
        <v>18.65244721222798</v>
      </c>
      <c r="DB177" s="47">
        <f t="shared" ca="1" si="87"/>
        <v>18.988281789981102</v>
      </c>
      <c r="DC177" s="47">
        <f t="shared" ca="1" si="87"/>
        <v>18.730858498199442</v>
      </c>
      <c r="DD177" s="47">
        <f t="shared" ca="1" si="87"/>
        <v>20.642963181667213</v>
      </c>
    </row>
    <row r="178" spans="1:108" x14ac:dyDescent="0.25">
      <c r="A178" s="40" t="s">
        <v>129</v>
      </c>
      <c r="B178" s="40">
        <v>2338</v>
      </c>
      <c r="C178" s="40" t="s">
        <v>38</v>
      </c>
      <c r="D178" s="40" t="s">
        <v>391</v>
      </c>
      <c r="E178" s="40" t="s">
        <v>130</v>
      </c>
      <c r="F178" s="40">
        <v>100</v>
      </c>
      <c r="G178" s="43">
        <v>46023</v>
      </c>
      <c r="I178" s="40" t="s">
        <v>74</v>
      </c>
      <c r="J178" s="40">
        <v>1</v>
      </c>
      <c r="K178" s="40" t="s">
        <v>33</v>
      </c>
      <c r="L178" s="40" t="s">
        <v>169</v>
      </c>
      <c r="N178" s="41">
        <f>VLOOKUP($C178 &amp; $I178 &amp; $K178,FATOR!$A$3:$P$22,5,0)</f>
        <v>0.22871264683271059</v>
      </c>
      <c r="O178" s="41">
        <f>VLOOKUP($C178 &amp; $I178 &amp; $K178,FATOR!$A$3:$P$22,6,0)</f>
        <v>0.23750563879343578</v>
      </c>
      <c r="P178" s="41">
        <f>VLOOKUP($C178 &amp; $I178 &amp; $K178,FATOR!$A$3:$P$22,7,0)</f>
        <v>0.23037320442145653</v>
      </c>
      <c r="Q178" s="41">
        <f>VLOOKUP($C178 &amp; $I178 &amp; $K178,FATOR!$A$3:$P$22,8,0)</f>
        <v>0.22169681899004828</v>
      </c>
      <c r="R178" s="41">
        <f>VLOOKUP($C178 &amp; $I178 &amp; $K178,FATOR!$A$3:$P$22,9,0)</f>
        <v>0.18652447212227979</v>
      </c>
      <c r="S178" s="41">
        <f>VLOOKUP($C178 &amp; $I178 &amp; $K178,FATOR!$A$3:$P$22,10,0)</f>
        <v>0.18988281789981101</v>
      </c>
      <c r="T178" s="41">
        <f>VLOOKUP($C178 &amp; $I178 &amp; $K178,FATOR!$A$3:$P$22,11,0)</f>
        <v>0.18730858498199443</v>
      </c>
      <c r="U178" s="41">
        <f>VLOOKUP($C178 &amp; $I178 &amp; $K178,FATOR!$A$3:$P$22,12,0)</f>
        <v>0.20642963181667212</v>
      </c>
      <c r="V178" s="41">
        <f>VLOOKUP($C178 &amp; $I178 &amp; $K178,FATOR!$A$3:$P$22,13,0)</f>
        <v>0.25801633166033289</v>
      </c>
      <c r="W178" s="41">
        <f>VLOOKUP($C178 &amp; $I178 &amp; $K178,FATOR!$A$3:$P$22,14,0)</f>
        <v>0.23400168262830828</v>
      </c>
      <c r="X178" s="41">
        <f>VLOOKUP($C178 &amp; $I178 &amp; $K178,FATOR!$A$3:$P$22,15,0)</f>
        <v>0.22614830050781706</v>
      </c>
      <c r="Y178" s="41">
        <f>VLOOKUP($C178 &amp; $I178 &amp; $K178,FATOR!$A$3:$P$22,16,0)</f>
        <v>0.23465907887395288</v>
      </c>
      <c r="AA178" s="42">
        <f t="shared" si="69"/>
        <v>22.871264683271058</v>
      </c>
      <c r="AB178" s="42">
        <f t="shared" si="70"/>
        <v>23.750563879343577</v>
      </c>
      <c r="AC178" s="42">
        <f t="shared" si="71"/>
        <v>23.037320442145653</v>
      </c>
      <c r="AD178" s="42">
        <f t="shared" si="72"/>
        <v>22.169681899004829</v>
      </c>
      <c r="AE178" s="42">
        <f t="shared" si="73"/>
        <v>18.65244721222798</v>
      </c>
      <c r="AF178" s="42">
        <f t="shared" si="74"/>
        <v>18.988281789981102</v>
      </c>
      <c r="AG178" s="42">
        <f t="shared" si="75"/>
        <v>18.730858498199442</v>
      </c>
      <c r="AH178" s="42">
        <f t="shared" si="76"/>
        <v>20.642963181667213</v>
      </c>
      <c r="AI178" s="42">
        <f t="shared" si="77"/>
        <v>25.801633166033287</v>
      </c>
      <c r="AJ178" s="42">
        <f t="shared" si="78"/>
        <v>23.400168262830828</v>
      </c>
      <c r="AK178" s="42">
        <f t="shared" si="79"/>
        <v>22.614830050781705</v>
      </c>
      <c r="AL178" s="42">
        <f t="shared" si="80"/>
        <v>23.465907887395289</v>
      </c>
      <c r="AN178" s="43">
        <f t="shared" si="81"/>
        <v>46023</v>
      </c>
      <c r="AO178" s="47" t="str">
        <f t="shared" ca="1" si="90"/>
        <v/>
      </c>
      <c r="AP178" s="47" t="str">
        <f t="shared" ca="1" si="90"/>
        <v/>
      </c>
      <c r="AQ178" s="47" t="str">
        <f t="shared" ca="1" si="90"/>
        <v/>
      </c>
      <c r="AR178" s="47" t="str">
        <f t="shared" ca="1" si="90"/>
        <v/>
      </c>
      <c r="AS178" s="47" t="str">
        <f t="shared" ca="1" si="90"/>
        <v/>
      </c>
      <c r="AT178" s="47" t="str">
        <f t="shared" ca="1" si="90"/>
        <v/>
      </c>
      <c r="AU178" s="47" t="str">
        <f t="shared" ca="1" si="90"/>
        <v/>
      </c>
      <c r="AV178" s="47" t="str">
        <f t="shared" ca="1" si="90"/>
        <v/>
      </c>
      <c r="AW178" s="47" t="str">
        <f t="shared" ca="1" si="90"/>
        <v/>
      </c>
      <c r="AX178" s="47" t="str">
        <f t="shared" ca="1" si="90"/>
        <v/>
      </c>
      <c r="AY178" s="47" t="str">
        <f t="shared" ca="1" si="89"/>
        <v/>
      </c>
      <c r="AZ178" s="47" t="str">
        <f t="shared" ca="1" si="89"/>
        <v/>
      </c>
      <c r="BA178" s="47" t="str">
        <f t="shared" ca="1" si="89"/>
        <v/>
      </c>
      <c r="BB178" s="47" t="str">
        <f t="shared" ca="1" si="89"/>
        <v/>
      </c>
      <c r="BC178" s="47" t="str">
        <f t="shared" ca="1" si="89"/>
        <v/>
      </c>
      <c r="BD178" s="47" t="str">
        <f t="shared" ca="1" si="89"/>
        <v/>
      </c>
      <c r="BE178" s="47" t="str">
        <f t="shared" ca="1" si="89"/>
        <v/>
      </c>
      <c r="BF178" s="47" t="str">
        <f t="shared" ca="1" si="89"/>
        <v/>
      </c>
      <c r="BG178" s="47" t="str">
        <f t="shared" ca="1" si="89"/>
        <v/>
      </c>
      <c r="BH178" s="47" t="str">
        <f t="shared" ca="1" si="89"/>
        <v/>
      </c>
      <c r="BI178" s="47" t="str">
        <f t="shared" ca="1" si="94"/>
        <v/>
      </c>
      <c r="BJ178" s="47" t="str">
        <f t="shared" ca="1" si="94"/>
        <v/>
      </c>
      <c r="BK178" s="47" t="str">
        <f t="shared" ca="1" si="94"/>
        <v/>
      </c>
      <c r="BL178" s="47" t="str">
        <f t="shared" ca="1" si="94"/>
        <v/>
      </c>
      <c r="BM178" s="47">
        <f t="shared" ca="1" si="94"/>
        <v>22.871264683271058</v>
      </c>
      <c r="BN178" s="47">
        <f t="shared" ca="1" si="94"/>
        <v>23.750563879343577</v>
      </c>
      <c r="BO178" s="47">
        <f t="shared" ca="1" si="94"/>
        <v>23.037320442145653</v>
      </c>
      <c r="BP178" s="47">
        <f t="shared" ca="1" si="94"/>
        <v>22.169681899004829</v>
      </c>
      <c r="BQ178" s="47">
        <f t="shared" ca="1" si="94"/>
        <v>18.65244721222798</v>
      </c>
      <c r="BR178" s="47">
        <f t="shared" ca="1" si="94"/>
        <v>18.988281789981102</v>
      </c>
      <c r="BS178" s="47">
        <f t="shared" ca="1" si="92"/>
        <v>18.730858498199442</v>
      </c>
      <c r="BT178" s="47">
        <f t="shared" ca="1" si="92"/>
        <v>20.642963181667213</v>
      </c>
      <c r="BU178" s="47">
        <f t="shared" ca="1" si="92"/>
        <v>25.801633166033287</v>
      </c>
      <c r="BV178" s="47">
        <f t="shared" ca="1" si="92"/>
        <v>23.400168262830828</v>
      </c>
      <c r="BW178" s="47">
        <f t="shared" ca="1" si="92"/>
        <v>22.614830050781705</v>
      </c>
      <c r="BX178" s="47">
        <f t="shared" ca="1" si="92"/>
        <v>23.465907887395289</v>
      </c>
      <c r="BY178" s="47">
        <f t="shared" ca="1" si="92"/>
        <v>22.871264683271058</v>
      </c>
      <c r="BZ178" s="47">
        <f t="shared" ca="1" si="92"/>
        <v>23.750563879343577</v>
      </c>
      <c r="CA178" s="47">
        <f t="shared" ca="1" si="92"/>
        <v>23.037320442145653</v>
      </c>
      <c r="CB178" s="47">
        <f t="shared" ca="1" si="92"/>
        <v>22.169681899004829</v>
      </c>
      <c r="CC178" s="47">
        <f t="shared" ca="1" si="91"/>
        <v>18.65244721222798</v>
      </c>
      <c r="CD178" s="47">
        <f t="shared" ca="1" si="91"/>
        <v>18.988281789981102</v>
      </c>
      <c r="CE178" s="47">
        <f t="shared" ca="1" si="91"/>
        <v>18.730858498199442</v>
      </c>
      <c r="CF178" s="47">
        <f t="shared" ca="1" si="91"/>
        <v>20.642963181667213</v>
      </c>
      <c r="CG178" s="47">
        <f t="shared" ca="1" si="91"/>
        <v>25.801633166033287</v>
      </c>
      <c r="CH178" s="47">
        <f t="shared" ca="1" si="91"/>
        <v>23.400168262830828</v>
      </c>
      <c r="CI178" s="47">
        <f t="shared" ca="1" si="91"/>
        <v>22.614830050781705</v>
      </c>
      <c r="CJ178" s="47">
        <f t="shared" ca="1" si="91"/>
        <v>23.465907887395289</v>
      </c>
      <c r="CK178" s="47">
        <f t="shared" ca="1" si="91"/>
        <v>22.871264683271058</v>
      </c>
      <c r="CL178" s="47">
        <f t="shared" ca="1" si="91"/>
        <v>23.750563879343577</v>
      </c>
      <c r="CM178" s="47">
        <f t="shared" ca="1" si="93"/>
        <v>23.037320442145653</v>
      </c>
      <c r="CN178" s="47">
        <f t="shared" ca="1" si="93"/>
        <v>22.169681899004829</v>
      </c>
      <c r="CO178" s="47">
        <f t="shared" ca="1" si="93"/>
        <v>18.65244721222798</v>
      </c>
      <c r="CP178" s="47">
        <f t="shared" ca="1" si="93"/>
        <v>18.988281789981102</v>
      </c>
      <c r="CQ178" s="47">
        <f t="shared" ca="1" si="93"/>
        <v>18.730858498199442</v>
      </c>
      <c r="CR178" s="47">
        <f t="shared" ca="1" si="93"/>
        <v>20.642963181667213</v>
      </c>
      <c r="CS178" s="47">
        <f t="shared" ca="1" si="93"/>
        <v>25.801633166033287</v>
      </c>
      <c r="CT178" s="47">
        <f t="shared" ca="1" si="93"/>
        <v>23.400168262830828</v>
      </c>
      <c r="CU178" s="47">
        <f t="shared" ca="1" si="93"/>
        <v>22.614830050781705</v>
      </c>
      <c r="CV178" s="47">
        <f t="shared" ca="1" si="93"/>
        <v>23.465907887395289</v>
      </c>
      <c r="CW178" s="47">
        <f t="shared" ca="1" si="87"/>
        <v>22.871264683271058</v>
      </c>
      <c r="CX178" s="47">
        <f t="shared" ca="1" si="87"/>
        <v>23.750563879343577</v>
      </c>
      <c r="CY178" s="47">
        <f t="shared" ca="1" si="87"/>
        <v>23.037320442145653</v>
      </c>
      <c r="CZ178" s="47">
        <f t="shared" ca="1" si="87"/>
        <v>22.169681899004829</v>
      </c>
      <c r="DA178" s="47">
        <f t="shared" ca="1" si="87"/>
        <v>18.65244721222798</v>
      </c>
      <c r="DB178" s="47">
        <f t="shared" ref="CW178:DD210" ca="1" si="95">IF($AN178&lt;=DB$1,HLOOKUP(MONTH(DB$1),$AA:$AL,ROW($AO178),0),"")</f>
        <v>18.988281789981102</v>
      </c>
      <c r="DC178" s="47">
        <f t="shared" ca="1" si="95"/>
        <v>18.730858498199442</v>
      </c>
      <c r="DD178" s="47">
        <f t="shared" ca="1" si="95"/>
        <v>20.642963181667213</v>
      </c>
    </row>
    <row r="179" spans="1:108" x14ac:dyDescent="0.25">
      <c r="A179" s="40" t="s">
        <v>129</v>
      </c>
      <c r="B179" s="40">
        <v>2339</v>
      </c>
      <c r="C179" s="40" t="s">
        <v>38</v>
      </c>
      <c r="D179" s="40" t="s">
        <v>392</v>
      </c>
      <c r="E179" s="40" t="s">
        <v>130</v>
      </c>
      <c r="F179" s="40">
        <v>100</v>
      </c>
      <c r="G179" s="43">
        <v>46023</v>
      </c>
      <c r="I179" s="40" t="s">
        <v>74</v>
      </c>
      <c r="J179" s="40">
        <v>1</v>
      </c>
      <c r="K179" s="40" t="s">
        <v>33</v>
      </c>
      <c r="L179" s="40" t="s">
        <v>169</v>
      </c>
      <c r="N179" s="41">
        <f>VLOOKUP($C179 &amp; $I179 &amp; $K179,FATOR!$A$3:$P$22,5,0)</f>
        <v>0.22871264683271059</v>
      </c>
      <c r="O179" s="41">
        <f>VLOOKUP($C179 &amp; $I179 &amp; $K179,FATOR!$A$3:$P$22,6,0)</f>
        <v>0.23750563879343578</v>
      </c>
      <c r="P179" s="41">
        <f>VLOOKUP($C179 &amp; $I179 &amp; $K179,FATOR!$A$3:$P$22,7,0)</f>
        <v>0.23037320442145653</v>
      </c>
      <c r="Q179" s="41">
        <f>VLOOKUP($C179 &amp; $I179 &amp; $K179,FATOR!$A$3:$P$22,8,0)</f>
        <v>0.22169681899004828</v>
      </c>
      <c r="R179" s="41">
        <f>VLOOKUP($C179 &amp; $I179 &amp; $K179,FATOR!$A$3:$P$22,9,0)</f>
        <v>0.18652447212227979</v>
      </c>
      <c r="S179" s="41">
        <f>VLOOKUP($C179 &amp; $I179 &amp; $K179,FATOR!$A$3:$P$22,10,0)</f>
        <v>0.18988281789981101</v>
      </c>
      <c r="T179" s="41">
        <f>VLOOKUP($C179 &amp; $I179 &amp; $K179,FATOR!$A$3:$P$22,11,0)</f>
        <v>0.18730858498199443</v>
      </c>
      <c r="U179" s="41">
        <f>VLOOKUP($C179 &amp; $I179 &amp; $K179,FATOR!$A$3:$P$22,12,0)</f>
        <v>0.20642963181667212</v>
      </c>
      <c r="V179" s="41">
        <f>VLOOKUP($C179 &amp; $I179 &amp; $K179,FATOR!$A$3:$P$22,13,0)</f>
        <v>0.25801633166033289</v>
      </c>
      <c r="W179" s="41">
        <f>VLOOKUP($C179 &amp; $I179 &amp; $K179,FATOR!$A$3:$P$22,14,0)</f>
        <v>0.23400168262830828</v>
      </c>
      <c r="X179" s="41">
        <f>VLOOKUP($C179 &amp; $I179 &amp; $K179,FATOR!$A$3:$P$22,15,0)</f>
        <v>0.22614830050781706</v>
      </c>
      <c r="Y179" s="41">
        <f>VLOOKUP($C179 &amp; $I179 &amp; $K179,FATOR!$A$3:$P$22,16,0)</f>
        <v>0.23465907887395288</v>
      </c>
      <c r="AA179" s="42">
        <f t="shared" si="69"/>
        <v>22.871264683271058</v>
      </c>
      <c r="AB179" s="42">
        <f t="shared" si="70"/>
        <v>23.750563879343577</v>
      </c>
      <c r="AC179" s="42">
        <f t="shared" si="71"/>
        <v>23.037320442145653</v>
      </c>
      <c r="AD179" s="42">
        <f t="shared" si="72"/>
        <v>22.169681899004829</v>
      </c>
      <c r="AE179" s="42">
        <f t="shared" si="73"/>
        <v>18.65244721222798</v>
      </c>
      <c r="AF179" s="42">
        <f t="shared" si="74"/>
        <v>18.988281789981102</v>
      </c>
      <c r="AG179" s="42">
        <f t="shared" si="75"/>
        <v>18.730858498199442</v>
      </c>
      <c r="AH179" s="42">
        <f t="shared" si="76"/>
        <v>20.642963181667213</v>
      </c>
      <c r="AI179" s="42">
        <f t="shared" si="77"/>
        <v>25.801633166033287</v>
      </c>
      <c r="AJ179" s="42">
        <f t="shared" si="78"/>
        <v>23.400168262830828</v>
      </c>
      <c r="AK179" s="42">
        <f t="shared" si="79"/>
        <v>22.614830050781705</v>
      </c>
      <c r="AL179" s="42">
        <f t="shared" si="80"/>
        <v>23.465907887395289</v>
      </c>
      <c r="AN179" s="43">
        <f t="shared" si="81"/>
        <v>46023</v>
      </c>
      <c r="AO179" s="47" t="str">
        <f t="shared" ca="1" si="90"/>
        <v/>
      </c>
      <c r="AP179" s="47" t="str">
        <f t="shared" ca="1" si="90"/>
        <v/>
      </c>
      <c r="AQ179" s="47" t="str">
        <f t="shared" ca="1" si="90"/>
        <v/>
      </c>
      <c r="AR179" s="47" t="str">
        <f t="shared" ca="1" si="90"/>
        <v/>
      </c>
      <c r="AS179" s="47" t="str">
        <f t="shared" ca="1" si="90"/>
        <v/>
      </c>
      <c r="AT179" s="47" t="str">
        <f t="shared" ca="1" si="90"/>
        <v/>
      </c>
      <c r="AU179" s="47" t="str">
        <f t="shared" ca="1" si="90"/>
        <v/>
      </c>
      <c r="AV179" s="47" t="str">
        <f t="shared" ca="1" si="90"/>
        <v/>
      </c>
      <c r="AW179" s="47" t="str">
        <f t="shared" ca="1" si="90"/>
        <v/>
      </c>
      <c r="AX179" s="47" t="str">
        <f t="shared" ca="1" si="90"/>
        <v/>
      </c>
      <c r="AY179" s="47" t="str">
        <f t="shared" ca="1" si="89"/>
        <v/>
      </c>
      <c r="AZ179" s="47" t="str">
        <f t="shared" ca="1" si="89"/>
        <v/>
      </c>
      <c r="BA179" s="47" t="str">
        <f t="shared" ca="1" si="89"/>
        <v/>
      </c>
      <c r="BB179" s="47" t="str">
        <f t="shared" ca="1" si="89"/>
        <v/>
      </c>
      <c r="BC179" s="47" t="str">
        <f t="shared" ca="1" si="89"/>
        <v/>
      </c>
      <c r="BD179" s="47" t="str">
        <f t="shared" ca="1" si="89"/>
        <v/>
      </c>
      <c r="BE179" s="47" t="str">
        <f t="shared" ca="1" si="89"/>
        <v/>
      </c>
      <c r="BF179" s="47" t="str">
        <f t="shared" ca="1" si="89"/>
        <v/>
      </c>
      <c r="BG179" s="47" t="str">
        <f t="shared" ca="1" si="89"/>
        <v/>
      </c>
      <c r="BH179" s="47" t="str">
        <f t="shared" ca="1" si="89"/>
        <v/>
      </c>
      <c r="BI179" s="47" t="str">
        <f t="shared" ca="1" si="94"/>
        <v/>
      </c>
      <c r="BJ179" s="47" t="str">
        <f t="shared" ca="1" si="94"/>
        <v/>
      </c>
      <c r="BK179" s="47" t="str">
        <f t="shared" ca="1" si="94"/>
        <v/>
      </c>
      <c r="BL179" s="47" t="str">
        <f t="shared" ca="1" si="94"/>
        <v/>
      </c>
      <c r="BM179" s="47">
        <f t="shared" ca="1" si="94"/>
        <v>22.871264683271058</v>
      </c>
      <c r="BN179" s="47">
        <f t="shared" ca="1" si="94"/>
        <v>23.750563879343577</v>
      </c>
      <c r="BO179" s="47">
        <f t="shared" ca="1" si="94"/>
        <v>23.037320442145653</v>
      </c>
      <c r="BP179" s="47">
        <f t="shared" ca="1" si="94"/>
        <v>22.169681899004829</v>
      </c>
      <c r="BQ179" s="47">
        <f t="shared" ca="1" si="94"/>
        <v>18.65244721222798</v>
      </c>
      <c r="BR179" s="47">
        <f t="shared" ca="1" si="94"/>
        <v>18.988281789981102</v>
      </c>
      <c r="BS179" s="47">
        <f t="shared" ca="1" si="92"/>
        <v>18.730858498199442</v>
      </c>
      <c r="BT179" s="47">
        <f t="shared" ca="1" si="92"/>
        <v>20.642963181667213</v>
      </c>
      <c r="BU179" s="47">
        <f t="shared" ca="1" si="92"/>
        <v>25.801633166033287</v>
      </c>
      <c r="BV179" s="47">
        <f t="shared" ca="1" si="92"/>
        <v>23.400168262830828</v>
      </c>
      <c r="BW179" s="47">
        <f t="shared" ca="1" si="92"/>
        <v>22.614830050781705</v>
      </c>
      <c r="BX179" s="47">
        <f t="shared" ca="1" si="92"/>
        <v>23.465907887395289</v>
      </c>
      <c r="BY179" s="47">
        <f t="shared" ca="1" si="92"/>
        <v>22.871264683271058</v>
      </c>
      <c r="BZ179" s="47">
        <f t="shared" ca="1" si="92"/>
        <v>23.750563879343577</v>
      </c>
      <c r="CA179" s="47">
        <f t="shared" ca="1" si="92"/>
        <v>23.037320442145653</v>
      </c>
      <c r="CB179" s="47">
        <f t="shared" ca="1" si="92"/>
        <v>22.169681899004829</v>
      </c>
      <c r="CC179" s="47">
        <f t="shared" ca="1" si="91"/>
        <v>18.65244721222798</v>
      </c>
      <c r="CD179" s="47">
        <f t="shared" ca="1" si="91"/>
        <v>18.988281789981102</v>
      </c>
      <c r="CE179" s="47">
        <f t="shared" ca="1" si="91"/>
        <v>18.730858498199442</v>
      </c>
      <c r="CF179" s="47">
        <f t="shared" ca="1" si="91"/>
        <v>20.642963181667213</v>
      </c>
      <c r="CG179" s="47">
        <f t="shared" ca="1" si="91"/>
        <v>25.801633166033287</v>
      </c>
      <c r="CH179" s="47">
        <f t="shared" ca="1" si="91"/>
        <v>23.400168262830828</v>
      </c>
      <c r="CI179" s="47">
        <f t="shared" ca="1" si="91"/>
        <v>22.614830050781705</v>
      </c>
      <c r="CJ179" s="47">
        <f t="shared" ca="1" si="91"/>
        <v>23.465907887395289</v>
      </c>
      <c r="CK179" s="47">
        <f t="shared" ca="1" si="91"/>
        <v>22.871264683271058</v>
      </c>
      <c r="CL179" s="47">
        <f t="shared" ca="1" si="91"/>
        <v>23.750563879343577</v>
      </c>
      <c r="CM179" s="47">
        <f t="shared" ca="1" si="93"/>
        <v>23.037320442145653</v>
      </c>
      <c r="CN179" s="47">
        <f t="shared" ca="1" si="93"/>
        <v>22.169681899004829</v>
      </c>
      <c r="CO179" s="47">
        <f t="shared" ca="1" si="93"/>
        <v>18.65244721222798</v>
      </c>
      <c r="CP179" s="47">
        <f t="shared" ca="1" si="93"/>
        <v>18.988281789981102</v>
      </c>
      <c r="CQ179" s="47">
        <f t="shared" ca="1" si="93"/>
        <v>18.730858498199442</v>
      </c>
      <c r="CR179" s="47">
        <f t="shared" ca="1" si="93"/>
        <v>20.642963181667213</v>
      </c>
      <c r="CS179" s="47">
        <f t="shared" ca="1" si="93"/>
        <v>25.801633166033287</v>
      </c>
      <c r="CT179" s="47">
        <f t="shared" ca="1" si="93"/>
        <v>23.400168262830828</v>
      </c>
      <c r="CU179" s="47">
        <f t="shared" ca="1" si="93"/>
        <v>22.614830050781705</v>
      </c>
      <c r="CV179" s="47">
        <f t="shared" ca="1" si="93"/>
        <v>23.465907887395289</v>
      </c>
      <c r="CW179" s="47">
        <f t="shared" ca="1" si="95"/>
        <v>22.871264683271058</v>
      </c>
      <c r="CX179" s="47">
        <f t="shared" ca="1" si="95"/>
        <v>23.750563879343577</v>
      </c>
      <c r="CY179" s="47">
        <f t="shared" ca="1" si="95"/>
        <v>23.037320442145653</v>
      </c>
      <c r="CZ179" s="47">
        <f t="shared" ca="1" si="95"/>
        <v>22.169681899004829</v>
      </c>
      <c r="DA179" s="47">
        <f t="shared" ca="1" si="95"/>
        <v>18.65244721222798</v>
      </c>
      <c r="DB179" s="47">
        <f t="shared" ca="1" si="95"/>
        <v>18.988281789981102</v>
      </c>
      <c r="DC179" s="47">
        <f t="shared" ca="1" si="95"/>
        <v>18.730858498199442</v>
      </c>
      <c r="DD179" s="47">
        <f t="shared" ca="1" si="95"/>
        <v>20.642963181667213</v>
      </c>
    </row>
    <row r="180" spans="1:108" x14ac:dyDescent="0.25">
      <c r="A180" s="40" t="s">
        <v>129</v>
      </c>
      <c r="B180" s="40">
        <v>2340</v>
      </c>
      <c r="C180" s="40" t="s">
        <v>38</v>
      </c>
      <c r="D180" s="40" t="s">
        <v>393</v>
      </c>
      <c r="E180" s="40" t="s">
        <v>130</v>
      </c>
      <c r="F180" s="40">
        <v>100</v>
      </c>
      <c r="G180" s="43">
        <v>46023</v>
      </c>
      <c r="I180" s="40" t="s">
        <v>74</v>
      </c>
      <c r="J180" s="40">
        <v>1</v>
      </c>
      <c r="K180" s="40" t="s">
        <v>33</v>
      </c>
      <c r="L180" s="40" t="s">
        <v>169</v>
      </c>
      <c r="N180" s="41">
        <f>VLOOKUP($C180 &amp; $I180 &amp; $K180,FATOR!$A$3:$P$22,5,0)</f>
        <v>0.22871264683271059</v>
      </c>
      <c r="O180" s="41">
        <f>VLOOKUP($C180 &amp; $I180 &amp; $K180,FATOR!$A$3:$P$22,6,0)</f>
        <v>0.23750563879343578</v>
      </c>
      <c r="P180" s="41">
        <f>VLOOKUP($C180 &amp; $I180 &amp; $K180,FATOR!$A$3:$P$22,7,0)</f>
        <v>0.23037320442145653</v>
      </c>
      <c r="Q180" s="41">
        <f>VLOOKUP($C180 &amp; $I180 &amp; $K180,FATOR!$A$3:$P$22,8,0)</f>
        <v>0.22169681899004828</v>
      </c>
      <c r="R180" s="41">
        <f>VLOOKUP($C180 &amp; $I180 &amp; $K180,FATOR!$A$3:$P$22,9,0)</f>
        <v>0.18652447212227979</v>
      </c>
      <c r="S180" s="41">
        <f>VLOOKUP($C180 &amp; $I180 &amp; $K180,FATOR!$A$3:$P$22,10,0)</f>
        <v>0.18988281789981101</v>
      </c>
      <c r="T180" s="41">
        <f>VLOOKUP($C180 &amp; $I180 &amp; $K180,FATOR!$A$3:$P$22,11,0)</f>
        <v>0.18730858498199443</v>
      </c>
      <c r="U180" s="41">
        <f>VLOOKUP($C180 &amp; $I180 &amp; $K180,FATOR!$A$3:$P$22,12,0)</f>
        <v>0.20642963181667212</v>
      </c>
      <c r="V180" s="41">
        <f>VLOOKUP($C180 &amp; $I180 &amp; $K180,FATOR!$A$3:$P$22,13,0)</f>
        <v>0.25801633166033289</v>
      </c>
      <c r="W180" s="41">
        <f>VLOOKUP($C180 &amp; $I180 &amp; $K180,FATOR!$A$3:$P$22,14,0)</f>
        <v>0.23400168262830828</v>
      </c>
      <c r="X180" s="41">
        <f>VLOOKUP($C180 &amp; $I180 &amp; $K180,FATOR!$A$3:$P$22,15,0)</f>
        <v>0.22614830050781706</v>
      </c>
      <c r="Y180" s="41">
        <f>VLOOKUP($C180 &amp; $I180 &amp; $K180,FATOR!$A$3:$P$22,16,0)</f>
        <v>0.23465907887395288</v>
      </c>
      <c r="AA180" s="42">
        <f t="shared" si="69"/>
        <v>22.871264683271058</v>
      </c>
      <c r="AB180" s="42">
        <f t="shared" si="70"/>
        <v>23.750563879343577</v>
      </c>
      <c r="AC180" s="42">
        <f t="shared" si="71"/>
        <v>23.037320442145653</v>
      </c>
      <c r="AD180" s="42">
        <f t="shared" si="72"/>
        <v>22.169681899004829</v>
      </c>
      <c r="AE180" s="42">
        <f t="shared" si="73"/>
        <v>18.65244721222798</v>
      </c>
      <c r="AF180" s="42">
        <f t="shared" si="74"/>
        <v>18.988281789981102</v>
      </c>
      <c r="AG180" s="42">
        <f t="shared" si="75"/>
        <v>18.730858498199442</v>
      </c>
      <c r="AH180" s="42">
        <f t="shared" si="76"/>
        <v>20.642963181667213</v>
      </c>
      <c r="AI180" s="42">
        <f t="shared" si="77"/>
        <v>25.801633166033287</v>
      </c>
      <c r="AJ180" s="42">
        <f t="shared" si="78"/>
        <v>23.400168262830828</v>
      </c>
      <c r="AK180" s="42">
        <f t="shared" si="79"/>
        <v>22.614830050781705</v>
      </c>
      <c r="AL180" s="42">
        <f t="shared" si="80"/>
        <v>23.465907887395289</v>
      </c>
      <c r="AN180" s="43">
        <f t="shared" si="81"/>
        <v>46023</v>
      </c>
      <c r="AO180" s="47" t="str">
        <f t="shared" ca="1" si="90"/>
        <v/>
      </c>
      <c r="AP180" s="47" t="str">
        <f t="shared" ca="1" si="90"/>
        <v/>
      </c>
      <c r="AQ180" s="47" t="str">
        <f t="shared" ca="1" si="90"/>
        <v/>
      </c>
      <c r="AR180" s="47" t="str">
        <f t="shared" ca="1" si="90"/>
        <v/>
      </c>
      <c r="AS180" s="47" t="str">
        <f t="shared" ca="1" si="90"/>
        <v/>
      </c>
      <c r="AT180" s="47" t="str">
        <f t="shared" ca="1" si="90"/>
        <v/>
      </c>
      <c r="AU180" s="47" t="str">
        <f t="shared" ca="1" si="90"/>
        <v/>
      </c>
      <c r="AV180" s="47" t="str">
        <f t="shared" ca="1" si="90"/>
        <v/>
      </c>
      <c r="AW180" s="47" t="str">
        <f t="shared" ca="1" si="90"/>
        <v/>
      </c>
      <c r="AX180" s="47" t="str">
        <f t="shared" ca="1" si="90"/>
        <v/>
      </c>
      <c r="AY180" s="47" t="str">
        <f t="shared" ca="1" si="89"/>
        <v/>
      </c>
      <c r="AZ180" s="47" t="str">
        <f t="shared" ca="1" si="89"/>
        <v/>
      </c>
      <c r="BA180" s="47" t="str">
        <f t="shared" ca="1" si="89"/>
        <v/>
      </c>
      <c r="BB180" s="47" t="str">
        <f t="shared" ca="1" si="89"/>
        <v/>
      </c>
      <c r="BC180" s="47" t="str">
        <f t="shared" ca="1" si="89"/>
        <v/>
      </c>
      <c r="BD180" s="47" t="str">
        <f t="shared" ca="1" si="89"/>
        <v/>
      </c>
      <c r="BE180" s="47" t="str">
        <f t="shared" ca="1" si="89"/>
        <v/>
      </c>
      <c r="BF180" s="47" t="str">
        <f t="shared" ca="1" si="89"/>
        <v/>
      </c>
      <c r="BG180" s="47" t="str">
        <f t="shared" ca="1" si="89"/>
        <v/>
      </c>
      <c r="BH180" s="47" t="str">
        <f t="shared" ca="1" si="89"/>
        <v/>
      </c>
      <c r="BI180" s="47" t="str">
        <f t="shared" ca="1" si="94"/>
        <v/>
      </c>
      <c r="BJ180" s="47" t="str">
        <f t="shared" ca="1" si="94"/>
        <v/>
      </c>
      <c r="BK180" s="47" t="str">
        <f t="shared" ca="1" si="94"/>
        <v/>
      </c>
      <c r="BL180" s="47" t="str">
        <f t="shared" ca="1" si="94"/>
        <v/>
      </c>
      <c r="BM180" s="47">
        <f t="shared" ca="1" si="94"/>
        <v>22.871264683271058</v>
      </c>
      <c r="BN180" s="47">
        <f t="shared" ca="1" si="94"/>
        <v>23.750563879343577</v>
      </c>
      <c r="BO180" s="47">
        <f t="shared" ca="1" si="94"/>
        <v>23.037320442145653</v>
      </c>
      <c r="BP180" s="47">
        <f t="shared" ca="1" si="94"/>
        <v>22.169681899004829</v>
      </c>
      <c r="BQ180" s="47">
        <f t="shared" ca="1" si="94"/>
        <v>18.65244721222798</v>
      </c>
      <c r="BR180" s="47">
        <f t="shared" ca="1" si="94"/>
        <v>18.988281789981102</v>
      </c>
      <c r="BS180" s="47">
        <f t="shared" ca="1" si="92"/>
        <v>18.730858498199442</v>
      </c>
      <c r="BT180" s="47">
        <f t="shared" ca="1" si="92"/>
        <v>20.642963181667213</v>
      </c>
      <c r="BU180" s="47">
        <f t="shared" ca="1" si="92"/>
        <v>25.801633166033287</v>
      </c>
      <c r="BV180" s="47">
        <f t="shared" ca="1" si="92"/>
        <v>23.400168262830828</v>
      </c>
      <c r="BW180" s="47">
        <f t="shared" ca="1" si="92"/>
        <v>22.614830050781705</v>
      </c>
      <c r="BX180" s="47">
        <f t="shared" ca="1" si="92"/>
        <v>23.465907887395289</v>
      </c>
      <c r="BY180" s="47">
        <f t="shared" ca="1" si="92"/>
        <v>22.871264683271058</v>
      </c>
      <c r="BZ180" s="47">
        <f t="shared" ca="1" si="92"/>
        <v>23.750563879343577</v>
      </c>
      <c r="CA180" s="47">
        <f t="shared" ca="1" si="92"/>
        <v>23.037320442145653</v>
      </c>
      <c r="CB180" s="47">
        <f t="shared" ca="1" si="92"/>
        <v>22.169681899004829</v>
      </c>
      <c r="CC180" s="47">
        <f t="shared" ca="1" si="91"/>
        <v>18.65244721222798</v>
      </c>
      <c r="CD180" s="47">
        <f t="shared" ca="1" si="91"/>
        <v>18.988281789981102</v>
      </c>
      <c r="CE180" s="47">
        <f t="shared" ca="1" si="91"/>
        <v>18.730858498199442</v>
      </c>
      <c r="CF180" s="47">
        <f t="shared" ca="1" si="91"/>
        <v>20.642963181667213</v>
      </c>
      <c r="CG180" s="47">
        <f t="shared" ca="1" si="91"/>
        <v>25.801633166033287</v>
      </c>
      <c r="CH180" s="47">
        <f t="shared" ca="1" si="91"/>
        <v>23.400168262830828</v>
      </c>
      <c r="CI180" s="47">
        <f t="shared" ca="1" si="91"/>
        <v>22.614830050781705</v>
      </c>
      <c r="CJ180" s="47">
        <f t="shared" ca="1" si="91"/>
        <v>23.465907887395289</v>
      </c>
      <c r="CK180" s="47">
        <f t="shared" ca="1" si="91"/>
        <v>22.871264683271058</v>
      </c>
      <c r="CL180" s="47">
        <f t="shared" ca="1" si="91"/>
        <v>23.750563879343577</v>
      </c>
      <c r="CM180" s="47">
        <f t="shared" ca="1" si="93"/>
        <v>23.037320442145653</v>
      </c>
      <c r="CN180" s="47">
        <f t="shared" ca="1" si="93"/>
        <v>22.169681899004829</v>
      </c>
      <c r="CO180" s="47">
        <f t="shared" ca="1" si="93"/>
        <v>18.65244721222798</v>
      </c>
      <c r="CP180" s="47">
        <f t="shared" ca="1" si="93"/>
        <v>18.988281789981102</v>
      </c>
      <c r="CQ180" s="47">
        <f t="shared" ca="1" si="93"/>
        <v>18.730858498199442</v>
      </c>
      <c r="CR180" s="47">
        <f t="shared" ca="1" si="93"/>
        <v>20.642963181667213</v>
      </c>
      <c r="CS180" s="47">
        <f t="shared" ca="1" si="93"/>
        <v>25.801633166033287</v>
      </c>
      <c r="CT180" s="47">
        <f t="shared" ca="1" si="93"/>
        <v>23.400168262830828</v>
      </c>
      <c r="CU180" s="47">
        <f t="shared" ca="1" si="93"/>
        <v>22.614830050781705</v>
      </c>
      <c r="CV180" s="47">
        <f t="shared" ca="1" si="93"/>
        <v>23.465907887395289</v>
      </c>
      <c r="CW180" s="47">
        <f t="shared" ca="1" si="95"/>
        <v>22.871264683271058</v>
      </c>
      <c r="CX180" s="47">
        <f t="shared" ca="1" si="95"/>
        <v>23.750563879343577</v>
      </c>
      <c r="CY180" s="47">
        <f t="shared" ca="1" si="95"/>
        <v>23.037320442145653</v>
      </c>
      <c r="CZ180" s="47">
        <f t="shared" ca="1" si="95"/>
        <v>22.169681899004829</v>
      </c>
      <c r="DA180" s="47">
        <f t="shared" ca="1" si="95"/>
        <v>18.65244721222798</v>
      </c>
      <c r="DB180" s="47">
        <f t="shared" ca="1" si="95"/>
        <v>18.988281789981102</v>
      </c>
      <c r="DC180" s="47">
        <f t="shared" ca="1" si="95"/>
        <v>18.730858498199442</v>
      </c>
      <c r="DD180" s="47">
        <f t="shared" ca="1" si="95"/>
        <v>20.642963181667213</v>
      </c>
    </row>
    <row r="181" spans="1:108" x14ac:dyDescent="0.25">
      <c r="A181" s="40" t="s">
        <v>172</v>
      </c>
      <c r="B181" s="40">
        <v>2488</v>
      </c>
      <c r="C181" s="40" t="s">
        <v>38</v>
      </c>
      <c r="D181" s="40" t="s">
        <v>395</v>
      </c>
      <c r="E181" s="40" t="s">
        <v>130</v>
      </c>
      <c r="F181" s="40">
        <v>30</v>
      </c>
      <c r="G181" s="43">
        <v>46023</v>
      </c>
      <c r="I181" s="40" t="s">
        <v>74</v>
      </c>
      <c r="J181" s="40">
        <v>1</v>
      </c>
      <c r="K181" s="40" t="s">
        <v>33</v>
      </c>
      <c r="L181" s="40" t="s">
        <v>232</v>
      </c>
      <c r="N181" s="41">
        <f>VLOOKUP($C181 &amp; $I181 &amp; $K181,FATOR!$A$3:$P$22,5,0)</f>
        <v>0.22871264683271059</v>
      </c>
      <c r="O181" s="41">
        <f>VLOOKUP($C181 &amp; $I181 &amp; $K181,FATOR!$A$3:$P$22,6,0)</f>
        <v>0.23750563879343578</v>
      </c>
      <c r="P181" s="41">
        <f>VLOOKUP($C181 &amp; $I181 &amp; $K181,FATOR!$A$3:$P$22,7,0)</f>
        <v>0.23037320442145653</v>
      </c>
      <c r="Q181" s="41">
        <f>VLOOKUP($C181 &amp; $I181 &amp; $K181,FATOR!$A$3:$P$22,8,0)</f>
        <v>0.22169681899004828</v>
      </c>
      <c r="R181" s="41">
        <f>VLOOKUP($C181 &amp; $I181 &amp; $K181,FATOR!$A$3:$P$22,9,0)</f>
        <v>0.18652447212227979</v>
      </c>
      <c r="S181" s="41">
        <f>VLOOKUP($C181 &amp; $I181 &amp; $K181,FATOR!$A$3:$P$22,10,0)</f>
        <v>0.18988281789981101</v>
      </c>
      <c r="T181" s="41">
        <f>VLOOKUP($C181 &amp; $I181 &amp; $K181,FATOR!$A$3:$P$22,11,0)</f>
        <v>0.18730858498199443</v>
      </c>
      <c r="U181" s="41">
        <f>VLOOKUP($C181 &amp; $I181 &amp; $K181,FATOR!$A$3:$P$22,12,0)</f>
        <v>0.20642963181667212</v>
      </c>
      <c r="V181" s="41">
        <f>VLOOKUP($C181 &amp; $I181 &amp; $K181,FATOR!$A$3:$P$22,13,0)</f>
        <v>0.25801633166033289</v>
      </c>
      <c r="W181" s="41">
        <f>VLOOKUP($C181 &amp; $I181 &amp; $K181,FATOR!$A$3:$P$22,14,0)</f>
        <v>0.23400168262830828</v>
      </c>
      <c r="X181" s="41">
        <f>VLOOKUP($C181 &amp; $I181 &amp; $K181,FATOR!$A$3:$P$22,15,0)</f>
        <v>0.22614830050781706</v>
      </c>
      <c r="Y181" s="41">
        <f>VLOOKUP($C181 &amp; $I181 &amp; $K181,FATOR!$A$3:$P$22,16,0)</f>
        <v>0.23465907887395288</v>
      </c>
      <c r="AA181" s="42">
        <f t="shared" si="69"/>
        <v>6.8613794049813173</v>
      </c>
      <c r="AB181" s="42">
        <f t="shared" si="70"/>
        <v>7.1251691638030739</v>
      </c>
      <c r="AC181" s="42">
        <f t="shared" si="71"/>
        <v>6.9111961326436964</v>
      </c>
      <c r="AD181" s="42">
        <f t="shared" si="72"/>
        <v>6.6509045697014484</v>
      </c>
      <c r="AE181" s="42">
        <f t="shared" si="73"/>
        <v>5.5957341636683937</v>
      </c>
      <c r="AF181" s="42">
        <f t="shared" si="74"/>
        <v>5.6964845369943307</v>
      </c>
      <c r="AG181" s="42">
        <f t="shared" si="75"/>
        <v>5.6192575494598334</v>
      </c>
      <c r="AH181" s="42">
        <f t="shared" si="76"/>
        <v>6.1928889545001633</v>
      </c>
      <c r="AI181" s="42">
        <f t="shared" si="77"/>
        <v>7.7404899498099864</v>
      </c>
      <c r="AJ181" s="42">
        <f t="shared" si="78"/>
        <v>7.0200504788492486</v>
      </c>
      <c r="AK181" s="42">
        <f t="shared" si="79"/>
        <v>6.7844490152345118</v>
      </c>
      <c r="AL181" s="42">
        <f t="shared" si="80"/>
        <v>7.0397723662185863</v>
      </c>
      <c r="AN181" s="43">
        <f t="shared" si="81"/>
        <v>46023</v>
      </c>
      <c r="AO181" s="47" t="str">
        <f t="shared" ca="1" si="90"/>
        <v/>
      </c>
      <c r="AP181" s="47" t="str">
        <f t="shared" ca="1" si="90"/>
        <v/>
      </c>
      <c r="AQ181" s="47" t="str">
        <f t="shared" ca="1" si="90"/>
        <v/>
      </c>
      <c r="AR181" s="47" t="str">
        <f t="shared" ca="1" si="90"/>
        <v/>
      </c>
      <c r="AS181" s="47" t="str">
        <f t="shared" ca="1" si="90"/>
        <v/>
      </c>
      <c r="AT181" s="47" t="str">
        <f t="shared" ca="1" si="90"/>
        <v/>
      </c>
      <c r="AU181" s="47" t="str">
        <f t="shared" ca="1" si="90"/>
        <v/>
      </c>
      <c r="AV181" s="47" t="str">
        <f t="shared" ca="1" si="90"/>
        <v/>
      </c>
      <c r="AW181" s="47" t="str">
        <f t="shared" ca="1" si="90"/>
        <v/>
      </c>
      <c r="AX181" s="47" t="str">
        <f t="shared" ca="1" si="90"/>
        <v/>
      </c>
      <c r="AY181" s="47" t="str">
        <f t="shared" ca="1" si="89"/>
        <v/>
      </c>
      <c r="AZ181" s="47" t="str">
        <f t="shared" ca="1" si="89"/>
        <v/>
      </c>
      <c r="BA181" s="47" t="str">
        <f t="shared" ca="1" si="89"/>
        <v/>
      </c>
      <c r="BB181" s="47" t="str">
        <f t="shared" ca="1" si="89"/>
        <v/>
      </c>
      <c r="BC181" s="47" t="str">
        <f t="shared" ca="1" si="89"/>
        <v/>
      </c>
      <c r="BD181" s="47" t="str">
        <f t="shared" ca="1" si="89"/>
        <v/>
      </c>
      <c r="BE181" s="47" t="str">
        <f t="shared" ca="1" si="89"/>
        <v/>
      </c>
      <c r="BF181" s="47" t="str">
        <f t="shared" ca="1" si="89"/>
        <v/>
      </c>
      <c r="BG181" s="47" t="str">
        <f t="shared" ca="1" si="89"/>
        <v/>
      </c>
      <c r="BH181" s="47" t="str">
        <f t="shared" ca="1" si="89"/>
        <v/>
      </c>
      <c r="BI181" s="47" t="str">
        <f t="shared" ca="1" si="94"/>
        <v/>
      </c>
      <c r="BJ181" s="47" t="str">
        <f t="shared" ca="1" si="94"/>
        <v/>
      </c>
      <c r="BK181" s="47" t="str">
        <f t="shared" ca="1" si="94"/>
        <v/>
      </c>
      <c r="BL181" s="47" t="str">
        <f t="shared" ca="1" si="94"/>
        <v/>
      </c>
      <c r="BM181" s="47">
        <f t="shared" ca="1" si="94"/>
        <v>6.8613794049813173</v>
      </c>
      <c r="BN181" s="47">
        <f t="shared" ca="1" si="94"/>
        <v>7.1251691638030739</v>
      </c>
      <c r="BO181" s="47">
        <f t="shared" ca="1" si="94"/>
        <v>6.9111961326436964</v>
      </c>
      <c r="BP181" s="47">
        <f t="shared" ca="1" si="94"/>
        <v>6.6509045697014484</v>
      </c>
      <c r="BQ181" s="47">
        <f t="shared" ca="1" si="94"/>
        <v>5.5957341636683937</v>
      </c>
      <c r="BR181" s="47">
        <f t="shared" ca="1" si="94"/>
        <v>5.6964845369943307</v>
      </c>
      <c r="BS181" s="47">
        <f t="shared" ca="1" si="92"/>
        <v>5.6192575494598334</v>
      </c>
      <c r="BT181" s="47">
        <f t="shared" ca="1" si="92"/>
        <v>6.1928889545001633</v>
      </c>
      <c r="BU181" s="47">
        <f t="shared" ca="1" si="92"/>
        <v>7.7404899498099864</v>
      </c>
      <c r="BV181" s="47">
        <f t="shared" ca="1" si="92"/>
        <v>7.0200504788492486</v>
      </c>
      <c r="BW181" s="47">
        <f t="shared" ca="1" si="92"/>
        <v>6.7844490152345118</v>
      </c>
      <c r="BX181" s="47">
        <f t="shared" ca="1" si="92"/>
        <v>7.0397723662185863</v>
      </c>
      <c r="BY181" s="47">
        <f t="shared" ca="1" si="92"/>
        <v>6.8613794049813173</v>
      </c>
      <c r="BZ181" s="47">
        <f t="shared" ca="1" si="92"/>
        <v>7.1251691638030739</v>
      </c>
      <c r="CA181" s="47">
        <f t="shared" ca="1" si="92"/>
        <v>6.9111961326436964</v>
      </c>
      <c r="CB181" s="47">
        <f t="shared" ca="1" si="92"/>
        <v>6.6509045697014484</v>
      </c>
      <c r="CC181" s="47">
        <f t="shared" ca="1" si="91"/>
        <v>5.5957341636683937</v>
      </c>
      <c r="CD181" s="47">
        <f t="shared" ca="1" si="91"/>
        <v>5.6964845369943307</v>
      </c>
      <c r="CE181" s="47">
        <f t="shared" ca="1" si="91"/>
        <v>5.6192575494598334</v>
      </c>
      <c r="CF181" s="47">
        <f t="shared" ca="1" si="91"/>
        <v>6.1928889545001633</v>
      </c>
      <c r="CG181" s="47">
        <f t="shared" ca="1" si="91"/>
        <v>7.7404899498099864</v>
      </c>
      <c r="CH181" s="47">
        <f t="shared" ca="1" si="91"/>
        <v>7.0200504788492486</v>
      </c>
      <c r="CI181" s="47">
        <f t="shared" ca="1" si="91"/>
        <v>6.7844490152345118</v>
      </c>
      <c r="CJ181" s="47">
        <f t="shared" ca="1" si="91"/>
        <v>7.0397723662185863</v>
      </c>
      <c r="CK181" s="47">
        <f t="shared" ca="1" si="91"/>
        <v>6.8613794049813173</v>
      </c>
      <c r="CL181" s="47">
        <f t="shared" ca="1" si="91"/>
        <v>7.1251691638030739</v>
      </c>
      <c r="CM181" s="47">
        <f t="shared" ca="1" si="93"/>
        <v>6.9111961326436964</v>
      </c>
      <c r="CN181" s="47">
        <f t="shared" ca="1" si="93"/>
        <v>6.6509045697014484</v>
      </c>
      <c r="CO181" s="47">
        <f t="shared" ca="1" si="93"/>
        <v>5.5957341636683937</v>
      </c>
      <c r="CP181" s="47">
        <f t="shared" ca="1" si="93"/>
        <v>5.6964845369943307</v>
      </c>
      <c r="CQ181" s="47">
        <f t="shared" ca="1" si="93"/>
        <v>5.6192575494598334</v>
      </c>
      <c r="CR181" s="47">
        <f t="shared" ca="1" si="93"/>
        <v>6.1928889545001633</v>
      </c>
      <c r="CS181" s="47">
        <f t="shared" ca="1" si="93"/>
        <v>7.7404899498099864</v>
      </c>
      <c r="CT181" s="47">
        <f t="shared" ca="1" si="93"/>
        <v>7.0200504788492486</v>
      </c>
      <c r="CU181" s="47">
        <f t="shared" ca="1" si="93"/>
        <v>6.7844490152345118</v>
      </c>
      <c r="CV181" s="47">
        <f t="shared" ca="1" si="93"/>
        <v>7.0397723662185863</v>
      </c>
      <c r="CW181" s="47">
        <f t="shared" ca="1" si="95"/>
        <v>6.8613794049813173</v>
      </c>
      <c r="CX181" s="47">
        <f t="shared" ca="1" si="95"/>
        <v>7.1251691638030739</v>
      </c>
      <c r="CY181" s="47">
        <f t="shared" ca="1" si="95"/>
        <v>6.9111961326436964</v>
      </c>
      <c r="CZ181" s="47">
        <f t="shared" ca="1" si="95"/>
        <v>6.6509045697014484</v>
      </c>
      <c r="DA181" s="47">
        <f t="shared" ca="1" si="95"/>
        <v>5.5957341636683937</v>
      </c>
      <c r="DB181" s="47">
        <f t="shared" ca="1" si="95"/>
        <v>5.6964845369943307</v>
      </c>
      <c r="DC181" s="47">
        <f t="shared" ca="1" si="95"/>
        <v>5.6192575494598334</v>
      </c>
      <c r="DD181" s="47">
        <f t="shared" ca="1" si="95"/>
        <v>6.1928889545001633</v>
      </c>
    </row>
    <row r="182" spans="1:108" x14ac:dyDescent="0.25">
      <c r="A182" s="40" t="s">
        <v>167</v>
      </c>
      <c r="B182" s="40">
        <v>1919</v>
      </c>
      <c r="C182" s="40" t="s">
        <v>38</v>
      </c>
      <c r="D182" s="40" t="s">
        <v>396</v>
      </c>
      <c r="E182" s="40" t="s">
        <v>130</v>
      </c>
      <c r="F182" s="40">
        <v>30</v>
      </c>
      <c r="G182" s="43">
        <v>45658</v>
      </c>
      <c r="I182" s="40" t="s">
        <v>74</v>
      </c>
      <c r="J182" s="40">
        <v>1</v>
      </c>
      <c r="K182" s="40" t="s">
        <v>33</v>
      </c>
      <c r="L182" s="40" t="s">
        <v>232</v>
      </c>
      <c r="N182" s="41">
        <f>VLOOKUP($C182 &amp; $I182 &amp; $K182,FATOR!$A$3:$P$22,5,0)</f>
        <v>0.22871264683271059</v>
      </c>
      <c r="O182" s="41">
        <f>VLOOKUP($C182 &amp; $I182 &amp; $K182,FATOR!$A$3:$P$22,6,0)</f>
        <v>0.23750563879343578</v>
      </c>
      <c r="P182" s="41">
        <f>VLOOKUP($C182 &amp; $I182 &amp; $K182,FATOR!$A$3:$P$22,7,0)</f>
        <v>0.23037320442145653</v>
      </c>
      <c r="Q182" s="41">
        <f>VLOOKUP($C182 &amp; $I182 &amp; $K182,FATOR!$A$3:$P$22,8,0)</f>
        <v>0.22169681899004828</v>
      </c>
      <c r="R182" s="41">
        <f>VLOOKUP($C182 &amp; $I182 &amp; $K182,FATOR!$A$3:$P$22,9,0)</f>
        <v>0.18652447212227979</v>
      </c>
      <c r="S182" s="41">
        <f>VLOOKUP($C182 &amp; $I182 &amp; $K182,FATOR!$A$3:$P$22,10,0)</f>
        <v>0.18988281789981101</v>
      </c>
      <c r="T182" s="41">
        <f>VLOOKUP($C182 &amp; $I182 &amp; $K182,FATOR!$A$3:$P$22,11,0)</f>
        <v>0.18730858498199443</v>
      </c>
      <c r="U182" s="41">
        <f>VLOOKUP($C182 &amp; $I182 &amp; $K182,FATOR!$A$3:$P$22,12,0)</f>
        <v>0.20642963181667212</v>
      </c>
      <c r="V182" s="41">
        <f>VLOOKUP($C182 &amp; $I182 &amp; $K182,FATOR!$A$3:$P$22,13,0)</f>
        <v>0.25801633166033289</v>
      </c>
      <c r="W182" s="41">
        <f>VLOOKUP($C182 &amp; $I182 &amp; $K182,FATOR!$A$3:$P$22,14,0)</f>
        <v>0.23400168262830828</v>
      </c>
      <c r="X182" s="41">
        <f>VLOOKUP($C182 &amp; $I182 &amp; $K182,FATOR!$A$3:$P$22,15,0)</f>
        <v>0.22614830050781706</v>
      </c>
      <c r="Y182" s="41">
        <f>VLOOKUP($C182 &amp; $I182 &amp; $K182,FATOR!$A$3:$P$22,16,0)</f>
        <v>0.23465907887395288</v>
      </c>
      <c r="AA182" s="42">
        <f t="shared" si="69"/>
        <v>6.8613794049813173</v>
      </c>
      <c r="AB182" s="42">
        <f t="shared" si="70"/>
        <v>7.1251691638030739</v>
      </c>
      <c r="AC182" s="42">
        <f t="shared" si="71"/>
        <v>6.9111961326436964</v>
      </c>
      <c r="AD182" s="42">
        <f t="shared" si="72"/>
        <v>6.6509045697014484</v>
      </c>
      <c r="AE182" s="42">
        <f t="shared" si="73"/>
        <v>5.5957341636683937</v>
      </c>
      <c r="AF182" s="42">
        <f t="shared" si="74"/>
        <v>5.6964845369943307</v>
      </c>
      <c r="AG182" s="42">
        <f t="shared" si="75"/>
        <v>5.6192575494598334</v>
      </c>
      <c r="AH182" s="42">
        <f t="shared" si="76"/>
        <v>6.1928889545001633</v>
      </c>
      <c r="AI182" s="42">
        <f t="shared" si="77"/>
        <v>7.7404899498099864</v>
      </c>
      <c r="AJ182" s="42">
        <f t="shared" si="78"/>
        <v>7.0200504788492486</v>
      </c>
      <c r="AK182" s="42">
        <f t="shared" si="79"/>
        <v>6.7844490152345118</v>
      </c>
      <c r="AL182" s="42">
        <f t="shared" si="80"/>
        <v>7.0397723662185863</v>
      </c>
      <c r="AN182" s="43">
        <f t="shared" si="81"/>
        <v>45658</v>
      </c>
      <c r="AO182" s="47" t="str">
        <f t="shared" ca="1" si="90"/>
        <v/>
      </c>
      <c r="AP182" s="47" t="str">
        <f t="shared" ca="1" si="90"/>
        <v/>
      </c>
      <c r="AQ182" s="47" t="str">
        <f t="shared" ca="1" si="90"/>
        <v/>
      </c>
      <c r="AR182" s="47" t="str">
        <f t="shared" ca="1" si="90"/>
        <v/>
      </c>
      <c r="AS182" s="47" t="str">
        <f t="shared" ca="1" si="90"/>
        <v/>
      </c>
      <c r="AT182" s="47" t="str">
        <f t="shared" ca="1" si="90"/>
        <v/>
      </c>
      <c r="AU182" s="47" t="str">
        <f t="shared" ca="1" si="90"/>
        <v/>
      </c>
      <c r="AV182" s="47" t="str">
        <f t="shared" ca="1" si="90"/>
        <v/>
      </c>
      <c r="AW182" s="47" t="str">
        <f t="shared" ca="1" si="90"/>
        <v/>
      </c>
      <c r="AX182" s="47" t="str">
        <f t="shared" ca="1" si="90"/>
        <v/>
      </c>
      <c r="AY182" s="47" t="str">
        <f t="shared" ca="1" si="89"/>
        <v/>
      </c>
      <c r="AZ182" s="47" t="str">
        <f t="shared" ca="1" si="89"/>
        <v/>
      </c>
      <c r="BA182" s="47">
        <f t="shared" ca="1" si="89"/>
        <v>6.8613794049813173</v>
      </c>
      <c r="BB182" s="47">
        <f t="shared" ca="1" si="89"/>
        <v>7.1251691638030739</v>
      </c>
      <c r="BC182" s="47">
        <f t="shared" ref="AY182:BH207" ca="1" si="96">IF($AN182&lt;=BC$1,HLOOKUP(MONTH(BC$1),$AA:$AL,ROW($AO182),0),"")</f>
        <v>6.9111961326436964</v>
      </c>
      <c r="BD182" s="47">
        <f t="shared" ca="1" si="96"/>
        <v>6.6509045697014484</v>
      </c>
      <c r="BE182" s="47">
        <f t="shared" ca="1" si="96"/>
        <v>5.5957341636683937</v>
      </c>
      <c r="BF182" s="47">
        <f t="shared" ca="1" si="96"/>
        <v>5.6964845369943307</v>
      </c>
      <c r="BG182" s="47">
        <f t="shared" ca="1" si="96"/>
        <v>5.6192575494598334</v>
      </c>
      <c r="BH182" s="47">
        <f t="shared" ca="1" si="96"/>
        <v>6.1928889545001633</v>
      </c>
      <c r="BI182" s="47">
        <f t="shared" ca="1" si="94"/>
        <v>7.7404899498099864</v>
      </c>
      <c r="BJ182" s="47">
        <f t="shared" ca="1" si="94"/>
        <v>7.0200504788492486</v>
      </c>
      <c r="BK182" s="47">
        <f t="shared" ca="1" si="94"/>
        <v>6.7844490152345118</v>
      </c>
      <c r="BL182" s="47">
        <f t="shared" ca="1" si="94"/>
        <v>7.0397723662185863</v>
      </c>
      <c r="BM182" s="47">
        <f t="shared" ca="1" si="94"/>
        <v>6.8613794049813173</v>
      </c>
      <c r="BN182" s="47">
        <f t="shared" ca="1" si="94"/>
        <v>7.1251691638030739</v>
      </c>
      <c r="BO182" s="47">
        <f t="shared" ca="1" si="94"/>
        <v>6.9111961326436964</v>
      </c>
      <c r="BP182" s="47">
        <f t="shared" ca="1" si="94"/>
        <v>6.6509045697014484</v>
      </c>
      <c r="BQ182" s="47">
        <f t="shared" ca="1" si="94"/>
        <v>5.5957341636683937</v>
      </c>
      <c r="BR182" s="47">
        <f t="shared" ca="1" si="94"/>
        <v>5.6964845369943307</v>
      </c>
      <c r="BS182" s="47">
        <f t="shared" ca="1" si="92"/>
        <v>5.6192575494598334</v>
      </c>
      <c r="BT182" s="47">
        <f t="shared" ca="1" si="92"/>
        <v>6.1928889545001633</v>
      </c>
      <c r="BU182" s="47">
        <f t="shared" ca="1" si="92"/>
        <v>7.7404899498099864</v>
      </c>
      <c r="BV182" s="47">
        <f t="shared" ca="1" si="92"/>
        <v>7.0200504788492486</v>
      </c>
      <c r="BW182" s="47">
        <f t="shared" ca="1" si="92"/>
        <v>6.7844490152345118</v>
      </c>
      <c r="BX182" s="47">
        <f t="shared" ca="1" si="92"/>
        <v>7.0397723662185863</v>
      </c>
      <c r="BY182" s="47">
        <f t="shared" ca="1" si="92"/>
        <v>6.8613794049813173</v>
      </c>
      <c r="BZ182" s="47">
        <f t="shared" ca="1" si="92"/>
        <v>7.1251691638030739</v>
      </c>
      <c r="CA182" s="47">
        <f t="shared" ca="1" si="92"/>
        <v>6.9111961326436964</v>
      </c>
      <c r="CB182" s="47">
        <f t="shared" ca="1" si="92"/>
        <v>6.6509045697014484</v>
      </c>
      <c r="CC182" s="47">
        <f t="shared" ca="1" si="91"/>
        <v>5.5957341636683937</v>
      </c>
      <c r="CD182" s="47">
        <f t="shared" ca="1" si="91"/>
        <v>5.6964845369943307</v>
      </c>
      <c r="CE182" s="47">
        <f t="shared" ca="1" si="91"/>
        <v>5.6192575494598334</v>
      </c>
      <c r="CF182" s="47">
        <f t="shared" ca="1" si="91"/>
        <v>6.1928889545001633</v>
      </c>
      <c r="CG182" s="47">
        <f t="shared" ca="1" si="91"/>
        <v>7.7404899498099864</v>
      </c>
      <c r="CH182" s="47">
        <f t="shared" ca="1" si="91"/>
        <v>7.0200504788492486</v>
      </c>
      <c r="CI182" s="47">
        <f t="shared" ca="1" si="91"/>
        <v>6.7844490152345118</v>
      </c>
      <c r="CJ182" s="47">
        <f t="shared" ca="1" si="91"/>
        <v>7.0397723662185863</v>
      </c>
      <c r="CK182" s="47">
        <f t="shared" ca="1" si="91"/>
        <v>6.8613794049813173</v>
      </c>
      <c r="CL182" s="47">
        <f t="shared" ca="1" si="91"/>
        <v>7.1251691638030739</v>
      </c>
      <c r="CM182" s="47">
        <f t="shared" ca="1" si="93"/>
        <v>6.9111961326436964</v>
      </c>
      <c r="CN182" s="47">
        <f t="shared" ca="1" si="93"/>
        <v>6.6509045697014484</v>
      </c>
      <c r="CO182" s="47">
        <f t="shared" ca="1" si="93"/>
        <v>5.5957341636683937</v>
      </c>
      <c r="CP182" s="47">
        <f t="shared" ca="1" si="93"/>
        <v>5.6964845369943307</v>
      </c>
      <c r="CQ182" s="47">
        <f t="shared" ca="1" si="93"/>
        <v>5.6192575494598334</v>
      </c>
      <c r="CR182" s="47">
        <f t="shared" ca="1" si="93"/>
        <v>6.1928889545001633</v>
      </c>
      <c r="CS182" s="47">
        <f t="shared" ca="1" si="93"/>
        <v>7.7404899498099864</v>
      </c>
      <c r="CT182" s="47">
        <f t="shared" ca="1" si="93"/>
        <v>7.0200504788492486</v>
      </c>
      <c r="CU182" s="47">
        <f t="shared" ca="1" si="93"/>
        <v>6.7844490152345118</v>
      </c>
      <c r="CV182" s="47">
        <f t="shared" ca="1" si="93"/>
        <v>7.0397723662185863</v>
      </c>
      <c r="CW182" s="47">
        <f t="shared" ca="1" si="95"/>
        <v>6.8613794049813173</v>
      </c>
      <c r="CX182" s="47">
        <f t="shared" ca="1" si="95"/>
        <v>7.1251691638030739</v>
      </c>
      <c r="CY182" s="47">
        <f t="shared" ca="1" si="95"/>
        <v>6.9111961326436964</v>
      </c>
      <c r="CZ182" s="47">
        <f t="shared" ca="1" si="95"/>
        <v>6.6509045697014484</v>
      </c>
      <c r="DA182" s="47">
        <f t="shared" ca="1" si="95"/>
        <v>5.5957341636683937</v>
      </c>
      <c r="DB182" s="47">
        <f t="shared" ca="1" si="95"/>
        <v>5.6964845369943307</v>
      </c>
      <c r="DC182" s="47">
        <f t="shared" ca="1" si="95"/>
        <v>5.6192575494598334</v>
      </c>
      <c r="DD182" s="47">
        <f t="shared" ca="1" si="95"/>
        <v>6.1928889545001633</v>
      </c>
    </row>
    <row r="183" spans="1:108" x14ac:dyDescent="0.25">
      <c r="A183" s="40" t="s">
        <v>172</v>
      </c>
      <c r="B183" s="40">
        <v>2489</v>
      </c>
      <c r="C183" s="40" t="s">
        <v>38</v>
      </c>
      <c r="D183" s="40" t="s">
        <v>397</v>
      </c>
      <c r="E183" s="40" t="s">
        <v>130</v>
      </c>
      <c r="F183" s="40">
        <v>30</v>
      </c>
      <c r="G183" s="43">
        <v>46023</v>
      </c>
      <c r="I183" s="40" t="s">
        <v>74</v>
      </c>
      <c r="J183" s="40">
        <v>1</v>
      </c>
      <c r="K183" s="40" t="s">
        <v>33</v>
      </c>
      <c r="L183" s="40" t="s">
        <v>232</v>
      </c>
      <c r="N183" s="41">
        <f>VLOOKUP($C183 &amp; $I183 &amp; $K183,FATOR!$A$3:$P$22,5,0)</f>
        <v>0.22871264683271059</v>
      </c>
      <c r="O183" s="41">
        <f>VLOOKUP($C183 &amp; $I183 &amp; $K183,FATOR!$A$3:$P$22,6,0)</f>
        <v>0.23750563879343578</v>
      </c>
      <c r="P183" s="41">
        <f>VLOOKUP($C183 &amp; $I183 &amp; $K183,FATOR!$A$3:$P$22,7,0)</f>
        <v>0.23037320442145653</v>
      </c>
      <c r="Q183" s="41">
        <f>VLOOKUP($C183 &amp; $I183 &amp; $K183,FATOR!$A$3:$P$22,8,0)</f>
        <v>0.22169681899004828</v>
      </c>
      <c r="R183" s="41">
        <f>VLOOKUP($C183 &amp; $I183 &amp; $K183,FATOR!$A$3:$P$22,9,0)</f>
        <v>0.18652447212227979</v>
      </c>
      <c r="S183" s="41">
        <f>VLOOKUP($C183 &amp; $I183 &amp; $K183,FATOR!$A$3:$P$22,10,0)</f>
        <v>0.18988281789981101</v>
      </c>
      <c r="T183" s="41">
        <f>VLOOKUP($C183 &amp; $I183 &amp; $K183,FATOR!$A$3:$P$22,11,0)</f>
        <v>0.18730858498199443</v>
      </c>
      <c r="U183" s="41">
        <f>VLOOKUP($C183 &amp; $I183 &amp; $K183,FATOR!$A$3:$P$22,12,0)</f>
        <v>0.20642963181667212</v>
      </c>
      <c r="V183" s="41">
        <f>VLOOKUP($C183 &amp; $I183 &amp; $K183,FATOR!$A$3:$P$22,13,0)</f>
        <v>0.25801633166033289</v>
      </c>
      <c r="W183" s="41">
        <f>VLOOKUP($C183 &amp; $I183 &amp; $K183,FATOR!$A$3:$P$22,14,0)</f>
        <v>0.23400168262830828</v>
      </c>
      <c r="X183" s="41">
        <f>VLOOKUP($C183 &amp; $I183 &amp; $K183,FATOR!$A$3:$P$22,15,0)</f>
        <v>0.22614830050781706</v>
      </c>
      <c r="Y183" s="41">
        <f>VLOOKUP($C183 &amp; $I183 &amp; $K183,FATOR!$A$3:$P$22,16,0)</f>
        <v>0.23465907887395288</v>
      </c>
      <c r="AA183" s="42">
        <f t="shared" si="69"/>
        <v>6.8613794049813173</v>
      </c>
      <c r="AB183" s="42">
        <f t="shared" si="70"/>
        <v>7.1251691638030739</v>
      </c>
      <c r="AC183" s="42">
        <f t="shared" si="71"/>
        <v>6.9111961326436964</v>
      </c>
      <c r="AD183" s="42">
        <f t="shared" si="72"/>
        <v>6.6509045697014484</v>
      </c>
      <c r="AE183" s="42">
        <f t="shared" si="73"/>
        <v>5.5957341636683937</v>
      </c>
      <c r="AF183" s="42">
        <f t="shared" si="74"/>
        <v>5.6964845369943307</v>
      </c>
      <c r="AG183" s="42">
        <f t="shared" si="75"/>
        <v>5.6192575494598334</v>
      </c>
      <c r="AH183" s="42">
        <f t="shared" si="76"/>
        <v>6.1928889545001633</v>
      </c>
      <c r="AI183" s="42">
        <f t="shared" si="77"/>
        <v>7.7404899498099864</v>
      </c>
      <c r="AJ183" s="42">
        <f t="shared" si="78"/>
        <v>7.0200504788492486</v>
      </c>
      <c r="AK183" s="42">
        <f t="shared" si="79"/>
        <v>6.7844490152345118</v>
      </c>
      <c r="AL183" s="42">
        <f t="shared" si="80"/>
        <v>7.0397723662185863</v>
      </c>
      <c r="AN183" s="43">
        <f t="shared" si="81"/>
        <v>46023</v>
      </c>
      <c r="AO183" s="47" t="str">
        <f t="shared" ca="1" si="90"/>
        <v/>
      </c>
      <c r="AP183" s="47" t="str">
        <f t="shared" ca="1" si="90"/>
        <v/>
      </c>
      <c r="AQ183" s="47" t="str">
        <f t="shared" ca="1" si="90"/>
        <v/>
      </c>
      <c r="AR183" s="47" t="str">
        <f t="shared" ca="1" si="90"/>
        <v/>
      </c>
      <c r="AS183" s="47" t="str">
        <f t="shared" ca="1" si="90"/>
        <v/>
      </c>
      <c r="AT183" s="47" t="str">
        <f t="shared" ca="1" si="90"/>
        <v/>
      </c>
      <c r="AU183" s="47" t="str">
        <f t="shared" ca="1" si="90"/>
        <v/>
      </c>
      <c r="AV183" s="47" t="str">
        <f t="shared" ca="1" si="90"/>
        <v/>
      </c>
      <c r="AW183" s="47" t="str">
        <f t="shared" ca="1" si="90"/>
        <v/>
      </c>
      <c r="AX183" s="47" t="str">
        <f t="shared" ca="1" si="90"/>
        <v/>
      </c>
      <c r="AY183" s="47" t="str">
        <f t="shared" ca="1" si="96"/>
        <v/>
      </c>
      <c r="AZ183" s="47" t="str">
        <f t="shared" ca="1" si="96"/>
        <v/>
      </c>
      <c r="BA183" s="47" t="str">
        <f t="shared" ca="1" si="96"/>
        <v/>
      </c>
      <c r="BB183" s="47" t="str">
        <f t="shared" ca="1" si="96"/>
        <v/>
      </c>
      <c r="BC183" s="47" t="str">
        <f t="shared" ca="1" si="96"/>
        <v/>
      </c>
      <c r="BD183" s="47" t="str">
        <f t="shared" ca="1" si="96"/>
        <v/>
      </c>
      <c r="BE183" s="47" t="str">
        <f t="shared" ca="1" si="96"/>
        <v/>
      </c>
      <c r="BF183" s="47" t="str">
        <f t="shared" ca="1" si="96"/>
        <v/>
      </c>
      <c r="BG183" s="47" t="str">
        <f t="shared" ca="1" si="96"/>
        <v/>
      </c>
      <c r="BH183" s="47" t="str">
        <f t="shared" ca="1" si="96"/>
        <v/>
      </c>
      <c r="BI183" s="47" t="str">
        <f t="shared" ca="1" si="94"/>
        <v/>
      </c>
      <c r="BJ183" s="47" t="str">
        <f t="shared" ca="1" si="94"/>
        <v/>
      </c>
      <c r="BK183" s="47" t="str">
        <f t="shared" ca="1" si="94"/>
        <v/>
      </c>
      <c r="BL183" s="47" t="str">
        <f t="shared" ca="1" si="94"/>
        <v/>
      </c>
      <c r="BM183" s="47">
        <f t="shared" ca="1" si="94"/>
        <v>6.8613794049813173</v>
      </c>
      <c r="BN183" s="47">
        <f t="shared" ca="1" si="94"/>
        <v>7.1251691638030739</v>
      </c>
      <c r="BO183" s="47">
        <f t="shared" ca="1" si="94"/>
        <v>6.9111961326436964</v>
      </c>
      <c r="BP183" s="47">
        <f t="shared" ca="1" si="94"/>
        <v>6.6509045697014484</v>
      </c>
      <c r="BQ183" s="47">
        <f t="shared" ca="1" si="94"/>
        <v>5.5957341636683937</v>
      </c>
      <c r="BR183" s="47">
        <f t="shared" ca="1" si="94"/>
        <v>5.6964845369943307</v>
      </c>
      <c r="BS183" s="47">
        <f t="shared" ca="1" si="92"/>
        <v>5.6192575494598334</v>
      </c>
      <c r="BT183" s="47">
        <f t="shared" ca="1" si="92"/>
        <v>6.1928889545001633</v>
      </c>
      <c r="BU183" s="47">
        <f t="shared" ca="1" si="92"/>
        <v>7.7404899498099864</v>
      </c>
      <c r="BV183" s="47">
        <f t="shared" ca="1" si="92"/>
        <v>7.0200504788492486</v>
      </c>
      <c r="BW183" s="47">
        <f t="shared" ca="1" si="92"/>
        <v>6.7844490152345118</v>
      </c>
      <c r="BX183" s="47">
        <f t="shared" ca="1" si="92"/>
        <v>7.0397723662185863</v>
      </c>
      <c r="BY183" s="47">
        <f t="shared" ca="1" si="92"/>
        <v>6.8613794049813173</v>
      </c>
      <c r="BZ183" s="47">
        <f t="shared" ca="1" si="92"/>
        <v>7.1251691638030739</v>
      </c>
      <c r="CA183" s="47">
        <f t="shared" ca="1" si="92"/>
        <v>6.9111961326436964</v>
      </c>
      <c r="CB183" s="47">
        <f t="shared" ca="1" si="92"/>
        <v>6.6509045697014484</v>
      </c>
      <c r="CC183" s="47">
        <f t="shared" ca="1" si="91"/>
        <v>5.5957341636683937</v>
      </c>
      <c r="CD183" s="47">
        <f t="shared" ca="1" si="91"/>
        <v>5.6964845369943307</v>
      </c>
      <c r="CE183" s="47">
        <f t="shared" ca="1" si="91"/>
        <v>5.6192575494598334</v>
      </c>
      <c r="CF183" s="47">
        <f t="shared" ca="1" si="91"/>
        <v>6.1928889545001633</v>
      </c>
      <c r="CG183" s="47">
        <f t="shared" ca="1" si="91"/>
        <v>7.7404899498099864</v>
      </c>
      <c r="CH183" s="47">
        <f t="shared" ca="1" si="91"/>
        <v>7.0200504788492486</v>
      </c>
      <c r="CI183" s="47">
        <f t="shared" ca="1" si="91"/>
        <v>6.7844490152345118</v>
      </c>
      <c r="CJ183" s="47">
        <f t="shared" ca="1" si="91"/>
        <v>7.0397723662185863</v>
      </c>
      <c r="CK183" s="47">
        <f t="shared" ca="1" si="91"/>
        <v>6.8613794049813173</v>
      </c>
      <c r="CL183" s="47">
        <f t="shared" ca="1" si="91"/>
        <v>7.1251691638030739</v>
      </c>
      <c r="CM183" s="47">
        <f t="shared" ca="1" si="93"/>
        <v>6.9111961326436964</v>
      </c>
      <c r="CN183" s="47">
        <f t="shared" ca="1" si="93"/>
        <v>6.6509045697014484</v>
      </c>
      <c r="CO183" s="47">
        <f t="shared" ca="1" si="93"/>
        <v>5.5957341636683937</v>
      </c>
      <c r="CP183" s="47">
        <f t="shared" ca="1" si="93"/>
        <v>5.6964845369943307</v>
      </c>
      <c r="CQ183" s="47">
        <f t="shared" ca="1" si="93"/>
        <v>5.6192575494598334</v>
      </c>
      <c r="CR183" s="47">
        <f t="shared" ca="1" si="93"/>
        <v>6.1928889545001633</v>
      </c>
      <c r="CS183" s="47">
        <f t="shared" ca="1" si="93"/>
        <v>7.7404899498099864</v>
      </c>
      <c r="CT183" s="47">
        <f t="shared" ca="1" si="93"/>
        <v>7.0200504788492486</v>
      </c>
      <c r="CU183" s="47">
        <f t="shared" ca="1" si="93"/>
        <v>6.7844490152345118</v>
      </c>
      <c r="CV183" s="47">
        <f t="shared" ca="1" si="93"/>
        <v>7.0397723662185863</v>
      </c>
      <c r="CW183" s="47">
        <f t="shared" ca="1" si="95"/>
        <v>6.8613794049813173</v>
      </c>
      <c r="CX183" s="47">
        <f t="shared" ca="1" si="95"/>
        <v>7.1251691638030739</v>
      </c>
      <c r="CY183" s="47">
        <f t="shared" ca="1" si="95"/>
        <v>6.9111961326436964</v>
      </c>
      <c r="CZ183" s="47">
        <f t="shared" ca="1" si="95"/>
        <v>6.6509045697014484</v>
      </c>
      <c r="DA183" s="47">
        <f t="shared" ca="1" si="95"/>
        <v>5.5957341636683937</v>
      </c>
      <c r="DB183" s="47">
        <f t="shared" ca="1" si="95"/>
        <v>5.6964845369943307</v>
      </c>
      <c r="DC183" s="47">
        <f t="shared" ca="1" si="95"/>
        <v>5.6192575494598334</v>
      </c>
      <c r="DD183" s="47">
        <f t="shared" ca="1" si="95"/>
        <v>6.1928889545001633</v>
      </c>
    </row>
    <row r="184" spans="1:108" x14ac:dyDescent="0.25">
      <c r="A184" s="40" t="s">
        <v>138</v>
      </c>
      <c r="B184" s="40">
        <v>2266</v>
      </c>
      <c r="C184" s="40" t="s">
        <v>38</v>
      </c>
      <c r="D184" s="40" t="s">
        <v>398</v>
      </c>
      <c r="E184" s="40" t="s">
        <v>130</v>
      </c>
      <c r="F184" s="40">
        <v>6.5479999999999983</v>
      </c>
      <c r="G184" s="43">
        <v>45007</v>
      </c>
      <c r="I184" s="40" t="s">
        <v>74</v>
      </c>
      <c r="J184" s="40">
        <v>2</v>
      </c>
      <c r="K184" s="40" t="s">
        <v>33</v>
      </c>
      <c r="L184" s="40" t="s">
        <v>399</v>
      </c>
      <c r="N184" s="41">
        <f>VLOOKUP($C184 &amp; $I184 &amp; $K184,FATOR!$A$3:$P$22,5,0)</f>
        <v>0.22871264683271059</v>
      </c>
      <c r="O184" s="41">
        <f>VLOOKUP($C184 &amp; $I184 &amp; $K184,FATOR!$A$3:$P$22,6,0)</f>
        <v>0.23750563879343578</v>
      </c>
      <c r="P184" s="41">
        <f>VLOOKUP($C184 &amp; $I184 &amp; $K184,FATOR!$A$3:$P$22,7,0)</f>
        <v>0.23037320442145653</v>
      </c>
      <c r="Q184" s="41">
        <f>VLOOKUP($C184 &amp; $I184 &amp; $K184,FATOR!$A$3:$P$22,8,0)</f>
        <v>0.22169681899004828</v>
      </c>
      <c r="R184" s="41">
        <f>VLOOKUP($C184 &amp; $I184 &amp; $K184,FATOR!$A$3:$P$22,9,0)</f>
        <v>0.18652447212227979</v>
      </c>
      <c r="S184" s="41">
        <f>VLOOKUP($C184 &amp; $I184 &amp; $K184,FATOR!$A$3:$P$22,10,0)</f>
        <v>0.18988281789981101</v>
      </c>
      <c r="T184" s="41">
        <f>VLOOKUP($C184 &amp; $I184 &amp; $K184,FATOR!$A$3:$P$22,11,0)</f>
        <v>0.18730858498199443</v>
      </c>
      <c r="U184" s="41">
        <f>VLOOKUP($C184 &amp; $I184 &amp; $K184,FATOR!$A$3:$P$22,12,0)</f>
        <v>0.20642963181667212</v>
      </c>
      <c r="V184" s="41">
        <f>VLOOKUP($C184 &amp; $I184 &amp; $K184,FATOR!$A$3:$P$22,13,0)</f>
        <v>0.25801633166033289</v>
      </c>
      <c r="W184" s="41">
        <f>VLOOKUP($C184 &amp; $I184 &amp; $K184,FATOR!$A$3:$P$22,14,0)</f>
        <v>0.23400168262830828</v>
      </c>
      <c r="X184" s="41">
        <f>VLOOKUP($C184 &amp; $I184 &amp; $K184,FATOR!$A$3:$P$22,15,0)</f>
        <v>0.22614830050781706</v>
      </c>
      <c r="Y184" s="41">
        <f>VLOOKUP($C184 &amp; $I184 &amp; $K184,FATOR!$A$3:$P$22,16,0)</f>
        <v>0.23465907887395288</v>
      </c>
      <c r="AA184" s="42">
        <f t="shared" si="69"/>
        <v>1.4976104114605886</v>
      </c>
      <c r="AB184" s="42">
        <f t="shared" si="70"/>
        <v>1.5551869228194171</v>
      </c>
      <c r="AC184" s="42">
        <f t="shared" si="71"/>
        <v>1.508483742551697</v>
      </c>
      <c r="AD184" s="42">
        <f t="shared" si="72"/>
        <v>1.4516707707468357</v>
      </c>
      <c r="AE184" s="42">
        <f t="shared" si="73"/>
        <v>1.2213622434566878</v>
      </c>
      <c r="AF184" s="42">
        <f t="shared" si="74"/>
        <v>1.2433526916079622</v>
      </c>
      <c r="AG184" s="42">
        <f t="shared" si="75"/>
        <v>1.2264966144620992</v>
      </c>
      <c r="AH184" s="42">
        <f t="shared" si="76"/>
        <v>1.3517012291355688</v>
      </c>
      <c r="AI184" s="42">
        <f t="shared" si="77"/>
        <v>1.6894909397118594</v>
      </c>
      <c r="AJ184" s="42">
        <f t="shared" si="78"/>
        <v>1.5322430178501623</v>
      </c>
      <c r="AK184" s="42">
        <f t="shared" si="79"/>
        <v>1.4808190717251857</v>
      </c>
      <c r="AL184" s="42">
        <f t="shared" si="80"/>
        <v>1.5365476484666429</v>
      </c>
      <c r="AN184" s="43">
        <f t="shared" si="81"/>
        <v>45038</v>
      </c>
      <c r="AO184" s="47">
        <f t="shared" ref="AO184:AX209" ca="1" si="97">IF($AN184&lt;=AO$1,HLOOKUP(MONTH(AO$1),$AA:$AL,ROW($AO184),0),"")</f>
        <v>1.4976104114605886</v>
      </c>
      <c r="AP184" s="47">
        <f t="shared" ca="1" si="97"/>
        <v>1.5551869228194171</v>
      </c>
      <c r="AQ184" s="47">
        <f t="shared" ca="1" si="97"/>
        <v>1.508483742551697</v>
      </c>
      <c r="AR184" s="47">
        <f t="shared" ca="1" si="97"/>
        <v>1.4516707707468357</v>
      </c>
      <c r="AS184" s="47">
        <f t="shared" ca="1" si="97"/>
        <v>1.2213622434566878</v>
      </c>
      <c r="AT184" s="47">
        <f t="shared" ca="1" si="97"/>
        <v>1.2433526916079622</v>
      </c>
      <c r="AU184" s="47">
        <f t="shared" ca="1" si="97"/>
        <v>1.2264966144620992</v>
      </c>
      <c r="AV184" s="47">
        <f t="shared" ca="1" si="97"/>
        <v>1.3517012291355688</v>
      </c>
      <c r="AW184" s="47">
        <f t="shared" ca="1" si="97"/>
        <v>1.6894909397118594</v>
      </c>
      <c r="AX184" s="47">
        <f t="shared" ca="1" si="97"/>
        <v>1.5322430178501623</v>
      </c>
      <c r="AY184" s="47">
        <f t="shared" ca="1" si="96"/>
        <v>1.4808190717251857</v>
      </c>
      <c r="AZ184" s="47">
        <f t="shared" ca="1" si="96"/>
        <v>1.5365476484666429</v>
      </c>
      <c r="BA184" s="47">
        <f t="shared" ca="1" si="96"/>
        <v>1.4976104114605886</v>
      </c>
      <c r="BB184" s="47">
        <f t="shared" ca="1" si="96"/>
        <v>1.5551869228194171</v>
      </c>
      <c r="BC184" s="47">
        <f t="shared" ca="1" si="96"/>
        <v>1.508483742551697</v>
      </c>
      <c r="BD184" s="47">
        <f t="shared" ca="1" si="96"/>
        <v>1.4516707707468357</v>
      </c>
      <c r="BE184" s="47">
        <f t="shared" ca="1" si="96"/>
        <v>1.2213622434566878</v>
      </c>
      <c r="BF184" s="47">
        <f t="shared" ca="1" si="96"/>
        <v>1.2433526916079622</v>
      </c>
      <c r="BG184" s="47">
        <f t="shared" ca="1" si="96"/>
        <v>1.2264966144620992</v>
      </c>
      <c r="BH184" s="47">
        <f t="shared" ca="1" si="96"/>
        <v>1.3517012291355688</v>
      </c>
      <c r="BI184" s="47">
        <f t="shared" ca="1" si="94"/>
        <v>1.6894909397118594</v>
      </c>
      <c r="BJ184" s="47">
        <f t="shared" ca="1" si="94"/>
        <v>1.5322430178501623</v>
      </c>
      <c r="BK184" s="47">
        <f t="shared" ca="1" si="94"/>
        <v>1.4808190717251857</v>
      </c>
      <c r="BL184" s="47">
        <f t="shared" ca="1" si="94"/>
        <v>1.5365476484666429</v>
      </c>
      <c r="BM184" s="47">
        <f t="shared" ca="1" si="94"/>
        <v>1.4976104114605886</v>
      </c>
      <c r="BN184" s="47">
        <f t="shared" ca="1" si="94"/>
        <v>1.5551869228194171</v>
      </c>
      <c r="BO184" s="47">
        <f t="shared" ca="1" si="94"/>
        <v>1.508483742551697</v>
      </c>
      <c r="BP184" s="47">
        <f t="shared" ca="1" si="94"/>
        <v>1.4516707707468357</v>
      </c>
      <c r="BQ184" s="47">
        <f t="shared" ca="1" si="94"/>
        <v>1.2213622434566878</v>
      </c>
      <c r="BR184" s="47">
        <f t="shared" ca="1" si="94"/>
        <v>1.2433526916079622</v>
      </c>
      <c r="BS184" s="47">
        <f t="shared" ca="1" si="92"/>
        <v>1.2264966144620992</v>
      </c>
      <c r="BT184" s="47">
        <f t="shared" ca="1" si="92"/>
        <v>1.3517012291355688</v>
      </c>
      <c r="BU184" s="47">
        <f t="shared" ca="1" si="92"/>
        <v>1.6894909397118594</v>
      </c>
      <c r="BV184" s="47">
        <f t="shared" ca="1" si="92"/>
        <v>1.5322430178501623</v>
      </c>
      <c r="BW184" s="47">
        <f t="shared" ca="1" si="92"/>
        <v>1.4808190717251857</v>
      </c>
      <c r="BX184" s="47">
        <f t="shared" ca="1" si="92"/>
        <v>1.5365476484666429</v>
      </c>
      <c r="BY184" s="47">
        <f t="shared" ca="1" si="92"/>
        <v>1.4976104114605886</v>
      </c>
      <c r="BZ184" s="47">
        <f t="shared" ca="1" si="92"/>
        <v>1.5551869228194171</v>
      </c>
      <c r="CA184" s="47">
        <f t="shared" ca="1" si="92"/>
        <v>1.508483742551697</v>
      </c>
      <c r="CB184" s="47">
        <f t="shared" ca="1" si="92"/>
        <v>1.4516707707468357</v>
      </c>
      <c r="CC184" s="47">
        <f t="shared" ca="1" si="91"/>
        <v>1.2213622434566878</v>
      </c>
      <c r="CD184" s="47">
        <f t="shared" ca="1" si="91"/>
        <v>1.2433526916079622</v>
      </c>
      <c r="CE184" s="47">
        <f t="shared" ca="1" si="91"/>
        <v>1.2264966144620992</v>
      </c>
      <c r="CF184" s="47">
        <f t="shared" ca="1" si="91"/>
        <v>1.3517012291355688</v>
      </c>
      <c r="CG184" s="47">
        <f t="shared" ca="1" si="91"/>
        <v>1.6894909397118594</v>
      </c>
      <c r="CH184" s="47">
        <f t="shared" ca="1" si="91"/>
        <v>1.5322430178501623</v>
      </c>
      <c r="CI184" s="47">
        <f t="shared" ca="1" si="91"/>
        <v>1.4808190717251857</v>
      </c>
      <c r="CJ184" s="47">
        <f t="shared" ca="1" si="91"/>
        <v>1.5365476484666429</v>
      </c>
      <c r="CK184" s="47">
        <f t="shared" ca="1" si="91"/>
        <v>1.4976104114605886</v>
      </c>
      <c r="CL184" s="47">
        <f t="shared" ca="1" si="91"/>
        <v>1.5551869228194171</v>
      </c>
      <c r="CM184" s="47">
        <f t="shared" ca="1" si="93"/>
        <v>1.508483742551697</v>
      </c>
      <c r="CN184" s="47">
        <f t="shared" ca="1" si="93"/>
        <v>1.4516707707468357</v>
      </c>
      <c r="CO184" s="47">
        <f t="shared" ca="1" si="93"/>
        <v>1.2213622434566878</v>
      </c>
      <c r="CP184" s="47">
        <f t="shared" ca="1" si="93"/>
        <v>1.2433526916079622</v>
      </c>
      <c r="CQ184" s="47">
        <f t="shared" ca="1" si="93"/>
        <v>1.2264966144620992</v>
      </c>
      <c r="CR184" s="47">
        <f t="shared" ca="1" si="93"/>
        <v>1.3517012291355688</v>
      </c>
      <c r="CS184" s="47">
        <f t="shared" ca="1" si="93"/>
        <v>1.6894909397118594</v>
      </c>
      <c r="CT184" s="47">
        <f t="shared" ca="1" si="93"/>
        <v>1.5322430178501623</v>
      </c>
      <c r="CU184" s="47">
        <f t="shared" ca="1" si="93"/>
        <v>1.4808190717251857</v>
      </c>
      <c r="CV184" s="47">
        <f t="shared" ca="1" si="93"/>
        <v>1.5365476484666429</v>
      </c>
      <c r="CW184" s="47">
        <f t="shared" ca="1" si="95"/>
        <v>1.4976104114605886</v>
      </c>
      <c r="CX184" s="47">
        <f t="shared" ca="1" si="95"/>
        <v>1.5551869228194171</v>
      </c>
      <c r="CY184" s="47">
        <f t="shared" ca="1" si="95"/>
        <v>1.508483742551697</v>
      </c>
      <c r="CZ184" s="47">
        <f t="shared" ca="1" si="95"/>
        <v>1.4516707707468357</v>
      </c>
      <c r="DA184" s="47">
        <f t="shared" ca="1" si="95"/>
        <v>1.2213622434566878</v>
      </c>
      <c r="DB184" s="47">
        <f t="shared" ca="1" si="95"/>
        <v>1.2433526916079622</v>
      </c>
      <c r="DC184" s="47">
        <f t="shared" ca="1" si="95"/>
        <v>1.2264966144620992</v>
      </c>
      <c r="DD184" s="47">
        <f t="shared" ca="1" si="95"/>
        <v>1.3517012291355688</v>
      </c>
    </row>
    <row r="185" spans="1:108" x14ac:dyDescent="0.25">
      <c r="A185" s="40" t="s">
        <v>138</v>
      </c>
      <c r="B185" s="40">
        <v>2243</v>
      </c>
      <c r="C185" s="40" t="s">
        <v>38</v>
      </c>
      <c r="D185" s="40" t="s">
        <v>1400</v>
      </c>
      <c r="E185" s="40" t="s">
        <v>463</v>
      </c>
      <c r="F185" s="40">
        <v>-3.274</v>
      </c>
      <c r="G185" s="43">
        <v>45174</v>
      </c>
      <c r="I185" s="40" t="s">
        <v>74</v>
      </c>
      <c r="J185" s="40">
        <v>2</v>
      </c>
      <c r="K185" s="40" t="s">
        <v>33</v>
      </c>
      <c r="L185" s="40" t="s">
        <v>399</v>
      </c>
      <c r="N185" s="41">
        <f>VLOOKUP($C185 &amp; $I185 &amp; $K185,FATOR!$A$3:$P$22,5,0)</f>
        <v>0.22871264683271059</v>
      </c>
      <c r="O185" s="41">
        <f>VLOOKUP($C185 &amp; $I185 &amp; $K185,FATOR!$A$3:$P$22,6,0)</f>
        <v>0.23750563879343578</v>
      </c>
      <c r="P185" s="41">
        <f>VLOOKUP($C185 &amp; $I185 &amp; $K185,FATOR!$A$3:$P$22,7,0)</f>
        <v>0.23037320442145653</v>
      </c>
      <c r="Q185" s="41">
        <f>VLOOKUP($C185 &amp; $I185 &amp; $K185,FATOR!$A$3:$P$22,8,0)</f>
        <v>0.22169681899004828</v>
      </c>
      <c r="R185" s="41">
        <f>VLOOKUP($C185 &amp; $I185 &amp; $K185,FATOR!$A$3:$P$22,9,0)</f>
        <v>0.18652447212227979</v>
      </c>
      <c r="S185" s="41">
        <f>VLOOKUP($C185 &amp; $I185 &amp; $K185,FATOR!$A$3:$P$22,10,0)</f>
        <v>0.18988281789981101</v>
      </c>
      <c r="T185" s="41">
        <f>VLOOKUP($C185 &amp; $I185 &amp; $K185,FATOR!$A$3:$P$22,11,0)</f>
        <v>0.18730858498199443</v>
      </c>
      <c r="U185" s="41">
        <f>VLOOKUP($C185 &amp; $I185 &amp; $K185,FATOR!$A$3:$P$22,12,0)</f>
        <v>0.20642963181667212</v>
      </c>
      <c r="V185" s="41">
        <f>VLOOKUP($C185 &amp; $I185 &amp; $K185,FATOR!$A$3:$P$22,13,0)</f>
        <v>0.25801633166033289</v>
      </c>
      <c r="W185" s="41">
        <f>VLOOKUP($C185 &amp; $I185 &amp; $K185,FATOR!$A$3:$P$22,14,0)</f>
        <v>0.23400168262830828</v>
      </c>
      <c r="X185" s="41">
        <f>VLOOKUP($C185 &amp; $I185 &amp; $K185,FATOR!$A$3:$P$22,15,0)</f>
        <v>0.22614830050781706</v>
      </c>
      <c r="Y185" s="41">
        <f>VLOOKUP($C185 &amp; $I185 &amp; $K185,FATOR!$A$3:$P$22,16,0)</f>
        <v>0.23465907887395288</v>
      </c>
      <c r="AA185" s="42">
        <f t="shared" si="69"/>
        <v>-0.74880520573029452</v>
      </c>
      <c r="AB185" s="42">
        <f t="shared" si="70"/>
        <v>-0.77759346140970875</v>
      </c>
      <c r="AC185" s="42">
        <f t="shared" si="71"/>
        <v>-0.75424187127584874</v>
      </c>
      <c r="AD185" s="42">
        <f t="shared" si="72"/>
        <v>-0.72583538537341807</v>
      </c>
      <c r="AE185" s="42">
        <f t="shared" si="73"/>
        <v>-0.6106811217283441</v>
      </c>
      <c r="AF185" s="42">
        <f t="shared" si="74"/>
        <v>-0.62167634580398123</v>
      </c>
      <c r="AG185" s="42">
        <f t="shared" si="75"/>
        <v>-0.61324830723104973</v>
      </c>
      <c r="AH185" s="42">
        <f t="shared" si="76"/>
        <v>-0.6758506145677845</v>
      </c>
      <c r="AI185" s="42">
        <f t="shared" si="77"/>
        <v>-0.84474546985592991</v>
      </c>
      <c r="AJ185" s="42">
        <f t="shared" si="78"/>
        <v>-0.76612150892508135</v>
      </c>
      <c r="AK185" s="42">
        <f t="shared" si="79"/>
        <v>-0.74040953586259306</v>
      </c>
      <c r="AL185" s="42">
        <f t="shared" si="80"/>
        <v>-0.76827382423332169</v>
      </c>
      <c r="AN185" s="43">
        <f t="shared" si="81"/>
        <v>45205</v>
      </c>
      <c r="AO185" s="47">
        <f t="shared" ca="1" si="97"/>
        <v>-0.74880520573029452</v>
      </c>
      <c r="AP185" s="47">
        <f t="shared" ca="1" si="97"/>
        <v>-0.77759346140970875</v>
      </c>
      <c r="AQ185" s="47">
        <f t="shared" ca="1" si="97"/>
        <v>-0.75424187127584874</v>
      </c>
      <c r="AR185" s="47">
        <f t="shared" ca="1" si="97"/>
        <v>-0.72583538537341807</v>
      </c>
      <c r="AS185" s="47">
        <f t="shared" ca="1" si="97"/>
        <v>-0.6106811217283441</v>
      </c>
      <c r="AT185" s="47">
        <f t="shared" ca="1" si="97"/>
        <v>-0.62167634580398123</v>
      </c>
      <c r="AU185" s="47">
        <f t="shared" ca="1" si="97"/>
        <v>-0.61324830723104973</v>
      </c>
      <c r="AV185" s="47">
        <f t="shared" ca="1" si="97"/>
        <v>-0.6758506145677845</v>
      </c>
      <c r="AW185" s="47">
        <f t="shared" ca="1" si="97"/>
        <v>-0.84474546985592991</v>
      </c>
      <c r="AX185" s="47">
        <f t="shared" ca="1" si="97"/>
        <v>-0.76612150892508135</v>
      </c>
      <c r="AY185" s="47">
        <f t="shared" ca="1" si="96"/>
        <v>-0.74040953586259306</v>
      </c>
      <c r="AZ185" s="47">
        <f t="shared" ca="1" si="96"/>
        <v>-0.76827382423332169</v>
      </c>
      <c r="BA185" s="47">
        <f t="shared" ca="1" si="96"/>
        <v>-0.74880520573029452</v>
      </c>
      <c r="BB185" s="47">
        <f t="shared" ca="1" si="96"/>
        <v>-0.77759346140970875</v>
      </c>
      <c r="BC185" s="47">
        <f t="shared" ca="1" si="96"/>
        <v>-0.75424187127584874</v>
      </c>
      <c r="BD185" s="47">
        <f t="shared" ca="1" si="96"/>
        <v>-0.72583538537341807</v>
      </c>
      <c r="BE185" s="47">
        <f t="shared" ca="1" si="96"/>
        <v>-0.6106811217283441</v>
      </c>
      <c r="BF185" s="47">
        <f t="shared" ca="1" si="96"/>
        <v>-0.62167634580398123</v>
      </c>
      <c r="BG185" s="47">
        <f t="shared" ca="1" si="96"/>
        <v>-0.61324830723104973</v>
      </c>
      <c r="BH185" s="47">
        <f t="shared" ca="1" si="96"/>
        <v>-0.6758506145677845</v>
      </c>
      <c r="BI185" s="47">
        <f t="shared" ca="1" si="94"/>
        <v>-0.84474546985592991</v>
      </c>
      <c r="BJ185" s="47">
        <f t="shared" ca="1" si="94"/>
        <v>-0.76612150892508135</v>
      </c>
      <c r="BK185" s="47">
        <f t="shared" ca="1" si="94"/>
        <v>-0.74040953586259306</v>
      </c>
      <c r="BL185" s="47">
        <f t="shared" ca="1" si="94"/>
        <v>-0.76827382423332169</v>
      </c>
      <c r="BM185" s="47">
        <f t="shared" ca="1" si="94"/>
        <v>-0.74880520573029452</v>
      </c>
      <c r="BN185" s="47">
        <f t="shared" ca="1" si="94"/>
        <v>-0.77759346140970875</v>
      </c>
      <c r="BO185" s="47">
        <f t="shared" ca="1" si="94"/>
        <v>-0.75424187127584874</v>
      </c>
      <c r="BP185" s="47">
        <f t="shared" ca="1" si="94"/>
        <v>-0.72583538537341807</v>
      </c>
      <c r="BQ185" s="47">
        <f t="shared" ca="1" si="94"/>
        <v>-0.6106811217283441</v>
      </c>
      <c r="BR185" s="47">
        <f t="shared" ca="1" si="94"/>
        <v>-0.62167634580398123</v>
      </c>
      <c r="BS185" s="47">
        <f t="shared" ca="1" si="92"/>
        <v>-0.61324830723104973</v>
      </c>
      <c r="BT185" s="47">
        <f t="shared" ca="1" si="92"/>
        <v>-0.6758506145677845</v>
      </c>
      <c r="BU185" s="47">
        <f t="shared" ca="1" si="92"/>
        <v>-0.84474546985592991</v>
      </c>
      <c r="BV185" s="47">
        <f t="shared" ca="1" si="92"/>
        <v>-0.76612150892508135</v>
      </c>
      <c r="BW185" s="47">
        <f t="shared" ca="1" si="92"/>
        <v>-0.74040953586259306</v>
      </c>
      <c r="BX185" s="47">
        <f t="shared" ca="1" si="92"/>
        <v>-0.76827382423332169</v>
      </c>
      <c r="BY185" s="47">
        <f t="shared" ca="1" si="92"/>
        <v>-0.74880520573029452</v>
      </c>
      <c r="BZ185" s="47">
        <f t="shared" ca="1" si="92"/>
        <v>-0.77759346140970875</v>
      </c>
      <c r="CA185" s="47">
        <f t="shared" ca="1" si="92"/>
        <v>-0.75424187127584874</v>
      </c>
      <c r="CB185" s="47">
        <f t="shared" ca="1" si="92"/>
        <v>-0.72583538537341807</v>
      </c>
      <c r="CC185" s="47">
        <f t="shared" ca="1" si="91"/>
        <v>-0.6106811217283441</v>
      </c>
      <c r="CD185" s="47">
        <f t="shared" ca="1" si="91"/>
        <v>-0.62167634580398123</v>
      </c>
      <c r="CE185" s="47">
        <f t="shared" ca="1" si="91"/>
        <v>-0.61324830723104973</v>
      </c>
      <c r="CF185" s="47">
        <f t="shared" ca="1" si="91"/>
        <v>-0.6758506145677845</v>
      </c>
      <c r="CG185" s="47">
        <f t="shared" ca="1" si="91"/>
        <v>-0.84474546985592991</v>
      </c>
      <c r="CH185" s="47">
        <f t="shared" ca="1" si="91"/>
        <v>-0.76612150892508135</v>
      </c>
      <c r="CI185" s="47">
        <f t="shared" ca="1" si="91"/>
        <v>-0.74040953586259306</v>
      </c>
      <c r="CJ185" s="47">
        <f t="shared" ca="1" si="91"/>
        <v>-0.76827382423332169</v>
      </c>
      <c r="CK185" s="47">
        <f t="shared" ca="1" si="91"/>
        <v>-0.74880520573029452</v>
      </c>
      <c r="CL185" s="47">
        <f t="shared" ca="1" si="91"/>
        <v>-0.77759346140970875</v>
      </c>
      <c r="CM185" s="47">
        <f t="shared" ca="1" si="93"/>
        <v>-0.75424187127584874</v>
      </c>
      <c r="CN185" s="47">
        <f t="shared" ca="1" si="93"/>
        <v>-0.72583538537341807</v>
      </c>
      <c r="CO185" s="47">
        <f t="shared" ca="1" si="93"/>
        <v>-0.6106811217283441</v>
      </c>
      <c r="CP185" s="47">
        <f t="shared" ca="1" si="93"/>
        <v>-0.62167634580398123</v>
      </c>
      <c r="CQ185" s="47">
        <f t="shared" ca="1" si="93"/>
        <v>-0.61324830723104973</v>
      </c>
      <c r="CR185" s="47">
        <f t="shared" ca="1" si="93"/>
        <v>-0.6758506145677845</v>
      </c>
      <c r="CS185" s="47">
        <f t="shared" ca="1" si="93"/>
        <v>-0.84474546985592991</v>
      </c>
      <c r="CT185" s="47">
        <f t="shared" ca="1" si="93"/>
        <v>-0.76612150892508135</v>
      </c>
      <c r="CU185" s="47">
        <f t="shared" ca="1" si="93"/>
        <v>-0.74040953586259306</v>
      </c>
      <c r="CV185" s="47">
        <f t="shared" ca="1" si="93"/>
        <v>-0.76827382423332169</v>
      </c>
      <c r="CW185" s="47">
        <f t="shared" ca="1" si="95"/>
        <v>-0.74880520573029452</v>
      </c>
      <c r="CX185" s="47">
        <f t="shared" ca="1" si="95"/>
        <v>-0.77759346140970875</v>
      </c>
      <c r="CY185" s="47">
        <f t="shared" ca="1" si="95"/>
        <v>-0.75424187127584874</v>
      </c>
      <c r="CZ185" s="47">
        <f t="shared" ca="1" si="95"/>
        <v>-0.72583538537341807</v>
      </c>
      <c r="DA185" s="47">
        <f t="shared" ca="1" si="95"/>
        <v>-0.6106811217283441</v>
      </c>
      <c r="DB185" s="47">
        <f t="shared" ca="1" si="95"/>
        <v>-0.62167634580398123</v>
      </c>
      <c r="DC185" s="47">
        <f t="shared" ca="1" si="95"/>
        <v>-0.61324830723104973</v>
      </c>
      <c r="DD185" s="47">
        <f t="shared" ca="1" si="95"/>
        <v>-0.6758506145677845</v>
      </c>
    </row>
    <row r="186" spans="1:108" x14ac:dyDescent="0.25">
      <c r="A186" s="40" t="s">
        <v>266</v>
      </c>
      <c r="B186" s="40">
        <v>2286</v>
      </c>
      <c r="C186" s="40" t="s">
        <v>31</v>
      </c>
      <c r="D186" s="40" t="s">
        <v>400</v>
      </c>
      <c r="E186" s="40" t="s">
        <v>136</v>
      </c>
      <c r="F186" s="40">
        <v>-5.3</v>
      </c>
      <c r="G186" s="43">
        <v>46023</v>
      </c>
      <c r="I186" s="40" t="s">
        <v>74</v>
      </c>
      <c r="J186" s="40">
        <v>1</v>
      </c>
      <c r="K186" s="40" t="s">
        <v>33</v>
      </c>
      <c r="L186" s="40" t="s">
        <v>268</v>
      </c>
      <c r="N186" s="41">
        <f>VLOOKUP($C186 &amp; $I186 &amp; $K186,FATOR!$A$3:$P$22,5,0)</f>
        <v>0.23516228756884971</v>
      </c>
      <c r="O186" s="41">
        <f>VLOOKUP($C186 &amp; $I186 &amp; $K186,FATOR!$A$3:$P$22,6,0)</f>
        <v>0.21966842736486258</v>
      </c>
      <c r="P186" s="41">
        <f>VLOOKUP($C186 &amp; $I186 &amp; $K186,FATOR!$A$3:$P$22,7,0)</f>
        <v>0.23504538398326369</v>
      </c>
      <c r="Q186" s="41">
        <f>VLOOKUP($C186 &amp; $I186 &amp; $K186,FATOR!$A$3:$P$22,8,0)</f>
        <v>0.20674207770833952</v>
      </c>
      <c r="R186" s="41">
        <f>VLOOKUP($C186 &amp; $I186 &amp; $K186,FATOR!$A$3:$P$22,9,0)</f>
        <v>0.17149920684288822</v>
      </c>
      <c r="S186" s="41">
        <f>VLOOKUP($C186 &amp; $I186 &amp; $K186,FATOR!$A$3:$P$22,10,0)</f>
        <v>0.1618122816472472</v>
      </c>
      <c r="T186" s="41">
        <f>VLOOKUP($C186 &amp; $I186 &amp; $K186,FATOR!$A$3:$P$22,11,0)</f>
        <v>0.17557903330914121</v>
      </c>
      <c r="U186" s="41">
        <f>VLOOKUP($C186 &amp; $I186 &amp; $K186,FATOR!$A$3:$P$22,12,0)</f>
        <v>0.1745298280644238</v>
      </c>
      <c r="V186" s="41">
        <f>VLOOKUP($C186 &amp; $I186 &amp; $K186,FATOR!$A$3:$P$22,13,0)</f>
        <v>0.21253180841071748</v>
      </c>
      <c r="W186" s="41">
        <f>VLOOKUP($C186 &amp; $I186 &amp; $K186,FATOR!$A$3:$P$22,14,0)</f>
        <v>0.2107432866718385</v>
      </c>
      <c r="X186" s="41">
        <f>VLOOKUP($C186 &amp; $I186 &amp; $K186,FATOR!$A$3:$P$22,15,0)</f>
        <v>0.2155843839491689</v>
      </c>
      <c r="Y186" s="41">
        <f>VLOOKUP($C186 &amp; $I186 &amp; $K186,FATOR!$A$3:$P$22,16,0)</f>
        <v>0.20959371231642632</v>
      </c>
      <c r="AA186" s="42">
        <f t="shared" si="69"/>
        <v>-1.2463601241149034</v>
      </c>
      <c r="AB186" s="42">
        <f t="shared" si="70"/>
        <v>-1.1642426650337716</v>
      </c>
      <c r="AC186" s="42">
        <f t="shared" si="71"/>
        <v>-1.2457405351112976</v>
      </c>
      <c r="AD186" s="42">
        <f t="shared" si="72"/>
        <v>-1.0957330118541995</v>
      </c>
      <c r="AE186" s="42">
        <f t="shared" si="73"/>
        <v>-0.90894579626730754</v>
      </c>
      <c r="AF186" s="42">
        <f t="shared" si="74"/>
        <v>-0.85760509273041019</v>
      </c>
      <c r="AG186" s="42">
        <f t="shared" si="75"/>
        <v>-0.93056887653844833</v>
      </c>
      <c r="AH186" s="42">
        <f t="shared" si="76"/>
        <v>-0.92500808874144613</v>
      </c>
      <c r="AI186" s="42">
        <f t="shared" si="77"/>
        <v>-1.1264185845768027</v>
      </c>
      <c r="AJ186" s="42">
        <f t="shared" si="78"/>
        <v>-1.116939419360744</v>
      </c>
      <c r="AK186" s="42">
        <f t="shared" si="79"/>
        <v>-1.1425972349305951</v>
      </c>
      <c r="AL186" s="42">
        <f t="shared" si="80"/>
        <v>-1.1108466752770594</v>
      </c>
      <c r="AN186" s="43">
        <f t="shared" si="81"/>
        <v>46023</v>
      </c>
      <c r="AO186" s="47" t="str">
        <f t="shared" ca="1" si="97"/>
        <v/>
      </c>
      <c r="AP186" s="47" t="str">
        <f t="shared" ca="1" si="97"/>
        <v/>
      </c>
      <c r="AQ186" s="47" t="str">
        <f t="shared" ca="1" si="97"/>
        <v/>
      </c>
      <c r="AR186" s="47" t="str">
        <f t="shared" ca="1" si="97"/>
        <v/>
      </c>
      <c r="AS186" s="47" t="str">
        <f t="shared" ca="1" si="97"/>
        <v/>
      </c>
      <c r="AT186" s="47" t="str">
        <f t="shared" ca="1" si="97"/>
        <v/>
      </c>
      <c r="AU186" s="47" t="str">
        <f t="shared" ca="1" si="97"/>
        <v/>
      </c>
      <c r="AV186" s="47" t="str">
        <f t="shared" ca="1" si="97"/>
        <v/>
      </c>
      <c r="AW186" s="47" t="str">
        <f t="shared" ca="1" si="97"/>
        <v/>
      </c>
      <c r="AX186" s="47" t="str">
        <f t="shared" ca="1" si="97"/>
        <v/>
      </c>
      <c r="AY186" s="47" t="str">
        <f t="shared" ca="1" si="96"/>
        <v/>
      </c>
      <c r="AZ186" s="47" t="str">
        <f t="shared" ca="1" si="96"/>
        <v/>
      </c>
      <c r="BA186" s="47" t="str">
        <f t="shared" ca="1" si="96"/>
        <v/>
      </c>
      <c r="BB186" s="47" t="str">
        <f t="shared" ca="1" si="96"/>
        <v/>
      </c>
      <c r="BC186" s="47" t="str">
        <f t="shared" ca="1" si="96"/>
        <v/>
      </c>
      <c r="BD186" s="47" t="str">
        <f t="shared" ca="1" si="96"/>
        <v/>
      </c>
      <c r="BE186" s="47" t="str">
        <f t="shared" ca="1" si="96"/>
        <v/>
      </c>
      <c r="BF186" s="47" t="str">
        <f t="shared" ca="1" si="96"/>
        <v/>
      </c>
      <c r="BG186" s="47" t="str">
        <f t="shared" ca="1" si="96"/>
        <v/>
      </c>
      <c r="BH186" s="47" t="str">
        <f t="shared" ca="1" si="96"/>
        <v/>
      </c>
      <c r="BI186" s="47" t="str">
        <f t="shared" ca="1" si="94"/>
        <v/>
      </c>
      <c r="BJ186" s="47" t="str">
        <f t="shared" ca="1" si="94"/>
        <v/>
      </c>
      <c r="BK186" s="47" t="str">
        <f t="shared" ca="1" si="94"/>
        <v/>
      </c>
      <c r="BL186" s="47" t="str">
        <f t="shared" ca="1" si="94"/>
        <v/>
      </c>
      <c r="BM186" s="47">
        <f t="shared" ca="1" si="94"/>
        <v>-1.2463601241149034</v>
      </c>
      <c r="BN186" s="47">
        <f t="shared" ca="1" si="94"/>
        <v>-1.1642426650337716</v>
      </c>
      <c r="BO186" s="47">
        <f t="shared" ca="1" si="94"/>
        <v>-1.2457405351112976</v>
      </c>
      <c r="BP186" s="47">
        <f t="shared" ca="1" si="94"/>
        <v>-1.0957330118541995</v>
      </c>
      <c r="BQ186" s="47">
        <f t="shared" ca="1" si="94"/>
        <v>-0.90894579626730754</v>
      </c>
      <c r="BR186" s="47">
        <f t="shared" ca="1" si="94"/>
        <v>-0.85760509273041019</v>
      </c>
      <c r="BS186" s="47">
        <f t="shared" ca="1" si="92"/>
        <v>-0.93056887653844833</v>
      </c>
      <c r="BT186" s="47">
        <f t="shared" ca="1" si="92"/>
        <v>-0.92500808874144613</v>
      </c>
      <c r="BU186" s="47">
        <f t="shared" ca="1" si="92"/>
        <v>-1.1264185845768027</v>
      </c>
      <c r="BV186" s="47">
        <f t="shared" ca="1" si="92"/>
        <v>-1.116939419360744</v>
      </c>
      <c r="BW186" s="47">
        <f t="shared" ca="1" si="92"/>
        <v>-1.1425972349305951</v>
      </c>
      <c r="BX186" s="47">
        <f t="shared" ca="1" si="92"/>
        <v>-1.1108466752770594</v>
      </c>
      <c r="BY186" s="47">
        <f t="shared" ca="1" si="92"/>
        <v>-1.2463601241149034</v>
      </c>
      <c r="BZ186" s="47">
        <f t="shared" ca="1" si="92"/>
        <v>-1.1642426650337716</v>
      </c>
      <c r="CA186" s="47">
        <f t="shared" ca="1" si="92"/>
        <v>-1.2457405351112976</v>
      </c>
      <c r="CB186" s="47">
        <f t="shared" ca="1" si="92"/>
        <v>-1.0957330118541995</v>
      </c>
      <c r="CC186" s="47">
        <f t="shared" ca="1" si="91"/>
        <v>-0.90894579626730754</v>
      </c>
      <c r="CD186" s="47">
        <f t="shared" ref="CC186:CL211" ca="1" si="98">IF($AN186&lt;=CD$1,HLOOKUP(MONTH(CD$1),$AA:$AL,ROW($AO186),0),"")</f>
        <v>-0.85760509273041019</v>
      </c>
      <c r="CE186" s="47">
        <f t="shared" ca="1" si="98"/>
        <v>-0.93056887653844833</v>
      </c>
      <c r="CF186" s="47">
        <f t="shared" ca="1" si="98"/>
        <v>-0.92500808874144613</v>
      </c>
      <c r="CG186" s="47">
        <f t="shared" ca="1" si="98"/>
        <v>-1.1264185845768027</v>
      </c>
      <c r="CH186" s="47">
        <f t="shared" ca="1" si="98"/>
        <v>-1.116939419360744</v>
      </c>
      <c r="CI186" s="47">
        <f t="shared" ca="1" si="98"/>
        <v>-1.1425972349305951</v>
      </c>
      <c r="CJ186" s="47">
        <f t="shared" ca="1" si="98"/>
        <v>-1.1108466752770594</v>
      </c>
      <c r="CK186" s="47">
        <f t="shared" ca="1" si="98"/>
        <v>-1.2463601241149034</v>
      </c>
      <c r="CL186" s="47">
        <f t="shared" ca="1" si="98"/>
        <v>-1.1642426650337716</v>
      </c>
      <c r="CM186" s="47">
        <f t="shared" ca="1" si="93"/>
        <v>-1.2457405351112976</v>
      </c>
      <c r="CN186" s="47">
        <f t="shared" ca="1" si="93"/>
        <v>-1.0957330118541995</v>
      </c>
      <c r="CO186" s="47">
        <f t="shared" ca="1" si="93"/>
        <v>-0.90894579626730754</v>
      </c>
      <c r="CP186" s="47">
        <f t="shared" ca="1" si="93"/>
        <v>-0.85760509273041019</v>
      </c>
      <c r="CQ186" s="47">
        <f t="shared" ca="1" si="93"/>
        <v>-0.93056887653844833</v>
      </c>
      <c r="CR186" s="47">
        <f t="shared" ca="1" si="93"/>
        <v>-0.92500808874144613</v>
      </c>
      <c r="CS186" s="47">
        <f t="shared" ca="1" si="93"/>
        <v>-1.1264185845768027</v>
      </c>
      <c r="CT186" s="47">
        <f t="shared" ca="1" si="93"/>
        <v>-1.116939419360744</v>
      </c>
      <c r="CU186" s="47">
        <f t="shared" ca="1" si="93"/>
        <v>-1.1425972349305951</v>
      </c>
      <c r="CV186" s="47">
        <f t="shared" ca="1" si="93"/>
        <v>-1.1108466752770594</v>
      </c>
      <c r="CW186" s="47">
        <f t="shared" ca="1" si="95"/>
        <v>-1.2463601241149034</v>
      </c>
      <c r="CX186" s="47">
        <f t="shared" ca="1" si="95"/>
        <v>-1.1642426650337716</v>
      </c>
      <c r="CY186" s="47">
        <f t="shared" ca="1" si="95"/>
        <v>-1.2457405351112976</v>
      </c>
      <c r="CZ186" s="47">
        <f t="shared" ca="1" si="95"/>
        <v>-1.0957330118541995</v>
      </c>
      <c r="DA186" s="47">
        <f t="shared" ca="1" si="95"/>
        <v>-0.90894579626730754</v>
      </c>
      <c r="DB186" s="47">
        <f t="shared" ca="1" si="95"/>
        <v>-0.85760509273041019</v>
      </c>
      <c r="DC186" s="47">
        <f t="shared" ca="1" si="95"/>
        <v>-0.93056887653844833</v>
      </c>
      <c r="DD186" s="47">
        <f t="shared" ca="1" si="95"/>
        <v>-0.92500808874144613</v>
      </c>
    </row>
    <row r="187" spans="1:108" x14ac:dyDescent="0.25">
      <c r="A187" s="40" t="s">
        <v>138</v>
      </c>
      <c r="B187" s="40">
        <v>2616</v>
      </c>
      <c r="C187" s="40" t="s">
        <v>31</v>
      </c>
      <c r="D187" s="40" t="s">
        <v>400</v>
      </c>
      <c r="E187" s="40" t="s">
        <v>180</v>
      </c>
      <c r="F187" s="40">
        <v>5.3</v>
      </c>
      <c r="G187" s="43">
        <v>46023</v>
      </c>
      <c r="I187" s="40" t="s">
        <v>74</v>
      </c>
      <c r="J187" s="40">
        <v>1</v>
      </c>
      <c r="K187" s="40" t="s">
        <v>33</v>
      </c>
      <c r="L187" s="40" t="s">
        <v>268</v>
      </c>
      <c r="N187" s="41">
        <f>VLOOKUP($C187 &amp; $I187 &amp; $K187,FATOR!$A$3:$P$22,5,0)</f>
        <v>0.23516228756884971</v>
      </c>
      <c r="O187" s="41">
        <f>VLOOKUP($C187 &amp; $I187 &amp; $K187,FATOR!$A$3:$P$22,6,0)</f>
        <v>0.21966842736486258</v>
      </c>
      <c r="P187" s="41">
        <f>VLOOKUP($C187 &amp; $I187 &amp; $K187,FATOR!$A$3:$P$22,7,0)</f>
        <v>0.23504538398326369</v>
      </c>
      <c r="Q187" s="41">
        <f>VLOOKUP($C187 &amp; $I187 &amp; $K187,FATOR!$A$3:$P$22,8,0)</f>
        <v>0.20674207770833952</v>
      </c>
      <c r="R187" s="41">
        <f>VLOOKUP($C187 &amp; $I187 &amp; $K187,FATOR!$A$3:$P$22,9,0)</f>
        <v>0.17149920684288822</v>
      </c>
      <c r="S187" s="41">
        <f>VLOOKUP($C187 &amp; $I187 &amp; $K187,FATOR!$A$3:$P$22,10,0)</f>
        <v>0.1618122816472472</v>
      </c>
      <c r="T187" s="41">
        <f>VLOOKUP($C187 &amp; $I187 &amp; $K187,FATOR!$A$3:$P$22,11,0)</f>
        <v>0.17557903330914121</v>
      </c>
      <c r="U187" s="41">
        <f>VLOOKUP($C187 &amp; $I187 &amp; $K187,FATOR!$A$3:$P$22,12,0)</f>
        <v>0.1745298280644238</v>
      </c>
      <c r="V187" s="41">
        <f>VLOOKUP($C187 &amp; $I187 &amp; $K187,FATOR!$A$3:$P$22,13,0)</f>
        <v>0.21253180841071748</v>
      </c>
      <c r="W187" s="41">
        <f>VLOOKUP($C187 &amp; $I187 &amp; $K187,FATOR!$A$3:$P$22,14,0)</f>
        <v>0.2107432866718385</v>
      </c>
      <c r="X187" s="41">
        <f>VLOOKUP($C187 &amp; $I187 &amp; $K187,FATOR!$A$3:$P$22,15,0)</f>
        <v>0.2155843839491689</v>
      </c>
      <c r="Y187" s="41">
        <f>VLOOKUP($C187 &amp; $I187 &amp; $K187,FATOR!$A$3:$P$22,16,0)</f>
        <v>0.20959371231642632</v>
      </c>
      <c r="AA187" s="42">
        <f t="shared" si="69"/>
        <v>1.2463601241149034</v>
      </c>
      <c r="AB187" s="42">
        <f t="shared" si="70"/>
        <v>1.1642426650337716</v>
      </c>
      <c r="AC187" s="42">
        <f t="shared" si="71"/>
        <v>1.2457405351112976</v>
      </c>
      <c r="AD187" s="42">
        <f t="shared" si="72"/>
        <v>1.0957330118541995</v>
      </c>
      <c r="AE187" s="42">
        <f t="shared" si="73"/>
        <v>0.90894579626730754</v>
      </c>
      <c r="AF187" s="42">
        <f t="shared" si="74"/>
        <v>0.85760509273041019</v>
      </c>
      <c r="AG187" s="42">
        <f t="shared" si="75"/>
        <v>0.93056887653844833</v>
      </c>
      <c r="AH187" s="42">
        <f t="shared" si="76"/>
        <v>0.92500808874144613</v>
      </c>
      <c r="AI187" s="42">
        <f t="shared" si="77"/>
        <v>1.1264185845768027</v>
      </c>
      <c r="AJ187" s="42">
        <f t="shared" si="78"/>
        <v>1.116939419360744</v>
      </c>
      <c r="AK187" s="42">
        <f t="shared" si="79"/>
        <v>1.1425972349305951</v>
      </c>
      <c r="AL187" s="42">
        <f t="shared" si="80"/>
        <v>1.1108466752770594</v>
      </c>
      <c r="AN187" s="43">
        <f t="shared" si="81"/>
        <v>46023</v>
      </c>
      <c r="AO187" s="47" t="str">
        <f t="shared" ca="1" si="97"/>
        <v/>
      </c>
      <c r="AP187" s="47" t="str">
        <f t="shared" ca="1" si="97"/>
        <v/>
      </c>
      <c r="AQ187" s="47" t="str">
        <f t="shared" ca="1" si="97"/>
        <v/>
      </c>
      <c r="AR187" s="47" t="str">
        <f t="shared" ca="1" si="97"/>
        <v/>
      </c>
      <c r="AS187" s="47" t="str">
        <f t="shared" ca="1" si="97"/>
        <v/>
      </c>
      <c r="AT187" s="47" t="str">
        <f t="shared" ca="1" si="97"/>
        <v/>
      </c>
      <c r="AU187" s="47" t="str">
        <f t="shared" ca="1" si="97"/>
        <v/>
      </c>
      <c r="AV187" s="47" t="str">
        <f t="shared" ca="1" si="97"/>
        <v/>
      </c>
      <c r="AW187" s="47" t="str">
        <f t="shared" ca="1" si="97"/>
        <v/>
      </c>
      <c r="AX187" s="47" t="str">
        <f t="shared" ca="1" si="97"/>
        <v/>
      </c>
      <c r="AY187" s="47" t="str">
        <f t="shared" ca="1" si="96"/>
        <v/>
      </c>
      <c r="AZ187" s="47" t="str">
        <f t="shared" ca="1" si="96"/>
        <v/>
      </c>
      <c r="BA187" s="47" t="str">
        <f t="shared" ca="1" si="96"/>
        <v/>
      </c>
      <c r="BB187" s="47" t="str">
        <f t="shared" ca="1" si="96"/>
        <v/>
      </c>
      <c r="BC187" s="47" t="str">
        <f t="shared" ca="1" si="96"/>
        <v/>
      </c>
      <c r="BD187" s="47" t="str">
        <f t="shared" ca="1" si="96"/>
        <v/>
      </c>
      <c r="BE187" s="47" t="str">
        <f t="shared" ca="1" si="96"/>
        <v/>
      </c>
      <c r="BF187" s="47" t="str">
        <f t="shared" ca="1" si="96"/>
        <v/>
      </c>
      <c r="BG187" s="47" t="str">
        <f t="shared" ca="1" si="96"/>
        <v/>
      </c>
      <c r="BH187" s="47" t="str">
        <f t="shared" ca="1" si="96"/>
        <v/>
      </c>
      <c r="BI187" s="47" t="str">
        <f t="shared" ca="1" si="94"/>
        <v/>
      </c>
      <c r="BJ187" s="47" t="str">
        <f t="shared" ca="1" si="94"/>
        <v/>
      </c>
      <c r="BK187" s="47" t="str">
        <f t="shared" ca="1" si="94"/>
        <v/>
      </c>
      <c r="BL187" s="47" t="str">
        <f t="shared" ca="1" si="94"/>
        <v/>
      </c>
      <c r="BM187" s="47">
        <f t="shared" ca="1" si="94"/>
        <v>1.2463601241149034</v>
      </c>
      <c r="BN187" s="47">
        <f t="shared" ca="1" si="94"/>
        <v>1.1642426650337716</v>
      </c>
      <c r="BO187" s="47">
        <f t="shared" ca="1" si="94"/>
        <v>1.2457405351112976</v>
      </c>
      <c r="BP187" s="47">
        <f t="shared" ca="1" si="94"/>
        <v>1.0957330118541995</v>
      </c>
      <c r="BQ187" s="47">
        <f t="shared" ca="1" si="94"/>
        <v>0.90894579626730754</v>
      </c>
      <c r="BR187" s="47">
        <f t="shared" ca="1" si="94"/>
        <v>0.85760509273041019</v>
      </c>
      <c r="BS187" s="47">
        <f t="shared" ca="1" si="92"/>
        <v>0.93056887653844833</v>
      </c>
      <c r="BT187" s="47">
        <f t="shared" ca="1" si="92"/>
        <v>0.92500808874144613</v>
      </c>
      <c r="BU187" s="47">
        <f t="shared" ca="1" si="92"/>
        <v>1.1264185845768027</v>
      </c>
      <c r="BV187" s="47">
        <f t="shared" ca="1" si="92"/>
        <v>1.116939419360744</v>
      </c>
      <c r="BW187" s="47">
        <f t="shared" ca="1" si="92"/>
        <v>1.1425972349305951</v>
      </c>
      <c r="BX187" s="47">
        <f t="shared" ca="1" si="92"/>
        <v>1.1108466752770594</v>
      </c>
      <c r="BY187" s="47">
        <f t="shared" ca="1" si="92"/>
        <v>1.2463601241149034</v>
      </c>
      <c r="BZ187" s="47">
        <f t="shared" ca="1" si="92"/>
        <v>1.1642426650337716</v>
      </c>
      <c r="CA187" s="47">
        <f t="shared" ca="1" si="92"/>
        <v>1.2457405351112976</v>
      </c>
      <c r="CB187" s="47">
        <f t="shared" ref="BS187:CB213" ca="1" si="99">IF($AN187&lt;=CB$1,HLOOKUP(MONTH(CB$1),$AA:$AL,ROW($AO187),0),"")</f>
        <v>1.0957330118541995</v>
      </c>
      <c r="CC187" s="47">
        <f t="shared" ca="1" si="98"/>
        <v>0.90894579626730754</v>
      </c>
      <c r="CD187" s="47">
        <f t="shared" ca="1" si="98"/>
        <v>0.85760509273041019</v>
      </c>
      <c r="CE187" s="47">
        <f t="shared" ca="1" si="98"/>
        <v>0.93056887653844833</v>
      </c>
      <c r="CF187" s="47">
        <f t="shared" ca="1" si="98"/>
        <v>0.92500808874144613</v>
      </c>
      <c r="CG187" s="47">
        <f t="shared" ca="1" si="98"/>
        <v>1.1264185845768027</v>
      </c>
      <c r="CH187" s="47">
        <f t="shared" ca="1" si="98"/>
        <v>1.116939419360744</v>
      </c>
      <c r="CI187" s="47">
        <f t="shared" ca="1" si="98"/>
        <v>1.1425972349305951</v>
      </c>
      <c r="CJ187" s="47">
        <f t="shared" ca="1" si="98"/>
        <v>1.1108466752770594</v>
      </c>
      <c r="CK187" s="47">
        <f t="shared" ca="1" si="98"/>
        <v>1.2463601241149034</v>
      </c>
      <c r="CL187" s="47">
        <f t="shared" ca="1" si="98"/>
        <v>1.1642426650337716</v>
      </c>
      <c r="CM187" s="47">
        <f t="shared" ca="1" si="93"/>
        <v>1.2457405351112976</v>
      </c>
      <c r="CN187" s="47">
        <f t="shared" ca="1" si="93"/>
        <v>1.0957330118541995</v>
      </c>
      <c r="CO187" s="47">
        <f t="shared" ca="1" si="93"/>
        <v>0.90894579626730754</v>
      </c>
      <c r="CP187" s="47">
        <f t="shared" ca="1" si="93"/>
        <v>0.85760509273041019</v>
      </c>
      <c r="CQ187" s="47">
        <f t="shared" ca="1" si="93"/>
        <v>0.93056887653844833</v>
      </c>
      <c r="CR187" s="47">
        <f t="shared" ca="1" si="93"/>
        <v>0.92500808874144613</v>
      </c>
      <c r="CS187" s="47">
        <f t="shared" ca="1" si="93"/>
        <v>1.1264185845768027</v>
      </c>
      <c r="CT187" s="47">
        <f t="shared" ca="1" si="93"/>
        <v>1.116939419360744</v>
      </c>
      <c r="CU187" s="47">
        <f t="shared" ca="1" si="93"/>
        <v>1.1425972349305951</v>
      </c>
      <c r="CV187" s="47">
        <f t="shared" ca="1" si="93"/>
        <v>1.1108466752770594</v>
      </c>
      <c r="CW187" s="47">
        <f t="shared" ca="1" si="95"/>
        <v>1.2463601241149034</v>
      </c>
      <c r="CX187" s="47">
        <f t="shared" ca="1" si="95"/>
        <v>1.1642426650337716</v>
      </c>
      <c r="CY187" s="47">
        <f t="shared" ca="1" si="95"/>
        <v>1.2457405351112976</v>
      </c>
      <c r="CZ187" s="47">
        <f t="shared" ca="1" si="95"/>
        <v>1.0957330118541995</v>
      </c>
      <c r="DA187" s="47">
        <f t="shared" ca="1" si="95"/>
        <v>0.90894579626730754</v>
      </c>
      <c r="DB187" s="47">
        <f t="shared" ca="1" si="95"/>
        <v>0.85760509273041019</v>
      </c>
      <c r="DC187" s="47">
        <f t="shared" ca="1" si="95"/>
        <v>0.93056887653844833</v>
      </c>
      <c r="DD187" s="47">
        <f t="shared" ca="1" si="95"/>
        <v>0.92500808874144613</v>
      </c>
    </row>
    <row r="188" spans="1:108" x14ac:dyDescent="0.25">
      <c r="A188" s="40" t="s">
        <v>138</v>
      </c>
      <c r="B188" s="40">
        <v>2790</v>
      </c>
      <c r="C188" s="40" t="s">
        <v>37</v>
      </c>
      <c r="D188" s="40" t="s">
        <v>1401</v>
      </c>
      <c r="E188" s="40" t="s">
        <v>130</v>
      </c>
      <c r="F188" s="40">
        <v>0.3</v>
      </c>
      <c r="G188" s="43">
        <v>45099</v>
      </c>
      <c r="I188" s="40" t="s">
        <v>74</v>
      </c>
      <c r="J188" s="40">
        <v>2</v>
      </c>
      <c r="K188" s="40" t="s">
        <v>33</v>
      </c>
      <c r="L188" s="40" t="s">
        <v>243</v>
      </c>
      <c r="N188" s="41">
        <f>VLOOKUP($C188 &amp; $I188 &amp; $K188,FATOR!$A$3:$P$22,5,0)</f>
        <v>0.13911199566864266</v>
      </c>
      <c r="O188" s="41">
        <f>VLOOKUP($C188 &amp; $I188 &amp; $K188,FATOR!$A$3:$P$22,6,0)</f>
        <v>0.14397323158099676</v>
      </c>
      <c r="P188" s="41">
        <f>VLOOKUP($C188 &amp; $I188 &amp; $K188,FATOR!$A$3:$P$22,7,0)</f>
        <v>0.1253122181429491</v>
      </c>
      <c r="Q188" s="41">
        <f>VLOOKUP($C188 &amp; $I188 &amp; $K188,FATOR!$A$3:$P$22,8,0)</f>
        <v>0.1107734592458102</v>
      </c>
      <c r="R188" s="41">
        <f>VLOOKUP($C188 &amp; $I188 &amp; $K188,FATOR!$A$3:$P$22,9,0)</f>
        <v>8.2659943560374941E-2</v>
      </c>
      <c r="S188" s="41">
        <f>VLOOKUP($C188 &amp; $I188 &amp; $K188,FATOR!$A$3:$P$22,10,0)</f>
        <v>6.9791864427120306E-2</v>
      </c>
      <c r="T188" s="41">
        <f>VLOOKUP($C188 &amp; $I188 &amp; $K188,FATOR!$A$3:$P$22,11,0)</f>
        <v>9.0617307951531029E-2</v>
      </c>
      <c r="U188" s="41">
        <f>VLOOKUP($C188 &amp; $I188 &amp; $K188,FATOR!$A$3:$P$22,12,0)</f>
        <v>0.10218505105720474</v>
      </c>
      <c r="V188" s="41">
        <f>VLOOKUP($C188 &amp; $I188 &amp; $K188,FATOR!$A$3:$P$22,13,0)</f>
        <v>0.11087991924650198</v>
      </c>
      <c r="W188" s="41">
        <f>VLOOKUP($C188 &amp; $I188 &amp; $K188,FATOR!$A$3:$P$22,14,0)</f>
        <v>0.12186694448854825</v>
      </c>
      <c r="X188" s="41">
        <f>VLOOKUP($C188 &amp; $I188 &amp; $K188,FATOR!$A$3:$P$22,15,0)</f>
        <v>0.16068009222333368</v>
      </c>
      <c r="Y188" s="41">
        <f>VLOOKUP($C188 &amp; $I188 &amp; $K188,FATOR!$A$3:$P$22,16,0)</f>
        <v>0.16599739643926004</v>
      </c>
      <c r="AA188" s="42">
        <f t="shared" si="69"/>
        <v>4.1733598700592796E-2</v>
      </c>
      <c r="AB188" s="42">
        <f t="shared" si="70"/>
        <v>4.3191969474299027E-2</v>
      </c>
      <c r="AC188" s="42">
        <f t="shared" si="71"/>
        <v>3.7593665442884727E-2</v>
      </c>
      <c r="AD188" s="42">
        <f t="shared" si="72"/>
        <v>3.3232037773743055E-2</v>
      </c>
      <c r="AE188" s="42">
        <f t="shared" si="73"/>
        <v>2.479798306811248E-2</v>
      </c>
      <c r="AF188" s="42">
        <f t="shared" si="74"/>
        <v>2.0937559328136093E-2</v>
      </c>
      <c r="AG188" s="42">
        <f t="shared" si="75"/>
        <v>2.7185192385459307E-2</v>
      </c>
      <c r="AH188" s="42">
        <f t="shared" si="76"/>
        <v>3.065551531716142E-2</v>
      </c>
      <c r="AI188" s="42">
        <f t="shared" si="77"/>
        <v>3.3263975773950592E-2</v>
      </c>
      <c r="AJ188" s="42">
        <f t="shared" si="78"/>
        <v>3.6560083346564472E-2</v>
      </c>
      <c r="AK188" s="42">
        <f t="shared" si="79"/>
        <v>4.8204027667000104E-2</v>
      </c>
      <c r="AL188" s="42">
        <f t="shared" si="80"/>
        <v>4.9799218931778008E-2</v>
      </c>
      <c r="AN188" s="43">
        <f t="shared" si="81"/>
        <v>45130</v>
      </c>
      <c r="AO188" s="47">
        <f t="shared" ca="1" si="97"/>
        <v>4.1733598700592796E-2</v>
      </c>
      <c r="AP188" s="47">
        <f t="shared" ca="1" si="97"/>
        <v>4.3191969474299027E-2</v>
      </c>
      <c r="AQ188" s="47">
        <f t="shared" ca="1" si="97"/>
        <v>3.7593665442884727E-2</v>
      </c>
      <c r="AR188" s="47">
        <f t="shared" ca="1" si="97"/>
        <v>3.3232037773743055E-2</v>
      </c>
      <c r="AS188" s="47">
        <f t="shared" ca="1" si="97"/>
        <v>2.479798306811248E-2</v>
      </c>
      <c r="AT188" s="47">
        <f t="shared" ca="1" si="97"/>
        <v>2.0937559328136093E-2</v>
      </c>
      <c r="AU188" s="47">
        <f t="shared" ca="1" si="97"/>
        <v>2.7185192385459307E-2</v>
      </c>
      <c r="AV188" s="47">
        <f t="shared" ca="1" si="97"/>
        <v>3.065551531716142E-2</v>
      </c>
      <c r="AW188" s="47">
        <f t="shared" ca="1" si="97"/>
        <v>3.3263975773950592E-2</v>
      </c>
      <c r="AX188" s="47">
        <f t="shared" ca="1" si="97"/>
        <v>3.6560083346564472E-2</v>
      </c>
      <c r="AY188" s="47">
        <f t="shared" ca="1" si="96"/>
        <v>4.8204027667000104E-2</v>
      </c>
      <c r="AZ188" s="47">
        <f t="shared" ca="1" si="96"/>
        <v>4.9799218931778008E-2</v>
      </c>
      <c r="BA188" s="47">
        <f t="shared" ca="1" si="96"/>
        <v>4.1733598700592796E-2</v>
      </c>
      <c r="BB188" s="47">
        <f t="shared" ca="1" si="96"/>
        <v>4.3191969474299027E-2</v>
      </c>
      <c r="BC188" s="47">
        <f t="shared" ca="1" si="96"/>
        <v>3.7593665442884727E-2</v>
      </c>
      <c r="BD188" s="47">
        <f t="shared" ca="1" si="96"/>
        <v>3.3232037773743055E-2</v>
      </c>
      <c r="BE188" s="47">
        <f t="shared" ca="1" si="96"/>
        <v>2.479798306811248E-2</v>
      </c>
      <c r="BF188" s="47">
        <f t="shared" ca="1" si="96"/>
        <v>2.0937559328136093E-2</v>
      </c>
      <c r="BG188" s="47">
        <f t="shared" ca="1" si="96"/>
        <v>2.7185192385459307E-2</v>
      </c>
      <c r="BH188" s="47">
        <f t="shared" ca="1" si="96"/>
        <v>3.065551531716142E-2</v>
      </c>
      <c r="BI188" s="47">
        <f t="shared" ca="1" si="94"/>
        <v>3.3263975773950592E-2</v>
      </c>
      <c r="BJ188" s="47">
        <f t="shared" ca="1" si="94"/>
        <v>3.6560083346564472E-2</v>
      </c>
      <c r="BK188" s="47">
        <f t="shared" ca="1" si="94"/>
        <v>4.8204027667000104E-2</v>
      </c>
      <c r="BL188" s="47">
        <f t="shared" ca="1" si="94"/>
        <v>4.9799218931778008E-2</v>
      </c>
      <c r="BM188" s="47">
        <f t="shared" ca="1" si="94"/>
        <v>4.1733598700592796E-2</v>
      </c>
      <c r="BN188" s="47">
        <f t="shared" ca="1" si="94"/>
        <v>4.3191969474299027E-2</v>
      </c>
      <c r="BO188" s="47">
        <f t="shared" ca="1" si="94"/>
        <v>3.7593665442884727E-2</v>
      </c>
      <c r="BP188" s="47">
        <f t="shared" ca="1" si="94"/>
        <v>3.3232037773743055E-2</v>
      </c>
      <c r="BQ188" s="47">
        <f t="shared" ca="1" si="94"/>
        <v>2.479798306811248E-2</v>
      </c>
      <c r="BR188" s="47">
        <f t="shared" ca="1" si="94"/>
        <v>2.0937559328136093E-2</v>
      </c>
      <c r="BS188" s="47">
        <f t="shared" ca="1" si="99"/>
        <v>2.7185192385459307E-2</v>
      </c>
      <c r="BT188" s="47">
        <f t="shared" ca="1" si="99"/>
        <v>3.065551531716142E-2</v>
      </c>
      <c r="BU188" s="47">
        <f t="shared" ca="1" si="99"/>
        <v>3.3263975773950592E-2</v>
      </c>
      <c r="BV188" s="47">
        <f t="shared" ca="1" si="99"/>
        <v>3.6560083346564472E-2</v>
      </c>
      <c r="BW188" s="47">
        <f t="shared" ca="1" si="99"/>
        <v>4.8204027667000104E-2</v>
      </c>
      <c r="BX188" s="47">
        <f t="shared" ca="1" si="99"/>
        <v>4.9799218931778008E-2</v>
      </c>
      <c r="BY188" s="47">
        <f t="shared" ca="1" si="99"/>
        <v>4.1733598700592796E-2</v>
      </c>
      <c r="BZ188" s="47">
        <f t="shared" ca="1" si="99"/>
        <v>4.3191969474299027E-2</v>
      </c>
      <c r="CA188" s="47">
        <f t="shared" ca="1" si="99"/>
        <v>3.7593665442884727E-2</v>
      </c>
      <c r="CB188" s="47">
        <f t="shared" ca="1" si="99"/>
        <v>3.3232037773743055E-2</v>
      </c>
      <c r="CC188" s="47">
        <f t="shared" ca="1" si="98"/>
        <v>2.479798306811248E-2</v>
      </c>
      <c r="CD188" s="47">
        <f t="shared" ca="1" si="98"/>
        <v>2.0937559328136093E-2</v>
      </c>
      <c r="CE188" s="47">
        <f t="shared" ca="1" si="98"/>
        <v>2.7185192385459307E-2</v>
      </c>
      <c r="CF188" s="47">
        <f t="shared" ca="1" si="98"/>
        <v>3.065551531716142E-2</v>
      </c>
      <c r="CG188" s="47">
        <f t="shared" ca="1" si="98"/>
        <v>3.3263975773950592E-2</v>
      </c>
      <c r="CH188" s="47">
        <f t="shared" ca="1" si="98"/>
        <v>3.6560083346564472E-2</v>
      </c>
      <c r="CI188" s="47">
        <f t="shared" ca="1" si="98"/>
        <v>4.8204027667000104E-2</v>
      </c>
      <c r="CJ188" s="47">
        <f t="shared" ca="1" si="98"/>
        <v>4.9799218931778008E-2</v>
      </c>
      <c r="CK188" s="47">
        <f t="shared" ca="1" si="98"/>
        <v>4.1733598700592796E-2</v>
      </c>
      <c r="CL188" s="47">
        <f t="shared" ca="1" si="98"/>
        <v>4.3191969474299027E-2</v>
      </c>
      <c r="CM188" s="47">
        <f t="shared" ca="1" si="93"/>
        <v>3.7593665442884727E-2</v>
      </c>
      <c r="CN188" s="47">
        <f t="shared" ca="1" si="93"/>
        <v>3.3232037773743055E-2</v>
      </c>
      <c r="CO188" s="47">
        <f t="shared" ca="1" si="93"/>
        <v>2.479798306811248E-2</v>
      </c>
      <c r="CP188" s="47">
        <f t="shared" ca="1" si="93"/>
        <v>2.0937559328136093E-2</v>
      </c>
      <c r="CQ188" s="47">
        <f t="shared" ca="1" si="93"/>
        <v>2.7185192385459307E-2</v>
      </c>
      <c r="CR188" s="47">
        <f t="shared" ca="1" si="93"/>
        <v>3.065551531716142E-2</v>
      </c>
      <c r="CS188" s="47">
        <f t="shared" ca="1" si="93"/>
        <v>3.3263975773950592E-2</v>
      </c>
      <c r="CT188" s="47">
        <f t="shared" ca="1" si="93"/>
        <v>3.6560083346564472E-2</v>
      </c>
      <c r="CU188" s="47">
        <f t="shared" ca="1" si="93"/>
        <v>4.8204027667000104E-2</v>
      </c>
      <c r="CV188" s="47">
        <f t="shared" ca="1" si="93"/>
        <v>4.9799218931778008E-2</v>
      </c>
      <c r="CW188" s="47">
        <f t="shared" ca="1" si="95"/>
        <v>4.1733598700592796E-2</v>
      </c>
      <c r="CX188" s="47">
        <f t="shared" ca="1" si="95"/>
        <v>4.3191969474299027E-2</v>
      </c>
      <c r="CY188" s="47">
        <f t="shared" ca="1" si="95"/>
        <v>3.7593665442884727E-2</v>
      </c>
      <c r="CZ188" s="47">
        <f t="shared" ca="1" si="95"/>
        <v>3.3232037773743055E-2</v>
      </c>
      <c r="DA188" s="47">
        <f t="shared" ca="1" si="95"/>
        <v>2.479798306811248E-2</v>
      </c>
      <c r="DB188" s="47">
        <f t="shared" ca="1" si="95"/>
        <v>2.0937559328136093E-2</v>
      </c>
      <c r="DC188" s="47">
        <f t="shared" ca="1" si="95"/>
        <v>2.7185192385459307E-2</v>
      </c>
      <c r="DD188" s="47">
        <f t="shared" ca="1" si="95"/>
        <v>3.065551531716142E-2</v>
      </c>
    </row>
    <row r="189" spans="1:108" x14ac:dyDescent="0.25">
      <c r="A189" s="40" t="s">
        <v>138</v>
      </c>
      <c r="B189" s="40">
        <v>2621</v>
      </c>
      <c r="C189" s="40" t="s">
        <v>31</v>
      </c>
      <c r="D189" s="40" t="s">
        <v>401</v>
      </c>
      <c r="E189" s="40" t="s">
        <v>130</v>
      </c>
      <c r="F189" s="40">
        <v>0.44</v>
      </c>
      <c r="G189" s="43">
        <v>44943</v>
      </c>
      <c r="I189" s="40" t="s">
        <v>74</v>
      </c>
      <c r="J189" s="40">
        <v>2</v>
      </c>
      <c r="K189" s="40" t="s">
        <v>33</v>
      </c>
      <c r="L189" s="40" t="s">
        <v>260</v>
      </c>
      <c r="N189" s="41">
        <f>VLOOKUP($C189 &amp; $I189 &amp; $K189,FATOR!$A$3:$P$22,5,0)</f>
        <v>0.23516228756884971</v>
      </c>
      <c r="O189" s="41">
        <f>VLOOKUP($C189 &amp; $I189 &amp; $K189,FATOR!$A$3:$P$22,6,0)</f>
        <v>0.21966842736486258</v>
      </c>
      <c r="P189" s="41">
        <f>VLOOKUP($C189 &amp; $I189 &amp; $K189,FATOR!$A$3:$P$22,7,0)</f>
        <v>0.23504538398326369</v>
      </c>
      <c r="Q189" s="41">
        <f>VLOOKUP($C189 &amp; $I189 &amp; $K189,FATOR!$A$3:$P$22,8,0)</f>
        <v>0.20674207770833952</v>
      </c>
      <c r="R189" s="41">
        <f>VLOOKUP($C189 &amp; $I189 &amp; $K189,FATOR!$A$3:$P$22,9,0)</f>
        <v>0.17149920684288822</v>
      </c>
      <c r="S189" s="41">
        <f>VLOOKUP($C189 &amp; $I189 &amp; $K189,FATOR!$A$3:$P$22,10,0)</f>
        <v>0.1618122816472472</v>
      </c>
      <c r="T189" s="41">
        <f>VLOOKUP($C189 &amp; $I189 &amp; $K189,FATOR!$A$3:$P$22,11,0)</f>
        <v>0.17557903330914121</v>
      </c>
      <c r="U189" s="41">
        <f>VLOOKUP($C189 &amp; $I189 &amp; $K189,FATOR!$A$3:$P$22,12,0)</f>
        <v>0.1745298280644238</v>
      </c>
      <c r="V189" s="41">
        <f>VLOOKUP($C189 &amp; $I189 &amp; $K189,FATOR!$A$3:$P$22,13,0)</f>
        <v>0.21253180841071748</v>
      </c>
      <c r="W189" s="41">
        <f>VLOOKUP($C189 &amp; $I189 &amp; $K189,FATOR!$A$3:$P$22,14,0)</f>
        <v>0.2107432866718385</v>
      </c>
      <c r="X189" s="41">
        <f>VLOOKUP($C189 &amp; $I189 &amp; $K189,FATOR!$A$3:$P$22,15,0)</f>
        <v>0.2155843839491689</v>
      </c>
      <c r="Y189" s="41">
        <f>VLOOKUP($C189 &amp; $I189 &amp; $K189,FATOR!$A$3:$P$22,16,0)</f>
        <v>0.20959371231642632</v>
      </c>
      <c r="AA189" s="42">
        <f t="shared" si="69"/>
        <v>0.10347140653029388</v>
      </c>
      <c r="AB189" s="42">
        <f t="shared" si="70"/>
        <v>9.6654108040539533E-2</v>
      </c>
      <c r="AC189" s="42">
        <f t="shared" si="71"/>
        <v>0.10341996895263603</v>
      </c>
      <c r="AD189" s="42">
        <f t="shared" si="72"/>
        <v>9.0966514191669387E-2</v>
      </c>
      <c r="AE189" s="42">
        <f t="shared" si="73"/>
        <v>7.5459651010870821E-2</v>
      </c>
      <c r="AF189" s="42">
        <f t="shared" si="74"/>
        <v>7.1197403924788766E-2</v>
      </c>
      <c r="AG189" s="42">
        <f t="shared" si="75"/>
        <v>7.7254774656022138E-2</v>
      </c>
      <c r="AH189" s="42">
        <f t="shared" si="76"/>
        <v>7.6793124348346467E-2</v>
      </c>
      <c r="AI189" s="42">
        <f t="shared" si="77"/>
        <v>9.3513995700715696E-2</v>
      </c>
      <c r="AJ189" s="42">
        <f t="shared" si="78"/>
        <v>9.2727046135608948E-2</v>
      </c>
      <c r="AK189" s="42">
        <f t="shared" si="79"/>
        <v>9.4857128937634316E-2</v>
      </c>
      <c r="AL189" s="42">
        <f t="shared" si="80"/>
        <v>9.2221233419227583E-2</v>
      </c>
      <c r="AN189" s="43">
        <f t="shared" si="81"/>
        <v>44974</v>
      </c>
      <c r="AO189" s="47">
        <f t="shared" ca="1" si="97"/>
        <v>0.10347140653029388</v>
      </c>
      <c r="AP189" s="47">
        <f t="shared" ca="1" si="97"/>
        <v>9.6654108040539533E-2</v>
      </c>
      <c r="AQ189" s="47">
        <f t="shared" ca="1" si="97"/>
        <v>0.10341996895263603</v>
      </c>
      <c r="AR189" s="47">
        <f t="shared" ca="1" si="97"/>
        <v>9.0966514191669387E-2</v>
      </c>
      <c r="AS189" s="47">
        <f t="shared" ca="1" si="97"/>
        <v>7.5459651010870821E-2</v>
      </c>
      <c r="AT189" s="47">
        <f t="shared" ca="1" si="97"/>
        <v>7.1197403924788766E-2</v>
      </c>
      <c r="AU189" s="47">
        <f t="shared" ca="1" si="97"/>
        <v>7.7254774656022138E-2</v>
      </c>
      <c r="AV189" s="47">
        <f t="shared" ca="1" si="97"/>
        <v>7.6793124348346467E-2</v>
      </c>
      <c r="AW189" s="47">
        <f t="shared" ca="1" si="97"/>
        <v>9.3513995700715696E-2</v>
      </c>
      <c r="AX189" s="47">
        <f t="shared" ca="1" si="97"/>
        <v>9.2727046135608948E-2</v>
      </c>
      <c r="AY189" s="47">
        <f t="shared" ca="1" si="96"/>
        <v>9.4857128937634316E-2</v>
      </c>
      <c r="AZ189" s="47">
        <f t="shared" ca="1" si="96"/>
        <v>9.2221233419227583E-2</v>
      </c>
      <c r="BA189" s="47">
        <f t="shared" ca="1" si="96"/>
        <v>0.10347140653029388</v>
      </c>
      <c r="BB189" s="47">
        <f t="shared" ca="1" si="96"/>
        <v>9.6654108040539533E-2</v>
      </c>
      <c r="BC189" s="47">
        <f t="shared" ca="1" si="96"/>
        <v>0.10341996895263603</v>
      </c>
      <c r="BD189" s="47">
        <f t="shared" ca="1" si="96"/>
        <v>9.0966514191669387E-2</v>
      </c>
      <c r="BE189" s="47">
        <f t="shared" ca="1" si="96"/>
        <v>7.5459651010870821E-2</v>
      </c>
      <c r="BF189" s="47">
        <f t="shared" ca="1" si="96"/>
        <v>7.1197403924788766E-2</v>
      </c>
      <c r="BG189" s="47">
        <f t="shared" ca="1" si="96"/>
        <v>7.7254774656022138E-2</v>
      </c>
      <c r="BH189" s="47">
        <f t="shared" ca="1" si="96"/>
        <v>7.6793124348346467E-2</v>
      </c>
      <c r="BI189" s="47">
        <f t="shared" ca="1" si="94"/>
        <v>9.3513995700715696E-2</v>
      </c>
      <c r="BJ189" s="47">
        <f t="shared" ca="1" si="94"/>
        <v>9.2727046135608948E-2</v>
      </c>
      <c r="BK189" s="47">
        <f t="shared" ca="1" si="94"/>
        <v>9.4857128937634316E-2</v>
      </c>
      <c r="BL189" s="47">
        <f t="shared" ca="1" si="94"/>
        <v>9.2221233419227583E-2</v>
      </c>
      <c r="BM189" s="47">
        <f t="shared" ca="1" si="94"/>
        <v>0.10347140653029388</v>
      </c>
      <c r="BN189" s="47">
        <f t="shared" ca="1" si="94"/>
        <v>9.6654108040539533E-2</v>
      </c>
      <c r="BO189" s="47">
        <f t="shared" ca="1" si="94"/>
        <v>0.10341996895263603</v>
      </c>
      <c r="BP189" s="47">
        <f t="shared" ca="1" si="94"/>
        <v>9.0966514191669387E-2</v>
      </c>
      <c r="BQ189" s="47">
        <f t="shared" ca="1" si="94"/>
        <v>7.5459651010870821E-2</v>
      </c>
      <c r="BR189" s="47">
        <f t="shared" ca="1" si="94"/>
        <v>7.1197403924788766E-2</v>
      </c>
      <c r="BS189" s="47">
        <f t="shared" ca="1" si="99"/>
        <v>7.7254774656022138E-2</v>
      </c>
      <c r="BT189" s="47">
        <f t="shared" ca="1" si="99"/>
        <v>7.6793124348346467E-2</v>
      </c>
      <c r="BU189" s="47">
        <f t="shared" ca="1" si="99"/>
        <v>9.3513995700715696E-2</v>
      </c>
      <c r="BV189" s="47">
        <f t="shared" ca="1" si="99"/>
        <v>9.2727046135608948E-2</v>
      </c>
      <c r="BW189" s="47">
        <f t="shared" ca="1" si="99"/>
        <v>9.4857128937634316E-2</v>
      </c>
      <c r="BX189" s="47">
        <f t="shared" ca="1" si="99"/>
        <v>9.2221233419227583E-2</v>
      </c>
      <c r="BY189" s="47">
        <f t="shared" ca="1" si="99"/>
        <v>0.10347140653029388</v>
      </c>
      <c r="BZ189" s="47">
        <f t="shared" ca="1" si="99"/>
        <v>9.6654108040539533E-2</v>
      </c>
      <c r="CA189" s="47">
        <f t="shared" ca="1" si="99"/>
        <v>0.10341996895263603</v>
      </c>
      <c r="CB189" s="47">
        <f t="shared" ca="1" si="99"/>
        <v>9.0966514191669387E-2</v>
      </c>
      <c r="CC189" s="47">
        <f t="shared" ca="1" si="98"/>
        <v>7.5459651010870821E-2</v>
      </c>
      <c r="CD189" s="47">
        <f t="shared" ca="1" si="98"/>
        <v>7.1197403924788766E-2</v>
      </c>
      <c r="CE189" s="47">
        <f t="shared" ca="1" si="98"/>
        <v>7.7254774656022138E-2</v>
      </c>
      <c r="CF189" s="47">
        <f t="shared" ca="1" si="98"/>
        <v>7.6793124348346467E-2</v>
      </c>
      <c r="CG189" s="47">
        <f t="shared" ca="1" si="98"/>
        <v>9.3513995700715696E-2</v>
      </c>
      <c r="CH189" s="47">
        <f t="shared" ca="1" si="98"/>
        <v>9.2727046135608948E-2</v>
      </c>
      <c r="CI189" s="47">
        <f t="shared" ca="1" si="98"/>
        <v>9.4857128937634316E-2</v>
      </c>
      <c r="CJ189" s="47">
        <f t="shared" ca="1" si="98"/>
        <v>9.2221233419227583E-2</v>
      </c>
      <c r="CK189" s="47">
        <f t="shared" ca="1" si="98"/>
        <v>0.10347140653029388</v>
      </c>
      <c r="CL189" s="47">
        <f t="shared" ca="1" si="98"/>
        <v>9.6654108040539533E-2</v>
      </c>
      <c r="CM189" s="47">
        <f t="shared" ca="1" si="93"/>
        <v>0.10341996895263603</v>
      </c>
      <c r="CN189" s="47">
        <f t="shared" ca="1" si="93"/>
        <v>9.0966514191669387E-2</v>
      </c>
      <c r="CO189" s="47">
        <f t="shared" ca="1" si="93"/>
        <v>7.5459651010870821E-2</v>
      </c>
      <c r="CP189" s="47">
        <f t="shared" ca="1" si="93"/>
        <v>7.1197403924788766E-2</v>
      </c>
      <c r="CQ189" s="47">
        <f t="shared" ca="1" si="93"/>
        <v>7.7254774656022138E-2</v>
      </c>
      <c r="CR189" s="47">
        <f t="shared" ca="1" si="93"/>
        <v>7.6793124348346467E-2</v>
      </c>
      <c r="CS189" s="47">
        <f t="shared" ca="1" si="93"/>
        <v>9.3513995700715696E-2</v>
      </c>
      <c r="CT189" s="47">
        <f t="shared" ca="1" si="93"/>
        <v>9.2727046135608948E-2</v>
      </c>
      <c r="CU189" s="47">
        <f t="shared" ca="1" si="93"/>
        <v>9.4857128937634316E-2</v>
      </c>
      <c r="CV189" s="47">
        <f t="shared" ca="1" si="93"/>
        <v>9.2221233419227583E-2</v>
      </c>
      <c r="CW189" s="47">
        <f t="shared" ca="1" si="95"/>
        <v>0.10347140653029388</v>
      </c>
      <c r="CX189" s="47">
        <f t="shared" ca="1" si="95"/>
        <v>9.6654108040539533E-2</v>
      </c>
      <c r="CY189" s="47">
        <f t="shared" ca="1" si="95"/>
        <v>0.10341996895263603</v>
      </c>
      <c r="CZ189" s="47">
        <f t="shared" ca="1" si="95"/>
        <v>9.0966514191669387E-2</v>
      </c>
      <c r="DA189" s="47">
        <f t="shared" ca="1" si="95"/>
        <v>7.5459651010870821E-2</v>
      </c>
      <c r="DB189" s="47">
        <f t="shared" ca="1" si="95"/>
        <v>7.1197403924788766E-2</v>
      </c>
      <c r="DC189" s="47">
        <f t="shared" ca="1" si="95"/>
        <v>7.7254774656022138E-2</v>
      </c>
      <c r="DD189" s="47">
        <f t="shared" ca="1" si="95"/>
        <v>7.6793124348346467E-2</v>
      </c>
    </row>
    <row r="190" spans="1:108" x14ac:dyDescent="0.25">
      <c r="A190" s="40" t="s">
        <v>138</v>
      </c>
      <c r="B190" s="40">
        <v>2777</v>
      </c>
      <c r="C190" s="40" t="s">
        <v>38</v>
      </c>
      <c r="D190" s="40" t="s">
        <v>1402</v>
      </c>
      <c r="E190" s="40" t="s">
        <v>130</v>
      </c>
      <c r="F190" s="40">
        <v>30</v>
      </c>
      <c r="G190" s="43">
        <v>45474</v>
      </c>
      <c r="I190" s="40" t="s">
        <v>74</v>
      </c>
      <c r="J190" s="40">
        <v>1</v>
      </c>
      <c r="K190" s="40" t="s">
        <v>33</v>
      </c>
      <c r="L190" s="40" t="s">
        <v>169</v>
      </c>
      <c r="N190" s="41">
        <f>VLOOKUP($C190 &amp; $I190 &amp; $K190,FATOR!$A$3:$P$22,5,0)</f>
        <v>0.22871264683271059</v>
      </c>
      <c r="O190" s="41">
        <f>VLOOKUP($C190 &amp; $I190 &amp; $K190,FATOR!$A$3:$P$22,6,0)</f>
        <v>0.23750563879343578</v>
      </c>
      <c r="P190" s="41">
        <f>VLOOKUP($C190 &amp; $I190 &amp; $K190,FATOR!$A$3:$P$22,7,0)</f>
        <v>0.23037320442145653</v>
      </c>
      <c r="Q190" s="41">
        <f>VLOOKUP($C190 &amp; $I190 &amp; $K190,FATOR!$A$3:$P$22,8,0)</f>
        <v>0.22169681899004828</v>
      </c>
      <c r="R190" s="41">
        <f>VLOOKUP($C190 &amp; $I190 &amp; $K190,FATOR!$A$3:$P$22,9,0)</f>
        <v>0.18652447212227979</v>
      </c>
      <c r="S190" s="41">
        <f>VLOOKUP($C190 &amp; $I190 &amp; $K190,FATOR!$A$3:$P$22,10,0)</f>
        <v>0.18988281789981101</v>
      </c>
      <c r="T190" s="41">
        <f>VLOOKUP($C190 &amp; $I190 &amp; $K190,FATOR!$A$3:$P$22,11,0)</f>
        <v>0.18730858498199443</v>
      </c>
      <c r="U190" s="41">
        <f>VLOOKUP($C190 &amp; $I190 &amp; $K190,FATOR!$A$3:$P$22,12,0)</f>
        <v>0.20642963181667212</v>
      </c>
      <c r="V190" s="41">
        <f>VLOOKUP($C190 &amp; $I190 &amp; $K190,FATOR!$A$3:$P$22,13,0)</f>
        <v>0.25801633166033289</v>
      </c>
      <c r="W190" s="41">
        <f>VLOOKUP($C190 &amp; $I190 &amp; $K190,FATOR!$A$3:$P$22,14,0)</f>
        <v>0.23400168262830828</v>
      </c>
      <c r="X190" s="41">
        <f>VLOOKUP($C190 &amp; $I190 &amp; $K190,FATOR!$A$3:$P$22,15,0)</f>
        <v>0.22614830050781706</v>
      </c>
      <c r="Y190" s="41">
        <f>VLOOKUP($C190 &amp; $I190 &amp; $K190,FATOR!$A$3:$P$22,16,0)</f>
        <v>0.23465907887395288</v>
      </c>
      <c r="AA190" s="42">
        <f t="shared" si="69"/>
        <v>6.8613794049813173</v>
      </c>
      <c r="AB190" s="42">
        <f t="shared" si="70"/>
        <v>7.1251691638030739</v>
      </c>
      <c r="AC190" s="42">
        <f t="shared" si="71"/>
        <v>6.9111961326436964</v>
      </c>
      <c r="AD190" s="42">
        <f t="shared" si="72"/>
        <v>6.6509045697014484</v>
      </c>
      <c r="AE190" s="42">
        <f t="shared" si="73"/>
        <v>5.5957341636683937</v>
      </c>
      <c r="AF190" s="42">
        <f t="shared" si="74"/>
        <v>5.6964845369943307</v>
      </c>
      <c r="AG190" s="42">
        <f t="shared" si="75"/>
        <v>5.6192575494598334</v>
      </c>
      <c r="AH190" s="42">
        <f t="shared" si="76"/>
        <v>6.1928889545001633</v>
      </c>
      <c r="AI190" s="42">
        <f t="shared" si="77"/>
        <v>7.7404899498099864</v>
      </c>
      <c r="AJ190" s="42">
        <f t="shared" si="78"/>
        <v>7.0200504788492486</v>
      </c>
      <c r="AK190" s="42">
        <f t="shared" si="79"/>
        <v>6.7844490152345118</v>
      </c>
      <c r="AL190" s="42">
        <f t="shared" si="80"/>
        <v>7.0397723662185863</v>
      </c>
      <c r="AN190" s="43">
        <f t="shared" si="81"/>
        <v>45474</v>
      </c>
      <c r="AO190" s="47" t="str">
        <f t="shared" ca="1" si="97"/>
        <v/>
      </c>
      <c r="AP190" s="47" t="str">
        <f t="shared" ca="1" si="97"/>
        <v/>
      </c>
      <c r="AQ190" s="47" t="str">
        <f t="shared" ca="1" si="97"/>
        <v/>
      </c>
      <c r="AR190" s="47" t="str">
        <f t="shared" ca="1" si="97"/>
        <v/>
      </c>
      <c r="AS190" s="47" t="str">
        <f t="shared" ca="1" si="97"/>
        <v/>
      </c>
      <c r="AT190" s="47" t="str">
        <f t="shared" ca="1" si="97"/>
        <v/>
      </c>
      <c r="AU190" s="47">
        <f t="shared" ca="1" si="97"/>
        <v>5.6192575494598334</v>
      </c>
      <c r="AV190" s="47">
        <f t="shared" ca="1" si="97"/>
        <v>6.1928889545001633</v>
      </c>
      <c r="AW190" s="47">
        <f t="shared" ca="1" si="97"/>
        <v>7.7404899498099864</v>
      </c>
      <c r="AX190" s="47">
        <f t="shared" ca="1" si="97"/>
        <v>7.0200504788492486</v>
      </c>
      <c r="AY190" s="47">
        <f t="shared" ca="1" si="96"/>
        <v>6.7844490152345118</v>
      </c>
      <c r="AZ190" s="47">
        <f t="shared" ca="1" si="96"/>
        <v>7.0397723662185863</v>
      </c>
      <c r="BA190" s="47">
        <f t="shared" ca="1" si="96"/>
        <v>6.8613794049813173</v>
      </c>
      <c r="BB190" s="47">
        <f t="shared" ca="1" si="96"/>
        <v>7.1251691638030739</v>
      </c>
      <c r="BC190" s="47">
        <f t="shared" ca="1" si="96"/>
        <v>6.9111961326436964</v>
      </c>
      <c r="BD190" s="47">
        <f t="shared" ca="1" si="96"/>
        <v>6.6509045697014484</v>
      </c>
      <c r="BE190" s="47">
        <f t="shared" ca="1" si="96"/>
        <v>5.5957341636683937</v>
      </c>
      <c r="BF190" s="47">
        <f t="shared" ca="1" si="96"/>
        <v>5.6964845369943307</v>
      </c>
      <c r="BG190" s="47">
        <f t="shared" ca="1" si="96"/>
        <v>5.6192575494598334</v>
      </c>
      <c r="BH190" s="47">
        <f t="shared" ca="1" si="96"/>
        <v>6.1928889545001633</v>
      </c>
      <c r="BI190" s="47">
        <f t="shared" ca="1" si="94"/>
        <v>7.7404899498099864</v>
      </c>
      <c r="BJ190" s="47">
        <f t="shared" ca="1" si="94"/>
        <v>7.0200504788492486</v>
      </c>
      <c r="BK190" s="47">
        <f t="shared" ca="1" si="94"/>
        <v>6.7844490152345118</v>
      </c>
      <c r="BL190" s="47">
        <f t="shared" ca="1" si="94"/>
        <v>7.0397723662185863</v>
      </c>
      <c r="BM190" s="47">
        <f t="shared" ca="1" si="94"/>
        <v>6.8613794049813173</v>
      </c>
      <c r="BN190" s="47">
        <f t="shared" ca="1" si="94"/>
        <v>7.1251691638030739</v>
      </c>
      <c r="BO190" s="47">
        <f t="shared" ca="1" si="94"/>
        <v>6.9111961326436964</v>
      </c>
      <c r="BP190" s="47">
        <f t="shared" ca="1" si="94"/>
        <v>6.6509045697014484</v>
      </c>
      <c r="BQ190" s="47">
        <f t="shared" ca="1" si="94"/>
        <v>5.5957341636683937</v>
      </c>
      <c r="BR190" s="47">
        <f t="shared" ca="1" si="94"/>
        <v>5.6964845369943307</v>
      </c>
      <c r="BS190" s="47">
        <f t="shared" ca="1" si="99"/>
        <v>5.6192575494598334</v>
      </c>
      <c r="BT190" s="47">
        <f t="shared" ca="1" si="99"/>
        <v>6.1928889545001633</v>
      </c>
      <c r="BU190" s="47">
        <f t="shared" ca="1" si="99"/>
        <v>7.7404899498099864</v>
      </c>
      <c r="BV190" s="47">
        <f t="shared" ca="1" si="99"/>
        <v>7.0200504788492486</v>
      </c>
      <c r="BW190" s="47">
        <f t="shared" ca="1" si="99"/>
        <v>6.7844490152345118</v>
      </c>
      <c r="BX190" s="47">
        <f t="shared" ca="1" si="99"/>
        <v>7.0397723662185863</v>
      </c>
      <c r="BY190" s="47">
        <f t="shared" ca="1" si="99"/>
        <v>6.8613794049813173</v>
      </c>
      <c r="BZ190" s="47">
        <f t="shared" ca="1" si="99"/>
        <v>7.1251691638030739</v>
      </c>
      <c r="CA190" s="47">
        <f t="shared" ca="1" si="99"/>
        <v>6.9111961326436964</v>
      </c>
      <c r="CB190" s="47">
        <f t="shared" ca="1" si="99"/>
        <v>6.6509045697014484</v>
      </c>
      <c r="CC190" s="47">
        <f t="shared" ca="1" si="98"/>
        <v>5.5957341636683937</v>
      </c>
      <c r="CD190" s="47">
        <f t="shared" ca="1" si="98"/>
        <v>5.6964845369943307</v>
      </c>
      <c r="CE190" s="47">
        <f t="shared" ca="1" si="98"/>
        <v>5.6192575494598334</v>
      </c>
      <c r="CF190" s="47">
        <f t="shared" ca="1" si="98"/>
        <v>6.1928889545001633</v>
      </c>
      <c r="CG190" s="47">
        <f t="shared" ca="1" si="98"/>
        <v>7.7404899498099864</v>
      </c>
      <c r="CH190" s="47">
        <f t="shared" ca="1" si="98"/>
        <v>7.0200504788492486</v>
      </c>
      <c r="CI190" s="47">
        <f t="shared" ca="1" si="98"/>
        <v>6.7844490152345118</v>
      </c>
      <c r="CJ190" s="47">
        <f t="shared" ca="1" si="98"/>
        <v>7.0397723662185863</v>
      </c>
      <c r="CK190" s="47">
        <f t="shared" ca="1" si="98"/>
        <v>6.8613794049813173</v>
      </c>
      <c r="CL190" s="47">
        <f t="shared" ca="1" si="98"/>
        <v>7.1251691638030739</v>
      </c>
      <c r="CM190" s="47">
        <f t="shared" ca="1" si="93"/>
        <v>6.9111961326436964</v>
      </c>
      <c r="CN190" s="47">
        <f t="shared" ca="1" si="93"/>
        <v>6.6509045697014484</v>
      </c>
      <c r="CO190" s="47">
        <f t="shared" ca="1" si="93"/>
        <v>5.5957341636683937</v>
      </c>
      <c r="CP190" s="47">
        <f t="shared" ca="1" si="93"/>
        <v>5.6964845369943307</v>
      </c>
      <c r="CQ190" s="47">
        <f t="shared" ca="1" si="93"/>
        <v>5.6192575494598334</v>
      </c>
      <c r="CR190" s="47">
        <f t="shared" ca="1" si="93"/>
        <v>6.1928889545001633</v>
      </c>
      <c r="CS190" s="47">
        <f t="shared" ca="1" si="93"/>
        <v>7.7404899498099864</v>
      </c>
      <c r="CT190" s="47">
        <f t="shared" ca="1" si="93"/>
        <v>7.0200504788492486</v>
      </c>
      <c r="CU190" s="47">
        <f t="shared" ca="1" si="93"/>
        <v>6.7844490152345118</v>
      </c>
      <c r="CV190" s="47">
        <f t="shared" ca="1" si="93"/>
        <v>7.0397723662185863</v>
      </c>
      <c r="CW190" s="47">
        <f t="shared" ca="1" si="95"/>
        <v>6.8613794049813173</v>
      </c>
      <c r="CX190" s="47">
        <f t="shared" ca="1" si="95"/>
        <v>7.1251691638030739</v>
      </c>
      <c r="CY190" s="47">
        <f t="shared" ca="1" si="95"/>
        <v>6.9111961326436964</v>
      </c>
      <c r="CZ190" s="47">
        <f t="shared" ca="1" si="95"/>
        <v>6.6509045697014484</v>
      </c>
      <c r="DA190" s="47">
        <f t="shared" ca="1" si="95"/>
        <v>5.5957341636683937</v>
      </c>
      <c r="DB190" s="47">
        <f t="shared" ca="1" si="95"/>
        <v>5.6964845369943307</v>
      </c>
      <c r="DC190" s="47">
        <f t="shared" ca="1" si="95"/>
        <v>5.6192575494598334</v>
      </c>
      <c r="DD190" s="47">
        <f t="shared" ca="1" si="95"/>
        <v>6.1928889545001633</v>
      </c>
    </row>
    <row r="191" spans="1:108" x14ac:dyDescent="0.25">
      <c r="A191" s="40" t="s">
        <v>138</v>
      </c>
      <c r="B191" s="40">
        <v>2709</v>
      </c>
      <c r="C191" s="40" t="s">
        <v>38</v>
      </c>
      <c r="D191" s="40" t="s">
        <v>402</v>
      </c>
      <c r="E191" s="40" t="s">
        <v>130</v>
      </c>
      <c r="F191" s="40">
        <v>30</v>
      </c>
      <c r="G191" s="43">
        <v>45413</v>
      </c>
      <c r="I191" s="40" t="s">
        <v>74</v>
      </c>
      <c r="J191" s="40">
        <v>1</v>
      </c>
      <c r="K191" s="40" t="s">
        <v>33</v>
      </c>
      <c r="L191" s="40" t="s">
        <v>169</v>
      </c>
      <c r="N191" s="41">
        <f>VLOOKUP($C191 &amp; $I191 &amp; $K191,FATOR!$A$3:$P$22,5,0)</f>
        <v>0.22871264683271059</v>
      </c>
      <c r="O191" s="41">
        <f>VLOOKUP($C191 &amp; $I191 &amp; $K191,FATOR!$A$3:$P$22,6,0)</f>
        <v>0.23750563879343578</v>
      </c>
      <c r="P191" s="41">
        <f>VLOOKUP($C191 &amp; $I191 &amp; $K191,FATOR!$A$3:$P$22,7,0)</f>
        <v>0.23037320442145653</v>
      </c>
      <c r="Q191" s="41">
        <f>VLOOKUP($C191 &amp; $I191 &amp; $K191,FATOR!$A$3:$P$22,8,0)</f>
        <v>0.22169681899004828</v>
      </c>
      <c r="R191" s="41">
        <f>VLOOKUP($C191 &amp; $I191 &amp; $K191,FATOR!$A$3:$P$22,9,0)</f>
        <v>0.18652447212227979</v>
      </c>
      <c r="S191" s="41">
        <f>VLOOKUP($C191 &amp; $I191 &amp; $K191,FATOR!$A$3:$P$22,10,0)</f>
        <v>0.18988281789981101</v>
      </c>
      <c r="T191" s="41">
        <f>VLOOKUP($C191 &amp; $I191 &amp; $K191,FATOR!$A$3:$P$22,11,0)</f>
        <v>0.18730858498199443</v>
      </c>
      <c r="U191" s="41">
        <f>VLOOKUP($C191 &amp; $I191 &amp; $K191,FATOR!$A$3:$P$22,12,0)</f>
        <v>0.20642963181667212</v>
      </c>
      <c r="V191" s="41">
        <f>VLOOKUP($C191 &amp; $I191 &amp; $K191,FATOR!$A$3:$P$22,13,0)</f>
        <v>0.25801633166033289</v>
      </c>
      <c r="W191" s="41">
        <f>VLOOKUP($C191 &amp; $I191 &amp; $K191,FATOR!$A$3:$P$22,14,0)</f>
        <v>0.23400168262830828</v>
      </c>
      <c r="X191" s="41">
        <f>VLOOKUP($C191 &amp; $I191 &amp; $K191,FATOR!$A$3:$P$22,15,0)</f>
        <v>0.22614830050781706</v>
      </c>
      <c r="Y191" s="41">
        <f>VLOOKUP($C191 &amp; $I191 &amp; $K191,FATOR!$A$3:$P$22,16,0)</f>
        <v>0.23465907887395288</v>
      </c>
      <c r="AA191" s="42">
        <f t="shared" si="69"/>
        <v>6.8613794049813173</v>
      </c>
      <c r="AB191" s="42">
        <f t="shared" si="70"/>
        <v>7.1251691638030739</v>
      </c>
      <c r="AC191" s="42">
        <f t="shared" si="71"/>
        <v>6.9111961326436964</v>
      </c>
      <c r="AD191" s="42">
        <f t="shared" si="72"/>
        <v>6.6509045697014484</v>
      </c>
      <c r="AE191" s="42">
        <f t="shared" si="73"/>
        <v>5.5957341636683937</v>
      </c>
      <c r="AF191" s="42">
        <f t="shared" si="74"/>
        <v>5.6964845369943307</v>
      </c>
      <c r="AG191" s="42">
        <f t="shared" si="75"/>
        <v>5.6192575494598334</v>
      </c>
      <c r="AH191" s="42">
        <f t="shared" si="76"/>
        <v>6.1928889545001633</v>
      </c>
      <c r="AI191" s="42">
        <f t="shared" si="77"/>
        <v>7.7404899498099864</v>
      </c>
      <c r="AJ191" s="42">
        <f t="shared" si="78"/>
        <v>7.0200504788492486</v>
      </c>
      <c r="AK191" s="42">
        <f t="shared" si="79"/>
        <v>6.7844490152345118</v>
      </c>
      <c r="AL191" s="42">
        <f t="shared" si="80"/>
        <v>7.0397723662185863</v>
      </c>
      <c r="AN191" s="43">
        <f t="shared" si="81"/>
        <v>45413</v>
      </c>
      <c r="AO191" s="47" t="str">
        <f t="shared" ca="1" si="97"/>
        <v/>
      </c>
      <c r="AP191" s="47" t="str">
        <f t="shared" ca="1" si="97"/>
        <v/>
      </c>
      <c r="AQ191" s="47" t="str">
        <f t="shared" ca="1" si="97"/>
        <v/>
      </c>
      <c r="AR191" s="47" t="str">
        <f t="shared" ca="1" si="97"/>
        <v/>
      </c>
      <c r="AS191" s="47">
        <f t="shared" ca="1" si="97"/>
        <v>5.5957341636683937</v>
      </c>
      <c r="AT191" s="47">
        <f t="shared" ca="1" si="97"/>
        <v>5.6964845369943307</v>
      </c>
      <c r="AU191" s="47">
        <f t="shared" ca="1" si="97"/>
        <v>5.6192575494598334</v>
      </c>
      <c r="AV191" s="47">
        <f t="shared" ca="1" si="97"/>
        <v>6.1928889545001633</v>
      </c>
      <c r="AW191" s="47">
        <f t="shared" ca="1" si="97"/>
        <v>7.7404899498099864</v>
      </c>
      <c r="AX191" s="47">
        <f t="shared" ca="1" si="97"/>
        <v>7.0200504788492486</v>
      </c>
      <c r="AY191" s="47">
        <f t="shared" ca="1" si="96"/>
        <v>6.7844490152345118</v>
      </c>
      <c r="AZ191" s="47">
        <f t="shared" ca="1" si="96"/>
        <v>7.0397723662185863</v>
      </c>
      <c r="BA191" s="47">
        <f t="shared" ca="1" si="96"/>
        <v>6.8613794049813173</v>
      </c>
      <c r="BB191" s="47">
        <f t="shared" ca="1" si="96"/>
        <v>7.1251691638030739</v>
      </c>
      <c r="BC191" s="47">
        <f t="shared" ca="1" si="96"/>
        <v>6.9111961326436964</v>
      </c>
      <c r="BD191" s="47">
        <f t="shared" ca="1" si="96"/>
        <v>6.6509045697014484</v>
      </c>
      <c r="BE191" s="47">
        <f t="shared" ca="1" si="96"/>
        <v>5.5957341636683937</v>
      </c>
      <c r="BF191" s="47">
        <f t="shared" ca="1" si="96"/>
        <v>5.6964845369943307</v>
      </c>
      <c r="BG191" s="47">
        <f t="shared" ca="1" si="96"/>
        <v>5.6192575494598334</v>
      </c>
      <c r="BH191" s="47">
        <f t="shared" ca="1" si="96"/>
        <v>6.1928889545001633</v>
      </c>
      <c r="BI191" s="47">
        <f t="shared" ca="1" si="94"/>
        <v>7.7404899498099864</v>
      </c>
      <c r="BJ191" s="47">
        <f t="shared" ca="1" si="94"/>
        <v>7.0200504788492486</v>
      </c>
      <c r="BK191" s="47">
        <f t="shared" ca="1" si="94"/>
        <v>6.7844490152345118</v>
      </c>
      <c r="BL191" s="47">
        <f t="shared" ca="1" si="94"/>
        <v>7.0397723662185863</v>
      </c>
      <c r="BM191" s="47">
        <f t="shared" ca="1" si="94"/>
        <v>6.8613794049813173</v>
      </c>
      <c r="BN191" s="47">
        <f t="shared" ca="1" si="94"/>
        <v>7.1251691638030739</v>
      </c>
      <c r="BO191" s="47">
        <f t="shared" ca="1" si="94"/>
        <v>6.9111961326436964</v>
      </c>
      <c r="BP191" s="47">
        <f t="shared" ca="1" si="94"/>
        <v>6.6509045697014484</v>
      </c>
      <c r="BQ191" s="47">
        <f t="shared" ca="1" si="94"/>
        <v>5.5957341636683937</v>
      </c>
      <c r="BR191" s="47">
        <f t="shared" ca="1" si="94"/>
        <v>5.6964845369943307</v>
      </c>
      <c r="BS191" s="47">
        <f t="shared" ca="1" si="99"/>
        <v>5.6192575494598334</v>
      </c>
      <c r="BT191" s="47">
        <f t="shared" ca="1" si="99"/>
        <v>6.1928889545001633</v>
      </c>
      <c r="BU191" s="47">
        <f t="shared" ca="1" si="99"/>
        <v>7.7404899498099864</v>
      </c>
      <c r="BV191" s="47">
        <f t="shared" ca="1" si="99"/>
        <v>7.0200504788492486</v>
      </c>
      <c r="BW191" s="47">
        <f t="shared" ca="1" si="99"/>
        <v>6.7844490152345118</v>
      </c>
      <c r="BX191" s="47">
        <f t="shared" ca="1" si="99"/>
        <v>7.0397723662185863</v>
      </c>
      <c r="BY191" s="47">
        <f t="shared" ca="1" si="99"/>
        <v>6.8613794049813173</v>
      </c>
      <c r="BZ191" s="47">
        <f t="shared" ca="1" si="99"/>
        <v>7.1251691638030739</v>
      </c>
      <c r="CA191" s="47">
        <f t="shared" ca="1" si="99"/>
        <v>6.9111961326436964</v>
      </c>
      <c r="CB191" s="47">
        <f t="shared" ca="1" si="99"/>
        <v>6.6509045697014484</v>
      </c>
      <c r="CC191" s="47">
        <f t="shared" ca="1" si="98"/>
        <v>5.5957341636683937</v>
      </c>
      <c r="CD191" s="47">
        <f t="shared" ca="1" si="98"/>
        <v>5.6964845369943307</v>
      </c>
      <c r="CE191" s="47">
        <f t="shared" ca="1" si="98"/>
        <v>5.6192575494598334</v>
      </c>
      <c r="CF191" s="47">
        <f t="shared" ca="1" si="98"/>
        <v>6.1928889545001633</v>
      </c>
      <c r="CG191" s="47">
        <f t="shared" ca="1" si="98"/>
        <v>7.7404899498099864</v>
      </c>
      <c r="CH191" s="47">
        <f t="shared" ca="1" si="98"/>
        <v>7.0200504788492486</v>
      </c>
      <c r="CI191" s="47">
        <f t="shared" ca="1" si="98"/>
        <v>6.7844490152345118</v>
      </c>
      <c r="CJ191" s="47">
        <f t="shared" ca="1" si="98"/>
        <v>7.0397723662185863</v>
      </c>
      <c r="CK191" s="47">
        <f t="shared" ca="1" si="98"/>
        <v>6.8613794049813173</v>
      </c>
      <c r="CL191" s="47">
        <f t="shared" ca="1" si="98"/>
        <v>7.1251691638030739</v>
      </c>
      <c r="CM191" s="47">
        <f t="shared" ca="1" si="93"/>
        <v>6.9111961326436964</v>
      </c>
      <c r="CN191" s="47">
        <f t="shared" ca="1" si="93"/>
        <v>6.6509045697014484</v>
      </c>
      <c r="CO191" s="47">
        <f t="shared" ca="1" si="93"/>
        <v>5.5957341636683937</v>
      </c>
      <c r="CP191" s="47">
        <f t="shared" ca="1" si="93"/>
        <v>5.6964845369943307</v>
      </c>
      <c r="CQ191" s="47">
        <f t="shared" ca="1" si="93"/>
        <v>5.6192575494598334</v>
      </c>
      <c r="CR191" s="47">
        <f t="shared" ca="1" si="93"/>
        <v>6.1928889545001633</v>
      </c>
      <c r="CS191" s="47">
        <f t="shared" ca="1" si="93"/>
        <v>7.7404899498099864</v>
      </c>
      <c r="CT191" s="47">
        <f t="shared" ca="1" si="93"/>
        <v>7.0200504788492486</v>
      </c>
      <c r="CU191" s="47">
        <f t="shared" ca="1" si="93"/>
        <v>6.7844490152345118</v>
      </c>
      <c r="CV191" s="47">
        <f t="shared" ca="1" si="93"/>
        <v>7.0397723662185863</v>
      </c>
      <c r="CW191" s="47">
        <f t="shared" ca="1" si="95"/>
        <v>6.8613794049813173</v>
      </c>
      <c r="CX191" s="47">
        <f t="shared" ca="1" si="95"/>
        <v>7.1251691638030739</v>
      </c>
      <c r="CY191" s="47">
        <f t="shared" ca="1" si="95"/>
        <v>6.9111961326436964</v>
      </c>
      <c r="CZ191" s="47">
        <f t="shared" ca="1" si="95"/>
        <v>6.6509045697014484</v>
      </c>
      <c r="DA191" s="47">
        <f t="shared" ca="1" si="95"/>
        <v>5.5957341636683937</v>
      </c>
      <c r="DB191" s="47">
        <f t="shared" ca="1" si="95"/>
        <v>5.6964845369943307</v>
      </c>
      <c r="DC191" s="47">
        <f t="shared" ca="1" si="95"/>
        <v>5.6192575494598334</v>
      </c>
      <c r="DD191" s="47">
        <f t="shared" ca="1" si="95"/>
        <v>6.1928889545001633</v>
      </c>
    </row>
    <row r="192" spans="1:108" x14ac:dyDescent="0.25">
      <c r="A192" s="40" t="s">
        <v>138</v>
      </c>
      <c r="B192" s="40">
        <v>2668</v>
      </c>
      <c r="C192" s="40" t="s">
        <v>38</v>
      </c>
      <c r="D192" s="40" t="s">
        <v>403</v>
      </c>
      <c r="E192" s="40" t="s">
        <v>130</v>
      </c>
      <c r="F192" s="40">
        <v>30</v>
      </c>
      <c r="G192" s="43">
        <v>45536</v>
      </c>
      <c r="I192" s="40" t="s">
        <v>74</v>
      </c>
      <c r="J192" s="40">
        <v>1</v>
      </c>
      <c r="K192" s="40" t="s">
        <v>33</v>
      </c>
      <c r="L192" s="40" t="s">
        <v>169</v>
      </c>
      <c r="N192" s="41">
        <f>VLOOKUP($C192 &amp; $I192 &amp; $K192,FATOR!$A$3:$P$22,5,0)</f>
        <v>0.22871264683271059</v>
      </c>
      <c r="O192" s="41">
        <f>VLOOKUP($C192 &amp; $I192 &amp; $K192,FATOR!$A$3:$P$22,6,0)</f>
        <v>0.23750563879343578</v>
      </c>
      <c r="P192" s="41">
        <f>VLOOKUP($C192 &amp; $I192 &amp; $K192,FATOR!$A$3:$P$22,7,0)</f>
        <v>0.23037320442145653</v>
      </c>
      <c r="Q192" s="41">
        <f>VLOOKUP($C192 &amp; $I192 &amp; $K192,FATOR!$A$3:$P$22,8,0)</f>
        <v>0.22169681899004828</v>
      </c>
      <c r="R192" s="41">
        <f>VLOOKUP($C192 &amp; $I192 &amp; $K192,FATOR!$A$3:$P$22,9,0)</f>
        <v>0.18652447212227979</v>
      </c>
      <c r="S192" s="41">
        <f>VLOOKUP($C192 &amp; $I192 &amp; $K192,FATOR!$A$3:$P$22,10,0)</f>
        <v>0.18988281789981101</v>
      </c>
      <c r="T192" s="41">
        <f>VLOOKUP($C192 &amp; $I192 &amp; $K192,FATOR!$A$3:$P$22,11,0)</f>
        <v>0.18730858498199443</v>
      </c>
      <c r="U192" s="41">
        <f>VLOOKUP($C192 &amp; $I192 &amp; $K192,FATOR!$A$3:$P$22,12,0)</f>
        <v>0.20642963181667212</v>
      </c>
      <c r="V192" s="41">
        <f>VLOOKUP($C192 &amp; $I192 &amp; $K192,FATOR!$A$3:$P$22,13,0)</f>
        <v>0.25801633166033289</v>
      </c>
      <c r="W192" s="41">
        <f>VLOOKUP($C192 &amp; $I192 &amp; $K192,FATOR!$A$3:$P$22,14,0)</f>
        <v>0.23400168262830828</v>
      </c>
      <c r="X192" s="41">
        <f>VLOOKUP($C192 &amp; $I192 &amp; $K192,FATOR!$A$3:$P$22,15,0)</f>
        <v>0.22614830050781706</v>
      </c>
      <c r="Y192" s="41">
        <f>VLOOKUP($C192 &amp; $I192 &amp; $K192,FATOR!$A$3:$P$22,16,0)</f>
        <v>0.23465907887395288</v>
      </c>
      <c r="AA192" s="42">
        <f t="shared" si="69"/>
        <v>6.8613794049813173</v>
      </c>
      <c r="AB192" s="42">
        <f t="shared" si="70"/>
        <v>7.1251691638030739</v>
      </c>
      <c r="AC192" s="42">
        <f t="shared" si="71"/>
        <v>6.9111961326436964</v>
      </c>
      <c r="AD192" s="42">
        <f t="shared" si="72"/>
        <v>6.6509045697014484</v>
      </c>
      <c r="AE192" s="42">
        <f t="shared" si="73"/>
        <v>5.5957341636683937</v>
      </c>
      <c r="AF192" s="42">
        <f t="shared" si="74"/>
        <v>5.6964845369943307</v>
      </c>
      <c r="AG192" s="42">
        <f t="shared" si="75"/>
        <v>5.6192575494598334</v>
      </c>
      <c r="AH192" s="42">
        <f t="shared" si="76"/>
        <v>6.1928889545001633</v>
      </c>
      <c r="AI192" s="42">
        <f t="shared" si="77"/>
        <v>7.7404899498099864</v>
      </c>
      <c r="AJ192" s="42">
        <f t="shared" si="78"/>
        <v>7.0200504788492486</v>
      </c>
      <c r="AK192" s="42">
        <f t="shared" si="79"/>
        <v>6.7844490152345118</v>
      </c>
      <c r="AL192" s="42">
        <f t="shared" si="80"/>
        <v>7.0397723662185863</v>
      </c>
      <c r="AN192" s="43">
        <f t="shared" si="81"/>
        <v>45536</v>
      </c>
      <c r="AO192" s="47" t="str">
        <f t="shared" ca="1" si="97"/>
        <v/>
      </c>
      <c r="AP192" s="47" t="str">
        <f t="shared" ca="1" si="97"/>
        <v/>
      </c>
      <c r="AQ192" s="47" t="str">
        <f t="shared" ca="1" si="97"/>
        <v/>
      </c>
      <c r="AR192" s="47" t="str">
        <f t="shared" ca="1" si="97"/>
        <v/>
      </c>
      <c r="AS192" s="47" t="str">
        <f t="shared" ca="1" si="97"/>
        <v/>
      </c>
      <c r="AT192" s="47" t="str">
        <f t="shared" ca="1" si="97"/>
        <v/>
      </c>
      <c r="AU192" s="47" t="str">
        <f t="shared" ca="1" si="97"/>
        <v/>
      </c>
      <c r="AV192" s="47" t="str">
        <f t="shared" ca="1" si="97"/>
        <v/>
      </c>
      <c r="AW192" s="47">
        <f t="shared" ca="1" si="97"/>
        <v>7.7404899498099864</v>
      </c>
      <c r="AX192" s="47">
        <f t="shared" ca="1" si="97"/>
        <v>7.0200504788492486</v>
      </c>
      <c r="AY192" s="47">
        <f t="shared" ca="1" si="96"/>
        <v>6.7844490152345118</v>
      </c>
      <c r="AZ192" s="47">
        <f t="shared" ca="1" si="96"/>
        <v>7.0397723662185863</v>
      </c>
      <c r="BA192" s="47">
        <f t="shared" ca="1" si="96"/>
        <v>6.8613794049813173</v>
      </c>
      <c r="BB192" s="47">
        <f t="shared" ca="1" si="96"/>
        <v>7.1251691638030739</v>
      </c>
      <c r="BC192" s="47">
        <f t="shared" ca="1" si="96"/>
        <v>6.9111961326436964</v>
      </c>
      <c r="BD192" s="47">
        <f t="shared" ca="1" si="96"/>
        <v>6.6509045697014484</v>
      </c>
      <c r="BE192" s="47">
        <f t="shared" ca="1" si="96"/>
        <v>5.5957341636683937</v>
      </c>
      <c r="BF192" s="47">
        <f t="shared" ca="1" si="96"/>
        <v>5.6964845369943307</v>
      </c>
      <c r="BG192" s="47">
        <f t="shared" ca="1" si="96"/>
        <v>5.6192575494598334</v>
      </c>
      <c r="BH192" s="47">
        <f t="shared" ca="1" si="96"/>
        <v>6.1928889545001633</v>
      </c>
      <c r="BI192" s="47">
        <f t="shared" ca="1" si="94"/>
        <v>7.7404899498099864</v>
      </c>
      <c r="BJ192" s="47">
        <f t="shared" ca="1" si="94"/>
        <v>7.0200504788492486</v>
      </c>
      <c r="BK192" s="47">
        <f t="shared" ca="1" si="94"/>
        <v>6.7844490152345118</v>
      </c>
      <c r="BL192" s="47">
        <f t="shared" ca="1" si="94"/>
        <v>7.0397723662185863</v>
      </c>
      <c r="BM192" s="47">
        <f t="shared" ca="1" si="94"/>
        <v>6.8613794049813173</v>
      </c>
      <c r="BN192" s="47">
        <f t="shared" ca="1" si="94"/>
        <v>7.1251691638030739</v>
      </c>
      <c r="BO192" s="47">
        <f t="shared" ca="1" si="94"/>
        <v>6.9111961326436964</v>
      </c>
      <c r="BP192" s="47">
        <f t="shared" ca="1" si="94"/>
        <v>6.6509045697014484</v>
      </c>
      <c r="BQ192" s="47">
        <f t="shared" ca="1" si="94"/>
        <v>5.5957341636683937</v>
      </c>
      <c r="BR192" s="47">
        <f t="shared" ca="1" si="94"/>
        <v>5.6964845369943307</v>
      </c>
      <c r="BS192" s="47">
        <f t="shared" ca="1" si="99"/>
        <v>5.6192575494598334</v>
      </c>
      <c r="BT192" s="47">
        <f t="shared" ca="1" si="99"/>
        <v>6.1928889545001633</v>
      </c>
      <c r="BU192" s="47">
        <f t="shared" ca="1" si="99"/>
        <v>7.7404899498099864</v>
      </c>
      <c r="BV192" s="47">
        <f t="shared" ca="1" si="99"/>
        <v>7.0200504788492486</v>
      </c>
      <c r="BW192" s="47">
        <f t="shared" ca="1" si="99"/>
        <v>6.7844490152345118</v>
      </c>
      <c r="BX192" s="47">
        <f t="shared" ca="1" si="99"/>
        <v>7.0397723662185863</v>
      </c>
      <c r="BY192" s="47">
        <f t="shared" ca="1" si="99"/>
        <v>6.8613794049813173</v>
      </c>
      <c r="BZ192" s="47">
        <f t="shared" ca="1" si="99"/>
        <v>7.1251691638030739</v>
      </c>
      <c r="CA192" s="47">
        <f t="shared" ca="1" si="99"/>
        <v>6.9111961326436964</v>
      </c>
      <c r="CB192" s="47">
        <f t="shared" ca="1" si="99"/>
        <v>6.6509045697014484</v>
      </c>
      <c r="CC192" s="47">
        <f t="shared" ca="1" si="98"/>
        <v>5.5957341636683937</v>
      </c>
      <c r="CD192" s="47">
        <f t="shared" ca="1" si="98"/>
        <v>5.6964845369943307</v>
      </c>
      <c r="CE192" s="47">
        <f t="shared" ca="1" si="98"/>
        <v>5.6192575494598334</v>
      </c>
      <c r="CF192" s="47">
        <f t="shared" ca="1" si="98"/>
        <v>6.1928889545001633</v>
      </c>
      <c r="CG192" s="47">
        <f t="shared" ca="1" si="98"/>
        <v>7.7404899498099864</v>
      </c>
      <c r="CH192" s="47">
        <f t="shared" ca="1" si="98"/>
        <v>7.0200504788492486</v>
      </c>
      <c r="CI192" s="47">
        <f t="shared" ca="1" si="98"/>
        <v>6.7844490152345118</v>
      </c>
      <c r="CJ192" s="47">
        <f t="shared" ca="1" si="98"/>
        <v>7.0397723662185863</v>
      </c>
      <c r="CK192" s="47">
        <f t="shared" ca="1" si="98"/>
        <v>6.8613794049813173</v>
      </c>
      <c r="CL192" s="47">
        <f t="shared" ca="1" si="98"/>
        <v>7.1251691638030739</v>
      </c>
      <c r="CM192" s="47">
        <f t="shared" ca="1" si="93"/>
        <v>6.9111961326436964</v>
      </c>
      <c r="CN192" s="47">
        <f t="shared" ca="1" si="93"/>
        <v>6.6509045697014484</v>
      </c>
      <c r="CO192" s="47">
        <f t="shared" ca="1" si="93"/>
        <v>5.5957341636683937</v>
      </c>
      <c r="CP192" s="47">
        <f t="shared" ca="1" si="93"/>
        <v>5.6964845369943307</v>
      </c>
      <c r="CQ192" s="47">
        <f t="shared" ca="1" si="93"/>
        <v>5.6192575494598334</v>
      </c>
      <c r="CR192" s="47">
        <f t="shared" ca="1" si="93"/>
        <v>6.1928889545001633</v>
      </c>
      <c r="CS192" s="47">
        <f t="shared" ca="1" si="93"/>
        <v>7.7404899498099864</v>
      </c>
      <c r="CT192" s="47">
        <f t="shared" ca="1" si="93"/>
        <v>7.0200504788492486</v>
      </c>
      <c r="CU192" s="47">
        <f t="shared" ca="1" si="93"/>
        <v>6.7844490152345118</v>
      </c>
      <c r="CV192" s="47">
        <f t="shared" ca="1" si="93"/>
        <v>7.0397723662185863</v>
      </c>
      <c r="CW192" s="47">
        <f t="shared" ca="1" si="95"/>
        <v>6.8613794049813173</v>
      </c>
      <c r="CX192" s="47">
        <f t="shared" ca="1" si="95"/>
        <v>7.1251691638030739</v>
      </c>
      <c r="CY192" s="47">
        <f t="shared" ca="1" si="95"/>
        <v>6.9111961326436964</v>
      </c>
      <c r="CZ192" s="47">
        <f t="shared" ca="1" si="95"/>
        <v>6.6509045697014484</v>
      </c>
      <c r="DA192" s="47">
        <f t="shared" ca="1" si="95"/>
        <v>5.5957341636683937</v>
      </c>
      <c r="DB192" s="47">
        <f t="shared" ca="1" si="95"/>
        <v>5.6964845369943307</v>
      </c>
      <c r="DC192" s="47">
        <f t="shared" ca="1" si="95"/>
        <v>5.6192575494598334</v>
      </c>
      <c r="DD192" s="47">
        <f t="shared" ca="1" si="95"/>
        <v>6.1928889545001633</v>
      </c>
    </row>
    <row r="193" spans="1:108" x14ac:dyDescent="0.25">
      <c r="A193" s="40" t="s">
        <v>138</v>
      </c>
      <c r="B193" s="40">
        <v>2736</v>
      </c>
      <c r="C193" s="40" t="s">
        <v>38</v>
      </c>
      <c r="D193" s="40" t="s">
        <v>1403</v>
      </c>
      <c r="E193" s="40" t="s">
        <v>130</v>
      </c>
      <c r="F193" s="40">
        <v>30</v>
      </c>
      <c r="G193" s="43">
        <v>45536</v>
      </c>
      <c r="I193" s="40" t="s">
        <v>74</v>
      </c>
      <c r="J193" s="40">
        <v>1</v>
      </c>
      <c r="K193" s="40" t="s">
        <v>33</v>
      </c>
      <c r="L193" s="40" t="s">
        <v>169</v>
      </c>
      <c r="N193" s="41">
        <f>VLOOKUP($C193 &amp; $I193 &amp; $K193,FATOR!$A$3:$P$22,5,0)</f>
        <v>0.22871264683271059</v>
      </c>
      <c r="O193" s="41">
        <f>VLOOKUP($C193 &amp; $I193 &amp; $K193,FATOR!$A$3:$P$22,6,0)</f>
        <v>0.23750563879343578</v>
      </c>
      <c r="P193" s="41">
        <f>VLOOKUP($C193 &amp; $I193 &amp; $K193,FATOR!$A$3:$P$22,7,0)</f>
        <v>0.23037320442145653</v>
      </c>
      <c r="Q193" s="41">
        <f>VLOOKUP($C193 &amp; $I193 &amp; $K193,FATOR!$A$3:$P$22,8,0)</f>
        <v>0.22169681899004828</v>
      </c>
      <c r="R193" s="41">
        <f>VLOOKUP($C193 &amp; $I193 &amp; $K193,FATOR!$A$3:$P$22,9,0)</f>
        <v>0.18652447212227979</v>
      </c>
      <c r="S193" s="41">
        <f>VLOOKUP($C193 &amp; $I193 &amp; $K193,FATOR!$A$3:$P$22,10,0)</f>
        <v>0.18988281789981101</v>
      </c>
      <c r="T193" s="41">
        <f>VLOOKUP($C193 &amp; $I193 &amp; $K193,FATOR!$A$3:$P$22,11,0)</f>
        <v>0.18730858498199443</v>
      </c>
      <c r="U193" s="41">
        <f>VLOOKUP($C193 &amp; $I193 &amp; $K193,FATOR!$A$3:$P$22,12,0)</f>
        <v>0.20642963181667212</v>
      </c>
      <c r="V193" s="41">
        <f>VLOOKUP($C193 &amp; $I193 &amp; $K193,FATOR!$A$3:$P$22,13,0)</f>
        <v>0.25801633166033289</v>
      </c>
      <c r="W193" s="41">
        <f>VLOOKUP($C193 &amp; $I193 &amp; $K193,FATOR!$A$3:$P$22,14,0)</f>
        <v>0.23400168262830828</v>
      </c>
      <c r="X193" s="41">
        <f>VLOOKUP($C193 &amp; $I193 &amp; $K193,FATOR!$A$3:$P$22,15,0)</f>
        <v>0.22614830050781706</v>
      </c>
      <c r="Y193" s="41">
        <f>VLOOKUP($C193 &amp; $I193 &amp; $K193,FATOR!$A$3:$P$22,16,0)</f>
        <v>0.23465907887395288</v>
      </c>
      <c r="AA193" s="42">
        <f t="shared" si="69"/>
        <v>6.8613794049813173</v>
      </c>
      <c r="AB193" s="42">
        <f t="shared" si="70"/>
        <v>7.1251691638030739</v>
      </c>
      <c r="AC193" s="42">
        <f t="shared" si="71"/>
        <v>6.9111961326436964</v>
      </c>
      <c r="AD193" s="42">
        <f t="shared" si="72"/>
        <v>6.6509045697014484</v>
      </c>
      <c r="AE193" s="42">
        <f t="shared" si="73"/>
        <v>5.5957341636683937</v>
      </c>
      <c r="AF193" s="42">
        <f t="shared" si="74"/>
        <v>5.6964845369943307</v>
      </c>
      <c r="AG193" s="42">
        <f t="shared" si="75"/>
        <v>5.6192575494598334</v>
      </c>
      <c r="AH193" s="42">
        <f t="shared" si="76"/>
        <v>6.1928889545001633</v>
      </c>
      <c r="AI193" s="42">
        <f t="shared" si="77"/>
        <v>7.7404899498099864</v>
      </c>
      <c r="AJ193" s="42">
        <f t="shared" si="78"/>
        <v>7.0200504788492486</v>
      </c>
      <c r="AK193" s="42">
        <f t="shared" si="79"/>
        <v>6.7844490152345118</v>
      </c>
      <c r="AL193" s="42">
        <f t="shared" si="80"/>
        <v>7.0397723662185863</v>
      </c>
      <c r="AN193" s="43">
        <f t="shared" si="81"/>
        <v>45536</v>
      </c>
      <c r="AO193" s="47" t="str">
        <f t="shared" ca="1" si="97"/>
        <v/>
      </c>
      <c r="AP193" s="47" t="str">
        <f t="shared" ca="1" si="97"/>
        <v/>
      </c>
      <c r="AQ193" s="47" t="str">
        <f t="shared" ca="1" si="97"/>
        <v/>
      </c>
      <c r="AR193" s="47" t="str">
        <f t="shared" ca="1" si="97"/>
        <v/>
      </c>
      <c r="AS193" s="47" t="str">
        <f t="shared" ca="1" si="97"/>
        <v/>
      </c>
      <c r="AT193" s="47" t="str">
        <f t="shared" ca="1" si="97"/>
        <v/>
      </c>
      <c r="AU193" s="47" t="str">
        <f t="shared" ca="1" si="97"/>
        <v/>
      </c>
      <c r="AV193" s="47" t="str">
        <f t="shared" ca="1" si="97"/>
        <v/>
      </c>
      <c r="AW193" s="47">
        <f t="shared" ca="1" si="97"/>
        <v>7.7404899498099864</v>
      </c>
      <c r="AX193" s="47">
        <f t="shared" ca="1" si="97"/>
        <v>7.0200504788492486</v>
      </c>
      <c r="AY193" s="47">
        <f t="shared" ca="1" si="96"/>
        <v>6.7844490152345118</v>
      </c>
      <c r="AZ193" s="47">
        <f t="shared" ca="1" si="96"/>
        <v>7.0397723662185863</v>
      </c>
      <c r="BA193" s="47">
        <f t="shared" ca="1" si="96"/>
        <v>6.8613794049813173</v>
      </c>
      <c r="BB193" s="47">
        <f t="shared" ca="1" si="96"/>
        <v>7.1251691638030739</v>
      </c>
      <c r="BC193" s="47">
        <f t="shared" ca="1" si="96"/>
        <v>6.9111961326436964</v>
      </c>
      <c r="BD193" s="47">
        <f t="shared" ca="1" si="96"/>
        <v>6.6509045697014484</v>
      </c>
      <c r="BE193" s="47">
        <f t="shared" ca="1" si="96"/>
        <v>5.5957341636683937</v>
      </c>
      <c r="BF193" s="47">
        <f t="shared" ca="1" si="96"/>
        <v>5.6964845369943307</v>
      </c>
      <c r="BG193" s="47">
        <f t="shared" ca="1" si="96"/>
        <v>5.6192575494598334</v>
      </c>
      <c r="BH193" s="47">
        <f t="shared" ca="1" si="96"/>
        <v>6.1928889545001633</v>
      </c>
      <c r="BI193" s="47">
        <f t="shared" ca="1" si="94"/>
        <v>7.7404899498099864</v>
      </c>
      <c r="BJ193" s="47">
        <f t="shared" ca="1" si="94"/>
        <v>7.0200504788492486</v>
      </c>
      <c r="BK193" s="47">
        <f t="shared" ca="1" si="94"/>
        <v>6.7844490152345118</v>
      </c>
      <c r="BL193" s="47">
        <f t="shared" ca="1" si="94"/>
        <v>7.0397723662185863</v>
      </c>
      <c r="BM193" s="47">
        <f t="shared" ca="1" si="94"/>
        <v>6.8613794049813173</v>
      </c>
      <c r="BN193" s="47">
        <f t="shared" ca="1" si="94"/>
        <v>7.1251691638030739</v>
      </c>
      <c r="BO193" s="47">
        <f t="shared" ca="1" si="94"/>
        <v>6.9111961326436964</v>
      </c>
      <c r="BP193" s="47">
        <f t="shared" ca="1" si="94"/>
        <v>6.6509045697014484</v>
      </c>
      <c r="BQ193" s="47">
        <f t="shared" ca="1" si="94"/>
        <v>5.5957341636683937</v>
      </c>
      <c r="BR193" s="47">
        <f t="shared" ca="1" si="94"/>
        <v>5.6964845369943307</v>
      </c>
      <c r="BS193" s="47">
        <f t="shared" ca="1" si="99"/>
        <v>5.6192575494598334</v>
      </c>
      <c r="BT193" s="47">
        <f t="shared" ca="1" si="99"/>
        <v>6.1928889545001633</v>
      </c>
      <c r="BU193" s="47">
        <f t="shared" ca="1" si="99"/>
        <v>7.7404899498099864</v>
      </c>
      <c r="BV193" s="47">
        <f t="shared" ca="1" si="99"/>
        <v>7.0200504788492486</v>
      </c>
      <c r="BW193" s="47">
        <f t="shared" ca="1" si="99"/>
        <v>6.7844490152345118</v>
      </c>
      <c r="BX193" s="47">
        <f t="shared" ca="1" si="99"/>
        <v>7.0397723662185863</v>
      </c>
      <c r="BY193" s="47">
        <f t="shared" ca="1" si="99"/>
        <v>6.8613794049813173</v>
      </c>
      <c r="BZ193" s="47">
        <f t="shared" ca="1" si="99"/>
        <v>7.1251691638030739</v>
      </c>
      <c r="CA193" s="47">
        <f t="shared" ca="1" si="99"/>
        <v>6.9111961326436964</v>
      </c>
      <c r="CB193" s="47">
        <f t="shared" ca="1" si="99"/>
        <v>6.6509045697014484</v>
      </c>
      <c r="CC193" s="47">
        <f t="shared" ca="1" si="98"/>
        <v>5.5957341636683937</v>
      </c>
      <c r="CD193" s="47">
        <f t="shared" ca="1" si="98"/>
        <v>5.6964845369943307</v>
      </c>
      <c r="CE193" s="47">
        <f t="shared" ca="1" si="98"/>
        <v>5.6192575494598334</v>
      </c>
      <c r="CF193" s="47">
        <f t="shared" ca="1" si="98"/>
        <v>6.1928889545001633</v>
      </c>
      <c r="CG193" s="47">
        <f t="shared" ca="1" si="98"/>
        <v>7.7404899498099864</v>
      </c>
      <c r="CH193" s="47">
        <f t="shared" ca="1" si="98"/>
        <v>7.0200504788492486</v>
      </c>
      <c r="CI193" s="47">
        <f t="shared" ca="1" si="98"/>
        <v>6.7844490152345118</v>
      </c>
      <c r="CJ193" s="47">
        <f t="shared" ca="1" si="98"/>
        <v>7.0397723662185863</v>
      </c>
      <c r="CK193" s="47">
        <f t="shared" ca="1" si="98"/>
        <v>6.8613794049813173</v>
      </c>
      <c r="CL193" s="47">
        <f t="shared" ca="1" si="98"/>
        <v>7.1251691638030739</v>
      </c>
      <c r="CM193" s="47">
        <f t="shared" ca="1" si="93"/>
        <v>6.9111961326436964</v>
      </c>
      <c r="CN193" s="47">
        <f t="shared" ref="CM193:CV218" ca="1" si="100">IF($AN193&lt;=CN$1,HLOOKUP(MONTH(CN$1),$AA:$AL,ROW($AO193),0),"")</f>
        <v>6.6509045697014484</v>
      </c>
      <c r="CO193" s="47">
        <f t="shared" ca="1" si="100"/>
        <v>5.5957341636683937</v>
      </c>
      <c r="CP193" s="47">
        <f t="shared" ca="1" si="100"/>
        <v>5.6964845369943307</v>
      </c>
      <c r="CQ193" s="47">
        <f t="shared" ca="1" si="100"/>
        <v>5.6192575494598334</v>
      </c>
      <c r="CR193" s="47">
        <f t="shared" ca="1" si="100"/>
        <v>6.1928889545001633</v>
      </c>
      <c r="CS193" s="47">
        <f t="shared" ca="1" si="100"/>
        <v>7.7404899498099864</v>
      </c>
      <c r="CT193" s="47">
        <f t="shared" ca="1" si="100"/>
        <v>7.0200504788492486</v>
      </c>
      <c r="CU193" s="47">
        <f t="shared" ca="1" si="100"/>
        <v>6.7844490152345118</v>
      </c>
      <c r="CV193" s="47">
        <f t="shared" ca="1" si="100"/>
        <v>7.0397723662185863</v>
      </c>
      <c r="CW193" s="47">
        <f t="shared" ca="1" si="95"/>
        <v>6.8613794049813173</v>
      </c>
      <c r="CX193" s="47">
        <f t="shared" ca="1" si="95"/>
        <v>7.1251691638030739</v>
      </c>
      <c r="CY193" s="47">
        <f t="shared" ca="1" si="95"/>
        <v>6.9111961326436964</v>
      </c>
      <c r="CZ193" s="47">
        <f t="shared" ca="1" si="95"/>
        <v>6.6509045697014484</v>
      </c>
      <c r="DA193" s="47">
        <f t="shared" ca="1" si="95"/>
        <v>5.5957341636683937</v>
      </c>
      <c r="DB193" s="47">
        <f t="shared" ca="1" si="95"/>
        <v>5.6964845369943307</v>
      </c>
      <c r="DC193" s="47">
        <f t="shared" ca="1" si="95"/>
        <v>5.6192575494598334</v>
      </c>
      <c r="DD193" s="47">
        <f t="shared" ca="1" si="95"/>
        <v>6.1928889545001633</v>
      </c>
    </row>
    <row r="194" spans="1:108" x14ac:dyDescent="0.25">
      <c r="A194" s="40" t="s">
        <v>138</v>
      </c>
      <c r="B194" s="40">
        <v>2778</v>
      </c>
      <c r="C194" s="40" t="s">
        <v>38</v>
      </c>
      <c r="D194" s="40" t="s">
        <v>1404</v>
      </c>
      <c r="E194" s="40" t="s">
        <v>130</v>
      </c>
      <c r="F194" s="40">
        <v>30</v>
      </c>
      <c r="G194" s="43">
        <v>45536</v>
      </c>
      <c r="I194" s="40" t="s">
        <v>74</v>
      </c>
      <c r="J194" s="40">
        <v>1</v>
      </c>
      <c r="K194" s="40" t="s">
        <v>33</v>
      </c>
      <c r="L194" s="40" t="s">
        <v>169</v>
      </c>
      <c r="N194" s="41">
        <f>VLOOKUP($C194 &amp; $I194 &amp; $K194,FATOR!$A$3:$P$22,5,0)</f>
        <v>0.22871264683271059</v>
      </c>
      <c r="O194" s="41">
        <f>VLOOKUP($C194 &amp; $I194 &amp; $K194,FATOR!$A$3:$P$22,6,0)</f>
        <v>0.23750563879343578</v>
      </c>
      <c r="P194" s="41">
        <f>VLOOKUP($C194 &amp; $I194 &amp; $K194,FATOR!$A$3:$P$22,7,0)</f>
        <v>0.23037320442145653</v>
      </c>
      <c r="Q194" s="41">
        <f>VLOOKUP($C194 &amp; $I194 &amp; $K194,FATOR!$A$3:$P$22,8,0)</f>
        <v>0.22169681899004828</v>
      </c>
      <c r="R194" s="41">
        <f>VLOOKUP($C194 &amp; $I194 &amp; $K194,FATOR!$A$3:$P$22,9,0)</f>
        <v>0.18652447212227979</v>
      </c>
      <c r="S194" s="41">
        <f>VLOOKUP($C194 &amp; $I194 &amp; $K194,FATOR!$A$3:$P$22,10,0)</f>
        <v>0.18988281789981101</v>
      </c>
      <c r="T194" s="41">
        <f>VLOOKUP($C194 &amp; $I194 &amp; $K194,FATOR!$A$3:$P$22,11,0)</f>
        <v>0.18730858498199443</v>
      </c>
      <c r="U194" s="41">
        <f>VLOOKUP($C194 &amp; $I194 &amp; $K194,FATOR!$A$3:$P$22,12,0)</f>
        <v>0.20642963181667212</v>
      </c>
      <c r="V194" s="41">
        <f>VLOOKUP($C194 &amp; $I194 &amp; $K194,FATOR!$A$3:$P$22,13,0)</f>
        <v>0.25801633166033289</v>
      </c>
      <c r="W194" s="41">
        <f>VLOOKUP($C194 &amp; $I194 &amp; $K194,FATOR!$A$3:$P$22,14,0)</f>
        <v>0.23400168262830828</v>
      </c>
      <c r="X194" s="41">
        <f>VLOOKUP($C194 &amp; $I194 &amp; $K194,FATOR!$A$3:$P$22,15,0)</f>
        <v>0.22614830050781706</v>
      </c>
      <c r="Y194" s="41">
        <f>VLOOKUP($C194 &amp; $I194 &amp; $K194,FATOR!$A$3:$P$22,16,0)</f>
        <v>0.23465907887395288</v>
      </c>
      <c r="AA194" s="42">
        <f t="shared" si="69"/>
        <v>6.8613794049813173</v>
      </c>
      <c r="AB194" s="42">
        <f t="shared" si="70"/>
        <v>7.1251691638030739</v>
      </c>
      <c r="AC194" s="42">
        <f t="shared" si="71"/>
        <v>6.9111961326436964</v>
      </c>
      <c r="AD194" s="42">
        <f t="shared" si="72"/>
        <v>6.6509045697014484</v>
      </c>
      <c r="AE194" s="42">
        <f t="shared" si="73"/>
        <v>5.5957341636683937</v>
      </c>
      <c r="AF194" s="42">
        <f t="shared" si="74"/>
        <v>5.6964845369943307</v>
      </c>
      <c r="AG194" s="42">
        <f t="shared" si="75"/>
        <v>5.6192575494598334</v>
      </c>
      <c r="AH194" s="42">
        <f t="shared" si="76"/>
        <v>6.1928889545001633</v>
      </c>
      <c r="AI194" s="42">
        <f t="shared" si="77"/>
        <v>7.7404899498099864</v>
      </c>
      <c r="AJ194" s="42">
        <f t="shared" si="78"/>
        <v>7.0200504788492486</v>
      </c>
      <c r="AK194" s="42">
        <f t="shared" si="79"/>
        <v>6.7844490152345118</v>
      </c>
      <c r="AL194" s="42">
        <f t="shared" si="80"/>
        <v>7.0397723662185863</v>
      </c>
      <c r="AN194" s="43">
        <f t="shared" si="81"/>
        <v>45536</v>
      </c>
      <c r="AO194" s="47" t="str">
        <f t="shared" ca="1" si="97"/>
        <v/>
      </c>
      <c r="AP194" s="47" t="str">
        <f t="shared" ca="1" si="97"/>
        <v/>
      </c>
      <c r="AQ194" s="47" t="str">
        <f t="shared" ca="1" si="97"/>
        <v/>
      </c>
      <c r="AR194" s="47" t="str">
        <f t="shared" ca="1" si="97"/>
        <v/>
      </c>
      <c r="AS194" s="47" t="str">
        <f t="shared" ca="1" si="97"/>
        <v/>
      </c>
      <c r="AT194" s="47" t="str">
        <f t="shared" ca="1" si="97"/>
        <v/>
      </c>
      <c r="AU194" s="47" t="str">
        <f t="shared" ca="1" si="97"/>
        <v/>
      </c>
      <c r="AV194" s="47" t="str">
        <f t="shared" ca="1" si="97"/>
        <v/>
      </c>
      <c r="AW194" s="47">
        <f t="shared" ca="1" si="97"/>
        <v>7.7404899498099864</v>
      </c>
      <c r="AX194" s="47">
        <f t="shared" ca="1" si="97"/>
        <v>7.0200504788492486</v>
      </c>
      <c r="AY194" s="47">
        <f t="shared" ca="1" si="96"/>
        <v>6.7844490152345118</v>
      </c>
      <c r="AZ194" s="47">
        <f t="shared" ca="1" si="96"/>
        <v>7.0397723662185863</v>
      </c>
      <c r="BA194" s="47">
        <f t="shared" ca="1" si="96"/>
        <v>6.8613794049813173</v>
      </c>
      <c r="BB194" s="47">
        <f t="shared" ca="1" si="96"/>
        <v>7.1251691638030739</v>
      </c>
      <c r="BC194" s="47">
        <f t="shared" ca="1" si="96"/>
        <v>6.9111961326436964</v>
      </c>
      <c r="BD194" s="47">
        <f t="shared" ca="1" si="96"/>
        <v>6.6509045697014484</v>
      </c>
      <c r="BE194" s="47">
        <f t="shared" ca="1" si="96"/>
        <v>5.5957341636683937</v>
      </c>
      <c r="BF194" s="47">
        <f t="shared" ca="1" si="96"/>
        <v>5.6964845369943307</v>
      </c>
      <c r="BG194" s="47">
        <f t="shared" ca="1" si="96"/>
        <v>5.6192575494598334</v>
      </c>
      <c r="BH194" s="47">
        <f t="shared" ca="1" si="96"/>
        <v>6.1928889545001633</v>
      </c>
      <c r="BI194" s="47">
        <f t="shared" ca="1" si="94"/>
        <v>7.7404899498099864</v>
      </c>
      <c r="BJ194" s="47">
        <f t="shared" ca="1" si="94"/>
        <v>7.0200504788492486</v>
      </c>
      <c r="BK194" s="47">
        <f t="shared" ca="1" si="94"/>
        <v>6.7844490152345118</v>
      </c>
      <c r="BL194" s="47">
        <f t="shared" ca="1" si="94"/>
        <v>7.0397723662185863</v>
      </c>
      <c r="BM194" s="47">
        <f t="shared" ca="1" si="94"/>
        <v>6.8613794049813173</v>
      </c>
      <c r="BN194" s="47">
        <f t="shared" ca="1" si="94"/>
        <v>7.1251691638030739</v>
      </c>
      <c r="BO194" s="47">
        <f t="shared" ca="1" si="94"/>
        <v>6.9111961326436964</v>
      </c>
      <c r="BP194" s="47">
        <f t="shared" ca="1" si="94"/>
        <v>6.6509045697014484</v>
      </c>
      <c r="BQ194" s="47">
        <f t="shared" ca="1" si="94"/>
        <v>5.5957341636683937</v>
      </c>
      <c r="BR194" s="47">
        <f t="shared" ca="1" si="94"/>
        <v>5.6964845369943307</v>
      </c>
      <c r="BS194" s="47">
        <f t="shared" ca="1" si="99"/>
        <v>5.6192575494598334</v>
      </c>
      <c r="BT194" s="47">
        <f t="shared" ca="1" si="99"/>
        <v>6.1928889545001633</v>
      </c>
      <c r="BU194" s="47">
        <f t="shared" ca="1" si="99"/>
        <v>7.7404899498099864</v>
      </c>
      <c r="BV194" s="47">
        <f t="shared" ca="1" si="99"/>
        <v>7.0200504788492486</v>
      </c>
      <c r="BW194" s="47">
        <f t="shared" ca="1" si="99"/>
        <v>6.7844490152345118</v>
      </c>
      <c r="BX194" s="47">
        <f t="shared" ca="1" si="99"/>
        <v>7.0397723662185863</v>
      </c>
      <c r="BY194" s="47">
        <f t="shared" ca="1" si="99"/>
        <v>6.8613794049813173</v>
      </c>
      <c r="BZ194" s="47">
        <f t="shared" ca="1" si="99"/>
        <v>7.1251691638030739</v>
      </c>
      <c r="CA194" s="47">
        <f t="shared" ca="1" si="99"/>
        <v>6.9111961326436964</v>
      </c>
      <c r="CB194" s="47">
        <f t="shared" ca="1" si="99"/>
        <v>6.6509045697014484</v>
      </c>
      <c r="CC194" s="47">
        <f t="shared" ca="1" si="98"/>
        <v>5.5957341636683937</v>
      </c>
      <c r="CD194" s="47">
        <f t="shared" ca="1" si="98"/>
        <v>5.6964845369943307</v>
      </c>
      <c r="CE194" s="47">
        <f t="shared" ca="1" si="98"/>
        <v>5.6192575494598334</v>
      </c>
      <c r="CF194" s="47">
        <f t="shared" ca="1" si="98"/>
        <v>6.1928889545001633</v>
      </c>
      <c r="CG194" s="47">
        <f t="shared" ca="1" si="98"/>
        <v>7.7404899498099864</v>
      </c>
      <c r="CH194" s="47">
        <f t="shared" ca="1" si="98"/>
        <v>7.0200504788492486</v>
      </c>
      <c r="CI194" s="47">
        <f t="shared" ca="1" si="98"/>
        <v>6.7844490152345118</v>
      </c>
      <c r="CJ194" s="47">
        <f t="shared" ca="1" si="98"/>
        <v>7.0397723662185863</v>
      </c>
      <c r="CK194" s="47">
        <f t="shared" ca="1" si="98"/>
        <v>6.8613794049813173</v>
      </c>
      <c r="CL194" s="47">
        <f t="shared" ca="1" si="98"/>
        <v>7.1251691638030739</v>
      </c>
      <c r="CM194" s="47">
        <f t="shared" ca="1" si="100"/>
        <v>6.9111961326436964</v>
      </c>
      <c r="CN194" s="47">
        <f t="shared" ca="1" si="100"/>
        <v>6.6509045697014484</v>
      </c>
      <c r="CO194" s="47">
        <f t="shared" ca="1" si="100"/>
        <v>5.5957341636683937</v>
      </c>
      <c r="CP194" s="47">
        <f t="shared" ca="1" si="100"/>
        <v>5.6964845369943307</v>
      </c>
      <c r="CQ194" s="47">
        <f t="shared" ca="1" si="100"/>
        <v>5.6192575494598334</v>
      </c>
      <c r="CR194" s="47">
        <f t="shared" ca="1" si="100"/>
        <v>6.1928889545001633</v>
      </c>
      <c r="CS194" s="47">
        <f t="shared" ca="1" si="100"/>
        <v>7.7404899498099864</v>
      </c>
      <c r="CT194" s="47">
        <f t="shared" ca="1" si="100"/>
        <v>7.0200504788492486</v>
      </c>
      <c r="CU194" s="47">
        <f t="shared" ca="1" si="100"/>
        <v>6.7844490152345118</v>
      </c>
      <c r="CV194" s="47">
        <f t="shared" ca="1" si="100"/>
        <v>7.0397723662185863</v>
      </c>
      <c r="CW194" s="47">
        <f t="shared" ca="1" si="95"/>
        <v>6.8613794049813173</v>
      </c>
      <c r="CX194" s="47">
        <f t="shared" ca="1" si="95"/>
        <v>7.1251691638030739</v>
      </c>
      <c r="CY194" s="47">
        <f t="shared" ca="1" si="95"/>
        <v>6.9111961326436964</v>
      </c>
      <c r="CZ194" s="47">
        <f t="shared" ca="1" si="95"/>
        <v>6.6509045697014484</v>
      </c>
      <c r="DA194" s="47">
        <f t="shared" ca="1" si="95"/>
        <v>5.5957341636683937</v>
      </c>
      <c r="DB194" s="47">
        <f t="shared" ca="1" si="95"/>
        <v>5.6964845369943307</v>
      </c>
      <c r="DC194" s="47">
        <f t="shared" ca="1" si="95"/>
        <v>5.6192575494598334</v>
      </c>
      <c r="DD194" s="47">
        <f t="shared" ca="1" si="95"/>
        <v>6.1928889545001633</v>
      </c>
    </row>
    <row r="195" spans="1:108" x14ac:dyDescent="0.25">
      <c r="A195" s="40" t="s">
        <v>138</v>
      </c>
      <c r="B195" s="40">
        <v>2816</v>
      </c>
      <c r="C195" s="40" t="s">
        <v>38</v>
      </c>
      <c r="D195" s="40" t="s">
        <v>1405</v>
      </c>
      <c r="E195" s="40" t="s">
        <v>130</v>
      </c>
      <c r="F195" s="40">
        <v>30</v>
      </c>
      <c r="G195" s="43">
        <v>45536</v>
      </c>
      <c r="I195" s="40" t="s">
        <v>74</v>
      </c>
      <c r="J195" s="40">
        <v>1</v>
      </c>
      <c r="K195" s="40" t="s">
        <v>33</v>
      </c>
      <c r="L195" s="40" t="s">
        <v>169</v>
      </c>
      <c r="N195" s="41">
        <f>VLOOKUP($C195 &amp; $I195 &amp; $K195,FATOR!$A$3:$P$22,5,0)</f>
        <v>0.22871264683271059</v>
      </c>
      <c r="O195" s="41">
        <f>VLOOKUP($C195 &amp; $I195 &amp; $K195,FATOR!$A$3:$P$22,6,0)</f>
        <v>0.23750563879343578</v>
      </c>
      <c r="P195" s="41">
        <f>VLOOKUP($C195 &amp; $I195 &amp; $K195,FATOR!$A$3:$P$22,7,0)</f>
        <v>0.23037320442145653</v>
      </c>
      <c r="Q195" s="41">
        <f>VLOOKUP($C195 &amp; $I195 &amp; $K195,FATOR!$A$3:$P$22,8,0)</f>
        <v>0.22169681899004828</v>
      </c>
      <c r="R195" s="41">
        <f>VLOOKUP($C195 &amp; $I195 &amp; $K195,FATOR!$A$3:$P$22,9,0)</f>
        <v>0.18652447212227979</v>
      </c>
      <c r="S195" s="41">
        <f>VLOOKUP($C195 &amp; $I195 &amp; $K195,FATOR!$A$3:$P$22,10,0)</f>
        <v>0.18988281789981101</v>
      </c>
      <c r="T195" s="41">
        <f>VLOOKUP($C195 &amp; $I195 &amp; $K195,FATOR!$A$3:$P$22,11,0)</f>
        <v>0.18730858498199443</v>
      </c>
      <c r="U195" s="41">
        <f>VLOOKUP($C195 &amp; $I195 &amp; $K195,FATOR!$A$3:$P$22,12,0)</f>
        <v>0.20642963181667212</v>
      </c>
      <c r="V195" s="41">
        <f>VLOOKUP($C195 &amp; $I195 &amp; $K195,FATOR!$A$3:$P$22,13,0)</f>
        <v>0.25801633166033289</v>
      </c>
      <c r="W195" s="41">
        <f>VLOOKUP($C195 &amp; $I195 &amp; $K195,FATOR!$A$3:$P$22,14,0)</f>
        <v>0.23400168262830828</v>
      </c>
      <c r="X195" s="41">
        <f>VLOOKUP($C195 &amp; $I195 &amp; $K195,FATOR!$A$3:$P$22,15,0)</f>
        <v>0.22614830050781706</v>
      </c>
      <c r="Y195" s="41">
        <f>VLOOKUP($C195 &amp; $I195 &amp; $K195,FATOR!$A$3:$P$22,16,0)</f>
        <v>0.23465907887395288</v>
      </c>
      <c r="AA195" s="42">
        <f t="shared" ref="AA195:AA258" si="101">N195*$F195</f>
        <v>6.8613794049813173</v>
      </c>
      <c r="AB195" s="42">
        <f t="shared" ref="AB195:AB258" si="102">O195*$F195</f>
        <v>7.1251691638030739</v>
      </c>
      <c r="AC195" s="42">
        <f t="shared" ref="AC195:AC258" si="103">P195*$F195</f>
        <v>6.9111961326436964</v>
      </c>
      <c r="AD195" s="42">
        <f t="shared" ref="AD195:AD258" si="104">Q195*$F195</f>
        <v>6.6509045697014484</v>
      </c>
      <c r="AE195" s="42">
        <f t="shared" ref="AE195:AE258" si="105">R195*$F195</f>
        <v>5.5957341636683937</v>
      </c>
      <c r="AF195" s="42">
        <f t="shared" ref="AF195:AF258" si="106">S195*$F195</f>
        <v>5.6964845369943307</v>
      </c>
      <c r="AG195" s="42">
        <f t="shared" ref="AG195:AG258" si="107">T195*$F195</f>
        <v>5.6192575494598334</v>
      </c>
      <c r="AH195" s="42">
        <f t="shared" ref="AH195:AH258" si="108">U195*$F195</f>
        <v>6.1928889545001633</v>
      </c>
      <c r="AI195" s="42">
        <f t="shared" ref="AI195:AI258" si="109">V195*$F195</f>
        <v>7.7404899498099864</v>
      </c>
      <c r="AJ195" s="42">
        <f t="shared" ref="AJ195:AJ258" si="110">W195*$F195</f>
        <v>7.0200504788492486</v>
      </c>
      <c r="AK195" s="42">
        <f t="shared" ref="AK195:AK258" si="111">X195*$F195</f>
        <v>6.7844490152345118</v>
      </c>
      <c r="AL195" s="42">
        <f t="shared" ref="AL195:AL258" si="112">Y195*$F195</f>
        <v>7.0397723662185863</v>
      </c>
      <c r="AN195" s="43">
        <f t="shared" ref="AN195:AN258" si="113">IF(DAY(G195)&gt;1,G195+31,G195)</f>
        <v>45536</v>
      </c>
      <c r="AO195" s="47" t="str">
        <f t="shared" ca="1" si="97"/>
        <v/>
      </c>
      <c r="AP195" s="47" t="str">
        <f t="shared" ca="1" si="97"/>
        <v/>
      </c>
      <c r="AQ195" s="47" t="str">
        <f t="shared" ca="1" si="97"/>
        <v/>
      </c>
      <c r="AR195" s="47" t="str">
        <f t="shared" ca="1" si="97"/>
        <v/>
      </c>
      <c r="AS195" s="47" t="str">
        <f t="shared" ca="1" si="97"/>
        <v/>
      </c>
      <c r="AT195" s="47" t="str">
        <f t="shared" ca="1" si="97"/>
        <v/>
      </c>
      <c r="AU195" s="47" t="str">
        <f t="shared" ca="1" si="97"/>
        <v/>
      </c>
      <c r="AV195" s="47" t="str">
        <f t="shared" ca="1" si="97"/>
        <v/>
      </c>
      <c r="AW195" s="47">
        <f t="shared" ca="1" si="97"/>
        <v>7.7404899498099864</v>
      </c>
      <c r="AX195" s="47">
        <f t="shared" ca="1" si="97"/>
        <v>7.0200504788492486</v>
      </c>
      <c r="AY195" s="47">
        <f t="shared" ca="1" si="96"/>
        <v>6.7844490152345118</v>
      </c>
      <c r="AZ195" s="47">
        <f t="shared" ca="1" si="96"/>
        <v>7.0397723662185863</v>
      </c>
      <c r="BA195" s="47">
        <f t="shared" ca="1" si="96"/>
        <v>6.8613794049813173</v>
      </c>
      <c r="BB195" s="47">
        <f t="shared" ca="1" si="96"/>
        <v>7.1251691638030739</v>
      </c>
      <c r="BC195" s="47">
        <f t="shared" ca="1" si="96"/>
        <v>6.9111961326436964</v>
      </c>
      <c r="BD195" s="47">
        <f t="shared" ca="1" si="96"/>
        <v>6.6509045697014484</v>
      </c>
      <c r="BE195" s="47">
        <f t="shared" ca="1" si="96"/>
        <v>5.5957341636683937</v>
      </c>
      <c r="BF195" s="47">
        <f t="shared" ca="1" si="96"/>
        <v>5.6964845369943307</v>
      </c>
      <c r="BG195" s="47">
        <f t="shared" ca="1" si="96"/>
        <v>5.6192575494598334</v>
      </c>
      <c r="BH195" s="47">
        <f t="shared" ca="1" si="96"/>
        <v>6.1928889545001633</v>
      </c>
      <c r="BI195" s="47">
        <f t="shared" ca="1" si="94"/>
        <v>7.7404899498099864</v>
      </c>
      <c r="BJ195" s="47">
        <f t="shared" ca="1" si="94"/>
        <v>7.0200504788492486</v>
      </c>
      <c r="BK195" s="47">
        <f t="shared" ca="1" si="94"/>
        <v>6.7844490152345118</v>
      </c>
      <c r="BL195" s="47">
        <f t="shared" ca="1" si="94"/>
        <v>7.0397723662185863</v>
      </c>
      <c r="BM195" s="47">
        <f t="shared" ca="1" si="94"/>
        <v>6.8613794049813173</v>
      </c>
      <c r="BN195" s="47">
        <f t="shared" ca="1" si="94"/>
        <v>7.1251691638030739</v>
      </c>
      <c r="BO195" s="47">
        <f t="shared" ca="1" si="94"/>
        <v>6.9111961326436964</v>
      </c>
      <c r="BP195" s="47">
        <f t="shared" ca="1" si="94"/>
        <v>6.6509045697014484</v>
      </c>
      <c r="BQ195" s="47">
        <f t="shared" ca="1" si="94"/>
        <v>5.5957341636683937</v>
      </c>
      <c r="BR195" s="47">
        <f t="shared" ca="1" si="94"/>
        <v>5.6964845369943307</v>
      </c>
      <c r="BS195" s="47">
        <f t="shared" ca="1" si="99"/>
        <v>5.6192575494598334</v>
      </c>
      <c r="BT195" s="47">
        <f t="shared" ca="1" si="99"/>
        <v>6.1928889545001633</v>
      </c>
      <c r="BU195" s="47">
        <f t="shared" ca="1" si="99"/>
        <v>7.7404899498099864</v>
      </c>
      <c r="BV195" s="47">
        <f t="shared" ca="1" si="99"/>
        <v>7.0200504788492486</v>
      </c>
      <c r="BW195" s="47">
        <f t="shared" ca="1" si="99"/>
        <v>6.7844490152345118</v>
      </c>
      <c r="BX195" s="47">
        <f t="shared" ca="1" si="99"/>
        <v>7.0397723662185863</v>
      </c>
      <c r="BY195" s="47">
        <f t="shared" ca="1" si="99"/>
        <v>6.8613794049813173</v>
      </c>
      <c r="BZ195" s="47">
        <f t="shared" ca="1" si="99"/>
        <v>7.1251691638030739</v>
      </c>
      <c r="CA195" s="47">
        <f t="shared" ca="1" si="99"/>
        <v>6.9111961326436964</v>
      </c>
      <c r="CB195" s="47">
        <f t="shared" ca="1" si="99"/>
        <v>6.6509045697014484</v>
      </c>
      <c r="CC195" s="47">
        <f t="shared" ca="1" si="98"/>
        <v>5.5957341636683937</v>
      </c>
      <c r="CD195" s="47">
        <f t="shared" ca="1" si="98"/>
        <v>5.6964845369943307</v>
      </c>
      <c r="CE195" s="47">
        <f t="shared" ca="1" si="98"/>
        <v>5.6192575494598334</v>
      </c>
      <c r="CF195" s="47">
        <f t="shared" ca="1" si="98"/>
        <v>6.1928889545001633</v>
      </c>
      <c r="CG195" s="47">
        <f t="shared" ca="1" si="98"/>
        <v>7.7404899498099864</v>
      </c>
      <c r="CH195" s="47">
        <f t="shared" ca="1" si="98"/>
        <v>7.0200504788492486</v>
      </c>
      <c r="CI195" s="47">
        <f t="shared" ca="1" si="98"/>
        <v>6.7844490152345118</v>
      </c>
      <c r="CJ195" s="47">
        <f t="shared" ca="1" si="98"/>
        <v>7.0397723662185863</v>
      </c>
      <c r="CK195" s="47">
        <f t="shared" ca="1" si="98"/>
        <v>6.8613794049813173</v>
      </c>
      <c r="CL195" s="47">
        <f t="shared" ca="1" si="98"/>
        <v>7.1251691638030739</v>
      </c>
      <c r="CM195" s="47">
        <f t="shared" ca="1" si="100"/>
        <v>6.9111961326436964</v>
      </c>
      <c r="CN195" s="47">
        <f t="shared" ca="1" si="100"/>
        <v>6.6509045697014484</v>
      </c>
      <c r="CO195" s="47">
        <f t="shared" ca="1" si="100"/>
        <v>5.5957341636683937</v>
      </c>
      <c r="CP195" s="47">
        <f t="shared" ca="1" si="100"/>
        <v>5.6964845369943307</v>
      </c>
      <c r="CQ195" s="47">
        <f t="shared" ca="1" si="100"/>
        <v>5.6192575494598334</v>
      </c>
      <c r="CR195" s="47">
        <f t="shared" ca="1" si="100"/>
        <v>6.1928889545001633</v>
      </c>
      <c r="CS195" s="47">
        <f t="shared" ca="1" si="100"/>
        <v>7.7404899498099864</v>
      </c>
      <c r="CT195" s="47">
        <f t="shared" ca="1" si="100"/>
        <v>7.0200504788492486</v>
      </c>
      <c r="CU195" s="47">
        <f t="shared" ca="1" si="100"/>
        <v>6.7844490152345118</v>
      </c>
      <c r="CV195" s="47">
        <f t="shared" ca="1" si="100"/>
        <v>7.0397723662185863</v>
      </c>
      <c r="CW195" s="47">
        <f t="shared" ca="1" si="95"/>
        <v>6.8613794049813173</v>
      </c>
      <c r="CX195" s="47">
        <f t="shared" ca="1" si="95"/>
        <v>7.1251691638030739</v>
      </c>
      <c r="CY195" s="47">
        <f t="shared" ca="1" si="95"/>
        <v>6.9111961326436964</v>
      </c>
      <c r="CZ195" s="47">
        <f t="shared" ca="1" si="95"/>
        <v>6.6509045697014484</v>
      </c>
      <c r="DA195" s="47">
        <f t="shared" ca="1" si="95"/>
        <v>5.5957341636683937</v>
      </c>
      <c r="DB195" s="47">
        <f t="shared" ca="1" si="95"/>
        <v>5.6964845369943307</v>
      </c>
      <c r="DC195" s="47">
        <f t="shared" ca="1" si="95"/>
        <v>5.6192575494598334</v>
      </c>
      <c r="DD195" s="47">
        <f t="shared" ca="1" si="95"/>
        <v>6.1928889545001633</v>
      </c>
    </row>
    <row r="196" spans="1:108" x14ac:dyDescent="0.25">
      <c r="A196" s="40" t="s">
        <v>138</v>
      </c>
      <c r="B196" s="40">
        <v>2779</v>
      </c>
      <c r="C196" s="40" t="s">
        <v>38</v>
      </c>
      <c r="D196" s="40" t="s">
        <v>1406</v>
      </c>
      <c r="E196" s="40" t="s">
        <v>130</v>
      </c>
      <c r="F196" s="40">
        <v>30</v>
      </c>
      <c r="G196" s="43">
        <v>45444</v>
      </c>
      <c r="I196" s="40" t="s">
        <v>74</v>
      </c>
      <c r="J196" s="40">
        <v>1</v>
      </c>
      <c r="K196" s="40" t="s">
        <v>33</v>
      </c>
      <c r="L196" s="40" t="s">
        <v>169</v>
      </c>
      <c r="N196" s="41">
        <f>VLOOKUP($C196 &amp; $I196 &amp; $K196,FATOR!$A$3:$P$22,5,0)</f>
        <v>0.22871264683271059</v>
      </c>
      <c r="O196" s="41">
        <f>VLOOKUP($C196 &amp; $I196 &amp; $K196,FATOR!$A$3:$P$22,6,0)</f>
        <v>0.23750563879343578</v>
      </c>
      <c r="P196" s="41">
        <f>VLOOKUP($C196 &amp; $I196 &amp; $K196,FATOR!$A$3:$P$22,7,0)</f>
        <v>0.23037320442145653</v>
      </c>
      <c r="Q196" s="41">
        <f>VLOOKUP($C196 &amp; $I196 &amp; $K196,FATOR!$A$3:$P$22,8,0)</f>
        <v>0.22169681899004828</v>
      </c>
      <c r="R196" s="41">
        <f>VLOOKUP($C196 &amp; $I196 &amp; $K196,FATOR!$A$3:$P$22,9,0)</f>
        <v>0.18652447212227979</v>
      </c>
      <c r="S196" s="41">
        <f>VLOOKUP($C196 &amp; $I196 &amp; $K196,FATOR!$A$3:$P$22,10,0)</f>
        <v>0.18988281789981101</v>
      </c>
      <c r="T196" s="41">
        <f>VLOOKUP($C196 &amp; $I196 &amp; $K196,FATOR!$A$3:$P$22,11,0)</f>
        <v>0.18730858498199443</v>
      </c>
      <c r="U196" s="41">
        <f>VLOOKUP($C196 &amp; $I196 &amp; $K196,FATOR!$A$3:$P$22,12,0)</f>
        <v>0.20642963181667212</v>
      </c>
      <c r="V196" s="41">
        <f>VLOOKUP($C196 &amp; $I196 &amp; $K196,FATOR!$A$3:$P$22,13,0)</f>
        <v>0.25801633166033289</v>
      </c>
      <c r="W196" s="41">
        <f>VLOOKUP($C196 &amp; $I196 &amp; $K196,FATOR!$A$3:$P$22,14,0)</f>
        <v>0.23400168262830828</v>
      </c>
      <c r="X196" s="41">
        <f>VLOOKUP($C196 &amp; $I196 &amp; $K196,FATOR!$A$3:$P$22,15,0)</f>
        <v>0.22614830050781706</v>
      </c>
      <c r="Y196" s="41">
        <f>VLOOKUP($C196 &amp; $I196 &amp; $K196,FATOR!$A$3:$P$22,16,0)</f>
        <v>0.23465907887395288</v>
      </c>
      <c r="AA196" s="42">
        <f t="shared" si="101"/>
        <v>6.8613794049813173</v>
      </c>
      <c r="AB196" s="42">
        <f t="shared" si="102"/>
        <v>7.1251691638030739</v>
      </c>
      <c r="AC196" s="42">
        <f t="shared" si="103"/>
        <v>6.9111961326436964</v>
      </c>
      <c r="AD196" s="42">
        <f t="shared" si="104"/>
        <v>6.6509045697014484</v>
      </c>
      <c r="AE196" s="42">
        <f t="shared" si="105"/>
        <v>5.5957341636683937</v>
      </c>
      <c r="AF196" s="42">
        <f t="shared" si="106"/>
        <v>5.6964845369943307</v>
      </c>
      <c r="AG196" s="42">
        <f t="shared" si="107"/>
        <v>5.6192575494598334</v>
      </c>
      <c r="AH196" s="42">
        <f t="shared" si="108"/>
        <v>6.1928889545001633</v>
      </c>
      <c r="AI196" s="42">
        <f t="shared" si="109"/>
        <v>7.7404899498099864</v>
      </c>
      <c r="AJ196" s="42">
        <f t="shared" si="110"/>
        <v>7.0200504788492486</v>
      </c>
      <c r="AK196" s="42">
        <f t="shared" si="111"/>
        <v>6.7844490152345118</v>
      </c>
      <c r="AL196" s="42">
        <f t="shared" si="112"/>
        <v>7.0397723662185863</v>
      </c>
      <c r="AN196" s="43">
        <f t="shared" si="113"/>
        <v>45444</v>
      </c>
      <c r="AO196" s="47" t="str">
        <f t="shared" ca="1" si="97"/>
        <v/>
      </c>
      <c r="AP196" s="47" t="str">
        <f t="shared" ca="1" si="97"/>
        <v/>
      </c>
      <c r="AQ196" s="47" t="str">
        <f t="shared" ca="1" si="97"/>
        <v/>
      </c>
      <c r="AR196" s="47" t="str">
        <f t="shared" ca="1" si="97"/>
        <v/>
      </c>
      <c r="AS196" s="47" t="str">
        <f t="shared" ca="1" si="97"/>
        <v/>
      </c>
      <c r="AT196" s="47">
        <f t="shared" ca="1" si="97"/>
        <v>5.6964845369943307</v>
      </c>
      <c r="AU196" s="47">
        <f t="shared" ca="1" si="97"/>
        <v>5.6192575494598334</v>
      </c>
      <c r="AV196" s="47">
        <f t="shared" ca="1" si="97"/>
        <v>6.1928889545001633</v>
      </c>
      <c r="AW196" s="47">
        <f t="shared" ca="1" si="97"/>
        <v>7.7404899498099864</v>
      </c>
      <c r="AX196" s="47">
        <f t="shared" ca="1" si="97"/>
        <v>7.0200504788492486</v>
      </c>
      <c r="AY196" s="47">
        <f t="shared" ca="1" si="96"/>
        <v>6.7844490152345118</v>
      </c>
      <c r="AZ196" s="47">
        <f t="shared" ca="1" si="96"/>
        <v>7.0397723662185863</v>
      </c>
      <c r="BA196" s="47">
        <f t="shared" ca="1" si="96"/>
        <v>6.8613794049813173</v>
      </c>
      <c r="BB196" s="47">
        <f t="shared" ca="1" si="96"/>
        <v>7.1251691638030739</v>
      </c>
      <c r="BC196" s="47">
        <f t="shared" ca="1" si="96"/>
        <v>6.9111961326436964</v>
      </c>
      <c r="BD196" s="47">
        <f t="shared" ca="1" si="96"/>
        <v>6.6509045697014484</v>
      </c>
      <c r="BE196" s="47">
        <f t="shared" ca="1" si="96"/>
        <v>5.5957341636683937</v>
      </c>
      <c r="BF196" s="47">
        <f t="shared" ca="1" si="96"/>
        <v>5.6964845369943307</v>
      </c>
      <c r="BG196" s="47">
        <f t="shared" ca="1" si="96"/>
        <v>5.6192575494598334</v>
      </c>
      <c r="BH196" s="47">
        <f t="shared" ca="1" si="96"/>
        <v>6.1928889545001633</v>
      </c>
      <c r="BI196" s="47">
        <f t="shared" ca="1" si="94"/>
        <v>7.7404899498099864</v>
      </c>
      <c r="BJ196" s="47">
        <f t="shared" ca="1" si="94"/>
        <v>7.0200504788492486</v>
      </c>
      <c r="BK196" s="47">
        <f t="shared" ca="1" si="94"/>
        <v>6.7844490152345118</v>
      </c>
      <c r="BL196" s="47">
        <f t="shared" ca="1" si="94"/>
        <v>7.0397723662185863</v>
      </c>
      <c r="BM196" s="47">
        <f t="shared" ca="1" si="94"/>
        <v>6.8613794049813173</v>
      </c>
      <c r="BN196" s="47">
        <f t="shared" ca="1" si="94"/>
        <v>7.1251691638030739</v>
      </c>
      <c r="BO196" s="47">
        <f t="shared" ca="1" si="94"/>
        <v>6.9111961326436964</v>
      </c>
      <c r="BP196" s="47">
        <f t="shared" ca="1" si="94"/>
        <v>6.6509045697014484</v>
      </c>
      <c r="BQ196" s="47">
        <f t="shared" ca="1" si="94"/>
        <v>5.5957341636683937</v>
      </c>
      <c r="BR196" s="47">
        <f t="shared" ca="1" si="94"/>
        <v>5.6964845369943307</v>
      </c>
      <c r="BS196" s="47">
        <f t="shared" ca="1" si="99"/>
        <v>5.6192575494598334</v>
      </c>
      <c r="BT196" s="47">
        <f t="shared" ca="1" si="99"/>
        <v>6.1928889545001633</v>
      </c>
      <c r="BU196" s="47">
        <f t="shared" ca="1" si="99"/>
        <v>7.7404899498099864</v>
      </c>
      <c r="BV196" s="47">
        <f t="shared" ca="1" si="99"/>
        <v>7.0200504788492486</v>
      </c>
      <c r="BW196" s="47">
        <f t="shared" ca="1" si="99"/>
        <v>6.7844490152345118</v>
      </c>
      <c r="BX196" s="47">
        <f t="shared" ca="1" si="99"/>
        <v>7.0397723662185863</v>
      </c>
      <c r="BY196" s="47">
        <f t="shared" ca="1" si="99"/>
        <v>6.8613794049813173</v>
      </c>
      <c r="BZ196" s="47">
        <f t="shared" ca="1" si="99"/>
        <v>7.1251691638030739</v>
      </c>
      <c r="CA196" s="47">
        <f t="shared" ca="1" si="99"/>
        <v>6.9111961326436964</v>
      </c>
      <c r="CB196" s="47">
        <f t="shared" ca="1" si="99"/>
        <v>6.6509045697014484</v>
      </c>
      <c r="CC196" s="47">
        <f t="shared" ca="1" si="98"/>
        <v>5.5957341636683937</v>
      </c>
      <c r="CD196" s="47">
        <f t="shared" ca="1" si="98"/>
        <v>5.6964845369943307</v>
      </c>
      <c r="CE196" s="47">
        <f t="shared" ca="1" si="98"/>
        <v>5.6192575494598334</v>
      </c>
      <c r="CF196" s="47">
        <f t="shared" ca="1" si="98"/>
        <v>6.1928889545001633</v>
      </c>
      <c r="CG196" s="47">
        <f t="shared" ca="1" si="98"/>
        <v>7.7404899498099864</v>
      </c>
      <c r="CH196" s="47">
        <f t="shared" ca="1" si="98"/>
        <v>7.0200504788492486</v>
      </c>
      <c r="CI196" s="47">
        <f t="shared" ca="1" si="98"/>
        <v>6.7844490152345118</v>
      </c>
      <c r="CJ196" s="47">
        <f t="shared" ca="1" si="98"/>
        <v>7.0397723662185863</v>
      </c>
      <c r="CK196" s="47">
        <f t="shared" ca="1" si="98"/>
        <v>6.8613794049813173</v>
      </c>
      <c r="CL196" s="47">
        <f t="shared" ca="1" si="98"/>
        <v>7.1251691638030739</v>
      </c>
      <c r="CM196" s="47">
        <f t="shared" ca="1" si="100"/>
        <v>6.9111961326436964</v>
      </c>
      <c r="CN196" s="47">
        <f t="shared" ca="1" si="100"/>
        <v>6.6509045697014484</v>
      </c>
      <c r="CO196" s="47">
        <f t="shared" ca="1" si="100"/>
        <v>5.5957341636683937</v>
      </c>
      <c r="CP196" s="47">
        <f t="shared" ca="1" si="100"/>
        <v>5.6964845369943307</v>
      </c>
      <c r="CQ196" s="47">
        <f t="shared" ca="1" si="100"/>
        <v>5.6192575494598334</v>
      </c>
      <c r="CR196" s="47">
        <f t="shared" ca="1" si="100"/>
        <v>6.1928889545001633</v>
      </c>
      <c r="CS196" s="47">
        <f t="shared" ca="1" si="100"/>
        <v>7.7404899498099864</v>
      </c>
      <c r="CT196" s="47">
        <f t="shared" ca="1" si="100"/>
        <v>7.0200504788492486</v>
      </c>
      <c r="CU196" s="47">
        <f t="shared" ca="1" si="100"/>
        <v>6.7844490152345118</v>
      </c>
      <c r="CV196" s="47">
        <f t="shared" ca="1" si="100"/>
        <v>7.0397723662185863</v>
      </c>
      <c r="CW196" s="47">
        <f t="shared" ca="1" si="95"/>
        <v>6.8613794049813173</v>
      </c>
      <c r="CX196" s="47">
        <f t="shared" ca="1" si="95"/>
        <v>7.1251691638030739</v>
      </c>
      <c r="CY196" s="47">
        <f t="shared" ca="1" si="95"/>
        <v>6.9111961326436964</v>
      </c>
      <c r="CZ196" s="47">
        <f t="shared" ca="1" si="95"/>
        <v>6.6509045697014484</v>
      </c>
      <c r="DA196" s="47">
        <f t="shared" ca="1" si="95"/>
        <v>5.5957341636683937</v>
      </c>
      <c r="DB196" s="47">
        <f t="shared" ca="1" si="95"/>
        <v>5.6964845369943307</v>
      </c>
      <c r="DC196" s="47">
        <f t="shared" ca="1" si="95"/>
        <v>5.6192575494598334</v>
      </c>
      <c r="DD196" s="47">
        <f t="shared" ca="1" si="95"/>
        <v>6.1928889545001633</v>
      </c>
    </row>
    <row r="197" spans="1:108" x14ac:dyDescent="0.25">
      <c r="A197" s="40" t="s">
        <v>138</v>
      </c>
      <c r="B197" s="40">
        <v>2780</v>
      </c>
      <c r="C197" s="40" t="s">
        <v>38</v>
      </c>
      <c r="D197" s="40" t="s">
        <v>1407</v>
      </c>
      <c r="E197" s="40" t="s">
        <v>130</v>
      </c>
      <c r="F197" s="40">
        <v>30</v>
      </c>
      <c r="G197" s="43">
        <v>45505</v>
      </c>
      <c r="I197" s="40" t="s">
        <v>74</v>
      </c>
      <c r="J197" s="40">
        <v>1</v>
      </c>
      <c r="K197" s="40" t="s">
        <v>33</v>
      </c>
      <c r="L197" s="40" t="s">
        <v>169</v>
      </c>
      <c r="N197" s="41">
        <f>VLOOKUP($C197 &amp; $I197 &amp; $K197,FATOR!$A$3:$P$22,5,0)</f>
        <v>0.22871264683271059</v>
      </c>
      <c r="O197" s="41">
        <f>VLOOKUP($C197 &amp; $I197 &amp; $K197,FATOR!$A$3:$P$22,6,0)</f>
        <v>0.23750563879343578</v>
      </c>
      <c r="P197" s="41">
        <f>VLOOKUP($C197 &amp; $I197 &amp; $K197,FATOR!$A$3:$P$22,7,0)</f>
        <v>0.23037320442145653</v>
      </c>
      <c r="Q197" s="41">
        <f>VLOOKUP($C197 &amp; $I197 &amp; $K197,FATOR!$A$3:$P$22,8,0)</f>
        <v>0.22169681899004828</v>
      </c>
      <c r="R197" s="41">
        <f>VLOOKUP($C197 &amp; $I197 &amp; $K197,FATOR!$A$3:$P$22,9,0)</f>
        <v>0.18652447212227979</v>
      </c>
      <c r="S197" s="41">
        <f>VLOOKUP($C197 &amp; $I197 &amp; $K197,FATOR!$A$3:$P$22,10,0)</f>
        <v>0.18988281789981101</v>
      </c>
      <c r="T197" s="41">
        <f>VLOOKUP($C197 &amp; $I197 &amp; $K197,FATOR!$A$3:$P$22,11,0)</f>
        <v>0.18730858498199443</v>
      </c>
      <c r="U197" s="41">
        <f>VLOOKUP($C197 &amp; $I197 &amp; $K197,FATOR!$A$3:$P$22,12,0)</f>
        <v>0.20642963181667212</v>
      </c>
      <c r="V197" s="41">
        <f>VLOOKUP($C197 &amp; $I197 &amp; $K197,FATOR!$A$3:$P$22,13,0)</f>
        <v>0.25801633166033289</v>
      </c>
      <c r="W197" s="41">
        <f>VLOOKUP($C197 &amp; $I197 &amp; $K197,FATOR!$A$3:$P$22,14,0)</f>
        <v>0.23400168262830828</v>
      </c>
      <c r="X197" s="41">
        <f>VLOOKUP($C197 &amp; $I197 &amp; $K197,FATOR!$A$3:$P$22,15,0)</f>
        <v>0.22614830050781706</v>
      </c>
      <c r="Y197" s="41">
        <f>VLOOKUP($C197 &amp; $I197 &amp; $K197,FATOR!$A$3:$P$22,16,0)</f>
        <v>0.23465907887395288</v>
      </c>
      <c r="AA197" s="42">
        <f t="shared" si="101"/>
        <v>6.8613794049813173</v>
      </c>
      <c r="AB197" s="42">
        <f t="shared" si="102"/>
        <v>7.1251691638030739</v>
      </c>
      <c r="AC197" s="42">
        <f t="shared" si="103"/>
        <v>6.9111961326436964</v>
      </c>
      <c r="AD197" s="42">
        <f t="shared" si="104"/>
        <v>6.6509045697014484</v>
      </c>
      <c r="AE197" s="42">
        <f t="shared" si="105"/>
        <v>5.5957341636683937</v>
      </c>
      <c r="AF197" s="42">
        <f t="shared" si="106"/>
        <v>5.6964845369943307</v>
      </c>
      <c r="AG197" s="42">
        <f t="shared" si="107"/>
        <v>5.6192575494598334</v>
      </c>
      <c r="AH197" s="42">
        <f t="shared" si="108"/>
        <v>6.1928889545001633</v>
      </c>
      <c r="AI197" s="42">
        <f t="shared" si="109"/>
        <v>7.7404899498099864</v>
      </c>
      <c r="AJ197" s="42">
        <f t="shared" si="110"/>
        <v>7.0200504788492486</v>
      </c>
      <c r="AK197" s="42">
        <f t="shared" si="111"/>
        <v>6.7844490152345118</v>
      </c>
      <c r="AL197" s="42">
        <f t="shared" si="112"/>
        <v>7.0397723662185863</v>
      </c>
      <c r="AN197" s="43">
        <f t="shared" si="113"/>
        <v>45505</v>
      </c>
      <c r="AO197" s="47" t="str">
        <f t="shared" ca="1" si="97"/>
        <v/>
      </c>
      <c r="AP197" s="47" t="str">
        <f t="shared" ca="1" si="97"/>
        <v/>
      </c>
      <c r="AQ197" s="47" t="str">
        <f t="shared" ca="1" si="97"/>
        <v/>
      </c>
      <c r="AR197" s="47" t="str">
        <f t="shared" ca="1" si="97"/>
        <v/>
      </c>
      <c r="AS197" s="47" t="str">
        <f t="shared" ca="1" si="97"/>
        <v/>
      </c>
      <c r="AT197" s="47" t="str">
        <f t="shared" ca="1" si="97"/>
        <v/>
      </c>
      <c r="AU197" s="47" t="str">
        <f t="shared" ca="1" si="97"/>
        <v/>
      </c>
      <c r="AV197" s="47">
        <f t="shared" ca="1" si="97"/>
        <v>6.1928889545001633</v>
      </c>
      <c r="AW197" s="47">
        <f t="shared" ca="1" si="97"/>
        <v>7.7404899498099864</v>
      </c>
      <c r="AX197" s="47">
        <f t="shared" ca="1" si="97"/>
        <v>7.0200504788492486</v>
      </c>
      <c r="AY197" s="47">
        <f t="shared" ca="1" si="96"/>
        <v>6.7844490152345118</v>
      </c>
      <c r="AZ197" s="47">
        <f t="shared" ca="1" si="96"/>
        <v>7.0397723662185863</v>
      </c>
      <c r="BA197" s="47">
        <f t="shared" ca="1" si="96"/>
        <v>6.8613794049813173</v>
      </c>
      <c r="BB197" s="47">
        <f t="shared" ca="1" si="96"/>
        <v>7.1251691638030739</v>
      </c>
      <c r="BC197" s="47">
        <f t="shared" ca="1" si="96"/>
        <v>6.9111961326436964</v>
      </c>
      <c r="BD197" s="47">
        <f t="shared" ca="1" si="96"/>
        <v>6.6509045697014484</v>
      </c>
      <c r="BE197" s="47">
        <f t="shared" ca="1" si="96"/>
        <v>5.5957341636683937</v>
      </c>
      <c r="BF197" s="47">
        <f t="shared" ca="1" si="96"/>
        <v>5.6964845369943307</v>
      </c>
      <c r="BG197" s="47">
        <f t="shared" ca="1" si="96"/>
        <v>5.6192575494598334</v>
      </c>
      <c r="BH197" s="47">
        <f t="shared" ca="1" si="96"/>
        <v>6.1928889545001633</v>
      </c>
      <c r="BI197" s="47">
        <f t="shared" ca="1" si="94"/>
        <v>7.7404899498099864</v>
      </c>
      <c r="BJ197" s="47">
        <f t="shared" ca="1" si="94"/>
        <v>7.0200504788492486</v>
      </c>
      <c r="BK197" s="47">
        <f t="shared" ca="1" si="94"/>
        <v>6.7844490152345118</v>
      </c>
      <c r="BL197" s="47">
        <f t="shared" ca="1" si="94"/>
        <v>7.0397723662185863</v>
      </c>
      <c r="BM197" s="47">
        <f t="shared" ca="1" si="94"/>
        <v>6.8613794049813173</v>
      </c>
      <c r="BN197" s="47">
        <f t="shared" ca="1" si="94"/>
        <v>7.1251691638030739</v>
      </c>
      <c r="BO197" s="47">
        <f t="shared" ca="1" si="94"/>
        <v>6.9111961326436964</v>
      </c>
      <c r="BP197" s="47">
        <f t="shared" ca="1" si="94"/>
        <v>6.6509045697014484</v>
      </c>
      <c r="BQ197" s="47">
        <f t="shared" ca="1" si="94"/>
        <v>5.5957341636683937</v>
      </c>
      <c r="BR197" s="47">
        <f t="shared" ca="1" si="94"/>
        <v>5.6964845369943307</v>
      </c>
      <c r="BS197" s="47">
        <f t="shared" ca="1" si="99"/>
        <v>5.6192575494598334</v>
      </c>
      <c r="BT197" s="47">
        <f t="shared" ca="1" si="99"/>
        <v>6.1928889545001633</v>
      </c>
      <c r="BU197" s="47">
        <f t="shared" ca="1" si="99"/>
        <v>7.7404899498099864</v>
      </c>
      <c r="BV197" s="47">
        <f t="shared" ca="1" si="99"/>
        <v>7.0200504788492486</v>
      </c>
      <c r="BW197" s="47">
        <f t="shared" ca="1" si="99"/>
        <v>6.7844490152345118</v>
      </c>
      <c r="BX197" s="47">
        <f t="shared" ca="1" si="99"/>
        <v>7.0397723662185863</v>
      </c>
      <c r="BY197" s="47">
        <f t="shared" ca="1" si="99"/>
        <v>6.8613794049813173</v>
      </c>
      <c r="BZ197" s="47">
        <f t="shared" ca="1" si="99"/>
        <v>7.1251691638030739</v>
      </c>
      <c r="CA197" s="47">
        <f t="shared" ca="1" si="99"/>
        <v>6.9111961326436964</v>
      </c>
      <c r="CB197" s="47">
        <f t="shared" ca="1" si="99"/>
        <v>6.6509045697014484</v>
      </c>
      <c r="CC197" s="47">
        <f t="shared" ca="1" si="98"/>
        <v>5.5957341636683937</v>
      </c>
      <c r="CD197" s="47">
        <f t="shared" ca="1" si="98"/>
        <v>5.6964845369943307</v>
      </c>
      <c r="CE197" s="47">
        <f t="shared" ca="1" si="98"/>
        <v>5.6192575494598334</v>
      </c>
      <c r="CF197" s="47">
        <f t="shared" ca="1" si="98"/>
        <v>6.1928889545001633</v>
      </c>
      <c r="CG197" s="47">
        <f t="shared" ca="1" si="98"/>
        <v>7.7404899498099864</v>
      </c>
      <c r="CH197" s="47">
        <f t="shared" ca="1" si="98"/>
        <v>7.0200504788492486</v>
      </c>
      <c r="CI197" s="47">
        <f t="shared" ca="1" si="98"/>
        <v>6.7844490152345118</v>
      </c>
      <c r="CJ197" s="47">
        <f t="shared" ca="1" si="98"/>
        <v>7.0397723662185863</v>
      </c>
      <c r="CK197" s="47">
        <f t="shared" ca="1" si="98"/>
        <v>6.8613794049813173</v>
      </c>
      <c r="CL197" s="47">
        <f t="shared" ca="1" si="98"/>
        <v>7.1251691638030739</v>
      </c>
      <c r="CM197" s="47">
        <f t="shared" ca="1" si="100"/>
        <v>6.9111961326436964</v>
      </c>
      <c r="CN197" s="47">
        <f t="shared" ca="1" si="100"/>
        <v>6.6509045697014484</v>
      </c>
      <c r="CO197" s="47">
        <f t="shared" ca="1" si="100"/>
        <v>5.5957341636683937</v>
      </c>
      <c r="CP197" s="47">
        <f t="shared" ca="1" si="100"/>
        <v>5.6964845369943307</v>
      </c>
      <c r="CQ197" s="47">
        <f t="shared" ca="1" si="100"/>
        <v>5.6192575494598334</v>
      </c>
      <c r="CR197" s="47">
        <f t="shared" ca="1" si="100"/>
        <v>6.1928889545001633</v>
      </c>
      <c r="CS197" s="47">
        <f t="shared" ca="1" si="100"/>
        <v>7.7404899498099864</v>
      </c>
      <c r="CT197" s="47">
        <f t="shared" ca="1" si="100"/>
        <v>7.0200504788492486</v>
      </c>
      <c r="CU197" s="47">
        <f t="shared" ca="1" si="100"/>
        <v>6.7844490152345118</v>
      </c>
      <c r="CV197" s="47">
        <f t="shared" ca="1" si="100"/>
        <v>7.0397723662185863</v>
      </c>
      <c r="CW197" s="47">
        <f t="shared" ca="1" si="95"/>
        <v>6.8613794049813173</v>
      </c>
      <c r="CX197" s="47">
        <f t="shared" ca="1" si="95"/>
        <v>7.1251691638030739</v>
      </c>
      <c r="CY197" s="47">
        <f t="shared" ca="1" si="95"/>
        <v>6.9111961326436964</v>
      </c>
      <c r="CZ197" s="47">
        <f t="shared" ca="1" si="95"/>
        <v>6.6509045697014484</v>
      </c>
      <c r="DA197" s="47">
        <f t="shared" ca="1" si="95"/>
        <v>5.5957341636683937</v>
      </c>
      <c r="DB197" s="47">
        <f t="shared" ca="1" si="95"/>
        <v>5.6964845369943307</v>
      </c>
      <c r="DC197" s="47">
        <f t="shared" ca="1" si="95"/>
        <v>5.6192575494598334</v>
      </c>
      <c r="DD197" s="47">
        <f t="shared" ca="1" si="95"/>
        <v>6.1928889545001633</v>
      </c>
    </row>
    <row r="198" spans="1:108" x14ac:dyDescent="0.25">
      <c r="A198" s="40" t="s">
        <v>138</v>
      </c>
      <c r="B198" s="40">
        <v>2710</v>
      </c>
      <c r="C198" s="40" t="s">
        <v>38</v>
      </c>
      <c r="D198" s="40" t="s">
        <v>404</v>
      </c>
      <c r="E198" s="40" t="s">
        <v>130</v>
      </c>
      <c r="F198" s="40">
        <v>30</v>
      </c>
      <c r="G198" s="43">
        <v>45536</v>
      </c>
      <c r="I198" s="40" t="s">
        <v>74</v>
      </c>
      <c r="J198" s="40">
        <v>1</v>
      </c>
      <c r="K198" s="40" t="s">
        <v>33</v>
      </c>
      <c r="L198" s="40" t="s">
        <v>169</v>
      </c>
      <c r="N198" s="41">
        <f>VLOOKUP($C198 &amp; $I198 &amp; $K198,FATOR!$A$3:$P$22,5,0)</f>
        <v>0.22871264683271059</v>
      </c>
      <c r="O198" s="41">
        <f>VLOOKUP($C198 &amp; $I198 &amp; $K198,FATOR!$A$3:$P$22,6,0)</f>
        <v>0.23750563879343578</v>
      </c>
      <c r="P198" s="41">
        <f>VLOOKUP($C198 &amp; $I198 &amp; $K198,FATOR!$A$3:$P$22,7,0)</f>
        <v>0.23037320442145653</v>
      </c>
      <c r="Q198" s="41">
        <f>VLOOKUP($C198 &amp; $I198 &amp; $K198,FATOR!$A$3:$P$22,8,0)</f>
        <v>0.22169681899004828</v>
      </c>
      <c r="R198" s="41">
        <f>VLOOKUP($C198 &amp; $I198 &amp; $K198,FATOR!$A$3:$P$22,9,0)</f>
        <v>0.18652447212227979</v>
      </c>
      <c r="S198" s="41">
        <f>VLOOKUP($C198 &amp; $I198 &amp; $K198,FATOR!$A$3:$P$22,10,0)</f>
        <v>0.18988281789981101</v>
      </c>
      <c r="T198" s="41">
        <f>VLOOKUP($C198 &amp; $I198 &amp; $K198,FATOR!$A$3:$P$22,11,0)</f>
        <v>0.18730858498199443</v>
      </c>
      <c r="U198" s="41">
        <f>VLOOKUP($C198 &amp; $I198 &amp; $K198,FATOR!$A$3:$P$22,12,0)</f>
        <v>0.20642963181667212</v>
      </c>
      <c r="V198" s="41">
        <f>VLOOKUP($C198 &amp; $I198 &amp; $K198,FATOR!$A$3:$P$22,13,0)</f>
        <v>0.25801633166033289</v>
      </c>
      <c r="W198" s="41">
        <f>VLOOKUP($C198 &amp; $I198 &amp; $K198,FATOR!$A$3:$P$22,14,0)</f>
        <v>0.23400168262830828</v>
      </c>
      <c r="X198" s="41">
        <f>VLOOKUP($C198 &amp; $I198 &amp; $K198,FATOR!$A$3:$P$22,15,0)</f>
        <v>0.22614830050781706</v>
      </c>
      <c r="Y198" s="41">
        <f>VLOOKUP($C198 &amp; $I198 &amp; $K198,FATOR!$A$3:$P$22,16,0)</f>
        <v>0.23465907887395288</v>
      </c>
      <c r="AA198" s="42">
        <f t="shared" si="101"/>
        <v>6.8613794049813173</v>
      </c>
      <c r="AB198" s="42">
        <f t="shared" si="102"/>
        <v>7.1251691638030739</v>
      </c>
      <c r="AC198" s="42">
        <f t="shared" si="103"/>
        <v>6.9111961326436964</v>
      </c>
      <c r="AD198" s="42">
        <f t="shared" si="104"/>
        <v>6.6509045697014484</v>
      </c>
      <c r="AE198" s="42">
        <f t="shared" si="105"/>
        <v>5.5957341636683937</v>
      </c>
      <c r="AF198" s="42">
        <f t="shared" si="106"/>
        <v>5.6964845369943307</v>
      </c>
      <c r="AG198" s="42">
        <f t="shared" si="107"/>
        <v>5.6192575494598334</v>
      </c>
      <c r="AH198" s="42">
        <f t="shared" si="108"/>
        <v>6.1928889545001633</v>
      </c>
      <c r="AI198" s="42">
        <f t="shared" si="109"/>
        <v>7.7404899498099864</v>
      </c>
      <c r="AJ198" s="42">
        <f t="shared" si="110"/>
        <v>7.0200504788492486</v>
      </c>
      <c r="AK198" s="42">
        <f t="shared" si="111"/>
        <v>6.7844490152345118</v>
      </c>
      <c r="AL198" s="42">
        <f t="shared" si="112"/>
        <v>7.0397723662185863</v>
      </c>
      <c r="AN198" s="43">
        <f t="shared" si="113"/>
        <v>45536</v>
      </c>
      <c r="AO198" s="47" t="str">
        <f t="shared" ca="1" si="97"/>
        <v/>
      </c>
      <c r="AP198" s="47" t="str">
        <f t="shared" ca="1" si="97"/>
        <v/>
      </c>
      <c r="AQ198" s="47" t="str">
        <f t="shared" ca="1" si="97"/>
        <v/>
      </c>
      <c r="AR198" s="47" t="str">
        <f t="shared" ca="1" si="97"/>
        <v/>
      </c>
      <c r="AS198" s="47" t="str">
        <f t="shared" ca="1" si="97"/>
        <v/>
      </c>
      <c r="AT198" s="47" t="str">
        <f t="shared" ca="1" si="97"/>
        <v/>
      </c>
      <c r="AU198" s="47" t="str">
        <f t="shared" ca="1" si="97"/>
        <v/>
      </c>
      <c r="AV198" s="47" t="str">
        <f t="shared" ca="1" si="97"/>
        <v/>
      </c>
      <c r="AW198" s="47">
        <f t="shared" ca="1" si="97"/>
        <v>7.7404899498099864</v>
      </c>
      <c r="AX198" s="47">
        <f t="shared" ca="1" si="97"/>
        <v>7.0200504788492486</v>
      </c>
      <c r="AY198" s="47">
        <f t="shared" ca="1" si="96"/>
        <v>6.7844490152345118</v>
      </c>
      <c r="AZ198" s="47">
        <f t="shared" ca="1" si="96"/>
        <v>7.0397723662185863</v>
      </c>
      <c r="BA198" s="47">
        <f t="shared" ca="1" si="96"/>
        <v>6.8613794049813173</v>
      </c>
      <c r="BB198" s="47">
        <f t="shared" ca="1" si="96"/>
        <v>7.1251691638030739</v>
      </c>
      <c r="BC198" s="47">
        <f t="shared" ca="1" si="96"/>
        <v>6.9111961326436964</v>
      </c>
      <c r="BD198" s="47">
        <f t="shared" ca="1" si="96"/>
        <v>6.6509045697014484</v>
      </c>
      <c r="BE198" s="47">
        <f t="shared" ca="1" si="96"/>
        <v>5.5957341636683937</v>
      </c>
      <c r="BF198" s="47">
        <f t="shared" ca="1" si="96"/>
        <v>5.6964845369943307</v>
      </c>
      <c r="BG198" s="47">
        <f t="shared" ca="1" si="96"/>
        <v>5.6192575494598334</v>
      </c>
      <c r="BH198" s="47">
        <f t="shared" ca="1" si="96"/>
        <v>6.1928889545001633</v>
      </c>
      <c r="BI198" s="47">
        <f t="shared" ca="1" si="94"/>
        <v>7.7404899498099864</v>
      </c>
      <c r="BJ198" s="47">
        <f t="shared" ca="1" si="94"/>
        <v>7.0200504788492486</v>
      </c>
      <c r="BK198" s="47">
        <f t="shared" ca="1" si="94"/>
        <v>6.7844490152345118</v>
      </c>
      <c r="BL198" s="47">
        <f t="shared" ca="1" si="94"/>
        <v>7.0397723662185863</v>
      </c>
      <c r="BM198" s="47">
        <f t="shared" ca="1" si="94"/>
        <v>6.8613794049813173</v>
      </c>
      <c r="BN198" s="47">
        <f t="shared" ca="1" si="94"/>
        <v>7.1251691638030739</v>
      </c>
      <c r="BO198" s="47">
        <f t="shared" ca="1" si="94"/>
        <v>6.9111961326436964</v>
      </c>
      <c r="BP198" s="47">
        <f t="shared" ca="1" si="94"/>
        <v>6.6509045697014484</v>
      </c>
      <c r="BQ198" s="47">
        <f t="shared" ca="1" si="94"/>
        <v>5.5957341636683937</v>
      </c>
      <c r="BR198" s="47">
        <f t="shared" ca="1" si="94"/>
        <v>5.6964845369943307</v>
      </c>
      <c r="BS198" s="47">
        <f t="shared" ca="1" si="99"/>
        <v>5.6192575494598334</v>
      </c>
      <c r="BT198" s="47">
        <f t="shared" ca="1" si="99"/>
        <v>6.1928889545001633</v>
      </c>
      <c r="BU198" s="47">
        <f t="shared" ca="1" si="99"/>
        <v>7.7404899498099864</v>
      </c>
      <c r="BV198" s="47">
        <f t="shared" ca="1" si="99"/>
        <v>7.0200504788492486</v>
      </c>
      <c r="BW198" s="47">
        <f t="shared" ca="1" si="99"/>
        <v>6.7844490152345118</v>
      </c>
      <c r="BX198" s="47">
        <f t="shared" ca="1" si="99"/>
        <v>7.0397723662185863</v>
      </c>
      <c r="BY198" s="47">
        <f t="shared" ca="1" si="99"/>
        <v>6.8613794049813173</v>
      </c>
      <c r="BZ198" s="47">
        <f t="shared" ca="1" si="99"/>
        <v>7.1251691638030739</v>
      </c>
      <c r="CA198" s="47">
        <f t="shared" ca="1" si="99"/>
        <v>6.9111961326436964</v>
      </c>
      <c r="CB198" s="47">
        <f t="shared" ca="1" si="99"/>
        <v>6.6509045697014484</v>
      </c>
      <c r="CC198" s="47">
        <f t="shared" ca="1" si="98"/>
        <v>5.5957341636683937</v>
      </c>
      <c r="CD198" s="47">
        <f t="shared" ca="1" si="98"/>
        <v>5.6964845369943307</v>
      </c>
      <c r="CE198" s="47">
        <f t="shared" ca="1" si="98"/>
        <v>5.6192575494598334</v>
      </c>
      <c r="CF198" s="47">
        <f t="shared" ca="1" si="98"/>
        <v>6.1928889545001633</v>
      </c>
      <c r="CG198" s="47">
        <f t="shared" ca="1" si="98"/>
        <v>7.7404899498099864</v>
      </c>
      <c r="CH198" s="47">
        <f t="shared" ca="1" si="98"/>
        <v>7.0200504788492486</v>
      </c>
      <c r="CI198" s="47">
        <f t="shared" ca="1" si="98"/>
        <v>6.7844490152345118</v>
      </c>
      <c r="CJ198" s="47">
        <f t="shared" ca="1" si="98"/>
        <v>7.0397723662185863</v>
      </c>
      <c r="CK198" s="47">
        <f t="shared" ca="1" si="98"/>
        <v>6.8613794049813173</v>
      </c>
      <c r="CL198" s="47">
        <f t="shared" ca="1" si="98"/>
        <v>7.1251691638030739</v>
      </c>
      <c r="CM198" s="47">
        <f t="shared" ca="1" si="100"/>
        <v>6.9111961326436964</v>
      </c>
      <c r="CN198" s="47">
        <f t="shared" ca="1" si="100"/>
        <v>6.6509045697014484</v>
      </c>
      <c r="CO198" s="47">
        <f t="shared" ca="1" si="100"/>
        <v>5.5957341636683937</v>
      </c>
      <c r="CP198" s="47">
        <f t="shared" ca="1" si="100"/>
        <v>5.6964845369943307</v>
      </c>
      <c r="CQ198" s="47">
        <f t="shared" ca="1" si="100"/>
        <v>5.6192575494598334</v>
      </c>
      <c r="CR198" s="47">
        <f t="shared" ca="1" si="100"/>
        <v>6.1928889545001633</v>
      </c>
      <c r="CS198" s="47">
        <f t="shared" ca="1" si="100"/>
        <v>7.7404899498099864</v>
      </c>
      <c r="CT198" s="47">
        <f t="shared" ca="1" si="100"/>
        <v>7.0200504788492486</v>
      </c>
      <c r="CU198" s="47">
        <f t="shared" ca="1" si="100"/>
        <v>6.7844490152345118</v>
      </c>
      <c r="CV198" s="47">
        <f t="shared" ca="1" si="100"/>
        <v>7.0397723662185863</v>
      </c>
      <c r="CW198" s="47">
        <f t="shared" ca="1" si="95"/>
        <v>6.8613794049813173</v>
      </c>
      <c r="CX198" s="47">
        <f t="shared" ca="1" si="95"/>
        <v>7.1251691638030739</v>
      </c>
      <c r="CY198" s="47">
        <f t="shared" ca="1" si="95"/>
        <v>6.9111961326436964</v>
      </c>
      <c r="CZ198" s="47">
        <f t="shared" ca="1" si="95"/>
        <v>6.6509045697014484</v>
      </c>
      <c r="DA198" s="47">
        <f t="shared" ca="1" si="95"/>
        <v>5.5957341636683937</v>
      </c>
      <c r="DB198" s="47">
        <f t="shared" ca="1" si="95"/>
        <v>5.6964845369943307</v>
      </c>
      <c r="DC198" s="47">
        <f t="shared" ca="1" si="95"/>
        <v>5.6192575494598334</v>
      </c>
      <c r="DD198" s="47">
        <f t="shared" ca="1" si="95"/>
        <v>6.1928889545001633</v>
      </c>
    </row>
    <row r="199" spans="1:108" x14ac:dyDescent="0.25">
      <c r="A199" s="40" t="s">
        <v>138</v>
      </c>
      <c r="B199" s="40">
        <v>2669</v>
      </c>
      <c r="C199" s="40" t="s">
        <v>38</v>
      </c>
      <c r="D199" s="40" t="s">
        <v>405</v>
      </c>
      <c r="E199" s="40" t="s">
        <v>130</v>
      </c>
      <c r="F199" s="40">
        <v>29.79</v>
      </c>
      <c r="G199" s="43">
        <v>45383</v>
      </c>
      <c r="I199" s="40" t="s">
        <v>74</v>
      </c>
      <c r="J199" s="40">
        <v>1</v>
      </c>
      <c r="K199" s="40" t="s">
        <v>33</v>
      </c>
      <c r="L199" s="40" t="s">
        <v>169</v>
      </c>
      <c r="N199" s="41">
        <f>VLOOKUP($C199 &amp; $I199 &amp; $K199,FATOR!$A$3:$P$22,5,0)</f>
        <v>0.22871264683271059</v>
      </c>
      <c r="O199" s="41">
        <f>VLOOKUP($C199 &amp; $I199 &amp; $K199,FATOR!$A$3:$P$22,6,0)</f>
        <v>0.23750563879343578</v>
      </c>
      <c r="P199" s="41">
        <f>VLOOKUP($C199 &amp; $I199 &amp; $K199,FATOR!$A$3:$P$22,7,0)</f>
        <v>0.23037320442145653</v>
      </c>
      <c r="Q199" s="41">
        <f>VLOOKUP($C199 &amp; $I199 &amp; $K199,FATOR!$A$3:$P$22,8,0)</f>
        <v>0.22169681899004828</v>
      </c>
      <c r="R199" s="41">
        <f>VLOOKUP($C199 &amp; $I199 &amp; $K199,FATOR!$A$3:$P$22,9,0)</f>
        <v>0.18652447212227979</v>
      </c>
      <c r="S199" s="41">
        <f>VLOOKUP($C199 &amp; $I199 &amp; $K199,FATOR!$A$3:$P$22,10,0)</f>
        <v>0.18988281789981101</v>
      </c>
      <c r="T199" s="41">
        <f>VLOOKUP($C199 &amp; $I199 &amp; $K199,FATOR!$A$3:$P$22,11,0)</f>
        <v>0.18730858498199443</v>
      </c>
      <c r="U199" s="41">
        <f>VLOOKUP($C199 &amp; $I199 &amp; $K199,FATOR!$A$3:$P$22,12,0)</f>
        <v>0.20642963181667212</v>
      </c>
      <c r="V199" s="41">
        <f>VLOOKUP($C199 &amp; $I199 &amp; $K199,FATOR!$A$3:$P$22,13,0)</f>
        <v>0.25801633166033289</v>
      </c>
      <c r="W199" s="41">
        <f>VLOOKUP($C199 &amp; $I199 &amp; $K199,FATOR!$A$3:$P$22,14,0)</f>
        <v>0.23400168262830828</v>
      </c>
      <c r="X199" s="41">
        <f>VLOOKUP($C199 &amp; $I199 &amp; $K199,FATOR!$A$3:$P$22,15,0)</f>
        <v>0.22614830050781706</v>
      </c>
      <c r="Y199" s="41">
        <f>VLOOKUP($C199 &amp; $I199 &amp; $K199,FATOR!$A$3:$P$22,16,0)</f>
        <v>0.23465907887395288</v>
      </c>
      <c r="AA199" s="42">
        <f t="shared" si="101"/>
        <v>6.8133497491464485</v>
      </c>
      <c r="AB199" s="42">
        <f t="shared" si="102"/>
        <v>7.0752929796564521</v>
      </c>
      <c r="AC199" s="42">
        <f t="shared" si="103"/>
        <v>6.86281775971519</v>
      </c>
      <c r="AD199" s="42">
        <f t="shared" si="104"/>
        <v>6.6043482377135385</v>
      </c>
      <c r="AE199" s="42">
        <f t="shared" si="105"/>
        <v>5.5565640245227153</v>
      </c>
      <c r="AF199" s="42">
        <f t="shared" si="106"/>
        <v>5.65660914523537</v>
      </c>
      <c r="AG199" s="42">
        <f t="shared" si="107"/>
        <v>5.5799227466136143</v>
      </c>
      <c r="AH199" s="42">
        <f t="shared" si="108"/>
        <v>6.1495387318186623</v>
      </c>
      <c r="AI199" s="42">
        <f t="shared" si="109"/>
        <v>7.6863065201613168</v>
      </c>
      <c r="AJ199" s="42">
        <f t="shared" si="110"/>
        <v>6.9709101254973032</v>
      </c>
      <c r="AK199" s="42">
        <f t="shared" si="111"/>
        <v>6.7369578721278698</v>
      </c>
      <c r="AL199" s="42">
        <f t="shared" si="112"/>
        <v>6.9904939596550557</v>
      </c>
      <c r="AN199" s="43">
        <f t="shared" si="113"/>
        <v>45383</v>
      </c>
      <c r="AO199" s="47" t="str">
        <f t="shared" ca="1" si="97"/>
        <v/>
      </c>
      <c r="AP199" s="47" t="str">
        <f t="shared" ca="1" si="97"/>
        <v/>
      </c>
      <c r="AQ199" s="47" t="str">
        <f t="shared" ca="1" si="97"/>
        <v/>
      </c>
      <c r="AR199" s="47">
        <f t="shared" ca="1" si="97"/>
        <v>6.6043482377135385</v>
      </c>
      <c r="AS199" s="47">
        <f t="shared" ca="1" si="97"/>
        <v>5.5565640245227153</v>
      </c>
      <c r="AT199" s="47">
        <f t="shared" ca="1" si="97"/>
        <v>5.65660914523537</v>
      </c>
      <c r="AU199" s="47">
        <f t="shared" ca="1" si="97"/>
        <v>5.5799227466136143</v>
      </c>
      <c r="AV199" s="47">
        <f t="shared" ca="1" si="97"/>
        <v>6.1495387318186623</v>
      </c>
      <c r="AW199" s="47">
        <f t="shared" ca="1" si="97"/>
        <v>7.6863065201613168</v>
      </c>
      <c r="AX199" s="47">
        <f t="shared" ca="1" si="97"/>
        <v>6.9709101254973032</v>
      </c>
      <c r="AY199" s="47">
        <f t="shared" ca="1" si="96"/>
        <v>6.7369578721278698</v>
      </c>
      <c r="AZ199" s="47">
        <f t="shared" ca="1" si="96"/>
        <v>6.9904939596550557</v>
      </c>
      <c r="BA199" s="47">
        <f t="shared" ca="1" si="96"/>
        <v>6.8133497491464485</v>
      </c>
      <c r="BB199" s="47">
        <f t="shared" ca="1" si="96"/>
        <v>7.0752929796564521</v>
      </c>
      <c r="BC199" s="47">
        <f t="shared" ca="1" si="96"/>
        <v>6.86281775971519</v>
      </c>
      <c r="BD199" s="47">
        <f t="shared" ca="1" si="96"/>
        <v>6.6043482377135385</v>
      </c>
      <c r="BE199" s="47">
        <f t="shared" ca="1" si="96"/>
        <v>5.5565640245227153</v>
      </c>
      <c r="BF199" s="47">
        <f t="shared" ca="1" si="96"/>
        <v>5.65660914523537</v>
      </c>
      <c r="BG199" s="47">
        <f t="shared" ca="1" si="96"/>
        <v>5.5799227466136143</v>
      </c>
      <c r="BH199" s="47">
        <f t="shared" ca="1" si="96"/>
        <v>6.1495387318186623</v>
      </c>
      <c r="BI199" s="47">
        <f t="shared" ca="1" si="94"/>
        <v>7.6863065201613168</v>
      </c>
      <c r="BJ199" s="47">
        <f t="shared" ca="1" si="94"/>
        <v>6.9709101254973032</v>
      </c>
      <c r="BK199" s="47">
        <f t="shared" ca="1" si="94"/>
        <v>6.7369578721278698</v>
      </c>
      <c r="BL199" s="47">
        <f t="shared" ca="1" si="94"/>
        <v>6.9904939596550557</v>
      </c>
      <c r="BM199" s="47">
        <f t="shared" ca="1" si="94"/>
        <v>6.8133497491464485</v>
      </c>
      <c r="BN199" s="47">
        <f t="shared" ca="1" si="94"/>
        <v>7.0752929796564521</v>
      </c>
      <c r="BO199" s="47">
        <f t="shared" ca="1" si="94"/>
        <v>6.86281775971519</v>
      </c>
      <c r="BP199" s="47">
        <f t="shared" ca="1" si="94"/>
        <v>6.6043482377135385</v>
      </c>
      <c r="BQ199" s="47">
        <f t="shared" ca="1" si="94"/>
        <v>5.5565640245227153</v>
      </c>
      <c r="BR199" s="47">
        <f t="shared" ca="1" si="94"/>
        <v>5.65660914523537</v>
      </c>
      <c r="BS199" s="47">
        <f t="shared" ca="1" si="99"/>
        <v>5.5799227466136143</v>
      </c>
      <c r="BT199" s="47">
        <f t="shared" ca="1" si="99"/>
        <v>6.1495387318186623</v>
      </c>
      <c r="BU199" s="47">
        <f t="shared" ca="1" si="99"/>
        <v>7.6863065201613168</v>
      </c>
      <c r="BV199" s="47">
        <f t="shared" ca="1" si="99"/>
        <v>6.9709101254973032</v>
      </c>
      <c r="BW199" s="47">
        <f t="shared" ca="1" si="99"/>
        <v>6.7369578721278698</v>
      </c>
      <c r="BX199" s="47">
        <f t="shared" ca="1" si="99"/>
        <v>6.9904939596550557</v>
      </c>
      <c r="BY199" s="47">
        <f t="shared" ca="1" si="99"/>
        <v>6.8133497491464485</v>
      </c>
      <c r="BZ199" s="47">
        <f t="shared" ca="1" si="99"/>
        <v>7.0752929796564521</v>
      </c>
      <c r="CA199" s="47">
        <f t="shared" ca="1" si="99"/>
        <v>6.86281775971519</v>
      </c>
      <c r="CB199" s="47">
        <f t="shared" ca="1" si="99"/>
        <v>6.6043482377135385</v>
      </c>
      <c r="CC199" s="47">
        <f t="shared" ca="1" si="98"/>
        <v>5.5565640245227153</v>
      </c>
      <c r="CD199" s="47">
        <f t="shared" ca="1" si="98"/>
        <v>5.65660914523537</v>
      </c>
      <c r="CE199" s="47">
        <f t="shared" ca="1" si="98"/>
        <v>5.5799227466136143</v>
      </c>
      <c r="CF199" s="47">
        <f t="shared" ca="1" si="98"/>
        <v>6.1495387318186623</v>
      </c>
      <c r="CG199" s="47">
        <f t="shared" ca="1" si="98"/>
        <v>7.6863065201613168</v>
      </c>
      <c r="CH199" s="47">
        <f t="shared" ca="1" si="98"/>
        <v>6.9709101254973032</v>
      </c>
      <c r="CI199" s="47">
        <f t="shared" ca="1" si="98"/>
        <v>6.7369578721278698</v>
      </c>
      <c r="CJ199" s="47">
        <f t="shared" ca="1" si="98"/>
        <v>6.9904939596550557</v>
      </c>
      <c r="CK199" s="47">
        <f t="shared" ca="1" si="98"/>
        <v>6.8133497491464485</v>
      </c>
      <c r="CL199" s="47">
        <f t="shared" ca="1" si="98"/>
        <v>7.0752929796564521</v>
      </c>
      <c r="CM199" s="47">
        <f t="shared" ca="1" si="100"/>
        <v>6.86281775971519</v>
      </c>
      <c r="CN199" s="47">
        <f t="shared" ca="1" si="100"/>
        <v>6.6043482377135385</v>
      </c>
      <c r="CO199" s="47">
        <f t="shared" ca="1" si="100"/>
        <v>5.5565640245227153</v>
      </c>
      <c r="CP199" s="47">
        <f t="shared" ca="1" si="100"/>
        <v>5.65660914523537</v>
      </c>
      <c r="CQ199" s="47">
        <f t="shared" ca="1" si="100"/>
        <v>5.5799227466136143</v>
      </c>
      <c r="CR199" s="47">
        <f t="shared" ca="1" si="100"/>
        <v>6.1495387318186623</v>
      </c>
      <c r="CS199" s="47">
        <f t="shared" ca="1" si="100"/>
        <v>7.6863065201613168</v>
      </c>
      <c r="CT199" s="47">
        <f t="shared" ca="1" si="100"/>
        <v>6.9709101254973032</v>
      </c>
      <c r="CU199" s="47">
        <f t="shared" ca="1" si="100"/>
        <v>6.7369578721278698</v>
      </c>
      <c r="CV199" s="47">
        <f t="shared" ca="1" si="100"/>
        <v>6.9904939596550557</v>
      </c>
      <c r="CW199" s="47">
        <f t="shared" ca="1" si="95"/>
        <v>6.8133497491464485</v>
      </c>
      <c r="CX199" s="47">
        <f t="shared" ca="1" si="95"/>
        <v>7.0752929796564521</v>
      </c>
      <c r="CY199" s="47">
        <f t="shared" ca="1" si="95"/>
        <v>6.86281775971519</v>
      </c>
      <c r="CZ199" s="47">
        <f t="shared" ca="1" si="95"/>
        <v>6.6043482377135385</v>
      </c>
      <c r="DA199" s="47">
        <f t="shared" ca="1" si="95"/>
        <v>5.5565640245227153</v>
      </c>
      <c r="DB199" s="47">
        <f t="shared" ca="1" si="95"/>
        <v>5.65660914523537</v>
      </c>
      <c r="DC199" s="47">
        <f t="shared" ca="1" si="95"/>
        <v>5.5799227466136143</v>
      </c>
      <c r="DD199" s="47">
        <f t="shared" ca="1" si="95"/>
        <v>6.1495387318186623</v>
      </c>
    </row>
    <row r="200" spans="1:108" x14ac:dyDescent="0.25">
      <c r="A200" s="40" t="s">
        <v>138</v>
      </c>
      <c r="B200" s="40">
        <v>2669</v>
      </c>
      <c r="C200" s="40" t="s">
        <v>38</v>
      </c>
      <c r="D200" s="40" t="s">
        <v>405</v>
      </c>
      <c r="E200" s="40" t="s">
        <v>160</v>
      </c>
      <c r="F200" s="40">
        <v>0.20979</v>
      </c>
      <c r="G200" s="43">
        <v>45413</v>
      </c>
      <c r="I200" s="40" t="s">
        <v>74</v>
      </c>
      <c r="J200" s="40">
        <v>1</v>
      </c>
      <c r="K200" s="40" t="s">
        <v>33</v>
      </c>
      <c r="L200" s="40" t="s">
        <v>169</v>
      </c>
      <c r="N200" s="41">
        <f>VLOOKUP($C200 &amp; $I200 &amp; $K200,FATOR!$A$3:$P$22,5,0)</f>
        <v>0.22871264683271059</v>
      </c>
      <c r="O200" s="41">
        <f>VLOOKUP($C200 &amp; $I200 &amp; $K200,FATOR!$A$3:$P$22,6,0)</f>
        <v>0.23750563879343578</v>
      </c>
      <c r="P200" s="41">
        <f>VLOOKUP($C200 &amp; $I200 &amp; $K200,FATOR!$A$3:$P$22,7,0)</f>
        <v>0.23037320442145653</v>
      </c>
      <c r="Q200" s="41">
        <f>VLOOKUP($C200 &amp; $I200 &amp; $K200,FATOR!$A$3:$P$22,8,0)</f>
        <v>0.22169681899004828</v>
      </c>
      <c r="R200" s="41">
        <f>VLOOKUP($C200 &amp; $I200 &amp; $K200,FATOR!$A$3:$P$22,9,0)</f>
        <v>0.18652447212227979</v>
      </c>
      <c r="S200" s="41">
        <f>VLOOKUP($C200 &amp; $I200 &amp; $K200,FATOR!$A$3:$P$22,10,0)</f>
        <v>0.18988281789981101</v>
      </c>
      <c r="T200" s="41">
        <f>VLOOKUP($C200 &amp; $I200 &amp; $K200,FATOR!$A$3:$P$22,11,0)</f>
        <v>0.18730858498199443</v>
      </c>
      <c r="U200" s="41">
        <f>VLOOKUP($C200 &amp; $I200 &amp; $K200,FATOR!$A$3:$P$22,12,0)</f>
        <v>0.20642963181667212</v>
      </c>
      <c r="V200" s="41">
        <f>VLOOKUP($C200 &amp; $I200 &amp; $K200,FATOR!$A$3:$P$22,13,0)</f>
        <v>0.25801633166033289</v>
      </c>
      <c r="W200" s="41">
        <f>VLOOKUP($C200 &amp; $I200 &amp; $K200,FATOR!$A$3:$P$22,14,0)</f>
        <v>0.23400168262830828</v>
      </c>
      <c r="X200" s="41">
        <f>VLOOKUP($C200 &amp; $I200 &amp; $K200,FATOR!$A$3:$P$22,15,0)</f>
        <v>0.22614830050781706</v>
      </c>
      <c r="Y200" s="41">
        <f>VLOOKUP($C200 &amp; $I200 &amp; $K200,FATOR!$A$3:$P$22,16,0)</f>
        <v>0.23465907887395288</v>
      </c>
      <c r="AA200" s="42">
        <f t="shared" si="101"/>
        <v>4.7981626179034356E-2</v>
      </c>
      <c r="AB200" s="42">
        <f t="shared" si="102"/>
        <v>4.9826307962474892E-2</v>
      </c>
      <c r="AC200" s="42">
        <f t="shared" si="103"/>
        <v>4.832999455557737E-2</v>
      </c>
      <c r="AD200" s="42">
        <f t="shared" si="104"/>
        <v>4.6509775655922229E-2</v>
      </c>
      <c r="AE200" s="42">
        <f t="shared" si="105"/>
        <v>3.9130969006533081E-2</v>
      </c>
      <c r="AF200" s="42">
        <f t="shared" si="106"/>
        <v>3.9835516367201354E-2</v>
      </c>
      <c r="AG200" s="42">
        <f t="shared" si="107"/>
        <v>3.9295468043372611E-2</v>
      </c>
      <c r="AH200" s="42">
        <f t="shared" si="108"/>
        <v>4.3306872458819645E-2</v>
      </c>
      <c r="AI200" s="42">
        <f t="shared" si="109"/>
        <v>5.4129246219021238E-2</v>
      </c>
      <c r="AJ200" s="42">
        <f t="shared" si="110"/>
        <v>4.9091212998592794E-2</v>
      </c>
      <c r="AK200" s="42">
        <f t="shared" si="111"/>
        <v>4.7443651963534943E-2</v>
      </c>
      <c r="AL200" s="42">
        <f t="shared" si="112"/>
        <v>4.9229128156966576E-2</v>
      </c>
      <c r="AN200" s="43">
        <f t="shared" si="113"/>
        <v>45413</v>
      </c>
      <c r="AO200" s="47" t="str">
        <f t="shared" ca="1" si="97"/>
        <v/>
      </c>
      <c r="AP200" s="47" t="str">
        <f t="shared" ca="1" si="97"/>
        <v/>
      </c>
      <c r="AQ200" s="47" t="str">
        <f t="shared" ca="1" si="97"/>
        <v/>
      </c>
      <c r="AR200" s="47" t="str">
        <f t="shared" ca="1" si="97"/>
        <v/>
      </c>
      <c r="AS200" s="47">
        <f t="shared" ca="1" si="97"/>
        <v>3.9130969006533081E-2</v>
      </c>
      <c r="AT200" s="47">
        <f t="shared" ca="1" si="97"/>
        <v>3.9835516367201354E-2</v>
      </c>
      <c r="AU200" s="47">
        <f t="shared" ca="1" si="97"/>
        <v>3.9295468043372611E-2</v>
      </c>
      <c r="AV200" s="47">
        <f t="shared" ca="1" si="97"/>
        <v>4.3306872458819645E-2</v>
      </c>
      <c r="AW200" s="47">
        <f t="shared" ca="1" si="97"/>
        <v>5.4129246219021238E-2</v>
      </c>
      <c r="AX200" s="47">
        <f t="shared" ca="1" si="97"/>
        <v>4.9091212998592794E-2</v>
      </c>
      <c r="AY200" s="47">
        <f t="shared" ca="1" si="96"/>
        <v>4.7443651963534943E-2</v>
      </c>
      <c r="AZ200" s="47">
        <f t="shared" ca="1" si="96"/>
        <v>4.9229128156966576E-2</v>
      </c>
      <c r="BA200" s="47">
        <f t="shared" ca="1" si="96"/>
        <v>4.7981626179034356E-2</v>
      </c>
      <c r="BB200" s="47">
        <f t="shared" ca="1" si="96"/>
        <v>4.9826307962474892E-2</v>
      </c>
      <c r="BC200" s="47">
        <f t="shared" ca="1" si="96"/>
        <v>4.832999455557737E-2</v>
      </c>
      <c r="BD200" s="47">
        <f t="shared" ca="1" si="96"/>
        <v>4.6509775655922229E-2</v>
      </c>
      <c r="BE200" s="47">
        <f t="shared" ca="1" si="96"/>
        <v>3.9130969006533081E-2</v>
      </c>
      <c r="BF200" s="47">
        <f t="shared" ca="1" si="96"/>
        <v>3.9835516367201354E-2</v>
      </c>
      <c r="BG200" s="47">
        <f t="shared" ca="1" si="96"/>
        <v>3.9295468043372611E-2</v>
      </c>
      <c r="BH200" s="47">
        <f t="shared" ca="1" si="96"/>
        <v>4.3306872458819645E-2</v>
      </c>
      <c r="BI200" s="47">
        <f t="shared" ca="1" si="94"/>
        <v>5.4129246219021238E-2</v>
      </c>
      <c r="BJ200" s="47">
        <f t="shared" ca="1" si="94"/>
        <v>4.9091212998592794E-2</v>
      </c>
      <c r="BK200" s="47">
        <f t="shared" ca="1" si="94"/>
        <v>4.7443651963534943E-2</v>
      </c>
      <c r="BL200" s="47">
        <f t="shared" ca="1" si="94"/>
        <v>4.9229128156966576E-2</v>
      </c>
      <c r="BM200" s="47">
        <f t="shared" ca="1" si="94"/>
        <v>4.7981626179034356E-2</v>
      </c>
      <c r="BN200" s="47">
        <f t="shared" ca="1" si="94"/>
        <v>4.9826307962474892E-2</v>
      </c>
      <c r="BO200" s="47">
        <f t="shared" ca="1" si="94"/>
        <v>4.832999455557737E-2</v>
      </c>
      <c r="BP200" s="47">
        <f t="shared" ca="1" si="94"/>
        <v>4.6509775655922229E-2</v>
      </c>
      <c r="BQ200" s="47">
        <f t="shared" ca="1" si="94"/>
        <v>3.9130969006533081E-2</v>
      </c>
      <c r="BR200" s="47">
        <f t="shared" ca="1" si="94"/>
        <v>3.9835516367201354E-2</v>
      </c>
      <c r="BS200" s="47">
        <f t="shared" ca="1" si="99"/>
        <v>3.9295468043372611E-2</v>
      </c>
      <c r="BT200" s="47">
        <f t="shared" ca="1" si="99"/>
        <v>4.3306872458819645E-2</v>
      </c>
      <c r="BU200" s="47">
        <f t="shared" ca="1" si="99"/>
        <v>5.4129246219021238E-2</v>
      </c>
      <c r="BV200" s="47">
        <f t="shared" ca="1" si="99"/>
        <v>4.9091212998592794E-2</v>
      </c>
      <c r="BW200" s="47">
        <f t="shared" ca="1" si="99"/>
        <v>4.7443651963534943E-2</v>
      </c>
      <c r="BX200" s="47">
        <f t="shared" ca="1" si="99"/>
        <v>4.9229128156966576E-2</v>
      </c>
      <c r="BY200" s="47">
        <f t="shared" ca="1" si="99"/>
        <v>4.7981626179034356E-2</v>
      </c>
      <c r="BZ200" s="47">
        <f t="shared" ca="1" si="99"/>
        <v>4.9826307962474892E-2</v>
      </c>
      <c r="CA200" s="47">
        <f t="shared" ca="1" si="99"/>
        <v>4.832999455557737E-2</v>
      </c>
      <c r="CB200" s="47">
        <f t="shared" ca="1" si="99"/>
        <v>4.6509775655922229E-2</v>
      </c>
      <c r="CC200" s="47">
        <f t="shared" ca="1" si="98"/>
        <v>3.9130969006533081E-2</v>
      </c>
      <c r="CD200" s="47">
        <f t="shared" ca="1" si="98"/>
        <v>3.9835516367201354E-2</v>
      </c>
      <c r="CE200" s="47">
        <f t="shared" ca="1" si="98"/>
        <v>3.9295468043372611E-2</v>
      </c>
      <c r="CF200" s="47">
        <f t="shared" ca="1" si="98"/>
        <v>4.3306872458819645E-2</v>
      </c>
      <c r="CG200" s="47">
        <f t="shared" ca="1" si="98"/>
        <v>5.4129246219021238E-2</v>
      </c>
      <c r="CH200" s="47">
        <f t="shared" ca="1" si="98"/>
        <v>4.9091212998592794E-2</v>
      </c>
      <c r="CI200" s="47">
        <f t="shared" ca="1" si="98"/>
        <v>4.7443651963534943E-2</v>
      </c>
      <c r="CJ200" s="47">
        <f t="shared" ca="1" si="98"/>
        <v>4.9229128156966576E-2</v>
      </c>
      <c r="CK200" s="47">
        <f t="shared" ca="1" si="98"/>
        <v>4.7981626179034356E-2</v>
      </c>
      <c r="CL200" s="47">
        <f t="shared" ca="1" si="98"/>
        <v>4.9826307962474892E-2</v>
      </c>
      <c r="CM200" s="47">
        <f t="shared" ca="1" si="100"/>
        <v>4.832999455557737E-2</v>
      </c>
      <c r="CN200" s="47">
        <f t="shared" ca="1" si="100"/>
        <v>4.6509775655922229E-2</v>
      </c>
      <c r="CO200" s="47">
        <f t="shared" ca="1" si="100"/>
        <v>3.9130969006533081E-2</v>
      </c>
      <c r="CP200" s="47">
        <f t="shared" ca="1" si="100"/>
        <v>3.9835516367201354E-2</v>
      </c>
      <c r="CQ200" s="47">
        <f t="shared" ca="1" si="100"/>
        <v>3.9295468043372611E-2</v>
      </c>
      <c r="CR200" s="47">
        <f t="shared" ca="1" si="100"/>
        <v>4.3306872458819645E-2</v>
      </c>
      <c r="CS200" s="47">
        <f t="shared" ca="1" si="100"/>
        <v>5.4129246219021238E-2</v>
      </c>
      <c r="CT200" s="47">
        <f t="shared" ca="1" si="100"/>
        <v>4.9091212998592794E-2</v>
      </c>
      <c r="CU200" s="47">
        <f t="shared" ca="1" si="100"/>
        <v>4.7443651963534943E-2</v>
      </c>
      <c r="CV200" s="47">
        <f t="shared" ca="1" si="100"/>
        <v>4.9229128156966576E-2</v>
      </c>
      <c r="CW200" s="47">
        <f t="shared" ca="1" si="95"/>
        <v>4.7981626179034356E-2</v>
      </c>
      <c r="CX200" s="47">
        <f t="shared" ca="1" si="95"/>
        <v>4.9826307962474892E-2</v>
      </c>
      <c r="CY200" s="47">
        <f t="shared" ca="1" si="95"/>
        <v>4.832999455557737E-2</v>
      </c>
      <c r="CZ200" s="47">
        <f t="shared" ca="1" si="95"/>
        <v>4.6509775655922229E-2</v>
      </c>
      <c r="DA200" s="47">
        <f t="shared" ca="1" si="95"/>
        <v>3.9130969006533081E-2</v>
      </c>
      <c r="DB200" s="47">
        <f t="shared" ca="1" si="95"/>
        <v>3.9835516367201354E-2</v>
      </c>
      <c r="DC200" s="47">
        <f t="shared" ca="1" si="95"/>
        <v>3.9295468043372611E-2</v>
      </c>
      <c r="DD200" s="47">
        <f t="shared" ca="1" si="95"/>
        <v>4.3306872458819645E-2</v>
      </c>
    </row>
    <row r="201" spans="1:108" x14ac:dyDescent="0.25">
      <c r="A201" s="40" t="s">
        <v>138</v>
      </c>
      <c r="B201" s="40">
        <v>2670</v>
      </c>
      <c r="C201" s="40" t="s">
        <v>38</v>
      </c>
      <c r="D201" s="40" t="s">
        <v>406</v>
      </c>
      <c r="E201" s="40" t="s">
        <v>130</v>
      </c>
      <c r="F201" s="40">
        <v>30</v>
      </c>
      <c r="G201" s="43">
        <v>45413</v>
      </c>
      <c r="I201" s="40" t="s">
        <v>74</v>
      </c>
      <c r="J201" s="40">
        <v>1</v>
      </c>
      <c r="K201" s="40" t="s">
        <v>33</v>
      </c>
      <c r="L201" s="40" t="s">
        <v>169</v>
      </c>
      <c r="N201" s="41">
        <f>VLOOKUP($C201 &amp; $I201 &amp; $K201,FATOR!$A$3:$P$22,5,0)</f>
        <v>0.22871264683271059</v>
      </c>
      <c r="O201" s="41">
        <f>VLOOKUP($C201 &amp; $I201 &amp; $K201,FATOR!$A$3:$P$22,6,0)</f>
        <v>0.23750563879343578</v>
      </c>
      <c r="P201" s="41">
        <f>VLOOKUP($C201 &amp; $I201 &amp; $K201,FATOR!$A$3:$P$22,7,0)</f>
        <v>0.23037320442145653</v>
      </c>
      <c r="Q201" s="41">
        <f>VLOOKUP($C201 &amp; $I201 &amp; $K201,FATOR!$A$3:$P$22,8,0)</f>
        <v>0.22169681899004828</v>
      </c>
      <c r="R201" s="41">
        <f>VLOOKUP($C201 &amp; $I201 &amp; $K201,FATOR!$A$3:$P$22,9,0)</f>
        <v>0.18652447212227979</v>
      </c>
      <c r="S201" s="41">
        <f>VLOOKUP($C201 &amp; $I201 &amp; $K201,FATOR!$A$3:$P$22,10,0)</f>
        <v>0.18988281789981101</v>
      </c>
      <c r="T201" s="41">
        <f>VLOOKUP($C201 &amp; $I201 &amp; $K201,FATOR!$A$3:$P$22,11,0)</f>
        <v>0.18730858498199443</v>
      </c>
      <c r="U201" s="41">
        <f>VLOOKUP($C201 &amp; $I201 &amp; $K201,FATOR!$A$3:$P$22,12,0)</f>
        <v>0.20642963181667212</v>
      </c>
      <c r="V201" s="41">
        <f>VLOOKUP($C201 &amp; $I201 &amp; $K201,FATOR!$A$3:$P$22,13,0)</f>
        <v>0.25801633166033289</v>
      </c>
      <c r="W201" s="41">
        <f>VLOOKUP($C201 &amp; $I201 &amp; $K201,FATOR!$A$3:$P$22,14,0)</f>
        <v>0.23400168262830828</v>
      </c>
      <c r="X201" s="41">
        <f>VLOOKUP($C201 &amp; $I201 &amp; $K201,FATOR!$A$3:$P$22,15,0)</f>
        <v>0.22614830050781706</v>
      </c>
      <c r="Y201" s="41">
        <f>VLOOKUP($C201 &amp; $I201 &amp; $K201,FATOR!$A$3:$P$22,16,0)</f>
        <v>0.23465907887395288</v>
      </c>
      <c r="AA201" s="42">
        <f t="shared" si="101"/>
        <v>6.8613794049813173</v>
      </c>
      <c r="AB201" s="42">
        <f t="shared" si="102"/>
        <v>7.1251691638030739</v>
      </c>
      <c r="AC201" s="42">
        <f t="shared" si="103"/>
        <v>6.9111961326436964</v>
      </c>
      <c r="AD201" s="42">
        <f t="shared" si="104"/>
        <v>6.6509045697014484</v>
      </c>
      <c r="AE201" s="42">
        <f t="shared" si="105"/>
        <v>5.5957341636683937</v>
      </c>
      <c r="AF201" s="42">
        <f t="shared" si="106"/>
        <v>5.6964845369943307</v>
      </c>
      <c r="AG201" s="42">
        <f t="shared" si="107"/>
        <v>5.6192575494598334</v>
      </c>
      <c r="AH201" s="42">
        <f t="shared" si="108"/>
        <v>6.1928889545001633</v>
      </c>
      <c r="AI201" s="42">
        <f t="shared" si="109"/>
        <v>7.7404899498099864</v>
      </c>
      <c r="AJ201" s="42">
        <f t="shared" si="110"/>
        <v>7.0200504788492486</v>
      </c>
      <c r="AK201" s="42">
        <f t="shared" si="111"/>
        <v>6.7844490152345118</v>
      </c>
      <c r="AL201" s="42">
        <f t="shared" si="112"/>
        <v>7.0397723662185863</v>
      </c>
      <c r="AN201" s="43">
        <f t="shared" si="113"/>
        <v>45413</v>
      </c>
      <c r="AO201" s="47" t="str">
        <f t="shared" ca="1" si="97"/>
        <v/>
      </c>
      <c r="AP201" s="47" t="str">
        <f t="shared" ca="1" si="97"/>
        <v/>
      </c>
      <c r="AQ201" s="47" t="str">
        <f t="shared" ca="1" si="97"/>
        <v/>
      </c>
      <c r="AR201" s="47" t="str">
        <f t="shared" ca="1" si="97"/>
        <v/>
      </c>
      <c r="AS201" s="47">
        <f t="shared" ca="1" si="97"/>
        <v>5.5957341636683937</v>
      </c>
      <c r="AT201" s="47">
        <f t="shared" ca="1" si="97"/>
        <v>5.6964845369943307</v>
      </c>
      <c r="AU201" s="47">
        <f t="shared" ca="1" si="97"/>
        <v>5.6192575494598334</v>
      </c>
      <c r="AV201" s="47">
        <f t="shared" ca="1" si="97"/>
        <v>6.1928889545001633</v>
      </c>
      <c r="AW201" s="47">
        <f t="shared" ca="1" si="97"/>
        <v>7.7404899498099864</v>
      </c>
      <c r="AX201" s="47">
        <f t="shared" ca="1" si="97"/>
        <v>7.0200504788492486</v>
      </c>
      <c r="AY201" s="47">
        <f t="shared" ca="1" si="96"/>
        <v>6.7844490152345118</v>
      </c>
      <c r="AZ201" s="47">
        <f t="shared" ca="1" si="96"/>
        <v>7.0397723662185863</v>
      </c>
      <c r="BA201" s="47">
        <f t="shared" ca="1" si="96"/>
        <v>6.8613794049813173</v>
      </c>
      <c r="BB201" s="47">
        <f t="shared" ca="1" si="96"/>
        <v>7.1251691638030739</v>
      </c>
      <c r="BC201" s="47">
        <f t="shared" ca="1" si="96"/>
        <v>6.9111961326436964</v>
      </c>
      <c r="BD201" s="47">
        <f t="shared" ca="1" si="96"/>
        <v>6.6509045697014484</v>
      </c>
      <c r="BE201" s="47">
        <f t="shared" ca="1" si="96"/>
        <v>5.5957341636683937</v>
      </c>
      <c r="BF201" s="47">
        <f t="shared" ca="1" si="96"/>
        <v>5.6964845369943307</v>
      </c>
      <c r="BG201" s="47">
        <f t="shared" ca="1" si="96"/>
        <v>5.6192575494598334</v>
      </c>
      <c r="BH201" s="47">
        <f t="shared" ca="1" si="96"/>
        <v>6.1928889545001633</v>
      </c>
      <c r="BI201" s="47">
        <f t="shared" ca="1" si="94"/>
        <v>7.7404899498099864</v>
      </c>
      <c r="BJ201" s="47">
        <f t="shared" ref="BI201:BR226" ca="1" si="114">IF($AN201&lt;=BJ$1,HLOOKUP(MONTH(BJ$1),$AA:$AL,ROW($AO201),0),"")</f>
        <v>7.0200504788492486</v>
      </c>
      <c r="BK201" s="47">
        <f t="shared" ca="1" si="114"/>
        <v>6.7844490152345118</v>
      </c>
      <c r="BL201" s="47">
        <f t="shared" ca="1" si="114"/>
        <v>7.0397723662185863</v>
      </c>
      <c r="BM201" s="47">
        <f t="shared" ca="1" si="114"/>
        <v>6.8613794049813173</v>
      </c>
      <c r="BN201" s="47">
        <f t="shared" ca="1" si="114"/>
        <v>7.1251691638030739</v>
      </c>
      <c r="BO201" s="47">
        <f t="shared" ca="1" si="114"/>
        <v>6.9111961326436964</v>
      </c>
      <c r="BP201" s="47">
        <f t="shared" ca="1" si="114"/>
        <v>6.6509045697014484</v>
      </c>
      <c r="BQ201" s="47">
        <f t="shared" ca="1" si="114"/>
        <v>5.5957341636683937</v>
      </c>
      <c r="BR201" s="47">
        <f t="shared" ca="1" si="114"/>
        <v>5.6964845369943307</v>
      </c>
      <c r="BS201" s="47">
        <f t="shared" ca="1" si="99"/>
        <v>5.6192575494598334</v>
      </c>
      <c r="BT201" s="47">
        <f t="shared" ca="1" si="99"/>
        <v>6.1928889545001633</v>
      </c>
      <c r="BU201" s="47">
        <f t="shared" ca="1" si="99"/>
        <v>7.7404899498099864</v>
      </c>
      <c r="BV201" s="47">
        <f t="shared" ca="1" si="99"/>
        <v>7.0200504788492486</v>
      </c>
      <c r="BW201" s="47">
        <f t="shared" ca="1" si="99"/>
        <v>6.7844490152345118</v>
      </c>
      <c r="BX201" s="47">
        <f t="shared" ca="1" si="99"/>
        <v>7.0397723662185863</v>
      </c>
      <c r="BY201" s="47">
        <f t="shared" ca="1" si="99"/>
        <v>6.8613794049813173</v>
      </c>
      <c r="BZ201" s="47">
        <f t="shared" ca="1" si="99"/>
        <v>7.1251691638030739</v>
      </c>
      <c r="CA201" s="47">
        <f t="shared" ca="1" si="99"/>
        <v>6.9111961326436964</v>
      </c>
      <c r="CB201" s="47">
        <f t="shared" ca="1" si="99"/>
        <v>6.6509045697014484</v>
      </c>
      <c r="CC201" s="47">
        <f t="shared" ca="1" si="98"/>
        <v>5.5957341636683937</v>
      </c>
      <c r="CD201" s="47">
        <f t="shared" ca="1" si="98"/>
        <v>5.6964845369943307</v>
      </c>
      <c r="CE201" s="47">
        <f t="shared" ca="1" si="98"/>
        <v>5.6192575494598334</v>
      </c>
      <c r="CF201" s="47">
        <f t="shared" ca="1" si="98"/>
        <v>6.1928889545001633</v>
      </c>
      <c r="CG201" s="47">
        <f t="shared" ca="1" si="98"/>
        <v>7.7404899498099864</v>
      </c>
      <c r="CH201" s="47">
        <f t="shared" ca="1" si="98"/>
        <v>7.0200504788492486</v>
      </c>
      <c r="CI201" s="47">
        <f t="shared" ca="1" si="98"/>
        <v>6.7844490152345118</v>
      </c>
      <c r="CJ201" s="47">
        <f t="shared" ca="1" si="98"/>
        <v>7.0397723662185863</v>
      </c>
      <c r="CK201" s="47">
        <f t="shared" ca="1" si="98"/>
        <v>6.8613794049813173</v>
      </c>
      <c r="CL201" s="47">
        <f t="shared" ca="1" si="98"/>
        <v>7.1251691638030739</v>
      </c>
      <c r="CM201" s="47">
        <f t="shared" ca="1" si="100"/>
        <v>6.9111961326436964</v>
      </c>
      <c r="CN201" s="47">
        <f t="shared" ca="1" si="100"/>
        <v>6.6509045697014484</v>
      </c>
      <c r="CO201" s="47">
        <f t="shared" ca="1" si="100"/>
        <v>5.5957341636683937</v>
      </c>
      <c r="CP201" s="47">
        <f t="shared" ca="1" si="100"/>
        <v>5.6964845369943307</v>
      </c>
      <c r="CQ201" s="47">
        <f t="shared" ca="1" si="100"/>
        <v>5.6192575494598334</v>
      </c>
      <c r="CR201" s="47">
        <f t="shared" ca="1" si="100"/>
        <v>6.1928889545001633</v>
      </c>
      <c r="CS201" s="47">
        <f t="shared" ca="1" si="100"/>
        <v>7.7404899498099864</v>
      </c>
      <c r="CT201" s="47">
        <f t="shared" ca="1" si="100"/>
        <v>7.0200504788492486</v>
      </c>
      <c r="CU201" s="47">
        <f t="shared" ca="1" si="100"/>
        <v>6.7844490152345118</v>
      </c>
      <c r="CV201" s="47">
        <f t="shared" ca="1" si="100"/>
        <v>7.0397723662185863</v>
      </c>
      <c r="CW201" s="47">
        <f t="shared" ca="1" si="95"/>
        <v>6.8613794049813173</v>
      </c>
      <c r="CX201" s="47">
        <f t="shared" ca="1" si="95"/>
        <v>7.1251691638030739</v>
      </c>
      <c r="CY201" s="47">
        <f t="shared" ca="1" si="95"/>
        <v>6.9111961326436964</v>
      </c>
      <c r="CZ201" s="47">
        <f t="shared" ca="1" si="95"/>
        <v>6.6509045697014484</v>
      </c>
      <c r="DA201" s="47">
        <f t="shared" ca="1" si="95"/>
        <v>5.5957341636683937</v>
      </c>
      <c r="DB201" s="47">
        <f t="shared" ca="1" si="95"/>
        <v>5.6964845369943307</v>
      </c>
      <c r="DC201" s="47">
        <f t="shared" ca="1" si="95"/>
        <v>5.6192575494598334</v>
      </c>
      <c r="DD201" s="47">
        <f t="shared" ca="1" si="95"/>
        <v>6.1928889545001633</v>
      </c>
    </row>
    <row r="202" spans="1:108" x14ac:dyDescent="0.25">
      <c r="A202" s="40" t="s">
        <v>138</v>
      </c>
      <c r="B202" s="40">
        <v>2711</v>
      </c>
      <c r="C202" s="40" t="s">
        <v>38</v>
      </c>
      <c r="D202" s="40" t="s">
        <v>407</v>
      </c>
      <c r="E202" s="40" t="s">
        <v>130</v>
      </c>
      <c r="F202" s="40">
        <v>30</v>
      </c>
      <c r="G202" s="43">
        <v>45413</v>
      </c>
      <c r="I202" s="40" t="s">
        <v>74</v>
      </c>
      <c r="J202" s="40">
        <v>1</v>
      </c>
      <c r="K202" s="40" t="s">
        <v>33</v>
      </c>
      <c r="L202" s="40" t="s">
        <v>169</v>
      </c>
      <c r="N202" s="41">
        <f>VLOOKUP($C202 &amp; $I202 &amp; $K202,FATOR!$A$3:$P$22,5,0)</f>
        <v>0.22871264683271059</v>
      </c>
      <c r="O202" s="41">
        <f>VLOOKUP($C202 &amp; $I202 &amp; $K202,FATOR!$A$3:$P$22,6,0)</f>
        <v>0.23750563879343578</v>
      </c>
      <c r="P202" s="41">
        <f>VLOOKUP($C202 &amp; $I202 &amp; $K202,FATOR!$A$3:$P$22,7,0)</f>
        <v>0.23037320442145653</v>
      </c>
      <c r="Q202" s="41">
        <f>VLOOKUP($C202 &amp; $I202 &amp; $K202,FATOR!$A$3:$P$22,8,0)</f>
        <v>0.22169681899004828</v>
      </c>
      <c r="R202" s="41">
        <f>VLOOKUP($C202 &amp; $I202 &amp; $K202,FATOR!$A$3:$P$22,9,0)</f>
        <v>0.18652447212227979</v>
      </c>
      <c r="S202" s="41">
        <f>VLOOKUP($C202 &amp; $I202 &amp; $K202,FATOR!$A$3:$P$22,10,0)</f>
        <v>0.18988281789981101</v>
      </c>
      <c r="T202" s="41">
        <f>VLOOKUP($C202 &amp; $I202 &amp; $K202,FATOR!$A$3:$P$22,11,0)</f>
        <v>0.18730858498199443</v>
      </c>
      <c r="U202" s="41">
        <f>VLOOKUP($C202 &amp; $I202 &amp; $K202,FATOR!$A$3:$P$22,12,0)</f>
        <v>0.20642963181667212</v>
      </c>
      <c r="V202" s="41">
        <f>VLOOKUP($C202 &amp; $I202 &amp; $K202,FATOR!$A$3:$P$22,13,0)</f>
        <v>0.25801633166033289</v>
      </c>
      <c r="W202" s="41">
        <f>VLOOKUP($C202 &amp; $I202 &amp; $K202,FATOR!$A$3:$P$22,14,0)</f>
        <v>0.23400168262830828</v>
      </c>
      <c r="X202" s="41">
        <f>VLOOKUP($C202 &amp; $I202 &amp; $K202,FATOR!$A$3:$P$22,15,0)</f>
        <v>0.22614830050781706</v>
      </c>
      <c r="Y202" s="41">
        <f>VLOOKUP($C202 &amp; $I202 &amp; $K202,FATOR!$A$3:$P$22,16,0)</f>
        <v>0.23465907887395288</v>
      </c>
      <c r="AA202" s="42">
        <f t="shared" si="101"/>
        <v>6.8613794049813173</v>
      </c>
      <c r="AB202" s="42">
        <f t="shared" si="102"/>
        <v>7.1251691638030739</v>
      </c>
      <c r="AC202" s="42">
        <f t="shared" si="103"/>
        <v>6.9111961326436964</v>
      </c>
      <c r="AD202" s="42">
        <f t="shared" si="104"/>
        <v>6.6509045697014484</v>
      </c>
      <c r="AE202" s="42">
        <f t="shared" si="105"/>
        <v>5.5957341636683937</v>
      </c>
      <c r="AF202" s="42">
        <f t="shared" si="106"/>
        <v>5.6964845369943307</v>
      </c>
      <c r="AG202" s="42">
        <f t="shared" si="107"/>
        <v>5.6192575494598334</v>
      </c>
      <c r="AH202" s="42">
        <f t="shared" si="108"/>
        <v>6.1928889545001633</v>
      </c>
      <c r="AI202" s="42">
        <f t="shared" si="109"/>
        <v>7.7404899498099864</v>
      </c>
      <c r="AJ202" s="42">
        <f t="shared" si="110"/>
        <v>7.0200504788492486</v>
      </c>
      <c r="AK202" s="42">
        <f t="shared" si="111"/>
        <v>6.7844490152345118</v>
      </c>
      <c r="AL202" s="42">
        <f t="shared" si="112"/>
        <v>7.0397723662185863</v>
      </c>
      <c r="AN202" s="43">
        <f t="shared" si="113"/>
        <v>45413</v>
      </c>
      <c r="AO202" s="47" t="str">
        <f t="shared" ca="1" si="97"/>
        <v/>
      </c>
      <c r="AP202" s="47" t="str">
        <f t="shared" ca="1" si="97"/>
        <v/>
      </c>
      <c r="AQ202" s="47" t="str">
        <f t="shared" ca="1" si="97"/>
        <v/>
      </c>
      <c r="AR202" s="47" t="str">
        <f t="shared" ca="1" si="97"/>
        <v/>
      </c>
      <c r="AS202" s="47">
        <f t="shared" ca="1" si="97"/>
        <v>5.5957341636683937</v>
      </c>
      <c r="AT202" s="47">
        <f t="shared" ca="1" si="97"/>
        <v>5.6964845369943307</v>
      </c>
      <c r="AU202" s="47">
        <f t="shared" ca="1" si="97"/>
        <v>5.6192575494598334</v>
      </c>
      <c r="AV202" s="47">
        <f t="shared" ca="1" si="97"/>
        <v>6.1928889545001633</v>
      </c>
      <c r="AW202" s="47">
        <f t="shared" ca="1" si="97"/>
        <v>7.7404899498099864</v>
      </c>
      <c r="AX202" s="47">
        <f t="shared" ca="1" si="97"/>
        <v>7.0200504788492486</v>
      </c>
      <c r="AY202" s="47">
        <f t="shared" ca="1" si="96"/>
        <v>6.7844490152345118</v>
      </c>
      <c r="AZ202" s="47">
        <f t="shared" ca="1" si="96"/>
        <v>7.0397723662185863</v>
      </c>
      <c r="BA202" s="47">
        <f t="shared" ca="1" si="96"/>
        <v>6.8613794049813173</v>
      </c>
      <c r="BB202" s="47">
        <f t="shared" ca="1" si="96"/>
        <v>7.1251691638030739</v>
      </c>
      <c r="BC202" s="47">
        <f t="shared" ca="1" si="96"/>
        <v>6.9111961326436964</v>
      </c>
      <c r="BD202" s="47">
        <f t="shared" ca="1" si="96"/>
        <v>6.6509045697014484</v>
      </c>
      <c r="BE202" s="47">
        <f t="shared" ca="1" si="96"/>
        <v>5.5957341636683937</v>
      </c>
      <c r="BF202" s="47">
        <f t="shared" ca="1" si="96"/>
        <v>5.6964845369943307</v>
      </c>
      <c r="BG202" s="47">
        <f t="shared" ca="1" si="96"/>
        <v>5.6192575494598334</v>
      </c>
      <c r="BH202" s="47">
        <f t="shared" ca="1" si="96"/>
        <v>6.1928889545001633</v>
      </c>
      <c r="BI202" s="47">
        <f t="shared" ca="1" si="114"/>
        <v>7.7404899498099864</v>
      </c>
      <c r="BJ202" s="47">
        <f t="shared" ca="1" si="114"/>
        <v>7.0200504788492486</v>
      </c>
      <c r="BK202" s="47">
        <f t="shared" ca="1" si="114"/>
        <v>6.7844490152345118</v>
      </c>
      <c r="BL202" s="47">
        <f t="shared" ca="1" si="114"/>
        <v>7.0397723662185863</v>
      </c>
      <c r="BM202" s="47">
        <f t="shared" ca="1" si="114"/>
        <v>6.8613794049813173</v>
      </c>
      <c r="BN202" s="47">
        <f t="shared" ca="1" si="114"/>
        <v>7.1251691638030739</v>
      </c>
      <c r="BO202" s="47">
        <f t="shared" ca="1" si="114"/>
        <v>6.9111961326436964</v>
      </c>
      <c r="BP202" s="47">
        <f t="shared" ca="1" si="114"/>
        <v>6.6509045697014484</v>
      </c>
      <c r="BQ202" s="47">
        <f t="shared" ca="1" si="114"/>
        <v>5.5957341636683937</v>
      </c>
      <c r="BR202" s="47">
        <f t="shared" ca="1" si="114"/>
        <v>5.6964845369943307</v>
      </c>
      <c r="BS202" s="47">
        <f t="shared" ca="1" si="99"/>
        <v>5.6192575494598334</v>
      </c>
      <c r="BT202" s="47">
        <f t="shared" ca="1" si="99"/>
        <v>6.1928889545001633</v>
      </c>
      <c r="BU202" s="47">
        <f t="shared" ca="1" si="99"/>
        <v>7.7404899498099864</v>
      </c>
      <c r="BV202" s="47">
        <f t="shared" ca="1" si="99"/>
        <v>7.0200504788492486</v>
      </c>
      <c r="BW202" s="47">
        <f t="shared" ca="1" si="99"/>
        <v>6.7844490152345118</v>
      </c>
      <c r="BX202" s="47">
        <f t="shared" ca="1" si="99"/>
        <v>7.0397723662185863</v>
      </c>
      <c r="BY202" s="47">
        <f t="shared" ca="1" si="99"/>
        <v>6.8613794049813173</v>
      </c>
      <c r="BZ202" s="47">
        <f t="shared" ca="1" si="99"/>
        <v>7.1251691638030739</v>
      </c>
      <c r="CA202" s="47">
        <f t="shared" ca="1" si="99"/>
        <v>6.9111961326436964</v>
      </c>
      <c r="CB202" s="47">
        <f t="shared" ca="1" si="99"/>
        <v>6.6509045697014484</v>
      </c>
      <c r="CC202" s="47">
        <f t="shared" ca="1" si="98"/>
        <v>5.5957341636683937</v>
      </c>
      <c r="CD202" s="47">
        <f t="shared" ca="1" si="98"/>
        <v>5.6964845369943307</v>
      </c>
      <c r="CE202" s="47">
        <f t="shared" ca="1" si="98"/>
        <v>5.6192575494598334</v>
      </c>
      <c r="CF202" s="47">
        <f t="shared" ca="1" si="98"/>
        <v>6.1928889545001633</v>
      </c>
      <c r="CG202" s="47">
        <f t="shared" ca="1" si="98"/>
        <v>7.7404899498099864</v>
      </c>
      <c r="CH202" s="47">
        <f t="shared" ca="1" si="98"/>
        <v>7.0200504788492486</v>
      </c>
      <c r="CI202" s="47">
        <f t="shared" ca="1" si="98"/>
        <v>6.7844490152345118</v>
      </c>
      <c r="CJ202" s="47">
        <f t="shared" ca="1" si="98"/>
        <v>7.0397723662185863</v>
      </c>
      <c r="CK202" s="47">
        <f t="shared" ca="1" si="98"/>
        <v>6.8613794049813173</v>
      </c>
      <c r="CL202" s="47">
        <f t="shared" ca="1" si="98"/>
        <v>7.1251691638030739</v>
      </c>
      <c r="CM202" s="47">
        <f t="shared" ca="1" si="100"/>
        <v>6.9111961326436964</v>
      </c>
      <c r="CN202" s="47">
        <f t="shared" ca="1" si="100"/>
        <v>6.6509045697014484</v>
      </c>
      <c r="CO202" s="47">
        <f t="shared" ca="1" si="100"/>
        <v>5.5957341636683937</v>
      </c>
      <c r="CP202" s="47">
        <f t="shared" ca="1" si="100"/>
        <v>5.6964845369943307</v>
      </c>
      <c r="CQ202" s="47">
        <f t="shared" ca="1" si="100"/>
        <v>5.6192575494598334</v>
      </c>
      <c r="CR202" s="47">
        <f t="shared" ca="1" si="100"/>
        <v>6.1928889545001633</v>
      </c>
      <c r="CS202" s="47">
        <f t="shared" ca="1" si="100"/>
        <v>7.7404899498099864</v>
      </c>
      <c r="CT202" s="47">
        <f t="shared" ca="1" si="100"/>
        <v>7.0200504788492486</v>
      </c>
      <c r="CU202" s="47">
        <f t="shared" ca="1" si="100"/>
        <v>6.7844490152345118</v>
      </c>
      <c r="CV202" s="47">
        <f t="shared" ca="1" si="100"/>
        <v>7.0397723662185863</v>
      </c>
      <c r="CW202" s="47">
        <f t="shared" ca="1" si="95"/>
        <v>6.8613794049813173</v>
      </c>
      <c r="CX202" s="47">
        <f t="shared" ca="1" si="95"/>
        <v>7.1251691638030739</v>
      </c>
      <c r="CY202" s="47">
        <f t="shared" ca="1" si="95"/>
        <v>6.9111961326436964</v>
      </c>
      <c r="CZ202" s="47">
        <f t="shared" ca="1" si="95"/>
        <v>6.6509045697014484</v>
      </c>
      <c r="DA202" s="47">
        <f t="shared" ca="1" si="95"/>
        <v>5.5957341636683937</v>
      </c>
      <c r="DB202" s="47">
        <f t="shared" ca="1" si="95"/>
        <v>5.6964845369943307</v>
      </c>
      <c r="DC202" s="47">
        <f t="shared" ca="1" si="95"/>
        <v>5.6192575494598334</v>
      </c>
      <c r="DD202" s="47">
        <f t="shared" ca="1" si="95"/>
        <v>6.1928889545001633</v>
      </c>
    </row>
    <row r="203" spans="1:108" x14ac:dyDescent="0.25">
      <c r="A203" s="40" t="s">
        <v>138</v>
      </c>
      <c r="B203" s="40">
        <v>2712</v>
      </c>
      <c r="C203" s="40" t="s">
        <v>38</v>
      </c>
      <c r="D203" s="40" t="s">
        <v>408</v>
      </c>
      <c r="E203" s="40" t="s">
        <v>130</v>
      </c>
      <c r="F203" s="40">
        <v>27</v>
      </c>
      <c r="G203" s="43">
        <v>45269</v>
      </c>
      <c r="I203" s="40" t="s">
        <v>74</v>
      </c>
      <c r="J203" s="40">
        <v>2</v>
      </c>
      <c r="K203" s="40" t="s">
        <v>33</v>
      </c>
      <c r="L203" s="40" t="s">
        <v>232</v>
      </c>
      <c r="N203" s="41">
        <f>VLOOKUP($C203 &amp; $I203 &amp; $K203,FATOR!$A$3:$P$22,5,0)</f>
        <v>0.22871264683271059</v>
      </c>
      <c r="O203" s="41">
        <f>VLOOKUP($C203 &amp; $I203 &amp; $K203,FATOR!$A$3:$P$22,6,0)</f>
        <v>0.23750563879343578</v>
      </c>
      <c r="P203" s="41">
        <f>VLOOKUP($C203 &amp; $I203 &amp; $K203,FATOR!$A$3:$P$22,7,0)</f>
        <v>0.23037320442145653</v>
      </c>
      <c r="Q203" s="41">
        <f>VLOOKUP($C203 &amp; $I203 &amp; $K203,FATOR!$A$3:$P$22,8,0)</f>
        <v>0.22169681899004828</v>
      </c>
      <c r="R203" s="41">
        <f>VLOOKUP($C203 &amp; $I203 &amp; $K203,FATOR!$A$3:$P$22,9,0)</f>
        <v>0.18652447212227979</v>
      </c>
      <c r="S203" s="41">
        <f>VLOOKUP($C203 &amp; $I203 &amp; $K203,FATOR!$A$3:$P$22,10,0)</f>
        <v>0.18988281789981101</v>
      </c>
      <c r="T203" s="41">
        <f>VLOOKUP($C203 &amp; $I203 &amp; $K203,FATOR!$A$3:$P$22,11,0)</f>
        <v>0.18730858498199443</v>
      </c>
      <c r="U203" s="41">
        <f>VLOOKUP($C203 &amp; $I203 &amp; $K203,FATOR!$A$3:$P$22,12,0)</f>
        <v>0.20642963181667212</v>
      </c>
      <c r="V203" s="41">
        <f>VLOOKUP($C203 &amp; $I203 &amp; $K203,FATOR!$A$3:$P$22,13,0)</f>
        <v>0.25801633166033289</v>
      </c>
      <c r="W203" s="41">
        <f>VLOOKUP($C203 &amp; $I203 &amp; $K203,FATOR!$A$3:$P$22,14,0)</f>
        <v>0.23400168262830828</v>
      </c>
      <c r="X203" s="41">
        <f>VLOOKUP($C203 &amp; $I203 &amp; $K203,FATOR!$A$3:$P$22,15,0)</f>
        <v>0.22614830050781706</v>
      </c>
      <c r="Y203" s="41">
        <f>VLOOKUP($C203 &amp; $I203 &amp; $K203,FATOR!$A$3:$P$22,16,0)</f>
        <v>0.23465907887395288</v>
      </c>
      <c r="AA203" s="42">
        <f t="shared" si="101"/>
        <v>6.1752414644831859</v>
      </c>
      <c r="AB203" s="42">
        <f t="shared" si="102"/>
        <v>6.4126522474227663</v>
      </c>
      <c r="AC203" s="42">
        <f t="shared" si="103"/>
        <v>6.2200765193793268</v>
      </c>
      <c r="AD203" s="42">
        <f t="shared" si="104"/>
        <v>5.9858141127313038</v>
      </c>
      <c r="AE203" s="42">
        <f t="shared" si="105"/>
        <v>5.0361607473015546</v>
      </c>
      <c r="AF203" s="42">
        <f t="shared" si="106"/>
        <v>5.1268360832948972</v>
      </c>
      <c r="AG203" s="42">
        <f t="shared" si="107"/>
        <v>5.0573317945138498</v>
      </c>
      <c r="AH203" s="42">
        <f t="shared" si="108"/>
        <v>5.5736000590501469</v>
      </c>
      <c r="AI203" s="42">
        <f t="shared" si="109"/>
        <v>6.9664409548289878</v>
      </c>
      <c r="AJ203" s="42">
        <f t="shared" si="110"/>
        <v>6.3180454309643235</v>
      </c>
      <c r="AK203" s="42">
        <f t="shared" si="111"/>
        <v>6.1060041137110606</v>
      </c>
      <c r="AL203" s="42">
        <f t="shared" si="112"/>
        <v>6.3357951295967272</v>
      </c>
      <c r="AN203" s="43">
        <f t="shared" si="113"/>
        <v>45300</v>
      </c>
      <c r="AO203" s="47">
        <f t="shared" ca="1" si="97"/>
        <v>6.1752414644831859</v>
      </c>
      <c r="AP203" s="47">
        <f t="shared" ca="1" si="97"/>
        <v>6.4126522474227663</v>
      </c>
      <c r="AQ203" s="47">
        <f t="shared" ca="1" si="97"/>
        <v>6.2200765193793268</v>
      </c>
      <c r="AR203" s="47">
        <f t="shared" ca="1" si="97"/>
        <v>5.9858141127313038</v>
      </c>
      <c r="AS203" s="47">
        <f t="shared" ca="1" si="97"/>
        <v>5.0361607473015546</v>
      </c>
      <c r="AT203" s="47">
        <f t="shared" ca="1" si="97"/>
        <v>5.1268360832948972</v>
      </c>
      <c r="AU203" s="47">
        <f t="shared" ca="1" si="97"/>
        <v>5.0573317945138498</v>
      </c>
      <c r="AV203" s="47">
        <f t="shared" ca="1" si="97"/>
        <v>5.5736000590501469</v>
      </c>
      <c r="AW203" s="47">
        <f t="shared" ca="1" si="97"/>
        <v>6.9664409548289878</v>
      </c>
      <c r="AX203" s="47">
        <f t="shared" ca="1" si="97"/>
        <v>6.3180454309643235</v>
      </c>
      <c r="AY203" s="47">
        <f t="shared" ca="1" si="96"/>
        <v>6.1060041137110606</v>
      </c>
      <c r="AZ203" s="47">
        <f t="shared" ca="1" si="96"/>
        <v>6.3357951295967272</v>
      </c>
      <c r="BA203" s="47">
        <f t="shared" ca="1" si="96"/>
        <v>6.1752414644831859</v>
      </c>
      <c r="BB203" s="47">
        <f t="shared" ca="1" si="96"/>
        <v>6.4126522474227663</v>
      </c>
      <c r="BC203" s="47">
        <f t="shared" ca="1" si="96"/>
        <v>6.2200765193793268</v>
      </c>
      <c r="BD203" s="47">
        <f t="shared" ca="1" si="96"/>
        <v>5.9858141127313038</v>
      </c>
      <c r="BE203" s="47">
        <f t="shared" ca="1" si="96"/>
        <v>5.0361607473015546</v>
      </c>
      <c r="BF203" s="47">
        <f t="shared" ca="1" si="96"/>
        <v>5.1268360832948972</v>
      </c>
      <c r="BG203" s="47">
        <f t="shared" ca="1" si="96"/>
        <v>5.0573317945138498</v>
      </c>
      <c r="BH203" s="47">
        <f t="shared" ca="1" si="96"/>
        <v>5.5736000590501469</v>
      </c>
      <c r="BI203" s="47">
        <f t="shared" ca="1" si="114"/>
        <v>6.9664409548289878</v>
      </c>
      <c r="BJ203" s="47">
        <f t="shared" ca="1" si="114"/>
        <v>6.3180454309643235</v>
      </c>
      <c r="BK203" s="47">
        <f t="shared" ca="1" si="114"/>
        <v>6.1060041137110606</v>
      </c>
      <c r="BL203" s="47">
        <f t="shared" ca="1" si="114"/>
        <v>6.3357951295967272</v>
      </c>
      <c r="BM203" s="47">
        <f t="shared" ca="1" si="114"/>
        <v>6.1752414644831859</v>
      </c>
      <c r="BN203" s="47">
        <f t="shared" ca="1" si="114"/>
        <v>6.4126522474227663</v>
      </c>
      <c r="BO203" s="47">
        <f t="shared" ca="1" si="114"/>
        <v>6.2200765193793268</v>
      </c>
      <c r="BP203" s="47">
        <f t="shared" ca="1" si="114"/>
        <v>5.9858141127313038</v>
      </c>
      <c r="BQ203" s="47">
        <f t="shared" ca="1" si="114"/>
        <v>5.0361607473015546</v>
      </c>
      <c r="BR203" s="47">
        <f t="shared" ca="1" si="114"/>
        <v>5.1268360832948972</v>
      </c>
      <c r="BS203" s="47">
        <f t="shared" ca="1" si="99"/>
        <v>5.0573317945138498</v>
      </c>
      <c r="BT203" s="47">
        <f t="shared" ca="1" si="99"/>
        <v>5.5736000590501469</v>
      </c>
      <c r="BU203" s="47">
        <f t="shared" ca="1" si="99"/>
        <v>6.9664409548289878</v>
      </c>
      <c r="BV203" s="47">
        <f t="shared" ca="1" si="99"/>
        <v>6.3180454309643235</v>
      </c>
      <c r="BW203" s="47">
        <f t="shared" ca="1" si="99"/>
        <v>6.1060041137110606</v>
      </c>
      <c r="BX203" s="47">
        <f t="shared" ca="1" si="99"/>
        <v>6.3357951295967272</v>
      </c>
      <c r="BY203" s="47">
        <f t="shared" ca="1" si="99"/>
        <v>6.1752414644831859</v>
      </c>
      <c r="BZ203" s="47">
        <f t="shared" ca="1" si="99"/>
        <v>6.4126522474227663</v>
      </c>
      <c r="CA203" s="47">
        <f t="shared" ca="1" si="99"/>
        <v>6.2200765193793268</v>
      </c>
      <c r="CB203" s="47">
        <f t="shared" ca="1" si="99"/>
        <v>5.9858141127313038</v>
      </c>
      <c r="CC203" s="47">
        <f t="shared" ca="1" si="98"/>
        <v>5.0361607473015546</v>
      </c>
      <c r="CD203" s="47">
        <f t="shared" ca="1" si="98"/>
        <v>5.1268360832948972</v>
      </c>
      <c r="CE203" s="47">
        <f t="shared" ca="1" si="98"/>
        <v>5.0573317945138498</v>
      </c>
      <c r="CF203" s="47">
        <f t="shared" ca="1" si="98"/>
        <v>5.5736000590501469</v>
      </c>
      <c r="CG203" s="47">
        <f t="shared" ca="1" si="98"/>
        <v>6.9664409548289878</v>
      </c>
      <c r="CH203" s="47">
        <f t="shared" ca="1" si="98"/>
        <v>6.3180454309643235</v>
      </c>
      <c r="CI203" s="47">
        <f t="shared" ca="1" si="98"/>
        <v>6.1060041137110606</v>
      </c>
      <c r="CJ203" s="47">
        <f t="shared" ca="1" si="98"/>
        <v>6.3357951295967272</v>
      </c>
      <c r="CK203" s="47">
        <f t="shared" ca="1" si="98"/>
        <v>6.1752414644831859</v>
      </c>
      <c r="CL203" s="47">
        <f t="shared" ca="1" si="98"/>
        <v>6.4126522474227663</v>
      </c>
      <c r="CM203" s="47">
        <f t="shared" ca="1" si="100"/>
        <v>6.2200765193793268</v>
      </c>
      <c r="CN203" s="47">
        <f t="shared" ca="1" si="100"/>
        <v>5.9858141127313038</v>
      </c>
      <c r="CO203" s="47">
        <f t="shared" ca="1" si="100"/>
        <v>5.0361607473015546</v>
      </c>
      <c r="CP203" s="47">
        <f t="shared" ca="1" si="100"/>
        <v>5.1268360832948972</v>
      </c>
      <c r="CQ203" s="47">
        <f t="shared" ca="1" si="100"/>
        <v>5.0573317945138498</v>
      </c>
      <c r="CR203" s="47">
        <f t="shared" ca="1" si="100"/>
        <v>5.5736000590501469</v>
      </c>
      <c r="CS203" s="47">
        <f t="shared" ca="1" si="100"/>
        <v>6.9664409548289878</v>
      </c>
      <c r="CT203" s="47">
        <f t="shared" ca="1" si="100"/>
        <v>6.3180454309643235</v>
      </c>
      <c r="CU203" s="47">
        <f t="shared" ca="1" si="100"/>
        <v>6.1060041137110606</v>
      </c>
      <c r="CV203" s="47">
        <f t="shared" ca="1" si="100"/>
        <v>6.3357951295967272</v>
      </c>
      <c r="CW203" s="47">
        <f t="shared" ca="1" si="95"/>
        <v>6.1752414644831859</v>
      </c>
      <c r="CX203" s="47">
        <f t="shared" ca="1" si="95"/>
        <v>6.4126522474227663</v>
      </c>
      <c r="CY203" s="47">
        <f t="shared" ca="1" si="95"/>
        <v>6.2200765193793268</v>
      </c>
      <c r="CZ203" s="47">
        <f t="shared" ca="1" si="95"/>
        <v>5.9858141127313038</v>
      </c>
      <c r="DA203" s="47">
        <f t="shared" ca="1" si="95"/>
        <v>5.0361607473015546</v>
      </c>
      <c r="DB203" s="47">
        <f t="shared" ca="1" si="95"/>
        <v>5.1268360832948972</v>
      </c>
      <c r="DC203" s="47">
        <f t="shared" ca="1" si="95"/>
        <v>5.0573317945138498</v>
      </c>
      <c r="DD203" s="47">
        <f t="shared" ca="1" si="95"/>
        <v>5.5736000590501469</v>
      </c>
    </row>
    <row r="204" spans="1:108" x14ac:dyDescent="0.25">
      <c r="A204" s="40" t="s">
        <v>138</v>
      </c>
      <c r="B204" s="40">
        <v>2713</v>
      </c>
      <c r="C204" s="40" t="s">
        <v>38</v>
      </c>
      <c r="D204" s="40" t="s">
        <v>409</v>
      </c>
      <c r="E204" s="40" t="s">
        <v>130</v>
      </c>
      <c r="F204" s="40">
        <v>27</v>
      </c>
      <c r="G204" s="43">
        <v>45279</v>
      </c>
      <c r="I204" s="40" t="s">
        <v>74</v>
      </c>
      <c r="J204" s="40">
        <v>2</v>
      </c>
      <c r="K204" s="40" t="s">
        <v>33</v>
      </c>
      <c r="L204" s="40" t="s">
        <v>232</v>
      </c>
      <c r="N204" s="41">
        <f>VLOOKUP($C204 &amp; $I204 &amp; $K204,FATOR!$A$3:$P$22,5,0)</f>
        <v>0.22871264683271059</v>
      </c>
      <c r="O204" s="41">
        <f>VLOOKUP($C204 &amp; $I204 &amp; $K204,FATOR!$A$3:$P$22,6,0)</f>
        <v>0.23750563879343578</v>
      </c>
      <c r="P204" s="41">
        <f>VLOOKUP($C204 &amp; $I204 &amp; $K204,FATOR!$A$3:$P$22,7,0)</f>
        <v>0.23037320442145653</v>
      </c>
      <c r="Q204" s="41">
        <f>VLOOKUP($C204 &amp; $I204 &amp; $K204,FATOR!$A$3:$P$22,8,0)</f>
        <v>0.22169681899004828</v>
      </c>
      <c r="R204" s="41">
        <f>VLOOKUP($C204 &amp; $I204 &amp; $K204,FATOR!$A$3:$P$22,9,0)</f>
        <v>0.18652447212227979</v>
      </c>
      <c r="S204" s="41">
        <f>VLOOKUP($C204 &amp; $I204 &amp; $K204,FATOR!$A$3:$P$22,10,0)</f>
        <v>0.18988281789981101</v>
      </c>
      <c r="T204" s="41">
        <f>VLOOKUP($C204 &amp; $I204 &amp; $K204,FATOR!$A$3:$P$22,11,0)</f>
        <v>0.18730858498199443</v>
      </c>
      <c r="U204" s="41">
        <f>VLOOKUP($C204 &amp; $I204 &amp; $K204,FATOR!$A$3:$P$22,12,0)</f>
        <v>0.20642963181667212</v>
      </c>
      <c r="V204" s="41">
        <f>VLOOKUP($C204 &amp; $I204 &amp; $K204,FATOR!$A$3:$P$22,13,0)</f>
        <v>0.25801633166033289</v>
      </c>
      <c r="W204" s="41">
        <f>VLOOKUP($C204 &amp; $I204 &amp; $K204,FATOR!$A$3:$P$22,14,0)</f>
        <v>0.23400168262830828</v>
      </c>
      <c r="X204" s="41">
        <f>VLOOKUP($C204 &amp; $I204 &amp; $K204,FATOR!$A$3:$P$22,15,0)</f>
        <v>0.22614830050781706</v>
      </c>
      <c r="Y204" s="41">
        <f>VLOOKUP($C204 &amp; $I204 &amp; $K204,FATOR!$A$3:$P$22,16,0)</f>
        <v>0.23465907887395288</v>
      </c>
      <c r="AA204" s="42">
        <f t="shared" si="101"/>
        <v>6.1752414644831859</v>
      </c>
      <c r="AB204" s="42">
        <f t="shared" si="102"/>
        <v>6.4126522474227663</v>
      </c>
      <c r="AC204" s="42">
        <f t="shared" si="103"/>
        <v>6.2200765193793268</v>
      </c>
      <c r="AD204" s="42">
        <f t="shared" si="104"/>
        <v>5.9858141127313038</v>
      </c>
      <c r="AE204" s="42">
        <f t="shared" si="105"/>
        <v>5.0361607473015546</v>
      </c>
      <c r="AF204" s="42">
        <f t="shared" si="106"/>
        <v>5.1268360832948972</v>
      </c>
      <c r="AG204" s="42">
        <f t="shared" si="107"/>
        <v>5.0573317945138498</v>
      </c>
      <c r="AH204" s="42">
        <f t="shared" si="108"/>
        <v>5.5736000590501469</v>
      </c>
      <c r="AI204" s="42">
        <f t="shared" si="109"/>
        <v>6.9664409548289878</v>
      </c>
      <c r="AJ204" s="42">
        <f t="shared" si="110"/>
        <v>6.3180454309643235</v>
      </c>
      <c r="AK204" s="42">
        <f t="shared" si="111"/>
        <v>6.1060041137110606</v>
      </c>
      <c r="AL204" s="42">
        <f t="shared" si="112"/>
        <v>6.3357951295967272</v>
      </c>
      <c r="AN204" s="43">
        <f t="shared" si="113"/>
        <v>45310</v>
      </c>
      <c r="AO204" s="47">
        <f t="shared" ca="1" si="97"/>
        <v>6.1752414644831859</v>
      </c>
      <c r="AP204" s="47">
        <f t="shared" ca="1" si="97"/>
        <v>6.4126522474227663</v>
      </c>
      <c r="AQ204" s="47">
        <f t="shared" ca="1" si="97"/>
        <v>6.2200765193793268</v>
      </c>
      <c r="AR204" s="47">
        <f t="shared" ca="1" si="97"/>
        <v>5.9858141127313038</v>
      </c>
      <c r="AS204" s="47">
        <f t="shared" ca="1" si="97"/>
        <v>5.0361607473015546</v>
      </c>
      <c r="AT204" s="47">
        <f t="shared" ca="1" si="97"/>
        <v>5.1268360832948972</v>
      </c>
      <c r="AU204" s="47">
        <f t="shared" ca="1" si="97"/>
        <v>5.0573317945138498</v>
      </c>
      <c r="AV204" s="47">
        <f t="shared" ca="1" si="97"/>
        <v>5.5736000590501469</v>
      </c>
      <c r="AW204" s="47">
        <f t="shared" ca="1" si="97"/>
        <v>6.9664409548289878</v>
      </c>
      <c r="AX204" s="47">
        <f t="shared" ca="1" si="97"/>
        <v>6.3180454309643235</v>
      </c>
      <c r="AY204" s="47">
        <f t="shared" ca="1" si="96"/>
        <v>6.1060041137110606</v>
      </c>
      <c r="AZ204" s="47">
        <f t="shared" ca="1" si="96"/>
        <v>6.3357951295967272</v>
      </c>
      <c r="BA204" s="47">
        <f t="shared" ca="1" si="96"/>
        <v>6.1752414644831859</v>
      </c>
      <c r="BB204" s="47">
        <f t="shared" ca="1" si="96"/>
        <v>6.4126522474227663</v>
      </c>
      <c r="BC204" s="47">
        <f t="shared" ca="1" si="96"/>
        <v>6.2200765193793268</v>
      </c>
      <c r="BD204" s="47">
        <f t="shared" ca="1" si="96"/>
        <v>5.9858141127313038</v>
      </c>
      <c r="BE204" s="47">
        <f t="shared" ca="1" si="96"/>
        <v>5.0361607473015546</v>
      </c>
      <c r="BF204" s="47">
        <f t="shared" ca="1" si="96"/>
        <v>5.1268360832948972</v>
      </c>
      <c r="BG204" s="47">
        <f t="shared" ca="1" si="96"/>
        <v>5.0573317945138498</v>
      </c>
      <c r="BH204" s="47">
        <f t="shared" ca="1" si="96"/>
        <v>5.5736000590501469</v>
      </c>
      <c r="BI204" s="47">
        <f t="shared" ca="1" si="114"/>
        <v>6.9664409548289878</v>
      </c>
      <c r="BJ204" s="47">
        <f t="shared" ca="1" si="114"/>
        <v>6.3180454309643235</v>
      </c>
      <c r="BK204" s="47">
        <f t="shared" ca="1" si="114"/>
        <v>6.1060041137110606</v>
      </c>
      <c r="BL204" s="47">
        <f t="shared" ca="1" si="114"/>
        <v>6.3357951295967272</v>
      </c>
      <c r="BM204" s="47">
        <f t="shared" ca="1" si="114"/>
        <v>6.1752414644831859</v>
      </c>
      <c r="BN204" s="47">
        <f t="shared" ca="1" si="114"/>
        <v>6.4126522474227663</v>
      </c>
      <c r="BO204" s="47">
        <f t="shared" ca="1" si="114"/>
        <v>6.2200765193793268</v>
      </c>
      <c r="BP204" s="47">
        <f t="shared" ca="1" si="114"/>
        <v>5.9858141127313038</v>
      </c>
      <c r="BQ204" s="47">
        <f t="shared" ca="1" si="114"/>
        <v>5.0361607473015546</v>
      </c>
      <c r="BR204" s="47">
        <f t="shared" ca="1" si="114"/>
        <v>5.1268360832948972</v>
      </c>
      <c r="BS204" s="47">
        <f t="shared" ca="1" si="99"/>
        <v>5.0573317945138498</v>
      </c>
      <c r="BT204" s="47">
        <f t="shared" ca="1" si="99"/>
        <v>5.5736000590501469</v>
      </c>
      <c r="BU204" s="47">
        <f t="shared" ca="1" si="99"/>
        <v>6.9664409548289878</v>
      </c>
      <c r="BV204" s="47">
        <f t="shared" ca="1" si="99"/>
        <v>6.3180454309643235</v>
      </c>
      <c r="BW204" s="47">
        <f t="shared" ca="1" si="99"/>
        <v>6.1060041137110606</v>
      </c>
      <c r="BX204" s="47">
        <f t="shared" ca="1" si="99"/>
        <v>6.3357951295967272</v>
      </c>
      <c r="BY204" s="47">
        <f t="shared" ca="1" si="99"/>
        <v>6.1752414644831859</v>
      </c>
      <c r="BZ204" s="47">
        <f t="shared" ca="1" si="99"/>
        <v>6.4126522474227663</v>
      </c>
      <c r="CA204" s="47">
        <f t="shared" ca="1" si="99"/>
        <v>6.2200765193793268</v>
      </c>
      <c r="CB204" s="47">
        <f t="shared" ca="1" si="99"/>
        <v>5.9858141127313038</v>
      </c>
      <c r="CC204" s="47">
        <f t="shared" ca="1" si="98"/>
        <v>5.0361607473015546</v>
      </c>
      <c r="CD204" s="47">
        <f t="shared" ca="1" si="98"/>
        <v>5.1268360832948972</v>
      </c>
      <c r="CE204" s="47">
        <f t="shared" ca="1" si="98"/>
        <v>5.0573317945138498</v>
      </c>
      <c r="CF204" s="47">
        <f t="shared" ca="1" si="98"/>
        <v>5.5736000590501469</v>
      </c>
      <c r="CG204" s="47">
        <f t="shared" ca="1" si="98"/>
        <v>6.9664409548289878</v>
      </c>
      <c r="CH204" s="47">
        <f t="shared" ca="1" si="98"/>
        <v>6.3180454309643235</v>
      </c>
      <c r="CI204" s="47">
        <f t="shared" ca="1" si="98"/>
        <v>6.1060041137110606</v>
      </c>
      <c r="CJ204" s="47">
        <f t="shared" ca="1" si="98"/>
        <v>6.3357951295967272</v>
      </c>
      <c r="CK204" s="47">
        <f t="shared" ca="1" si="98"/>
        <v>6.1752414644831859</v>
      </c>
      <c r="CL204" s="47">
        <f t="shared" ca="1" si="98"/>
        <v>6.4126522474227663</v>
      </c>
      <c r="CM204" s="47">
        <f t="shared" ca="1" si="100"/>
        <v>6.2200765193793268</v>
      </c>
      <c r="CN204" s="47">
        <f t="shared" ca="1" si="100"/>
        <v>5.9858141127313038</v>
      </c>
      <c r="CO204" s="47">
        <f t="shared" ca="1" si="100"/>
        <v>5.0361607473015546</v>
      </c>
      <c r="CP204" s="47">
        <f t="shared" ca="1" si="100"/>
        <v>5.1268360832948972</v>
      </c>
      <c r="CQ204" s="47">
        <f t="shared" ca="1" si="100"/>
        <v>5.0573317945138498</v>
      </c>
      <c r="CR204" s="47">
        <f t="shared" ca="1" si="100"/>
        <v>5.5736000590501469</v>
      </c>
      <c r="CS204" s="47">
        <f t="shared" ca="1" si="100"/>
        <v>6.9664409548289878</v>
      </c>
      <c r="CT204" s="47">
        <f t="shared" ca="1" si="100"/>
        <v>6.3180454309643235</v>
      </c>
      <c r="CU204" s="47">
        <f t="shared" ca="1" si="100"/>
        <v>6.1060041137110606</v>
      </c>
      <c r="CV204" s="47">
        <f t="shared" ca="1" si="100"/>
        <v>6.3357951295967272</v>
      </c>
      <c r="CW204" s="47">
        <f t="shared" ca="1" si="95"/>
        <v>6.1752414644831859</v>
      </c>
      <c r="CX204" s="47">
        <f t="shared" ca="1" si="95"/>
        <v>6.4126522474227663</v>
      </c>
      <c r="CY204" s="47">
        <f t="shared" ca="1" si="95"/>
        <v>6.2200765193793268</v>
      </c>
      <c r="CZ204" s="47">
        <f t="shared" ca="1" si="95"/>
        <v>5.9858141127313038</v>
      </c>
      <c r="DA204" s="47">
        <f t="shared" ca="1" si="95"/>
        <v>5.0361607473015546</v>
      </c>
      <c r="DB204" s="47">
        <f t="shared" ca="1" si="95"/>
        <v>5.1268360832948972</v>
      </c>
      <c r="DC204" s="47">
        <f t="shared" ca="1" si="95"/>
        <v>5.0573317945138498</v>
      </c>
      <c r="DD204" s="47">
        <f t="shared" ca="1" si="95"/>
        <v>5.5736000590501469</v>
      </c>
    </row>
    <row r="205" spans="1:108" x14ac:dyDescent="0.25">
      <c r="A205" s="40" t="s">
        <v>138</v>
      </c>
      <c r="B205" s="40">
        <v>2646</v>
      </c>
      <c r="C205" s="40" t="s">
        <v>31</v>
      </c>
      <c r="D205" s="40" t="s">
        <v>411</v>
      </c>
      <c r="E205" s="40" t="s">
        <v>130</v>
      </c>
      <c r="F205" s="40">
        <v>1.4</v>
      </c>
      <c r="G205" s="43">
        <v>44967</v>
      </c>
      <c r="I205" s="40" t="s">
        <v>74</v>
      </c>
      <c r="J205" s="40">
        <v>2</v>
      </c>
      <c r="K205" s="40" t="s">
        <v>33</v>
      </c>
      <c r="L205" s="40" t="s">
        <v>131</v>
      </c>
      <c r="N205" s="41">
        <f>VLOOKUP($C205 &amp; $I205 &amp; $K205,FATOR!$A$3:$P$22,5,0)</f>
        <v>0.23516228756884971</v>
      </c>
      <c r="O205" s="41">
        <f>VLOOKUP($C205 &amp; $I205 &amp; $K205,FATOR!$A$3:$P$22,6,0)</f>
        <v>0.21966842736486258</v>
      </c>
      <c r="P205" s="41">
        <f>VLOOKUP($C205 &amp; $I205 &amp; $K205,FATOR!$A$3:$P$22,7,0)</f>
        <v>0.23504538398326369</v>
      </c>
      <c r="Q205" s="41">
        <f>VLOOKUP($C205 &amp; $I205 &amp; $K205,FATOR!$A$3:$P$22,8,0)</f>
        <v>0.20674207770833952</v>
      </c>
      <c r="R205" s="41">
        <f>VLOOKUP($C205 &amp; $I205 &amp; $K205,FATOR!$A$3:$P$22,9,0)</f>
        <v>0.17149920684288822</v>
      </c>
      <c r="S205" s="41">
        <f>VLOOKUP($C205 &amp; $I205 &amp; $K205,FATOR!$A$3:$P$22,10,0)</f>
        <v>0.1618122816472472</v>
      </c>
      <c r="T205" s="41">
        <f>VLOOKUP($C205 &amp; $I205 &amp; $K205,FATOR!$A$3:$P$22,11,0)</f>
        <v>0.17557903330914121</v>
      </c>
      <c r="U205" s="41">
        <f>VLOOKUP($C205 &amp; $I205 &amp; $K205,FATOR!$A$3:$P$22,12,0)</f>
        <v>0.1745298280644238</v>
      </c>
      <c r="V205" s="41">
        <f>VLOOKUP($C205 &amp; $I205 &amp; $K205,FATOR!$A$3:$P$22,13,0)</f>
        <v>0.21253180841071748</v>
      </c>
      <c r="W205" s="41">
        <f>VLOOKUP($C205 &amp; $I205 &amp; $K205,FATOR!$A$3:$P$22,14,0)</f>
        <v>0.2107432866718385</v>
      </c>
      <c r="X205" s="41">
        <f>VLOOKUP($C205 &amp; $I205 &amp; $K205,FATOR!$A$3:$P$22,15,0)</f>
        <v>0.2155843839491689</v>
      </c>
      <c r="Y205" s="41">
        <f>VLOOKUP($C205 &amp; $I205 &amp; $K205,FATOR!$A$3:$P$22,16,0)</f>
        <v>0.20959371231642632</v>
      </c>
      <c r="AA205" s="42">
        <f t="shared" si="101"/>
        <v>0.3292272025963896</v>
      </c>
      <c r="AB205" s="42">
        <f t="shared" si="102"/>
        <v>0.30753579831080757</v>
      </c>
      <c r="AC205" s="42">
        <f t="shared" si="103"/>
        <v>0.32906353757656914</v>
      </c>
      <c r="AD205" s="42">
        <f t="shared" si="104"/>
        <v>0.28943890879167533</v>
      </c>
      <c r="AE205" s="42">
        <f t="shared" si="105"/>
        <v>0.2400988895800435</v>
      </c>
      <c r="AF205" s="42">
        <f t="shared" si="106"/>
        <v>0.22653719430614608</v>
      </c>
      <c r="AG205" s="42">
        <f t="shared" si="107"/>
        <v>0.24581064663279767</v>
      </c>
      <c r="AH205" s="42">
        <f t="shared" si="108"/>
        <v>0.24434175929019331</v>
      </c>
      <c r="AI205" s="42">
        <f t="shared" si="109"/>
        <v>0.29754453177500445</v>
      </c>
      <c r="AJ205" s="42">
        <f t="shared" si="110"/>
        <v>0.29504060134057386</v>
      </c>
      <c r="AK205" s="42">
        <f t="shared" si="111"/>
        <v>0.30181813752883646</v>
      </c>
      <c r="AL205" s="42">
        <f t="shared" si="112"/>
        <v>0.29343119724299682</v>
      </c>
      <c r="AN205" s="43">
        <f t="shared" si="113"/>
        <v>44998</v>
      </c>
      <c r="AO205" s="47">
        <f t="shared" ca="1" si="97"/>
        <v>0.3292272025963896</v>
      </c>
      <c r="AP205" s="47">
        <f t="shared" ca="1" si="97"/>
        <v>0.30753579831080757</v>
      </c>
      <c r="AQ205" s="47">
        <f t="shared" ca="1" si="97"/>
        <v>0.32906353757656914</v>
      </c>
      <c r="AR205" s="47">
        <f t="shared" ca="1" si="97"/>
        <v>0.28943890879167533</v>
      </c>
      <c r="AS205" s="47">
        <f t="shared" ca="1" si="97"/>
        <v>0.2400988895800435</v>
      </c>
      <c r="AT205" s="47">
        <f t="shared" ca="1" si="97"/>
        <v>0.22653719430614608</v>
      </c>
      <c r="AU205" s="47">
        <f t="shared" ca="1" si="97"/>
        <v>0.24581064663279767</v>
      </c>
      <c r="AV205" s="47">
        <f t="shared" ca="1" si="97"/>
        <v>0.24434175929019331</v>
      </c>
      <c r="AW205" s="47">
        <f t="shared" ca="1" si="97"/>
        <v>0.29754453177500445</v>
      </c>
      <c r="AX205" s="47">
        <f t="shared" ca="1" si="97"/>
        <v>0.29504060134057386</v>
      </c>
      <c r="AY205" s="47">
        <f t="shared" ca="1" si="96"/>
        <v>0.30181813752883646</v>
      </c>
      <c r="AZ205" s="47">
        <f t="shared" ca="1" si="96"/>
        <v>0.29343119724299682</v>
      </c>
      <c r="BA205" s="47">
        <f t="shared" ca="1" si="96"/>
        <v>0.3292272025963896</v>
      </c>
      <c r="BB205" s="47">
        <f t="shared" ca="1" si="96"/>
        <v>0.30753579831080757</v>
      </c>
      <c r="BC205" s="47">
        <f t="shared" ca="1" si="96"/>
        <v>0.32906353757656914</v>
      </c>
      <c r="BD205" s="47">
        <f t="shared" ca="1" si="96"/>
        <v>0.28943890879167533</v>
      </c>
      <c r="BE205" s="47">
        <f t="shared" ca="1" si="96"/>
        <v>0.2400988895800435</v>
      </c>
      <c r="BF205" s="47">
        <f t="shared" ca="1" si="96"/>
        <v>0.22653719430614608</v>
      </c>
      <c r="BG205" s="47">
        <f t="shared" ca="1" si="96"/>
        <v>0.24581064663279767</v>
      </c>
      <c r="BH205" s="47">
        <f t="shared" ca="1" si="96"/>
        <v>0.24434175929019331</v>
      </c>
      <c r="BI205" s="47">
        <f t="shared" ca="1" si="114"/>
        <v>0.29754453177500445</v>
      </c>
      <c r="BJ205" s="47">
        <f t="shared" ca="1" si="114"/>
        <v>0.29504060134057386</v>
      </c>
      <c r="BK205" s="47">
        <f t="shared" ca="1" si="114"/>
        <v>0.30181813752883646</v>
      </c>
      <c r="BL205" s="47">
        <f t="shared" ca="1" si="114"/>
        <v>0.29343119724299682</v>
      </c>
      <c r="BM205" s="47">
        <f t="shared" ca="1" si="114"/>
        <v>0.3292272025963896</v>
      </c>
      <c r="BN205" s="47">
        <f t="shared" ca="1" si="114"/>
        <v>0.30753579831080757</v>
      </c>
      <c r="BO205" s="47">
        <f t="shared" ca="1" si="114"/>
        <v>0.32906353757656914</v>
      </c>
      <c r="BP205" s="47">
        <f t="shared" ca="1" si="114"/>
        <v>0.28943890879167533</v>
      </c>
      <c r="BQ205" s="47">
        <f t="shared" ca="1" si="114"/>
        <v>0.2400988895800435</v>
      </c>
      <c r="BR205" s="47">
        <f t="shared" ca="1" si="114"/>
        <v>0.22653719430614608</v>
      </c>
      <c r="BS205" s="47">
        <f t="shared" ca="1" si="99"/>
        <v>0.24581064663279767</v>
      </c>
      <c r="BT205" s="47">
        <f t="shared" ca="1" si="99"/>
        <v>0.24434175929019331</v>
      </c>
      <c r="BU205" s="47">
        <f t="shared" ca="1" si="99"/>
        <v>0.29754453177500445</v>
      </c>
      <c r="BV205" s="47">
        <f t="shared" ca="1" si="99"/>
        <v>0.29504060134057386</v>
      </c>
      <c r="BW205" s="47">
        <f t="shared" ca="1" si="99"/>
        <v>0.30181813752883646</v>
      </c>
      <c r="BX205" s="47">
        <f t="shared" ca="1" si="99"/>
        <v>0.29343119724299682</v>
      </c>
      <c r="BY205" s="47">
        <f t="shared" ca="1" si="99"/>
        <v>0.3292272025963896</v>
      </c>
      <c r="BZ205" s="47">
        <f t="shared" ca="1" si="99"/>
        <v>0.30753579831080757</v>
      </c>
      <c r="CA205" s="47">
        <f t="shared" ca="1" si="99"/>
        <v>0.32906353757656914</v>
      </c>
      <c r="CB205" s="47">
        <f t="shared" ca="1" si="99"/>
        <v>0.28943890879167533</v>
      </c>
      <c r="CC205" s="47">
        <f t="shared" ca="1" si="98"/>
        <v>0.2400988895800435</v>
      </c>
      <c r="CD205" s="47">
        <f t="shared" ca="1" si="98"/>
        <v>0.22653719430614608</v>
      </c>
      <c r="CE205" s="47">
        <f t="shared" ca="1" si="98"/>
        <v>0.24581064663279767</v>
      </c>
      <c r="CF205" s="47">
        <f t="shared" ca="1" si="98"/>
        <v>0.24434175929019331</v>
      </c>
      <c r="CG205" s="47">
        <f t="shared" ca="1" si="98"/>
        <v>0.29754453177500445</v>
      </c>
      <c r="CH205" s="47">
        <f t="shared" ca="1" si="98"/>
        <v>0.29504060134057386</v>
      </c>
      <c r="CI205" s="47">
        <f t="shared" ca="1" si="98"/>
        <v>0.30181813752883646</v>
      </c>
      <c r="CJ205" s="47">
        <f t="shared" ca="1" si="98"/>
        <v>0.29343119724299682</v>
      </c>
      <c r="CK205" s="47">
        <f t="shared" ca="1" si="98"/>
        <v>0.3292272025963896</v>
      </c>
      <c r="CL205" s="47">
        <f t="shared" ca="1" si="98"/>
        <v>0.30753579831080757</v>
      </c>
      <c r="CM205" s="47">
        <f t="shared" ca="1" si="100"/>
        <v>0.32906353757656914</v>
      </c>
      <c r="CN205" s="47">
        <f t="shared" ca="1" si="100"/>
        <v>0.28943890879167533</v>
      </c>
      <c r="CO205" s="47">
        <f t="shared" ca="1" si="100"/>
        <v>0.2400988895800435</v>
      </c>
      <c r="CP205" s="47">
        <f t="shared" ca="1" si="100"/>
        <v>0.22653719430614608</v>
      </c>
      <c r="CQ205" s="47">
        <f t="shared" ca="1" si="100"/>
        <v>0.24581064663279767</v>
      </c>
      <c r="CR205" s="47">
        <f t="shared" ca="1" si="100"/>
        <v>0.24434175929019331</v>
      </c>
      <c r="CS205" s="47">
        <f t="shared" ca="1" si="100"/>
        <v>0.29754453177500445</v>
      </c>
      <c r="CT205" s="47">
        <f t="shared" ca="1" si="100"/>
        <v>0.29504060134057386</v>
      </c>
      <c r="CU205" s="47">
        <f t="shared" ca="1" si="100"/>
        <v>0.30181813752883646</v>
      </c>
      <c r="CV205" s="47">
        <f t="shared" ca="1" si="100"/>
        <v>0.29343119724299682</v>
      </c>
      <c r="CW205" s="47">
        <f t="shared" ca="1" si="95"/>
        <v>0.3292272025963896</v>
      </c>
      <c r="CX205" s="47">
        <f t="shared" ca="1" si="95"/>
        <v>0.30753579831080757</v>
      </c>
      <c r="CY205" s="47">
        <f t="shared" ca="1" si="95"/>
        <v>0.32906353757656914</v>
      </c>
      <c r="CZ205" s="47">
        <f t="shared" ca="1" si="95"/>
        <v>0.28943890879167533</v>
      </c>
      <c r="DA205" s="47">
        <f t="shared" ca="1" si="95"/>
        <v>0.2400988895800435</v>
      </c>
      <c r="DB205" s="47">
        <f t="shared" ca="1" si="95"/>
        <v>0.22653719430614608</v>
      </c>
      <c r="DC205" s="47">
        <f t="shared" ca="1" si="95"/>
        <v>0.24581064663279767</v>
      </c>
      <c r="DD205" s="47">
        <f t="shared" ca="1" si="95"/>
        <v>0.24434175929019331</v>
      </c>
    </row>
    <row r="206" spans="1:108" x14ac:dyDescent="0.25">
      <c r="A206" s="40" t="s">
        <v>138</v>
      </c>
      <c r="B206" s="40">
        <v>1811</v>
      </c>
      <c r="C206" s="40" t="s">
        <v>38</v>
      </c>
      <c r="D206" s="40" t="s">
        <v>1408</v>
      </c>
      <c r="E206" s="40" t="s">
        <v>130</v>
      </c>
      <c r="F206" s="40">
        <v>49.11</v>
      </c>
      <c r="G206" s="43">
        <v>45748</v>
      </c>
      <c r="I206" s="40" t="s">
        <v>74</v>
      </c>
      <c r="J206" s="40">
        <v>1</v>
      </c>
      <c r="K206" s="40" t="s">
        <v>33</v>
      </c>
      <c r="L206" s="40" t="s">
        <v>133</v>
      </c>
      <c r="N206" s="41">
        <f>VLOOKUP($C206 &amp; $I206 &amp; $K206,FATOR!$A$3:$P$22,5,0)</f>
        <v>0.22871264683271059</v>
      </c>
      <c r="O206" s="41">
        <f>VLOOKUP($C206 &amp; $I206 &amp; $K206,FATOR!$A$3:$P$22,6,0)</f>
        <v>0.23750563879343578</v>
      </c>
      <c r="P206" s="41">
        <f>VLOOKUP($C206 &amp; $I206 &amp; $K206,FATOR!$A$3:$P$22,7,0)</f>
        <v>0.23037320442145653</v>
      </c>
      <c r="Q206" s="41">
        <f>VLOOKUP($C206 &amp; $I206 &amp; $K206,FATOR!$A$3:$P$22,8,0)</f>
        <v>0.22169681899004828</v>
      </c>
      <c r="R206" s="41">
        <f>VLOOKUP($C206 &amp; $I206 &amp; $K206,FATOR!$A$3:$P$22,9,0)</f>
        <v>0.18652447212227979</v>
      </c>
      <c r="S206" s="41">
        <f>VLOOKUP($C206 &amp; $I206 &amp; $K206,FATOR!$A$3:$P$22,10,0)</f>
        <v>0.18988281789981101</v>
      </c>
      <c r="T206" s="41">
        <f>VLOOKUP($C206 &amp; $I206 &amp; $K206,FATOR!$A$3:$P$22,11,0)</f>
        <v>0.18730858498199443</v>
      </c>
      <c r="U206" s="41">
        <f>VLOOKUP($C206 &amp; $I206 &amp; $K206,FATOR!$A$3:$P$22,12,0)</f>
        <v>0.20642963181667212</v>
      </c>
      <c r="V206" s="41">
        <f>VLOOKUP($C206 &amp; $I206 &amp; $K206,FATOR!$A$3:$P$22,13,0)</f>
        <v>0.25801633166033289</v>
      </c>
      <c r="W206" s="41">
        <f>VLOOKUP($C206 &amp; $I206 &amp; $K206,FATOR!$A$3:$P$22,14,0)</f>
        <v>0.23400168262830828</v>
      </c>
      <c r="X206" s="41">
        <f>VLOOKUP($C206 &amp; $I206 &amp; $K206,FATOR!$A$3:$P$22,15,0)</f>
        <v>0.22614830050781706</v>
      </c>
      <c r="Y206" s="41">
        <f>VLOOKUP($C206 &amp; $I206 &amp; $K206,FATOR!$A$3:$P$22,16,0)</f>
        <v>0.23465907887395288</v>
      </c>
      <c r="AA206" s="42">
        <f t="shared" si="101"/>
        <v>11.232078085954416</v>
      </c>
      <c r="AB206" s="42">
        <f t="shared" si="102"/>
        <v>11.663901921145632</v>
      </c>
      <c r="AC206" s="42">
        <f t="shared" si="103"/>
        <v>11.31362806913773</v>
      </c>
      <c r="AD206" s="42">
        <f t="shared" si="104"/>
        <v>10.887530780601271</v>
      </c>
      <c r="AE206" s="42">
        <f t="shared" si="105"/>
        <v>9.1602168259251613</v>
      </c>
      <c r="AF206" s="42">
        <f t="shared" si="106"/>
        <v>9.325145187059718</v>
      </c>
      <c r="AG206" s="42">
        <f t="shared" si="107"/>
        <v>9.1987246084657457</v>
      </c>
      <c r="AH206" s="42">
        <f t="shared" si="108"/>
        <v>10.137759218516768</v>
      </c>
      <c r="AI206" s="42">
        <f t="shared" si="109"/>
        <v>12.671182047838949</v>
      </c>
      <c r="AJ206" s="42">
        <f t="shared" si="110"/>
        <v>11.49182263387622</v>
      </c>
      <c r="AK206" s="42">
        <f t="shared" si="111"/>
        <v>11.106143037938896</v>
      </c>
      <c r="AL206" s="42">
        <f t="shared" si="112"/>
        <v>11.524107363499825</v>
      </c>
      <c r="AN206" s="43">
        <f t="shared" si="113"/>
        <v>45748</v>
      </c>
      <c r="AO206" s="47" t="str">
        <f t="shared" ca="1" si="97"/>
        <v/>
      </c>
      <c r="AP206" s="47" t="str">
        <f t="shared" ca="1" si="97"/>
        <v/>
      </c>
      <c r="AQ206" s="47" t="str">
        <f t="shared" ca="1" si="97"/>
        <v/>
      </c>
      <c r="AR206" s="47" t="str">
        <f t="shared" ca="1" si="97"/>
        <v/>
      </c>
      <c r="AS206" s="47" t="str">
        <f t="shared" ca="1" si="97"/>
        <v/>
      </c>
      <c r="AT206" s="47" t="str">
        <f t="shared" ca="1" si="97"/>
        <v/>
      </c>
      <c r="AU206" s="47" t="str">
        <f t="shared" ca="1" si="97"/>
        <v/>
      </c>
      <c r="AV206" s="47" t="str">
        <f t="shared" ca="1" si="97"/>
        <v/>
      </c>
      <c r="AW206" s="47" t="str">
        <f t="shared" ca="1" si="97"/>
        <v/>
      </c>
      <c r="AX206" s="47" t="str">
        <f t="shared" ca="1" si="97"/>
        <v/>
      </c>
      <c r="AY206" s="47" t="str">
        <f t="shared" ca="1" si="96"/>
        <v/>
      </c>
      <c r="AZ206" s="47" t="str">
        <f t="shared" ca="1" si="96"/>
        <v/>
      </c>
      <c r="BA206" s="47" t="str">
        <f t="shared" ca="1" si="96"/>
        <v/>
      </c>
      <c r="BB206" s="47" t="str">
        <f t="shared" ca="1" si="96"/>
        <v/>
      </c>
      <c r="BC206" s="47" t="str">
        <f t="shared" ca="1" si="96"/>
        <v/>
      </c>
      <c r="BD206" s="47">
        <f t="shared" ca="1" si="96"/>
        <v>10.887530780601271</v>
      </c>
      <c r="BE206" s="47">
        <f t="shared" ca="1" si="96"/>
        <v>9.1602168259251613</v>
      </c>
      <c r="BF206" s="47">
        <f t="shared" ca="1" si="96"/>
        <v>9.325145187059718</v>
      </c>
      <c r="BG206" s="47">
        <f t="shared" ca="1" si="96"/>
        <v>9.1987246084657457</v>
      </c>
      <c r="BH206" s="47">
        <f t="shared" ca="1" si="96"/>
        <v>10.137759218516768</v>
      </c>
      <c r="BI206" s="47">
        <f t="shared" ca="1" si="114"/>
        <v>12.671182047838949</v>
      </c>
      <c r="BJ206" s="47">
        <f t="shared" ca="1" si="114"/>
        <v>11.49182263387622</v>
      </c>
      <c r="BK206" s="47">
        <f t="shared" ca="1" si="114"/>
        <v>11.106143037938896</v>
      </c>
      <c r="BL206" s="47">
        <f t="shared" ca="1" si="114"/>
        <v>11.524107363499825</v>
      </c>
      <c r="BM206" s="47">
        <f t="shared" ca="1" si="114"/>
        <v>11.232078085954416</v>
      </c>
      <c r="BN206" s="47">
        <f t="shared" ca="1" si="114"/>
        <v>11.663901921145632</v>
      </c>
      <c r="BO206" s="47">
        <f t="shared" ca="1" si="114"/>
        <v>11.31362806913773</v>
      </c>
      <c r="BP206" s="47">
        <f t="shared" ca="1" si="114"/>
        <v>10.887530780601271</v>
      </c>
      <c r="BQ206" s="47">
        <f t="shared" ca="1" si="114"/>
        <v>9.1602168259251613</v>
      </c>
      <c r="BR206" s="47">
        <f t="shared" ca="1" si="114"/>
        <v>9.325145187059718</v>
      </c>
      <c r="BS206" s="47">
        <f t="shared" ca="1" si="99"/>
        <v>9.1987246084657457</v>
      </c>
      <c r="BT206" s="47">
        <f t="shared" ca="1" si="99"/>
        <v>10.137759218516768</v>
      </c>
      <c r="BU206" s="47">
        <f t="shared" ca="1" si="99"/>
        <v>12.671182047838949</v>
      </c>
      <c r="BV206" s="47">
        <f t="shared" ca="1" si="99"/>
        <v>11.49182263387622</v>
      </c>
      <c r="BW206" s="47">
        <f t="shared" ca="1" si="99"/>
        <v>11.106143037938896</v>
      </c>
      <c r="BX206" s="47">
        <f t="shared" ca="1" si="99"/>
        <v>11.524107363499825</v>
      </c>
      <c r="BY206" s="47">
        <f t="shared" ca="1" si="99"/>
        <v>11.232078085954416</v>
      </c>
      <c r="BZ206" s="47">
        <f t="shared" ca="1" si="99"/>
        <v>11.663901921145632</v>
      </c>
      <c r="CA206" s="47">
        <f t="shared" ca="1" si="99"/>
        <v>11.31362806913773</v>
      </c>
      <c r="CB206" s="47">
        <f t="shared" ca="1" si="99"/>
        <v>10.887530780601271</v>
      </c>
      <c r="CC206" s="47">
        <f t="shared" ca="1" si="98"/>
        <v>9.1602168259251613</v>
      </c>
      <c r="CD206" s="47">
        <f t="shared" ca="1" si="98"/>
        <v>9.325145187059718</v>
      </c>
      <c r="CE206" s="47">
        <f t="shared" ca="1" si="98"/>
        <v>9.1987246084657457</v>
      </c>
      <c r="CF206" s="47">
        <f t="shared" ca="1" si="98"/>
        <v>10.137759218516768</v>
      </c>
      <c r="CG206" s="47">
        <f t="shared" ca="1" si="98"/>
        <v>12.671182047838949</v>
      </c>
      <c r="CH206" s="47">
        <f t="shared" ca="1" si="98"/>
        <v>11.49182263387622</v>
      </c>
      <c r="CI206" s="47">
        <f t="shared" ca="1" si="98"/>
        <v>11.106143037938896</v>
      </c>
      <c r="CJ206" s="47">
        <f t="shared" ca="1" si="98"/>
        <v>11.524107363499825</v>
      </c>
      <c r="CK206" s="47">
        <f t="shared" ca="1" si="98"/>
        <v>11.232078085954416</v>
      </c>
      <c r="CL206" s="47">
        <f t="shared" ca="1" si="98"/>
        <v>11.663901921145632</v>
      </c>
      <c r="CM206" s="47">
        <f t="shared" ca="1" si="100"/>
        <v>11.31362806913773</v>
      </c>
      <c r="CN206" s="47">
        <f t="shared" ca="1" si="100"/>
        <v>10.887530780601271</v>
      </c>
      <c r="CO206" s="47">
        <f t="shared" ca="1" si="100"/>
        <v>9.1602168259251613</v>
      </c>
      <c r="CP206" s="47">
        <f t="shared" ca="1" si="100"/>
        <v>9.325145187059718</v>
      </c>
      <c r="CQ206" s="47">
        <f t="shared" ca="1" si="100"/>
        <v>9.1987246084657457</v>
      </c>
      <c r="CR206" s="47">
        <f t="shared" ca="1" si="100"/>
        <v>10.137759218516768</v>
      </c>
      <c r="CS206" s="47">
        <f t="shared" ca="1" si="100"/>
        <v>12.671182047838949</v>
      </c>
      <c r="CT206" s="47">
        <f t="shared" ca="1" si="100"/>
        <v>11.49182263387622</v>
      </c>
      <c r="CU206" s="47">
        <f t="shared" ca="1" si="100"/>
        <v>11.106143037938896</v>
      </c>
      <c r="CV206" s="47">
        <f t="shared" ca="1" si="100"/>
        <v>11.524107363499825</v>
      </c>
      <c r="CW206" s="47">
        <f t="shared" ca="1" si="95"/>
        <v>11.232078085954416</v>
      </c>
      <c r="CX206" s="47">
        <f t="shared" ca="1" si="95"/>
        <v>11.663901921145632</v>
      </c>
      <c r="CY206" s="47">
        <f t="shared" ca="1" si="95"/>
        <v>11.31362806913773</v>
      </c>
      <c r="CZ206" s="47">
        <f t="shared" ca="1" si="95"/>
        <v>10.887530780601271</v>
      </c>
      <c r="DA206" s="47">
        <f t="shared" ca="1" si="95"/>
        <v>9.1602168259251613</v>
      </c>
      <c r="DB206" s="47">
        <f t="shared" ca="1" si="95"/>
        <v>9.325145187059718</v>
      </c>
      <c r="DC206" s="47">
        <f t="shared" ca="1" si="95"/>
        <v>9.1987246084657457</v>
      </c>
      <c r="DD206" s="47">
        <f t="shared" ca="1" si="95"/>
        <v>10.137759218516768</v>
      </c>
    </row>
    <row r="207" spans="1:108" x14ac:dyDescent="0.25">
      <c r="A207" s="40" t="s">
        <v>138</v>
      </c>
      <c r="B207" s="40">
        <v>1812</v>
      </c>
      <c r="C207" s="40" t="s">
        <v>38</v>
      </c>
      <c r="D207" s="40" t="s">
        <v>1409</v>
      </c>
      <c r="E207" s="40" t="s">
        <v>130</v>
      </c>
      <c r="F207" s="40">
        <v>24.555</v>
      </c>
      <c r="G207" s="43">
        <v>45748</v>
      </c>
      <c r="I207" s="40" t="s">
        <v>74</v>
      </c>
      <c r="J207" s="40">
        <v>1</v>
      </c>
      <c r="K207" s="40" t="s">
        <v>33</v>
      </c>
      <c r="L207" s="40" t="s">
        <v>133</v>
      </c>
      <c r="N207" s="41">
        <f>VLOOKUP($C207 &amp; $I207 &amp; $K207,FATOR!$A$3:$P$22,5,0)</f>
        <v>0.22871264683271059</v>
      </c>
      <c r="O207" s="41">
        <f>VLOOKUP($C207 &amp; $I207 &amp; $K207,FATOR!$A$3:$P$22,6,0)</f>
        <v>0.23750563879343578</v>
      </c>
      <c r="P207" s="41">
        <f>VLOOKUP($C207 &amp; $I207 &amp; $K207,FATOR!$A$3:$P$22,7,0)</f>
        <v>0.23037320442145653</v>
      </c>
      <c r="Q207" s="41">
        <f>VLOOKUP($C207 &amp; $I207 &amp; $K207,FATOR!$A$3:$P$22,8,0)</f>
        <v>0.22169681899004828</v>
      </c>
      <c r="R207" s="41">
        <f>VLOOKUP($C207 &amp; $I207 &amp; $K207,FATOR!$A$3:$P$22,9,0)</f>
        <v>0.18652447212227979</v>
      </c>
      <c r="S207" s="41">
        <f>VLOOKUP($C207 &amp; $I207 &amp; $K207,FATOR!$A$3:$P$22,10,0)</f>
        <v>0.18988281789981101</v>
      </c>
      <c r="T207" s="41">
        <f>VLOOKUP($C207 &amp; $I207 &amp; $K207,FATOR!$A$3:$P$22,11,0)</f>
        <v>0.18730858498199443</v>
      </c>
      <c r="U207" s="41">
        <f>VLOOKUP($C207 &amp; $I207 &amp; $K207,FATOR!$A$3:$P$22,12,0)</f>
        <v>0.20642963181667212</v>
      </c>
      <c r="V207" s="41">
        <f>VLOOKUP($C207 &amp; $I207 &amp; $K207,FATOR!$A$3:$P$22,13,0)</f>
        <v>0.25801633166033289</v>
      </c>
      <c r="W207" s="41">
        <f>VLOOKUP($C207 &amp; $I207 &amp; $K207,FATOR!$A$3:$P$22,14,0)</f>
        <v>0.23400168262830828</v>
      </c>
      <c r="X207" s="41">
        <f>VLOOKUP($C207 &amp; $I207 &amp; $K207,FATOR!$A$3:$P$22,15,0)</f>
        <v>0.22614830050781706</v>
      </c>
      <c r="Y207" s="41">
        <f>VLOOKUP($C207 &amp; $I207 &amp; $K207,FATOR!$A$3:$P$22,16,0)</f>
        <v>0.23465907887395288</v>
      </c>
      <c r="AA207" s="42">
        <f t="shared" si="101"/>
        <v>5.6160390429772082</v>
      </c>
      <c r="AB207" s="42">
        <f t="shared" si="102"/>
        <v>5.8319509605728159</v>
      </c>
      <c r="AC207" s="42">
        <f t="shared" si="103"/>
        <v>5.6568140345688649</v>
      </c>
      <c r="AD207" s="42">
        <f t="shared" si="104"/>
        <v>5.4437653903006353</v>
      </c>
      <c r="AE207" s="42">
        <f t="shared" si="105"/>
        <v>4.5801084129625806</v>
      </c>
      <c r="AF207" s="42">
        <f t="shared" si="106"/>
        <v>4.662572593529859</v>
      </c>
      <c r="AG207" s="42">
        <f t="shared" si="107"/>
        <v>4.5993623042328728</v>
      </c>
      <c r="AH207" s="42">
        <f t="shared" si="108"/>
        <v>5.0688796092583841</v>
      </c>
      <c r="AI207" s="42">
        <f t="shared" si="109"/>
        <v>6.3355910239194744</v>
      </c>
      <c r="AJ207" s="42">
        <f t="shared" si="110"/>
        <v>5.74591131693811</v>
      </c>
      <c r="AK207" s="42">
        <f t="shared" si="111"/>
        <v>5.553071518969448</v>
      </c>
      <c r="AL207" s="42">
        <f t="shared" si="112"/>
        <v>5.7620536817499124</v>
      </c>
      <c r="AN207" s="43">
        <f t="shared" si="113"/>
        <v>45748</v>
      </c>
      <c r="AO207" s="47" t="str">
        <f t="shared" ca="1" si="97"/>
        <v/>
      </c>
      <c r="AP207" s="47" t="str">
        <f t="shared" ca="1" si="97"/>
        <v/>
      </c>
      <c r="AQ207" s="47" t="str">
        <f t="shared" ca="1" si="97"/>
        <v/>
      </c>
      <c r="AR207" s="47" t="str">
        <f t="shared" ca="1" si="97"/>
        <v/>
      </c>
      <c r="AS207" s="47" t="str">
        <f t="shared" ca="1" si="97"/>
        <v/>
      </c>
      <c r="AT207" s="47" t="str">
        <f t="shared" ca="1" si="97"/>
        <v/>
      </c>
      <c r="AU207" s="47" t="str">
        <f t="shared" ca="1" si="97"/>
        <v/>
      </c>
      <c r="AV207" s="47" t="str">
        <f t="shared" ca="1" si="97"/>
        <v/>
      </c>
      <c r="AW207" s="47" t="str">
        <f t="shared" ca="1" si="97"/>
        <v/>
      </c>
      <c r="AX207" s="47" t="str">
        <f t="shared" ca="1" si="97"/>
        <v/>
      </c>
      <c r="AY207" s="47" t="str">
        <f t="shared" ca="1" si="96"/>
        <v/>
      </c>
      <c r="AZ207" s="47" t="str">
        <f t="shared" ca="1" si="96"/>
        <v/>
      </c>
      <c r="BA207" s="47" t="str">
        <f t="shared" ca="1" si="96"/>
        <v/>
      </c>
      <c r="BB207" s="47" t="str">
        <f t="shared" ca="1" si="96"/>
        <v/>
      </c>
      <c r="BC207" s="47" t="str">
        <f t="shared" ca="1" si="96"/>
        <v/>
      </c>
      <c r="BD207" s="47">
        <f t="shared" ca="1" si="96"/>
        <v>5.4437653903006353</v>
      </c>
      <c r="BE207" s="47">
        <f t="shared" ca="1" si="96"/>
        <v>4.5801084129625806</v>
      </c>
      <c r="BF207" s="47">
        <f t="shared" ca="1" si="96"/>
        <v>4.662572593529859</v>
      </c>
      <c r="BG207" s="47">
        <f t="shared" ca="1" si="96"/>
        <v>4.5993623042328728</v>
      </c>
      <c r="BH207" s="47">
        <f t="shared" ref="AY207:BH233" ca="1" si="115">IF($AN207&lt;=BH$1,HLOOKUP(MONTH(BH$1),$AA:$AL,ROW($AO207),0),"")</f>
        <v>5.0688796092583841</v>
      </c>
      <c r="BI207" s="47">
        <f t="shared" ca="1" si="114"/>
        <v>6.3355910239194744</v>
      </c>
      <c r="BJ207" s="47">
        <f t="shared" ca="1" si="114"/>
        <v>5.74591131693811</v>
      </c>
      <c r="BK207" s="47">
        <f t="shared" ca="1" si="114"/>
        <v>5.553071518969448</v>
      </c>
      <c r="BL207" s="47">
        <f t="shared" ca="1" si="114"/>
        <v>5.7620536817499124</v>
      </c>
      <c r="BM207" s="47">
        <f t="shared" ca="1" si="114"/>
        <v>5.6160390429772082</v>
      </c>
      <c r="BN207" s="47">
        <f t="shared" ca="1" si="114"/>
        <v>5.8319509605728159</v>
      </c>
      <c r="BO207" s="47">
        <f t="shared" ca="1" si="114"/>
        <v>5.6568140345688649</v>
      </c>
      <c r="BP207" s="47">
        <f t="shared" ca="1" si="114"/>
        <v>5.4437653903006353</v>
      </c>
      <c r="BQ207" s="47">
        <f t="shared" ca="1" si="114"/>
        <v>4.5801084129625806</v>
      </c>
      <c r="BR207" s="47">
        <f t="shared" ca="1" si="114"/>
        <v>4.662572593529859</v>
      </c>
      <c r="BS207" s="47">
        <f t="shared" ca="1" si="99"/>
        <v>4.5993623042328728</v>
      </c>
      <c r="BT207" s="47">
        <f t="shared" ca="1" si="99"/>
        <v>5.0688796092583841</v>
      </c>
      <c r="BU207" s="47">
        <f t="shared" ca="1" si="99"/>
        <v>6.3355910239194744</v>
      </c>
      <c r="BV207" s="47">
        <f t="shared" ca="1" si="99"/>
        <v>5.74591131693811</v>
      </c>
      <c r="BW207" s="47">
        <f t="shared" ca="1" si="99"/>
        <v>5.553071518969448</v>
      </c>
      <c r="BX207" s="47">
        <f t="shared" ca="1" si="99"/>
        <v>5.7620536817499124</v>
      </c>
      <c r="BY207" s="47">
        <f t="shared" ca="1" si="99"/>
        <v>5.6160390429772082</v>
      </c>
      <c r="BZ207" s="47">
        <f t="shared" ca="1" si="99"/>
        <v>5.8319509605728159</v>
      </c>
      <c r="CA207" s="47">
        <f t="shared" ca="1" si="99"/>
        <v>5.6568140345688649</v>
      </c>
      <c r="CB207" s="47">
        <f t="shared" ca="1" si="99"/>
        <v>5.4437653903006353</v>
      </c>
      <c r="CC207" s="47">
        <f t="shared" ca="1" si="98"/>
        <v>4.5801084129625806</v>
      </c>
      <c r="CD207" s="47">
        <f t="shared" ca="1" si="98"/>
        <v>4.662572593529859</v>
      </c>
      <c r="CE207" s="47">
        <f t="shared" ca="1" si="98"/>
        <v>4.5993623042328728</v>
      </c>
      <c r="CF207" s="47">
        <f t="shared" ca="1" si="98"/>
        <v>5.0688796092583841</v>
      </c>
      <c r="CG207" s="47">
        <f t="shared" ca="1" si="98"/>
        <v>6.3355910239194744</v>
      </c>
      <c r="CH207" s="47">
        <f t="shared" ca="1" si="98"/>
        <v>5.74591131693811</v>
      </c>
      <c r="CI207" s="47">
        <f t="shared" ca="1" si="98"/>
        <v>5.553071518969448</v>
      </c>
      <c r="CJ207" s="47">
        <f t="shared" ca="1" si="98"/>
        <v>5.7620536817499124</v>
      </c>
      <c r="CK207" s="47">
        <f t="shared" ca="1" si="98"/>
        <v>5.6160390429772082</v>
      </c>
      <c r="CL207" s="47">
        <f t="shared" ca="1" si="98"/>
        <v>5.8319509605728159</v>
      </c>
      <c r="CM207" s="47">
        <f t="shared" ca="1" si="100"/>
        <v>5.6568140345688649</v>
      </c>
      <c r="CN207" s="47">
        <f t="shared" ca="1" si="100"/>
        <v>5.4437653903006353</v>
      </c>
      <c r="CO207" s="47">
        <f t="shared" ca="1" si="100"/>
        <v>4.5801084129625806</v>
      </c>
      <c r="CP207" s="47">
        <f t="shared" ca="1" si="100"/>
        <v>4.662572593529859</v>
      </c>
      <c r="CQ207" s="47">
        <f t="shared" ca="1" si="100"/>
        <v>4.5993623042328728</v>
      </c>
      <c r="CR207" s="47">
        <f t="shared" ca="1" si="100"/>
        <v>5.0688796092583841</v>
      </c>
      <c r="CS207" s="47">
        <f t="shared" ca="1" si="100"/>
        <v>6.3355910239194744</v>
      </c>
      <c r="CT207" s="47">
        <f t="shared" ca="1" si="100"/>
        <v>5.74591131693811</v>
      </c>
      <c r="CU207" s="47">
        <f t="shared" ca="1" si="100"/>
        <v>5.553071518969448</v>
      </c>
      <c r="CV207" s="47">
        <f t="shared" ca="1" si="100"/>
        <v>5.7620536817499124</v>
      </c>
      <c r="CW207" s="47">
        <f t="shared" ca="1" si="95"/>
        <v>5.6160390429772082</v>
      </c>
      <c r="CX207" s="47">
        <f t="shared" ca="1" si="95"/>
        <v>5.8319509605728159</v>
      </c>
      <c r="CY207" s="47">
        <f t="shared" ca="1" si="95"/>
        <v>5.6568140345688649</v>
      </c>
      <c r="CZ207" s="47">
        <f t="shared" ca="1" si="95"/>
        <v>5.4437653903006353</v>
      </c>
      <c r="DA207" s="47">
        <f t="shared" ca="1" si="95"/>
        <v>4.5801084129625806</v>
      </c>
      <c r="DB207" s="47">
        <f t="shared" ca="1" si="95"/>
        <v>4.662572593529859</v>
      </c>
      <c r="DC207" s="47">
        <f t="shared" ca="1" si="95"/>
        <v>4.5993623042328728</v>
      </c>
      <c r="DD207" s="47">
        <f t="shared" ca="1" si="95"/>
        <v>5.0688796092583841</v>
      </c>
    </row>
    <row r="208" spans="1:108" x14ac:dyDescent="0.25">
      <c r="A208" s="40" t="s">
        <v>138</v>
      </c>
      <c r="B208" s="40">
        <v>1813</v>
      </c>
      <c r="C208" s="40" t="s">
        <v>38</v>
      </c>
      <c r="D208" s="40" t="s">
        <v>1410</v>
      </c>
      <c r="E208" s="40" t="s">
        <v>130</v>
      </c>
      <c r="F208" s="40">
        <v>49.11</v>
      </c>
      <c r="G208" s="43">
        <v>45748</v>
      </c>
      <c r="I208" s="40" t="s">
        <v>74</v>
      </c>
      <c r="J208" s="40">
        <v>1</v>
      </c>
      <c r="K208" s="40" t="s">
        <v>33</v>
      </c>
      <c r="L208" s="40" t="s">
        <v>133</v>
      </c>
      <c r="N208" s="41">
        <f>VLOOKUP($C208 &amp; $I208 &amp; $K208,FATOR!$A$3:$P$22,5,0)</f>
        <v>0.22871264683271059</v>
      </c>
      <c r="O208" s="41">
        <f>VLOOKUP($C208 &amp; $I208 &amp; $K208,FATOR!$A$3:$P$22,6,0)</f>
        <v>0.23750563879343578</v>
      </c>
      <c r="P208" s="41">
        <f>VLOOKUP($C208 &amp; $I208 &amp; $K208,FATOR!$A$3:$P$22,7,0)</f>
        <v>0.23037320442145653</v>
      </c>
      <c r="Q208" s="41">
        <f>VLOOKUP($C208 &amp; $I208 &amp; $K208,FATOR!$A$3:$P$22,8,0)</f>
        <v>0.22169681899004828</v>
      </c>
      <c r="R208" s="41">
        <f>VLOOKUP($C208 &amp; $I208 &amp; $K208,FATOR!$A$3:$P$22,9,0)</f>
        <v>0.18652447212227979</v>
      </c>
      <c r="S208" s="41">
        <f>VLOOKUP($C208 &amp; $I208 &amp; $K208,FATOR!$A$3:$P$22,10,0)</f>
        <v>0.18988281789981101</v>
      </c>
      <c r="T208" s="41">
        <f>VLOOKUP($C208 &amp; $I208 &amp; $K208,FATOR!$A$3:$P$22,11,0)</f>
        <v>0.18730858498199443</v>
      </c>
      <c r="U208" s="41">
        <f>VLOOKUP($C208 &amp; $I208 &amp; $K208,FATOR!$A$3:$P$22,12,0)</f>
        <v>0.20642963181667212</v>
      </c>
      <c r="V208" s="41">
        <f>VLOOKUP($C208 &amp; $I208 &amp; $K208,FATOR!$A$3:$P$22,13,0)</f>
        <v>0.25801633166033289</v>
      </c>
      <c r="W208" s="41">
        <f>VLOOKUP($C208 &amp; $I208 &amp; $K208,FATOR!$A$3:$P$22,14,0)</f>
        <v>0.23400168262830828</v>
      </c>
      <c r="X208" s="41">
        <f>VLOOKUP($C208 &amp; $I208 &amp; $K208,FATOR!$A$3:$P$22,15,0)</f>
        <v>0.22614830050781706</v>
      </c>
      <c r="Y208" s="41">
        <f>VLOOKUP($C208 &amp; $I208 &amp; $K208,FATOR!$A$3:$P$22,16,0)</f>
        <v>0.23465907887395288</v>
      </c>
      <c r="AA208" s="42">
        <f t="shared" si="101"/>
        <v>11.232078085954416</v>
      </c>
      <c r="AB208" s="42">
        <f t="shared" si="102"/>
        <v>11.663901921145632</v>
      </c>
      <c r="AC208" s="42">
        <f t="shared" si="103"/>
        <v>11.31362806913773</v>
      </c>
      <c r="AD208" s="42">
        <f t="shared" si="104"/>
        <v>10.887530780601271</v>
      </c>
      <c r="AE208" s="42">
        <f t="shared" si="105"/>
        <v>9.1602168259251613</v>
      </c>
      <c r="AF208" s="42">
        <f t="shared" si="106"/>
        <v>9.325145187059718</v>
      </c>
      <c r="AG208" s="42">
        <f t="shared" si="107"/>
        <v>9.1987246084657457</v>
      </c>
      <c r="AH208" s="42">
        <f t="shared" si="108"/>
        <v>10.137759218516768</v>
      </c>
      <c r="AI208" s="42">
        <f t="shared" si="109"/>
        <v>12.671182047838949</v>
      </c>
      <c r="AJ208" s="42">
        <f t="shared" si="110"/>
        <v>11.49182263387622</v>
      </c>
      <c r="AK208" s="42">
        <f t="shared" si="111"/>
        <v>11.106143037938896</v>
      </c>
      <c r="AL208" s="42">
        <f t="shared" si="112"/>
        <v>11.524107363499825</v>
      </c>
      <c r="AN208" s="43">
        <f t="shared" si="113"/>
        <v>45748</v>
      </c>
      <c r="AO208" s="47" t="str">
        <f t="shared" ca="1" si="97"/>
        <v/>
      </c>
      <c r="AP208" s="47" t="str">
        <f t="shared" ca="1" si="97"/>
        <v/>
      </c>
      <c r="AQ208" s="47" t="str">
        <f t="shared" ca="1" si="97"/>
        <v/>
      </c>
      <c r="AR208" s="47" t="str">
        <f t="shared" ca="1" si="97"/>
        <v/>
      </c>
      <c r="AS208" s="47" t="str">
        <f t="shared" ca="1" si="97"/>
        <v/>
      </c>
      <c r="AT208" s="47" t="str">
        <f t="shared" ca="1" si="97"/>
        <v/>
      </c>
      <c r="AU208" s="47" t="str">
        <f t="shared" ca="1" si="97"/>
        <v/>
      </c>
      <c r="AV208" s="47" t="str">
        <f t="shared" ca="1" si="97"/>
        <v/>
      </c>
      <c r="AW208" s="47" t="str">
        <f t="shared" ca="1" si="97"/>
        <v/>
      </c>
      <c r="AX208" s="47" t="str">
        <f t="shared" ca="1" si="97"/>
        <v/>
      </c>
      <c r="AY208" s="47" t="str">
        <f t="shared" ca="1" si="115"/>
        <v/>
      </c>
      <c r="AZ208" s="47" t="str">
        <f t="shared" ca="1" si="115"/>
        <v/>
      </c>
      <c r="BA208" s="47" t="str">
        <f t="shared" ca="1" si="115"/>
        <v/>
      </c>
      <c r="BB208" s="47" t="str">
        <f t="shared" ca="1" si="115"/>
        <v/>
      </c>
      <c r="BC208" s="47" t="str">
        <f t="shared" ca="1" si="115"/>
        <v/>
      </c>
      <c r="BD208" s="47">
        <f t="shared" ca="1" si="115"/>
        <v>10.887530780601271</v>
      </c>
      <c r="BE208" s="47">
        <f t="shared" ca="1" si="115"/>
        <v>9.1602168259251613</v>
      </c>
      <c r="BF208" s="47">
        <f t="shared" ca="1" si="115"/>
        <v>9.325145187059718</v>
      </c>
      <c r="BG208" s="47">
        <f t="shared" ca="1" si="115"/>
        <v>9.1987246084657457</v>
      </c>
      <c r="BH208" s="47">
        <f t="shared" ca="1" si="115"/>
        <v>10.137759218516768</v>
      </c>
      <c r="BI208" s="47">
        <f t="shared" ca="1" si="114"/>
        <v>12.671182047838949</v>
      </c>
      <c r="BJ208" s="47">
        <f t="shared" ca="1" si="114"/>
        <v>11.49182263387622</v>
      </c>
      <c r="BK208" s="47">
        <f t="shared" ca="1" si="114"/>
        <v>11.106143037938896</v>
      </c>
      <c r="BL208" s="47">
        <f t="shared" ca="1" si="114"/>
        <v>11.524107363499825</v>
      </c>
      <c r="BM208" s="47">
        <f t="shared" ca="1" si="114"/>
        <v>11.232078085954416</v>
      </c>
      <c r="BN208" s="47">
        <f t="shared" ca="1" si="114"/>
        <v>11.663901921145632</v>
      </c>
      <c r="BO208" s="47">
        <f t="shared" ca="1" si="114"/>
        <v>11.31362806913773</v>
      </c>
      <c r="BP208" s="47">
        <f t="shared" ca="1" si="114"/>
        <v>10.887530780601271</v>
      </c>
      <c r="BQ208" s="47">
        <f t="shared" ca="1" si="114"/>
        <v>9.1602168259251613</v>
      </c>
      <c r="BR208" s="47">
        <f t="shared" ca="1" si="114"/>
        <v>9.325145187059718</v>
      </c>
      <c r="BS208" s="47">
        <f t="shared" ca="1" si="99"/>
        <v>9.1987246084657457</v>
      </c>
      <c r="BT208" s="47">
        <f t="shared" ca="1" si="99"/>
        <v>10.137759218516768</v>
      </c>
      <c r="BU208" s="47">
        <f t="shared" ca="1" si="99"/>
        <v>12.671182047838949</v>
      </c>
      <c r="BV208" s="47">
        <f t="shared" ca="1" si="99"/>
        <v>11.49182263387622</v>
      </c>
      <c r="BW208" s="47">
        <f t="shared" ca="1" si="99"/>
        <v>11.106143037938896</v>
      </c>
      <c r="BX208" s="47">
        <f t="shared" ca="1" si="99"/>
        <v>11.524107363499825</v>
      </c>
      <c r="BY208" s="47">
        <f t="shared" ca="1" si="99"/>
        <v>11.232078085954416</v>
      </c>
      <c r="BZ208" s="47">
        <f t="shared" ca="1" si="99"/>
        <v>11.663901921145632</v>
      </c>
      <c r="CA208" s="47">
        <f t="shared" ca="1" si="99"/>
        <v>11.31362806913773</v>
      </c>
      <c r="CB208" s="47">
        <f t="shared" ca="1" si="99"/>
        <v>10.887530780601271</v>
      </c>
      <c r="CC208" s="47">
        <f t="shared" ca="1" si="98"/>
        <v>9.1602168259251613</v>
      </c>
      <c r="CD208" s="47">
        <f t="shared" ca="1" si="98"/>
        <v>9.325145187059718</v>
      </c>
      <c r="CE208" s="47">
        <f t="shared" ca="1" si="98"/>
        <v>9.1987246084657457</v>
      </c>
      <c r="CF208" s="47">
        <f t="shared" ca="1" si="98"/>
        <v>10.137759218516768</v>
      </c>
      <c r="CG208" s="47">
        <f t="shared" ca="1" si="98"/>
        <v>12.671182047838949</v>
      </c>
      <c r="CH208" s="47">
        <f t="shared" ca="1" si="98"/>
        <v>11.49182263387622</v>
      </c>
      <c r="CI208" s="47">
        <f t="shared" ca="1" si="98"/>
        <v>11.106143037938896</v>
      </c>
      <c r="CJ208" s="47">
        <f t="shared" ca="1" si="98"/>
        <v>11.524107363499825</v>
      </c>
      <c r="CK208" s="47">
        <f t="shared" ca="1" si="98"/>
        <v>11.232078085954416</v>
      </c>
      <c r="CL208" s="47">
        <f t="shared" ca="1" si="98"/>
        <v>11.663901921145632</v>
      </c>
      <c r="CM208" s="47">
        <f t="shared" ca="1" si="100"/>
        <v>11.31362806913773</v>
      </c>
      <c r="CN208" s="47">
        <f t="shared" ca="1" si="100"/>
        <v>10.887530780601271</v>
      </c>
      <c r="CO208" s="47">
        <f t="shared" ca="1" si="100"/>
        <v>9.1602168259251613</v>
      </c>
      <c r="CP208" s="47">
        <f t="shared" ca="1" si="100"/>
        <v>9.325145187059718</v>
      </c>
      <c r="CQ208" s="47">
        <f t="shared" ca="1" si="100"/>
        <v>9.1987246084657457</v>
      </c>
      <c r="CR208" s="47">
        <f t="shared" ca="1" si="100"/>
        <v>10.137759218516768</v>
      </c>
      <c r="CS208" s="47">
        <f t="shared" ca="1" si="100"/>
        <v>12.671182047838949</v>
      </c>
      <c r="CT208" s="47">
        <f t="shared" ca="1" si="100"/>
        <v>11.49182263387622</v>
      </c>
      <c r="CU208" s="47">
        <f t="shared" ca="1" si="100"/>
        <v>11.106143037938896</v>
      </c>
      <c r="CV208" s="47">
        <f t="shared" ca="1" si="100"/>
        <v>11.524107363499825</v>
      </c>
      <c r="CW208" s="47">
        <f t="shared" ca="1" si="95"/>
        <v>11.232078085954416</v>
      </c>
      <c r="CX208" s="47">
        <f t="shared" ca="1" si="95"/>
        <v>11.663901921145632</v>
      </c>
      <c r="CY208" s="47">
        <f t="shared" ca="1" si="95"/>
        <v>11.31362806913773</v>
      </c>
      <c r="CZ208" s="47">
        <f t="shared" ca="1" si="95"/>
        <v>10.887530780601271</v>
      </c>
      <c r="DA208" s="47">
        <f t="shared" ca="1" si="95"/>
        <v>9.1602168259251613</v>
      </c>
      <c r="DB208" s="47">
        <f t="shared" ca="1" si="95"/>
        <v>9.325145187059718</v>
      </c>
      <c r="DC208" s="47">
        <f t="shared" ca="1" si="95"/>
        <v>9.1987246084657457</v>
      </c>
      <c r="DD208" s="47">
        <f t="shared" ca="1" si="95"/>
        <v>10.137759218516768</v>
      </c>
    </row>
    <row r="209" spans="1:108" x14ac:dyDescent="0.25">
      <c r="A209" s="40" t="s">
        <v>138</v>
      </c>
      <c r="B209" s="40">
        <v>1814</v>
      </c>
      <c r="C209" s="40" t="s">
        <v>38</v>
      </c>
      <c r="D209" s="40" t="s">
        <v>1411</v>
      </c>
      <c r="E209" s="40" t="s">
        <v>130</v>
      </c>
      <c r="F209" s="40">
        <v>49.11</v>
      </c>
      <c r="G209" s="43">
        <v>45748</v>
      </c>
      <c r="I209" s="40" t="s">
        <v>74</v>
      </c>
      <c r="J209" s="40">
        <v>1</v>
      </c>
      <c r="K209" s="40" t="s">
        <v>33</v>
      </c>
      <c r="L209" s="40" t="s">
        <v>133</v>
      </c>
      <c r="N209" s="41">
        <f>VLOOKUP($C209 &amp; $I209 &amp; $K209,FATOR!$A$3:$P$22,5,0)</f>
        <v>0.22871264683271059</v>
      </c>
      <c r="O209" s="41">
        <f>VLOOKUP($C209 &amp; $I209 &amp; $K209,FATOR!$A$3:$P$22,6,0)</f>
        <v>0.23750563879343578</v>
      </c>
      <c r="P209" s="41">
        <f>VLOOKUP($C209 &amp; $I209 &amp; $K209,FATOR!$A$3:$P$22,7,0)</f>
        <v>0.23037320442145653</v>
      </c>
      <c r="Q209" s="41">
        <f>VLOOKUP($C209 &amp; $I209 &amp; $K209,FATOR!$A$3:$P$22,8,0)</f>
        <v>0.22169681899004828</v>
      </c>
      <c r="R209" s="41">
        <f>VLOOKUP($C209 &amp; $I209 &amp; $K209,FATOR!$A$3:$P$22,9,0)</f>
        <v>0.18652447212227979</v>
      </c>
      <c r="S209" s="41">
        <f>VLOOKUP($C209 &amp; $I209 &amp; $K209,FATOR!$A$3:$P$22,10,0)</f>
        <v>0.18988281789981101</v>
      </c>
      <c r="T209" s="41">
        <f>VLOOKUP($C209 &amp; $I209 &amp; $K209,FATOR!$A$3:$P$22,11,0)</f>
        <v>0.18730858498199443</v>
      </c>
      <c r="U209" s="41">
        <f>VLOOKUP($C209 &amp; $I209 &amp; $K209,FATOR!$A$3:$P$22,12,0)</f>
        <v>0.20642963181667212</v>
      </c>
      <c r="V209" s="41">
        <f>VLOOKUP($C209 &amp; $I209 &amp; $K209,FATOR!$A$3:$P$22,13,0)</f>
        <v>0.25801633166033289</v>
      </c>
      <c r="W209" s="41">
        <f>VLOOKUP($C209 &amp; $I209 &amp; $K209,FATOR!$A$3:$P$22,14,0)</f>
        <v>0.23400168262830828</v>
      </c>
      <c r="X209" s="41">
        <f>VLOOKUP($C209 &amp; $I209 &amp; $K209,FATOR!$A$3:$P$22,15,0)</f>
        <v>0.22614830050781706</v>
      </c>
      <c r="Y209" s="41">
        <f>VLOOKUP($C209 &amp; $I209 &amp; $K209,FATOR!$A$3:$P$22,16,0)</f>
        <v>0.23465907887395288</v>
      </c>
      <c r="AA209" s="42">
        <f t="shared" si="101"/>
        <v>11.232078085954416</v>
      </c>
      <c r="AB209" s="42">
        <f t="shared" si="102"/>
        <v>11.663901921145632</v>
      </c>
      <c r="AC209" s="42">
        <f t="shared" si="103"/>
        <v>11.31362806913773</v>
      </c>
      <c r="AD209" s="42">
        <f t="shared" si="104"/>
        <v>10.887530780601271</v>
      </c>
      <c r="AE209" s="42">
        <f t="shared" si="105"/>
        <v>9.1602168259251613</v>
      </c>
      <c r="AF209" s="42">
        <f t="shared" si="106"/>
        <v>9.325145187059718</v>
      </c>
      <c r="AG209" s="42">
        <f t="shared" si="107"/>
        <v>9.1987246084657457</v>
      </c>
      <c r="AH209" s="42">
        <f t="shared" si="108"/>
        <v>10.137759218516768</v>
      </c>
      <c r="AI209" s="42">
        <f t="shared" si="109"/>
        <v>12.671182047838949</v>
      </c>
      <c r="AJ209" s="42">
        <f t="shared" si="110"/>
        <v>11.49182263387622</v>
      </c>
      <c r="AK209" s="42">
        <f t="shared" si="111"/>
        <v>11.106143037938896</v>
      </c>
      <c r="AL209" s="42">
        <f t="shared" si="112"/>
        <v>11.524107363499825</v>
      </c>
      <c r="AN209" s="43">
        <f t="shared" si="113"/>
        <v>45748</v>
      </c>
      <c r="AO209" s="47" t="str">
        <f t="shared" ca="1" si="97"/>
        <v/>
      </c>
      <c r="AP209" s="47" t="str">
        <f t="shared" ca="1" si="97"/>
        <v/>
      </c>
      <c r="AQ209" s="47" t="str">
        <f t="shared" ca="1" si="97"/>
        <v/>
      </c>
      <c r="AR209" s="47" t="str">
        <f t="shared" ca="1" si="97"/>
        <v/>
      </c>
      <c r="AS209" s="47" t="str">
        <f t="shared" ca="1" si="97"/>
        <v/>
      </c>
      <c r="AT209" s="47" t="str">
        <f t="shared" ref="AO209:AX234" ca="1" si="116">IF($AN209&lt;=AT$1,HLOOKUP(MONTH(AT$1),$AA:$AL,ROW($AO209),0),"")</f>
        <v/>
      </c>
      <c r="AU209" s="47" t="str">
        <f t="shared" ca="1" si="116"/>
        <v/>
      </c>
      <c r="AV209" s="47" t="str">
        <f t="shared" ca="1" si="116"/>
        <v/>
      </c>
      <c r="AW209" s="47" t="str">
        <f t="shared" ca="1" si="116"/>
        <v/>
      </c>
      <c r="AX209" s="47" t="str">
        <f t="shared" ca="1" si="116"/>
        <v/>
      </c>
      <c r="AY209" s="47" t="str">
        <f t="shared" ca="1" si="115"/>
        <v/>
      </c>
      <c r="AZ209" s="47" t="str">
        <f t="shared" ca="1" si="115"/>
        <v/>
      </c>
      <c r="BA209" s="47" t="str">
        <f t="shared" ca="1" si="115"/>
        <v/>
      </c>
      <c r="BB209" s="47" t="str">
        <f t="shared" ca="1" si="115"/>
        <v/>
      </c>
      <c r="BC209" s="47" t="str">
        <f t="shared" ca="1" si="115"/>
        <v/>
      </c>
      <c r="BD209" s="47">
        <f t="shared" ca="1" si="115"/>
        <v>10.887530780601271</v>
      </c>
      <c r="BE209" s="47">
        <f t="shared" ca="1" si="115"/>
        <v>9.1602168259251613</v>
      </c>
      <c r="BF209" s="47">
        <f t="shared" ca="1" si="115"/>
        <v>9.325145187059718</v>
      </c>
      <c r="BG209" s="47">
        <f t="shared" ca="1" si="115"/>
        <v>9.1987246084657457</v>
      </c>
      <c r="BH209" s="47">
        <f t="shared" ca="1" si="115"/>
        <v>10.137759218516768</v>
      </c>
      <c r="BI209" s="47">
        <f t="shared" ca="1" si="114"/>
        <v>12.671182047838949</v>
      </c>
      <c r="BJ209" s="47">
        <f t="shared" ca="1" si="114"/>
        <v>11.49182263387622</v>
      </c>
      <c r="BK209" s="47">
        <f t="shared" ca="1" si="114"/>
        <v>11.106143037938896</v>
      </c>
      <c r="BL209" s="47">
        <f t="shared" ca="1" si="114"/>
        <v>11.524107363499825</v>
      </c>
      <c r="BM209" s="47">
        <f t="shared" ca="1" si="114"/>
        <v>11.232078085954416</v>
      </c>
      <c r="BN209" s="47">
        <f t="shared" ca="1" si="114"/>
        <v>11.663901921145632</v>
      </c>
      <c r="BO209" s="47">
        <f t="shared" ca="1" si="114"/>
        <v>11.31362806913773</v>
      </c>
      <c r="BP209" s="47">
        <f t="shared" ca="1" si="114"/>
        <v>10.887530780601271</v>
      </c>
      <c r="BQ209" s="47">
        <f t="shared" ca="1" si="114"/>
        <v>9.1602168259251613</v>
      </c>
      <c r="BR209" s="47">
        <f t="shared" ca="1" si="114"/>
        <v>9.325145187059718</v>
      </c>
      <c r="BS209" s="47">
        <f t="shared" ca="1" si="99"/>
        <v>9.1987246084657457</v>
      </c>
      <c r="BT209" s="47">
        <f t="shared" ca="1" si="99"/>
        <v>10.137759218516768</v>
      </c>
      <c r="BU209" s="47">
        <f t="shared" ca="1" si="99"/>
        <v>12.671182047838949</v>
      </c>
      <c r="BV209" s="47">
        <f t="shared" ca="1" si="99"/>
        <v>11.49182263387622</v>
      </c>
      <c r="BW209" s="47">
        <f t="shared" ca="1" si="99"/>
        <v>11.106143037938896</v>
      </c>
      <c r="BX209" s="47">
        <f t="shared" ca="1" si="99"/>
        <v>11.524107363499825</v>
      </c>
      <c r="BY209" s="47">
        <f t="shared" ca="1" si="99"/>
        <v>11.232078085954416</v>
      </c>
      <c r="BZ209" s="47">
        <f t="shared" ca="1" si="99"/>
        <v>11.663901921145632</v>
      </c>
      <c r="CA209" s="47">
        <f t="shared" ca="1" si="99"/>
        <v>11.31362806913773</v>
      </c>
      <c r="CB209" s="47">
        <f t="shared" ca="1" si="99"/>
        <v>10.887530780601271</v>
      </c>
      <c r="CC209" s="47">
        <f t="shared" ca="1" si="98"/>
        <v>9.1602168259251613</v>
      </c>
      <c r="CD209" s="47">
        <f t="shared" ca="1" si="98"/>
        <v>9.325145187059718</v>
      </c>
      <c r="CE209" s="47">
        <f t="shared" ca="1" si="98"/>
        <v>9.1987246084657457</v>
      </c>
      <c r="CF209" s="47">
        <f t="shared" ca="1" si="98"/>
        <v>10.137759218516768</v>
      </c>
      <c r="CG209" s="47">
        <f t="shared" ca="1" si="98"/>
        <v>12.671182047838949</v>
      </c>
      <c r="CH209" s="47">
        <f t="shared" ca="1" si="98"/>
        <v>11.49182263387622</v>
      </c>
      <c r="CI209" s="47">
        <f t="shared" ca="1" si="98"/>
        <v>11.106143037938896</v>
      </c>
      <c r="CJ209" s="47">
        <f t="shared" ca="1" si="98"/>
        <v>11.524107363499825</v>
      </c>
      <c r="CK209" s="47">
        <f t="shared" ca="1" si="98"/>
        <v>11.232078085954416</v>
      </c>
      <c r="CL209" s="47">
        <f t="shared" ca="1" si="98"/>
        <v>11.663901921145632</v>
      </c>
      <c r="CM209" s="47">
        <f t="shared" ca="1" si="100"/>
        <v>11.31362806913773</v>
      </c>
      <c r="CN209" s="47">
        <f t="shared" ca="1" si="100"/>
        <v>10.887530780601271</v>
      </c>
      <c r="CO209" s="47">
        <f t="shared" ca="1" si="100"/>
        <v>9.1602168259251613</v>
      </c>
      <c r="CP209" s="47">
        <f t="shared" ca="1" si="100"/>
        <v>9.325145187059718</v>
      </c>
      <c r="CQ209" s="47">
        <f t="shared" ca="1" si="100"/>
        <v>9.1987246084657457</v>
      </c>
      <c r="CR209" s="47">
        <f t="shared" ca="1" si="100"/>
        <v>10.137759218516768</v>
      </c>
      <c r="CS209" s="47">
        <f t="shared" ca="1" si="100"/>
        <v>12.671182047838949</v>
      </c>
      <c r="CT209" s="47">
        <f t="shared" ca="1" si="100"/>
        <v>11.49182263387622</v>
      </c>
      <c r="CU209" s="47">
        <f t="shared" ca="1" si="100"/>
        <v>11.106143037938896</v>
      </c>
      <c r="CV209" s="47">
        <f t="shared" ca="1" si="100"/>
        <v>11.524107363499825</v>
      </c>
      <c r="CW209" s="47">
        <f t="shared" ca="1" si="95"/>
        <v>11.232078085954416</v>
      </c>
      <c r="CX209" s="47">
        <f t="shared" ca="1" si="95"/>
        <v>11.663901921145632</v>
      </c>
      <c r="CY209" s="47">
        <f t="shared" ca="1" si="95"/>
        <v>11.31362806913773</v>
      </c>
      <c r="CZ209" s="47">
        <f t="shared" ca="1" si="95"/>
        <v>10.887530780601271</v>
      </c>
      <c r="DA209" s="47">
        <f t="shared" ca="1" si="95"/>
        <v>9.1602168259251613</v>
      </c>
      <c r="DB209" s="47">
        <f t="shared" ca="1" si="95"/>
        <v>9.325145187059718</v>
      </c>
      <c r="DC209" s="47">
        <f t="shared" ca="1" si="95"/>
        <v>9.1987246084657457</v>
      </c>
      <c r="DD209" s="47">
        <f t="shared" ca="1" si="95"/>
        <v>10.137759218516768</v>
      </c>
    </row>
    <row r="210" spans="1:108" x14ac:dyDescent="0.25">
      <c r="A210" s="40" t="s">
        <v>138</v>
      </c>
      <c r="B210" s="40">
        <v>1815</v>
      </c>
      <c r="C210" s="40" t="s">
        <v>38</v>
      </c>
      <c r="D210" s="40" t="s">
        <v>1412</v>
      </c>
      <c r="E210" s="40" t="s">
        <v>130</v>
      </c>
      <c r="F210" s="40">
        <v>49.11</v>
      </c>
      <c r="G210" s="43">
        <v>45748</v>
      </c>
      <c r="I210" s="40" t="s">
        <v>74</v>
      </c>
      <c r="J210" s="40">
        <v>1</v>
      </c>
      <c r="K210" s="40" t="s">
        <v>33</v>
      </c>
      <c r="L210" s="40" t="s">
        <v>133</v>
      </c>
      <c r="N210" s="41">
        <f>VLOOKUP($C210 &amp; $I210 &amp; $K210,FATOR!$A$3:$P$22,5,0)</f>
        <v>0.22871264683271059</v>
      </c>
      <c r="O210" s="41">
        <f>VLOOKUP($C210 &amp; $I210 &amp; $K210,FATOR!$A$3:$P$22,6,0)</f>
        <v>0.23750563879343578</v>
      </c>
      <c r="P210" s="41">
        <f>VLOOKUP($C210 &amp; $I210 &amp; $K210,FATOR!$A$3:$P$22,7,0)</f>
        <v>0.23037320442145653</v>
      </c>
      <c r="Q210" s="41">
        <f>VLOOKUP($C210 &amp; $I210 &amp; $K210,FATOR!$A$3:$P$22,8,0)</f>
        <v>0.22169681899004828</v>
      </c>
      <c r="R210" s="41">
        <f>VLOOKUP($C210 &amp; $I210 &amp; $K210,FATOR!$A$3:$P$22,9,0)</f>
        <v>0.18652447212227979</v>
      </c>
      <c r="S210" s="41">
        <f>VLOOKUP($C210 &amp; $I210 &amp; $K210,FATOR!$A$3:$P$22,10,0)</f>
        <v>0.18988281789981101</v>
      </c>
      <c r="T210" s="41">
        <f>VLOOKUP($C210 &amp; $I210 &amp; $K210,FATOR!$A$3:$P$22,11,0)</f>
        <v>0.18730858498199443</v>
      </c>
      <c r="U210" s="41">
        <f>VLOOKUP($C210 &amp; $I210 &amp; $K210,FATOR!$A$3:$P$22,12,0)</f>
        <v>0.20642963181667212</v>
      </c>
      <c r="V210" s="41">
        <f>VLOOKUP($C210 &amp; $I210 &amp; $K210,FATOR!$A$3:$P$22,13,0)</f>
        <v>0.25801633166033289</v>
      </c>
      <c r="W210" s="41">
        <f>VLOOKUP($C210 &amp; $I210 &amp; $K210,FATOR!$A$3:$P$22,14,0)</f>
        <v>0.23400168262830828</v>
      </c>
      <c r="X210" s="41">
        <f>VLOOKUP($C210 &amp; $I210 &amp; $K210,FATOR!$A$3:$P$22,15,0)</f>
        <v>0.22614830050781706</v>
      </c>
      <c r="Y210" s="41">
        <f>VLOOKUP($C210 &amp; $I210 &amp; $K210,FATOR!$A$3:$P$22,16,0)</f>
        <v>0.23465907887395288</v>
      </c>
      <c r="AA210" s="42">
        <f t="shared" si="101"/>
        <v>11.232078085954416</v>
      </c>
      <c r="AB210" s="42">
        <f t="shared" si="102"/>
        <v>11.663901921145632</v>
      </c>
      <c r="AC210" s="42">
        <f t="shared" si="103"/>
        <v>11.31362806913773</v>
      </c>
      <c r="AD210" s="42">
        <f t="shared" si="104"/>
        <v>10.887530780601271</v>
      </c>
      <c r="AE210" s="42">
        <f t="shared" si="105"/>
        <v>9.1602168259251613</v>
      </c>
      <c r="AF210" s="42">
        <f t="shared" si="106"/>
        <v>9.325145187059718</v>
      </c>
      <c r="AG210" s="42">
        <f t="shared" si="107"/>
        <v>9.1987246084657457</v>
      </c>
      <c r="AH210" s="42">
        <f t="shared" si="108"/>
        <v>10.137759218516768</v>
      </c>
      <c r="AI210" s="42">
        <f t="shared" si="109"/>
        <v>12.671182047838949</v>
      </c>
      <c r="AJ210" s="42">
        <f t="shared" si="110"/>
        <v>11.49182263387622</v>
      </c>
      <c r="AK210" s="42">
        <f t="shared" si="111"/>
        <v>11.106143037938896</v>
      </c>
      <c r="AL210" s="42">
        <f t="shared" si="112"/>
        <v>11.524107363499825</v>
      </c>
      <c r="AN210" s="43">
        <f t="shared" si="113"/>
        <v>45748</v>
      </c>
      <c r="AO210" s="47" t="str">
        <f t="shared" ca="1" si="116"/>
        <v/>
      </c>
      <c r="AP210" s="47" t="str">
        <f t="shared" ca="1" si="116"/>
        <v/>
      </c>
      <c r="AQ210" s="47" t="str">
        <f t="shared" ca="1" si="116"/>
        <v/>
      </c>
      <c r="AR210" s="47" t="str">
        <f t="shared" ca="1" si="116"/>
        <v/>
      </c>
      <c r="AS210" s="47" t="str">
        <f t="shared" ca="1" si="116"/>
        <v/>
      </c>
      <c r="AT210" s="47" t="str">
        <f t="shared" ca="1" si="116"/>
        <v/>
      </c>
      <c r="AU210" s="47" t="str">
        <f t="shared" ca="1" si="116"/>
        <v/>
      </c>
      <c r="AV210" s="47" t="str">
        <f t="shared" ca="1" si="116"/>
        <v/>
      </c>
      <c r="AW210" s="47" t="str">
        <f t="shared" ca="1" si="116"/>
        <v/>
      </c>
      <c r="AX210" s="47" t="str">
        <f t="shared" ca="1" si="116"/>
        <v/>
      </c>
      <c r="AY210" s="47" t="str">
        <f t="shared" ca="1" si="115"/>
        <v/>
      </c>
      <c r="AZ210" s="47" t="str">
        <f t="shared" ca="1" si="115"/>
        <v/>
      </c>
      <c r="BA210" s="47" t="str">
        <f t="shared" ca="1" si="115"/>
        <v/>
      </c>
      <c r="BB210" s="47" t="str">
        <f t="shared" ca="1" si="115"/>
        <v/>
      </c>
      <c r="BC210" s="47" t="str">
        <f t="shared" ca="1" si="115"/>
        <v/>
      </c>
      <c r="BD210" s="47">
        <f t="shared" ca="1" si="115"/>
        <v>10.887530780601271</v>
      </c>
      <c r="BE210" s="47">
        <f t="shared" ca="1" si="115"/>
        <v>9.1602168259251613</v>
      </c>
      <c r="BF210" s="47">
        <f t="shared" ca="1" si="115"/>
        <v>9.325145187059718</v>
      </c>
      <c r="BG210" s="47">
        <f t="shared" ca="1" si="115"/>
        <v>9.1987246084657457</v>
      </c>
      <c r="BH210" s="47">
        <f t="shared" ca="1" si="115"/>
        <v>10.137759218516768</v>
      </c>
      <c r="BI210" s="47">
        <f t="shared" ca="1" si="114"/>
        <v>12.671182047838949</v>
      </c>
      <c r="BJ210" s="47">
        <f t="shared" ca="1" si="114"/>
        <v>11.49182263387622</v>
      </c>
      <c r="BK210" s="47">
        <f t="shared" ca="1" si="114"/>
        <v>11.106143037938896</v>
      </c>
      <c r="BL210" s="47">
        <f t="shared" ca="1" si="114"/>
        <v>11.524107363499825</v>
      </c>
      <c r="BM210" s="47">
        <f t="shared" ca="1" si="114"/>
        <v>11.232078085954416</v>
      </c>
      <c r="BN210" s="47">
        <f t="shared" ca="1" si="114"/>
        <v>11.663901921145632</v>
      </c>
      <c r="BO210" s="47">
        <f t="shared" ca="1" si="114"/>
        <v>11.31362806913773</v>
      </c>
      <c r="BP210" s="47">
        <f t="shared" ca="1" si="114"/>
        <v>10.887530780601271</v>
      </c>
      <c r="BQ210" s="47">
        <f t="shared" ca="1" si="114"/>
        <v>9.1602168259251613</v>
      </c>
      <c r="BR210" s="47">
        <f t="shared" ca="1" si="114"/>
        <v>9.325145187059718</v>
      </c>
      <c r="BS210" s="47">
        <f t="shared" ca="1" si="99"/>
        <v>9.1987246084657457</v>
      </c>
      <c r="BT210" s="47">
        <f t="shared" ca="1" si="99"/>
        <v>10.137759218516768</v>
      </c>
      <c r="BU210" s="47">
        <f t="shared" ca="1" si="99"/>
        <v>12.671182047838949</v>
      </c>
      <c r="BV210" s="47">
        <f t="shared" ca="1" si="99"/>
        <v>11.49182263387622</v>
      </c>
      <c r="BW210" s="47">
        <f t="shared" ca="1" si="99"/>
        <v>11.106143037938896</v>
      </c>
      <c r="BX210" s="47">
        <f t="shared" ca="1" si="99"/>
        <v>11.524107363499825</v>
      </c>
      <c r="BY210" s="47">
        <f t="shared" ca="1" si="99"/>
        <v>11.232078085954416</v>
      </c>
      <c r="BZ210" s="47">
        <f t="shared" ca="1" si="99"/>
        <v>11.663901921145632</v>
      </c>
      <c r="CA210" s="47">
        <f t="shared" ca="1" si="99"/>
        <v>11.31362806913773</v>
      </c>
      <c r="CB210" s="47">
        <f t="shared" ca="1" si="99"/>
        <v>10.887530780601271</v>
      </c>
      <c r="CC210" s="47">
        <f t="shared" ca="1" si="98"/>
        <v>9.1602168259251613</v>
      </c>
      <c r="CD210" s="47">
        <f t="shared" ca="1" si="98"/>
        <v>9.325145187059718</v>
      </c>
      <c r="CE210" s="47">
        <f t="shared" ca="1" si="98"/>
        <v>9.1987246084657457</v>
      </c>
      <c r="CF210" s="47">
        <f t="shared" ca="1" si="98"/>
        <v>10.137759218516768</v>
      </c>
      <c r="CG210" s="47">
        <f t="shared" ca="1" si="98"/>
        <v>12.671182047838949</v>
      </c>
      <c r="CH210" s="47">
        <f t="shared" ca="1" si="98"/>
        <v>11.49182263387622</v>
      </c>
      <c r="CI210" s="47">
        <f t="shared" ca="1" si="98"/>
        <v>11.106143037938896</v>
      </c>
      <c r="CJ210" s="47">
        <f t="shared" ca="1" si="98"/>
        <v>11.524107363499825</v>
      </c>
      <c r="CK210" s="47">
        <f t="shared" ca="1" si="98"/>
        <v>11.232078085954416</v>
      </c>
      <c r="CL210" s="47">
        <f t="shared" ca="1" si="98"/>
        <v>11.663901921145632</v>
      </c>
      <c r="CM210" s="47">
        <f t="shared" ca="1" si="100"/>
        <v>11.31362806913773</v>
      </c>
      <c r="CN210" s="47">
        <f t="shared" ca="1" si="100"/>
        <v>10.887530780601271</v>
      </c>
      <c r="CO210" s="47">
        <f t="shared" ca="1" si="100"/>
        <v>9.1602168259251613</v>
      </c>
      <c r="CP210" s="47">
        <f t="shared" ca="1" si="100"/>
        <v>9.325145187059718</v>
      </c>
      <c r="CQ210" s="47">
        <f t="shared" ca="1" si="100"/>
        <v>9.1987246084657457</v>
      </c>
      <c r="CR210" s="47">
        <f t="shared" ca="1" si="100"/>
        <v>10.137759218516768</v>
      </c>
      <c r="CS210" s="47">
        <f t="shared" ca="1" si="100"/>
        <v>12.671182047838949</v>
      </c>
      <c r="CT210" s="47">
        <f t="shared" ca="1" si="100"/>
        <v>11.49182263387622</v>
      </c>
      <c r="CU210" s="47">
        <f t="shared" ca="1" si="100"/>
        <v>11.106143037938896</v>
      </c>
      <c r="CV210" s="47">
        <f t="shared" ca="1" si="100"/>
        <v>11.524107363499825</v>
      </c>
      <c r="CW210" s="47">
        <f t="shared" ca="1" si="95"/>
        <v>11.232078085954416</v>
      </c>
      <c r="CX210" s="47">
        <f t="shared" ca="1" si="95"/>
        <v>11.663901921145632</v>
      </c>
      <c r="CY210" s="47">
        <f t="shared" ca="1" si="95"/>
        <v>11.31362806913773</v>
      </c>
      <c r="CZ210" s="47">
        <f t="shared" ca="1" si="95"/>
        <v>10.887530780601271</v>
      </c>
      <c r="DA210" s="47">
        <f t="shared" ref="CW210:DD242" ca="1" si="117">IF($AN210&lt;=DA$1,HLOOKUP(MONTH(DA$1),$AA:$AL,ROW($AO210),0),"")</f>
        <v>9.1602168259251613</v>
      </c>
      <c r="DB210" s="47">
        <f t="shared" ca="1" si="117"/>
        <v>9.325145187059718</v>
      </c>
      <c r="DC210" s="47">
        <f t="shared" ca="1" si="117"/>
        <v>9.1987246084657457</v>
      </c>
      <c r="DD210" s="47">
        <f t="shared" ca="1" si="117"/>
        <v>10.137759218516768</v>
      </c>
    </row>
    <row r="211" spans="1:108" x14ac:dyDescent="0.25">
      <c r="A211" s="40" t="s">
        <v>138</v>
      </c>
      <c r="B211" s="40">
        <v>1816</v>
      </c>
      <c r="C211" s="40" t="s">
        <v>38</v>
      </c>
      <c r="D211" s="40" t="s">
        <v>1413</v>
      </c>
      <c r="E211" s="40" t="s">
        <v>130</v>
      </c>
      <c r="F211" s="40">
        <v>49.11</v>
      </c>
      <c r="G211" s="43">
        <v>45748</v>
      </c>
      <c r="I211" s="40" t="s">
        <v>74</v>
      </c>
      <c r="J211" s="40">
        <v>1</v>
      </c>
      <c r="K211" s="40" t="s">
        <v>33</v>
      </c>
      <c r="L211" s="40" t="s">
        <v>133</v>
      </c>
      <c r="N211" s="41">
        <f>VLOOKUP($C211 &amp; $I211 &amp; $K211,FATOR!$A$3:$P$22,5,0)</f>
        <v>0.22871264683271059</v>
      </c>
      <c r="O211" s="41">
        <f>VLOOKUP($C211 &amp; $I211 &amp; $K211,FATOR!$A$3:$P$22,6,0)</f>
        <v>0.23750563879343578</v>
      </c>
      <c r="P211" s="41">
        <f>VLOOKUP($C211 &amp; $I211 &amp; $K211,FATOR!$A$3:$P$22,7,0)</f>
        <v>0.23037320442145653</v>
      </c>
      <c r="Q211" s="41">
        <f>VLOOKUP($C211 &amp; $I211 &amp; $K211,FATOR!$A$3:$P$22,8,0)</f>
        <v>0.22169681899004828</v>
      </c>
      <c r="R211" s="41">
        <f>VLOOKUP($C211 &amp; $I211 &amp; $K211,FATOR!$A$3:$P$22,9,0)</f>
        <v>0.18652447212227979</v>
      </c>
      <c r="S211" s="41">
        <f>VLOOKUP($C211 &amp; $I211 &amp; $K211,FATOR!$A$3:$P$22,10,0)</f>
        <v>0.18988281789981101</v>
      </c>
      <c r="T211" s="41">
        <f>VLOOKUP($C211 &amp; $I211 &amp; $K211,FATOR!$A$3:$P$22,11,0)</f>
        <v>0.18730858498199443</v>
      </c>
      <c r="U211" s="41">
        <f>VLOOKUP($C211 &amp; $I211 &amp; $K211,FATOR!$A$3:$P$22,12,0)</f>
        <v>0.20642963181667212</v>
      </c>
      <c r="V211" s="41">
        <f>VLOOKUP($C211 &amp; $I211 &amp; $K211,FATOR!$A$3:$P$22,13,0)</f>
        <v>0.25801633166033289</v>
      </c>
      <c r="W211" s="41">
        <f>VLOOKUP($C211 &amp; $I211 &amp; $K211,FATOR!$A$3:$P$22,14,0)</f>
        <v>0.23400168262830828</v>
      </c>
      <c r="X211" s="41">
        <f>VLOOKUP($C211 &amp; $I211 &amp; $K211,FATOR!$A$3:$P$22,15,0)</f>
        <v>0.22614830050781706</v>
      </c>
      <c r="Y211" s="41">
        <f>VLOOKUP($C211 &amp; $I211 &amp; $K211,FATOR!$A$3:$P$22,16,0)</f>
        <v>0.23465907887395288</v>
      </c>
      <c r="AA211" s="42">
        <f t="shared" si="101"/>
        <v>11.232078085954416</v>
      </c>
      <c r="AB211" s="42">
        <f t="shared" si="102"/>
        <v>11.663901921145632</v>
      </c>
      <c r="AC211" s="42">
        <f t="shared" si="103"/>
        <v>11.31362806913773</v>
      </c>
      <c r="AD211" s="42">
        <f t="shared" si="104"/>
        <v>10.887530780601271</v>
      </c>
      <c r="AE211" s="42">
        <f t="shared" si="105"/>
        <v>9.1602168259251613</v>
      </c>
      <c r="AF211" s="42">
        <f t="shared" si="106"/>
        <v>9.325145187059718</v>
      </c>
      <c r="AG211" s="42">
        <f t="shared" si="107"/>
        <v>9.1987246084657457</v>
      </c>
      <c r="AH211" s="42">
        <f t="shared" si="108"/>
        <v>10.137759218516768</v>
      </c>
      <c r="AI211" s="42">
        <f t="shared" si="109"/>
        <v>12.671182047838949</v>
      </c>
      <c r="AJ211" s="42">
        <f t="shared" si="110"/>
        <v>11.49182263387622</v>
      </c>
      <c r="AK211" s="42">
        <f t="shared" si="111"/>
        <v>11.106143037938896</v>
      </c>
      <c r="AL211" s="42">
        <f t="shared" si="112"/>
        <v>11.524107363499825</v>
      </c>
      <c r="AN211" s="43">
        <f t="shared" si="113"/>
        <v>45748</v>
      </c>
      <c r="AO211" s="47" t="str">
        <f t="shared" ca="1" si="116"/>
        <v/>
      </c>
      <c r="AP211" s="47" t="str">
        <f t="shared" ca="1" si="116"/>
        <v/>
      </c>
      <c r="AQ211" s="47" t="str">
        <f t="shared" ca="1" si="116"/>
        <v/>
      </c>
      <c r="AR211" s="47" t="str">
        <f t="shared" ca="1" si="116"/>
        <v/>
      </c>
      <c r="AS211" s="47" t="str">
        <f t="shared" ca="1" si="116"/>
        <v/>
      </c>
      <c r="AT211" s="47" t="str">
        <f t="shared" ca="1" si="116"/>
        <v/>
      </c>
      <c r="AU211" s="47" t="str">
        <f t="shared" ca="1" si="116"/>
        <v/>
      </c>
      <c r="AV211" s="47" t="str">
        <f t="shared" ca="1" si="116"/>
        <v/>
      </c>
      <c r="AW211" s="47" t="str">
        <f t="shared" ca="1" si="116"/>
        <v/>
      </c>
      <c r="AX211" s="47" t="str">
        <f t="shared" ca="1" si="116"/>
        <v/>
      </c>
      <c r="AY211" s="47" t="str">
        <f t="shared" ca="1" si="115"/>
        <v/>
      </c>
      <c r="AZ211" s="47" t="str">
        <f t="shared" ca="1" si="115"/>
        <v/>
      </c>
      <c r="BA211" s="47" t="str">
        <f t="shared" ca="1" si="115"/>
        <v/>
      </c>
      <c r="BB211" s="47" t="str">
        <f t="shared" ca="1" si="115"/>
        <v/>
      </c>
      <c r="BC211" s="47" t="str">
        <f t="shared" ca="1" si="115"/>
        <v/>
      </c>
      <c r="BD211" s="47">
        <f t="shared" ca="1" si="115"/>
        <v>10.887530780601271</v>
      </c>
      <c r="BE211" s="47">
        <f t="shared" ca="1" si="115"/>
        <v>9.1602168259251613</v>
      </c>
      <c r="BF211" s="47">
        <f t="shared" ca="1" si="115"/>
        <v>9.325145187059718</v>
      </c>
      <c r="BG211" s="47">
        <f t="shared" ca="1" si="115"/>
        <v>9.1987246084657457</v>
      </c>
      <c r="BH211" s="47">
        <f t="shared" ca="1" si="115"/>
        <v>10.137759218516768</v>
      </c>
      <c r="BI211" s="47">
        <f t="shared" ca="1" si="114"/>
        <v>12.671182047838949</v>
      </c>
      <c r="BJ211" s="47">
        <f t="shared" ca="1" si="114"/>
        <v>11.49182263387622</v>
      </c>
      <c r="BK211" s="47">
        <f t="shared" ca="1" si="114"/>
        <v>11.106143037938896</v>
      </c>
      <c r="BL211" s="47">
        <f t="shared" ca="1" si="114"/>
        <v>11.524107363499825</v>
      </c>
      <c r="BM211" s="47">
        <f t="shared" ca="1" si="114"/>
        <v>11.232078085954416</v>
      </c>
      <c r="BN211" s="47">
        <f t="shared" ca="1" si="114"/>
        <v>11.663901921145632</v>
      </c>
      <c r="BO211" s="47">
        <f t="shared" ca="1" si="114"/>
        <v>11.31362806913773</v>
      </c>
      <c r="BP211" s="47">
        <f t="shared" ca="1" si="114"/>
        <v>10.887530780601271</v>
      </c>
      <c r="BQ211" s="47">
        <f t="shared" ca="1" si="114"/>
        <v>9.1602168259251613</v>
      </c>
      <c r="BR211" s="47">
        <f t="shared" ca="1" si="114"/>
        <v>9.325145187059718</v>
      </c>
      <c r="BS211" s="47">
        <f t="shared" ca="1" si="99"/>
        <v>9.1987246084657457</v>
      </c>
      <c r="BT211" s="47">
        <f t="shared" ca="1" si="99"/>
        <v>10.137759218516768</v>
      </c>
      <c r="BU211" s="47">
        <f t="shared" ca="1" si="99"/>
        <v>12.671182047838949</v>
      </c>
      <c r="BV211" s="47">
        <f t="shared" ca="1" si="99"/>
        <v>11.49182263387622</v>
      </c>
      <c r="BW211" s="47">
        <f t="shared" ca="1" si="99"/>
        <v>11.106143037938896</v>
      </c>
      <c r="BX211" s="47">
        <f t="shared" ca="1" si="99"/>
        <v>11.524107363499825</v>
      </c>
      <c r="BY211" s="47">
        <f t="shared" ca="1" si="99"/>
        <v>11.232078085954416</v>
      </c>
      <c r="BZ211" s="47">
        <f t="shared" ca="1" si="99"/>
        <v>11.663901921145632</v>
      </c>
      <c r="CA211" s="47">
        <f t="shared" ca="1" si="99"/>
        <v>11.31362806913773</v>
      </c>
      <c r="CB211" s="47">
        <f t="shared" ca="1" si="99"/>
        <v>10.887530780601271</v>
      </c>
      <c r="CC211" s="47">
        <f t="shared" ca="1" si="98"/>
        <v>9.1602168259251613</v>
      </c>
      <c r="CD211" s="47">
        <f t="shared" ca="1" si="98"/>
        <v>9.325145187059718</v>
      </c>
      <c r="CE211" s="47">
        <f t="shared" ca="1" si="98"/>
        <v>9.1987246084657457</v>
      </c>
      <c r="CF211" s="47">
        <f t="shared" ca="1" si="98"/>
        <v>10.137759218516768</v>
      </c>
      <c r="CG211" s="47">
        <f t="shared" ca="1" si="98"/>
        <v>12.671182047838949</v>
      </c>
      <c r="CH211" s="47">
        <f t="shared" ca="1" si="98"/>
        <v>11.49182263387622</v>
      </c>
      <c r="CI211" s="47">
        <f t="shared" ref="CC211:CL237" ca="1" si="118">IF($AN211&lt;=CI$1,HLOOKUP(MONTH(CI$1),$AA:$AL,ROW($AO211),0),"")</f>
        <v>11.106143037938896</v>
      </c>
      <c r="CJ211" s="47">
        <f t="shared" ca="1" si="118"/>
        <v>11.524107363499825</v>
      </c>
      <c r="CK211" s="47">
        <f t="shared" ca="1" si="118"/>
        <v>11.232078085954416</v>
      </c>
      <c r="CL211" s="47">
        <f t="shared" ca="1" si="118"/>
        <v>11.663901921145632</v>
      </c>
      <c r="CM211" s="47">
        <f t="shared" ca="1" si="100"/>
        <v>11.31362806913773</v>
      </c>
      <c r="CN211" s="47">
        <f t="shared" ca="1" si="100"/>
        <v>10.887530780601271</v>
      </c>
      <c r="CO211" s="47">
        <f t="shared" ca="1" si="100"/>
        <v>9.1602168259251613</v>
      </c>
      <c r="CP211" s="47">
        <f t="shared" ca="1" si="100"/>
        <v>9.325145187059718</v>
      </c>
      <c r="CQ211" s="47">
        <f t="shared" ca="1" si="100"/>
        <v>9.1987246084657457</v>
      </c>
      <c r="CR211" s="47">
        <f t="shared" ca="1" si="100"/>
        <v>10.137759218516768</v>
      </c>
      <c r="CS211" s="47">
        <f t="shared" ca="1" si="100"/>
        <v>12.671182047838949</v>
      </c>
      <c r="CT211" s="47">
        <f t="shared" ca="1" si="100"/>
        <v>11.49182263387622</v>
      </c>
      <c r="CU211" s="47">
        <f t="shared" ca="1" si="100"/>
        <v>11.106143037938896</v>
      </c>
      <c r="CV211" s="47">
        <f t="shared" ca="1" si="100"/>
        <v>11.524107363499825</v>
      </c>
      <c r="CW211" s="47">
        <f t="shared" ca="1" si="117"/>
        <v>11.232078085954416</v>
      </c>
      <c r="CX211" s="47">
        <f t="shared" ca="1" si="117"/>
        <v>11.663901921145632</v>
      </c>
      <c r="CY211" s="47">
        <f t="shared" ca="1" si="117"/>
        <v>11.31362806913773</v>
      </c>
      <c r="CZ211" s="47">
        <f t="shared" ca="1" si="117"/>
        <v>10.887530780601271</v>
      </c>
      <c r="DA211" s="47">
        <f t="shared" ca="1" si="117"/>
        <v>9.1602168259251613</v>
      </c>
      <c r="DB211" s="47">
        <f t="shared" ca="1" si="117"/>
        <v>9.325145187059718</v>
      </c>
      <c r="DC211" s="47">
        <f t="shared" ca="1" si="117"/>
        <v>9.1987246084657457</v>
      </c>
      <c r="DD211" s="47">
        <f t="shared" ca="1" si="117"/>
        <v>10.137759218516768</v>
      </c>
    </row>
    <row r="212" spans="1:108" x14ac:dyDescent="0.25">
      <c r="A212" s="40" t="s">
        <v>138</v>
      </c>
      <c r="B212" s="40">
        <v>1817</v>
      </c>
      <c r="C212" s="40" t="s">
        <v>38</v>
      </c>
      <c r="D212" s="40" t="s">
        <v>1414</v>
      </c>
      <c r="E212" s="40" t="s">
        <v>130</v>
      </c>
      <c r="F212" s="40">
        <v>14.733000000000001</v>
      </c>
      <c r="G212" s="43">
        <v>45748</v>
      </c>
      <c r="I212" s="40" t="s">
        <v>74</v>
      </c>
      <c r="J212" s="40">
        <v>1</v>
      </c>
      <c r="K212" s="40" t="s">
        <v>33</v>
      </c>
      <c r="L212" s="40" t="s">
        <v>133</v>
      </c>
      <c r="N212" s="41">
        <f>VLOOKUP($C212 &amp; $I212 &amp; $K212,FATOR!$A$3:$P$22,5,0)</f>
        <v>0.22871264683271059</v>
      </c>
      <c r="O212" s="41">
        <f>VLOOKUP($C212 &amp; $I212 &amp; $K212,FATOR!$A$3:$P$22,6,0)</f>
        <v>0.23750563879343578</v>
      </c>
      <c r="P212" s="41">
        <f>VLOOKUP($C212 &amp; $I212 &amp; $K212,FATOR!$A$3:$P$22,7,0)</f>
        <v>0.23037320442145653</v>
      </c>
      <c r="Q212" s="41">
        <f>VLOOKUP($C212 &amp; $I212 &amp; $K212,FATOR!$A$3:$P$22,8,0)</f>
        <v>0.22169681899004828</v>
      </c>
      <c r="R212" s="41">
        <f>VLOOKUP($C212 &amp; $I212 &amp; $K212,FATOR!$A$3:$P$22,9,0)</f>
        <v>0.18652447212227979</v>
      </c>
      <c r="S212" s="41">
        <f>VLOOKUP($C212 &amp; $I212 &amp; $K212,FATOR!$A$3:$P$22,10,0)</f>
        <v>0.18988281789981101</v>
      </c>
      <c r="T212" s="41">
        <f>VLOOKUP($C212 &amp; $I212 &amp; $K212,FATOR!$A$3:$P$22,11,0)</f>
        <v>0.18730858498199443</v>
      </c>
      <c r="U212" s="41">
        <f>VLOOKUP($C212 &amp; $I212 &amp; $K212,FATOR!$A$3:$P$22,12,0)</f>
        <v>0.20642963181667212</v>
      </c>
      <c r="V212" s="41">
        <f>VLOOKUP($C212 &amp; $I212 &amp; $K212,FATOR!$A$3:$P$22,13,0)</f>
        <v>0.25801633166033289</v>
      </c>
      <c r="W212" s="41">
        <f>VLOOKUP($C212 &amp; $I212 &amp; $K212,FATOR!$A$3:$P$22,14,0)</f>
        <v>0.23400168262830828</v>
      </c>
      <c r="X212" s="41">
        <f>VLOOKUP($C212 &amp; $I212 &amp; $K212,FATOR!$A$3:$P$22,15,0)</f>
        <v>0.22614830050781706</v>
      </c>
      <c r="Y212" s="41">
        <f>VLOOKUP($C212 &amp; $I212 &amp; $K212,FATOR!$A$3:$P$22,16,0)</f>
        <v>0.23465907887395288</v>
      </c>
      <c r="AA212" s="42">
        <f t="shared" si="101"/>
        <v>3.3696234257863251</v>
      </c>
      <c r="AB212" s="42">
        <f t="shared" si="102"/>
        <v>3.4991705763436896</v>
      </c>
      <c r="AC212" s="42">
        <f t="shared" si="103"/>
        <v>3.3940884207413191</v>
      </c>
      <c r="AD212" s="42">
        <f t="shared" si="104"/>
        <v>3.2662592341803816</v>
      </c>
      <c r="AE212" s="42">
        <f t="shared" si="105"/>
        <v>2.7480650477775481</v>
      </c>
      <c r="AF212" s="42">
        <f t="shared" si="106"/>
        <v>2.7975435561179158</v>
      </c>
      <c r="AG212" s="42">
        <f t="shared" si="107"/>
        <v>2.7596173825397239</v>
      </c>
      <c r="AH212" s="42">
        <f t="shared" si="108"/>
        <v>3.0413277655550304</v>
      </c>
      <c r="AI212" s="42">
        <f t="shared" si="109"/>
        <v>3.8013546143516845</v>
      </c>
      <c r="AJ212" s="42">
        <f t="shared" si="110"/>
        <v>3.4475467901628662</v>
      </c>
      <c r="AK212" s="42">
        <f t="shared" si="111"/>
        <v>3.3318429113816688</v>
      </c>
      <c r="AL212" s="42">
        <f t="shared" si="112"/>
        <v>3.4572322090499479</v>
      </c>
      <c r="AN212" s="43">
        <f t="shared" si="113"/>
        <v>45748</v>
      </c>
      <c r="AO212" s="47" t="str">
        <f t="shared" ca="1" si="116"/>
        <v/>
      </c>
      <c r="AP212" s="47" t="str">
        <f t="shared" ca="1" si="116"/>
        <v/>
      </c>
      <c r="AQ212" s="47" t="str">
        <f t="shared" ca="1" si="116"/>
        <v/>
      </c>
      <c r="AR212" s="47" t="str">
        <f t="shared" ca="1" si="116"/>
        <v/>
      </c>
      <c r="AS212" s="47" t="str">
        <f t="shared" ca="1" si="116"/>
        <v/>
      </c>
      <c r="AT212" s="47" t="str">
        <f t="shared" ca="1" si="116"/>
        <v/>
      </c>
      <c r="AU212" s="47" t="str">
        <f t="shared" ca="1" si="116"/>
        <v/>
      </c>
      <c r="AV212" s="47" t="str">
        <f t="shared" ca="1" si="116"/>
        <v/>
      </c>
      <c r="AW212" s="47" t="str">
        <f t="shared" ca="1" si="116"/>
        <v/>
      </c>
      <c r="AX212" s="47" t="str">
        <f t="shared" ca="1" si="116"/>
        <v/>
      </c>
      <c r="AY212" s="47" t="str">
        <f t="shared" ca="1" si="115"/>
        <v/>
      </c>
      <c r="AZ212" s="47" t="str">
        <f t="shared" ca="1" si="115"/>
        <v/>
      </c>
      <c r="BA212" s="47" t="str">
        <f t="shared" ca="1" si="115"/>
        <v/>
      </c>
      <c r="BB212" s="47" t="str">
        <f t="shared" ca="1" si="115"/>
        <v/>
      </c>
      <c r="BC212" s="47" t="str">
        <f t="shared" ca="1" si="115"/>
        <v/>
      </c>
      <c r="BD212" s="47">
        <f t="shared" ca="1" si="115"/>
        <v>3.2662592341803816</v>
      </c>
      <c r="BE212" s="47">
        <f t="shared" ca="1" si="115"/>
        <v>2.7480650477775481</v>
      </c>
      <c r="BF212" s="47">
        <f t="shared" ca="1" si="115"/>
        <v>2.7975435561179158</v>
      </c>
      <c r="BG212" s="47">
        <f t="shared" ca="1" si="115"/>
        <v>2.7596173825397239</v>
      </c>
      <c r="BH212" s="47">
        <f t="shared" ca="1" si="115"/>
        <v>3.0413277655550304</v>
      </c>
      <c r="BI212" s="47">
        <f t="shared" ca="1" si="114"/>
        <v>3.8013546143516845</v>
      </c>
      <c r="BJ212" s="47">
        <f t="shared" ca="1" si="114"/>
        <v>3.4475467901628662</v>
      </c>
      <c r="BK212" s="47">
        <f t="shared" ca="1" si="114"/>
        <v>3.3318429113816688</v>
      </c>
      <c r="BL212" s="47">
        <f t="shared" ca="1" si="114"/>
        <v>3.4572322090499479</v>
      </c>
      <c r="BM212" s="47">
        <f t="shared" ca="1" si="114"/>
        <v>3.3696234257863251</v>
      </c>
      <c r="BN212" s="47">
        <f t="shared" ca="1" si="114"/>
        <v>3.4991705763436896</v>
      </c>
      <c r="BO212" s="47">
        <f t="shared" ca="1" si="114"/>
        <v>3.3940884207413191</v>
      </c>
      <c r="BP212" s="47">
        <f t="shared" ca="1" si="114"/>
        <v>3.2662592341803816</v>
      </c>
      <c r="BQ212" s="47">
        <f t="shared" ca="1" si="114"/>
        <v>2.7480650477775481</v>
      </c>
      <c r="BR212" s="47">
        <f t="shared" ca="1" si="114"/>
        <v>2.7975435561179158</v>
      </c>
      <c r="BS212" s="47">
        <f t="shared" ca="1" si="99"/>
        <v>2.7596173825397239</v>
      </c>
      <c r="BT212" s="47">
        <f t="shared" ca="1" si="99"/>
        <v>3.0413277655550304</v>
      </c>
      <c r="BU212" s="47">
        <f t="shared" ca="1" si="99"/>
        <v>3.8013546143516845</v>
      </c>
      <c r="BV212" s="47">
        <f t="shared" ca="1" si="99"/>
        <v>3.4475467901628662</v>
      </c>
      <c r="BW212" s="47">
        <f t="shared" ca="1" si="99"/>
        <v>3.3318429113816688</v>
      </c>
      <c r="BX212" s="47">
        <f t="shared" ca="1" si="99"/>
        <v>3.4572322090499479</v>
      </c>
      <c r="BY212" s="47">
        <f t="shared" ca="1" si="99"/>
        <v>3.3696234257863251</v>
      </c>
      <c r="BZ212" s="47">
        <f t="shared" ca="1" si="99"/>
        <v>3.4991705763436896</v>
      </c>
      <c r="CA212" s="47">
        <f t="shared" ca="1" si="99"/>
        <v>3.3940884207413191</v>
      </c>
      <c r="CB212" s="47">
        <f t="shared" ca="1" si="99"/>
        <v>3.2662592341803816</v>
      </c>
      <c r="CC212" s="47">
        <f t="shared" ca="1" si="118"/>
        <v>2.7480650477775481</v>
      </c>
      <c r="CD212" s="47">
        <f t="shared" ca="1" si="118"/>
        <v>2.7975435561179158</v>
      </c>
      <c r="CE212" s="47">
        <f t="shared" ca="1" si="118"/>
        <v>2.7596173825397239</v>
      </c>
      <c r="CF212" s="47">
        <f t="shared" ca="1" si="118"/>
        <v>3.0413277655550304</v>
      </c>
      <c r="CG212" s="47">
        <f t="shared" ca="1" si="118"/>
        <v>3.8013546143516845</v>
      </c>
      <c r="CH212" s="47">
        <f t="shared" ca="1" si="118"/>
        <v>3.4475467901628662</v>
      </c>
      <c r="CI212" s="47">
        <f t="shared" ca="1" si="118"/>
        <v>3.3318429113816688</v>
      </c>
      <c r="CJ212" s="47">
        <f t="shared" ca="1" si="118"/>
        <v>3.4572322090499479</v>
      </c>
      <c r="CK212" s="47">
        <f t="shared" ca="1" si="118"/>
        <v>3.3696234257863251</v>
      </c>
      <c r="CL212" s="47">
        <f t="shared" ca="1" si="118"/>
        <v>3.4991705763436896</v>
      </c>
      <c r="CM212" s="47">
        <f t="shared" ca="1" si="100"/>
        <v>3.3940884207413191</v>
      </c>
      <c r="CN212" s="47">
        <f t="shared" ca="1" si="100"/>
        <v>3.2662592341803816</v>
      </c>
      <c r="CO212" s="47">
        <f t="shared" ca="1" si="100"/>
        <v>2.7480650477775481</v>
      </c>
      <c r="CP212" s="47">
        <f t="shared" ca="1" si="100"/>
        <v>2.7975435561179158</v>
      </c>
      <c r="CQ212" s="47">
        <f t="shared" ca="1" si="100"/>
        <v>2.7596173825397239</v>
      </c>
      <c r="CR212" s="47">
        <f t="shared" ca="1" si="100"/>
        <v>3.0413277655550304</v>
      </c>
      <c r="CS212" s="47">
        <f t="shared" ca="1" si="100"/>
        <v>3.8013546143516845</v>
      </c>
      <c r="CT212" s="47">
        <f t="shared" ca="1" si="100"/>
        <v>3.4475467901628662</v>
      </c>
      <c r="CU212" s="47">
        <f t="shared" ca="1" si="100"/>
        <v>3.3318429113816688</v>
      </c>
      <c r="CV212" s="47">
        <f t="shared" ca="1" si="100"/>
        <v>3.4572322090499479</v>
      </c>
      <c r="CW212" s="47">
        <f t="shared" ca="1" si="117"/>
        <v>3.3696234257863251</v>
      </c>
      <c r="CX212" s="47">
        <f t="shared" ca="1" si="117"/>
        <v>3.4991705763436896</v>
      </c>
      <c r="CY212" s="47">
        <f t="shared" ca="1" si="117"/>
        <v>3.3940884207413191</v>
      </c>
      <c r="CZ212" s="47">
        <f t="shared" ca="1" si="117"/>
        <v>3.2662592341803816</v>
      </c>
      <c r="DA212" s="47">
        <f t="shared" ca="1" si="117"/>
        <v>2.7480650477775481</v>
      </c>
      <c r="DB212" s="47">
        <f t="shared" ca="1" si="117"/>
        <v>2.7975435561179158</v>
      </c>
      <c r="DC212" s="47">
        <f t="shared" ca="1" si="117"/>
        <v>2.7596173825397239</v>
      </c>
      <c r="DD212" s="47">
        <f t="shared" ca="1" si="117"/>
        <v>3.0413277655550304</v>
      </c>
    </row>
    <row r="213" spans="1:108" x14ac:dyDescent="0.25">
      <c r="A213" s="40" t="s">
        <v>138</v>
      </c>
      <c r="B213" s="40">
        <v>1818</v>
      </c>
      <c r="C213" s="40" t="s">
        <v>38</v>
      </c>
      <c r="D213" s="40" t="s">
        <v>1415</v>
      </c>
      <c r="E213" s="40" t="s">
        <v>130</v>
      </c>
      <c r="F213" s="40">
        <v>49.11</v>
      </c>
      <c r="G213" s="43">
        <v>45748</v>
      </c>
      <c r="I213" s="40" t="s">
        <v>74</v>
      </c>
      <c r="J213" s="40">
        <v>1</v>
      </c>
      <c r="K213" s="40" t="s">
        <v>33</v>
      </c>
      <c r="L213" s="40" t="s">
        <v>133</v>
      </c>
      <c r="N213" s="41">
        <f>VLOOKUP($C213 &amp; $I213 &amp; $K213,FATOR!$A$3:$P$22,5,0)</f>
        <v>0.22871264683271059</v>
      </c>
      <c r="O213" s="41">
        <f>VLOOKUP($C213 &amp; $I213 &amp; $K213,FATOR!$A$3:$P$22,6,0)</f>
        <v>0.23750563879343578</v>
      </c>
      <c r="P213" s="41">
        <f>VLOOKUP($C213 &amp; $I213 &amp; $K213,FATOR!$A$3:$P$22,7,0)</f>
        <v>0.23037320442145653</v>
      </c>
      <c r="Q213" s="41">
        <f>VLOOKUP($C213 &amp; $I213 &amp; $K213,FATOR!$A$3:$P$22,8,0)</f>
        <v>0.22169681899004828</v>
      </c>
      <c r="R213" s="41">
        <f>VLOOKUP($C213 &amp; $I213 &amp; $K213,FATOR!$A$3:$P$22,9,0)</f>
        <v>0.18652447212227979</v>
      </c>
      <c r="S213" s="41">
        <f>VLOOKUP($C213 &amp; $I213 &amp; $K213,FATOR!$A$3:$P$22,10,0)</f>
        <v>0.18988281789981101</v>
      </c>
      <c r="T213" s="41">
        <f>VLOOKUP($C213 &amp; $I213 &amp; $K213,FATOR!$A$3:$P$22,11,0)</f>
        <v>0.18730858498199443</v>
      </c>
      <c r="U213" s="41">
        <f>VLOOKUP($C213 &amp; $I213 &amp; $K213,FATOR!$A$3:$P$22,12,0)</f>
        <v>0.20642963181667212</v>
      </c>
      <c r="V213" s="41">
        <f>VLOOKUP($C213 &amp; $I213 &amp; $K213,FATOR!$A$3:$P$22,13,0)</f>
        <v>0.25801633166033289</v>
      </c>
      <c r="W213" s="41">
        <f>VLOOKUP($C213 &amp; $I213 &amp; $K213,FATOR!$A$3:$P$22,14,0)</f>
        <v>0.23400168262830828</v>
      </c>
      <c r="X213" s="41">
        <f>VLOOKUP($C213 &amp; $I213 &amp; $K213,FATOR!$A$3:$P$22,15,0)</f>
        <v>0.22614830050781706</v>
      </c>
      <c r="Y213" s="41">
        <f>VLOOKUP($C213 &amp; $I213 &amp; $K213,FATOR!$A$3:$P$22,16,0)</f>
        <v>0.23465907887395288</v>
      </c>
      <c r="AA213" s="42">
        <f t="shared" si="101"/>
        <v>11.232078085954416</v>
      </c>
      <c r="AB213" s="42">
        <f t="shared" si="102"/>
        <v>11.663901921145632</v>
      </c>
      <c r="AC213" s="42">
        <f t="shared" si="103"/>
        <v>11.31362806913773</v>
      </c>
      <c r="AD213" s="42">
        <f t="shared" si="104"/>
        <v>10.887530780601271</v>
      </c>
      <c r="AE213" s="42">
        <f t="shared" si="105"/>
        <v>9.1602168259251613</v>
      </c>
      <c r="AF213" s="42">
        <f t="shared" si="106"/>
        <v>9.325145187059718</v>
      </c>
      <c r="AG213" s="42">
        <f t="shared" si="107"/>
        <v>9.1987246084657457</v>
      </c>
      <c r="AH213" s="42">
        <f t="shared" si="108"/>
        <v>10.137759218516768</v>
      </c>
      <c r="AI213" s="42">
        <f t="shared" si="109"/>
        <v>12.671182047838949</v>
      </c>
      <c r="AJ213" s="42">
        <f t="shared" si="110"/>
        <v>11.49182263387622</v>
      </c>
      <c r="AK213" s="42">
        <f t="shared" si="111"/>
        <v>11.106143037938896</v>
      </c>
      <c r="AL213" s="42">
        <f t="shared" si="112"/>
        <v>11.524107363499825</v>
      </c>
      <c r="AN213" s="43">
        <f t="shared" si="113"/>
        <v>45748</v>
      </c>
      <c r="AO213" s="47" t="str">
        <f t="shared" ca="1" si="116"/>
        <v/>
      </c>
      <c r="AP213" s="47" t="str">
        <f t="shared" ca="1" si="116"/>
        <v/>
      </c>
      <c r="AQ213" s="47" t="str">
        <f t="shared" ca="1" si="116"/>
        <v/>
      </c>
      <c r="AR213" s="47" t="str">
        <f t="shared" ca="1" si="116"/>
        <v/>
      </c>
      <c r="AS213" s="47" t="str">
        <f t="shared" ca="1" si="116"/>
        <v/>
      </c>
      <c r="AT213" s="47" t="str">
        <f t="shared" ca="1" si="116"/>
        <v/>
      </c>
      <c r="AU213" s="47" t="str">
        <f t="shared" ca="1" si="116"/>
        <v/>
      </c>
      <c r="AV213" s="47" t="str">
        <f t="shared" ca="1" si="116"/>
        <v/>
      </c>
      <c r="AW213" s="47" t="str">
        <f t="shared" ca="1" si="116"/>
        <v/>
      </c>
      <c r="AX213" s="47" t="str">
        <f t="shared" ca="1" si="116"/>
        <v/>
      </c>
      <c r="AY213" s="47" t="str">
        <f t="shared" ca="1" si="115"/>
        <v/>
      </c>
      <c r="AZ213" s="47" t="str">
        <f t="shared" ca="1" si="115"/>
        <v/>
      </c>
      <c r="BA213" s="47" t="str">
        <f t="shared" ca="1" si="115"/>
        <v/>
      </c>
      <c r="BB213" s="47" t="str">
        <f t="shared" ca="1" si="115"/>
        <v/>
      </c>
      <c r="BC213" s="47" t="str">
        <f t="shared" ca="1" si="115"/>
        <v/>
      </c>
      <c r="BD213" s="47">
        <f t="shared" ca="1" si="115"/>
        <v>10.887530780601271</v>
      </c>
      <c r="BE213" s="47">
        <f t="shared" ca="1" si="115"/>
        <v>9.1602168259251613</v>
      </c>
      <c r="BF213" s="47">
        <f t="shared" ca="1" si="115"/>
        <v>9.325145187059718</v>
      </c>
      <c r="BG213" s="47">
        <f t="shared" ca="1" si="115"/>
        <v>9.1987246084657457</v>
      </c>
      <c r="BH213" s="47">
        <f t="shared" ca="1" si="115"/>
        <v>10.137759218516768</v>
      </c>
      <c r="BI213" s="47">
        <f t="shared" ca="1" si="114"/>
        <v>12.671182047838949</v>
      </c>
      <c r="BJ213" s="47">
        <f t="shared" ca="1" si="114"/>
        <v>11.49182263387622</v>
      </c>
      <c r="BK213" s="47">
        <f t="shared" ca="1" si="114"/>
        <v>11.106143037938896</v>
      </c>
      <c r="BL213" s="47">
        <f t="shared" ca="1" si="114"/>
        <v>11.524107363499825</v>
      </c>
      <c r="BM213" s="47">
        <f t="shared" ca="1" si="114"/>
        <v>11.232078085954416</v>
      </c>
      <c r="BN213" s="47">
        <f t="shared" ca="1" si="114"/>
        <v>11.663901921145632</v>
      </c>
      <c r="BO213" s="47">
        <f t="shared" ca="1" si="114"/>
        <v>11.31362806913773</v>
      </c>
      <c r="BP213" s="47">
        <f t="shared" ca="1" si="114"/>
        <v>10.887530780601271</v>
      </c>
      <c r="BQ213" s="47">
        <f t="shared" ca="1" si="114"/>
        <v>9.1602168259251613</v>
      </c>
      <c r="BR213" s="47">
        <f t="shared" ca="1" si="114"/>
        <v>9.325145187059718</v>
      </c>
      <c r="BS213" s="47">
        <f t="shared" ca="1" si="99"/>
        <v>9.1987246084657457</v>
      </c>
      <c r="BT213" s="47">
        <f t="shared" ca="1" si="99"/>
        <v>10.137759218516768</v>
      </c>
      <c r="BU213" s="47">
        <f t="shared" ca="1" si="99"/>
        <v>12.671182047838949</v>
      </c>
      <c r="BV213" s="47">
        <f t="shared" ca="1" si="99"/>
        <v>11.49182263387622</v>
      </c>
      <c r="BW213" s="47">
        <f t="shared" ref="BS213:CB238" ca="1" si="119">IF($AN213&lt;=BW$1,HLOOKUP(MONTH(BW$1),$AA:$AL,ROW($AO213),0),"")</f>
        <v>11.106143037938896</v>
      </c>
      <c r="BX213" s="47">
        <f t="shared" ca="1" si="119"/>
        <v>11.524107363499825</v>
      </c>
      <c r="BY213" s="47">
        <f t="shared" ca="1" si="119"/>
        <v>11.232078085954416</v>
      </c>
      <c r="BZ213" s="47">
        <f t="shared" ca="1" si="119"/>
        <v>11.663901921145632</v>
      </c>
      <c r="CA213" s="47">
        <f t="shared" ca="1" si="119"/>
        <v>11.31362806913773</v>
      </c>
      <c r="CB213" s="47">
        <f t="shared" ca="1" si="119"/>
        <v>10.887530780601271</v>
      </c>
      <c r="CC213" s="47">
        <f t="shared" ca="1" si="118"/>
        <v>9.1602168259251613</v>
      </c>
      <c r="CD213" s="47">
        <f t="shared" ca="1" si="118"/>
        <v>9.325145187059718</v>
      </c>
      <c r="CE213" s="47">
        <f t="shared" ca="1" si="118"/>
        <v>9.1987246084657457</v>
      </c>
      <c r="CF213" s="47">
        <f t="shared" ca="1" si="118"/>
        <v>10.137759218516768</v>
      </c>
      <c r="CG213" s="47">
        <f t="shared" ca="1" si="118"/>
        <v>12.671182047838949</v>
      </c>
      <c r="CH213" s="47">
        <f t="shared" ca="1" si="118"/>
        <v>11.49182263387622</v>
      </c>
      <c r="CI213" s="47">
        <f t="shared" ca="1" si="118"/>
        <v>11.106143037938896</v>
      </c>
      <c r="CJ213" s="47">
        <f t="shared" ca="1" si="118"/>
        <v>11.524107363499825</v>
      </c>
      <c r="CK213" s="47">
        <f t="shared" ca="1" si="118"/>
        <v>11.232078085954416</v>
      </c>
      <c r="CL213" s="47">
        <f t="shared" ca="1" si="118"/>
        <v>11.663901921145632</v>
      </c>
      <c r="CM213" s="47">
        <f t="shared" ca="1" si="100"/>
        <v>11.31362806913773</v>
      </c>
      <c r="CN213" s="47">
        <f t="shared" ca="1" si="100"/>
        <v>10.887530780601271</v>
      </c>
      <c r="CO213" s="47">
        <f t="shared" ca="1" si="100"/>
        <v>9.1602168259251613</v>
      </c>
      <c r="CP213" s="47">
        <f t="shared" ca="1" si="100"/>
        <v>9.325145187059718</v>
      </c>
      <c r="CQ213" s="47">
        <f t="shared" ca="1" si="100"/>
        <v>9.1987246084657457</v>
      </c>
      <c r="CR213" s="47">
        <f t="shared" ca="1" si="100"/>
        <v>10.137759218516768</v>
      </c>
      <c r="CS213" s="47">
        <f t="shared" ca="1" si="100"/>
        <v>12.671182047838949</v>
      </c>
      <c r="CT213" s="47">
        <f t="shared" ca="1" si="100"/>
        <v>11.49182263387622</v>
      </c>
      <c r="CU213" s="47">
        <f t="shared" ca="1" si="100"/>
        <v>11.106143037938896</v>
      </c>
      <c r="CV213" s="47">
        <f t="shared" ca="1" si="100"/>
        <v>11.524107363499825</v>
      </c>
      <c r="CW213" s="47">
        <f t="shared" ca="1" si="117"/>
        <v>11.232078085954416</v>
      </c>
      <c r="CX213" s="47">
        <f t="shared" ca="1" si="117"/>
        <v>11.663901921145632</v>
      </c>
      <c r="CY213" s="47">
        <f t="shared" ca="1" si="117"/>
        <v>11.31362806913773</v>
      </c>
      <c r="CZ213" s="47">
        <f t="shared" ca="1" si="117"/>
        <v>10.887530780601271</v>
      </c>
      <c r="DA213" s="47">
        <f t="shared" ca="1" si="117"/>
        <v>9.1602168259251613</v>
      </c>
      <c r="DB213" s="47">
        <f t="shared" ca="1" si="117"/>
        <v>9.325145187059718</v>
      </c>
      <c r="DC213" s="47">
        <f t="shared" ca="1" si="117"/>
        <v>9.1987246084657457</v>
      </c>
      <c r="DD213" s="47">
        <f t="shared" ca="1" si="117"/>
        <v>10.137759218516768</v>
      </c>
    </row>
    <row r="214" spans="1:108" x14ac:dyDescent="0.25">
      <c r="A214" s="40" t="s">
        <v>138</v>
      </c>
      <c r="B214" s="40">
        <v>2706</v>
      </c>
      <c r="C214" s="40" t="s">
        <v>37</v>
      </c>
      <c r="D214" s="40" t="s">
        <v>412</v>
      </c>
      <c r="E214" s="40" t="s">
        <v>130</v>
      </c>
      <c r="F214" s="40">
        <v>0.5</v>
      </c>
      <c r="G214" s="43">
        <v>45031</v>
      </c>
      <c r="I214" s="40" t="s">
        <v>74</v>
      </c>
      <c r="J214" s="40">
        <v>2</v>
      </c>
      <c r="K214" s="40" t="s">
        <v>33</v>
      </c>
      <c r="L214" s="40" t="s">
        <v>243</v>
      </c>
      <c r="N214" s="41">
        <f>VLOOKUP($C214 &amp; $I214 &amp; $K214,FATOR!$A$3:$P$22,5,0)</f>
        <v>0.13911199566864266</v>
      </c>
      <c r="O214" s="41">
        <f>VLOOKUP($C214 &amp; $I214 &amp; $K214,FATOR!$A$3:$P$22,6,0)</f>
        <v>0.14397323158099676</v>
      </c>
      <c r="P214" s="41">
        <f>VLOOKUP($C214 &amp; $I214 &amp; $K214,FATOR!$A$3:$P$22,7,0)</f>
        <v>0.1253122181429491</v>
      </c>
      <c r="Q214" s="41">
        <f>VLOOKUP($C214 &amp; $I214 &amp; $K214,FATOR!$A$3:$P$22,8,0)</f>
        <v>0.1107734592458102</v>
      </c>
      <c r="R214" s="41">
        <f>VLOOKUP($C214 &amp; $I214 &amp; $K214,FATOR!$A$3:$P$22,9,0)</f>
        <v>8.2659943560374941E-2</v>
      </c>
      <c r="S214" s="41">
        <f>VLOOKUP($C214 &amp; $I214 &amp; $K214,FATOR!$A$3:$P$22,10,0)</f>
        <v>6.9791864427120306E-2</v>
      </c>
      <c r="T214" s="41">
        <f>VLOOKUP($C214 &amp; $I214 &amp; $K214,FATOR!$A$3:$P$22,11,0)</f>
        <v>9.0617307951531029E-2</v>
      </c>
      <c r="U214" s="41">
        <f>VLOOKUP($C214 &amp; $I214 &amp; $K214,FATOR!$A$3:$P$22,12,0)</f>
        <v>0.10218505105720474</v>
      </c>
      <c r="V214" s="41">
        <f>VLOOKUP($C214 &amp; $I214 &amp; $K214,FATOR!$A$3:$P$22,13,0)</f>
        <v>0.11087991924650198</v>
      </c>
      <c r="W214" s="41">
        <f>VLOOKUP($C214 &amp; $I214 &amp; $K214,FATOR!$A$3:$P$22,14,0)</f>
        <v>0.12186694448854825</v>
      </c>
      <c r="X214" s="41">
        <f>VLOOKUP($C214 &amp; $I214 &amp; $K214,FATOR!$A$3:$P$22,15,0)</f>
        <v>0.16068009222333368</v>
      </c>
      <c r="Y214" s="41">
        <f>VLOOKUP($C214 &amp; $I214 &amp; $K214,FATOR!$A$3:$P$22,16,0)</f>
        <v>0.16599739643926004</v>
      </c>
      <c r="AA214" s="42">
        <f t="shared" si="101"/>
        <v>6.9555997834321329E-2</v>
      </c>
      <c r="AB214" s="42">
        <f t="shared" si="102"/>
        <v>7.1986615790498379E-2</v>
      </c>
      <c r="AC214" s="42">
        <f t="shared" si="103"/>
        <v>6.265610907147455E-2</v>
      </c>
      <c r="AD214" s="42">
        <f t="shared" si="104"/>
        <v>5.5386729622905098E-2</v>
      </c>
      <c r="AE214" s="42">
        <f t="shared" si="105"/>
        <v>4.132997178018747E-2</v>
      </c>
      <c r="AF214" s="42">
        <f t="shared" si="106"/>
        <v>3.4895932213560153E-2</v>
      </c>
      <c r="AG214" s="42">
        <f t="shared" si="107"/>
        <v>4.5308653975765514E-2</v>
      </c>
      <c r="AH214" s="42">
        <f t="shared" si="108"/>
        <v>5.109252552860237E-2</v>
      </c>
      <c r="AI214" s="42">
        <f t="shared" si="109"/>
        <v>5.5439959623250989E-2</v>
      </c>
      <c r="AJ214" s="42">
        <f t="shared" si="110"/>
        <v>6.0933472244274124E-2</v>
      </c>
      <c r="AK214" s="42">
        <f t="shared" si="111"/>
        <v>8.0340046111666841E-2</v>
      </c>
      <c r="AL214" s="42">
        <f t="shared" si="112"/>
        <v>8.2998698219630018E-2</v>
      </c>
      <c r="AN214" s="43">
        <f t="shared" si="113"/>
        <v>45062</v>
      </c>
      <c r="AO214" s="47">
        <f t="shared" ca="1" si="116"/>
        <v>6.9555997834321329E-2</v>
      </c>
      <c r="AP214" s="47">
        <f t="shared" ca="1" si="116"/>
        <v>7.1986615790498379E-2</v>
      </c>
      <c r="AQ214" s="47">
        <f t="shared" ca="1" si="116"/>
        <v>6.265610907147455E-2</v>
      </c>
      <c r="AR214" s="47">
        <f t="shared" ca="1" si="116"/>
        <v>5.5386729622905098E-2</v>
      </c>
      <c r="AS214" s="47">
        <f t="shared" ca="1" si="116"/>
        <v>4.132997178018747E-2</v>
      </c>
      <c r="AT214" s="47">
        <f t="shared" ca="1" si="116"/>
        <v>3.4895932213560153E-2</v>
      </c>
      <c r="AU214" s="47">
        <f t="shared" ca="1" si="116"/>
        <v>4.5308653975765514E-2</v>
      </c>
      <c r="AV214" s="47">
        <f t="shared" ca="1" si="116"/>
        <v>5.109252552860237E-2</v>
      </c>
      <c r="AW214" s="47">
        <f t="shared" ca="1" si="116"/>
        <v>5.5439959623250989E-2</v>
      </c>
      <c r="AX214" s="47">
        <f t="shared" ca="1" si="116"/>
        <v>6.0933472244274124E-2</v>
      </c>
      <c r="AY214" s="47">
        <f t="shared" ca="1" si="115"/>
        <v>8.0340046111666841E-2</v>
      </c>
      <c r="AZ214" s="47">
        <f t="shared" ca="1" si="115"/>
        <v>8.2998698219630018E-2</v>
      </c>
      <c r="BA214" s="47">
        <f t="shared" ca="1" si="115"/>
        <v>6.9555997834321329E-2</v>
      </c>
      <c r="BB214" s="47">
        <f t="shared" ca="1" si="115"/>
        <v>7.1986615790498379E-2</v>
      </c>
      <c r="BC214" s="47">
        <f t="shared" ca="1" si="115"/>
        <v>6.265610907147455E-2</v>
      </c>
      <c r="BD214" s="47">
        <f t="shared" ca="1" si="115"/>
        <v>5.5386729622905098E-2</v>
      </c>
      <c r="BE214" s="47">
        <f t="shared" ca="1" si="115"/>
        <v>4.132997178018747E-2</v>
      </c>
      <c r="BF214" s="47">
        <f t="shared" ca="1" si="115"/>
        <v>3.4895932213560153E-2</v>
      </c>
      <c r="BG214" s="47">
        <f t="shared" ca="1" si="115"/>
        <v>4.5308653975765514E-2</v>
      </c>
      <c r="BH214" s="47">
        <f t="shared" ca="1" si="115"/>
        <v>5.109252552860237E-2</v>
      </c>
      <c r="BI214" s="47">
        <f t="shared" ca="1" si="114"/>
        <v>5.5439959623250989E-2</v>
      </c>
      <c r="BJ214" s="47">
        <f t="shared" ca="1" si="114"/>
        <v>6.0933472244274124E-2</v>
      </c>
      <c r="BK214" s="47">
        <f t="shared" ca="1" si="114"/>
        <v>8.0340046111666841E-2</v>
      </c>
      <c r="BL214" s="47">
        <f t="shared" ca="1" si="114"/>
        <v>8.2998698219630018E-2</v>
      </c>
      <c r="BM214" s="47">
        <f t="shared" ca="1" si="114"/>
        <v>6.9555997834321329E-2</v>
      </c>
      <c r="BN214" s="47">
        <f t="shared" ca="1" si="114"/>
        <v>7.1986615790498379E-2</v>
      </c>
      <c r="BO214" s="47">
        <f t="shared" ca="1" si="114"/>
        <v>6.265610907147455E-2</v>
      </c>
      <c r="BP214" s="47">
        <f t="shared" ca="1" si="114"/>
        <v>5.5386729622905098E-2</v>
      </c>
      <c r="BQ214" s="47">
        <f t="shared" ca="1" si="114"/>
        <v>4.132997178018747E-2</v>
      </c>
      <c r="BR214" s="47">
        <f t="shared" ca="1" si="114"/>
        <v>3.4895932213560153E-2</v>
      </c>
      <c r="BS214" s="47">
        <f t="shared" ca="1" si="119"/>
        <v>4.5308653975765514E-2</v>
      </c>
      <c r="BT214" s="47">
        <f t="shared" ca="1" si="119"/>
        <v>5.109252552860237E-2</v>
      </c>
      <c r="BU214" s="47">
        <f t="shared" ca="1" si="119"/>
        <v>5.5439959623250989E-2</v>
      </c>
      <c r="BV214" s="47">
        <f t="shared" ca="1" si="119"/>
        <v>6.0933472244274124E-2</v>
      </c>
      <c r="BW214" s="47">
        <f t="shared" ca="1" si="119"/>
        <v>8.0340046111666841E-2</v>
      </c>
      <c r="BX214" s="47">
        <f t="shared" ca="1" si="119"/>
        <v>8.2998698219630018E-2</v>
      </c>
      <c r="BY214" s="47">
        <f t="shared" ca="1" si="119"/>
        <v>6.9555997834321329E-2</v>
      </c>
      <c r="BZ214" s="47">
        <f t="shared" ca="1" si="119"/>
        <v>7.1986615790498379E-2</v>
      </c>
      <c r="CA214" s="47">
        <f t="shared" ca="1" si="119"/>
        <v>6.265610907147455E-2</v>
      </c>
      <c r="CB214" s="47">
        <f t="shared" ca="1" si="119"/>
        <v>5.5386729622905098E-2</v>
      </c>
      <c r="CC214" s="47">
        <f t="shared" ca="1" si="118"/>
        <v>4.132997178018747E-2</v>
      </c>
      <c r="CD214" s="47">
        <f t="shared" ca="1" si="118"/>
        <v>3.4895932213560153E-2</v>
      </c>
      <c r="CE214" s="47">
        <f t="shared" ca="1" si="118"/>
        <v>4.5308653975765514E-2</v>
      </c>
      <c r="CF214" s="47">
        <f t="shared" ca="1" si="118"/>
        <v>5.109252552860237E-2</v>
      </c>
      <c r="CG214" s="47">
        <f t="shared" ca="1" si="118"/>
        <v>5.5439959623250989E-2</v>
      </c>
      <c r="CH214" s="47">
        <f t="shared" ca="1" si="118"/>
        <v>6.0933472244274124E-2</v>
      </c>
      <c r="CI214" s="47">
        <f t="shared" ca="1" si="118"/>
        <v>8.0340046111666841E-2</v>
      </c>
      <c r="CJ214" s="47">
        <f t="shared" ca="1" si="118"/>
        <v>8.2998698219630018E-2</v>
      </c>
      <c r="CK214" s="47">
        <f t="shared" ca="1" si="118"/>
        <v>6.9555997834321329E-2</v>
      </c>
      <c r="CL214" s="47">
        <f t="shared" ca="1" si="118"/>
        <v>7.1986615790498379E-2</v>
      </c>
      <c r="CM214" s="47">
        <f t="shared" ca="1" si="100"/>
        <v>6.265610907147455E-2</v>
      </c>
      <c r="CN214" s="47">
        <f t="shared" ca="1" si="100"/>
        <v>5.5386729622905098E-2</v>
      </c>
      <c r="CO214" s="47">
        <f t="shared" ca="1" si="100"/>
        <v>4.132997178018747E-2</v>
      </c>
      <c r="CP214" s="47">
        <f t="shared" ca="1" si="100"/>
        <v>3.4895932213560153E-2</v>
      </c>
      <c r="CQ214" s="47">
        <f t="shared" ca="1" si="100"/>
        <v>4.5308653975765514E-2</v>
      </c>
      <c r="CR214" s="47">
        <f t="shared" ca="1" si="100"/>
        <v>5.109252552860237E-2</v>
      </c>
      <c r="CS214" s="47">
        <f t="shared" ca="1" si="100"/>
        <v>5.5439959623250989E-2</v>
      </c>
      <c r="CT214" s="47">
        <f t="shared" ca="1" si="100"/>
        <v>6.0933472244274124E-2</v>
      </c>
      <c r="CU214" s="47">
        <f t="shared" ca="1" si="100"/>
        <v>8.0340046111666841E-2</v>
      </c>
      <c r="CV214" s="47">
        <f t="shared" ca="1" si="100"/>
        <v>8.2998698219630018E-2</v>
      </c>
      <c r="CW214" s="47">
        <f t="shared" ca="1" si="117"/>
        <v>6.9555997834321329E-2</v>
      </c>
      <c r="CX214" s="47">
        <f t="shared" ca="1" si="117"/>
        <v>7.1986615790498379E-2</v>
      </c>
      <c r="CY214" s="47">
        <f t="shared" ca="1" si="117"/>
        <v>6.265610907147455E-2</v>
      </c>
      <c r="CZ214" s="47">
        <f t="shared" ca="1" si="117"/>
        <v>5.5386729622905098E-2</v>
      </c>
      <c r="DA214" s="47">
        <f t="shared" ca="1" si="117"/>
        <v>4.132997178018747E-2</v>
      </c>
      <c r="DB214" s="47">
        <f t="shared" ca="1" si="117"/>
        <v>3.4895932213560153E-2</v>
      </c>
      <c r="DC214" s="47">
        <f t="shared" ca="1" si="117"/>
        <v>4.5308653975765514E-2</v>
      </c>
      <c r="DD214" s="47">
        <f t="shared" ca="1" si="117"/>
        <v>5.109252552860237E-2</v>
      </c>
    </row>
    <row r="215" spans="1:108" x14ac:dyDescent="0.25">
      <c r="A215" s="40" t="s">
        <v>138</v>
      </c>
      <c r="B215" s="40">
        <v>2563</v>
      </c>
      <c r="C215" s="40" t="s">
        <v>38</v>
      </c>
      <c r="D215" s="40" t="s">
        <v>413</v>
      </c>
      <c r="E215" s="40" t="s">
        <v>130</v>
      </c>
      <c r="F215" s="40">
        <v>34.5</v>
      </c>
      <c r="G215" s="43">
        <v>45352</v>
      </c>
      <c r="I215" s="40" t="s">
        <v>74</v>
      </c>
      <c r="J215" s="40">
        <v>1</v>
      </c>
      <c r="K215" s="40" t="s">
        <v>33</v>
      </c>
      <c r="L215" s="40" t="s">
        <v>158</v>
      </c>
      <c r="N215" s="41">
        <f>VLOOKUP($C215 &amp; $I215 &amp; $K215,FATOR!$A$3:$P$22,5,0)</f>
        <v>0.22871264683271059</v>
      </c>
      <c r="O215" s="41">
        <f>VLOOKUP($C215 &amp; $I215 &amp; $K215,FATOR!$A$3:$P$22,6,0)</f>
        <v>0.23750563879343578</v>
      </c>
      <c r="P215" s="41">
        <f>VLOOKUP($C215 &amp; $I215 &amp; $K215,FATOR!$A$3:$P$22,7,0)</f>
        <v>0.23037320442145653</v>
      </c>
      <c r="Q215" s="41">
        <f>VLOOKUP($C215 &amp; $I215 &amp; $K215,FATOR!$A$3:$P$22,8,0)</f>
        <v>0.22169681899004828</v>
      </c>
      <c r="R215" s="41">
        <f>VLOOKUP($C215 &amp; $I215 &amp; $K215,FATOR!$A$3:$P$22,9,0)</f>
        <v>0.18652447212227979</v>
      </c>
      <c r="S215" s="41">
        <f>VLOOKUP($C215 &amp; $I215 &amp; $K215,FATOR!$A$3:$P$22,10,0)</f>
        <v>0.18988281789981101</v>
      </c>
      <c r="T215" s="41">
        <f>VLOOKUP($C215 &amp; $I215 &amp; $K215,FATOR!$A$3:$P$22,11,0)</f>
        <v>0.18730858498199443</v>
      </c>
      <c r="U215" s="41">
        <f>VLOOKUP($C215 &amp; $I215 &amp; $K215,FATOR!$A$3:$P$22,12,0)</f>
        <v>0.20642963181667212</v>
      </c>
      <c r="V215" s="41">
        <f>VLOOKUP($C215 &amp; $I215 &amp; $K215,FATOR!$A$3:$P$22,13,0)</f>
        <v>0.25801633166033289</v>
      </c>
      <c r="W215" s="41">
        <f>VLOOKUP($C215 &amp; $I215 &amp; $K215,FATOR!$A$3:$P$22,14,0)</f>
        <v>0.23400168262830828</v>
      </c>
      <c r="X215" s="41">
        <f>VLOOKUP($C215 &amp; $I215 &amp; $K215,FATOR!$A$3:$P$22,15,0)</f>
        <v>0.22614830050781706</v>
      </c>
      <c r="Y215" s="41">
        <f>VLOOKUP($C215 &amp; $I215 &amp; $K215,FATOR!$A$3:$P$22,16,0)</f>
        <v>0.23465907887395288</v>
      </c>
      <c r="AA215" s="42">
        <f t="shared" si="101"/>
        <v>7.8905863157285152</v>
      </c>
      <c r="AB215" s="42">
        <f t="shared" si="102"/>
        <v>8.1939445383735343</v>
      </c>
      <c r="AC215" s="42">
        <f t="shared" si="103"/>
        <v>7.9478755525402507</v>
      </c>
      <c r="AD215" s="42">
        <f t="shared" si="104"/>
        <v>7.6485402551566661</v>
      </c>
      <c r="AE215" s="42">
        <f t="shared" si="105"/>
        <v>6.4350942882186528</v>
      </c>
      <c r="AF215" s="42">
        <f t="shared" si="106"/>
        <v>6.5509572175434796</v>
      </c>
      <c r="AG215" s="42">
        <f t="shared" si="107"/>
        <v>6.4621461818788077</v>
      </c>
      <c r="AH215" s="42">
        <f t="shared" si="108"/>
        <v>7.1218222976751884</v>
      </c>
      <c r="AI215" s="42">
        <f t="shared" si="109"/>
        <v>8.9015634422814838</v>
      </c>
      <c r="AJ215" s="42">
        <f t="shared" si="110"/>
        <v>8.0730580506766358</v>
      </c>
      <c r="AK215" s="42">
        <f t="shared" si="111"/>
        <v>7.8021163675196883</v>
      </c>
      <c r="AL215" s="42">
        <f t="shared" si="112"/>
        <v>8.0957382211513735</v>
      </c>
      <c r="AN215" s="43">
        <f t="shared" si="113"/>
        <v>45352</v>
      </c>
      <c r="AO215" s="47" t="str">
        <f t="shared" ca="1" si="116"/>
        <v/>
      </c>
      <c r="AP215" s="47" t="str">
        <f t="shared" ca="1" si="116"/>
        <v/>
      </c>
      <c r="AQ215" s="47">
        <f t="shared" ca="1" si="116"/>
        <v>7.9478755525402507</v>
      </c>
      <c r="AR215" s="47">
        <f t="shared" ca="1" si="116"/>
        <v>7.6485402551566661</v>
      </c>
      <c r="AS215" s="47">
        <f t="shared" ca="1" si="116"/>
        <v>6.4350942882186528</v>
      </c>
      <c r="AT215" s="47">
        <f t="shared" ca="1" si="116"/>
        <v>6.5509572175434796</v>
      </c>
      <c r="AU215" s="47">
        <f t="shared" ca="1" si="116"/>
        <v>6.4621461818788077</v>
      </c>
      <c r="AV215" s="47">
        <f t="shared" ca="1" si="116"/>
        <v>7.1218222976751884</v>
      </c>
      <c r="AW215" s="47">
        <f t="shared" ca="1" si="116"/>
        <v>8.9015634422814838</v>
      </c>
      <c r="AX215" s="47">
        <f t="shared" ca="1" si="116"/>
        <v>8.0730580506766358</v>
      </c>
      <c r="AY215" s="47">
        <f t="shared" ca="1" si="115"/>
        <v>7.8021163675196883</v>
      </c>
      <c r="AZ215" s="47">
        <f t="shared" ca="1" si="115"/>
        <v>8.0957382211513735</v>
      </c>
      <c r="BA215" s="47">
        <f t="shared" ca="1" si="115"/>
        <v>7.8905863157285152</v>
      </c>
      <c r="BB215" s="47">
        <f t="shared" ca="1" si="115"/>
        <v>8.1939445383735343</v>
      </c>
      <c r="BC215" s="47">
        <f t="shared" ca="1" si="115"/>
        <v>7.9478755525402507</v>
      </c>
      <c r="BD215" s="47">
        <f t="shared" ca="1" si="115"/>
        <v>7.6485402551566661</v>
      </c>
      <c r="BE215" s="47">
        <f t="shared" ca="1" si="115"/>
        <v>6.4350942882186528</v>
      </c>
      <c r="BF215" s="47">
        <f t="shared" ca="1" si="115"/>
        <v>6.5509572175434796</v>
      </c>
      <c r="BG215" s="47">
        <f t="shared" ca="1" si="115"/>
        <v>6.4621461818788077</v>
      </c>
      <c r="BH215" s="47">
        <f t="shared" ca="1" si="115"/>
        <v>7.1218222976751884</v>
      </c>
      <c r="BI215" s="47">
        <f t="shared" ca="1" si="114"/>
        <v>8.9015634422814838</v>
      </c>
      <c r="BJ215" s="47">
        <f t="shared" ca="1" si="114"/>
        <v>8.0730580506766358</v>
      </c>
      <c r="BK215" s="47">
        <f t="shared" ca="1" si="114"/>
        <v>7.8021163675196883</v>
      </c>
      <c r="BL215" s="47">
        <f t="shared" ca="1" si="114"/>
        <v>8.0957382211513735</v>
      </c>
      <c r="BM215" s="47">
        <f t="shared" ca="1" si="114"/>
        <v>7.8905863157285152</v>
      </c>
      <c r="BN215" s="47">
        <f t="shared" ca="1" si="114"/>
        <v>8.1939445383735343</v>
      </c>
      <c r="BO215" s="47">
        <f t="shared" ca="1" si="114"/>
        <v>7.9478755525402507</v>
      </c>
      <c r="BP215" s="47">
        <f t="shared" ca="1" si="114"/>
        <v>7.6485402551566661</v>
      </c>
      <c r="BQ215" s="47">
        <f t="shared" ca="1" si="114"/>
        <v>6.4350942882186528</v>
      </c>
      <c r="BR215" s="47">
        <f t="shared" ca="1" si="114"/>
        <v>6.5509572175434796</v>
      </c>
      <c r="BS215" s="47">
        <f t="shared" ca="1" si="119"/>
        <v>6.4621461818788077</v>
      </c>
      <c r="BT215" s="47">
        <f t="shared" ca="1" si="119"/>
        <v>7.1218222976751884</v>
      </c>
      <c r="BU215" s="47">
        <f t="shared" ca="1" si="119"/>
        <v>8.9015634422814838</v>
      </c>
      <c r="BV215" s="47">
        <f t="shared" ca="1" si="119"/>
        <v>8.0730580506766358</v>
      </c>
      <c r="BW215" s="47">
        <f t="shared" ca="1" si="119"/>
        <v>7.8021163675196883</v>
      </c>
      <c r="BX215" s="47">
        <f t="shared" ca="1" si="119"/>
        <v>8.0957382211513735</v>
      </c>
      <c r="BY215" s="47">
        <f t="shared" ca="1" si="119"/>
        <v>7.8905863157285152</v>
      </c>
      <c r="BZ215" s="47">
        <f t="shared" ca="1" si="119"/>
        <v>8.1939445383735343</v>
      </c>
      <c r="CA215" s="47">
        <f t="shared" ca="1" si="119"/>
        <v>7.9478755525402507</v>
      </c>
      <c r="CB215" s="47">
        <f t="shared" ca="1" si="119"/>
        <v>7.6485402551566661</v>
      </c>
      <c r="CC215" s="47">
        <f t="shared" ca="1" si="118"/>
        <v>6.4350942882186528</v>
      </c>
      <c r="CD215" s="47">
        <f t="shared" ca="1" si="118"/>
        <v>6.5509572175434796</v>
      </c>
      <c r="CE215" s="47">
        <f t="shared" ca="1" si="118"/>
        <v>6.4621461818788077</v>
      </c>
      <c r="CF215" s="47">
        <f t="shared" ca="1" si="118"/>
        <v>7.1218222976751884</v>
      </c>
      <c r="CG215" s="47">
        <f t="shared" ca="1" si="118"/>
        <v>8.9015634422814838</v>
      </c>
      <c r="CH215" s="47">
        <f t="shared" ca="1" si="118"/>
        <v>8.0730580506766358</v>
      </c>
      <c r="CI215" s="47">
        <f t="shared" ca="1" si="118"/>
        <v>7.8021163675196883</v>
      </c>
      <c r="CJ215" s="47">
        <f t="shared" ca="1" si="118"/>
        <v>8.0957382211513735</v>
      </c>
      <c r="CK215" s="47">
        <f t="shared" ca="1" si="118"/>
        <v>7.8905863157285152</v>
      </c>
      <c r="CL215" s="47">
        <f t="shared" ca="1" si="118"/>
        <v>8.1939445383735343</v>
      </c>
      <c r="CM215" s="47">
        <f t="shared" ca="1" si="100"/>
        <v>7.9478755525402507</v>
      </c>
      <c r="CN215" s="47">
        <f t="shared" ca="1" si="100"/>
        <v>7.6485402551566661</v>
      </c>
      <c r="CO215" s="47">
        <f t="shared" ca="1" si="100"/>
        <v>6.4350942882186528</v>
      </c>
      <c r="CP215" s="47">
        <f t="shared" ca="1" si="100"/>
        <v>6.5509572175434796</v>
      </c>
      <c r="CQ215" s="47">
        <f t="shared" ca="1" si="100"/>
        <v>6.4621461818788077</v>
      </c>
      <c r="CR215" s="47">
        <f t="shared" ca="1" si="100"/>
        <v>7.1218222976751884</v>
      </c>
      <c r="CS215" s="47">
        <f t="shared" ca="1" si="100"/>
        <v>8.9015634422814838</v>
      </c>
      <c r="CT215" s="47">
        <f t="shared" ca="1" si="100"/>
        <v>8.0730580506766358</v>
      </c>
      <c r="CU215" s="47">
        <f t="shared" ca="1" si="100"/>
        <v>7.8021163675196883</v>
      </c>
      <c r="CV215" s="47">
        <f t="shared" ca="1" si="100"/>
        <v>8.0957382211513735</v>
      </c>
      <c r="CW215" s="47">
        <f t="shared" ca="1" si="117"/>
        <v>7.8905863157285152</v>
      </c>
      <c r="CX215" s="47">
        <f t="shared" ca="1" si="117"/>
        <v>8.1939445383735343</v>
      </c>
      <c r="CY215" s="47">
        <f t="shared" ca="1" si="117"/>
        <v>7.9478755525402507</v>
      </c>
      <c r="CZ215" s="47">
        <f t="shared" ca="1" si="117"/>
        <v>7.6485402551566661</v>
      </c>
      <c r="DA215" s="47">
        <f t="shared" ca="1" si="117"/>
        <v>6.4350942882186528</v>
      </c>
      <c r="DB215" s="47">
        <f t="shared" ca="1" si="117"/>
        <v>6.5509572175434796</v>
      </c>
      <c r="DC215" s="47">
        <f t="shared" ca="1" si="117"/>
        <v>6.4621461818788077</v>
      </c>
      <c r="DD215" s="47">
        <f t="shared" ca="1" si="117"/>
        <v>7.1218222976751884</v>
      </c>
    </row>
    <row r="216" spans="1:108" x14ac:dyDescent="0.25">
      <c r="A216" s="40" t="s">
        <v>138</v>
      </c>
      <c r="B216" s="40">
        <v>2564</v>
      </c>
      <c r="C216" s="40" t="s">
        <v>38</v>
      </c>
      <c r="D216" s="40" t="s">
        <v>414</v>
      </c>
      <c r="E216" s="40" t="s">
        <v>130</v>
      </c>
      <c r="F216" s="40">
        <v>46</v>
      </c>
      <c r="G216" s="43">
        <v>45352</v>
      </c>
      <c r="I216" s="40" t="s">
        <v>74</v>
      </c>
      <c r="J216" s="40">
        <v>1</v>
      </c>
      <c r="K216" s="40" t="s">
        <v>33</v>
      </c>
      <c r="L216" s="40" t="s">
        <v>158</v>
      </c>
      <c r="N216" s="41">
        <f>VLOOKUP($C216 &amp; $I216 &amp; $K216,FATOR!$A$3:$P$22,5,0)</f>
        <v>0.22871264683271059</v>
      </c>
      <c r="O216" s="41">
        <f>VLOOKUP($C216 &amp; $I216 &amp; $K216,FATOR!$A$3:$P$22,6,0)</f>
        <v>0.23750563879343578</v>
      </c>
      <c r="P216" s="41">
        <f>VLOOKUP($C216 &amp; $I216 &amp; $K216,FATOR!$A$3:$P$22,7,0)</f>
        <v>0.23037320442145653</v>
      </c>
      <c r="Q216" s="41">
        <f>VLOOKUP($C216 &amp; $I216 &amp; $K216,FATOR!$A$3:$P$22,8,0)</f>
        <v>0.22169681899004828</v>
      </c>
      <c r="R216" s="41">
        <f>VLOOKUP($C216 &amp; $I216 &amp; $K216,FATOR!$A$3:$P$22,9,0)</f>
        <v>0.18652447212227979</v>
      </c>
      <c r="S216" s="41">
        <f>VLOOKUP($C216 &amp; $I216 &amp; $K216,FATOR!$A$3:$P$22,10,0)</f>
        <v>0.18988281789981101</v>
      </c>
      <c r="T216" s="41">
        <f>VLOOKUP($C216 &amp; $I216 &amp; $K216,FATOR!$A$3:$P$22,11,0)</f>
        <v>0.18730858498199443</v>
      </c>
      <c r="U216" s="41">
        <f>VLOOKUP($C216 &amp; $I216 &amp; $K216,FATOR!$A$3:$P$22,12,0)</f>
        <v>0.20642963181667212</v>
      </c>
      <c r="V216" s="41">
        <f>VLOOKUP($C216 &amp; $I216 &amp; $K216,FATOR!$A$3:$P$22,13,0)</f>
        <v>0.25801633166033289</v>
      </c>
      <c r="W216" s="41">
        <f>VLOOKUP($C216 &amp; $I216 &amp; $K216,FATOR!$A$3:$P$22,14,0)</f>
        <v>0.23400168262830828</v>
      </c>
      <c r="X216" s="41">
        <f>VLOOKUP($C216 &amp; $I216 &amp; $K216,FATOR!$A$3:$P$22,15,0)</f>
        <v>0.22614830050781706</v>
      </c>
      <c r="Y216" s="41">
        <f>VLOOKUP($C216 &amp; $I216 &amp; $K216,FATOR!$A$3:$P$22,16,0)</f>
        <v>0.23465907887395288</v>
      </c>
      <c r="AA216" s="42">
        <f t="shared" si="101"/>
        <v>10.520781754304688</v>
      </c>
      <c r="AB216" s="42">
        <f t="shared" si="102"/>
        <v>10.925259384498046</v>
      </c>
      <c r="AC216" s="42">
        <f t="shared" si="103"/>
        <v>10.597167403387001</v>
      </c>
      <c r="AD216" s="42">
        <f t="shared" si="104"/>
        <v>10.198053673542221</v>
      </c>
      <c r="AE216" s="42">
        <f t="shared" si="105"/>
        <v>8.5801257176248704</v>
      </c>
      <c r="AF216" s="42">
        <f t="shared" si="106"/>
        <v>8.7346096233913073</v>
      </c>
      <c r="AG216" s="42">
        <f t="shared" si="107"/>
        <v>8.6161949091717442</v>
      </c>
      <c r="AH216" s="42">
        <f t="shared" si="108"/>
        <v>9.4957630635669172</v>
      </c>
      <c r="AI216" s="42">
        <f t="shared" si="109"/>
        <v>11.868751256375313</v>
      </c>
      <c r="AJ216" s="42">
        <f t="shared" si="110"/>
        <v>10.764077400902181</v>
      </c>
      <c r="AK216" s="42">
        <f t="shared" si="111"/>
        <v>10.402821823359584</v>
      </c>
      <c r="AL216" s="42">
        <f t="shared" si="112"/>
        <v>10.794317628201831</v>
      </c>
      <c r="AN216" s="43">
        <f t="shared" si="113"/>
        <v>45352</v>
      </c>
      <c r="AO216" s="47" t="str">
        <f t="shared" ca="1" si="116"/>
        <v/>
      </c>
      <c r="AP216" s="47" t="str">
        <f t="shared" ca="1" si="116"/>
        <v/>
      </c>
      <c r="AQ216" s="47">
        <f t="shared" ca="1" si="116"/>
        <v>10.597167403387001</v>
      </c>
      <c r="AR216" s="47">
        <f t="shared" ca="1" si="116"/>
        <v>10.198053673542221</v>
      </c>
      <c r="AS216" s="47">
        <f t="shared" ca="1" si="116"/>
        <v>8.5801257176248704</v>
      </c>
      <c r="AT216" s="47">
        <f t="shared" ca="1" si="116"/>
        <v>8.7346096233913073</v>
      </c>
      <c r="AU216" s="47">
        <f t="shared" ca="1" si="116"/>
        <v>8.6161949091717442</v>
      </c>
      <c r="AV216" s="47">
        <f t="shared" ca="1" si="116"/>
        <v>9.4957630635669172</v>
      </c>
      <c r="AW216" s="47">
        <f t="shared" ca="1" si="116"/>
        <v>11.868751256375313</v>
      </c>
      <c r="AX216" s="47">
        <f t="shared" ca="1" si="116"/>
        <v>10.764077400902181</v>
      </c>
      <c r="AY216" s="47">
        <f t="shared" ca="1" si="115"/>
        <v>10.402821823359584</v>
      </c>
      <c r="AZ216" s="47">
        <f t="shared" ca="1" si="115"/>
        <v>10.794317628201831</v>
      </c>
      <c r="BA216" s="47">
        <f t="shared" ca="1" si="115"/>
        <v>10.520781754304688</v>
      </c>
      <c r="BB216" s="47">
        <f t="shared" ca="1" si="115"/>
        <v>10.925259384498046</v>
      </c>
      <c r="BC216" s="47">
        <f t="shared" ca="1" si="115"/>
        <v>10.597167403387001</v>
      </c>
      <c r="BD216" s="47">
        <f t="shared" ca="1" si="115"/>
        <v>10.198053673542221</v>
      </c>
      <c r="BE216" s="47">
        <f t="shared" ca="1" si="115"/>
        <v>8.5801257176248704</v>
      </c>
      <c r="BF216" s="47">
        <f t="shared" ca="1" si="115"/>
        <v>8.7346096233913073</v>
      </c>
      <c r="BG216" s="47">
        <f t="shared" ca="1" si="115"/>
        <v>8.6161949091717442</v>
      </c>
      <c r="BH216" s="47">
        <f t="shared" ca="1" si="115"/>
        <v>9.4957630635669172</v>
      </c>
      <c r="BI216" s="47">
        <f t="shared" ca="1" si="114"/>
        <v>11.868751256375313</v>
      </c>
      <c r="BJ216" s="47">
        <f t="shared" ca="1" si="114"/>
        <v>10.764077400902181</v>
      </c>
      <c r="BK216" s="47">
        <f t="shared" ca="1" si="114"/>
        <v>10.402821823359584</v>
      </c>
      <c r="BL216" s="47">
        <f t="shared" ca="1" si="114"/>
        <v>10.794317628201831</v>
      </c>
      <c r="BM216" s="47">
        <f t="shared" ca="1" si="114"/>
        <v>10.520781754304688</v>
      </c>
      <c r="BN216" s="47">
        <f t="shared" ca="1" si="114"/>
        <v>10.925259384498046</v>
      </c>
      <c r="BO216" s="47">
        <f t="shared" ca="1" si="114"/>
        <v>10.597167403387001</v>
      </c>
      <c r="BP216" s="47">
        <f t="shared" ca="1" si="114"/>
        <v>10.198053673542221</v>
      </c>
      <c r="BQ216" s="47">
        <f t="shared" ca="1" si="114"/>
        <v>8.5801257176248704</v>
      </c>
      <c r="BR216" s="47">
        <f t="shared" ca="1" si="114"/>
        <v>8.7346096233913073</v>
      </c>
      <c r="BS216" s="47">
        <f t="shared" ca="1" si="119"/>
        <v>8.6161949091717442</v>
      </c>
      <c r="BT216" s="47">
        <f t="shared" ca="1" si="119"/>
        <v>9.4957630635669172</v>
      </c>
      <c r="BU216" s="47">
        <f t="shared" ca="1" si="119"/>
        <v>11.868751256375313</v>
      </c>
      <c r="BV216" s="47">
        <f t="shared" ca="1" si="119"/>
        <v>10.764077400902181</v>
      </c>
      <c r="BW216" s="47">
        <f t="shared" ca="1" si="119"/>
        <v>10.402821823359584</v>
      </c>
      <c r="BX216" s="47">
        <f t="shared" ca="1" si="119"/>
        <v>10.794317628201831</v>
      </c>
      <c r="BY216" s="47">
        <f t="shared" ca="1" si="119"/>
        <v>10.520781754304688</v>
      </c>
      <c r="BZ216" s="47">
        <f t="shared" ca="1" si="119"/>
        <v>10.925259384498046</v>
      </c>
      <c r="CA216" s="47">
        <f t="shared" ca="1" si="119"/>
        <v>10.597167403387001</v>
      </c>
      <c r="CB216" s="47">
        <f t="shared" ca="1" si="119"/>
        <v>10.198053673542221</v>
      </c>
      <c r="CC216" s="47">
        <f t="shared" ca="1" si="118"/>
        <v>8.5801257176248704</v>
      </c>
      <c r="CD216" s="47">
        <f t="shared" ca="1" si="118"/>
        <v>8.7346096233913073</v>
      </c>
      <c r="CE216" s="47">
        <f t="shared" ca="1" si="118"/>
        <v>8.6161949091717442</v>
      </c>
      <c r="CF216" s="47">
        <f t="shared" ca="1" si="118"/>
        <v>9.4957630635669172</v>
      </c>
      <c r="CG216" s="47">
        <f t="shared" ca="1" si="118"/>
        <v>11.868751256375313</v>
      </c>
      <c r="CH216" s="47">
        <f t="shared" ca="1" si="118"/>
        <v>10.764077400902181</v>
      </c>
      <c r="CI216" s="47">
        <f t="shared" ca="1" si="118"/>
        <v>10.402821823359584</v>
      </c>
      <c r="CJ216" s="47">
        <f t="shared" ca="1" si="118"/>
        <v>10.794317628201831</v>
      </c>
      <c r="CK216" s="47">
        <f t="shared" ca="1" si="118"/>
        <v>10.520781754304688</v>
      </c>
      <c r="CL216" s="47">
        <f t="shared" ca="1" si="118"/>
        <v>10.925259384498046</v>
      </c>
      <c r="CM216" s="47">
        <f t="shared" ca="1" si="100"/>
        <v>10.597167403387001</v>
      </c>
      <c r="CN216" s="47">
        <f t="shared" ca="1" si="100"/>
        <v>10.198053673542221</v>
      </c>
      <c r="CO216" s="47">
        <f t="shared" ca="1" si="100"/>
        <v>8.5801257176248704</v>
      </c>
      <c r="CP216" s="47">
        <f t="shared" ca="1" si="100"/>
        <v>8.7346096233913073</v>
      </c>
      <c r="CQ216" s="47">
        <f t="shared" ca="1" si="100"/>
        <v>8.6161949091717442</v>
      </c>
      <c r="CR216" s="47">
        <f t="shared" ca="1" si="100"/>
        <v>9.4957630635669172</v>
      </c>
      <c r="CS216" s="47">
        <f t="shared" ca="1" si="100"/>
        <v>11.868751256375313</v>
      </c>
      <c r="CT216" s="47">
        <f t="shared" ca="1" si="100"/>
        <v>10.764077400902181</v>
      </c>
      <c r="CU216" s="47">
        <f t="shared" ca="1" si="100"/>
        <v>10.402821823359584</v>
      </c>
      <c r="CV216" s="47">
        <f t="shared" ca="1" si="100"/>
        <v>10.794317628201831</v>
      </c>
      <c r="CW216" s="47">
        <f t="shared" ca="1" si="117"/>
        <v>10.520781754304688</v>
      </c>
      <c r="CX216" s="47">
        <f t="shared" ca="1" si="117"/>
        <v>10.925259384498046</v>
      </c>
      <c r="CY216" s="47">
        <f t="shared" ca="1" si="117"/>
        <v>10.597167403387001</v>
      </c>
      <c r="CZ216" s="47">
        <f t="shared" ca="1" si="117"/>
        <v>10.198053673542221</v>
      </c>
      <c r="DA216" s="47">
        <f t="shared" ca="1" si="117"/>
        <v>8.5801257176248704</v>
      </c>
      <c r="DB216" s="47">
        <f t="shared" ca="1" si="117"/>
        <v>8.7346096233913073</v>
      </c>
      <c r="DC216" s="47">
        <f t="shared" ca="1" si="117"/>
        <v>8.6161949091717442</v>
      </c>
      <c r="DD216" s="47">
        <f t="shared" ca="1" si="117"/>
        <v>9.4957630635669172</v>
      </c>
    </row>
    <row r="217" spans="1:108" x14ac:dyDescent="0.25">
      <c r="A217" s="40" t="s">
        <v>138</v>
      </c>
      <c r="B217" s="40">
        <v>2565</v>
      </c>
      <c r="C217" s="40" t="s">
        <v>38</v>
      </c>
      <c r="D217" s="40" t="s">
        <v>415</v>
      </c>
      <c r="E217" s="40" t="s">
        <v>130</v>
      </c>
      <c r="F217" s="40">
        <v>37.375</v>
      </c>
      <c r="G217" s="43">
        <v>45413</v>
      </c>
      <c r="I217" s="40" t="s">
        <v>74</v>
      </c>
      <c r="J217" s="40">
        <v>1</v>
      </c>
      <c r="K217" s="40" t="s">
        <v>33</v>
      </c>
      <c r="L217" s="40" t="s">
        <v>158</v>
      </c>
      <c r="N217" s="41">
        <f>VLOOKUP($C217 &amp; $I217 &amp; $K217,FATOR!$A$3:$P$22,5,0)</f>
        <v>0.22871264683271059</v>
      </c>
      <c r="O217" s="41">
        <f>VLOOKUP($C217 &amp; $I217 &amp; $K217,FATOR!$A$3:$P$22,6,0)</f>
        <v>0.23750563879343578</v>
      </c>
      <c r="P217" s="41">
        <f>VLOOKUP($C217 &amp; $I217 &amp; $K217,FATOR!$A$3:$P$22,7,0)</f>
        <v>0.23037320442145653</v>
      </c>
      <c r="Q217" s="41">
        <f>VLOOKUP($C217 &amp; $I217 &amp; $K217,FATOR!$A$3:$P$22,8,0)</f>
        <v>0.22169681899004828</v>
      </c>
      <c r="R217" s="41">
        <f>VLOOKUP($C217 &amp; $I217 &amp; $K217,FATOR!$A$3:$P$22,9,0)</f>
        <v>0.18652447212227979</v>
      </c>
      <c r="S217" s="41">
        <f>VLOOKUP($C217 &amp; $I217 &amp; $K217,FATOR!$A$3:$P$22,10,0)</f>
        <v>0.18988281789981101</v>
      </c>
      <c r="T217" s="41">
        <f>VLOOKUP($C217 &amp; $I217 &amp; $K217,FATOR!$A$3:$P$22,11,0)</f>
        <v>0.18730858498199443</v>
      </c>
      <c r="U217" s="41">
        <f>VLOOKUP($C217 &amp; $I217 &amp; $K217,FATOR!$A$3:$P$22,12,0)</f>
        <v>0.20642963181667212</v>
      </c>
      <c r="V217" s="41">
        <f>VLOOKUP($C217 &amp; $I217 &amp; $K217,FATOR!$A$3:$P$22,13,0)</f>
        <v>0.25801633166033289</v>
      </c>
      <c r="W217" s="41">
        <f>VLOOKUP($C217 &amp; $I217 &amp; $K217,FATOR!$A$3:$P$22,14,0)</f>
        <v>0.23400168262830828</v>
      </c>
      <c r="X217" s="41">
        <f>VLOOKUP($C217 &amp; $I217 &amp; $K217,FATOR!$A$3:$P$22,15,0)</f>
        <v>0.22614830050781706</v>
      </c>
      <c r="Y217" s="41">
        <f>VLOOKUP($C217 &amp; $I217 &amp; $K217,FATOR!$A$3:$P$22,16,0)</f>
        <v>0.23465907887395288</v>
      </c>
      <c r="AA217" s="42">
        <f t="shared" si="101"/>
        <v>8.5481351753725576</v>
      </c>
      <c r="AB217" s="42">
        <f t="shared" si="102"/>
        <v>8.8767732499046623</v>
      </c>
      <c r="AC217" s="42">
        <f t="shared" si="103"/>
        <v>8.6101985152519376</v>
      </c>
      <c r="AD217" s="42">
        <f t="shared" si="104"/>
        <v>8.2859186097530539</v>
      </c>
      <c r="AE217" s="42">
        <f t="shared" si="105"/>
        <v>6.971352145570207</v>
      </c>
      <c r="AF217" s="42">
        <f t="shared" si="106"/>
        <v>7.0968703190054363</v>
      </c>
      <c r="AG217" s="42">
        <f t="shared" si="107"/>
        <v>7.0006583637020414</v>
      </c>
      <c r="AH217" s="42">
        <f t="shared" si="108"/>
        <v>7.7153074891481204</v>
      </c>
      <c r="AI217" s="42">
        <f t="shared" si="109"/>
        <v>9.6433603958049421</v>
      </c>
      <c r="AJ217" s="42">
        <f t="shared" si="110"/>
        <v>8.7458128882330222</v>
      </c>
      <c r="AK217" s="42">
        <f t="shared" si="111"/>
        <v>8.4522927314796625</v>
      </c>
      <c r="AL217" s="42">
        <f t="shared" si="112"/>
        <v>8.7703830729139884</v>
      </c>
      <c r="AN217" s="43">
        <f t="shared" si="113"/>
        <v>45413</v>
      </c>
      <c r="AO217" s="47" t="str">
        <f t="shared" ca="1" si="116"/>
        <v/>
      </c>
      <c r="AP217" s="47" t="str">
        <f t="shared" ca="1" si="116"/>
        <v/>
      </c>
      <c r="AQ217" s="47" t="str">
        <f t="shared" ca="1" si="116"/>
        <v/>
      </c>
      <c r="AR217" s="47" t="str">
        <f t="shared" ca="1" si="116"/>
        <v/>
      </c>
      <c r="AS217" s="47">
        <f t="shared" ca="1" si="116"/>
        <v>6.971352145570207</v>
      </c>
      <c r="AT217" s="47">
        <f t="shared" ca="1" si="116"/>
        <v>7.0968703190054363</v>
      </c>
      <c r="AU217" s="47">
        <f t="shared" ca="1" si="116"/>
        <v>7.0006583637020414</v>
      </c>
      <c r="AV217" s="47">
        <f t="shared" ca="1" si="116"/>
        <v>7.7153074891481204</v>
      </c>
      <c r="AW217" s="47">
        <f t="shared" ca="1" si="116"/>
        <v>9.6433603958049421</v>
      </c>
      <c r="AX217" s="47">
        <f t="shared" ca="1" si="116"/>
        <v>8.7458128882330222</v>
      </c>
      <c r="AY217" s="47">
        <f t="shared" ca="1" si="115"/>
        <v>8.4522927314796625</v>
      </c>
      <c r="AZ217" s="47">
        <f t="shared" ca="1" si="115"/>
        <v>8.7703830729139884</v>
      </c>
      <c r="BA217" s="47">
        <f t="shared" ca="1" si="115"/>
        <v>8.5481351753725576</v>
      </c>
      <c r="BB217" s="47">
        <f t="shared" ca="1" si="115"/>
        <v>8.8767732499046623</v>
      </c>
      <c r="BC217" s="47">
        <f t="shared" ca="1" si="115"/>
        <v>8.6101985152519376</v>
      </c>
      <c r="BD217" s="47">
        <f t="shared" ca="1" si="115"/>
        <v>8.2859186097530539</v>
      </c>
      <c r="BE217" s="47">
        <f t="shared" ca="1" si="115"/>
        <v>6.971352145570207</v>
      </c>
      <c r="BF217" s="47">
        <f t="shared" ca="1" si="115"/>
        <v>7.0968703190054363</v>
      </c>
      <c r="BG217" s="47">
        <f t="shared" ca="1" si="115"/>
        <v>7.0006583637020414</v>
      </c>
      <c r="BH217" s="47">
        <f t="shared" ca="1" si="115"/>
        <v>7.7153074891481204</v>
      </c>
      <c r="BI217" s="47">
        <f t="shared" ca="1" si="114"/>
        <v>9.6433603958049421</v>
      </c>
      <c r="BJ217" s="47">
        <f t="shared" ca="1" si="114"/>
        <v>8.7458128882330222</v>
      </c>
      <c r="BK217" s="47">
        <f t="shared" ca="1" si="114"/>
        <v>8.4522927314796625</v>
      </c>
      <c r="BL217" s="47">
        <f t="shared" ca="1" si="114"/>
        <v>8.7703830729139884</v>
      </c>
      <c r="BM217" s="47">
        <f t="shared" ca="1" si="114"/>
        <v>8.5481351753725576</v>
      </c>
      <c r="BN217" s="47">
        <f t="shared" ca="1" si="114"/>
        <v>8.8767732499046623</v>
      </c>
      <c r="BO217" s="47">
        <f t="shared" ca="1" si="114"/>
        <v>8.6101985152519376</v>
      </c>
      <c r="BP217" s="47">
        <f t="shared" ca="1" si="114"/>
        <v>8.2859186097530539</v>
      </c>
      <c r="BQ217" s="47">
        <f t="shared" ca="1" si="114"/>
        <v>6.971352145570207</v>
      </c>
      <c r="BR217" s="47">
        <f t="shared" ca="1" si="114"/>
        <v>7.0968703190054363</v>
      </c>
      <c r="BS217" s="47">
        <f t="shared" ca="1" si="119"/>
        <v>7.0006583637020414</v>
      </c>
      <c r="BT217" s="47">
        <f t="shared" ca="1" si="119"/>
        <v>7.7153074891481204</v>
      </c>
      <c r="BU217" s="47">
        <f t="shared" ca="1" si="119"/>
        <v>9.6433603958049421</v>
      </c>
      <c r="BV217" s="47">
        <f t="shared" ca="1" si="119"/>
        <v>8.7458128882330222</v>
      </c>
      <c r="BW217" s="47">
        <f t="shared" ca="1" si="119"/>
        <v>8.4522927314796625</v>
      </c>
      <c r="BX217" s="47">
        <f t="shared" ca="1" si="119"/>
        <v>8.7703830729139884</v>
      </c>
      <c r="BY217" s="47">
        <f t="shared" ca="1" si="119"/>
        <v>8.5481351753725576</v>
      </c>
      <c r="BZ217" s="47">
        <f t="shared" ca="1" si="119"/>
        <v>8.8767732499046623</v>
      </c>
      <c r="CA217" s="47">
        <f t="shared" ca="1" si="119"/>
        <v>8.6101985152519376</v>
      </c>
      <c r="CB217" s="47">
        <f t="shared" ca="1" si="119"/>
        <v>8.2859186097530539</v>
      </c>
      <c r="CC217" s="47">
        <f t="shared" ca="1" si="118"/>
        <v>6.971352145570207</v>
      </c>
      <c r="CD217" s="47">
        <f t="shared" ca="1" si="118"/>
        <v>7.0968703190054363</v>
      </c>
      <c r="CE217" s="47">
        <f t="shared" ca="1" si="118"/>
        <v>7.0006583637020414</v>
      </c>
      <c r="CF217" s="47">
        <f t="shared" ca="1" si="118"/>
        <v>7.7153074891481204</v>
      </c>
      <c r="CG217" s="47">
        <f t="shared" ca="1" si="118"/>
        <v>9.6433603958049421</v>
      </c>
      <c r="CH217" s="47">
        <f t="shared" ca="1" si="118"/>
        <v>8.7458128882330222</v>
      </c>
      <c r="CI217" s="47">
        <f t="shared" ca="1" si="118"/>
        <v>8.4522927314796625</v>
      </c>
      <c r="CJ217" s="47">
        <f t="shared" ca="1" si="118"/>
        <v>8.7703830729139884</v>
      </c>
      <c r="CK217" s="47">
        <f t="shared" ca="1" si="118"/>
        <v>8.5481351753725576</v>
      </c>
      <c r="CL217" s="47">
        <f t="shared" ca="1" si="118"/>
        <v>8.8767732499046623</v>
      </c>
      <c r="CM217" s="47">
        <f t="shared" ca="1" si="100"/>
        <v>8.6101985152519376</v>
      </c>
      <c r="CN217" s="47">
        <f t="shared" ca="1" si="100"/>
        <v>8.2859186097530539</v>
      </c>
      <c r="CO217" s="47">
        <f t="shared" ca="1" si="100"/>
        <v>6.971352145570207</v>
      </c>
      <c r="CP217" s="47">
        <f t="shared" ca="1" si="100"/>
        <v>7.0968703190054363</v>
      </c>
      <c r="CQ217" s="47">
        <f t="shared" ca="1" si="100"/>
        <v>7.0006583637020414</v>
      </c>
      <c r="CR217" s="47">
        <f t="shared" ca="1" si="100"/>
        <v>7.7153074891481204</v>
      </c>
      <c r="CS217" s="47">
        <f t="shared" ca="1" si="100"/>
        <v>9.6433603958049421</v>
      </c>
      <c r="CT217" s="47">
        <f t="shared" ca="1" si="100"/>
        <v>8.7458128882330222</v>
      </c>
      <c r="CU217" s="47">
        <f t="shared" ca="1" si="100"/>
        <v>8.4522927314796625</v>
      </c>
      <c r="CV217" s="47">
        <f t="shared" ca="1" si="100"/>
        <v>8.7703830729139884</v>
      </c>
      <c r="CW217" s="47">
        <f t="shared" ca="1" si="117"/>
        <v>8.5481351753725576</v>
      </c>
      <c r="CX217" s="47">
        <f t="shared" ca="1" si="117"/>
        <v>8.8767732499046623</v>
      </c>
      <c r="CY217" s="47">
        <f t="shared" ca="1" si="117"/>
        <v>8.6101985152519376</v>
      </c>
      <c r="CZ217" s="47">
        <f t="shared" ca="1" si="117"/>
        <v>8.2859186097530539</v>
      </c>
      <c r="DA217" s="47">
        <f t="shared" ca="1" si="117"/>
        <v>6.971352145570207</v>
      </c>
      <c r="DB217" s="47">
        <f t="shared" ca="1" si="117"/>
        <v>7.0968703190054363</v>
      </c>
      <c r="DC217" s="47">
        <f t="shared" ca="1" si="117"/>
        <v>7.0006583637020414</v>
      </c>
      <c r="DD217" s="47">
        <f t="shared" ca="1" si="117"/>
        <v>7.7153074891481204</v>
      </c>
    </row>
    <row r="218" spans="1:108" x14ac:dyDescent="0.25">
      <c r="A218" s="40" t="s">
        <v>138</v>
      </c>
      <c r="B218" s="40">
        <v>2566</v>
      </c>
      <c r="C218" s="40" t="s">
        <v>38</v>
      </c>
      <c r="D218" s="40" t="s">
        <v>416</v>
      </c>
      <c r="E218" s="40" t="s">
        <v>130</v>
      </c>
      <c r="F218" s="40">
        <v>31.625</v>
      </c>
      <c r="G218" s="43">
        <v>45352</v>
      </c>
      <c r="I218" s="40" t="s">
        <v>74</v>
      </c>
      <c r="J218" s="40">
        <v>1</v>
      </c>
      <c r="K218" s="40" t="s">
        <v>33</v>
      </c>
      <c r="L218" s="40" t="s">
        <v>158</v>
      </c>
      <c r="N218" s="41">
        <f>VLOOKUP($C218 &amp; $I218 &amp; $K218,FATOR!$A$3:$P$22,5,0)</f>
        <v>0.22871264683271059</v>
      </c>
      <c r="O218" s="41">
        <f>VLOOKUP($C218 &amp; $I218 &amp; $K218,FATOR!$A$3:$P$22,6,0)</f>
        <v>0.23750563879343578</v>
      </c>
      <c r="P218" s="41">
        <f>VLOOKUP($C218 &amp; $I218 &amp; $K218,FATOR!$A$3:$P$22,7,0)</f>
        <v>0.23037320442145653</v>
      </c>
      <c r="Q218" s="41">
        <f>VLOOKUP($C218 &amp; $I218 &amp; $K218,FATOR!$A$3:$P$22,8,0)</f>
        <v>0.22169681899004828</v>
      </c>
      <c r="R218" s="41">
        <f>VLOOKUP($C218 &amp; $I218 &amp; $K218,FATOR!$A$3:$P$22,9,0)</f>
        <v>0.18652447212227979</v>
      </c>
      <c r="S218" s="41">
        <f>VLOOKUP($C218 &amp; $I218 &amp; $K218,FATOR!$A$3:$P$22,10,0)</f>
        <v>0.18988281789981101</v>
      </c>
      <c r="T218" s="41">
        <f>VLOOKUP($C218 &amp; $I218 &amp; $K218,FATOR!$A$3:$P$22,11,0)</f>
        <v>0.18730858498199443</v>
      </c>
      <c r="U218" s="41">
        <f>VLOOKUP($C218 &amp; $I218 &amp; $K218,FATOR!$A$3:$P$22,12,0)</f>
        <v>0.20642963181667212</v>
      </c>
      <c r="V218" s="41">
        <f>VLOOKUP($C218 &amp; $I218 &amp; $K218,FATOR!$A$3:$P$22,13,0)</f>
        <v>0.25801633166033289</v>
      </c>
      <c r="W218" s="41">
        <f>VLOOKUP($C218 &amp; $I218 &amp; $K218,FATOR!$A$3:$P$22,14,0)</f>
        <v>0.23400168262830828</v>
      </c>
      <c r="X218" s="41">
        <f>VLOOKUP($C218 &amp; $I218 &amp; $K218,FATOR!$A$3:$P$22,15,0)</f>
        <v>0.22614830050781706</v>
      </c>
      <c r="Y218" s="41">
        <f>VLOOKUP($C218 &amp; $I218 &amp; $K218,FATOR!$A$3:$P$22,16,0)</f>
        <v>0.23465907887395288</v>
      </c>
      <c r="AA218" s="42">
        <f t="shared" si="101"/>
        <v>7.2330374560844719</v>
      </c>
      <c r="AB218" s="42">
        <f t="shared" si="102"/>
        <v>7.5111158268424063</v>
      </c>
      <c r="AC218" s="42">
        <f t="shared" si="103"/>
        <v>7.2855525898285629</v>
      </c>
      <c r="AD218" s="42">
        <f t="shared" si="104"/>
        <v>7.0111619005602765</v>
      </c>
      <c r="AE218" s="42">
        <f t="shared" si="105"/>
        <v>5.8988364308670986</v>
      </c>
      <c r="AF218" s="42">
        <f t="shared" si="106"/>
        <v>6.0050441160815229</v>
      </c>
      <c r="AG218" s="42">
        <f t="shared" si="107"/>
        <v>5.9236340000555741</v>
      </c>
      <c r="AH218" s="42">
        <f t="shared" si="108"/>
        <v>6.5283371062022555</v>
      </c>
      <c r="AI218" s="42">
        <f t="shared" si="109"/>
        <v>8.1597664887580272</v>
      </c>
      <c r="AJ218" s="42">
        <f t="shared" si="110"/>
        <v>7.4003032131202495</v>
      </c>
      <c r="AK218" s="42">
        <f t="shared" si="111"/>
        <v>7.1519400035597149</v>
      </c>
      <c r="AL218" s="42">
        <f t="shared" si="112"/>
        <v>7.4210933693887595</v>
      </c>
      <c r="AN218" s="43">
        <f t="shared" si="113"/>
        <v>45352</v>
      </c>
      <c r="AO218" s="47" t="str">
        <f t="shared" ca="1" si="116"/>
        <v/>
      </c>
      <c r="AP218" s="47" t="str">
        <f t="shared" ca="1" si="116"/>
        <v/>
      </c>
      <c r="AQ218" s="47">
        <f t="shared" ca="1" si="116"/>
        <v>7.2855525898285629</v>
      </c>
      <c r="AR218" s="47">
        <f t="shared" ca="1" si="116"/>
        <v>7.0111619005602765</v>
      </c>
      <c r="AS218" s="47">
        <f t="shared" ca="1" si="116"/>
        <v>5.8988364308670986</v>
      </c>
      <c r="AT218" s="47">
        <f t="shared" ca="1" si="116"/>
        <v>6.0050441160815229</v>
      </c>
      <c r="AU218" s="47">
        <f t="shared" ca="1" si="116"/>
        <v>5.9236340000555741</v>
      </c>
      <c r="AV218" s="47">
        <f t="shared" ca="1" si="116"/>
        <v>6.5283371062022555</v>
      </c>
      <c r="AW218" s="47">
        <f t="shared" ca="1" si="116"/>
        <v>8.1597664887580272</v>
      </c>
      <c r="AX218" s="47">
        <f t="shared" ca="1" si="116"/>
        <v>7.4003032131202495</v>
      </c>
      <c r="AY218" s="47">
        <f t="shared" ca="1" si="115"/>
        <v>7.1519400035597149</v>
      </c>
      <c r="AZ218" s="47">
        <f t="shared" ca="1" si="115"/>
        <v>7.4210933693887595</v>
      </c>
      <c r="BA218" s="47">
        <f t="shared" ca="1" si="115"/>
        <v>7.2330374560844719</v>
      </c>
      <c r="BB218" s="47">
        <f t="shared" ca="1" si="115"/>
        <v>7.5111158268424063</v>
      </c>
      <c r="BC218" s="47">
        <f t="shared" ca="1" si="115"/>
        <v>7.2855525898285629</v>
      </c>
      <c r="BD218" s="47">
        <f t="shared" ca="1" si="115"/>
        <v>7.0111619005602765</v>
      </c>
      <c r="BE218" s="47">
        <f t="shared" ca="1" si="115"/>
        <v>5.8988364308670986</v>
      </c>
      <c r="BF218" s="47">
        <f t="shared" ca="1" si="115"/>
        <v>6.0050441160815229</v>
      </c>
      <c r="BG218" s="47">
        <f t="shared" ca="1" si="115"/>
        <v>5.9236340000555741</v>
      </c>
      <c r="BH218" s="47">
        <f t="shared" ca="1" si="115"/>
        <v>6.5283371062022555</v>
      </c>
      <c r="BI218" s="47">
        <f t="shared" ca="1" si="114"/>
        <v>8.1597664887580272</v>
      </c>
      <c r="BJ218" s="47">
        <f t="shared" ca="1" si="114"/>
        <v>7.4003032131202495</v>
      </c>
      <c r="BK218" s="47">
        <f t="shared" ca="1" si="114"/>
        <v>7.1519400035597149</v>
      </c>
      <c r="BL218" s="47">
        <f t="shared" ca="1" si="114"/>
        <v>7.4210933693887595</v>
      </c>
      <c r="BM218" s="47">
        <f t="shared" ca="1" si="114"/>
        <v>7.2330374560844719</v>
      </c>
      <c r="BN218" s="47">
        <f t="shared" ca="1" si="114"/>
        <v>7.5111158268424063</v>
      </c>
      <c r="BO218" s="47">
        <f t="shared" ca="1" si="114"/>
        <v>7.2855525898285629</v>
      </c>
      <c r="BP218" s="47">
        <f t="shared" ca="1" si="114"/>
        <v>7.0111619005602765</v>
      </c>
      <c r="BQ218" s="47">
        <f t="shared" ca="1" si="114"/>
        <v>5.8988364308670986</v>
      </c>
      <c r="BR218" s="47">
        <f t="shared" ca="1" si="114"/>
        <v>6.0050441160815229</v>
      </c>
      <c r="BS218" s="47">
        <f t="shared" ca="1" si="119"/>
        <v>5.9236340000555741</v>
      </c>
      <c r="BT218" s="47">
        <f t="shared" ca="1" si="119"/>
        <v>6.5283371062022555</v>
      </c>
      <c r="BU218" s="47">
        <f t="shared" ca="1" si="119"/>
        <v>8.1597664887580272</v>
      </c>
      <c r="BV218" s="47">
        <f t="shared" ca="1" si="119"/>
        <v>7.4003032131202495</v>
      </c>
      <c r="BW218" s="47">
        <f t="shared" ca="1" si="119"/>
        <v>7.1519400035597149</v>
      </c>
      <c r="BX218" s="47">
        <f t="shared" ca="1" si="119"/>
        <v>7.4210933693887595</v>
      </c>
      <c r="BY218" s="47">
        <f t="shared" ca="1" si="119"/>
        <v>7.2330374560844719</v>
      </c>
      <c r="BZ218" s="47">
        <f t="shared" ca="1" si="119"/>
        <v>7.5111158268424063</v>
      </c>
      <c r="CA218" s="47">
        <f t="shared" ca="1" si="119"/>
        <v>7.2855525898285629</v>
      </c>
      <c r="CB218" s="47">
        <f t="shared" ca="1" si="119"/>
        <v>7.0111619005602765</v>
      </c>
      <c r="CC218" s="47">
        <f t="shared" ca="1" si="118"/>
        <v>5.8988364308670986</v>
      </c>
      <c r="CD218" s="47">
        <f t="shared" ca="1" si="118"/>
        <v>6.0050441160815229</v>
      </c>
      <c r="CE218" s="47">
        <f t="shared" ca="1" si="118"/>
        <v>5.9236340000555741</v>
      </c>
      <c r="CF218" s="47">
        <f t="shared" ca="1" si="118"/>
        <v>6.5283371062022555</v>
      </c>
      <c r="CG218" s="47">
        <f t="shared" ca="1" si="118"/>
        <v>8.1597664887580272</v>
      </c>
      <c r="CH218" s="47">
        <f t="shared" ca="1" si="118"/>
        <v>7.4003032131202495</v>
      </c>
      <c r="CI218" s="47">
        <f t="shared" ca="1" si="118"/>
        <v>7.1519400035597149</v>
      </c>
      <c r="CJ218" s="47">
        <f t="shared" ca="1" si="118"/>
        <v>7.4210933693887595</v>
      </c>
      <c r="CK218" s="47">
        <f t="shared" ca="1" si="118"/>
        <v>7.2330374560844719</v>
      </c>
      <c r="CL218" s="47">
        <f t="shared" ca="1" si="118"/>
        <v>7.5111158268424063</v>
      </c>
      <c r="CM218" s="47">
        <f t="shared" ca="1" si="100"/>
        <v>7.2855525898285629</v>
      </c>
      <c r="CN218" s="47">
        <f t="shared" ca="1" si="100"/>
        <v>7.0111619005602765</v>
      </c>
      <c r="CO218" s="47">
        <f t="shared" ca="1" si="100"/>
        <v>5.8988364308670986</v>
      </c>
      <c r="CP218" s="47">
        <f t="shared" ca="1" si="100"/>
        <v>6.0050441160815229</v>
      </c>
      <c r="CQ218" s="47">
        <f t="shared" ca="1" si="100"/>
        <v>5.9236340000555741</v>
      </c>
      <c r="CR218" s="47">
        <f t="shared" ca="1" si="100"/>
        <v>6.5283371062022555</v>
      </c>
      <c r="CS218" s="47">
        <f t="shared" ref="CM218:CV244" ca="1" si="120">IF($AN218&lt;=CS$1,HLOOKUP(MONTH(CS$1),$AA:$AL,ROW($AO218),0),"")</f>
        <v>8.1597664887580272</v>
      </c>
      <c r="CT218" s="47">
        <f t="shared" ca="1" si="120"/>
        <v>7.4003032131202495</v>
      </c>
      <c r="CU218" s="47">
        <f t="shared" ca="1" si="120"/>
        <v>7.1519400035597149</v>
      </c>
      <c r="CV218" s="47">
        <f t="shared" ca="1" si="120"/>
        <v>7.4210933693887595</v>
      </c>
      <c r="CW218" s="47">
        <f t="shared" ca="1" si="117"/>
        <v>7.2330374560844719</v>
      </c>
      <c r="CX218" s="47">
        <f t="shared" ca="1" si="117"/>
        <v>7.5111158268424063</v>
      </c>
      <c r="CY218" s="47">
        <f t="shared" ca="1" si="117"/>
        <v>7.2855525898285629</v>
      </c>
      <c r="CZ218" s="47">
        <f t="shared" ca="1" si="117"/>
        <v>7.0111619005602765</v>
      </c>
      <c r="DA218" s="47">
        <f t="shared" ca="1" si="117"/>
        <v>5.8988364308670986</v>
      </c>
      <c r="DB218" s="47">
        <f t="shared" ca="1" si="117"/>
        <v>6.0050441160815229</v>
      </c>
      <c r="DC218" s="47">
        <f t="shared" ca="1" si="117"/>
        <v>5.9236340000555741</v>
      </c>
      <c r="DD218" s="47">
        <f t="shared" ca="1" si="117"/>
        <v>6.5283371062022555</v>
      </c>
    </row>
    <row r="219" spans="1:108" x14ac:dyDescent="0.25">
      <c r="A219" s="40" t="s">
        <v>138</v>
      </c>
      <c r="B219" s="40">
        <v>2567</v>
      </c>
      <c r="C219" s="40" t="s">
        <v>38</v>
      </c>
      <c r="D219" s="40" t="s">
        <v>417</v>
      </c>
      <c r="E219" s="40" t="s">
        <v>130</v>
      </c>
      <c r="F219" s="40">
        <v>40.25</v>
      </c>
      <c r="G219" s="43">
        <v>45352</v>
      </c>
      <c r="I219" s="40" t="s">
        <v>74</v>
      </c>
      <c r="J219" s="40">
        <v>1</v>
      </c>
      <c r="K219" s="40" t="s">
        <v>33</v>
      </c>
      <c r="L219" s="40" t="s">
        <v>158</v>
      </c>
      <c r="N219" s="41">
        <f>VLOOKUP($C219 &amp; $I219 &amp; $K219,FATOR!$A$3:$P$22,5,0)</f>
        <v>0.22871264683271059</v>
      </c>
      <c r="O219" s="41">
        <f>VLOOKUP($C219 &amp; $I219 &amp; $K219,FATOR!$A$3:$P$22,6,0)</f>
        <v>0.23750563879343578</v>
      </c>
      <c r="P219" s="41">
        <f>VLOOKUP($C219 &amp; $I219 &amp; $K219,FATOR!$A$3:$P$22,7,0)</f>
        <v>0.23037320442145653</v>
      </c>
      <c r="Q219" s="41">
        <f>VLOOKUP($C219 &amp; $I219 &amp; $K219,FATOR!$A$3:$P$22,8,0)</f>
        <v>0.22169681899004828</v>
      </c>
      <c r="R219" s="41">
        <f>VLOOKUP($C219 &amp; $I219 &amp; $K219,FATOR!$A$3:$P$22,9,0)</f>
        <v>0.18652447212227979</v>
      </c>
      <c r="S219" s="41">
        <f>VLOOKUP($C219 &amp; $I219 &amp; $K219,FATOR!$A$3:$P$22,10,0)</f>
        <v>0.18988281789981101</v>
      </c>
      <c r="T219" s="41">
        <f>VLOOKUP($C219 &amp; $I219 &amp; $K219,FATOR!$A$3:$P$22,11,0)</f>
        <v>0.18730858498199443</v>
      </c>
      <c r="U219" s="41">
        <f>VLOOKUP($C219 &amp; $I219 &amp; $K219,FATOR!$A$3:$P$22,12,0)</f>
        <v>0.20642963181667212</v>
      </c>
      <c r="V219" s="41">
        <f>VLOOKUP($C219 &amp; $I219 &amp; $K219,FATOR!$A$3:$P$22,13,0)</f>
        <v>0.25801633166033289</v>
      </c>
      <c r="W219" s="41">
        <f>VLOOKUP($C219 &amp; $I219 &amp; $K219,FATOR!$A$3:$P$22,14,0)</f>
        <v>0.23400168262830828</v>
      </c>
      <c r="X219" s="41">
        <f>VLOOKUP($C219 &amp; $I219 &amp; $K219,FATOR!$A$3:$P$22,15,0)</f>
        <v>0.22614830050781706</v>
      </c>
      <c r="Y219" s="41">
        <f>VLOOKUP($C219 &amp; $I219 &amp; $K219,FATOR!$A$3:$P$22,16,0)</f>
        <v>0.23465907887395288</v>
      </c>
      <c r="AA219" s="42">
        <f t="shared" si="101"/>
        <v>9.2056840350166009</v>
      </c>
      <c r="AB219" s="42">
        <f t="shared" si="102"/>
        <v>9.5596019614357903</v>
      </c>
      <c r="AC219" s="42">
        <f t="shared" si="103"/>
        <v>9.2725214779636254</v>
      </c>
      <c r="AD219" s="42">
        <f t="shared" si="104"/>
        <v>8.9232969643494435</v>
      </c>
      <c r="AE219" s="42">
        <f t="shared" si="105"/>
        <v>7.5076100029217621</v>
      </c>
      <c r="AF219" s="42">
        <f t="shared" si="106"/>
        <v>7.642783420467393</v>
      </c>
      <c r="AG219" s="42">
        <f t="shared" si="107"/>
        <v>7.539170545525276</v>
      </c>
      <c r="AH219" s="42">
        <f t="shared" si="108"/>
        <v>8.3087926806210533</v>
      </c>
      <c r="AI219" s="42">
        <f t="shared" si="109"/>
        <v>10.385157349328399</v>
      </c>
      <c r="AJ219" s="42">
        <f t="shared" si="110"/>
        <v>9.4185677257894085</v>
      </c>
      <c r="AK219" s="42">
        <f t="shared" si="111"/>
        <v>9.1024690954396359</v>
      </c>
      <c r="AL219" s="42">
        <f t="shared" si="112"/>
        <v>9.4450279246766033</v>
      </c>
      <c r="AN219" s="43">
        <f t="shared" si="113"/>
        <v>45352</v>
      </c>
      <c r="AO219" s="47" t="str">
        <f t="shared" ca="1" si="116"/>
        <v/>
      </c>
      <c r="AP219" s="47" t="str">
        <f t="shared" ca="1" si="116"/>
        <v/>
      </c>
      <c r="AQ219" s="47">
        <f t="shared" ca="1" si="116"/>
        <v>9.2725214779636254</v>
      </c>
      <c r="AR219" s="47">
        <f t="shared" ca="1" si="116"/>
        <v>8.9232969643494435</v>
      </c>
      <c r="AS219" s="47">
        <f t="shared" ca="1" si="116"/>
        <v>7.5076100029217621</v>
      </c>
      <c r="AT219" s="47">
        <f t="shared" ca="1" si="116"/>
        <v>7.642783420467393</v>
      </c>
      <c r="AU219" s="47">
        <f t="shared" ca="1" si="116"/>
        <v>7.539170545525276</v>
      </c>
      <c r="AV219" s="47">
        <f t="shared" ca="1" si="116"/>
        <v>8.3087926806210533</v>
      </c>
      <c r="AW219" s="47">
        <f t="shared" ca="1" si="116"/>
        <v>10.385157349328399</v>
      </c>
      <c r="AX219" s="47">
        <f t="shared" ca="1" si="116"/>
        <v>9.4185677257894085</v>
      </c>
      <c r="AY219" s="47">
        <f t="shared" ca="1" si="115"/>
        <v>9.1024690954396359</v>
      </c>
      <c r="AZ219" s="47">
        <f t="shared" ca="1" si="115"/>
        <v>9.4450279246766033</v>
      </c>
      <c r="BA219" s="47">
        <f t="shared" ca="1" si="115"/>
        <v>9.2056840350166009</v>
      </c>
      <c r="BB219" s="47">
        <f t="shared" ca="1" si="115"/>
        <v>9.5596019614357903</v>
      </c>
      <c r="BC219" s="47">
        <f t="shared" ca="1" si="115"/>
        <v>9.2725214779636254</v>
      </c>
      <c r="BD219" s="47">
        <f t="shared" ca="1" si="115"/>
        <v>8.9232969643494435</v>
      </c>
      <c r="BE219" s="47">
        <f t="shared" ca="1" si="115"/>
        <v>7.5076100029217621</v>
      </c>
      <c r="BF219" s="47">
        <f t="shared" ca="1" si="115"/>
        <v>7.642783420467393</v>
      </c>
      <c r="BG219" s="47">
        <f t="shared" ca="1" si="115"/>
        <v>7.539170545525276</v>
      </c>
      <c r="BH219" s="47">
        <f t="shared" ca="1" si="115"/>
        <v>8.3087926806210533</v>
      </c>
      <c r="BI219" s="47">
        <f t="shared" ca="1" si="114"/>
        <v>10.385157349328399</v>
      </c>
      <c r="BJ219" s="47">
        <f t="shared" ca="1" si="114"/>
        <v>9.4185677257894085</v>
      </c>
      <c r="BK219" s="47">
        <f t="shared" ca="1" si="114"/>
        <v>9.1024690954396359</v>
      </c>
      <c r="BL219" s="47">
        <f t="shared" ca="1" si="114"/>
        <v>9.4450279246766033</v>
      </c>
      <c r="BM219" s="47">
        <f t="shared" ca="1" si="114"/>
        <v>9.2056840350166009</v>
      </c>
      <c r="BN219" s="47">
        <f t="shared" ca="1" si="114"/>
        <v>9.5596019614357903</v>
      </c>
      <c r="BO219" s="47">
        <f t="shared" ca="1" si="114"/>
        <v>9.2725214779636254</v>
      </c>
      <c r="BP219" s="47">
        <f t="shared" ca="1" si="114"/>
        <v>8.9232969643494435</v>
      </c>
      <c r="BQ219" s="47">
        <f t="shared" ca="1" si="114"/>
        <v>7.5076100029217621</v>
      </c>
      <c r="BR219" s="47">
        <f t="shared" ca="1" si="114"/>
        <v>7.642783420467393</v>
      </c>
      <c r="BS219" s="47">
        <f t="shared" ca="1" si="119"/>
        <v>7.539170545525276</v>
      </c>
      <c r="BT219" s="47">
        <f t="shared" ca="1" si="119"/>
        <v>8.3087926806210533</v>
      </c>
      <c r="BU219" s="47">
        <f t="shared" ca="1" si="119"/>
        <v>10.385157349328399</v>
      </c>
      <c r="BV219" s="47">
        <f t="shared" ca="1" si="119"/>
        <v>9.4185677257894085</v>
      </c>
      <c r="BW219" s="47">
        <f t="shared" ca="1" si="119"/>
        <v>9.1024690954396359</v>
      </c>
      <c r="BX219" s="47">
        <f t="shared" ca="1" si="119"/>
        <v>9.4450279246766033</v>
      </c>
      <c r="BY219" s="47">
        <f t="shared" ca="1" si="119"/>
        <v>9.2056840350166009</v>
      </c>
      <c r="BZ219" s="47">
        <f t="shared" ca="1" si="119"/>
        <v>9.5596019614357903</v>
      </c>
      <c r="CA219" s="47">
        <f t="shared" ca="1" si="119"/>
        <v>9.2725214779636254</v>
      </c>
      <c r="CB219" s="47">
        <f t="shared" ca="1" si="119"/>
        <v>8.9232969643494435</v>
      </c>
      <c r="CC219" s="47">
        <f t="shared" ca="1" si="118"/>
        <v>7.5076100029217621</v>
      </c>
      <c r="CD219" s="47">
        <f t="shared" ca="1" si="118"/>
        <v>7.642783420467393</v>
      </c>
      <c r="CE219" s="47">
        <f t="shared" ca="1" si="118"/>
        <v>7.539170545525276</v>
      </c>
      <c r="CF219" s="47">
        <f t="shared" ca="1" si="118"/>
        <v>8.3087926806210533</v>
      </c>
      <c r="CG219" s="47">
        <f t="shared" ca="1" si="118"/>
        <v>10.385157349328399</v>
      </c>
      <c r="CH219" s="47">
        <f t="shared" ca="1" si="118"/>
        <v>9.4185677257894085</v>
      </c>
      <c r="CI219" s="47">
        <f t="shared" ca="1" si="118"/>
        <v>9.1024690954396359</v>
      </c>
      <c r="CJ219" s="47">
        <f t="shared" ca="1" si="118"/>
        <v>9.4450279246766033</v>
      </c>
      <c r="CK219" s="47">
        <f t="shared" ca="1" si="118"/>
        <v>9.2056840350166009</v>
      </c>
      <c r="CL219" s="47">
        <f t="shared" ca="1" si="118"/>
        <v>9.5596019614357903</v>
      </c>
      <c r="CM219" s="47">
        <f t="shared" ca="1" si="120"/>
        <v>9.2725214779636254</v>
      </c>
      <c r="CN219" s="47">
        <f t="shared" ca="1" si="120"/>
        <v>8.9232969643494435</v>
      </c>
      <c r="CO219" s="47">
        <f t="shared" ca="1" si="120"/>
        <v>7.5076100029217621</v>
      </c>
      <c r="CP219" s="47">
        <f t="shared" ca="1" si="120"/>
        <v>7.642783420467393</v>
      </c>
      <c r="CQ219" s="47">
        <f t="shared" ca="1" si="120"/>
        <v>7.539170545525276</v>
      </c>
      <c r="CR219" s="47">
        <f t="shared" ca="1" si="120"/>
        <v>8.3087926806210533</v>
      </c>
      <c r="CS219" s="47">
        <f t="shared" ca="1" si="120"/>
        <v>10.385157349328399</v>
      </c>
      <c r="CT219" s="47">
        <f t="shared" ca="1" si="120"/>
        <v>9.4185677257894085</v>
      </c>
      <c r="CU219" s="47">
        <f t="shared" ca="1" si="120"/>
        <v>9.1024690954396359</v>
      </c>
      <c r="CV219" s="47">
        <f t="shared" ca="1" si="120"/>
        <v>9.4450279246766033</v>
      </c>
      <c r="CW219" s="47">
        <f t="shared" ca="1" si="117"/>
        <v>9.2056840350166009</v>
      </c>
      <c r="CX219" s="47">
        <f t="shared" ca="1" si="117"/>
        <v>9.5596019614357903</v>
      </c>
      <c r="CY219" s="47">
        <f t="shared" ca="1" si="117"/>
        <v>9.2725214779636254</v>
      </c>
      <c r="CZ219" s="47">
        <f t="shared" ca="1" si="117"/>
        <v>8.9232969643494435</v>
      </c>
      <c r="DA219" s="47">
        <f t="shared" ca="1" si="117"/>
        <v>7.5076100029217621</v>
      </c>
      <c r="DB219" s="47">
        <f t="shared" ca="1" si="117"/>
        <v>7.642783420467393</v>
      </c>
      <c r="DC219" s="47">
        <f t="shared" ca="1" si="117"/>
        <v>7.539170545525276</v>
      </c>
      <c r="DD219" s="47">
        <f t="shared" ca="1" si="117"/>
        <v>8.3087926806210533</v>
      </c>
    </row>
    <row r="220" spans="1:108" x14ac:dyDescent="0.25">
      <c r="A220" s="40" t="s">
        <v>138</v>
      </c>
      <c r="B220" s="40">
        <v>2568</v>
      </c>
      <c r="C220" s="40" t="s">
        <v>38</v>
      </c>
      <c r="D220" s="40" t="s">
        <v>418</v>
      </c>
      <c r="E220" s="40" t="s">
        <v>130</v>
      </c>
      <c r="F220" s="40">
        <v>22.24</v>
      </c>
      <c r="G220" s="43">
        <v>45413</v>
      </c>
      <c r="I220" s="40" t="s">
        <v>74</v>
      </c>
      <c r="J220" s="40">
        <v>1</v>
      </c>
      <c r="K220" s="40" t="s">
        <v>33</v>
      </c>
      <c r="L220" s="40" t="s">
        <v>158</v>
      </c>
      <c r="N220" s="41">
        <f>VLOOKUP($C220 &amp; $I220 &amp; $K220,FATOR!$A$3:$P$22,5,0)</f>
        <v>0.22871264683271059</v>
      </c>
      <c r="O220" s="41">
        <f>VLOOKUP($C220 &amp; $I220 &amp; $K220,FATOR!$A$3:$P$22,6,0)</f>
        <v>0.23750563879343578</v>
      </c>
      <c r="P220" s="41">
        <f>VLOOKUP($C220 &amp; $I220 &amp; $K220,FATOR!$A$3:$P$22,7,0)</f>
        <v>0.23037320442145653</v>
      </c>
      <c r="Q220" s="41">
        <f>VLOOKUP($C220 &amp; $I220 &amp; $K220,FATOR!$A$3:$P$22,8,0)</f>
        <v>0.22169681899004828</v>
      </c>
      <c r="R220" s="41">
        <f>VLOOKUP($C220 &amp; $I220 &amp; $K220,FATOR!$A$3:$P$22,9,0)</f>
        <v>0.18652447212227979</v>
      </c>
      <c r="S220" s="41">
        <f>VLOOKUP($C220 &amp; $I220 &amp; $K220,FATOR!$A$3:$P$22,10,0)</f>
        <v>0.18988281789981101</v>
      </c>
      <c r="T220" s="41">
        <f>VLOOKUP($C220 &amp; $I220 &amp; $K220,FATOR!$A$3:$P$22,11,0)</f>
        <v>0.18730858498199443</v>
      </c>
      <c r="U220" s="41">
        <f>VLOOKUP($C220 &amp; $I220 &amp; $K220,FATOR!$A$3:$P$22,12,0)</f>
        <v>0.20642963181667212</v>
      </c>
      <c r="V220" s="41">
        <f>VLOOKUP($C220 &amp; $I220 &amp; $K220,FATOR!$A$3:$P$22,13,0)</f>
        <v>0.25801633166033289</v>
      </c>
      <c r="W220" s="41">
        <f>VLOOKUP($C220 &amp; $I220 &amp; $K220,FATOR!$A$3:$P$22,14,0)</f>
        <v>0.23400168262830828</v>
      </c>
      <c r="X220" s="41">
        <f>VLOOKUP($C220 &amp; $I220 &amp; $K220,FATOR!$A$3:$P$22,15,0)</f>
        <v>0.22614830050781706</v>
      </c>
      <c r="Y220" s="41">
        <f>VLOOKUP($C220 &amp; $I220 &amp; $K220,FATOR!$A$3:$P$22,16,0)</f>
        <v>0.23465907887395288</v>
      </c>
      <c r="AA220" s="42">
        <f t="shared" si="101"/>
        <v>5.0865692655594827</v>
      </c>
      <c r="AB220" s="42">
        <f t="shared" si="102"/>
        <v>5.2821254067660117</v>
      </c>
      <c r="AC220" s="42">
        <f t="shared" si="103"/>
        <v>5.1235000663331931</v>
      </c>
      <c r="AD220" s="42">
        <f t="shared" si="104"/>
        <v>4.9305372543386738</v>
      </c>
      <c r="AE220" s="42">
        <f t="shared" si="105"/>
        <v>4.1483042599995024</v>
      </c>
      <c r="AF220" s="42">
        <f t="shared" si="106"/>
        <v>4.2229938700917966</v>
      </c>
      <c r="AG220" s="42">
        <f t="shared" si="107"/>
        <v>4.1657429299995554</v>
      </c>
      <c r="AH220" s="42">
        <f t="shared" si="108"/>
        <v>4.5909950116027876</v>
      </c>
      <c r="AI220" s="42">
        <f t="shared" si="109"/>
        <v>5.7382832161258026</v>
      </c>
      <c r="AJ220" s="42">
        <f t="shared" si="110"/>
        <v>5.2041974216535758</v>
      </c>
      <c r="AK220" s="42">
        <f t="shared" si="111"/>
        <v>5.0295382032938507</v>
      </c>
      <c r="AL220" s="42">
        <f t="shared" si="112"/>
        <v>5.2188179141567117</v>
      </c>
      <c r="AN220" s="43">
        <f t="shared" si="113"/>
        <v>45413</v>
      </c>
      <c r="AO220" s="47" t="str">
        <f t="shared" ca="1" si="116"/>
        <v/>
      </c>
      <c r="AP220" s="47" t="str">
        <f t="shared" ca="1" si="116"/>
        <v/>
      </c>
      <c r="AQ220" s="47" t="str">
        <f t="shared" ca="1" si="116"/>
        <v/>
      </c>
      <c r="AR220" s="47" t="str">
        <f t="shared" ca="1" si="116"/>
        <v/>
      </c>
      <c r="AS220" s="47">
        <f t="shared" ca="1" si="116"/>
        <v>4.1483042599995024</v>
      </c>
      <c r="AT220" s="47">
        <f t="shared" ca="1" si="116"/>
        <v>4.2229938700917966</v>
      </c>
      <c r="AU220" s="47">
        <f t="shared" ca="1" si="116"/>
        <v>4.1657429299995554</v>
      </c>
      <c r="AV220" s="47">
        <f t="shared" ca="1" si="116"/>
        <v>4.5909950116027876</v>
      </c>
      <c r="AW220" s="47">
        <f t="shared" ca="1" si="116"/>
        <v>5.7382832161258026</v>
      </c>
      <c r="AX220" s="47">
        <f t="shared" ca="1" si="116"/>
        <v>5.2041974216535758</v>
      </c>
      <c r="AY220" s="47">
        <f t="shared" ca="1" si="115"/>
        <v>5.0295382032938507</v>
      </c>
      <c r="AZ220" s="47">
        <f t="shared" ca="1" si="115"/>
        <v>5.2188179141567117</v>
      </c>
      <c r="BA220" s="47">
        <f t="shared" ca="1" si="115"/>
        <v>5.0865692655594827</v>
      </c>
      <c r="BB220" s="47">
        <f t="shared" ca="1" si="115"/>
        <v>5.2821254067660117</v>
      </c>
      <c r="BC220" s="47">
        <f t="shared" ca="1" si="115"/>
        <v>5.1235000663331931</v>
      </c>
      <c r="BD220" s="47">
        <f t="shared" ca="1" si="115"/>
        <v>4.9305372543386738</v>
      </c>
      <c r="BE220" s="47">
        <f t="shared" ca="1" si="115"/>
        <v>4.1483042599995024</v>
      </c>
      <c r="BF220" s="47">
        <f t="shared" ca="1" si="115"/>
        <v>4.2229938700917966</v>
      </c>
      <c r="BG220" s="47">
        <f t="shared" ca="1" si="115"/>
        <v>4.1657429299995554</v>
      </c>
      <c r="BH220" s="47">
        <f t="shared" ca="1" si="115"/>
        <v>4.5909950116027876</v>
      </c>
      <c r="BI220" s="47">
        <f t="shared" ca="1" si="114"/>
        <v>5.7382832161258026</v>
      </c>
      <c r="BJ220" s="47">
        <f t="shared" ca="1" si="114"/>
        <v>5.2041974216535758</v>
      </c>
      <c r="BK220" s="47">
        <f t="shared" ca="1" si="114"/>
        <v>5.0295382032938507</v>
      </c>
      <c r="BL220" s="47">
        <f t="shared" ca="1" si="114"/>
        <v>5.2188179141567117</v>
      </c>
      <c r="BM220" s="47">
        <f t="shared" ca="1" si="114"/>
        <v>5.0865692655594827</v>
      </c>
      <c r="BN220" s="47">
        <f t="shared" ca="1" si="114"/>
        <v>5.2821254067660117</v>
      </c>
      <c r="BO220" s="47">
        <f t="shared" ca="1" si="114"/>
        <v>5.1235000663331931</v>
      </c>
      <c r="BP220" s="47">
        <f t="shared" ca="1" si="114"/>
        <v>4.9305372543386738</v>
      </c>
      <c r="BQ220" s="47">
        <f t="shared" ca="1" si="114"/>
        <v>4.1483042599995024</v>
      </c>
      <c r="BR220" s="47">
        <f t="shared" ca="1" si="114"/>
        <v>4.2229938700917966</v>
      </c>
      <c r="BS220" s="47">
        <f t="shared" ca="1" si="119"/>
        <v>4.1657429299995554</v>
      </c>
      <c r="BT220" s="47">
        <f t="shared" ca="1" si="119"/>
        <v>4.5909950116027876</v>
      </c>
      <c r="BU220" s="47">
        <f t="shared" ca="1" si="119"/>
        <v>5.7382832161258026</v>
      </c>
      <c r="BV220" s="47">
        <f t="shared" ca="1" si="119"/>
        <v>5.2041974216535758</v>
      </c>
      <c r="BW220" s="47">
        <f t="shared" ca="1" si="119"/>
        <v>5.0295382032938507</v>
      </c>
      <c r="BX220" s="47">
        <f t="shared" ca="1" si="119"/>
        <v>5.2188179141567117</v>
      </c>
      <c r="BY220" s="47">
        <f t="shared" ca="1" si="119"/>
        <v>5.0865692655594827</v>
      </c>
      <c r="BZ220" s="47">
        <f t="shared" ca="1" si="119"/>
        <v>5.2821254067660117</v>
      </c>
      <c r="CA220" s="47">
        <f t="shared" ca="1" si="119"/>
        <v>5.1235000663331931</v>
      </c>
      <c r="CB220" s="47">
        <f t="shared" ca="1" si="119"/>
        <v>4.9305372543386738</v>
      </c>
      <c r="CC220" s="47">
        <f t="shared" ca="1" si="118"/>
        <v>4.1483042599995024</v>
      </c>
      <c r="CD220" s="47">
        <f t="shared" ca="1" si="118"/>
        <v>4.2229938700917966</v>
      </c>
      <c r="CE220" s="47">
        <f t="shared" ca="1" si="118"/>
        <v>4.1657429299995554</v>
      </c>
      <c r="CF220" s="47">
        <f t="shared" ca="1" si="118"/>
        <v>4.5909950116027876</v>
      </c>
      <c r="CG220" s="47">
        <f t="shared" ca="1" si="118"/>
        <v>5.7382832161258026</v>
      </c>
      <c r="CH220" s="47">
        <f t="shared" ca="1" si="118"/>
        <v>5.2041974216535758</v>
      </c>
      <c r="CI220" s="47">
        <f t="shared" ca="1" si="118"/>
        <v>5.0295382032938507</v>
      </c>
      <c r="CJ220" s="47">
        <f t="shared" ca="1" si="118"/>
        <v>5.2188179141567117</v>
      </c>
      <c r="CK220" s="47">
        <f t="shared" ca="1" si="118"/>
        <v>5.0865692655594827</v>
      </c>
      <c r="CL220" s="47">
        <f t="shared" ca="1" si="118"/>
        <v>5.2821254067660117</v>
      </c>
      <c r="CM220" s="47">
        <f t="shared" ca="1" si="120"/>
        <v>5.1235000663331931</v>
      </c>
      <c r="CN220" s="47">
        <f t="shared" ca="1" si="120"/>
        <v>4.9305372543386738</v>
      </c>
      <c r="CO220" s="47">
        <f t="shared" ca="1" si="120"/>
        <v>4.1483042599995024</v>
      </c>
      <c r="CP220" s="47">
        <f t="shared" ca="1" si="120"/>
        <v>4.2229938700917966</v>
      </c>
      <c r="CQ220" s="47">
        <f t="shared" ca="1" si="120"/>
        <v>4.1657429299995554</v>
      </c>
      <c r="CR220" s="47">
        <f t="shared" ca="1" si="120"/>
        <v>4.5909950116027876</v>
      </c>
      <c r="CS220" s="47">
        <f t="shared" ca="1" si="120"/>
        <v>5.7382832161258026</v>
      </c>
      <c r="CT220" s="47">
        <f t="shared" ca="1" si="120"/>
        <v>5.2041974216535758</v>
      </c>
      <c r="CU220" s="47">
        <f t="shared" ca="1" si="120"/>
        <v>5.0295382032938507</v>
      </c>
      <c r="CV220" s="47">
        <f t="shared" ca="1" si="120"/>
        <v>5.2188179141567117</v>
      </c>
      <c r="CW220" s="47">
        <f t="shared" ca="1" si="117"/>
        <v>5.0865692655594827</v>
      </c>
      <c r="CX220" s="47">
        <f t="shared" ca="1" si="117"/>
        <v>5.2821254067660117</v>
      </c>
      <c r="CY220" s="47">
        <f t="shared" ca="1" si="117"/>
        <v>5.1235000663331931</v>
      </c>
      <c r="CZ220" s="47">
        <f t="shared" ca="1" si="117"/>
        <v>4.9305372543386738</v>
      </c>
      <c r="DA220" s="47">
        <f t="shared" ca="1" si="117"/>
        <v>4.1483042599995024</v>
      </c>
      <c r="DB220" s="47">
        <f t="shared" ca="1" si="117"/>
        <v>4.2229938700917966</v>
      </c>
      <c r="DC220" s="47">
        <f t="shared" ca="1" si="117"/>
        <v>4.1657429299995554</v>
      </c>
      <c r="DD220" s="47">
        <f t="shared" ca="1" si="117"/>
        <v>4.5909950116027876</v>
      </c>
    </row>
    <row r="221" spans="1:108" x14ac:dyDescent="0.25">
      <c r="A221" s="40" t="s">
        <v>138</v>
      </c>
      <c r="B221" s="40">
        <v>2569</v>
      </c>
      <c r="C221" s="40" t="s">
        <v>38</v>
      </c>
      <c r="D221" s="40" t="s">
        <v>419</v>
      </c>
      <c r="E221" s="40" t="s">
        <v>130</v>
      </c>
      <c r="F221" s="40">
        <v>30.58</v>
      </c>
      <c r="G221" s="43">
        <v>45444</v>
      </c>
      <c r="I221" s="40" t="s">
        <v>74</v>
      </c>
      <c r="J221" s="40">
        <v>1</v>
      </c>
      <c r="K221" s="40" t="s">
        <v>33</v>
      </c>
      <c r="L221" s="40" t="s">
        <v>158</v>
      </c>
      <c r="N221" s="41">
        <f>VLOOKUP($C221 &amp; $I221 &amp; $K221,FATOR!$A$3:$P$22,5,0)</f>
        <v>0.22871264683271059</v>
      </c>
      <c r="O221" s="41">
        <f>VLOOKUP($C221 &amp; $I221 &amp; $K221,FATOR!$A$3:$P$22,6,0)</f>
        <v>0.23750563879343578</v>
      </c>
      <c r="P221" s="41">
        <f>VLOOKUP($C221 &amp; $I221 &amp; $K221,FATOR!$A$3:$P$22,7,0)</f>
        <v>0.23037320442145653</v>
      </c>
      <c r="Q221" s="41">
        <f>VLOOKUP($C221 &amp; $I221 &amp; $K221,FATOR!$A$3:$P$22,8,0)</f>
        <v>0.22169681899004828</v>
      </c>
      <c r="R221" s="41">
        <f>VLOOKUP($C221 &amp; $I221 &amp; $K221,FATOR!$A$3:$P$22,9,0)</f>
        <v>0.18652447212227979</v>
      </c>
      <c r="S221" s="41">
        <f>VLOOKUP($C221 &amp; $I221 &amp; $K221,FATOR!$A$3:$P$22,10,0)</f>
        <v>0.18988281789981101</v>
      </c>
      <c r="T221" s="41">
        <f>VLOOKUP($C221 &amp; $I221 &amp; $K221,FATOR!$A$3:$P$22,11,0)</f>
        <v>0.18730858498199443</v>
      </c>
      <c r="U221" s="41">
        <f>VLOOKUP($C221 &amp; $I221 &amp; $K221,FATOR!$A$3:$P$22,12,0)</f>
        <v>0.20642963181667212</v>
      </c>
      <c r="V221" s="41">
        <f>VLOOKUP($C221 &amp; $I221 &amp; $K221,FATOR!$A$3:$P$22,13,0)</f>
        <v>0.25801633166033289</v>
      </c>
      <c r="W221" s="41">
        <f>VLOOKUP($C221 &amp; $I221 &amp; $K221,FATOR!$A$3:$P$22,14,0)</f>
        <v>0.23400168262830828</v>
      </c>
      <c r="X221" s="41">
        <f>VLOOKUP($C221 &amp; $I221 &amp; $K221,FATOR!$A$3:$P$22,15,0)</f>
        <v>0.22614830050781706</v>
      </c>
      <c r="Y221" s="41">
        <f>VLOOKUP($C221 &amp; $I221 &amp; $K221,FATOR!$A$3:$P$22,16,0)</f>
        <v>0.23465907887395288</v>
      </c>
      <c r="AA221" s="42">
        <f t="shared" si="101"/>
        <v>6.9940327401442897</v>
      </c>
      <c r="AB221" s="42">
        <f t="shared" si="102"/>
        <v>7.2629224343032659</v>
      </c>
      <c r="AC221" s="42">
        <f t="shared" si="103"/>
        <v>7.0448125912081405</v>
      </c>
      <c r="AD221" s="42">
        <f t="shared" si="104"/>
        <v>6.7794887247156765</v>
      </c>
      <c r="AE221" s="42">
        <f t="shared" si="105"/>
        <v>5.7039183574993162</v>
      </c>
      <c r="AF221" s="42">
        <f t="shared" si="106"/>
        <v>5.8066165713762201</v>
      </c>
      <c r="AG221" s="42">
        <f t="shared" si="107"/>
        <v>5.7278965287493895</v>
      </c>
      <c r="AH221" s="42">
        <f t="shared" si="108"/>
        <v>6.3126181409538331</v>
      </c>
      <c r="AI221" s="42">
        <f t="shared" si="109"/>
        <v>7.8901394221729788</v>
      </c>
      <c r="AJ221" s="42">
        <f t="shared" si="110"/>
        <v>7.1557714547736673</v>
      </c>
      <c r="AK221" s="42">
        <f t="shared" si="111"/>
        <v>6.9156150295290457</v>
      </c>
      <c r="AL221" s="42">
        <f t="shared" si="112"/>
        <v>7.1758746319654785</v>
      </c>
      <c r="AN221" s="43">
        <f t="shared" si="113"/>
        <v>45444</v>
      </c>
      <c r="AO221" s="47" t="str">
        <f t="shared" ca="1" si="116"/>
        <v/>
      </c>
      <c r="AP221" s="47" t="str">
        <f t="shared" ca="1" si="116"/>
        <v/>
      </c>
      <c r="AQ221" s="47" t="str">
        <f t="shared" ca="1" si="116"/>
        <v/>
      </c>
      <c r="AR221" s="47" t="str">
        <f t="shared" ca="1" si="116"/>
        <v/>
      </c>
      <c r="AS221" s="47" t="str">
        <f t="shared" ca="1" si="116"/>
        <v/>
      </c>
      <c r="AT221" s="47">
        <f t="shared" ca="1" si="116"/>
        <v>5.8066165713762201</v>
      </c>
      <c r="AU221" s="47">
        <f t="shared" ca="1" si="116"/>
        <v>5.7278965287493895</v>
      </c>
      <c r="AV221" s="47">
        <f t="shared" ca="1" si="116"/>
        <v>6.3126181409538331</v>
      </c>
      <c r="AW221" s="47">
        <f t="shared" ca="1" si="116"/>
        <v>7.8901394221729788</v>
      </c>
      <c r="AX221" s="47">
        <f t="shared" ca="1" si="116"/>
        <v>7.1557714547736673</v>
      </c>
      <c r="AY221" s="47">
        <f t="shared" ca="1" si="115"/>
        <v>6.9156150295290457</v>
      </c>
      <c r="AZ221" s="47">
        <f t="shared" ca="1" si="115"/>
        <v>7.1758746319654785</v>
      </c>
      <c r="BA221" s="47">
        <f t="shared" ca="1" si="115"/>
        <v>6.9940327401442897</v>
      </c>
      <c r="BB221" s="47">
        <f t="shared" ca="1" si="115"/>
        <v>7.2629224343032659</v>
      </c>
      <c r="BC221" s="47">
        <f t="shared" ca="1" si="115"/>
        <v>7.0448125912081405</v>
      </c>
      <c r="BD221" s="47">
        <f t="shared" ca="1" si="115"/>
        <v>6.7794887247156765</v>
      </c>
      <c r="BE221" s="47">
        <f t="shared" ca="1" si="115"/>
        <v>5.7039183574993162</v>
      </c>
      <c r="BF221" s="47">
        <f t="shared" ca="1" si="115"/>
        <v>5.8066165713762201</v>
      </c>
      <c r="BG221" s="47">
        <f t="shared" ca="1" si="115"/>
        <v>5.7278965287493895</v>
      </c>
      <c r="BH221" s="47">
        <f t="shared" ca="1" si="115"/>
        <v>6.3126181409538331</v>
      </c>
      <c r="BI221" s="47">
        <f t="shared" ca="1" si="114"/>
        <v>7.8901394221729788</v>
      </c>
      <c r="BJ221" s="47">
        <f t="shared" ca="1" si="114"/>
        <v>7.1557714547736673</v>
      </c>
      <c r="BK221" s="47">
        <f t="shared" ca="1" si="114"/>
        <v>6.9156150295290457</v>
      </c>
      <c r="BL221" s="47">
        <f t="shared" ca="1" si="114"/>
        <v>7.1758746319654785</v>
      </c>
      <c r="BM221" s="47">
        <f t="shared" ca="1" si="114"/>
        <v>6.9940327401442897</v>
      </c>
      <c r="BN221" s="47">
        <f t="shared" ca="1" si="114"/>
        <v>7.2629224343032659</v>
      </c>
      <c r="BO221" s="47">
        <f t="shared" ca="1" si="114"/>
        <v>7.0448125912081405</v>
      </c>
      <c r="BP221" s="47">
        <f t="shared" ca="1" si="114"/>
        <v>6.7794887247156765</v>
      </c>
      <c r="BQ221" s="47">
        <f t="shared" ca="1" si="114"/>
        <v>5.7039183574993162</v>
      </c>
      <c r="BR221" s="47">
        <f t="shared" ca="1" si="114"/>
        <v>5.8066165713762201</v>
      </c>
      <c r="BS221" s="47">
        <f t="shared" ca="1" si="119"/>
        <v>5.7278965287493895</v>
      </c>
      <c r="BT221" s="47">
        <f t="shared" ca="1" si="119"/>
        <v>6.3126181409538331</v>
      </c>
      <c r="BU221" s="47">
        <f t="shared" ca="1" si="119"/>
        <v>7.8901394221729788</v>
      </c>
      <c r="BV221" s="47">
        <f t="shared" ca="1" si="119"/>
        <v>7.1557714547736673</v>
      </c>
      <c r="BW221" s="47">
        <f t="shared" ca="1" si="119"/>
        <v>6.9156150295290457</v>
      </c>
      <c r="BX221" s="47">
        <f t="shared" ca="1" si="119"/>
        <v>7.1758746319654785</v>
      </c>
      <c r="BY221" s="47">
        <f t="shared" ca="1" si="119"/>
        <v>6.9940327401442897</v>
      </c>
      <c r="BZ221" s="47">
        <f t="shared" ca="1" si="119"/>
        <v>7.2629224343032659</v>
      </c>
      <c r="CA221" s="47">
        <f t="shared" ca="1" si="119"/>
        <v>7.0448125912081405</v>
      </c>
      <c r="CB221" s="47">
        <f t="shared" ca="1" si="119"/>
        <v>6.7794887247156765</v>
      </c>
      <c r="CC221" s="47">
        <f t="shared" ca="1" si="118"/>
        <v>5.7039183574993162</v>
      </c>
      <c r="CD221" s="47">
        <f t="shared" ca="1" si="118"/>
        <v>5.8066165713762201</v>
      </c>
      <c r="CE221" s="47">
        <f t="shared" ca="1" si="118"/>
        <v>5.7278965287493895</v>
      </c>
      <c r="CF221" s="47">
        <f t="shared" ca="1" si="118"/>
        <v>6.3126181409538331</v>
      </c>
      <c r="CG221" s="47">
        <f t="shared" ca="1" si="118"/>
        <v>7.8901394221729788</v>
      </c>
      <c r="CH221" s="47">
        <f t="shared" ca="1" si="118"/>
        <v>7.1557714547736673</v>
      </c>
      <c r="CI221" s="47">
        <f t="shared" ca="1" si="118"/>
        <v>6.9156150295290457</v>
      </c>
      <c r="CJ221" s="47">
        <f t="shared" ca="1" si="118"/>
        <v>7.1758746319654785</v>
      </c>
      <c r="CK221" s="47">
        <f t="shared" ca="1" si="118"/>
        <v>6.9940327401442897</v>
      </c>
      <c r="CL221" s="47">
        <f t="shared" ca="1" si="118"/>
        <v>7.2629224343032659</v>
      </c>
      <c r="CM221" s="47">
        <f t="shared" ca="1" si="120"/>
        <v>7.0448125912081405</v>
      </c>
      <c r="CN221" s="47">
        <f t="shared" ca="1" si="120"/>
        <v>6.7794887247156765</v>
      </c>
      <c r="CO221" s="47">
        <f t="shared" ca="1" si="120"/>
        <v>5.7039183574993162</v>
      </c>
      <c r="CP221" s="47">
        <f t="shared" ca="1" si="120"/>
        <v>5.8066165713762201</v>
      </c>
      <c r="CQ221" s="47">
        <f t="shared" ca="1" si="120"/>
        <v>5.7278965287493895</v>
      </c>
      <c r="CR221" s="47">
        <f t="shared" ca="1" si="120"/>
        <v>6.3126181409538331</v>
      </c>
      <c r="CS221" s="47">
        <f t="shared" ca="1" si="120"/>
        <v>7.8901394221729788</v>
      </c>
      <c r="CT221" s="47">
        <f t="shared" ca="1" si="120"/>
        <v>7.1557714547736673</v>
      </c>
      <c r="CU221" s="47">
        <f t="shared" ca="1" si="120"/>
        <v>6.9156150295290457</v>
      </c>
      <c r="CV221" s="47">
        <f t="shared" ca="1" si="120"/>
        <v>7.1758746319654785</v>
      </c>
      <c r="CW221" s="47">
        <f t="shared" ca="1" si="117"/>
        <v>6.9940327401442897</v>
      </c>
      <c r="CX221" s="47">
        <f t="shared" ca="1" si="117"/>
        <v>7.2629224343032659</v>
      </c>
      <c r="CY221" s="47">
        <f t="shared" ca="1" si="117"/>
        <v>7.0448125912081405</v>
      </c>
      <c r="CZ221" s="47">
        <f t="shared" ca="1" si="117"/>
        <v>6.7794887247156765</v>
      </c>
      <c r="DA221" s="47">
        <f t="shared" ca="1" si="117"/>
        <v>5.7039183574993162</v>
      </c>
      <c r="DB221" s="47">
        <f t="shared" ca="1" si="117"/>
        <v>5.8066165713762201</v>
      </c>
      <c r="DC221" s="47">
        <f t="shared" ca="1" si="117"/>
        <v>5.7278965287493895</v>
      </c>
      <c r="DD221" s="47">
        <f t="shared" ca="1" si="117"/>
        <v>6.3126181409538331</v>
      </c>
    </row>
    <row r="222" spans="1:108" x14ac:dyDescent="0.25">
      <c r="A222" s="40" t="s">
        <v>138</v>
      </c>
      <c r="B222" s="40">
        <v>2570</v>
      </c>
      <c r="C222" s="40" t="s">
        <v>38</v>
      </c>
      <c r="D222" s="40" t="s">
        <v>420</v>
      </c>
      <c r="E222" s="40" t="s">
        <v>130</v>
      </c>
      <c r="F222" s="40">
        <v>36.14</v>
      </c>
      <c r="G222" s="43">
        <v>45444</v>
      </c>
      <c r="I222" s="40" t="s">
        <v>74</v>
      </c>
      <c r="J222" s="40">
        <v>1</v>
      </c>
      <c r="K222" s="40" t="s">
        <v>33</v>
      </c>
      <c r="L222" s="40" t="s">
        <v>158</v>
      </c>
      <c r="N222" s="41">
        <f>VLOOKUP($C222 &amp; $I222 &amp; $K222,FATOR!$A$3:$P$22,5,0)</f>
        <v>0.22871264683271059</v>
      </c>
      <c r="O222" s="41">
        <f>VLOOKUP($C222 &amp; $I222 &amp; $K222,FATOR!$A$3:$P$22,6,0)</f>
        <v>0.23750563879343578</v>
      </c>
      <c r="P222" s="41">
        <f>VLOOKUP($C222 &amp; $I222 &amp; $K222,FATOR!$A$3:$P$22,7,0)</f>
        <v>0.23037320442145653</v>
      </c>
      <c r="Q222" s="41">
        <f>VLOOKUP($C222 &amp; $I222 &amp; $K222,FATOR!$A$3:$P$22,8,0)</f>
        <v>0.22169681899004828</v>
      </c>
      <c r="R222" s="41">
        <f>VLOOKUP($C222 &amp; $I222 &amp; $K222,FATOR!$A$3:$P$22,9,0)</f>
        <v>0.18652447212227979</v>
      </c>
      <c r="S222" s="41">
        <f>VLOOKUP($C222 &amp; $I222 &amp; $K222,FATOR!$A$3:$P$22,10,0)</f>
        <v>0.18988281789981101</v>
      </c>
      <c r="T222" s="41">
        <f>VLOOKUP($C222 &amp; $I222 &amp; $K222,FATOR!$A$3:$P$22,11,0)</f>
        <v>0.18730858498199443</v>
      </c>
      <c r="U222" s="41">
        <f>VLOOKUP($C222 &amp; $I222 &amp; $K222,FATOR!$A$3:$P$22,12,0)</f>
        <v>0.20642963181667212</v>
      </c>
      <c r="V222" s="41">
        <f>VLOOKUP($C222 &amp; $I222 &amp; $K222,FATOR!$A$3:$P$22,13,0)</f>
        <v>0.25801633166033289</v>
      </c>
      <c r="W222" s="41">
        <f>VLOOKUP($C222 &amp; $I222 &amp; $K222,FATOR!$A$3:$P$22,14,0)</f>
        <v>0.23400168262830828</v>
      </c>
      <c r="X222" s="41">
        <f>VLOOKUP($C222 &amp; $I222 &amp; $K222,FATOR!$A$3:$P$22,15,0)</f>
        <v>0.22614830050781706</v>
      </c>
      <c r="Y222" s="41">
        <f>VLOOKUP($C222 &amp; $I222 &amp; $K222,FATOR!$A$3:$P$22,16,0)</f>
        <v>0.23465907887395288</v>
      </c>
      <c r="AA222" s="42">
        <f t="shared" si="101"/>
        <v>8.2656750565341603</v>
      </c>
      <c r="AB222" s="42">
        <f t="shared" si="102"/>
        <v>8.5834537859947684</v>
      </c>
      <c r="AC222" s="42">
        <f t="shared" si="103"/>
        <v>8.3256876077914388</v>
      </c>
      <c r="AD222" s="42">
        <f t="shared" si="104"/>
        <v>8.012123038300345</v>
      </c>
      <c r="AE222" s="42">
        <f t="shared" si="105"/>
        <v>6.7409944224991918</v>
      </c>
      <c r="AF222" s="42">
        <f t="shared" si="106"/>
        <v>6.8623650388991697</v>
      </c>
      <c r="AG222" s="42">
        <f t="shared" si="107"/>
        <v>6.7693322612492786</v>
      </c>
      <c r="AH222" s="42">
        <f t="shared" si="108"/>
        <v>7.4603668938545304</v>
      </c>
      <c r="AI222" s="42">
        <f t="shared" si="109"/>
        <v>9.3247102262044308</v>
      </c>
      <c r="AJ222" s="42">
        <f t="shared" si="110"/>
        <v>8.456820810187061</v>
      </c>
      <c r="AK222" s="42">
        <f t="shared" si="111"/>
        <v>8.1729995803525082</v>
      </c>
      <c r="AL222" s="42">
        <f t="shared" si="112"/>
        <v>8.4805791105046566</v>
      </c>
      <c r="AN222" s="43">
        <f t="shared" si="113"/>
        <v>45444</v>
      </c>
      <c r="AO222" s="47" t="str">
        <f t="shared" ca="1" si="116"/>
        <v/>
      </c>
      <c r="AP222" s="47" t="str">
        <f t="shared" ca="1" si="116"/>
        <v/>
      </c>
      <c r="AQ222" s="47" t="str">
        <f t="shared" ca="1" si="116"/>
        <v/>
      </c>
      <c r="AR222" s="47" t="str">
        <f t="shared" ca="1" si="116"/>
        <v/>
      </c>
      <c r="AS222" s="47" t="str">
        <f t="shared" ca="1" si="116"/>
        <v/>
      </c>
      <c r="AT222" s="47">
        <f t="shared" ca="1" si="116"/>
        <v>6.8623650388991697</v>
      </c>
      <c r="AU222" s="47">
        <f t="shared" ca="1" si="116"/>
        <v>6.7693322612492786</v>
      </c>
      <c r="AV222" s="47">
        <f t="shared" ca="1" si="116"/>
        <v>7.4603668938545304</v>
      </c>
      <c r="AW222" s="47">
        <f t="shared" ca="1" si="116"/>
        <v>9.3247102262044308</v>
      </c>
      <c r="AX222" s="47">
        <f t="shared" ca="1" si="116"/>
        <v>8.456820810187061</v>
      </c>
      <c r="AY222" s="47">
        <f t="shared" ca="1" si="115"/>
        <v>8.1729995803525082</v>
      </c>
      <c r="AZ222" s="47">
        <f t="shared" ca="1" si="115"/>
        <v>8.4805791105046566</v>
      </c>
      <c r="BA222" s="47">
        <f t="shared" ca="1" si="115"/>
        <v>8.2656750565341603</v>
      </c>
      <c r="BB222" s="47">
        <f t="shared" ca="1" si="115"/>
        <v>8.5834537859947684</v>
      </c>
      <c r="BC222" s="47">
        <f t="shared" ca="1" si="115"/>
        <v>8.3256876077914388</v>
      </c>
      <c r="BD222" s="47">
        <f t="shared" ca="1" si="115"/>
        <v>8.012123038300345</v>
      </c>
      <c r="BE222" s="47">
        <f t="shared" ca="1" si="115"/>
        <v>6.7409944224991918</v>
      </c>
      <c r="BF222" s="47">
        <f t="shared" ca="1" si="115"/>
        <v>6.8623650388991697</v>
      </c>
      <c r="BG222" s="47">
        <f t="shared" ca="1" si="115"/>
        <v>6.7693322612492786</v>
      </c>
      <c r="BH222" s="47">
        <f t="shared" ca="1" si="115"/>
        <v>7.4603668938545304</v>
      </c>
      <c r="BI222" s="47">
        <f t="shared" ca="1" si="114"/>
        <v>9.3247102262044308</v>
      </c>
      <c r="BJ222" s="47">
        <f t="shared" ca="1" si="114"/>
        <v>8.456820810187061</v>
      </c>
      <c r="BK222" s="47">
        <f t="shared" ca="1" si="114"/>
        <v>8.1729995803525082</v>
      </c>
      <c r="BL222" s="47">
        <f t="shared" ca="1" si="114"/>
        <v>8.4805791105046566</v>
      </c>
      <c r="BM222" s="47">
        <f t="shared" ca="1" si="114"/>
        <v>8.2656750565341603</v>
      </c>
      <c r="BN222" s="47">
        <f t="shared" ca="1" si="114"/>
        <v>8.5834537859947684</v>
      </c>
      <c r="BO222" s="47">
        <f t="shared" ca="1" si="114"/>
        <v>8.3256876077914388</v>
      </c>
      <c r="BP222" s="47">
        <f t="shared" ca="1" si="114"/>
        <v>8.012123038300345</v>
      </c>
      <c r="BQ222" s="47">
        <f t="shared" ca="1" si="114"/>
        <v>6.7409944224991918</v>
      </c>
      <c r="BR222" s="47">
        <f t="shared" ca="1" si="114"/>
        <v>6.8623650388991697</v>
      </c>
      <c r="BS222" s="47">
        <f t="shared" ca="1" si="119"/>
        <v>6.7693322612492786</v>
      </c>
      <c r="BT222" s="47">
        <f t="shared" ca="1" si="119"/>
        <v>7.4603668938545304</v>
      </c>
      <c r="BU222" s="47">
        <f t="shared" ca="1" si="119"/>
        <v>9.3247102262044308</v>
      </c>
      <c r="BV222" s="47">
        <f t="shared" ca="1" si="119"/>
        <v>8.456820810187061</v>
      </c>
      <c r="BW222" s="47">
        <f t="shared" ca="1" si="119"/>
        <v>8.1729995803525082</v>
      </c>
      <c r="BX222" s="47">
        <f t="shared" ca="1" si="119"/>
        <v>8.4805791105046566</v>
      </c>
      <c r="BY222" s="47">
        <f t="shared" ca="1" si="119"/>
        <v>8.2656750565341603</v>
      </c>
      <c r="BZ222" s="47">
        <f t="shared" ca="1" si="119"/>
        <v>8.5834537859947684</v>
      </c>
      <c r="CA222" s="47">
        <f t="shared" ca="1" si="119"/>
        <v>8.3256876077914388</v>
      </c>
      <c r="CB222" s="47">
        <f t="shared" ca="1" si="119"/>
        <v>8.012123038300345</v>
      </c>
      <c r="CC222" s="47">
        <f t="shared" ca="1" si="118"/>
        <v>6.7409944224991918</v>
      </c>
      <c r="CD222" s="47">
        <f t="shared" ca="1" si="118"/>
        <v>6.8623650388991697</v>
      </c>
      <c r="CE222" s="47">
        <f t="shared" ca="1" si="118"/>
        <v>6.7693322612492786</v>
      </c>
      <c r="CF222" s="47">
        <f t="shared" ca="1" si="118"/>
        <v>7.4603668938545304</v>
      </c>
      <c r="CG222" s="47">
        <f t="shared" ca="1" si="118"/>
        <v>9.3247102262044308</v>
      </c>
      <c r="CH222" s="47">
        <f t="shared" ca="1" si="118"/>
        <v>8.456820810187061</v>
      </c>
      <c r="CI222" s="47">
        <f t="shared" ca="1" si="118"/>
        <v>8.1729995803525082</v>
      </c>
      <c r="CJ222" s="47">
        <f t="shared" ca="1" si="118"/>
        <v>8.4805791105046566</v>
      </c>
      <c r="CK222" s="47">
        <f t="shared" ca="1" si="118"/>
        <v>8.2656750565341603</v>
      </c>
      <c r="CL222" s="47">
        <f t="shared" ca="1" si="118"/>
        <v>8.5834537859947684</v>
      </c>
      <c r="CM222" s="47">
        <f t="shared" ca="1" si="120"/>
        <v>8.3256876077914388</v>
      </c>
      <c r="CN222" s="47">
        <f t="shared" ca="1" si="120"/>
        <v>8.012123038300345</v>
      </c>
      <c r="CO222" s="47">
        <f t="shared" ca="1" si="120"/>
        <v>6.7409944224991918</v>
      </c>
      <c r="CP222" s="47">
        <f t="shared" ca="1" si="120"/>
        <v>6.8623650388991697</v>
      </c>
      <c r="CQ222" s="47">
        <f t="shared" ca="1" si="120"/>
        <v>6.7693322612492786</v>
      </c>
      <c r="CR222" s="47">
        <f t="shared" ca="1" si="120"/>
        <v>7.4603668938545304</v>
      </c>
      <c r="CS222" s="47">
        <f t="shared" ca="1" si="120"/>
        <v>9.3247102262044308</v>
      </c>
      <c r="CT222" s="47">
        <f t="shared" ca="1" si="120"/>
        <v>8.456820810187061</v>
      </c>
      <c r="CU222" s="47">
        <f t="shared" ca="1" si="120"/>
        <v>8.1729995803525082</v>
      </c>
      <c r="CV222" s="47">
        <f t="shared" ca="1" si="120"/>
        <v>8.4805791105046566</v>
      </c>
      <c r="CW222" s="47">
        <f t="shared" ca="1" si="117"/>
        <v>8.2656750565341603</v>
      </c>
      <c r="CX222" s="47">
        <f t="shared" ca="1" si="117"/>
        <v>8.5834537859947684</v>
      </c>
      <c r="CY222" s="47">
        <f t="shared" ca="1" si="117"/>
        <v>8.3256876077914388</v>
      </c>
      <c r="CZ222" s="47">
        <f t="shared" ca="1" si="117"/>
        <v>8.012123038300345</v>
      </c>
      <c r="DA222" s="47">
        <f t="shared" ca="1" si="117"/>
        <v>6.7409944224991918</v>
      </c>
      <c r="DB222" s="47">
        <f t="shared" ca="1" si="117"/>
        <v>6.8623650388991697</v>
      </c>
      <c r="DC222" s="47">
        <f t="shared" ca="1" si="117"/>
        <v>6.7693322612492786</v>
      </c>
      <c r="DD222" s="47">
        <f t="shared" ca="1" si="117"/>
        <v>7.4603668938545304</v>
      </c>
    </row>
    <row r="223" spans="1:108" x14ac:dyDescent="0.25">
      <c r="A223" s="40" t="s">
        <v>138</v>
      </c>
      <c r="B223" s="40">
        <v>2571</v>
      </c>
      <c r="C223" s="40" t="s">
        <v>38</v>
      </c>
      <c r="D223" s="40" t="s">
        <v>421</v>
      </c>
      <c r="E223" s="40" t="s">
        <v>130</v>
      </c>
      <c r="F223" s="40">
        <v>33.36</v>
      </c>
      <c r="G223" s="43">
        <v>45444</v>
      </c>
      <c r="I223" s="40" t="s">
        <v>74</v>
      </c>
      <c r="J223" s="40">
        <v>1</v>
      </c>
      <c r="K223" s="40" t="s">
        <v>33</v>
      </c>
      <c r="L223" s="40" t="s">
        <v>158</v>
      </c>
      <c r="N223" s="41">
        <f>VLOOKUP($C223 &amp; $I223 &amp; $K223,FATOR!$A$3:$P$22,5,0)</f>
        <v>0.22871264683271059</v>
      </c>
      <c r="O223" s="41">
        <f>VLOOKUP($C223 &amp; $I223 &amp; $K223,FATOR!$A$3:$P$22,6,0)</f>
        <v>0.23750563879343578</v>
      </c>
      <c r="P223" s="41">
        <f>VLOOKUP($C223 &amp; $I223 &amp; $K223,FATOR!$A$3:$P$22,7,0)</f>
        <v>0.23037320442145653</v>
      </c>
      <c r="Q223" s="41">
        <f>VLOOKUP($C223 &amp; $I223 &amp; $K223,FATOR!$A$3:$P$22,8,0)</f>
        <v>0.22169681899004828</v>
      </c>
      <c r="R223" s="41">
        <f>VLOOKUP($C223 &amp; $I223 &amp; $K223,FATOR!$A$3:$P$22,9,0)</f>
        <v>0.18652447212227979</v>
      </c>
      <c r="S223" s="41">
        <f>VLOOKUP($C223 &amp; $I223 &amp; $K223,FATOR!$A$3:$P$22,10,0)</f>
        <v>0.18988281789981101</v>
      </c>
      <c r="T223" s="41">
        <f>VLOOKUP($C223 &amp; $I223 &amp; $K223,FATOR!$A$3:$P$22,11,0)</f>
        <v>0.18730858498199443</v>
      </c>
      <c r="U223" s="41">
        <f>VLOOKUP($C223 &amp; $I223 &amp; $K223,FATOR!$A$3:$P$22,12,0)</f>
        <v>0.20642963181667212</v>
      </c>
      <c r="V223" s="41">
        <f>VLOOKUP($C223 &amp; $I223 &amp; $K223,FATOR!$A$3:$P$22,13,0)</f>
        <v>0.25801633166033289</v>
      </c>
      <c r="W223" s="41">
        <f>VLOOKUP($C223 &amp; $I223 &amp; $K223,FATOR!$A$3:$P$22,14,0)</f>
        <v>0.23400168262830828</v>
      </c>
      <c r="X223" s="41">
        <f>VLOOKUP($C223 &amp; $I223 &amp; $K223,FATOR!$A$3:$P$22,15,0)</f>
        <v>0.22614830050781706</v>
      </c>
      <c r="Y223" s="41">
        <f>VLOOKUP($C223 &amp; $I223 &amp; $K223,FATOR!$A$3:$P$22,16,0)</f>
        <v>0.23465907887395288</v>
      </c>
      <c r="AA223" s="42">
        <f t="shared" si="101"/>
        <v>7.629853898339225</v>
      </c>
      <c r="AB223" s="42">
        <f t="shared" si="102"/>
        <v>7.9231881101490176</v>
      </c>
      <c r="AC223" s="42">
        <f t="shared" si="103"/>
        <v>7.6852500994997897</v>
      </c>
      <c r="AD223" s="42">
        <f t="shared" si="104"/>
        <v>7.3958058815080108</v>
      </c>
      <c r="AE223" s="42">
        <f t="shared" si="105"/>
        <v>6.2224563899992535</v>
      </c>
      <c r="AF223" s="42">
        <f t="shared" si="106"/>
        <v>6.3344908051376949</v>
      </c>
      <c r="AG223" s="42">
        <f t="shared" si="107"/>
        <v>6.2486143949993345</v>
      </c>
      <c r="AH223" s="42">
        <f t="shared" si="108"/>
        <v>6.8864925174041822</v>
      </c>
      <c r="AI223" s="42">
        <f t="shared" si="109"/>
        <v>8.6074248241887048</v>
      </c>
      <c r="AJ223" s="42">
        <f t="shared" si="110"/>
        <v>7.8062961324803641</v>
      </c>
      <c r="AK223" s="42">
        <f t="shared" si="111"/>
        <v>7.5443073049407774</v>
      </c>
      <c r="AL223" s="42">
        <f t="shared" si="112"/>
        <v>7.828226871235068</v>
      </c>
      <c r="AN223" s="43">
        <f t="shared" si="113"/>
        <v>45444</v>
      </c>
      <c r="AO223" s="47" t="str">
        <f t="shared" ca="1" si="116"/>
        <v/>
      </c>
      <c r="AP223" s="47" t="str">
        <f t="shared" ca="1" si="116"/>
        <v/>
      </c>
      <c r="AQ223" s="47" t="str">
        <f t="shared" ca="1" si="116"/>
        <v/>
      </c>
      <c r="AR223" s="47" t="str">
        <f t="shared" ca="1" si="116"/>
        <v/>
      </c>
      <c r="AS223" s="47" t="str">
        <f t="shared" ca="1" si="116"/>
        <v/>
      </c>
      <c r="AT223" s="47">
        <f t="shared" ca="1" si="116"/>
        <v>6.3344908051376949</v>
      </c>
      <c r="AU223" s="47">
        <f t="shared" ca="1" si="116"/>
        <v>6.2486143949993345</v>
      </c>
      <c r="AV223" s="47">
        <f t="shared" ca="1" si="116"/>
        <v>6.8864925174041822</v>
      </c>
      <c r="AW223" s="47">
        <f t="shared" ca="1" si="116"/>
        <v>8.6074248241887048</v>
      </c>
      <c r="AX223" s="47">
        <f t="shared" ca="1" si="116"/>
        <v>7.8062961324803641</v>
      </c>
      <c r="AY223" s="47">
        <f t="shared" ca="1" si="115"/>
        <v>7.5443073049407774</v>
      </c>
      <c r="AZ223" s="47">
        <f t="shared" ca="1" si="115"/>
        <v>7.828226871235068</v>
      </c>
      <c r="BA223" s="47">
        <f t="shared" ca="1" si="115"/>
        <v>7.629853898339225</v>
      </c>
      <c r="BB223" s="47">
        <f t="shared" ca="1" si="115"/>
        <v>7.9231881101490176</v>
      </c>
      <c r="BC223" s="47">
        <f t="shared" ca="1" si="115"/>
        <v>7.6852500994997897</v>
      </c>
      <c r="BD223" s="47">
        <f t="shared" ca="1" si="115"/>
        <v>7.3958058815080108</v>
      </c>
      <c r="BE223" s="47">
        <f t="shared" ca="1" si="115"/>
        <v>6.2224563899992535</v>
      </c>
      <c r="BF223" s="47">
        <f t="shared" ca="1" si="115"/>
        <v>6.3344908051376949</v>
      </c>
      <c r="BG223" s="47">
        <f t="shared" ca="1" si="115"/>
        <v>6.2486143949993345</v>
      </c>
      <c r="BH223" s="47">
        <f t="shared" ca="1" si="115"/>
        <v>6.8864925174041822</v>
      </c>
      <c r="BI223" s="47">
        <f t="shared" ca="1" si="114"/>
        <v>8.6074248241887048</v>
      </c>
      <c r="BJ223" s="47">
        <f t="shared" ca="1" si="114"/>
        <v>7.8062961324803641</v>
      </c>
      <c r="BK223" s="47">
        <f t="shared" ca="1" si="114"/>
        <v>7.5443073049407774</v>
      </c>
      <c r="BL223" s="47">
        <f t="shared" ca="1" si="114"/>
        <v>7.828226871235068</v>
      </c>
      <c r="BM223" s="47">
        <f t="shared" ca="1" si="114"/>
        <v>7.629853898339225</v>
      </c>
      <c r="BN223" s="47">
        <f t="shared" ca="1" si="114"/>
        <v>7.9231881101490176</v>
      </c>
      <c r="BO223" s="47">
        <f t="shared" ca="1" si="114"/>
        <v>7.6852500994997897</v>
      </c>
      <c r="BP223" s="47">
        <f t="shared" ca="1" si="114"/>
        <v>7.3958058815080108</v>
      </c>
      <c r="BQ223" s="47">
        <f t="shared" ca="1" si="114"/>
        <v>6.2224563899992535</v>
      </c>
      <c r="BR223" s="47">
        <f t="shared" ca="1" si="114"/>
        <v>6.3344908051376949</v>
      </c>
      <c r="BS223" s="47">
        <f t="shared" ca="1" si="119"/>
        <v>6.2486143949993345</v>
      </c>
      <c r="BT223" s="47">
        <f t="shared" ca="1" si="119"/>
        <v>6.8864925174041822</v>
      </c>
      <c r="BU223" s="47">
        <f t="shared" ca="1" si="119"/>
        <v>8.6074248241887048</v>
      </c>
      <c r="BV223" s="47">
        <f t="shared" ca="1" si="119"/>
        <v>7.8062961324803641</v>
      </c>
      <c r="BW223" s="47">
        <f t="shared" ca="1" si="119"/>
        <v>7.5443073049407774</v>
      </c>
      <c r="BX223" s="47">
        <f t="shared" ca="1" si="119"/>
        <v>7.828226871235068</v>
      </c>
      <c r="BY223" s="47">
        <f t="shared" ca="1" si="119"/>
        <v>7.629853898339225</v>
      </c>
      <c r="BZ223" s="47">
        <f t="shared" ca="1" si="119"/>
        <v>7.9231881101490176</v>
      </c>
      <c r="CA223" s="47">
        <f t="shared" ca="1" si="119"/>
        <v>7.6852500994997897</v>
      </c>
      <c r="CB223" s="47">
        <f t="shared" ca="1" si="119"/>
        <v>7.3958058815080108</v>
      </c>
      <c r="CC223" s="47">
        <f t="shared" ca="1" si="118"/>
        <v>6.2224563899992535</v>
      </c>
      <c r="CD223" s="47">
        <f t="shared" ca="1" si="118"/>
        <v>6.3344908051376949</v>
      </c>
      <c r="CE223" s="47">
        <f t="shared" ca="1" si="118"/>
        <v>6.2486143949993345</v>
      </c>
      <c r="CF223" s="47">
        <f t="shared" ca="1" si="118"/>
        <v>6.8864925174041822</v>
      </c>
      <c r="CG223" s="47">
        <f t="shared" ca="1" si="118"/>
        <v>8.6074248241887048</v>
      </c>
      <c r="CH223" s="47">
        <f t="shared" ca="1" si="118"/>
        <v>7.8062961324803641</v>
      </c>
      <c r="CI223" s="47">
        <f t="shared" ca="1" si="118"/>
        <v>7.5443073049407774</v>
      </c>
      <c r="CJ223" s="47">
        <f t="shared" ca="1" si="118"/>
        <v>7.828226871235068</v>
      </c>
      <c r="CK223" s="47">
        <f t="shared" ca="1" si="118"/>
        <v>7.629853898339225</v>
      </c>
      <c r="CL223" s="47">
        <f t="shared" ca="1" si="118"/>
        <v>7.9231881101490176</v>
      </c>
      <c r="CM223" s="47">
        <f t="shared" ca="1" si="120"/>
        <v>7.6852500994997897</v>
      </c>
      <c r="CN223" s="47">
        <f t="shared" ca="1" si="120"/>
        <v>7.3958058815080108</v>
      </c>
      <c r="CO223" s="47">
        <f t="shared" ca="1" si="120"/>
        <v>6.2224563899992535</v>
      </c>
      <c r="CP223" s="47">
        <f t="shared" ca="1" si="120"/>
        <v>6.3344908051376949</v>
      </c>
      <c r="CQ223" s="47">
        <f t="shared" ca="1" si="120"/>
        <v>6.2486143949993345</v>
      </c>
      <c r="CR223" s="47">
        <f t="shared" ca="1" si="120"/>
        <v>6.8864925174041822</v>
      </c>
      <c r="CS223" s="47">
        <f t="shared" ca="1" si="120"/>
        <v>8.6074248241887048</v>
      </c>
      <c r="CT223" s="47">
        <f t="shared" ca="1" si="120"/>
        <v>7.8062961324803641</v>
      </c>
      <c r="CU223" s="47">
        <f t="shared" ca="1" si="120"/>
        <v>7.5443073049407774</v>
      </c>
      <c r="CV223" s="47">
        <f t="shared" ca="1" si="120"/>
        <v>7.828226871235068</v>
      </c>
      <c r="CW223" s="47">
        <f t="shared" ca="1" si="117"/>
        <v>7.629853898339225</v>
      </c>
      <c r="CX223" s="47">
        <f t="shared" ca="1" si="117"/>
        <v>7.9231881101490176</v>
      </c>
      <c r="CY223" s="47">
        <f t="shared" ca="1" si="117"/>
        <v>7.6852500994997897</v>
      </c>
      <c r="CZ223" s="47">
        <f t="shared" ca="1" si="117"/>
        <v>7.3958058815080108</v>
      </c>
      <c r="DA223" s="47">
        <f t="shared" ca="1" si="117"/>
        <v>6.2224563899992535</v>
      </c>
      <c r="DB223" s="47">
        <f t="shared" ca="1" si="117"/>
        <v>6.3344908051376949</v>
      </c>
      <c r="DC223" s="47">
        <f t="shared" ca="1" si="117"/>
        <v>6.2486143949993345</v>
      </c>
      <c r="DD223" s="47">
        <f t="shared" ca="1" si="117"/>
        <v>6.8864925174041822</v>
      </c>
    </row>
    <row r="224" spans="1:108" x14ac:dyDescent="0.25">
      <c r="A224" s="40" t="s">
        <v>138</v>
      </c>
      <c r="B224" s="40">
        <v>2633</v>
      </c>
      <c r="C224" s="40" t="s">
        <v>38</v>
      </c>
      <c r="D224" s="40" t="s">
        <v>422</v>
      </c>
      <c r="E224" s="40" t="s">
        <v>130</v>
      </c>
      <c r="F224" s="40">
        <v>30.58</v>
      </c>
      <c r="G224" s="43">
        <v>45413</v>
      </c>
      <c r="I224" s="40" t="s">
        <v>74</v>
      </c>
      <c r="J224" s="40">
        <v>1</v>
      </c>
      <c r="K224" s="40" t="s">
        <v>33</v>
      </c>
      <c r="L224" s="40" t="s">
        <v>158</v>
      </c>
      <c r="N224" s="41">
        <f>VLOOKUP($C224 &amp; $I224 &amp; $K224,FATOR!$A$3:$P$22,5,0)</f>
        <v>0.22871264683271059</v>
      </c>
      <c r="O224" s="41">
        <f>VLOOKUP($C224 &amp; $I224 &amp; $K224,FATOR!$A$3:$P$22,6,0)</f>
        <v>0.23750563879343578</v>
      </c>
      <c r="P224" s="41">
        <f>VLOOKUP($C224 &amp; $I224 &amp; $K224,FATOR!$A$3:$P$22,7,0)</f>
        <v>0.23037320442145653</v>
      </c>
      <c r="Q224" s="41">
        <f>VLOOKUP($C224 &amp; $I224 &amp; $K224,FATOR!$A$3:$P$22,8,0)</f>
        <v>0.22169681899004828</v>
      </c>
      <c r="R224" s="41">
        <f>VLOOKUP($C224 &amp; $I224 &amp; $K224,FATOR!$A$3:$P$22,9,0)</f>
        <v>0.18652447212227979</v>
      </c>
      <c r="S224" s="41">
        <f>VLOOKUP($C224 &amp; $I224 &amp; $K224,FATOR!$A$3:$P$22,10,0)</f>
        <v>0.18988281789981101</v>
      </c>
      <c r="T224" s="41">
        <f>VLOOKUP($C224 &amp; $I224 &amp; $K224,FATOR!$A$3:$P$22,11,0)</f>
        <v>0.18730858498199443</v>
      </c>
      <c r="U224" s="41">
        <f>VLOOKUP($C224 &amp; $I224 &amp; $K224,FATOR!$A$3:$P$22,12,0)</f>
        <v>0.20642963181667212</v>
      </c>
      <c r="V224" s="41">
        <f>VLOOKUP($C224 &amp; $I224 &amp; $K224,FATOR!$A$3:$P$22,13,0)</f>
        <v>0.25801633166033289</v>
      </c>
      <c r="W224" s="41">
        <f>VLOOKUP($C224 &amp; $I224 &amp; $K224,FATOR!$A$3:$P$22,14,0)</f>
        <v>0.23400168262830828</v>
      </c>
      <c r="X224" s="41">
        <f>VLOOKUP($C224 &amp; $I224 &amp; $K224,FATOR!$A$3:$P$22,15,0)</f>
        <v>0.22614830050781706</v>
      </c>
      <c r="Y224" s="41">
        <f>VLOOKUP($C224 &amp; $I224 &amp; $K224,FATOR!$A$3:$P$22,16,0)</f>
        <v>0.23465907887395288</v>
      </c>
      <c r="AA224" s="42">
        <f t="shared" si="101"/>
        <v>6.9940327401442897</v>
      </c>
      <c r="AB224" s="42">
        <f t="shared" si="102"/>
        <v>7.2629224343032659</v>
      </c>
      <c r="AC224" s="42">
        <f t="shared" si="103"/>
        <v>7.0448125912081405</v>
      </c>
      <c r="AD224" s="42">
        <f t="shared" si="104"/>
        <v>6.7794887247156765</v>
      </c>
      <c r="AE224" s="42">
        <f t="shared" si="105"/>
        <v>5.7039183574993162</v>
      </c>
      <c r="AF224" s="42">
        <f t="shared" si="106"/>
        <v>5.8066165713762201</v>
      </c>
      <c r="AG224" s="42">
        <f t="shared" si="107"/>
        <v>5.7278965287493895</v>
      </c>
      <c r="AH224" s="42">
        <f t="shared" si="108"/>
        <v>6.3126181409538331</v>
      </c>
      <c r="AI224" s="42">
        <f t="shared" si="109"/>
        <v>7.8901394221729788</v>
      </c>
      <c r="AJ224" s="42">
        <f t="shared" si="110"/>
        <v>7.1557714547736673</v>
      </c>
      <c r="AK224" s="42">
        <f t="shared" si="111"/>
        <v>6.9156150295290457</v>
      </c>
      <c r="AL224" s="42">
        <f t="shared" si="112"/>
        <v>7.1758746319654785</v>
      </c>
      <c r="AN224" s="43">
        <f t="shared" si="113"/>
        <v>45413</v>
      </c>
      <c r="AO224" s="47" t="str">
        <f t="shared" ca="1" si="116"/>
        <v/>
      </c>
      <c r="AP224" s="47" t="str">
        <f t="shared" ca="1" si="116"/>
        <v/>
      </c>
      <c r="AQ224" s="47" t="str">
        <f t="shared" ca="1" si="116"/>
        <v/>
      </c>
      <c r="AR224" s="47" t="str">
        <f t="shared" ca="1" si="116"/>
        <v/>
      </c>
      <c r="AS224" s="47">
        <f t="shared" ca="1" si="116"/>
        <v>5.7039183574993162</v>
      </c>
      <c r="AT224" s="47">
        <f t="shared" ca="1" si="116"/>
        <v>5.8066165713762201</v>
      </c>
      <c r="AU224" s="47">
        <f t="shared" ca="1" si="116"/>
        <v>5.7278965287493895</v>
      </c>
      <c r="AV224" s="47">
        <f t="shared" ca="1" si="116"/>
        <v>6.3126181409538331</v>
      </c>
      <c r="AW224" s="47">
        <f t="shared" ca="1" si="116"/>
        <v>7.8901394221729788</v>
      </c>
      <c r="AX224" s="47">
        <f t="shared" ca="1" si="116"/>
        <v>7.1557714547736673</v>
      </c>
      <c r="AY224" s="47">
        <f t="shared" ca="1" si="115"/>
        <v>6.9156150295290457</v>
      </c>
      <c r="AZ224" s="47">
        <f t="shared" ca="1" si="115"/>
        <v>7.1758746319654785</v>
      </c>
      <c r="BA224" s="47">
        <f t="shared" ca="1" si="115"/>
        <v>6.9940327401442897</v>
      </c>
      <c r="BB224" s="47">
        <f t="shared" ca="1" si="115"/>
        <v>7.2629224343032659</v>
      </c>
      <c r="BC224" s="47">
        <f t="shared" ca="1" si="115"/>
        <v>7.0448125912081405</v>
      </c>
      <c r="BD224" s="47">
        <f t="shared" ca="1" si="115"/>
        <v>6.7794887247156765</v>
      </c>
      <c r="BE224" s="47">
        <f t="shared" ca="1" si="115"/>
        <v>5.7039183574993162</v>
      </c>
      <c r="BF224" s="47">
        <f t="shared" ca="1" si="115"/>
        <v>5.8066165713762201</v>
      </c>
      <c r="BG224" s="47">
        <f t="shared" ca="1" si="115"/>
        <v>5.7278965287493895</v>
      </c>
      <c r="BH224" s="47">
        <f t="shared" ca="1" si="115"/>
        <v>6.3126181409538331</v>
      </c>
      <c r="BI224" s="47">
        <f t="shared" ca="1" si="114"/>
        <v>7.8901394221729788</v>
      </c>
      <c r="BJ224" s="47">
        <f t="shared" ca="1" si="114"/>
        <v>7.1557714547736673</v>
      </c>
      <c r="BK224" s="47">
        <f t="shared" ca="1" si="114"/>
        <v>6.9156150295290457</v>
      </c>
      <c r="BL224" s="47">
        <f t="shared" ca="1" si="114"/>
        <v>7.1758746319654785</v>
      </c>
      <c r="BM224" s="47">
        <f t="shared" ca="1" si="114"/>
        <v>6.9940327401442897</v>
      </c>
      <c r="BN224" s="47">
        <f t="shared" ca="1" si="114"/>
        <v>7.2629224343032659</v>
      </c>
      <c r="BO224" s="47">
        <f t="shared" ca="1" si="114"/>
        <v>7.0448125912081405</v>
      </c>
      <c r="BP224" s="47">
        <f t="shared" ca="1" si="114"/>
        <v>6.7794887247156765</v>
      </c>
      <c r="BQ224" s="47">
        <f t="shared" ca="1" si="114"/>
        <v>5.7039183574993162</v>
      </c>
      <c r="BR224" s="47">
        <f t="shared" ca="1" si="114"/>
        <v>5.8066165713762201</v>
      </c>
      <c r="BS224" s="47">
        <f t="shared" ca="1" si="119"/>
        <v>5.7278965287493895</v>
      </c>
      <c r="BT224" s="47">
        <f t="shared" ca="1" si="119"/>
        <v>6.3126181409538331</v>
      </c>
      <c r="BU224" s="47">
        <f t="shared" ca="1" si="119"/>
        <v>7.8901394221729788</v>
      </c>
      <c r="BV224" s="47">
        <f t="shared" ca="1" si="119"/>
        <v>7.1557714547736673</v>
      </c>
      <c r="BW224" s="47">
        <f t="shared" ca="1" si="119"/>
        <v>6.9156150295290457</v>
      </c>
      <c r="BX224" s="47">
        <f t="shared" ca="1" si="119"/>
        <v>7.1758746319654785</v>
      </c>
      <c r="BY224" s="47">
        <f t="shared" ca="1" si="119"/>
        <v>6.9940327401442897</v>
      </c>
      <c r="BZ224" s="47">
        <f t="shared" ca="1" si="119"/>
        <v>7.2629224343032659</v>
      </c>
      <c r="CA224" s="47">
        <f t="shared" ca="1" si="119"/>
        <v>7.0448125912081405</v>
      </c>
      <c r="CB224" s="47">
        <f t="shared" ca="1" si="119"/>
        <v>6.7794887247156765</v>
      </c>
      <c r="CC224" s="47">
        <f t="shared" ca="1" si="118"/>
        <v>5.7039183574993162</v>
      </c>
      <c r="CD224" s="47">
        <f t="shared" ca="1" si="118"/>
        <v>5.8066165713762201</v>
      </c>
      <c r="CE224" s="47">
        <f t="shared" ca="1" si="118"/>
        <v>5.7278965287493895</v>
      </c>
      <c r="CF224" s="47">
        <f t="shared" ca="1" si="118"/>
        <v>6.3126181409538331</v>
      </c>
      <c r="CG224" s="47">
        <f t="shared" ca="1" si="118"/>
        <v>7.8901394221729788</v>
      </c>
      <c r="CH224" s="47">
        <f t="shared" ca="1" si="118"/>
        <v>7.1557714547736673</v>
      </c>
      <c r="CI224" s="47">
        <f t="shared" ca="1" si="118"/>
        <v>6.9156150295290457</v>
      </c>
      <c r="CJ224" s="47">
        <f t="shared" ca="1" si="118"/>
        <v>7.1758746319654785</v>
      </c>
      <c r="CK224" s="47">
        <f t="shared" ca="1" si="118"/>
        <v>6.9940327401442897</v>
      </c>
      <c r="CL224" s="47">
        <f t="shared" ca="1" si="118"/>
        <v>7.2629224343032659</v>
      </c>
      <c r="CM224" s="47">
        <f t="shared" ca="1" si="120"/>
        <v>7.0448125912081405</v>
      </c>
      <c r="CN224" s="47">
        <f t="shared" ca="1" si="120"/>
        <v>6.7794887247156765</v>
      </c>
      <c r="CO224" s="47">
        <f t="shared" ca="1" si="120"/>
        <v>5.7039183574993162</v>
      </c>
      <c r="CP224" s="47">
        <f t="shared" ca="1" si="120"/>
        <v>5.8066165713762201</v>
      </c>
      <c r="CQ224" s="47">
        <f t="shared" ca="1" si="120"/>
        <v>5.7278965287493895</v>
      </c>
      <c r="CR224" s="47">
        <f t="shared" ca="1" si="120"/>
        <v>6.3126181409538331</v>
      </c>
      <c r="CS224" s="47">
        <f t="shared" ca="1" si="120"/>
        <v>7.8901394221729788</v>
      </c>
      <c r="CT224" s="47">
        <f t="shared" ca="1" si="120"/>
        <v>7.1557714547736673</v>
      </c>
      <c r="CU224" s="47">
        <f t="shared" ca="1" si="120"/>
        <v>6.9156150295290457</v>
      </c>
      <c r="CV224" s="47">
        <f t="shared" ca="1" si="120"/>
        <v>7.1758746319654785</v>
      </c>
      <c r="CW224" s="47">
        <f t="shared" ca="1" si="117"/>
        <v>6.9940327401442897</v>
      </c>
      <c r="CX224" s="47">
        <f t="shared" ca="1" si="117"/>
        <v>7.2629224343032659</v>
      </c>
      <c r="CY224" s="47">
        <f t="shared" ca="1" si="117"/>
        <v>7.0448125912081405</v>
      </c>
      <c r="CZ224" s="47">
        <f t="shared" ca="1" si="117"/>
        <v>6.7794887247156765</v>
      </c>
      <c r="DA224" s="47">
        <f t="shared" ca="1" si="117"/>
        <v>5.7039183574993162</v>
      </c>
      <c r="DB224" s="47">
        <f t="shared" ca="1" si="117"/>
        <v>5.8066165713762201</v>
      </c>
      <c r="DC224" s="47">
        <f t="shared" ca="1" si="117"/>
        <v>5.7278965287493895</v>
      </c>
      <c r="DD224" s="47">
        <f t="shared" ca="1" si="117"/>
        <v>6.3126181409538331</v>
      </c>
    </row>
    <row r="225" spans="1:108" x14ac:dyDescent="0.25">
      <c r="A225" s="40" t="s">
        <v>138</v>
      </c>
      <c r="B225" s="40">
        <v>2640</v>
      </c>
      <c r="C225" s="40" t="s">
        <v>38</v>
      </c>
      <c r="D225" s="40" t="s">
        <v>423</v>
      </c>
      <c r="E225" s="40" t="s">
        <v>130</v>
      </c>
      <c r="F225" s="40">
        <v>46</v>
      </c>
      <c r="G225" s="43">
        <v>45352</v>
      </c>
      <c r="I225" s="40" t="s">
        <v>74</v>
      </c>
      <c r="J225" s="40">
        <v>1</v>
      </c>
      <c r="K225" s="40" t="s">
        <v>33</v>
      </c>
      <c r="L225" s="40" t="s">
        <v>158</v>
      </c>
      <c r="N225" s="41">
        <f>VLOOKUP($C225 &amp; $I225 &amp; $K225,FATOR!$A$3:$P$22,5,0)</f>
        <v>0.22871264683271059</v>
      </c>
      <c r="O225" s="41">
        <f>VLOOKUP($C225 &amp; $I225 &amp; $K225,FATOR!$A$3:$P$22,6,0)</f>
        <v>0.23750563879343578</v>
      </c>
      <c r="P225" s="41">
        <f>VLOOKUP($C225 &amp; $I225 &amp; $K225,FATOR!$A$3:$P$22,7,0)</f>
        <v>0.23037320442145653</v>
      </c>
      <c r="Q225" s="41">
        <f>VLOOKUP($C225 &amp; $I225 &amp; $K225,FATOR!$A$3:$P$22,8,0)</f>
        <v>0.22169681899004828</v>
      </c>
      <c r="R225" s="41">
        <f>VLOOKUP($C225 &amp; $I225 &amp; $K225,FATOR!$A$3:$P$22,9,0)</f>
        <v>0.18652447212227979</v>
      </c>
      <c r="S225" s="41">
        <f>VLOOKUP($C225 &amp; $I225 &amp; $K225,FATOR!$A$3:$P$22,10,0)</f>
        <v>0.18988281789981101</v>
      </c>
      <c r="T225" s="41">
        <f>VLOOKUP($C225 &amp; $I225 &amp; $K225,FATOR!$A$3:$P$22,11,0)</f>
        <v>0.18730858498199443</v>
      </c>
      <c r="U225" s="41">
        <f>VLOOKUP($C225 &amp; $I225 &amp; $K225,FATOR!$A$3:$P$22,12,0)</f>
        <v>0.20642963181667212</v>
      </c>
      <c r="V225" s="41">
        <f>VLOOKUP($C225 &amp; $I225 &amp; $K225,FATOR!$A$3:$P$22,13,0)</f>
        <v>0.25801633166033289</v>
      </c>
      <c r="W225" s="41">
        <f>VLOOKUP($C225 &amp; $I225 &amp; $K225,FATOR!$A$3:$P$22,14,0)</f>
        <v>0.23400168262830828</v>
      </c>
      <c r="X225" s="41">
        <f>VLOOKUP($C225 &amp; $I225 &amp; $K225,FATOR!$A$3:$P$22,15,0)</f>
        <v>0.22614830050781706</v>
      </c>
      <c r="Y225" s="41">
        <f>VLOOKUP($C225 &amp; $I225 &amp; $K225,FATOR!$A$3:$P$22,16,0)</f>
        <v>0.23465907887395288</v>
      </c>
      <c r="AA225" s="42">
        <f t="shared" si="101"/>
        <v>10.520781754304688</v>
      </c>
      <c r="AB225" s="42">
        <f t="shared" si="102"/>
        <v>10.925259384498046</v>
      </c>
      <c r="AC225" s="42">
        <f t="shared" si="103"/>
        <v>10.597167403387001</v>
      </c>
      <c r="AD225" s="42">
        <f t="shared" si="104"/>
        <v>10.198053673542221</v>
      </c>
      <c r="AE225" s="42">
        <f t="shared" si="105"/>
        <v>8.5801257176248704</v>
      </c>
      <c r="AF225" s="42">
        <f t="shared" si="106"/>
        <v>8.7346096233913073</v>
      </c>
      <c r="AG225" s="42">
        <f t="shared" si="107"/>
        <v>8.6161949091717442</v>
      </c>
      <c r="AH225" s="42">
        <f t="shared" si="108"/>
        <v>9.4957630635669172</v>
      </c>
      <c r="AI225" s="42">
        <f t="shared" si="109"/>
        <v>11.868751256375313</v>
      </c>
      <c r="AJ225" s="42">
        <f t="shared" si="110"/>
        <v>10.764077400902181</v>
      </c>
      <c r="AK225" s="42">
        <f t="shared" si="111"/>
        <v>10.402821823359584</v>
      </c>
      <c r="AL225" s="42">
        <f t="shared" si="112"/>
        <v>10.794317628201831</v>
      </c>
      <c r="AN225" s="43">
        <f t="shared" si="113"/>
        <v>45352</v>
      </c>
      <c r="AO225" s="47" t="str">
        <f t="shared" ca="1" si="116"/>
        <v/>
      </c>
      <c r="AP225" s="47" t="str">
        <f t="shared" ca="1" si="116"/>
        <v/>
      </c>
      <c r="AQ225" s="47">
        <f t="shared" ca="1" si="116"/>
        <v>10.597167403387001</v>
      </c>
      <c r="AR225" s="47">
        <f t="shared" ca="1" si="116"/>
        <v>10.198053673542221</v>
      </c>
      <c r="AS225" s="47">
        <f t="shared" ca="1" si="116"/>
        <v>8.5801257176248704</v>
      </c>
      <c r="AT225" s="47">
        <f t="shared" ca="1" si="116"/>
        <v>8.7346096233913073</v>
      </c>
      <c r="AU225" s="47">
        <f t="shared" ca="1" si="116"/>
        <v>8.6161949091717442</v>
      </c>
      <c r="AV225" s="47">
        <f t="shared" ca="1" si="116"/>
        <v>9.4957630635669172</v>
      </c>
      <c r="AW225" s="47">
        <f t="shared" ca="1" si="116"/>
        <v>11.868751256375313</v>
      </c>
      <c r="AX225" s="47">
        <f t="shared" ca="1" si="116"/>
        <v>10.764077400902181</v>
      </c>
      <c r="AY225" s="47">
        <f t="shared" ca="1" si="115"/>
        <v>10.402821823359584</v>
      </c>
      <c r="AZ225" s="47">
        <f t="shared" ca="1" si="115"/>
        <v>10.794317628201831</v>
      </c>
      <c r="BA225" s="47">
        <f t="shared" ca="1" si="115"/>
        <v>10.520781754304688</v>
      </c>
      <c r="BB225" s="47">
        <f t="shared" ca="1" si="115"/>
        <v>10.925259384498046</v>
      </c>
      <c r="BC225" s="47">
        <f t="shared" ca="1" si="115"/>
        <v>10.597167403387001</v>
      </c>
      <c r="BD225" s="47">
        <f t="shared" ca="1" si="115"/>
        <v>10.198053673542221</v>
      </c>
      <c r="BE225" s="47">
        <f t="shared" ca="1" si="115"/>
        <v>8.5801257176248704</v>
      </c>
      <c r="BF225" s="47">
        <f t="shared" ca="1" si="115"/>
        <v>8.7346096233913073</v>
      </c>
      <c r="BG225" s="47">
        <f t="shared" ca="1" si="115"/>
        <v>8.6161949091717442</v>
      </c>
      <c r="BH225" s="47">
        <f t="shared" ca="1" si="115"/>
        <v>9.4957630635669172</v>
      </c>
      <c r="BI225" s="47">
        <f t="shared" ca="1" si="114"/>
        <v>11.868751256375313</v>
      </c>
      <c r="BJ225" s="47">
        <f t="shared" ca="1" si="114"/>
        <v>10.764077400902181</v>
      </c>
      <c r="BK225" s="47">
        <f t="shared" ca="1" si="114"/>
        <v>10.402821823359584</v>
      </c>
      <c r="BL225" s="47">
        <f t="shared" ca="1" si="114"/>
        <v>10.794317628201831</v>
      </c>
      <c r="BM225" s="47">
        <f t="shared" ca="1" si="114"/>
        <v>10.520781754304688</v>
      </c>
      <c r="BN225" s="47">
        <f t="shared" ca="1" si="114"/>
        <v>10.925259384498046</v>
      </c>
      <c r="BO225" s="47">
        <f t="shared" ca="1" si="114"/>
        <v>10.597167403387001</v>
      </c>
      <c r="BP225" s="47">
        <f t="shared" ca="1" si="114"/>
        <v>10.198053673542221</v>
      </c>
      <c r="BQ225" s="47">
        <f t="shared" ca="1" si="114"/>
        <v>8.5801257176248704</v>
      </c>
      <c r="BR225" s="47">
        <f t="shared" ca="1" si="114"/>
        <v>8.7346096233913073</v>
      </c>
      <c r="BS225" s="47">
        <f t="shared" ca="1" si="119"/>
        <v>8.6161949091717442</v>
      </c>
      <c r="BT225" s="47">
        <f t="shared" ca="1" si="119"/>
        <v>9.4957630635669172</v>
      </c>
      <c r="BU225" s="47">
        <f t="shared" ca="1" si="119"/>
        <v>11.868751256375313</v>
      </c>
      <c r="BV225" s="47">
        <f t="shared" ca="1" si="119"/>
        <v>10.764077400902181</v>
      </c>
      <c r="BW225" s="47">
        <f t="shared" ca="1" si="119"/>
        <v>10.402821823359584</v>
      </c>
      <c r="BX225" s="47">
        <f t="shared" ca="1" si="119"/>
        <v>10.794317628201831</v>
      </c>
      <c r="BY225" s="47">
        <f t="shared" ca="1" si="119"/>
        <v>10.520781754304688</v>
      </c>
      <c r="BZ225" s="47">
        <f t="shared" ca="1" si="119"/>
        <v>10.925259384498046</v>
      </c>
      <c r="CA225" s="47">
        <f t="shared" ca="1" si="119"/>
        <v>10.597167403387001</v>
      </c>
      <c r="CB225" s="47">
        <f t="shared" ca="1" si="119"/>
        <v>10.198053673542221</v>
      </c>
      <c r="CC225" s="47">
        <f t="shared" ca="1" si="118"/>
        <v>8.5801257176248704</v>
      </c>
      <c r="CD225" s="47">
        <f t="shared" ca="1" si="118"/>
        <v>8.7346096233913073</v>
      </c>
      <c r="CE225" s="47">
        <f t="shared" ca="1" si="118"/>
        <v>8.6161949091717442</v>
      </c>
      <c r="CF225" s="47">
        <f t="shared" ca="1" si="118"/>
        <v>9.4957630635669172</v>
      </c>
      <c r="CG225" s="47">
        <f t="shared" ca="1" si="118"/>
        <v>11.868751256375313</v>
      </c>
      <c r="CH225" s="47">
        <f t="shared" ca="1" si="118"/>
        <v>10.764077400902181</v>
      </c>
      <c r="CI225" s="47">
        <f t="shared" ca="1" si="118"/>
        <v>10.402821823359584</v>
      </c>
      <c r="CJ225" s="47">
        <f t="shared" ca="1" si="118"/>
        <v>10.794317628201831</v>
      </c>
      <c r="CK225" s="47">
        <f t="shared" ca="1" si="118"/>
        <v>10.520781754304688</v>
      </c>
      <c r="CL225" s="47">
        <f t="shared" ca="1" si="118"/>
        <v>10.925259384498046</v>
      </c>
      <c r="CM225" s="47">
        <f t="shared" ca="1" si="120"/>
        <v>10.597167403387001</v>
      </c>
      <c r="CN225" s="47">
        <f t="shared" ca="1" si="120"/>
        <v>10.198053673542221</v>
      </c>
      <c r="CO225" s="47">
        <f t="shared" ca="1" si="120"/>
        <v>8.5801257176248704</v>
      </c>
      <c r="CP225" s="47">
        <f t="shared" ca="1" si="120"/>
        <v>8.7346096233913073</v>
      </c>
      <c r="CQ225" s="47">
        <f t="shared" ca="1" si="120"/>
        <v>8.6161949091717442</v>
      </c>
      <c r="CR225" s="47">
        <f t="shared" ca="1" si="120"/>
        <v>9.4957630635669172</v>
      </c>
      <c r="CS225" s="47">
        <f t="shared" ca="1" si="120"/>
        <v>11.868751256375313</v>
      </c>
      <c r="CT225" s="47">
        <f t="shared" ca="1" si="120"/>
        <v>10.764077400902181</v>
      </c>
      <c r="CU225" s="47">
        <f t="shared" ca="1" si="120"/>
        <v>10.402821823359584</v>
      </c>
      <c r="CV225" s="47">
        <f t="shared" ca="1" si="120"/>
        <v>10.794317628201831</v>
      </c>
      <c r="CW225" s="47">
        <f t="shared" ca="1" si="117"/>
        <v>10.520781754304688</v>
      </c>
      <c r="CX225" s="47">
        <f t="shared" ca="1" si="117"/>
        <v>10.925259384498046</v>
      </c>
      <c r="CY225" s="47">
        <f t="shared" ca="1" si="117"/>
        <v>10.597167403387001</v>
      </c>
      <c r="CZ225" s="47">
        <f t="shared" ca="1" si="117"/>
        <v>10.198053673542221</v>
      </c>
      <c r="DA225" s="47">
        <f t="shared" ca="1" si="117"/>
        <v>8.5801257176248704</v>
      </c>
      <c r="DB225" s="47">
        <f t="shared" ca="1" si="117"/>
        <v>8.7346096233913073</v>
      </c>
      <c r="DC225" s="47">
        <f t="shared" ca="1" si="117"/>
        <v>8.6161949091717442</v>
      </c>
      <c r="DD225" s="47">
        <f t="shared" ca="1" si="117"/>
        <v>9.4957630635669172</v>
      </c>
    </row>
    <row r="226" spans="1:108" x14ac:dyDescent="0.25">
      <c r="A226" s="40" t="s">
        <v>138</v>
      </c>
      <c r="B226" s="40">
        <v>2634</v>
      </c>
      <c r="C226" s="40" t="s">
        <v>38</v>
      </c>
      <c r="D226" s="40" t="s">
        <v>424</v>
      </c>
      <c r="E226" s="40" t="s">
        <v>130</v>
      </c>
      <c r="F226" s="40">
        <v>22.24</v>
      </c>
      <c r="G226" s="43">
        <v>45413</v>
      </c>
      <c r="I226" s="40" t="s">
        <v>74</v>
      </c>
      <c r="J226" s="40">
        <v>1</v>
      </c>
      <c r="K226" s="40" t="s">
        <v>33</v>
      </c>
      <c r="L226" s="40" t="s">
        <v>158</v>
      </c>
      <c r="N226" s="41">
        <f>VLOOKUP($C226 &amp; $I226 &amp; $K226,FATOR!$A$3:$P$22,5,0)</f>
        <v>0.22871264683271059</v>
      </c>
      <c r="O226" s="41">
        <f>VLOOKUP($C226 &amp; $I226 &amp; $K226,FATOR!$A$3:$P$22,6,0)</f>
        <v>0.23750563879343578</v>
      </c>
      <c r="P226" s="41">
        <f>VLOOKUP($C226 &amp; $I226 &amp; $K226,FATOR!$A$3:$P$22,7,0)</f>
        <v>0.23037320442145653</v>
      </c>
      <c r="Q226" s="41">
        <f>VLOOKUP($C226 &amp; $I226 &amp; $K226,FATOR!$A$3:$P$22,8,0)</f>
        <v>0.22169681899004828</v>
      </c>
      <c r="R226" s="41">
        <f>VLOOKUP($C226 &amp; $I226 &amp; $K226,FATOR!$A$3:$P$22,9,0)</f>
        <v>0.18652447212227979</v>
      </c>
      <c r="S226" s="41">
        <f>VLOOKUP($C226 &amp; $I226 &amp; $K226,FATOR!$A$3:$P$22,10,0)</f>
        <v>0.18988281789981101</v>
      </c>
      <c r="T226" s="41">
        <f>VLOOKUP($C226 &amp; $I226 &amp; $K226,FATOR!$A$3:$P$22,11,0)</f>
        <v>0.18730858498199443</v>
      </c>
      <c r="U226" s="41">
        <f>VLOOKUP($C226 &amp; $I226 &amp; $K226,FATOR!$A$3:$P$22,12,0)</f>
        <v>0.20642963181667212</v>
      </c>
      <c r="V226" s="41">
        <f>VLOOKUP($C226 &amp; $I226 &amp; $K226,FATOR!$A$3:$P$22,13,0)</f>
        <v>0.25801633166033289</v>
      </c>
      <c r="W226" s="41">
        <f>VLOOKUP($C226 &amp; $I226 &amp; $K226,FATOR!$A$3:$P$22,14,0)</f>
        <v>0.23400168262830828</v>
      </c>
      <c r="X226" s="41">
        <f>VLOOKUP($C226 &amp; $I226 &amp; $K226,FATOR!$A$3:$P$22,15,0)</f>
        <v>0.22614830050781706</v>
      </c>
      <c r="Y226" s="41">
        <f>VLOOKUP($C226 &amp; $I226 &amp; $K226,FATOR!$A$3:$P$22,16,0)</f>
        <v>0.23465907887395288</v>
      </c>
      <c r="AA226" s="42">
        <f t="shared" si="101"/>
        <v>5.0865692655594827</v>
      </c>
      <c r="AB226" s="42">
        <f t="shared" si="102"/>
        <v>5.2821254067660117</v>
      </c>
      <c r="AC226" s="42">
        <f t="shared" si="103"/>
        <v>5.1235000663331931</v>
      </c>
      <c r="AD226" s="42">
        <f t="shared" si="104"/>
        <v>4.9305372543386738</v>
      </c>
      <c r="AE226" s="42">
        <f t="shared" si="105"/>
        <v>4.1483042599995024</v>
      </c>
      <c r="AF226" s="42">
        <f t="shared" si="106"/>
        <v>4.2229938700917966</v>
      </c>
      <c r="AG226" s="42">
        <f t="shared" si="107"/>
        <v>4.1657429299995554</v>
      </c>
      <c r="AH226" s="42">
        <f t="shared" si="108"/>
        <v>4.5909950116027876</v>
      </c>
      <c r="AI226" s="42">
        <f t="shared" si="109"/>
        <v>5.7382832161258026</v>
      </c>
      <c r="AJ226" s="42">
        <f t="shared" si="110"/>
        <v>5.2041974216535758</v>
      </c>
      <c r="AK226" s="42">
        <f t="shared" si="111"/>
        <v>5.0295382032938507</v>
      </c>
      <c r="AL226" s="42">
        <f t="shared" si="112"/>
        <v>5.2188179141567117</v>
      </c>
      <c r="AN226" s="43">
        <f t="shared" si="113"/>
        <v>45413</v>
      </c>
      <c r="AO226" s="47" t="str">
        <f t="shared" ca="1" si="116"/>
        <v/>
      </c>
      <c r="AP226" s="47" t="str">
        <f t="shared" ca="1" si="116"/>
        <v/>
      </c>
      <c r="AQ226" s="47" t="str">
        <f t="shared" ca="1" si="116"/>
        <v/>
      </c>
      <c r="AR226" s="47" t="str">
        <f t="shared" ca="1" si="116"/>
        <v/>
      </c>
      <c r="AS226" s="47">
        <f t="shared" ca="1" si="116"/>
        <v>4.1483042599995024</v>
      </c>
      <c r="AT226" s="47">
        <f t="shared" ca="1" si="116"/>
        <v>4.2229938700917966</v>
      </c>
      <c r="AU226" s="47">
        <f t="shared" ca="1" si="116"/>
        <v>4.1657429299995554</v>
      </c>
      <c r="AV226" s="47">
        <f t="shared" ca="1" si="116"/>
        <v>4.5909950116027876</v>
      </c>
      <c r="AW226" s="47">
        <f t="shared" ca="1" si="116"/>
        <v>5.7382832161258026</v>
      </c>
      <c r="AX226" s="47">
        <f t="shared" ca="1" si="116"/>
        <v>5.2041974216535758</v>
      </c>
      <c r="AY226" s="47">
        <f t="shared" ca="1" si="115"/>
        <v>5.0295382032938507</v>
      </c>
      <c r="AZ226" s="47">
        <f t="shared" ca="1" si="115"/>
        <v>5.2188179141567117</v>
      </c>
      <c r="BA226" s="47">
        <f t="shared" ca="1" si="115"/>
        <v>5.0865692655594827</v>
      </c>
      <c r="BB226" s="47">
        <f t="shared" ca="1" si="115"/>
        <v>5.2821254067660117</v>
      </c>
      <c r="BC226" s="47">
        <f t="shared" ca="1" si="115"/>
        <v>5.1235000663331931</v>
      </c>
      <c r="BD226" s="47">
        <f t="shared" ca="1" si="115"/>
        <v>4.9305372543386738</v>
      </c>
      <c r="BE226" s="47">
        <f t="shared" ca="1" si="115"/>
        <v>4.1483042599995024</v>
      </c>
      <c r="BF226" s="47">
        <f t="shared" ca="1" si="115"/>
        <v>4.2229938700917966</v>
      </c>
      <c r="BG226" s="47">
        <f t="shared" ca="1" si="115"/>
        <v>4.1657429299995554</v>
      </c>
      <c r="BH226" s="47">
        <f t="shared" ca="1" si="115"/>
        <v>4.5909950116027876</v>
      </c>
      <c r="BI226" s="47">
        <f t="shared" ca="1" si="114"/>
        <v>5.7382832161258026</v>
      </c>
      <c r="BJ226" s="47">
        <f t="shared" ca="1" si="114"/>
        <v>5.2041974216535758</v>
      </c>
      <c r="BK226" s="47">
        <f t="shared" ca="1" si="114"/>
        <v>5.0295382032938507</v>
      </c>
      <c r="BL226" s="47">
        <f t="shared" ca="1" si="114"/>
        <v>5.2188179141567117</v>
      </c>
      <c r="BM226" s="47">
        <f t="shared" ca="1" si="114"/>
        <v>5.0865692655594827</v>
      </c>
      <c r="BN226" s="47">
        <f t="shared" ca="1" si="114"/>
        <v>5.2821254067660117</v>
      </c>
      <c r="BO226" s="47">
        <f t="shared" ref="BI226:BR252" ca="1" si="121">IF($AN226&lt;=BO$1,HLOOKUP(MONTH(BO$1),$AA:$AL,ROW($AO226),0),"")</f>
        <v>5.1235000663331931</v>
      </c>
      <c r="BP226" s="47">
        <f t="shared" ca="1" si="121"/>
        <v>4.9305372543386738</v>
      </c>
      <c r="BQ226" s="47">
        <f t="shared" ca="1" si="121"/>
        <v>4.1483042599995024</v>
      </c>
      <c r="BR226" s="47">
        <f t="shared" ca="1" si="121"/>
        <v>4.2229938700917966</v>
      </c>
      <c r="BS226" s="47">
        <f t="shared" ca="1" si="119"/>
        <v>4.1657429299995554</v>
      </c>
      <c r="BT226" s="47">
        <f t="shared" ca="1" si="119"/>
        <v>4.5909950116027876</v>
      </c>
      <c r="BU226" s="47">
        <f t="shared" ca="1" si="119"/>
        <v>5.7382832161258026</v>
      </c>
      <c r="BV226" s="47">
        <f t="shared" ca="1" si="119"/>
        <v>5.2041974216535758</v>
      </c>
      <c r="BW226" s="47">
        <f t="shared" ca="1" si="119"/>
        <v>5.0295382032938507</v>
      </c>
      <c r="BX226" s="47">
        <f t="shared" ca="1" si="119"/>
        <v>5.2188179141567117</v>
      </c>
      <c r="BY226" s="47">
        <f t="shared" ca="1" si="119"/>
        <v>5.0865692655594827</v>
      </c>
      <c r="BZ226" s="47">
        <f t="shared" ca="1" si="119"/>
        <v>5.2821254067660117</v>
      </c>
      <c r="CA226" s="47">
        <f t="shared" ca="1" si="119"/>
        <v>5.1235000663331931</v>
      </c>
      <c r="CB226" s="47">
        <f t="shared" ca="1" si="119"/>
        <v>4.9305372543386738</v>
      </c>
      <c r="CC226" s="47">
        <f t="shared" ca="1" si="118"/>
        <v>4.1483042599995024</v>
      </c>
      <c r="CD226" s="47">
        <f t="shared" ca="1" si="118"/>
        <v>4.2229938700917966</v>
      </c>
      <c r="CE226" s="47">
        <f t="shared" ca="1" si="118"/>
        <v>4.1657429299995554</v>
      </c>
      <c r="CF226" s="47">
        <f t="shared" ca="1" si="118"/>
        <v>4.5909950116027876</v>
      </c>
      <c r="CG226" s="47">
        <f t="shared" ca="1" si="118"/>
        <v>5.7382832161258026</v>
      </c>
      <c r="CH226" s="47">
        <f t="shared" ca="1" si="118"/>
        <v>5.2041974216535758</v>
      </c>
      <c r="CI226" s="47">
        <f t="shared" ca="1" si="118"/>
        <v>5.0295382032938507</v>
      </c>
      <c r="CJ226" s="47">
        <f t="shared" ca="1" si="118"/>
        <v>5.2188179141567117</v>
      </c>
      <c r="CK226" s="47">
        <f t="shared" ca="1" si="118"/>
        <v>5.0865692655594827</v>
      </c>
      <c r="CL226" s="47">
        <f t="shared" ca="1" si="118"/>
        <v>5.2821254067660117</v>
      </c>
      <c r="CM226" s="47">
        <f t="shared" ca="1" si="120"/>
        <v>5.1235000663331931</v>
      </c>
      <c r="CN226" s="47">
        <f t="shared" ca="1" si="120"/>
        <v>4.9305372543386738</v>
      </c>
      <c r="CO226" s="47">
        <f t="shared" ca="1" si="120"/>
        <v>4.1483042599995024</v>
      </c>
      <c r="CP226" s="47">
        <f t="shared" ca="1" si="120"/>
        <v>4.2229938700917966</v>
      </c>
      <c r="CQ226" s="47">
        <f t="shared" ca="1" si="120"/>
        <v>4.1657429299995554</v>
      </c>
      <c r="CR226" s="47">
        <f t="shared" ca="1" si="120"/>
        <v>4.5909950116027876</v>
      </c>
      <c r="CS226" s="47">
        <f t="shared" ca="1" si="120"/>
        <v>5.7382832161258026</v>
      </c>
      <c r="CT226" s="47">
        <f t="shared" ca="1" si="120"/>
        <v>5.2041974216535758</v>
      </c>
      <c r="CU226" s="47">
        <f t="shared" ca="1" si="120"/>
        <v>5.0295382032938507</v>
      </c>
      <c r="CV226" s="47">
        <f t="shared" ca="1" si="120"/>
        <v>5.2188179141567117</v>
      </c>
      <c r="CW226" s="47">
        <f t="shared" ca="1" si="117"/>
        <v>5.0865692655594827</v>
      </c>
      <c r="CX226" s="47">
        <f t="shared" ca="1" si="117"/>
        <v>5.2821254067660117</v>
      </c>
      <c r="CY226" s="47">
        <f t="shared" ca="1" si="117"/>
        <v>5.1235000663331931</v>
      </c>
      <c r="CZ226" s="47">
        <f t="shared" ca="1" si="117"/>
        <v>4.9305372543386738</v>
      </c>
      <c r="DA226" s="47">
        <f t="shared" ca="1" si="117"/>
        <v>4.1483042599995024</v>
      </c>
      <c r="DB226" s="47">
        <f t="shared" ca="1" si="117"/>
        <v>4.2229938700917966</v>
      </c>
      <c r="DC226" s="47">
        <f t="shared" ca="1" si="117"/>
        <v>4.1657429299995554</v>
      </c>
      <c r="DD226" s="47">
        <f t="shared" ca="1" si="117"/>
        <v>4.5909950116027876</v>
      </c>
    </row>
    <row r="227" spans="1:108" x14ac:dyDescent="0.25">
      <c r="A227" s="40" t="s">
        <v>138</v>
      </c>
      <c r="B227" s="40">
        <v>2572</v>
      </c>
      <c r="C227" s="40" t="s">
        <v>38</v>
      </c>
      <c r="D227" s="40" t="s">
        <v>425</v>
      </c>
      <c r="E227" s="40" t="s">
        <v>130</v>
      </c>
      <c r="F227" s="40">
        <v>41.7</v>
      </c>
      <c r="G227" s="43">
        <v>45444</v>
      </c>
      <c r="I227" s="40" t="s">
        <v>74</v>
      </c>
      <c r="J227" s="40">
        <v>1</v>
      </c>
      <c r="K227" s="40" t="s">
        <v>33</v>
      </c>
      <c r="L227" s="40" t="s">
        <v>158</v>
      </c>
      <c r="N227" s="41">
        <f>VLOOKUP($C227 &amp; $I227 &amp; $K227,FATOR!$A$3:$P$22,5,0)</f>
        <v>0.22871264683271059</v>
      </c>
      <c r="O227" s="41">
        <f>VLOOKUP($C227 &amp; $I227 &amp; $K227,FATOR!$A$3:$P$22,6,0)</f>
        <v>0.23750563879343578</v>
      </c>
      <c r="P227" s="41">
        <f>VLOOKUP($C227 &amp; $I227 &amp; $K227,FATOR!$A$3:$P$22,7,0)</f>
        <v>0.23037320442145653</v>
      </c>
      <c r="Q227" s="41">
        <f>VLOOKUP($C227 &amp; $I227 &amp; $K227,FATOR!$A$3:$P$22,8,0)</f>
        <v>0.22169681899004828</v>
      </c>
      <c r="R227" s="41">
        <f>VLOOKUP($C227 &amp; $I227 &amp; $K227,FATOR!$A$3:$P$22,9,0)</f>
        <v>0.18652447212227979</v>
      </c>
      <c r="S227" s="41">
        <f>VLOOKUP($C227 &amp; $I227 &amp; $K227,FATOR!$A$3:$P$22,10,0)</f>
        <v>0.18988281789981101</v>
      </c>
      <c r="T227" s="41">
        <f>VLOOKUP($C227 &amp; $I227 &amp; $K227,FATOR!$A$3:$P$22,11,0)</f>
        <v>0.18730858498199443</v>
      </c>
      <c r="U227" s="41">
        <f>VLOOKUP($C227 &amp; $I227 &amp; $K227,FATOR!$A$3:$P$22,12,0)</f>
        <v>0.20642963181667212</v>
      </c>
      <c r="V227" s="41">
        <f>VLOOKUP($C227 &amp; $I227 &amp; $K227,FATOR!$A$3:$P$22,13,0)</f>
        <v>0.25801633166033289</v>
      </c>
      <c r="W227" s="41">
        <f>VLOOKUP($C227 &amp; $I227 &amp; $K227,FATOR!$A$3:$P$22,14,0)</f>
        <v>0.23400168262830828</v>
      </c>
      <c r="X227" s="41">
        <f>VLOOKUP($C227 &amp; $I227 &amp; $K227,FATOR!$A$3:$P$22,15,0)</f>
        <v>0.22614830050781706</v>
      </c>
      <c r="Y227" s="41">
        <f>VLOOKUP($C227 &amp; $I227 &amp; $K227,FATOR!$A$3:$P$22,16,0)</f>
        <v>0.23465907887395288</v>
      </c>
      <c r="AA227" s="42">
        <f t="shared" si="101"/>
        <v>9.5373173729240328</v>
      </c>
      <c r="AB227" s="42">
        <f t="shared" si="102"/>
        <v>9.9039851376862735</v>
      </c>
      <c r="AC227" s="42">
        <f t="shared" si="103"/>
        <v>9.6065626243747388</v>
      </c>
      <c r="AD227" s="42">
        <f t="shared" si="104"/>
        <v>9.2447573518850135</v>
      </c>
      <c r="AE227" s="42">
        <f t="shared" si="105"/>
        <v>7.7780704874990683</v>
      </c>
      <c r="AF227" s="42">
        <f t="shared" si="106"/>
        <v>7.9181135064221202</v>
      </c>
      <c r="AG227" s="42">
        <f t="shared" si="107"/>
        <v>7.8107679937491685</v>
      </c>
      <c r="AH227" s="42">
        <f t="shared" si="108"/>
        <v>8.6081156467552287</v>
      </c>
      <c r="AI227" s="42">
        <f t="shared" si="109"/>
        <v>10.759281030235883</v>
      </c>
      <c r="AJ227" s="42">
        <f t="shared" si="110"/>
        <v>9.7578701656004565</v>
      </c>
      <c r="AK227" s="42">
        <f t="shared" si="111"/>
        <v>9.4303841311759715</v>
      </c>
      <c r="AL227" s="42">
        <f t="shared" si="112"/>
        <v>9.7852835890438357</v>
      </c>
      <c r="AN227" s="43">
        <f t="shared" si="113"/>
        <v>45444</v>
      </c>
      <c r="AO227" s="47" t="str">
        <f t="shared" ca="1" si="116"/>
        <v/>
      </c>
      <c r="AP227" s="47" t="str">
        <f t="shared" ca="1" si="116"/>
        <v/>
      </c>
      <c r="AQ227" s="47" t="str">
        <f t="shared" ca="1" si="116"/>
        <v/>
      </c>
      <c r="AR227" s="47" t="str">
        <f t="shared" ca="1" si="116"/>
        <v/>
      </c>
      <c r="AS227" s="47" t="str">
        <f t="shared" ca="1" si="116"/>
        <v/>
      </c>
      <c r="AT227" s="47">
        <f t="shared" ca="1" si="116"/>
        <v>7.9181135064221202</v>
      </c>
      <c r="AU227" s="47">
        <f t="shared" ca="1" si="116"/>
        <v>7.8107679937491685</v>
      </c>
      <c r="AV227" s="47">
        <f t="shared" ca="1" si="116"/>
        <v>8.6081156467552287</v>
      </c>
      <c r="AW227" s="47">
        <f t="shared" ca="1" si="116"/>
        <v>10.759281030235883</v>
      </c>
      <c r="AX227" s="47">
        <f t="shared" ca="1" si="116"/>
        <v>9.7578701656004565</v>
      </c>
      <c r="AY227" s="47">
        <f t="shared" ca="1" si="115"/>
        <v>9.4303841311759715</v>
      </c>
      <c r="AZ227" s="47">
        <f t="shared" ca="1" si="115"/>
        <v>9.7852835890438357</v>
      </c>
      <c r="BA227" s="47">
        <f t="shared" ca="1" si="115"/>
        <v>9.5373173729240328</v>
      </c>
      <c r="BB227" s="47">
        <f t="shared" ca="1" si="115"/>
        <v>9.9039851376862735</v>
      </c>
      <c r="BC227" s="47">
        <f t="shared" ca="1" si="115"/>
        <v>9.6065626243747388</v>
      </c>
      <c r="BD227" s="47">
        <f t="shared" ca="1" si="115"/>
        <v>9.2447573518850135</v>
      </c>
      <c r="BE227" s="47">
        <f t="shared" ca="1" si="115"/>
        <v>7.7780704874990683</v>
      </c>
      <c r="BF227" s="47">
        <f t="shared" ca="1" si="115"/>
        <v>7.9181135064221202</v>
      </c>
      <c r="BG227" s="47">
        <f t="shared" ca="1" si="115"/>
        <v>7.8107679937491685</v>
      </c>
      <c r="BH227" s="47">
        <f t="shared" ca="1" si="115"/>
        <v>8.6081156467552287</v>
      </c>
      <c r="BI227" s="47">
        <f t="shared" ca="1" si="121"/>
        <v>10.759281030235883</v>
      </c>
      <c r="BJ227" s="47">
        <f t="shared" ca="1" si="121"/>
        <v>9.7578701656004565</v>
      </c>
      <c r="BK227" s="47">
        <f t="shared" ca="1" si="121"/>
        <v>9.4303841311759715</v>
      </c>
      <c r="BL227" s="47">
        <f t="shared" ca="1" si="121"/>
        <v>9.7852835890438357</v>
      </c>
      <c r="BM227" s="47">
        <f t="shared" ca="1" si="121"/>
        <v>9.5373173729240328</v>
      </c>
      <c r="BN227" s="47">
        <f t="shared" ca="1" si="121"/>
        <v>9.9039851376862735</v>
      </c>
      <c r="BO227" s="47">
        <f t="shared" ca="1" si="121"/>
        <v>9.6065626243747388</v>
      </c>
      <c r="BP227" s="47">
        <f t="shared" ca="1" si="121"/>
        <v>9.2447573518850135</v>
      </c>
      <c r="BQ227" s="47">
        <f t="shared" ca="1" si="121"/>
        <v>7.7780704874990683</v>
      </c>
      <c r="BR227" s="47">
        <f t="shared" ca="1" si="121"/>
        <v>7.9181135064221202</v>
      </c>
      <c r="BS227" s="47">
        <f t="shared" ca="1" si="119"/>
        <v>7.8107679937491685</v>
      </c>
      <c r="BT227" s="47">
        <f t="shared" ca="1" si="119"/>
        <v>8.6081156467552287</v>
      </c>
      <c r="BU227" s="47">
        <f t="shared" ca="1" si="119"/>
        <v>10.759281030235883</v>
      </c>
      <c r="BV227" s="47">
        <f t="shared" ca="1" si="119"/>
        <v>9.7578701656004565</v>
      </c>
      <c r="BW227" s="47">
        <f t="shared" ca="1" si="119"/>
        <v>9.4303841311759715</v>
      </c>
      <c r="BX227" s="47">
        <f t="shared" ca="1" si="119"/>
        <v>9.7852835890438357</v>
      </c>
      <c r="BY227" s="47">
        <f t="shared" ca="1" si="119"/>
        <v>9.5373173729240328</v>
      </c>
      <c r="BZ227" s="47">
        <f t="shared" ca="1" si="119"/>
        <v>9.9039851376862735</v>
      </c>
      <c r="CA227" s="47">
        <f t="shared" ca="1" si="119"/>
        <v>9.6065626243747388</v>
      </c>
      <c r="CB227" s="47">
        <f t="shared" ca="1" si="119"/>
        <v>9.2447573518850135</v>
      </c>
      <c r="CC227" s="47">
        <f t="shared" ca="1" si="118"/>
        <v>7.7780704874990683</v>
      </c>
      <c r="CD227" s="47">
        <f t="shared" ca="1" si="118"/>
        <v>7.9181135064221202</v>
      </c>
      <c r="CE227" s="47">
        <f t="shared" ca="1" si="118"/>
        <v>7.8107679937491685</v>
      </c>
      <c r="CF227" s="47">
        <f t="shared" ca="1" si="118"/>
        <v>8.6081156467552287</v>
      </c>
      <c r="CG227" s="47">
        <f t="shared" ca="1" si="118"/>
        <v>10.759281030235883</v>
      </c>
      <c r="CH227" s="47">
        <f t="shared" ca="1" si="118"/>
        <v>9.7578701656004565</v>
      </c>
      <c r="CI227" s="47">
        <f t="shared" ca="1" si="118"/>
        <v>9.4303841311759715</v>
      </c>
      <c r="CJ227" s="47">
        <f t="shared" ca="1" si="118"/>
        <v>9.7852835890438357</v>
      </c>
      <c r="CK227" s="47">
        <f t="shared" ca="1" si="118"/>
        <v>9.5373173729240328</v>
      </c>
      <c r="CL227" s="47">
        <f t="shared" ca="1" si="118"/>
        <v>9.9039851376862735</v>
      </c>
      <c r="CM227" s="47">
        <f t="shared" ca="1" si="120"/>
        <v>9.6065626243747388</v>
      </c>
      <c r="CN227" s="47">
        <f t="shared" ca="1" si="120"/>
        <v>9.2447573518850135</v>
      </c>
      <c r="CO227" s="47">
        <f t="shared" ca="1" si="120"/>
        <v>7.7780704874990683</v>
      </c>
      <c r="CP227" s="47">
        <f t="shared" ca="1" si="120"/>
        <v>7.9181135064221202</v>
      </c>
      <c r="CQ227" s="47">
        <f t="shared" ca="1" si="120"/>
        <v>7.8107679937491685</v>
      </c>
      <c r="CR227" s="47">
        <f t="shared" ca="1" si="120"/>
        <v>8.6081156467552287</v>
      </c>
      <c r="CS227" s="47">
        <f t="shared" ca="1" si="120"/>
        <v>10.759281030235883</v>
      </c>
      <c r="CT227" s="47">
        <f t="shared" ca="1" si="120"/>
        <v>9.7578701656004565</v>
      </c>
      <c r="CU227" s="47">
        <f t="shared" ca="1" si="120"/>
        <v>9.4303841311759715</v>
      </c>
      <c r="CV227" s="47">
        <f t="shared" ca="1" si="120"/>
        <v>9.7852835890438357</v>
      </c>
      <c r="CW227" s="47">
        <f t="shared" ca="1" si="117"/>
        <v>9.5373173729240328</v>
      </c>
      <c r="CX227" s="47">
        <f t="shared" ca="1" si="117"/>
        <v>9.9039851376862735</v>
      </c>
      <c r="CY227" s="47">
        <f t="shared" ca="1" si="117"/>
        <v>9.6065626243747388</v>
      </c>
      <c r="CZ227" s="47">
        <f t="shared" ca="1" si="117"/>
        <v>9.2447573518850135</v>
      </c>
      <c r="DA227" s="47">
        <f t="shared" ca="1" si="117"/>
        <v>7.7780704874990683</v>
      </c>
      <c r="DB227" s="47">
        <f t="shared" ca="1" si="117"/>
        <v>7.9181135064221202</v>
      </c>
      <c r="DC227" s="47">
        <f t="shared" ca="1" si="117"/>
        <v>7.8107679937491685</v>
      </c>
      <c r="DD227" s="47">
        <f t="shared" ca="1" si="117"/>
        <v>8.6081156467552287</v>
      </c>
    </row>
    <row r="228" spans="1:108" x14ac:dyDescent="0.25">
      <c r="A228" s="40" t="s">
        <v>138</v>
      </c>
      <c r="B228" s="40">
        <v>2804</v>
      </c>
      <c r="C228" s="40" t="s">
        <v>37</v>
      </c>
      <c r="D228" s="40" t="s">
        <v>1416</v>
      </c>
      <c r="E228" s="40" t="s">
        <v>130</v>
      </c>
      <c r="F228" s="40">
        <v>0.9</v>
      </c>
      <c r="G228" s="43">
        <v>45107</v>
      </c>
      <c r="I228" s="40" t="s">
        <v>74</v>
      </c>
      <c r="J228" s="40">
        <v>2</v>
      </c>
      <c r="K228" s="40" t="s">
        <v>33</v>
      </c>
      <c r="L228" s="40" t="s">
        <v>243</v>
      </c>
      <c r="N228" s="41">
        <f>VLOOKUP($C228 &amp; $I228 &amp; $K228,FATOR!$A$3:$P$22,5,0)</f>
        <v>0.13911199566864266</v>
      </c>
      <c r="O228" s="41">
        <f>VLOOKUP($C228 &amp; $I228 &amp; $K228,FATOR!$A$3:$P$22,6,0)</f>
        <v>0.14397323158099676</v>
      </c>
      <c r="P228" s="41">
        <f>VLOOKUP($C228 &amp; $I228 &amp; $K228,FATOR!$A$3:$P$22,7,0)</f>
        <v>0.1253122181429491</v>
      </c>
      <c r="Q228" s="41">
        <f>VLOOKUP($C228 &amp; $I228 &amp; $K228,FATOR!$A$3:$P$22,8,0)</f>
        <v>0.1107734592458102</v>
      </c>
      <c r="R228" s="41">
        <f>VLOOKUP($C228 &amp; $I228 &amp; $K228,FATOR!$A$3:$P$22,9,0)</f>
        <v>8.2659943560374941E-2</v>
      </c>
      <c r="S228" s="41">
        <f>VLOOKUP($C228 &amp; $I228 &amp; $K228,FATOR!$A$3:$P$22,10,0)</f>
        <v>6.9791864427120306E-2</v>
      </c>
      <c r="T228" s="41">
        <f>VLOOKUP($C228 &amp; $I228 &amp; $K228,FATOR!$A$3:$P$22,11,0)</f>
        <v>9.0617307951531029E-2</v>
      </c>
      <c r="U228" s="41">
        <f>VLOOKUP($C228 &amp; $I228 &amp; $K228,FATOR!$A$3:$P$22,12,0)</f>
        <v>0.10218505105720474</v>
      </c>
      <c r="V228" s="41">
        <f>VLOOKUP($C228 &amp; $I228 &amp; $K228,FATOR!$A$3:$P$22,13,0)</f>
        <v>0.11087991924650198</v>
      </c>
      <c r="W228" s="41">
        <f>VLOOKUP($C228 &amp; $I228 &amp; $K228,FATOR!$A$3:$P$22,14,0)</f>
        <v>0.12186694448854825</v>
      </c>
      <c r="X228" s="41">
        <f>VLOOKUP($C228 &amp; $I228 &amp; $K228,FATOR!$A$3:$P$22,15,0)</f>
        <v>0.16068009222333368</v>
      </c>
      <c r="Y228" s="41">
        <f>VLOOKUP($C228 &amp; $I228 &amp; $K228,FATOR!$A$3:$P$22,16,0)</f>
        <v>0.16599739643926004</v>
      </c>
      <c r="AA228" s="42">
        <f t="shared" si="101"/>
        <v>0.12520079610177839</v>
      </c>
      <c r="AB228" s="42">
        <f t="shared" si="102"/>
        <v>0.1295759084228971</v>
      </c>
      <c r="AC228" s="42">
        <f t="shared" si="103"/>
        <v>0.1127809963286542</v>
      </c>
      <c r="AD228" s="42">
        <f t="shared" si="104"/>
        <v>9.9696113321229185E-2</v>
      </c>
      <c r="AE228" s="42">
        <f t="shared" si="105"/>
        <v>7.4393949204337451E-2</v>
      </c>
      <c r="AF228" s="42">
        <f t="shared" si="106"/>
        <v>6.2812677984408274E-2</v>
      </c>
      <c r="AG228" s="42">
        <f t="shared" si="107"/>
        <v>8.1555577156377929E-2</v>
      </c>
      <c r="AH228" s="42">
        <f t="shared" si="108"/>
        <v>9.1966545951484263E-2</v>
      </c>
      <c r="AI228" s="42">
        <f t="shared" si="109"/>
        <v>9.9791927321851784E-2</v>
      </c>
      <c r="AJ228" s="42">
        <f t="shared" si="110"/>
        <v>0.10968025003969342</v>
      </c>
      <c r="AK228" s="42">
        <f t="shared" si="111"/>
        <v>0.14461208300100031</v>
      </c>
      <c r="AL228" s="42">
        <f t="shared" si="112"/>
        <v>0.14939765679533404</v>
      </c>
      <c r="AN228" s="43">
        <f t="shared" si="113"/>
        <v>45138</v>
      </c>
      <c r="AO228" s="47">
        <f t="shared" ca="1" si="116"/>
        <v>0.12520079610177839</v>
      </c>
      <c r="AP228" s="47">
        <f t="shared" ca="1" si="116"/>
        <v>0.1295759084228971</v>
      </c>
      <c r="AQ228" s="47">
        <f t="shared" ca="1" si="116"/>
        <v>0.1127809963286542</v>
      </c>
      <c r="AR228" s="47">
        <f t="shared" ca="1" si="116"/>
        <v>9.9696113321229185E-2</v>
      </c>
      <c r="AS228" s="47">
        <f t="shared" ca="1" si="116"/>
        <v>7.4393949204337451E-2</v>
      </c>
      <c r="AT228" s="47">
        <f t="shared" ca="1" si="116"/>
        <v>6.2812677984408274E-2</v>
      </c>
      <c r="AU228" s="47">
        <f t="shared" ca="1" si="116"/>
        <v>8.1555577156377929E-2</v>
      </c>
      <c r="AV228" s="47">
        <f t="shared" ca="1" si="116"/>
        <v>9.1966545951484263E-2</v>
      </c>
      <c r="AW228" s="47">
        <f t="shared" ca="1" si="116"/>
        <v>9.9791927321851784E-2</v>
      </c>
      <c r="AX228" s="47">
        <f t="shared" ca="1" si="116"/>
        <v>0.10968025003969342</v>
      </c>
      <c r="AY228" s="47">
        <f t="shared" ca="1" si="115"/>
        <v>0.14461208300100031</v>
      </c>
      <c r="AZ228" s="47">
        <f t="shared" ca="1" si="115"/>
        <v>0.14939765679533404</v>
      </c>
      <c r="BA228" s="47">
        <f t="shared" ca="1" si="115"/>
        <v>0.12520079610177839</v>
      </c>
      <c r="BB228" s="47">
        <f t="shared" ca="1" si="115"/>
        <v>0.1295759084228971</v>
      </c>
      <c r="BC228" s="47">
        <f t="shared" ca="1" si="115"/>
        <v>0.1127809963286542</v>
      </c>
      <c r="BD228" s="47">
        <f t="shared" ca="1" si="115"/>
        <v>9.9696113321229185E-2</v>
      </c>
      <c r="BE228" s="47">
        <f t="shared" ca="1" si="115"/>
        <v>7.4393949204337451E-2</v>
      </c>
      <c r="BF228" s="47">
        <f t="shared" ca="1" si="115"/>
        <v>6.2812677984408274E-2</v>
      </c>
      <c r="BG228" s="47">
        <f t="shared" ca="1" si="115"/>
        <v>8.1555577156377929E-2</v>
      </c>
      <c r="BH228" s="47">
        <f t="shared" ca="1" si="115"/>
        <v>9.1966545951484263E-2</v>
      </c>
      <c r="BI228" s="47">
        <f t="shared" ca="1" si="121"/>
        <v>9.9791927321851784E-2</v>
      </c>
      <c r="BJ228" s="47">
        <f t="shared" ca="1" si="121"/>
        <v>0.10968025003969342</v>
      </c>
      <c r="BK228" s="47">
        <f t="shared" ca="1" si="121"/>
        <v>0.14461208300100031</v>
      </c>
      <c r="BL228" s="47">
        <f t="shared" ca="1" si="121"/>
        <v>0.14939765679533404</v>
      </c>
      <c r="BM228" s="47">
        <f t="shared" ca="1" si="121"/>
        <v>0.12520079610177839</v>
      </c>
      <c r="BN228" s="47">
        <f t="shared" ca="1" si="121"/>
        <v>0.1295759084228971</v>
      </c>
      <c r="BO228" s="47">
        <f t="shared" ca="1" si="121"/>
        <v>0.1127809963286542</v>
      </c>
      <c r="BP228" s="47">
        <f t="shared" ca="1" si="121"/>
        <v>9.9696113321229185E-2</v>
      </c>
      <c r="BQ228" s="47">
        <f t="shared" ca="1" si="121"/>
        <v>7.4393949204337451E-2</v>
      </c>
      <c r="BR228" s="47">
        <f t="shared" ca="1" si="121"/>
        <v>6.2812677984408274E-2</v>
      </c>
      <c r="BS228" s="47">
        <f t="shared" ca="1" si="119"/>
        <v>8.1555577156377929E-2</v>
      </c>
      <c r="BT228" s="47">
        <f t="shared" ca="1" si="119"/>
        <v>9.1966545951484263E-2</v>
      </c>
      <c r="BU228" s="47">
        <f t="shared" ca="1" si="119"/>
        <v>9.9791927321851784E-2</v>
      </c>
      <c r="BV228" s="47">
        <f t="shared" ca="1" si="119"/>
        <v>0.10968025003969342</v>
      </c>
      <c r="BW228" s="47">
        <f t="shared" ca="1" si="119"/>
        <v>0.14461208300100031</v>
      </c>
      <c r="BX228" s="47">
        <f t="shared" ca="1" si="119"/>
        <v>0.14939765679533404</v>
      </c>
      <c r="BY228" s="47">
        <f t="shared" ca="1" si="119"/>
        <v>0.12520079610177839</v>
      </c>
      <c r="BZ228" s="47">
        <f t="shared" ca="1" si="119"/>
        <v>0.1295759084228971</v>
      </c>
      <c r="CA228" s="47">
        <f t="shared" ca="1" si="119"/>
        <v>0.1127809963286542</v>
      </c>
      <c r="CB228" s="47">
        <f t="shared" ca="1" si="119"/>
        <v>9.9696113321229185E-2</v>
      </c>
      <c r="CC228" s="47">
        <f t="shared" ca="1" si="118"/>
        <v>7.4393949204337451E-2</v>
      </c>
      <c r="CD228" s="47">
        <f t="shared" ca="1" si="118"/>
        <v>6.2812677984408274E-2</v>
      </c>
      <c r="CE228" s="47">
        <f t="shared" ca="1" si="118"/>
        <v>8.1555577156377929E-2</v>
      </c>
      <c r="CF228" s="47">
        <f t="shared" ca="1" si="118"/>
        <v>9.1966545951484263E-2</v>
      </c>
      <c r="CG228" s="47">
        <f t="shared" ca="1" si="118"/>
        <v>9.9791927321851784E-2</v>
      </c>
      <c r="CH228" s="47">
        <f t="shared" ca="1" si="118"/>
        <v>0.10968025003969342</v>
      </c>
      <c r="CI228" s="47">
        <f t="shared" ca="1" si="118"/>
        <v>0.14461208300100031</v>
      </c>
      <c r="CJ228" s="47">
        <f t="shared" ca="1" si="118"/>
        <v>0.14939765679533404</v>
      </c>
      <c r="CK228" s="47">
        <f t="shared" ca="1" si="118"/>
        <v>0.12520079610177839</v>
      </c>
      <c r="CL228" s="47">
        <f t="shared" ca="1" si="118"/>
        <v>0.1295759084228971</v>
      </c>
      <c r="CM228" s="47">
        <f t="shared" ca="1" si="120"/>
        <v>0.1127809963286542</v>
      </c>
      <c r="CN228" s="47">
        <f t="shared" ca="1" si="120"/>
        <v>9.9696113321229185E-2</v>
      </c>
      <c r="CO228" s="47">
        <f t="shared" ca="1" si="120"/>
        <v>7.4393949204337451E-2</v>
      </c>
      <c r="CP228" s="47">
        <f t="shared" ca="1" si="120"/>
        <v>6.2812677984408274E-2</v>
      </c>
      <c r="CQ228" s="47">
        <f t="shared" ca="1" si="120"/>
        <v>8.1555577156377929E-2</v>
      </c>
      <c r="CR228" s="47">
        <f t="shared" ca="1" si="120"/>
        <v>9.1966545951484263E-2</v>
      </c>
      <c r="CS228" s="47">
        <f t="shared" ca="1" si="120"/>
        <v>9.9791927321851784E-2</v>
      </c>
      <c r="CT228" s="47">
        <f t="shared" ca="1" si="120"/>
        <v>0.10968025003969342</v>
      </c>
      <c r="CU228" s="47">
        <f t="shared" ca="1" si="120"/>
        <v>0.14461208300100031</v>
      </c>
      <c r="CV228" s="47">
        <f t="shared" ca="1" si="120"/>
        <v>0.14939765679533404</v>
      </c>
      <c r="CW228" s="47">
        <f t="shared" ca="1" si="117"/>
        <v>0.12520079610177839</v>
      </c>
      <c r="CX228" s="47">
        <f t="shared" ca="1" si="117"/>
        <v>0.1295759084228971</v>
      </c>
      <c r="CY228" s="47">
        <f t="shared" ca="1" si="117"/>
        <v>0.1127809963286542</v>
      </c>
      <c r="CZ228" s="47">
        <f t="shared" ca="1" si="117"/>
        <v>9.9696113321229185E-2</v>
      </c>
      <c r="DA228" s="47">
        <f t="shared" ca="1" si="117"/>
        <v>7.4393949204337451E-2</v>
      </c>
      <c r="DB228" s="47">
        <f t="shared" ca="1" si="117"/>
        <v>6.2812677984408274E-2</v>
      </c>
      <c r="DC228" s="47">
        <f t="shared" ca="1" si="117"/>
        <v>8.1555577156377929E-2</v>
      </c>
      <c r="DD228" s="47">
        <f t="shared" ca="1" si="117"/>
        <v>9.1966545951484263E-2</v>
      </c>
    </row>
    <row r="229" spans="1:108" x14ac:dyDescent="0.25">
      <c r="A229" s="40" t="s">
        <v>164</v>
      </c>
      <c r="B229" s="40">
        <v>1804</v>
      </c>
      <c r="C229" s="40" t="s">
        <v>38</v>
      </c>
      <c r="D229" s="40" t="s">
        <v>426</v>
      </c>
      <c r="E229" s="40" t="s">
        <v>130</v>
      </c>
      <c r="F229" s="40">
        <v>32.74</v>
      </c>
      <c r="G229" s="43">
        <v>45279</v>
      </c>
      <c r="I229" s="40" t="s">
        <v>74</v>
      </c>
      <c r="J229" s="40">
        <v>2</v>
      </c>
      <c r="K229" s="40" t="s">
        <v>33</v>
      </c>
      <c r="L229" s="40" t="s">
        <v>133</v>
      </c>
      <c r="N229" s="41">
        <f>VLOOKUP($C229 &amp; $I229 &amp; $K229,FATOR!$A$3:$P$22,5,0)</f>
        <v>0.22871264683271059</v>
      </c>
      <c r="O229" s="41">
        <f>VLOOKUP($C229 &amp; $I229 &amp; $K229,FATOR!$A$3:$P$22,6,0)</f>
        <v>0.23750563879343578</v>
      </c>
      <c r="P229" s="41">
        <f>VLOOKUP($C229 &amp; $I229 &amp; $K229,FATOR!$A$3:$P$22,7,0)</f>
        <v>0.23037320442145653</v>
      </c>
      <c r="Q229" s="41">
        <f>VLOOKUP($C229 &amp; $I229 &amp; $K229,FATOR!$A$3:$P$22,8,0)</f>
        <v>0.22169681899004828</v>
      </c>
      <c r="R229" s="41">
        <f>VLOOKUP($C229 &amp; $I229 &amp; $K229,FATOR!$A$3:$P$22,9,0)</f>
        <v>0.18652447212227979</v>
      </c>
      <c r="S229" s="41">
        <f>VLOOKUP($C229 &amp; $I229 &amp; $K229,FATOR!$A$3:$P$22,10,0)</f>
        <v>0.18988281789981101</v>
      </c>
      <c r="T229" s="41">
        <f>VLOOKUP($C229 &amp; $I229 &amp; $K229,FATOR!$A$3:$P$22,11,0)</f>
        <v>0.18730858498199443</v>
      </c>
      <c r="U229" s="41">
        <f>VLOOKUP($C229 &amp; $I229 &amp; $K229,FATOR!$A$3:$P$22,12,0)</f>
        <v>0.20642963181667212</v>
      </c>
      <c r="V229" s="41">
        <f>VLOOKUP($C229 &amp; $I229 &amp; $K229,FATOR!$A$3:$P$22,13,0)</f>
        <v>0.25801633166033289</v>
      </c>
      <c r="W229" s="41">
        <f>VLOOKUP($C229 &amp; $I229 &amp; $K229,FATOR!$A$3:$P$22,14,0)</f>
        <v>0.23400168262830828</v>
      </c>
      <c r="X229" s="41">
        <f>VLOOKUP($C229 &amp; $I229 &amp; $K229,FATOR!$A$3:$P$22,15,0)</f>
        <v>0.22614830050781706</v>
      </c>
      <c r="Y229" s="41">
        <f>VLOOKUP($C229 &amp; $I229 &amp; $K229,FATOR!$A$3:$P$22,16,0)</f>
        <v>0.23465907887395288</v>
      </c>
      <c r="AA229" s="42">
        <f t="shared" si="101"/>
        <v>7.4880520573029452</v>
      </c>
      <c r="AB229" s="42">
        <f t="shared" si="102"/>
        <v>7.7759346140970882</v>
      </c>
      <c r="AC229" s="42">
        <f t="shared" si="103"/>
        <v>7.5424187127584874</v>
      </c>
      <c r="AD229" s="42">
        <f t="shared" si="104"/>
        <v>7.2583538537341816</v>
      </c>
      <c r="AE229" s="42">
        <f t="shared" si="105"/>
        <v>6.1068112172834406</v>
      </c>
      <c r="AF229" s="42">
        <f t="shared" si="106"/>
        <v>6.2167634580398126</v>
      </c>
      <c r="AG229" s="42">
        <f t="shared" si="107"/>
        <v>6.1324830723104977</v>
      </c>
      <c r="AH229" s="42">
        <f t="shared" si="108"/>
        <v>6.7585061456778455</v>
      </c>
      <c r="AI229" s="42">
        <f t="shared" si="109"/>
        <v>8.4474546985592998</v>
      </c>
      <c r="AJ229" s="42">
        <f t="shared" si="110"/>
        <v>7.6612150892508133</v>
      </c>
      <c r="AK229" s="42">
        <f t="shared" si="111"/>
        <v>7.4040953586259315</v>
      </c>
      <c r="AL229" s="42">
        <f t="shared" si="112"/>
        <v>7.682738242333218</v>
      </c>
      <c r="AN229" s="43">
        <f t="shared" si="113"/>
        <v>45310</v>
      </c>
      <c r="AO229" s="47">
        <f t="shared" ca="1" si="116"/>
        <v>7.4880520573029452</v>
      </c>
      <c r="AP229" s="47">
        <f t="shared" ca="1" si="116"/>
        <v>7.7759346140970882</v>
      </c>
      <c r="AQ229" s="47">
        <f t="shared" ca="1" si="116"/>
        <v>7.5424187127584874</v>
      </c>
      <c r="AR229" s="47">
        <f t="shared" ca="1" si="116"/>
        <v>7.2583538537341816</v>
      </c>
      <c r="AS229" s="47">
        <f t="shared" ca="1" si="116"/>
        <v>6.1068112172834406</v>
      </c>
      <c r="AT229" s="47">
        <f t="shared" ca="1" si="116"/>
        <v>6.2167634580398126</v>
      </c>
      <c r="AU229" s="47">
        <f t="shared" ca="1" si="116"/>
        <v>6.1324830723104977</v>
      </c>
      <c r="AV229" s="47">
        <f t="shared" ca="1" si="116"/>
        <v>6.7585061456778455</v>
      </c>
      <c r="AW229" s="47">
        <f t="shared" ca="1" si="116"/>
        <v>8.4474546985592998</v>
      </c>
      <c r="AX229" s="47">
        <f t="shared" ca="1" si="116"/>
        <v>7.6612150892508133</v>
      </c>
      <c r="AY229" s="47">
        <f t="shared" ca="1" si="115"/>
        <v>7.4040953586259315</v>
      </c>
      <c r="AZ229" s="47">
        <f t="shared" ca="1" si="115"/>
        <v>7.682738242333218</v>
      </c>
      <c r="BA229" s="47">
        <f t="shared" ca="1" si="115"/>
        <v>7.4880520573029452</v>
      </c>
      <c r="BB229" s="47">
        <f t="shared" ca="1" si="115"/>
        <v>7.7759346140970882</v>
      </c>
      <c r="BC229" s="47">
        <f t="shared" ca="1" si="115"/>
        <v>7.5424187127584874</v>
      </c>
      <c r="BD229" s="47">
        <f t="shared" ca="1" si="115"/>
        <v>7.2583538537341816</v>
      </c>
      <c r="BE229" s="47">
        <f t="shared" ca="1" si="115"/>
        <v>6.1068112172834406</v>
      </c>
      <c r="BF229" s="47">
        <f t="shared" ca="1" si="115"/>
        <v>6.2167634580398126</v>
      </c>
      <c r="BG229" s="47">
        <f t="shared" ca="1" si="115"/>
        <v>6.1324830723104977</v>
      </c>
      <c r="BH229" s="47">
        <f t="shared" ca="1" si="115"/>
        <v>6.7585061456778455</v>
      </c>
      <c r="BI229" s="47">
        <f t="shared" ca="1" si="121"/>
        <v>8.4474546985592998</v>
      </c>
      <c r="BJ229" s="47">
        <f t="shared" ca="1" si="121"/>
        <v>7.6612150892508133</v>
      </c>
      <c r="BK229" s="47">
        <f t="shared" ca="1" si="121"/>
        <v>7.4040953586259315</v>
      </c>
      <c r="BL229" s="47">
        <f t="shared" ca="1" si="121"/>
        <v>7.682738242333218</v>
      </c>
      <c r="BM229" s="47">
        <f t="shared" ca="1" si="121"/>
        <v>7.4880520573029452</v>
      </c>
      <c r="BN229" s="47">
        <f t="shared" ca="1" si="121"/>
        <v>7.7759346140970882</v>
      </c>
      <c r="BO229" s="47">
        <f t="shared" ca="1" si="121"/>
        <v>7.5424187127584874</v>
      </c>
      <c r="BP229" s="47">
        <f t="shared" ca="1" si="121"/>
        <v>7.2583538537341816</v>
      </c>
      <c r="BQ229" s="47">
        <f t="shared" ca="1" si="121"/>
        <v>6.1068112172834406</v>
      </c>
      <c r="BR229" s="47">
        <f t="shared" ca="1" si="121"/>
        <v>6.2167634580398126</v>
      </c>
      <c r="BS229" s="47">
        <f t="shared" ca="1" si="119"/>
        <v>6.1324830723104977</v>
      </c>
      <c r="BT229" s="47">
        <f t="shared" ca="1" si="119"/>
        <v>6.7585061456778455</v>
      </c>
      <c r="BU229" s="47">
        <f t="shared" ca="1" si="119"/>
        <v>8.4474546985592998</v>
      </c>
      <c r="BV229" s="47">
        <f t="shared" ca="1" si="119"/>
        <v>7.6612150892508133</v>
      </c>
      <c r="BW229" s="47">
        <f t="shared" ca="1" si="119"/>
        <v>7.4040953586259315</v>
      </c>
      <c r="BX229" s="47">
        <f t="shared" ca="1" si="119"/>
        <v>7.682738242333218</v>
      </c>
      <c r="BY229" s="47">
        <f t="shared" ca="1" si="119"/>
        <v>7.4880520573029452</v>
      </c>
      <c r="BZ229" s="47">
        <f t="shared" ca="1" si="119"/>
        <v>7.7759346140970882</v>
      </c>
      <c r="CA229" s="47">
        <f t="shared" ca="1" si="119"/>
        <v>7.5424187127584874</v>
      </c>
      <c r="CB229" s="47">
        <f t="shared" ca="1" si="119"/>
        <v>7.2583538537341816</v>
      </c>
      <c r="CC229" s="47">
        <f t="shared" ca="1" si="118"/>
        <v>6.1068112172834406</v>
      </c>
      <c r="CD229" s="47">
        <f t="shared" ca="1" si="118"/>
        <v>6.2167634580398126</v>
      </c>
      <c r="CE229" s="47">
        <f t="shared" ca="1" si="118"/>
        <v>6.1324830723104977</v>
      </c>
      <c r="CF229" s="47">
        <f t="shared" ca="1" si="118"/>
        <v>6.7585061456778455</v>
      </c>
      <c r="CG229" s="47">
        <f t="shared" ca="1" si="118"/>
        <v>8.4474546985592998</v>
      </c>
      <c r="CH229" s="47">
        <f t="shared" ca="1" si="118"/>
        <v>7.6612150892508133</v>
      </c>
      <c r="CI229" s="47">
        <f t="shared" ca="1" si="118"/>
        <v>7.4040953586259315</v>
      </c>
      <c r="CJ229" s="47">
        <f t="shared" ca="1" si="118"/>
        <v>7.682738242333218</v>
      </c>
      <c r="CK229" s="47">
        <f t="shared" ca="1" si="118"/>
        <v>7.4880520573029452</v>
      </c>
      <c r="CL229" s="47">
        <f t="shared" ca="1" si="118"/>
        <v>7.7759346140970882</v>
      </c>
      <c r="CM229" s="47">
        <f t="shared" ca="1" si="120"/>
        <v>7.5424187127584874</v>
      </c>
      <c r="CN229" s="47">
        <f t="shared" ca="1" si="120"/>
        <v>7.2583538537341816</v>
      </c>
      <c r="CO229" s="47">
        <f t="shared" ca="1" si="120"/>
        <v>6.1068112172834406</v>
      </c>
      <c r="CP229" s="47">
        <f t="shared" ca="1" si="120"/>
        <v>6.2167634580398126</v>
      </c>
      <c r="CQ229" s="47">
        <f t="shared" ca="1" si="120"/>
        <v>6.1324830723104977</v>
      </c>
      <c r="CR229" s="47">
        <f t="shared" ca="1" si="120"/>
        <v>6.7585061456778455</v>
      </c>
      <c r="CS229" s="47">
        <f t="shared" ca="1" si="120"/>
        <v>8.4474546985592998</v>
      </c>
      <c r="CT229" s="47">
        <f t="shared" ca="1" si="120"/>
        <v>7.6612150892508133</v>
      </c>
      <c r="CU229" s="47">
        <f t="shared" ca="1" si="120"/>
        <v>7.4040953586259315</v>
      </c>
      <c r="CV229" s="47">
        <f t="shared" ca="1" si="120"/>
        <v>7.682738242333218</v>
      </c>
      <c r="CW229" s="47">
        <f t="shared" ca="1" si="117"/>
        <v>7.4880520573029452</v>
      </c>
      <c r="CX229" s="47">
        <f t="shared" ca="1" si="117"/>
        <v>7.7759346140970882</v>
      </c>
      <c r="CY229" s="47">
        <f t="shared" ca="1" si="117"/>
        <v>7.5424187127584874</v>
      </c>
      <c r="CZ229" s="47">
        <f t="shared" ca="1" si="117"/>
        <v>7.2583538537341816</v>
      </c>
      <c r="DA229" s="47">
        <f t="shared" ca="1" si="117"/>
        <v>6.1068112172834406</v>
      </c>
      <c r="DB229" s="47">
        <f t="shared" ca="1" si="117"/>
        <v>6.2167634580398126</v>
      </c>
      <c r="DC229" s="47">
        <f t="shared" ca="1" si="117"/>
        <v>6.1324830723104977</v>
      </c>
      <c r="DD229" s="47">
        <f t="shared" ca="1" si="117"/>
        <v>6.7585061456778455</v>
      </c>
    </row>
    <row r="230" spans="1:108" x14ac:dyDescent="0.25">
      <c r="A230" s="40" t="s">
        <v>164</v>
      </c>
      <c r="B230" s="40">
        <v>1805</v>
      </c>
      <c r="C230" s="40" t="s">
        <v>38</v>
      </c>
      <c r="D230" s="40" t="s">
        <v>427</v>
      </c>
      <c r="E230" s="40" t="s">
        <v>130</v>
      </c>
      <c r="F230" s="40">
        <v>32.74</v>
      </c>
      <c r="G230" s="43">
        <v>45279</v>
      </c>
      <c r="I230" s="40" t="s">
        <v>74</v>
      </c>
      <c r="J230" s="40">
        <v>2</v>
      </c>
      <c r="K230" s="40" t="s">
        <v>33</v>
      </c>
      <c r="L230" s="40" t="s">
        <v>133</v>
      </c>
      <c r="N230" s="41">
        <f>VLOOKUP($C230 &amp; $I230 &amp; $K230,FATOR!$A$3:$P$22,5,0)</f>
        <v>0.22871264683271059</v>
      </c>
      <c r="O230" s="41">
        <f>VLOOKUP($C230 &amp; $I230 &amp; $K230,FATOR!$A$3:$P$22,6,0)</f>
        <v>0.23750563879343578</v>
      </c>
      <c r="P230" s="41">
        <f>VLOOKUP($C230 &amp; $I230 &amp; $K230,FATOR!$A$3:$P$22,7,0)</f>
        <v>0.23037320442145653</v>
      </c>
      <c r="Q230" s="41">
        <f>VLOOKUP($C230 &amp; $I230 &amp; $K230,FATOR!$A$3:$P$22,8,0)</f>
        <v>0.22169681899004828</v>
      </c>
      <c r="R230" s="41">
        <f>VLOOKUP($C230 &amp; $I230 &amp; $K230,FATOR!$A$3:$P$22,9,0)</f>
        <v>0.18652447212227979</v>
      </c>
      <c r="S230" s="41">
        <f>VLOOKUP($C230 &amp; $I230 &amp; $K230,FATOR!$A$3:$P$22,10,0)</f>
        <v>0.18988281789981101</v>
      </c>
      <c r="T230" s="41">
        <f>VLOOKUP($C230 &amp; $I230 &amp; $K230,FATOR!$A$3:$P$22,11,0)</f>
        <v>0.18730858498199443</v>
      </c>
      <c r="U230" s="41">
        <f>VLOOKUP($C230 &amp; $I230 &amp; $K230,FATOR!$A$3:$P$22,12,0)</f>
        <v>0.20642963181667212</v>
      </c>
      <c r="V230" s="41">
        <f>VLOOKUP($C230 &amp; $I230 &amp; $K230,FATOR!$A$3:$P$22,13,0)</f>
        <v>0.25801633166033289</v>
      </c>
      <c r="W230" s="41">
        <f>VLOOKUP($C230 &amp; $I230 &amp; $K230,FATOR!$A$3:$P$22,14,0)</f>
        <v>0.23400168262830828</v>
      </c>
      <c r="X230" s="41">
        <f>VLOOKUP($C230 &amp; $I230 &amp; $K230,FATOR!$A$3:$P$22,15,0)</f>
        <v>0.22614830050781706</v>
      </c>
      <c r="Y230" s="41">
        <f>VLOOKUP($C230 &amp; $I230 &amp; $K230,FATOR!$A$3:$P$22,16,0)</f>
        <v>0.23465907887395288</v>
      </c>
      <c r="AA230" s="42">
        <f t="shared" si="101"/>
        <v>7.4880520573029452</v>
      </c>
      <c r="AB230" s="42">
        <f t="shared" si="102"/>
        <v>7.7759346140970882</v>
      </c>
      <c r="AC230" s="42">
        <f t="shared" si="103"/>
        <v>7.5424187127584874</v>
      </c>
      <c r="AD230" s="42">
        <f t="shared" si="104"/>
        <v>7.2583538537341816</v>
      </c>
      <c r="AE230" s="42">
        <f t="shared" si="105"/>
        <v>6.1068112172834406</v>
      </c>
      <c r="AF230" s="42">
        <f t="shared" si="106"/>
        <v>6.2167634580398126</v>
      </c>
      <c r="AG230" s="42">
        <f t="shared" si="107"/>
        <v>6.1324830723104977</v>
      </c>
      <c r="AH230" s="42">
        <f t="shared" si="108"/>
        <v>6.7585061456778455</v>
      </c>
      <c r="AI230" s="42">
        <f t="shared" si="109"/>
        <v>8.4474546985592998</v>
      </c>
      <c r="AJ230" s="42">
        <f t="shared" si="110"/>
        <v>7.6612150892508133</v>
      </c>
      <c r="AK230" s="42">
        <f t="shared" si="111"/>
        <v>7.4040953586259315</v>
      </c>
      <c r="AL230" s="42">
        <f t="shared" si="112"/>
        <v>7.682738242333218</v>
      </c>
      <c r="AN230" s="43">
        <f t="shared" si="113"/>
        <v>45310</v>
      </c>
      <c r="AO230" s="47">
        <f t="shared" ca="1" si="116"/>
        <v>7.4880520573029452</v>
      </c>
      <c r="AP230" s="47">
        <f t="shared" ca="1" si="116"/>
        <v>7.7759346140970882</v>
      </c>
      <c r="AQ230" s="47">
        <f t="shared" ca="1" si="116"/>
        <v>7.5424187127584874</v>
      </c>
      <c r="AR230" s="47">
        <f t="shared" ca="1" si="116"/>
        <v>7.2583538537341816</v>
      </c>
      <c r="AS230" s="47">
        <f t="shared" ca="1" si="116"/>
        <v>6.1068112172834406</v>
      </c>
      <c r="AT230" s="47">
        <f t="shared" ca="1" si="116"/>
        <v>6.2167634580398126</v>
      </c>
      <c r="AU230" s="47">
        <f t="shared" ca="1" si="116"/>
        <v>6.1324830723104977</v>
      </c>
      <c r="AV230" s="47">
        <f t="shared" ca="1" si="116"/>
        <v>6.7585061456778455</v>
      </c>
      <c r="AW230" s="47">
        <f t="shared" ca="1" si="116"/>
        <v>8.4474546985592998</v>
      </c>
      <c r="AX230" s="47">
        <f t="shared" ca="1" si="116"/>
        <v>7.6612150892508133</v>
      </c>
      <c r="AY230" s="47">
        <f t="shared" ca="1" si="115"/>
        <v>7.4040953586259315</v>
      </c>
      <c r="AZ230" s="47">
        <f t="shared" ca="1" si="115"/>
        <v>7.682738242333218</v>
      </c>
      <c r="BA230" s="47">
        <f t="shared" ca="1" si="115"/>
        <v>7.4880520573029452</v>
      </c>
      <c r="BB230" s="47">
        <f t="shared" ca="1" si="115"/>
        <v>7.7759346140970882</v>
      </c>
      <c r="BC230" s="47">
        <f t="shared" ca="1" si="115"/>
        <v>7.5424187127584874</v>
      </c>
      <c r="BD230" s="47">
        <f t="shared" ca="1" si="115"/>
        <v>7.2583538537341816</v>
      </c>
      <c r="BE230" s="47">
        <f t="shared" ca="1" si="115"/>
        <v>6.1068112172834406</v>
      </c>
      <c r="BF230" s="47">
        <f t="shared" ca="1" si="115"/>
        <v>6.2167634580398126</v>
      </c>
      <c r="BG230" s="47">
        <f t="shared" ca="1" si="115"/>
        <v>6.1324830723104977</v>
      </c>
      <c r="BH230" s="47">
        <f t="shared" ca="1" si="115"/>
        <v>6.7585061456778455</v>
      </c>
      <c r="BI230" s="47">
        <f t="shared" ca="1" si="121"/>
        <v>8.4474546985592998</v>
      </c>
      <c r="BJ230" s="47">
        <f t="shared" ca="1" si="121"/>
        <v>7.6612150892508133</v>
      </c>
      <c r="BK230" s="47">
        <f t="shared" ca="1" si="121"/>
        <v>7.4040953586259315</v>
      </c>
      <c r="BL230" s="47">
        <f t="shared" ca="1" si="121"/>
        <v>7.682738242333218</v>
      </c>
      <c r="BM230" s="47">
        <f t="shared" ca="1" si="121"/>
        <v>7.4880520573029452</v>
      </c>
      <c r="BN230" s="47">
        <f t="shared" ca="1" si="121"/>
        <v>7.7759346140970882</v>
      </c>
      <c r="BO230" s="47">
        <f t="shared" ca="1" si="121"/>
        <v>7.5424187127584874</v>
      </c>
      <c r="BP230" s="47">
        <f t="shared" ca="1" si="121"/>
        <v>7.2583538537341816</v>
      </c>
      <c r="BQ230" s="47">
        <f t="shared" ca="1" si="121"/>
        <v>6.1068112172834406</v>
      </c>
      <c r="BR230" s="47">
        <f t="shared" ca="1" si="121"/>
        <v>6.2167634580398126</v>
      </c>
      <c r="BS230" s="47">
        <f t="shared" ca="1" si="119"/>
        <v>6.1324830723104977</v>
      </c>
      <c r="BT230" s="47">
        <f t="shared" ca="1" si="119"/>
        <v>6.7585061456778455</v>
      </c>
      <c r="BU230" s="47">
        <f t="shared" ca="1" si="119"/>
        <v>8.4474546985592998</v>
      </c>
      <c r="BV230" s="47">
        <f t="shared" ca="1" si="119"/>
        <v>7.6612150892508133</v>
      </c>
      <c r="BW230" s="47">
        <f t="shared" ca="1" si="119"/>
        <v>7.4040953586259315</v>
      </c>
      <c r="BX230" s="47">
        <f t="shared" ca="1" si="119"/>
        <v>7.682738242333218</v>
      </c>
      <c r="BY230" s="47">
        <f t="shared" ca="1" si="119"/>
        <v>7.4880520573029452</v>
      </c>
      <c r="BZ230" s="47">
        <f t="shared" ca="1" si="119"/>
        <v>7.7759346140970882</v>
      </c>
      <c r="CA230" s="47">
        <f t="shared" ca="1" si="119"/>
        <v>7.5424187127584874</v>
      </c>
      <c r="CB230" s="47">
        <f t="shared" ca="1" si="119"/>
        <v>7.2583538537341816</v>
      </c>
      <c r="CC230" s="47">
        <f t="shared" ca="1" si="118"/>
        <v>6.1068112172834406</v>
      </c>
      <c r="CD230" s="47">
        <f t="shared" ca="1" si="118"/>
        <v>6.2167634580398126</v>
      </c>
      <c r="CE230" s="47">
        <f t="shared" ca="1" si="118"/>
        <v>6.1324830723104977</v>
      </c>
      <c r="CF230" s="47">
        <f t="shared" ca="1" si="118"/>
        <v>6.7585061456778455</v>
      </c>
      <c r="CG230" s="47">
        <f t="shared" ca="1" si="118"/>
        <v>8.4474546985592998</v>
      </c>
      <c r="CH230" s="47">
        <f t="shared" ca="1" si="118"/>
        <v>7.6612150892508133</v>
      </c>
      <c r="CI230" s="47">
        <f t="shared" ca="1" si="118"/>
        <v>7.4040953586259315</v>
      </c>
      <c r="CJ230" s="47">
        <f t="shared" ca="1" si="118"/>
        <v>7.682738242333218</v>
      </c>
      <c r="CK230" s="47">
        <f t="shared" ca="1" si="118"/>
        <v>7.4880520573029452</v>
      </c>
      <c r="CL230" s="47">
        <f t="shared" ca="1" si="118"/>
        <v>7.7759346140970882</v>
      </c>
      <c r="CM230" s="47">
        <f t="shared" ca="1" si="120"/>
        <v>7.5424187127584874</v>
      </c>
      <c r="CN230" s="47">
        <f t="shared" ca="1" si="120"/>
        <v>7.2583538537341816</v>
      </c>
      <c r="CO230" s="47">
        <f t="shared" ca="1" si="120"/>
        <v>6.1068112172834406</v>
      </c>
      <c r="CP230" s="47">
        <f t="shared" ca="1" si="120"/>
        <v>6.2167634580398126</v>
      </c>
      <c r="CQ230" s="47">
        <f t="shared" ca="1" si="120"/>
        <v>6.1324830723104977</v>
      </c>
      <c r="CR230" s="47">
        <f t="shared" ca="1" si="120"/>
        <v>6.7585061456778455</v>
      </c>
      <c r="CS230" s="47">
        <f t="shared" ca="1" si="120"/>
        <v>8.4474546985592998</v>
      </c>
      <c r="CT230" s="47">
        <f t="shared" ca="1" si="120"/>
        <v>7.6612150892508133</v>
      </c>
      <c r="CU230" s="47">
        <f t="shared" ca="1" si="120"/>
        <v>7.4040953586259315</v>
      </c>
      <c r="CV230" s="47">
        <f t="shared" ca="1" si="120"/>
        <v>7.682738242333218</v>
      </c>
      <c r="CW230" s="47">
        <f t="shared" ca="1" si="117"/>
        <v>7.4880520573029452</v>
      </c>
      <c r="CX230" s="47">
        <f t="shared" ca="1" si="117"/>
        <v>7.7759346140970882</v>
      </c>
      <c r="CY230" s="47">
        <f t="shared" ca="1" si="117"/>
        <v>7.5424187127584874</v>
      </c>
      <c r="CZ230" s="47">
        <f t="shared" ca="1" si="117"/>
        <v>7.2583538537341816</v>
      </c>
      <c r="DA230" s="47">
        <f t="shared" ca="1" si="117"/>
        <v>6.1068112172834406</v>
      </c>
      <c r="DB230" s="47">
        <f t="shared" ca="1" si="117"/>
        <v>6.2167634580398126</v>
      </c>
      <c r="DC230" s="47">
        <f t="shared" ca="1" si="117"/>
        <v>6.1324830723104977</v>
      </c>
      <c r="DD230" s="47">
        <f t="shared" ca="1" si="117"/>
        <v>6.7585061456778455</v>
      </c>
    </row>
    <row r="231" spans="1:108" x14ac:dyDescent="0.25">
      <c r="A231" s="40" t="s">
        <v>164</v>
      </c>
      <c r="B231" s="40">
        <v>1806</v>
      </c>
      <c r="C231" s="40" t="s">
        <v>38</v>
      </c>
      <c r="D231" s="40" t="s">
        <v>428</v>
      </c>
      <c r="E231" s="40" t="s">
        <v>130</v>
      </c>
      <c r="F231" s="40">
        <v>32.74</v>
      </c>
      <c r="G231" s="43">
        <v>45280</v>
      </c>
      <c r="I231" s="40" t="s">
        <v>74</v>
      </c>
      <c r="J231" s="40">
        <v>2</v>
      </c>
      <c r="K231" s="40" t="s">
        <v>33</v>
      </c>
      <c r="L231" s="40" t="s">
        <v>133</v>
      </c>
      <c r="N231" s="41">
        <f>VLOOKUP($C231 &amp; $I231 &amp; $K231,FATOR!$A$3:$P$22,5,0)</f>
        <v>0.22871264683271059</v>
      </c>
      <c r="O231" s="41">
        <f>VLOOKUP($C231 &amp; $I231 &amp; $K231,FATOR!$A$3:$P$22,6,0)</f>
        <v>0.23750563879343578</v>
      </c>
      <c r="P231" s="41">
        <f>VLOOKUP($C231 &amp; $I231 &amp; $K231,FATOR!$A$3:$P$22,7,0)</f>
        <v>0.23037320442145653</v>
      </c>
      <c r="Q231" s="41">
        <f>VLOOKUP($C231 &amp; $I231 &amp; $K231,FATOR!$A$3:$P$22,8,0)</f>
        <v>0.22169681899004828</v>
      </c>
      <c r="R231" s="41">
        <f>VLOOKUP($C231 &amp; $I231 &amp; $K231,FATOR!$A$3:$P$22,9,0)</f>
        <v>0.18652447212227979</v>
      </c>
      <c r="S231" s="41">
        <f>VLOOKUP($C231 &amp; $I231 &amp; $K231,FATOR!$A$3:$P$22,10,0)</f>
        <v>0.18988281789981101</v>
      </c>
      <c r="T231" s="41">
        <f>VLOOKUP($C231 &amp; $I231 &amp; $K231,FATOR!$A$3:$P$22,11,0)</f>
        <v>0.18730858498199443</v>
      </c>
      <c r="U231" s="41">
        <f>VLOOKUP($C231 &amp; $I231 &amp; $K231,FATOR!$A$3:$P$22,12,0)</f>
        <v>0.20642963181667212</v>
      </c>
      <c r="V231" s="41">
        <f>VLOOKUP($C231 &amp; $I231 &amp; $K231,FATOR!$A$3:$P$22,13,0)</f>
        <v>0.25801633166033289</v>
      </c>
      <c r="W231" s="41">
        <f>VLOOKUP($C231 &amp; $I231 &amp; $K231,FATOR!$A$3:$P$22,14,0)</f>
        <v>0.23400168262830828</v>
      </c>
      <c r="X231" s="41">
        <f>VLOOKUP($C231 &amp; $I231 &amp; $K231,FATOR!$A$3:$P$22,15,0)</f>
        <v>0.22614830050781706</v>
      </c>
      <c r="Y231" s="41">
        <f>VLOOKUP($C231 &amp; $I231 &amp; $K231,FATOR!$A$3:$P$22,16,0)</f>
        <v>0.23465907887395288</v>
      </c>
      <c r="AA231" s="42">
        <f t="shared" si="101"/>
        <v>7.4880520573029452</v>
      </c>
      <c r="AB231" s="42">
        <f t="shared" si="102"/>
        <v>7.7759346140970882</v>
      </c>
      <c r="AC231" s="42">
        <f t="shared" si="103"/>
        <v>7.5424187127584874</v>
      </c>
      <c r="AD231" s="42">
        <f t="shared" si="104"/>
        <v>7.2583538537341816</v>
      </c>
      <c r="AE231" s="42">
        <f t="shared" si="105"/>
        <v>6.1068112172834406</v>
      </c>
      <c r="AF231" s="42">
        <f t="shared" si="106"/>
        <v>6.2167634580398126</v>
      </c>
      <c r="AG231" s="42">
        <f t="shared" si="107"/>
        <v>6.1324830723104977</v>
      </c>
      <c r="AH231" s="42">
        <f t="shared" si="108"/>
        <v>6.7585061456778455</v>
      </c>
      <c r="AI231" s="42">
        <f t="shared" si="109"/>
        <v>8.4474546985592998</v>
      </c>
      <c r="AJ231" s="42">
        <f t="shared" si="110"/>
        <v>7.6612150892508133</v>
      </c>
      <c r="AK231" s="42">
        <f t="shared" si="111"/>
        <v>7.4040953586259315</v>
      </c>
      <c r="AL231" s="42">
        <f t="shared" si="112"/>
        <v>7.682738242333218</v>
      </c>
      <c r="AN231" s="43">
        <f t="shared" si="113"/>
        <v>45311</v>
      </c>
      <c r="AO231" s="47">
        <f t="shared" ca="1" si="116"/>
        <v>7.4880520573029452</v>
      </c>
      <c r="AP231" s="47">
        <f t="shared" ca="1" si="116"/>
        <v>7.7759346140970882</v>
      </c>
      <c r="AQ231" s="47">
        <f t="shared" ca="1" si="116"/>
        <v>7.5424187127584874</v>
      </c>
      <c r="AR231" s="47">
        <f t="shared" ca="1" si="116"/>
        <v>7.2583538537341816</v>
      </c>
      <c r="AS231" s="47">
        <f t="shared" ca="1" si="116"/>
        <v>6.1068112172834406</v>
      </c>
      <c r="AT231" s="47">
        <f t="shared" ca="1" si="116"/>
        <v>6.2167634580398126</v>
      </c>
      <c r="AU231" s="47">
        <f t="shared" ca="1" si="116"/>
        <v>6.1324830723104977</v>
      </c>
      <c r="AV231" s="47">
        <f t="shared" ca="1" si="116"/>
        <v>6.7585061456778455</v>
      </c>
      <c r="AW231" s="47">
        <f t="shared" ca="1" si="116"/>
        <v>8.4474546985592998</v>
      </c>
      <c r="AX231" s="47">
        <f t="shared" ca="1" si="116"/>
        <v>7.6612150892508133</v>
      </c>
      <c r="AY231" s="47">
        <f t="shared" ca="1" si="115"/>
        <v>7.4040953586259315</v>
      </c>
      <c r="AZ231" s="47">
        <f t="shared" ca="1" si="115"/>
        <v>7.682738242333218</v>
      </c>
      <c r="BA231" s="47">
        <f t="shared" ca="1" si="115"/>
        <v>7.4880520573029452</v>
      </c>
      <c r="BB231" s="47">
        <f t="shared" ca="1" si="115"/>
        <v>7.7759346140970882</v>
      </c>
      <c r="BC231" s="47">
        <f t="shared" ca="1" si="115"/>
        <v>7.5424187127584874</v>
      </c>
      <c r="BD231" s="47">
        <f t="shared" ca="1" si="115"/>
        <v>7.2583538537341816</v>
      </c>
      <c r="BE231" s="47">
        <f t="shared" ca="1" si="115"/>
        <v>6.1068112172834406</v>
      </c>
      <c r="BF231" s="47">
        <f t="shared" ca="1" si="115"/>
        <v>6.2167634580398126</v>
      </c>
      <c r="BG231" s="47">
        <f t="shared" ca="1" si="115"/>
        <v>6.1324830723104977</v>
      </c>
      <c r="BH231" s="47">
        <f t="shared" ca="1" si="115"/>
        <v>6.7585061456778455</v>
      </c>
      <c r="BI231" s="47">
        <f t="shared" ca="1" si="121"/>
        <v>8.4474546985592998</v>
      </c>
      <c r="BJ231" s="47">
        <f t="shared" ca="1" si="121"/>
        <v>7.6612150892508133</v>
      </c>
      <c r="BK231" s="47">
        <f t="shared" ca="1" si="121"/>
        <v>7.4040953586259315</v>
      </c>
      <c r="BL231" s="47">
        <f t="shared" ca="1" si="121"/>
        <v>7.682738242333218</v>
      </c>
      <c r="BM231" s="47">
        <f t="shared" ca="1" si="121"/>
        <v>7.4880520573029452</v>
      </c>
      <c r="BN231" s="47">
        <f t="shared" ca="1" si="121"/>
        <v>7.7759346140970882</v>
      </c>
      <c r="BO231" s="47">
        <f t="shared" ca="1" si="121"/>
        <v>7.5424187127584874</v>
      </c>
      <c r="BP231" s="47">
        <f t="shared" ca="1" si="121"/>
        <v>7.2583538537341816</v>
      </c>
      <c r="BQ231" s="47">
        <f t="shared" ca="1" si="121"/>
        <v>6.1068112172834406</v>
      </c>
      <c r="BR231" s="47">
        <f t="shared" ca="1" si="121"/>
        <v>6.2167634580398126</v>
      </c>
      <c r="BS231" s="47">
        <f t="shared" ca="1" si="119"/>
        <v>6.1324830723104977</v>
      </c>
      <c r="BT231" s="47">
        <f t="shared" ca="1" si="119"/>
        <v>6.7585061456778455</v>
      </c>
      <c r="BU231" s="47">
        <f t="shared" ca="1" si="119"/>
        <v>8.4474546985592998</v>
      </c>
      <c r="BV231" s="47">
        <f t="shared" ca="1" si="119"/>
        <v>7.6612150892508133</v>
      </c>
      <c r="BW231" s="47">
        <f t="shared" ca="1" si="119"/>
        <v>7.4040953586259315</v>
      </c>
      <c r="BX231" s="47">
        <f t="shared" ca="1" si="119"/>
        <v>7.682738242333218</v>
      </c>
      <c r="BY231" s="47">
        <f t="shared" ca="1" si="119"/>
        <v>7.4880520573029452</v>
      </c>
      <c r="BZ231" s="47">
        <f t="shared" ca="1" si="119"/>
        <v>7.7759346140970882</v>
      </c>
      <c r="CA231" s="47">
        <f t="shared" ca="1" si="119"/>
        <v>7.5424187127584874</v>
      </c>
      <c r="CB231" s="47">
        <f t="shared" ca="1" si="119"/>
        <v>7.2583538537341816</v>
      </c>
      <c r="CC231" s="47">
        <f t="shared" ca="1" si="118"/>
        <v>6.1068112172834406</v>
      </c>
      <c r="CD231" s="47">
        <f t="shared" ca="1" si="118"/>
        <v>6.2167634580398126</v>
      </c>
      <c r="CE231" s="47">
        <f t="shared" ca="1" si="118"/>
        <v>6.1324830723104977</v>
      </c>
      <c r="CF231" s="47">
        <f t="shared" ca="1" si="118"/>
        <v>6.7585061456778455</v>
      </c>
      <c r="CG231" s="47">
        <f t="shared" ca="1" si="118"/>
        <v>8.4474546985592998</v>
      </c>
      <c r="CH231" s="47">
        <f t="shared" ca="1" si="118"/>
        <v>7.6612150892508133</v>
      </c>
      <c r="CI231" s="47">
        <f t="shared" ca="1" si="118"/>
        <v>7.4040953586259315</v>
      </c>
      <c r="CJ231" s="47">
        <f t="shared" ca="1" si="118"/>
        <v>7.682738242333218</v>
      </c>
      <c r="CK231" s="47">
        <f t="shared" ca="1" si="118"/>
        <v>7.4880520573029452</v>
      </c>
      <c r="CL231" s="47">
        <f t="shared" ca="1" si="118"/>
        <v>7.7759346140970882</v>
      </c>
      <c r="CM231" s="47">
        <f t="shared" ca="1" si="120"/>
        <v>7.5424187127584874</v>
      </c>
      <c r="CN231" s="47">
        <f t="shared" ca="1" si="120"/>
        <v>7.2583538537341816</v>
      </c>
      <c r="CO231" s="47">
        <f t="shared" ca="1" si="120"/>
        <v>6.1068112172834406</v>
      </c>
      <c r="CP231" s="47">
        <f t="shared" ca="1" si="120"/>
        <v>6.2167634580398126</v>
      </c>
      <c r="CQ231" s="47">
        <f t="shared" ca="1" si="120"/>
        <v>6.1324830723104977</v>
      </c>
      <c r="CR231" s="47">
        <f t="shared" ca="1" si="120"/>
        <v>6.7585061456778455</v>
      </c>
      <c r="CS231" s="47">
        <f t="shared" ca="1" si="120"/>
        <v>8.4474546985592998</v>
      </c>
      <c r="CT231" s="47">
        <f t="shared" ca="1" si="120"/>
        <v>7.6612150892508133</v>
      </c>
      <c r="CU231" s="47">
        <f t="shared" ca="1" si="120"/>
        <v>7.4040953586259315</v>
      </c>
      <c r="CV231" s="47">
        <f t="shared" ca="1" si="120"/>
        <v>7.682738242333218</v>
      </c>
      <c r="CW231" s="47">
        <f t="shared" ca="1" si="117"/>
        <v>7.4880520573029452</v>
      </c>
      <c r="CX231" s="47">
        <f t="shared" ca="1" si="117"/>
        <v>7.7759346140970882</v>
      </c>
      <c r="CY231" s="47">
        <f t="shared" ca="1" si="117"/>
        <v>7.5424187127584874</v>
      </c>
      <c r="CZ231" s="47">
        <f t="shared" ca="1" si="117"/>
        <v>7.2583538537341816</v>
      </c>
      <c r="DA231" s="47">
        <f t="shared" ca="1" si="117"/>
        <v>6.1068112172834406</v>
      </c>
      <c r="DB231" s="47">
        <f t="shared" ca="1" si="117"/>
        <v>6.2167634580398126</v>
      </c>
      <c r="DC231" s="47">
        <f t="shared" ca="1" si="117"/>
        <v>6.1324830723104977</v>
      </c>
      <c r="DD231" s="47">
        <f t="shared" ca="1" si="117"/>
        <v>6.7585061456778455</v>
      </c>
    </row>
    <row r="232" spans="1:108" x14ac:dyDescent="0.25">
      <c r="A232" s="40" t="s">
        <v>164</v>
      </c>
      <c r="B232" s="40">
        <v>1807</v>
      </c>
      <c r="C232" s="40" t="s">
        <v>38</v>
      </c>
      <c r="D232" s="40" t="s">
        <v>429</v>
      </c>
      <c r="E232" s="40" t="s">
        <v>130</v>
      </c>
      <c r="F232" s="40">
        <v>32.74</v>
      </c>
      <c r="G232" s="43">
        <v>45280</v>
      </c>
      <c r="I232" s="40" t="s">
        <v>74</v>
      </c>
      <c r="J232" s="40">
        <v>2</v>
      </c>
      <c r="K232" s="40" t="s">
        <v>33</v>
      </c>
      <c r="L232" s="40" t="s">
        <v>133</v>
      </c>
      <c r="N232" s="41">
        <f>VLOOKUP($C232 &amp; $I232 &amp; $K232,FATOR!$A$3:$P$22,5,0)</f>
        <v>0.22871264683271059</v>
      </c>
      <c r="O232" s="41">
        <f>VLOOKUP($C232 &amp; $I232 &amp; $K232,FATOR!$A$3:$P$22,6,0)</f>
        <v>0.23750563879343578</v>
      </c>
      <c r="P232" s="41">
        <f>VLOOKUP($C232 &amp; $I232 &amp; $K232,FATOR!$A$3:$P$22,7,0)</f>
        <v>0.23037320442145653</v>
      </c>
      <c r="Q232" s="41">
        <f>VLOOKUP($C232 &amp; $I232 &amp; $K232,FATOR!$A$3:$P$22,8,0)</f>
        <v>0.22169681899004828</v>
      </c>
      <c r="R232" s="41">
        <f>VLOOKUP($C232 &amp; $I232 &amp; $K232,FATOR!$A$3:$P$22,9,0)</f>
        <v>0.18652447212227979</v>
      </c>
      <c r="S232" s="41">
        <f>VLOOKUP($C232 &amp; $I232 &amp; $K232,FATOR!$A$3:$P$22,10,0)</f>
        <v>0.18988281789981101</v>
      </c>
      <c r="T232" s="41">
        <f>VLOOKUP($C232 &amp; $I232 &amp; $K232,FATOR!$A$3:$P$22,11,0)</f>
        <v>0.18730858498199443</v>
      </c>
      <c r="U232" s="41">
        <f>VLOOKUP($C232 &amp; $I232 &amp; $K232,FATOR!$A$3:$P$22,12,0)</f>
        <v>0.20642963181667212</v>
      </c>
      <c r="V232" s="41">
        <f>VLOOKUP($C232 &amp; $I232 &amp; $K232,FATOR!$A$3:$P$22,13,0)</f>
        <v>0.25801633166033289</v>
      </c>
      <c r="W232" s="41">
        <f>VLOOKUP($C232 &amp; $I232 &amp; $K232,FATOR!$A$3:$P$22,14,0)</f>
        <v>0.23400168262830828</v>
      </c>
      <c r="X232" s="41">
        <f>VLOOKUP($C232 &amp; $I232 &amp; $K232,FATOR!$A$3:$P$22,15,0)</f>
        <v>0.22614830050781706</v>
      </c>
      <c r="Y232" s="41">
        <f>VLOOKUP($C232 &amp; $I232 &amp; $K232,FATOR!$A$3:$P$22,16,0)</f>
        <v>0.23465907887395288</v>
      </c>
      <c r="AA232" s="42">
        <f t="shared" si="101"/>
        <v>7.4880520573029452</v>
      </c>
      <c r="AB232" s="42">
        <f t="shared" si="102"/>
        <v>7.7759346140970882</v>
      </c>
      <c r="AC232" s="42">
        <f t="shared" si="103"/>
        <v>7.5424187127584874</v>
      </c>
      <c r="AD232" s="42">
        <f t="shared" si="104"/>
        <v>7.2583538537341816</v>
      </c>
      <c r="AE232" s="42">
        <f t="shared" si="105"/>
        <v>6.1068112172834406</v>
      </c>
      <c r="AF232" s="42">
        <f t="shared" si="106"/>
        <v>6.2167634580398126</v>
      </c>
      <c r="AG232" s="42">
        <f t="shared" si="107"/>
        <v>6.1324830723104977</v>
      </c>
      <c r="AH232" s="42">
        <f t="shared" si="108"/>
        <v>6.7585061456778455</v>
      </c>
      <c r="AI232" s="42">
        <f t="shared" si="109"/>
        <v>8.4474546985592998</v>
      </c>
      <c r="AJ232" s="42">
        <f t="shared" si="110"/>
        <v>7.6612150892508133</v>
      </c>
      <c r="AK232" s="42">
        <f t="shared" si="111"/>
        <v>7.4040953586259315</v>
      </c>
      <c r="AL232" s="42">
        <f t="shared" si="112"/>
        <v>7.682738242333218</v>
      </c>
      <c r="AN232" s="43">
        <f t="shared" si="113"/>
        <v>45311</v>
      </c>
      <c r="AO232" s="47">
        <f t="shared" ca="1" si="116"/>
        <v>7.4880520573029452</v>
      </c>
      <c r="AP232" s="47">
        <f t="shared" ca="1" si="116"/>
        <v>7.7759346140970882</v>
      </c>
      <c r="AQ232" s="47">
        <f t="shared" ca="1" si="116"/>
        <v>7.5424187127584874</v>
      </c>
      <c r="AR232" s="47">
        <f t="shared" ca="1" si="116"/>
        <v>7.2583538537341816</v>
      </c>
      <c r="AS232" s="47">
        <f t="shared" ca="1" si="116"/>
        <v>6.1068112172834406</v>
      </c>
      <c r="AT232" s="47">
        <f t="shared" ca="1" si="116"/>
        <v>6.2167634580398126</v>
      </c>
      <c r="AU232" s="47">
        <f t="shared" ca="1" si="116"/>
        <v>6.1324830723104977</v>
      </c>
      <c r="AV232" s="47">
        <f t="shared" ca="1" si="116"/>
        <v>6.7585061456778455</v>
      </c>
      <c r="AW232" s="47">
        <f t="shared" ca="1" si="116"/>
        <v>8.4474546985592998</v>
      </c>
      <c r="AX232" s="47">
        <f t="shared" ca="1" si="116"/>
        <v>7.6612150892508133</v>
      </c>
      <c r="AY232" s="47">
        <f t="shared" ca="1" si="115"/>
        <v>7.4040953586259315</v>
      </c>
      <c r="AZ232" s="47">
        <f t="shared" ca="1" si="115"/>
        <v>7.682738242333218</v>
      </c>
      <c r="BA232" s="47">
        <f t="shared" ca="1" si="115"/>
        <v>7.4880520573029452</v>
      </c>
      <c r="BB232" s="47">
        <f t="shared" ca="1" si="115"/>
        <v>7.7759346140970882</v>
      </c>
      <c r="BC232" s="47">
        <f t="shared" ca="1" si="115"/>
        <v>7.5424187127584874</v>
      </c>
      <c r="BD232" s="47">
        <f t="shared" ca="1" si="115"/>
        <v>7.2583538537341816</v>
      </c>
      <c r="BE232" s="47">
        <f t="shared" ca="1" si="115"/>
        <v>6.1068112172834406</v>
      </c>
      <c r="BF232" s="47">
        <f t="shared" ca="1" si="115"/>
        <v>6.2167634580398126</v>
      </c>
      <c r="BG232" s="47">
        <f t="shared" ca="1" si="115"/>
        <v>6.1324830723104977</v>
      </c>
      <c r="BH232" s="47">
        <f t="shared" ca="1" si="115"/>
        <v>6.7585061456778455</v>
      </c>
      <c r="BI232" s="47">
        <f t="shared" ca="1" si="121"/>
        <v>8.4474546985592998</v>
      </c>
      <c r="BJ232" s="47">
        <f t="shared" ca="1" si="121"/>
        <v>7.6612150892508133</v>
      </c>
      <c r="BK232" s="47">
        <f t="shared" ca="1" si="121"/>
        <v>7.4040953586259315</v>
      </c>
      <c r="BL232" s="47">
        <f t="shared" ca="1" si="121"/>
        <v>7.682738242333218</v>
      </c>
      <c r="BM232" s="47">
        <f t="shared" ca="1" si="121"/>
        <v>7.4880520573029452</v>
      </c>
      <c r="BN232" s="47">
        <f t="shared" ca="1" si="121"/>
        <v>7.7759346140970882</v>
      </c>
      <c r="BO232" s="47">
        <f t="shared" ca="1" si="121"/>
        <v>7.5424187127584874</v>
      </c>
      <c r="BP232" s="47">
        <f t="shared" ca="1" si="121"/>
        <v>7.2583538537341816</v>
      </c>
      <c r="BQ232" s="47">
        <f t="shared" ca="1" si="121"/>
        <v>6.1068112172834406</v>
      </c>
      <c r="BR232" s="47">
        <f t="shared" ca="1" si="121"/>
        <v>6.2167634580398126</v>
      </c>
      <c r="BS232" s="47">
        <f t="shared" ca="1" si="119"/>
        <v>6.1324830723104977</v>
      </c>
      <c r="BT232" s="47">
        <f t="shared" ca="1" si="119"/>
        <v>6.7585061456778455</v>
      </c>
      <c r="BU232" s="47">
        <f t="shared" ca="1" si="119"/>
        <v>8.4474546985592998</v>
      </c>
      <c r="BV232" s="47">
        <f t="shared" ca="1" si="119"/>
        <v>7.6612150892508133</v>
      </c>
      <c r="BW232" s="47">
        <f t="shared" ca="1" si="119"/>
        <v>7.4040953586259315</v>
      </c>
      <c r="BX232" s="47">
        <f t="shared" ca="1" si="119"/>
        <v>7.682738242333218</v>
      </c>
      <c r="BY232" s="47">
        <f t="shared" ca="1" si="119"/>
        <v>7.4880520573029452</v>
      </c>
      <c r="BZ232" s="47">
        <f t="shared" ca="1" si="119"/>
        <v>7.7759346140970882</v>
      </c>
      <c r="CA232" s="47">
        <f t="shared" ca="1" si="119"/>
        <v>7.5424187127584874</v>
      </c>
      <c r="CB232" s="47">
        <f t="shared" ca="1" si="119"/>
        <v>7.2583538537341816</v>
      </c>
      <c r="CC232" s="47">
        <f t="shared" ca="1" si="118"/>
        <v>6.1068112172834406</v>
      </c>
      <c r="CD232" s="47">
        <f t="shared" ca="1" si="118"/>
        <v>6.2167634580398126</v>
      </c>
      <c r="CE232" s="47">
        <f t="shared" ca="1" si="118"/>
        <v>6.1324830723104977</v>
      </c>
      <c r="CF232" s="47">
        <f t="shared" ca="1" si="118"/>
        <v>6.7585061456778455</v>
      </c>
      <c r="CG232" s="47">
        <f t="shared" ca="1" si="118"/>
        <v>8.4474546985592998</v>
      </c>
      <c r="CH232" s="47">
        <f t="shared" ca="1" si="118"/>
        <v>7.6612150892508133</v>
      </c>
      <c r="CI232" s="47">
        <f t="shared" ca="1" si="118"/>
        <v>7.4040953586259315</v>
      </c>
      <c r="CJ232" s="47">
        <f t="shared" ca="1" si="118"/>
        <v>7.682738242333218</v>
      </c>
      <c r="CK232" s="47">
        <f t="shared" ca="1" si="118"/>
        <v>7.4880520573029452</v>
      </c>
      <c r="CL232" s="47">
        <f t="shared" ca="1" si="118"/>
        <v>7.7759346140970882</v>
      </c>
      <c r="CM232" s="47">
        <f t="shared" ca="1" si="120"/>
        <v>7.5424187127584874</v>
      </c>
      <c r="CN232" s="47">
        <f t="shared" ca="1" si="120"/>
        <v>7.2583538537341816</v>
      </c>
      <c r="CO232" s="47">
        <f t="shared" ca="1" si="120"/>
        <v>6.1068112172834406</v>
      </c>
      <c r="CP232" s="47">
        <f t="shared" ca="1" si="120"/>
        <v>6.2167634580398126</v>
      </c>
      <c r="CQ232" s="47">
        <f t="shared" ca="1" si="120"/>
        <v>6.1324830723104977</v>
      </c>
      <c r="CR232" s="47">
        <f t="shared" ca="1" si="120"/>
        <v>6.7585061456778455</v>
      </c>
      <c r="CS232" s="47">
        <f t="shared" ca="1" si="120"/>
        <v>8.4474546985592998</v>
      </c>
      <c r="CT232" s="47">
        <f t="shared" ca="1" si="120"/>
        <v>7.6612150892508133</v>
      </c>
      <c r="CU232" s="47">
        <f t="shared" ca="1" si="120"/>
        <v>7.4040953586259315</v>
      </c>
      <c r="CV232" s="47">
        <f t="shared" ca="1" si="120"/>
        <v>7.682738242333218</v>
      </c>
      <c r="CW232" s="47">
        <f t="shared" ca="1" si="117"/>
        <v>7.4880520573029452</v>
      </c>
      <c r="CX232" s="47">
        <f t="shared" ca="1" si="117"/>
        <v>7.7759346140970882</v>
      </c>
      <c r="CY232" s="47">
        <f t="shared" ca="1" si="117"/>
        <v>7.5424187127584874</v>
      </c>
      <c r="CZ232" s="47">
        <f t="shared" ca="1" si="117"/>
        <v>7.2583538537341816</v>
      </c>
      <c r="DA232" s="47">
        <f t="shared" ca="1" si="117"/>
        <v>6.1068112172834406</v>
      </c>
      <c r="DB232" s="47">
        <f t="shared" ca="1" si="117"/>
        <v>6.2167634580398126</v>
      </c>
      <c r="DC232" s="47">
        <f t="shared" ca="1" si="117"/>
        <v>6.1324830723104977</v>
      </c>
      <c r="DD232" s="47">
        <f t="shared" ca="1" si="117"/>
        <v>6.7585061456778455</v>
      </c>
    </row>
    <row r="233" spans="1:108" x14ac:dyDescent="0.25">
      <c r="A233" s="40" t="s">
        <v>164</v>
      </c>
      <c r="B233" s="40">
        <v>1808</v>
      </c>
      <c r="C233" s="40" t="s">
        <v>38</v>
      </c>
      <c r="D233" s="40" t="s">
        <v>430</v>
      </c>
      <c r="E233" s="40" t="s">
        <v>130</v>
      </c>
      <c r="F233" s="40">
        <v>32.74</v>
      </c>
      <c r="G233" s="43">
        <v>45280</v>
      </c>
      <c r="I233" s="40" t="s">
        <v>74</v>
      </c>
      <c r="J233" s="40">
        <v>2</v>
      </c>
      <c r="K233" s="40" t="s">
        <v>33</v>
      </c>
      <c r="L233" s="40" t="s">
        <v>133</v>
      </c>
      <c r="N233" s="41">
        <f>VLOOKUP($C233 &amp; $I233 &amp; $K233,FATOR!$A$3:$P$22,5,0)</f>
        <v>0.22871264683271059</v>
      </c>
      <c r="O233" s="41">
        <f>VLOOKUP($C233 &amp; $I233 &amp; $K233,FATOR!$A$3:$P$22,6,0)</f>
        <v>0.23750563879343578</v>
      </c>
      <c r="P233" s="41">
        <f>VLOOKUP($C233 &amp; $I233 &amp; $K233,FATOR!$A$3:$P$22,7,0)</f>
        <v>0.23037320442145653</v>
      </c>
      <c r="Q233" s="41">
        <f>VLOOKUP($C233 &amp; $I233 &amp; $K233,FATOR!$A$3:$P$22,8,0)</f>
        <v>0.22169681899004828</v>
      </c>
      <c r="R233" s="41">
        <f>VLOOKUP($C233 &amp; $I233 &amp; $K233,FATOR!$A$3:$P$22,9,0)</f>
        <v>0.18652447212227979</v>
      </c>
      <c r="S233" s="41">
        <f>VLOOKUP($C233 &amp; $I233 &amp; $K233,FATOR!$A$3:$P$22,10,0)</f>
        <v>0.18988281789981101</v>
      </c>
      <c r="T233" s="41">
        <f>VLOOKUP($C233 &amp; $I233 &amp; $K233,FATOR!$A$3:$P$22,11,0)</f>
        <v>0.18730858498199443</v>
      </c>
      <c r="U233" s="41">
        <f>VLOOKUP($C233 &amp; $I233 &amp; $K233,FATOR!$A$3:$P$22,12,0)</f>
        <v>0.20642963181667212</v>
      </c>
      <c r="V233" s="41">
        <f>VLOOKUP($C233 &amp; $I233 &amp; $K233,FATOR!$A$3:$P$22,13,0)</f>
        <v>0.25801633166033289</v>
      </c>
      <c r="W233" s="41">
        <f>VLOOKUP($C233 &amp; $I233 &amp; $K233,FATOR!$A$3:$P$22,14,0)</f>
        <v>0.23400168262830828</v>
      </c>
      <c r="X233" s="41">
        <f>VLOOKUP($C233 &amp; $I233 &amp; $K233,FATOR!$A$3:$P$22,15,0)</f>
        <v>0.22614830050781706</v>
      </c>
      <c r="Y233" s="41">
        <f>VLOOKUP($C233 &amp; $I233 &amp; $K233,FATOR!$A$3:$P$22,16,0)</f>
        <v>0.23465907887395288</v>
      </c>
      <c r="AA233" s="42">
        <f t="shared" si="101"/>
        <v>7.4880520573029452</v>
      </c>
      <c r="AB233" s="42">
        <f t="shared" si="102"/>
        <v>7.7759346140970882</v>
      </c>
      <c r="AC233" s="42">
        <f t="shared" si="103"/>
        <v>7.5424187127584874</v>
      </c>
      <c r="AD233" s="42">
        <f t="shared" si="104"/>
        <v>7.2583538537341816</v>
      </c>
      <c r="AE233" s="42">
        <f t="shared" si="105"/>
        <v>6.1068112172834406</v>
      </c>
      <c r="AF233" s="42">
        <f t="shared" si="106"/>
        <v>6.2167634580398126</v>
      </c>
      <c r="AG233" s="42">
        <f t="shared" si="107"/>
        <v>6.1324830723104977</v>
      </c>
      <c r="AH233" s="42">
        <f t="shared" si="108"/>
        <v>6.7585061456778455</v>
      </c>
      <c r="AI233" s="42">
        <f t="shared" si="109"/>
        <v>8.4474546985592998</v>
      </c>
      <c r="AJ233" s="42">
        <f t="shared" si="110"/>
        <v>7.6612150892508133</v>
      </c>
      <c r="AK233" s="42">
        <f t="shared" si="111"/>
        <v>7.4040953586259315</v>
      </c>
      <c r="AL233" s="42">
        <f t="shared" si="112"/>
        <v>7.682738242333218</v>
      </c>
      <c r="AN233" s="43">
        <f t="shared" si="113"/>
        <v>45311</v>
      </c>
      <c r="AO233" s="47">
        <f t="shared" ca="1" si="116"/>
        <v>7.4880520573029452</v>
      </c>
      <c r="AP233" s="47">
        <f t="shared" ca="1" si="116"/>
        <v>7.7759346140970882</v>
      </c>
      <c r="AQ233" s="47">
        <f t="shared" ca="1" si="116"/>
        <v>7.5424187127584874</v>
      </c>
      <c r="AR233" s="47">
        <f t="shared" ca="1" si="116"/>
        <v>7.2583538537341816</v>
      </c>
      <c r="AS233" s="47">
        <f t="shared" ca="1" si="116"/>
        <v>6.1068112172834406</v>
      </c>
      <c r="AT233" s="47">
        <f t="shared" ca="1" si="116"/>
        <v>6.2167634580398126</v>
      </c>
      <c r="AU233" s="47">
        <f t="shared" ca="1" si="116"/>
        <v>6.1324830723104977</v>
      </c>
      <c r="AV233" s="47">
        <f t="shared" ca="1" si="116"/>
        <v>6.7585061456778455</v>
      </c>
      <c r="AW233" s="47">
        <f t="shared" ca="1" si="116"/>
        <v>8.4474546985592998</v>
      </c>
      <c r="AX233" s="47">
        <f t="shared" ca="1" si="116"/>
        <v>7.6612150892508133</v>
      </c>
      <c r="AY233" s="47">
        <f t="shared" ca="1" si="115"/>
        <v>7.4040953586259315</v>
      </c>
      <c r="AZ233" s="47">
        <f t="shared" ca="1" si="115"/>
        <v>7.682738242333218</v>
      </c>
      <c r="BA233" s="47">
        <f t="shared" ca="1" si="115"/>
        <v>7.4880520573029452</v>
      </c>
      <c r="BB233" s="47">
        <f t="shared" ca="1" si="115"/>
        <v>7.7759346140970882</v>
      </c>
      <c r="BC233" s="47">
        <f t="shared" ref="AY233:BH258" ca="1" si="122">IF($AN233&lt;=BC$1,HLOOKUP(MONTH(BC$1),$AA:$AL,ROW($AO233),0),"")</f>
        <v>7.5424187127584874</v>
      </c>
      <c r="BD233" s="47">
        <f t="shared" ca="1" si="122"/>
        <v>7.2583538537341816</v>
      </c>
      <c r="BE233" s="47">
        <f t="shared" ca="1" si="122"/>
        <v>6.1068112172834406</v>
      </c>
      <c r="BF233" s="47">
        <f t="shared" ca="1" si="122"/>
        <v>6.2167634580398126</v>
      </c>
      <c r="BG233" s="47">
        <f t="shared" ca="1" si="122"/>
        <v>6.1324830723104977</v>
      </c>
      <c r="BH233" s="47">
        <f t="shared" ca="1" si="122"/>
        <v>6.7585061456778455</v>
      </c>
      <c r="BI233" s="47">
        <f t="shared" ca="1" si="121"/>
        <v>8.4474546985592998</v>
      </c>
      <c r="BJ233" s="47">
        <f t="shared" ca="1" si="121"/>
        <v>7.6612150892508133</v>
      </c>
      <c r="BK233" s="47">
        <f t="shared" ca="1" si="121"/>
        <v>7.4040953586259315</v>
      </c>
      <c r="BL233" s="47">
        <f t="shared" ca="1" si="121"/>
        <v>7.682738242333218</v>
      </c>
      <c r="BM233" s="47">
        <f t="shared" ca="1" si="121"/>
        <v>7.4880520573029452</v>
      </c>
      <c r="BN233" s="47">
        <f t="shared" ca="1" si="121"/>
        <v>7.7759346140970882</v>
      </c>
      <c r="BO233" s="47">
        <f t="shared" ca="1" si="121"/>
        <v>7.5424187127584874</v>
      </c>
      <c r="BP233" s="47">
        <f t="shared" ca="1" si="121"/>
        <v>7.2583538537341816</v>
      </c>
      <c r="BQ233" s="47">
        <f t="shared" ca="1" si="121"/>
        <v>6.1068112172834406</v>
      </c>
      <c r="BR233" s="47">
        <f t="shared" ca="1" si="121"/>
        <v>6.2167634580398126</v>
      </c>
      <c r="BS233" s="47">
        <f t="shared" ca="1" si="119"/>
        <v>6.1324830723104977</v>
      </c>
      <c r="BT233" s="47">
        <f t="shared" ca="1" si="119"/>
        <v>6.7585061456778455</v>
      </c>
      <c r="BU233" s="47">
        <f t="shared" ca="1" si="119"/>
        <v>8.4474546985592998</v>
      </c>
      <c r="BV233" s="47">
        <f t="shared" ca="1" si="119"/>
        <v>7.6612150892508133</v>
      </c>
      <c r="BW233" s="47">
        <f t="shared" ca="1" si="119"/>
        <v>7.4040953586259315</v>
      </c>
      <c r="BX233" s="47">
        <f t="shared" ca="1" si="119"/>
        <v>7.682738242333218</v>
      </c>
      <c r="BY233" s="47">
        <f t="shared" ca="1" si="119"/>
        <v>7.4880520573029452</v>
      </c>
      <c r="BZ233" s="47">
        <f t="shared" ca="1" si="119"/>
        <v>7.7759346140970882</v>
      </c>
      <c r="CA233" s="47">
        <f t="shared" ca="1" si="119"/>
        <v>7.5424187127584874</v>
      </c>
      <c r="CB233" s="47">
        <f t="shared" ca="1" si="119"/>
        <v>7.2583538537341816</v>
      </c>
      <c r="CC233" s="47">
        <f t="shared" ca="1" si="118"/>
        <v>6.1068112172834406</v>
      </c>
      <c r="CD233" s="47">
        <f t="shared" ca="1" si="118"/>
        <v>6.2167634580398126</v>
      </c>
      <c r="CE233" s="47">
        <f t="shared" ca="1" si="118"/>
        <v>6.1324830723104977</v>
      </c>
      <c r="CF233" s="47">
        <f t="shared" ca="1" si="118"/>
        <v>6.7585061456778455</v>
      </c>
      <c r="CG233" s="47">
        <f t="shared" ca="1" si="118"/>
        <v>8.4474546985592998</v>
      </c>
      <c r="CH233" s="47">
        <f t="shared" ca="1" si="118"/>
        <v>7.6612150892508133</v>
      </c>
      <c r="CI233" s="47">
        <f t="shared" ca="1" si="118"/>
        <v>7.4040953586259315</v>
      </c>
      <c r="CJ233" s="47">
        <f t="shared" ca="1" si="118"/>
        <v>7.682738242333218</v>
      </c>
      <c r="CK233" s="47">
        <f t="shared" ca="1" si="118"/>
        <v>7.4880520573029452</v>
      </c>
      <c r="CL233" s="47">
        <f t="shared" ca="1" si="118"/>
        <v>7.7759346140970882</v>
      </c>
      <c r="CM233" s="47">
        <f t="shared" ca="1" si="120"/>
        <v>7.5424187127584874</v>
      </c>
      <c r="CN233" s="47">
        <f t="shared" ca="1" si="120"/>
        <v>7.2583538537341816</v>
      </c>
      <c r="CO233" s="47">
        <f t="shared" ca="1" si="120"/>
        <v>6.1068112172834406</v>
      </c>
      <c r="CP233" s="47">
        <f t="shared" ca="1" si="120"/>
        <v>6.2167634580398126</v>
      </c>
      <c r="CQ233" s="47">
        <f t="shared" ca="1" si="120"/>
        <v>6.1324830723104977</v>
      </c>
      <c r="CR233" s="47">
        <f t="shared" ca="1" si="120"/>
        <v>6.7585061456778455</v>
      </c>
      <c r="CS233" s="47">
        <f t="shared" ca="1" si="120"/>
        <v>8.4474546985592998</v>
      </c>
      <c r="CT233" s="47">
        <f t="shared" ca="1" si="120"/>
        <v>7.6612150892508133</v>
      </c>
      <c r="CU233" s="47">
        <f t="shared" ca="1" si="120"/>
        <v>7.4040953586259315</v>
      </c>
      <c r="CV233" s="47">
        <f t="shared" ca="1" si="120"/>
        <v>7.682738242333218</v>
      </c>
      <c r="CW233" s="47">
        <f t="shared" ca="1" si="117"/>
        <v>7.4880520573029452</v>
      </c>
      <c r="CX233" s="47">
        <f t="shared" ca="1" si="117"/>
        <v>7.7759346140970882</v>
      </c>
      <c r="CY233" s="47">
        <f t="shared" ca="1" si="117"/>
        <v>7.5424187127584874</v>
      </c>
      <c r="CZ233" s="47">
        <f t="shared" ca="1" si="117"/>
        <v>7.2583538537341816</v>
      </c>
      <c r="DA233" s="47">
        <f t="shared" ca="1" si="117"/>
        <v>6.1068112172834406</v>
      </c>
      <c r="DB233" s="47">
        <f t="shared" ca="1" si="117"/>
        <v>6.2167634580398126</v>
      </c>
      <c r="DC233" s="47">
        <f t="shared" ca="1" si="117"/>
        <v>6.1324830723104977</v>
      </c>
      <c r="DD233" s="47">
        <f t="shared" ca="1" si="117"/>
        <v>6.7585061456778455</v>
      </c>
    </row>
    <row r="234" spans="1:108" x14ac:dyDescent="0.25">
      <c r="A234" s="40" t="s">
        <v>138</v>
      </c>
      <c r="B234" s="40">
        <v>2737</v>
      </c>
      <c r="C234" s="40" t="s">
        <v>38</v>
      </c>
      <c r="D234" s="40" t="s">
        <v>1417</v>
      </c>
      <c r="E234" s="40" t="s">
        <v>130</v>
      </c>
      <c r="F234" s="40">
        <v>42.471130000000002</v>
      </c>
      <c r="G234" s="43">
        <v>45352</v>
      </c>
      <c r="I234" s="40" t="s">
        <v>74</v>
      </c>
      <c r="J234" s="40">
        <v>1</v>
      </c>
      <c r="K234" s="40" t="s">
        <v>33</v>
      </c>
      <c r="L234" s="40" t="s">
        <v>158</v>
      </c>
      <c r="N234" s="41">
        <f>VLOOKUP($C234 &amp; $I234 &amp; $K234,FATOR!$A$3:$P$22,5,0)</f>
        <v>0.22871264683271059</v>
      </c>
      <c r="O234" s="41">
        <f>VLOOKUP($C234 &amp; $I234 &amp; $K234,FATOR!$A$3:$P$22,6,0)</f>
        <v>0.23750563879343578</v>
      </c>
      <c r="P234" s="41">
        <f>VLOOKUP($C234 &amp; $I234 &amp; $K234,FATOR!$A$3:$P$22,7,0)</f>
        <v>0.23037320442145653</v>
      </c>
      <c r="Q234" s="41">
        <f>VLOOKUP($C234 &amp; $I234 &amp; $K234,FATOR!$A$3:$P$22,8,0)</f>
        <v>0.22169681899004828</v>
      </c>
      <c r="R234" s="41">
        <f>VLOOKUP($C234 &amp; $I234 &amp; $K234,FATOR!$A$3:$P$22,9,0)</f>
        <v>0.18652447212227979</v>
      </c>
      <c r="S234" s="41">
        <f>VLOOKUP($C234 &amp; $I234 &amp; $K234,FATOR!$A$3:$P$22,10,0)</f>
        <v>0.18988281789981101</v>
      </c>
      <c r="T234" s="41">
        <f>VLOOKUP($C234 &amp; $I234 &amp; $K234,FATOR!$A$3:$P$22,11,0)</f>
        <v>0.18730858498199443</v>
      </c>
      <c r="U234" s="41">
        <f>VLOOKUP($C234 &amp; $I234 &amp; $K234,FATOR!$A$3:$P$22,12,0)</f>
        <v>0.20642963181667212</v>
      </c>
      <c r="V234" s="41">
        <f>VLOOKUP($C234 &amp; $I234 &amp; $K234,FATOR!$A$3:$P$22,13,0)</f>
        <v>0.25801633166033289</v>
      </c>
      <c r="W234" s="41">
        <f>VLOOKUP($C234 &amp; $I234 &amp; $K234,FATOR!$A$3:$P$22,14,0)</f>
        <v>0.23400168262830828</v>
      </c>
      <c r="X234" s="41">
        <f>VLOOKUP($C234 &amp; $I234 &amp; $K234,FATOR!$A$3:$P$22,15,0)</f>
        <v>0.22614830050781706</v>
      </c>
      <c r="Y234" s="41">
        <f>VLOOKUP($C234 &amp; $I234 &amp; $K234,FATOR!$A$3:$P$22,16,0)</f>
        <v>0.23465907887395288</v>
      </c>
      <c r="AA234" s="42">
        <f t="shared" si="101"/>
        <v>9.7136845562761405</v>
      </c>
      <c r="AB234" s="42">
        <f t="shared" si="102"/>
        <v>10.087132860929055</v>
      </c>
      <c r="AC234" s="42">
        <f t="shared" si="103"/>
        <v>9.7842103135002549</v>
      </c>
      <c r="AD234" s="42">
        <f t="shared" si="104"/>
        <v>9.4157144199128098</v>
      </c>
      <c r="AE234" s="42">
        <f t="shared" si="105"/>
        <v>7.9219051036867212</v>
      </c>
      <c r="AF234" s="42">
        <f t="shared" si="106"/>
        <v>8.0645378437892017</v>
      </c>
      <c r="AG234" s="42">
        <f t="shared" si="107"/>
        <v>7.9552072628863337</v>
      </c>
      <c r="AH234" s="42">
        <f t="shared" si="108"/>
        <v>8.7672997287380188</v>
      </c>
      <c r="AI234" s="42">
        <f t="shared" si="109"/>
        <v>10.958245164069114</v>
      </c>
      <c r="AJ234" s="42">
        <f t="shared" si="110"/>
        <v>9.9383158831256235</v>
      </c>
      <c r="AK234" s="42">
        <f t="shared" si="111"/>
        <v>9.6047738701465644</v>
      </c>
      <c r="AL234" s="42">
        <f t="shared" si="112"/>
        <v>9.9662362445359065</v>
      </c>
      <c r="AN234" s="43">
        <f t="shared" si="113"/>
        <v>45352</v>
      </c>
      <c r="AO234" s="47" t="str">
        <f t="shared" ca="1" si="116"/>
        <v/>
      </c>
      <c r="AP234" s="47" t="str">
        <f t="shared" ca="1" si="116"/>
        <v/>
      </c>
      <c r="AQ234" s="47">
        <f t="shared" ca="1" si="116"/>
        <v>9.7842103135002549</v>
      </c>
      <c r="AR234" s="47">
        <f t="shared" ca="1" si="116"/>
        <v>9.4157144199128098</v>
      </c>
      <c r="AS234" s="47">
        <f t="shared" ca="1" si="116"/>
        <v>7.9219051036867212</v>
      </c>
      <c r="AT234" s="47">
        <f t="shared" ca="1" si="116"/>
        <v>8.0645378437892017</v>
      </c>
      <c r="AU234" s="47">
        <f t="shared" ca="1" si="116"/>
        <v>7.9552072628863337</v>
      </c>
      <c r="AV234" s="47">
        <f t="shared" ca="1" si="116"/>
        <v>8.7672997287380188</v>
      </c>
      <c r="AW234" s="47">
        <f t="shared" ca="1" si="116"/>
        <v>10.958245164069114</v>
      </c>
      <c r="AX234" s="47">
        <f t="shared" ca="1" si="116"/>
        <v>9.9383158831256235</v>
      </c>
      <c r="AY234" s="47">
        <f t="shared" ca="1" si="122"/>
        <v>9.6047738701465644</v>
      </c>
      <c r="AZ234" s="47">
        <f t="shared" ca="1" si="122"/>
        <v>9.9662362445359065</v>
      </c>
      <c r="BA234" s="47">
        <f t="shared" ca="1" si="122"/>
        <v>9.7136845562761405</v>
      </c>
      <c r="BB234" s="47">
        <f t="shared" ca="1" si="122"/>
        <v>10.087132860929055</v>
      </c>
      <c r="BC234" s="47">
        <f t="shared" ca="1" si="122"/>
        <v>9.7842103135002549</v>
      </c>
      <c r="BD234" s="47">
        <f t="shared" ca="1" si="122"/>
        <v>9.4157144199128098</v>
      </c>
      <c r="BE234" s="47">
        <f t="shared" ca="1" si="122"/>
        <v>7.9219051036867212</v>
      </c>
      <c r="BF234" s="47">
        <f t="shared" ca="1" si="122"/>
        <v>8.0645378437892017</v>
      </c>
      <c r="BG234" s="47">
        <f t="shared" ca="1" si="122"/>
        <v>7.9552072628863337</v>
      </c>
      <c r="BH234" s="47">
        <f t="shared" ca="1" si="122"/>
        <v>8.7672997287380188</v>
      </c>
      <c r="BI234" s="47">
        <f t="shared" ca="1" si="121"/>
        <v>10.958245164069114</v>
      </c>
      <c r="BJ234" s="47">
        <f t="shared" ca="1" si="121"/>
        <v>9.9383158831256235</v>
      </c>
      <c r="BK234" s="47">
        <f t="shared" ca="1" si="121"/>
        <v>9.6047738701465644</v>
      </c>
      <c r="BL234" s="47">
        <f t="shared" ca="1" si="121"/>
        <v>9.9662362445359065</v>
      </c>
      <c r="BM234" s="47">
        <f t="shared" ca="1" si="121"/>
        <v>9.7136845562761405</v>
      </c>
      <c r="BN234" s="47">
        <f t="shared" ca="1" si="121"/>
        <v>10.087132860929055</v>
      </c>
      <c r="BO234" s="47">
        <f t="shared" ca="1" si="121"/>
        <v>9.7842103135002549</v>
      </c>
      <c r="BP234" s="47">
        <f t="shared" ca="1" si="121"/>
        <v>9.4157144199128098</v>
      </c>
      <c r="BQ234" s="47">
        <f t="shared" ca="1" si="121"/>
        <v>7.9219051036867212</v>
      </c>
      <c r="BR234" s="47">
        <f t="shared" ca="1" si="121"/>
        <v>8.0645378437892017</v>
      </c>
      <c r="BS234" s="47">
        <f t="shared" ca="1" si="119"/>
        <v>7.9552072628863337</v>
      </c>
      <c r="BT234" s="47">
        <f t="shared" ca="1" si="119"/>
        <v>8.7672997287380188</v>
      </c>
      <c r="BU234" s="47">
        <f t="shared" ca="1" si="119"/>
        <v>10.958245164069114</v>
      </c>
      <c r="BV234" s="47">
        <f t="shared" ca="1" si="119"/>
        <v>9.9383158831256235</v>
      </c>
      <c r="BW234" s="47">
        <f t="shared" ca="1" si="119"/>
        <v>9.6047738701465644</v>
      </c>
      <c r="BX234" s="47">
        <f t="shared" ca="1" si="119"/>
        <v>9.9662362445359065</v>
      </c>
      <c r="BY234" s="47">
        <f t="shared" ca="1" si="119"/>
        <v>9.7136845562761405</v>
      </c>
      <c r="BZ234" s="47">
        <f t="shared" ca="1" si="119"/>
        <v>10.087132860929055</v>
      </c>
      <c r="CA234" s="47">
        <f t="shared" ca="1" si="119"/>
        <v>9.7842103135002549</v>
      </c>
      <c r="CB234" s="47">
        <f t="shared" ca="1" si="119"/>
        <v>9.4157144199128098</v>
      </c>
      <c r="CC234" s="47">
        <f t="shared" ca="1" si="118"/>
        <v>7.9219051036867212</v>
      </c>
      <c r="CD234" s="47">
        <f t="shared" ca="1" si="118"/>
        <v>8.0645378437892017</v>
      </c>
      <c r="CE234" s="47">
        <f t="shared" ca="1" si="118"/>
        <v>7.9552072628863337</v>
      </c>
      <c r="CF234" s="47">
        <f t="shared" ca="1" si="118"/>
        <v>8.7672997287380188</v>
      </c>
      <c r="CG234" s="47">
        <f t="shared" ca="1" si="118"/>
        <v>10.958245164069114</v>
      </c>
      <c r="CH234" s="47">
        <f t="shared" ca="1" si="118"/>
        <v>9.9383158831256235</v>
      </c>
      <c r="CI234" s="47">
        <f t="shared" ca="1" si="118"/>
        <v>9.6047738701465644</v>
      </c>
      <c r="CJ234" s="47">
        <f t="shared" ca="1" si="118"/>
        <v>9.9662362445359065</v>
      </c>
      <c r="CK234" s="47">
        <f t="shared" ca="1" si="118"/>
        <v>9.7136845562761405</v>
      </c>
      <c r="CL234" s="47">
        <f t="shared" ca="1" si="118"/>
        <v>10.087132860929055</v>
      </c>
      <c r="CM234" s="47">
        <f t="shared" ca="1" si="120"/>
        <v>9.7842103135002549</v>
      </c>
      <c r="CN234" s="47">
        <f t="shared" ca="1" si="120"/>
        <v>9.4157144199128098</v>
      </c>
      <c r="CO234" s="47">
        <f t="shared" ca="1" si="120"/>
        <v>7.9219051036867212</v>
      </c>
      <c r="CP234" s="47">
        <f t="shared" ca="1" si="120"/>
        <v>8.0645378437892017</v>
      </c>
      <c r="CQ234" s="47">
        <f t="shared" ca="1" si="120"/>
        <v>7.9552072628863337</v>
      </c>
      <c r="CR234" s="47">
        <f t="shared" ca="1" si="120"/>
        <v>8.7672997287380188</v>
      </c>
      <c r="CS234" s="47">
        <f t="shared" ca="1" si="120"/>
        <v>10.958245164069114</v>
      </c>
      <c r="CT234" s="47">
        <f t="shared" ca="1" si="120"/>
        <v>9.9383158831256235</v>
      </c>
      <c r="CU234" s="47">
        <f t="shared" ca="1" si="120"/>
        <v>9.6047738701465644</v>
      </c>
      <c r="CV234" s="47">
        <f t="shared" ca="1" si="120"/>
        <v>9.9662362445359065</v>
      </c>
      <c r="CW234" s="47">
        <f t="shared" ca="1" si="117"/>
        <v>9.7136845562761405</v>
      </c>
      <c r="CX234" s="47">
        <f t="shared" ca="1" si="117"/>
        <v>10.087132860929055</v>
      </c>
      <c r="CY234" s="47">
        <f t="shared" ca="1" si="117"/>
        <v>9.7842103135002549</v>
      </c>
      <c r="CZ234" s="47">
        <f t="shared" ca="1" si="117"/>
        <v>9.4157144199128098</v>
      </c>
      <c r="DA234" s="47">
        <f t="shared" ca="1" si="117"/>
        <v>7.9219051036867212</v>
      </c>
      <c r="DB234" s="47">
        <f t="shared" ca="1" si="117"/>
        <v>8.0645378437892017</v>
      </c>
      <c r="DC234" s="47">
        <f t="shared" ca="1" si="117"/>
        <v>7.9552072628863337</v>
      </c>
      <c r="DD234" s="47">
        <f t="shared" ca="1" si="117"/>
        <v>8.7672997287380188</v>
      </c>
    </row>
    <row r="235" spans="1:108" x14ac:dyDescent="0.25">
      <c r="A235" s="40" t="s">
        <v>138</v>
      </c>
      <c r="B235" s="40">
        <v>2738</v>
      </c>
      <c r="C235" s="40" t="s">
        <v>38</v>
      </c>
      <c r="D235" s="40" t="s">
        <v>1418</v>
      </c>
      <c r="E235" s="40" t="s">
        <v>130</v>
      </c>
      <c r="F235" s="40">
        <v>42.471130000000002</v>
      </c>
      <c r="G235" s="43">
        <v>45505</v>
      </c>
      <c r="I235" s="40" t="s">
        <v>74</v>
      </c>
      <c r="J235" s="40">
        <v>1</v>
      </c>
      <c r="K235" s="40" t="s">
        <v>33</v>
      </c>
      <c r="L235" s="40" t="s">
        <v>158</v>
      </c>
      <c r="N235" s="41">
        <f>VLOOKUP($C235 &amp; $I235 &amp; $K235,FATOR!$A$3:$P$22,5,0)</f>
        <v>0.22871264683271059</v>
      </c>
      <c r="O235" s="41">
        <f>VLOOKUP($C235 &amp; $I235 &amp; $K235,FATOR!$A$3:$P$22,6,0)</f>
        <v>0.23750563879343578</v>
      </c>
      <c r="P235" s="41">
        <f>VLOOKUP($C235 &amp; $I235 &amp; $K235,FATOR!$A$3:$P$22,7,0)</f>
        <v>0.23037320442145653</v>
      </c>
      <c r="Q235" s="41">
        <f>VLOOKUP($C235 &amp; $I235 &amp; $K235,FATOR!$A$3:$P$22,8,0)</f>
        <v>0.22169681899004828</v>
      </c>
      <c r="R235" s="41">
        <f>VLOOKUP($C235 &amp; $I235 &amp; $K235,FATOR!$A$3:$P$22,9,0)</f>
        <v>0.18652447212227979</v>
      </c>
      <c r="S235" s="41">
        <f>VLOOKUP($C235 &amp; $I235 &amp; $K235,FATOR!$A$3:$P$22,10,0)</f>
        <v>0.18988281789981101</v>
      </c>
      <c r="T235" s="41">
        <f>VLOOKUP($C235 &amp; $I235 &amp; $K235,FATOR!$A$3:$P$22,11,0)</f>
        <v>0.18730858498199443</v>
      </c>
      <c r="U235" s="41">
        <f>VLOOKUP($C235 &amp; $I235 &amp; $K235,FATOR!$A$3:$P$22,12,0)</f>
        <v>0.20642963181667212</v>
      </c>
      <c r="V235" s="41">
        <f>VLOOKUP($C235 &amp; $I235 &amp; $K235,FATOR!$A$3:$P$22,13,0)</f>
        <v>0.25801633166033289</v>
      </c>
      <c r="W235" s="41">
        <f>VLOOKUP($C235 &amp; $I235 &amp; $K235,FATOR!$A$3:$P$22,14,0)</f>
        <v>0.23400168262830828</v>
      </c>
      <c r="X235" s="41">
        <f>VLOOKUP($C235 &amp; $I235 &amp; $K235,FATOR!$A$3:$P$22,15,0)</f>
        <v>0.22614830050781706</v>
      </c>
      <c r="Y235" s="41">
        <f>VLOOKUP($C235 &amp; $I235 &amp; $K235,FATOR!$A$3:$P$22,16,0)</f>
        <v>0.23465907887395288</v>
      </c>
      <c r="AA235" s="42">
        <f t="shared" si="101"/>
        <v>9.7136845562761405</v>
      </c>
      <c r="AB235" s="42">
        <f t="shared" si="102"/>
        <v>10.087132860929055</v>
      </c>
      <c r="AC235" s="42">
        <f t="shared" si="103"/>
        <v>9.7842103135002549</v>
      </c>
      <c r="AD235" s="42">
        <f t="shared" si="104"/>
        <v>9.4157144199128098</v>
      </c>
      <c r="AE235" s="42">
        <f t="shared" si="105"/>
        <v>7.9219051036867212</v>
      </c>
      <c r="AF235" s="42">
        <f t="shared" si="106"/>
        <v>8.0645378437892017</v>
      </c>
      <c r="AG235" s="42">
        <f t="shared" si="107"/>
        <v>7.9552072628863337</v>
      </c>
      <c r="AH235" s="42">
        <f t="shared" si="108"/>
        <v>8.7672997287380188</v>
      </c>
      <c r="AI235" s="42">
        <f t="shared" si="109"/>
        <v>10.958245164069114</v>
      </c>
      <c r="AJ235" s="42">
        <f t="shared" si="110"/>
        <v>9.9383158831256235</v>
      </c>
      <c r="AK235" s="42">
        <f t="shared" si="111"/>
        <v>9.6047738701465644</v>
      </c>
      <c r="AL235" s="42">
        <f t="shared" si="112"/>
        <v>9.9662362445359065</v>
      </c>
      <c r="AN235" s="43">
        <f t="shared" si="113"/>
        <v>45505</v>
      </c>
      <c r="AO235" s="47" t="str">
        <f t="shared" ref="AO235:AX260" ca="1" si="123">IF($AN235&lt;=AO$1,HLOOKUP(MONTH(AO$1),$AA:$AL,ROW($AO235),0),"")</f>
        <v/>
      </c>
      <c r="AP235" s="47" t="str">
        <f t="shared" ca="1" si="123"/>
        <v/>
      </c>
      <c r="AQ235" s="47" t="str">
        <f t="shared" ca="1" si="123"/>
        <v/>
      </c>
      <c r="AR235" s="47" t="str">
        <f t="shared" ca="1" si="123"/>
        <v/>
      </c>
      <c r="AS235" s="47" t="str">
        <f t="shared" ca="1" si="123"/>
        <v/>
      </c>
      <c r="AT235" s="47" t="str">
        <f t="shared" ca="1" si="123"/>
        <v/>
      </c>
      <c r="AU235" s="47" t="str">
        <f t="shared" ca="1" si="123"/>
        <v/>
      </c>
      <c r="AV235" s="47">
        <f t="shared" ca="1" si="123"/>
        <v>8.7672997287380188</v>
      </c>
      <c r="AW235" s="47">
        <f t="shared" ca="1" si="123"/>
        <v>10.958245164069114</v>
      </c>
      <c r="AX235" s="47">
        <f t="shared" ca="1" si="123"/>
        <v>9.9383158831256235</v>
      </c>
      <c r="AY235" s="47">
        <f t="shared" ca="1" si="122"/>
        <v>9.6047738701465644</v>
      </c>
      <c r="AZ235" s="47">
        <f t="shared" ca="1" si="122"/>
        <v>9.9662362445359065</v>
      </c>
      <c r="BA235" s="47">
        <f t="shared" ca="1" si="122"/>
        <v>9.7136845562761405</v>
      </c>
      <c r="BB235" s="47">
        <f t="shared" ca="1" si="122"/>
        <v>10.087132860929055</v>
      </c>
      <c r="BC235" s="47">
        <f t="shared" ca="1" si="122"/>
        <v>9.7842103135002549</v>
      </c>
      <c r="BD235" s="47">
        <f t="shared" ca="1" si="122"/>
        <v>9.4157144199128098</v>
      </c>
      <c r="BE235" s="47">
        <f t="shared" ca="1" si="122"/>
        <v>7.9219051036867212</v>
      </c>
      <c r="BF235" s="47">
        <f t="shared" ca="1" si="122"/>
        <v>8.0645378437892017</v>
      </c>
      <c r="BG235" s="47">
        <f t="shared" ca="1" si="122"/>
        <v>7.9552072628863337</v>
      </c>
      <c r="BH235" s="47">
        <f t="shared" ca="1" si="122"/>
        <v>8.7672997287380188</v>
      </c>
      <c r="BI235" s="47">
        <f t="shared" ca="1" si="121"/>
        <v>10.958245164069114</v>
      </c>
      <c r="BJ235" s="47">
        <f t="shared" ca="1" si="121"/>
        <v>9.9383158831256235</v>
      </c>
      <c r="BK235" s="47">
        <f t="shared" ca="1" si="121"/>
        <v>9.6047738701465644</v>
      </c>
      <c r="BL235" s="47">
        <f t="shared" ca="1" si="121"/>
        <v>9.9662362445359065</v>
      </c>
      <c r="BM235" s="47">
        <f t="shared" ca="1" si="121"/>
        <v>9.7136845562761405</v>
      </c>
      <c r="BN235" s="47">
        <f t="shared" ca="1" si="121"/>
        <v>10.087132860929055</v>
      </c>
      <c r="BO235" s="47">
        <f t="shared" ca="1" si="121"/>
        <v>9.7842103135002549</v>
      </c>
      <c r="BP235" s="47">
        <f t="shared" ca="1" si="121"/>
        <v>9.4157144199128098</v>
      </c>
      <c r="BQ235" s="47">
        <f t="shared" ca="1" si="121"/>
        <v>7.9219051036867212</v>
      </c>
      <c r="BR235" s="47">
        <f t="shared" ca="1" si="121"/>
        <v>8.0645378437892017</v>
      </c>
      <c r="BS235" s="47">
        <f t="shared" ca="1" si="119"/>
        <v>7.9552072628863337</v>
      </c>
      <c r="BT235" s="47">
        <f t="shared" ca="1" si="119"/>
        <v>8.7672997287380188</v>
      </c>
      <c r="BU235" s="47">
        <f t="shared" ca="1" si="119"/>
        <v>10.958245164069114</v>
      </c>
      <c r="BV235" s="47">
        <f t="shared" ca="1" si="119"/>
        <v>9.9383158831256235</v>
      </c>
      <c r="BW235" s="47">
        <f t="shared" ca="1" si="119"/>
        <v>9.6047738701465644</v>
      </c>
      <c r="BX235" s="47">
        <f t="shared" ca="1" si="119"/>
        <v>9.9662362445359065</v>
      </c>
      <c r="BY235" s="47">
        <f t="shared" ca="1" si="119"/>
        <v>9.7136845562761405</v>
      </c>
      <c r="BZ235" s="47">
        <f t="shared" ca="1" si="119"/>
        <v>10.087132860929055</v>
      </c>
      <c r="CA235" s="47">
        <f t="shared" ca="1" si="119"/>
        <v>9.7842103135002549</v>
      </c>
      <c r="CB235" s="47">
        <f t="shared" ca="1" si="119"/>
        <v>9.4157144199128098</v>
      </c>
      <c r="CC235" s="47">
        <f t="shared" ca="1" si="118"/>
        <v>7.9219051036867212</v>
      </c>
      <c r="CD235" s="47">
        <f t="shared" ca="1" si="118"/>
        <v>8.0645378437892017</v>
      </c>
      <c r="CE235" s="47">
        <f t="shared" ca="1" si="118"/>
        <v>7.9552072628863337</v>
      </c>
      <c r="CF235" s="47">
        <f t="shared" ca="1" si="118"/>
        <v>8.7672997287380188</v>
      </c>
      <c r="CG235" s="47">
        <f t="shared" ca="1" si="118"/>
        <v>10.958245164069114</v>
      </c>
      <c r="CH235" s="47">
        <f t="shared" ca="1" si="118"/>
        <v>9.9383158831256235</v>
      </c>
      <c r="CI235" s="47">
        <f t="shared" ca="1" si="118"/>
        <v>9.6047738701465644</v>
      </c>
      <c r="CJ235" s="47">
        <f t="shared" ca="1" si="118"/>
        <v>9.9662362445359065</v>
      </c>
      <c r="CK235" s="47">
        <f t="shared" ca="1" si="118"/>
        <v>9.7136845562761405</v>
      </c>
      <c r="CL235" s="47">
        <f t="shared" ca="1" si="118"/>
        <v>10.087132860929055</v>
      </c>
      <c r="CM235" s="47">
        <f t="shared" ca="1" si="120"/>
        <v>9.7842103135002549</v>
      </c>
      <c r="CN235" s="47">
        <f t="shared" ca="1" si="120"/>
        <v>9.4157144199128098</v>
      </c>
      <c r="CO235" s="47">
        <f t="shared" ca="1" si="120"/>
        <v>7.9219051036867212</v>
      </c>
      <c r="CP235" s="47">
        <f t="shared" ca="1" si="120"/>
        <v>8.0645378437892017</v>
      </c>
      <c r="CQ235" s="47">
        <f t="shared" ca="1" si="120"/>
        <v>7.9552072628863337</v>
      </c>
      <c r="CR235" s="47">
        <f t="shared" ca="1" si="120"/>
        <v>8.7672997287380188</v>
      </c>
      <c r="CS235" s="47">
        <f t="shared" ca="1" si="120"/>
        <v>10.958245164069114</v>
      </c>
      <c r="CT235" s="47">
        <f t="shared" ca="1" si="120"/>
        <v>9.9383158831256235</v>
      </c>
      <c r="CU235" s="47">
        <f t="shared" ca="1" si="120"/>
        <v>9.6047738701465644</v>
      </c>
      <c r="CV235" s="47">
        <f t="shared" ca="1" si="120"/>
        <v>9.9662362445359065</v>
      </c>
      <c r="CW235" s="47">
        <f t="shared" ca="1" si="117"/>
        <v>9.7136845562761405</v>
      </c>
      <c r="CX235" s="47">
        <f t="shared" ca="1" si="117"/>
        <v>10.087132860929055</v>
      </c>
      <c r="CY235" s="47">
        <f t="shared" ca="1" si="117"/>
        <v>9.7842103135002549</v>
      </c>
      <c r="CZ235" s="47">
        <f t="shared" ca="1" si="117"/>
        <v>9.4157144199128098</v>
      </c>
      <c r="DA235" s="47">
        <f t="shared" ca="1" si="117"/>
        <v>7.9219051036867212</v>
      </c>
      <c r="DB235" s="47">
        <f t="shared" ca="1" si="117"/>
        <v>8.0645378437892017</v>
      </c>
      <c r="DC235" s="47">
        <f t="shared" ca="1" si="117"/>
        <v>7.9552072628863337</v>
      </c>
      <c r="DD235" s="47">
        <f t="shared" ca="1" si="117"/>
        <v>8.7672997287380188</v>
      </c>
    </row>
    <row r="236" spans="1:108" x14ac:dyDescent="0.25">
      <c r="A236" s="40" t="s">
        <v>138</v>
      </c>
      <c r="B236" s="40">
        <v>2739</v>
      </c>
      <c r="C236" s="40" t="s">
        <v>38</v>
      </c>
      <c r="D236" s="40" t="s">
        <v>1419</v>
      </c>
      <c r="E236" s="40" t="s">
        <v>130</v>
      </c>
      <c r="F236" s="40">
        <v>42.471130000000002</v>
      </c>
      <c r="G236" s="43">
        <v>45505</v>
      </c>
      <c r="I236" s="40" t="s">
        <v>74</v>
      </c>
      <c r="J236" s="40">
        <v>1</v>
      </c>
      <c r="K236" s="40" t="s">
        <v>33</v>
      </c>
      <c r="L236" s="40" t="s">
        <v>158</v>
      </c>
      <c r="N236" s="41">
        <f>VLOOKUP($C236 &amp; $I236 &amp; $K236,FATOR!$A$3:$P$22,5,0)</f>
        <v>0.22871264683271059</v>
      </c>
      <c r="O236" s="41">
        <f>VLOOKUP($C236 &amp; $I236 &amp; $K236,FATOR!$A$3:$P$22,6,0)</f>
        <v>0.23750563879343578</v>
      </c>
      <c r="P236" s="41">
        <f>VLOOKUP($C236 &amp; $I236 &amp; $K236,FATOR!$A$3:$P$22,7,0)</f>
        <v>0.23037320442145653</v>
      </c>
      <c r="Q236" s="41">
        <f>VLOOKUP($C236 &amp; $I236 &amp; $K236,FATOR!$A$3:$P$22,8,0)</f>
        <v>0.22169681899004828</v>
      </c>
      <c r="R236" s="41">
        <f>VLOOKUP($C236 &amp; $I236 &amp; $K236,FATOR!$A$3:$P$22,9,0)</f>
        <v>0.18652447212227979</v>
      </c>
      <c r="S236" s="41">
        <f>VLOOKUP($C236 &amp; $I236 &amp; $K236,FATOR!$A$3:$P$22,10,0)</f>
        <v>0.18988281789981101</v>
      </c>
      <c r="T236" s="41">
        <f>VLOOKUP($C236 &amp; $I236 &amp; $K236,FATOR!$A$3:$P$22,11,0)</f>
        <v>0.18730858498199443</v>
      </c>
      <c r="U236" s="41">
        <f>VLOOKUP($C236 &amp; $I236 &amp; $K236,FATOR!$A$3:$P$22,12,0)</f>
        <v>0.20642963181667212</v>
      </c>
      <c r="V236" s="41">
        <f>VLOOKUP($C236 &amp; $I236 &amp; $K236,FATOR!$A$3:$P$22,13,0)</f>
        <v>0.25801633166033289</v>
      </c>
      <c r="W236" s="41">
        <f>VLOOKUP($C236 &amp; $I236 &amp; $K236,FATOR!$A$3:$P$22,14,0)</f>
        <v>0.23400168262830828</v>
      </c>
      <c r="X236" s="41">
        <f>VLOOKUP($C236 &amp; $I236 &amp; $K236,FATOR!$A$3:$P$22,15,0)</f>
        <v>0.22614830050781706</v>
      </c>
      <c r="Y236" s="41">
        <f>VLOOKUP($C236 &amp; $I236 &amp; $K236,FATOR!$A$3:$P$22,16,0)</f>
        <v>0.23465907887395288</v>
      </c>
      <c r="AA236" s="42">
        <f t="shared" si="101"/>
        <v>9.7136845562761405</v>
      </c>
      <c r="AB236" s="42">
        <f t="shared" si="102"/>
        <v>10.087132860929055</v>
      </c>
      <c r="AC236" s="42">
        <f t="shared" si="103"/>
        <v>9.7842103135002549</v>
      </c>
      <c r="AD236" s="42">
        <f t="shared" si="104"/>
        <v>9.4157144199128098</v>
      </c>
      <c r="AE236" s="42">
        <f t="shared" si="105"/>
        <v>7.9219051036867212</v>
      </c>
      <c r="AF236" s="42">
        <f t="shared" si="106"/>
        <v>8.0645378437892017</v>
      </c>
      <c r="AG236" s="42">
        <f t="shared" si="107"/>
        <v>7.9552072628863337</v>
      </c>
      <c r="AH236" s="42">
        <f t="shared" si="108"/>
        <v>8.7672997287380188</v>
      </c>
      <c r="AI236" s="42">
        <f t="shared" si="109"/>
        <v>10.958245164069114</v>
      </c>
      <c r="AJ236" s="42">
        <f t="shared" si="110"/>
        <v>9.9383158831256235</v>
      </c>
      <c r="AK236" s="42">
        <f t="shared" si="111"/>
        <v>9.6047738701465644</v>
      </c>
      <c r="AL236" s="42">
        <f t="shared" si="112"/>
        <v>9.9662362445359065</v>
      </c>
      <c r="AN236" s="43">
        <f t="shared" si="113"/>
        <v>45505</v>
      </c>
      <c r="AO236" s="47" t="str">
        <f t="shared" ca="1" si="123"/>
        <v/>
      </c>
      <c r="AP236" s="47" t="str">
        <f t="shared" ca="1" si="123"/>
        <v/>
      </c>
      <c r="AQ236" s="47" t="str">
        <f t="shared" ca="1" si="123"/>
        <v/>
      </c>
      <c r="AR236" s="47" t="str">
        <f t="shared" ca="1" si="123"/>
        <v/>
      </c>
      <c r="AS236" s="47" t="str">
        <f t="shared" ca="1" si="123"/>
        <v/>
      </c>
      <c r="AT236" s="47" t="str">
        <f t="shared" ca="1" si="123"/>
        <v/>
      </c>
      <c r="AU236" s="47" t="str">
        <f t="shared" ca="1" si="123"/>
        <v/>
      </c>
      <c r="AV236" s="47">
        <f t="shared" ca="1" si="123"/>
        <v>8.7672997287380188</v>
      </c>
      <c r="AW236" s="47">
        <f t="shared" ca="1" si="123"/>
        <v>10.958245164069114</v>
      </c>
      <c r="AX236" s="47">
        <f t="shared" ca="1" si="123"/>
        <v>9.9383158831256235</v>
      </c>
      <c r="AY236" s="47">
        <f t="shared" ca="1" si="122"/>
        <v>9.6047738701465644</v>
      </c>
      <c r="AZ236" s="47">
        <f t="shared" ca="1" si="122"/>
        <v>9.9662362445359065</v>
      </c>
      <c r="BA236" s="47">
        <f t="shared" ca="1" si="122"/>
        <v>9.7136845562761405</v>
      </c>
      <c r="BB236" s="47">
        <f t="shared" ca="1" si="122"/>
        <v>10.087132860929055</v>
      </c>
      <c r="BC236" s="47">
        <f t="shared" ca="1" si="122"/>
        <v>9.7842103135002549</v>
      </c>
      <c r="BD236" s="47">
        <f t="shared" ca="1" si="122"/>
        <v>9.4157144199128098</v>
      </c>
      <c r="BE236" s="47">
        <f t="shared" ca="1" si="122"/>
        <v>7.9219051036867212</v>
      </c>
      <c r="BF236" s="47">
        <f t="shared" ca="1" si="122"/>
        <v>8.0645378437892017</v>
      </c>
      <c r="BG236" s="47">
        <f t="shared" ca="1" si="122"/>
        <v>7.9552072628863337</v>
      </c>
      <c r="BH236" s="47">
        <f t="shared" ca="1" si="122"/>
        <v>8.7672997287380188</v>
      </c>
      <c r="BI236" s="47">
        <f t="shared" ca="1" si="121"/>
        <v>10.958245164069114</v>
      </c>
      <c r="BJ236" s="47">
        <f t="shared" ca="1" si="121"/>
        <v>9.9383158831256235</v>
      </c>
      <c r="BK236" s="47">
        <f t="shared" ca="1" si="121"/>
        <v>9.6047738701465644</v>
      </c>
      <c r="BL236" s="47">
        <f t="shared" ca="1" si="121"/>
        <v>9.9662362445359065</v>
      </c>
      <c r="BM236" s="47">
        <f t="shared" ca="1" si="121"/>
        <v>9.7136845562761405</v>
      </c>
      <c r="BN236" s="47">
        <f t="shared" ca="1" si="121"/>
        <v>10.087132860929055</v>
      </c>
      <c r="BO236" s="47">
        <f t="shared" ca="1" si="121"/>
        <v>9.7842103135002549</v>
      </c>
      <c r="BP236" s="47">
        <f t="shared" ca="1" si="121"/>
        <v>9.4157144199128098</v>
      </c>
      <c r="BQ236" s="47">
        <f t="shared" ca="1" si="121"/>
        <v>7.9219051036867212</v>
      </c>
      <c r="BR236" s="47">
        <f t="shared" ca="1" si="121"/>
        <v>8.0645378437892017</v>
      </c>
      <c r="BS236" s="47">
        <f t="shared" ca="1" si="119"/>
        <v>7.9552072628863337</v>
      </c>
      <c r="BT236" s="47">
        <f t="shared" ca="1" si="119"/>
        <v>8.7672997287380188</v>
      </c>
      <c r="BU236" s="47">
        <f t="shared" ca="1" si="119"/>
        <v>10.958245164069114</v>
      </c>
      <c r="BV236" s="47">
        <f t="shared" ca="1" si="119"/>
        <v>9.9383158831256235</v>
      </c>
      <c r="BW236" s="47">
        <f t="shared" ca="1" si="119"/>
        <v>9.6047738701465644</v>
      </c>
      <c r="BX236" s="47">
        <f t="shared" ca="1" si="119"/>
        <v>9.9662362445359065</v>
      </c>
      <c r="BY236" s="47">
        <f t="shared" ca="1" si="119"/>
        <v>9.7136845562761405</v>
      </c>
      <c r="BZ236" s="47">
        <f t="shared" ca="1" si="119"/>
        <v>10.087132860929055</v>
      </c>
      <c r="CA236" s="47">
        <f t="shared" ca="1" si="119"/>
        <v>9.7842103135002549</v>
      </c>
      <c r="CB236" s="47">
        <f t="shared" ca="1" si="119"/>
        <v>9.4157144199128098</v>
      </c>
      <c r="CC236" s="47">
        <f t="shared" ca="1" si="118"/>
        <v>7.9219051036867212</v>
      </c>
      <c r="CD236" s="47">
        <f t="shared" ca="1" si="118"/>
        <v>8.0645378437892017</v>
      </c>
      <c r="CE236" s="47">
        <f t="shared" ca="1" si="118"/>
        <v>7.9552072628863337</v>
      </c>
      <c r="CF236" s="47">
        <f t="shared" ca="1" si="118"/>
        <v>8.7672997287380188</v>
      </c>
      <c r="CG236" s="47">
        <f t="shared" ca="1" si="118"/>
        <v>10.958245164069114</v>
      </c>
      <c r="CH236" s="47">
        <f t="shared" ca="1" si="118"/>
        <v>9.9383158831256235</v>
      </c>
      <c r="CI236" s="47">
        <f t="shared" ca="1" si="118"/>
        <v>9.6047738701465644</v>
      </c>
      <c r="CJ236" s="47">
        <f t="shared" ca="1" si="118"/>
        <v>9.9662362445359065</v>
      </c>
      <c r="CK236" s="47">
        <f t="shared" ca="1" si="118"/>
        <v>9.7136845562761405</v>
      </c>
      <c r="CL236" s="47">
        <f t="shared" ca="1" si="118"/>
        <v>10.087132860929055</v>
      </c>
      <c r="CM236" s="47">
        <f t="shared" ca="1" si="120"/>
        <v>9.7842103135002549</v>
      </c>
      <c r="CN236" s="47">
        <f t="shared" ca="1" si="120"/>
        <v>9.4157144199128098</v>
      </c>
      <c r="CO236" s="47">
        <f t="shared" ca="1" si="120"/>
        <v>7.9219051036867212</v>
      </c>
      <c r="CP236" s="47">
        <f t="shared" ca="1" si="120"/>
        <v>8.0645378437892017</v>
      </c>
      <c r="CQ236" s="47">
        <f t="shared" ca="1" si="120"/>
        <v>7.9552072628863337</v>
      </c>
      <c r="CR236" s="47">
        <f t="shared" ca="1" si="120"/>
        <v>8.7672997287380188</v>
      </c>
      <c r="CS236" s="47">
        <f t="shared" ca="1" si="120"/>
        <v>10.958245164069114</v>
      </c>
      <c r="CT236" s="47">
        <f t="shared" ca="1" si="120"/>
        <v>9.9383158831256235</v>
      </c>
      <c r="CU236" s="47">
        <f t="shared" ca="1" si="120"/>
        <v>9.6047738701465644</v>
      </c>
      <c r="CV236" s="47">
        <f t="shared" ca="1" si="120"/>
        <v>9.9662362445359065</v>
      </c>
      <c r="CW236" s="47">
        <f t="shared" ca="1" si="117"/>
        <v>9.7136845562761405</v>
      </c>
      <c r="CX236" s="47">
        <f t="shared" ca="1" si="117"/>
        <v>10.087132860929055</v>
      </c>
      <c r="CY236" s="47">
        <f t="shared" ca="1" si="117"/>
        <v>9.7842103135002549</v>
      </c>
      <c r="CZ236" s="47">
        <f t="shared" ca="1" si="117"/>
        <v>9.4157144199128098</v>
      </c>
      <c r="DA236" s="47">
        <f t="shared" ca="1" si="117"/>
        <v>7.9219051036867212</v>
      </c>
      <c r="DB236" s="47">
        <f t="shared" ca="1" si="117"/>
        <v>8.0645378437892017</v>
      </c>
      <c r="DC236" s="47">
        <f t="shared" ca="1" si="117"/>
        <v>7.9552072628863337</v>
      </c>
      <c r="DD236" s="47">
        <f t="shared" ca="1" si="117"/>
        <v>8.7672997287380188</v>
      </c>
    </row>
    <row r="237" spans="1:108" x14ac:dyDescent="0.25">
      <c r="A237" s="40" t="s">
        <v>138</v>
      </c>
      <c r="B237" s="40">
        <v>2740</v>
      </c>
      <c r="C237" s="40" t="s">
        <v>38</v>
      </c>
      <c r="D237" s="40" t="s">
        <v>1420</v>
      </c>
      <c r="E237" s="40" t="s">
        <v>130</v>
      </c>
      <c r="F237" s="40">
        <v>42.471130000000002</v>
      </c>
      <c r="G237" s="43">
        <v>45597</v>
      </c>
      <c r="I237" s="40" t="s">
        <v>74</v>
      </c>
      <c r="J237" s="40">
        <v>1</v>
      </c>
      <c r="K237" s="40" t="s">
        <v>33</v>
      </c>
      <c r="L237" s="40" t="s">
        <v>158</v>
      </c>
      <c r="N237" s="41">
        <f>VLOOKUP($C237 &amp; $I237 &amp; $K237,FATOR!$A$3:$P$22,5,0)</f>
        <v>0.22871264683271059</v>
      </c>
      <c r="O237" s="41">
        <f>VLOOKUP($C237 &amp; $I237 &amp; $K237,FATOR!$A$3:$P$22,6,0)</f>
        <v>0.23750563879343578</v>
      </c>
      <c r="P237" s="41">
        <f>VLOOKUP($C237 &amp; $I237 &amp; $K237,FATOR!$A$3:$P$22,7,0)</f>
        <v>0.23037320442145653</v>
      </c>
      <c r="Q237" s="41">
        <f>VLOOKUP($C237 &amp; $I237 &amp; $K237,FATOR!$A$3:$P$22,8,0)</f>
        <v>0.22169681899004828</v>
      </c>
      <c r="R237" s="41">
        <f>VLOOKUP($C237 &amp; $I237 &amp; $K237,FATOR!$A$3:$P$22,9,0)</f>
        <v>0.18652447212227979</v>
      </c>
      <c r="S237" s="41">
        <f>VLOOKUP($C237 &amp; $I237 &amp; $K237,FATOR!$A$3:$P$22,10,0)</f>
        <v>0.18988281789981101</v>
      </c>
      <c r="T237" s="41">
        <f>VLOOKUP($C237 &amp; $I237 &amp; $K237,FATOR!$A$3:$P$22,11,0)</f>
        <v>0.18730858498199443</v>
      </c>
      <c r="U237" s="41">
        <f>VLOOKUP($C237 &amp; $I237 &amp; $K237,FATOR!$A$3:$P$22,12,0)</f>
        <v>0.20642963181667212</v>
      </c>
      <c r="V237" s="41">
        <f>VLOOKUP($C237 &amp; $I237 &amp; $K237,FATOR!$A$3:$P$22,13,0)</f>
        <v>0.25801633166033289</v>
      </c>
      <c r="W237" s="41">
        <f>VLOOKUP($C237 &amp; $I237 &amp; $K237,FATOR!$A$3:$P$22,14,0)</f>
        <v>0.23400168262830828</v>
      </c>
      <c r="X237" s="41">
        <f>VLOOKUP($C237 &amp; $I237 &amp; $K237,FATOR!$A$3:$P$22,15,0)</f>
        <v>0.22614830050781706</v>
      </c>
      <c r="Y237" s="41">
        <f>VLOOKUP($C237 &amp; $I237 &amp; $K237,FATOR!$A$3:$P$22,16,0)</f>
        <v>0.23465907887395288</v>
      </c>
      <c r="AA237" s="42">
        <f t="shared" si="101"/>
        <v>9.7136845562761405</v>
      </c>
      <c r="AB237" s="42">
        <f t="shared" si="102"/>
        <v>10.087132860929055</v>
      </c>
      <c r="AC237" s="42">
        <f t="shared" si="103"/>
        <v>9.7842103135002549</v>
      </c>
      <c r="AD237" s="42">
        <f t="shared" si="104"/>
        <v>9.4157144199128098</v>
      </c>
      <c r="AE237" s="42">
        <f t="shared" si="105"/>
        <v>7.9219051036867212</v>
      </c>
      <c r="AF237" s="42">
        <f t="shared" si="106"/>
        <v>8.0645378437892017</v>
      </c>
      <c r="AG237" s="42">
        <f t="shared" si="107"/>
        <v>7.9552072628863337</v>
      </c>
      <c r="AH237" s="42">
        <f t="shared" si="108"/>
        <v>8.7672997287380188</v>
      </c>
      <c r="AI237" s="42">
        <f t="shared" si="109"/>
        <v>10.958245164069114</v>
      </c>
      <c r="AJ237" s="42">
        <f t="shared" si="110"/>
        <v>9.9383158831256235</v>
      </c>
      <c r="AK237" s="42">
        <f t="shared" si="111"/>
        <v>9.6047738701465644</v>
      </c>
      <c r="AL237" s="42">
        <f t="shared" si="112"/>
        <v>9.9662362445359065</v>
      </c>
      <c r="AN237" s="43">
        <f t="shared" si="113"/>
        <v>45597</v>
      </c>
      <c r="AO237" s="47" t="str">
        <f t="shared" ca="1" si="123"/>
        <v/>
      </c>
      <c r="AP237" s="47" t="str">
        <f t="shared" ca="1" si="123"/>
        <v/>
      </c>
      <c r="AQ237" s="47" t="str">
        <f t="shared" ca="1" si="123"/>
        <v/>
      </c>
      <c r="AR237" s="47" t="str">
        <f t="shared" ca="1" si="123"/>
        <v/>
      </c>
      <c r="AS237" s="47" t="str">
        <f t="shared" ca="1" si="123"/>
        <v/>
      </c>
      <c r="AT237" s="47" t="str">
        <f t="shared" ca="1" si="123"/>
        <v/>
      </c>
      <c r="AU237" s="47" t="str">
        <f t="shared" ca="1" si="123"/>
        <v/>
      </c>
      <c r="AV237" s="47" t="str">
        <f t="shared" ca="1" si="123"/>
        <v/>
      </c>
      <c r="AW237" s="47" t="str">
        <f t="shared" ca="1" si="123"/>
        <v/>
      </c>
      <c r="AX237" s="47" t="str">
        <f t="shared" ca="1" si="123"/>
        <v/>
      </c>
      <c r="AY237" s="47">
        <f t="shared" ca="1" si="122"/>
        <v>9.6047738701465644</v>
      </c>
      <c r="AZ237" s="47">
        <f t="shared" ca="1" si="122"/>
        <v>9.9662362445359065</v>
      </c>
      <c r="BA237" s="47">
        <f t="shared" ca="1" si="122"/>
        <v>9.7136845562761405</v>
      </c>
      <c r="BB237" s="47">
        <f t="shared" ca="1" si="122"/>
        <v>10.087132860929055</v>
      </c>
      <c r="BC237" s="47">
        <f t="shared" ca="1" si="122"/>
        <v>9.7842103135002549</v>
      </c>
      <c r="BD237" s="47">
        <f t="shared" ca="1" si="122"/>
        <v>9.4157144199128098</v>
      </c>
      <c r="BE237" s="47">
        <f t="shared" ca="1" si="122"/>
        <v>7.9219051036867212</v>
      </c>
      <c r="BF237" s="47">
        <f t="shared" ca="1" si="122"/>
        <v>8.0645378437892017</v>
      </c>
      <c r="BG237" s="47">
        <f t="shared" ca="1" si="122"/>
        <v>7.9552072628863337</v>
      </c>
      <c r="BH237" s="47">
        <f t="shared" ca="1" si="122"/>
        <v>8.7672997287380188</v>
      </c>
      <c r="BI237" s="47">
        <f t="shared" ca="1" si="121"/>
        <v>10.958245164069114</v>
      </c>
      <c r="BJ237" s="47">
        <f t="shared" ca="1" si="121"/>
        <v>9.9383158831256235</v>
      </c>
      <c r="BK237" s="47">
        <f t="shared" ca="1" si="121"/>
        <v>9.6047738701465644</v>
      </c>
      <c r="BL237" s="47">
        <f t="shared" ca="1" si="121"/>
        <v>9.9662362445359065</v>
      </c>
      <c r="BM237" s="47">
        <f t="shared" ca="1" si="121"/>
        <v>9.7136845562761405</v>
      </c>
      <c r="BN237" s="47">
        <f t="shared" ca="1" si="121"/>
        <v>10.087132860929055</v>
      </c>
      <c r="BO237" s="47">
        <f t="shared" ca="1" si="121"/>
        <v>9.7842103135002549</v>
      </c>
      <c r="BP237" s="47">
        <f t="shared" ca="1" si="121"/>
        <v>9.4157144199128098</v>
      </c>
      <c r="BQ237" s="47">
        <f t="shared" ca="1" si="121"/>
        <v>7.9219051036867212</v>
      </c>
      <c r="BR237" s="47">
        <f t="shared" ca="1" si="121"/>
        <v>8.0645378437892017</v>
      </c>
      <c r="BS237" s="47">
        <f t="shared" ca="1" si="119"/>
        <v>7.9552072628863337</v>
      </c>
      <c r="BT237" s="47">
        <f t="shared" ca="1" si="119"/>
        <v>8.7672997287380188</v>
      </c>
      <c r="BU237" s="47">
        <f t="shared" ca="1" si="119"/>
        <v>10.958245164069114</v>
      </c>
      <c r="BV237" s="47">
        <f t="shared" ca="1" si="119"/>
        <v>9.9383158831256235</v>
      </c>
      <c r="BW237" s="47">
        <f t="shared" ca="1" si="119"/>
        <v>9.6047738701465644</v>
      </c>
      <c r="BX237" s="47">
        <f t="shared" ca="1" si="119"/>
        <v>9.9662362445359065</v>
      </c>
      <c r="BY237" s="47">
        <f t="shared" ca="1" si="119"/>
        <v>9.7136845562761405</v>
      </c>
      <c r="BZ237" s="47">
        <f t="shared" ca="1" si="119"/>
        <v>10.087132860929055</v>
      </c>
      <c r="CA237" s="47">
        <f t="shared" ca="1" si="119"/>
        <v>9.7842103135002549</v>
      </c>
      <c r="CB237" s="47">
        <f t="shared" ca="1" si="119"/>
        <v>9.4157144199128098</v>
      </c>
      <c r="CC237" s="47">
        <f t="shared" ca="1" si="118"/>
        <v>7.9219051036867212</v>
      </c>
      <c r="CD237" s="47">
        <f t="shared" ref="CC237:CL262" ca="1" si="124">IF($AN237&lt;=CD$1,HLOOKUP(MONTH(CD$1),$AA:$AL,ROW($AO237),0),"")</f>
        <v>8.0645378437892017</v>
      </c>
      <c r="CE237" s="47">
        <f t="shared" ca="1" si="124"/>
        <v>7.9552072628863337</v>
      </c>
      <c r="CF237" s="47">
        <f t="shared" ca="1" si="124"/>
        <v>8.7672997287380188</v>
      </c>
      <c r="CG237" s="47">
        <f t="shared" ca="1" si="124"/>
        <v>10.958245164069114</v>
      </c>
      <c r="CH237" s="47">
        <f t="shared" ca="1" si="124"/>
        <v>9.9383158831256235</v>
      </c>
      <c r="CI237" s="47">
        <f t="shared" ca="1" si="124"/>
        <v>9.6047738701465644</v>
      </c>
      <c r="CJ237" s="47">
        <f t="shared" ca="1" si="124"/>
        <v>9.9662362445359065</v>
      </c>
      <c r="CK237" s="47">
        <f t="shared" ca="1" si="124"/>
        <v>9.7136845562761405</v>
      </c>
      <c r="CL237" s="47">
        <f t="shared" ca="1" si="124"/>
        <v>10.087132860929055</v>
      </c>
      <c r="CM237" s="47">
        <f t="shared" ca="1" si="120"/>
        <v>9.7842103135002549</v>
      </c>
      <c r="CN237" s="47">
        <f t="shared" ca="1" si="120"/>
        <v>9.4157144199128098</v>
      </c>
      <c r="CO237" s="47">
        <f t="shared" ca="1" si="120"/>
        <v>7.9219051036867212</v>
      </c>
      <c r="CP237" s="47">
        <f t="shared" ca="1" si="120"/>
        <v>8.0645378437892017</v>
      </c>
      <c r="CQ237" s="47">
        <f t="shared" ca="1" si="120"/>
        <v>7.9552072628863337</v>
      </c>
      <c r="CR237" s="47">
        <f t="shared" ca="1" si="120"/>
        <v>8.7672997287380188</v>
      </c>
      <c r="CS237" s="47">
        <f t="shared" ca="1" si="120"/>
        <v>10.958245164069114</v>
      </c>
      <c r="CT237" s="47">
        <f t="shared" ca="1" si="120"/>
        <v>9.9383158831256235</v>
      </c>
      <c r="CU237" s="47">
        <f t="shared" ca="1" si="120"/>
        <v>9.6047738701465644</v>
      </c>
      <c r="CV237" s="47">
        <f t="shared" ca="1" si="120"/>
        <v>9.9662362445359065</v>
      </c>
      <c r="CW237" s="47">
        <f t="shared" ca="1" si="117"/>
        <v>9.7136845562761405</v>
      </c>
      <c r="CX237" s="47">
        <f t="shared" ca="1" si="117"/>
        <v>10.087132860929055</v>
      </c>
      <c r="CY237" s="47">
        <f t="shared" ca="1" si="117"/>
        <v>9.7842103135002549</v>
      </c>
      <c r="CZ237" s="47">
        <f t="shared" ca="1" si="117"/>
        <v>9.4157144199128098</v>
      </c>
      <c r="DA237" s="47">
        <f t="shared" ca="1" si="117"/>
        <v>7.9219051036867212</v>
      </c>
      <c r="DB237" s="47">
        <f t="shared" ca="1" si="117"/>
        <v>8.0645378437892017</v>
      </c>
      <c r="DC237" s="47">
        <f t="shared" ca="1" si="117"/>
        <v>7.9552072628863337</v>
      </c>
      <c r="DD237" s="47">
        <f t="shared" ca="1" si="117"/>
        <v>8.7672997287380188</v>
      </c>
    </row>
    <row r="238" spans="1:108" x14ac:dyDescent="0.25">
      <c r="A238" s="40" t="s">
        <v>138</v>
      </c>
      <c r="B238" s="40">
        <v>2781</v>
      </c>
      <c r="C238" s="40" t="s">
        <v>38</v>
      </c>
      <c r="D238" s="40" t="s">
        <v>1421</v>
      </c>
      <c r="E238" s="40" t="s">
        <v>130</v>
      </c>
      <c r="F238" s="40">
        <v>42.471130000000002</v>
      </c>
      <c r="G238" s="43">
        <v>45627</v>
      </c>
      <c r="I238" s="40" t="s">
        <v>74</v>
      </c>
      <c r="J238" s="40">
        <v>1</v>
      </c>
      <c r="K238" s="40" t="s">
        <v>33</v>
      </c>
      <c r="L238" s="40" t="s">
        <v>158</v>
      </c>
      <c r="N238" s="41">
        <f>VLOOKUP($C238 &amp; $I238 &amp; $K238,FATOR!$A$3:$P$22,5,0)</f>
        <v>0.22871264683271059</v>
      </c>
      <c r="O238" s="41">
        <f>VLOOKUP($C238 &amp; $I238 &amp; $K238,FATOR!$A$3:$P$22,6,0)</f>
        <v>0.23750563879343578</v>
      </c>
      <c r="P238" s="41">
        <f>VLOOKUP($C238 &amp; $I238 &amp; $K238,FATOR!$A$3:$P$22,7,0)</f>
        <v>0.23037320442145653</v>
      </c>
      <c r="Q238" s="41">
        <f>VLOOKUP($C238 &amp; $I238 &amp; $K238,FATOR!$A$3:$P$22,8,0)</f>
        <v>0.22169681899004828</v>
      </c>
      <c r="R238" s="41">
        <f>VLOOKUP($C238 &amp; $I238 &amp; $K238,FATOR!$A$3:$P$22,9,0)</f>
        <v>0.18652447212227979</v>
      </c>
      <c r="S238" s="41">
        <f>VLOOKUP($C238 &amp; $I238 &amp; $K238,FATOR!$A$3:$P$22,10,0)</f>
        <v>0.18988281789981101</v>
      </c>
      <c r="T238" s="41">
        <f>VLOOKUP($C238 &amp; $I238 &amp; $K238,FATOR!$A$3:$P$22,11,0)</f>
        <v>0.18730858498199443</v>
      </c>
      <c r="U238" s="41">
        <f>VLOOKUP($C238 &amp; $I238 &amp; $K238,FATOR!$A$3:$P$22,12,0)</f>
        <v>0.20642963181667212</v>
      </c>
      <c r="V238" s="41">
        <f>VLOOKUP($C238 &amp; $I238 &amp; $K238,FATOR!$A$3:$P$22,13,0)</f>
        <v>0.25801633166033289</v>
      </c>
      <c r="W238" s="41">
        <f>VLOOKUP($C238 &amp; $I238 &amp; $K238,FATOR!$A$3:$P$22,14,0)</f>
        <v>0.23400168262830828</v>
      </c>
      <c r="X238" s="41">
        <f>VLOOKUP($C238 &amp; $I238 &amp; $K238,FATOR!$A$3:$P$22,15,0)</f>
        <v>0.22614830050781706</v>
      </c>
      <c r="Y238" s="41">
        <f>VLOOKUP($C238 &amp; $I238 &amp; $K238,FATOR!$A$3:$P$22,16,0)</f>
        <v>0.23465907887395288</v>
      </c>
      <c r="AA238" s="42">
        <f t="shared" si="101"/>
        <v>9.7136845562761405</v>
      </c>
      <c r="AB238" s="42">
        <f t="shared" si="102"/>
        <v>10.087132860929055</v>
      </c>
      <c r="AC238" s="42">
        <f t="shared" si="103"/>
        <v>9.7842103135002549</v>
      </c>
      <c r="AD238" s="42">
        <f t="shared" si="104"/>
        <v>9.4157144199128098</v>
      </c>
      <c r="AE238" s="42">
        <f t="shared" si="105"/>
        <v>7.9219051036867212</v>
      </c>
      <c r="AF238" s="42">
        <f t="shared" si="106"/>
        <v>8.0645378437892017</v>
      </c>
      <c r="AG238" s="42">
        <f t="shared" si="107"/>
        <v>7.9552072628863337</v>
      </c>
      <c r="AH238" s="42">
        <f t="shared" si="108"/>
        <v>8.7672997287380188</v>
      </c>
      <c r="AI238" s="42">
        <f t="shared" si="109"/>
        <v>10.958245164069114</v>
      </c>
      <c r="AJ238" s="42">
        <f t="shared" si="110"/>
        <v>9.9383158831256235</v>
      </c>
      <c r="AK238" s="42">
        <f t="shared" si="111"/>
        <v>9.6047738701465644</v>
      </c>
      <c r="AL238" s="42">
        <f t="shared" si="112"/>
        <v>9.9662362445359065</v>
      </c>
      <c r="AN238" s="43">
        <f t="shared" si="113"/>
        <v>45627</v>
      </c>
      <c r="AO238" s="47" t="str">
        <f t="shared" ca="1" si="123"/>
        <v/>
      </c>
      <c r="AP238" s="47" t="str">
        <f t="shared" ca="1" si="123"/>
        <v/>
      </c>
      <c r="AQ238" s="47" t="str">
        <f t="shared" ca="1" si="123"/>
        <v/>
      </c>
      <c r="AR238" s="47" t="str">
        <f t="shared" ca="1" si="123"/>
        <v/>
      </c>
      <c r="AS238" s="47" t="str">
        <f t="shared" ca="1" si="123"/>
        <v/>
      </c>
      <c r="AT238" s="47" t="str">
        <f t="shared" ca="1" si="123"/>
        <v/>
      </c>
      <c r="AU238" s="47" t="str">
        <f t="shared" ca="1" si="123"/>
        <v/>
      </c>
      <c r="AV238" s="47" t="str">
        <f t="shared" ca="1" si="123"/>
        <v/>
      </c>
      <c r="AW238" s="47" t="str">
        <f t="shared" ca="1" si="123"/>
        <v/>
      </c>
      <c r="AX238" s="47" t="str">
        <f t="shared" ca="1" si="123"/>
        <v/>
      </c>
      <c r="AY238" s="47" t="str">
        <f t="shared" ca="1" si="122"/>
        <v/>
      </c>
      <c r="AZ238" s="47">
        <f t="shared" ca="1" si="122"/>
        <v>9.9662362445359065</v>
      </c>
      <c r="BA238" s="47">
        <f t="shared" ca="1" si="122"/>
        <v>9.7136845562761405</v>
      </c>
      <c r="BB238" s="47">
        <f t="shared" ca="1" si="122"/>
        <v>10.087132860929055</v>
      </c>
      <c r="BC238" s="47">
        <f t="shared" ca="1" si="122"/>
        <v>9.7842103135002549</v>
      </c>
      <c r="BD238" s="47">
        <f t="shared" ca="1" si="122"/>
        <v>9.4157144199128098</v>
      </c>
      <c r="BE238" s="47">
        <f t="shared" ca="1" si="122"/>
        <v>7.9219051036867212</v>
      </c>
      <c r="BF238" s="47">
        <f t="shared" ca="1" si="122"/>
        <v>8.0645378437892017</v>
      </c>
      <c r="BG238" s="47">
        <f t="shared" ca="1" si="122"/>
        <v>7.9552072628863337</v>
      </c>
      <c r="BH238" s="47">
        <f t="shared" ca="1" si="122"/>
        <v>8.7672997287380188</v>
      </c>
      <c r="BI238" s="47">
        <f t="shared" ca="1" si="121"/>
        <v>10.958245164069114</v>
      </c>
      <c r="BJ238" s="47">
        <f t="shared" ca="1" si="121"/>
        <v>9.9383158831256235</v>
      </c>
      <c r="BK238" s="47">
        <f t="shared" ca="1" si="121"/>
        <v>9.6047738701465644</v>
      </c>
      <c r="BL238" s="47">
        <f t="shared" ca="1" si="121"/>
        <v>9.9662362445359065</v>
      </c>
      <c r="BM238" s="47">
        <f t="shared" ca="1" si="121"/>
        <v>9.7136845562761405</v>
      </c>
      <c r="BN238" s="47">
        <f t="shared" ca="1" si="121"/>
        <v>10.087132860929055</v>
      </c>
      <c r="BO238" s="47">
        <f t="shared" ca="1" si="121"/>
        <v>9.7842103135002549</v>
      </c>
      <c r="BP238" s="47">
        <f t="shared" ca="1" si="121"/>
        <v>9.4157144199128098</v>
      </c>
      <c r="BQ238" s="47">
        <f t="shared" ca="1" si="121"/>
        <v>7.9219051036867212</v>
      </c>
      <c r="BR238" s="47">
        <f t="shared" ca="1" si="121"/>
        <v>8.0645378437892017</v>
      </c>
      <c r="BS238" s="47">
        <f t="shared" ca="1" si="119"/>
        <v>7.9552072628863337</v>
      </c>
      <c r="BT238" s="47">
        <f t="shared" ca="1" si="119"/>
        <v>8.7672997287380188</v>
      </c>
      <c r="BU238" s="47">
        <f t="shared" ca="1" si="119"/>
        <v>10.958245164069114</v>
      </c>
      <c r="BV238" s="47">
        <f t="shared" ca="1" si="119"/>
        <v>9.9383158831256235</v>
      </c>
      <c r="BW238" s="47">
        <f t="shared" ca="1" si="119"/>
        <v>9.6047738701465644</v>
      </c>
      <c r="BX238" s="47">
        <f t="shared" ca="1" si="119"/>
        <v>9.9662362445359065</v>
      </c>
      <c r="BY238" s="47">
        <f t="shared" ca="1" si="119"/>
        <v>9.7136845562761405</v>
      </c>
      <c r="BZ238" s="47">
        <f t="shared" ca="1" si="119"/>
        <v>10.087132860929055</v>
      </c>
      <c r="CA238" s="47">
        <f t="shared" ca="1" si="119"/>
        <v>9.7842103135002549</v>
      </c>
      <c r="CB238" s="47">
        <f t="shared" ref="BS238:CB264" ca="1" si="125">IF($AN238&lt;=CB$1,HLOOKUP(MONTH(CB$1),$AA:$AL,ROW($AO238),0),"")</f>
        <v>9.4157144199128098</v>
      </c>
      <c r="CC238" s="47">
        <f t="shared" ca="1" si="124"/>
        <v>7.9219051036867212</v>
      </c>
      <c r="CD238" s="47">
        <f t="shared" ca="1" si="124"/>
        <v>8.0645378437892017</v>
      </c>
      <c r="CE238" s="47">
        <f t="shared" ca="1" si="124"/>
        <v>7.9552072628863337</v>
      </c>
      <c r="CF238" s="47">
        <f t="shared" ca="1" si="124"/>
        <v>8.7672997287380188</v>
      </c>
      <c r="CG238" s="47">
        <f t="shared" ca="1" si="124"/>
        <v>10.958245164069114</v>
      </c>
      <c r="CH238" s="47">
        <f t="shared" ca="1" si="124"/>
        <v>9.9383158831256235</v>
      </c>
      <c r="CI238" s="47">
        <f t="shared" ca="1" si="124"/>
        <v>9.6047738701465644</v>
      </c>
      <c r="CJ238" s="47">
        <f t="shared" ca="1" si="124"/>
        <v>9.9662362445359065</v>
      </c>
      <c r="CK238" s="47">
        <f t="shared" ca="1" si="124"/>
        <v>9.7136845562761405</v>
      </c>
      <c r="CL238" s="47">
        <f t="shared" ca="1" si="124"/>
        <v>10.087132860929055</v>
      </c>
      <c r="CM238" s="47">
        <f t="shared" ca="1" si="120"/>
        <v>9.7842103135002549</v>
      </c>
      <c r="CN238" s="47">
        <f t="shared" ca="1" si="120"/>
        <v>9.4157144199128098</v>
      </c>
      <c r="CO238" s="47">
        <f t="shared" ca="1" si="120"/>
        <v>7.9219051036867212</v>
      </c>
      <c r="CP238" s="47">
        <f t="shared" ca="1" si="120"/>
        <v>8.0645378437892017</v>
      </c>
      <c r="CQ238" s="47">
        <f t="shared" ca="1" si="120"/>
        <v>7.9552072628863337</v>
      </c>
      <c r="CR238" s="47">
        <f t="shared" ca="1" si="120"/>
        <v>8.7672997287380188</v>
      </c>
      <c r="CS238" s="47">
        <f t="shared" ca="1" si="120"/>
        <v>10.958245164069114</v>
      </c>
      <c r="CT238" s="47">
        <f t="shared" ca="1" si="120"/>
        <v>9.9383158831256235</v>
      </c>
      <c r="CU238" s="47">
        <f t="shared" ca="1" si="120"/>
        <v>9.6047738701465644</v>
      </c>
      <c r="CV238" s="47">
        <f t="shared" ca="1" si="120"/>
        <v>9.9662362445359065</v>
      </c>
      <c r="CW238" s="47">
        <f t="shared" ca="1" si="117"/>
        <v>9.7136845562761405</v>
      </c>
      <c r="CX238" s="47">
        <f t="shared" ca="1" si="117"/>
        <v>10.087132860929055</v>
      </c>
      <c r="CY238" s="47">
        <f t="shared" ca="1" si="117"/>
        <v>9.7842103135002549</v>
      </c>
      <c r="CZ238" s="47">
        <f t="shared" ca="1" si="117"/>
        <v>9.4157144199128098</v>
      </c>
      <c r="DA238" s="47">
        <f t="shared" ca="1" si="117"/>
        <v>7.9219051036867212</v>
      </c>
      <c r="DB238" s="47">
        <f t="shared" ca="1" si="117"/>
        <v>8.0645378437892017</v>
      </c>
      <c r="DC238" s="47">
        <f t="shared" ca="1" si="117"/>
        <v>7.9552072628863337</v>
      </c>
      <c r="DD238" s="47">
        <f t="shared" ca="1" si="117"/>
        <v>8.7672997287380188</v>
      </c>
    </row>
    <row r="239" spans="1:108" x14ac:dyDescent="0.25">
      <c r="A239" s="40" t="s">
        <v>138</v>
      </c>
      <c r="B239" s="40">
        <v>2650</v>
      </c>
      <c r="C239" s="40" t="s">
        <v>31</v>
      </c>
      <c r="D239" s="40" t="s">
        <v>443</v>
      </c>
      <c r="E239" s="40" t="s">
        <v>130</v>
      </c>
      <c r="F239" s="40">
        <v>0.45998</v>
      </c>
      <c r="G239" s="43">
        <v>44965</v>
      </c>
      <c r="I239" s="40" t="s">
        <v>74</v>
      </c>
      <c r="J239" s="40">
        <v>2</v>
      </c>
      <c r="K239" s="40" t="s">
        <v>33</v>
      </c>
      <c r="L239" s="40" t="s">
        <v>260</v>
      </c>
      <c r="N239" s="41">
        <f>VLOOKUP($C239 &amp; $I239 &amp; $K239,FATOR!$A$3:$P$22,5,0)</f>
        <v>0.23516228756884971</v>
      </c>
      <c r="O239" s="41">
        <f>VLOOKUP($C239 &amp; $I239 &amp; $K239,FATOR!$A$3:$P$22,6,0)</f>
        <v>0.21966842736486258</v>
      </c>
      <c r="P239" s="41">
        <f>VLOOKUP($C239 &amp; $I239 &amp; $K239,FATOR!$A$3:$P$22,7,0)</f>
        <v>0.23504538398326369</v>
      </c>
      <c r="Q239" s="41">
        <f>VLOOKUP($C239 &amp; $I239 &amp; $K239,FATOR!$A$3:$P$22,8,0)</f>
        <v>0.20674207770833952</v>
      </c>
      <c r="R239" s="41">
        <f>VLOOKUP($C239 &amp; $I239 &amp; $K239,FATOR!$A$3:$P$22,9,0)</f>
        <v>0.17149920684288822</v>
      </c>
      <c r="S239" s="41">
        <f>VLOOKUP($C239 &amp; $I239 &amp; $K239,FATOR!$A$3:$P$22,10,0)</f>
        <v>0.1618122816472472</v>
      </c>
      <c r="T239" s="41">
        <f>VLOOKUP($C239 &amp; $I239 &amp; $K239,FATOR!$A$3:$P$22,11,0)</f>
        <v>0.17557903330914121</v>
      </c>
      <c r="U239" s="41">
        <f>VLOOKUP($C239 &amp; $I239 &amp; $K239,FATOR!$A$3:$P$22,12,0)</f>
        <v>0.1745298280644238</v>
      </c>
      <c r="V239" s="41">
        <f>VLOOKUP($C239 &amp; $I239 &amp; $K239,FATOR!$A$3:$P$22,13,0)</f>
        <v>0.21253180841071748</v>
      </c>
      <c r="W239" s="41">
        <f>VLOOKUP($C239 &amp; $I239 &amp; $K239,FATOR!$A$3:$P$22,14,0)</f>
        <v>0.2107432866718385</v>
      </c>
      <c r="X239" s="41">
        <f>VLOOKUP($C239 &amp; $I239 &amp; $K239,FATOR!$A$3:$P$22,15,0)</f>
        <v>0.2155843839491689</v>
      </c>
      <c r="Y239" s="41">
        <f>VLOOKUP($C239 &amp; $I239 &amp; $K239,FATOR!$A$3:$P$22,16,0)</f>
        <v>0.20959371231642632</v>
      </c>
      <c r="AA239" s="42">
        <f t="shared" si="101"/>
        <v>0.10816994903591949</v>
      </c>
      <c r="AB239" s="42">
        <f t="shared" si="102"/>
        <v>0.1010430832192895</v>
      </c>
      <c r="AC239" s="42">
        <f t="shared" si="103"/>
        <v>0.10811617572462164</v>
      </c>
      <c r="AD239" s="42">
        <f t="shared" si="104"/>
        <v>9.5097220904282007E-2</v>
      </c>
      <c r="AE239" s="42">
        <f t="shared" si="105"/>
        <v>7.8886205163591724E-2</v>
      </c>
      <c r="AF239" s="42">
        <f t="shared" si="106"/>
        <v>7.4430413312100763E-2</v>
      </c>
      <c r="AG239" s="42">
        <f t="shared" si="107"/>
        <v>8.0762843741538776E-2</v>
      </c>
      <c r="AH239" s="42">
        <f t="shared" si="108"/>
        <v>8.0280230313073658E-2</v>
      </c>
      <c r="AI239" s="42">
        <f t="shared" si="109"/>
        <v>9.7760381232761831E-2</v>
      </c>
      <c r="AJ239" s="42">
        <f t="shared" si="110"/>
        <v>9.693769700331227E-2</v>
      </c>
      <c r="AK239" s="42">
        <f t="shared" si="111"/>
        <v>9.9164504928938704E-2</v>
      </c>
      <c r="AL239" s="42">
        <f t="shared" si="112"/>
        <v>9.6408915791309779E-2</v>
      </c>
      <c r="AN239" s="43">
        <f t="shared" si="113"/>
        <v>44996</v>
      </c>
      <c r="AO239" s="47">
        <f t="shared" ca="1" si="123"/>
        <v>0.10816994903591949</v>
      </c>
      <c r="AP239" s="47">
        <f t="shared" ca="1" si="123"/>
        <v>0.1010430832192895</v>
      </c>
      <c r="AQ239" s="47">
        <f t="shared" ca="1" si="123"/>
        <v>0.10811617572462164</v>
      </c>
      <c r="AR239" s="47">
        <f t="shared" ca="1" si="123"/>
        <v>9.5097220904282007E-2</v>
      </c>
      <c r="AS239" s="47">
        <f t="shared" ca="1" si="123"/>
        <v>7.8886205163591724E-2</v>
      </c>
      <c r="AT239" s="47">
        <f t="shared" ca="1" si="123"/>
        <v>7.4430413312100763E-2</v>
      </c>
      <c r="AU239" s="47">
        <f t="shared" ca="1" si="123"/>
        <v>8.0762843741538776E-2</v>
      </c>
      <c r="AV239" s="47">
        <f t="shared" ca="1" si="123"/>
        <v>8.0280230313073658E-2</v>
      </c>
      <c r="AW239" s="47">
        <f t="shared" ca="1" si="123"/>
        <v>9.7760381232761831E-2</v>
      </c>
      <c r="AX239" s="47">
        <f t="shared" ca="1" si="123"/>
        <v>9.693769700331227E-2</v>
      </c>
      <c r="AY239" s="47">
        <f t="shared" ca="1" si="122"/>
        <v>9.9164504928938704E-2</v>
      </c>
      <c r="AZ239" s="47">
        <f t="shared" ca="1" si="122"/>
        <v>9.6408915791309779E-2</v>
      </c>
      <c r="BA239" s="47">
        <f t="shared" ca="1" si="122"/>
        <v>0.10816994903591949</v>
      </c>
      <c r="BB239" s="47">
        <f t="shared" ca="1" si="122"/>
        <v>0.1010430832192895</v>
      </c>
      <c r="BC239" s="47">
        <f t="shared" ca="1" si="122"/>
        <v>0.10811617572462164</v>
      </c>
      <c r="BD239" s="47">
        <f t="shared" ca="1" si="122"/>
        <v>9.5097220904282007E-2</v>
      </c>
      <c r="BE239" s="47">
        <f t="shared" ca="1" si="122"/>
        <v>7.8886205163591724E-2</v>
      </c>
      <c r="BF239" s="47">
        <f t="shared" ca="1" si="122"/>
        <v>7.4430413312100763E-2</v>
      </c>
      <c r="BG239" s="47">
        <f t="shared" ca="1" si="122"/>
        <v>8.0762843741538776E-2</v>
      </c>
      <c r="BH239" s="47">
        <f t="shared" ca="1" si="122"/>
        <v>8.0280230313073658E-2</v>
      </c>
      <c r="BI239" s="47">
        <f t="shared" ca="1" si="121"/>
        <v>9.7760381232761831E-2</v>
      </c>
      <c r="BJ239" s="47">
        <f t="shared" ca="1" si="121"/>
        <v>9.693769700331227E-2</v>
      </c>
      <c r="BK239" s="47">
        <f t="shared" ca="1" si="121"/>
        <v>9.9164504928938704E-2</v>
      </c>
      <c r="BL239" s="47">
        <f t="shared" ca="1" si="121"/>
        <v>9.6408915791309779E-2</v>
      </c>
      <c r="BM239" s="47">
        <f t="shared" ca="1" si="121"/>
        <v>0.10816994903591949</v>
      </c>
      <c r="BN239" s="47">
        <f t="shared" ca="1" si="121"/>
        <v>0.1010430832192895</v>
      </c>
      <c r="BO239" s="47">
        <f t="shared" ca="1" si="121"/>
        <v>0.10811617572462164</v>
      </c>
      <c r="BP239" s="47">
        <f t="shared" ca="1" si="121"/>
        <v>9.5097220904282007E-2</v>
      </c>
      <c r="BQ239" s="47">
        <f t="shared" ca="1" si="121"/>
        <v>7.8886205163591724E-2</v>
      </c>
      <c r="BR239" s="47">
        <f t="shared" ca="1" si="121"/>
        <v>7.4430413312100763E-2</v>
      </c>
      <c r="BS239" s="47">
        <f t="shared" ca="1" si="125"/>
        <v>8.0762843741538776E-2</v>
      </c>
      <c r="BT239" s="47">
        <f t="shared" ca="1" si="125"/>
        <v>8.0280230313073658E-2</v>
      </c>
      <c r="BU239" s="47">
        <f t="shared" ca="1" si="125"/>
        <v>9.7760381232761831E-2</v>
      </c>
      <c r="BV239" s="47">
        <f t="shared" ca="1" si="125"/>
        <v>9.693769700331227E-2</v>
      </c>
      <c r="BW239" s="47">
        <f t="shared" ca="1" si="125"/>
        <v>9.9164504928938704E-2</v>
      </c>
      <c r="BX239" s="47">
        <f t="shared" ca="1" si="125"/>
        <v>9.6408915791309779E-2</v>
      </c>
      <c r="BY239" s="47">
        <f t="shared" ca="1" si="125"/>
        <v>0.10816994903591949</v>
      </c>
      <c r="BZ239" s="47">
        <f t="shared" ca="1" si="125"/>
        <v>0.1010430832192895</v>
      </c>
      <c r="CA239" s="47">
        <f t="shared" ca="1" si="125"/>
        <v>0.10811617572462164</v>
      </c>
      <c r="CB239" s="47">
        <f t="shared" ca="1" si="125"/>
        <v>9.5097220904282007E-2</v>
      </c>
      <c r="CC239" s="47">
        <f t="shared" ca="1" si="124"/>
        <v>7.8886205163591724E-2</v>
      </c>
      <c r="CD239" s="47">
        <f t="shared" ca="1" si="124"/>
        <v>7.4430413312100763E-2</v>
      </c>
      <c r="CE239" s="47">
        <f t="shared" ca="1" si="124"/>
        <v>8.0762843741538776E-2</v>
      </c>
      <c r="CF239" s="47">
        <f t="shared" ca="1" si="124"/>
        <v>8.0280230313073658E-2</v>
      </c>
      <c r="CG239" s="47">
        <f t="shared" ca="1" si="124"/>
        <v>9.7760381232761831E-2</v>
      </c>
      <c r="CH239" s="47">
        <f t="shared" ca="1" si="124"/>
        <v>9.693769700331227E-2</v>
      </c>
      <c r="CI239" s="47">
        <f t="shared" ca="1" si="124"/>
        <v>9.9164504928938704E-2</v>
      </c>
      <c r="CJ239" s="47">
        <f t="shared" ca="1" si="124"/>
        <v>9.6408915791309779E-2</v>
      </c>
      <c r="CK239" s="47">
        <f t="shared" ca="1" si="124"/>
        <v>0.10816994903591949</v>
      </c>
      <c r="CL239" s="47">
        <f t="shared" ca="1" si="124"/>
        <v>0.1010430832192895</v>
      </c>
      <c r="CM239" s="47">
        <f t="shared" ca="1" si="120"/>
        <v>0.10811617572462164</v>
      </c>
      <c r="CN239" s="47">
        <f t="shared" ca="1" si="120"/>
        <v>9.5097220904282007E-2</v>
      </c>
      <c r="CO239" s="47">
        <f t="shared" ca="1" si="120"/>
        <v>7.8886205163591724E-2</v>
      </c>
      <c r="CP239" s="47">
        <f t="shared" ca="1" si="120"/>
        <v>7.4430413312100763E-2</v>
      </c>
      <c r="CQ239" s="47">
        <f t="shared" ca="1" si="120"/>
        <v>8.0762843741538776E-2</v>
      </c>
      <c r="CR239" s="47">
        <f t="shared" ca="1" si="120"/>
        <v>8.0280230313073658E-2</v>
      </c>
      <c r="CS239" s="47">
        <f t="shared" ca="1" si="120"/>
        <v>9.7760381232761831E-2</v>
      </c>
      <c r="CT239" s="47">
        <f t="shared" ca="1" si="120"/>
        <v>9.693769700331227E-2</v>
      </c>
      <c r="CU239" s="47">
        <f t="shared" ca="1" si="120"/>
        <v>9.9164504928938704E-2</v>
      </c>
      <c r="CV239" s="47">
        <f t="shared" ca="1" si="120"/>
        <v>9.6408915791309779E-2</v>
      </c>
      <c r="CW239" s="47">
        <f t="shared" ca="1" si="117"/>
        <v>0.10816994903591949</v>
      </c>
      <c r="CX239" s="47">
        <f t="shared" ca="1" si="117"/>
        <v>0.1010430832192895</v>
      </c>
      <c r="CY239" s="47">
        <f t="shared" ca="1" si="117"/>
        <v>0.10811617572462164</v>
      </c>
      <c r="CZ239" s="47">
        <f t="shared" ca="1" si="117"/>
        <v>9.5097220904282007E-2</v>
      </c>
      <c r="DA239" s="47">
        <f t="shared" ca="1" si="117"/>
        <v>7.8886205163591724E-2</v>
      </c>
      <c r="DB239" s="47">
        <f t="shared" ca="1" si="117"/>
        <v>7.4430413312100763E-2</v>
      </c>
      <c r="DC239" s="47">
        <f t="shared" ca="1" si="117"/>
        <v>8.0762843741538776E-2</v>
      </c>
      <c r="DD239" s="47">
        <f t="shared" ca="1" si="117"/>
        <v>8.0280230313073658E-2</v>
      </c>
    </row>
    <row r="240" spans="1:108" x14ac:dyDescent="0.25">
      <c r="A240" s="40" t="s">
        <v>138</v>
      </c>
      <c r="B240" s="40">
        <v>2815</v>
      </c>
      <c r="C240" s="40" t="s">
        <v>31</v>
      </c>
      <c r="D240" s="40" t="s">
        <v>1424</v>
      </c>
      <c r="E240" s="40" t="s">
        <v>130</v>
      </c>
      <c r="F240" s="40">
        <v>40.6</v>
      </c>
      <c r="G240" s="43">
        <v>45597</v>
      </c>
      <c r="I240" s="40" t="s">
        <v>74</v>
      </c>
      <c r="J240" s="40">
        <v>1</v>
      </c>
      <c r="K240" s="40" t="s">
        <v>33</v>
      </c>
      <c r="L240" s="40" t="s">
        <v>131</v>
      </c>
      <c r="N240" s="41">
        <f>VLOOKUP($C240 &amp; $I240 &amp; $K240,FATOR!$A$3:$P$22,5,0)</f>
        <v>0.23516228756884971</v>
      </c>
      <c r="O240" s="41">
        <f>VLOOKUP($C240 &amp; $I240 &amp; $K240,FATOR!$A$3:$P$22,6,0)</f>
        <v>0.21966842736486258</v>
      </c>
      <c r="P240" s="41">
        <f>VLOOKUP($C240 &amp; $I240 &amp; $K240,FATOR!$A$3:$P$22,7,0)</f>
        <v>0.23504538398326369</v>
      </c>
      <c r="Q240" s="41">
        <f>VLOOKUP($C240 &amp; $I240 &amp; $K240,FATOR!$A$3:$P$22,8,0)</f>
        <v>0.20674207770833952</v>
      </c>
      <c r="R240" s="41">
        <f>VLOOKUP($C240 &amp; $I240 &amp; $K240,FATOR!$A$3:$P$22,9,0)</f>
        <v>0.17149920684288822</v>
      </c>
      <c r="S240" s="41">
        <f>VLOOKUP($C240 &amp; $I240 &amp; $K240,FATOR!$A$3:$P$22,10,0)</f>
        <v>0.1618122816472472</v>
      </c>
      <c r="T240" s="41">
        <f>VLOOKUP($C240 &amp; $I240 &amp; $K240,FATOR!$A$3:$P$22,11,0)</f>
        <v>0.17557903330914121</v>
      </c>
      <c r="U240" s="41">
        <f>VLOOKUP($C240 &amp; $I240 &amp; $K240,FATOR!$A$3:$P$22,12,0)</f>
        <v>0.1745298280644238</v>
      </c>
      <c r="V240" s="41">
        <f>VLOOKUP($C240 &amp; $I240 &amp; $K240,FATOR!$A$3:$P$22,13,0)</f>
        <v>0.21253180841071748</v>
      </c>
      <c r="W240" s="41">
        <f>VLOOKUP($C240 &amp; $I240 &amp; $K240,FATOR!$A$3:$P$22,14,0)</f>
        <v>0.2107432866718385</v>
      </c>
      <c r="X240" s="41">
        <f>VLOOKUP($C240 &amp; $I240 &amp; $K240,FATOR!$A$3:$P$22,15,0)</f>
        <v>0.2155843839491689</v>
      </c>
      <c r="Y240" s="41">
        <f>VLOOKUP($C240 &amp; $I240 &amp; $K240,FATOR!$A$3:$P$22,16,0)</f>
        <v>0.20959371231642632</v>
      </c>
      <c r="AA240" s="42">
        <f t="shared" si="101"/>
        <v>9.5475888752952986</v>
      </c>
      <c r="AB240" s="42">
        <f t="shared" si="102"/>
        <v>8.9185381510134221</v>
      </c>
      <c r="AC240" s="42">
        <f t="shared" si="103"/>
        <v>9.5428425897205056</v>
      </c>
      <c r="AD240" s="42">
        <f t="shared" si="104"/>
        <v>8.3937283549585846</v>
      </c>
      <c r="AE240" s="42">
        <f t="shared" si="105"/>
        <v>6.9628677978212616</v>
      </c>
      <c r="AF240" s="42">
        <f t="shared" si="106"/>
        <v>6.569578634878237</v>
      </c>
      <c r="AG240" s="42">
        <f t="shared" si="107"/>
        <v>7.1285087523511335</v>
      </c>
      <c r="AH240" s="42">
        <f t="shared" si="108"/>
        <v>7.0859110194156063</v>
      </c>
      <c r="AI240" s="42">
        <f t="shared" si="109"/>
        <v>8.62879142147513</v>
      </c>
      <c r="AJ240" s="42">
        <f t="shared" si="110"/>
        <v>8.5561774388766434</v>
      </c>
      <c r="AK240" s="42">
        <f t="shared" si="111"/>
        <v>8.7527259883362571</v>
      </c>
      <c r="AL240" s="42">
        <f t="shared" si="112"/>
        <v>8.5095047200469089</v>
      </c>
      <c r="AN240" s="43">
        <f t="shared" si="113"/>
        <v>45597</v>
      </c>
      <c r="AO240" s="47" t="str">
        <f t="shared" ca="1" si="123"/>
        <v/>
      </c>
      <c r="AP240" s="47" t="str">
        <f t="shared" ca="1" si="123"/>
        <v/>
      </c>
      <c r="AQ240" s="47" t="str">
        <f t="shared" ca="1" si="123"/>
        <v/>
      </c>
      <c r="AR240" s="47" t="str">
        <f t="shared" ca="1" si="123"/>
        <v/>
      </c>
      <c r="AS240" s="47" t="str">
        <f t="shared" ca="1" si="123"/>
        <v/>
      </c>
      <c r="AT240" s="47" t="str">
        <f t="shared" ca="1" si="123"/>
        <v/>
      </c>
      <c r="AU240" s="47" t="str">
        <f t="shared" ca="1" si="123"/>
        <v/>
      </c>
      <c r="AV240" s="47" t="str">
        <f t="shared" ca="1" si="123"/>
        <v/>
      </c>
      <c r="AW240" s="47" t="str">
        <f t="shared" ca="1" si="123"/>
        <v/>
      </c>
      <c r="AX240" s="47" t="str">
        <f t="shared" ca="1" si="123"/>
        <v/>
      </c>
      <c r="AY240" s="47">
        <f t="shared" ca="1" si="122"/>
        <v>8.7527259883362571</v>
      </c>
      <c r="AZ240" s="47">
        <f t="shared" ca="1" si="122"/>
        <v>8.5095047200469089</v>
      </c>
      <c r="BA240" s="47">
        <f t="shared" ca="1" si="122"/>
        <v>9.5475888752952986</v>
      </c>
      <c r="BB240" s="47">
        <f t="shared" ca="1" si="122"/>
        <v>8.9185381510134221</v>
      </c>
      <c r="BC240" s="47">
        <f t="shared" ca="1" si="122"/>
        <v>9.5428425897205056</v>
      </c>
      <c r="BD240" s="47">
        <f t="shared" ca="1" si="122"/>
        <v>8.3937283549585846</v>
      </c>
      <c r="BE240" s="47">
        <f t="shared" ca="1" si="122"/>
        <v>6.9628677978212616</v>
      </c>
      <c r="BF240" s="47">
        <f t="shared" ca="1" si="122"/>
        <v>6.569578634878237</v>
      </c>
      <c r="BG240" s="47">
        <f t="shared" ca="1" si="122"/>
        <v>7.1285087523511335</v>
      </c>
      <c r="BH240" s="47">
        <f t="shared" ca="1" si="122"/>
        <v>7.0859110194156063</v>
      </c>
      <c r="BI240" s="47">
        <f t="shared" ca="1" si="121"/>
        <v>8.62879142147513</v>
      </c>
      <c r="BJ240" s="47">
        <f t="shared" ca="1" si="121"/>
        <v>8.5561774388766434</v>
      </c>
      <c r="BK240" s="47">
        <f t="shared" ca="1" si="121"/>
        <v>8.7527259883362571</v>
      </c>
      <c r="BL240" s="47">
        <f t="shared" ca="1" si="121"/>
        <v>8.5095047200469089</v>
      </c>
      <c r="BM240" s="47">
        <f t="shared" ca="1" si="121"/>
        <v>9.5475888752952986</v>
      </c>
      <c r="BN240" s="47">
        <f t="shared" ca="1" si="121"/>
        <v>8.9185381510134221</v>
      </c>
      <c r="BO240" s="47">
        <f t="shared" ca="1" si="121"/>
        <v>9.5428425897205056</v>
      </c>
      <c r="BP240" s="47">
        <f t="shared" ca="1" si="121"/>
        <v>8.3937283549585846</v>
      </c>
      <c r="BQ240" s="47">
        <f t="shared" ca="1" si="121"/>
        <v>6.9628677978212616</v>
      </c>
      <c r="BR240" s="47">
        <f t="shared" ca="1" si="121"/>
        <v>6.569578634878237</v>
      </c>
      <c r="BS240" s="47">
        <f t="shared" ca="1" si="125"/>
        <v>7.1285087523511335</v>
      </c>
      <c r="BT240" s="47">
        <f t="shared" ca="1" si="125"/>
        <v>7.0859110194156063</v>
      </c>
      <c r="BU240" s="47">
        <f t="shared" ca="1" si="125"/>
        <v>8.62879142147513</v>
      </c>
      <c r="BV240" s="47">
        <f t="shared" ca="1" si="125"/>
        <v>8.5561774388766434</v>
      </c>
      <c r="BW240" s="47">
        <f t="shared" ca="1" si="125"/>
        <v>8.7527259883362571</v>
      </c>
      <c r="BX240" s="47">
        <f t="shared" ca="1" si="125"/>
        <v>8.5095047200469089</v>
      </c>
      <c r="BY240" s="47">
        <f t="shared" ca="1" si="125"/>
        <v>9.5475888752952986</v>
      </c>
      <c r="BZ240" s="47">
        <f t="shared" ca="1" si="125"/>
        <v>8.9185381510134221</v>
      </c>
      <c r="CA240" s="47">
        <f t="shared" ca="1" si="125"/>
        <v>9.5428425897205056</v>
      </c>
      <c r="CB240" s="47">
        <f t="shared" ca="1" si="125"/>
        <v>8.3937283549585846</v>
      </c>
      <c r="CC240" s="47">
        <f t="shared" ca="1" si="124"/>
        <v>6.9628677978212616</v>
      </c>
      <c r="CD240" s="47">
        <f t="shared" ca="1" si="124"/>
        <v>6.569578634878237</v>
      </c>
      <c r="CE240" s="47">
        <f t="shared" ca="1" si="124"/>
        <v>7.1285087523511335</v>
      </c>
      <c r="CF240" s="47">
        <f t="shared" ca="1" si="124"/>
        <v>7.0859110194156063</v>
      </c>
      <c r="CG240" s="47">
        <f t="shared" ca="1" si="124"/>
        <v>8.62879142147513</v>
      </c>
      <c r="CH240" s="47">
        <f t="shared" ca="1" si="124"/>
        <v>8.5561774388766434</v>
      </c>
      <c r="CI240" s="47">
        <f t="shared" ca="1" si="124"/>
        <v>8.7527259883362571</v>
      </c>
      <c r="CJ240" s="47">
        <f t="shared" ca="1" si="124"/>
        <v>8.5095047200469089</v>
      </c>
      <c r="CK240" s="47">
        <f t="shared" ca="1" si="124"/>
        <v>9.5475888752952986</v>
      </c>
      <c r="CL240" s="47">
        <f t="shared" ca="1" si="124"/>
        <v>8.9185381510134221</v>
      </c>
      <c r="CM240" s="47">
        <f t="shared" ca="1" si="120"/>
        <v>9.5428425897205056</v>
      </c>
      <c r="CN240" s="47">
        <f t="shared" ca="1" si="120"/>
        <v>8.3937283549585846</v>
      </c>
      <c r="CO240" s="47">
        <f t="shared" ca="1" si="120"/>
        <v>6.9628677978212616</v>
      </c>
      <c r="CP240" s="47">
        <f t="shared" ca="1" si="120"/>
        <v>6.569578634878237</v>
      </c>
      <c r="CQ240" s="47">
        <f t="shared" ca="1" si="120"/>
        <v>7.1285087523511335</v>
      </c>
      <c r="CR240" s="47">
        <f t="shared" ca="1" si="120"/>
        <v>7.0859110194156063</v>
      </c>
      <c r="CS240" s="47">
        <f t="shared" ca="1" si="120"/>
        <v>8.62879142147513</v>
      </c>
      <c r="CT240" s="47">
        <f t="shared" ca="1" si="120"/>
        <v>8.5561774388766434</v>
      </c>
      <c r="CU240" s="47">
        <f t="shared" ca="1" si="120"/>
        <v>8.7527259883362571</v>
      </c>
      <c r="CV240" s="47">
        <f t="shared" ca="1" si="120"/>
        <v>8.5095047200469089</v>
      </c>
      <c r="CW240" s="47">
        <f t="shared" ca="1" si="117"/>
        <v>9.5475888752952986</v>
      </c>
      <c r="CX240" s="47">
        <f t="shared" ca="1" si="117"/>
        <v>8.9185381510134221</v>
      </c>
      <c r="CY240" s="47">
        <f t="shared" ca="1" si="117"/>
        <v>9.5428425897205056</v>
      </c>
      <c r="CZ240" s="47">
        <f t="shared" ca="1" si="117"/>
        <v>8.3937283549585846</v>
      </c>
      <c r="DA240" s="47">
        <f t="shared" ca="1" si="117"/>
        <v>6.9628677978212616</v>
      </c>
      <c r="DB240" s="47">
        <f t="shared" ca="1" si="117"/>
        <v>6.569578634878237</v>
      </c>
      <c r="DC240" s="47">
        <f t="shared" ca="1" si="117"/>
        <v>7.1285087523511335</v>
      </c>
      <c r="DD240" s="47">
        <f t="shared" ca="1" si="117"/>
        <v>7.0859110194156063</v>
      </c>
    </row>
    <row r="241" spans="1:108" x14ac:dyDescent="0.25">
      <c r="A241" s="40" t="s">
        <v>138</v>
      </c>
      <c r="B241" s="40">
        <v>2863</v>
      </c>
      <c r="C241" s="40" t="s">
        <v>31</v>
      </c>
      <c r="D241" s="40" t="s">
        <v>1425</v>
      </c>
      <c r="E241" s="40" t="s">
        <v>130</v>
      </c>
      <c r="F241" s="40">
        <v>40.6</v>
      </c>
      <c r="G241" s="43">
        <v>45597</v>
      </c>
      <c r="I241" s="40" t="s">
        <v>74</v>
      </c>
      <c r="J241" s="40">
        <v>1</v>
      </c>
      <c r="K241" s="40" t="s">
        <v>33</v>
      </c>
      <c r="L241" s="40" t="s">
        <v>131</v>
      </c>
      <c r="N241" s="41">
        <f>VLOOKUP($C241 &amp; $I241 &amp; $K241,FATOR!$A$3:$P$22,5,0)</f>
        <v>0.23516228756884971</v>
      </c>
      <c r="O241" s="41">
        <f>VLOOKUP($C241 &amp; $I241 &amp; $K241,FATOR!$A$3:$P$22,6,0)</f>
        <v>0.21966842736486258</v>
      </c>
      <c r="P241" s="41">
        <f>VLOOKUP($C241 &amp; $I241 &amp; $K241,FATOR!$A$3:$P$22,7,0)</f>
        <v>0.23504538398326369</v>
      </c>
      <c r="Q241" s="41">
        <f>VLOOKUP($C241 &amp; $I241 &amp; $K241,FATOR!$A$3:$P$22,8,0)</f>
        <v>0.20674207770833952</v>
      </c>
      <c r="R241" s="41">
        <f>VLOOKUP($C241 &amp; $I241 &amp; $K241,FATOR!$A$3:$P$22,9,0)</f>
        <v>0.17149920684288822</v>
      </c>
      <c r="S241" s="41">
        <f>VLOOKUP($C241 &amp; $I241 &amp; $K241,FATOR!$A$3:$P$22,10,0)</f>
        <v>0.1618122816472472</v>
      </c>
      <c r="T241" s="41">
        <f>VLOOKUP($C241 &amp; $I241 &amp; $K241,FATOR!$A$3:$P$22,11,0)</f>
        <v>0.17557903330914121</v>
      </c>
      <c r="U241" s="41">
        <f>VLOOKUP($C241 &amp; $I241 &amp; $K241,FATOR!$A$3:$P$22,12,0)</f>
        <v>0.1745298280644238</v>
      </c>
      <c r="V241" s="41">
        <f>VLOOKUP($C241 &amp; $I241 &amp; $K241,FATOR!$A$3:$P$22,13,0)</f>
        <v>0.21253180841071748</v>
      </c>
      <c r="W241" s="41">
        <f>VLOOKUP($C241 &amp; $I241 &amp; $K241,FATOR!$A$3:$P$22,14,0)</f>
        <v>0.2107432866718385</v>
      </c>
      <c r="X241" s="41">
        <f>VLOOKUP($C241 &amp; $I241 &amp; $K241,FATOR!$A$3:$P$22,15,0)</f>
        <v>0.2155843839491689</v>
      </c>
      <c r="Y241" s="41">
        <f>VLOOKUP($C241 &amp; $I241 &amp; $K241,FATOR!$A$3:$P$22,16,0)</f>
        <v>0.20959371231642632</v>
      </c>
      <c r="AA241" s="42">
        <f t="shared" si="101"/>
        <v>9.5475888752952986</v>
      </c>
      <c r="AB241" s="42">
        <f t="shared" si="102"/>
        <v>8.9185381510134221</v>
      </c>
      <c r="AC241" s="42">
        <f t="shared" si="103"/>
        <v>9.5428425897205056</v>
      </c>
      <c r="AD241" s="42">
        <f t="shared" si="104"/>
        <v>8.3937283549585846</v>
      </c>
      <c r="AE241" s="42">
        <f t="shared" si="105"/>
        <v>6.9628677978212616</v>
      </c>
      <c r="AF241" s="42">
        <f t="shared" si="106"/>
        <v>6.569578634878237</v>
      </c>
      <c r="AG241" s="42">
        <f t="shared" si="107"/>
        <v>7.1285087523511335</v>
      </c>
      <c r="AH241" s="42">
        <f t="shared" si="108"/>
        <v>7.0859110194156063</v>
      </c>
      <c r="AI241" s="42">
        <f t="shared" si="109"/>
        <v>8.62879142147513</v>
      </c>
      <c r="AJ241" s="42">
        <f t="shared" si="110"/>
        <v>8.5561774388766434</v>
      </c>
      <c r="AK241" s="42">
        <f t="shared" si="111"/>
        <v>8.7527259883362571</v>
      </c>
      <c r="AL241" s="42">
        <f t="shared" si="112"/>
        <v>8.5095047200469089</v>
      </c>
      <c r="AN241" s="43">
        <f t="shared" si="113"/>
        <v>45597</v>
      </c>
      <c r="AO241" s="47" t="str">
        <f t="shared" ca="1" si="123"/>
        <v/>
      </c>
      <c r="AP241" s="47" t="str">
        <f t="shared" ca="1" si="123"/>
        <v/>
      </c>
      <c r="AQ241" s="47" t="str">
        <f t="shared" ca="1" si="123"/>
        <v/>
      </c>
      <c r="AR241" s="47" t="str">
        <f t="shared" ca="1" si="123"/>
        <v/>
      </c>
      <c r="AS241" s="47" t="str">
        <f t="shared" ca="1" si="123"/>
        <v/>
      </c>
      <c r="AT241" s="47" t="str">
        <f t="shared" ca="1" si="123"/>
        <v/>
      </c>
      <c r="AU241" s="47" t="str">
        <f t="shared" ca="1" si="123"/>
        <v/>
      </c>
      <c r="AV241" s="47" t="str">
        <f t="shared" ca="1" si="123"/>
        <v/>
      </c>
      <c r="AW241" s="47" t="str">
        <f t="shared" ca="1" si="123"/>
        <v/>
      </c>
      <c r="AX241" s="47" t="str">
        <f t="shared" ca="1" si="123"/>
        <v/>
      </c>
      <c r="AY241" s="47">
        <f t="shared" ca="1" si="122"/>
        <v>8.7527259883362571</v>
      </c>
      <c r="AZ241" s="47">
        <f t="shared" ca="1" si="122"/>
        <v>8.5095047200469089</v>
      </c>
      <c r="BA241" s="47">
        <f t="shared" ca="1" si="122"/>
        <v>9.5475888752952986</v>
      </c>
      <c r="BB241" s="47">
        <f t="shared" ca="1" si="122"/>
        <v>8.9185381510134221</v>
      </c>
      <c r="BC241" s="47">
        <f t="shared" ca="1" si="122"/>
        <v>9.5428425897205056</v>
      </c>
      <c r="BD241" s="47">
        <f t="shared" ca="1" si="122"/>
        <v>8.3937283549585846</v>
      </c>
      <c r="BE241" s="47">
        <f t="shared" ca="1" si="122"/>
        <v>6.9628677978212616</v>
      </c>
      <c r="BF241" s="47">
        <f t="shared" ca="1" si="122"/>
        <v>6.569578634878237</v>
      </c>
      <c r="BG241" s="47">
        <f t="shared" ca="1" si="122"/>
        <v>7.1285087523511335</v>
      </c>
      <c r="BH241" s="47">
        <f t="shared" ca="1" si="122"/>
        <v>7.0859110194156063</v>
      </c>
      <c r="BI241" s="47">
        <f t="shared" ca="1" si="121"/>
        <v>8.62879142147513</v>
      </c>
      <c r="BJ241" s="47">
        <f t="shared" ca="1" si="121"/>
        <v>8.5561774388766434</v>
      </c>
      <c r="BK241" s="47">
        <f t="shared" ca="1" si="121"/>
        <v>8.7527259883362571</v>
      </c>
      <c r="BL241" s="47">
        <f t="shared" ca="1" si="121"/>
        <v>8.5095047200469089</v>
      </c>
      <c r="BM241" s="47">
        <f t="shared" ca="1" si="121"/>
        <v>9.5475888752952986</v>
      </c>
      <c r="BN241" s="47">
        <f t="shared" ca="1" si="121"/>
        <v>8.9185381510134221</v>
      </c>
      <c r="BO241" s="47">
        <f t="shared" ca="1" si="121"/>
        <v>9.5428425897205056</v>
      </c>
      <c r="BP241" s="47">
        <f t="shared" ca="1" si="121"/>
        <v>8.3937283549585846</v>
      </c>
      <c r="BQ241" s="47">
        <f t="shared" ca="1" si="121"/>
        <v>6.9628677978212616</v>
      </c>
      <c r="BR241" s="47">
        <f t="shared" ca="1" si="121"/>
        <v>6.569578634878237</v>
      </c>
      <c r="BS241" s="47">
        <f t="shared" ca="1" si="125"/>
        <v>7.1285087523511335</v>
      </c>
      <c r="BT241" s="47">
        <f t="shared" ca="1" si="125"/>
        <v>7.0859110194156063</v>
      </c>
      <c r="BU241" s="47">
        <f t="shared" ca="1" si="125"/>
        <v>8.62879142147513</v>
      </c>
      <c r="BV241" s="47">
        <f t="shared" ca="1" si="125"/>
        <v>8.5561774388766434</v>
      </c>
      <c r="BW241" s="47">
        <f t="shared" ca="1" si="125"/>
        <v>8.7527259883362571</v>
      </c>
      <c r="BX241" s="47">
        <f t="shared" ca="1" si="125"/>
        <v>8.5095047200469089</v>
      </c>
      <c r="BY241" s="47">
        <f t="shared" ca="1" si="125"/>
        <v>9.5475888752952986</v>
      </c>
      <c r="BZ241" s="47">
        <f t="shared" ca="1" si="125"/>
        <v>8.9185381510134221</v>
      </c>
      <c r="CA241" s="47">
        <f t="shared" ca="1" si="125"/>
        <v>9.5428425897205056</v>
      </c>
      <c r="CB241" s="47">
        <f t="shared" ca="1" si="125"/>
        <v>8.3937283549585846</v>
      </c>
      <c r="CC241" s="47">
        <f t="shared" ca="1" si="124"/>
        <v>6.9628677978212616</v>
      </c>
      <c r="CD241" s="47">
        <f t="shared" ca="1" si="124"/>
        <v>6.569578634878237</v>
      </c>
      <c r="CE241" s="47">
        <f t="shared" ca="1" si="124"/>
        <v>7.1285087523511335</v>
      </c>
      <c r="CF241" s="47">
        <f t="shared" ca="1" si="124"/>
        <v>7.0859110194156063</v>
      </c>
      <c r="CG241" s="47">
        <f t="shared" ca="1" si="124"/>
        <v>8.62879142147513</v>
      </c>
      <c r="CH241" s="47">
        <f t="shared" ca="1" si="124"/>
        <v>8.5561774388766434</v>
      </c>
      <c r="CI241" s="47">
        <f t="shared" ca="1" si="124"/>
        <v>8.7527259883362571</v>
      </c>
      <c r="CJ241" s="47">
        <f t="shared" ca="1" si="124"/>
        <v>8.5095047200469089</v>
      </c>
      <c r="CK241" s="47">
        <f t="shared" ca="1" si="124"/>
        <v>9.5475888752952986</v>
      </c>
      <c r="CL241" s="47">
        <f t="shared" ca="1" si="124"/>
        <v>8.9185381510134221</v>
      </c>
      <c r="CM241" s="47">
        <f t="shared" ca="1" si="120"/>
        <v>9.5428425897205056</v>
      </c>
      <c r="CN241" s="47">
        <f t="shared" ca="1" si="120"/>
        <v>8.3937283549585846</v>
      </c>
      <c r="CO241" s="47">
        <f t="shared" ca="1" si="120"/>
        <v>6.9628677978212616</v>
      </c>
      <c r="CP241" s="47">
        <f t="shared" ca="1" si="120"/>
        <v>6.569578634878237</v>
      </c>
      <c r="CQ241" s="47">
        <f t="shared" ca="1" si="120"/>
        <v>7.1285087523511335</v>
      </c>
      <c r="CR241" s="47">
        <f t="shared" ca="1" si="120"/>
        <v>7.0859110194156063</v>
      </c>
      <c r="CS241" s="47">
        <f t="shared" ca="1" si="120"/>
        <v>8.62879142147513</v>
      </c>
      <c r="CT241" s="47">
        <f t="shared" ca="1" si="120"/>
        <v>8.5561774388766434</v>
      </c>
      <c r="CU241" s="47">
        <f t="shared" ca="1" si="120"/>
        <v>8.7527259883362571</v>
      </c>
      <c r="CV241" s="47">
        <f t="shared" ca="1" si="120"/>
        <v>8.5095047200469089</v>
      </c>
      <c r="CW241" s="47">
        <f t="shared" ca="1" si="117"/>
        <v>9.5475888752952986</v>
      </c>
      <c r="CX241" s="47">
        <f t="shared" ca="1" si="117"/>
        <v>8.9185381510134221</v>
      </c>
      <c r="CY241" s="47">
        <f t="shared" ca="1" si="117"/>
        <v>9.5428425897205056</v>
      </c>
      <c r="CZ241" s="47">
        <f t="shared" ca="1" si="117"/>
        <v>8.3937283549585846</v>
      </c>
      <c r="DA241" s="47">
        <f t="shared" ca="1" si="117"/>
        <v>6.9628677978212616</v>
      </c>
      <c r="DB241" s="47">
        <f t="shared" ca="1" si="117"/>
        <v>6.569578634878237</v>
      </c>
      <c r="DC241" s="47">
        <f t="shared" ca="1" si="117"/>
        <v>7.1285087523511335</v>
      </c>
      <c r="DD241" s="47">
        <f t="shared" ca="1" si="117"/>
        <v>7.0859110194156063</v>
      </c>
    </row>
    <row r="242" spans="1:108" x14ac:dyDescent="0.25">
      <c r="A242" s="40" t="s">
        <v>138</v>
      </c>
      <c r="B242" s="40">
        <v>2864</v>
      </c>
      <c r="C242" s="40" t="s">
        <v>31</v>
      </c>
      <c r="D242" s="40" t="s">
        <v>1426</v>
      </c>
      <c r="E242" s="40" t="s">
        <v>130</v>
      </c>
      <c r="F242" s="40">
        <v>40.6</v>
      </c>
      <c r="G242" s="43">
        <v>45597</v>
      </c>
      <c r="I242" s="40" t="s">
        <v>74</v>
      </c>
      <c r="J242" s="40">
        <v>1</v>
      </c>
      <c r="K242" s="40" t="s">
        <v>33</v>
      </c>
      <c r="L242" s="40" t="s">
        <v>131</v>
      </c>
      <c r="N242" s="41">
        <f>VLOOKUP($C242 &amp; $I242 &amp; $K242,FATOR!$A$3:$P$22,5,0)</f>
        <v>0.23516228756884971</v>
      </c>
      <c r="O242" s="41">
        <f>VLOOKUP($C242 &amp; $I242 &amp; $K242,FATOR!$A$3:$P$22,6,0)</f>
        <v>0.21966842736486258</v>
      </c>
      <c r="P242" s="41">
        <f>VLOOKUP($C242 &amp; $I242 &amp; $K242,FATOR!$A$3:$P$22,7,0)</f>
        <v>0.23504538398326369</v>
      </c>
      <c r="Q242" s="41">
        <f>VLOOKUP($C242 &amp; $I242 &amp; $K242,FATOR!$A$3:$P$22,8,0)</f>
        <v>0.20674207770833952</v>
      </c>
      <c r="R242" s="41">
        <f>VLOOKUP($C242 &amp; $I242 &amp; $K242,FATOR!$A$3:$P$22,9,0)</f>
        <v>0.17149920684288822</v>
      </c>
      <c r="S242" s="41">
        <f>VLOOKUP($C242 &amp; $I242 &amp; $K242,FATOR!$A$3:$P$22,10,0)</f>
        <v>0.1618122816472472</v>
      </c>
      <c r="T242" s="41">
        <f>VLOOKUP($C242 &amp; $I242 &amp; $K242,FATOR!$A$3:$P$22,11,0)</f>
        <v>0.17557903330914121</v>
      </c>
      <c r="U242" s="41">
        <f>VLOOKUP($C242 &amp; $I242 &amp; $K242,FATOR!$A$3:$P$22,12,0)</f>
        <v>0.1745298280644238</v>
      </c>
      <c r="V242" s="41">
        <f>VLOOKUP($C242 &amp; $I242 &amp; $K242,FATOR!$A$3:$P$22,13,0)</f>
        <v>0.21253180841071748</v>
      </c>
      <c r="W242" s="41">
        <f>VLOOKUP($C242 &amp; $I242 &amp; $K242,FATOR!$A$3:$P$22,14,0)</f>
        <v>0.2107432866718385</v>
      </c>
      <c r="X242" s="41">
        <f>VLOOKUP($C242 &amp; $I242 &amp; $K242,FATOR!$A$3:$P$22,15,0)</f>
        <v>0.2155843839491689</v>
      </c>
      <c r="Y242" s="41">
        <f>VLOOKUP($C242 &amp; $I242 &amp; $K242,FATOR!$A$3:$P$22,16,0)</f>
        <v>0.20959371231642632</v>
      </c>
      <c r="AA242" s="42">
        <f t="shared" si="101"/>
        <v>9.5475888752952986</v>
      </c>
      <c r="AB242" s="42">
        <f t="shared" si="102"/>
        <v>8.9185381510134221</v>
      </c>
      <c r="AC242" s="42">
        <f t="shared" si="103"/>
        <v>9.5428425897205056</v>
      </c>
      <c r="AD242" s="42">
        <f t="shared" si="104"/>
        <v>8.3937283549585846</v>
      </c>
      <c r="AE242" s="42">
        <f t="shared" si="105"/>
        <v>6.9628677978212616</v>
      </c>
      <c r="AF242" s="42">
        <f t="shared" si="106"/>
        <v>6.569578634878237</v>
      </c>
      <c r="AG242" s="42">
        <f t="shared" si="107"/>
        <v>7.1285087523511335</v>
      </c>
      <c r="AH242" s="42">
        <f t="shared" si="108"/>
        <v>7.0859110194156063</v>
      </c>
      <c r="AI242" s="42">
        <f t="shared" si="109"/>
        <v>8.62879142147513</v>
      </c>
      <c r="AJ242" s="42">
        <f t="shared" si="110"/>
        <v>8.5561774388766434</v>
      </c>
      <c r="AK242" s="42">
        <f t="shared" si="111"/>
        <v>8.7527259883362571</v>
      </c>
      <c r="AL242" s="42">
        <f t="shared" si="112"/>
        <v>8.5095047200469089</v>
      </c>
      <c r="AN242" s="43">
        <f t="shared" si="113"/>
        <v>45597</v>
      </c>
      <c r="AO242" s="47" t="str">
        <f t="shared" ca="1" si="123"/>
        <v/>
      </c>
      <c r="AP242" s="47" t="str">
        <f t="shared" ca="1" si="123"/>
        <v/>
      </c>
      <c r="AQ242" s="47" t="str">
        <f t="shared" ca="1" si="123"/>
        <v/>
      </c>
      <c r="AR242" s="47" t="str">
        <f t="shared" ca="1" si="123"/>
        <v/>
      </c>
      <c r="AS242" s="47" t="str">
        <f t="shared" ca="1" si="123"/>
        <v/>
      </c>
      <c r="AT242" s="47" t="str">
        <f t="shared" ca="1" si="123"/>
        <v/>
      </c>
      <c r="AU242" s="47" t="str">
        <f t="shared" ca="1" si="123"/>
        <v/>
      </c>
      <c r="AV242" s="47" t="str">
        <f t="shared" ca="1" si="123"/>
        <v/>
      </c>
      <c r="AW242" s="47" t="str">
        <f t="shared" ca="1" si="123"/>
        <v/>
      </c>
      <c r="AX242" s="47" t="str">
        <f t="shared" ca="1" si="123"/>
        <v/>
      </c>
      <c r="AY242" s="47">
        <f t="shared" ca="1" si="122"/>
        <v>8.7527259883362571</v>
      </c>
      <c r="AZ242" s="47">
        <f t="shared" ca="1" si="122"/>
        <v>8.5095047200469089</v>
      </c>
      <c r="BA242" s="47">
        <f t="shared" ca="1" si="122"/>
        <v>9.5475888752952986</v>
      </c>
      <c r="BB242" s="47">
        <f t="shared" ca="1" si="122"/>
        <v>8.9185381510134221</v>
      </c>
      <c r="BC242" s="47">
        <f t="shared" ca="1" si="122"/>
        <v>9.5428425897205056</v>
      </c>
      <c r="BD242" s="47">
        <f t="shared" ca="1" si="122"/>
        <v>8.3937283549585846</v>
      </c>
      <c r="BE242" s="47">
        <f t="shared" ca="1" si="122"/>
        <v>6.9628677978212616</v>
      </c>
      <c r="BF242" s="47">
        <f t="shared" ca="1" si="122"/>
        <v>6.569578634878237</v>
      </c>
      <c r="BG242" s="47">
        <f t="shared" ca="1" si="122"/>
        <v>7.1285087523511335</v>
      </c>
      <c r="BH242" s="47">
        <f t="shared" ca="1" si="122"/>
        <v>7.0859110194156063</v>
      </c>
      <c r="BI242" s="47">
        <f t="shared" ca="1" si="121"/>
        <v>8.62879142147513</v>
      </c>
      <c r="BJ242" s="47">
        <f t="shared" ca="1" si="121"/>
        <v>8.5561774388766434</v>
      </c>
      <c r="BK242" s="47">
        <f t="shared" ca="1" si="121"/>
        <v>8.7527259883362571</v>
      </c>
      <c r="BL242" s="47">
        <f t="shared" ca="1" si="121"/>
        <v>8.5095047200469089</v>
      </c>
      <c r="BM242" s="47">
        <f t="shared" ca="1" si="121"/>
        <v>9.5475888752952986</v>
      </c>
      <c r="BN242" s="47">
        <f t="shared" ca="1" si="121"/>
        <v>8.9185381510134221</v>
      </c>
      <c r="BO242" s="47">
        <f t="shared" ca="1" si="121"/>
        <v>9.5428425897205056</v>
      </c>
      <c r="BP242" s="47">
        <f t="shared" ca="1" si="121"/>
        <v>8.3937283549585846</v>
      </c>
      <c r="BQ242" s="47">
        <f t="shared" ca="1" si="121"/>
        <v>6.9628677978212616</v>
      </c>
      <c r="BR242" s="47">
        <f t="shared" ca="1" si="121"/>
        <v>6.569578634878237</v>
      </c>
      <c r="BS242" s="47">
        <f t="shared" ca="1" si="125"/>
        <v>7.1285087523511335</v>
      </c>
      <c r="BT242" s="47">
        <f t="shared" ca="1" si="125"/>
        <v>7.0859110194156063</v>
      </c>
      <c r="BU242" s="47">
        <f t="shared" ca="1" si="125"/>
        <v>8.62879142147513</v>
      </c>
      <c r="BV242" s="47">
        <f t="shared" ca="1" si="125"/>
        <v>8.5561774388766434</v>
      </c>
      <c r="BW242" s="47">
        <f t="shared" ca="1" si="125"/>
        <v>8.7527259883362571</v>
      </c>
      <c r="BX242" s="47">
        <f t="shared" ca="1" si="125"/>
        <v>8.5095047200469089</v>
      </c>
      <c r="BY242" s="47">
        <f t="shared" ca="1" si="125"/>
        <v>9.5475888752952986</v>
      </c>
      <c r="BZ242" s="47">
        <f t="shared" ca="1" si="125"/>
        <v>8.9185381510134221</v>
      </c>
      <c r="CA242" s="47">
        <f t="shared" ca="1" si="125"/>
        <v>9.5428425897205056</v>
      </c>
      <c r="CB242" s="47">
        <f t="shared" ca="1" si="125"/>
        <v>8.3937283549585846</v>
      </c>
      <c r="CC242" s="47">
        <f t="shared" ca="1" si="124"/>
        <v>6.9628677978212616</v>
      </c>
      <c r="CD242" s="47">
        <f t="shared" ca="1" si="124"/>
        <v>6.569578634878237</v>
      </c>
      <c r="CE242" s="47">
        <f t="shared" ca="1" si="124"/>
        <v>7.1285087523511335</v>
      </c>
      <c r="CF242" s="47">
        <f t="shared" ca="1" si="124"/>
        <v>7.0859110194156063</v>
      </c>
      <c r="CG242" s="47">
        <f t="shared" ca="1" si="124"/>
        <v>8.62879142147513</v>
      </c>
      <c r="CH242" s="47">
        <f t="shared" ca="1" si="124"/>
        <v>8.5561774388766434</v>
      </c>
      <c r="CI242" s="47">
        <f t="shared" ca="1" si="124"/>
        <v>8.7527259883362571</v>
      </c>
      <c r="CJ242" s="47">
        <f t="shared" ca="1" si="124"/>
        <v>8.5095047200469089</v>
      </c>
      <c r="CK242" s="47">
        <f t="shared" ca="1" si="124"/>
        <v>9.5475888752952986</v>
      </c>
      <c r="CL242" s="47">
        <f t="shared" ca="1" si="124"/>
        <v>8.9185381510134221</v>
      </c>
      <c r="CM242" s="47">
        <f t="shared" ca="1" si="120"/>
        <v>9.5428425897205056</v>
      </c>
      <c r="CN242" s="47">
        <f t="shared" ca="1" si="120"/>
        <v>8.3937283549585846</v>
      </c>
      <c r="CO242" s="47">
        <f t="shared" ca="1" si="120"/>
        <v>6.9628677978212616</v>
      </c>
      <c r="CP242" s="47">
        <f t="shared" ca="1" si="120"/>
        <v>6.569578634878237</v>
      </c>
      <c r="CQ242" s="47">
        <f t="shared" ca="1" si="120"/>
        <v>7.1285087523511335</v>
      </c>
      <c r="CR242" s="47">
        <f t="shared" ca="1" si="120"/>
        <v>7.0859110194156063</v>
      </c>
      <c r="CS242" s="47">
        <f t="shared" ca="1" si="120"/>
        <v>8.62879142147513</v>
      </c>
      <c r="CT242" s="47">
        <f t="shared" ca="1" si="120"/>
        <v>8.5561774388766434</v>
      </c>
      <c r="CU242" s="47">
        <f t="shared" ca="1" si="120"/>
        <v>8.7527259883362571</v>
      </c>
      <c r="CV242" s="47">
        <f t="shared" ca="1" si="120"/>
        <v>8.5095047200469089</v>
      </c>
      <c r="CW242" s="47">
        <f t="shared" ca="1" si="117"/>
        <v>9.5475888752952986</v>
      </c>
      <c r="CX242" s="47">
        <f t="shared" ca="1" si="117"/>
        <v>8.9185381510134221</v>
      </c>
      <c r="CY242" s="47">
        <f t="shared" ca="1" si="117"/>
        <v>9.5428425897205056</v>
      </c>
      <c r="CZ242" s="47">
        <f t="shared" ref="CW242:DD274" ca="1" si="126">IF($AN242&lt;=CZ$1,HLOOKUP(MONTH(CZ$1),$AA:$AL,ROW($AO242),0),"")</f>
        <v>8.3937283549585846</v>
      </c>
      <c r="DA242" s="47">
        <f t="shared" ca="1" si="126"/>
        <v>6.9628677978212616</v>
      </c>
      <c r="DB242" s="47">
        <f t="shared" ca="1" si="126"/>
        <v>6.569578634878237</v>
      </c>
      <c r="DC242" s="47">
        <f t="shared" ca="1" si="126"/>
        <v>7.1285087523511335</v>
      </c>
      <c r="DD242" s="47">
        <f t="shared" ca="1" si="126"/>
        <v>7.0859110194156063</v>
      </c>
    </row>
    <row r="243" spans="1:108" x14ac:dyDescent="0.25">
      <c r="A243" s="40" t="s">
        <v>138</v>
      </c>
      <c r="B243" s="40">
        <v>2884</v>
      </c>
      <c r="C243" s="40" t="s">
        <v>31</v>
      </c>
      <c r="D243" s="40" t="s">
        <v>1427</v>
      </c>
      <c r="E243" s="40" t="s">
        <v>130</v>
      </c>
      <c r="F243" s="40">
        <v>40.6</v>
      </c>
      <c r="G243" s="43">
        <v>45627</v>
      </c>
      <c r="I243" s="40" t="s">
        <v>74</v>
      </c>
      <c r="J243" s="40">
        <v>1</v>
      </c>
      <c r="K243" s="40" t="s">
        <v>33</v>
      </c>
      <c r="L243" s="40" t="s">
        <v>131</v>
      </c>
      <c r="N243" s="41">
        <f>VLOOKUP($C243 &amp; $I243 &amp; $K243,FATOR!$A$3:$P$22,5,0)</f>
        <v>0.23516228756884971</v>
      </c>
      <c r="O243" s="41">
        <f>VLOOKUP($C243 &amp; $I243 &amp; $K243,FATOR!$A$3:$P$22,6,0)</f>
        <v>0.21966842736486258</v>
      </c>
      <c r="P243" s="41">
        <f>VLOOKUP($C243 &amp; $I243 &amp; $K243,FATOR!$A$3:$P$22,7,0)</f>
        <v>0.23504538398326369</v>
      </c>
      <c r="Q243" s="41">
        <f>VLOOKUP($C243 &amp; $I243 &amp; $K243,FATOR!$A$3:$P$22,8,0)</f>
        <v>0.20674207770833952</v>
      </c>
      <c r="R243" s="41">
        <f>VLOOKUP($C243 &amp; $I243 &amp; $K243,FATOR!$A$3:$P$22,9,0)</f>
        <v>0.17149920684288822</v>
      </c>
      <c r="S243" s="41">
        <f>VLOOKUP($C243 &amp; $I243 &amp; $K243,FATOR!$A$3:$P$22,10,0)</f>
        <v>0.1618122816472472</v>
      </c>
      <c r="T243" s="41">
        <f>VLOOKUP($C243 &amp; $I243 &amp; $K243,FATOR!$A$3:$P$22,11,0)</f>
        <v>0.17557903330914121</v>
      </c>
      <c r="U243" s="41">
        <f>VLOOKUP($C243 &amp; $I243 &amp; $K243,FATOR!$A$3:$P$22,12,0)</f>
        <v>0.1745298280644238</v>
      </c>
      <c r="V243" s="41">
        <f>VLOOKUP($C243 &amp; $I243 &amp; $K243,FATOR!$A$3:$P$22,13,0)</f>
        <v>0.21253180841071748</v>
      </c>
      <c r="W243" s="41">
        <f>VLOOKUP($C243 &amp; $I243 &amp; $K243,FATOR!$A$3:$P$22,14,0)</f>
        <v>0.2107432866718385</v>
      </c>
      <c r="X243" s="41">
        <f>VLOOKUP($C243 &amp; $I243 &amp; $K243,FATOR!$A$3:$P$22,15,0)</f>
        <v>0.2155843839491689</v>
      </c>
      <c r="Y243" s="41">
        <f>VLOOKUP($C243 &amp; $I243 &amp; $K243,FATOR!$A$3:$P$22,16,0)</f>
        <v>0.20959371231642632</v>
      </c>
      <c r="AA243" s="42">
        <f t="shared" si="101"/>
        <v>9.5475888752952986</v>
      </c>
      <c r="AB243" s="42">
        <f t="shared" si="102"/>
        <v>8.9185381510134221</v>
      </c>
      <c r="AC243" s="42">
        <f t="shared" si="103"/>
        <v>9.5428425897205056</v>
      </c>
      <c r="AD243" s="42">
        <f t="shared" si="104"/>
        <v>8.3937283549585846</v>
      </c>
      <c r="AE243" s="42">
        <f t="shared" si="105"/>
        <v>6.9628677978212616</v>
      </c>
      <c r="AF243" s="42">
        <f t="shared" si="106"/>
        <v>6.569578634878237</v>
      </c>
      <c r="AG243" s="42">
        <f t="shared" si="107"/>
        <v>7.1285087523511335</v>
      </c>
      <c r="AH243" s="42">
        <f t="shared" si="108"/>
        <v>7.0859110194156063</v>
      </c>
      <c r="AI243" s="42">
        <f t="shared" si="109"/>
        <v>8.62879142147513</v>
      </c>
      <c r="AJ243" s="42">
        <f t="shared" si="110"/>
        <v>8.5561774388766434</v>
      </c>
      <c r="AK243" s="42">
        <f t="shared" si="111"/>
        <v>8.7527259883362571</v>
      </c>
      <c r="AL243" s="42">
        <f t="shared" si="112"/>
        <v>8.5095047200469089</v>
      </c>
      <c r="AN243" s="43">
        <f t="shared" si="113"/>
        <v>45627</v>
      </c>
      <c r="AO243" s="47" t="str">
        <f t="shared" ca="1" si="123"/>
        <v/>
      </c>
      <c r="AP243" s="47" t="str">
        <f t="shared" ca="1" si="123"/>
        <v/>
      </c>
      <c r="AQ243" s="47" t="str">
        <f t="shared" ca="1" si="123"/>
        <v/>
      </c>
      <c r="AR243" s="47" t="str">
        <f t="shared" ca="1" si="123"/>
        <v/>
      </c>
      <c r="AS243" s="47" t="str">
        <f t="shared" ca="1" si="123"/>
        <v/>
      </c>
      <c r="AT243" s="47" t="str">
        <f t="shared" ca="1" si="123"/>
        <v/>
      </c>
      <c r="AU243" s="47" t="str">
        <f t="shared" ca="1" si="123"/>
        <v/>
      </c>
      <c r="AV243" s="47" t="str">
        <f t="shared" ca="1" si="123"/>
        <v/>
      </c>
      <c r="AW243" s="47" t="str">
        <f t="shared" ca="1" si="123"/>
        <v/>
      </c>
      <c r="AX243" s="47" t="str">
        <f t="shared" ca="1" si="123"/>
        <v/>
      </c>
      <c r="AY243" s="47" t="str">
        <f t="shared" ca="1" si="122"/>
        <v/>
      </c>
      <c r="AZ243" s="47">
        <f t="shared" ca="1" si="122"/>
        <v>8.5095047200469089</v>
      </c>
      <c r="BA243" s="47">
        <f t="shared" ca="1" si="122"/>
        <v>9.5475888752952986</v>
      </c>
      <c r="BB243" s="47">
        <f t="shared" ca="1" si="122"/>
        <v>8.9185381510134221</v>
      </c>
      <c r="BC243" s="47">
        <f t="shared" ca="1" si="122"/>
        <v>9.5428425897205056</v>
      </c>
      <c r="BD243" s="47">
        <f t="shared" ca="1" si="122"/>
        <v>8.3937283549585846</v>
      </c>
      <c r="BE243" s="47">
        <f t="shared" ca="1" si="122"/>
        <v>6.9628677978212616</v>
      </c>
      <c r="BF243" s="47">
        <f t="shared" ca="1" si="122"/>
        <v>6.569578634878237</v>
      </c>
      <c r="BG243" s="47">
        <f t="shared" ca="1" si="122"/>
        <v>7.1285087523511335</v>
      </c>
      <c r="BH243" s="47">
        <f t="shared" ca="1" si="122"/>
        <v>7.0859110194156063</v>
      </c>
      <c r="BI243" s="47">
        <f t="shared" ca="1" si="121"/>
        <v>8.62879142147513</v>
      </c>
      <c r="BJ243" s="47">
        <f t="shared" ca="1" si="121"/>
        <v>8.5561774388766434</v>
      </c>
      <c r="BK243" s="47">
        <f t="shared" ca="1" si="121"/>
        <v>8.7527259883362571</v>
      </c>
      <c r="BL243" s="47">
        <f t="shared" ca="1" si="121"/>
        <v>8.5095047200469089</v>
      </c>
      <c r="BM243" s="47">
        <f t="shared" ca="1" si="121"/>
        <v>9.5475888752952986</v>
      </c>
      <c r="BN243" s="47">
        <f t="shared" ca="1" si="121"/>
        <v>8.9185381510134221</v>
      </c>
      <c r="BO243" s="47">
        <f t="shared" ca="1" si="121"/>
        <v>9.5428425897205056</v>
      </c>
      <c r="BP243" s="47">
        <f t="shared" ca="1" si="121"/>
        <v>8.3937283549585846</v>
      </c>
      <c r="BQ243" s="47">
        <f t="shared" ca="1" si="121"/>
        <v>6.9628677978212616</v>
      </c>
      <c r="BR243" s="47">
        <f t="shared" ca="1" si="121"/>
        <v>6.569578634878237</v>
      </c>
      <c r="BS243" s="47">
        <f t="shared" ca="1" si="125"/>
        <v>7.1285087523511335</v>
      </c>
      <c r="BT243" s="47">
        <f t="shared" ca="1" si="125"/>
        <v>7.0859110194156063</v>
      </c>
      <c r="BU243" s="47">
        <f t="shared" ca="1" si="125"/>
        <v>8.62879142147513</v>
      </c>
      <c r="BV243" s="47">
        <f t="shared" ca="1" si="125"/>
        <v>8.5561774388766434</v>
      </c>
      <c r="BW243" s="47">
        <f t="shared" ca="1" si="125"/>
        <v>8.7527259883362571</v>
      </c>
      <c r="BX243" s="47">
        <f t="shared" ca="1" si="125"/>
        <v>8.5095047200469089</v>
      </c>
      <c r="BY243" s="47">
        <f t="shared" ca="1" si="125"/>
        <v>9.5475888752952986</v>
      </c>
      <c r="BZ243" s="47">
        <f t="shared" ca="1" si="125"/>
        <v>8.9185381510134221</v>
      </c>
      <c r="CA243" s="47">
        <f t="shared" ca="1" si="125"/>
        <v>9.5428425897205056</v>
      </c>
      <c r="CB243" s="47">
        <f t="shared" ca="1" si="125"/>
        <v>8.3937283549585846</v>
      </c>
      <c r="CC243" s="47">
        <f t="shared" ca="1" si="124"/>
        <v>6.9628677978212616</v>
      </c>
      <c r="CD243" s="47">
        <f t="shared" ca="1" si="124"/>
        <v>6.569578634878237</v>
      </c>
      <c r="CE243" s="47">
        <f t="shared" ca="1" si="124"/>
        <v>7.1285087523511335</v>
      </c>
      <c r="CF243" s="47">
        <f t="shared" ca="1" si="124"/>
        <v>7.0859110194156063</v>
      </c>
      <c r="CG243" s="47">
        <f t="shared" ca="1" si="124"/>
        <v>8.62879142147513</v>
      </c>
      <c r="CH243" s="47">
        <f t="shared" ca="1" si="124"/>
        <v>8.5561774388766434</v>
      </c>
      <c r="CI243" s="47">
        <f t="shared" ca="1" si="124"/>
        <v>8.7527259883362571</v>
      </c>
      <c r="CJ243" s="47">
        <f t="shared" ca="1" si="124"/>
        <v>8.5095047200469089</v>
      </c>
      <c r="CK243" s="47">
        <f t="shared" ca="1" si="124"/>
        <v>9.5475888752952986</v>
      </c>
      <c r="CL243" s="47">
        <f t="shared" ca="1" si="124"/>
        <v>8.9185381510134221</v>
      </c>
      <c r="CM243" s="47">
        <f t="shared" ca="1" si="120"/>
        <v>9.5428425897205056</v>
      </c>
      <c r="CN243" s="47">
        <f t="shared" ca="1" si="120"/>
        <v>8.3937283549585846</v>
      </c>
      <c r="CO243" s="47">
        <f t="shared" ca="1" si="120"/>
        <v>6.9628677978212616</v>
      </c>
      <c r="CP243" s="47">
        <f t="shared" ca="1" si="120"/>
        <v>6.569578634878237</v>
      </c>
      <c r="CQ243" s="47">
        <f t="shared" ca="1" si="120"/>
        <v>7.1285087523511335</v>
      </c>
      <c r="CR243" s="47">
        <f t="shared" ca="1" si="120"/>
        <v>7.0859110194156063</v>
      </c>
      <c r="CS243" s="47">
        <f t="shared" ca="1" si="120"/>
        <v>8.62879142147513</v>
      </c>
      <c r="CT243" s="47">
        <f t="shared" ca="1" si="120"/>
        <v>8.5561774388766434</v>
      </c>
      <c r="CU243" s="47">
        <f t="shared" ca="1" si="120"/>
        <v>8.7527259883362571</v>
      </c>
      <c r="CV243" s="47">
        <f t="shared" ca="1" si="120"/>
        <v>8.5095047200469089</v>
      </c>
      <c r="CW243" s="47">
        <f t="shared" ca="1" si="126"/>
        <v>9.5475888752952986</v>
      </c>
      <c r="CX243" s="47">
        <f t="shared" ca="1" si="126"/>
        <v>8.9185381510134221</v>
      </c>
      <c r="CY243" s="47">
        <f t="shared" ca="1" si="126"/>
        <v>9.5428425897205056</v>
      </c>
      <c r="CZ243" s="47">
        <f t="shared" ca="1" si="126"/>
        <v>8.3937283549585846</v>
      </c>
      <c r="DA243" s="47">
        <f t="shared" ca="1" si="126"/>
        <v>6.9628677978212616</v>
      </c>
      <c r="DB243" s="47">
        <f t="shared" ca="1" si="126"/>
        <v>6.569578634878237</v>
      </c>
      <c r="DC243" s="47">
        <f t="shared" ca="1" si="126"/>
        <v>7.1285087523511335</v>
      </c>
      <c r="DD243" s="47">
        <f t="shared" ca="1" si="126"/>
        <v>7.0859110194156063</v>
      </c>
    </row>
    <row r="244" spans="1:108" x14ac:dyDescent="0.25">
      <c r="A244" s="40" t="s">
        <v>138</v>
      </c>
      <c r="B244" s="40">
        <v>2865</v>
      </c>
      <c r="C244" s="40" t="s">
        <v>31</v>
      </c>
      <c r="D244" s="40" t="s">
        <v>1428</v>
      </c>
      <c r="E244" s="40" t="s">
        <v>130</v>
      </c>
      <c r="F244" s="40">
        <v>46.052709999999998</v>
      </c>
      <c r="G244" s="43">
        <v>45597</v>
      </c>
      <c r="I244" s="40" t="s">
        <v>74</v>
      </c>
      <c r="J244" s="40">
        <v>1</v>
      </c>
      <c r="K244" s="40" t="s">
        <v>33</v>
      </c>
      <c r="L244" s="40" t="s">
        <v>131</v>
      </c>
      <c r="N244" s="41">
        <f>VLOOKUP($C244 &amp; $I244 &amp; $K244,FATOR!$A$3:$P$22,5,0)</f>
        <v>0.23516228756884971</v>
      </c>
      <c r="O244" s="41">
        <f>VLOOKUP($C244 &amp; $I244 &amp; $K244,FATOR!$A$3:$P$22,6,0)</f>
        <v>0.21966842736486258</v>
      </c>
      <c r="P244" s="41">
        <f>VLOOKUP($C244 &amp; $I244 &amp; $K244,FATOR!$A$3:$P$22,7,0)</f>
        <v>0.23504538398326369</v>
      </c>
      <c r="Q244" s="41">
        <f>VLOOKUP($C244 &amp; $I244 &amp; $K244,FATOR!$A$3:$P$22,8,0)</f>
        <v>0.20674207770833952</v>
      </c>
      <c r="R244" s="41">
        <f>VLOOKUP($C244 &amp; $I244 &amp; $K244,FATOR!$A$3:$P$22,9,0)</f>
        <v>0.17149920684288822</v>
      </c>
      <c r="S244" s="41">
        <f>VLOOKUP($C244 &amp; $I244 &amp; $K244,FATOR!$A$3:$P$22,10,0)</f>
        <v>0.1618122816472472</v>
      </c>
      <c r="T244" s="41">
        <f>VLOOKUP($C244 &amp; $I244 &amp; $K244,FATOR!$A$3:$P$22,11,0)</f>
        <v>0.17557903330914121</v>
      </c>
      <c r="U244" s="41">
        <f>VLOOKUP($C244 &amp; $I244 &amp; $K244,FATOR!$A$3:$P$22,12,0)</f>
        <v>0.1745298280644238</v>
      </c>
      <c r="V244" s="41">
        <f>VLOOKUP($C244 &amp; $I244 &amp; $K244,FATOR!$A$3:$P$22,13,0)</f>
        <v>0.21253180841071748</v>
      </c>
      <c r="W244" s="41">
        <f>VLOOKUP($C244 &amp; $I244 &amp; $K244,FATOR!$A$3:$P$22,14,0)</f>
        <v>0.2107432866718385</v>
      </c>
      <c r="X244" s="41">
        <f>VLOOKUP($C244 &amp; $I244 &amp; $K244,FATOR!$A$3:$P$22,15,0)</f>
        <v>0.2155843839491689</v>
      </c>
      <c r="Y244" s="41">
        <f>VLOOKUP($C244 &amp; $I244 &amp; $K244,FATOR!$A$3:$P$22,16,0)</f>
        <v>0.20959371231642632</v>
      </c>
      <c r="AA244" s="42">
        <f t="shared" si="101"/>
        <v>10.82986063234484</v>
      </c>
      <c r="AB244" s="42">
        <f t="shared" si="102"/>
        <v>10.116326381590079</v>
      </c>
      <c r="AC244" s="42">
        <f t="shared" si="103"/>
        <v>10.824476905419887</v>
      </c>
      <c r="AD244" s="42">
        <f t="shared" si="104"/>
        <v>9.5210329494996238</v>
      </c>
      <c r="AE244" s="42">
        <f t="shared" si="105"/>
        <v>7.898003237965546</v>
      </c>
      <c r="AF244" s="42">
        <f t="shared" si="106"/>
        <v>7.4518940811389971</v>
      </c>
      <c r="AG244" s="42">
        <f t="shared" si="107"/>
        <v>8.0858903030662201</v>
      </c>
      <c r="AH244" s="42">
        <f t="shared" si="108"/>
        <v>8.0375715582007707</v>
      </c>
      <c r="AI244" s="42">
        <f t="shared" si="109"/>
        <v>9.7876657385143329</v>
      </c>
      <c r="AJ244" s="42">
        <f t="shared" si="110"/>
        <v>9.7052994655450426</v>
      </c>
      <c r="AK244" s="42">
        <f t="shared" si="111"/>
        <v>9.9282451145397292</v>
      </c>
      <c r="AL244" s="42">
        <f t="shared" si="112"/>
        <v>9.6523584511318088</v>
      </c>
      <c r="AN244" s="43">
        <f t="shared" si="113"/>
        <v>45597</v>
      </c>
      <c r="AO244" s="47" t="str">
        <f t="shared" ca="1" si="123"/>
        <v/>
      </c>
      <c r="AP244" s="47" t="str">
        <f t="shared" ca="1" si="123"/>
        <v/>
      </c>
      <c r="AQ244" s="47" t="str">
        <f t="shared" ca="1" si="123"/>
        <v/>
      </c>
      <c r="AR244" s="47" t="str">
        <f t="shared" ca="1" si="123"/>
        <v/>
      </c>
      <c r="AS244" s="47" t="str">
        <f t="shared" ca="1" si="123"/>
        <v/>
      </c>
      <c r="AT244" s="47" t="str">
        <f t="shared" ca="1" si="123"/>
        <v/>
      </c>
      <c r="AU244" s="47" t="str">
        <f t="shared" ca="1" si="123"/>
        <v/>
      </c>
      <c r="AV244" s="47" t="str">
        <f t="shared" ca="1" si="123"/>
        <v/>
      </c>
      <c r="AW244" s="47" t="str">
        <f t="shared" ca="1" si="123"/>
        <v/>
      </c>
      <c r="AX244" s="47" t="str">
        <f t="shared" ca="1" si="123"/>
        <v/>
      </c>
      <c r="AY244" s="47">
        <f t="shared" ca="1" si="122"/>
        <v>9.9282451145397292</v>
      </c>
      <c r="AZ244" s="47">
        <f t="shared" ca="1" si="122"/>
        <v>9.6523584511318088</v>
      </c>
      <c r="BA244" s="47">
        <f t="shared" ca="1" si="122"/>
        <v>10.82986063234484</v>
      </c>
      <c r="BB244" s="47">
        <f t="shared" ca="1" si="122"/>
        <v>10.116326381590079</v>
      </c>
      <c r="BC244" s="47">
        <f t="shared" ca="1" si="122"/>
        <v>10.824476905419887</v>
      </c>
      <c r="BD244" s="47">
        <f t="shared" ca="1" si="122"/>
        <v>9.5210329494996238</v>
      </c>
      <c r="BE244" s="47">
        <f t="shared" ca="1" si="122"/>
        <v>7.898003237965546</v>
      </c>
      <c r="BF244" s="47">
        <f t="shared" ca="1" si="122"/>
        <v>7.4518940811389971</v>
      </c>
      <c r="BG244" s="47">
        <f t="shared" ca="1" si="122"/>
        <v>8.0858903030662201</v>
      </c>
      <c r="BH244" s="47">
        <f t="shared" ca="1" si="122"/>
        <v>8.0375715582007707</v>
      </c>
      <c r="BI244" s="47">
        <f t="shared" ca="1" si="121"/>
        <v>9.7876657385143329</v>
      </c>
      <c r="BJ244" s="47">
        <f t="shared" ca="1" si="121"/>
        <v>9.7052994655450426</v>
      </c>
      <c r="BK244" s="47">
        <f t="shared" ca="1" si="121"/>
        <v>9.9282451145397292</v>
      </c>
      <c r="BL244" s="47">
        <f t="shared" ca="1" si="121"/>
        <v>9.6523584511318088</v>
      </c>
      <c r="BM244" s="47">
        <f t="shared" ca="1" si="121"/>
        <v>10.82986063234484</v>
      </c>
      <c r="BN244" s="47">
        <f t="shared" ca="1" si="121"/>
        <v>10.116326381590079</v>
      </c>
      <c r="BO244" s="47">
        <f t="shared" ca="1" si="121"/>
        <v>10.824476905419887</v>
      </c>
      <c r="BP244" s="47">
        <f t="shared" ca="1" si="121"/>
        <v>9.5210329494996238</v>
      </c>
      <c r="BQ244" s="47">
        <f t="shared" ca="1" si="121"/>
        <v>7.898003237965546</v>
      </c>
      <c r="BR244" s="47">
        <f t="shared" ca="1" si="121"/>
        <v>7.4518940811389971</v>
      </c>
      <c r="BS244" s="47">
        <f t="shared" ca="1" si="125"/>
        <v>8.0858903030662201</v>
      </c>
      <c r="BT244" s="47">
        <f t="shared" ca="1" si="125"/>
        <v>8.0375715582007707</v>
      </c>
      <c r="BU244" s="47">
        <f t="shared" ca="1" si="125"/>
        <v>9.7876657385143329</v>
      </c>
      <c r="BV244" s="47">
        <f t="shared" ca="1" si="125"/>
        <v>9.7052994655450426</v>
      </c>
      <c r="BW244" s="47">
        <f t="shared" ca="1" si="125"/>
        <v>9.9282451145397292</v>
      </c>
      <c r="BX244" s="47">
        <f t="shared" ca="1" si="125"/>
        <v>9.6523584511318088</v>
      </c>
      <c r="BY244" s="47">
        <f t="shared" ca="1" si="125"/>
        <v>10.82986063234484</v>
      </c>
      <c r="BZ244" s="47">
        <f t="shared" ca="1" si="125"/>
        <v>10.116326381590079</v>
      </c>
      <c r="CA244" s="47">
        <f t="shared" ca="1" si="125"/>
        <v>10.824476905419887</v>
      </c>
      <c r="CB244" s="47">
        <f t="shared" ca="1" si="125"/>
        <v>9.5210329494996238</v>
      </c>
      <c r="CC244" s="47">
        <f t="shared" ca="1" si="124"/>
        <v>7.898003237965546</v>
      </c>
      <c r="CD244" s="47">
        <f t="shared" ca="1" si="124"/>
        <v>7.4518940811389971</v>
      </c>
      <c r="CE244" s="47">
        <f t="shared" ca="1" si="124"/>
        <v>8.0858903030662201</v>
      </c>
      <c r="CF244" s="47">
        <f t="shared" ca="1" si="124"/>
        <v>8.0375715582007707</v>
      </c>
      <c r="CG244" s="47">
        <f t="shared" ca="1" si="124"/>
        <v>9.7876657385143329</v>
      </c>
      <c r="CH244" s="47">
        <f t="shared" ca="1" si="124"/>
        <v>9.7052994655450426</v>
      </c>
      <c r="CI244" s="47">
        <f t="shared" ca="1" si="124"/>
        <v>9.9282451145397292</v>
      </c>
      <c r="CJ244" s="47">
        <f t="shared" ca="1" si="124"/>
        <v>9.6523584511318088</v>
      </c>
      <c r="CK244" s="47">
        <f t="shared" ca="1" si="124"/>
        <v>10.82986063234484</v>
      </c>
      <c r="CL244" s="47">
        <f t="shared" ca="1" si="124"/>
        <v>10.116326381590079</v>
      </c>
      <c r="CM244" s="47">
        <f t="shared" ca="1" si="120"/>
        <v>10.824476905419887</v>
      </c>
      <c r="CN244" s="47">
        <f t="shared" ref="CM244:CV269" ca="1" si="127">IF($AN244&lt;=CN$1,HLOOKUP(MONTH(CN$1),$AA:$AL,ROW($AO244),0),"")</f>
        <v>9.5210329494996238</v>
      </c>
      <c r="CO244" s="47">
        <f t="shared" ca="1" si="127"/>
        <v>7.898003237965546</v>
      </c>
      <c r="CP244" s="47">
        <f t="shared" ca="1" si="127"/>
        <v>7.4518940811389971</v>
      </c>
      <c r="CQ244" s="47">
        <f t="shared" ca="1" si="127"/>
        <v>8.0858903030662201</v>
      </c>
      <c r="CR244" s="47">
        <f t="shared" ca="1" si="127"/>
        <v>8.0375715582007707</v>
      </c>
      <c r="CS244" s="47">
        <f t="shared" ca="1" si="127"/>
        <v>9.7876657385143329</v>
      </c>
      <c r="CT244" s="47">
        <f t="shared" ca="1" si="127"/>
        <v>9.7052994655450426</v>
      </c>
      <c r="CU244" s="47">
        <f t="shared" ca="1" si="127"/>
        <v>9.9282451145397292</v>
      </c>
      <c r="CV244" s="47">
        <f t="shared" ca="1" si="127"/>
        <v>9.6523584511318088</v>
      </c>
      <c r="CW244" s="47">
        <f t="shared" ca="1" si="126"/>
        <v>10.82986063234484</v>
      </c>
      <c r="CX244" s="47">
        <f t="shared" ca="1" si="126"/>
        <v>10.116326381590079</v>
      </c>
      <c r="CY244" s="47">
        <f t="shared" ca="1" si="126"/>
        <v>10.824476905419887</v>
      </c>
      <c r="CZ244" s="47">
        <f t="shared" ca="1" si="126"/>
        <v>9.5210329494996238</v>
      </c>
      <c r="DA244" s="47">
        <f t="shared" ca="1" si="126"/>
        <v>7.898003237965546</v>
      </c>
      <c r="DB244" s="47">
        <f t="shared" ca="1" si="126"/>
        <v>7.4518940811389971</v>
      </c>
      <c r="DC244" s="47">
        <f t="shared" ca="1" si="126"/>
        <v>8.0858903030662201</v>
      </c>
      <c r="DD244" s="47">
        <f t="shared" ca="1" si="126"/>
        <v>8.0375715582007707</v>
      </c>
    </row>
    <row r="245" spans="1:108" x14ac:dyDescent="0.25">
      <c r="A245" s="40" t="s">
        <v>138</v>
      </c>
      <c r="B245" s="40">
        <v>2885</v>
      </c>
      <c r="C245" s="40" t="s">
        <v>31</v>
      </c>
      <c r="D245" s="40" t="s">
        <v>1429</v>
      </c>
      <c r="E245" s="40" t="s">
        <v>130</v>
      </c>
      <c r="F245" s="40">
        <v>46.052709999999998</v>
      </c>
      <c r="G245" s="43">
        <v>45658</v>
      </c>
      <c r="I245" s="40" t="s">
        <v>74</v>
      </c>
      <c r="J245" s="40">
        <v>1</v>
      </c>
      <c r="K245" s="40" t="s">
        <v>33</v>
      </c>
      <c r="L245" s="40" t="s">
        <v>131</v>
      </c>
      <c r="N245" s="41">
        <f>VLOOKUP($C245 &amp; $I245 &amp; $K245,FATOR!$A$3:$P$22,5,0)</f>
        <v>0.23516228756884971</v>
      </c>
      <c r="O245" s="41">
        <f>VLOOKUP($C245 &amp; $I245 &amp; $K245,FATOR!$A$3:$P$22,6,0)</f>
        <v>0.21966842736486258</v>
      </c>
      <c r="P245" s="41">
        <f>VLOOKUP($C245 &amp; $I245 &amp; $K245,FATOR!$A$3:$P$22,7,0)</f>
        <v>0.23504538398326369</v>
      </c>
      <c r="Q245" s="41">
        <f>VLOOKUP($C245 &amp; $I245 &amp; $K245,FATOR!$A$3:$P$22,8,0)</f>
        <v>0.20674207770833952</v>
      </c>
      <c r="R245" s="41">
        <f>VLOOKUP($C245 &amp; $I245 &amp; $K245,FATOR!$A$3:$P$22,9,0)</f>
        <v>0.17149920684288822</v>
      </c>
      <c r="S245" s="41">
        <f>VLOOKUP($C245 &amp; $I245 &amp; $K245,FATOR!$A$3:$P$22,10,0)</f>
        <v>0.1618122816472472</v>
      </c>
      <c r="T245" s="41">
        <f>VLOOKUP($C245 &amp; $I245 &amp; $K245,FATOR!$A$3:$P$22,11,0)</f>
        <v>0.17557903330914121</v>
      </c>
      <c r="U245" s="41">
        <f>VLOOKUP($C245 &amp; $I245 &amp; $K245,FATOR!$A$3:$P$22,12,0)</f>
        <v>0.1745298280644238</v>
      </c>
      <c r="V245" s="41">
        <f>VLOOKUP($C245 &amp; $I245 &amp; $K245,FATOR!$A$3:$P$22,13,0)</f>
        <v>0.21253180841071748</v>
      </c>
      <c r="W245" s="41">
        <f>VLOOKUP($C245 &amp; $I245 &amp; $K245,FATOR!$A$3:$P$22,14,0)</f>
        <v>0.2107432866718385</v>
      </c>
      <c r="X245" s="41">
        <f>VLOOKUP($C245 &amp; $I245 &amp; $K245,FATOR!$A$3:$P$22,15,0)</f>
        <v>0.2155843839491689</v>
      </c>
      <c r="Y245" s="41">
        <f>VLOOKUP($C245 &amp; $I245 &amp; $K245,FATOR!$A$3:$P$22,16,0)</f>
        <v>0.20959371231642632</v>
      </c>
      <c r="AA245" s="42">
        <f t="shared" si="101"/>
        <v>10.82986063234484</v>
      </c>
      <c r="AB245" s="42">
        <f t="shared" si="102"/>
        <v>10.116326381590079</v>
      </c>
      <c r="AC245" s="42">
        <f t="shared" si="103"/>
        <v>10.824476905419887</v>
      </c>
      <c r="AD245" s="42">
        <f t="shared" si="104"/>
        <v>9.5210329494996238</v>
      </c>
      <c r="AE245" s="42">
        <f t="shared" si="105"/>
        <v>7.898003237965546</v>
      </c>
      <c r="AF245" s="42">
        <f t="shared" si="106"/>
        <v>7.4518940811389971</v>
      </c>
      <c r="AG245" s="42">
        <f t="shared" si="107"/>
        <v>8.0858903030662201</v>
      </c>
      <c r="AH245" s="42">
        <f t="shared" si="108"/>
        <v>8.0375715582007707</v>
      </c>
      <c r="AI245" s="42">
        <f t="shared" si="109"/>
        <v>9.7876657385143329</v>
      </c>
      <c r="AJ245" s="42">
        <f t="shared" si="110"/>
        <v>9.7052994655450426</v>
      </c>
      <c r="AK245" s="42">
        <f t="shared" si="111"/>
        <v>9.9282451145397292</v>
      </c>
      <c r="AL245" s="42">
        <f t="shared" si="112"/>
        <v>9.6523584511318088</v>
      </c>
      <c r="AN245" s="43">
        <f t="shared" si="113"/>
        <v>45658</v>
      </c>
      <c r="AO245" s="47" t="str">
        <f t="shared" ca="1" si="123"/>
        <v/>
      </c>
      <c r="AP245" s="47" t="str">
        <f t="shared" ca="1" si="123"/>
        <v/>
      </c>
      <c r="AQ245" s="47" t="str">
        <f t="shared" ca="1" si="123"/>
        <v/>
      </c>
      <c r="AR245" s="47" t="str">
        <f t="shared" ca="1" si="123"/>
        <v/>
      </c>
      <c r="AS245" s="47" t="str">
        <f t="shared" ca="1" si="123"/>
        <v/>
      </c>
      <c r="AT245" s="47" t="str">
        <f t="shared" ca="1" si="123"/>
        <v/>
      </c>
      <c r="AU245" s="47" t="str">
        <f t="shared" ca="1" si="123"/>
        <v/>
      </c>
      <c r="AV245" s="47" t="str">
        <f t="shared" ca="1" si="123"/>
        <v/>
      </c>
      <c r="AW245" s="47" t="str">
        <f t="shared" ca="1" si="123"/>
        <v/>
      </c>
      <c r="AX245" s="47" t="str">
        <f t="shared" ca="1" si="123"/>
        <v/>
      </c>
      <c r="AY245" s="47" t="str">
        <f t="shared" ca="1" si="122"/>
        <v/>
      </c>
      <c r="AZ245" s="47" t="str">
        <f t="shared" ca="1" si="122"/>
        <v/>
      </c>
      <c r="BA245" s="47">
        <f t="shared" ca="1" si="122"/>
        <v>10.82986063234484</v>
      </c>
      <c r="BB245" s="47">
        <f t="shared" ca="1" si="122"/>
        <v>10.116326381590079</v>
      </c>
      <c r="BC245" s="47">
        <f t="shared" ca="1" si="122"/>
        <v>10.824476905419887</v>
      </c>
      <c r="BD245" s="47">
        <f t="shared" ca="1" si="122"/>
        <v>9.5210329494996238</v>
      </c>
      <c r="BE245" s="47">
        <f t="shared" ca="1" si="122"/>
        <v>7.898003237965546</v>
      </c>
      <c r="BF245" s="47">
        <f t="shared" ca="1" si="122"/>
        <v>7.4518940811389971</v>
      </c>
      <c r="BG245" s="47">
        <f t="shared" ca="1" si="122"/>
        <v>8.0858903030662201</v>
      </c>
      <c r="BH245" s="47">
        <f t="shared" ca="1" si="122"/>
        <v>8.0375715582007707</v>
      </c>
      <c r="BI245" s="47">
        <f t="shared" ca="1" si="121"/>
        <v>9.7876657385143329</v>
      </c>
      <c r="BJ245" s="47">
        <f t="shared" ca="1" si="121"/>
        <v>9.7052994655450426</v>
      </c>
      <c r="BK245" s="47">
        <f t="shared" ca="1" si="121"/>
        <v>9.9282451145397292</v>
      </c>
      <c r="BL245" s="47">
        <f t="shared" ca="1" si="121"/>
        <v>9.6523584511318088</v>
      </c>
      <c r="BM245" s="47">
        <f t="shared" ca="1" si="121"/>
        <v>10.82986063234484</v>
      </c>
      <c r="BN245" s="47">
        <f t="shared" ca="1" si="121"/>
        <v>10.116326381590079</v>
      </c>
      <c r="BO245" s="47">
        <f t="shared" ca="1" si="121"/>
        <v>10.824476905419887</v>
      </c>
      <c r="BP245" s="47">
        <f t="shared" ca="1" si="121"/>
        <v>9.5210329494996238</v>
      </c>
      <c r="BQ245" s="47">
        <f t="shared" ca="1" si="121"/>
        <v>7.898003237965546</v>
      </c>
      <c r="BR245" s="47">
        <f t="shared" ca="1" si="121"/>
        <v>7.4518940811389971</v>
      </c>
      <c r="BS245" s="47">
        <f t="shared" ca="1" si="125"/>
        <v>8.0858903030662201</v>
      </c>
      <c r="BT245" s="47">
        <f t="shared" ca="1" si="125"/>
        <v>8.0375715582007707</v>
      </c>
      <c r="BU245" s="47">
        <f t="shared" ca="1" si="125"/>
        <v>9.7876657385143329</v>
      </c>
      <c r="BV245" s="47">
        <f t="shared" ca="1" si="125"/>
        <v>9.7052994655450426</v>
      </c>
      <c r="BW245" s="47">
        <f t="shared" ca="1" si="125"/>
        <v>9.9282451145397292</v>
      </c>
      <c r="BX245" s="47">
        <f t="shared" ca="1" si="125"/>
        <v>9.6523584511318088</v>
      </c>
      <c r="BY245" s="47">
        <f t="shared" ca="1" si="125"/>
        <v>10.82986063234484</v>
      </c>
      <c r="BZ245" s="47">
        <f t="shared" ca="1" si="125"/>
        <v>10.116326381590079</v>
      </c>
      <c r="CA245" s="47">
        <f t="shared" ca="1" si="125"/>
        <v>10.824476905419887</v>
      </c>
      <c r="CB245" s="47">
        <f t="shared" ca="1" si="125"/>
        <v>9.5210329494996238</v>
      </c>
      <c r="CC245" s="47">
        <f t="shared" ca="1" si="124"/>
        <v>7.898003237965546</v>
      </c>
      <c r="CD245" s="47">
        <f t="shared" ca="1" si="124"/>
        <v>7.4518940811389971</v>
      </c>
      <c r="CE245" s="47">
        <f t="shared" ca="1" si="124"/>
        <v>8.0858903030662201</v>
      </c>
      <c r="CF245" s="47">
        <f t="shared" ca="1" si="124"/>
        <v>8.0375715582007707</v>
      </c>
      <c r="CG245" s="47">
        <f t="shared" ca="1" si="124"/>
        <v>9.7876657385143329</v>
      </c>
      <c r="CH245" s="47">
        <f t="shared" ca="1" si="124"/>
        <v>9.7052994655450426</v>
      </c>
      <c r="CI245" s="47">
        <f t="shared" ca="1" si="124"/>
        <v>9.9282451145397292</v>
      </c>
      <c r="CJ245" s="47">
        <f t="shared" ca="1" si="124"/>
        <v>9.6523584511318088</v>
      </c>
      <c r="CK245" s="47">
        <f t="shared" ca="1" si="124"/>
        <v>10.82986063234484</v>
      </c>
      <c r="CL245" s="47">
        <f t="shared" ca="1" si="124"/>
        <v>10.116326381590079</v>
      </c>
      <c r="CM245" s="47">
        <f t="shared" ca="1" si="127"/>
        <v>10.824476905419887</v>
      </c>
      <c r="CN245" s="47">
        <f t="shared" ca="1" si="127"/>
        <v>9.5210329494996238</v>
      </c>
      <c r="CO245" s="47">
        <f t="shared" ca="1" si="127"/>
        <v>7.898003237965546</v>
      </c>
      <c r="CP245" s="47">
        <f t="shared" ca="1" si="127"/>
        <v>7.4518940811389971</v>
      </c>
      <c r="CQ245" s="47">
        <f t="shared" ca="1" si="127"/>
        <v>8.0858903030662201</v>
      </c>
      <c r="CR245" s="47">
        <f t="shared" ca="1" si="127"/>
        <v>8.0375715582007707</v>
      </c>
      <c r="CS245" s="47">
        <f t="shared" ca="1" si="127"/>
        <v>9.7876657385143329</v>
      </c>
      <c r="CT245" s="47">
        <f t="shared" ca="1" si="127"/>
        <v>9.7052994655450426</v>
      </c>
      <c r="CU245" s="47">
        <f t="shared" ca="1" si="127"/>
        <v>9.9282451145397292</v>
      </c>
      <c r="CV245" s="47">
        <f t="shared" ca="1" si="127"/>
        <v>9.6523584511318088</v>
      </c>
      <c r="CW245" s="47">
        <f t="shared" ca="1" si="126"/>
        <v>10.82986063234484</v>
      </c>
      <c r="CX245" s="47">
        <f t="shared" ca="1" si="126"/>
        <v>10.116326381590079</v>
      </c>
      <c r="CY245" s="47">
        <f t="shared" ca="1" si="126"/>
        <v>10.824476905419887</v>
      </c>
      <c r="CZ245" s="47">
        <f t="shared" ca="1" si="126"/>
        <v>9.5210329494996238</v>
      </c>
      <c r="DA245" s="47">
        <f t="shared" ca="1" si="126"/>
        <v>7.898003237965546</v>
      </c>
      <c r="DB245" s="47">
        <f t="shared" ca="1" si="126"/>
        <v>7.4518940811389971</v>
      </c>
      <c r="DC245" s="47">
        <f t="shared" ca="1" si="126"/>
        <v>8.0858903030662201</v>
      </c>
      <c r="DD245" s="47">
        <f t="shared" ca="1" si="126"/>
        <v>8.0375715582007707</v>
      </c>
    </row>
    <row r="246" spans="1:108" x14ac:dyDescent="0.25">
      <c r="A246" s="40" t="s">
        <v>138</v>
      </c>
      <c r="B246" s="40">
        <v>2889</v>
      </c>
      <c r="C246" s="40" t="s">
        <v>37</v>
      </c>
      <c r="D246" s="40" t="s">
        <v>1433</v>
      </c>
      <c r="E246" s="40" t="s">
        <v>130</v>
      </c>
      <c r="F246" s="40">
        <v>0.375</v>
      </c>
      <c r="G246" s="43">
        <v>45218</v>
      </c>
      <c r="I246" s="40" t="s">
        <v>74</v>
      </c>
      <c r="J246" s="40">
        <v>2</v>
      </c>
      <c r="K246" s="40" t="s">
        <v>33</v>
      </c>
      <c r="L246" s="40" t="s">
        <v>243</v>
      </c>
      <c r="N246" s="41">
        <f>VLOOKUP($C246 &amp; $I246 &amp; $K246,FATOR!$A$3:$P$22,5,0)</f>
        <v>0.13911199566864266</v>
      </c>
      <c r="O246" s="41">
        <f>VLOOKUP($C246 &amp; $I246 &amp; $K246,FATOR!$A$3:$P$22,6,0)</f>
        <v>0.14397323158099676</v>
      </c>
      <c r="P246" s="41">
        <f>VLOOKUP($C246 &amp; $I246 &amp; $K246,FATOR!$A$3:$P$22,7,0)</f>
        <v>0.1253122181429491</v>
      </c>
      <c r="Q246" s="41">
        <f>VLOOKUP($C246 &amp; $I246 &amp; $K246,FATOR!$A$3:$P$22,8,0)</f>
        <v>0.1107734592458102</v>
      </c>
      <c r="R246" s="41">
        <f>VLOOKUP($C246 &amp; $I246 &amp; $K246,FATOR!$A$3:$P$22,9,0)</f>
        <v>8.2659943560374941E-2</v>
      </c>
      <c r="S246" s="41">
        <f>VLOOKUP($C246 &amp; $I246 &amp; $K246,FATOR!$A$3:$P$22,10,0)</f>
        <v>6.9791864427120306E-2</v>
      </c>
      <c r="T246" s="41">
        <f>VLOOKUP($C246 &amp; $I246 &amp; $K246,FATOR!$A$3:$P$22,11,0)</f>
        <v>9.0617307951531029E-2</v>
      </c>
      <c r="U246" s="41">
        <f>VLOOKUP($C246 &amp; $I246 &amp; $K246,FATOR!$A$3:$P$22,12,0)</f>
        <v>0.10218505105720474</v>
      </c>
      <c r="V246" s="41">
        <f>VLOOKUP($C246 &amp; $I246 &amp; $K246,FATOR!$A$3:$P$22,13,0)</f>
        <v>0.11087991924650198</v>
      </c>
      <c r="W246" s="41">
        <f>VLOOKUP($C246 &amp; $I246 &amp; $K246,FATOR!$A$3:$P$22,14,0)</f>
        <v>0.12186694448854825</v>
      </c>
      <c r="X246" s="41">
        <f>VLOOKUP($C246 &amp; $I246 &amp; $K246,FATOR!$A$3:$P$22,15,0)</f>
        <v>0.16068009222333368</v>
      </c>
      <c r="Y246" s="41">
        <f>VLOOKUP($C246 &amp; $I246 &amp; $K246,FATOR!$A$3:$P$22,16,0)</f>
        <v>0.16599739643926004</v>
      </c>
      <c r="AA246" s="42">
        <f t="shared" si="101"/>
        <v>5.2166998375741E-2</v>
      </c>
      <c r="AB246" s="42">
        <f t="shared" si="102"/>
        <v>5.3989961842873788E-2</v>
      </c>
      <c r="AC246" s="42">
        <f t="shared" si="103"/>
        <v>4.6992081803605909E-2</v>
      </c>
      <c r="AD246" s="42">
        <f t="shared" si="104"/>
        <v>4.1540047217178827E-2</v>
      </c>
      <c r="AE246" s="42">
        <f t="shared" si="105"/>
        <v>3.0997478835140604E-2</v>
      </c>
      <c r="AF246" s="42">
        <f t="shared" si="106"/>
        <v>2.6171949160170113E-2</v>
      </c>
      <c r="AG246" s="42">
        <f t="shared" si="107"/>
        <v>3.3981490481824139E-2</v>
      </c>
      <c r="AH246" s="42">
        <f t="shared" si="108"/>
        <v>3.8319394146451774E-2</v>
      </c>
      <c r="AI246" s="42">
        <f t="shared" si="109"/>
        <v>4.1579969717438242E-2</v>
      </c>
      <c r="AJ246" s="42">
        <f t="shared" si="110"/>
        <v>4.5700104183205595E-2</v>
      </c>
      <c r="AK246" s="42">
        <f t="shared" si="111"/>
        <v>6.0255034583750131E-2</v>
      </c>
      <c r="AL246" s="42">
        <f t="shared" si="112"/>
        <v>6.2249023664722514E-2</v>
      </c>
      <c r="AN246" s="43">
        <f t="shared" si="113"/>
        <v>45249</v>
      </c>
      <c r="AO246" s="47">
        <f t="shared" ca="1" si="123"/>
        <v>5.2166998375741E-2</v>
      </c>
      <c r="AP246" s="47">
        <f t="shared" ca="1" si="123"/>
        <v>5.3989961842873788E-2</v>
      </c>
      <c r="AQ246" s="47">
        <f t="shared" ca="1" si="123"/>
        <v>4.6992081803605909E-2</v>
      </c>
      <c r="AR246" s="47">
        <f t="shared" ca="1" si="123"/>
        <v>4.1540047217178827E-2</v>
      </c>
      <c r="AS246" s="47">
        <f t="shared" ca="1" si="123"/>
        <v>3.0997478835140604E-2</v>
      </c>
      <c r="AT246" s="47">
        <f t="shared" ca="1" si="123"/>
        <v>2.6171949160170113E-2</v>
      </c>
      <c r="AU246" s="47">
        <f t="shared" ca="1" si="123"/>
        <v>3.3981490481824139E-2</v>
      </c>
      <c r="AV246" s="47">
        <f t="shared" ca="1" si="123"/>
        <v>3.8319394146451774E-2</v>
      </c>
      <c r="AW246" s="47">
        <f t="shared" ca="1" si="123"/>
        <v>4.1579969717438242E-2</v>
      </c>
      <c r="AX246" s="47">
        <f t="shared" ca="1" si="123"/>
        <v>4.5700104183205595E-2</v>
      </c>
      <c r="AY246" s="47">
        <f t="shared" ca="1" si="122"/>
        <v>6.0255034583750131E-2</v>
      </c>
      <c r="AZ246" s="47">
        <f t="shared" ca="1" si="122"/>
        <v>6.2249023664722514E-2</v>
      </c>
      <c r="BA246" s="47">
        <f t="shared" ca="1" si="122"/>
        <v>5.2166998375741E-2</v>
      </c>
      <c r="BB246" s="47">
        <f t="shared" ca="1" si="122"/>
        <v>5.3989961842873788E-2</v>
      </c>
      <c r="BC246" s="47">
        <f t="shared" ca="1" si="122"/>
        <v>4.6992081803605909E-2</v>
      </c>
      <c r="BD246" s="47">
        <f t="shared" ca="1" si="122"/>
        <v>4.1540047217178827E-2</v>
      </c>
      <c r="BE246" s="47">
        <f t="shared" ca="1" si="122"/>
        <v>3.0997478835140604E-2</v>
      </c>
      <c r="BF246" s="47">
        <f t="shared" ca="1" si="122"/>
        <v>2.6171949160170113E-2</v>
      </c>
      <c r="BG246" s="47">
        <f t="shared" ca="1" si="122"/>
        <v>3.3981490481824139E-2</v>
      </c>
      <c r="BH246" s="47">
        <f t="shared" ca="1" si="122"/>
        <v>3.8319394146451774E-2</v>
      </c>
      <c r="BI246" s="47">
        <f t="shared" ca="1" si="121"/>
        <v>4.1579969717438242E-2</v>
      </c>
      <c r="BJ246" s="47">
        <f t="shared" ca="1" si="121"/>
        <v>4.5700104183205595E-2</v>
      </c>
      <c r="BK246" s="47">
        <f t="shared" ca="1" si="121"/>
        <v>6.0255034583750131E-2</v>
      </c>
      <c r="BL246" s="47">
        <f t="shared" ca="1" si="121"/>
        <v>6.2249023664722514E-2</v>
      </c>
      <c r="BM246" s="47">
        <f t="shared" ca="1" si="121"/>
        <v>5.2166998375741E-2</v>
      </c>
      <c r="BN246" s="47">
        <f t="shared" ca="1" si="121"/>
        <v>5.3989961842873788E-2</v>
      </c>
      <c r="BO246" s="47">
        <f t="shared" ca="1" si="121"/>
        <v>4.6992081803605909E-2</v>
      </c>
      <c r="BP246" s="47">
        <f t="shared" ca="1" si="121"/>
        <v>4.1540047217178827E-2</v>
      </c>
      <c r="BQ246" s="47">
        <f t="shared" ca="1" si="121"/>
        <v>3.0997478835140604E-2</v>
      </c>
      <c r="BR246" s="47">
        <f t="shared" ca="1" si="121"/>
        <v>2.6171949160170113E-2</v>
      </c>
      <c r="BS246" s="47">
        <f t="shared" ca="1" si="125"/>
        <v>3.3981490481824139E-2</v>
      </c>
      <c r="BT246" s="47">
        <f t="shared" ca="1" si="125"/>
        <v>3.8319394146451774E-2</v>
      </c>
      <c r="BU246" s="47">
        <f t="shared" ca="1" si="125"/>
        <v>4.1579969717438242E-2</v>
      </c>
      <c r="BV246" s="47">
        <f t="shared" ca="1" si="125"/>
        <v>4.5700104183205595E-2</v>
      </c>
      <c r="BW246" s="47">
        <f t="shared" ca="1" si="125"/>
        <v>6.0255034583750131E-2</v>
      </c>
      <c r="BX246" s="47">
        <f t="shared" ca="1" si="125"/>
        <v>6.2249023664722514E-2</v>
      </c>
      <c r="BY246" s="47">
        <f t="shared" ca="1" si="125"/>
        <v>5.2166998375741E-2</v>
      </c>
      <c r="BZ246" s="47">
        <f t="shared" ca="1" si="125"/>
        <v>5.3989961842873788E-2</v>
      </c>
      <c r="CA246" s="47">
        <f t="shared" ca="1" si="125"/>
        <v>4.6992081803605909E-2</v>
      </c>
      <c r="CB246" s="47">
        <f t="shared" ca="1" si="125"/>
        <v>4.1540047217178827E-2</v>
      </c>
      <c r="CC246" s="47">
        <f t="shared" ca="1" si="124"/>
        <v>3.0997478835140604E-2</v>
      </c>
      <c r="CD246" s="47">
        <f t="shared" ca="1" si="124"/>
        <v>2.6171949160170113E-2</v>
      </c>
      <c r="CE246" s="47">
        <f t="shared" ca="1" si="124"/>
        <v>3.3981490481824139E-2</v>
      </c>
      <c r="CF246" s="47">
        <f t="shared" ca="1" si="124"/>
        <v>3.8319394146451774E-2</v>
      </c>
      <c r="CG246" s="47">
        <f t="shared" ca="1" si="124"/>
        <v>4.1579969717438242E-2</v>
      </c>
      <c r="CH246" s="47">
        <f t="shared" ca="1" si="124"/>
        <v>4.5700104183205595E-2</v>
      </c>
      <c r="CI246" s="47">
        <f t="shared" ca="1" si="124"/>
        <v>6.0255034583750131E-2</v>
      </c>
      <c r="CJ246" s="47">
        <f t="shared" ca="1" si="124"/>
        <v>6.2249023664722514E-2</v>
      </c>
      <c r="CK246" s="47">
        <f t="shared" ca="1" si="124"/>
        <v>5.2166998375741E-2</v>
      </c>
      <c r="CL246" s="47">
        <f t="shared" ca="1" si="124"/>
        <v>5.3989961842873788E-2</v>
      </c>
      <c r="CM246" s="47">
        <f t="shared" ca="1" si="127"/>
        <v>4.6992081803605909E-2</v>
      </c>
      <c r="CN246" s="47">
        <f t="shared" ca="1" si="127"/>
        <v>4.1540047217178827E-2</v>
      </c>
      <c r="CO246" s="47">
        <f t="shared" ca="1" si="127"/>
        <v>3.0997478835140604E-2</v>
      </c>
      <c r="CP246" s="47">
        <f t="shared" ca="1" si="127"/>
        <v>2.6171949160170113E-2</v>
      </c>
      <c r="CQ246" s="47">
        <f t="shared" ca="1" si="127"/>
        <v>3.3981490481824139E-2</v>
      </c>
      <c r="CR246" s="47">
        <f t="shared" ca="1" si="127"/>
        <v>3.8319394146451774E-2</v>
      </c>
      <c r="CS246" s="47">
        <f t="shared" ca="1" si="127"/>
        <v>4.1579969717438242E-2</v>
      </c>
      <c r="CT246" s="47">
        <f t="shared" ca="1" si="127"/>
        <v>4.5700104183205595E-2</v>
      </c>
      <c r="CU246" s="47">
        <f t="shared" ca="1" si="127"/>
        <v>6.0255034583750131E-2</v>
      </c>
      <c r="CV246" s="47">
        <f t="shared" ca="1" si="127"/>
        <v>6.2249023664722514E-2</v>
      </c>
      <c r="CW246" s="47">
        <f t="shared" ca="1" si="126"/>
        <v>5.2166998375741E-2</v>
      </c>
      <c r="CX246" s="47">
        <f t="shared" ca="1" si="126"/>
        <v>5.3989961842873788E-2</v>
      </c>
      <c r="CY246" s="47">
        <f t="shared" ca="1" si="126"/>
        <v>4.6992081803605909E-2</v>
      </c>
      <c r="CZ246" s="47">
        <f t="shared" ca="1" si="126"/>
        <v>4.1540047217178827E-2</v>
      </c>
      <c r="DA246" s="47">
        <f t="shared" ca="1" si="126"/>
        <v>3.0997478835140604E-2</v>
      </c>
      <c r="DB246" s="47">
        <f t="shared" ca="1" si="126"/>
        <v>2.6171949160170113E-2</v>
      </c>
      <c r="DC246" s="47">
        <f t="shared" ca="1" si="126"/>
        <v>3.3981490481824139E-2</v>
      </c>
      <c r="DD246" s="47">
        <f t="shared" ca="1" si="126"/>
        <v>3.8319394146451774E-2</v>
      </c>
    </row>
    <row r="247" spans="1:108" x14ac:dyDescent="0.25">
      <c r="A247" s="40" t="s">
        <v>138</v>
      </c>
      <c r="B247" s="40">
        <v>2782</v>
      </c>
      <c r="C247" s="40" t="s">
        <v>38</v>
      </c>
      <c r="D247" s="40" t="s">
        <v>1434</v>
      </c>
      <c r="E247" s="40" t="s">
        <v>130</v>
      </c>
      <c r="F247" s="40">
        <v>30</v>
      </c>
      <c r="G247" s="43">
        <v>45323</v>
      </c>
      <c r="I247" s="40" t="s">
        <v>74</v>
      </c>
      <c r="J247" s="40">
        <v>1</v>
      </c>
      <c r="K247" s="40" t="s">
        <v>33</v>
      </c>
      <c r="L247" s="40" t="s">
        <v>133</v>
      </c>
      <c r="N247" s="41">
        <f>VLOOKUP($C247 &amp; $I247 &amp; $K247,FATOR!$A$3:$P$22,5,0)</f>
        <v>0.22871264683271059</v>
      </c>
      <c r="O247" s="41">
        <f>VLOOKUP($C247 &amp; $I247 &amp; $K247,FATOR!$A$3:$P$22,6,0)</f>
        <v>0.23750563879343578</v>
      </c>
      <c r="P247" s="41">
        <f>VLOOKUP($C247 &amp; $I247 &amp; $K247,FATOR!$A$3:$P$22,7,0)</f>
        <v>0.23037320442145653</v>
      </c>
      <c r="Q247" s="41">
        <f>VLOOKUP($C247 &amp; $I247 &amp; $K247,FATOR!$A$3:$P$22,8,0)</f>
        <v>0.22169681899004828</v>
      </c>
      <c r="R247" s="41">
        <f>VLOOKUP($C247 &amp; $I247 &amp; $K247,FATOR!$A$3:$P$22,9,0)</f>
        <v>0.18652447212227979</v>
      </c>
      <c r="S247" s="41">
        <f>VLOOKUP($C247 &amp; $I247 &amp; $K247,FATOR!$A$3:$P$22,10,0)</f>
        <v>0.18988281789981101</v>
      </c>
      <c r="T247" s="41">
        <f>VLOOKUP($C247 &amp; $I247 &amp; $K247,FATOR!$A$3:$P$22,11,0)</f>
        <v>0.18730858498199443</v>
      </c>
      <c r="U247" s="41">
        <f>VLOOKUP($C247 &amp; $I247 &amp; $K247,FATOR!$A$3:$P$22,12,0)</f>
        <v>0.20642963181667212</v>
      </c>
      <c r="V247" s="41">
        <f>VLOOKUP($C247 &amp; $I247 &amp; $K247,FATOR!$A$3:$P$22,13,0)</f>
        <v>0.25801633166033289</v>
      </c>
      <c r="W247" s="41">
        <f>VLOOKUP($C247 &amp; $I247 &amp; $K247,FATOR!$A$3:$P$22,14,0)</f>
        <v>0.23400168262830828</v>
      </c>
      <c r="X247" s="41">
        <f>VLOOKUP($C247 &amp; $I247 &amp; $K247,FATOR!$A$3:$P$22,15,0)</f>
        <v>0.22614830050781706</v>
      </c>
      <c r="Y247" s="41">
        <f>VLOOKUP($C247 &amp; $I247 &amp; $K247,FATOR!$A$3:$P$22,16,0)</f>
        <v>0.23465907887395288</v>
      </c>
      <c r="AA247" s="42">
        <f t="shared" si="101"/>
        <v>6.8613794049813173</v>
      </c>
      <c r="AB247" s="42">
        <f t="shared" si="102"/>
        <v>7.1251691638030739</v>
      </c>
      <c r="AC247" s="42">
        <f t="shared" si="103"/>
        <v>6.9111961326436964</v>
      </c>
      <c r="AD247" s="42">
        <f t="shared" si="104"/>
        <v>6.6509045697014484</v>
      </c>
      <c r="AE247" s="42">
        <f t="shared" si="105"/>
        <v>5.5957341636683937</v>
      </c>
      <c r="AF247" s="42">
        <f t="shared" si="106"/>
        <v>5.6964845369943307</v>
      </c>
      <c r="AG247" s="42">
        <f t="shared" si="107"/>
        <v>5.6192575494598334</v>
      </c>
      <c r="AH247" s="42">
        <f t="shared" si="108"/>
        <v>6.1928889545001633</v>
      </c>
      <c r="AI247" s="42">
        <f t="shared" si="109"/>
        <v>7.7404899498099864</v>
      </c>
      <c r="AJ247" s="42">
        <f t="shared" si="110"/>
        <v>7.0200504788492486</v>
      </c>
      <c r="AK247" s="42">
        <f t="shared" si="111"/>
        <v>6.7844490152345118</v>
      </c>
      <c r="AL247" s="42">
        <f t="shared" si="112"/>
        <v>7.0397723662185863</v>
      </c>
      <c r="AN247" s="43">
        <f t="shared" si="113"/>
        <v>45323</v>
      </c>
      <c r="AO247" s="47" t="str">
        <f t="shared" ca="1" si="123"/>
        <v/>
      </c>
      <c r="AP247" s="47">
        <f t="shared" ca="1" si="123"/>
        <v>7.1251691638030739</v>
      </c>
      <c r="AQ247" s="47">
        <f t="shared" ca="1" si="123"/>
        <v>6.9111961326436964</v>
      </c>
      <c r="AR247" s="47">
        <f t="shared" ca="1" si="123"/>
        <v>6.6509045697014484</v>
      </c>
      <c r="AS247" s="47">
        <f t="shared" ca="1" si="123"/>
        <v>5.5957341636683937</v>
      </c>
      <c r="AT247" s="47">
        <f t="shared" ca="1" si="123"/>
        <v>5.6964845369943307</v>
      </c>
      <c r="AU247" s="47">
        <f t="shared" ca="1" si="123"/>
        <v>5.6192575494598334</v>
      </c>
      <c r="AV247" s="47">
        <f t="shared" ca="1" si="123"/>
        <v>6.1928889545001633</v>
      </c>
      <c r="AW247" s="47">
        <f t="shared" ca="1" si="123"/>
        <v>7.7404899498099864</v>
      </c>
      <c r="AX247" s="47">
        <f t="shared" ca="1" si="123"/>
        <v>7.0200504788492486</v>
      </c>
      <c r="AY247" s="47">
        <f t="shared" ca="1" si="122"/>
        <v>6.7844490152345118</v>
      </c>
      <c r="AZ247" s="47">
        <f t="shared" ca="1" si="122"/>
        <v>7.0397723662185863</v>
      </c>
      <c r="BA247" s="47">
        <f t="shared" ca="1" si="122"/>
        <v>6.8613794049813173</v>
      </c>
      <c r="BB247" s="47">
        <f t="shared" ca="1" si="122"/>
        <v>7.1251691638030739</v>
      </c>
      <c r="BC247" s="47">
        <f t="shared" ca="1" si="122"/>
        <v>6.9111961326436964</v>
      </c>
      <c r="BD247" s="47">
        <f t="shared" ca="1" si="122"/>
        <v>6.6509045697014484</v>
      </c>
      <c r="BE247" s="47">
        <f t="shared" ca="1" si="122"/>
        <v>5.5957341636683937</v>
      </c>
      <c r="BF247" s="47">
        <f t="shared" ca="1" si="122"/>
        <v>5.6964845369943307</v>
      </c>
      <c r="BG247" s="47">
        <f t="shared" ca="1" si="122"/>
        <v>5.6192575494598334</v>
      </c>
      <c r="BH247" s="47">
        <f t="shared" ca="1" si="122"/>
        <v>6.1928889545001633</v>
      </c>
      <c r="BI247" s="47">
        <f t="shared" ca="1" si="121"/>
        <v>7.7404899498099864</v>
      </c>
      <c r="BJ247" s="47">
        <f t="shared" ca="1" si="121"/>
        <v>7.0200504788492486</v>
      </c>
      <c r="BK247" s="47">
        <f t="shared" ca="1" si="121"/>
        <v>6.7844490152345118</v>
      </c>
      <c r="BL247" s="47">
        <f t="shared" ca="1" si="121"/>
        <v>7.0397723662185863</v>
      </c>
      <c r="BM247" s="47">
        <f t="shared" ca="1" si="121"/>
        <v>6.8613794049813173</v>
      </c>
      <c r="BN247" s="47">
        <f t="shared" ca="1" si="121"/>
        <v>7.1251691638030739</v>
      </c>
      <c r="BO247" s="47">
        <f t="shared" ca="1" si="121"/>
        <v>6.9111961326436964</v>
      </c>
      <c r="BP247" s="47">
        <f t="shared" ca="1" si="121"/>
        <v>6.6509045697014484</v>
      </c>
      <c r="BQ247" s="47">
        <f t="shared" ca="1" si="121"/>
        <v>5.5957341636683937</v>
      </c>
      <c r="BR247" s="47">
        <f t="shared" ca="1" si="121"/>
        <v>5.6964845369943307</v>
      </c>
      <c r="BS247" s="47">
        <f t="shared" ca="1" si="125"/>
        <v>5.6192575494598334</v>
      </c>
      <c r="BT247" s="47">
        <f t="shared" ca="1" si="125"/>
        <v>6.1928889545001633</v>
      </c>
      <c r="BU247" s="47">
        <f t="shared" ca="1" si="125"/>
        <v>7.7404899498099864</v>
      </c>
      <c r="BV247" s="47">
        <f t="shared" ca="1" si="125"/>
        <v>7.0200504788492486</v>
      </c>
      <c r="BW247" s="47">
        <f t="shared" ca="1" si="125"/>
        <v>6.7844490152345118</v>
      </c>
      <c r="BX247" s="47">
        <f t="shared" ca="1" si="125"/>
        <v>7.0397723662185863</v>
      </c>
      <c r="BY247" s="47">
        <f t="shared" ca="1" si="125"/>
        <v>6.8613794049813173</v>
      </c>
      <c r="BZ247" s="47">
        <f t="shared" ca="1" si="125"/>
        <v>7.1251691638030739</v>
      </c>
      <c r="CA247" s="47">
        <f t="shared" ca="1" si="125"/>
        <v>6.9111961326436964</v>
      </c>
      <c r="CB247" s="47">
        <f t="shared" ca="1" si="125"/>
        <v>6.6509045697014484</v>
      </c>
      <c r="CC247" s="47">
        <f t="shared" ca="1" si="124"/>
        <v>5.5957341636683937</v>
      </c>
      <c r="CD247" s="47">
        <f t="shared" ca="1" si="124"/>
        <v>5.6964845369943307</v>
      </c>
      <c r="CE247" s="47">
        <f t="shared" ca="1" si="124"/>
        <v>5.6192575494598334</v>
      </c>
      <c r="CF247" s="47">
        <f t="shared" ca="1" si="124"/>
        <v>6.1928889545001633</v>
      </c>
      <c r="CG247" s="47">
        <f t="shared" ca="1" si="124"/>
        <v>7.7404899498099864</v>
      </c>
      <c r="CH247" s="47">
        <f t="shared" ca="1" si="124"/>
        <v>7.0200504788492486</v>
      </c>
      <c r="CI247" s="47">
        <f t="shared" ca="1" si="124"/>
        <v>6.7844490152345118</v>
      </c>
      <c r="CJ247" s="47">
        <f t="shared" ca="1" si="124"/>
        <v>7.0397723662185863</v>
      </c>
      <c r="CK247" s="47">
        <f t="shared" ca="1" si="124"/>
        <v>6.8613794049813173</v>
      </c>
      <c r="CL247" s="47">
        <f t="shared" ca="1" si="124"/>
        <v>7.1251691638030739</v>
      </c>
      <c r="CM247" s="47">
        <f t="shared" ca="1" si="127"/>
        <v>6.9111961326436964</v>
      </c>
      <c r="CN247" s="47">
        <f t="shared" ca="1" si="127"/>
        <v>6.6509045697014484</v>
      </c>
      <c r="CO247" s="47">
        <f t="shared" ca="1" si="127"/>
        <v>5.5957341636683937</v>
      </c>
      <c r="CP247" s="47">
        <f t="shared" ca="1" si="127"/>
        <v>5.6964845369943307</v>
      </c>
      <c r="CQ247" s="47">
        <f t="shared" ca="1" si="127"/>
        <v>5.6192575494598334</v>
      </c>
      <c r="CR247" s="47">
        <f t="shared" ca="1" si="127"/>
        <v>6.1928889545001633</v>
      </c>
      <c r="CS247" s="47">
        <f t="shared" ca="1" si="127"/>
        <v>7.7404899498099864</v>
      </c>
      <c r="CT247" s="47">
        <f t="shared" ca="1" si="127"/>
        <v>7.0200504788492486</v>
      </c>
      <c r="CU247" s="47">
        <f t="shared" ca="1" si="127"/>
        <v>6.7844490152345118</v>
      </c>
      <c r="CV247" s="47">
        <f t="shared" ca="1" si="127"/>
        <v>7.0397723662185863</v>
      </c>
      <c r="CW247" s="47">
        <f t="shared" ca="1" si="126"/>
        <v>6.8613794049813173</v>
      </c>
      <c r="CX247" s="47">
        <f t="shared" ca="1" si="126"/>
        <v>7.1251691638030739</v>
      </c>
      <c r="CY247" s="47">
        <f t="shared" ca="1" si="126"/>
        <v>6.9111961326436964</v>
      </c>
      <c r="CZ247" s="47">
        <f t="shared" ca="1" si="126"/>
        <v>6.6509045697014484</v>
      </c>
      <c r="DA247" s="47">
        <f t="shared" ca="1" si="126"/>
        <v>5.5957341636683937</v>
      </c>
      <c r="DB247" s="47">
        <f t="shared" ca="1" si="126"/>
        <v>5.6964845369943307</v>
      </c>
      <c r="DC247" s="47">
        <f t="shared" ca="1" si="126"/>
        <v>5.6192575494598334</v>
      </c>
      <c r="DD247" s="47">
        <f t="shared" ca="1" si="126"/>
        <v>6.1928889545001633</v>
      </c>
    </row>
    <row r="248" spans="1:108" x14ac:dyDescent="0.25">
      <c r="A248" s="40" t="s">
        <v>138</v>
      </c>
      <c r="B248" s="40">
        <v>2783</v>
      </c>
      <c r="C248" s="40" t="s">
        <v>38</v>
      </c>
      <c r="D248" s="40" t="s">
        <v>1435</v>
      </c>
      <c r="E248" s="40" t="s">
        <v>130</v>
      </c>
      <c r="F248" s="40">
        <v>30</v>
      </c>
      <c r="G248" s="43">
        <v>45323</v>
      </c>
      <c r="I248" s="40" t="s">
        <v>74</v>
      </c>
      <c r="J248" s="40">
        <v>1</v>
      </c>
      <c r="K248" s="40" t="s">
        <v>33</v>
      </c>
      <c r="L248" s="40" t="s">
        <v>133</v>
      </c>
      <c r="N248" s="41">
        <f>VLOOKUP($C248 &amp; $I248 &amp; $K248,FATOR!$A$3:$P$22,5,0)</f>
        <v>0.22871264683271059</v>
      </c>
      <c r="O248" s="41">
        <f>VLOOKUP($C248 &amp; $I248 &amp; $K248,FATOR!$A$3:$P$22,6,0)</f>
        <v>0.23750563879343578</v>
      </c>
      <c r="P248" s="41">
        <f>VLOOKUP($C248 &amp; $I248 &amp; $K248,FATOR!$A$3:$P$22,7,0)</f>
        <v>0.23037320442145653</v>
      </c>
      <c r="Q248" s="41">
        <f>VLOOKUP($C248 &amp; $I248 &amp; $K248,FATOR!$A$3:$P$22,8,0)</f>
        <v>0.22169681899004828</v>
      </c>
      <c r="R248" s="41">
        <f>VLOOKUP($C248 &amp; $I248 &amp; $K248,FATOR!$A$3:$P$22,9,0)</f>
        <v>0.18652447212227979</v>
      </c>
      <c r="S248" s="41">
        <f>VLOOKUP($C248 &amp; $I248 &amp; $K248,FATOR!$A$3:$P$22,10,0)</f>
        <v>0.18988281789981101</v>
      </c>
      <c r="T248" s="41">
        <f>VLOOKUP($C248 &amp; $I248 &amp; $K248,FATOR!$A$3:$P$22,11,0)</f>
        <v>0.18730858498199443</v>
      </c>
      <c r="U248" s="41">
        <f>VLOOKUP($C248 &amp; $I248 &amp; $K248,FATOR!$A$3:$P$22,12,0)</f>
        <v>0.20642963181667212</v>
      </c>
      <c r="V248" s="41">
        <f>VLOOKUP($C248 &amp; $I248 &amp; $K248,FATOR!$A$3:$P$22,13,0)</f>
        <v>0.25801633166033289</v>
      </c>
      <c r="W248" s="41">
        <f>VLOOKUP($C248 &amp; $I248 &amp; $K248,FATOR!$A$3:$P$22,14,0)</f>
        <v>0.23400168262830828</v>
      </c>
      <c r="X248" s="41">
        <f>VLOOKUP($C248 &amp; $I248 &amp; $K248,FATOR!$A$3:$P$22,15,0)</f>
        <v>0.22614830050781706</v>
      </c>
      <c r="Y248" s="41">
        <f>VLOOKUP($C248 &amp; $I248 &amp; $K248,FATOR!$A$3:$P$22,16,0)</f>
        <v>0.23465907887395288</v>
      </c>
      <c r="AA248" s="42">
        <f t="shared" si="101"/>
        <v>6.8613794049813173</v>
      </c>
      <c r="AB248" s="42">
        <f t="shared" si="102"/>
        <v>7.1251691638030739</v>
      </c>
      <c r="AC248" s="42">
        <f t="shared" si="103"/>
        <v>6.9111961326436964</v>
      </c>
      <c r="AD248" s="42">
        <f t="shared" si="104"/>
        <v>6.6509045697014484</v>
      </c>
      <c r="AE248" s="42">
        <f t="shared" si="105"/>
        <v>5.5957341636683937</v>
      </c>
      <c r="AF248" s="42">
        <f t="shared" si="106"/>
        <v>5.6964845369943307</v>
      </c>
      <c r="AG248" s="42">
        <f t="shared" si="107"/>
        <v>5.6192575494598334</v>
      </c>
      <c r="AH248" s="42">
        <f t="shared" si="108"/>
        <v>6.1928889545001633</v>
      </c>
      <c r="AI248" s="42">
        <f t="shared" si="109"/>
        <v>7.7404899498099864</v>
      </c>
      <c r="AJ248" s="42">
        <f t="shared" si="110"/>
        <v>7.0200504788492486</v>
      </c>
      <c r="AK248" s="42">
        <f t="shared" si="111"/>
        <v>6.7844490152345118</v>
      </c>
      <c r="AL248" s="42">
        <f t="shared" si="112"/>
        <v>7.0397723662185863</v>
      </c>
      <c r="AN248" s="43">
        <f t="shared" si="113"/>
        <v>45323</v>
      </c>
      <c r="AO248" s="47" t="str">
        <f t="shared" ca="1" si="123"/>
        <v/>
      </c>
      <c r="AP248" s="47">
        <f t="shared" ca="1" si="123"/>
        <v>7.1251691638030739</v>
      </c>
      <c r="AQ248" s="47">
        <f t="shared" ca="1" si="123"/>
        <v>6.9111961326436964</v>
      </c>
      <c r="AR248" s="47">
        <f t="shared" ca="1" si="123"/>
        <v>6.6509045697014484</v>
      </c>
      <c r="AS248" s="47">
        <f t="shared" ca="1" si="123"/>
        <v>5.5957341636683937</v>
      </c>
      <c r="AT248" s="47">
        <f t="shared" ca="1" si="123"/>
        <v>5.6964845369943307</v>
      </c>
      <c r="AU248" s="47">
        <f t="shared" ca="1" si="123"/>
        <v>5.6192575494598334</v>
      </c>
      <c r="AV248" s="47">
        <f t="shared" ca="1" si="123"/>
        <v>6.1928889545001633</v>
      </c>
      <c r="AW248" s="47">
        <f t="shared" ca="1" si="123"/>
        <v>7.7404899498099864</v>
      </c>
      <c r="AX248" s="47">
        <f t="shared" ca="1" si="123"/>
        <v>7.0200504788492486</v>
      </c>
      <c r="AY248" s="47">
        <f t="shared" ca="1" si="122"/>
        <v>6.7844490152345118</v>
      </c>
      <c r="AZ248" s="47">
        <f t="shared" ca="1" si="122"/>
        <v>7.0397723662185863</v>
      </c>
      <c r="BA248" s="47">
        <f t="shared" ca="1" si="122"/>
        <v>6.8613794049813173</v>
      </c>
      <c r="BB248" s="47">
        <f t="shared" ca="1" si="122"/>
        <v>7.1251691638030739</v>
      </c>
      <c r="BC248" s="47">
        <f t="shared" ca="1" si="122"/>
        <v>6.9111961326436964</v>
      </c>
      <c r="BD248" s="47">
        <f t="shared" ca="1" si="122"/>
        <v>6.6509045697014484</v>
      </c>
      <c r="BE248" s="47">
        <f t="shared" ca="1" si="122"/>
        <v>5.5957341636683937</v>
      </c>
      <c r="BF248" s="47">
        <f t="shared" ca="1" si="122"/>
        <v>5.6964845369943307</v>
      </c>
      <c r="BG248" s="47">
        <f t="shared" ca="1" si="122"/>
        <v>5.6192575494598334</v>
      </c>
      <c r="BH248" s="47">
        <f t="shared" ca="1" si="122"/>
        <v>6.1928889545001633</v>
      </c>
      <c r="BI248" s="47">
        <f t="shared" ca="1" si="121"/>
        <v>7.7404899498099864</v>
      </c>
      <c r="BJ248" s="47">
        <f t="shared" ca="1" si="121"/>
        <v>7.0200504788492486</v>
      </c>
      <c r="BK248" s="47">
        <f t="shared" ca="1" si="121"/>
        <v>6.7844490152345118</v>
      </c>
      <c r="BL248" s="47">
        <f t="shared" ca="1" si="121"/>
        <v>7.0397723662185863</v>
      </c>
      <c r="BM248" s="47">
        <f t="shared" ca="1" si="121"/>
        <v>6.8613794049813173</v>
      </c>
      <c r="BN248" s="47">
        <f t="shared" ca="1" si="121"/>
        <v>7.1251691638030739</v>
      </c>
      <c r="BO248" s="47">
        <f t="shared" ca="1" si="121"/>
        <v>6.9111961326436964</v>
      </c>
      <c r="BP248" s="47">
        <f t="shared" ca="1" si="121"/>
        <v>6.6509045697014484</v>
      </c>
      <c r="BQ248" s="47">
        <f t="shared" ca="1" si="121"/>
        <v>5.5957341636683937</v>
      </c>
      <c r="BR248" s="47">
        <f t="shared" ca="1" si="121"/>
        <v>5.6964845369943307</v>
      </c>
      <c r="BS248" s="47">
        <f t="shared" ca="1" si="125"/>
        <v>5.6192575494598334</v>
      </c>
      <c r="BT248" s="47">
        <f t="shared" ca="1" si="125"/>
        <v>6.1928889545001633</v>
      </c>
      <c r="BU248" s="47">
        <f t="shared" ca="1" si="125"/>
        <v>7.7404899498099864</v>
      </c>
      <c r="BV248" s="47">
        <f t="shared" ca="1" si="125"/>
        <v>7.0200504788492486</v>
      </c>
      <c r="BW248" s="47">
        <f t="shared" ca="1" si="125"/>
        <v>6.7844490152345118</v>
      </c>
      <c r="BX248" s="47">
        <f t="shared" ca="1" si="125"/>
        <v>7.0397723662185863</v>
      </c>
      <c r="BY248" s="47">
        <f t="shared" ca="1" si="125"/>
        <v>6.8613794049813173</v>
      </c>
      <c r="BZ248" s="47">
        <f t="shared" ca="1" si="125"/>
        <v>7.1251691638030739</v>
      </c>
      <c r="CA248" s="47">
        <f t="shared" ca="1" si="125"/>
        <v>6.9111961326436964</v>
      </c>
      <c r="CB248" s="47">
        <f t="shared" ca="1" si="125"/>
        <v>6.6509045697014484</v>
      </c>
      <c r="CC248" s="47">
        <f t="shared" ca="1" si="124"/>
        <v>5.5957341636683937</v>
      </c>
      <c r="CD248" s="47">
        <f t="shared" ca="1" si="124"/>
        <v>5.6964845369943307</v>
      </c>
      <c r="CE248" s="47">
        <f t="shared" ca="1" si="124"/>
        <v>5.6192575494598334</v>
      </c>
      <c r="CF248" s="47">
        <f t="shared" ca="1" si="124"/>
        <v>6.1928889545001633</v>
      </c>
      <c r="CG248" s="47">
        <f t="shared" ca="1" si="124"/>
        <v>7.7404899498099864</v>
      </c>
      <c r="CH248" s="47">
        <f t="shared" ca="1" si="124"/>
        <v>7.0200504788492486</v>
      </c>
      <c r="CI248" s="47">
        <f t="shared" ca="1" si="124"/>
        <v>6.7844490152345118</v>
      </c>
      <c r="CJ248" s="47">
        <f t="shared" ca="1" si="124"/>
        <v>7.0397723662185863</v>
      </c>
      <c r="CK248" s="47">
        <f t="shared" ca="1" si="124"/>
        <v>6.8613794049813173</v>
      </c>
      <c r="CL248" s="47">
        <f t="shared" ca="1" si="124"/>
        <v>7.1251691638030739</v>
      </c>
      <c r="CM248" s="47">
        <f t="shared" ca="1" si="127"/>
        <v>6.9111961326436964</v>
      </c>
      <c r="CN248" s="47">
        <f t="shared" ca="1" si="127"/>
        <v>6.6509045697014484</v>
      </c>
      <c r="CO248" s="47">
        <f t="shared" ca="1" si="127"/>
        <v>5.5957341636683937</v>
      </c>
      <c r="CP248" s="47">
        <f t="shared" ca="1" si="127"/>
        <v>5.6964845369943307</v>
      </c>
      <c r="CQ248" s="47">
        <f t="shared" ca="1" si="127"/>
        <v>5.6192575494598334</v>
      </c>
      <c r="CR248" s="47">
        <f t="shared" ca="1" si="127"/>
        <v>6.1928889545001633</v>
      </c>
      <c r="CS248" s="47">
        <f t="shared" ca="1" si="127"/>
        <v>7.7404899498099864</v>
      </c>
      <c r="CT248" s="47">
        <f t="shared" ca="1" si="127"/>
        <v>7.0200504788492486</v>
      </c>
      <c r="CU248" s="47">
        <f t="shared" ca="1" si="127"/>
        <v>6.7844490152345118</v>
      </c>
      <c r="CV248" s="47">
        <f t="shared" ca="1" si="127"/>
        <v>7.0397723662185863</v>
      </c>
      <c r="CW248" s="47">
        <f t="shared" ca="1" si="126"/>
        <v>6.8613794049813173</v>
      </c>
      <c r="CX248" s="47">
        <f t="shared" ca="1" si="126"/>
        <v>7.1251691638030739</v>
      </c>
      <c r="CY248" s="47">
        <f t="shared" ca="1" si="126"/>
        <v>6.9111961326436964</v>
      </c>
      <c r="CZ248" s="47">
        <f t="shared" ca="1" si="126"/>
        <v>6.6509045697014484</v>
      </c>
      <c r="DA248" s="47">
        <f t="shared" ca="1" si="126"/>
        <v>5.5957341636683937</v>
      </c>
      <c r="DB248" s="47">
        <f t="shared" ca="1" si="126"/>
        <v>5.6964845369943307</v>
      </c>
      <c r="DC248" s="47">
        <f t="shared" ca="1" si="126"/>
        <v>5.6192575494598334</v>
      </c>
      <c r="DD248" s="47">
        <f t="shared" ca="1" si="126"/>
        <v>6.1928889545001633</v>
      </c>
    </row>
    <row r="249" spans="1:108" x14ac:dyDescent="0.25">
      <c r="A249" s="40" t="s">
        <v>138</v>
      </c>
      <c r="B249" s="40">
        <v>2784</v>
      </c>
      <c r="C249" s="40" t="s">
        <v>38</v>
      </c>
      <c r="D249" s="40" t="s">
        <v>1436</v>
      </c>
      <c r="E249" s="40" t="s">
        <v>130</v>
      </c>
      <c r="F249" s="40">
        <v>30</v>
      </c>
      <c r="G249" s="43">
        <v>45323</v>
      </c>
      <c r="I249" s="40" t="s">
        <v>74</v>
      </c>
      <c r="J249" s="40">
        <v>1</v>
      </c>
      <c r="K249" s="40" t="s">
        <v>33</v>
      </c>
      <c r="L249" s="40" t="s">
        <v>133</v>
      </c>
      <c r="N249" s="41">
        <f>VLOOKUP($C249 &amp; $I249 &amp; $K249,FATOR!$A$3:$P$22,5,0)</f>
        <v>0.22871264683271059</v>
      </c>
      <c r="O249" s="41">
        <f>VLOOKUP($C249 &amp; $I249 &amp; $K249,FATOR!$A$3:$P$22,6,0)</f>
        <v>0.23750563879343578</v>
      </c>
      <c r="P249" s="41">
        <f>VLOOKUP($C249 &amp; $I249 &amp; $K249,FATOR!$A$3:$P$22,7,0)</f>
        <v>0.23037320442145653</v>
      </c>
      <c r="Q249" s="41">
        <f>VLOOKUP($C249 &amp; $I249 &amp; $K249,FATOR!$A$3:$P$22,8,0)</f>
        <v>0.22169681899004828</v>
      </c>
      <c r="R249" s="41">
        <f>VLOOKUP($C249 &amp; $I249 &amp; $K249,FATOR!$A$3:$P$22,9,0)</f>
        <v>0.18652447212227979</v>
      </c>
      <c r="S249" s="41">
        <f>VLOOKUP($C249 &amp; $I249 &amp; $K249,FATOR!$A$3:$P$22,10,0)</f>
        <v>0.18988281789981101</v>
      </c>
      <c r="T249" s="41">
        <f>VLOOKUP($C249 &amp; $I249 &amp; $K249,FATOR!$A$3:$P$22,11,0)</f>
        <v>0.18730858498199443</v>
      </c>
      <c r="U249" s="41">
        <f>VLOOKUP($C249 &amp; $I249 &amp; $K249,FATOR!$A$3:$P$22,12,0)</f>
        <v>0.20642963181667212</v>
      </c>
      <c r="V249" s="41">
        <f>VLOOKUP($C249 &amp; $I249 &amp; $K249,FATOR!$A$3:$P$22,13,0)</f>
        <v>0.25801633166033289</v>
      </c>
      <c r="W249" s="41">
        <f>VLOOKUP($C249 &amp; $I249 &amp; $K249,FATOR!$A$3:$P$22,14,0)</f>
        <v>0.23400168262830828</v>
      </c>
      <c r="X249" s="41">
        <f>VLOOKUP($C249 &amp; $I249 &amp; $K249,FATOR!$A$3:$P$22,15,0)</f>
        <v>0.22614830050781706</v>
      </c>
      <c r="Y249" s="41">
        <f>VLOOKUP($C249 &amp; $I249 &amp; $K249,FATOR!$A$3:$P$22,16,0)</f>
        <v>0.23465907887395288</v>
      </c>
      <c r="AA249" s="42">
        <f t="shared" si="101"/>
        <v>6.8613794049813173</v>
      </c>
      <c r="AB249" s="42">
        <f t="shared" si="102"/>
        <v>7.1251691638030739</v>
      </c>
      <c r="AC249" s="42">
        <f t="shared" si="103"/>
        <v>6.9111961326436964</v>
      </c>
      <c r="AD249" s="42">
        <f t="shared" si="104"/>
        <v>6.6509045697014484</v>
      </c>
      <c r="AE249" s="42">
        <f t="shared" si="105"/>
        <v>5.5957341636683937</v>
      </c>
      <c r="AF249" s="42">
        <f t="shared" si="106"/>
        <v>5.6964845369943307</v>
      </c>
      <c r="AG249" s="42">
        <f t="shared" si="107"/>
        <v>5.6192575494598334</v>
      </c>
      <c r="AH249" s="42">
        <f t="shared" si="108"/>
        <v>6.1928889545001633</v>
      </c>
      <c r="AI249" s="42">
        <f t="shared" si="109"/>
        <v>7.7404899498099864</v>
      </c>
      <c r="AJ249" s="42">
        <f t="shared" si="110"/>
        <v>7.0200504788492486</v>
      </c>
      <c r="AK249" s="42">
        <f t="shared" si="111"/>
        <v>6.7844490152345118</v>
      </c>
      <c r="AL249" s="42">
        <f t="shared" si="112"/>
        <v>7.0397723662185863</v>
      </c>
      <c r="AN249" s="43">
        <f t="shared" si="113"/>
        <v>45323</v>
      </c>
      <c r="AO249" s="47" t="str">
        <f t="shared" ca="1" si="123"/>
        <v/>
      </c>
      <c r="AP249" s="47">
        <f t="shared" ca="1" si="123"/>
        <v>7.1251691638030739</v>
      </c>
      <c r="AQ249" s="47">
        <f t="shared" ca="1" si="123"/>
        <v>6.9111961326436964</v>
      </c>
      <c r="AR249" s="47">
        <f t="shared" ca="1" si="123"/>
        <v>6.6509045697014484</v>
      </c>
      <c r="AS249" s="47">
        <f t="shared" ca="1" si="123"/>
        <v>5.5957341636683937</v>
      </c>
      <c r="AT249" s="47">
        <f t="shared" ca="1" si="123"/>
        <v>5.6964845369943307</v>
      </c>
      <c r="AU249" s="47">
        <f t="shared" ca="1" si="123"/>
        <v>5.6192575494598334</v>
      </c>
      <c r="AV249" s="47">
        <f t="shared" ca="1" si="123"/>
        <v>6.1928889545001633</v>
      </c>
      <c r="AW249" s="47">
        <f t="shared" ca="1" si="123"/>
        <v>7.7404899498099864</v>
      </c>
      <c r="AX249" s="47">
        <f t="shared" ca="1" si="123"/>
        <v>7.0200504788492486</v>
      </c>
      <c r="AY249" s="47">
        <f t="shared" ca="1" si="122"/>
        <v>6.7844490152345118</v>
      </c>
      <c r="AZ249" s="47">
        <f t="shared" ca="1" si="122"/>
        <v>7.0397723662185863</v>
      </c>
      <c r="BA249" s="47">
        <f t="shared" ca="1" si="122"/>
        <v>6.8613794049813173</v>
      </c>
      <c r="BB249" s="47">
        <f t="shared" ca="1" si="122"/>
        <v>7.1251691638030739</v>
      </c>
      <c r="BC249" s="47">
        <f t="shared" ca="1" si="122"/>
        <v>6.9111961326436964</v>
      </c>
      <c r="BD249" s="47">
        <f t="shared" ca="1" si="122"/>
        <v>6.6509045697014484</v>
      </c>
      <c r="BE249" s="47">
        <f t="shared" ca="1" si="122"/>
        <v>5.5957341636683937</v>
      </c>
      <c r="BF249" s="47">
        <f t="shared" ca="1" si="122"/>
        <v>5.6964845369943307</v>
      </c>
      <c r="BG249" s="47">
        <f t="shared" ca="1" si="122"/>
        <v>5.6192575494598334</v>
      </c>
      <c r="BH249" s="47">
        <f t="shared" ca="1" si="122"/>
        <v>6.1928889545001633</v>
      </c>
      <c r="BI249" s="47">
        <f t="shared" ca="1" si="121"/>
        <v>7.7404899498099864</v>
      </c>
      <c r="BJ249" s="47">
        <f t="shared" ca="1" si="121"/>
        <v>7.0200504788492486</v>
      </c>
      <c r="BK249" s="47">
        <f t="shared" ca="1" si="121"/>
        <v>6.7844490152345118</v>
      </c>
      <c r="BL249" s="47">
        <f t="shared" ca="1" si="121"/>
        <v>7.0397723662185863</v>
      </c>
      <c r="BM249" s="47">
        <f t="shared" ca="1" si="121"/>
        <v>6.8613794049813173</v>
      </c>
      <c r="BN249" s="47">
        <f t="shared" ca="1" si="121"/>
        <v>7.1251691638030739</v>
      </c>
      <c r="BO249" s="47">
        <f t="shared" ca="1" si="121"/>
        <v>6.9111961326436964</v>
      </c>
      <c r="BP249" s="47">
        <f t="shared" ca="1" si="121"/>
        <v>6.6509045697014484</v>
      </c>
      <c r="BQ249" s="47">
        <f t="shared" ca="1" si="121"/>
        <v>5.5957341636683937</v>
      </c>
      <c r="BR249" s="47">
        <f t="shared" ca="1" si="121"/>
        <v>5.6964845369943307</v>
      </c>
      <c r="BS249" s="47">
        <f t="shared" ca="1" si="125"/>
        <v>5.6192575494598334</v>
      </c>
      <c r="BT249" s="47">
        <f t="shared" ca="1" si="125"/>
        <v>6.1928889545001633</v>
      </c>
      <c r="BU249" s="47">
        <f t="shared" ca="1" si="125"/>
        <v>7.7404899498099864</v>
      </c>
      <c r="BV249" s="47">
        <f t="shared" ca="1" si="125"/>
        <v>7.0200504788492486</v>
      </c>
      <c r="BW249" s="47">
        <f t="shared" ca="1" si="125"/>
        <v>6.7844490152345118</v>
      </c>
      <c r="BX249" s="47">
        <f t="shared" ca="1" si="125"/>
        <v>7.0397723662185863</v>
      </c>
      <c r="BY249" s="47">
        <f t="shared" ca="1" si="125"/>
        <v>6.8613794049813173</v>
      </c>
      <c r="BZ249" s="47">
        <f t="shared" ca="1" si="125"/>
        <v>7.1251691638030739</v>
      </c>
      <c r="CA249" s="47">
        <f t="shared" ca="1" si="125"/>
        <v>6.9111961326436964</v>
      </c>
      <c r="CB249" s="47">
        <f t="shared" ca="1" si="125"/>
        <v>6.6509045697014484</v>
      </c>
      <c r="CC249" s="47">
        <f t="shared" ca="1" si="124"/>
        <v>5.5957341636683937</v>
      </c>
      <c r="CD249" s="47">
        <f t="shared" ca="1" si="124"/>
        <v>5.6964845369943307</v>
      </c>
      <c r="CE249" s="47">
        <f t="shared" ca="1" si="124"/>
        <v>5.6192575494598334</v>
      </c>
      <c r="CF249" s="47">
        <f t="shared" ca="1" si="124"/>
        <v>6.1928889545001633</v>
      </c>
      <c r="CG249" s="47">
        <f t="shared" ca="1" si="124"/>
        <v>7.7404899498099864</v>
      </c>
      <c r="CH249" s="47">
        <f t="shared" ca="1" si="124"/>
        <v>7.0200504788492486</v>
      </c>
      <c r="CI249" s="47">
        <f t="shared" ca="1" si="124"/>
        <v>6.7844490152345118</v>
      </c>
      <c r="CJ249" s="47">
        <f t="shared" ca="1" si="124"/>
        <v>7.0397723662185863</v>
      </c>
      <c r="CK249" s="47">
        <f t="shared" ca="1" si="124"/>
        <v>6.8613794049813173</v>
      </c>
      <c r="CL249" s="47">
        <f t="shared" ca="1" si="124"/>
        <v>7.1251691638030739</v>
      </c>
      <c r="CM249" s="47">
        <f t="shared" ca="1" si="127"/>
        <v>6.9111961326436964</v>
      </c>
      <c r="CN249" s="47">
        <f t="shared" ca="1" si="127"/>
        <v>6.6509045697014484</v>
      </c>
      <c r="CO249" s="47">
        <f t="shared" ca="1" si="127"/>
        <v>5.5957341636683937</v>
      </c>
      <c r="CP249" s="47">
        <f t="shared" ca="1" si="127"/>
        <v>5.6964845369943307</v>
      </c>
      <c r="CQ249" s="47">
        <f t="shared" ca="1" si="127"/>
        <v>5.6192575494598334</v>
      </c>
      <c r="CR249" s="47">
        <f t="shared" ca="1" si="127"/>
        <v>6.1928889545001633</v>
      </c>
      <c r="CS249" s="47">
        <f t="shared" ca="1" si="127"/>
        <v>7.7404899498099864</v>
      </c>
      <c r="CT249" s="47">
        <f t="shared" ca="1" si="127"/>
        <v>7.0200504788492486</v>
      </c>
      <c r="CU249" s="47">
        <f t="shared" ca="1" si="127"/>
        <v>6.7844490152345118</v>
      </c>
      <c r="CV249" s="47">
        <f t="shared" ca="1" si="127"/>
        <v>7.0397723662185863</v>
      </c>
      <c r="CW249" s="47">
        <f t="shared" ca="1" si="126"/>
        <v>6.8613794049813173</v>
      </c>
      <c r="CX249" s="47">
        <f t="shared" ca="1" si="126"/>
        <v>7.1251691638030739</v>
      </c>
      <c r="CY249" s="47">
        <f t="shared" ca="1" si="126"/>
        <v>6.9111961326436964</v>
      </c>
      <c r="CZ249" s="47">
        <f t="shared" ca="1" si="126"/>
        <v>6.6509045697014484</v>
      </c>
      <c r="DA249" s="47">
        <f t="shared" ca="1" si="126"/>
        <v>5.5957341636683937</v>
      </c>
      <c r="DB249" s="47">
        <f t="shared" ca="1" si="126"/>
        <v>5.6964845369943307</v>
      </c>
      <c r="DC249" s="47">
        <f t="shared" ca="1" si="126"/>
        <v>5.6192575494598334</v>
      </c>
      <c r="DD249" s="47">
        <f t="shared" ca="1" si="126"/>
        <v>6.1928889545001633</v>
      </c>
    </row>
    <row r="250" spans="1:108" x14ac:dyDescent="0.25">
      <c r="A250" s="40" t="s">
        <v>138</v>
      </c>
      <c r="B250" s="40">
        <v>2785</v>
      </c>
      <c r="C250" s="40" t="s">
        <v>38</v>
      </c>
      <c r="D250" s="40" t="s">
        <v>1437</v>
      </c>
      <c r="E250" s="40" t="s">
        <v>130</v>
      </c>
      <c r="F250" s="40">
        <v>30</v>
      </c>
      <c r="G250" s="43">
        <v>45323</v>
      </c>
      <c r="I250" s="40" t="s">
        <v>74</v>
      </c>
      <c r="J250" s="40">
        <v>1</v>
      </c>
      <c r="K250" s="40" t="s">
        <v>33</v>
      </c>
      <c r="L250" s="40" t="s">
        <v>133</v>
      </c>
      <c r="N250" s="41">
        <f>VLOOKUP($C250 &amp; $I250 &amp; $K250,FATOR!$A$3:$P$22,5,0)</f>
        <v>0.22871264683271059</v>
      </c>
      <c r="O250" s="41">
        <f>VLOOKUP($C250 &amp; $I250 &amp; $K250,FATOR!$A$3:$P$22,6,0)</f>
        <v>0.23750563879343578</v>
      </c>
      <c r="P250" s="41">
        <f>VLOOKUP($C250 &amp; $I250 &amp; $K250,FATOR!$A$3:$P$22,7,0)</f>
        <v>0.23037320442145653</v>
      </c>
      <c r="Q250" s="41">
        <f>VLOOKUP($C250 &amp; $I250 &amp; $K250,FATOR!$A$3:$P$22,8,0)</f>
        <v>0.22169681899004828</v>
      </c>
      <c r="R250" s="41">
        <f>VLOOKUP($C250 &amp; $I250 &amp; $K250,FATOR!$A$3:$P$22,9,0)</f>
        <v>0.18652447212227979</v>
      </c>
      <c r="S250" s="41">
        <f>VLOOKUP($C250 &amp; $I250 &amp; $K250,FATOR!$A$3:$P$22,10,0)</f>
        <v>0.18988281789981101</v>
      </c>
      <c r="T250" s="41">
        <f>VLOOKUP($C250 &amp; $I250 &amp; $K250,FATOR!$A$3:$P$22,11,0)</f>
        <v>0.18730858498199443</v>
      </c>
      <c r="U250" s="41">
        <f>VLOOKUP($C250 &amp; $I250 &amp; $K250,FATOR!$A$3:$P$22,12,0)</f>
        <v>0.20642963181667212</v>
      </c>
      <c r="V250" s="41">
        <f>VLOOKUP($C250 &amp; $I250 &amp; $K250,FATOR!$A$3:$P$22,13,0)</f>
        <v>0.25801633166033289</v>
      </c>
      <c r="W250" s="41">
        <f>VLOOKUP($C250 &amp; $I250 &amp; $K250,FATOR!$A$3:$P$22,14,0)</f>
        <v>0.23400168262830828</v>
      </c>
      <c r="X250" s="41">
        <f>VLOOKUP($C250 &amp; $I250 &amp; $K250,FATOR!$A$3:$P$22,15,0)</f>
        <v>0.22614830050781706</v>
      </c>
      <c r="Y250" s="41">
        <f>VLOOKUP($C250 &amp; $I250 &amp; $K250,FATOR!$A$3:$P$22,16,0)</f>
        <v>0.23465907887395288</v>
      </c>
      <c r="AA250" s="42">
        <f t="shared" si="101"/>
        <v>6.8613794049813173</v>
      </c>
      <c r="AB250" s="42">
        <f t="shared" si="102"/>
        <v>7.1251691638030739</v>
      </c>
      <c r="AC250" s="42">
        <f t="shared" si="103"/>
        <v>6.9111961326436964</v>
      </c>
      <c r="AD250" s="42">
        <f t="shared" si="104"/>
        <v>6.6509045697014484</v>
      </c>
      <c r="AE250" s="42">
        <f t="shared" si="105"/>
        <v>5.5957341636683937</v>
      </c>
      <c r="AF250" s="42">
        <f t="shared" si="106"/>
        <v>5.6964845369943307</v>
      </c>
      <c r="AG250" s="42">
        <f t="shared" si="107"/>
        <v>5.6192575494598334</v>
      </c>
      <c r="AH250" s="42">
        <f t="shared" si="108"/>
        <v>6.1928889545001633</v>
      </c>
      <c r="AI250" s="42">
        <f t="shared" si="109"/>
        <v>7.7404899498099864</v>
      </c>
      <c r="AJ250" s="42">
        <f t="shared" si="110"/>
        <v>7.0200504788492486</v>
      </c>
      <c r="AK250" s="42">
        <f t="shared" si="111"/>
        <v>6.7844490152345118</v>
      </c>
      <c r="AL250" s="42">
        <f t="shared" si="112"/>
        <v>7.0397723662185863</v>
      </c>
      <c r="AN250" s="43">
        <f t="shared" si="113"/>
        <v>45323</v>
      </c>
      <c r="AO250" s="47" t="str">
        <f t="shared" ca="1" si="123"/>
        <v/>
      </c>
      <c r="AP250" s="47">
        <f t="shared" ca="1" si="123"/>
        <v>7.1251691638030739</v>
      </c>
      <c r="AQ250" s="47">
        <f t="shared" ca="1" si="123"/>
        <v>6.9111961326436964</v>
      </c>
      <c r="AR250" s="47">
        <f t="shared" ca="1" si="123"/>
        <v>6.6509045697014484</v>
      </c>
      <c r="AS250" s="47">
        <f t="shared" ca="1" si="123"/>
        <v>5.5957341636683937</v>
      </c>
      <c r="AT250" s="47">
        <f t="shared" ca="1" si="123"/>
        <v>5.6964845369943307</v>
      </c>
      <c r="AU250" s="47">
        <f t="shared" ca="1" si="123"/>
        <v>5.6192575494598334</v>
      </c>
      <c r="AV250" s="47">
        <f t="shared" ca="1" si="123"/>
        <v>6.1928889545001633</v>
      </c>
      <c r="AW250" s="47">
        <f t="shared" ca="1" si="123"/>
        <v>7.7404899498099864</v>
      </c>
      <c r="AX250" s="47">
        <f t="shared" ca="1" si="123"/>
        <v>7.0200504788492486</v>
      </c>
      <c r="AY250" s="47">
        <f t="shared" ca="1" si="122"/>
        <v>6.7844490152345118</v>
      </c>
      <c r="AZ250" s="47">
        <f t="shared" ca="1" si="122"/>
        <v>7.0397723662185863</v>
      </c>
      <c r="BA250" s="47">
        <f t="shared" ca="1" si="122"/>
        <v>6.8613794049813173</v>
      </c>
      <c r="BB250" s="47">
        <f t="shared" ca="1" si="122"/>
        <v>7.1251691638030739</v>
      </c>
      <c r="BC250" s="47">
        <f t="shared" ca="1" si="122"/>
        <v>6.9111961326436964</v>
      </c>
      <c r="BD250" s="47">
        <f t="shared" ca="1" si="122"/>
        <v>6.6509045697014484</v>
      </c>
      <c r="BE250" s="47">
        <f t="shared" ca="1" si="122"/>
        <v>5.5957341636683937</v>
      </c>
      <c r="BF250" s="47">
        <f t="shared" ca="1" si="122"/>
        <v>5.6964845369943307</v>
      </c>
      <c r="BG250" s="47">
        <f t="shared" ca="1" si="122"/>
        <v>5.6192575494598334</v>
      </c>
      <c r="BH250" s="47">
        <f t="shared" ca="1" si="122"/>
        <v>6.1928889545001633</v>
      </c>
      <c r="BI250" s="47">
        <f t="shared" ca="1" si="121"/>
        <v>7.7404899498099864</v>
      </c>
      <c r="BJ250" s="47">
        <f t="shared" ca="1" si="121"/>
        <v>7.0200504788492486</v>
      </c>
      <c r="BK250" s="47">
        <f t="shared" ca="1" si="121"/>
        <v>6.7844490152345118</v>
      </c>
      <c r="BL250" s="47">
        <f t="shared" ca="1" si="121"/>
        <v>7.0397723662185863</v>
      </c>
      <c r="BM250" s="47">
        <f t="shared" ca="1" si="121"/>
        <v>6.8613794049813173</v>
      </c>
      <c r="BN250" s="47">
        <f t="shared" ca="1" si="121"/>
        <v>7.1251691638030739</v>
      </c>
      <c r="BO250" s="47">
        <f t="shared" ca="1" si="121"/>
        <v>6.9111961326436964</v>
      </c>
      <c r="BP250" s="47">
        <f t="shared" ca="1" si="121"/>
        <v>6.6509045697014484</v>
      </c>
      <c r="BQ250" s="47">
        <f t="shared" ca="1" si="121"/>
        <v>5.5957341636683937</v>
      </c>
      <c r="BR250" s="47">
        <f t="shared" ca="1" si="121"/>
        <v>5.6964845369943307</v>
      </c>
      <c r="BS250" s="47">
        <f t="shared" ca="1" si="125"/>
        <v>5.6192575494598334</v>
      </c>
      <c r="BT250" s="47">
        <f t="shared" ca="1" si="125"/>
        <v>6.1928889545001633</v>
      </c>
      <c r="BU250" s="47">
        <f t="shared" ca="1" si="125"/>
        <v>7.7404899498099864</v>
      </c>
      <c r="BV250" s="47">
        <f t="shared" ca="1" si="125"/>
        <v>7.0200504788492486</v>
      </c>
      <c r="BW250" s="47">
        <f t="shared" ca="1" si="125"/>
        <v>6.7844490152345118</v>
      </c>
      <c r="BX250" s="47">
        <f t="shared" ca="1" si="125"/>
        <v>7.0397723662185863</v>
      </c>
      <c r="BY250" s="47">
        <f t="shared" ca="1" si="125"/>
        <v>6.8613794049813173</v>
      </c>
      <c r="BZ250" s="47">
        <f t="shared" ca="1" si="125"/>
        <v>7.1251691638030739</v>
      </c>
      <c r="CA250" s="47">
        <f t="shared" ca="1" si="125"/>
        <v>6.9111961326436964</v>
      </c>
      <c r="CB250" s="47">
        <f t="shared" ca="1" si="125"/>
        <v>6.6509045697014484</v>
      </c>
      <c r="CC250" s="47">
        <f t="shared" ca="1" si="124"/>
        <v>5.5957341636683937</v>
      </c>
      <c r="CD250" s="47">
        <f t="shared" ca="1" si="124"/>
        <v>5.6964845369943307</v>
      </c>
      <c r="CE250" s="47">
        <f t="shared" ca="1" si="124"/>
        <v>5.6192575494598334</v>
      </c>
      <c r="CF250" s="47">
        <f t="shared" ca="1" si="124"/>
        <v>6.1928889545001633</v>
      </c>
      <c r="CG250" s="47">
        <f t="shared" ca="1" si="124"/>
        <v>7.7404899498099864</v>
      </c>
      <c r="CH250" s="47">
        <f t="shared" ca="1" si="124"/>
        <v>7.0200504788492486</v>
      </c>
      <c r="CI250" s="47">
        <f t="shared" ca="1" si="124"/>
        <v>6.7844490152345118</v>
      </c>
      <c r="CJ250" s="47">
        <f t="shared" ca="1" si="124"/>
        <v>7.0397723662185863</v>
      </c>
      <c r="CK250" s="47">
        <f t="shared" ca="1" si="124"/>
        <v>6.8613794049813173</v>
      </c>
      <c r="CL250" s="47">
        <f t="shared" ca="1" si="124"/>
        <v>7.1251691638030739</v>
      </c>
      <c r="CM250" s="47">
        <f t="shared" ca="1" si="127"/>
        <v>6.9111961326436964</v>
      </c>
      <c r="CN250" s="47">
        <f t="shared" ca="1" si="127"/>
        <v>6.6509045697014484</v>
      </c>
      <c r="CO250" s="47">
        <f t="shared" ca="1" si="127"/>
        <v>5.5957341636683937</v>
      </c>
      <c r="CP250" s="47">
        <f t="shared" ca="1" si="127"/>
        <v>5.6964845369943307</v>
      </c>
      <c r="CQ250" s="47">
        <f t="shared" ca="1" si="127"/>
        <v>5.6192575494598334</v>
      </c>
      <c r="CR250" s="47">
        <f t="shared" ca="1" si="127"/>
        <v>6.1928889545001633</v>
      </c>
      <c r="CS250" s="47">
        <f t="shared" ca="1" si="127"/>
        <v>7.7404899498099864</v>
      </c>
      <c r="CT250" s="47">
        <f t="shared" ca="1" si="127"/>
        <v>7.0200504788492486</v>
      </c>
      <c r="CU250" s="47">
        <f t="shared" ca="1" si="127"/>
        <v>6.7844490152345118</v>
      </c>
      <c r="CV250" s="47">
        <f t="shared" ca="1" si="127"/>
        <v>7.0397723662185863</v>
      </c>
      <c r="CW250" s="47">
        <f t="shared" ca="1" si="126"/>
        <v>6.8613794049813173</v>
      </c>
      <c r="CX250" s="47">
        <f t="shared" ca="1" si="126"/>
        <v>7.1251691638030739</v>
      </c>
      <c r="CY250" s="47">
        <f t="shared" ca="1" si="126"/>
        <v>6.9111961326436964</v>
      </c>
      <c r="CZ250" s="47">
        <f t="shared" ca="1" si="126"/>
        <v>6.6509045697014484</v>
      </c>
      <c r="DA250" s="47">
        <f t="shared" ca="1" si="126"/>
        <v>5.5957341636683937</v>
      </c>
      <c r="DB250" s="47">
        <f t="shared" ca="1" si="126"/>
        <v>5.6964845369943307</v>
      </c>
      <c r="DC250" s="47">
        <f t="shared" ca="1" si="126"/>
        <v>5.6192575494598334</v>
      </c>
      <c r="DD250" s="47">
        <f t="shared" ca="1" si="126"/>
        <v>6.1928889545001633</v>
      </c>
    </row>
    <row r="251" spans="1:108" x14ac:dyDescent="0.25">
      <c r="A251" s="40" t="s">
        <v>138</v>
      </c>
      <c r="B251" s="40">
        <v>2786</v>
      </c>
      <c r="C251" s="40" t="s">
        <v>38</v>
      </c>
      <c r="D251" s="40" t="s">
        <v>1438</v>
      </c>
      <c r="E251" s="40" t="s">
        <v>130</v>
      </c>
      <c r="F251" s="40">
        <v>30</v>
      </c>
      <c r="G251" s="43">
        <v>45323</v>
      </c>
      <c r="I251" s="40" t="s">
        <v>74</v>
      </c>
      <c r="J251" s="40">
        <v>1</v>
      </c>
      <c r="K251" s="40" t="s">
        <v>33</v>
      </c>
      <c r="L251" s="40" t="s">
        <v>133</v>
      </c>
      <c r="N251" s="41">
        <f>VLOOKUP($C251 &amp; $I251 &amp; $K251,FATOR!$A$3:$P$22,5,0)</f>
        <v>0.22871264683271059</v>
      </c>
      <c r="O251" s="41">
        <f>VLOOKUP($C251 &amp; $I251 &amp; $K251,FATOR!$A$3:$P$22,6,0)</f>
        <v>0.23750563879343578</v>
      </c>
      <c r="P251" s="41">
        <f>VLOOKUP($C251 &amp; $I251 &amp; $K251,FATOR!$A$3:$P$22,7,0)</f>
        <v>0.23037320442145653</v>
      </c>
      <c r="Q251" s="41">
        <f>VLOOKUP($C251 &amp; $I251 &amp; $K251,FATOR!$A$3:$P$22,8,0)</f>
        <v>0.22169681899004828</v>
      </c>
      <c r="R251" s="41">
        <f>VLOOKUP($C251 &amp; $I251 &amp; $K251,FATOR!$A$3:$P$22,9,0)</f>
        <v>0.18652447212227979</v>
      </c>
      <c r="S251" s="41">
        <f>VLOOKUP($C251 &amp; $I251 &amp; $K251,FATOR!$A$3:$P$22,10,0)</f>
        <v>0.18988281789981101</v>
      </c>
      <c r="T251" s="41">
        <f>VLOOKUP($C251 &amp; $I251 &amp; $K251,FATOR!$A$3:$P$22,11,0)</f>
        <v>0.18730858498199443</v>
      </c>
      <c r="U251" s="41">
        <f>VLOOKUP($C251 &amp; $I251 &amp; $K251,FATOR!$A$3:$P$22,12,0)</f>
        <v>0.20642963181667212</v>
      </c>
      <c r="V251" s="41">
        <f>VLOOKUP($C251 &amp; $I251 &amp; $K251,FATOR!$A$3:$P$22,13,0)</f>
        <v>0.25801633166033289</v>
      </c>
      <c r="W251" s="41">
        <f>VLOOKUP($C251 &amp; $I251 &amp; $K251,FATOR!$A$3:$P$22,14,0)</f>
        <v>0.23400168262830828</v>
      </c>
      <c r="X251" s="41">
        <f>VLOOKUP($C251 &amp; $I251 &amp; $K251,FATOR!$A$3:$P$22,15,0)</f>
        <v>0.22614830050781706</v>
      </c>
      <c r="Y251" s="41">
        <f>VLOOKUP($C251 &amp; $I251 &amp; $K251,FATOR!$A$3:$P$22,16,0)</f>
        <v>0.23465907887395288</v>
      </c>
      <c r="AA251" s="42">
        <f t="shared" si="101"/>
        <v>6.8613794049813173</v>
      </c>
      <c r="AB251" s="42">
        <f t="shared" si="102"/>
        <v>7.1251691638030739</v>
      </c>
      <c r="AC251" s="42">
        <f t="shared" si="103"/>
        <v>6.9111961326436964</v>
      </c>
      <c r="AD251" s="42">
        <f t="shared" si="104"/>
        <v>6.6509045697014484</v>
      </c>
      <c r="AE251" s="42">
        <f t="shared" si="105"/>
        <v>5.5957341636683937</v>
      </c>
      <c r="AF251" s="42">
        <f t="shared" si="106"/>
        <v>5.6964845369943307</v>
      </c>
      <c r="AG251" s="42">
        <f t="shared" si="107"/>
        <v>5.6192575494598334</v>
      </c>
      <c r="AH251" s="42">
        <f t="shared" si="108"/>
        <v>6.1928889545001633</v>
      </c>
      <c r="AI251" s="42">
        <f t="shared" si="109"/>
        <v>7.7404899498099864</v>
      </c>
      <c r="AJ251" s="42">
        <f t="shared" si="110"/>
        <v>7.0200504788492486</v>
      </c>
      <c r="AK251" s="42">
        <f t="shared" si="111"/>
        <v>6.7844490152345118</v>
      </c>
      <c r="AL251" s="42">
        <f t="shared" si="112"/>
        <v>7.0397723662185863</v>
      </c>
      <c r="AN251" s="43">
        <f t="shared" si="113"/>
        <v>45323</v>
      </c>
      <c r="AO251" s="47" t="str">
        <f t="shared" ca="1" si="123"/>
        <v/>
      </c>
      <c r="AP251" s="47">
        <f t="shared" ca="1" si="123"/>
        <v>7.1251691638030739</v>
      </c>
      <c r="AQ251" s="47">
        <f t="shared" ca="1" si="123"/>
        <v>6.9111961326436964</v>
      </c>
      <c r="AR251" s="47">
        <f t="shared" ca="1" si="123"/>
        <v>6.6509045697014484</v>
      </c>
      <c r="AS251" s="47">
        <f t="shared" ca="1" si="123"/>
        <v>5.5957341636683937</v>
      </c>
      <c r="AT251" s="47">
        <f t="shared" ca="1" si="123"/>
        <v>5.6964845369943307</v>
      </c>
      <c r="AU251" s="47">
        <f t="shared" ca="1" si="123"/>
        <v>5.6192575494598334</v>
      </c>
      <c r="AV251" s="47">
        <f t="shared" ca="1" si="123"/>
        <v>6.1928889545001633</v>
      </c>
      <c r="AW251" s="47">
        <f t="shared" ca="1" si="123"/>
        <v>7.7404899498099864</v>
      </c>
      <c r="AX251" s="47">
        <f t="shared" ca="1" si="123"/>
        <v>7.0200504788492486</v>
      </c>
      <c r="AY251" s="47">
        <f t="shared" ca="1" si="122"/>
        <v>6.7844490152345118</v>
      </c>
      <c r="AZ251" s="47">
        <f t="shared" ca="1" si="122"/>
        <v>7.0397723662185863</v>
      </c>
      <c r="BA251" s="47">
        <f t="shared" ca="1" si="122"/>
        <v>6.8613794049813173</v>
      </c>
      <c r="BB251" s="47">
        <f t="shared" ca="1" si="122"/>
        <v>7.1251691638030739</v>
      </c>
      <c r="BC251" s="47">
        <f t="shared" ca="1" si="122"/>
        <v>6.9111961326436964</v>
      </c>
      <c r="BD251" s="47">
        <f t="shared" ca="1" si="122"/>
        <v>6.6509045697014484</v>
      </c>
      <c r="BE251" s="47">
        <f t="shared" ca="1" si="122"/>
        <v>5.5957341636683937</v>
      </c>
      <c r="BF251" s="47">
        <f t="shared" ca="1" si="122"/>
        <v>5.6964845369943307</v>
      </c>
      <c r="BG251" s="47">
        <f t="shared" ca="1" si="122"/>
        <v>5.6192575494598334</v>
      </c>
      <c r="BH251" s="47">
        <f t="shared" ca="1" si="122"/>
        <v>6.1928889545001633</v>
      </c>
      <c r="BI251" s="47">
        <f t="shared" ca="1" si="121"/>
        <v>7.7404899498099864</v>
      </c>
      <c r="BJ251" s="47">
        <f t="shared" ca="1" si="121"/>
        <v>7.0200504788492486</v>
      </c>
      <c r="BK251" s="47">
        <f t="shared" ca="1" si="121"/>
        <v>6.7844490152345118</v>
      </c>
      <c r="BL251" s="47">
        <f t="shared" ca="1" si="121"/>
        <v>7.0397723662185863</v>
      </c>
      <c r="BM251" s="47">
        <f t="shared" ca="1" si="121"/>
        <v>6.8613794049813173</v>
      </c>
      <c r="BN251" s="47">
        <f t="shared" ca="1" si="121"/>
        <v>7.1251691638030739</v>
      </c>
      <c r="BO251" s="47">
        <f t="shared" ca="1" si="121"/>
        <v>6.9111961326436964</v>
      </c>
      <c r="BP251" s="47">
        <f t="shared" ca="1" si="121"/>
        <v>6.6509045697014484</v>
      </c>
      <c r="BQ251" s="47">
        <f t="shared" ca="1" si="121"/>
        <v>5.5957341636683937</v>
      </c>
      <c r="BR251" s="47">
        <f t="shared" ca="1" si="121"/>
        <v>5.6964845369943307</v>
      </c>
      <c r="BS251" s="47">
        <f t="shared" ca="1" si="125"/>
        <v>5.6192575494598334</v>
      </c>
      <c r="BT251" s="47">
        <f t="shared" ca="1" si="125"/>
        <v>6.1928889545001633</v>
      </c>
      <c r="BU251" s="47">
        <f t="shared" ca="1" si="125"/>
        <v>7.7404899498099864</v>
      </c>
      <c r="BV251" s="47">
        <f t="shared" ca="1" si="125"/>
        <v>7.0200504788492486</v>
      </c>
      <c r="BW251" s="47">
        <f t="shared" ca="1" si="125"/>
        <v>6.7844490152345118</v>
      </c>
      <c r="BX251" s="47">
        <f t="shared" ca="1" si="125"/>
        <v>7.0397723662185863</v>
      </c>
      <c r="BY251" s="47">
        <f t="shared" ca="1" si="125"/>
        <v>6.8613794049813173</v>
      </c>
      <c r="BZ251" s="47">
        <f t="shared" ca="1" si="125"/>
        <v>7.1251691638030739</v>
      </c>
      <c r="CA251" s="47">
        <f t="shared" ca="1" si="125"/>
        <v>6.9111961326436964</v>
      </c>
      <c r="CB251" s="47">
        <f t="shared" ca="1" si="125"/>
        <v>6.6509045697014484</v>
      </c>
      <c r="CC251" s="47">
        <f t="shared" ca="1" si="124"/>
        <v>5.5957341636683937</v>
      </c>
      <c r="CD251" s="47">
        <f t="shared" ca="1" si="124"/>
        <v>5.6964845369943307</v>
      </c>
      <c r="CE251" s="47">
        <f t="shared" ca="1" si="124"/>
        <v>5.6192575494598334</v>
      </c>
      <c r="CF251" s="47">
        <f t="shared" ca="1" si="124"/>
        <v>6.1928889545001633</v>
      </c>
      <c r="CG251" s="47">
        <f t="shared" ca="1" si="124"/>
        <v>7.7404899498099864</v>
      </c>
      <c r="CH251" s="47">
        <f t="shared" ca="1" si="124"/>
        <v>7.0200504788492486</v>
      </c>
      <c r="CI251" s="47">
        <f t="shared" ca="1" si="124"/>
        <v>6.7844490152345118</v>
      </c>
      <c r="CJ251" s="47">
        <f t="shared" ca="1" si="124"/>
        <v>7.0397723662185863</v>
      </c>
      <c r="CK251" s="47">
        <f t="shared" ca="1" si="124"/>
        <v>6.8613794049813173</v>
      </c>
      <c r="CL251" s="47">
        <f t="shared" ca="1" si="124"/>
        <v>7.1251691638030739</v>
      </c>
      <c r="CM251" s="47">
        <f t="shared" ca="1" si="127"/>
        <v>6.9111961326436964</v>
      </c>
      <c r="CN251" s="47">
        <f t="shared" ca="1" si="127"/>
        <v>6.6509045697014484</v>
      </c>
      <c r="CO251" s="47">
        <f t="shared" ca="1" si="127"/>
        <v>5.5957341636683937</v>
      </c>
      <c r="CP251" s="47">
        <f t="shared" ca="1" si="127"/>
        <v>5.6964845369943307</v>
      </c>
      <c r="CQ251" s="47">
        <f t="shared" ca="1" si="127"/>
        <v>5.6192575494598334</v>
      </c>
      <c r="CR251" s="47">
        <f t="shared" ca="1" si="127"/>
        <v>6.1928889545001633</v>
      </c>
      <c r="CS251" s="47">
        <f t="shared" ca="1" si="127"/>
        <v>7.7404899498099864</v>
      </c>
      <c r="CT251" s="47">
        <f t="shared" ca="1" si="127"/>
        <v>7.0200504788492486</v>
      </c>
      <c r="CU251" s="47">
        <f t="shared" ca="1" si="127"/>
        <v>6.7844490152345118</v>
      </c>
      <c r="CV251" s="47">
        <f t="shared" ca="1" si="127"/>
        <v>7.0397723662185863</v>
      </c>
      <c r="CW251" s="47">
        <f t="shared" ca="1" si="126"/>
        <v>6.8613794049813173</v>
      </c>
      <c r="CX251" s="47">
        <f t="shared" ca="1" si="126"/>
        <v>7.1251691638030739</v>
      </c>
      <c r="CY251" s="47">
        <f t="shared" ca="1" si="126"/>
        <v>6.9111961326436964</v>
      </c>
      <c r="CZ251" s="47">
        <f t="shared" ca="1" si="126"/>
        <v>6.6509045697014484</v>
      </c>
      <c r="DA251" s="47">
        <f t="shared" ca="1" si="126"/>
        <v>5.5957341636683937</v>
      </c>
      <c r="DB251" s="47">
        <f t="shared" ca="1" si="126"/>
        <v>5.6964845369943307</v>
      </c>
      <c r="DC251" s="47">
        <f t="shared" ca="1" si="126"/>
        <v>5.6192575494598334</v>
      </c>
      <c r="DD251" s="47">
        <f t="shared" ca="1" si="126"/>
        <v>6.1928889545001633</v>
      </c>
    </row>
    <row r="252" spans="1:108" x14ac:dyDescent="0.25">
      <c r="A252" s="40" t="s">
        <v>138</v>
      </c>
      <c r="B252" s="40">
        <v>2787</v>
      </c>
      <c r="C252" s="40" t="s">
        <v>38</v>
      </c>
      <c r="D252" s="40" t="s">
        <v>1439</v>
      </c>
      <c r="E252" s="40" t="s">
        <v>130</v>
      </c>
      <c r="F252" s="40">
        <v>30</v>
      </c>
      <c r="G252" s="43">
        <v>45413</v>
      </c>
      <c r="I252" s="40" t="s">
        <v>74</v>
      </c>
      <c r="J252" s="40">
        <v>1</v>
      </c>
      <c r="K252" s="40" t="s">
        <v>33</v>
      </c>
      <c r="L252" s="40" t="s">
        <v>133</v>
      </c>
      <c r="N252" s="41">
        <f>VLOOKUP($C252 &amp; $I252 &amp; $K252,FATOR!$A$3:$P$22,5,0)</f>
        <v>0.22871264683271059</v>
      </c>
      <c r="O252" s="41">
        <f>VLOOKUP($C252 &amp; $I252 &amp; $K252,FATOR!$A$3:$P$22,6,0)</f>
        <v>0.23750563879343578</v>
      </c>
      <c r="P252" s="41">
        <f>VLOOKUP($C252 &amp; $I252 &amp; $K252,FATOR!$A$3:$P$22,7,0)</f>
        <v>0.23037320442145653</v>
      </c>
      <c r="Q252" s="41">
        <f>VLOOKUP($C252 &amp; $I252 &amp; $K252,FATOR!$A$3:$P$22,8,0)</f>
        <v>0.22169681899004828</v>
      </c>
      <c r="R252" s="41">
        <f>VLOOKUP($C252 &amp; $I252 &amp; $K252,FATOR!$A$3:$P$22,9,0)</f>
        <v>0.18652447212227979</v>
      </c>
      <c r="S252" s="41">
        <f>VLOOKUP($C252 &amp; $I252 &amp; $K252,FATOR!$A$3:$P$22,10,0)</f>
        <v>0.18988281789981101</v>
      </c>
      <c r="T252" s="41">
        <f>VLOOKUP($C252 &amp; $I252 &amp; $K252,FATOR!$A$3:$P$22,11,0)</f>
        <v>0.18730858498199443</v>
      </c>
      <c r="U252" s="41">
        <f>VLOOKUP($C252 &amp; $I252 &amp; $K252,FATOR!$A$3:$P$22,12,0)</f>
        <v>0.20642963181667212</v>
      </c>
      <c r="V252" s="41">
        <f>VLOOKUP($C252 &amp; $I252 &amp; $K252,FATOR!$A$3:$P$22,13,0)</f>
        <v>0.25801633166033289</v>
      </c>
      <c r="W252" s="41">
        <f>VLOOKUP($C252 &amp; $I252 &amp; $K252,FATOR!$A$3:$P$22,14,0)</f>
        <v>0.23400168262830828</v>
      </c>
      <c r="X252" s="41">
        <f>VLOOKUP($C252 &amp; $I252 &amp; $K252,FATOR!$A$3:$P$22,15,0)</f>
        <v>0.22614830050781706</v>
      </c>
      <c r="Y252" s="41">
        <f>VLOOKUP($C252 &amp; $I252 &amp; $K252,FATOR!$A$3:$P$22,16,0)</f>
        <v>0.23465907887395288</v>
      </c>
      <c r="AA252" s="42">
        <f t="shared" si="101"/>
        <v>6.8613794049813173</v>
      </c>
      <c r="AB252" s="42">
        <f t="shared" si="102"/>
        <v>7.1251691638030739</v>
      </c>
      <c r="AC252" s="42">
        <f t="shared" si="103"/>
        <v>6.9111961326436964</v>
      </c>
      <c r="AD252" s="42">
        <f t="shared" si="104"/>
        <v>6.6509045697014484</v>
      </c>
      <c r="AE252" s="42">
        <f t="shared" si="105"/>
        <v>5.5957341636683937</v>
      </c>
      <c r="AF252" s="42">
        <f t="shared" si="106"/>
        <v>5.6964845369943307</v>
      </c>
      <c r="AG252" s="42">
        <f t="shared" si="107"/>
        <v>5.6192575494598334</v>
      </c>
      <c r="AH252" s="42">
        <f t="shared" si="108"/>
        <v>6.1928889545001633</v>
      </c>
      <c r="AI252" s="42">
        <f t="shared" si="109"/>
        <v>7.7404899498099864</v>
      </c>
      <c r="AJ252" s="42">
        <f t="shared" si="110"/>
        <v>7.0200504788492486</v>
      </c>
      <c r="AK252" s="42">
        <f t="shared" si="111"/>
        <v>6.7844490152345118</v>
      </c>
      <c r="AL252" s="42">
        <f t="shared" si="112"/>
        <v>7.0397723662185863</v>
      </c>
      <c r="AN252" s="43">
        <f t="shared" si="113"/>
        <v>45413</v>
      </c>
      <c r="AO252" s="47" t="str">
        <f t="shared" ca="1" si="123"/>
        <v/>
      </c>
      <c r="AP252" s="47" t="str">
        <f t="shared" ca="1" si="123"/>
        <v/>
      </c>
      <c r="AQ252" s="47" t="str">
        <f t="shared" ca="1" si="123"/>
        <v/>
      </c>
      <c r="AR252" s="47" t="str">
        <f t="shared" ca="1" si="123"/>
        <v/>
      </c>
      <c r="AS252" s="47">
        <f t="shared" ca="1" si="123"/>
        <v>5.5957341636683937</v>
      </c>
      <c r="AT252" s="47">
        <f t="shared" ca="1" si="123"/>
        <v>5.6964845369943307</v>
      </c>
      <c r="AU252" s="47">
        <f t="shared" ca="1" si="123"/>
        <v>5.6192575494598334</v>
      </c>
      <c r="AV252" s="47">
        <f t="shared" ca="1" si="123"/>
        <v>6.1928889545001633</v>
      </c>
      <c r="AW252" s="47">
        <f t="shared" ca="1" si="123"/>
        <v>7.7404899498099864</v>
      </c>
      <c r="AX252" s="47">
        <f t="shared" ca="1" si="123"/>
        <v>7.0200504788492486</v>
      </c>
      <c r="AY252" s="47">
        <f t="shared" ca="1" si="122"/>
        <v>6.7844490152345118</v>
      </c>
      <c r="AZ252" s="47">
        <f t="shared" ca="1" si="122"/>
        <v>7.0397723662185863</v>
      </c>
      <c r="BA252" s="47">
        <f t="shared" ca="1" si="122"/>
        <v>6.8613794049813173</v>
      </c>
      <c r="BB252" s="47">
        <f t="shared" ca="1" si="122"/>
        <v>7.1251691638030739</v>
      </c>
      <c r="BC252" s="47">
        <f t="shared" ca="1" si="122"/>
        <v>6.9111961326436964</v>
      </c>
      <c r="BD252" s="47">
        <f t="shared" ca="1" si="122"/>
        <v>6.6509045697014484</v>
      </c>
      <c r="BE252" s="47">
        <f t="shared" ca="1" si="122"/>
        <v>5.5957341636683937</v>
      </c>
      <c r="BF252" s="47">
        <f t="shared" ca="1" si="122"/>
        <v>5.6964845369943307</v>
      </c>
      <c r="BG252" s="47">
        <f t="shared" ca="1" si="122"/>
        <v>5.6192575494598334</v>
      </c>
      <c r="BH252" s="47">
        <f t="shared" ca="1" si="122"/>
        <v>6.1928889545001633</v>
      </c>
      <c r="BI252" s="47">
        <f t="shared" ca="1" si="121"/>
        <v>7.7404899498099864</v>
      </c>
      <c r="BJ252" s="47">
        <f t="shared" ref="BI252:BR277" ca="1" si="128">IF($AN252&lt;=BJ$1,HLOOKUP(MONTH(BJ$1),$AA:$AL,ROW($AO252),0),"")</f>
        <v>7.0200504788492486</v>
      </c>
      <c r="BK252" s="47">
        <f t="shared" ca="1" si="128"/>
        <v>6.7844490152345118</v>
      </c>
      <c r="BL252" s="47">
        <f t="shared" ca="1" si="128"/>
        <v>7.0397723662185863</v>
      </c>
      <c r="BM252" s="47">
        <f t="shared" ca="1" si="128"/>
        <v>6.8613794049813173</v>
      </c>
      <c r="BN252" s="47">
        <f t="shared" ca="1" si="128"/>
        <v>7.1251691638030739</v>
      </c>
      <c r="BO252" s="47">
        <f t="shared" ca="1" si="128"/>
        <v>6.9111961326436964</v>
      </c>
      <c r="BP252" s="47">
        <f t="shared" ca="1" si="128"/>
        <v>6.6509045697014484</v>
      </c>
      <c r="BQ252" s="47">
        <f t="shared" ca="1" si="128"/>
        <v>5.5957341636683937</v>
      </c>
      <c r="BR252" s="47">
        <f t="shared" ca="1" si="128"/>
        <v>5.6964845369943307</v>
      </c>
      <c r="BS252" s="47">
        <f t="shared" ca="1" si="125"/>
        <v>5.6192575494598334</v>
      </c>
      <c r="BT252" s="47">
        <f t="shared" ca="1" si="125"/>
        <v>6.1928889545001633</v>
      </c>
      <c r="BU252" s="47">
        <f t="shared" ca="1" si="125"/>
        <v>7.7404899498099864</v>
      </c>
      <c r="BV252" s="47">
        <f t="shared" ca="1" si="125"/>
        <v>7.0200504788492486</v>
      </c>
      <c r="BW252" s="47">
        <f t="shared" ca="1" si="125"/>
        <v>6.7844490152345118</v>
      </c>
      <c r="BX252" s="47">
        <f t="shared" ca="1" si="125"/>
        <v>7.0397723662185863</v>
      </c>
      <c r="BY252" s="47">
        <f t="shared" ca="1" si="125"/>
        <v>6.8613794049813173</v>
      </c>
      <c r="BZ252" s="47">
        <f t="shared" ca="1" si="125"/>
        <v>7.1251691638030739</v>
      </c>
      <c r="CA252" s="47">
        <f t="shared" ca="1" si="125"/>
        <v>6.9111961326436964</v>
      </c>
      <c r="CB252" s="47">
        <f t="shared" ca="1" si="125"/>
        <v>6.6509045697014484</v>
      </c>
      <c r="CC252" s="47">
        <f t="shared" ca="1" si="124"/>
        <v>5.5957341636683937</v>
      </c>
      <c r="CD252" s="47">
        <f t="shared" ca="1" si="124"/>
        <v>5.6964845369943307</v>
      </c>
      <c r="CE252" s="47">
        <f t="shared" ca="1" si="124"/>
        <v>5.6192575494598334</v>
      </c>
      <c r="CF252" s="47">
        <f t="shared" ca="1" si="124"/>
        <v>6.1928889545001633</v>
      </c>
      <c r="CG252" s="47">
        <f t="shared" ca="1" si="124"/>
        <v>7.7404899498099864</v>
      </c>
      <c r="CH252" s="47">
        <f t="shared" ca="1" si="124"/>
        <v>7.0200504788492486</v>
      </c>
      <c r="CI252" s="47">
        <f t="shared" ca="1" si="124"/>
        <v>6.7844490152345118</v>
      </c>
      <c r="CJ252" s="47">
        <f t="shared" ca="1" si="124"/>
        <v>7.0397723662185863</v>
      </c>
      <c r="CK252" s="47">
        <f t="shared" ca="1" si="124"/>
        <v>6.8613794049813173</v>
      </c>
      <c r="CL252" s="47">
        <f t="shared" ca="1" si="124"/>
        <v>7.1251691638030739</v>
      </c>
      <c r="CM252" s="47">
        <f t="shared" ca="1" si="127"/>
        <v>6.9111961326436964</v>
      </c>
      <c r="CN252" s="47">
        <f t="shared" ca="1" si="127"/>
        <v>6.6509045697014484</v>
      </c>
      <c r="CO252" s="47">
        <f t="shared" ca="1" si="127"/>
        <v>5.5957341636683937</v>
      </c>
      <c r="CP252" s="47">
        <f t="shared" ca="1" si="127"/>
        <v>5.6964845369943307</v>
      </c>
      <c r="CQ252" s="47">
        <f t="shared" ca="1" si="127"/>
        <v>5.6192575494598334</v>
      </c>
      <c r="CR252" s="47">
        <f t="shared" ca="1" si="127"/>
        <v>6.1928889545001633</v>
      </c>
      <c r="CS252" s="47">
        <f t="shared" ca="1" si="127"/>
        <v>7.7404899498099864</v>
      </c>
      <c r="CT252" s="47">
        <f t="shared" ca="1" si="127"/>
        <v>7.0200504788492486</v>
      </c>
      <c r="CU252" s="47">
        <f t="shared" ca="1" si="127"/>
        <v>6.7844490152345118</v>
      </c>
      <c r="CV252" s="47">
        <f t="shared" ca="1" si="127"/>
        <v>7.0397723662185863</v>
      </c>
      <c r="CW252" s="47">
        <f t="shared" ca="1" si="126"/>
        <v>6.8613794049813173</v>
      </c>
      <c r="CX252" s="47">
        <f t="shared" ca="1" si="126"/>
        <v>7.1251691638030739</v>
      </c>
      <c r="CY252" s="47">
        <f t="shared" ca="1" si="126"/>
        <v>6.9111961326436964</v>
      </c>
      <c r="CZ252" s="47">
        <f t="shared" ca="1" si="126"/>
        <v>6.6509045697014484</v>
      </c>
      <c r="DA252" s="47">
        <f t="shared" ca="1" si="126"/>
        <v>5.5957341636683937</v>
      </c>
      <c r="DB252" s="47">
        <f t="shared" ca="1" si="126"/>
        <v>5.6964845369943307</v>
      </c>
      <c r="DC252" s="47">
        <f t="shared" ca="1" si="126"/>
        <v>5.6192575494598334</v>
      </c>
      <c r="DD252" s="47">
        <f t="shared" ca="1" si="126"/>
        <v>6.1928889545001633</v>
      </c>
    </row>
    <row r="253" spans="1:108" x14ac:dyDescent="0.25">
      <c r="A253" s="40" t="s">
        <v>129</v>
      </c>
      <c r="B253" s="40">
        <v>2341</v>
      </c>
      <c r="C253" s="40" t="s">
        <v>38</v>
      </c>
      <c r="D253" s="40" t="s">
        <v>465</v>
      </c>
      <c r="E253" s="40" t="s">
        <v>130</v>
      </c>
      <c r="F253" s="40">
        <v>100</v>
      </c>
      <c r="G253" s="43">
        <v>45962</v>
      </c>
      <c r="I253" s="40" t="s">
        <v>74</v>
      </c>
      <c r="J253" s="40">
        <v>1</v>
      </c>
      <c r="K253" s="40" t="s">
        <v>33</v>
      </c>
      <c r="L253" s="40" t="s">
        <v>169</v>
      </c>
      <c r="N253" s="41">
        <f>VLOOKUP($C253 &amp; $I253 &amp; $K253,FATOR!$A$3:$P$22,5,0)</f>
        <v>0.22871264683271059</v>
      </c>
      <c r="O253" s="41">
        <f>VLOOKUP($C253 &amp; $I253 &amp; $K253,FATOR!$A$3:$P$22,6,0)</f>
        <v>0.23750563879343578</v>
      </c>
      <c r="P253" s="41">
        <f>VLOOKUP($C253 &amp; $I253 &amp; $K253,FATOR!$A$3:$P$22,7,0)</f>
        <v>0.23037320442145653</v>
      </c>
      <c r="Q253" s="41">
        <f>VLOOKUP($C253 &amp; $I253 &amp; $K253,FATOR!$A$3:$P$22,8,0)</f>
        <v>0.22169681899004828</v>
      </c>
      <c r="R253" s="41">
        <f>VLOOKUP($C253 &amp; $I253 &amp; $K253,FATOR!$A$3:$P$22,9,0)</f>
        <v>0.18652447212227979</v>
      </c>
      <c r="S253" s="41">
        <f>VLOOKUP($C253 &amp; $I253 &amp; $K253,FATOR!$A$3:$P$22,10,0)</f>
        <v>0.18988281789981101</v>
      </c>
      <c r="T253" s="41">
        <f>VLOOKUP($C253 &amp; $I253 &amp; $K253,FATOR!$A$3:$P$22,11,0)</f>
        <v>0.18730858498199443</v>
      </c>
      <c r="U253" s="41">
        <f>VLOOKUP($C253 &amp; $I253 &amp; $K253,FATOR!$A$3:$P$22,12,0)</f>
        <v>0.20642963181667212</v>
      </c>
      <c r="V253" s="41">
        <f>VLOOKUP($C253 &amp; $I253 &amp; $K253,FATOR!$A$3:$P$22,13,0)</f>
        <v>0.25801633166033289</v>
      </c>
      <c r="W253" s="41">
        <f>VLOOKUP($C253 &amp; $I253 &amp; $K253,FATOR!$A$3:$P$22,14,0)</f>
        <v>0.23400168262830828</v>
      </c>
      <c r="X253" s="41">
        <f>VLOOKUP($C253 &amp; $I253 &amp; $K253,FATOR!$A$3:$P$22,15,0)</f>
        <v>0.22614830050781706</v>
      </c>
      <c r="Y253" s="41">
        <f>VLOOKUP($C253 &amp; $I253 &amp; $K253,FATOR!$A$3:$P$22,16,0)</f>
        <v>0.23465907887395288</v>
      </c>
      <c r="AA253" s="42">
        <f t="shared" si="101"/>
        <v>22.871264683271058</v>
      </c>
      <c r="AB253" s="42">
        <f t="shared" si="102"/>
        <v>23.750563879343577</v>
      </c>
      <c r="AC253" s="42">
        <f t="shared" si="103"/>
        <v>23.037320442145653</v>
      </c>
      <c r="AD253" s="42">
        <f t="shared" si="104"/>
        <v>22.169681899004829</v>
      </c>
      <c r="AE253" s="42">
        <f t="shared" si="105"/>
        <v>18.65244721222798</v>
      </c>
      <c r="AF253" s="42">
        <f t="shared" si="106"/>
        <v>18.988281789981102</v>
      </c>
      <c r="AG253" s="42">
        <f t="shared" si="107"/>
        <v>18.730858498199442</v>
      </c>
      <c r="AH253" s="42">
        <f t="shared" si="108"/>
        <v>20.642963181667213</v>
      </c>
      <c r="AI253" s="42">
        <f t="shared" si="109"/>
        <v>25.801633166033287</v>
      </c>
      <c r="AJ253" s="42">
        <f t="shared" si="110"/>
        <v>23.400168262830828</v>
      </c>
      <c r="AK253" s="42">
        <f t="shared" si="111"/>
        <v>22.614830050781705</v>
      </c>
      <c r="AL253" s="42">
        <f t="shared" si="112"/>
        <v>23.465907887395289</v>
      </c>
      <c r="AN253" s="43">
        <f t="shared" si="113"/>
        <v>45962</v>
      </c>
      <c r="AO253" s="47" t="str">
        <f t="shared" ca="1" si="123"/>
        <v/>
      </c>
      <c r="AP253" s="47" t="str">
        <f t="shared" ca="1" si="123"/>
        <v/>
      </c>
      <c r="AQ253" s="47" t="str">
        <f t="shared" ca="1" si="123"/>
        <v/>
      </c>
      <c r="AR253" s="47" t="str">
        <f t="shared" ca="1" si="123"/>
        <v/>
      </c>
      <c r="AS253" s="47" t="str">
        <f t="shared" ca="1" si="123"/>
        <v/>
      </c>
      <c r="AT253" s="47" t="str">
        <f t="shared" ca="1" si="123"/>
        <v/>
      </c>
      <c r="AU253" s="47" t="str">
        <f t="shared" ca="1" si="123"/>
        <v/>
      </c>
      <c r="AV253" s="47" t="str">
        <f t="shared" ca="1" si="123"/>
        <v/>
      </c>
      <c r="AW253" s="47" t="str">
        <f t="shared" ca="1" si="123"/>
        <v/>
      </c>
      <c r="AX253" s="47" t="str">
        <f t="shared" ca="1" si="123"/>
        <v/>
      </c>
      <c r="AY253" s="47" t="str">
        <f t="shared" ca="1" si="122"/>
        <v/>
      </c>
      <c r="AZ253" s="47" t="str">
        <f t="shared" ca="1" si="122"/>
        <v/>
      </c>
      <c r="BA253" s="47" t="str">
        <f t="shared" ca="1" si="122"/>
        <v/>
      </c>
      <c r="BB253" s="47" t="str">
        <f t="shared" ca="1" si="122"/>
        <v/>
      </c>
      <c r="BC253" s="47" t="str">
        <f t="shared" ca="1" si="122"/>
        <v/>
      </c>
      <c r="BD253" s="47" t="str">
        <f t="shared" ca="1" si="122"/>
        <v/>
      </c>
      <c r="BE253" s="47" t="str">
        <f t="shared" ca="1" si="122"/>
        <v/>
      </c>
      <c r="BF253" s="47" t="str">
        <f t="shared" ca="1" si="122"/>
        <v/>
      </c>
      <c r="BG253" s="47" t="str">
        <f t="shared" ca="1" si="122"/>
        <v/>
      </c>
      <c r="BH253" s="47" t="str">
        <f t="shared" ca="1" si="122"/>
        <v/>
      </c>
      <c r="BI253" s="47" t="str">
        <f t="shared" ca="1" si="128"/>
        <v/>
      </c>
      <c r="BJ253" s="47" t="str">
        <f t="shared" ca="1" si="128"/>
        <v/>
      </c>
      <c r="BK253" s="47">
        <f t="shared" ca="1" si="128"/>
        <v>22.614830050781705</v>
      </c>
      <c r="BL253" s="47">
        <f t="shared" ca="1" si="128"/>
        <v>23.465907887395289</v>
      </c>
      <c r="BM253" s="47">
        <f t="shared" ca="1" si="128"/>
        <v>22.871264683271058</v>
      </c>
      <c r="BN253" s="47">
        <f t="shared" ca="1" si="128"/>
        <v>23.750563879343577</v>
      </c>
      <c r="BO253" s="47">
        <f t="shared" ca="1" si="128"/>
        <v>23.037320442145653</v>
      </c>
      <c r="BP253" s="47">
        <f t="shared" ca="1" si="128"/>
        <v>22.169681899004829</v>
      </c>
      <c r="BQ253" s="47">
        <f t="shared" ca="1" si="128"/>
        <v>18.65244721222798</v>
      </c>
      <c r="BR253" s="47">
        <f t="shared" ca="1" si="128"/>
        <v>18.988281789981102</v>
      </c>
      <c r="BS253" s="47">
        <f t="shared" ca="1" si="125"/>
        <v>18.730858498199442</v>
      </c>
      <c r="BT253" s="47">
        <f t="shared" ca="1" si="125"/>
        <v>20.642963181667213</v>
      </c>
      <c r="BU253" s="47">
        <f t="shared" ca="1" si="125"/>
        <v>25.801633166033287</v>
      </c>
      <c r="BV253" s="47">
        <f t="shared" ca="1" si="125"/>
        <v>23.400168262830828</v>
      </c>
      <c r="BW253" s="47">
        <f t="shared" ca="1" si="125"/>
        <v>22.614830050781705</v>
      </c>
      <c r="BX253" s="47">
        <f t="shared" ca="1" si="125"/>
        <v>23.465907887395289</v>
      </c>
      <c r="BY253" s="47">
        <f t="shared" ca="1" si="125"/>
        <v>22.871264683271058</v>
      </c>
      <c r="BZ253" s="47">
        <f t="shared" ca="1" si="125"/>
        <v>23.750563879343577</v>
      </c>
      <c r="CA253" s="47">
        <f t="shared" ca="1" si="125"/>
        <v>23.037320442145653</v>
      </c>
      <c r="CB253" s="47">
        <f t="shared" ca="1" si="125"/>
        <v>22.169681899004829</v>
      </c>
      <c r="CC253" s="47">
        <f t="shared" ca="1" si="124"/>
        <v>18.65244721222798</v>
      </c>
      <c r="CD253" s="47">
        <f t="shared" ca="1" si="124"/>
        <v>18.988281789981102</v>
      </c>
      <c r="CE253" s="47">
        <f t="shared" ca="1" si="124"/>
        <v>18.730858498199442</v>
      </c>
      <c r="CF253" s="47">
        <f t="shared" ca="1" si="124"/>
        <v>20.642963181667213</v>
      </c>
      <c r="CG253" s="47">
        <f t="shared" ca="1" si="124"/>
        <v>25.801633166033287</v>
      </c>
      <c r="CH253" s="47">
        <f t="shared" ca="1" si="124"/>
        <v>23.400168262830828</v>
      </c>
      <c r="CI253" s="47">
        <f t="shared" ca="1" si="124"/>
        <v>22.614830050781705</v>
      </c>
      <c r="CJ253" s="47">
        <f t="shared" ca="1" si="124"/>
        <v>23.465907887395289</v>
      </c>
      <c r="CK253" s="47">
        <f t="shared" ca="1" si="124"/>
        <v>22.871264683271058</v>
      </c>
      <c r="CL253" s="47">
        <f t="shared" ca="1" si="124"/>
        <v>23.750563879343577</v>
      </c>
      <c r="CM253" s="47">
        <f t="shared" ca="1" si="127"/>
        <v>23.037320442145653</v>
      </c>
      <c r="CN253" s="47">
        <f t="shared" ca="1" si="127"/>
        <v>22.169681899004829</v>
      </c>
      <c r="CO253" s="47">
        <f t="shared" ca="1" si="127"/>
        <v>18.65244721222798</v>
      </c>
      <c r="CP253" s="47">
        <f t="shared" ca="1" si="127"/>
        <v>18.988281789981102</v>
      </c>
      <c r="CQ253" s="47">
        <f t="shared" ca="1" si="127"/>
        <v>18.730858498199442</v>
      </c>
      <c r="CR253" s="47">
        <f t="shared" ca="1" si="127"/>
        <v>20.642963181667213</v>
      </c>
      <c r="CS253" s="47">
        <f t="shared" ca="1" si="127"/>
        <v>25.801633166033287</v>
      </c>
      <c r="CT253" s="47">
        <f t="shared" ca="1" si="127"/>
        <v>23.400168262830828</v>
      </c>
      <c r="CU253" s="47">
        <f t="shared" ca="1" si="127"/>
        <v>22.614830050781705</v>
      </c>
      <c r="CV253" s="47">
        <f t="shared" ca="1" si="127"/>
        <v>23.465907887395289</v>
      </c>
      <c r="CW253" s="47">
        <f t="shared" ca="1" si="126"/>
        <v>22.871264683271058</v>
      </c>
      <c r="CX253" s="47">
        <f t="shared" ca="1" si="126"/>
        <v>23.750563879343577</v>
      </c>
      <c r="CY253" s="47">
        <f t="shared" ca="1" si="126"/>
        <v>23.037320442145653</v>
      </c>
      <c r="CZ253" s="47">
        <f t="shared" ca="1" si="126"/>
        <v>22.169681899004829</v>
      </c>
      <c r="DA253" s="47">
        <f t="shared" ca="1" si="126"/>
        <v>18.65244721222798</v>
      </c>
      <c r="DB253" s="47">
        <f t="shared" ca="1" si="126"/>
        <v>18.988281789981102</v>
      </c>
      <c r="DC253" s="47">
        <f t="shared" ca="1" si="126"/>
        <v>18.730858498199442</v>
      </c>
      <c r="DD253" s="47">
        <f t="shared" ca="1" si="126"/>
        <v>20.642963181667213</v>
      </c>
    </row>
    <row r="254" spans="1:108" x14ac:dyDescent="0.25">
      <c r="A254" s="40" t="s">
        <v>129</v>
      </c>
      <c r="B254" s="40">
        <v>2342</v>
      </c>
      <c r="C254" s="40" t="s">
        <v>38</v>
      </c>
      <c r="D254" s="40" t="s">
        <v>466</v>
      </c>
      <c r="E254" s="40" t="s">
        <v>130</v>
      </c>
      <c r="F254" s="40">
        <v>100</v>
      </c>
      <c r="G254" s="43">
        <v>45962</v>
      </c>
      <c r="I254" s="40" t="s">
        <v>74</v>
      </c>
      <c r="J254" s="40">
        <v>1</v>
      </c>
      <c r="K254" s="40" t="s">
        <v>33</v>
      </c>
      <c r="L254" s="40" t="s">
        <v>169</v>
      </c>
      <c r="N254" s="41">
        <f>VLOOKUP($C254 &amp; $I254 &amp; $K254,FATOR!$A$3:$P$22,5,0)</f>
        <v>0.22871264683271059</v>
      </c>
      <c r="O254" s="41">
        <f>VLOOKUP($C254 &amp; $I254 &amp; $K254,FATOR!$A$3:$P$22,6,0)</f>
        <v>0.23750563879343578</v>
      </c>
      <c r="P254" s="41">
        <f>VLOOKUP($C254 &amp; $I254 &amp; $K254,FATOR!$A$3:$P$22,7,0)</f>
        <v>0.23037320442145653</v>
      </c>
      <c r="Q254" s="41">
        <f>VLOOKUP($C254 &amp; $I254 &amp; $K254,FATOR!$A$3:$P$22,8,0)</f>
        <v>0.22169681899004828</v>
      </c>
      <c r="R254" s="41">
        <f>VLOOKUP($C254 &amp; $I254 &amp; $K254,FATOR!$A$3:$P$22,9,0)</f>
        <v>0.18652447212227979</v>
      </c>
      <c r="S254" s="41">
        <f>VLOOKUP($C254 &amp; $I254 &amp; $K254,FATOR!$A$3:$P$22,10,0)</f>
        <v>0.18988281789981101</v>
      </c>
      <c r="T254" s="41">
        <f>VLOOKUP($C254 &amp; $I254 &amp; $K254,FATOR!$A$3:$P$22,11,0)</f>
        <v>0.18730858498199443</v>
      </c>
      <c r="U254" s="41">
        <f>VLOOKUP($C254 &amp; $I254 &amp; $K254,FATOR!$A$3:$P$22,12,0)</f>
        <v>0.20642963181667212</v>
      </c>
      <c r="V254" s="41">
        <f>VLOOKUP($C254 &amp; $I254 &amp; $K254,FATOR!$A$3:$P$22,13,0)</f>
        <v>0.25801633166033289</v>
      </c>
      <c r="W254" s="41">
        <f>VLOOKUP($C254 &amp; $I254 &amp; $K254,FATOR!$A$3:$P$22,14,0)</f>
        <v>0.23400168262830828</v>
      </c>
      <c r="X254" s="41">
        <f>VLOOKUP($C254 &amp; $I254 &amp; $K254,FATOR!$A$3:$P$22,15,0)</f>
        <v>0.22614830050781706</v>
      </c>
      <c r="Y254" s="41">
        <f>VLOOKUP($C254 &amp; $I254 &amp; $K254,FATOR!$A$3:$P$22,16,0)</f>
        <v>0.23465907887395288</v>
      </c>
      <c r="AA254" s="42">
        <f t="shared" si="101"/>
        <v>22.871264683271058</v>
      </c>
      <c r="AB254" s="42">
        <f t="shared" si="102"/>
        <v>23.750563879343577</v>
      </c>
      <c r="AC254" s="42">
        <f t="shared" si="103"/>
        <v>23.037320442145653</v>
      </c>
      <c r="AD254" s="42">
        <f t="shared" si="104"/>
        <v>22.169681899004829</v>
      </c>
      <c r="AE254" s="42">
        <f t="shared" si="105"/>
        <v>18.65244721222798</v>
      </c>
      <c r="AF254" s="42">
        <f t="shared" si="106"/>
        <v>18.988281789981102</v>
      </c>
      <c r="AG254" s="42">
        <f t="shared" si="107"/>
        <v>18.730858498199442</v>
      </c>
      <c r="AH254" s="42">
        <f t="shared" si="108"/>
        <v>20.642963181667213</v>
      </c>
      <c r="AI254" s="42">
        <f t="shared" si="109"/>
        <v>25.801633166033287</v>
      </c>
      <c r="AJ254" s="42">
        <f t="shared" si="110"/>
        <v>23.400168262830828</v>
      </c>
      <c r="AK254" s="42">
        <f t="shared" si="111"/>
        <v>22.614830050781705</v>
      </c>
      <c r="AL254" s="42">
        <f t="shared" si="112"/>
        <v>23.465907887395289</v>
      </c>
      <c r="AN254" s="43">
        <f t="shared" si="113"/>
        <v>45962</v>
      </c>
      <c r="AO254" s="47" t="str">
        <f t="shared" ca="1" si="123"/>
        <v/>
      </c>
      <c r="AP254" s="47" t="str">
        <f t="shared" ca="1" si="123"/>
        <v/>
      </c>
      <c r="AQ254" s="47" t="str">
        <f t="shared" ca="1" si="123"/>
        <v/>
      </c>
      <c r="AR254" s="47" t="str">
        <f t="shared" ca="1" si="123"/>
        <v/>
      </c>
      <c r="AS254" s="47" t="str">
        <f t="shared" ca="1" si="123"/>
        <v/>
      </c>
      <c r="AT254" s="47" t="str">
        <f t="shared" ca="1" si="123"/>
        <v/>
      </c>
      <c r="AU254" s="47" t="str">
        <f t="shared" ca="1" si="123"/>
        <v/>
      </c>
      <c r="AV254" s="47" t="str">
        <f t="shared" ca="1" si="123"/>
        <v/>
      </c>
      <c r="AW254" s="47" t="str">
        <f t="shared" ca="1" si="123"/>
        <v/>
      </c>
      <c r="AX254" s="47" t="str">
        <f t="shared" ca="1" si="123"/>
        <v/>
      </c>
      <c r="AY254" s="47" t="str">
        <f t="shared" ca="1" si="122"/>
        <v/>
      </c>
      <c r="AZ254" s="47" t="str">
        <f t="shared" ca="1" si="122"/>
        <v/>
      </c>
      <c r="BA254" s="47" t="str">
        <f t="shared" ca="1" si="122"/>
        <v/>
      </c>
      <c r="BB254" s="47" t="str">
        <f t="shared" ca="1" si="122"/>
        <v/>
      </c>
      <c r="BC254" s="47" t="str">
        <f t="shared" ca="1" si="122"/>
        <v/>
      </c>
      <c r="BD254" s="47" t="str">
        <f t="shared" ca="1" si="122"/>
        <v/>
      </c>
      <c r="BE254" s="47" t="str">
        <f t="shared" ca="1" si="122"/>
        <v/>
      </c>
      <c r="BF254" s="47" t="str">
        <f t="shared" ca="1" si="122"/>
        <v/>
      </c>
      <c r="BG254" s="47" t="str">
        <f t="shared" ca="1" si="122"/>
        <v/>
      </c>
      <c r="BH254" s="47" t="str">
        <f t="shared" ca="1" si="122"/>
        <v/>
      </c>
      <c r="BI254" s="47" t="str">
        <f t="shared" ca="1" si="128"/>
        <v/>
      </c>
      <c r="BJ254" s="47" t="str">
        <f t="shared" ca="1" si="128"/>
        <v/>
      </c>
      <c r="BK254" s="47">
        <f t="shared" ca="1" si="128"/>
        <v>22.614830050781705</v>
      </c>
      <c r="BL254" s="47">
        <f t="shared" ca="1" si="128"/>
        <v>23.465907887395289</v>
      </c>
      <c r="BM254" s="47">
        <f t="shared" ca="1" si="128"/>
        <v>22.871264683271058</v>
      </c>
      <c r="BN254" s="47">
        <f t="shared" ca="1" si="128"/>
        <v>23.750563879343577</v>
      </c>
      <c r="BO254" s="47">
        <f t="shared" ca="1" si="128"/>
        <v>23.037320442145653</v>
      </c>
      <c r="BP254" s="47">
        <f t="shared" ca="1" si="128"/>
        <v>22.169681899004829</v>
      </c>
      <c r="BQ254" s="47">
        <f t="shared" ca="1" si="128"/>
        <v>18.65244721222798</v>
      </c>
      <c r="BR254" s="47">
        <f t="shared" ca="1" si="128"/>
        <v>18.988281789981102</v>
      </c>
      <c r="BS254" s="47">
        <f t="shared" ca="1" si="125"/>
        <v>18.730858498199442</v>
      </c>
      <c r="BT254" s="47">
        <f t="shared" ca="1" si="125"/>
        <v>20.642963181667213</v>
      </c>
      <c r="BU254" s="47">
        <f t="shared" ca="1" si="125"/>
        <v>25.801633166033287</v>
      </c>
      <c r="BV254" s="47">
        <f t="shared" ca="1" si="125"/>
        <v>23.400168262830828</v>
      </c>
      <c r="BW254" s="47">
        <f t="shared" ca="1" si="125"/>
        <v>22.614830050781705</v>
      </c>
      <c r="BX254" s="47">
        <f t="shared" ca="1" si="125"/>
        <v>23.465907887395289</v>
      </c>
      <c r="BY254" s="47">
        <f t="shared" ca="1" si="125"/>
        <v>22.871264683271058</v>
      </c>
      <c r="BZ254" s="47">
        <f t="shared" ca="1" si="125"/>
        <v>23.750563879343577</v>
      </c>
      <c r="CA254" s="47">
        <f t="shared" ca="1" si="125"/>
        <v>23.037320442145653</v>
      </c>
      <c r="CB254" s="47">
        <f t="shared" ca="1" si="125"/>
        <v>22.169681899004829</v>
      </c>
      <c r="CC254" s="47">
        <f t="shared" ca="1" si="124"/>
        <v>18.65244721222798</v>
      </c>
      <c r="CD254" s="47">
        <f t="shared" ca="1" si="124"/>
        <v>18.988281789981102</v>
      </c>
      <c r="CE254" s="47">
        <f t="shared" ca="1" si="124"/>
        <v>18.730858498199442</v>
      </c>
      <c r="CF254" s="47">
        <f t="shared" ca="1" si="124"/>
        <v>20.642963181667213</v>
      </c>
      <c r="CG254" s="47">
        <f t="shared" ca="1" si="124"/>
        <v>25.801633166033287</v>
      </c>
      <c r="CH254" s="47">
        <f t="shared" ca="1" si="124"/>
        <v>23.400168262830828</v>
      </c>
      <c r="CI254" s="47">
        <f t="shared" ca="1" si="124"/>
        <v>22.614830050781705</v>
      </c>
      <c r="CJ254" s="47">
        <f t="shared" ca="1" si="124"/>
        <v>23.465907887395289</v>
      </c>
      <c r="CK254" s="47">
        <f t="shared" ca="1" si="124"/>
        <v>22.871264683271058</v>
      </c>
      <c r="CL254" s="47">
        <f t="shared" ca="1" si="124"/>
        <v>23.750563879343577</v>
      </c>
      <c r="CM254" s="47">
        <f t="shared" ca="1" si="127"/>
        <v>23.037320442145653</v>
      </c>
      <c r="CN254" s="47">
        <f t="shared" ca="1" si="127"/>
        <v>22.169681899004829</v>
      </c>
      <c r="CO254" s="47">
        <f t="shared" ca="1" si="127"/>
        <v>18.65244721222798</v>
      </c>
      <c r="CP254" s="47">
        <f t="shared" ca="1" si="127"/>
        <v>18.988281789981102</v>
      </c>
      <c r="CQ254" s="47">
        <f t="shared" ca="1" si="127"/>
        <v>18.730858498199442</v>
      </c>
      <c r="CR254" s="47">
        <f t="shared" ca="1" si="127"/>
        <v>20.642963181667213</v>
      </c>
      <c r="CS254" s="47">
        <f t="shared" ca="1" si="127"/>
        <v>25.801633166033287</v>
      </c>
      <c r="CT254" s="47">
        <f t="shared" ca="1" si="127"/>
        <v>23.400168262830828</v>
      </c>
      <c r="CU254" s="47">
        <f t="shared" ca="1" si="127"/>
        <v>22.614830050781705</v>
      </c>
      <c r="CV254" s="47">
        <f t="shared" ca="1" si="127"/>
        <v>23.465907887395289</v>
      </c>
      <c r="CW254" s="47">
        <f t="shared" ca="1" si="126"/>
        <v>22.871264683271058</v>
      </c>
      <c r="CX254" s="47">
        <f t="shared" ca="1" si="126"/>
        <v>23.750563879343577</v>
      </c>
      <c r="CY254" s="47">
        <f t="shared" ca="1" si="126"/>
        <v>23.037320442145653</v>
      </c>
      <c r="CZ254" s="47">
        <f t="shared" ca="1" si="126"/>
        <v>22.169681899004829</v>
      </c>
      <c r="DA254" s="47">
        <f t="shared" ca="1" si="126"/>
        <v>18.65244721222798</v>
      </c>
      <c r="DB254" s="47">
        <f t="shared" ca="1" si="126"/>
        <v>18.988281789981102</v>
      </c>
      <c r="DC254" s="47">
        <f t="shared" ca="1" si="126"/>
        <v>18.730858498199442</v>
      </c>
      <c r="DD254" s="47">
        <f t="shared" ca="1" si="126"/>
        <v>20.642963181667213</v>
      </c>
    </row>
    <row r="255" spans="1:108" x14ac:dyDescent="0.25">
      <c r="A255" s="40" t="s">
        <v>129</v>
      </c>
      <c r="B255" s="40">
        <v>2343</v>
      </c>
      <c r="C255" s="40" t="s">
        <v>38</v>
      </c>
      <c r="D255" s="40" t="s">
        <v>467</v>
      </c>
      <c r="E255" s="40" t="s">
        <v>130</v>
      </c>
      <c r="F255" s="40">
        <v>100</v>
      </c>
      <c r="G255" s="43">
        <v>45962</v>
      </c>
      <c r="I255" s="40" t="s">
        <v>74</v>
      </c>
      <c r="J255" s="40">
        <v>1</v>
      </c>
      <c r="K255" s="40" t="s">
        <v>33</v>
      </c>
      <c r="L255" s="40" t="s">
        <v>169</v>
      </c>
      <c r="N255" s="41">
        <f>VLOOKUP($C255 &amp; $I255 &amp; $K255,FATOR!$A$3:$P$22,5,0)</f>
        <v>0.22871264683271059</v>
      </c>
      <c r="O255" s="41">
        <f>VLOOKUP($C255 &amp; $I255 &amp; $K255,FATOR!$A$3:$P$22,6,0)</f>
        <v>0.23750563879343578</v>
      </c>
      <c r="P255" s="41">
        <f>VLOOKUP($C255 &amp; $I255 &amp; $K255,FATOR!$A$3:$P$22,7,0)</f>
        <v>0.23037320442145653</v>
      </c>
      <c r="Q255" s="41">
        <f>VLOOKUP($C255 &amp; $I255 &amp; $K255,FATOR!$A$3:$P$22,8,0)</f>
        <v>0.22169681899004828</v>
      </c>
      <c r="R255" s="41">
        <f>VLOOKUP($C255 &amp; $I255 &amp; $K255,FATOR!$A$3:$P$22,9,0)</f>
        <v>0.18652447212227979</v>
      </c>
      <c r="S255" s="41">
        <f>VLOOKUP($C255 &amp; $I255 &amp; $K255,FATOR!$A$3:$P$22,10,0)</f>
        <v>0.18988281789981101</v>
      </c>
      <c r="T255" s="41">
        <f>VLOOKUP($C255 &amp; $I255 &amp; $K255,FATOR!$A$3:$P$22,11,0)</f>
        <v>0.18730858498199443</v>
      </c>
      <c r="U255" s="41">
        <f>VLOOKUP($C255 &amp; $I255 &amp; $K255,FATOR!$A$3:$P$22,12,0)</f>
        <v>0.20642963181667212</v>
      </c>
      <c r="V255" s="41">
        <f>VLOOKUP($C255 &amp; $I255 &amp; $K255,FATOR!$A$3:$P$22,13,0)</f>
        <v>0.25801633166033289</v>
      </c>
      <c r="W255" s="41">
        <f>VLOOKUP($C255 &amp; $I255 &amp; $K255,FATOR!$A$3:$P$22,14,0)</f>
        <v>0.23400168262830828</v>
      </c>
      <c r="X255" s="41">
        <f>VLOOKUP($C255 &amp; $I255 &amp; $K255,FATOR!$A$3:$P$22,15,0)</f>
        <v>0.22614830050781706</v>
      </c>
      <c r="Y255" s="41">
        <f>VLOOKUP($C255 &amp; $I255 &amp; $K255,FATOR!$A$3:$P$22,16,0)</f>
        <v>0.23465907887395288</v>
      </c>
      <c r="AA255" s="42">
        <f t="shared" si="101"/>
        <v>22.871264683271058</v>
      </c>
      <c r="AB255" s="42">
        <f t="shared" si="102"/>
        <v>23.750563879343577</v>
      </c>
      <c r="AC255" s="42">
        <f t="shared" si="103"/>
        <v>23.037320442145653</v>
      </c>
      <c r="AD255" s="42">
        <f t="shared" si="104"/>
        <v>22.169681899004829</v>
      </c>
      <c r="AE255" s="42">
        <f t="shared" si="105"/>
        <v>18.65244721222798</v>
      </c>
      <c r="AF255" s="42">
        <f t="shared" si="106"/>
        <v>18.988281789981102</v>
      </c>
      <c r="AG255" s="42">
        <f t="shared" si="107"/>
        <v>18.730858498199442</v>
      </c>
      <c r="AH255" s="42">
        <f t="shared" si="108"/>
        <v>20.642963181667213</v>
      </c>
      <c r="AI255" s="42">
        <f t="shared" si="109"/>
        <v>25.801633166033287</v>
      </c>
      <c r="AJ255" s="42">
        <f t="shared" si="110"/>
        <v>23.400168262830828</v>
      </c>
      <c r="AK255" s="42">
        <f t="shared" si="111"/>
        <v>22.614830050781705</v>
      </c>
      <c r="AL255" s="42">
        <f t="shared" si="112"/>
        <v>23.465907887395289</v>
      </c>
      <c r="AN255" s="43">
        <f t="shared" si="113"/>
        <v>45962</v>
      </c>
      <c r="AO255" s="47" t="str">
        <f t="shared" ca="1" si="123"/>
        <v/>
      </c>
      <c r="AP255" s="47" t="str">
        <f t="shared" ca="1" si="123"/>
        <v/>
      </c>
      <c r="AQ255" s="47" t="str">
        <f t="shared" ca="1" si="123"/>
        <v/>
      </c>
      <c r="AR255" s="47" t="str">
        <f t="shared" ca="1" si="123"/>
        <v/>
      </c>
      <c r="AS255" s="47" t="str">
        <f t="shared" ca="1" si="123"/>
        <v/>
      </c>
      <c r="AT255" s="47" t="str">
        <f t="shared" ca="1" si="123"/>
        <v/>
      </c>
      <c r="AU255" s="47" t="str">
        <f t="shared" ca="1" si="123"/>
        <v/>
      </c>
      <c r="AV255" s="47" t="str">
        <f t="shared" ca="1" si="123"/>
        <v/>
      </c>
      <c r="AW255" s="47" t="str">
        <f t="shared" ca="1" si="123"/>
        <v/>
      </c>
      <c r="AX255" s="47" t="str">
        <f t="shared" ca="1" si="123"/>
        <v/>
      </c>
      <c r="AY255" s="47" t="str">
        <f t="shared" ca="1" si="122"/>
        <v/>
      </c>
      <c r="AZ255" s="47" t="str">
        <f t="shared" ca="1" si="122"/>
        <v/>
      </c>
      <c r="BA255" s="47" t="str">
        <f t="shared" ca="1" si="122"/>
        <v/>
      </c>
      <c r="BB255" s="47" t="str">
        <f t="shared" ca="1" si="122"/>
        <v/>
      </c>
      <c r="BC255" s="47" t="str">
        <f t="shared" ca="1" si="122"/>
        <v/>
      </c>
      <c r="BD255" s="47" t="str">
        <f t="shared" ca="1" si="122"/>
        <v/>
      </c>
      <c r="BE255" s="47" t="str">
        <f t="shared" ca="1" si="122"/>
        <v/>
      </c>
      <c r="BF255" s="47" t="str">
        <f t="shared" ca="1" si="122"/>
        <v/>
      </c>
      <c r="BG255" s="47" t="str">
        <f t="shared" ca="1" si="122"/>
        <v/>
      </c>
      <c r="BH255" s="47" t="str">
        <f t="shared" ca="1" si="122"/>
        <v/>
      </c>
      <c r="BI255" s="47" t="str">
        <f t="shared" ca="1" si="128"/>
        <v/>
      </c>
      <c r="BJ255" s="47" t="str">
        <f t="shared" ca="1" si="128"/>
        <v/>
      </c>
      <c r="BK255" s="47">
        <f t="shared" ca="1" si="128"/>
        <v>22.614830050781705</v>
      </c>
      <c r="BL255" s="47">
        <f t="shared" ca="1" si="128"/>
        <v>23.465907887395289</v>
      </c>
      <c r="BM255" s="47">
        <f t="shared" ca="1" si="128"/>
        <v>22.871264683271058</v>
      </c>
      <c r="BN255" s="47">
        <f t="shared" ca="1" si="128"/>
        <v>23.750563879343577</v>
      </c>
      <c r="BO255" s="47">
        <f t="shared" ca="1" si="128"/>
        <v>23.037320442145653</v>
      </c>
      <c r="BP255" s="47">
        <f t="shared" ca="1" si="128"/>
        <v>22.169681899004829</v>
      </c>
      <c r="BQ255" s="47">
        <f t="shared" ca="1" si="128"/>
        <v>18.65244721222798</v>
      </c>
      <c r="BR255" s="47">
        <f t="shared" ca="1" si="128"/>
        <v>18.988281789981102</v>
      </c>
      <c r="BS255" s="47">
        <f t="shared" ca="1" si="125"/>
        <v>18.730858498199442</v>
      </c>
      <c r="BT255" s="47">
        <f t="shared" ca="1" si="125"/>
        <v>20.642963181667213</v>
      </c>
      <c r="BU255" s="47">
        <f t="shared" ca="1" si="125"/>
        <v>25.801633166033287</v>
      </c>
      <c r="BV255" s="47">
        <f t="shared" ca="1" si="125"/>
        <v>23.400168262830828</v>
      </c>
      <c r="BW255" s="47">
        <f t="shared" ca="1" si="125"/>
        <v>22.614830050781705</v>
      </c>
      <c r="BX255" s="47">
        <f t="shared" ca="1" si="125"/>
        <v>23.465907887395289</v>
      </c>
      <c r="BY255" s="47">
        <f t="shared" ca="1" si="125"/>
        <v>22.871264683271058</v>
      </c>
      <c r="BZ255" s="47">
        <f t="shared" ca="1" si="125"/>
        <v>23.750563879343577</v>
      </c>
      <c r="CA255" s="47">
        <f t="shared" ca="1" si="125"/>
        <v>23.037320442145653</v>
      </c>
      <c r="CB255" s="47">
        <f t="shared" ca="1" si="125"/>
        <v>22.169681899004829</v>
      </c>
      <c r="CC255" s="47">
        <f t="shared" ca="1" si="124"/>
        <v>18.65244721222798</v>
      </c>
      <c r="CD255" s="47">
        <f t="shared" ca="1" si="124"/>
        <v>18.988281789981102</v>
      </c>
      <c r="CE255" s="47">
        <f t="shared" ca="1" si="124"/>
        <v>18.730858498199442</v>
      </c>
      <c r="CF255" s="47">
        <f t="shared" ca="1" si="124"/>
        <v>20.642963181667213</v>
      </c>
      <c r="CG255" s="47">
        <f t="shared" ca="1" si="124"/>
        <v>25.801633166033287</v>
      </c>
      <c r="CH255" s="47">
        <f t="shared" ca="1" si="124"/>
        <v>23.400168262830828</v>
      </c>
      <c r="CI255" s="47">
        <f t="shared" ca="1" si="124"/>
        <v>22.614830050781705</v>
      </c>
      <c r="CJ255" s="47">
        <f t="shared" ca="1" si="124"/>
        <v>23.465907887395289</v>
      </c>
      <c r="CK255" s="47">
        <f t="shared" ca="1" si="124"/>
        <v>22.871264683271058</v>
      </c>
      <c r="CL255" s="47">
        <f t="shared" ca="1" si="124"/>
        <v>23.750563879343577</v>
      </c>
      <c r="CM255" s="47">
        <f t="shared" ca="1" si="127"/>
        <v>23.037320442145653</v>
      </c>
      <c r="CN255" s="47">
        <f t="shared" ca="1" si="127"/>
        <v>22.169681899004829</v>
      </c>
      <c r="CO255" s="47">
        <f t="shared" ca="1" si="127"/>
        <v>18.65244721222798</v>
      </c>
      <c r="CP255" s="47">
        <f t="shared" ca="1" si="127"/>
        <v>18.988281789981102</v>
      </c>
      <c r="CQ255" s="47">
        <f t="shared" ca="1" si="127"/>
        <v>18.730858498199442</v>
      </c>
      <c r="CR255" s="47">
        <f t="shared" ca="1" si="127"/>
        <v>20.642963181667213</v>
      </c>
      <c r="CS255" s="47">
        <f t="shared" ca="1" si="127"/>
        <v>25.801633166033287</v>
      </c>
      <c r="CT255" s="47">
        <f t="shared" ca="1" si="127"/>
        <v>23.400168262830828</v>
      </c>
      <c r="CU255" s="47">
        <f t="shared" ca="1" si="127"/>
        <v>22.614830050781705</v>
      </c>
      <c r="CV255" s="47">
        <f t="shared" ca="1" si="127"/>
        <v>23.465907887395289</v>
      </c>
      <c r="CW255" s="47">
        <f t="shared" ca="1" si="126"/>
        <v>22.871264683271058</v>
      </c>
      <c r="CX255" s="47">
        <f t="shared" ca="1" si="126"/>
        <v>23.750563879343577</v>
      </c>
      <c r="CY255" s="47">
        <f t="shared" ca="1" si="126"/>
        <v>23.037320442145653</v>
      </c>
      <c r="CZ255" s="47">
        <f t="shared" ca="1" si="126"/>
        <v>22.169681899004829</v>
      </c>
      <c r="DA255" s="47">
        <f t="shared" ca="1" si="126"/>
        <v>18.65244721222798</v>
      </c>
      <c r="DB255" s="47">
        <f t="shared" ca="1" si="126"/>
        <v>18.988281789981102</v>
      </c>
      <c r="DC255" s="47">
        <f t="shared" ca="1" si="126"/>
        <v>18.730858498199442</v>
      </c>
      <c r="DD255" s="47">
        <f t="shared" ca="1" si="126"/>
        <v>20.642963181667213</v>
      </c>
    </row>
    <row r="256" spans="1:108" x14ac:dyDescent="0.25">
      <c r="A256" s="40" t="s">
        <v>129</v>
      </c>
      <c r="B256" s="40">
        <v>2344</v>
      </c>
      <c r="C256" s="40" t="s">
        <v>38</v>
      </c>
      <c r="D256" s="40" t="s">
        <v>468</v>
      </c>
      <c r="E256" s="40" t="s">
        <v>130</v>
      </c>
      <c r="F256" s="40">
        <v>78.2</v>
      </c>
      <c r="G256" s="43">
        <v>46023</v>
      </c>
      <c r="I256" s="40" t="s">
        <v>74</v>
      </c>
      <c r="J256" s="40">
        <v>1</v>
      </c>
      <c r="K256" s="40" t="s">
        <v>33</v>
      </c>
      <c r="L256" s="40" t="s">
        <v>133</v>
      </c>
      <c r="N256" s="41">
        <f>VLOOKUP($C256 &amp; $I256 &amp; $K256,FATOR!$A$3:$P$22,5,0)</f>
        <v>0.22871264683271059</v>
      </c>
      <c r="O256" s="41">
        <f>VLOOKUP($C256 &amp; $I256 &amp; $K256,FATOR!$A$3:$P$22,6,0)</f>
        <v>0.23750563879343578</v>
      </c>
      <c r="P256" s="41">
        <f>VLOOKUP($C256 &amp; $I256 &amp; $K256,FATOR!$A$3:$P$22,7,0)</f>
        <v>0.23037320442145653</v>
      </c>
      <c r="Q256" s="41">
        <f>VLOOKUP($C256 &amp; $I256 &amp; $K256,FATOR!$A$3:$P$22,8,0)</f>
        <v>0.22169681899004828</v>
      </c>
      <c r="R256" s="41">
        <f>VLOOKUP($C256 &amp; $I256 &amp; $K256,FATOR!$A$3:$P$22,9,0)</f>
        <v>0.18652447212227979</v>
      </c>
      <c r="S256" s="41">
        <f>VLOOKUP($C256 &amp; $I256 &amp; $K256,FATOR!$A$3:$P$22,10,0)</f>
        <v>0.18988281789981101</v>
      </c>
      <c r="T256" s="41">
        <f>VLOOKUP($C256 &amp; $I256 &amp; $K256,FATOR!$A$3:$P$22,11,0)</f>
        <v>0.18730858498199443</v>
      </c>
      <c r="U256" s="41">
        <f>VLOOKUP($C256 &amp; $I256 &amp; $K256,FATOR!$A$3:$P$22,12,0)</f>
        <v>0.20642963181667212</v>
      </c>
      <c r="V256" s="41">
        <f>VLOOKUP($C256 &amp; $I256 &amp; $K256,FATOR!$A$3:$P$22,13,0)</f>
        <v>0.25801633166033289</v>
      </c>
      <c r="W256" s="41">
        <f>VLOOKUP($C256 &amp; $I256 &amp; $K256,FATOR!$A$3:$P$22,14,0)</f>
        <v>0.23400168262830828</v>
      </c>
      <c r="X256" s="41">
        <f>VLOOKUP($C256 &amp; $I256 &amp; $K256,FATOR!$A$3:$P$22,15,0)</f>
        <v>0.22614830050781706</v>
      </c>
      <c r="Y256" s="41">
        <f>VLOOKUP($C256 &amp; $I256 &amp; $K256,FATOR!$A$3:$P$22,16,0)</f>
        <v>0.23465907887395288</v>
      </c>
      <c r="AA256" s="42">
        <f t="shared" si="101"/>
        <v>17.885328982317969</v>
      </c>
      <c r="AB256" s="42">
        <f t="shared" si="102"/>
        <v>18.572940953646679</v>
      </c>
      <c r="AC256" s="42">
        <f t="shared" si="103"/>
        <v>18.0151845857579</v>
      </c>
      <c r="AD256" s="42">
        <f t="shared" si="104"/>
        <v>17.336691245021775</v>
      </c>
      <c r="AE256" s="42">
        <f t="shared" si="105"/>
        <v>14.586213719962281</v>
      </c>
      <c r="AF256" s="42">
        <f t="shared" si="106"/>
        <v>14.848836359765222</v>
      </c>
      <c r="AG256" s="42">
        <f t="shared" si="107"/>
        <v>14.647531345591965</v>
      </c>
      <c r="AH256" s="42">
        <f t="shared" si="108"/>
        <v>16.142797208063762</v>
      </c>
      <c r="AI256" s="42">
        <f t="shared" si="109"/>
        <v>20.176877135838033</v>
      </c>
      <c r="AJ256" s="42">
        <f t="shared" si="110"/>
        <v>18.298931581533708</v>
      </c>
      <c r="AK256" s="42">
        <f t="shared" si="111"/>
        <v>17.684797099711297</v>
      </c>
      <c r="AL256" s="42">
        <f t="shared" si="112"/>
        <v>18.350339967943114</v>
      </c>
      <c r="AN256" s="43">
        <f t="shared" si="113"/>
        <v>46023</v>
      </c>
      <c r="AO256" s="47" t="str">
        <f t="shared" ca="1" si="123"/>
        <v/>
      </c>
      <c r="AP256" s="47" t="str">
        <f t="shared" ca="1" si="123"/>
        <v/>
      </c>
      <c r="AQ256" s="47" t="str">
        <f t="shared" ca="1" si="123"/>
        <v/>
      </c>
      <c r="AR256" s="47" t="str">
        <f t="shared" ca="1" si="123"/>
        <v/>
      </c>
      <c r="AS256" s="47" t="str">
        <f t="shared" ca="1" si="123"/>
        <v/>
      </c>
      <c r="AT256" s="47" t="str">
        <f t="shared" ca="1" si="123"/>
        <v/>
      </c>
      <c r="AU256" s="47" t="str">
        <f t="shared" ca="1" si="123"/>
        <v/>
      </c>
      <c r="AV256" s="47" t="str">
        <f t="shared" ca="1" si="123"/>
        <v/>
      </c>
      <c r="AW256" s="47" t="str">
        <f t="shared" ca="1" si="123"/>
        <v/>
      </c>
      <c r="AX256" s="47" t="str">
        <f t="shared" ca="1" si="123"/>
        <v/>
      </c>
      <c r="AY256" s="47" t="str">
        <f t="shared" ca="1" si="122"/>
        <v/>
      </c>
      <c r="AZ256" s="47" t="str">
        <f t="shared" ca="1" si="122"/>
        <v/>
      </c>
      <c r="BA256" s="47" t="str">
        <f t="shared" ca="1" si="122"/>
        <v/>
      </c>
      <c r="BB256" s="47" t="str">
        <f t="shared" ca="1" si="122"/>
        <v/>
      </c>
      <c r="BC256" s="47" t="str">
        <f t="shared" ca="1" si="122"/>
        <v/>
      </c>
      <c r="BD256" s="47" t="str">
        <f t="shared" ca="1" si="122"/>
        <v/>
      </c>
      <c r="BE256" s="47" t="str">
        <f t="shared" ca="1" si="122"/>
        <v/>
      </c>
      <c r="BF256" s="47" t="str">
        <f t="shared" ca="1" si="122"/>
        <v/>
      </c>
      <c r="BG256" s="47" t="str">
        <f t="shared" ca="1" si="122"/>
        <v/>
      </c>
      <c r="BH256" s="47" t="str">
        <f t="shared" ca="1" si="122"/>
        <v/>
      </c>
      <c r="BI256" s="47" t="str">
        <f t="shared" ca="1" si="128"/>
        <v/>
      </c>
      <c r="BJ256" s="47" t="str">
        <f t="shared" ca="1" si="128"/>
        <v/>
      </c>
      <c r="BK256" s="47" t="str">
        <f t="shared" ca="1" si="128"/>
        <v/>
      </c>
      <c r="BL256" s="47" t="str">
        <f t="shared" ca="1" si="128"/>
        <v/>
      </c>
      <c r="BM256" s="47">
        <f t="shared" ca="1" si="128"/>
        <v>17.885328982317969</v>
      </c>
      <c r="BN256" s="47">
        <f t="shared" ca="1" si="128"/>
        <v>18.572940953646679</v>
      </c>
      <c r="BO256" s="47">
        <f t="shared" ca="1" si="128"/>
        <v>18.0151845857579</v>
      </c>
      <c r="BP256" s="47">
        <f t="shared" ca="1" si="128"/>
        <v>17.336691245021775</v>
      </c>
      <c r="BQ256" s="47">
        <f t="shared" ca="1" si="128"/>
        <v>14.586213719962281</v>
      </c>
      <c r="BR256" s="47">
        <f t="shared" ca="1" si="128"/>
        <v>14.848836359765222</v>
      </c>
      <c r="BS256" s="47">
        <f t="shared" ca="1" si="125"/>
        <v>14.647531345591965</v>
      </c>
      <c r="BT256" s="47">
        <f t="shared" ca="1" si="125"/>
        <v>16.142797208063762</v>
      </c>
      <c r="BU256" s="47">
        <f t="shared" ca="1" si="125"/>
        <v>20.176877135838033</v>
      </c>
      <c r="BV256" s="47">
        <f t="shared" ca="1" si="125"/>
        <v>18.298931581533708</v>
      </c>
      <c r="BW256" s="47">
        <f t="shared" ca="1" si="125"/>
        <v>17.684797099711297</v>
      </c>
      <c r="BX256" s="47">
        <f t="shared" ca="1" si="125"/>
        <v>18.350339967943114</v>
      </c>
      <c r="BY256" s="47">
        <f t="shared" ca="1" si="125"/>
        <v>17.885328982317969</v>
      </c>
      <c r="BZ256" s="47">
        <f t="shared" ca="1" si="125"/>
        <v>18.572940953646679</v>
      </c>
      <c r="CA256" s="47">
        <f t="shared" ca="1" si="125"/>
        <v>18.0151845857579</v>
      </c>
      <c r="CB256" s="47">
        <f t="shared" ca="1" si="125"/>
        <v>17.336691245021775</v>
      </c>
      <c r="CC256" s="47">
        <f t="shared" ca="1" si="124"/>
        <v>14.586213719962281</v>
      </c>
      <c r="CD256" s="47">
        <f t="shared" ca="1" si="124"/>
        <v>14.848836359765222</v>
      </c>
      <c r="CE256" s="47">
        <f t="shared" ca="1" si="124"/>
        <v>14.647531345591965</v>
      </c>
      <c r="CF256" s="47">
        <f t="shared" ca="1" si="124"/>
        <v>16.142797208063762</v>
      </c>
      <c r="CG256" s="47">
        <f t="shared" ca="1" si="124"/>
        <v>20.176877135838033</v>
      </c>
      <c r="CH256" s="47">
        <f t="shared" ca="1" si="124"/>
        <v>18.298931581533708</v>
      </c>
      <c r="CI256" s="47">
        <f t="shared" ca="1" si="124"/>
        <v>17.684797099711297</v>
      </c>
      <c r="CJ256" s="47">
        <f t="shared" ca="1" si="124"/>
        <v>18.350339967943114</v>
      </c>
      <c r="CK256" s="47">
        <f t="shared" ca="1" si="124"/>
        <v>17.885328982317969</v>
      </c>
      <c r="CL256" s="47">
        <f t="shared" ca="1" si="124"/>
        <v>18.572940953646679</v>
      </c>
      <c r="CM256" s="47">
        <f t="shared" ca="1" si="127"/>
        <v>18.0151845857579</v>
      </c>
      <c r="CN256" s="47">
        <f t="shared" ca="1" si="127"/>
        <v>17.336691245021775</v>
      </c>
      <c r="CO256" s="47">
        <f t="shared" ca="1" si="127"/>
        <v>14.586213719962281</v>
      </c>
      <c r="CP256" s="47">
        <f t="shared" ca="1" si="127"/>
        <v>14.848836359765222</v>
      </c>
      <c r="CQ256" s="47">
        <f t="shared" ca="1" si="127"/>
        <v>14.647531345591965</v>
      </c>
      <c r="CR256" s="47">
        <f t="shared" ca="1" si="127"/>
        <v>16.142797208063762</v>
      </c>
      <c r="CS256" s="47">
        <f t="shared" ca="1" si="127"/>
        <v>20.176877135838033</v>
      </c>
      <c r="CT256" s="47">
        <f t="shared" ca="1" si="127"/>
        <v>18.298931581533708</v>
      </c>
      <c r="CU256" s="47">
        <f t="shared" ca="1" si="127"/>
        <v>17.684797099711297</v>
      </c>
      <c r="CV256" s="47">
        <f t="shared" ca="1" si="127"/>
        <v>18.350339967943114</v>
      </c>
      <c r="CW256" s="47">
        <f t="shared" ca="1" si="126"/>
        <v>17.885328982317969</v>
      </c>
      <c r="CX256" s="47">
        <f t="shared" ca="1" si="126"/>
        <v>18.572940953646679</v>
      </c>
      <c r="CY256" s="47">
        <f t="shared" ca="1" si="126"/>
        <v>18.0151845857579</v>
      </c>
      <c r="CZ256" s="47">
        <f t="shared" ca="1" si="126"/>
        <v>17.336691245021775</v>
      </c>
      <c r="DA256" s="47">
        <f t="shared" ca="1" si="126"/>
        <v>14.586213719962281</v>
      </c>
      <c r="DB256" s="47">
        <f t="shared" ca="1" si="126"/>
        <v>14.848836359765222</v>
      </c>
      <c r="DC256" s="47">
        <f t="shared" ca="1" si="126"/>
        <v>14.647531345591965</v>
      </c>
      <c r="DD256" s="47">
        <f t="shared" ca="1" si="126"/>
        <v>16.142797208063762</v>
      </c>
    </row>
    <row r="257" spans="1:108" x14ac:dyDescent="0.25">
      <c r="A257" s="40" t="s">
        <v>129</v>
      </c>
      <c r="B257" s="40">
        <v>2345</v>
      </c>
      <c r="C257" s="40" t="s">
        <v>38</v>
      </c>
      <c r="D257" s="40" t="s">
        <v>469</v>
      </c>
      <c r="E257" s="40" t="s">
        <v>130</v>
      </c>
      <c r="F257" s="40">
        <v>78.2</v>
      </c>
      <c r="G257" s="43">
        <v>46023</v>
      </c>
      <c r="I257" s="40" t="s">
        <v>74</v>
      </c>
      <c r="J257" s="40">
        <v>1</v>
      </c>
      <c r="K257" s="40" t="s">
        <v>33</v>
      </c>
      <c r="L257" s="40" t="s">
        <v>133</v>
      </c>
      <c r="N257" s="41">
        <f>VLOOKUP($C257 &amp; $I257 &amp; $K257,FATOR!$A$3:$P$22,5,0)</f>
        <v>0.22871264683271059</v>
      </c>
      <c r="O257" s="41">
        <f>VLOOKUP($C257 &amp; $I257 &amp; $K257,FATOR!$A$3:$P$22,6,0)</f>
        <v>0.23750563879343578</v>
      </c>
      <c r="P257" s="41">
        <f>VLOOKUP($C257 &amp; $I257 &amp; $K257,FATOR!$A$3:$P$22,7,0)</f>
        <v>0.23037320442145653</v>
      </c>
      <c r="Q257" s="41">
        <f>VLOOKUP($C257 &amp; $I257 &amp; $K257,FATOR!$A$3:$P$22,8,0)</f>
        <v>0.22169681899004828</v>
      </c>
      <c r="R257" s="41">
        <f>VLOOKUP($C257 &amp; $I257 &amp; $K257,FATOR!$A$3:$P$22,9,0)</f>
        <v>0.18652447212227979</v>
      </c>
      <c r="S257" s="41">
        <f>VLOOKUP($C257 &amp; $I257 &amp; $K257,FATOR!$A$3:$P$22,10,0)</f>
        <v>0.18988281789981101</v>
      </c>
      <c r="T257" s="41">
        <f>VLOOKUP($C257 &amp; $I257 &amp; $K257,FATOR!$A$3:$P$22,11,0)</f>
        <v>0.18730858498199443</v>
      </c>
      <c r="U257" s="41">
        <f>VLOOKUP($C257 &amp; $I257 &amp; $K257,FATOR!$A$3:$P$22,12,0)</f>
        <v>0.20642963181667212</v>
      </c>
      <c r="V257" s="41">
        <f>VLOOKUP($C257 &amp; $I257 &amp; $K257,FATOR!$A$3:$P$22,13,0)</f>
        <v>0.25801633166033289</v>
      </c>
      <c r="W257" s="41">
        <f>VLOOKUP($C257 &amp; $I257 &amp; $K257,FATOR!$A$3:$P$22,14,0)</f>
        <v>0.23400168262830828</v>
      </c>
      <c r="X257" s="41">
        <f>VLOOKUP($C257 &amp; $I257 &amp; $K257,FATOR!$A$3:$P$22,15,0)</f>
        <v>0.22614830050781706</v>
      </c>
      <c r="Y257" s="41">
        <f>VLOOKUP($C257 &amp; $I257 &amp; $K257,FATOR!$A$3:$P$22,16,0)</f>
        <v>0.23465907887395288</v>
      </c>
      <c r="AA257" s="42">
        <f t="shared" si="101"/>
        <v>17.885328982317969</v>
      </c>
      <c r="AB257" s="42">
        <f t="shared" si="102"/>
        <v>18.572940953646679</v>
      </c>
      <c r="AC257" s="42">
        <f t="shared" si="103"/>
        <v>18.0151845857579</v>
      </c>
      <c r="AD257" s="42">
        <f t="shared" si="104"/>
        <v>17.336691245021775</v>
      </c>
      <c r="AE257" s="42">
        <f t="shared" si="105"/>
        <v>14.586213719962281</v>
      </c>
      <c r="AF257" s="42">
        <f t="shared" si="106"/>
        <v>14.848836359765222</v>
      </c>
      <c r="AG257" s="42">
        <f t="shared" si="107"/>
        <v>14.647531345591965</v>
      </c>
      <c r="AH257" s="42">
        <f t="shared" si="108"/>
        <v>16.142797208063762</v>
      </c>
      <c r="AI257" s="42">
        <f t="shared" si="109"/>
        <v>20.176877135838033</v>
      </c>
      <c r="AJ257" s="42">
        <f t="shared" si="110"/>
        <v>18.298931581533708</v>
      </c>
      <c r="AK257" s="42">
        <f t="shared" si="111"/>
        <v>17.684797099711297</v>
      </c>
      <c r="AL257" s="42">
        <f t="shared" si="112"/>
        <v>18.350339967943114</v>
      </c>
      <c r="AN257" s="43">
        <f t="shared" si="113"/>
        <v>46023</v>
      </c>
      <c r="AO257" s="47" t="str">
        <f t="shared" ca="1" si="123"/>
        <v/>
      </c>
      <c r="AP257" s="47" t="str">
        <f t="shared" ca="1" si="123"/>
        <v/>
      </c>
      <c r="AQ257" s="47" t="str">
        <f t="shared" ca="1" si="123"/>
        <v/>
      </c>
      <c r="AR257" s="47" t="str">
        <f t="shared" ca="1" si="123"/>
        <v/>
      </c>
      <c r="AS257" s="47" t="str">
        <f t="shared" ca="1" si="123"/>
        <v/>
      </c>
      <c r="AT257" s="47" t="str">
        <f t="shared" ca="1" si="123"/>
        <v/>
      </c>
      <c r="AU257" s="47" t="str">
        <f t="shared" ca="1" si="123"/>
        <v/>
      </c>
      <c r="AV257" s="47" t="str">
        <f t="shared" ca="1" si="123"/>
        <v/>
      </c>
      <c r="AW257" s="47" t="str">
        <f t="shared" ca="1" si="123"/>
        <v/>
      </c>
      <c r="AX257" s="47" t="str">
        <f t="shared" ca="1" si="123"/>
        <v/>
      </c>
      <c r="AY257" s="47" t="str">
        <f t="shared" ca="1" si="122"/>
        <v/>
      </c>
      <c r="AZ257" s="47" t="str">
        <f t="shared" ca="1" si="122"/>
        <v/>
      </c>
      <c r="BA257" s="47" t="str">
        <f t="shared" ca="1" si="122"/>
        <v/>
      </c>
      <c r="BB257" s="47" t="str">
        <f t="shared" ca="1" si="122"/>
        <v/>
      </c>
      <c r="BC257" s="47" t="str">
        <f t="shared" ca="1" si="122"/>
        <v/>
      </c>
      <c r="BD257" s="47" t="str">
        <f t="shared" ca="1" si="122"/>
        <v/>
      </c>
      <c r="BE257" s="47" t="str">
        <f t="shared" ca="1" si="122"/>
        <v/>
      </c>
      <c r="BF257" s="47" t="str">
        <f t="shared" ca="1" si="122"/>
        <v/>
      </c>
      <c r="BG257" s="47" t="str">
        <f t="shared" ca="1" si="122"/>
        <v/>
      </c>
      <c r="BH257" s="47" t="str">
        <f t="shared" ca="1" si="122"/>
        <v/>
      </c>
      <c r="BI257" s="47" t="str">
        <f t="shared" ca="1" si="128"/>
        <v/>
      </c>
      <c r="BJ257" s="47" t="str">
        <f t="shared" ca="1" si="128"/>
        <v/>
      </c>
      <c r="BK257" s="47" t="str">
        <f t="shared" ca="1" si="128"/>
        <v/>
      </c>
      <c r="BL257" s="47" t="str">
        <f t="shared" ca="1" si="128"/>
        <v/>
      </c>
      <c r="BM257" s="47">
        <f t="shared" ca="1" si="128"/>
        <v>17.885328982317969</v>
      </c>
      <c r="BN257" s="47">
        <f t="shared" ca="1" si="128"/>
        <v>18.572940953646679</v>
      </c>
      <c r="BO257" s="47">
        <f t="shared" ca="1" si="128"/>
        <v>18.0151845857579</v>
      </c>
      <c r="BP257" s="47">
        <f t="shared" ca="1" si="128"/>
        <v>17.336691245021775</v>
      </c>
      <c r="BQ257" s="47">
        <f t="shared" ca="1" si="128"/>
        <v>14.586213719962281</v>
      </c>
      <c r="BR257" s="47">
        <f t="shared" ca="1" si="128"/>
        <v>14.848836359765222</v>
      </c>
      <c r="BS257" s="47">
        <f t="shared" ca="1" si="125"/>
        <v>14.647531345591965</v>
      </c>
      <c r="BT257" s="47">
        <f t="shared" ca="1" si="125"/>
        <v>16.142797208063762</v>
      </c>
      <c r="BU257" s="47">
        <f t="shared" ca="1" si="125"/>
        <v>20.176877135838033</v>
      </c>
      <c r="BV257" s="47">
        <f t="shared" ca="1" si="125"/>
        <v>18.298931581533708</v>
      </c>
      <c r="BW257" s="47">
        <f t="shared" ca="1" si="125"/>
        <v>17.684797099711297</v>
      </c>
      <c r="BX257" s="47">
        <f t="shared" ca="1" si="125"/>
        <v>18.350339967943114</v>
      </c>
      <c r="BY257" s="47">
        <f t="shared" ca="1" si="125"/>
        <v>17.885328982317969</v>
      </c>
      <c r="BZ257" s="47">
        <f t="shared" ca="1" si="125"/>
        <v>18.572940953646679</v>
      </c>
      <c r="CA257" s="47">
        <f t="shared" ca="1" si="125"/>
        <v>18.0151845857579</v>
      </c>
      <c r="CB257" s="47">
        <f t="shared" ca="1" si="125"/>
        <v>17.336691245021775</v>
      </c>
      <c r="CC257" s="47">
        <f t="shared" ca="1" si="124"/>
        <v>14.586213719962281</v>
      </c>
      <c r="CD257" s="47">
        <f t="shared" ca="1" si="124"/>
        <v>14.848836359765222</v>
      </c>
      <c r="CE257" s="47">
        <f t="shared" ca="1" si="124"/>
        <v>14.647531345591965</v>
      </c>
      <c r="CF257" s="47">
        <f t="shared" ca="1" si="124"/>
        <v>16.142797208063762</v>
      </c>
      <c r="CG257" s="47">
        <f t="shared" ca="1" si="124"/>
        <v>20.176877135838033</v>
      </c>
      <c r="CH257" s="47">
        <f t="shared" ca="1" si="124"/>
        <v>18.298931581533708</v>
      </c>
      <c r="CI257" s="47">
        <f t="shared" ca="1" si="124"/>
        <v>17.684797099711297</v>
      </c>
      <c r="CJ257" s="47">
        <f t="shared" ca="1" si="124"/>
        <v>18.350339967943114</v>
      </c>
      <c r="CK257" s="47">
        <f t="shared" ca="1" si="124"/>
        <v>17.885328982317969</v>
      </c>
      <c r="CL257" s="47">
        <f t="shared" ca="1" si="124"/>
        <v>18.572940953646679</v>
      </c>
      <c r="CM257" s="47">
        <f t="shared" ca="1" si="127"/>
        <v>18.0151845857579</v>
      </c>
      <c r="CN257" s="47">
        <f t="shared" ca="1" si="127"/>
        <v>17.336691245021775</v>
      </c>
      <c r="CO257" s="47">
        <f t="shared" ca="1" si="127"/>
        <v>14.586213719962281</v>
      </c>
      <c r="CP257" s="47">
        <f t="shared" ca="1" si="127"/>
        <v>14.848836359765222</v>
      </c>
      <c r="CQ257" s="47">
        <f t="shared" ca="1" si="127"/>
        <v>14.647531345591965</v>
      </c>
      <c r="CR257" s="47">
        <f t="shared" ca="1" si="127"/>
        <v>16.142797208063762</v>
      </c>
      <c r="CS257" s="47">
        <f t="shared" ca="1" si="127"/>
        <v>20.176877135838033</v>
      </c>
      <c r="CT257" s="47">
        <f t="shared" ca="1" si="127"/>
        <v>18.298931581533708</v>
      </c>
      <c r="CU257" s="47">
        <f t="shared" ca="1" si="127"/>
        <v>17.684797099711297</v>
      </c>
      <c r="CV257" s="47">
        <f t="shared" ca="1" si="127"/>
        <v>18.350339967943114</v>
      </c>
      <c r="CW257" s="47">
        <f t="shared" ca="1" si="126"/>
        <v>17.885328982317969</v>
      </c>
      <c r="CX257" s="47">
        <f t="shared" ca="1" si="126"/>
        <v>18.572940953646679</v>
      </c>
      <c r="CY257" s="47">
        <f t="shared" ca="1" si="126"/>
        <v>18.0151845857579</v>
      </c>
      <c r="CZ257" s="47">
        <f t="shared" ca="1" si="126"/>
        <v>17.336691245021775</v>
      </c>
      <c r="DA257" s="47">
        <f t="shared" ca="1" si="126"/>
        <v>14.586213719962281</v>
      </c>
      <c r="DB257" s="47">
        <f t="shared" ca="1" si="126"/>
        <v>14.848836359765222</v>
      </c>
      <c r="DC257" s="47">
        <f t="shared" ca="1" si="126"/>
        <v>14.647531345591965</v>
      </c>
      <c r="DD257" s="47">
        <f t="shared" ca="1" si="126"/>
        <v>16.142797208063762</v>
      </c>
    </row>
    <row r="258" spans="1:108" x14ac:dyDescent="0.25">
      <c r="A258" s="40" t="s">
        <v>129</v>
      </c>
      <c r="B258" s="40">
        <v>2346</v>
      </c>
      <c r="C258" s="40" t="s">
        <v>38</v>
      </c>
      <c r="D258" s="40" t="s">
        <v>470</v>
      </c>
      <c r="E258" s="40" t="s">
        <v>130</v>
      </c>
      <c r="F258" s="40">
        <v>78.2</v>
      </c>
      <c r="G258" s="43">
        <v>46023</v>
      </c>
      <c r="I258" s="40" t="s">
        <v>74</v>
      </c>
      <c r="J258" s="40">
        <v>1</v>
      </c>
      <c r="K258" s="40" t="s">
        <v>33</v>
      </c>
      <c r="L258" s="40" t="s">
        <v>133</v>
      </c>
      <c r="N258" s="41">
        <f>VLOOKUP($C258 &amp; $I258 &amp; $K258,FATOR!$A$3:$P$22,5,0)</f>
        <v>0.22871264683271059</v>
      </c>
      <c r="O258" s="41">
        <f>VLOOKUP($C258 &amp; $I258 &amp; $K258,FATOR!$A$3:$P$22,6,0)</f>
        <v>0.23750563879343578</v>
      </c>
      <c r="P258" s="41">
        <f>VLOOKUP($C258 &amp; $I258 &amp; $K258,FATOR!$A$3:$P$22,7,0)</f>
        <v>0.23037320442145653</v>
      </c>
      <c r="Q258" s="41">
        <f>VLOOKUP($C258 &amp; $I258 &amp; $K258,FATOR!$A$3:$P$22,8,0)</f>
        <v>0.22169681899004828</v>
      </c>
      <c r="R258" s="41">
        <f>VLOOKUP($C258 &amp; $I258 &amp; $K258,FATOR!$A$3:$P$22,9,0)</f>
        <v>0.18652447212227979</v>
      </c>
      <c r="S258" s="41">
        <f>VLOOKUP($C258 &amp; $I258 &amp; $K258,FATOR!$A$3:$P$22,10,0)</f>
        <v>0.18988281789981101</v>
      </c>
      <c r="T258" s="41">
        <f>VLOOKUP($C258 &amp; $I258 &amp; $K258,FATOR!$A$3:$P$22,11,0)</f>
        <v>0.18730858498199443</v>
      </c>
      <c r="U258" s="41">
        <f>VLOOKUP($C258 &amp; $I258 &amp; $K258,FATOR!$A$3:$P$22,12,0)</f>
        <v>0.20642963181667212</v>
      </c>
      <c r="V258" s="41">
        <f>VLOOKUP($C258 &amp; $I258 &amp; $K258,FATOR!$A$3:$P$22,13,0)</f>
        <v>0.25801633166033289</v>
      </c>
      <c r="W258" s="41">
        <f>VLOOKUP($C258 &amp; $I258 &amp; $K258,FATOR!$A$3:$P$22,14,0)</f>
        <v>0.23400168262830828</v>
      </c>
      <c r="X258" s="41">
        <f>VLOOKUP($C258 &amp; $I258 &amp; $K258,FATOR!$A$3:$P$22,15,0)</f>
        <v>0.22614830050781706</v>
      </c>
      <c r="Y258" s="41">
        <f>VLOOKUP($C258 &amp; $I258 &amp; $K258,FATOR!$A$3:$P$22,16,0)</f>
        <v>0.23465907887395288</v>
      </c>
      <c r="AA258" s="42">
        <f t="shared" si="101"/>
        <v>17.885328982317969</v>
      </c>
      <c r="AB258" s="42">
        <f t="shared" si="102"/>
        <v>18.572940953646679</v>
      </c>
      <c r="AC258" s="42">
        <f t="shared" si="103"/>
        <v>18.0151845857579</v>
      </c>
      <c r="AD258" s="42">
        <f t="shared" si="104"/>
        <v>17.336691245021775</v>
      </c>
      <c r="AE258" s="42">
        <f t="shared" si="105"/>
        <v>14.586213719962281</v>
      </c>
      <c r="AF258" s="42">
        <f t="shared" si="106"/>
        <v>14.848836359765222</v>
      </c>
      <c r="AG258" s="42">
        <f t="shared" si="107"/>
        <v>14.647531345591965</v>
      </c>
      <c r="AH258" s="42">
        <f t="shared" si="108"/>
        <v>16.142797208063762</v>
      </c>
      <c r="AI258" s="42">
        <f t="shared" si="109"/>
        <v>20.176877135838033</v>
      </c>
      <c r="AJ258" s="42">
        <f t="shared" si="110"/>
        <v>18.298931581533708</v>
      </c>
      <c r="AK258" s="42">
        <f t="shared" si="111"/>
        <v>17.684797099711297</v>
      </c>
      <c r="AL258" s="42">
        <f t="shared" si="112"/>
        <v>18.350339967943114</v>
      </c>
      <c r="AN258" s="43">
        <f t="shared" si="113"/>
        <v>46023</v>
      </c>
      <c r="AO258" s="47" t="str">
        <f t="shared" ca="1" si="123"/>
        <v/>
      </c>
      <c r="AP258" s="47" t="str">
        <f t="shared" ca="1" si="123"/>
        <v/>
      </c>
      <c r="AQ258" s="47" t="str">
        <f t="shared" ca="1" si="123"/>
        <v/>
      </c>
      <c r="AR258" s="47" t="str">
        <f t="shared" ca="1" si="123"/>
        <v/>
      </c>
      <c r="AS258" s="47" t="str">
        <f t="shared" ca="1" si="123"/>
        <v/>
      </c>
      <c r="AT258" s="47" t="str">
        <f t="shared" ca="1" si="123"/>
        <v/>
      </c>
      <c r="AU258" s="47" t="str">
        <f t="shared" ca="1" si="123"/>
        <v/>
      </c>
      <c r="AV258" s="47" t="str">
        <f t="shared" ca="1" si="123"/>
        <v/>
      </c>
      <c r="AW258" s="47" t="str">
        <f t="shared" ca="1" si="123"/>
        <v/>
      </c>
      <c r="AX258" s="47" t="str">
        <f t="shared" ca="1" si="123"/>
        <v/>
      </c>
      <c r="AY258" s="47" t="str">
        <f t="shared" ca="1" si="122"/>
        <v/>
      </c>
      <c r="AZ258" s="47" t="str">
        <f t="shared" ca="1" si="122"/>
        <v/>
      </c>
      <c r="BA258" s="47" t="str">
        <f t="shared" ca="1" si="122"/>
        <v/>
      </c>
      <c r="BB258" s="47" t="str">
        <f t="shared" ca="1" si="122"/>
        <v/>
      </c>
      <c r="BC258" s="47" t="str">
        <f t="shared" ca="1" si="122"/>
        <v/>
      </c>
      <c r="BD258" s="47" t="str">
        <f t="shared" ca="1" si="122"/>
        <v/>
      </c>
      <c r="BE258" s="47" t="str">
        <f t="shared" ca="1" si="122"/>
        <v/>
      </c>
      <c r="BF258" s="47" t="str">
        <f t="shared" ca="1" si="122"/>
        <v/>
      </c>
      <c r="BG258" s="47" t="str">
        <f t="shared" ca="1" si="122"/>
        <v/>
      </c>
      <c r="BH258" s="47" t="str">
        <f t="shared" ref="AY258:BH284" ca="1" si="129">IF($AN258&lt;=BH$1,HLOOKUP(MONTH(BH$1),$AA:$AL,ROW($AO258),0),"")</f>
        <v/>
      </c>
      <c r="BI258" s="47" t="str">
        <f t="shared" ca="1" si="128"/>
        <v/>
      </c>
      <c r="BJ258" s="47" t="str">
        <f t="shared" ca="1" si="128"/>
        <v/>
      </c>
      <c r="BK258" s="47" t="str">
        <f t="shared" ca="1" si="128"/>
        <v/>
      </c>
      <c r="BL258" s="47" t="str">
        <f t="shared" ca="1" si="128"/>
        <v/>
      </c>
      <c r="BM258" s="47">
        <f t="shared" ca="1" si="128"/>
        <v>17.885328982317969</v>
      </c>
      <c r="BN258" s="47">
        <f t="shared" ca="1" si="128"/>
        <v>18.572940953646679</v>
      </c>
      <c r="BO258" s="47">
        <f t="shared" ca="1" si="128"/>
        <v>18.0151845857579</v>
      </c>
      <c r="BP258" s="47">
        <f t="shared" ca="1" si="128"/>
        <v>17.336691245021775</v>
      </c>
      <c r="BQ258" s="47">
        <f t="shared" ca="1" si="128"/>
        <v>14.586213719962281</v>
      </c>
      <c r="BR258" s="47">
        <f t="shared" ca="1" si="128"/>
        <v>14.848836359765222</v>
      </c>
      <c r="BS258" s="47">
        <f t="shared" ca="1" si="125"/>
        <v>14.647531345591965</v>
      </c>
      <c r="BT258" s="47">
        <f t="shared" ca="1" si="125"/>
        <v>16.142797208063762</v>
      </c>
      <c r="BU258" s="47">
        <f t="shared" ca="1" si="125"/>
        <v>20.176877135838033</v>
      </c>
      <c r="BV258" s="47">
        <f t="shared" ca="1" si="125"/>
        <v>18.298931581533708</v>
      </c>
      <c r="BW258" s="47">
        <f t="shared" ca="1" si="125"/>
        <v>17.684797099711297</v>
      </c>
      <c r="BX258" s="47">
        <f t="shared" ca="1" si="125"/>
        <v>18.350339967943114</v>
      </c>
      <c r="BY258" s="47">
        <f t="shared" ca="1" si="125"/>
        <v>17.885328982317969</v>
      </c>
      <c r="BZ258" s="47">
        <f t="shared" ca="1" si="125"/>
        <v>18.572940953646679</v>
      </c>
      <c r="CA258" s="47">
        <f t="shared" ca="1" si="125"/>
        <v>18.0151845857579</v>
      </c>
      <c r="CB258" s="47">
        <f t="shared" ca="1" si="125"/>
        <v>17.336691245021775</v>
      </c>
      <c r="CC258" s="47">
        <f t="shared" ca="1" si="124"/>
        <v>14.586213719962281</v>
      </c>
      <c r="CD258" s="47">
        <f t="shared" ca="1" si="124"/>
        <v>14.848836359765222</v>
      </c>
      <c r="CE258" s="47">
        <f t="shared" ca="1" si="124"/>
        <v>14.647531345591965</v>
      </c>
      <c r="CF258" s="47">
        <f t="shared" ca="1" si="124"/>
        <v>16.142797208063762</v>
      </c>
      <c r="CG258" s="47">
        <f t="shared" ca="1" si="124"/>
        <v>20.176877135838033</v>
      </c>
      <c r="CH258" s="47">
        <f t="shared" ca="1" si="124"/>
        <v>18.298931581533708</v>
      </c>
      <c r="CI258" s="47">
        <f t="shared" ca="1" si="124"/>
        <v>17.684797099711297</v>
      </c>
      <c r="CJ258" s="47">
        <f t="shared" ca="1" si="124"/>
        <v>18.350339967943114</v>
      </c>
      <c r="CK258" s="47">
        <f t="shared" ca="1" si="124"/>
        <v>17.885328982317969</v>
      </c>
      <c r="CL258" s="47">
        <f t="shared" ca="1" si="124"/>
        <v>18.572940953646679</v>
      </c>
      <c r="CM258" s="47">
        <f t="shared" ca="1" si="127"/>
        <v>18.0151845857579</v>
      </c>
      <c r="CN258" s="47">
        <f t="shared" ca="1" si="127"/>
        <v>17.336691245021775</v>
      </c>
      <c r="CO258" s="47">
        <f t="shared" ca="1" si="127"/>
        <v>14.586213719962281</v>
      </c>
      <c r="CP258" s="47">
        <f t="shared" ca="1" si="127"/>
        <v>14.848836359765222</v>
      </c>
      <c r="CQ258" s="47">
        <f t="shared" ca="1" si="127"/>
        <v>14.647531345591965</v>
      </c>
      <c r="CR258" s="47">
        <f t="shared" ca="1" si="127"/>
        <v>16.142797208063762</v>
      </c>
      <c r="CS258" s="47">
        <f t="shared" ca="1" si="127"/>
        <v>20.176877135838033</v>
      </c>
      <c r="CT258" s="47">
        <f t="shared" ca="1" si="127"/>
        <v>18.298931581533708</v>
      </c>
      <c r="CU258" s="47">
        <f t="shared" ca="1" si="127"/>
        <v>17.684797099711297</v>
      </c>
      <c r="CV258" s="47">
        <f t="shared" ca="1" si="127"/>
        <v>18.350339967943114</v>
      </c>
      <c r="CW258" s="47">
        <f t="shared" ca="1" si="126"/>
        <v>17.885328982317969</v>
      </c>
      <c r="CX258" s="47">
        <f t="shared" ca="1" si="126"/>
        <v>18.572940953646679</v>
      </c>
      <c r="CY258" s="47">
        <f t="shared" ca="1" si="126"/>
        <v>18.0151845857579</v>
      </c>
      <c r="CZ258" s="47">
        <f t="shared" ca="1" si="126"/>
        <v>17.336691245021775</v>
      </c>
      <c r="DA258" s="47">
        <f t="shared" ca="1" si="126"/>
        <v>14.586213719962281</v>
      </c>
      <c r="DB258" s="47">
        <f t="shared" ca="1" si="126"/>
        <v>14.848836359765222</v>
      </c>
      <c r="DC258" s="47">
        <f t="shared" ca="1" si="126"/>
        <v>14.647531345591965</v>
      </c>
      <c r="DD258" s="47">
        <f t="shared" ca="1" si="126"/>
        <v>16.142797208063762</v>
      </c>
    </row>
    <row r="259" spans="1:108" x14ac:dyDescent="0.25">
      <c r="A259" s="40" t="s">
        <v>129</v>
      </c>
      <c r="B259" s="40">
        <v>2347</v>
      </c>
      <c r="C259" s="40" t="s">
        <v>38</v>
      </c>
      <c r="D259" s="40" t="s">
        <v>471</v>
      </c>
      <c r="E259" s="40" t="s">
        <v>130</v>
      </c>
      <c r="F259" s="40">
        <v>78.2</v>
      </c>
      <c r="G259" s="43">
        <v>46023</v>
      </c>
      <c r="I259" s="40" t="s">
        <v>74</v>
      </c>
      <c r="J259" s="40">
        <v>1</v>
      </c>
      <c r="K259" s="40" t="s">
        <v>33</v>
      </c>
      <c r="L259" s="40" t="s">
        <v>133</v>
      </c>
      <c r="N259" s="41">
        <f>VLOOKUP($C259 &amp; $I259 &amp; $K259,FATOR!$A$3:$P$22,5,0)</f>
        <v>0.22871264683271059</v>
      </c>
      <c r="O259" s="41">
        <f>VLOOKUP($C259 &amp; $I259 &amp; $K259,FATOR!$A$3:$P$22,6,0)</f>
        <v>0.23750563879343578</v>
      </c>
      <c r="P259" s="41">
        <f>VLOOKUP($C259 &amp; $I259 &amp; $K259,FATOR!$A$3:$P$22,7,0)</f>
        <v>0.23037320442145653</v>
      </c>
      <c r="Q259" s="41">
        <f>VLOOKUP($C259 &amp; $I259 &amp; $K259,FATOR!$A$3:$P$22,8,0)</f>
        <v>0.22169681899004828</v>
      </c>
      <c r="R259" s="41">
        <f>VLOOKUP($C259 &amp; $I259 &amp; $K259,FATOR!$A$3:$P$22,9,0)</f>
        <v>0.18652447212227979</v>
      </c>
      <c r="S259" s="41">
        <f>VLOOKUP($C259 &amp; $I259 &amp; $K259,FATOR!$A$3:$P$22,10,0)</f>
        <v>0.18988281789981101</v>
      </c>
      <c r="T259" s="41">
        <f>VLOOKUP($C259 &amp; $I259 &amp; $K259,FATOR!$A$3:$P$22,11,0)</f>
        <v>0.18730858498199443</v>
      </c>
      <c r="U259" s="41">
        <f>VLOOKUP($C259 &amp; $I259 &amp; $K259,FATOR!$A$3:$P$22,12,0)</f>
        <v>0.20642963181667212</v>
      </c>
      <c r="V259" s="41">
        <f>VLOOKUP($C259 &amp; $I259 &amp; $K259,FATOR!$A$3:$P$22,13,0)</f>
        <v>0.25801633166033289</v>
      </c>
      <c r="W259" s="41">
        <f>VLOOKUP($C259 &amp; $I259 &amp; $K259,FATOR!$A$3:$P$22,14,0)</f>
        <v>0.23400168262830828</v>
      </c>
      <c r="X259" s="41">
        <f>VLOOKUP($C259 &amp; $I259 &amp; $K259,FATOR!$A$3:$P$22,15,0)</f>
        <v>0.22614830050781706</v>
      </c>
      <c r="Y259" s="41">
        <f>VLOOKUP($C259 &amp; $I259 &amp; $K259,FATOR!$A$3:$P$22,16,0)</f>
        <v>0.23465907887395288</v>
      </c>
      <c r="AA259" s="42">
        <f t="shared" ref="AA259:AA322" si="130">N259*$F259</f>
        <v>17.885328982317969</v>
      </c>
      <c r="AB259" s="42">
        <f t="shared" ref="AB259:AB322" si="131">O259*$F259</f>
        <v>18.572940953646679</v>
      </c>
      <c r="AC259" s="42">
        <f t="shared" ref="AC259:AC322" si="132">P259*$F259</f>
        <v>18.0151845857579</v>
      </c>
      <c r="AD259" s="42">
        <f t="shared" ref="AD259:AD322" si="133">Q259*$F259</f>
        <v>17.336691245021775</v>
      </c>
      <c r="AE259" s="42">
        <f t="shared" ref="AE259:AE322" si="134">R259*$F259</f>
        <v>14.586213719962281</v>
      </c>
      <c r="AF259" s="42">
        <f t="shared" ref="AF259:AF322" si="135">S259*$F259</f>
        <v>14.848836359765222</v>
      </c>
      <c r="AG259" s="42">
        <f t="shared" ref="AG259:AG322" si="136">T259*$F259</f>
        <v>14.647531345591965</v>
      </c>
      <c r="AH259" s="42">
        <f t="shared" ref="AH259:AH322" si="137">U259*$F259</f>
        <v>16.142797208063762</v>
      </c>
      <c r="AI259" s="42">
        <f t="shared" ref="AI259:AI322" si="138">V259*$F259</f>
        <v>20.176877135838033</v>
      </c>
      <c r="AJ259" s="42">
        <f t="shared" ref="AJ259:AJ322" si="139">W259*$F259</f>
        <v>18.298931581533708</v>
      </c>
      <c r="AK259" s="42">
        <f t="shared" ref="AK259:AK322" si="140">X259*$F259</f>
        <v>17.684797099711297</v>
      </c>
      <c r="AL259" s="42">
        <f t="shared" ref="AL259:AL322" si="141">Y259*$F259</f>
        <v>18.350339967943114</v>
      </c>
      <c r="AN259" s="43">
        <f t="shared" ref="AN259:AN322" si="142">IF(DAY(G259)&gt;1,G259+31,G259)</f>
        <v>46023</v>
      </c>
      <c r="AO259" s="47" t="str">
        <f t="shared" ca="1" si="123"/>
        <v/>
      </c>
      <c r="AP259" s="47" t="str">
        <f t="shared" ca="1" si="123"/>
        <v/>
      </c>
      <c r="AQ259" s="47" t="str">
        <f t="shared" ca="1" si="123"/>
        <v/>
      </c>
      <c r="AR259" s="47" t="str">
        <f t="shared" ca="1" si="123"/>
        <v/>
      </c>
      <c r="AS259" s="47" t="str">
        <f t="shared" ca="1" si="123"/>
        <v/>
      </c>
      <c r="AT259" s="47" t="str">
        <f t="shared" ca="1" si="123"/>
        <v/>
      </c>
      <c r="AU259" s="47" t="str">
        <f t="shared" ca="1" si="123"/>
        <v/>
      </c>
      <c r="AV259" s="47" t="str">
        <f t="shared" ca="1" si="123"/>
        <v/>
      </c>
      <c r="AW259" s="47" t="str">
        <f t="shared" ca="1" si="123"/>
        <v/>
      </c>
      <c r="AX259" s="47" t="str">
        <f t="shared" ca="1" si="123"/>
        <v/>
      </c>
      <c r="AY259" s="47" t="str">
        <f t="shared" ca="1" si="129"/>
        <v/>
      </c>
      <c r="AZ259" s="47" t="str">
        <f t="shared" ca="1" si="129"/>
        <v/>
      </c>
      <c r="BA259" s="47" t="str">
        <f t="shared" ca="1" si="129"/>
        <v/>
      </c>
      <c r="BB259" s="47" t="str">
        <f t="shared" ca="1" si="129"/>
        <v/>
      </c>
      <c r="BC259" s="47" t="str">
        <f t="shared" ca="1" si="129"/>
        <v/>
      </c>
      <c r="BD259" s="47" t="str">
        <f t="shared" ca="1" si="129"/>
        <v/>
      </c>
      <c r="BE259" s="47" t="str">
        <f t="shared" ca="1" si="129"/>
        <v/>
      </c>
      <c r="BF259" s="47" t="str">
        <f t="shared" ca="1" si="129"/>
        <v/>
      </c>
      <c r="BG259" s="47" t="str">
        <f t="shared" ca="1" si="129"/>
        <v/>
      </c>
      <c r="BH259" s="47" t="str">
        <f t="shared" ca="1" si="129"/>
        <v/>
      </c>
      <c r="BI259" s="47" t="str">
        <f t="shared" ca="1" si="128"/>
        <v/>
      </c>
      <c r="BJ259" s="47" t="str">
        <f t="shared" ca="1" si="128"/>
        <v/>
      </c>
      <c r="BK259" s="47" t="str">
        <f t="shared" ca="1" si="128"/>
        <v/>
      </c>
      <c r="BL259" s="47" t="str">
        <f t="shared" ca="1" si="128"/>
        <v/>
      </c>
      <c r="BM259" s="47">
        <f t="shared" ca="1" si="128"/>
        <v>17.885328982317969</v>
      </c>
      <c r="BN259" s="47">
        <f t="shared" ca="1" si="128"/>
        <v>18.572940953646679</v>
      </c>
      <c r="BO259" s="47">
        <f t="shared" ca="1" si="128"/>
        <v>18.0151845857579</v>
      </c>
      <c r="BP259" s="47">
        <f t="shared" ca="1" si="128"/>
        <v>17.336691245021775</v>
      </c>
      <c r="BQ259" s="47">
        <f t="shared" ca="1" si="128"/>
        <v>14.586213719962281</v>
      </c>
      <c r="BR259" s="47">
        <f t="shared" ca="1" si="128"/>
        <v>14.848836359765222</v>
      </c>
      <c r="BS259" s="47">
        <f t="shared" ca="1" si="125"/>
        <v>14.647531345591965</v>
      </c>
      <c r="BT259" s="47">
        <f t="shared" ca="1" si="125"/>
        <v>16.142797208063762</v>
      </c>
      <c r="BU259" s="47">
        <f t="shared" ca="1" si="125"/>
        <v>20.176877135838033</v>
      </c>
      <c r="BV259" s="47">
        <f t="shared" ca="1" si="125"/>
        <v>18.298931581533708</v>
      </c>
      <c r="BW259" s="47">
        <f t="shared" ca="1" si="125"/>
        <v>17.684797099711297</v>
      </c>
      <c r="BX259" s="47">
        <f t="shared" ca="1" si="125"/>
        <v>18.350339967943114</v>
      </c>
      <c r="BY259" s="47">
        <f t="shared" ca="1" si="125"/>
        <v>17.885328982317969</v>
      </c>
      <c r="BZ259" s="47">
        <f t="shared" ca="1" si="125"/>
        <v>18.572940953646679</v>
      </c>
      <c r="CA259" s="47">
        <f t="shared" ca="1" si="125"/>
        <v>18.0151845857579</v>
      </c>
      <c r="CB259" s="47">
        <f t="shared" ca="1" si="125"/>
        <v>17.336691245021775</v>
      </c>
      <c r="CC259" s="47">
        <f t="shared" ca="1" si="124"/>
        <v>14.586213719962281</v>
      </c>
      <c r="CD259" s="47">
        <f t="shared" ca="1" si="124"/>
        <v>14.848836359765222</v>
      </c>
      <c r="CE259" s="47">
        <f t="shared" ca="1" si="124"/>
        <v>14.647531345591965</v>
      </c>
      <c r="CF259" s="47">
        <f t="shared" ca="1" si="124"/>
        <v>16.142797208063762</v>
      </c>
      <c r="CG259" s="47">
        <f t="shared" ca="1" si="124"/>
        <v>20.176877135838033</v>
      </c>
      <c r="CH259" s="47">
        <f t="shared" ca="1" si="124"/>
        <v>18.298931581533708</v>
      </c>
      <c r="CI259" s="47">
        <f t="shared" ca="1" si="124"/>
        <v>17.684797099711297</v>
      </c>
      <c r="CJ259" s="47">
        <f t="shared" ca="1" si="124"/>
        <v>18.350339967943114</v>
      </c>
      <c r="CK259" s="47">
        <f t="shared" ca="1" si="124"/>
        <v>17.885328982317969</v>
      </c>
      <c r="CL259" s="47">
        <f t="shared" ca="1" si="124"/>
        <v>18.572940953646679</v>
      </c>
      <c r="CM259" s="47">
        <f t="shared" ca="1" si="127"/>
        <v>18.0151845857579</v>
      </c>
      <c r="CN259" s="47">
        <f t="shared" ca="1" si="127"/>
        <v>17.336691245021775</v>
      </c>
      <c r="CO259" s="47">
        <f t="shared" ca="1" si="127"/>
        <v>14.586213719962281</v>
      </c>
      <c r="CP259" s="47">
        <f t="shared" ca="1" si="127"/>
        <v>14.848836359765222</v>
      </c>
      <c r="CQ259" s="47">
        <f t="shared" ca="1" si="127"/>
        <v>14.647531345591965</v>
      </c>
      <c r="CR259" s="47">
        <f t="shared" ca="1" si="127"/>
        <v>16.142797208063762</v>
      </c>
      <c r="CS259" s="47">
        <f t="shared" ca="1" si="127"/>
        <v>20.176877135838033</v>
      </c>
      <c r="CT259" s="47">
        <f t="shared" ca="1" si="127"/>
        <v>18.298931581533708</v>
      </c>
      <c r="CU259" s="47">
        <f t="shared" ca="1" si="127"/>
        <v>17.684797099711297</v>
      </c>
      <c r="CV259" s="47">
        <f t="shared" ca="1" si="127"/>
        <v>18.350339967943114</v>
      </c>
      <c r="CW259" s="47">
        <f t="shared" ca="1" si="126"/>
        <v>17.885328982317969</v>
      </c>
      <c r="CX259" s="47">
        <f t="shared" ca="1" si="126"/>
        <v>18.572940953646679</v>
      </c>
      <c r="CY259" s="47">
        <f t="shared" ca="1" si="126"/>
        <v>18.0151845857579</v>
      </c>
      <c r="CZ259" s="47">
        <f t="shared" ca="1" si="126"/>
        <v>17.336691245021775</v>
      </c>
      <c r="DA259" s="47">
        <f t="shared" ca="1" si="126"/>
        <v>14.586213719962281</v>
      </c>
      <c r="DB259" s="47">
        <f t="shared" ca="1" si="126"/>
        <v>14.848836359765222</v>
      </c>
      <c r="DC259" s="47">
        <f t="shared" ca="1" si="126"/>
        <v>14.647531345591965</v>
      </c>
      <c r="DD259" s="47">
        <f t="shared" ca="1" si="126"/>
        <v>16.142797208063762</v>
      </c>
    </row>
    <row r="260" spans="1:108" x14ac:dyDescent="0.25">
      <c r="A260" s="40" t="s">
        <v>129</v>
      </c>
      <c r="B260" s="40">
        <v>2348</v>
      </c>
      <c r="C260" s="40" t="s">
        <v>38</v>
      </c>
      <c r="D260" s="40" t="s">
        <v>472</v>
      </c>
      <c r="E260" s="40" t="s">
        <v>130</v>
      </c>
      <c r="F260" s="40">
        <v>78.2</v>
      </c>
      <c r="G260" s="43">
        <v>46023</v>
      </c>
      <c r="I260" s="40" t="s">
        <v>74</v>
      </c>
      <c r="J260" s="40">
        <v>1</v>
      </c>
      <c r="K260" s="40" t="s">
        <v>33</v>
      </c>
      <c r="L260" s="40" t="s">
        <v>133</v>
      </c>
      <c r="N260" s="41">
        <f>VLOOKUP($C260 &amp; $I260 &amp; $K260,FATOR!$A$3:$P$22,5,0)</f>
        <v>0.22871264683271059</v>
      </c>
      <c r="O260" s="41">
        <f>VLOOKUP($C260 &amp; $I260 &amp; $K260,FATOR!$A$3:$P$22,6,0)</f>
        <v>0.23750563879343578</v>
      </c>
      <c r="P260" s="41">
        <f>VLOOKUP($C260 &amp; $I260 &amp; $K260,FATOR!$A$3:$P$22,7,0)</f>
        <v>0.23037320442145653</v>
      </c>
      <c r="Q260" s="41">
        <f>VLOOKUP($C260 &amp; $I260 &amp; $K260,FATOR!$A$3:$P$22,8,0)</f>
        <v>0.22169681899004828</v>
      </c>
      <c r="R260" s="41">
        <f>VLOOKUP($C260 &amp; $I260 &amp; $K260,FATOR!$A$3:$P$22,9,0)</f>
        <v>0.18652447212227979</v>
      </c>
      <c r="S260" s="41">
        <f>VLOOKUP($C260 &amp; $I260 &amp; $K260,FATOR!$A$3:$P$22,10,0)</f>
        <v>0.18988281789981101</v>
      </c>
      <c r="T260" s="41">
        <f>VLOOKUP($C260 &amp; $I260 &amp; $K260,FATOR!$A$3:$P$22,11,0)</f>
        <v>0.18730858498199443</v>
      </c>
      <c r="U260" s="41">
        <f>VLOOKUP($C260 &amp; $I260 &amp; $K260,FATOR!$A$3:$P$22,12,0)</f>
        <v>0.20642963181667212</v>
      </c>
      <c r="V260" s="41">
        <f>VLOOKUP($C260 &amp; $I260 &amp; $K260,FATOR!$A$3:$P$22,13,0)</f>
        <v>0.25801633166033289</v>
      </c>
      <c r="W260" s="41">
        <f>VLOOKUP($C260 &amp; $I260 &amp; $K260,FATOR!$A$3:$P$22,14,0)</f>
        <v>0.23400168262830828</v>
      </c>
      <c r="X260" s="41">
        <f>VLOOKUP($C260 &amp; $I260 &amp; $K260,FATOR!$A$3:$P$22,15,0)</f>
        <v>0.22614830050781706</v>
      </c>
      <c r="Y260" s="41">
        <f>VLOOKUP($C260 &amp; $I260 &amp; $K260,FATOR!$A$3:$P$22,16,0)</f>
        <v>0.23465907887395288</v>
      </c>
      <c r="AA260" s="42">
        <f t="shared" si="130"/>
        <v>17.885328982317969</v>
      </c>
      <c r="AB260" s="42">
        <f t="shared" si="131"/>
        <v>18.572940953646679</v>
      </c>
      <c r="AC260" s="42">
        <f t="shared" si="132"/>
        <v>18.0151845857579</v>
      </c>
      <c r="AD260" s="42">
        <f t="shared" si="133"/>
        <v>17.336691245021775</v>
      </c>
      <c r="AE260" s="42">
        <f t="shared" si="134"/>
        <v>14.586213719962281</v>
      </c>
      <c r="AF260" s="42">
        <f t="shared" si="135"/>
        <v>14.848836359765222</v>
      </c>
      <c r="AG260" s="42">
        <f t="shared" si="136"/>
        <v>14.647531345591965</v>
      </c>
      <c r="AH260" s="42">
        <f t="shared" si="137"/>
        <v>16.142797208063762</v>
      </c>
      <c r="AI260" s="42">
        <f t="shared" si="138"/>
        <v>20.176877135838033</v>
      </c>
      <c r="AJ260" s="42">
        <f t="shared" si="139"/>
        <v>18.298931581533708</v>
      </c>
      <c r="AK260" s="42">
        <f t="shared" si="140"/>
        <v>17.684797099711297</v>
      </c>
      <c r="AL260" s="42">
        <f t="shared" si="141"/>
        <v>18.350339967943114</v>
      </c>
      <c r="AN260" s="43">
        <f t="shared" si="142"/>
        <v>46023</v>
      </c>
      <c r="AO260" s="47" t="str">
        <f t="shared" ca="1" si="123"/>
        <v/>
      </c>
      <c r="AP260" s="47" t="str">
        <f t="shared" ca="1" si="123"/>
        <v/>
      </c>
      <c r="AQ260" s="47" t="str">
        <f t="shared" ca="1" si="123"/>
        <v/>
      </c>
      <c r="AR260" s="47" t="str">
        <f t="shared" ca="1" si="123"/>
        <v/>
      </c>
      <c r="AS260" s="47" t="str">
        <f t="shared" ca="1" si="123"/>
        <v/>
      </c>
      <c r="AT260" s="47" t="str">
        <f t="shared" ref="AO260:AX285" ca="1" si="143">IF($AN260&lt;=AT$1,HLOOKUP(MONTH(AT$1),$AA:$AL,ROW($AO260),0),"")</f>
        <v/>
      </c>
      <c r="AU260" s="47" t="str">
        <f t="shared" ca="1" si="143"/>
        <v/>
      </c>
      <c r="AV260" s="47" t="str">
        <f t="shared" ca="1" si="143"/>
        <v/>
      </c>
      <c r="AW260" s="47" t="str">
        <f t="shared" ca="1" si="143"/>
        <v/>
      </c>
      <c r="AX260" s="47" t="str">
        <f t="shared" ca="1" si="143"/>
        <v/>
      </c>
      <c r="AY260" s="47" t="str">
        <f t="shared" ca="1" si="129"/>
        <v/>
      </c>
      <c r="AZ260" s="47" t="str">
        <f t="shared" ca="1" si="129"/>
        <v/>
      </c>
      <c r="BA260" s="47" t="str">
        <f t="shared" ca="1" si="129"/>
        <v/>
      </c>
      <c r="BB260" s="47" t="str">
        <f t="shared" ca="1" si="129"/>
        <v/>
      </c>
      <c r="BC260" s="47" t="str">
        <f t="shared" ca="1" si="129"/>
        <v/>
      </c>
      <c r="BD260" s="47" t="str">
        <f t="shared" ca="1" si="129"/>
        <v/>
      </c>
      <c r="BE260" s="47" t="str">
        <f t="shared" ca="1" si="129"/>
        <v/>
      </c>
      <c r="BF260" s="47" t="str">
        <f t="shared" ca="1" si="129"/>
        <v/>
      </c>
      <c r="BG260" s="47" t="str">
        <f t="shared" ca="1" si="129"/>
        <v/>
      </c>
      <c r="BH260" s="47" t="str">
        <f t="shared" ca="1" si="129"/>
        <v/>
      </c>
      <c r="BI260" s="47" t="str">
        <f t="shared" ca="1" si="128"/>
        <v/>
      </c>
      <c r="BJ260" s="47" t="str">
        <f t="shared" ca="1" si="128"/>
        <v/>
      </c>
      <c r="BK260" s="47" t="str">
        <f t="shared" ca="1" si="128"/>
        <v/>
      </c>
      <c r="BL260" s="47" t="str">
        <f t="shared" ca="1" si="128"/>
        <v/>
      </c>
      <c r="BM260" s="47">
        <f t="shared" ca="1" si="128"/>
        <v>17.885328982317969</v>
      </c>
      <c r="BN260" s="47">
        <f t="shared" ca="1" si="128"/>
        <v>18.572940953646679</v>
      </c>
      <c r="BO260" s="47">
        <f t="shared" ca="1" si="128"/>
        <v>18.0151845857579</v>
      </c>
      <c r="BP260" s="47">
        <f t="shared" ca="1" si="128"/>
        <v>17.336691245021775</v>
      </c>
      <c r="BQ260" s="47">
        <f t="shared" ca="1" si="128"/>
        <v>14.586213719962281</v>
      </c>
      <c r="BR260" s="47">
        <f t="shared" ca="1" si="128"/>
        <v>14.848836359765222</v>
      </c>
      <c r="BS260" s="47">
        <f t="shared" ca="1" si="125"/>
        <v>14.647531345591965</v>
      </c>
      <c r="BT260" s="47">
        <f t="shared" ca="1" si="125"/>
        <v>16.142797208063762</v>
      </c>
      <c r="BU260" s="47">
        <f t="shared" ca="1" si="125"/>
        <v>20.176877135838033</v>
      </c>
      <c r="BV260" s="47">
        <f t="shared" ca="1" si="125"/>
        <v>18.298931581533708</v>
      </c>
      <c r="BW260" s="47">
        <f t="shared" ca="1" si="125"/>
        <v>17.684797099711297</v>
      </c>
      <c r="BX260" s="47">
        <f t="shared" ca="1" si="125"/>
        <v>18.350339967943114</v>
      </c>
      <c r="BY260" s="47">
        <f t="shared" ca="1" si="125"/>
        <v>17.885328982317969</v>
      </c>
      <c r="BZ260" s="47">
        <f t="shared" ca="1" si="125"/>
        <v>18.572940953646679</v>
      </c>
      <c r="CA260" s="47">
        <f t="shared" ca="1" si="125"/>
        <v>18.0151845857579</v>
      </c>
      <c r="CB260" s="47">
        <f t="shared" ca="1" si="125"/>
        <v>17.336691245021775</v>
      </c>
      <c r="CC260" s="47">
        <f t="shared" ca="1" si="124"/>
        <v>14.586213719962281</v>
      </c>
      <c r="CD260" s="47">
        <f t="shared" ca="1" si="124"/>
        <v>14.848836359765222</v>
      </c>
      <c r="CE260" s="47">
        <f t="shared" ca="1" si="124"/>
        <v>14.647531345591965</v>
      </c>
      <c r="CF260" s="47">
        <f t="shared" ca="1" si="124"/>
        <v>16.142797208063762</v>
      </c>
      <c r="CG260" s="47">
        <f t="shared" ca="1" si="124"/>
        <v>20.176877135838033</v>
      </c>
      <c r="CH260" s="47">
        <f t="shared" ca="1" si="124"/>
        <v>18.298931581533708</v>
      </c>
      <c r="CI260" s="47">
        <f t="shared" ca="1" si="124"/>
        <v>17.684797099711297</v>
      </c>
      <c r="CJ260" s="47">
        <f t="shared" ca="1" si="124"/>
        <v>18.350339967943114</v>
      </c>
      <c r="CK260" s="47">
        <f t="shared" ca="1" si="124"/>
        <v>17.885328982317969</v>
      </c>
      <c r="CL260" s="47">
        <f t="shared" ca="1" si="124"/>
        <v>18.572940953646679</v>
      </c>
      <c r="CM260" s="47">
        <f t="shared" ca="1" si="127"/>
        <v>18.0151845857579</v>
      </c>
      <c r="CN260" s="47">
        <f t="shared" ca="1" si="127"/>
        <v>17.336691245021775</v>
      </c>
      <c r="CO260" s="47">
        <f t="shared" ca="1" si="127"/>
        <v>14.586213719962281</v>
      </c>
      <c r="CP260" s="47">
        <f t="shared" ca="1" si="127"/>
        <v>14.848836359765222</v>
      </c>
      <c r="CQ260" s="47">
        <f t="shared" ca="1" si="127"/>
        <v>14.647531345591965</v>
      </c>
      <c r="CR260" s="47">
        <f t="shared" ca="1" si="127"/>
        <v>16.142797208063762</v>
      </c>
      <c r="CS260" s="47">
        <f t="shared" ca="1" si="127"/>
        <v>20.176877135838033</v>
      </c>
      <c r="CT260" s="47">
        <f t="shared" ca="1" si="127"/>
        <v>18.298931581533708</v>
      </c>
      <c r="CU260" s="47">
        <f t="shared" ca="1" si="127"/>
        <v>17.684797099711297</v>
      </c>
      <c r="CV260" s="47">
        <f t="shared" ca="1" si="127"/>
        <v>18.350339967943114</v>
      </c>
      <c r="CW260" s="47">
        <f t="shared" ca="1" si="126"/>
        <v>17.885328982317969</v>
      </c>
      <c r="CX260" s="47">
        <f t="shared" ca="1" si="126"/>
        <v>18.572940953646679</v>
      </c>
      <c r="CY260" s="47">
        <f t="shared" ca="1" si="126"/>
        <v>18.0151845857579</v>
      </c>
      <c r="CZ260" s="47">
        <f t="shared" ca="1" si="126"/>
        <v>17.336691245021775</v>
      </c>
      <c r="DA260" s="47">
        <f t="shared" ca="1" si="126"/>
        <v>14.586213719962281</v>
      </c>
      <c r="DB260" s="47">
        <f t="shared" ca="1" si="126"/>
        <v>14.848836359765222</v>
      </c>
      <c r="DC260" s="47">
        <f t="shared" ca="1" si="126"/>
        <v>14.647531345591965</v>
      </c>
      <c r="DD260" s="47">
        <f t="shared" ca="1" si="126"/>
        <v>16.142797208063762</v>
      </c>
    </row>
    <row r="261" spans="1:108" x14ac:dyDescent="0.25">
      <c r="A261" s="40" t="s">
        <v>138</v>
      </c>
      <c r="B261" s="40">
        <v>2866</v>
      </c>
      <c r="C261" s="40" t="s">
        <v>31</v>
      </c>
      <c r="D261" s="40" t="s">
        <v>1446</v>
      </c>
      <c r="E261" s="40" t="s">
        <v>130</v>
      </c>
      <c r="F261" s="40">
        <v>45</v>
      </c>
      <c r="G261" s="43">
        <v>45658</v>
      </c>
      <c r="I261" s="40" t="s">
        <v>74</v>
      </c>
      <c r="J261" s="40">
        <v>1</v>
      </c>
      <c r="K261" s="40" t="s">
        <v>33</v>
      </c>
      <c r="L261" s="40" t="s">
        <v>140</v>
      </c>
      <c r="N261" s="41">
        <f>VLOOKUP($C261 &amp; $I261 &amp; $K261,FATOR!$A$3:$P$22,5,0)</f>
        <v>0.23516228756884971</v>
      </c>
      <c r="O261" s="41">
        <f>VLOOKUP($C261 &amp; $I261 &amp; $K261,FATOR!$A$3:$P$22,6,0)</f>
        <v>0.21966842736486258</v>
      </c>
      <c r="P261" s="41">
        <f>VLOOKUP($C261 &amp; $I261 &amp; $K261,FATOR!$A$3:$P$22,7,0)</f>
        <v>0.23504538398326369</v>
      </c>
      <c r="Q261" s="41">
        <f>VLOOKUP($C261 &amp; $I261 &amp; $K261,FATOR!$A$3:$P$22,8,0)</f>
        <v>0.20674207770833952</v>
      </c>
      <c r="R261" s="41">
        <f>VLOOKUP($C261 &amp; $I261 &amp; $K261,FATOR!$A$3:$P$22,9,0)</f>
        <v>0.17149920684288822</v>
      </c>
      <c r="S261" s="41">
        <f>VLOOKUP($C261 &amp; $I261 &amp; $K261,FATOR!$A$3:$P$22,10,0)</f>
        <v>0.1618122816472472</v>
      </c>
      <c r="T261" s="41">
        <f>VLOOKUP($C261 &amp; $I261 &amp; $K261,FATOR!$A$3:$P$22,11,0)</f>
        <v>0.17557903330914121</v>
      </c>
      <c r="U261" s="41">
        <f>VLOOKUP($C261 &amp; $I261 &amp; $K261,FATOR!$A$3:$P$22,12,0)</f>
        <v>0.1745298280644238</v>
      </c>
      <c r="V261" s="41">
        <f>VLOOKUP($C261 &amp; $I261 &amp; $K261,FATOR!$A$3:$P$22,13,0)</f>
        <v>0.21253180841071748</v>
      </c>
      <c r="W261" s="41">
        <f>VLOOKUP($C261 &amp; $I261 &amp; $K261,FATOR!$A$3:$P$22,14,0)</f>
        <v>0.2107432866718385</v>
      </c>
      <c r="X261" s="41">
        <f>VLOOKUP($C261 &amp; $I261 &amp; $K261,FATOR!$A$3:$P$22,15,0)</f>
        <v>0.2155843839491689</v>
      </c>
      <c r="Y261" s="41">
        <f>VLOOKUP($C261 &amp; $I261 &amp; $K261,FATOR!$A$3:$P$22,16,0)</f>
        <v>0.20959371231642632</v>
      </c>
      <c r="AA261" s="42">
        <f t="shared" si="130"/>
        <v>10.582302940598238</v>
      </c>
      <c r="AB261" s="42">
        <f t="shared" si="131"/>
        <v>9.8850792314188158</v>
      </c>
      <c r="AC261" s="42">
        <f t="shared" si="132"/>
        <v>10.577042279246866</v>
      </c>
      <c r="AD261" s="42">
        <f t="shared" si="133"/>
        <v>9.3033934968752785</v>
      </c>
      <c r="AE261" s="42">
        <f t="shared" si="134"/>
        <v>7.7174643079299701</v>
      </c>
      <c r="AF261" s="42">
        <f t="shared" si="135"/>
        <v>7.2815526741261243</v>
      </c>
      <c r="AG261" s="42">
        <f t="shared" si="136"/>
        <v>7.9010564989113545</v>
      </c>
      <c r="AH261" s="42">
        <f t="shared" si="137"/>
        <v>7.8538422628990707</v>
      </c>
      <c r="AI261" s="42">
        <f t="shared" si="138"/>
        <v>9.5639313784822857</v>
      </c>
      <c r="AJ261" s="42">
        <f t="shared" si="139"/>
        <v>9.4834479002327328</v>
      </c>
      <c r="AK261" s="42">
        <f t="shared" si="140"/>
        <v>9.7012972777125999</v>
      </c>
      <c r="AL261" s="42">
        <f t="shared" si="141"/>
        <v>9.4317170542391846</v>
      </c>
      <c r="AN261" s="43">
        <f t="shared" si="142"/>
        <v>45658</v>
      </c>
      <c r="AO261" s="47" t="str">
        <f t="shared" ca="1" si="143"/>
        <v/>
      </c>
      <c r="AP261" s="47" t="str">
        <f t="shared" ca="1" si="143"/>
        <v/>
      </c>
      <c r="AQ261" s="47" t="str">
        <f t="shared" ca="1" si="143"/>
        <v/>
      </c>
      <c r="AR261" s="47" t="str">
        <f t="shared" ca="1" si="143"/>
        <v/>
      </c>
      <c r="AS261" s="47" t="str">
        <f t="shared" ca="1" si="143"/>
        <v/>
      </c>
      <c r="AT261" s="47" t="str">
        <f t="shared" ca="1" si="143"/>
        <v/>
      </c>
      <c r="AU261" s="47" t="str">
        <f t="shared" ca="1" si="143"/>
        <v/>
      </c>
      <c r="AV261" s="47" t="str">
        <f t="shared" ca="1" si="143"/>
        <v/>
      </c>
      <c r="AW261" s="47" t="str">
        <f t="shared" ca="1" si="143"/>
        <v/>
      </c>
      <c r="AX261" s="47" t="str">
        <f t="shared" ca="1" si="143"/>
        <v/>
      </c>
      <c r="AY261" s="47" t="str">
        <f t="shared" ca="1" si="129"/>
        <v/>
      </c>
      <c r="AZ261" s="47" t="str">
        <f t="shared" ca="1" si="129"/>
        <v/>
      </c>
      <c r="BA261" s="47">
        <f t="shared" ca="1" si="129"/>
        <v>10.582302940598238</v>
      </c>
      <c r="BB261" s="47">
        <f t="shared" ca="1" si="129"/>
        <v>9.8850792314188158</v>
      </c>
      <c r="BC261" s="47">
        <f t="shared" ca="1" si="129"/>
        <v>10.577042279246866</v>
      </c>
      <c r="BD261" s="47">
        <f t="shared" ca="1" si="129"/>
        <v>9.3033934968752785</v>
      </c>
      <c r="BE261" s="47">
        <f t="shared" ca="1" si="129"/>
        <v>7.7174643079299701</v>
      </c>
      <c r="BF261" s="47">
        <f t="shared" ca="1" si="129"/>
        <v>7.2815526741261243</v>
      </c>
      <c r="BG261" s="47">
        <f t="shared" ca="1" si="129"/>
        <v>7.9010564989113545</v>
      </c>
      <c r="BH261" s="47">
        <f t="shared" ca="1" si="129"/>
        <v>7.8538422628990707</v>
      </c>
      <c r="BI261" s="47">
        <f t="shared" ca="1" si="128"/>
        <v>9.5639313784822857</v>
      </c>
      <c r="BJ261" s="47">
        <f t="shared" ca="1" si="128"/>
        <v>9.4834479002327328</v>
      </c>
      <c r="BK261" s="47">
        <f t="shared" ca="1" si="128"/>
        <v>9.7012972777125999</v>
      </c>
      <c r="BL261" s="47">
        <f t="shared" ca="1" si="128"/>
        <v>9.4317170542391846</v>
      </c>
      <c r="BM261" s="47">
        <f t="shared" ca="1" si="128"/>
        <v>10.582302940598238</v>
      </c>
      <c r="BN261" s="47">
        <f t="shared" ca="1" si="128"/>
        <v>9.8850792314188158</v>
      </c>
      <c r="BO261" s="47">
        <f t="shared" ca="1" si="128"/>
        <v>10.577042279246866</v>
      </c>
      <c r="BP261" s="47">
        <f t="shared" ca="1" si="128"/>
        <v>9.3033934968752785</v>
      </c>
      <c r="BQ261" s="47">
        <f t="shared" ca="1" si="128"/>
        <v>7.7174643079299701</v>
      </c>
      <c r="BR261" s="47">
        <f t="shared" ca="1" si="128"/>
        <v>7.2815526741261243</v>
      </c>
      <c r="BS261" s="47">
        <f t="shared" ca="1" si="125"/>
        <v>7.9010564989113545</v>
      </c>
      <c r="BT261" s="47">
        <f t="shared" ca="1" si="125"/>
        <v>7.8538422628990707</v>
      </c>
      <c r="BU261" s="47">
        <f t="shared" ca="1" si="125"/>
        <v>9.5639313784822857</v>
      </c>
      <c r="BV261" s="47">
        <f t="shared" ca="1" si="125"/>
        <v>9.4834479002327328</v>
      </c>
      <c r="BW261" s="47">
        <f t="shared" ca="1" si="125"/>
        <v>9.7012972777125999</v>
      </c>
      <c r="BX261" s="47">
        <f t="shared" ca="1" si="125"/>
        <v>9.4317170542391846</v>
      </c>
      <c r="BY261" s="47">
        <f t="shared" ca="1" si="125"/>
        <v>10.582302940598238</v>
      </c>
      <c r="BZ261" s="47">
        <f t="shared" ca="1" si="125"/>
        <v>9.8850792314188158</v>
      </c>
      <c r="CA261" s="47">
        <f t="shared" ca="1" si="125"/>
        <v>10.577042279246866</v>
      </c>
      <c r="CB261" s="47">
        <f t="shared" ca="1" si="125"/>
        <v>9.3033934968752785</v>
      </c>
      <c r="CC261" s="47">
        <f t="shared" ca="1" si="124"/>
        <v>7.7174643079299701</v>
      </c>
      <c r="CD261" s="47">
        <f t="shared" ca="1" si="124"/>
        <v>7.2815526741261243</v>
      </c>
      <c r="CE261" s="47">
        <f t="shared" ca="1" si="124"/>
        <v>7.9010564989113545</v>
      </c>
      <c r="CF261" s="47">
        <f t="shared" ca="1" si="124"/>
        <v>7.8538422628990707</v>
      </c>
      <c r="CG261" s="47">
        <f t="shared" ca="1" si="124"/>
        <v>9.5639313784822857</v>
      </c>
      <c r="CH261" s="47">
        <f t="shared" ca="1" si="124"/>
        <v>9.4834479002327328</v>
      </c>
      <c r="CI261" s="47">
        <f t="shared" ca="1" si="124"/>
        <v>9.7012972777125999</v>
      </c>
      <c r="CJ261" s="47">
        <f t="shared" ca="1" si="124"/>
        <v>9.4317170542391846</v>
      </c>
      <c r="CK261" s="47">
        <f t="shared" ca="1" si="124"/>
        <v>10.582302940598238</v>
      </c>
      <c r="CL261" s="47">
        <f t="shared" ca="1" si="124"/>
        <v>9.8850792314188158</v>
      </c>
      <c r="CM261" s="47">
        <f t="shared" ca="1" si="127"/>
        <v>10.577042279246866</v>
      </c>
      <c r="CN261" s="47">
        <f t="shared" ca="1" si="127"/>
        <v>9.3033934968752785</v>
      </c>
      <c r="CO261" s="47">
        <f t="shared" ca="1" si="127"/>
        <v>7.7174643079299701</v>
      </c>
      <c r="CP261" s="47">
        <f t="shared" ca="1" si="127"/>
        <v>7.2815526741261243</v>
      </c>
      <c r="CQ261" s="47">
        <f t="shared" ca="1" si="127"/>
        <v>7.9010564989113545</v>
      </c>
      <c r="CR261" s="47">
        <f t="shared" ca="1" si="127"/>
        <v>7.8538422628990707</v>
      </c>
      <c r="CS261" s="47">
        <f t="shared" ca="1" si="127"/>
        <v>9.5639313784822857</v>
      </c>
      <c r="CT261" s="47">
        <f t="shared" ca="1" si="127"/>
        <v>9.4834479002327328</v>
      </c>
      <c r="CU261" s="47">
        <f t="shared" ca="1" si="127"/>
        <v>9.7012972777125999</v>
      </c>
      <c r="CV261" s="47">
        <f t="shared" ca="1" si="127"/>
        <v>9.4317170542391846</v>
      </c>
      <c r="CW261" s="47">
        <f t="shared" ca="1" si="126"/>
        <v>10.582302940598238</v>
      </c>
      <c r="CX261" s="47">
        <f t="shared" ca="1" si="126"/>
        <v>9.8850792314188158</v>
      </c>
      <c r="CY261" s="47">
        <f t="shared" ca="1" si="126"/>
        <v>10.577042279246866</v>
      </c>
      <c r="CZ261" s="47">
        <f t="shared" ca="1" si="126"/>
        <v>9.3033934968752785</v>
      </c>
      <c r="DA261" s="47">
        <f t="shared" ca="1" si="126"/>
        <v>7.7174643079299701</v>
      </c>
      <c r="DB261" s="47">
        <f t="shared" ca="1" si="126"/>
        <v>7.2815526741261243</v>
      </c>
      <c r="DC261" s="47">
        <f t="shared" ca="1" si="126"/>
        <v>7.9010564989113545</v>
      </c>
      <c r="DD261" s="47">
        <f t="shared" ca="1" si="126"/>
        <v>7.8538422628990707</v>
      </c>
    </row>
    <row r="262" spans="1:108" x14ac:dyDescent="0.25">
      <c r="A262" s="40" t="s">
        <v>138</v>
      </c>
      <c r="B262" s="40">
        <v>2867</v>
      </c>
      <c r="C262" s="40" t="s">
        <v>31</v>
      </c>
      <c r="D262" s="40" t="s">
        <v>1447</v>
      </c>
      <c r="E262" s="40" t="s">
        <v>130</v>
      </c>
      <c r="F262" s="40">
        <v>45</v>
      </c>
      <c r="G262" s="43">
        <v>45566</v>
      </c>
      <c r="I262" s="40" t="s">
        <v>74</v>
      </c>
      <c r="J262" s="40">
        <v>1</v>
      </c>
      <c r="K262" s="40" t="s">
        <v>33</v>
      </c>
      <c r="L262" s="40" t="s">
        <v>140</v>
      </c>
      <c r="N262" s="41">
        <f>VLOOKUP($C262 &amp; $I262 &amp; $K262,FATOR!$A$3:$P$22,5,0)</f>
        <v>0.23516228756884971</v>
      </c>
      <c r="O262" s="41">
        <f>VLOOKUP($C262 &amp; $I262 &amp; $K262,FATOR!$A$3:$P$22,6,0)</f>
        <v>0.21966842736486258</v>
      </c>
      <c r="P262" s="41">
        <f>VLOOKUP($C262 &amp; $I262 &amp; $K262,FATOR!$A$3:$P$22,7,0)</f>
        <v>0.23504538398326369</v>
      </c>
      <c r="Q262" s="41">
        <f>VLOOKUP($C262 &amp; $I262 &amp; $K262,FATOR!$A$3:$P$22,8,0)</f>
        <v>0.20674207770833952</v>
      </c>
      <c r="R262" s="41">
        <f>VLOOKUP($C262 &amp; $I262 &amp; $K262,FATOR!$A$3:$P$22,9,0)</f>
        <v>0.17149920684288822</v>
      </c>
      <c r="S262" s="41">
        <f>VLOOKUP($C262 &amp; $I262 &amp; $K262,FATOR!$A$3:$P$22,10,0)</f>
        <v>0.1618122816472472</v>
      </c>
      <c r="T262" s="41">
        <f>VLOOKUP($C262 &amp; $I262 &amp; $K262,FATOR!$A$3:$P$22,11,0)</f>
        <v>0.17557903330914121</v>
      </c>
      <c r="U262" s="41">
        <f>VLOOKUP($C262 &amp; $I262 &amp; $K262,FATOR!$A$3:$P$22,12,0)</f>
        <v>0.1745298280644238</v>
      </c>
      <c r="V262" s="41">
        <f>VLOOKUP($C262 &amp; $I262 &amp; $K262,FATOR!$A$3:$P$22,13,0)</f>
        <v>0.21253180841071748</v>
      </c>
      <c r="W262" s="41">
        <f>VLOOKUP($C262 &amp; $I262 &amp; $K262,FATOR!$A$3:$P$22,14,0)</f>
        <v>0.2107432866718385</v>
      </c>
      <c r="X262" s="41">
        <f>VLOOKUP($C262 &amp; $I262 &amp; $K262,FATOR!$A$3:$P$22,15,0)</f>
        <v>0.2155843839491689</v>
      </c>
      <c r="Y262" s="41">
        <f>VLOOKUP($C262 &amp; $I262 &amp; $K262,FATOR!$A$3:$P$22,16,0)</f>
        <v>0.20959371231642632</v>
      </c>
      <c r="AA262" s="42">
        <f t="shared" si="130"/>
        <v>10.582302940598238</v>
      </c>
      <c r="AB262" s="42">
        <f t="shared" si="131"/>
        <v>9.8850792314188158</v>
      </c>
      <c r="AC262" s="42">
        <f t="shared" si="132"/>
        <v>10.577042279246866</v>
      </c>
      <c r="AD262" s="42">
        <f t="shared" si="133"/>
        <v>9.3033934968752785</v>
      </c>
      <c r="AE262" s="42">
        <f t="shared" si="134"/>
        <v>7.7174643079299701</v>
      </c>
      <c r="AF262" s="42">
        <f t="shared" si="135"/>
        <v>7.2815526741261243</v>
      </c>
      <c r="AG262" s="42">
        <f t="shared" si="136"/>
        <v>7.9010564989113545</v>
      </c>
      <c r="AH262" s="42">
        <f t="shared" si="137"/>
        <v>7.8538422628990707</v>
      </c>
      <c r="AI262" s="42">
        <f t="shared" si="138"/>
        <v>9.5639313784822857</v>
      </c>
      <c r="AJ262" s="42">
        <f t="shared" si="139"/>
        <v>9.4834479002327328</v>
      </c>
      <c r="AK262" s="42">
        <f t="shared" si="140"/>
        <v>9.7012972777125999</v>
      </c>
      <c r="AL262" s="42">
        <f t="shared" si="141"/>
        <v>9.4317170542391846</v>
      </c>
      <c r="AN262" s="43">
        <f t="shared" si="142"/>
        <v>45566</v>
      </c>
      <c r="AO262" s="47" t="str">
        <f t="shared" ca="1" si="143"/>
        <v/>
      </c>
      <c r="AP262" s="47" t="str">
        <f t="shared" ca="1" si="143"/>
        <v/>
      </c>
      <c r="AQ262" s="47" t="str">
        <f t="shared" ca="1" si="143"/>
        <v/>
      </c>
      <c r="AR262" s="47" t="str">
        <f t="shared" ca="1" si="143"/>
        <v/>
      </c>
      <c r="AS262" s="47" t="str">
        <f t="shared" ca="1" si="143"/>
        <v/>
      </c>
      <c r="AT262" s="47" t="str">
        <f t="shared" ca="1" si="143"/>
        <v/>
      </c>
      <c r="AU262" s="47" t="str">
        <f t="shared" ca="1" si="143"/>
        <v/>
      </c>
      <c r="AV262" s="47" t="str">
        <f t="shared" ca="1" si="143"/>
        <v/>
      </c>
      <c r="AW262" s="47" t="str">
        <f t="shared" ca="1" si="143"/>
        <v/>
      </c>
      <c r="AX262" s="47">
        <f t="shared" ca="1" si="143"/>
        <v>9.4834479002327328</v>
      </c>
      <c r="AY262" s="47">
        <f t="shared" ca="1" si="129"/>
        <v>9.7012972777125999</v>
      </c>
      <c r="AZ262" s="47">
        <f t="shared" ca="1" si="129"/>
        <v>9.4317170542391846</v>
      </c>
      <c r="BA262" s="47">
        <f t="shared" ca="1" si="129"/>
        <v>10.582302940598238</v>
      </c>
      <c r="BB262" s="47">
        <f t="shared" ca="1" si="129"/>
        <v>9.8850792314188158</v>
      </c>
      <c r="BC262" s="47">
        <f t="shared" ca="1" si="129"/>
        <v>10.577042279246866</v>
      </c>
      <c r="BD262" s="47">
        <f t="shared" ca="1" si="129"/>
        <v>9.3033934968752785</v>
      </c>
      <c r="BE262" s="47">
        <f t="shared" ca="1" si="129"/>
        <v>7.7174643079299701</v>
      </c>
      <c r="BF262" s="47">
        <f t="shared" ca="1" si="129"/>
        <v>7.2815526741261243</v>
      </c>
      <c r="BG262" s="47">
        <f t="shared" ca="1" si="129"/>
        <v>7.9010564989113545</v>
      </c>
      <c r="BH262" s="47">
        <f t="shared" ca="1" si="129"/>
        <v>7.8538422628990707</v>
      </c>
      <c r="BI262" s="47">
        <f t="shared" ca="1" si="128"/>
        <v>9.5639313784822857</v>
      </c>
      <c r="BJ262" s="47">
        <f t="shared" ca="1" si="128"/>
        <v>9.4834479002327328</v>
      </c>
      <c r="BK262" s="47">
        <f t="shared" ca="1" si="128"/>
        <v>9.7012972777125999</v>
      </c>
      <c r="BL262" s="47">
        <f t="shared" ca="1" si="128"/>
        <v>9.4317170542391846</v>
      </c>
      <c r="BM262" s="47">
        <f t="shared" ca="1" si="128"/>
        <v>10.582302940598238</v>
      </c>
      <c r="BN262" s="47">
        <f t="shared" ca="1" si="128"/>
        <v>9.8850792314188158</v>
      </c>
      <c r="BO262" s="47">
        <f t="shared" ca="1" si="128"/>
        <v>10.577042279246866</v>
      </c>
      <c r="BP262" s="47">
        <f t="shared" ca="1" si="128"/>
        <v>9.3033934968752785</v>
      </c>
      <c r="BQ262" s="47">
        <f t="shared" ca="1" si="128"/>
        <v>7.7174643079299701</v>
      </c>
      <c r="BR262" s="47">
        <f t="shared" ca="1" si="128"/>
        <v>7.2815526741261243</v>
      </c>
      <c r="BS262" s="47">
        <f t="shared" ca="1" si="125"/>
        <v>7.9010564989113545</v>
      </c>
      <c r="BT262" s="47">
        <f t="shared" ca="1" si="125"/>
        <v>7.8538422628990707</v>
      </c>
      <c r="BU262" s="47">
        <f t="shared" ca="1" si="125"/>
        <v>9.5639313784822857</v>
      </c>
      <c r="BV262" s="47">
        <f t="shared" ca="1" si="125"/>
        <v>9.4834479002327328</v>
      </c>
      <c r="BW262" s="47">
        <f t="shared" ca="1" si="125"/>
        <v>9.7012972777125999</v>
      </c>
      <c r="BX262" s="47">
        <f t="shared" ca="1" si="125"/>
        <v>9.4317170542391846</v>
      </c>
      <c r="BY262" s="47">
        <f t="shared" ca="1" si="125"/>
        <v>10.582302940598238</v>
      </c>
      <c r="BZ262" s="47">
        <f t="shared" ca="1" si="125"/>
        <v>9.8850792314188158</v>
      </c>
      <c r="CA262" s="47">
        <f t="shared" ca="1" si="125"/>
        <v>10.577042279246866</v>
      </c>
      <c r="CB262" s="47">
        <f t="shared" ca="1" si="125"/>
        <v>9.3033934968752785</v>
      </c>
      <c r="CC262" s="47">
        <f t="shared" ca="1" si="124"/>
        <v>7.7174643079299701</v>
      </c>
      <c r="CD262" s="47">
        <f t="shared" ca="1" si="124"/>
        <v>7.2815526741261243</v>
      </c>
      <c r="CE262" s="47">
        <f t="shared" ca="1" si="124"/>
        <v>7.9010564989113545</v>
      </c>
      <c r="CF262" s="47">
        <f t="shared" ca="1" si="124"/>
        <v>7.8538422628990707</v>
      </c>
      <c r="CG262" s="47">
        <f t="shared" ca="1" si="124"/>
        <v>9.5639313784822857</v>
      </c>
      <c r="CH262" s="47">
        <f t="shared" ca="1" si="124"/>
        <v>9.4834479002327328</v>
      </c>
      <c r="CI262" s="47">
        <f t="shared" ref="CC262:CL288" ca="1" si="144">IF($AN262&lt;=CI$1,HLOOKUP(MONTH(CI$1),$AA:$AL,ROW($AO262),0),"")</f>
        <v>9.7012972777125999</v>
      </c>
      <c r="CJ262" s="47">
        <f t="shared" ca="1" si="144"/>
        <v>9.4317170542391846</v>
      </c>
      <c r="CK262" s="47">
        <f t="shared" ca="1" si="144"/>
        <v>10.582302940598238</v>
      </c>
      <c r="CL262" s="47">
        <f t="shared" ca="1" si="144"/>
        <v>9.8850792314188158</v>
      </c>
      <c r="CM262" s="47">
        <f t="shared" ca="1" si="127"/>
        <v>10.577042279246866</v>
      </c>
      <c r="CN262" s="47">
        <f t="shared" ca="1" si="127"/>
        <v>9.3033934968752785</v>
      </c>
      <c r="CO262" s="47">
        <f t="shared" ca="1" si="127"/>
        <v>7.7174643079299701</v>
      </c>
      <c r="CP262" s="47">
        <f t="shared" ca="1" si="127"/>
        <v>7.2815526741261243</v>
      </c>
      <c r="CQ262" s="47">
        <f t="shared" ca="1" si="127"/>
        <v>7.9010564989113545</v>
      </c>
      <c r="CR262" s="47">
        <f t="shared" ca="1" si="127"/>
        <v>7.8538422628990707</v>
      </c>
      <c r="CS262" s="47">
        <f t="shared" ca="1" si="127"/>
        <v>9.5639313784822857</v>
      </c>
      <c r="CT262" s="47">
        <f t="shared" ca="1" si="127"/>
        <v>9.4834479002327328</v>
      </c>
      <c r="CU262" s="47">
        <f t="shared" ca="1" si="127"/>
        <v>9.7012972777125999</v>
      </c>
      <c r="CV262" s="47">
        <f t="shared" ca="1" si="127"/>
        <v>9.4317170542391846</v>
      </c>
      <c r="CW262" s="47">
        <f t="shared" ca="1" si="126"/>
        <v>10.582302940598238</v>
      </c>
      <c r="CX262" s="47">
        <f t="shared" ca="1" si="126"/>
        <v>9.8850792314188158</v>
      </c>
      <c r="CY262" s="47">
        <f t="shared" ca="1" si="126"/>
        <v>10.577042279246866</v>
      </c>
      <c r="CZ262" s="47">
        <f t="shared" ca="1" si="126"/>
        <v>9.3033934968752785</v>
      </c>
      <c r="DA262" s="47">
        <f t="shared" ca="1" si="126"/>
        <v>7.7174643079299701</v>
      </c>
      <c r="DB262" s="47">
        <f t="shared" ca="1" si="126"/>
        <v>7.2815526741261243</v>
      </c>
      <c r="DC262" s="47">
        <f t="shared" ca="1" si="126"/>
        <v>7.9010564989113545</v>
      </c>
      <c r="DD262" s="47">
        <f t="shared" ca="1" si="126"/>
        <v>7.8538422628990707</v>
      </c>
    </row>
    <row r="263" spans="1:108" x14ac:dyDescent="0.25">
      <c r="A263" s="40" t="s">
        <v>138</v>
      </c>
      <c r="B263" s="40">
        <v>2802</v>
      </c>
      <c r="C263" s="40" t="s">
        <v>31</v>
      </c>
      <c r="D263" s="40" t="s">
        <v>1449</v>
      </c>
      <c r="E263" s="40" t="s">
        <v>130</v>
      </c>
      <c r="F263" s="40">
        <v>0.3</v>
      </c>
      <c r="G263" s="43">
        <v>45105</v>
      </c>
      <c r="I263" s="40" t="s">
        <v>74</v>
      </c>
      <c r="J263" s="40">
        <v>2</v>
      </c>
      <c r="K263" s="40" t="s">
        <v>33</v>
      </c>
      <c r="L263" s="40" t="s">
        <v>137</v>
      </c>
      <c r="N263" s="41">
        <f>VLOOKUP($C263 &amp; $I263 &amp; $K263,FATOR!$A$3:$P$22,5,0)</f>
        <v>0.23516228756884971</v>
      </c>
      <c r="O263" s="41">
        <f>VLOOKUP($C263 &amp; $I263 &amp; $K263,FATOR!$A$3:$P$22,6,0)</f>
        <v>0.21966842736486258</v>
      </c>
      <c r="P263" s="41">
        <f>VLOOKUP($C263 &amp; $I263 &amp; $K263,FATOR!$A$3:$P$22,7,0)</f>
        <v>0.23504538398326369</v>
      </c>
      <c r="Q263" s="41">
        <f>VLOOKUP($C263 &amp; $I263 &amp; $K263,FATOR!$A$3:$P$22,8,0)</f>
        <v>0.20674207770833952</v>
      </c>
      <c r="R263" s="41">
        <f>VLOOKUP($C263 &amp; $I263 &amp; $K263,FATOR!$A$3:$P$22,9,0)</f>
        <v>0.17149920684288822</v>
      </c>
      <c r="S263" s="41">
        <f>VLOOKUP($C263 &amp; $I263 &amp; $K263,FATOR!$A$3:$P$22,10,0)</f>
        <v>0.1618122816472472</v>
      </c>
      <c r="T263" s="41">
        <f>VLOOKUP($C263 &amp; $I263 &amp; $K263,FATOR!$A$3:$P$22,11,0)</f>
        <v>0.17557903330914121</v>
      </c>
      <c r="U263" s="41">
        <f>VLOOKUP($C263 &amp; $I263 &amp; $K263,FATOR!$A$3:$P$22,12,0)</f>
        <v>0.1745298280644238</v>
      </c>
      <c r="V263" s="41">
        <f>VLOOKUP($C263 &amp; $I263 &amp; $K263,FATOR!$A$3:$P$22,13,0)</f>
        <v>0.21253180841071748</v>
      </c>
      <c r="W263" s="41">
        <f>VLOOKUP($C263 &amp; $I263 &amp; $K263,FATOR!$A$3:$P$22,14,0)</f>
        <v>0.2107432866718385</v>
      </c>
      <c r="X263" s="41">
        <f>VLOOKUP($C263 &amp; $I263 &amp; $K263,FATOR!$A$3:$P$22,15,0)</f>
        <v>0.2155843839491689</v>
      </c>
      <c r="Y263" s="41">
        <f>VLOOKUP($C263 &amp; $I263 &amp; $K263,FATOR!$A$3:$P$22,16,0)</f>
        <v>0.20959371231642632</v>
      </c>
      <c r="AA263" s="42">
        <f t="shared" si="130"/>
        <v>7.0548686270654914E-2</v>
      </c>
      <c r="AB263" s="42">
        <f t="shared" si="131"/>
        <v>6.590052820945877E-2</v>
      </c>
      <c r="AC263" s="42">
        <f t="shared" si="132"/>
        <v>7.0513615194979104E-2</v>
      </c>
      <c r="AD263" s="42">
        <f t="shared" si="133"/>
        <v>6.2022623312501857E-2</v>
      </c>
      <c r="AE263" s="42">
        <f t="shared" si="134"/>
        <v>5.1449762052866464E-2</v>
      </c>
      <c r="AF263" s="42">
        <f t="shared" si="135"/>
        <v>4.8543684494174157E-2</v>
      </c>
      <c r="AG263" s="42">
        <f t="shared" si="136"/>
        <v>5.267370999274236E-2</v>
      </c>
      <c r="AH263" s="42">
        <f t="shared" si="137"/>
        <v>5.2358948419327138E-2</v>
      </c>
      <c r="AI263" s="42">
        <f t="shared" si="138"/>
        <v>6.3759542523215237E-2</v>
      </c>
      <c r="AJ263" s="42">
        <f t="shared" si="139"/>
        <v>6.3222986001551545E-2</v>
      </c>
      <c r="AK263" s="42">
        <f t="shared" si="140"/>
        <v>6.467531518475067E-2</v>
      </c>
      <c r="AL263" s="42">
        <f t="shared" si="141"/>
        <v>6.2878113694927892E-2</v>
      </c>
      <c r="AN263" s="43">
        <f t="shared" si="142"/>
        <v>45136</v>
      </c>
      <c r="AO263" s="47">
        <f t="shared" ca="1" si="143"/>
        <v>7.0548686270654914E-2</v>
      </c>
      <c r="AP263" s="47">
        <f t="shared" ca="1" si="143"/>
        <v>6.590052820945877E-2</v>
      </c>
      <c r="AQ263" s="47">
        <f t="shared" ca="1" si="143"/>
        <v>7.0513615194979104E-2</v>
      </c>
      <c r="AR263" s="47">
        <f t="shared" ca="1" si="143"/>
        <v>6.2022623312501857E-2</v>
      </c>
      <c r="AS263" s="47">
        <f t="shared" ca="1" si="143"/>
        <v>5.1449762052866464E-2</v>
      </c>
      <c r="AT263" s="47">
        <f t="shared" ca="1" si="143"/>
        <v>4.8543684494174157E-2</v>
      </c>
      <c r="AU263" s="47">
        <f t="shared" ca="1" si="143"/>
        <v>5.267370999274236E-2</v>
      </c>
      <c r="AV263" s="47">
        <f t="shared" ca="1" si="143"/>
        <v>5.2358948419327138E-2</v>
      </c>
      <c r="AW263" s="47">
        <f t="shared" ca="1" si="143"/>
        <v>6.3759542523215237E-2</v>
      </c>
      <c r="AX263" s="47">
        <f t="shared" ca="1" si="143"/>
        <v>6.3222986001551545E-2</v>
      </c>
      <c r="AY263" s="47">
        <f t="shared" ca="1" si="129"/>
        <v>6.467531518475067E-2</v>
      </c>
      <c r="AZ263" s="47">
        <f t="shared" ca="1" si="129"/>
        <v>6.2878113694927892E-2</v>
      </c>
      <c r="BA263" s="47">
        <f t="shared" ca="1" si="129"/>
        <v>7.0548686270654914E-2</v>
      </c>
      <c r="BB263" s="47">
        <f t="shared" ca="1" si="129"/>
        <v>6.590052820945877E-2</v>
      </c>
      <c r="BC263" s="47">
        <f t="shared" ca="1" si="129"/>
        <v>7.0513615194979104E-2</v>
      </c>
      <c r="BD263" s="47">
        <f t="shared" ca="1" si="129"/>
        <v>6.2022623312501857E-2</v>
      </c>
      <c r="BE263" s="47">
        <f t="shared" ca="1" si="129"/>
        <v>5.1449762052866464E-2</v>
      </c>
      <c r="BF263" s="47">
        <f t="shared" ca="1" si="129"/>
        <v>4.8543684494174157E-2</v>
      </c>
      <c r="BG263" s="47">
        <f t="shared" ca="1" si="129"/>
        <v>5.267370999274236E-2</v>
      </c>
      <c r="BH263" s="47">
        <f t="shared" ca="1" si="129"/>
        <v>5.2358948419327138E-2</v>
      </c>
      <c r="BI263" s="47">
        <f t="shared" ca="1" si="128"/>
        <v>6.3759542523215237E-2</v>
      </c>
      <c r="BJ263" s="47">
        <f t="shared" ca="1" si="128"/>
        <v>6.3222986001551545E-2</v>
      </c>
      <c r="BK263" s="47">
        <f t="shared" ca="1" si="128"/>
        <v>6.467531518475067E-2</v>
      </c>
      <c r="BL263" s="47">
        <f t="shared" ca="1" si="128"/>
        <v>6.2878113694927892E-2</v>
      </c>
      <c r="BM263" s="47">
        <f t="shared" ca="1" si="128"/>
        <v>7.0548686270654914E-2</v>
      </c>
      <c r="BN263" s="47">
        <f t="shared" ca="1" si="128"/>
        <v>6.590052820945877E-2</v>
      </c>
      <c r="BO263" s="47">
        <f t="shared" ca="1" si="128"/>
        <v>7.0513615194979104E-2</v>
      </c>
      <c r="BP263" s="47">
        <f t="shared" ca="1" si="128"/>
        <v>6.2022623312501857E-2</v>
      </c>
      <c r="BQ263" s="47">
        <f t="shared" ca="1" si="128"/>
        <v>5.1449762052866464E-2</v>
      </c>
      <c r="BR263" s="47">
        <f t="shared" ca="1" si="128"/>
        <v>4.8543684494174157E-2</v>
      </c>
      <c r="BS263" s="47">
        <f t="shared" ca="1" si="125"/>
        <v>5.267370999274236E-2</v>
      </c>
      <c r="BT263" s="47">
        <f t="shared" ca="1" si="125"/>
        <v>5.2358948419327138E-2</v>
      </c>
      <c r="BU263" s="47">
        <f t="shared" ca="1" si="125"/>
        <v>6.3759542523215237E-2</v>
      </c>
      <c r="BV263" s="47">
        <f t="shared" ca="1" si="125"/>
        <v>6.3222986001551545E-2</v>
      </c>
      <c r="BW263" s="47">
        <f t="shared" ca="1" si="125"/>
        <v>6.467531518475067E-2</v>
      </c>
      <c r="BX263" s="47">
        <f t="shared" ca="1" si="125"/>
        <v>6.2878113694927892E-2</v>
      </c>
      <c r="BY263" s="47">
        <f t="shared" ca="1" si="125"/>
        <v>7.0548686270654914E-2</v>
      </c>
      <c r="BZ263" s="47">
        <f t="shared" ca="1" si="125"/>
        <v>6.590052820945877E-2</v>
      </c>
      <c r="CA263" s="47">
        <f t="shared" ca="1" si="125"/>
        <v>7.0513615194979104E-2</v>
      </c>
      <c r="CB263" s="47">
        <f t="shared" ca="1" si="125"/>
        <v>6.2022623312501857E-2</v>
      </c>
      <c r="CC263" s="47">
        <f t="shared" ca="1" si="144"/>
        <v>5.1449762052866464E-2</v>
      </c>
      <c r="CD263" s="47">
        <f t="shared" ca="1" si="144"/>
        <v>4.8543684494174157E-2</v>
      </c>
      <c r="CE263" s="47">
        <f t="shared" ca="1" si="144"/>
        <v>5.267370999274236E-2</v>
      </c>
      <c r="CF263" s="47">
        <f t="shared" ca="1" si="144"/>
        <v>5.2358948419327138E-2</v>
      </c>
      <c r="CG263" s="47">
        <f t="shared" ca="1" si="144"/>
        <v>6.3759542523215237E-2</v>
      </c>
      <c r="CH263" s="47">
        <f t="shared" ca="1" si="144"/>
        <v>6.3222986001551545E-2</v>
      </c>
      <c r="CI263" s="47">
        <f t="shared" ca="1" si="144"/>
        <v>6.467531518475067E-2</v>
      </c>
      <c r="CJ263" s="47">
        <f t="shared" ca="1" si="144"/>
        <v>6.2878113694927892E-2</v>
      </c>
      <c r="CK263" s="47">
        <f t="shared" ca="1" si="144"/>
        <v>7.0548686270654914E-2</v>
      </c>
      <c r="CL263" s="47">
        <f t="shared" ca="1" si="144"/>
        <v>6.590052820945877E-2</v>
      </c>
      <c r="CM263" s="47">
        <f t="shared" ca="1" si="127"/>
        <v>7.0513615194979104E-2</v>
      </c>
      <c r="CN263" s="47">
        <f t="shared" ca="1" si="127"/>
        <v>6.2022623312501857E-2</v>
      </c>
      <c r="CO263" s="47">
        <f t="shared" ca="1" si="127"/>
        <v>5.1449762052866464E-2</v>
      </c>
      <c r="CP263" s="47">
        <f t="shared" ca="1" si="127"/>
        <v>4.8543684494174157E-2</v>
      </c>
      <c r="CQ263" s="47">
        <f t="shared" ca="1" si="127"/>
        <v>5.267370999274236E-2</v>
      </c>
      <c r="CR263" s="47">
        <f t="shared" ca="1" si="127"/>
        <v>5.2358948419327138E-2</v>
      </c>
      <c r="CS263" s="47">
        <f t="shared" ca="1" si="127"/>
        <v>6.3759542523215237E-2</v>
      </c>
      <c r="CT263" s="47">
        <f t="shared" ca="1" si="127"/>
        <v>6.3222986001551545E-2</v>
      </c>
      <c r="CU263" s="47">
        <f t="shared" ca="1" si="127"/>
        <v>6.467531518475067E-2</v>
      </c>
      <c r="CV263" s="47">
        <f t="shared" ca="1" si="127"/>
        <v>6.2878113694927892E-2</v>
      </c>
      <c r="CW263" s="47">
        <f t="shared" ca="1" si="126"/>
        <v>7.0548686270654914E-2</v>
      </c>
      <c r="CX263" s="47">
        <f t="shared" ca="1" si="126"/>
        <v>6.590052820945877E-2</v>
      </c>
      <c r="CY263" s="47">
        <f t="shared" ca="1" si="126"/>
        <v>7.0513615194979104E-2</v>
      </c>
      <c r="CZ263" s="47">
        <f t="shared" ca="1" si="126"/>
        <v>6.2022623312501857E-2</v>
      </c>
      <c r="DA263" s="47">
        <f t="shared" ca="1" si="126"/>
        <v>5.1449762052866464E-2</v>
      </c>
      <c r="DB263" s="47">
        <f t="shared" ca="1" si="126"/>
        <v>4.8543684494174157E-2</v>
      </c>
      <c r="DC263" s="47">
        <f t="shared" ca="1" si="126"/>
        <v>5.267370999274236E-2</v>
      </c>
      <c r="DD263" s="47">
        <f t="shared" ca="1" si="126"/>
        <v>5.2358948419327138E-2</v>
      </c>
    </row>
    <row r="264" spans="1:108" x14ac:dyDescent="0.25">
      <c r="A264" s="40" t="s">
        <v>138</v>
      </c>
      <c r="B264" s="40">
        <v>2805</v>
      </c>
      <c r="C264" s="40" t="s">
        <v>31</v>
      </c>
      <c r="D264" s="40" t="s">
        <v>1450</v>
      </c>
      <c r="E264" s="40" t="s">
        <v>130</v>
      </c>
      <c r="F264" s="40">
        <v>0.22</v>
      </c>
      <c r="G264" s="43">
        <v>45111</v>
      </c>
      <c r="I264" s="40" t="s">
        <v>74</v>
      </c>
      <c r="J264" s="40">
        <v>2</v>
      </c>
      <c r="K264" s="40" t="s">
        <v>33</v>
      </c>
      <c r="L264" s="40" t="s">
        <v>137</v>
      </c>
      <c r="N264" s="41">
        <f>VLOOKUP($C264 &amp; $I264 &amp; $K264,FATOR!$A$3:$P$22,5,0)</f>
        <v>0.23516228756884971</v>
      </c>
      <c r="O264" s="41">
        <f>VLOOKUP($C264 &amp; $I264 &amp; $K264,FATOR!$A$3:$P$22,6,0)</f>
        <v>0.21966842736486258</v>
      </c>
      <c r="P264" s="41">
        <f>VLOOKUP($C264 &amp; $I264 &amp; $K264,FATOR!$A$3:$P$22,7,0)</f>
        <v>0.23504538398326369</v>
      </c>
      <c r="Q264" s="41">
        <f>VLOOKUP($C264 &amp; $I264 &amp; $K264,FATOR!$A$3:$P$22,8,0)</f>
        <v>0.20674207770833952</v>
      </c>
      <c r="R264" s="41">
        <f>VLOOKUP($C264 &amp; $I264 &amp; $K264,FATOR!$A$3:$P$22,9,0)</f>
        <v>0.17149920684288822</v>
      </c>
      <c r="S264" s="41">
        <f>VLOOKUP($C264 &amp; $I264 &amp; $K264,FATOR!$A$3:$P$22,10,0)</f>
        <v>0.1618122816472472</v>
      </c>
      <c r="T264" s="41">
        <f>VLOOKUP($C264 &amp; $I264 &amp; $K264,FATOR!$A$3:$P$22,11,0)</f>
        <v>0.17557903330914121</v>
      </c>
      <c r="U264" s="41">
        <f>VLOOKUP($C264 &amp; $I264 &amp; $K264,FATOR!$A$3:$P$22,12,0)</f>
        <v>0.1745298280644238</v>
      </c>
      <c r="V264" s="41">
        <f>VLOOKUP($C264 &amp; $I264 &amp; $K264,FATOR!$A$3:$P$22,13,0)</f>
        <v>0.21253180841071748</v>
      </c>
      <c r="W264" s="41">
        <f>VLOOKUP($C264 &amp; $I264 &amp; $K264,FATOR!$A$3:$P$22,14,0)</f>
        <v>0.2107432866718385</v>
      </c>
      <c r="X264" s="41">
        <f>VLOOKUP($C264 &amp; $I264 &amp; $K264,FATOR!$A$3:$P$22,15,0)</f>
        <v>0.2155843839491689</v>
      </c>
      <c r="Y264" s="41">
        <f>VLOOKUP($C264 &amp; $I264 &amp; $K264,FATOR!$A$3:$P$22,16,0)</f>
        <v>0.20959371231642632</v>
      </c>
      <c r="AA264" s="42">
        <f t="shared" si="130"/>
        <v>5.173570326514694E-2</v>
      </c>
      <c r="AB264" s="42">
        <f t="shared" si="131"/>
        <v>4.8327054020269766E-2</v>
      </c>
      <c r="AC264" s="42">
        <f t="shared" si="132"/>
        <v>5.1709984476318013E-2</v>
      </c>
      <c r="AD264" s="42">
        <f t="shared" si="133"/>
        <v>4.5483257095834694E-2</v>
      </c>
      <c r="AE264" s="42">
        <f t="shared" si="134"/>
        <v>3.772982550543541E-2</v>
      </c>
      <c r="AF264" s="42">
        <f t="shared" si="135"/>
        <v>3.5598701962394383E-2</v>
      </c>
      <c r="AG264" s="42">
        <f t="shared" si="136"/>
        <v>3.8627387328011069E-2</v>
      </c>
      <c r="AH264" s="42">
        <f t="shared" si="137"/>
        <v>3.8396562174173234E-2</v>
      </c>
      <c r="AI264" s="42">
        <f t="shared" si="138"/>
        <v>4.6756997850357848E-2</v>
      </c>
      <c r="AJ264" s="42">
        <f t="shared" si="139"/>
        <v>4.6363523067804474E-2</v>
      </c>
      <c r="AK264" s="42">
        <f t="shared" si="140"/>
        <v>4.7428564468817158E-2</v>
      </c>
      <c r="AL264" s="42">
        <f t="shared" si="141"/>
        <v>4.6110616709613791E-2</v>
      </c>
      <c r="AN264" s="43">
        <f t="shared" si="142"/>
        <v>45142</v>
      </c>
      <c r="AO264" s="47">
        <f t="shared" ca="1" si="143"/>
        <v>5.173570326514694E-2</v>
      </c>
      <c r="AP264" s="47">
        <f t="shared" ca="1" si="143"/>
        <v>4.8327054020269766E-2</v>
      </c>
      <c r="AQ264" s="47">
        <f t="shared" ca="1" si="143"/>
        <v>5.1709984476318013E-2</v>
      </c>
      <c r="AR264" s="47">
        <f t="shared" ca="1" si="143"/>
        <v>4.5483257095834694E-2</v>
      </c>
      <c r="AS264" s="47">
        <f t="shared" ca="1" si="143"/>
        <v>3.772982550543541E-2</v>
      </c>
      <c r="AT264" s="47">
        <f t="shared" ca="1" si="143"/>
        <v>3.5598701962394383E-2</v>
      </c>
      <c r="AU264" s="47">
        <f t="shared" ca="1" si="143"/>
        <v>3.8627387328011069E-2</v>
      </c>
      <c r="AV264" s="47">
        <f t="shared" ca="1" si="143"/>
        <v>3.8396562174173234E-2</v>
      </c>
      <c r="AW264" s="47">
        <f t="shared" ca="1" si="143"/>
        <v>4.6756997850357848E-2</v>
      </c>
      <c r="AX264" s="47">
        <f t="shared" ca="1" si="143"/>
        <v>4.6363523067804474E-2</v>
      </c>
      <c r="AY264" s="47">
        <f t="shared" ca="1" si="129"/>
        <v>4.7428564468817158E-2</v>
      </c>
      <c r="AZ264" s="47">
        <f t="shared" ca="1" si="129"/>
        <v>4.6110616709613791E-2</v>
      </c>
      <c r="BA264" s="47">
        <f t="shared" ca="1" si="129"/>
        <v>5.173570326514694E-2</v>
      </c>
      <c r="BB264" s="47">
        <f t="shared" ca="1" si="129"/>
        <v>4.8327054020269766E-2</v>
      </c>
      <c r="BC264" s="47">
        <f t="shared" ca="1" si="129"/>
        <v>5.1709984476318013E-2</v>
      </c>
      <c r="BD264" s="47">
        <f t="shared" ca="1" si="129"/>
        <v>4.5483257095834694E-2</v>
      </c>
      <c r="BE264" s="47">
        <f t="shared" ca="1" si="129"/>
        <v>3.772982550543541E-2</v>
      </c>
      <c r="BF264" s="47">
        <f t="shared" ca="1" si="129"/>
        <v>3.5598701962394383E-2</v>
      </c>
      <c r="BG264" s="47">
        <f t="shared" ca="1" si="129"/>
        <v>3.8627387328011069E-2</v>
      </c>
      <c r="BH264" s="47">
        <f t="shared" ca="1" si="129"/>
        <v>3.8396562174173234E-2</v>
      </c>
      <c r="BI264" s="47">
        <f t="shared" ca="1" si="128"/>
        <v>4.6756997850357848E-2</v>
      </c>
      <c r="BJ264" s="47">
        <f t="shared" ca="1" si="128"/>
        <v>4.6363523067804474E-2</v>
      </c>
      <c r="BK264" s="47">
        <f t="shared" ca="1" si="128"/>
        <v>4.7428564468817158E-2</v>
      </c>
      <c r="BL264" s="47">
        <f t="shared" ca="1" si="128"/>
        <v>4.6110616709613791E-2</v>
      </c>
      <c r="BM264" s="47">
        <f t="shared" ca="1" si="128"/>
        <v>5.173570326514694E-2</v>
      </c>
      <c r="BN264" s="47">
        <f t="shared" ca="1" si="128"/>
        <v>4.8327054020269766E-2</v>
      </c>
      <c r="BO264" s="47">
        <f t="shared" ca="1" si="128"/>
        <v>5.1709984476318013E-2</v>
      </c>
      <c r="BP264" s="47">
        <f t="shared" ca="1" si="128"/>
        <v>4.5483257095834694E-2</v>
      </c>
      <c r="BQ264" s="47">
        <f t="shared" ca="1" si="128"/>
        <v>3.772982550543541E-2</v>
      </c>
      <c r="BR264" s="47">
        <f t="shared" ca="1" si="128"/>
        <v>3.5598701962394383E-2</v>
      </c>
      <c r="BS264" s="47">
        <f t="shared" ca="1" si="125"/>
        <v>3.8627387328011069E-2</v>
      </c>
      <c r="BT264" s="47">
        <f t="shared" ca="1" si="125"/>
        <v>3.8396562174173234E-2</v>
      </c>
      <c r="BU264" s="47">
        <f t="shared" ca="1" si="125"/>
        <v>4.6756997850357848E-2</v>
      </c>
      <c r="BV264" s="47">
        <f t="shared" ca="1" si="125"/>
        <v>4.6363523067804474E-2</v>
      </c>
      <c r="BW264" s="47">
        <f t="shared" ref="BS264:CB289" ca="1" si="145">IF($AN264&lt;=BW$1,HLOOKUP(MONTH(BW$1),$AA:$AL,ROW($AO264),0),"")</f>
        <v>4.7428564468817158E-2</v>
      </c>
      <c r="BX264" s="47">
        <f t="shared" ca="1" si="145"/>
        <v>4.6110616709613791E-2</v>
      </c>
      <c r="BY264" s="47">
        <f t="shared" ca="1" si="145"/>
        <v>5.173570326514694E-2</v>
      </c>
      <c r="BZ264" s="47">
        <f t="shared" ca="1" si="145"/>
        <v>4.8327054020269766E-2</v>
      </c>
      <c r="CA264" s="47">
        <f t="shared" ca="1" si="145"/>
        <v>5.1709984476318013E-2</v>
      </c>
      <c r="CB264" s="47">
        <f t="shared" ca="1" si="145"/>
        <v>4.5483257095834694E-2</v>
      </c>
      <c r="CC264" s="47">
        <f t="shared" ca="1" si="144"/>
        <v>3.772982550543541E-2</v>
      </c>
      <c r="CD264" s="47">
        <f t="shared" ca="1" si="144"/>
        <v>3.5598701962394383E-2</v>
      </c>
      <c r="CE264" s="47">
        <f t="shared" ca="1" si="144"/>
        <v>3.8627387328011069E-2</v>
      </c>
      <c r="CF264" s="47">
        <f t="shared" ca="1" si="144"/>
        <v>3.8396562174173234E-2</v>
      </c>
      <c r="CG264" s="47">
        <f t="shared" ca="1" si="144"/>
        <v>4.6756997850357848E-2</v>
      </c>
      <c r="CH264" s="47">
        <f t="shared" ca="1" si="144"/>
        <v>4.6363523067804474E-2</v>
      </c>
      <c r="CI264" s="47">
        <f t="shared" ca="1" si="144"/>
        <v>4.7428564468817158E-2</v>
      </c>
      <c r="CJ264" s="47">
        <f t="shared" ca="1" si="144"/>
        <v>4.6110616709613791E-2</v>
      </c>
      <c r="CK264" s="47">
        <f t="shared" ca="1" si="144"/>
        <v>5.173570326514694E-2</v>
      </c>
      <c r="CL264" s="47">
        <f t="shared" ca="1" si="144"/>
        <v>4.8327054020269766E-2</v>
      </c>
      <c r="CM264" s="47">
        <f t="shared" ca="1" si="127"/>
        <v>5.1709984476318013E-2</v>
      </c>
      <c r="CN264" s="47">
        <f t="shared" ca="1" si="127"/>
        <v>4.5483257095834694E-2</v>
      </c>
      <c r="CO264" s="47">
        <f t="shared" ca="1" si="127"/>
        <v>3.772982550543541E-2</v>
      </c>
      <c r="CP264" s="47">
        <f t="shared" ca="1" si="127"/>
        <v>3.5598701962394383E-2</v>
      </c>
      <c r="CQ264" s="47">
        <f t="shared" ca="1" si="127"/>
        <v>3.8627387328011069E-2</v>
      </c>
      <c r="CR264" s="47">
        <f t="shared" ca="1" si="127"/>
        <v>3.8396562174173234E-2</v>
      </c>
      <c r="CS264" s="47">
        <f t="shared" ca="1" si="127"/>
        <v>4.6756997850357848E-2</v>
      </c>
      <c r="CT264" s="47">
        <f t="shared" ca="1" si="127"/>
        <v>4.6363523067804474E-2</v>
      </c>
      <c r="CU264" s="47">
        <f t="shared" ca="1" si="127"/>
        <v>4.7428564468817158E-2</v>
      </c>
      <c r="CV264" s="47">
        <f t="shared" ca="1" si="127"/>
        <v>4.6110616709613791E-2</v>
      </c>
      <c r="CW264" s="47">
        <f t="shared" ca="1" si="126"/>
        <v>5.173570326514694E-2</v>
      </c>
      <c r="CX264" s="47">
        <f t="shared" ca="1" si="126"/>
        <v>4.8327054020269766E-2</v>
      </c>
      <c r="CY264" s="47">
        <f t="shared" ca="1" si="126"/>
        <v>5.1709984476318013E-2</v>
      </c>
      <c r="CZ264" s="47">
        <f t="shared" ca="1" si="126"/>
        <v>4.5483257095834694E-2</v>
      </c>
      <c r="DA264" s="47">
        <f t="shared" ca="1" si="126"/>
        <v>3.772982550543541E-2</v>
      </c>
      <c r="DB264" s="47">
        <f t="shared" ca="1" si="126"/>
        <v>3.5598701962394383E-2</v>
      </c>
      <c r="DC264" s="47">
        <f t="shared" ca="1" si="126"/>
        <v>3.8627387328011069E-2</v>
      </c>
      <c r="DD264" s="47">
        <f t="shared" ca="1" si="126"/>
        <v>3.8396562174173234E-2</v>
      </c>
    </row>
    <row r="265" spans="1:108" x14ac:dyDescent="0.25">
      <c r="A265" s="40" t="s">
        <v>138</v>
      </c>
      <c r="B265" s="40">
        <v>2800</v>
      </c>
      <c r="C265" s="40" t="s">
        <v>31</v>
      </c>
      <c r="D265" s="40" t="s">
        <v>1451</v>
      </c>
      <c r="E265" s="40" t="s">
        <v>130</v>
      </c>
      <c r="F265" s="40">
        <v>0.3</v>
      </c>
      <c r="G265" s="43">
        <v>45105</v>
      </c>
      <c r="I265" s="40" t="s">
        <v>74</v>
      </c>
      <c r="J265" s="40">
        <v>2</v>
      </c>
      <c r="K265" s="40" t="s">
        <v>33</v>
      </c>
      <c r="L265" s="40" t="s">
        <v>137</v>
      </c>
      <c r="N265" s="41">
        <f>VLOOKUP($C265 &amp; $I265 &amp; $K265,FATOR!$A$3:$P$22,5,0)</f>
        <v>0.23516228756884971</v>
      </c>
      <c r="O265" s="41">
        <f>VLOOKUP($C265 &amp; $I265 &amp; $K265,FATOR!$A$3:$P$22,6,0)</f>
        <v>0.21966842736486258</v>
      </c>
      <c r="P265" s="41">
        <f>VLOOKUP($C265 &amp; $I265 &amp; $K265,FATOR!$A$3:$P$22,7,0)</f>
        <v>0.23504538398326369</v>
      </c>
      <c r="Q265" s="41">
        <f>VLOOKUP($C265 &amp; $I265 &amp; $K265,FATOR!$A$3:$P$22,8,0)</f>
        <v>0.20674207770833952</v>
      </c>
      <c r="R265" s="41">
        <f>VLOOKUP($C265 &amp; $I265 &amp; $K265,FATOR!$A$3:$P$22,9,0)</f>
        <v>0.17149920684288822</v>
      </c>
      <c r="S265" s="41">
        <f>VLOOKUP($C265 &amp; $I265 &amp; $K265,FATOR!$A$3:$P$22,10,0)</f>
        <v>0.1618122816472472</v>
      </c>
      <c r="T265" s="41">
        <f>VLOOKUP($C265 &amp; $I265 &amp; $K265,FATOR!$A$3:$P$22,11,0)</f>
        <v>0.17557903330914121</v>
      </c>
      <c r="U265" s="41">
        <f>VLOOKUP($C265 &amp; $I265 &amp; $K265,FATOR!$A$3:$P$22,12,0)</f>
        <v>0.1745298280644238</v>
      </c>
      <c r="V265" s="41">
        <f>VLOOKUP($C265 &amp; $I265 &amp; $K265,FATOR!$A$3:$P$22,13,0)</f>
        <v>0.21253180841071748</v>
      </c>
      <c r="W265" s="41">
        <f>VLOOKUP($C265 &amp; $I265 &amp; $K265,FATOR!$A$3:$P$22,14,0)</f>
        <v>0.2107432866718385</v>
      </c>
      <c r="X265" s="41">
        <f>VLOOKUP($C265 &amp; $I265 &amp; $K265,FATOR!$A$3:$P$22,15,0)</f>
        <v>0.2155843839491689</v>
      </c>
      <c r="Y265" s="41">
        <f>VLOOKUP($C265 &amp; $I265 &amp; $K265,FATOR!$A$3:$P$22,16,0)</f>
        <v>0.20959371231642632</v>
      </c>
      <c r="AA265" s="42">
        <f t="shared" si="130"/>
        <v>7.0548686270654914E-2</v>
      </c>
      <c r="AB265" s="42">
        <f t="shared" si="131"/>
        <v>6.590052820945877E-2</v>
      </c>
      <c r="AC265" s="42">
        <f t="shared" si="132"/>
        <v>7.0513615194979104E-2</v>
      </c>
      <c r="AD265" s="42">
        <f t="shared" si="133"/>
        <v>6.2022623312501857E-2</v>
      </c>
      <c r="AE265" s="42">
        <f t="shared" si="134"/>
        <v>5.1449762052866464E-2</v>
      </c>
      <c r="AF265" s="42">
        <f t="shared" si="135"/>
        <v>4.8543684494174157E-2</v>
      </c>
      <c r="AG265" s="42">
        <f t="shared" si="136"/>
        <v>5.267370999274236E-2</v>
      </c>
      <c r="AH265" s="42">
        <f t="shared" si="137"/>
        <v>5.2358948419327138E-2</v>
      </c>
      <c r="AI265" s="42">
        <f t="shared" si="138"/>
        <v>6.3759542523215237E-2</v>
      </c>
      <c r="AJ265" s="42">
        <f t="shared" si="139"/>
        <v>6.3222986001551545E-2</v>
      </c>
      <c r="AK265" s="42">
        <f t="shared" si="140"/>
        <v>6.467531518475067E-2</v>
      </c>
      <c r="AL265" s="42">
        <f t="shared" si="141"/>
        <v>6.2878113694927892E-2</v>
      </c>
      <c r="AN265" s="43">
        <f t="shared" si="142"/>
        <v>45136</v>
      </c>
      <c r="AO265" s="47">
        <f t="shared" ca="1" si="143"/>
        <v>7.0548686270654914E-2</v>
      </c>
      <c r="AP265" s="47">
        <f t="shared" ca="1" si="143"/>
        <v>6.590052820945877E-2</v>
      </c>
      <c r="AQ265" s="47">
        <f t="shared" ca="1" si="143"/>
        <v>7.0513615194979104E-2</v>
      </c>
      <c r="AR265" s="47">
        <f t="shared" ca="1" si="143"/>
        <v>6.2022623312501857E-2</v>
      </c>
      <c r="AS265" s="47">
        <f t="shared" ca="1" si="143"/>
        <v>5.1449762052866464E-2</v>
      </c>
      <c r="AT265" s="47">
        <f t="shared" ca="1" si="143"/>
        <v>4.8543684494174157E-2</v>
      </c>
      <c r="AU265" s="47">
        <f t="shared" ca="1" si="143"/>
        <v>5.267370999274236E-2</v>
      </c>
      <c r="AV265" s="47">
        <f t="shared" ca="1" si="143"/>
        <v>5.2358948419327138E-2</v>
      </c>
      <c r="AW265" s="47">
        <f t="shared" ca="1" si="143"/>
        <v>6.3759542523215237E-2</v>
      </c>
      <c r="AX265" s="47">
        <f t="shared" ca="1" si="143"/>
        <v>6.3222986001551545E-2</v>
      </c>
      <c r="AY265" s="47">
        <f t="shared" ca="1" si="129"/>
        <v>6.467531518475067E-2</v>
      </c>
      <c r="AZ265" s="47">
        <f t="shared" ca="1" si="129"/>
        <v>6.2878113694927892E-2</v>
      </c>
      <c r="BA265" s="47">
        <f t="shared" ca="1" si="129"/>
        <v>7.0548686270654914E-2</v>
      </c>
      <c r="BB265" s="47">
        <f t="shared" ca="1" si="129"/>
        <v>6.590052820945877E-2</v>
      </c>
      <c r="BC265" s="47">
        <f t="shared" ca="1" si="129"/>
        <v>7.0513615194979104E-2</v>
      </c>
      <c r="BD265" s="47">
        <f t="shared" ca="1" si="129"/>
        <v>6.2022623312501857E-2</v>
      </c>
      <c r="BE265" s="47">
        <f t="shared" ca="1" si="129"/>
        <v>5.1449762052866464E-2</v>
      </c>
      <c r="BF265" s="47">
        <f t="shared" ca="1" si="129"/>
        <v>4.8543684494174157E-2</v>
      </c>
      <c r="BG265" s="47">
        <f t="shared" ca="1" si="129"/>
        <v>5.267370999274236E-2</v>
      </c>
      <c r="BH265" s="47">
        <f t="shared" ca="1" si="129"/>
        <v>5.2358948419327138E-2</v>
      </c>
      <c r="BI265" s="47">
        <f t="shared" ca="1" si="128"/>
        <v>6.3759542523215237E-2</v>
      </c>
      <c r="BJ265" s="47">
        <f t="shared" ca="1" si="128"/>
        <v>6.3222986001551545E-2</v>
      </c>
      <c r="BK265" s="47">
        <f t="shared" ca="1" si="128"/>
        <v>6.467531518475067E-2</v>
      </c>
      <c r="BL265" s="47">
        <f t="shared" ca="1" si="128"/>
        <v>6.2878113694927892E-2</v>
      </c>
      <c r="BM265" s="47">
        <f t="shared" ca="1" si="128"/>
        <v>7.0548686270654914E-2</v>
      </c>
      <c r="BN265" s="47">
        <f t="shared" ca="1" si="128"/>
        <v>6.590052820945877E-2</v>
      </c>
      <c r="BO265" s="47">
        <f t="shared" ca="1" si="128"/>
        <v>7.0513615194979104E-2</v>
      </c>
      <c r="BP265" s="47">
        <f t="shared" ca="1" si="128"/>
        <v>6.2022623312501857E-2</v>
      </c>
      <c r="BQ265" s="47">
        <f t="shared" ca="1" si="128"/>
        <v>5.1449762052866464E-2</v>
      </c>
      <c r="BR265" s="47">
        <f t="shared" ca="1" si="128"/>
        <v>4.8543684494174157E-2</v>
      </c>
      <c r="BS265" s="47">
        <f t="shared" ca="1" si="145"/>
        <v>5.267370999274236E-2</v>
      </c>
      <c r="BT265" s="47">
        <f t="shared" ca="1" si="145"/>
        <v>5.2358948419327138E-2</v>
      </c>
      <c r="BU265" s="47">
        <f t="shared" ca="1" si="145"/>
        <v>6.3759542523215237E-2</v>
      </c>
      <c r="BV265" s="47">
        <f t="shared" ca="1" si="145"/>
        <v>6.3222986001551545E-2</v>
      </c>
      <c r="BW265" s="47">
        <f t="shared" ca="1" si="145"/>
        <v>6.467531518475067E-2</v>
      </c>
      <c r="BX265" s="47">
        <f t="shared" ca="1" si="145"/>
        <v>6.2878113694927892E-2</v>
      </c>
      <c r="BY265" s="47">
        <f t="shared" ca="1" si="145"/>
        <v>7.0548686270654914E-2</v>
      </c>
      <c r="BZ265" s="47">
        <f t="shared" ca="1" si="145"/>
        <v>6.590052820945877E-2</v>
      </c>
      <c r="CA265" s="47">
        <f t="shared" ca="1" si="145"/>
        <v>7.0513615194979104E-2</v>
      </c>
      <c r="CB265" s="47">
        <f t="shared" ca="1" si="145"/>
        <v>6.2022623312501857E-2</v>
      </c>
      <c r="CC265" s="47">
        <f t="shared" ca="1" si="144"/>
        <v>5.1449762052866464E-2</v>
      </c>
      <c r="CD265" s="47">
        <f t="shared" ca="1" si="144"/>
        <v>4.8543684494174157E-2</v>
      </c>
      <c r="CE265" s="47">
        <f t="shared" ca="1" si="144"/>
        <v>5.267370999274236E-2</v>
      </c>
      <c r="CF265" s="47">
        <f t="shared" ca="1" si="144"/>
        <v>5.2358948419327138E-2</v>
      </c>
      <c r="CG265" s="47">
        <f t="shared" ca="1" si="144"/>
        <v>6.3759542523215237E-2</v>
      </c>
      <c r="CH265" s="47">
        <f t="shared" ca="1" si="144"/>
        <v>6.3222986001551545E-2</v>
      </c>
      <c r="CI265" s="47">
        <f t="shared" ca="1" si="144"/>
        <v>6.467531518475067E-2</v>
      </c>
      <c r="CJ265" s="47">
        <f t="shared" ca="1" si="144"/>
        <v>6.2878113694927892E-2</v>
      </c>
      <c r="CK265" s="47">
        <f t="shared" ca="1" si="144"/>
        <v>7.0548686270654914E-2</v>
      </c>
      <c r="CL265" s="47">
        <f t="shared" ca="1" si="144"/>
        <v>6.590052820945877E-2</v>
      </c>
      <c r="CM265" s="47">
        <f t="shared" ca="1" si="127"/>
        <v>7.0513615194979104E-2</v>
      </c>
      <c r="CN265" s="47">
        <f t="shared" ca="1" si="127"/>
        <v>6.2022623312501857E-2</v>
      </c>
      <c r="CO265" s="47">
        <f t="shared" ca="1" si="127"/>
        <v>5.1449762052866464E-2</v>
      </c>
      <c r="CP265" s="47">
        <f t="shared" ca="1" si="127"/>
        <v>4.8543684494174157E-2</v>
      </c>
      <c r="CQ265" s="47">
        <f t="shared" ca="1" si="127"/>
        <v>5.267370999274236E-2</v>
      </c>
      <c r="CR265" s="47">
        <f t="shared" ca="1" si="127"/>
        <v>5.2358948419327138E-2</v>
      </c>
      <c r="CS265" s="47">
        <f t="shared" ca="1" si="127"/>
        <v>6.3759542523215237E-2</v>
      </c>
      <c r="CT265" s="47">
        <f t="shared" ca="1" si="127"/>
        <v>6.3222986001551545E-2</v>
      </c>
      <c r="CU265" s="47">
        <f t="shared" ca="1" si="127"/>
        <v>6.467531518475067E-2</v>
      </c>
      <c r="CV265" s="47">
        <f t="shared" ca="1" si="127"/>
        <v>6.2878113694927892E-2</v>
      </c>
      <c r="CW265" s="47">
        <f t="shared" ca="1" si="126"/>
        <v>7.0548686270654914E-2</v>
      </c>
      <c r="CX265" s="47">
        <f t="shared" ca="1" si="126"/>
        <v>6.590052820945877E-2</v>
      </c>
      <c r="CY265" s="47">
        <f t="shared" ca="1" si="126"/>
        <v>7.0513615194979104E-2</v>
      </c>
      <c r="CZ265" s="47">
        <f t="shared" ca="1" si="126"/>
        <v>6.2022623312501857E-2</v>
      </c>
      <c r="DA265" s="47">
        <f t="shared" ca="1" si="126"/>
        <v>5.1449762052866464E-2</v>
      </c>
      <c r="DB265" s="47">
        <f t="shared" ca="1" si="126"/>
        <v>4.8543684494174157E-2</v>
      </c>
      <c r="DC265" s="47">
        <f t="shared" ca="1" si="126"/>
        <v>5.267370999274236E-2</v>
      </c>
      <c r="DD265" s="47">
        <f t="shared" ca="1" si="126"/>
        <v>5.2358948419327138E-2</v>
      </c>
    </row>
    <row r="266" spans="1:108" x14ac:dyDescent="0.25">
      <c r="A266" s="40" t="s">
        <v>138</v>
      </c>
      <c r="B266" s="40">
        <v>2801</v>
      </c>
      <c r="C266" s="40" t="s">
        <v>31</v>
      </c>
      <c r="D266" s="40" t="s">
        <v>1452</v>
      </c>
      <c r="E266" s="40" t="s">
        <v>130</v>
      </c>
      <c r="F266" s="40">
        <v>0.14000000000000001</v>
      </c>
      <c r="G266" s="43">
        <v>45105</v>
      </c>
      <c r="I266" s="40" t="s">
        <v>74</v>
      </c>
      <c r="J266" s="40">
        <v>2</v>
      </c>
      <c r="K266" s="40" t="s">
        <v>33</v>
      </c>
      <c r="L266" s="40" t="s">
        <v>137</v>
      </c>
      <c r="N266" s="41">
        <f>VLOOKUP($C266 &amp; $I266 &amp; $K266,FATOR!$A$3:$P$22,5,0)</f>
        <v>0.23516228756884971</v>
      </c>
      <c r="O266" s="41">
        <f>VLOOKUP($C266 &amp; $I266 &amp; $K266,FATOR!$A$3:$P$22,6,0)</f>
        <v>0.21966842736486258</v>
      </c>
      <c r="P266" s="41">
        <f>VLOOKUP($C266 &amp; $I266 &amp; $K266,FATOR!$A$3:$P$22,7,0)</f>
        <v>0.23504538398326369</v>
      </c>
      <c r="Q266" s="41">
        <f>VLOOKUP($C266 &amp; $I266 &amp; $K266,FATOR!$A$3:$P$22,8,0)</f>
        <v>0.20674207770833952</v>
      </c>
      <c r="R266" s="41">
        <f>VLOOKUP($C266 &amp; $I266 &amp; $K266,FATOR!$A$3:$P$22,9,0)</f>
        <v>0.17149920684288822</v>
      </c>
      <c r="S266" s="41">
        <f>VLOOKUP($C266 &amp; $I266 &amp; $K266,FATOR!$A$3:$P$22,10,0)</f>
        <v>0.1618122816472472</v>
      </c>
      <c r="T266" s="41">
        <f>VLOOKUP($C266 &amp; $I266 &amp; $K266,FATOR!$A$3:$P$22,11,0)</f>
        <v>0.17557903330914121</v>
      </c>
      <c r="U266" s="41">
        <f>VLOOKUP($C266 &amp; $I266 &amp; $K266,FATOR!$A$3:$P$22,12,0)</f>
        <v>0.1745298280644238</v>
      </c>
      <c r="V266" s="41">
        <f>VLOOKUP($C266 &amp; $I266 &amp; $K266,FATOR!$A$3:$P$22,13,0)</f>
        <v>0.21253180841071748</v>
      </c>
      <c r="W266" s="41">
        <f>VLOOKUP($C266 &amp; $I266 &amp; $K266,FATOR!$A$3:$P$22,14,0)</f>
        <v>0.2107432866718385</v>
      </c>
      <c r="X266" s="41">
        <f>VLOOKUP($C266 &amp; $I266 &amp; $K266,FATOR!$A$3:$P$22,15,0)</f>
        <v>0.2155843839491689</v>
      </c>
      <c r="Y266" s="41">
        <f>VLOOKUP($C266 &amp; $I266 &amp; $K266,FATOR!$A$3:$P$22,16,0)</f>
        <v>0.20959371231642632</v>
      </c>
      <c r="AA266" s="42">
        <f t="shared" si="130"/>
        <v>3.2922720259638966E-2</v>
      </c>
      <c r="AB266" s="42">
        <f t="shared" si="131"/>
        <v>3.0753579831080766E-2</v>
      </c>
      <c r="AC266" s="42">
        <f t="shared" si="132"/>
        <v>3.2906353757656923E-2</v>
      </c>
      <c r="AD266" s="42">
        <f t="shared" si="133"/>
        <v>2.8943890879167537E-2</v>
      </c>
      <c r="AE266" s="42">
        <f t="shared" si="134"/>
        <v>2.4009888958004353E-2</v>
      </c>
      <c r="AF266" s="42">
        <f t="shared" si="135"/>
        <v>2.2653719430614609E-2</v>
      </c>
      <c r="AG266" s="42">
        <f t="shared" si="136"/>
        <v>2.4581064663279771E-2</v>
      </c>
      <c r="AH266" s="42">
        <f t="shared" si="137"/>
        <v>2.4434175929019333E-2</v>
      </c>
      <c r="AI266" s="42">
        <f t="shared" si="138"/>
        <v>2.9754453177500449E-2</v>
      </c>
      <c r="AJ266" s="42">
        <f t="shared" si="139"/>
        <v>2.9504060134057392E-2</v>
      </c>
      <c r="AK266" s="42">
        <f t="shared" si="140"/>
        <v>3.018181375288365E-2</v>
      </c>
      <c r="AL266" s="42">
        <f t="shared" si="141"/>
        <v>2.9343119724299687E-2</v>
      </c>
      <c r="AN266" s="43">
        <f t="shared" si="142"/>
        <v>45136</v>
      </c>
      <c r="AO266" s="47">
        <f t="shared" ca="1" si="143"/>
        <v>3.2922720259638966E-2</v>
      </c>
      <c r="AP266" s="47">
        <f t="shared" ca="1" si="143"/>
        <v>3.0753579831080766E-2</v>
      </c>
      <c r="AQ266" s="47">
        <f t="shared" ca="1" si="143"/>
        <v>3.2906353757656923E-2</v>
      </c>
      <c r="AR266" s="47">
        <f t="shared" ca="1" si="143"/>
        <v>2.8943890879167537E-2</v>
      </c>
      <c r="AS266" s="47">
        <f t="shared" ca="1" si="143"/>
        <v>2.4009888958004353E-2</v>
      </c>
      <c r="AT266" s="47">
        <f t="shared" ca="1" si="143"/>
        <v>2.2653719430614609E-2</v>
      </c>
      <c r="AU266" s="47">
        <f t="shared" ca="1" si="143"/>
        <v>2.4581064663279771E-2</v>
      </c>
      <c r="AV266" s="47">
        <f t="shared" ca="1" si="143"/>
        <v>2.4434175929019333E-2</v>
      </c>
      <c r="AW266" s="47">
        <f t="shared" ca="1" si="143"/>
        <v>2.9754453177500449E-2</v>
      </c>
      <c r="AX266" s="47">
        <f t="shared" ca="1" si="143"/>
        <v>2.9504060134057392E-2</v>
      </c>
      <c r="AY266" s="47">
        <f t="shared" ca="1" si="129"/>
        <v>3.018181375288365E-2</v>
      </c>
      <c r="AZ266" s="47">
        <f t="shared" ca="1" si="129"/>
        <v>2.9343119724299687E-2</v>
      </c>
      <c r="BA266" s="47">
        <f t="shared" ca="1" si="129"/>
        <v>3.2922720259638966E-2</v>
      </c>
      <c r="BB266" s="47">
        <f t="shared" ca="1" si="129"/>
        <v>3.0753579831080766E-2</v>
      </c>
      <c r="BC266" s="47">
        <f t="shared" ca="1" si="129"/>
        <v>3.2906353757656923E-2</v>
      </c>
      <c r="BD266" s="47">
        <f t="shared" ca="1" si="129"/>
        <v>2.8943890879167537E-2</v>
      </c>
      <c r="BE266" s="47">
        <f t="shared" ca="1" si="129"/>
        <v>2.4009888958004353E-2</v>
      </c>
      <c r="BF266" s="47">
        <f t="shared" ca="1" si="129"/>
        <v>2.2653719430614609E-2</v>
      </c>
      <c r="BG266" s="47">
        <f t="shared" ca="1" si="129"/>
        <v>2.4581064663279771E-2</v>
      </c>
      <c r="BH266" s="47">
        <f t="shared" ca="1" si="129"/>
        <v>2.4434175929019333E-2</v>
      </c>
      <c r="BI266" s="47">
        <f t="shared" ca="1" si="128"/>
        <v>2.9754453177500449E-2</v>
      </c>
      <c r="BJ266" s="47">
        <f t="shared" ca="1" si="128"/>
        <v>2.9504060134057392E-2</v>
      </c>
      <c r="BK266" s="47">
        <f t="shared" ca="1" si="128"/>
        <v>3.018181375288365E-2</v>
      </c>
      <c r="BL266" s="47">
        <f t="shared" ca="1" si="128"/>
        <v>2.9343119724299687E-2</v>
      </c>
      <c r="BM266" s="47">
        <f t="shared" ca="1" si="128"/>
        <v>3.2922720259638966E-2</v>
      </c>
      <c r="BN266" s="47">
        <f t="shared" ca="1" si="128"/>
        <v>3.0753579831080766E-2</v>
      </c>
      <c r="BO266" s="47">
        <f t="shared" ca="1" si="128"/>
        <v>3.2906353757656923E-2</v>
      </c>
      <c r="BP266" s="47">
        <f t="shared" ca="1" si="128"/>
        <v>2.8943890879167537E-2</v>
      </c>
      <c r="BQ266" s="47">
        <f t="shared" ca="1" si="128"/>
        <v>2.4009888958004353E-2</v>
      </c>
      <c r="BR266" s="47">
        <f t="shared" ca="1" si="128"/>
        <v>2.2653719430614609E-2</v>
      </c>
      <c r="BS266" s="47">
        <f t="shared" ca="1" si="145"/>
        <v>2.4581064663279771E-2</v>
      </c>
      <c r="BT266" s="47">
        <f t="shared" ca="1" si="145"/>
        <v>2.4434175929019333E-2</v>
      </c>
      <c r="BU266" s="47">
        <f t="shared" ca="1" si="145"/>
        <v>2.9754453177500449E-2</v>
      </c>
      <c r="BV266" s="47">
        <f t="shared" ca="1" si="145"/>
        <v>2.9504060134057392E-2</v>
      </c>
      <c r="BW266" s="47">
        <f t="shared" ca="1" si="145"/>
        <v>3.018181375288365E-2</v>
      </c>
      <c r="BX266" s="47">
        <f t="shared" ca="1" si="145"/>
        <v>2.9343119724299687E-2</v>
      </c>
      <c r="BY266" s="47">
        <f t="shared" ca="1" si="145"/>
        <v>3.2922720259638966E-2</v>
      </c>
      <c r="BZ266" s="47">
        <f t="shared" ca="1" si="145"/>
        <v>3.0753579831080766E-2</v>
      </c>
      <c r="CA266" s="47">
        <f t="shared" ca="1" si="145"/>
        <v>3.2906353757656923E-2</v>
      </c>
      <c r="CB266" s="47">
        <f t="shared" ca="1" si="145"/>
        <v>2.8943890879167537E-2</v>
      </c>
      <c r="CC266" s="47">
        <f t="shared" ca="1" si="144"/>
        <v>2.4009888958004353E-2</v>
      </c>
      <c r="CD266" s="47">
        <f t="shared" ca="1" si="144"/>
        <v>2.2653719430614609E-2</v>
      </c>
      <c r="CE266" s="47">
        <f t="shared" ca="1" si="144"/>
        <v>2.4581064663279771E-2</v>
      </c>
      <c r="CF266" s="47">
        <f t="shared" ca="1" si="144"/>
        <v>2.4434175929019333E-2</v>
      </c>
      <c r="CG266" s="47">
        <f t="shared" ca="1" si="144"/>
        <v>2.9754453177500449E-2</v>
      </c>
      <c r="CH266" s="47">
        <f t="shared" ca="1" si="144"/>
        <v>2.9504060134057392E-2</v>
      </c>
      <c r="CI266" s="47">
        <f t="shared" ca="1" si="144"/>
        <v>3.018181375288365E-2</v>
      </c>
      <c r="CJ266" s="47">
        <f t="shared" ca="1" si="144"/>
        <v>2.9343119724299687E-2</v>
      </c>
      <c r="CK266" s="47">
        <f t="shared" ca="1" si="144"/>
        <v>3.2922720259638966E-2</v>
      </c>
      <c r="CL266" s="47">
        <f t="shared" ca="1" si="144"/>
        <v>3.0753579831080766E-2</v>
      </c>
      <c r="CM266" s="47">
        <f t="shared" ca="1" si="127"/>
        <v>3.2906353757656923E-2</v>
      </c>
      <c r="CN266" s="47">
        <f t="shared" ca="1" si="127"/>
        <v>2.8943890879167537E-2</v>
      </c>
      <c r="CO266" s="47">
        <f t="shared" ca="1" si="127"/>
        <v>2.4009888958004353E-2</v>
      </c>
      <c r="CP266" s="47">
        <f t="shared" ca="1" si="127"/>
        <v>2.2653719430614609E-2</v>
      </c>
      <c r="CQ266" s="47">
        <f t="shared" ca="1" si="127"/>
        <v>2.4581064663279771E-2</v>
      </c>
      <c r="CR266" s="47">
        <f t="shared" ca="1" si="127"/>
        <v>2.4434175929019333E-2</v>
      </c>
      <c r="CS266" s="47">
        <f t="shared" ca="1" si="127"/>
        <v>2.9754453177500449E-2</v>
      </c>
      <c r="CT266" s="47">
        <f t="shared" ca="1" si="127"/>
        <v>2.9504060134057392E-2</v>
      </c>
      <c r="CU266" s="47">
        <f t="shared" ca="1" si="127"/>
        <v>3.018181375288365E-2</v>
      </c>
      <c r="CV266" s="47">
        <f t="shared" ca="1" si="127"/>
        <v>2.9343119724299687E-2</v>
      </c>
      <c r="CW266" s="47">
        <f t="shared" ca="1" si="126"/>
        <v>3.2922720259638966E-2</v>
      </c>
      <c r="CX266" s="47">
        <f t="shared" ca="1" si="126"/>
        <v>3.0753579831080766E-2</v>
      </c>
      <c r="CY266" s="47">
        <f t="shared" ca="1" si="126"/>
        <v>3.2906353757656923E-2</v>
      </c>
      <c r="CZ266" s="47">
        <f t="shared" ca="1" si="126"/>
        <v>2.8943890879167537E-2</v>
      </c>
      <c r="DA266" s="47">
        <f t="shared" ca="1" si="126"/>
        <v>2.4009888958004353E-2</v>
      </c>
      <c r="DB266" s="47">
        <f t="shared" ca="1" si="126"/>
        <v>2.2653719430614609E-2</v>
      </c>
      <c r="DC266" s="47">
        <f t="shared" ca="1" si="126"/>
        <v>2.4581064663279771E-2</v>
      </c>
      <c r="DD266" s="47">
        <f t="shared" ca="1" si="126"/>
        <v>2.4434175929019333E-2</v>
      </c>
    </row>
    <row r="267" spans="1:108" x14ac:dyDescent="0.25">
      <c r="A267" s="40" t="s">
        <v>138</v>
      </c>
      <c r="B267" s="40">
        <v>2647</v>
      </c>
      <c r="C267" s="40" t="s">
        <v>38</v>
      </c>
      <c r="D267" s="40" t="s">
        <v>475</v>
      </c>
      <c r="E267" s="40" t="s">
        <v>130</v>
      </c>
      <c r="F267" s="40">
        <v>1.1599999999999999</v>
      </c>
      <c r="G267" s="43">
        <v>44967</v>
      </c>
      <c r="I267" s="40" t="s">
        <v>74</v>
      </c>
      <c r="J267" s="40">
        <v>2</v>
      </c>
      <c r="K267" s="40" t="s">
        <v>33</v>
      </c>
      <c r="L267" s="40" t="s">
        <v>232</v>
      </c>
      <c r="N267" s="41">
        <f>VLOOKUP($C267 &amp; $I267 &amp; $K267,FATOR!$A$3:$P$22,5,0)</f>
        <v>0.22871264683271059</v>
      </c>
      <c r="O267" s="41">
        <f>VLOOKUP($C267 &amp; $I267 &amp; $K267,FATOR!$A$3:$P$22,6,0)</f>
        <v>0.23750563879343578</v>
      </c>
      <c r="P267" s="41">
        <f>VLOOKUP($C267 &amp; $I267 &amp; $K267,FATOR!$A$3:$P$22,7,0)</f>
        <v>0.23037320442145653</v>
      </c>
      <c r="Q267" s="41">
        <f>VLOOKUP($C267 &amp; $I267 &amp; $K267,FATOR!$A$3:$P$22,8,0)</f>
        <v>0.22169681899004828</v>
      </c>
      <c r="R267" s="41">
        <f>VLOOKUP($C267 &amp; $I267 &amp; $K267,FATOR!$A$3:$P$22,9,0)</f>
        <v>0.18652447212227979</v>
      </c>
      <c r="S267" s="41">
        <f>VLOOKUP($C267 &amp; $I267 &amp; $K267,FATOR!$A$3:$P$22,10,0)</f>
        <v>0.18988281789981101</v>
      </c>
      <c r="T267" s="41">
        <f>VLOOKUP($C267 &amp; $I267 &amp; $K267,FATOR!$A$3:$P$22,11,0)</f>
        <v>0.18730858498199443</v>
      </c>
      <c r="U267" s="41">
        <f>VLOOKUP($C267 &amp; $I267 &amp; $K267,FATOR!$A$3:$P$22,12,0)</f>
        <v>0.20642963181667212</v>
      </c>
      <c r="V267" s="41">
        <f>VLOOKUP($C267 &amp; $I267 &amp; $K267,FATOR!$A$3:$P$22,13,0)</f>
        <v>0.25801633166033289</v>
      </c>
      <c r="W267" s="41">
        <f>VLOOKUP($C267 &amp; $I267 &amp; $K267,FATOR!$A$3:$P$22,14,0)</f>
        <v>0.23400168262830828</v>
      </c>
      <c r="X267" s="41">
        <f>VLOOKUP($C267 &amp; $I267 &amp; $K267,FATOR!$A$3:$P$22,15,0)</f>
        <v>0.22614830050781706</v>
      </c>
      <c r="Y267" s="41">
        <f>VLOOKUP($C267 &amp; $I267 &amp; $K267,FATOR!$A$3:$P$22,16,0)</f>
        <v>0.23465907887395288</v>
      </c>
      <c r="AA267" s="42">
        <f t="shared" si="130"/>
        <v>0.26530667032594424</v>
      </c>
      <c r="AB267" s="42">
        <f t="shared" si="131"/>
        <v>0.27550654100038546</v>
      </c>
      <c r="AC267" s="42">
        <f t="shared" si="132"/>
        <v>0.26723291712888958</v>
      </c>
      <c r="AD267" s="42">
        <f t="shared" si="133"/>
        <v>0.25716831002845597</v>
      </c>
      <c r="AE267" s="42">
        <f t="shared" si="134"/>
        <v>0.21636838766184455</v>
      </c>
      <c r="AF267" s="42">
        <f t="shared" si="135"/>
        <v>0.22026406876378077</v>
      </c>
      <c r="AG267" s="42">
        <f t="shared" si="136"/>
        <v>0.21727795857911353</v>
      </c>
      <c r="AH267" s="42">
        <f t="shared" si="137"/>
        <v>0.23945837290733965</v>
      </c>
      <c r="AI267" s="42">
        <f t="shared" si="138"/>
        <v>0.29929894472598612</v>
      </c>
      <c r="AJ267" s="42">
        <f t="shared" si="139"/>
        <v>0.27144195184883757</v>
      </c>
      <c r="AK267" s="42">
        <f t="shared" si="140"/>
        <v>0.26233202858906779</v>
      </c>
      <c r="AL267" s="42">
        <f t="shared" si="141"/>
        <v>0.27220453149378532</v>
      </c>
      <c r="AN267" s="43">
        <f t="shared" si="142"/>
        <v>44998</v>
      </c>
      <c r="AO267" s="47">
        <f t="shared" ca="1" si="143"/>
        <v>0.26530667032594424</v>
      </c>
      <c r="AP267" s="47">
        <f t="shared" ca="1" si="143"/>
        <v>0.27550654100038546</v>
      </c>
      <c r="AQ267" s="47">
        <f t="shared" ca="1" si="143"/>
        <v>0.26723291712888958</v>
      </c>
      <c r="AR267" s="47">
        <f t="shared" ca="1" si="143"/>
        <v>0.25716831002845597</v>
      </c>
      <c r="AS267" s="47">
        <f t="shared" ca="1" si="143"/>
        <v>0.21636838766184455</v>
      </c>
      <c r="AT267" s="47">
        <f t="shared" ca="1" si="143"/>
        <v>0.22026406876378077</v>
      </c>
      <c r="AU267" s="47">
        <f t="shared" ca="1" si="143"/>
        <v>0.21727795857911353</v>
      </c>
      <c r="AV267" s="47">
        <f t="shared" ca="1" si="143"/>
        <v>0.23945837290733965</v>
      </c>
      <c r="AW267" s="47">
        <f t="shared" ca="1" si="143"/>
        <v>0.29929894472598612</v>
      </c>
      <c r="AX267" s="47">
        <f t="shared" ca="1" si="143"/>
        <v>0.27144195184883757</v>
      </c>
      <c r="AY267" s="47">
        <f t="shared" ca="1" si="129"/>
        <v>0.26233202858906779</v>
      </c>
      <c r="AZ267" s="47">
        <f t="shared" ca="1" si="129"/>
        <v>0.27220453149378532</v>
      </c>
      <c r="BA267" s="47">
        <f t="shared" ca="1" si="129"/>
        <v>0.26530667032594424</v>
      </c>
      <c r="BB267" s="47">
        <f t="shared" ca="1" si="129"/>
        <v>0.27550654100038546</v>
      </c>
      <c r="BC267" s="47">
        <f t="shared" ca="1" si="129"/>
        <v>0.26723291712888958</v>
      </c>
      <c r="BD267" s="47">
        <f t="shared" ca="1" si="129"/>
        <v>0.25716831002845597</v>
      </c>
      <c r="BE267" s="47">
        <f t="shared" ca="1" si="129"/>
        <v>0.21636838766184455</v>
      </c>
      <c r="BF267" s="47">
        <f t="shared" ca="1" si="129"/>
        <v>0.22026406876378077</v>
      </c>
      <c r="BG267" s="47">
        <f t="shared" ca="1" si="129"/>
        <v>0.21727795857911353</v>
      </c>
      <c r="BH267" s="47">
        <f t="shared" ca="1" si="129"/>
        <v>0.23945837290733965</v>
      </c>
      <c r="BI267" s="47">
        <f t="shared" ca="1" si="128"/>
        <v>0.29929894472598612</v>
      </c>
      <c r="BJ267" s="47">
        <f t="shared" ca="1" si="128"/>
        <v>0.27144195184883757</v>
      </c>
      <c r="BK267" s="47">
        <f t="shared" ca="1" si="128"/>
        <v>0.26233202858906779</v>
      </c>
      <c r="BL267" s="47">
        <f t="shared" ca="1" si="128"/>
        <v>0.27220453149378532</v>
      </c>
      <c r="BM267" s="47">
        <f t="shared" ca="1" si="128"/>
        <v>0.26530667032594424</v>
      </c>
      <c r="BN267" s="47">
        <f t="shared" ca="1" si="128"/>
        <v>0.27550654100038546</v>
      </c>
      <c r="BO267" s="47">
        <f t="shared" ca="1" si="128"/>
        <v>0.26723291712888958</v>
      </c>
      <c r="BP267" s="47">
        <f t="shared" ca="1" si="128"/>
        <v>0.25716831002845597</v>
      </c>
      <c r="BQ267" s="47">
        <f t="shared" ca="1" si="128"/>
        <v>0.21636838766184455</v>
      </c>
      <c r="BR267" s="47">
        <f t="shared" ca="1" si="128"/>
        <v>0.22026406876378077</v>
      </c>
      <c r="BS267" s="47">
        <f t="shared" ca="1" si="145"/>
        <v>0.21727795857911353</v>
      </c>
      <c r="BT267" s="47">
        <f t="shared" ca="1" si="145"/>
        <v>0.23945837290733965</v>
      </c>
      <c r="BU267" s="47">
        <f t="shared" ca="1" si="145"/>
        <v>0.29929894472598612</v>
      </c>
      <c r="BV267" s="47">
        <f t="shared" ca="1" si="145"/>
        <v>0.27144195184883757</v>
      </c>
      <c r="BW267" s="47">
        <f t="shared" ca="1" si="145"/>
        <v>0.26233202858906779</v>
      </c>
      <c r="BX267" s="47">
        <f t="shared" ca="1" si="145"/>
        <v>0.27220453149378532</v>
      </c>
      <c r="BY267" s="47">
        <f t="shared" ca="1" si="145"/>
        <v>0.26530667032594424</v>
      </c>
      <c r="BZ267" s="47">
        <f t="shared" ca="1" si="145"/>
        <v>0.27550654100038546</v>
      </c>
      <c r="CA267" s="47">
        <f t="shared" ca="1" si="145"/>
        <v>0.26723291712888958</v>
      </c>
      <c r="CB267" s="47">
        <f t="shared" ca="1" si="145"/>
        <v>0.25716831002845597</v>
      </c>
      <c r="CC267" s="47">
        <f t="shared" ca="1" si="144"/>
        <v>0.21636838766184455</v>
      </c>
      <c r="CD267" s="47">
        <f t="shared" ca="1" si="144"/>
        <v>0.22026406876378077</v>
      </c>
      <c r="CE267" s="47">
        <f t="shared" ca="1" si="144"/>
        <v>0.21727795857911353</v>
      </c>
      <c r="CF267" s="47">
        <f t="shared" ca="1" si="144"/>
        <v>0.23945837290733965</v>
      </c>
      <c r="CG267" s="47">
        <f t="shared" ca="1" si="144"/>
        <v>0.29929894472598612</v>
      </c>
      <c r="CH267" s="47">
        <f t="shared" ca="1" si="144"/>
        <v>0.27144195184883757</v>
      </c>
      <c r="CI267" s="47">
        <f t="shared" ca="1" si="144"/>
        <v>0.26233202858906779</v>
      </c>
      <c r="CJ267" s="47">
        <f t="shared" ca="1" si="144"/>
        <v>0.27220453149378532</v>
      </c>
      <c r="CK267" s="47">
        <f t="shared" ca="1" si="144"/>
        <v>0.26530667032594424</v>
      </c>
      <c r="CL267" s="47">
        <f t="shared" ca="1" si="144"/>
        <v>0.27550654100038546</v>
      </c>
      <c r="CM267" s="47">
        <f t="shared" ca="1" si="127"/>
        <v>0.26723291712888958</v>
      </c>
      <c r="CN267" s="47">
        <f t="shared" ca="1" si="127"/>
        <v>0.25716831002845597</v>
      </c>
      <c r="CO267" s="47">
        <f t="shared" ca="1" si="127"/>
        <v>0.21636838766184455</v>
      </c>
      <c r="CP267" s="47">
        <f t="shared" ca="1" si="127"/>
        <v>0.22026406876378077</v>
      </c>
      <c r="CQ267" s="47">
        <f t="shared" ca="1" si="127"/>
        <v>0.21727795857911353</v>
      </c>
      <c r="CR267" s="47">
        <f t="shared" ca="1" si="127"/>
        <v>0.23945837290733965</v>
      </c>
      <c r="CS267" s="47">
        <f t="shared" ca="1" si="127"/>
        <v>0.29929894472598612</v>
      </c>
      <c r="CT267" s="47">
        <f t="shared" ca="1" si="127"/>
        <v>0.27144195184883757</v>
      </c>
      <c r="CU267" s="47">
        <f t="shared" ca="1" si="127"/>
        <v>0.26233202858906779</v>
      </c>
      <c r="CV267" s="47">
        <f t="shared" ca="1" si="127"/>
        <v>0.27220453149378532</v>
      </c>
      <c r="CW267" s="47">
        <f t="shared" ca="1" si="126"/>
        <v>0.26530667032594424</v>
      </c>
      <c r="CX267" s="47">
        <f t="shared" ca="1" si="126"/>
        <v>0.27550654100038546</v>
      </c>
      <c r="CY267" s="47">
        <f t="shared" ca="1" si="126"/>
        <v>0.26723291712888958</v>
      </c>
      <c r="CZ267" s="47">
        <f t="shared" ca="1" si="126"/>
        <v>0.25716831002845597</v>
      </c>
      <c r="DA267" s="47">
        <f t="shared" ca="1" si="126"/>
        <v>0.21636838766184455</v>
      </c>
      <c r="DB267" s="47">
        <f t="shared" ca="1" si="126"/>
        <v>0.22026406876378077</v>
      </c>
      <c r="DC267" s="47">
        <f t="shared" ca="1" si="126"/>
        <v>0.21727795857911353</v>
      </c>
      <c r="DD267" s="47">
        <f t="shared" ca="1" si="126"/>
        <v>0.23945837290733965</v>
      </c>
    </row>
    <row r="268" spans="1:108" x14ac:dyDescent="0.25">
      <c r="A268" s="40" t="s">
        <v>138</v>
      </c>
      <c r="B268" s="40">
        <v>2788</v>
      </c>
      <c r="C268" s="40" t="s">
        <v>38</v>
      </c>
      <c r="D268" s="40" t="s">
        <v>1453</v>
      </c>
      <c r="E268" s="40" t="s">
        <v>130</v>
      </c>
      <c r="F268" s="40">
        <v>47.25</v>
      </c>
      <c r="G268" s="43">
        <v>45474</v>
      </c>
      <c r="I268" s="40" t="s">
        <v>74</v>
      </c>
      <c r="J268" s="40">
        <v>1</v>
      </c>
      <c r="K268" s="40" t="s">
        <v>33</v>
      </c>
      <c r="L268" s="40" t="s">
        <v>133</v>
      </c>
      <c r="N268" s="41">
        <f>VLOOKUP($C268 &amp; $I268 &amp; $K268,FATOR!$A$3:$P$22,5,0)</f>
        <v>0.22871264683271059</v>
      </c>
      <c r="O268" s="41">
        <f>VLOOKUP($C268 &amp; $I268 &amp; $K268,FATOR!$A$3:$P$22,6,0)</f>
        <v>0.23750563879343578</v>
      </c>
      <c r="P268" s="41">
        <f>VLOOKUP($C268 &amp; $I268 &amp; $K268,FATOR!$A$3:$P$22,7,0)</f>
        <v>0.23037320442145653</v>
      </c>
      <c r="Q268" s="41">
        <f>VLOOKUP($C268 &amp; $I268 &amp; $K268,FATOR!$A$3:$P$22,8,0)</f>
        <v>0.22169681899004828</v>
      </c>
      <c r="R268" s="41">
        <f>VLOOKUP($C268 &amp; $I268 &amp; $K268,FATOR!$A$3:$P$22,9,0)</f>
        <v>0.18652447212227979</v>
      </c>
      <c r="S268" s="41">
        <f>VLOOKUP($C268 &amp; $I268 &amp; $K268,FATOR!$A$3:$P$22,10,0)</f>
        <v>0.18988281789981101</v>
      </c>
      <c r="T268" s="41">
        <f>VLOOKUP($C268 &amp; $I268 &amp; $K268,FATOR!$A$3:$P$22,11,0)</f>
        <v>0.18730858498199443</v>
      </c>
      <c r="U268" s="41">
        <f>VLOOKUP($C268 &amp; $I268 &amp; $K268,FATOR!$A$3:$P$22,12,0)</f>
        <v>0.20642963181667212</v>
      </c>
      <c r="V268" s="41">
        <f>VLOOKUP($C268 &amp; $I268 &amp; $K268,FATOR!$A$3:$P$22,13,0)</f>
        <v>0.25801633166033289</v>
      </c>
      <c r="W268" s="41">
        <f>VLOOKUP($C268 &amp; $I268 &amp; $K268,FATOR!$A$3:$P$22,14,0)</f>
        <v>0.23400168262830828</v>
      </c>
      <c r="X268" s="41">
        <f>VLOOKUP($C268 &amp; $I268 &amp; $K268,FATOR!$A$3:$P$22,15,0)</f>
        <v>0.22614830050781706</v>
      </c>
      <c r="Y268" s="41">
        <f>VLOOKUP($C268 &amp; $I268 &amp; $K268,FATOR!$A$3:$P$22,16,0)</f>
        <v>0.23465907887395288</v>
      </c>
      <c r="AA268" s="42">
        <f t="shared" si="130"/>
        <v>10.806672562845575</v>
      </c>
      <c r="AB268" s="42">
        <f t="shared" si="131"/>
        <v>11.22214143298984</v>
      </c>
      <c r="AC268" s="42">
        <f t="shared" si="132"/>
        <v>10.88513390891382</v>
      </c>
      <c r="AD268" s="42">
        <f t="shared" si="133"/>
        <v>10.475174697279781</v>
      </c>
      <c r="AE268" s="42">
        <f t="shared" si="134"/>
        <v>8.8132813077777197</v>
      </c>
      <c r="AF268" s="42">
        <f t="shared" si="135"/>
        <v>8.97196314576607</v>
      </c>
      <c r="AG268" s="42">
        <f t="shared" si="136"/>
        <v>8.8503306403992372</v>
      </c>
      <c r="AH268" s="42">
        <f t="shared" si="137"/>
        <v>9.7538001033377579</v>
      </c>
      <c r="AI268" s="42">
        <f t="shared" si="138"/>
        <v>12.191271670950728</v>
      </c>
      <c r="AJ268" s="42">
        <f t="shared" si="139"/>
        <v>11.056579504187566</v>
      </c>
      <c r="AK268" s="42">
        <f t="shared" si="140"/>
        <v>10.685507198994356</v>
      </c>
      <c r="AL268" s="42">
        <f t="shared" si="141"/>
        <v>11.087641476794273</v>
      </c>
      <c r="AN268" s="43">
        <f t="shared" si="142"/>
        <v>45474</v>
      </c>
      <c r="AO268" s="47" t="str">
        <f t="shared" ca="1" si="143"/>
        <v/>
      </c>
      <c r="AP268" s="47" t="str">
        <f t="shared" ca="1" si="143"/>
        <v/>
      </c>
      <c r="AQ268" s="47" t="str">
        <f t="shared" ca="1" si="143"/>
        <v/>
      </c>
      <c r="AR268" s="47" t="str">
        <f t="shared" ca="1" si="143"/>
        <v/>
      </c>
      <c r="AS268" s="47" t="str">
        <f t="shared" ca="1" si="143"/>
        <v/>
      </c>
      <c r="AT268" s="47" t="str">
        <f t="shared" ca="1" si="143"/>
        <v/>
      </c>
      <c r="AU268" s="47">
        <f t="shared" ca="1" si="143"/>
        <v>8.8503306403992372</v>
      </c>
      <c r="AV268" s="47">
        <f t="shared" ca="1" si="143"/>
        <v>9.7538001033377579</v>
      </c>
      <c r="AW268" s="47">
        <f t="shared" ca="1" si="143"/>
        <v>12.191271670950728</v>
      </c>
      <c r="AX268" s="47">
        <f t="shared" ca="1" si="143"/>
        <v>11.056579504187566</v>
      </c>
      <c r="AY268" s="47">
        <f t="shared" ca="1" si="129"/>
        <v>10.685507198994356</v>
      </c>
      <c r="AZ268" s="47">
        <f t="shared" ca="1" si="129"/>
        <v>11.087641476794273</v>
      </c>
      <c r="BA268" s="47">
        <f t="shared" ca="1" si="129"/>
        <v>10.806672562845575</v>
      </c>
      <c r="BB268" s="47">
        <f t="shared" ca="1" si="129"/>
        <v>11.22214143298984</v>
      </c>
      <c r="BC268" s="47">
        <f t="shared" ca="1" si="129"/>
        <v>10.88513390891382</v>
      </c>
      <c r="BD268" s="47">
        <f t="shared" ca="1" si="129"/>
        <v>10.475174697279781</v>
      </c>
      <c r="BE268" s="47">
        <f t="shared" ca="1" si="129"/>
        <v>8.8132813077777197</v>
      </c>
      <c r="BF268" s="47">
        <f t="shared" ca="1" si="129"/>
        <v>8.97196314576607</v>
      </c>
      <c r="BG268" s="47">
        <f t="shared" ca="1" si="129"/>
        <v>8.8503306403992372</v>
      </c>
      <c r="BH268" s="47">
        <f t="shared" ca="1" si="129"/>
        <v>9.7538001033377579</v>
      </c>
      <c r="BI268" s="47">
        <f t="shared" ca="1" si="128"/>
        <v>12.191271670950728</v>
      </c>
      <c r="BJ268" s="47">
        <f t="shared" ca="1" si="128"/>
        <v>11.056579504187566</v>
      </c>
      <c r="BK268" s="47">
        <f t="shared" ca="1" si="128"/>
        <v>10.685507198994356</v>
      </c>
      <c r="BL268" s="47">
        <f t="shared" ca="1" si="128"/>
        <v>11.087641476794273</v>
      </c>
      <c r="BM268" s="47">
        <f t="shared" ca="1" si="128"/>
        <v>10.806672562845575</v>
      </c>
      <c r="BN268" s="47">
        <f t="shared" ca="1" si="128"/>
        <v>11.22214143298984</v>
      </c>
      <c r="BO268" s="47">
        <f t="shared" ca="1" si="128"/>
        <v>10.88513390891382</v>
      </c>
      <c r="BP268" s="47">
        <f t="shared" ca="1" si="128"/>
        <v>10.475174697279781</v>
      </c>
      <c r="BQ268" s="47">
        <f t="shared" ca="1" si="128"/>
        <v>8.8132813077777197</v>
      </c>
      <c r="BR268" s="47">
        <f t="shared" ca="1" si="128"/>
        <v>8.97196314576607</v>
      </c>
      <c r="BS268" s="47">
        <f t="shared" ca="1" si="145"/>
        <v>8.8503306403992372</v>
      </c>
      <c r="BT268" s="47">
        <f t="shared" ca="1" si="145"/>
        <v>9.7538001033377579</v>
      </c>
      <c r="BU268" s="47">
        <f t="shared" ca="1" si="145"/>
        <v>12.191271670950728</v>
      </c>
      <c r="BV268" s="47">
        <f t="shared" ca="1" si="145"/>
        <v>11.056579504187566</v>
      </c>
      <c r="BW268" s="47">
        <f t="shared" ca="1" si="145"/>
        <v>10.685507198994356</v>
      </c>
      <c r="BX268" s="47">
        <f t="shared" ca="1" si="145"/>
        <v>11.087641476794273</v>
      </c>
      <c r="BY268" s="47">
        <f t="shared" ca="1" si="145"/>
        <v>10.806672562845575</v>
      </c>
      <c r="BZ268" s="47">
        <f t="shared" ca="1" si="145"/>
        <v>11.22214143298984</v>
      </c>
      <c r="CA268" s="47">
        <f t="shared" ca="1" si="145"/>
        <v>10.88513390891382</v>
      </c>
      <c r="CB268" s="47">
        <f t="shared" ca="1" si="145"/>
        <v>10.475174697279781</v>
      </c>
      <c r="CC268" s="47">
        <f t="shared" ca="1" si="144"/>
        <v>8.8132813077777197</v>
      </c>
      <c r="CD268" s="47">
        <f t="shared" ca="1" si="144"/>
        <v>8.97196314576607</v>
      </c>
      <c r="CE268" s="47">
        <f t="shared" ca="1" si="144"/>
        <v>8.8503306403992372</v>
      </c>
      <c r="CF268" s="47">
        <f t="shared" ca="1" si="144"/>
        <v>9.7538001033377579</v>
      </c>
      <c r="CG268" s="47">
        <f t="shared" ca="1" si="144"/>
        <v>12.191271670950728</v>
      </c>
      <c r="CH268" s="47">
        <f t="shared" ca="1" si="144"/>
        <v>11.056579504187566</v>
      </c>
      <c r="CI268" s="47">
        <f t="shared" ca="1" si="144"/>
        <v>10.685507198994356</v>
      </c>
      <c r="CJ268" s="47">
        <f t="shared" ca="1" si="144"/>
        <v>11.087641476794273</v>
      </c>
      <c r="CK268" s="47">
        <f t="shared" ca="1" si="144"/>
        <v>10.806672562845575</v>
      </c>
      <c r="CL268" s="47">
        <f t="shared" ca="1" si="144"/>
        <v>11.22214143298984</v>
      </c>
      <c r="CM268" s="47">
        <f t="shared" ca="1" si="127"/>
        <v>10.88513390891382</v>
      </c>
      <c r="CN268" s="47">
        <f t="shared" ca="1" si="127"/>
        <v>10.475174697279781</v>
      </c>
      <c r="CO268" s="47">
        <f t="shared" ca="1" si="127"/>
        <v>8.8132813077777197</v>
      </c>
      <c r="CP268" s="47">
        <f t="shared" ca="1" si="127"/>
        <v>8.97196314576607</v>
      </c>
      <c r="CQ268" s="47">
        <f t="shared" ca="1" si="127"/>
        <v>8.8503306403992372</v>
      </c>
      <c r="CR268" s="47">
        <f t="shared" ca="1" si="127"/>
        <v>9.7538001033377579</v>
      </c>
      <c r="CS268" s="47">
        <f t="shared" ca="1" si="127"/>
        <v>12.191271670950728</v>
      </c>
      <c r="CT268" s="47">
        <f t="shared" ca="1" si="127"/>
        <v>11.056579504187566</v>
      </c>
      <c r="CU268" s="47">
        <f t="shared" ca="1" si="127"/>
        <v>10.685507198994356</v>
      </c>
      <c r="CV268" s="47">
        <f t="shared" ca="1" si="127"/>
        <v>11.087641476794273</v>
      </c>
      <c r="CW268" s="47">
        <f t="shared" ca="1" si="126"/>
        <v>10.806672562845575</v>
      </c>
      <c r="CX268" s="47">
        <f t="shared" ca="1" si="126"/>
        <v>11.22214143298984</v>
      </c>
      <c r="CY268" s="47">
        <f t="shared" ca="1" si="126"/>
        <v>10.88513390891382</v>
      </c>
      <c r="CZ268" s="47">
        <f t="shared" ca="1" si="126"/>
        <v>10.475174697279781</v>
      </c>
      <c r="DA268" s="47">
        <f t="shared" ca="1" si="126"/>
        <v>8.8132813077777197</v>
      </c>
      <c r="DB268" s="47">
        <f t="shared" ca="1" si="126"/>
        <v>8.97196314576607</v>
      </c>
      <c r="DC268" s="47">
        <f t="shared" ca="1" si="126"/>
        <v>8.8503306403992372</v>
      </c>
      <c r="DD268" s="47">
        <f t="shared" ca="1" si="126"/>
        <v>9.7538001033377579</v>
      </c>
    </row>
    <row r="269" spans="1:108" x14ac:dyDescent="0.25">
      <c r="A269" s="40" t="s">
        <v>138</v>
      </c>
      <c r="B269" s="40">
        <v>2825</v>
      </c>
      <c r="C269" s="40" t="s">
        <v>39</v>
      </c>
      <c r="D269" s="40" t="s">
        <v>1454</v>
      </c>
      <c r="E269" s="40" t="s">
        <v>130</v>
      </c>
      <c r="F269" s="40">
        <v>0.36</v>
      </c>
      <c r="G269" s="43">
        <v>45126</v>
      </c>
      <c r="I269" s="40" t="s">
        <v>74</v>
      </c>
      <c r="J269" s="40">
        <v>2</v>
      </c>
      <c r="K269" s="40" t="s">
        <v>33</v>
      </c>
      <c r="L269" s="40" t="s">
        <v>1364</v>
      </c>
      <c r="N269" s="41">
        <f>VLOOKUP($C269 &amp; $I269 &amp; $K269,FATOR!$A$3:$P$22,5,0)</f>
        <v>0.20221421906651471</v>
      </c>
      <c r="O269" s="41">
        <f>VLOOKUP($C269 &amp; $I269 &amp; $K269,FATOR!$A$3:$P$22,6,0)</f>
        <v>0.17923093633857423</v>
      </c>
      <c r="P269" s="41">
        <f>VLOOKUP($C269 &amp; $I269 &amp; $K269,FATOR!$A$3:$P$22,7,0)</f>
        <v>0.21458351140595219</v>
      </c>
      <c r="Q269" s="41">
        <f>VLOOKUP($C269 &amp; $I269 &amp; $K269,FATOR!$A$3:$P$22,8,0)</f>
        <v>0.19507224109575166</v>
      </c>
      <c r="R269" s="41">
        <f>VLOOKUP($C269 &amp; $I269 &amp; $K269,FATOR!$A$3:$P$22,9,0)</f>
        <v>0.19801791998850377</v>
      </c>
      <c r="S269" s="41">
        <f>VLOOKUP($C269 &amp; $I269 &amp; $K269,FATOR!$A$3:$P$22,10,0)</f>
        <v>0.22762816552260778</v>
      </c>
      <c r="T269" s="41">
        <f>VLOOKUP($C269 &amp; $I269 &amp; $K269,FATOR!$A$3:$P$22,11,0)</f>
        <v>0.2441798517361651</v>
      </c>
      <c r="U269" s="41">
        <f>VLOOKUP($C269 &amp; $I269 &amp; $K269,FATOR!$A$3:$P$22,12,0)</f>
        <v>0.2576330056936198</v>
      </c>
      <c r="V269" s="41">
        <f>VLOOKUP($C269 &amp; $I269 &amp; $K269,FATOR!$A$3:$P$22,13,0)</f>
        <v>0.25799971417383649</v>
      </c>
      <c r="W269" s="41">
        <f>VLOOKUP($C269 &amp; $I269 &amp; $K269,FATOR!$A$3:$P$22,14,0)</f>
        <v>0.16981016278465577</v>
      </c>
      <c r="X269" s="41">
        <f>VLOOKUP($C269 &amp; $I269 &amp; $K269,FATOR!$A$3:$P$22,15,0)</f>
        <v>0.17703076364345732</v>
      </c>
      <c r="Y269" s="41">
        <f>VLOOKUP($C269 &amp; $I269 &amp; $K269,FATOR!$A$3:$P$22,16,0)</f>
        <v>0.18667578787245478</v>
      </c>
      <c r="AA269" s="42">
        <f t="shared" si="130"/>
        <v>7.2797118863945298E-2</v>
      </c>
      <c r="AB269" s="42">
        <f t="shared" si="131"/>
        <v>6.4523137081886728E-2</v>
      </c>
      <c r="AC269" s="42">
        <f t="shared" si="132"/>
        <v>7.7250064106142782E-2</v>
      </c>
      <c r="AD269" s="42">
        <f t="shared" si="133"/>
        <v>7.0226006794470594E-2</v>
      </c>
      <c r="AE269" s="42">
        <f t="shared" si="134"/>
        <v>7.1286451195861356E-2</v>
      </c>
      <c r="AF269" s="42">
        <f t="shared" si="135"/>
        <v>8.1946139588138803E-2</v>
      </c>
      <c r="AG269" s="42">
        <f t="shared" si="136"/>
        <v>8.7904746625019431E-2</v>
      </c>
      <c r="AH269" s="42">
        <f t="shared" si="137"/>
        <v>9.274788204970312E-2</v>
      </c>
      <c r="AI269" s="42">
        <f t="shared" si="138"/>
        <v>9.2879897102581127E-2</v>
      </c>
      <c r="AJ269" s="42">
        <f t="shared" si="139"/>
        <v>6.1131658602476074E-2</v>
      </c>
      <c r="AK269" s="42">
        <f t="shared" si="140"/>
        <v>6.3731074911644633E-2</v>
      </c>
      <c r="AL269" s="42">
        <f t="shared" si="141"/>
        <v>6.7203283634083719E-2</v>
      </c>
      <c r="AN269" s="43">
        <f t="shared" si="142"/>
        <v>45157</v>
      </c>
      <c r="AO269" s="47">
        <f t="shared" ca="1" si="143"/>
        <v>7.2797118863945298E-2</v>
      </c>
      <c r="AP269" s="47">
        <f t="shared" ca="1" si="143"/>
        <v>6.4523137081886728E-2</v>
      </c>
      <c r="AQ269" s="47">
        <f t="shared" ca="1" si="143"/>
        <v>7.7250064106142782E-2</v>
      </c>
      <c r="AR269" s="47">
        <f t="shared" ca="1" si="143"/>
        <v>7.0226006794470594E-2</v>
      </c>
      <c r="AS269" s="47">
        <f t="shared" ca="1" si="143"/>
        <v>7.1286451195861356E-2</v>
      </c>
      <c r="AT269" s="47">
        <f t="shared" ca="1" si="143"/>
        <v>8.1946139588138803E-2</v>
      </c>
      <c r="AU269" s="47">
        <f t="shared" ca="1" si="143"/>
        <v>8.7904746625019431E-2</v>
      </c>
      <c r="AV269" s="47">
        <f t="shared" ca="1" si="143"/>
        <v>9.274788204970312E-2</v>
      </c>
      <c r="AW269" s="47">
        <f t="shared" ca="1" si="143"/>
        <v>9.2879897102581127E-2</v>
      </c>
      <c r="AX269" s="47">
        <f t="shared" ca="1" si="143"/>
        <v>6.1131658602476074E-2</v>
      </c>
      <c r="AY269" s="47">
        <f t="shared" ca="1" si="129"/>
        <v>6.3731074911644633E-2</v>
      </c>
      <c r="AZ269" s="47">
        <f t="shared" ca="1" si="129"/>
        <v>6.7203283634083719E-2</v>
      </c>
      <c r="BA269" s="47">
        <f t="shared" ca="1" si="129"/>
        <v>7.2797118863945298E-2</v>
      </c>
      <c r="BB269" s="47">
        <f t="shared" ca="1" si="129"/>
        <v>6.4523137081886728E-2</v>
      </c>
      <c r="BC269" s="47">
        <f t="shared" ca="1" si="129"/>
        <v>7.7250064106142782E-2</v>
      </c>
      <c r="BD269" s="47">
        <f t="shared" ca="1" si="129"/>
        <v>7.0226006794470594E-2</v>
      </c>
      <c r="BE269" s="47">
        <f t="shared" ca="1" si="129"/>
        <v>7.1286451195861356E-2</v>
      </c>
      <c r="BF269" s="47">
        <f t="shared" ca="1" si="129"/>
        <v>8.1946139588138803E-2</v>
      </c>
      <c r="BG269" s="47">
        <f t="shared" ca="1" si="129"/>
        <v>8.7904746625019431E-2</v>
      </c>
      <c r="BH269" s="47">
        <f t="shared" ca="1" si="129"/>
        <v>9.274788204970312E-2</v>
      </c>
      <c r="BI269" s="47">
        <f t="shared" ca="1" si="128"/>
        <v>9.2879897102581127E-2</v>
      </c>
      <c r="BJ269" s="47">
        <f t="shared" ca="1" si="128"/>
        <v>6.1131658602476074E-2</v>
      </c>
      <c r="BK269" s="47">
        <f t="shared" ca="1" si="128"/>
        <v>6.3731074911644633E-2</v>
      </c>
      <c r="BL269" s="47">
        <f t="shared" ca="1" si="128"/>
        <v>6.7203283634083719E-2</v>
      </c>
      <c r="BM269" s="47">
        <f t="shared" ca="1" si="128"/>
        <v>7.2797118863945298E-2</v>
      </c>
      <c r="BN269" s="47">
        <f t="shared" ca="1" si="128"/>
        <v>6.4523137081886728E-2</v>
      </c>
      <c r="BO269" s="47">
        <f t="shared" ca="1" si="128"/>
        <v>7.7250064106142782E-2</v>
      </c>
      <c r="BP269" s="47">
        <f t="shared" ca="1" si="128"/>
        <v>7.0226006794470594E-2</v>
      </c>
      <c r="BQ269" s="47">
        <f t="shared" ca="1" si="128"/>
        <v>7.1286451195861356E-2</v>
      </c>
      <c r="BR269" s="47">
        <f t="shared" ca="1" si="128"/>
        <v>8.1946139588138803E-2</v>
      </c>
      <c r="BS269" s="47">
        <f t="shared" ca="1" si="145"/>
        <v>8.7904746625019431E-2</v>
      </c>
      <c r="BT269" s="47">
        <f t="shared" ca="1" si="145"/>
        <v>9.274788204970312E-2</v>
      </c>
      <c r="BU269" s="47">
        <f t="shared" ca="1" si="145"/>
        <v>9.2879897102581127E-2</v>
      </c>
      <c r="BV269" s="47">
        <f t="shared" ca="1" si="145"/>
        <v>6.1131658602476074E-2</v>
      </c>
      <c r="BW269" s="47">
        <f t="shared" ca="1" si="145"/>
        <v>6.3731074911644633E-2</v>
      </c>
      <c r="BX269" s="47">
        <f t="shared" ca="1" si="145"/>
        <v>6.7203283634083719E-2</v>
      </c>
      <c r="BY269" s="47">
        <f t="shared" ca="1" si="145"/>
        <v>7.2797118863945298E-2</v>
      </c>
      <c r="BZ269" s="47">
        <f t="shared" ca="1" si="145"/>
        <v>6.4523137081886728E-2</v>
      </c>
      <c r="CA269" s="47">
        <f t="shared" ca="1" si="145"/>
        <v>7.7250064106142782E-2</v>
      </c>
      <c r="CB269" s="47">
        <f t="shared" ca="1" si="145"/>
        <v>7.0226006794470594E-2</v>
      </c>
      <c r="CC269" s="47">
        <f t="shared" ca="1" si="144"/>
        <v>7.1286451195861356E-2</v>
      </c>
      <c r="CD269" s="47">
        <f t="shared" ca="1" si="144"/>
        <v>8.1946139588138803E-2</v>
      </c>
      <c r="CE269" s="47">
        <f t="shared" ca="1" si="144"/>
        <v>8.7904746625019431E-2</v>
      </c>
      <c r="CF269" s="47">
        <f t="shared" ca="1" si="144"/>
        <v>9.274788204970312E-2</v>
      </c>
      <c r="CG269" s="47">
        <f t="shared" ca="1" si="144"/>
        <v>9.2879897102581127E-2</v>
      </c>
      <c r="CH269" s="47">
        <f t="shared" ca="1" si="144"/>
        <v>6.1131658602476074E-2</v>
      </c>
      <c r="CI269" s="47">
        <f t="shared" ca="1" si="144"/>
        <v>6.3731074911644633E-2</v>
      </c>
      <c r="CJ269" s="47">
        <f t="shared" ca="1" si="144"/>
        <v>6.7203283634083719E-2</v>
      </c>
      <c r="CK269" s="47">
        <f t="shared" ca="1" si="144"/>
        <v>7.2797118863945298E-2</v>
      </c>
      <c r="CL269" s="47">
        <f t="shared" ca="1" si="144"/>
        <v>6.4523137081886728E-2</v>
      </c>
      <c r="CM269" s="47">
        <f t="shared" ca="1" si="127"/>
        <v>7.7250064106142782E-2</v>
      </c>
      <c r="CN269" s="47">
        <f t="shared" ca="1" si="127"/>
        <v>7.0226006794470594E-2</v>
      </c>
      <c r="CO269" s="47">
        <f t="shared" ca="1" si="127"/>
        <v>7.1286451195861356E-2</v>
      </c>
      <c r="CP269" s="47">
        <f t="shared" ca="1" si="127"/>
        <v>8.1946139588138803E-2</v>
      </c>
      <c r="CQ269" s="47">
        <f t="shared" ca="1" si="127"/>
        <v>8.7904746625019431E-2</v>
      </c>
      <c r="CR269" s="47">
        <f t="shared" ca="1" si="127"/>
        <v>9.274788204970312E-2</v>
      </c>
      <c r="CS269" s="47">
        <f t="shared" ref="CM269:CV295" ca="1" si="146">IF($AN269&lt;=CS$1,HLOOKUP(MONTH(CS$1),$AA:$AL,ROW($AO269),0),"")</f>
        <v>9.2879897102581127E-2</v>
      </c>
      <c r="CT269" s="47">
        <f t="shared" ca="1" si="146"/>
        <v>6.1131658602476074E-2</v>
      </c>
      <c r="CU269" s="47">
        <f t="shared" ca="1" si="146"/>
        <v>6.3731074911644633E-2</v>
      </c>
      <c r="CV269" s="47">
        <f t="shared" ca="1" si="146"/>
        <v>6.7203283634083719E-2</v>
      </c>
      <c r="CW269" s="47">
        <f t="shared" ca="1" si="126"/>
        <v>7.2797118863945298E-2</v>
      </c>
      <c r="CX269" s="47">
        <f t="shared" ca="1" si="126"/>
        <v>6.4523137081886728E-2</v>
      </c>
      <c r="CY269" s="47">
        <f t="shared" ca="1" si="126"/>
        <v>7.7250064106142782E-2</v>
      </c>
      <c r="CZ269" s="47">
        <f t="shared" ca="1" si="126"/>
        <v>7.0226006794470594E-2</v>
      </c>
      <c r="DA269" s="47">
        <f t="shared" ca="1" si="126"/>
        <v>7.1286451195861356E-2</v>
      </c>
      <c r="DB269" s="47">
        <f t="shared" ca="1" si="126"/>
        <v>8.1946139588138803E-2</v>
      </c>
      <c r="DC269" s="47">
        <f t="shared" ca="1" si="126"/>
        <v>8.7904746625019431E-2</v>
      </c>
      <c r="DD269" s="47">
        <f t="shared" ca="1" si="126"/>
        <v>9.274788204970312E-2</v>
      </c>
    </row>
    <row r="270" spans="1:108" x14ac:dyDescent="0.25">
      <c r="A270" s="40" t="s">
        <v>134</v>
      </c>
      <c r="B270" s="40">
        <v>2605</v>
      </c>
      <c r="C270" s="40" t="s">
        <v>31</v>
      </c>
      <c r="D270" s="40" t="s">
        <v>1455</v>
      </c>
      <c r="E270" s="40" t="s">
        <v>130</v>
      </c>
      <c r="F270" s="40">
        <v>50</v>
      </c>
      <c r="G270" s="43">
        <v>46478</v>
      </c>
      <c r="I270" s="40" t="s">
        <v>74</v>
      </c>
      <c r="J270" s="40">
        <v>1</v>
      </c>
      <c r="K270" s="40" t="s">
        <v>33</v>
      </c>
      <c r="L270" s="40" t="s">
        <v>140</v>
      </c>
      <c r="N270" s="41">
        <f>VLOOKUP($C270 &amp; $I270 &amp; $K270,FATOR!$A$3:$P$22,5,0)</f>
        <v>0.23516228756884971</v>
      </c>
      <c r="O270" s="41">
        <f>VLOOKUP($C270 &amp; $I270 &amp; $K270,FATOR!$A$3:$P$22,6,0)</f>
        <v>0.21966842736486258</v>
      </c>
      <c r="P270" s="41">
        <f>VLOOKUP($C270 &amp; $I270 &amp; $K270,FATOR!$A$3:$P$22,7,0)</f>
        <v>0.23504538398326369</v>
      </c>
      <c r="Q270" s="41">
        <f>VLOOKUP($C270 &amp; $I270 &amp; $K270,FATOR!$A$3:$P$22,8,0)</f>
        <v>0.20674207770833952</v>
      </c>
      <c r="R270" s="41">
        <f>VLOOKUP($C270 &amp; $I270 &amp; $K270,FATOR!$A$3:$P$22,9,0)</f>
        <v>0.17149920684288822</v>
      </c>
      <c r="S270" s="41">
        <f>VLOOKUP($C270 &amp; $I270 &amp; $K270,FATOR!$A$3:$P$22,10,0)</f>
        <v>0.1618122816472472</v>
      </c>
      <c r="T270" s="41">
        <f>VLOOKUP($C270 &amp; $I270 &amp; $K270,FATOR!$A$3:$P$22,11,0)</f>
        <v>0.17557903330914121</v>
      </c>
      <c r="U270" s="41">
        <f>VLOOKUP($C270 &amp; $I270 &amp; $K270,FATOR!$A$3:$P$22,12,0)</f>
        <v>0.1745298280644238</v>
      </c>
      <c r="V270" s="41">
        <f>VLOOKUP($C270 &amp; $I270 &amp; $K270,FATOR!$A$3:$P$22,13,0)</f>
        <v>0.21253180841071748</v>
      </c>
      <c r="W270" s="41">
        <f>VLOOKUP($C270 &amp; $I270 &amp; $K270,FATOR!$A$3:$P$22,14,0)</f>
        <v>0.2107432866718385</v>
      </c>
      <c r="X270" s="41">
        <f>VLOOKUP($C270 &amp; $I270 &amp; $K270,FATOR!$A$3:$P$22,15,0)</f>
        <v>0.2155843839491689</v>
      </c>
      <c r="Y270" s="41">
        <f>VLOOKUP($C270 &amp; $I270 &amp; $K270,FATOR!$A$3:$P$22,16,0)</f>
        <v>0.20959371231642632</v>
      </c>
      <c r="AA270" s="42">
        <f t="shared" si="130"/>
        <v>11.758114378442485</v>
      </c>
      <c r="AB270" s="42">
        <f t="shared" si="131"/>
        <v>10.983421368243128</v>
      </c>
      <c r="AC270" s="42">
        <f t="shared" si="132"/>
        <v>11.752269199163184</v>
      </c>
      <c r="AD270" s="42">
        <f t="shared" si="133"/>
        <v>10.337103885416976</v>
      </c>
      <c r="AE270" s="42">
        <f t="shared" si="134"/>
        <v>8.5749603421444114</v>
      </c>
      <c r="AF270" s="42">
        <f t="shared" si="135"/>
        <v>8.0906140823623609</v>
      </c>
      <c r="AG270" s="42">
        <f t="shared" si="136"/>
        <v>8.7789516654570612</v>
      </c>
      <c r="AH270" s="42">
        <f t="shared" si="137"/>
        <v>8.7264914032211891</v>
      </c>
      <c r="AI270" s="42">
        <f t="shared" si="138"/>
        <v>10.626590420535873</v>
      </c>
      <c r="AJ270" s="42">
        <f t="shared" si="139"/>
        <v>10.537164333591925</v>
      </c>
      <c r="AK270" s="42">
        <f t="shared" si="140"/>
        <v>10.779219197458445</v>
      </c>
      <c r="AL270" s="42">
        <f t="shared" si="141"/>
        <v>10.479685615821316</v>
      </c>
      <c r="AN270" s="43">
        <f t="shared" si="142"/>
        <v>46478</v>
      </c>
      <c r="AO270" s="47" t="str">
        <f t="shared" ca="1" si="143"/>
        <v/>
      </c>
      <c r="AP270" s="47" t="str">
        <f t="shared" ca="1" si="143"/>
        <v/>
      </c>
      <c r="AQ270" s="47" t="str">
        <f t="shared" ca="1" si="143"/>
        <v/>
      </c>
      <c r="AR270" s="47" t="str">
        <f t="shared" ca="1" si="143"/>
        <v/>
      </c>
      <c r="AS270" s="47" t="str">
        <f t="shared" ca="1" si="143"/>
        <v/>
      </c>
      <c r="AT270" s="47" t="str">
        <f t="shared" ca="1" si="143"/>
        <v/>
      </c>
      <c r="AU270" s="47" t="str">
        <f t="shared" ca="1" si="143"/>
        <v/>
      </c>
      <c r="AV270" s="47" t="str">
        <f t="shared" ca="1" si="143"/>
        <v/>
      </c>
      <c r="AW270" s="47" t="str">
        <f t="shared" ca="1" si="143"/>
        <v/>
      </c>
      <c r="AX270" s="47" t="str">
        <f t="shared" ca="1" si="143"/>
        <v/>
      </c>
      <c r="AY270" s="47" t="str">
        <f t="shared" ca="1" si="129"/>
        <v/>
      </c>
      <c r="AZ270" s="47" t="str">
        <f t="shared" ca="1" si="129"/>
        <v/>
      </c>
      <c r="BA270" s="47" t="str">
        <f t="shared" ca="1" si="129"/>
        <v/>
      </c>
      <c r="BB270" s="47" t="str">
        <f t="shared" ca="1" si="129"/>
        <v/>
      </c>
      <c r="BC270" s="47" t="str">
        <f t="shared" ca="1" si="129"/>
        <v/>
      </c>
      <c r="BD270" s="47" t="str">
        <f t="shared" ca="1" si="129"/>
        <v/>
      </c>
      <c r="BE270" s="47" t="str">
        <f t="shared" ca="1" si="129"/>
        <v/>
      </c>
      <c r="BF270" s="47" t="str">
        <f t="shared" ca="1" si="129"/>
        <v/>
      </c>
      <c r="BG270" s="47" t="str">
        <f t="shared" ca="1" si="129"/>
        <v/>
      </c>
      <c r="BH270" s="47" t="str">
        <f t="shared" ca="1" si="129"/>
        <v/>
      </c>
      <c r="BI270" s="47" t="str">
        <f t="shared" ca="1" si="128"/>
        <v/>
      </c>
      <c r="BJ270" s="47" t="str">
        <f t="shared" ca="1" si="128"/>
        <v/>
      </c>
      <c r="BK270" s="47" t="str">
        <f t="shared" ca="1" si="128"/>
        <v/>
      </c>
      <c r="BL270" s="47" t="str">
        <f t="shared" ca="1" si="128"/>
        <v/>
      </c>
      <c r="BM270" s="47" t="str">
        <f t="shared" ca="1" si="128"/>
        <v/>
      </c>
      <c r="BN270" s="47" t="str">
        <f t="shared" ca="1" si="128"/>
        <v/>
      </c>
      <c r="BO270" s="47" t="str">
        <f t="shared" ca="1" si="128"/>
        <v/>
      </c>
      <c r="BP270" s="47" t="str">
        <f t="shared" ca="1" si="128"/>
        <v/>
      </c>
      <c r="BQ270" s="47" t="str">
        <f t="shared" ca="1" si="128"/>
        <v/>
      </c>
      <c r="BR270" s="47" t="str">
        <f t="shared" ca="1" si="128"/>
        <v/>
      </c>
      <c r="BS270" s="47" t="str">
        <f t="shared" ca="1" si="145"/>
        <v/>
      </c>
      <c r="BT270" s="47" t="str">
        <f t="shared" ca="1" si="145"/>
        <v/>
      </c>
      <c r="BU270" s="47" t="str">
        <f t="shared" ca="1" si="145"/>
        <v/>
      </c>
      <c r="BV270" s="47" t="str">
        <f t="shared" ca="1" si="145"/>
        <v/>
      </c>
      <c r="BW270" s="47" t="str">
        <f t="shared" ca="1" si="145"/>
        <v/>
      </c>
      <c r="BX270" s="47" t="str">
        <f t="shared" ca="1" si="145"/>
        <v/>
      </c>
      <c r="BY270" s="47" t="str">
        <f t="shared" ca="1" si="145"/>
        <v/>
      </c>
      <c r="BZ270" s="47" t="str">
        <f t="shared" ca="1" si="145"/>
        <v/>
      </c>
      <c r="CA270" s="47" t="str">
        <f t="shared" ca="1" si="145"/>
        <v/>
      </c>
      <c r="CB270" s="47">
        <f t="shared" ca="1" si="145"/>
        <v>10.337103885416976</v>
      </c>
      <c r="CC270" s="47">
        <f t="shared" ca="1" si="144"/>
        <v>8.5749603421444114</v>
      </c>
      <c r="CD270" s="47">
        <f t="shared" ca="1" si="144"/>
        <v>8.0906140823623609</v>
      </c>
      <c r="CE270" s="47">
        <f t="shared" ca="1" si="144"/>
        <v>8.7789516654570612</v>
      </c>
      <c r="CF270" s="47">
        <f t="shared" ca="1" si="144"/>
        <v>8.7264914032211891</v>
      </c>
      <c r="CG270" s="47">
        <f t="shared" ca="1" si="144"/>
        <v>10.626590420535873</v>
      </c>
      <c r="CH270" s="47">
        <f t="shared" ca="1" si="144"/>
        <v>10.537164333591925</v>
      </c>
      <c r="CI270" s="47">
        <f t="shared" ca="1" si="144"/>
        <v>10.779219197458445</v>
      </c>
      <c r="CJ270" s="47">
        <f t="shared" ca="1" si="144"/>
        <v>10.479685615821316</v>
      </c>
      <c r="CK270" s="47">
        <f t="shared" ca="1" si="144"/>
        <v>11.758114378442485</v>
      </c>
      <c r="CL270" s="47">
        <f t="shared" ca="1" si="144"/>
        <v>10.983421368243128</v>
      </c>
      <c r="CM270" s="47">
        <f t="shared" ca="1" si="146"/>
        <v>11.752269199163184</v>
      </c>
      <c r="CN270" s="47">
        <f t="shared" ca="1" si="146"/>
        <v>10.337103885416976</v>
      </c>
      <c r="CO270" s="47">
        <f t="shared" ca="1" si="146"/>
        <v>8.5749603421444114</v>
      </c>
      <c r="CP270" s="47">
        <f t="shared" ca="1" si="146"/>
        <v>8.0906140823623609</v>
      </c>
      <c r="CQ270" s="47">
        <f t="shared" ca="1" si="146"/>
        <v>8.7789516654570612</v>
      </c>
      <c r="CR270" s="47">
        <f t="shared" ca="1" si="146"/>
        <v>8.7264914032211891</v>
      </c>
      <c r="CS270" s="47">
        <f t="shared" ca="1" si="146"/>
        <v>10.626590420535873</v>
      </c>
      <c r="CT270" s="47">
        <f t="shared" ca="1" si="146"/>
        <v>10.537164333591925</v>
      </c>
      <c r="CU270" s="47">
        <f t="shared" ca="1" si="146"/>
        <v>10.779219197458445</v>
      </c>
      <c r="CV270" s="47">
        <f t="shared" ca="1" si="146"/>
        <v>10.479685615821316</v>
      </c>
      <c r="CW270" s="47">
        <f t="shared" ca="1" si="126"/>
        <v>11.758114378442485</v>
      </c>
      <c r="CX270" s="47">
        <f t="shared" ca="1" si="126"/>
        <v>10.983421368243128</v>
      </c>
      <c r="CY270" s="47">
        <f t="shared" ca="1" si="126"/>
        <v>11.752269199163184</v>
      </c>
      <c r="CZ270" s="47">
        <f t="shared" ca="1" si="126"/>
        <v>10.337103885416976</v>
      </c>
      <c r="DA270" s="47">
        <f t="shared" ca="1" si="126"/>
        <v>8.5749603421444114</v>
      </c>
      <c r="DB270" s="47">
        <f t="shared" ca="1" si="126"/>
        <v>8.0906140823623609</v>
      </c>
      <c r="DC270" s="47">
        <f t="shared" ca="1" si="126"/>
        <v>8.7789516654570612</v>
      </c>
      <c r="DD270" s="47">
        <f t="shared" ca="1" si="126"/>
        <v>8.7264914032211891</v>
      </c>
    </row>
    <row r="271" spans="1:108" x14ac:dyDescent="0.25">
      <c r="A271" s="40" t="s">
        <v>134</v>
      </c>
      <c r="B271" s="40">
        <v>2606</v>
      </c>
      <c r="C271" s="40" t="s">
        <v>31</v>
      </c>
      <c r="D271" s="40" t="s">
        <v>1456</v>
      </c>
      <c r="E271" s="40" t="s">
        <v>130</v>
      </c>
      <c r="F271" s="40">
        <v>50</v>
      </c>
      <c r="G271" s="43">
        <v>46478</v>
      </c>
      <c r="I271" s="40" t="s">
        <v>74</v>
      </c>
      <c r="J271" s="40">
        <v>1</v>
      </c>
      <c r="K271" s="40" t="s">
        <v>33</v>
      </c>
      <c r="L271" s="40" t="s">
        <v>140</v>
      </c>
      <c r="N271" s="41">
        <f>VLOOKUP($C271 &amp; $I271 &amp; $K271,FATOR!$A$3:$P$22,5,0)</f>
        <v>0.23516228756884971</v>
      </c>
      <c r="O271" s="41">
        <f>VLOOKUP($C271 &amp; $I271 &amp; $K271,FATOR!$A$3:$P$22,6,0)</f>
        <v>0.21966842736486258</v>
      </c>
      <c r="P271" s="41">
        <f>VLOOKUP($C271 &amp; $I271 &amp; $K271,FATOR!$A$3:$P$22,7,0)</f>
        <v>0.23504538398326369</v>
      </c>
      <c r="Q271" s="41">
        <f>VLOOKUP($C271 &amp; $I271 &amp; $K271,FATOR!$A$3:$P$22,8,0)</f>
        <v>0.20674207770833952</v>
      </c>
      <c r="R271" s="41">
        <f>VLOOKUP($C271 &amp; $I271 &amp; $K271,FATOR!$A$3:$P$22,9,0)</f>
        <v>0.17149920684288822</v>
      </c>
      <c r="S271" s="41">
        <f>VLOOKUP($C271 &amp; $I271 &amp; $K271,FATOR!$A$3:$P$22,10,0)</f>
        <v>0.1618122816472472</v>
      </c>
      <c r="T271" s="41">
        <f>VLOOKUP($C271 &amp; $I271 &amp; $K271,FATOR!$A$3:$P$22,11,0)</f>
        <v>0.17557903330914121</v>
      </c>
      <c r="U271" s="41">
        <f>VLOOKUP($C271 &amp; $I271 &amp; $K271,FATOR!$A$3:$P$22,12,0)</f>
        <v>0.1745298280644238</v>
      </c>
      <c r="V271" s="41">
        <f>VLOOKUP($C271 &amp; $I271 &amp; $K271,FATOR!$A$3:$P$22,13,0)</f>
        <v>0.21253180841071748</v>
      </c>
      <c r="W271" s="41">
        <f>VLOOKUP($C271 &amp; $I271 &amp; $K271,FATOR!$A$3:$P$22,14,0)</f>
        <v>0.2107432866718385</v>
      </c>
      <c r="X271" s="41">
        <f>VLOOKUP($C271 &amp; $I271 &amp; $K271,FATOR!$A$3:$P$22,15,0)</f>
        <v>0.2155843839491689</v>
      </c>
      <c r="Y271" s="41">
        <f>VLOOKUP($C271 &amp; $I271 &amp; $K271,FATOR!$A$3:$P$22,16,0)</f>
        <v>0.20959371231642632</v>
      </c>
      <c r="AA271" s="42">
        <f t="shared" si="130"/>
        <v>11.758114378442485</v>
      </c>
      <c r="AB271" s="42">
        <f t="shared" si="131"/>
        <v>10.983421368243128</v>
      </c>
      <c r="AC271" s="42">
        <f t="shared" si="132"/>
        <v>11.752269199163184</v>
      </c>
      <c r="AD271" s="42">
        <f t="shared" si="133"/>
        <v>10.337103885416976</v>
      </c>
      <c r="AE271" s="42">
        <f t="shared" si="134"/>
        <v>8.5749603421444114</v>
      </c>
      <c r="AF271" s="42">
        <f t="shared" si="135"/>
        <v>8.0906140823623609</v>
      </c>
      <c r="AG271" s="42">
        <f t="shared" si="136"/>
        <v>8.7789516654570612</v>
      </c>
      <c r="AH271" s="42">
        <f t="shared" si="137"/>
        <v>8.7264914032211891</v>
      </c>
      <c r="AI271" s="42">
        <f t="shared" si="138"/>
        <v>10.626590420535873</v>
      </c>
      <c r="AJ271" s="42">
        <f t="shared" si="139"/>
        <v>10.537164333591925</v>
      </c>
      <c r="AK271" s="42">
        <f t="shared" si="140"/>
        <v>10.779219197458445</v>
      </c>
      <c r="AL271" s="42">
        <f t="shared" si="141"/>
        <v>10.479685615821316</v>
      </c>
      <c r="AN271" s="43">
        <f t="shared" si="142"/>
        <v>46478</v>
      </c>
      <c r="AO271" s="47" t="str">
        <f t="shared" ca="1" si="143"/>
        <v/>
      </c>
      <c r="AP271" s="47" t="str">
        <f t="shared" ca="1" si="143"/>
        <v/>
      </c>
      <c r="AQ271" s="47" t="str">
        <f t="shared" ca="1" si="143"/>
        <v/>
      </c>
      <c r="AR271" s="47" t="str">
        <f t="shared" ca="1" si="143"/>
        <v/>
      </c>
      <c r="AS271" s="47" t="str">
        <f t="shared" ca="1" si="143"/>
        <v/>
      </c>
      <c r="AT271" s="47" t="str">
        <f t="shared" ca="1" si="143"/>
        <v/>
      </c>
      <c r="AU271" s="47" t="str">
        <f t="shared" ca="1" si="143"/>
        <v/>
      </c>
      <c r="AV271" s="47" t="str">
        <f t="shared" ca="1" si="143"/>
        <v/>
      </c>
      <c r="AW271" s="47" t="str">
        <f t="shared" ca="1" si="143"/>
        <v/>
      </c>
      <c r="AX271" s="47" t="str">
        <f t="shared" ca="1" si="143"/>
        <v/>
      </c>
      <c r="AY271" s="47" t="str">
        <f t="shared" ca="1" si="129"/>
        <v/>
      </c>
      <c r="AZ271" s="47" t="str">
        <f t="shared" ca="1" si="129"/>
        <v/>
      </c>
      <c r="BA271" s="47" t="str">
        <f t="shared" ca="1" si="129"/>
        <v/>
      </c>
      <c r="BB271" s="47" t="str">
        <f t="shared" ca="1" si="129"/>
        <v/>
      </c>
      <c r="BC271" s="47" t="str">
        <f t="shared" ca="1" si="129"/>
        <v/>
      </c>
      <c r="BD271" s="47" t="str">
        <f t="shared" ca="1" si="129"/>
        <v/>
      </c>
      <c r="BE271" s="47" t="str">
        <f t="shared" ca="1" si="129"/>
        <v/>
      </c>
      <c r="BF271" s="47" t="str">
        <f t="shared" ca="1" si="129"/>
        <v/>
      </c>
      <c r="BG271" s="47" t="str">
        <f t="shared" ca="1" si="129"/>
        <v/>
      </c>
      <c r="BH271" s="47" t="str">
        <f t="shared" ca="1" si="129"/>
        <v/>
      </c>
      <c r="BI271" s="47" t="str">
        <f t="shared" ca="1" si="128"/>
        <v/>
      </c>
      <c r="BJ271" s="47" t="str">
        <f t="shared" ca="1" si="128"/>
        <v/>
      </c>
      <c r="BK271" s="47" t="str">
        <f t="shared" ca="1" si="128"/>
        <v/>
      </c>
      <c r="BL271" s="47" t="str">
        <f t="shared" ca="1" si="128"/>
        <v/>
      </c>
      <c r="BM271" s="47" t="str">
        <f t="shared" ca="1" si="128"/>
        <v/>
      </c>
      <c r="BN271" s="47" t="str">
        <f t="shared" ca="1" si="128"/>
        <v/>
      </c>
      <c r="BO271" s="47" t="str">
        <f t="shared" ca="1" si="128"/>
        <v/>
      </c>
      <c r="BP271" s="47" t="str">
        <f t="shared" ca="1" si="128"/>
        <v/>
      </c>
      <c r="BQ271" s="47" t="str">
        <f t="shared" ca="1" si="128"/>
        <v/>
      </c>
      <c r="BR271" s="47" t="str">
        <f t="shared" ca="1" si="128"/>
        <v/>
      </c>
      <c r="BS271" s="47" t="str">
        <f t="shared" ca="1" si="145"/>
        <v/>
      </c>
      <c r="BT271" s="47" t="str">
        <f t="shared" ca="1" si="145"/>
        <v/>
      </c>
      <c r="BU271" s="47" t="str">
        <f t="shared" ca="1" si="145"/>
        <v/>
      </c>
      <c r="BV271" s="47" t="str">
        <f t="shared" ca="1" si="145"/>
        <v/>
      </c>
      <c r="BW271" s="47" t="str">
        <f t="shared" ca="1" si="145"/>
        <v/>
      </c>
      <c r="BX271" s="47" t="str">
        <f t="shared" ca="1" si="145"/>
        <v/>
      </c>
      <c r="BY271" s="47" t="str">
        <f t="shared" ca="1" si="145"/>
        <v/>
      </c>
      <c r="BZ271" s="47" t="str">
        <f t="shared" ca="1" si="145"/>
        <v/>
      </c>
      <c r="CA271" s="47" t="str">
        <f t="shared" ca="1" si="145"/>
        <v/>
      </c>
      <c r="CB271" s="47">
        <f t="shared" ca="1" si="145"/>
        <v>10.337103885416976</v>
      </c>
      <c r="CC271" s="47">
        <f t="shared" ca="1" si="144"/>
        <v>8.5749603421444114</v>
      </c>
      <c r="CD271" s="47">
        <f t="shared" ca="1" si="144"/>
        <v>8.0906140823623609</v>
      </c>
      <c r="CE271" s="47">
        <f t="shared" ca="1" si="144"/>
        <v>8.7789516654570612</v>
      </c>
      <c r="CF271" s="47">
        <f t="shared" ca="1" si="144"/>
        <v>8.7264914032211891</v>
      </c>
      <c r="CG271" s="47">
        <f t="shared" ca="1" si="144"/>
        <v>10.626590420535873</v>
      </c>
      <c r="CH271" s="47">
        <f t="shared" ca="1" si="144"/>
        <v>10.537164333591925</v>
      </c>
      <c r="CI271" s="47">
        <f t="shared" ca="1" si="144"/>
        <v>10.779219197458445</v>
      </c>
      <c r="CJ271" s="47">
        <f t="shared" ca="1" si="144"/>
        <v>10.479685615821316</v>
      </c>
      <c r="CK271" s="47">
        <f t="shared" ca="1" si="144"/>
        <v>11.758114378442485</v>
      </c>
      <c r="CL271" s="47">
        <f t="shared" ca="1" si="144"/>
        <v>10.983421368243128</v>
      </c>
      <c r="CM271" s="47">
        <f t="shared" ca="1" si="146"/>
        <v>11.752269199163184</v>
      </c>
      <c r="CN271" s="47">
        <f t="shared" ca="1" si="146"/>
        <v>10.337103885416976</v>
      </c>
      <c r="CO271" s="47">
        <f t="shared" ca="1" si="146"/>
        <v>8.5749603421444114</v>
      </c>
      <c r="CP271" s="47">
        <f t="shared" ca="1" si="146"/>
        <v>8.0906140823623609</v>
      </c>
      <c r="CQ271" s="47">
        <f t="shared" ca="1" si="146"/>
        <v>8.7789516654570612</v>
      </c>
      <c r="CR271" s="47">
        <f t="shared" ca="1" si="146"/>
        <v>8.7264914032211891</v>
      </c>
      <c r="CS271" s="47">
        <f t="shared" ca="1" si="146"/>
        <v>10.626590420535873</v>
      </c>
      <c r="CT271" s="47">
        <f t="shared" ca="1" si="146"/>
        <v>10.537164333591925</v>
      </c>
      <c r="CU271" s="47">
        <f t="shared" ca="1" si="146"/>
        <v>10.779219197458445</v>
      </c>
      <c r="CV271" s="47">
        <f t="shared" ca="1" si="146"/>
        <v>10.479685615821316</v>
      </c>
      <c r="CW271" s="47">
        <f t="shared" ca="1" si="126"/>
        <v>11.758114378442485</v>
      </c>
      <c r="CX271" s="47">
        <f t="shared" ca="1" si="126"/>
        <v>10.983421368243128</v>
      </c>
      <c r="CY271" s="47">
        <f t="shared" ca="1" si="126"/>
        <v>11.752269199163184</v>
      </c>
      <c r="CZ271" s="47">
        <f t="shared" ca="1" si="126"/>
        <v>10.337103885416976</v>
      </c>
      <c r="DA271" s="47">
        <f t="shared" ca="1" si="126"/>
        <v>8.5749603421444114</v>
      </c>
      <c r="DB271" s="47">
        <f t="shared" ca="1" si="126"/>
        <v>8.0906140823623609</v>
      </c>
      <c r="DC271" s="47">
        <f t="shared" ca="1" si="126"/>
        <v>8.7789516654570612</v>
      </c>
      <c r="DD271" s="47">
        <f t="shared" ca="1" si="126"/>
        <v>8.7264914032211891</v>
      </c>
    </row>
    <row r="272" spans="1:108" x14ac:dyDescent="0.25">
      <c r="A272" s="40" t="s">
        <v>138</v>
      </c>
      <c r="B272" s="40">
        <v>2827</v>
      </c>
      <c r="C272" s="40" t="s">
        <v>31</v>
      </c>
      <c r="D272" s="40" t="s">
        <v>1457</v>
      </c>
      <c r="E272" s="40" t="s">
        <v>130</v>
      </c>
      <c r="F272" s="40">
        <v>0.3</v>
      </c>
      <c r="G272" s="43">
        <v>45140</v>
      </c>
      <c r="I272" s="40" t="s">
        <v>74</v>
      </c>
      <c r="J272" s="40">
        <v>2</v>
      </c>
      <c r="K272" s="40" t="s">
        <v>33</v>
      </c>
      <c r="L272" s="40" t="s">
        <v>140</v>
      </c>
      <c r="N272" s="41">
        <f>VLOOKUP($C272 &amp; $I272 &amp; $K272,FATOR!$A$3:$P$22,5,0)</f>
        <v>0.23516228756884971</v>
      </c>
      <c r="O272" s="41">
        <f>VLOOKUP($C272 &amp; $I272 &amp; $K272,FATOR!$A$3:$P$22,6,0)</f>
        <v>0.21966842736486258</v>
      </c>
      <c r="P272" s="41">
        <f>VLOOKUP($C272 &amp; $I272 &amp; $K272,FATOR!$A$3:$P$22,7,0)</f>
        <v>0.23504538398326369</v>
      </c>
      <c r="Q272" s="41">
        <f>VLOOKUP($C272 &amp; $I272 &amp; $K272,FATOR!$A$3:$P$22,8,0)</f>
        <v>0.20674207770833952</v>
      </c>
      <c r="R272" s="41">
        <f>VLOOKUP($C272 &amp; $I272 &amp; $K272,FATOR!$A$3:$P$22,9,0)</f>
        <v>0.17149920684288822</v>
      </c>
      <c r="S272" s="41">
        <f>VLOOKUP($C272 &amp; $I272 &amp; $K272,FATOR!$A$3:$P$22,10,0)</f>
        <v>0.1618122816472472</v>
      </c>
      <c r="T272" s="41">
        <f>VLOOKUP($C272 &amp; $I272 &amp; $K272,FATOR!$A$3:$P$22,11,0)</f>
        <v>0.17557903330914121</v>
      </c>
      <c r="U272" s="41">
        <f>VLOOKUP($C272 &amp; $I272 &amp; $K272,FATOR!$A$3:$P$22,12,0)</f>
        <v>0.1745298280644238</v>
      </c>
      <c r="V272" s="41">
        <f>VLOOKUP($C272 &amp; $I272 &amp; $K272,FATOR!$A$3:$P$22,13,0)</f>
        <v>0.21253180841071748</v>
      </c>
      <c r="W272" s="41">
        <f>VLOOKUP($C272 &amp; $I272 &amp; $K272,FATOR!$A$3:$P$22,14,0)</f>
        <v>0.2107432866718385</v>
      </c>
      <c r="X272" s="41">
        <f>VLOOKUP($C272 &amp; $I272 &amp; $K272,FATOR!$A$3:$P$22,15,0)</f>
        <v>0.2155843839491689</v>
      </c>
      <c r="Y272" s="41">
        <f>VLOOKUP($C272 &amp; $I272 &amp; $K272,FATOR!$A$3:$P$22,16,0)</f>
        <v>0.20959371231642632</v>
      </c>
      <c r="AA272" s="42">
        <f t="shared" si="130"/>
        <v>7.0548686270654914E-2</v>
      </c>
      <c r="AB272" s="42">
        <f t="shared" si="131"/>
        <v>6.590052820945877E-2</v>
      </c>
      <c r="AC272" s="42">
        <f t="shared" si="132"/>
        <v>7.0513615194979104E-2</v>
      </c>
      <c r="AD272" s="42">
        <f t="shared" si="133"/>
        <v>6.2022623312501857E-2</v>
      </c>
      <c r="AE272" s="42">
        <f t="shared" si="134"/>
        <v>5.1449762052866464E-2</v>
      </c>
      <c r="AF272" s="42">
        <f t="shared" si="135"/>
        <v>4.8543684494174157E-2</v>
      </c>
      <c r="AG272" s="42">
        <f t="shared" si="136"/>
        <v>5.267370999274236E-2</v>
      </c>
      <c r="AH272" s="42">
        <f t="shared" si="137"/>
        <v>5.2358948419327138E-2</v>
      </c>
      <c r="AI272" s="42">
        <f t="shared" si="138"/>
        <v>6.3759542523215237E-2</v>
      </c>
      <c r="AJ272" s="42">
        <f t="shared" si="139"/>
        <v>6.3222986001551545E-2</v>
      </c>
      <c r="AK272" s="42">
        <f t="shared" si="140"/>
        <v>6.467531518475067E-2</v>
      </c>
      <c r="AL272" s="42">
        <f t="shared" si="141"/>
        <v>6.2878113694927892E-2</v>
      </c>
      <c r="AN272" s="43">
        <f t="shared" si="142"/>
        <v>45171</v>
      </c>
      <c r="AO272" s="47">
        <f t="shared" ca="1" si="143"/>
        <v>7.0548686270654914E-2</v>
      </c>
      <c r="AP272" s="47">
        <f t="shared" ca="1" si="143"/>
        <v>6.590052820945877E-2</v>
      </c>
      <c r="AQ272" s="47">
        <f t="shared" ca="1" si="143"/>
        <v>7.0513615194979104E-2</v>
      </c>
      <c r="AR272" s="47">
        <f t="shared" ca="1" si="143"/>
        <v>6.2022623312501857E-2</v>
      </c>
      <c r="AS272" s="47">
        <f t="shared" ca="1" si="143"/>
        <v>5.1449762052866464E-2</v>
      </c>
      <c r="AT272" s="47">
        <f t="shared" ca="1" si="143"/>
        <v>4.8543684494174157E-2</v>
      </c>
      <c r="AU272" s="47">
        <f t="shared" ca="1" si="143"/>
        <v>5.267370999274236E-2</v>
      </c>
      <c r="AV272" s="47">
        <f t="shared" ca="1" si="143"/>
        <v>5.2358948419327138E-2</v>
      </c>
      <c r="AW272" s="47">
        <f t="shared" ca="1" si="143"/>
        <v>6.3759542523215237E-2</v>
      </c>
      <c r="AX272" s="47">
        <f t="shared" ca="1" si="143"/>
        <v>6.3222986001551545E-2</v>
      </c>
      <c r="AY272" s="47">
        <f t="shared" ca="1" si="129"/>
        <v>6.467531518475067E-2</v>
      </c>
      <c r="AZ272" s="47">
        <f t="shared" ca="1" si="129"/>
        <v>6.2878113694927892E-2</v>
      </c>
      <c r="BA272" s="47">
        <f t="shared" ca="1" si="129"/>
        <v>7.0548686270654914E-2</v>
      </c>
      <c r="BB272" s="47">
        <f t="shared" ca="1" si="129"/>
        <v>6.590052820945877E-2</v>
      </c>
      <c r="BC272" s="47">
        <f t="shared" ca="1" si="129"/>
        <v>7.0513615194979104E-2</v>
      </c>
      <c r="BD272" s="47">
        <f t="shared" ca="1" si="129"/>
        <v>6.2022623312501857E-2</v>
      </c>
      <c r="BE272" s="47">
        <f t="shared" ca="1" si="129"/>
        <v>5.1449762052866464E-2</v>
      </c>
      <c r="BF272" s="47">
        <f t="shared" ca="1" si="129"/>
        <v>4.8543684494174157E-2</v>
      </c>
      <c r="BG272" s="47">
        <f t="shared" ca="1" si="129"/>
        <v>5.267370999274236E-2</v>
      </c>
      <c r="BH272" s="47">
        <f t="shared" ca="1" si="129"/>
        <v>5.2358948419327138E-2</v>
      </c>
      <c r="BI272" s="47">
        <f t="shared" ca="1" si="128"/>
        <v>6.3759542523215237E-2</v>
      </c>
      <c r="BJ272" s="47">
        <f t="shared" ca="1" si="128"/>
        <v>6.3222986001551545E-2</v>
      </c>
      <c r="BK272" s="47">
        <f t="shared" ca="1" si="128"/>
        <v>6.467531518475067E-2</v>
      </c>
      <c r="BL272" s="47">
        <f t="shared" ca="1" si="128"/>
        <v>6.2878113694927892E-2</v>
      </c>
      <c r="BM272" s="47">
        <f t="shared" ca="1" si="128"/>
        <v>7.0548686270654914E-2</v>
      </c>
      <c r="BN272" s="47">
        <f t="shared" ca="1" si="128"/>
        <v>6.590052820945877E-2</v>
      </c>
      <c r="BO272" s="47">
        <f t="shared" ca="1" si="128"/>
        <v>7.0513615194979104E-2</v>
      </c>
      <c r="BP272" s="47">
        <f t="shared" ca="1" si="128"/>
        <v>6.2022623312501857E-2</v>
      </c>
      <c r="BQ272" s="47">
        <f t="shared" ca="1" si="128"/>
        <v>5.1449762052866464E-2</v>
      </c>
      <c r="BR272" s="47">
        <f t="shared" ca="1" si="128"/>
        <v>4.8543684494174157E-2</v>
      </c>
      <c r="BS272" s="47">
        <f t="shared" ca="1" si="145"/>
        <v>5.267370999274236E-2</v>
      </c>
      <c r="BT272" s="47">
        <f t="shared" ca="1" si="145"/>
        <v>5.2358948419327138E-2</v>
      </c>
      <c r="BU272" s="47">
        <f t="shared" ca="1" si="145"/>
        <v>6.3759542523215237E-2</v>
      </c>
      <c r="BV272" s="47">
        <f t="shared" ca="1" si="145"/>
        <v>6.3222986001551545E-2</v>
      </c>
      <c r="BW272" s="47">
        <f t="shared" ca="1" si="145"/>
        <v>6.467531518475067E-2</v>
      </c>
      <c r="BX272" s="47">
        <f t="shared" ca="1" si="145"/>
        <v>6.2878113694927892E-2</v>
      </c>
      <c r="BY272" s="47">
        <f t="shared" ca="1" si="145"/>
        <v>7.0548686270654914E-2</v>
      </c>
      <c r="BZ272" s="47">
        <f t="shared" ca="1" si="145"/>
        <v>6.590052820945877E-2</v>
      </c>
      <c r="CA272" s="47">
        <f t="shared" ca="1" si="145"/>
        <v>7.0513615194979104E-2</v>
      </c>
      <c r="CB272" s="47">
        <f t="shared" ca="1" si="145"/>
        <v>6.2022623312501857E-2</v>
      </c>
      <c r="CC272" s="47">
        <f t="shared" ca="1" si="144"/>
        <v>5.1449762052866464E-2</v>
      </c>
      <c r="CD272" s="47">
        <f t="shared" ca="1" si="144"/>
        <v>4.8543684494174157E-2</v>
      </c>
      <c r="CE272" s="47">
        <f t="shared" ca="1" si="144"/>
        <v>5.267370999274236E-2</v>
      </c>
      <c r="CF272" s="47">
        <f t="shared" ca="1" si="144"/>
        <v>5.2358948419327138E-2</v>
      </c>
      <c r="CG272" s="47">
        <f t="shared" ca="1" si="144"/>
        <v>6.3759542523215237E-2</v>
      </c>
      <c r="CH272" s="47">
        <f t="shared" ca="1" si="144"/>
        <v>6.3222986001551545E-2</v>
      </c>
      <c r="CI272" s="47">
        <f t="shared" ca="1" si="144"/>
        <v>6.467531518475067E-2</v>
      </c>
      <c r="CJ272" s="47">
        <f t="shared" ca="1" si="144"/>
        <v>6.2878113694927892E-2</v>
      </c>
      <c r="CK272" s="47">
        <f t="shared" ca="1" si="144"/>
        <v>7.0548686270654914E-2</v>
      </c>
      <c r="CL272" s="47">
        <f t="shared" ca="1" si="144"/>
        <v>6.590052820945877E-2</v>
      </c>
      <c r="CM272" s="47">
        <f t="shared" ca="1" si="146"/>
        <v>7.0513615194979104E-2</v>
      </c>
      <c r="CN272" s="47">
        <f t="shared" ca="1" si="146"/>
        <v>6.2022623312501857E-2</v>
      </c>
      <c r="CO272" s="47">
        <f t="shared" ca="1" si="146"/>
        <v>5.1449762052866464E-2</v>
      </c>
      <c r="CP272" s="47">
        <f t="shared" ca="1" si="146"/>
        <v>4.8543684494174157E-2</v>
      </c>
      <c r="CQ272" s="47">
        <f t="shared" ca="1" si="146"/>
        <v>5.267370999274236E-2</v>
      </c>
      <c r="CR272" s="47">
        <f t="shared" ca="1" si="146"/>
        <v>5.2358948419327138E-2</v>
      </c>
      <c r="CS272" s="47">
        <f t="shared" ca="1" si="146"/>
        <v>6.3759542523215237E-2</v>
      </c>
      <c r="CT272" s="47">
        <f t="shared" ca="1" si="146"/>
        <v>6.3222986001551545E-2</v>
      </c>
      <c r="CU272" s="47">
        <f t="shared" ca="1" si="146"/>
        <v>6.467531518475067E-2</v>
      </c>
      <c r="CV272" s="47">
        <f t="shared" ca="1" si="146"/>
        <v>6.2878113694927892E-2</v>
      </c>
      <c r="CW272" s="47">
        <f t="shared" ca="1" si="126"/>
        <v>7.0548686270654914E-2</v>
      </c>
      <c r="CX272" s="47">
        <f t="shared" ca="1" si="126"/>
        <v>6.590052820945877E-2</v>
      </c>
      <c r="CY272" s="47">
        <f t="shared" ca="1" si="126"/>
        <v>7.0513615194979104E-2</v>
      </c>
      <c r="CZ272" s="47">
        <f t="shared" ca="1" si="126"/>
        <v>6.2022623312501857E-2</v>
      </c>
      <c r="DA272" s="47">
        <f t="shared" ca="1" si="126"/>
        <v>5.1449762052866464E-2</v>
      </c>
      <c r="DB272" s="47">
        <f t="shared" ca="1" si="126"/>
        <v>4.8543684494174157E-2</v>
      </c>
      <c r="DC272" s="47">
        <f t="shared" ca="1" si="126"/>
        <v>5.267370999274236E-2</v>
      </c>
      <c r="DD272" s="47">
        <f t="shared" ca="1" si="126"/>
        <v>5.2358948419327138E-2</v>
      </c>
    </row>
    <row r="273" spans="1:108" x14ac:dyDescent="0.25">
      <c r="A273" s="40" t="s">
        <v>138</v>
      </c>
      <c r="B273" s="40">
        <v>2762</v>
      </c>
      <c r="C273" s="40" t="s">
        <v>37</v>
      </c>
      <c r="D273" s="40" t="s">
        <v>1458</v>
      </c>
      <c r="E273" s="40" t="s">
        <v>130</v>
      </c>
      <c r="F273" s="40">
        <v>0.108</v>
      </c>
      <c r="G273" s="43">
        <v>45083</v>
      </c>
      <c r="I273" s="40" t="s">
        <v>74</v>
      </c>
      <c r="J273" s="40">
        <v>2</v>
      </c>
      <c r="K273" s="40" t="s">
        <v>33</v>
      </c>
      <c r="L273" s="40" t="s">
        <v>166</v>
      </c>
      <c r="N273" s="41">
        <f>VLOOKUP($C273 &amp; $I273 &amp; $K273,FATOR!$A$3:$P$22,5,0)</f>
        <v>0.13911199566864266</v>
      </c>
      <c r="O273" s="41">
        <f>VLOOKUP($C273 &amp; $I273 &amp; $K273,FATOR!$A$3:$P$22,6,0)</f>
        <v>0.14397323158099676</v>
      </c>
      <c r="P273" s="41">
        <f>VLOOKUP($C273 &amp; $I273 &amp; $K273,FATOR!$A$3:$P$22,7,0)</f>
        <v>0.1253122181429491</v>
      </c>
      <c r="Q273" s="41">
        <f>VLOOKUP($C273 &amp; $I273 &amp; $K273,FATOR!$A$3:$P$22,8,0)</f>
        <v>0.1107734592458102</v>
      </c>
      <c r="R273" s="41">
        <f>VLOOKUP($C273 &amp; $I273 &amp; $K273,FATOR!$A$3:$P$22,9,0)</f>
        <v>8.2659943560374941E-2</v>
      </c>
      <c r="S273" s="41">
        <f>VLOOKUP($C273 &amp; $I273 &amp; $K273,FATOR!$A$3:$P$22,10,0)</f>
        <v>6.9791864427120306E-2</v>
      </c>
      <c r="T273" s="41">
        <f>VLOOKUP($C273 &amp; $I273 &amp; $K273,FATOR!$A$3:$P$22,11,0)</f>
        <v>9.0617307951531029E-2</v>
      </c>
      <c r="U273" s="41">
        <f>VLOOKUP($C273 &amp; $I273 &amp; $K273,FATOR!$A$3:$P$22,12,0)</f>
        <v>0.10218505105720474</v>
      </c>
      <c r="V273" s="41">
        <f>VLOOKUP($C273 &amp; $I273 &amp; $K273,FATOR!$A$3:$P$22,13,0)</f>
        <v>0.11087991924650198</v>
      </c>
      <c r="W273" s="41">
        <f>VLOOKUP($C273 &amp; $I273 &amp; $K273,FATOR!$A$3:$P$22,14,0)</f>
        <v>0.12186694448854825</v>
      </c>
      <c r="X273" s="41">
        <f>VLOOKUP($C273 &amp; $I273 &amp; $K273,FATOR!$A$3:$P$22,15,0)</f>
        <v>0.16068009222333368</v>
      </c>
      <c r="Y273" s="41">
        <f>VLOOKUP($C273 &amp; $I273 &amp; $K273,FATOR!$A$3:$P$22,16,0)</f>
        <v>0.16599739643926004</v>
      </c>
      <c r="AA273" s="42">
        <f t="shared" si="130"/>
        <v>1.5024095532213406E-2</v>
      </c>
      <c r="AB273" s="42">
        <f t="shared" si="131"/>
        <v>1.5549109010747649E-2</v>
      </c>
      <c r="AC273" s="42">
        <f t="shared" si="132"/>
        <v>1.3533719559438502E-2</v>
      </c>
      <c r="AD273" s="42">
        <f t="shared" si="133"/>
        <v>1.1963533598547502E-2</v>
      </c>
      <c r="AE273" s="42">
        <f t="shared" si="134"/>
        <v>8.9272739045204927E-3</v>
      </c>
      <c r="AF273" s="42">
        <f t="shared" si="135"/>
        <v>7.5375213581289928E-3</v>
      </c>
      <c r="AG273" s="42">
        <f t="shared" si="136"/>
        <v>9.7866692587653507E-3</v>
      </c>
      <c r="AH273" s="42">
        <f t="shared" si="137"/>
        <v>1.1035985514178111E-2</v>
      </c>
      <c r="AI273" s="42">
        <f t="shared" si="138"/>
        <v>1.1975031278622214E-2</v>
      </c>
      <c r="AJ273" s="42">
        <f t="shared" si="139"/>
        <v>1.3161630004763211E-2</v>
      </c>
      <c r="AK273" s="42">
        <f t="shared" si="140"/>
        <v>1.7353449960120039E-2</v>
      </c>
      <c r="AL273" s="42">
        <f t="shared" si="141"/>
        <v>1.7927718815440082E-2</v>
      </c>
      <c r="AN273" s="43">
        <f t="shared" si="142"/>
        <v>45114</v>
      </c>
      <c r="AO273" s="47">
        <f t="shared" ca="1" si="143"/>
        <v>1.5024095532213406E-2</v>
      </c>
      <c r="AP273" s="47">
        <f t="shared" ca="1" si="143"/>
        <v>1.5549109010747649E-2</v>
      </c>
      <c r="AQ273" s="47">
        <f t="shared" ca="1" si="143"/>
        <v>1.3533719559438502E-2</v>
      </c>
      <c r="AR273" s="47">
        <f t="shared" ca="1" si="143"/>
        <v>1.1963533598547502E-2</v>
      </c>
      <c r="AS273" s="47">
        <f t="shared" ca="1" si="143"/>
        <v>8.9272739045204927E-3</v>
      </c>
      <c r="AT273" s="47">
        <f t="shared" ca="1" si="143"/>
        <v>7.5375213581289928E-3</v>
      </c>
      <c r="AU273" s="47">
        <f t="shared" ca="1" si="143"/>
        <v>9.7866692587653507E-3</v>
      </c>
      <c r="AV273" s="47">
        <f t="shared" ca="1" si="143"/>
        <v>1.1035985514178111E-2</v>
      </c>
      <c r="AW273" s="47">
        <f t="shared" ca="1" si="143"/>
        <v>1.1975031278622214E-2</v>
      </c>
      <c r="AX273" s="47">
        <f t="shared" ca="1" si="143"/>
        <v>1.3161630004763211E-2</v>
      </c>
      <c r="AY273" s="47">
        <f t="shared" ca="1" si="129"/>
        <v>1.7353449960120039E-2</v>
      </c>
      <c r="AZ273" s="47">
        <f t="shared" ca="1" si="129"/>
        <v>1.7927718815440082E-2</v>
      </c>
      <c r="BA273" s="47">
        <f t="shared" ca="1" si="129"/>
        <v>1.5024095532213406E-2</v>
      </c>
      <c r="BB273" s="47">
        <f t="shared" ca="1" si="129"/>
        <v>1.5549109010747649E-2</v>
      </c>
      <c r="BC273" s="47">
        <f t="shared" ca="1" si="129"/>
        <v>1.3533719559438502E-2</v>
      </c>
      <c r="BD273" s="47">
        <f t="shared" ca="1" si="129"/>
        <v>1.1963533598547502E-2</v>
      </c>
      <c r="BE273" s="47">
        <f t="shared" ca="1" si="129"/>
        <v>8.9272739045204927E-3</v>
      </c>
      <c r="BF273" s="47">
        <f t="shared" ca="1" si="129"/>
        <v>7.5375213581289928E-3</v>
      </c>
      <c r="BG273" s="47">
        <f t="shared" ca="1" si="129"/>
        <v>9.7866692587653507E-3</v>
      </c>
      <c r="BH273" s="47">
        <f t="shared" ca="1" si="129"/>
        <v>1.1035985514178111E-2</v>
      </c>
      <c r="BI273" s="47">
        <f t="shared" ca="1" si="128"/>
        <v>1.1975031278622214E-2</v>
      </c>
      <c r="BJ273" s="47">
        <f t="shared" ca="1" si="128"/>
        <v>1.3161630004763211E-2</v>
      </c>
      <c r="BK273" s="47">
        <f t="shared" ca="1" si="128"/>
        <v>1.7353449960120039E-2</v>
      </c>
      <c r="BL273" s="47">
        <f t="shared" ca="1" si="128"/>
        <v>1.7927718815440082E-2</v>
      </c>
      <c r="BM273" s="47">
        <f t="shared" ca="1" si="128"/>
        <v>1.5024095532213406E-2</v>
      </c>
      <c r="BN273" s="47">
        <f t="shared" ca="1" si="128"/>
        <v>1.5549109010747649E-2</v>
      </c>
      <c r="BO273" s="47">
        <f t="shared" ca="1" si="128"/>
        <v>1.3533719559438502E-2</v>
      </c>
      <c r="BP273" s="47">
        <f t="shared" ca="1" si="128"/>
        <v>1.1963533598547502E-2</v>
      </c>
      <c r="BQ273" s="47">
        <f t="shared" ca="1" si="128"/>
        <v>8.9272739045204927E-3</v>
      </c>
      <c r="BR273" s="47">
        <f t="shared" ca="1" si="128"/>
        <v>7.5375213581289928E-3</v>
      </c>
      <c r="BS273" s="47">
        <f t="shared" ca="1" si="145"/>
        <v>9.7866692587653507E-3</v>
      </c>
      <c r="BT273" s="47">
        <f t="shared" ca="1" si="145"/>
        <v>1.1035985514178111E-2</v>
      </c>
      <c r="BU273" s="47">
        <f t="shared" ca="1" si="145"/>
        <v>1.1975031278622214E-2</v>
      </c>
      <c r="BV273" s="47">
        <f t="shared" ca="1" si="145"/>
        <v>1.3161630004763211E-2</v>
      </c>
      <c r="BW273" s="47">
        <f t="shared" ca="1" si="145"/>
        <v>1.7353449960120039E-2</v>
      </c>
      <c r="BX273" s="47">
        <f t="shared" ca="1" si="145"/>
        <v>1.7927718815440082E-2</v>
      </c>
      <c r="BY273" s="47">
        <f t="shared" ca="1" si="145"/>
        <v>1.5024095532213406E-2</v>
      </c>
      <c r="BZ273" s="47">
        <f t="shared" ca="1" si="145"/>
        <v>1.5549109010747649E-2</v>
      </c>
      <c r="CA273" s="47">
        <f t="shared" ca="1" si="145"/>
        <v>1.3533719559438502E-2</v>
      </c>
      <c r="CB273" s="47">
        <f t="shared" ca="1" si="145"/>
        <v>1.1963533598547502E-2</v>
      </c>
      <c r="CC273" s="47">
        <f t="shared" ca="1" si="144"/>
        <v>8.9272739045204927E-3</v>
      </c>
      <c r="CD273" s="47">
        <f t="shared" ca="1" si="144"/>
        <v>7.5375213581289928E-3</v>
      </c>
      <c r="CE273" s="47">
        <f t="shared" ca="1" si="144"/>
        <v>9.7866692587653507E-3</v>
      </c>
      <c r="CF273" s="47">
        <f t="shared" ca="1" si="144"/>
        <v>1.1035985514178111E-2</v>
      </c>
      <c r="CG273" s="47">
        <f t="shared" ca="1" si="144"/>
        <v>1.1975031278622214E-2</v>
      </c>
      <c r="CH273" s="47">
        <f t="shared" ca="1" si="144"/>
        <v>1.3161630004763211E-2</v>
      </c>
      <c r="CI273" s="47">
        <f t="shared" ca="1" si="144"/>
        <v>1.7353449960120039E-2</v>
      </c>
      <c r="CJ273" s="47">
        <f t="shared" ca="1" si="144"/>
        <v>1.7927718815440082E-2</v>
      </c>
      <c r="CK273" s="47">
        <f t="shared" ca="1" si="144"/>
        <v>1.5024095532213406E-2</v>
      </c>
      <c r="CL273" s="47">
        <f t="shared" ca="1" si="144"/>
        <v>1.5549109010747649E-2</v>
      </c>
      <c r="CM273" s="47">
        <f t="shared" ca="1" si="146"/>
        <v>1.3533719559438502E-2</v>
      </c>
      <c r="CN273" s="47">
        <f t="shared" ca="1" si="146"/>
        <v>1.1963533598547502E-2</v>
      </c>
      <c r="CO273" s="47">
        <f t="shared" ca="1" si="146"/>
        <v>8.9272739045204927E-3</v>
      </c>
      <c r="CP273" s="47">
        <f t="shared" ca="1" si="146"/>
        <v>7.5375213581289928E-3</v>
      </c>
      <c r="CQ273" s="47">
        <f t="shared" ca="1" si="146"/>
        <v>9.7866692587653507E-3</v>
      </c>
      <c r="CR273" s="47">
        <f t="shared" ca="1" si="146"/>
        <v>1.1035985514178111E-2</v>
      </c>
      <c r="CS273" s="47">
        <f t="shared" ca="1" si="146"/>
        <v>1.1975031278622214E-2</v>
      </c>
      <c r="CT273" s="47">
        <f t="shared" ca="1" si="146"/>
        <v>1.3161630004763211E-2</v>
      </c>
      <c r="CU273" s="47">
        <f t="shared" ca="1" si="146"/>
        <v>1.7353449960120039E-2</v>
      </c>
      <c r="CV273" s="47">
        <f t="shared" ca="1" si="146"/>
        <v>1.7927718815440082E-2</v>
      </c>
      <c r="CW273" s="47">
        <f t="shared" ca="1" si="126"/>
        <v>1.5024095532213406E-2</v>
      </c>
      <c r="CX273" s="47">
        <f t="shared" ca="1" si="126"/>
        <v>1.5549109010747649E-2</v>
      </c>
      <c r="CY273" s="47">
        <f t="shared" ca="1" si="126"/>
        <v>1.3533719559438502E-2</v>
      </c>
      <c r="CZ273" s="47">
        <f t="shared" ca="1" si="126"/>
        <v>1.1963533598547502E-2</v>
      </c>
      <c r="DA273" s="47">
        <f t="shared" ca="1" si="126"/>
        <v>8.9272739045204927E-3</v>
      </c>
      <c r="DB273" s="47">
        <f t="shared" ca="1" si="126"/>
        <v>7.5375213581289928E-3</v>
      </c>
      <c r="DC273" s="47">
        <f t="shared" ca="1" si="126"/>
        <v>9.7866692587653507E-3</v>
      </c>
      <c r="DD273" s="47">
        <f t="shared" ca="1" si="126"/>
        <v>1.1035985514178111E-2</v>
      </c>
    </row>
    <row r="274" spans="1:108" x14ac:dyDescent="0.25">
      <c r="A274" s="40" t="s">
        <v>129</v>
      </c>
      <c r="B274" s="40">
        <v>2291</v>
      </c>
      <c r="C274" s="40" t="s">
        <v>38</v>
      </c>
      <c r="D274" s="40" t="s">
        <v>480</v>
      </c>
      <c r="E274" s="40" t="s">
        <v>130</v>
      </c>
      <c r="F274" s="40">
        <v>30</v>
      </c>
      <c r="G274" s="43">
        <v>46113</v>
      </c>
      <c r="I274" s="40" t="s">
        <v>74</v>
      </c>
      <c r="J274" s="40">
        <v>1</v>
      </c>
      <c r="K274" s="40" t="s">
        <v>33</v>
      </c>
      <c r="L274" s="40" t="s">
        <v>169</v>
      </c>
      <c r="N274" s="41">
        <f>VLOOKUP($C274 &amp; $I274 &amp; $K274,FATOR!$A$3:$P$22,5,0)</f>
        <v>0.22871264683271059</v>
      </c>
      <c r="O274" s="41">
        <f>VLOOKUP($C274 &amp; $I274 &amp; $K274,FATOR!$A$3:$P$22,6,0)</f>
        <v>0.23750563879343578</v>
      </c>
      <c r="P274" s="41">
        <f>VLOOKUP($C274 &amp; $I274 &amp; $K274,FATOR!$A$3:$P$22,7,0)</f>
        <v>0.23037320442145653</v>
      </c>
      <c r="Q274" s="41">
        <f>VLOOKUP($C274 &amp; $I274 &amp; $K274,FATOR!$A$3:$P$22,8,0)</f>
        <v>0.22169681899004828</v>
      </c>
      <c r="R274" s="41">
        <f>VLOOKUP($C274 &amp; $I274 &amp; $K274,FATOR!$A$3:$P$22,9,0)</f>
        <v>0.18652447212227979</v>
      </c>
      <c r="S274" s="41">
        <f>VLOOKUP($C274 &amp; $I274 &amp; $K274,FATOR!$A$3:$P$22,10,0)</f>
        <v>0.18988281789981101</v>
      </c>
      <c r="T274" s="41">
        <f>VLOOKUP($C274 &amp; $I274 &amp; $K274,FATOR!$A$3:$P$22,11,0)</f>
        <v>0.18730858498199443</v>
      </c>
      <c r="U274" s="41">
        <f>VLOOKUP($C274 &amp; $I274 &amp; $K274,FATOR!$A$3:$P$22,12,0)</f>
        <v>0.20642963181667212</v>
      </c>
      <c r="V274" s="41">
        <f>VLOOKUP($C274 &amp; $I274 &amp; $K274,FATOR!$A$3:$P$22,13,0)</f>
        <v>0.25801633166033289</v>
      </c>
      <c r="W274" s="41">
        <f>VLOOKUP($C274 &amp; $I274 &amp; $K274,FATOR!$A$3:$P$22,14,0)</f>
        <v>0.23400168262830828</v>
      </c>
      <c r="X274" s="41">
        <f>VLOOKUP($C274 &amp; $I274 &amp; $K274,FATOR!$A$3:$P$22,15,0)</f>
        <v>0.22614830050781706</v>
      </c>
      <c r="Y274" s="41">
        <f>VLOOKUP($C274 &amp; $I274 &amp; $K274,FATOR!$A$3:$P$22,16,0)</f>
        <v>0.23465907887395288</v>
      </c>
      <c r="AA274" s="42">
        <f t="shared" si="130"/>
        <v>6.8613794049813173</v>
      </c>
      <c r="AB274" s="42">
        <f t="shared" si="131"/>
        <v>7.1251691638030739</v>
      </c>
      <c r="AC274" s="42">
        <f t="shared" si="132"/>
        <v>6.9111961326436964</v>
      </c>
      <c r="AD274" s="42">
        <f t="shared" si="133"/>
        <v>6.6509045697014484</v>
      </c>
      <c r="AE274" s="42">
        <f t="shared" si="134"/>
        <v>5.5957341636683937</v>
      </c>
      <c r="AF274" s="42">
        <f t="shared" si="135"/>
        <v>5.6964845369943307</v>
      </c>
      <c r="AG274" s="42">
        <f t="shared" si="136"/>
        <v>5.6192575494598334</v>
      </c>
      <c r="AH274" s="42">
        <f t="shared" si="137"/>
        <v>6.1928889545001633</v>
      </c>
      <c r="AI274" s="42">
        <f t="shared" si="138"/>
        <v>7.7404899498099864</v>
      </c>
      <c r="AJ274" s="42">
        <f t="shared" si="139"/>
        <v>7.0200504788492486</v>
      </c>
      <c r="AK274" s="42">
        <f t="shared" si="140"/>
        <v>6.7844490152345118</v>
      </c>
      <c r="AL274" s="42">
        <f t="shared" si="141"/>
        <v>7.0397723662185863</v>
      </c>
      <c r="AN274" s="43">
        <f t="shared" si="142"/>
        <v>46113</v>
      </c>
      <c r="AO274" s="47" t="str">
        <f t="shared" ca="1" si="143"/>
        <v/>
      </c>
      <c r="AP274" s="47" t="str">
        <f t="shared" ca="1" si="143"/>
        <v/>
      </c>
      <c r="AQ274" s="47" t="str">
        <f t="shared" ca="1" si="143"/>
        <v/>
      </c>
      <c r="AR274" s="47" t="str">
        <f t="shared" ca="1" si="143"/>
        <v/>
      </c>
      <c r="AS274" s="47" t="str">
        <f t="shared" ca="1" si="143"/>
        <v/>
      </c>
      <c r="AT274" s="47" t="str">
        <f t="shared" ca="1" si="143"/>
        <v/>
      </c>
      <c r="AU274" s="47" t="str">
        <f t="shared" ca="1" si="143"/>
        <v/>
      </c>
      <c r="AV274" s="47" t="str">
        <f t="shared" ca="1" si="143"/>
        <v/>
      </c>
      <c r="AW274" s="47" t="str">
        <f t="shared" ca="1" si="143"/>
        <v/>
      </c>
      <c r="AX274" s="47" t="str">
        <f t="shared" ca="1" si="143"/>
        <v/>
      </c>
      <c r="AY274" s="47" t="str">
        <f t="shared" ca="1" si="129"/>
        <v/>
      </c>
      <c r="AZ274" s="47" t="str">
        <f t="shared" ca="1" si="129"/>
        <v/>
      </c>
      <c r="BA274" s="47" t="str">
        <f t="shared" ca="1" si="129"/>
        <v/>
      </c>
      <c r="BB274" s="47" t="str">
        <f t="shared" ca="1" si="129"/>
        <v/>
      </c>
      <c r="BC274" s="47" t="str">
        <f t="shared" ca="1" si="129"/>
        <v/>
      </c>
      <c r="BD274" s="47" t="str">
        <f t="shared" ca="1" si="129"/>
        <v/>
      </c>
      <c r="BE274" s="47" t="str">
        <f t="shared" ca="1" si="129"/>
        <v/>
      </c>
      <c r="BF274" s="47" t="str">
        <f t="shared" ca="1" si="129"/>
        <v/>
      </c>
      <c r="BG274" s="47" t="str">
        <f t="shared" ca="1" si="129"/>
        <v/>
      </c>
      <c r="BH274" s="47" t="str">
        <f t="shared" ca="1" si="129"/>
        <v/>
      </c>
      <c r="BI274" s="47" t="str">
        <f t="shared" ca="1" si="128"/>
        <v/>
      </c>
      <c r="BJ274" s="47" t="str">
        <f t="shared" ca="1" si="128"/>
        <v/>
      </c>
      <c r="BK274" s="47" t="str">
        <f t="shared" ca="1" si="128"/>
        <v/>
      </c>
      <c r="BL274" s="47" t="str">
        <f t="shared" ca="1" si="128"/>
        <v/>
      </c>
      <c r="BM274" s="47" t="str">
        <f t="shared" ca="1" si="128"/>
        <v/>
      </c>
      <c r="BN274" s="47" t="str">
        <f t="shared" ca="1" si="128"/>
        <v/>
      </c>
      <c r="BO274" s="47" t="str">
        <f t="shared" ca="1" si="128"/>
        <v/>
      </c>
      <c r="BP274" s="47">
        <f t="shared" ca="1" si="128"/>
        <v>6.6509045697014484</v>
      </c>
      <c r="BQ274" s="47">
        <f t="shared" ca="1" si="128"/>
        <v>5.5957341636683937</v>
      </c>
      <c r="BR274" s="47">
        <f t="shared" ca="1" si="128"/>
        <v>5.6964845369943307</v>
      </c>
      <c r="BS274" s="47">
        <f t="shared" ca="1" si="145"/>
        <v>5.6192575494598334</v>
      </c>
      <c r="BT274" s="47">
        <f t="shared" ca="1" si="145"/>
        <v>6.1928889545001633</v>
      </c>
      <c r="BU274" s="47">
        <f t="shared" ca="1" si="145"/>
        <v>7.7404899498099864</v>
      </c>
      <c r="BV274" s="47">
        <f t="shared" ca="1" si="145"/>
        <v>7.0200504788492486</v>
      </c>
      <c r="BW274" s="47">
        <f t="shared" ca="1" si="145"/>
        <v>6.7844490152345118</v>
      </c>
      <c r="BX274" s="47">
        <f t="shared" ca="1" si="145"/>
        <v>7.0397723662185863</v>
      </c>
      <c r="BY274" s="47">
        <f t="shared" ca="1" si="145"/>
        <v>6.8613794049813173</v>
      </c>
      <c r="BZ274" s="47">
        <f t="shared" ca="1" si="145"/>
        <v>7.1251691638030739</v>
      </c>
      <c r="CA274" s="47">
        <f t="shared" ca="1" si="145"/>
        <v>6.9111961326436964</v>
      </c>
      <c r="CB274" s="47">
        <f t="shared" ca="1" si="145"/>
        <v>6.6509045697014484</v>
      </c>
      <c r="CC274" s="47">
        <f t="shared" ca="1" si="144"/>
        <v>5.5957341636683937</v>
      </c>
      <c r="CD274" s="47">
        <f t="shared" ca="1" si="144"/>
        <v>5.6964845369943307</v>
      </c>
      <c r="CE274" s="47">
        <f t="shared" ca="1" si="144"/>
        <v>5.6192575494598334</v>
      </c>
      <c r="CF274" s="47">
        <f t="shared" ca="1" si="144"/>
        <v>6.1928889545001633</v>
      </c>
      <c r="CG274" s="47">
        <f t="shared" ca="1" si="144"/>
        <v>7.7404899498099864</v>
      </c>
      <c r="CH274" s="47">
        <f t="shared" ca="1" si="144"/>
        <v>7.0200504788492486</v>
      </c>
      <c r="CI274" s="47">
        <f t="shared" ca="1" si="144"/>
        <v>6.7844490152345118</v>
      </c>
      <c r="CJ274" s="47">
        <f t="shared" ca="1" si="144"/>
        <v>7.0397723662185863</v>
      </c>
      <c r="CK274" s="47">
        <f t="shared" ca="1" si="144"/>
        <v>6.8613794049813173</v>
      </c>
      <c r="CL274" s="47">
        <f t="shared" ca="1" si="144"/>
        <v>7.1251691638030739</v>
      </c>
      <c r="CM274" s="47">
        <f t="shared" ca="1" si="146"/>
        <v>6.9111961326436964</v>
      </c>
      <c r="CN274" s="47">
        <f t="shared" ca="1" si="146"/>
        <v>6.6509045697014484</v>
      </c>
      <c r="CO274" s="47">
        <f t="shared" ca="1" si="146"/>
        <v>5.5957341636683937</v>
      </c>
      <c r="CP274" s="47">
        <f t="shared" ca="1" si="146"/>
        <v>5.6964845369943307</v>
      </c>
      <c r="CQ274" s="47">
        <f t="shared" ca="1" si="146"/>
        <v>5.6192575494598334</v>
      </c>
      <c r="CR274" s="47">
        <f t="shared" ca="1" si="146"/>
        <v>6.1928889545001633</v>
      </c>
      <c r="CS274" s="47">
        <f t="shared" ca="1" si="146"/>
        <v>7.7404899498099864</v>
      </c>
      <c r="CT274" s="47">
        <f t="shared" ca="1" si="146"/>
        <v>7.0200504788492486</v>
      </c>
      <c r="CU274" s="47">
        <f t="shared" ca="1" si="146"/>
        <v>6.7844490152345118</v>
      </c>
      <c r="CV274" s="47">
        <f t="shared" ca="1" si="146"/>
        <v>7.0397723662185863</v>
      </c>
      <c r="CW274" s="47">
        <f t="shared" ca="1" si="126"/>
        <v>6.8613794049813173</v>
      </c>
      <c r="CX274" s="47">
        <f t="shared" ca="1" si="126"/>
        <v>7.1251691638030739</v>
      </c>
      <c r="CY274" s="47">
        <f t="shared" ref="CW274:DD306" ca="1" si="147">IF($AN274&lt;=CY$1,HLOOKUP(MONTH(CY$1),$AA:$AL,ROW($AO274),0),"")</f>
        <v>6.9111961326436964</v>
      </c>
      <c r="CZ274" s="47">
        <f t="shared" ca="1" si="147"/>
        <v>6.6509045697014484</v>
      </c>
      <c r="DA274" s="47">
        <f t="shared" ca="1" si="147"/>
        <v>5.5957341636683937</v>
      </c>
      <c r="DB274" s="47">
        <f t="shared" ca="1" si="147"/>
        <v>5.6964845369943307</v>
      </c>
      <c r="DC274" s="47">
        <f t="shared" ca="1" si="147"/>
        <v>5.6192575494598334</v>
      </c>
      <c r="DD274" s="47">
        <f t="shared" ca="1" si="147"/>
        <v>6.1928889545001633</v>
      </c>
    </row>
    <row r="275" spans="1:108" x14ac:dyDescent="0.25">
      <c r="A275" s="40" t="s">
        <v>129</v>
      </c>
      <c r="B275" s="40">
        <v>2292</v>
      </c>
      <c r="C275" s="40" t="s">
        <v>38</v>
      </c>
      <c r="D275" s="40" t="s">
        <v>481</v>
      </c>
      <c r="E275" s="40" t="s">
        <v>130</v>
      </c>
      <c r="F275" s="40">
        <v>30</v>
      </c>
      <c r="G275" s="43">
        <v>46113</v>
      </c>
      <c r="I275" s="40" t="s">
        <v>74</v>
      </c>
      <c r="J275" s="40">
        <v>1</v>
      </c>
      <c r="K275" s="40" t="s">
        <v>33</v>
      </c>
      <c r="L275" s="40" t="s">
        <v>169</v>
      </c>
      <c r="N275" s="41">
        <f>VLOOKUP($C275 &amp; $I275 &amp; $K275,FATOR!$A$3:$P$22,5,0)</f>
        <v>0.22871264683271059</v>
      </c>
      <c r="O275" s="41">
        <f>VLOOKUP($C275 &amp; $I275 &amp; $K275,FATOR!$A$3:$P$22,6,0)</f>
        <v>0.23750563879343578</v>
      </c>
      <c r="P275" s="41">
        <f>VLOOKUP($C275 &amp; $I275 &amp; $K275,FATOR!$A$3:$P$22,7,0)</f>
        <v>0.23037320442145653</v>
      </c>
      <c r="Q275" s="41">
        <f>VLOOKUP($C275 &amp; $I275 &amp; $K275,FATOR!$A$3:$P$22,8,0)</f>
        <v>0.22169681899004828</v>
      </c>
      <c r="R275" s="41">
        <f>VLOOKUP($C275 &amp; $I275 &amp; $K275,FATOR!$A$3:$P$22,9,0)</f>
        <v>0.18652447212227979</v>
      </c>
      <c r="S275" s="41">
        <f>VLOOKUP($C275 &amp; $I275 &amp; $K275,FATOR!$A$3:$P$22,10,0)</f>
        <v>0.18988281789981101</v>
      </c>
      <c r="T275" s="41">
        <f>VLOOKUP($C275 &amp; $I275 &amp; $K275,FATOR!$A$3:$P$22,11,0)</f>
        <v>0.18730858498199443</v>
      </c>
      <c r="U275" s="41">
        <f>VLOOKUP($C275 &amp; $I275 &amp; $K275,FATOR!$A$3:$P$22,12,0)</f>
        <v>0.20642963181667212</v>
      </c>
      <c r="V275" s="41">
        <f>VLOOKUP($C275 &amp; $I275 &amp; $K275,FATOR!$A$3:$P$22,13,0)</f>
        <v>0.25801633166033289</v>
      </c>
      <c r="W275" s="41">
        <f>VLOOKUP($C275 &amp; $I275 &amp; $K275,FATOR!$A$3:$P$22,14,0)</f>
        <v>0.23400168262830828</v>
      </c>
      <c r="X275" s="41">
        <f>VLOOKUP($C275 &amp; $I275 &amp; $K275,FATOR!$A$3:$P$22,15,0)</f>
        <v>0.22614830050781706</v>
      </c>
      <c r="Y275" s="41">
        <f>VLOOKUP($C275 &amp; $I275 &amp; $K275,FATOR!$A$3:$P$22,16,0)</f>
        <v>0.23465907887395288</v>
      </c>
      <c r="AA275" s="42">
        <f t="shared" si="130"/>
        <v>6.8613794049813173</v>
      </c>
      <c r="AB275" s="42">
        <f t="shared" si="131"/>
        <v>7.1251691638030739</v>
      </c>
      <c r="AC275" s="42">
        <f t="shared" si="132"/>
        <v>6.9111961326436964</v>
      </c>
      <c r="AD275" s="42">
        <f t="shared" si="133"/>
        <v>6.6509045697014484</v>
      </c>
      <c r="AE275" s="42">
        <f t="shared" si="134"/>
        <v>5.5957341636683937</v>
      </c>
      <c r="AF275" s="42">
        <f t="shared" si="135"/>
        <v>5.6964845369943307</v>
      </c>
      <c r="AG275" s="42">
        <f t="shared" si="136"/>
        <v>5.6192575494598334</v>
      </c>
      <c r="AH275" s="42">
        <f t="shared" si="137"/>
        <v>6.1928889545001633</v>
      </c>
      <c r="AI275" s="42">
        <f t="shared" si="138"/>
        <v>7.7404899498099864</v>
      </c>
      <c r="AJ275" s="42">
        <f t="shared" si="139"/>
        <v>7.0200504788492486</v>
      </c>
      <c r="AK275" s="42">
        <f t="shared" si="140"/>
        <v>6.7844490152345118</v>
      </c>
      <c r="AL275" s="42">
        <f t="shared" si="141"/>
        <v>7.0397723662185863</v>
      </c>
      <c r="AN275" s="43">
        <f t="shared" si="142"/>
        <v>46113</v>
      </c>
      <c r="AO275" s="47" t="str">
        <f t="shared" ca="1" si="143"/>
        <v/>
      </c>
      <c r="AP275" s="47" t="str">
        <f t="shared" ca="1" si="143"/>
        <v/>
      </c>
      <c r="AQ275" s="47" t="str">
        <f t="shared" ca="1" si="143"/>
        <v/>
      </c>
      <c r="AR275" s="47" t="str">
        <f t="shared" ca="1" si="143"/>
        <v/>
      </c>
      <c r="AS275" s="47" t="str">
        <f t="shared" ca="1" si="143"/>
        <v/>
      </c>
      <c r="AT275" s="47" t="str">
        <f t="shared" ca="1" si="143"/>
        <v/>
      </c>
      <c r="AU275" s="47" t="str">
        <f t="shared" ca="1" si="143"/>
        <v/>
      </c>
      <c r="AV275" s="47" t="str">
        <f t="shared" ca="1" si="143"/>
        <v/>
      </c>
      <c r="AW275" s="47" t="str">
        <f t="shared" ca="1" si="143"/>
        <v/>
      </c>
      <c r="AX275" s="47" t="str">
        <f t="shared" ca="1" si="143"/>
        <v/>
      </c>
      <c r="AY275" s="47" t="str">
        <f t="shared" ca="1" si="129"/>
        <v/>
      </c>
      <c r="AZ275" s="47" t="str">
        <f t="shared" ca="1" si="129"/>
        <v/>
      </c>
      <c r="BA275" s="47" t="str">
        <f t="shared" ca="1" si="129"/>
        <v/>
      </c>
      <c r="BB275" s="47" t="str">
        <f t="shared" ca="1" si="129"/>
        <v/>
      </c>
      <c r="BC275" s="47" t="str">
        <f t="shared" ca="1" si="129"/>
        <v/>
      </c>
      <c r="BD275" s="47" t="str">
        <f t="shared" ca="1" si="129"/>
        <v/>
      </c>
      <c r="BE275" s="47" t="str">
        <f t="shared" ca="1" si="129"/>
        <v/>
      </c>
      <c r="BF275" s="47" t="str">
        <f t="shared" ca="1" si="129"/>
        <v/>
      </c>
      <c r="BG275" s="47" t="str">
        <f t="shared" ca="1" si="129"/>
        <v/>
      </c>
      <c r="BH275" s="47" t="str">
        <f t="shared" ca="1" si="129"/>
        <v/>
      </c>
      <c r="BI275" s="47" t="str">
        <f t="shared" ca="1" si="128"/>
        <v/>
      </c>
      <c r="BJ275" s="47" t="str">
        <f t="shared" ca="1" si="128"/>
        <v/>
      </c>
      <c r="BK275" s="47" t="str">
        <f t="shared" ca="1" si="128"/>
        <v/>
      </c>
      <c r="BL275" s="47" t="str">
        <f t="shared" ca="1" si="128"/>
        <v/>
      </c>
      <c r="BM275" s="47" t="str">
        <f t="shared" ca="1" si="128"/>
        <v/>
      </c>
      <c r="BN275" s="47" t="str">
        <f t="shared" ca="1" si="128"/>
        <v/>
      </c>
      <c r="BO275" s="47" t="str">
        <f t="shared" ca="1" si="128"/>
        <v/>
      </c>
      <c r="BP275" s="47">
        <f t="shared" ca="1" si="128"/>
        <v>6.6509045697014484</v>
      </c>
      <c r="BQ275" s="47">
        <f t="shared" ca="1" si="128"/>
        <v>5.5957341636683937</v>
      </c>
      <c r="BR275" s="47">
        <f t="shared" ca="1" si="128"/>
        <v>5.6964845369943307</v>
      </c>
      <c r="BS275" s="47">
        <f t="shared" ca="1" si="145"/>
        <v>5.6192575494598334</v>
      </c>
      <c r="BT275" s="47">
        <f t="shared" ca="1" si="145"/>
        <v>6.1928889545001633</v>
      </c>
      <c r="BU275" s="47">
        <f t="shared" ca="1" si="145"/>
        <v>7.7404899498099864</v>
      </c>
      <c r="BV275" s="47">
        <f t="shared" ca="1" si="145"/>
        <v>7.0200504788492486</v>
      </c>
      <c r="BW275" s="47">
        <f t="shared" ca="1" si="145"/>
        <v>6.7844490152345118</v>
      </c>
      <c r="BX275" s="47">
        <f t="shared" ca="1" si="145"/>
        <v>7.0397723662185863</v>
      </c>
      <c r="BY275" s="47">
        <f t="shared" ca="1" si="145"/>
        <v>6.8613794049813173</v>
      </c>
      <c r="BZ275" s="47">
        <f t="shared" ca="1" si="145"/>
        <v>7.1251691638030739</v>
      </c>
      <c r="CA275" s="47">
        <f t="shared" ca="1" si="145"/>
        <v>6.9111961326436964</v>
      </c>
      <c r="CB275" s="47">
        <f t="shared" ca="1" si="145"/>
        <v>6.6509045697014484</v>
      </c>
      <c r="CC275" s="47">
        <f t="shared" ca="1" si="144"/>
        <v>5.5957341636683937</v>
      </c>
      <c r="CD275" s="47">
        <f t="shared" ca="1" si="144"/>
        <v>5.6964845369943307</v>
      </c>
      <c r="CE275" s="47">
        <f t="shared" ca="1" si="144"/>
        <v>5.6192575494598334</v>
      </c>
      <c r="CF275" s="47">
        <f t="shared" ca="1" si="144"/>
        <v>6.1928889545001633</v>
      </c>
      <c r="CG275" s="47">
        <f t="shared" ca="1" si="144"/>
        <v>7.7404899498099864</v>
      </c>
      <c r="CH275" s="47">
        <f t="shared" ca="1" si="144"/>
        <v>7.0200504788492486</v>
      </c>
      <c r="CI275" s="47">
        <f t="shared" ca="1" si="144"/>
        <v>6.7844490152345118</v>
      </c>
      <c r="CJ275" s="47">
        <f t="shared" ca="1" si="144"/>
        <v>7.0397723662185863</v>
      </c>
      <c r="CK275" s="47">
        <f t="shared" ca="1" si="144"/>
        <v>6.8613794049813173</v>
      </c>
      <c r="CL275" s="47">
        <f t="shared" ca="1" si="144"/>
        <v>7.1251691638030739</v>
      </c>
      <c r="CM275" s="47">
        <f t="shared" ca="1" si="146"/>
        <v>6.9111961326436964</v>
      </c>
      <c r="CN275" s="47">
        <f t="shared" ca="1" si="146"/>
        <v>6.6509045697014484</v>
      </c>
      <c r="CO275" s="47">
        <f t="shared" ca="1" si="146"/>
        <v>5.5957341636683937</v>
      </c>
      <c r="CP275" s="47">
        <f t="shared" ca="1" si="146"/>
        <v>5.6964845369943307</v>
      </c>
      <c r="CQ275" s="47">
        <f t="shared" ca="1" si="146"/>
        <v>5.6192575494598334</v>
      </c>
      <c r="CR275" s="47">
        <f t="shared" ca="1" si="146"/>
        <v>6.1928889545001633</v>
      </c>
      <c r="CS275" s="47">
        <f t="shared" ca="1" si="146"/>
        <v>7.7404899498099864</v>
      </c>
      <c r="CT275" s="47">
        <f t="shared" ca="1" si="146"/>
        <v>7.0200504788492486</v>
      </c>
      <c r="CU275" s="47">
        <f t="shared" ca="1" si="146"/>
        <v>6.7844490152345118</v>
      </c>
      <c r="CV275" s="47">
        <f t="shared" ca="1" si="146"/>
        <v>7.0397723662185863</v>
      </c>
      <c r="CW275" s="47">
        <f t="shared" ca="1" si="147"/>
        <v>6.8613794049813173</v>
      </c>
      <c r="CX275" s="47">
        <f t="shared" ca="1" si="147"/>
        <v>7.1251691638030739</v>
      </c>
      <c r="CY275" s="47">
        <f t="shared" ca="1" si="147"/>
        <v>6.9111961326436964</v>
      </c>
      <c r="CZ275" s="47">
        <f t="shared" ca="1" si="147"/>
        <v>6.6509045697014484</v>
      </c>
      <c r="DA275" s="47">
        <f t="shared" ca="1" si="147"/>
        <v>5.5957341636683937</v>
      </c>
      <c r="DB275" s="47">
        <f t="shared" ca="1" si="147"/>
        <v>5.6964845369943307</v>
      </c>
      <c r="DC275" s="47">
        <f t="shared" ca="1" si="147"/>
        <v>5.6192575494598334</v>
      </c>
      <c r="DD275" s="47">
        <f t="shared" ca="1" si="147"/>
        <v>6.1928889545001633</v>
      </c>
    </row>
    <row r="276" spans="1:108" x14ac:dyDescent="0.25">
      <c r="A276" s="40" t="s">
        <v>138</v>
      </c>
      <c r="B276" s="40">
        <v>2826</v>
      </c>
      <c r="C276" s="40" t="s">
        <v>31</v>
      </c>
      <c r="D276" s="40" t="s">
        <v>1459</v>
      </c>
      <c r="E276" s="40" t="s">
        <v>130</v>
      </c>
      <c r="F276" s="40">
        <v>0.4</v>
      </c>
      <c r="G276" s="43">
        <v>45136</v>
      </c>
      <c r="I276" s="40" t="s">
        <v>74</v>
      </c>
      <c r="J276" s="40">
        <v>2</v>
      </c>
      <c r="K276" s="40" t="s">
        <v>33</v>
      </c>
      <c r="L276" s="40" t="s">
        <v>131</v>
      </c>
      <c r="N276" s="41">
        <f>VLOOKUP($C276 &amp; $I276 &amp; $K276,FATOR!$A$3:$P$22,5,0)</f>
        <v>0.23516228756884971</v>
      </c>
      <c r="O276" s="41">
        <f>VLOOKUP($C276 &amp; $I276 &amp; $K276,FATOR!$A$3:$P$22,6,0)</f>
        <v>0.21966842736486258</v>
      </c>
      <c r="P276" s="41">
        <f>VLOOKUP($C276 &amp; $I276 &amp; $K276,FATOR!$A$3:$P$22,7,0)</f>
        <v>0.23504538398326369</v>
      </c>
      <c r="Q276" s="41">
        <f>VLOOKUP($C276 &amp; $I276 &amp; $K276,FATOR!$A$3:$P$22,8,0)</f>
        <v>0.20674207770833952</v>
      </c>
      <c r="R276" s="41">
        <f>VLOOKUP($C276 &amp; $I276 &amp; $K276,FATOR!$A$3:$P$22,9,0)</f>
        <v>0.17149920684288822</v>
      </c>
      <c r="S276" s="41">
        <f>VLOOKUP($C276 &amp; $I276 &amp; $K276,FATOR!$A$3:$P$22,10,0)</f>
        <v>0.1618122816472472</v>
      </c>
      <c r="T276" s="41">
        <f>VLOOKUP($C276 &amp; $I276 &amp; $K276,FATOR!$A$3:$P$22,11,0)</f>
        <v>0.17557903330914121</v>
      </c>
      <c r="U276" s="41">
        <f>VLOOKUP($C276 &amp; $I276 &amp; $K276,FATOR!$A$3:$P$22,12,0)</f>
        <v>0.1745298280644238</v>
      </c>
      <c r="V276" s="41">
        <f>VLOOKUP($C276 &amp; $I276 &amp; $K276,FATOR!$A$3:$P$22,13,0)</f>
        <v>0.21253180841071748</v>
      </c>
      <c r="W276" s="41">
        <f>VLOOKUP($C276 &amp; $I276 &amp; $K276,FATOR!$A$3:$P$22,14,0)</f>
        <v>0.2107432866718385</v>
      </c>
      <c r="X276" s="41">
        <f>VLOOKUP($C276 &amp; $I276 &amp; $K276,FATOR!$A$3:$P$22,15,0)</f>
        <v>0.2155843839491689</v>
      </c>
      <c r="Y276" s="41">
        <f>VLOOKUP($C276 &amp; $I276 &amp; $K276,FATOR!$A$3:$P$22,16,0)</f>
        <v>0.20959371231642632</v>
      </c>
      <c r="AA276" s="42">
        <f t="shared" si="130"/>
        <v>9.4064915027539886E-2</v>
      </c>
      <c r="AB276" s="42">
        <f t="shared" si="131"/>
        <v>8.7867370945945045E-2</v>
      </c>
      <c r="AC276" s="42">
        <f t="shared" si="132"/>
        <v>9.4018153593305481E-2</v>
      </c>
      <c r="AD276" s="42">
        <f t="shared" si="133"/>
        <v>8.2696831083335809E-2</v>
      </c>
      <c r="AE276" s="42">
        <f t="shared" si="134"/>
        <v>6.859968273715529E-2</v>
      </c>
      <c r="AF276" s="42">
        <f t="shared" si="135"/>
        <v>6.4724912658898889E-2</v>
      </c>
      <c r="AG276" s="42">
        <f t="shared" si="136"/>
        <v>7.0231613323656489E-2</v>
      </c>
      <c r="AH276" s="42">
        <f t="shared" si="137"/>
        <v>6.9811931225769522E-2</v>
      </c>
      <c r="AI276" s="42">
        <f t="shared" si="138"/>
        <v>8.5012723364287002E-2</v>
      </c>
      <c r="AJ276" s="42">
        <f t="shared" si="139"/>
        <v>8.4297314668735412E-2</v>
      </c>
      <c r="AK276" s="42">
        <f t="shared" si="140"/>
        <v>8.623375357966756E-2</v>
      </c>
      <c r="AL276" s="42">
        <f t="shared" si="141"/>
        <v>8.3837484926570532E-2</v>
      </c>
      <c r="AN276" s="43">
        <f t="shared" si="142"/>
        <v>45167</v>
      </c>
      <c r="AO276" s="47">
        <f t="shared" ca="1" si="143"/>
        <v>9.4064915027539886E-2</v>
      </c>
      <c r="AP276" s="47">
        <f t="shared" ca="1" si="143"/>
        <v>8.7867370945945045E-2</v>
      </c>
      <c r="AQ276" s="47">
        <f t="shared" ca="1" si="143"/>
        <v>9.4018153593305481E-2</v>
      </c>
      <c r="AR276" s="47">
        <f t="shared" ca="1" si="143"/>
        <v>8.2696831083335809E-2</v>
      </c>
      <c r="AS276" s="47">
        <f t="shared" ca="1" si="143"/>
        <v>6.859968273715529E-2</v>
      </c>
      <c r="AT276" s="47">
        <f t="shared" ca="1" si="143"/>
        <v>6.4724912658898889E-2</v>
      </c>
      <c r="AU276" s="47">
        <f t="shared" ca="1" si="143"/>
        <v>7.0231613323656489E-2</v>
      </c>
      <c r="AV276" s="47">
        <f t="shared" ca="1" si="143"/>
        <v>6.9811931225769522E-2</v>
      </c>
      <c r="AW276" s="47">
        <f t="shared" ca="1" si="143"/>
        <v>8.5012723364287002E-2</v>
      </c>
      <c r="AX276" s="47">
        <f t="shared" ca="1" si="143"/>
        <v>8.4297314668735412E-2</v>
      </c>
      <c r="AY276" s="47">
        <f t="shared" ca="1" si="129"/>
        <v>8.623375357966756E-2</v>
      </c>
      <c r="AZ276" s="47">
        <f t="shared" ca="1" si="129"/>
        <v>8.3837484926570532E-2</v>
      </c>
      <c r="BA276" s="47">
        <f t="shared" ca="1" si="129"/>
        <v>9.4064915027539886E-2</v>
      </c>
      <c r="BB276" s="47">
        <f t="shared" ca="1" si="129"/>
        <v>8.7867370945945045E-2</v>
      </c>
      <c r="BC276" s="47">
        <f t="shared" ca="1" si="129"/>
        <v>9.4018153593305481E-2</v>
      </c>
      <c r="BD276" s="47">
        <f t="shared" ca="1" si="129"/>
        <v>8.2696831083335809E-2</v>
      </c>
      <c r="BE276" s="47">
        <f t="shared" ca="1" si="129"/>
        <v>6.859968273715529E-2</v>
      </c>
      <c r="BF276" s="47">
        <f t="shared" ca="1" si="129"/>
        <v>6.4724912658898889E-2</v>
      </c>
      <c r="BG276" s="47">
        <f t="shared" ca="1" si="129"/>
        <v>7.0231613323656489E-2</v>
      </c>
      <c r="BH276" s="47">
        <f t="shared" ca="1" si="129"/>
        <v>6.9811931225769522E-2</v>
      </c>
      <c r="BI276" s="47">
        <f t="shared" ca="1" si="128"/>
        <v>8.5012723364287002E-2</v>
      </c>
      <c r="BJ276" s="47">
        <f t="shared" ca="1" si="128"/>
        <v>8.4297314668735412E-2</v>
      </c>
      <c r="BK276" s="47">
        <f t="shared" ca="1" si="128"/>
        <v>8.623375357966756E-2</v>
      </c>
      <c r="BL276" s="47">
        <f t="shared" ca="1" si="128"/>
        <v>8.3837484926570532E-2</v>
      </c>
      <c r="BM276" s="47">
        <f t="shared" ca="1" si="128"/>
        <v>9.4064915027539886E-2</v>
      </c>
      <c r="BN276" s="47">
        <f t="shared" ca="1" si="128"/>
        <v>8.7867370945945045E-2</v>
      </c>
      <c r="BO276" s="47">
        <f t="shared" ca="1" si="128"/>
        <v>9.4018153593305481E-2</v>
      </c>
      <c r="BP276" s="47">
        <f t="shared" ca="1" si="128"/>
        <v>8.2696831083335809E-2</v>
      </c>
      <c r="BQ276" s="47">
        <f t="shared" ca="1" si="128"/>
        <v>6.859968273715529E-2</v>
      </c>
      <c r="BR276" s="47">
        <f t="shared" ca="1" si="128"/>
        <v>6.4724912658898889E-2</v>
      </c>
      <c r="BS276" s="47">
        <f t="shared" ca="1" si="145"/>
        <v>7.0231613323656489E-2</v>
      </c>
      <c r="BT276" s="47">
        <f t="shared" ca="1" si="145"/>
        <v>6.9811931225769522E-2</v>
      </c>
      <c r="BU276" s="47">
        <f t="shared" ca="1" si="145"/>
        <v>8.5012723364287002E-2</v>
      </c>
      <c r="BV276" s="47">
        <f t="shared" ca="1" si="145"/>
        <v>8.4297314668735412E-2</v>
      </c>
      <c r="BW276" s="47">
        <f t="shared" ca="1" si="145"/>
        <v>8.623375357966756E-2</v>
      </c>
      <c r="BX276" s="47">
        <f t="shared" ca="1" si="145"/>
        <v>8.3837484926570532E-2</v>
      </c>
      <c r="BY276" s="47">
        <f t="shared" ca="1" si="145"/>
        <v>9.4064915027539886E-2</v>
      </c>
      <c r="BZ276" s="47">
        <f t="shared" ca="1" si="145"/>
        <v>8.7867370945945045E-2</v>
      </c>
      <c r="CA276" s="47">
        <f t="shared" ca="1" si="145"/>
        <v>9.4018153593305481E-2</v>
      </c>
      <c r="CB276" s="47">
        <f t="shared" ca="1" si="145"/>
        <v>8.2696831083335809E-2</v>
      </c>
      <c r="CC276" s="47">
        <f t="shared" ca="1" si="144"/>
        <v>6.859968273715529E-2</v>
      </c>
      <c r="CD276" s="47">
        <f t="shared" ca="1" si="144"/>
        <v>6.4724912658898889E-2</v>
      </c>
      <c r="CE276" s="47">
        <f t="shared" ca="1" si="144"/>
        <v>7.0231613323656489E-2</v>
      </c>
      <c r="CF276" s="47">
        <f t="shared" ca="1" si="144"/>
        <v>6.9811931225769522E-2</v>
      </c>
      <c r="CG276" s="47">
        <f t="shared" ca="1" si="144"/>
        <v>8.5012723364287002E-2</v>
      </c>
      <c r="CH276" s="47">
        <f t="shared" ca="1" si="144"/>
        <v>8.4297314668735412E-2</v>
      </c>
      <c r="CI276" s="47">
        <f t="shared" ca="1" si="144"/>
        <v>8.623375357966756E-2</v>
      </c>
      <c r="CJ276" s="47">
        <f t="shared" ca="1" si="144"/>
        <v>8.3837484926570532E-2</v>
      </c>
      <c r="CK276" s="47">
        <f t="shared" ca="1" si="144"/>
        <v>9.4064915027539886E-2</v>
      </c>
      <c r="CL276" s="47">
        <f t="shared" ca="1" si="144"/>
        <v>8.7867370945945045E-2</v>
      </c>
      <c r="CM276" s="47">
        <f t="shared" ca="1" si="146"/>
        <v>9.4018153593305481E-2</v>
      </c>
      <c r="CN276" s="47">
        <f t="shared" ca="1" si="146"/>
        <v>8.2696831083335809E-2</v>
      </c>
      <c r="CO276" s="47">
        <f t="shared" ca="1" si="146"/>
        <v>6.859968273715529E-2</v>
      </c>
      <c r="CP276" s="47">
        <f t="shared" ca="1" si="146"/>
        <v>6.4724912658898889E-2</v>
      </c>
      <c r="CQ276" s="47">
        <f t="shared" ca="1" si="146"/>
        <v>7.0231613323656489E-2</v>
      </c>
      <c r="CR276" s="47">
        <f t="shared" ca="1" si="146"/>
        <v>6.9811931225769522E-2</v>
      </c>
      <c r="CS276" s="47">
        <f t="shared" ca="1" si="146"/>
        <v>8.5012723364287002E-2</v>
      </c>
      <c r="CT276" s="47">
        <f t="shared" ca="1" si="146"/>
        <v>8.4297314668735412E-2</v>
      </c>
      <c r="CU276" s="47">
        <f t="shared" ca="1" si="146"/>
        <v>8.623375357966756E-2</v>
      </c>
      <c r="CV276" s="47">
        <f t="shared" ca="1" si="146"/>
        <v>8.3837484926570532E-2</v>
      </c>
      <c r="CW276" s="47">
        <f t="shared" ca="1" si="147"/>
        <v>9.4064915027539886E-2</v>
      </c>
      <c r="CX276" s="47">
        <f t="shared" ca="1" si="147"/>
        <v>8.7867370945945045E-2</v>
      </c>
      <c r="CY276" s="47">
        <f t="shared" ca="1" si="147"/>
        <v>9.4018153593305481E-2</v>
      </c>
      <c r="CZ276" s="47">
        <f t="shared" ca="1" si="147"/>
        <v>8.2696831083335809E-2</v>
      </c>
      <c r="DA276" s="47">
        <f t="shared" ca="1" si="147"/>
        <v>6.859968273715529E-2</v>
      </c>
      <c r="DB276" s="47">
        <f t="shared" ca="1" si="147"/>
        <v>6.4724912658898889E-2</v>
      </c>
      <c r="DC276" s="47">
        <f t="shared" ca="1" si="147"/>
        <v>7.0231613323656489E-2</v>
      </c>
      <c r="DD276" s="47">
        <f t="shared" ca="1" si="147"/>
        <v>6.9811931225769522E-2</v>
      </c>
    </row>
    <row r="277" spans="1:108" x14ac:dyDescent="0.25">
      <c r="A277" s="40" t="s">
        <v>138</v>
      </c>
      <c r="B277" s="40">
        <v>2721</v>
      </c>
      <c r="C277" s="40" t="s">
        <v>38</v>
      </c>
      <c r="D277" s="40" t="s">
        <v>483</v>
      </c>
      <c r="E277" s="40" t="s">
        <v>130</v>
      </c>
      <c r="F277" s="40">
        <v>16.75</v>
      </c>
      <c r="G277" s="43">
        <v>45474</v>
      </c>
      <c r="I277" s="40" t="s">
        <v>74</v>
      </c>
      <c r="J277" s="40">
        <v>1</v>
      </c>
      <c r="K277" s="40" t="s">
        <v>33</v>
      </c>
      <c r="L277" s="40" t="s">
        <v>169</v>
      </c>
      <c r="N277" s="41">
        <f>VLOOKUP($C277 &amp; $I277 &amp; $K277,FATOR!$A$3:$P$22,5,0)</f>
        <v>0.22871264683271059</v>
      </c>
      <c r="O277" s="41">
        <f>VLOOKUP($C277 &amp; $I277 &amp; $K277,FATOR!$A$3:$P$22,6,0)</f>
        <v>0.23750563879343578</v>
      </c>
      <c r="P277" s="41">
        <f>VLOOKUP($C277 &amp; $I277 &amp; $K277,FATOR!$A$3:$P$22,7,0)</f>
        <v>0.23037320442145653</v>
      </c>
      <c r="Q277" s="41">
        <f>VLOOKUP($C277 &amp; $I277 &amp; $K277,FATOR!$A$3:$P$22,8,0)</f>
        <v>0.22169681899004828</v>
      </c>
      <c r="R277" s="41">
        <f>VLOOKUP($C277 &amp; $I277 &amp; $K277,FATOR!$A$3:$P$22,9,0)</f>
        <v>0.18652447212227979</v>
      </c>
      <c r="S277" s="41">
        <f>VLOOKUP($C277 &amp; $I277 &amp; $K277,FATOR!$A$3:$P$22,10,0)</f>
        <v>0.18988281789981101</v>
      </c>
      <c r="T277" s="41">
        <f>VLOOKUP($C277 &amp; $I277 &amp; $K277,FATOR!$A$3:$P$22,11,0)</f>
        <v>0.18730858498199443</v>
      </c>
      <c r="U277" s="41">
        <f>VLOOKUP($C277 &amp; $I277 &amp; $K277,FATOR!$A$3:$P$22,12,0)</f>
        <v>0.20642963181667212</v>
      </c>
      <c r="V277" s="41">
        <f>VLOOKUP($C277 &amp; $I277 &amp; $K277,FATOR!$A$3:$P$22,13,0)</f>
        <v>0.25801633166033289</v>
      </c>
      <c r="W277" s="41">
        <f>VLOOKUP($C277 &amp; $I277 &amp; $K277,FATOR!$A$3:$P$22,14,0)</f>
        <v>0.23400168262830828</v>
      </c>
      <c r="X277" s="41">
        <f>VLOOKUP($C277 &amp; $I277 &amp; $K277,FATOR!$A$3:$P$22,15,0)</f>
        <v>0.22614830050781706</v>
      </c>
      <c r="Y277" s="41">
        <f>VLOOKUP($C277 &amp; $I277 &amp; $K277,FATOR!$A$3:$P$22,16,0)</f>
        <v>0.23465907887395288</v>
      </c>
      <c r="AA277" s="42">
        <f t="shared" si="130"/>
        <v>3.8309368344479022</v>
      </c>
      <c r="AB277" s="42">
        <f t="shared" si="131"/>
        <v>3.9782194497900494</v>
      </c>
      <c r="AC277" s="42">
        <f t="shared" si="132"/>
        <v>3.8587511740593969</v>
      </c>
      <c r="AD277" s="42">
        <f t="shared" si="133"/>
        <v>3.7134217180833087</v>
      </c>
      <c r="AE277" s="42">
        <f t="shared" si="134"/>
        <v>3.1242849080481867</v>
      </c>
      <c r="AF277" s="42">
        <f t="shared" si="135"/>
        <v>3.1805371998218344</v>
      </c>
      <c r="AG277" s="42">
        <f t="shared" si="136"/>
        <v>3.1374187984484068</v>
      </c>
      <c r="AH277" s="42">
        <f t="shared" si="137"/>
        <v>3.4576963329292578</v>
      </c>
      <c r="AI277" s="42">
        <f t="shared" si="138"/>
        <v>4.3217735553105756</v>
      </c>
      <c r="AJ277" s="42">
        <f t="shared" si="139"/>
        <v>3.9195281840241636</v>
      </c>
      <c r="AK277" s="42">
        <f t="shared" si="140"/>
        <v>3.7879840335059356</v>
      </c>
      <c r="AL277" s="42">
        <f t="shared" si="141"/>
        <v>3.9305395711387106</v>
      </c>
      <c r="AN277" s="43">
        <f t="shared" si="142"/>
        <v>45474</v>
      </c>
      <c r="AO277" s="47" t="str">
        <f t="shared" ca="1" si="143"/>
        <v/>
      </c>
      <c r="AP277" s="47" t="str">
        <f t="shared" ca="1" si="143"/>
        <v/>
      </c>
      <c r="AQ277" s="47" t="str">
        <f t="shared" ca="1" si="143"/>
        <v/>
      </c>
      <c r="AR277" s="47" t="str">
        <f t="shared" ca="1" si="143"/>
        <v/>
      </c>
      <c r="AS277" s="47" t="str">
        <f t="shared" ca="1" si="143"/>
        <v/>
      </c>
      <c r="AT277" s="47" t="str">
        <f t="shared" ca="1" si="143"/>
        <v/>
      </c>
      <c r="AU277" s="47">
        <f t="shared" ca="1" si="143"/>
        <v>3.1374187984484068</v>
      </c>
      <c r="AV277" s="47">
        <f t="shared" ca="1" si="143"/>
        <v>3.4576963329292578</v>
      </c>
      <c r="AW277" s="47">
        <f t="shared" ca="1" si="143"/>
        <v>4.3217735553105756</v>
      </c>
      <c r="AX277" s="47">
        <f t="shared" ca="1" si="143"/>
        <v>3.9195281840241636</v>
      </c>
      <c r="AY277" s="47">
        <f t="shared" ca="1" si="129"/>
        <v>3.7879840335059356</v>
      </c>
      <c r="AZ277" s="47">
        <f t="shared" ca="1" si="129"/>
        <v>3.9305395711387106</v>
      </c>
      <c r="BA277" s="47">
        <f t="shared" ca="1" si="129"/>
        <v>3.8309368344479022</v>
      </c>
      <c r="BB277" s="47">
        <f t="shared" ca="1" si="129"/>
        <v>3.9782194497900494</v>
      </c>
      <c r="BC277" s="47">
        <f t="shared" ca="1" si="129"/>
        <v>3.8587511740593969</v>
      </c>
      <c r="BD277" s="47">
        <f t="shared" ca="1" si="129"/>
        <v>3.7134217180833087</v>
      </c>
      <c r="BE277" s="47">
        <f t="shared" ca="1" si="129"/>
        <v>3.1242849080481867</v>
      </c>
      <c r="BF277" s="47">
        <f t="shared" ca="1" si="129"/>
        <v>3.1805371998218344</v>
      </c>
      <c r="BG277" s="47">
        <f t="shared" ca="1" si="129"/>
        <v>3.1374187984484068</v>
      </c>
      <c r="BH277" s="47">
        <f t="shared" ca="1" si="129"/>
        <v>3.4576963329292578</v>
      </c>
      <c r="BI277" s="47">
        <f t="shared" ca="1" si="128"/>
        <v>4.3217735553105756</v>
      </c>
      <c r="BJ277" s="47">
        <f t="shared" ca="1" si="128"/>
        <v>3.9195281840241636</v>
      </c>
      <c r="BK277" s="47">
        <f t="shared" ca="1" si="128"/>
        <v>3.7879840335059356</v>
      </c>
      <c r="BL277" s="47">
        <f t="shared" ca="1" si="128"/>
        <v>3.9305395711387106</v>
      </c>
      <c r="BM277" s="47">
        <f t="shared" ca="1" si="128"/>
        <v>3.8309368344479022</v>
      </c>
      <c r="BN277" s="47">
        <f t="shared" ca="1" si="128"/>
        <v>3.9782194497900494</v>
      </c>
      <c r="BO277" s="47">
        <f t="shared" ref="BI277:BR303" ca="1" si="148">IF($AN277&lt;=BO$1,HLOOKUP(MONTH(BO$1),$AA:$AL,ROW($AO277),0),"")</f>
        <v>3.8587511740593969</v>
      </c>
      <c r="BP277" s="47">
        <f t="shared" ca="1" si="148"/>
        <v>3.7134217180833087</v>
      </c>
      <c r="BQ277" s="47">
        <f t="shared" ca="1" si="148"/>
        <v>3.1242849080481867</v>
      </c>
      <c r="BR277" s="47">
        <f t="shared" ca="1" si="148"/>
        <v>3.1805371998218344</v>
      </c>
      <c r="BS277" s="47">
        <f t="shared" ca="1" si="145"/>
        <v>3.1374187984484068</v>
      </c>
      <c r="BT277" s="47">
        <f t="shared" ca="1" si="145"/>
        <v>3.4576963329292578</v>
      </c>
      <c r="BU277" s="47">
        <f t="shared" ca="1" si="145"/>
        <v>4.3217735553105756</v>
      </c>
      <c r="BV277" s="47">
        <f t="shared" ca="1" si="145"/>
        <v>3.9195281840241636</v>
      </c>
      <c r="BW277" s="47">
        <f t="shared" ca="1" si="145"/>
        <v>3.7879840335059356</v>
      </c>
      <c r="BX277" s="47">
        <f t="shared" ca="1" si="145"/>
        <v>3.9305395711387106</v>
      </c>
      <c r="BY277" s="47">
        <f t="shared" ca="1" si="145"/>
        <v>3.8309368344479022</v>
      </c>
      <c r="BZ277" s="47">
        <f t="shared" ca="1" si="145"/>
        <v>3.9782194497900494</v>
      </c>
      <c r="CA277" s="47">
        <f t="shared" ca="1" si="145"/>
        <v>3.8587511740593969</v>
      </c>
      <c r="CB277" s="47">
        <f t="shared" ca="1" si="145"/>
        <v>3.7134217180833087</v>
      </c>
      <c r="CC277" s="47">
        <f t="shared" ca="1" si="144"/>
        <v>3.1242849080481867</v>
      </c>
      <c r="CD277" s="47">
        <f t="shared" ca="1" si="144"/>
        <v>3.1805371998218344</v>
      </c>
      <c r="CE277" s="47">
        <f t="shared" ca="1" si="144"/>
        <v>3.1374187984484068</v>
      </c>
      <c r="CF277" s="47">
        <f t="shared" ca="1" si="144"/>
        <v>3.4576963329292578</v>
      </c>
      <c r="CG277" s="47">
        <f t="shared" ca="1" si="144"/>
        <v>4.3217735553105756</v>
      </c>
      <c r="CH277" s="47">
        <f t="shared" ca="1" si="144"/>
        <v>3.9195281840241636</v>
      </c>
      <c r="CI277" s="47">
        <f t="shared" ca="1" si="144"/>
        <v>3.7879840335059356</v>
      </c>
      <c r="CJ277" s="47">
        <f t="shared" ca="1" si="144"/>
        <v>3.9305395711387106</v>
      </c>
      <c r="CK277" s="47">
        <f t="shared" ca="1" si="144"/>
        <v>3.8309368344479022</v>
      </c>
      <c r="CL277" s="47">
        <f t="shared" ca="1" si="144"/>
        <v>3.9782194497900494</v>
      </c>
      <c r="CM277" s="47">
        <f t="shared" ca="1" si="146"/>
        <v>3.8587511740593969</v>
      </c>
      <c r="CN277" s="47">
        <f t="shared" ca="1" si="146"/>
        <v>3.7134217180833087</v>
      </c>
      <c r="CO277" s="47">
        <f t="shared" ca="1" si="146"/>
        <v>3.1242849080481867</v>
      </c>
      <c r="CP277" s="47">
        <f t="shared" ca="1" si="146"/>
        <v>3.1805371998218344</v>
      </c>
      <c r="CQ277" s="47">
        <f t="shared" ca="1" si="146"/>
        <v>3.1374187984484068</v>
      </c>
      <c r="CR277" s="47">
        <f t="shared" ca="1" si="146"/>
        <v>3.4576963329292578</v>
      </c>
      <c r="CS277" s="47">
        <f t="shared" ca="1" si="146"/>
        <v>4.3217735553105756</v>
      </c>
      <c r="CT277" s="47">
        <f t="shared" ca="1" si="146"/>
        <v>3.9195281840241636</v>
      </c>
      <c r="CU277" s="47">
        <f t="shared" ca="1" si="146"/>
        <v>3.7879840335059356</v>
      </c>
      <c r="CV277" s="47">
        <f t="shared" ca="1" si="146"/>
        <v>3.9305395711387106</v>
      </c>
      <c r="CW277" s="47">
        <f t="shared" ca="1" si="147"/>
        <v>3.8309368344479022</v>
      </c>
      <c r="CX277" s="47">
        <f t="shared" ca="1" si="147"/>
        <v>3.9782194497900494</v>
      </c>
      <c r="CY277" s="47">
        <f t="shared" ca="1" si="147"/>
        <v>3.8587511740593969</v>
      </c>
      <c r="CZ277" s="47">
        <f t="shared" ca="1" si="147"/>
        <v>3.7134217180833087</v>
      </c>
      <c r="DA277" s="47">
        <f t="shared" ca="1" si="147"/>
        <v>3.1242849080481867</v>
      </c>
      <c r="DB277" s="47">
        <f t="shared" ca="1" si="147"/>
        <v>3.1805371998218344</v>
      </c>
      <c r="DC277" s="47">
        <f t="shared" ca="1" si="147"/>
        <v>3.1374187984484068</v>
      </c>
      <c r="DD277" s="47">
        <f t="shared" ca="1" si="147"/>
        <v>3.4576963329292578</v>
      </c>
    </row>
    <row r="278" spans="1:108" x14ac:dyDescent="0.25">
      <c r="A278" s="40" t="s">
        <v>138</v>
      </c>
      <c r="B278" s="40">
        <v>2817</v>
      </c>
      <c r="C278" s="40" t="s">
        <v>38</v>
      </c>
      <c r="D278" s="40" t="s">
        <v>1460</v>
      </c>
      <c r="E278" s="40" t="s">
        <v>130</v>
      </c>
      <c r="F278" s="40">
        <v>39.792000000000002</v>
      </c>
      <c r="G278" s="43">
        <v>45505</v>
      </c>
      <c r="I278" s="40" t="s">
        <v>74</v>
      </c>
      <c r="J278" s="40">
        <v>1</v>
      </c>
      <c r="K278" s="40" t="s">
        <v>33</v>
      </c>
      <c r="L278" s="40" t="s">
        <v>169</v>
      </c>
      <c r="N278" s="41">
        <f>VLOOKUP($C278 &amp; $I278 &amp; $K278,FATOR!$A$3:$P$22,5,0)</f>
        <v>0.22871264683271059</v>
      </c>
      <c r="O278" s="41">
        <f>VLOOKUP($C278 &amp; $I278 &amp; $K278,FATOR!$A$3:$P$22,6,0)</f>
        <v>0.23750563879343578</v>
      </c>
      <c r="P278" s="41">
        <f>VLOOKUP($C278 &amp; $I278 &amp; $K278,FATOR!$A$3:$P$22,7,0)</f>
        <v>0.23037320442145653</v>
      </c>
      <c r="Q278" s="41">
        <f>VLOOKUP($C278 &amp; $I278 &amp; $K278,FATOR!$A$3:$P$22,8,0)</f>
        <v>0.22169681899004828</v>
      </c>
      <c r="R278" s="41">
        <f>VLOOKUP($C278 &amp; $I278 &amp; $K278,FATOR!$A$3:$P$22,9,0)</f>
        <v>0.18652447212227979</v>
      </c>
      <c r="S278" s="41">
        <f>VLOOKUP($C278 &amp; $I278 &amp; $K278,FATOR!$A$3:$P$22,10,0)</f>
        <v>0.18988281789981101</v>
      </c>
      <c r="T278" s="41">
        <f>VLOOKUP($C278 &amp; $I278 &amp; $K278,FATOR!$A$3:$P$22,11,0)</f>
        <v>0.18730858498199443</v>
      </c>
      <c r="U278" s="41">
        <f>VLOOKUP($C278 &amp; $I278 &amp; $K278,FATOR!$A$3:$P$22,12,0)</f>
        <v>0.20642963181667212</v>
      </c>
      <c r="V278" s="41">
        <f>VLOOKUP($C278 &amp; $I278 &amp; $K278,FATOR!$A$3:$P$22,13,0)</f>
        <v>0.25801633166033289</v>
      </c>
      <c r="W278" s="41">
        <f>VLOOKUP($C278 &amp; $I278 &amp; $K278,FATOR!$A$3:$P$22,14,0)</f>
        <v>0.23400168262830828</v>
      </c>
      <c r="X278" s="41">
        <f>VLOOKUP($C278 &amp; $I278 &amp; $K278,FATOR!$A$3:$P$22,15,0)</f>
        <v>0.22614830050781706</v>
      </c>
      <c r="Y278" s="41">
        <f>VLOOKUP($C278 &amp; $I278 &amp; $K278,FATOR!$A$3:$P$22,16,0)</f>
        <v>0.23465907887395288</v>
      </c>
      <c r="AA278" s="42">
        <f t="shared" si="130"/>
        <v>9.1009336427672203</v>
      </c>
      <c r="AB278" s="42">
        <f t="shared" si="131"/>
        <v>9.450824378868397</v>
      </c>
      <c r="AC278" s="42">
        <f t="shared" si="132"/>
        <v>9.167010550338599</v>
      </c>
      <c r="AD278" s="42">
        <f t="shared" si="133"/>
        <v>8.8217598212520016</v>
      </c>
      <c r="AE278" s="42">
        <f t="shared" si="134"/>
        <v>7.4221817946897577</v>
      </c>
      <c r="AF278" s="42">
        <f t="shared" si="135"/>
        <v>7.5558170898692802</v>
      </c>
      <c r="AG278" s="42">
        <f t="shared" si="136"/>
        <v>7.453383213603523</v>
      </c>
      <c r="AH278" s="42">
        <f t="shared" si="137"/>
        <v>8.2142479092490177</v>
      </c>
      <c r="AI278" s="42">
        <f t="shared" si="138"/>
        <v>10.266985869427966</v>
      </c>
      <c r="AJ278" s="42">
        <f t="shared" si="139"/>
        <v>9.3113949551456443</v>
      </c>
      <c r="AK278" s="42">
        <f t="shared" si="140"/>
        <v>8.9988931738070566</v>
      </c>
      <c r="AL278" s="42">
        <f t="shared" si="141"/>
        <v>9.3375540665523324</v>
      </c>
      <c r="AN278" s="43">
        <f t="shared" si="142"/>
        <v>45505</v>
      </c>
      <c r="AO278" s="47" t="str">
        <f t="shared" ca="1" si="143"/>
        <v/>
      </c>
      <c r="AP278" s="47" t="str">
        <f t="shared" ca="1" si="143"/>
        <v/>
      </c>
      <c r="AQ278" s="47" t="str">
        <f t="shared" ca="1" si="143"/>
        <v/>
      </c>
      <c r="AR278" s="47" t="str">
        <f t="shared" ca="1" si="143"/>
        <v/>
      </c>
      <c r="AS278" s="47" t="str">
        <f t="shared" ca="1" si="143"/>
        <v/>
      </c>
      <c r="AT278" s="47" t="str">
        <f t="shared" ca="1" si="143"/>
        <v/>
      </c>
      <c r="AU278" s="47" t="str">
        <f t="shared" ca="1" si="143"/>
        <v/>
      </c>
      <c r="AV278" s="47">
        <f t="shared" ca="1" si="143"/>
        <v>8.2142479092490177</v>
      </c>
      <c r="AW278" s="47">
        <f t="shared" ca="1" si="143"/>
        <v>10.266985869427966</v>
      </c>
      <c r="AX278" s="47">
        <f t="shared" ca="1" si="143"/>
        <v>9.3113949551456443</v>
      </c>
      <c r="AY278" s="47">
        <f t="shared" ca="1" si="129"/>
        <v>8.9988931738070566</v>
      </c>
      <c r="AZ278" s="47">
        <f t="shared" ca="1" si="129"/>
        <v>9.3375540665523324</v>
      </c>
      <c r="BA278" s="47">
        <f t="shared" ca="1" si="129"/>
        <v>9.1009336427672203</v>
      </c>
      <c r="BB278" s="47">
        <f t="shared" ca="1" si="129"/>
        <v>9.450824378868397</v>
      </c>
      <c r="BC278" s="47">
        <f t="shared" ca="1" si="129"/>
        <v>9.167010550338599</v>
      </c>
      <c r="BD278" s="47">
        <f t="shared" ca="1" si="129"/>
        <v>8.8217598212520016</v>
      </c>
      <c r="BE278" s="47">
        <f t="shared" ca="1" si="129"/>
        <v>7.4221817946897577</v>
      </c>
      <c r="BF278" s="47">
        <f t="shared" ca="1" si="129"/>
        <v>7.5558170898692802</v>
      </c>
      <c r="BG278" s="47">
        <f t="shared" ca="1" si="129"/>
        <v>7.453383213603523</v>
      </c>
      <c r="BH278" s="47">
        <f t="shared" ca="1" si="129"/>
        <v>8.2142479092490177</v>
      </c>
      <c r="BI278" s="47">
        <f t="shared" ca="1" si="148"/>
        <v>10.266985869427966</v>
      </c>
      <c r="BJ278" s="47">
        <f t="shared" ca="1" si="148"/>
        <v>9.3113949551456443</v>
      </c>
      <c r="BK278" s="47">
        <f t="shared" ca="1" si="148"/>
        <v>8.9988931738070566</v>
      </c>
      <c r="BL278" s="47">
        <f t="shared" ca="1" si="148"/>
        <v>9.3375540665523324</v>
      </c>
      <c r="BM278" s="47">
        <f t="shared" ca="1" si="148"/>
        <v>9.1009336427672203</v>
      </c>
      <c r="BN278" s="47">
        <f t="shared" ca="1" si="148"/>
        <v>9.450824378868397</v>
      </c>
      <c r="BO278" s="47">
        <f t="shared" ca="1" si="148"/>
        <v>9.167010550338599</v>
      </c>
      <c r="BP278" s="47">
        <f t="shared" ca="1" si="148"/>
        <v>8.8217598212520016</v>
      </c>
      <c r="BQ278" s="47">
        <f t="shared" ca="1" si="148"/>
        <v>7.4221817946897577</v>
      </c>
      <c r="BR278" s="47">
        <f t="shared" ca="1" si="148"/>
        <v>7.5558170898692802</v>
      </c>
      <c r="BS278" s="47">
        <f t="shared" ca="1" si="145"/>
        <v>7.453383213603523</v>
      </c>
      <c r="BT278" s="47">
        <f t="shared" ca="1" si="145"/>
        <v>8.2142479092490177</v>
      </c>
      <c r="BU278" s="47">
        <f t="shared" ca="1" si="145"/>
        <v>10.266985869427966</v>
      </c>
      <c r="BV278" s="47">
        <f t="shared" ca="1" si="145"/>
        <v>9.3113949551456443</v>
      </c>
      <c r="BW278" s="47">
        <f t="shared" ca="1" si="145"/>
        <v>8.9988931738070566</v>
      </c>
      <c r="BX278" s="47">
        <f t="shared" ca="1" si="145"/>
        <v>9.3375540665523324</v>
      </c>
      <c r="BY278" s="47">
        <f t="shared" ca="1" si="145"/>
        <v>9.1009336427672203</v>
      </c>
      <c r="BZ278" s="47">
        <f t="shared" ca="1" si="145"/>
        <v>9.450824378868397</v>
      </c>
      <c r="CA278" s="47">
        <f t="shared" ca="1" si="145"/>
        <v>9.167010550338599</v>
      </c>
      <c r="CB278" s="47">
        <f t="shared" ca="1" si="145"/>
        <v>8.8217598212520016</v>
      </c>
      <c r="CC278" s="47">
        <f t="shared" ca="1" si="144"/>
        <v>7.4221817946897577</v>
      </c>
      <c r="CD278" s="47">
        <f t="shared" ca="1" si="144"/>
        <v>7.5558170898692802</v>
      </c>
      <c r="CE278" s="47">
        <f t="shared" ca="1" si="144"/>
        <v>7.453383213603523</v>
      </c>
      <c r="CF278" s="47">
        <f t="shared" ca="1" si="144"/>
        <v>8.2142479092490177</v>
      </c>
      <c r="CG278" s="47">
        <f t="shared" ca="1" si="144"/>
        <v>10.266985869427966</v>
      </c>
      <c r="CH278" s="47">
        <f t="shared" ca="1" si="144"/>
        <v>9.3113949551456443</v>
      </c>
      <c r="CI278" s="47">
        <f t="shared" ca="1" si="144"/>
        <v>8.9988931738070566</v>
      </c>
      <c r="CJ278" s="47">
        <f t="shared" ca="1" si="144"/>
        <v>9.3375540665523324</v>
      </c>
      <c r="CK278" s="47">
        <f t="shared" ca="1" si="144"/>
        <v>9.1009336427672203</v>
      </c>
      <c r="CL278" s="47">
        <f t="shared" ca="1" si="144"/>
        <v>9.450824378868397</v>
      </c>
      <c r="CM278" s="47">
        <f t="shared" ca="1" si="146"/>
        <v>9.167010550338599</v>
      </c>
      <c r="CN278" s="47">
        <f t="shared" ca="1" si="146"/>
        <v>8.8217598212520016</v>
      </c>
      <c r="CO278" s="47">
        <f t="shared" ca="1" si="146"/>
        <v>7.4221817946897577</v>
      </c>
      <c r="CP278" s="47">
        <f t="shared" ca="1" si="146"/>
        <v>7.5558170898692802</v>
      </c>
      <c r="CQ278" s="47">
        <f t="shared" ca="1" si="146"/>
        <v>7.453383213603523</v>
      </c>
      <c r="CR278" s="47">
        <f t="shared" ca="1" si="146"/>
        <v>8.2142479092490177</v>
      </c>
      <c r="CS278" s="47">
        <f t="shared" ca="1" si="146"/>
        <v>10.266985869427966</v>
      </c>
      <c r="CT278" s="47">
        <f t="shared" ca="1" si="146"/>
        <v>9.3113949551456443</v>
      </c>
      <c r="CU278" s="47">
        <f t="shared" ca="1" si="146"/>
        <v>8.9988931738070566</v>
      </c>
      <c r="CV278" s="47">
        <f t="shared" ca="1" si="146"/>
        <v>9.3375540665523324</v>
      </c>
      <c r="CW278" s="47">
        <f t="shared" ca="1" si="147"/>
        <v>9.1009336427672203</v>
      </c>
      <c r="CX278" s="47">
        <f t="shared" ca="1" si="147"/>
        <v>9.450824378868397</v>
      </c>
      <c r="CY278" s="47">
        <f t="shared" ca="1" si="147"/>
        <v>9.167010550338599</v>
      </c>
      <c r="CZ278" s="47">
        <f t="shared" ca="1" si="147"/>
        <v>8.8217598212520016</v>
      </c>
      <c r="DA278" s="47">
        <f t="shared" ca="1" si="147"/>
        <v>7.4221817946897577</v>
      </c>
      <c r="DB278" s="47">
        <f t="shared" ca="1" si="147"/>
        <v>7.5558170898692802</v>
      </c>
      <c r="DC278" s="47">
        <f t="shared" ca="1" si="147"/>
        <v>7.453383213603523</v>
      </c>
      <c r="DD278" s="47">
        <f t="shared" ca="1" si="147"/>
        <v>8.2142479092490177</v>
      </c>
    </row>
    <row r="279" spans="1:108" x14ac:dyDescent="0.25">
      <c r="A279" s="40" t="s">
        <v>138</v>
      </c>
      <c r="B279" s="40">
        <v>2818</v>
      </c>
      <c r="C279" s="40" t="s">
        <v>38</v>
      </c>
      <c r="D279" s="40" t="s">
        <v>1461</v>
      </c>
      <c r="E279" s="40" t="s">
        <v>130</v>
      </c>
      <c r="F279" s="40">
        <v>39.792000000000002</v>
      </c>
      <c r="G279" s="43">
        <v>45505</v>
      </c>
      <c r="I279" s="40" t="s">
        <v>74</v>
      </c>
      <c r="J279" s="40">
        <v>1</v>
      </c>
      <c r="K279" s="40" t="s">
        <v>33</v>
      </c>
      <c r="L279" s="40" t="s">
        <v>169</v>
      </c>
      <c r="N279" s="41">
        <f>VLOOKUP($C279 &amp; $I279 &amp; $K279,FATOR!$A$3:$P$22,5,0)</f>
        <v>0.22871264683271059</v>
      </c>
      <c r="O279" s="41">
        <f>VLOOKUP($C279 &amp; $I279 &amp; $K279,FATOR!$A$3:$P$22,6,0)</f>
        <v>0.23750563879343578</v>
      </c>
      <c r="P279" s="41">
        <f>VLOOKUP($C279 &amp; $I279 &amp; $K279,FATOR!$A$3:$P$22,7,0)</f>
        <v>0.23037320442145653</v>
      </c>
      <c r="Q279" s="41">
        <f>VLOOKUP($C279 &amp; $I279 &amp; $K279,FATOR!$A$3:$P$22,8,0)</f>
        <v>0.22169681899004828</v>
      </c>
      <c r="R279" s="41">
        <f>VLOOKUP($C279 &amp; $I279 &amp; $K279,FATOR!$A$3:$P$22,9,0)</f>
        <v>0.18652447212227979</v>
      </c>
      <c r="S279" s="41">
        <f>VLOOKUP($C279 &amp; $I279 &amp; $K279,FATOR!$A$3:$P$22,10,0)</f>
        <v>0.18988281789981101</v>
      </c>
      <c r="T279" s="41">
        <f>VLOOKUP($C279 &amp; $I279 &amp; $K279,FATOR!$A$3:$P$22,11,0)</f>
        <v>0.18730858498199443</v>
      </c>
      <c r="U279" s="41">
        <f>VLOOKUP($C279 &amp; $I279 &amp; $K279,FATOR!$A$3:$P$22,12,0)</f>
        <v>0.20642963181667212</v>
      </c>
      <c r="V279" s="41">
        <f>VLOOKUP($C279 &amp; $I279 &amp; $K279,FATOR!$A$3:$P$22,13,0)</f>
        <v>0.25801633166033289</v>
      </c>
      <c r="W279" s="41">
        <f>VLOOKUP($C279 &amp; $I279 &amp; $K279,FATOR!$A$3:$P$22,14,0)</f>
        <v>0.23400168262830828</v>
      </c>
      <c r="X279" s="41">
        <f>VLOOKUP($C279 &amp; $I279 &amp; $K279,FATOR!$A$3:$P$22,15,0)</f>
        <v>0.22614830050781706</v>
      </c>
      <c r="Y279" s="41">
        <f>VLOOKUP($C279 &amp; $I279 &amp; $K279,FATOR!$A$3:$P$22,16,0)</f>
        <v>0.23465907887395288</v>
      </c>
      <c r="AA279" s="42">
        <f t="shared" si="130"/>
        <v>9.1009336427672203</v>
      </c>
      <c r="AB279" s="42">
        <f t="shared" si="131"/>
        <v>9.450824378868397</v>
      </c>
      <c r="AC279" s="42">
        <f t="shared" si="132"/>
        <v>9.167010550338599</v>
      </c>
      <c r="AD279" s="42">
        <f t="shared" si="133"/>
        <v>8.8217598212520016</v>
      </c>
      <c r="AE279" s="42">
        <f t="shared" si="134"/>
        <v>7.4221817946897577</v>
      </c>
      <c r="AF279" s="42">
        <f t="shared" si="135"/>
        <v>7.5558170898692802</v>
      </c>
      <c r="AG279" s="42">
        <f t="shared" si="136"/>
        <v>7.453383213603523</v>
      </c>
      <c r="AH279" s="42">
        <f t="shared" si="137"/>
        <v>8.2142479092490177</v>
      </c>
      <c r="AI279" s="42">
        <f t="shared" si="138"/>
        <v>10.266985869427966</v>
      </c>
      <c r="AJ279" s="42">
        <f t="shared" si="139"/>
        <v>9.3113949551456443</v>
      </c>
      <c r="AK279" s="42">
        <f t="shared" si="140"/>
        <v>8.9988931738070566</v>
      </c>
      <c r="AL279" s="42">
        <f t="shared" si="141"/>
        <v>9.3375540665523324</v>
      </c>
      <c r="AN279" s="43">
        <f t="shared" si="142"/>
        <v>45505</v>
      </c>
      <c r="AO279" s="47" t="str">
        <f t="shared" ca="1" si="143"/>
        <v/>
      </c>
      <c r="AP279" s="47" t="str">
        <f t="shared" ca="1" si="143"/>
        <v/>
      </c>
      <c r="AQ279" s="47" t="str">
        <f t="shared" ca="1" si="143"/>
        <v/>
      </c>
      <c r="AR279" s="47" t="str">
        <f t="shared" ca="1" si="143"/>
        <v/>
      </c>
      <c r="AS279" s="47" t="str">
        <f t="shared" ca="1" si="143"/>
        <v/>
      </c>
      <c r="AT279" s="47" t="str">
        <f t="shared" ca="1" si="143"/>
        <v/>
      </c>
      <c r="AU279" s="47" t="str">
        <f t="shared" ca="1" si="143"/>
        <v/>
      </c>
      <c r="AV279" s="47">
        <f t="shared" ca="1" si="143"/>
        <v>8.2142479092490177</v>
      </c>
      <c r="AW279" s="47">
        <f t="shared" ca="1" si="143"/>
        <v>10.266985869427966</v>
      </c>
      <c r="AX279" s="47">
        <f t="shared" ca="1" si="143"/>
        <v>9.3113949551456443</v>
      </c>
      <c r="AY279" s="47">
        <f t="shared" ca="1" si="129"/>
        <v>8.9988931738070566</v>
      </c>
      <c r="AZ279" s="47">
        <f t="shared" ca="1" si="129"/>
        <v>9.3375540665523324</v>
      </c>
      <c r="BA279" s="47">
        <f t="shared" ca="1" si="129"/>
        <v>9.1009336427672203</v>
      </c>
      <c r="BB279" s="47">
        <f t="shared" ca="1" si="129"/>
        <v>9.450824378868397</v>
      </c>
      <c r="BC279" s="47">
        <f t="shared" ca="1" si="129"/>
        <v>9.167010550338599</v>
      </c>
      <c r="BD279" s="47">
        <f t="shared" ca="1" si="129"/>
        <v>8.8217598212520016</v>
      </c>
      <c r="BE279" s="47">
        <f t="shared" ca="1" si="129"/>
        <v>7.4221817946897577</v>
      </c>
      <c r="BF279" s="47">
        <f t="shared" ca="1" si="129"/>
        <v>7.5558170898692802</v>
      </c>
      <c r="BG279" s="47">
        <f t="shared" ca="1" si="129"/>
        <v>7.453383213603523</v>
      </c>
      <c r="BH279" s="47">
        <f t="shared" ca="1" si="129"/>
        <v>8.2142479092490177</v>
      </c>
      <c r="BI279" s="47">
        <f t="shared" ca="1" si="148"/>
        <v>10.266985869427966</v>
      </c>
      <c r="BJ279" s="47">
        <f t="shared" ca="1" si="148"/>
        <v>9.3113949551456443</v>
      </c>
      <c r="BK279" s="47">
        <f t="shared" ca="1" si="148"/>
        <v>8.9988931738070566</v>
      </c>
      <c r="BL279" s="47">
        <f t="shared" ca="1" si="148"/>
        <v>9.3375540665523324</v>
      </c>
      <c r="BM279" s="47">
        <f t="shared" ca="1" si="148"/>
        <v>9.1009336427672203</v>
      </c>
      <c r="BN279" s="47">
        <f t="shared" ca="1" si="148"/>
        <v>9.450824378868397</v>
      </c>
      <c r="BO279" s="47">
        <f t="shared" ca="1" si="148"/>
        <v>9.167010550338599</v>
      </c>
      <c r="BP279" s="47">
        <f t="shared" ca="1" si="148"/>
        <v>8.8217598212520016</v>
      </c>
      <c r="BQ279" s="47">
        <f t="shared" ca="1" si="148"/>
        <v>7.4221817946897577</v>
      </c>
      <c r="BR279" s="47">
        <f t="shared" ca="1" si="148"/>
        <v>7.5558170898692802</v>
      </c>
      <c r="BS279" s="47">
        <f t="shared" ca="1" si="145"/>
        <v>7.453383213603523</v>
      </c>
      <c r="BT279" s="47">
        <f t="shared" ca="1" si="145"/>
        <v>8.2142479092490177</v>
      </c>
      <c r="BU279" s="47">
        <f t="shared" ca="1" si="145"/>
        <v>10.266985869427966</v>
      </c>
      <c r="BV279" s="47">
        <f t="shared" ca="1" si="145"/>
        <v>9.3113949551456443</v>
      </c>
      <c r="BW279" s="47">
        <f t="shared" ca="1" si="145"/>
        <v>8.9988931738070566</v>
      </c>
      <c r="BX279" s="47">
        <f t="shared" ca="1" si="145"/>
        <v>9.3375540665523324</v>
      </c>
      <c r="BY279" s="47">
        <f t="shared" ca="1" si="145"/>
        <v>9.1009336427672203</v>
      </c>
      <c r="BZ279" s="47">
        <f t="shared" ca="1" si="145"/>
        <v>9.450824378868397</v>
      </c>
      <c r="CA279" s="47">
        <f t="shared" ca="1" si="145"/>
        <v>9.167010550338599</v>
      </c>
      <c r="CB279" s="47">
        <f t="shared" ca="1" si="145"/>
        <v>8.8217598212520016</v>
      </c>
      <c r="CC279" s="47">
        <f t="shared" ca="1" si="144"/>
        <v>7.4221817946897577</v>
      </c>
      <c r="CD279" s="47">
        <f t="shared" ca="1" si="144"/>
        <v>7.5558170898692802</v>
      </c>
      <c r="CE279" s="47">
        <f t="shared" ca="1" si="144"/>
        <v>7.453383213603523</v>
      </c>
      <c r="CF279" s="47">
        <f t="shared" ca="1" si="144"/>
        <v>8.2142479092490177</v>
      </c>
      <c r="CG279" s="47">
        <f t="shared" ca="1" si="144"/>
        <v>10.266985869427966</v>
      </c>
      <c r="CH279" s="47">
        <f t="shared" ca="1" si="144"/>
        <v>9.3113949551456443</v>
      </c>
      <c r="CI279" s="47">
        <f t="shared" ca="1" si="144"/>
        <v>8.9988931738070566</v>
      </c>
      <c r="CJ279" s="47">
        <f t="shared" ca="1" si="144"/>
        <v>9.3375540665523324</v>
      </c>
      <c r="CK279" s="47">
        <f t="shared" ca="1" si="144"/>
        <v>9.1009336427672203</v>
      </c>
      <c r="CL279" s="47">
        <f t="shared" ca="1" si="144"/>
        <v>9.450824378868397</v>
      </c>
      <c r="CM279" s="47">
        <f t="shared" ca="1" si="146"/>
        <v>9.167010550338599</v>
      </c>
      <c r="CN279" s="47">
        <f t="shared" ca="1" si="146"/>
        <v>8.8217598212520016</v>
      </c>
      <c r="CO279" s="47">
        <f t="shared" ca="1" si="146"/>
        <v>7.4221817946897577</v>
      </c>
      <c r="CP279" s="47">
        <f t="shared" ca="1" si="146"/>
        <v>7.5558170898692802</v>
      </c>
      <c r="CQ279" s="47">
        <f t="shared" ca="1" si="146"/>
        <v>7.453383213603523</v>
      </c>
      <c r="CR279" s="47">
        <f t="shared" ca="1" si="146"/>
        <v>8.2142479092490177</v>
      </c>
      <c r="CS279" s="47">
        <f t="shared" ca="1" si="146"/>
        <v>10.266985869427966</v>
      </c>
      <c r="CT279" s="47">
        <f t="shared" ca="1" si="146"/>
        <v>9.3113949551456443</v>
      </c>
      <c r="CU279" s="47">
        <f t="shared" ca="1" si="146"/>
        <v>8.9988931738070566</v>
      </c>
      <c r="CV279" s="47">
        <f t="shared" ca="1" si="146"/>
        <v>9.3375540665523324</v>
      </c>
      <c r="CW279" s="47">
        <f t="shared" ca="1" si="147"/>
        <v>9.1009336427672203</v>
      </c>
      <c r="CX279" s="47">
        <f t="shared" ca="1" si="147"/>
        <v>9.450824378868397</v>
      </c>
      <c r="CY279" s="47">
        <f t="shared" ca="1" si="147"/>
        <v>9.167010550338599</v>
      </c>
      <c r="CZ279" s="47">
        <f t="shared" ca="1" si="147"/>
        <v>8.8217598212520016</v>
      </c>
      <c r="DA279" s="47">
        <f t="shared" ca="1" si="147"/>
        <v>7.4221817946897577</v>
      </c>
      <c r="DB279" s="47">
        <f t="shared" ca="1" si="147"/>
        <v>7.5558170898692802</v>
      </c>
      <c r="DC279" s="47">
        <f t="shared" ca="1" si="147"/>
        <v>7.453383213603523</v>
      </c>
      <c r="DD279" s="47">
        <f t="shared" ca="1" si="147"/>
        <v>8.2142479092490177</v>
      </c>
    </row>
    <row r="280" spans="1:108" x14ac:dyDescent="0.25">
      <c r="A280" s="40" t="s">
        <v>138</v>
      </c>
      <c r="B280" s="40">
        <v>2722</v>
      </c>
      <c r="C280" s="40" t="s">
        <v>38</v>
      </c>
      <c r="D280" s="40" t="s">
        <v>484</v>
      </c>
      <c r="E280" s="40" t="s">
        <v>130</v>
      </c>
      <c r="F280" s="40">
        <v>20.100000000000001</v>
      </c>
      <c r="G280" s="43">
        <v>45505</v>
      </c>
      <c r="I280" s="40" t="s">
        <v>74</v>
      </c>
      <c r="J280" s="40">
        <v>1</v>
      </c>
      <c r="K280" s="40" t="s">
        <v>33</v>
      </c>
      <c r="L280" s="40" t="s">
        <v>169</v>
      </c>
      <c r="N280" s="41">
        <f>VLOOKUP($C280 &amp; $I280 &amp; $K280,FATOR!$A$3:$P$22,5,0)</f>
        <v>0.22871264683271059</v>
      </c>
      <c r="O280" s="41">
        <f>VLOOKUP($C280 &amp; $I280 &amp; $K280,FATOR!$A$3:$P$22,6,0)</f>
        <v>0.23750563879343578</v>
      </c>
      <c r="P280" s="41">
        <f>VLOOKUP($C280 &amp; $I280 &amp; $K280,FATOR!$A$3:$P$22,7,0)</f>
        <v>0.23037320442145653</v>
      </c>
      <c r="Q280" s="41">
        <f>VLOOKUP($C280 &amp; $I280 &amp; $K280,FATOR!$A$3:$P$22,8,0)</f>
        <v>0.22169681899004828</v>
      </c>
      <c r="R280" s="41">
        <f>VLOOKUP($C280 &amp; $I280 &amp; $K280,FATOR!$A$3:$P$22,9,0)</f>
        <v>0.18652447212227979</v>
      </c>
      <c r="S280" s="41">
        <f>VLOOKUP($C280 &amp; $I280 &amp; $K280,FATOR!$A$3:$P$22,10,0)</f>
        <v>0.18988281789981101</v>
      </c>
      <c r="T280" s="41">
        <f>VLOOKUP($C280 &amp; $I280 &amp; $K280,FATOR!$A$3:$P$22,11,0)</f>
        <v>0.18730858498199443</v>
      </c>
      <c r="U280" s="41">
        <f>VLOOKUP($C280 &amp; $I280 &amp; $K280,FATOR!$A$3:$P$22,12,0)</f>
        <v>0.20642963181667212</v>
      </c>
      <c r="V280" s="41">
        <f>VLOOKUP($C280 &amp; $I280 &amp; $K280,FATOR!$A$3:$P$22,13,0)</f>
        <v>0.25801633166033289</v>
      </c>
      <c r="W280" s="41">
        <f>VLOOKUP($C280 &amp; $I280 &amp; $K280,FATOR!$A$3:$P$22,14,0)</f>
        <v>0.23400168262830828</v>
      </c>
      <c r="X280" s="41">
        <f>VLOOKUP($C280 &amp; $I280 &amp; $K280,FATOR!$A$3:$P$22,15,0)</f>
        <v>0.22614830050781706</v>
      </c>
      <c r="Y280" s="41">
        <f>VLOOKUP($C280 &amp; $I280 &amp; $K280,FATOR!$A$3:$P$22,16,0)</f>
        <v>0.23465907887395288</v>
      </c>
      <c r="AA280" s="42">
        <f t="shared" si="130"/>
        <v>4.5971242013374827</v>
      </c>
      <c r="AB280" s="42">
        <f t="shared" si="131"/>
        <v>4.7738633397480594</v>
      </c>
      <c r="AC280" s="42">
        <f t="shared" si="132"/>
        <v>4.630501408871277</v>
      </c>
      <c r="AD280" s="42">
        <f t="shared" si="133"/>
        <v>4.4561060616999706</v>
      </c>
      <c r="AE280" s="42">
        <f t="shared" si="134"/>
        <v>3.7491418896578241</v>
      </c>
      <c r="AF280" s="42">
        <f t="shared" si="135"/>
        <v>3.8166446397862015</v>
      </c>
      <c r="AG280" s="42">
        <f t="shared" si="136"/>
        <v>3.7649025581380884</v>
      </c>
      <c r="AH280" s="42">
        <f t="shared" si="137"/>
        <v>4.1492355995151096</v>
      </c>
      <c r="AI280" s="42">
        <f t="shared" si="138"/>
        <v>5.1861282663726911</v>
      </c>
      <c r="AJ280" s="42">
        <f t="shared" si="139"/>
        <v>4.7034338208289972</v>
      </c>
      <c r="AK280" s="42">
        <f t="shared" si="140"/>
        <v>4.5455808402071236</v>
      </c>
      <c r="AL280" s="42">
        <f t="shared" si="141"/>
        <v>4.7166474853664528</v>
      </c>
      <c r="AN280" s="43">
        <f t="shared" si="142"/>
        <v>45505</v>
      </c>
      <c r="AO280" s="47" t="str">
        <f t="shared" ca="1" si="143"/>
        <v/>
      </c>
      <c r="AP280" s="47" t="str">
        <f t="shared" ca="1" si="143"/>
        <v/>
      </c>
      <c r="AQ280" s="47" t="str">
        <f t="shared" ca="1" si="143"/>
        <v/>
      </c>
      <c r="AR280" s="47" t="str">
        <f t="shared" ca="1" si="143"/>
        <v/>
      </c>
      <c r="AS280" s="47" t="str">
        <f t="shared" ca="1" si="143"/>
        <v/>
      </c>
      <c r="AT280" s="47" t="str">
        <f t="shared" ca="1" si="143"/>
        <v/>
      </c>
      <c r="AU280" s="47" t="str">
        <f t="shared" ca="1" si="143"/>
        <v/>
      </c>
      <c r="AV280" s="47">
        <f t="shared" ca="1" si="143"/>
        <v>4.1492355995151096</v>
      </c>
      <c r="AW280" s="47">
        <f t="shared" ca="1" si="143"/>
        <v>5.1861282663726911</v>
      </c>
      <c r="AX280" s="47">
        <f t="shared" ca="1" si="143"/>
        <v>4.7034338208289972</v>
      </c>
      <c r="AY280" s="47">
        <f t="shared" ca="1" si="129"/>
        <v>4.5455808402071236</v>
      </c>
      <c r="AZ280" s="47">
        <f t="shared" ca="1" si="129"/>
        <v>4.7166474853664528</v>
      </c>
      <c r="BA280" s="47">
        <f t="shared" ca="1" si="129"/>
        <v>4.5971242013374827</v>
      </c>
      <c r="BB280" s="47">
        <f t="shared" ca="1" si="129"/>
        <v>4.7738633397480594</v>
      </c>
      <c r="BC280" s="47">
        <f t="shared" ca="1" si="129"/>
        <v>4.630501408871277</v>
      </c>
      <c r="BD280" s="47">
        <f t="shared" ca="1" si="129"/>
        <v>4.4561060616999706</v>
      </c>
      <c r="BE280" s="47">
        <f t="shared" ca="1" si="129"/>
        <v>3.7491418896578241</v>
      </c>
      <c r="BF280" s="47">
        <f t="shared" ca="1" si="129"/>
        <v>3.8166446397862015</v>
      </c>
      <c r="BG280" s="47">
        <f t="shared" ca="1" si="129"/>
        <v>3.7649025581380884</v>
      </c>
      <c r="BH280" s="47">
        <f t="shared" ca="1" si="129"/>
        <v>4.1492355995151096</v>
      </c>
      <c r="BI280" s="47">
        <f t="shared" ca="1" si="148"/>
        <v>5.1861282663726911</v>
      </c>
      <c r="BJ280" s="47">
        <f t="shared" ca="1" si="148"/>
        <v>4.7034338208289972</v>
      </c>
      <c r="BK280" s="47">
        <f t="shared" ca="1" si="148"/>
        <v>4.5455808402071236</v>
      </c>
      <c r="BL280" s="47">
        <f t="shared" ca="1" si="148"/>
        <v>4.7166474853664528</v>
      </c>
      <c r="BM280" s="47">
        <f t="shared" ca="1" si="148"/>
        <v>4.5971242013374827</v>
      </c>
      <c r="BN280" s="47">
        <f t="shared" ca="1" si="148"/>
        <v>4.7738633397480594</v>
      </c>
      <c r="BO280" s="47">
        <f t="shared" ca="1" si="148"/>
        <v>4.630501408871277</v>
      </c>
      <c r="BP280" s="47">
        <f t="shared" ca="1" si="148"/>
        <v>4.4561060616999706</v>
      </c>
      <c r="BQ280" s="47">
        <f t="shared" ca="1" si="148"/>
        <v>3.7491418896578241</v>
      </c>
      <c r="BR280" s="47">
        <f t="shared" ca="1" si="148"/>
        <v>3.8166446397862015</v>
      </c>
      <c r="BS280" s="47">
        <f t="shared" ca="1" si="145"/>
        <v>3.7649025581380884</v>
      </c>
      <c r="BT280" s="47">
        <f t="shared" ca="1" si="145"/>
        <v>4.1492355995151096</v>
      </c>
      <c r="BU280" s="47">
        <f t="shared" ca="1" si="145"/>
        <v>5.1861282663726911</v>
      </c>
      <c r="BV280" s="47">
        <f t="shared" ca="1" si="145"/>
        <v>4.7034338208289972</v>
      </c>
      <c r="BW280" s="47">
        <f t="shared" ca="1" si="145"/>
        <v>4.5455808402071236</v>
      </c>
      <c r="BX280" s="47">
        <f t="shared" ca="1" si="145"/>
        <v>4.7166474853664528</v>
      </c>
      <c r="BY280" s="47">
        <f t="shared" ca="1" si="145"/>
        <v>4.5971242013374827</v>
      </c>
      <c r="BZ280" s="47">
        <f t="shared" ca="1" si="145"/>
        <v>4.7738633397480594</v>
      </c>
      <c r="CA280" s="47">
        <f t="shared" ca="1" si="145"/>
        <v>4.630501408871277</v>
      </c>
      <c r="CB280" s="47">
        <f t="shared" ca="1" si="145"/>
        <v>4.4561060616999706</v>
      </c>
      <c r="CC280" s="47">
        <f t="shared" ca="1" si="144"/>
        <v>3.7491418896578241</v>
      </c>
      <c r="CD280" s="47">
        <f t="shared" ca="1" si="144"/>
        <v>3.8166446397862015</v>
      </c>
      <c r="CE280" s="47">
        <f t="shared" ca="1" si="144"/>
        <v>3.7649025581380884</v>
      </c>
      <c r="CF280" s="47">
        <f t="shared" ca="1" si="144"/>
        <v>4.1492355995151096</v>
      </c>
      <c r="CG280" s="47">
        <f t="shared" ca="1" si="144"/>
        <v>5.1861282663726911</v>
      </c>
      <c r="CH280" s="47">
        <f t="shared" ca="1" si="144"/>
        <v>4.7034338208289972</v>
      </c>
      <c r="CI280" s="47">
        <f t="shared" ca="1" si="144"/>
        <v>4.5455808402071236</v>
      </c>
      <c r="CJ280" s="47">
        <f t="shared" ca="1" si="144"/>
        <v>4.7166474853664528</v>
      </c>
      <c r="CK280" s="47">
        <f t="shared" ca="1" si="144"/>
        <v>4.5971242013374827</v>
      </c>
      <c r="CL280" s="47">
        <f t="shared" ca="1" si="144"/>
        <v>4.7738633397480594</v>
      </c>
      <c r="CM280" s="47">
        <f t="shared" ca="1" si="146"/>
        <v>4.630501408871277</v>
      </c>
      <c r="CN280" s="47">
        <f t="shared" ca="1" si="146"/>
        <v>4.4561060616999706</v>
      </c>
      <c r="CO280" s="47">
        <f t="shared" ca="1" si="146"/>
        <v>3.7491418896578241</v>
      </c>
      <c r="CP280" s="47">
        <f t="shared" ca="1" si="146"/>
        <v>3.8166446397862015</v>
      </c>
      <c r="CQ280" s="47">
        <f t="shared" ca="1" si="146"/>
        <v>3.7649025581380884</v>
      </c>
      <c r="CR280" s="47">
        <f t="shared" ca="1" si="146"/>
        <v>4.1492355995151096</v>
      </c>
      <c r="CS280" s="47">
        <f t="shared" ca="1" si="146"/>
        <v>5.1861282663726911</v>
      </c>
      <c r="CT280" s="47">
        <f t="shared" ca="1" si="146"/>
        <v>4.7034338208289972</v>
      </c>
      <c r="CU280" s="47">
        <f t="shared" ca="1" si="146"/>
        <v>4.5455808402071236</v>
      </c>
      <c r="CV280" s="47">
        <f t="shared" ca="1" si="146"/>
        <v>4.7166474853664528</v>
      </c>
      <c r="CW280" s="47">
        <f t="shared" ca="1" si="147"/>
        <v>4.5971242013374827</v>
      </c>
      <c r="CX280" s="47">
        <f t="shared" ca="1" si="147"/>
        <v>4.7738633397480594</v>
      </c>
      <c r="CY280" s="47">
        <f t="shared" ca="1" si="147"/>
        <v>4.630501408871277</v>
      </c>
      <c r="CZ280" s="47">
        <f t="shared" ca="1" si="147"/>
        <v>4.4561060616999706</v>
      </c>
      <c r="DA280" s="47">
        <f t="shared" ca="1" si="147"/>
        <v>3.7491418896578241</v>
      </c>
      <c r="DB280" s="47">
        <f t="shared" ca="1" si="147"/>
        <v>3.8166446397862015</v>
      </c>
      <c r="DC280" s="47">
        <f t="shared" ca="1" si="147"/>
        <v>3.7649025581380884</v>
      </c>
      <c r="DD280" s="47">
        <f t="shared" ca="1" si="147"/>
        <v>4.1492355995151096</v>
      </c>
    </row>
    <row r="281" spans="1:108" x14ac:dyDescent="0.25">
      <c r="A281" s="40" t="s">
        <v>138</v>
      </c>
      <c r="B281" s="40">
        <v>2819</v>
      </c>
      <c r="C281" s="40" t="s">
        <v>38</v>
      </c>
      <c r="D281" s="40" t="s">
        <v>1462</v>
      </c>
      <c r="E281" s="40" t="s">
        <v>130</v>
      </c>
      <c r="F281" s="40">
        <v>36.475999999999999</v>
      </c>
      <c r="G281" s="43">
        <v>45597</v>
      </c>
      <c r="I281" s="40" t="s">
        <v>74</v>
      </c>
      <c r="J281" s="40">
        <v>1</v>
      </c>
      <c r="K281" s="40" t="s">
        <v>33</v>
      </c>
      <c r="L281" s="40" t="s">
        <v>169</v>
      </c>
      <c r="N281" s="41">
        <f>VLOOKUP($C281 &amp; $I281 &amp; $K281,FATOR!$A$3:$P$22,5,0)</f>
        <v>0.22871264683271059</v>
      </c>
      <c r="O281" s="41">
        <f>VLOOKUP($C281 &amp; $I281 &amp; $K281,FATOR!$A$3:$P$22,6,0)</f>
        <v>0.23750563879343578</v>
      </c>
      <c r="P281" s="41">
        <f>VLOOKUP($C281 &amp; $I281 &amp; $K281,FATOR!$A$3:$P$22,7,0)</f>
        <v>0.23037320442145653</v>
      </c>
      <c r="Q281" s="41">
        <f>VLOOKUP($C281 &amp; $I281 &amp; $K281,FATOR!$A$3:$P$22,8,0)</f>
        <v>0.22169681899004828</v>
      </c>
      <c r="R281" s="41">
        <f>VLOOKUP($C281 &amp; $I281 &amp; $K281,FATOR!$A$3:$P$22,9,0)</f>
        <v>0.18652447212227979</v>
      </c>
      <c r="S281" s="41">
        <f>VLOOKUP($C281 &amp; $I281 &amp; $K281,FATOR!$A$3:$P$22,10,0)</f>
        <v>0.18988281789981101</v>
      </c>
      <c r="T281" s="41">
        <f>VLOOKUP($C281 &amp; $I281 &amp; $K281,FATOR!$A$3:$P$22,11,0)</f>
        <v>0.18730858498199443</v>
      </c>
      <c r="U281" s="41">
        <f>VLOOKUP($C281 &amp; $I281 &amp; $K281,FATOR!$A$3:$P$22,12,0)</f>
        <v>0.20642963181667212</v>
      </c>
      <c r="V281" s="41">
        <f>VLOOKUP($C281 &amp; $I281 &amp; $K281,FATOR!$A$3:$P$22,13,0)</f>
        <v>0.25801633166033289</v>
      </c>
      <c r="W281" s="41">
        <f>VLOOKUP($C281 &amp; $I281 &amp; $K281,FATOR!$A$3:$P$22,14,0)</f>
        <v>0.23400168262830828</v>
      </c>
      <c r="X281" s="41">
        <f>VLOOKUP($C281 &amp; $I281 &amp; $K281,FATOR!$A$3:$P$22,15,0)</f>
        <v>0.22614830050781706</v>
      </c>
      <c r="Y281" s="41">
        <f>VLOOKUP($C281 &amp; $I281 &amp; $K281,FATOR!$A$3:$P$22,16,0)</f>
        <v>0.23465907887395288</v>
      </c>
      <c r="AA281" s="42">
        <f t="shared" si="130"/>
        <v>8.342522505869951</v>
      </c>
      <c r="AB281" s="42">
        <f t="shared" si="131"/>
        <v>8.6632556806293639</v>
      </c>
      <c r="AC281" s="42">
        <f t="shared" si="132"/>
        <v>8.4030930044770482</v>
      </c>
      <c r="AD281" s="42">
        <f t="shared" si="133"/>
        <v>8.0866131694810015</v>
      </c>
      <c r="AE281" s="42">
        <f t="shared" si="134"/>
        <v>6.803666645132278</v>
      </c>
      <c r="AF281" s="42">
        <f t="shared" si="135"/>
        <v>6.9261656657135067</v>
      </c>
      <c r="AG281" s="42">
        <f t="shared" si="136"/>
        <v>6.8322679458032285</v>
      </c>
      <c r="AH281" s="42">
        <f t="shared" si="137"/>
        <v>7.5297272501449317</v>
      </c>
      <c r="AI281" s="42">
        <f t="shared" si="138"/>
        <v>9.4114037136423025</v>
      </c>
      <c r="AJ281" s="42">
        <f t="shared" si="139"/>
        <v>8.5354453755501734</v>
      </c>
      <c r="AK281" s="42">
        <f t="shared" si="140"/>
        <v>8.2489854093231347</v>
      </c>
      <c r="AL281" s="42">
        <f t="shared" si="141"/>
        <v>8.5594245610063044</v>
      </c>
      <c r="AN281" s="43">
        <f t="shared" si="142"/>
        <v>45597</v>
      </c>
      <c r="AO281" s="47" t="str">
        <f t="shared" ca="1" si="143"/>
        <v/>
      </c>
      <c r="AP281" s="47" t="str">
        <f t="shared" ca="1" si="143"/>
        <v/>
      </c>
      <c r="AQ281" s="47" t="str">
        <f t="shared" ca="1" si="143"/>
        <v/>
      </c>
      <c r="AR281" s="47" t="str">
        <f t="shared" ca="1" si="143"/>
        <v/>
      </c>
      <c r="AS281" s="47" t="str">
        <f t="shared" ca="1" si="143"/>
        <v/>
      </c>
      <c r="AT281" s="47" t="str">
        <f t="shared" ca="1" si="143"/>
        <v/>
      </c>
      <c r="AU281" s="47" t="str">
        <f t="shared" ca="1" si="143"/>
        <v/>
      </c>
      <c r="AV281" s="47" t="str">
        <f t="shared" ca="1" si="143"/>
        <v/>
      </c>
      <c r="AW281" s="47" t="str">
        <f t="shared" ca="1" si="143"/>
        <v/>
      </c>
      <c r="AX281" s="47" t="str">
        <f t="shared" ca="1" si="143"/>
        <v/>
      </c>
      <c r="AY281" s="47">
        <f t="shared" ca="1" si="129"/>
        <v>8.2489854093231347</v>
      </c>
      <c r="AZ281" s="47">
        <f t="shared" ca="1" si="129"/>
        <v>8.5594245610063044</v>
      </c>
      <c r="BA281" s="47">
        <f t="shared" ca="1" si="129"/>
        <v>8.342522505869951</v>
      </c>
      <c r="BB281" s="47">
        <f t="shared" ca="1" si="129"/>
        <v>8.6632556806293639</v>
      </c>
      <c r="BC281" s="47">
        <f t="shared" ca="1" si="129"/>
        <v>8.4030930044770482</v>
      </c>
      <c r="BD281" s="47">
        <f t="shared" ca="1" si="129"/>
        <v>8.0866131694810015</v>
      </c>
      <c r="BE281" s="47">
        <f t="shared" ca="1" si="129"/>
        <v>6.803666645132278</v>
      </c>
      <c r="BF281" s="47">
        <f t="shared" ca="1" si="129"/>
        <v>6.9261656657135067</v>
      </c>
      <c r="BG281" s="47">
        <f t="shared" ca="1" si="129"/>
        <v>6.8322679458032285</v>
      </c>
      <c r="BH281" s="47">
        <f t="shared" ca="1" si="129"/>
        <v>7.5297272501449317</v>
      </c>
      <c r="BI281" s="47">
        <f t="shared" ca="1" si="148"/>
        <v>9.4114037136423025</v>
      </c>
      <c r="BJ281" s="47">
        <f t="shared" ca="1" si="148"/>
        <v>8.5354453755501734</v>
      </c>
      <c r="BK281" s="47">
        <f t="shared" ca="1" si="148"/>
        <v>8.2489854093231347</v>
      </c>
      <c r="BL281" s="47">
        <f t="shared" ca="1" si="148"/>
        <v>8.5594245610063044</v>
      </c>
      <c r="BM281" s="47">
        <f t="shared" ca="1" si="148"/>
        <v>8.342522505869951</v>
      </c>
      <c r="BN281" s="47">
        <f t="shared" ca="1" si="148"/>
        <v>8.6632556806293639</v>
      </c>
      <c r="BO281" s="47">
        <f t="shared" ca="1" si="148"/>
        <v>8.4030930044770482</v>
      </c>
      <c r="BP281" s="47">
        <f t="shared" ca="1" si="148"/>
        <v>8.0866131694810015</v>
      </c>
      <c r="BQ281" s="47">
        <f t="shared" ca="1" si="148"/>
        <v>6.803666645132278</v>
      </c>
      <c r="BR281" s="47">
        <f t="shared" ca="1" si="148"/>
        <v>6.9261656657135067</v>
      </c>
      <c r="BS281" s="47">
        <f t="shared" ca="1" si="145"/>
        <v>6.8322679458032285</v>
      </c>
      <c r="BT281" s="47">
        <f t="shared" ca="1" si="145"/>
        <v>7.5297272501449317</v>
      </c>
      <c r="BU281" s="47">
        <f t="shared" ca="1" si="145"/>
        <v>9.4114037136423025</v>
      </c>
      <c r="BV281" s="47">
        <f t="shared" ca="1" si="145"/>
        <v>8.5354453755501734</v>
      </c>
      <c r="BW281" s="47">
        <f t="shared" ca="1" si="145"/>
        <v>8.2489854093231347</v>
      </c>
      <c r="BX281" s="47">
        <f t="shared" ca="1" si="145"/>
        <v>8.5594245610063044</v>
      </c>
      <c r="BY281" s="47">
        <f t="shared" ca="1" si="145"/>
        <v>8.342522505869951</v>
      </c>
      <c r="BZ281" s="47">
        <f t="shared" ca="1" si="145"/>
        <v>8.6632556806293639</v>
      </c>
      <c r="CA281" s="47">
        <f t="shared" ca="1" si="145"/>
        <v>8.4030930044770482</v>
      </c>
      <c r="CB281" s="47">
        <f t="shared" ca="1" si="145"/>
        <v>8.0866131694810015</v>
      </c>
      <c r="CC281" s="47">
        <f t="shared" ca="1" si="144"/>
        <v>6.803666645132278</v>
      </c>
      <c r="CD281" s="47">
        <f t="shared" ca="1" si="144"/>
        <v>6.9261656657135067</v>
      </c>
      <c r="CE281" s="47">
        <f t="shared" ca="1" si="144"/>
        <v>6.8322679458032285</v>
      </c>
      <c r="CF281" s="47">
        <f t="shared" ca="1" si="144"/>
        <v>7.5297272501449317</v>
      </c>
      <c r="CG281" s="47">
        <f t="shared" ca="1" si="144"/>
        <v>9.4114037136423025</v>
      </c>
      <c r="CH281" s="47">
        <f t="shared" ca="1" si="144"/>
        <v>8.5354453755501734</v>
      </c>
      <c r="CI281" s="47">
        <f t="shared" ca="1" si="144"/>
        <v>8.2489854093231347</v>
      </c>
      <c r="CJ281" s="47">
        <f t="shared" ca="1" si="144"/>
        <v>8.5594245610063044</v>
      </c>
      <c r="CK281" s="47">
        <f t="shared" ca="1" si="144"/>
        <v>8.342522505869951</v>
      </c>
      <c r="CL281" s="47">
        <f t="shared" ca="1" si="144"/>
        <v>8.6632556806293639</v>
      </c>
      <c r="CM281" s="47">
        <f t="shared" ca="1" si="146"/>
        <v>8.4030930044770482</v>
      </c>
      <c r="CN281" s="47">
        <f t="shared" ca="1" si="146"/>
        <v>8.0866131694810015</v>
      </c>
      <c r="CO281" s="47">
        <f t="shared" ca="1" si="146"/>
        <v>6.803666645132278</v>
      </c>
      <c r="CP281" s="47">
        <f t="shared" ca="1" si="146"/>
        <v>6.9261656657135067</v>
      </c>
      <c r="CQ281" s="47">
        <f t="shared" ca="1" si="146"/>
        <v>6.8322679458032285</v>
      </c>
      <c r="CR281" s="47">
        <f t="shared" ca="1" si="146"/>
        <v>7.5297272501449317</v>
      </c>
      <c r="CS281" s="47">
        <f t="shared" ca="1" si="146"/>
        <v>9.4114037136423025</v>
      </c>
      <c r="CT281" s="47">
        <f t="shared" ca="1" si="146"/>
        <v>8.5354453755501734</v>
      </c>
      <c r="CU281" s="47">
        <f t="shared" ca="1" si="146"/>
        <v>8.2489854093231347</v>
      </c>
      <c r="CV281" s="47">
        <f t="shared" ca="1" si="146"/>
        <v>8.5594245610063044</v>
      </c>
      <c r="CW281" s="47">
        <f t="shared" ca="1" si="147"/>
        <v>8.342522505869951</v>
      </c>
      <c r="CX281" s="47">
        <f t="shared" ca="1" si="147"/>
        <v>8.6632556806293639</v>
      </c>
      <c r="CY281" s="47">
        <f t="shared" ca="1" si="147"/>
        <v>8.4030930044770482</v>
      </c>
      <c r="CZ281" s="47">
        <f t="shared" ca="1" si="147"/>
        <v>8.0866131694810015</v>
      </c>
      <c r="DA281" s="47">
        <f t="shared" ca="1" si="147"/>
        <v>6.803666645132278</v>
      </c>
      <c r="DB281" s="47">
        <f t="shared" ca="1" si="147"/>
        <v>6.9261656657135067</v>
      </c>
      <c r="DC281" s="47">
        <f t="shared" ca="1" si="147"/>
        <v>6.8322679458032285</v>
      </c>
      <c r="DD281" s="47">
        <f t="shared" ca="1" si="147"/>
        <v>7.5297272501449317</v>
      </c>
    </row>
    <row r="282" spans="1:108" x14ac:dyDescent="0.25">
      <c r="A282" s="40" t="s">
        <v>138</v>
      </c>
      <c r="B282" s="40">
        <v>2820</v>
      </c>
      <c r="C282" s="40" t="s">
        <v>38</v>
      </c>
      <c r="D282" s="40" t="s">
        <v>1463</v>
      </c>
      <c r="E282" s="40" t="s">
        <v>130</v>
      </c>
      <c r="F282" s="40">
        <v>33.159999999999997</v>
      </c>
      <c r="G282" s="43">
        <v>45597</v>
      </c>
      <c r="I282" s="40" t="s">
        <v>74</v>
      </c>
      <c r="J282" s="40">
        <v>1</v>
      </c>
      <c r="K282" s="40" t="s">
        <v>33</v>
      </c>
      <c r="L282" s="40" t="s">
        <v>169</v>
      </c>
      <c r="N282" s="41">
        <f>VLOOKUP($C282 &amp; $I282 &amp; $K282,FATOR!$A$3:$P$22,5,0)</f>
        <v>0.22871264683271059</v>
      </c>
      <c r="O282" s="41">
        <f>VLOOKUP($C282 &amp; $I282 &amp; $K282,FATOR!$A$3:$P$22,6,0)</f>
        <v>0.23750563879343578</v>
      </c>
      <c r="P282" s="41">
        <f>VLOOKUP($C282 &amp; $I282 &amp; $K282,FATOR!$A$3:$P$22,7,0)</f>
        <v>0.23037320442145653</v>
      </c>
      <c r="Q282" s="41">
        <f>VLOOKUP($C282 &amp; $I282 &amp; $K282,FATOR!$A$3:$P$22,8,0)</f>
        <v>0.22169681899004828</v>
      </c>
      <c r="R282" s="41">
        <f>VLOOKUP($C282 &amp; $I282 &amp; $K282,FATOR!$A$3:$P$22,9,0)</f>
        <v>0.18652447212227979</v>
      </c>
      <c r="S282" s="41">
        <f>VLOOKUP($C282 &amp; $I282 &amp; $K282,FATOR!$A$3:$P$22,10,0)</f>
        <v>0.18988281789981101</v>
      </c>
      <c r="T282" s="41">
        <f>VLOOKUP($C282 &amp; $I282 &amp; $K282,FATOR!$A$3:$P$22,11,0)</f>
        <v>0.18730858498199443</v>
      </c>
      <c r="U282" s="41">
        <f>VLOOKUP($C282 &amp; $I282 &amp; $K282,FATOR!$A$3:$P$22,12,0)</f>
        <v>0.20642963181667212</v>
      </c>
      <c r="V282" s="41">
        <f>VLOOKUP($C282 &amp; $I282 &amp; $K282,FATOR!$A$3:$P$22,13,0)</f>
        <v>0.25801633166033289</v>
      </c>
      <c r="W282" s="41">
        <f>VLOOKUP($C282 &amp; $I282 &amp; $K282,FATOR!$A$3:$P$22,14,0)</f>
        <v>0.23400168262830828</v>
      </c>
      <c r="X282" s="41">
        <f>VLOOKUP($C282 &amp; $I282 &amp; $K282,FATOR!$A$3:$P$22,15,0)</f>
        <v>0.22614830050781706</v>
      </c>
      <c r="Y282" s="41">
        <f>VLOOKUP($C282 &amp; $I282 &amp; $K282,FATOR!$A$3:$P$22,16,0)</f>
        <v>0.23465907887395288</v>
      </c>
      <c r="AA282" s="42">
        <f t="shared" si="130"/>
        <v>7.5841113689726827</v>
      </c>
      <c r="AB282" s="42">
        <f t="shared" si="131"/>
        <v>7.8756869823903299</v>
      </c>
      <c r="AC282" s="42">
        <f t="shared" si="132"/>
        <v>7.6391754586154983</v>
      </c>
      <c r="AD282" s="42">
        <f t="shared" si="133"/>
        <v>7.3514665177100005</v>
      </c>
      <c r="AE282" s="42">
        <f t="shared" si="134"/>
        <v>6.1851514955747975</v>
      </c>
      <c r="AF282" s="42">
        <f t="shared" si="135"/>
        <v>6.2965142415577322</v>
      </c>
      <c r="AG282" s="42">
        <f t="shared" si="136"/>
        <v>6.2111526780029349</v>
      </c>
      <c r="AH282" s="42">
        <f t="shared" si="137"/>
        <v>6.8452065910408466</v>
      </c>
      <c r="AI282" s="42">
        <f t="shared" si="138"/>
        <v>8.5558215578566372</v>
      </c>
      <c r="AJ282" s="42">
        <f t="shared" si="139"/>
        <v>7.7594957959547015</v>
      </c>
      <c r="AK282" s="42">
        <f t="shared" si="140"/>
        <v>7.4990776448392129</v>
      </c>
      <c r="AL282" s="42">
        <f t="shared" si="141"/>
        <v>7.7812950554602764</v>
      </c>
      <c r="AN282" s="43">
        <f t="shared" si="142"/>
        <v>45597</v>
      </c>
      <c r="AO282" s="47" t="str">
        <f t="shared" ca="1" si="143"/>
        <v/>
      </c>
      <c r="AP282" s="47" t="str">
        <f t="shared" ca="1" si="143"/>
        <v/>
      </c>
      <c r="AQ282" s="47" t="str">
        <f t="shared" ca="1" si="143"/>
        <v/>
      </c>
      <c r="AR282" s="47" t="str">
        <f t="shared" ca="1" si="143"/>
        <v/>
      </c>
      <c r="AS282" s="47" t="str">
        <f t="shared" ca="1" si="143"/>
        <v/>
      </c>
      <c r="AT282" s="47" t="str">
        <f t="shared" ca="1" si="143"/>
        <v/>
      </c>
      <c r="AU282" s="47" t="str">
        <f t="shared" ca="1" si="143"/>
        <v/>
      </c>
      <c r="AV282" s="47" t="str">
        <f t="shared" ca="1" si="143"/>
        <v/>
      </c>
      <c r="AW282" s="47" t="str">
        <f t="shared" ca="1" si="143"/>
        <v/>
      </c>
      <c r="AX282" s="47" t="str">
        <f t="shared" ca="1" si="143"/>
        <v/>
      </c>
      <c r="AY282" s="47">
        <f t="shared" ca="1" si="129"/>
        <v>7.4990776448392129</v>
      </c>
      <c r="AZ282" s="47">
        <f t="shared" ca="1" si="129"/>
        <v>7.7812950554602764</v>
      </c>
      <c r="BA282" s="47">
        <f t="shared" ca="1" si="129"/>
        <v>7.5841113689726827</v>
      </c>
      <c r="BB282" s="47">
        <f t="shared" ca="1" si="129"/>
        <v>7.8756869823903299</v>
      </c>
      <c r="BC282" s="47">
        <f t="shared" ca="1" si="129"/>
        <v>7.6391754586154983</v>
      </c>
      <c r="BD282" s="47">
        <f t="shared" ca="1" si="129"/>
        <v>7.3514665177100005</v>
      </c>
      <c r="BE282" s="47">
        <f t="shared" ca="1" si="129"/>
        <v>6.1851514955747975</v>
      </c>
      <c r="BF282" s="47">
        <f t="shared" ca="1" si="129"/>
        <v>6.2965142415577322</v>
      </c>
      <c r="BG282" s="47">
        <f t="shared" ca="1" si="129"/>
        <v>6.2111526780029349</v>
      </c>
      <c r="BH282" s="47">
        <f t="shared" ca="1" si="129"/>
        <v>6.8452065910408466</v>
      </c>
      <c r="BI282" s="47">
        <f t="shared" ca="1" si="148"/>
        <v>8.5558215578566372</v>
      </c>
      <c r="BJ282" s="47">
        <f t="shared" ca="1" si="148"/>
        <v>7.7594957959547015</v>
      </c>
      <c r="BK282" s="47">
        <f t="shared" ca="1" si="148"/>
        <v>7.4990776448392129</v>
      </c>
      <c r="BL282" s="47">
        <f t="shared" ca="1" si="148"/>
        <v>7.7812950554602764</v>
      </c>
      <c r="BM282" s="47">
        <f t="shared" ca="1" si="148"/>
        <v>7.5841113689726827</v>
      </c>
      <c r="BN282" s="47">
        <f t="shared" ca="1" si="148"/>
        <v>7.8756869823903299</v>
      </c>
      <c r="BO282" s="47">
        <f t="shared" ca="1" si="148"/>
        <v>7.6391754586154983</v>
      </c>
      <c r="BP282" s="47">
        <f t="shared" ca="1" si="148"/>
        <v>7.3514665177100005</v>
      </c>
      <c r="BQ282" s="47">
        <f t="shared" ca="1" si="148"/>
        <v>6.1851514955747975</v>
      </c>
      <c r="BR282" s="47">
        <f t="shared" ca="1" si="148"/>
        <v>6.2965142415577322</v>
      </c>
      <c r="BS282" s="47">
        <f t="shared" ca="1" si="145"/>
        <v>6.2111526780029349</v>
      </c>
      <c r="BT282" s="47">
        <f t="shared" ca="1" si="145"/>
        <v>6.8452065910408466</v>
      </c>
      <c r="BU282" s="47">
        <f t="shared" ca="1" si="145"/>
        <v>8.5558215578566372</v>
      </c>
      <c r="BV282" s="47">
        <f t="shared" ca="1" si="145"/>
        <v>7.7594957959547015</v>
      </c>
      <c r="BW282" s="47">
        <f t="shared" ca="1" si="145"/>
        <v>7.4990776448392129</v>
      </c>
      <c r="BX282" s="47">
        <f t="shared" ca="1" si="145"/>
        <v>7.7812950554602764</v>
      </c>
      <c r="BY282" s="47">
        <f t="shared" ca="1" si="145"/>
        <v>7.5841113689726827</v>
      </c>
      <c r="BZ282" s="47">
        <f t="shared" ca="1" si="145"/>
        <v>7.8756869823903299</v>
      </c>
      <c r="CA282" s="47">
        <f t="shared" ca="1" si="145"/>
        <v>7.6391754586154983</v>
      </c>
      <c r="CB282" s="47">
        <f t="shared" ca="1" si="145"/>
        <v>7.3514665177100005</v>
      </c>
      <c r="CC282" s="47">
        <f t="shared" ca="1" si="144"/>
        <v>6.1851514955747975</v>
      </c>
      <c r="CD282" s="47">
        <f t="shared" ca="1" si="144"/>
        <v>6.2965142415577322</v>
      </c>
      <c r="CE282" s="47">
        <f t="shared" ca="1" si="144"/>
        <v>6.2111526780029349</v>
      </c>
      <c r="CF282" s="47">
        <f t="shared" ca="1" si="144"/>
        <v>6.8452065910408466</v>
      </c>
      <c r="CG282" s="47">
        <f t="shared" ca="1" si="144"/>
        <v>8.5558215578566372</v>
      </c>
      <c r="CH282" s="47">
        <f t="shared" ca="1" si="144"/>
        <v>7.7594957959547015</v>
      </c>
      <c r="CI282" s="47">
        <f t="shared" ca="1" si="144"/>
        <v>7.4990776448392129</v>
      </c>
      <c r="CJ282" s="47">
        <f t="shared" ca="1" si="144"/>
        <v>7.7812950554602764</v>
      </c>
      <c r="CK282" s="47">
        <f t="shared" ca="1" si="144"/>
        <v>7.5841113689726827</v>
      </c>
      <c r="CL282" s="47">
        <f t="shared" ca="1" si="144"/>
        <v>7.8756869823903299</v>
      </c>
      <c r="CM282" s="47">
        <f t="shared" ca="1" si="146"/>
        <v>7.6391754586154983</v>
      </c>
      <c r="CN282" s="47">
        <f t="shared" ca="1" si="146"/>
        <v>7.3514665177100005</v>
      </c>
      <c r="CO282" s="47">
        <f t="shared" ca="1" si="146"/>
        <v>6.1851514955747975</v>
      </c>
      <c r="CP282" s="47">
        <f t="shared" ca="1" si="146"/>
        <v>6.2965142415577322</v>
      </c>
      <c r="CQ282" s="47">
        <f t="shared" ca="1" si="146"/>
        <v>6.2111526780029349</v>
      </c>
      <c r="CR282" s="47">
        <f t="shared" ca="1" si="146"/>
        <v>6.8452065910408466</v>
      </c>
      <c r="CS282" s="47">
        <f t="shared" ca="1" si="146"/>
        <v>8.5558215578566372</v>
      </c>
      <c r="CT282" s="47">
        <f t="shared" ca="1" si="146"/>
        <v>7.7594957959547015</v>
      </c>
      <c r="CU282" s="47">
        <f t="shared" ca="1" si="146"/>
        <v>7.4990776448392129</v>
      </c>
      <c r="CV282" s="47">
        <f t="shared" ca="1" si="146"/>
        <v>7.7812950554602764</v>
      </c>
      <c r="CW282" s="47">
        <f t="shared" ca="1" si="147"/>
        <v>7.5841113689726827</v>
      </c>
      <c r="CX282" s="47">
        <f t="shared" ca="1" si="147"/>
        <v>7.8756869823903299</v>
      </c>
      <c r="CY282" s="47">
        <f t="shared" ca="1" si="147"/>
        <v>7.6391754586154983</v>
      </c>
      <c r="CZ282" s="47">
        <f t="shared" ca="1" si="147"/>
        <v>7.3514665177100005</v>
      </c>
      <c r="DA282" s="47">
        <f t="shared" ca="1" si="147"/>
        <v>6.1851514955747975</v>
      </c>
      <c r="DB282" s="47">
        <f t="shared" ca="1" si="147"/>
        <v>6.2965142415577322</v>
      </c>
      <c r="DC282" s="47">
        <f t="shared" ca="1" si="147"/>
        <v>6.2111526780029349</v>
      </c>
      <c r="DD282" s="47">
        <f t="shared" ca="1" si="147"/>
        <v>6.8452065910408466</v>
      </c>
    </row>
    <row r="283" spans="1:108" x14ac:dyDescent="0.25">
      <c r="A283" s="40" t="s">
        <v>138</v>
      </c>
      <c r="B283" s="40">
        <v>2821</v>
      </c>
      <c r="C283" s="40" t="s">
        <v>38</v>
      </c>
      <c r="D283" s="40" t="s">
        <v>1464</v>
      </c>
      <c r="E283" s="40" t="s">
        <v>130</v>
      </c>
      <c r="F283" s="40">
        <v>33.159999999999997</v>
      </c>
      <c r="G283" s="43">
        <v>45536</v>
      </c>
      <c r="I283" s="40" t="s">
        <v>74</v>
      </c>
      <c r="J283" s="40">
        <v>1</v>
      </c>
      <c r="K283" s="40" t="s">
        <v>33</v>
      </c>
      <c r="L283" s="40" t="s">
        <v>169</v>
      </c>
      <c r="N283" s="41">
        <f>VLOOKUP($C283 &amp; $I283 &amp; $K283,FATOR!$A$3:$P$22,5,0)</f>
        <v>0.22871264683271059</v>
      </c>
      <c r="O283" s="41">
        <f>VLOOKUP($C283 &amp; $I283 &amp; $K283,FATOR!$A$3:$P$22,6,0)</f>
        <v>0.23750563879343578</v>
      </c>
      <c r="P283" s="41">
        <f>VLOOKUP($C283 &amp; $I283 &amp; $K283,FATOR!$A$3:$P$22,7,0)</f>
        <v>0.23037320442145653</v>
      </c>
      <c r="Q283" s="41">
        <f>VLOOKUP($C283 &amp; $I283 &amp; $K283,FATOR!$A$3:$P$22,8,0)</f>
        <v>0.22169681899004828</v>
      </c>
      <c r="R283" s="41">
        <f>VLOOKUP($C283 &amp; $I283 &amp; $K283,FATOR!$A$3:$P$22,9,0)</f>
        <v>0.18652447212227979</v>
      </c>
      <c r="S283" s="41">
        <f>VLOOKUP($C283 &amp; $I283 &amp; $K283,FATOR!$A$3:$P$22,10,0)</f>
        <v>0.18988281789981101</v>
      </c>
      <c r="T283" s="41">
        <f>VLOOKUP($C283 &amp; $I283 &amp; $K283,FATOR!$A$3:$P$22,11,0)</f>
        <v>0.18730858498199443</v>
      </c>
      <c r="U283" s="41">
        <f>VLOOKUP($C283 &amp; $I283 &amp; $K283,FATOR!$A$3:$P$22,12,0)</f>
        <v>0.20642963181667212</v>
      </c>
      <c r="V283" s="41">
        <f>VLOOKUP($C283 &amp; $I283 &amp; $K283,FATOR!$A$3:$P$22,13,0)</f>
        <v>0.25801633166033289</v>
      </c>
      <c r="W283" s="41">
        <f>VLOOKUP($C283 &amp; $I283 &amp; $K283,FATOR!$A$3:$P$22,14,0)</f>
        <v>0.23400168262830828</v>
      </c>
      <c r="X283" s="41">
        <f>VLOOKUP($C283 &amp; $I283 &amp; $K283,FATOR!$A$3:$P$22,15,0)</f>
        <v>0.22614830050781706</v>
      </c>
      <c r="Y283" s="41">
        <f>VLOOKUP($C283 &amp; $I283 &amp; $K283,FATOR!$A$3:$P$22,16,0)</f>
        <v>0.23465907887395288</v>
      </c>
      <c r="AA283" s="42">
        <f t="shared" si="130"/>
        <v>7.5841113689726827</v>
      </c>
      <c r="AB283" s="42">
        <f t="shared" si="131"/>
        <v>7.8756869823903299</v>
      </c>
      <c r="AC283" s="42">
        <f t="shared" si="132"/>
        <v>7.6391754586154983</v>
      </c>
      <c r="AD283" s="42">
        <f t="shared" si="133"/>
        <v>7.3514665177100005</v>
      </c>
      <c r="AE283" s="42">
        <f t="shared" si="134"/>
        <v>6.1851514955747975</v>
      </c>
      <c r="AF283" s="42">
        <f t="shared" si="135"/>
        <v>6.2965142415577322</v>
      </c>
      <c r="AG283" s="42">
        <f t="shared" si="136"/>
        <v>6.2111526780029349</v>
      </c>
      <c r="AH283" s="42">
        <f t="shared" si="137"/>
        <v>6.8452065910408466</v>
      </c>
      <c r="AI283" s="42">
        <f t="shared" si="138"/>
        <v>8.5558215578566372</v>
      </c>
      <c r="AJ283" s="42">
        <f t="shared" si="139"/>
        <v>7.7594957959547015</v>
      </c>
      <c r="AK283" s="42">
        <f t="shared" si="140"/>
        <v>7.4990776448392129</v>
      </c>
      <c r="AL283" s="42">
        <f t="shared" si="141"/>
        <v>7.7812950554602764</v>
      </c>
      <c r="AN283" s="43">
        <f t="shared" si="142"/>
        <v>45536</v>
      </c>
      <c r="AO283" s="47" t="str">
        <f t="shared" ca="1" si="143"/>
        <v/>
      </c>
      <c r="AP283" s="47" t="str">
        <f t="shared" ca="1" si="143"/>
        <v/>
      </c>
      <c r="AQ283" s="47" t="str">
        <f t="shared" ca="1" si="143"/>
        <v/>
      </c>
      <c r="AR283" s="47" t="str">
        <f t="shared" ca="1" si="143"/>
        <v/>
      </c>
      <c r="AS283" s="47" t="str">
        <f t="shared" ca="1" si="143"/>
        <v/>
      </c>
      <c r="AT283" s="47" t="str">
        <f t="shared" ca="1" si="143"/>
        <v/>
      </c>
      <c r="AU283" s="47" t="str">
        <f t="shared" ca="1" si="143"/>
        <v/>
      </c>
      <c r="AV283" s="47" t="str">
        <f t="shared" ca="1" si="143"/>
        <v/>
      </c>
      <c r="AW283" s="47">
        <f t="shared" ca="1" si="143"/>
        <v>8.5558215578566372</v>
      </c>
      <c r="AX283" s="47">
        <f t="shared" ca="1" si="143"/>
        <v>7.7594957959547015</v>
      </c>
      <c r="AY283" s="47">
        <f t="shared" ca="1" si="129"/>
        <v>7.4990776448392129</v>
      </c>
      <c r="AZ283" s="47">
        <f t="shared" ca="1" si="129"/>
        <v>7.7812950554602764</v>
      </c>
      <c r="BA283" s="47">
        <f t="shared" ca="1" si="129"/>
        <v>7.5841113689726827</v>
      </c>
      <c r="BB283" s="47">
        <f t="shared" ca="1" si="129"/>
        <v>7.8756869823903299</v>
      </c>
      <c r="BC283" s="47">
        <f t="shared" ca="1" si="129"/>
        <v>7.6391754586154983</v>
      </c>
      <c r="BD283" s="47">
        <f t="shared" ca="1" si="129"/>
        <v>7.3514665177100005</v>
      </c>
      <c r="BE283" s="47">
        <f t="shared" ca="1" si="129"/>
        <v>6.1851514955747975</v>
      </c>
      <c r="BF283" s="47">
        <f t="shared" ca="1" si="129"/>
        <v>6.2965142415577322</v>
      </c>
      <c r="BG283" s="47">
        <f t="shared" ca="1" si="129"/>
        <v>6.2111526780029349</v>
      </c>
      <c r="BH283" s="47">
        <f t="shared" ca="1" si="129"/>
        <v>6.8452065910408466</v>
      </c>
      <c r="BI283" s="47">
        <f t="shared" ca="1" si="148"/>
        <v>8.5558215578566372</v>
      </c>
      <c r="BJ283" s="47">
        <f t="shared" ca="1" si="148"/>
        <v>7.7594957959547015</v>
      </c>
      <c r="BK283" s="47">
        <f t="shared" ca="1" si="148"/>
        <v>7.4990776448392129</v>
      </c>
      <c r="BL283" s="47">
        <f t="shared" ca="1" si="148"/>
        <v>7.7812950554602764</v>
      </c>
      <c r="BM283" s="47">
        <f t="shared" ca="1" si="148"/>
        <v>7.5841113689726827</v>
      </c>
      <c r="BN283" s="47">
        <f t="shared" ca="1" si="148"/>
        <v>7.8756869823903299</v>
      </c>
      <c r="BO283" s="47">
        <f t="shared" ca="1" si="148"/>
        <v>7.6391754586154983</v>
      </c>
      <c r="BP283" s="47">
        <f t="shared" ca="1" si="148"/>
        <v>7.3514665177100005</v>
      </c>
      <c r="BQ283" s="47">
        <f t="shared" ca="1" si="148"/>
        <v>6.1851514955747975</v>
      </c>
      <c r="BR283" s="47">
        <f t="shared" ca="1" si="148"/>
        <v>6.2965142415577322</v>
      </c>
      <c r="BS283" s="47">
        <f t="shared" ca="1" si="145"/>
        <v>6.2111526780029349</v>
      </c>
      <c r="BT283" s="47">
        <f t="shared" ca="1" si="145"/>
        <v>6.8452065910408466</v>
      </c>
      <c r="BU283" s="47">
        <f t="shared" ca="1" si="145"/>
        <v>8.5558215578566372</v>
      </c>
      <c r="BV283" s="47">
        <f t="shared" ca="1" si="145"/>
        <v>7.7594957959547015</v>
      </c>
      <c r="BW283" s="47">
        <f t="shared" ca="1" si="145"/>
        <v>7.4990776448392129</v>
      </c>
      <c r="BX283" s="47">
        <f t="shared" ca="1" si="145"/>
        <v>7.7812950554602764</v>
      </c>
      <c r="BY283" s="47">
        <f t="shared" ca="1" si="145"/>
        <v>7.5841113689726827</v>
      </c>
      <c r="BZ283" s="47">
        <f t="shared" ca="1" si="145"/>
        <v>7.8756869823903299</v>
      </c>
      <c r="CA283" s="47">
        <f t="shared" ca="1" si="145"/>
        <v>7.6391754586154983</v>
      </c>
      <c r="CB283" s="47">
        <f t="shared" ca="1" si="145"/>
        <v>7.3514665177100005</v>
      </c>
      <c r="CC283" s="47">
        <f t="shared" ca="1" si="144"/>
        <v>6.1851514955747975</v>
      </c>
      <c r="CD283" s="47">
        <f t="shared" ca="1" si="144"/>
        <v>6.2965142415577322</v>
      </c>
      <c r="CE283" s="47">
        <f t="shared" ca="1" si="144"/>
        <v>6.2111526780029349</v>
      </c>
      <c r="CF283" s="47">
        <f t="shared" ca="1" si="144"/>
        <v>6.8452065910408466</v>
      </c>
      <c r="CG283" s="47">
        <f t="shared" ca="1" si="144"/>
        <v>8.5558215578566372</v>
      </c>
      <c r="CH283" s="47">
        <f t="shared" ca="1" si="144"/>
        <v>7.7594957959547015</v>
      </c>
      <c r="CI283" s="47">
        <f t="shared" ca="1" si="144"/>
        <v>7.4990776448392129</v>
      </c>
      <c r="CJ283" s="47">
        <f t="shared" ca="1" si="144"/>
        <v>7.7812950554602764</v>
      </c>
      <c r="CK283" s="47">
        <f t="shared" ca="1" si="144"/>
        <v>7.5841113689726827</v>
      </c>
      <c r="CL283" s="47">
        <f t="shared" ca="1" si="144"/>
        <v>7.8756869823903299</v>
      </c>
      <c r="CM283" s="47">
        <f t="shared" ca="1" si="146"/>
        <v>7.6391754586154983</v>
      </c>
      <c r="CN283" s="47">
        <f t="shared" ca="1" si="146"/>
        <v>7.3514665177100005</v>
      </c>
      <c r="CO283" s="47">
        <f t="shared" ca="1" si="146"/>
        <v>6.1851514955747975</v>
      </c>
      <c r="CP283" s="47">
        <f t="shared" ca="1" si="146"/>
        <v>6.2965142415577322</v>
      </c>
      <c r="CQ283" s="47">
        <f t="shared" ca="1" si="146"/>
        <v>6.2111526780029349</v>
      </c>
      <c r="CR283" s="47">
        <f t="shared" ca="1" si="146"/>
        <v>6.8452065910408466</v>
      </c>
      <c r="CS283" s="47">
        <f t="shared" ca="1" si="146"/>
        <v>8.5558215578566372</v>
      </c>
      <c r="CT283" s="47">
        <f t="shared" ca="1" si="146"/>
        <v>7.7594957959547015</v>
      </c>
      <c r="CU283" s="47">
        <f t="shared" ca="1" si="146"/>
        <v>7.4990776448392129</v>
      </c>
      <c r="CV283" s="47">
        <f t="shared" ca="1" si="146"/>
        <v>7.7812950554602764</v>
      </c>
      <c r="CW283" s="47">
        <f t="shared" ca="1" si="147"/>
        <v>7.5841113689726827</v>
      </c>
      <c r="CX283" s="47">
        <f t="shared" ca="1" si="147"/>
        <v>7.8756869823903299</v>
      </c>
      <c r="CY283" s="47">
        <f t="shared" ca="1" si="147"/>
        <v>7.6391754586154983</v>
      </c>
      <c r="CZ283" s="47">
        <f t="shared" ca="1" si="147"/>
        <v>7.3514665177100005</v>
      </c>
      <c r="DA283" s="47">
        <f t="shared" ca="1" si="147"/>
        <v>6.1851514955747975</v>
      </c>
      <c r="DB283" s="47">
        <f t="shared" ca="1" si="147"/>
        <v>6.2965142415577322</v>
      </c>
      <c r="DC283" s="47">
        <f t="shared" ca="1" si="147"/>
        <v>6.2111526780029349</v>
      </c>
      <c r="DD283" s="47">
        <f t="shared" ca="1" si="147"/>
        <v>6.8452065910408466</v>
      </c>
    </row>
    <row r="284" spans="1:108" x14ac:dyDescent="0.25">
      <c r="A284" s="40" t="s">
        <v>138</v>
      </c>
      <c r="B284" s="40">
        <v>1794</v>
      </c>
      <c r="C284" s="40" t="s">
        <v>38</v>
      </c>
      <c r="D284" s="40" t="s">
        <v>1465</v>
      </c>
      <c r="E284" s="40" t="s">
        <v>130</v>
      </c>
      <c r="F284" s="40">
        <v>1.66</v>
      </c>
      <c r="G284" s="43">
        <v>45272</v>
      </c>
      <c r="I284" s="40" t="s">
        <v>74</v>
      </c>
      <c r="J284" s="40">
        <v>2</v>
      </c>
      <c r="K284" s="40" t="s">
        <v>33</v>
      </c>
      <c r="L284" s="40" t="s">
        <v>399</v>
      </c>
      <c r="N284" s="41">
        <f>VLOOKUP($C284 &amp; $I284 &amp; $K284,FATOR!$A$3:$P$22,5,0)</f>
        <v>0.22871264683271059</v>
      </c>
      <c r="O284" s="41">
        <f>VLOOKUP($C284 &amp; $I284 &amp; $K284,FATOR!$A$3:$P$22,6,0)</f>
        <v>0.23750563879343578</v>
      </c>
      <c r="P284" s="41">
        <f>VLOOKUP($C284 &amp; $I284 &amp; $K284,FATOR!$A$3:$P$22,7,0)</f>
        <v>0.23037320442145653</v>
      </c>
      <c r="Q284" s="41">
        <f>VLOOKUP($C284 &amp; $I284 &amp; $K284,FATOR!$A$3:$P$22,8,0)</f>
        <v>0.22169681899004828</v>
      </c>
      <c r="R284" s="41">
        <f>VLOOKUP($C284 &amp; $I284 &amp; $K284,FATOR!$A$3:$P$22,9,0)</f>
        <v>0.18652447212227979</v>
      </c>
      <c r="S284" s="41">
        <f>VLOOKUP($C284 &amp; $I284 &amp; $K284,FATOR!$A$3:$P$22,10,0)</f>
        <v>0.18988281789981101</v>
      </c>
      <c r="T284" s="41">
        <f>VLOOKUP($C284 &amp; $I284 &amp; $K284,FATOR!$A$3:$P$22,11,0)</f>
        <v>0.18730858498199443</v>
      </c>
      <c r="U284" s="41">
        <f>VLOOKUP($C284 &amp; $I284 &amp; $K284,FATOR!$A$3:$P$22,12,0)</f>
        <v>0.20642963181667212</v>
      </c>
      <c r="V284" s="41">
        <f>VLOOKUP($C284 &amp; $I284 &amp; $K284,FATOR!$A$3:$P$22,13,0)</f>
        <v>0.25801633166033289</v>
      </c>
      <c r="W284" s="41">
        <f>VLOOKUP($C284 &amp; $I284 &amp; $K284,FATOR!$A$3:$P$22,14,0)</f>
        <v>0.23400168262830828</v>
      </c>
      <c r="X284" s="41">
        <f>VLOOKUP($C284 &amp; $I284 &amp; $K284,FATOR!$A$3:$P$22,15,0)</f>
        <v>0.22614830050781706</v>
      </c>
      <c r="Y284" s="41">
        <f>VLOOKUP($C284 &amp; $I284 &amp; $K284,FATOR!$A$3:$P$22,16,0)</f>
        <v>0.23465907887395288</v>
      </c>
      <c r="AA284" s="42">
        <f t="shared" si="130"/>
        <v>0.37966299374229956</v>
      </c>
      <c r="AB284" s="42">
        <f t="shared" si="131"/>
        <v>0.39425936039710335</v>
      </c>
      <c r="AC284" s="42">
        <f t="shared" si="132"/>
        <v>0.38241951933961782</v>
      </c>
      <c r="AD284" s="42">
        <f t="shared" si="133"/>
        <v>0.36801671952348014</v>
      </c>
      <c r="AE284" s="42">
        <f t="shared" si="134"/>
        <v>0.30963062372298444</v>
      </c>
      <c r="AF284" s="42">
        <f t="shared" si="135"/>
        <v>0.31520547771368629</v>
      </c>
      <c r="AG284" s="42">
        <f t="shared" si="136"/>
        <v>0.31093225107011074</v>
      </c>
      <c r="AH284" s="42">
        <f t="shared" si="137"/>
        <v>0.34267318881567571</v>
      </c>
      <c r="AI284" s="42">
        <f t="shared" si="138"/>
        <v>0.42830711055615256</v>
      </c>
      <c r="AJ284" s="42">
        <f t="shared" si="139"/>
        <v>0.38844279316299174</v>
      </c>
      <c r="AK284" s="42">
        <f t="shared" si="140"/>
        <v>0.37540617884297628</v>
      </c>
      <c r="AL284" s="42">
        <f t="shared" si="141"/>
        <v>0.38953407093076176</v>
      </c>
      <c r="AN284" s="43">
        <f t="shared" si="142"/>
        <v>45303</v>
      </c>
      <c r="AO284" s="47">
        <f t="shared" ca="1" si="143"/>
        <v>0.37966299374229956</v>
      </c>
      <c r="AP284" s="47">
        <f t="shared" ca="1" si="143"/>
        <v>0.39425936039710335</v>
      </c>
      <c r="AQ284" s="47">
        <f t="shared" ca="1" si="143"/>
        <v>0.38241951933961782</v>
      </c>
      <c r="AR284" s="47">
        <f t="shared" ca="1" si="143"/>
        <v>0.36801671952348014</v>
      </c>
      <c r="AS284" s="47">
        <f t="shared" ca="1" si="143"/>
        <v>0.30963062372298444</v>
      </c>
      <c r="AT284" s="47">
        <f t="shared" ca="1" si="143"/>
        <v>0.31520547771368629</v>
      </c>
      <c r="AU284" s="47">
        <f t="shared" ca="1" si="143"/>
        <v>0.31093225107011074</v>
      </c>
      <c r="AV284" s="47">
        <f t="shared" ca="1" si="143"/>
        <v>0.34267318881567571</v>
      </c>
      <c r="AW284" s="47">
        <f t="shared" ca="1" si="143"/>
        <v>0.42830711055615256</v>
      </c>
      <c r="AX284" s="47">
        <f t="shared" ca="1" si="143"/>
        <v>0.38844279316299174</v>
      </c>
      <c r="AY284" s="47">
        <f t="shared" ca="1" si="129"/>
        <v>0.37540617884297628</v>
      </c>
      <c r="AZ284" s="47">
        <f t="shared" ca="1" si="129"/>
        <v>0.38953407093076176</v>
      </c>
      <c r="BA284" s="47">
        <f t="shared" ca="1" si="129"/>
        <v>0.37966299374229956</v>
      </c>
      <c r="BB284" s="47">
        <f t="shared" ca="1" si="129"/>
        <v>0.39425936039710335</v>
      </c>
      <c r="BC284" s="47">
        <f t="shared" ref="AY284:BH309" ca="1" si="149">IF($AN284&lt;=BC$1,HLOOKUP(MONTH(BC$1),$AA:$AL,ROW($AO284),0),"")</f>
        <v>0.38241951933961782</v>
      </c>
      <c r="BD284" s="47">
        <f t="shared" ca="1" si="149"/>
        <v>0.36801671952348014</v>
      </c>
      <c r="BE284" s="47">
        <f t="shared" ca="1" si="149"/>
        <v>0.30963062372298444</v>
      </c>
      <c r="BF284" s="47">
        <f t="shared" ca="1" si="149"/>
        <v>0.31520547771368629</v>
      </c>
      <c r="BG284" s="47">
        <f t="shared" ca="1" si="149"/>
        <v>0.31093225107011074</v>
      </c>
      <c r="BH284" s="47">
        <f t="shared" ca="1" si="149"/>
        <v>0.34267318881567571</v>
      </c>
      <c r="BI284" s="47">
        <f t="shared" ca="1" si="148"/>
        <v>0.42830711055615256</v>
      </c>
      <c r="BJ284" s="47">
        <f t="shared" ca="1" si="148"/>
        <v>0.38844279316299174</v>
      </c>
      <c r="BK284" s="47">
        <f t="shared" ca="1" si="148"/>
        <v>0.37540617884297628</v>
      </c>
      <c r="BL284" s="47">
        <f t="shared" ca="1" si="148"/>
        <v>0.38953407093076176</v>
      </c>
      <c r="BM284" s="47">
        <f t="shared" ca="1" si="148"/>
        <v>0.37966299374229956</v>
      </c>
      <c r="BN284" s="47">
        <f t="shared" ca="1" si="148"/>
        <v>0.39425936039710335</v>
      </c>
      <c r="BO284" s="47">
        <f t="shared" ca="1" si="148"/>
        <v>0.38241951933961782</v>
      </c>
      <c r="BP284" s="47">
        <f t="shared" ca="1" si="148"/>
        <v>0.36801671952348014</v>
      </c>
      <c r="BQ284" s="47">
        <f t="shared" ca="1" si="148"/>
        <v>0.30963062372298444</v>
      </c>
      <c r="BR284" s="47">
        <f t="shared" ca="1" si="148"/>
        <v>0.31520547771368629</v>
      </c>
      <c r="BS284" s="47">
        <f t="shared" ca="1" si="145"/>
        <v>0.31093225107011074</v>
      </c>
      <c r="BT284" s="47">
        <f t="shared" ca="1" si="145"/>
        <v>0.34267318881567571</v>
      </c>
      <c r="BU284" s="47">
        <f t="shared" ca="1" si="145"/>
        <v>0.42830711055615256</v>
      </c>
      <c r="BV284" s="47">
        <f t="shared" ca="1" si="145"/>
        <v>0.38844279316299174</v>
      </c>
      <c r="BW284" s="47">
        <f t="shared" ca="1" si="145"/>
        <v>0.37540617884297628</v>
      </c>
      <c r="BX284" s="47">
        <f t="shared" ca="1" si="145"/>
        <v>0.38953407093076176</v>
      </c>
      <c r="BY284" s="47">
        <f t="shared" ca="1" si="145"/>
        <v>0.37966299374229956</v>
      </c>
      <c r="BZ284" s="47">
        <f t="shared" ca="1" si="145"/>
        <v>0.39425936039710335</v>
      </c>
      <c r="CA284" s="47">
        <f t="shared" ca="1" si="145"/>
        <v>0.38241951933961782</v>
      </c>
      <c r="CB284" s="47">
        <f t="shared" ca="1" si="145"/>
        <v>0.36801671952348014</v>
      </c>
      <c r="CC284" s="47">
        <f t="shared" ca="1" si="144"/>
        <v>0.30963062372298444</v>
      </c>
      <c r="CD284" s="47">
        <f t="shared" ca="1" si="144"/>
        <v>0.31520547771368629</v>
      </c>
      <c r="CE284" s="47">
        <f t="shared" ca="1" si="144"/>
        <v>0.31093225107011074</v>
      </c>
      <c r="CF284" s="47">
        <f t="shared" ca="1" si="144"/>
        <v>0.34267318881567571</v>
      </c>
      <c r="CG284" s="47">
        <f t="shared" ca="1" si="144"/>
        <v>0.42830711055615256</v>
      </c>
      <c r="CH284" s="47">
        <f t="shared" ca="1" si="144"/>
        <v>0.38844279316299174</v>
      </c>
      <c r="CI284" s="47">
        <f t="shared" ca="1" si="144"/>
        <v>0.37540617884297628</v>
      </c>
      <c r="CJ284" s="47">
        <f t="shared" ca="1" si="144"/>
        <v>0.38953407093076176</v>
      </c>
      <c r="CK284" s="47">
        <f t="shared" ca="1" si="144"/>
        <v>0.37966299374229956</v>
      </c>
      <c r="CL284" s="47">
        <f t="shared" ca="1" si="144"/>
        <v>0.39425936039710335</v>
      </c>
      <c r="CM284" s="47">
        <f t="shared" ca="1" si="146"/>
        <v>0.38241951933961782</v>
      </c>
      <c r="CN284" s="47">
        <f t="shared" ca="1" si="146"/>
        <v>0.36801671952348014</v>
      </c>
      <c r="CO284" s="47">
        <f t="shared" ca="1" si="146"/>
        <v>0.30963062372298444</v>
      </c>
      <c r="CP284" s="47">
        <f t="shared" ca="1" si="146"/>
        <v>0.31520547771368629</v>
      </c>
      <c r="CQ284" s="47">
        <f t="shared" ca="1" si="146"/>
        <v>0.31093225107011074</v>
      </c>
      <c r="CR284" s="47">
        <f t="shared" ca="1" si="146"/>
        <v>0.34267318881567571</v>
      </c>
      <c r="CS284" s="47">
        <f t="shared" ca="1" si="146"/>
        <v>0.42830711055615256</v>
      </c>
      <c r="CT284" s="47">
        <f t="shared" ca="1" si="146"/>
        <v>0.38844279316299174</v>
      </c>
      <c r="CU284" s="47">
        <f t="shared" ca="1" si="146"/>
        <v>0.37540617884297628</v>
      </c>
      <c r="CV284" s="47">
        <f t="shared" ca="1" si="146"/>
        <v>0.38953407093076176</v>
      </c>
      <c r="CW284" s="47">
        <f t="shared" ca="1" si="147"/>
        <v>0.37966299374229956</v>
      </c>
      <c r="CX284" s="47">
        <f t="shared" ca="1" si="147"/>
        <v>0.39425936039710335</v>
      </c>
      <c r="CY284" s="47">
        <f t="shared" ca="1" si="147"/>
        <v>0.38241951933961782</v>
      </c>
      <c r="CZ284" s="47">
        <f t="shared" ca="1" si="147"/>
        <v>0.36801671952348014</v>
      </c>
      <c r="DA284" s="47">
        <f t="shared" ca="1" si="147"/>
        <v>0.30963062372298444</v>
      </c>
      <c r="DB284" s="47">
        <f t="shared" ca="1" si="147"/>
        <v>0.31520547771368629</v>
      </c>
      <c r="DC284" s="47">
        <f t="shared" ca="1" si="147"/>
        <v>0.31093225107011074</v>
      </c>
      <c r="DD284" s="47">
        <f t="shared" ca="1" si="147"/>
        <v>0.34267318881567571</v>
      </c>
    </row>
    <row r="285" spans="1:108" x14ac:dyDescent="0.25">
      <c r="A285" s="40" t="s">
        <v>138</v>
      </c>
      <c r="B285" s="40">
        <v>1795</v>
      </c>
      <c r="C285" s="40" t="s">
        <v>38</v>
      </c>
      <c r="D285" s="40" t="s">
        <v>1466</v>
      </c>
      <c r="E285" s="40" t="s">
        <v>130</v>
      </c>
      <c r="F285" s="40">
        <v>-1.6140000000000001</v>
      </c>
      <c r="G285" s="43">
        <v>45272</v>
      </c>
      <c r="I285" s="40" t="s">
        <v>74</v>
      </c>
      <c r="J285" s="40">
        <v>2</v>
      </c>
      <c r="K285" s="40" t="s">
        <v>33</v>
      </c>
      <c r="L285" s="40" t="s">
        <v>399</v>
      </c>
      <c r="N285" s="41">
        <f>VLOOKUP($C285 &amp; $I285 &amp; $K285,FATOR!$A$3:$P$22,5,0)</f>
        <v>0.22871264683271059</v>
      </c>
      <c r="O285" s="41">
        <f>VLOOKUP($C285 &amp; $I285 &amp; $K285,FATOR!$A$3:$P$22,6,0)</f>
        <v>0.23750563879343578</v>
      </c>
      <c r="P285" s="41">
        <f>VLOOKUP($C285 &amp; $I285 &amp; $K285,FATOR!$A$3:$P$22,7,0)</f>
        <v>0.23037320442145653</v>
      </c>
      <c r="Q285" s="41">
        <f>VLOOKUP($C285 &amp; $I285 &amp; $K285,FATOR!$A$3:$P$22,8,0)</f>
        <v>0.22169681899004828</v>
      </c>
      <c r="R285" s="41">
        <f>VLOOKUP($C285 &amp; $I285 &amp; $K285,FATOR!$A$3:$P$22,9,0)</f>
        <v>0.18652447212227979</v>
      </c>
      <c r="S285" s="41">
        <f>VLOOKUP($C285 &amp; $I285 &amp; $K285,FATOR!$A$3:$P$22,10,0)</f>
        <v>0.18988281789981101</v>
      </c>
      <c r="T285" s="41">
        <f>VLOOKUP($C285 &amp; $I285 &amp; $K285,FATOR!$A$3:$P$22,11,0)</f>
        <v>0.18730858498199443</v>
      </c>
      <c r="U285" s="41">
        <f>VLOOKUP($C285 &amp; $I285 &amp; $K285,FATOR!$A$3:$P$22,12,0)</f>
        <v>0.20642963181667212</v>
      </c>
      <c r="V285" s="41">
        <f>VLOOKUP($C285 &amp; $I285 &amp; $K285,FATOR!$A$3:$P$22,13,0)</f>
        <v>0.25801633166033289</v>
      </c>
      <c r="W285" s="41">
        <f>VLOOKUP($C285 &amp; $I285 &amp; $K285,FATOR!$A$3:$P$22,14,0)</f>
        <v>0.23400168262830828</v>
      </c>
      <c r="X285" s="41">
        <f>VLOOKUP($C285 &amp; $I285 &amp; $K285,FATOR!$A$3:$P$22,15,0)</f>
        <v>0.22614830050781706</v>
      </c>
      <c r="Y285" s="41">
        <f>VLOOKUP($C285 &amp; $I285 &amp; $K285,FATOR!$A$3:$P$22,16,0)</f>
        <v>0.23465907887395288</v>
      </c>
      <c r="AA285" s="42">
        <f t="shared" si="130"/>
        <v>-0.36914221198799491</v>
      </c>
      <c r="AB285" s="42">
        <f t="shared" si="131"/>
        <v>-0.3833341010126054</v>
      </c>
      <c r="AC285" s="42">
        <f t="shared" si="132"/>
        <v>-0.37182235193623087</v>
      </c>
      <c r="AD285" s="42">
        <f t="shared" si="133"/>
        <v>-0.35781866584993793</v>
      </c>
      <c r="AE285" s="42">
        <f t="shared" si="134"/>
        <v>-0.3010504980053596</v>
      </c>
      <c r="AF285" s="42">
        <f t="shared" si="135"/>
        <v>-0.306470868090295</v>
      </c>
      <c r="AG285" s="42">
        <f t="shared" si="136"/>
        <v>-0.30231605616093904</v>
      </c>
      <c r="AH285" s="42">
        <f t="shared" si="137"/>
        <v>-0.33317742575210885</v>
      </c>
      <c r="AI285" s="42">
        <f t="shared" si="138"/>
        <v>-0.41643835929977729</v>
      </c>
      <c r="AJ285" s="42">
        <f t="shared" si="139"/>
        <v>-0.37767871576208961</v>
      </c>
      <c r="AK285" s="42">
        <f t="shared" si="140"/>
        <v>-0.36500335701961678</v>
      </c>
      <c r="AL285" s="42">
        <f t="shared" si="141"/>
        <v>-0.37873975330255999</v>
      </c>
      <c r="AN285" s="43">
        <f t="shared" si="142"/>
        <v>45303</v>
      </c>
      <c r="AO285" s="47">
        <f t="shared" ca="1" si="143"/>
        <v>-0.36914221198799491</v>
      </c>
      <c r="AP285" s="47">
        <f t="shared" ca="1" si="143"/>
        <v>-0.3833341010126054</v>
      </c>
      <c r="AQ285" s="47">
        <f t="shared" ca="1" si="143"/>
        <v>-0.37182235193623087</v>
      </c>
      <c r="AR285" s="47">
        <f t="shared" ca="1" si="143"/>
        <v>-0.35781866584993793</v>
      </c>
      <c r="AS285" s="47">
        <f t="shared" ca="1" si="143"/>
        <v>-0.3010504980053596</v>
      </c>
      <c r="AT285" s="47">
        <f t="shared" ca="1" si="143"/>
        <v>-0.306470868090295</v>
      </c>
      <c r="AU285" s="47">
        <f t="shared" ca="1" si="143"/>
        <v>-0.30231605616093904</v>
      </c>
      <c r="AV285" s="47">
        <f t="shared" ca="1" si="143"/>
        <v>-0.33317742575210885</v>
      </c>
      <c r="AW285" s="47">
        <f t="shared" ca="1" si="143"/>
        <v>-0.41643835929977729</v>
      </c>
      <c r="AX285" s="47">
        <f t="shared" ca="1" si="143"/>
        <v>-0.37767871576208961</v>
      </c>
      <c r="AY285" s="47">
        <f t="shared" ca="1" si="149"/>
        <v>-0.36500335701961678</v>
      </c>
      <c r="AZ285" s="47">
        <f t="shared" ca="1" si="149"/>
        <v>-0.37873975330255999</v>
      </c>
      <c r="BA285" s="47">
        <f t="shared" ca="1" si="149"/>
        <v>-0.36914221198799491</v>
      </c>
      <c r="BB285" s="47">
        <f t="shared" ca="1" si="149"/>
        <v>-0.3833341010126054</v>
      </c>
      <c r="BC285" s="47">
        <f t="shared" ca="1" si="149"/>
        <v>-0.37182235193623087</v>
      </c>
      <c r="BD285" s="47">
        <f t="shared" ca="1" si="149"/>
        <v>-0.35781866584993793</v>
      </c>
      <c r="BE285" s="47">
        <f t="shared" ca="1" si="149"/>
        <v>-0.3010504980053596</v>
      </c>
      <c r="BF285" s="47">
        <f t="shared" ca="1" si="149"/>
        <v>-0.306470868090295</v>
      </c>
      <c r="BG285" s="47">
        <f t="shared" ca="1" si="149"/>
        <v>-0.30231605616093904</v>
      </c>
      <c r="BH285" s="47">
        <f t="shared" ca="1" si="149"/>
        <v>-0.33317742575210885</v>
      </c>
      <c r="BI285" s="47">
        <f t="shared" ca="1" si="148"/>
        <v>-0.41643835929977729</v>
      </c>
      <c r="BJ285" s="47">
        <f t="shared" ca="1" si="148"/>
        <v>-0.37767871576208961</v>
      </c>
      <c r="BK285" s="47">
        <f t="shared" ca="1" si="148"/>
        <v>-0.36500335701961678</v>
      </c>
      <c r="BL285" s="47">
        <f t="shared" ca="1" si="148"/>
        <v>-0.37873975330255999</v>
      </c>
      <c r="BM285" s="47">
        <f t="shared" ca="1" si="148"/>
        <v>-0.36914221198799491</v>
      </c>
      <c r="BN285" s="47">
        <f t="shared" ca="1" si="148"/>
        <v>-0.3833341010126054</v>
      </c>
      <c r="BO285" s="47">
        <f t="shared" ca="1" si="148"/>
        <v>-0.37182235193623087</v>
      </c>
      <c r="BP285" s="47">
        <f t="shared" ca="1" si="148"/>
        <v>-0.35781866584993793</v>
      </c>
      <c r="BQ285" s="47">
        <f t="shared" ca="1" si="148"/>
        <v>-0.3010504980053596</v>
      </c>
      <c r="BR285" s="47">
        <f t="shared" ca="1" si="148"/>
        <v>-0.306470868090295</v>
      </c>
      <c r="BS285" s="47">
        <f t="shared" ca="1" si="145"/>
        <v>-0.30231605616093904</v>
      </c>
      <c r="BT285" s="47">
        <f t="shared" ca="1" si="145"/>
        <v>-0.33317742575210885</v>
      </c>
      <c r="BU285" s="47">
        <f t="shared" ca="1" si="145"/>
        <v>-0.41643835929977729</v>
      </c>
      <c r="BV285" s="47">
        <f t="shared" ca="1" si="145"/>
        <v>-0.37767871576208961</v>
      </c>
      <c r="BW285" s="47">
        <f t="shared" ca="1" si="145"/>
        <v>-0.36500335701961678</v>
      </c>
      <c r="BX285" s="47">
        <f t="shared" ca="1" si="145"/>
        <v>-0.37873975330255999</v>
      </c>
      <c r="BY285" s="47">
        <f t="shared" ca="1" si="145"/>
        <v>-0.36914221198799491</v>
      </c>
      <c r="BZ285" s="47">
        <f t="shared" ca="1" si="145"/>
        <v>-0.3833341010126054</v>
      </c>
      <c r="CA285" s="47">
        <f t="shared" ca="1" si="145"/>
        <v>-0.37182235193623087</v>
      </c>
      <c r="CB285" s="47">
        <f t="shared" ca="1" si="145"/>
        <v>-0.35781866584993793</v>
      </c>
      <c r="CC285" s="47">
        <f t="shared" ca="1" si="144"/>
        <v>-0.3010504980053596</v>
      </c>
      <c r="CD285" s="47">
        <f t="shared" ca="1" si="144"/>
        <v>-0.306470868090295</v>
      </c>
      <c r="CE285" s="47">
        <f t="shared" ca="1" si="144"/>
        <v>-0.30231605616093904</v>
      </c>
      <c r="CF285" s="47">
        <f t="shared" ca="1" si="144"/>
        <v>-0.33317742575210885</v>
      </c>
      <c r="CG285" s="47">
        <f t="shared" ca="1" si="144"/>
        <v>-0.41643835929977729</v>
      </c>
      <c r="CH285" s="47">
        <f t="shared" ca="1" si="144"/>
        <v>-0.37767871576208961</v>
      </c>
      <c r="CI285" s="47">
        <f t="shared" ca="1" si="144"/>
        <v>-0.36500335701961678</v>
      </c>
      <c r="CJ285" s="47">
        <f t="shared" ca="1" si="144"/>
        <v>-0.37873975330255999</v>
      </c>
      <c r="CK285" s="47">
        <f t="shared" ca="1" si="144"/>
        <v>-0.36914221198799491</v>
      </c>
      <c r="CL285" s="47">
        <f t="shared" ca="1" si="144"/>
        <v>-0.3833341010126054</v>
      </c>
      <c r="CM285" s="47">
        <f t="shared" ca="1" si="146"/>
        <v>-0.37182235193623087</v>
      </c>
      <c r="CN285" s="47">
        <f t="shared" ca="1" si="146"/>
        <v>-0.35781866584993793</v>
      </c>
      <c r="CO285" s="47">
        <f t="shared" ca="1" si="146"/>
        <v>-0.3010504980053596</v>
      </c>
      <c r="CP285" s="47">
        <f t="shared" ca="1" si="146"/>
        <v>-0.306470868090295</v>
      </c>
      <c r="CQ285" s="47">
        <f t="shared" ca="1" si="146"/>
        <v>-0.30231605616093904</v>
      </c>
      <c r="CR285" s="47">
        <f t="shared" ca="1" si="146"/>
        <v>-0.33317742575210885</v>
      </c>
      <c r="CS285" s="47">
        <f t="shared" ca="1" si="146"/>
        <v>-0.41643835929977729</v>
      </c>
      <c r="CT285" s="47">
        <f t="shared" ca="1" si="146"/>
        <v>-0.37767871576208961</v>
      </c>
      <c r="CU285" s="47">
        <f t="shared" ca="1" si="146"/>
        <v>-0.36500335701961678</v>
      </c>
      <c r="CV285" s="47">
        <f t="shared" ca="1" si="146"/>
        <v>-0.37873975330255999</v>
      </c>
      <c r="CW285" s="47">
        <f t="shared" ca="1" si="147"/>
        <v>-0.36914221198799491</v>
      </c>
      <c r="CX285" s="47">
        <f t="shared" ca="1" si="147"/>
        <v>-0.3833341010126054</v>
      </c>
      <c r="CY285" s="47">
        <f t="shared" ca="1" si="147"/>
        <v>-0.37182235193623087</v>
      </c>
      <c r="CZ285" s="47">
        <f t="shared" ca="1" si="147"/>
        <v>-0.35781866584993793</v>
      </c>
      <c r="DA285" s="47">
        <f t="shared" ca="1" si="147"/>
        <v>-0.3010504980053596</v>
      </c>
      <c r="DB285" s="47">
        <f t="shared" ca="1" si="147"/>
        <v>-0.306470868090295</v>
      </c>
      <c r="DC285" s="47">
        <f t="shared" ca="1" si="147"/>
        <v>-0.30231605616093904</v>
      </c>
      <c r="DD285" s="47">
        <f t="shared" ca="1" si="147"/>
        <v>-0.33317742575210885</v>
      </c>
    </row>
    <row r="286" spans="1:108" x14ac:dyDescent="0.25">
      <c r="A286" s="40" t="s">
        <v>138</v>
      </c>
      <c r="B286" s="40">
        <v>2635</v>
      </c>
      <c r="C286" s="40" t="s">
        <v>38</v>
      </c>
      <c r="D286" s="40" t="s">
        <v>492</v>
      </c>
      <c r="E286" s="40" t="s">
        <v>130</v>
      </c>
      <c r="F286" s="40">
        <v>50</v>
      </c>
      <c r="G286" s="43">
        <v>45597</v>
      </c>
      <c r="I286" s="40" t="s">
        <v>74</v>
      </c>
      <c r="J286" s="40">
        <v>1</v>
      </c>
      <c r="K286" s="40" t="s">
        <v>33</v>
      </c>
      <c r="L286" s="40" t="s">
        <v>399</v>
      </c>
      <c r="N286" s="41">
        <f>VLOOKUP($C286 &amp; $I286 &amp; $K286,FATOR!$A$3:$P$22,5,0)</f>
        <v>0.22871264683271059</v>
      </c>
      <c r="O286" s="41">
        <f>VLOOKUP($C286 &amp; $I286 &amp; $K286,FATOR!$A$3:$P$22,6,0)</f>
        <v>0.23750563879343578</v>
      </c>
      <c r="P286" s="41">
        <f>VLOOKUP($C286 &amp; $I286 &amp; $K286,FATOR!$A$3:$P$22,7,0)</f>
        <v>0.23037320442145653</v>
      </c>
      <c r="Q286" s="41">
        <f>VLOOKUP($C286 &amp; $I286 &amp; $K286,FATOR!$A$3:$P$22,8,0)</f>
        <v>0.22169681899004828</v>
      </c>
      <c r="R286" s="41">
        <f>VLOOKUP($C286 &amp; $I286 &amp; $K286,FATOR!$A$3:$P$22,9,0)</f>
        <v>0.18652447212227979</v>
      </c>
      <c r="S286" s="41">
        <f>VLOOKUP($C286 &amp; $I286 &amp; $K286,FATOR!$A$3:$P$22,10,0)</f>
        <v>0.18988281789981101</v>
      </c>
      <c r="T286" s="41">
        <f>VLOOKUP($C286 &amp; $I286 &amp; $K286,FATOR!$A$3:$P$22,11,0)</f>
        <v>0.18730858498199443</v>
      </c>
      <c r="U286" s="41">
        <f>VLOOKUP($C286 &amp; $I286 &amp; $K286,FATOR!$A$3:$P$22,12,0)</f>
        <v>0.20642963181667212</v>
      </c>
      <c r="V286" s="41">
        <f>VLOOKUP($C286 &amp; $I286 &amp; $K286,FATOR!$A$3:$P$22,13,0)</f>
        <v>0.25801633166033289</v>
      </c>
      <c r="W286" s="41">
        <f>VLOOKUP($C286 &amp; $I286 &amp; $K286,FATOR!$A$3:$P$22,14,0)</f>
        <v>0.23400168262830828</v>
      </c>
      <c r="X286" s="41">
        <f>VLOOKUP($C286 &amp; $I286 &amp; $K286,FATOR!$A$3:$P$22,15,0)</f>
        <v>0.22614830050781706</v>
      </c>
      <c r="Y286" s="41">
        <f>VLOOKUP($C286 &amp; $I286 &amp; $K286,FATOR!$A$3:$P$22,16,0)</f>
        <v>0.23465907887395288</v>
      </c>
      <c r="AA286" s="42">
        <f t="shared" si="130"/>
        <v>11.435632341635529</v>
      </c>
      <c r="AB286" s="42">
        <f t="shared" si="131"/>
        <v>11.875281939671789</v>
      </c>
      <c r="AC286" s="42">
        <f t="shared" si="132"/>
        <v>11.518660221072826</v>
      </c>
      <c r="AD286" s="42">
        <f t="shared" si="133"/>
        <v>11.084840949502414</v>
      </c>
      <c r="AE286" s="42">
        <f t="shared" si="134"/>
        <v>9.3262236061139898</v>
      </c>
      <c r="AF286" s="42">
        <f t="shared" si="135"/>
        <v>9.4941408949905508</v>
      </c>
      <c r="AG286" s="42">
        <f t="shared" si="136"/>
        <v>9.3654292490997211</v>
      </c>
      <c r="AH286" s="42">
        <f t="shared" si="137"/>
        <v>10.321481590833606</v>
      </c>
      <c r="AI286" s="42">
        <f t="shared" si="138"/>
        <v>12.900816583016644</v>
      </c>
      <c r="AJ286" s="42">
        <f t="shared" si="139"/>
        <v>11.700084131415414</v>
      </c>
      <c r="AK286" s="42">
        <f t="shared" si="140"/>
        <v>11.307415025390853</v>
      </c>
      <c r="AL286" s="42">
        <f t="shared" si="141"/>
        <v>11.732953943697645</v>
      </c>
      <c r="AN286" s="43">
        <f t="shared" si="142"/>
        <v>45597</v>
      </c>
      <c r="AO286" s="47" t="str">
        <f t="shared" ref="AO286:AX311" ca="1" si="150">IF($AN286&lt;=AO$1,HLOOKUP(MONTH(AO$1),$AA:$AL,ROW($AO286),0),"")</f>
        <v/>
      </c>
      <c r="AP286" s="47" t="str">
        <f t="shared" ca="1" si="150"/>
        <v/>
      </c>
      <c r="AQ286" s="47" t="str">
        <f t="shared" ca="1" si="150"/>
        <v/>
      </c>
      <c r="AR286" s="47" t="str">
        <f t="shared" ca="1" si="150"/>
        <v/>
      </c>
      <c r="AS286" s="47" t="str">
        <f t="shared" ca="1" si="150"/>
        <v/>
      </c>
      <c r="AT286" s="47" t="str">
        <f t="shared" ca="1" si="150"/>
        <v/>
      </c>
      <c r="AU286" s="47" t="str">
        <f t="shared" ca="1" si="150"/>
        <v/>
      </c>
      <c r="AV286" s="47" t="str">
        <f t="shared" ca="1" si="150"/>
        <v/>
      </c>
      <c r="AW286" s="47" t="str">
        <f t="shared" ca="1" si="150"/>
        <v/>
      </c>
      <c r="AX286" s="47" t="str">
        <f t="shared" ca="1" si="150"/>
        <v/>
      </c>
      <c r="AY286" s="47">
        <f t="shared" ca="1" si="149"/>
        <v>11.307415025390853</v>
      </c>
      <c r="AZ286" s="47">
        <f t="shared" ca="1" si="149"/>
        <v>11.732953943697645</v>
      </c>
      <c r="BA286" s="47">
        <f t="shared" ca="1" si="149"/>
        <v>11.435632341635529</v>
      </c>
      <c r="BB286" s="47">
        <f t="shared" ca="1" si="149"/>
        <v>11.875281939671789</v>
      </c>
      <c r="BC286" s="47">
        <f t="shared" ca="1" si="149"/>
        <v>11.518660221072826</v>
      </c>
      <c r="BD286" s="47">
        <f t="shared" ca="1" si="149"/>
        <v>11.084840949502414</v>
      </c>
      <c r="BE286" s="47">
        <f t="shared" ca="1" si="149"/>
        <v>9.3262236061139898</v>
      </c>
      <c r="BF286" s="47">
        <f t="shared" ca="1" si="149"/>
        <v>9.4941408949905508</v>
      </c>
      <c r="BG286" s="47">
        <f t="shared" ca="1" si="149"/>
        <v>9.3654292490997211</v>
      </c>
      <c r="BH286" s="47">
        <f t="shared" ca="1" si="149"/>
        <v>10.321481590833606</v>
      </c>
      <c r="BI286" s="47">
        <f t="shared" ca="1" si="148"/>
        <v>12.900816583016644</v>
      </c>
      <c r="BJ286" s="47">
        <f t="shared" ca="1" si="148"/>
        <v>11.700084131415414</v>
      </c>
      <c r="BK286" s="47">
        <f t="shared" ca="1" si="148"/>
        <v>11.307415025390853</v>
      </c>
      <c r="BL286" s="47">
        <f t="shared" ca="1" si="148"/>
        <v>11.732953943697645</v>
      </c>
      <c r="BM286" s="47">
        <f t="shared" ca="1" si="148"/>
        <v>11.435632341635529</v>
      </c>
      <c r="BN286" s="47">
        <f t="shared" ca="1" si="148"/>
        <v>11.875281939671789</v>
      </c>
      <c r="BO286" s="47">
        <f t="shared" ca="1" si="148"/>
        <v>11.518660221072826</v>
      </c>
      <c r="BP286" s="47">
        <f t="shared" ca="1" si="148"/>
        <v>11.084840949502414</v>
      </c>
      <c r="BQ286" s="47">
        <f t="shared" ca="1" si="148"/>
        <v>9.3262236061139898</v>
      </c>
      <c r="BR286" s="47">
        <f t="shared" ca="1" si="148"/>
        <v>9.4941408949905508</v>
      </c>
      <c r="BS286" s="47">
        <f t="shared" ca="1" si="145"/>
        <v>9.3654292490997211</v>
      </c>
      <c r="BT286" s="47">
        <f t="shared" ca="1" si="145"/>
        <v>10.321481590833606</v>
      </c>
      <c r="BU286" s="47">
        <f t="shared" ca="1" si="145"/>
        <v>12.900816583016644</v>
      </c>
      <c r="BV286" s="47">
        <f t="shared" ca="1" si="145"/>
        <v>11.700084131415414</v>
      </c>
      <c r="BW286" s="47">
        <f t="shared" ca="1" si="145"/>
        <v>11.307415025390853</v>
      </c>
      <c r="BX286" s="47">
        <f t="shared" ca="1" si="145"/>
        <v>11.732953943697645</v>
      </c>
      <c r="BY286" s="47">
        <f t="shared" ca="1" si="145"/>
        <v>11.435632341635529</v>
      </c>
      <c r="BZ286" s="47">
        <f t="shared" ca="1" si="145"/>
        <v>11.875281939671789</v>
      </c>
      <c r="CA286" s="47">
        <f t="shared" ca="1" si="145"/>
        <v>11.518660221072826</v>
      </c>
      <c r="CB286" s="47">
        <f t="shared" ca="1" si="145"/>
        <v>11.084840949502414</v>
      </c>
      <c r="CC286" s="47">
        <f t="shared" ca="1" si="144"/>
        <v>9.3262236061139898</v>
      </c>
      <c r="CD286" s="47">
        <f t="shared" ca="1" si="144"/>
        <v>9.4941408949905508</v>
      </c>
      <c r="CE286" s="47">
        <f t="shared" ca="1" si="144"/>
        <v>9.3654292490997211</v>
      </c>
      <c r="CF286" s="47">
        <f t="shared" ca="1" si="144"/>
        <v>10.321481590833606</v>
      </c>
      <c r="CG286" s="47">
        <f t="shared" ca="1" si="144"/>
        <v>12.900816583016644</v>
      </c>
      <c r="CH286" s="47">
        <f t="shared" ca="1" si="144"/>
        <v>11.700084131415414</v>
      </c>
      <c r="CI286" s="47">
        <f t="shared" ca="1" si="144"/>
        <v>11.307415025390853</v>
      </c>
      <c r="CJ286" s="47">
        <f t="shared" ca="1" si="144"/>
        <v>11.732953943697645</v>
      </c>
      <c r="CK286" s="47">
        <f t="shared" ca="1" si="144"/>
        <v>11.435632341635529</v>
      </c>
      <c r="CL286" s="47">
        <f t="shared" ca="1" si="144"/>
        <v>11.875281939671789</v>
      </c>
      <c r="CM286" s="47">
        <f t="shared" ca="1" si="146"/>
        <v>11.518660221072826</v>
      </c>
      <c r="CN286" s="47">
        <f t="shared" ca="1" si="146"/>
        <v>11.084840949502414</v>
      </c>
      <c r="CO286" s="47">
        <f t="shared" ca="1" si="146"/>
        <v>9.3262236061139898</v>
      </c>
      <c r="CP286" s="47">
        <f t="shared" ca="1" si="146"/>
        <v>9.4941408949905508</v>
      </c>
      <c r="CQ286" s="47">
        <f t="shared" ca="1" si="146"/>
        <v>9.3654292490997211</v>
      </c>
      <c r="CR286" s="47">
        <f t="shared" ca="1" si="146"/>
        <v>10.321481590833606</v>
      </c>
      <c r="CS286" s="47">
        <f t="shared" ca="1" si="146"/>
        <v>12.900816583016644</v>
      </c>
      <c r="CT286" s="47">
        <f t="shared" ca="1" si="146"/>
        <v>11.700084131415414</v>
      </c>
      <c r="CU286" s="47">
        <f t="shared" ca="1" si="146"/>
        <v>11.307415025390853</v>
      </c>
      <c r="CV286" s="47">
        <f t="shared" ca="1" si="146"/>
        <v>11.732953943697645</v>
      </c>
      <c r="CW286" s="47">
        <f t="shared" ca="1" si="147"/>
        <v>11.435632341635529</v>
      </c>
      <c r="CX286" s="47">
        <f t="shared" ca="1" si="147"/>
        <v>11.875281939671789</v>
      </c>
      <c r="CY286" s="47">
        <f t="shared" ca="1" si="147"/>
        <v>11.518660221072826</v>
      </c>
      <c r="CZ286" s="47">
        <f t="shared" ca="1" si="147"/>
        <v>11.084840949502414</v>
      </c>
      <c r="DA286" s="47">
        <f t="shared" ca="1" si="147"/>
        <v>9.3262236061139898</v>
      </c>
      <c r="DB286" s="47">
        <f t="shared" ca="1" si="147"/>
        <v>9.4941408949905508</v>
      </c>
      <c r="DC286" s="47">
        <f t="shared" ca="1" si="147"/>
        <v>9.3654292490997211</v>
      </c>
      <c r="DD286" s="47">
        <f t="shared" ca="1" si="147"/>
        <v>10.321481590833606</v>
      </c>
    </row>
    <row r="287" spans="1:108" x14ac:dyDescent="0.25">
      <c r="A287" s="40" t="s">
        <v>138</v>
      </c>
      <c r="B287" s="40">
        <v>2671</v>
      </c>
      <c r="C287" s="40" t="s">
        <v>38</v>
      </c>
      <c r="D287" s="40" t="s">
        <v>493</v>
      </c>
      <c r="E287" s="40" t="s">
        <v>130</v>
      </c>
      <c r="F287" s="40">
        <v>50</v>
      </c>
      <c r="G287" s="43">
        <v>45597</v>
      </c>
      <c r="I287" s="40" t="s">
        <v>74</v>
      </c>
      <c r="J287" s="40">
        <v>1</v>
      </c>
      <c r="K287" s="40" t="s">
        <v>33</v>
      </c>
      <c r="L287" s="40" t="s">
        <v>399</v>
      </c>
      <c r="N287" s="41">
        <f>VLOOKUP($C287 &amp; $I287 &amp; $K287,FATOR!$A$3:$P$22,5,0)</f>
        <v>0.22871264683271059</v>
      </c>
      <c r="O287" s="41">
        <f>VLOOKUP($C287 &amp; $I287 &amp; $K287,FATOR!$A$3:$P$22,6,0)</f>
        <v>0.23750563879343578</v>
      </c>
      <c r="P287" s="41">
        <f>VLOOKUP($C287 &amp; $I287 &amp; $K287,FATOR!$A$3:$P$22,7,0)</f>
        <v>0.23037320442145653</v>
      </c>
      <c r="Q287" s="41">
        <f>VLOOKUP($C287 &amp; $I287 &amp; $K287,FATOR!$A$3:$P$22,8,0)</f>
        <v>0.22169681899004828</v>
      </c>
      <c r="R287" s="41">
        <f>VLOOKUP($C287 &amp; $I287 &amp; $K287,FATOR!$A$3:$P$22,9,0)</f>
        <v>0.18652447212227979</v>
      </c>
      <c r="S287" s="41">
        <f>VLOOKUP($C287 &amp; $I287 &amp; $K287,FATOR!$A$3:$P$22,10,0)</f>
        <v>0.18988281789981101</v>
      </c>
      <c r="T287" s="41">
        <f>VLOOKUP($C287 &amp; $I287 &amp; $K287,FATOR!$A$3:$P$22,11,0)</f>
        <v>0.18730858498199443</v>
      </c>
      <c r="U287" s="41">
        <f>VLOOKUP($C287 &amp; $I287 &amp; $K287,FATOR!$A$3:$P$22,12,0)</f>
        <v>0.20642963181667212</v>
      </c>
      <c r="V287" s="41">
        <f>VLOOKUP($C287 &amp; $I287 &amp; $K287,FATOR!$A$3:$P$22,13,0)</f>
        <v>0.25801633166033289</v>
      </c>
      <c r="W287" s="41">
        <f>VLOOKUP($C287 &amp; $I287 &amp; $K287,FATOR!$A$3:$P$22,14,0)</f>
        <v>0.23400168262830828</v>
      </c>
      <c r="X287" s="41">
        <f>VLOOKUP($C287 &amp; $I287 &amp; $K287,FATOR!$A$3:$P$22,15,0)</f>
        <v>0.22614830050781706</v>
      </c>
      <c r="Y287" s="41">
        <f>VLOOKUP($C287 &amp; $I287 &amp; $K287,FATOR!$A$3:$P$22,16,0)</f>
        <v>0.23465907887395288</v>
      </c>
      <c r="AA287" s="42">
        <f t="shared" si="130"/>
        <v>11.435632341635529</v>
      </c>
      <c r="AB287" s="42">
        <f t="shared" si="131"/>
        <v>11.875281939671789</v>
      </c>
      <c r="AC287" s="42">
        <f t="shared" si="132"/>
        <v>11.518660221072826</v>
      </c>
      <c r="AD287" s="42">
        <f t="shared" si="133"/>
        <v>11.084840949502414</v>
      </c>
      <c r="AE287" s="42">
        <f t="shared" si="134"/>
        <v>9.3262236061139898</v>
      </c>
      <c r="AF287" s="42">
        <f t="shared" si="135"/>
        <v>9.4941408949905508</v>
      </c>
      <c r="AG287" s="42">
        <f t="shared" si="136"/>
        <v>9.3654292490997211</v>
      </c>
      <c r="AH287" s="42">
        <f t="shared" si="137"/>
        <v>10.321481590833606</v>
      </c>
      <c r="AI287" s="42">
        <f t="shared" si="138"/>
        <v>12.900816583016644</v>
      </c>
      <c r="AJ287" s="42">
        <f t="shared" si="139"/>
        <v>11.700084131415414</v>
      </c>
      <c r="AK287" s="42">
        <f t="shared" si="140"/>
        <v>11.307415025390853</v>
      </c>
      <c r="AL287" s="42">
        <f t="shared" si="141"/>
        <v>11.732953943697645</v>
      </c>
      <c r="AN287" s="43">
        <f t="shared" si="142"/>
        <v>45597</v>
      </c>
      <c r="AO287" s="47" t="str">
        <f t="shared" ca="1" si="150"/>
        <v/>
      </c>
      <c r="AP287" s="47" t="str">
        <f t="shared" ca="1" si="150"/>
        <v/>
      </c>
      <c r="AQ287" s="47" t="str">
        <f t="shared" ca="1" si="150"/>
        <v/>
      </c>
      <c r="AR287" s="47" t="str">
        <f t="shared" ca="1" si="150"/>
        <v/>
      </c>
      <c r="AS287" s="47" t="str">
        <f t="shared" ca="1" si="150"/>
        <v/>
      </c>
      <c r="AT287" s="47" t="str">
        <f t="shared" ca="1" si="150"/>
        <v/>
      </c>
      <c r="AU287" s="47" t="str">
        <f t="shared" ca="1" si="150"/>
        <v/>
      </c>
      <c r="AV287" s="47" t="str">
        <f t="shared" ca="1" si="150"/>
        <v/>
      </c>
      <c r="AW287" s="47" t="str">
        <f t="shared" ca="1" si="150"/>
        <v/>
      </c>
      <c r="AX287" s="47" t="str">
        <f t="shared" ca="1" si="150"/>
        <v/>
      </c>
      <c r="AY287" s="47">
        <f t="shared" ca="1" si="149"/>
        <v>11.307415025390853</v>
      </c>
      <c r="AZ287" s="47">
        <f t="shared" ca="1" si="149"/>
        <v>11.732953943697645</v>
      </c>
      <c r="BA287" s="47">
        <f t="shared" ca="1" si="149"/>
        <v>11.435632341635529</v>
      </c>
      <c r="BB287" s="47">
        <f t="shared" ca="1" si="149"/>
        <v>11.875281939671789</v>
      </c>
      <c r="BC287" s="47">
        <f t="shared" ca="1" si="149"/>
        <v>11.518660221072826</v>
      </c>
      <c r="BD287" s="47">
        <f t="shared" ca="1" si="149"/>
        <v>11.084840949502414</v>
      </c>
      <c r="BE287" s="47">
        <f t="shared" ca="1" si="149"/>
        <v>9.3262236061139898</v>
      </c>
      <c r="BF287" s="47">
        <f t="shared" ca="1" si="149"/>
        <v>9.4941408949905508</v>
      </c>
      <c r="BG287" s="47">
        <f t="shared" ca="1" si="149"/>
        <v>9.3654292490997211</v>
      </c>
      <c r="BH287" s="47">
        <f t="shared" ca="1" si="149"/>
        <v>10.321481590833606</v>
      </c>
      <c r="BI287" s="47">
        <f t="shared" ca="1" si="148"/>
        <v>12.900816583016644</v>
      </c>
      <c r="BJ287" s="47">
        <f t="shared" ca="1" si="148"/>
        <v>11.700084131415414</v>
      </c>
      <c r="BK287" s="47">
        <f t="shared" ca="1" si="148"/>
        <v>11.307415025390853</v>
      </c>
      <c r="BL287" s="47">
        <f t="shared" ca="1" si="148"/>
        <v>11.732953943697645</v>
      </c>
      <c r="BM287" s="47">
        <f t="shared" ca="1" si="148"/>
        <v>11.435632341635529</v>
      </c>
      <c r="BN287" s="47">
        <f t="shared" ca="1" si="148"/>
        <v>11.875281939671789</v>
      </c>
      <c r="BO287" s="47">
        <f t="shared" ca="1" si="148"/>
        <v>11.518660221072826</v>
      </c>
      <c r="BP287" s="47">
        <f t="shared" ca="1" si="148"/>
        <v>11.084840949502414</v>
      </c>
      <c r="BQ287" s="47">
        <f t="shared" ca="1" si="148"/>
        <v>9.3262236061139898</v>
      </c>
      <c r="BR287" s="47">
        <f t="shared" ca="1" si="148"/>
        <v>9.4941408949905508</v>
      </c>
      <c r="BS287" s="47">
        <f t="shared" ca="1" si="145"/>
        <v>9.3654292490997211</v>
      </c>
      <c r="BT287" s="47">
        <f t="shared" ca="1" si="145"/>
        <v>10.321481590833606</v>
      </c>
      <c r="BU287" s="47">
        <f t="shared" ca="1" si="145"/>
        <v>12.900816583016644</v>
      </c>
      <c r="BV287" s="47">
        <f t="shared" ca="1" si="145"/>
        <v>11.700084131415414</v>
      </c>
      <c r="BW287" s="47">
        <f t="shared" ca="1" si="145"/>
        <v>11.307415025390853</v>
      </c>
      <c r="BX287" s="47">
        <f t="shared" ca="1" si="145"/>
        <v>11.732953943697645</v>
      </c>
      <c r="BY287" s="47">
        <f t="shared" ca="1" si="145"/>
        <v>11.435632341635529</v>
      </c>
      <c r="BZ287" s="47">
        <f t="shared" ca="1" si="145"/>
        <v>11.875281939671789</v>
      </c>
      <c r="CA287" s="47">
        <f t="shared" ca="1" si="145"/>
        <v>11.518660221072826</v>
      </c>
      <c r="CB287" s="47">
        <f t="shared" ca="1" si="145"/>
        <v>11.084840949502414</v>
      </c>
      <c r="CC287" s="47">
        <f t="shared" ca="1" si="144"/>
        <v>9.3262236061139898</v>
      </c>
      <c r="CD287" s="47">
        <f t="shared" ca="1" si="144"/>
        <v>9.4941408949905508</v>
      </c>
      <c r="CE287" s="47">
        <f t="shared" ca="1" si="144"/>
        <v>9.3654292490997211</v>
      </c>
      <c r="CF287" s="47">
        <f t="shared" ca="1" si="144"/>
        <v>10.321481590833606</v>
      </c>
      <c r="CG287" s="47">
        <f t="shared" ca="1" si="144"/>
        <v>12.900816583016644</v>
      </c>
      <c r="CH287" s="47">
        <f t="shared" ca="1" si="144"/>
        <v>11.700084131415414</v>
      </c>
      <c r="CI287" s="47">
        <f t="shared" ca="1" si="144"/>
        <v>11.307415025390853</v>
      </c>
      <c r="CJ287" s="47">
        <f t="shared" ca="1" si="144"/>
        <v>11.732953943697645</v>
      </c>
      <c r="CK287" s="47">
        <f t="shared" ca="1" si="144"/>
        <v>11.435632341635529</v>
      </c>
      <c r="CL287" s="47">
        <f t="shared" ca="1" si="144"/>
        <v>11.875281939671789</v>
      </c>
      <c r="CM287" s="47">
        <f t="shared" ca="1" si="146"/>
        <v>11.518660221072826</v>
      </c>
      <c r="CN287" s="47">
        <f t="shared" ca="1" si="146"/>
        <v>11.084840949502414</v>
      </c>
      <c r="CO287" s="47">
        <f t="shared" ca="1" si="146"/>
        <v>9.3262236061139898</v>
      </c>
      <c r="CP287" s="47">
        <f t="shared" ca="1" si="146"/>
        <v>9.4941408949905508</v>
      </c>
      <c r="CQ287" s="47">
        <f t="shared" ca="1" si="146"/>
        <v>9.3654292490997211</v>
      </c>
      <c r="CR287" s="47">
        <f t="shared" ca="1" si="146"/>
        <v>10.321481590833606</v>
      </c>
      <c r="CS287" s="47">
        <f t="shared" ca="1" si="146"/>
        <v>12.900816583016644</v>
      </c>
      <c r="CT287" s="47">
        <f t="shared" ca="1" si="146"/>
        <v>11.700084131415414</v>
      </c>
      <c r="CU287" s="47">
        <f t="shared" ca="1" si="146"/>
        <v>11.307415025390853</v>
      </c>
      <c r="CV287" s="47">
        <f t="shared" ca="1" si="146"/>
        <v>11.732953943697645</v>
      </c>
      <c r="CW287" s="47">
        <f t="shared" ca="1" si="147"/>
        <v>11.435632341635529</v>
      </c>
      <c r="CX287" s="47">
        <f t="shared" ca="1" si="147"/>
        <v>11.875281939671789</v>
      </c>
      <c r="CY287" s="47">
        <f t="shared" ca="1" si="147"/>
        <v>11.518660221072826</v>
      </c>
      <c r="CZ287" s="47">
        <f t="shared" ca="1" si="147"/>
        <v>11.084840949502414</v>
      </c>
      <c r="DA287" s="47">
        <f t="shared" ca="1" si="147"/>
        <v>9.3262236061139898</v>
      </c>
      <c r="DB287" s="47">
        <f t="shared" ca="1" si="147"/>
        <v>9.4941408949905508</v>
      </c>
      <c r="DC287" s="47">
        <f t="shared" ca="1" si="147"/>
        <v>9.3654292490997211</v>
      </c>
      <c r="DD287" s="47">
        <f t="shared" ca="1" si="147"/>
        <v>10.321481590833606</v>
      </c>
    </row>
    <row r="288" spans="1:108" x14ac:dyDescent="0.25">
      <c r="A288" s="40" t="s">
        <v>138</v>
      </c>
      <c r="B288" s="40">
        <v>2742</v>
      </c>
      <c r="C288" s="40" t="s">
        <v>38</v>
      </c>
      <c r="D288" s="40" t="s">
        <v>1473</v>
      </c>
      <c r="E288" s="40" t="s">
        <v>130</v>
      </c>
      <c r="F288" s="40">
        <v>50</v>
      </c>
      <c r="G288" s="43">
        <v>45597</v>
      </c>
      <c r="I288" s="40" t="s">
        <v>74</v>
      </c>
      <c r="J288" s="40">
        <v>1</v>
      </c>
      <c r="K288" s="40" t="s">
        <v>33</v>
      </c>
      <c r="L288" s="40" t="s">
        <v>399</v>
      </c>
      <c r="N288" s="41">
        <f>VLOOKUP($C288 &amp; $I288 &amp; $K288,FATOR!$A$3:$P$22,5,0)</f>
        <v>0.22871264683271059</v>
      </c>
      <c r="O288" s="41">
        <f>VLOOKUP($C288 &amp; $I288 &amp; $K288,FATOR!$A$3:$P$22,6,0)</f>
        <v>0.23750563879343578</v>
      </c>
      <c r="P288" s="41">
        <f>VLOOKUP($C288 &amp; $I288 &amp; $K288,FATOR!$A$3:$P$22,7,0)</f>
        <v>0.23037320442145653</v>
      </c>
      <c r="Q288" s="41">
        <f>VLOOKUP($C288 &amp; $I288 &amp; $K288,FATOR!$A$3:$P$22,8,0)</f>
        <v>0.22169681899004828</v>
      </c>
      <c r="R288" s="41">
        <f>VLOOKUP($C288 &amp; $I288 &amp; $K288,FATOR!$A$3:$P$22,9,0)</f>
        <v>0.18652447212227979</v>
      </c>
      <c r="S288" s="41">
        <f>VLOOKUP($C288 &amp; $I288 &amp; $K288,FATOR!$A$3:$P$22,10,0)</f>
        <v>0.18988281789981101</v>
      </c>
      <c r="T288" s="41">
        <f>VLOOKUP($C288 &amp; $I288 &amp; $K288,FATOR!$A$3:$P$22,11,0)</f>
        <v>0.18730858498199443</v>
      </c>
      <c r="U288" s="41">
        <f>VLOOKUP($C288 &amp; $I288 &amp; $K288,FATOR!$A$3:$P$22,12,0)</f>
        <v>0.20642963181667212</v>
      </c>
      <c r="V288" s="41">
        <f>VLOOKUP($C288 &amp; $I288 &amp; $K288,FATOR!$A$3:$P$22,13,0)</f>
        <v>0.25801633166033289</v>
      </c>
      <c r="W288" s="41">
        <f>VLOOKUP($C288 &amp; $I288 &amp; $K288,FATOR!$A$3:$P$22,14,0)</f>
        <v>0.23400168262830828</v>
      </c>
      <c r="X288" s="41">
        <f>VLOOKUP($C288 &amp; $I288 &amp; $K288,FATOR!$A$3:$P$22,15,0)</f>
        <v>0.22614830050781706</v>
      </c>
      <c r="Y288" s="41">
        <f>VLOOKUP($C288 &amp; $I288 &amp; $K288,FATOR!$A$3:$P$22,16,0)</f>
        <v>0.23465907887395288</v>
      </c>
      <c r="AA288" s="42">
        <f t="shared" si="130"/>
        <v>11.435632341635529</v>
      </c>
      <c r="AB288" s="42">
        <f t="shared" si="131"/>
        <v>11.875281939671789</v>
      </c>
      <c r="AC288" s="42">
        <f t="shared" si="132"/>
        <v>11.518660221072826</v>
      </c>
      <c r="AD288" s="42">
        <f t="shared" si="133"/>
        <v>11.084840949502414</v>
      </c>
      <c r="AE288" s="42">
        <f t="shared" si="134"/>
        <v>9.3262236061139898</v>
      </c>
      <c r="AF288" s="42">
        <f t="shared" si="135"/>
        <v>9.4941408949905508</v>
      </c>
      <c r="AG288" s="42">
        <f t="shared" si="136"/>
        <v>9.3654292490997211</v>
      </c>
      <c r="AH288" s="42">
        <f t="shared" si="137"/>
        <v>10.321481590833606</v>
      </c>
      <c r="AI288" s="42">
        <f t="shared" si="138"/>
        <v>12.900816583016644</v>
      </c>
      <c r="AJ288" s="42">
        <f t="shared" si="139"/>
        <v>11.700084131415414</v>
      </c>
      <c r="AK288" s="42">
        <f t="shared" si="140"/>
        <v>11.307415025390853</v>
      </c>
      <c r="AL288" s="42">
        <f t="shared" si="141"/>
        <v>11.732953943697645</v>
      </c>
      <c r="AN288" s="43">
        <f t="shared" si="142"/>
        <v>45597</v>
      </c>
      <c r="AO288" s="47" t="str">
        <f t="shared" ca="1" si="150"/>
        <v/>
      </c>
      <c r="AP288" s="47" t="str">
        <f t="shared" ca="1" si="150"/>
        <v/>
      </c>
      <c r="AQ288" s="47" t="str">
        <f t="shared" ca="1" si="150"/>
        <v/>
      </c>
      <c r="AR288" s="47" t="str">
        <f t="shared" ca="1" si="150"/>
        <v/>
      </c>
      <c r="AS288" s="47" t="str">
        <f t="shared" ca="1" si="150"/>
        <v/>
      </c>
      <c r="AT288" s="47" t="str">
        <f t="shared" ca="1" si="150"/>
        <v/>
      </c>
      <c r="AU288" s="47" t="str">
        <f t="shared" ca="1" si="150"/>
        <v/>
      </c>
      <c r="AV288" s="47" t="str">
        <f t="shared" ca="1" si="150"/>
        <v/>
      </c>
      <c r="AW288" s="47" t="str">
        <f t="shared" ca="1" si="150"/>
        <v/>
      </c>
      <c r="AX288" s="47" t="str">
        <f t="shared" ca="1" si="150"/>
        <v/>
      </c>
      <c r="AY288" s="47">
        <f t="shared" ca="1" si="149"/>
        <v>11.307415025390853</v>
      </c>
      <c r="AZ288" s="47">
        <f t="shared" ca="1" si="149"/>
        <v>11.732953943697645</v>
      </c>
      <c r="BA288" s="47">
        <f t="shared" ca="1" si="149"/>
        <v>11.435632341635529</v>
      </c>
      <c r="BB288" s="47">
        <f t="shared" ca="1" si="149"/>
        <v>11.875281939671789</v>
      </c>
      <c r="BC288" s="47">
        <f t="shared" ca="1" si="149"/>
        <v>11.518660221072826</v>
      </c>
      <c r="BD288" s="47">
        <f t="shared" ca="1" si="149"/>
        <v>11.084840949502414</v>
      </c>
      <c r="BE288" s="47">
        <f t="shared" ca="1" si="149"/>
        <v>9.3262236061139898</v>
      </c>
      <c r="BF288" s="47">
        <f t="shared" ca="1" si="149"/>
        <v>9.4941408949905508</v>
      </c>
      <c r="BG288" s="47">
        <f t="shared" ca="1" si="149"/>
        <v>9.3654292490997211</v>
      </c>
      <c r="BH288" s="47">
        <f t="shared" ca="1" si="149"/>
        <v>10.321481590833606</v>
      </c>
      <c r="BI288" s="47">
        <f t="shared" ca="1" si="148"/>
        <v>12.900816583016644</v>
      </c>
      <c r="BJ288" s="47">
        <f t="shared" ca="1" si="148"/>
        <v>11.700084131415414</v>
      </c>
      <c r="BK288" s="47">
        <f t="shared" ca="1" si="148"/>
        <v>11.307415025390853</v>
      </c>
      <c r="BL288" s="47">
        <f t="shared" ca="1" si="148"/>
        <v>11.732953943697645</v>
      </c>
      <c r="BM288" s="47">
        <f t="shared" ca="1" si="148"/>
        <v>11.435632341635529</v>
      </c>
      <c r="BN288" s="47">
        <f t="shared" ca="1" si="148"/>
        <v>11.875281939671789</v>
      </c>
      <c r="BO288" s="47">
        <f t="shared" ca="1" si="148"/>
        <v>11.518660221072826</v>
      </c>
      <c r="BP288" s="47">
        <f t="shared" ca="1" si="148"/>
        <v>11.084840949502414</v>
      </c>
      <c r="BQ288" s="47">
        <f t="shared" ca="1" si="148"/>
        <v>9.3262236061139898</v>
      </c>
      <c r="BR288" s="47">
        <f t="shared" ca="1" si="148"/>
        <v>9.4941408949905508</v>
      </c>
      <c r="BS288" s="47">
        <f t="shared" ca="1" si="145"/>
        <v>9.3654292490997211</v>
      </c>
      <c r="BT288" s="47">
        <f t="shared" ca="1" si="145"/>
        <v>10.321481590833606</v>
      </c>
      <c r="BU288" s="47">
        <f t="shared" ca="1" si="145"/>
        <v>12.900816583016644</v>
      </c>
      <c r="BV288" s="47">
        <f t="shared" ca="1" si="145"/>
        <v>11.700084131415414</v>
      </c>
      <c r="BW288" s="47">
        <f t="shared" ca="1" si="145"/>
        <v>11.307415025390853</v>
      </c>
      <c r="BX288" s="47">
        <f t="shared" ca="1" si="145"/>
        <v>11.732953943697645</v>
      </c>
      <c r="BY288" s="47">
        <f t="shared" ca="1" si="145"/>
        <v>11.435632341635529</v>
      </c>
      <c r="BZ288" s="47">
        <f t="shared" ca="1" si="145"/>
        <v>11.875281939671789</v>
      </c>
      <c r="CA288" s="47">
        <f t="shared" ca="1" si="145"/>
        <v>11.518660221072826</v>
      </c>
      <c r="CB288" s="47">
        <f t="shared" ca="1" si="145"/>
        <v>11.084840949502414</v>
      </c>
      <c r="CC288" s="47">
        <f t="shared" ca="1" si="144"/>
        <v>9.3262236061139898</v>
      </c>
      <c r="CD288" s="47">
        <f t="shared" ref="CC288:CL313" ca="1" si="151">IF($AN288&lt;=CD$1,HLOOKUP(MONTH(CD$1),$AA:$AL,ROW($AO288),0),"")</f>
        <v>9.4941408949905508</v>
      </c>
      <c r="CE288" s="47">
        <f t="shared" ca="1" si="151"/>
        <v>9.3654292490997211</v>
      </c>
      <c r="CF288" s="47">
        <f t="shared" ca="1" si="151"/>
        <v>10.321481590833606</v>
      </c>
      <c r="CG288" s="47">
        <f t="shared" ca="1" si="151"/>
        <v>12.900816583016644</v>
      </c>
      <c r="CH288" s="47">
        <f t="shared" ca="1" si="151"/>
        <v>11.700084131415414</v>
      </c>
      <c r="CI288" s="47">
        <f t="shared" ca="1" si="151"/>
        <v>11.307415025390853</v>
      </c>
      <c r="CJ288" s="47">
        <f t="shared" ca="1" si="151"/>
        <v>11.732953943697645</v>
      </c>
      <c r="CK288" s="47">
        <f t="shared" ca="1" si="151"/>
        <v>11.435632341635529</v>
      </c>
      <c r="CL288" s="47">
        <f t="shared" ca="1" si="151"/>
        <v>11.875281939671789</v>
      </c>
      <c r="CM288" s="47">
        <f t="shared" ca="1" si="146"/>
        <v>11.518660221072826</v>
      </c>
      <c r="CN288" s="47">
        <f t="shared" ca="1" si="146"/>
        <v>11.084840949502414</v>
      </c>
      <c r="CO288" s="47">
        <f t="shared" ca="1" si="146"/>
        <v>9.3262236061139898</v>
      </c>
      <c r="CP288" s="47">
        <f t="shared" ca="1" si="146"/>
        <v>9.4941408949905508</v>
      </c>
      <c r="CQ288" s="47">
        <f t="shared" ca="1" si="146"/>
        <v>9.3654292490997211</v>
      </c>
      <c r="CR288" s="47">
        <f t="shared" ca="1" si="146"/>
        <v>10.321481590833606</v>
      </c>
      <c r="CS288" s="47">
        <f t="shared" ca="1" si="146"/>
        <v>12.900816583016644</v>
      </c>
      <c r="CT288" s="47">
        <f t="shared" ca="1" si="146"/>
        <v>11.700084131415414</v>
      </c>
      <c r="CU288" s="47">
        <f t="shared" ca="1" si="146"/>
        <v>11.307415025390853</v>
      </c>
      <c r="CV288" s="47">
        <f t="shared" ca="1" si="146"/>
        <v>11.732953943697645</v>
      </c>
      <c r="CW288" s="47">
        <f t="shared" ca="1" si="147"/>
        <v>11.435632341635529</v>
      </c>
      <c r="CX288" s="47">
        <f t="shared" ca="1" si="147"/>
        <v>11.875281939671789</v>
      </c>
      <c r="CY288" s="47">
        <f t="shared" ca="1" si="147"/>
        <v>11.518660221072826</v>
      </c>
      <c r="CZ288" s="47">
        <f t="shared" ca="1" si="147"/>
        <v>11.084840949502414</v>
      </c>
      <c r="DA288" s="47">
        <f t="shared" ca="1" si="147"/>
        <v>9.3262236061139898</v>
      </c>
      <c r="DB288" s="47">
        <f t="shared" ca="1" si="147"/>
        <v>9.4941408949905508</v>
      </c>
      <c r="DC288" s="47">
        <f t="shared" ca="1" si="147"/>
        <v>9.3654292490997211</v>
      </c>
      <c r="DD288" s="47">
        <f t="shared" ca="1" si="147"/>
        <v>10.321481590833606</v>
      </c>
    </row>
    <row r="289" spans="1:108" x14ac:dyDescent="0.25">
      <c r="A289" s="40" t="s">
        <v>138</v>
      </c>
      <c r="B289" s="40">
        <v>2590</v>
      </c>
      <c r="C289" s="40" t="s">
        <v>38</v>
      </c>
      <c r="D289" s="40" t="s">
        <v>494</v>
      </c>
      <c r="E289" s="40" t="s">
        <v>130</v>
      </c>
      <c r="F289" s="40">
        <v>50</v>
      </c>
      <c r="G289" s="43">
        <v>45597</v>
      </c>
      <c r="I289" s="40" t="s">
        <v>74</v>
      </c>
      <c r="J289" s="40">
        <v>1</v>
      </c>
      <c r="K289" s="40" t="s">
        <v>33</v>
      </c>
      <c r="L289" s="40" t="s">
        <v>399</v>
      </c>
      <c r="N289" s="41">
        <f>VLOOKUP($C289 &amp; $I289 &amp; $K289,FATOR!$A$3:$P$22,5,0)</f>
        <v>0.22871264683271059</v>
      </c>
      <c r="O289" s="41">
        <f>VLOOKUP($C289 &amp; $I289 &amp; $K289,FATOR!$A$3:$P$22,6,0)</f>
        <v>0.23750563879343578</v>
      </c>
      <c r="P289" s="41">
        <f>VLOOKUP($C289 &amp; $I289 &amp; $K289,FATOR!$A$3:$P$22,7,0)</f>
        <v>0.23037320442145653</v>
      </c>
      <c r="Q289" s="41">
        <f>VLOOKUP($C289 &amp; $I289 &amp; $K289,FATOR!$A$3:$P$22,8,0)</f>
        <v>0.22169681899004828</v>
      </c>
      <c r="R289" s="41">
        <f>VLOOKUP($C289 &amp; $I289 &amp; $K289,FATOR!$A$3:$P$22,9,0)</f>
        <v>0.18652447212227979</v>
      </c>
      <c r="S289" s="41">
        <f>VLOOKUP($C289 &amp; $I289 &amp; $K289,FATOR!$A$3:$P$22,10,0)</f>
        <v>0.18988281789981101</v>
      </c>
      <c r="T289" s="41">
        <f>VLOOKUP($C289 &amp; $I289 &amp; $K289,FATOR!$A$3:$P$22,11,0)</f>
        <v>0.18730858498199443</v>
      </c>
      <c r="U289" s="41">
        <f>VLOOKUP($C289 &amp; $I289 &amp; $K289,FATOR!$A$3:$P$22,12,0)</f>
        <v>0.20642963181667212</v>
      </c>
      <c r="V289" s="41">
        <f>VLOOKUP($C289 &amp; $I289 &amp; $K289,FATOR!$A$3:$P$22,13,0)</f>
        <v>0.25801633166033289</v>
      </c>
      <c r="W289" s="41">
        <f>VLOOKUP($C289 &amp; $I289 &amp; $K289,FATOR!$A$3:$P$22,14,0)</f>
        <v>0.23400168262830828</v>
      </c>
      <c r="X289" s="41">
        <f>VLOOKUP($C289 &amp; $I289 &amp; $K289,FATOR!$A$3:$P$22,15,0)</f>
        <v>0.22614830050781706</v>
      </c>
      <c r="Y289" s="41">
        <f>VLOOKUP($C289 &amp; $I289 &amp; $K289,FATOR!$A$3:$P$22,16,0)</f>
        <v>0.23465907887395288</v>
      </c>
      <c r="AA289" s="42">
        <f t="shared" si="130"/>
        <v>11.435632341635529</v>
      </c>
      <c r="AB289" s="42">
        <f t="shared" si="131"/>
        <v>11.875281939671789</v>
      </c>
      <c r="AC289" s="42">
        <f t="shared" si="132"/>
        <v>11.518660221072826</v>
      </c>
      <c r="AD289" s="42">
        <f t="shared" si="133"/>
        <v>11.084840949502414</v>
      </c>
      <c r="AE289" s="42">
        <f t="shared" si="134"/>
        <v>9.3262236061139898</v>
      </c>
      <c r="AF289" s="42">
        <f t="shared" si="135"/>
        <v>9.4941408949905508</v>
      </c>
      <c r="AG289" s="42">
        <f t="shared" si="136"/>
        <v>9.3654292490997211</v>
      </c>
      <c r="AH289" s="42">
        <f t="shared" si="137"/>
        <v>10.321481590833606</v>
      </c>
      <c r="AI289" s="42">
        <f t="shared" si="138"/>
        <v>12.900816583016644</v>
      </c>
      <c r="AJ289" s="42">
        <f t="shared" si="139"/>
        <v>11.700084131415414</v>
      </c>
      <c r="AK289" s="42">
        <f t="shared" si="140"/>
        <v>11.307415025390853</v>
      </c>
      <c r="AL289" s="42">
        <f t="shared" si="141"/>
        <v>11.732953943697645</v>
      </c>
      <c r="AN289" s="43">
        <f t="shared" si="142"/>
        <v>45597</v>
      </c>
      <c r="AO289" s="47" t="str">
        <f t="shared" ca="1" si="150"/>
        <v/>
      </c>
      <c r="AP289" s="47" t="str">
        <f t="shared" ca="1" si="150"/>
        <v/>
      </c>
      <c r="AQ289" s="47" t="str">
        <f t="shared" ca="1" si="150"/>
        <v/>
      </c>
      <c r="AR289" s="47" t="str">
        <f t="shared" ca="1" si="150"/>
        <v/>
      </c>
      <c r="AS289" s="47" t="str">
        <f t="shared" ca="1" si="150"/>
        <v/>
      </c>
      <c r="AT289" s="47" t="str">
        <f t="shared" ca="1" si="150"/>
        <v/>
      </c>
      <c r="AU289" s="47" t="str">
        <f t="shared" ca="1" si="150"/>
        <v/>
      </c>
      <c r="AV289" s="47" t="str">
        <f t="shared" ca="1" si="150"/>
        <v/>
      </c>
      <c r="AW289" s="47" t="str">
        <f t="shared" ca="1" si="150"/>
        <v/>
      </c>
      <c r="AX289" s="47" t="str">
        <f t="shared" ca="1" si="150"/>
        <v/>
      </c>
      <c r="AY289" s="47">
        <f t="shared" ca="1" si="149"/>
        <v>11.307415025390853</v>
      </c>
      <c r="AZ289" s="47">
        <f t="shared" ca="1" si="149"/>
        <v>11.732953943697645</v>
      </c>
      <c r="BA289" s="47">
        <f t="shared" ca="1" si="149"/>
        <v>11.435632341635529</v>
      </c>
      <c r="BB289" s="47">
        <f t="shared" ca="1" si="149"/>
        <v>11.875281939671789</v>
      </c>
      <c r="BC289" s="47">
        <f t="shared" ca="1" si="149"/>
        <v>11.518660221072826</v>
      </c>
      <c r="BD289" s="47">
        <f t="shared" ca="1" si="149"/>
        <v>11.084840949502414</v>
      </c>
      <c r="BE289" s="47">
        <f t="shared" ca="1" si="149"/>
        <v>9.3262236061139898</v>
      </c>
      <c r="BF289" s="47">
        <f t="shared" ca="1" si="149"/>
        <v>9.4941408949905508</v>
      </c>
      <c r="BG289" s="47">
        <f t="shared" ca="1" si="149"/>
        <v>9.3654292490997211</v>
      </c>
      <c r="BH289" s="47">
        <f t="shared" ca="1" si="149"/>
        <v>10.321481590833606</v>
      </c>
      <c r="BI289" s="47">
        <f t="shared" ca="1" si="148"/>
        <v>12.900816583016644</v>
      </c>
      <c r="BJ289" s="47">
        <f t="shared" ca="1" si="148"/>
        <v>11.700084131415414</v>
      </c>
      <c r="BK289" s="47">
        <f t="shared" ca="1" si="148"/>
        <v>11.307415025390853</v>
      </c>
      <c r="BL289" s="47">
        <f t="shared" ca="1" si="148"/>
        <v>11.732953943697645</v>
      </c>
      <c r="BM289" s="47">
        <f t="shared" ca="1" si="148"/>
        <v>11.435632341635529</v>
      </c>
      <c r="BN289" s="47">
        <f t="shared" ca="1" si="148"/>
        <v>11.875281939671789</v>
      </c>
      <c r="BO289" s="47">
        <f t="shared" ca="1" si="148"/>
        <v>11.518660221072826</v>
      </c>
      <c r="BP289" s="47">
        <f t="shared" ca="1" si="148"/>
        <v>11.084840949502414</v>
      </c>
      <c r="BQ289" s="47">
        <f t="shared" ca="1" si="148"/>
        <v>9.3262236061139898</v>
      </c>
      <c r="BR289" s="47">
        <f t="shared" ca="1" si="148"/>
        <v>9.4941408949905508</v>
      </c>
      <c r="BS289" s="47">
        <f t="shared" ca="1" si="145"/>
        <v>9.3654292490997211</v>
      </c>
      <c r="BT289" s="47">
        <f t="shared" ca="1" si="145"/>
        <v>10.321481590833606</v>
      </c>
      <c r="BU289" s="47">
        <f t="shared" ca="1" si="145"/>
        <v>12.900816583016644</v>
      </c>
      <c r="BV289" s="47">
        <f t="shared" ca="1" si="145"/>
        <v>11.700084131415414</v>
      </c>
      <c r="BW289" s="47">
        <f t="shared" ca="1" si="145"/>
        <v>11.307415025390853</v>
      </c>
      <c r="BX289" s="47">
        <f t="shared" ca="1" si="145"/>
        <v>11.732953943697645</v>
      </c>
      <c r="BY289" s="47">
        <f t="shared" ca="1" si="145"/>
        <v>11.435632341635529</v>
      </c>
      <c r="BZ289" s="47">
        <f t="shared" ca="1" si="145"/>
        <v>11.875281939671789</v>
      </c>
      <c r="CA289" s="47">
        <f t="shared" ca="1" si="145"/>
        <v>11.518660221072826</v>
      </c>
      <c r="CB289" s="47">
        <f t="shared" ref="BS289:CB315" ca="1" si="152">IF($AN289&lt;=CB$1,HLOOKUP(MONTH(CB$1),$AA:$AL,ROW($AO289),0),"")</f>
        <v>11.084840949502414</v>
      </c>
      <c r="CC289" s="47">
        <f t="shared" ca="1" si="151"/>
        <v>9.3262236061139898</v>
      </c>
      <c r="CD289" s="47">
        <f t="shared" ca="1" si="151"/>
        <v>9.4941408949905508</v>
      </c>
      <c r="CE289" s="47">
        <f t="shared" ca="1" si="151"/>
        <v>9.3654292490997211</v>
      </c>
      <c r="CF289" s="47">
        <f t="shared" ca="1" si="151"/>
        <v>10.321481590833606</v>
      </c>
      <c r="CG289" s="47">
        <f t="shared" ca="1" si="151"/>
        <v>12.900816583016644</v>
      </c>
      <c r="CH289" s="47">
        <f t="shared" ca="1" si="151"/>
        <v>11.700084131415414</v>
      </c>
      <c r="CI289" s="47">
        <f t="shared" ca="1" si="151"/>
        <v>11.307415025390853</v>
      </c>
      <c r="CJ289" s="47">
        <f t="shared" ca="1" si="151"/>
        <v>11.732953943697645</v>
      </c>
      <c r="CK289" s="47">
        <f t="shared" ca="1" si="151"/>
        <v>11.435632341635529</v>
      </c>
      <c r="CL289" s="47">
        <f t="shared" ca="1" si="151"/>
        <v>11.875281939671789</v>
      </c>
      <c r="CM289" s="47">
        <f t="shared" ca="1" si="146"/>
        <v>11.518660221072826</v>
      </c>
      <c r="CN289" s="47">
        <f t="shared" ca="1" si="146"/>
        <v>11.084840949502414</v>
      </c>
      <c r="CO289" s="47">
        <f t="shared" ca="1" si="146"/>
        <v>9.3262236061139898</v>
      </c>
      <c r="CP289" s="47">
        <f t="shared" ca="1" si="146"/>
        <v>9.4941408949905508</v>
      </c>
      <c r="CQ289" s="47">
        <f t="shared" ca="1" si="146"/>
        <v>9.3654292490997211</v>
      </c>
      <c r="CR289" s="47">
        <f t="shared" ca="1" si="146"/>
        <v>10.321481590833606</v>
      </c>
      <c r="CS289" s="47">
        <f t="shared" ca="1" si="146"/>
        <v>12.900816583016644</v>
      </c>
      <c r="CT289" s="47">
        <f t="shared" ca="1" si="146"/>
        <v>11.700084131415414</v>
      </c>
      <c r="CU289" s="47">
        <f t="shared" ca="1" si="146"/>
        <v>11.307415025390853</v>
      </c>
      <c r="CV289" s="47">
        <f t="shared" ca="1" si="146"/>
        <v>11.732953943697645</v>
      </c>
      <c r="CW289" s="47">
        <f t="shared" ca="1" si="147"/>
        <v>11.435632341635529</v>
      </c>
      <c r="CX289" s="47">
        <f t="shared" ca="1" si="147"/>
        <v>11.875281939671789</v>
      </c>
      <c r="CY289" s="47">
        <f t="shared" ca="1" si="147"/>
        <v>11.518660221072826</v>
      </c>
      <c r="CZ289" s="47">
        <f t="shared" ca="1" si="147"/>
        <v>11.084840949502414</v>
      </c>
      <c r="DA289" s="47">
        <f t="shared" ca="1" si="147"/>
        <v>9.3262236061139898</v>
      </c>
      <c r="DB289" s="47">
        <f t="shared" ca="1" si="147"/>
        <v>9.4941408949905508</v>
      </c>
      <c r="DC289" s="47">
        <f t="shared" ca="1" si="147"/>
        <v>9.3654292490997211</v>
      </c>
      <c r="DD289" s="47">
        <f t="shared" ca="1" si="147"/>
        <v>10.321481590833606</v>
      </c>
    </row>
    <row r="290" spans="1:108" x14ac:dyDescent="0.25">
      <c r="A290" s="40" t="s">
        <v>138</v>
      </c>
      <c r="B290" s="40">
        <v>2901</v>
      </c>
      <c r="C290" s="40" t="s">
        <v>38</v>
      </c>
      <c r="D290" s="40" t="s">
        <v>1474</v>
      </c>
      <c r="E290" s="40" t="s">
        <v>130</v>
      </c>
      <c r="F290" s="40">
        <v>50</v>
      </c>
      <c r="G290" s="43">
        <v>45658</v>
      </c>
      <c r="I290" s="40" t="s">
        <v>74</v>
      </c>
      <c r="J290" s="40">
        <v>1</v>
      </c>
      <c r="K290" s="40" t="s">
        <v>33</v>
      </c>
      <c r="L290" s="40" t="s">
        <v>399</v>
      </c>
      <c r="N290" s="41">
        <f>VLOOKUP($C290 &amp; $I290 &amp; $K290,FATOR!$A$3:$P$22,5,0)</f>
        <v>0.22871264683271059</v>
      </c>
      <c r="O290" s="41">
        <f>VLOOKUP($C290 &amp; $I290 &amp; $K290,FATOR!$A$3:$P$22,6,0)</f>
        <v>0.23750563879343578</v>
      </c>
      <c r="P290" s="41">
        <f>VLOOKUP($C290 &amp; $I290 &amp; $K290,FATOR!$A$3:$P$22,7,0)</f>
        <v>0.23037320442145653</v>
      </c>
      <c r="Q290" s="41">
        <f>VLOOKUP($C290 &amp; $I290 &amp; $K290,FATOR!$A$3:$P$22,8,0)</f>
        <v>0.22169681899004828</v>
      </c>
      <c r="R290" s="41">
        <f>VLOOKUP($C290 &amp; $I290 &amp; $K290,FATOR!$A$3:$P$22,9,0)</f>
        <v>0.18652447212227979</v>
      </c>
      <c r="S290" s="41">
        <f>VLOOKUP($C290 &amp; $I290 &amp; $K290,FATOR!$A$3:$P$22,10,0)</f>
        <v>0.18988281789981101</v>
      </c>
      <c r="T290" s="41">
        <f>VLOOKUP($C290 &amp; $I290 &amp; $K290,FATOR!$A$3:$P$22,11,0)</f>
        <v>0.18730858498199443</v>
      </c>
      <c r="U290" s="41">
        <f>VLOOKUP($C290 &amp; $I290 &amp; $K290,FATOR!$A$3:$P$22,12,0)</f>
        <v>0.20642963181667212</v>
      </c>
      <c r="V290" s="41">
        <f>VLOOKUP($C290 &amp; $I290 &amp; $K290,FATOR!$A$3:$P$22,13,0)</f>
        <v>0.25801633166033289</v>
      </c>
      <c r="W290" s="41">
        <f>VLOOKUP($C290 &amp; $I290 &amp; $K290,FATOR!$A$3:$P$22,14,0)</f>
        <v>0.23400168262830828</v>
      </c>
      <c r="X290" s="41">
        <f>VLOOKUP($C290 &amp; $I290 &amp; $K290,FATOR!$A$3:$P$22,15,0)</f>
        <v>0.22614830050781706</v>
      </c>
      <c r="Y290" s="41">
        <f>VLOOKUP($C290 &amp; $I290 &amp; $K290,FATOR!$A$3:$P$22,16,0)</f>
        <v>0.23465907887395288</v>
      </c>
      <c r="AA290" s="42">
        <f t="shared" si="130"/>
        <v>11.435632341635529</v>
      </c>
      <c r="AB290" s="42">
        <f t="shared" si="131"/>
        <v>11.875281939671789</v>
      </c>
      <c r="AC290" s="42">
        <f t="shared" si="132"/>
        <v>11.518660221072826</v>
      </c>
      <c r="AD290" s="42">
        <f t="shared" si="133"/>
        <v>11.084840949502414</v>
      </c>
      <c r="AE290" s="42">
        <f t="shared" si="134"/>
        <v>9.3262236061139898</v>
      </c>
      <c r="AF290" s="42">
        <f t="shared" si="135"/>
        <v>9.4941408949905508</v>
      </c>
      <c r="AG290" s="42">
        <f t="shared" si="136"/>
        <v>9.3654292490997211</v>
      </c>
      <c r="AH290" s="42">
        <f t="shared" si="137"/>
        <v>10.321481590833606</v>
      </c>
      <c r="AI290" s="42">
        <f t="shared" si="138"/>
        <v>12.900816583016644</v>
      </c>
      <c r="AJ290" s="42">
        <f t="shared" si="139"/>
        <v>11.700084131415414</v>
      </c>
      <c r="AK290" s="42">
        <f t="shared" si="140"/>
        <v>11.307415025390853</v>
      </c>
      <c r="AL290" s="42">
        <f t="shared" si="141"/>
        <v>11.732953943697645</v>
      </c>
      <c r="AN290" s="43">
        <f t="shared" si="142"/>
        <v>45658</v>
      </c>
      <c r="AO290" s="47" t="str">
        <f t="shared" ca="1" si="150"/>
        <v/>
      </c>
      <c r="AP290" s="47" t="str">
        <f t="shared" ca="1" si="150"/>
        <v/>
      </c>
      <c r="AQ290" s="47" t="str">
        <f t="shared" ca="1" si="150"/>
        <v/>
      </c>
      <c r="AR290" s="47" t="str">
        <f t="shared" ca="1" si="150"/>
        <v/>
      </c>
      <c r="AS290" s="47" t="str">
        <f t="shared" ca="1" si="150"/>
        <v/>
      </c>
      <c r="AT290" s="47" t="str">
        <f t="shared" ca="1" si="150"/>
        <v/>
      </c>
      <c r="AU290" s="47" t="str">
        <f t="shared" ca="1" si="150"/>
        <v/>
      </c>
      <c r="AV290" s="47" t="str">
        <f t="shared" ca="1" si="150"/>
        <v/>
      </c>
      <c r="AW290" s="47" t="str">
        <f t="shared" ca="1" si="150"/>
        <v/>
      </c>
      <c r="AX290" s="47" t="str">
        <f t="shared" ca="1" si="150"/>
        <v/>
      </c>
      <c r="AY290" s="47" t="str">
        <f t="shared" ca="1" si="149"/>
        <v/>
      </c>
      <c r="AZ290" s="47" t="str">
        <f t="shared" ca="1" si="149"/>
        <v/>
      </c>
      <c r="BA290" s="47">
        <f t="shared" ca="1" si="149"/>
        <v>11.435632341635529</v>
      </c>
      <c r="BB290" s="47">
        <f t="shared" ca="1" si="149"/>
        <v>11.875281939671789</v>
      </c>
      <c r="BC290" s="47">
        <f t="shared" ca="1" si="149"/>
        <v>11.518660221072826</v>
      </c>
      <c r="BD290" s="47">
        <f t="shared" ca="1" si="149"/>
        <v>11.084840949502414</v>
      </c>
      <c r="BE290" s="47">
        <f t="shared" ca="1" si="149"/>
        <v>9.3262236061139898</v>
      </c>
      <c r="BF290" s="47">
        <f t="shared" ca="1" si="149"/>
        <v>9.4941408949905508</v>
      </c>
      <c r="BG290" s="47">
        <f t="shared" ca="1" si="149"/>
        <v>9.3654292490997211</v>
      </c>
      <c r="BH290" s="47">
        <f t="shared" ca="1" si="149"/>
        <v>10.321481590833606</v>
      </c>
      <c r="BI290" s="47">
        <f t="shared" ca="1" si="148"/>
        <v>12.900816583016644</v>
      </c>
      <c r="BJ290" s="47">
        <f t="shared" ca="1" si="148"/>
        <v>11.700084131415414</v>
      </c>
      <c r="BK290" s="47">
        <f t="shared" ca="1" si="148"/>
        <v>11.307415025390853</v>
      </c>
      <c r="BL290" s="47">
        <f t="shared" ca="1" si="148"/>
        <v>11.732953943697645</v>
      </c>
      <c r="BM290" s="47">
        <f t="shared" ca="1" si="148"/>
        <v>11.435632341635529</v>
      </c>
      <c r="BN290" s="47">
        <f t="shared" ca="1" si="148"/>
        <v>11.875281939671789</v>
      </c>
      <c r="BO290" s="47">
        <f t="shared" ca="1" si="148"/>
        <v>11.518660221072826</v>
      </c>
      <c r="BP290" s="47">
        <f t="shared" ca="1" si="148"/>
        <v>11.084840949502414</v>
      </c>
      <c r="BQ290" s="47">
        <f t="shared" ca="1" si="148"/>
        <v>9.3262236061139898</v>
      </c>
      <c r="BR290" s="47">
        <f t="shared" ca="1" si="148"/>
        <v>9.4941408949905508</v>
      </c>
      <c r="BS290" s="47">
        <f t="shared" ca="1" si="152"/>
        <v>9.3654292490997211</v>
      </c>
      <c r="BT290" s="47">
        <f t="shared" ca="1" si="152"/>
        <v>10.321481590833606</v>
      </c>
      <c r="BU290" s="47">
        <f t="shared" ca="1" si="152"/>
        <v>12.900816583016644</v>
      </c>
      <c r="BV290" s="47">
        <f t="shared" ca="1" si="152"/>
        <v>11.700084131415414</v>
      </c>
      <c r="BW290" s="47">
        <f t="shared" ca="1" si="152"/>
        <v>11.307415025390853</v>
      </c>
      <c r="BX290" s="47">
        <f t="shared" ca="1" si="152"/>
        <v>11.732953943697645</v>
      </c>
      <c r="BY290" s="47">
        <f t="shared" ca="1" si="152"/>
        <v>11.435632341635529</v>
      </c>
      <c r="BZ290" s="47">
        <f t="shared" ca="1" si="152"/>
        <v>11.875281939671789</v>
      </c>
      <c r="CA290" s="47">
        <f t="shared" ca="1" si="152"/>
        <v>11.518660221072826</v>
      </c>
      <c r="CB290" s="47">
        <f t="shared" ca="1" si="152"/>
        <v>11.084840949502414</v>
      </c>
      <c r="CC290" s="47">
        <f t="shared" ca="1" si="151"/>
        <v>9.3262236061139898</v>
      </c>
      <c r="CD290" s="47">
        <f t="shared" ca="1" si="151"/>
        <v>9.4941408949905508</v>
      </c>
      <c r="CE290" s="47">
        <f t="shared" ca="1" si="151"/>
        <v>9.3654292490997211</v>
      </c>
      <c r="CF290" s="47">
        <f t="shared" ca="1" si="151"/>
        <v>10.321481590833606</v>
      </c>
      <c r="CG290" s="47">
        <f t="shared" ca="1" si="151"/>
        <v>12.900816583016644</v>
      </c>
      <c r="CH290" s="47">
        <f t="shared" ca="1" si="151"/>
        <v>11.700084131415414</v>
      </c>
      <c r="CI290" s="47">
        <f t="shared" ca="1" si="151"/>
        <v>11.307415025390853</v>
      </c>
      <c r="CJ290" s="47">
        <f t="shared" ca="1" si="151"/>
        <v>11.732953943697645</v>
      </c>
      <c r="CK290" s="47">
        <f t="shared" ca="1" si="151"/>
        <v>11.435632341635529</v>
      </c>
      <c r="CL290" s="47">
        <f t="shared" ca="1" si="151"/>
        <v>11.875281939671789</v>
      </c>
      <c r="CM290" s="47">
        <f t="shared" ca="1" si="146"/>
        <v>11.518660221072826</v>
      </c>
      <c r="CN290" s="47">
        <f t="shared" ca="1" si="146"/>
        <v>11.084840949502414</v>
      </c>
      <c r="CO290" s="47">
        <f t="shared" ca="1" si="146"/>
        <v>9.3262236061139898</v>
      </c>
      <c r="CP290" s="47">
        <f t="shared" ca="1" si="146"/>
        <v>9.4941408949905508</v>
      </c>
      <c r="CQ290" s="47">
        <f t="shared" ca="1" si="146"/>
        <v>9.3654292490997211</v>
      </c>
      <c r="CR290" s="47">
        <f t="shared" ca="1" si="146"/>
        <v>10.321481590833606</v>
      </c>
      <c r="CS290" s="47">
        <f t="shared" ca="1" si="146"/>
        <v>12.900816583016644</v>
      </c>
      <c r="CT290" s="47">
        <f t="shared" ca="1" si="146"/>
        <v>11.700084131415414</v>
      </c>
      <c r="CU290" s="47">
        <f t="shared" ca="1" si="146"/>
        <v>11.307415025390853</v>
      </c>
      <c r="CV290" s="47">
        <f t="shared" ca="1" si="146"/>
        <v>11.732953943697645</v>
      </c>
      <c r="CW290" s="47">
        <f t="shared" ca="1" si="147"/>
        <v>11.435632341635529</v>
      </c>
      <c r="CX290" s="47">
        <f t="shared" ca="1" si="147"/>
        <v>11.875281939671789</v>
      </c>
      <c r="CY290" s="47">
        <f t="shared" ca="1" si="147"/>
        <v>11.518660221072826</v>
      </c>
      <c r="CZ290" s="47">
        <f t="shared" ca="1" si="147"/>
        <v>11.084840949502414</v>
      </c>
      <c r="DA290" s="47">
        <f t="shared" ca="1" si="147"/>
        <v>9.3262236061139898</v>
      </c>
      <c r="DB290" s="47">
        <f t="shared" ca="1" si="147"/>
        <v>9.4941408949905508</v>
      </c>
      <c r="DC290" s="47">
        <f t="shared" ca="1" si="147"/>
        <v>9.3654292490997211</v>
      </c>
      <c r="DD290" s="47">
        <f t="shared" ca="1" si="147"/>
        <v>10.321481590833606</v>
      </c>
    </row>
    <row r="291" spans="1:108" x14ac:dyDescent="0.25">
      <c r="A291" s="40" t="s">
        <v>138</v>
      </c>
      <c r="B291" s="40">
        <v>2902</v>
      </c>
      <c r="C291" s="40" t="s">
        <v>38</v>
      </c>
      <c r="D291" s="40" t="s">
        <v>1475</v>
      </c>
      <c r="E291" s="40" t="s">
        <v>130</v>
      </c>
      <c r="F291" s="40">
        <v>50</v>
      </c>
      <c r="G291" s="43">
        <v>45658</v>
      </c>
      <c r="I291" s="40" t="s">
        <v>74</v>
      </c>
      <c r="J291" s="40">
        <v>1</v>
      </c>
      <c r="K291" s="40" t="s">
        <v>33</v>
      </c>
      <c r="L291" s="40" t="s">
        <v>399</v>
      </c>
      <c r="N291" s="41">
        <f>VLOOKUP($C291 &amp; $I291 &amp; $K291,FATOR!$A$3:$P$22,5,0)</f>
        <v>0.22871264683271059</v>
      </c>
      <c r="O291" s="41">
        <f>VLOOKUP($C291 &amp; $I291 &amp; $K291,FATOR!$A$3:$P$22,6,0)</f>
        <v>0.23750563879343578</v>
      </c>
      <c r="P291" s="41">
        <f>VLOOKUP($C291 &amp; $I291 &amp; $K291,FATOR!$A$3:$P$22,7,0)</f>
        <v>0.23037320442145653</v>
      </c>
      <c r="Q291" s="41">
        <f>VLOOKUP($C291 &amp; $I291 &amp; $K291,FATOR!$A$3:$P$22,8,0)</f>
        <v>0.22169681899004828</v>
      </c>
      <c r="R291" s="41">
        <f>VLOOKUP($C291 &amp; $I291 &amp; $K291,FATOR!$A$3:$P$22,9,0)</f>
        <v>0.18652447212227979</v>
      </c>
      <c r="S291" s="41">
        <f>VLOOKUP($C291 &amp; $I291 &amp; $K291,FATOR!$A$3:$P$22,10,0)</f>
        <v>0.18988281789981101</v>
      </c>
      <c r="T291" s="41">
        <f>VLOOKUP($C291 &amp; $I291 &amp; $K291,FATOR!$A$3:$P$22,11,0)</f>
        <v>0.18730858498199443</v>
      </c>
      <c r="U291" s="41">
        <f>VLOOKUP($C291 &amp; $I291 &amp; $K291,FATOR!$A$3:$P$22,12,0)</f>
        <v>0.20642963181667212</v>
      </c>
      <c r="V291" s="41">
        <f>VLOOKUP($C291 &amp; $I291 &amp; $K291,FATOR!$A$3:$P$22,13,0)</f>
        <v>0.25801633166033289</v>
      </c>
      <c r="W291" s="41">
        <f>VLOOKUP($C291 &amp; $I291 &amp; $K291,FATOR!$A$3:$P$22,14,0)</f>
        <v>0.23400168262830828</v>
      </c>
      <c r="X291" s="41">
        <f>VLOOKUP($C291 &amp; $I291 &amp; $K291,FATOR!$A$3:$P$22,15,0)</f>
        <v>0.22614830050781706</v>
      </c>
      <c r="Y291" s="41">
        <f>VLOOKUP($C291 &amp; $I291 &amp; $K291,FATOR!$A$3:$P$22,16,0)</f>
        <v>0.23465907887395288</v>
      </c>
      <c r="AA291" s="42">
        <f t="shared" si="130"/>
        <v>11.435632341635529</v>
      </c>
      <c r="AB291" s="42">
        <f t="shared" si="131"/>
        <v>11.875281939671789</v>
      </c>
      <c r="AC291" s="42">
        <f t="shared" si="132"/>
        <v>11.518660221072826</v>
      </c>
      <c r="AD291" s="42">
        <f t="shared" si="133"/>
        <v>11.084840949502414</v>
      </c>
      <c r="AE291" s="42">
        <f t="shared" si="134"/>
        <v>9.3262236061139898</v>
      </c>
      <c r="AF291" s="42">
        <f t="shared" si="135"/>
        <v>9.4941408949905508</v>
      </c>
      <c r="AG291" s="42">
        <f t="shared" si="136"/>
        <v>9.3654292490997211</v>
      </c>
      <c r="AH291" s="42">
        <f t="shared" si="137"/>
        <v>10.321481590833606</v>
      </c>
      <c r="AI291" s="42">
        <f t="shared" si="138"/>
        <v>12.900816583016644</v>
      </c>
      <c r="AJ291" s="42">
        <f t="shared" si="139"/>
        <v>11.700084131415414</v>
      </c>
      <c r="AK291" s="42">
        <f t="shared" si="140"/>
        <v>11.307415025390853</v>
      </c>
      <c r="AL291" s="42">
        <f t="shared" si="141"/>
        <v>11.732953943697645</v>
      </c>
      <c r="AN291" s="43">
        <f t="shared" si="142"/>
        <v>45658</v>
      </c>
      <c r="AO291" s="47" t="str">
        <f t="shared" ca="1" si="150"/>
        <v/>
      </c>
      <c r="AP291" s="47" t="str">
        <f t="shared" ca="1" si="150"/>
        <v/>
      </c>
      <c r="AQ291" s="47" t="str">
        <f t="shared" ca="1" si="150"/>
        <v/>
      </c>
      <c r="AR291" s="47" t="str">
        <f t="shared" ca="1" si="150"/>
        <v/>
      </c>
      <c r="AS291" s="47" t="str">
        <f t="shared" ca="1" si="150"/>
        <v/>
      </c>
      <c r="AT291" s="47" t="str">
        <f t="shared" ca="1" si="150"/>
        <v/>
      </c>
      <c r="AU291" s="47" t="str">
        <f t="shared" ca="1" si="150"/>
        <v/>
      </c>
      <c r="AV291" s="47" t="str">
        <f t="shared" ca="1" si="150"/>
        <v/>
      </c>
      <c r="AW291" s="47" t="str">
        <f t="shared" ca="1" si="150"/>
        <v/>
      </c>
      <c r="AX291" s="47" t="str">
        <f t="shared" ca="1" si="150"/>
        <v/>
      </c>
      <c r="AY291" s="47" t="str">
        <f t="shared" ca="1" si="149"/>
        <v/>
      </c>
      <c r="AZ291" s="47" t="str">
        <f t="shared" ca="1" si="149"/>
        <v/>
      </c>
      <c r="BA291" s="47">
        <f t="shared" ca="1" si="149"/>
        <v>11.435632341635529</v>
      </c>
      <c r="BB291" s="47">
        <f t="shared" ca="1" si="149"/>
        <v>11.875281939671789</v>
      </c>
      <c r="BC291" s="47">
        <f t="shared" ca="1" si="149"/>
        <v>11.518660221072826</v>
      </c>
      <c r="BD291" s="47">
        <f t="shared" ca="1" si="149"/>
        <v>11.084840949502414</v>
      </c>
      <c r="BE291" s="47">
        <f t="shared" ca="1" si="149"/>
        <v>9.3262236061139898</v>
      </c>
      <c r="BF291" s="47">
        <f t="shared" ca="1" si="149"/>
        <v>9.4941408949905508</v>
      </c>
      <c r="BG291" s="47">
        <f t="shared" ca="1" si="149"/>
        <v>9.3654292490997211</v>
      </c>
      <c r="BH291" s="47">
        <f t="shared" ca="1" si="149"/>
        <v>10.321481590833606</v>
      </c>
      <c r="BI291" s="47">
        <f t="shared" ca="1" si="148"/>
        <v>12.900816583016644</v>
      </c>
      <c r="BJ291" s="47">
        <f t="shared" ca="1" si="148"/>
        <v>11.700084131415414</v>
      </c>
      <c r="BK291" s="47">
        <f t="shared" ca="1" si="148"/>
        <v>11.307415025390853</v>
      </c>
      <c r="BL291" s="47">
        <f t="shared" ca="1" si="148"/>
        <v>11.732953943697645</v>
      </c>
      <c r="BM291" s="47">
        <f t="shared" ca="1" si="148"/>
        <v>11.435632341635529</v>
      </c>
      <c r="BN291" s="47">
        <f t="shared" ca="1" si="148"/>
        <v>11.875281939671789</v>
      </c>
      <c r="BO291" s="47">
        <f t="shared" ca="1" si="148"/>
        <v>11.518660221072826</v>
      </c>
      <c r="BP291" s="47">
        <f t="shared" ca="1" si="148"/>
        <v>11.084840949502414</v>
      </c>
      <c r="BQ291" s="47">
        <f t="shared" ca="1" si="148"/>
        <v>9.3262236061139898</v>
      </c>
      <c r="BR291" s="47">
        <f t="shared" ca="1" si="148"/>
        <v>9.4941408949905508</v>
      </c>
      <c r="BS291" s="47">
        <f t="shared" ca="1" si="152"/>
        <v>9.3654292490997211</v>
      </c>
      <c r="BT291" s="47">
        <f t="shared" ca="1" si="152"/>
        <v>10.321481590833606</v>
      </c>
      <c r="BU291" s="47">
        <f t="shared" ca="1" si="152"/>
        <v>12.900816583016644</v>
      </c>
      <c r="BV291" s="47">
        <f t="shared" ca="1" si="152"/>
        <v>11.700084131415414</v>
      </c>
      <c r="BW291" s="47">
        <f t="shared" ca="1" si="152"/>
        <v>11.307415025390853</v>
      </c>
      <c r="BX291" s="47">
        <f t="shared" ca="1" si="152"/>
        <v>11.732953943697645</v>
      </c>
      <c r="BY291" s="47">
        <f t="shared" ca="1" si="152"/>
        <v>11.435632341635529</v>
      </c>
      <c r="BZ291" s="47">
        <f t="shared" ca="1" si="152"/>
        <v>11.875281939671789</v>
      </c>
      <c r="CA291" s="47">
        <f t="shared" ca="1" si="152"/>
        <v>11.518660221072826</v>
      </c>
      <c r="CB291" s="47">
        <f t="shared" ca="1" si="152"/>
        <v>11.084840949502414</v>
      </c>
      <c r="CC291" s="47">
        <f t="shared" ca="1" si="151"/>
        <v>9.3262236061139898</v>
      </c>
      <c r="CD291" s="47">
        <f t="shared" ca="1" si="151"/>
        <v>9.4941408949905508</v>
      </c>
      <c r="CE291" s="47">
        <f t="shared" ca="1" si="151"/>
        <v>9.3654292490997211</v>
      </c>
      <c r="CF291" s="47">
        <f t="shared" ca="1" si="151"/>
        <v>10.321481590833606</v>
      </c>
      <c r="CG291" s="47">
        <f t="shared" ca="1" si="151"/>
        <v>12.900816583016644</v>
      </c>
      <c r="CH291" s="47">
        <f t="shared" ca="1" si="151"/>
        <v>11.700084131415414</v>
      </c>
      <c r="CI291" s="47">
        <f t="shared" ca="1" si="151"/>
        <v>11.307415025390853</v>
      </c>
      <c r="CJ291" s="47">
        <f t="shared" ca="1" si="151"/>
        <v>11.732953943697645</v>
      </c>
      <c r="CK291" s="47">
        <f t="shared" ca="1" si="151"/>
        <v>11.435632341635529</v>
      </c>
      <c r="CL291" s="47">
        <f t="shared" ca="1" si="151"/>
        <v>11.875281939671789</v>
      </c>
      <c r="CM291" s="47">
        <f t="shared" ca="1" si="146"/>
        <v>11.518660221072826</v>
      </c>
      <c r="CN291" s="47">
        <f t="shared" ca="1" si="146"/>
        <v>11.084840949502414</v>
      </c>
      <c r="CO291" s="47">
        <f t="shared" ca="1" si="146"/>
        <v>9.3262236061139898</v>
      </c>
      <c r="CP291" s="47">
        <f t="shared" ca="1" si="146"/>
        <v>9.4941408949905508</v>
      </c>
      <c r="CQ291" s="47">
        <f t="shared" ca="1" si="146"/>
        <v>9.3654292490997211</v>
      </c>
      <c r="CR291" s="47">
        <f t="shared" ca="1" si="146"/>
        <v>10.321481590833606</v>
      </c>
      <c r="CS291" s="47">
        <f t="shared" ca="1" si="146"/>
        <v>12.900816583016644</v>
      </c>
      <c r="CT291" s="47">
        <f t="shared" ca="1" si="146"/>
        <v>11.700084131415414</v>
      </c>
      <c r="CU291" s="47">
        <f t="shared" ca="1" si="146"/>
        <v>11.307415025390853</v>
      </c>
      <c r="CV291" s="47">
        <f t="shared" ca="1" si="146"/>
        <v>11.732953943697645</v>
      </c>
      <c r="CW291" s="47">
        <f t="shared" ca="1" si="147"/>
        <v>11.435632341635529</v>
      </c>
      <c r="CX291" s="47">
        <f t="shared" ca="1" si="147"/>
        <v>11.875281939671789</v>
      </c>
      <c r="CY291" s="47">
        <f t="shared" ca="1" si="147"/>
        <v>11.518660221072826</v>
      </c>
      <c r="CZ291" s="47">
        <f t="shared" ca="1" si="147"/>
        <v>11.084840949502414</v>
      </c>
      <c r="DA291" s="47">
        <f t="shared" ca="1" si="147"/>
        <v>9.3262236061139898</v>
      </c>
      <c r="DB291" s="47">
        <f t="shared" ca="1" si="147"/>
        <v>9.4941408949905508</v>
      </c>
      <c r="DC291" s="47">
        <f t="shared" ca="1" si="147"/>
        <v>9.3654292490997211</v>
      </c>
      <c r="DD291" s="47">
        <f t="shared" ca="1" si="147"/>
        <v>10.321481590833606</v>
      </c>
    </row>
    <row r="292" spans="1:108" x14ac:dyDescent="0.25">
      <c r="A292" s="40" t="s">
        <v>226</v>
      </c>
      <c r="B292" s="40">
        <v>2179</v>
      </c>
      <c r="C292" s="40" t="s">
        <v>38</v>
      </c>
      <c r="D292" s="40" t="s">
        <v>495</v>
      </c>
      <c r="E292" s="40" t="s">
        <v>130</v>
      </c>
      <c r="F292" s="40">
        <v>50</v>
      </c>
      <c r="G292" s="43">
        <v>45474</v>
      </c>
      <c r="I292" s="40" t="s">
        <v>74</v>
      </c>
      <c r="J292" s="40">
        <v>1</v>
      </c>
      <c r="K292" s="40" t="s">
        <v>33</v>
      </c>
      <c r="L292" s="40" t="s">
        <v>399</v>
      </c>
      <c r="N292" s="41">
        <f>VLOOKUP($C292 &amp; $I292 &amp; $K292,FATOR!$A$3:$P$22,5,0)</f>
        <v>0.22871264683271059</v>
      </c>
      <c r="O292" s="41">
        <f>VLOOKUP($C292 &amp; $I292 &amp; $K292,FATOR!$A$3:$P$22,6,0)</f>
        <v>0.23750563879343578</v>
      </c>
      <c r="P292" s="41">
        <f>VLOOKUP($C292 &amp; $I292 &amp; $K292,FATOR!$A$3:$P$22,7,0)</f>
        <v>0.23037320442145653</v>
      </c>
      <c r="Q292" s="41">
        <f>VLOOKUP($C292 &amp; $I292 &amp; $K292,FATOR!$A$3:$P$22,8,0)</f>
        <v>0.22169681899004828</v>
      </c>
      <c r="R292" s="41">
        <f>VLOOKUP($C292 &amp; $I292 &amp; $K292,FATOR!$A$3:$P$22,9,0)</f>
        <v>0.18652447212227979</v>
      </c>
      <c r="S292" s="41">
        <f>VLOOKUP($C292 &amp; $I292 &amp; $K292,FATOR!$A$3:$P$22,10,0)</f>
        <v>0.18988281789981101</v>
      </c>
      <c r="T292" s="41">
        <f>VLOOKUP($C292 &amp; $I292 &amp; $K292,FATOR!$A$3:$P$22,11,0)</f>
        <v>0.18730858498199443</v>
      </c>
      <c r="U292" s="41">
        <f>VLOOKUP($C292 &amp; $I292 &amp; $K292,FATOR!$A$3:$P$22,12,0)</f>
        <v>0.20642963181667212</v>
      </c>
      <c r="V292" s="41">
        <f>VLOOKUP($C292 &amp; $I292 &amp; $K292,FATOR!$A$3:$P$22,13,0)</f>
        <v>0.25801633166033289</v>
      </c>
      <c r="W292" s="41">
        <f>VLOOKUP($C292 &amp; $I292 &amp; $K292,FATOR!$A$3:$P$22,14,0)</f>
        <v>0.23400168262830828</v>
      </c>
      <c r="X292" s="41">
        <f>VLOOKUP($C292 &amp; $I292 &amp; $K292,FATOR!$A$3:$P$22,15,0)</f>
        <v>0.22614830050781706</v>
      </c>
      <c r="Y292" s="41">
        <f>VLOOKUP($C292 &amp; $I292 &amp; $K292,FATOR!$A$3:$P$22,16,0)</f>
        <v>0.23465907887395288</v>
      </c>
      <c r="AA292" s="42">
        <f t="shared" si="130"/>
        <v>11.435632341635529</v>
      </c>
      <c r="AB292" s="42">
        <f t="shared" si="131"/>
        <v>11.875281939671789</v>
      </c>
      <c r="AC292" s="42">
        <f t="shared" si="132"/>
        <v>11.518660221072826</v>
      </c>
      <c r="AD292" s="42">
        <f t="shared" si="133"/>
        <v>11.084840949502414</v>
      </c>
      <c r="AE292" s="42">
        <f t="shared" si="134"/>
        <v>9.3262236061139898</v>
      </c>
      <c r="AF292" s="42">
        <f t="shared" si="135"/>
        <v>9.4941408949905508</v>
      </c>
      <c r="AG292" s="42">
        <f t="shared" si="136"/>
        <v>9.3654292490997211</v>
      </c>
      <c r="AH292" s="42">
        <f t="shared" si="137"/>
        <v>10.321481590833606</v>
      </c>
      <c r="AI292" s="42">
        <f t="shared" si="138"/>
        <v>12.900816583016644</v>
      </c>
      <c r="AJ292" s="42">
        <f t="shared" si="139"/>
        <v>11.700084131415414</v>
      </c>
      <c r="AK292" s="42">
        <f t="shared" si="140"/>
        <v>11.307415025390853</v>
      </c>
      <c r="AL292" s="42">
        <f t="shared" si="141"/>
        <v>11.732953943697645</v>
      </c>
      <c r="AN292" s="43">
        <f t="shared" si="142"/>
        <v>45474</v>
      </c>
      <c r="AO292" s="47" t="str">
        <f t="shared" ca="1" si="150"/>
        <v/>
      </c>
      <c r="AP292" s="47" t="str">
        <f t="shared" ca="1" si="150"/>
        <v/>
      </c>
      <c r="AQ292" s="47" t="str">
        <f t="shared" ca="1" si="150"/>
        <v/>
      </c>
      <c r="AR292" s="47" t="str">
        <f t="shared" ca="1" si="150"/>
        <v/>
      </c>
      <c r="AS292" s="47" t="str">
        <f t="shared" ca="1" si="150"/>
        <v/>
      </c>
      <c r="AT292" s="47" t="str">
        <f t="shared" ca="1" si="150"/>
        <v/>
      </c>
      <c r="AU292" s="47">
        <f t="shared" ca="1" si="150"/>
        <v>9.3654292490997211</v>
      </c>
      <c r="AV292" s="47">
        <f t="shared" ca="1" si="150"/>
        <v>10.321481590833606</v>
      </c>
      <c r="AW292" s="47">
        <f t="shared" ca="1" si="150"/>
        <v>12.900816583016644</v>
      </c>
      <c r="AX292" s="47">
        <f t="shared" ca="1" si="150"/>
        <v>11.700084131415414</v>
      </c>
      <c r="AY292" s="47">
        <f t="shared" ca="1" si="149"/>
        <v>11.307415025390853</v>
      </c>
      <c r="AZ292" s="47">
        <f t="shared" ca="1" si="149"/>
        <v>11.732953943697645</v>
      </c>
      <c r="BA292" s="47">
        <f t="shared" ca="1" si="149"/>
        <v>11.435632341635529</v>
      </c>
      <c r="BB292" s="47">
        <f t="shared" ca="1" si="149"/>
        <v>11.875281939671789</v>
      </c>
      <c r="BC292" s="47">
        <f t="shared" ca="1" si="149"/>
        <v>11.518660221072826</v>
      </c>
      <c r="BD292" s="47">
        <f t="shared" ca="1" si="149"/>
        <v>11.084840949502414</v>
      </c>
      <c r="BE292" s="47">
        <f t="shared" ca="1" si="149"/>
        <v>9.3262236061139898</v>
      </c>
      <c r="BF292" s="47">
        <f t="shared" ca="1" si="149"/>
        <v>9.4941408949905508</v>
      </c>
      <c r="BG292" s="47">
        <f t="shared" ca="1" si="149"/>
        <v>9.3654292490997211</v>
      </c>
      <c r="BH292" s="47">
        <f t="shared" ca="1" si="149"/>
        <v>10.321481590833606</v>
      </c>
      <c r="BI292" s="47">
        <f t="shared" ca="1" si="148"/>
        <v>12.900816583016644</v>
      </c>
      <c r="BJ292" s="47">
        <f t="shared" ca="1" si="148"/>
        <v>11.700084131415414</v>
      </c>
      <c r="BK292" s="47">
        <f t="shared" ca="1" si="148"/>
        <v>11.307415025390853</v>
      </c>
      <c r="BL292" s="47">
        <f t="shared" ca="1" si="148"/>
        <v>11.732953943697645</v>
      </c>
      <c r="BM292" s="47">
        <f t="shared" ca="1" si="148"/>
        <v>11.435632341635529</v>
      </c>
      <c r="BN292" s="47">
        <f t="shared" ca="1" si="148"/>
        <v>11.875281939671789</v>
      </c>
      <c r="BO292" s="47">
        <f t="shared" ca="1" si="148"/>
        <v>11.518660221072826</v>
      </c>
      <c r="BP292" s="47">
        <f t="shared" ca="1" si="148"/>
        <v>11.084840949502414</v>
      </c>
      <c r="BQ292" s="47">
        <f t="shared" ca="1" si="148"/>
        <v>9.3262236061139898</v>
      </c>
      <c r="BR292" s="47">
        <f t="shared" ca="1" si="148"/>
        <v>9.4941408949905508</v>
      </c>
      <c r="BS292" s="47">
        <f t="shared" ca="1" si="152"/>
        <v>9.3654292490997211</v>
      </c>
      <c r="BT292" s="47">
        <f t="shared" ca="1" si="152"/>
        <v>10.321481590833606</v>
      </c>
      <c r="BU292" s="47">
        <f t="shared" ca="1" si="152"/>
        <v>12.900816583016644</v>
      </c>
      <c r="BV292" s="47">
        <f t="shared" ca="1" si="152"/>
        <v>11.700084131415414</v>
      </c>
      <c r="BW292" s="47">
        <f t="shared" ca="1" si="152"/>
        <v>11.307415025390853</v>
      </c>
      <c r="BX292" s="47">
        <f t="shared" ca="1" si="152"/>
        <v>11.732953943697645</v>
      </c>
      <c r="BY292" s="47">
        <f t="shared" ca="1" si="152"/>
        <v>11.435632341635529</v>
      </c>
      <c r="BZ292" s="47">
        <f t="shared" ca="1" si="152"/>
        <v>11.875281939671789</v>
      </c>
      <c r="CA292" s="47">
        <f t="shared" ca="1" si="152"/>
        <v>11.518660221072826</v>
      </c>
      <c r="CB292" s="47">
        <f t="shared" ca="1" si="152"/>
        <v>11.084840949502414</v>
      </c>
      <c r="CC292" s="47">
        <f t="shared" ca="1" si="151"/>
        <v>9.3262236061139898</v>
      </c>
      <c r="CD292" s="47">
        <f t="shared" ca="1" si="151"/>
        <v>9.4941408949905508</v>
      </c>
      <c r="CE292" s="47">
        <f t="shared" ca="1" si="151"/>
        <v>9.3654292490997211</v>
      </c>
      <c r="CF292" s="47">
        <f t="shared" ca="1" si="151"/>
        <v>10.321481590833606</v>
      </c>
      <c r="CG292" s="47">
        <f t="shared" ca="1" si="151"/>
        <v>12.900816583016644</v>
      </c>
      <c r="CH292" s="47">
        <f t="shared" ca="1" si="151"/>
        <v>11.700084131415414</v>
      </c>
      <c r="CI292" s="47">
        <f t="shared" ca="1" si="151"/>
        <v>11.307415025390853</v>
      </c>
      <c r="CJ292" s="47">
        <f t="shared" ca="1" si="151"/>
        <v>11.732953943697645</v>
      </c>
      <c r="CK292" s="47">
        <f t="shared" ca="1" si="151"/>
        <v>11.435632341635529</v>
      </c>
      <c r="CL292" s="47">
        <f t="shared" ca="1" si="151"/>
        <v>11.875281939671789</v>
      </c>
      <c r="CM292" s="47">
        <f t="shared" ca="1" si="146"/>
        <v>11.518660221072826</v>
      </c>
      <c r="CN292" s="47">
        <f t="shared" ca="1" si="146"/>
        <v>11.084840949502414</v>
      </c>
      <c r="CO292" s="47">
        <f t="shared" ca="1" si="146"/>
        <v>9.3262236061139898</v>
      </c>
      <c r="CP292" s="47">
        <f t="shared" ca="1" si="146"/>
        <v>9.4941408949905508</v>
      </c>
      <c r="CQ292" s="47">
        <f t="shared" ca="1" si="146"/>
        <v>9.3654292490997211</v>
      </c>
      <c r="CR292" s="47">
        <f t="shared" ca="1" si="146"/>
        <v>10.321481590833606</v>
      </c>
      <c r="CS292" s="47">
        <f t="shared" ca="1" si="146"/>
        <v>12.900816583016644</v>
      </c>
      <c r="CT292" s="47">
        <f t="shared" ca="1" si="146"/>
        <v>11.700084131415414</v>
      </c>
      <c r="CU292" s="47">
        <f t="shared" ca="1" si="146"/>
        <v>11.307415025390853</v>
      </c>
      <c r="CV292" s="47">
        <f t="shared" ca="1" si="146"/>
        <v>11.732953943697645</v>
      </c>
      <c r="CW292" s="47">
        <f t="shared" ca="1" si="147"/>
        <v>11.435632341635529</v>
      </c>
      <c r="CX292" s="47">
        <f t="shared" ca="1" si="147"/>
        <v>11.875281939671789</v>
      </c>
      <c r="CY292" s="47">
        <f t="shared" ca="1" si="147"/>
        <v>11.518660221072826</v>
      </c>
      <c r="CZ292" s="47">
        <f t="shared" ca="1" si="147"/>
        <v>11.084840949502414</v>
      </c>
      <c r="DA292" s="47">
        <f t="shared" ca="1" si="147"/>
        <v>9.3262236061139898</v>
      </c>
      <c r="DB292" s="47">
        <f t="shared" ca="1" si="147"/>
        <v>9.4941408949905508</v>
      </c>
      <c r="DC292" s="47">
        <f t="shared" ca="1" si="147"/>
        <v>9.3654292490997211</v>
      </c>
      <c r="DD292" s="47">
        <f t="shared" ca="1" si="147"/>
        <v>10.321481590833606</v>
      </c>
    </row>
    <row r="293" spans="1:108" x14ac:dyDescent="0.25">
      <c r="A293" s="40" t="s">
        <v>223</v>
      </c>
      <c r="B293" s="40">
        <v>2163</v>
      </c>
      <c r="C293" s="40" t="s">
        <v>38</v>
      </c>
      <c r="D293" s="40" t="s">
        <v>496</v>
      </c>
      <c r="E293" s="40" t="s">
        <v>130</v>
      </c>
      <c r="F293" s="40">
        <v>50</v>
      </c>
      <c r="G293" s="43">
        <v>45413</v>
      </c>
      <c r="I293" s="40" t="s">
        <v>74</v>
      </c>
      <c r="J293" s="40">
        <v>1</v>
      </c>
      <c r="K293" s="40" t="s">
        <v>33</v>
      </c>
      <c r="L293" s="40" t="s">
        <v>399</v>
      </c>
      <c r="N293" s="41">
        <f>VLOOKUP($C293 &amp; $I293 &amp; $K293,FATOR!$A$3:$P$22,5,0)</f>
        <v>0.22871264683271059</v>
      </c>
      <c r="O293" s="41">
        <f>VLOOKUP($C293 &amp; $I293 &amp; $K293,FATOR!$A$3:$P$22,6,0)</f>
        <v>0.23750563879343578</v>
      </c>
      <c r="P293" s="41">
        <f>VLOOKUP($C293 &amp; $I293 &amp; $K293,FATOR!$A$3:$P$22,7,0)</f>
        <v>0.23037320442145653</v>
      </c>
      <c r="Q293" s="41">
        <f>VLOOKUP($C293 &amp; $I293 &amp; $K293,FATOR!$A$3:$P$22,8,0)</f>
        <v>0.22169681899004828</v>
      </c>
      <c r="R293" s="41">
        <f>VLOOKUP($C293 &amp; $I293 &amp; $K293,FATOR!$A$3:$P$22,9,0)</f>
        <v>0.18652447212227979</v>
      </c>
      <c r="S293" s="41">
        <f>VLOOKUP($C293 &amp; $I293 &amp; $K293,FATOR!$A$3:$P$22,10,0)</f>
        <v>0.18988281789981101</v>
      </c>
      <c r="T293" s="41">
        <f>VLOOKUP($C293 &amp; $I293 &amp; $K293,FATOR!$A$3:$P$22,11,0)</f>
        <v>0.18730858498199443</v>
      </c>
      <c r="U293" s="41">
        <f>VLOOKUP($C293 &amp; $I293 &amp; $K293,FATOR!$A$3:$P$22,12,0)</f>
        <v>0.20642963181667212</v>
      </c>
      <c r="V293" s="41">
        <f>VLOOKUP($C293 &amp; $I293 &amp; $K293,FATOR!$A$3:$P$22,13,0)</f>
        <v>0.25801633166033289</v>
      </c>
      <c r="W293" s="41">
        <f>VLOOKUP($C293 &amp; $I293 &amp; $K293,FATOR!$A$3:$P$22,14,0)</f>
        <v>0.23400168262830828</v>
      </c>
      <c r="X293" s="41">
        <f>VLOOKUP($C293 &amp; $I293 &amp; $K293,FATOR!$A$3:$P$22,15,0)</f>
        <v>0.22614830050781706</v>
      </c>
      <c r="Y293" s="41">
        <f>VLOOKUP($C293 &amp; $I293 &amp; $K293,FATOR!$A$3:$P$22,16,0)</f>
        <v>0.23465907887395288</v>
      </c>
      <c r="AA293" s="42">
        <f t="shared" si="130"/>
        <v>11.435632341635529</v>
      </c>
      <c r="AB293" s="42">
        <f t="shared" si="131"/>
        <v>11.875281939671789</v>
      </c>
      <c r="AC293" s="42">
        <f t="shared" si="132"/>
        <v>11.518660221072826</v>
      </c>
      <c r="AD293" s="42">
        <f t="shared" si="133"/>
        <v>11.084840949502414</v>
      </c>
      <c r="AE293" s="42">
        <f t="shared" si="134"/>
        <v>9.3262236061139898</v>
      </c>
      <c r="AF293" s="42">
        <f t="shared" si="135"/>
        <v>9.4941408949905508</v>
      </c>
      <c r="AG293" s="42">
        <f t="shared" si="136"/>
        <v>9.3654292490997211</v>
      </c>
      <c r="AH293" s="42">
        <f t="shared" si="137"/>
        <v>10.321481590833606</v>
      </c>
      <c r="AI293" s="42">
        <f t="shared" si="138"/>
        <v>12.900816583016644</v>
      </c>
      <c r="AJ293" s="42">
        <f t="shared" si="139"/>
        <v>11.700084131415414</v>
      </c>
      <c r="AK293" s="42">
        <f t="shared" si="140"/>
        <v>11.307415025390853</v>
      </c>
      <c r="AL293" s="42">
        <f t="shared" si="141"/>
        <v>11.732953943697645</v>
      </c>
      <c r="AN293" s="43">
        <f t="shared" si="142"/>
        <v>45413</v>
      </c>
      <c r="AO293" s="47" t="str">
        <f t="shared" ca="1" si="150"/>
        <v/>
      </c>
      <c r="AP293" s="47" t="str">
        <f t="shared" ca="1" si="150"/>
        <v/>
      </c>
      <c r="AQ293" s="47" t="str">
        <f t="shared" ca="1" si="150"/>
        <v/>
      </c>
      <c r="AR293" s="47" t="str">
        <f t="shared" ca="1" si="150"/>
        <v/>
      </c>
      <c r="AS293" s="47">
        <f t="shared" ca="1" si="150"/>
        <v>9.3262236061139898</v>
      </c>
      <c r="AT293" s="47">
        <f t="shared" ca="1" si="150"/>
        <v>9.4941408949905508</v>
      </c>
      <c r="AU293" s="47">
        <f t="shared" ca="1" si="150"/>
        <v>9.3654292490997211</v>
      </c>
      <c r="AV293" s="47">
        <f t="shared" ca="1" si="150"/>
        <v>10.321481590833606</v>
      </c>
      <c r="AW293" s="47">
        <f t="shared" ca="1" si="150"/>
        <v>12.900816583016644</v>
      </c>
      <c r="AX293" s="47">
        <f t="shared" ca="1" si="150"/>
        <v>11.700084131415414</v>
      </c>
      <c r="AY293" s="47">
        <f t="shared" ca="1" si="149"/>
        <v>11.307415025390853</v>
      </c>
      <c r="AZ293" s="47">
        <f t="shared" ca="1" si="149"/>
        <v>11.732953943697645</v>
      </c>
      <c r="BA293" s="47">
        <f t="shared" ca="1" si="149"/>
        <v>11.435632341635529</v>
      </c>
      <c r="BB293" s="47">
        <f t="shared" ca="1" si="149"/>
        <v>11.875281939671789</v>
      </c>
      <c r="BC293" s="47">
        <f t="shared" ca="1" si="149"/>
        <v>11.518660221072826</v>
      </c>
      <c r="BD293" s="47">
        <f t="shared" ca="1" si="149"/>
        <v>11.084840949502414</v>
      </c>
      <c r="BE293" s="47">
        <f t="shared" ca="1" si="149"/>
        <v>9.3262236061139898</v>
      </c>
      <c r="BF293" s="47">
        <f t="shared" ca="1" si="149"/>
        <v>9.4941408949905508</v>
      </c>
      <c r="BG293" s="47">
        <f t="shared" ca="1" si="149"/>
        <v>9.3654292490997211</v>
      </c>
      <c r="BH293" s="47">
        <f t="shared" ca="1" si="149"/>
        <v>10.321481590833606</v>
      </c>
      <c r="BI293" s="47">
        <f t="shared" ca="1" si="148"/>
        <v>12.900816583016644</v>
      </c>
      <c r="BJ293" s="47">
        <f t="shared" ca="1" si="148"/>
        <v>11.700084131415414</v>
      </c>
      <c r="BK293" s="47">
        <f t="shared" ca="1" si="148"/>
        <v>11.307415025390853</v>
      </c>
      <c r="BL293" s="47">
        <f t="shared" ca="1" si="148"/>
        <v>11.732953943697645</v>
      </c>
      <c r="BM293" s="47">
        <f t="shared" ca="1" si="148"/>
        <v>11.435632341635529</v>
      </c>
      <c r="BN293" s="47">
        <f t="shared" ca="1" si="148"/>
        <v>11.875281939671789</v>
      </c>
      <c r="BO293" s="47">
        <f t="shared" ca="1" si="148"/>
        <v>11.518660221072826</v>
      </c>
      <c r="BP293" s="47">
        <f t="shared" ca="1" si="148"/>
        <v>11.084840949502414</v>
      </c>
      <c r="BQ293" s="47">
        <f t="shared" ca="1" si="148"/>
        <v>9.3262236061139898</v>
      </c>
      <c r="BR293" s="47">
        <f t="shared" ca="1" si="148"/>
        <v>9.4941408949905508</v>
      </c>
      <c r="BS293" s="47">
        <f t="shared" ca="1" si="152"/>
        <v>9.3654292490997211</v>
      </c>
      <c r="BT293" s="47">
        <f t="shared" ca="1" si="152"/>
        <v>10.321481590833606</v>
      </c>
      <c r="BU293" s="47">
        <f t="shared" ca="1" si="152"/>
        <v>12.900816583016644</v>
      </c>
      <c r="BV293" s="47">
        <f t="shared" ca="1" si="152"/>
        <v>11.700084131415414</v>
      </c>
      <c r="BW293" s="47">
        <f t="shared" ca="1" si="152"/>
        <v>11.307415025390853</v>
      </c>
      <c r="BX293" s="47">
        <f t="shared" ca="1" si="152"/>
        <v>11.732953943697645</v>
      </c>
      <c r="BY293" s="47">
        <f t="shared" ca="1" si="152"/>
        <v>11.435632341635529</v>
      </c>
      <c r="BZ293" s="47">
        <f t="shared" ca="1" si="152"/>
        <v>11.875281939671789</v>
      </c>
      <c r="CA293" s="47">
        <f t="shared" ca="1" si="152"/>
        <v>11.518660221072826</v>
      </c>
      <c r="CB293" s="47">
        <f t="shared" ca="1" si="152"/>
        <v>11.084840949502414</v>
      </c>
      <c r="CC293" s="47">
        <f t="shared" ca="1" si="151"/>
        <v>9.3262236061139898</v>
      </c>
      <c r="CD293" s="47">
        <f t="shared" ca="1" si="151"/>
        <v>9.4941408949905508</v>
      </c>
      <c r="CE293" s="47">
        <f t="shared" ca="1" si="151"/>
        <v>9.3654292490997211</v>
      </c>
      <c r="CF293" s="47">
        <f t="shared" ca="1" si="151"/>
        <v>10.321481590833606</v>
      </c>
      <c r="CG293" s="47">
        <f t="shared" ca="1" si="151"/>
        <v>12.900816583016644</v>
      </c>
      <c r="CH293" s="47">
        <f t="shared" ca="1" si="151"/>
        <v>11.700084131415414</v>
      </c>
      <c r="CI293" s="47">
        <f t="shared" ca="1" si="151"/>
        <v>11.307415025390853</v>
      </c>
      <c r="CJ293" s="47">
        <f t="shared" ca="1" si="151"/>
        <v>11.732953943697645</v>
      </c>
      <c r="CK293" s="47">
        <f t="shared" ca="1" si="151"/>
        <v>11.435632341635529</v>
      </c>
      <c r="CL293" s="47">
        <f t="shared" ca="1" si="151"/>
        <v>11.875281939671789</v>
      </c>
      <c r="CM293" s="47">
        <f t="shared" ca="1" si="146"/>
        <v>11.518660221072826</v>
      </c>
      <c r="CN293" s="47">
        <f t="shared" ca="1" si="146"/>
        <v>11.084840949502414</v>
      </c>
      <c r="CO293" s="47">
        <f t="shared" ca="1" si="146"/>
        <v>9.3262236061139898</v>
      </c>
      <c r="CP293" s="47">
        <f t="shared" ca="1" si="146"/>
        <v>9.4941408949905508</v>
      </c>
      <c r="CQ293" s="47">
        <f t="shared" ca="1" si="146"/>
        <v>9.3654292490997211</v>
      </c>
      <c r="CR293" s="47">
        <f t="shared" ca="1" si="146"/>
        <v>10.321481590833606</v>
      </c>
      <c r="CS293" s="47">
        <f t="shared" ca="1" si="146"/>
        <v>12.900816583016644</v>
      </c>
      <c r="CT293" s="47">
        <f t="shared" ca="1" si="146"/>
        <v>11.700084131415414</v>
      </c>
      <c r="CU293" s="47">
        <f t="shared" ca="1" si="146"/>
        <v>11.307415025390853</v>
      </c>
      <c r="CV293" s="47">
        <f t="shared" ca="1" si="146"/>
        <v>11.732953943697645</v>
      </c>
      <c r="CW293" s="47">
        <f t="shared" ca="1" si="147"/>
        <v>11.435632341635529</v>
      </c>
      <c r="CX293" s="47">
        <f t="shared" ca="1" si="147"/>
        <v>11.875281939671789</v>
      </c>
      <c r="CY293" s="47">
        <f t="shared" ca="1" si="147"/>
        <v>11.518660221072826</v>
      </c>
      <c r="CZ293" s="47">
        <f t="shared" ca="1" si="147"/>
        <v>11.084840949502414</v>
      </c>
      <c r="DA293" s="47">
        <f t="shared" ca="1" si="147"/>
        <v>9.3262236061139898</v>
      </c>
      <c r="DB293" s="47">
        <f t="shared" ca="1" si="147"/>
        <v>9.4941408949905508</v>
      </c>
      <c r="DC293" s="47">
        <f t="shared" ca="1" si="147"/>
        <v>9.3654292490997211</v>
      </c>
      <c r="DD293" s="47">
        <f t="shared" ca="1" si="147"/>
        <v>10.321481590833606</v>
      </c>
    </row>
    <row r="294" spans="1:108" x14ac:dyDescent="0.25">
      <c r="A294" s="40" t="s">
        <v>223</v>
      </c>
      <c r="B294" s="40">
        <v>2164</v>
      </c>
      <c r="C294" s="40" t="s">
        <v>38</v>
      </c>
      <c r="D294" s="40" t="s">
        <v>497</v>
      </c>
      <c r="E294" s="40" t="s">
        <v>130</v>
      </c>
      <c r="F294" s="40">
        <v>50</v>
      </c>
      <c r="G294" s="43">
        <v>45383</v>
      </c>
      <c r="I294" s="40" t="s">
        <v>74</v>
      </c>
      <c r="J294" s="40">
        <v>1</v>
      </c>
      <c r="K294" s="40" t="s">
        <v>33</v>
      </c>
      <c r="L294" s="40" t="s">
        <v>399</v>
      </c>
      <c r="N294" s="41">
        <f>VLOOKUP($C294 &amp; $I294 &amp; $K294,FATOR!$A$3:$P$22,5,0)</f>
        <v>0.22871264683271059</v>
      </c>
      <c r="O294" s="41">
        <f>VLOOKUP($C294 &amp; $I294 &amp; $K294,FATOR!$A$3:$P$22,6,0)</f>
        <v>0.23750563879343578</v>
      </c>
      <c r="P294" s="41">
        <f>VLOOKUP($C294 &amp; $I294 &amp; $K294,FATOR!$A$3:$P$22,7,0)</f>
        <v>0.23037320442145653</v>
      </c>
      <c r="Q294" s="41">
        <f>VLOOKUP($C294 &amp; $I294 &amp; $K294,FATOR!$A$3:$P$22,8,0)</f>
        <v>0.22169681899004828</v>
      </c>
      <c r="R294" s="41">
        <f>VLOOKUP($C294 &amp; $I294 &amp; $K294,FATOR!$A$3:$P$22,9,0)</f>
        <v>0.18652447212227979</v>
      </c>
      <c r="S294" s="41">
        <f>VLOOKUP($C294 &amp; $I294 &amp; $K294,FATOR!$A$3:$P$22,10,0)</f>
        <v>0.18988281789981101</v>
      </c>
      <c r="T294" s="41">
        <f>VLOOKUP($C294 &amp; $I294 &amp; $K294,FATOR!$A$3:$P$22,11,0)</f>
        <v>0.18730858498199443</v>
      </c>
      <c r="U294" s="41">
        <f>VLOOKUP($C294 &amp; $I294 &amp; $K294,FATOR!$A$3:$P$22,12,0)</f>
        <v>0.20642963181667212</v>
      </c>
      <c r="V294" s="41">
        <f>VLOOKUP($C294 &amp; $I294 &amp; $K294,FATOR!$A$3:$P$22,13,0)</f>
        <v>0.25801633166033289</v>
      </c>
      <c r="W294" s="41">
        <f>VLOOKUP($C294 &amp; $I294 &amp; $K294,FATOR!$A$3:$P$22,14,0)</f>
        <v>0.23400168262830828</v>
      </c>
      <c r="X294" s="41">
        <f>VLOOKUP($C294 &amp; $I294 &amp; $K294,FATOR!$A$3:$P$22,15,0)</f>
        <v>0.22614830050781706</v>
      </c>
      <c r="Y294" s="41">
        <f>VLOOKUP($C294 &amp; $I294 &amp; $K294,FATOR!$A$3:$P$22,16,0)</f>
        <v>0.23465907887395288</v>
      </c>
      <c r="AA294" s="42">
        <f t="shared" si="130"/>
        <v>11.435632341635529</v>
      </c>
      <c r="AB294" s="42">
        <f t="shared" si="131"/>
        <v>11.875281939671789</v>
      </c>
      <c r="AC294" s="42">
        <f t="shared" si="132"/>
        <v>11.518660221072826</v>
      </c>
      <c r="AD294" s="42">
        <f t="shared" si="133"/>
        <v>11.084840949502414</v>
      </c>
      <c r="AE294" s="42">
        <f t="shared" si="134"/>
        <v>9.3262236061139898</v>
      </c>
      <c r="AF294" s="42">
        <f t="shared" si="135"/>
        <v>9.4941408949905508</v>
      </c>
      <c r="AG294" s="42">
        <f t="shared" si="136"/>
        <v>9.3654292490997211</v>
      </c>
      <c r="AH294" s="42">
        <f t="shared" si="137"/>
        <v>10.321481590833606</v>
      </c>
      <c r="AI294" s="42">
        <f t="shared" si="138"/>
        <v>12.900816583016644</v>
      </c>
      <c r="AJ294" s="42">
        <f t="shared" si="139"/>
        <v>11.700084131415414</v>
      </c>
      <c r="AK294" s="42">
        <f t="shared" si="140"/>
        <v>11.307415025390853</v>
      </c>
      <c r="AL294" s="42">
        <f t="shared" si="141"/>
        <v>11.732953943697645</v>
      </c>
      <c r="AN294" s="43">
        <f t="shared" si="142"/>
        <v>45383</v>
      </c>
      <c r="AO294" s="47" t="str">
        <f t="shared" ca="1" si="150"/>
        <v/>
      </c>
      <c r="AP294" s="47" t="str">
        <f t="shared" ca="1" si="150"/>
        <v/>
      </c>
      <c r="AQ294" s="47" t="str">
        <f t="shared" ca="1" si="150"/>
        <v/>
      </c>
      <c r="AR294" s="47">
        <f t="shared" ca="1" si="150"/>
        <v>11.084840949502414</v>
      </c>
      <c r="AS294" s="47">
        <f t="shared" ca="1" si="150"/>
        <v>9.3262236061139898</v>
      </c>
      <c r="AT294" s="47">
        <f t="shared" ca="1" si="150"/>
        <v>9.4941408949905508</v>
      </c>
      <c r="AU294" s="47">
        <f t="shared" ca="1" si="150"/>
        <v>9.3654292490997211</v>
      </c>
      <c r="AV294" s="47">
        <f t="shared" ca="1" si="150"/>
        <v>10.321481590833606</v>
      </c>
      <c r="AW294" s="47">
        <f t="shared" ca="1" si="150"/>
        <v>12.900816583016644</v>
      </c>
      <c r="AX294" s="47">
        <f t="shared" ca="1" si="150"/>
        <v>11.700084131415414</v>
      </c>
      <c r="AY294" s="47">
        <f t="shared" ca="1" si="149"/>
        <v>11.307415025390853</v>
      </c>
      <c r="AZ294" s="47">
        <f t="shared" ca="1" si="149"/>
        <v>11.732953943697645</v>
      </c>
      <c r="BA294" s="47">
        <f t="shared" ca="1" si="149"/>
        <v>11.435632341635529</v>
      </c>
      <c r="BB294" s="47">
        <f t="shared" ca="1" si="149"/>
        <v>11.875281939671789</v>
      </c>
      <c r="BC294" s="47">
        <f t="shared" ca="1" si="149"/>
        <v>11.518660221072826</v>
      </c>
      <c r="BD294" s="47">
        <f t="shared" ca="1" si="149"/>
        <v>11.084840949502414</v>
      </c>
      <c r="BE294" s="47">
        <f t="shared" ca="1" si="149"/>
        <v>9.3262236061139898</v>
      </c>
      <c r="BF294" s="47">
        <f t="shared" ca="1" si="149"/>
        <v>9.4941408949905508</v>
      </c>
      <c r="BG294" s="47">
        <f t="shared" ca="1" si="149"/>
        <v>9.3654292490997211</v>
      </c>
      <c r="BH294" s="47">
        <f t="shared" ca="1" si="149"/>
        <v>10.321481590833606</v>
      </c>
      <c r="BI294" s="47">
        <f t="shared" ca="1" si="148"/>
        <v>12.900816583016644</v>
      </c>
      <c r="BJ294" s="47">
        <f t="shared" ca="1" si="148"/>
        <v>11.700084131415414</v>
      </c>
      <c r="BK294" s="47">
        <f t="shared" ca="1" si="148"/>
        <v>11.307415025390853</v>
      </c>
      <c r="BL294" s="47">
        <f t="shared" ca="1" si="148"/>
        <v>11.732953943697645</v>
      </c>
      <c r="BM294" s="47">
        <f t="shared" ca="1" si="148"/>
        <v>11.435632341635529</v>
      </c>
      <c r="BN294" s="47">
        <f t="shared" ca="1" si="148"/>
        <v>11.875281939671789</v>
      </c>
      <c r="BO294" s="47">
        <f t="shared" ca="1" si="148"/>
        <v>11.518660221072826</v>
      </c>
      <c r="BP294" s="47">
        <f t="shared" ca="1" si="148"/>
        <v>11.084840949502414</v>
      </c>
      <c r="BQ294" s="47">
        <f t="shared" ca="1" si="148"/>
        <v>9.3262236061139898</v>
      </c>
      <c r="BR294" s="47">
        <f t="shared" ca="1" si="148"/>
        <v>9.4941408949905508</v>
      </c>
      <c r="BS294" s="47">
        <f t="shared" ca="1" si="152"/>
        <v>9.3654292490997211</v>
      </c>
      <c r="BT294" s="47">
        <f t="shared" ca="1" si="152"/>
        <v>10.321481590833606</v>
      </c>
      <c r="BU294" s="47">
        <f t="shared" ca="1" si="152"/>
        <v>12.900816583016644</v>
      </c>
      <c r="BV294" s="47">
        <f t="shared" ca="1" si="152"/>
        <v>11.700084131415414</v>
      </c>
      <c r="BW294" s="47">
        <f t="shared" ca="1" si="152"/>
        <v>11.307415025390853</v>
      </c>
      <c r="BX294" s="47">
        <f t="shared" ca="1" si="152"/>
        <v>11.732953943697645</v>
      </c>
      <c r="BY294" s="47">
        <f t="shared" ca="1" si="152"/>
        <v>11.435632341635529</v>
      </c>
      <c r="BZ294" s="47">
        <f t="shared" ca="1" si="152"/>
        <v>11.875281939671789</v>
      </c>
      <c r="CA294" s="47">
        <f t="shared" ca="1" si="152"/>
        <v>11.518660221072826</v>
      </c>
      <c r="CB294" s="47">
        <f t="shared" ca="1" si="152"/>
        <v>11.084840949502414</v>
      </c>
      <c r="CC294" s="47">
        <f t="shared" ca="1" si="151"/>
        <v>9.3262236061139898</v>
      </c>
      <c r="CD294" s="47">
        <f t="shared" ca="1" si="151"/>
        <v>9.4941408949905508</v>
      </c>
      <c r="CE294" s="47">
        <f t="shared" ca="1" si="151"/>
        <v>9.3654292490997211</v>
      </c>
      <c r="CF294" s="47">
        <f t="shared" ca="1" si="151"/>
        <v>10.321481590833606</v>
      </c>
      <c r="CG294" s="47">
        <f t="shared" ca="1" si="151"/>
        <v>12.900816583016644</v>
      </c>
      <c r="CH294" s="47">
        <f t="shared" ca="1" si="151"/>
        <v>11.700084131415414</v>
      </c>
      <c r="CI294" s="47">
        <f t="shared" ca="1" si="151"/>
        <v>11.307415025390853</v>
      </c>
      <c r="CJ294" s="47">
        <f t="shared" ca="1" si="151"/>
        <v>11.732953943697645</v>
      </c>
      <c r="CK294" s="47">
        <f t="shared" ca="1" si="151"/>
        <v>11.435632341635529</v>
      </c>
      <c r="CL294" s="47">
        <f t="shared" ca="1" si="151"/>
        <v>11.875281939671789</v>
      </c>
      <c r="CM294" s="47">
        <f t="shared" ca="1" si="146"/>
        <v>11.518660221072826</v>
      </c>
      <c r="CN294" s="47">
        <f t="shared" ca="1" si="146"/>
        <v>11.084840949502414</v>
      </c>
      <c r="CO294" s="47">
        <f t="shared" ca="1" si="146"/>
        <v>9.3262236061139898</v>
      </c>
      <c r="CP294" s="47">
        <f t="shared" ca="1" si="146"/>
        <v>9.4941408949905508</v>
      </c>
      <c r="CQ294" s="47">
        <f t="shared" ca="1" si="146"/>
        <v>9.3654292490997211</v>
      </c>
      <c r="CR294" s="47">
        <f t="shared" ca="1" si="146"/>
        <v>10.321481590833606</v>
      </c>
      <c r="CS294" s="47">
        <f t="shared" ca="1" si="146"/>
        <v>12.900816583016644</v>
      </c>
      <c r="CT294" s="47">
        <f t="shared" ca="1" si="146"/>
        <v>11.700084131415414</v>
      </c>
      <c r="CU294" s="47">
        <f t="shared" ca="1" si="146"/>
        <v>11.307415025390853</v>
      </c>
      <c r="CV294" s="47">
        <f t="shared" ca="1" si="146"/>
        <v>11.732953943697645</v>
      </c>
      <c r="CW294" s="47">
        <f t="shared" ca="1" si="147"/>
        <v>11.435632341635529</v>
      </c>
      <c r="CX294" s="47">
        <f t="shared" ca="1" si="147"/>
        <v>11.875281939671789</v>
      </c>
      <c r="CY294" s="47">
        <f t="shared" ca="1" si="147"/>
        <v>11.518660221072826</v>
      </c>
      <c r="CZ294" s="47">
        <f t="shared" ca="1" si="147"/>
        <v>11.084840949502414</v>
      </c>
      <c r="DA294" s="47">
        <f t="shared" ca="1" si="147"/>
        <v>9.3262236061139898</v>
      </c>
      <c r="DB294" s="47">
        <f t="shared" ca="1" si="147"/>
        <v>9.4941408949905508</v>
      </c>
      <c r="DC294" s="47">
        <f t="shared" ca="1" si="147"/>
        <v>9.3654292490997211</v>
      </c>
      <c r="DD294" s="47">
        <f t="shared" ca="1" si="147"/>
        <v>10.321481590833606</v>
      </c>
    </row>
    <row r="295" spans="1:108" x14ac:dyDescent="0.25">
      <c r="A295" s="40" t="s">
        <v>134</v>
      </c>
      <c r="B295" s="40">
        <v>2587</v>
      </c>
      <c r="C295" s="40" t="s">
        <v>38</v>
      </c>
      <c r="D295" s="40" t="s">
        <v>498</v>
      </c>
      <c r="E295" s="40" t="s">
        <v>130</v>
      </c>
      <c r="F295" s="40">
        <v>50</v>
      </c>
      <c r="G295" s="43">
        <v>46388</v>
      </c>
      <c r="I295" s="40" t="s">
        <v>74</v>
      </c>
      <c r="J295" s="40">
        <v>1</v>
      </c>
      <c r="K295" s="40" t="s">
        <v>33</v>
      </c>
      <c r="L295" s="40" t="s">
        <v>399</v>
      </c>
      <c r="N295" s="41">
        <f>VLOOKUP($C295 &amp; $I295 &amp; $K295,FATOR!$A$3:$P$22,5,0)</f>
        <v>0.22871264683271059</v>
      </c>
      <c r="O295" s="41">
        <f>VLOOKUP($C295 &amp; $I295 &amp; $K295,FATOR!$A$3:$P$22,6,0)</f>
        <v>0.23750563879343578</v>
      </c>
      <c r="P295" s="41">
        <f>VLOOKUP($C295 &amp; $I295 &amp; $K295,FATOR!$A$3:$P$22,7,0)</f>
        <v>0.23037320442145653</v>
      </c>
      <c r="Q295" s="41">
        <f>VLOOKUP($C295 &amp; $I295 &amp; $K295,FATOR!$A$3:$P$22,8,0)</f>
        <v>0.22169681899004828</v>
      </c>
      <c r="R295" s="41">
        <f>VLOOKUP($C295 &amp; $I295 &amp; $K295,FATOR!$A$3:$P$22,9,0)</f>
        <v>0.18652447212227979</v>
      </c>
      <c r="S295" s="41">
        <f>VLOOKUP($C295 &amp; $I295 &amp; $K295,FATOR!$A$3:$P$22,10,0)</f>
        <v>0.18988281789981101</v>
      </c>
      <c r="T295" s="41">
        <f>VLOOKUP($C295 &amp; $I295 &amp; $K295,FATOR!$A$3:$P$22,11,0)</f>
        <v>0.18730858498199443</v>
      </c>
      <c r="U295" s="41">
        <f>VLOOKUP($C295 &amp; $I295 &amp; $K295,FATOR!$A$3:$P$22,12,0)</f>
        <v>0.20642963181667212</v>
      </c>
      <c r="V295" s="41">
        <f>VLOOKUP($C295 &amp; $I295 &amp; $K295,FATOR!$A$3:$P$22,13,0)</f>
        <v>0.25801633166033289</v>
      </c>
      <c r="W295" s="41">
        <f>VLOOKUP($C295 &amp; $I295 &amp; $K295,FATOR!$A$3:$P$22,14,0)</f>
        <v>0.23400168262830828</v>
      </c>
      <c r="X295" s="41">
        <f>VLOOKUP($C295 &amp; $I295 &amp; $K295,FATOR!$A$3:$P$22,15,0)</f>
        <v>0.22614830050781706</v>
      </c>
      <c r="Y295" s="41">
        <f>VLOOKUP($C295 &amp; $I295 &amp; $K295,FATOR!$A$3:$P$22,16,0)</f>
        <v>0.23465907887395288</v>
      </c>
      <c r="AA295" s="42">
        <f t="shared" si="130"/>
        <v>11.435632341635529</v>
      </c>
      <c r="AB295" s="42">
        <f t="shared" si="131"/>
        <v>11.875281939671789</v>
      </c>
      <c r="AC295" s="42">
        <f t="shared" si="132"/>
        <v>11.518660221072826</v>
      </c>
      <c r="AD295" s="42">
        <f t="shared" si="133"/>
        <v>11.084840949502414</v>
      </c>
      <c r="AE295" s="42">
        <f t="shared" si="134"/>
        <v>9.3262236061139898</v>
      </c>
      <c r="AF295" s="42">
        <f t="shared" si="135"/>
        <v>9.4941408949905508</v>
      </c>
      <c r="AG295" s="42">
        <f t="shared" si="136"/>
        <v>9.3654292490997211</v>
      </c>
      <c r="AH295" s="42">
        <f t="shared" si="137"/>
        <v>10.321481590833606</v>
      </c>
      <c r="AI295" s="42">
        <f t="shared" si="138"/>
        <v>12.900816583016644</v>
      </c>
      <c r="AJ295" s="42">
        <f t="shared" si="139"/>
        <v>11.700084131415414</v>
      </c>
      <c r="AK295" s="42">
        <f t="shared" si="140"/>
        <v>11.307415025390853</v>
      </c>
      <c r="AL295" s="42">
        <f t="shared" si="141"/>
        <v>11.732953943697645</v>
      </c>
      <c r="AN295" s="43">
        <f t="shared" si="142"/>
        <v>46388</v>
      </c>
      <c r="AO295" s="47" t="str">
        <f t="shared" ca="1" si="150"/>
        <v/>
      </c>
      <c r="AP295" s="47" t="str">
        <f t="shared" ca="1" si="150"/>
        <v/>
      </c>
      <c r="AQ295" s="47" t="str">
        <f t="shared" ca="1" si="150"/>
        <v/>
      </c>
      <c r="AR295" s="47" t="str">
        <f t="shared" ca="1" si="150"/>
        <v/>
      </c>
      <c r="AS295" s="47" t="str">
        <f t="shared" ca="1" si="150"/>
        <v/>
      </c>
      <c r="AT295" s="47" t="str">
        <f t="shared" ca="1" si="150"/>
        <v/>
      </c>
      <c r="AU295" s="47" t="str">
        <f t="shared" ca="1" si="150"/>
        <v/>
      </c>
      <c r="AV295" s="47" t="str">
        <f t="shared" ca="1" si="150"/>
        <v/>
      </c>
      <c r="AW295" s="47" t="str">
        <f t="shared" ca="1" si="150"/>
        <v/>
      </c>
      <c r="AX295" s="47" t="str">
        <f t="shared" ca="1" si="150"/>
        <v/>
      </c>
      <c r="AY295" s="47" t="str">
        <f t="shared" ca="1" si="149"/>
        <v/>
      </c>
      <c r="AZ295" s="47" t="str">
        <f t="shared" ca="1" si="149"/>
        <v/>
      </c>
      <c r="BA295" s="47" t="str">
        <f t="shared" ca="1" si="149"/>
        <v/>
      </c>
      <c r="BB295" s="47" t="str">
        <f t="shared" ca="1" si="149"/>
        <v/>
      </c>
      <c r="BC295" s="47" t="str">
        <f t="shared" ca="1" si="149"/>
        <v/>
      </c>
      <c r="BD295" s="47" t="str">
        <f t="shared" ca="1" si="149"/>
        <v/>
      </c>
      <c r="BE295" s="47" t="str">
        <f t="shared" ca="1" si="149"/>
        <v/>
      </c>
      <c r="BF295" s="47" t="str">
        <f t="shared" ca="1" si="149"/>
        <v/>
      </c>
      <c r="BG295" s="47" t="str">
        <f t="shared" ca="1" si="149"/>
        <v/>
      </c>
      <c r="BH295" s="47" t="str">
        <f t="shared" ca="1" si="149"/>
        <v/>
      </c>
      <c r="BI295" s="47" t="str">
        <f t="shared" ca="1" si="148"/>
        <v/>
      </c>
      <c r="BJ295" s="47" t="str">
        <f t="shared" ca="1" si="148"/>
        <v/>
      </c>
      <c r="BK295" s="47" t="str">
        <f t="shared" ca="1" si="148"/>
        <v/>
      </c>
      <c r="BL295" s="47" t="str">
        <f t="shared" ca="1" si="148"/>
        <v/>
      </c>
      <c r="BM295" s="47" t="str">
        <f t="shared" ca="1" si="148"/>
        <v/>
      </c>
      <c r="BN295" s="47" t="str">
        <f t="shared" ca="1" si="148"/>
        <v/>
      </c>
      <c r="BO295" s="47" t="str">
        <f t="shared" ca="1" si="148"/>
        <v/>
      </c>
      <c r="BP295" s="47" t="str">
        <f t="shared" ca="1" si="148"/>
        <v/>
      </c>
      <c r="BQ295" s="47" t="str">
        <f t="shared" ca="1" si="148"/>
        <v/>
      </c>
      <c r="BR295" s="47" t="str">
        <f t="shared" ca="1" si="148"/>
        <v/>
      </c>
      <c r="BS295" s="47" t="str">
        <f t="shared" ca="1" si="152"/>
        <v/>
      </c>
      <c r="BT295" s="47" t="str">
        <f t="shared" ca="1" si="152"/>
        <v/>
      </c>
      <c r="BU295" s="47" t="str">
        <f t="shared" ca="1" si="152"/>
        <v/>
      </c>
      <c r="BV295" s="47" t="str">
        <f t="shared" ca="1" si="152"/>
        <v/>
      </c>
      <c r="BW295" s="47" t="str">
        <f t="shared" ca="1" si="152"/>
        <v/>
      </c>
      <c r="BX295" s="47" t="str">
        <f t="shared" ca="1" si="152"/>
        <v/>
      </c>
      <c r="BY295" s="47">
        <f t="shared" ca="1" si="152"/>
        <v>11.435632341635529</v>
      </c>
      <c r="BZ295" s="47">
        <f t="shared" ca="1" si="152"/>
        <v>11.875281939671789</v>
      </c>
      <c r="CA295" s="47">
        <f t="shared" ca="1" si="152"/>
        <v>11.518660221072826</v>
      </c>
      <c r="CB295" s="47">
        <f t="shared" ca="1" si="152"/>
        <v>11.084840949502414</v>
      </c>
      <c r="CC295" s="47">
        <f t="shared" ca="1" si="151"/>
        <v>9.3262236061139898</v>
      </c>
      <c r="CD295" s="47">
        <f t="shared" ca="1" si="151"/>
        <v>9.4941408949905508</v>
      </c>
      <c r="CE295" s="47">
        <f t="shared" ca="1" si="151"/>
        <v>9.3654292490997211</v>
      </c>
      <c r="CF295" s="47">
        <f t="shared" ca="1" si="151"/>
        <v>10.321481590833606</v>
      </c>
      <c r="CG295" s="47">
        <f t="shared" ca="1" si="151"/>
        <v>12.900816583016644</v>
      </c>
      <c r="CH295" s="47">
        <f t="shared" ca="1" si="151"/>
        <v>11.700084131415414</v>
      </c>
      <c r="CI295" s="47">
        <f t="shared" ca="1" si="151"/>
        <v>11.307415025390853</v>
      </c>
      <c r="CJ295" s="47">
        <f t="shared" ca="1" si="151"/>
        <v>11.732953943697645</v>
      </c>
      <c r="CK295" s="47">
        <f t="shared" ca="1" si="151"/>
        <v>11.435632341635529</v>
      </c>
      <c r="CL295" s="47">
        <f t="shared" ca="1" si="151"/>
        <v>11.875281939671789</v>
      </c>
      <c r="CM295" s="47">
        <f t="shared" ca="1" si="146"/>
        <v>11.518660221072826</v>
      </c>
      <c r="CN295" s="47">
        <f t="shared" ref="CM295:CV320" ca="1" si="153">IF($AN295&lt;=CN$1,HLOOKUP(MONTH(CN$1),$AA:$AL,ROW($AO295),0),"")</f>
        <v>11.084840949502414</v>
      </c>
      <c r="CO295" s="47">
        <f t="shared" ca="1" si="153"/>
        <v>9.3262236061139898</v>
      </c>
      <c r="CP295" s="47">
        <f t="shared" ca="1" si="153"/>
        <v>9.4941408949905508</v>
      </c>
      <c r="CQ295" s="47">
        <f t="shared" ca="1" si="153"/>
        <v>9.3654292490997211</v>
      </c>
      <c r="CR295" s="47">
        <f t="shared" ca="1" si="153"/>
        <v>10.321481590833606</v>
      </c>
      <c r="CS295" s="47">
        <f t="shared" ca="1" si="153"/>
        <v>12.900816583016644</v>
      </c>
      <c r="CT295" s="47">
        <f t="shared" ca="1" si="153"/>
        <v>11.700084131415414</v>
      </c>
      <c r="CU295" s="47">
        <f t="shared" ca="1" si="153"/>
        <v>11.307415025390853</v>
      </c>
      <c r="CV295" s="47">
        <f t="shared" ca="1" si="153"/>
        <v>11.732953943697645</v>
      </c>
      <c r="CW295" s="47">
        <f t="shared" ca="1" si="147"/>
        <v>11.435632341635529</v>
      </c>
      <c r="CX295" s="47">
        <f t="shared" ca="1" si="147"/>
        <v>11.875281939671789</v>
      </c>
      <c r="CY295" s="47">
        <f t="shared" ca="1" si="147"/>
        <v>11.518660221072826</v>
      </c>
      <c r="CZ295" s="47">
        <f t="shared" ca="1" si="147"/>
        <v>11.084840949502414</v>
      </c>
      <c r="DA295" s="47">
        <f t="shared" ca="1" si="147"/>
        <v>9.3262236061139898</v>
      </c>
      <c r="DB295" s="47">
        <f t="shared" ca="1" si="147"/>
        <v>9.4941408949905508</v>
      </c>
      <c r="DC295" s="47">
        <f t="shared" ca="1" si="147"/>
        <v>9.3654292490997211</v>
      </c>
      <c r="DD295" s="47">
        <f t="shared" ca="1" si="147"/>
        <v>10.321481590833606</v>
      </c>
    </row>
    <row r="296" spans="1:108" x14ac:dyDescent="0.25">
      <c r="A296" s="40" t="s">
        <v>134</v>
      </c>
      <c r="B296" s="40">
        <v>2588</v>
      </c>
      <c r="C296" s="40" t="s">
        <v>38</v>
      </c>
      <c r="D296" s="40" t="s">
        <v>499</v>
      </c>
      <c r="E296" s="40" t="s">
        <v>130</v>
      </c>
      <c r="F296" s="40">
        <v>50</v>
      </c>
      <c r="G296" s="43">
        <v>46388</v>
      </c>
      <c r="I296" s="40" t="s">
        <v>74</v>
      </c>
      <c r="J296" s="40">
        <v>1</v>
      </c>
      <c r="K296" s="40" t="s">
        <v>33</v>
      </c>
      <c r="L296" s="40" t="s">
        <v>399</v>
      </c>
      <c r="N296" s="41">
        <f>VLOOKUP($C296 &amp; $I296 &amp; $K296,FATOR!$A$3:$P$22,5,0)</f>
        <v>0.22871264683271059</v>
      </c>
      <c r="O296" s="41">
        <f>VLOOKUP($C296 &amp; $I296 &amp; $K296,FATOR!$A$3:$P$22,6,0)</f>
        <v>0.23750563879343578</v>
      </c>
      <c r="P296" s="41">
        <f>VLOOKUP($C296 &amp; $I296 &amp; $K296,FATOR!$A$3:$P$22,7,0)</f>
        <v>0.23037320442145653</v>
      </c>
      <c r="Q296" s="41">
        <f>VLOOKUP($C296 &amp; $I296 &amp; $K296,FATOR!$A$3:$P$22,8,0)</f>
        <v>0.22169681899004828</v>
      </c>
      <c r="R296" s="41">
        <f>VLOOKUP($C296 &amp; $I296 &amp; $K296,FATOR!$A$3:$P$22,9,0)</f>
        <v>0.18652447212227979</v>
      </c>
      <c r="S296" s="41">
        <f>VLOOKUP($C296 &amp; $I296 &amp; $K296,FATOR!$A$3:$P$22,10,0)</f>
        <v>0.18988281789981101</v>
      </c>
      <c r="T296" s="41">
        <f>VLOOKUP($C296 &amp; $I296 &amp; $K296,FATOR!$A$3:$P$22,11,0)</f>
        <v>0.18730858498199443</v>
      </c>
      <c r="U296" s="41">
        <f>VLOOKUP($C296 &amp; $I296 &amp; $K296,FATOR!$A$3:$P$22,12,0)</f>
        <v>0.20642963181667212</v>
      </c>
      <c r="V296" s="41">
        <f>VLOOKUP($C296 &amp; $I296 &amp; $K296,FATOR!$A$3:$P$22,13,0)</f>
        <v>0.25801633166033289</v>
      </c>
      <c r="W296" s="41">
        <f>VLOOKUP($C296 &amp; $I296 &amp; $K296,FATOR!$A$3:$P$22,14,0)</f>
        <v>0.23400168262830828</v>
      </c>
      <c r="X296" s="41">
        <f>VLOOKUP($C296 &amp; $I296 &amp; $K296,FATOR!$A$3:$P$22,15,0)</f>
        <v>0.22614830050781706</v>
      </c>
      <c r="Y296" s="41">
        <f>VLOOKUP($C296 &amp; $I296 &amp; $K296,FATOR!$A$3:$P$22,16,0)</f>
        <v>0.23465907887395288</v>
      </c>
      <c r="AA296" s="42">
        <f t="shared" si="130"/>
        <v>11.435632341635529</v>
      </c>
      <c r="AB296" s="42">
        <f t="shared" si="131"/>
        <v>11.875281939671789</v>
      </c>
      <c r="AC296" s="42">
        <f t="shared" si="132"/>
        <v>11.518660221072826</v>
      </c>
      <c r="AD296" s="42">
        <f t="shared" si="133"/>
        <v>11.084840949502414</v>
      </c>
      <c r="AE296" s="42">
        <f t="shared" si="134"/>
        <v>9.3262236061139898</v>
      </c>
      <c r="AF296" s="42">
        <f t="shared" si="135"/>
        <v>9.4941408949905508</v>
      </c>
      <c r="AG296" s="42">
        <f t="shared" si="136"/>
        <v>9.3654292490997211</v>
      </c>
      <c r="AH296" s="42">
        <f t="shared" si="137"/>
        <v>10.321481590833606</v>
      </c>
      <c r="AI296" s="42">
        <f t="shared" si="138"/>
        <v>12.900816583016644</v>
      </c>
      <c r="AJ296" s="42">
        <f t="shared" si="139"/>
        <v>11.700084131415414</v>
      </c>
      <c r="AK296" s="42">
        <f t="shared" si="140"/>
        <v>11.307415025390853</v>
      </c>
      <c r="AL296" s="42">
        <f t="shared" si="141"/>
        <v>11.732953943697645</v>
      </c>
      <c r="AN296" s="43">
        <f t="shared" si="142"/>
        <v>46388</v>
      </c>
      <c r="AO296" s="47" t="str">
        <f t="shared" ca="1" si="150"/>
        <v/>
      </c>
      <c r="AP296" s="47" t="str">
        <f t="shared" ca="1" si="150"/>
        <v/>
      </c>
      <c r="AQ296" s="47" t="str">
        <f t="shared" ca="1" si="150"/>
        <v/>
      </c>
      <c r="AR296" s="47" t="str">
        <f t="shared" ca="1" si="150"/>
        <v/>
      </c>
      <c r="AS296" s="47" t="str">
        <f t="shared" ca="1" si="150"/>
        <v/>
      </c>
      <c r="AT296" s="47" t="str">
        <f t="shared" ca="1" si="150"/>
        <v/>
      </c>
      <c r="AU296" s="47" t="str">
        <f t="shared" ca="1" si="150"/>
        <v/>
      </c>
      <c r="AV296" s="47" t="str">
        <f t="shared" ca="1" si="150"/>
        <v/>
      </c>
      <c r="AW296" s="47" t="str">
        <f t="shared" ca="1" si="150"/>
        <v/>
      </c>
      <c r="AX296" s="47" t="str">
        <f t="shared" ca="1" si="150"/>
        <v/>
      </c>
      <c r="AY296" s="47" t="str">
        <f t="shared" ca="1" si="149"/>
        <v/>
      </c>
      <c r="AZ296" s="47" t="str">
        <f t="shared" ca="1" si="149"/>
        <v/>
      </c>
      <c r="BA296" s="47" t="str">
        <f t="shared" ca="1" si="149"/>
        <v/>
      </c>
      <c r="BB296" s="47" t="str">
        <f t="shared" ca="1" si="149"/>
        <v/>
      </c>
      <c r="BC296" s="47" t="str">
        <f t="shared" ca="1" si="149"/>
        <v/>
      </c>
      <c r="BD296" s="47" t="str">
        <f t="shared" ca="1" si="149"/>
        <v/>
      </c>
      <c r="BE296" s="47" t="str">
        <f t="shared" ca="1" si="149"/>
        <v/>
      </c>
      <c r="BF296" s="47" t="str">
        <f t="shared" ca="1" si="149"/>
        <v/>
      </c>
      <c r="BG296" s="47" t="str">
        <f t="shared" ca="1" si="149"/>
        <v/>
      </c>
      <c r="BH296" s="47" t="str">
        <f t="shared" ca="1" si="149"/>
        <v/>
      </c>
      <c r="BI296" s="47" t="str">
        <f t="shared" ca="1" si="148"/>
        <v/>
      </c>
      <c r="BJ296" s="47" t="str">
        <f t="shared" ca="1" si="148"/>
        <v/>
      </c>
      <c r="BK296" s="47" t="str">
        <f t="shared" ca="1" si="148"/>
        <v/>
      </c>
      <c r="BL296" s="47" t="str">
        <f t="shared" ca="1" si="148"/>
        <v/>
      </c>
      <c r="BM296" s="47" t="str">
        <f t="shared" ca="1" si="148"/>
        <v/>
      </c>
      <c r="BN296" s="47" t="str">
        <f t="shared" ca="1" si="148"/>
        <v/>
      </c>
      <c r="BO296" s="47" t="str">
        <f t="shared" ca="1" si="148"/>
        <v/>
      </c>
      <c r="BP296" s="47" t="str">
        <f t="shared" ca="1" si="148"/>
        <v/>
      </c>
      <c r="BQ296" s="47" t="str">
        <f t="shared" ca="1" si="148"/>
        <v/>
      </c>
      <c r="BR296" s="47" t="str">
        <f t="shared" ca="1" si="148"/>
        <v/>
      </c>
      <c r="BS296" s="47" t="str">
        <f t="shared" ca="1" si="152"/>
        <v/>
      </c>
      <c r="BT296" s="47" t="str">
        <f t="shared" ca="1" si="152"/>
        <v/>
      </c>
      <c r="BU296" s="47" t="str">
        <f t="shared" ca="1" si="152"/>
        <v/>
      </c>
      <c r="BV296" s="47" t="str">
        <f t="shared" ca="1" si="152"/>
        <v/>
      </c>
      <c r="BW296" s="47" t="str">
        <f t="shared" ca="1" si="152"/>
        <v/>
      </c>
      <c r="BX296" s="47" t="str">
        <f t="shared" ca="1" si="152"/>
        <v/>
      </c>
      <c r="BY296" s="47">
        <f t="shared" ca="1" si="152"/>
        <v>11.435632341635529</v>
      </c>
      <c r="BZ296" s="47">
        <f t="shared" ca="1" si="152"/>
        <v>11.875281939671789</v>
      </c>
      <c r="CA296" s="47">
        <f t="shared" ca="1" si="152"/>
        <v>11.518660221072826</v>
      </c>
      <c r="CB296" s="47">
        <f t="shared" ca="1" si="152"/>
        <v>11.084840949502414</v>
      </c>
      <c r="CC296" s="47">
        <f t="shared" ca="1" si="151"/>
        <v>9.3262236061139898</v>
      </c>
      <c r="CD296" s="47">
        <f t="shared" ca="1" si="151"/>
        <v>9.4941408949905508</v>
      </c>
      <c r="CE296" s="47">
        <f t="shared" ca="1" si="151"/>
        <v>9.3654292490997211</v>
      </c>
      <c r="CF296" s="47">
        <f t="shared" ca="1" si="151"/>
        <v>10.321481590833606</v>
      </c>
      <c r="CG296" s="47">
        <f t="shared" ca="1" si="151"/>
        <v>12.900816583016644</v>
      </c>
      <c r="CH296" s="47">
        <f t="shared" ca="1" si="151"/>
        <v>11.700084131415414</v>
      </c>
      <c r="CI296" s="47">
        <f t="shared" ca="1" si="151"/>
        <v>11.307415025390853</v>
      </c>
      <c r="CJ296" s="47">
        <f t="shared" ca="1" si="151"/>
        <v>11.732953943697645</v>
      </c>
      <c r="CK296" s="47">
        <f t="shared" ca="1" si="151"/>
        <v>11.435632341635529</v>
      </c>
      <c r="CL296" s="47">
        <f t="shared" ca="1" si="151"/>
        <v>11.875281939671789</v>
      </c>
      <c r="CM296" s="47">
        <f t="shared" ca="1" si="153"/>
        <v>11.518660221072826</v>
      </c>
      <c r="CN296" s="47">
        <f t="shared" ca="1" si="153"/>
        <v>11.084840949502414</v>
      </c>
      <c r="CO296" s="47">
        <f t="shared" ca="1" si="153"/>
        <v>9.3262236061139898</v>
      </c>
      <c r="CP296" s="47">
        <f t="shared" ca="1" si="153"/>
        <v>9.4941408949905508</v>
      </c>
      <c r="CQ296" s="47">
        <f t="shared" ca="1" si="153"/>
        <v>9.3654292490997211</v>
      </c>
      <c r="CR296" s="47">
        <f t="shared" ca="1" si="153"/>
        <v>10.321481590833606</v>
      </c>
      <c r="CS296" s="47">
        <f t="shared" ca="1" si="153"/>
        <v>12.900816583016644</v>
      </c>
      <c r="CT296" s="47">
        <f t="shared" ca="1" si="153"/>
        <v>11.700084131415414</v>
      </c>
      <c r="CU296" s="47">
        <f t="shared" ca="1" si="153"/>
        <v>11.307415025390853</v>
      </c>
      <c r="CV296" s="47">
        <f t="shared" ca="1" si="153"/>
        <v>11.732953943697645</v>
      </c>
      <c r="CW296" s="47">
        <f t="shared" ca="1" si="147"/>
        <v>11.435632341635529</v>
      </c>
      <c r="CX296" s="47">
        <f t="shared" ca="1" si="147"/>
        <v>11.875281939671789</v>
      </c>
      <c r="CY296" s="47">
        <f t="shared" ca="1" si="147"/>
        <v>11.518660221072826</v>
      </c>
      <c r="CZ296" s="47">
        <f t="shared" ca="1" si="147"/>
        <v>11.084840949502414</v>
      </c>
      <c r="DA296" s="47">
        <f t="shared" ca="1" si="147"/>
        <v>9.3262236061139898</v>
      </c>
      <c r="DB296" s="47">
        <f t="shared" ca="1" si="147"/>
        <v>9.4941408949905508</v>
      </c>
      <c r="DC296" s="47">
        <f t="shared" ca="1" si="147"/>
        <v>9.3654292490997211</v>
      </c>
      <c r="DD296" s="47">
        <f t="shared" ca="1" si="147"/>
        <v>10.321481590833606</v>
      </c>
    </row>
    <row r="297" spans="1:108" x14ac:dyDescent="0.25">
      <c r="A297" s="40" t="s">
        <v>138</v>
      </c>
      <c r="B297" s="40">
        <v>2846</v>
      </c>
      <c r="C297" s="40" t="s">
        <v>31</v>
      </c>
      <c r="D297" s="40" t="s">
        <v>1481</v>
      </c>
      <c r="E297" s="40" t="s">
        <v>130</v>
      </c>
      <c r="F297" s="40">
        <v>49.993000000000002</v>
      </c>
      <c r="G297" s="43">
        <v>45689</v>
      </c>
      <c r="I297" s="40" t="s">
        <v>74</v>
      </c>
      <c r="J297" s="40">
        <v>1</v>
      </c>
      <c r="K297" s="40" t="s">
        <v>33</v>
      </c>
      <c r="L297" s="40" t="s">
        <v>140</v>
      </c>
      <c r="N297" s="41">
        <f>VLOOKUP($C297 &amp; $I297 &amp; $K297,FATOR!$A$3:$P$22,5,0)</f>
        <v>0.23516228756884971</v>
      </c>
      <c r="O297" s="41">
        <f>VLOOKUP($C297 &amp; $I297 &amp; $K297,FATOR!$A$3:$P$22,6,0)</f>
        <v>0.21966842736486258</v>
      </c>
      <c r="P297" s="41">
        <f>VLOOKUP($C297 &amp; $I297 &amp; $K297,FATOR!$A$3:$P$22,7,0)</f>
        <v>0.23504538398326369</v>
      </c>
      <c r="Q297" s="41">
        <f>VLOOKUP($C297 &amp; $I297 &amp; $K297,FATOR!$A$3:$P$22,8,0)</f>
        <v>0.20674207770833952</v>
      </c>
      <c r="R297" s="41">
        <f>VLOOKUP($C297 &amp; $I297 &amp; $K297,FATOR!$A$3:$P$22,9,0)</f>
        <v>0.17149920684288822</v>
      </c>
      <c r="S297" s="41">
        <f>VLOOKUP($C297 &amp; $I297 &amp; $K297,FATOR!$A$3:$P$22,10,0)</f>
        <v>0.1618122816472472</v>
      </c>
      <c r="T297" s="41">
        <f>VLOOKUP($C297 &amp; $I297 &amp; $K297,FATOR!$A$3:$P$22,11,0)</f>
        <v>0.17557903330914121</v>
      </c>
      <c r="U297" s="41">
        <f>VLOOKUP($C297 &amp; $I297 &amp; $K297,FATOR!$A$3:$P$22,12,0)</f>
        <v>0.1745298280644238</v>
      </c>
      <c r="V297" s="41">
        <f>VLOOKUP($C297 &amp; $I297 &amp; $K297,FATOR!$A$3:$P$22,13,0)</f>
        <v>0.21253180841071748</v>
      </c>
      <c r="W297" s="41">
        <f>VLOOKUP($C297 &amp; $I297 &amp; $K297,FATOR!$A$3:$P$22,14,0)</f>
        <v>0.2107432866718385</v>
      </c>
      <c r="X297" s="41">
        <f>VLOOKUP($C297 &amp; $I297 &amp; $K297,FATOR!$A$3:$P$22,15,0)</f>
        <v>0.2155843839491689</v>
      </c>
      <c r="Y297" s="41">
        <f>VLOOKUP($C297 &amp; $I297 &amp; $K297,FATOR!$A$3:$P$22,16,0)</f>
        <v>0.20959371231642632</v>
      </c>
      <c r="AA297" s="42">
        <f t="shared" si="130"/>
        <v>11.756468242429504</v>
      </c>
      <c r="AB297" s="42">
        <f t="shared" si="131"/>
        <v>10.981883689251575</v>
      </c>
      <c r="AC297" s="42">
        <f t="shared" si="132"/>
        <v>11.750623881475303</v>
      </c>
      <c r="AD297" s="42">
        <f t="shared" si="133"/>
        <v>10.335656690873018</v>
      </c>
      <c r="AE297" s="42">
        <f t="shared" si="134"/>
        <v>8.5737598476965111</v>
      </c>
      <c r="AF297" s="42">
        <f t="shared" si="135"/>
        <v>8.0894813963908305</v>
      </c>
      <c r="AG297" s="42">
        <f t="shared" si="136"/>
        <v>8.7777226122238972</v>
      </c>
      <c r="AH297" s="42">
        <f t="shared" si="137"/>
        <v>8.725269694424739</v>
      </c>
      <c r="AI297" s="42">
        <f t="shared" si="138"/>
        <v>10.625102697876999</v>
      </c>
      <c r="AJ297" s="42">
        <f t="shared" si="139"/>
        <v>10.535689130585222</v>
      </c>
      <c r="AK297" s="42">
        <f t="shared" si="140"/>
        <v>10.777710106770801</v>
      </c>
      <c r="AL297" s="42">
        <f t="shared" si="141"/>
        <v>10.478218459835102</v>
      </c>
      <c r="AN297" s="43">
        <f t="shared" si="142"/>
        <v>45689</v>
      </c>
      <c r="AO297" s="47" t="str">
        <f t="shared" ca="1" si="150"/>
        <v/>
      </c>
      <c r="AP297" s="47" t="str">
        <f t="shared" ca="1" si="150"/>
        <v/>
      </c>
      <c r="AQ297" s="47" t="str">
        <f t="shared" ca="1" si="150"/>
        <v/>
      </c>
      <c r="AR297" s="47" t="str">
        <f t="shared" ca="1" si="150"/>
        <v/>
      </c>
      <c r="AS297" s="47" t="str">
        <f t="shared" ca="1" si="150"/>
        <v/>
      </c>
      <c r="AT297" s="47" t="str">
        <f t="shared" ca="1" si="150"/>
        <v/>
      </c>
      <c r="AU297" s="47" t="str">
        <f t="shared" ca="1" si="150"/>
        <v/>
      </c>
      <c r="AV297" s="47" t="str">
        <f t="shared" ca="1" si="150"/>
        <v/>
      </c>
      <c r="AW297" s="47" t="str">
        <f t="shared" ca="1" si="150"/>
        <v/>
      </c>
      <c r="AX297" s="47" t="str">
        <f t="shared" ca="1" si="150"/>
        <v/>
      </c>
      <c r="AY297" s="47" t="str">
        <f t="shared" ca="1" si="149"/>
        <v/>
      </c>
      <c r="AZ297" s="47" t="str">
        <f t="shared" ca="1" si="149"/>
        <v/>
      </c>
      <c r="BA297" s="47" t="str">
        <f t="shared" ca="1" si="149"/>
        <v/>
      </c>
      <c r="BB297" s="47">
        <f t="shared" ca="1" si="149"/>
        <v>10.981883689251575</v>
      </c>
      <c r="BC297" s="47">
        <f t="shared" ca="1" si="149"/>
        <v>11.750623881475303</v>
      </c>
      <c r="BD297" s="47">
        <f t="shared" ca="1" si="149"/>
        <v>10.335656690873018</v>
      </c>
      <c r="BE297" s="47">
        <f t="shared" ca="1" si="149"/>
        <v>8.5737598476965111</v>
      </c>
      <c r="BF297" s="47">
        <f t="shared" ca="1" si="149"/>
        <v>8.0894813963908305</v>
      </c>
      <c r="BG297" s="47">
        <f t="shared" ca="1" si="149"/>
        <v>8.7777226122238972</v>
      </c>
      <c r="BH297" s="47">
        <f t="shared" ca="1" si="149"/>
        <v>8.725269694424739</v>
      </c>
      <c r="BI297" s="47">
        <f t="shared" ca="1" si="148"/>
        <v>10.625102697876999</v>
      </c>
      <c r="BJ297" s="47">
        <f t="shared" ca="1" si="148"/>
        <v>10.535689130585222</v>
      </c>
      <c r="BK297" s="47">
        <f t="shared" ca="1" si="148"/>
        <v>10.777710106770801</v>
      </c>
      <c r="BL297" s="47">
        <f t="shared" ca="1" si="148"/>
        <v>10.478218459835102</v>
      </c>
      <c r="BM297" s="47">
        <f t="shared" ca="1" si="148"/>
        <v>11.756468242429504</v>
      </c>
      <c r="BN297" s="47">
        <f t="shared" ca="1" si="148"/>
        <v>10.981883689251575</v>
      </c>
      <c r="BO297" s="47">
        <f t="shared" ca="1" si="148"/>
        <v>11.750623881475303</v>
      </c>
      <c r="BP297" s="47">
        <f t="shared" ca="1" si="148"/>
        <v>10.335656690873018</v>
      </c>
      <c r="BQ297" s="47">
        <f t="shared" ca="1" si="148"/>
        <v>8.5737598476965111</v>
      </c>
      <c r="BR297" s="47">
        <f t="shared" ca="1" si="148"/>
        <v>8.0894813963908305</v>
      </c>
      <c r="BS297" s="47">
        <f t="shared" ca="1" si="152"/>
        <v>8.7777226122238972</v>
      </c>
      <c r="BT297" s="47">
        <f t="shared" ca="1" si="152"/>
        <v>8.725269694424739</v>
      </c>
      <c r="BU297" s="47">
        <f t="shared" ca="1" si="152"/>
        <v>10.625102697876999</v>
      </c>
      <c r="BV297" s="47">
        <f t="shared" ca="1" si="152"/>
        <v>10.535689130585222</v>
      </c>
      <c r="BW297" s="47">
        <f t="shared" ca="1" si="152"/>
        <v>10.777710106770801</v>
      </c>
      <c r="BX297" s="47">
        <f t="shared" ca="1" si="152"/>
        <v>10.478218459835102</v>
      </c>
      <c r="BY297" s="47">
        <f t="shared" ca="1" si="152"/>
        <v>11.756468242429504</v>
      </c>
      <c r="BZ297" s="47">
        <f t="shared" ca="1" si="152"/>
        <v>10.981883689251575</v>
      </c>
      <c r="CA297" s="47">
        <f t="shared" ca="1" si="152"/>
        <v>11.750623881475303</v>
      </c>
      <c r="CB297" s="47">
        <f t="shared" ca="1" si="152"/>
        <v>10.335656690873018</v>
      </c>
      <c r="CC297" s="47">
        <f t="shared" ca="1" si="151"/>
        <v>8.5737598476965111</v>
      </c>
      <c r="CD297" s="47">
        <f t="shared" ca="1" si="151"/>
        <v>8.0894813963908305</v>
      </c>
      <c r="CE297" s="47">
        <f t="shared" ca="1" si="151"/>
        <v>8.7777226122238972</v>
      </c>
      <c r="CF297" s="47">
        <f t="shared" ca="1" si="151"/>
        <v>8.725269694424739</v>
      </c>
      <c r="CG297" s="47">
        <f t="shared" ca="1" si="151"/>
        <v>10.625102697876999</v>
      </c>
      <c r="CH297" s="47">
        <f t="shared" ca="1" si="151"/>
        <v>10.535689130585222</v>
      </c>
      <c r="CI297" s="47">
        <f t="shared" ca="1" si="151"/>
        <v>10.777710106770801</v>
      </c>
      <c r="CJ297" s="47">
        <f t="shared" ca="1" si="151"/>
        <v>10.478218459835102</v>
      </c>
      <c r="CK297" s="47">
        <f t="shared" ca="1" si="151"/>
        <v>11.756468242429504</v>
      </c>
      <c r="CL297" s="47">
        <f t="shared" ca="1" si="151"/>
        <v>10.981883689251575</v>
      </c>
      <c r="CM297" s="47">
        <f t="shared" ca="1" si="153"/>
        <v>11.750623881475303</v>
      </c>
      <c r="CN297" s="47">
        <f t="shared" ca="1" si="153"/>
        <v>10.335656690873018</v>
      </c>
      <c r="CO297" s="47">
        <f t="shared" ca="1" si="153"/>
        <v>8.5737598476965111</v>
      </c>
      <c r="CP297" s="47">
        <f t="shared" ca="1" si="153"/>
        <v>8.0894813963908305</v>
      </c>
      <c r="CQ297" s="47">
        <f t="shared" ca="1" si="153"/>
        <v>8.7777226122238972</v>
      </c>
      <c r="CR297" s="47">
        <f t="shared" ca="1" si="153"/>
        <v>8.725269694424739</v>
      </c>
      <c r="CS297" s="47">
        <f t="shared" ca="1" si="153"/>
        <v>10.625102697876999</v>
      </c>
      <c r="CT297" s="47">
        <f t="shared" ca="1" si="153"/>
        <v>10.535689130585222</v>
      </c>
      <c r="CU297" s="47">
        <f t="shared" ca="1" si="153"/>
        <v>10.777710106770801</v>
      </c>
      <c r="CV297" s="47">
        <f t="shared" ca="1" si="153"/>
        <v>10.478218459835102</v>
      </c>
      <c r="CW297" s="47">
        <f t="shared" ca="1" si="147"/>
        <v>11.756468242429504</v>
      </c>
      <c r="CX297" s="47">
        <f t="shared" ca="1" si="147"/>
        <v>10.981883689251575</v>
      </c>
      <c r="CY297" s="47">
        <f t="shared" ca="1" si="147"/>
        <v>11.750623881475303</v>
      </c>
      <c r="CZ297" s="47">
        <f t="shared" ca="1" si="147"/>
        <v>10.335656690873018</v>
      </c>
      <c r="DA297" s="47">
        <f t="shared" ca="1" si="147"/>
        <v>8.5737598476965111</v>
      </c>
      <c r="DB297" s="47">
        <f t="shared" ca="1" si="147"/>
        <v>8.0894813963908305</v>
      </c>
      <c r="DC297" s="47">
        <f t="shared" ca="1" si="147"/>
        <v>8.7777226122238972</v>
      </c>
      <c r="DD297" s="47">
        <f t="shared" ca="1" si="147"/>
        <v>8.725269694424739</v>
      </c>
    </row>
    <row r="298" spans="1:108" x14ac:dyDescent="0.25">
      <c r="A298" s="40" t="s">
        <v>138</v>
      </c>
      <c r="B298" s="40">
        <v>2847</v>
      </c>
      <c r="C298" s="40" t="s">
        <v>31</v>
      </c>
      <c r="D298" s="40" t="s">
        <v>1482</v>
      </c>
      <c r="E298" s="40" t="s">
        <v>130</v>
      </c>
      <c r="F298" s="40">
        <v>49.993000000000002</v>
      </c>
      <c r="G298" s="43">
        <v>45689</v>
      </c>
      <c r="I298" s="40" t="s">
        <v>74</v>
      </c>
      <c r="J298" s="40">
        <v>1</v>
      </c>
      <c r="K298" s="40" t="s">
        <v>33</v>
      </c>
      <c r="L298" s="40" t="s">
        <v>140</v>
      </c>
      <c r="N298" s="41">
        <f>VLOOKUP($C298 &amp; $I298 &amp; $K298,FATOR!$A$3:$P$22,5,0)</f>
        <v>0.23516228756884971</v>
      </c>
      <c r="O298" s="41">
        <f>VLOOKUP($C298 &amp; $I298 &amp; $K298,FATOR!$A$3:$P$22,6,0)</f>
        <v>0.21966842736486258</v>
      </c>
      <c r="P298" s="41">
        <f>VLOOKUP($C298 &amp; $I298 &amp; $K298,FATOR!$A$3:$P$22,7,0)</f>
        <v>0.23504538398326369</v>
      </c>
      <c r="Q298" s="41">
        <f>VLOOKUP($C298 &amp; $I298 &amp; $K298,FATOR!$A$3:$P$22,8,0)</f>
        <v>0.20674207770833952</v>
      </c>
      <c r="R298" s="41">
        <f>VLOOKUP($C298 &amp; $I298 &amp; $K298,FATOR!$A$3:$P$22,9,0)</f>
        <v>0.17149920684288822</v>
      </c>
      <c r="S298" s="41">
        <f>VLOOKUP($C298 &amp; $I298 &amp; $K298,FATOR!$A$3:$P$22,10,0)</f>
        <v>0.1618122816472472</v>
      </c>
      <c r="T298" s="41">
        <f>VLOOKUP($C298 &amp; $I298 &amp; $K298,FATOR!$A$3:$P$22,11,0)</f>
        <v>0.17557903330914121</v>
      </c>
      <c r="U298" s="41">
        <f>VLOOKUP($C298 &amp; $I298 &amp; $K298,FATOR!$A$3:$P$22,12,0)</f>
        <v>0.1745298280644238</v>
      </c>
      <c r="V298" s="41">
        <f>VLOOKUP($C298 &amp; $I298 &amp; $K298,FATOR!$A$3:$P$22,13,0)</f>
        <v>0.21253180841071748</v>
      </c>
      <c r="W298" s="41">
        <f>VLOOKUP($C298 &amp; $I298 &amp; $K298,FATOR!$A$3:$P$22,14,0)</f>
        <v>0.2107432866718385</v>
      </c>
      <c r="X298" s="41">
        <f>VLOOKUP($C298 &amp; $I298 &amp; $K298,FATOR!$A$3:$P$22,15,0)</f>
        <v>0.2155843839491689</v>
      </c>
      <c r="Y298" s="41">
        <f>VLOOKUP($C298 &amp; $I298 &amp; $K298,FATOR!$A$3:$P$22,16,0)</f>
        <v>0.20959371231642632</v>
      </c>
      <c r="AA298" s="42">
        <f t="shared" si="130"/>
        <v>11.756468242429504</v>
      </c>
      <c r="AB298" s="42">
        <f t="shared" si="131"/>
        <v>10.981883689251575</v>
      </c>
      <c r="AC298" s="42">
        <f t="shared" si="132"/>
        <v>11.750623881475303</v>
      </c>
      <c r="AD298" s="42">
        <f t="shared" si="133"/>
        <v>10.335656690873018</v>
      </c>
      <c r="AE298" s="42">
        <f t="shared" si="134"/>
        <v>8.5737598476965111</v>
      </c>
      <c r="AF298" s="42">
        <f t="shared" si="135"/>
        <v>8.0894813963908305</v>
      </c>
      <c r="AG298" s="42">
        <f t="shared" si="136"/>
        <v>8.7777226122238972</v>
      </c>
      <c r="AH298" s="42">
        <f t="shared" si="137"/>
        <v>8.725269694424739</v>
      </c>
      <c r="AI298" s="42">
        <f t="shared" si="138"/>
        <v>10.625102697876999</v>
      </c>
      <c r="AJ298" s="42">
        <f t="shared" si="139"/>
        <v>10.535689130585222</v>
      </c>
      <c r="AK298" s="42">
        <f t="shared" si="140"/>
        <v>10.777710106770801</v>
      </c>
      <c r="AL298" s="42">
        <f t="shared" si="141"/>
        <v>10.478218459835102</v>
      </c>
      <c r="AN298" s="43">
        <f t="shared" si="142"/>
        <v>45689</v>
      </c>
      <c r="AO298" s="47" t="str">
        <f t="shared" ca="1" si="150"/>
        <v/>
      </c>
      <c r="AP298" s="47" t="str">
        <f t="shared" ca="1" si="150"/>
        <v/>
      </c>
      <c r="AQ298" s="47" t="str">
        <f t="shared" ca="1" si="150"/>
        <v/>
      </c>
      <c r="AR298" s="47" t="str">
        <f t="shared" ca="1" si="150"/>
        <v/>
      </c>
      <c r="AS298" s="47" t="str">
        <f t="shared" ca="1" si="150"/>
        <v/>
      </c>
      <c r="AT298" s="47" t="str">
        <f t="shared" ca="1" si="150"/>
        <v/>
      </c>
      <c r="AU298" s="47" t="str">
        <f t="shared" ca="1" si="150"/>
        <v/>
      </c>
      <c r="AV298" s="47" t="str">
        <f t="shared" ca="1" si="150"/>
        <v/>
      </c>
      <c r="AW298" s="47" t="str">
        <f t="shared" ca="1" si="150"/>
        <v/>
      </c>
      <c r="AX298" s="47" t="str">
        <f t="shared" ca="1" si="150"/>
        <v/>
      </c>
      <c r="AY298" s="47" t="str">
        <f t="shared" ca="1" si="149"/>
        <v/>
      </c>
      <c r="AZ298" s="47" t="str">
        <f t="shared" ca="1" si="149"/>
        <v/>
      </c>
      <c r="BA298" s="47" t="str">
        <f t="shared" ca="1" si="149"/>
        <v/>
      </c>
      <c r="BB298" s="47">
        <f t="shared" ca="1" si="149"/>
        <v>10.981883689251575</v>
      </c>
      <c r="BC298" s="47">
        <f t="shared" ca="1" si="149"/>
        <v>11.750623881475303</v>
      </c>
      <c r="BD298" s="47">
        <f t="shared" ca="1" si="149"/>
        <v>10.335656690873018</v>
      </c>
      <c r="BE298" s="47">
        <f t="shared" ca="1" si="149"/>
        <v>8.5737598476965111</v>
      </c>
      <c r="BF298" s="47">
        <f t="shared" ca="1" si="149"/>
        <v>8.0894813963908305</v>
      </c>
      <c r="BG298" s="47">
        <f t="shared" ca="1" si="149"/>
        <v>8.7777226122238972</v>
      </c>
      <c r="BH298" s="47">
        <f t="shared" ca="1" si="149"/>
        <v>8.725269694424739</v>
      </c>
      <c r="BI298" s="47">
        <f t="shared" ca="1" si="148"/>
        <v>10.625102697876999</v>
      </c>
      <c r="BJ298" s="47">
        <f t="shared" ca="1" si="148"/>
        <v>10.535689130585222</v>
      </c>
      <c r="BK298" s="47">
        <f t="shared" ca="1" si="148"/>
        <v>10.777710106770801</v>
      </c>
      <c r="BL298" s="47">
        <f t="shared" ca="1" si="148"/>
        <v>10.478218459835102</v>
      </c>
      <c r="BM298" s="47">
        <f t="shared" ca="1" si="148"/>
        <v>11.756468242429504</v>
      </c>
      <c r="BN298" s="47">
        <f t="shared" ca="1" si="148"/>
        <v>10.981883689251575</v>
      </c>
      <c r="BO298" s="47">
        <f t="shared" ca="1" si="148"/>
        <v>11.750623881475303</v>
      </c>
      <c r="BP298" s="47">
        <f t="shared" ca="1" si="148"/>
        <v>10.335656690873018</v>
      </c>
      <c r="BQ298" s="47">
        <f t="shared" ca="1" si="148"/>
        <v>8.5737598476965111</v>
      </c>
      <c r="BR298" s="47">
        <f t="shared" ca="1" si="148"/>
        <v>8.0894813963908305</v>
      </c>
      <c r="BS298" s="47">
        <f t="shared" ca="1" si="152"/>
        <v>8.7777226122238972</v>
      </c>
      <c r="BT298" s="47">
        <f t="shared" ca="1" si="152"/>
        <v>8.725269694424739</v>
      </c>
      <c r="BU298" s="47">
        <f t="shared" ca="1" si="152"/>
        <v>10.625102697876999</v>
      </c>
      <c r="BV298" s="47">
        <f t="shared" ca="1" si="152"/>
        <v>10.535689130585222</v>
      </c>
      <c r="BW298" s="47">
        <f t="shared" ca="1" si="152"/>
        <v>10.777710106770801</v>
      </c>
      <c r="BX298" s="47">
        <f t="shared" ca="1" si="152"/>
        <v>10.478218459835102</v>
      </c>
      <c r="BY298" s="47">
        <f t="shared" ca="1" si="152"/>
        <v>11.756468242429504</v>
      </c>
      <c r="BZ298" s="47">
        <f t="shared" ca="1" si="152"/>
        <v>10.981883689251575</v>
      </c>
      <c r="CA298" s="47">
        <f t="shared" ca="1" si="152"/>
        <v>11.750623881475303</v>
      </c>
      <c r="CB298" s="47">
        <f t="shared" ca="1" si="152"/>
        <v>10.335656690873018</v>
      </c>
      <c r="CC298" s="47">
        <f t="shared" ca="1" si="151"/>
        <v>8.5737598476965111</v>
      </c>
      <c r="CD298" s="47">
        <f t="shared" ca="1" si="151"/>
        <v>8.0894813963908305</v>
      </c>
      <c r="CE298" s="47">
        <f t="shared" ca="1" si="151"/>
        <v>8.7777226122238972</v>
      </c>
      <c r="CF298" s="47">
        <f t="shared" ca="1" si="151"/>
        <v>8.725269694424739</v>
      </c>
      <c r="CG298" s="47">
        <f t="shared" ca="1" si="151"/>
        <v>10.625102697876999</v>
      </c>
      <c r="CH298" s="47">
        <f t="shared" ca="1" si="151"/>
        <v>10.535689130585222</v>
      </c>
      <c r="CI298" s="47">
        <f t="shared" ca="1" si="151"/>
        <v>10.777710106770801</v>
      </c>
      <c r="CJ298" s="47">
        <f t="shared" ca="1" si="151"/>
        <v>10.478218459835102</v>
      </c>
      <c r="CK298" s="47">
        <f t="shared" ca="1" si="151"/>
        <v>11.756468242429504</v>
      </c>
      <c r="CL298" s="47">
        <f t="shared" ca="1" si="151"/>
        <v>10.981883689251575</v>
      </c>
      <c r="CM298" s="47">
        <f t="shared" ca="1" si="153"/>
        <v>11.750623881475303</v>
      </c>
      <c r="CN298" s="47">
        <f t="shared" ca="1" si="153"/>
        <v>10.335656690873018</v>
      </c>
      <c r="CO298" s="47">
        <f t="shared" ca="1" si="153"/>
        <v>8.5737598476965111</v>
      </c>
      <c r="CP298" s="47">
        <f t="shared" ca="1" si="153"/>
        <v>8.0894813963908305</v>
      </c>
      <c r="CQ298" s="47">
        <f t="shared" ca="1" si="153"/>
        <v>8.7777226122238972</v>
      </c>
      <c r="CR298" s="47">
        <f t="shared" ca="1" si="153"/>
        <v>8.725269694424739</v>
      </c>
      <c r="CS298" s="47">
        <f t="shared" ca="1" si="153"/>
        <v>10.625102697876999</v>
      </c>
      <c r="CT298" s="47">
        <f t="shared" ca="1" si="153"/>
        <v>10.535689130585222</v>
      </c>
      <c r="CU298" s="47">
        <f t="shared" ca="1" si="153"/>
        <v>10.777710106770801</v>
      </c>
      <c r="CV298" s="47">
        <f t="shared" ca="1" si="153"/>
        <v>10.478218459835102</v>
      </c>
      <c r="CW298" s="47">
        <f t="shared" ca="1" si="147"/>
        <v>11.756468242429504</v>
      </c>
      <c r="CX298" s="47">
        <f t="shared" ca="1" si="147"/>
        <v>10.981883689251575</v>
      </c>
      <c r="CY298" s="47">
        <f t="shared" ca="1" si="147"/>
        <v>11.750623881475303</v>
      </c>
      <c r="CZ298" s="47">
        <f t="shared" ca="1" si="147"/>
        <v>10.335656690873018</v>
      </c>
      <c r="DA298" s="47">
        <f t="shared" ca="1" si="147"/>
        <v>8.5737598476965111</v>
      </c>
      <c r="DB298" s="47">
        <f t="shared" ca="1" si="147"/>
        <v>8.0894813963908305</v>
      </c>
      <c r="DC298" s="47">
        <f t="shared" ca="1" si="147"/>
        <v>8.7777226122238972</v>
      </c>
      <c r="DD298" s="47">
        <f t="shared" ca="1" si="147"/>
        <v>8.725269694424739</v>
      </c>
    </row>
    <row r="299" spans="1:108" x14ac:dyDescent="0.25">
      <c r="A299" s="40" t="s">
        <v>138</v>
      </c>
      <c r="B299" s="40">
        <v>2848</v>
      </c>
      <c r="C299" s="40" t="s">
        <v>31</v>
      </c>
      <c r="D299" s="40" t="s">
        <v>1483</v>
      </c>
      <c r="E299" s="40" t="s">
        <v>130</v>
      </c>
      <c r="F299" s="40">
        <v>49.993000000000002</v>
      </c>
      <c r="G299" s="43">
        <v>45689</v>
      </c>
      <c r="I299" s="40" t="s">
        <v>74</v>
      </c>
      <c r="J299" s="40">
        <v>1</v>
      </c>
      <c r="K299" s="40" t="s">
        <v>33</v>
      </c>
      <c r="L299" s="40" t="s">
        <v>140</v>
      </c>
      <c r="N299" s="41">
        <f>VLOOKUP($C299 &amp; $I299 &amp; $K299,FATOR!$A$3:$P$22,5,0)</f>
        <v>0.23516228756884971</v>
      </c>
      <c r="O299" s="41">
        <f>VLOOKUP($C299 &amp; $I299 &amp; $K299,FATOR!$A$3:$P$22,6,0)</f>
        <v>0.21966842736486258</v>
      </c>
      <c r="P299" s="41">
        <f>VLOOKUP($C299 &amp; $I299 &amp; $K299,FATOR!$A$3:$P$22,7,0)</f>
        <v>0.23504538398326369</v>
      </c>
      <c r="Q299" s="41">
        <f>VLOOKUP($C299 &amp; $I299 &amp; $K299,FATOR!$A$3:$P$22,8,0)</f>
        <v>0.20674207770833952</v>
      </c>
      <c r="R299" s="41">
        <f>VLOOKUP($C299 &amp; $I299 &amp; $K299,FATOR!$A$3:$P$22,9,0)</f>
        <v>0.17149920684288822</v>
      </c>
      <c r="S299" s="41">
        <f>VLOOKUP($C299 &amp; $I299 &amp; $K299,FATOR!$A$3:$P$22,10,0)</f>
        <v>0.1618122816472472</v>
      </c>
      <c r="T299" s="41">
        <f>VLOOKUP($C299 &amp; $I299 &amp; $K299,FATOR!$A$3:$P$22,11,0)</f>
        <v>0.17557903330914121</v>
      </c>
      <c r="U299" s="41">
        <f>VLOOKUP($C299 &amp; $I299 &amp; $K299,FATOR!$A$3:$P$22,12,0)</f>
        <v>0.1745298280644238</v>
      </c>
      <c r="V299" s="41">
        <f>VLOOKUP($C299 &amp; $I299 &amp; $K299,FATOR!$A$3:$P$22,13,0)</f>
        <v>0.21253180841071748</v>
      </c>
      <c r="W299" s="41">
        <f>VLOOKUP($C299 &amp; $I299 &amp; $K299,FATOR!$A$3:$P$22,14,0)</f>
        <v>0.2107432866718385</v>
      </c>
      <c r="X299" s="41">
        <f>VLOOKUP($C299 &amp; $I299 &amp; $K299,FATOR!$A$3:$P$22,15,0)</f>
        <v>0.2155843839491689</v>
      </c>
      <c r="Y299" s="41">
        <f>VLOOKUP($C299 &amp; $I299 &amp; $K299,FATOR!$A$3:$P$22,16,0)</f>
        <v>0.20959371231642632</v>
      </c>
      <c r="AA299" s="42">
        <f t="shared" si="130"/>
        <v>11.756468242429504</v>
      </c>
      <c r="AB299" s="42">
        <f t="shared" si="131"/>
        <v>10.981883689251575</v>
      </c>
      <c r="AC299" s="42">
        <f t="shared" si="132"/>
        <v>11.750623881475303</v>
      </c>
      <c r="AD299" s="42">
        <f t="shared" si="133"/>
        <v>10.335656690873018</v>
      </c>
      <c r="AE299" s="42">
        <f t="shared" si="134"/>
        <v>8.5737598476965111</v>
      </c>
      <c r="AF299" s="42">
        <f t="shared" si="135"/>
        <v>8.0894813963908305</v>
      </c>
      <c r="AG299" s="42">
        <f t="shared" si="136"/>
        <v>8.7777226122238972</v>
      </c>
      <c r="AH299" s="42">
        <f t="shared" si="137"/>
        <v>8.725269694424739</v>
      </c>
      <c r="AI299" s="42">
        <f t="shared" si="138"/>
        <v>10.625102697876999</v>
      </c>
      <c r="AJ299" s="42">
        <f t="shared" si="139"/>
        <v>10.535689130585222</v>
      </c>
      <c r="AK299" s="42">
        <f t="shared" si="140"/>
        <v>10.777710106770801</v>
      </c>
      <c r="AL299" s="42">
        <f t="shared" si="141"/>
        <v>10.478218459835102</v>
      </c>
      <c r="AN299" s="43">
        <f t="shared" si="142"/>
        <v>45689</v>
      </c>
      <c r="AO299" s="47" t="str">
        <f t="shared" ca="1" si="150"/>
        <v/>
      </c>
      <c r="AP299" s="47" t="str">
        <f t="shared" ca="1" si="150"/>
        <v/>
      </c>
      <c r="AQ299" s="47" t="str">
        <f t="shared" ca="1" si="150"/>
        <v/>
      </c>
      <c r="AR299" s="47" t="str">
        <f t="shared" ca="1" si="150"/>
        <v/>
      </c>
      <c r="AS299" s="47" t="str">
        <f t="shared" ca="1" si="150"/>
        <v/>
      </c>
      <c r="AT299" s="47" t="str">
        <f t="shared" ca="1" si="150"/>
        <v/>
      </c>
      <c r="AU299" s="47" t="str">
        <f t="shared" ca="1" si="150"/>
        <v/>
      </c>
      <c r="AV299" s="47" t="str">
        <f t="shared" ca="1" si="150"/>
        <v/>
      </c>
      <c r="AW299" s="47" t="str">
        <f t="shared" ca="1" si="150"/>
        <v/>
      </c>
      <c r="AX299" s="47" t="str">
        <f t="shared" ca="1" si="150"/>
        <v/>
      </c>
      <c r="AY299" s="47" t="str">
        <f t="shared" ca="1" si="149"/>
        <v/>
      </c>
      <c r="AZ299" s="47" t="str">
        <f t="shared" ca="1" si="149"/>
        <v/>
      </c>
      <c r="BA299" s="47" t="str">
        <f t="shared" ca="1" si="149"/>
        <v/>
      </c>
      <c r="BB299" s="47">
        <f t="shared" ca="1" si="149"/>
        <v>10.981883689251575</v>
      </c>
      <c r="BC299" s="47">
        <f t="shared" ca="1" si="149"/>
        <v>11.750623881475303</v>
      </c>
      <c r="BD299" s="47">
        <f t="shared" ca="1" si="149"/>
        <v>10.335656690873018</v>
      </c>
      <c r="BE299" s="47">
        <f t="shared" ca="1" si="149"/>
        <v>8.5737598476965111</v>
      </c>
      <c r="BF299" s="47">
        <f t="shared" ca="1" si="149"/>
        <v>8.0894813963908305</v>
      </c>
      <c r="BG299" s="47">
        <f t="shared" ca="1" si="149"/>
        <v>8.7777226122238972</v>
      </c>
      <c r="BH299" s="47">
        <f t="shared" ca="1" si="149"/>
        <v>8.725269694424739</v>
      </c>
      <c r="BI299" s="47">
        <f t="shared" ca="1" si="148"/>
        <v>10.625102697876999</v>
      </c>
      <c r="BJ299" s="47">
        <f t="shared" ca="1" si="148"/>
        <v>10.535689130585222</v>
      </c>
      <c r="BK299" s="47">
        <f t="shared" ca="1" si="148"/>
        <v>10.777710106770801</v>
      </c>
      <c r="BL299" s="47">
        <f t="shared" ca="1" si="148"/>
        <v>10.478218459835102</v>
      </c>
      <c r="BM299" s="47">
        <f t="shared" ca="1" si="148"/>
        <v>11.756468242429504</v>
      </c>
      <c r="BN299" s="47">
        <f t="shared" ca="1" si="148"/>
        <v>10.981883689251575</v>
      </c>
      <c r="BO299" s="47">
        <f t="shared" ca="1" si="148"/>
        <v>11.750623881475303</v>
      </c>
      <c r="BP299" s="47">
        <f t="shared" ca="1" si="148"/>
        <v>10.335656690873018</v>
      </c>
      <c r="BQ299" s="47">
        <f t="shared" ca="1" si="148"/>
        <v>8.5737598476965111</v>
      </c>
      <c r="BR299" s="47">
        <f t="shared" ca="1" si="148"/>
        <v>8.0894813963908305</v>
      </c>
      <c r="BS299" s="47">
        <f t="shared" ca="1" si="152"/>
        <v>8.7777226122238972</v>
      </c>
      <c r="BT299" s="47">
        <f t="shared" ca="1" si="152"/>
        <v>8.725269694424739</v>
      </c>
      <c r="BU299" s="47">
        <f t="shared" ca="1" si="152"/>
        <v>10.625102697876999</v>
      </c>
      <c r="BV299" s="47">
        <f t="shared" ca="1" si="152"/>
        <v>10.535689130585222</v>
      </c>
      <c r="BW299" s="47">
        <f t="shared" ca="1" si="152"/>
        <v>10.777710106770801</v>
      </c>
      <c r="BX299" s="47">
        <f t="shared" ca="1" si="152"/>
        <v>10.478218459835102</v>
      </c>
      <c r="BY299" s="47">
        <f t="shared" ca="1" si="152"/>
        <v>11.756468242429504</v>
      </c>
      <c r="BZ299" s="47">
        <f t="shared" ca="1" si="152"/>
        <v>10.981883689251575</v>
      </c>
      <c r="CA299" s="47">
        <f t="shared" ca="1" si="152"/>
        <v>11.750623881475303</v>
      </c>
      <c r="CB299" s="47">
        <f t="shared" ca="1" si="152"/>
        <v>10.335656690873018</v>
      </c>
      <c r="CC299" s="47">
        <f t="shared" ca="1" si="151"/>
        <v>8.5737598476965111</v>
      </c>
      <c r="CD299" s="47">
        <f t="shared" ca="1" si="151"/>
        <v>8.0894813963908305</v>
      </c>
      <c r="CE299" s="47">
        <f t="shared" ca="1" si="151"/>
        <v>8.7777226122238972</v>
      </c>
      <c r="CF299" s="47">
        <f t="shared" ca="1" si="151"/>
        <v>8.725269694424739</v>
      </c>
      <c r="CG299" s="47">
        <f t="shared" ca="1" si="151"/>
        <v>10.625102697876999</v>
      </c>
      <c r="CH299" s="47">
        <f t="shared" ca="1" si="151"/>
        <v>10.535689130585222</v>
      </c>
      <c r="CI299" s="47">
        <f t="shared" ca="1" si="151"/>
        <v>10.777710106770801</v>
      </c>
      <c r="CJ299" s="47">
        <f t="shared" ca="1" si="151"/>
        <v>10.478218459835102</v>
      </c>
      <c r="CK299" s="47">
        <f t="shared" ca="1" si="151"/>
        <v>11.756468242429504</v>
      </c>
      <c r="CL299" s="47">
        <f t="shared" ca="1" si="151"/>
        <v>10.981883689251575</v>
      </c>
      <c r="CM299" s="47">
        <f t="shared" ca="1" si="153"/>
        <v>11.750623881475303</v>
      </c>
      <c r="CN299" s="47">
        <f t="shared" ca="1" si="153"/>
        <v>10.335656690873018</v>
      </c>
      <c r="CO299" s="47">
        <f t="shared" ca="1" si="153"/>
        <v>8.5737598476965111</v>
      </c>
      <c r="CP299" s="47">
        <f t="shared" ca="1" si="153"/>
        <v>8.0894813963908305</v>
      </c>
      <c r="CQ299" s="47">
        <f t="shared" ca="1" si="153"/>
        <v>8.7777226122238972</v>
      </c>
      <c r="CR299" s="47">
        <f t="shared" ca="1" si="153"/>
        <v>8.725269694424739</v>
      </c>
      <c r="CS299" s="47">
        <f t="shared" ca="1" si="153"/>
        <v>10.625102697876999</v>
      </c>
      <c r="CT299" s="47">
        <f t="shared" ca="1" si="153"/>
        <v>10.535689130585222</v>
      </c>
      <c r="CU299" s="47">
        <f t="shared" ca="1" si="153"/>
        <v>10.777710106770801</v>
      </c>
      <c r="CV299" s="47">
        <f t="shared" ca="1" si="153"/>
        <v>10.478218459835102</v>
      </c>
      <c r="CW299" s="47">
        <f t="shared" ca="1" si="147"/>
        <v>11.756468242429504</v>
      </c>
      <c r="CX299" s="47">
        <f t="shared" ca="1" si="147"/>
        <v>10.981883689251575</v>
      </c>
      <c r="CY299" s="47">
        <f t="shared" ca="1" si="147"/>
        <v>11.750623881475303</v>
      </c>
      <c r="CZ299" s="47">
        <f t="shared" ca="1" si="147"/>
        <v>10.335656690873018</v>
      </c>
      <c r="DA299" s="47">
        <f t="shared" ca="1" si="147"/>
        <v>8.5737598476965111</v>
      </c>
      <c r="DB299" s="47">
        <f t="shared" ca="1" si="147"/>
        <v>8.0894813963908305</v>
      </c>
      <c r="DC299" s="47">
        <f t="shared" ca="1" si="147"/>
        <v>8.7777226122238972</v>
      </c>
      <c r="DD299" s="47">
        <f t="shared" ca="1" si="147"/>
        <v>8.725269694424739</v>
      </c>
    </row>
    <row r="300" spans="1:108" x14ac:dyDescent="0.25">
      <c r="A300" s="40" t="s">
        <v>138</v>
      </c>
      <c r="B300" s="40">
        <v>2851</v>
      </c>
      <c r="C300" s="40" t="s">
        <v>38</v>
      </c>
      <c r="D300" s="40" t="s">
        <v>1484</v>
      </c>
      <c r="E300" s="40" t="s">
        <v>130</v>
      </c>
      <c r="F300" s="40">
        <v>-1.8</v>
      </c>
      <c r="G300" s="43">
        <v>45187</v>
      </c>
      <c r="I300" s="40" t="s">
        <v>74</v>
      </c>
      <c r="J300" s="40">
        <v>2</v>
      </c>
      <c r="K300" s="40" t="s">
        <v>33</v>
      </c>
      <c r="L300" s="40" t="s">
        <v>169</v>
      </c>
      <c r="N300" s="41">
        <f>VLOOKUP($C300 &amp; $I300 &amp; $K300,FATOR!$A$3:$P$22,5,0)</f>
        <v>0.22871264683271059</v>
      </c>
      <c r="O300" s="41">
        <f>VLOOKUP($C300 &amp; $I300 &amp; $K300,FATOR!$A$3:$P$22,6,0)</f>
        <v>0.23750563879343578</v>
      </c>
      <c r="P300" s="41">
        <f>VLOOKUP($C300 &amp; $I300 &amp; $K300,FATOR!$A$3:$P$22,7,0)</f>
        <v>0.23037320442145653</v>
      </c>
      <c r="Q300" s="41">
        <f>VLOOKUP($C300 &amp; $I300 &amp; $K300,FATOR!$A$3:$P$22,8,0)</f>
        <v>0.22169681899004828</v>
      </c>
      <c r="R300" s="41">
        <f>VLOOKUP($C300 &amp; $I300 &amp; $K300,FATOR!$A$3:$P$22,9,0)</f>
        <v>0.18652447212227979</v>
      </c>
      <c r="S300" s="41">
        <f>VLOOKUP($C300 &amp; $I300 &amp; $K300,FATOR!$A$3:$P$22,10,0)</f>
        <v>0.18988281789981101</v>
      </c>
      <c r="T300" s="41">
        <f>VLOOKUP($C300 &amp; $I300 &amp; $K300,FATOR!$A$3:$P$22,11,0)</f>
        <v>0.18730858498199443</v>
      </c>
      <c r="U300" s="41">
        <f>VLOOKUP($C300 &amp; $I300 &amp; $K300,FATOR!$A$3:$P$22,12,0)</f>
        <v>0.20642963181667212</v>
      </c>
      <c r="V300" s="41">
        <f>VLOOKUP($C300 &amp; $I300 &amp; $K300,FATOR!$A$3:$P$22,13,0)</f>
        <v>0.25801633166033289</v>
      </c>
      <c r="W300" s="41">
        <f>VLOOKUP($C300 &amp; $I300 &amp; $K300,FATOR!$A$3:$P$22,14,0)</f>
        <v>0.23400168262830828</v>
      </c>
      <c r="X300" s="41">
        <f>VLOOKUP($C300 &amp; $I300 &amp; $K300,FATOR!$A$3:$P$22,15,0)</f>
        <v>0.22614830050781706</v>
      </c>
      <c r="Y300" s="41">
        <f>VLOOKUP($C300 &amp; $I300 &amp; $K300,FATOR!$A$3:$P$22,16,0)</f>
        <v>0.23465907887395288</v>
      </c>
      <c r="AA300" s="42">
        <f t="shared" si="130"/>
        <v>-0.41168276429887907</v>
      </c>
      <c r="AB300" s="42">
        <f t="shared" si="131"/>
        <v>-0.42751014982818442</v>
      </c>
      <c r="AC300" s="42">
        <f t="shared" si="132"/>
        <v>-0.41467176795862176</v>
      </c>
      <c r="AD300" s="42">
        <f t="shared" si="133"/>
        <v>-0.39905427418208694</v>
      </c>
      <c r="AE300" s="42">
        <f t="shared" si="134"/>
        <v>-0.33574404982010364</v>
      </c>
      <c r="AF300" s="42">
        <f t="shared" si="135"/>
        <v>-0.34178907221965982</v>
      </c>
      <c r="AG300" s="42">
        <f t="shared" si="136"/>
        <v>-0.33715545296758997</v>
      </c>
      <c r="AH300" s="42">
        <f t="shared" si="137"/>
        <v>-0.37157333727000985</v>
      </c>
      <c r="AI300" s="42">
        <f t="shared" si="138"/>
        <v>-0.4644293969885992</v>
      </c>
      <c r="AJ300" s="42">
        <f t="shared" si="139"/>
        <v>-0.42120302873095494</v>
      </c>
      <c r="AK300" s="42">
        <f t="shared" si="140"/>
        <v>-0.4070669409140707</v>
      </c>
      <c r="AL300" s="42">
        <f t="shared" si="141"/>
        <v>-0.4223863419731152</v>
      </c>
      <c r="AN300" s="43">
        <f t="shared" si="142"/>
        <v>45218</v>
      </c>
      <c r="AO300" s="47">
        <f t="shared" ca="1" si="150"/>
        <v>-0.41168276429887907</v>
      </c>
      <c r="AP300" s="47">
        <f t="shared" ca="1" si="150"/>
        <v>-0.42751014982818442</v>
      </c>
      <c r="AQ300" s="47">
        <f t="shared" ca="1" si="150"/>
        <v>-0.41467176795862176</v>
      </c>
      <c r="AR300" s="47">
        <f t="shared" ca="1" si="150"/>
        <v>-0.39905427418208694</v>
      </c>
      <c r="AS300" s="47">
        <f t="shared" ca="1" si="150"/>
        <v>-0.33574404982010364</v>
      </c>
      <c r="AT300" s="47">
        <f t="shared" ca="1" si="150"/>
        <v>-0.34178907221965982</v>
      </c>
      <c r="AU300" s="47">
        <f t="shared" ca="1" si="150"/>
        <v>-0.33715545296758997</v>
      </c>
      <c r="AV300" s="47">
        <f t="shared" ca="1" si="150"/>
        <v>-0.37157333727000985</v>
      </c>
      <c r="AW300" s="47">
        <f t="shared" ca="1" si="150"/>
        <v>-0.4644293969885992</v>
      </c>
      <c r="AX300" s="47">
        <f t="shared" ca="1" si="150"/>
        <v>-0.42120302873095494</v>
      </c>
      <c r="AY300" s="47">
        <f t="shared" ca="1" si="149"/>
        <v>-0.4070669409140707</v>
      </c>
      <c r="AZ300" s="47">
        <f t="shared" ca="1" si="149"/>
        <v>-0.4223863419731152</v>
      </c>
      <c r="BA300" s="47">
        <f t="shared" ca="1" si="149"/>
        <v>-0.41168276429887907</v>
      </c>
      <c r="BB300" s="47">
        <f t="shared" ca="1" si="149"/>
        <v>-0.42751014982818442</v>
      </c>
      <c r="BC300" s="47">
        <f t="shared" ca="1" si="149"/>
        <v>-0.41467176795862176</v>
      </c>
      <c r="BD300" s="47">
        <f t="shared" ca="1" si="149"/>
        <v>-0.39905427418208694</v>
      </c>
      <c r="BE300" s="47">
        <f t="shared" ca="1" si="149"/>
        <v>-0.33574404982010364</v>
      </c>
      <c r="BF300" s="47">
        <f t="shared" ca="1" si="149"/>
        <v>-0.34178907221965982</v>
      </c>
      <c r="BG300" s="47">
        <f t="shared" ca="1" si="149"/>
        <v>-0.33715545296758997</v>
      </c>
      <c r="BH300" s="47">
        <f t="shared" ca="1" si="149"/>
        <v>-0.37157333727000985</v>
      </c>
      <c r="BI300" s="47">
        <f t="shared" ca="1" si="148"/>
        <v>-0.4644293969885992</v>
      </c>
      <c r="BJ300" s="47">
        <f t="shared" ca="1" si="148"/>
        <v>-0.42120302873095494</v>
      </c>
      <c r="BK300" s="47">
        <f t="shared" ca="1" si="148"/>
        <v>-0.4070669409140707</v>
      </c>
      <c r="BL300" s="47">
        <f t="shared" ca="1" si="148"/>
        <v>-0.4223863419731152</v>
      </c>
      <c r="BM300" s="47">
        <f t="shared" ca="1" si="148"/>
        <v>-0.41168276429887907</v>
      </c>
      <c r="BN300" s="47">
        <f t="shared" ca="1" si="148"/>
        <v>-0.42751014982818442</v>
      </c>
      <c r="BO300" s="47">
        <f t="shared" ca="1" si="148"/>
        <v>-0.41467176795862176</v>
      </c>
      <c r="BP300" s="47">
        <f t="shared" ca="1" si="148"/>
        <v>-0.39905427418208694</v>
      </c>
      <c r="BQ300" s="47">
        <f t="shared" ca="1" si="148"/>
        <v>-0.33574404982010364</v>
      </c>
      <c r="BR300" s="47">
        <f t="shared" ca="1" si="148"/>
        <v>-0.34178907221965982</v>
      </c>
      <c r="BS300" s="47">
        <f t="shared" ca="1" si="152"/>
        <v>-0.33715545296758997</v>
      </c>
      <c r="BT300" s="47">
        <f t="shared" ca="1" si="152"/>
        <v>-0.37157333727000985</v>
      </c>
      <c r="BU300" s="47">
        <f t="shared" ca="1" si="152"/>
        <v>-0.4644293969885992</v>
      </c>
      <c r="BV300" s="47">
        <f t="shared" ca="1" si="152"/>
        <v>-0.42120302873095494</v>
      </c>
      <c r="BW300" s="47">
        <f t="shared" ca="1" si="152"/>
        <v>-0.4070669409140707</v>
      </c>
      <c r="BX300" s="47">
        <f t="shared" ca="1" si="152"/>
        <v>-0.4223863419731152</v>
      </c>
      <c r="BY300" s="47">
        <f t="shared" ca="1" si="152"/>
        <v>-0.41168276429887907</v>
      </c>
      <c r="BZ300" s="47">
        <f t="shared" ca="1" si="152"/>
        <v>-0.42751014982818442</v>
      </c>
      <c r="CA300" s="47">
        <f t="shared" ca="1" si="152"/>
        <v>-0.41467176795862176</v>
      </c>
      <c r="CB300" s="47">
        <f t="shared" ca="1" si="152"/>
        <v>-0.39905427418208694</v>
      </c>
      <c r="CC300" s="47">
        <f t="shared" ca="1" si="151"/>
        <v>-0.33574404982010364</v>
      </c>
      <c r="CD300" s="47">
        <f t="shared" ca="1" si="151"/>
        <v>-0.34178907221965982</v>
      </c>
      <c r="CE300" s="47">
        <f t="shared" ca="1" si="151"/>
        <v>-0.33715545296758997</v>
      </c>
      <c r="CF300" s="47">
        <f t="shared" ca="1" si="151"/>
        <v>-0.37157333727000985</v>
      </c>
      <c r="CG300" s="47">
        <f t="shared" ca="1" si="151"/>
        <v>-0.4644293969885992</v>
      </c>
      <c r="CH300" s="47">
        <f t="shared" ca="1" si="151"/>
        <v>-0.42120302873095494</v>
      </c>
      <c r="CI300" s="47">
        <f t="shared" ca="1" si="151"/>
        <v>-0.4070669409140707</v>
      </c>
      <c r="CJ300" s="47">
        <f t="shared" ca="1" si="151"/>
        <v>-0.4223863419731152</v>
      </c>
      <c r="CK300" s="47">
        <f t="shared" ca="1" si="151"/>
        <v>-0.41168276429887907</v>
      </c>
      <c r="CL300" s="47">
        <f t="shared" ca="1" si="151"/>
        <v>-0.42751014982818442</v>
      </c>
      <c r="CM300" s="47">
        <f t="shared" ca="1" si="153"/>
        <v>-0.41467176795862176</v>
      </c>
      <c r="CN300" s="47">
        <f t="shared" ca="1" si="153"/>
        <v>-0.39905427418208694</v>
      </c>
      <c r="CO300" s="47">
        <f t="shared" ca="1" si="153"/>
        <v>-0.33574404982010364</v>
      </c>
      <c r="CP300" s="47">
        <f t="shared" ca="1" si="153"/>
        <v>-0.34178907221965982</v>
      </c>
      <c r="CQ300" s="47">
        <f t="shared" ca="1" si="153"/>
        <v>-0.33715545296758997</v>
      </c>
      <c r="CR300" s="47">
        <f t="shared" ca="1" si="153"/>
        <v>-0.37157333727000985</v>
      </c>
      <c r="CS300" s="47">
        <f t="shared" ca="1" si="153"/>
        <v>-0.4644293969885992</v>
      </c>
      <c r="CT300" s="47">
        <f t="shared" ca="1" si="153"/>
        <v>-0.42120302873095494</v>
      </c>
      <c r="CU300" s="47">
        <f t="shared" ca="1" si="153"/>
        <v>-0.4070669409140707</v>
      </c>
      <c r="CV300" s="47">
        <f t="shared" ca="1" si="153"/>
        <v>-0.4223863419731152</v>
      </c>
      <c r="CW300" s="47">
        <f t="shared" ca="1" si="147"/>
        <v>-0.41168276429887907</v>
      </c>
      <c r="CX300" s="47">
        <f t="shared" ca="1" si="147"/>
        <v>-0.42751014982818442</v>
      </c>
      <c r="CY300" s="47">
        <f t="shared" ca="1" si="147"/>
        <v>-0.41467176795862176</v>
      </c>
      <c r="CZ300" s="47">
        <f t="shared" ca="1" si="147"/>
        <v>-0.39905427418208694</v>
      </c>
      <c r="DA300" s="47">
        <f t="shared" ca="1" si="147"/>
        <v>-0.33574404982010364</v>
      </c>
      <c r="DB300" s="47">
        <f t="shared" ca="1" si="147"/>
        <v>-0.34178907221965982</v>
      </c>
      <c r="DC300" s="47">
        <f t="shared" ca="1" si="147"/>
        <v>-0.33715545296758997</v>
      </c>
      <c r="DD300" s="47">
        <f t="shared" ca="1" si="147"/>
        <v>-0.37157333727000985</v>
      </c>
    </row>
    <row r="301" spans="1:108" x14ac:dyDescent="0.25">
      <c r="A301" s="40" t="s">
        <v>138</v>
      </c>
      <c r="B301" s="40">
        <v>2744</v>
      </c>
      <c r="C301" s="40" t="s">
        <v>31</v>
      </c>
      <c r="D301" s="40" t="s">
        <v>1485</v>
      </c>
      <c r="E301" s="40" t="s">
        <v>130</v>
      </c>
      <c r="F301" s="40">
        <v>30</v>
      </c>
      <c r="G301" s="43">
        <v>45259</v>
      </c>
      <c r="I301" s="40" t="s">
        <v>74</v>
      </c>
      <c r="J301" s="40">
        <v>2</v>
      </c>
      <c r="K301" s="40" t="s">
        <v>33</v>
      </c>
      <c r="L301" s="40" t="s">
        <v>140</v>
      </c>
      <c r="N301" s="41">
        <f>VLOOKUP($C301 &amp; $I301 &amp; $K301,FATOR!$A$3:$P$22,5,0)</f>
        <v>0.23516228756884971</v>
      </c>
      <c r="O301" s="41">
        <f>VLOOKUP($C301 &amp; $I301 &amp; $K301,FATOR!$A$3:$P$22,6,0)</f>
        <v>0.21966842736486258</v>
      </c>
      <c r="P301" s="41">
        <f>VLOOKUP($C301 &amp; $I301 &amp; $K301,FATOR!$A$3:$P$22,7,0)</f>
        <v>0.23504538398326369</v>
      </c>
      <c r="Q301" s="41">
        <f>VLOOKUP($C301 &amp; $I301 &amp; $K301,FATOR!$A$3:$P$22,8,0)</f>
        <v>0.20674207770833952</v>
      </c>
      <c r="R301" s="41">
        <f>VLOOKUP($C301 &amp; $I301 &amp; $K301,FATOR!$A$3:$P$22,9,0)</f>
        <v>0.17149920684288822</v>
      </c>
      <c r="S301" s="41">
        <f>VLOOKUP($C301 &amp; $I301 &amp; $K301,FATOR!$A$3:$P$22,10,0)</f>
        <v>0.1618122816472472</v>
      </c>
      <c r="T301" s="41">
        <f>VLOOKUP($C301 &amp; $I301 &amp; $K301,FATOR!$A$3:$P$22,11,0)</f>
        <v>0.17557903330914121</v>
      </c>
      <c r="U301" s="41">
        <f>VLOOKUP($C301 &amp; $I301 &amp; $K301,FATOR!$A$3:$P$22,12,0)</f>
        <v>0.1745298280644238</v>
      </c>
      <c r="V301" s="41">
        <f>VLOOKUP($C301 &amp; $I301 &amp; $K301,FATOR!$A$3:$P$22,13,0)</f>
        <v>0.21253180841071748</v>
      </c>
      <c r="W301" s="41">
        <f>VLOOKUP($C301 &amp; $I301 &amp; $K301,FATOR!$A$3:$P$22,14,0)</f>
        <v>0.2107432866718385</v>
      </c>
      <c r="X301" s="41">
        <f>VLOOKUP($C301 &amp; $I301 &amp; $K301,FATOR!$A$3:$P$22,15,0)</f>
        <v>0.2155843839491689</v>
      </c>
      <c r="Y301" s="41">
        <f>VLOOKUP($C301 &amp; $I301 &amp; $K301,FATOR!$A$3:$P$22,16,0)</f>
        <v>0.20959371231642632</v>
      </c>
      <c r="AA301" s="42">
        <f t="shared" si="130"/>
        <v>7.0548686270654919</v>
      </c>
      <c r="AB301" s="42">
        <f t="shared" si="131"/>
        <v>6.5900528209458775</v>
      </c>
      <c r="AC301" s="42">
        <f t="shared" si="132"/>
        <v>7.0513615194979105</v>
      </c>
      <c r="AD301" s="42">
        <f t="shared" si="133"/>
        <v>6.2022623312501857</v>
      </c>
      <c r="AE301" s="42">
        <f t="shared" si="134"/>
        <v>5.1449762052866461</v>
      </c>
      <c r="AF301" s="42">
        <f t="shared" si="135"/>
        <v>4.8543684494174162</v>
      </c>
      <c r="AG301" s="42">
        <f t="shared" si="136"/>
        <v>5.2673709992742364</v>
      </c>
      <c r="AH301" s="42">
        <f t="shared" si="137"/>
        <v>5.2358948419327138</v>
      </c>
      <c r="AI301" s="42">
        <f t="shared" si="138"/>
        <v>6.3759542523215247</v>
      </c>
      <c r="AJ301" s="42">
        <f t="shared" si="139"/>
        <v>6.3222986001551549</v>
      </c>
      <c r="AK301" s="42">
        <f t="shared" si="140"/>
        <v>6.4675315184750666</v>
      </c>
      <c r="AL301" s="42">
        <f t="shared" si="141"/>
        <v>6.2878113694927897</v>
      </c>
      <c r="AN301" s="43">
        <f t="shared" si="142"/>
        <v>45290</v>
      </c>
      <c r="AO301" s="47">
        <f t="shared" ca="1" si="150"/>
        <v>7.0548686270654919</v>
      </c>
      <c r="AP301" s="47">
        <f t="shared" ca="1" si="150"/>
        <v>6.5900528209458775</v>
      </c>
      <c r="AQ301" s="47">
        <f t="shared" ca="1" si="150"/>
        <v>7.0513615194979105</v>
      </c>
      <c r="AR301" s="47">
        <f t="shared" ca="1" si="150"/>
        <v>6.2022623312501857</v>
      </c>
      <c r="AS301" s="47">
        <f t="shared" ca="1" si="150"/>
        <v>5.1449762052866461</v>
      </c>
      <c r="AT301" s="47">
        <f t="shared" ca="1" si="150"/>
        <v>4.8543684494174162</v>
      </c>
      <c r="AU301" s="47">
        <f t="shared" ca="1" si="150"/>
        <v>5.2673709992742364</v>
      </c>
      <c r="AV301" s="47">
        <f t="shared" ca="1" si="150"/>
        <v>5.2358948419327138</v>
      </c>
      <c r="AW301" s="47">
        <f t="shared" ca="1" si="150"/>
        <v>6.3759542523215247</v>
      </c>
      <c r="AX301" s="47">
        <f t="shared" ca="1" si="150"/>
        <v>6.3222986001551549</v>
      </c>
      <c r="AY301" s="47">
        <f t="shared" ca="1" si="149"/>
        <v>6.4675315184750666</v>
      </c>
      <c r="AZ301" s="47">
        <f t="shared" ca="1" si="149"/>
        <v>6.2878113694927897</v>
      </c>
      <c r="BA301" s="47">
        <f t="shared" ca="1" si="149"/>
        <v>7.0548686270654919</v>
      </c>
      <c r="BB301" s="47">
        <f t="shared" ca="1" si="149"/>
        <v>6.5900528209458775</v>
      </c>
      <c r="BC301" s="47">
        <f t="shared" ca="1" si="149"/>
        <v>7.0513615194979105</v>
      </c>
      <c r="BD301" s="47">
        <f t="shared" ca="1" si="149"/>
        <v>6.2022623312501857</v>
      </c>
      <c r="BE301" s="47">
        <f t="shared" ca="1" si="149"/>
        <v>5.1449762052866461</v>
      </c>
      <c r="BF301" s="47">
        <f t="shared" ca="1" si="149"/>
        <v>4.8543684494174162</v>
      </c>
      <c r="BG301" s="47">
        <f t="shared" ca="1" si="149"/>
        <v>5.2673709992742364</v>
      </c>
      <c r="BH301" s="47">
        <f t="shared" ca="1" si="149"/>
        <v>5.2358948419327138</v>
      </c>
      <c r="BI301" s="47">
        <f t="shared" ca="1" si="148"/>
        <v>6.3759542523215247</v>
      </c>
      <c r="BJ301" s="47">
        <f t="shared" ca="1" si="148"/>
        <v>6.3222986001551549</v>
      </c>
      <c r="BK301" s="47">
        <f t="shared" ca="1" si="148"/>
        <v>6.4675315184750666</v>
      </c>
      <c r="BL301" s="47">
        <f t="shared" ca="1" si="148"/>
        <v>6.2878113694927897</v>
      </c>
      <c r="BM301" s="47">
        <f t="shared" ca="1" si="148"/>
        <v>7.0548686270654919</v>
      </c>
      <c r="BN301" s="47">
        <f t="shared" ca="1" si="148"/>
        <v>6.5900528209458775</v>
      </c>
      <c r="BO301" s="47">
        <f t="shared" ca="1" si="148"/>
        <v>7.0513615194979105</v>
      </c>
      <c r="BP301" s="47">
        <f t="shared" ca="1" si="148"/>
        <v>6.2022623312501857</v>
      </c>
      <c r="BQ301" s="47">
        <f t="shared" ca="1" si="148"/>
        <v>5.1449762052866461</v>
      </c>
      <c r="BR301" s="47">
        <f t="shared" ca="1" si="148"/>
        <v>4.8543684494174162</v>
      </c>
      <c r="BS301" s="47">
        <f t="shared" ca="1" si="152"/>
        <v>5.2673709992742364</v>
      </c>
      <c r="BT301" s="47">
        <f t="shared" ca="1" si="152"/>
        <v>5.2358948419327138</v>
      </c>
      <c r="BU301" s="47">
        <f t="shared" ca="1" si="152"/>
        <v>6.3759542523215247</v>
      </c>
      <c r="BV301" s="47">
        <f t="shared" ca="1" si="152"/>
        <v>6.3222986001551549</v>
      </c>
      <c r="BW301" s="47">
        <f t="shared" ca="1" si="152"/>
        <v>6.4675315184750666</v>
      </c>
      <c r="BX301" s="47">
        <f t="shared" ca="1" si="152"/>
        <v>6.2878113694927897</v>
      </c>
      <c r="BY301" s="47">
        <f t="shared" ca="1" si="152"/>
        <v>7.0548686270654919</v>
      </c>
      <c r="BZ301" s="47">
        <f t="shared" ca="1" si="152"/>
        <v>6.5900528209458775</v>
      </c>
      <c r="CA301" s="47">
        <f t="shared" ca="1" si="152"/>
        <v>7.0513615194979105</v>
      </c>
      <c r="CB301" s="47">
        <f t="shared" ca="1" si="152"/>
        <v>6.2022623312501857</v>
      </c>
      <c r="CC301" s="47">
        <f t="shared" ca="1" si="151"/>
        <v>5.1449762052866461</v>
      </c>
      <c r="CD301" s="47">
        <f t="shared" ca="1" si="151"/>
        <v>4.8543684494174162</v>
      </c>
      <c r="CE301" s="47">
        <f t="shared" ca="1" si="151"/>
        <v>5.2673709992742364</v>
      </c>
      <c r="CF301" s="47">
        <f t="shared" ca="1" si="151"/>
        <v>5.2358948419327138</v>
      </c>
      <c r="CG301" s="47">
        <f t="shared" ca="1" si="151"/>
        <v>6.3759542523215247</v>
      </c>
      <c r="CH301" s="47">
        <f t="shared" ca="1" si="151"/>
        <v>6.3222986001551549</v>
      </c>
      <c r="CI301" s="47">
        <f t="shared" ca="1" si="151"/>
        <v>6.4675315184750666</v>
      </c>
      <c r="CJ301" s="47">
        <f t="shared" ca="1" si="151"/>
        <v>6.2878113694927897</v>
      </c>
      <c r="CK301" s="47">
        <f t="shared" ca="1" si="151"/>
        <v>7.0548686270654919</v>
      </c>
      <c r="CL301" s="47">
        <f t="shared" ca="1" si="151"/>
        <v>6.5900528209458775</v>
      </c>
      <c r="CM301" s="47">
        <f t="shared" ca="1" si="153"/>
        <v>7.0513615194979105</v>
      </c>
      <c r="CN301" s="47">
        <f t="shared" ca="1" si="153"/>
        <v>6.2022623312501857</v>
      </c>
      <c r="CO301" s="47">
        <f t="shared" ca="1" si="153"/>
        <v>5.1449762052866461</v>
      </c>
      <c r="CP301" s="47">
        <f t="shared" ca="1" si="153"/>
        <v>4.8543684494174162</v>
      </c>
      <c r="CQ301" s="47">
        <f t="shared" ca="1" si="153"/>
        <v>5.2673709992742364</v>
      </c>
      <c r="CR301" s="47">
        <f t="shared" ca="1" si="153"/>
        <v>5.2358948419327138</v>
      </c>
      <c r="CS301" s="47">
        <f t="shared" ca="1" si="153"/>
        <v>6.3759542523215247</v>
      </c>
      <c r="CT301" s="47">
        <f t="shared" ca="1" si="153"/>
        <v>6.3222986001551549</v>
      </c>
      <c r="CU301" s="47">
        <f t="shared" ca="1" si="153"/>
        <v>6.4675315184750666</v>
      </c>
      <c r="CV301" s="47">
        <f t="shared" ca="1" si="153"/>
        <v>6.2878113694927897</v>
      </c>
      <c r="CW301" s="47">
        <f t="shared" ca="1" si="147"/>
        <v>7.0548686270654919</v>
      </c>
      <c r="CX301" s="47">
        <f t="shared" ca="1" si="147"/>
        <v>6.5900528209458775</v>
      </c>
      <c r="CY301" s="47">
        <f t="shared" ca="1" si="147"/>
        <v>7.0513615194979105</v>
      </c>
      <c r="CZ301" s="47">
        <f t="shared" ca="1" si="147"/>
        <v>6.2022623312501857</v>
      </c>
      <c r="DA301" s="47">
        <f t="shared" ca="1" si="147"/>
        <v>5.1449762052866461</v>
      </c>
      <c r="DB301" s="47">
        <f t="shared" ca="1" si="147"/>
        <v>4.8543684494174162</v>
      </c>
      <c r="DC301" s="47">
        <f t="shared" ca="1" si="147"/>
        <v>5.2673709992742364</v>
      </c>
      <c r="DD301" s="47">
        <f t="shared" ca="1" si="147"/>
        <v>5.2358948419327138</v>
      </c>
    </row>
    <row r="302" spans="1:108" x14ac:dyDescent="0.25">
      <c r="A302" s="40" t="s">
        <v>138</v>
      </c>
      <c r="B302" s="40">
        <v>2745</v>
      </c>
      <c r="C302" s="40" t="s">
        <v>31</v>
      </c>
      <c r="D302" s="40" t="s">
        <v>1486</v>
      </c>
      <c r="E302" s="40" t="s">
        <v>130</v>
      </c>
      <c r="F302" s="40">
        <v>30</v>
      </c>
      <c r="G302" s="43">
        <v>45259</v>
      </c>
      <c r="I302" s="40" t="s">
        <v>74</v>
      </c>
      <c r="J302" s="40">
        <v>2</v>
      </c>
      <c r="K302" s="40" t="s">
        <v>33</v>
      </c>
      <c r="L302" s="40" t="s">
        <v>140</v>
      </c>
      <c r="N302" s="41">
        <f>VLOOKUP($C302 &amp; $I302 &amp; $K302,FATOR!$A$3:$P$22,5,0)</f>
        <v>0.23516228756884971</v>
      </c>
      <c r="O302" s="41">
        <f>VLOOKUP($C302 &amp; $I302 &amp; $K302,FATOR!$A$3:$P$22,6,0)</f>
        <v>0.21966842736486258</v>
      </c>
      <c r="P302" s="41">
        <f>VLOOKUP($C302 &amp; $I302 &amp; $K302,FATOR!$A$3:$P$22,7,0)</f>
        <v>0.23504538398326369</v>
      </c>
      <c r="Q302" s="41">
        <f>VLOOKUP($C302 &amp; $I302 &amp; $K302,FATOR!$A$3:$P$22,8,0)</f>
        <v>0.20674207770833952</v>
      </c>
      <c r="R302" s="41">
        <f>VLOOKUP($C302 &amp; $I302 &amp; $K302,FATOR!$A$3:$P$22,9,0)</f>
        <v>0.17149920684288822</v>
      </c>
      <c r="S302" s="41">
        <f>VLOOKUP($C302 &amp; $I302 &amp; $K302,FATOR!$A$3:$P$22,10,0)</f>
        <v>0.1618122816472472</v>
      </c>
      <c r="T302" s="41">
        <f>VLOOKUP($C302 &amp; $I302 &amp; $K302,FATOR!$A$3:$P$22,11,0)</f>
        <v>0.17557903330914121</v>
      </c>
      <c r="U302" s="41">
        <f>VLOOKUP($C302 &amp; $I302 &amp; $K302,FATOR!$A$3:$P$22,12,0)</f>
        <v>0.1745298280644238</v>
      </c>
      <c r="V302" s="41">
        <f>VLOOKUP($C302 &amp; $I302 &amp; $K302,FATOR!$A$3:$P$22,13,0)</f>
        <v>0.21253180841071748</v>
      </c>
      <c r="W302" s="41">
        <f>VLOOKUP($C302 &amp; $I302 &amp; $K302,FATOR!$A$3:$P$22,14,0)</f>
        <v>0.2107432866718385</v>
      </c>
      <c r="X302" s="41">
        <f>VLOOKUP($C302 &amp; $I302 &amp; $K302,FATOR!$A$3:$P$22,15,0)</f>
        <v>0.2155843839491689</v>
      </c>
      <c r="Y302" s="41">
        <f>VLOOKUP($C302 &amp; $I302 &amp; $K302,FATOR!$A$3:$P$22,16,0)</f>
        <v>0.20959371231642632</v>
      </c>
      <c r="AA302" s="42">
        <f t="shared" si="130"/>
        <v>7.0548686270654919</v>
      </c>
      <c r="AB302" s="42">
        <f t="shared" si="131"/>
        <v>6.5900528209458775</v>
      </c>
      <c r="AC302" s="42">
        <f t="shared" si="132"/>
        <v>7.0513615194979105</v>
      </c>
      <c r="AD302" s="42">
        <f t="shared" si="133"/>
        <v>6.2022623312501857</v>
      </c>
      <c r="AE302" s="42">
        <f t="shared" si="134"/>
        <v>5.1449762052866461</v>
      </c>
      <c r="AF302" s="42">
        <f t="shared" si="135"/>
        <v>4.8543684494174162</v>
      </c>
      <c r="AG302" s="42">
        <f t="shared" si="136"/>
        <v>5.2673709992742364</v>
      </c>
      <c r="AH302" s="42">
        <f t="shared" si="137"/>
        <v>5.2358948419327138</v>
      </c>
      <c r="AI302" s="42">
        <f t="shared" si="138"/>
        <v>6.3759542523215247</v>
      </c>
      <c r="AJ302" s="42">
        <f t="shared" si="139"/>
        <v>6.3222986001551549</v>
      </c>
      <c r="AK302" s="42">
        <f t="shared" si="140"/>
        <v>6.4675315184750666</v>
      </c>
      <c r="AL302" s="42">
        <f t="shared" si="141"/>
        <v>6.2878113694927897</v>
      </c>
      <c r="AN302" s="43">
        <f t="shared" si="142"/>
        <v>45290</v>
      </c>
      <c r="AO302" s="47">
        <f t="shared" ca="1" si="150"/>
        <v>7.0548686270654919</v>
      </c>
      <c r="AP302" s="47">
        <f t="shared" ca="1" si="150"/>
        <v>6.5900528209458775</v>
      </c>
      <c r="AQ302" s="47">
        <f t="shared" ca="1" si="150"/>
        <v>7.0513615194979105</v>
      </c>
      <c r="AR302" s="47">
        <f t="shared" ca="1" si="150"/>
        <v>6.2022623312501857</v>
      </c>
      <c r="AS302" s="47">
        <f t="shared" ca="1" si="150"/>
        <v>5.1449762052866461</v>
      </c>
      <c r="AT302" s="47">
        <f t="shared" ca="1" si="150"/>
        <v>4.8543684494174162</v>
      </c>
      <c r="AU302" s="47">
        <f t="shared" ca="1" si="150"/>
        <v>5.2673709992742364</v>
      </c>
      <c r="AV302" s="47">
        <f t="shared" ca="1" si="150"/>
        <v>5.2358948419327138</v>
      </c>
      <c r="AW302" s="47">
        <f t="shared" ca="1" si="150"/>
        <v>6.3759542523215247</v>
      </c>
      <c r="AX302" s="47">
        <f t="shared" ca="1" si="150"/>
        <v>6.3222986001551549</v>
      </c>
      <c r="AY302" s="47">
        <f t="shared" ca="1" si="149"/>
        <v>6.4675315184750666</v>
      </c>
      <c r="AZ302" s="47">
        <f t="shared" ca="1" si="149"/>
        <v>6.2878113694927897</v>
      </c>
      <c r="BA302" s="47">
        <f t="shared" ca="1" si="149"/>
        <v>7.0548686270654919</v>
      </c>
      <c r="BB302" s="47">
        <f t="shared" ca="1" si="149"/>
        <v>6.5900528209458775</v>
      </c>
      <c r="BC302" s="47">
        <f t="shared" ca="1" si="149"/>
        <v>7.0513615194979105</v>
      </c>
      <c r="BD302" s="47">
        <f t="shared" ca="1" si="149"/>
        <v>6.2022623312501857</v>
      </c>
      <c r="BE302" s="47">
        <f t="shared" ca="1" si="149"/>
        <v>5.1449762052866461</v>
      </c>
      <c r="BF302" s="47">
        <f t="shared" ca="1" si="149"/>
        <v>4.8543684494174162</v>
      </c>
      <c r="BG302" s="47">
        <f t="shared" ca="1" si="149"/>
        <v>5.2673709992742364</v>
      </c>
      <c r="BH302" s="47">
        <f t="shared" ca="1" si="149"/>
        <v>5.2358948419327138</v>
      </c>
      <c r="BI302" s="47">
        <f t="shared" ca="1" si="148"/>
        <v>6.3759542523215247</v>
      </c>
      <c r="BJ302" s="47">
        <f t="shared" ca="1" si="148"/>
        <v>6.3222986001551549</v>
      </c>
      <c r="BK302" s="47">
        <f t="shared" ca="1" si="148"/>
        <v>6.4675315184750666</v>
      </c>
      <c r="BL302" s="47">
        <f t="shared" ca="1" si="148"/>
        <v>6.2878113694927897</v>
      </c>
      <c r="BM302" s="47">
        <f t="shared" ca="1" si="148"/>
        <v>7.0548686270654919</v>
      </c>
      <c r="BN302" s="47">
        <f t="shared" ca="1" si="148"/>
        <v>6.5900528209458775</v>
      </c>
      <c r="BO302" s="47">
        <f t="shared" ca="1" si="148"/>
        <v>7.0513615194979105</v>
      </c>
      <c r="BP302" s="47">
        <f t="shared" ca="1" si="148"/>
        <v>6.2022623312501857</v>
      </c>
      <c r="BQ302" s="47">
        <f t="shared" ca="1" si="148"/>
        <v>5.1449762052866461</v>
      </c>
      <c r="BR302" s="47">
        <f t="shared" ca="1" si="148"/>
        <v>4.8543684494174162</v>
      </c>
      <c r="BS302" s="47">
        <f t="shared" ca="1" si="152"/>
        <v>5.2673709992742364</v>
      </c>
      <c r="BT302" s="47">
        <f t="shared" ca="1" si="152"/>
        <v>5.2358948419327138</v>
      </c>
      <c r="BU302" s="47">
        <f t="shared" ca="1" si="152"/>
        <v>6.3759542523215247</v>
      </c>
      <c r="BV302" s="47">
        <f t="shared" ca="1" si="152"/>
        <v>6.3222986001551549</v>
      </c>
      <c r="BW302" s="47">
        <f t="shared" ca="1" si="152"/>
        <v>6.4675315184750666</v>
      </c>
      <c r="BX302" s="47">
        <f t="shared" ca="1" si="152"/>
        <v>6.2878113694927897</v>
      </c>
      <c r="BY302" s="47">
        <f t="shared" ca="1" si="152"/>
        <v>7.0548686270654919</v>
      </c>
      <c r="BZ302" s="47">
        <f t="shared" ca="1" si="152"/>
        <v>6.5900528209458775</v>
      </c>
      <c r="CA302" s="47">
        <f t="shared" ca="1" si="152"/>
        <v>7.0513615194979105</v>
      </c>
      <c r="CB302" s="47">
        <f t="shared" ca="1" si="152"/>
        <v>6.2022623312501857</v>
      </c>
      <c r="CC302" s="47">
        <f t="shared" ca="1" si="151"/>
        <v>5.1449762052866461</v>
      </c>
      <c r="CD302" s="47">
        <f t="shared" ca="1" si="151"/>
        <v>4.8543684494174162</v>
      </c>
      <c r="CE302" s="47">
        <f t="shared" ca="1" si="151"/>
        <v>5.2673709992742364</v>
      </c>
      <c r="CF302" s="47">
        <f t="shared" ca="1" si="151"/>
        <v>5.2358948419327138</v>
      </c>
      <c r="CG302" s="47">
        <f t="shared" ca="1" si="151"/>
        <v>6.3759542523215247</v>
      </c>
      <c r="CH302" s="47">
        <f t="shared" ca="1" si="151"/>
        <v>6.3222986001551549</v>
      </c>
      <c r="CI302" s="47">
        <f t="shared" ca="1" si="151"/>
        <v>6.4675315184750666</v>
      </c>
      <c r="CJ302" s="47">
        <f t="shared" ca="1" si="151"/>
        <v>6.2878113694927897</v>
      </c>
      <c r="CK302" s="47">
        <f t="shared" ca="1" si="151"/>
        <v>7.0548686270654919</v>
      </c>
      <c r="CL302" s="47">
        <f t="shared" ca="1" si="151"/>
        <v>6.5900528209458775</v>
      </c>
      <c r="CM302" s="47">
        <f t="shared" ca="1" si="153"/>
        <v>7.0513615194979105</v>
      </c>
      <c r="CN302" s="47">
        <f t="shared" ca="1" si="153"/>
        <v>6.2022623312501857</v>
      </c>
      <c r="CO302" s="47">
        <f t="shared" ca="1" si="153"/>
        <v>5.1449762052866461</v>
      </c>
      <c r="CP302" s="47">
        <f t="shared" ca="1" si="153"/>
        <v>4.8543684494174162</v>
      </c>
      <c r="CQ302" s="47">
        <f t="shared" ca="1" si="153"/>
        <v>5.2673709992742364</v>
      </c>
      <c r="CR302" s="47">
        <f t="shared" ca="1" si="153"/>
        <v>5.2358948419327138</v>
      </c>
      <c r="CS302" s="47">
        <f t="shared" ca="1" si="153"/>
        <v>6.3759542523215247</v>
      </c>
      <c r="CT302" s="47">
        <f t="shared" ca="1" si="153"/>
        <v>6.3222986001551549</v>
      </c>
      <c r="CU302" s="47">
        <f t="shared" ca="1" si="153"/>
        <v>6.4675315184750666</v>
      </c>
      <c r="CV302" s="47">
        <f t="shared" ca="1" si="153"/>
        <v>6.2878113694927897</v>
      </c>
      <c r="CW302" s="47">
        <f t="shared" ca="1" si="147"/>
        <v>7.0548686270654919</v>
      </c>
      <c r="CX302" s="47">
        <f t="shared" ca="1" si="147"/>
        <v>6.5900528209458775</v>
      </c>
      <c r="CY302" s="47">
        <f t="shared" ca="1" si="147"/>
        <v>7.0513615194979105</v>
      </c>
      <c r="CZ302" s="47">
        <f t="shared" ca="1" si="147"/>
        <v>6.2022623312501857</v>
      </c>
      <c r="DA302" s="47">
        <f t="shared" ca="1" si="147"/>
        <v>5.1449762052866461</v>
      </c>
      <c r="DB302" s="47">
        <f t="shared" ca="1" si="147"/>
        <v>4.8543684494174162</v>
      </c>
      <c r="DC302" s="47">
        <f t="shared" ca="1" si="147"/>
        <v>5.2673709992742364</v>
      </c>
      <c r="DD302" s="47">
        <f t="shared" ca="1" si="147"/>
        <v>5.2358948419327138</v>
      </c>
    </row>
    <row r="303" spans="1:108" x14ac:dyDescent="0.25">
      <c r="A303" s="40" t="s">
        <v>138</v>
      </c>
      <c r="B303" s="40">
        <v>2746</v>
      </c>
      <c r="C303" s="40" t="s">
        <v>31</v>
      </c>
      <c r="D303" s="40" t="s">
        <v>1487</v>
      </c>
      <c r="E303" s="40" t="s">
        <v>130</v>
      </c>
      <c r="F303" s="40">
        <v>30</v>
      </c>
      <c r="G303" s="43">
        <v>45259</v>
      </c>
      <c r="I303" s="40" t="s">
        <v>74</v>
      </c>
      <c r="J303" s="40">
        <v>2</v>
      </c>
      <c r="K303" s="40" t="s">
        <v>33</v>
      </c>
      <c r="L303" s="40" t="s">
        <v>140</v>
      </c>
      <c r="N303" s="41">
        <f>VLOOKUP($C303 &amp; $I303 &amp; $K303,FATOR!$A$3:$P$22,5,0)</f>
        <v>0.23516228756884971</v>
      </c>
      <c r="O303" s="41">
        <f>VLOOKUP($C303 &amp; $I303 &amp; $K303,FATOR!$A$3:$P$22,6,0)</f>
        <v>0.21966842736486258</v>
      </c>
      <c r="P303" s="41">
        <f>VLOOKUP($C303 &amp; $I303 &amp; $K303,FATOR!$A$3:$P$22,7,0)</f>
        <v>0.23504538398326369</v>
      </c>
      <c r="Q303" s="41">
        <f>VLOOKUP($C303 &amp; $I303 &amp; $K303,FATOR!$A$3:$P$22,8,0)</f>
        <v>0.20674207770833952</v>
      </c>
      <c r="R303" s="41">
        <f>VLOOKUP($C303 &amp; $I303 &amp; $K303,FATOR!$A$3:$P$22,9,0)</f>
        <v>0.17149920684288822</v>
      </c>
      <c r="S303" s="41">
        <f>VLOOKUP($C303 &amp; $I303 &amp; $K303,FATOR!$A$3:$P$22,10,0)</f>
        <v>0.1618122816472472</v>
      </c>
      <c r="T303" s="41">
        <f>VLOOKUP($C303 &amp; $I303 &amp; $K303,FATOR!$A$3:$P$22,11,0)</f>
        <v>0.17557903330914121</v>
      </c>
      <c r="U303" s="41">
        <f>VLOOKUP($C303 &amp; $I303 &amp; $K303,FATOR!$A$3:$P$22,12,0)</f>
        <v>0.1745298280644238</v>
      </c>
      <c r="V303" s="41">
        <f>VLOOKUP($C303 &amp; $I303 &amp; $K303,FATOR!$A$3:$P$22,13,0)</f>
        <v>0.21253180841071748</v>
      </c>
      <c r="W303" s="41">
        <f>VLOOKUP($C303 &amp; $I303 &amp; $K303,FATOR!$A$3:$P$22,14,0)</f>
        <v>0.2107432866718385</v>
      </c>
      <c r="X303" s="41">
        <f>VLOOKUP($C303 &amp; $I303 &amp; $K303,FATOR!$A$3:$P$22,15,0)</f>
        <v>0.2155843839491689</v>
      </c>
      <c r="Y303" s="41">
        <f>VLOOKUP($C303 &amp; $I303 &amp; $K303,FATOR!$A$3:$P$22,16,0)</f>
        <v>0.20959371231642632</v>
      </c>
      <c r="AA303" s="42">
        <f t="shared" si="130"/>
        <v>7.0548686270654919</v>
      </c>
      <c r="AB303" s="42">
        <f t="shared" si="131"/>
        <v>6.5900528209458775</v>
      </c>
      <c r="AC303" s="42">
        <f t="shared" si="132"/>
        <v>7.0513615194979105</v>
      </c>
      <c r="AD303" s="42">
        <f t="shared" si="133"/>
        <v>6.2022623312501857</v>
      </c>
      <c r="AE303" s="42">
        <f t="shared" si="134"/>
        <v>5.1449762052866461</v>
      </c>
      <c r="AF303" s="42">
        <f t="shared" si="135"/>
        <v>4.8543684494174162</v>
      </c>
      <c r="AG303" s="42">
        <f t="shared" si="136"/>
        <v>5.2673709992742364</v>
      </c>
      <c r="AH303" s="42">
        <f t="shared" si="137"/>
        <v>5.2358948419327138</v>
      </c>
      <c r="AI303" s="42">
        <f t="shared" si="138"/>
        <v>6.3759542523215247</v>
      </c>
      <c r="AJ303" s="42">
        <f t="shared" si="139"/>
        <v>6.3222986001551549</v>
      </c>
      <c r="AK303" s="42">
        <f t="shared" si="140"/>
        <v>6.4675315184750666</v>
      </c>
      <c r="AL303" s="42">
        <f t="shared" si="141"/>
        <v>6.2878113694927897</v>
      </c>
      <c r="AN303" s="43">
        <f t="shared" si="142"/>
        <v>45290</v>
      </c>
      <c r="AO303" s="47">
        <f t="shared" ca="1" si="150"/>
        <v>7.0548686270654919</v>
      </c>
      <c r="AP303" s="47">
        <f t="shared" ca="1" si="150"/>
        <v>6.5900528209458775</v>
      </c>
      <c r="AQ303" s="47">
        <f t="shared" ca="1" si="150"/>
        <v>7.0513615194979105</v>
      </c>
      <c r="AR303" s="47">
        <f t="shared" ca="1" si="150"/>
        <v>6.2022623312501857</v>
      </c>
      <c r="AS303" s="47">
        <f t="shared" ca="1" si="150"/>
        <v>5.1449762052866461</v>
      </c>
      <c r="AT303" s="47">
        <f t="shared" ca="1" si="150"/>
        <v>4.8543684494174162</v>
      </c>
      <c r="AU303" s="47">
        <f t="shared" ca="1" si="150"/>
        <v>5.2673709992742364</v>
      </c>
      <c r="AV303" s="47">
        <f t="shared" ca="1" si="150"/>
        <v>5.2358948419327138</v>
      </c>
      <c r="AW303" s="47">
        <f t="shared" ca="1" si="150"/>
        <v>6.3759542523215247</v>
      </c>
      <c r="AX303" s="47">
        <f t="shared" ca="1" si="150"/>
        <v>6.3222986001551549</v>
      </c>
      <c r="AY303" s="47">
        <f t="shared" ca="1" si="149"/>
        <v>6.4675315184750666</v>
      </c>
      <c r="AZ303" s="47">
        <f t="shared" ca="1" si="149"/>
        <v>6.2878113694927897</v>
      </c>
      <c r="BA303" s="47">
        <f t="shared" ca="1" si="149"/>
        <v>7.0548686270654919</v>
      </c>
      <c r="BB303" s="47">
        <f t="shared" ca="1" si="149"/>
        <v>6.5900528209458775</v>
      </c>
      <c r="BC303" s="47">
        <f t="shared" ca="1" si="149"/>
        <v>7.0513615194979105</v>
      </c>
      <c r="BD303" s="47">
        <f t="shared" ca="1" si="149"/>
        <v>6.2022623312501857</v>
      </c>
      <c r="BE303" s="47">
        <f t="shared" ca="1" si="149"/>
        <v>5.1449762052866461</v>
      </c>
      <c r="BF303" s="47">
        <f t="shared" ca="1" si="149"/>
        <v>4.8543684494174162</v>
      </c>
      <c r="BG303" s="47">
        <f t="shared" ca="1" si="149"/>
        <v>5.2673709992742364</v>
      </c>
      <c r="BH303" s="47">
        <f t="shared" ca="1" si="149"/>
        <v>5.2358948419327138</v>
      </c>
      <c r="BI303" s="47">
        <f t="shared" ca="1" si="148"/>
        <v>6.3759542523215247</v>
      </c>
      <c r="BJ303" s="47">
        <f t="shared" ref="BI303:BR328" ca="1" si="154">IF($AN303&lt;=BJ$1,HLOOKUP(MONTH(BJ$1),$AA:$AL,ROW($AO303),0),"")</f>
        <v>6.3222986001551549</v>
      </c>
      <c r="BK303" s="47">
        <f t="shared" ca="1" si="154"/>
        <v>6.4675315184750666</v>
      </c>
      <c r="BL303" s="47">
        <f t="shared" ca="1" si="154"/>
        <v>6.2878113694927897</v>
      </c>
      <c r="BM303" s="47">
        <f t="shared" ca="1" si="154"/>
        <v>7.0548686270654919</v>
      </c>
      <c r="BN303" s="47">
        <f t="shared" ca="1" si="154"/>
        <v>6.5900528209458775</v>
      </c>
      <c r="BO303" s="47">
        <f t="shared" ca="1" si="154"/>
        <v>7.0513615194979105</v>
      </c>
      <c r="BP303" s="47">
        <f t="shared" ca="1" si="154"/>
        <v>6.2022623312501857</v>
      </c>
      <c r="BQ303" s="47">
        <f t="shared" ca="1" si="154"/>
        <v>5.1449762052866461</v>
      </c>
      <c r="BR303" s="47">
        <f t="shared" ca="1" si="154"/>
        <v>4.8543684494174162</v>
      </c>
      <c r="BS303" s="47">
        <f t="shared" ca="1" si="152"/>
        <v>5.2673709992742364</v>
      </c>
      <c r="BT303" s="47">
        <f t="shared" ca="1" si="152"/>
        <v>5.2358948419327138</v>
      </c>
      <c r="BU303" s="47">
        <f t="shared" ca="1" si="152"/>
        <v>6.3759542523215247</v>
      </c>
      <c r="BV303" s="47">
        <f t="shared" ca="1" si="152"/>
        <v>6.3222986001551549</v>
      </c>
      <c r="BW303" s="47">
        <f t="shared" ca="1" si="152"/>
        <v>6.4675315184750666</v>
      </c>
      <c r="BX303" s="47">
        <f t="shared" ca="1" si="152"/>
        <v>6.2878113694927897</v>
      </c>
      <c r="BY303" s="47">
        <f t="shared" ca="1" si="152"/>
        <v>7.0548686270654919</v>
      </c>
      <c r="BZ303" s="47">
        <f t="shared" ca="1" si="152"/>
        <v>6.5900528209458775</v>
      </c>
      <c r="CA303" s="47">
        <f t="shared" ca="1" si="152"/>
        <v>7.0513615194979105</v>
      </c>
      <c r="CB303" s="47">
        <f t="shared" ca="1" si="152"/>
        <v>6.2022623312501857</v>
      </c>
      <c r="CC303" s="47">
        <f t="shared" ca="1" si="151"/>
        <v>5.1449762052866461</v>
      </c>
      <c r="CD303" s="47">
        <f t="shared" ca="1" si="151"/>
        <v>4.8543684494174162</v>
      </c>
      <c r="CE303" s="47">
        <f t="shared" ca="1" si="151"/>
        <v>5.2673709992742364</v>
      </c>
      <c r="CF303" s="47">
        <f t="shared" ca="1" si="151"/>
        <v>5.2358948419327138</v>
      </c>
      <c r="CG303" s="47">
        <f t="shared" ca="1" si="151"/>
        <v>6.3759542523215247</v>
      </c>
      <c r="CH303" s="47">
        <f t="shared" ca="1" si="151"/>
        <v>6.3222986001551549</v>
      </c>
      <c r="CI303" s="47">
        <f t="shared" ca="1" si="151"/>
        <v>6.4675315184750666</v>
      </c>
      <c r="CJ303" s="47">
        <f t="shared" ca="1" si="151"/>
        <v>6.2878113694927897</v>
      </c>
      <c r="CK303" s="47">
        <f t="shared" ca="1" si="151"/>
        <v>7.0548686270654919</v>
      </c>
      <c r="CL303" s="47">
        <f t="shared" ca="1" si="151"/>
        <v>6.5900528209458775</v>
      </c>
      <c r="CM303" s="47">
        <f t="shared" ca="1" si="153"/>
        <v>7.0513615194979105</v>
      </c>
      <c r="CN303" s="47">
        <f t="shared" ca="1" si="153"/>
        <v>6.2022623312501857</v>
      </c>
      <c r="CO303" s="47">
        <f t="shared" ca="1" si="153"/>
        <v>5.1449762052866461</v>
      </c>
      <c r="CP303" s="47">
        <f t="shared" ca="1" si="153"/>
        <v>4.8543684494174162</v>
      </c>
      <c r="CQ303" s="47">
        <f t="shared" ca="1" si="153"/>
        <v>5.2673709992742364</v>
      </c>
      <c r="CR303" s="47">
        <f t="shared" ca="1" si="153"/>
        <v>5.2358948419327138</v>
      </c>
      <c r="CS303" s="47">
        <f t="shared" ca="1" si="153"/>
        <v>6.3759542523215247</v>
      </c>
      <c r="CT303" s="47">
        <f t="shared" ca="1" si="153"/>
        <v>6.3222986001551549</v>
      </c>
      <c r="CU303" s="47">
        <f t="shared" ca="1" si="153"/>
        <v>6.4675315184750666</v>
      </c>
      <c r="CV303" s="47">
        <f t="shared" ca="1" si="153"/>
        <v>6.2878113694927897</v>
      </c>
      <c r="CW303" s="47">
        <f t="shared" ca="1" si="147"/>
        <v>7.0548686270654919</v>
      </c>
      <c r="CX303" s="47">
        <f t="shared" ca="1" si="147"/>
        <v>6.5900528209458775</v>
      </c>
      <c r="CY303" s="47">
        <f t="shared" ca="1" si="147"/>
        <v>7.0513615194979105</v>
      </c>
      <c r="CZ303" s="47">
        <f t="shared" ca="1" si="147"/>
        <v>6.2022623312501857</v>
      </c>
      <c r="DA303" s="47">
        <f t="shared" ca="1" si="147"/>
        <v>5.1449762052866461</v>
      </c>
      <c r="DB303" s="47">
        <f t="shared" ca="1" si="147"/>
        <v>4.8543684494174162</v>
      </c>
      <c r="DC303" s="47">
        <f t="shared" ca="1" si="147"/>
        <v>5.2673709992742364</v>
      </c>
      <c r="DD303" s="47">
        <f t="shared" ca="1" si="147"/>
        <v>5.2358948419327138</v>
      </c>
    </row>
    <row r="304" spans="1:108" x14ac:dyDescent="0.25">
      <c r="A304" s="40" t="s">
        <v>138</v>
      </c>
      <c r="B304" s="40">
        <v>2789</v>
      </c>
      <c r="C304" s="40" t="s">
        <v>31</v>
      </c>
      <c r="D304" s="40" t="s">
        <v>1488</v>
      </c>
      <c r="E304" s="40" t="s">
        <v>130</v>
      </c>
      <c r="F304" s="40">
        <v>30</v>
      </c>
      <c r="G304" s="43">
        <v>45259</v>
      </c>
      <c r="I304" s="40" t="s">
        <v>74</v>
      </c>
      <c r="J304" s="40">
        <v>2</v>
      </c>
      <c r="K304" s="40" t="s">
        <v>33</v>
      </c>
      <c r="L304" s="40" t="s">
        <v>140</v>
      </c>
      <c r="N304" s="41">
        <f>VLOOKUP($C304 &amp; $I304 &amp; $K304,FATOR!$A$3:$P$22,5,0)</f>
        <v>0.23516228756884971</v>
      </c>
      <c r="O304" s="41">
        <f>VLOOKUP($C304 &amp; $I304 &amp; $K304,FATOR!$A$3:$P$22,6,0)</f>
        <v>0.21966842736486258</v>
      </c>
      <c r="P304" s="41">
        <f>VLOOKUP($C304 &amp; $I304 &amp; $K304,FATOR!$A$3:$P$22,7,0)</f>
        <v>0.23504538398326369</v>
      </c>
      <c r="Q304" s="41">
        <f>VLOOKUP($C304 &amp; $I304 &amp; $K304,FATOR!$A$3:$P$22,8,0)</f>
        <v>0.20674207770833952</v>
      </c>
      <c r="R304" s="41">
        <f>VLOOKUP($C304 &amp; $I304 &amp; $K304,FATOR!$A$3:$P$22,9,0)</f>
        <v>0.17149920684288822</v>
      </c>
      <c r="S304" s="41">
        <f>VLOOKUP($C304 &amp; $I304 &amp; $K304,FATOR!$A$3:$P$22,10,0)</f>
        <v>0.1618122816472472</v>
      </c>
      <c r="T304" s="41">
        <f>VLOOKUP($C304 &amp; $I304 &amp; $K304,FATOR!$A$3:$P$22,11,0)</f>
        <v>0.17557903330914121</v>
      </c>
      <c r="U304" s="41">
        <f>VLOOKUP($C304 &amp; $I304 &amp; $K304,FATOR!$A$3:$P$22,12,0)</f>
        <v>0.1745298280644238</v>
      </c>
      <c r="V304" s="41">
        <f>VLOOKUP($C304 &amp; $I304 &amp; $K304,FATOR!$A$3:$P$22,13,0)</f>
        <v>0.21253180841071748</v>
      </c>
      <c r="W304" s="41">
        <f>VLOOKUP($C304 &amp; $I304 &amp; $K304,FATOR!$A$3:$P$22,14,0)</f>
        <v>0.2107432866718385</v>
      </c>
      <c r="X304" s="41">
        <f>VLOOKUP($C304 &amp; $I304 &amp; $K304,FATOR!$A$3:$P$22,15,0)</f>
        <v>0.2155843839491689</v>
      </c>
      <c r="Y304" s="41">
        <f>VLOOKUP($C304 &amp; $I304 &amp; $K304,FATOR!$A$3:$P$22,16,0)</f>
        <v>0.20959371231642632</v>
      </c>
      <c r="AA304" s="42">
        <f t="shared" si="130"/>
        <v>7.0548686270654919</v>
      </c>
      <c r="AB304" s="42">
        <f t="shared" si="131"/>
        <v>6.5900528209458775</v>
      </c>
      <c r="AC304" s="42">
        <f t="shared" si="132"/>
        <v>7.0513615194979105</v>
      </c>
      <c r="AD304" s="42">
        <f t="shared" si="133"/>
        <v>6.2022623312501857</v>
      </c>
      <c r="AE304" s="42">
        <f t="shared" si="134"/>
        <v>5.1449762052866461</v>
      </c>
      <c r="AF304" s="42">
        <f t="shared" si="135"/>
        <v>4.8543684494174162</v>
      </c>
      <c r="AG304" s="42">
        <f t="shared" si="136"/>
        <v>5.2673709992742364</v>
      </c>
      <c r="AH304" s="42">
        <f t="shared" si="137"/>
        <v>5.2358948419327138</v>
      </c>
      <c r="AI304" s="42">
        <f t="shared" si="138"/>
        <v>6.3759542523215247</v>
      </c>
      <c r="AJ304" s="42">
        <f t="shared" si="139"/>
        <v>6.3222986001551549</v>
      </c>
      <c r="AK304" s="42">
        <f t="shared" si="140"/>
        <v>6.4675315184750666</v>
      </c>
      <c r="AL304" s="42">
        <f t="shared" si="141"/>
        <v>6.2878113694927897</v>
      </c>
      <c r="AN304" s="43">
        <f t="shared" si="142"/>
        <v>45290</v>
      </c>
      <c r="AO304" s="47">
        <f t="shared" ca="1" si="150"/>
        <v>7.0548686270654919</v>
      </c>
      <c r="AP304" s="47">
        <f t="shared" ca="1" si="150"/>
        <v>6.5900528209458775</v>
      </c>
      <c r="AQ304" s="47">
        <f t="shared" ca="1" si="150"/>
        <v>7.0513615194979105</v>
      </c>
      <c r="AR304" s="47">
        <f t="shared" ca="1" si="150"/>
        <v>6.2022623312501857</v>
      </c>
      <c r="AS304" s="47">
        <f t="shared" ca="1" si="150"/>
        <v>5.1449762052866461</v>
      </c>
      <c r="AT304" s="47">
        <f t="shared" ca="1" si="150"/>
        <v>4.8543684494174162</v>
      </c>
      <c r="AU304" s="47">
        <f t="shared" ca="1" si="150"/>
        <v>5.2673709992742364</v>
      </c>
      <c r="AV304" s="47">
        <f t="shared" ca="1" si="150"/>
        <v>5.2358948419327138</v>
      </c>
      <c r="AW304" s="47">
        <f t="shared" ca="1" si="150"/>
        <v>6.3759542523215247</v>
      </c>
      <c r="AX304" s="47">
        <f t="shared" ca="1" si="150"/>
        <v>6.3222986001551549</v>
      </c>
      <c r="AY304" s="47">
        <f t="shared" ca="1" si="149"/>
        <v>6.4675315184750666</v>
      </c>
      <c r="AZ304" s="47">
        <f t="shared" ca="1" si="149"/>
        <v>6.2878113694927897</v>
      </c>
      <c r="BA304" s="47">
        <f t="shared" ca="1" si="149"/>
        <v>7.0548686270654919</v>
      </c>
      <c r="BB304" s="47">
        <f t="shared" ca="1" si="149"/>
        <v>6.5900528209458775</v>
      </c>
      <c r="BC304" s="47">
        <f t="shared" ca="1" si="149"/>
        <v>7.0513615194979105</v>
      </c>
      <c r="BD304" s="47">
        <f t="shared" ca="1" si="149"/>
        <v>6.2022623312501857</v>
      </c>
      <c r="BE304" s="47">
        <f t="shared" ca="1" si="149"/>
        <v>5.1449762052866461</v>
      </c>
      <c r="BF304" s="47">
        <f t="shared" ca="1" si="149"/>
        <v>4.8543684494174162</v>
      </c>
      <c r="BG304" s="47">
        <f t="shared" ca="1" si="149"/>
        <v>5.2673709992742364</v>
      </c>
      <c r="BH304" s="47">
        <f t="shared" ca="1" si="149"/>
        <v>5.2358948419327138</v>
      </c>
      <c r="BI304" s="47">
        <f t="shared" ca="1" si="154"/>
        <v>6.3759542523215247</v>
      </c>
      <c r="BJ304" s="47">
        <f t="shared" ca="1" si="154"/>
        <v>6.3222986001551549</v>
      </c>
      <c r="BK304" s="47">
        <f t="shared" ca="1" si="154"/>
        <v>6.4675315184750666</v>
      </c>
      <c r="BL304" s="47">
        <f t="shared" ca="1" si="154"/>
        <v>6.2878113694927897</v>
      </c>
      <c r="BM304" s="47">
        <f t="shared" ca="1" si="154"/>
        <v>7.0548686270654919</v>
      </c>
      <c r="BN304" s="47">
        <f t="shared" ca="1" si="154"/>
        <v>6.5900528209458775</v>
      </c>
      <c r="BO304" s="47">
        <f t="shared" ca="1" si="154"/>
        <v>7.0513615194979105</v>
      </c>
      <c r="BP304" s="47">
        <f t="shared" ca="1" si="154"/>
        <v>6.2022623312501857</v>
      </c>
      <c r="BQ304" s="47">
        <f t="shared" ca="1" si="154"/>
        <v>5.1449762052866461</v>
      </c>
      <c r="BR304" s="47">
        <f t="shared" ca="1" si="154"/>
        <v>4.8543684494174162</v>
      </c>
      <c r="BS304" s="47">
        <f t="shared" ca="1" si="152"/>
        <v>5.2673709992742364</v>
      </c>
      <c r="BT304" s="47">
        <f t="shared" ca="1" si="152"/>
        <v>5.2358948419327138</v>
      </c>
      <c r="BU304" s="47">
        <f t="shared" ca="1" si="152"/>
        <v>6.3759542523215247</v>
      </c>
      <c r="BV304" s="47">
        <f t="shared" ca="1" si="152"/>
        <v>6.3222986001551549</v>
      </c>
      <c r="BW304" s="47">
        <f t="shared" ca="1" si="152"/>
        <v>6.4675315184750666</v>
      </c>
      <c r="BX304" s="47">
        <f t="shared" ca="1" si="152"/>
        <v>6.2878113694927897</v>
      </c>
      <c r="BY304" s="47">
        <f t="shared" ca="1" si="152"/>
        <v>7.0548686270654919</v>
      </c>
      <c r="BZ304" s="47">
        <f t="shared" ca="1" si="152"/>
        <v>6.5900528209458775</v>
      </c>
      <c r="CA304" s="47">
        <f t="shared" ca="1" si="152"/>
        <v>7.0513615194979105</v>
      </c>
      <c r="CB304" s="47">
        <f t="shared" ca="1" si="152"/>
        <v>6.2022623312501857</v>
      </c>
      <c r="CC304" s="47">
        <f t="shared" ca="1" si="151"/>
        <v>5.1449762052866461</v>
      </c>
      <c r="CD304" s="47">
        <f t="shared" ca="1" si="151"/>
        <v>4.8543684494174162</v>
      </c>
      <c r="CE304" s="47">
        <f t="shared" ca="1" si="151"/>
        <v>5.2673709992742364</v>
      </c>
      <c r="CF304" s="47">
        <f t="shared" ca="1" si="151"/>
        <v>5.2358948419327138</v>
      </c>
      <c r="CG304" s="47">
        <f t="shared" ca="1" si="151"/>
        <v>6.3759542523215247</v>
      </c>
      <c r="CH304" s="47">
        <f t="shared" ca="1" si="151"/>
        <v>6.3222986001551549</v>
      </c>
      <c r="CI304" s="47">
        <f t="shared" ca="1" si="151"/>
        <v>6.4675315184750666</v>
      </c>
      <c r="CJ304" s="47">
        <f t="shared" ca="1" si="151"/>
        <v>6.2878113694927897</v>
      </c>
      <c r="CK304" s="47">
        <f t="shared" ca="1" si="151"/>
        <v>7.0548686270654919</v>
      </c>
      <c r="CL304" s="47">
        <f t="shared" ca="1" si="151"/>
        <v>6.5900528209458775</v>
      </c>
      <c r="CM304" s="47">
        <f t="shared" ca="1" si="153"/>
        <v>7.0513615194979105</v>
      </c>
      <c r="CN304" s="47">
        <f t="shared" ca="1" si="153"/>
        <v>6.2022623312501857</v>
      </c>
      <c r="CO304" s="47">
        <f t="shared" ca="1" si="153"/>
        <v>5.1449762052866461</v>
      </c>
      <c r="CP304" s="47">
        <f t="shared" ca="1" si="153"/>
        <v>4.8543684494174162</v>
      </c>
      <c r="CQ304" s="47">
        <f t="shared" ca="1" si="153"/>
        <v>5.2673709992742364</v>
      </c>
      <c r="CR304" s="47">
        <f t="shared" ca="1" si="153"/>
        <v>5.2358948419327138</v>
      </c>
      <c r="CS304" s="47">
        <f t="shared" ca="1" si="153"/>
        <v>6.3759542523215247</v>
      </c>
      <c r="CT304" s="47">
        <f t="shared" ca="1" si="153"/>
        <v>6.3222986001551549</v>
      </c>
      <c r="CU304" s="47">
        <f t="shared" ca="1" si="153"/>
        <v>6.4675315184750666</v>
      </c>
      <c r="CV304" s="47">
        <f t="shared" ca="1" si="153"/>
        <v>6.2878113694927897</v>
      </c>
      <c r="CW304" s="47">
        <f t="shared" ca="1" si="147"/>
        <v>7.0548686270654919</v>
      </c>
      <c r="CX304" s="47">
        <f t="shared" ca="1" si="147"/>
        <v>6.5900528209458775</v>
      </c>
      <c r="CY304" s="47">
        <f t="shared" ca="1" si="147"/>
        <v>7.0513615194979105</v>
      </c>
      <c r="CZ304" s="47">
        <f t="shared" ca="1" si="147"/>
        <v>6.2022623312501857</v>
      </c>
      <c r="DA304" s="47">
        <f t="shared" ca="1" si="147"/>
        <v>5.1449762052866461</v>
      </c>
      <c r="DB304" s="47">
        <f t="shared" ca="1" si="147"/>
        <v>4.8543684494174162</v>
      </c>
      <c r="DC304" s="47">
        <f t="shared" ca="1" si="147"/>
        <v>5.2673709992742364</v>
      </c>
      <c r="DD304" s="47">
        <f t="shared" ca="1" si="147"/>
        <v>5.2358948419327138</v>
      </c>
    </row>
    <row r="305" spans="1:108" x14ac:dyDescent="0.25">
      <c r="A305" s="40" t="s">
        <v>138</v>
      </c>
      <c r="B305" s="40">
        <v>2747</v>
      </c>
      <c r="C305" s="40" t="s">
        <v>31</v>
      </c>
      <c r="D305" s="40" t="s">
        <v>1489</v>
      </c>
      <c r="E305" s="40" t="s">
        <v>130</v>
      </c>
      <c r="F305" s="40">
        <v>30</v>
      </c>
      <c r="G305" s="43">
        <v>45259</v>
      </c>
      <c r="I305" s="40" t="s">
        <v>74</v>
      </c>
      <c r="J305" s="40">
        <v>2</v>
      </c>
      <c r="K305" s="40" t="s">
        <v>33</v>
      </c>
      <c r="L305" s="40" t="s">
        <v>140</v>
      </c>
      <c r="N305" s="41">
        <f>VLOOKUP($C305 &amp; $I305 &amp; $K305,FATOR!$A$3:$P$22,5,0)</f>
        <v>0.23516228756884971</v>
      </c>
      <c r="O305" s="41">
        <f>VLOOKUP($C305 &amp; $I305 &amp; $K305,FATOR!$A$3:$P$22,6,0)</f>
        <v>0.21966842736486258</v>
      </c>
      <c r="P305" s="41">
        <f>VLOOKUP($C305 &amp; $I305 &amp; $K305,FATOR!$A$3:$P$22,7,0)</f>
        <v>0.23504538398326369</v>
      </c>
      <c r="Q305" s="41">
        <f>VLOOKUP($C305 &amp; $I305 &amp; $K305,FATOR!$A$3:$P$22,8,0)</f>
        <v>0.20674207770833952</v>
      </c>
      <c r="R305" s="41">
        <f>VLOOKUP($C305 &amp; $I305 &amp; $K305,FATOR!$A$3:$P$22,9,0)</f>
        <v>0.17149920684288822</v>
      </c>
      <c r="S305" s="41">
        <f>VLOOKUP($C305 &amp; $I305 &amp; $K305,FATOR!$A$3:$P$22,10,0)</f>
        <v>0.1618122816472472</v>
      </c>
      <c r="T305" s="41">
        <f>VLOOKUP($C305 &amp; $I305 &amp; $K305,FATOR!$A$3:$P$22,11,0)</f>
        <v>0.17557903330914121</v>
      </c>
      <c r="U305" s="41">
        <f>VLOOKUP($C305 &amp; $I305 &amp; $K305,FATOR!$A$3:$P$22,12,0)</f>
        <v>0.1745298280644238</v>
      </c>
      <c r="V305" s="41">
        <f>VLOOKUP($C305 &amp; $I305 &amp; $K305,FATOR!$A$3:$P$22,13,0)</f>
        <v>0.21253180841071748</v>
      </c>
      <c r="W305" s="41">
        <f>VLOOKUP($C305 &amp; $I305 &amp; $K305,FATOR!$A$3:$P$22,14,0)</f>
        <v>0.2107432866718385</v>
      </c>
      <c r="X305" s="41">
        <f>VLOOKUP($C305 &amp; $I305 &amp; $K305,FATOR!$A$3:$P$22,15,0)</f>
        <v>0.2155843839491689</v>
      </c>
      <c r="Y305" s="41">
        <f>VLOOKUP($C305 &amp; $I305 &amp; $K305,FATOR!$A$3:$P$22,16,0)</f>
        <v>0.20959371231642632</v>
      </c>
      <c r="AA305" s="42">
        <f t="shared" si="130"/>
        <v>7.0548686270654919</v>
      </c>
      <c r="AB305" s="42">
        <f t="shared" si="131"/>
        <v>6.5900528209458775</v>
      </c>
      <c r="AC305" s="42">
        <f t="shared" si="132"/>
        <v>7.0513615194979105</v>
      </c>
      <c r="AD305" s="42">
        <f t="shared" si="133"/>
        <v>6.2022623312501857</v>
      </c>
      <c r="AE305" s="42">
        <f t="shared" si="134"/>
        <v>5.1449762052866461</v>
      </c>
      <c r="AF305" s="42">
        <f t="shared" si="135"/>
        <v>4.8543684494174162</v>
      </c>
      <c r="AG305" s="42">
        <f t="shared" si="136"/>
        <v>5.2673709992742364</v>
      </c>
      <c r="AH305" s="42">
        <f t="shared" si="137"/>
        <v>5.2358948419327138</v>
      </c>
      <c r="AI305" s="42">
        <f t="shared" si="138"/>
        <v>6.3759542523215247</v>
      </c>
      <c r="AJ305" s="42">
        <f t="shared" si="139"/>
        <v>6.3222986001551549</v>
      </c>
      <c r="AK305" s="42">
        <f t="shared" si="140"/>
        <v>6.4675315184750666</v>
      </c>
      <c r="AL305" s="42">
        <f t="shared" si="141"/>
        <v>6.2878113694927897</v>
      </c>
      <c r="AN305" s="43">
        <f t="shared" si="142"/>
        <v>45290</v>
      </c>
      <c r="AO305" s="47">
        <f t="shared" ca="1" si="150"/>
        <v>7.0548686270654919</v>
      </c>
      <c r="AP305" s="47">
        <f t="shared" ca="1" si="150"/>
        <v>6.5900528209458775</v>
      </c>
      <c r="AQ305" s="47">
        <f t="shared" ca="1" si="150"/>
        <v>7.0513615194979105</v>
      </c>
      <c r="AR305" s="47">
        <f t="shared" ca="1" si="150"/>
        <v>6.2022623312501857</v>
      </c>
      <c r="AS305" s="47">
        <f t="shared" ca="1" si="150"/>
        <v>5.1449762052866461</v>
      </c>
      <c r="AT305" s="47">
        <f t="shared" ca="1" si="150"/>
        <v>4.8543684494174162</v>
      </c>
      <c r="AU305" s="47">
        <f t="shared" ca="1" si="150"/>
        <v>5.2673709992742364</v>
      </c>
      <c r="AV305" s="47">
        <f t="shared" ca="1" si="150"/>
        <v>5.2358948419327138</v>
      </c>
      <c r="AW305" s="47">
        <f t="shared" ca="1" si="150"/>
        <v>6.3759542523215247</v>
      </c>
      <c r="AX305" s="47">
        <f t="shared" ca="1" si="150"/>
        <v>6.3222986001551549</v>
      </c>
      <c r="AY305" s="47">
        <f t="shared" ca="1" si="149"/>
        <v>6.4675315184750666</v>
      </c>
      <c r="AZ305" s="47">
        <f t="shared" ca="1" si="149"/>
        <v>6.2878113694927897</v>
      </c>
      <c r="BA305" s="47">
        <f t="shared" ca="1" si="149"/>
        <v>7.0548686270654919</v>
      </c>
      <c r="BB305" s="47">
        <f t="shared" ca="1" si="149"/>
        <v>6.5900528209458775</v>
      </c>
      <c r="BC305" s="47">
        <f t="shared" ca="1" si="149"/>
        <v>7.0513615194979105</v>
      </c>
      <c r="BD305" s="47">
        <f t="shared" ca="1" si="149"/>
        <v>6.2022623312501857</v>
      </c>
      <c r="BE305" s="47">
        <f t="shared" ca="1" si="149"/>
        <v>5.1449762052866461</v>
      </c>
      <c r="BF305" s="47">
        <f t="shared" ca="1" si="149"/>
        <v>4.8543684494174162</v>
      </c>
      <c r="BG305" s="47">
        <f t="shared" ca="1" si="149"/>
        <v>5.2673709992742364</v>
      </c>
      <c r="BH305" s="47">
        <f t="shared" ca="1" si="149"/>
        <v>5.2358948419327138</v>
      </c>
      <c r="BI305" s="47">
        <f t="shared" ca="1" si="154"/>
        <v>6.3759542523215247</v>
      </c>
      <c r="BJ305" s="47">
        <f t="shared" ca="1" si="154"/>
        <v>6.3222986001551549</v>
      </c>
      <c r="BK305" s="47">
        <f t="shared" ca="1" si="154"/>
        <v>6.4675315184750666</v>
      </c>
      <c r="BL305" s="47">
        <f t="shared" ca="1" si="154"/>
        <v>6.2878113694927897</v>
      </c>
      <c r="BM305" s="47">
        <f t="shared" ca="1" si="154"/>
        <v>7.0548686270654919</v>
      </c>
      <c r="BN305" s="47">
        <f t="shared" ca="1" si="154"/>
        <v>6.5900528209458775</v>
      </c>
      <c r="BO305" s="47">
        <f t="shared" ca="1" si="154"/>
        <v>7.0513615194979105</v>
      </c>
      <c r="BP305" s="47">
        <f t="shared" ca="1" si="154"/>
        <v>6.2022623312501857</v>
      </c>
      <c r="BQ305" s="47">
        <f t="shared" ca="1" si="154"/>
        <v>5.1449762052866461</v>
      </c>
      <c r="BR305" s="47">
        <f t="shared" ca="1" si="154"/>
        <v>4.8543684494174162</v>
      </c>
      <c r="BS305" s="47">
        <f t="shared" ca="1" si="152"/>
        <v>5.2673709992742364</v>
      </c>
      <c r="BT305" s="47">
        <f t="shared" ca="1" si="152"/>
        <v>5.2358948419327138</v>
      </c>
      <c r="BU305" s="47">
        <f t="shared" ca="1" si="152"/>
        <v>6.3759542523215247</v>
      </c>
      <c r="BV305" s="47">
        <f t="shared" ca="1" si="152"/>
        <v>6.3222986001551549</v>
      </c>
      <c r="BW305" s="47">
        <f t="shared" ca="1" si="152"/>
        <v>6.4675315184750666</v>
      </c>
      <c r="BX305" s="47">
        <f t="shared" ca="1" si="152"/>
        <v>6.2878113694927897</v>
      </c>
      <c r="BY305" s="47">
        <f t="shared" ca="1" si="152"/>
        <v>7.0548686270654919</v>
      </c>
      <c r="BZ305" s="47">
        <f t="shared" ca="1" si="152"/>
        <v>6.5900528209458775</v>
      </c>
      <c r="CA305" s="47">
        <f t="shared" ca="1" si="152"/>
        <v>7.0513615194979105</v>
      </c>
      <c r="CB305" s="47">
        <f t="shared" ca="1" si="152"/>
        <v>6.2022623312501857</v>
      </c>
      <c r="CC305" s="47">
        <f t="shared" ca="1" si="151"/>
        <v>5.1449762052866461</v>
      </c>
      <c r="CD305" s="47">
        <f t="shared" ca="1" si="151"/>
        <v>4.8543684494174162</v>
      </c>
      <c r="CE305" s="47">
        <f t="shared" ca="1" si="151"/>
        <v>5.2673709992742364</v>
      </c>
      <c r="CF305" s="47">
        <f t="shared" ca="1" si="151"/>
        <v>5.2358948419327138</v>
      </c>
      <c r="CG305" s="47">
        <f t="shared" ca="1" si="151"/>
        <v>6.3759542523215247</v>
      </c>
      <c r="CH305" s="47">
        <f t="shared" ca="1" si="151"/>
        <v>6.3222986001551549</v>
      </c>
      <c r="CI305" s="47">
        <f t="shared" ca="1" si="151"/>
        <v>6.4675315184750666</v>
      </c>
      <c r="CJ305" s="47">
        <f t="shared" ca="1" si="151"/>
        <v>6.2878113694927897</v>
      </c>
      <c r="CK305" s="47">
        <f t="shared" ca="1" si="151"/>
        <v>7.0548686270654919</v>
      </c>
      <c r="CL305" s="47">
        <f t="shared" ca="1" si="151"/>
        <v>6.5900528209458775</v>
      </c>
      <c r="CM305" s="47">
        <f t="shared" ca="1" si="153"/>
        <v>7.0513615194979105</v>
      </c>
      <c r="CN305" s="47">
        <f t="shared" ca="1" si="153"/>
        <v>6.2022623312501857</v>
      </c>
      <c r="CO305" s="47">
        <f t="shared" ca="1" si="153"/>
        <v>5.1449762052866461</v>
      </c>
      <c r="CP305" s="47">
        <f t="shared" ca="1" si="153"/>
        <v>4.8543684494174162</v>
      </c>
      <c r="CQ305" s="47">
        <f t="shared" ca="1" si="153"/>
        <v>5.2673709992742364</v>
      </c>
      <c r="CR305" s="47">
        <f t="shared" ca="1" si="153"/>
        <v>5.2358948419327138</v>
      </c>
      <c r="CS305" s="47">
        <f t="shared" ca="1" si="153"/>
        <v>6.3759542523215247</v>
      </c>
      <c r="CT305" s="47">
        <f t="shared" ca="1" si="153"/>
        <v>6.3222986001551549</v>
      </c>
      <c r="CU305" s="47">
        <f t="shared" ca="1" si="153"/>
        <v>6.4675315184750666</v>
      </c>
      <c r="CV305" s="47">
        <f t="shared" ca="1" si="153"/>
        <v>6.2878113694927897</v>
      </c>
      <c r="CW305" s="47">
        <f t="shared" ca="1" si="147"/>
        <v>7.0548686270654919</v>
      </c>
      <c r="CX305" s="47">
        <f t="shared" ca="1" si="147"/>
        <v>6.5900528209458775</v>
      </c>
      <c r="CY305" s="47">
        <f t="shared" ca="1" si="147"/>
        <v>7.0513615194979105</v>
      </c>
      <c r="CZ305" s="47">
        <f t="shared" ca="1" si="147"/>
        <v>6.2022623312501857</v>
      </c>
      <c r="DA305" s="47">
        <f t="shared" ca="1" si="147"/>
        <v>5.1449762052866461</v>
      </c>
      <c r="DB305" s="47">
        <f t="shared" ca="1" si="147"/>
        <v>4.8543684494174162</v>
      </c>
      <c r="DC305" s="47">
        <f t="shared" ca="1" si="147"/>
        <v>5.2673709992742364</v>
      </c>
      <c r="DD305" s="47">
        <f t="shared" ca="1" si="147"/>
        <v>5.2358948419327138</v>
      </c>
    </row>
    <row r="306" spans="1:108" x14ac:dyDescent="0.25">
      <c r="A306" s="40" t="s">
        <v>138</v>
      </c>
      <c r="B306" s="40">
        <v>2798</v>
      </c>
      <c r="C306" s="40" t="s">
        <v>31</v>
      </c>
      <c r="D306" s="40" t="s">
        <v>1490</v>
      </c>
      <c r="E306" s="40" t="s">
        <v>130</v>
      </c>
      <c r="F306" s="40">
        <v>30</v>
      </c>
      <c r="G306" s="43">
        <v>45259</v>
      </c>
      <c r="I306" s="40" t="s">
        <v>74</v>
      </c>
      <c r="J306" s="40">
        <v>2</v>
      </c>
      <c r="K306" s="40" t="s">
        <v>33</v>
      </c>
      <c r="L306" s="40" t="s">
        <v>140</v>
      </c>
      <c r="N306" s="41">
        <f>VLOOKUP($C306 &amp; $I306 &amp; $K306,FATOR!$A$3:$P$22,5,0)</f>
        <v>0.23516228756884971</v>
      </c>
      <c r="O306" s="41">
        <f>VLOOKUP($C306 &amp; $I306 &amp; $K306,FATOR!$A$3:$P$22,6,0)</f>
        <v>0.21966842736486258</v>
      </c>
      <c r="P306" s="41">
        <f>VLOOKUP($C306 &amp; $I306 &amp; $K306,FATOR!$A$3:$P$22,7,0)</f>
        <v>0.23504538398326369</v>
      </c>
      <c r="Q306" s="41">
        <f>VLOOKUP($C306 &amp; $I306 &amp; $K306,FATOR!$A$3:$P$22,8,0)</f>
        <v>0.20674207770833952</v>
      </c>
      <c r="R306" s="41">
        <f>VLOOKUP($C306 &amp; $I306 &amp; $K306,FATOR!$A$3:$P$22,9,0)</f>
        <v>0.17149920684288822</v>
      </c>
      <c r="S306" s="41">
        <f>VLOOKUP($C306 &amp; $I306 &amp; $K306,FATOR!$A$3:$P$22,10,0)</f>
        <v>0.1618122816472472</v>
      </c>
      <c r="T306" s="41">
        <f>VLOOKUP($C306 &amp; $I306 &amp; $K306,FATOR!$A$3:$P$22,11,0)</f>
        <v>0.17557903330914121</v>
      </c>
      <c r="U306" s="41">
        <f>VLOOKUP($C306 &amp; $I306 &amp; $K306,FATOR!$A$3:$P$22,12,0)</f>
        <v>0.1745298280644238</v>
      </c>
      <c r="V306" s="41">
        <f>VLOOKUP($C306 &amp; $I306 &amp; $K306,FATOR!$A$3:$P$22,13,0)</f>
        <v>0.21253180841071748</v>
      </c>
      <c r="W306" s="41">
        <f>VLOOKUP($C306 &amp; $I306 &amp; $K306,FATOR!$A$3:$P$22,14,0)</f>
        <v>0.2107432866718385</v>
      </c>
      <c r="X306" s="41">
        <f>VLOOKUP($C306 &amp; $I306 &amp; $K306,FATOR!$A$3:$P$22,15,0)</f>
        <v>0.2155843839491689</v>
      </c>
      <c r="Y306" s="41">
        <f>VLOOKUP($C306 &amp; $I306 &amp; $K306,FATOR!$A$3:$P$22,16,0)</f>
        <v>0.20959371231642632</v>
      </c>
      <c r="AA306" s="42">
        <f t="shared" si="130"/>
        <v>7.0548686270654919</v>
      </c>
      <c r="AB306" s="42">
        <f t="shared" si="131"/>
        <v>6.5900528209458775</v>
      </c>
      <c r="AC306" s="42">
        <f t="shared" si="132"/>
        <v>7.0513615194979105</v>
      </c>
      <c r="AD306" s="42">
        <f t="shared" si="133"/>
        <v>6.2022623312501857</v>
      </c>
      <c r="AE306" s="42">
        <f t="shared" si="134"/>
        <v>5.1449762052866461</v>
      </c>
      <c r="AF306" s="42">
        <f t="shared" si="135"/>
        <v>4.8543684494174162</v>
      </c>
      <c r="AG306" s="42">
        <f t="shared" si="136"/>
        <v>5.2673709992742364</v>
      </c>
      <c r="AH306" s="42">
        <f t="shared" si="137"/>
        <v>5.2358948419327138</v>
      </c>
      <c r="AI306" s="42">
        <f t="shared" si="138"/>
        <v>6.3759542523215247</v>
      </c>
      <c r="AJ306" s="42">
        <f t="shared" si="139"/>
        <v>6.3222986001551549</v>
      </c>
      <c r="AK306" s="42">
        <f t="shared" si="140"/>
        <v>6.4675315184750666</v>
      </c>
      <c r="AL306" s="42">
        <f t="shared" si="141"/>
        <v>6.2878113694927897</v>
      </c>
      <c r="AN306" s="43">
        <f t="shared" si="142"/>
        <v>45290</v>
      </c>
      <c r="AO306" s="47">
        <f t="shared" ca="1" si="150"/>
        <v>7.0548686270654919</v>
      </c>
      <c r="AP306" s="47">
        <f t="shared" ca="1" si="150"/>
        <v>6.5900528209458775</v>
      </c>
      <c r="AQ306" s="47">
        <f t="shared" ca="1" si="150"/>
        <v>7.0513615194979105</v>
      </c>
      <c r="AR306" s="47">
        <f t="shared" ca="1" si="150"/>
        <v>6.2022623312501857</v>
      </c>
      <c r="AS306" s="47">
        <f t="shared" ca="1" si="150"/>
        <v>5.1449762052866461</v>
      </c>
      <c r="AT306" s="47">
        <f t="shared" ca="1" si="150"/>
        <v>4.8543684494174162</v>
      </c>
      <c r="AU306" s="47">
        <f t="shared" ca="1" si="150"/>
        <v>5.2673709992742364</v>
      </c>
      <c r="AV306" s="47">
        <f t="shared" ca="1" si="150"/>
        <v>5.2358948419327138</v>
      </c>
      <c r="AW306" s="47">
        <f t="shared" ca="1" si="150"/>
        <v>6.3759542523215247</v>
      </c>
      <c r="AX306" s="47">
        <f t="shared" ca="1" si="150"/>
        <v>6.3222986001551549</v>
      </c>
      <c r="AY306" s="47">
        <f t="shared" ca="1" si="149"/>
        <v>6.4675315184750666</v>
      </c>
      <c r="AZ306" s="47">
        <f t="shared" ca="1" si="149"/>
        <v>6.2878113694927897</v>
      </c>
      <c r="BA306" s="47">
        <f t="shared" ca="1" si="149"/>
        <v>7.0548686270654919</v>
      </c>
      <c r="BB306" s="47">
        <f t="shared" ca="1" si="149"/>
        <v>6.5900528209458775</v>
      </c>
      <c r="BC306" s="47">
        <f t="shared" ca="1" si="149"/>
        <v>7.0513615194979105</v>
      </c>
      <c r="BD306" s="47">
        <f t="shared" ca="1" si="149"/>
        <v>6.2022623312501857</v>
      </c>
      <c r="BE306" s="47">
        <f t="shared" ca="1" si="149"/>
        <v>5.1449762052866461</v>
      </c>
      <c r="BF306" s="47">
        <f t="shared" ca="1" si="149"/>
        <v>4.8543684494174162</v>
      </c>
      <c r="BG306" s="47">
        <f t="shared" ca="1" si="149"/>
        <v>5.2673709992742364</v>
      </c>
      <c r="BH306" s="47">
        <f t="shared" ca="1" si="149"/>
        <v>5.2358948419327138</v>
      </c>
      <c r="BI306" s="47">
        <f t="shared" ca="1" si="154"/>
        <v>6.3759542523215247</v>
      </c>
      <c r="BJ306" s="47">
        <f t="shared" ca="1" si="154"/>
        <v>6.3222986001551549</v>
      </c>
      <c r="BK306" s="47">
        <f t="shared" ca="1" si="154"/>
        <v>6.4675315184750666</v>
      </c>
      <c r="BL306" s="47">
        <f t="shared" ca="1" si="154"/>
        <v>6.2878113694927897</v>
      </c>
      <c r="BM306" s="47">
        <f t="shared" ca="1" si="154"/>
        <v>7.0548686270654919</v>
      </c>
      <c r="BN306" s="47">
        <f t="shared" ca="1" si="154"/>
        <v>6.5900528209458775</v>
      </c>
      <c r="BO306" s="47">
        <f t="shared" ca="1" si="154"/>
        <v>7.0513615194979105</v>
      </c>
      <c r="BP306" s="47">
        <f t="shared" ca="1" si="154"/>
        <v>6.2022623312501857</v>
      </c>
      <c r="BQ306" s="47">
        <f t="shared" ca="1" si="154"/>
        <v>5.1449762052866461</v>
      </c>
      <c r="BR306" s="47">
        <f t="shared" ca="1" si="154"/>
        <v>4.8543684494174162</v>
      </c>
      <c r="BS306" s="47">
        <f t="shared" ca="1" si="152"/>
        <v>5.2673709992742364</v>
      </c>
      <c r="BT306" s="47">
        <f t="shared" ca="1" si="152"/>
        <v>5.2358948419327138</v>
      </c>
      <c r="BU306" s="47">
        <f t="shared" ca="1" si="152"/>
        <v>6.3759542523215247</v>
      </c>
      <c r="BV306" s="47">
        <f t="shared" ca="1" si="152"/>
        <v>6.3222986001551549</v>
      </c>
      <c r="BW306" s="47">
        <f t="shared" ca="1" si="152"/>
        <v>6.4675315184750666</v>
      </c>
      <c r="BX306" s="47">
        <f t="shared" ca="1" si="152"/>
        <v>6.2878113694927897</v>
      </c>
      <c r="BY306" s="47">
        <f t="shared" ca="1" si="152"/>
        <v>7.0548686270654919</v>
      </c>
      <c r="BZ306" s="47">
        <f t="shared" ca="1" si="152"/>
        <v>6.5900528209458775</v>
      </c>
      <c r="CA306" s="47">
        <f t="shared" ca="1" si="152"/>
        <v>7.0513615194979105</v>
      </c>
      <c r="CB306" s="47">
        <f t="shared" ca="1" si="152"/>
        <v>6.2022623312501857</v>
      </c>
      <c r="CC306" s="47">
        <f t="shared" ca="1" si="151"/>
        <v>5.1449762052866461</v>
      </c>
      <c r="CD306" s="47">
        <f t="shared" ca="1" si="151"/>
        <v>4.8543684494174162</v>
      </c>
      <c r="CE306" s="47">
        <f t="shared" ca="1" si="151"/>
        <v>5.2673709992742364</v>
      </c>
      <c r="CF306" s="47">
        <f t="shared" ca="1" si="151"/>
        <v>5.2358948419327138</v>
      </c>
      <c r="CG306" s="47">
        <f t="shared" ca="1" si="151"/>
        <v>6.3759542523215247</v>
      </c>
      <c r="CH306" s="47">
        <f t="shared" ca="1" si="151"/>
        <v>6.3222986001551549</v>
      </c>
      <c r="CI306" s="47">
        <f t="shared" ca="1" si="151"/>
        <v>6.4675315184750666</v>
      </c>
      <c r="CJ306" s="47">
        <f t="shared" ca="1" si="151"/>
        <v>6.2878113694927897</v>
      </c>
      <c r="CK306" s="47">
        <f t="shared" ca="1" si="151"/>
        <v>7.0548686270654919</v>
      </c>
      <c r="CL306" s="47">
        <f t="shared" ca="1" si="151"/>
        <v>6.5900528209458775</v>
      </c>
      <c r="CM306" s="47">
        <f t="shared" ca="1" si="153"/>
        <v>7.0513615194979105</v>
      </c>
      <c r="CN306" s="47">
        <f t="shared" ca="1" si="153"/>
        <v>6.2022623312501857</v>
      </c>
      <c r="CO306" s="47">
        <f t="shared" ca="1" si="153"/>
        <v>5.1449762052866461</v>
      </c>
      <c r="CP306" s="47">
        <f t="shared" ca="1" si="153"/>
        <v>4.8543684494174162</v>
      </c>
      <c r="CQ306" s="47">
        <f t="shared" ca="1" si="153"/>
        <v>5.2673709992742364</v>
      </c>
      <c r="CR306" s="47">
        <f t="shared" ca="1" si="153"/>
        <v>5.2358948419327138</v>
      </c>
      <c r="CS306" s="47">
        <f t="shared" ca="1" si="153"/>
        <v>6.3759542523215247</v>
      </c>
      <c r="CT306" s="47">
        <f t="shared" ca="1" si="153"/>
        <v>6.3222986001551549</v>
      </c>
      <c r="CU306" s="47">
        <f t="shared" ca="1" si="153"/>
        <v>6.4675315184750666</v>
      </c>
      <c r="CV306" s="47">
        <f t="shared" ca="1" si="153"/>
        <v>6.2878113694927897</v>
      </c>
      <c r="CW306" s="47">
        <f t="shared" ca="1" si="147"/>
        <v>7.0548686270654919</v>
      </c>
      <c r="CX306" s="47">
        <f t="shared" ref="CW306:DD337" ca="1" si="155">IF($AN306&lt;=CX$1,HLOOKUP(MONTH(CX$1),$AA:$AL,ROW($AO306),0),"")</f>
        <v>6.5900528209458775</v>
      </c>
      <c r="CY306" s="47">
        <f t="shared" ca="1" si="155"/>
        <v>7.0513615194979105</v>
      </c>
      <c r="CZ306" s="47">
        <f t="shared" ca="1" si="155"/>
        <v>6.2022623312501857</v>
      </c>
      <c r="DA306" s="47">
        <f t="shared" ca="1" si="155"/>
        <v>5.1449762052866461</v>
      </c>
      <c r="DB306" s="47">
        <f t="shared" ca="1" si="155"/>
        <v>4.8543684494174162</v>
      </c>
      <c r="DC306" s="47">
        <f t="shared" ca="1" si="155"/>
        <v>5.2673709992742364</v>
      </c>
      <c r="DD306" s="47">
        <f t="shared" ca="1" si="155"/>
        <v>5.2358948419327138</v>
      </c>
    </row>
    <row r="307" spans="1:108" x14ac:dyDescent="0.25">
      <c r="A307" s="40" t="s">
        <v>138</v>
      </c>
      <c r="B307" s="40">
        <v>2662</v>
      </c>
      <c r="C307" s="40" t="s">
        <v>31</v>
      </c>
      <c r="D307" s="40" t="s">
        <v>1491</v>
      </c>
      <c r="E307" s="40" t="s">
        <v>130</v>
      </c>
      <c r="F307" s="40">
        <v>30</v>
      </c>
      <c r="G307" s="43">
        <v>45259</v>
      </c>
      <c r="I307" s="40" t="s">
        <v>74</v>
      </c>
      <c r="J307" s="40">
        <v>2</v>
      </c>
      <c r="K307" s="40" t="s">
        <v>33</v>
      </c>
      <c r="L307" s="40" t="s">
        <v>140</v>
      </c>
      <c r="N307" s="41">
        <f>VLOOKUP($C307 &amp; $I307 &amp; $K307,FATOR!$A$3:$P$22,5,0)</f>
        <v>0.23516228756884971</v>
      </c>
      <c r="O307" s="41">
        <f>VLOOKUP($C307 &amp; $I307 &amp; $K307,FATOR!$A$3:$P$22,6,0)</f>
        <v>0.21966842736486258</v>
      </c>
      <c r="P307" s="41">
        <f>VLOOKUP($C307 &amp; $I307 &amp; $K307,FATOR!$A$3:$P$22,7,0)</f>
        <v>0.23504538398326369</v>
      </c>
      <c r="Q307" s="41">
        <f>VLOOKUP($C307 &amp; $I307 &amp; $K307,FATOR!$A$3:$P$22,8,0)</f>
        <v>0.20674207770833952</v>
      </c>
      <c r="R307" s="41">
        <f>VLOOKUP($C307 &amp; $I307 &amp; $K307,FATOR!$A$3:$P$22,9,0)</f>
        <v>0.17149920684288822</v>
      </c>
      <c r="S307" s="41">
        <f>VLOOKUP($C307 &amp; $I307 &amp; $K307,FATOR!$A$3:$P$22,10,0)</f>
        <v>0.1618122816472472</v>
      </c>
      <c r="T307" s="41">
        <f>VLOOKUP($C307 &amp; $I307 &amp; $K307,FATOR!$A$3:$P$22,11,0)</f>
        <v>0.17557903330914121</v>
      </c>
      <c r="U307" s="41">
        <f>VLOOKUP($C307 &amp; $I307 &amp; $K307,FATOR!$A$3:$P$22,12,0)</f>
        <v>0.1745298280644238</v>
      </c>
      <c r="V307" s="41">
        <f>VLOOKUP($C307 &amp; $I307 &amp; $K307,FATOR!$A$3:$P$22,13,0)</f>
        <v>0.21253180841071748</v>
      </c>
      <c r="W307" s="41">
        <f>VLOOKUP($C307 &amp; $I307 &amp; $K307,FATOR!$A$3:$P$22,14,0)</f>
        <v>0.2107432866718385</v>
      </c>
      <c r="X307" s="41">
        <f>VLOOKUP($C307 &amp; $I307 &amp; $K307,FATOR!$A$3:$P$22,15,0)</f>
        <v>0.2155843839491689</v>
      </c>
      <c r="Y307" s="41">
        <f>VLOOKUP($C307 &amp; $I307 &amp; $K307,FATOR!$A$3:$P$22,16,0)</f>
        <v>0.20959371231642632</v>
      </c>
      <c r="AA307" s="42">
        <f t="shared" si="130"/>
        <v>7.0548686270654919</v>
      </c>
      <c r="AB307" s="42">
        <f t="shared" si="131"/>
        <v>6.5900528209458775</v>
      </c>
      <c r="AC307" s="42">
        <f t="shared" si="132"/>
        <v>7.0513615194979105</v>
      </c>
      <c r="AD307" s="42">
        <f t="shared" si="133"/>
        <v>6.2022623312501857</v>
      </c>
      <c r="AE307" s="42">
        <f t="shared" si="134"/>
        <v>5.1449762052866461</v>
      </c>
      <c r="AF307" s="42">
        <f t="shared" si="135"/>
        <v>4.8543684494174162</v>
      </c>
      <c r="AG307" s="42">
        <f t="shared" si="136"/>
        <v>5.2673709992742364</v>
      </c>
      <c r="AH307" s="42">
        <f t="shared" si="137"/>
        <v>5.2358948419327138</v>
      </c>
      <c r="AI307" s="42">
        <f t="shared" si="138"/>
        <v>6.3759542523215247</v>
      </c>
      <c r="AJ307" s="42">
        <f t="shared" si="139"/>
        <v>6.3222986001551549</v>
      </c>
      <c r="AK307" s="42">
        <f t="shared" si="140"/>
        <v>6.4675315184750666</v>
      </c>
      <c r="AL307" s="42">
        <f t="shared" si="141"/>
        <v>6.2878113694927897</v>
      </c>
      <c r="AN307" s="43">
        <f t="shared" si="142"/>
        <v>45290</v>
      </c>
      <c r="AO307" s="47">
        <f t="shared" ca="1" si="150"/>
        <v>7.0548686270654919</v>
      </c>
      <c r="AP307" s="47">
        <f t="shared" ca="1" si="150"/>
        <v>6.5900528209458775</v>
      </c>
      <c r="AQ307" s="47">
        <f t="shared" ca="1" si="150"/>
        <v>7.0513615194979105</v>
      </c>
      <c r="AR307" s="47">
        <f t="shared" ca="1" si="150"/>
        <v>6.2022623312501857</v>
      </c>
      <c r="AS307" s="47">
        <f t="shared" ca="1" si="150"/>
        <v>5.1449762052866461</v>
      </c>
      <c r="AT307" s="47">
        <f t="shared" ca="1" si="150"/>
        <v>4.8543684494174162</v>
      </c>
      <c r="AU307" s="47">
        <f t="shared" ca="1" si="150"/>
        <v>5.2673709992742364</v>
      </c>
      <c r="AV307" s="47">
        <f t="shared" ca="1" si="150"/>
        <v>5.2358948419327138</v>
      </c>
      <c r="AW307" s="47">
        <f t="shared" ca="1" si="150"/>
        <v>6.3759542523215247</v>
      </c>
      <c r="AX307" s="47">
        <f t="shared" ca="1" si="150"/>
        <v>6.3222986001551549</v>
      </c>
      <c r="AY307" s="47">
        <f t="shared" ca="1" si="149"/>
        <v>6.4675315184750666</v>
      </c>
      <c r="AZ307" s="47">
        <f t="shared" ca="1" si="149"/>
        <v>6.2878113694927897</v>
      </c>
      <c r="BA307" s="47">
        <f t="shared" ca="1" si="149"/>
        <v>7.0548686270654919</v>
      </c>
      <c r="BB307" s="47">
        <f t="shared" ca="1" si="149"/>
        <v>6.5900528209458775</v>
      </c>
      <c r="BC307" s="47">
        <f t="shared" ca="1" si="149"/>
        <v>7.0513615194979105</v>
      </c>
      <c r="BD307" s="47">
        <f t="shared" ca="1" si="149"/>
        <v>6.2022623312501857</v>
      </c>
      <c r="BE307" s="47">
        <f t="shared" ca="1" si="149"/>
        <v>5.1449762052866461</v>
      </c>
      <c r="BF307" s="47">
        <f t="shared" ca="1" si="149"/>
        <v>4.8543684494174162</v>
      </c>
      <c r="BG307" s="47">
        <f t="shared" ca="1" si="149"/>
        <v>5.2673709992742364</v>
      </c>
      <c r="BH307" s="47">
        <f t="shared" ca="1" si="149"/>
        <v>5.2358948419327138</v>
      </c>
      <c r="BI307" s="47">
        <f t="shared" ca="1" si="154"/>
        <v>6.3759542523215247</v>
      </c>
      <c r="BJ307" s="47">
        <f t="shared" ca="1" si="154"/>
        <v>6.3222986001551549</v>
      </c>
      <c r="BK307" s="47">
        <f t="shared" ca="1" si="154"/>
        <v>6.4675315184750666</v>
      </c>
      <c r="BL307" s="47">
        <f t="shared" ca="1" si="154"/>
        <v>6.2878113694927897</v>
      </c>
      <c r="BM307" s="47">
        <f t="shared" ca="1" si="154"/>
        <v>7.0548686270654919</v>
      </c>
      <c r="BN307" s="47">
        <f t="shared" ca="1" si="154"/>
        <v>6.5900528209458775</v>
      </c>
      <c r="BO307" s="47">
        <f t="shared" ca="1" si="154"/>
        <v>7.0513615194979105</v>
      </c>
      <c r="BP307" s="47">
        <f t="shared" ca="1" si="154"/>
        <v>6.2022623312501857</v>
      </c>
      <c r="BQ307" s="47">
        <f t="shared" ca="1" si="154"/>
        <v>5.1449762052866461</v>
      </c>
      <c r="BR307" s="47">
        <f t="shared" ca="1" si="154"/>
        <v>4.8543684494174162</v>
      </c>
      <c r="BS307" s="47">
        <f t="shared" ca="1" si="152"/>
        <v>5.2673709992742364</v>
      </c>
      <c r="BT307" s="47">
        <f t="shared" ca="1" si="152"/>
        <v>5.2358948419327138</v>
      </c>
      <c r="BU307" s="47">
        <f t="shared" ca="1" si="152"/>
        <v>6.3759542523215247</v>
      </c>
      <c r="BV307" s="47">
        <f t="shared" ca="1" si="152"/>
        <v>6.3222986001551549</v>
      </c>
      <c r="BW307" s="47">
        <f t="shared" ca="1" si="152"/>
        <v>6.4675315184750666</v>
      </c>
      <c r="BX307" s="47">
        <f t="shared" ca="1" si="152"/>
        <v>6.2878113694927897</v>
      </c>
      <c r="BY307" s="47">
        <f t="shared" ca="1" si="152"/>
        <v>7.0548686270654919</v>
      </c>
      <c r="BZ307" s="47">
        <f t="shared" ca="1" si="152"/>
        <v>6.5900528209458775</v>
      </c>
      <c r="CA307" s="47">
        <f t="shared" ca="1" si="152"/>
        <v>7.0513615194979105</v>
      </c>
      <c r="CB307" s="47">
        <f t="shared" ca="1" si="152"/>
        <v>6.2022623312501857</v>
      </c>
      <c r="CC307" s="47">
        <f t="shared" ca="1" si="151"/>
        <v>5.1449762052866461</v>
      </c>
      <c r="CD307" s="47">
        <f t="shared" ca="1" si="151"/>
        <v>4.8543684494174162</v>
      </c>
      <c r="CE307" s="47">
        <f t="shared" ca="1" si="151"/>
        <v>5.2673709992742364</v>
      </c>
      <c r="CF307" s="47">
        <f t="shared" ca="1" si="151"/>
        <v>5.2358948419327138</v>
      </c>
      <c r="CG307" s="47">
        <f t="shared" ca="1" si="151"/>
        <v>6.3759542523215247</v>
      </c>
      <c r="CH307" s="47">
        <f t="shared" ca="1" si="151"/>
        <v>6.3222986001551549</v>
      </c>
      <c r="CI307" s="47">
        <f t="shared" ca="1" si="151"/>
        <v>6.4675315184750666</v>
      </c>
      <c r="CJ307" s="47">
        <f t="shared" ca="1" si="151"/>
        <v>6.2878113694927897</v>
      </c>
      <c r="CK307" s="47">
        <f t="shared" ca="1" si="151"/>
        <v>7.0548686270654919</v>
      </c>
      <c r="CL307" s="47">
        <f t="shared" ca="1" si="151"/>
        <v>6.5900528209458775</v>
      </c>
      <c r="CM307" s="47">
        <f t="shared" ca="1" si="153"/>
        <v>7.0513615194979105</v>
      </c>
      <c r="CN307" s="47">
        <f t="shared" ca="1" si="153"/>
        <v>6.2022623312501857</v>
      </c>
      <c r="CO307" s="47">
        <f t="shared" ca="1" si="153"/>
        <v>5.1449762052866461</v>
      </c>
      <c r="CP307" s="47">
        <f t="shared" ca="1" si="153"/>
        <v>4.8543684494174162</v>
      </c>
      <c r="CQ307" s="47">
        <f t="shared" ca="1" si="153"/>
        <v>5.2673709992742364</v>
      </c>
      <c r="CR307" s="47">
        <f t="shared" ca="1" si="153"/>
        <v>5.2358948419327138</v>
      </c>
      <c r="CS307" s="47">
        <f t="shared" ca="1" si="153"/>
        <v>6.3759542523215247</v>
      </c>
      <c r="CT307" s="47">
        <f t="shared" ca="1" si="153"/>
        <v>6.3222986001551549</v>
      </c>
      <c r="CU307" s="47">
        <f t="shared" ca="1" si="153"/>
        <v>6.4675315184750666</v>
      </c>
      <c r="CV307" s="47">
        <f t="shared" ca="1" si="153"/>
        <v>6.2878113694927897</v>
      </c>
      <c r="CW307" s="47">
        <f t="shared" ca="1" si="155"/>
        <v>7.0548686270654919</v>
      </c>
      <c r="CX307" s="47">
        <f t="shared" ca="1" si="155"/>
        <v>6.5900528209458775</v>
      </c>
      <c r="CY307" s="47">
        <f t="shared" ca="1" si="155"/>
        <v>7.0513615194979105</v>
      </c>
      <c r="CZ307" s="47">
        <f t="shared" ca="1" si="155"/>
        <v>6.2022623312501857</v>
      </c>
      <c r="DA307" s="47">
        <f t="shared" ca="1" si="155"/>
        <v>5.1449762052866461</v>
      </c>
      <c r="DB307" s="47">
        <f t="shared" ca="1" si="155"/>
        <v>4.8543684494174162</v>
      </c>
      <c r="DC307" s="47">
        <f t="shared" ca="1" si="155"/>
        <v>5.2673709992742364</v>
      </c>
      <c r="DD307" s="47">
        <f t="shared" ca="1" si="155"/>
        <v>5.2358948419327138</v>
      </c>
    </row>
    <row r="308" spans="1:108" x14ac:dyDescent="0.25">
      <c r="A308" s="40" t="s">
        <v>525</v>
      </c>
      <c r="B308" s="40">
        <v>1672</v>
      </c>
      <c r="C308" s="40" t="s">
        <v>38</v>
      </c>
      <c r="D308" s="40" t="s">
        <v>526</v>
      </c>
      <c r="E308" s="40" t="s">
        <v>130</v>
      </c>
      <c r="F308" s="40">
        <v>27.49605</v>
      </c>
      <c r="G308" s="43">
        <v>45352</v>
      </c>
      <c r="I308" s="40" t="s">
        <v>74</v>
      </c>
      <c r="J308" s="40">
        <v>1</v>
      </c>
      <c r="K308" s="40" t="s">
        <v>33</v>
      </c>
      <c r="L308" s="40" t="s">
        <v>232</v>
      </c>
      <c r="N308" s="41">
        <f>VLOOKUP($C308 &amp; $I308 &amp; $K308,FATOR!$A$3:$P$22,5,0)</f>
        <v>0.22871264683271059</v>
      </c>
      <c r="O308" s="41">
        <f>VLOOKUP($C308 &amp; $I308 &amp; $K308,FATOR!$A$3:$P$22,6,0)</f>
        <v>0.23750563879343578</v>
      </c>
      <c r="P308" s="41">
        <f>VLOOKUP($C308 &amp; $I308 &amp; $K308,FATOR!$A$3:$P$22,7,0)</f>
        <v>0.23037320442145653</v>
      </c>
      <c r="Q308" s="41">
        <f>VLOOKUP($C308 &amp; $I308 &amp; $K308,FATOR!$A$3:$P$22,8,0)</f>
        <v>0.22169681899004828</v>
      </c>
      <c r="R308" s="41">
        <f>VLOOKUP($C308 &amp; $I308 &amp; $K308,FATOR!$A$3:$P$22,9,0)</f>
        <v>0.18652447212227979</v>
      </c>
      <c r="S308" s="41">
        <f>VLOOKUP($C308 &amp; $I308 &amp; $K308,FATOR!$A$3:$P$22,10,0)</f>
        <v>0.18988281789981101</v>
      </c>
      <c r="T308" s="41">
        <f>VLOOKUP($C308 &amp; $I308 &amp; $K308,FATOR!$A$3:$P$22,11,0)</f>
        <v>0.18730858498199443</v>
      </c>
      <c r="U308" s="41">
        <f>VLOOKUP($C308 &amp; $I308 &amp; $K308,FATOR!$A$3:$P$22,12,0)</f>
        <v>0.20642963181667212</v>
      </c>
      <c r="V308" s="41">
        <f>VLOOKUP($C308 &amp; $I308 &amp; $K308,FATOR!$A$3:$P$22,13,0)</f>
        <v>0.25801633166033289</v>
      </c>
      <c r="W308" s="41">
        <f>VLOOKUP($C308 &amp; $I308 &amp; $K308,FATOR!$A$3:$P$22,14,0)</f>
        <v>0.23400168262830828</v>
      </c>
      <c r="X308" s="41">
        <f>VLOOKUP($C308 &amp; $I308 &amp; $K308,FATOR!$A$3:$P$22,15,0)</f>
        <v>0.22614830050781706</v>
      </c>
      <c r="Y308" s="41">
        <f>VLOOKUP($C308 &amp; $I308 &amp; $K308,FATOR!$A$3:$P$22,16,0)</f>
        <v>0.23465907887395288</v>
      </c>
      <c r="AA308" s="42">
        <f t="shared" si="130"/>
        <v>6.2886943729445521</v>
      </c>
      <c r="AB308" s="42">
        <f t="shared" si="131"/>
        <v>6.5304669195462504</v>
      </c>
      <c r="AC308" s="42">
        <f t="shared" si="132"/>
        <v>6.3343531474325898</v>
      </c>
      <c r="AD308" s="42">
        <f t="shared" si="133"/>
        <v>6.095786819791317</v>
      </c>
      <c r="AE308" s="42">
        <f t="shared" si="134"/>
        <v>5.1286862116978114</v>
      </c>
      <c r="AF308" s="42">
        <f t="shared" si="135"/>
        <v>5.2210274551140987</v>
      </c>
      <c r="AG308" s="42">
        <f t="shared" si="136"/>
        <v>5.1502462180941677</v>
      </c>
      <c r="AH308" s="42">
        <f t="shared" si="137"/>
        <v>5.6759994779128071</v>
      </c>
      <c r="AI308" s="42">
        <f t="shared" si="138"/>
        <v>7.0944299561490958</v>
      </c>
      <c r="AJ308" s="42">
        <f t="shared" si="139"/>
        <v>6.4341219656320963</v>
      </c>
      <c r="AK308" s="42">
        <f t="shared" si="140"/>
        <v>6.2181849781779635</v>
      </c>
      <c r="AL308" s="42">
        <f t="shared" si="141"/>
        <v>6.4521977656721523</v>
      </c>
      <c r="AN308" s="43">
        <f t="shared" si="142"/>
        <v>45352</v>
      </c>
      <c r="AO308" s="47" t="str">
        <f t="shared" ca="1" si="150"/>
        <v/>
      </c>
      <c r="AP308" s="47" t="str">
        <f t="shared" ca="1" si="150"/>
        <v/>
      </c>
      <c r="AQ308" s="47">
        <f t="shared" ca="1" si="150"/>
        <v>6.3343531474325898</v>
      </c>
      <c r="AR308" s="47">
        <f t="shared" ca="1" si="150"/>
        <v>6.095786819791317</v>
      </c>
      <c r="AS308" s="47">
        <f t="shared" ca="1" si="150"/>
        <v>5.1286862116978114</v>
      </c>
      <c r="AT308" s="47">
        <f t="shared" ca="1" si="150"/>
        <v>5.2210274551140987</v>
      </c>
      <c r="AU308" s="47">
        <f t="shared" ca="1" si="150"/>
        <v>5.1502462180941677</v>
      </c>
      <c r="AV308" s="47">
        <f t="shared" ca="1" si="150"/>
        <v>5.6759994779128071</v>
      </c>
      <c r="AW308" s="47">
        <f t="shared" ca="1" si="150"/>
        <v>7.0944299561490958</v>
      </c>
      <c r="AX308" s="47">
        <f t="shared" ca="1" si="150"/>
        <v>6.4341219656320963</v>
      </c>
      <c r="AY308" s="47">
        <f t="shared" ca="1" si="149"/>
        <v>6.2181849781779635</v>
      </c>
      <c r="AZ308" s="47">
        <f t="shared" ca="1" si="149"/>
        <v>6.4521977656721523</v>
      </c>
      <c r="BA308" s="47">
        <f t="shared" ca="1" si="149"/>
        <v>6.2886943729445521</v>
      </c>
      <c r="BB308" s="47">
        <f t="shared" ca="1" si="149"/>
        <v>6.5304669195462504</v>
      </c>
      <c r="BC308" s="47">
        <f t="shared" ca="1" si="149"/>
        <v>6.3343531474325898</v>
      </c>
      <c r="BD308" s="47">
        <f t="shared" ca="1" si="149"/>
        <v>6.095786819791317</v>
      </c>
      <c r="BE308" s="47">
        <f t="shared" ca="1" si="149"/>
        <v>5.1286862116978114</v>
      </c>
      <c r="BF308" s="47">
        <f t="shared" ca="1" si="149"/>
        <v>5.2210274551140987</v>
      </c>
      <c r="BG308" s="47">
        <f t="shared" ca="1" si="149"/>
        <v>5.1502462180941677</v>
      </c>
      <c r="BH308" s="47">
        <f t="shared" ca="1" si="149"/>
        <v>5.6759994779128071</v>
      </c>
      <c r="BI308" s="47">
        <f t="shared" ca="1" si="154"/>
        <v>7.0944299561490958</v>
      </c>
      <c r="BJ308" s="47">
        <f t="shared" ca="1" si="154"/>
        <v>6.4341219656320963</v>
      </c>
      <c r="BK308" s="47">
        <f t="shared" ca="1" si="154"/>
        <v>6.2181849781779635</v>
      </c>
      <c r="BL308" s="47">
        <f t="shared" ca="1" si="154"/>
        <v>6.4521977656721523</v>
      </c>
      <c r="BM308" s="47">
        <f t="shared" ca="1" si="154"/>
        <v>6.2886943729445521</v>
      </c>
      <c r="BN308" s="47">
        <f t="shared" ca="1" si="154"/>
        <v>6.5304669195462504</v>
      </c>
      <c r="BO308" s="47">
        <f t="shared" ca="1" si="154"/>
        <v>6.3343531474325898</v>
      </c>
      <c r="BP308" s="47">
        <f t="shared" ca="1" si="154"/>
        <v>6.095786819791317</v>
      </c>
      <c r="BQ308" s="47">
        <f t="shared" ca="1" si="154"/>
        <v>5.1286862116978114</v>
      </c>
      <c r="BR308" s="47">
        <f t="shared" ca="1" si="154"/>
        <v>5.2210274551140987</v>
      </c>
      <c r="BS308" s="47">
        <f t="shared" ca="1" si="152"/>
        <v>5.1502462180941677</v>
      </c>
      <c r="BT308" s="47">
        <f t="shared" ca="1" si="152"/>
        <v>5.6759994779128071</v>
      </c>
      <c r="BU308" s="47">
        <f t="shared" ca="1" si="152"/>
        <v>7.0944299561490958</v>
      </c>
      <c r="BV308" s="47">
        <f t="shared" ca="1" si="152"/>
        <v>6.4341219656320963</v>
      </c>
      <c r="BW308" s="47">
        <f t="shared" ca="1" si="152"/>
        <v>6.2181849781779635</v>
      </c>
      <c r="BX308" s="47">
        <f t="shared" ca="1" si="152"/>
        <v>6.4521977656721523</v>
      </c>
      <c r="BY308" s="47">
        <f t="shared" ca="1" si="152"/>
        <v>6.2886943729445521</v>
      </c>
      <c r="BZ308" s="47">
        <f t="shared" ca="1" si="152"/>
        <v>6.5304669195462504</v>
      </c>
      <c r="CA308" s="47">
        <f t="shared" ca="1" si="152"/>
        <v>6.3343531474325898</v>
      </c>
      <c r="CB308" s="47">
        <f t="shared" ca="1" si="152"/>
        <v>6.095786819791317</v>
      </c>
      <c r="CC308" s="47">
        <f t="shared" ca="1" si="151"/>
        <v>5.1286862116978114</v>
      </c>
      <c r="CD308" s="47">
        <f t="shared" ca="1" si="151"/>
        <v>5.2210274551140987</v>
      </c>
      <c r="CE308" s="47">
        <f t="shared" ca="1" si="151"/>
        <v>5.1502462180941677</v>
      </c>
      <c r="CF308" s="47">
        <f t="shared" ca="1" si="151"/>
        <v>5.6759994779128071</v>
      </c>
      <c r="CG308" s="47">
        <f t="shared" ca="1" si="151"/>
        <v>7.0944299561490958</v>
      </c>
      <c r="CH308" s="47">
        <f t="shared" ca="1" si="151"/>
        <v>6.4341219656320963</v>
      </c>
      <c r="CI308" s="47">
        <f t="shared" ca="1" si="151"/>
        <v>6.2181849781779635</v>
      </c>
      <c r="CJ308" s="47">
        <f t="shared" ca="1" si="151"/>
        <v>6.4521977656721523</v>
      </c>
      <c r="CK308" s="47">
        <f t="shared" ca="1" si="151"/>
        <v>6.2886943729445521</v>
      </c>
      <c r="CL308" s="47">
        <f t="shared" ca="1" si="151"/>
        <v>6.5304669195462504</v>
      </c>
      <c r="CM308" s="47">
        <f t="shared" ca="1" si="153"/>
        <v>6.3343531474325898</v>
      </c>
      <c r="CN308" s="47">
        <f t="shared" ca="1" si="153"/>
        <v>6.095786819791317</v>
      </c>
      <c r="CO308" s="47">
        <f t="shared" ca="1" si="153"/>
        <v>5.1286862116978114</v>
      </c>
      <c r="CP308" s="47">
        <f t="shared" ca="1" si="153"/>
        <v>5.2210274551140987</v>
      </c>
      <c r="CQ308" s="47">
        <f t="shared" ca="1" si="153"/>
        <v>5.1502462180941677</v>
      </c>
      <c r="CR308" s="47">
        <f t="shared" ca="1" si="153"/>
        <v>5.6759994779128071</v>
      </c>
      <c r="CS308" s="47">
        <f t="shared" ca="1" si="153"/>
        <v>7.0944299561490958</v>
      </c>
      <c r="CT308" s="47">
        <f t="shared" ca="1" si="153"/>
        <v>6.4341219656320963</v>
      </c>
      <c r="CU308" s="47">
        <f t="shared" ca="1" si="153"/>
        <v>6.2181849781779635</v>
      </c>
      <c r="CV308" s="47">
        <f t="shared" ca="1" si="153"/>
        <v>6.4521977656721523</v>
      </c>
      <c r="CW308" s="47">
        <f t="shared" ca="1" si="155"/>
        <v>6.2886943729445521</v>
      </c>
      <c r="CX308" s="47">
        <f t="shared" ca="1" si="155"/>
        <v>6.5304669195462504</v>
      </c>
      <c r="CY308" s="47">
        <f t="shared" ca="1" si="155"/>
        <v>6.3343531474325898</v>
      </c>
      <c r="CZ308" s="47">
        <f t="shared" ca="1" si="155"/>
        <v>6.095786819791317</v>
      </c>
      <c r="DA308" s="47">
        <f t="shared" ca="1" si="155"/>
        <v>5.1286862116978114</v>
      </c>
      <c r="DB308" s="47">
        <f t="shared" ca="1" si="155"/>
        <v>5.2210274551140987</v>
      </c>
      <c r="DC308" s="47">
        <f t="shared" ca="1" si="155"/>
        <v>5.1502462180941677</v>
      </c>
      <c r="DD308" s="47">
        <f t="shared" ca="1" si="155"/>
        <v>5.6759994779128071</v>
      </c>
    </row>
    <row r="309" spans="1:108" x14ac:dyDescent="0.25">
      <c r="A309" s="40" t="s">
        <v>138</v>
      </c>
      <c r="B309" s="40">
        <v>1670</v>
      </c>
      <c r="C309" s="40" t="s">
        <v>38</v>
      </c>
      <c r="D309" s="40" t="s">
        <v>527</v>
      </c>
      <c r="E309" s="40" t="s">
        <v>130</v>
      </c>
      <c r="F309" s="40">
        <v>27.49605</v>
      </c>
      <c r="G309" s="43">
        <v>45413</v>
      </c>
      <c r="I309" s="40" t="s">
        <v>74</v>
      </c>
      <c r="J309" s="40">
        <v>1</v>
      </c>
      <c r="K309" s="40" t="s">
        <v>33</v>
      </c>
      <c r="L309" s="40" t="s">
        <v>232</v>
      </c>
      <c r="N309" s="41">
        <f>VLOOKUP($C309 &amp; $I309 &amp; $K309,FATOR!$A$3:$P$22,5,0)</f>
        <v>0.22871264683271059</v>
      </c>
      <c r="O309" s="41">
        <f>VLOOKUP($C309 &amp; $I309 &amp; $K309,FATOR!$A$3:$P$22,6,0)</f>
        <v>0.23750563879343578</v>
      </c>
      <c r="P309" s="41">
        <f>VLOOKUP($C309 &amp; $I309 &amp; $K309,FATOR!$A$3:$P$22,7,0)</f>
        <v>0.23037320442145653</v>
      </c>
      <c r="Q309" s="41">
        <f>VLOOKUP($C309 &amp; $I309 &amp; $K309,FATOR!$A$3:$P$22,8,0)</f>
        <v>0.22169681899004828</v>
      </c>
      <c r="R309" s="41">
        <f>VLOOKUP($C309 &amp; $I309 &amp; $K309,FATOR!$A$3:$P$22,9,0)</f>
        <v>0.18652447212227979</v>
      </c>
      <c r="S309" s="41">
        <f>VLOOKUP($C309 &amp; $I309 &amp; $K309,FATOR!$A$3:$P$22,10,0)</f>
        <v>0.18988281789981101</v>
      </c>
      <c r="T309" s="41">
        <f>VLOOKUP($C309 &amp; $I309 &amp; $K309,FATOR!$A$3:$P$22,11,0)</f>
        <v>0.18730858498199443</v>
      </c>
      <c r="U309" s="41">
        <f>VLOOKUP($C309 &amp; $I309 &amp; $K309,FATOR!$A$3:$P$22,12,0)</f>
        <v>0.20642963181667212</v>
      </c>
      <c r="V309" s="41">
        <f>VLOOKUP($C309 &amp; $I309 &amp; $K309,FATOR!$A$3:$P$22,13,0)</f>
        <v>0.25801633166033289</v>
      </c>
      <c r="W309" s="41">
        <f>VLOOKUP($C309 &amp; $I309 &amp; $K309,FATOR!$A$3:$P$22,14,0)</f>
        <v>0.23400168262830828</v>
      </c>
      <c r="X309" s="41">
        <f>VLOOKUP($C309 &amp; $I309 &amp; $K309,FATOR!$A$3:$P$22,15,0)</f>
        <v>0.22614830050781706</v>
      </c>
      <c r="Y309" s="41">
        <f>VLOOKUP($C309 &amp; $I309 &amp; $K309,FATOR!$A$3:$P$22,16,0)</f>
        <v>0.23465907887395288</v>
      </c>
      <c r="AA309" s="42">
        <f t="shared" si="130"/>
        <v>6.2886943729445521</v>
      </c>
      <c r="AB309" s="42">
        <f t="shared" si="131"/>
        <v>6.5304669195462504</v>
      </c>
      <c r="AC309" s="42">
        <f t="shared" si="132"/>
        <v>6.3343531474325898</v>
      </c>
      <c r="AD309" s="42">
        <f t="shared" si="133"/>
        <v>6.095786819791317</v>
      </c>
      <c r="AE309" s="42">
        <f t="shared" si="134"/>
        <v>5.1286862116978114</v>
      </c>
      <c r="AF309" s="42">
        <f t="shared" si="135"/>
        <v>5.2210274551140987</v>
      </c>
      <c r="AG309" s="42">
        <f t="shared" si="136"/>
        <v>5.1502462180941677</v>
      </c>
      <c r="AH309" s="42">
        <f t="shared" si="137"/>
        <v>5.6759994779128071</v>
      </c>
      <c r="AI309" s="42">
        <f t="shared" si="138"/>
        <v>7.0944299561490958</v>
      </c>
      <c r="AJ309" s="42">
        <f t="shared" si="139"/>
        <v>6.4341219656320963</v>
      </c>
      <c r="AK309" s="42">
        <f t="shared" si="140"/>
        <v>6.2181849781779635</v>
      </c>
      <c r="AL309" s="42">
        <f t="shared" si="141"/>
        <v>6.4521977656721523</v>
      </c>
      <c r="AN309" s="43">
        <f t="shared" si="142"/>
        <v>45413</v>
      </c>
      <c r="AO309" s="47" t="str">
        <f t="shared" ca="1" si="150"/>
        <v/>
      </c>
      <c r="AP309" s="47" t="str">
        <f t="shared" ca="1" si="150"/>
        <v/>
      </c>
      <c r="AQ309" s="47" t="str">
        <f t="shared" ca="1" si="150"/>
        <v/>
      </c>
      <c r="AR309" s="47" t="str">
        <f t="shared" ca="1" si="150"/>
        <v/>
      </c>
      <c r="AS309" s="47">
        <f t="shared" ca="1" si="150"/>
        <v>5.1286862116978114</v>
      </c>
      <c r="AT309" s="47">
        <f t="shared" ca="1" si="150"/>
        <v>5.2210274551140987</v>
      </c>
      <c r="AU309" s="47">
        <f t="shared" ca="1" si="150"/>
        <v>5.1502462180941677</v>
      </c>
      <c r="AV309" s="47">
        <f t="shared" ca="1" si="150"/>
        <v>5.6759994779128071</v>
      </c>
      <c r="AW309" s="47">
        <f t="shared" ca="1" si="150"/>
        <v>7.0944299561490958</v>
      </c>
      <c r="AX309" s="47">
        <f t="shared" ca="1" si="150"/>
        <v>6.4341219656320963</v>
      </c>
      <c r="AY309" s="47">
        <f t="shared" ca="1" si="149"/>
        <v>6.2181849781779635</v>
      </c>
      <c r="AZ309" s="47">
        <f t="shared" ca="1" si="149"/>
        <v>6.4521977656721523</v>
      </c>
      <c r="BA309" s="47">
        <f t="shared" ca="1" si="149"/>
        <v>6.2886943729445521</v>
      </c>
      <c r="BB309" s="47">
        <f t="shared" ca="1" si="149"/>
        <v>6.5304669195462504</v>
      </c>
      <c r="BC309" s="47">
        <f t="shared" ca="1" si="149"/>
        <v>6.3343531474325898</v>
      </c>
      <c r="BD309" s="47">
        <f t="shared" ca="1" si="149"/>
        <v>6.095786819791317</v>
      </c>
      <c r="BE309" s="47">
        <f t="shared" ca="1" si="149"/>
        <v>5.1286862116978114</v>
      </c>
      <c r="BF309" s="47">
        <f t="shared" ca="1" si="149"/>
        <v>5.2210274551140987</v>
      </c>
      <c r="BG309" s="47">
        <f t="shared" ca="1" si="149"/>
        <v>5.1502462180941677</v>
      </c>
      <c r="BH309" s="47">
        <f t="shared" ref="AY309:BH335" ca="1" si="156">IF($AN309&lt;=BH$1,HLOOKUP(MONTH(BH$1),$AA:$AL,ROW($AO309),0),"")</f>
        <v>5.6759994779128071</v>
      </c>
      <c r="BI309" s="47">
        <f t="shared" ca="1" si="154"/>
        <v>7.0944299561490958</v>
      </c>
      <c r="BJ309" s="47">
        <f t="shared" ca="1" si="154"/>
        <v>6.4341219656320963</v>
      </c>
      <c r="BK309" s="47">
        <f t="shared" ca="1" si="154"/>
        <v>6.2181849781779635</v>
      </c>
      <c r="BL309" s="47">
        <f t="shared" ca="1" si="154"/>
        <v>6.4521977656721523</v>
      </c>
      <c r="BM309" s="47">
        <f t="shared" ca="1" si="154"/>
        <v>6.2886943729445521</v>
      </c>
      <c r="BN309" s="47">
        <f t="shared" ca="1" si="154"/>
        <v>6.5304669195462504</v>
      </c>
      <c r="BO309" s="47">
        <f t="shared" ca="1" si="154"/>
        <v>6.3343531474325898</v>
      </c>
      <c r="BP309" s="47">
        <f t="shared" ca="1" si="154"/>
        <v>6.095786819791317</v>
      </c>
      <c r="BQ309" s="47">
        <f t="shared" ca="1" si="154"/>
        <v>5.1286862116978114</v>
      </c>
      <c r="BR309" s="47">
        <f t="shared" ca="1" si="154"/>
        <v>5.2210274551140987</v>
      </c>
      <c r="BS309" s="47">
        <f t="shared" ca="1" si="152"/>
        <v>5.1502462180941677</v>
      </c>
      <c r="BT309" s="47">
        <f t="shared" ca="1" si="152"/>
        <v>5.6759994779128071</v>
      </c>
      <c r="BU309" s="47">
        <f t="shared" ca="1" si="152"/>
        <v>7.0944299561490958</v>
      </c>
      <c r="BV309" s="47">
        <f t="shared" ca="1" si="152"/>
        <v>6.4341219656320963</v>
      </c>
      <c r="BW309" s="47">
        <f t="shared" ca="1" si="152"/>
        <v>6.2181849781779635</v>
      </c>
      <c r="BX309" s="47">
        <f t="shared" ca="1" si="152"/>
        <v>6.4521977656721523</v>
      </c>
      <c r="BY309" s="47">
        <f t="shared" ca="1" si="152"/>
        <v>6.2886943729445521</v>
      </c>
      <c r="BZ309" s="47">
        <f t="shared" ca="1" si="152"/>
        <v>6.5304669195462504</v>
      </c>
      <c r="CA309" s="47">
        <f t="shared" ca="1" si="152"/>
        <v>6.3343531474325898</v>
      </c>
      <c r="CB309" s="47">
        <f t="shared" ca="1" si="152"/>
        <v>6.095786819791317</v>
      </c>
      <c r="CC309" s="47">
        <f t="shared" ca="1" si="151"/>
        <v>5.1286862116978114</v>
      </c>
      <c r="CD309" s="47">
        <f t="shared" ca="1" si="151"/>
        <v>5.2210274551140987</v>
      </c>
      <c r="CE309" s="47">
        <f t="shared" ca="1" si="151"/>
        <v>5.1502462180941677</v>
      </c>
      <c r="CF309" s="47">
        <f t="shared" ca="1" si="151"/>
        <v>5.6759994779128071</v>
      </c>
      <c r="CG309" s="47">
        <f t="shared" ca="1" si="151"/>
        <v>7.0944299561490958</v>
      </c>
      <c r="CH309" s="47">
        <f t="shared" ca="1" si="151"/>
        <v>6.4341219656320963</v>
      </c>
      <c r="CI309" s="47">
        <f t="shared" ca="1" si="151"/>
        <v>6.2181849781779635</v>
      </c>
      <c r="CJ309" s="47">
        <f t="shared" ca="1" si="151"/>
        <v>6.4521977656721523</v>
      </c>
      <c r="CK309" s="47">
        <f t="shared" ca="1" si="151"/>
        <v>6.2886943729445521</v>
      </c>
      <c r="CL309" s="47">
        <f t="shared" ca="1" si="151"/>
        <v>6.5304669195462504</v>
      </c>
      <c r="CM309" s="47">
        <f t="shared" ca="1" si="153"/>
        <v>6.3343531474325898</v>
      </c>
      <c r="CN309" s="47">
        <f t="shared" ca="1" si="153"/>
        <v>6.095786819791317</v>
      </c>
      <c r="CO309" s="47">
        <f t="shared" ca="1" si="153"/>
        <v>5.1286862116978114</v>
      </c>
      <c r="CP309" s="47">
        <f t="shared" ca="1" si="153"/>
        <v>5.2210274551140987</v>
      </c>
      <c r="CQ309" s="47">
        <f t="shared" ca="1" si="153"/>
        <v>5.1502462180941677</v>
      </c>
      <c r="CR309" s="47">
        <f t="shared" ca="1" si="153"/>
        <v>5.6759994779128071</v>
      </c>
      <c r="CS309" s="47">
        <f t="shared" ca="1" si="153"/>
        <v>7.0944299561490958</v>
      </c>
      <c r="CT309" s="47">
        <f t="shared" ca="1" si="153"/>
        <v>6.4341219656320963</v>
      </c>
      <c r="CU309" s="47">
        <f t="shared" ca="1" si="153"/>
        <v>6.2181849781779635</v>
      </c>
      <c r="CV309" s="47">
        <f t="shared" ca="1" si="153"/>
        <v>6.4521977656721523</v>
      </c>
      <c r="CW309" s="47">
        <f t="shared" ca="1" si="155"/>
        <v>6.2886943729445521</v>
      </c>
      <c r="CX309" s="47">
        <f t="shared" ca="1" si="155"/>
        <v>6.5304669195462504</v>
      </c>
      <c r="CY309" s="47">
        <f t="shared" ca="1" si="155"/>
        <v>6.3343531474325898</v>
      </c>
      <c r="CZ309" s="47">
        <f t="shared" ca="1" si="155"/>
        <v>6.095786819791317</v>
      </c>
      <c r="DA309" s="47">
        <f t="shared" ca="1" si="155"/>
        <v>5.1286862116978114</v>
      </c>
      <c r="DB309" s="47">
        <f t="shared" ca="1" si="155"/>
        <v>5.2210274551140987</v>
      </c>
      <c r="DC309" s="47">
        <f t="shared" ca="1" si="155"/>
        <v>5.1502462180941677</v>
      </c>
      <c r="DD309" s="47">
        <f t="shared" ca="1" si="155"/>
        <v>5.6759994779128071</v>
      </c>
    </row>
    <row r="310" spans="1:108" x14ac:dyDescent="0.25">
      <c r="A310" s="40" t="s">
        <v>138</v>
      </c>
      <c r="B310" s="40">
        <v>1671</v>
      </c>
      <c r="C310" s="40" t="s">
        <v>38</v>
      </c>
      <c r="D310" s="40" t="s">
        <v>528</v>
      </c>
      <c r="E310" s="40" t="s">
        <v>130</v>
      </c>
      <c r="F310" s="40">
        <v>23.123000000000001</v>
      </c>
      <c r="G310" s="43">
        <v>45474</v>
      </c>
      <c r="I310" s="40" t="s">
        <v>74</v>
      </c>
      <c r="J310" s="40">
        <v>1</v>
      </c>
      <c r="K310" s="40" t="s">
        <v>33</v>
      </c>
      <c r="L310" s="40" t="s">
        <v>232</v>
      </c>
      <c r="N310" s="41">
        <f>VLOOKUP($C310 &amp; $I310 &amp; $K310,FATOR!$A$3:$P$22,5,0)</f>
        <v>0.22871264683271059</v>
      </c>
      <c r="O310" s="41">
        <f>VLOOKUP($C310 &amp; $I310 &amp; $K310,FATOR!$A$3:$P$22,6,0)</f>
        <v>0.23750563879343578</v>
      </c>
      <c r="P310" s="41">
        <f>VLOOKUP($C310 &amp; $I310 &amp; $K310,FATOR!$A$3:$P$22,7,0)</f>
        <v>0.23037320442145653</v>
      </c>
      <c r="Q310" s="41">
        <f>VLOOKUP($C310 &amp; $I310 &amp; $K310,FATOR!$A$3:$P$22,8,0)</f>
        <v>0.22169681899004828</v>
      </c>
      <c r="R310" s="41">
        <f>VLOOKUP($C310 &amp; $I310 &amp; $K310,FATOR!$A$3:$P$22,9,0)</f>
        <v>0.18652447212227979</v>
      </c>
      <c r="S310" s="41">
        <f>VLOOKUP($C310 &amp; $I310 &amp; $K310,FATOR!$A$3:$P$22,10,0)</f>
        <v>0.18988281789981101</v>
      </c>
      <c r="T310" s="41">
        <f>VLOOKUP($C310 &amp; $I310 &amp; $K310,FATOR!$A$3:$P$22,11,0)</f>
        <v>0.18730858498199443</v>
      </c>
      <c r="U310" s="41">
        <f>VLOOKUP($C310 &amp; $I310 &amp; $K310,FATOR!$A$3:$P$22,12,0)</f>
        <v>0.20642963181667212</v>
      </c>
      <c r="V310" s="41">
        <f>VLOOKUP($C310 &amp; $I310 &amp; $K310,FATOR!$A$3:$P$22,13,0)</f>
        <v>0.25801633166033289</v>
      </c>
      <c r="W310" s="41">
        <f>VLOOKUP($C310 &amp; $I310 &amp; $K310,FATOR!$A$3:$P$22,14,0)</f>
        <v>0.23400168262830828</v>
      </c>
      <c r="X310" s="41">
        <f>VLOOKUP($C310 &amp; $I310 &amp; $K310,FATOR!$A$3:$P$22,15,0)</f>
        <v>0.22614830050781706</v>
      </c>
      <c r="Y310" s="41">
        <f>VLOOKUP($C310 &amp; $I310 &amp; $K310,FATOR!$A$3:$P$22,16,0)</f>
        <v>0.23465907887395288</v>
      </c>
      <c r="AA310" s="42">
        <f t="shared" si="130"/>
        <v>5.2885225327127667</v>
      </c>
      <c r="AB310" s="42">
        <f t="shared" si="131"/>
        <v>5.4918428858206161</v>
      </c>
      <c r="AC310" s="42">
        <f t="shared" si="132"/>
        <v>5.3269196058373396</v>
      </c>
      <c r="AD310" s="42">
        <f t="shared" si="133"/>
        <v>5.1262955455068866</v>
      </c>
      <c r="AE310" s="42">
        <f t="shared" si="134"/>
        <v>4.3130053688834762</v>
      </c>
      <c r="AF310" s="42">
        <f t="shared" si="135"/>
        <v>4.3906603982973307</v>
      </c>
      <c r="AG310" s="42">
        <f t="shared" si="136"/>
        <v>4.3311364105386572</v>
      </c>
      <c r="AH310" s="42">
        <f t="shared" si="137"/>
        <v>4.7732723764969096</v>
      </c>
      <c r="AI310" s="42">
        <f t="shared" si="138"/>
        <v>5.9661116369818776</v>
      </c>
      <c r="AJ310" s="42">
        <f t="shared" si="139"/>
        <v>5.4108209074143723</v>
      </c>
      <c r="AK310" s="42">
        <f t="shared" si="140"/>
        <v>5.2292271526422542</v>
      </c>
      <c r="AL310" s="42">
        <f t="shared" si="141"/>
        <v>5.4260218808024128</v>
      </c>
      <c r="AN310" s="43">
        <f t="shared" si="142"/>
        <v>45474</v>
      </c>
      <c r="AO310" s="47" t="str">
        <f t="shared" ca="1" si="150"/>
        <v/>
      </c>
      <c r="AP310" s="47" t="str">
        <f t="shared" ca="1" si="150"/>
        <v/>
      </c>
      <c r="AQ310" s="47" t="str">
        <f t="shared" ca="1" si="150"/>
        <v/>
      </c>
      <c r="AR310" s="47" t="str">
        <f t="shared" ca="1" si="150"/>
        <v/>
      </c>
      <c r="AS310" s="47" t="str">
        <f t="shared" ca="1" si="150"/>
        <v/>
      </c>
      <c r="AT310" s="47" t="str">
        <f t="shared" ca="1" si="150"/>
        <v/>
      </c>
      <c r="AU310" s="47">
        <f t="shared" ca="1" si="150"/>
        <v>4.3311364105386572</v>
      </c>
      <c r="AV310" s="47">
        <f t="shared" ca="1" si="150"/>
        <v>4.7732723764969096</v>
      </c>
      <c r="AW310" s="47">
        <f t="shared" ca="1" si="150"/>
        <v>5.9661116369818776</v>
      </c>
      <c r="AX310" s="47">
        <f t="shared" ca="1" si="150"/>
        <v>5.4108209074143723</v>
      </c>
      <c r="AY310" s="47">
        <f t="shared" ca="1" si="156"/>
        <v>5.2292271526422542</v>
      </c>
      <c r="AZ310" s="47">
        <f t="shared" ca="1" si="156"/>
        <v>5.4260218808024128</v>
      </c>
      <c r="BA310" s="47">
        <f t="shared" ca="1" si="156"/>
        <v>5.2885225327127667</v>
      </c>
      <c r="BB310" s="47">
        <f t="shared" ca="1" si="156"/>
        <v>5.4918428858206161</v>
      </c>
      <c r="BC310" s="47">
        <f t="shared" ca="1" si="156"/>
        <v>5.3269196058373396</v>
      </c>
      <c r="BD310" s="47">
        <f t="shared" ca="1" si="156"/>
        <v>5.1262955455068866</v>
      </c>
      <c r="BE310" s="47">
        <f t="shared" ca="1" si="156"/>
        <v>4.3130053688834762</v>
      </c>
      <c r="BF310" s="47">
        <f t="shared" ca="1" si="156"/>
        <v>4.3906603982973307</v>
      </c>
      <c r="BG310" s="47">
        <f t="shared" ca="1" si="156"/>
        <v>4.3311364105386572</v>
      </c>
      <c r="BH310" s="47">
        <f t="shared" ca="1" si="156"/>
        <v>4.7732723764969096</v>
      </c>
      <c r="BI310" s="47">
        <f t="shared" ca="1" si="154"/>
        <v>5.9661116369818776</v>
      </c>
      <c r="BJ310" s="47">
        <f t="shared" ca="1" si="154"/>
        <v>5.4108209074143723</v>
      </c>
      <c r="BK310" s="47">
        <f t="shared" ca="1" si="154"/>
        <v>5.2292271526422542</v>
      </c>
      <c r="BL310" s="47">
        <f t="shared" ca="1" si="154"/>
        <v>5.4260218808024128</v>
      </c>
      <c r="BM310" s="47">
        <f t="shared" ca="1" si="154"/>
        <v>5.2885225327127667</v>
      </c>
      <c r="BN310" s="47">
        <f t="shared" ca="1" si="154"/>
        <v>5.4918428858206161</v>
      </c>
      <c r="BO310" s="47">
        <f t="shared" ca="1" si="154"/>
        <v>5.3269196058373396</v>
      </c>
      <c r="BP310" s="47">
        <f t="shared" ca="1" si="154"/>
        <v>5.1262955455068866</v>
      </c>
      <c r="BQ310" s="47">
        <f t="shared" ca="1" si="154"/>
        <v>4.3130053688834762</v>
      </c>
      <c r="BR310" s="47">
        <f t="shared" ca="1" si="154"/>
        <v>4.3906603982973307</v>
      </c>
      <c r="BS310" s="47">
        <f t="shared" ca="1" si="152"/>
        <v>4.3311364105386572</v>
      </c>
      <c r="BT310" s="47">
        <f t="shared" ca="1" si="152"/>
        <v>4.7732723764969096</v>
      </c>
      <c r="BU310" s="47">
        <f t="shared" ca="1" si="152"/>
        <v>5.9661116369818776</v>
      </c>
      <c r="BV310" s="47">
        <f t="shared" ca="1" si="152"/>
        <v>5.4108209074143723</v>
      </c>
      <c r="BW310" s="47">
        <f t="shared" ca="1" si="152"/>
        <v>5.2292271526422542</v>
      </c>
      <c r="BX310" s="47">
        <f t="shared" ca="1" si="152"/>
        <v>5.4260218808024128</v>
      </c>
      <c r="BY310" s="47">
        <f t="shared" ca="1" si="152"/>
        <v>5.2885225327127667</v>
      </c>
      <c r="BZ310" s="47">
        <f t="shared" ca="1" si="152"/>
        <v>5.4918428858206161</v>
      </c>
      <c r="CA310" s="47">
        <f t="shared" ca="1" si="152"/>
        <v>5.3269196058373396</v>
      </c>
      <c r="CB310" s="47">
        <f t="shared" ca="1" si="152"/>
        <v>5.1262955455068866</v>
      </c>
      <c r="CC310" s="47">
        <f t="shared" ca="1" si="151"/>
        <v>4.3130053688834762</v>
      </c>
      <c r="CD310" s="47">
        <f t="shared" ca="1" si="151"/>
        <v>4.3906603982973307</v>
      </c>
      <c r="CE310" s="47">
        <f t="shared" ca="1" si="151"/>
        <v>4.3311364105386572</v>
      </c>
      <c r="CF310" s="47">
        <f t="shared" ca="1" si="151"/>
        <v>4.7732723764969096</v>
      </c>
      <c r="CG310" s="47">
        <f t="shared" ca="1" si="151"/>
        <v>5.9661116369818776</v>
      </c>
      <c r="CH310" s="47">
        <f t="shared" ca="1" si="151"/>
        <v>5.4108209074143723</v>
      </c>
      <c r="CI310" s="47">
        <f t="shared" ca="1" si="151"/>
        <v>5.2292271526422542</v>
      </c>
      <c r="CJ310" s="47">
        <f t="shared" ca="1" si="151"/>
        <v>5.4260218808024128</v>
      </c>
      <c r="CK310" s="47">
        <f t="shared" ca="1" si="151"/>
        <v>5.2885225327127667</v>
      </c>
      <c r="CL310" s="47">
        <f t="shared" ca="1" si="151"/>
        <v>5.4918428858206161</v>
      </c>
      <c r="CM310" s="47">
        <f t="shared" ca="1" si="153"/>
        <v>5.3269196058373396</v>
      </c>
      <c r="CN310" s="47">
        <f t="shared" ca="1" si="153"/>
        <v>5.1262955455068866</v>
      </c>
      <c r="CO310" s="47">
        <f t="shared" ca="1" si="153"/>
        <v>4.3130053688834762</v>
      </c>
      <c r="CP310" s="47">
        <f t="shared" ca="1" si="153"/>
        <v>4.3906603982973307</v>
      </c>
      <c r="CQ310" s="47">
        <f t="shared" ca="1" si="153"/>
        <v>4.3311364105386572</v>
      </c>
      <c r="CR310" s="47">
        <f t="shared" ca="1" si="153"/>
        <v>4.7732723764969096</v>
      </c>
      <c r="CS310" s="47">
        <f t="shared" ca="1" si="153"/>
        <v>5.9661116369818776</v>
      </c>
      <c r="CT310" s="47">
        <f t="shared" ca="1" si="153"/>
        <v>5.4108209074143723</v>
      </c>
      <c r="CU310" s="47">
        <f t="shared" ca="1" si="153"/>
        <v>5.2292271526422542</v>
      </c>
      <c r="CV310" s="47">
        <f t="shared" ca="1" si="153"/>
        <v>5.4260218808024128</v>
      </c>
      <c r="CW310" s="47">
        <f t="shared" ca="1" si="155"/>
        <v>5.2885225327127667</v>
      </c>
      <c r="CX310" s="47">
        <f t="shared" ca="1" si="155"/>
        <v>5.4918428858206161</v>
      </c>
      <c r="CY310" s="47">
        <f t="shared" ca="1" si="155"/>
        <v>5.3269196058373396</v>
      </c>
      <c r="CZ310" s="47">
        <f t="shared" ca="1" si="155"/>
        <v>5.1262955455068866</v>
      </c>
      <c r="DA310" s="47">
        <f t="shared" ca="1" si="155"/>
        <v>4.3130053688834762</v>
      </c>
      <c r="DB310" s="47">
        <f t="shared" ca="1" si="155"/>
        <v>4.3906603982973307</v>
      </c>
      <c r="DC310" s="47">
        <f t="shared" ca="1" si="155"/>
        <v>4.3311364105386572</v>
      </c>
      <c r="DD310" s="47">
        <f t="shared" ca="1" si="155"/>
        <v>4.7732723764969096</v>
      </c>
    </row>
    <row r="311" spans="1:108" x14ac:dyDescent="0.25">
      <c r="A311" s="40" t="s">
        <v>138</v>
      </c>
      <c r="B311" s="40">
        <v>2591</v>
      </c>
      <c r="C311" s="40" t="s">
        <v>38</v>
      </c>
      <c r="D311" s="40" t="s">
        <v>529</v>
      </c>
      <c r="E311" s="40" t="s">
        <v>130</v>
      </c>
      <c r="F311" s="40">
        <v>5.8</v>
      </c>
      <c r="G311" s="43">
        <v>45383</v>
      </c>
      <c r="I311" s="40" t="s">
        <v>74</v>
      </c>
      <c r="J311" s="40">
        <v>1</v>
      </c>
      <c r="K311" s="40" t="s">
        <v>33</v>
      </c>
      <c r="L311" s="40" t="s">
        <v>232</v>
      </c>
      <c r="N311" s="41">
        <f>VLOOKUP($C311 &amp; $I311 &amp; $K311,FATOR!$A$3:$P$22,5,0)</f>
        <v>0.22871264683271059</v>
      </c>
      <c r="O311" s="41">
        <f>VLOOKUP($C311 &amp; $I311 &amp; $K311,FATOR!$A$3:$P$22,6,0)</f>
        <v>0.23750563879343578</v>
      </c>
      <c r="P311" s="41">
        <f>VLOOKUP($C311 &amp; $I311 &amp; $K311,FATOR!$A$3:$P$22,7,0)</f>
        <v>0.23037320442145653</v>
      </c>
      <c r="Q311" s="41">
        <f>VLOOKUP($C311 &amp; $I311 &amp; $K311,FATOR!$A$3:$P$22,8,0)</f>
        <v>0.22169681899004828</v>
      </c>
      <c r="R311" s="41">
        <f>VLOOKUP($C311 &amp; $I311 &amp; $K311,FATOR!$A$3:$P$22,9,0)</f>
        <v>0.18652447212227979</v>
      </c>
      <c r="S311" s="41">
        <f>VLOOKUP($C311 &amp; $I311 &amp; $K311,FATOR!$A$3:$P$22,10,0)</f>
        <v>0.18988281789981101</v>
      </c>
      <c r="T311" s="41">
        <f>VLOOKUP($C311 &amp; $I311 &amp; $K311,FATOR!$A$3:$P$22,11,0)</f>
        <v>0.18730858498199443</v>
      </c>
      <c r="U311" s="41">
        <f>VLOOKUP($C311 &amp; $I311 &amp; $K311,FATOR!$A$3:$P$22,12,0)</f>
        <v>0.20642963181667212</v>
      </c>
      <c r="V311" s="41">
        <f>VLOOKUP($C311 &amp; $I311 &amp; $K311,FATOR!$A$3:$P$22,13,0)</f>
        <v>0.25801633166033289</v>
      </c>
      <c r="W311" s="41">
        <f>VLOOKUP($C311 &amp; $I311 &amp; $K311,FATOR!$A$3:$P$22,14,0)</f>
        <v>0.23400168262830828</v>
      </c>
      <c r="X311" s="41">
        <f>VLOOKUP($C311 &amp; $I311 &amp; $K311,FATOR!$A$3:$P$22,15,0)</f>
        <v>0.22614830050781706</v>
      </c>
      <c r="Y311" s="41">
        <f>VLOOKUP($C311 &amp; $I311 &amp; $K311,FATOR!$A$3:$P$22,16,0)</f>
        <v>0.23465907887395288</v>
      </c>
      <c r="AA311" s="42">
        <f t="shared" si="130"/>
        <v>1.3265333516297213</v>
      </c>
      <c r="AB311" s="42">
        <f t="shared" si="131"/>
        <v>1.3775327050019275</v>
      </c>
      <c r="AC311" s="42">
        <f t="shared" si="132"/>
        <v>1.336164585644448</v>
      </c>
      <c r="AD311" s="42">
        <f t="shared" si="133"/>
        <v>1.28584155014228</v>
      </c>
      <c r="AE311" s="42">
        <f t="shared" si="134"/>
        <v>1.0818419383092228</v>
      </c>
      <c r="AF311" s="42">
        <f t="shared" si="135"/>
        <v>1.1013203438189039</v>
      </c>
      <c r="AG311" s="42">
        <f t="shared" si="136"/>
        <v>1.0863897928955677</v>
      </c>
      <c r="AH311" s="42">
        <f t="shared" si="137"/>
        <v>1.1972918645366983</v>
      </c>
      <c r="AI311" s="42">
        <f t="shared" si="138"/>
        <v>1.4964947236299306</v>
      </c>
      <c r="AJ311" s="42">
        <f t="shared" si="139"/>
        <v>1.3572097592441881</v>
      </c>
      <c r="AK311" s="42">
        <f t="shared" si="140"/>
        <v>1.3116601429453389</v>
      </c>
      <c r="AL311" s="42">
        <f t="shared" si="141"/>
        <v>1.3610226574689266</v>
      </c>
      <c r="AN311" s="43">
        <f t="shared" si="142"/>
        <v>45383</v>
      </c>
      <c r="AO311" s="47" t="str">
        <f t="shared" ca="1" si="150"/>
        <v/>
      </c>
      <c r="AP311" s="47" t="str">
        <f t="shared" ca="1" si="150"/>
        <v/>
      </c>
      <c r="AQ311" s="47" t="str">
        <f t="shared" ca="1" si="150"/>
        <v/>
      </c>
      <c r="AR311" s="47">
        <f t="shared" ca="1" si="150"/>
        <v>1.28584155014228</v>
      </c>
      <c r="AS311" s="47">
        <f t="shared" ca="1" si="150"/>
        <v>1.0818419383092228</v>
      </c>
      <c r="AT311" s="47">
        <f t="shared" ref="AO311:AX336" ca="1" si="157">IF($AN311&lt;=AT$1,HLOOKUP(MONTH(AT$1),$AA:$AL,ROW($AO311),0),"")</f>
        <v>1.1013203438189039</v>
      </c>
      <c r="AU311" s="47">
        <f t="shared" ca="1" si="157"/>
        <v>1.0863897928955677</v>
      </c>
      <c r="AV311" s="47">
        <f t="shared" ca="1" si="157"/>
        <v>1.1972918645366983</v>
      </c>
      <c r="AW311" s="47">
        <f t="shared" ca="1" si="157"/>
        <v>1.4964947236299306</v>
      </c>
      <c r="AX311" s="47">
        <f t="shared" ca="1" si="157"/>
        <v>1.3572097592441881</v>
      </c>
      <c r="AY311" s="47">
        <f t="shared" ca="1" si="156"/>
        <v>1.3116601429453389</v>
      </c>
      <c r="AZ311" s="47">
        <f t="shared" ca="1" si="156"/>
        <v>1.3610226574689266</v>
      </c>
      <c r="BA311" s="47">
        <f t="shared" ca="1" si="156"/>
        <v>1.3265333516297213</v>
      </c>
      <c r="BB311" s="47">
        <f t="shared" ca="1" si="156"/>
        <v>1.3775327050019275</v>
      </c>
      <c r="BC311" s="47">
        <f t="shared" ca="1" si="156"/>
        <v>1.336164585644448</v>
      </c>
      <c r="BD311" s="47">
        <f t="shared" ca="1" si="156"/>
        <v>1.28584155014228</v>
      </c>
      <c r="BE311" s="47">
        <f t="shared" ca="1" si="156"/>
        <v>1.0818419383092228</v>
      </c>
      <c r="BF311" s="47">
        <f t="shared" ca="1" si="156"/>
        <v>1.1013203438189039</v>
      </c>
      <c r="BG311" s="47">
        <f t="shared" ca="1" si="156"/>
        <v>1.0863897928955677</v>
      </c>
      <c r="BH311" s="47">
        <f t="shared" ca="1" si="156"/>
        <v>1.1972918645366983</v>
      </c>
      <c r="BI311" s="47">
        <f t="shared" ca="1" si="154"/>
        <v>1.4964947236299306</v>
      </c>
      <c r="BJ311" s="47">
        <f t="shared" ca="1" si="154"/>
        <v>1.3572097592441881</v>
      </c>
      <c r="BK311" s="47">
        <f t="shared" ca="1" si="154"/>
        <v>1.3116601429453389</v>
      </c>
      <c r="BL311" s="47">
        <f t="shared" ca="1" si="154"/>
        <v>1.3610226574689266</v>
      </c>
      <c r="BM311" s="47">
        <f t="shared" ca="1" si="154"/>
        <v>1.3265333516297213</v>
      </c>
      <c r="BN311" s="47">
        <f t="shared" ca="1" si="154"/>
        <v>1.3775327050019275</v>
      </c>
      <c r="BO311" s="47">
        <f t="shared" ca="1" si="154"/>
        <v>1.336164585644448</v>
      </c>
      <c r="BP311" s="47">
        <f t="shared" ca="1" si="154"/>
        <v>1.28584155014228</v>
      </c>
      <c r="BQ311" s="47">
        <f t="shared" ca="1" si="154"/>
        <v>1.0818419383092228</v>
      </c>
      <c r="BR311" s="47">
        <f t="shared" ca="1" si="154"/>
        <v>1.1013203438189039</v>
      </c>
      <c r="BS311" s="47">
        <f t="shared" ca="1" si="152"/>
        <v>1.0863897928955677</v>
      </c>
      <c r="BT311" s="47">
        <f t="shared" ca="1" si="152"/>
        <v>1.1972918645366983</v>
      </c>
      <c r="BU311" s="47">
        <f t="shared" ca="1" si="152"/>
        <v>1.4964947236299306</v>
      </c>
      <c r="BV311" s="47">
        <f t="shared" ca="1" si="152"/>
        <v>1.3572097592441881</v>
      </c>
      <c r="BW311" s="47">
        <f t="shared" ca="1" si="152"/>
        <v>1.3116601429453389</v>
      </c>
      <c r="BX311" s="47">
        <f t="shared" ca="1" si="152"/>
        <v>1.3610226574689266</v>
      </c>
      <c r="BY311" s="47">
        <f t="shared" ca="1" si="152"/>
        <v>1.3265333516297213</v>
      </c>
      <c r="BZ311" s="47">
        <f t="shared" ca="1" si="152"/>
        <v>1.3775327050019275</v>
      </c>
      <c r="CA311" s="47">
        <f t="shared" ca="1" si="152"/>
        <v>1.336164585644448</v>
      </c>
      <c r="CB311" s="47">
        <f t="shared" ca="1" si="152"/>
        <v>1.28584155014228</v>
      </c>
      <c r="CC311" s="47">
        <f t="shared" ca="1" si="151"/>
        <v>1.0818419383092228</v>
      </c>
      <c r="CD311" s="47">
        <f t="shared" ca="1" si="151"/>
        <v>1.1013203438189039</v>
      </c>
      <c r="CE311" s="47">
        <f t="shared" ca="1" si="151"/>
        <v>1.0863897928955677</v>
      </c>
      <c r="CF311" s="47">
        <f t="shared" ca="1" si="151"/>
        <v>1.1972918645366983</v>
      </c>
      <c r="CG311" s="47">
        <f t="shared" ca="1" si="151"/>
        <v>1.4964947236299306</v>
      </c>
      <c r="CH311" s="47">
        <f t="shared" ca="1" si="151"/>
        <v>1.3572097592441881</v>
      </c>
      <c r="CI311" s="47">
        <f t="shared" ca="1" si="151"/>
        <v>1.3116601429453389</v>
      </c>
      <c r="CJ311" s="47">
        <f t="shared" ca="1" si="151"/>
        <v>1.3610226574689266</v>
      </c>
      <c r="CK311" s="47">
        <f t="shared" ca="1" si="151"/>
        <v>1.3265333516297213</v>
      </c>
      <c r="CL311" s="47">
        <f t="shared" ca="1" si="151"/>
        <v>1.3775327050019275</v>
      </c>
      <c r="CM311" s="47">
        <f t="shared" ca="1" si="153"/>
        <v>1.336164585644448</v>
      </c>
      <c r="CN311" s="47">
        <f t="shared" ca="1" si="153"/>
        <v>1.28584155014228</v>
      </c>
      <c r="CO311" s="47">
        <f t="shared" ca="1" si="153"/>
        <v>1.0818419383092228</v>
      </c>
      <c r="CP311" s="47">
        <f t="shared" ca="1" si="153"/>
        <v>1.1013203438189039</v>
      </c>
      <c r="CQ311" s="47">
        <f t="shared" ca="1" si="153"/>
        <v>1.0863897928955677</v>
      </c>
      <c r="CR311" s="47">
        <f t="shared" ca="1" si="153"/>
        <v>1.1972918645366983</v>
      </c>
      <c r="CS311" s="47">
        <f t="shared" ca="1" si="153"/>
        <v>1.4964947236299306</v>
      </c>
      <c r="CT311" s="47">
        <f t="shared" ca="1" si="153"/>
        <v>1.3572097592441881</v>
      </c>
      <c r="CU311" s="47">
        <f t="shared" ca="1" si="153"/>
        <v>1.3116601429453389</v>
      </c>
      <c r="CV311" s="47">
        <f t="shared" ca="1" si="153"/>
        <v>1.3610226574689266</v>
      </c>
      <c r="CW311" s="47">
        <f t="shared" ca="1" si="155"/>
        <v>1.3265333516297213</v>
      </c>
      <c r="CX311" s="47">
        <f t="shared" ca="1" si="155"/>
        <v>1.3775327050019275</v>
      </c>
      <c r="CY311" s="47">
        <f t="shared" ca="1" si="155"/>
        <v>1.336164585644448</v>
      </c>
      <c r="CZ311" s="47">
        <f t="shared" ca="1" si="155"/>
        <v>1.28584155014228</v>
      </c>
      <c r="DA311" s="47">
        <f t="shared" ca="1" si="155"/>
        <v>1.0818419383092228</v>
      </c>
      <c r="DB311" s="47">
        <f t="shared" ca="1" si="155"/>
        <v>1.1013203438189039</v>
      </c>
      <c r="DC311" s="47">
        <f t="shared" ca="1" si="155"/>
        <v>1.0863897928955677</v>
      </c>
      <c r="DD311" s="47">
        <f t="shared" ca="1" si="155"/>
        <v>1.1972918645366983</v>
      </c>
    </row>
    <row r="312" spans="1:108" x14ac:dyDescent="0.25">
      <c r="A312" s="40" t="s">
        <v>138</v>
      </c>
      <c r="B312" s="40">
        <v>2217</v>
      </c>
      <c r="C312" s="40" t="s">
        <v>38</v>
      </c>
      <c r="D312" s="40" t="s">
        <v>536</v>
      </c>
      <c r="E312" s="40" t="s">
        <v>130</v>
      </c>
      <c r="F312" s="40">
        <v>47.362000000000002</v>
      </c>
      <c r="G312" s="43">
        <v>45072</v>
      </c>
      <c r="I312" s="40" t="s">
        <v>74</v>
      </c>
      <c r="J312" s="40">
        <v>2</v>
      </c>
      <c r="K312" s="40" t="s">
        <v>33</v>
      </c>
      <c r="L312" s="40" t="s">
        <v>133</v>
      </c>
      <c r="N312" s="41">
        <f>VLOOKUP($C312 &amp; $I312 &amp; $K312,FATOR!$A$3:$P$22,5,0)</f>
        <v>0.22871264683271059</v>
      </c>
      <c r="O312" s="41">
        <f>VLOOKUP($C312 &amp; $I312 &amp; $K312,FATOR!$A$3:$P$22,6,0)</f>
        <v>0.23750563879343578</v>
      </c>
      <c r="P312" s="41">
        <f>VLOOKUP($C312 &amp; $I312 &amp; $K312,FATOR!$A$3:$P$22,7,0)</f>
        <v>0.23037320442145653</v>
      </c>
      <c r="Q312" s="41">
        <f>VLOOKUP($C312 &amp; $I312 &amp; $K312,FATOR!$A$3:$P$22,8,0)</f>
        <v>0.22169681899004828</v>
      </c>
      <c r="R312" s="41">
        <f>VLOOKUP($C312 &amp; $I312 &amp; $K312,FATOR!$A$3:$P$22,9,0)</f>
        <v>0.18652447212227979</v>
      </c>
      <c r="S312" s="41">
        <f>VLOOKUP($C312 &amp; $I312 &amp; $K312,FATOR!$A$3:$P$22,10,0)</f>
        <v>0.18988281789981101</v>
      </c>
      <c r="T312" s="41">
        <f>VLOOKUP($C312 &amp; $I312 &amp; $K312,FATOR!$A$3:$P$22,11,0)</f>
        <v>0.18730858498199443</v>
      </c>
      <c r="U312" s="41">
        <f>VLOOKUP($C312 &amp; $I312 &amp; $K312,FATOR!$A$3:$P$22,12,0)</f>
        <v>0.20642963181667212</v>
      </c>
      <c r="V312" s="41">
        <f>VLOOKUP($C312 &amp; $I312 &amp; $K312,FATOR!$A$3:$P$22,13,0)</f>
        <v>0.25801633166033289</v>
      </c>
      <c r="W312" s="41">
        <f>VLOOKUP($C312 &amp; $I312 &amp; $K312,FATOR!$A$3:$P$22,14,0)</f>
        <v>0.23400168262830828</v>
      </c>
      <c r="X312" s="41">
        <f>VLOOKUP($C312 &amp; $I312 &amp; $K312,FATOR!$A$3:$P$22,15,0)</f>
        <v>0.22614830050781706</v>
      </c>
      <c r="Y312" s="41">
        <f>VLOOKUP($C312 &amp; $I312 &amp; $K312,FATOR!$A$3:$P$22,16,0)</f>
        <v>0.23465907887395288</v>
      </c>
      <c r="AA312" s="42">
        <f t="shared" si="130"/>
        <v>10.832288379290839</v>
      </c>
      <c r="AB312" s="42">
        <f t="shared" si="131"/>
        <v>11.248742064534706</v>
      </c>
      <c r="AC312" s="42">
        <f t="shared" si="132"/>
        <v>10.910935707809024</v>
      </c>
      <c r="AD312" s="42">
        <f t="shared" si="133"/>
        <v>10.500004741006666</v>
      </c>
      <c r="AE312" s="42">
        <f t="shared" si="134"/>
        <v>8.8341720486554163</v>
      </c>
      <c r="AF312" s="42">
        <f t="shared" si="135"/>
        <v>8.9932300213708487</v>
      </c>
      <c r="AG312" s="42">
        <f t="shared" si="136"/>
        <v>8.8713092019172208</v>
      </c>
      <c r="AH312" s="42">
        <f t="shared" si="137"/>
        <v>9.776920222101225</v>
      </c>
      <c r="AI312" s="42">
        <f t="shared" si="138"/>
        <v>12.220169500096686</v>
      </c>
      <c r="AJ312" s="42">
        <f t="shared" si="139"/>
        <v>11.082787692641938</v>
      </c>
      <c r="AK312" s="42">
        <f t="shared" si="140"/>
        <v>10.710835808651233</v>
      </c>
      <c r="AL312" s="42">
        <f t="shared" si="141"/>
        <v>11.113923293628156</v>
      </c>
      <c r="AN312" s="43">
        <f t="shared" si="142"/>
        <v>45103</v>
      </c>
      <c r="AO312" s="47">
        <f t="shared" ca="1" si="157"/>
        <v>10.832288379290839</v>
      </c>
      <c r="AP312" s="47">
        <f t="shared" ca="1" si="157"/>
        <v>11.248742064534706</v>
      </c>
      <c r="AQ312" s="47">
        <f t="shared" ca="1" si="157"/>
        <v>10.910935707809024</v>
      </c>
      <c r="AR312" s="47">
        <f t="shared" ca="1" si="157"/>
        <v>10.500004741006666</v>
      </c>
      <c r="AS312" s="47">
        <f t="shared" ca="1" si="157"/>
        <v>8.8341720486554163</v>
      </c>
      <c r="AT312" s="47">
        <f t="shared" ca="1" si="157"/>
        <v>8.9932300213708487</v>
      </c>
      <c r="AU312" s="47">
        <f t="shared" ca="1" si="157"/>
        <v>8.8713092019172208</v>
      </c>
      <c r="AV312" s="47">
        <f t="shared" ca="1" si="157"/>
        <v>9.776920222101225</v>
      </c>
      <c r="AW312" s="47">
        <f t="shared" ca="1" si="157"/>
        <v>12.220169500096686</v>
      </c>
      <c r="AX312" s="47">
        <f t="shared" ca="1" si="157"/>
        <v>11.082787692641938</v>
      </c>
      <c r="AY312" s="47">
        <f t="shared" ca="1" si="156"/>
        <v>10.710835808651233</v>
      </c>
      <c r="AZ312" s="47">
        <f t="shared" ca="1" si="156"/>
        <v>11.113923293628156</v>
      </c>
      <c r="BA312" s="47">
        <f t="shared" ca="1" si="156"/>
        <v>10.832288379290839</v>
      </c>
      <c r="BB312" s="47">
        <f t="shared" ca="1" si="156"/>
        <v>11.248742064534706</v>
      </c>
      <c r="BC312" s="47">
        <f t="shared" ca="1" si="156"/>
        <v>10.910935707809024</v>
      </c>
      <c r="BD312" s="47">
        <f t="shared" ca="1" si="156"/>
        <v>10.500004741006666</v>
      </c>
      <c r="BE312" s="47">
        <f t="shared" ca="1" si="156"/>
        <v>8.8341720486554163</v>
      </c>
      <c r="BF312" s="47">
        <f t="shared" ca="1" si="156"/>
        <v>8.9932300213708487</v>
      </c>
      <c r="BG312" s="47">
        <f t="shared" ca="1" si="156"/>
        <v>8.8713092019172208</v>
      </c>
      <c r="BH312" s="47">
        <f t="shared" ca="1" si="156"/>
        <v>9.776920222101225</v>
      </c>
      <c r="BI312" s="47">
        <f t="shared" ca="1" si="154"/>
        <v>12.220169500096686</v>
      </c>
      <c r="BJ312" s="47">
        <f t="shared" ca="1" si="154"/>
        <v>11.082787692641938</v>
      </c>
      <c r="BK312" s="47">
        <f t="shared" ca="1" si="154"/>
        <v>10.710835808651233</v>
      </c>
      <c r="BL312" s="47">
        <f t="shared" ca="1" si="154"/>
        <v>11.113923293628156</v>
      </c>
      <c r="BM312" s="47">
        <f t="shared" ca="1" si="154"/>
        <v>10.832288379290839</v>
      </c>
      <c r="BN312" s="47">
        <f t="shared" ca="1" si="154"/>
        <v>11.248742064534706</v>
      </c>
      <c r="BO312" s="47">
        <f t="shared" ca="1" si="154"/>
        <v>10.910935707809024</v>
      </c>
      <c r="BP312" s="47">
        <f t="shared" ca="1" si="154"/>
        <v>10.500004741006666</v>
      </c>
      <c r="BQ312" s="47">
        <f t="shared" ca="1" si="154"/>
        <v>8.8341720486554163</v>
      </c>
      <c r="BR312" s="47">
        <f t="shared" ca="1" si="154"/>
        <v>8.9932300213708487</v>
      </c>
      <c r="BS312" s="47">
        <f t="shared" ca="1" si="152"/>
        <v>8.8713092019172208</v>
      </c>
      <c r="BT312" s="47">
        <f t="shared" ca="1" si="152"/>
        <v>9.776920222101225</v>
      </c>
      <c r="BU312" s="47">
        <f t="shared" ca="1" si="152"/>
        <v>12.220169500096686</v>
      </c>
      <c r="BV312" s="47">
        <f t="shared" ca="1" si="152"/>
        <v>11.082787692641938</v>
      </c>
      <c r="BW312" s="47">
        <f t="shared" ca="1" si="152"/>
        <v>10.710835808651233</v>
      </c>
      <c r="BX312" s="47">
        <f t="shared" ca="1" si="152"/>
        <v>11.113923293628156</v>
      </c>
      <c r="BY312" s="47">
        <f t="shared" ca="1" si="152"/>
        <v>10.832288379290839</v>
      </c>
      <c r="BZ312" s="47">
        <f t="shared" ca="1" si="152"/>
        <v>11.248742064534706</v>
      </c>
      <c r="CA312" s="47">
        <f t="shared" ca="1" si="152"/>
        <v>10.910935707809024</v>
      </c>
      <c r="CB312" s="47">
        <f t="shared" ca="1" si="152"/>
        <v>10.500004741006666</v>
      </c>
      <c r="CC312" s="47">
        <f t="shared" ca="1" si="151"/>
        <v>8.8341720486554163</v>
      </c>
      <c r="CD312" s="47">
        <f t="shared" ca="1" si="151"/>
        <v>8.9932300213708487</v>
      </c>
      <c r="CE312" s="47">
        <f t="shared" ca="1" si="151"/>
        <v>8.8713092019172208</v>
      </c>
      <c r="CF312" s="47">
        <f t="shared" ca="1" si="151"/>
        <v>9.776920222101225</v>
      </c>
      <c r="CG312" s="47">
        <f t="shared" ca="1" si="151"/>
        <v>12.220169500096686</v>
      </c>
      <c r="CH312" s="47">
        <f t="shared" ca="1" si="151"/>
        <v>11.082787692641938</v>
      </c>
      <c r="CI312" s="47">
        <f t="shared" ca="1" si="151"/>
        <v>10.710835808651233</v>
      </c>
      <c r="CJ312" s="47">
        <f t="shared" ca="1" si="151"/>
        <v>11.113923293628156</v>
      </c>
      <c r="CK312" s="47">
        <f t="shared" ca="1" si="151"/>
        <v>10.832288379290839</v>
      </c>
      <c r="CL312" s="47">
        <f t="shared" ca="1" si="151"/>
        <v>11.248742064534706</v>
      </c>
      <c r="CM312" s="47">
        <f t="shared" ca="1" si="153"/>
        <v>10.910935707809024</v>
      </c>
      <c r="CN312" s="47">
        <f t="shared" ca="1" si="153"/>
        <v>10.500004741006666</v>
      </c>
      <c r="CO312" s="47">
        <f t="shared" ca="1" si="153"/>
        <v>8.8341720486554163</v>
      </c>
      <c r="CP312" s="47">
        <f t="shared" ca="1" si="153"/>
        <v>8.9932300213708487</v>
      </c>
      <c r="CQ312" s="47">
        <f t="shared" ca="1" si="153"/>
        <v>8.8713092019172208</v>
      </c>
      <c r="CR312" s="47">
        <f t="shared" ca="1" si="153"/>
        <v>9.776920222101225</v>
      </c>
      <c r="CS312" s="47">
        <f t="shared" ca="1" si="153"/>
        <v>12.220169500096686</v>
      </c>
      <c r="CT312" s="47">
        <f t="shared" ca="1" si="153"/>
        <v>11.082787692641938</v>
      </c>
      <c r="CU312" s="47">
        <f t="shared" ca="1" si="153"/>
        <v>10.710835808651233</v>
      </c>
      <c r="CV312" s="47">
        <f t="shared" ca="1" si="153"/>
        <v>11.113923293628156</v>
      </c>
      <c r="CW312" s="47">
        <f t="shared" ca="1" si="155"/>
        <v>10.832288379290839</v>
      </c>
      <c r="CX312" s="47">
        <f t="shared" ca="1" si="155"/>
        <v>11.248742064534706</v>
      </c>
      <c r="CY312" s="47">
        <f t="shared" ca="1" si="155"/>
        <v>10.910935707809024</v>
      </c>
      <c r="CZ312" s="47">
        <f t="shared" ca="1" si="155"/>
        <v>10.500004741006666</v>
      </c>
      <c r="DA312" s="47">
        <f t="shared" ca="1" si="155"/>
        <v>8.8341720486554163</v>
      </c>
      <c r="DB312" s="47">
        <f t="shared" ca="1" si="155"/>
        <v>8.9932300213708487</v>
      </c>
      <c r="DC312" s="47">
        <f t="shared" ca="1" si="155"/>
        <v>8.8713092019172208</v>
      </c>
      <c r="DD312" s="47">
        <f t="shared" ca="1" si="155"/>
        <v>9.776920222101225</v>
      </c>
    </row>
    <row r="313" spans="1:108" x14ac:dyDescent="0.25">
      <c r="A313" s="40" t="s">
        <v>138</v>
      </c>
      <c r="B313" s="40">
        <v>2446</v>
      </c>
      <c r="C313" s="40" t="s">
        <v>38</v>
      </c>
      <c r="D313" s="40" t="s">
        <v>537</v>
      </c>
      <c r="E313" s="40" t="s">
        <v>130</v>
      </c>
      <c r="F313" s="40">
        <v>27.064</v>
      </c>
      <c r="G313" s="43">
        <v>45126</v>
      </c>
      <c r="I313" s="40" t="s">
        <v>74</v>
      </c>
      <c r="J313" s="40">
        <v>2</v>
      </c>
      <c r="K313" s="40" t="s">
        <v>33</v>
      </c>
      <c r="L313" s="40" t="s">
        <v>133</v>
      </c>
      <c r="N313" s="41">
        <f>VLOOKUP($C313 &amp; $I313 &amp; $K313,FATOR!$A$3:$P$22,5,0)</f>
        <v>0.22871264683271059</v>
      </c>
      <c r="O313" s="41">
        <f>VLOOKUP($C313 &amp; $I313 &amp; $K313,FATOR!$A$3:$P$22,6,0)</f>
        <v>0.23750563879343578</v>
      </c>
      <c r="P313" s="41">
        <f>VLOOKUP($C313 &amp; $I313 &amp; $K313,FATOR!$A$3:$P$22,7,0)</f>
        <v>0.23037320442145653</v>
      </c>
      <c r="Q313" s="41">
        <f>VLOOKUP($C313 &amp; $I313 &amp; $K313,FATOR!$A$3:$P$22,8,0)</f>
        <v>0.22169681899004828</v>
      </c>
      <c r="R313" s="41">
        <f>VLOOKUP($C313 &amp; $I313 &amp; $K313,FATOR!$A$3:$P$22,9,0)</f>
        <v>0.18652447212227979</v>
      </c>
      <c r="S313" s="41">
        <f>VLOOKUP($C313 &amp; $I313 &amp; $K313,FATOR!$A$3:$P$22,10,0)</f>
        <v>0.18988281789981101</v>
      </c>
      <c r="T313" s="41">
        <f>VLOOKUP($C313 &amp; $I313 &amp; $K313,FATOR!$A$3:$P$22,11,0)</f>
        <v>0.18730858498199443</v>
      </c>
      <c r="U313" s="41">
        <f>VLOOKUP($C313 &amp; $I313 &amp; $K313,FATOR!$A$3:$P$22,12,0)</f>
        <v>0.20642963181667212</v>
      </c>
      <c r="V313" s="41">
        <f>VLOOKUP($C313 &amp; $I313 &amp; $K313,FATOR!$A$3:$P$22,13,0)</f>
        <v>0.25801633166033289</v>
      </c>
      <c r="W313" s="41">
        <f>VLOOKUP($C313 &amp; $I313 &amp; $K313,FATOR!$A$3:$P$22,14,0)</f>
        <v>0.23400168262830828</v>
      </c>
      <c r="X313" s="41">
        <f>VLOOKUP($C313 &amp; $I313 &amp; $K313,FATOR!$A$3:$P$22,15,0)</f>
        <v>0.22614830050781706</v>
      </c>
      <c r="Y313" s="41">
        <f>VLOOKUP($C313 &amp; $I313 &amp; $K313,FATOR!$A$3:$P$22,16,0)</f>
        <v>0.23465907887395288</v>
      </c>
      <c r="AA313" s="42">
        <f t="shared" si="130"/>
        <v>6.189879073880479</v>
      </c>
      <c r="AB313" s="42">
        <f t="shared" si="131"/>
        <v>6.4278526083055461</v>
      </c>
      <c r="AC313" s="42">
        <f t="shared" si="132"/>
        <v>6.2348204044622992</v>
      </c>
      <c r="AD313" s="42">
        <f t="shared" si="133"/>
        <v>6.000002709146667</v>
      </c>
      <c r="AE313" s="42">
        <f t="shared" si="134"/>
        <v>5.0480983135173805</v>
      </c>
      <c r="AF313" s="42">
        <f t="shared" si="135"/>
        <v>5.1389885836404856</v>
      </c>
      <c r="AG313" s="42">
        <f t="shared" si="136"/>
        <v>5.0693195439526972</v>
      </c>
      <c r="AH313" s="42">
        <f t="shared" si="137"/>
        <v>5.5868115554864142</v>
      </c>
      <c r="AI313" s="42">
        <f t="shared" si="138"/>
        <v>6.9829540000552495</v>
      </c>
      <c r="AJ313" s="42">
        <f t="shared" si="139"/>
        <v>6.3330215386525355</v>
      </c>
      <c r="AK313" s="42">
        <f t="shared" si="140"/>
        <v>6.1204776049435612</v>
      </c>
      <c r="AL313" s="42">
        <f t="shared" si="141"/>
        <v>6.3508133106446607</v>
      </c>
      <c r="AN313" s="43">
        <f t="shared" si="142"/>
        <v>45157</v>
      </c>
      <c r="AO313" s="47">
        <f t="shared" ca="1" si="157"/>
        <v>6.189879073880479</v>
      </c>
      <c r="AP313" s="47">
        <f t="shared" ca="1" si="157"/>
        <v>6.4278526083055461</v>
      </c>
      <c r="AQ313" s="47">
        <f t="shared" ca="1" si="157"/>
        <v>6.2348204044622992</v>
      </c>
      <c r="AR313" s="47">
        <f t="shared" ca="1" si="157"/>
        <v>6.000002709146667</v>
      </c>
      <c r="AS313" s="47">
        <f t="shared" ca="1" si="157"/>
        <v>5.0480983135173805</v>
      </c>
      <c r="AT313" s="47">
        <f t="shared" ca="1" si="157"/>
        <v>5.1389885836404856</v>
      </c>
      <c r="AU313" s="47">
        <f t="shared" ca="1" si="157"/>
        <v>5.0693195439526972</v>
      </c>
      <c r="AV313" s="47">
        <f t="shared" ca="1" si="157"/>
        <v>5.5868115554864142</v>
      </c>
      <c r="AW313" s="47">
        <f t="shared" ca="1" si="157"/>
        <v>6.9829540000552495</v>
      </c>
      <c r="AX313" s="47">
        <f t="shared" ca="1" si="157"/>
        <v>6.3330215386525355</v>
      </c>
      <c r="AY313" s="47">
        <f t="shared" ca="1" si="156"/>
        <v>6.1204776049435612</v>
      </c>
      <c r="AZ313" s="47">
        <f t="shared" ca="1" si="156"/>
        <v>6.3508133106446607</v>
      </c>
      <c r="BA313" s="47">
        <f t="shared" ca="1" si="156"/>
        <v>6.189879073880479</v>
      </c>
      <c r="BB313" s="47">
        <f t="shared" ca="1" si="156"/>
        <v>6.4278526083055461</v>
      </c>
      <c r="BC313" s="47">
        <f t="shared" ca="1" si="156"/>
        <v>6.2348204044622992</v>
      </c>
      <c r="BD313" s="47">
        <f t="shared" ca="1" si="156"/>
        <v>6.000002709146667</v>
      </c>
      <c r="BE313" s="47">
        <f t="shared" ca="1" si="156"/>
        <v>5.0480983135173805</v>
      </c>
      <c r="BF313" s="47">
        <f t="shared" ca="1" si="156"/>
        <v>5.1389885836404856</v>
      </c>
      <c r="BG313" s="47">
        <f t="shared" ca="1" si="156"/>
        <v>5.0693195439526972</v>
      </c>
      <c r="BH313" s="47">
        <f t="shared" ca="1" si="156"/>
        <v>5.5868115554864142</v>
      </c>
      <c r="BI313" s="47">
        <f t="shared" ca="1" si="154"/>
        <v>6.9829540000552495</v>
      </c>
      <c r="BJ313" s="47">
        <f t="shared" ca="1" si="154"/>
        <v>6.3330215386525355</v>
      </c>
      <c r="BK313" s="47">
        <f t="shared" ca="1" si="154"/>
        <v>6.1204776049435612</v>
      </c>
      <c r="BL313" s="47">
        <f t="shared" ca="1" si="154"/>
        <v>6.3508133106446607</v>
      </c>
      <c r="BM313" s="47">
        <f t="shared" ca="1" si="154"/>
        <v>6.189879073880479</v>
      </c>
      <c r="BN313" s="47">
        <f t="shared" ca="1" si="154"/>
        <v>6.4278526083055461</v>
      </c>
      <c r="BO313" s="47">
        <f t="shared" ca="1" si="154"/>
        <v>6.2348204044622992</v>
      </c>
      <c r="BP313" s="47">
        <f t="shared" ca="1" si="154"/>
        <v>6.000002709146667</v>
      </c>
      <c r="BQ313" s="47">
        <f t="shared" ca="1" si="154"/>
        <v>5.0480983135173805</v>
      </c>
      <c r="BR313" s="47">
        <f t="shared" ca="1" si="154"/>
        <v>5.1389885836404856</v>
      </c>
      <c r="BS313" s="47">
        <f t="shared" ca="1" si="152"/>
        <v>5.0693195439526972</v>
      </c>
      <c r="BT313" s="47">
        <f t="shared" ca="1" si="152"/>
        <v>5.5868115554864142</v>
      </c>
      <c r="BU313" s="47">
        <f t="shared" ca="1" si="152"/>
        <v>6.9829540000552495</v>
      </c>
      <c r="BV313" s="47">
        <f t="shared" ca="1" si="152"/>
        <v>6.3330215386525355</v>
      </c>
      <c r="BW313" s="47">
        <f t="shared" ca="1" si="152"/>
        <v>6.1204776049435612</v>
      </c>
      <c r="BX313" s="47">
        <f t="shared" ca="1" si="152"/>
        <v>6.3508133106446607</v>
      </c>
      <c r="BY313" s="47">
        <f t="shared" ca="1" si="152"/>
        <v>6.189879073880479</v>
      </c>
      <c r="BZ313" s="47">
        <f t="shared" ca="1" si="152"/>
        <v>6.4278526083055461</v>
      </c>
      <c r="CA313" s="47">
        <f t="shared" ca="1" si="152"/>
        <v>6.2348204044622992</v>
      </c>
      <c r="CB313" s="47">
        <f t="shared" ca="1" si="152"/>
        <v>6.000002709146667</v>
      </c>
      <c r="CC313" s="47">
        <f t="shared" ca="1" si="151"/>
        <v>5.0480983135173805</v>
      </c>
      <c r="CD313" s="47">
        <f t="shared" ca="1" si="151"/>
        <v>5.1389885836404856</v>
      </c>
      <c r="CE313" s="47">
        <f t="shared" ca="1" si="151"/>
        <v>5.0693195439526972</v>
      </c>
      <c r="CF313" s="47">
        <f t="shared" ca="1" si="151"/>
        <v>5.5868115554864142</v>
      </c>
      <c r="CG313" s="47">
        <f t="shared" ca="1" si="151"/>
        <v>6.9829540000552495</v>
      </c>
      <c r="CH313" s="47">
        <f t="shared" ca="1" si="151"/>
        <v>6.3330215386525355</v>
      </c>
      <c r="CI313" s="47">
        <f t="shared" ref="CC313:CL339" ca="1" si="158">IF($AN313&lt;=CI$1,HLOOKUP(MONTH(CI$1),$AA:$AL,ROW($AO313),0),"")</f>
        <v>6.1204776049435612</v>
      </c>
      <c r="CJ313" s="47">
        <f t="shared" ca="1" si="158"/>
        <v>6.3508133106446607</v>
      </c>
      <c r="CK313" s="47">
        <f t="shared" ca="1" si="158"/>
        <v>6.189879073880479</v>
      </c>
      <c r="CL313" s="47">
        <f t="shared" ca="1" si="158"/>
        <v>6.4278526083055461</v>
      </c>
      <c r="CM313" s="47">
        <f t="shared" ca="1" si="153"/>
        <v>6.2348204044622992</v>
      </c>
      <c r="CN313" s="47">
        <f t="shared" ca="1" si="153"/>
        <v>6.000002709146667</v>
      </c>
      <c r="CO313" s="47">
        <f t="shared" ca="1" si="153"/>
        <v>5.0480983135173805</v>
      </c>
      <c r="CP313" s="47">
        <f t="shared" ca="1" si="153"/>
        <v>5.1389885836404856</v>
      </c>
      <c r="CQ313" s="47">
        <f t="shared" ca="1" si="153"/>
        <v>5.0693195439526972</v>
      </c>
      <c r="CR313" s="47">
        <f t="shared" ca="1" si="153"/>
        <v>5.5868115554864142</v>
      </c>
      <c r="CS313" s="47">
        <f t="shared" ca="1" si="153"/>
        <v>6.9829540000552495</v>
      </c>
      <c r="CT313" s="47">
        <f t="shared" ca="1" si="153"/>
        <v>6.3330215386525355</v>
      </c>
      <c r="CU313" s="47">
        <f t="shared" ca="1" si="153"/>
        <v>6.1204776049435612</v>
      </c>
      <c r="CV313" s="47">
        <f t="shared" ca="1" si="153"/>
        <v>6.3508133106446607</v>
      </c>
      <c r="CW313" s="47">
        <f t="shared" ca="1" si="155"/>
        <v>6.189879073880479</v>
      </c>
      <c r="CX313" s="47">
        <f t="shared" ca="1" si="155"/>
        <v>6.4278526083055461</v>
      </c>
      <c r="CY313" s="47">
        <f t="shared" ca="1" si="155"/>
        <v>6.2348204044622992</v>
      </c>
      <c r="CZ313" s="47">
        <f t="shared" ca="1" si="155"/>
        <v>6.000002709146667</v>
      </c>
      <c r="DA313" s="47">
        <f t="shared" ca="1" si="155"/>
        <v>5.0480983135173805</v>
      </c>
      <c r="DB313" s="47">
        <f t="shared" ca="1" si="155"/>
        <v>5.1389885836404856</v>
      </c>
      <c r="DC313" s="47">
        <f t="shared" ca="1" si="155"/>
        <v>5.0693195439526972</v>
      </c>
      <c r="DD313" s="47">
        <f t="shared" ca="1" si="155"/>
        <v>5.5868115554864142</v>
      </c>
    </row>
    <row r="314" spans="1:108" x14ac:dyDescent="0.25">
      <c r="A314" s="40" t="s">
        <v>138</v>
      </c>
      <c r="B314" s="40">
        <v>2446</v>
      </c>
      <c r="C314" s="40" t="s">
        <v>38</v>
      </c>
      <c r="D314" s="40" t="s">
        <v>537</v>
      </c>
      <c r="E314" s="40" t="s">
        <v>160</v>
      </c>
      <c r="F314" s="40">
        <v>20.297999999999998</v>
      </c>
      <c r="G314" s="43">
        <v>45118</v>
      </c>
      <c r="I314" s="40" t="s">
        <v>74</v>
      </c>
      <c r="J314" s="40">
        <v>2</v>
      </c>
      <c r="K314" s="40" t="s">
        <v>33</v>
      </c>
      <c r="L314" s="40" t="s">
        <v>133</v>
      </c>
      <c r="N314" s="41">
        <f>VLOOKUP($C314 &amp; $I314 &amp; $K314,FATOR!$A$3:$P$22,5,0)</f>
        <v>0.22871264683271059</v>
      </c>
      <c r="O314" s="41">
        <f>VLOOKUP($C314 &amp; $I314 &amp; $K314,FATOR!$A$3:$P$22,6,0)</f>
        <v>0.23750563879343578</v>
      </c>
      <c r="P314" s="41">
        <f>VLOOKUP($C314 &amp; $I314 &amp; $K314,FATOR!$A$3:$P$22,7,0)</f>
        <v>0.23037320442145653</v>
      </c>
      <c r="Q314" s="41">
        <f>VLOOKUP($C314 &amp; $I314 &amp; $K314,FATOR!$A$3:$P$22,8,0)</f>
        <v>0.22169681899004828</v>
      </c>
      <c r="R314" s="41">
        <f>VLOOKUP($C314 &amp; $I314 &amp; $K314,FATOR!$A$3:$P$22,9,0)</f>
        <v>0.18652447212227979</v>
      </c>
      <c r="S314" s="41">
        <f>VLOOKUP($C314 &amp; $I314 &amp; $K314,FATOR!$A$3:$P$22,10,0)</f>
        <v>0.18988281789981101</v>
      </c>
      <c r="T314" s="41">
        <f>VLOOKUP($C314 &amp; $I314 &amp; $K314,FATOR!$A$3:$P$22,11,0)</f>
        <v>0.18730858498199443</v>
      </c>
      <c r="U314" s="41">
        <f>VLOOKUP($C314 &amp; $I314 &amp; $K314,FATOR!$A$3:$P$22,12,0)</f>
        <v>0.20642963181667212</v>
      </c>
      <c r="V314" s="41">
        <f>VLOOKUP($C314 &amp; $I314 &amp; $K314,FATOR!$A$3:$P$22,13,0)</f>
        <v>0.25801633166033289</v>
      </c>
      <c r="W314" s="41">
        <f>VLOOKUP($C314 &amp; $I314 &amp; $K314,FATOR!$A$3:$P$22,14,0)</f>
        <v>0.23400168262830828</v>
      </c>
      <c r="X314" s="41">
        <f>VLOOKUP($C314 &amp; $I314 &amp; $K314,FATOR!$A$3:$P$22,15,0)</f>
        <v>0.22614830050781706</v>
      </c>
      <c r="Y314" s="41">
        <f>VLOOKUP($C314 &amp; $I314 &amp; $K314,FATOR!$A$3:$P$22,16,0)</f>
        <v>0.23465907887395288</v>
      </c>
      <c r="AA314" s="42">
        <f t="shared" si="130"/>
        <v>4.642409305410359</v>
      </c>
      <c r="AB314" s="42">
        <f t="shared" si="131"/>
        <v>4.8208894562291587</v>
      </c>
      <c r="AC314" s="42">
        <f t="shared" si="132"/>
        <v>4.676115303346724</v>
      </c>
      <c r="AD314" s="42">
        <f t="shared" si="133"/>
        <v>4.5000020318599994</v>
      </c>
      <c r="AE314" s="42">
        <f t="shared" si="134"/>
        <v>3.7860737351380349</v>
      </c>
      <c r="AF314" s="42">
        <f t="shared" si="135"/>
        <v>3.8542414377303635</v>
      </c>
      <c r="AG314" s="42">
        <f t="shared" si="136"/>
        <v>3.8019896579645227</v>
      </c>
      <c r="AH314" s="42">
        <f t="shared" si="137"/>
        <v>4.19010866661481</v>
      </c>
      <c r="AI314" s="42">
        <f t="shared" si="138"/>
        <v>5.2372155000414367</v>
      </c>
      <c r="AJ314" s="42">
        <f t="shared" si="139"/>
        <v>4.7497661539894009</v>
      </c>
      <c r="AK314" s="42">
        <f t="shared" si="140"/>
        <v>4.5903582037076704</v>
      </c>
      <c r="AL314" s="42">
        <f t="shared" si="141"/>
        <v>4.7631099829834946</v>
      </c>
      <c r="AN314" s="43">
        <f t="shared" si="142"/>
        <v>45149</v>
      </c>
      <c r="AO314" s="47">
        <f t="shared" ca="1" si="157"/>
        <v>4.642409305410359</v>
      </c>
      <c r="AP314" s="47">
        <f t="shared" ca="1" si="157"/>
        <v>4.8208894562291587</v>
      </c>
      <c r="AQ314" s="47">
        <f t="shared" ca="1" si="157"/>
        <v>4.676115303346724</v>
      </c>
      <c r="AR314" s="47">
        <f t="shared" ca="1" si="157"/>
        <v>4.5000020318599994</v>
      </c>
      <c r="AS314" s="47">
        <f t="shared" ca="1" si="157"/>
        <v>3.7860737351380349</v>
      </c>
      <c r="AT314" s="47">
        <f t="shared" ca="1" si="157"/>
        <v>3.8542414377303635</v>
      </c>
      <c r="AU314" s="47">
        <f t="shared" ca="1" si="157"/>
        <v>3.8019896579645227</v>
      </c>
      <c r="AV314" s="47">
        <f t="shared" ca="1" si="157"/>
        <v>4.19010866661481</v>
      </c>
      <c r="AW314" s="47">
        <f t="shared" ca="1" si="157"/>
        <v>5.2372155000414367</v>
      </c>
      <c r="AX314" s="47">
        <f t="shared" ca="1" si="157"/>
        <v>4.7497661539894009</v>
      </c>
      <c r="AY314" s="47">
        <f t="shared" ca="1" si="156"/>
        <v>4.5903582037076704</v>
      </c>
      <c r="AZ314" s="47">
        <f t="shared" ca="1" si="156"/>
        <v>4.7631099829834946</v>
      </c>
      <c r="BA314" s="47">
        <f t="shared" ca="1" si="156"/>
        <v>4.642409305410359</v>
      </c>
      <c r="BB314" s="47">
        <f t="shared" ca="1" si="156"/>
        <v>4.8208894562291587</v>
      </c>
      <c r="BC314" s="47">
        <f t="shared" ca="1" si="156"/>
        <v>4.676115303346724</v>
      </c>
      <c r="BD314" s="47">
        <f t="shared" ca="1" si="156"/>
        <v>4.5000020318599994</v>
      </c>
      <c r="BE314" s="47">
        <f t="shared" ca="1" si="156"/>
        <v>3.7860737351380349</v>
      </c>
      <c r="BF314" s="47">
        <f t="shared" ca="1" si="156"/>
        <v>3.8542414377303635</v>
      </c>
      <c r="BG314" s="47">
        <f t="shared" ca="1" si="156"/>
        <v>3.8019896579645227</v>
      </c>
      <c r="BH314" s="47">
        <f t="shared" ca="1" si="156"/>
        <v>4.19010866661481</v>
      </c>
      <c r="BI314" s="47">
        <f t="shared" ca="1" si="154"/>
        <v>5.2372155000414367</v>
      </c>
      <c r="BJ314" s="47">
        <f t="shared" ca="1" si="154"/>
        <v>4.7497661539894009</v>
      </c>
      <c r="BK314" s="47">
        <f t="shared" ca="1" si="154"/>
        <v>4.5903582037076704</v>
      </c>
      <c r="BL314" s="47">
        <f t="shared" ca="1" si="154"/>
        <v>4.7631099829834946</v>
      </c>
      <c r="BM314" s="47">
        <f t="shared" ca="1" si="154"/>
        <v>4.642409305410359</v>
      </c>
      <c r="BN314" s="47">
        <f t="shared" ca="1" si="154"/>
        <v>4.8208894562291587</v>
      </c>
      <c r="BO314" s="47">
        <f t="shared" ca="1" si="154"/>
        <v>4.676115303346724</v>
      </c>
      <c r="BP314" s="47">
        <f t="shared" ca="1" si="154"/>
        <v>4.5000020318599994</v>
      </c>
      <c r="BQ314" s="47">
        <f t="shared" ca="1" si="154"/>
        <v>3.7860737351380349</v>
      </c>
      <c r="BR314" s="47">
        <f t="shared" ca="1" si="154"/>
        <v>3.8542414377303635</v>
      </c>
      <c r="BS314" s="47">
        <f t="shared" ca="1" si="152"/>
        <v>3.8019896579645227</v>
      </c>
      <c r="BT314" s="47">
        <f t="shared" ca="1" si="152"/>
        <v>4.19010866661481</v>
      </c>
      <c r="BU314" s="47">
        <f t="shared" ca="1" si="152"/>
        <v>5.2372155000414367</v>
      </c>
      <c r="BV314" s="47">
        <f t="shared" ca="1" si="152"/>
        <v>4.7497661539894009</v>
      </c>
      <c r="BW314" s="47">
        <f t="shared" ca="1" si="152"/>
        <v>4.5903582037076704</v>
      </c>
      <c r="BX314" s="47">
        <f t="shared" ca="1" si="152"/>
        <v>4.7631099829834946</v>
      </c>
      <c r="BY314" s="47">
        <f t="shared" ca="1" si="152"/>
        <v>4.642409305410359</v>
      </c>
      <c r="BZ314" s="47">
        <f t="shared" ca="1" si="152"/>
        <v>4.8208894562291587</v>
      </c>
      <c r="CA314" s="47">
        <f t="shared" ca="1" si="152"/>
        <v>4.676115303346724</v>
      </c>
      <c r="CB314" s="47">
        <f t="shared" ca="1" si="152"/>
        <v>4.5000020318599994</v>
      </c>
      <c r="CC314" s="47">
        <f t="shared" ca="1" si="158"/>
        <v>3.7860737351380349</v>
      </c>
      <c r="CD314" s="47">
        <f t="shared" ca="1" si="158"/>
        <v>3.8542414377303635</v>
      </c>
      <c r="CE314" s="47">
        <f t="shared" ca="1" si="158"/>
        <v>3.8019896579645227</v>
      </c>
      <c r="CF314" s="47">
        <f t="shared" ca="1" si="158"/>
        <v>4.19010866661481</v>
      </c>
      <c r="CG314" s="47">
        <f t="shared" ca="1" si="158"/>
        <v>5.2372155000414367</v>
      </c>
      <c r="CH314" s="47">
        <f t="shared" ca="1" si="158"/>
        <v>4.7497661539894009</v>
      </c>
      <c r="CI314" s="47">
        <f t="shared" ca="1" si="158"/>
        <v>4.5903582037076704</v>
      </c>
      <c r="CJ314" s="47">
        <f t="shared" ca="1" si="158"/>
        <v>4.7631099829834946</v>
      </c>
      <c r="CK314" s="47">
        <f t="shared" ca="1" si="158"/>
        <v>4.642409305410359</v>
      </c>
      <c r="CL314" s="47">
        <f t="shared" ca="1" si="158"/>
        <v>4.8208894562291587</v>
      </c>
      <c r="CM314" s="47">
        <f t="shared" ca="1" si="153"/>
        <v>4.676115303346724</v>
      </c>
      <c r="CN314" s="47">
        <f t="shared" ca="1" si="153"/>
        <v>4.5000020318599994</v>
      </c>
      <c r="CO314" s="47">
        <f t="shared" ca="1" si="153"/>
        <v>3.7860737351380349</v>
      </c>
      <c r="CP314" s="47">
        <f t="shared" ca="1" si="153"/>
        <v>3.8542414377303635</v>
      </c>
      <c r="CQ314" s="47">
        <f t="shared" ca="1" si="153"/>
        <v>3.8019896579645227</v>
      </c>
      <c r="CR314" s="47">
        <f t="shared" ca="1" si="153"/>
        <v>4.19010866661481</v>
      </c>
      <c r="CS314" s="47">
        <f t="shared" ca="1" si="153"/>
        <v>5.2372155000414367</v>
      </c>
      <c r="CT314" s="47">
        <f t="shared" ca="1" si="153"/>
        <v>4.7497661539894009</v>
      </c>
      <c r="CU314" s="47">
        <f t="shared" ca="1" si="153"/>
        <v>4.5903582037076704</v>
      </c>
      <c r="CV314" s="47">
        <f t="shared" ca="1" si="153"/>
        <v>4.7631099829834946</v>
      </c>
      <c r="CW314" s="47">
        <f t="shared" ca="1" si="155"/>
        <v>4.642409305410359</v>
      </c>
      <c r="CX314" s="47">
        <f t="shared" ca="1" si="155"/>
        <v>4.8208894562291587</v>
      </c>
      <c r="CY314" s="47">
        <f t="shared" ca="1" si="155"/>
        <v>4.676115303346724</v>
      </c>
      <c r="CZ314" s="47">
        <f t="shared" ca="1" si="155"/>
        <v>4.5000020318599994</v>
      </c>
      <c r="DA314" s="47">
        <f t="shared" ca="1" si="155"/>
        <v>3.7860737351380349</v>
      </c>
      <c r="DB314" s="47">
        <f t="shared" ca="1" si="155"/>
        <v>3.8542414377303635</v>
      </c>
      <c r="DC314" s="47">
        <f t="shared" ca="1" si="155"/>
        <v>3.8019896579645227</v>
      </c>
      <c r="DD314" s="47">
        <f t="shared" ca="1" si="155"/>
        <v>4.19010866661481</v>
      </c>
    </row>
    <row r="315" spans="1:108" x14ac:dyDescent="0.25">
      <c r="A315" s="40" t="s">
        <v>138</v>
      </c>
      <c r="B315" s="40">
        <v>2446</v>
      </c>
      <c r="C315" s="40" t="s">
        <v>38</v>
      </c>
      <c r="D315" s="40" t="s">
        <v>537</v>
      </c>
      <c r="E315" s="40" t="s">
        <v>136</v>
      </c>
      <c r="F315" s="40">
        <v>6.766</v>
      </c>
      <c r="G315" s="43">
        <v>45113</v>
      </c>
      <c r="I315" s="40" t="s">
        <v>74</v>
      </c>
      <c r="J315" s="40">
        <v>2</v>
      </c>
      <c r="K315" s="40" t="s">
        <v>33</v>
      </c>
      <c r="L315" s="40" t="s">
        <v>133</v>
      </c>
      <c r="N315" s="41">
        <f>VLOOKUP($C315 &amp; $I315 &amp; $K315,FATOR!$A$3:$P$22,5,0)</f>
        <v>0.22871264683271059</v>
      </c>
      <c r="O315" s="41">
        <f>VLOOKUP($C315 &amp; $I315 &amp; $K315,FATOR!$A$3:$P$22,6,0)</f>
        <v>0.23750563879343578</v>
      </c>
      <c r="P315" s="41">
        <f>VLOOKUP($C315 &amp; $I315 &amp; $K315,FATOR!$A$3:$P$22,7,0)</f>
        <v>0.23037320442145653</v>
      </c>
      <c r="Q315" s="41">
        <f>VLOOKUP($C315 &amp; $I315 &amp; $K315,FATOR!$A$3:$P$22,8,0)</f>
        <v>0.22169681899004828</v>
      </c>
      <c r="R315" s="41">
        <f>VLOOKUP($C315 &amp; $I315 &amp; $K315,FATOR!$A$3:$P$22,9,0)</f>
        <v>0.18652447212227979</v>
      </c>
      <c r="S315" s="41">
        <f>VLOOKUP($C315 &amp; $I315 &amp; $K315,FATOR!$A$3:$P$22,10,0)</f>
        <v>0.18988281789981101</v>
      </c>
      <c r="T315" s="41">
        <f>VLOOKUP($C315 &amp; $I315 &amp; $K315,FATOR!$A$3:$P$22,11,0)</f>
        <v>0.18730858498199443</v>
      </c>
      <c r="U315" s="41">
        <f>VLOOKUP($C315 &amp; $I315 &amp; $K315,FATOR!$A$3:$P$22,12,0)</f>
        <v>0.20642963181667212</v>
      </c>
      <c r="V315" s="41">
        <f>VLOOKUP($C315 &amp; $I315 &amp; $K315,FATOR!$A$3:$P$22,13,0)</f>
        <v>0.25801633166033289</v>
      </c>
      <c r="W315" s="41">
        <f>VLOOKUP($C315 &amp; $I315 &amp; $K315,FATOR!$A$3:$P$22,14,0)</f>
        <v>0.23400168262830828</v>
      </c>
      <c r="X315" s="41">
        <f>VLOOKUP($C315 &amp; $I315 &amp; $K315,FATOR!$A$3:$P$22,15,0)</f>
        <v>0.22614830050781706</v>
      </c>
      <c r="Y315" s="41">
        <f>VLOOKUP($C315 &amp; $I315 &amp; $K315,FATOR!$A$3:$P$22,16,0)</f>
        <v>0.23465907887395288</v>
      </c>
      <c r="AA315" s="42">
        <f t="shared" si="130"/>
        <v>1.5474697684701197</v>
      </c>
      <c r="AB315" s="42">
        <f t="shared" si="131"/>
        <v>1.6069631520763865</v>
      </c>
      <c r="AC315" s="42">
        <f t="shared" si="132"/>
        <v>1.5587051011155748</v>
      </c>
      <c r="AD315" s="42">
        <f t="shared" si="133"/>
        <v>1.5000006772866668</v>
      </c>
      <c r="AE315" s="42">
        <f t="shared" si="134"/>
        <v>1.2620245783793451</v>
      </c>
      <c r="AF315" s="42">
        <f t="shared" si="135"/>
        <v>1.2847471459101214</v>
      </c>
      <c r="AG315" s="42">
        <f t="shared" si="136"/>
        <v>1.2673298859881743</v>
      </c>
      <c r="AH315" s="42">
        <f t="shared" si="137"/>
        <v>1.3967028888716035</v>
      </c>
      <c r="AI315" s="42">
        <f t="shared" si="138"/>
        <v>1.7457385000138124</v>
      </c>
      <c r="AJ315" s="42">
        <f t="shared" si="139"/>
        <v>1.5832553846631339</v>
      </c>
      <c r="AK315" s="42">
        <f t="shared" si="140"/>
        <v>1.5301194012358903</v>
      </c>
      <c r="AL315" s="42">
        <f t="shared" si="141"/>
        <v>1.5877033276611652</v>
      </c>
      <c r="AN315" s="43">
        <f t="shared" si="142"/>
        <v>45144</v>
      </c>
      <c r="AO315" s="47">
        <f t="shared" ca="1" si="157"/>
        <v>1.5474697684701197</v>
      </c>
      <c r="AP315" s="47">
        <f t="shared" ca="1" si="157"/>
        <v>1.6069631520763865</v>
      </c>
      <c r="AQ315" s="47">
        <f t="shared" ca="1" si="157"/>
        <v>1.5587051011155748</v>
      </c>
      <c r="AR315" s="47">
        <f t="shared" ca="1" si="157"/>
        <v>1.5000006772866668</v>
      </c>
      <c r="AS315" s="47">
        <f t="shared" ca="1" si="157"/>
        <v>1.2620245783793451</v>
      </c>
      <c r="AT315" s="47">
        <f t="shared" ca="1" si="157"/>
        <v>1.2847471459101214</v>
      </c>
      <c r="AU315" s="47">
        <f t="shared" ca="1" si="157"/>
        <v>1.2673298859881743</v>
      </c>
      <c r="AV315" s="47">
        <f t="shared" ca="1" si="157"/>
        <v>1.3967028888716035</v>
      </c>
      <c r="AW315" s="47">
        <f t="shared" ca="1" si="157"/>
        <v>1.7457385000138124</v>
      </c>
      <c r="AX315" s="47">
        <f t="shared" ca="1" si="157"/>
        <v>1.5832553846631339</v>
      </c>
      <c r="AY315" s="47">
        <f t="shared" ca="1" si="156"/>
        <v>1.5301194012358903</v>
      </c>
      <c r="AZ315" s="47">
        <f t="shared" ca="1" si="156"/>
        <v>1.5877033276611652</v>
      </c>
      <c r="BA315" s="47">
        <f t="shared" ca="1" si="156"/>
        <v>1.5474697684701197</v>
      </c>
      <c r="BB315" s="47">
        <f t="shared" ca="1" si="156"/>
        <v>1.6069631520763865</v>
      </c>
      <c r="BC315" s="47">
        <f t="shared" ca="1" si="156"/>
        <v>1.5587051011155748</v>
      </c>
      <c r="BD315" s="47">
        <f t="shared" ca="1" si="156"/>
        <v>1.5000006772866668</v>
      </c>
      <c r="BE315" s="47">
        <f t="shared" ca="1" si="156"/>
        <v>1.2620245783793451</v>
      </c>
      <c r="BF315" s="47">
        <f t="shared" ca="1" si="156"/>
        <v>1.2847471459101214</v>
      </c>
      <c r="BG315" s="47">
        <f t="shared" ca="1" si="156"/>
        <v>1.2673298859881743</v>
      </c>
      <c r="BH315" s="47">
        <f t="shared" ca="1" si="156"/>
        <v>1.3967028888716035</v>
      </c>
      <c r="BI315" s="47">
        <f t="shared" ca="1" si="154"/>
        <v>1.7457385000138124</v>
      </c>
      <c r="BJ315" s="47">
        <f t="shared" ca="1" si="154"/>
        <v>1.5832553846631339</v>
      </c>
      <c r="BK315" s="47">
        <f t="shared" ca="1" si="154"/>
        <v>1.5301194012358903</v>
      </c>
      <c r="BL315" s="47">
        <f t="shared" ca="1" si="154"/>
        <v>1.5877033276611652</v>
      </c>
      <c r="BM315" s="47">
        <f t="shared" ca="1" si="154"/>
        <v>1.5474697684701197</v>
      </c>
      <c r="BN315" s="47">
        <f t="shared" ca="1" si="154"/>
        <v>1.6069631520763865</v>
      </c>
      <c r="BO315" s="47">
        <f t="shared" ca="1" si="154"/>
        <v>1.5587051011155748</v>
      </c>
      <c r="BP315" s="47">
        <f t="shared" ca="1" si="154"/>
        <v>1.5000006772866668</v>
      </c>
      <c r="BQ315" s="47">
        <f t="shared" ca="1" si="154"/>
        <v>1.2620245783793451</v>
      </c>
      <c r="BR315" s="47">
        <f t="shared" ca="1" si="154"/>
        <v>1.2847471459101214</v>
      </c>
      <c r="BS315" s="47">
        <f t="shared" ca="1" si="152"/>
        <v>1.2673298859881743</v>
      </c>
      <c r="BT315" s="47">
        <f t="shared" ca="1" si="152"/>
        <v>1.3967028888716035</v>
      </c>
      <c r="BU315" s="47">
        <f t="shared" ca="1" si="152"/>
        <v>1.7457385000138124</v>
      </c>
      <c r="BV315" s="47">
        <f t="shared" ca="1" si="152"/>
        <v>1.5832553846631339</v>
      </c>
      <c r="BW315" s="47">
        <f t="shared" ref="BS315:CB340" ca="1" si="159">IF($AN315&lt;=BW$1,HLOOKUP(MONTH(BW$1),$AA:$AL,ROW($AO315),0),"")</f>
        <v>1.5301194012358903</v>
      </c>
      <c r="BX315" s="47">
        <f t="shared" ca="1" si="159"/>
        <v>1.5877033276611652</v>
      </c>
      <c r="BY315" s="47">
        <f t="shared" ca="1" si="159"/>
        <v>1.5474697684701197</v>
      </c>
      <c r="BZ315" s="47">
        <f t="shared" ca="1" si="159"/>
        <v>1.6069631520763865</v>
      </c>
      <c r="CA315" s="47">
        <f t="shared" ca="1" si="159"/>
        <v>1.5587051011155748</v>
      </c>
      <c r="CB315" s="47">
        <f t="shared" ca="1" si="159"/>
        <v>1.5000006772866668</v>
      </c>
      <c r="CC315" s="47">
        <f t="shared" ca="1" si="158"/>
        <v>1.2620245783793451</v>
      </c>
      <c r="CD315" s="47">
        <f t="shared" ca="1" si="158"/>
        <v>1.2847471459101214</v>
      </c>
      <c r="CE315" s="47">
        <f t="shared" ca="1" si="158"/>
        <v>1.2673298859881743</v>
      </c>
      <c r="CF315" s="47">
        <f t="shared" ca="1" si="158"/>
        <v>1.3967028888716035</v>
      </c>
      <c r="CG315" s="47">
        <f t="shared" ca="1" si="158"/>
        <v>1.7457385000138124</v>
      </c>
      <c r="CH315" s="47">
        <f t="shared" ca="1" si="158"/>
        <v>1.5832553846631339</v>
      </c>
      <c r="CI315" s="47">
        <f t="shared" ca="1" si="158"/>
        <v>1.5301194012358903</v>
      </c>
      <c r="CJ315" s="47">
        <f t="shared" ca="1" si="158"/>
        <v>1.5877033276611652</v>
      </c>
      <c r="CK315" s="47">
        <f t="shared" ca="1" si="158"/>
        <v>1.5474697684701197</v>
      </c>
      <c r="CL315" s="47">
        <f t="shared" ca="1" si="158"/>
        <v>1.6069631520763865</v>
      </c>
      <c r="CM315" s="47">
        <f t="shared" ca="1" si="153"/>
        <v>1.5587051011155748</v>
      </c>
      <c r="CN315" s="47">
        <f t="shared" ca="1" si="153"/>
        <v>1.5000006772866668</v>
      </c>
      <c r="CO315" s="47">
        <f t="shared" ca="1" si="153"/>
        <v>1.2620245783793451</v>
      </c>
      <c r="CP315" s="47">
        <f t="shared" ca="1" si="153"/>
        <v>1.2847471459101214</v>
      </c>
      <c r="CQ315" s="47">
        <f t="shared" ca="1" si="153"/>
        <v>1.2673298859881743</v>
      </c>
      <c r="CR315" s="47">
        <f t="shared" ca="1" si="153"/>
        <v>1.3967028888716035</v>
      </c>
      <c r="CS315" s="47">
        <f t="shared" ca="1" si="153"/>
        <v>1.7457385000138124</v>
      </c>
      <c r="CT315" s="47">
        <f t="shared" ca="1" si="153"/>
        <v>1.5832553846631339</v>
      </c>
      <c r="CU315" s="47">
        <f t="shared" ca="1" si="153"/>
        <v>1.5301194012358903</v>
      </c>
      <c r="CV315" s="47">
        <f t="shared" ca="1" si="153"/>
        <v>1.5877033276611652</v>
      </c>
      <c r="CW315" s="47">
        <f t="shared" ca="1" si="155"/>
        <v>1.5474697684701197</v>
      </c>
      <c r="CX315" s="47">
        <f t="shared" ca="1" si="155"/>
        <v>1.6069631520763865</v>
      </c>
      <c r="CY315" s="47">
        <f t="shared" ca="1" si="155"/>
        <v>1.5587051011155748</v>
      </c>
      <c r="CZ315" s="47">
        <f t="shared" ca="1" si="155"/>
        <v>1.5000006772866668</v>
      </c>
      <c r="DA315" s="47">
        <f t="shared" ca="1" si="155"/>
        <v>1.2620245783793451</v>
      </c>
      <c r="DB315" s="47">
        <f t="shared" ca="1" si="155"/>
        <v>1.2847471459101214</v>
      </c>
      <c r="DC315" s="47">
        <f t="shared" ca="1" si="155"/>
        <v>1.2673298859881743</v>
      </c>
      <c r="DD315" s="47">
        <f t="shared" ca="1" si="155"/>
        <v>1.3967028888716035</v>
      </c>
    </row>
    <row r="316" spans="1:108" x14ac:dyDescent="0.25">
      <c r="A316" s="40" t="s">
        <v>138</v>
      </c>
      <c r="B316" s="40">
        <v>2652</v>
      </c>
      <c r="C316" s="40" t="s">
        <v>38</v>
      </c>
      <c r="D316" s="40" t="s">
        <v>1514</v>
      </c>
      <c r="E316" s="40" t="s">
        <v>130</v>
      </c>
      <c r="F316" s="40">
        <v>48.118000000000002</v>
      </c>
      <c r="G316" s="43">
        <v>45153</v>
      </c>
      <c r="I316" s="40" t="s">
        <v>74</v>
      </c>
      <c r="J316" s="40">
        <v>2</v>
      </c>
      <c r="K316" s="40" t="s">
        <v>33</v>
      </c>
      <c r="L316" s="40" t="s">
        <v>158</v>
      </c>
      <c r="N316" s="41">
        <f>VLOOKUP($C316 &amp; $I316 &amp; $K316,FATOR!$A$3:$P$22,5,0)</f>
        <v>0.22871264683271059</v>
      </c>
      <c r="O316" s="41">
        <f>VLOOKUP($C316 &amp; $I316 &amp; $K316,FATOR!$A$3:$P$22,6,0)</f>
        <v>0.23750563879343578</v>
      </c>
      <c r="P316" s="41">
        <f>VLOOKUP($C316 &amp; $I316 &amp; $K316,FATOR!$A$3:$P$22,7,0)</f>
        <v>0.23037320442145653</v>
      </c>
      <c r="Q316" s="41">
        <f>VLOOKUP($C316 &amp; $I316 &amp; $K316,FATOR!$A$3:$P$22,8,0)</f>
        <v>0.22169681899004828</v>
      </c>
      <c r="R316" s="41">
        <f>VLOOKUP($C316 &amp; $I316 &amp; $K316,FATOR!$A$3:$P$22,9,0)</f>
        <v>0.18652447212227979</v>
      </c>
      <c r="S316" s="41">
        <f>VLOOKUP($C316 &amp; $I316 &amp; $K316,FATOR!$A$3:$P$22,10,0)</f>
        <v>0.18988281789981101</v>
      </c>
      <c r="T316" s="41">
        <f>VLOOKUP($C316 &amp; $I316 &amp; $K316,FATOR!$A$3:$P$22,11,0)</f>
        <v>0.18730858498199443</v>
      </c>
      <c r="U316" s="41">
        <f>VLOOKUP($C316 &amp; $I316 &amp; $K316,FATOR!$A$3:$P$22,12,0)</f>
        <v>0.20642963181667212</v>
      </c>
      <c r="V316" s="41">
        <f>VLOOKUP($C316 &amp; $I316 &amp; $K316,FATOR!$A$3:$P$22,13,0)</f>
        <v>0.25801633166033289</v>
      </c>
      <c r="W316" s="41">
        <f>VLOOKUP($C316 &amp; $I316 &amp; $K316,FATOR!$A$3:$P$22,14,0)</f>
        <v>0.23400168262830828</v>
      </c>
      <c r="X316" s="41">
        <f>VLOOKUP($C316 &amp; $I316 &amp; $K316,FATOR!$A$3:$P$22,15,0)</f>
        <v>0.22614830050781706</v>
      </c>
      <c r="Y316" s="41">
        <f>VLOOKUP($C316 &amp; $I316 &amp; $K316,FATOR!$A$3:$P$22,16,0)</f>
        <v>0.23465907887395288</v>
      </c>
      <c r="AA316" s="42">
        <f t="shared" si="130"/>
        <v>11.005195140296369</v>
      </c>
      <c r="AB316" s="42">
        <f t="shared" si="131"/>
        <v>11.428296327462544</v>
      </c>
      <c r="AC316" s="42">
        <f t="shared" si="132"/>
        <v>11.085097850351646</v>
      </c>
      <c r="AD316" s="42">
        <f t="shared" si="133"/>
        <v>10.667607536163144</v>
      </c>
      <c r="AE316" s="42">
        <f t="shared" si="134"/>
        <v>8.9751845495798594</v>
      </c>
      <c r="AF316" s="42">
        <f t="shared" si="135"/>
        <v>9.1367814317031062</v>
      </c>
      <c r="AG316" s="42">
        <f t="shared" si="136"/>
        <v>9.012914492163608</v>
      </c>
      <c r="AH316" s="42">
        <f t="shared" si="137"/>
        <v>9.9329810237546301</v>
      </c>
      <c r="AI316" s="42">
        <f t="shared" si="138"/>
        <v>12.415229846831899</v>
      </c>
      <c r="AJ316" s="42">
        <f t="shared" si="139"/>
        <v>11.259692964708938</v>
      </c>
      <c r="AK316" s="42">
        <f t="shared" si="140"/>
        <v>10.881803923835141</v>
      </c>
      <c r="AL316" s="42">
        <f t="shared" si="141"/>
        <v>11.291325557256865</v>
      </c>
      <c r="AN316" s="43">
        <f t="shared" si="142"/>
        <v>45184</v>
      </c>
      <c r="AO316" s="47">
        <f t="shared" ca="1" si="157"/>
        <v>11.005195140296369</v>
      </c>
      <c r="AP316" s="47">
        <f t="shared" ca="1" si="157"/>
        <v>11.428296327462544</v>
      </c>
      <c r="AQ316" s="47">
        <f t="shared" ca="1" si="157"/>
        <v>11.085097850351646</v>
      </c>
      <c r="AR316" s="47">
        <f t="shared" ca="1" si="157"/>
        <v>10.667607536163144</v>
      </c>
      <c r="AS316" s="47">
        <f t="shared" ca="1" si="157"/>
        <v>8.9751845495798594</v>
      </c>
      <c r="AT316" s="47">
        <f t="shared" ca="1" si="157"/>
        <v>9.1367814317031062</v>
      </c>
      <c r="AU316" s="47">
        <f t="shared" ca="1" si="157"/>
        <v>9.012914492163608</v>
      </c>
      <c r="AV316" s="47">
        <f t="shared" ca="1" si="157"/>
        <v>9.9329810237546301</v>
      </c>
      <c r="AW316" s="47">
        <f t="shared" ca="1" si="157"/>
        <v>12.415229846831899</v>
      </c>
      <c r="AX316" s="47">
        <f t="shared" ca="1" si="157"/>
        <v>11.259692964708938</v>
      </c>
      <c r="AY316" s="47">
        <f t="shared" ca="1" si="156"/>
        <v>10.881803923835141</v>
      </c>
      <c r="AZ316" s="47">
        <f t="shared" ca="1" si="156"/>
        <v>11.291325557256865</v>
      </c>
      <c r="BA316" s="47">
        <f t="shared" ca="1" si="156"/>
        <v>11.005195140296369</v>
      </c>
      <c r="BB316" s="47">
        <f t="shared" ca="1" si="156"/>
        <v>11.428296327462544</v>
      </c>
      <c r="BC316" s="47">
        <f t="shared" ca="1" si="156"/>
        <v>11.085097850351646</v>
      </c>
      <c r="BD316" s="47">
        <f t="shared" ca="1" si="156"/>
        <v>10.667607536163144</v>
      </c>
      <c r="BE316" s="47">
        <f t="shared" ca="1" si="156"/>
        <v>8.9751845495798594</v>
      </c>
      <c r="BF316" s="47">
        <f t="shared" ca="1" si="156"/>
        <v>9.1367814317031062</v>
      </c>
      <c r="BG316" s="47">
        <f t="shared" ca="1" si="156"/>
        <v>9.012914492163608</v>
      </c>
      <c r="BH316" s="47">
        <f t="shared" ca="1" si="156"/>
        <v>9.9329810237546301</v>
      </c>
      <c r="BI316" s="47">
        <f t="shared" ca="1" si="154"/>
        <v>12.415229846831899</v>
      </c>
      <c r="BJ316" s="47">
        <f t="shared" ca="1" si="154"/>
        <v>11.259692964708938</v>
      </c>
      <c r="BK316" s="47">
        <f t="shared" ca="1" si="154"/>
        <v>10.881803923835141</v>
      </c>
      <c r="BL316" s="47">
        <f t="shared" ca="1" si="154"/>
        <v>11.291325557256865</v>
      </c>
      <c r="BM316" s="47">
        <f t="shared" ca="1" si="154"/>
        <v>11.005195140296369</v>
      </c>
      <c r="BN316" s="47">
        <f t="shared" ca="1" si="154"/>
        <v>11.428296327462544</v>
      </c>
      <c r="BO316" s="47">
        <f t="shared" ca="1" si="154"/>
        <v>11.085097850351646</v>
      </c>
      <c r="BP316" s="47">
        <f t="shared" ca="1" si="154"/>
        <v>10.667607536163144</v>
      </c>
      <c r="BQ316" s="47">
        <f t="shared" ca="1" si="154"/>
        <v>8.9751845495798594</v>
      </c>
      <c r="BR316" s="47">
        <f t="shared" ca="1" si="154"/>
        <v>9.1367814317031062</v>
      </c>
      <c r="BS316" s="47">
        <f t="shared" ca="1" si="159"/>
        <v>9.012914492163608</v>
      </c>
      <c r="BT316" s="47">
        <f t="shared" ca="1" si="159"/>
        <v>9.9329810237546301</v>
      </c>
      <c r="BU316" s="47">
        <f t="shared" ca="1" si="159"/>
        <v>12.415229846831899</v>
      </c>
      <c r="BV316" s="47">
        <f t="shared" ca="1" si="159"/>
        <v>11.259692964708938</v>
      </c>
      <c r="BW316" s="47">
        <f t="shared" ca="1" si="159"/>
        <v>10.881803923835141</v>
      </c>
      <c r="BX316" s="47">
        <f t="shared" ca="1" si="159"/>
        <v>11.291325557256865</v>
      </c>
      <c r="BY316" s="47">
        <f t="shared" ca="1" si="159"/>
        <v>11.005195140296369</v>
      </c>
      <c r="BZ316" s="47">
        <f t="shared" ca="1" si="159"/>
        <v>11.428296327462544</v>
      </c>
      <c r="CA316" s="47">
        <f t="shared" ca="1" si="159"/>
        <v>11.085097850351646</v>
      </c>
      <c r="CB316" s="47">
        <f t="shared" ca="1" si="159"/>
        <v>10.667607536163144</v>
      </c>
      <c r="CC316" s="47">
        <f t="shared" ca="1" si="158"/>
        <v>8.9751845495798594</v>
      </c>
      <c r="CD316" s="47">
        <f t="shared" ca="1" si="158"/>
        <v>9.1367814317031062</v>
      </c>
      <c r="CE316" s="47">
        <f t="shared" ca="1" si="158"/>
        <v>9.012914492163608</v>
      </c>
      <c r="CF316" s="47">
        <f t="shared" ca="1" si="158"/>
        <v>9.9329810237546301</v>
      </c>
      <c r="CG316" s="47">
        <f t="shared" ca="1" si="158"/>
        <v>12.415229846831899</v>
      </c>
      <c r="CH316" s="47">
        <f t="shared" ca="1" si="158"/>
        <v>11.259692964708938</v>
      </c>
      <c r="CI316" s="47">
        <f t="shared" ca="1" si="158"/>
        <v>10.881803923835141</v>
      </c>
      <c r="CJ316" s="47">
        <f t="shared" ca="1" si="158"/>
        <v>11.291325557256865</v>
      </c>
      <c r="CK316" s="47">
        <f t="shared" ca="1" si="158"/>
        <v>11.005195140296369</v>
      </c>
      <c r="CL316" s="47">
        <f t="shared" ca="1" si="158"/>
        <v>11.428296327462544</v>
      </c>
      <c r="CM316" s="47">
        <f t="shared" ca="1" si="153"/>
        <v>11.085097850351646</v>
      </c>
      <c r="CN316" s="47">
        <f t="shared" ca="1" si="153"/>
        <v>10.667607536163144</v>
      </c>
      <c r="CO316" s="47">
        <f t="shared" ca="1" si="153"/>
        <v>8.9751845495798594</v>
      </c>
      <c r="CP316" s="47">
        <f t="shared" ca="1" si="153"/>
        <v>9.1367814317031062</v>
      </c>
      <c r="CQ316" s="47">
        <f t="shared" ca="1" si="153"/>
        <v>9.012914492163608</v>
      </c>
      <c r="CR316" s="47">
        <f t="shared" ca="1" si="153"/>
        <v>9.9329810237546301</v>
      </c>
      <c r="CS316" s="47">
        <f t="shared" ca="1" si="153"/>
        <v>12.415229846831899</v>
      </c>
      <c r="CT316" s="47">
        <f t="shared" ca="1" si="153"/>
        <v>11.259692964708938</v>
      </c>
      <c r="CU316" s="47">
        <f t="shared" ca="1" si="153"/>
        <v>10.881803923835141</v>
      </c>
      <c r="CV316" s="47">
        <f t="shared" ca="1" si="153"/>
        <v>11.291325557256865</v>
      </c>
      <c r="CW316" s="47">
        <f t="shared" ca="1" si="155"/>
        <v>11.005195140296369</v>
      </c>
      <c r="CX316" s="47">
        <f t="shared" ca="1" si="155"/>
        <v>11.428296327462544</v>
      </c>
      <c r="CY316" s="47">
        <f t="shared" ca="1" si="155"/>
        <v>11.085097850351646</v>
      </c>
      <c r="CZ316" s="47">
        <f t="shared" ca="1" si="155"/>
        <v>10.667607536163144</v>
      </c>
      <c r="DA316" s="47">
        <f t="shared" ca="1" si="155"/>
        <v>8.9751845495798594</v>
      </c>
      <c r="DB316" s="47">
        <f t="shared" ca="1" si="155"/>
        <v>9.1367814317031062</v>
      </c>
      <c r="DC316" s="47">
        <f t="shared" ca="1" si="155"/>
        <v>9.012914492163608</v>
      </c>
      <c r="DD316" s="47">
        <f t="shared" ca="1" si="155"/>
        <v>9.9329810237546301</v>
      </c>
    </row>
    <row r="317" spans="1:108" x14ac:dyDescent="0.25">
      <c r="A317" s="40" t="s">
        <v>138</v>
      </c>
      <c r="B317" s="40">
        <v>2672</v>
      </c>
      <c r="C317" s="40" t="s">
        <v>38</v>
      </c>
      <c r="D317" s="40" t="s">
        <v>1515</v>
      </c>
      <c r="E317" s="40" t="s">
        <v>130</v>
      </c>
      <c r="F317" s="40">
        <v>48.118000000000002</v>
      </c>
      <c r="G317" s="43">
        <v>45153</v>
      </c>
      <c r="I317" s="40" t="s">
        <v>74</v>
      </c>
      <c r="J317" s="40">
        <v>2</v>
      </c>
      <c r="K317" s="40" t="s">
        <v>33</v>
      </c>
      <c r="L317" s="40" t="s">
        <v>158</v>
      </c>
      <c r="N317" s="41">
        <f>VLOOKUP($C317 &amp; $I317 &amp; $K317,FATOR!$A$3:$P$22,5,0)</f>
        <v>0.22871264683271059</v>
      </c>
      <c r="O317" s="41">
        <f>VLOOKUP($C317 &amp; $I317 &amp; $K317,FATOR!$A$3:$P$22,6,0)</f>
        <v>0.23750563879343578</v>
      </c>
      <c r="P317" s="41">
        <f>VLOOKUP($C317 &amp; $I317 &amp; $K317,FATOR!$A$3:$P$22,7,0)</f>
        <v>0.23037320442145653</v>
      </c>
      <c r="Q317" s="41">
        <f>VLOOKUP($C317 &amp; $I317 &amp; $K317,FATOR!$A$3:$P$22,8,0)</f>
        <v>0.22169681899004828</v>
      </c>
      <c r="R317" s="41">
        <f>VLOOKUP($C317 &amp; $I317 &amp; $K317,FATOR!$A$3:$P$22,9,0)</f>
        <v>0.18652447212227979</v>
      </c>
      <c r="S317" s="41">
        <f>VLOOKUP($C317 &amp; $I317 &amp; $K317,FATOR!$A$3:$P$22,10,0)</f>
        <v>0.18988281789981101</v>
      </c>
      <c r="T317" s="41">
        <f>VLOOKUP($C317 &amp; $I317 &amp; $K317,FATOR!$A$3:$P$22,11,0)</f>
        <v>0.18730858498199443</v>
      </c>
      <c r="U317" s="41">
        <f>VLOOKUP($C317 &amp; $I317 &amp; $K317,FATOR!$A$3:$P$22,12,0)</f>
        <v>0.20642963181667212</v>
      </c>
      <c r="V317" s="41">
        <f>VLOOKUP($C317 &amp; $I317 &amp; $K317,FATOR!$A$3:$P$22,13,0)</f>
        <v>0.25801633166033289</v>
      </c>
      <c r="W317" s="41">
        <f>VLOOKUP($C317 &amp; $I317 &amp; $K317,FATOR!$A$3:$P$22,14,0)</f>
        <v>0.23400168262830828</v>
      </c>
      <c r="X317" s="41">
        <f>VLOOKUP($C317 &amp; $I317 &amp; $K317,FATOR!$A$3:$P$22,15,0)</f>
        <v>0.22614830050781706</v>
      </c>
      <c r="Y317" s="41">
        <f>VLOOKUP($C317 &amp; $I317 &amp; $K317,FATOR!$A$3:$P$22,16,0)</f>
        <v>0.23465907887395288</v>
      </c>
      <c r="AA317" s="42">
        <f t="shared" si="130"/>
        <v>11.005195140296369</v>
      </c>
      <c r="AB317" s="42">
        <f t="shared" si="131"/>
        <v>11.428296327462544</v>
      </c>
      <c r="AC317" s="42">
        <f t="shared" si="132"/>
        <v>11.085097850351646</v>
      </c>
      <c r="AD317" s="42">
        <f t="shared" si="133"/>
        <v>10.667607536163144</v>
      </c>
      <c r="AE317" s="42">
        <f t="shared" si="134"/>
        <v>8.9751845495798594</v>
      </c>
      <c r="AF317" s="42">
        <f t="shared" si="135"/>
        <v>9.1367814317031062</v>
      </c>
      <c r="AG317" s="42">
        <f t="shared" si="136"/>
        <v>9.012914492163608</v>
      </c>
      <c r="AH317" s="42">
        <f t="shared" si="137"/>
        <v>9.9329810237546301</v>
      </c>
      <c r="AI317" s="42">
        <f t="shared" si="138"/>
        <v>12.415229846831899</v>
      </c>
      <c r="AJ317" s="42">
        <f t="shared" si="139"/>
        <v>11.259692964708938</v>
      </c>
      <c r="AK317" s="42">
        <f t="shared" si="140"/>
        <v>10.881803923835141</v>
      </c>
      <c r="AL317" s="42">
        <f t="shared" si="141"/>
        <v>11.291325557256865</v>
      </c>
      <c r="AN317" s="43">
        <f t="shared" si="142"/>
        <v>45184</v>
      </c>
      <c r="AO317" s="47">
        <f t="shared" ca="1" si="157"/>
        <v>11.005195140296369</v>
      </c>
      <c r="AP317" s="47">
        <f t="shared" ca="1" si="157"/>
        <v>11.428296327462544</v>
      </c>
      <c r="AQ317" s="47">
        <f t="shared" ca="1" si="157"/>
        <v>11.085097850351646</v>
      </c>
      <c r="AR317" s="47">
        <f t="shared" ca="1" si="157"/>
        <v>10.667607536163144</v>
      </c>
      <c r="AS317" s="47">
        <f t="shared" ca="1" si="157"/>
        <v>8.9751845495798594</v>
      </c>
      <c r="AT317" s="47">
        <f t="shared" ca="1" si="157"/>
        <v>9.1367814317031062</v>
      </c>
      <c r="AU317" s="47">
        <f t="shared" ca="1" si="157"/>
        <v>9.012914492163608</v>
      </c>
      <c r="AV317" s="47">
        <f t="shared" ca="1" si="157"/>
        <v>9.9329810237546301</v>
      </c>
      <c r="AW317" s="47">
        <f t="shared" ca="1" si="157"/>
        <v>12.415229846831899</v>
      </c>
      <c r="AX317" s="47">
        <f t="shared" ca="1" si="157"/>
        <v>11.259692964708938</v>
      </c>
      <c r="AY317" s="47">
        <f t="shared" ca="1" si="156"/>
        <v>10.881803923835141</v>
      </c>
      <c r="AZ317" s="47">
        <f t="shared" ca="1" si="156"/>
        <v>11.291325557256865</v>
      </c>
      <c r="BA317" s="47">
        <f t="shared" ca="1" si="156"/>
        <v>11.005195140296369</v>
      </c>
      <c r="BB317" s="47">
        <f t="shared" ca="1" si="156"/>
        <v>11.428296327462544</v>
      </c>
      <c r="BC317" s="47">
        <f t="shared" ca="1" si="156"/>
        <v>11.085097850351646</v>
      </c>
      <c r="BD317" s="47">
        <f t="shared" ca="1" si="156"/>
        <v>10.667607536163144</v>
      </c>
      <c r="BE317" s="47">
        <f t="shared" ca="1" si="156"/>
        <v>8.9751845495798594</v>
      </c>
      <c r="BF317" s="47">
        <f t="shared" ca="1" si="156"/>
        <v>9.1367814317031062</v>
      </c>
      <c r="BG317" s="47">
        <f t="shared" ca="1" si="156"/>
        <v>9.012914492163608</v>
      </c>
      <c r="BH317" s="47">
        <f t="shared" ca="1" si="156"/>
        <v>9.9329810237546301</v>
      </c>
      <c r="BI317" s="47">
        <f t="shared" ca="1" si="154"/>
        <v>12.415229846831899</v>
      </c>
      <c r="BJ317" s="47">
        <f t="shared" ca="1" si="154"/>
        <v>11.259692964708938</v>
      </c>
      <c r="BK317" s="47">
        <f t="shared" ca="1" si="154"/>
        <v>10.881803923835141</v>
      </c>
      <c r="BL317" s="47">
        <f t="shared" ca="1" si="154"/>
        <v>11.291325557256865</v>
      </c>
      <c r="BM317" s="47">
        <f t="shared" ca="1" si="154"/>
        <v>11.005195140296369</v>
      </c>
      <c r="BN317" s="47">
        <f t="shared" ca="1" si="154"/>
        <v>11.428296327462544</v>
      </c>
      <c r="BO317" s="47">
        <f t="shared" ca="1" si="154"/>
        <v>11.085097850351646</v>
      </c>
      <c r="BP317" s="47">
        <f t="shared" ca="1" si="154"/>
        <v>10.667607536163144</v>
      </c>
      <c r="BQ317" s="47">
        <f t="shared" ca="1" si="154"/>
        <v>8.9751845495798594</v>
      </c>
      <c r="BR317" s="47">
        <f t="shared" ca="1" si="154"/>
        <v>9.1367814317031062</v>
      </c>
      <c r="BS317" s="47">
        <f t="shared" ca="1" si="159"/>
        <v>9.012914492163608</v>
      </c>
      <c r="BT317" s="47">
        <f t="shared" ca="1" si="159"/>
        <v>9.9329810237546301</v>
      </c>
      <c r="BU317" s="47">
        <f t="shared" ca="1" si="159"/>
        <v>12.415229846831899</v>
      </c>
      <c r="BV317" s="47">
        <f t="shared" ca="1" si="159"/>
        <v>11.259692964708938</v>
      </c>
      <c r="BW317" s="47">
        <f t="shared" ca="1" si="159"/>
        <v>10.881803923835141</v>
      </c>
      <c r="BX317" s="47">
        <f t="shared" ca="1" si="159"/>
        <v>11.291325557256865</v>
      </c>
      <c r="BY317" s="47">
        <f t="shared" ca="1" si="159"/>
        <v>11.005195140296369</v>
      </c>
      <c r="BZ317" s="47">
        <f t="shared" ca="1" si="159"/>
        <v>11.428296327462544</v>
      </c>
      <c r="CA317" s="47">
        <f t="shared" ca="1" si="159"/>
        <v>11.085097850351646</v>
      </c>
      <c r="CB317" s="47">
        <f t="shared" ca="1" si="159"/>
        <v>10.667607536163144</v>
      </c>
      <c r="CC317" s="47">
        <f t="shared" ca="1" si="158"/>
        <v>8.9751845495798594</v>
      </c>
      <c r="CD317" s="47">
        <f t="shared" ca="1" si="158"/>
        <v>9.1367814317031062</v>
      </c>
      <c r="CE317" s="47">
        <f t="shared" ca="1" si="158"/>
        <v>9.012914492163608</v>
      </c>
      <c r="CF317" s="47">
        <f t="shared" ca="1" si="158"/>
        <v>9.9329810237546301</v>
      </c>
      <c r="CG317" s="47">
        <f t="shared" ca="1" si="158"/>
        <v>12.415229846831899</v>
      </c>
      <c r="CH317" s="47">
        <f t="shared" ca="1" si="158"/>
        <v>11.259692964708938</v>
      </c>
      <c r="CI317" s="47">
        <f t="shared" ca="1" si="158"/>
        <v>10.881803923835141</v>
      </c>
      <c r="CJ317" s="47">
        <f t="shared" ca="1" si="158"/>
        <v>11.291325557256865</v>
      </c>
      <c r="CK317" s="47">
        <f t="shared" ca="1" si="158"/>
        <v>11.005195140296369</v>
      </c>
      <c r="CL317" s="47">
        <f t="shared" ca="1" si="158"/>
        <v>11.428296327462544</v>
      </c>
      <c r="CM317" s="47">
        <f t="shared" ca="1" si="153"/>
        <v>11.085097850351646</v>
      </c>
      <c r="CN317" s="47">
        <f t="shared" ca="1" si="153"/>
        <v>10.667607536163144</v>
      </c>
      <c r="CO317" s="47">
        <f t="shared" ca="1" si="153"/>
        <v>8.9751845495798594</v>
      </c>
      <c r="CP317" s="47">
        <f t="shared" ca="1" si="153"/>
        <v>9.1367814317031062</v>
      </c>
      <c r="CQ317" s="47">
        <f t="shared" ca="1" si="153"/>
        <v>9.012914492163608</v>
      </c>
      <c r="CR317" s="47">
        <f t="shared" ca="1" si="153"/>
        <v>9.9329810237546301</v>
      </c>
      <c r="CS317" s="47">
        <f t="shared" ca="1" si="153"/>
        <v>12.415229846831899</v>
      </c>
      <c r="CT317" s="47">
        <f t="shared" ca="1" si="153"/>
        <v>11.259692964708938</v>
      </c>
      <c r="CU317" s="47">
        <f t="shared" ca="1" si="153"/>
        <v>10.881803923835141</v>
      </c>
      <c r="CV317" s="47">
        <f t="shared" ca="1" si="153"/>
        <v>11.291325557256865</v>
      </c>
      <c r="CW317" s="47">
        <f t="shared" ca="1" si="155"/>
        <v>11.005195140296369</v>
      </c>
      <c r="CX317" s="47">
        <f t="shared" ca="1" si="155"/>
        <v>11.428296327462544</v>
      </c>
      <c r="CY317" s="47">
        <f t="shared" ca="1" si="155"/>
        <v>11.085097850351646</v>
      </c>
      <c r="CZ317" s="47">
        <f t="shared" ca="1" si="155"/>
        <v>10.667607536163144</v>
      </c>
      <c r="DA317" s="47">
        <f t="shared" ca="1" si="155"/>
        <v>8.9751845495798594</v>
      </c>
      <c r="DB317" s="47">
        <f t="shared" ca="1" si="155"/>
        <v>9.1367814317031062</v>
      </c>
      <c r="DC317" s="47">
        <f t="shared" ca="1" si="155"/>
        <v>9.012914492163608</v>
      </c>
      <c r="DD317" s="47">
        <f t="shared" ca="1" si="155"/>
        <v>9.9329810237546301</v>
      </c>
    </row>
    <row r="318" spans="1:108" x14ac:dyDescent="0.25">
      <c r="A318" s="40" t="s">
        <v>138</v>
      </c>
      <c r="B318" s="40">
        <v>2748</v>
      </c>
      <c r="C318" s="40" t="s">
        <v>38</v>
      </c>
      <c r="D318" s="40" t="s">
        <v>1516</v>
      </c>
      <c r="E318" s="40" t="s">
        <v>130</v>
      </c>
      <c r="F318" s="40">
        <v>48.118639999999999</v>
      </c>
      <c r="G318" s="43">
        <v>45209</v>
      </c>
      <c r="I318" s="40" t="s">
        <v>74</v>
      </c>
      <c r="J318" s="40">
        <v>2</v>
      </c>
      <c r="K318" s="40" t="s">
        <v>33</v>
      </c>
      <c r="L318" s="40" t="s">
        <v>158</v>
      </c>
      <c r="N318" s="41">
        <f>VLOOKUP($C318 &amp; $I318 &amp; $K318,FATOR!$A$3:$P$22,5,0)</f>
        <v>0.22871264683271059</v>
      </c>
      <c r="O318" s="41">
        <f>VLOOKUP($C318 &amp; $I318 &amp; $K318,FATOR!$A$3:$P$22,6,0)</f>
        <v>0.23750563879343578</v>
      </c>
      <c r="P318" s="41">
        <f>VLOOKUP($C318 &amp; $I318 &amp; $K318,FATOR!$A$3:$P$22,7,0)</f>
        <v>0.23037320442145653</v>
      </c>
      <c r="Q318" s="41">
        <f>VLOOKUP($C318 &amp; $I318 &amp; $K318,FATOR!$A$3:$P$22,8,0)</f>
        <v>0.22169681899004828</v>
      </c>
      <c r="R318" s="41">
        <f>VLOOKUP($C318 &amp; $I318 &amp; $K318,FATOR!$A$3:$P$22,9,0)</f>
        <v>0.18652447212227979</v>
      </c>
      <c r="S318" s="41">
        <f>VLOOKUP($C318 &amp; $I318 &amp; $K318,FATOR!$A$3:$P$22,10,0)</f>
        <v>0.18988281789981101</v>
      </c>
      <c r="T318" s="41">
        <f>VLOOKUP($C318 &amp; $I318 &amp; $K318,FATOR!$A$3:$P$22,11,0)</f>
        <v>0.18730858498199443</v>
      </c>
      <c r="U318" s="41">
        <f>VLOOKUP($C318 &amp; $I318 &amp; $K318,FATOR!$A$3:$P$22,12,0)</f>
        <v>0.20642963181667212</v>
      </c>
      <c r="V318" s="41">
        <f>VLOOKUP($C318 &amp; $I318 &amp; $K318,FATOR!$A$3:$P$22,13,0)</f>
        <v>0.25801633166033289</v>
      </c>
      <c r="W318" s="41">
        <f>VLOOKUP($C318 &amp; $I318 &amp; $K318,FATOR!$A$3:$P$22,14,0)</f>
        <v>0.23400168262830828</v>
      </c>
      <c r="X318" s="41">
        <f>VLOOKUP($C318 &amp; $I318 &amp; $K318,FATOR!$A$3:$P$22,15,0)</f>
        <v>0.22614830050781706</v>
      </c>
      <c r="Y318" s="41">
        <f>VLOOKUP($C318 &amp; $I318 &amp; $K318,FATOR!$A$3:$P$22,16,0)</f>
        <v>0.23465907887395288</v>
      </c>
      <c r="AA318" s="42">
        <f t="shared" si="130"/>
        <v>11.005341516390342</v>
      </c>
      <c r="AB318" s="42">
        <f t="shared" si="131"/>
        <v>11.428448331071371</v>
      </c>
      <c r="AC318" s="42">
        <f t="shared" si="132"/>
        <v>11.085245289202476</v>
      </c>
      <c r="AD318" s="42">
        <f t="shared" si="133"/>
        <v>10.667749422127297</v>
      </c>
      <c r="AE318" s="42">
        <f t="shared" si="134"/>
        <v>8.9753039252420166</v>
      </c>
      <c r="AF318" s="42">
        <f t="shared" si="135"/>
        <v>9.1369029567065621</v>
      </c>
      <c r="AG318" s="42">
        <f t="shared" si="136"/>
        <v>9.013034369657996</v>
      </c>
      <c r="AH318" s="42">
        <f t="shared" si="137"/>
        <v>9.9331131387189924</v>
      </c>
      <c r="AI318" s="42">
        <f t="shared" si="138"/>
        <v>12.41539497728416</v>
      </c>
      <c r="AJ318" s="42">
        <f t="shared" si="139"/>
        <v>11.25984272578582</v>
      </c>
      <c r="AK318" s="42">
        <f t="shared" si="140"/>
        <v>10.881948658747467</v>
      </c>
      <c r="AL318" s="42">
        <f t="shared" si="141"/>
        <v>11.291475739067344</v>
      </c>
      <c r="AN318" s="43">
        <f t="shared" si="142"/>
        <v>45240</v>
      </c>
      <c r="AO318" s="47">
        <f t="shared" ca="1" si="157"/>
        <v>11.005341516390342</v>
      </c>
      <c r="AP318" s="47">
        <f t="shared" ca="1" si="157"/>
        <v>11.428448331071371</v>
      </c>
      <c r="AQ318" s="47">
        <f t="shared" ca="1" si="157"/>
        <v>11.085245289202476</v>
      </c>
      <c r="AR318" s="47">
        <f t="shared" ca="1" si="157"/>
        <v>10.667749422127297</v>
      </c>
      <c r="AS318" s="47">
        <f t="shared" ca="1" si="157"/>
        <v>8.9753039252420166</v>
      </c>
      <c r="AT318" s="47">
        <f t="shared" ca="1" si="157"/>
        <v>9.1369029567065621</v>
      </c>
      <c r="AU318" s="47">
        <f t="shared" ca="1" si="157"/>
        <v>9.013034369657996</v>
      </c>
      <c r="AV318" s="47">
        <f t="shared" ca="1" si="157"/>
        <v>9.9331131387189924</v>
      </c>
      <c r="AW318" s="47">
        <f t="shared" ca="1" si="157"/>
        <v>12.41539497728416</v>
      </c>
      <c r="AX318" s="47">
        <f t="shared" ca="1" si="157"/>
        <v>11.25984272578582</v>
      </c>
      <c r="AY318" s="47">
        <f t="shared" ca="1" si="156"/>
        <v>10.881948658747467</v>
      </c>
      <c r="AZ318" s="47">
        <f t="shared" ca="1" si="156"/>
        <v>11.291475739067344</v>
      </c>
      <c r="BA318" s="47">
        <f t="shared" ca="1" si="156"/>
        <v>11.005341516390342</v>
      </c>
      <c r="BB318" s="47">
        <f t="shared" ca="1" si="156"/>
        <v>11.428448331071371</v>
      </c>
      <c r="BC318" s="47">
        <f t="shared" ca="1" si="156"/>
        <v>11.085245289202476</v>
      </c>
      <c r="BD318" s="47">
        <f t="shared" ca="1" si="156"/>
        <v>10.667749422127297</v>
      </c>
      <c r="BE318" s="47">
        <f t="shared" ca="1" si="156"/>
        <v>8.9753039252420166</v>
      </c>
      <c r="BF318" s="47">
        <f t="shared" ca="1" si="156"/>
        <v>9.1369029567065621</v>
      </c>
      <c r="BG318" s="47">
        <f t="shared" ca="1" si="156"/>
        <v>9.013034369657996</v>
      </c>
      <c r="BH318" s="47">
        <f t="shared" ca="1" si="156"/>
        <v>9.9331131387189924</v>
      </c>
      <c r="BI318" s="47">
        <f t="shared" ca="1" si="154"/>
        <v>12.41539497728416</v>
      </c>
      <c r="BJ318" s="47">
        <f t="shared" ca="1" si="154"/>
        <v>11.25984272578582</v>
      </c>
      <c r="BK318" s="47">
        <f t="shared" ca="1" si="154"/>
        <v>10.881948658747467</v>
      </c>
      <c r="BL318" s="47">
        <f t="shared" ca="1" si="154"/>
        <v>11.291475739067344</v>
      </c>
      <c r="BM318" s="47">
        <f t="shared" ca="1" si="154"/>
        <v>11.005341516390342</v>
      </c>
      <c r="BN318" s="47">
        <f t="shared" ca="1" si="154"/>
        <v>11.428448331071371</v>
      </c>
      <c r="BO318" s="47">
        <f t="shared" ca="1" si="154"/>
        <v>11.085245289202476</v>
      </c>
      <c r="BP318" s="47">
        <f t="shared" ca="1" si="154"/>
        <v>10.667749422127297</v>
      </c>
      <c r="BQ318" s="47">
        <f t="shared" ca="1" si="154"/>
        <v>8.9753039252420166</v>
      </c>
      <c r="BR318" s="47">
        <f t="shared" ca="1" si="154"/>
        <v>9.1369029567065621</v>
      </c>
      <c r="BS318" s="47">
        <f t="shared" ca="1" si="159"/>
        <v>9.013034369657996</v>
      </c>
      <c r="BT318" s="47">
        <f t="shared" ca="1" si="159"/>
        <v>9.9331131387189924</v>
      </c>
      <c r="BU318" s="47">
        <f t="shared" ca="1" si="159"/>
        <v>12.41539497728416</v>
      </c>
      <c r="BV318" s="47">
        <f t="shared" ca="1" si="159"/>
        <v>11.25984272578582</v>
      </c>
      <c r="BW318" s="47">
        <f t="shared" ca="1" si="159"/>
        <v>10.881948658747467</v>
      </c>
      <c r="BX318" s="47">
        <f t="shared" ca="1" si="159"/>
        <v>11.291475739067344</v>
      </c>
      <c r="BY318" s="47">
        <f t="shared" ca="1" si="159"/>
        <v>11.005341516390342</v>
      </c>
      <c r="BZ318" s="47">
        <f t="shared" ca="1" si="159"/>
        <v>11.428448331071371</v>
      </c>
      <c r="CA318" s="47">
        <f t="shared" ca="1" si="159"/>
        <v>11.085245289202476</v>
      </c>
      <c r="CB318" s="47">
        <f t="shared" ca="1" si="159"/>
        <v>10.667749422127297</v>
      </c>
      <c r="CC318" s="47">
        <f t="shared" ca="1" si="158"/>
        <v>8.9753039252420166</v>
      </c>
      <c r="CD318" s="47">
        <f t="shared" ca="1" si="158"/>
        <v>9.1369029567065621</v>
      </c>
      <c r="CE318" s="47">
        <f t="shared" ca="1" si="158"/>
        <v>9.013034369657996</v>
      </c>
      <c r="CF318" s="47">
        <f t="shared" ca="1" si="158"/>
        <v>9.9331131387189924</v>
      </c>
      <c r="CG318" s="47">
        <f t="shared" ca="1" si="158"/>
        <v>12.41539497728416</v>
      </c>
      <c r="CH318" s="47">
        <f t="shared" ca="1" si="158"/>
        <v>11.25984272578582</v>
      </c>
      <c r="CI318" s="47">
        <f t="shared" ca="1" si="158"/>
        <v>10.881948658747467</v>
      </c>
      <c r="CJ318" s="47">
        <f t="shared" ca="1" si="158"/>
        <v>11.291475739067344</v>
      </c>
      <c r="CK318" s="47">
        <f t="shared" ca="1" si="158"/>
        <v>11.005341516390342</v>
      </c>
      <c r="CL318" s="47">
        <f t="shared" ca="1" si="158"/>
        <v>11.428448331071371</v>
      </c>
      <c r="CM318" s="47">
        <f t="shared" ca="1" si="153"/>
        <v>11.085245289202476</v>
      </c>
      <c r="CN318" s="47">
        <f t="shared" ca="1" si="153"/>
        <v>10.667749422127297</v>
      </c>
      <c r="CO318" s="47">
        <f t="shared" ca="1" si="153"/>
        <v>8.9753039252420166</v>
      </c>
      <c r="CP318" s="47">
        <f t="shared" ca="1" si="153"/>
        <v>9.1369029567065621</v>
      </c>
      <c r="CQ318" s="47">
        <f t="shared" ca="1" si="153"/>
        <v>9.013034369657996</v>
      </c>
      <c r="CR318" s="47">
        <f t="shared" ca="1" si="153"/>
        <v>9.9331131387189924</v>
      </c>
      <c r="CS318" s="47">
        <f t="shared" ca="1" si="153"/>
        <v>12.41539497728416</v>
      </c>
      <c r="CT318" s="47">
        <f t="shared" ca="1" si="153"/>
        <v>11.25984272578582</v>
      </c>
      <c r="CU318" s="47">
        <f t="shared" ca="1" si="153"/>
        <v>10.881948658747467</v>
      </c>
      <c r="CV318" s="47">
        <f t="shared" ca="1" si="153"/>
        <v>11.291475739067344</v>
      </c>
      <c r="CW318" s="47">
        <f t="shared" ca="1" si="155"/>
        <v>11.005341516390342</v>
      </c>
      <c r="CX318" s="47">
        <f t="shared" ca="1" si="155"/>
        <v>11.428448331071371</v>
      </c>
      <c r="CY318" s="47">
        <f t="shared" ca="1" si="155"/>
        <v>11.085245289202476</v>
      </c>
      <c r="CZ318" s="47">
        <f t="shared" ca="1" si="155"/>
        <v>10.667749422127297</v>
      </c>
      <c r="DA318" s="47">
        <f t="shared" ca="1" si="155"/>
        <v>8.9753039252420166</v>
      </c>
      <c r="DB318" s="47">
        <f t="shared" ca="1" si="155"/>
        <v>9.1369029567065621</v>
      </c>
      <c r="DC318" s="47">
        <f t="shared" ca="1" si="155"/>
        <v>9.013034369657996</v>
      </c>
      <c r="DD318" s="47">
        <f t="shared" ca="1" si="155"/>
        <v>9.9331131387189924</v>
      </c>
    </row>
    <row r="319" spans="1:108" x14ac:dyDescent="0.25">
      <c r="A319" s="40" t="s">
        <v>138</v>
      </c>
      <c r="B319" s="40">
        <v>2714</v>
      </c>
      <c r="C319" s="40" t="s">
        <v>38</v>
      </c>
      <c r="D319" s="40" t="s">
        <v>1517</v>
      </c>
      <c r="E319" s="40" t="s">
        <v>130</v>
      </c>
      <c r="F319" s="40">
        <v>48.118639999999999</v>
      </c>
      <c r="G319" s="43">
        <v>45210</v>
      </c>
      <c r="I319" s="40" t="s">
        <v>74</v>
      </c>
      <c r="J319" s="40">
        <v>2</v>
      </c>
      <c r="K319" s="40" t="s">
        <v>33</v>
      </c>
      <c r="L319" s="40" t="s">
        <v>158</v>
      </c>
      <c r="N319" s="41">
        <f>VLOOKUP($C319 &amp; $I319 &amp; $K319,FATOR!$A$3:$P$22,5,0)</f>
        <v>0.22871264683271059</v>
      </c>
      <c r="O319" s="41">
        <f>VLOOKUP($C319 &amp; $I319 &amp; $K319,FATOR!$A$3:$P$22,6,0)</f>
        <v>0.23750563879343578</v>
      </c>
      <c r="P319" s="41">
        <f>VLOOKUP($C319 &amp; $I319 &amp; $K319,FATOR!$A$3:$P$22,7,0)</f>
        <v>0.23037320442145653</v>
      </c>
      <c r="Q319" s="41">
        <f>VLOOKUP($C319 &amp; $I319 &amp; $K319,FATOR!$A$3:$P$22,8,0)</f>
        <v>0.22169681899004828</v>
      </c>
      <c r="R319" s="41">
        <f>VLOOKUP($C319 &amp; $I319 &amp; $K319,FATOR!$A$3:$P$22,9,0)</f>
        <v>0.18652447212227979</v>
      </c>
      <c r="S319" s="41">
        <f>VLOOKUP($C319 &amp; $I319 &amp; $K319,FATOR!$A$3:$P$22,10,0)</f>
        <v>0.18988281789981101</v>
      </c>
      <c r="T319" s="41">
        <f>VLOOKUP($C319 &amp; $I319 &amp; $K319,FATOR!$A$3:$P$22,11,0)</f>
        <v>0.18730858498199443</v>
      </c>
      <c r="U319" s="41">
        <f>VLOOKUP($C319 &amp; $I319 &amp; $K319,FATOR!$A$3:$P$22,12,0)</f>
        <v>0.20642963181667212</v>
      </c>
      <c r="V319" s="41">
        <f>VLOOKUP($C319 &amp; $I319 &amp; $K319,FATOR!$A$3:$P$22,13,0)</f>
        <v>0.25801633166033289</v>
      </c>
      <c r="W319" s="41">
        <f>VLOOKUP($C319 &amp; $I319 &amp; $K319,FATOR!$A$3:$P$22,14,0)</f>
        <v>0.23400168262830828</v>
      </c>
      <c r="X319" s="41">
        <f>VLOOKUP($C319 &amp; $I319 &amp; $K319,FATOR!$A$3:$P$22,15,0)</f>
        <v>0.22614830050781706</v>
      </c>
      <c r="Y319" s="41">
        <f>VLOOKUP($C319 &amp; $I319 &amp; $K319,FATOR!$A$3:$P$22,16,0)</f>
        <v>0.23465907887395288</v>
      </c>
      <c r="AA319" s="42">
        <f t="shared" si="130"/>
        <v>11.005341516390342</v>
      </c>
      <c r="AB319" s="42">
        <f t="shared" si="131"/>
        <v>11.428448331071371</v>
      </c>
      <c r="AC319" s="42">
        <f t="shared" si="132"/>
        <v>11.085245289202476</v>
      </c>
      <c r="AD319" s="42">
        <f t="shared" si="133"/>
        <v>10.667749422127297</v>
      </c>
      <c r="AE319" s="42">
        <f t="shared" si="134"/>
        <v>8.9753039252420166</v>
      </c>
      <c r="AF319" s="42">
        <f t="shared" si="135"/>
        <v>9.1369029567065621</v>
      </c>
      <c r="AG319" s="42">
        <f t="shared" si="136"/>
        <v>9.013034369657996</v>
      </c>
      <c r="AH319" s="42">
        <f t="shared" si="137"/>
        <v>9.9331131387189924</v>
      </c>
      <c r="AI319" s="42">
        <f t="shared" si="138"/>
        <v>12.41539497728416</v>
      </c>
      <c r="AJ319" s="42">
        <f t="shared" si="139"/>
        <v>11.25984272578582</v>
      </c>
      <c r="AK319" s="42">
        <f t="shared" si="140"/>
        <v>10.881948658747467</v>
      </c>
      <c r="AL319" s="42">
        <f t="shared" si="141"/>
        <v>11.291475739067344</v>
      </c>
      <c r="AN319" s="43">
        <f t="shared" si="142"/>
        <v>45241</v>
      </c>
      <c r="AO319" s="47">
        <f t="shared" ca="1" si="157"/>
        <v>11.005341516390342</v>
      </c>
      <c r="AP319" s="47">
        <f t="shared" ca="1" si="157"/>
        <v>11.428448331071371</v>
      </c>
      <c r="AQ319" s="47">
        <f t="shared" ca="1" si="157"/>
        <v>11.085245289202476</v>
      </c>
      <c r="AR319" s="47">
        <f t="shared" ca="1" si="157"/>
        <v>10.667749422127297</v>
      </c>
      <c r="AS319" s="47">
        <f t="shared" ca="1" si="157"/>
        <v>8.9753039252420166</v>
      </c>
      <c r="AT319" s="47">
        <f t="shared" ca="1" si="157"/>
        <v>9.1369029567065621</v>
      </c>
      <c r="AU319" s="47">
        <f t="shared" ca="1" si="157"/>
        <v>9.013034369657996</v>
      </c>
      <c r="AV319" s="47">
        <f t="shared" ca="1" si="157"/>
        <v>9.9331131387189924</v>
      </c>
      <c r="AW319" s="47">
        <f t="shared" ca="1" si="157"/>
        <v>12.41539497728416</v>
      </c>
      <c r="AX319" s="47">
        <f t="shared" ca="1" si="157"/>
        <v>11.25984272578582</v>
      </c>
      <c r="AY319" s="47">
        <f t="shared" ca="1" si="156"/>
        <v>10.881948658747467</v>
      </c>
      <c r="AZ319" s="47">
        <f t="shared" ca="1" si="156"/>
        <v>11.291475739067344</v>
      </c>
      <c r="BA319" s="47">
        <f t="shared" ca="1" si="156"/>
        <v>11.005341516390342</v>
      </c>
      <c r="BB319" s="47">
        <f t="shared" ca="1" si="156"/>
        <v>11.428448331071371</v>
      </c>
      <c r="BC319" s="47">
        <f t="shared" ca="1" si="156"/>
        <v>11.085245289202476</v>
      </c>
      <c r="BD319" s="47">
        <f t="shared" ca="1" si="156"/>
        <v>10.667749422127297</v>
      </c>
      <c r="BE319" s="47">
        <f t="shared" ca="1" si="156"/>
        <v>8.9753039252420166</v>
      </c>
      <c r="BF319" s="47">
        <f t="shared" ca="1" si="156"/>
        <v>9.1369029567065621</v>
      </c>
      <c r="BG319" s="47">
        <f t="shared" ca="1" si="156"/>
        <v>9.013034369657996</v>
      </c>
      <c r="BH319" s="47">
        <f t="shared" ca="1" si="156"/>
        <v>9.9331131387189924</v>
      </c>
      <c r="BI319" s="47">
        <f t="shared" ca="1" si="154"/>
        <v>12.41539497728416</v>
      </c>
      <c r="BJ319" s="47">
        <f t="shared" ca="1" si="154"/>
        <v>11.25984272578582</v>
      </c>
      <c r="BK319" s="47">
        <f t="shared" ca="1" si="154"/>
        <v>10.881948658747467</v>
      </c>
      <c r="BL319" s="47">
        <f t="shared" ca="1" si="154"/>
        <v>11.291475739067344</v>
      </c>
      <c r="BM319" s="47">
        <f t="shared" ca="1" si="154"/>
        <v>11.005341516390342</v>
      </c>
      <c r="BN319" s="47">
        <f t="shared" ca="1" si="154"/>
        <v>11.428448331071371</v>
      </c>
      <c r="BO319" s="47">
        <f t="shared" ca="1" si="154"/>
        <v>11.085245289202476</v>
      </c>
      <c r="BP319" s="47">
        <f t="shared" ca="1" si="154"/>
        <v>10.667749422127297</v>
      </c>
      <c r="BQ319" s="47">
        <f t="shared" ca="1" si="154"/>
        <v>8.9753039252420166</v>
      </c>
      <c r="BR319" s="47">
        <f t="shared" ca="1" si="154"/>
        <v>9.1369029567065621</v>
      </c>
      <c r="BS319" s="47">
        <f t="shared" ca="1" si="159"/>
        <v>9.013034369657996</v>
      </c>
      <c r="BT319" s="47">
        <f t="shared" ca="1" si="159"/>
        <v>9.9331131387189924</v>
      </c>
      <c r="BU319" s="47">
        <f t="shared" ca="1" si="159"/>
        <v>12.41539497728416</v>
      </c>
      <c r="BV319" s="47">
        <f t="shared" ca="1" si="159"/>
        <v>11.25984272578582</v>
      </c>
      <c r="BW319" s="47">
        <f t="shared" ca="1" si="159"/>
        <v>10.881948658747467</v>
      </c>
      <c r="BX319" s="47">
        <f t="shared" ca="1" si="159"/>
        <v>11.291475739067344</v>
      </c>
      <c r="BY319" s="47">
        <f t="shared" ca="1" si="159"/>
        <v>11.005341516390342</v>
      </c>
      <c r="BZ319" s="47">
        <f t="shared" ca="1" si="159"/>
        <v>11.428448331071371</v>
      </c>
      <c r="CA319" s="47">
        <f t="shared" ca="1" si="159"/>
        <v>11.085245289202476</v>
      </c>
      <c r="CB319" s="47">
        <f t="shared" ca="1" si="159"/>
        <v>10.667749422127297</v>
      </c>
      <c r="CC319" s="47">
        <f t="shared" ca="1" si="158"/>
        <v>8.9753039252420166</v>
      </c>
      <c r="CD319" s="47">
        <f t="shared" ca="1" si="158"/>
        <v>9.1369029567065621</v>
      </c>
      <c r="CE319" s="47">
        <f t="shared" ca="1" si="158"/>
        <v>9.013034369657996</v>
      </c>
      <c r="CF319" s="47">
        <f t="shared" ca="1" si="158"/>
        <v>9.9331131387189924</v>
      </c>
      <c r="CG319" s="47">
        <f t="shared" ca="1" si="158"/>
        <v>12.41539497728416</v>
      </c>
      <c r="CH319" s="47">
        <f t="shared" ca="1" si="158"/>
        <v>11.25984272578582</v>
      </c>
      <c r="CI319" s="47">
        <f t="shared" ca="1" si="158"/>
        <v>10.881948658747467</v>
      </c>
      <c r="CJ319" s="47">
        <f t="shared" ca="1" si="158"/>
        <v>11.291475739067344</v>
      </c>
      <c r="CK319" s="47">
        <f t="shared" ca="1" si="158"/>
        <v>11.005341516390342</v>
      </c>
      <c r="CL319" s="47">
        <f t="shared" ca="1" si="158"/>
        <v>11.428448331071371</v>
      </c>
      <c r="CM319" s="47">
        <f t="shared" ca="1" si="153"/>
        <v>11.085245289202476</v>
      </c>
      <c r="CN319" s="47">
        <f t="shared" ca="1" si="153"/>
        <v>10.667749422127297</v>
      </c>
      <c r="CO319" s="47">
        <f t="shared" ca="1" si="153"/>
        <v>8.9753039252420166</v>
      </c>
      <c r="CP319" s="47">
        <f t="shared" ca="1" si="153"/>
        <v>9.1369029567065621</v>
      </c>
      <c r="CQ319" s="47">
        <f t="shared" ca="1" si="153"/>
        <v>9.013034369657996</v>
      </c>
      <c r="CR319" s="47">
        <f t="shared" ca="1" si="153"/>
        <v>9.9331131387189924</v>
      </c>
      <c r="CS319" s="47">
        <f t="shared" ca="1" si="153"/>
        <v>12.41539497728416</v>
      </c>
      <c r="CT319" s="47">
        <f t="shared" ca="1" si="153"/>
        <v>11.25984272578582</v>
      </c>
      <c r="CU319" s="47">
        <f t="shared" ca="1" si="153"/>
        <v>10.881948658747467</v>
      </c>
      <c r="CV319" s="47">
        <f t="shared" ca="1" si="153"/>
        <v>11.291475739067344</v>
      </c>
      <c r="CW319" s="47">
        <f t="shared" ca="1" si="155"/>
        <v>11.005341516390342</v>
      </c>
      <c r="CX319" s="47">
        <f t="shared" ca="1" si="155"/>
        <v>11.428448331071371</v>
      </c>
      <c r="CY319" s="47">
        <f t="shared" ca="1" si="155"/>
        <v>11.085245289202476</v>
      </c>
      <c r="CZ319" s="47">
        <f t="shared" ca="1" si="155"/>
        <v>10.667749422127297</v>
      </c>
      <c r="DA319" s="47">
        <f t="shared" ca="1" si="155"/>
        <v>8.9753039252420166</v>
      </c>
      <c r="DB319" s="47">
        <f t="shared" ca="1" si="155"/>
        <v>9.1369029567065621</v>
      </c>
      <c r="DC319" s="47">
        <f t="shared" ca="1" si="155"/>
        <v>9.013034369657996</v>
      </c>
      <c r="DD319" s="47">
        <f t="shared" ca="1" si="155"/>
        <v>9.9331131387189924</v>
      </c>
    </row>
    <row r="320" spans="1:108" x14ac:dyDescent="0.25">
      <c r="A320" s="40" t="s">
        <v>138</v>
      </c>
      <c r="B320" s="40">
        <v>2654</v>
      </c>
      <c r="C320" s="40" t="s">
        <v>38</v>
      </c>
      <c r="D320" s="40" t="s">
        <v>548</v>
      </c>
      <c r="E320" s="40" t="s">
        <v>130</v>
      </c>
      <c r="F320" s="40">
        <v>50</v>
      </c>
      <c r="G320" s="43">
        <v>45536</v>
      </c>
      <c r="I320" s="40" t="s">
        <v>74</v>
      </c>
      <c r="J320" s="40">
        <v>1</v>
      </c>
      <c r="K320" s="40" t="s">
        <v>33</v>
      </c>
      <c r="L320" s="40" t="s">
        <v>193</v>
      </c>
      <c r="N320" s="41">
        <f>VLOOKUP($C320 &amp; $I320 &amp; $K320,FATOR!$A$3:$P$22,5,0)</f>
        <v>0.22871264683271059</v>
      </c>
      <c r="O320" s="41">
        <f>VLOOKUP($C320 &amp; $I320 &amp; $K320,FATOR!$A$3:$P$22,6,0)</f>
        <v>0.23750563879343578</v>
      </c>
      <c r="P320" s="41">
        <f>VLOOKUP($C320 &amp; $I320 &amp; $K320,FATOR!$A$3:$P$22,7,0)</f>
        <v>0.23037320442145653</v>
      </c>
      <c r="Q320" s="41">
        <f>VLOOKUP($C320 &amp; $I320 &amp; $K320,FATOR!$A$3:$P$22,8,0)</f>
        <v>0.22169681899004828</v>
      </c>
      <c r="R320" s="41">
        <f>VLOOKUP($C320 &amp; $I320 &amp; $K320,FATOR!$A$3:$P$22,9,0)</f>
        <v>0.18652447212227979</v>
      </c>
      <c r="S320" s="41">
        <f>VLOOKUP($C320 &amp; $I320 &amp; $K320,FATOR!$A$3:$P$22,10,0)</f>
        <v>0.18988281789981101</v>
      </c>
      <c r="T320" s="41">
        <f>VLOOKUP($C320 &amp; $I320 &amp; $K320,FATOR!$A$3:$P$22,11,0)</f>
        <v>0.18730858498199443</v>
      </c>
      <c r="U320" s="41">
        <f>VLOOKUP($C320 &amp; $I320 &amp; $K320,FATOR!$A$3:$P$22,12,0)</f>
        <v>0.20642963181667212</v>
      </c>
      <c r="V320" s="41">
        <f>VLOOKUP($C320 &amp; $I320 &amp; $K320,FATOR!$A$3:$P$22,13,0)</f>
        <v>0.25801633166033289</v>
      </c>
      <c r="W320" s="41">
        <f>VLOOKUP($C320 &amp; $I320 &amp; $K320,FATOR!$A$3:$P$22,14,0)</f>
        <v>0.23400168262830828</v>
      </c>
      <c r="X320" s="41">
        <f>VLOOKUP($C320 &amp; $I320 &amp; $K320,FATOR!$A$3:$P$22,15,0)</f>
        <v>0.22614830050781706</v>
      </c>
      <c r="Y320" s="41">
        <f>VLOOKUP($C320 &amp; $I320 &amp; $K320,FATOR!$A$3:$P$22,16,0)</f>
        <v>0.23465907887395288</v>
      </c>
      <c r="AA320" s="42">
        <f t="shared" si="130"/>
        <v>11.435632341635529</v>
      </c>
      <c r="AB320" s="42">
        <f t="shared" si="131"/>
        <v>11.875281939671789</v>
      </c>
      <c r="AC320" s="42">
        <f t="shared" si="132"/>
        <v>11.518660221072826</v>
      </c>
      <c r="AD320" s="42">
        <f t="shared" si="133"/>
        <v>11.084840949502414</v>
      </c>
      <c r="AE320" s="42">
        <f t="shared" si="134"/>
        <v>9.3262236061139898</v>
      </c>
      <c r="AF320" s="42">
        <f t="shared" si="135"/>
        <v>9.4941408949905508</v>
      </c>
      <c r="AG320" s="42">
        <f t="shared" si="136"/>
        <v>9.3654292490997211</v>
      </c>
      <c r="AH320" s="42">
        <f t="shared" si="137"/>
        <v>10.321481590833606</v>
      </c>
      <c r="AI320" s="42">
        <f t="shared" si="138"/>
        <v>12.900816583016644</v>
      </c>
      <c r="AJ320" s="42">
        <f t="shared" si="139"/>
        <v>11.700084131415414</v>
      </c>
      <c r="AK320" s="42">
        <f t="shared" si="140"/>
        <v>11.307415025390853</v>
      </c>
      <c r="AL320" s="42">
        <f t="shared" si="141"/>
        <v>11.732953943697645</v>
      </c>
      <c r="AN320" s="43">
        <f t="shared" si="142"/>
        <v>45536</v>
      </c>
      <c r="AO320" s="47" t="str">
        <f t="shared" ca="1" si="157"/>
        <v/>
      </c>
      <c r="AP320" s="47" t="str">
        <f t="shared" ca="1" si="157"/>
        <v/>
      </c>
      <c r="AQ320" s="47" t="str">
        <f t="shared" ca="1" si="157"/>
        <v/>
      </c>
      <c r="AR320" s="47" t="str">
        <f t="shared" ca="1" si="157"/>
        <v/>
      </c>
      <c r="AS320" s="47" t="str">
        <f t="shared" ca="1" si="157"/>
        <v/>
      </c>
      <c r="AT320" s="47" t="str">
        <f t="shared" ca="1" si="157"/>
        <v/>
      </c>
      <c r="AU320" s="47" t="str">
        <f t="shared" ca="1" si="157"/>
        <v/>
      </c>
      <c r="AV320" s="47" t="str">
        <f t="shared" ca="1" si="157"/>
        <v/>
      </c>
      <c r="AW320" s="47">
        <f t="shared" ca="1" si="157"/>
        <v>12.900816583016644</v>
      </c>
      <c r="AX320" s="47">
        <f t="shared" ca="1" si="157"/>
        <v>11.700084131415414</v>
      </c>
      <c r="AY320" s="47">
        <f t="shared" ca="1" si="156"/>
        <v>11.307415025390853</v>
      </c>
      <c r="AZ320" s="47">
        <f t="shared" ca="1" si="156"/>
        <v>11.732953943697645</v>
      </c>
      <c r="BA320" s="47">
        <f t="shared" ca="1" si="156"/>
        <v>11.435632341635529</v>
      </c>
      <c r="BB320" s="47">
        <f t="shared" ca="1" si="156"/>
        <v>11.875281939671789</v>
      </c>
      <c r="BC320" s="47">
        <f t="shared" ca="1" si="156"/>
        <v>11.518660221072826</v>
      </c>
      <c r="BD320" s="47">
        <f t="shared" ca="1" si="156"/>
        <v>11.084840949502414</v>
      </c>
      <c r="BE320" s="47">
        <f t="shared" ca="1" si="156"/>
        <v>9.3262236061139898</v>
      </c>
      <c r="BF320" s="47">
        <f t="shared" ca="1" si="156"/>
        <v>9.4941408949905508</v>
      </c>
      <c r="BG320" s="47">
        <f t="shared" ca="1" si="156"/>
        <v>9.3654292490997211</v>
      </c>
      <c r="BH320" s="47">
        <f t="shared" ca="1" si="156"/>
        <v>10.321481590833606</v>
      </c>
      <c r="BI320" s="47">
        <f t="shared" ca="1" si="154"/>
        <v>12.900816583016644</v>
      </c>
      <c r="BJ320" s="47">
        <f t="shared" ca="1" si="154"/>
        <v>11.700084131415414</v>
      </c>
      <c r="BK320" s="47">
        <f t="shared" ca="1" si="154"/>
        <v>11.307415025390853</v>
      </c>
      <c r="BL320" s="47">
        <f t="shared" ca="1" si="154"/>
        <v>11.732953943697645</v>
      </c>
      <c r="BM320" s="47">
        <f t="shared" ca="1" si="154"/>
        <v>11.435632341635529</v>
      </c>
      <c r="BN320" s="47">
        <f t="shared" ca="1" si="154"/>
        <v>11.875281939671789</v>
      </c>
      <c r="BO320" s="47">
        <f t="shared" ca="1" si="154"/>
        <v>11.518660221072826</v>
      </c>
      <c r="BP320" s="47">
        <f t="shared" ca="1" si="154"/>
        <v>11.084840949502414</v>
      </c>
      <c r="BQ320" s="47">
        <f t="shared" ca="1" si="154"/>
        <v>9.3262236061139898</v>
      </c>
      <c r="BR320" s="47">
        <f t="shared" ca="1" si="154"/>
        <v>9.4941408949905508</v>
      </c>
      <c r="BS320" s="47">
        <f t="shared" ca="1" si="159"/>
        <v>9.3654292490997211</v>
      </c>
      <c r="BT320" s="47">
        <f t="shared" ca="1" si="159"/>
        <v>10.321481590833606</v>
      </c>
      <c r="BU320" s="47">
        <f t="shared" ca="1" si="159"/>
        <v>12.900816583016644</v>
      </c>
      <c r="BV320" s="47">
        <f t="shared" ca="1" si="159"/>
        <v>11.700084131415414</v>
      </c>
      <c r="BW320" s="47">
        <f t="shared" ca="1" si="159"/>
        <v>11.307415025390853</v>
      </c>
      <c r="BX320" s="47">
        <f t="shared" ca="1" si="159"/>
        <v>11.732953943697645</v>
      </c>
      <c r="BY320" s="47">
        <f t="shared" ca="1" si="159"/>
        <v>11.435632341635529</v>
      </c>
      <c r="BZ320" s="47">
        <f t="shared" ca="1" si="159"/>
        <v>11.875281939671789</v>
      </c>
      <c r="CA320" s="47">
        <f t="shared" ca="1" si="159"/>
        <v>11.518660221072826</v>
      </c>
      <c r="CB320" s="47">
        <f t="shared" ca="1" si="159"/>
        <v>11.084840949502414</v>
      </c>
      <c r="CC320" s="47">
        <f t="shared" ca="1" si="158"/>
        <v>9.3262236061139898</v>
      </c>
      <c r="CD320" s="47">
        <f t="shared" ca="1" si="158"/>
        <v>9.4941408949905508</v>
      </c>
      <c r="CE320" s="47">
        <f t="shared" ca="1" si="158"/>
        <v>9.3654292490997211</v>
      </c>
      <c r="CF320" s="47">
        <f t="shared" ca="1" si="158"/>
        <v>10.321481590833606</v>
      </c>
      <c r="CG320" s="47">
        <f t="shared" ca="1" si="158"/>
        <v>12.900816583016644</v>
      </c>
      <c r="CH320" s="47">
        <f t="shared" ca="1" si="158"/>
        <v>11.700084131415414</v>
      </c>
      <c r="CI320" s="47">
        <f t="shared" ca="1" si="158"/>
        <v>11.307415025390853</v>
      </c>
      <c r="CJ320" s="47">
        <f t="shared" ca="1" si="158"/>
        <v>11.732953943697645</v>
      </c>
      <c r="CK320" s="47">
        <f t="shared" ca="1" si="158"/>
        <v>11.435632341635529</v>
      </c>
      <c r="CL320" s="47">
        <f t="shared" ca="1" si="158"/>
        <v>11.875281939671789</v>
      </c>
      <c r="CM320" s="47">
        <f t="shared" ca="1" si="153"/>
        <v>11.518660221072826</v>
      </c>
      <c r="CN320" s="47">
        <f t="shared" ca="1" si="153"/>
        <v>11.084840949502414</v>
      </c>
      <c r="CO320" s="47">
        <f t="shared" ca="1" si="153"/>
        <v>9.3262236061139898</v>
      </c>
      <c r="CP320" s="47">
        <f t="shared" ca="1" si="153"/>
        <v>9.4941408949905508</v>
      </c>
      <c r="CQ320" s="47">
        <f t="shared" ca="1" si="153"/>
        <v>9.3654292490997211</v>
      </c>
      <c r="CR320" s="47">
        <f t="shared" ca="1" si="153"/>
        <v>10.321481590833606</v>
      </c>
      <c r="CS320" s="47">
        <f t="shared" ref="CM320:DB345" ca="1" si="160">IF($AN320&lt;=CS$1,HLOOKUP(MONTH(CS$1),$AA:$AL,ROW($AO320),0),"")</f>
        <v>12.900816583016644</v>
      </c>
      <c r="CT320" s="47">
        <f t="shared" ca="1" si="160"/>
        <v>11.700084131415414</v>
      </c>
      <c r="CU320" s="47">
        <f t="shared" ca="1" si="160"/>
        <v>11.307415025390853</v>
      </c>
      <c r="CV320" s="47">
        <f t="shared" ca="1" si="160"/>
        <v>11.732953943697645</v>
      </c>
      <c r="CW320" s="47">
        <f t="shared" ca="1" si="155"/>
        <v>11.435632341635529</v>
      </c>
      <c r="CX320" s="47">
        <f t="shared" ca="1" si="155"/>
        <v>11.875281939671789</v>
      </c>
      <c r="CY320" s="47">
        <f t="shared" ca="1" si="155"/>
        <v>11.518660221072826</v>
      </c>
      <c r="CZ320" s="47">
        <f t="shared" ca="1" si="155"/>
        <v>11.084840949502414</v>
      </c>
      <c r="DA320" s="47">
        <f t="shared" ca="1" si="155"/>
        <v>9.3262236061139898</v>
      </c>
      <c r="DB320" s="47">
        <f t="shared" ca="1" si="155"/>
        <v>9.4941408949905508</v>
      </c>
      <c r="DC320" s="47">
        <f t="shared" ca="1" si="155"/>
        <v>9.3654292490997211</v>
      </c>
      <c r="DD320" s="47">
        <f t="shared" ca="1" si="155"/>
        <v>10.321481590833606</v>
      </c>
    </row>
    <row r="321" spans="1:108" x14ac:dyDescent="0.25">
      <c r="A321" s="40" t="s">
        <v>138</v>
      </c>
      <c r="B321" s="40">
        <v>2673</v>
      </c>
      <c r="C321" s="40" t="s">
        <v>38</v>
      </c>
      <c r="D321" s="40" t="s">
        <v>549</v>
      </c>
      <c r="E321" s="40" t="s">
        <v>130</v>
      </c>
      <c r="F321" s="40">
        <v>50</v>
      </c>
      <c r="G321" s="43">
        <v>45536</v>
      </c>
      <c r="I321" s="40" t="s">
        <v>74</v>
      </c>
      <c r="J321" s="40">
        <v>1</v>
      </c>
      <c r="K321" s="40" t="s">
        <v>33</v>
      </c>
      <c r="L321" s="40" t="s">
        <v>193</v>
      </c>
      <c r="N321" s="41">
        <f>VLOOKUP($C321 &amp; $I321 &amp; $K321,FATOR!$A$3:$P$22,5,0)</f>
        <v>0.22871264683271059</v>
      </c>
      <c r="O321" s="41">
        <f>VLOOKUP($C321 &amp; $I321 &amp; $K321,FATOR!$A$3:$P$22,6,0)</f>
        <v>0.23750563879343578</v>
      </c>
      <c r="P321" s="41">
        <f>VLOOKUP($C321 &amp; $I321 &amp; $K321,FATOR!$A$3:$P$22,7,0)</f>
        <v>0.23037320442145653</v>
      </c>
      <c r="Q321" s="41">
        <f>VLOOKUP($C321 &amp; $I321 &amp; $K321,FATOR!$A$3:$P$22,8,0)</f>
        <v>0.22169681899004828</v>
      </c>
      <c r="R321" s="41">
        <f>VLOOKUP($C321 &amp; $I321 &amp; $K321,FATOR!$A$3:$P$22,9,0)</f>
        <v>0.18652447212227979</v>
      </c>
      <c r="S321" s="41">
        <f>VLOOKUP($C321 &amp; $I321 &amp; $K321,FATOR!$A$3:$P$22,10,0)</f>
        <v>0.18988281789981101</v>
      </c>
      <c r="T321" s="41">
        <f>VLOOKUP($C321 &amp; $I321 &amp; $K321,FATOR!$A$3:$P$22,11,0)</f>
        <v>0.18730858498199443</v>
      </c>
      <c r="U321" s="41">
        <f>VLOOKUP($C321 &amp; $I321 &amp; $K321,FATOR!$A$3:$P$22,12,0)</f>
        <v>0.20642963181667212</v>
      </c>
      <c r="V321" s="41">
        <f>VLOOKUP($C321 &amp; $I321 &amp; $K321,FATOR!$A$3:$P$22,13,0)</f>
        <v>0.25801633166033289</v>
      </c>
      <c r="W321" s="41">
        <f>VLOOKUP($C321 &amp; $I321 &amp; $K321,FATOR!$A$3:$P$22,14,0)</f>
        <v>0.23400168262830828</v>
      </c>
      <c r="X321" s="41">
        <f>VLOOKUP($C321 &amp; $I321 &amp; $K321,FATOR!$A$3:$P$22,15,0)</f>
        <v>0.22614830050781706</v>
      </c>
      <c r="Y321" s="41">
        <f>VLOOKUP($C321 &amp; $I321 &amp; $K321,FATOR!$A$3:$P$22,16,0)</f>
        <v>0.23465907887395288</v>
      </c>
      <c r="AA321" s="42">
        <f t="shared" si="130"/>
        <v>11.435632341635529</v>
      </c>
      <c r="AB321" s="42">
        <f t="shared" si="131"/>
        <v>11.875281939671789</v>
      </c>
      <c r="AC321" s="42">
        <f t="shared" si="132"/>
        <v>11.518660221072826</v>
      </c>
      <c r="AD321" s="42">
        <f t="shared" si="133"/>
        <v>11.084840949502414</v>
      </c>
      <c r="AE321" s="42">
        <f t="shared" si="134"/>
        <v>9.3262236061139898</v>
      </c>
      <c r="AF321" s="42">
        <f t="shared" si="135"/>
        <v>9.4941408949905508</v>
      </c>
      <c r="AG321" s="42">
        <f t="shared" si="136"/>
        <v>9.3654292490997211</v>
      </c>
      <c r="AH321" s="42">
        <f t="shared" si="137"/>
        <v>10.321481590833606</v>
      </c>
      <c r="AI321" s="42">
        <f t="shared" si="138"/>
        <v>12.900816583016644</v>
      </c>
      <c r="AJ321" s="42">
        <f t="shared" si="139"/>
        <v>11.700084131415414</v>
      </c>
      <c r="AK321" s="42">
        <f t="shared" si="140"/>
        <v>11.307415025390853</v>
      </c>
      <c r="AL321" s="42">
        <f t="shared" si="141"/>
        <v>11.732953943697645</v>
      </c>
      <c r="AN321" s="43">
        <f t="shared" si="142"/>
        <v>45536</v>
      </c>
      <c r="AO321" s="47" t="str">
        <f t="shared" ca="1" si="157"/>
        <v/>
      </c>
      <c r="AP321" s="47" t="str">
        <f t="shared" ca="1" si="157"/>
        <v/>
      </c>
      <c r="AQ321" s="47" t="str">
        <f t="shared" ca="1" si="157"/>
        <v/>
      </c>
      <c r="AR321" s="47" t="str">
        <f t="shared" ca="1" si="157"/>
        <v/>
      </c>
      <c r="AS321" s="47" t="str">
        <f t="shared" ca="1" si="157"/>
        <v/>
      </c>
      <c r="AT321" s="47" t="str">
        <f t="shared" ca="1" si="157"/>
        <v/>
      </c>
      <c r="AU321" s="47" t="str">
        <f t="shared" ca="1" si="157"/>
        <v/>
      </c>
      <c r="AV321" s="47" t="str">
        <f t="shared" ca="1" si="157"/>
        <v/>
      </c>
      <c r="AW321" s="47">
        <f t="shared" ca="1" si="157"/>
        <v>12.900816583016644</v>
      </c>
      <c r="AX321" s="47">
        <f t="shared" ca="1" si="157"/>
        <v>11.700084131415414</v>
      </c>
      <c r="AY321" s="47">
        <f t="shared" ca="1" si="156"/>
        <v>11.307415025390853</v>
      </c>
      <c r="AZ321" s="47">
        <f t="shared" ca="1" si="156"/>
        <v>11.732953943697645</v>
      </c>
      <c r="BA321" s="47">
        <f t="shared" ca="1" si="156"/>
        <v>11.435632341635529</v>
      </c>
      <c r="BB321" s="47">
        <f t="shared" ca="1" si="156"/>
        <v>11.875281939671789</v>
      </c>
      <c r="BC321" s="47">
        <f t="shared" ca="1" si="156"/>
        <v>11.518660221072826</v>
      </c>
      <c r="BD321" s="47">
        <f t="shared" ca="1" si="156"/>
        <v>11.084840949502414</v>
      </c>
      <c r="BE321" s="47">
        <f t="shared" ca="1" si="156"/>
        <v>9.3262236061139898</v>
      </c>
      <c r="BF321" s="47">
        <f t="shared" ca="1" si="156"/>
        <v>9.4941408949905508</v>
      </c>
      <c r="BG321" s="47">
        <f t="shared" ca="1" si="156"/>
        <v>9.3654292490997211</v>
      </c>
      <c r="BH321" s="47">
        <f t="shared" ca="1" si="156"/>
        <v>10.321481590833606</v>
      </c>
      <c r="BI321" s="47">
        <f t="shared" ca="1" si="154"/>
        <v>12.900816583016644</v>
      </c>
      <c r="BJ321" s="47">
        <f t="shared" ca="1" si="154"/>
        <v>11.700084131415414</v>
      </c>
      <c r="BK321" s="47">
        <f t="shared" ca="1" si="154"/>
        <v>11.307415025390853</v>
      </c>
      <c r="BL321" s="47">
        <f t="shared" ca="1" si="154"/>
        <v>11.732953943697645</v>
      </c>
      <c r="BM321" s="47">
        <f t="shared" ca="1" si="154"/>
        <v>11.435632341635529</v>
      </c>
      <c r="BN321" s="47">
        <f t="shared" ca="1" si="154"/>
        <v>11.875281939671789</v>
      </c>
      <c r="BO321" s="47">
        <f t="shared" ca="1" si="154"/>
        <v>11.518660221072826</v>
      </c>
      <c r="BP321" s="47">
        <f t="shared" ca="1" si="154"/>
        <v>11.084840949502414</v>
      </c>
      <c r="BQ321" s="47">
        <f t="shared" ca="1" si="154"/>
        <v>9.3262236061139898</v>
      </c>
      <c r="BR321" s="47">
        <f t="shared" ca="1" si="154"/>
        <v>9.4941408949905508</v>
      </c>
      <c r="BS321" s="47">
        <f t="shared" ca="1" si="159"/>
        <v>9.3654292490997211</v>
      </c>
      <c r="BT321" s="47">
        <f t="shared" ca="1" si="159"/>
        <v>10.321481590833606</v>
      </c>
      <c r="BU321" s="47">
        <f t="shared" ca="1" si="159"/>
        <v>12.900816583016644</v>
      </c>
      <c r="BV321" s="47">
        <f t="shared" ca="1" si="159"/>
        <v>11.700084131415414</v>
      </c>
      <c r="BW321" s="47">
        <f t="shared" ca="1" si="159"/>
        <v>11.307415025390853</v>
      </c>
      <c r="BX321" s="47">
        <f t="shared" ca="1" si="159"/>
        <v>11.732953943697645</v>
      </c>
      <c r="BY321" s="47">
        <f t="shared" ca="1" si="159"/>
        <v>11.435632341635529</v>
      </c>
      <c r="BZ321" s="47">
        <f t="shared" ca="1" si="159"/>
        <v>11.875281939671789</v>
      </c>
      <c r="CA321" s="47">
        <f t="shared" ca="1" si="159"/>
        <v>11.518660221072826</v>
      </c>
      <c r="CB321" s="47">
        <f t="shared" ca="1" si="159"/>
        <v>11.084840949502414</v>
      </c>
      <c r="CC321" s="47">
        <f t="shared" ca="1" si="158"/>
        <v>9.3262236061139898</v>
      </c>
      <c r="CD321" s="47">
        <f t="shared" ca="1" si="158"/>
        <v>9.4941408949905508</v>
      </c>
      <c r="CE321" s="47">
        <f t="shared" ca="1" si="158"/>
        <v>9.3654292490997211</v>
      </c>
      <c r="CF321" s="47">
        <f t="shared" ca="1" si="158"/>
        <v>10.321481590833606</v>
      </c>
      <c r="CG321" s="47">
        <f t="shared" ca="1" si="158"/>
        <v>12.900816583016644</v>
      </c>
      <c r="CH321" s="47">
        <f t="shared" ca="1" si="158"/>
        <v>11.700084131415414</v>
      </c>
      <c r="CI321" s="47">
        <f t="shared" ca="1" si="158"/>
        <v>11.307415025390853</v>
      </c>
      <c r="CJ321" s="47">
        <f t="shared" ca="1" si="158"/>
        <v>11.732953943697645</v>
      </c>
      <c r="CK321" s="47">
        <f t="shared" ca="1" si="158"/>
        <v>11.435632341635529</v>
      </c>
      <c r="CL321" s="47">
        <f t="shared" ca="1" si="158"/>
        <v>11.875281939671789</v>
      </c>
      <c r="CM321" s="47">
        <f t="shared" ca="1" si="160"/>
        <v>11.518660221072826</v>
      </c>
      <c r="CN321" s="47">
        <f t="shared" ca="1" si="160"/>
        <v>11.084840949502414</v>
      </c>
      <c r="CO321" s="47">
        <f t="shared" ca="1" si="160"/>
        <v>9.3262236061139898</v>
      </c>
      <c r="CP321" s="47">
        <f t="shared" ca="1" si="160"/>
        <v>9.4941408949905508</v>
      </c>
      <c r="CQ321" s="47">
        <f t="shared" ca="1" si="160"/>
        <v>9.3654292490997211</v>
      </c>
      <c r="CR321" s="47">
        <f t="shared" ca="1" si="160"/>
        <v>10.321481590833606</v>
      </c>
      <c r="CS321" s="47">
        <f t="shared" ca="1" si="160"/>
        <v>12.900816583016644</v>
      </c>
      <c r="CT321" s="47">
        <f t="shared" ca="1" si="160"/>
        <v>11.700084131415414</v>
      </c>
      <c r="CU321" s="47">
        <f t="shared" ca="1" si="160"/>
        <v>11.307415025390853</v>
      </c>
      <c r="CV321" s="47">
        <f t="shared" ca="1" si="160"/>
        <v>11.732953943697645</v>
      </c>
      <c r="CW321" s="47">
        <f t="shared" ca="1" si="155"/>
        <v>11.435632341635529</v>
      </c>
      <c r="CX321" s="47">
        <f t="shared" ca="1" si="155"/>
        <v>11.875281939671789</v>
      </c>
      <c r="CY321" s="47">
        <f t="shared" ca="1" si="155"/>
        <v>11.518660221072826</v>
      </c>
      <c r="CZ321" s="47">
        <f t="shared" ca="1" si="155"/>
        <v>11.084840949502414</v>
      </c>
      <c r="DA321" s="47">
        <f t="shared" ca="1" si="155"/>
        <v>9.3262236061139898</v>
      </c>
      <c r="DB321" s="47">
        <f t="shared" ca="1" si="155"/>
        <v>9.4941408949905508</v>
      </c>
      <c r="DC321" s="47">
        <f t="shared" ca="1" si="155"/>
        <v>9.3654292490997211</v>
      </c>
      <c r="DD321" s="47">
        <f t="shared" ca="1" si="155"/>
        <v>10.321481590833606</v>
      </c>
    </row>
    <row r="322" spans="1:108" x14ac:dyDescent="0.25">
      <c r="A322" s="40" t="s">
        <v>138</v>
      </c>
      <c r="B322" s="40">
        <v>2749</v>
      </c>
      <c r="C322" s="40" t="s">
        <v>38</v>
      </c>
      <c r="D322" s="40" t="s">
        <v>1521</v>
      </c>
      <c r="E322" s="40" t="s">
        <v>130</v>
      </c>
      <c r="F322" s="40">
        <v>50</v>
      </c>
      <c r="G322" s="43">
        <v>45536</v>
      </c>
      <c r="I322" s="40" t="s">
        <v>74</v>
      </c>
      <c r="J322" s="40">
        <v>1</v>
      </c>
      <c r="K322" s="40" t="s">
        <v>33</v>
      </c>
      <c r="L322" s="40" t="s">
        <v>193</v>
      </c>
      <c r="N322" s="41">
        <f>VLOOKUP($C322 &amp; $I322 &amp; $K322,FATOR!$A$3:$P$22,5,0)</f>
        <v>0.22871264683271059</v>
      </c>
      <c r="O322" s="41">
        <f>VLOOKUP($C322 &amp; $I322 &amp; $K322,FATOR!$A$3:$P$22,6,0)</f>
        <v>0.23750563879343578</v>
      </c>
      <c r="P322" s="41">
        <f>VLOOKUP($C322 &amp; $I322 &amp; $K322,FATOR!$A$3:$P$22,7,0)</f>
        <v>0.23037320442145653</v>
      </c>
      <c r="Q322" s="41">
        <f>VLOOKUP($C322 &amp; $I322 &amp; $K322,FATOR!$A$3:$P$22,8,0)</f>
        <v>0.22169681899004828</v>
      </c>
      <c r="R322" s="41">
        <f>VLOOKUP($C322 &amp; $I322 &amp; $K322,FATOR!$A$3:$P$22,9,0)</f>
        <v>0.18652447212227979</v>
      </c>
      <c r="S322" s="41">
        <f>VLOOKUP($C322 &amp; $I322 &amp; $K322,FATOR!$A$3:$P$22,10,0)</f>
        <v>0.18988281789981101</v>
      </c>
      <c r="T322" s="41">
        <f>VLOOKUP($C322 &amp; $I322 &amp; $K322,FATOR!$A$3:$P$22,11,0)</f>
        <v>0.18730858498199443</v>
      </c>
      <c r="U322" s="41">
        <f>VLOOKUP($C322 &amp; $I322 &amp; $K322,FATOR!$A$3:$P$22,12,0)</f>
        <v>0.20642963181667212</v>
      </c>
      <c r="V322" s="41">
        <f>VLOOKUP($C322 &amp; $I322 &amp; $K322,FATOR!$A$3:$P$22,13,0)</f>
        <v>0.25801633166033289</v>
      </c>
      <c r="W322" s="41">
        <f>VLOOKUP($C322 &amp; $I322 &amp; $K322,FATOR!$A$3:$P$22,14,0)</f>
        <v>0.23400168262830828</v>
      </c>
      <c r="X322" s="41">
        <f>VLOOKUP($C322 &amp; $I322 &amp; $K322,FATOR!$A$3:$P$22,15,0)</f>
        <v>0.22614830050781706</v>
      </c>
      <c r="Y322" s="41">
        <f>VLOOKUP($C322 &amp; $I322 &amp; $K322,FATOR!$A$3:$P$22,16,0)</f>
        <v>0.23465907887395288</v>
      </c>
      <c r="AA322" s="42">
        <f t="shared" si="130"/>
        <v>11.435632341635529</v>
      </c>
      <c r="AB322" s="42">
        <f t="shared" si="131"/>
        <v>11.875281939671789</v>
      </c>
      <c r="AC322" s="42">
        <f t="shared" si="132"/>
        <v>11.518660221072826</v>
      </c>
      <c r="AD322" s="42">
        <f t="shared" si="133"/>
        <v>11.084840949502414</v>
      </c>
      <c r="AE322" s="42">
        <f t="shared" si="134"/>
        <v>9.3262236061139898</v>
      </c>
      <c r="AF322" s="42">
        <f t="shared" si="135"/>
        <v>9.4941408949905508</v>
      </c>
      <c r="AG322" s="42">
        <f t="shared" si="136"/>
        <v>9.3654292490997211</v>
      </c>
      <c r="AH322" s="42">
        <f t="shared" si="137"/>
        <v>10.321481590833606</v>
      </c>
      <c r="AI322" s="42">
        <f t="shared" si="138"/>
        <v>12.900816583016644</v>
      </c>
      <c r="AJ322" s="42">
        <f t="shared" si="139"/>
        <v>11.700084131415414</v>
      </c>
      <c r="AK322" s="42">
        <f t="shared" si="140"/>
        <v>11.307415025390853</v>
      </c>
      <c r="AL322" s="42">
        <f t="shared" si="141"/>
        <v>11.732953943697645</v>
      </c>
      <c r="AN322" s="43">
        <f t="shared" si="142"/>
        <v>45536</v>
      </c>
      <c r="AO322" s="47" t="str">
        <f t="shared" ca="1" si="157"/>
        <v/>
      </c>
      <c r="AP322" s="47" t="str">
        <f t="shared" ca="1" si="157"/>
        <v/>
      </c>
      <c r="AQ322" s="47" t="str">
        <f t="shared" ca="1" si="157"/>
        <v/>
      </c>
      <c r="AR322" s="47" t="str">
        <f t="shared" ca="1" si="157"/>
        <v/>
      </c>
      <c r="AS322" s="47" t="str">
        <f t="shared" ca="1" si="157"/>
        <v/>
      </c>
      <c r="AT322" s="47" t="str">
        <f t="shared" ca="1" si="157"/>
        <v/>
      </c>
      <c r="AU322" s="47" t="str">
        <f t="shared" ca="1" si="157"/>
        <v/>
      </c>
      <c r="AV322" s="47" t="str">
        <f t="shared" ca="1" si="157"/>
        <v/>
      </c>
      <c r="AW322" s="47">
        <f t="shared" ca="1" si="157"/>
        <v>12.900816583016644</v>
      </c>
      <c r="AX322" s="47">
        <f t="shared" ca="1" si="157"/>
        <v>11.700084131415414</v>
      </c>
      <c r="AY322" s="47">
        <f t="shared" ca="1" si="156"/>
        <v>11.307415025390853</v>
      </c>
      <c r="AZ322" s="47">
        <f t="shared" ca="1" si="156"/>
        <v>11.732953943697645</v>
      </c>
      <c r="BA322" s="47">
        <f t="shared" ca="1" si="156"/>
        <v>11.435632341635529</v>
      </c>
      <c r="BB322" s="47">
        <f t="shared" ca="1" si="156"/>
        <v>11.875281939671789</v>
      </c>
      <c r="BC322" s="47">
        <f t="shared" ca="1" si="156"/>
        <v>11.518660221072826</v>
      </c>
      <c r="BD322" s="47">
        <f t="shared" ca="1" si="156"/>
        <v>11.084840949502414</v>
      </c>
      <c r="BE322" s="47">
        <f t="shared" ca="1" si="156"/>
        <v>9.3262236061139898</v>
      </c>
      <c r="BF322" s="47">
        <f t="shared" ca="1" si="156"/>
        <v>9.4941408949905508</v>
      </c>
      <c r="BG322" s="47">
        <f t="shared" ca="1" si="156"/>
        <v>9.3654292490997211</v>
      </c>
      <c r="BH322" s="47">
        <f t="shared" ca="1" si="156"/>
        <v>10.321481590833606</v>
      </c>
      <c r="BI322" s="47">
        <f t="shared" ca="1" si="154"/>
        <v>12.900816583016644</v>
      </c>
      <c r="BJ322" s="47">
        <f t="shared" ca="1" si="154"/>
        <v>11.700084131415414</v>
      </c>
      <c r="BK322" s="47">
        <f t="shared" ca="1" si="154"/>
        <v>11.307415025390853</v>
      </c>
      <c r="BL322" s="47">
        <f t="shared" ca="1" si="154"/>
        <v>11.732953943697645</v>
      </c>
      <c r="BM322" s="47">
        <f t="shared" ca="1" si="154"/>
        <v>11.435632341635529</v>
      </c>
      <c r="BN322" s="47">
        <f t="shared" ca="1" si="154"/>
        <v>11.875281939671789</v>
      </c>
      <c r="BO322" s="47">
        <f t="shared" ca="1" si="154"/>
        <v>11.518660221072826</v>
      </c>
      <c r="BP322" s="47">
        <f t="shared" ca="1" si="154"/>
        <v>11.084840949502414</v>
      </c>
      <c r="BQ322" s="47">
        <f t="shared" ca="1" si="154"/>
        <v>9.3262236061139898</v>
      </c>
      <c r="BR322" s="47">
        <f t="shared" ca="1" si="154"/>
        <v>9.4941408949905508</v>
      </c>
      <c r="BS322" s="47">
        <f t="shared" ca="1" si="159"/>
        <v>9.3654292490997211</v>
      </c>
      <c r="BT322" s="47">
        <f t="shared" ca="1" si="159"/>
        <v>10.321481590833606</v>
      </c>
      <c r="BU322" s="47">
        <f t="shared" ca="1" si="159"/>
        <v>12.900816583016644</v>
      </c>
      <c r="BV322" s="47">
        <f t="shared" ca="1" si="159"/>
        <v>11.700084131415414</v>
      </c>
      <c r="BW322" s="47">
        <f t="shared" ca="1" si="159"/>
        <v>11.307415025390853</v>
      </c>
      <c r="BX322" s="47">
        <f t="shared" ca="1" si="159"/>
        <v>11.732953943697645</v>
      </c>
      <c r="BY322" s="47">
        <f t="shared" ca="1" si="159"/>
        <v>11.435632341635529</v>
      </c>
      <c r="BZ322" s="47">
        <f t="shared" ca="1" si="159"/>
        <v>11.875281939671789</v>
      </c>
      <c r="CA322" s="47">
        <f t="shared" ca="1" si="159"/>
        <v>11.518660221072826</v>
      </c>
      <c r="CB322" s="47">
        <f t="shared" ca="1" si="159"/>
        <v>11.084840949502414</v>
      </c>
      <c r="CC322" s="47">
        <f t="shared" ca="1" si="158"/>
        <v>9.3262236061139898</v>
      </c>
      <c r="CD322" s="47">
        <f t="shared" ca="1" si="158"/>
        <v>9.4941408949905508</v>
      </c>
      <c r="CE322" s="47">
        <f t="shared" ca="1" si="158"/>
        <v>9.3654292490997211</v>
      </c>
      <c r="CF322" s="47">
        <f t="shared" ca="1" si="158"/>
        <v>10.321481590833606</v>
      </c>
      <c r="CG322" s="47">
        <f t="shared" ca="1" si="158"/>
        <v>12.900816583016644</v>
      </c>
      <c r="CH322" s="47">
        <f t="shared" ca="1" si="158"/>
        <v>11.700084131415414</v>
      </c>
      <c r="CI322" s="47">
        <f t="shared" ca="1" si="158"/>
        <v>11.307415025390853</v>
      </c>
      <c r="CJ322" s="47">
        <f t="shared" ca="1" si="158"/>
        <v>11.732953943697645</v>
      </c>
      <c r="CK322" s="47">
        <f t="shared" ca="1" si="158"/>
        <v>11.435632341635529</v>
      </c>
      <c r="CL322" s="47">
        <f t="shared" ca="1" si="158"/>
        <v>11.875281939671789</v>
      </c>
      <c r="CM322" s="47">
        <f t="shared" ca="1" si="160"/>
        <v>11.518660221072826</v>
      </c>
      <c r="CN322" s="47">
        <f t="shared" ca="1" si="160"/>
        <v>11.084840949502414</v>
      </c>
      <c r="CO322" s="47">
        <f t="shared" ca="1" si="160"/>
        <v>9.3262236061139898</v>
      </c>
      <c r="CP322" s="47">
        <f t="shared" ca="1" si="160"/>
        <v>9.4941408949905508</v>
      </c>
      <c r="CQ322" s="47">
        <f t="shared" ca="1" si="160"/>
        <v>9.3654292490997211</v>
      </c>
      <c r="CR322" s="47">
        <f t="shared" ca="1" si="160"/>
        <v>10.321481590833606</v>
      </c>
      <c r="CS322" s="47">
        <f t="shared" ca="1" si="160"/>
        <v>12.900816583016644</v>
      </c>
      <c r="CT322" s="47">
        <f t="shared" ca="1" si="160"/>
        <v>11.700084131415414</v>
      </c>
      <c r="CU322" s="47">
        <f t="shared" ca="1" si="160"/>
        <v>11.307415025390853</v>
      </c>
      <c r="CV322" s="47">
        <f t="shared" ca="1" si="160"/>
        <v>11.732953943697645</v>
      </c>
      <c r="CW322" s="47">
        <f t="shared" ca="1" si="155"/>
        <v>11.435632341635529</v>
      </c>
      <c r="CX322" s="47">
        <f t="shared" ca="1" si="155"/>
        <v>11.875281939671789</v>
      </c>
      <c r="CY322" s="47">
        <f t="shared" ca="1" si="155"/>
        <v>11.518660221072826</v>
      </c>
      <c r="CZ322" s="47">
        <f t="shared" ca="1" si="155"/>
        <v>11.084840949502414</v>
      </c>
      <c r="DA322" s="47">
        <f t="shared" ca="1" si="155"/>
        <v>9.3262236061139898</v>
      </c>
      <c r="DB322" s="47">
        <f t="shared" ca="1" si="155"/>
        <v>9.4941408949905508</v>
      </c>
      <c r="DC322" s="47">
        <f t="shared" ca="1" si="155"/>
        <v>9.3654292490997211</v>
      </c>
      <c r="DD322" s="47">
        <f t="shared" ca="1" si="155"/>
        <v>10.321481590833606</v>
      </c>
    </row>
    <row r="323" spans="1:108" x14ac:dyDescent="0.25">
      <c r="A323" s="40" t="s">
        <v>138</v>
      </c>
      <c r="B323" s="40">
        <v>2832</v>
      </c>
      <c r="C323" s="40" t="s">
        <v>38</v>
      </c>
      <c r="D323" s="40" t="s">
        <v>1522</v>
      </c>
      <c r="E323" s="40" t="s">
        <v>130</v>
      </c>
      <c r="F323" s="40">
        <v>50</v>
      </c>
      <c r="G323" s="43">
        <v>45536</v>
      </c>
      <c r="I323" s="40" t="s">
        <v>74</v>
      </c>
      <c r="J323" s="40">
        <v>1</v>
      </c>
      <c r="K323" s="40" t="s">
        <v>33</v>
      </c>
      <c r="L323" s="40" t="s">
        <v>193</v>
      </c>
      <c r="N323" s="41">
        <f>VLOOKUP($C323 &amp; $I323 &amp; $K323,FATOR!$A$3:$P$22,5,0)</f>
        <v>0.22871264683271059</v>
      </c>
      <c r="O323" s="41">
        <f>VLOOKUP($C323 &amp; $I323 &amp; $K323,FATOR!$A$3:$P$22,6,0)</f>
        <v>0.23750563879343578</v>
      </c>
      <c r="P323" s="41">
        <f>VLOOKUP($C323 &amp; $I323 &amp; $K323,FATOR!$A$3:$P$22,7,0)</f>
        <v>0.23037320442145653</v>
      </c>
      <c r="Q323" s="41">
        <f>VLOOKUP($C323 &amp; $I323 &amp; $K323,FATOR!$A$3:$P$22,8,0)</f>
        <v>0.22169681899004828</v>
      </c>
      <c r="R323" s="41">
        <f>VLOOKUP($C323 &amp; $I323 &amp; $K323,FATOR!$A$3:$P$22,9,0)</f>
        <v>0.18652447212227979</v>
      </c>
      <c r="S323" s="41">
        <f>VLOOKUP($C323 &amp; $I323 &amp; $K323,FATOR!$A$3:$P$22,10,0)</f>
        <v>0.18988281789981101</v>
      </c>
      <c r="T323" s="41">
        <f>VLOOKUP($C323 &amp; $I323 &amp; $K323,FATOR!$A$3:$P$22,11,0)</f>
        <v>0.18730858498199443</v>
      </c>
      <c r="U323" s="41">
        <f>VLOOKUP($C323 &amp; $I323 &amp; $K323,FATOR!$A$3:$P$22,12,0)</f>
        <v>0.20642963181667212</v>
      </c>
      <c r="V323" s="41">
        <f>VLOOKUP($C323 &amp; $I323 &amp; $K323,FATOR!$A$3:$P$22,13,0)</f>
        <v>0.25801633166033289</v>
      </c>
      <c r="W323" s="41">
        <f>VLOOKUP($C323 &amp; $I323 &amp; $K323,FATOR!$A$3:$P$22,14,0)</f>
        <v>0.23400168262830828</v>
      </c>
      <c r="X323" s="41">
        <f>VLOOKUP($C323 &amp; $I323 &amp; $K323,FATOR!$A$3:$P$22,15,0)</f>
        <v>0.22614830050781706</v>
      </c>
      <c r="Y323" s="41">
        <f>VLOOKUP($C323 &amp; $I323 &amp; $K323,FATOR!$A$3:$P$22,16,0)</f>
        <v>0.23465907887395288</v>
      </c>
      <c r="AA323" s="42">
        <f t="shared" ref="AA323:AA383" si="161">N323*$F323</f>
        <v>11.435632341635529</v>
      </c>
      <c r="AB323" s="42">
        <f t="shared" ref="AB323:AB383" si="162">O323*$F323</f>
        <v>11.875281939671789</v>
      </c>
      <c r="AC323" s="42">
        <f t="shared" ref="AC323:AC383" si="163">P323*$F323</f>
        <v>11.518660221072826</v>
      </c>
      <c r="AD323" s="42">
        <f t="shared" ref="AD323:AD383" si="164">Q323*$F323</f>
        <v>11.084840949502414</v>
      </c>
      <c r="AE323" s="42">
        <f t="shared" ref="AE323:AE383" si="165">R323*$F323</f>
        <v>9.3262236061139898</v>
      </c>
      <c r="AF323" s="42">
        <f t="shared" ref="AF323:AF383" si="166">S323*$F323</f>
        <v>9.4941408949905508</v>
      </c>
      <c r="AG323" s="42">
        <f t="shared" ref="AG323:AG383" si="167">T323*$F323</f>
        <v>9.3654292490997211</v>
      </c>
      <c r="AH323" s="42">
        <f t="shared" ref="AH323:AH383" si="168">U323*$F323</f>
        <v>10.321481590833606</v>
      </c>
      <c r="AI323" s="42">
        <f t="shared" ref="AI323:AI383" si="169">V323*$F323</f>
        <v>12.900816583016644</v>
      </c>
      <c r="AJ323" s="42">
        <f t="shared" ref="AJ323:AJ383" si="170">W323*$F323</f>
        <v>11.700084131415414</v>
      </c>
      <c r="AK323" s="42">
        <f t="shared" ref="AK323:AK383" si="171">X323*$F323</f>
        <v>11.307415025390853</v>
      </c>
      <c r="AL323" s="42">
        <f t="shared" ref="AL323:AL383" si="172">Y323*$F323</f>
        <v>11.732953943697645</v>
      </c>
      <c r="AN323" s="43">
        <f t="shared" ref="AN323:AN383" si="173">IF(DAY(G323)&gt;1,G323+31,G323)</f>
        <v>45536</v>
      </c>
      <c r="AO323" s="47" t="str">
        <f t="shared" ca="1" si="157"/>
        <v/>
      </c>
      <c r="AP323" s="47" t="str">
        <f t="shared" ca="1" si="157"/>
        <v/>
      </c>
      <c r="AQ323" s="47" t="str">
        <f t="shared" ca="1" si="157"/>
        <v/>
      </c>
      <c r="AR323" s="47" t="str">
        <f t="shared" ca="1" si="157"/>
        <v/>
      </c>
      <c r="AS323" s="47" t="str">
        <f t="shared" ca="1" si="157"/>
        <v/>
      </c>
      <c r="AT323" s="47" t="str">
        <f t="shared" ca="1" si="157"/>
        <v/>
      </c>
      <c r="AU323" s="47" t="str">
        <f t="shared" ca="1" si="157"/>
        <v/>
      </c>
      <c r="AV323" s="47" t="str">
        <f t="shared" ca="1" si="157"/>
        <v/>
      </c>
      <c r="AW323" s="47">
        <f t="shared" ca="1" si="157"/>
        <v>12.900816583016644</v>
      </c>
      <c r="AX323" s="47">
        <f t="shared" ca="1" si="157"/>
        <v>11.700084131415414</v>
      </c>
      <c r="AY323" s="47">
        <f t="shared" ca="1" si="156"/>
        <v>11.307415025390853</v>
      </c>
      <c r="AZ323" s="47">
        <f t="shared" ca="1" si="156"/>
        <v>11.732953943697645</v>
      </c>
      <c r="BA323" s="47">
        <f t="shared" ca="1" si="156"/>
        <v>11.435632341635529</v>
      </c>
      <c r="BB323" s="47">
        <f t="shared" ca="1" si="156"/>
        <v>11.875281939671789</v>
      </c>
      <c r="BC323" s="47">
        <f t="shared" ca="1" si="156"/>
        <v>11.518660221072826</v>
      </c>
      <c r="BD323" s="47">
        <f t="shared" ca="1" si="156"/>
        <v>11.084840949502414</v>
      </c>
      <c r="BE323" s="47">
        <f t="shared" ca="1" si="156"/>
        <v>9.3262236061139898</v>
      </c>
      <c r="BF323" s="47">
        <f t="shared" ca="1" si="156"/>
        <v>9.4941408949905508</v>
      </c>
      <c r="BG323" s="47">
        <f t="shared" ca="1" si="156"/>
        <v>9.3654292490997211</v>
      </c>
      <c r="BH323" s="47">
        <f t="shared" ca="1" si="156"/>
        <v>10.321481590833606</v>
      </c>
      <c r="BI323" s="47">
        <f t="shared" ca="1" si="154"/>
        <v>12.900816583016644</v>
      </c>
      <c r="BJ323" s="47">
        <f t="shared" ca="1" si="154"/>
        <v>11.700084131415414</v>
      </c>
      <c r="BK323" s="47">
        <f t="shared" ca="1" si="154"/>
        <v>11.307415025390853</v>
      </c>
      <c r="BL323" s="47">
        <f t="shared" ca="1" si="154"/>
        <v>11.732953943697645</v>
      </c>
      <c r="BM323" s="47">
        <f t="shared" ca="1" si="154"/>
        <v>11.435632341635529</v>
      </c>
      <c r="BN323" s="47">
        <f t="shared" ca="1" si="154"/>
        <v>11.875281939671789</v>
      </c>
      <c r="BO323" s="47">
        <f t="shared" ca="1" si="154"/>
        <v>11.518660221072826</v>
      </c>
      <c r="BP323" s="47">
        <f t="shared" ca="1" si="154"/>
        <v>11.084840949502414</v>
      </c>
      <c r="BQ323" s="47">
        <f t="shared" ca="1" si="154"/>
        <v>9.3262236061139898</v>
      </c>
      <c r="BR323" s="47">
        <f t="shared" ca="1" si="154"/>
        <v>9.4941408949905508</v>
      </c>
      <c r="BS323" s="47">
        <f t="shared" ca="1" si="159"/>
        <v>9.3654292490997211</v>
      </c>
      <c r="BT323" s="47">
        <f t="shared" ca="1" si="159"/>
        <v>10.321481590833606</v>
      </c>
      <c r="BU323" s="47">
        <f t="shared" ca="1" si="159"/>
        <v>12.900816583016644</v>
      </c>
      <c r="BV323" s="47">
        <f t="shared" ca="1" si="159"/>
        <v>11.700084131415414</v>
      </c>
      <c r="BW323" s="47">
        <f t="shared" ca="1" si="159"/>
        <v>11.307415025390853</v>
      </c>
      <c r="BX323" s="47">
        <f t="shared" ca="1" si="159"/>
        <v>11.732953943697645</v>
      </c>
      <c r="BY323" s="47">
        <f t="shared" ca="1" si="159"/>
        <v>11.435632341635529</v>
      </c>
      <c r="BZ323" s="47">
        <f t="shared" ca="1" si="159"/>
        <v>11.875281939671789</v>
      </c>
      <c r="CA323" s="47">
        <f t="shared" ca="1" si="159"/>
        <v>11.518660221072826</v>
      </c>
      <c r="CB323" s="47">
        <f t="shared" ca="1" si="159"/>
        <v>11.084840949502414</v>
      </c>
      <c r="CC323" s="47">
        <f t="shared" ca="1" si="158"/>
        <v>9.3262236061139898</v>
      </c>
      <c r="CD323" s="47">
        <f t="shared" ca="1" si="158"/>
        <v>9.4941408949905508</v>
      </c>
      <c r="CE323" s="47">
        <f t="shared" ca="1" si="158"/>
        <v>9.3654292490997211</v>
      </c>
      <c r="CF323" s="47">
        <f t="shared" ca="1" si="158"/>
        <v>10.321481590833606</v>
      </c>
      <c r="CG323" s="47">
        <f t="shared" ca="1" si="158"/>
        <v>12.900816583016644</v>
      </c>
      <c r="CH323" s="47">
        <f t="shared" ca="1" si="158"/>
        <v>11.700084131415414</v>
      </c>
      <c r="CI323" s="47">
        <f t="shared" ca="1" si="158"/>
        <v>11.307415025390853</v>
      </c>
      <c r="CJ323" s="47">
        <f t="shared" ca="1" si="158"/>
        <v>11.732953943697645</v>
      </c>
      <c r="CK323" s="47">
        <f t="shared" ca="1" si="158"/>
        <v>11.435632341635529</v>
      </c>
      <c r="CL323" s="47">
        <f t="shared" ca="1" si="158"/>
        <v>11.875281939671789</v>
      </c>
      <c r="CM323" s="47">
        <f t="shared" ca="1" si="160"/>
        <v>11.518660221072826</v>
      </c>
      <c r="CN323" s="47">
        <f t="shared" ca="1" si="160"/>
        <v>11.084840949502414</v>
      </c>
      <c r="CO323" s="47">
        <f t="shared" ca="1" si="160"/>
        <v>9.3262236061139898</v>
      </c>
      <c r="CP323" s="47">
        <f t="shared" ca="1" si="160"/>
        <v>9.4941408949905508</v>
      </c>
      <c r="CQ323" s="47">
        <f t="shared" ca="1" si="160"/>
        <v>9.3654292490997211</v>
      </c>
      <c r="CR323" s="47">
        <f t="shared" ca="1" si="160"/>
        <v>10.321481590833606</v>
      </c>
      <c r="CS323" s="47">
        <f t="shared" ca="1" si="160"/>
        <v>12.900816583016644</v>
      </c>
      <c r="CT323" s="47">
        <f t="shared" ca="1" si="160"/>
        <v>11.700084131415414</v>
      </c>
      <c r="CU323" s="47">
        <f t="shared" ca="1" si="160"/>
        <v>11.307415025390853</v>
      </c>
      <c r="CV323" s="47">
        <f t="shared" ca="1" si="160"/>
        <v>11.732953943697645</v>
      </c>
      <c r="CW323" s="47">
        <f t="shared" ca="1" si="155"/>
        <v>11.435632341635529</v>
      </c>
      <c r="CX323" s="47">
        <f t="shared" ca="1" si="155"/>
        <v>11.875281939671789</v>
      </c>
      <c r="CY323" s="47">
        <f t="shared" ca="1" si="155"/>
        <v>11.518660221072826</v>
      </c>
      <c r="CZ323" s="47">
        <f t="shared" ca="1" si="155"/>
        <v>11.084840949502414</v>
      </c>
      <c r="DA323" s="47">
        <f t="shared" ca="1" si="155"/>
        <v>9.3262236061139898</v>
      </c>
      <c r="DB323" s="47">
        <f t="shared" ca="1" si="155"/>
        <v>9.4941408949905508</v>
      </c>
      <c r="DC323" s="47">
        <f t="shared" ca="1" si="155"/>
        <v>9.3654292490997211</v>
      </c>
      <c r="DD323" s="47">
        <f t="shared" ca="1" si="155"/>
        <v>10.321481590833606</v>
      </c>
    </row>
    <row r="324" spans="1:108" x14ac:dyDescent="0.25">
      <c r="A324" s="40" t="s">
        <v>138</v>
      </c>
      <c r="B324" s="40">
        <v>2653</v>
      </c>
      <c r="C324" s="40" t="s">
        <v>38</v>
      </c>
      <c r="D324" s="40" t="s">
        <v>550</v>
      </c>
      <c r="E324" s="40" t="s">
        <v>130</v>
      </c>
      <c r="F324" s="40">
        <v>50</v>
      </c>
      <c r="G324" s="43">
        <v>45536</v>
      </c>
      <c r="I324" s="40" t="s">
        <v>74</v>
      </c>
      <c r="J324" s="40">
        <v>1</v>
      </c>
      <c r="K324" s="40" t="s">
        <v>33</v>
      </c>
      <c r="L324" s="40" t="s">
        <v>193</v>
      </c>
      <c r="N324" s="41">
        <f>VLOOKUP($C324 &amp; $I324 &amp; $K324,FATOR!$A$3:$P$22,5,0)</f>
        <v>0.22871264683271059</v>
      </c>
      <c r="O324" s="41">
        <f>VLOOKUP($C324 &amp; $I324 &amp; $K324,FATOR!$A$3:$P$22,6,0)</f>
        <v>0.23750563879343578</v>
      </c>
      <c r="P324" s="41">
        <f>VLOOKUP($C324 &amp; $I324 &amp; $K324,FATOR!$A$3:$P$22,7,0)</f>
        <v>0.23037320442145653</v>
      </c>
      <c r="Q324" s="41">
        <f>VLOOKUP($C324 &amp; $I324 &amp; $K324,FATOR!$A$3:$P$22,8,0)</f>
        <v>0.22169681899004828</v>
      </c>
      <c r="R324" s="41">
        <f>VLOOKUP($C324 &amp; $I324 &amp; $K324,FATOR!$A$3:$P$22,9,0)</f>
        <v>0.18652447212227979</v>
      </c>
      <c r="S324" s="41">
        <f>VLOOKUP($C324 &amp; $I324 &amp; $K324,FATOR!$A$3:$P$22,10,0)</f>
        <v>0.18988281789981101</v>
      </c>
      <c r="T324" s="41">
        <f>VLOOKUP($C324 &amp; $I324 &amp; $K324,FATOR!$A$3:$P$22,11,0)</f>
        <v>0.18730858498199443</v>
      </c>
      <c r="U324" s="41">
        <f>VLOOKUP($C324 &amp; $I324 &amp; $K324,FATOR!$A$3:$P$22,12,0)</f>
        <v>0.20642963181667212</v>
      </c>
      <c r="V324" s="41">
        <f>VLOOKUP($C324 &amp; $I324 &amp; $K324,FATOR!$A$3:$P$22,13,0)</f>
        <v>0.25801633166033289</v>
      </c>
      <c r="W324" s="41">
        <f>VLOOKUP($C324 &amp; $I324 &amp; $K324,FATOR!$A$3:$P$22,14,0)</f>
        <v>0.23400168262830828</v>
      </c>
      <c r="X324" s="41">
        <f>VLOOKUP($C324 &amp; $I324 &amp; $K324,FATOR!$A$3:$P$22,15,0)</f>
        <v>0.22614830050781706</v>
      </c>
      <c r="Y324" s="41">
        <f>VLOOKUP($C324 &amp; $I324 &amp; $K324,FATOR!$A$3:$P$22,16,0)</f>
        <v>0.23465907887395288</v>
      </c>
      <c r="AA324" s="42">
        <f t="shared" si="161"/>
        <v>11.435632341635529</v>
      </c>
      <c r="AB324" s="42">
        <f t="shared" si="162"/>
        <v>11.875281939671789</v>
      </c>
      <c r="AC324" s="42">
        <f t="shared" si="163"/>
        <v>11.518660221072826</v>
      </c>
      <c r="AD324" s="42">
        <f t="shared" si="164"/>
        <v>11.084840949502414</v>
      </c>
      <c r="AE324" s="42">
        <f t="shared" si="165"/>
        <v>9.3262236061139898</v>
      </c>
      <c r="AF324" s="42">
        <f t="shared" si="166"/>
        <v>9.4941408949905508</v>
      </c>
      <c r="AG324" s="42">
        <f t="shared" si="167"/>
        <v>9.3654292490997211</v>
      </c>
      <c r="AH324" s="42">
        <f t="shared" si="168"/>
        <v>10.321481590833606</v>
      </c>
      <c r="AI324" s="42">
        <f t="shared" si="169"/>
        <v>12.900816583016644</v>
      </c>
      <c r="AJ324" s="42">
        <f t="shared" si="170"/>
        <v>11.700084131415414</v>
      </c>
      <c r="AK324" s="42">
        <f t="shared" si="171"/>
        <v>11.307415025390853</v>
      </c>
      <c r="AL324" s="42">
        <f t="shared" si="172"/>
        <v>11.732953943697645</v>
      </c>
      <c r="AN324" s="43">
        <f t="shared" si="173"/>
        <v>45536</v>
      </c>
      <c r="AO324" s="47" t="str">
        <f t="shared" ca="1" si="157"/>
        <v/>
      </c>
      <c r="AP324" s="47" t="str">
        <f t="shared" ca="1" si="157"/>
        <v/>
      </c>
      <c r="AQ324" s="47" t="str">
        <f t="shared" ca="1" si="157"/>
        <v/>
      </c>
      <c r="AR324" s="47" t="str">
        <f t="shared" ca="1" si="157"/>
        <v/>
      </c>
      <c r="AS324" s="47" t="str">
        <f t="shared" ca="1" si="157"/>
        <v/>
      </c>
      <c r="AT324" s="47" t="str">
        <f t="shared" ca="1" si="157"/>
        <v/>
      </c>
      <c r="AU324" s="47" t="str">
        <f t="shared" ca="1" si="157"/>
        <v/>
      </c>
      <c r="AV324" s="47" t="str">
        <f t="shared" ca="1" si="157"/>
        <v/>
      </c>
      <c r="AW324" s="47">
        <f t="shared" ca="1" si="157"/>
        <v>12.900816583016644</v>
      </c>
      <c r="AX324" s="47">
        <f t="shared" ca="1" si="157"/>
        <v>11.700084131415414</v>
      </c>
      <c r="AY324" s="47">
        <f t="shared" ca="1" si="156"/>
        <v>11.307415025390853</v>
      </c>
      <c r="AZ324" s="47">
        <f t="shared" ca="1" si="156"/>
        <v>11.732953943697645</v>
      </c>
      <c r="BA324" s="47">
        <f t="shared" ca="1" si="156"/>
        <v>11.435632341635529</v>
      </c>
      <c r="BB324" s="47">
        <f t="shared" ca="1" si="156"/>
        <v>11.875281939671789</v>
      </c>
      <c r="BC324" s="47">
        <f t="shared" ca="1" si="156"/>
        <v>11.518660221072826</v>
      </c>
      <c r="BD324" s="47">
        <f t="shared" ca="1" si="156"/>
        <v>11.084840949502414</v>
      </c>
      <c r="BE324" s="47">
        <f t="shared" ca="1" si="156"/>
        <v>9.3262236061139898</v>
      </c>
      <c r="BF324" s="47">
        <f t="shared" ca="1" si="156"/>
        <v>9.4941408949905508</v>
      </c>
      <c r="BG324" s="47">
        <f t="shared" ca="1" si="156"/>
        <v>9.3654292490997211</v>
      </c>
      <c r="BH324" s="47">
        <f t="shared" ca="1" si="156"/>
        <v>10.321481590833606</v>
      </c>
      <c r="BI324" s="47">
        <f t="shared" ca="1" si="154"/>
        <v>12.900816583016644</v>
      </c>
      <c r="BJ324" s="47">
        <f t="shared" ca="1" si="154"/>
        <v>11.700084131415414</v>
      </c>
      <c r="BK324" s="47">
        <f t="shared" ca="1" si="154"/>
        <v>11.307415025390853</v>
      </c>
      <c r="BL324" s="47">
        <f t="shared" ca="1" si="154"/>
        <v>11.732953943697645</v>
      </c>
      <c r="BM324" s="47">
        <f t="shared" ca="1" si="154"/>
        <v>11.435632341635529</v>
      </c>
      <c r="BN324" s="47">
        <f t="shared" ca="1" si="154"/>
        <v>11.875281939671789</v>
      </c>
      <c r="BO324" s="47">
        <f t="shared" ca="1" si="154"/>
        <v>11.518660221072826</v>
      </c>
      <c r="BP324" s="47">
        <f t="shared" ca="1" si="154"/>
        <v>11.084840949502414</v>
      </c>
      <c r="BQ324" s="47">
        <f t="shared" ca="1" si="154"/>
        <v>9.3262236061139898</v>
      </c>
      <c r="BR324" s="47">
        <f t="shared" ca="1" si="154"/>
        <v>9.4941408949905508</v>
      </c>
      <c r="BS324" s="47">
        <f t="shared" ca="1" si="159"/>
        <v>9.3654292490997211</v>
      </c>
      <c r="BT324" s="47">
        <f t="shared" ca="1" si="159"/>
        <v>10.321481590833606</v>
      </c>
      <c r="BU324" s="47">
        <f t="shared" ca="1" si="159"/>
        <v>12.900816583016644</v>
      </c>
      <c r="BV324" s="47">
        <f t="shared" ca="1" si="159"/>
        <v>11.700084131415414</v>
      </c>
      <c r="BW324" s="47">
        <f t="shared" ca="1" si="159"/>
        <v>11.307415025390853</v>
      </c>
      <c r="BX324" s="47">
        <f t="shared" ca="1" si="159"/>
        <v>11.732953943697645</v>
      </c>
      <c r="BY324" s="47">
        <f t="shared" ca="1" si="159"/>
        <v>11.435632341635529</v>
      </c>
      <c r="BZ324" s="47">
        <f t="shared" ca="1" si="159"/>
        <v>11.875281939671789</v>
      </c>
      <c r="CA324" s="47">
        <f t="shared" ca="1" si="159"/>
        <v>11.518660221072826</v>
      </c>
      <c r="CB324" s="47">
        <f t="shared" ca="1" si="159"/>
        <v>11.084840949502414</v>
      </c>
      <c r="CC324" s="47">
        <f t="shared" ca="1" si="158"/>
        <v>9.3262236061139898</v>
      </c>
      <c r="CD324" s="47">
        <f t="shared" ca="1" si="158"/>
        <v>9.4941408949905508</v>
      </c>
      <c r="CE324" s="47">
        <f t="shared" ca="1" si="158"/>
        <v>9.3654292490997211</v>
      </c>
      <c r="CF324" s="47">
        <f t="shared" ca="1" si="158"/>
        <v>10.321481590833606</v>
      </c>
      <c r="CG324" s="47">
        <f t="shared" ca="1" si="158"/>
        <v>12.900816583016644</v>
      </c>
      <c r="CH324" s="47">
        <f t="shared" ca="1" si="158"/>
        <v>11.700084131415414</v>
      </c>
      <c r="CI324" s="47">
        <f t="shared" ca="1" si="158"/>
        <v>11.307415025390853</v>
      </c>
      <c r="CJ324" s="47">
        <f t="shared" ca="1" si="158"/>
        <v>11.732953943697645</v>
      </c>
      <c r="CK324" s="47">
        <f t="shared" ca="1" si="158"/>
        <v>11.435632341635529</v>
      </c>
      <c r="CL324" s="47">
        <f t="shared" ca="1" si="158"/>
        <v>11.875281939671789</v>
      </c>
      <c r="CM324" s="47">
        <f t="shared" ca="1" si="160"/>
        <v>11.518660221072826</v>
      </c>
      <c r="CN324" s="47">
        <f t="shared" ca="1" si="160"/>
        <v>11.084840949502414</v>
      </c>
      <c r="CO324" s="47">
        <f t="shared" ca="1" si="160"/>
        <v>9.3262236061139898</v>
      </c>
      <c r="CP324" s="47">
        <f t="shared" ca="1" si="160"/>
        <v>9.4941408949905508</v>
      </c>
      <c r="CQ324" s="47">
        <f t="shared" ca="1" si="160"/>
        <v>9.3654292490997211</v>
      </c>
      <c r="CR324" s="47">
        <f t="shared" ca="1" si="160"/>
        <v>10.321481590833606</v>
      </c>
      <c r="CS324" s="47">
        <f t="shared" ca="1" si="160"/>
        <v>12.900816583016644</v>
      </c>
      <c r="CT324" s="47">
        <f t="shared" ca="1" si="160"/>
        <v>11.700084131415414</v>
      </c>
      <c r="CU324" s="47">
        <f t="shared" ca="1" si="160"/>
        <v>11.307415025390853</v>
      </c>
      <c r="CV324" s="47">
        <f t="shared" ca="1" si="160"/>
        <v>11.732953943697645</v>
      </c>
      <c r="CW324" s="47">
        <f t="shared" ca="1" si="155"/>
        <v>11.435632341635529</v>
      </c>
      <c r="CX324" s="47">
        <f t="shared" ca="1" si="155"/>
        <v>11.875281939671789</v>
      </c>
      <c r="CY324" s="47">
        <f t="shared" ca="1" si="155"/>
        <v>11.518660221072826</v>
      </c>
      <c r="CZ324" s="47">
        <f t="shared" ca="1" si="155"/>
        <v>11.084840949502414</v>
      </c>
      <c r="DA324" s="47">
        <f t="shared" ca="1" si="155"/>
        <v>9.3262236061139898</v>
      </c>
      <c r="DB324" s="47">
        <f t="shared" ca="1" si="155"/>
        <v>9.4941408949905508</v>
      </c>
      <c r="DC324" s="47">
        <f t="shared" ca="1" si="155"/>
        <v>9.3654292490997211</v>
      </c>
      <c r="DD324" s="47">
        <f t="shared" ca="1" si="155"/>
        <v>10.321481590833606</v>
      </c>
    </row>
    <row r="325" spans="1:108" x14ac:dyDescent="0.25">
      <c r="A325" s="40" t="s">
        <v>138</v>
      </c>
      <c r="B325" s="40">
        <v>2868</v>
      </c>
      <c r="C325" s="40" t="s">
        <v>38</v>
      </c>
      <c r="D325" s="40" t="s">
        <v>1523</v>
      </c>
      <c r="E325" s="40" t="s">
        <v>130</v>
      </c>
      <c r="F325" s="40">
        <v>50</v>
      </c>
      <c r="G325" s="43">
        <v>45536</v>
      </c>
      <c r="I325" s="40" t="s">
        <v>74</v>
      </c>
      <c r="J325" s="40">
        <v>1</v>
      </c>
      <c r="K325" s="40" t="s">
        <v>33</v>
      </c>
      <c r="L325" s="40" t="s">
        <v>193</v>
      </c>
      <c r="N325" s="41">
        <f>VLOOKUP($C325 &amp; $I325 &amp; $K325,FATOR!$A$3:$P$22,5,0)</f>
        <v>0.22871264683271059</v>
      </c>
      <c r="O325" s="41">
        <f>VLOOKUP($C325 &amp; $I325 &amp; $K325,FATOR!$A$3:$P$22,6,0)</f>
        <v>0.23750563879343578</v>
      </c>
      <c r="P325" s="41">
        <f>VLOOKUP($C325 &amp; $I325 &amp; $K325,FATOR!$A$3:$P$22,7,0)</f>
        <v>0.23037320442145653</v>
      </c>
      <c r="Q325" s="41">
        <f>VLOOKUP($C325 &amp; $I325 &amp; $K325,FATOR!$A$3:$P$22,8,0)</f>
        <v>0.22169681899004828</v>
      </c>
      <c r="R325" s="41">
        <f>VLOOKUP($C325 &amp; $I325 &amp; $K325,FATOR!$A$3:$P$22,9,0)</f>
        <v>0.18652447212227979</v>
      </c>
      <c r="S325" s="41">
        <f>VLOOKUP($C325 &amp; $I325 &amp; $K325,FATOR!$A$3:$P$22,10,0)</f>
        <v>0.18988281789981101</v>
      </c>
      <c r="T325" s="41">
        <f>VLOOKUP($C325 &amp; $I325 &amp; $K325,FATOR!$A$3:$P$22,11,0)</f>
        <v>0.18730858498199443</v>
      </c>
      <c r="U325" s="41">
        <f>VLOOKUP($C325 &amp; $I325 &amp; $K325,FATOR!$A$3:$P$22,12,0)</f>
        <v>0.20642963181667212</v>
      </c>
      <c r="V325" s="41">
        <f>VLOOKUP($C325 &amp; $I325 &amp; $K325,FATOR!$A$3:$P$22,13,0)</f>
        <v>0.25801633166033289</v>
      </c>
      <c r="W325" s="41">
        <f>VLOOKUP($C325 &amp; $I325 &amp; $K325,FATOR!$A$3:$P$22,14,0)</f>
        <v>0.23400168262830828</v>
      </c>
      <c r="X325" s="41">
        <f>VLOOKUP($C325 &amp; $I325 &amp; $K325,FATOR!$A$3:$P$22,15,0)</f>
        <v>0.22614830050781706</v>
      </c>
      <c r="Y325" s="41">
        <f>VLOOKUP($C325 &amp; $I325 &amp; $K325,FATOR!$A$3:$P$22,16,0)</f>
        <v>0.23465907887395288</v>
      </c>
      <c r="AA325" s="42">
        <f t="shared" si="161"/>
        <v>11.435632341635529</v>
      </c>
      <c r="AB325" s="42">
        <f t="shared" si="162"/>
        <v>11.875281939671789</v>
      </c>
      <c r="AC325" s="42">
        <f t="shared" si="163"/>
        <v>11.518660221072826</v>
      </c>
      <c r="AD325" s="42">
        <f t="shared" si="164"/>
        <v>11.084840949502414</v>
      </c>
      <c r="AE325" s="42">
        <f t="shared" si="165"/>
        <v>9.3262236061139898</v>
      </c>
      <c r="AF325" s="42">
        <f t="shared" si="166"/>
        <v>9.4941408949905508</v>
      </c>
      <c r="AG325" s="42">
        <f t="shared" si="167"/>
        <v>9.3654292490997211</v>
      </c>
      <c r="AH325" s="42">
        <f t="shared" si="168"/>
        <v>10.321481590833606</v>
      </c>
      <c r="AI325" s="42">
        <f t="shared" si="169"/>
        <v>12.900816583016644</v>
      </c>
      <c r="AJ325" s="42">
        <f t="shared" si="170"/>
        <v>11.700084131415414</v>
      </c>
      <c r="AK325" s="42">
        <f t="shared" si="171"/>
        <v>11.307415025390853</v>
      </c>
      <c r="AL325" s="42">
        <f t="shared" si="172"/>
        <v>11.732953943697645</v>
      </c>
      <c r="AN325" s="43">
        <f t="shared" si="173"/>
        <v>45536</v>
      </c>
      <c r="AO325" s="47" t="str">
        <f t="shared" ca="1" si="157"/>
        <v/>
      </c>
      <c r="AP325" s="47" t="str">
        <f t="shared" ca="1" si="157"/>
        <v/>
      </c>
      <c r="AQ325" s="47" t="str">
        <f t="shared" ca="1" si="157"/>
        <v/>
      </c>
      <c r="AR325" s="47" t="str">
        <f t="shared" ca="1" si="157"/>
        <v/>
      </c>
      <c r="AS325" s="47" t="str">
        <f t="shared" ca="1" si="157"/>
        <v/>
      </c>
      <c r="AT325" s="47" t="str">
        <f t="shared" ca="1" si="157"/>
        <v/>
      </c>
      <c r="AU325" s="47" t="str">
        <f t="shared" ca="1" si="157"/>
        <v/>
      </c>
      <c r="AV325" s="47" t="str">
        <f t="shared" ca="1" si="157"/>
        <v/>
      </c>
      <c r="AW325" s="47">
        <f t="shared" ca="1" si="157"/>
        <v>12.900816583016644</v>
      </c>
      <c r="AX325" s="47">
        <f t="shared" ca="1" si="157"/>
        <v>11.700084131415414</v>
      </c>
      <c r="AY325" s="47">
        <f t="shared" ca="1" si="156"/>
        <v>11.307415025390853</v>
      </c>
      <c r="AZ325" s="47">
        <f t="shared" ca="1" si="156"/>
        <v>11.732953943697645</v>
      </c>
      <c r="BA325" s="47">
        <f t="shared" ca="1" si="156"/>
        <v>11.435632341635529</v>
      </c>
      <c r="BB325" s="47">
        <f t="shared" ca="1" si="156"/>
        <v>11.875281939671789</v>
      </c>
      <c r="BC325" s="47">
        <f t="shared" ca="1" si="156"/>
        <v>11.518660221072826</v>
      </c>
      <c r="BD325" s="47">
        <f t="shared" ca="1" si="156"/>
        <v>11.084840949502414</v>
      </c>
      <c r="BE325" s="47">
        <f t="shared" ca="1" si="156"/>
        <v>9.3262236061139898</v>
      </c>
      <c r="BF325" s="47">
        <f t="shared" ca="1" si="156"/>
        <v>9.4941408949905508</v>
      </c>
      <c r="BG325" s="47">
        <f t="shared" ca="1" si="156"/>
        <v>9.3654292490997211</v>
      </c>
      <c r="BH325" s="47">
        <f t="shared" ca="1" si="156"/>
        <v>10.321481590833606</v>
      </c>
      <c r="BI325" s="47">
        <f t="shared" ca="1" si="154"/>
        <v>12.900816583016644</v>
      </c>
      <c r="BJ325" s="47">
        <f t="shared" ca="1" si="154"/>
        <v>11.700084131415414</v>
      </c>
      <c r="BK325" s="47">
        <f t="shared" ca="1" si="154"/>
        <v>11.307415025390853</v>
      </c>
      <c r="BL325" s="47">
        <f t="shared" ca="1" si="154"/>
        <v>11.732953943697645</v>
      </c>
      <c r="BM325" s="47">
        <f t="shared" ca="1" si="154"/>
        <v>11.435632341635529</v>
      </c>
      <c r="BN325" s="47">
        <f t="shared" ca="1" si="154"/>
        <v>11.875281939671789</v>
      </c>
      <c r="BO325" s="47">
        <f t="shared" ca="1" si="154"/>
        <v>11.518660221072826</v>
      </c>
      <c r="BP325" s="47">
        <f t="shared" ca="1" si="154"/>
        <v>11.084840949502414</v>
      </c>
      <c r="BQ325" s="47">
        <f t="shared" ca="1" si="154"/>
        <v>9.3262236061139898</v>
      </c>
      <c r="BR325" s="47">
        <f t="shared" ca="1" si="154"/>
        <v>9.4941408949905508</v>
      </c>
      <c r="BS325" s="47">
        <f t="shared" ca="1" si="159"/>
        <v>9.3654292490997211</v>
      </c>
      <c r="BT325" s="47">
        <f t="shared" ca="1" si="159"/>
        <v>10.321481590833606</v>
      </c>
      <c r="BU325" s="47">
        <f t="shared" ca="1" si="159"/>
        <v>12.900816583016644</v>
      </c>
      <c r="BV325" s="47">
        <f t="shared" ca="1" si="159"/>
        <v>11.700084131415414</v>
      </c>
      <c r="BW325" s="47">
        <f t="shared" ca="1" si="159"/>
        <v>11.307415025390853</v>
      </c>
      <c r="BX325" s="47">
        <f t="shared" ca="1" si="159"/>
        <v>11.732953943697645</v>
      </c>
      <c r="BY325" s="47">
        <f t="shared" ca="1" si="159"/>
        <v>11.435632341635529</v>
      </c>
      <c r="BZ325" s="47">
        <f t="shared" ca="1" si="159"/>
        <v>11.875281939671789</v>
      </c>
      <c r="CA325" s="47">
        <f t="shared" ca="1" si="159"/>
        <v>11.518660221072826</v>
      </c>
      <c r="CB325" s="47">
        <f t="shared" ca="1" si="159"/>
        <v>11.084840949502414</v>
      </c>
      <c r="CC325" s="47">
        <f t="shared" ca="1" si="158"/>
        <v>9.3262236061139898</v>
      </c>
      <c r="CD325" s="47">
        <f t="shared" ca="1" si="158"/>
        <v>9.4941408949905508</v>
      </c>
      <c r="CE325" s="47">
        <f t="shared" ca="1" si="158"/>
        <v>9.3654292490997211</v>
      </c>
      <c r="CF325" s="47">
        <f t="shared" ca="1" si="158"/>
        <v>10.321481590833606</v>
      </c>
      <c r="CG325" s="47">
        <f t="shared" ca="1" si="158"/>
        <v>12.900816583016644</v>
      </c>
      <c r="CH325" s="47">
        <f t="shared" ca="1" si="158"/>
        <v>11.700084131415414</v>
      </c>
      <c r="CI325" s="47">
        <f t="shared" ca="1" si="158"/>
        <v>11.307415025390853</v>
      </c>
      <c r="CJ325" s="47">
        <f t="shared" ca="1" si="158"/>
        <v>11.732953943697645</v>
      </c>
      <c r="CK325" s="47">
        <f t="shared" ca="1" si="158"/>
        <v>11.435632341635529</v>
      </c>
      <c r="CL325" s="47">
        <f t="shared" ca="1" si="158"/>
        <v>11.875281939671789</v>
      </c>
      <c r="CM325" s="47">
        <f t="shared" ca="1" si="160"/>
        <v>11.518660221072826</v>
      </c>
      <c r="CN325" s="47">
        <f t="shared" ca="1" si="160"/>
        <v>11.084840949502414</v>
      </c>
      <c r="CO325" s="47">
        <f t="shared" ca="1" si="160"/>
        <v>9.3262236061139898</v>
      </c>
      <c r="CP325" s="47">
        <f t="shared" ca="1" si="160"/>
        <v>9.4941408949905508</v>
      </c>
      <c r="CQ325" s="47">
        <f t="shared" ca="1" si="160"/>
        <v>9.3654292490997211</v>
      </c>
      <c r="CR325" s="47">
        <f t="shared" ca="1" si="160"/>
        <v>10.321481590833606</v>
      </c>
      <c r="CS325" s="47">
        <f t="shared" ca="1" si="160"/>
        <v>12.900816583016644</v>
      </c>
      <c r="CT325" s="47">
        <f t="shared" ca="1" si="160"/>
        <v>11.700084131415414</v>
      </c>
      <c r="CU325" s="47">
        <f t="shared" ca="1" si="160"/>
        <v>11.307415025390853</v>
      </c>
      <c r="CV325" s="47">
        <f t="shared" ca="1" si="160"/>
        <v>11.732953943697645</v>
      </c>
      <c r="CW325" s="47">
        <f t="shared" ca="1" si="155"/>
        <v>11.435632341635529</v>
      </c>
      <c r="CX325" s="47">
        <f t="shared" ca="1" si="155"/>
        <v>11.875281939671789</v>
      </c>
      <c r="CY325" s="47">
        <f t="shared" ca="1" si="155"/>
        <v>11.518660221072826</v>
      </c>
      <c r="CZ325" s="47">
        <f t="shared" ca="1" si="155"/>
        <v>11.084840949502414</v>
      </c>
      <c r="DA325" s="47">
        <f t="shared" ca="1" si="155"/>
        <v>9.3262236061139898</v>
      </c>
      <c r="DB325" s="47">
        <f t="shared" ca="1" si="155"/>
        <v>9.4941408949905508</v>
      </c>
      <c r="DC325" s="47">
        <f t="shared" ca="1" si="155"/>
        <v>9.3654292490997211</v>
      </c>
      <c r="DD325" s="47">
        <f t="shared" ca="1" si="155"/>
        <v>10.321481590833606</v>
      </c>
    </row>
    <row r="326" spans="1:108" x14ac:dyDescent="0.25">
      <c r="A326" s="40" t="s">
        <v>138</v>
      </c>
      <c r="B326" s="40">
        <v>2869</v>
      </c>
      <c r="C326" s="40" t="s">
        <v>38</v>
      </c>
      <c r="D326" s="40" t="s">
        <v>1524</v>
      </c>
      <c r="E326" s="40" t="s">
        <v>130</v>
      </c>
      <c r="F326" s="40">
        <v>50</v>
      </c>
      <c r="G326" s="43">
        <v>45536</v>
      </c>
      <c r="I326" s="40" t="s">
        <v>74</v>
      </c>
      <c r="J326" s="40">
        <v>1</v>
      </c>
      <c r="K326" s="40" t="s">
        <v>33</v>
      </c>
      <c r="L326" s="40" t="s">
        <v>193</v>
      </c>
      <c r="N326" s="41">
        <f>VLOOKUP($C326 &amp; $I326 &amp; $K326,FATOR!$A$3:$P$22,5,0)</f>
        <v>0.22871264683271059</v>
      </c>
      <c r="O326" s="41">
        <f>VLOOKUP($C326 &amp; $I326 &amp; $K326,FATOR!$A$3:$P$22,6,0)</f>
        <v>0.23750563879343578</v>
      </c>
      <c r="P326" s="41">
        <f>VLOOKUP($C326 &amp; $I326 &amp; $K326,FATOR!$A$3:$P$22,7,0)</f>
        <v>0.23037320442145653</v>
      </c>
      <c r="Q326" s="41">
        <f>VLOOKUP($C326 &amp; $I326 &amp; $K326,FATOR!$A$3:$P$22,8,0)</f>
        <v>0.22169681899004828</v>
      </c>
      <c r="R326" s="41">
        <f>VLOOKUP($C326 &amp; $I326 &amp; $K326,FATOR!$A$3:$P$22,9,0)</f>
        <v>0.18652447212227979</v>
      </c>
      <c r="S326" s="41">
        <f>VLOOKUP($C326 &amp; $I326 &amp; $K326,FATOR!$A$3:$P$22,10,0)</f>
        <v>0.18988281789981101</v>
      </c>
      <c r="T326" s="41">
        <f>VLOOKUP($C326 &amp; $I326 &amp; $K326,FATOR!$A$3:$P$22,11,0)</f>
        <v>0.18730858498199443</v>
      </c>
      <c r="U326" s="41">
        <f>VLOOKUP($C326 &amp; $I326 &amp; $K326,FATOR!$A$3:$P$22,12,0)</f>
        <v>0.20642963181667212</v>
      </c>
      <c r="V326" s="41">
        <f>VLOOKUP($C326 &amp; $I326 &amp; $K326,FATOR!$A$3:$P$22,13,0)</f>
        <v>0.25801633166033289</v>
      </c>
      <c r="W326" s="41">
        <f>VLOOKUP($C326 &amp; $I326 &amp; $K326,FATOR!$A$3:$P$22,14,0)</f>
        <v>0.23400168262830828</v>
      </c>
      <c r="X326" s="41">
        <f>VLOOKUP($C326 &amp; $I326 &amp; $K326,FATOR!$A$3:$P$22,15,0)</f>
        <v>0.22614830050781706</v>
      </c>
      <c r="Y326" s="41">
        <f>VLOOKUP($C326 &amp; $I326 &amp; $K326,FATOR!$A$3:$P$22,16,0)</f>
        <v>0.23465907887395288</v>
      </c>
      <c r="AA326" s="42">
        <f t="shared" si="161"/>
        <v>11.435632341635529</v>
      </c>
      <c r="AB326" s="42">
        <f t="shared" si="162"/>
        <v>11.875281939671789</v>
      </c>
      <c r="AC326" s="42">
        <f t="shared" si="163"/>
        <v>11.518660221072826</v>
      </c>
      <c r="AD326" s="42">
        <f t="shared" si="164"/>
        <v>11.084840949502414</v>
      </c>
      <c r="AE326" s="42">
        <f t="shared" si="165"/>
        <v>9.3262236061139898</v>
      </c>
      <c r="AF326" s="42">
        <f t="shared" si="166"/>
        <v>9.4941408949905508</v>
      </c>
      <c r="AG326" s="42">
        <f t="shared" si="167"/>
        <v>9.3654292490997211</v>
      </c>
      <c r="AH326" s="42">
        <f t="shared" si="168"/>
        <v>10.321481590833606</v>
      </c>
      <c r="AI326" s="42">
        <f t="shared" si="169"/>
        <v>12.900816583016644</v>
      </c>
      <c r="AJ326" s="42">
        <f t="shared" si="170"/>
        <v>11.700084131415414</v>
      </c>
      <c r="AK326" s="42">
        <f t="shared" si="171"/>
        <v>11.307415025390853</v>
      </c>
      <c r="AL326" s="42">
        <f t="shared" si="172"/>
        <v>11.732953943697645</v>
      </c>
      <c r="AN326" s="43">
        <f t="shared" si="173"/>
        <v>45536</v>
      </c>
      <c r="AO326" s="47" t="str">
        <f t="shared" ca="1" si="157"/>
        <v/>
      </c>
      <c r="AP326" s="47" t="str">
        <f t="shared" ca="1" si="157"/>
        <v/>
      </c>
      <c r="AQ326" s="47" t="str">
        <f t="shared" ca="1" si="157"/>
        <v/>
      </c>
      <c r="AR326" s="47" t="str">
        <f t="shared" ca="1" si="157"/>
        <v/>
      </c>
      <c r="AS326" s="47" t="str">
        <f t="shared" ca="1" si="157"/>
        <v/>
      </c>
      <c r="AT326" s="47" t="str">
        <f t="shared" ca="1" si="157"/>
        <v/>
      </c>
      <c r="AU326" s="47" t="str">
        <f t="shared" ca="1" si="157"/>
        <v/>
      </c>
      <c r="AV326" s="47" t="str">
        <f t="shared" ca="1" si="157"/>
        <v/>
      </c>
      <c r="AW326" s="47">
        <f t="shared" ca="1" si="157"/>
        <v>12.900816583016644</v>
      </c>
      <c r="AX326" s="47">
        <f t="shared" ca="1" si="157"/>
        <v>11.700084131415414</v>
      </c>
      <c r="AY326" s="47">
        <f t="shared" ca="1" si="156"/>
        <v>11.307415025390853</v>
      </c>
      <c r="AZ326" s="47">
        <f t="shared" ca="1" si="156"/>
        <v>11.732953943697645</v>
      </c>
      <c r="BA326" s="47">
        <f t="shared" ca="1" si="156"/>
        <v>11.435632341635529</v>
      </c>
      <c r="BB326" s="47">
        <f t="shared" ca="1" si="156"/>
        <v>11.875281939671789</v>
      </c>
      <c r="BC326" s="47">
        <f t="shared" ca="1" si="156"/>
        <v>11.518660221072826</v>
      </c>
      <c r="BD326" s="47">
        <f t="shared" ca="1" si="156"/>
        <v>11.084840949502414</v>
      </c>
      <c r="BE326" s="47">
        <f t="shared" ca="1" si="156"/>
        <v>9.3262236061139898</v>
      </c>
      <c r="BF326" s="47">
        <f t="shared" ca="1" si="156"/>
        <v>9.4941408949905508</v>
      </c>
      <c r="BG326" s="47">
        <f t="shared" ca="1" si="156"/>
        <v>9.3654292490997211</v>
      </c>
      <c r="BH326" s="47">
        <f t="shared" ca="1" si="156"/>
        <v>10.321481590833606</v>
      </c>
      <c r="BI326" s="47">
        <f t="shared" ca="1" si="154"/>
        <v>12.900816583016644</v>
      </c>
      <c r="BJ326" s="47">
        <f t="shared" ca="1" si="154"/>
        <v>11.700084131415414</v>
      </c>
      <c r="BK326" s="47">
        <f t="shared" ca="1" si="154"/>
        <v>11.307415025390853</v>
      </c>
      <c r="BL326" s="47">
        <f t="shared" ca="1" si="154"/>
        <v>11.732953943697645</v>
      </c>
      <c r="BM326" s="47">
        <f t="shared" ca="1" si="154"/>
        <v>11.435632341635529</v>
      </c>
      <c r="BN326" s="47">
        <f t="shared" ca="1" si="154"/>
        <v>11.875281939671789</v>
      </c>
      <c r="BO326" s="47">
        <f t="shared" ca="1" si="154"/>
        <v>11.518660221072826</v>
      </c>
      <c r="BP326" s="47">
        <f t="shared" ca="1" si="154"/>
        <v>11.084840949502414</v>
      </c>
      <c r="BQ326" s="47">
        <f t="shared" ca="1" si="154"/>
        <v>9.3262236061139898</v>
      </c>
      <c r="BR326" s="47">
        <f t="shared" ca="1" si="154"/>
        <v>9.4941408949905508</v>
      </c>
      <c r="BS326" s="47">
        <f t="shared" ca="1" si="159"/>
        <v>9.3654292490997211</v>
      </c>
      <c r="BT326" s="47">
        <f t="shared" ca="1" si="159"/>
        <v>10.321481590833606</v>
      </c>
      <c r="BU326" s="47">
        <f t="shared" ca="1" si="159"/>
        <v>12.900816583016644</v>
      </c>
      <c r="BV326" s="47">
        <f t="shared" ca="1" si="159"/>
        <v>11.700084131415414</v>
      </c>
      <c r="BW326" s="47">
        <f t="shared" ca="1" si="159"/>
        <v>11.307415025390853</v>
      </c>
      <c r="BX326" s="47">
        <f t="shared" ca="1" si="159"/>
        <v>11.732953943697645</v>
      </c>
      <c r="BY326" s="47">
        <f t="shared" ca="1" si="159"/>
        <v>11.435632341635529</v>
      </c>
      <c r="BZ326" s="47">
        <f t="shared" ca="1" si="159"/>
        <v>11.875281939671789</v>
      </c>
      <c r="CA326" s="47">
        <f t="shared" ca="1" si="159"/>
        <v>11.518660221072826</v>
      </c>
      <c r="CB326" s="47">
        <f t="shared" ca="1" si="159"/>
        <v>11.084840949502414</v>
      </c>
      <c r="CC326" s="47">
        <f t="shared" ca="1" si="158"/>
        <v>9.3262236061139898</v>
      </c>
      <c r="CD326" s="47">
        <f t="shared" ca="1" si="158"/>
        <v>9.4941408949905508</v>
      </c>
      <c r="CE326" s="47">
        <f t="shared" ca="1" si="158"/>
        <v>9.3654292490997211</v>
      </c>
      <c r="CF326" s="47">
        <f t="shared" ca="1" si="158"/>
        <v>10.321481590833606</v>
      </c>
      <c r="CG326" s="47">
        <f t="shared" ca="1" si="158"/>
        <v>12.900816583016644</v>
      </c>
      <c r="CH326" s="47">
        <f t="shared" ca="1" si="158"/>
        <v>11.700084131415414</v>
      </c>
      <c r="CI326" s="47">
        <f t="shared" ca="1" si="158"/>
        <v>11.307415025390853</v>
      </c>
      <c r="CJ326" s="47">
        <f t="shared" ca="1" si="158"/>
        <v>11.732953943697645</v>
      </c>
      <c r="CK326" s="47">
        <f t="shared" ca="1" si="158"/>
        <v>11.435632341635529</v>
      </c>
      <c r="CL326" s="47">
        <f t="shared" ca="1" si="158"/>
        <v>11.875281939671789</v>
      </c>
      <c r="CM326" s="47">
        <f t="shared" ca="1" si="160"/>
        <v>11.518660221072826</v>
      </c>
      <c r="CN326" s="47">
        <f t="shared" ca="1" si="160"/>
        <v>11.084840949502414</v>
      </c>
      <c r="CO326" s="47">
        <f t="shared" ca="1" si="160"/>
        <v>9.3262236061139898</v>
      </c>
      <c r="CP326" s="47">
        <f t="shared" ca="1" si="160"/>
        <v>9.4941408949905508</v>
      </c>
      <c r="CQ326" s="47">
        <f t="shared" ca="1" si="160"/>
        <v>9.3654292490997211</v>
      </c>
      <c r="CR326" s="47">
        <f t="shared" ca="1" si="160"/>
        <v>10.321481590833606</v>
      </c>
      <c r="CS326" s="47">
        <f t="shared" ca="1" si="160"/>
        <v>12.900816583016644</v>
      </c>
      <c r="CT326" s="47">
        <f t="shared" ca="1" si="160"/>
        <v>11.700084131415414</v>
      </c>
      <c r="CU326" s="47">
        <f t="shared" ca="1" si="160"/>
        <v>11.307415025390853</v>
      </c>
      <c r="CV326" s="47">
        <f t="shared" ca="1" si="160"/>
        <v>11.732953943697645</v>
      </c>
      <c r="CW326" s="47">
        <f t="shared" ca="1" si="155"/>
        <v>11.435632341635529</v>
      </c>
      <c r="CX326" s="47">
        <f t="shared" ca="1" si="155"/>
        <v>11.875281939671789</v>
      </c>
      <c r="CY326" s="47">
        <f t="shared" ca="1" si="155"/>
        <v>11.518660221072826</v>
      </c>
      <c r="CZ326" s="47">
        <f t="shared" ca="1" si="155"/>
        <v>11.084840949502414</v>
      </c>
      <c r="DA326" s="47">
        <f t="shared" ca="1" si="155"/>
        <v>9.3262236061139898</v>
      </c>
      <c r="DB326" s="47">
        <f t="shared" ca="1" si="155"/>
        <v>9.4941408949905508</v>
      </c>
      <c r="DC326" s="47">
        <f t="shared" ca="1" si="155"/>
        <v>9.3654292490997211</v>
      </c>
      <c r="DD326" s="47">
        <f t="shared" ca="1" si="155"/>
        <v>10.321481590833606</v>
      </c>
    </row>
    <row r="327" spans="1:108" x14ac:dyDescent="0.25">
      <c r="A327" s="40" t="s">
        <v>138</v>
      </c>
      <c r="B327" s="40">
        <v>2655</v>
      </c>
      <c r="C327" s="40" t="s">
        <v>38</v>
      </c>
      <c r="D327" s="40" t="s">
        <v>551</v>
      </c>
      <c r="E327" s="40" t="s">
        <v>130</v>
      </c>
      <c r="F327" s="40">
        <v>25</v>
      </c>
      <c r="G327" s="43">
        <v>45474</v>
      </c>
      <c r="I327" s="40" t="s">
        <v>74</v>
      </c>
      <c r="J327" s="40">
        <v>1</v>
      </c>
      <c r="K327" s="40" t="s">
        <v>33</v>
      </c>
      <c r="L327" s="40" t="s">
        <v>133</v>
      </c>
      <c r="N327" s="41">
        <f>VLOOKUP($C327 &amp; $I327 &amp; $K327,FATOR!$A$3:$P$22,5,0)</f>
        <v>0.22871264683271059</v>
      </c>
      <c r="O327" s="41">
        <f>VLOOKUP($C327 &amp; $I327 &amp; $K327,FATOR!$A$3:$P$22,6,0)</f>
        <v>0.23750563879343578</v>
      </c>
      <c r="P327" s="41">
        <f>VLOOKUP($C327 &amp; $I327 &amp; $K327,FATOR!$A$3:$P$22,7,0)</f>
        <v>0.23037320442145653</v>
      </c>
      <c r="Q327" s="41">
        <f>VLOOKUP($C327 &amp; $I327 &amp; $K327,FATOR!$A$3:$P$22,8,0)</f>
        <v>0.22169681899004828</v>
      </c>
      <c r="R327" s="41">
        <f>VLOOKUP($C327 &amp; $I327 &amp; $K327,FATOR!$A$3:$P$22,9,0)</f>
        <v>0.18652447212227979</v>
      </c>
      <c r="S327" s="41">
        <f>VLOOKUP($C327 &amp; $I327 &amp; $K327,FATOR!$A$3:$P$22,10,0)</f>
        <v>0.18988281789981101</v>
      </c>
      <c r="T327" s="41">
        <f>VLOOKUP($C327 &amp; $I327 &amp; $K327,FATOR!$A$3:$P$22,11,0)</f>
        <v>0.18730858498199443</v>
      </c>
      <c r="U327" s="41">
        <f>VLOOKUP($C327 &amp; $I327 &amp; $K327,FATOR!$A$3:$P$22,12,0)</f>
        <v>0.20642963181667212</v>
      </c>
      <c r="V327" s="41">
        <f>VLOOKUP($C327 &amp; $I327 &amp; $K327,FATOR!$A$3:$P$22,13,0)</f>
        <v>0.25801633166033289</v>
      </c>
      <c r="W327" s="41">
        <f>VLOOKUP($C327 &amp; $I327 &amp; $K327,FATOR!$A$3:$P$22,14,0)</f>
        <v>0.23400168262830828</v>
      </c>
      <c r="X327" s="41">
        <f>VLOOKUP($C327 &amp; $I327 &amp; $K327,FATOR!$A$3:$P$22,15,0)</f>
        <v>0.22614830050781706</v>
      </c>
      <c r="Y327" s="41">
        <f>VLOOKUP($C327 &amp; $I327 &amp; $K327,FATOR!$A$3:$P$22,16,0)</f>
        <v>0.23465907887395288</v>
      </c>
      <c r="AA327" s="42">
        <f t="shared" si="161"/>
        <v>5.7178161708177644</v>
      </c>
      <c r="AB327" s="42">
        <f t="shared" si="162"/>
        <v>5.9376409698358943</v>
      </c>
      <c r="AC327" s="42">
        <f t="shared" si="163"/>
        <v>5.7593301105364132</v>
      </c>
      <c r="AD327" s="42">
        <f t="shared" si="164"/>
        <v>5.5424204747512071</v>
      </c>
      <c r="AE327" s="42">
        <f t="shared" si="165"/>
        <v>4.6631118030569949</v>
      </c>
      <c r="AF327" s="42">
        <f t="shared" si="166"/>
        <v>4.7470704474952754</v>
      </c>
      <c r="AG327" s="42">
        <f t="shared" si="167"/>
        <v>4.6827146245498605</v>
      </c>
      <c r="AH327" s="42">
        <f t="shared" si="168"/>
        <v>5.1607407954168032</v>
      </c>
      <c r="AI327" s="42">
        <f t="shared" si="169"/>
        <v>6.4504082915083218</v>
      </c>
      <c r="AJ327" s="42">
        <f t="shared" si="170"/>
        <v>5.850042065707707</v>
      </c>
      <c r="AK327" s="42">
        <f t="shared" si="171"/>
        <v>5.6537075126954264</v>
      </c>
      <c r="AL327" s="42">
        <f t="shared" si="172"/>
        <v>5.8664769718488223</v>
      </c>
      <c r="AN327" s="43">
        <f t="shared" si="173"/>
        <v>45474</v>
      </c>
      <c r="AO327" s="47" t="str">
        <f t="shared" ca="1" si="157"/>
        <v/>
      </c>
      <c r="AP327" s="47" t="str">
        <f t="shared" ca="1" si="157"/>
        <v/>
      </c>
      <c r="AQ327" s="47" t="str">
        <f t="shared" ca="1" si="157"/>
        <v/>
      </c>
      <c r="AR327" s="47" t="str">
        <f t="shared" ca="1" si="157"/>
        <v/>
      </c>
      <c r="AS327" s="47" t="str">
        <f t="shared" ca="1" si="157"/>
        <v/>
      </c>
      <c r="AT327" s="47" t="str">
        <f t="shared" ca="1" si="157"/>
        <v/>
      </c>
      <c r="AU327" s="47">
        <f t="shared" ca="1" si="157"/>
        <v>4.6827146245498605</v>
      </c>
      <c r="AV327" s="47">
        <f t="shared" ca="1" si="157"/>
        <v>5.1607407954168032</v>
      </c>
      <c r="AW327" s="47">
        <f t="shared" ca="1" si="157"/>
        <v>6.4504082915083218</v>
      </c>
      <c r="AX327" s="47">
        <f t="shared" ca="1" si="157"/>
        <v>5.850042065707707</v>
      </c>
      <c r="AY327" s="47">
        <f t="shared" ca="1" si="156"/>
        <v>5.6537075126954264</v>
      </c>
      <c r="AZ327" s="47">
        <f t="shared" ca="1" si="156"/>
        <v>5.8664769718488223</v>
      </c>
      <c r="BA327" s="47">
        <f t="shared" ca="1" si="156"/>
        <v>5.7178161708177644</v>
      </c>
      <c r="BB327" s="47">
        <f t="shared" ca="1" si="156"/>
        <v>5.9376409698358943</v>
      </c>
      <c r="BC327" s="47">
        <f t="shared" ca="1" si="156"/>
        <v>5.7593301105364132</v>
      </c>
      <c r="BD327" s="47">
        <f t="shared" ca="1" si="156"/>
        <v>5.5424204747512071</v>
      </c>
      <c r="BE327" s="47">
        <f t="shared" ca="1" si="156"/>
        <v>4.6631118030569949</v>
      </c>
      <c r="BF327" s="47">
        <f t="shared" ca="1" si="156"/>
        <v>4.7470704474952754</v>
      </c>
      <c r="BG327" s="47">
        <f t="shared" ca="1" si="156"/>
        <v>4.6827146245498605</v>
      </c>
      <c r="BH327" s="47">
        <f t="shared" ca="1" si="156"/>
        <v>5.1607407954168032</v>
      </c>
      <c r="BI327" s="47">
        <f t="shared" ca="1" si="154"/>
        <v>6.4504082915083218</v>
      </c>
      <c r="BJ327" s="47">
        <f t="shared" ca="1" si="154"/>
        <v>5.850042065707707</v>
      </c>
      <c r="BK327" s="47">
        <f t="shared" ca="1" si="154"/>
        <v>5.6537075126954264</v>
      </c>
      <c r="BL327" s="47">
        <f t="shared" ca="1" si="154"/>
        <v>5.8664769718488223</v>
      </c>
      <c r="BM327" s="47">
        <f t="shared" ca="1" si="154"/>
        <v>5.7178161708177644</v>
      </c>
      <c r="BN327" s="47">
        <f t="shared" ca="1" si="154"/>
        <v>5.9376409698358943</v>
      </c>
      <c r="BO327" s="47">
        <f t="shared" ca="1" si="154"/>
        <v>5.7593301105364132</v>
      </c>
      <c r="BP327" s="47">
        <f t="shared" ca="1" si="154"/>
        <v>5.5424204747512071</v>
      </c>
      <c r="BQ327" s="47">
        <f t="shared" ca="1" si="154"/>
        <v>4.6631118030569949</v>
      </c>
      <c r="BR327" s="47">
        <f t="shared" ca="1" si="154"/>
        <v>4.7470704474952754</v>
      </c>
      <c r="BS327" s="47">
        <f t="shared" ca="1" si="159"/>
        <v>4.6827146245498605</v>
      </c>
      <c r="BT327" s="47">
        <f t="shared" ca="1" si="159"/>
        <v>5.1607407954168032</v>
      </c>
      <c r="BU327" s="47">
        <f t="shared" ca="1" si="159"/>
        <v>6.4504082915083218</v>
      </c>
      <c r="BV327" s="47">
        <f t="shared" ca="1" si="159"/>
        <v>5.850042065707707</v>
      </c>
      <c r="BW327" s="47">
        <f t="shared" ca="1" si="159"/>
        <v>5.6537075126954264</v>
      </c>
      <c r="BX327" s="47">
        <f t="shared" ca="1" si="159"/>
        <v>5.8664769718488223</v>
      </c>
      <c r="BY327" s="47">
        <f t="shared" ca="1" si="159"/>
        <v>5.7178161708177644</v>
      </c>
      <c r="BZ327" s="47">
        <f t="shared" ca="1" si="159"/>
        <v>5.9376409698358943</v>
      </c>
      <c r="CA327" s="47">
        <f t="shared" ca="1" si="159"/>
        <v>5.7593301105364132</v>
      </c>
      <c r="CB327" s="47">
        <f t="shared" ca="1" si="159"/>
        <v>5.5424204747512071</v>
      </c>
      <c r="CC327" s="47">
        <f t="shared" ca="1" si="158"/>
        <v>4.6631118030569949</v>
      </c>
      <c r="CD327" s="47">
        <f t="shared" ca="1" si="158"/>
        <v>4.7470704474952754</v>
      </c>
      <c r="CE327" s="47">
        <f t="shared" ca="1" si="158"/>
        <v>4.6827146245498605</v>
      </c>
      <c r="CF327" s="47">
        <f t="shared" ca="1" si="158"/>
        <v>5.1607407954168032</v>
      </c>
      <c r="CG327" s="47">
        <f t="shared" ca="1" si="158"/>
        <v>6.4504082915083218</v>
      </c>
      <c r="CH327" s="47">
        <f t="shared" ca="1" si="158"/>
        <v>5.850042065707707</v>
      </c>
      <c r="CI327" s="47">
        <f t="shared" ca="1" si="158"/>
        <v>5.6537075126954264</v>
      </c>
      <c r="CJ327" s="47">
        <f t="shared" ca="1" si="158"/>
        <v>5.8664769718488223</v>
      </c>
      <c r="CK327" s="47">
        <f t="shared" ca="1" si="158"/>
        <v>5.7178161708177644</v>
      </c>
      <c r="CL327" s="47">
        <f t="shared" ca="1" si="158"/>
        <v>5.9376409698358943</v>
      </c>
      <c r="CM327" s="47">
        <f t="shared" ca="1" si="160"/>
        <v>5.7593301105364132</v>
      </c>
      <c r="CN327" s="47">
        <f t="shared" ca="1" si="160"/>
        <v>5.5424204747512071</v>
      </c>
      <c r="CO327" s="47">
        <f t="shared" ca="1" si="160"/>
        <v>4.6631118030569949</v>
      </c>
      <c r="CP327" s="47">
        <f t="shared" ca="1" si="160"/>
        <v>4.7470704474952754</v>
      </c>
      <c r="CQ327" s="47">
        <f t="shared" ca="1" si="160"/>
        <v>4.6827146245498605</v>
      </c>
      <c r="CR327" s="47">
        <f t="shared" ca="1" si="160"/>
        <v>5.1607407954168032</v>
      </c>
      <c r="CS327" s="47">
        <f t="shared" ca="1" si="160"/>
        <v>6.4504082915083218</v>
      </c>
      <c r="CT327" s="47">
        <f t="shared" ca="1" si="160"/>
        <v>5.850042065707707</v>
      </c>
      <c r="CU327" s="47">
        <f t="shared" ca="1" si="160"/>
        <v>5.6537075126954264</v>
      </c>
      <c r="CV327" s="47">
        <f t="shared" ca="1" si="160"/>
        <v>5.8664769718488223</v>
      </c>
      <c r="CW327" s="47">
        <f t="shared" ca="1" si="155"/>
        <v>5.7178161708177644</v>
      </c>
      <c r="CX327" s="47">
        <f t="shared" ca="1" si="155"/>
        <v>5.9376409698358943</v>
      </c>
      <c r="CY327" s="47">
        <f t="shared" ca="1" si="155"/>
        <v>5.7593301105364132</v>
      </c>
      <c r="CZ327" s="47">
        <f t="shared" ca="1" si="155"/>
        <v>5.5424204747512071</v>
      </c>
      <c r="DA327" s="47">
        <f t="shared" ca="1" si="155"/>
        <v>4.6631118030569949</v>
      </c>
      <c r="DB327" s="47">
        <f t="shared" ca="1" si="155"/>
        <v>4.7470704474952754</v>
      </c>
      <c r="DC327" s="47">
        <f t="shared" ca="1" si="155"/>
        <v>4.6827146245498605</v>
      </c>
      <c r="DD327" s="47">
        <f t="shared" ca="1" si="155"/>
        <v>5.1607407954168032</v>
      </c>
    </row>
    <row r="328" spans="1:108" x14ac:dyDescent="0.25">
      <c r="A328" s="40" t="s">
        <v>138</v>
      </c>
      <c r="B328" s="40">
        <v>2674</v>
      </c>
      <c r="C328" s="40" t="s">
        <v>38</v>
      </c>
      <c r="D328" s="40" t="s">
        <v>552</v>
      </c>
      <c r="E328" s="40" t="s">
        <v>130</v>
      </c>
      <c r="F328" s="40">
        <v>25</v>
      </c>
      <c r="G328" s="43">
        <v>45536</v>
      </c>
      <c r="I328" s="40" t="s">
        <v>74</v>
      </c>
      <c r="J328" s="40">
        <v>1</v>
      </c>
      <c r="K328" s="40" t="s">
        <v>33</v>
      </c>
      <c r="L328" s="40" t="s">
        <v>133</v>
      </c>
      <c r="N328" s="41">
        <f>VLOOKUP($C328 &amp; $I328 &amp; $K328,FATOR!$A$3:$P$22,5,0)</f>
        <v>0.22871264683271059</v>
      </c>
      <c r="O328" s="41">
        <f>VLOOKUP($C328 &amp; $I328 &amp; $K328,FATOR!$A$3:$P$22,6,0)</f>
        <v>0.23750563879343578</v>
      </c>
      <c r="P328" s="41">
        <f>VLOOKUP($C328 &amp; $I328 &amp; $K328,FATOR!$A$3:$P$22,7,0)</f>
        <v>0.23037320442145653</v>
      </c>
      <c r="Q328" s="41">
        <f>VLOOKUP($C328 &amp; $I328 &amp; $K328,FATOR!$A$3:$P$22,8,0)</f>
        <v>0.22169681899004828</v>
      </c>
      <c r="R328" s="41">
        <f>VLOOKUP($C328 &amp; $I328 &amp; $K328,FATOR!$A$3:$P$22,9,0)</f>
        <v>0.18652447212227979</v>
      </c>
      <c r="S328" s="41">
        <f>VLOOKUP($C328 &amp; $I328 &amp; $K328,FATOR!$A$3:$P$22,10,0)</f>
        <v>0.18988281789981101</v>
      </c>
      <c r="T328" s="41">
        <f>VLOOKUP($C328 &amp; $I328 &amp; $K328,FATOR!$A$3:$P$22,11,0)</f>
        <v>0.18730858498199443</v>
      </c>
      <c r="U328" s="41">
        <f>VLOOKUP($C328 &amp; $I328 &amp; $K328,FATOR!$A$3:$P$22,12,0)</f>
        <v>0.20642963181667212</v>
      </c>
      <c r="V328" s="41">
        <f>VLOOKUP($C328 &amp; $I328 &amp; $K328,FATOR!$A$3:$P$22,13,0)</f>
        <v>0.25801633166033289</v>
      </c>
      <c r="W328" s="41">
        <f>VLOOKUP($C328 &amp; $I328 &amp; $K328,FATOR!$A$3:$P$22,14,0)</f>
        <v>0.23400168262830828</v>
      </c>
      <c r="X328" s="41">
        <f>VLOOKUP($C328 &amp; $I328 &amp; $K328,FATOR!$A$3:$P$22,15,0)</f>
        <v>0.22614830050781706</v>
      </c>
      <c r="Y328" s="41">
        <f>VLOOKUP($C328 &amp; $I328 &amp; $K328,FATOR!$A$3:$P$22,16,0)</f>
        <v>0.23465907887395288</v>
      </c>
      <c r="AA328" s="42">
        <f t="shared" si="161"/>
        <v>5.7178161708177644</v>
      </c>
      <c r="AB328" s="42">
        <f t="shared" si="162"/>
        <v>5.9376409698358943</v>
      </c>
      <c r="AC328" s="42">
        <f t="shared" si="163"/>
        <v>5.7593301105364132</v>
      </c>
      <c r="AD328" s="42">
        <f t="shared" si="164"/>
        <v>5.5424204747512071</v>
      </c>
      <c r="AE328" s="42">
        <f t="shared" si="165"/>
        <v>4.6631118030569949</v>
      </c>
      <c r="AF328" s="42">
        <f t="shared" si="166"/>
        <v>4.7470704474952754</v>
      </c>
      <c r="AG328" s="42">
        <f t="shared" si="167"/>
        <v>4.6827146245498605</v>
      </c>
      <c r="AH328" s="42">
        <f t="shared" si="168"/>
        <v>5.1607407954168032</v>
      </c>
      <c r="AI328" s="42">
        <f t="shared" si="169"/>
        <v>6.4504082915083218</v>
      </c>
      <c r="AJ328" s="42">
        <f t="shared" si="170"/>
        <v>5.850042065707707</v>
      </c>
      <c r="AK328" s="42">
        <f t="shared" si="171"/>
        <v>5.6537075126954264</v>
      </c>
      <c r="AL328" s="42">
        <f t="shared" si="172"/>
        <v>5.8664769718488223</v>
      </c>
      <c r="AN328" s="43">
        <f t="shared" si="173"/>
        <v>45536</v>
      </c>
      <c r="AO328" s="47" t="str">
        <f t="shared" ca="1" si="157"/>
        <v/>
      </c>
      <c r="AP328" s="47" t="str">
        <f t="shared" ca="1" si="157"/>
        <v/>
      </c>
      <c r="AQ328" s="47" t="str">
        <f t="shared" ca="1" si="157"/>
        <v/>
      </c>
      <c r="AR328" s="47" t="str">
        <f t="shared" ca="1" si="157"/>
        <v/>
      </c>
      <c r="AS328" s="47" t="str">
        <f t="shared" ca="1" si="157"/>
        <v/>
      </c>
      <c r="AT328" s="47" t="str">
        <f t="shared" ca="1" si="157"/>
        <v/>
      </c>
      <c r="AU328" s="47" t="str">
        <f t="shared" ca="1" si="157"/>
        <v/>
      </c>
      <c r="AV328" s="47" t="str">
        <f t="shared" ca="1" si="157"/>
        <v/>
      </c>
      <c r="AW328" s="47">
        <f t="shared" ca="1" si="157"/>
        <v>6.4504082915083218</v>
      </c>
      <c r="AX328" s="47">
        <f t="shared" ca="1" si="157"/>
        <v>5.850042065707707</v>
      </c>
      <c r="AY328" s="47">
        <f t="shared" ca="1" si="156"/>
        <v>5.6537075126954264</v>
      </c>
      <c r="AZ328" s="47">
        <f t="shared" ca="1" si="156"/>
        <v>5.8664769718488223</v>
      </c>
      <c r="BA328" s="47">
        <f t="shared" ca="1" si="156"/>
        <v>5.7178161708177644</v>
      </c>
      <c r="BB328" s="47">
        <f t="shared" ca="1" si="156"/>
        <v>5.9376409698358943</v>
      </c>
      <c r="BC328" s="47">
        <f t="shared" ca="1" si="156"/>
        <v>5.7593301105364132</v>
      </c>
      <c r="BD328" s="47">
        <f t="shared" ca="1" si="156"/>
        <v>5.5424204747512071</v>
      </c>
      <c r="BE328" s="47">
        <f t="shared" ca="1" si="156"/>
        <v>4.6631118030569949</v>
      </c>
      <c r="BF328" s="47">
        <f t="shared" ca="1" si="156"/>
        <v>4.7470704474952754</v>
      </c>
      <c r="BG328" s="47">
        <f t="shared" ca="1" si="156"/>
        <v>4.6827146245498605</v>
      </c>
      <c r="BH328" s="47">
        <f t="shared" ca="1" si="156"/>
        <v>5.1607407954168032</v>
      </c>
      <c r="BI328" s="47">
        <f t="shared" ca="1" si="154"/>
        <v>6.4504082915083218</v>
      </c>
      <c r="BJ328" s="47">
        <f t="shared" ca="1" si="154"/>
        <v>5.850042065707707</v>
      </c>
      <c r="BK328" s="47">
        <f t="shared" ca="1" si="154"/>
        <v>5.6537075126954264</v>
      </c>
      <c r="BL328" s="47">
        <f t="shared" ca="1" si="154"/>
        <v>5.8664769718488223</v>
      </c>
      <c r="BM328" s="47">
        <f t="shared" ca="1" si="154"/>
        <v>5.7178161708177644</v>
      </c>
      <c r="BN328" s="47">
        <f t="shared" ca="1" si="154"/>
        <v>5.9376409698358943</v>
      </c>
      <c r="BO328" s="47">
        <f t="shared" ref="BI328:BR354" ca="1" si="174">IF($AN328&lt;=BO$1,HLOOKUP(MONTH(BO$1),$AA:$AL,ROW($AO328),0),"")</f>
        <v>5.7593301105364132</v>
      </c>
      <c r="BP328" s="47">
        <f t="shared" ca="1" si="174"/>
        <v>5.5424204747512071</v>
      </c>
      <c r="BQ328" s="47">
        <f t="shared" ca="1" si="174"/>
        <v>4.6631118030569949</v>
      </c>
      <c r="BR328" s="47">
        <f t="shared" ca="1" si="174"/>
        <v>4.7470704474952754</v>
      </c>
      <c r="BS328" s="47">
        <f t="shared" ca="1" si="159"/>
        <v>4.6827146245498605</v>
      </c>
      <c r="BT328" s="47">
        <f t="shared" ca="1" si="159"/>
        <v>5.1607407954168032</v>
      </c>
      <c r="BU328" s="47">
        <f t="shared" ca="1" si="159"/>
        <v>6.4504082915083218</v>
      </c>
      <c r="BV328" s="47">
        <f t="shared" ca="1" si="159"/>
        <v>5.850042065707707</v>
      </c>
      <c r="BW328" s="47">
        <f t="shared" ca="1" si="159"/>
        <v>5.6537075126954264</v>
      </c>
      <c r="BX328" s="47">
        <f t="shared" ca="1" si="159"/>
        <v>5.8664769718488223</v>
      </c>
      <c r="BY328" s="47">
        <f t="shared" ca="1" si="159"/>
        <v>5.7178161708177644</v>
      </c>
      <c r="BZ328" s="47">
        <f t="shared" ca="1" si="159"/>
        <v>5.9376409698358943</v>
      </c>
      <c r="CA328" s="47">
        <f t="shared" ca="1" si="159"/>
        <v>5.7593301105364132</v>
      </c>
      <c r="CB328" s="47">
        <f t="shared" ca="1" si="159"/>
        <v>5.5424204747512071</v>
      </c>
      <c r="CC328" s="47">
        <f t="shared" ca="1" si="158"/>
        <v>4.6631118030569949</v>
      </c>
      <c r="CD328" s="47">
        <f t="shared" ca="1" si="158"/>
        <v>4.7470704474952754</v>
      </c>
      <c r="CE328" s="47">
        <f t="shared" ca="1" si="158"/>
        <v>4.6827146245498605</v>
      </c>
      <c r="CF328" s="47">
        <f t="shared" ca="1" si="158"/>
        <v>5.1607407954168032</v>
      </c>
      <c r="CG328" s="47">
        <f t="shared" ca="1" si="158"/>
        <v>6.4504082915083218</v>
      </c>
      <c r="CH328" s="47">
        <f t="shared" ca="1" si="158"/>
        <v>5.850042065707707</v>
      </c>
      <c r="CI328" s="47">
        <f t="shared" ca="1" si="158"/>
        <v>5.6537075126954264</v>
      </c>
      <c r="CJ328" s="47">
        <f t="shared" ca="1" si="158"/>
        <v>5.8664769718488223</v>
      </c>
      <c r="CK328" s="47">
        <f t="shared" ca="1" si="158"/>
        <v>5.7178161708177644</v>
      </c>
      <c r="CL328" s="47">
        <f t="shared" ca="1" si="158"/>
        <v>5.9376409698358943</v>
      </c>
      <c r="CM328" s="47">
        <f t="shared" ca="1" si="160"/>
        <v>5.7593301105364132</v>
      </c>
      <c r="CN328" s="47">
        <f t="shared" ca="1" si="160"/>
        <v>5.5424204747512071</v>
      </c>
      <c r="CO328" s="47">
        <f t="shared" ca="1" si="160"/>
        <v>4.6631118030569949</v>
      </c>
      <c r="CP328" s="47">
        <f t="shared" ca="1" si="160"/>
        <v>4.7470704474952754</v>
      </c>
      <c r="CQ328" s="47">
        <f t="shared" ca="1" si="160"/>
        <v>4.6827146245498605</v>
      </c>
      <c r="CR328" s="47">
        <f t="shared" ca="1" si="160"/>
        <v>5.1607407954168032</v>
      </c>
      <c r="CS328" s="47">
        <f t="shared" ca="1" si="160"/>
        <v>6.4504082915083218</v>
      </c>
      <c r="CT328" s="47">
        <f t="shared" ca="1" si="160"/>
        <v>5.850042065707707</v>
      </c>
      <c r="CU328" s="47">
        <f t="shared" ca="1" si="160"/>
        <v>5.6537075126954264</v>
      </c>
      <c r="CV328" s="47">
        <f t="shared" ca="1" si="160"/>
        <v>5.8664769718488223</v>
      </c>
      <c r="CW328" s="47">
        <f t="shared" ca="1" si="155"/>
        <v>5.7178161708177644</v>
      </c>
      <c r="CX328" s="47">
        <f t="shared" ca="1" si="155"/>
        <v>5.9376409698358943</v>
      </c>
      <c r="CY328" s="47">
        <f t="shared" ca="1" si="155"/>
        <v>5.7593301105364132</v>
      </c>
      <c r="CZ328" s="47">
        <f t="shared" ca="1" si="155"/>
        <v>5.5424204747512071</v>
      </c>
      <c r="DA328" s="47">
        <f t="shared" ca="1" si="155"/>
        <v>4.6631118030569949</v>
      </c>
      <c r="DB328" s="47">
        <f t="shared" ca="1" si="155"/>
        <v>4.7470704474952754</v>
      </c>
      <c r="DC328" s="47">
        <f t="shared" ca="1" si="155"/>
        <v>4.6827146245498605</v>
      </c>
      <c r="DD328" s="47">
        <f t="shared" ca="1" si="155"/>
        <v>5.1607407954168032</v>
      </c>
    </row>
    <row r="329" spans="1:108" x14ac:dyDescent="0.25">
      <c r="A329" s="40" t="s">
        <v>138</v>
      </c>
      <c r="B329" s="40">
        <v>2833</v>
      </c>
      <c r="C329" s="40" t="s">
        <v>38</v>
      </c>
      <c r="D329" s="40" t="s">
        <v>1525</v>
      </c>
      <c r="E329" s="40" t="s">
        <v>130</v>
      </c>
      <c r="F329" s="40">
        <v>48.118000000000002</v>
      </c>
      <c r="G329" s="43">
        <v>45292</v>
      </c>
      <c r="I329" s="40" t="s">
        <v>74</v>
      </c>
      <c r="J329" s="40">
        <v>1</v>
      </c>
      <c r="K329" s="40" t="s">
        <v>33</v>
      </c>
      <c r="L329" s="40" t="s">
        <v>169</v>
      </c>
      <c r="N329" s="41">
        <f>VLOOKUP($C329 &amp; $I329 &amp; $K329,FATOR!$A$3:$P$22,5,0)</f>
        <v>0.22871264683271059</v>
      </c>
      <c r="O329" s="41">
        <f>VLOOKUP($C329 &amp; $I329 &amp; $K329,FATOR!$A$3:$P$22,6,0)</f>
        <v>0.23750563879343578</v>
      </c>
      <c r="P329" s="41">
        <f>VLOOKUP($C329 &amp; $I329 &amp; $K329,FATOR!$A$3:$P$22,7,0)</f>
        <v>0.23037320442145653</v>
      </c>
      <c r="Q329" s="41">
        <f>VLOOKUP($C329 &amp; $I329 &amp; $K329,FATOR!$A$3:$P$22,8,0)</f>
        <v>0.22169681899004828</v>
      </c>
      <c r="R329" s="41">
        <f>VLOOKUP($C329 &amp; $I329 &amp; $K329,FATOR!$A$3:$P$22,9,0)</f>
        <v>0.18652447212227979</v>
      </c>
      <c r="S329" s="41">
        <f>VLOOKUP($C329 &amp; $I329 &amp; $K329,FATOR!$A$3:$P$22,10,0)</f>
        <v>0.18988281789981101</v>
      </c>
      <c r="T329" s="41">
        <f>VLOOKUP($C329 &amp; $I329 &amp; $K329,FATOR!$A$3:$P$22,11,0)</f>
        <v>0.18730858498199443</v>
      </c>
      <c r="U329" s="41">
        <f>VLOOKUP($C329 &amp; $I329 &amp; $K329,FATOR!$A$3:$P$22,12,0)</f>
        <v>0.20642963181667212</v>
      </c>
      <c r="V329" s="41">
        <f>VLOOKUP($C329 &amp; $I329 &amp; $K329,FATOR!$A$3:$P$22,13,0)</f>
        <v>0.25801633166033289</v>
      </c>
      <c r="W329" s="41">
        <f>VLOOKUP($C329 &amp; $I329 &amp; $K329,FATOR!$A$3:$P$22,14,0)</f>
        <v>0.23400168262830828</v>
      </c>
      <c r="X329" s="41">
        <f>VLOOKUP($C329 &amp; $I329 &amp; $K329,FATOR!$A$3:$P$22,15,0)</f>
        <v>0.22614830050781706</v>
      </c>
      <c r="Y329" s="41">
        <f>VLOOKUP($C329 &amp; $I329 &amp; $K329,FATOR!$A$3:$P$22,16,0)</f>
        <v>0.23465907887395288</v>
      </c>
      <c r="AA329" s="42">
        <f t="shared" si="161"/>
        <v>11.005195140296369</v>
      </c>
      <c r="AB329" s="42">
        <f t="shared" si="162"/>
        <v>11.428296327462544</v>
      </c>
      <c r="AC329" s="42">
        <f t="shared" si="163"/>
        <v>11.085097850351646</v>
      </c>
      <c r="AD329" s="42">
        <f t="shared" si="164"/>
        <v>10.667607536163144</v>
      </c>
      <c r="AE329" s="42">
        <f t="shared" si="165"/>
        <v>8.9751845495798594</v>
      </c>
      <c r="AF329" s="42">
        <f t="shared" si="166"/>
        <v>9.1367814317031062</v>
      </c>
      <c r="AG329" s="42">
        <f t="shared" si="167"/>
        <v>9.012914492163608</v>
      </c>
      <c r="AH329" s="42">
        <f t="shared" si="168"/>
        <v>9.9329810237546301</v>
      </c>
      <c r="AI329" s="42">
        <f t="shared" si="169"/>
        <v>12.415229846831899</v>
      </c>
      <c r="AJ329" s="42">
        <f t="shared" si="170"/>
        <v>11.259692964708938</v>
      </c>
      <c r="AK329" s="42">
        <f t="shared" si="171"/>
        <v>10.881803923835141</v>
      </c>
      <c r="AL329" s="42">
        <f t="shared" si="172"/>
        <v>11.291325557256865</v>
      </c>
      <c r="AN329" s="43">
        <f t="shared" si="173"/>
        <v>45292</v>
      </c>
      <c r="AO329" s="47">
        <f t="shared" ca="1" si="157"/>
        <v>11.005195140296369</v>
      </c>
      <c r="AP329" s="47">
        <f t="shared" ca="1" si="157"/>
        <v>11.428296327462544</v>
      </c>
      <c r="AQ329" s="47">
        <f t="shared" ca="1" si="157"/>
        <v>11.085097850351646</v>
      </c>
      <c r="AR329" s="47">
        <f t="shared" ca="1" si="157"/>
        <v>10.667607536163144</v>
      </c>
      <c r="AS329" s="47">
        <f t="shared" ca="1" si="157"/>
        <v>8.9751845495798594</v>
      </c>
      <c r="AT329" s="47">
        <f t="shared" ca="1" si="157"/>
        <v>9.1367814317031062</v>
      </c>
      <c r="AU329" s="47">
        <f t="shared" ca="1" si="157"/>
        <v>9.012914492163608</v>
      </c>
      <c r="AV329" s="47">
        <f t="shared" ca="1" si="157"/>
        <v>9.9329810237546301</v>
      </c>
      <c r="AW329" s="47">
        <f t="shared" ca="1" si="157"/>
        <v>12.415229846831899</v>
      </c>
      <c r="AX329" s="47">
        <f t="shared" ca="1" si="157"/>
        <v>11.259692964708938</v>
      </c>
      <c r="AY329" s="47">
        <f t="shared" ca="1" si="156"/>
        <v>10.881803923835141</v>
      </c>
      <c r="AZ329" s="47">
        <f t="shared" ca="1" si="156"/>
        <v>11.291325557256865</v>
      </c>
      <c r="BA329" s="47">
        <f t="shared" ca="1" si="156"/>
        <v>11.005195140296369</v>
      </c>
      <c r="BB329" s="47">
        <f t="shared" ca="1" si="156"/>
        <v>11.428296327462544</v>
      </c>
      <c r="BC329" s="47">
        <f t="shared" ca="1" si="156"/>
        <v>11.085097850351646</v>
      </c>
      <c r="BD329" s="47">
        <f t="shared" ca="1" si="156"/>
        <v>10.667607536163144</v>
      </c>
      <c r="BE329" s="47">
        <f t="shared" ca="1" si="156"/>
        <v>8.9751845495798594</v>
      </c>
      <c r="BF329" s="47">
        <f t="shared" ca="1" si="156"/>
        <v>9.1367814317031062</v>
      </c>
      <c r="BG329" s="47">
        <f t="shared" ca="1" si="156"/>
        <v>9.012914492163608</v>
      </c>
      <c r="BH329" s="47">
        <f t="shared" ca="1" si="156"/>
        <v>9.9329810237546301</v>
      </c>
      <c r="BI329" s="47">
        <f t="shared" ca="1" si="174"/>
        <v>12.415229846831899</v>
      </c>
      <c r="BJ329" s="47">
        <f t="shared" ca="1" si="174"/>
        <v>11.259692964708938</v>
      </c>
      <c r="BK329" s="47">
        <f t="shared" ca="1" si="174"/>
        <v>10.881803923835141</v>
      </c>
      <c r="BL329" s="47">
        <f t="shared" ca="1" si="174"/>
        <v>11.291325557256865</v>
      </c>
      <c r="BM329" s="47">
        <f t="shared" ca="1" si="174"/>
        <v>11.005195140296369</v>
      </c>
      <c r="BN329" s="47">
        <f t="shared" ca="1" si="174"/>
        <v>11.428296327462544</v>
      </c>
      <c r="BO329" s="47">
        <f t="shared" ca="1" si="174"/>
        <v>11.085097850351646</v>
      </c>
      <c r="BP329" s="47">
        <f t="shared" ca="1" si="174"/>
        <v>10.667607536163144</v>
      </c>
      <c r="BQ329" s="47">
        <f t="shared" ca="1" si="174"/>
        <v>8.9751845495798594</v>
      </c>
      <c r="BR329" s="47">
        <f t="shared" ca="1" si="174"/>
        <v>9.1367814317031062</v>
      </c>
      <c r="BS329" s="47">
        <f t="shared" ca="1" si="159"/>
        <v>9.012914492163608</v>
      </c>
      <c r="BT329" s="47">
        <f t="shared" ca="1" si="159"/>
        <v>9.9329810237546301</v>
      </c>
      <c r="BU329" s="47">
        <f t="shared" ca="1" si="159"/>
        <v>12.415229846831899</v>
      </c>
      <c r="BV329" s="47">
        <f t="shared" ca="1" si="159"/>
        <v>11.259692964708938</v>
      </c>
      <c r="BW329" s="47">
        <f t="shared" ca="1" si="159"/>
        <v>10.881803923835141</v>
      </c>
      <c r="BX329" s="47">
        <f t="shared" ca="1" si="159"/>
        <v>11.291325557256865</v>
      </c>
      <c r="BY329" s="47">
        <f t="shared" ca="1" si="159"/>
        <v>11.005195140296369</v>
      </c>
      <c r="BZ329" s="47">
        <f t="shared" ca="1" si="159"/>
        <v>11.428296327462544</v>
      </c>
      <c r="CA329" s="47">
        <f t="shared" ca="1" si="159"/>
        <v>11.085097850351646</v>
      </c>
      <c r="CB329" s="47">
        <f t="shared" ca="1" si="159"/>
        <v>10.667607536163144</v>
      </c>
      <c r="CC329" s="47">
        <f t="shared" ca="1" si="158"/>
        <v>8.9751845495798594</v>
      </c>
      <c r="CD329" s="47">
        <f t="shared" ca="1" si="158"/>
        <v>9.1367814317031062</v>
      </c>
      <c r="CE329" s="47">
        <f t="shared" ca="1" si="158"/>
        <v>9.012914492163608</v>
      </c>
      <c r="CF329" s="47">
        <f t="shared" ca="1" si="158"/>
        <v>9.9329810237546301</v>
      </c>
      <c r="CG329" s="47">
        <f t="shared" ca="1" si="158"/>
        <v>12.415229846831899</v>
      </c>
      <c r="CH329" s="47">
        <f t="shared" ca="1" si="158"/>
        <v>11.259692964708938</v>
      </c>
      <c r="CI329" s="47">
        <f t="shared" ca="1" si="158"/>
        <v>10.881803923835141</v>
      </c>
      <c r="CJ329" s="47">
        <f t="shared" ca="1" si="158"/>
        <v>11.291325557256865</v>
      </c>
      <c r="CK329" s="47">
        <f t="shared" ca="1" si="158"/>
        <v>11.005195140296369</v>
      </c>
      <c r="CL329" s="47">
        <f t="shared" ca="1" si="158"/>
        <v>11.428296327462544</v>
      </c>
      <c r="CM329" s="47">
        <f t="shared" ca="1" si="160"/>
        <v>11.085097850351646</v>
      </c>
      <c r="CN329" s="47">
        <f t="shared" ca="1" si="160"/>
        <v>10.667607536163144</v>
      </c>
      <c r="CO329" s="47">
        <f t="shared" ca="1" si="160"/>
        <v>8.9751845495798594</v>
      </c>
      <c r="CP329" s="47">
        <f t="shared" ca="1" si="160"/>
        <v>9.1367814317031062</v>
      </c>
      <c r="CQ329" s="47">
        <f t="shared" ca="1" si="160"/>
        <v>9.012914492163608</v>
      </c>
      <c r="CR329" s="47">
        <f t="shared" ca="1" si="160"/>
        <v>9.9329810237546301</v>
      </c>
      <c r="CS329" s="47">
        <f t="shared" ca="1" si="160"/>
        <v>12.415229846831899</v>
      </c>
      <c r="CT329" s="47">
        <f t="shared" ca="1" si="160"/>
        <v>11.259692964708938</v>
      </c>
      <c r="CU329" s="47">
        <f t="shared" ca="1" si="160"/>
        <v>10.881803923835141</v>
      </c>
      <c r="CV329" s="47">
        <f t="shared" ca="1" si="160"/>
        <v>11.291325557256865</v>
      </c>
      <c r="CW329" s="47">
        <f t="shared" ca="1" si="155"/>
        <v>11.005195140296369</v>
      </c>
      <c r="CX329" s="47">
        <f t="shared" ca="1" si="155"/>
        <v>11.428296327462544</v>
      </c>
      <c r="CY329" s="47">
        <f t="shared" ca="1" si="155"/>
        <v>11.085097850351646</v>
      </c>
      <c r="CZ329" s="47">
        <f t="shared" ca="1" si="155"/>
        <v>10.667607536163144</v>
      </c>
      <c r="DA329" s="47">
        <f t="shared" ca="1" si="155"/>
        <v>8.9751845495798594</v>
      </c>
      <c r="DB329" s="47">
        <f t="shared" ca="1" si="155"/>
        <v>9.1367814317031062</v>
      </c>
      <c r="DC329" s="47">
        <f t="shared" ca="1" si="155"/>
        <v>9.012914492163608</v>
      </c>
      <c r="DD329" s="47">
        <f t="shared" ca="1" si="155"/>
        <v>9.9329810237546301</v>
      </c>
    </row>
    <row r="330" spans="1:108" x14ac:dyDescent="0.25">
      <c r="A330" s="40" t="s">
        <v>138</v>
      </c>
      <c r="B330" s="40">
        <v>2675</v>
      </c>
      <c r="C330" s="40" t="s">
        <v>31</v>
      </c>
      <c r="D330" s="40" t="s">
        <v>1526</v>
      </c>
      <c r="E330" s="40" t="s">
        <v>130</v>
      </c>
      <c r="F330" s="40">
        <v>45</v>
      </c>
      <c r="G330" s="43">
        <v>45474</v>
      </c>
      <c r="I330" s="40" t="s">
        <v>74</v>
      </c>
      <c r="J330" s="40">
        <v>1</v>
      </c>
      <c r="K330" s="40" t="s">
        <v>33</v>
      </c>
      <c r="L330" s="40" t="s">
        <v>140</v>
      </c>
      <c r="N330" s="41">
        <f>VLOOKUP($C330 &amp; $I330 &amp; $K330,FATOR!$A$3:$P$22,5,0)</f>
        <v>0.23516228756884971</v>
      </c>
      <c r="O330" s="41">
        <f>VLOOKUP($C330 &amp; $I330 &amp; $K330,FATOR!$A$3:$P$22,6,0)</f>
        <v>0.21966842736486258</v>
      </c>
      <c r="P330" s="41">
        <f>VLOOKUP($C330 &amp; $I330 &amp; $K330,FATOR!$A$3:$P$22,7,0)</f>
        <v>0.23504538398326369</v>
      </c>
      <c r="Q330" s="41">
        <f>VLOOKUP($C330 &amp; $I330 &amp; $K330,FATOR!$A$3:$P$22,8,0)</f>
        <v>0.20674207770833952</v>
      </c>
      <c r="R330" s="41">
        <f>VLOOKUP($C330 &amp; $I330 &amp; $K330,FATOR!$A$3:$P$22,9,0)</f>
        <v>0.17149920684288822</v>
      </c>
      <c r="S330" s="41">
        <f>VLOOKUP($C330 &amp; $I330 &amp; $K330,FATOR!$A$3:$P$22,10,0)</f>
        <v>0.1618122816472472</v>
      </c>
      <c r="T330" s="41">
        <f>VLOOKUP($C330 &amp; $I330 &amp; $K330,FATOR!$A$3:$P$22,11,0)</f>
        <v>0.17557903330914121</v>
      </c>
      <c r="U330" s="41">
        <f>VLOOKUP($C330 &amp; $I330 &amp; $K330,FATOR!$A$3:$P$22,12,0)</f>
        <v>0.1745298280644238</v>
      </c>
      <c r="V330" s="41">
        <f>VLOOKUP($C330 &amp; $I330 &amp; $K330,FATOR!$A$3:$P$22,13,0)</f>
        <v>0.21253180841071748</v>
      </c>
      <c r="W330" s="41">
        <f>VLOOKUP($C330 &amp; $I330 &amp; $K330,FATOR!$A$3:$P$22,14,0)</f>
        <v>0.2107432866718385</v>
      </c>
      <c r="X330" s="41">
        <f>VLOOKUP($C330 &amp; $I330 &amp; $K330,FATOR!$A$3:$P$22,15,0)</f>
        <v>0.2155843839491689</v>
      </c>
      <c r="Y330" s="41">
        <f>VLOOKUP($C330 &amp; $I330 &amp; $K330,FATOR!$A$3:$P$22,16,0)</f>
        <v>0.20959371231642632</v>
      </c>
      <c r="AA330" s="42">
        <f t="shared" si="161"/>
        <v>10.582302940598238</v>
      </c>
      <c r="AB330" s="42">
        <f t="shared" si="162"/>
        <v>9.8850792314188158</v>
      </c>
      <c r="AC330" s="42">
        <f t="shared" si="163"/>
        <v>10.577042279246866</v>
      </c>
      <c r="AD330" s="42">
        <f t="shared" si="164"/>
        <v>9.3033934968752785</v>
      </c>
      <c r="AE330" s="42">
        <f t="shared" si="165"/>
        <v>7.7174643079299701</v>
      </c>
      <c r="AF330" s="42">
        <f t="shared" si="166"/>
        <v>7.2815526741261243</v>
      </c>
      <c r="AG330" s="42">
        <f t="shared" si="167"/>
        <v>7.9010564989113545</v>
      </c>
      <c r="AH330" s="42">
        <f t="shared" si="168"/>
        <v>7.8538422628990707</v>
      </c>
      <c r="AI330" s="42">
        <f t="shared" si="169"/>
        <v>9.5639313784822857</v>
      </c>
      <c r="AJ330" s="42">
        <f t="shared" si="170"/>
        <v>9.4834479002327328</v>
      </c>
      <c r="AK330" s="42">
        <f t="shared" si="171"/>
        <v>9.7012972777125999</v>
      </c>
      <c r="AL330" s="42">
        <f t="shared" si="172"/>
        <v>9.4317170542391846</v>
      </c>
      <c r="AN330" s="43">
        <f t="shared" si="173"/>
        <v>45474</v>
      </c>
      <c r="AO330" s="47" t="str">
        <f t="shared" ca="1" si="157"/>
        <v/>
      </c>
      <c r="AP330" s="47" t="str">
        <f t="shared" ca="1" si="157"/>
        <v/>
      </c>
      <c r="AQ330" s="47" t="str">
        <f t="shared" ca="1" si="157"/>
        <v/>
      </c>
      <c r="AR330" s="47" t="str">
        <f t="shared" ca="1" si="157"/>
        <v/>
      </c>
      <c r="AS330" s="47" t="str">
        <f t="shared" ca="1" si="157"/>
        <v/>
      </c>
      <c r="AT330" s="47" t="str">
        <f t="shared" ca="1" si="157"/>
        <v/>
      </c>
      <c r="AU330" s="47">
        <f t="shared" ca="1" si="157"/>
        <v>7.9010564989113545</v>
      </c>
      <c r="AV330" s="47">
        <f t="shared" ca="1" si="157"/>
        <v>7.8538422628990707</v>
      </c>
      <c r="AW330" s="47">
        <f t="shared" ca="1" si="157"/>
        <v>9.5639313784822857</v>
      </c>
      <c r="AX330" s="47">
        <f t="shared" ca="1" si="157"/>
        <v>9.4834479002327328</v>
      </c>
      <c r="AY330" s="47">
        <f t="shared" ca="1" si="156"/>
        <v>9.7012972777125999</v>
      </c>
      <c r="AZ330" s="47">
        <f t="shared" ca="1" si="156"/>
        <v>9.4317170542391846</v>
      </c>
      <c r="BA330" s="47">
        <f t="shared" ca="1" si="156"/>
        <v>10.582302940598238</v>
      </c>
      <c r="BB330" s="47">
        <f t="shared" ca="1" si="156"/>
        <v>9.8850792314188158</v>
      </c>
      <c r="BC330" s="47">
        <f t="shared" ca="1" si="156"/>
        <v>10.577042279246866</v>
      </c>
      <c r="BD330" s="47">
        <f t="shared" ca="1" si="156"/>
        <v>9.3033934968752785</v>
      </c>
      <c r="BE330" s="47">
        <f t="shared" ca="1" si="156"/>
        <v>7.7174643079299701</v>
      </c>
      <c r="BF330" s="47">
        <f t="shared" ca="1" si="156"/>
        <v>7.2815526741261243</v>
      </c>
      <c r="BG330" s="47">
        <f t="shared" ca="1" si="156"/>
        <v>7.9010564989113545</v>
      </c>
      <c r="BH330" s="47">
        <f t="shared" ca="1" si="156"/>
        <v>7.8538422628990707</v>
      </c>
      <c r="BI330" s="47">
        <f t="shared" ca="1" si="174"/>
        <v>9.5639313784822857</v>
      </c>
      <c r="BJ330" s="47">
        <f t="shared" ca="1" si="174"/>
        <v>9.4834479002327328</v>
      </c>
      <c r="BK330" s="47">
        <f t="shared" ca="1" si="174"/>
        <v>9.7012972777125999</v>
      </c>
      <c r="BL330" s="47">
        <f t="shared" ca="1" si="174"/>
        <v>9.4317170542391846</v>
      </c>
      <c r="BM330" s="47">
        <f t="shared" ca="1" si="174"/>
        <v>10.582302940598238</v>
      </c>
      <c r="BN330" s="47">
        <f t="shared" ca="1" si="174"/>
        <v>9.8850792314188158</v>
      </c>
      <c r="BO330" s="47">
        <f t="shared" ca="1" si="174"/>
        <v>10.577042279246866</v>
      </c>
      <c r="BP330" s="47">
        <f t="shared" ca="1" si="174"/>
        <v>9.3033934968752785</v>
      </c>
      <c r="BQ330" s="47">
        <f t="shared" ca="1" si="174"/>
        <v>7.7174643079299701</v>
      </c>
      <c r="BR330" s="47">
        <f t="shared" ca="1" si="174"/>
        <v>7.2815526741261243</v>
      </c>
      <c r="BS330" s="47">
        <f t="shared" ca="1" si="159"/>
        <v>7.9010564989113545</v>
      </c>
      <c r="BT330" s="47">
        <f t="shared" ca="1" si="159"/>
        <v>7.8538422628990707</v>
      </c>
      <c r="BU330" s="47">
        <f t="shared" ca="1" si="159"/>
        <v>9.5639313784822857</v>
      </c>
      <c r="BV330" s="47">
        <f t="shared" ca="1" si="159"/>
        <v>9.4834479002327328</v>
      </c>
      <c r="BW330" s="47">
        <f t="shared" ca="1" si="159"/>
        <v>9.7012972777125999</v>
      </c>
      <c r="BX330" s="47">
        <f t="shared" ca="1" si="159"/>
        <v>9.4317170542391846</v>
      </c>
      <c r="BY330" s="47">
        <f t="shared" ca="1" si="159"/>
        <v>10.582302940598238</v>
      </c>
      <c r="BZ330" s="47">
        <f t="shared" ca="1" si="159"/>
        <v>9.8850792314188158</v>
      </c>
      <c r="CA330" s="47">
        <f t="shared" ca="1" si="159"/>
        <v>10.577042279246866</v>
      </c>
      <c r="CB330" s="47">
        <f t="shared" ca="1" si="159"/>
        <v>9.3033934968752785</v>
      </c>
      <c r="CC330" s="47">
        <f t="shared" ca="1" si="158"/>
        <v>7.7174643079299701</v>
      </c>
      <c r="CD330" s="47">
        <f t="shared" ca="1" si="158"/>
        <v>7.2815526741261243</v>
      </c>
      <c r="CE330" s="47">
        <f t="shared" ca="1" si="158"/>
        <v>7.9010564989113545</v>
      </c>
      <c r="CF330" s="47">
        <f t="shared" ca="1" si="158"/>
        <v>7.8538422628990707</v>
      </c>
      <c r="CG330" s="47">
        <f t="shared" ca="1" si="158"/>
        <v>9.5639313784822857</v>
      </c>
      <c r="CH330" s="47">
        <f t="shared" ca="1" si="158"/>
        <v>9.4834479002327328</v>
      </c>
      <c r="CI330" s="47">
        <f t="shared" ca="1" si="158"/>
        <v>9.7012972777125999</v>
      </c>
      <c r="CJ330" s="47">
        <f t="shared" ca="1" si="158"/>
        <v>9.4317170542391846</v>
      </c>
      <c r="CK330" s="47">
        <f t="shared" ca="1" si="158"/>
        <v>10.582302940598238</v>
      </c>
      <c r="CL330" s="47">
        <f t="shared" ca="1" si="158"/>
        <v>9.8850792314188158</v>
      </c>
      <c r="CM330" s="47">
        <f t="shared" ca="1" si="160"/>
        <v>10.577042279246866</v>
      </c>
      <c r="CN330" s="47">
        <f t="shared" ca="1" si="160"/>
        <v>9.3033934968752785</v>
      </c>
      <c r="CO330" s="47">
        <f t="shared" ca="1" si="160"/>
        <v>7.7174643079299701</v>
      </c>
      <c r="CP330" s="47">
        <f t="shared" ca="1" si="160"/>
        <v>7.2815526741261243</v>
      </c>
      <c r="CQ330" s="47">
        <f t="shared" ca="1" si="160"/>
        <v>7.9010564989113545</v>
      </c>
      <c r="CR330" s="47">
        <f t="shared" ca="1" si="160"/>
        <v>7.8538422628990707</v>
      </c>
      <c r="CS330" s="47">
        <f t="shared" ca="1" si="160"/>
        <v>9.5639313784822857</v>
      </c>
      <c r="CT330" s="47">
        <f t="shared" ca="1" si="160"/>
        <v>9.4834479002327328</v>
      </c>
      <c r="CU330" s="47">
        <f t="shared" ca="1" si="160"/>
        <v>9.7012972777125999</v>
      </c>
      <c r="CV330" s="47">
        <f t="shared" ca="1" si="160"/>
        <v>9.4317170542391846</v>
      </c>
      <c r="CW330" s="47">
        <f t="shared" ca="1" si="155"/>
        <v>10.582302940598238</v>
      </c>
      <c r="CX330" s="47">
        <f t="shared" ca="1" si="155"/>
        <v>9.8850792314188158</v>
      </c>
      <c r="CY330" s="47">
        <f t="shared" ca="1" si="155"/>
        <v>10.577042279246866</v>
      </c>
      <c r="CZ330" s="47">
        <f t="shared" ca="1" si="155"/>
        <v>9.3033934968752785</v>
      </c>
      <c r="DA330" s="47">
        <f t="shared" ca="1" si="155"/>
        <v>7.7174643079299701</v>
      </c>
      <c r="DB330" s="47">
        <f t="shared" ca="1" si="155"/>
        <v>7.2815526741261243</v>
      </c>
      <c r="DC330" s="47">
        <f t="shared" ca="1" si="155"/>
        <v>7.9010564989113545</v>
      </c>
      <c r="DD330" s="47">
        <f t="shared" ca="1" si="155"/>
        <v>7.8538422628990707</v>
      </c>
    </row>
    <row r="331" spans="1:108" x14ac:dyDescent="0.25">
      <c r="A331" s="40" t="s">
        <v>138</v>
      </c>
      <c r="B331" s="40">
        <v>2676</v>
      </c>
      <c r="C331" s="40" t="s">
        <v>31</v>
      </c>
      <c r="D331" s="40" t="s">
        <v>553</v>
      </c>
      <c r="E331" s="40" t="s">
        <v>130</v>
      </c>
      <c r="F331" s="40">
        <v>45</v>
      </c>
      <c r="G331" s="43">
        <v>45474</v>
      </c>
      <c r="I331" s="40" t="s">
        <v>74</v>
      </c>
      <c r="J331" s="40">
        <v>1</v>
      </c>
      <c r="K331" s="40" t="s">
        <v>33</v>
      </c>
      <c r="L331" s="40" t="s">
        <v>140</v>
      </c>
      <c r="N331" s="41">
        <f>VLOOKUP($C331 &amp; $I331 &amp; $K331,FATOR!$A$3:$P$22,5,0)</f>
        <v>0.23516228756884971</v>
      </c>
      <c r="O331" s="41">
        <f>VLOOKUP($C331 &amp; $I331 &amp; $K331,FATOR!$A$3:$P$22,6,0)</f>
        <v>0.21966842736486258</v>
      </c>
      <c r="P331" s="41">
        <f>VLOOKUP($C331 &amp; $I331 &amp; $K331,FATOR!$A$3:$P$22,7,0)</f>
        <v>0.23504538398326369</v>
      </c>
      <c r="Q331" s="41">
        <f>VLOOKUP($C331 &amp; $I331 &amp; $K331,FATOR!$A$3:$P$22,8,0)</f>
        <v>0.20674207770833952</v>
      </c>
      <c r="R331" s="41">
        <f>VLOOKUP($C331 &amp; $I331 &amp; $K331,FATOR!$A$3:$P$22,9,0)</f>
        <v>0.17149920684288822</v>
      </c>
      <c r="S331" s="41">
        <f>VLOOKUP($C331 &amp; $I331 &amp; $K331,FATOR!$A$3:$P$22,10,0)</f>
        <v>0.1618122816472472</v>
      </c>
      <c r="T331" s="41">
        <f>VLOOKUP($C331 &amp; $I331 &amp; $K331,FATOR!$A$3:$P$22,11,0)</f>
        <v>0.17557903330914121</v>
      </c>
      <c r="U331" s="41">
        <f>VLOOKUP($C331 &amp; $I331 &amp; $K331,FATOR!$A$3:$P$22,12,0)</f>
        <v>0.1745298280644238</v>
      </c>
      <c r="V331" s="41">
        <f>VLOOKUP($C331 &amp; $I331 &amp; $K331,FATOR!$A$3:$P$22,13,0)</f>
        <v>0.21253180841071748</v>
      </c>
      <c r="W331" s="41">
        <f>VLOOKUP($C331 &amp; $I331 &amp; $K331,FATOR!$A$3:$P$22,14,0)</f>
        <v>0.2107432866718385</v>
      </c>
      <c r="X331" s="41">
        <f>VLOOKUP($C331 &amp; $I331 &amp; $K331,FATOR!$A$3:$P$22,15,0)</f>
        <v>0.2155843839491689</v>
      </c>
      <c r="Y331" s="41">
        <f>VLOOKUP($C331 &amp; $I331 &amp; $K331,FATOR!$A$3:$P$22,16,0)</f>
        <v>0.20959371231642632</v>
      </c>
      <c r="AA331" s="42">
        <f t="shared" si="161"/>
        <v>10.582302940598238</v>
      </c>
      <c r="AB331" s="42">
        <f t="shared" si="162"/>
        <v>9.8850792314188158</v>
      </c>
      <c r="AC331" s="42">
        <f t="shared" si="163"/>
        <v>10.577042279246866</v>
      </c>
      <c r="AD331" s="42">
        <f t="shared" si="164"/>
        <v>9.3033934968752785</v>
      </c>
      <c r="AE331" s="42">
        <f t="shared" si="165"/>
        <v>7.7174643079299701</v>
      </c>
      <c r="AF331" s="42">
        <f t="shared" si="166"/>
        <v>7.2815526741261243</v>
      </c>
      <c r="AG331" s="42">
        <f t="shared" si="167"/>
        <v>7.9010564989113545</v>
      </c>
      <c r="AH331" s="42">
        <f t="shared" si="168"/>
        <v>7.8538422628990707</v>
      </c>
      <c r="AI331" s="42">
        <f t="shared" si="169"/>
        <v>9.5639313784822857</v>
      </c>
      <c r="AJ331" s="42">
        <f t="shared" si="170"/>
        <v>9.4834479002327328</v>
      </c>
      <c r="AK331" s="42">
        <f t="shared" si="171"/>
        <v>9.7012972777125999</v>
      </c>
      <c r="AL331" s="42">
        <f t="shared" si="172"/>
        <v>9.4317170542391846</v>
      </c>
      <c r="AN331" s="43">
        <f t="shared" si="173"/>
        <v>45474</v>
      </c>
      <c r="AO331" s="47" t="str">
        <f t="shared" ca="1" si="157"/>
        <v/>
      </c>
      <c r="AP331" s="47" t="str">
        <f t="shared" ca="1" si="157"/>
        <v/>
      </c>
      <c r="AQ331" s="47" t="str">
        <f t="shared" ca="1" si="157"/>
        <v/>
      </c>
      <c r="AR331" s="47" t="str">
        <f t="shared" ca="1" si="157"/>
        <v/>
      </c>
      <c r="AS331" s="47" t="str">
        <f t="shared" ca="1" si="157"/>
        <v/>
      </c>
      <c r="AT331" s="47" t="str">
        <f t="shared" ca="1" si="157"/>
        <v/>
      </c>
      <c r="AU331" s="47">
        <f t="shared" ca="1" si="157"/>
        <v>7.9010564989113545</v>
      </c>
      <c r="AV331" s="47">
        <f t="shared" ca="1" si="157"/>
        <v>7.8538422628990707</v>
      </c>
      <c r="AW331" s="47">
        <f t="shared" ca="1" si="157"/>
        <v>9.5639313784822857</v>
      </c>
      <c r="AX331" s="47">
        <f t="shared" ca="1" si="157"/>
        <v>9.4834479002327328</v>
      </c>
      <c r="AY331" s="47">
        <f t="shared" ca="1" si="156"/>
        <v>9.7012972777125999</v>
      </c>
      <c r="AZ331" s="47">
        <f t="shared" ca="1" si="156"/>
        <v>9.4317170542391846</v>
      </c>
      <c r="BA331" s="47">
        <f t="shared" ca="1" si="156"/>
        <v>10.582302940598238</v>
      </c>
      <c r="BB331" s="47">
        <f t="shared" ca="1" si="156"/>
        <v>9.8850792314188158</v>
      </c>
      <c r="BC331" s="47">
        <f t="shared" ca="1" si="156"/>
        <v>10.577042279246866</v>
      </c>
      <c r="BD331" s="47">
        <f t="shared" ca="1" si="156"/>
        <v>9.3033934968752785</v>
      </c>
      <c r="BE331" s="47">
        <f t="shared" ca="1" si="156"/>
        <v>7.7174643079299701</v>
      </c>
      <c r="BF331" s="47">
        <f t="shared" ca="1" si="156"/>
        <v>7.2815526741261243</v>
      </c>
      <c r="BG331" s="47">
        <f t="shared" ca="1" si="156"/>
        <v>7.9010564989113545</v>
      </c>
      <c r="BH331" s="47">
        <f t="shared" ca="1" si="156"/>
        <v>7.8538422628990707</v>
      </c>
      <c r="BI331" s="47">
        <f t="shared" ca="1" si="174"/>
        <v>9.5639313784822857</v>
      </c>
      <c r="BJ331" s="47">
        <f t="shared" ca="1" si="174"/>
        <v>9.4834479002327328</v>
      </c>
      <c r="BK331" s="47">
        <f t="shared" ca="1" si="174"/>
        <v>9.7012972777125999</v>
      </c>
      <c r="BL331" s="47">
        <f t="shared" ca="1" si="174"/>
        <v>9.4317170542391846</v>
      </c>
      <c r="BM331" s="47">
        <f t="shared" ca="1" si="174"/>
        <v>10.582302940598238</v>
      </c>
      <c r="BN331" s="47">
        <f t="shared" ca="1" si="174"/>
        <v>9.8850792314188158</v>
      </c>
      <c r="BO331" s="47">
        <f t="shared" ca="1" si="174"/>
        <v>10.577042279246866</v>
      </c>
      <c r="BP331" s="47">
        <f t="shared" ca="1" si="174"/>
        <v>9.3033934968752785</v>
      </c>
      <c r="BQ331" s="47">
        <f t="shared" ca="1" si="174"/>
        <v>7.7174643079299701</v>
      </c>
      <c r="BR331" s="47">
        <f t="shared" ca="1" si="174"/>
        <v>7.2815526741261243</v>
      </c>
      <c r="BS331" s="47">
        <f t="shared" ca="1" si="159"/>
        <v>7.9010564989113545</v>
      </c>
      <c r="BT331" s="47">
        <f t="shared" ca="1" si="159"/>
        <v>7.8538422628990707</v>
      </c>
      <c r="BU331" s="47">
        <f t="shared" ca="1" si="159"/>
        <v>9.5639313784822857</v>
      </c>
      <c r="BV331" s="47">
        <f t="shared" ca="1" si="159"/>
        <v>9.4834479002327328</v>
      </c>
      <c r="BW331" s="47">
        <f t="shared" ca="1" si="159"/>
        <v>9.7012972777125999</v>
      </c>
      <c r="BX331" s="47">
        <f t="shared" ca="1" si="159"/>
        <v>9.4317170542391846</v>
      </c>
      <c r="BY331" s="47">
        <f t="shared" ca="1" si="159"/>
        <v>10.582302940598238</v>
      </c>
      <c r="BZ331" s="47">
        <f t="shared" ca="1" si="159"/>
        <v>9.8850792314188158</v>
      </c>
      <c r="CA331" s="47">
        <f t="shared" ca="1" si="159"/>
        <v>10.577042279246866</v>
      </c>
      <c r="CB331" s="47">
        <f t="shared" ca="1" si="159"/>
        <v>9.3033934968752785</v>
      </c>
      <c r="CC331" s="47">
        <f t="shared" ca="1" si="158"/>
        <v>7.7174643079299701</v>
      </c>
      <c r="CD331" s="47">
        <f t="shared" ca="1" si="158"/>
        <v>7.2815526741261243</v>
      </c>
      <c r="CE331" s="47">
        <f t="shared" ca="1" si="158"/>
        <v>7.9010564989113545</v>
      </c>
      <c r="CF331" s="47">
        <f t="shared" ca="1" si="158"/>
        <v>7.8538422628990707</v>
      </c>
      <c r="CG331" s="47">
        <f t="shared" ca="1" si="158"/>
        <v>9.5639313784822857</v>
      </c>
      <c r="CH331" s="47">
        <f t="shared" ca="1" si="158"/>
        <v>9.4834479002327328</v>
      </c>
      <c r="CI331" s="47">
        <f t="shared" ca="1" si="158"/>
        <v>9.7012972777125999</v>
      </c>
      <c r="CJ331" s="47">
        <f t="shared" ca="1" si="158"/>
        <v>9.4317170542391846</v>
      </c>
      <c r="CK331" s="47">
        <f t="shared" ca="1" si="158"/>
        <v>10.582302940598238</v>
      </c>
      <c r="CL331" s="47">
        <f t="shared" ca="1" si="158"/>
        <v>9.8850792314188158</v>
      </c>
      <c r="CM331" s="47">
        <f t="shared" ca="1" si="160"/>
        <v>10.577042279246866</v>
      </c>
      <c r="CN331" s="47">
        <f t="shared" ca="1" si="160"/>
        <v>9.3033934968752785</v>
      </c>
      <c r="CO331" s="47">
        <f t="shared" ca="1" si="160"/>
        <v>7.7174643079299701</v>
      </c>
      <c r="CP331" s="47">
        <f t="shared" ca="1" si="160"/>
        <v>7.2815526741261243</v>
      </c>
      <c r="CQ331" s="47">
        <f t="shared" ca="1" si="160"/>
        <v>7.9010564989113545</v>
      </c>
      <c r="CR331" s="47">
        <f t="shared" ca="1" si="160"/>
        <v>7.8538422628990707</v>
      </c>
      <c r="CS331" s="47">
        <f t="shared" ca="1" si="160"/>
        <v>9.5639313784822857</v>
      </c>
      <c r="CT331" s="47">
        <f t="shared" ca="1" si="160"/>
        <v>9.4834479002327328</v>
      </c>
      <c r="CU331" s="47">
        <f t="shared" ca="1" si="160"/>
        <v>9.7012972777125999</v>
      </c>
      <c r="CV331" s="47">
        <f t="shared" ca="1" si="160"/>
        <v>9.4317170542391846</v>
      </c>
      <c r="CW331" s="47">
        <f t="shared" ca="1" si="155"/>
        <v>10.582302940598238</v>
      </c>
      <c r="CX331" s="47">
        <f t="shared" ca="1" si="155"/>
        <v>9.8850792314188158</v>
      </c>
      <c r="CY331" s="47">
        <f t="shared" ca="1" si="155"/>
        <v>10.577042279246866</v>
      </c>
      <c r="CZ331" s="47">
        <f t="shared" ca="1" si="155"/>
        <v>9.3033934968752785</v>
      </c>
      <c r="DA331" s="47">
        <f t="shared" ca="1" si="155"/>
        <v>7.7174643079299701</v>
      </c>
      <c r="DB331" s="47">
        <f t="shared" ca="1" si="155"/>
        <v>7.2815526741261243</v>
      </c>
      <c r="DC331" s="47">
        <f t="shared" ca="1" si="155"/>
        <v>7.9010564989113545</v>
      </c>
      <c r="DD331" s="47">
        <f t="shared" ca="1" si="155"/>
        <v>7.8538422628990707</v>
      </c>
    </row>
    <row r="332" spans="1:108" x14ac:dyDescent="0.25">
      <c r="A332" s="40" t="s">
        <v>138</v>
      </c>
      <c r="B332" s="40">
        <v>2803</v>
      </c>
      <c r="C332" s="40" t="s">
        <v>38</v>
      </c>
      <c r="D332" s="40" t="s">
        <v>1527</v>
      </c>
      <c r="E332" s="40" t="s">
        <v>130</v>
      </c>
      <c r="F332" s="40">
        <v>0.96</v>
      </c>
      <c r="G332" s="43">
        <v>45105</v>
      </c>
      <c r="I332" s="40" t="s">
        <v>74</v>
      </c>
      <c r="J332" s="40">
        <v>2</v>
      </c>
      <c r="K332" s="40" t="s">
        <v>33</v>
      </c>
      <c r="L332" s="40" t="s">
        <v>158</v>
      </c>
      <c r="N332" s="41">
        <f>VLOOKUP($C332 &amp; $I332 &amp; $K332,FATOR!$A$3:$P$22,5,0)</f>
        <v>0.22871264683271059</v>
      </c>
      <c r="O332" s="41">
        <f>VLOOKUP($C332 &amp; $I332 &amp; $K332,FATOR!$A$3:$P$22,6,0)</f>
        <v>0.23750563879343578</v>
      </c>
      <c r="P332" s="41">
        <f>VLOOKUP($C332 &amp; $I332 &amp; $K332,FATOR!$A$3:$P$22,7,0)</f>
        <v>0.23037320442145653</v>
      </c>
      <c r="Q332" s="41">
        <f>VLOOKUP($C332 &amp; $I332 &amp; $K332,FATOR!$A$3:$P$22,8,0)</f>
        <v>0.22169681899004828</v>
      </c>
      <c r="R332" s="41">
        <f>VLOOKUP($C332 &amp; $I332 &amp; $K332,FATOR!$A$3:$P$22,9,0)</f>
        <v>0.18652447212227979</v>
      </c>
      <c r="S332" s="41">
        <f>VLOOKUP($C332 &amp; $I332 &amp; $K332,FATOR!$A$3:$P$22,10,0)</f>
        <v>0.18988281789981101</v>
      </c>
      <c r="T332" s="41">
        <f>VLOOKUP($C332 &amp; $I332 &amp; $K332,FATOR!$A$3:$P$22,11,0)</f>
        <v>0.18730858498199443</v>
      </c>
      <c r="U332" s="41">
        <f>VLOOKUP($C332 &amp; $I332 &amp; $K332,FATOR!$A$3:$P$22,12,0)</f>
        <v>0.20642963181667212</v>
      </c>
      <c r="V332" s="41">
        <f>VLOOKUP($C332 &amp; $I332 &amp; $K332,FATOR!$A$3:$P$22,13,0)</f>
        <v>0.25801633166033289</v>
      </c>
      <c r="W332" s="41">
        <f>VLOOKUP($C332 &amp; $I332 &amp; $K332,FATOR!$A$3:$P$22,14,0)</f>
        <v>0.23400168262830828</v>
      </c>
      <c r="X332" s="41">
        <f>VLOOKUP($C332 &amp; $I332 &amp; $K332,FATOR!$A$3:$P$22,15,0)</f>
        <v>0.22614830050781706</v>
      </c>
      <c r="Y332" s="41">
        <f>VLOOKUP($C332 &amp; $I332 &amp; $K332,FATOR!$A$3:$P$22,16,0)</f>
        <v>0.23465907887395288</v>
      </c>
      <c r="AA332" s="42">
        <f t="shared" si="161"/>
        <v>0.21956414095940216</v>
      </c>
      <c r="AB332" s="42">
        <f t="shared" si="162"/>
        <v>0.22800541324169835</v>
      </c>
      <c r="AC332" s="42">
        <f t="shared" si="163"/>
        <v>0.22115827624459827</v>
      </c>
      <c r="AD332" s="42">
        <f t="shared" si="164"/>
        <v>0.21282894623044635</v>
      </c>
      <c r="AE332" s="42">
        <f t="shared" si="165"/>
        <v>0.1790634932373886</v>
      </c>
      <c r="AF332" s="42">
        <f t="shared" si="166"/>
        <v>0.18228750518381856</v>
      </c>
      <c r="AG332" s="42">
        <f t="shared" si="167"/>
        <v>0.17981624158271464</v>
      </c>
      <c r="AH332" s="42">
        <f t="shared" si="168"/>
        <v>0.19817244654400523</v>
      </c>
      <c r="AI332" s="42">
        <f t="shared" si="169"/>
        <v>0.24769567839391957</v>
      </c>
      <c r="AJ332" s="42">
        <f t="shared" si="170"/>
        <v>0.22464161532317595</v>
      </c>
      <c r="AK332" s="42">
        <f t="shared" si="171"/>
        <v>0.21710236848750436</v>
      </c>
      <c r="AL332" s="42">
        <f t="shared" si="172"/>
        <v>0.22527271571899476</v>
      </c>
      <c r="AN332" s="43">
        <f t="shared" si="173"/>
        <v>45136</v>
      </c>
      <c r="AO332" s="47">
        <f t="shared" ca="1" si="157"/>
        <v>0.21956414095940216</v>
      </c>
      <c r="AP332" s="47">
        <f t="shared" ca="1" si="157"/>
        <v>0.22800541324169835</v>
      </c>
      <c r="AQ332" s="47">
        <f t="shared" ca="1" si="157"/>
        <v>0.22115827624459827</v>
      </c>
      <c r="AR332" s="47">
        <f t="shared" ca="1" si="157"/>
        <v>0.21282894623044635</v>
      </c>
      <c r="AS332" s="47">
        <f t="shared" ca="1" si="157"/>
        <v>0.1790634932373886</v>
      </c>
      <c r="AT332" s="47">
        <f t="shared" ca="1" si="157"/>
        <v>0.18228750518381856</v>
      </c>
      <c r="AU332" s="47">
        <f t="shared" ca="1" si="157"/>
        <v>0.17981624158271464</v>
      </c>
      <c r="AV332" s="47">
        <f t="shared" ca="1" si="157"/>
        <v>0.19817244654400523</v>
      </c>
      <c r="AW332" s="47">
        <f t="shared" ca="1" si="157"/>
        <v>0.24769567839391957</v>
      </c>
      <c r="AX332" s="47">
        <f t="shared" ca="1" si="157"/>
        <v>0.22464161532317595</v>
      </c>
      <c r="AY332" s="47">
        <f t="shared" ca="1" si="156"/>
        <v>0.21710236848750436</v>
      </c>
      <c r="AZ332" s="47">
        <f t="shared" ca="1" si="156"/>
        <v>0.22527271571899476</v>
      </c>
      <c r="BA332" s="47">
        <f t="shared" ca="1" si="156"/>
        <v>0.21956414095940216</v>
      </c>
      <c r="BB332" s="47">
        <f t="shared" ca="1" si="156"/>
        <v>0.22800541324169835</v>
      </c>
      <c r="BC332" s="47">
        <f t="shared" ca="1" si="156"/>
        <v>0.22115827624459827</v>
      </c>
      <c r="BD332" s="47">
        <f t="shared" ca="1" si="156"/>
        <v>0.21282894623044635</v>
      </c>
      <c r="BE332" s="47">
        <f t="shared" ca="1" si="156"/>
        <v>0.1790634932373886</v>
      </c>
      <c r="BF332" s="47">
        <f t="shared" ca="1" si="156"/>
        <v>0.18228750518381856</v>
      </c>
      <c r="BG332" s="47">
        <f t="shared" ca="1" si="156"/>
        <v>0.17981624158271464</v>
      </c>
      <c r="BH332" s="47">
        <f t="shared" ca="1" si="156"/>
        <v>0.19817244654400523</v>
      </c>
      <c r="BI332" s="47">
        <f t="shared" ca="1" si="174"/>
        <v>0.24769567839391957</v>
      </c>
      <c r="BJ332" s="47">
        <f t="shared" ca="1" si="174"/>
        <v>0.22464161532317595</v>
      </c>
      <c r="BK332" s="47">
        <f t="shared" ca="1" si="174"/>
        <v>0.21710236848750436</v>
      </c>
      <c r="BL332" s="47">
        <f t="shared" ca="1" si="174"/>
        <v>0.22527271571899476</v>
      </c>
      <c r="BM332" s="47">
        <f t="shared" ca="1" si="174"/>
        <v>0.21956414095940216</v>
      </c>
      <c r="BN332" s="47">
        <f t="shared" ca="1" si="174"/>
        <v>0.22800541324169835</v>
      </c>
      <c r="BO332" s="47">
        <f t="shared" ca="1" si="174"/>
        <v>0.22115827624459827</v>
      </c>
      <c r="BP332" s="47">
        <f t="shared" ca="1" si="174"/>
        <v>0.21282894623044635</v>
      </c>
      <c r="BQ332" s="47">
        <f t="shared" ca="1" si="174"/>
        <v>0.1790634932373886</v>
      </c>
      <c r="BR332" s="47">
        <f t="shared" ca="1" si="174"/>
        <v>0.18228750518381856</v>
      </c>
      <c r="BS332" s="47">
        <f t="shared" ca="1" si="159"/>
        <v>0.17981624158271464</v>
      </c>
      <c r="BT332" s="47">
        <f t="shared" ca="1" si="159"/>
        <v>0.19817244654400523</v>
      </c>
      <c r="BU332" s="47">
        <f t="shared" ca="1" si="159"/>
        <v>0.24769567839391957</v>
      </c>
      <c r="BV332" s="47">
        <f t="shared" ca="1" si="159"/>
        <v>0.22464161532317595</v>
      </c>
      <c r="BW332" s="47">
        <f t="shared" ca="1" si="159"/>
        <v>0.21710236848750436</v>
      </c>
      <c r="BX332" s="47">
        <f t="shared" ca="1" si="159"/>
        <v>0.22527271571899476</v>
      </c>
      <c r="BY332" s="47">
        <f t="shared" ca="1" si="159"/>
        <v>0.21956414095940216</v>
      </c>
      <c r="BZ332" s="47">
        <f t="shared" ca="1" si="159"/>
        <v>0.22800541324169835</v>
      </c>
      <c r="CA332" s="47">
        <f t="shared" ca="1" si="159"/>
        <v>0.22115827624459827</v>
      </c>
      <c r="CB332" s="47">
        <f t="shared" ca="1" si="159"/>
        <v>0.21282894623044635</v>
      </c>
      <c r="CC332" s="47">
        <f t="shared" ca="1" si="158"/>
        <v>0.1790634932373886</v>
      </c>
      <c r="CD332" s="47">
        <f t="shared" ca="1" si="158"/>
        <v>0.18228750518381856</v>
      </c>
      <c r="CE332" s="47">
        <f t="shared" ca="1" si="158"/>
        <v>0.17981624158271464</v>
      </c>
      <c r="CF332" s="47">
        <f t="shared" ca="1" si="158"/>
        <v>0.19817244654400523</v>
      </c>
      <c r="CG332" s="47">
        <f t="shared" ca="1" si="158"/>
        <v>0.24769567839391957</v>
      </c>
      <c r="CH332" s="47">
        <f t="shared" ca="1" si="158"/>
        <v>0.22464161532317595</v>
      </c>
      <c r="CI332" s="47">
        <f t="shared" ca="1" si="158"/>
        <v>0.21710236848750436</v>
      </c>
      <c r="CJ332" s="47">
        <f t="shared" ca="1" si="158"/>
        <v>0.22527271571899476</v>
      </c>
      <c r="CK332" s="47">
        <f t="shared" ca="1" si="158"/>
        <v>0.21956414095940216</v>
      </c>
      <c r="CL332" s="47">
        <f t="shared" ca="1" si="158"/>
        <v>0.22800541324169835</v>
      </c>
      <c r="CM332" s="47">
        <f t="shared" ca="1" si="160"/>
        <v>0.22115827624459827</v>
      </c>
      <c r="CN332" s="47">
        <f t="shared" ca="1" si="160"/>
        <v>0.21282894623044635</v>
      </c>
      <c r="CO332" s="47">
        <f t="shared" ca="1" si="160"/>
        <v>0.1790634932373886</v>
      </c>
      <c r="CP332" s="47">
        <f t="shared" ca="1" si="160"/>
        <v>0.18228750518381856</v>
      </c>
      <c r="CQ332" s="47">
        <f t="shared" ca="1" si="160"/>
        <v>0.17981624158271464</v>
      </c>
      <c r="CR332" s="47">
        <f t="shared" ca="1" si="160"/>
        <v>0.19817244654400523</v>
      </c>
      <c r="CS332" s="47">
        <f t="shared" ca="1" si="160"/>
        <v>0.24769567839391957</v>
      </c>
      <c r="CT332" s="47">
        <f t="shared" ca="1" si="160"/>
        <v>0.22464161532317595</v>
      </c>
      <c r="CU332" s="47">
        <f t="shared" ca="1" si="160"/>
        <v>0.21710236848750436</v>
      </c>
      <c r="CV332" s="47">
        <f t="shared" ca="1" si="160"/>
        <v>0.22527271571899476</v>
      </c>
      <c r="CW332" s="47">
        <f t="shared" ca="1" si="155"/>
        <v>0.21956414095940216</v>
      </c>
      <c r="CX332" s="47">
        <f t="shared" ca="1" si="155"/>
        <v>0.22800541324169835</v>
      </c>
      <c r="CY332" s="47">
        <f t="shared" ca="1" si="155"/>
        <v>0.22115827624459827</v>
      </c>
      <c r="CZ332" s="47">
        <f t="shared" ca="1" si="155"/>
        <v>0.21282894623044635</v>
      </c>
      <c r="DA332" s="47">
        <f t="shared" ca="1" si="155"/>
        <v>0.1790634932373886</v>
      </c>
      <c r="DB332" s="47">
        <f t="shared" ca="1" si="155"/>
        <v>0.18228750518381856</v>
      </c>
      <c r="DC332" s="47">
        <f t="shared" ca="1" si="155"/>
        <v>0.17981624158271464</v>
      </c>
      <c r="DD332" s="47">
        <f t="shared" ca="1" si="155"/>
        <v>0.19817244654400523</v>
      </c>
    </row>
    <row r="333" spans="1:108" x14ac:dyDescent="0.25">
      <c r="A333" s="40" t="s">
        <v>138</v>
      </c>
      <c r="B333" s="40">
        <v>2823</v>
      </c>
      <c r="C333" s="40" t="s">
        <v>38</v>
      </c>
      <c r="D333" s="40" t="s">
        <v>1529</v>
      </c>
      <c r="E333" s="40" t="s">
        <v>130</v>
      </c>
      <c r="F333" s="40">
        <v>0.55300000000000005</v>
      </c>
      <c r="G333" s="43">
        <v>45129</v>
      </c>
      <c r="I333" s="40" t="s">
        <v>74</v>
      </c>
      <c r="J333" s="40">
        <v>2</v>
      </c>
      <c r="K333" s="40" t="s">
        <v>33</v>
      </c>
      <c r="L333" s="40" t="s">
        <v>158</v>
      </c>
      <c r="N333" s="41">
        <f>VLOOKUP($C333 &amp; $I333 &amp; $K333,FATOR!$A$3:$P$22,5,0)</f>
        <v>0.22871264683271059</v>
      </c>
      <c r="O333" s="41">
        <f>VLOOKUP($C333 &amp; $I333 &amp; $K333,FATOR!$A$3:$P$22,6,0)</f>
        <v>0.23750563879343578</v>
      </c>
      <c r="P333" s="41">
        <f>VLOOKUP($C333 &amp; $I333 &amp; $K333,FATOR!$A$3:$P$22,7,0)</f>
        <v>0.23037320442145653</v>
      </c>
      <c r="Q333" s="41">
        <f>VLOOKUP($C333 &amp; $I333 &amp; $K333,FATOR!$A$3:$P$22,8,0)</f>
        <v>0.22169681899004828</v>
      </c>
      <c r="R333" s="41">
        <f>VLOOKUP($C333 &amp; $I333 &amp; $K333,FATOR!$A$3:$P$22,9,0)</f>
        <v>0.18652447212227979</v>
      </c>
      <c r="S333" s="41">
        <f>VLOOKUP($C333 &amp; $I333 &amp; $K333,FATOR!$A$3:$P$22,10,0)</f>
        <v>0.18988281789981101</v>
      </c>
      <c r="T333" s="41">
        <f>VLOOKUP($C333 &amp; $I333 &amp; $K333,FATOR!$A$3:$P$22,11,0)</f>
        <v>0.18730858498199443</v>
      </c>
      <c r="U333" s="41">
        <f>VLOOKUP($C333 &amp; $I333 &amp; $K333,FATOR!$A$3:$P$22,12,0)</f>
        <v>0.20642963181667212</v>
      </c>
      <c r="V333" s="41">
        <f>VLOOKUP($C333 &amp; $I333 &amp; $K333,FATOR!$A$3:$P$22,13,0)</f>
        <v>0.25801633166033289</v>
      </c>
      <c r="W333" s="41">
        <f>VLOOKUP($C333 &amp; $I333 &amp; $K333,FATOR!$A$3:$P$22,14,0)</f>
        <v>0.23400168262830828</v>
      </c>
      <c r="X333" s="41">
        <f>VLOOKUP($C333 &amp; $I333 &amp; $K333,FATOR!$A$3:$P$22,15,0)</f>
        <v>0.22614830050781706</v>
      </c>
      <c r="Y333" s="41">
        <f>VLOOKUP($C333 &amp; $I333 &amp; $K333,FATOR!$A$3:$P$22,16,0)</f>
        <v>0.23465907887395288</v>
      </c>
      <c r="AA333" s="42">
        <f t="shared" si="161"/>
        <v>0.12647809369848897</v>
      </c>
      <c r="AB333" s="42">
        <f t="shared" si="162"/>
        <v>0.13134061825276999</v>
      </c>
      <c r="AC333" s="42">
        <f t="shared" si="163"/>
        <v>0.12739638204506548</v>
      </c>
      <c r="AD333" s="42">
        <f t="shared" si="164"/>
        <v>0.12259834090149671</v>
      </c>
      <c r="AE333" s="42">
        <f t="shared" si="165"/>
        <v>0.10314803308362074</v>
      </c>
      <c r="AF333" s="42">
        <f t="shared" si="166"/>
        <v>0.1050051982985955</v>
      </c>
      <c r="AG333" s="42">
        <f t="shared" si="167"/>
        <v>0.10358164749504292</v>
      </c>
      <c r="AH333" s="42">
        <f t="shared" si="168"/>
        <v>0.11415558639461969</v>
      </c>
      <c r="AI333" s="42">
        <f t="shared" si="169"/>
        <v>0.1426830314081641</v>
      </c>
      <c r="AJ333" s="42">
        <f t="shared" si="170"/>
        <v>0.1294029304934545</v>
      </c>
      <c r="AK333" s="42">
        <f t="shared" si="171"/>
        <v>0.12506001018082286</v>
      </c>
      <c r="AL333" s="42">
        <f t="shared" si="172"/>
        <v>0.12976647061729596</v>
      </c>
      <c r="AN333" s="43">
        <f t="shared" si="173"/>
        <v>45160</v>
      </c>
      <c r="AO333" s="47">
        <f t="shared" ca="1" si="157"/>
        <v>0.12647809369848897</v>
      </c>
      <c r="AP333" s="47">
        <f t="shared" ca="1" si="157"/>
        <v>0.13134061825276999</v>
      </c>
      <c r="AQ333" s="47">
        <f t="shared" ca="1" si="157"/>
        <v>0.12739638204506548</v>
      </c>
      <c r="AR333" s="47">
        <f t="shared" ca="1" si="157"/>
        <v>0.12259834090149671</v>
      </c>
      <c r="AS333" s="47">
        <f t="shared" ca="1" si="157"/>
        <v>0.10314803308362074</v>
      </c>
      <c r="AT333" s="47">
        <f t="shared" ca="1" si="157"/>
        <v>0.1050051982985955</v>
      </c>
      <c r="AU333" s="47">
        <f t="shared" ca="1" si="157"/>
        <v>0.10358164749504292</v>
      </c>
      <c r="AV333" s="47">
        <f t="shared" ca="1" si="157"/>
        <v>0.11415558639461969</v>
      </c>
      <c r="AW333" s="47">
        <f t="shared" ca="1" si="157"/>
        <v>0.1426830314081641</v>
      </c>
      <c r="AX333" s="47">
        <f t="shared" ca="1" si="157"/>
        <v>0.1294029304934545</v>
      </c>
      <c r="AY333" s="47">
        <f t="shared" ca="1" si="156"/>
        <v>0.12506001018082286</v>
      </c>
      <c r="AZ333" s="47">
        <f t="shared" ca="1" si="156"/>
        <v>0.12976647061729596</v>
      </c>
      <c r="BA333" s="47">
        <f t="shared" ca="1" si="156"/>
        <v>0.12647809369848897</v>
      </c>
      <c r="BB333" s="47">
        <f t="shared" ca="1" si="156"/>
        <v>0.13134061825276999</v>
      </c>
      <c r="BC333" s="47">
        <f t="shared" ca="1" si="156"/>
        <v>0.12739638204506548</v>
      </c>
      <c r="BD333" s="47">
        <f t="shared" ca="1" si="156"/>
        <v>0.12259834090149671</v>
      </c>
      <c r="BE333" s="47">
        <f t="shared" ca="1" si="156"/>
        <v>0.10314803308362074</v>
      </c>
      <c r="BF333" s="47">
        <f t="shared" ca="1" si="156"/>
        <v>0.1050051982985955</v>
      </c>
      <c r="BG333" s="47">
        <f t="shared" ca="1" si="156"/>
        <v>0.10358164749504292</v>
      </c>
      <c r="BH333" s="47">
        <f t="shared" ca="1" si="156"/>
        <v>0.11415558639461969</v>
      </c>
      <c r="BI333" s="47">
        <f t="shared" ca="1" si="174"/>
        <v>0.1426830314081641</v>
      </c>
      <c r="BJ333" s="47">
        <f t="shared" ca="1" si="174"/>
        <v>0.1294029304934545</v>
      </c>
      <c r="BK333" s="47">
        <f t="shared" ca="1" si="174"/>
        <v>0.12506001018082286</v>
      </c>
      <c r="BL333" s="47">
        <f t="shared" ca="1" si="174"/>
        <v>0.12976647061729596</v>
      </c>
      <c r="BM333" s="47">
        <f t="shared" ca="1" si="174"/>
        <v>0.12647809369848897</v>
      </c>
      <c r="BN333" s="47">
        <f t="shared" ca="1" si="174"/>
        <v>0.13134061825276999</v>
      </c>
      <c r="BO333" s="47">
        <f t="shared" ca="1" si="174"/>
        <v>0.12739638204506548</v>
      </c>
      <c r="BP333" s="47">
        <f t="shared" ca="1" si="174"/>
        <v>0.12259834090149671</v>
      </c>
      <c r="BQ333" s="47">
        <f t="shared" ca="1" si="174"/>
        <v>0.10314803308362074</v>
      </c>
      <c r="BR333" s="47">
        <f t="shared" ca="1" si="174"/>
        <v>0.1050051982985955</v>
      </c>
      <c r="BS333" s="47">
        <f t="shared" ca="1" si="159"/>
        <v>0.10358164749504292</v>
      </c>
      <c r="BT333" s="47">
        <f t="shared" ca="1" si="159"/>
        <v>0.11415558639461969</v>
      </c>
      <c r="BU333" s="47">
        <f t="shared" ca="1" si="159"/>
        <v>0.1426830314081641</v>
      </c>
      <c r="BV333" s="47">
        <f t="shared" ca="1" si="159"/>
        <v>0.1294029304934545</v>
      </c>
      <c r="BW333" s="47">
        <f t="shared" ca="1" si="159"/>
        <v>0.12506001018082286</v>
      </c>
      <c r="BX333" s="47">
        <f t="shared" ca="1" si="159"/>
        <v>0.12976647061729596</v>
      </c>
      <c r="BY333" s="47">
        <f t="shared" ca="1" si="159"/>
        <v>0.12647809369848897</v>
      </c>
      <c r="BZ333" s="47">
        <f t="shared" ca="1" si="159"/>
        <v>0.13134061825276999</v>
      </c>
      <c r="CA333" s="47">
        <f t="shared" ca="1" si="159"/>
        <v>0.12739638204506548</v>
      </c>
      <c r="CB333" s="47">
        <f t="shared" ca="1" si="159"/>
        <v>0.12259834090149671</v>
      </c>
      <c r="CC333" s="47">
        <f t="shared" ca="1" si="158"/>
        <v>0.10314803308362074</v>
      </c>
      <c r="CD333" s="47">
        <f t="shared" ca="1" si="158"/>
        <v>0.1050051982985955</v>
      </c>
      <c r="CE333" s="47">
        <f t="shared" ca="1" si="158"/>
        <v>0.10358164749504292</v>
      </c>
      <c r="CF333" s="47">
        <f t="shared" ca="1" si="158"/>
        <v>0.11415558639461969</v>
      </c>
      <c r="CG333" s="47">
        <f t="shared" ca="1" si="158"/>
        <v>0.1426830314081641</v>
      </c>
      <c r="CH333" s="47">
        <f t="shared" ca="1" si="158"/>
        <v>0.1294029304934545</v>
      </c>
      <c r="CI333" s="47">
        <f t="shared" ca="1" si="158"/>
        <v>0.12506001018082286</v>
      </c>
      <c r="CJ333" s="47">
        <f t="shared" ca="1" si="158"/>
        <v>0.12976647061729596</v>
      </c>
      <c r="CK333" s="47">
        <f t="shared" ca="1" si="158"/>
        <v>0.12647809369848897</v>
      </c>
      <c r="CL333" s="47">
        <f t="shared" ca="1" si="158"/>
        <v>0.13134061825276999</v>
      </c>
      <c r="CM333" s="47">
        <f t="shared" ca="1" si="160"/>
        <v>0.12739638204506548</v>
      </c>
      <c r="CN333" s="47">
        <f t="shared" ca="1" si="160"/>
        <v>0.12259834090149671</v>
      </c>
      <c r="CO333" s="47">
        <f t="shared" ca="1" si="160"/>
        <v>0.10314803308362074</v>
      </c>
      <c r="CP333" s="47">
        <f t="shared" ca="1" si="160"/>
        <v>0.1050051982985955</v>
      </c>
      <c r="CQ333" s="47">
        <f t="shared" ca="1" si="160"/>
        <v>0.10358164749504292</v>
      </c>
      <c r="CR333" s="47">
        <f t="shared" ca="1" si="160"/>
        <v>0.11415558639461969</v>
      </c>
      <c r="CS333" s="47">
        <f t="shared" ca="1" si="160"/>
        <v>0.1426830314081641</v>
      </c>
      <c r="CT333" s="47">
        <f t="shared" ca="1" si="160"/>
        <v>0.1294029304934545</v>
      </c>
      <c r="CU333" s="47">
        <f t="shared" ca="1" si="160"/>
        <v>0.12506001018082286</v>
      </c>
      <c r="CV333" s="47">
        <f t="shared" ca="1" si="160"/>
        <v>0.12976647061729596</v>
      </c>
      <c r="CW333" s="47">
        <f t="shared" ca="1" si="155"/>
        <v>0.12647809369848897</v>
      </c>
      <c r="CX333" s="47">
        <f t="shared" ca="1" si="155"/>
        <v>0.13134061825276999</v>
      </c>
      <c r="CY333" s="47">
        <f t="shared" ca="1" si="155"/>
        <v>0.12739638204506548</v>
      </c>
      <c r="CZ333" s="47">
        <f t="shared" ca="1" si="155"/>
        <v>0.12259834090149671</v>
      </c>
      <c r="DA333" s="47">
        <f t="shared" ca="1" si="155"/>
        <v>0.10314803308362074</v>
      </c>
      <c r="DB333" s="47">
        <f t="shared" ca="1" si="155"/>
        <v>0.1050051982985955</v>
      </c>
      <c r="DC333" s="47">
        <f t="shared" ca="1" si="155"/>
        <v>0.10358164749504292</v>
      </c>
      <c r="DD333" s="47">
        <f t="shared" ca="1" si="155"/>
        <v>0.11415558639461969</v>
      </c>
    </row>
    <row r="334" spans="1:108" x14ac:dyDescent="0.25">
      <c r="A334" s="40" t="s">
        <v>138</v>
      </c>
      <c r="B334" s="40">
        <v>2830</v>
      </c>
      <c r="C334" s="40" t="s">
        <v>38</v>
      </c>
      <c r="D334" s="40" t="s">
        <v>1530</v>
      </c>
      <c r="E334" s="40" t="s">
        <v>130</v>
      </c>
      <c r="F334" s="40">
        <v>0.36</v>
      </c>
      <c r="G334" s="43">
        <v>45155</v>
      </c>
      <c r="I334" s="40" t="s">
        <v>74</v>
      </c>
      <c r="J334" s="40">
        <v>2</v>
      </c>
      <c r="K334" s="40" t="s">
        <v>33</v>
      </c>
      <c r="L334" s="40" t="s">
        <v>158</v>
      </c>
      <c r="N334" s="41">
        <f>VLOOKUP($C334 &amp; $I334 &amp; $K334,FATOR!$A$3:$P$22,5,0)</f>
        <v>0.22871264683271059</v>
      </c>
      <c r="O334" s="41">
        <f>VLOOKUP($C334 &amp; $I334 &amp; $K334,FATOR!$A$3:$P$22,6,0)</f>
        <v>0.23750563879343578</v>
      </c>
      <c r="P334" s="41">
        <f>VLOOKUP($C334 &amp; $I334 &amp; $K334,FATOR!$A$3:$P$22,7,0)</f>
        <v>0.23037320442145653</v>
      </c>
      <c r="Q334" s="41">
        <f>VLOOKUP($C334 &amp; $I334 &amp; $K334,FATOR!$A$3:$P$22,8,0)</f>
        <v>0.22169681899004828</v>
      </c>
      <c r="R334" s="41">
        <f>VLOOKUP($C334 &amp; $I334 &amp; $K334,FATOR!$A$3:$P$22,9,0)</f>
        <v>0.18652447212227979</v>
      </c>
      <c r="S334" s="41">
        <f>VLOOKUP($C334 &amp; $I334 &amp; $K334,FATOR!$A$3:$P$22,10,0)</f>
        <v>0.18988281789981101</v>
      </c>
      <c r="T334" s="41">
        <f>VLOOKUP($C334 &amp; $I334 &amp; $K334,FATOR!$A$3:$P$22,11,0)</f>
        <v>0.18730858498199443</v>
      </c>
      <c r="U334" s="41">
        <f>VLOOKUP($C334 &amp; $I334 &amp; $K334,FATOR!$A$3:$P$22,12,0)</f>
        <v>0.20642963181667212</v>
      </c>
      <c r="V334" s="41">
        <f>VLOOKUP($C334 &amp; $I334 &amp; $K334,FATOR!$A$3:$P$22,13,0)</f>
        <v>0.25801633166033289</v>
      </c>
      <c r="W334" s="41">
        <f>VLOOKUP($C334 &amp; $I334 &amp; $K334,FATOR!$A$3:$P$22,14,0)</f>
        <v>0.23400168262830828</v>
      </c>
      <c r="X334" s="41">
        <f>VLOOKUP($C334 &amp; $I334 &amp; $K334,FATOR!$A$3:$P$22,15,0)</f>
        <v>0.22614830050781706</v>
      </c>
      <c r="Y334" s="41">
        <f>VLOOKUP($C334 &amp; $I334 &amp; $K334,FATOR!$A$3:$P$22,16,0)</f>
        <v>0.23465907887395288</v>
      </c>
      <c r="AA334" s="42">
        <f t="shared" si="161"/>
        <v>8.2336552859775813E-2</v>
      </c>
      <c r="AB334" s="42">
        <f t="shared" si="162"/>
        <v>8.5502029965636883E-2</v>
      </c>
      <c r="AC334" s="42">
        <f t="shared" si="163"/>
        <v>8.2934353591724352E-2</v>
      </c>
      <c r="AD334" s="42">
        <f t="shared" si="164"/>
        <v>7.981085483641738E-2</v>
      </c>
      <c r="AE334" s="42">
        <f t="shared" si="165"/>
        <v>6.7148809964020728E-2</v>
      </c>
      <c r="AF334" s="42">
        <f t="shared" si="166"/>
        <v>6.8357814443931963E-2</v>
      </c>
      <c r="AG334" s="42">
        <f t="shared" si="167"/>
        <v>6.7431090593517998E-2</v>
      </c>
      <c r="AH334" s="42">
        <f t="shared" si="168"/>
        <v>7.4314667454001962E-2</v>
      </c>
      <c r="AI334" s="42">
        <f t="shared" si="169"/>
        <v>9.2885879397719834E-2</v>
      </c>
      <c r="AJ334" s="42">
        <f t="shared" si="170"/>
        <v>8.424060574619098E-2</v>
      </c>
      <c r="AK334" s="42">
        <f t="shared" si="171"/>
        <v>8.1413388182814142E-2</v>
      </c>
      <c r="AL334" s="42">
        <f t="shared" si="172"/>
        <v>8.4477268394623037E-2</v>
      </c>
      <c r="AN334" s="43">
        <f t="shared" si="173"/>
        <v>45186</v>
      </c>
      <c r="AO334" s="47">
        <f t="shared" ca="1" si="157"/>
        <v>8.2336552859775813E-2</v>
      </c>
      <c r="AP334" s="47">
        <f t="shared" ca="1" si="157"/>
        <v>8.5502029965636883E-2</v>
      </c>
      <c r="AQ334" s="47">
        <f t="shared" ca="1" si="157"/>
        <v>8.2934353591724352E-2</v>
      </c>
      <c r="AR334" s="47">
        <f t="shared" ca="1" si="157"/>
        <v>7.981085483641738E-2</v>
      </c>
      <c r="AS334" s="47">
        <f t="shared" ca="1" si="157"/>
        <v>6.7148809964020728E-2</v>
      </c>
      <c r="AT334" s="47">
        <f t="shared" ca="1" si="157"/>
        <v>6.8357814443931963E-2</v>
      </c>
      <c r="AU334" s="47">
        <f t="shared" ca="1" si="157"/>
        <v>6.7431090593517998E-2</v>
      </c>
      <c r="AV334" s="47">
        <f t="shared" ca="1" si="157"/>
        <v>7.4314667454001962E-2</v>
      </c>
      <c r="AW334" s="47">
        <f t="shared" ca="1" si="157"/>
        <v>9.2885879397719834E-2</v>
      </c>
      <c r="AX334" s="47">
        <f t="shared" ca="1" si="157"/>
        <v>8.424060574619098E-2</v>
      </c>
      <c r="AY334" s="47">
        <f t="shared" ca="1" si="156"/>
        <v>8.1413388182814142E-2</v>
      </c>
      <c r="AZ334" s="47">
        <f t="shared" ca="1" si="156"/>
        <v>8.4477268394623037E-2</v>
      </c>
      <c r="BA334" s="47">
        <f t="shared" ca="1" si="156"/>
        <v>8.2336552859775813E-2</v>
      </c>
      <c r="BB334" s="47">
        <f t="shared" ca="1" si="156"/>
        <v>8.5502029965636883E-2</v>
      </c>
      <c r="BC334" s="47">
        <f t="shared" ca="1" si="156"/>
        <v>8.2934353591724352E-2</v>
      </c>
      <c r="BD334" s="47">
        <f t="shared" ca="1" si="156"/>
        <v>7.981085483641738E-2</v>
      </c>
      <c r="BE334" s="47">
        <f t="shared" ca="1" si="156"/>
        <v>6.7148809964020728E-2</v>
      </c>
      <c r="BF334" s="47">
        <f t="shared" ca="1" si="156"/>
        <v>6.8357814443931963E-2</v>
      </c>
      <c r="BG334" s="47">
        <f t="shared" ca="1" si="156"/>
        <v>6.7431090593517998E-2</v>
      </c>
      <c r="BH334" s="47">
        <f t="shared" ca="1" si="156"/>
        <v>7.4314667454001962E-2</v>
      </c>
      <c r="BI334" s="47">
        <f t="shared" ca="1" si="174"/>
        <v>9.2885879397719834E-2</v>
      </c>
      <c r="BJ334" s="47">
        <f t="shared" ca="1" si="174"/>
        <v>8.424060574619098E-2</v>
      </c>
      <c r="BK334" s="47">
        <f t="shared" ca="1" si="174"/>
        <v>8.1413388182814142E-2</v>
      </c>
      <c r="BL334" s="47">
        <f t="shared" ca="1" si="174"/>
        <v>8.4477268394623037E-2</v>
      </c>
      <c r="BM334" s="47">
        <f t="shared" ca="1" si="174"/>
        <v>8.2336552859775813E-2</v>
      </c>
      <c r="BN334" s="47">
        <f t="shared" ca="1" si="174"/>
        <v>8.5502029965636883E-2</v>
      </c>
      <c r="BO334" s="47">
        <f t="shared" ca="1" si="174"/>
        <v>8.2934353591724352E-2</v>
      </c>
      <c r="BP334" s="47">
        <f t="shared" ca="1" si="174"/>
        <v>7.981085483641738E-2</v>
      </c>
      <c r="BQ334" s="47">
        <f t="shared" ca="1" si="174"/>
        <v>6.7148809964020728E-2</v>
      </c>
      <c r="BR334" s="47">
        <f t="shared" ca="1" si="174"/>
        <v>6.8357814443931963E-2</v>
      </c>
      <c r="BS334" s="47">
        <f t="shared" ca="1" si="159"/>
        <v>6.7431090593517998E-2</v>
      </c>
      <c r="BT334" s="47">
        <f t="shared" ca="1" si="159"/>
        <v>7.4314667454001962E-2</v>
      </c>
      <c r="BU334" s="47">
        <f t="shared" ca="1" si="159"/>
        <v>9.2885879397719834E-2</v>
      </c>
      <c r="BV334" s="47">
        <f t="shared" ca="1" si="159"/>
        <v>8.424060574619098E-2</v>
      </c>
      <c r="BW334" s="47">
        <f t="shared" ca="1" si="159"/>
        <v>8.1413388182814142E-2</v>
      </c>
      <c r="BX334" s="47">
        <f t="shared" ca="1" si="159"/>
        <v>8.4477268394623037E-2</v>
      </c>
      <c r="BY334" s="47">
        <f t="shared" ca="1" si="159"/>
        <v>8.2336552859775813E-2</v>
      </c>
      <c r="BZ334" s="47">
        <f t="shared" ca="1" si="159"/>
        <v>8.5502029965636883E-2</v>
      </c>
      <c r="CA334" s="47">
        <f t="shared" ca="1" si="159"/>
        <v>8.2934353591724352E-2</v>
      </c>
      <c r="CB334" s="47">
        <f t="shared" ca="1" si="159"/>
        <v>7.981085483641738E-2</v>
      </c>
      <c r="CC334" s="47">
        <f t="shared" ca="1" si="158"/>
        <v>6.7148809964020728E-2</v>
      </c>
      <c r="CD334" s="47">
        <f t="shared" ca="1" si="158"/>
        <v>6.8357814443931963E-2</v>
      </c>
      <c r="CE334" s="47">
        <f t="shared" ca="1" si="158"/>
        <v>6.7431090593517998E-2</v>
      </c>
      <c r="CF334" s="47">
        <f t="shared" ca="1" si="158"/>
        <v>7.4314667454001962E-2</v>
      </c>
      <c r="CG334" s="47">
        <f t="shared" ca="1" si="158"/>
        <v>9.2885879397719834E-2</v>
      </c>
      <c r="CH334" s="47">
        <f t="shared" ca="1" si="158"/>
        <v>8.424060574619098E-2</v>
      </c>
      <c r="CI334" s="47">
        <f t="shared" ca="1" si="158"/>
        <v>8.1413388182814142E-2</v>
      </c>
      <c r="CJ334" s="47">
        <f t="shared" ca="1" si="158"/>
        <v>8.4477268394623037E-2</v>
      </c>
      <c r="CK334" s="47">
        <f t="shared" ca="1" si="158"/>
        <v>8.2336552859775813E-2</v>
      </c>
      <c r="CL334" s="47">
        <f t="shared" ca="1" si="158"/>
        <v>8.5502029965636883E-2</v>
      </c>
      <c r="CM334" s="47">
        <f t="shared" ca="1" si="160"/>
        <v>8.2934353591724352E-2</v>
      </c>
      <c r="CN334" s="47">
        <f t="shared" ca="1" si="160"/>
        <v>7.981085483641738E-2</v>
      </c>
      <c r="CO334" s="47">
        <f t="shared" ca="1" si="160"/>
        <v>6.7148809964020728E-2</v>
      </c>
      <c r="CP334" s="47">
        <f t="shared" ca="1" si="160"/>
        <v>6.8357814443931963E-2</v>
      </c>
      <c r="CQ334" s="47">
        <f t="shared" ca="1" si="160"/>
        <v>6.7431090593517998E-2</v>
      </c>
      <c r="CR334" s="47">
        <f t="shared" ca="1" si="160"/>
        <v>7.4314667454001962E-2</v>
      </c>
      <c r="CS334" s="47">
        <f t="shared" ca="1" si="160"/>
        <v>9.2885879397719834E-2</v>
      </c>
      <c r="CT334" s="47">
        <f t="shared" ca="1" si="160"/>
        <v>8.424060574619098E-2</v>
      </c>
      <c r="CU334" s="47">
        <f t="shared" ca="1" si="160"/>
        <v>8.1413388182814142E-2</v>
      </c>
      <c r="CV334" s="47">
        <f t="shared" ca="1" si="160"/>
        <v>8.4477268394623037E-2</v>
      </c>
      <c r="CW334" s="47">
        <f t="shared" ca="1" si="155"/>
        <v>8.2336552859775813E-2</v>
      </c>
      <c r="CX334" s="47">
        <f t="shared" ca="1" si="155"/>
        <v>8.5502029965636883E-2</v>
      </c>
      <c r="CY334" s="47">
        <f t="shared" ca="1" si="155"/>
        <v>8.2934353591724352E-2</v>
      </c>
      <c r="CZ334" s="47">
        <f t="shared" ca="1" si="155"/>
        <v>7.981085483641738E-2</v>
      </c>
      <c r="DA334" s="47">
        <f t="shared" ca="1" si="155"/>
        <v>6.7148809964020728E-2</v>
      </c>
      <c r="DB334" s="47">
        <f t="shared" ca="1" si="155"/>
        <v>6.8357814443931963E-2</v>
      </c>
      <c r="DC334" s="47">
        <f t="shared" ca="1" si="155"/>
        <v>6.7431090593517998E-2</v>
      </c>
      <c r="DD334" s="47">
        <f t="shared" ca="1" si="155"/>
        <v>7.4314667454001962E-2</v>
      </c>
    </row>
    <row r="335" spans="1:108" x14ac:dyDescent="0.25">
      <c r="A335" s="40" t="s">
        <v>138</v>
      </c>
      <c r="B335" s="40">
        <v>2727</v>
      </c>
      <c r="C335" s="40" t="s">
        <v>38</v>
      </c>
      <c r="D335" s="40" t="s">
        <v>567</v>
      </c>
      <c r="E335" s="40" t="s">
        <v>130</v>
      </c>
      <c r="F335" s="40">
        <v>0.51600000000000001</v>
      </c>
      <c r="G335" s="43">
        <v>45041</v>
      </c>
      <c r="I335" s="40" t="s">
        <v>74</v>
      </c>
      <c r="J335" s="40">
        <v>2</v>
      </c>
      <c r="K335" s="40" t="s">
        <v>33</v>
      </c>
      <c r="L335" s="40" t="s">
        <v>232</v>
      </c>
      <c r="N335" s="41">
        <f>VLOOKUP($C335 &amp; $I335 &amp; $K335,FATOR!$A$3:$P$22,5,0)</f>
        <v>0.22871264683271059</v>
      </c>
      <c r="O335" s="41">
        <f>VLOOKUP($C335 &amp; $I335 &amp; $K335,FATOR!$A$3:$P$22,6,0)</f>
        <v>0.23750563879343578</v>
      </c>
      <c r="P335" s="41">
        <f>VLOOKUP($C335 &amp; $I335 &amp; $K335,FATOR!$A$3:$P$22,7,0)</f>
        <v>0.23037320442145653</v>
      </c>
      <c r="Q335" s="41">
        <f>VLOOKUP($C335 &amp; $I335 &amp; $K335,FATOR!$A$3:$P$22,8,0)</f>
        <v>0.22169681899004828</v>
      </c>
      <c r="R335" s="41">
        <f>VLOOKUP($C335 &amp; $I335 &amp; $K335,FATOR!$A$3:$P$22,9,0)</f>
        <v>0.18652447212227979</v>
      </c>
      <c r="S335" s="41">
        <f>VLOOKUP($C335 &amp; $I335 &amp; $K335,FATOR!$A$3:$P$22,10,0)</f>
        <v>0.18988281789981101</v>
      </c>
      <c r="T335" s="41">
        <f>VLOOKUP($C335 &amp; $I335 &amp; $K335,FATOR!$A$3:$P$22,11,0)</f>
        <v>0.18730858498199443</v>
      </c>
      <c r="U335" s="41">
        <f>VLOOKUP($C335 &amp; $I335 &amp; $K335,FATOR!$A$3:$P$22,12,0)</f>
        <v>0.20642963181667212</v>
      </c>
      <c r="V335" s="41">
        <f>VLOOKUP($C335 &amp; $I335 &amp; $K335,FATOR!$A$3:$P$22,13,0)</f>
        <v>0.25801633166033289</v>
      </c>
      <c r="W335" s="41">
        <f>VLOOKUP($C335 &amp; $I335 &amp; $K335,FATOR!$A$3:$P$22,14,0)</f>
        <v>0.23400168262830828</v>
      </c>
      <c r="X335" s="41">
        <f>VLOOKUP($C335 &amp; $I335 &amp; $K335,FATOR!$A$3:$P$22,15,0)</f>
        <v>0.22614830050781706</v>
      </c>
      <c r="Y335" s="41">
        <f>VLOOKUP($C335 &amp; $I335 &amp; $K335,FATOR!$A$3:$P$22,16,0)</f>
        <v>0.23465907887395288</v>
      </c>
      <c r="AA335" s="42">
        <f t="shared" si="161"/>
        <v>0.11801572576567866</v>
      </c>
      <c r="AB335" s="42">
        <f t="shared" si="162"/>
        <v>0.12255290961741287</v>
      </c>
      <c r="AC335" s="42">
        <f t="shared" si="163"/>
        <v>0.11887257348147158</v>
      </c>
      <c r="AD335" s="42">
        <f t="shared" si="164"/>
        <v>0.11439555859886491</v>
      </c>
      <c r="AE335" s="42">
        <f t="shared" si="165"/>
        <v>9.6246627615096378E-2</v>
      </c>
      <c r="AF335" s="42">
        <f t="shared" si="166"/>
        <v>9.7979534036302482E-2</v>
      </c>
      <c r="AG335" s="42">
        <f t="shared" si="167"/>
        <v>9.6651229850709133E-2</v>
      </c>
      <c r="AH335" s="42">
        <f t="shared" si="168"/>
        <v>0.10651769001740281</v>
      </c>
      <c r="AI335" s="42">
        <f t="shared" si="169"/>
        <v>0.13313642713673177</v>
      </c>
      <c r="AJ335" s="42">
        <f t="shared" si="170"/>
        <v>0.12074486823620707</v>
      </c>
      <c r="AK335" s="42">
        <f t="shared" si="171"/>
        <v>0.11669252306203361</v>
      </c>
      <c r="AL335" s="42">
        <f t="shared" si="172"/>
        <v>0.12108408469895969</v>
      </c>
      <c r="AN335" s="43">
        <f t="shared" si="173"/>
        <v>45072</v>
      </c>
      <c r="AO335" s="47">
        <f t="shared" ca="1" si="157"/>
        <v>0.11801572576567866</v>
      </c>
      <c r="AP335" s="47">
        <f t="shared" ca="1" si="157"/>
        <v>0.12255290961741287</v>
      </c>
      <c r="AQ335" s="47">
        <f t="shared" ca="1" si="157"/>
        <v>0.11887257348147158</v>
      </c>
      <c r="AR335" s="47">
        <f t="shared" ca="1" si="157"/>
        <v>0.11439555859886491</v>
      </c>
      <c r="AS335" s="47">
        <f t="shared" ca="1" si="157"/>
        <v>9.6246627615096378E-2</v>
      </c>
      <c r="AT335" s="47">
        <f t="shared" ca="1" si="157"/>
        <v>9.7979534036302482E-2</v>
      </c>
      <c r="AU335" s="47">
        <f t="shared" ca="1" si="157"/>
        <v>9.6651229850709133E-2</v>
      </c>
      <c r="AV335" s="47">
        <f t="shared" ca="1" si="157"/>
        <v>0.10651769001740281</v>
      </c>
      <c r="AW335" s="47">
        <f t="shared" ca="1" si="157"/>
        <v>0.13313642713673177</v>
      </c>
      <c r="AX335" s="47">
        <f t="shared" ca="1" si="157"/>
        <v>0.12074486823620707</v>
      </c>
      <c r="AY335" s="47">
        <f t="shared" ca="1" si="156"/>
        <v>0.11669252306203361</v>
      </c>
      <c r="AZ335" s="47">
        <f t="shared" ca="1" si="156"/>
        <v>0.12108408469895969</v>
      </c>
      <c r="BA335" s="47">
        <f t="shared" ca="1" si="156"/>
        <v>0.11801572576567866</v>
      </c>
      <c r="BB335" s="47">
        <f t="shared" ca="1" si="156"/>
        <v>0.12255290961741287</v>
      </c>
      <c r="BC335" s="47">
        <f t="shared" ref="AY335:BH360" ca="1" si="175">IF($AN335&lt;=BC$1,HLOOKUP(MONTH(BC$1),$AA:$AL,ROW($AO335),0),"")</f>
        <v>0.11887257348147158</v>
      </c>
      <c r="BD335" s="47">
        <f t="shared" ca="1" si="175"/>
        <v>0.11439555859886491</v>
      </c>
      <c r="BE335" s="47">
        <f t="shared" ca="1" si="175"/>
        <v>9.6246627615096378E-2</v>
      </c>
      <c r="BF335" s="47">
        <f t="shared" ca="1" si="175"/>
        <v>9.7979534036302482E-2</v>
      </c>
      <c r="BG335" s="47">
        <f t="shared" ca="1" si="175"/>
        <v>9.6651229850709133E-2</v>
      </c>
      <c r="BH335" s="47">
        <f t="shared" ca="1" si="175"/>
        <v>0.10651769001740281</v>
      </c>
      <c r="BI335" s="47">
        <f t="shared" ca="1" si="174"/>
        <v>0.13313642713673177</v>
      </c>
      <c r="BJ335" s="47">
        <f t="shared" ca="1" si="174"/>
        <v>0.12074486823620707</v>
      </c>
      <c r="BK335" s="47">
        <f t="shared" ca="1" si="174"/>
        <v>0.11669252306203361</v>
      </c>
      <c r="BL335" s="47">
        <f t="shared" ca="1" si="174"/>
        <v>0.12108408469895969</v>
      </c>
      <c r="BM335" s="47">
        <f t="shared" ca="1" si="174"/>
        <v>0.11801572576567866</v>
      </c>
      <c r="BN335" s="47">
        <f t="shared" ca="1" si="174"/>
        <v>0.12255290961741287</v>
      </c>
      <c r="BO335" s="47">
        <f t="shared" ca="1" si="174"/>
        <v>0.11887257348147158</v>
      </c>
      <c r="BP335" s="47">
        <f t="shared" ca="1" si="174"/>
        <v>0.11439555859886491</v>
      </c>
      <c r="BQ335" s="47">
        <f t="shared" ca="1" si="174"/>
        <v>9.6246627615096378E-2</v>
      </c>
      <c r="BR335" s="47">
        <f t="shared" ca="1" si="174"/>
        <v>9.7979534036302482E-2</v>
      </c>
      <c r="BS335" s="47">
        <f t="shared" ca="1" si="159"/>
        <v>9.6651229850709133E-2</v>
      </c>
      <c r="BT335" s="47">
        <f t="shared" ca="1" si="159"/>
        <v>0.10651769001740281</v>
      </c>
      <c r="BU335" s="47">
        <f t="shared" ca="1" si="159"/>
        <v>0.13313642713673177</v>
      </c>
      <c r="BV335" s="47">
        <f t="shared" ca="1" si="159"/>
        <v>0.12074486823620707</v>
      </c>
      <c r="BW335" s="47">
        <f t="shared" ca="1" si="159"/>
        <v>0.11669252306203361</v>
      </c>
      <c r="BX335" s="47">
        <f t="shared" ca="1" si="159"/>
        <v>0.12108408469895969</v>
      </c>
      <c r="BY335" s="47">
        <f t="shared" ca="1" si="159"/>
        <v>0.11801572576567866</v>
      </c>
      <c r="BZ335" s="47">
        <f t="shared" ca="1" si="159"/>
        <v>0.12255290961741287</v>
      </c>
      <c r="CA335" s="47">
        <f t="shared" ca="1" si="159"/>
        <v>0.11887257348147158</v>
      </c>
      <c r="CB335" s="47">
        <f t="shared" ca="1" si="159"/>
        <v>0.11439555859886491</v>
      </c>
      <c r="CC335" s="47">
        <f t="shared" ca="1" si="158"/>
        <v>9.6246627615096378E-2</v>
      </c>
      <c r="CD335" s="47">
        <f t="shared" ca="1" si="158"/>
        <v>9.7979534036302482E-2</v>
      </c>
      <c r="CE335" s="47">
        <f t="shared" ca="1" si="158"/>
        <v>9.6651229850709133E-2</v>
      </c>
      <c r="CF335" s="47">
        <f t="shared" ca="1" si="158"/>
        <v>0.10651769001740281</v>
      </c>
      <c r="CG335" s="47">
        <f t="shared" ca="1" si="158"/>
        <v>0.13313642713673177</v>
      </c>
      <c r="CH335" s="47">
        <f t="shared" ca="1" si="158"/>
        <v>0.12074486823620707</v>
      </c>
      <c r="CI335" s="47">
        <f t="shared" ca="1" si="158"/>
        <v>0.11669252306203361</v>
      </c>
      <c r="CJ335" s="47">
        <f t="shared" ca="1" si="158"/>
        <v>0.12108408469895969</v>
      </c>
      <c r="CK335" s="47">
        <f t="shared" ca="1" si="158"/>
        <v>0.11801572576567866</v>
      </c>
      <c r="CL335" s="47">
        <f t="shared" ca="1" si="158"/>
        <v>0.12255290961741287</v>
      </c>
      <c r="CM335" s="47">
        <f t="shared" ca="1" si="160"/>
        <v>0.11887257348147158</v>
      </c>
      <c r="CN335" s="47">
        <f t="shared" ca="1" si="160"/>
        <v>0.11439555859886491</v>
      </c>
      <c r="CO335" s="47">
        <f t="shared" ca="1" si="160"/>
        <v>9.6246627615096378E-2</v>
      </c>
      <c r="CP335" s="47">
        <f t="shared" ca="1" si="160"/>
        <v>9.7979534036302482E-2</v>
      </c>
      <c r="CQ335" s="47">
        <f t="shared" ca="1" si="160"/>
        <v>9.6651229850709133E-2</v>
      </c>
      <c r="CR335" s="47">
        <f t="shared" ca="1" si="160"/>
        <v>0.10651769001740281</v>
      </c>
      <c r="CS335" s="47">
        <f t="shared" ca="1" si="160"/>
        <v>0.13313642713673177</v>
      </c>
      <c r="CT335" s="47">
        <f t="shared" ca="1" si="160"/>
        <v>0.12074486823620707</v>
      </c>
      <c r="CU335" s="47">
        <f t="shared" ca="1" si="160"/>
        <v>0.11669252306203361</v>
      </c>
      <c r="CV335" s="47">
        <f t="shared" ca="1" si="160"/>
        <v>0.12108408469895969</v>
      </c>
      <c r="CW335" s="47">
        <f t="shared" ca="1" si="155"/>
        <v>0.11801572576567866</v>
      </c>
      <c r="CX335" s="47">
        <f t="shared" ca="1" si="155"/>
        <v>0.12255290961741287</v>
      </c>
      <c r="CY335" s="47">
        <f t="shared" ca="1" si="155"/>
        <v>0.11887257348147158</v>
      </c>
      <c r="CZ335" s="47">
        <f t="shared" ca="1" si="155"/>
        <v>0.11439555859886491</v>
      </c>
      <c r="DA335" s="47">
        <f t="shared" ca="1" si="155"/>
        <v>9.6246627615096378E-2</v>
      </c>
      <c r="DB335" s="47">
        <f t="shared" ca="1" si="155"/>
        <v>9.7979534036302482E-2</v>
      </c>
      <c r="DC335" s="47">
        <f t="shared" ca="1" si="155"/>
        <v>9.6651229850709133E-2</v>
      </c>
      <c r="DD335" s="47">
        <f t="shared" ca="1" si="155"/>
        <v>0.10651769001740281</v>
      </c>
    </row>
    <row r="336" spans="1:108" x14ac:dyDescent="0.25">
      <c r="A336" s="40" t="s">
        <v>138</v>
      </c>
      <c r="B336" s="40">
        <v>2828</v>
      </c>
      <c r="C336" s="40" t="s">
        <v>31</v>
      </c>
      <c r="D336" s="40" t="s">
        <v>1559</v>
      </c>
      <c r="E336" s="40" t="s">
        <v>130</v>
      </c>
      <c r="F336" s="40">
        <v>0.75790000000000002</v>
      </c>
      <c r="G336" s="43">
        <v>45150</v>
      </c>
      <c r="I336" s="40" t="s">
        <v>74</v>
      </c>
      <c r="J336" s="40">
        <v>2</v>
      </c>
      <c r="K336" s="40" t="s">
        <v>33</v>
      </c>
      <c r="L336" s="40" t="s">
        <v>260</v>
      </c>
      <c r="N336" s="41">
        <f>VLOOKUP($C336 &amp; $I336 &amp; $K336,FATOR!$A$3:$P$22,5,0)</f>
        <v>0.23516228756884971</v>
      </c>
      <c r="O336" s="41">
        <f>VLOOKUP($C336 &amp; $I336 &amp; $K336,FATOR!$A$3:$P$22,6,0)</f>
        <v>0.21966842736486258</v>
      </c>
      <c r="P336" s="41">
        <f>VLOOKUP($C336 &amp; $I336 &amp; $K336,FATOR!$A$3:$P$22,7,0)</f>
        <v>0.23504538398326369</v>
      </c>
      <c r="Q336" s="41">
        <f>VLOOKUP($C336 &amp; $I336 &amp; $K336,FATOR!$A$3:$P$22,8,0)</f>
        <v>0.20674207770833952</v>
      </c>
      <c r="R336" s="41">
        <f>VLOOKUP($C336 &amp; $I336 &amp; $K336,FATOR!$A$3:$P$22,9,0)</f>
        <v>0.17149920684288822</v>
      </c>
      <c r="S336" s="41">
        <f>VLOOKUP($C336 &amp; $I336 &amp; $K336,FATOR!$A$3:$P$22,10,0)</f>
        <v>0.1618122816472472</v>
      </c>
      <c r="T336" s="41">
        <f>VLOOKUP($C336 &amp; $I336 &amp; $K336,FATOR!$A$3:$P$22,11,0)</f>
        <v>0.17557903330914121</v>
      </c>
      <c r="U336" s="41">
        <f>VLOOKUP($C336 &amp; $I336 &amp; $K336,FATOR!$A$3:$P$22,12,0)</f>
        <v>0.1745298280644238</v>
      </c>
      <c r="V336" s="41">
        <f>VLOOKUP($C336 &amp; $I336 &amp; $K336,FATOR!$A$3:$P$22,13,0)</f>
        <v>0.21253180841071748</v>
      </c>
      <c r="W336" s="41">
        <f>VLOOKUP($C336 &amp; $I336 &amp; $K336,FATOR!$A$3:$P$22,14,0)</f>
        <v>0.2107432866718385</v>
      </c>
      <c r="X336" s="41">
        <f>VLOOKUP($C336 &amp; $I336 &amp; $K336,FATOR!$A$3:$P$22,15,0)</f>
        <v>0.2155843839491689</v>
      </c>
      <c r="Y336" s="41">
        <f>VLOOKUP($C336 &amp; $I336 &amp; $K336,FATOR!$A$3:$P$22,16,0)</f>
        <v>0.20959371231642632</v>
      </c>
      <c r="AA336" s="42">
        <f t="shared" si="161"/>
        <v>0.17822949774843119</v>
      </c>
      <c r="AB336" s="42">
        <f t="shared" si="162"/>
        <v>0.16648670109982935</v>
      </c>
      <c r="AC336" s="42">
        <f t="shared" si="163"/>
        <v>0.17814089652091555</v>
      </c>
      <c r="AD336" s="42">
        <f t="shared" si="164"/>
        <v>0.15668982069515053</v>
      </c>
      <c r="AE336" s="42">
        <f t="shared" si="165"/>
        <v>0.12997924886622497</v>
      </c>
      <c r="AF336" s="42">
        <f t="shared" si="166"/>
        <v>0.12263752826044866</v>
      </c>
      <c r="AG336" s="42">
        <f t="shared" si="167"/>
        <v>0.13307134934499812</v>
      </c>
      <c r="AH336" s="42">
        <f t="shared" si="168"/>
        <v>0.13227615669002679</v>
      </c>
      <c r="AI336" s="42">
        <f t="shared" si="169"/>
        <v>0.16107785759448279</v>
      </c>
      <c r="AJ336" s="42">
        <f t="shared" si="170"/>
        <v>0.1597223369685864</v>
      </c>
      <c r="AK336" s="42">
        <f t="shared" si="171"/>
        <v>0.16339140459507512</v>
      </c>
      <c r="AL336" s="42">
        <f t="shared" si="172"/>
        <v>0.1588510745646195</v>
      </c>
      <c r="AN336" s="43">
        <f t="shared" si="173"/>
        <v>45181</v>
      </c>
      <c r="AO336" s="47">
        <f t="shared" ca="1" si="157"/>
        <v>0.17822949774843119</v>
      </c>
      <c r="AP336" s="47">
        <f t="shared" ca="1" si="157"/>
        <v>0.16648670109982935</v>
      </c>
      <c r="AQ336" s="47">
        <f t="shared" ca="1" si="157"/>
        <v>0.17814089652091555</v>
      </c>
      <c r="AR336" s="47">
        <f t="shared" ca="1" si="157"/>
        <v>0.15668982069515053</v>
      </c>
      <c r="AS336" s="47">
        <f t="shared" ca="1" si="157"/>
        <v>0.12997924886622497</v>
      </c>
      <c r="AT336" s="47">
        <f t="shared" ca="1" si="157"/>
        <v>0.12263752826044866</v>
      </c>
      <c r="AU336" s="47">
        <f t="shared" ca="1" si="157"/>
        <v>0.13307134934499812</v>
      </c>
      <c r="AV336" s="47">
        <f t="shared" ca="1" si="157"/>
        <v>0.13227615669002679</v>
      </c>
      <c r="AW336" s="47">
        <f t="shared" ca="1" si="157"/>
        <v>0.16107785759448279</v>
      </c>
      <c r="AX336" s="47">
        <f t="shared" ca="1" si="157"/>
        <v>0.1597223369685864</v>
      </c>
      <c r="AY336" s="47">
        <f t="shared" ca="1" si="175"/>
        <v>0.16339140459507512</v>
      </c>
      <c r="AZ336" s="47">
        <f t="shared" ca="1" si="175"/>
        <v>0.1588510745646195</v>
      </c>
      <c r="BA336" s="47">
        <f t="shared" ca="1" si="175"/>
        <v>0.17822949774843119</v>
      </c>
      <c r="BB336" s="47">
        <f t="shared" ca="1" si="175"/>
        <v>0.16648670109982935</v>
      </c>
      <c r="BC336" s="47">
        <f t="shared" ca="1" si="175"/>
        <v>0.17814089652091555</v>
      </c>
      <c r="BD336" s="47">
        <f t="shared" ca="1" si="175"/>
        <v>0.15668982069515053</v>
      </c>
      <c r="BE336" s="47">
        <f t="shared" ca="1" si="175"/>
        <v>0.12997924886622497</v>
      </c>
      <c r="BF336" s="47">
        <f t="shared" ca="1" si="175"/>
        <v>0.12263752826044866</v>
      </c>
      <c r="BG336" s="47">
        <f t="shared" ca="1" si="175"/>
        <v>0.13307134934499812</v>
      </c>
      <c r="BH336" s="47">
        <f t="shared" ca="1" si="175"/>
        <v>0.13227615669002679</v>
      </c>
      <c r="BI336" s="47">
        <f t="shared" ca="1" si="174"/>
        <v>0.16107785759448279</v>
      </c>
      <c r="BJ336" s="47">
        <f t="shared" ca="1" si="174"/>
        <v>0.1597223369685864</v>
      </c>
      <c r="BK336" s="47">
        <f t="shared" ca="1" si="174"/>
        <v>0.16339140459507512</v>
      </c>
      <c r="BL336" s="47">
        <f t="shared" ca="1" si="174"/>
        <v>0.1588510745646195</v>
      </c>
      <c r="BM336" s="47">
        <f t="shared" ca="1" si="174"/>
        <v>0.17822949774843119</v>
      </c>
      <c r="BN336" s="47">
        <f t="shared" ca="1" si="174"/>
        <v>0.16648670109982935</v>
      </c>
      <c r="BO336" s="47">
        <f t="shared" ca="1" si="174"/>
        <v>0.17814089652091555</v>
      </c>
      <c r="BP336" s="47">
        <f t="shared" ca="1" si="174"/>
        <v>0.15668982069515053</v>
      </c>
      <c r="BQ336" s="47">
        <f t="shared" ca="1" si="174"/>
        <v>0.12997924886622497</v>
      </c>
      <c r="BR336" s="47">
        <f t="shared" ca="1" si="174"/>
        <v>0.12263752826044866</v>
      </c>
      <c r="BS336" s="47">
        <f t="shared" ca="1" si="159"/>
        <v>0.13307134934499812</v>
      </c>
      <c r="BT336" s="47">
        <f t="shared" ca="1" si="159"/>
        <v>0.13227615669002679</v>
      </c>
      <c r="BU336" s="47">
        <f t="shared" ca="1" si="159"/>
        <v>0.16107785759448279</v>
      </c>
      <c r="BV336" s="47">
        <f t="shared" ca="1" si="159"/>
        <v>0.1597223369685864</v>
      </c>
      <c r="BW336" s="47">
        <f t="shared" ca="1" si="159"/>
        <v>0.16339140459507512</v>
      </c>
      <c r="BX336" s="47">
        <f t="shared" ca="1" si="159"/>
        <v>0.1588510745646195</v>
      </c>
      <c r="BY336" s="47">
        <f t="shared" ca="1" si="159"/>
        <v>0.17822949774843119</v>
      </c>
      <c r="BZ336" s="47">
        <f t="shared" ca="1" si="159"/>
        <v>0.16648670109982935</v>
      </c>
      <c r="CA336" s="47">
        <f t="shared" ca="1" si="159"/>
        <v>0.17814089652091555</v>
      </c>
      <c r="CB336" s="47">
        <f t="shared" ca="1" si="159"/>
        <v>0.15668982069515053</v>
      </c>
      <c r="CC336" s="47">
        <f t="shared" ca="1" si="158"/>
        <v>0.12997924886622497</v>
      </c>
      <c r="CD336" s="47">
        <f t="shared" ca="1" si="158"/>
        <v>0.12263752826044866</v>
      </c>
      <c r="CE336" s="47">
        <f t="shared" ca="1" si="158"/>
        <v>0.13307134934499812</v>
      </c>
      <c r="CF336" s="47">
        <f t="shared" ca="1" si="158"/>
        <v>0.13227615669002679</v>
      </c>
      <c r="CG336" s="47">
        <f t="shared" ca="1" si="158"/>
        <v>0.16107785759448279</v>
      </c>
      <c r="CH336" s="47">
        <f t="shared" ca="1" si="158"/>
        <v>0.1597223369685864</v>
      </c>
      <c r="CI336" s="47">
        <f t="shared" ca="1" si="158"/>
        <v>0.16339140459507512</v>
      </c>
      <c r="CJ336" s="47">
        <f t="shared" ca="1" si="158"/>
        <v>0.1588510745646195</v>
      </c>
      <c r="CK336" s="47">
        <f t="shared" ca="1" si="158"/>
        <v>0.17822949774843119</v>
      </c>
      <c r="CL336" s="47">
        <f t="shared" ca="1" si="158"/>
        <v>0.16648670109982935</v>
      </c>
      <c r="CM336" s="47">
        <f t="shared" ca="1" si="160"/>
        <v>0.17814089652091555</v>
      </c>
      <c r="CN336" s="47">
        <f t="shared" ca="1" si="160"/>
        <v>0.15668982069515053</v>
      </c>
      <c r="CO336" s="47">
        <f t="shared" ca="1" si="160"/>
        <v>0.12997924886622497</v>
      </c>
      <c r="CP336" s="47">
        <f t="shared" ca="1" si="160"/>
        <v>0.12263752826044866</v>
      </c>
      <c r="CQ336" s="47">
        <f t="shared" ca="1" si="160"/>
        <v>0.13307134934499812</v>
      </c>
      <c r="CR336" s="47">
        <f t="shared" ca="1" si="160"/>
        <v>0.13227615669002679</v>
      </c>
      <c r="CS336" s="47">
        <f t="shared" ca="1" si="160"/>
        <v>0.16107785759448279</v>
      </c>
      <c r="CT336" s="47">
        <f t="shared" ca="1" si="160"/>
        <v>0.1597223369685864</v>
      </c>
      <c r="CU336" s="47">
        <f t="shared" ca="1" si="160"/>
        <v>0.16339140459507512</v>
      </c>
      <c r="CV336" s="47">
        <f t="shared" ca="1" si="160"/>
        <v>0.1588510745646195</v>
      </c>
      <c r="CW336" s="47">
        <f t="shared" ca="1" si="155"/>
        <v>0.17822949774843119</v>
      </c>
      <c r="CX336" s="47">
        <f t="shared" ca="1" si="155"/>
        <v>0.16648670109982935</v>
      </c>
      <c r="CY336" s="47">
        <f t="shared" ca="1" si="155"/>
        <v>0.17814089652091555</v>
      </c>
      <c r="CZ336" s="47">
        <f t="shared" ca="1" si="155"/>
        <v>0.15668982069515053</v>
      </c>
      <c r="DA336" s="47">
        <f t="shared" ca="1" si="155"/>
        <v>0.12997924886622497</v>
      </c>
      <c r="DB336" s="47">
        <f t="shared" ca="1" si="155"/>
        <v>0.12263752826044866</v>
      </c>
      <c r="DC336" s="47">
        <f t="shared" ca="1" si="155"/>
        <v>0.13307134934499812</v>
      </c>
      <c r="DD336" s="47">
        <f t="shared" ca="1" si="155"/>
        <v>0.13227615669002679</v>
      </c>
    </row>
    <row r="337" spans="1:108" x14ac:dyDescent="0.25">
      <c r="A337" s="40" t="s">
        <v>138</v>
      </c>
      <c r="B337" s="40">
        <v>2677</v>
      </c>
      <c r="C337" s="40" t="s">
        <v>31</v>
      </c>
      <c r="D337" s="40" t="s">
        <v>644</v>
      </c>
      <c r="E337" s="40" t="s">
        <v>130</v>
      </c>
      <c r="F337" s="40">
        <v>41.173000000000002</v>
      </c>
      <c r="G337" s="43">
        <v>45689</v>
      </c>
      <c r="I337" s="40" t="s">
        <v>74</v>
      </c>
      <c r="J337" s="40">
        <v>1</v>
      </c>
      <c r="K337" s="40" t="s">
        <v>33</v>
      </c>
      <c r="L337" s="40" t="s">
        <v>140</v>
      </c>
      <c r="N337" s="41">
        <f>VLOOKUP($C337 &amp; $I337 &amp; $K337,FATOR!$A$3:$P$22,5,0)</f>
        <v>0.23516228756884971</v>
      </c>
      <c r="O337" s="41">
        <f>VLOOKUP($C337 &amp; $I337 &amp; $K337,FATOR!$A$3:$P$22,6,0)</f>
        <v>0.21966842736486258</v>
      </c>
      <c r="P337" s="41">
        <f>VLOOKUP($C337 &amp; $I337 &amp; $K337,FATOR!$A$3:$P$22,7,0)</f>
        <v>0.23504538398326369</v>
      </c>
      <c r="Q337" s="41">
        <f>VLOOKUP($C337 &amp; $I337 &amp; $K337,FATOR!$A$3:$P$22,8,0)</f>
        <v>0.20674207770833952</v>
      </c>
      <c r="R337" s="41">
        <f>VLOOKUP($C337 &amp; $I337 &amp; $K337,FATOR!$A$3:$P$22,9,0)</f>
        <v>0.17149920684288822</v>
      </c>
      <c r="S337" s="41">
        <f>VLOOKUP($C337 &amp; $I337 &amp; $K337,FATOR!$A$3:$P$22,10,0)</f>
        <v>0.1618122816472472</v>
      </c>
      <c r="T337" s="41">
        <f>VLOOKUP($C337 &amp; $I337 &amp; $K337,FATOR!$A$3:$P$22,11,0)</f>
        <v>0.17557903330914121</v>
      </c>
      <c r="U337" s="41">
        <f>VLOOKUP($C337 &amp; $I337 &amp; $K337,FATOR!$A$3:$P$22,12,0)</f>
        <v>0.1745298280644238</v>
      </c>
      <c r="V337" s="41">
        <f>VLOOKUP($C337 &amp; $I337 &amp; $K337,FATOR!$A$3:$P$22,13,0)</f>
        <v>0.21253180841071748</v>
      </c>
      <c r="W337" s="41">
        <f>VLOOKUP($C337 &amp; $I337 &amp; $K337,FATOR!$A$3:$P$22,14,0)</f>
        <v>0.2107432866718385</v>
      </c>
      <c r="X337" s="41">
        <f>VLOOKUP($C337 &amp; $I337 &amp; $K337,FATOR!$A$3:$P$22,15,0)</f>
        <v>0.2155843839491689</v>
      </c>
      <c r="Y337" s="41">
        <f>VLOOKUP($C337 &amp; $I337 &amp; $K337,FATOR!$A$3:$P$22,16,0)</f>
        <v>0.20959371231642632</v>
      </c>
      <c r="AA337" s="42">
        <f t="shared" si="161"/>
        <v>9.6823368660722497</v>
      </c>
      <c r="AB337" s="42">
        <f t="shared" si="162"/>
        <v>9.0444081598934876</v>
      </c>
      <c r="AC337" s="42">
        <f t="shared" si="163"/>
        <v>9.677523594742917</v>
      </c>
      <c r="AD337" s="42">
        <f t="shared" si="164"/>
        <v>8.5121915654854643</v>
      </c>
      <c r="AE337" s="42">
        <f t="shared" si="165"/>
        <v>7.0611368433422372</v>
      </c>
      <c r="AF337" s="42">
        <f t="shared" si="166"/>
        <v>6.6622970722621098</v>
      </c>
      <c r="AG337" s="42">
        <f t="shared" si="167"/>
        <v>7.2291155384372709</v>
      </c>
      <c r="AH337" s="42">
        <f t="shared" si="168"/>
        <v>7.1859166108965216</v>
      </c>
      <c r="AI337" s="42">
        <f t="shared" si="169"/>
        <v>8.7505721476944718</v>
      </c>
      <c r="AJ337" s="42">
        <f t="shared" si="170"/>
        <v>8.6769333421396073</v>
      </c>
      <c r="AK337" s="42">
        <f t="shared" si="171"/>
        <v>8.8762558403391321</v>
      </c>
      <c r="AL337" s="42">
        <f t="shared" si="172"/>
        <v>8.6296019172042211</v>
      </c>
      <c r="AN337" s="43">
        <f t="shared" si="173"/>
        <v>45689</v>
      </c>
      <c r="AO337" s="47" t="str">
        <f t="shared" ref="AO337:AX362" ca="1" si="176">IF($AN337&lt;=AO$1,HLOOKUP(MONTH(AO$1),$AA:$AL,ROW($AO337),0),"")</f>
        <v/>
      </c>
      <c r="AP337" s="47" t="str">
        <f t="shared" ca="1" si="176"/>
        <v/>
      </c>
      <c r="AQ337" s="47" t="str">
        <f t="shared" ca="1" si="176"/>
        <v/>
      </c>
      <c r="AR337" s="47" t="str">
        <f t="shared" ca="1" si="176"/>
        <v/>
      </c>
      <c r="AS337" s="47" t="str">
        <f t="shared" ca="1" si="176"/>
        <v/>
      </c>
      <c r="AT337" s="47" t="str">
        <f t="shared" ca="1" si="176"/>
        <v/>
      </c>
      <c r="AU337" s="47" t="str">
        <f t="shared" ca="1" si="176"/>
        <v/>
      </c>
      <c r="AV337" s="47" t="str">
        <f t="shared" ca="1" si="176"/>
        <v/>
      </c>
      <c r="AW337" s="47" t="str">
        <f t="shared" ca="1" si="176"/>
        <v/>
      </c>
      <c r="AX337" s="47" t="str">
        <f t="shared" ca="1" si="176"/>
        <v/>
      </c>
      <c r="AY337" s="47" t="str">
        <f t="shared" ca="1" si="175"/>
        <v/>
      </c>
      <c r="AZ337" s="47" t="str">
        <f t="shared" ca="1" si="175"/>
        <v/>
      </c>
      <c r="BA337" s="47" t="str">
        <f t="shared" ca="1" si="175"/>
        <v/>
      </c>
      <c r="BB337" s="47">
        <f t="shared" ca="1" si="175"/>
        <v>9.0444081598934876</v>
      </c>
      <c r="BC337" s="47">
        <f t="shared" ca="1" si="175"/>
        <v>9.677523594742917</v>
      </c>
      <c r="BD337" s="47">
        <f t="shared" ca="1" si="175"/>
        <v>8.5121915654854643</v>
      </c>
      <c r="BE337" s="47">
        <f t="shared" ca="1" si="175"/>
        <v>7.0611368433422372</v>
      </c>
      <c r="BF337" s="47">
        <f t="shared" ca="1" si="175"/>
        <v>6.6622970722621098</v>
      </c>
      <c r="BG337" s="47">
        <f t="shared" ca="1" si="175"/>
        <v>7.2291155384372709</v>
      </c>
      <c r="BH337" s="47">
        <f t="shared" ca="1" si="175"/>
        <v>7.1859166108965216</v>
      </c>
      <c r="BI337" s="47">
        <f t="shared" ca="1" si="174"/>
        <v>8.7505721476944718</v>
      </c>
      <c r="BJ337" s="47">
        <f t="shared" ca="1" si="174"/>
        <v>8.6769333421396073</v>
      </c>
      <c r="BK337" s="47">
        <f t="shared" ca="1" si="174"/>
        <v>8.8762558403391321</v>
      </c>
      <c r="BL337" s="47">
        <f t="shared" ca="1" si="174"/>
        <v>8.6296019172042211</v>
      </c>
      <c r="BM337" s="47">
        <f t="shared" ca="1" si="174"/>
        <v>9.6823368660722497</v>
      </c>
      <c r="BN337" s="47">
        <f t="shared" ca="1" si="174"/>
        <v>9.0444081598934876</v>
      </c>
      <c r="BO337" s="47">
        <f t="shared" ca="1" si="174"/>
        <v>9.677523594742917</v>
      </c>
      <c r="BP337" s="47">
        <f t="shared" ca="1" si="174"/>
        <v>8.5121915654854643</v>
      </c>
      <c r="BQ337" s="47">
        <f t="shared" ca="1" si="174"/>
        <v>7.0611368433422372</v>
      </c>
      <c r="BR337" s="47">
        <f t="shared" ca="1" si="174"/>
        <v>6.6622970722621098</v>
      </c>
      <c r="BS337" s="47">
        <f t="shared" ca="1" si="159"/>
        <v>7.2291155384372709</v>
      </c>
      <c r="BT337" s="47">
        <f t="shared" ca="1" si="159"/>
        <v>7.1859166108965216</v>
      </c>
      <c r="BU337" s="47">
        <f t="shared" ca="1" si="159"/>
        <v>8.7505721476944718</v>
      </c>
      <c r="BV337" s="47">
        <f t="shared" ca="1" si="159"/>
        <v>8.6769333421396073</v>
      </c>
      <c r="BW337" s="47">
        <f t="shared" ca="1" si="159"/>
        <v>8.8762558403391321</v>
      </c>
      <c r="BX337" s="47">
        <f t="shared" ca="1" si="159"/>
        <v>8.6296019172042211</v>
      </c>
      <c r="BY337" s="47">
        <f t="shared" ca="1" si="159"/>
        <v>9.6823368660722497</v>
      </c>
      <c r="BZ337" s="47">
        <f t="shared" ca="1" si="159"/>
        <v>9.0444081598934876</v>
      </c>
      <c r="CA337" s="47">
        <f t="shared" ca="1" si="159"/>
        <v>9.677523594742917</v>
      </c>
      <c r="CB337" s="47">
        <f t="shared" ca="1" si="159"/>
        <v>8.5121915654854643</v>
      </c>
      <c r="CC337" s="47">
        <f t="shared" ca="1" si="158"/>
        <v>7.0611368433422372</v>
      </c>
      <c r="CD337" s="47">
        <f t="shared" ca="1" si="158"/>
        <v>6.6622970722621098</v>
      </c>
      <c r="CE337" s="47">
        <f t="shared" ca="1" si="158"/>
        <v>7.2291155384372709</v>
      </c>
      <c r="CF337" s="47">
        <f t="shared" ca="1" si="158"/>
        <v>7.1859166108965216</v>
      </c>
      <c r="CG337" s="47">
        <f t="shared" ca="1" si="158"/>
        <v>8.7505721476944718</v>
      </c>
      <c r="CH337" s="47">
        <f t="shared" ca="1" si="158"/>
        <v>8.6769333421396073</v>
      </c>
      <c r="CI337" s="47">
        <f t="shared" ca="1" si="158"/>
        <v>8.8762558403391321</v>
      </c>
      <c r="CJ337" s="47">
        <f t="shared" ca="1" si="158"/>
        <v>8.6296019172042211</v>
      </c>
      <c r="CK337" s="47">
        <f t="shared" ca="1" si="158"/>
        <v>9.6823368660722497</v>
      </c>
      <c r="CL337" s="47">
        <f t="shared" ca="1" si="158"/>
        <v>9.0444081598934876</v>
      </c>
      <c r="CM337" s="47">
        <f t="shared" ca="1" si="160"/>
        <v>9.677523594742917</v>
      </c>
      <c r="CN337" s="47">
        <f t="shared" ca="1" si="160"/>
        <v>8.5121915654854643</v>
      </c>
      <c r="CO337" s="47">
        <f t="shared" ca="1" si="160"/>
        <v>7.0611368433422372</v>
      </c>
      <c r="CP337" s="47">
        <f t="shared" ca="1" si="160"/>
        <v>6.6622970722621098</v>
      </c>
      <c r="CQ337" s="47">
        <f t="shared" ca="1" si="160"/>
        <v>7.2291155384372709</v>
      </c>
      <c r="CR337" s="47">
        <f t="shared" ca="1" si="160"/>
        <v>7.1859166108965216</v>
      </c>
      <c r="CS337" s="47">
        <f t="shared" ca="1" si="160"/>
        <v>8.7505721476944718</v>
      </c>
      <c r="CT337" s="47">
        <f t="shared" ca="1" si="160"/>
        <v>8.6769333421396073</v>
      </c>
      <c r="CU337" s="47">
        <f t="shared" ca="1" si="160"/>
        <v>8.8762558403391321</v>
      </c>
      <c r="CV337" s="47">
        <f t="shared" ca="1" si="160"/>
        <v>8.6296019172042211</v>
      </c>
      <c r="CW337" s="47">
        <f t="shared" ca="1" si="155"/>
        <v>9.6823368660722497</v>
      </c>
      <c r="CX337" s="47">
        <f t="shared" ca="1" si="155"/>
        <v>9.0444081598934876</v>
      </c>
      <c r="CY337" s="47">
        <f t="shared" ca="1" si="155"/>
        <v>9.677523594742917</v>
      </c>
      <c r="CZ337" s="47">
        <f t="shared" ca="1" si="155"/>
        <v>8.5121915654854643</v>
      </c>
      <c r="DA337" s="47">
        <f t="shared" ca="1" si="155"/>
        <v>7.0611368433422372</v>
      </c>
      <c r="DB337" s="47">
        <f t="shared" ca="1" si="155"/>
        <v>6.6622970722621098</v>
      </c>
      <c r="DC337" s="47">
        <f t="shared" ca="1" si="155"/>
        <v>7.2291155384372709</v>
      </c>
      <c r="DD337" s="47">
        <f t="shared" ca="1" si="155"/>
        <v>7.1859166108965216</v>
      </c>
    </row>
    <row r="338" spans="1:108" x14ac:dyDescent="0.25">
      <c r="A338" s="40" t="s">
        <v>138</v>
      </c>
      <c r="B338" s="40">
        <v>2679</v>
      </c>
      <c r="C338" s="40" t="s">
        <v>31</v>
      </c>
      <c r="D338" s="40" t="s">
        <v>645</v>
      </c>
      <c r="E338" s="40" t="s">
        <v>130</v>
      </c>
      <c r="F338" s="40">
        <v>41.173000000000002</v>
      </c>
      <c r="G338" s="43">
        <v>45689</v>
      </c>
      <c r="I338" s="40" t="s">
        <v>74</v>
      </c>
      <c r="J338" s="40">
        <v>1</v>
      </c>
      <c r="K338" s="40" t="s">
        <v>33</v>
      </c>
      <c r="L338" s="40" t="s">
        <v>140</v>
      </c>
      <c r="N338" s="41">
        <f>VLOOKUP($C338 &amp; $I338 &amp; $K338,FATOR!$A$3:$P$22,5,0)</f>
        <v>0.23516228756884971</v>
      </c>
      <c r="O338" s="41">
        <f>VLOOKUP($C338 &amp; $I338 &amp; $K338,FATOR!$A$3:$P$22,6,0)</f>
        <v>0.21966842736486258</v>
      </c>
      <c r="P338" s="41">
        <f>VLOOKUP($C338 &amp; $I338 &amp; $K338,FATOR!$A$3:$P$22,7,0)</f>
        <v>0.23504538398326369</v>
      </c>
      <c r="Q338" s="41">
        <f>VLOOKUP($C338 &amp; $I338 &amp; $K338,FATOR!$A$3:$P$22,8,0)</f>
        <v>0.20674207770833952</v>
      </c>
      <c r="R338" s="41">
        <f>VLOOKUP($C338 &amp; $I338 &amp; $K338,FATOR!$A$3:$P$22,9,0)</f>
        <v>0.17149920684288822</v>
      </c>
      <c r="S338" s="41">
        <f>VLOOKUP($C338 &amp; $I338 &amp; $K338,FATOR!$A$3:$P$22,10,0)</f>
        <v>0.1618122816472472</v>
      </c>
      <c r="T338" s="41">
        <f>VLOOKUP($C338 &amp; $I338 &amp; $K338,FATOR!$A$3:$P$22,11,0)</f>
        <v>0.17557903330914121</v>
      </c>
      <c r="U338" s="41">
        <f>VLOOKUP($C338 &amp; $I338 &amp; $K338,FATOR!$A$3:$P$22,12,0)</f>
        <v>0.1745298280644238</v>
      </c>
      <c r="V338" s="41">
        <f>VLOOKUP($C338 &amp; $I338 &amp; $K338,FATOR!$A$3:$P$22,13,0)</f>
        <v>0.21253180841071748</v>
      </c>
      <c r="W338" s="41">
        <f>VLOOKUP($C338 &amp; $I338 &amp; $K338,FATOR!$A$3:$P$22,14,0)</f>
        <v>0.2107432866718385</v>
      </c>
      <c r="X338" s="41">
        <f>VLOOKUP($C338 &amp; $I338 &amp; $K338,FATOR!$A$3:$P$22,15,0)</f>
        <v>0.2155843839491689</v>
      </c>
      <c r="Y338" s="41">
        <f>VLOOKUP($C338 &amp; $I338 &amp; $K338,FATOR!$A$3:$P$22,16,0)</f>
        <v>0.20959371231642632</v>
      </c>
      <c r="AA338" s="42">
        <f t="shared" si="161"/>
        <v>9.6823368660722497</v>
      </c>
      <c r="AB338" s="42">
        <f t="shared" si="162"/>
        <v>9.0444081598934876</v>
      </c>
      <c r="AC338" s="42">
        <f t="shared" si="163"/>
        <v>9.677523594742917</v>
      </c>
      <c r="AD338" s="42">
        <f t="shared" si="164"/>
        <v>8.5121915654854643</v>
      </c>
      <c r="AE338" s="42">
        <f t="shared" si="165"/>
        <v>7.0611368433422372</v>
      </c>
      <c r="AF338" s="42">
        <f t="shared" si="166"/>
        <v>6.6622970722621098</v>
      </c>
      <c r="AG338" s="42">
        <f t="shared" si="167"/>
        <v>7.2291155384372709</v>
      </c>
      <c r="AH338" s="42">
        <f t="shared" si="168"/>
        <v>7.1859166108965216</v>
      </c>
      <c r="AI338" s="42">
        <f t="shared" si="169"/>
        <v>8.7505721476944718</v>
      </c>
      <c r="AJ338" s="42">
        <f t="shared" si="170"/>
        <v>8.6769333421396073</v>
      </c>
      <c r="AK338" s="42">
        <f t="shared" si="171"/>
        <v>8.8762558403391321</v>
      </c>
      <c r="AL338" s="42">
        <f t="shared" si="172"/>
        <v>8.6296019172042211</v>
      </c>
      <c r="AN338" s="43">
        <f t="shared" si="173"/>
        <v>45689</v>
      </c>
      <c r="AO338" s="47" t="str">
        <f t="shared" ca="1" si="176"/>
        <v/>
      </c>
      <c r="AP338" s="47" t="str">
        <f t="shared" ca="1" si="176"/>
        <v/>
      </c>
      <c r="AQ338" s="47" t="str">
        <f t="shared" ca="1" si="176"/>
        <v/>
      </c>
      <c r="AR338" s="47" t="str">
        <f t="shared" ca="1" si="176"/>
        <v/>
      </c>
      <c r="AS338" s="47" t="str">
        <f t="shared" ca="1" si="176"/>
        <v/>
      </c>
      <c r="AT338" s="47" t="str">
        <f t="shared" ca="1" si="176"/>
        <v/>
      </c>
      <c r="AU338" s="47" t="str">
        <f t="shared" ca="1" si="176"/>
        <v/>
      </c>
      <c r="AV338" s="47" t="str">
        <f t="shared" ca="1" si="176"/>
        <v/>
      </c>
      <c r="AW338" s="47" t="str">
        <f t="shared" ca="1" si="176"/>
        <v/>
      </c>
      <c r="AX338" s="47" t="str">
        <f t="shared" ca="1" si="176"/>
        <v/>
      </c>
      <c r="AY338" s="47" t="str">
        <f t="shared" ca="1" si="175"/>
        <v/>
      </c>
      <c r="AZ338" s="47" t="str">
        <f t="shared" ca="1" si="175"/>
        <v/>
      </c>
      <c r="BA338" s="47" t="str">
        <f t="shared" ca="1" si="175"/>
        <v/>
      </c>
      <c r="BB338" s="47">
        <f t="shared" ca="1" si="175"/>
        <v>9.0444081598934876</v>
      </c>
      <c r="BC338" s="47">
        <f t="shared" ca="1" si="175"/>
        <v>9.677523594742917</v>
      </c>
      <c r="BD338" s="47">
        <f t="shared" ca="1" si="175"/>
        <v>8.5121915654854643</v>
      </c>
      <c r="BE338" s="47">
        <f t="shared" ca="1" si="175"/>
        <v>7.0611368433422372</v>
      </c>
      <c r="BF338" s="47">
        <f t="shared" ca="1" si="175"/>
        <v>6.6622970722621098</v>
      </c>
      <c r="BG338" s="47">
        <f t="shared" ca="1" si="175"/>
        <v>7.2291155384372709</v>
      </c>
      <c r="BH338" s="47">
        <f t="shared" ca="1" si="175"/>
        <v>7.1859166108965216</v>
      </c>
      <c r="BI338" s="47">
        <f t="shared" ca="1" si="174"/>
        <v>8.7505721476944718</v>
      </c>
      <c r="BJ338" s="47">
        <f t="shared" ca="1" si="174"/>
        <v>8.6769333421396073</v>
      </c>
      <c r="BK338" s="47">
        <f t="shared" ca="1" si="174"/>
        <v>8.8762558403391321</v>
      </c>
      <c r="BL338" s="47">
        <f t="shared" ca="1" si="174"/>
        <v>8.6296019172042211</v>
      </c>
      <c r="BM338" s="47">
        <f t="shared" ca="1" si="174"/>
        <v>9.6823368660722497</v>
      </c>
      <c r="BN338" s="47">
        <f t="shared" ca="1" si="174"/>
        <v>9.0444081598934876</v>
      </c>
      <c r="BO338" s="47">
        <f t="shared" ca="1" si="174"/>
        <v>9.677523594742917</v>
      </c>
      <c r="BP338" s="47">
        <f t="shared" ca="1" si="174"/>
        <v>8.5121915654854643</v>
      </c>
      <c r="BQ338" s="47">
        <f t="shared" ca="1" si="174"/>
        <v>7.0611368433422372</v>
      </c>
      <c r="BR338" s="47">
        <f t="shared" ca="1" si="174"/>
        <v>6.6622970722621098</v>
      </c>
      <c r="BS338" s="47">
        <f t="shared" ca="1" si="159"/>
        <v>7.2291155384372709</v>
      </c>
      <c r="BT338" s="47">
        <f t="shared" ca="1" si="159"/>
        <v>7.1859166108965216</v>
      </c>
      <c r="BU338" s="47">
        <f t="shared" ca="1" si="159"/>
        <v>8.7505721476944718</v>
      </c>
      <c r="BV338" s="47">
        <f t="shared" ca="1" si="159"/>
        <v>8.6769333421396073</v>
      </c>
      <c r="BW338" s="47">
        <f t="shared" ca="1" si="159"/>
        <v>8.8762558403391321</v>
      </c>
      <c r="BX338" s="47">
        <f t="shared" ca="1" si="159"/>
        <v>8.6296019172042211</v>
      </c>
      <c r="BY338" s="47">
        <f t="shared" ca="1" si="159"/>
        <v>9.6823368660722497</v>
      </c>
      <c r="BZ338" s="47">
        <f t="shared" ca="1" si="159"/>
        <v>9.0444081598934876</v>
      </c>
      <c r="CA338" s="47">
        <f t="shared" ca="1" si="159"/>
        <v>9.677523594742917</v>
      </c>
      <c r="CB338" s="47">
        <f t="shared" ca="1" si="159"/>
        <v>8.5121915654854643</v>
      </c>
      <c r="CC338" s="47">
        <f t="shared" ca="1" si="158"/>
        <v>7.0611368433422372</v>
      </c>
      <c r="CD338" s="47">
        <f t="shared" ca="1" si="158"/>
        <v>6.6622970722621098</v>
      </c>
      <c r="CE338" s="47">
        <f t="shared" ca="1" si="158"/>
        <v>7.2291155384372709</v>
      </c>
      <c r="CF338" s="47">
        <f t="shared" ca="1" si="158"/>
        <v>7.1859166108965216</v>
      </c>
      <c r="CG338" s="47">
        <f t="shared" ca="1" si="158"/>
        <v>8.7505721476944718</v>
      </c>
      <c r="CH338" s="47">
        <f t="shared" ca="1" si="158"/>
        <v>8.6769333421396073</v>
      </c>
      <c r="CI338" s="47">
        <f t="shared" ca="1" si="158"/>
        <v>8.8762558403391321</v>
      </c>
      <c r="CJ338" s="47">
        <f t="shared" ca="1" si="158"/>
        <v>8.6296019172042211</v>
      </c>
      <c r="CK338" s="47">
        <f t="shared" ca="1" si="158"/>
        <v>9.6823368660722497</v>
      </c>
      <c r="CL338" s="47">
        <f t="shared" ca="1" si="158"/>
        <v>9.0444081598934876</v>
      </c>
      <c r="CM338" s="47">
        <f t="shared" ca="1" si="160"/>
        <v>9.677523594742917</v>
      </c>
      <c r="CN338" s="47">
        <f t="shared" ca="1" si="160"/>
        <v>8.5121915654854643</v>
      </c>
      <c r="CO338" s="47">
        <f t="shared" ca="1" si="160"/>
        <v>7.0611368433422372</v>
      </c>
      <c r="CP338" s="47">
        <f t="shared" ca="1" si="160"/>
        <v>6.6622970722621098</v>
      </c>
      <c r="CQ338" s="47">
        <f t="shared" ca="1" si="160"/>
        <v>7.2291155384372709</v>
      </c>
      <c r="CR338" s="47">
        <f t="shared" ca="1" si="160"/>
        <v>7.1859166108965216</v>
      </c>
      <c r="CS338" s="47">
        <f t="shared" ca="1" si="160"/>
        <v>8.7505721476944718</v>
      </c>
      <c r="CT338" s="47">
        <f t="shared" ca="1" si="160"/>
        <v>8.6769333421396073</v>
      </c>
      <c r="CU338" s="47">
        <f t="shared" ca="1" si="160"/>
        <v>8.8762558403391321</v>
      </c>
      <c r="CV338" s="47">
        <f t="shared" ca="1" si="160"/>
        <v>8.6296019172042211</v>
      </c>
      <c r="CW338" s="47">
        <f t="shared" ca="1" si="160"/>
        <v>9.6823368660722497</v>
      </c>
      <c r="CX338" s="47">
        <f t="shared" ca="1" si="160"/>
        <v>9.0444081598934876</v>
      </c>
      <c r="CY338" s="47">
        <f t="shared" ca="1" si="160"/>
        <v>9.677523594742917</v>
      </c>
      <c r="CZ338" s="47">
        <f t="shared" ca="1" si="160"/>
        <v>8.5121915654854643</v>
      </c>
      <c r="DA338" s="47">
        <f t="shared" ca="1" si="160"/>
        <v>7.0611368433422372</v>
      </c>
      <c r="DB338" s="47">
        <f t="shared" ca="1" si="160"/>
        <v>6.6622970722621098</v>
      </c>
      <c r="DC338" s="47">
        <f t="shared" ref="CW338:DD370" ca="1" si="177">IF($AN338&lt;=DC$1,HLOOKUP(MONTH(DC$1),$AA:$AL,ROW($AO338),0),"")</f>
        <v>7.2291155384372709</v>
      </c>
      <c r="DD338" s="47">
        <f t="shared" ca="1" si="177"/>
        <v>7.1859166108965216</v>
      </c>
    </row>
    <row r="339" spans="1:108" x14ac:dyDescent="0.25">
      <c r="A339" s="40" t="s">
        <v>138</v>
      </c>
      <c r="B339" s="40">
        <v>2680</v>
      </c>
      <c r="C339" s="40" t="s">
        <v>31</v>
      </c>
      <c r="D339" s="40" t="s">
        <v>646</v>
      </c>
      <c r="E339" s="40" t="s">
        <v>130</v>
      </c>
      <c r="F339" s="40">
        <v>41.173000000000002</v>
      </c>
      <c r="G339" s="43">
        <v>45689</v>
      </c>
      <c r="I339" s="40" t="s">
        <v>74</v>
      </c>
      <c r="J339" s="40">
        <v>1</v>
      </c>
      <c r="K339" s="40" t="s">
        <v>33</v>
      </c>
      <c r="L339" s="40" t="s">
        <v>140</v>
      </c>
      <c r="N339" s="41">
        <f>VLOOKUP($C339 &amp; $I339 &amp; $K339,FATOR!$A$3:$P$22,5,0)</f>
        <v>0.23516228756884971</v>
      </c>
      <c r="O339" s="41">
        <f>VLOOKUP($C339 &amp; $I339 &amp; $K339,FATOR!$A$3:$P$22,6,0)</f>
        <v>0.21966842736486258</v>
      </c>
      <c r="P339" s="41">
        <f>VLOOKUP($C339 &amp; $I339 &amp; $K339,FATOR!$A$3:$P$22,7,0)</f>
        <v>0.23504538398326369</v>
      </c>
      <c r="Q339" s="41">
        <f>VLOOKUP($C339 &amp; $I339 &amp; $K339,FATOR!$A$3:$P$22,8,0)</f>
        <v>0.20674207770833952</v>
      </c>
      <c r="R339" s="41">
        <f>VLOOKUP($C339 &amp; $I339 &amp; $K339,FATOR!$A$3:$P$22,9,0)</f>
        <v>0.17149920684288822</v>
      </c>
      <c r="S339" s="41">
        <f>VLOOKUP($C339 &amp; $I339 &amp; $K339,FATOR!$A$3:$P$22,10,0)</f>
        <v>0.1618122816472472</v>
      </c>
      <c r="T339" s="41">
        <f>VLOOKUP($C339 &amp; $I339 &amp; $K339,FATOR!$A$3:$P$22,11,0)</f>
        <v>0.17557903330914121</v>
      </c>
      <c r="U339" s="41">
        <f>VLOOKUP($C339 &amp; $I339 &amp; $K339,FATOR!$A$3:$P$22,12,0)</f>
        <v>0.1745298280644238</v>
      </c>
      <c r="V339" s="41">
        <f>VLOOKUP($C339 &amp; $I339 &amp; $K339,FATOR!$A$3:$P$22,13,0)</f>
        <v>0.21253180841071748</v>
      </c>
      <c r="W339" s="41">
        <f>VLOOKUP($C339 &amp; $I339 &amp; $K339,FATOR!$A$3:$P$22,14,0)</f>
        <v>0.2107432866718385</v>
      </c>
      <c r="X339" s="41">
        <f>VLOOKUP($C339 &amp; $I339 &amp; $K339,FATOR!$A$3:$P$22,15,0)</f>
        <v>0.2155843839491689</v>
      </c>
      <c r="Y339" s="41">
        <f>VLOOKUP($C339 &amp; $I339 &amp; $K339,FATOR!$A$3:$P$22,16,0)</f>
        <v>0.20959371231642632</v>
      </c>
      <c r="AA339" s="42">
        <f t="shared" si="161"/>
        <v>9.6823368660722497</v>
      </c>
      <c r="AB339" s="42">
        <f t="shared" si="162"/>
        <v>9.0444081598934876</v>
      </c>
      <c r="AC339" s="42">
        <f t="shared" si="163"/>
        <v>9.677523594742917</v>
      </c>
      <c r="AD339" s="42">
        <f t="shared" si="164"/>
        <v>8.5121915654854643</v>
      </c>
      <c r="AE339" s="42">
        <f t="shared" si="165"/>
        <v>7.0611368433422372</v>
      </c>
      <c r="AF339" s="42">
        <f t="shared" si="166"/>
        <v>6.6622970722621098</v>
      </c>
      <c r="AG339" s="42">
        <f t="shared" si="167"/>
        <v>7.2291155384372709</v>
      </c>
      <c r="AH339" s="42">
        <f t="shared" si="168"/>
        <v>7.1859166108965216</v>
      </c>
      <c r="AI339" s="42">
        <f t="shared" si="169"/>
        <v>8.7505721476944718</v>
      </c>
      <c r="AJ339" s="42">
        <f t="shared" si="170"/>
        <v>8.6769333421396073</v>
      </c>
      <c r="AK339" s="42">
        <f t="shared" si="171"/>
        <v>8.8762558403391321</v>
      </c>
      <c r="AL339" s="42">
        <f t="shared" si="172"/>
        <v>8.6296019172042211</v>
      </c>
      <c r="AN339" s="43">
        <f t="shared" si="173"/>
        <v>45689</v>
      </c>
      <c r="AO339" s="47" t="str">
        <f t="shared" ca="1" si="176"/>
        <v/>
      </c>
      <c r="AP339" s="47" t="str">
        <f t="shared" ca="1" si="176"/>
        <v/>
      </c>
      <c r="AQ339" s="47" t="str">
        <f t="shared" ca="1" si="176"/>
        <v/>
      </c>
      <c r="AR339" s="47" t="str">
        <f t="shared" ca="1" si="176"/>
        <v/>
      </c>
      <c r="AS339" s="47" t="str">
        <f t="shared" ca="1" si="176"/>
        <v/>
      </c>
      <c r="AT339" s="47" t="str">
        <f t="shared" ca="1" si="176"/>
        <v/>
      </c>
      <c r="AU339" s="47" t="str">
        <f t="shared" ca="1" si="176"/>
        <v/>
      </c>
      <c r="AV339" s="47" t="str">
        <f t="shared" ca="1" si="176"/>
        <v/>
      </c>
      <c r="AW339" s="47" t="str">
        <f t="shared" ca="1" si="176"/>
        <v/>
      </c>
      <c r="AX339" s="47" t="str">
        <f t="shared" ca="1" si="176"/>
        <v/>
      </c>
      <c r="AY339" s="47" t="str">
        <f t="shared" ca="1" si="175"/>
        <v/>
      </c>
      <c r="AZ339" s="47" t="str">
        <f t="shared" ca="1" si="175"/>
        <v/>
      </c>
      <c r="BA339" s="47" t="str">
        <f t="shared" ca="1" si="175"/>
        <v/>
      </c>
      <c r="BB339" s="47">
        <f t="shared" ca="1" si="175"/>
        <v>9.0444081598934876</v>
      </c>
      <c r="BC339" s="47">
        <f t="shared" ca="1" si="175"/>
        <v>9.677523594742917</v>
      </c>
      <c r="BD339" s="47">
        <f t="shared" ca="1" si="175"/>
        <v>8.5121915654854643</v>
      </c>
      <c r="BE339" s="47">
        <f t="shared" ca="1" si="175"/>
        <v>7.0611368433422372</v>
      </c>
      <c r="BF339" s="47">
        <f t="shared" ca="1" si="175"/>
        <v>6.6622970722621098</v>
      </c>
      <c r="BG339" s="47">
        <f t="shared" ca="1" si="175"/>
        <v>7.2291155384372709</v>
      </c>
      <c r="BH339" s="47">
        <f t="shared" ca="1" si="175"/>
        <v>7.1859166108965216</v>
      </c>
      <c r="BI339" s="47">
        <f t="shared" ca="1" si="174"/>
        <v>8.7505721476944718</v>
      </c>
      <c r="BJ339" s="47">
        <f t="shared" ca="1" si="174"/>
        <v>8.6769333421396073</v>
      </c>
      <c r="BK339" s="47">
        <f t="shared" ca="1" si="174"/>
        <v>8.8762558403391321</v>
      </c>
      <c r="BL339" s="47">
        <f t="shared" ca="1" si="174"/>
        <v>8.6296019172042211</v>
      </c>
      <c r="BM339" s="47">
        <f t="shared" ca="1" si="174"/>
        <v>9.6823368660722497</v>
      </c>
      <c r="BN339" s="47">
        <f t="shared" ca="1" si="174"/>
        <v>9.0444081598934876</v>
      </c>
      <c r="BO339" s="47">
        <f t="shared" ca="1" si="174"/>
        <v>9.677523594742917</v>
      </c>
      <c r="BP339" s="47">
        <f t="shared" ca="1" si="174"/>
        <v>8.5121915654854643</v>
      </c>
      <c r="BQ339" s="47">
        <f t="shared" ca="1" si="174"/>
        <v>7.0611368433422372</v>
      </c>
      <c r="BR339" s="47">
        <f t="shared" ca="1" si="174"/>
        <v>6.6622970722621098</v>
      </c>
      <c r="BS339" s="47">
        <f t="shared" ca="1" si="159"/>
        <v>7.2291155384372709</v>
      </c>
      <c r="BT339" s="47">
        <f t="shared" ca="1" si="159"/>
        <v>7.1859166108965216</v>
      </c>
      <c r="BU339" s="47">
        <f t="shared" ca="1" si="159"/>
        <v>8.7505721476944718</v>
      </c>
      <c r="BV339" s="47">
        <f t="shared" ca="1" si="159"/>
        <v>8.6769333421396073</v>
      </c>
      <c r="BW339" s="47">
        <f t="shared" ca="1" si="159"/>
        <v>8.8762558403391321</v>
      </c>
      <c r="BX339" s="47">
        <f t="shared" ca="1" si="159"/>
        <v>8.6296019172042211</v>
      </c>
      <c r="BY339" s="47">
        <f t="shared" ca="1" si="159"/>
        <v>9.6823368660722497</v>
      </c>
      <c r="BZ339" s="47">
        <f t="shared" ca="1" si="159"/>
        <v>9.0444081598934876</v>
      </c>
      <c r="CA339" s="47">
        <f t="shared" ca="1" si="159"/>
        <v>9.677523594742917</v>
      </c>
      <c r="CB339" s="47">
        <f t="shared" ca="1" si="159"/>
        <v>8.5121915654854643</v>
      </c>
      <c r="CC339" s="47">
        <f t="shared" ca="1" si="158"/>
        <v>7.0611368433422372</v>
      </c>
      <c r="CD339" s="47">
        <f t="shared" ref="CC339:CL364" ca="1" si="178">IF($AN339&lt;=CD$1,HLOOKUP(MONTH(CD$1),$AA:$AL,ROW($AO339),0),"")</f>
        <v>6.6622970722621098</v>
      </c>
      <c r="CE339" s="47">
        <f t="shared" ca="1" si="178"/>
        <v>7.2291155384372709</v>
      </c>
      <c r="CF339" s="47">
        <f t="shared" ca="1" si="178"/>
        <v>7.1859166108965216</v>
      </c>
      <c r="CG339" s="47">
        <f t="shared" ca="1" si="178"/>
        <v>8.7505721476944718</v>
      </c>
      <c r="CH339" s="47">
        <f t="shared" ca="1" si="178"/>
        <v>8.6769333421396073</v>
      </c>
      <c r="CI339" s="47">
        <f t="shared" ca="1" si="178"/>
        <v>8.8762558403391321</v>
      </c>
      <c r="CJ339" s="47">
        <f t="shared" ca="1" si="178"/>
        <v>8.6296019172042211</v>
      </c>
      <c r="CK339" s="47">
        <f t="shared" ca="1" si="178"/>
        <v>9.6823368660722497</v>
      </c>
      <c r="CL339" s="47">
        <f t="shared" ca="1" si="178"/>
        <v>9.0444081598934876</v>
      </c>
      <c r="CM339" s="47">
        <f t="shared" ca="1" si="160"/>
        <v>9.677523594742917</v>
      </c>
      <c r="CN339" s="47">
        <f t="shared" ca="1" si="160"/>
        <v>8.5121915654854643</v>
      </c>
      <c r="CO339" s="47">
        <f t="shared" ca="1" si="160"/>
        <v>7.0611368433422372</v>
      </c>
      <c r="CP339" s="47">
        <f t="shared" ca="1" si="160"/>
        <v>6.6622970722621098</v>
      </c>
      <c r="CQ339" s="47">
        <f t="shared" ca="1" si="160"/>
        <v>7.2291155384372709</v>
      </c>
      <c r="CR339" s="47">
        <f t="shared" ca="1" si="160"/>
        <v>7.1859166108965216</v>
      </c>
      <c r="CS339" s="47">
        <f t="shared" ca="1" si="160"/>
        <v>8.7505721476944718</v>
      </c>
      <c r="CT339" s="47">
        <f t="shared" ca="1" si="160"/>
        <v>8.6769333421396073</v>
      </c>
      <c r="CU339" s="47">
        <f t="shared" ca="1" si="160"/>
        <v>8.8762558403391321</v>
      </c>
      <c r="CV339" s="47">
        <f t="shared" ca="1" si="160"/>
        <v>8.6296019172042211</v>
      </c>
      <c r="CW339" s="47">
        <f t="shared" ca="1" si="177"/>
        <v>9.6823368660722497</v>
      </c>
      <c r="CX339" s="47">
        <f t="shared" ca="1" si="177"/>
        <v>9.0444081598934876</v>
      </c>
      <c r="CY339" s="47">
        <f t="shared" ca="1" si="177"/>
        <v>9.677523594742917</v>
      </c>
      <c r="CZ339" s="47">
        <f t="shared" ca="1" si="177"/>
        <v>8.5121915654854643</v>
      </c>
      <c r="DA339" s="47">
        <f t="shared" ca="1" si="177"/>
        <v>7.0611368433422372</v>
      </c>
      <c r="DB339" s="47">
        <f t="shared" ca="1" si="177"/>
        <v>6.6622970722621098</v>
      </c>
      <c r="DC339" s="47">
        <f t="shared" ca="1" si="177"/>
        <v>7.2291155384372709</v>
      </c>
      <c r="DD339" s="47">
        <f t="shared" ca="1" si="177"/>
        <v>7.1859166108965216</v>
      </c>
    </row>
    <row r="340" spans="1:108" x14ac:dyDescent="0.25">
      <c r="A340" s="40" t="s">
        <v>138</v>
      </c>
      <c r="B340" s="40">
        <v>2681</v>
      </c>
      <c r="C340" s="40" t="s">
        <v>31</v>
      </c>
      <c r="D340" s="40" t="s">
        <v>647</v>
      </c>
      <c r="E340" s="40" t="s">
        <v>130</v>
      </c>
      <c r="F340" s="40">
        <v>41.173000000000002</v>
      </c>
      <c r="G340" s="43">
        <v>45689</v>
      </c>
      <c r="I340" s="40" t="s">
        <v>74</v>
      </c>
      <c r="J340" s="40">
        <v>1</v>
      </c>
      <c r="K340" s="40" t="s">
        <v>33</v>
      </c>
      <c r="L340" s="40" t="s">
        <v>140</v>
      </c>
      <c r="N340" s="41">
        <f>VLOOKUP($C340 &amp; $I340 &amp; $K340,FATOR!$A$3:$P$22,5,0)</f>
        <v>0.23516228756884971</v>
      </c>
      <c r="O340" s="41">
        <f>VLOOKUP($C340 &amp; $I340 &amp; $K340,FATOR!$A$3:$P$22,6,0)</f>
        <v>0.21966842736486258</v>
      </c>
      <c r="P340" s="41">
        <f>VLOOKUP($C340 &amp; $I340 &amp; $K340,FATOR!$A$3:$P$22,7,0)</f>
        <v>0.23504538398326369</v>
      </c>
      <c r="Q340" s="41">
        <f>VLOOKUP($C340 &amp; $I340 &amp; $K340,FATOR!$A$3:$P$22,8,0)</f>
        <v>0.20674207770833952</v>
      </c>
      <c r="R340" s="41">
        <f>VLOOKUP($C340 &amp; $I340 &amp; $K340,FATOR!$A$3:$P$22,9,0)</f>
        <v>0.17149920684288822</v>
      </c>
      <c r="S340" s="41">
        <f>VLOOKUP($C340 &amp; $I340 &amp; $K340,FATOR!$A$3:$P$22,10,0)</f>
        <v>0.1618122816472472</v>
      </c>
      <c r="T340" s="41">
        <f>VLOOKUP($C340 &amp; $I340 &amp; $K340,FATOR!$A$3:$P$22,11,0)</f>
        <v>0.17557903330914121</v>
      </c>
      <c r="U340" s="41">
        <f>VLOOKUP($C340 &amp; $I340 &amp; $K340,FATOR!$A$3:$P$22,12,0)</f>
        <v>0.1745298280644238</v>
      </c>
      <c r="V340" s="41">
        <f>VLOOKUP($C340 &amp; $I340 &amp; $K340,FATOR!$A$3:$P$22,13,0)</f>
        <v>0.21253180841071748</v>
      </c>
      <c r="W340" s="41">
        <f>VLOOKUP($C340 &amp; $I340 &amp; $K340,FATOR!$A$3:$P$22,14,0)</f>
        <v>0.2107432866718385</v>
      </c>
      <c r="X340" s="41">
        <f>VLOOKUP($C340 &amp; $I340 &amp; $K340,FATOR!$A$3:$P$22,15,0)</f>
        <v>0.2155843839491689</v>
      </c>
      <c r="Y340" s="41">
        <f>VLOOKUP($C340 &amp; $I340 &amp; $K340,FATOR!$A$3:$P$22,16,0)</f>
        <v>0.20959371231642632</v>
      </c>
      <c r="AA340" s="42">
        <f t="shared" si="161"/>
        <v>9.6823368660722497</v>
      </c>
      <c r="AB340" s="42">
        <f t="shared" si="162"/>
        <v>9.0444081598934876</v>
      </c>
      <c r="AC340" s="42">
        <f t="shared" si="163"/>
        <v>9.677523594742917</v>
      </c>
      <c r="AD340" s="42">
        <f t="shared" si="164"/>
        <v>8.5121915654854643</v>
      </c>
      <c r="AE340" s="42">
        <f t="shared" si="165"/>
        <v>7.0611368433422372</v>
      </c>
      <c r="AF340" s="42">
        <f t="shared" si="166"/>
        <v>6.6622970722621098</v>
      </c>
      <c r="AG340" s="42">
        <f t="shared" si="167"/>
        <v>7.2291155384372709</v>
      </c>
      <c r="AH340" s="42">
        <f t="shared" si="168"/>
        <v>7.1859166108965216</v>
      </c>
      <c r="AI340" s="42">
        <f t="shared" si="169"/>
        <v>8.7505721476944718</v>
      </c>
      <c r="AJ340" s="42">
        <f t="shared" si="170"/>
        <v>8.6769333421396073</v>
      </c>
      <c r="AK340" s="42">
        <f t="shared" si="171"/>
        <v>8.8762558403391321</v>
      </c>
      <c r="AL340" s="42">
        <f t="shared" si="172"/>
        <v>8.6296019172042211</v>
      </c>
      <c r="AN340" s="43">
        <f t="shared" si="173"/>
        <v>45689</v>
      </c>
      <c r="AO340" s="47" t="str">
        <f t="shared" ca="1" si="176"/>
        <v/>
      </c>
      <c r="AP340" s="47" t="str">
        <f t="shared" ca="1" si="176"/>
        <v/>
      </c>
      <c r="AQ340" s="47" t="str">
        <f t="shared" ca="1" si="176"/>
        <v/>
      </c>
      <c r="AR340" s="47" t="str">
        <f t="shared" ca="1" si="176"/>
        <v/>
      </c>
      <c r="AS340" s="47" t="str">
        <f t="shared" ca="1" si="176"/>
        <v/>
      </c>
      <c r="AT340" s="47" t="str">
        <f t="shared" ca="1" si="176"/>
        <v/>
      </c>
      <c r="AU340" s="47" t="str">
        <f t="shared" ca="1" si="176"/>
        <v/>
      </c>
      <c r="AV340" s="47" t="str">
        <f t="shared" ca="1" si="176"/>
        <v/>
      </c>
      <c r="AW340" s="47" t="str">
        <f t="shared" ca="1" si="176"/>
        <v/>
      </c>
      <c r="AX340" s="47" t="str">
        <f t="shared" ca="1" si="176"/>
        <v/>
      </c>
      <c r="AY340" s="47" t="str">
        <f t="shared" ca="1" si="175"/>
        <v/>
      </c>
      <c r="AZ340" s="47" t="str">
        <f t="shared" ca="1" si="175"/>
        <v/>
      </c>
      <c r="BA340" s="47" t="str">
        <f t="shared" ca="1" si="175"/>
        <v/>
      </c>
      <c r="BB340" s="47">
        <f t="shared" ca="1" si="175"/>
        <v>9.0444081598934876</v>
      </c>
      <c r="BC340" s="47">
        <f t="shared" ca="1" si="175"/>
        <v>9.677523594742917</v>
      </c>
      <c r="BD340" s="47">
        <f t="shared" ca="1" si="175"/>
        <v>8.5121915654854643</v>
      </c>
      <c r="BE340" s="47">
        <f t="shared" ca="1" si="175"/>
        <v>7.0611368433422372</v>
      </c>
      <c r="BF340" s="47">
        <f t="shared" ca="1" si="175"/>
        <v>6.6622970722621098</v>
      </c>
      <c r="BG340" s="47">
        <f t="shared" ca="1" si="175"/>
        <v>7.2291155384372709</v>
      </c>
      <c r="BH340" s="47">
        <f t="shared" ca="1" si="175"/>
        <v>7.1859166108965216</v>
      </c>
      <c r="BI340" s="47">
        <f t="shared" ca="1" si="174"/>
        <v>8.7505721476944718</v>
      </c>
      <c r="BJ340" s="47">
        <f t="shared" ca="1" si="174"/>
        <v>8.6769333421396073</v>
      </c>
      <c r="BK340" s="47">
        <f t="shared" ca="1" si="174"/>
        <v>8.8762558403391321</v>
      </c>
      <c r="BL340" s="47">
        <f t="shared" ca="1" si="174"/>
        <v>8.6296019172042211</v>
      </c>
      <c r="BM340" s="47">
        <f t="shared" ca="1" si="174"/>
        <v>9.6823368660722497</v>
      </c>
      <c r="BN340" s="47">
        <f t="shared" ca="1" si="174"/>
        <v>9.0444081598934876</v>
      </c>
      <c r="BO340" s="47">
        <f t="shared" ca="1" si="174"/>
        <v>9.677523594742917</v>
      </c>
      <c r="BP340" s="47">
        <f t="shared" ca="1" si="174"/>
        <v>8.5121915654854643</v>
      </c>
      <c r="BQ340" s="47">
        <f t="shared" ca="1" si="174"/>
        <v>7.0611368433422372</v>
      </c>
      <c r="BR340" s="47">
        <f t="shared" ca="1" si="174"/>
        <v>6.6622970722621098</v>
      </c>
      <c r="BS340" s="47">
        <f t="shared" ca="1" si="159"/>
        <v>7.2291155384372709</v>
      </c>
      <c r="BT340" s="47">
        <f t="shared" ca="1" si="159"/>
        <v>7.1859166108965216</v>
      </c>
      <c r="BU340" s="47">
        <f t="shared" ca="1" si="159"/>
        <v>8.7505721476944718</v>
      </c>
      <c r="BV340" s="47">
        <f t="shared" ca="1" si="159"/>
        <v>8.6769333421396073</v>
      </c>
      <c r="BW340" s="47">
        <f t="shared" ca="1" si="159"/>
        <v>8.8762558403391321</v>
      </c>
      <c r="BX340" s="47">
        <f t="shared" ca="1" si="159"/>
        <v>8.6296019172042211</v>
      </c>
      <c r="BY340" s="47">
        <f t="shared" ca="1" si="159"/>
        <v>9.6823368660722497</v>
      </c>
      <c r="BZ340" s="47">
        <f t="shared" ca="1" si="159"/>
        <v>9.0444081598934876</v>
      </c>
      <c r="CA340" s="47">
        <f t="shared" ca="1" si="159"/>
        <v>9.677523594742917</v>
      </c>
      <c r="CB340" s="47">
        <f t="shared" ref="BS340:CB366" ca="1" si="179">IF($AN340&lt;=CB$1,HLOOKUP(MONTH(CB$1),$AA:$AL,ROW($AO340),0),"")</f>
        <v>8.5121915654854643</v>
      </c>
      <c r="CC340" s="47">
        <f t="shared" ca="1" si="178"/>
        <v>7.0611368433422372</v>
      </c>
      <c r="CD340" s="47">
        <f t="shared" ca="1" si="178"/>
        <v>6.6622970722621098</v>
      </c>
      <c r="CE340" s="47">
        <f t="shared" ca="1" si="178"/>
        <v>7.2291155384372709</v>
      </c>
      <c r="CF340" s="47">
        <f t="shared" ca="1" si="178"/>
        <v>7.1859166108965216</v>
      </c>
      <c r="CG340" s="47">
        <f t="shared" ca="1" si="178"/>
        <v>8.7505721476944718</v>
      </c>
      <c r="CH340" s="47">
        <f t="shared" ca="1" si="178"/>
        <v>8.6769333421396073</v>
      </c>
      <c r="CI340" s="47">
        <f t="shared" ca="1" si="178"/>
        <v>8.8762558403391321</v>
      </c>
      <c r="CJ340" s="47">
        <f t="shared" ca="1" si="178"/>
        <v>8.6296019172042211</v>
      </c>
      <c r="CK340" s="47">
        <f t="shared" ca="1" si="178"/>
        <v>9.6823368660722497</v>
      </c>
      <c r="CL340" s="47">
        <f t="shared" ca="1" si="178"/>
        <v>9.0444081598934876</v>
      </c>
      <c r="CM340" s="47">
        <f t="shared" ca="1" si="160"/>
        <v>9.677523594742917</v>
      </c>
      <c r="CN340" s="47">
        <f t="shared" ca="1" si="160"/>
        <v>8.5121915654854643</v>
      </c>
      <c r="CO340" s="47">
        <f t="shared" ca="1" si="160"/>
        <v>7.0611368433422372</v>
      </c>
      <c r="CP340" s="47">
        <f t="shared" ca="1" si="160"/>
        <v>6.6622970722621098</v>
      </c>
      <c r="CQ340" s="47">
        <f t="shared" ca="1" si="160"/>
        <v>7.2291155384372709</v>
      </c>
      <c r="CR340" s="47">
        <f t="shared" ca="1" si="160"/>
        <v>7.1859166108965216</v>
      </c>
      <c r="CS340" s="47">
        <f t="shared" ca="1" si="160"/>
        <v>8.7505721476944718</v>
      </c>
      <c r="CT340" s="47">
        <f t="shared" ca="1" si="160"/>
        <v>8.6769333421396073</v>
      </c>
      <c r="CU340" s="47">
        <f t="shared" ca="1" si="160"/>
        <v>8.8762558403391321</v>
      </c>
      <c r="CV340" s="47">
        <f t="shared" ca="1" si="160"/>
        <v>8.6296019172042211</v>
      </c>
      <c r="CW340" s="47">
        <f t="shared" ca="1" si="177"/>
        <v>9.6823368660722497</v>
      </c>
      <c r="CX340" s="47">
        <f t="shared" ca="1" si="177"/>
        <v>9.0444081598934876</v>
      </c>
      <c r="CY340" s="47">
        <f t="shared" ca="1" si="177"/>
        <v>9.677523594742917</v>
      </c>
      <c r="CZ340" s="47">
        <f t="shared" ca="1" si="177"/>
        <v>8.5121915654854643</v>
      </c>
      <c r="DA340" s="47">
        <f t="shared" ca="1" si="177"/>
        <v>7.0611368433422372</v>
      </c>
      <c r="DB340" s="47">
        <f t="shared" ca="1" si="177"/>
        <v>6.6622970722621098</v>
      </c>
      <c r="DC340" s="47">
        <f t="shared" ca="1" si="177"/>
        <v>7.2291155384372709</v>
      </c>
      <c r="DD340" s="47">
        <f t="shared" ca="1" si="177"/>
        <v>7.1859166108965216</v>
      </c>
    </row>
    <row r="341" spans="1:108" x14ac:dyDescent="0.25">
      <c r="A341" s="40" t="s">
        <v>138</v>
      </c>
      <c r="B341" s="40">
        <v>2682</v>
      </c>
      <c r="C341" s="40" t="s">
        <v>31</v>
      </c>
      <c r="D341" s="40" t="s">
        <v>648</v>
      </c>
      <c r="E341" s="40" t="s">
        <v>130</v>
      </c>
      <c r="F341" s="40">
        <v>41.173000000000002</v>
      </c>
      <c r="G341" s="43">
        <v>45689</v>
      </c>
      <c r="I341" s="40" t="s">
        <v>74</v>
      </c>
      <c r="J341" s="40">
        <v>1</v>
      </c>
      <c r="K341" s="40" t="s">
        <v>33</v>
      </c>
      <c r="L341" s="40" t="s">
        <v>140</v>
      </c>
      <c r="N341" s="41">
        <f>VLOOKUP($C341 &amp; $I341 &amp; $K341,FATOR!$A$3:$P$22,5,0)</f>
        <v>0.23516228756884971</v>
      </c>
      <c r="O341" s="41">
        <f>VLOOKUP($C341 &amp; $I341 &amp; $K341,FATOR!$A$3:$P$22,6,0)</f>
        <v>0.21966842736486258</v>
      </c>
      <c r="P341" s="41">
        <f>VLOOKUP($C341 &amp; $I341 &amp; $K341,FATOR!$A$3:$P$22,7,0)</f>
        <v>0.23504538398326369</v>
      </c>
      <c r="Q341" s="41">
        <f>VLOOKUP($C341 &amp; $I341 &amp; $K341,FATOR!$A$3:$P$22,8,0)</f>
        <v>0.20674207770833952</v>
      </c>
      <c r="R341" s="41">
        <f>VLOOKUP($C341 &amp; $I341 &amp; $K341,FATOR!$A$3:$P$22,9,0)</f>
        <v>0.17149920684288822</v>
      </c>
      <c r="S341" s="41">
        <f>VLOOKUP($C341 &amp; $I341 &amp; $K341,FATOR!$A$3:$P$22,10,0)</f>
        <v>0.1618122816472472</v>
      </c>
      <c r="T341" s="41">
        <f>VLOOKUP($C341 &amp; $I341 &amp; $K341,FATOR!$A$3:$P$22,11,0)</f>
        <v>0.17557903330914121</v>
      </c>
      <c r="U341" s="41">
        <f>VLOOKUP($C341 &amp; $I341 &amp; $K341,FATOR!$A$3:$P$22,12,0)</f>
        <v>0.1745298280644238</v>
      </c>
      <c r="V341" s="41">
        <f>VLOOKUP($C341 &amp; $I341 &amp; $K341,FATOR!$A$3:$P$22,13,0)</f>
        <v>0.21253180841071748</v>
      </c>
      <c r="W341" s="41">
        <f>VLOOKUP($C341 &amp; $I341 &amp; $K341,FATOR!$A$3:$P$22,14,0)</f>
        <v>0.2107432866718385</v>
      </c>
      <c r="X341" s="41">
        <f>VLOOKUP($C341 &amp; $I341 &amp; $K341,FATOR!$A$3:$P$22,15,0)</f>
        <v>0.2155843839491689</v>
      </c>
      <c r="Y341" s="41">
        <f>VLOOKUP($C341 &amp; $I341 &amp; $K341,FATOR!$A$3:$P$22,16,0)</f>
        <v>0.20959371231642632</v>
      </c>
      <c r="AA341" s="42">
        <f t="shared" si="161"/>
        <v>9.6823368660722497</v>
      </c>
      <c r="AB341" s="42">
        <f t="shared" si="162"/>
        <v>9.0444081598934876</v>
      </c>
      <c r="AC341" s="42">
        <f t="shared" si="163"/>
        <v>9.677523594742917</v>
      </c>
      <c r="AD341" s="42">
        <f t="shared" si="164"/>
        <v>8.5121915654854643</v>
      </c>
      <c r="AE341" s="42">
        <f t="shared" si="165"/>
        <v>7.0611368433422372</v>
      </c>
      <c r="AF341" s="42">
        <f t="shared" si="166"/>
        <v>6.6622970722621098</v>
      </c>
      <c r="AG341" s="42">
        <f t="shared" si="167"/>
        <v>7.2291155384372709</v>
      </c>
      <c r="AH341" s="42">
        <f t="shared" si="168"/>
        <v>7.1859166108965216</v>
      </c>
      <c r="AI341" s="42">
        <f t="shared" si="169"/>
        <v>8.7505721476944718</v>
      </c>
      <c r="AJ341" s="42">
        <f t="shared" si="170"/>
        <v>8.6769333421396073</v>
      </c>
      <c r="AK341" s="42">
        <f t="shared" si="171"/>
        <v>8.8762558403391321</v>
      </c>
      <c r="AL341" s="42">
        <f t="shared" si="172"/>
        <v>8.6296019172042211</v>
      </c>
      <c r="AN341" s="43">
        <f t="shared" si="173"/>
        <v>45689</v>
      </c>
      <c r="AO341" s="47" t="str">
        <f t="shared" ca="1" si="176"/>
        <v/>
      </c>
      <c r="AP341" s="47" t="str">
        <f t="shared" ca="1" si="176"/>
        <v/>
      </c>
      <c r="AQ341" s="47" t="str">
        <f t="shared" ca="1" si="176"/>
        <v/>
      </c>
      <c r="AR341" s="47" t="str">
        <f t="shared" ca="1" si="176"/>
        <v/>
      </c>
      <c r="AS341" s="47" t="str">
        <f t="shared" ca="1" si="176"/>
        <v/>
      </c>
      <c r="AT341" s="47" t="str">
        <f t="shared" ca="1" si="176"/>
        <v/>
      </c>
      <c r="AU341" s="47" t="str">
        <f t="shared" ca="1" si="176"/>
        <v/>
      </c>
      <c r="AV341" s="47" t="str">
        <f t="shared" ca="1" si="176"/>
        <v/>
      </c>
      <c r="AW341" s="47" t="str">
        <f t="shared" ca="1" si="176"/>
        <v/>
      </c>
      <c r="AX341" s="47" t="str">
        <f t="shared" ca="1" si="176"/>
        <v/>
      </c>
      <c r="AY341" s="47" t="str">
        <f t="shared" ca="1" si="175"/>
        <v/>
      </c>
      <c r="AZ341" s="47" t="str">
        <f t="shared" ca="1" si="175"/>
        <v/>
      </c>
      <c r="BA341" s="47" t="str">
        <f t="shared" ca="1" si="175"/>
        <v/>
      </c>
      <c r="BB341" s="47">
        <f t="shared" ca="1" si="175"/>
        <v>9.0444081598934876</v>
      </c>
      <c r="BC341" s="47">
        <f t="shared" ca="1" si="175"/>
        <v>9.677523594742917</v>
      </c>
      <c r="BD341" s="47">
        <f t="shared" ca="1" si="175"/>
        <v>8.5121915654854643</v>
      </c>
      <c r="BE341" s="47">
        <f t="shared" ca="1" si="175"/>
        <v>7.0611368433422372</v>
      </c>
      <c r="BF341" s="47">
        <f t="shared" ca="1" si="175"/>
        <v>6.6622970722621098</v>
      </c>
      <c r="BG341" s="47">
        <f t="shared" ca="1" si="175"/>
        <v>7.2291155384372709</v>
      </c>
      <c r="BH341" s="47">
        <f t="shared" ca="1" si="175"/>
        <v>7.1859166108965216</v>
      </c>
      <c r="BI341" s="47">
        <f t="shared" ca="1" si="174"/>
        <v>8.7505721476944718</v>
      </c>
      <c r="BJ341" s="47">
        <f t="shared" ca="1" si="174"/>
        <v>8.6769333421396073</v>
      </c>
      <c r="BK341" s="47">
        <f t="shared" ca="1" si="174"/>
        <v>8.8762558403391321</v>
      </c>
      <c r="BL341" s="47">
        <f t="shared" ca="1" si="174"/>
        <v>8.6296019172042211</v>
      </c>
      <c r="BM341" s="47">
        <f t="shared" ca="1" si="174"/>
        <v>9.6823368660722497</v>
      </c>
      <c r="BN341" s="47">
        <f t="shared" ca="1" si="174"/>
        <v>9.0444081598934876</v>
      </c>
      <c r="BO341" s="47">
        <f t="shared" ca="1" si="174"/>
        <v>9.677523594742917</v>
      </c>
      <c r="BP341" s="47">
        <f t="shared" ca="1" si="174"/>
        <v>8.5121915654854643</v>
      </c>
      <c r="BQ341" s="47">
        <f t="shared" ca="1" si="174"/>
        <v>7.0611368433422372</v>
      </c>
      <c r="BR341" s="47">
        <f t="shared" ca="1" si="174"/>
        <v>6.6622970722621098</v>
      </c>
      <c r="BS341" s="47">
        <f t="shared" ca="1" si="179"/>
        <v>7.2291155384372709</v>
      </c>
      <c r="BT341" s="47">
        <f t="shared" ca="1" si="179"/>
        <v>7.1859166108965216</v>
      </c>
      <c r="BU341" s="47">
        <f t="shared" ca="1" si="179"/>
        <v>8.7505721476944718</v>
      </c>
      <c r="BV341" s="47">
        <f t="shared" ca="1" si="179"/>
        <v>8.6769333421396073</v>
      </c>
      <c r="BW341" s="47">
        <f t="shared" ca="1" si="179"/>
        <v>8.8762558403391321</v>
      </c>
      <c r="BX341" s="47">
        <f t="shared" ca="1" si="179"/>
        <v>8.6296019172042211</v>
      </c>
      <c r="BY341" s="47">
        <f t="shared" ca="1" si="179"/>
        <v>9.6823368660722497</v>
      </c>
      <c r="BZ341" s="47">
        <f t="shared" ca="1" si="179"/>
        <v>9.0444081598934876</v>
      </c>
      <c r="CA341" s="47">
        <f t="shared" ca="1" si="179"/>
        <v>9.677523594742917</v>
      </c>
      <c r="CB341" s="47">
        <f t="shared" ca="1" si="179"/>
        <v>8.5121915654854643</v>
      </c>
      <c r="CC341" s="47">
        <f t="shared" ca="1" si="178"/>
        <v>7.0611368433422372</v>
      </c>
      <c r="CD341" s="47">
        <f t="shared" ca="1" si="178"/>
        <v>6.6622970722621098</v>
      </c>
      <c r="CE341" s="47">
        <f t="shared" ca="1" si="178"/>
        <v>7.2291155384372709</v>
      </c>
      <c r="CF341" s="47">
        <f t="shared" ca="1" si="178"/>
        <v>7.1859166108965216</v>
      </c>
      <c r="CG341" s="47">
        <f t="shared" ca="1" si="178"/>
        <v>8.7505721476944718</v>
      </c>
      <c r="CH341" s="47">
        <f t="shared" ca="1" si="178"/>
        <v>8.6769333421396073</v>
      </c>
      <c r="CI341" s="47">
        <f t="shared" ca="1" si="178"/>
        <v>8.8762558403391321</v>
      </c>
      <c r="CJ341" s="47">
        <f t="shared" ca="1" si="178"/>
        <v>8.6296019172042211</v>
      </c>
      <c r="CK341" s="47">
        <f t="shared" ca="1" si="178"/>
        <v>9.6823368660722497</v>
      </c>
      <c r="CL341" s="47">
        <f t="shared" ca="1" si="178"/>
        <v>9.0444081598934876</v>
      </c>
      <c r="CM341" s="47">
        <f t="shared" ca="1" si="160"/>
        <v>9.677523594742917</v>
      </c>
      <c r="CN341" s="47">
        <f t="shared" ca="1" si="160"/>
        <v>8.5121915654854643</v>
      </c>
      <c r="CO341" s="47">
        <f t="shared" ca="1" si="160"/>
        <v>7.0611368433422372</v>
      </c>
      <c r="CP341" s="47">
        <f t="shared" ca="1" si="160"/>
        <v>6.6622970722621098</v>
      </c>
      <c r="CQ341" s="47">
        <f t="shared" ca="1" si="160"/>
        <v>7.2291155384372709</v>
      </c>
      <c r="CR341" s="47">
        <f t="shared" ca="1" si="160"/>
        <v>7.1859166108965216</v>
      </c>
      <c r="CS341" s="47">
        <f t="shared" ca="1" si="160"/>
        <v>8.7505721476944718</v>
      </c>
      <c r="CT341" s="47">
        <f t="shared" ca="1" si="160"/>
        <v>8.6769333421396073</v>
      </c>
      <c r="CU341" s="47">
        <f t="shared" ca="1" si="160"/>
        <v>8.8762558403391321</v>
      </c>
      <c r="CV341" s="47">
        <f t="shared" ca="1" si="160"/>
        <v>8.6296019172042211</v>
      </c>
      <c r="CW341" s="47">
        <f t="shared" ca="1" si="177"/>
        <v>9.6823368660722497</v>
      </c>
      <c r="CX341" s="47">
        <f t="shared" ca="1" si="177"/>
        <v>9.0444081598934876</v>
      </c>
      <c r="CY341" s="47">
        <f t="shared" ca="1" si="177"/>
        <v>9.677523594742917</v>
      </c>
      <c r="CZ341" s="47">
        <f t="shared" ca="1" si="177"/>
        <v>8.5121915654854643</v>
      </c>
      <c r="DA341" s="47">
        <f t="shared" ca="1" si="177"/>
        <v>7.0611368433422372</v>
      </c>
      <c r="DB341" s="47">
        <f t="shared" ca="1" si="177"/>
        <v>6.6622970722621098</v>
      </c>
      <c r="DC341" s="47">
        <f t="shared" ca="1" si="177"/>
        <v>7.2291155384372709</v>
      </c>
      <c r="DD341" s="47">
        <f t="shared" ca="1" si="177"/>
        <v>7.1859166108965216</v>
      </c>
    </row>
    <row r="342" spans="1:108" x14ac:dyDescent="0.25">
      <c r="A342" s="40" t="s">
        <v>138</v>
      </c>
      <c r="B342" s="40">
        <v>2683</v>
      </c>
      <c r="C342" s="40" t="s">
        <v>31</v>
      </c>
      <c r="D342" s="40" t="s">
        <v>649</v>
      </c>
      <c r="E342" s="40" t="s">
        <v>130</v>
      </c>
      <c r="F342" s="40">
        <v>41.173000000000002</v>
      </c>
      <c r="G342" s="43">
        <v>45689</v>
      </c>
      <c r="I342" s="40" t="s">
        <v>74</v>
      </c>
      <c r="J342" s="40">
        <v>1</v>
      </c>
      <c r="K342" s="40" t="s">
        <v>33</v>
      </c>
      <c r="L342" s="40" t="s">
        <v>140</v>
      </c>
      <c r="N342" s="41">
        <f>VLOOKUP($C342 &amp; $I342 &amp; $K342,FATOR!$A$3:$P$22,5,0)</f>
        <v>0.23516228756884971</v>
      </c>
      <c r="O342" s="41">
        <f>VLOOKUP($C342 &amp; $I342 &amp; $K342,FATOR!$A$3:$P$22,6,0)</f>
        <v>0.21966842736486258</v>
      </c>
      <c r="P342" s="41">
        <f>VLOOKUP($C342 &amp; $I342 &amp; $K342,FATOR!$A$3:$P$22,7,0)</f>
        <v>0.23504538398326369</v>
      </c>
      <c r="Q342" s="41">
        <f>VLOOKUP($C342 &amp; $I342 &amp; $K342,FATOR!$A$3:$P$22,8,0)</f>
        <v>0.20674207770833952</v>
      </c>
      <c r="R342" s="41">
        <f>VLOOKUP($C342 &amp; $I342 &amp; $K342,FATOR!$A$3:$P$22,9,0)</f>
        <v>0.17149920684288822</v>
      </c>
      <c r="S342" s="41">
        <f>VLOOKUP($C342 &amp; $I342 &amp; $K342,FATOR!$A$3:$P$22,10,0)</f>
        <v>0.1618122816472472</v>
      </c>
      <c r="T342" s="41">
        <f>VLOOKUP($C342 &amp; $I342 &amp; $K342,FATOR!$A$3:$P$22,11,0)</f>
        <v>0.17557903330914121</v>
      </c>
      <c r="U342" s="41">
        <f>VLOOKUP($C342 &amp; $I342 &amp; $K342,FATOR!$A$3:$P$22,12,0)</f>
        <v>0.1745298280644238</v>
      </c>
      <c r="V342" s="41">
        <f>VLOOKUP($C342 &amp; $I342 &amp; $K342,FATOR!$A$3:$P$22,13,0)</f>
        <v>0.21253180841071748</v>
      </c>
      <c r="W342" s="41">
        <f>VLOOKUP($C342 &amp; $I342 &amp; $K342,FATOR!$A$3:$P$22,14,0)</f>
        <v>0.2107432866718385</v>
      </c>
      <c r="X342" s="41">
        <f>VLOOKUP($C342 &amp; $I342 &amp; $K342,FATOR!$A$3:$P$22,15,0)</f>
        <v>0.2155843839491689</v>
      </c>
      <c r="Y342" s="41">
        <f>VLOOKUP($C342 &amp; $I342 &amp; $K342,FATOR!$A$3:$P$22,16,0)</f>
        <v>0.20959371231642632</v>
      </c>
      <c r="AA342" s="42">
        <f t="shared" si="161"/>
        <v>9.6823368660722497</v>
      </c>
      <c r="AB342" s="42">
        <f t="shared" si="162"/>
        <v>9.0444081598934876</v>
      </c>
      <c r="AC342" s="42">
        <f t="shared" si="163"/>
        <v>9.677523594742917</v>
      </c>
      <c r="AD342" s="42">
        <f t="shared" si="164"/>
        <v>8.5121915654854643</v>
      </c>
      <c r="AE342" s="42">
        <f t="shared" si="165"/>
        <v>7.0611368433422372</v>
      </c>
      <c r="AF342" s="42">
        <f t="shared" si="166"/>
        <v>6.6622970722621098</v>
      </c>
      <c r="AG342" s="42">
        <f t="shared" si="167"/>
        <v>7.2291155384372709</v>
      </c>
      <c r="AH342" s="42">
        <f t="shared" si="168"/>
        <v>7.1859166108965216</v>
      </c>
      <c r="AI342" s="42">
        <f t="shared" si="169"/>
        <v>8.7505721476944718</v>
      </c>
      <c r="AJ342" s="42">
        <f t="shared" si="170"/>
        <v>8.6769333421396073</v>
      </c>
      <c r="AK342" s="42">
        <f t="shared" si="171"/>
        <v>8.8762558403391321</v>
      </c>
      <c r="AL342" s="42">
        <f t="shared" si="172"/>
        <v>8.6296019172042211</v>
      </c>
      <c r="AN342" s="43">
        <f t="shared" si="173"/>
        <v>45689</v>
      </c>
      <c r="AO342" s="47" t="str">
        <f t="shared" ca="1" si="176"/>
        <v/>
      </c>
      <c r="AP342" s="47" t="str">
        <f t="shared" ca="1" si="176"/>
        <v/>
      </c>
      <c r="AQ342" s="47" t="str">
        <f t="shared" ca="1" si="176"/>
        <v/>
      </c>
      <c r="AR342" s="47" t="str">
        <f t="shared" ca="1" si="176"/>
        <v/>
      </c>
      <c r="AS342" s="47" t="str">
        <f t="shared" ca="1" si="176"/>
        <v/>
      </c>
      <c r="AT342" s="47" t="str">
        <f t="shared" ca="1" si="176"/>
        <v/>
      </c>
      <c r="AU342" s="47" t="str">
        <f t="shared" ca="1" si="176"/>
        <v/>
      </c>
      <c r="AV342" s="47" t="str">
        <f t="shared" ca="1" si="176"/>
        <v/>
      </c>
      <c r="AW342" s="47" t="str">
        <f t="shared" ca="1" si="176"/>
        <v/>
      </c>
      <c r="AX342" s="47" t="str">
        <f t="shared" ca="1" si="176"/>
        <v/>
      </c>
      <c r="AY342" s="47" t="str">
        <f t="shared" ca="1" si="175"/>
        <v/>
      </c>
      <c r="AZ342" s="47" t="str">
        <f t="shared" ca="1" si="175"/>
        <v/>
      </c>
      <c r="BA342" s="47" t="str">
        <f t="shared" ca="1" si="175"/>
        <v/>
      </c>
      <c r="BB342" s="47">
        <f t="shared" ca="1" si="175"/>
        <v>9.0444081598934876</v>
      </c>
      <c r="BC342" s="47">
        <f t="shared" ca="1" si="175"/>
        <v>9.677523594742917</v>
      </c>
      <c r="BD342" s="47">
        <f t="shared" ca="1" si="175"/>
        <v>8.5121915654854643</v>
      </c>
      <c r="BE342" s="47">
        <f t="shared" ca="1" si="175"/>
        <v>7.0611368433422372</v>
      </c>
      <c r="BF342" s="47">
        <f t="shared" ca="1" si="175"/>
        <v>6.6622970722621098</v>
      </c>
      <c r="BG342" s="47">
        <f t="shared" ca="1" si="175"/>
        <v>7.2291155384372709</v>
      </c>
      <c r="BH342" s="47">
        <f t="shared" ca="1" si="175"/>
        <v>7.1859166108965216</v>
      </c>
      <c r="BI342" s="47">
        <f t="shared" ca="1" si="174"/>
        <v>8.7505721476944718</v>
      </c>
      <c r="BJ342" s="47">
        <f t="shared" ca="1" si="174"/>
        <v>8.6769333421396073</v>
      </c>
      <c r="BK342" s="47">
        <f t="shared" ca="1" si="174"/>
        <v>8.8762558403391321</v>
      </c>
      <c r="BL342" s="47">
        <f t="shared" ca="1" si="174"/>
        <v>8.6296019172042211</v>
      </c>
      <c r="BM342" s="47">
        <f t="shared" ca="1" si="174"/>
        <v>9.6823368660722497</v>
      </c>
      <c r="BN342" s="47">
        <f t="shared" ca="1" si="174"/>
        <v>9.0444081598934876</v>
      </c>
      <c r="BO342" s="47">
        <f t="shared" ca="1" si="174"/>
        <v>9.677523594742917</v>
      </c>
      <c r="BP342" s="47">
        <f t="shared" ca="1" si="174"/>
        <v>8.5121915654854643</v>
      </c>
      <c r="BQ342" s="47">
        <f t="shared" ca="1" si="174"/>
        <v>7.0611368433422372</v>
      </c>
      <c r="BR342" s="47">
        <f t="shared" ca="1" si="174"/>
        <v>6.6622970722621098</v>
      </c>
      <c r="BS342" s="47">
        <f t="shared" ca="1" si="179"/>
        <v>7.2291155384372709</v>
      </c>
      <c r="BT342" s="47">
        <f t="shared" ca="1" si="179"/>
        <v>7.1859166108965216</v>
      </c>
      <c r="BU342" s="47">
        <f t="shared" ca="1" si="179"/>
        <v>8.7505721476944718</v>
      </c>
      <c r="BV342" s="47">
        <f t="shared" ca="1" si="179"/>
        <v>8.6769333421396073</v>
      </c>
      <c r="BW342" s="47">
        <f t="shared" ca="1" si="179"/>
        <v>8.8762558403391321</v>
      </c>
      <c r="BX342" s="47">
        <f t="shared" ca="1" si="179"/>
        <v>8.6296019172042211</v>
      </c>
      <c r="BY342" s="47">
        <f t="shared" ca="1" si="179"/>
        <v>9.6823368660722497</v>
      </c>
      <c r="BZ342" s="47">
        <f t="shared" ca="1" si="179"/>
        <v>9.0444081598934876</v>
      </c>
      <c r="CA342" s="47">
        <f t="shared" ca="1" si="179"/>
        <v>9.677523594742917</v>
      </c>
      <c r="CB342" s="47">
        <f t="shared" ca="1" si="179"/>
        <v>8.5121915654854643</v>
      </c>
      <c r="CC342" s="47">
        <f t="shared" ca="1" si="178"/>
        <v>7.0611368433422372</v>
      </c>
      <c r="CD342" s="47">
        <f t="shared" ca="1" si="178"/>
        <v>6.6622970722621098</v>
      </c>
      <c r="CE342" s="47">
        <f t="shared" ca="1" si="178"/>
        <v>7.2291155384372709</v>
      </c>
      <c r="CF342" s="47">
        <f t="shared" ca="1" si="178"/>
        <v>7.1859166108965216</v>
      </c>
      <c r="CG342" s="47">
        <f t="shared" ca="1" si="178"/>
        <v>8.7505721476944718</v>
      </c>
      <c r="CH342" s="47">
        <f t="shared" ca="1" si="178"/>
        <v>8.6769333421396073</v>
      </c>
      <c r="CI342" s="47">
        <f t="shared" ca="1" si="178"/>
        <v>8.8762558403391321</v>
      </c>
      <c r="CJ342" s="47">
        <f t="shared" ca="1" si="178"/>
        <v>8.6296019172042211</v>
      </c>
      <c r="CK342" s="47">
        <f t="shared" ca="1" si="178"/>
        <v>9.6823368660722497</v>
      </c>
      <c r="CL342" s="47">
        <f t="shared" ca="1" si="178"/>
        <v>9.0444081598934876</v>
      </c>
      <c r="CM342" s="47">
        <f t="shared" ca="1" si="160"/>
        <v>9.677523594742917</v>
      </c>
      <c r="CN342" s="47">
        <f t="shared" ca="1" si="160"/>
        <v>8.5121915654854643</v>
      </c>
      <c r="CO342" s="47">
        <f t="shared" ca="1" si="160"/>
        <v>7.0611368433422372</v>
      </c>
      <c r="CP342" s="47">
        <f t="shared" ca="1" si="160"/>
        <v>6.6622970722621098</v>
      </c>
      <c r="CQ342" s="47">
        <f t="shared" ca="1" si="160"/>
        <v>7.2291155384372709</v>
      </c>
      <c r="CR342" s="47">
        <f t="shared" ca="1" si="160"/>
        <v>7.1859166108965216</v>
      </c>
      <c r="CS342" s="47">
        <f t="shared" ca="1" si="160"/>
        <v>8.7505721476944718</v>
      </c>
      <c r="CT342" s="47">
        <f t="shared" ca="1" si="160"/>
        <v>8.6769333421396073</v>
      </c>
      <c r="CU342" s="47">
        <f t="shared" ca="1" si="160"/>
        <v>8.8762558403391321</v>
      </c>
      <c r="CV342" s="47">
        <f t="shared" ca="1" si="160"/>
        <v>8.6296019172042211</v>
      </c>
      <c r="CW342" s="47">
        <f t="shared" ca="1" si="177"/>
        <v>9.6823368660722497</v>
      </c>
      <c r="CX342" s="47">
        <f t="shared" ca="1" si="177"/>
        <v>9.0444081598934876</v>
      </c>
      <c r="CY342" s="47">
        <f t="shared" ca="1" si="177"/>
        <v>9.677523594742917</v>
      </c>
      <c r="CZ342" s="47">
        <f t="shared" ca="1" si="177"/>
        <v>8.5121915654854643</v>
      </c>
      <c r="DA342" s="47">
        <f t="shared" ca="1" si="177"/>
        <v>7.0611368433422372</v>
      </c>
      <c r="DB342" s="47">
        <f t="shared" ca="1" si="177"/>
        <v>6.6622970722621098</v>
      </c>
      <c r="DC342" s="47">
        <f t="shared" ca="1" si="177"/>
        <v>7.2291155384372709</v>
      </c>
      <c r="DD342" s="47">
        <f t="shared" ca="1" si="177"/>
        <v>7.1859166108965216</v>
      </c>
    </row>
    <row r="343" spans="1:108" x14ac:dyDescent="0.25">
      <c r="A343" s="40" t="s">
        <v>138</v>
      </c>
      <c r="B343" s="40">
        <v>2684</v>
      </c>
      <c r="C343" s="40" t="s">
        <v>31</v>
      </c>
      <c r="D343" s="40" t="s">
        <v>650</v>
      </c>
      <c r="E343" s="40" t="s">
        <v>130</v>
      </c>
      <c r="F343" s="40">
        <v>41.173000000000002</v>
      </c>
      <c r="G343" s="43">
        <v>45689</v>
      </c>
      <c r="I343" s="40" t="s">
        <v>74</v>
      </c>
      <c r="J343" s="40">
        <v>1</v>
      </c>
      <c r="K343" s="40" t="s">
        <v>33</v>
      </c>
      <c r="L343" s="40" t="s">
        <v>140</v>
      </c>
      <c r="N343" s="41">
        <f>VLOOKUP($C343 &amp; $I343 &amp; $K343,FATOR!$A$3:$P$22,5,0)</f>
        <v>0.23516228756884971</v>
      </c>
      <c r="O343" s="41">
        <f>VLOOKUP($C343 &amp; $I343 &amp; $K343,FATOR!$A$3:$P$22,6,0)</f>
        <v>0.21966842736486258</v>
      </c>
      <c r="P343" s="41">
        <f>VLOOKUP($C343 &amp; $I343 &amp; $K343,FATOR!$A$3:$P$22,7,0)</f>
        <v>0.23504538398326369</v>
      </c>
      <c r="Q343" s="41">
        <f>VLOOKUP($C343 &amp; $I343 &amp; $K343,FATOR!$A$3:$P$22,8,0)</f>
        <v>0.20674207770833952</v>
      </c>
      <c r="R343" s="41">
        <f>VLOOKUP($C343 &amp; $I343 &amp; $K343,FATOR!$A$3:$P$22,9,0)</f>
        <v>0.17149920684288822</v>
      </c>
      <c r="S343" s="41">
        <f>VLOOKUP($C343 &amp; $I343 &amp; $K343,FATOR!$A$3:$P$22,10,0)</f>
        <v>0.1618122816472472</v>
      </c>
      <c r="T343" s="41">
        <f>VLOOKUP($C343 &amp; $I343 &amp; $K343,FATOR!$A$3:$P$22,11,0)</f>
        <v>0.17557903330914121</v>
      </c>
      <c r="U343" s="41">
        <f>VLOOKUP($C343 &amp; $I343 &amp; $K343,FATOR!$A$3:$P$22,12,0)</f>
        <v>0.1745298280644238</v>
      </c>
      <c r="V343" s="41">
        <f>VLOOKUP($C343 &amp; $I343 &amp; $K343,FATOR!$A$3:$P$22,13,0)</f>
        <v>0.21253180841071748</v>
      </c>
      <c r="W343" s="41">
        <f>VLOOKUP($C343 &amp; $I343 &amp; $K343,FATOR!$A$3:$P$22,14,0)</f>
        <v>0.2107432866718385</v>
      </c>
      <c r="X343" s="41">
        <f>VLOOKUP($C343 &amp; $I343 &amp; $K343,FATOR!$A$3:$P$22,15,0)</f>
        <v>0.2155843839491689</v>
      </c>
      <c r="Y343" s="41">
        <f>VLOOKUP($C343 &amp; $I343 &amp; $K343,FATOR!$A$3:$P$22,16,0)</f>
        <v>0.20959371231642632</v>
      </c>
      <c r="AA343" s="42">
        <f t="shared" si="161"/>
        <v>9.6823368660722497</v>
      </c>
      <c r="AB343" s="42">
        <f t="shared" si="162"/>
        <v>9.0444081598934876</v>
      </c>
      <c r="AC343" s="42">
        <f t="shared" si="163"/>
        <v>9.677523594742917</v>
      </c>
      <c r="AD343" s="42">
        <f t="shared" si="164"/>
        <v>8.5121915654854643</v>
      </c>
      <c r="AE343" s="42">
        <f t="shared" si="165"/>
        <v>7.0611368433422372</v>
      </c>
      <c r="AF343" s="42">
        <f t="shared" si="166"/>
        <v>6.6622970722621098</v>
      </c>
      <c r="AG343" s="42">
        <f t="shared" si="167"/>
        <v>7.2291155384372709</v>
      </c>
      <c r="AH343" s="42">
        <f t="shared" si="168"/>
        <v>7.1859166108965216</v>
      </c>
      <c r="AI343" s="42">
        <f t="shared" si="169"/>
        <v>8.7505721476944718</v>
      </c>
      <c r="AJ343" s="42">
        <f t="shared" si="170"/>
        <v>8.6769333421396073</v>
      </c>
      <c r="AK343" s="42">
        <f t="shared" si="171"/>
        <v>8.8762558403391321</v>
      </c>
      <c r="AL343" s="42">
        <f t="shared" si="172"/>
        <v>8.6296019172042211</v>
      </c>
      <c r="AN343" s="43">
        <f t="shared" si="173"/>
        <v>45689</v>
      </c>
      <c r="AO343" s="47" t="str">
        <f t="shared" ca="1" si="176"/>
        <v/>
      </c>
      <c r="AP343" s="47" t="str">
        <f t="shared" ca="1" si="176"/>
        <v/>
      </c>
      <c r="AQ343" s="47" t="str">
        <f t="shared" ca="1" si="176"/>
        <v/>
      </c>
      <c r="AR343" s="47" t="str">
        <f t="shared" ca="1" si="176"/>
        <v/>
      </c>
      <c r="AS343" s="47" t="str">
        <f t="shared" ca="1" si="176"/>
        <v/>
      </c>
      <c r="AT343" s="47" t="str">
        <f t="shared" ca="1" si="176"/>
        <v/>
      </c>
      <c r="AU343" s="47" t="str">
        <f t="shared" ca="1" si="176"/>
        <v/>
      </c>
      <c r="AV343" s="47" t="str">
        <f t="shared" ca="1" si="176"/>
        <v/>
      </c>
      <c r="AW343" s="47" t="str">
        <f t="shared" ca="1" si="176"/>
        <v/>
      </c>
      <c r="AX343" s="47" t="str">
        <f t="shared" ca="1" si="176"/>
        <v/>
      </c>
      <c r="AY343" s="47" t="str">
        <f t="shared" ca="1" si="175"/>
        <v/>
      </c>
      <c r="AZ343" s="47" t="str">
        <f t="shared" ca="1" si="175"/>
        <v/>
      </c>
      <c r="BA343" s="47" t="str">
        <f t="shared" ca="1" si="175"/>
        <v/>
      </c>
      <c r="BB343" s="47">
        <f t="shared" ca="1" si="175"/>
        <v>9.0444081598934876</v>
      </c>
      <c r="BC343" s="47">
        <f t="shared" ca="1" si="175"/>
        <v>9.677523594742917</v>
      </c>
      <c r="BD343" s="47">
        <f t="shared" ca="1" si="175"/>
        <v>8.5121915654854643</v>
      </c>
      <c r="BE343" s="47">
        <f t="shared" ca="1" si="175"/>
        <v>7.0611368433422372</v>
      </c>
      <c r="BF343" s="47">
        <f t="shared" ca="1" si="175"/>
        <v>6.6622970722621098</v>
      </c>
      <c r="BG343" s="47">
        <f t="shared" ca="1" si="175"/>
        <v>7.2291155384372709</v>
      </c>
      <c r="BH343" s="47">
        <f t="shared" ca="1" si="175"/>
        <v>7.1859166108965216</v>
      </c>
      <c r="BI343" s="47">
        <f t="shared" ca="1" si="174"/>
        <v>8.7505721476944718</v>
      </c>
      <c r="BJ343" s="47">
        <f t="shared" ca="1" si="174"/>
        <v>8.6769333421396073</v>
      </c>
      <c r="BK343" s="47">
        <f t="shared" ca="1" si="174"/>
        <v>8.8762558403391321</v>
      </c>
      <c r="BL343" s="47">
        <f t="shared" ca="1" si="174"/>
        <v>8.6296019172042211</v>
      </c>
      <c r="BM343" s="47">
        <f t="shared" ca="1" si="174"/>
        <v>9.6823368660722497</v>
      </c>
      <c r="BN343" s="47">
        <f t="shared" ca="1" si="174"/>
        <v>9.0444081598934876</v>
      </c>
      <c r="BO343" s="47">
        <f t="shared" ca="1" si="174"/>
        <v>9.677523594742917</v>
      </c>
      <c r="BP343" s="47">
        <f t="shared" ca="1" si="174"/>
        <v>8.5121915654854643</v>
      </c>
      <c r="BQ343" s="47">
        <f t="shared" ca="1" si="174"/>
        <v>7.0611368433422372</v>
      </c>
      <c r="BR343" s="47">
        <f t="shared" ca="1" si="174"/>
        <v>6.6622970722621098</v>
      </c>
      <c r="BS343" s="47">
        <f t="shared" ca="1" si="179"/>
        <v>7.2291155384372709</v>
      </c>
      <c r="BT343" s="47">
        <f t="shared" ca="1" si="179"/>
        <v>7.1859166108965216</v>
      </c>
      <c r="BU343" s="47">
        <f t="shared" ca="1" si="179"/>
        <v>8.7505721476944718</v>
      </c>
      <c r="BV343" s="47">
        <f t="shared" ca="1" si="179"/>
        <v>8.6769333421396073</v>
      </c>
      <c r="BW343" s="47">
        <f t="shared" ca="1" si="179"/>
        <v>8.8762558403391321</v>
      </c>
      <c r="BX343" s="47">
        <f t="shared" ca="1" si="179"/>
        <v>8.6296019172042211</v>
      </c>
      <c r="BY343" s="47">
        <f t="shared" ca="1" si="179"/>
        <v>9.6823368660722497</v>
      </c>
      <c r="BZ343" s="47">
        <f t="shared" ca="1" si="179"/>
        <v>9.0444081598934876</v>
      </c>
      <c r="CA343" s="47">
        <f t="shared" ca="1" si="179"/>
        <v>9.677523594742917</v>
      </c>
      <c r="CB343" s="47">
        <f t="shared" ca="1" si="179"/>
        <v>8.5121915654854643</v>
      </c>
      <c r="CC343" s="47">
        <f t="shared" ca="1" si="178"/>
        <v>7.0611368433422372</v>
      </c>
      <c r="CD343" s="47">
        <f t="shared" ca="1" si="178"/>
        <v>6.6622970722621098</v>
      </c>
      <c r="CE343" s="47">
        <f t="shared" ca="1" si="178"/>
        <v>7.2291155384372709</v>
      </c>
      <c r="CF343" s="47">
        <f t="shared" ca="1" si="178"/>
        <v>7.1859166108965216</v>
      </c>
      <c r="CG343" s="47">
        <f t="shared" ca="1" si="178"/>
        <v>8.7505721476944718</v>
      </c>
      <c r="CH343" s="47">
        <f t="shared" ca="1" si="178"/>
        <v>8.6769333421396073</v>
      </c>
      <c r="CI343" s="47">
        <f t="shared" ca="1" si="178"/>
        <v>8.8762558403391321</v>
      </c>
      <c r="CJ343" s="47">
        <f t="shared" ca="1" si="178"/>
        <v>8.6296019172042211</v>
      </c>
      <c r="CK343" s="47">
        <f t="shared" ca="1" si="178"/>
        <v>9.6823368660722497</v>
      </c>
      <c r="CL343" s="47">
        <f t="shared" ca="1" si="178"/>
        <v>9.0444081598934876</v>
      </c>
      <c r="CM343" s="47">
        <f t="shared" ca="1" si="160"/>
        <v>9.677523594742917</v>
      </c>
      <c r="CN343" s="47">
        <f t="shared" ca="1" si="160"/>
        <v>8.5121915654854643</v>
      </c>
      <c r="CO343" s="47">
        <f t="shared" ca="1" si="160"/>
        <v>7.0611368433422372</v>
      </c>
      <c r="CP343" s="47">
        <f t="shared" ca="1" si="160"/>
        <v>6.6622970722621098</v>
      </c>
      <c r="CQ343" s="47">
        <f t="shared" ca="1" si="160"/>
        <v>7.2291155384372709</v>
      </c>
      <c r="CR343" s="47">
        <f t="shared" ca="1" si="160"/>
        <v>7.1859166108965216</v>
      </c>
      <c r="CS343" s="47">
        <f t="shared" ca="1" si="160"/>
        <v>8.7505721476944718</v>
      </c>
      <c r="CT343" s="47">
        <f t="shared" ca="1" si="160"/>
        <v>8.6769333421396073</v>
      </c>
      <c r="CU343" s="47">
        <f t="shared" ca="1" si="160"/>
        <v>8.8762558403391321</v>
      </c>
      <c r="CV343" s="47">
        <f t="shared" ca="1" si="160"/>
        <v>8.6296019172042211</v>
      </c>
      <c r="CW343" s="47">
        <f t="shared" ca="1" si="177"/>
        <v>9.6823368660722497</v>
      </c>
      <c r="CX343" s="47">
        <f t="shared" ca="1" si="177"/>
        <v>9.0444081598934876</v>
      </c>
      <c r="CY343" s="47">
        <f t="shared" ca="1" si="177"/>
        <v>9.677523594742917</v>
      </c>
      <c r="CZ343" s="47">
        <f t="shared" ca="1" si="177"/>
        <v>8.5121915654854643</v>
      </c>
      <c r="DA343" s="47">
        <f t="shared" ca="1" si="177"/>
        <v>7.0611368433422372</v>
      </c>
      <c r="DB343" s="47">
        <f t="shared" ca="1" si="177"/>
        <v>6.6622970722621098</v>
      </c>
      <c r="DC343" s="47">
        <f t="shared" ca="1" si="177"/>
        <v>7.2291155384372709</v>
      </c>
      <c r="DD343" s="47">
        <f t="shared" ca="1" si="177"/>
        <v>7.1859166108965216</v>
      </c>
    </row>
    <row r="344" spans="1:108" x14ac:dyDescent="0.25">
      <c r="A344" s="40" t="s">
        <v>138</v>
      </c>
      <c r="B344" s="40">
        <v>2685</v>
      </c>
      <c r="C344" s="40" t="s">
        <v>31</v>
      </c>
      <c r="D344" s="40" t="s">
        <v>651</v>
      </c>
      <c r="E344" s="40" t="s">
        <v>130</v>
      </c>
      <c r="F344" s="40">
        <v>41.173000000000002</v>
      </c>
      <c r="G344" s="43">
        <v>45689</v>
      </c>
      <c r="I344" s="40" t="s">
        <v>74</v>
      </c>
      <c r="J344" s="40">
        <v>1</v>
      </c>
      <c r="K344" s="40" t="s">
        <v>33</v>
      </c>
      <c r="L344" s="40" t="s">
        <v>140</v>
      </c>
      <c r="N344" s="41">
        <f>VLOOKUP($C344 &amp; $I344 &amp; $K344,FATOR!$A$3:$P$22,5,0)</f>
        <v>0.23516228756884971</v>
      </c>
      <c r="O344" s="41">
        <f>VLOOKUP($C344 &amp; $I344 &amp; $K344,FATOR!$A$3:$P$22,6,0)</f>
        <v>0.21966842736486258</v>
      </c>
      <c r="P344" s="41">
        <f>VLOOKUP($C344 &amp; $I344 &amp; $K344,FATOR!$A$3:$P$22,7,0)</f>
        <v>0.23504538398326369</v>
      </c>
      <c r="Q344" s="41">
        <f>VLOOKUP($C344 &amp; $I344 &amp; $K344,FATOR!$A$3:$P$22,8,0)</f>
        <v>0.20674207770833952</v>
      </c>
      <c r="R344" s="41">
        <f>VLOOKUP($C344 &amp; $I344 &amp; $K344,FATOR!$A$3:$P$22,9,0)</f>
        <v>0.17149920684288822</v>
      </c>
      <c r="S344" s="41">
        <f>VLOOKUP($C344 &amp; $I344 &amp; $K344,FATOR!$A$3:$P$22,10,0)</f>
        <v>0.1618122816472472</v>
      </c>
      <c r="T344" s="41">
        <f>VLOOKUP($C344 &amp; $I344 &amp; $K344,FATOR!$A$3:$P$22,11,0)</f>
        <v>0.17557903330914121</v>
      </c>
      <c r="U344" s="41">
        <f>VLOOKUP($C344 &amp; $I344 &amp; $K344,FATOR!$A$3:$P$22,12,0)</f>
        <v>0.1745298280644238</v>
      </c>
      <c r="V344" s="41">
        <f>VLOOKUP($C344 &amp; $I344 &amp; $K344,FATOR!$A$3:$P$22,13,0)</f>
        <v>0.21253180841071748</v>
      </c>
      <c r="W344" s="41">
        <f>VLOOKUP($C344 &amp; $I344 &amp; $K344,FATOR!$A$3:$P$22,14,0)</f>
        <v>0.2107432866718385</v>
      </c>
      <c r="X344" s="41">
        <f>VLOOKUP($C344 &amp; $I344 &amp; $K344,FATOR!$A$3:$P$22,15,0)</f>
        <v>0.2155843839491689</v>
      </c>
      <c r="Y344" s="41">
        <f>VLOOKUP($C344 &amp; $I344 &amp; $K344,FATOR!$A$3:$P$22,16,0)</f>
        <v>0.20959371231642632</v>
      </c>
      <c r="AA344" s="42">
        <f t="shared" si="161"/>
        <v>9.6823368660722497</v>
      </c>
      <c r="AB344" s="42">
        <f t="shared" si="162"/>
        <v>9.0444081598934876</v>
      </c>
      <c r="AC344" s="42">
        <f t="shared" si="163"/>
        <v>9.677523594742917</v>
      </c>
      <c r="AD344" s="42">
        <f t="shared" si="164"/>
        <v>8.5121915654854643</v>
      </c>
      <c r="AE344" s="42">
        <f t="shared" si="165"/>
        <v>7.0611368433422372</v>
      </c>
      <c r="AF344" s="42">
        <f t="shared" si="166"/>
        <v>6.6622970722621098</v>
      </c>
      <c r="AG344" s="42">
        <f t="shared" si="167"/>
        <v>7.2291155384372709</v>
      </c>
      <c r="AH344" s="42">
        <f t="shared" si="168"/>
        <v>7.1859166108965216</v>
      </c>
      <c r="AI344" s="42">
        <f t="shared" si="169"/>
        <v>8.7505721476944718</v>
      </c>
      <c r="AJ344" s="42">
        <f t="shared" si="170"/>
        <v>8.6769333421396073</v>
      </c>
      <c r="AK344" s="42">
        <f t="shared" si="171"/>
        <v>8.8762558403391321</v>
      </c>
      <c r="AL344" s="42">
        <f t="shared" si="172"/>
        <v>8.6296019172042211</v>
      </c>
      <c r="AN344" s="43">
        <f t="shared" si="173"/>
        <v>45689</v>
      </c>
      <c r="AO344" s="47" t="str">
        <f t="shared" ca="1" si="176"/>
        <v/>
      </c>
      <c r="AP344" s="47" t="str">
        <f t="shared" ca="1" si="176"/>
        <v/>
      </c>
      <c r="AQ344" s="47" t="str">
        <f t="shared" ca="1" si="176"/>
        <v/>
      </c>
      <c r="AR344" s="47" t="str">
        <f t="shared" ca="1" si="176"/>
        <v/>
      </c>
      <c r="AS344" s="47" t="str">
        <f t="shared" ca="1" si="176"/>
        <v/>
      </c>
      <c r="AT344" s="47" t="str">
        <f t="shared" ca="1" si="176"/>
        <v/>
      </c>
      <c r="AU344" s="47" t="str">
        <f t="shared" ca="1" si="176"/>
        <v/>
      </c>
      <c r="AV344" s="47" t="str">
        <f t="shared" ca="1" si="176"/>
        <v/>
      </c>
      <c r="AW344" s="47" t="str">
        <f t="shared" ca="1" si="176"/>
        <v/>
      </c>
      <c r="AX344" s="47" t="str">
        <f t="shared" ca="1" si="176"/>
        <v/>
      </c>
      <c r="AY344" s="47" t="str">
        <f t="shared" ca="1" si="175"/>
        <v/>
      </c>
      <c r="AZ344" s="47" t="str">
        <f t="shared" ca="1" si="175"/>
        <v/>
      </c>
      <c r="BA344" s="47" t="str">
        <f t="shared" ca="1" si="175"/>
        <v/>
      </c>
      <c r="BB344" s="47">
        <f t="shared" ca="1" si="175"/>
        <v>9.0444081598934876</v>
      </c>
      <c r="BC344" s="47">
        <f t="shared" ca="1" si="175"/>
        <v>9.677523594742917</v>
      </c>
      <c r="BD344" s="47">
        <f t="shared" ca="1" si="175"/>
        <v>8.5121915654854643</v>
      </c>
      <c r="BE344" s="47">
        <f t="shared" ca="1" si="175"/>
        <v>7.0611368433422372</v>
      </c>
      <c r="BF344" s="47">
        <f t="shared" ca="1" si="175"/>
        <v>6.6622970722621098</v>
      </c>
      <c r="BG344" s="47">
        <f t="shared" ca="1" si="175"/>
        <v>7.2291155384372709</v>
      </c>
      <c r="BH344" s="47">
        <f t="shared" ca="1" si="175"/>
        <v>7.1859166108965216</v>
      </c>
      <c r="BI344" s="47">
        <f t="shared" ca="1" si="174"/>
        <v>8.7505721476944718</v>
      </c>
      <c r="BJ344" s="47">
        <f t="shared" ca="1" si="174"/>
        <v>8.6769333421396073</v>
      </c>
      <c r="BK344" s="47">
        <f t="shared" ca="1" si="174"/>
        <v>8.8762558403391321</v>
      </c>
      <c r="BL344" s="47">
        <f t="shared" ca="1" si="174"/>
        <v>8.6296019172042211</v>
      </c>
      <c r="BM344" s="47">
        <f t="shared" ca="1" si="174"/>
        <v>9.6823368660722497</v>
      </c>
      <c r="BN344" s="47">
        <f t="shared" ca="1" si="174"/>
        <v>9.0444081598934876</v>
      </c>
      <c r="BO344" s="47">
        <f t="shared" ca="1" si="174"/>
        <v>9.677523594742917</v>
      </c>
      <c r="BP344" s="47">
        <f t="shared" ca="1" si="174"/>
        <v>8.5121915654854643</v>
      </c>
      <c r="BQ344" s="47">
        <f t="shared" ca="1" si="174"/>
        <v>7.0611368433422372</v>
      </c>
      <c r="BR344" s="47">
        <f t="shared" ca="1" si="174"/>
        <v>6.6622970722621098</v>
      </c>
      <c r="BS344" s="47">
        <f t="shared" ca="1" si="179"/>
        <v>7.2291155384372709</v>
      </c>
      <c r="BT344" s="47">
        <f t="shared" ca="1" si="179"/>
        <v>7.1859166108965216</v>
      </c>
      <c r="BU344" s="47">
        <f t="shared" ca="1" si="179"/>
        <v>8.7505721476944718</v>
      </c>
      <c r="BV344" s="47">
        <f t="shared" ca="1" si="179"/>
        <v>8.6769333421396073</v>
      </c>
      <c r="BW344" s="47">
        <f t="shared" ca="1" si="179"/>
        <v>8.8762558403391321</v>
      </c>
      <c r="BX344" s="47">
        <f t="shared" ca="1" si="179"/>
        <v>8.6296019172042211</v>
      </c>
      <c r="BY344" s="47">
        <f t="shared" ca="1" si="179"/>
        <v>9.6823368660722497</v>
      </c>
      <c r="BZ344" s="47">
        <f t="shared" ca="1" si="179"/>
        <v>9.0444081598934876</v>
      </c>
      <c r="CA344" s="47">
        <f t="shared" ca="1" si="179"/>
        <v>9.677523594742917</v>
      </c>
      <c r="CB344" s="47">
        <f t="shared" ca="1" si="179"/>
        <v>8.5121915654854643</v>
      </c>
      <c r="CC344" s="47">
        <f t="shared" ca="1" si="178"/>
        <v>7.0611368433422372</v>
      </c>
      <c r="CD344" s="47">
        <f t="shared" ca="1" si="178"/>
        <v>6.6622970722621098</v>
      </c>
      <c r="CE344" s="47">
        <f t="shared" ca="1" si="178"/>
        <v>7.2291155384372709</v>
      </c>
      <c r="CF344" s="47">
        <f t="shared" ca="1" si="178"/>
        <v>7.1859166108965216</v>
      </c>
      <c r="CG344" s="47">
        <f t="shared" ca="1" si="178"/>
        <v>8.7505721476944718</v>
      </c>
      <c r="CH344" s="47">
        <f t="shared" ca="1" si="178"/>
        <v>8.6769333421396073</v>
      </c>
      <c r="CI344" s="47">
        <f t="shared" ca="1" si="178"/>
        <v>8.8762558403391321</v>
      </c>
      <c r="CJ344" s="47">
        <f t="shared" ca="1" si="178"/>
        <v>8.6296019172042211</v>
      </c>
      <c r="CK344" s="47">
        <f t="shared" ca="1" si="178"/>
        <v>9.6823368660722497</v>
      </c>
      <c r="CL344" s="47">
        <f t="shared" ca="1" si="178"/>
        <v>9.0444081598934876</v>
      </c>
      <c r="CM344" s="47">
        <f t="shared" ca="1" si="160"/>
        <v>9.677523594742917</v>
      </c>
      <c r="CN344" s="47">
        <f t="shared" ca="1" si="160"/>
        <v>8.5121915654854643</v>
      </c>
      <c r="CO344" s="47">
        <f t="shared" ca="1" si="160"/>
        <v>7.0611368433422372</v>
      </c>
      <c r="CP344" s="47">
        <f t="shared" ca="1" si="160"/>
        <v>6.6622970722621098</v>
      </c>
      <c r="CQ344" s="47">
        <f t="shared" ca="1" si="160"/>
        <v>7.2291155384372709</v>
      </c>
      <c r="CR344" s="47">
        <f t="shared" ca="1" si="160"/>
        <v>7.1859166108965216</v>
      </c>
      <c r="CS344" s="47">
        <f t="shared" ca="1" si="160"/>
        <v>8.7505721476944718</v>
      </c>
      <c r="CT344" s="47">
        <f t="shared" ca="1" si="160"/>
        <v>8.6769333421396073</v>
      </c>
      <c r="CU344" s="47">
        <f t="shared" ca="1" si="160"/>
        <v>8.8762558403391321</v>
      </c>
      <c r="CV344" s="47">
        <f t="shared" ca="1" si="160"/>
        <v>8.6296019172042211</v>
      </c>
      <c r="CW344" s="47">
        <f t="shared" ca="1" si="177"/>
        <v>9.6823368660722497</v>
      </c>
      <c r="CX344" s="47">
        <f t="shared" ca="1" si="177"/>
        <v>9.0444081598934876</v>
      </c>
      <c r="CY344" s="47">
        <f t="shared" ca="1" si="177"/>
        <v>9.677523594742917</v>
      </c>
      <c r="CZ344" s="47">
        <f t="shared" ca="1" si="177"/>
        <v>8.5121915654854643</v>
      </c>
      <c r="DA344" s="47">
        <f t="shared" ca="1" si="177"/>
        <v>7.0611368433422372</v>
      </c>
      <c r="DB344" s="47">
        <f t="shared" ca="1" si="177"/>
        <v>6.6622970722621098</v>
      </c>
      <c r="DC344" s="47">
        <f t="shared" ca="1" si="177"/>
        <v>7.2291155384372709</v>
      </c>
      <c r="DD344" s="47">
        <f t="shared" ca="1" si="177"/>
        <v>7.1859166108965216</v>
      </c>
    </row>
    <row r="345" spans="1:108" x14ac:dyDescent="0.25">
      <c r="A345" s="40" t="s">
        <v>138</v>
      </c>
      <c r="B345" s="40">
        <v>2686</v>
      </c>
      <c r="C345" s="40" t="s">
        <v>31</v>
      </c>
      <c r="D345" s="40" t="s">
        <v>652</v>
      </c>
      <c r="E345" s="40" t="s">
        <v>130</v>
      </c>
      <c r="F345" s="40">
        <v>41.173000000000002</v>
      </c>
      <c r="G345" s="43">
        <v>45689</v>
      </c>
      <c r="I345" s="40" t="s">
        <v>74</v>
      </c>
      <c r="J345" s="40">
        <v>1</v>
      </c>
      <c r="K345" s="40" t="s">
        <v>33</v>
      </c>
      <c r="L345" s="40" t="s">
        <v>140</v>
      </c>
      <c r="N345" s="41">
        <f>VLOOKUP($C345 &amp; $I345 &amp; $K345,FATOR!$A$3:$P$22,5,0)</f>
        <v>0.23516228756884971</v>
      </c>
      <c r="O345" s="41">
        <f>VLOOKUP($C345 &amp; $I345 &amp; $K345,FATOR!$A$3:$P$22,6,0)</f>
        <v>0.21966842736486258</v>
      </c>
      <c r="P345" s="41">
        <f>VLOOKUP($C345 &amp; $I345 &amp; $K345,FATOR!$A$3:$P$22,7,0)</f>
        <v>0.23504538398326369</v>
      </c>
      <c r="Q345" s="41">
        <f>VLOOKUP($C345 &amp; $I345 &amp; $K345,FATOR!$A$3:$P$22,8,0)</f>
        <v>0.20674207770833952</v>
      </c>
      <c r="R345" s="41">
        <f>VLOOKUP($C345 &amp; $I345 &amp; $K345,FATOR!$A$3:$P$22,9,0)</f>
        <v>0.17149920684288822</v>
      </c>
      <c r="S345" s="41">
        <f>VLOOKUP($C345 &amp; $I345 &amp; $K345,FATOR!$A$3:$P$22,10,0)</f>
        <v>0.1618122816472472</v>
      </c>
      <c r="T345" s="41">
        <f>VLOOKUP($C345 &amp; $I345 &amp; $K345,FATOR!$A$3:$P$22,11,0)</f>
        <v>0.17557903330914121</v>
      </c>
      <c r="U345" s="41">
        <f>VLOOKUP($C345 &amp; $I345 &amp; $K345,FATOR!$A$3:$P$22,12,0)</f>
        <v>0.1745298280644238</v>
      </c>
      <c r="V345" s="41">
        <f>VLOOKUP($C345 &amp; $I345 &amp; $K345,FATOR!$A$3:$P$22,13,0)</f>
        <v>0.21253180841071748</v>
      </c>
      <c r="W345" s="41">
        <f>VLOOKUP($C345 &amp; $I345 &amp; $K345,FATOR!$A$3:$P$22,14,0)</f>
        <v>0.2107432866718385</v>
      </c>
      <c r="X345" s="41">
        <f>VLOOKUP($C345 &amp; $I345 &amp; $K345,FATOR!$A$3:$P$22,15,0)</f>
        <v>0.2155843839491689</v>
      </c>
      <c r="Y345" s="41">
        <f>VLOOKUP($C345 &amp; $I345 &amp; $K345,FATOR!$A$3:$P$22,16,0)</f>
        <v>0.20959371231642632</v>
      </c>
      <c r="AA345" s="42">
        <f t="shared" si="161"/>
        <v>9.6823368660722497</v>
      </c>
      <c r="AB345" s="42">
        <f t="shared" si="162"/>
        <v>9.0444081598934876</v>
      </c>
      <c r="AC345" s="42">
        <f t="shared" si="163"/>
        <v>9.677523594742917</v>
      </c>
      <c r="AD345" s="42">
        <f t="shared" si="164"/>
        <v>8.5121915654854643</v>
      </c>
      <c r="AE345" s="42">
        <f t="shared" si="165"/>
        <v>7.0611368433422372</v>
      </c>
      <c r="AF345" s="42">
        <f t="shared" si="166"/>
        <v>6.6622970722621098</v>
      </c>
      <c r="AG345" s="42">
        <f t="shared" si="167"/>
        <v>7.2291155384372709</v>
      </c>
      <c r="AH345" s="42">
        <f t="shared" si="168"/>
        <v>7.1859166108965216</v>
      </c>
      <c r="AI345" s="42">
        <f t="shared" si="169"/>
        <v>8.7505721476944718</v>
      </c>
      <c r="AJ345" s="42">
        <f t="shared" si="170"/>
        <v>8.6769333421396073</v>
      </c>
      <c r="AK345" s="42">
        <f t="shared" si="171"/>
        <v>8.8762558403391321</v>
      </c>
      <c r="AL345" s="42">
        <f t="shared" si="172"/>
        <v>8.6296019172042211</v>
      </c>
      <c r="AN345" s="43">
        <f t="shared" si="173"/>
        <v>45689</v>
      </c>
      <c r="AO345" s="47" t="str">
        <f t="shared" ca="1" si="176"/>
        <v/>
      </c>
      <c r="AP345" s="47" t="str">
        <f t="shared" ca="1" si="176"/>
        <v/>
      </c>
      <c r="AQ345" s="47" t="str">
        <f t="shared" ca="1" si="176"/>
        <v/>
      </c>
      <c r="AR345" s="47" t="str">
        <f t="shared" ca="1" si="176"/>
        <v/>
      </c>
      <c r="AS345" s="47" t="str">
        <f t="shared" ca="1" si="176"/>
        <v/>
      </c>
      <c r="AT345" s="47" t="str">
        <f t="shared" ca="1" si="176"/>
        <v/>
      </c>
      <c r="AU345" s="47" t="str">
        <f t="shared" ca="1" si="176"/>
        <v/>
      </c>
      <c r="AV345" s="47" t="str">
        <f t="shared" ca="1" si="176"/>
        <v/>
      </c>
      <c r="AW345" s="47" t="str">
        <f t="shared" ca="1" si="176"/>
        <v/>
      </c>
      <c r="AX345" s="47" t="str">
        <f t="shared" ca="1" si="176"/>
        <v/>
      </c>
      <c r="AY345" s="47" t="str">
        <f t="shared" ca="1" si="175"/>
        <v/>
      </c>
      <c r="AZ345" s="47" t="str">
        <f t="shared" ca="1" si="175"/>
        <v/>
      </c>
      <c r="BA345" s="47" t="str">
        <f t="shared" ca="1" si="175"/>
        <v/>
      </c>
      <c r="BB345" s="47">
        <f t="shared" ca="1" si="175"/>
        <v>9.0444081598934876</v>
      </c>
      <c r="BC345" s="47">
        <f t="shared" ca="1" si="175"/>
        <v>9.677523594742917</v>
      </c>
      <c r="BD345" s="47">
        <f t="shared" ca="1" si="175"/>
        <v>8.5121915654854643</v>
      </c>
      <c r="BE345" s="47">
        <f t="shared" ca="1" si="175"/>
        <v>7.0611368433422372</v>
      </c>
      <c r="BF345" s="47">
        <f t="shared" ca="1" si="175"/>
        <v>6.6622970722621098</v>
      </c>
      <c r="BG345" s="47">
        <f t="shared" ca="1" si="175"/>
        <v>7.2291155384372709</v>
      </c>
      <c r="BH345" s="47">
        <f t="shared" ca="1" si="175"/>
        <v>7.1859166108965216</v>
      </c>
      <c r="BI345" s="47">
        <f t="shared" ca="1" si="174"/>
        <v>8.7505721476944718</v>
      </c>
      <c r="BJ345" s="47">
        <f t="shared" ca="1" si="174"/>
        <v>8.6769333421396073</v>
      </c>
      <c r="BK345" s="47">
        <f t="shared" ca="1" si="174"/>
        <v>8.8762558403391321</v>
      </c>
      <c r="BL345" s="47">
        <f t="shared" ca="1" si="174"/>
        <v>8.6296019172042211</v>
      </c>
      <c r="BM345" s="47">
        <f t="shared" ca="1" si="174"/>
        <v>9.6823368660722497</v>
      </c>
      <c r="BN345" s="47">
        <f t="shared" ca="1" si="174"/>
        <v>9.0444081598934876</v>
      </c>
      <c r="BO345" s="47">
        <f t="shared" ca="1" si="174"/>
        <v>9.677523594742917</v>
      </c>
      <c r="BP345" s="47">
        <f t="shared" ca="1" si="174"/>
        <v>8.5121915654854643</v>
      </c>
      <c r="BQ345" s="47">
        <f t="shared" ca="1" si="174"/>
        <v>7.0611368433422372</v>
      </c>
      <c r="BR345" s="47">
        <f t="shared" ca="1" si="174"/>
        <v>6.6622970722621098</v>
      </c>
      <c r="BS345" s="47">
        <f t="shared" ca="1" si="179"/>
        <v>7.2291155384372709</v>
      </c>
      <c r="BT345" s="47">
        <f t="shared" ca="1" si="179"/>
        <v>7.1859166108965216</v>
      </c>
      <c r="BU345" s="47">
        <f t="shared" ca="1" si="179"/>
        <v>8.7505721476944718</v>
      </c>
      <c r="BV345" s="47">
        <f t="shared" ca="1" si="179"/>
        <v>8.6769333421396073</v>
      </c>
      <c r="BW345" s="47">
        <f t="shared" ca="1" si="179"/>
        <v>8.8762558403391321</v>
      </c>
      <c r="BX345" s="47">
        <f t="shared" ca="1" si="179"/>
        <v>8.6296019172042211</v>
      </c>
      <c r="BY345" s="47">
        <f t="shared" ca="1" si="179"/>
        <v>9.6823368660722497</v>
      </c>
      <c r="BZ345" s="47">
        <f t="shared" ca="1" si="179"/>
        <v>9.0444081598934876</v>
      </c>
      <c r="CA345" s="47">
        <f t="shared" ca="1" si="179"/>
        <v>9.677523594742917</v>
      </c>
      <c r="CB345" s="47">
        <f t="shared" ca="1" si="179"/>
        <v>8.5121915654854643</v>
      </c>
      <c r="CC345" s="47">
        <f t="shared" ca="1" si="178"/>
        <v>7.0611368433422372</v>
      </c>
      <c r="CD345" s="47">
        <f t="shared" ca="1" si="178"/>
        <v>6.6622970722621098</v>
      </c>
      <c r="CE345" s="47">
        <f t="shared" ca="1" si="178"/>
        <v>7.2291155384372709</v>
      </c>
      <c r="CF345" s="47">
        <f t="shared" ca="1" si="178"/>
        <v>7.1859166108965216</v>
      </c>
      <c r="CG345" s="47">
        <f t="shared" ca="1" si="178"/>
        <v>8.7505721476944718</v>
      </c>
      <c r="CH345" s="47">
        <f t="shared" ca="1" si="178"/>
        <v>8.6769333421396073</v>
      </c>
      <c r="CI345" s="47">
        <f t="shared" ca="1" si="178"/>
        <v>8.8762558403391321</v>
      </c>
      <c r="CJ345" s="47">
        <f t="shared" ca="1" si="178"/>
        <v>8.6296019172042211</v>
      </c>
      <c r="CK345" s="47">
        <f t="shared" ca="1" si="178"/>
        <v>9.6823368660722497</v>
      </c>
      <c r="CL345" s="47">
        <f t="shared" ca="1" si="178"/>
        <v>9.0444081598934876</v>
      </c>
      <c r="CM345" s="47">
        <f t="shared" ca="1" si="160"/>
        <v>9.677523594742917</v>
      </c>
      <c r="CN345" s="47">
        <f t="shared" ca="1" si="160"/>
        <v>8.5121915654854643</v>
      </c>
      <c r="CO345" s="47">
        <f t="shared" ca="1" si="160"/>
        <v>7.0611368433422372</v>
      </c>
      <c r="CP345" s="47">
        <f t="shared" ca="1" si="160"/>
        <v>6.6622970722621098</v>
      </c>
      <c r="CQ345" s="47">
        <f t="shared" ca="1" si="160"/>
        <v>7.2291155384372709</v>
      </c>
      <c r="CR345" s="47">
        <f t="shared" ref="CM345:CV370" ca="1" si="180">IF($AN345&lt;=CR$1,HLOOKUP(MONTH(CR$1),$AA:$AL,ROW($AO345),0),"")</f>
        <v>7.1859166108965216</v>
      </c>
      <c r="CS345" s="47">
        <f t="shared" ca="1" si="180"/>
        <v>8.7505721476944718</v>
      </c>
      <c r="CT345" s="47">
        <f t="shared" ca="1" si="180"/>
        <v>8.6769333421396073</v>
      </c>
      <c r="CU345" s="47">
        <f t="shared" ca="1" si="180"/>
        <v>8.8762558403391321</v>
      </c>
      <c r="CV345" s="47">
        <f t="shared" ca="1" si="180"/>
        <v>8.6296019172042211</v>
      </c>
      <c r="CW345" s="47">
        <f t="shared" ca="1" si="177"/>
        <v>9.6823368660722497</v>
      </c>
      <c r="CX345" s="47">
        <f t="shared" ca="1" si="177"/>
        <v>9.0444081598934876</v>
      </c>
      <c r="CY345" s="47">
        <f t="shared" ca="1" si="177"/>
        <v>9.677523594742917</v>
      </c>
      <c r="CZ345" s="47">
        <f t="shared" ca="1" si="177"/>
        <v>8.5121915654854643</v>
      </c>
      <c r="DA345" s="47">
        <f t="shared" ca="1" si="177"/>
        <v>7.0611368433422372</v>
      </c>
      <c r="DB345" s="47">
        <f t="shared" ca="1" si="177"/>
        <v>6.6622970722621098</v>
      </c>
      <c r="DC345" s="47">
        <f t="shared" ca="1" si="177"/>
        <v>7.2291155384372709</v>
      </c>
      <c r="DD345" s="47">
        <f t="shared" ca="1" si="177"/>
        <v>7.1859166108965216</v>
      </c>
    </row>
    <row r="346" spans="1:108" x14ac:dyDescent="0.25">
      <c r="A346" s="40" t="s">
        <v>138</v>
      </c>
      <c r="B346" s="40">
        <v>2687</v>
      </c>
      <c r="C346" s="40" t="s">
        <v>31</v>
      </c>
      <c r="D346" s="40" t="s">
        <v>653</v>
      </c>
      <c r="E346" s="40" t="s">
        <v>130</v>
      </c>
      <c r="F346" s="40">
        <v>41.173000000000002</v>
      </c>
      <c r="G346" s="43">
        <v>45689</v>
      </c>
      <c r="I346" s="40" t="s">
        <v>74</v>
      </c>
      <c r="J346" s="40">
        <v>1</v>
      </c>
      <c r="K346" s="40" t="s">
        <v>33</v>
      </c>
      <c r="L346" s="40" t="s">
        <v>140</v>
      </c>
      <c r="N346" s="41">
        <f>VLOOKUP($C346 &amp; $I346 &amp; $K346,FATOR!$A$3:$P$22,5,0)</f>
        <v>0.23516228756884971</v>
      </c>
      <c r="O346" s="41">
        <f>VLOOKUP($C346 &amp; $I346 &amp; $K346,FATOR!$A$3:$P$22,6,0)</f>
        <v>0.21966842736486258</v>
      </c>
      <c r="P346" s="41">
        <f>VLOOKUP($C346 &amp; $I346 &amp; $K346,FATOR!$A$3:$P$22,7,0)</f>
        <v>0.23504538398326369</v>
      </c>
      <c r="Q346" s="41">
        <f>VLOOKUP($C346 &amp; $I346 &amp; $K346,FATOR!$A$3:$P$22,8,0)</f>
        <v>0.20674207770833952</v>
      </c>
      <c r="R346" s="41">
        <f>VLOOKUP($C346 &amp; $I346 &amp; $K346,FATOR!$A$3:$P$22,9,0)</f>
        <v>0.17149920684288822</v>
      </c>
      <c r="S346" s="41">
        <f>VLOOKUP($C346 &amp; $I346 &amp; $K346,FATOR!$A$3:$P$22,10,0)</f>
        <v>0.1618122816472472</v>
      </c>
      <c r="T346" s="41">
        <f>VLOOKUP($C346 &amp; $I346 &amp; $K346,FATOR!$A$3:$P$22,11,0)</f>
        <v>0.17557903330914121</v>
      </c>
      <c r="U346" s="41">
        <f>VLOOKUP($C346 &amp; $I346 &amp; $K346,FATOR!$A$3:$P$22,12,0)</f>
        <v>0.1745298280644238</v>
      </c>
      <c r="V346" s="41">
        <f>VLOOKUP($C346 &amp; $I346 &amp; $K346,FATOR!$A$3:$P$22,13,0)</f>
        <v>0.21253180841071748</v>
      </c>
      <c r="W346" s="41">
        <f>VLOOKUP($C346 &amp; $I346 &amp; $K346,FATOR!$A$3:$P$22,14,0)</f>
        <v>0.2107432866718385</v>
      </c>
      <c r="X346" s="41">
        <f>VLOOKUP($C346 &amp; $I346 &amp; $K346,FATOR!$A$3:$P$22,15,0)</f>
        <v>0.2155843839491689</v>
      </c>
      <c r="Y346" s="41">
        <f>VLOOKUP($C346 &amp; $I346 &amp; $K346,FATOR!$A$3:$P$22,16,0)</f>
        <v>0.20959371231642632</v>
      </c>
      <c r="AA346" s="42">
        <f t="shared" si="161"/>
        <v>9.6823368660722497</v>
      </c>
      <c r="AB346" s="42">
        <f t="shared" si="162"/>
        <v>9.0444081598934876</v>
      </c>
      <c r="AC346" s="42">
        <f t="shared" si="163"/>
        <v>9.677523594742917</v>
      </c>
      <c r="AD346" s="42">
        <f t="shared" si="164"/>
        <v>8.5121915654854643</v>
      </c>
      <c r="AE346" s="42">
        <f t="shared" si="165"/>
        <v>7.0611368433422372</v>
      </c>
      <c r="AF346" s="42">
        <f t="shared" si="166"/>
        <v>6.6622970722621098</v>
      </c>
      <c r="AG346" s="42">
        <f t="shared" si="167"/>
        <v>7.2291155384372709</v>
      </c>
      <c r="AH346" s="42">
        <f t="shared" si="168"/>
        <v>7.1859166108965216</v>
      </c>
      <c r="AI346" s="42">
        <f t="shared" si="169"/>
        <v>8.7505721476944718</v>
      </c>
      <c r="AJ346" s="42">
        <f t="shared" si="170"/>
        <v>8.6769333421396073</v>
      </c>
      <c r="AK346" s="42">
        <f t="shared" si="171"/>
        <v>8.8762558403391321</v>
      </c>
      <c r="AL346" s="42">
        <f t="shared" si="172"/>
        <v>8.6296019172042211</v>
      </c>
      <c r="AN346" s="43">
        <f t="shared" si="173"/>
        <v>45689</v>
      </c>
      <c r="AO346" s="47" t="str">
        <f t="shared" ca="1" si="176"/>
        <v/>
      </c>
      <c r="AP346" s="47" t="str">
        <f t="shared" ca="1" si="176"/>
        <v/>
      </c>
      <c r="AQ346" s="47" t="str">
        <f t="shared" ca="1" si="176"/>
        <v/>
      </c>
      <c r="AR346" s="47" t="str">
        <f t="shared" ca="1" si="176"/>
        <v/>
      </c>
      <c r="AS346" s="47" t="str">
        <f t="shared" ca="1" si="176"/>
        <v/>
      </c>
      <c r="AT346" s="47" t="str">
        <f t="shared" ca="1" si="176"/>
        <v/>
      </c>
      <c r="AU346" s="47" t="str">
        <f t="shared" ca="1" si="176"/>
        <v/>
      </c>
      <c r="AV346" s="47" t="str">
        <f t="shared" ca="1" si="176"/>
        <v/>
      </c>
      <c r="AW346" s="47" t="str">
        <f t="shared" ca="1" si="176"/>
        <v/>
      </c>
      <c r="AX346" s="47" t="str">
        <f t="shared" ca="1" si="176"/>
        <v/>
      </c>
      <c r="AY346" s="47" t="str">
        <f t="shared" ca="1" si="175"/>
        <v/>
      </c>
      <c r="AZ346" s="47" t="str">
        <f t="shared" ca="1" si="175"/>
        <v/>
      </c>
      <c r="BA346" s="47" t="str">
        <f t="shared" ca="1" si="175"/>
        <v/>
      </c>
      <c r="BB346" s="47">
        <f t="shared" ca="1" si="175"/>
        <v>9.0444081598934876</v>
      </c>
      <c r="BC346" s="47">
        <f t="shared" ca="1" si="175"/>
        <v>9.677523594742917</v>
      </c>
      <c r="BD346" s="47">
        <f t="shared" ca="1" si="175"/>
        <v>8.5121915654854643</v>
      </c>
      <c r="BE346" s="47">
        <f t="shared" ca="1" si="175"/>
        <v>7.0611368433422372</v>
      </c>
      <c r="BF346" s="47">
        <f t="shared" ca="1" si="175"/>
        <v>6.6622970722621098</v>
      </c>
      <c r="BG346" s="47">
        <f t="shared" ca="1" si="175"/>
        <v>7.2291155384372709</v>
      </c>
      <c r="BH346" s="47">
        <f t="shared" ca="1" si="175"/>
        <v>7.1859166108965216</v>
      </c>
      <c r="BI346" s="47">
        <f t="shared" ca="1" si="174"/>
        <v>8.7505721476944718</v>
      </c>
      <c r="BJ346" s="47">
        <f t="shared" ca="1" si="174"/>
        <v>8.6769333421396073</v>
      </c>
      <c r="BK346" s="47">
        <f t="shared" ca="1" si="174"/>
        <v>8.8762558403391321</v>
      </c>
      <c r="BL346" s="47">
        <f t="shared" ca="1" si="174"/>
        <v>8.6296019172042211</v>
      </c>
      <c r="BM346" s="47">
        <f t="shared" ca="1" si="174"/>
        <v>9.6823368660722497</v>
      </c>
      <c r="BN346" s="47">
        <f t="shared" ca="1" si="174"/>
        <v>9.0444081598934876</v>
      </c>
      <c r="BO346" s="47">
        <f t="shared" ca="1" si="174"/>
        <v>9.677523594742917</v>
      </c>
      <c r="BP346" s="47">
        <f t="shared" ca="1" si="174"/>
        <v>8.5121915654854643</v>
      </c>
      <c r="BQ346" s="47">
        <f t="shared" ca="1" si="174"/>
        <v>7.0611368433422372</v>
      </c>
      <c r="BR346" s="47">
        <f t="shared" ca="1" si="174"/>
        <v>6.6622970722621098</v>
      </c>
      <c r="BS346" s="47">
        <f t="shared" ca="1" si="179"/>
        <v>7.2291155384372709</v>
      </c>
      <c r="BT346" s="47">
        <f t="shared" ca="1" si="179"/>
        <v>7.1859166108965216</v>
      </c>
      <c r="BU346" s="47">
        <f t="shared" ca="1" si="179"/>
        <v>8.7505721476944718</v>
      </c>
      <c r="BV346" s="47">
        <f t="shared" ca="1" si="179"/>
        <v>8.6769333421396073</v>
      </c>
      <c r="BW346" s="47">
        <f t="shared" ca="1" si="179"/>
        <v>8.8762558403391321</v>
      </c>
      <c r="BX346" s="47">
        <f t="shared" ca="1" si="179"/>
        <v>8.6296019172042211</v>
      </c>
      <c r="BY346" s="47">
        <f t="shared" ca="1" si="179"/>
        <v>9.6823368660722497</v>
      </c>
      <c r="BZ346" s="47">
        <f t="shared" ca="1" si="179"/>
        <v>9.0444081598934876</v>
      </c>
      <c r="CA346" s="47">
        <f t="shared" ca="1" si="179"/>
        <v>9.677523594742917</v>
      </c>
      <c r="CB346" s="47">
        <f t="shared" ca="1" si="179"/>
        <v>8.5121915654854643</v>
      </c>
      <c r="CC346" s="47">
        <f t="shared" ca="1" si="178"/>
        <v>7.0611368433422372</v>
      </c>
      <c r="CD346" s="47">
        <f t="shared" ca="1" si="178"/>
        <v>6.6622970722621098</v>
      </c>
      <c r="CE346" s="47">
        <f t="shared" ca="1" si="178"/>
        <v>7.2291155384372709</v>
      </c>
      <c r="CF346" s="47">
        <f t="shared" ca="1" si="178"/>
        <v>7.1859166108965216</v>
      </c>
      <c r="CG346" s="47">
        <f t="shared" ca="1" si="178"/>
        <v>8.7505721476944718</v>
      </c>
      <c r="CH346" s="47">
        <f t="shared" ca="1" si="178"/>
        <v>8.6769333421396073</v>
      </c>
      <c r="CI346" s="47">
        <f t="shared" ca="1" si="178"/>
        <v>8.8762558403391321</v>
      </c>
      <c r="CJ346" s="47">
        <f t="shared" ca="1" si="178"/>
        <v>8.6296019172042211</v>
      </c>
      <c r="CK346" s="47">
        <f t="shared" ca="1" si="178"/>
        <v>9.6823368660722497</v>
      </c>
      <c r="CL346" s="47">
        <f t="shared" ca="1" si="178"/>
        <v>9.0444081598934876</v>
      </c>
      <c r="CM346" s="47">
        <f t="shared" ca="1" si="180"/>
        <v>9.677523594742917</v>
      </c>
      <c r="CN346" s="47">
        <f t="shared" ca="1" si="180"/>
        <v>8.5121915654854643</v>
      </c>
      <c r="CO346" s="47">
        <f t="shared" ca="1" si="180"/>
        <v>7.0611368433422372</v>
      </c>
      <c r="CP346" s="47">
        <f t="shared" ca="1" si="180"/>
        <v>6.6622970722621098</v>
      </c>
      <c r="CQ346" s="47">
        <f t="shared" ca="1" si="180"/>
        <v>7.2291155384372709</v>
      </c>
      <c r="CR346" s="47">
        <f t="shared" ca="1" si="180"/>
        <v>7.1859166108965216</v>
      </c>
      <c r="CS346" s="47">
        <f t="shared" ca="1" si="180"/>
        <v>8.7505721476944718</v>
      </c>
      <c r="CT346" s="47">
        <f t="shared" ca="1" si="180"/>
        <v>8.6769333421396073</v>
      </c>
      <c r="CU346" s="47">
        <f t="shared" ca="1" si="180"/>
        <v>8.8762558403391321</v>
      </c>
      <c r="CV346" s="47">
        <f t="shared" ca="1" si="180"/>
        <v>8.6296019172042211</v>
      </c>
      <c r="CW346" s="47">
        <f t="shared" ca="1" si="177"/>
        <v>9.6823368660722497</v>
      </c>
      <c r="CX346" s="47">
        <f t="shared" ca="1" si="177"/>
        <v>9.0444081598934876</v>
      </c>
      <c r="CY346" s="47">
        <f t="shared" ca="1" si="177"/>
        <v>9.677523594742917</v>
      </c>
      <c r="CZ346" s="47">
        <f t="shared" ca="1" si="177"/>
        <v>8.5121915654854643</v>
      </c>
      <c r="DA346" s="47">
        <f t="shared" ca="1" si="177"/>
        <v>7.0611368433422372</v>
      </c>
      <c r="DB346" s="47">
        <f t="shared" ca="1" si="177"/>
        <v>6.6622970722621098</v>
      </c>
      <c r="DC346" s="47">
        <f t="shared" ca="1" si="177"/>
        <v>7.2291155384372709</v>
      </c>
      <c r="DD346" s="47">
        <f t="shared" ca="1" si="177"/>
        <v>7.1859166108965216</v>
      </c>
    </row>
    <row r="347" spans="1:108" x14ac:dyDescent="0.25">
      <c r="A347" s="40" t="s">
        <v>138</v>
      </c>
      <c r="B347" s="40">
        <v>2688</v>
      </c>
      <c r="C347" s="40" t="s">
        <v>31</v>
      </c>
      <c r="D347" s="40" t="s">
        <v>654</v>
      </c>
      <c r="E347" s="40" t="s">
        <v>130</v>
      </c>
      <c r="F347" s="40">
        <v>41.173000000000002</v>
      </c>
      <c r="G347" s="43">
        <v>45689</v>
      </c>
      <c r="I347" s="40" t="s">
        <v>74</v>
      </c>
      <c r="J347" s="40">
        <v>1</v>
      </c>
      <c r="K347" s="40" t="s">
        <v>33</v>
      </c>
      <c r="L347" s="40" t="s">
        <v>140</v>
      </c>
      <c r="N347" s="41">
        <f>VLOOKUP($C347 &amp; $I347 &amp; $K347,FATOR!$A$3:$P$22,5,0)</f>
        <v>0.23516228756884971</v>
      </c>
      <c r="O347" s="41">
        <f>VLOOKUP($C347 &amp; $I347 &amp; $K347,FATOR!$A$3:$P$22,6,0)</f>
        <v>0.21966842736486258</v>
      </c>
      <c r="P347" s="41">
        <f>VLOOKUP($C347 &amp; $I347 &amp; $K347,FATOR!$A$3:$P$22,7,0)</f>
        <v>0.23504538398326369</v>
      </c>
      <c r="Q347" s="41">
        <f>VLOOKUP($C347 &amp; $I347 &amp; $K347,FATOR!$A$3:$P$22,8,0)</f>
        <v>0.20674207770833952</v>
      </c>
      <c r="R347" s="41">
        <f>VLOOKUP($C347 &amp; $I347 &amp; $K347,FATOR!$A$3:$P$22,9,0)</f>
        <v>0.17149920684288822</v>
      </c>
      <c r="S347" s="41">
        <f>VLOOKUP($C347 &amp; $I347 &amp; $K347,FATOR!$A$3:$P$22,10,0)</f>
        <v>0.1618122816472472</v>
      </c>
      <c r="T347" s="41">
        <f>VLOOKUP($C347 &amp; $I347 &amp; $K347,FATOR!$A$3:$P$22,11,0)</f>
        <v>0.17557903330914121</v>
      </c>
      <c r="U347" s="41">
        <f>VLOOKUP($C347 &amp; $I347 &amp; $K347,FATOR!$A$3:$P$22,12,0)</f>
        <v>0.1745298280644238</v>
      </c>
      <c r="V347" s="41">
        <f>VLOOKUP($C347 &amp; $I347 &amp; $K347,FATOR!$A$3:$P$22,13,0)</f>
        <v>0.21253180841071748</v>
      </c>
      <c r="W347" s="41">
        <f>VLOOKUP($C347 &amp; $I347 &amp; $K347,FATOR!$A$3:$P$22,14,0)</f>
        <v>0.2107432866718385</v>
      </c>
      <c r="X347" s="41">
        <f>VLOOKUP($C347 &amp; $I347 &amp; $K347,FATOR!$A$3:$P$22,15,0)</f>
        <v>0.2155843839491689</v>
      </c>
      <c r="Y347" s="41">
        <f>VLOOKUP($C347 &amp; $I347 &amp; $K347,FATOR!$A$3:$P$22,16,0)</f>
        <v>0.20959371231642632</v>
      </c>
      <c r="AA347" s="42">
        <f t="shared" si="161"/>
        <v>9.6823368660722497</v>
      </c>
      <c r="AB347" s="42">
        <f t="shared" si="162"/>
        <v>9.0444081598934876</v>
      </c>
      <c r="AC347" s="42">
        <f t="shared" si="163"/>
        <v>9.677523594742917</v>
      </c>
      <c r="AD347" s="42">
        <f t="shared" si="164"/>
        <v>8.5121915654854643</v>
      </c>
      <c r="AE347" s="42">
        <f t="shared" si="165"/>
        <v>7.0611368433422372</v>
      </c>
      <c r="AF347" s="42">
        <f t="shared" si="166"/>
        <v>6.6622970722621098</v>
      </c>
      <c r="AG347" s="42">
        <f t="shared" si="167"/>
        <v>7.2291155384372709</v>
      </c>
      <c r="AH347" s="42">
        <f t="shared" si="168"/>
        <v>7.1859166108965216</v>
      </c>
      <c r="AI347" s="42">
        <f t="shared" si="169"/>
        <v>8.7505721476944718</v>
      </c>
      <c r="AJ347" s="42">
        <f t="shared" si="170"/>
        <v>8.6769333421396073</v>
      </c>
      <c r="AK347" s="42">
        <f t="shared" si="171"/>
        <v>8.8762558403391321</v>
      </c>
      <c r="AL347" s="42">
        <f t="shared" si="172"/>
        <v>8.6296019172042211</v>
      </c>
      <c r="AN347" s="43">
        <f t="shared" si="173"/>
        <v>45689</v>
      </c>
      <c r="AO347" s="47" t="str">
        <f t="shared" ca="1" si="176"/>
        <v/>
      </c>
      <c r="AP347" s="47" t="str">
        <f t="shared" ca="1" si="176"/>
        <v/>
      </c>
      <c r="AQ347" s="47" t="str">
        <f t="shared" ca="1" si="176"/>
        <v/>
      </c>
      <c r="AR347" s="47" t="str">
        <f t="shared" ca="1" si="176"/>
        <v/>
      </c>
      <c r="AS347" s="47" t="str">
        <f t="shared" ca="1" si="176"/>
        <v/>
      </c>
      <c r="AT347" s="47" t="str">
        <f t="shared" ca="1" si="176"/>
        <v/>
      </c>
      <c r="AU347" s="47" t="str">
        <f t="shared" ca="1" si="176"/>
        <v/>
      </c>
      <c r="AV347" s="47" t="str">
        <f t="shared" ca="1" si="176"/>
        <v/>
      </c>
      <c r="AW347" s="47" t="str">
        <f t="shared" ca="1" si="176"/>
        <v/>
      </c>
      <c r="AX347" s="47" t="str">
        <f t="shared" ca="1" si="176"/>
        <v/>
      </c>
      <c r="AY347" s="47" t="str">
        <f t="shared" ca="1" si="175"/>
        <v/>
      </c>
      <c r="AZ347" s="47" t="str">
        <f t="shared" ca="1" si="175"/>
        <v/>
      </c>
      <c r="BA347" s="47" t="str">
        <f t="shared" ca="1" si="175"/>
        <v/>
      </c>
      <c r="BB347" s="47">
        <f t="shared" ca="1" si="175"/>
        <v>9.0444081598934876</v>
      </c>
      <c r="BC347" s="47">
        <f t="shared" ca="1" si="175"/>
        <v>9.677523594742917</v>
      </c>
      <c r="BD347" s="47">
        <f t="shared" ca="1" si="175"/>
        <v>8.5121915654854643</v>
      </c>
      <c r="BE347" s="47">
        <f t="shared" ca="1" si="175"/>
        <v>7.0611368433422372</v>
      </c>
      <c r="BF347" s="47">
        <f t="shared" ca="1" si="175"/>
        <v>6.6622970722621098</v>
      </c>
      <c r="BG347" s="47">
        <f t="shared" ca="1" si="175"/>
        <v>7.2291155384372709</v>
      </c>
      <c r="BH347" s="47">
        <f t="shared" ca="1" si="175"/>
        <v>7.1859166108965216</v>
      </c>
      <c r="BI347" s="47">
        <f t="shared" ca="1" si="174"/>
        <v>8.7505721476944718</v>
      </c>
      <c r="BJ347" s="47">
        <f t="shared" ca="1" si="174"/>
        <v>8.6769333421396073</v>
      </c>
      <c r="BK347" s="47">
        <f t="shared" ca="1" si="174"/>
        <v>8.8762558403391321</v>
      </c>
      <c r="BL347" s="47">
        <f t="shared" ca="1" si="174"/>
        <v>8.6296019172042211</v>
      </c>
      <c r="BM347" s="47">
        <f t="shared" ca="1" si="174"/>
        <v>9.6823368660722497</v>
      </c>
      <c r="BN347" s="47">
        <f t="shared" ca="1" si="174"/>
        <v>9.0444081598934876</v>
      </c>
      <c r="BO347" s="47">
        <f t="shared" ca="1" si="174"/>
        <v>9.677523594742917</v>
      </c>
      <c r="BP347" s="47">
        <f t="shared" ca="1" si="174"/>
        <v>8.5121915654854643</v>
      </c>
      <c r="BQ347" s="47">
        <f t="shared" ca="1" si="174"/>
        <v>7.0611368433422372</v>
      </c>
      <c r="BR347" s="47">
        <f t="shared" ca="1" si="174"/>
        <v>6.6622970722621098</v>
      </c>
      <c r="BS347" s="47">
        <f t="shared" ca="1" si="179"/>
        <v>7.2291155384372709</v>
      </c>
      <c r="BT347" s="47">
        <f t="shared" ca="1" si="179"/>
        <v>7.1859166108965216</v>
      </c>
      <c r="BU347" s="47">
        <f t="shared" ca="1" si="179"/>
        <v>8.7505721476944718</v>
      </c>
      <c r="BV347" s="47">
        <f t="shared" ca="1" si="179"/>
        <v>8.6769333421396073</v>
      </c>
      <c r="BW347" s="47">
        <f t="shared" ca="1" si="179"/>
        <v>8.8762558403391321</v>
      </c>
      <c r="BX347" s="47">
        <f t="shared" ca="1" si="179"/>
        <v>8.6296019172042211</v>
      </c>
      <c r="BY347" s="47">
        <f t="shared" ca="1" si="179"/>
        <v>9.6823368660722497</v>
      </c>
      <c r="BZ347" s="47">
        <f t="shared" ca="1" si="179"/>
        <v>9.0444081598934876</v>
      </c>
      <c r="CA347" s="47">
        <f t="shared" ca="1" si="179"/>
        <v>9.677523594742917</v>
      </c>
      <c r="CB347" s="47">
        <f t="shared" ca="1" si="179"/>
        <v>8.5121915654854643</v>
      </c>
      <c r="CC347" s="47">
        <f t="shared" ca="1" si="178"/>
        <v>7.0611368433422372</v>
      </c>
      <c r="CD347" s="47">
        <f t="shared" ca="1" si="178"/>
        <v>6.6622970722621098</v>
      </c>
      <c r="CE347" s="47">
        <f t="shared" ca="1" si="178"/>
        <v>7.2291155384372709</v>
      </c>
      <c r="CF347" s="47">
        <f t="shared" ca="1" si="178"/>
        <v>7.1859166108965216</v>
      </c>
      <c r="CG347" s="47">
        <f t="shared" ca="1" si="178"/>
        <v>8.7505721476944718</v>
      </c>
      <c r="CH347" s="47">
        <f t="shared" ca="1" si="178"/>
        <v>8.6769333421396073</v>
      </c>
      <c r="CI347" s="47">
        <f t="shared" ca="1" si="178"/>
        <v>8.8762558403391321</v>
      </c>
      <c r="CJ347" s="47">
        <f t="shared" ca="1" si="178"/>
        <v>8.6296019172042211</v>
      </c>
      <c r="CK347" s="47">
        <f t="shared" ca="1" si="178"/>
        <v>9.6823368660722497</v>
      </c>
      <c r="CL347" s="47">
        <f t="shared" ca="1" si="178"/>
        <v>9.0444081598934876</v>
      </c>
      <c r="CM347" s="47">
        <f t="shared" ca="1" si="180"/>
        <v>9.677523594742917</v>
      </c>
      <c r="CN347" s="47">
        <f t="shared" ca="1" si="180"/>
        <v>8.5121915654854643</v>
      </c>
      <c r="CO347" s="47">
        <f t="shared" ca="1" si="180"/>
        <v>7.0611368433422372</v>
      </c>
      <c r="CP347" s="47">
        <f t="shared" ca="1" si="180"/>
        <v>6.6622970722621098</v>
      </c>
      <c r="CQ347" s="47">
        <f t="shared" ca="1" si="180"/>
        <v>7.2291155384372709</v>
      </c>
      <c r="CR347" s="47">
        <f t="shared" ca="1" si="180"/>
        <v>7.1859166108965216</v>
      </c>
      <c r="CS347" s="47">
        <f t="shared" ca="1" si="180"/>
        <v>8.7505721476944718</v>
      </c>
      <c r="CT347" s="47">
        <f t="shared" ca="1" si="180"/>
        <v>8.6769333421396073</v>
      </c>
      <c r="CU347" s="47">
        <f t="shared" ca="1" si="180"/>
        <v>8.8762558403391321</v>
      </c>
      <c r="CV347" s="47">
        <f t="shared" ca="1" si="180"/>
        <v>8.6296019172042211</v>
      </c>
      <c r="CW347" s="47">
        <f t="shared" ca="1" si="177"/>
        <v>9.6823368660722497</v>
      </c>
      <c r="CX347" s="47">
        <f t="shared" ca="1" si="177"/>
        <v>9.0444081598934876</v>
      </c>
      <c r="CY347" s="47">
        <f t="shared" ca="1" si="177"/>
        <v>9.677523594742917</v>
      </c>
      <c r="CZ347" s="47">
        <f t="shared" ca="1" si="177"/>
        <v>8.5121915654854643</v>
      </c>
      <c r="DA347" s="47">
        <f t="shared" ca="1" si="177"/>
        <v>7.0611368433422372</v>
      </c>
      <c r="DB347" s="47">
        <f t="shared" ca="1" si="177"/>
        <v>6.6622970722621098</v>
      </c>
      <c r="DC347" s="47">
        <f t="shared" ca="1" si="177"/>
        <v>7.2291155384372709</v>
      </c>
      <c r="DD347" s="47">
        <f t="shared" ca="1" si="177"/>
        <v>7.1859166108965216</v>
      </c>
    </row>
    <row r="348" spans="1:108" x14ac:dyDescent="0.25">
      <c r="A348" s="40" t="s">
        <v>138</v>
      </c>
      <c r="B348" s="40">
        <v>2689</v>
      </c>
      <c r="C348" s="40" t="s">
        <v>31</v>
      </c>
      <c r="D348" s="40" t="s">
        <v>655</v>
      </c>
      <c r="E348" s="40" t="s">
        <v>130</v>
      </c>
      <c r="F348" s="40">
        <v>41.173000000000002</v>
      </c>
      <c r="G348" s="43">
        <v>45689</v>
      </c>
      <c r="I348" s="40" t="s">
        <v>74</v>
      </c>
      <c r="J348" s="40">
        <v>1</v>
      </c>
      <c r="K348" s="40" t="s">
        <v>33</v>
      </c>
      <c r="L348" s="40" t="s">
        <v>140</v>
      </c>
      <c r="N348" s="41">
        <f>VLOOKUP($C348 &amp; $I348 &amp; $K348,FATOR!$A$3:$P$22,5,0)</f>
        <v>0.23516228756884971</v>
      </c>
      <c r="O348" s="41">
        <f>VLOOKUP($C348 &amp; $I348 &amp; $K348,FATOR!$A$3:$P$22,6,0)</f>
        <v>0.21966842736486258</v>
      </c>
      <c r="P348" s="41">
        <f>VLOOKUP($C348 &amp; $I348 &amp; $K348,FATOR!$A$3:$P$22,7,0)</f>
        <v>0.23504538398326369</v>
      </c>
      <c r="Q348" s="41">
        <f>VLOOKUP($C348 &amp; $I348 &amp; $K348,FATOR!$A$3:$P$22,8,0)</f>
        <v>0.20674207770833952</v>
      </c>
      <c r="R348" s="41">
        <f>VLOOKUP($C348 &amp; $I348 &amp; $K348,FATOR!$A$3:$P$22,9,0)</f>
        <v>0.17149920684288822</v>
      </c>
      <c r="S348" s="41">
        <f>VLOOKUP($C348 &amp; $I348 &amp; $K348,FATOR!$A$3:$P$22,10,0)</f>
        <v>0.1618122816472472</v>
      </c>
      <c r="T348" s="41">
        <f>VLOOKUP($C348 &amp; $I348 &amp; $K348,FATOR!$A$3:$P$22,11,0)</f>
        <v>0.17557903330914121</v>
      </c>
      <c r="U348" s="41">
        <f>VLOOKUP($C348 &amp; $I348 &amp; $K348,FATOR!$A$3:$P$22,12,0)</f>
        <v>0.1745298280644238</v>
      </c>
      <c r="V348" s="41">
        <f>VLOOKUP($C348 &amp; $I348 &amp; $K348,FATOR!$A$3:$P$22,13,0)</f>
        <v>0.21253180841071748</v>
      </c>
      <c r="W348" s="41">
        <f>VLOOKUP($C348 &amp; $I348 &amp; $K348,FATOR!$A$3:$P$22,14,0)</f>
        <v>0.2107432866718385</v>
      </c>
      <c r="X348" s="41">
        <f>VLOOKUP($C348 &amp; $I348 &amp; $K348,FATOR!$A$3:$P$22,15,0)</f>
        <v>0.2155843839491689</v>
      </c>
      <c r="Y348" s="41">
        <f>VLOOKUP($C348 &amp; $I348 &amp; $K348,FATOR!$A$3:$P$22,16,0)</f>
        <v>0.20959371231642632</v>
      </c>
      <c r="AA348" s="42">
        <f t="shared" si="161"/>
        <v>9.6823368660722497</v>
      </c>
      <c r="AB348" s="42">
        <f t="shared" si="162"/>
        <v>9.0444081598934876</v>
      </c>
      <c r="AC348" s="42">
        <f t="shared" si="163"/>
        <v>9.677523594742917</v>
      </c>
      <c r="AD348" s="42">
        <f t="shared" si="164"/>
        <v>8.5121915654854643</v>
      </c>
      <c r="AE348" s="42">
        <f t="shared" si="165"/>
        <v>7.0611368433422372</v>
      </c>
      <c r="AF348" s="42">
        <f t="shared" si="166"/>
        <v>6.6622970722621098</v>
      </c>
      <c r="AG348" s="42">
        <f t="shared" si="167"/>
        <v>7.2291155384372709</v>
      </c>
      <c r="AH348" s="42">
        <f t="shared" si="168"/>
        <v>7.1859166108965216</v>
      </c>
      <c r="AI348" s="42">
        <f t="shared" si="169"/>
        <v>8.7505721476944718</v>
      </c>
      <c r="AJ348" s="42">
        <f t="shared" si="170"/>
        <v>8.6769333421396073</v>
      </c>
      <c r="AK348" s="42">
        <f t="shared" si="171"/>
        <v>8.8762558403391321</v>
      </c>
      <c r="AL348" s="42">
        <f t="shared" si="172"/>
        <v>8.6296019172042211</v>
      </c>
      <c r="AN348" s="43">
        <f t="shared" si="173"/>
        <v>45689</v>
      </c>
      <c r="AO348" s="47" t="str">
        <f t="shared" ca="1" si="176"/>
        <v/>
      </c>
      <c r="AP348" s="47" t="str">
        <f t="shared" ca="1" si="176"/>
        <v/>
      </c>
      <c r="AQ348" s="47" t="str">
        <f t="shared" ca="1" si="176"/>
        <v/>
      </c>
      <c r="AR348" s="47" t="str">
        <f t="shared" ca="1" si="176"/>
        <v/>
      </c>
      <c r="AS348" s="47" t="str">
        <f t="shared" ca="1" si="176"/>
        <v/>
      </c>
      <c r="AT348" s="47" t="str">
        <f t="shared" ca="1" si="176"/>
        <v/>
      </c>
      <c r="AU348" s="47" t="str">
        <f t="shared" ca="1" si="176"/>
        <v/>
      </c>
      <c r="AV348" s="47" t="str">
        <f t="shared" ca="1" si="176"/>
        <v/>
      </c>
      <c r="AW348" s="47" t="str">
        <f t="shared" ca="1" si="176"/>
        <v/>
      </c>
      <c r="AX348" s="47" t="str">
        <f t="shared" ca="1" si="176"/>
        <v/>
      </c>
      <c r="AY348" s="47" t="str">
        <f t="shared" ca="1" si="175"/>
        <v/>
      </c>
      <c r="AZ348" s="47" t="str">
        <f t="shared" ca="1" si="175"/>
        <v/>
      </c>
      <c r="BA348" s="47" t="str">
        <f t="shared" ca="1" si="175"/>
        <v/>
      </c>
      <c r="BB348" s="47">
        <f t="shared" ca="1" si="175"/>
        <v>9.0444081598934876</v>
      </c>
      <c r="BC348" s="47">
        <f t="shared" ca="1" si="175"/>
        <v>9.677523594742917</v>
      </c>
      <c r="BD348" s="47">
        <f t="shared" ca="1" si="175"/>
        <v>8.5121915654854643</v>
      </c>
      <c r="BE348" s="47">
        <f t="shared" ca="1" si="175"/>
        <v>7.0611368433422372</v>
      </c>
      <c r="BF348" s="47">
        <f t="shared" ca="1" si="175"/>
        <v>6.6622970722621098</v>
      </c>
      <c r="BG348" s="47">
        <f t="shared" ca="1" si="175"/>
        <v>7.2291155384372709</v>
      </c>
      <c r="BH348" s="47">
        <f t="shared" ca="1" si="175"/>
        <v>7.1859166108965216</v>
      </c>
      <c r="BI348" s="47">
        <f t="shared" ca="1" si="174"/>
        <v>8.7505721476944718</v>
      </c>
      <c r="BJ348" s="47">
        <f t="shared" ca="1" si="174"/>
        <v>8.6769333421396073</v>
      </c>
      <c r="BK348" s="47">
        <f t="shared" ca="1" si="174"/>
        <v>8.8762558403391321</v>
      </c>
      <c r="BL348" s="47">
        <f t="shared" ca="1" si="174"/>
        <v>8.6296019172042211</v>
      </c>
      <c r="BM348" s="47">
        <f t="shared" ca="1" si="174"/>
        <v>9.6823368660722497</v>
      </c>
      <c r="BN348" s="47">
        <f t="shared" ca="1" si="174"/>
        <v>9.0444081598934876</v>
      </c>
      <c r="BO348" s="47">
        <f t="shared" ca="1" si="174"/>
        <v>9.677523594742917</v>
      </c>
      <c r="BP348" s="47">
        <f t="shared" ca="1" si="174"/>
        <v>8.5121915654854643</v>
      </c>
      <c r="BQ348" s="47">
        <f t="shared" ca="1" si="174"/>
        <v>7.0611368433422372</v>
      </c>
      <c r="BR348" s="47">
        <f t="shared" ca="1" si="174"/>
        <v>6.6622970722621098</v>
      </c>
      <c r="BS348" s="47">
        <f t="shared" ca="1" si="179"/>
        <v>7.2291155384372709</v>
      </c>
      <c r="BT348" s="47">
        <f t="shared" ca="1" si="179"/>
        <v>7.1859166108965216</v>
      </c>
      <c r="BU348" s="47">
        <f t="shared" ca="1" si="179"/>
        <v>8.7505721476944718</v>
      </c>
      <c r="BV348" s="47">
        <f t="shared" ca="1" si="179"/>
        <v>8.6769333421396073</v>
      </c>
      <c r="BW348" s="47">
        <f t="shared" ca="1" si="179"/>
        <v>8.8762558403391321</v>
      </c>
      <c r="BX348" s="47">
        <f t="shared" ca="1" si="179"/>
        <v>8.6296019172042211</v>
      </c>
      <c r="BY348" s="47">
        <f t="shared" ca="1" si="179"/>
        <v>9.6823368660722497</v>
      </c>
      <c r="BZ348" s="47">
        <f t="shared" ca="1" si="179"/>
        <v>9.0444081598934876</v>
      </c>
      <c r="CA348" s="47">
        <f t="shared" ca="1" si="179"/>
        <v>9.677523594742917</v>
      </c>
      <c r="CB348" s="47">
        <f t="shared" ca="1" si="179"/>
        <v>8.5121915654854643</v>
      </c>
      <c r="CC348" s="47">
        <f t="shared" ca="1" si="178"/>
        <v>7.0611368433422372</v>
      </c>
      <c r="CD348" s="47">
        <f t="shared" ca="1" si="178"/>
        <v>6.6622970722621098</v>
      </c>
      <c r="CE348" s="47">
        <f t="shared" ca="1" si="178"/>
        <v>7.2291155384372709</v>
      </c>
      <c r="CF348" s="47">
        <f t="shared" ca="1" si="178"/>
        <v>7.1859166108965216</v>
      </c>
      <c r="CG348" s="47">
        <f t="shared" ca="1" si="178"/>
        <v>8.7505721476944718</v>
      </c>
      <c r="CH348" s="47">
        <f t="shared" ca="1" si="178"/>
        <v>8.6769333421396073</v>
      </c>
      <c r="CI348" s="47">
        <f t="shared" ca="1" si="178"/>
        <v>8.8762558403391321</v>
      </c>
      <c r="CJ348" s="47">
        <f t="shared" ca="1" si="178"/>
        <v>8.6296019172042211</v>
      </c>
      <c r="CK348" s="47">
        <f t="shared" ca="1" si="178"/>
        <v>9.6823368660722497</v>
      </c>
      <c r="CL348" s="47">
        <f t="shared" ca="1" si="178"/>
        <v>9.0444081598934876</v>
      </c>
      <c r="CM348" s="47">
        <f t="shared" ca="1" si="180"/>
        <v>9.677523594742917</v>
      </c>
      <c r="CN348" s="47">
        <f t="shared" ca="1" si="180"/>
        <v>8.5121915654854643</v>
      </c>
      <c r="CO348" s="47">
        <f t="shared" ca="1" si="180"/>
        <v>7.0611368433422372</v>
      </c>
      <c r="CP348" s="47">
        <f t="shared" ca="1" si="180"/>
        <v>6.6622970722621098</v>
      </c>
      <c r="CQ348" s="47">
        <f t="shared" ca="1" si="180"/>
        <v>7.2291155384372709</v>
      </c>
      <c r="CR348" s="47">
        <f t="shared" ca="1" si="180"/>
        <v>7.1859166108965216</v>
      </c>
      <c r="CS348" s="47">
        <f t="shared" ca="1" si="180"/>
        <v>8.7505721476944718</v>
      </c>
      <c r="CT348" s="47">
        <f t="shared" ca="1" si="180"/>
        <v>8.6769333421396073</v>
      </c>
      <c r="CU348" s="47">
        <f t="shared" ca="1" si="180"/>
        <v>8.8762558403391321</v>
      </c>
      <c r="CV348" s="47">
        <f t="shared" ca="1" si="180"/>
        <v>8.6296019172042211</v>
      </c>
      <c r="CW348" s="47">
        <f t="shared" ca="1" si="177"/>
        <v>9.6823368660722497</v>
      </c>
      <c r="CX348" s="47">
        <f t="shared" ca="1" si="177"/>
        <v>9.0444081598934876</v>
      </c>
      <c r="CY348" s="47">
        <f t="shared" ca="1" si="177"/>
        <v>9.677523594742917</v>
      </c>
      <c r="CZ348" s="47">
        <f t="shared" ca="1" si="177"/>
        <v>8.5121915654854643</v>
      </c>
      <c r="DA348" s="47">
        <f t="shared" ca="1" si="177"/>
        <v>7.0611368433422372</v>
      </c>
      <c r="DB348" s="47">
        <f t="shared" ca="1" si="177"/>
        <v>6.6622970722621098</v>
      </c>
      <c r="DC348" s="47">
        <f t="shared" ca="1" si="177"/>
        <v>7.2291155384372709</v>
      </c>
      <c r="DD348" s="47">
        <f t="shared" ca="1" si="177"/>
        <v>7.1859166108965216</v>
      </c>
    </row>
    <row r="349" spans="1:108" x14ac:dyDescent="0.25">
      <c r="A349" s="40" t="s">
        <v>138</v>
      </c>
      <c r="B349" s="40">
        <v>2690</v>
      </c>
      <c r="C349" s="40" t="s">
        <v>31</v>
      </c>
      <c r="D349" s="40" t="s">
        <v>656</v>
      </c>
      <c r="E349" s="40" t="s">
        <v>130</v>
      </c>
      <c r="F349" s="40">
        <v>41.173000000000002</v>
      </c>
      <c r="G349" s="43">
        <v>45689</v>
      </c>
      <c r="I349" s="40" t="s">
        <v>74</v>
      </c>
      <c r="J349" s="40">
        <v>1</v>
      </c>
      <c r="K349" s="40" t="s">
        <v>33</v>
      </c>
      <c r="L349" s="40" t="s">
        <v>140</v>
      </c>
      <c r="N349" s="41">
        <f>VLOOKUP($C349 &amp; $I349 &amp; $K349,FATOR!$A$3:$P$22,5,0)</f>
        <v>0.23516228756884971</v>
      </c>
      <c r="O349" s="41">
        <f>VLOOKUP($C349 &amp; $I349 &amp; $K349,FATOR!$A$3:$P$22,6,0)</f>
        <v>0.21966842736486258</v>
      </c>
      <c r="P349" s="41">
        <f>VLOOKUP($C349 &amp; $I349 &amp; $K349,FATOR!$A$3:$P$22,7,0)</f>
        <v>0.23504538398326369</v>
      </c>
      <c r="Q349" s="41">
        <f>VLOOKUP($C349 &amp; $I349 &amp; $K349,FATOR!$A$3:$P$22,8,0)</f>
        <v>0.20674207770833952</v>
      </c>
      <c r="R349" s="41">
        <f>VLOOKUP($C349 &amp; $I349 &amp; $K349,FATOR!$A$3:$P$22,9,0)</f>
        <v>0.17149920684288822</v>
      </c>
      <c r="S349" s="41">
        <f>VLOOKUP($C349 &amp; $I349 &amp; $K349,FATOR!$A$3:$P$22,10,0)</f>
        <v>0.1618122816472472</v>
      </c>
      <c r="T349" s="41">
        <f>VLOOKUP($C349 &amp; $I349 &amp; $K349,FATOR!$A$3:$P$22,11,0)</f>
        <v>0.17557903330914121</v>
      </c>
      <c r="U349" s="41">
        <f>VLOOKUP($C349 &amp; $I349 &amp; $K349,FATOR!$A$3:$P$22,12,0)</f>
        <v>0.1745298280644238</v>
      </c>
      <c r="V349" s="41">
        <f>VLOOKUP($C349 &amp; $I349 &amp; $K349,FATOR!$A$3:$P$22,13,0)</f>
        <v>0.21253180841071748</v>
      </c>
      <c r="W349" s="41">
        <f>VLOOKUP($C349 &amp; $I349 &amp; $K349,FATOR!$A$3:$P$22,14,0)</f>
        <v>0.2107432866718385</v>
      </c>
      <c r="X349" s="41">
        <f>VLOOKUP($C349 &amp; $I349 &amp; $K349,FATOR!$A$3:$P$22,15,0)</f>
        <v>0.2155843839491689</v>
      </c>
      <c r="Y349" s="41">
        <f>VLOOKUP($C349 &amp; $I349 &amp; $K349,FATOR!$A$3:$P$22,16,0)</f>
        <v>0.20959371231642632</v>
      </c>
      <c r="AA349" s="42">
        <f t="shared" si="161"/>
        <v>9.6823368660722497</v>
      </c>
      <c r="AB349" s="42">
        <f t="shared" si="162"/>
        <v>9.0444081598934876</v>
      </c>
      <c r="AC349" s="42">
        <f t="shared" si="163"/>
        <v>9.677523594742917</v>
      </c>
      <c r="AD349" s="42">
        <f t="shared" si="164"/>
        <v>8.5121915654854643</v>
      </c>
      <c r="AE349" s="42">
        <f t="shared" si="165"/>
        <v>7.0611368433422372</v>
      </c>
      <c r="AF349" s="42">
        <f t="shared" si="166"/>
        <v>6.6622970722621098</v>
      </c>
      <c r="AG349" s="42">
        <f t="shared" si="167"/>
        <v>7.2291155384372709</v>
      </c>
      <c r="AH349" s="42">
        <f t="shared" si="168"/>
        <v>7.1859166108965216</v>
      </c>
      <c r="AI349" s="42">
        <f t="shared" si="169"/>
        <v>8.7505721476944718</v>
      </c>
      <c r="AJ349" s="42">
        <f t="shared" si="170"/>
        <v>8.6769333421396073</v>
      </c>
      <c r="AK349" s="42">
        <f t="shared" si="171"/>
        <v>8.8762558403391321</v>
      </c>
      <c r="AL349" s="42">
        <f t="shared" si="172"/>
        <v>8.6296019172042211</v>
      </c>
      <c r="AN349" s="43">
        <f t="shared" si="173"/>
        <v>45689</v>
      </c>
      <c r="AO349" s="47" t="str">
        <f t="shared" ca="1" si="176"/>
        <v/>
      </c>
      <c r="AP349" s="47" t="str">
        <f t="shared" ca="1" si="176"/>
        <v/>
      </c>
      <c r="AQ349" s="47" t="str">
        <f t="shared" ca="1" si="176"/>
        <v/>
      </c>
      <c r="AR349" s="47" t="str">
        <f t="shared" ca="1" si="176"/>
        <v/>
      </c>
      <c r="AS349" s="47" t="str">
        <f t="shared" ca="1" si="176"/>
        <v/>
      </c>
      <c r="AT349" s="47" t="str">
        <f t="shared" ca="1" si="176"/>
        <v/>
      </c>
      <c r="AU349" s="47" t="str">
        <f t="shared" ca="1" si="176"/>
        <v/>
      </c>
      <c r="AV349" s="47" t="str">
        <f t="shared" ca="1" si="176"/>
        <v/>
      </c>
      <c r="AW349" s="47" t="str">
        <f t="shared" ca="1" si="176"/>
        <v/>
      </c>
      <c r="AX349" s="47" t="str">
        <f t="shared" ca="1" si="176"/>
        <v/>
      </c>
      <c r="AY349" s="47" t="str">
        <f t="shared" ca="1" si="175"/>
        <v/>
      </c>
      <c r="AZ349" s="47" t="str">
        <f t="shared" ca="1" si="175"/>
        <v/>
      </c>
      <c r="BA349" s="47" t="str">
        <f t="shared" ca="1" si="175"/>
        <v/>
      </c>
      <c r="BB349" s="47">
        <f t="shared" ca="1" si="175"/>
        <v>9.0444081598934876</v>
      </c>
      <c r="BC349" s="47">
        <f t="shared" ca="1" si="175"/>
        <v>9.677523594742917</v>
      </c>
      <c r="BD349" s="47">
        <f t="shared" ca="1" si="175"/>
        <v>8.5121915654854643</v>
      </c>
      <c r="BE349" s="47">
        <f t="shared" ca="1" si="175"/>
        <v>7.0611368433422372</v>
      </c>
      <c r="BF349" s="47">
        <f t="shared" ca="1" si="175"/>
        <v>6.6622970722621098</v>
      </c>
      <c r="BG349" s="47">
        <f t="shared" ca="1" si="175"/>
        <v>7.2291155384372709</v>
      </c>
      <c r="BH349" s="47">
        <f t="shared" ca="1" si="175"/>
        <v>7.1859166108965216</v>
      </c>
      <c r="BI349" s="47">
        <f t="shared" ca="1" si="174"/>
        <v>8.7505721476944718</v>
      </c>
      <c r="BJ349" s="47">
        <f t="shared" ca="1" si="174"/>
        <v>8.6769333421396073</v>
      </c>
      <c r="BK349" s="47">
        <f t="shared" ca="1" si="174"/>
        <v>8.8762558403391321</v>
      </c>
      <c r="BL349" s="47">
        <f t="shared" ca="1" si="174"/>
        <v>8.6296019172042211</v>
      </c>
      <c r="BM349" s="47">
        <f t="shared" ca="1" si="174"/>
        <v>9.6823368660722497</v>
      </c>
      <c r="BN349" s="47">
        <f t="shared" ca="1" si="174"/>
        <v>9.0444081598934876</v>
      </c>
      <c r="BO349" s="47">
        <f t="shared" ca="1" si="174"/>
        <v>9.677523594742917</v>
      </c>
      <c r="BP349" s="47">
        <f t="shared" ca="1" si="174"/>
        <v>8.5121915654854643</v>
      </c>
      <c r="BQ349" s="47">
        <f t="shared" ca="1" si="174"/>
        <v>7.0611368433422372</v>
      </c>
      <c r="BR349" s="47">
        <f t="shared" ca="1" si="174"/>
        <v>6.6622970722621098</v>
      </c>
      <c r="BS349" s="47">
        <f t="shared" ca="1" si="179"/>
        <v>7.2291155384372709</v>
      </c>
      <c r="BT349" s="47">
        <f t="shared" ca="1" si="179"/>
        <v>7.1859166108965216</v>
      </c>
      <c r="BU349" s="47">
        <f t="shared" ca="1" si="179"/>
        <v>8.7505721476944718</v>
      </c>
      <c r="BV349" s="47">
        <f t="shared" ca="1" si="179"/>
        <v>8.6769333421396073</v>
      </c>
      <c r="BW349" s="47">
        <f t="shared" ca="1" si="179"/>
        <v>8.8762558403391321</v>
      </c>
      <c r="BX349" s="47">
        <f t="shared" ca="1" si="179"/>
        <v>8.6296019172042211</v>
      </c>
      <c r="BY349" s="47">
        <f t="shared" ca="1" si="179"/>
        <v>9.6823368660722497</v>
      </c>
      <c r="BZ349" s="47">
        <f t="shared" ca="1" si="179"/>
        <v>9.0444081598934876</v>
      </c>
      <c r="CA349" s="47">
        <f t="shared" ca="1" si="179"/>
        <v>9.677523594742917</v>
      </c>
      <c r="CB349" s="47">
        <f t="shared" ca="1" si="179"/>
        <v>8.5121915654854643</v>
      </c>
      <c r="CC349" s="47">
        <f t="shared" ca="1" si="178"/>
        <v>7.0611368433422372</v>
      </c>
      <c r="CD349" s="47">
        <f t="shared" ca="1" si="178"/>
        <v>6.6622970722621098</v>
      </c>
      <c r="CE349" s="47">
        <f t="shared" ca="1" si="178"/>
        <v>7.2291155384372709</v>
      </c>
      <c r="CF349" s="47">
        <f t="shared" ca="1" si="178"/>
        <v>7.1859166108965216</v>
      </c>
      <c r="CG349" s="47">
        <f t="shared" ca="1" si="178"/>
        <v>8.7505721476944718</v>
      </c>
      <c r="CH349" s="47">
        <f t="shared" ca="1" si="178"/>
        <v>8.6769333421396073</v>
      </c>
      <c r="CI349" s="47">
        <f t="shared" ca="1" si="178"/>
        <v>8.8762558403391321</v>
      </c>
      <c r="CJ349" s="47">
        <f t="shared" ca="1" si="178"/>
        <v>8.6296019172042211</v>
      </c>
      <c r="CK349" s="47">
        <f t="shared" ca="1" si="178"/>
        <v>9.6823368660722497</v>
      </c>
      <c r="CL349" s="47">
        <f t="shared" ca="1" si="178"/>
        <v>9.0444081598934876</v>
      </c>
      <c r="CM349" s="47">
        <f t="shared" ca="1" si="180"/>
        <v>9.677523594742917</v>
      </c>
      <c r="CN349" s="47">
        <f t="shared" ca="1" si="180"/>
        <v>8.5121915654854643</v>
      </c>
      <c r="CO349" s="47">
        <f t="shared" ca="1" si="180"/>
        <v>7.0611368433422372</v>
      </c>
      <c r="CP349" s="47">
        <f t="shared" ca="1" si="180"/>
        <v>6.6622970722621098</v>
      </c>
      <c r="CQ349" s="47">
        <f t="shared" ca="1" si="180"/>
        <v>7.2291155384372709</v>
      </c>
      <c r="CR349" s="47">
        <f t="shared" ca="1" si="180"/>
        <v>7.1859166108965216</v>
      </c>
      <c r="CS349" s="47">
        <f t="shared" ca="1" si="180"/>
        <v>8.7505721476944718</v>
      </c>
      <c r="CT349" s="47">
        <f t="shared" ca="1" si="180"/>
        <v>8.6769333421396073</v>
      </c>
      <c r="CU349" s="47">
        <f t="shared" ca="1" si="180"/>
        <v>8.8762558403391321</v>
      </c>
      <c r="CV349" s="47">
        <f t="shared" ca="1" si="180"/>
        <v>8.6296019172042211</v>
      </c>
      <c r="CW349" s="47">
        <f t="shared" ca="1" si="177"/>
        <v>9.6823368660722497</v>
      </c>
      <c r="CX349" s="47">
        <f t="shared" ca="1" si="177"/>
        <v>9.0444081598934876</v>
      </c>
      <c r="CY349" s="47">
        <f t="shared" ca="1" si="177"/>
        <v>9.677523594742917</v>
      </c>
      <c r="CZ349" s="47">
        <f t="shared" ca="1" si="177"/>
        <v>8.5121915654854643</v>
      </c>
      <c r="DA349" s="47">
        <f t="shared" ca="1" si="177"/>
        <v>7.0611368433422372</v>
      </c>
      <c r="DB349" s="47">
        <f t="shared" ca="1" si="177"/>
        <v>6.6622970722621098</v>
      </c>
      <c r="DC349" s="47">
        <f t="shared" ca="1" si="177"/>
        <v>7.2291155384372709</v>
      </c>
      <c r="DD349" s="47">
        <f t="shared" ca="1" si="177"/>
        <v>7.1859166108965216</v>
      </c>
    </row>
    <row r="350" spans="1:108" x14ac:dyDescent="0.25">
      <c r="A350" s="40" t="s">
        <v>138</v>
      </c>
      <c r="B350" s="40">
        <v>2691</v>
      </c>
      <c r="C350" s="40" t="s">
        <v>31</v>
      </c>
      <c r="D350" s="40" t="s">
        <v>657</v>
      </c>
      <c r="E350" s="40" t="s">
        <v>130</v>
      </c>
      <c r="F350" s="40">
        <v>41.173000000000002</v>
      </c>
      <c r="G350" s="43">
        <v>45689</v>
      </c>
      <c r="I350" s="40" t="s">
        <v>74</v>
      </c>
      <c r="J350" s="40">
        <v>1</v>
      </c>
      <c r="K350" s="40" t="s">
        <v>33</v>
      </c>
      <c r="L350" s="40" t="s">
        <v>140</v>
      </c>
      <c r="N350" s="41">
        <f>VLOOKUP($C350 &amp; $I350 &amp; $K350,FATOR!$A$3:$P$22,5,0)</f>
        <v>0.23516228756884971</v>
      </c>
      <c r="O350" s="41">
        <f>VLOOKUP($C350 &amp; $I350 &amp; $K350,FATOR!$A$3:$P$22,6,0)</f>
        <v>0.21966842736486258</v>
      </c>
      <c r="P350" s="41">
        <f>VLOOKUP($C350 &amp; $I350 &amp; $K350,FATOR!$A$3:$P$22,7,0)</f>
        <v>0.23504538398326369</v>
      </c>
      <c r="Q350" s="41">
        <f>VLOOKUP($C350 &amp; $I350 &amp; $K350,FATOR!$A$3:$P$22,8,0)</f>
        <v>0.20674207770833952</v>
      </c>
      <c r="R350" s="41">
        <f>VLOOKUP($C350 &amp; $I350 &amp; $K350,FATOR!$A$3:$P$22,9,0)</f>
        <v>0.17149920684288822</v>
      </c>
      <c r="S350" s="41">
        <f>VLOOKUP($C350 &amp; $I350 &amp; $K350,FATOR!$A$3:$P$22,10,0)</f>
        <v>0.1618122816472472</v>
      </c>
      <c r="T350" s="41">
        <f>VLOOKUP($C350 &amp; $I350 &amp; $K350,FATOR!$A$3:$P$22,11,0)</f>
        <v>0.17557903330914121</v>
      </c>
      <c r="U350" s="41">
        <f>VLOOKUP($C350 &amp; $I350 &amp; $K350,FATOR!$A$3:$P$22,12,0)</f>
        <v>0.1745298280644238</v>
      </c>
      <c r="V350" s="41">
        <f>VLOOKUP($C350 &amp; $I350 &amp; $K350,FATOR!$A$3:$P$22,13,0)</f>
        <v>0.21253180841071748</v>
      </c>
      <c r="W350" s="41">
        <f>VLOOKUP($C350 &amp; $I350 &amp; $K350,FATOR!$A$3:$P$22,14,0)</f>
        <v>0.2107432866718385</v>
      </c>
      <c r="X350" s="41">
        <f>VLOOKUP($C350 &amp; $I350 &amp; $K350,FATOR!$A$3:$P$22,15,0)</f>
        <v>0.2155843839491689</v>
      </c>
      <c r="Y350" s="41">
        <f>VLOOKUP($C350 &amp; $I350 &amp; $K350,FATOR!$A$3:$P$22,16,0)</f>
        <v>0.20959371231642632</v>
      </c>
      <c r="AA350" s="42">
        <f t="shared" si="161"/>
        <v>9.6823368660722497</v>
      </c>
      <c r="AB350" s="42">
        <f t="shared" si="162"/>
        <v>9.0444081598934876</v>
      </c>
      <c r="AC350" s="42">
        <f t="shared" si="163"/>
        <v>9.677523594742917</v>
      </c>
      <c r="AD350" s="42">
        <f t="shared" si="164"/>
        <v>8.5121915654854643</v>
      </c>
      <c r="AE350" s="42">
        <f t="shared" si="165"/>
        <v>7.0611368433422372</v>
      </c>
      <c r="AF350" s="42">
        <f t="shared" si="166"/>
        <v>6.6622970722621098</v>
      </c>
      <c r="AG350" s="42">
        <f t="shared" si="167"/>
        <v>7.2291155384372709</v>
      </c>
      <c r="AH350" s="42">
        <f t="shared" si="168"/>
        <v>7.1859166108965216</v>
      </c>
      <c r="AI350" s="42">
        <f t="shared" si="169"/>
        <v>8.7505721476944718</v>
      </c>
      <c r="AJ350" s="42">
        <f t="shared" si="170"/>
        <v>8.6769333421396073</v>
      </c>
      <c r="AK350" s="42">
        <f t="shared" si="171"/>
        <v>8.8762558403391321</v>
      </c>
      <c r="AL350" s="42">
        <f t="shared" si="172"/>
        <v>8.6296019172042211</v>
      </c>
      <c r="AN350" s="43">
        <f t="shared" si="173"/>
        <v>45689</v>
      </c>
      <c r="AO350" s="47" t="str">
        <f t="shared" ca="1" si="176"/>
        <v/>
      </c>
      <c r="AP350" s="47" t="str">
        <f t="shared" ca="1" si="176"/>
        <v/>
      </c>
      <c r="AQ350" s="47" t="str">
        <f t="shared" ca="1" si="176"/>
        <v/>
      </c>
      <c r="AR350" s="47" t="str">
        <f t="shared" ca="1" si="176"/>
        <v/>
      </c>
      <c r="AS350" s="47" t="str">
        <f t="shared" ca="1" si="176"/>
        <v/>
      </c>
      <c r="AT350" s="47" t="str">
        <f t="shared" ca="1" si="176"/>
        <v/>
      </c>
      <c r="AU350" s="47" t="str">
        <f t="shared" ca="1" si="176"/>
        <v/>
      </c>
      <c r="AV350" s="47" t="str">
        <f t="shared" ca="1" si="176"/>
        <v/>
      </c>
      <c r="AW350" s="47" t="str">
        <f t="shared" ca="1" si="176"/>
        <v/>
      </c>
      <c r="AX350" s="47" t="str">
        <f t="shared" ca="1" si="176"/>
        <v/>
      </c>
      <c r="AY350" s="47" t="str">
        <f t="shared" ca="1" si="175"/>
        <v/>
      </c>
      <c r="AZ350" s="47" t="str">
        <f t="shared" ca="1" si="175"/>
        <v/>
      </c>
      <c r="BA350" s="47" t="str">
        <f t="shared" ca="1" si="175"/>
        <v/>
      </c>
      <c r="BB350" s="47">
        <f t="shared" ca="1" si="175"/>
        <v>9.0444081598934876</v>
      </c>
      <c r="BC350" s="47">
        <f t="shared" ca="1" si="175"/>
        <v>9.677523594742917</v>
      </c>
      <c r="BD350" s="47">
        <f t="shared" ca="1" si="175"/>
        <v>8.5121915654854643</v>
      </c>
      <c r="BE350" s="47">
        <f t="shared" ca="1" si="175"/>
        <v>7.0611368433422372</v>
      </c>
      <c r="BF350" s="47">
        <f t="shared" ca="1" si="175"/>
        <v>6.6622970722621098</v>
      </c>
      <c r="BG350" s="47">
        <f t="shared" ca="1" si="175"/>
        <v>7.2291155384372709</v>
      </c>
      <c r="BH350" s="47">
        <f t="shared" ca="1" si="175"/>
        <v>7.1859166108965216</v>
      </c>
      <c r="BI350" s="47">
        <f t="shared" ca="1" si="174"/>
        <v>8.7505721476944718</v>
      </c>
      <c r="BJ350" s="47">
        <f t="shared" ca="1" si="174"/>
        <v>8.6769333421396073</v>
      </c>
      <c r="BK350" s="47">
        <f t="shared" ca="1" si="174"/>
        <v>8.8762558403391321</v>
      </c>
      <c r="BL350" s="47">
        <f t="shared" ca="1" si="174"/>
        <v>8.6296019172042211</v>
      </c>
      <c r="BM350" s="47">
        <f t="shared" ca="1" si="174"/>
        <v>9.6823368660722497</v>
      </c>
      <c r="BN350" s="47">
        <f t="shared" ca="1" si="174"/>
        <v>9.0444081598934876</v>
      </c>
      <c r="BO350" s="47">
        <f t="shared" ca="1" si="174"/>
        <v>9.677523594742917</v>
      </c>
      <c r="BP350" s="47">
        <f t="shared" ca="1" si="174"/>
        <v>8.5121915654854643</v>
      </c>
      <c r="BQ350" s="47">
        <f t="shared" ca="1" si="174"/>
        <v>7.0611368433422372</v>
      </c>
      <c r="BR350" s="47">
        <f t="shared" ca="1" si="174"/>
        <v>6.6622970722621098</v>
      </c>
      <c r="BS350" s="47">
        <f t="shared" ca="1" si="179"/>
        <v>7.2291155384372709</v>
      </c>
      <c r="BT350" s="47">
        <f t="shared" ca="1" si="179"/>
        <v>7.1859166108965216</v>
      </c>
      <c r="BU350" s="47">
        <f t="shared" ca="1" si="179"/>
        <v>8.7505721476944718</v>
      </c>
      <c r="BV350" s="47">
        <f t="shared" ca="1" si="179"/>
        <v>8.6769333421396073</v>
      </c>
      <c r="BW350" s="47">
        <f t="shared" ca="1" si="179"/>
        <v>8.8762558403391321</v>
      </c>
      <c r="BX350" s="47">
        <f t="shared" ca="1" si="179"/>
        <v>8.6296019172042211</v>
      </c>
      <c r="BY350" s="47">
        <f t="shared" ca="1" si="179"/>
        <v>9.6823368660722497</v>
      </c>
      <c r="BZ350" s="47">
        <f t="shared" ca="1" si="179"/>
        <v>9.0444081598934876</v>
      </c>
      <c r="CA350" s="47">
        <f t="shared" ca="1" si="179"/>
        <v>9.677523594742917</v>
      </c>
      <c r="CB350" s="47">
        <f t="shared" ca="1" si="179"/>
        <v>8.5121915654854643</v>
      </c>
      <c r="CC350" s="47">
        <f t="shared" ca="1" si="178"/>
        <v>7.0611368433422372</v>
      </c>
      <c r="CD350" s="47">
        <f t="shared" ca="1" si="178"/>
        <v>6.6622970722621098</v>
      </c>
      <c r="CE350" s="47">
        <f t="shared" ca="1" si="178"/>
        <v>7.2291155384372709</v>
      </c>
      <c r="CF350" s="47">
        <f t="shared" ca="1" si="178"/>
        <v>7.1859166108965216</v>
      </c>
      <c r="CG350" s="47">
        <f t="shared" ca="1" si="178"/>
        <v>8.7505721476944718</v>
      </c>
      <c r="CH350" s="47">
        <f t="shared" ca="1" si="178"/>
        <v>8.6769333421396073</v>
      </c>
      <c r="CI350" s="47">
        <f t="shared" ca="1" si="178"/>
        <v>8.8762558403391321</v>
      </c>
      <c r="CJ350" s="47">
        <f t="shared" ca="1" si="178"/>
        <v>8.6296019172042211</v>
      </c>
      <c r="CK350" s="47">
        <f t="shared" ca="1" si="178"/>
        <v>9.6823368660722497</v>
      </c>
      <c r="CL350" s="47">
        <f t="shared" ca="1" si="178"/>
        <v>9.0444081598934876</v>
      </c>
      <c r="CM350" s="47">
        <f t="shared" ca="1" si="180"/>
        <v>9.677523594742917</v>
      </c>
      <c r="CN350" s="47">
        <f t="shared" ca="1" si="180"/>
        <v>8.5121915654854643</v>
      </c>
      <c r="CO350" s="47">
        <f t="shared" ca="1" si="180"/>
        <v>7.0611368433422372</v>
      </c>
      <c r="CP350" s="47">
        <f t="shared" ca="1" si="180"/>
        <v>6.6622970722621098</v>
      </c>
      <c r="CQ350" s="47">
        <f t="shared" ca="1" si="180"/>
        <v>7.2291155384372709</v>
      </c>
      <c r="CR350" s="47">
        <f t="shared" ca="1" si="180"/>
        <v>7.1859166108965216</v>
      </c>
      <c r="CS350" s="47">
        <f t="shared" ca="1" si="180"/>
        <v>8.7505721476944718</v>
      </c>
      <c r="CT350" s="47">
        <f t="shared" ca="1" si="180"/>
        <v>8.6769333421396073</v>
      </c>
      <c r="CU350" s="47">
        <f t="shared" ca="1" si="180"/>
        <v>8.8762558403391321</v>
      </c>
      <c r="CV350" s="47">
        <f t="shared" ca="1" si="180"/>
        <v>8.6296019172042211</v>
      </c>
      <c r="CW350" s="47">
        <f t="shared" ca="1" si="177"/>
        <v>9.6823368660722497</v>
      </c>
      <c r="CX350" s="47">
        <f t="shared" ca="1" si="177"/>
        <v>9.0444081598934876</v>
      </c>
      <c r="CY350" s="47">
        <f t="shared" ca="1" si="177"/>
        <v>9.677523594742917</v>
      </c>
      <c r="CZ350" s="47">
        <f t="shared" ca="1" si="177"/>
        <v>8.5121915654854643</v>
      </c>
      <c r="DA350" s="47">
        <f t="shared" ca="1" si="177"/>
        <v>7.0611368433422372</v>
      </c>
      <c r="DB350" s="47">
        <f t="shared" ca="1" si="177"/>
        <v>6.6622970722621098</v>
      </c>
      <c r="DC350" s="47">
        <f t="shared" ca="1" si="177"/>
        <v>7.2291155384372709</v>
      </c>
      <c r="DD350" s="47">
        <f t="shared" ca="1" si="177"/>
        <v>7.1859166108965216</v>
      </c>
    </row>
    <row r="351" spans="1:108" x14ac:dyDescent="0.25">
      <c r="A351" s="40" t="s">
        <v>138</v>
      </c>
      <c r="B351" s="40">
        <v>2692</v>
      </c>
      <c r="C351" s="40" t="s">
        <v>31</v>
      </c>
      <c r="D351" s="40" t="s">
        <v>658</v>
      </c>
      <c r="E351" s="40" t="s">
        <v>130</v>
      </c>
      <c r="F351" s="40">
        <v>41.173000000000002</v>
      </c>
      <c r="G351" s="43">
        <v>45689</v>
      </c>
      <c r="I351" s="40" t="s">
        <v>74</v>
      </c>
      <c r="J351" s="40">
        <v>1</v>
      </c>
      <c r="K351" s="40" t="s">
        <v>33</v>
      </c>
      <c r="L351" s="40" t="s">
        <v>140</v>
      </c>
      <c r="N351" s="41">
        <f>VLOOKUP($C351 &amp; $I351 &amp; $K351,FATOR!$A$3:$P$22,5,0)</f>
        <v>0.23516228756884971</v>
      </c>
      <c r="O351" s="41">
        <f>VLOOKUP($C351 &amp; $I351 &amp; $K351,FATOR!$A$3:$P$22,6,0)</f>
        <v>0.21966842736486258</v>
      </c>
      <c r="P351" s="41">
        <f>VLOOKUP($C351 &amp; $I351 &amp; $K351,FATOR!$A$3:$P$22,7,0)</f>
        <v>0.23504538398326369</v>
      </c>
      <c r="Q351" s="41">
        <f>VLOOKUP($C351 &amp; $I351 &amp; $K351,FATOR!$A$3:$P$22,8,0)</f>
        <v>0.20674207770833952</v>
      </c>
      <c r="R351" s="41">
        <f>VLOOKUP($C351 &amp; $I351 &amp; $K351,FATOR!$A$3:$P$22,9,0)</f>
        <v>0.17149920684288822</v>
      </c>
      <c r="S351" s="41">
        <f>VLOOKUP($C351 &amp; $I351 &amp; $K351,FATOR!$A$3:$P$22,10,0)</f>
        <v>0.1618122816472472</v>
      </c>
      <c r="T351" s="41">
        <f>VLOOKUP($C351 &amp; $I351 &amp; $K351,FATOR!$A$3:$P$22,11,0)</f>
        <v>0.17557903330914121</v>
      </c>
      <c r="U351" s="41">
        <f>VLOOKUP($C351 &amp; $I351 &amp; $K351,FATOR!$A$3:$P$22,12,0)</f>
        <v>0.1745298280644238</v>
      </c>
      <c r="V351" s="41">
        <f>VLOOKUP($C351 &amp; $I351 &amp; $K351,FATOR!$A$3:$P$22,13,0)</f>
        <v>0.21253180841071748</v>
      </c>
      <c r="W351" s="41">
        <f>VLOOKUP($C351 &amp; $I351 &amp; $K351,FATOR!$A$3:$P$22,14,0)</f>
        <v>0.2107432866718385</v>
      </c>
      <c r="X351" s="41">
        <f>VLOOKUP($C351 &amp; $I351 &amp; $K351,FATOR!$A$3:$P$22,15,0)</f>
        <v>0.2155843839491689</v>
      </c>
      <c r="Y351" s="41">
        <f>VLOOKUP($C351 &amp; $I351 &amp; $K351,FATOR!$A$3:$P$22,16,0)</f>
        <v>0.20959371231642632</v>
      </c>
      <c r="AA351" s="42">
        <f t="shared" si="161"/>
        <v>9.6823368660722497</v>
      </c>
      <c r="AB351" s="42">
        <f t="shared" si="162"/>
        <v>9.0444081598934876</v>
      </c>
      <c r="AC351" s="42">
        <f t="shared" si="163"/>
        <v>9.677523594742917</v>
      </c>
      <c r="AD351" s="42">
        <f t="shared" si="164"/>
        <v>8.5121915654854643</v>
      </c>
      <c r="AE351" s="42">
        <f t="shared" si="165"/>
        <v>7.0611368433422372</v>
      </c>
      <c r="AF351" s="42">
        <f t="shared" si="166"/>
        <v>6.6622970722621098</v>
      </c>
      <c r="AG351" s="42">
        <f t="shared" si="167"/>
        <v>7.2291155384372709</v>
      </c>
      <c r="AH351" s="42">
        <f t="shared" si="168"/>
        <v>7.1859166108965216</v>
      </c>
      <c r="AI351" s="42">
        <f t="shared" si="169"/>
        <v>8.7505721476944718</v>
      </c>
      <c r="AJ351" s="42">
        <f t="shared" si="170"/>
        <v>8.6769333421396073</v>
      </c>
      <c r="AK351" s="42">
        <f t="shared" si="171"/>
        <v>8.8762558403391321</v>
      </c>
      <c r="AL351" s="42">
        <f t="shared" si="172"/>
        <v>8.6296019172042211</v>
      </c>
      <c r="AN351" s="43">
        <f t="shared" si="173"/>
        <v>45689</v>
      </c>
      <c r="AO351" s="47" t="str">
        <f t="shared" ca="1" si="176"/>
        <v/>
      </c>
      <c r="AP351" s="47" t="str">
        <f t="shared" ca="1" si="176"/>
        <v/>
      </c>
      <c r="AQ351" s="47" t="str">
        <f t="shared" ca="1" si="176"/>
        <v/>
      </c>
      <c r="AR351" s="47" t="str">
        <f t="shared" ca="1" si="176"/>
        <v/>
      </c>
      <c r="AS351" s="47" t="str">
        <f t="shared" ca="1" si="176"/>
        <v/>
      </c>
      <c r="AT351" s="47" t="str">
        <f t="shared" ca="1" si="176"/>
        <v/>
      </c>
      <c r="AU351" s="47" t="str">
        <f t="shared" ca="1" si="176"/>
        <v/>
      </c>
      <c r="AV351" s="47" t="str">
        <f t="shared" ca="1" si="176"/>
        <v/>
      </c>
      <c r="AW351" s="47" t="str">
        <f t="shared" ca="1" si="176"/>
        <v/>
      </c>
      <c r="AX351" s="47" t="str">
        <f t="shared" ca="1" si="176"/>
        <v/>
      </c>
      <c r="AY351" s="47" t="str">
        <f t="shared" ca="1" si="175"/>
        <v/>
      </c>
      <c r="AZ351" s="47" t="str">
        <f t="shared" ca="1" si="175"/>
        <v/>
      </c>
      <c r="BA351" s="47" t="str">
        <f t="shared" ca="1" si="175"/>
        <v/>
      </c>
      <c r="BB351" s="47">
        <f t="shared" ca="1" si="175"/>
        <v>9.0444081598934876</v>
      </c>
      <c r="BC351" s="47">
        <f t="shared" ca="1" si="175"/>
        <v>9.677523594742917</v>
      </c>
      <c r="BD351" s="47">
        <f t="shared" ca="1" si="175"/>
        <v>8.5121915654854643</v>
      </c>
      <c r="BE351" s="47">
        <f t="shared" ca="1" si="175"/>
        <v>7.0611368433422372</v>
      </c>
      <c r="BF351" s="47">
        <f t="shared" ca="1" si="175"/>
        <v>6.6622970722621098</v>
      </c>
      <c r="BG351" s="47">
        <f t="shared" ca="1" si="175"/>
        <v>7.2291155384372709</v>
      </c>
      <c r="BH351" s="47">
        <f t="shared" ca="1" si="175"/>
        <v>7.1859166108965216</v>
      </c>
      <c r="BI351" s="47">
        <f t="shared" ca="1" si="174"/>
        <v>8.7505721476944718</v>
      </c>
      <c r="BJ351" s="47">
        <f t="shared" ca="1" si="174"/>
        <v>8.6769333421396073</v>
      </c>
      <c r="BK351" s="47">
        <f t="shared" ca="1" si="174"/>
        <v>8.8762558403391321</v>
      </c>
      <c r="BL351" s="47">
        <f t="shared" ca="1" si="174"/>
        <v>8.6296019172042211</v>
      </c>
      <c r="BM351" s="47">
        <f t="shared" ca="1" si="174"/>
        <v>9.6823368660722497</v>
      </c>
      <c r="BN351" s="47">
        <f t="shared" ca="1" si="174"/>
        <v>9.0444081598934876</v>
      </c>
      <c r="BO351" s="47">
        <f t="shared" ca="1" si="174"/>
        <v>9.677523594742917</v>
      </c>
      <c r="BP351" s="47">
        <f t="shared" ca="1" si="174"/>
        <v>8.5121915654854643</v>
      </c>
      <c r="BQ351" s="47">
        <f t="shared" ca="1" si="174"/>
        <v>7.0611368433422372</v>
      </c>
      <c r="BR351" s="47">
        <f t="shared" ca="1" si="174"/>
        <v>6.6622970722621098</v>
      </c>
      <c r="BS351" s="47">
        <f t="shared" ca="1" si="179"/>
        <v>7.2291155384372709</v>
      </c>
      <c r="BT351" s="47">
        <f t="shared" ca="1" si="179"/>
        <v>7.1859166108965216</v>
      </c>
      <c r="BU351" s="47">
        <f t="shared" ca="1" si="179"/>
        <v>8.7505721476944718</v>
      </c>
      <c r="BV351" s="47">
        <f t="shared" ca="1" si="179"/>
        <v>8.6769333421396073</v>
      </c>
      <c r="BW351" s="47">
        <f t="shared" ca="1" si="179"/>
        <v>8.8762558403391321</v>
      </c>
      <c r="BX351" s="47">
        <f t="shared" ca="1" si="179"/>
        <v>8.6296019172042211</v>
      </c>
      <c r="BY351" s="47">
        <f t="shared" ca="1" si="179"/>
        <v>9.6823368660722497</v>
      </c>
      <c r="BZ351" s="47">
        <f t="shared" ca="1" si="179"/>
        <v>9.0444081598934876</v>
      </c>
      <c r="CA351" s="47">
        <f t="shared" ca="1" si="179"/>
        <v>9.677523594742917</v>
      </c>
      <c r="CB351" s="47">
        <f t="shared" ca="1" si="179"/>
        <v>8.5121915654854643</v>
      </c>
      <c r="CC351" s="47">
        <f t="shared" ca="1" si="178"/>
        <v>7.0611368433422372</v>
      </c>
      <c r="CD351" s="47">
        <f t="shared" ca="1" si="178"/>
        <v>6.6622970722621098</v>
      </c>
      <c r="CE351" s="47">
        <f t="shared" ca="1" si="178"/>
        <v>7.2291155384372709</v>
      </c>
      <c r="CF351" s="47">
        <f t="shared" ca="1" si="178"/>
        <v>7.1859166108965216</v>
      </c>
      <c r="CG351" s="47">
        <f t="shared" ca="1" si="178"/>
        <v>8.7505721476944718</v>
      </c>
      <c r="CH351" s="47">
        <f t="shared" ca="1" si="178"/>
        <v>8.6769333421396073</v>
      </c>
      <c r="CI351" s="47">
        <f t="shared" ca="1" si="178"/>
        <v>8.8762558403391321</v>
      </c>
      <c r="CJ351" s="47">
        <f t="shared" ca="1" si="178"/>
        <v>8.6296019172042211</v>
      </c>
      <c r="CK351" s="47">
        <f t="shared" ca="1" si="178"/>
        <v>9.6823368660722497</v>
      </c>
      <c r="CL351" s="47">
        <f t="shared" ca="1" si="178"/>
        <v>9.0444081598934876</v>
      </c>
      <c r="CM351" s="47">
        <f t="shared" ca="1" si="180"/>
        <v>9.677523594742917</v>
      </c>
      <c r="CN351" s="47">
        <f t="shared" ca="1" si="180"/>
        <v>8.5121915654854643</v>
      </c>
      <c r="CO351" s="47">
        <f t="shared" ca="1" si="180"/>
        <v>7.0611368433422372</v>
      </c>
      <c r="CP351" s="47">
        <f t="shared" ca="1" si="180"/>
        <v>6.6622970722621098</v>
      </c>
      <c r="CQ351" s="47">
        <f t="shared" ca="1" si="180"/>
        <v>7.2291155384372709</v>
      </c>
      <c r="CR351" s="47">
        <f t="shared" ca="1" si="180"/>
        <v>7.1859166108965216</v>
      </c>
      <c r="CS351" s="47">
        <f t="shared" ca="1" si="180"/>
        <v>8.7505721476944718</v>
      </c>
      <c r="CT351" s="47">
        <f t="shared" ca="1" si="180"/>
        <v>8.6769333421396073</v>
      </c>
      <c r="CU351" s="47">
        <f t="shared" ca="1" si="180"/>
        <v>8.8762558403391321</v>
      </c>
      <c r="CV351" s="47">
        <f t="shared" ca="1" si="180"/>
        <v>8.6296019172042211</v>
      </c>
      <c r="CW351" s="47">
        <f t="shared" ca="1" si="177"/>
        <v>9.6823368660722497</v>
      </c>
      <c r="CX351" s="47">
        <f t="shared" ca="1" si="177"/>
        <v>9.0444081598934876</v>
      </c>
      <c r="CY351" s="47">
        <f t="shared" ca="1" si="177"/>
        <v>9.677523594742917</v>
      </c>
      <c r="CZ351" s="47">
        <f t="shared" ca="1" si="177"/>
        <v>8.5121915654854643</v>
      </c>
      <c r="DA351" s="47">
        <f t="shared" ca="1" si="177"/>
        <v>7.0611368433422372</v>
      </c>
      <c r="DB351" s="47">
        <f t="shared" ca="1" si="177"/>
        <v>6.6622970722621098</v>
      </c>
      <c r="DC351" s="47">
        <f t="shared" ca="1" si="177"/>
        <v>7.2291155384372709</v>
      </c>
      <c r="DD351" s="47">
        <f t="shared" ca="1" si="177"/>
        <v>7.1859166108965216</v>
      </c>
    </row>
    <row r="352" spans="1:108" x14ac:dyDescent="0.25">
      <c r="A352" s="40" t="s">
        <v>138</v>
      </c>
      <c r="B352" s="40">
        <v>2128</v>
      </c>
      <c r="C352" s="40" t="s">
        <v>38</v>
      </c>
      <c r="D352" s="40" t="s">
        <v>659</v>
      </c>
      <c r="E352" s="40" t="s">
        <v>130</v>
      </c>
      <c r="F352" s="40">
        <v>32</v>
      </c>
      <c r="G352" s="43">
        <v>45017</v>
      </c>
      <c r="I352" s="40" t="s">
        <v>74</v>
      </c>
      <c r="J352" s="40">
        <v>2</v>
      </c>
      <c r="K352" s="40" t="s">
        <v>33</v>
      </c>
      <c r="L352" s="40" t="s">
        <v>232</v>
      </c>
      <c r="N352" s="41">
        <f>VLOOKUP($C352 &amp; $I352 &amp; $K352,FATOR!$A$3:$P$22,5,0)</f>
        <v>0.22871264683271059</v>
      </c>
      <c r="O352" s="41">
        <f>VLOOKUP($C352 &amp; $I352 &amp; $K352,FATOR!$A$3:$P$22,6,0)</f>
        <v>0.23750563879343578</v>
      </c>
      <c r="P352" s="41">
        <f>VLOOKUP($C352 &amp; $I352 &amp; $K352,FATOR!$A$3:$P$22,7,0)</f>
        <v>0.23037320442145653</v>
      </c>
      <c r="Q352" s="41">
        <f>VLOOKUP($C352 &amp; $I352 &amp; $K352,FATOR!$A$3:$P$22,8,0)</f>
        <v>0.22169681899004828</v>
      </c>
      <c r="R352" s="41">
        <f>VLOOKUP($C352 &amp; $I352 &amp; $K352,FATOR!$A$3:$P$22,9,0)</f>
        <v>0.18652447212227979</v>
      </c>
      <c r="S352" s="41">
        <f>VLOOKUP($C352 &amp; $I352 &amp; $K352,FATOR!$A$3:$P$22,10,0)</f>
        <v>0.18988281789981101</v>
      </c>
      <c r="T352" s="41">
        <f>VLOOKUP($C352 &amp; $I352 &amp; $K352,FATOR!$A$3:$P$22,11,0)</f>
        <v>0.18730858498199443</v>
      </c>
      <c r="U352" s="41">
        <f>VLOOKUP($C352 &amp; $I352 &amp; $K352,FATOR!$A$3:$P$22,12,0)</f>
        <v>0.20642963181667212</v>
      </c>
      <c r="V352" s="41">
        <f>VLOOKUP($C352 &amp; $I352 &amp; $K352,FATOR!$A$3:$P$22,13,0)</f>
        <v>0.25801633166033289</v>
      </c>
      <c r="W352" s="41">
        <f>VLOOKUP($C352 &amp; $I352 &amp; $K352,FATOR!$A$3:$P$22,14,0)</f>
        <v>0.23400168262830828</v>
      </c>
      <c r="X352" s="41">
        <f>VLOOKUP($C352 &amp; $I352 &amp; $K352,FATOR!$A$3:$P$22,15,0)</f>
        <v>0.22614830050781706</v>
      </c>
      <c r="Y352" s="41">
        <f>VLOOKUP($C352 &amp; $I352 &amp; $K352,FATOR!$A$3:$P$22,16,0)</f>
        <v>0.23465907887395288</v>
      </c>
      <c r="AA352" s="42">
        <f t="shared" si="161"/>
        <v>7.3188046986467388</v>
      </c>
      <c r="AB352" s="42">
        <f t="shared" si="162"/>
        <v>7.600180441389945</v>
      </c>
      <c r="AC352" s="42">
        <f t="shared" si="163"/>
        <v>7.3719425414866091</v>
      </c>
      <c r="AD352" s="42">
        <f t="shared" si="164"/>
        <v>7.0942982076815451</v>
      </c>
      <c r="AE352" s="42">
        <f t="shared" si="165"/>
        <v>5.9687831079129534</v>
      </c>
      <c r="AF352" s="42">
        <f t="shared" si="166"/>
        <v>6.0762501727939524</v>
      </c>
      <c r="AG352" s="42">
        <f t="shared" si="167"/>
        <v>5.9938747194238218</v>
      </c>
      <c r="AH352" s="42">
        <f t="shared" si="168"/>
        <v>6.6057482181335079</v>
      </c>
      <c r="AI352" s="42">
        <f t="shared" si="169"/>
        <v>8.2565226131306524</v>
      </c>
      <c r="AJ352" s="42">
        <f t="shared" si="170"/>
        <v>7.4880538441058651</v>
      </c>
      <c r="AK352" s="42">
        <f t="shared" si="171"/>
        <v>7.236745616250146</v>
      </c>
      <c r="AL352" s="42">
        <f t="shared" si="172"/>
        <v>7.509090523966492</v>
      </c>
      <c r="AN352" s="43">
        <f t="shared" si="173"/>
        <v>45017</v>
      </c>
      <c r="AO352" s="47">
        <f t="shared" ca="1" si="176"/>
        <v>7.3188046986467388</v>
      </c>
      <c r="AP352" s="47">
        <f t="shared" ca="1" si="176"/>
        <v>7.600180441389945</v>
      </c>
      <c r="AQ352" s="47">
        <f t="shared" ca="1" si="176"/>
        <v>7.3719425414866091</v>
      </c>
      <c r="AR352" s="47">
        <f t="shared" ca="1" si="176"/>
        <v>7.0942982076815451</v>
      </c>
      <c r="AS352" s="47">
        <f t="shared" ca="1" si="176"/>
        <v>5.9687831079129534</v>
      </c>
      <c r="AT352" s="47">
        <f t="shared" ca="1" si="176"/>
        <v>6.0762501727939524</v>
      </c>
      <c r="AU352" s="47">
        <f t="shared" ca="1" si="176"/>
        <v>5.9938747194238218</v>
      </c>
      <c r="AV352" s="47">
        <f t="shared" ca="1" si="176"/>
        <v>6.6057482181335079</v>
      </c>
      <c r="AW352" s="47">
        <f t="shared" ca="1" si="176"/>
        <v>8.2565226131306524</v>
      </c>
      <c r="AX352" s="47">
        <f t="shared" ca="1" si="176"/>
        <v>7.4880538441058651</v>
      </c>
      <c r="AY352" s="47">
        <f t="shared" ca="1" si="175"/>
        <v>7.236745616250146</v>
      </c>
      <c r="AZ352" s="47">
        <f t="shared" ca="1" si="175"/>
        <v>7.509090523966492</v>
      </c>
      <c r="BA352" s="47">
        <f t="shared" ca="1" si="175"/>
        <v>7.3188046986467388</v>
      </c>
      <c r="BB352" s="47">
        <f t="shared" ca="1" si="175"/>
        <v>7.600180441389945</v>
      </c>
      <c r="BC352" s="47">
        <f t="shared" ca="1" si="175"/>
        <v>7.3719425414866091</v>
      </c>
      <c r="BD352" s="47">
        <f t="shared" ca="1" si="175"/>
        <v>7.0942982076815451</v>
      </c>
      <c r="BE352" s="47">
        <f t="shared" ca="1" si="175"/>
        <v>5.9687831079129534</v>
      </c>
      <c r="BF352" s="47">
        <f t="shared" ca="1" si="175"/>
        <v>6.0762501727939524</v>
      </c>
      <c r="BG352" s="47">
        <f t="shared" ca="1" si="175"/>
        <v>5.9938747194238218</v>
      </c>
      <c r="BH352" s="47">
        <f t="shared" ca="1" si="175"/>
        <v>6.6057482181335079</v>
      </c>
      <c r="BI352" s="47">
        <f t="shared" ca="1" si="174"/>
        <v>8.2565226131306524</v>
      </c>
      <c r="BJ352" s="47">
        <f t="shared" ca="1" si="174"/>
        <v>7.4880538441058651</v>
      </c>
      <c r="BK352" s="47">
        <f t="shared" ca="1" si="174"/>
        <v>7.236745616250146</v>
      </c>
      <c r="BL352" s="47">
        <f t="shared" ca="1" si="174"/>
        <v>7.509090523966492</v>
      </c>
      <c r="BM352" s="47">
        <f t="shared" ca="1" si="174"/>
        <v>7.3188046986467388</v>
      </c>
      <c r="BN352" s="47">
        <f t="shared" ca="1" si="174"/>
        <v>7.600180441389945</v>
      </c>
      <c r="BO352" s="47">
        <f t="shared" ca="1" si="174"/>
        <v>7.3719425414866091</v>
      </c>
      <c r="BP352" s="47">
        <f t="shared" ca="1" si="174"/>
        <v>7.0942982076815451</v>
      </c>
      <c r="BQ352" s="47">
        <f t="shared" ca="1" si="174"/>
        <v>5.9687831079129534</v>
      </c>
      <c r="BR352" s="47">
        <f t="shared" ca="1" si="174"/>
        <v>6.0762501727939524</v>
      </c>
      <c r="BS352" s="47">
        <f t="shared" ca="1" si="179"/>
        <v>5.9938747194238218</v>
      </c>
      <c r="BT352" s="47">
        <f t="shared" ca="1" si="179"/>
        <v>6.6057482181335079</v>
      </c>
      <c r="BU352" s="47">
        <f t="shared" ca="1" si="179"/>
        <v>8.2565226131306524</v>
      </c>
      <c r="BV352" s="47">
        <f t="shared" ca="1" si="179"/>
        <v>7.4880538441058651</v>
      </c>
      <c r="BW352" s="47">
        <f t="shared" ca="1" si="179"/>
        <v>7.236745616250146</v>
      </c>
      <c r="BX352" s="47">
        <f t="shared" ca="1" si="179"/>
        <v>7.509090523966492</v>
      </c>
      <c r="BY352" s="47">
        <f t="shared" ca="1" si="179"/>
        <v>7.3188046986467388</v>
      </c>
      <c r="BZ352" s="47">
        <f t="shared" ca="1" si="179"/>
        <v>7.600180441389945</v>
      </c>
      <c r="CA352" s="47">
        <f t="shared" ca="1" si="179"/>
        <v>7.3719425414866091</v>
      </c>
      <c r="CB352" s="47">
        <f t="shared" ca="1" si="179"/>
        <v>7.0942982076815451</v>
      </c>
      <c r="CC352" s="47">
        <f t="shared" ca="1" si="178"/>
        <v>5.9687831079129534</v>
      </c>
      <c r="CD352" s="47">
        <f t="shared" ca="1" si="178"/>
        <v>6.0762501727939524</v>
      </c>
      <c r="CE352" s="47">
        <f t="shared" ca="1" si="178"/>
        <v>5.9938747194238218</v>
      </c>
      <c r="CF352" s="47">
        <f t="shared" ca="1" si="178"/>
        <v>6.6057482181335079</v>
      </c>
      <c r="CG352" s="47">
        <f t="shared" ca="1" si="178"/>
        <v>8.2565226131306524</v>
      </c>
      <c r="CH352" s="47">
        <f t="shared" ca="1" si="178"/>
        <v>7.4880538441058651</v>
      </c>
      <c r="CI352" s="47">
        <f t="shared" ca="1" si="178"/>
        <v>7.236745616250146</v>
      </c>
      <c r="CJ352" s="47">
        <f t="shared" ca="1" si="178"/>
        <v>7.509090523966492</v>
      </c>
      <c r="CK352" s="47">
        <f t="shared" ca="1" si="178"/>
        <v>7.3188046986467388</v>
      </c>
      <c r="CL352" s="47">
        <f t="shared" ca="1" si="178"/>
        <v>7.600180441389945</v>
      </c>
      <c r="CM352" s="47">
        <f t="shared" ca="1" si="180"/>
        <v>7.3719425414866091</v>
      </c>
      <c r="CN352" s="47">
        <f t="shared" ca="1" si="180"/>
        <v>7.0942982076815451</v>
      </c>
      <c r="CO352" s="47">
        <f t="shared" ca="1" si="180"/>
        <v>5.9687831079129534</v>
      </c>
      <c r="CP352" s="47">
        <f t="shared" ca="1" si="180"/>
        <v>6.0762501727939524</v>
      </c>
      <c r="CQ352" s="47">
        <f t="shared" ca="1" si="180"/>
        <v>5.9938747194238218</v>
      </c>
      <c r="CR352" s="47">
        <f t="shared" ca="1" si="180"/>
        <v>6.6057482181335079</v>
      </c>
      <c r="CS352" s="47">
        <f t="shared" ca="1" si="180"/>
        <v>8.2565226131306524</v>
      </c>
      <c r="CT352" s="47">
        <f t="shared" ca="1" si="180"/>
        <v>7.4880538441058651</v>
      </c>
      <c r="CU352" s="47">
        <f t="shared" ca="1" si="180"/>
        <v>7.236745616250146</v>
      </c>
      <c r="CV352" s="47">
        <f t="shared" ca="1" si="180"/>
        <v>7.509090523966492</v>
      </c>
      <c r="CW352" s="47">
        <f t="shared" ca="1" si="177"/>
        <v>7.3188046986467388</v>
      </c>
      <c r="CX352" s="47">
        <f t="shared" ca="1" si="177"/>
        <v>7.600180441389945</v>
      </c>
      <c r="CY352" s="47">
        <f t="shared" ca="1" si="177"/>
        <v>7.3719425414866091</v>
      </c>
      <c r="CZ352" s="47">
        <f t="shared" ca="1" si="177"/>
        <v>7.0942982076815451</v>
      </c>
      <c r="DA352" s="47">
        <f t="shared" ca="1" si="177"/>
        <v>5.9687831079129534</v>
      </c>
      <c r="DB352" s="47">
        <f t="shared" ca="1" si="177"/>
        <v>6.0762501727939524</v>
      </c>
      <c r="DC352" s="47">
        <f t="shared" ca="1" si="177"/>
        <v>5.9938747194238218</v>
      </c>
      <c r="DD352" s="47">
        <f t="shared" ca="1" si="177"/>
        <v>6.6057482181335079</v>
      </c>
    </row>
    <row r="353" spans="1:108" x14ac:dyDescent="0.25">
      <c r="A353" s="40" t="s">
        <v>138</v>
      </c>
      <c r="B353" s="40">
        <v>2188</v>
      </c>
      <c r="C353" s="40" t="s">
        <v>38</v>
      </c>
      <c r="D353" s="40" t="s">
        <v>660</v>
      </c>
      <c r="E353" s="40" t="s">
        <v>130</v>
      </c>
      <c r="F353" s="40">
        <v>32</v>
      </c>
      <c r="G353" s="43">
        <v>45020</v>
      </c>
      <c r="I353" s="40" t="s">
        <v>74</v>
      </c>
      <c r="J353" s="40">
        <v>2</v>
      </c>
      <c r="K353" s="40" t="s">
        <v>33</v>
      </c>
      <c r="L353" s="40" t="s">
        <v>232</v>
      </c>
      <c r="N353" s="41">
        <f>VLOOKUP($C353 &amp; $I353 &amp; $K353,FATOR!$A$3:$P$22,5,0)</f>
        <v>0.22871264683271059</v>
      </c>
      <c r="O353" s="41">
        <f>VLOOKUP($C353 &amp; $I353 &amp; $K353,FATOR!$A$3:$P$22,6,0)</f>
        <v>0.23750563879343578</v>
      </c>
      <c r="P353" s="41">
        <f>VLOOKUP($C353 &amp; $I353 &amp; $K353,FATOR!$A$3:$P$22,7,0)</f>
        <v>0.23037320442145653</v>
      </c>
      <c r="Q353" s="41">
        <f>VLOOKUP($C353 &amp; $I353 &amp; $K353,FATOR!$A$3:$P$22,8,0)</f>
        <v>0.22169681899004828</v>
      </c>
      <c r="R353" s="41">
        <f>VLOOKUP($C353 &amp; $I353 &amp; $K353,FATOR!$A$3:$P$22,9,0)</f>
        <v>0.18652447212227979</v>
      </c>
      <c r="S353" s="41">
        <f>VLOOKUP($C353 &amp; $I353 &amp; $K353,FATOR!$A$3:$P$22,10,0)</f>
        <v>0.18988281789981101</v>
      </c>
      <c r="T353" s="41">
        <f>VLOOKUP($C353 &amp; $I353 &amp; $K353,FATOR!$A$3:$P$22,11,0)</f>
        <v>0.18730858498199443</v>
      </c>
      <c r="U353" s="41">
        <f>VLOOKUP($C353 &amp; $I353 &amp; $K353,FATOR!$A$3:$P$22,12,0)</f>
        <v>0.20642963181667212</v>
      </c>
      <c r="V353" s="41">
        <f>VLOOKUP($C353 &amp; $I353 &amp; $K353,FATOR!$A$3:$P$22,13,0)</f>
        <v>0.25801633166033289</v>
      </c>
      <c r="W353" s="41">
        <f>VLOOKUP($C353 &amp; $I353 &amp; $K353,FATOR!$A$3:$P$22,14,0)</f>
        <v>0.23400168262830828</v>
      </c>
      <c r="X353" s="41">
        <f>VLOOKUP($C353 &amp; $I353 &amp; $K353,FATOR!$A$3:$P$22,15,0)</f>
        <v>0.22614830050781706</v>
      </c>
      <c r="Y353" s="41">
        <f>VLOOKUP($C353 &amp; $I353 &amp; $K353,FATOR!$A$3:$P$22,16,0)</f>
        <v>0.23465907887395288</v>
      </c>
      <c r="AA353" s="42">
        <f t="shared" si="161"/>
        <v>7.3188046986467388</v>
      </c>
      <c r="AB353" s="42">
        <f t="shared" si="162"/>
        <v>7.600180441389945</v>
      </c>
      <c r="AC353" s="42">
        <f t="shared" si="163"/>
        <v>7.3719425414866091</v>
      </c>
      <c r="AD353" s="42">
        <f t="shared" si="164"/>
        <v>7.0942982076815451</v>
      </c>
      <c r="AE353" s="42">
        <f t="shared" si="165"/>
        <v>5.9687831079129534</v>
      </c>
      <c r="AF353" s="42">
        <f t="shared" si="166"/>
        <v>6.0762501727939524</v>
      </c>
      <c r="AG353" s="42">
        <f t="shared" si="167"/>
        <v>5.9938747194238218</v>
      </c>
      <c r="AH353" s="42">
        <f t="shared" si="168"/>
        <v>6.6057482181335079</v>
      </c>
      <c r="AI353" s="42">
        <f t="shared" si="169"/>
        <v>8.2565226131306524</v>
      </c>
      <c r="AJ353" s="42">
        <f t="shared" si="170"/>
        <v>7.4880538441058651</v>
      </c>
      <c r="AK353" s="42">
        <f t="shared" si="171"/>
        <v>7.236745616250146</v>
      </c>
      <c r="AL353" s="42">
        <f t="shared" si="172"/>
        <v>7.509090523966492</v>
      </c>
      <c r="AN353" s="43">
        <f t="shared" si="173"/>
        <v>45051</v>
      </c>
      <c r="AO353" s="47">
        <f t="shared" ca="1" si="176"/>
        <v>7.3188046986467388</v>
      </c>
      <c r="AP353" s="47">
        <f t="shared" ca="1" si="176"/>
        <v>7.600180441389945</v>
      </c>
      <c r="AQ353" s="47">
        <f t="shared" ca="1" si="176"/>
        <v>7.3719425414866091</v>
      </c>
      <c r="AR353" s="47">
        <f t="shared" ca="1" si="176"/>
        <v>7.0942982076815451</v>
      </c>
      <c r="AS353" s="47">
        <f t="shared" ca="1" si="176"/>
        <v>5.9687831079129534</v>
      </c>
      <c r="AT353" s="47">
        <f t="shared" ca="1" si="176"/>
        <v>6.0762501727939524</v>
      </c>
      <c r="AU353" s="47">
        <f t="shared" ca="1" si="176"/>
        <v>5.9938747194238218</v>
      </c>
      <c r="AV353" s="47">
        <f t="shared" ca="1" si="176"/>
        <v>6.6057482181335079</v>
      </c>
      <c r="AW353" s="47">
        <f t="shared" ca="1" si="176"/>
        <v>8.2565226131306524</v>
      </c>
      <c r="AX353" s="47">
        <f t="shared" ca="1" si="176"/>
        <v>7.4880538441058651</v>
      </c>
      <c r="AY353" s="47">
        <f t="shared" ca="1" si="175"/>
        <v>7.236745616250146</v>
      </c>
      <c r="AZ353" s="47">
        <f t="shared" ca="1" si="175"/>
        <v>7.509090523966492</v>
      </c>
      <c r="BA353" s="47">
        <f t="shared" ca="1" si="175"/>
        <v>7.3188046986467388</v>
      </c>
      <c r="BB353" s="47">
        <f t="shared" ca="1" si="175"/>
        <v>7.600180441389945</v>
      </c>
      <c r="BC353" s="47">
        <f t="shared" ca="1" si="175"/>
        <v>7.3719425414866091</v>
      </c>
      <c r="BD353" s="47">
        <f t="shared" ca="1" si="175"/>
        <v>7.0942982076815451</v>
      </c>
      <c r="BE353" s="47">
        <f t="shared" ca="1" si="175"/>
        <v>5.9687831079129534</v>
      </c>
      <c r="BF353" s="47">
        <f t="shared" ca="1" si="175"/>
        <v>6.0762501727939524</v>
      </c>
      <c r="BG353" s="47">
        <f t="shared" ca="1" si="175"/>
        <v>5.9938747194238218</v>
      </c>
      <c r="BH353" s="47">
        <f t="shared" ca="1" si="175"/>
        <v>6.6057482181335079</v>
      </c>
      <c r="BI353" s="47">
        <f t="shared" ca="1" si="174"/>
        <v>8.2565226131306524</v>
      </c>
      <c r="BJ353" s="47">
        <f t="shared" ca="1" si="174"/>
        <v>7.4880538441058651</v>
      </c>
      <c r="BK353" s="47">
        <f t="shared" ca="1" si="174"/>
        <v>7.236745616250146</v>
      </c>
      <c r="BL353" s="47">
        <f t="shared" ca="1" si="174"/>
        <v>7.509090523966492</v>
      </c>
      <c r="BM353" s="47">
        <f t="shared" ca="1" si="174"/>
        <v>7.3188046986467388</v>
      </c>
      <c r="BN353" s="47">
        <f t="shared" ca="1" si="174"/>
        <v>7.600180441389945</v>
      </c>
      <c r="BO353" s="47">
        <f t="shared" ca="1" si="174"/>
        <v>7.3719425414866091</v>
      </c>
      <c r="BP353" s="47">
        <f t="shared" ca="1" si="174"/>
        <v>7.0942982076815451</v>
      </c>
      <c r="BQ353" s="47">
        <f t="shared" ca="1" si="174"/>
        <v>5.9687831079129534</v>
      </c>
      <c r="BR353" s="47">
        <f t="shared" ca="1" si="174"/>
        <v>6.0762501727939524</v>
      </c>
      <c r="BS353" s="47">
        <f t="shared" ca="1" si="179"/>
        <v>5.9938747194238218</v>
      </c>
      <c r="BT353" s="47">
        <f t="shared" ca="1" si="179"/>
        <v>6.6057482181335079</v>
      </c>
      <c r="BU353" s="47">
        <f t="shared" ca="1" si="179"/>
        <v>8.2565226131306524</v>
      </c>
      <c r="BV353" s="47">
        <f t="shared" ca="1" si="179"/>
        <v>7.4880538441058651</v>
      </c>
      <c r="BW353" s="47">
        <f t="shared" ca="1" si="179"/>
        <v>7.236745616250146</v>
      </c>
      <c r="BX353" s="47">
        <f t="shared" ca="1" si="179"/>
        <v>7.509090523966492</v>
      </c>
      <c r="BY353" s="47">
        <f t="shared" ca="1" si="179"/>
        <v>7.3188046986467388</v>
      </c>
      <c r="BZ353" s="47">
        <f t="shared" ca="1" si="179"/>
        <v>7.600180441389945</v>
      </c>
      <c r="CA353" s="47">
        <f t="shared" ca="1" si="179"/>
        <v>7.3719425414866091</v>
      </c>
      <c r="CB353" s="47">
        <f t="shared" ca="1" si="179"/>
        <v>7.0942982076815451</v>
      </c>
      <c r="CC353" s="47">
        <f t="shared" ca="1" si="178"/>
        <v>5.9687831079129534</v>
      </c>
      <c r="CD353" s="47">
        <f t="shared" ca="1" si="178"/>
        <v>6.0762501727939524</v>
      </c>
      <c r="CE353" s="47">
        <f t="shared" ca="1" si="178"/>
        <v>5.9938747194238218</v>
      </c>
      <c r="CF353" s="47">
        <f t="shared" ca="1" si="178"/>
        <v>6.6057482181335079</v>
      </c>
      <c r="CG353" s="47">
        <f t="shared" ca="1" si="178"/>
        <v>8.2565226131306524</v>
      </c>
      <c r="CH353" s="47">
        <f t="shared" ca="1" si="178"/>
        <v>7.4880538441058651</v>
      </c>
      <c r="CI353" s="47">
        <f t="shared" ca="1" si="178"/>
        <v>7.236745616250146</v>
      </c>
      <c r="CJ353" s="47">
        <f t="shared" ca="1" si="178"/>
        <v>7.509090523966492</v>
      </c>
      <c r="CK353" s="47">
        <f t="shared" ca="1" si="178"/>
        <v>7.3188046986467388</v>
      </c>
      <c r="CL353" s="47">
        <f t="shared" ca="1" si="178"/>
        <v>7.600180441389945</v>
      </c>
      <c r="CM353" s="47">
        <f t="shared" ca="1" si="180"/>
        <v>7.3719425414866091</v>
      </c>
      <c r="CN353" s="47">
        <f t="shared" ca="1" si="180"/>
        <v>7.0942982076815451</v>
      </c>
      <c r="CO353" s="47">
        <f t="shared" ca="1" si="180"/>
        <v>5.9687831079129534</v>
      </c>
      <c r="CP353" s="47">
        <f t="shared" ca="1" si="180"/>
        <v>6.0762501727939524</v>
      </c>
      <c r="CQ353" s="47">
        <f t="shared" ca="1" si="180"/>
        <v>5.9938747194238218</v>
      </c>
      <c r="CR353" s="47">
        <f t="shared" ca="1" si="180"/>
        <v>6.6057482181335079</v>
      </c>
      <c r="CS353" s="47">
        <f t="shared" ca="1" si="180"/>
        <v>8.2565226131306524</v>
      </c>
      <c r="CT353" s="47">
        <f t="shared" ca="1" si="180"/>
        <v>7.4880538441058651</v>
      </c>
      <c r="CU353" s="47">
        <f t="shared" ca="1" si="180"/>
        <v>7.236745616250146</v>
      </c>
      <c r="CV353" s="47">
        <f t="shared" ca="1" si="180"/>
        <v>7.509090523966492</v>
      </c>
      <c r="CW353" s="47">
        <f t="shared" ca="1" si="177"/>
        <v>7.3188046986467388</v>
      </c>
      <c r="CX353" s="47">
        <f t="shared" ca="1" si="177"/>
        <v>7.600180441389945</v>
      </c>
      <c r="CY353" s="47">
        <f t="shared" ca="1" si="177"/>
        <v>7.3719425414866091</v>
      </c>
      <c r="CZ353" s="47">
        <f t="shared" ca="1" si="177"/>
        <v>7.0942982076815451</v>
      </c>
      <c r="DA353" s="47">
        <f t="shared" ca="1" si="177"/>
        <v>5.9687831079129534</v>
      </c>
      <c r="DB353" s="47">
        <f t="shared" ca="1" si="177"/>
        <v>6.0762501727939524</v>
      </c>
      <c r="DC353" s="47">
        <f t="shared" ca="1" si="177"/>
        <v>5.9938747194238218</v>
      </c>
      <c r="DD353" s="47">
        <f t="shared" ca="1" si="177"/>
        <v>6.6057482181335079</v>
      </c>
    </row>
    <row r="354" spans="1:108" x14ac:dyDescent="0.25">
      <c r="A354" s="40" t="s">
        <v>138</v>
      </c>
      <c r="B354" s="40">
        <v>2189</v>
      </c>
      <c r="C354" s="40" t="s">
        <v>38</v>
      </c>
      <c r="D354" s="40" t="s">
        <v>661</v>
      </c>
      <c r="E354" s="40" t="s">
        <v>130</v>
      </c>
      <c r="F354" s="40">
        <v>32</v>
      </c>
      <c r="G354" s="43">
        <v>45031</v>
      </c>
      <c r="I354" s="40" t="s">
        <v>74</v>
      </c>
      <c r="J354" s="40">
        <v>2</v>
      </c>
      <c r="K354" s="40" t="s">
        <v>33</v>
      </c>
      <c r="L354" s="40" t="s">
        <v>232</v>
      </c>
      <c r="N354" s="41">
        <f>VLOOKUP($C354 &amp; $I354 &amp; $K354,FATOR!$A$3:$P$22,5,0)</f>
        <v>0.22871264683271059</v>
      </c>
      <c r="O354" s="41">
        <f>VLOOKUP($C354 &amp; $I354 &amp; $K354,FATOR!$A$3:$P$22,6,0)</f>
        <v>0.23750563879343578</v>
      </c>
      <c r="P354" s="41">
        <f>VLOOKUP($C354 &amp; $I354 &amp; $K354,FATOR!$A$3:$P$22,7,0)</f>
        <v>0.23037320442145653</v>
      </c>
      <c r="Q354" s="41">
        <f>VLOOKUP($C354 &amp; $I354 &amp; $K354,FATOR!$A$3:$P$22,8,0)</f>
        <v>0.22169681899004828</v>
      </c>
      <c r="R354" s="41">
        <f>VLOOKUP($C354 &amp; $I354 &amp; $K354,FATOR!$A$3:$P$22,9,0)</f>
        <v>0.18652447212227979</v>
      </c>
      <c r="S354" s="41">
        <f>VLOOKUP($C354 &amp; $I354 &amp; $K354,FATOR!$A$3:$P$22,10,0)</f>
        <v>0.18988281789981101</v>
      </c>
      <c r="T354" s="41">
        <f>VLOOKUP($C354 &amp; $I354 &amp; $K354,FATOR!$A$3:$P$22,11,0)</f>
        <v>0.18730858498199443</v>
      </c>
      <c r="U354" s="41">
        <f>VLOOKUP($C354 &amp; $I354 &amp; $K354,FATOR!$A$3:$P$22,12,0)</f>
        <v>0.20642963181667212</v>
      </c>
      <c r="V354" s="41">
        <f>VLOOKUP($C354 &amp; $I354 &amp; $K354,FATOR!$A$3:$P$22,13,0)</f>
        <v>0.25801633166033289</v>
      </c>
      <c r="W354" s="41">
        <f>VLOOKUP($C354 &amp; $I354 &amp; $K354,FATOR!$A$3:$P$22,14,0)</f>
        <v>0.23400168262830828</v>
      </c>
      <c r="X354" s="41">
        <f>VLOOKUP($C354 &amp; $I354 &amp; $K354,FATOR!$A$3:$P$22,15,0)</f>
        <v>0.22614830050781706</v>
      </c>
      <c r="Y354" s="41">
        <f>VLOOKUP($C354 &amp; $I354 &amp; $K354,FATOR!$A$3:$P$22,16,0)</f>
        <v>0.23465907887395288</v>
      </c>
      <c r="AA354" s="42">
        <f t="shared" si="161"/>
        <v>7.3188046986467388</v>
      </c>
      <c r="AB354" s="42">
        <f t="shared" si="162"/>
        <v>7.600180441389945</v>
      </c>
      <c r="AC354" s="42">
        <f t="shared" si="163"/>
        <v>7.3719425414866091</v>
      </c>
      <c r="AD354" s="42">
        <f t="shared" si="164"/>
        <v>7.0942982076815451</v>
      </c>
      <c r="AE354" s="42">
        <f t="shared" si="165"/>
        <v>5.9687831079129534</v>
      </c>
      <c r="AF354" s="42">
        <f t="shared" si="166"/>
        <v>6.0762501727939524</v>
      </c>
      <c r="AG354" s="42">
        <f t="shared" si="167"/>
        <v>5.9938747194238218</v>
      </c>
      <c r="AH354" s="42">
        <f t="shared" si="168"/>
        <v>6.6057482181335079</v>
      </c>
      <c r="AI354" s="42">
        <f t="shared" si="169"/>
        <v>8.2565226131306524</v>
      </c>
      <c r="AJ354" s="42">
        <f t="shared" si="170"/>
        <v>7.4880538441058651</v>
      </c>
      <c r="AK354" s="42">
        <f t="shared" si="171"/>
        <v>7.236745616250146</v>
      </c>
      <c r="AL354" s="42">
        <f t="shared" si="172"/>
        <v>7.509090523966492</v>
      </c>
      <c r="AN354" s="43">
        <f t="shared" si="173"/>
        <v>45062</v>
      </c>
      <c r="AO354" s="47">
        <f t="shared" ca="1" si="176"/>
        <v>7.3188046986467388</v>
      </c>
      <c r="AP354" s="47">
        <f t="shared" ca="1" si="176"/>
        <v>7.600180441389945</v>
      </c>
      <c r="AQ354" s="47">
        <f t="shared" ca="1" si="176"/>
        <v>7.3719425414866091</v>
      </c>
      <c r="AR354" s="47">
        <f t="shared" ca="1" si="176"/>
        <v>7.0942982076815451</v>
      </c>
      <c r="AS354" s="47">
        <f t="shared" ca="1" si="176"/>
        <v>5.9687831079129534</v>
      </c>
      <c r="AT354" s="47">
        <f t="shared" ca="1" si="176"/>
        <v>6.0762501727939524</v>
      </c>
      <c r="AU354" s="47">
        <f t="shared" ca="1" si="176"/>
        <v>5.9938747194238218</v>
      </c>
      <c r="AV354" s="47">
        <f t="shared" ca="1" si="176"/>
        <v>6.6057482181335079</v>
      </c>
      <c r="AW354" s="47">
        <f t="shared" ca="1" si="176"/>
        <v>8.2565226131306524</v>
      </c>
      <c r="AX354" s="47">
        <f t="shared" ca="1" si="176"/>
        <v>7.4880538441058651</v>
      </c>
      <c r="AY354" s="47">
        <f t="shared" ca="1" si="175"/>
        <v>7.236745616250146</v>
      </c>
      <c r="AZ354" s="47">
        <f t="shared" ca="1" si="175"/>
        <v>7.509090523966492</v>
      </c>
      <c r="BA354" s="47">
        <f t="shared" ca="1" si="175"/>
        <v>7.3188046986467388</v>
      </c>
      <c r="BB354" s="47">
        <f t="shared" ca="1" si="175"/>
        <v>7.600180441389945</v>
      </c>
      <c r="BC354" s="47">
        <f t="shared" ca="1" si="175"/>
        <v>7.3719425414866091</v>
      </c>
      <c r="BD354" s="47">
        <f t="shared" ca="1" si="175"/>
        <v>7.0942982076815451</v>
      </c>
      <c r="BE354" s="47">
        <f t="shared" ca="1" si="175"/>
        <v>5.9687831079129534</v>
      </c>
      <c r="BF354" s="47">
        <f t="shared" ca="1" si="175"/>
        <v>6.0762501727939524</v>
      </c>
      <c r="BG354" s="47">
        <f t="shared" ca="1" si="175"/>
        <v>5.9938747194238218</v>
      </c>
      <c r="BH354" s="47">
        <f t="shared" ca="1" si="175"/>
        <v>6.6057482181335079</v>
      </c>
      <c r="BI354" s="47">
        <f t="shared" ca="1" si="174"/>
        <v>8.2565226131306524</v>
      </c>
      <c r="BJ354" s="47">
        <f t="shared" ref="BI354:BR379" ca="1" si="181">IF($AN354&lt;=BJ$1,HLOOKUP(MONTH(BJ$1),$AA:$AL,ROW($AO354),0),"")</f>
        <v>7.4880538441058651</v>
      </c>
      <c r="BK354" s="47">
        <f t="shared" ca="1" si="181"/>
        <v>7.236745616250146</v>
      </c>
      <c r="BL354" s="47">
        <f t="shared" ca="1" si="181"/>
        <v>7.509090523966492</v>
      </c>
      <c r="BM354" s="47">
        <f t="shared" ca="1" si="181"/>
        <v>7.3188046986467388</v>
      </c>
      <c r="BN354" s="47">
        <f t="shared" ca="1" si="181"/>
        <v>7.600180441389945</v>
      </c>
      <c r="BO354" s="47">
        <f t="shared" ca="1" si="181"/>
        <v>7.3719425414866091</v>
      </c>
      <c r="BP354" s="47">
        <f t="shared" ca="1" si="181"/>
        <v>7.0942982076815451</v>
      </c>
      <c r="BQ354" s="47">
        <f t="shared" ca="1" si="181"/>
        <v>5.9687831079129534</v>
      </c>
      <c r="BR354" s="47">
        <f t="shared" ca="1" si="181"/>
        <v>6.0762501727939524</v>
      </c>
      <c r="BS354" s="47">
        <f t="shared" ca="1" si="179"/>
        <v>5.9938747194238218</v>
      </c>
      <c r="BT354" s="47">
        <f t="shared" ca="1" si="179"/>
        <v>6.6057482181335079</v>
      </c>
      <c r="BU354" s="47">
        <f t="shared" ca="1" si="179"/>
        <v>8.2565226131306524</v>
      </c>
      <c r="BV354" s="47">
        <f t="shared" ca="1" si="179"/>
        <v>7.4880538441058651</v>
      </c>
      <c r="BW354" s="47">
        <f t="shared" ca="1" si="179"/>
        <v>7.236745616250146</v>
      </c>
      <c r="BX354" s="47">
        <f t="shared" ca="1" si="179"/>
        <v>7.509090523966492</v>
      </c>
      <c r="BY354" s="47">
        <f t="shared" ca="1" si="179"/>
        <v>7.3188046986467388</v>
      </c>
      <c r="BZ354" s="47">
        <f t="shared" ca="1" si="179"/>
        <v>7.600180441389945</v>
      </c>
      <c r="CA354" s="47">
        <f t="shared" ca="1" si="179"/>
        <v>7.3719425414866091</v>
      </c>
      <c r="CB354" s="47">
        <f t="shared" ca="1" si="179"/>
        <v>7.0942982076815451</v>
      </c>
      <c r="CC354" s="47">
        <f t="shared" ca="1" si="178"/>
        <v>5.9687831079129534</v>
      </c>
      <c r="CD354" s="47">
        <f t="shared" ca="1" si="178"/>
        <v>6.0762501727939524</v>
      </c>
      <c r="CE354" s="47">
        <f t="shared" ca="1" si="178"/>
        <v>5.9938747194238218</v>
      </c>
      <c r="CF354" s="47">
        <f t="shared" ca="1" si="178"/>
        <v>6.6057482181335079</v>
      </c>
      <c r="CG354" s="47">
        <f t="shared" ca="1" si="178"/>
        <v>8.2565226131306524</v>
      </c>
      <c r="CH354" s="47">
        <f t="shared" ca="1" si="178"/>
        <v>7.4880538441058651</v>
      </c>
      <c r="CI354" s="47">
        <f t="shared" ca="1" si="178"/>
        <v>7.236745616250146</v>
      </c>
      <c r="CJ354" s="47">
        <f t="shared" ca="1" si="178"/>
        <v>7.509090523966492</v>
      </c>
      <c r="CK354" s="47">
        <f t="shared" ca="1" si="178"/>
        <v>7.3188046986467388</v>
      </c>
      <c r="CL354" s="47">
        <f t="shared" ca="1" si="178"/>
        <v>7.600180441389945</v>
      </c>
      <c r="CM354" s="47">
        <f t="shared" ca="1" si="180"/>
        <v>7.3719425414866091</v>
      </c>
      <c r="CN354" s="47">
        <f t="shared" ca="1" si="180"/>
        <v>7.0942982076815451</v>
      </c>
      <c r="CO354" s="47">
        <f t="shared" ca="1" si="180"/>
        <v>5.9687831079129534</v>
      </c>
      <c r="CP354" s="47">
        <f t="shared" ca="1" si="180"/>
        <v>6.0762501727939524</v>
      </c>
      <c r="CQ354" s="47">
        <f t="shared" ca="1" si="180"/>
        <v>5.9938747194238218</v>
      </c>
      <c r="CR354" s="47">
        <f t="shared" ca="1" si="180"/>
        <v>6.6057482181335079</v>
      </c>
      <c r="CS354" s="47">
        <f t="shared" ca="1" si="180"/>
        <v>8.2565226131306524</v>
      </c>
      <c r="CT354" s="47">
        <f t="shared" ca="1" si="180"/>
        <v>7.4880538441058651</v>
      </c>
      <c r="CU354" s="47">
        <f t="shared" ca="1" si="180"/>
        <v>7.236745616250146</v>
      </c>
      <c r="CV354" s="47">
        <f t="shared" ca="1" si="180"/>
        <v>7.509090523966492</v>
      </c>
      <c r="CW354" s="47">
        <f t="shared" ca="1" si="177"/>
        <v>7.3188046986467388</v>
      </c>
      <c r="CX354" s="47">
        <f t="shared" ca="1" si="177"/>
        <v>7.600180441389945</v>
      </c>
      <c r="CY354" s="47">
        <f t="shared" ca="1" si="177"/>
        <v>7.3719425414866091</v>
      </c>
      <c r="CZ354" s="47">
        <f t="shared" ca="1" si="177"/>
        <v>7.0942982076815451</v>
      </c>
      <c r="DA354" s="47">
        <f t="shared" ca="1" si="177"/>
        <v>5.9687831079129534</v>
      </c>
      <c r="DB354" s="47">
        <f t="shared" ca="1" si="177"/>
        <v>6.0762501727939524</v>
      </c>
      <c r="DC354" s="47">
        <f t="shared" ca="1" si="177"/>
        <v>5.9938747194238218</v>
      </c>
      <c r="DD354" s="47">
        <f t="shared" ca="1" si="177"/>
        <v>6.6057482181335079</v>
      </c>
    </row>
    <row r="355" spans="1:108" x14ac:dyDescent="0.25">
      <c r="A355" s="40" t="s">
        <v>138</v>
      </c>
      <c r="B355" s="40">
        <v>2888</v>
      </c>
      <c r="C355" s="40" t="s">
        <v>31</v>
      </c>
      <c r="D355" s="40" t="s">
        <v>1560</v>
      </c>
      <c r="E355" s="40" t="s">
        <v>130</v>
      </c>
      <c r="F355" s="40">
        <v>0.8</v>
      </c>
      <c r="G355" s="43">
        <v>45218</v>
      </c>
      <c r="I355" s="40" t="s">
        <v>74</v>
      </c>
      <c r="J355" s="40">
        <v>2</v>
      </c>
      <c r="K355" s="40" t="s">
        <v>33</v>
      </c>
      <c r="L355" s="40" t="s">
        <v>131</v>
      </c>
      <c r="N355" s="41">
        <f>VLOOKUP($C355 &amp; $I355 &amp; $K355,FATOR!$A$3:$P$22,5,0)</f>
        <v>0.23516228756884971</v>
      </c>
      <c r="O355" s="41">
        <f>VLOOKUP($C355 &amp; $I355 &amp; $K355,FATOR!$A$3:$P$22,6,0)</f>
        <v>0.21966842736486258</v>
      </c>
      <c r="P355" s="41">
        <f>VLOOKUP($C355 &amp; $I355 &amp; $K355,FATOR!$A$3:$P$22,7,0)</f>
        <v>0.23504538398326369</v>
      </c>
      <c r="Q355" s="41">
        <f>VLOOKUP($C355 &amp; $I355 &amp; $K355,FATOR!$A$3:$P$22,8,0)</f>
        <v>0.20674207770833952</v>
      </c>
      <c r="R355" s="41">
        <f>VLOOKUP($C355 &amp; $I355 &amp; $K355,FATOR!$A$3:$P$22,9,0)</f>
        <v>0.17149920684288822</v>
      </c>
      <c r="S355" s="41">
        <f>VLOOKUP($C355 &amp; $I355 &amp; $K355,FATOR!$A$3:$P$22,10,0)</f>
        <v>0.1618122816472472</v>
      </c>
      <c r="T355" s="41">
        <f>VLOOKUP($C355 &amp; $I355 &amp; $K355,FATOR!$A$3:$P$22,11,0)</f>
        <v>0.17557903330914121</v>
      </c>
      <c r="U355" s="41">
        <f>VLOOKUP($C355 &amp; $I355 &amp; $K355,FATOR!$A$3:$P$22,12,0)</f>
        <v>0.1745298280644238</v>
      </c>
      <c r="V355" s="41">
        <f>VLOOKUP($C355 &amp; $I355 &amp; $K355,FATOR!$A$3:$P$22,13,0)</f>
        <v>0.21253180841071748</v>
      </c>
      <c r="W355" s="41">
        <f>VLOOKUP($C355 &amp; $I355 &amp; $K355,FATOR!$A$3:$P$22,14,0)</f>
        <v>0.2107432866718385</v>
      </c>
      <c r="X355" s="41">
        <f>VLOOKUP($C355 &amp; $I355 &amp; $K355,FATOR!$A$3:$P$22,15,0)</f>
        <v>0.2155843839491689</v>
      </c>
      <c r="Y355" s="41">
        <f>VLOOKUP($C355 &amp; $I355 &amp; $K355,FATOR!$A$3:$P$22,16,0)</f>
        <v>0.20959371231642632</v>
      </c>
      <c r="AA355" s="42">
        <f t="shared" si="161"/>
        <v>0.18812983005507977</v>
      </c>
      <c r="AB355" s="42">
        <f t="shared" si="162"/>
        <v>0.17573474189189009</v>
      </c>
      <c r="AC355" s="42">
        <f t="shared" si="163"/>
        <v>0.18803630718661096</v>
      </c>
      <c r="AD355" s="42">
        <f t="shared" si="164"/>
        <v>0.16539366216667162</v>
      </c>
      <c r="AE355" s="42">
        <f t="shared" si="165"/>
        <v>0.13719936547431058</v>
      </c>
      <c r="AF355" s="42">
        <f t="shared" si="166"/>
        <v>0.12944982531779778</v>
      </c>
      <c r="AG355" s="42">
        <f t="shared" si="167"/>
        <v>0.14046322664731298</v>
      </c>
      <c r="AH355" s="42">
        <f t="shared" si="168"/>
        <v>0.13962386245153904</v>
      </c>
      <c r="AI355" s="42">
        <f t="shared" si="169"/>
        <v>0.170025446728574</v>
      </c>
      <c r="AJ355" s="42">
        <f t="shared" si="170"/>
        <v>0.16859462933747082</v>
      </c>
      <c r="AK355" s="42">
        <f t="shared" si="171"/>
        <v>0.17246750715933512</v>
      </c>
      <c r="AL355" s="42">
        <f t="shared" si="172"/>
        <v>0.16767496985314106</v>
      </c>
      <c r="AN355" s="43">
        <f t="shared" si="173"/>
        <v>45249</v>
      </c>
      <c r="AO355" s="47">
        <f t="shared" ca="1" si="176"/>
        <v>0.18812983005507977</v>
      </c>
      <c r="AP355" s="47">
        <f t="shared" ca="1" si="176"/>
        <v>0.17573474189189009</v>
      </c>
      <c r="AQ355" s="47">
        <f t="shared" ca="1" si="176"/>
        <v>0.18803630718661096</v>
      </c>
      <c r="AR355" s="47">
        <f t="shared" ca="1" si="176"/>
        <v>0.16539366216667162</v>
      </c>
      <c r="AS355" s="47">
        <f t="shared" ca="1" si="176"/>
        <v>0.13719936547431058</v>
      </c>
      <c r="AT355" s="47">
        <f t="shared" ca="1" si="176"/>
        <v>0.12944982531779778</v>
      </c>
      <c r="AU355" s="47">
        <f t="shared" ca="1" si="176"/>
        <v>0.14046322664731298</v>
      </c>
      <c r="AV355" s="47">
        <f t="shared" ca="1" si="176"/>
        <v>0.13962386245153904</v>
      </c>
      <c r="AW355" s="47">
        <f t="shared" ca="1" si="176"/>
        <v>0.170025446728574</v>
      </c>
      <c r="AX355" s="47">
        <f t="shared" ca="1" si="176"/>
        <v>0.16859462933747082</v>
      </c>
      <c r="AY355" s="47">
        <f t="shared" ca="1" si="175"/>
        <v>0.17246750715933512</v>
      </c>
      <c r="AZ355" s="47">
        <f t="shared" ca="1" si="175"/>
        <v>0.16767496985314106</v>
      </c>
      <c r="BA355" s="47">
        <f t="shared" ca="1" si="175"/>
        <v>0.18812983005507977</v>
      </c>
      <c r="BB355" s="47">
        <f t="shared" ca="1" si="175"/>
        <v>0.17573474189189009</v>
      </c>
      <c r="BC355" s="47">
        <f t="shared" ca="1" si="175"/>
        <v>0.18803630718661096</v>
      </c>
      <c r="BD355" s="47">
        <f t="shared" ca="1" si="175"/>
        <v>0.16539366216667162</v>
      </c>
      <c r="BE355" s="47">
        <f t="shared" ca="1" si="175"/>
        <v>0.13719936547431058</v>
      </c>
      <c r="BF355" s="47">
        <f t="shared" ca="1" si="175"/>
        <v>0.12944982531779778</v>
      </c>
      <c r="BG355" s="47">
        <f t="shared" ca="1" si="175"/>
        <v>0.14046322664731298</v>
      </c>
      <c r="BH355" s="47">
        <f t="shared" ca="1" si="175"/>
        <v>0.13962386245153904</v>
      </c>
      <c r="BI355" s="47">
        <f t="shared" ca="1" si="181"/>
        <v>0.170025446728574</v>
      </c>
      <c r="BJ355" s="47">
        <f t="shared" ca="1" si="181"/>
        <v>0.16859462933747082</v>
      </c>
      <c r="BK355" s="47">
        <f t="shared" ca="1" si="181"/>
        <v>0.17246750715933512</v>
      </c>
      <c r="BL355" s="47">
        <f t="shared" ca="1" si="181"/>
        <v>0.16767496985314106</v>
      </c>
      <c r="BM355" s="47">
        <f t="shared" ca="1" si="181"/>
        <v>0.18812983005507977</v>
      </c>
      <c r="BN355" s="47">
        <f t="shared" ca="1" si="181"/>
        <v>0.17573474189189009</v>
      </c>
      <c r="BO355" s="47">
        <f t="shared" ca="1" si="181"/>
        <v>0.18803630718661096</v>
      </c>
      <c r="BP355" s="47">
        <f t="shared" ca="1" si="181"/>
        <v>0.16539366216667162</v>
      </c>
      <c r="BQ355" s="47">
        <f t="shared" ca="1" si="181"/>
        <v>0.13719936547431058</v>
      </c>
      <c r="BR355" s="47">
        <f t="shared" ca="1" si="181"/>
        <v>0.12944982531779778</v>
      </c>
      <c r="BS355" s="47">
        <f t="shared" ca="1" si="179"/>
        <v>0.14046322664731298</v>
      </c>
      <c r="BT355" s="47">
        <f t="shared" ca="1" si="179"/>
        <v>0.13962386245153904</v>
      </c>
      <c r="BU355" s="47">
        <f t="shared" ca="1" si="179"/>
        <v>0.170025446728574</v>
      </c>
      <c r="BV355" s="47">
        <f t="shared" ca="1" si="179"/>
        <v>0.16859462933747082</v>
      </c>
      <c r="BW355" s="47">
        <f t="shared" ca="1" si="179"/>
        <v>0.17246750715933512</v>
      </c>
      <c r="BX355" s="47">
        <f t="shared" ca="1" si="179"/>
        <v>0.16767496985314106</v>
      </c>
      <c r="BY355" s="47">
        <f t="shared" ca="1" si="179"/>
        <v>0.18812983005507977</v>
      </c>
      <c r="BZ355" s="47">
        <f t="shared" ca="1" si="179"/>
        <v>0.17573474189189009</v>
      </c>
      <c r="CA355" s="47">
        <f t="shared" ca="1" si="179"/>
        <v>0.18803630718661096</v>
      </c>
      <c r="CB355" s="47">
        <f t="shared" ca="1" si="179"/>
        <v>0.16539366216667162</v>
      </c>
      <c r="CC355" s="47">
        <f t="shared" ca="1" si="178"/>
        <v>0.13719936547431058</v>
      </c>
      <c r="CD355" s="47">
        <f t="shared" ca="1" si="178"/>
        <v>0.12944982531779778</v>
      </c>
      <c r="CE355" s="47">
        <f t="shared" ca="1" si="178"/>
        <v>0.14046322664731298</v>
      </c>
      <c r="CF355" s="47">
        <f t="shared" ca="1" si="178"/>
        <v>0.13962386245153904</v>
      </c>
      <c r="CG355" s="47">
        <f t="shared" ca="1" si="178"/>
        <v>0.170025446728574</v>
      </c>
      <c r="CH355" s="47">
        <f t="shared" ca="1" si="178"/>
        <v>0.16859462933747082</v>
      </c>
      <c r="CI355" s="47">
        <f t="shared" ca="1" si="178"/>
        <v>0.17246750715933512</v>
      </c>
      <c r="CJ355" s="47">
        <f t="shared" ca="1" si="178"/>
        <v>0.16767496985314106</v>
      </c>
      <c r="CK355" s="47">
        <f t="shared" ca="1" si="178"/>
        <v>0.18812983005507977</v>
      </c>
      <c r="CL355" s="47">
        <f t="shared" ca="1" si="178"/>
        <v>0.17573474189189009</v>
      </c>
      <c r="CM355" s="47">
        <f t="shared" ca="1" si="180"/>
        <v>0.18803630718661096</v>
      </c>
      <c r="CN355" s="47">
        <f t="shared" ca="1" si="180"/>
        <v>0.16539366216667162</v>
      </c>
      <c r="CO355" s="47">
        <f t="shared" ca="1" si="180"/>
        <v>0.13719936547431058</v>
      </c>
      <c r="CP355" s="47">
        <f t="shared" ca="1" si="180"/>
        <v>0.12944982531779778</v>
      </c>
      <c r="CQ355" s="47">
        <f t="shared" ca="1" si="180"/>
        <v>0.14046322664731298</v>
      </c>
      <c r="CR355" s="47">
        <f t="shared" ca="1" si="180"/>
        <v>0.13962386245153904</v>
      </c>
      <c r="CS355" s="47">
        <f t="shared" ca="1" si="180"/>
        <v>0.170025446728574</v>
      </c>
      <c r="CT355" s="47">
        <f t="shared" ca="1" si="180"/>
        <v>0.16859462933747082</v>
      </c>
      <c r="CU355" s="47">
        <f t="shared" ca="1" si="180"/>
        <v>0.17246750715933512</v>
      </c>
      <c r="CV355" s="47">
        <f t="shared" ca="1" si="180"/>
        <v>0.16767496985314106</v>
      </c>
      <c r="CW355" s="47">
        <f t="shared" ca="1" si="177"/>
        <v>0.18812983005507977</v>
      </c>
      <c r="CX355" s="47">
        <f t="shared" ca="1" si="177"/>
        <v>0.17573474189189009</v>
      </c>
      <c r="CY355" s="47">
        <f t="shared" ca="1" si="177"/>
        <v>0.18803630718661096</v>
      </c>
      <c r="CZ355" s="47">
        <f t="shared" ca="1" si="177"/>
        <v>0.16539366216667162</v>
      </c>
      <c r="DA355" s="47">
        <f t="shared" ca="1" si="177"/>
        <v>0.13719936547431058</v>
      </c>
      <c r="DB355" s="47">
        <f t="shared" ca="1" si="177"/>
        <v>0.12944982531779778</v>
      </c>
      <c r="DC355" s="47">
        <f t="shared" ca="1" si="177"/>
        <v>0.14046322664731298</v>
      </c>
      <c r="DD355" s="47">
        <f t="shared" ca="1" si="177"/>
        <v>0.13962386245153904</v>
      </c>
    </row>
    <row r="356" spans="1:108" x14ac:dyDescent="0.25">
      <c r="A356" s="40" t="s">
        <v>138</v>
      </c>
      <c r="B356" s="40">
        <v>2904</v>
      </c>
      <c r="C356" s="40" t="s">
        <v>31</v>
      </c>
      <c r="D356" s="40" t="s">
        <v>1561</v>
      </c>
      <c r="E356" s="40" t="s">
        <v>130</v>
      </c>
      <c r="F356" s="40">
        <v>1.76</v>
      </c>
      <c r="G356" s="43">
        <v>45258</v>
      </c>
      <c r="I356" s="40" t="s">
        <v>74</v>
      </c>
      <c r="J356" s="40">
        <v>2</v>
      </c>
      <c r="K356" s="40" t="s">
        <v>33</v>
      </c>
      <c r="L356" s="40" t="s">
        <v>260</v>
      </c>
      <c r="N356" s="41">
        <f>VLOOKUP($C356 &amp; $I356 &amp; $K356,FATOR!$A$3:$P$22,5,0)</f>
        <v>0.23516228756884971</v>
      </c>
      <c r="O356" s="41">
        <f>VLOOKUP($C356 &amp; $I356 &amp; $K356,FATOR!$A$3:$P$22,6,0)</f>
        <v>0.21966842736486258</v>
      </c>
      <c r="P356" s="41">
        <f>VLOOKUP($C356 &amp; $I356 &amp; $K356,FATOR!$A$3:$P$22,7,0)</f>
        <v>0.23504538398326369</v>
      </c>
      <c r="Q356" s="41">
        <f>VLOOKUP($C356 &amp; $I356 &amp; $K356,FATOR!$A$3:$P$22,8,0)</f>
        <v>0.20674207770833952</v>
      </c>
      <c r="R356" s="41">
        <f>VLOOKUP($C356 &amp; $I356 &amp; $K356,FATOR!$A$3:$P$22,9,0)</f>
        <v>0.17149920684288822</v>
      </c>
      <c r="S356" s="41">
        <f>VLOOKUP($C356 &amp; $I356 &amp; $K356,FATOR!$A$3:$P$22,10,0)</f>
        <v>0.1618122816472472</v>
      </c>
      <c r="T356" s="41">
        <f>VLOOKUP($C356 &amp; $I356 &amp; $K356,FATOR!$A$3:$P$22,11,0)</f>
        <v>0.17557903330914121</v>
      </c>
      <c r="U356" s="41">
        <f>VLOOKUP($C356 &amp; $I356 &amp; $K356,FATOR!$A$3:$P$22,12,0)</f>
        <v>0.1745298280644238</v>
      </c>
      <c r="V356" s="41">
        <f>VLOOKUP($C356 &amp; $I356 &amp; $K356,FATOR!$A$3:$P$22,13,0)</f>
        <v>0.21253180841071748</v>
      </c>
      <c r="W356" s="41">
        <f>VLOOKUP($C356 &amp; $I356 &amp; $K356,FATOR!$A$3:$P$22,14,0)</f>
        <v>0.2107432866718385</v>
      </c>
      <c r="X356" s="41">
        <f>VLOOKUP($C356 &amp; $I356 &amp; $K356,FATOR!$A$3:$P$22,15,0)</f>
        <v>0.2155843839491689</v>
      </c>
      <c r="Y356" s="41">
        <f>VLOOKUP($C356 &amp; $I356 &amp; $K356,FATOR!$A$3:$P$22,16,0)</f>
        <v>0.20959371231642632</v>
      </c>
      <c r="AA356" s="42">
        <f t="shared" si="161"/>
        <v>0.41388562612117552</v>
      </c>
      <c r="AB356" s="42">
        <f t="shared" si="162"/>
        <v>0.38661643216215813</v>
      </c>
      <c r="AC356" s="42">
        <f t="shared" si="163"/>
        <v>0.41367987581054411</v>
      </c>
      <c r="AD356" s="42">
        <f t="shared" si="164"/>
        <v>0.36386605676667755</v>
      </c>
      <c r="AE356" s="42">
        <f t="shared" si="165"/>
        <v>0.30183860404348328</v>
      </c>
      <c r="AF356" s="42">
        <f t="shared" si="166"/>
        <v>0.28478961569915506</v>
      </c>
      <c r="AG356" s="42">
        <f t="shared" si="167"/>
        <v>0.30901909862408855</v>
      </c>
      <c r="AH356" s="42">
        <f t="shared" si="168"/>
        <v>0.30717249739338587</v>
      </c>
      <c r="AI356" s="42">
        <f t="shared" si="169"/>
        <v>0.37405598280286279</v>
      </c>
      <c r="AJ356" s="42">
        <f t="shared" si="170"/>
        <v>0.37090818454243579</v>
      </c>
      <c r="AK356" s="42">
        <f t="shared" si="171"/>
        <v>0.37942851575053727</v>
      </c>
      <c r="AL356" s="42">
        <f t="shared" si="172"/>
        <v>0.36888493367691033</v>
      </c>
      <c r="AN356" s="43">
        <f t="shared" si="173"/>
        <v>45289</v>
      </c>
      <c r="AO356" s="47">
        <f t="shared" ca="1" si="176"/>
        <v>0.41388562612117552</v>
      </c>
      <c r="AP356" s="47">
        <f t="shared" ca="1" si="176"/>
        <v>0.38661643216215813</v>
      </c>
      <c r="AQ356" s="47">
        <f t="shared" ca="1" si="176"/>
        <v>0.41367987581054411</v>
      </c>
      <c r="AR356" s="47">
        <f t="shared" ca="1" si="176"/>
        <v>0.36386605676667755</v>
      </c>
      <c r="AS356" s="47">
        <f t="shared" ca="1" si="176"/>
        <v>0.30183860404348328</v>
      </c>
      <c r="AT356" s="47">
        <f t="shared" ca="1" si="176"/>
        <v>0.28478961569915506</v>
      </c>
      <c r="AU356" s="47">
        <f t="shared" ca="1" si="176"/>
        <v>0.30901909862408855</v>
      </c>
      <c r="AV356" s="47">
        <f t="shared" ca="1" si="176"/>
        <v>0.30717249739338587</v>
      </c>
      <c r="AW356" s="47">
        <f t="shared" ca="1" si="176"/>
        <v>0.37405598280286279</v>
      </c>
      <c r="AX356" s="47">
        <f t="shared" ca="1" si="176"/>
        <v>0.37090818454243579</v>
      </c>
      <c r="AY356" s="47">
        <f t="shared" ca="1" si="175"/>
        <v>0.37942851575053727</v>
      </c>
      <c r="AZ356" s="47">
        <f t="shared" ca="1" si="175"/>
        <v>0.36888493367691033</v>
      </c>
      <c r="BA356" s="47">
        <f t="shared" ca="1" si="175"/>
        <v>0.41388562612117552</v>
      </c>
      <c r="BB356" s="47">
        <f t="shared" ca="1" si="175"/>
        <v>0.38661643216215813</v>
      </c>
      <c r="BC356" s="47">
        <f t="shared" ca="1" si="175"/>
        <v>0.41367987581054411</v>
      </c>
      <c r="BD356" s="47">
        <f t="shared" ca="1" si="175"/>
        <v>0.36386605676667755</v>
      </c>
      <c r="BE356" s="47">
        <f t="shared" ca="1" si="175"/>
        <v>0.30183860404348328</v>
      </c>
      <c r="BF356" s="47">
        <f t="shared" ca="1" si="175"/>
        <v>0.28478961569915506</v>
      </c>
      <c r="BG356" s="47">
        <f t="shared" ca="1" si="175"/>
        <v>0.30901909862408855</v>
      </c>
      <c r="BH356" s="47">
        <f t="shared" ca="1" si="175"/>
        <v>0.30717249739338587</v>
      </c>
      <c r="BI356" s="47">
        <f t="shared" ca="1" si="181"/>
        <v>0.37405598280286279</v>
      </c>
      <c r="BJ356" s="47">
        <f t="shared" ca="1" si="181"/>
        <v>0.37090818454243579</v>
      </c>
      <c r="BK356" s="47">
        <f t="shared" ca="1" si="181"/>
        <v>0.37942851575053727</v>
      </c>
      <c r="BL356" s="47">
        <f t="shared" ca="1" si="181"/>
        <v>0.36888493367691033</v>
      </c>
      <c r="BM356" s="47">
        <f t="shared" ca="1" si="181"/>
        <v>0.41388562612117552</v>
      </c>
      <c r="BN356" s="47">
        <f t="shared" ca="1" si="181"/>
        <v>0.38661643216215813</v>
      </c>
      <c r="BO356" s="47">
        <f t="shared" ca="1" si="181"/>
        <v>0.41367987581054411</v>
      </c>
      <c r="BP356" s="47">
        <f t="shared" ca="1" si="181"/>
        <v>0.36386605676667755</v>
      </c>
      <c r="BQ356" s="47">
        <f t="shared" ca="1" si="181"/>
        <v>0.30183860404348328</v>
      </c>
      <c r="BR356" s="47">
        <f t="shared" ca="1" si="181"/>
        <v>0.28478961569915506</v>
      </c>
      <c r="BS356" s="47">
        <f t="shared" ca="1" si="179"/>
        <v>0.30901909862408855</v>
      </c>
      <c r="BT356" s="47">
        <f t="shared" ca="1" si="179"/>
        <v>0.30717249739338587</v>
      </c>
      <c r="BU356" s="47">
        <f t="shared" ca="1" si="179"/>
        <v>0.37405598280286279</v>
      </c>
      <c r="BV356" s="47">
        <f t="shared" ca="1" si="179"/>
        <v>0.37090818454243579</v>
      </c>
      <c r="BW356" s="47">
        <f t="shared" ca="1" si="179"/>
        <v>0.37942851575053727</v>
      </c>
      <c r="BX356" s="47">
        <f t="shared" ca="1" si="179"/>
        <v>0.36888493367691033</v>
      </c>
      <c r="BY356" s="47">
        <f t="shared" ca="1" si="179"/>
        <v>0.41388562612117552</v>
      </c>
      <c r="BZ356" s="47">
        <f t="shared" ca="1" si="179"/>
        <v>0.38661643216215813</v>
      </c>
      <c r="CA356" s="47">
        <f t="shared" ca="1" si="179"/>
        <v>0.41367987581054411</v>
      </c>
      <c r="CB356" s="47">
        <f t="shared" ca="1" si="179"/>
        <v>0.36386605676667755</v>
      </c>
      <c r="CC356" s="47">
        <f t="shared" ca="1" si="178"/>
        <v>0.30183860404348328</v>
      </c>
      <c r="CD356" s="47">
        <f t="shared" ca="1" si="178"/>
        <v>0.28478961569915506</v>
      </c>
      <c r="CE356" s="47">
        <f t="shared" ca="1" si="178"/>
        <v>0.30901909862408855</v>
      </c>
      <c r="CF356" s="47">
        <f t="shared" ca="1" si="178"/>
        <v>0.30717249739338587</v>
      </c>
      <c r="CG356" s="47">
        <f t="shared" ca="1" si="178"/>
        <v>0.37405598280286279</v>
      </c>
      <c r="CH356" s="47">
        <f t="shared" ca="1" si="178"/>
        <v>0.37090818454243579</v>
      </c>
      <c r="CI356" s="47">
        <f t="shared" ca="1" si="178"/>
        <v>0.37942851575053727</v>
      </c>
      <c r="CJ356" s="47">
        <f t="shared" ca="1" si="178"/>
        <v>0.36888493367691033</v>
      </c>
      <c r="CK356" s="47">
        <f t="shared" ca="1" si="178"/>
        <v>0.41388562612117552</v>
      </c>
      <c r="CL356" s="47">
        <f t="shared" ca="1" si="178"/>
        <v>0.38661643216215813</v>
      </c>
      <c r="CM356" s="47">
        <f t="shared" ca="1" si="180"/>
        <v>0.41367987581054411</v>
      </c>
      <c r="CN356" s="47">
        <f t="shared" ca="1" si="180"/>
        <v>0.36386605676667755</v>
      </c>
      <c r="CO356" s="47">
        <f t="shared" ca="1" si="180"/>
        <v>0.30183860404348328</v>
      </c>
      <c r="CP356" s="47">
        <f t="shared" ca="1" si="180"/>
        <v>0.28478961569915506</v>
      </c>
      <c r="CQ356" s="47">
        <f t="shared" ca="1" si="180"/>
        <v>0.30901909862408855</v>
      </c>
      <c r="CR356" s="47">
        <f t="shared" ca="1" si="180"/>
        <v>0.30717249739338587</v>
      </c>
      <c r="CS356" s="47">
        <f t="shared" ca="1" si="180"/>
        <v>0.37405598280286279</v>
      </c>
      <c r="CT356" s="47">
        <f t="shared" ca="1" si="180"/>
        <v>0.37090818454243579</v>
      </c>
      <c r="CU356" s="47">
        <f t="shared" ca="1" si="180"/>
        <v>0.37942851575053727</v>
      </c>
      <c r="CV356" s="47">
        <f t="shared" ca="1" si="180"/>
        <v>0.36888493367691033</v>
      </c>
      <c r="CW356" s="47">
        <f t="shared" ca="1" si="177"/>
        <v>0.41388562612117552</v>
      </c>
      <c r="CX356" s="47">
        <f t="shared" ca="1" si="177"/>
        <v>0.38661643216215813</v>
      </c>
      <c r="CY356" s="47">
        <f t="shared" ca="1" si="177"/>
        <v>0.41367987581054411</v>
      </c>
      <c r="CZ356" s="47">
        <f t="shared" ca="1" si="177"/>
        <v>0.36386605676667755</v>
      </c>
      <c r="DA356" s="47">
        <f t="shared" ca="1" si="177"/>
        <v>0.30183860404348328</v>
      </c>
      <c r="DB356" s="47">
        <f t="shared" ca="1" si="177"/>
        <v>0.28478961569915506</v>
      </c>
      <c r="DC356" s="47">
        <f t="shared" ca="1" si="177"/>
        <v>0.30901909862408855</v>
      </c>
      <c r="DD356" s="47">
        <f t="shared" ca="1" si="177"/>
        <v>0.30717249739338587</v>
      </c>
    </row>
    <row r="357" spans="1:108" x14ac:dyDescent="0.25">
      <c r="A357" s="40" t="s">
        <v>138</v>
      </c>
      <c r="B357" s="40">
        <v>2917</v>
      </c>
      <c r="C357" s="40" t="s">
        <v>38</v>
      </c>
      <c r="D357" s="40" t="s">
        <v>1569</v>
      </c>
      <c r="E357" s="40" t="s">
        <v>1570</v>
      </c>
      <c r="F357" s="40">
        <v>73.599999999999994</v>
      </c>
      <c r="G357" s="43">
        <v>45717</v>
      </c>
      <c r="I357" s="40" t="s">
        <v>74</v>
      </c>
      <c r="J357" s="40">
        <v>1</v>
      </c>
      <c r="K357" s="40" t="s">
        <v>33</v>
      </c>
      <c r="L357" s="40" t="s">
        <v>193</v>
      </c>
      <c r="N357" s="41">
        <f>VLOOKUP($C357 &amp; $I357 &amp; $K357,FATOR!$A$3:$P$22,5,0)</f>
        <v>0.22871264683271059</v>
      </c>
      <c r="O357" s="41">
        <f>VLOOKUP($C357 &amp; $I357 &amp; $K357,FATOR!$A$3:$P$22,6,0)</f>
        <v>0.23750563879343578</v>
      </c>
      <c r="P357" s="41">
        <f>VLOOKUP($C357 &amp; $I357 &amp; $K357,FATOR!$A$3:$P$22,7,0)</f>
        <v>0.23037320442145653</v>
      </c>
      <c r="Q357" s="41">
        <f>VLOOKUP($C357 &amp; $I357 &amp; $K357,FATOR!$A$3:$P$22,8,0)</f>
        <v>0.22169681899004828</v>
      </c>
      <c r="R357" s="41">
        <f>VLOOKUP($C357 &amp; $I357 &amp; $K357,FATOR!$A$3:$P$22,9,0)</f>
        <v>0.18652447212227979</v>
      </c>
      <c r="S357" s="41">
        <f>VLOOKUP($C357 &amp; $I357 &amp; $K357,FATOR!$A$3:$P$22,10,0)</f>
        <v>0.18988281789981101</v>
      </c>
      <c r="T357" s="41">
        <f>VLOOKUP($C357 &amp; $I357 &amp; $K357,FATOR!$A$3:$P$22,11,0)</f>
        <v>0.18730858498199443</v>
      </c>
      <c r="U357" s="41">
        <f>VLOOKUP($C357 &amp; $I357 &amp; $K357,FATOR!$A$3:$P$22,12,0)</f>
        <v>0.20642963181667212</v>
      </c>
      <c r="V357" s="41">
        <f>VLOOKUP($C357 &amp; $I357 &amp; $K357,FATOR!$A$3:$P$22,13,0)</f>
        <v>0.25801633166033289</v>
      </c>
      <c r="W357" s="41">
        <f>VLOOKUP($C357 &amp; $I357 &amp; $K357,FATOR!$A$3:$P$22,14,0)</f>
        <v>0.23400168262830828</v>
      </c>
      <c r="X357" s="41">
        <f>VLOOKUP($C357 &amp; $I357 &amp; $K357,FATOR!$A$3:$P$22,15,0)</f>
        <v>0.22614830050781706</v>
      </c>
      <c r="Y357" s="41">
        <f>VLOOKUP($C357 &amp; $I357 &amp; $K357,FATOR!$A$3:$P$22,16,0)</f>
        <v>0.23465907887395288</v>
      </c>
      <c r="AA357" s="42">
        <f t="shared" si="161"/>
        <v>16.833250806887499</v>
      </c>
      <c r="AB357" s="42">
        <f t="shared" si="162"/>
        <v>17.480415015196872</v>
      </c>
      <c r="AC357" s="42">
        <f t="shared" si="163"/>
        <v>16.9554678454192</v>
      </c>
      <c r="AD357" s="42">
        <f t="shared" si="164"/>
        <v>16.316885877667552</v>
      </c>
      <c r="AE357" s="42">
        <f t="shared" si="165"/>
        <v>13.728201148199792</v>
      </c>
      <c r="AF357" s="42">
        <f t="shared" si="166"/>
        <v>13.97537539742609</v>
      </c>
      <c r="AG357" s="42">
        <f t="shared" si="167"/>
        <v>13.785911854674788</v>
      </c>
      <c r="AH357" s="42">
        <f t="shared" si="168"/>
        <v>15.193220901707067</v>
      </c>
      <c r="AI357" s="42">
        <f t="shared" si="169"/>
        <v>18.990002010200499</v>
      </c>
      <c r="AJ357" s="42">
        <f t="shared" si="170"/>
        <v>17.22252384144349</v>
      </c>
      <c r="AK357" s="42">
        <f t="shared" si="171"/>
        <v>16.644514917375336</v>
      </c>
      <c r="AL357" s="42">
        <f t="shared" si="172"/>
        <v>17.270908205122929</v>
      </c>
      <c r="AN357" s="43">
        <f t="shared" si="173"/>
        <v>45717</v>
      </c>
      <c r="AO357" s="47" t="str">
        <f t="shared" ca="1" si="176"/>
        <v/>
      </c>
      <c r="AP357" s="47" t="str">
        <f t="shared" ca="1" si="176"/>
        <v/>
      </c>
      <c r="AQ357" s="47" t="str">
        <f t="shared" ca="1" si="176"/>
        <v/>
      </c>
      <c r="AR357" s="47" t="str">
        <f t="shared" ca="1" si="176"/>
        <v/>
      </c>
      <c r="AS357" s="47" t="str">
        <f t="shared" ca="1" si="176"/>
        <v/>
      </c>
      <c r="AT357" s="47" t="str">
        <f t="shared" ca="1" si="176"/>
        <v/>
      </c>
      <c r="AU357" s="47" t="str">
        <f t="shared" ca="1" si="176"/>
        <v/>
      </c>
      <c r="AV357" s="47" t="str">
        <f t="shared" ca="1" si="176"/>
        <v/>
      </c>
      <c r="AW357" s="47" t="str">
        <f t="shared" ca="1" si="176"/>
        <v/>
      </c>
      <c r="AX357" s="47" t="str">
        <f t="shared" ca="1" si="176"/>
        <v/>
      </c>
      <c r="AY357" s="47" t="str">
        <f t="shared" ca="1" si="175"/>
        <v/>
      </c>
      <c r="AZ357" s="47" t="str">
        <f t="shared" ca="1" si="175"/>
        <v/>
      </c>
      <c r="BA357" s="47" t="str">
        <f t="shared" ca="1" si="175"/>
        <v/>
      </c>
      <c r="BB357" s="47" t="str">
        <f t="shared" ca="1" si="175"/>
        <v/>
      </c>
      <c r="BC357" s="47">
        <f t="shared" ca="1" si="175"/>
        <v>16.9554678454192</v>
      </c>
      <c r="BD357" s="47">
        <f t="shared" ca="1" si="175"/>
        <v>16.316885877667552</v>
      </c>
      <c r="BE357" s="47">
        <f t="shared" ca="1" si="175"/>
        <v>13.728201148199792</v>
      </c>
      <c r="BF357" s="47">
        <f t="shared" ca="1" si="175"/>
        <v>13.97537539742609</v>
      </c>
      <c r="BG357" s="47">
        <f t="shared" ca="1" si="175"/>
        <v>13.785911854674788</v>
      </c>
      <c r="BH357" s="47">
        <f t="shared" ca="1" si="175"/>
        <v>15.193220901707067</v>
      </c>
      <c r="BI357" s="47">
        <f t="shared" ca="1" si="181"/>
        <v>18.990002010200499</v>
      </c>
      <c r="BJ357" s="47">
        <f t="shared" ca="1" si="181"/>
        <v>17.22252384144349</v>
      </c>
      <c r="BK357" s="47">
        <f t="shared" ca="1" si="181"/>
        <v>16.644514917375336</v>
      </c>
      <c r="BL357" s="47">
        <f t="shared" ca="1" si="181"/>
        <v>17.270908205122929</v>
      </c>
      <c r="BM357" s="47">
        <f t="shared" ca="1" si="181"/>
        <v>16.833250806887499</v>
      </c>
      <c r="BN357" s="47">
        <f t="shared" ca="1" si="181"/>
        <v>17.480415015196872</v>
      </c>
      <c r="BO357" s="47">
        <f t="shared" ca="1" si="181"/>
        <v>16.9554678454192</v>
      </c>
      <c r="BP357" s="47">
        <f t="shared" ca="1" si="181"/>
        <v>16.316885877667552</v>
      </c>
      <c r="BQ357" s="47">
        <f t="shared" ca="1" si="181"/>
        <v>13.728201148199792</v>
      </c>
      <c r="BR357" s="47">
        <f t="shared" ca="1" si="181"/>
        <v>13.97537539742609</v>
      </c>
      <c r="BS357" s="47">
        <f t="shared" ca="1" si="179"/>
        <v>13.785911854674788</v>
      </c>
      <c r="BT357" s="47">
        <f t="shared" ca="1" si="179"/>
        <v>15.193220901707067</v>
      </c>
      <c r="BU357" s="47">
        <f t="shared" ca="1" si="179"/>
        <v>18.990002010200499</v>
      </c>
      <c r="BV357" s="47">
        <f t="shared" ca="1" si="179"/>
        <v>17.22252384144349</v>
      </c>
      <c r="BW357" s="47">
        <f t="shared" ca="1" si="179"/>
        <v>16.644514917375336</v>
      </c>
      <c r="BX357" s="47">
        <f t="shared" ca="1" si="179"/>
        <v>17.270908205122929</v>
      </c>
      <c r="BY357" s="47">
        <f t="shared" ca="1" si="179"/>
        <v>16.833250806887499</v>
      </c>
      <c r="BZ357" s="47">
        <f t="shared" ca="1" si="179"/>
        <v>17.480415015196872</v>
      </c>
      <c r="CA357" s="47">
        <f t="shared" ca="1" si="179"/>
        <v>16.9554678454192</v>
      </c>
      <c r="CB357" s="47">
        <f t="shared" ca="1" si="179"/>
        <v>16.316885877667552</v>
      </c>
      <c r="CC357" s="47">
        <f t="shared" ca="1" si="178"/>
        <v>13.728201148199792</v>
      </c>
      <c r="CD357" s="47">
        <f t="shared" ca="1" si="178"/>
        <v>13.97537539742609</v>
      </c>
      <c r="CE357" s="47">
        <f t="shared" ca="1" si="178"/>
        <v>13.785911854674788</v>
      </c>
      <c r="CF357" s="47">
        <f t="shared" ca="1" si="178"/>
        <v>15.193220901707067</v>
      </c>
      <c r="CG357" s="47">
        <f t="shared" ca="1" si="178"/>
        <v>18.990002010200499</v>
      </c>
      <c r="CH357" s="47">
        <f t="shared" ca="1" si="178"/>
        <v>17.22252384144349</v>
      </c>
      <c r="CI357" s="47">
        <f t="shared" ca="1" si="178"/>
        <v>16.644514917375336</v>
      </c>
      <c r="CJ357" s="47">
        <f t="shared" ca="1" si="178"/>
        <v>17.270908205122929</v>
      </c>
      <c r="CK357" s="47">
        <f t="shared" ca="1" si="178"/>
        <v>16.833250806887499</v>
      </c>
      <c r="CL357" s="47">
        <f t="shared" ca="1" si="178"/>
        <v>17.480415015196872</v>
      </c>
      <c r="CM357" s="47">
        <f t="shared" ca="1" si="180"/>
        <v>16.9554678454192</v>
      </c>
      <c r="CN357" s="47">
        <f t="shared" ca="1" si="180"/>
        <v>16.316885877667552</v>
      </c>
      <c r="CO357" s="47">
        <f t="shared" ca="1" si="180"/>
        <v>13.728201148199792</v>
      </c>
      <c r="CP357" s="47">
        <f t="shared" ca="1" si="180"/>
        <v>13.97537539742609</v>
      </c>
      <c r="CQ357" s="47">
        <f t="shared" ca="1" si="180"/>
        <v>13.785911854674788</v>
      </c>
      <c r="CR357" s="47">
        <f t="shared" ca="1" si="180"/>
        <v>15.193220901707067</v>
      </c>
      <c r="CS357" s="47">
        <f t="shared" ca="1" si="180"/>
        <v>18.990002010200499</v>
      </c>
      <c r="CT357" s="47">
        <f t="shared" ca="1" si="180"/>
        <v>17.22252384144349</v>
      </c>
      <c r="CU357" s="47">
        <f t="shared" ca="1" si="180"/>
        <v>16.644514917375336</v>
      </c>
      <c r="CV357" s="47">
        <f t="shared" ca="1" si="180"/>
        <v>17.270908205122929</v>
      </c>
      <c r="CW357" s="47">
        <f t="shared" ca="1" si="177"/>
        <v>16.833250806887499</v>
      </c>
      <c r="CX357" s="47">
        <f t="shared" ca="1" si="177"/>
        <v>17.480415015196872</v>
      </c>
      <c r="CY357" s="47">
        <f t="shared" ca="1" si="177"/>
        <v>16.9554678454192</v>
      </c>
      <c r="CZ357" s="47">
        <f t="shared" ca="1" si="177"/>
        <v>16.316885877667552</v>
      </c>
      <c r="DA357" s="47">
        <f t="shared" ca="1" si="177"/>
        <v>13.728201148199792</v>
      </c>
      <c r="DB357" s="47">
        <f t="shared" ca="1" si="177"/>
        <v>13.97537539742609</v>
      </c>
      <c r="DC357" s="47">
        <f t="shared" ca="1" si="177"/>
        <v>13.785911854674788</v>
      </c>
      <c r="DD357" s="47">
        <f t="shared" ca="1" si="177"/>
        <v>15.193220901707067</v>
      </c>
    </row>
    <row r="358" spans="1:108" x14ac:dyDescent="0.25">
      <c r="A358" s="40" t="s">
        <v>138</v>
      </c>
      <c r="B358" s="40">
        <v>2918</v>
      </c>
      <c r="C358" s="40" t="s">
        <v>38</v>
      </c>
      <c r="D358" s="40" t="s">
        <v>1571</v>
      </c>
      <c r="E358" s="40" t="s">
        <v>1572</v>
      </c>
      <c r="F358" s="40">
        <v>59.8</v>
      </c>
      <c r="G358" s="43">
        <v>45717</v>
      </c>
      <c r="I358" s="40" t="s">
        <v>74</v>
      </c>
      <c r="J358" s="40">
        <v>1</v>
      </c>
      <c r="K358" s="40" t="s">
        <v>33</v>
      </c>
      <c r="L358" s="40" t="s">
        <v>193</v>
      </c>
      <c r="N358" s="41">
        <f>VLOOKUP($C358 &amp; $I358 &amp; $K358,FATOR!$A$3:$P$22,5,0)</f>
        <v>0.22871264683271059</v>
      </c>
      <c r="O358" s="41">
        <f>VLOOKUP($C358 &amp; $I358 &amp; $K358,FATOR!$A$3:$P$22,6,0)</f>
        <v>0.23750563879343578</v>
      </c>
      <c r="P358" s="41">
        <f>VLOOKUP($C358 &amp; $I358 &amp; $K358,FATOR!$A$3:$P$22,7,0)</f>
        <v>0.23037320442145653</v>
      </c>
      <c r="Q358" s="41">
        <f>VLOOKUP($C358 &amp; $I358 &amp; $K358,FATOR!$A$3:$P$22,8,0)</f>
        <v>0.22169681899004828</v>
      </c>
      <c r="R358" s="41">
        <f>VLOOKUP($C358 &amp; $I358 &amp; $K358,FATOR!$A$3:$P$22,9,0)</f>
        <v>0.18652447212227979</v>
      </c>
      <c r="S358" s="41">
        <f>VLOOKUP($C358 &amp; $I358 &amp; $K358,FATOR!$A$3:$P$22,10,0)</f>
        <v>0.18988281789981101</v>
      </c>
      <c r="T358" s="41">
        <f>VLOOKUP($C358 &amp; $I358 &amp; $K358,FATOR!$A$3:$P$22,11,0)</f>
        <v>0.18730858498199443</v>
      </c>
      <c r="U358" s="41">
        <f>VLOOKUP($C358 &amp; $I358 &amp; $K358,FATOR!$A$3:$P$22,12,0)</f>
        <v>0.20642963181667212</v>
      </c>
      <c r="V358" s="41">
        <f>VLOOKUP($C358 &amp; $I358 &amp; $K358,FATOR!$A$3:$P$22,13,0)</f>
        <v>0.25801633166033289</v>
      </c>
      <c r="W358" s="41">
        <f>VLOOKUP($C358 &amp; $I358 &amp; $K358,FATOR!$A$3:$P$22,14,0)</f>
        <v>0.23400168262830828</v>
      </c>
      <c r="X358" s="41">
        <f>VLOOKUP($C358 &amp; $I358 &amp; $K358,FATOR!$A$3:$P$22,15,0)</f>
        <v>0.22614830050781706</v>
      </c>
      <c r="Y358" s="41">
        <f>VLOOKUP($C358 &amp; $I358 &amp; $K358,FATOR!$A$3:$P$22,16,0)</f>
        <v>0.23465907887395288</v>
      </c>
      <c r="AA358" s="42">
        <f t="shared" si="161"/>
        <v>13.677016280596092</v>
      </c>
      <c r="AB358" s="42">
        <f t="shared" si="162"/>
        <v>14.202837199847458</v>
      </c>
      <c r="AC358" s="42">
        <f t="shared" si="163"/>
        <v>13.7763176244031</v>
      </c>
      <c r="AD358" s="42">
        <f t="shared" si="164"/>
        <v>13.257469775604887</v>
      </c>
      <c r="AE358" s="42">
        <f t="shared" si="165"/>
        <v>11.15416343291233</v>
      </c>
      <c r="AF358" s="42">
        <f t="shared" si="166"/>
        <v>11.354992510408698</v>
      </c>
      <c r="AG358" s="42">
        <f t="shared" si="167"/>
        <v>11.201053381923266</v>
      </c>
      <c r="AH358" s="42">
        <f t="shared" si="168"/>
        <v>12.344491982636992</v>
      </c>
      <c r="AI358" s="42">
        <f t="shared" si="169"/>
        <v>15.429376633287905</v>
      </c>
      <c r="AJ358" s="42">
        <f t="shared" si="170"/>
        <v>13.993300621172835</v>
      </c>
      <c r="AK358" s="42">
        <f t="shared" si="171"/>
        <v>13.52366837036746</v>
      </c>
      <c r="AL358" s="42">
        <f t="shared" si="172"/>
        <v>14.032612916662382</v>
      </c>
      <c r="AN358" s="43">
        <f t="shared" si="173"/>
        <v>45717</v>
      </c>
      <c r="AO358" s="47" t="str">
        <f t="shared" ca="1" si="176"/>
        <v/>
      </c>
      <c r="AP358" s="47" t="str">
        <f t="shared" ca="1" si="176"/>
        <v/>
      </c>
      <c r="AQ358" s="47" t="str">
        <f t="shared" ca="1" si="176"/>
        <v/>
      </c>
      <c r="AR358" s="47" t="str">
        <f t="shared" ca="1" si="176"/>
        <v/>
      </c>
      <c r="AS358" s="47" t="str">
        <f t="shared" ca="1" si="176"/>
        <v/>
      </c>
      <c r="AT358" s="47" t="str">
        <f t="shared" ca="1" si="176"/>
        <v/>
      </c>
      <c r="AU358" s="47" t="str">
        <f t="shared" ca="1" si="176"/>
        <v/>
      </c>
      <c r="AV358" s="47" t="str">
        <f t="shared" ca="1" si="176"/>
        <v/>
      </c>
      <c r="AW358" s="47" t="str">
        <f t="shared" ca="1" si="176"/>
        <v/>
      </c>
      <c r="AX358" s="47" t="str">
        <f t="shared" ca="1" si="176"/>
        <v/>
      </c>
      <c r="AY358" s="47" t="str">
        <f t="shared" ca="1" si="175"/>
        <v/>
      </c>
      <c r="AZ358" s="47" t="str">
        <f t="shared" ca="1" si="175"/>
        <v/>
      </c>
      <c r="BA358" s="47" t="str">
        <f t="shared" ca="1" si="175"/>
        <v/>
      </c>
      <c r="BB358" s="47" t="str">
        <f t="shared" ca="1" si="175"/>
        <v/>
      </c>
      <c r="BC358" s="47">
        <f t="shared" ca="1" si="175"/>
        <v>13.7763176244031</v>
      </c>
      <c r="BD358" s="47">
        <f t="shared" ca="1" si="175"/>
        <v>13.257469775604887</v>
      </c>
      <c r="BE358" s="47">
        <f t="shared" ca="1" si="175"/>
        <v>11.15416343291233</v>
      </c>
      <c r="BF358" s="47">
        <f t="shared" ca="1" si="175"/>
        <v>11.354992510408698</v>
      </c>
      <c r="BG358" s="47">
        <f t="shared" ca="1" si="175"/>
        <v>11.201053381923266</v>
      </c>
      <c r="BH358" s="47">
        <f t="shared" ca="1" si="175"/>
        <v>12.344491982636992</v>
      </c>
      <c r="BI358" s="47">
        <f t="shared" ca="1" si="181"/>
        <v>15.429376633287905</v>
      </c>
      <c r="BJ358" s="47">
        <f t="shared" ca="1" si="181"/>
        <v>13.993300621172835</v>
      </c>
      <c r="BK358" s="47">
        <f t="shared" ca="1" si="181"/>
        <v>13.52366837036746</v>
      </c>
      <c r="BL358" s="47">
        <f t="shared" ca="1" si="181"/>
        <v>14.032612916662382</v>
      </c>
      <c r="BM358" s="47">
        <f t="shared" ca="1" si="181"/>
        <v>13.677016280596092</v>
      </c>
      <c r="BN358" s="47">
        <f t="shared" ca="1" si="181"/>
        <v>14.202837199847458</v>
      </c>
      <c r="BO358" s="47">
        <f t="shared" ca="1" si="181"/>
        <v>13.7763176244031</v>
      </c>
      <c r="BP358" s="47">
        <f t="shared" ca="1" si="181"/>
        <v>13.257469775604887</v>
      </c>
      <c r="BQ358" s="47">
        <f t="shared" ca="1" si="181"/>
        <v>11.15416343291233</v>
      </c>
      <c r="BR358" s="47">
        <f t="shared" ca="1" si="181"/>
        <v>11.354992510408698</v>
      </c>
      <c r="BS358" s="47">
        <f t="shared" ca="1" si="179"/>
        <v>11.201053381923266</v>
      </c>
      <c r="BT358" s="47">
        <f t="shared" ca="1" si="179"/>
        <v>12.344491982636992</v>
      </c>
      <c r="BU358" s="47">
        <f t="shared" ca="1" si="179"/>
        <v>15.429376633287905</v>
      </c>
      <c r="BV358" s="47">
        <f t="shared" ca="1" si="179"/>
        <v>13.993300621172835</v>
      </c>
      <c r="BW358" s="47">
        <f t="shared" ca="1" si="179"/>
        <v>13.52366837036746</v>
      </c>
      <c r="BX358" s="47">
        <f t="shared" ca="1" si="179"/>
        <v>14.032612916662382</v>
      </c>
      <c r="BY358" s="47">
        <f t="shared" ca="1" si="179"/>
        <v>13.677016280596092</v>
      </c>
      <c r="BZ358" s="47">
        <f t="shared" ca="1" si="179"/>
        <v>14.202837199847458</v>
      </c>
      <c r="CA358" s="47">
        <f t="shared" ca="1" si="179"/>
        <v>13.7763176244031</v>
      </c>
      <c r="CB358" s="47">
        <f t="shared" ca="1" si="179"/>
        <v>13.257469775604887</v>
      </c>
      <c r="CC358" s="47">
        <f t="shared" ca="1" si="178"/>
        <v>11.15416343291233</v>
      </c>
      <c r="CD358" s="47">
        <f t="shared" ca="1" si="178"/>
        <v>11.354992510408698</v>
      </c>
      <c r="CE358" s="47">
        <f t="shared" ca="1" si="178"/>
        <v>11.201053381923266</v>
      </c>
      <c r="CF358" s="47">
        <f t="shared" ca="1" si="178"/>
        <v>12.344491982636992</v>
      </c>
      <c r="CG358" s="47">
        <f t="shared" ca="1" si="178"/>
        <v>15.429376633287905</v>
      </c>
      <c r="CH358" s="47">
        <f t="shared" ca="1" si="178"/>
        <v>13.993300621172835</v>
      </c>
      <c r="CI358" s="47">
        <f t="shared" ca="1" si="178"/>
        <v>13.52366837036746</v>
      </c>
      <c r="CJ358" s="47">
        <f t="shared" ca="1" si="178"/>
        <v>14.032612916662382</v>
      </c>
      <c r="CK358" s="47">
        <f t="shared" ca="1" si="178"/>
        <v>13.677016280596092</v>
      </c>
      <c r="CL358" s="47">
        <f t="shared" ca="1" si="178"/>
        <v>14.202837199847458</v>
      </c>
      <c r="CM358" s="47">
        <f t="shared" ca="1" si="180"/>
        <v>13.7763176244031</v>
      </c>
      <c r="CN358" s="47">
        <f t="shared" ca="1" si="180"/>
        <v>13.257469775604887</v>
      </c>
      <c r="CO358" s="47">
        <f t="shared" ca="1" si="180"/>
        <v>11.15416343291233</v>
      </c>
      <c r="CP358" s="47">
        <f t="shared" ca="1" si="180"/>
        <v>11.354992510408698</v>
      </c>
      <c r="CQ358" s="47">
        <f t="shared" ca="1" si="180"/>
        <v>11.201053381923266</v>
      </c>
      <c r="CR358" s="47">
        <f t="shared" ca="1" si="180"/>
        <v>12.344491982636992</v>
      </c>
      <c r="CS358" s="47">
        <f t="shared" ca="1" si="180"/>
        <v>15.429376633287905</v>
      </c>
      <c r="CT358" s="47">
        <f t="shared" ca="1" si="180"/>
        <v>13.993300621172835</v>
      </c>
      <c r="CU358" s="47">
        <f t="shared" ca="1" si="180"/>
        <v>13.52366837036746</v>
      </c>
      <c r="CV358" s="47">
        <f t="shared" ca="1" si="180"/>
        <v>14.032612916662382</v>
      </c>
      <c r="CW358" s="47">
        <f t="shared" ca="1" si="177"/>
        <v>13.677016280596092</v>
      </c>
      <c r="CX358" s="47">
        <f t="shared" ca="1" si="177"/>
        <v>14.202837199847458</v>
      </c>
      <c r="CY358" s="47">
        <f t="shared" ca="1" si="177"/>
        <v>13.7763176244031</v>
      </c>
      <c r="CZ358" s="47">
        <f t="shared" ca="1" si="177"/>
        <v>13.257469775604887</v>
      </c>
      <c r="DA358" s="47">
        <f t="shared" ca="1" si="177"/>
        <v>11.15416343291233</v>
      </c>
      <c r="DB358" s="47">
        <f t="shared" ca="1" si="177"/>
        <v>11.354992510408698</v>
      </c>
      <c r="DC358" s="47">
        <f t="shared" ca="1" si="177"/>
        <v>11.201053381923266</v>
      </c>
      <c r="DD358" s="47">
        <f t="shared" ca="1" si="177"/>
        <v>12.344491982636992</v>
      </c>
    </row>
    <row r="359" spans="1:108" x14ac:dyDescent="0.25">
      <c r="A359" s="40" t="s">
        <v>138</v>
      </c>
      <c r="B359" s="40">
        <v>2919</v>
      </c>
      <c r="C359" s="40" t="s">
        <v>38</v>
      </c>
      <c r="D359" s="40" t="s">
        <v>1573</v>
      </c>
      <c r="E359" s="40" t="s">
        <v>1574</v>
      </c>
      <c r="F359" s="40">
        <v>30</v>
      </c>
      <c r="G359" s="43">
        <v>45689</v>
      </c>
      <c r="I359" s="40" t="s">
        <v>74</v>
      </c>
      <c r="J359" s="40">
        <v>1</v>
      </c>
      <c r="K359" s="40" t="s">
        <v>33</v>
      </c>
      <c r="L359" s="40" t="s">
        <v>133</v>
      </c>
      <c r="N359" s="41">
        <f>VLOOKUP($C359 &amp; $I359 &amp; $K359,FATOR!$A$3:$P$22,5,0)</f>
        <v>0.22871264683271059</v>
      </c>
      <c r="O359" s="41">
        <f>VLOOKUP($C359 &amp; $I359 &amp; $K359,FATOR!$A$3:$P$22,6,0)</f>
        <v>0.23750563879343578</v>
      </c>
      <c r="P359" s="41">
        <f>VLOOKUP($C359 &amp; $I359 &amp; $K359,FATOR!$A$3:$P$22,7,0)</f>
        <v>0.23037320442145653</v>
      </c>
      <c r="Q359" s="41">
        <f>VLOOKUP($C359 &amp; $I359 &amp; $K359,FATOR!$A$3:$P$22,8,0)</f>
        <v>0.22169681899004828</v>
      </c>
      <c r="R359" s="41">
        <f>VLOOKUP($C359 &amp; $I359 &amp; $K359,FATOR!$A$3:$P$22,9,0)</f>
        <v>0.18652447212227979</v>
      </c>
      <c r="S359" s="41">
        <f>VLOOKUP($C359 &amp; $I359 &amp; $K359,FATOR!$A$3:$P$22,10,0)</f>
        <v>0.18988281789981101</v>
      </c>
      <c r="T359" s="41">
        <f>VLOOKUP($C359 &amp; $I359 &amp; $K359,FATOR!$A$3:$P$22,11,0)</f>
        <v>0.18730858498199443</v>
      </c>
      <c r="U359" s="41">
        <f>VLOOKUP($C359 &amp; $I359 &amp; $K359,FATOR!$A$3:$P$22,12,0)</f>
        <v>0.20642963181667212</v>
      </c>
      <c r="V359" s="41">
        <f>VLOOKUP($C359 &amp; $I359 &amp; $K359,FATOR!$A$3:$P$22,13,0)</f>
        <v>0.25801633166033289</v>
      </c>
      <c r="W359" s="41">
        <f>VLOOKUP($C359 &amp; $I359 &amp; $K359,FATOR!$A$3:$P$22,14,0)</f>
        <v>0.23400168262830828</v>
      </c>
      <c r="X359" s="41">
        <f>VLOOKUP($C359 &amp; $I359 &amp; $K359,FATOR!$A$3:$P$22,15,0)</f>
        <v>0.22614830050781706</v>
      </c>
      <c r="Y359" s="41">
        <f>VLOOKUP($C359 &amp; $I359 &amp; $K359,FATOR!$A$3:$P$22,16,0)</f>
        <v>0.23465907887395288</v>
      </c>
      <c r="AA359" s="42">
        <f t="shared" si="161"/>
        <v>6.8613794049813173</v>
      </c>
      <c r="AB359" s="42">
        <f t="shared" si="162"/>
        <v>7.1251691638030739</v>
      </c>
      <c r="AC359" s="42">
        <f t="shared" si="163"/>
        <v>6.9111961326436964</v>
      </c>
      <c r="AD359" s="42">
        <f t="shared" si="164"/>
        <v>6.6509045697014484</v>
      </c>
      <c r="AE359" s="42">
        <f t="shared" si="165"/>
        <v>5.5957341636683937</v>
      </c>
      <c r="AF359" s="42">
        <f t="shared" si="166"/>
        <v>5.6964845369943307</v>
      </c>
      <c r="AG359" s="42">
        <f t="shared" si="167"/>
        <v>5.6192575494598334</v>
      </c>
      <c r="AH359" s="42">
        <f t="shared" si="168"/>
        <v>6.1928889545001633</v>
      </c>
      <c r="AI359" s="42">
        <f t="shared" si="169"/>
        <v>7.7404899498099864</v>
      </c>
      <c r="AJ359" s="42">
        <f t="shared" si="170"/>
        <v>7.0200504788492486</v>
      </c>
      <c r="AK359" s="42">
        <f t="shared" si="171"/>
        <v>6.7844490152345118</v>
      </c>
      <c r="AL359" s="42">
        <f t="shared" si="172"/>
        <v>7.0397723662185863</v>
      </c>
      <c r="AN359" s="43">
        <f t="shared" si="173"/>
        <v>45689</v>
      </c>
      <c r="AO359" s="47" t="str">
        <f t="shared" ca="1" si="176"/>
        <v/>
      </c>
      <c r="AP359" s="47" t="str">
        <f t="shared" ca="1" si="176"/>
        <v/>
      </c>
      <c r="AQ359" s="47" t="str">
        <f t="shared" ca="1" si="176"/>
        <v/>
      </c>
      <c r="AR359" s="47" t="str">
        <f t="shared" ca="1" si="176"/>
        <v/>
      </c>
      <c r="AS359" s="47" t="str">
        <f t="shared" ca="1" si="176"/>
        <v/>
      </c>
      <c r="AT359" s="47" t="str">
        <f t="shared" ca="1" si="176"/>
        <v/>
      </c>
      <c r="AU359" s="47" t="str">
        <f t="shared" ca="1" si="176"/>
        <v/>
      </c>
      <c r="AV359" s="47" t="str">
        <f t="shared" ca="1" si="176"/>
        <v/>
      </c>
      <c r="AW359" s="47" t="str">
        <f t="shared" ca="1" si="176"/>
        <v/>
      </c>
      <c r="AX359" s="47" t="str">
        <f t="shared" ca="1" si="176"/>
        <v/>
      </c>
      <c r="AY359" s="47" t="str">
        <f t="shared" ca="1" si="175"/>
        <v/>
      </c>
      <c r="AZ359" s="47" t="str">
        <f t="shared" ca="1" si="175"/>
        <v/>
      </c>
      <c r="BA359" s="47" t="str">
        <f t="shared" ca="1" si="175"/>
        <v/>
      </c>
      <c r="BB359" s="47">
        <f t="shared" ca="1" si="175"/>
        <v>7.1251691638030739</v>
      </c>
      <c r="BC359" s="47">
        <f t="shared" ca="1" si="175"/>
        <v>6.9111961326436964</v>
      </c>
      <c r="BD359" s="47">
        <f t="shared" ca="1" si="175"/>
        <v>6.6509045697014484</v>
      </c>
      <c r="BE359" s="47">
        <f t="shared" ca="1" si="175"/>
        <v>5.5957341636683937</v>
      </c>
      <c r="BF359" s="47">
        <f t="shared" ca="1" si="175"/>
        <v>5.6964845369943307</v>
      </c>
      <c r="BG359" s="47">
        <f t="shared" ca="1" si="175"/>
        <v>5.6192575494598334</v>
      </c>
      <c r="BH359" s="47">
        <f t="shared" ca="1" si="175"/>
        <v>6.1928889545001633</v>
      </c>
      <c r="BI359" s="47">
        <f t="shared" ca="1" si="181"/>
        <v>7.7404899498099864</v>
      </c>
      <c r="BJ359" s="47">
        <f t="shared" ca="1" si="181"/>
        <v>7.0200504788492486</v>
      </c>
      <c r="BK359" s="47">
        <f t="shared" ca="1" si="181"/>
        <v>6.7844490152345118</v>
      </c>
      <c r="BL359" s="47">
        <f t="shared" ca="1" si="181"/>
        <v>7.0397723662185863</v>
      </c>
      <c r="BM359" s="47">
        <f t="shared" ca="1" si="181"/>
        <v>6.8613794049813173</v>
      </c>
      <c r="BN359" s="47">
        <f t="shared" ca="1" si="181"/>
        <v>7.1251691638030739</v>
      </c>
      <c r="BO359" s="47">
        <f t="shared" ca="1" si="181"/>
        <v>6.9111961326436964</v>
      </c>
      <c r="BP359" s="47">
        <f t="shared" ca="1" si="181"/>
        <v>6.6509045697014484</v>
      </c>
      <c r="BQ359" s="47">
        <f t="shared" ca="1" si="181"/>
        <v>5.5957341636683937</v>
      </c>
      <c r="BR359" s="47">
        <f t="shared" ca="1" si="181"/>
        <v>5.6964845369943307</v>
      </c>
      <c r="BS359" s="47">
        <f t="shared" ca="1" si="179"/>
        <v>5.6192575494598334</v>
      </c>
      <c r="BT359" s="47">
        <f t="shared" ca="1" si="179"/>
        <v>6.1928889545001633</v>
      </c>
      <c r="BU359" s="47">
        <f t="shared" ca="1" si="179"/>
        <v>7.7404899498099864</v>
      </c>
      <c r="BV359" s="47">
        <f t="shared" ca="1" si="179"/>
        <v>7.0200504788492486</v>
      </c>
      <c r="BW359" s="47">
        <f t="shared" ca="1" si="179"/>
        <v>6.7844490152345118</v>
      </c>
      <c r="BX359" s="47">
        <f t="shared" ca="1" si="179"/>
        <v>7.0397723662185863</v>
      </c>
      <c r="BY359" s="47">
        <f t="shared" ca="1" si="179"/>
        <v>6.8613794049813173</v>
      </c>
      <c r="BZ359" s="47">
        <f t="shared" ca="1" si="179"/>
        <v>7.1251691638030739</v>
      </c>
      <c r="CA359" s="47">
        <f t="shared" ca="1" si="179"/>
        <v>6.9111961326436964</v>
      </c>
      <c r="CB359" s="47">
        <f t="shared" ca="1" si="179"/>
        <v>6.6509045697014484</v>
      </c>
      <c r="CC359" s="47">
        <f t="shared" ca="1" si="178"/>
        <v>5.5957341636683937</v>
      </c>
      <c r="CD359" s="47">
        <f t="shared" ca="1" si="178"/>
        <v>5.6964845369943307</v>
      </c>
      <c r="CE359" s="47">
        <f t="shared" ca="1" si="178"/>
        <v>5.6192575494598334</v>
      </c>
      <c r="CF359" s="47">
        <f t="shared" ca="1" si="178"/>
        <v>6.1928889545001633</v>
      </c>
      <c r="CG359" s="47">
        <f t="shared" ca="1" si="178"/>
        <v>7.7404899498099864</v>
      </c>
      <c r="CH359" s="47">
        <f t="shared" ca="1" si="178"/>
        <v>7.0200504788492486</v>
      </c>
      <c r="CI359" s="47">
        <f t="shared" ca="1" si="178"/>
        <v>6.7844490152345118</v>
      </c>
      <c r="CJ359" s="47">
        <f t="shared" ca="1" si="178"/>
        <v>7.0397723662185863</v>
      </c>
      <c r="CK359" s="47">
        <f t="shared" ca="1" si="178"/>
        <v>6.8613794049813173</v>
      </c>
      <c r="CL359" s="47">
        <f t="shared" ca="1" si="178"/>
        <v>7.1251691638030739</v>
      </c>
      <c r="CM359" s="47">
        <f t="shared" ca="1" si="180"/>
        <v>6.9111961326436964</v>
      </c>
      <c r="CN359" s="47">
        <f t="shared" ca="1" si="180"/>
        <v>6.6509045697014484</v>
      </c>
      <c r="CO359" s="47">
        <f t="shared" ca="1" si="180"/>
        <v>5.5957341636683937</v>
      </c>
      <c r="CP359" s="47">
        <f t="shared" ca="1" si="180"/>
        <v>5.6964845369943307</v>
      </c>
      <c r="CQ359" s="47">
        <f t="shared" ca="1" si="180"/>
        <v>5.6192575494598334</v>
      </c>
      <c r="CR359" s="47">
        <f t="shared" ca="1" si="180"/>
        <v>6.1928889545001633</v>
      </c>
      <c r="CS359" s="47">
        <f t="shared" ca="1" si="180"/>
        <v>7.7404899498099864</v>
      </c>
      <c r="CT359" s="47">
        <f t="shared" ca="1" si="180"/>
        <v>7.0200504788492486</v>
      </c>
      <c r="CU359" s="47">
        <f t="shared" ca="1" si="180"/>
        <v>6.7844490152345118</v>
      </c>
      <c r="CV359" s="47">
        <f t="shared" ca="1" si="180"/>
        <v>7.0397723662185863</v>
      </c>
      <c r="CW359" s="47">
        <f t="shared" ca="1" si="177"/>
        <v>6.8613794049813173</v>
      </c>
      <c r="CX359" s="47">
        <f t="shared" ca="1" si="177"/>
        <v>7.1251691638030739</v>
      </c>
      <c r="CY359" s="47">
        <f t="shared" ca="1" si="177"/>
        <v>6.9111961326436964</v>
      </c>
      <c r="CZ359" s="47">
        <f t="shared" ca="1" si="177"/>
        <v>6.6509045697014484</v>
      </c>
      <c r="DA359" s="47">
        <f t="shared" ca="1" si="177"/>
        <v>5.5957341636683937</v>
      </c>
      <c r="DB359" s="47">
        <f t="shared" ca="1" si="177"/>
        <v>5.6964845369943307</v>
      </c>
      <c r="DC359" s="47">
        <f t="shared" ca="1" si="177"/>
        <v>5.6192575494598334</v>
      </c>
      <c r="DD359" s="47">
        <f t="shared" ca="1" si="177"/>
        <v>6.1928889545001633</v>
      </c>
    </row>
    <row r="360" spans="1:108" x14ac:dyDescent="0.25">
      <c r="A360" s="40" t="s">
        <v>138</v>
      </c>
      <c r="B360" s="40">
        <v>2920</v>
      </c>
      <c r="C360" s="40" t="s">
        <v>38</v>
      </c>
      <c r="D360" s="40" t="s">
        <v>1575</v>
      </c>
      <c r="E360" s="40" t="s">
        <v>1574</v>
      </c>
      <c r="F360" s="40">
        <v>30</v>
      </c>
      <c r="G360" s="43">
        <v>45689</v>
      </c>
      <c r="I360" s="40" t="s">
        <v>74</v>
      </c>
      <c r="J360" s="40">
        <v>1</v>
      </c>
      <c r="K360" s="40" t="s">
        <v>33</v>
      </c>
      <c r="L360" s="40" t="s">
        <v>133</v>
      </c>
      <c r="N360" s="41">
        <f>VLOOKUP($C360 &amp; $I360 &amp; $K360,FATOR!$A$3:$P$22,5,0)</f>
        <v>0.22871264683271059</v>
      </c>
      <c r="O360" s="41">
        <f>VLOOKUP($C360 &amp; $I360 &amp; $K360,FATOR!$A$3:$P$22,6,0)</f>
        <v>0.23750563879343578</v>
      </c>
      <c r="P360" s="41">
        <f>VLOOKUP($C360 &amp; $I360 &amp; $K360,FATOR!$A$3:$P$22,7,0)</f>
        <v>0.23037320442145653</v>
      </c>
      <c r="Q360" s="41">
        <f>VLOOKUP($C360 &amp; $I360 &amp; $K360,FATOR!$A$3:$P$22,8,0)</f>
        <v>0.22169681899004828</v>
      </c>
      <c r="R360" s="41">
        <f>VLOOKUP($C360 &amp; $I360 &amp; $K360,FATOR!$A$3:$P$22,9,0)</f>
        <v>0.18652447212227979</v>
      </c>
      <c r="S360" s="41">
        <f>VLOOKUP($C360 &amp; $I360 &amp; $K360,FATOR!$A$3:$P$22,10,0)</f>
        <v>0.18988281789981101</v>
      </c>
      <c r="T360" s="41">
        <f>VLOOKUP($C360 &amp; $I360 &amp; $K360,FATOR!$A$3:$P$22,11,0)</f>
        <v>0.18730858498199443</v>
      </c>
      <c r="U360" s="41">
        <f>VLOOKUP($C360 &amp; $I360 &amp; $K360,FATOR!$A$3:$P$22,12,0)</f>
        <v>0.20642963181667212</v>
      </c>
      <c r="V360" s="41">
        <f>VLOOKUP($C360 &amp; $I360 &amp; $K360,FATOR!$A$3:$P$22,13,0)</f>
        <v>0.25801633166033289</v>
      </c>
      <c r="W360" s="41">
        <f>VLOOKUP($C360 &amp; $I360 &amp; $K360,FATOR!$A$3:$P$22,14,0)</f>
        <v>0.23400168262830828</v>
      </c>
      <c r="X360" s="41">
        <f>VLOOKUP($C360 &amp; $I360 &amp; $K360,FATOR!$A$3:$P$22,15,0)</f>
        <v>0.22614830050781706</v>
      </c>
      <c r="Y360" s="41">
        <f>VLOOKUP($C360 &amp; $I360 &amp; $K360,FATOR!$A$3:$P$22,16,0)</f>
        <v>0.23465907887395288</v>
      </c>
      <c r="AA360" s="42">
        <f t="shared" si="161"/>
        <v>6.8613794049813173</v>
      </c>
      <c r="AB360" s="42">
        <f t="shared" si="162"/>
        <v>7.1251691638030739</v>
      </c>
      <c r="AC360" s="42">
        <f t="shared" si="163"/>
        <v>6.9111961326436964</v>
      </c>
      <c r="AD360" s="42">
        <f t="shared" si="164"/>
        <v>6.6509045697014484</v>
      </c>
      <c r="AE360" s="42">
        <f t="shared" si="165"/>
        <v>5.5957341636683937</v>
      </c>
      <c r="AF360" s="42">
        <f t="shared" si="166"/>
        <v>5.6964845369943307</v>
      </c>
      <c r="AG360" s="42">
        <f t="shared" si="167"/>
        <v>5.6192575494598334</v>
      </c>
      <c r="AH360" s="42">
        <f t="shared" si="168"/>
        <v>6.1928889545001633</v>
      </c>
      <c r="AI360" s="42">
        <f t="shared" si="169"/>
        <v>7.7404899498099864</v>
      </c>
      <c r="AJ360" s="42">
        <f t="shared" si="170"/>
        <v>7.0200504788492486</v>
      </c>
      <c r="AK360" s="42">
        <f t="shared" si="171"/>
        <v>6.7844490152345118</v>
      </c>
      <c r="AL360" s="42">
        <f t="shared" si="172"/>
        <v>7.0397723662185863</v>
      </c>
      <c r="AN360" s="43">
        <f t="shared" si="173"/>
        <v>45689</v>
      </c>
      <c r="AO360" s="47" t="str">
        <f t="shared" ca="1" si="176"/>
        <v/>
      </c>
      <c r="AP360" s="47" t="str">
        <f t="shared" ca="1" si="176"/>
        <v/>
      </c>
      <c r="AQ360" s="47" t="str">
        <f t="shared" ca="1" si="176"/>
        <v/>
      </c>
      <c r="AR360" s="47" t="str">
        <f t="shared" ca="1" si="176"/>
        <v/>
      </c>
      <c r="AS360" s="47" t="str">
        <f t="shared" ca="1" si="176"/>
        <v/>
      </c>
      <c r="AT360" s="47" t="str">
        <f t="shared" ca="1" si="176"/>
        <v/>
      </c>
      <c r="AU360" s="47" t="str">
        <f t="shared" ca="1" si="176"/>
        <v/>
      </c>
      <c r="AV360" s="47" t="str">
        <f t="shared" ca="1" si="176"/>
        <v/>
      </c>
      <c r="AW360" s="47" t="str">
        <f t="shared" ca="1" si="176"/>
        <v/>
      </c>
      <c r="AX360" s="47" t="str">
        <f t="shared" ca="1" si="176"/>
        <v/>
      </c>
      <c r="AY360" s="47" t="str">
        <f t="shared" ca="1" si="175"/>
        <v/>
      </c>
      <c r="AZ360" s="47" t="str">
        <f t="shared" ca="1" si="175"/>
        <v/>
      </c>
      <c r="BA360" s="47" t="str">
        <f t="shared" ca="1" si="175"/>
        <v/>
      </c>
      <c r="BB360" s="47">
        <f t="shared" ca="1" si="175"/>
        <v>7.1251691638030739</v>
      </c>
      <c r="BC360" s="47">
        <f t="shared" ca="1" si="175"/>
        <v>6.9111961326436964</v>
      </c>
      <c r="BD360" s="47">
        <f t="shared" ca="1" si="175"/>
        <v>6.6509045697014484</v>
      </c>
      <c r="BE360" s="47">
        <f t="shared" ca="1" si="175"/>
        <v>5.5957341636683937</v>
      </c>
      <c r="BF360" s="47">
        <f t="shared" ca="1" si="175"/>
        <v>5.6964845369943307</v>
      </c>
      <c r="BG360" s="47">
        <f t="shared" ca="1" si="175"/>
        <v>5.6192575494598334</v>
      </c>
      <c r="BH360" s="47">
        <f t="shared" ref="AY360:BH383" ca="1" si="182">IF($AN360&lt;=BH$1,HLOOKUP(MONTH(BH$1),$AA:$AL,ROW($AO360),0),"")</f>
        <v>6.1928889545001633</v>
      </c>
      <c r="BI360" s="47">
        <f t="shared" ca="1" si="181"/>
        <v>7.7404899498099864</v>
      </c>
      <c r="BJ360" s="47">
        <f t="shared" ca="1" si="181"/>
        <v>7.0200504788492486</v>
      </c>
      <c r="BK360" s="47">
        <f t="shared" ca="1" si="181"/>
        <v>6.7844490152345118</v>
      </c>
      <c r="BL360" s="47">
        <f t="shared" ca="1" si="181"/>
        <v>7.0397723662185863</v>
      </c>
      <c r="BM360" s="47">
        <f t="shared" ca="1" si="181"/>
        <v>6.8613794049813173</v>
      </c>
      <c r="BN360" s="47">
        <f t="shared" ca="1" si="181"/>
        <v>7.1251691638030739</v>
      </c>
      <c r="BO360" s="47">
        <f t="shared" ca="1" si="181"/>
        <v>6.9111961326436964</v>
      </c>
      <c r="BP360" s="47">
        <f t="shared" ca="1" si="181"/>
        <v>6.6509045697014484</v>
      </c>
      <c r="BQ360" s="47">
        <f t="shared" ca="1" si="181"/>
        <v>5.5957341636683937</v>
      </c>
      <c r="BR360" s="47">
        <f t="shared" ca="1" si="181"/>
        <v>5.6964845369943307</v>
      </c>
      <c r="BS360" s="47">
        <f t="shared" ca="1" si="179"/>
        <v>5.6192575494598334</v>
      </c>
      <c r="BT360" s="47">
        <f t="shared" ca="1" si="179"/>
        <v>6.1928889545001633</v>
      </c>
      <c r="BU360" s="47">
        <f t="shared" ca="1" si="179"/>
        <v>7.7404899498099864</v>
      </c>
      <c r="BV360" s="47">
        <f t="shared" ca="1" si="179"/>
        <v>7.0200504788492486</v>
      </c>
      <c r="BW360" s="47">
        <f t="shared" ca="1" si="179"/>
        <v>6.7844490152345118</v>
      </c>
      <c r="BX360" s="47">
        <f t="shared" ca="1" si="179"/>
        <v>7.0397723662185863</v>
      </c>
      <c r="BY360" s="47">
        <f t="shared" ca="1" si="179"/>
        <v>6.8613794049813173</v>
      </c>
      <c r="BZ360" s="47">
        <f t="shared" ca="1" si="179"/>
        <v>7.1251691638030739</v>
      </c>
      <c r="CA360" s="47">
        <f t="shared" ca="1" si="179"/>
        <v>6.9111961326436964</v>
      </c>
      <c r="CB360" s="47">
        <f t="shared" ca="1" si="179"/>
        <v>6.6509045697014484</v>
      </c>
      <c r="CC360" s="47">
        <f t="shared" ca="1" si="178"/>
        <v>5.5957341636683937</v>
      </c>
      <c r="CD360" s="47">
        <f t="shared" ca="1" si="178"/>
        <v>5.6964845369943307</v>
      </c>
      <c r="CE360" s="47">
        <f t="shared" ca="1" si="178"/>
        <v>5.6192575494598334</v>
      </c>
      <c r="CF360" s="47">
        <f t="shared" ca="1" si="178"/>
        <v>6.1928889545001633</v>
      </c>
      <c r="CG360" s="47">
        <f t="shared" ca="1" si="178"/>
        <v>7.7404899498099864</v>
      </c>
      <c r="CH360" s="47">
        <f t="shared" ca="1" si="178"/>
        <v>7.0200504788492486</v>
      </c>
      <c r="CI360" s="47">
        <f t="shared" ca="1" si="178"/>
        <v>6.7844490152345118</v>
      </c>
      <c r="CJ360" s="47">
        <f t="shared" ca="1" si="178"/>
        <v>7.0397723662185863</v>
      </c>
      <c r="CK360" s="47">
        <f t="shared" ca="1" si="178"/>
        <v>6.8613794049813173</v>
      </c>
      <c r="CL360" s="47">
        <f t="shared" ca="1" si="178"/>
        <v>7.1251691638030739</v>
      </c>
      <c r="CM360" s="47">
        <f t="shared" ca="1" si="180"/>
        <v>6.9111961326436964</v>
      </c>
      <c r="CN360" s="47">
        <f t="shared" ca="1" si="180"/>
        <v>6.6509045697014484</v>
      </c>
      <c r="CO360" s="47">
        <f t="shared" ca="1" si="180"/>
        <v>5.5957341636683937</v>
      </c>
      <c r="CP360" s="47">
        <f t="shared" ca="1" si="180"/>
        <v>5.6964845369943307</v>
      </c>
      <c r="CQ360" s="47">
        <f t="shared" ca="1" si="180"/>
        <v>5.6192575494598334</v>
      </c>
      <c r="CR360" s="47">
        <f t="shared" ca="1" si="180"/>
        <v>6.1928889545001633</v>
      </c>
      <c r="CS360" s="47">
        <f t="shared" ca="1" si="180"/>
        <v>7.7404899498099864</v>
      </c>
      <c r="CT360" s="47">
        <f t="shared" ca="1" si="180"/>
        <v>7.0200504788492486</v>
      </c>
      <c r="CU360" s="47">
        <f t="shared" ca="1" si="180"/>
        <v>6.7844490152345118</v>
      </c>
      <c r="CV360" s="47">
        <f t="shared" ca="1" si="180"/>
        <v>7.0397723662185863</v>
      </c>
      <c r="CW360" s="47">
        <f t="shared" ca="1" si="177"/>
        <v>6.8613794049813173</v>
      </c>
      <c r="CX360" s="47">
        <f t="shared" ca="1" si="177"/>
        <v>7.1251691638030739</v>
      </c>
      <c r="CY360" s="47">
        <f t="shared" ca="1" si="177"/>
        <v>6.9111961326436964</v>
      </c>
      <c r="CZ360" s="47">
        <f t="shared" ca="1" si="177"/>
        <v>6.6509045697014484</v>
      </c>
      <c r="DA360" s="47">
        <f t="shared" ca="1" si="177"/>
        <v>5.5957341636683937</v>
      </c>
      <c r="DB360" s="47">
        <f t="shared" ca="1" si="177"/>
        <v>5.6964845369943307</v>
      </c>
      <c r="DC360" s="47">
        <f t="shared" ca="1" si="177"/>
        <v>5.6192575494598334</v>
      </c>
      <c r="DD360" s="47">
        <f t="shared" ca="1" si="177"/>
        <v>6.1928889545001633</v>
      </c>
    </row>
    <row r="361" spans="1:108" x14ac:dyDescent="0.25">
      <c r="A361" s="40" t="s">
        <v>138</v>
      </c>
      <c r="B361" s="40">
        <v>2921</v>
      </c>
      <c r="C361" s="40" t="s">
        <v>38</v>
      </c>
      <c r="D361" s="40" t="s">
        <v>1576</v>
      </c>
      <c r="E361" s="40" t="s">
        <v>1574</v>
      </c>
      <c r="F361" s="40">
        <v>30</v>
      </c>
      <c r="G361" s="43">
        <v>45689</v>
      </c>
      <c r="I361" s="40" t="s">
        <v>74</v>
      </c>
      <c r="J361" s="40">
        <v>1</v>
      </c>
      <c r="K361" s="40" t="s">
        <v>33</v>
      </c>
      <c r="L361" s="40" t="s">
        <v>133</v>
      </c>
      <c r="N361" s="41">
        <f>VLOOKUP($C361 &amp; $I361 &amp; $K361,FATOR!$A$3:$P$22,5,0)</f>
        <v>0.22871264683271059</v>
      </c>
      <c r="O361" s="41">
        <f>VLOOKUP($C361 &amp; $I361 &amp; $K361,FATOR!$A$3:$P$22,6,0)</f>
        <v>0.23750563879343578</v>
      </c>
      <c r="P361" s="41">
        <f>VLOOKUP($C361 &amp; $I361 &amp; $K361,FATOR!$A$3:$P$22,7,0)</f>
        <v>0.23037320442145653</v>
      </c>
      <c r="Q361" s="41">
        <f>VLOOKUP($C361 &amp; $I361 &amp; $K361,FATOR!$A$3:$P$22,8,0)</f>
        <v>0.22169681899004828</v>
      </c>
      <c r="R361" s="41">
        <f>VLOOKUP($C361 &amp; $I361 &amp; $K361,FATOR!$A$3:$P$22,9,0)</f>
        <v>0.18652447212227979</v>
      </c>
      <c r="S361" s="41">
        <f>VLOOKUP($C361 &amp; $I361 &amp; $K361,FATOR!$A$3:$P$22,10,0)</f>
        <v>0.18988281789981101</v>
      </c>
      <c r="T361" s="41">
        <f>VLOOKUP($C361 &amp; $I361 &amp; $K361,FATOR!$A$3:$P$22,11,0)</f>
        <v>0.18730858498199443</v>
      </c>
      <c r="U361" s="41">
        <f>VLOOKUP($C361 &amp; $I361 &amp; $K361,FATOR!$A$3:$P$22,12,0)</f>
        <v>0.20642963181667212</v>
      </c>
      <c r="V361" s="41">
        <f>VLOOKUP($C361 &amp; $I361 &amp; $K361,FATOR!$A$3:$P$22,13,0)</f>
        <v>0.25801633166033289</v>
      </c>
      <c r="W361" s="41">
        <f>VLOOKUP($C361 &amp; $I361 &amp; $K361,FATOR!$A$3:$P$22,14,0)</f>
        <v>0.23400168262830828</v>
      </c>
      <c r="X361" s="41">
        <f>VLOOKUP($C361 &amp; $I361 &amp; $K361,FATOR!$A$3:$P$22,15,0)</f>
        <v>0.22614830050781706</v>
      </c>
      <c r="Y361" s="41">
        <f>VLOOKUP($C361 &amp; $I361 &amp; $K361,FATOR!$A$3:$P$22,16,0)</f>
        <v>0.23465907887395288</v>
      </c>
      <c r="AA361" s="42">
        <f t="shared" si="161"/>
        <v>6.8613794049813173</v>
      </c>
      <c r="AB361" s="42">
        <f t="shared" si="162"/>
        <v>7.1251691638030739</v>
      </c>
      <c r="AC361" s="42">
        <f t="shared" si="163"/>
        <v>6.9111961326436964</v>
      </c>
      <c r="AD361" s="42">
        <f t="shared" si="164"/>
        <v>6.6509045697014484</v>
      </c>
      <c r="AE361" s="42">
        <f t="shared" si="165"/>
        <v>5.5957341636683937</v>
      </c>
      <c r="AF361" s="42">
        <f t="shared" si="166"/>
        <v>5.6964845369943307</v>
      </c>
      <c r="AG361" s="42">
        <f t="shared" si="167"/>
        <v>5.6192575494598334</v>
      </c>
      <c r="AH361" s="42">
        <f t="shared" si="168"/>
        <v>6.1928889545001633</v>
      </c>
      <c r="AI361" s="42">
        <f t="shared" si="169"/>
        <v>7.7404899498099864</v>
      </c>
      <c r="AJ361" s="42">
        <f t="shared" si="170"/>
        <v>7.0200504788492486</v>
      </c>
      <c r="AK361" s="42">
        <f t="shared" si="171"/>
        <v>6.7844490152345118</v>
      </c>
      <c r="AL361" s="42">
        <f t="shared" si="172"/>
        <v>7.0397723662185863</v>
      </c>
      <c r="AN361" s="43">
        <f t="shared" si="173"/>
        <v>45689</v>
      </c>
      <c r="AO361" s="47" t="str">
        <f t="shared" ca="1" si="176"/>
        <v/>
      </c>
      <c r="AP361" s="47" t="str">
        <f t="shared" ca="1" si="176"/>
        <v/>
      </c>
      <c r="AQ361" s="47" t="str">
        <f t="shared" ca="1" si="176"/>
        <v/>
      </c>
      <c r="AR361" s="47" t="str">
        <f t="shared" ca="1" si="176"/>
        <v/>
      </c>
      <c r="AS361" s="47" t="str">
        <f t="shared" ca="1" si="176"/>
        <v/>
      </c>
      <c r="AT361" s="47" t="str">
        <f t="shared" ca="1" si="176"/>
        <v/>
      </c>
      <c r="AU361" s="47" t="str">
        <f t="shared" ca="1" si="176"/>
        <v/>
      </c>
      <c r="AV361" s="47" t="str">
        <f t="shared" ca="1" si="176"/>
        <v/>
      </c>
      <c r="AW361" s="47" t="str">
        <f t="shared" ca="1" si="176"/>
        <v/>
      </c>
      <c r="AX361" s="47" t="str">
        <f t="shared" ca="1" si="176"/>
        <v/>
      </c>
      <c r="AY361" s="47" t="str">
        <f t="shared" ca="1" si="182"/>
        <v/>
      </c>
      <c r="AZ361" s="47" t="str">
        <f t="shared" ca="1" si="182"/>
        <v/>
      </c>
      <c r="BA361" s="47" t="str">
        <f t="shared" ca="1" si="182"/>
        <v/>
      </c>
      <c r="BB361" s="47">
        <f t="shared" ca="1" si="182"/>
        <v>7.1251691638030739</v>
      </c>
      <c r="BC361" s="47">
        <f t="shared" ca="1" si="182"/>
        <v>6.9111961326436964</v>
      </c>
      <c r="BD361" s="47">
        <f t="shared" ca="1" si="182"/>
        <v>6.6509045697014484</v>
      </c>
      <c r="BE361" s="47">
        <f t="shared" ca="1" si="182"/>
        <v>5.5957341636683937</v>
      </c>
      <c r="BF361" s="47">
        <f t="shared" ca="1" si="182"/>
        <v>5.6964845369943307</v>
      </c>
      <c r="BG361" s="47">
        <f t="shared" ca="1" si="182"/>
        <v>5.6192575494598334</v>
      </c>
      <c r="BH361" s="47">
        <f t="shared" ca="1" si="182"/>
        <v>6.1928889545001633</v>
      </c>
      <c r="BI361" s="47">
        <f t="shared" ca="1" si="181"/>
        <v>7.7404899498099864</v>
      </c>
      <c r="BJ361" s="47">
        <f t="shared" ca="1" si="181"/>
        <v>7.0200504788492486</v>
      </c>
      <c r="BK361" s="47">
        <f t="shared" ca="1" si="181"/>
        <v>6.7844490152345118</v>
      </c>
      <c r="BL361" s="47">
        <f t="shared" ca="1" si="181"/>
        <v>7.0397723662185863</v>
      </c>
      <c r="BM361" s="47">
        <f t="shared" ca="1" si="181"/>
        <v>6.8613794049813173</v>
      </c>
      <c r="BN361" s="47">
        <f t="shared" ca="1" si="181"/>
        <v>7.1251691638030739</v>
      </c>
      <c r="BO361" s="47">
        <f t="shared" ca="1" si="181"/>
        <v>6.9111961326436964</v>
      </c>
      <c r="BP361" s="47">
        <f t="shared" ca="1" si="181"/>
        <v>6.6509045697014484</v>
      </c>
      <c r="BQ361" s="47">
        <f t="shared" ca="1" si="181"/>
        <v>5.5957341636683937</v>
      </c>
      <c r="BR361" s="47">
        <f t="shared" ca="1" si="181"/>
        <v>5.6964845369943307</v>
      </c>
      <c r="BS361" s="47">
        <f t="shared" ca="1" si="179"/>
        <v>5.6192575494598334</v>
      </c>
      <c r="BT361" s="47">
        <f t="shared" ca="1" si="179"/>
        <v>6.1928889545001633</v>
      </c>
      <c r="BU361" s="47">
        <f t="shared" ca="1" si="179"/>
        <v>7.7404899498099864</v>
      </c>
      <c r="BV361" s="47">
        <f t="shared" ca="1" si="179"/>
        <v>7.0200504788492486</v>
      </c>
      <c r="BW361" s="47">
        <f t="shared" ca="1" si="179"/>
        <v>6.7844490152345118</v>
      </c>
      <c r="BX361" s="47">
        <f t="shared" ca="1" si="179"/>
        <v>7.0397723662185863</v>
      </c>
      <c r="BY361" s="47">
        <f t="shared" ca="1" si="179"/>
        <v>6.8613794049813173</v>
      </c>
      <c r="BZ361" s="47">
        <f t="shared" ca="1" si="179"/>
        <v>7.1251691638030739</v>
      </c>
      <c r="CA361" s="47">
        <f t="shared" ca="1" si="179"/>
        <v>6.9111961326436964</v>
      </c>
      <c r="CB361" s="47">
        <f t="shared" ca="1" si="179"/>
        <v>6.6509045697014484</v>
      </c>
      <c r="CC361" s="47">
        <f t="shared" ca="1" si="178"/>
        <v>5.5957341636683937</v>
      </c>
      <c r="CD361" s="47">
        <f t="shared" ca="1" si="178"/>
        <v>5.6964845369943307</v>
      </c>
      <c r="CE361" s="47">
        <f t="shared" ca="1" si="178"/>
        <v>5.6192575494598334</v>
      </c>
      <c r="CF361" s="47">
        <f t="shared" ca="1" si="178"/>
        <v>6.1928889545001633</v>
      </c>
      <c r="CG361" s="47">
        <f t="shared" ca="1" si="178"/>
        <v>7.7404899498099864</v>
      </c>
      <c r="CH361" s="47">
        <f t="shared" ca="1" si="178"/>
        <v>7.0200504788492486</v>
      </c>
      <c r="CI361" s="47">
        <f t="shared" ca="1" si="178"/>
        <v>6.7844490152345118</v>
      </c>
      <c r="CJ361" s="47">
        <f t="shared" ca="1" si="178"/>
        <v>7.0397723662185863</v>
      </c>
      <c r="CK361" s="47">
        <f t="shared" ca="1" si="178"/>
        <v>6.8613794049813173</v>
      </c>
      <c r="CL361" s="47">
        <f t="shared" ca="1" si="178"/>
        <v>7.1251691638030739</v>
      </c>
      <c r="CM361" s="47">
        <f t="shared" ca="1" si="180"/>
        <v>6.9111961326436964</v>
      </c>
      <c r="CN361" s="47">
        <f t="shared" ca="1" si="180"/>
        <v>6.6509045697014484</v>
      </c>
      <c r="CO361" s="47">
        <f t="shared" ca="1" si="180"/>
        <v>5.5957341636683937</v>
      </c>
      <c r="CP361" s="47">
        <f t="shared" ca="1" si="180"/>
        <v>5.6964845369943307</v>
      </c>
      <c r="CQ361" s="47">
        <f t="shared" ca="1" si="180"/>
        <v>5.6192575494598334</v>
      </c>
      <c r="CR361" s="47">
        <f t="shared" ca="1" si="180"/>
        <v>6.1928889545001633</v>
      </c>
      <c r="CS361" s="47">
        <f t="shared" ca="1" si="180"/>
        <v>7.7404899498099864</v>
      </c>
      <c r="CT361" s="47">
        <f t="shared" ca="1" si="180"/>
        <v>7.0200504788492486</v>
      </c>
      <c r="CU361" s="47">
        <f t="shared" ca="1" si="180"/>
        <v>6.7844490152345118</v>
      </c>
      <c r="CV361" s="47">
        <f t="shared" ca="1" si="180"/>
        <v>7.0397723662185863</v>
      </c>
      <c r="CW361" s="47">
        <f t="shared" ca="1" si="177"/>
        <v>6.8613794049813173</v>
      </c>
      <c r="CX361" s="47">
        <f t="shared" ca="1" si="177"/>
        <v>7.1251691638030739</v>
      </c>
      <c r="CY361" s="47">
        <f t="shared" ca="1" si="177"/>
        <v>6.9111961326436964</v>
      </c>
      <c r="CZ361" s="47">
        <f t="shared" ca="1" si="177"/>
        <v>6.6509045697014484</v>
      </c>
      <c r="DA361" s="47">
        <f t="shared" ca="1" si="177"/>
        <v>5.5957341636683937</v>
      </c>
      <c r="DB361" s="47">
        <f t="shared" ca="1" si="177"/>
        <v>5.6964845369943307</v>
      </c>
      <c r="DC361" s="47">
        <f t="shared" ca="1" si="177"/>
        <v>5.6192575494598334</v>
      </c>
      <c r="DD361" s="47">
        <f t="shared" ca="1" si="177"/>
        <v>6.1928889545001633</v>
      </c>
    </row>
    <row r="362" spans="1:108" x14ac:dyDescent="0.25">
      <c r="A362" s="40" t="s">
        <v>138</v>
      </c>
      <c r="B362" s="40">
        <v>2922</v>
      </c>
      <c r="C362" s="40" t="s">
        <v>38</v>
      </c>
      <c r="D362" s="40" t="s">
        <v>1577</v>
      </c>
      <c r="E362" s="40" t="s">
        <v>1574</v>
      </c>
      <c r="F362" s="40">
        <v>30</v>
      </c>
      <c r="G362" s="43">
        <v>45689</v>
      </c>
      <c r="I362" s="40" t="s">
        <v>74</v>
      </c>
      <c r="J362" s="40">
        <v>1</v>
      </c>
      <c r="K362" s="40" t="s">
        <v>33</v>
      </c>
      <c r="L362" s="40" t="s">
        <v>133</v>
      </c>
      <c r="N362" s="41">
        <f>VLOOKUP($C362 &amp; $I362 &amp; $K362,FATOR!$A$3:$P$22,5,0)</f>
        <v>0.22871264683271059</v>
      </c>
      <c r="O362" s="41">
        <f>VLOOKUP($C362 &amp; $I362 &amp; $K362,FATOR!$A$3:$P$22,6,0)</f>
        <v>0.23750563879343578</v>
      </c>
      <c r="P362" s="41">
        <f>VLOOKUP($C362 &amp; $I362 &amp; $K362,FATOR!$A$3:$P$22,7,0)</f>
        <v>0.23037320442145653</v>
      </c>
      <c r="Q362" s="41">
        <f>VLOOKUP($C362 &amp; $I362 &amp; $K362,FATOR!$A$3:$P$22,8,0)</f>
        <v>0.22169681899004828</v>
      </c>
      <c r="R362" s="41">
        <f>VLOOKUP($C362 &amp; $I362 &amp; $K362,FATOR!$A$3:$P$22,9,0)</f>
        <v>0.18652447212227979</v>
      </c>
      <c r="S362" s="41">
        <f>VLOOKUP($C362 &amp; $I362 &amp; $K362,FATOR!$A$3:$P$22,10,0)</f>
        <v>0.18988281789981101</v>
      </c>
      <c r="T362" s="41">
        <f>VLOOKUP($C362 &amp; $I362 &amp; $K362,FATOR!$A$3:$P$22,11,0)</f>
        <v>0.18730858498199443</v>
      </c>
      <c r="U362" s="41">
        <f>VLOOKUP($C362 &amp; $I362 &amp; $K362,FATOR!$A$3:$P$22,12,0)</f>
        <v>0.20642963181667212</v>
      </c>
      <c r="V362" s="41">
        <f>VLOOKUP($C362 &amp; $I362 &amp; $K362,FATOR!$A$3:$P$22,13,0)</f>
        <v>0.25801633166033289</v>
      </c>
      <c r="W362" s="41">
        <f>VLOOKUP($C362 &amp; $I362 &amp; $K362,FATOR!$A$3:$P$22,14,0)</f>
        <v>0.23400168262830828</v>
      </c>
      <c r="X362" s="41">
        <f>VLOOKUP($C362 &amp; $I362 &amp; $K362,FATOR!$A$3:$P$22,15,0)</f>
        <v>0.22614830050781706</v>
      </c>
      <c r="Y362" s="41">
        <f>VLOOKUP($C362 &amp; $I362 &amp; $K362,FATOR!$A$3:$P$22,16,0)</f>
        <v>0.23465907887395288</v>
      </c>
      <c r="AA362" s="42">
        <f t="shared" si="161"/>
        <v>6.8613794049813173</v>
      </c>
      <c r="AB362" s="42">
        <f t="shared" si="162"/>
        <v>7.1251691638030739</v>
      </c>
      <c r="AC362" s="42">
        <f t="shared" si="163"/>
        <v>6.9111961326436964</v>
      </c>
      <c r="AD362" s="42">
        <f t="shared" si="164"/>
        <v>6.6509045697014484</v>
      </c>
      <c r="AE362" s="42">
        <f t="shared" si="165"/>
        <v>5.5957341636683937</v>
      </c>
      <c r="AF362" s="42">
        <f t="shared" si="166"/>
        <v>5.6964845369943307</v>
      </c>
      <c r="AG362" s="42">
        <f t="shared" si="167"/>
        <v>5.6192575494598334</v>
      </c>
      <c r="AH362" s="42">
        <f t="shared" si="168"/>
        <v>6.1928889545001633</v>
      </c>
      <c r="AI362" s="42">
        <f t="shared" si="169"/>
        <v>7.7404899498099864</v>
      </c>
      <c r="AJ362" s="42">
        <f t="shared" si="170"/>
        <v>7.0200504788492486</v>
      </c>
      <c r="AK362" s="42">
        <f t="shared" si="171"/>
        <v>6.7844490152345118</v>
      </c>
      <c r="AL362" s="42">
        <f t="shared" si="172"/>
        <v>7.0397723662185863</v>
      </c>
      <c r="AN362" s="43">
        <f t="shared" si="173"/>
        <v>45689</v>
      </c>
      <c r="AO362" s="47" t="str">
        <f t="shared" ca="1" si="176"/>
        <v/>
      </c>
      <c r="AP362" s="47" t="str">
        <f t="shared" ca="1" si="176"/>
        <v/>
      </c>
      <c r="AQ362" s="47" t="str">
        <f t="shared" ca="1" si="176"/>
        <v/>
      </c>
      <c r="AR362" s="47" t="str">
        <f t="shared" ca="1" si="176"/>
        <v/>
      </c>
      <c r="AS362" s="47" t="str">
        <f t="shared" ca="1" si="176"/>
        <v/>
      </c>
      <c r="AT362" s="47" t="str">
        <f t="shared" ref="AO362:AX383" ca="1" si="183">IF($AN362&lt;=AT$1,HLOOKUP(MONTH(AT$1),$AA:$AL,ROW($AO362),0),"")</f>
        <v/>
      </c>
      <c r="AU362" s="47" t="str">
        <f t="shared" ca="1" si="183"/>
        <v/>
      </c>
      <c r="AV362" s="47" t="str">
        <f t="shared" ca="1" si="183"/>
        <v/>
      </c>
      <c r="AW362" s="47" t="str">
        <f t="shared" ca="1" si="183"/>
        <v/>
      </c>
      <c r="AX362" s="47" t="str">
        <f t="shared" ca="1" si="183"/>
        <v/>
      </c>
      <c r="AY362" s="47" t="str">
        <f t="shared" ca="1" si="182"/>
        <v/>
      </c>
      <c r="AZ362" s="47" t="str">
        <f t="shared" ca="1" si="182"/>
        <v/>
      </c>
      <c r="BA362" s="47" t="str">
        <f t="shared" ca="1" si="182"/>
        <v/>
      </c>
      <c r="BB362" s="47">
        <f t="shared" ca="1" si="182"/>
        <v>7.1251691638030739</v>
      </c>
      <c r="BC362" s="47">
        <f t="shared" ca="1" si="182"/>
        <v>6.9111961326436964</v>
      </c>
      <c r="BD362" s="47">
        <f t="shared" ca="1" si="182"/>
        <v>6.6509045697014484</v>
      </c>
      <c r="BE362" s="47">
        <f t="shared" ca="1" si="182"/>
        <v>5.5957341636683937</v>
      </c>
      <c r="BF362" s="47">
        <f t="shared" ca="1" si="182"/>
        <v>5.6964845369943307</v>
      </c>
      <c r="BG362" s="47">
        <f t="shared" ca="1" si="182"/>
        <v>5.6192575494598334</v>
      </c>
      <c r="BH362" s="47">
        <f t="shared" ca="1" si="182"/>
        <v>6.1928889545001633</v>
      </c>
      <c r="BI362" s="47">
        <f t="shared" ca="1" si="181"/>
        <v>7.7404899498099864</v>
      </c>
      <c r="BJ362" s="47">
        <f t="shared" ca="1" si="181"/>
        <v>7.0200504788492486</v>
      </c>
      <c r="BK362" s="47">
        <f t="shared" ca="1" si="181"/>
        <v>6.7844490152345118</v>
      </c>
      <c r="BL362" s="47">
        <f t="shared" ca="1" si="181"/>
        <v>7.0397723662185863</v>
      </c>
      <c r="BM362" s="47">
        <f t="shared" ca="1" si="181"/>
        <v>6.8613794049813173</v>
      </c>
      <c r="BN362" s="47">
        <f t="shared" ca="1" si="181"/>
        <v>7.1251691638030739</v>
      </c>
      <c r="BO362" s="47">
        <f t="shared" ca="1" si="181"/>
        <v>6.9111961326436964</v>
      </c>
      <c r="BP362" s="47">
        <f t="shared" ca="1" si="181"/>
        <v>6.6509045697014484</v>
      </c>
      <c r="BQ362" s="47">
        <f t="shared" ca="1" si="181"/>
        <v>5.5957341636683937</v>
      </c>
      <c r="BR362" s="47">
        <f t="shared" ca="1" si="181"/>
        <v>5.6964845369943307</v>
      </c>
      <c r="BS362" s="47">
        <f t="shared" ca="1" si="179"/>
        <v>5.6192575494598334</v>
      </c>
      <c r="BT362" s="47">
        <f t="shared" ca="1" si="179"/>
        <v>6.1928889545001633</v>
      </c>
      <c r="BU362" s="47">
        <f t="shared" ca="1" si="179"/>
        <v>7.7404899498099864</v>
      </c>
      <c r="BV362" s="47">
        <f t="shared" ca="1" si="179"/>
        <v>7.0200504788492486</v>
      </c>
      <c r="BW362" s="47">
        <f t="shared" ca="1" si="179"/>
        <v>6.7844490152345118</v>
      </c>
      <c r="BX362" s="47">
        <f t="shared" ca="1" si="179"/>
        <v>7.0397723662185863</v>
      </c>
      <c r="BY362" s="47">
        <f t="shared" ca="1" si="179"/>
        <v>6.8613794049813173</v>
      </c>
      <c r="BZ362" s="47">
        <f t="shared" ca="1" si="179"/>
        <v>7.1251691638030739</v>
      </c>
      <c r="CA362" s="47">
        <f t="shared" ca="1" si="179"/>
        <v>6.9111961326436964</v>
      </c>
      <c r="CB362" s="47">
        <f t="shared" ca="1" si="179"/>
        <v>6.6509045697014484</v>
      </c>
      <c r="CC362" s="47">
        <f t="shared" ca="1" si="178"/>
        <v>5.5957341636683937</v>
      </c>
      <c r="CD362" s="47">
        <f t="shared" ca="1" si="178"/>
        <v>5.6964845369943307</v>
      </c>
      <c r="CE362" s="47">
        <f t="shared" ca="1" si="178"/>
        <v>5.6192575494598334</v>
      </c>
      <c r="CF362" s="47">
        <f t="shared" ca="1" si="178"/>
        <v>6.1928889545001633</v>
      </c>
      <c r="CG362" s="47">
        <f t="shared" ca="1" si="178"/>
        <v>7.7404899498099864</v>
      </c>
      <c r="CH362" s="47">
        <f t="shared" ca="1" si="178"/>
        <v>7.0200504788492486</v>
      </c>
      <c r="CI362" s="47">
        <f t="shared" ca="1" si="178"/>
        <v>6.7844490152345118</v>
      </c>
      <c r="CJ362" s="47">
        <f t="shared" ca="1" si="178"/>
        <v>7.0397723662185863</v>
      </c>
      <c r="CK362" s="47">
        <f t="shared" ca="1" si="178"/>
        <v>6.8613794049813173</v>
      </c>
      <c r="CL362" s="47">
        <f t="shared" ca="1" si="178"/>
        <v>7.1251691638030739</v>
      </c>
      <c r="CM362" s="47">
        <f t="shared" ca="1" si="180"/>
        <v>6.9111961326436964</v>
      </c>
      <c r="CN362" s="47">
        <f t="shared" ca="1" si="180"/>
        <v>6.6509045697014484</v>
      </c>
      <c r="CO362" s="47">
        <f t="shared" ca="1" si="180"/>
        <v>5.5957341636683937</v>
      </c>
      <c r="CP362" s="47">
        <f t="shared" ca="1" si="180"/>
        <v>5.6964845369943307</v>
      </c>
      <c r="CQ362" s="47">
        <f t="shared" ca="1" si="180"/>
        <v>5.6192575494598334</v>
      </c>
      <c r="CR362" s="47">
        <f t="shared" ca="1" si="180"/>
        <v>6.1928889545001633</v>
      </c>
      <c r="CS362" s="47">
        <f t="shared" ca="1" si="180"/>
        <v>7.7404899498099864</v>
      </c>
      <c r="CT362" s="47">
        <f t="shared" ca="1" si="180"/>
        <v>7.0200504788492486</v>
      </c>
      <c r="CU362" s="47">
        <f t="shared" ca="1" si="180"/>
        <v>6.7844490152345118</v>
      </c>
      <c r="CV362" s="47">
        <f t="shared" ca="1" si="180"/>
        <v>7.0397723662185863</v>
      </c>
      <c r="CW362" s="47">
        <f t="shared" ca="1" si="177"/>
        <v>6.8613794049813173</v>
      </c>
      <c r="CX362" s="47">
        <f t="shared" ca="1" si="177"/>
        <v>7.1251691638030739</v>
      </c>
      <c r="CY362" s="47">
        <f t="shared" ca="1" si="177"/>
        <v>6.9111961326436964</v>
      </c>
      <c r="CZ362" s="47">
        <f t="shared" ca="1" si="177"/>
        <v>6.6509045697014484</v>
      </c>
      <c r="DA362" s="47">
        <f t="shared" ca="1" si="177"/>
        <v>5.5957341636683937</v>
      </c>
      <c r="DB362" s="47">
        <f t="shared" ca="1" si="177"/>
        <v>5.6964845369943307</v>
      </c>
      <c r="DC362" s="47">
        <f t="shared" ca="1" si="177"/>
        <v>5.6192575494598334</v>
      </c>
      <c r="DD362" s="47">
        <f t="shared" ca="1" si="177"/>
        <v>6.1928889545001633</v>
      </c>
    </row>
    <row r="363" spans="1:108" x14ac:dyDescent="0.25">
      <c r="A363" s="40" t="s">
        <v>138</v>
      </c>
      <c r="B363" s="40">
        <v>2923</v>
      </c>
      <c r="C363" s="40" t="s">
        <v>38</v>
      </c>
      <c r="D363" s="40" t="s">
        <v>1578</v>
      </c>
      <c r="E363" s="40" t="s">
        <v>1574</v>
      </c>
      <c r="F363" s="40">
        <v>30</v>
      </c>
      <c r="G363" s="43">
        <v>45689</v>
      </c>
      <c r="I363" s="40" t="s">
        <v>74</v>
      </c>
      <c r="J363" s="40">
        <v>1</v>
      </c>
      <c r="K363" s="40" t="s">
        <v>33</v>
      </c>
      <c r="L363" s="40" t="s">
        <v>133</v>
      </c>
      <c r="N363" s="41">
        <f>VLOOKUP($C363 &amp; $I363 &amp; $K363,FATOR!$A$3:$P$22,5,0)</f>
        <v>0.22871264683271059</v>
      </c>
      <c r="O363" s="41">
        <f>VLOOKUP($C363 &amp; $I363 &amp; $K363,FATOR!$A$3:$P$22,6,0)</f>
        <v>0.23750563879343578</v>
      </c>
      <c r="P363" s="41">
        <f>VLOOKUP($C363 &amp; $I363 &amp; $K363,FATOR!$A$3:$P$22,7,0)</f>
        <v>0.23037320442145653</v>
      </c>
      <c r="Q363" s="41">
        <f>VLOOKUP($C363 &amp; $I363 &amp; $K363,FATOR!$A$3:$P$22,8,0)</f>
        <v>0.22169681899004828</v>
      </c>
      <c r="R363" s="41">
        <f>VLOOKUP($C363 &amp; $I363 &amp; $K363,FATOR!$A$3:$P$22,9,0)</f>
        <v>0.18652447212227979</v>
      </c>
      <c r="S363" s="41">
        <f>VLOOKUP($C363 &amp; $I363 &amp; $K363,FATOR!$A$3:$P$22,10,0)</f>
        <v>0.18988281789981101</v>
      </c>
      <c r="T363" s="41">
        <f>VLOOKUP($C363 &amp; $I363 &amp; $K363,FATOR!$A$3:$P$22,11,0)</f>
        <v>0.18730858498199443</v>
      </c>
      <c r="U363" s="41">
        <f>VLOOKUP($C363 &amp; $I363 &amp; $K363,FATOR!$A$3:$P$22,12,0)</f>
        <v>0.20642963181667212</v>
      </c>
      <c r="V363" s="41">
        <f>VLOOKUP($C363 &amp; $I363 &amp; $K363,FATOR!$A$3:$P$22,13,0)</f>
        <v>0.25801633166033289</v>
      </c>
      <c r="W363" s="41">
        <f>VLOOKUP($C363 &amp; $I363 &amp; $K363,FATOR!$A$3:$P$22,14,0)</f>
        <v>0.23400168262830828</v>
      </c>
      <c r="X363" s="41">
        <f>VLOOKUP($C363 &amp; $I363 &amp; $K363,FATOR!$A$3:$P$22,15,0)</f>
        <v>0.22614830050781706</v>
      </c>
      <c r="Y363" s="41">
        <f>VLOOKUP($C363 &amp; $I363 &amp; $K363,FATOR!$A$3:$P$22,16,0)</f>
        <v>0.23465907887395288</v>
      </c>
      <c r="AA363" s="42">
        <f t="shared" si="161"/>
        <v>6.8613794049813173</v>
      </c>
      <c r="AB363" s="42">
        <f t="shared" si="162"/>
        <v>7.1251691638030739</v>
      </c>
      <c r="AC363" s="42">
        <f t="shared" si="163"/>
        <v>6.9111961326436964</v>
      </c>
      <c r="AD363" s="42">
        <f t="shared" si="164"/>
        <v>6.6509045697014484</v>
      </c>
      <c r="AE363" s="42">
        <f t="shared" si="165"/>
        <v>5.5957341636683937</v>
      </c>
      <c r="AF363" s="42">
        <f t="shared" si="166"/>
        <v>5.6964845369943307</v>
      </c>
      <c r="AG363" s="42">
        <f t="shared" si="167"/>
        <v>5.6192575494598334</v>
      </c>
      <c r="AH363" s="42">
        <f t="shared" si="168"/>
        <v>6.1928889545001633</v>
      </c>
      <c r="AI363" s="42">
        <f t="shared" si="169"/>
        <v>7.7404899498099864</v>
      </c>
      <c r="AJ363" s="42">
        <f t="shared" si="170"/>
        <v>7.0200504788492486</v>
      </c>
      <c r="AK363" s="42">
        <f t="shared" si="171"/>
        <v>6.7844490152345118</v>
      </c>
      <c r="AL363" s="42">
        <f t="shared" si="172"/>
        <v>7.0397723662185863</v>
      </c>
      <c r="AN363" s="43">
        <f t="shared" si="173"/>
        <v>45689</v>
      </c>
      <c r="AO363" s="47" t="str">
        <f t="shared" ca="1" si="183"/>
        <v/>
      </c>
      <c r="AP363" s="47" t="str">
        <f t="shared" ca="1" si="183"/>
        <v/>
      </c>
      <c r="AQ363" s="47" t="str">
        <f t="shared" ca="1" si="183"/>
        <v/>
      </c>
      <c r="AR363" s="47" t="str">
        <f t="shared" ca="1" si="183"/>
        <v/>
      </c>
      <c r="AS363" s="47" t="str">
        <f t="shared" ca="1" si="183"/>
        <v/>
      </c>
      <c r="AT363" s="47" t="str">
        <f t="shared" ca="1" si="183"/>
        <v/>
      </c>
      <c r="AU363" s="47" t="str">
        <f t="shared" ca="1" si="183"/>
        <v/>
      </c>
      <c r="AV363" s="47" t="str">
        <f t="shared" ca="1" si="183"/>
        <v/>
      </c>
      <c r="AW363" s="47" t="str">
        <f t="shared" ca="1" si="183"/>
        <v/>
      </c>
      <c r="AX363" s="47" t="str">
        <f t="shared" ca="1" si="183"/>
        <v/>
      </c>
      <c r="AY363" s="47" t="str">
        <f t="shared" ca="1" si="182"/>
        <v/>
      </c>
      <c r="AZ363" s="47" t="str">
        <f t="shared" ca="1" si="182"/>
        <v/>
      </c>
      <c r="BA363" s="47" t="str">
        <f t="shared" ca="1" si="182"/>
        <v/>
      </c>
      <c r="BB363" s="47">
        <f t="shared" ca="1" si="182"/>
        <v>7.1251691638030739</v>
      </c>
      <c r="BC363" s="47">
        <f t="shared" ca="1" si="182"/>
        <v>6.9111961326436964</v>
      </c>
      <c r="BD363" s="47">
        <f t="shared" ca="1" si="182"/>
        <v>6.6509045697014484</v>
      </c>
      <c r="BE363" s="47">
        <f t="shared" ca="1" si="182"/>
        <v>5.5957341636683937</v>
      </c>
      <c r="BF363" s="47">
        <f t="shared" ca="1" si="182"/>
        <v>5.6964845369943307</v>
      </c>
      <c r="BG363" s="47">
        <f t="shared" ca="1" si="182"/>
        <v>5.6192575494598334</v>
      </c>
      <c r="BH363" s="47">
        <f t="shared" ca="1" si="182"/>
        <v>6.1928889545001633</v>
      </c>
      <c r="BI363" s="47">
        <f t="shared" ca="1" si="181"/>
        <v>7.7404899498099864</v>
      </c>
      <c r="BJ363" s="47">
        <f t="shared" ca="1" si="181"/>
        <v>7.0200504788492486</v>
      </c>
      <c r="BK363" s="47">
        <f t="shared" ca="1" si="181"/>
        <v>6.7844490152345118</v>
      </c>
      <c r="BL363" s="47">
        <f t="shared" ca="1" si="181"/>
        <v>7.0397723662185863</v>
      </c>
      <c r="BM363" s="47">
        <f t="shared" ca="1" si="181"/>
        <v>6.8613794049813173</v>
      </c>
      <c r="BN363" s="47">
        <f t="shared" ca="1" si="181"/>
        <v>7.1251691638030739</v>
      </c>
      <c r="BO363" s="47">
        <f t="shared" ca="1" si="181"/>
        <v>6.9111961326436964</v>
      </c>
      <c r="BP363" s="47">
        <f t="shared" ca="1" si="181"/>
        <v>6.6509045697014484</v>
      </c>
      <c r="BQ363" s="47">
        <f t="shared" ca="1" si="181"/>
        <v>5.5957341636683937</v>
      </c>
      <c r="BR363" s="47">
        <f t="shared" ca="1" si="181"/>
        <v>5.6964845369943307</v>
      </c>
      <c r="BS363" s="47">
        <f t="shared" ca="1" si="179"/>
        <v>5.6192575494598334</v>
      </c>
      <c r="BT363" s="47">
        <f t="shared" ca="1" si="179"/>
        <v>6.1928889545001633</v>
      </c>
      <c r="BU363" s="47">
        <f t="shared" ca="1" si="179"/>
        <v>7.7404899498099864</v>
      </c>
      <c r="BV363" s="47">
        <f t="shared" ca="1" si="179"/>
        <v>7.0200504788492486</v>
      </c>
      <c r="BW363" s="47">
        <f t="shared" ca="1" si="179"/>
        <v>6.7844490152345118</v>
      </c>
      <c r="BX363" s="47">
        <f t="shared" ca="1" si="179"/>
        <v>7.0397723662185863</v>
      </c>
      <c r="BY363" s="47">
        <f t="shared" ca="1" si="179"/>
        <v>6.8613794049813173</v>
      </c>
      <c r="BZ363" s="47">
        <f t="shared" ca="1" si="179"/>
        <v>7.1251691638030739</v>
      </c>
      <c r="CA363" s="47">
        <f t="shared" ca="1" si="179"/>
        <v>6.9111961326436964</v>
      </c>
      <c r="CB363" s="47">
        <f t="shared" ca="1" si="179"/>
        <v>6.6509045697014484</v>
      </c>
      <c r="CC363" s="47">
        <f t="shared" ca="1" si="178"/>
        <v>5.5957341636683937</v>
      </c>
      <c r="CD363" s="47">
        <f t="shared" ca="1" si="178"/>
        <v>5.6964845369943307</v>
      </c>
      <c r="CE363" s="47">
        <f t="shared" ca="1" si="178"/>
        <v>5.6192575494598334</v>
      </c>
      <c r="CF363" s="47">
        <f t="shared" ca="1" si="178"/>
        <v>6.1928889545001633</v>
      </c>
      <c r="CG363" s="47">
        <f t="shared" ca="1" si="178"/>
        <v>7.7404899498099864</v>
      </c>
      <c r="CH363" s="47">
        <f t="shared" ca="1" si="178"/>
        <v>7.0200504788492486</v>
      </c>
      <c r="CI363" s="47">
        <f t="shared" ca="1" si="178"/>
        <v>6.7844490152345118</v>
      </c>
      <c r="CJ363" s="47">
        <f t="shared" ca="1" si="178"/>
        <v>7.0397723662185863</v>
      </c>
      <c r="CK363" s="47">
        <f t="shared" ca="1" si="178"/>
        <v>6.8613794049813173</v>
      </c>
      <c r="CL363" s="47">
        <f t="shared" ca="1" si="178"/>
        <v>7.1251691638030739</v>
      </c>
      <c r="CM363" s="47">
        <f t="shared" ca="1" si="180"/>
        <v>6.9111961326436964</v>
      </c>
      <c r="CN363" s="47">
        <f t="shared" ca="1" si="180"/>
        <v>6.6509045697014484</v>
      </c>
      <c r="CO363" s="47">
        <f t="shared" ca="1" si="180"/>
        <v>5.5957341636683937</v>
      </c>
      <c r="CP363" s="47">
        <f t="shared" ca="1" si="180"/>
        <v>5.6964845369943307</v>
      </c>
      <c r="CQ363" s="47">
        <f t="shared" ca="1" si="180"/>
        <v>5.6192575494598334</v>
      </c>
      <c r="CR363" s="47">
        <f t="shared" ca="1" si="180"/>
        <v>6.1928889545001633</v>
      </c>
      <c r="CS363" s="47">
        <f t="shared" ca="1" si="180"/>
        <v>7.7404899498099864</v>
      </c>
      <c r="CT363" s="47">
        <f t="shared" ca="1" si="180"/>
        <v>7.0200504788492486</v>
      </c>
      <c r="CU363" s="47">
        <f t="shared" ca="1" si="180"/>
        <v>6.7844490152345118</v>
      </c>
      <c r="CV363" s="47">
        <f t="shared" ca="1" si="180"/>
        <v>7.0397723662185863</v>
      </c>
      <c r="CW363" s="47">
        <f t="shared" ca="1" si="177"/>
        <v>6.8613794049813173</v>
      </c>
      <c r="CX363" s="47">
        <f t="shared" ca="1" si="177"/>
        <v>7.1251691638030739</v>
      </c>
      <c r="CY363" s="47">
        <f t="shared" ca="1" si="177"/>
        <v>6.9111961326436964</v>
      </c>
      <c r="CZ363" s="47">
        <f t="shared" ca="1" si="177"/>
        <v>6.6509045697014484</v>
      </c>
      <c r="DA363" s="47">
        <f t="shared" ca="1" si="177"/>
        <v>5.5957341636683937</v>
      </c>
      <c r="DB363" s="47">
        <f t="shared" ca="1" si="177"/>
        <v>5.6964845369943307</v>
      </c>
      <c r="DC363" s="47">
        <f t="shared" ca="1" si="177"/>
        <v>5.6192575494598334</v>
      </c>
      <c r="DD363" s="47">
        <f t="shared" ca="1" si="177"/>
        <v>6.1928889545001633</v>
      </c>
    </row>
    <row r="364" spans="1:108" x14ac:dyDescent="0.25">
      <c r="A364" s="40" t="s">
        <v>138</v>
      </c>
      <c r="B364" s="40">
        <v>2924</v>
      </c>
      <c r="C364" s="40" t="s">
        <v>31</v>
      </c>
      <c r="D364" s="40" t="s">
        <v>1579</v>
      </c>
      <c r="E364" s="40" t="s">
        <v>1570</v>
      </c>
      <c r="F364" s="40">
        <v>50</v>
      </c>
      <c r="G364" s="43">
        <v>45870</v>
      </c>
      <c r="I364" s="40" t="s">
        <v>74</v>
      </c>
      <c r="J364" s="40">
        <v>1</v>
      </c>
      <c r="K364" s="40" t="s">
        <v>33</v>
      </c>
      <c r="L364" s="40" t="s">
        <v>137</v>
      </c>
      <c r="N364" s="41">
        <f>VLOOKUP($C364 &amp; $I364 &amp; $K364,FATOR!$A$3:$P$22,5,0)</f>
        <v>0.23516228756884971</v>
      </c>
      <c r="O364" s="41">
        <f>VLOOKUP($C364 &amp; $I364 &amp; $K364,FATOR!$A$3:$P$22,6,0)</f>
        <v>0.21966842736486258</v>
      </c>
      <c r="P364" s="41">
        <f>VLOOKUP($C364 &amp; $I364 &amp; $K364,FATOR!$A$3:$P$22,7,0)</f>
        <v>0.23504538398326369</v>
      </c>
      <c r="Q364" s="41">
        <f>VLOOKUP($C364 &amp; $I364 &amp; $K364,FATOR!$A$3:$P$22,8,0)</f>
        <v>0.20674207770833952</v>
      </c>
      <c r="R364" s="41">
        <f>VLOOKUP($C364 &amp; $I364 &amp; $K364,FATOR!$A$3:$P$22,9,0)</f>
        <v>0.17149920684288822</v>
      </c>
      <c r="S364" s="41">
        <f>VLOOKUP($C364 &amp; $I364 &amp; $K364,FATOR!$A$3:$P$22,10,0)</f>
        <v>0.1618122816472472</v>
      </c>
      <c r="T364" s="41">
        <f>VLOOKUP($C364 &amp; $I364 &amp; $K364,FATOR!$A$3:$P$22,11,0)</f>
        <v>0.17557903330914121</v>
      </c>
      <c r="U364" s="41">
        <f>VLOOKUP($C364 &amp; $I364 &amp; $K364,FATOR!$A$3:$P$22,12,0)</f>
        <v>0.1745298280644238</v>
      </c>
      <c r="V364" s="41">
        <f>VLOOKUP($C364 &amp; $I364 &amp; $K364,FATOR!$A$3:$P$22,13,0)</f>
        <v>0.21253180841071748</v>
      </c>
      <c r="W364" s="41">
        <f>VLOOKUP($C364 &amp; $I364 &amp; $K364,FATOR!$A$3:$P$22,14,0)</f>
        <v>0.2107432866718385</v>
      </c>
      <c r="X364" s="41">
        <f>VLOOKUP($C364 &amp; $I364 &amp; $K364,FATOR!$A$3:$P$22,15,0)</f>
        <v>0.2155843839491689</v>
      </c>
      <c r="Y364" s="41">
        <f>VLOOKUP($C364 &amp; $I364 &amp; $K364,FATOR!$A$3:$P$22,16,0)</f>
        <v>0.20959371231642632</v>
      </c>
      <c r="AA364" s="42">
        <f t="shared" si="161"/>
        <v>11.758114378442485</v>
      </c>
      <c r="AB364" s="42">
        <f t="shared" si="162"/>
        <v>10.983421368243128</v>
      </c>
      <c r="AC364" s="42">
        <f t="shared" si="163"/>
        <v>11.752269199163184</v>
      </c>
      <c r="AD364" s="42">
        <f t="shared" si="164"/>
        <v>10.337103885416976</v>
      </c>
      <c r="AE364" s="42">
        <f t="shared" si="165"/>
        <v>8.5749603421444114</v>
      </c>
      <c r="AF364" s="42">
        <f t="shared" si="166"/>
        <v>8.0906140823623609</v>
      </c>
      <c r="AG364" s="42">
        <f t="shared" si="167"/>
        <v>8.7789516654570612</v>
      </c>
      <c r="AH364" s="42">
        <f t="shared" si="168"/>
        <v>8.7264914032211891</v>
      </c>
      <c r="AI364" s="42">
        <f t="shared" si="169"/>
        <v>10.626590420535873</v>
      </c>
      <c r="AJ364" s="42">
        <f t="shared" si="170"/>
        <v>10.537164333591925</v>
      </c>
      <c r="AK364" s="42">
        <f t="shared" si="171"/>
        <v>10.779219197458445</v>
      </c>
      <c r="AL364" s="42">
        <f t="shared" si="172"/>
        <v>10.479685615821316</v>
      </c>
      <c r="AN364" s="43">
        <f t="shared" si="173"/>
        <v>45870</v>
      </c>
      <c r="AO364" s="47" t="str">
        <f t="shared" ca="1" si="183"/>
        <v/>
      </c>
      <c r="AP364" s="47" t="str">
        <f t="shared" ca="1" si="183"/>
        <v/>
      </c>
      <c r="AQ364" s="47" t="str">
        <f t="shared" ca="1" si="183"/>
        <v/>
      </c>
      <c r="AR364" s="47" t="str">
        <f t="shared" ca="1" si="183"/>
        <v/>
      </c>
      <c r="AS364" s="47" t="str">
        <f t="shared" ca="1" si="183"/>
        <v/>
      </c>
      <c r="AT364" s="47" t="str">
        <f t="shared" ca="1" si="183"/>
        <v/>
      </c>
      <c r="AU364" s="47" t="str">
        <f t="shared" ca="1" si="183"/>
        <v/>
      </c>
      <c r="AV364" s="47" t="str">
        <f t="shared" ca="1" si="183"/>
        <v/>
      </c>
      <c r="AW364" s="47" t="str">
        <f t="shared" ca="1" si="183"/>
        <v/>
      </c>
      <c r="AX364" s="47" t="str">
        <f t="shared" ca="1" si="183"/>
        <v/>
      </c>
      <c r="AY364" s="47" t="str">
        <f t="shared" ca="1" si="182"/>
        <v/>
      </c>
      <c r="AZ364" s="47" t="str">
        <f t="shared" ca="1" si="182"/>
        <v/>
      </c>
      <c r="BA364" s="47" t="str">
        <f t="shared" ca="1" si="182"/>
        <v/>
      </c>
      <c r="BB364" s="47" t="str">
        <f t="shared" ca="1" si="182"/>
        <v/>
      </c>
      <c r="BC364" s="47" t="str">
        <f t="shared" ca="1" si="182"/>
        <v/>
      </c>
      <c r="BD364" s="47" t="str">
        <f t="shared" ca="1" si="182"/>
        <v/>
      </c>
      <c r="BE364" s="47" t="str">
        <f t="shared" ca="1" si="182"/>
        <v/>
      </c>
      <c r="BF364" s="47" t="str">
        <f t="shared" ca="1" si="182"/>
        <v/>
      </c>
      <c r="BG364" s="47" t="str">
        <f t="shared" ca="1" si="182"/>
        <v/>
      </c>
      <c r="BH364" s="47">
        <f t="shared" ca="1" si="182"/>
        <v>8.7264914032211891</v>
      </c>
      <c r="BI364" s="47">
        <f t="shared" ca="1" si="181"/>
        <v>10.626590420535873</v>
      </c>
      <c r="BJ364" s="47">
        <f t="shared" ca="1" si="181"/>
        <v>10.537164333591925</v>
      </c>
      <c r="BK364" s="47">
        <f t="shared" ca="1" si="181"/>
        <v>10.779219197458445</v>
      </c>
      <c r="BL364" s="47">
        <f t="shared" ca="1" si="181"/>
        <v>10.479685615821316</v>
      </c>
      <c r="BM364" s="47">
        <f t="shared" ca="1" si="181"/>
        <v>11.758114378442485</v>
      </c>
      <c r="BN364" s="47">
        <f t="shared" ca="1" si="181"/>
        <v>10.983421368243128</v>
      </c>
      <c r="BO364" s="47">
        <f t="shared" ca="1" si="181"/>
        <v>11.752269199163184</v>
      </c>
      <c r="BP364" s="47">
        <f t="shared" ca="1" si="181"/>
        <v>10.337103885416976</v>
      </c>
      <c r="BQ364" s="47">
        <f t="shared" ca="1" si="181"/>
        <v>8.5749603421444114</v>
      </c>
      <c r="BR364" s="47">
        <f t="shared" ca="1" si="181"/>
        <v>8.0906140823623609</v>
      </c>
      <c r="BS364" s="47">
        <f t="shared" ca="1" si="179"/>
        <v>8.7789516654570612</v>
      </c>
      <c r="BT364" s="47">
        <f t="shared" ca="1" si="179"/>
        <v>8.7264914032211891</v>
      </c>
      <c r="BU364" s="47">
        <f t="shared" ca="1" si="179"/>
        <v>10.626590420535873</v>
      </c>
      <c r="BV364" s="47">
        <f t="shared" ca="1" si="179"/>
        <v>10.537164333591925</v>
      </c>
      <c r="BW364" s="47">
        <f t="shared" ca="1" si="179"/>
        <v>10.779219197458445</v>
      </c>
      <c r="BX364" s="47">
        <f t="shared" ca="1" si="179"/>
        <v>10.479685615821316</v>
      </c>
      <c r="BY364" s="47">
        <f t="shared" ca="1" si="179"/>
        <v>11.758114378442485</v>
      </c>
      <c r="BZ364" s="47">
        <f t="shared" ca="1" si="179"/>
        <v>10.983421368243128</v>
      </c>
      <c r="CA364" s="47">
        <f t="shared" ca="1" si="179"/>
        <v>11.752269199163184</v>
      </c>
      <c r="CB364" s="47">
        <f t="shared" ca="1" si="179"/>
        <v>10.337103885416976</v>
      </c>
      <c r="CC364" s="47">
        <f t="shared" ca="1" si="178"/>
        <v>8.5749603421444114</v>
      </c>
      <c r="CD364" s="47">
        <f t="shared" ca="1" si="178"/>
        <v>8.0906140823623609</v>
      </c>
      <c r="CE364" s="47">
        <f t="shared" ca="1" si="178"/>
        <v>8.7789516654570612</v>
      </c>
      <c r="CF364" s="47">
        <f t="shared" ca="1" si="178"/>
        <v>8.7264914032211891</v>
      </c>
      <c r="CG364" s="47">
        <f t="shared" ca="1" si="178"/>
        <v>10.626590420535873</v>
      </c>
      <c r="CH364" s="47">
        <f t="shared" ca="1" si="178"/>
        <v>10.537164333591925</v>
      </c>
      <c r="CI364" s="47">
        <f t="shared" ref="CC364:CR383" ca="1" si="184">IF($AN364&lt;=CI$1,HLOOKUP(MONTH(CI$1),$AA:$AL,ROW($AO364),0),"")</f>
        <v>10.779219197458445</v>
      </c>
      <c r="CJ364" s="47">
        <f t="shared" ca="1" si="184"/>
        <v>10.479685615821316</v>
      </c>
      <c r="CK364" s="47">
        <f t="shared" ca="1" si="184"/>
        <v>11.758114378442485</v>
      </c>
      <c r="CL364" s="47">
        <f t="shared" ca="1" si="184"/>
        <v>10.983421368243128</v>
      </c>
      <c r="CM364" s="47">
        <f t="shared" ca="1" si="180"/>
        <v>11.752269199163184</v>
      </c>
      <c r="CN364" s="47">
        <f t="shared" ca="1" si="180"/>
        <v>10.337103885416976</v>
      </c>
      <c r="CO364" s="47">
        <f t="shared" ca="1" si="180"/>
        <v>8.5749603421444114</v>
      </c>
      <c r="CP364" s="47">
        <f t="shared" ca="1" si="180"/>
        <v>8.0906140823623609</v>
      </c>
      <c r="CQ364" s="47">
        <f t="shared" ca="1" si="180"/>
        <v>8.7789516654570612</v>
      </c>
      <c r="CR364" s="47">
        <f t="shared" ca="1" si="180"/>
        <v>8.7264914032211891</v>
      </c>
      <c r="CS364" s="47">
        <f t="shared" ca="1" si="180"/>
        <v>10.626590420535873</v>
      </c>
      <c r="CT364" s="47">
        <f t="shared" ca="1" si="180"/>
        <v>10.537164333591925</v>
      </c>
      <c r="CU364" s="47">
        <f t="shared" ca="1" si="180"/>
        <v>10.779219197458445</v>
      </c>
      <c r="CV364" s="47">
        <f t="shared" ca="1" si="180"/>
        <v>10.479685615821316</v>
      </c>
      <c r="CW364" s="47">
        <f t="shared" ca="1" si="177"/>
        <v>11.758114378442485</v>
      </c>
      <c r="CX364" s="47">
        <f t="shared" ca="1" si="177"/>
        <v>10.983421368243128</v>
      </c>
      <c r="CY364" s="47">
        <f t="shared" ca="1" si="177"/>
        <v>11.752269199163184</v>
      </c>
      <c r="CZ364" s="47">
        <f t="shared" ca="1" si="177"/>
        <v>10.337103885416976</v>
      </c>
      <c r="DA364" s="47">
        <f t="shared" ca="1" si="177"/>
        <v>8.5749603421444114</v>
      </c>
      <c r="DB364" s="47">
        <f t="shared" ca="1" si="177"/>
        <v>8.0906140823623609</v>
      </c>
      <c r="DC364" s="47">
        <f t="shared" ca="1" si="177"/>
        <v>8.7789516654570612</v>
      </c>
      <c r="DD364" s="47">
        <f t="shared" ca="1" si="177"/>
        <v>8.7264914032211891</v>
      </c>
    </row>
    <row r="365" spans="1:108" x14ac:dyDescent="0.25">
      <c r="A365" s="40" t="s">
        <v>138</v>
      </c>
      <c r="B365" s="40">
        <v>2925</v>
      </c>
      <c r="C365" s="40" t="s">
        <v>31</v>
      </c>
      <c r="D365" s="40" t="s">
        <v>1580</v>
      </c>
      <c r="E365" s="40" t="s">
        <v>1570</v>
      </c>
      <c r="F365" s="40">
        <v>50</v>
      </c>
      <c r="G365" s="43">
        <v>45901</v>
      </c>
      <c r="I365" s="40" t="s">
        <v>74</v>
      </c>
      <c r="J365" s="40">
        <v>1</v>
      </c>
      <c r="K365" s="40" t="s">
        <v>33</v>
      </c>
      <c r="L365" s="40" t="s">
        <v>137</v>
      </c>
      <c r="N365" s="41">
        <f>VLOOKUP($C365 &amp; $I365 &amp; $K365,FATOR!$A$3:$P$22,5,0)</f>
        <v>0.23516228756884971</v>
      </c>
      <c r="O365" s="41">
        <f>VLOOKUP($C365 &amp; $I365 &amp; $K365,FATOR!$A$3:$P$22,6,0)</f>
        <v>0.21966842736486258</v>
      </c>
      <c r="P365" s="41">
        <f>VLOOKUP($C365 &amp; $I365 &amp; $K365,FATOR!$A$3:$P$22,7,0)</f>
        <v>0.23504538398326369</v>
      </c>
      <c r="Q365" s="41">
        <f>VLOOKUP($C365 &amp; $I365 &amp; $K365,FATOR!$A$3:$P$22,8,0)</f>
        <v>0.20674207770833952</v>
      </c>
      <c r="R365" s="41">
        <f>VLOOKUP($C365 &amp; $I365 &amp; $K365,FATOR!$A$3:$P$22,9,0)</f>
        <v>0.17149920684288822</v>
      </c>
      <c r="S365" s="41">
        <f>VLOOKUP($C365 &amp; $I365 &amp; $K365,FATOR!$A$3:$P$22,10,0)</f>
        <v>0.1618122816472472</v>
      </c>
      <c r="T365" s="41">
        <f>VLOOKUP($C365 &amp; $I365 &amp; $K365,FATOR!$A$3:$P$22,11,0)</f>
        <v>0.17557903330914121</v>
      </c>
      <c r="U365" s="41">
        <f>VLOOKUP($C365 &amp; $I365 &amp; $K365,FATOR!$A$3:$P$22,12,0)</f>
        <v>0.1745298280644238</v>
      </c>
      <c r="V365" s="41">
        <f>VLOOKUP($C365 &amp; $I365 &amp; $K365,FATOR!$A$3:$P$22,13,0)</f>
        <v>0.21253180841071748</v>
      </c>
      <c r="W365" s="41">
        <f>VLOOKUP($C365 &amp; $I365 &amp; $K365,FATOR!$A$3:$P$22,14,0)</f>
        <v>0.2107432866718385</v>
      </c>
      <c r="X365" s="41">
        <f>VLOOKUP($C365 &amp; $I365 &amp; $K365,FATOR!$A$3:$P$22,15,0)</f>
        <v>0.2155843839491689</v>
      </c>
      <c r="Y365" s="41">
        <f>VLOOKUP($C365 &amp; $I365 &amp; $K365,FATOR!$A$3:$P$22,16,0)</f>
        <v>0.20959371231642632</v>
      </c>
      <c r="AA365" s="42">
        <f t="shared" si="161"/>
        <v>11.758114378442485</v>
      </c>
      <c r="AB365" s="42">
        <f t="shared" si="162"/>
        <v>10.983421368243128</v>
      </c>
      <c r="AC365" s="42">
        <f t="shared" si="163"/>
        <v>11.752269199163184</v>
      </c>
      <c r="AD365" s="42">
        <f t="shared" si="164"/>
        <v>10.337103885416976</v>
      </c>
      <c r="AE365" s="42">
        <f t="shared" si="165"/>
        <v>8.5749603421444114</v>
      </c>
      <c r="AF365" s="42">
        <f t="shared" si="166"/>
        <v>8.0906140823623609</v>
      </c>
      <c r="AG365" s="42">
        <f t="shared" si="167"/>
        <v>8.7789516654570612</v>
      </c>
      <c r="AH365" s="42">
        <f t="shared" si="168"/>
        <v>8.7264914032211891</v>
      </c>
      <c r="AI365" s="42">
        <f t="shared" si="169"/>
        <v>10.626590420535873</v>
      </c>
      <c r="AJ365" s="42">
        <f t="shared" si="170"/>
        <v>10.537164333591925</v>
      </c>
      <c r="AK365" s="42">
        <f t="shared" si="171"/>
        <v>10.779219197458445</v>
      </c>
      <c r="AL365" s="42">
        <f t="shared" si="172"/>
        <v>10.479685615821316</v>
      </c>
      <c r="AN365" s="43">
        <f t="shared" si="173"/>
        <v>45901</v>
      </c>
      <c r="AO365" s="47" t="str">
        <f t="shared" ca="1" si="183"/>
        <v/>
      </c>
      <c r="AP365" s="47" t="str">
        <f t="shared" ca="1" si="183"/>
        <v/>
      </c>
      <c r="AQ365" s="47" t="str">
        <f t="shared" ca="1" si="183"/>
        <v/>
      </c>
      <c r="AR365" s="47" t="str">
        <f t="shared" ca="1" si="183"/>
        <v/>
      </c>
      <c r="AS365" s="47" t="str">
        <f t="shared" ca="1" si="183"/>
        <v/>
      </c>
      <c r="AT365" s="47" t="str">
        <f t="shared" ca="1" si="183"/>
        <v/>
      </c>
      <c r="AU365" s="47" t="str">
        <f t="shared" ca="1" si="183"/>
        <v/>
      </c>
      <c r="AV365" s="47" t="str">
        <f t="shared" ca="1" si="183"/>
        <v/>
      </c>
      <c r="AW365" s="47" t="str">
        <f t="shared" ca="1" si="183"/>
        <v/>
      </c>
      <c r="AX365" s="47" t="str">
        <f t="shared" ca="1" si="183"/>
        <v/>
      </c>
      <c r="AY365" s="47" t="str">
        <f t="shared" ca="1" si="182"/>
        <v/>
      </c>
      <c r="AZ365" s="47" t="str">
        <f t="shared" ca="1" si="182"/>
        <v/>
      </c>
      <c r="BA365" s="47" t="str">
        <f t="shared" ca="1" si="182"/>
        <v/>
      </c>
      <c r="BB365" s="47" t="str">
        <f t="shared" ca="1" si="182"/>
        <v/>
      </c>
      <c r="BC365" s="47" t="str">
        <f t="shared" ca="1" si="182"/>
        <v/>
      </c>
      <c r="BD365" s="47" t="str">
        <f t="shared" ca="1" si="182"/>
        <v/>
      </c>
      <c r="BE365" s="47" t="str">
        <f t="shared" ca="1" si="182"/>
        <v/>
      </c>
      <c r="BF365" s="47" t="str">
        <f t="shared" ca="1" si="182"/>
        <v/>
      </c>
      <c r="BG365" s="47" t="str">
        <f t="shared" ca="1" si="182"/>
        <v/>
      </c>
      <c r="BH365" s="47" t="str">
        <f t="shared" ca="1" si="182"/>
        <v/>
      </c>
      <c r="BI365" s="47">
        <f t="shared" ca="1" si="181"/>
        <v>10.626590420535873</v>
      </c>
      <c r="BJ365" s="47">
        <f t="shared" ca="1" si="181"/>
        <v>10.537164333591925</v>
      </c>
      <c r="BK365" s="47">
        <f t="shared" ca="1" si="181"/>
        <v>10.779219197458445</v>
      </c>
      <c r="BL365" s="47">
        <f t="shared" ca="1" si="181"/>
        <v>10.479685615821316</v>
      </c>
      <c r="BM365" s="47">
        <f t="shared" ca="1" si="181"/>
        <v>11.758114378442485</v>
      </c>
      <c r="BN365" s="47">
        <f t="shared" ca="1" si="181"/>
        <v>10.983421368243128</v>
      </c>
      <c r="BO365" s="47">
        <f t="shared" ca="1" si="181"/>
        <v>11.752269199163184</v>
      </c>
      <c r="BP365" s="47">
        <f t="shared" ca="1" si="181"/>
        <v>10.337103885416976</v>
      </c>
      <c r="BQ365" s="47">
        <f t="shared" ca="1" si="181"/>
        <v>8.5749603421444114</v>
      </c>
      <c r="BR365" s="47">
        <f t="shared" ca="1" si="181"/>
        <v>8.0906140823623609</v>
      </c>
      <c r="BS365" s="47">
        <f t="shared" ca="1" si="179"/>
        <v>8.7789516654570612</v>
      </c>
      <c r="BT365" s="47">
        <f t="shared" ca="1" si="179"/>
        <v>8.7264914032211891</v>
      </c>
      <c r="BU365" s="47">
        <f t="shared" ca="1" si="179"/>
        <v>10.626590420535873</v>
      </c>
      <c r="BV365" s="47">
        <f t="shared" ca="1" si="179"/>
        <v>10.537164333591925</v>
      </c>
      <c r="BW365" s="47">
        <f t="shared" ca="1" si="179"/>
        <v>10.779219197458445</v>
      </c>
      <c r="BX365" s="47">
        <f t="shared" ca="1" si="179"/>
        <v>10.479685615821316</v>
      </c>
      <c r="BY365" s="47">
        <f t="shared" ca="1" si="179"/>
        <v>11.758114378442485</v>
      </c>
      <c r="BZ365" s="47">
        <f t="shared" ca="1" si="179"/>
        <v>10.983421368243128</v>
      </c>
      <c r="CA365" s="47">
        <f t="shared" ca="1" si="179"/>
        <v>11.752269199163184</v>
      </c>
      <c r="CB365" s="47">
        <f t="shared" ca="1" si="179"/>
        <v>10.337103885416976</v>
      </c>
      <c r="CC365" s="47">
        <f t="shared" ca="1" si="184"/>
        <v>8.5749603421444114</v>
      </c>
      <c r="CD365" s="47">
        <f t="shared" ca="1" si="184"/>
        <v>8.0906140823623609</v>
      </c>
      <c r="CE365" s="47">
        <f t="shared" ca="1" si="184"/>
        <v>8.7789516654570612</v>
      </c>
      <c r="CF365" s="47">
        <f t="shared" ca="1" si="184"/>
        <v>8.7264914032211891</v>
      </c>
      <c r="CG365" s="47">
        <f t="shared" ca="1" si="184"/>
        <v>10.626590420535873</v>
      </c>
      <c r="CH365" s="47">
        <f t="shared" ca="1" si="184"/>
        <v>10.537164333591925</v>
      </c>
      <c r="CI365" s="47">
        <f t="shared" ca="1" si="184"/>
        <v>10.779219197458445</v>
      </c>
      <c r="CJ365" s="47">
        <f t="shared" ca="1" si="184"/>
        <v>10.479685615821316</v>
      </c>
      <c r="CK365" s="47">
        <f t="shared" ca="1" si="184"/>
        <v>11.758114378442485</v>
      </c>
      <c r="CL365" s="47">
        <f t="shared" ca="1" si="184"/>
        <v>10.983421368243128</v>
      </c>
      <c r="CM365" s="47">
        <f t="shared" ca="1" si="180"/>
        <v>11.752269199163184</v>
      </c>
      <c r="CN365" s="47">
        <f t="shared" ca="1" si="180"/>
        <v>10.337103885416976</v>
      </c>
      <c r="CO365" s="47">
        <f t="shared" ca="1" si="180"/>
        <v>8.5749603421444114</v>
      </c>
      <c r="CP365" s="47">
        <f t="shared" ca="1" si="180"/>
        <v>8.0906140823623609</v>
      </c>
      <c r="CQ365" s="47">
        <f t="shared" ca="1" si="180"/>
        <v>8.7789516654570612</v>
      </c>
      <c r="CR365" s="47">
        <f t="shared" ca="1" si="180"/>
        <v>8.7264914032211891</v>
      </c>
      <c r="CS365" s="47">
        <f t="shared" ca="1" si="180"/>
        <v>10.626590420535873</v>
      </c>
      <c r="CT365" s="47">
        <f t="shared" ca="1" si="180"/>
        <v>10.537164333591925</v>
      </c>
      <c r="CU365" s="47">
        <f t="shared" ca="1" si="180"/>
        <v>10.779219197458445</v>
      </c>
      <c r="CV365" s="47">
        <f t="shared" ca="1" si="180"/>
        <v>10.479685615821316</v>
      </c>
      <c r="CW365" s="47">
        <f t="shared" ca="1" si="177"/>
        <v>11.758114378442485</v>
      </c>
      <c r="CX365" s="47">
        <f t="shared" ca="1" si="177"/>
        <v>10.983421368243128</v>
      </c>
      <c r="CY365" s="47">
        <f t="shared" ca="1" si="177"/>
        <v>11.752269199163184</v>
      </c>
      <c r="CZ365" s="47">
        <f t="shared" ca="1" si="177"/>
        <v>10.337103885416976</v>
      </c>
      <c r="DA365" s="47">
        <f t="shared" ca="1" si="177"/>
        <v>8.5749603421444114</v>
      </c>
      <c r="DB365" s="47">
        <f t="shared" ca="1" si="177"/>
        <v>8.0906140823623609</v>
      </c>
      <c r="DC365" s="47">
        <f t="shared" ca="1" si="177"/>
        <v>8.7789516654570612</v>
      </c>
      <c r="DD365" s="47">
        <f t="shared" ca="1" si="177"/>
        <v>8.7264914032211891</v>
      </c>
    </row>
    <row r="366" spans="1:108" x14ac:dyDescent="0.25">
      <c r="A366" s="40" t="s">
        <v>138</v>
      </c>
      <c r="B366" s="40">
        <v>2926</v>
      </c>
      <c r="C366" s="40" t="s">
        <v>31</v>
      </c>
      <c r="D366" s="40" t="s">
        <v>1581</v>
      </c>
      <c r="E366" s="40" t="s">
        <v>1570</v>
      </c>
      <c r="F366" s="40">
        <v>50</v>
      </c>
      <c r="G366" s="43">
        <v>45870</v>
      </c>
      <c r="I366" s="40" t="s">
        <v>74</v>
      </c>
      <c r="J366" s="40">
        <v>1</v>
      </c>
      <c r="K366" s="40" t="s">
        <v>33</v>
      </c>
      <c r="L366" s="40" t="s">
        <v>137</v>
      </c>
      <c r="N366" s="41">
        <f>VLOOKUP($C366 &amp; $I366 &amp; $K366,FATOR!$A$3:$P$22,5,0)</f>
        <v>0.23516228756884971</v>
      </c>
      <c r="O366" s="41">
        <f>VLOOKUP($C366 &amp; $I366 &amp; $K366,FATOR!$A$3:$P$22,6,0)</f>
        <v>0.21966842736486258</v>
      </c>
      <c r="P366" s="41">
        <f>VLOOKUP($C366 &amp; $I366 &amp; $K366,FATOR!$A$3:$P$22,7,0)</f>
        <v>0.23504538398326369</v>
      </c>
      <c r="Q366" s="41">
        <f>VLOOKUP($C366 &amp; $I366 &amp; $K366,FATOR!$A$3:$P$22,8,0)</f>
        <v>0.20674207770833952</v>
      </c>
      <c r="R366" s="41">
        <f>VLOOKUP($C366 &amp; $I366 &amp; $K366,FATOR!$A$3:$P$22,9,0)</f>
        <v>0.17149920684288822</v>
      </c>
      <c r="S366" s="41">
        <f>VLOOKUP($C366 &amp; $I366 &amp; $K366,FATOR!$A$3:$P$22,10,0)</f>
        <v>0.1618122816472472</v>
      </c>
      <c r="T366" s="41">
        <f>VLOOKUP($C366 &amp; $I366 &amp; $K366,FATOR!$A$3:$P$22,11,0)</f>
        <v>0.17557903330914121</v>
      </c>
      <c r="U366" s="41">
        <f>VLOOKUP($C366 &amp; $I366 &amp; $K366,FATOR!$A$3:$P$22,12,0)</f>
        <v>0.1745298280644238</v>
      </c>
      <c r="V366" s="41">
        <f>VLOOKUP($C366 &amp; $I366 &amp; $K366,FATOR!$A$3:$P$22,13,0)</f>
        <v>0.21253180841071748</v>
      </c>
      <c r="W366" s="41">
        <f>VLOOKUP($C366 &amp; $I366 &amp; $K366,FATOR!$A$3:$P$22,14,0)</f>
        <v>0.2107432866718385</v>
      </c>
      <c r="X366" s="41">
        <f>VLOOKUP($C366 &amp; $I366 &amp; $K366,FATOR!$A$3:$P$22,15,0)</f>
        <v>0.2155843839491689</v>
      </c>
      <c r="Y366" s="41">
        <f>VLOOKUP($C366 &amp; $I366 &amp; $K366,FATOR!$A$3:$P$22,16,0)</f>
        <v>0.20959371231642632</v>
      </c>
      <c r="AA366" s="42">
        <f t="shared" si="161"/>
        <v>11.758114378442485</v>
      </c>
      <c r="AB366" s="42">
        <f t="shared" si="162"/>
        <v>10.983421368243128</v>
      </c>
      <c r="AC366" s="42">
        <f t="shared" si="163"/>
        <v>11.752269199163184</v>
      </c>
      <c r="AD366" s="42">
        <f t="shared" si="164"/>
        <v>10.337103885416976</v>
      </c>
      <c r="AE366" s="42">
        <f t="shared" si="165"/>
        <v>8.5749603421444114</v>
      </c>
      <c r="AF366" s="42">
        <f t="shared" si="166"/>
        <v>8.0906140823623609</v>
      </c>
      <c r="AG366" s="42">
        <f t="shared" si="167"/>
        <v>8.7789516654570612</v>
      </c>
      <c r="AH366" s="42">
        <f t="shared" si="168"/>
        <v>8.7264914032211891</v>
      </c>
      <c r="AI366" s="42">
        <f t="shared" si="169"/>
        <v>10.626590420535873</v>
      </c>
      <c r="AJ366" s="42">
        <f t="shared" si="170"/>
        <v>10.537164333591925</v>
      </c>
      <c r="AK366" s="42">
        <f t="shared" si="171"/>
        <v>10.779219197458445</v>
      </c>
      <c r="AL366" s="42">
        <f t="shared" si="172"/>
        <v>10.479685615821316</v>
      </c>
      <c r="AN366" s="43">
        <f t="shared" si="173"/>
        <v>45870</v>
      </c>
      <c r="AO366" s="47" t="str">
        <f t="shared" ca="1" si="183"/>
        <v/>
      </c>
      <c r="AP366" s="47" t="str">
        <f t="shared" ca="1" si="183"/>
        <v/>
      </c>
      <c r="AQ366" s="47" t="str">
        <f t="shared" ca="1" si="183"/>
        <v/>
      </c>
      <c r="AR366" s="47" t="str">
        <f t="shared" ca="1" si="183"/>
        <v/>
      </c>
      <c r="AS366" s="47" t="str">
        <f t="shared" ca="1" si="183"/>
        <v/>
      </c>
      <c r="AT366" s="47" t="str">
        <f t="shared" ca="1" si="183"/>
        <v/>
      </c>
      <c r="AU366" s="47" t="str">
        <f t="shared" ca="1" si="183"/>
        <v/>
      </c>
      <c r="AV366" s="47" t="str">
        <f t="shared" ca="1" si="183"/>
        <v/>
      </c>
      <c r="AW366" s="47" t="str">
        <f t="shared" ca="1" si="183"/>
        <v/>
      </c>
      <c r="AX366" s="47" t="str">
        <f t="shared" ca="1" si="183"/>
        <v/>
      </c>
      <c r="AY366" s="47" t="str">
        <f t="shared" ca="1" si="182"/>
        <v/>
      </c>
      <c r="AZ366" s="47" t="str">
        <f t="shared" ca="1" si="182"/>
        <v/>
      </c>
      <c r="BA366" s="47" t="str">
        <f t="shared" ca="1" si="182"/>
        <v/>
      </c>
      <c r="BB366" s="47" t="str">
        <f t="shared" ca="1" si="182"/>
        <v/>
      </c>
      <c r="BC366" s="47" t="str">
        <f t="shared" ca="1" si="182"/>
        <v/>
      </c>
      <c r="BD366" s="47" t="str">
        <f t="shared" ca="1" si="182"/>
        <v/>
      </c>
      <c r="BE366" s="47" t="str">
        <f t="shared" ca="1" si="182"/>
        <v/>
      </c>
      <c r="BF366" s="47" t="str">
        <f t="shared" ca="1" si="182"/>
        <v/>
      </c>
      <c r="BG366" s="47" t="str">
        <f t="shared" ca="1" si="182"/>
        <v/>
      </c>
      <c r="BH366" s="47">
        <f t="shared" ca="1" si="182"/>
        <v>8.7264914032211891</v>
      </c>
      <c r="BI366" s="47">
        <f t="shared" ca="1" si="181"/>
        <v>10.626590420535873</v>
      </c>
      <c r="BJ366" s="47">
        <f t="shared" ca="1" si="181"/>
        <v>10.537164333591925</v>
      </c>
      <c r="BK366" s="47">
        <f t="shared" ca="1" si="181"/>
        <v>10.779219197458445</v>
      </c>
      <c r="BL366" s="47">
        <f t="shared" ca="1" si="181"/>
        <v>10.479685615821316</v>
      </c>
      <c r="BM366" s="47">
        <f t="shared" ca="1" si="181"/>
        <v>11.758114378442485</v>
      </c>
      <c r="BN366" s="47">
        <f t="shared" ca="1" si="181"/>
        <v>10.983421368243128</v>
      </c>
      <c r="BO366" s="47">
        <f t="shared" ca="1" si="181"/>
        <v>11.752269199163184</v>
      </c>
      <c r="BP366" s="47">
        <f t="shared" ca="1" si="181"/>
        <v>10.337103885416976</v>
      </c>
      <c r="BQ366" s="47">
        <f t="shared" ca="1" si="181"/>
        <v>8.5749603421444114</v>
      </c>
      <c r="BR366" s="47">
        <f t="shared" ca="1" si="181"/>
        <v>8.0906140823623609</v>
      </c>
      <c r="BS366" s="47">
        <f t="shared" ca="1" si="179"/>
        <v>8.7789516654570612</v>
      </c>
      <c r="BT366" s="47">
        <f t="shared" ca="1" si="179"/>
        <v>8.7264914032211891</v>
      </c>
      <c r="BU366" s="47">
        <f t="shared" ca="1" si="179"/>
        <v>10.626590420535873</v>
      </c>
      <c r="BV366" s="47">
        <f t="shared" ca="1" si="179"/>
        <v>10.537164333591925</v>
      </c>
      <c r="BW366" s="47">
        <f t="shared" ref="BS366:CB383" ca="1" si="185">IF($AN366&lt;=BW$1,HLOOKUP(MONTH(BW$1),$AA:$AL,ROW($AO366),0),"")</f>
        <v>10.779219197458445</v>
      </c>
      <c r="BX366" s="47">
        <f t="shared" ca="1" si="185"/>
        <v>10.479685615821316</v>
      </c>
      <c r="BY366" s="47">
        <f t="shared" ca="1" si="185"/>
        <v>11.758114378442485</v>
      </c>
      <c r="BZ366" s="47">
        <f t="shared" ca="1" si="185"/>
        <v>10.983421368243128</v>
      </c>
      <c r="CA366" s="47">
        <f t="shared" ca="1" si="185"/>
        <v>11.752269199163184</v>
      </c>
      <c r="CB366" s="47">
        <f t="shared" ca="1" si="185"/>
        <v>10.337103885416976</v>
      </c>
      <c r="CC366" s="47">
        <f t="shared" ca="1" si="184"/>
        <v>8.5749603421444114</v>
      </c>
      <c r="CD366" s="47">
        <f t="shared" ca="1" si="184"/>
        <v>8.0906140823623609</v>
      </c>
      <c r="CE366" s="47">
        <f t="shared" ca="1" si="184"/>
        <v>8.7789516654570612</v>
      </c>
      <c r="CF366" s="47">
        <f t="shared" ca="1" si="184"/>
        <v>8.7264914032211891</v>
      </c>
      <c r="CG366" s="47">
        <f t="shared" ca="1" si="184"/>
        <v>10.626590420535873</v>
      </c>
      <c r="CH366" s="47">
        <f t="shared" ca="1" si="184"/>
        <v>10.537164333591925</v>
      </c>
      <c r="CI366" s="47">
        <f t="shared" ca="1" si="184"/>
        <v>10.779219197458445</v>
      </c>
      <c r="CJ366" s="47">
        <f t="shared" ca="1" si="184"/>
        <v>10.479685615821316</v>
      </c>
      <c r="CK366" s="47">
        <f t="shared" ca="1" si="184"/>
        <v>11.758114378442485</v>
      </c>
      <c r="CL366" s="47">
        <f t="shared" ca="1" si="184"/>
        <v>10.983421368243128</v>
      </c>
      <c r="CM366" s="47">
        <f t="shared" ca="1" si="180"/>
        <v>11.752269199163184</v>
      </c>
      <c r="CN366" s="47">
        <f t="shared" ca="1" si="180"/>
        <v>10.337103885416976</v>
      </c>
      <c r="CO366" s="47">
        <f t="shared" ca="1" si="180"/>
        <v>8.5749603421444114</v>
      </c>
      <c r="CP366" s="47">
        <f t="shared" ca="1" si="180"/>
        <v>8.0906140823623609</v>
      </c>
      <c r="CQ366" s="47">
        <f t="shared" ca="1" si="180"/>
        <v>8.7789516654570612</v>
      </c>
      <c r="CR366" s="47">
        <f t="shared" ca="1" si="180"/>
        <v>8.7264914032211891</v>
      </c>
      <c r="CS366" s="47">
        <f t="shared" ca="1" si="180"/>
        <v>10.626590420535873</v>
      </c>
      <c r="CT366" s="47">
        <f t="shared" ca="1" si="180"/>
        <v>10.537164333591925</v>
      </c>
      <c r="CU366" s="47">
        <f t="shared" ca="1" si="180"/>
        <v>10.779219197458445</v>
      </c>
      <c r="CV366" s="47">
        <f t="shared" ca="1" si="180"/>
        <v>10.479685615821316</v>
      </c>
      <c r="CW366" s="47">
        <f t="shared" ca="1" si="177"/>
        <v>11.758114378442485</v>
      </c>
      <c r="CX366" s="47">
        <f t="shared" ca="1" si="177"/>
        <v>10.983421368243128</v>
      </c>
      <c r="CY366" s="47">
        <f t="shared" ca="1" si="177"/>
        <v>11.752269199163184</v>
      </c>
      <c r="CZ366" s="47">
        <f t="shared" ca="1" si="177"/>
        <v>10.337103885416976</v>
      </c>
      <c r="DA366" s="47">
        <f t="shared" ca="1" si="177"/>
        <v>8.5749603421444114</v>
      </c>
      <c r="DB366" s="47">
        <f t="shared" ca="1" si="177"/>
        <v>8.0906140823623609</v>
      </c>
      <c r="DC366" s="47">
        <f t="shared" ca="1" si="177"/>
        <v>8.7789516654570612</v>
      </c>
      <c r="DD366" s="47">
        <f t="shared" ca="1" si="177"/>
        <v>8.7264914032211891</v>
      </c>
    </row>
    <row r="367" spans="1:108" x14ac:dyDescent="0.25">
      <c r="A367" s="40" t="s">
        <v>138</v>
      </c>
      <c r="B367" s="40">
        <v>2927</v>
      </c>
      <c r="C367" s="40" t="s">
        <v>31</v>
      </c>
      <c r="D367" s="40" t="s">
        <v>1582</v>
      </c>
      <c r="E367" s="40" t="s">
        <v>1570</v>
      </c>
      <c r="F367" s="40">
        <v>50</v>
      </c>
      <c r="G367" s="43">
        <v>45870</v>
      </c>
      <c r="I367" s="40" t="s">
        <v>74</v>
      </c>
      <c r="J367" s="40">
        <v>1</v>
      </c>
      <c r="K367" s="40" t="s">
        <v>33</v>
      </c>
      <c r="L367" s="40" t="s">
        <v>137</v>
      </c>
      <c r="N367" s="41">
        <f>VLOOKUP($C367 &amp; $I367 &amp; $K367,FATOR!$A$3:$P$22,5,0)</f>
        <v>0.23516228756884971</v>
      </c>
      <c r="O367" s="41">
        <f>VLOOKUP($C367 &amp; $I367 &amp; $K367,FATOR!$A$3:$P$22,6,0)</f>
        <v>0.21966842736486258</v>
      </c>
      <c r="P367" s="41">
        <f>VLOOKUP($C367 &amp; $I367 &amp; $K367,FATOR!$A$3:$P$22,7,0)</f>
        <v>0.23504538398326369</v>
      </c>
      <c r="Q367" s="41">
        <f>VLOOKUP($C367 &amp; $I367 &amp; $K367,FATOR!$A$3:$P$22,8,0)</f>
        <v>0.20674207770833952</v>
      </c>
      <c r="R367" s="41">
        <f>VLOOKUP($C367 &amp; $I367 &amp; $K367,FATOR!$A$3:$P$22,9,0)</f>
        <v>0.17149920684288822</v>
      </c>
      <c r="S367" s="41">
        <f>VLOOKUP($C367 &amp; $I367 &amp; $K367,FATOR!$A$3:$P$22,10,0)</f>
        <v>0.1618122816472472</v>
      </c>
      <c r="T367" s="41">
        <f>VLOOKUP($C367 &amp; $I367 &amp; $K367,FATOR!$A$3:$P$22,11,0)</f>
        <v>0.17557903330914121</v>
      </c>
      <c r="U367" s="41">
        <f>VLOOKUP($C367 &amp; $I367 &amp; $K367,FATOR!$A$3:$P$22,12,0)</f>
        <v>0.1745298280644238</v>
      </c>
      <c r="V367" s="41">
        <f>VLOOKUP($C367 &amp; $I367 &amp; $K367,FATOR!$A$3:$P$22,13,0)</f>
        <v>0.21253180841071748</v>
      </c>
      <c r="W367" s="41">
        <f>VLOOKUP($C367 &amp; $I367 &amp; $K367,FATOR!$A$3:$P$22,14,0)</f>
        <v>0.2107432866718385</v>
      </c>
      <c r="X367" s="41">
        <f>VLOOKUP($C367 &amp; $I367 &amp; $K367,FATOR!$A$3:$P$22,15,0)</f>
        <v>0.2155843839491689</v>
      </c>
      <c r="Y367" s="41">
        <f>VLOOKUP($C367 &amp; $I367 &amp; $K367,FATOR!$A$3:$P$22,16,0)</f>
        <v>0.20959371231642632</v>
      </c>
      <c r="AA367" s="42">
        <f t="shared" si="161"/>
        <v>11.758114378442485</v>
      </c>
      <c r="AB367" s="42">
        <f t="shared" si="162"/>
        <v>10.983421368243128</v>
      </c>
      <c r="AC367" s="42">
        <f t="shared" si="163"/>
        <v>11.752269199163184</v>
      </c>
      <c r="AD367" s="42">
        <f t="shared" si="164"/>
        <v>10.337103885416976</v>
      </c>
      <c r="AE367" s="42">
        <f t="shared" si="165"/>
        <v>8.5749603421444114</v>
      </c>
      <c r="AF367" s="42">
        <f t="shared" si="166"/>
        <v>8.0906140823623609</v>
      </c>
      <c r="AG367" s="42">
        <f t="shared" si="167"/>
        <v>8.7789516654570612</v>
      </c>
      <c r="AH367" s="42">
        <f t="shared" si="168"/>
        <v>8.7264914032211891</v>
      </c>
      <c r="AI367" s="42">
        <f t="shared" si="169"/>
        <v>10.626590420535873</v>
      </c>
      <c r="AJ367" s="42">
        <f t="shared" si="170"/>
        <v>10.537164333591925</v>
      </c>
      <c r="AK367" s="42">
        <f t="shared" si="171"/>
        <v>10.779219197458445</v>
      </c>
      <c r="AL367" s="42">
        <f t="shared" si="172"/>
        <v>10.479685615821316</v>
      </c>
      <c r="AN367" s="43">
        <f t="shared" si="173"/>
        <v>45870</v>
      </c>
      <c r="AO367" s="47" t="str">
        <f t="shared" ca="1" si="183"/>
        <v/>
      </c>
      <c r="AP367" s="47" t="str">
        <f t="shared" ca="1" si="183"/>
        <v/>
      </c>
      <c r="AQ367" s="47" t="str">
        <f t="shared" ca="1" si="183"/>
        <v/>
      </c>
      <c r="AR367" s="47" t="str">
        <f t="shared" ca="1" si="183"/>
        <v/>
      </c>
      <c r="AS367" s="47" t="str">
        <f t="shared" ca="1" si="183"/>
        <v/>
      </c>
      <c r="AT367" s="47" t="str">
        <f t="shared" ca="1" si="183"/>
        <v/>
      </c>
      <c r="AU367" s="47" t="str">
        <f t="shared" ca="1" si="183"/>
        <v/>
      </c>
      <c r="AV367" s="47" t="str">
        <f t="shared" ca="1" si="183"/>
        <v/>
      </c>
      <c r="AW367" s="47" t="str">
        <f t="shared" ca="1" si="183"/>
        <v/>
      </c>
      <c r="AX367" s="47" t="str">
        <f t="shared" ca="1" si="183"/>
        <v/>
      </c>
      <c r="AY367" s="47" t="str">
        <f t="shared" ca="1" si="182"/>
        <v/>
      </c>
      <c r="AZ367" s="47" t="str">
        <f t="shared" ca="1" si="182"/>
        <v/>
      </c>
      <c r="BA367" s="47" t="str">
        <f t="shared" ca="1" si="182"/>
        <v/>
      </c>
      <c r="BB367" s="47" t="str">
        <f t="shared" ca="1" si="182"/>
        <v/>
      </c>
      <c r="BC367" s="47" t="str">
        <f t="shared" ca="1" si="182"/>
        <v/>
      </c>
      <c r="BD367" s="47" t="str">
        <f t="shared" ca="1" si="182"/>
        <v/>
      </c>
      <c r="BE367" s="47" t="str">
        <f t="shared" ca="1" si="182"/>
        <v/>
      </c>
      <c r="BF367" s="47" t="str">
        <f t="shared" ca="1" si="182"/>
        <v/>
      </c>
      <c r="BG367" s="47" t="str">
        <f t="shared" ca="1" si="182"/>
        <v/>
      </c>
      <c r="BH367" s="47">
        <f t="shared" ca="1" si="182"/>
        <v>8.7264914032211891</v>
      </c>
      <c r="BI367" s="47">
        <f t="shared" ca="1" si="181"/>
        <v>10.626590420535873</v>
      </c>
      <c r="BJ367" s="47">
        <f t="shared" ca="1" si="181"/>
        <v>10.537164333591925</v>
      </c>
      <c r="BK367" s="47">
        <f t="shared" ca="1" si="181"/>
        <v>10.779219197458445</v>
      </c>
      <c r="BL367" s="47">
        <f t="shared" ca="1" si="181"/>
        <v>10.479685615821316</v>
      </c>
      <c r="BM367" s="47">
        <f t="shared" ca="1" si="181"/>
        <v>11.758114378442485</v>
      </c>
      <c r="BN367" s="47">
        <f t="shared" ca="1" si="181"/>
        <v>10.983421368243128</v>
      </c>
      <c r="BO367" s="47">
        <f t="shared" ca="1" si="181"/>
        <v>11.752269199163184</v>
      </c>
      <c r="BP367" s="47">
        <f t="shared" ca="1" si="181"/>
        <v>10.337103885416976</v>
      </c>
      <c r="BQ367" s="47">
        <f t="shared" ca="1" si="181"/>
        <v>8.5749603421444114</v>
      </c>
      <c r="BR367" s="47">
        <f t="shared" ca="1" si="181"/>
        <v>8.0906140823623609</v>
      </c>
      <c r="BS367" s="47">
        <f t="shared" ca="1" si="185"/>
        <v>8.7789516654570612</v>
      </c>
      <c r="BT367" s="47">
        <f t="shared" ca="1" si="185"/>
        <v>8.7264914032211891</v>
      </c>
      <c r="BU367" s="47">
        <f t="shared" ca="1" si="185"/>
        <v>10.626590420535873</v>
      </c>
      <c r="BV367" s="47">
        <f t="shared" ca="1" si="185"/>
        <v>10.537164333591925</v>
      </c>
      <c r="BW367" s="47">
        <f t="shared" ca="1" si="185"/>
        <v>10.779219197458445</v>
      </c>
      <c r="BX367" s="47">
        <f t="shared" ca="1" si="185"/>
        <v>10.479685615821316</v>
      </c>
      <c r="BY367" s="47">
        <f t="shared" ca="1" si="185"/>
        <v>11.758114378442485</v>
      </c>
      <c r="BZ367" s="47">
        <f t="shared" ca="1" si="185"/>
        <v>10.983421368243128</v>
      </c>
      <c r="CA367" s="47">
        <f t="shared" ca="1" si="185"/>
        <v>11.752269199163184</v>
      </c>
      <c r="CB367" s="47">
        <f t="shared" ca="1" si="185"/>
        <v>10.337103885416976</v>
      </c>
      <c r="CC367" s="47">
        <f t="shared" ca="1" si="184"/>
        <v>8.5749603421444114</v>
      </c>
      <c r="CD367" s="47">
        <f t="shared" ca="1" si="184"/>
        <v>8.0906140823623609</v>
      </c>
      <c r="CE367" s="47">
        <f t="shared" ca="1" si="184"/>
        <v>8.7789516654570612</v>
      </c>
      <c r="CF367" s="47">
        <f t="shared" ca="1" si="184"/>
        <v>8.7264914032211891</v>
      </c>
      <c r="CG367" s="47">
        <f t="shared" ca="1" si="184"/>
        <v>10.626590420535873</v>
      </c>
      <c r="CH367" s="47">
        <f t="shared" ca="1" si="184"/>
        <v>10.537164333591925</v>
      </c>
      <c r="CI367" s="47">
        <f t="shared" ca="1" si="184"/>
        <v>10.779219197458445</v>
      </c>
      <c r="CJ367" s="47">
        <f t="shared" ca="1" si="184"/>
        <v>10.479685615821316</v>
      </c>
      <c r="CK367" s="47">
        <f t="shared" ca="1" si="184"/>
        <v>11.758114378442485</v>
      </c>
      <c r="CL367" s="47">
        <f t="shared" ca="1" si="184"/>
        <v>10.983421368243128</v>
      </c>
      <c r="CM367" s="47">
        <f t="shared" ca="1" si="180"/>
        <v>11.752269199163184</v>
      </c>
      <c r="CN367" s="47">
        <f t="shared" ca="1" si="180"/>
        <v>10.337103885416976</v>
      </c>
      <c r="CO367" s="47">
        <f t="shared" ca="1" si="180"/>
        <v>8.5749603421444114</v>
      </c>
      <c r="CP367" s="47">
        <f t="shared" ca="1" si="180"/>
        <v>8.0906140823623609</v>
      </c>
      <c r="CQ367" s="47">
        <f t="shared" ca="1" si="180"/>
        <v>8.7789516654570612</v>
      </c>
      <c r="CR367" s="47">
        <f t="shared" ca="1" si="180"/>
        <v>8.7264914032211891</v>
      </c>
      <c r="CS367" s="47">
        <f t="shared" ca="1" si="180"/>
        <v>10.626590420535873</v>
      </c>
      <c r="CT367" s="47">
        <f t="shared" ca="1" si="180"/>
        <v>10.537164333591925</v>
      </c>
      <c r="CU367" s="47">
        <f t="shared" ca="1" si="180"/>
        <v>10.779219197458445</v>
      </c>
      <c r="CV367" s="47">
        <f t="shared" ca="1" si="180"/>
        <v>10.479685615821316</v>
      </c>
      <c r="CW367" s="47">
        <f t="shared" ca="1" si="177"/>
        <v>11.758114378442485</v>
      </c>
      <c r="CX367" s="47">
        <f t="shared" ca="1" si="177"/>
        <v>10.983421368243128</v>
      </c>
      <c r="CY367" s="47">
        <f t="shared" ca="1" si="177"/>
        <v>11.752269199163184</v>
      </c>
      <c r="CZ367" s="47">
        <f t="shared" ca="1" si="177"/>
        <v>10.337103885416976</v>
      </c>
      <c r="DA367" s="47">
        <f t="shared" ca="1" si="177"/>
        <v>8.5749603421444114</v>
      </c>
      <c r="DB367" s="47">
        <f t="shared" ca="1" si="177"/>
        <v>8.0906140823623609</v>
      </c>
      <c r="DC367" s="47">
        <f t="shared" ca="1" si="177"/>
        <v>8.7789516654570612</v>
      </c>
      <c r="DD367" s="47">
        <f t="shared" ca="1" si="177"/>
        <v>8.7264914032211891</v>
      </c>
    </row>
    <row r="368" spans="1:108" x14ac:dyDescent="0.25">
      <c r="A368" s="40" t="s">
        <v>138</v>
      </c>
      <c r="B368" s="40">
        <v>2928</v>
      </c>
      <c r="C368" s="40" t="s">
        <v>31</v>
      </c>
      <c r="D368" s="40" t="s">
        <v>1583</v>
      </c>
      <c r="E368" s="40" t="s">
        <v>1570</v>
      </c>
      <c r="F368" s="40">
        <v>50</v>
      </c>
      <c r="G368" s="43">
        <v>45870</v>
      </c>
      <c r="I368" s="40" t="s">
        <v>74</v>
      </c>
      <c r="J368" s="40">
        <v>1</v>
      </c>
      <c r="K368" s="40" t="s">
        <v>33</v>
      </c>
      <c r="L368" s="40" t="s">
        <v>137</v>
      </c>
      <c r="N368" s="41">
        <f>VLOOKUP($C368 &amp; $I368 &amp; $K368,FATOR!$A$3:$P$22,5,0)</f>
        <v>0.23516228756884971</v>
      </c>
      <c r="O368" s="41">
        <f>VLOOKUP($C368 &amp; $I368 &amp; $K368,FATOR!$A$3:$P$22,6,0)</f>
        <v>0.21966842736486258</v>
      </c>
      <c r="P368" s="41">
        <f>VLOOKUP($C368 &amp; $I368 &amp; $K368,FATOR!$A$3:$P$22,7,0)</f>
        <v>0.23504538398326369</v>
      </c>
      <c r="Q368" s="41">
        <f>VLOOKUP($C368 &amp; $I368 &amp; $K368,FATOR!$A$3:$P$22,8,0)</f>
        <v>0.20674207770833952</v>
      </c>
      <c r="R368" s="41">
        <f>VLOOKUP($C368 &amp; $I368 &amp; $K368,FATOR!$A$3:$P$22,9,0)</f>
        <v>0.17149920684288822</v>
      </c>
      <c r="S368" s="41">
        <f>VLOOKUP($C368 &amp; $I368 &amp; $K368,FATOR!$A$3:$P$22,10,0)</f>
        <v>0.1618122816472472</v>
      </c>
      <c r="T368" s="41">
        <f>VLOOKUP($C368 &amp; $I368 &amp; $K368,FATOR!$A$3:$P$22,11,0)</f>
        <v>0.17557903330914121</v>
      </c>
      <c r="U368" s="41">
        <f>VLOOKUP($C368 &amp; $I368 &amp; $K368,FATOR!$A$3:$P$22,12,0)</f>
        <v>0.1745298280644238</v>
      </c>
      <c r="V368" s="41">
        <f>VLOOKUP($C368 &amp; $I368 &amp; $K368,FATOR!$A$3:$P$22,13,0)</f>
        <v>0.21253180841071748</v>
      </c>
      <c r="W368" s="41">
        <f>VLOOKUP($C368 &amp; $I368 &amp; $K368,FATOR!$A$3:$P$22,14,0)</f>
        <v>0.2107432866718385</v>
      </c>
      <c r="X368" s="41">
        <f>VLOOKUP($C368 &amp; $I368 &amp; $K368,FATOR!$A$3:$P$22,15,0)</f>
        <v>0.2155843839491689</v>
      </c>
      <c r="Y368" s="41">
        <f>VLOOKUP($C368 &amp; $I368 &amp; $K368,FATOR!$A$3:$P$22,16,0)</f>
        <v>0.20959371231642632</v>
      </c>
      <c r="AA368" s="42">
        <f t="shared" si="161"/>
        <v>11.758114378442485</v>
      </c>
      <c r="AB368" s="42">
        <f t="shared" si="162"/>
        <v>10.983421368243128</v>
      </c>
      <c r="AC368" s="42">
        <f t="shared" si="163"/>
        <v>11.752269199163184</v>
      </c>
      <c r="AD368" s="42">
        <f t="shared" si="164"/>
        <v>10.337103885416976</v>
      </c>
      <c r="AE368" s="42">
        <f t="shared" si="165"/>
        <v>8.5749603421444114</v>
      </c>
      <c r="AF368" s="42">
        <f t="shared" si="166"/>
        <v>8.0906140823623609</v>
      </c>
      <c r="AG368" s="42">
        <f t="shared" si="167"/>
        <v>8.7789516654570612</v>
      </c>
      <c r="AH368" s="42">
        <f t="shared" si="168"/>
        <v>8.7264914032211891</v>
      </c>
      <c r="AI368" s="42">
        <f t="shared" si="169"/>
        <v>10.626590420535873</v>
      </c>
      <c r="AJ368" s="42">
        <f t="shared" si="170"/>
        <v>10.537164333591925</v>
      </c>
      <c r="AK368" s="42">
        <f t="shared" si="171"/>
        <v>10.779219197458445</v>
      </c>
      <c r="AL368" s="42">
        <f t="shared" si="172"/>
        <v>10.479685615821316</v>
      </c>
      <c r="AN368" s="43">
        <f t="shared" si="173"/>
        <v>45870</v>
      </c>
      <c r="AO368" s="47" t="str">
        <f t="shared" ca="1" si="183"/>
        <v/>
      </c>
      <c r="AP368" s="47" t="str">
        <f t="shared" ca="1" si="183"/>
        <v/>
      </c>
      <c r="AQ368" s="47" t="str">
        <f t="shared" ca="1" si="183"/>
        <v/>
      </c>
      <c r="AR368" s="47" t="str">
        <f t="shared" ca="1" si="183"/>
        <v/>
      </c>
      <c r="AS368" s="47" t="str">
        <f t="shared" ca="1" si="183"/>
        <v/>
      </c>
      <c r="AT368" s="47" t="str">
        <f t="shared" ca="1" si="183"/>
        <v/>
      </c>
      <c r="AU368" s="47" t="str">
        <f t="shared" ca="1" si="183"/>
        <v/>
      </c>
      <c r="AV368" s="47" t="str">
        <f t="shared" ca="1" si="183"/>
        <v/>
      </c>
      <c r="AW368" s="47" t="str">
        <f t="shared" ca="1" si="183"/>
        <v/>
      </c>
      <c r="AX368" s="47" t="str">
        <f t="shared" ca="1" si="183"/>
        <v/>
      </c>
      <c r="AY368" s="47" t="str">
        <f t="shared" ca="1" si="182"/>
        <v/>
      </c>
      <c r="AZ368" s="47" t="str">
        <f t="shared" ca="1" si="182"/>
        <v/>
      </c>
      <c r="BA368" s="47" t="str">
        <f t="shared" ca="1" si="182"/>
        <v/>
      </c>
      <c r="BB368" s="47" t="str">
        <f t="shared" ca="1" si="182"/>
        <v/>
      </c>
      <c r="BC368" s="47" t="str">
        <f t="shared" ca="1" si="182"/>
        <v/>
      </c>
      <c r="BD368" s="47" t="str">
        <f t="shared" ca="1" si="182"/>
        <v/>
      </c>
      <c r="BE368" s="47" t="str">
        <f t="shared" ca="1" si="182"/>
        <v/>
      </c>
      <c r="BF368" s="47" t="str">
        <f t="shared" ca="1" si="182"/>
        <v/>
      </c>
      <c r="BG368" s="47" t="str">
        <f t="shared" ca="1" si="182"/>
        <v/>
      </c>
      <c r="BH368" s="47">
        <f t="shared" ca="1" si="182"/>
        <v>8.7264914032211891</v>
      </c>
      <c r="BI368" s="47">
        <f t="shared" ca="1" si="181"/>
        <v>10.626590420535873</v>
      </c>
      <c r="BJ368" s="47">
        <f t="shared" ca="1" si="181"/>
        <v>10.537164333591925</v>
      </c>
      <c r="BK368" s="47">
        <f t="shared" ca="1" si="181"/>
        <v>10.779219197458445</v>
      </c>
      <c r="BL368" s="47">
        <f t="shared" ca="1" si="181"/>
        <v>10.479685615821316</v>
      </c>
      <c r="BM368" s="47">
        <f t="shared" ca="1" si="181"/>
        <v>11.758114378442485</v>
      </c>
      <c r="BN368" s="47">
        <f t="shared" ca="1" si="181"/>
        <v>10.983421368243128</v>
      </c>
      <c r="BO368" s="47">
        <f t="shared" ca="1" si="181"/>
        <v>11.752269199163184</v>
      </c>
      <c r="BP368" s="47">
        <f t="shared" ca="1" si="181"/>
        <v>10.337103885416976</v>
      </c>
      <c r="BQ368" s="47">
        <f t="shared" ca="1" si="181"/>
        <v>8.5749603421444114</v>
      </c>
      <c r="BR368" s="47">
        <f t="shared" ca="1" si="181"/>
        <v>8.0906140823623609</v>
      </c>
      <c r="BS368" s="47">
        <f t="shared" ca="1" si="185"/>
        <v>8.7789516654570612</v>
      </c>
      <c r="BT368" s="47">
        <f t="shared" ca="1" si="185"/>
        <v>8.7264914032211891</v>
      </c>
      <c r="BU368" s="47">
        <f t="shared" ca="1" si="185"/>
        <v>10.626590420535873</v>
      </c>
      <c r="BV368" s="47">
        <f t="shared" ca="1" si="185"/>
        <v>10.537164333591925</v>
      </c>
      <c r="BW368" s="47">
        <f t="shared" ca="1" si="185"/>
        <v>10.779219197458445</v>
      </c>
      <c r="BX368" s="47">
        <f t="shared" ca="1" si="185"/>
        <v>10.479685615821316</v>
      </c>
      <c r="BY368" s="47">
        <f t="shared" ca="1" si="185"/>
        <v>11.758114378442485</v>
      </c>
      <c r="BZ368" s="47">
        <f t="shared" ca="1" si="185"/>
        <v>10.983421368243128</v>
      </c>
      <c r="CA368" s="47">
        <f t="shared" ca="1" si="185"/>
        <v>11.752269199163184</v>
      </c>
      <c r="CB368" s="47">
        <f t="shared" ca="1" si="185"/>
        <v>10.337103885416976</v>
      </c>
      <c r="CC368" s="47">
        <f t="shared" ca="1" si="184"/>
        <v>8.5749603421444114</v>
      </c>
      <c r="CD368" s="47">
        <f t="shared" ca="1" si="184"/>
        <v>8.0906140823623609</v>
      </c>
      <c r="CE368" s="47">
        <f t="shared" ca="1" si="184"/>
        <v>8.7789516654570612</v>
      </c>
      <c r="CF368" s="47">
        <f t="shared" ca="1" si="184"/>
        <v>8.7264914032211891</v>
      </c>
      <c r="CG368" s="47">
        <f t="shared" ca="1" si="184"/>
        <v>10.626590420535873</v>
      </c>
      <c r="CH368" s="47">
        <f t="shared" ca="1" si="184"/>
        <v>10.537164333591925</v>
      </c>
      <c r="CI368" s="47">
        <f t="shared" ca="1" si="184"/>
        <v>10.779219197458445</v>
      </c>
      <c r="CJ368" s="47">
        <f t="shared" ca="1" si="184"/>
        <v>10.479685615821316</v>
      </c>
      <c r="CK368" s="47">
        <f t="shared" ca="1" si="184"/>
        <v>11.758114378442485</v>
      </c>
      <c r="CL368" s="47">
        <f t="shared" ca="1" si="184"/>
        <v>10.983421368243128</v>
      </c>
      <c r="CM368" s="47">
        <f t="shared" ca="1" si="180"/>
        <v>11.752269199163184</v>
      </c>
      <c r="CN368" s="47">
        <f t="shared" ca="1" si="180"/>
        <v>10.337103885416976</v>
      </c>
      <c r="CO368" s="47">
        <f t="shared" ca="1" si="180"/>
        <v>8.5749603421444114</v>
      </c>
      <c r="CP368" s="47">
        <f t="shared" ca="1" si="180"/>
        <v>8.0906140823623609</v>
      </c>
      <c r="CQ368" s="47">
        <f t="shared" ca="1" si="180"/>
        <v>8.7789516654570612</v>
      </c>
      <c r="CR368" s="47">
        <f t="shared" ca="1" si="180"/>
        <v>8.7264914032211891</v>
      </c>
      <c r="CS368" s="47">
        <f t="shared" ca="1" si="180"/>
        <v>10.626590420535873</v>
      </c>
      <c r="CT368" s="47">
        <f t="shared" ca="1" si="180"/>
        <v>10.537164333591925</v>
      </c>
      <c r="CU368" s="47">
        <f t="shared" ca="1" si="180"/>
        <v>10.779219197458445</v>
      </c>
      <c r="CV368" s="47">
        <f t="shared" ca="1" si="180"/>
        <v>10.479685615821316</v>
      </c>
      <c r="CW368" s="47">
        <f t="shared" ca="1" si="177"/>
        <v>11.758114378442485</v>
      </c>
      <c r="CX368" s="47">
        <f t="shared" ca="1" si="177"/>
        <v>10.983421368243128</v>
      </c>
      <c r="CY368" s="47">
        <f t="shared" ca="1" si="177"/>
        <v>11.752269199163184</v>
      </c>
      <c r="CZ368" s="47">
        <f t="shared" ca="1" si="177"/>
        <v>10.337103885416976</v>
      </c>
      <c r="DA368" s="47">
        <f t="shared" ca="1" si="177"/>
        <v>8.5749603421444114</v>
      </c>
      <c r="DB368" s="47">
        <f t="shared" ca="1" si="177"/>
        <v>8.0906140823623609</v>
      </c>
      <c r="DC368" s="47">
        <f t="shared" ca="1" si="177"/>
        <v>8.7789516654570612</v>
      </c>
      <c r="DD368" s="47">
        <f t="shared" ca="1" si="177"/>
        <v>8.7264914032211891</v>
      </c>
    </row>
    <row r="369" spans="1:108" x14ac:dyDescent="0.25">
      <c r="A369" s="40" t="s">
        <v>138</v>
      </c>
      <c r="B369" s="40">
        <v>2929</v>
      </c>
      <c r="C369" s="40" t="s">
        <v>31</v>
      </c>
      <c r="D369" s="40" t="s">
        <v>1584</v>
      </c>
      <c r="E369" s="40" t="s">
        <v>1570</v>
      </c>
      <c r="F369" s="40">
        <v>50</v>
      </c>
      <c r="G369" s="43">
        <v>45870</v>
      </c>
      <c r="I369" s="40" t="s">
        <v>74</v>
      </c>
      <c r="J369" s="40">
        <v>1</v>
      </c>
      <c r="K369" s="40" t="s">
        <v>33</v>
      </c>
      <c r="L369" s="40" t="s">
        <v>137</v>
      </c>
      <c r="N369" s="41">
        <f>VLOOKUP($C369 &amp; $I369 &amp; $K369,FATOR!$A$3:$P$22,5,0)</f>
        <v>0.23516228756884971</v>
      </c>
      <c r="O369" s="41">
        <f>VLOOKUP($C369 &amp; $I369 &amp; $K369,FATOR!$A$3:$P$22,6,0)</f>
        <v>0.21966842736486258</v>
      </c>
      <c r="P369" s="41">
        <f>VLOOKUP($C369 &amp; $I369 &amp; $K369,FATOR!$A$3:$P$22,7,0)</f>
        <v>0.23504538398326369</v>
      </c>
      <c r="Q369" s="41">
        <f>VLOOKUP($C369 &amp; $I369 &amp; $K369,FATOR!$A$3:$P$22,8,0)</f>
        <v>0.20674207770833952</v>
      </c>
      <c r="R369" s="41">
        <f>VLOOKUP($C369 &amp; $I369 &amp; $K369,FATOR!$A$3:$P$22,9,0)</f>
        <v>0.17149920684288822</v>
      </c>
      <c r="S369" s="41">
        <f>VLOOKUP($C369 &amp; $I369 &amp; $K369,FATOR!$A$3:$P$22,10,0)</f>
        <v>0.1618122816472472</v>
      </c>
      <c r="T369" s="41">
        <f>VLOOKUP($C369 &amp; $I369 &amp; $K369,FATOR!$A$3:$P$22,11,0)</f>
        <v>0.17557903330914121</v>
      </c>
      <c r="U369" s="41">
        <f>VLOOKUP($C369 &amp; $I369 &amp; $K369,FATOR!$A$3:$P$22,12,0)</f>
        <v>0.1745298280644238</v>
      </c>
      <c r="V369" s="41">
        <f>VLOOKUP($C369 &amp; $I369 &amp; $K369,FATOR!$A$3:$P$22,13,0)</f>
        <v>0.21253180841071748</v>
      </c>
      <c r="W369" s="41">
        <f>VLOOKUP($C369 &amp; $I369 &amp; $K369,FATOR!$A$3:$P$22,14,0)</f>
        <v>0.2107432866718385</v>
      </c>
      <c r="X369" s="41">
        <f>VLOOKUP($C369 &amp; $I369 &amp; $K369,FATOR!$A$3:$P$22,15,0)</f>
        <v>0.2155843839491689</v>
      </c>
      <c r="Y369" s="41">
        <f>VLOOKUP($C369 &amp; $I369 &amp; $K369,FATOR!$A$3:$P$22,16,0)</f>
        <v>0.20959371231642632</v>
      </c>
      <c r="AA369" s="42">
        <f t="shared" si="161"/>
        <v>11.758114378442485</v>
      </c>
      <c r="AB369" s="42">
        <f t="shared" si="162"/>
        <v>10.983421368243128</v>
      </c>
      <c r="AC369" s="42">
        <f t="shared" si="163"/>
        <v>11.752269199163184</v>
      </c>
      <c r="AD369" s="42">
        <f t="shared" si="164"/>
        <v>10.337103885416976</v>
      </c>
      <c r="AE369" s="42">
        <f t="shared" si="165"/>
        <v>8.5749603421444114</v>
      </c>
      <c r="AF369" s="42">
        <f t="shared" si="166"/>
        <v>8.0906140823623609</v>
      </c>
      <c r="AG369" s="42">
        <f t="shared" si="167"/>
        <v>8.7789516654570612</v>
      </c>
      <c r="AH369" s="42">
        <f t="shared" si="168"/>
        <v>8.7264914032211891</v>
      </c>
      <c r="AI369" s="42">
        <f t="shared" si="169"/>
        <v>10.626590420535873</v>
      </c>
      <c r="AJ369" s="42">
        <f t="shared" si="170"/>
        <v>10.537164333591925</v>
      </c>
      <c r="AK369" s="42">
        <f t="shared" si="171"/>
        <v>10.779219197458445</v>
      </c>
      <c r="AL369" s="42">
        <f t="shared" si="172"/>
        <v>10.479685615821316</v>
      </c>
      <c r="AN369" s="43">
        <f t="shared" si="173"/>
        <v>45870</v>
      </c>
      <c r="AO369" s="47" t="str">
        <f t="shared" ca="1" si="183"/>
        <v/>
      </c>
      <c r="AP369" s="47" t="str">
        <f t="shared" ca="1" si="183"/>
        <v/>
      </c>
      <c r="AQ369" s="47" t="str">
        <f t="shared" ca="1" si="183"/>
        <v/>
      </c>
      <c r="AR369" s="47" t="str">
        <f t="shared" ca="1" si="183"/>
        <v/>
      </c>
      <c r="AS369" s="47" t="str">
        <f t="shared" ca="1" si="183"/>
        <v/>
      </c>
      <c r="AT369" s="47" t="str">
        <f t="shared" ca="1" si="183"/>
        <v/>
      </c>
      <c r="AU369" s="47" t="str">
        <f t="shared" ca="1" si="183"/>
        <v/>
      </c>
      <c r="AV369" s="47" t="str">
        <f t="shared" ca="1" si="183"/>
        <v/>
      </c>
      <c r="AW369" s="47" t="str">
        <f t="shared" ca="1" si="183"/>
        <v/>
      </c>
      <c r="AX369" s="47" t="str">
        <f t="shared" ca="1" si="183"/>
        <v/>
      </c>
      <c r="AY369" s="47" t="str">
        <f t="shared" ca="1" si="182"/>
        <v/>
      </c>
      <c r="AZ369" s="47" t="str">
        <f t="shared" ca="1" si="182"/>
        <v/>
      </c>
      <c r="BA369" s="47" t="str">
        <f t="shared" ca="1" si="182"/>
        <v/>
      </c>
      <c r="BB369" s="47" t="str">
        <f t="shared" ca="1" si="182"/>
        <v/>
      </c>
      <c r="BC369" s="47" t="str">
        <f t="shared" ca="1" si="182"/>
        <v/>
      </c>
      <c r="BD369" s="47" t="str">
        <f t="shared" ca="1" si="182"/>
        <v/>
      </c>
      <c r="BE369" s="47" t="str">
        <f t="shared" ca="1" si="182"/>
        <v/>
      </c>
      <c r="BF369" s="47" t="str">
        <f t="shared" ca="1" si="182"/>
        <v/>
      </c>
      <c r="BG369" s="47" t="str">
        <f t="shared" ca="1" si="182"/>
        <v/>
      </c>
      <c r="BH369" s="47">
        <f t="shared" ca="1" si="182"/>
        <v>8.7264914032211891</v>
      </c>
      <c r="BI369" s="47">
        <f t="shared" ca="1" si="181"/>
        <v>10.626590420535873</v>
      </c>
      <c r="BJ369" s="47">
        <f t="shared" ca="1" si="181"/>
        <v>10.537164333591925</v>
      </c>
      <c r="BK369" s="47">
        <f t="shared" ca="1" si="181"/>
        <v>10.779219197458445</v>
      </c>
      <c r="BL369" s="47">
        <f t="shared" ca="1" si="181"/>
        <v>10.479685615821316</v>
      </c>
      <c r="BM369" s="47">
        <f t="shared" ca="1" si="181"/>
        <v>11.758114378442485</v>
      </c>
      <c r="BN369" s="47">
        <f t="shared" ca="1" si="181"/>
        <v>10.983421368243128</v>
      </c>
      <c r="BO369" s="47">
        <f t="shared" ca="1" si="181"/>
        <v>11.752269199163184</v>
      </c>
      <c r="BP369" s="47">
        <f t="shared" ca="1" si="181"/>
        <v>10.337103885416976</v>
      </c>
      <c r="BQ369" s="47">
        <f t="shared" ca="1" si="181"/>
        <v>8.5749603421444114</v>
      </c>
      <c r="BR369" s="47">
        <f t="shared" ca="1" si="181"/>
        <v>8.0906140823623609</v>
      </c>
      <c r="BS369" s="47">
        <f t="shared" ca="1" si="185"/>
        <v>8.7789516654570612</v>
      </c>
      <c r="BT369" s="47">
        <f t="shared" ca="1" si="185"/>
        <v>8.7264914032211891</v>
      </c>
      <c r="BU369" s="47">
        <f t="shared" ca="1" si="185"/>
        <v>10.626590420535873</v>
      </c>
      <c r="BV369" s="47">
        <f t="shared" ca="1" si="185"/>
        <v>10.537164333591925</v>
      </c>
      <c r="BW369" s="47">
        <f t="shared" ca="1" si="185"/>
        <v>10.779219197458445</v>
      </c>
      <c r="BX369" s="47">
        <f t="shared" ca="1" si="185"/>
        <v>10.479685615821316</v>
      </c>
      <c r="BY369" s="47">
        <f t="shared" ca="1" si="185"/>
        <v>11.758114378442485</v>
      </c>
      <c r="BZ369" s="47">
        <f t="shared" ca="1" si="185"/>
        <v>10.983421368243128</v>
      </c>
      <c r="CA369" s="47">
        <f t="shared" ca="1" si="185"/>
        <v>11.752269199163184</v>
      </c>
      <c r="CB369" s="47">
        <f t="shared" ca="1" si="185"/>
        <v>10.337103885416976</v>
      </c>
      <c r="CC369" s="47">
        <f t="shared" ca="1" si="184"/>
        <v>8.5749603421444114</v>
      </c>
      <c r="CD369" s="47">
        <f t="shared" ca="1" si="184"/>
        <v>8.0906140823623609</v>
      </c>
      <c r="CE369" s="47">
        <f t="shared" ca="1" si="184"/>
        <v>8.7789516654570612</v>
      </c>
      <c r="CF369" s="47">
        <f t="shared" ca="1" si="184"/>
        <v>8.7264914032211891</v>
      </c>
      <c r="CG369" s="47">
        <f t="shared" ca="1" si="184"/>
        <v>10.626590420535873</v>
      </c>
      <c r="CH369" s="47">
        <f t="shared" ca="1" si="184"/>
        <v>10.537164333591925</v>
      </c>
      <c r="CI369" s="47">
        <f t="shared" ca="1" si="184"/>
        <v>10.779219197458445</v>
      </c>
      <c r="CJ369" s="47">
        <f t="shared" ca="1" si="184"/>
        <v>10.479685615821316</v>
      </c>
      <c r="CK369" s="47">
        <f t="shared" ca="1" si="184"/>
        <v>11.758114378442485</v>
      </c>
      <c r="CL369" s="47">
        <f t="shared" ca="1" si="184"/>
        <v>10.983421368243128</v>
      </c>
      <c r="CM369" s="47">
        <f t="shared" ca="1" si="180"/>
        <v>11.752269199163184</v>
      </c>
      <c r="CN369" s="47">
        <f t="shared" ca="1" si="180"/>
        <v>10.337103885416976</v>
      </c>
      <c r="CO369" s="47">
        <f t="shared" ca="1" si="180"/>
        <v>8.5749603421444114</v>
      </c>
      <c r="CP369" s="47">
        <f t="shared" ca="1" si="180"/>
        <v>8.0906140823623609</v>
      </c>
      <c r="CQ369" s="47">
        <f t="shared" ca="1" si="180"/>
        <v>8.7789516654570612</v>
      </c>
      <c r="CR369" s="47">
        <f t="shared" ca="1" si="180"/>
        <v>8.7264914032211891</v>
      </c>
      <c r="CS369" s="47">
        <f t="shared" ca="1" si="180"/>
        <v>10.626590420535873</v>
      </c>
      <c r="CT369" s="47">
        <f t="shared" ca="1" si="180"/>
        <v>10.537164333591925</v>
      </c>
      <c r="CU369" s="47">
        <f t="shared" ca="1" si="180"/>
        <v>10.779219197458445</v>
      </c>
      <c r="CV369" s="47">
        <f t="shared" ca="1" si="180"/>
        <v>10.479685615821316</v>
      </c>
      <c r="CW369" s="47">
        <f t="shared" ca="1" si="177"/>
        <v>11.758114378442485</v>
      </c>
      <c r="CX369" s="47">
        <f t="shared" ca="1" si="177"/>
        <v>10.983421368243128</v>
      </c>
      <c r="CY369" s="47">
        <f t="shared" ca="1" si="177"/>
        <v>11.752269199163184</v>
      </c>
      <c r="CZ369" s="47">
        <f t="shared" ca="1" si="177"/>
        <v>10.337103885416976</v>
      </c>
      <c r="DA369" s="47">
        <f t="shared" ca="1" si="177"/>
        <v>8.5749603421444114</v>
      </c>
      <c r="DB369" s="47">
        <f t="shared" ca="1" si="177"/>
        <v>8.0906140823623609</v>
      </c>
      <c r="DC369" s="47">
        <f t="shared" ca="1" si="177"/>
        <v>8.7789516654570612</v>
      </c>
      <c r="DD369" s="47">
        <f t="shared" ca="1" si="177"/>
        <v>8.7264914032211891</v>
      </c>
    </row>
    <row r="370" spans="1:108" x14ac:dyDescent="0.25">
      <c r="A370" s="40" t="s">
        <v>138</v>
      </c>
      <c r="B370" s="40">
        <v>2930</v>
      </c>
      <c r="C370" s="40" t="s">
        <v>31</v>
      </c>
      <c r="D370" s="40" t="s">
        <v>1585</v>
      </c>
      <c r="E370" s="40" t="s">
        <v>1586</v>
      </c>
      <c r="F370" s="40">
        <v>20.010000000000002</v>
      </c>
      <c r="G370" s="43">
        <v>45717</v>
      </c>
      <c r="I370" s="40" t="s">
        <v>74</v>
      </c>
      <c r="J370" s="40">
        <v>1</v>
      </c>
      <c r="K370" s="40" t="s">
        <v>33</v>
      </c>
      <c r="L370" s="40" t="s">
        <v>140</v>
      </c>
      <c r="N370" s="41">
        <f>VLOOKUP($C370 &amp; $I370 &amp; $K370,FATOR!$A$3:$P$22,5,0)</f>
        <v>0.23516228756884971</v>
      </c>
      <c r="O370" s="41">
        <f>VLOOKUP($C370 &amp; $I370 &amp; $K370,FATOR!$A$3:$P$22,6,0)</f>
        <v>0.21966842736486258</v>
      </c>
      <c r="P370" s="41">
        <f>VLOOKUP($C370 &amp; $I370 &amp; $K370,FATOR!$A$3:$P$22,7,0)</f>
        <v>0.23504538398326369</v>
      </c>
      <c r="Q370" s="41">
        <f>VLOOKUP($C370 &amp; $I370 &amp; $K370,FATOR!$A$3:$P$22,8,0)</f>
        <v>0.20674207770833952</v>
      </c>
      <c r="R370" s="41">
        <f>VLOOKUP($C370 &amp; $I370 &amp; $K370,FATOR!$A$3:$P$22,9,0)</f>
        <v>0.17149920684288822</v>
      </c>
      <c r="S370" s="41">
        <f>VLOOKUP($C370 &amp; $I370 &amp; $K370,FATOR!$A$3:$P$22,10,0)</f>
        <v>0.1618122816472472</v>
      </c>
      <c r="T370" s="41">
        <f>VLOOKUP($C370 &amp; $I370 &amp; $K370,FATOR!$A$3:$P$22,11,0)</f>
        <v>0.17557903330914121</v>
      </c>
      <c r="U370" s="41">
        <f>VLOOKUP($C370 &amp; $I370 &amp; $K370,FATOR!$A$3:$P$22,12,0)</f>
        <v>0.1745298280644238</v>
      </c>
      <c r="V370" s="41">
        <f>VLOOKUP($C370 &amp; $I370 &amp; $K370,FATOR!$A$3:$P$22,13,0)</f>
        <v>0.21253180841071748</v>
      </c>
      <c r="W370" s="41">
        <f>VLOOKUP($C370 &amp; $I370 &amp; $K370,FATOR!$A$3:$P$22,14,0)</f>
        <v>0.2107432866718385</v>
      </c>
      <c r="X370" s="41">
        <f>VLOOKUP($C370 &amp; $I370 &amp; $K370,FATOR!$A$3:$P$22,15,0)</f>
        <v>0.2155843839491689</v>
      </c>
      <c r="Y370" s="41">
        <f>VLOOKUP($C370 &amp; $I370 &amp; $K370,FATOR!$A$3:$P$22,16,0)</f>
        <v>0.20959371231642632</v>
      </c>
      <c r="AA370" s="42">
        <f t="shared" si="161"/>
        <v>4.7055973742526831</v>
      </c>
      <c r="AB370" s="42">
        <f t="shared" si="162"/>
        <v>4.3955652315709006</v>
      </c>
      <c r="AC370" s="42">
        <f t="shared" si="163"/>
        <v>4.7032581335051065</v>
      </c>
      <c r="AD370" s="42">
        <f t="shared" si="164"/>
        <v>4.1369089749438741</v>
      </c>
      <c r="AE370" s="42">
        <f t="shared" si="165"/>
        <v>3.4316991289261933</v>
      </c>
      <c r="AF370" s="42">
        <f t="shared" si="166"/>
        <v>3.2378637557614169</v>
      </c>
      <c r="AG370" s="42">
        <f t="shared" si="167"/>
        <v>3.513336456515916</v>
      </c>
      <c r="AH370" s="42">
        <f t="shared" si="168"/>
        <v>3.4923418595691205</v>
      </c>
      <c r="AI370" s="42">
        <f t="shared" si="169"/>
        <v>4.2527614862984571</v>
      </c>
      <c r="AJ370" s="42">
        <f t="shared" si="170"/>
        <v>4.2169731663034886</v>
      </c>
      <c r="AK370" s="42">
        <f t="shared" si="171"/>
        <v>4.3138435228228698</v>
      </c>
      <c r="AL370" s="42">
        <f t="shared" si="172"/>
        <v>4.1939701834516914</v>
      </c>
      <c r="AN370" s="43">
        <f t="shared" si="173"/>
        <v>45717</v>
      </c>
      <c r="AO370" s="47" t="str">
        <f t="shared" ca="1" si="183"/>
        <v/>
      </c>
      <c r="AP370" s="47" t="str">
        <f t="shared" ca="1" si="183"/>
        <v/>
      </c>
      <c r="AQ370" s="47" t="str">
        <f t="shared" ca="1" si="183"/>
        <v/>
      </c>
      <c r="AR370" s="47" t="str">
        <f t="shared" ca="1" si="183"/>
        <v/>
      </c>
      <c r="AS370" s="47" t="str">
        <f t="shared" ca="1" si="183"/>
        <v/>
      </c>
      <c r="AT370" s="47" t="str">
        <f t="shared" ca="1" si="183"/>
        <v/>
      </c>
      <c r="AU370" s="47" t="str">
        <f t="shared" ca="1" si="183"/>
        <v/>
      </c>
      <c r="AV370" s="47" t="str">
        <f t="shared" ca="1" si="183"/>
        <v/>
      </c>
      <c r="AW370" s="47" t="str">
        <f t="shared" ca="1" si="183"/>
        <v/>
      </c>
      <c r="AX370" s="47" t="str">
        <f t="shared" ca="1" si="183"/>
        <v/>
      </c>
      <c r="AY370" s="47" t="str">
        <f t="shared" ca="1" si="182"/>
        <v/>
      </c>
      <c r="AZ370" s="47" t="str">
        <f t="shared" ca="1" si="182"/>
        <v/>
      </c>
      <c r="BA370" s="47" t="str">
        <f t="shared" ca="1" si="182"/>
        <v/>
      </c>
      <c r="BB370" s="47" t="str">
        <f t="shared" ca="1" si="182"/>
        <v/>
      </c>
      <c r="BC370" s="47">
        <f t="shared" ca="1" si="182"/>
        <v>4.7032581335051065</v>
      </c>
      <c r="BD370" s="47">
        <f t="shared" ca="1" si="182"/>
        <v>4.1369089749438741</v>
      </c>
      <c r="BE370" s="47">
        <f t="shared" ca="1" si="182"/>
        <v>3.4316991289261933</v>
      </c>
      <c r="BF370" s="47">
        <f t="shared" ca="1" si="182"/>
        <v>3.2378637557614169</v>
      </c>
      <c r="BG370" s="47">
        <f t="shared" ca="1" si="182"/>
        <v>3.513336456515916</v>
      </c>
      <c r="BH370" s="47">
        <f t="shared" ca="1" si="182"/>
        <v>3.4923418595691205</v>
      </c>
      <c r="BI370" s="47">
        <f t="shared" ca="1" si="181"/>
        <v>4.2527614862984571</v>
      </c>
      <c r="BJ370" s="47">
        <f t="shared" ca="1" si="181"/>
        <v>4.2169731663034886</v>
      </c>
      <c r="BK370" s="47">
        <f t="shared" ca="1" si="181"/>
        <v>4.3138435228228698</v>
      </c>
      <c r="BL370" s="47">
        <f t="shared" ca="1" si="181"/>
        <v>4.1939701834516914</v>
      </c>
      <c r="BM370" s="47">
        <f t="shared" ca="1" si="181"/>
        <v>4.7055973742526831</v>
      </c>
      <c r="BN370" s="47">
        <f t="shared" ca="1" si="181"/>
        <v>4.3955652315709006</v>
      </c>
      <c r="BO370" s="47">
        <f t="shared" ca="1" si="181"/>
        <v>4.7032581335051065</v>
      </c>
      <c r="BP370" s="47">
        <f t="shared" ca="1" si="181"/>
        <v>4.1369089749438741</v>
      </c>
      <c r="BQ370" s="47">
        <f t="shared" ca="1" si="181"/>
        <v>3.4316991289261933</v>
      </c>
      <c r="BR370" s="47">
        <f t="shared" ca="1" si="181"/>
        <v>3.2378637557614169</v>
      </c>
      <c r="BS370" s="47">
        <f t="shared" ca="1" si="185"/>
        <v>3.513336456515916</v>
      </c>
      <c r="BT370" s="47">
        <f t="shared" ca="1" si="185"/>
        <v>3.4923418595691205</v>
      </c>
      <c r="BU370" s="47">
        <f t="shared" ca="1" si="185"/>
        <v>4.2527614862984571</v>
      </c>
      <c r="BV370" s="47">
        <f t="shared" ca="1" si="185"/>
        <v>4.2169731663034886</v>
      </c>
      <c r="BW370" s="47">
        <f t="shared" ca="1" si="185"/>
        <v>4.3138435228228698</v>
      </c>
      <c r="BX370" s="47">
        <f t="shared" ca="1" si="185"/>
        <v>4.1939701834516914</v>
      </c>
      <c r="BY370" s="47">
        <f t="shared" ca="1" si="185"/>
        <v>4.7055973742526831</v>
      </c>
      <c r="BZ370" s="47">
        <f t="shared" ca="1" si="185"/>
        <v>4.3955652315709006</v>
      </c>
      <c r="CA370" s="47">
        <f t="shared" ca="1" si="185"/>
        <v>4.7032581335051065</v>
      </c>
      <c r="CB370" s="47">
        <f t="shared" ca="1" si="185"/>
        <v>4.1369089749438741</v>
      </c>
      <c r="CC370" s="47">
        <f t="shared" ca="1" si="184"/>
        <v>3.4316991289261933</v>
      </c>
      <c r="CD370" s="47">
        <f t="shared" ca="1" si="184"/>
        <v>3.2378637557614169</v>
      </c>
      <c r="CE370" s="47">
        <f t="shared" ca="1" si="184"/>
        <v>3.513336456515916</v>
      </c>
      <c r="CF370" s="47">
        <f t="shared" ca="1" si="184"/>
        <v>3.4923418595691205</v>
      </c>
      <c r="CG370" s="47">
        <f t="shared" ca="1" si="184"/>
        <v>4.2527614862984571</v>
      </c>
      <c r="CH370" s="47">
        <f t="shared" ca="1" si="184"/>
        <v>4.2169731663034886</v>
      </c>
      <c r="CI370" s="47">
        <f t="shared" ca="1" si="184"/>
        <v>4.3138435228228698</v>
      </c>
      <c r="CJ370" s="47">
        <f t="shared" ca="1" si="184"/>
        <v>4.1939701834516914</v>
      </c>
      <c r="CK370" s="47">
        <f t="shared" ca="1" si="184"/>
        <v>4.7055973742526831</v>
      </c>
      <c r="CL370" s="47">
        <f t="shared" ca="1" si="184"/>
        <v>4.3955652315709006</v>
      </c>
      <c r="CM370" s="47">
        <f t="shared" ca="1" si="180"/>
        <v>4.7032581335051065</v>
      </c>
      <c r="CN370" s="47">
        <f t="shared" ca="1" si="180"/>
        <v>4.1369089749438741</v>
      </c>
      <c r="CO370" s="47">
        <f t="shared" ca="1" si="180"/>
        <v>3.4316991289261933</v>
      </c>
      <c r="CP370" s="47">
        <f t="shared" ca="1" si="180"/>
        <v>3.2378637557614169</v>
      </c>
      <c r="CQ370" s="47">
        <f t="shared" ca="1" si="180"/>
        <v>3.513336456515916</v>
      </c>
      <c r="CR370" s="47">
        <f t="shared" ca="1" si="180"/>
        <v>3.4923418595691205</v>
      </c>
      <c r="CS370" s="47">
        <f t="shared" ca="1" si="180"/>
        <v>4.2527614862984571</v>
      </c>
      <c r="CT370" s="47">
        <f t="shared" ca="1" si="180"/>
        <v>4.2169731663034886</v>
      </c>
      <c r="CU370" s="47">
        <f t="shared" ca="1" si="180"/>
        <v>4.3138435228228698</v>
      </c>
      <c r="CV370" s="47">
        <f t="shared" ca="1" si="180"/>
        <v>4.1939701834516914</v>
      </c>
      <c r="CW370" s="47">
        <f t="shared" ca="1" si="177"/>
        <v>4.7055973742526831</v>
      </c>
      <c r="CX370" s="47">
        <f t="shared" ca="1" si="177"/>
        <v>4.3955652315709006</v>
      </c>
      <c r="CY370" s="47">
        <f t="shared" ca="1" si="177"/>
        <v>4.7032581335051065</v>
      </c>
      <c r="CZ370" s="47">
        <f t="shared" ca="1" si="177"/>
        <v>4.1369089749438741</v>
      </c>
      <c r="DA370" s="47">
        <f t="shared" ca="1" si="177"/>
        <v>3.4316991289261933</v>
      </c>
      <c r="DB370" s="47">
        <f t="shared" ref="CW370:DD383" ca="1" si="186">IF($AN370&lt;=DB$1,HLOOKUP(MONTH(DB$1),$AA:$AL,ROW($AO370),0),"")</f>
        <v>3.2378637557614169</v>
      </c>
      <c r="DC370" s="47">
        <f t="shared" ca="1" si="186"/>
        <v>3.513336456515916</v>
      </c>
      <c r="DD370" s="47">
        <f t="shared" ca="1" si="186"/>
        <v>3.4923418595691205</v>
      </c>
    </row>
    <row r="371" spans="1:108" x14ac:dyDescent="0.25">
      <c r="A371" s="40" t="s">
        <v>138</v>
      </c>
      <c r="B371" s="40">
        <v>2931</v>
      </c>
      <c r="C371" s="40" t="s">
        <v>31</v>
      </c>
      <c r="D371" s="40" t="s">
        <v>1587</v>
      </c>
      <c r="E371" s="40" t="s">
        <v>1586</v>
      </c>
      <c r="F371" s="40">
        <v>20.010000000000002</v>
      </c>
      <c r="G371" s="43">
        <v>45717</v>
      </c>
      <c r="I371" s="40" t="s">
        <v>74</v>
      </c>
      <c r="J371" s="40">
        <v>1</v>
      </c>
      <c r="K371" s="40" t="s">
        <v>33</v>
      </c>
      <c r="L371" s="40" t="s">
        <v>140</v>
      </c>
      <c r="N371" s="41">
        <f>VLOOKUP($C371 &amp; $I371 &amp; $K371,FATOR!$A$3:$P$22,5,0)</f>
        <v>0.23516228756884971</v>
      </c>
      <c r="O371" s="41">
        <f>VLOOKUP($C371 &amp; $I371 &amp; $K371,FATOR!$A$3:$P$22,6,0)</f>
        <v>0.21966842736486258</v>
      </c>
      <c r="P371" s="41">
        <f>VLOOKUP($C371 &amp; $I371 &amp; $K371,FATOR!$A$3:$P$22,7,0)</f>
        <v>0.23504538398326369</v>
      </c>
      <c r="Q371" s="41">
        <f>VLOOKUP($C371 &amp; $I371 &amp; $K371,FATOR!$A$3:$P$22,8,0)</f>
        <v>0.20674207770833952</v>
      </c>
      <c r="R371" s="41">
        <f>VLOOKUP($C371 &amp; $I371 &amp; $K371,FATOR!$A$3:$P$22,9,0)</f>
        <v>0.17149920684288822</v>
      </c>
      <c r="S371" s="41">
        <f>VLOOKUP($C371 &amp; $I371 &amp; $K371,FATOR!$A$3:$P$22,10,0)</f>
        <v>0.1618122816472472</v>
      </c>
      <c r="T371" s="41">
        <f>VLOOKUP($C371 &amp; $I371 &amp; $K371,FATOR!$A$3:$P$22,11,0)</f>
        <v>0.17557903330914121</v>
      </c>
      <c r="U371" s="41">
        <f>VLOOKUP($C371 &amp; $I371 &amp; $K371,FATOR!$A$3:$P$22,12,0)</f>
        <v>0.1745298280644238</v>
      </c>
      <c r="V371" s="41">
        <f>VLOOKUP($C371 &amp; $I371 &amp; $K371,FATOR!$A$3:$P$22,13,0)</f>
        <v>0.21253180841071748</v>
      </c>
      <c r="W371" s="41">
        <f>VLOOKUP($C371 &amp; $I371 &amp; $K371,FATOR!$A$3:$P$22,14,0)</f>
        <v>0.2107432866718385</v>
      </c>
      <c r="X371" s="41">
        <f>VLOOKUP($C371 &amp; $I371 &amp; $K371,FATOR!$A$3:$P$22,15,0)</f>
        <v>0.2155843839491689</v>
      </c>
      <c r="Y371" s="41">
        <f>VLOOKUP($C371 &amp; $I371 &amp; $K371,FATOR!$A$3:$P$22,16,0)</f>
        <v>0.20959371231642632</v>
      </c>
      <c r="AA371" s="42">
        <f t="shared" si="161"/>
        <v>4.7055973742526831</v>
      </c>
      <c r="AB371" s="42">
        <f t="shared" si="162"/>
        <v>4.3955652315709006</v>
      </c>
      <c r="AC371" s="42">
        <f t="shared" si="163"/>
        <v>4.7032581335051065</v>
      </c>
      <c r="AD371" s="42">
        <f t="shared" si="164"/>
        <v>4.1369089749438741</v>
      </c>
      <c r="AE371" s="42">
        <f t="shared" si="165"/>
        <v>3.4316991289261933</v>
      </c>
      <c r="AF371" s="42">
        <f t="shared" si="166"/>
        <v>3.2378637557614169</v>
      </c>
      <c r="AG371" s="42">
        <f t="shared" si="167"/>
        <v>3.513336456515916</v>
      </c>
      <c r="AH371" s="42">
        <f t="shared" si="168"/>
        <v>3.4923418595691205</v>
      </c>
      <c r="AI371" s="42">
        <f t="shared" si="169"/>
        <v>4.2527614862984571</v>
      </c>
      <c r="AJ371" s="42">
        <f t="shared" si="170"/>
        <v>4.2169731663034886</v>
      </c>
      <c r="AK371" s="42">
        <f t="shared" si="171"/>
        <v>4.3138435228228698</v>
      </c>
      <c r="AL371" s="42">
        <f t="shared" si="172"/>
        <v>4.1939701834516914</v>
      </c>
      <c r="AN371" s="43">
        <f t="shared" si="173"/>
        <v>45717</v>
      </c>
      <c r="AO371" s="47" t="str">
        <f t="shared" ca="1" si="183"/>
        <v/>
      </c>
      <c r="AP371" s="47" t="str">
        <f t="shared" ca="1" si="183"/>
        <v/>
      </c>
      <c r="AQ371" s="47" t="str">
        <f t="shared" ca="1" si="183"/>
        <v/>
      </c>
      <c r="AR371" s="47" t="str">
        <f t="shared" ca="1" si="183"/>
        <v/>
      </c>
      <c r="AS371" s="47" t="str">
        <f t="shared" ca="1" si="183"/>
        <v/>
      </c>
      <c r="AT371" s="47" t="str">
        <f t="shared" ca="1" si="183"/>
        <v/>
      </c>
      <c r="AU371" s="47" t="str">
        <f t="shared" ca="1" si="183"/>
        <v/>
      </c>
      <c r="AV371" s="47" t="str">
        <f t="shared" ca="1" si="183"/>
        <v/>
      </c>
      <c r="AW371" s="47" t="str">
        <f t="shared" ca="1" si="183"/>
        <v/>
      </c>
      <c r="AX371" s="47" t="str">
        <f t="shared" ca="1" si="183"/>
        <v/>
      </c>
      <c r="AY371" s="47" t="str">
        <f t="shared" ca="1" si="182"/>
        <v/>
      </c>
      <c r="AZ371" s="47" t="str">
        <f t="shared" ca="1" si="182"/>
        <v/>
      </c>
      <c r="BA371" s="47" t="str">
        <f t="shared" ca="1" si="182"/>
        <v/>
      </c>
      <c r="BB371" s="47" t="str">
        <f t="shared" ca="1" si="182"/>
        <v/>
      </c>
      <c r="BC371" s="47">
        <f t="shared" ca="1" si="182"/>
        <v>4.7032581335051065</v>
      </c>
      <c r="BD371" s="47">
        <f t="shared" ca="1" si="182"/>
        <v>4.1369089749438741</v>
      </c>
      <c r="BE371" s="47">
        <f t="shared" ca="1" si="182"/>
        <v>3.4316991289261933</v>
      </c>
      <c r="BF371" s="47">
        <f t="shared" ca="1" si="182"/>
        <v>3.2378637557614169</v>
      </c>
      <c r="BG371" s="47">
        <f t="shared" ca="1" si="182"/>
        <v>3.513336456515916</v>
      </c>
      <c r="BH371" s="47">
        <f t="shared" ca="1" si="182"/>
        <v>3.4923418595691205</v>
      </c>
      <c r="BI371" s="47">
        <f t="shared" ca="1" si="181"/>
        <v>4.2527614862984571</v>
      </c>
      <c r="BJ371" s="47">
        <f t="shared" ca="1" si="181"/>
        <v>4.2169731663034886</v>
      </c>
      <c r="BK371" s="47">
        <f t="shared" ca="1" si="181"/>
        <v>4.3138435228228698</v>
      </c>
      <c r="BL371" s="47">
        <f t="shared" ca="1" si="181"/>
        <v>4.1939701834516914</v>
      </c>
      <c r="BM371" s="47">
        <f t="shared" ca="1" si="181"/>
        <v>4.7055973742526831</v>
      </c>
      <c r="BN371" s="47">
        <f t="shared" ca="1" si="181"/>
        <v>4.3955652315709006</v>
      </c>
      <c r="BO371" s="47">
        <f t="shared" ca="1" si="181"/>
        <v>4.7032581335051065</v>
      </c>
      <c r="BP371" s="47">
        <f t="shared" ca="1" si="181"/>
        <v>4.1369089749438741</v>
      </c>
      <c r="BQ371" s="47">
        <f t="shared" ca="1" si="181"/>
        <v>3.4316991289261933</v>
      </c>
      <c r="BR371" s="47">
        <f t="shared" ca="1" si="181"/>
        <v>3.2378637557614169</v>
      </c>
      <c r="BS371" s="47">
        <f t="shared" ca="1" si="185"/>
        <v>3.513336456515916</v>
      </c>
      <c r="BT371" s="47">
        <f t="shared" ca="1" si="185"/>
        <v>3.4923418595691205</v>
      </c>
      <c r="BU371" s="47">
        <f t="shared" ca="1" si="185"/>
        <v>4.2527614862984571</v>
      </c>
      <c r="BV371" s="47">
        <f t="shared" ca="1" si="185"/>
        <v>4.2169731663034886</v>
      </c>
      <c r="BW371" s="47">
        <f t="shared" ca="1" si="185"/>
        <v>4.3138435228228698</v>
      </c>
      <c r="BX371" s="47">
        <f t="shared" ca="1" si="185"/>
        <v>4.1939701834516914</v>
      </c>
      <c r="BY371" s="47">
        <f t="shared" ca="1" si="185"/>
        <v>4.7055973742526831</v>
      </c>
      <c r="BZ371" s="47">
        <f t="shared" ca="1" si="185"/>
        <v>4.3955652315709006</v>
      </c>
      <c r="CA371" s="47">
        <f t="shared" ca="1" si="185"/>
        <v>4.7032581335051065</v>
      </c>
      <c r="CB371" s="47">
        <f t="shared" ca="1" si="185"/>
        <v>4.1369089749438741</v>
      </c>
      <c r="CC371" s="47">
        <f t="shared" ca="1" si="184"/>
        <v>3.4316991289261933</v>
      </c>
      <c r="CD371" s="47">
        <f t="shared" ca="1" si="184"/>
        <v>3.2378637557614169</v>
      </c>
      <c r="CE371" s="47">
        <f t="shared" ca="1" si="184"/>
        <v>3.513336456515916</v>
      </c>
      <c r="CF371" s="47">
        <f t="shared" ca="1" si="184"/>
        <v>3.4923418595691205</v>
      </c>
      <c r="CG371" s="47">
        <f t="shared" ca="1" si="184"/>
        <v>4.2527614862984571</v>
      </c>
      <c r="CH371" s="47">
        <f t="shared" ca="1" si="184"/>
        <v>4.2169731663034886</v>
      </c>
      <c r="CI371" s="47">
        <f t="shared" ca="1" si="184"/>
        <v>4.3138435228228698</v>
      </c>
      <c r="CJ371" s="47">
        <f t="shared" ca="1" si="184"/>
        <v>4.1939701834516914</v>
      </c>
      <c r="CK371" s="47">
        <f t="shared" ca="1" si="184"/>
        <v>4.7055973742526831</v>
      </c>
      <c r="CL371" s="47">
        <f t="shared" ca="1" si="184"/>
        <v>4.3955652315709006</v>
      </c>
      <c r="CM371" s="47">
        <f t="shared" ca="1" si="184"/>
        <v>4.7032581335051065</v>
      </c>
      <c r="CN371" s="47">
        <f t="shared" ca="1" si="184"/>
        <v>4.1369089749438741</v>
      </c>
      <c r="CO371" s="47">
        <f t="shared" ca="1" si="184"/>
        <v>3.4316991289261933</v>
      </c>
      <c r="CP371" s="47">
        <f t="shared" ca="1" si="184"/>
        <v>3.2378637557614169</v>
      </c>
      <c r="CQ371" s="47">
        <f t="shared" ca="1" si="184"/>
        <v>3.513336456515916</v>
      </c>
      <c r="CR371" s="47">
        <f t="shared" ca="1" si="184"/>
        <v>3.4923418595691205</v>
      </c>
      <c r="CS371" s="47">
        <f t="shared" ref="CM371:CV383" ca="1" si="187">IF($AN371&lt;=CS$1,HLOOKUP(MONTH(CS$1),$AA:$AL,ROW($AO371),0),"")</f>
        <v>4.2527614862984571</v>
      </c>
      <c r="CT371" s="47">
        <f t="shared" ca="1" si="187"/>
        <v>4.2169731663034886</v>
      </c>
      <c r="CU371" s="47">
        <f t="shared" ca="1" si="187"/>
        <v>4.3138435228228698</v>
      </c>
      <c r="CV371" s="47">
        <f t="shared" ca="1" si="187"/>
        <v>4.1939701834516914</v>
      </c>
      <c r="CW371" s="47">
        <f t="shared" ca="1" si="186"/>
        <v>4.7055973742526831</v>
      </c>
      <c r="CX371" s="47">
        <f t="shared" ca="1" si="186"/>
        <v>4.3955652315709006</v>
      </c>
      <c r="CY371" s="47">
        <f t="shared" ca="1" si="186"/>
        <v>4.7032581335051065</v>
      </c>
      <c r="CZ371" s="47">
        <f t="shared" ca="1" si="186"/>
        <v>4.1369089749438741</v>
      </c>
      <c r="DA371" s="47">
        <f t="shared" ca="1" si="186"/>
        <v>3.4316991289261933</v>
      </c>
      <c r="DB371" s="47">
        <f t="shared" ca="1" si="186"/>
        <v>3.2378637557614169</v>
      </c>
      <c r="DC371" s="47">
        <f t="shared" ca="1" si="186"/>
        <v>3.513336456515916</v>
      </c>
      <c r="DD371" s="47">
        <f t="shared" ca="1" si="186"/>
        <v>3.4923418595691205</v>
      </c>
    </row>
    <row r="372" spans="1:108" x14ac:dyDescent="0.25">
      <c r="A372" s="40" t="s">
        <v>138</v>
      </c>
      <c r="B372" s="40">
        <v>2932</v>
      </c>
      <c r="C372" s="40" t="s">
        <v>31</v>
      </c>
      <c r="D372" s="40" t="s">
        <v>1588</v>
      </c>
      <c r="E372" s="40" t="s">
        <v>1589</v>
      </c>
      <c r="F372" s="40">
        <v>40.01</v>
      </c>
      <c r="G372" s="43">
        <v>45717</v>
      </c>
      <c r="I372" s="40" t="s">
        <v>74</v>
      </c>
      <c r="J372" s="40">
        <v>1</v>
      </c>
      <c r="K372" s="40" t="s">
        <v>33</v>
      </c>
      <c r="L372" s="40" t="s">
        <v>140</v>
      </c>
      <c r="N372" s="41">
        <f>VLOOKUP($C372 &amp; $I372 &amp; $K372,FATOR!$A$3:$P$22,5,0)</f>
        <v>0.23516228756884971</v>
      </c>
      <c r="O372" s="41">
        <f>VLOOKUP($C372 &amp; $I372 &amp; $K372,FATOR!$A$3:$P$22,6,0)</f>
        <v>0.21966842736486258</v>
      </c>
      <c r="P372" s="41">
        <f>VLOOKUP($C372 &amp; $I372 &amp; $K372,FATOR!$A$3:$P$22,7,0)</f>
        <v>0.23504538398326369</v>
      </c>
      <c r="Q372" s="41">
        <f>VLOOKUP($C372 &amp; $I372 &amp; $K372,FATOR!$A$3:$P$22,8,0)</f>
        <v>0.20674207770833952</v>
      </c>
      <c r="R372" s="41">
        <f>VLOOKUP($C372 &amp; $I372 &amp; $K372,FATOR!$A$3:$P$22,9,0)</f>
        <v>0.17149920684288822</v>
      </c>
      <c r="S372" s="41">
        <f>VLOOKUP($C372 &amp; $I372 &amp; $K372,FATOR!$A$3:$P$22,10,0)</f>
        <v>0.1618122816472472</v>
      </c>
      <c r="T372" s="41">
        <f>VLOOKUP($C372 &amp; $I372 &amp; $K372,FATOR!$A$3:$P$22,11,0)</f>
        <v>0.17557903330914121</v>
      </c>
      <c r="U372" s="41">
        <f>VLOOKUP($C372 &amp; $I372 &amp; $K372,FATOR!$A$3:$P$22,12,0)</f>
        <v>0.1745298280644238</v>
      </c>
      <c r="V372" s="41">
        <f>VLOOKUP($C372 &amp; $I372 &amp; $K372,FATOR!$A$3:$P$22,13,0)</f>
        <v>0.21253180841071748</v>
      </c>
      <c r="W372" s="41">
        <f>VLOOKUP($C372 &amp; $I372 &amp; $K372,FATOR!$A$3:$P$22,14,0)</f>
        <v>0.2107432866718385</v>
      </c>
      <c r="X372" s="41">
        <f>VLOOKUP($C372 &amp; $I372 &amp; $K372,FATOR!$A$3:$P$22,15,0)</f>
        <v>0.2155843839491689</v>
      </c>
      <c r="Y372" s="41">
        <f>VLOOKUP($C372 &amp; $I372 &amp; $K372,FATOR!$A$3:$P$22,16,0)</f>
        <v>0.20959371231642632</v>
      </c>
      <c r="AA372" s="42">
        <f t="shared" si="161"/>
        <v>9.4088431256296765</v>
      </c>
      <c r="AB372" s="42">
        <f t="shared" si="162"/>
        <v>8.7889337788681523</v>
      </c>
      <c r="AC372" s="42">
        <f t="shared" si="163"/>
        <v>9.4041658131703798</v>
      </c>
      <c r="AD372" s="42">
        <f t="shared" si="164"/>
        <v>8.2717505291106637</v>
      </c>
      <c r="AE372" s="42">
        <f t="shared" si="165"/>
        <v>6.8616832657839577</v>
      </c>
      <c r="AF372" s="42">
        <f t="shared" si="166"/>
        <v>6.4741093887063599</v>
      </c>
      <c r="AG372" s="42">
        <f t="shared" si="167"/>
        <v>7.0249171226987395</v>
      </c>
      <c r="AH372" s="42">
        <f t="shared" si="168"/>
        <v>6.9829384208575958</v>
      </c>
      <c r="AI372" s="42">
        <f t="shared" si="169"/>
        <v>8.5033976545128063</v>
      </c>
      <c r="AJ372" s="42">
        <f t="shared" si="170"/>
        <v>8.4318388997402582</v>
      </c>
      <c r="AK372" s="42">
        <f t="shared" si="171"/>
        <v>8.6255312018062469</v>
      </c>
      <c r="AL372" s="42">
        <f t="shared" si="172"/>
        <v>8.3858444297802173</v>
      </c>
      <c r="AN372" s="43">
        <f t="shared" si="173"/>
        <v>45717</v>
      </c>
      <c r="AO372" s="47" t="str">
        <f t="shared" ca="1" si="183"/>
        <v/>
      </c>
      <c r="AP372" s="47" t="str">
        <f t="shared" ca="1" si="183"/>
        <v/>
      </c>
      <c r="AQ372" s="47" t="str">
        <f t="shared" ca="1" si="183"/>
        <v/>
      </c>
      <c r="AR372" s="47" t="str">
        <f t="shared" ca="1" si="183"/>
        <v/>
      </c>
      <c r="AS372" s="47" t="str">
        <f t="shared" ca="1" si="183"/>
        <v/>
      </c>
      <c r="AT372" s="47" t="str">
        <f t="shared" ca="1" si="183"/>
        <v/>
      </c>
      <c r="AU372" s="47" t="str">
        <f t="shared" ca="1" si="183"/>
        <v/>
      </c>
      <c r="AV372" s="47" t="str">
        <f t="shared" ca="1" si="183"/>
        <v/>
      </c>
      <c r="AW372" s="47" t="str">
        <f t="shared" ca="1" si="183"/>
        <v/>
      </c>
      <c r="AX372" s="47" t="str">
        <f t="shared" ca="1" si="183"/>
        <v/>
      </c>
      <c r="AY372" s="47" t="str">
        <f t="shared" ca="1" si="182"/>
        <v/>
      </c>
      <c r="AZ372" s="47" t="str">
        <f t="shared" ca="1" si="182"/>
        <v/>
      </c>
      <c r="BA372" s="47" t="str">
        <f t="shared" ca="1" si="182"/>
        <v/>
      </c>
      <c r="BB372" s="47" t="str">
        <f t="shared" ca="1" si="182"/>
        <v/>
      </c>
      <c r="BC372" s="47">
        <f t="shared" ca="1" si="182"/>
        <v>9.4041658131703798</v>
      </c>
      <c r="BD372" s="47">
        <f t="shared" ca="1" si="182"/>
        <v>8.2717505291106637</v>
      </c>
      <c r="BE372" s="47">
        <f t="shared" ca="1" si="182"/>
        <v>6.8616832657839577</v>
      </c>
      <c r="BF372" s="47">
        <f t="shared" ca="1" si="182"/>
        <v>6.4741093887063599</v>
      </c>
      <c r="BG372" s="47">
        <f t="shared" ca="1" si="182"/>
        <v>7.0249171226987395</v>
      </c>
      <c r="BH372" s="47">
        <f t="shared" ca="1" si="182"/>
        <v>6.9829384208575958</v>
      </c>
      <c r="BI372" s="47">
        <f t="shared" ca="1" si="181"/>
        <v>8.5033976545128063</v>
      </c>
      <c r="BJ372" s="47">
        <f t="shared" ca="1" si="181"/>
        <v>8.4318388997402582</v>
      </c>
      <c r="BK372" s="47">
        <f t="shared" ca="1" si="181"/>
        <v>8.6255312018062469</v>
      </c>
      <c r="BL372" s="47">
        <f t="shared" ca="1" si="181"/>
        <v>8.3858444297802173</v>
      </c>
      <c r="BM372" s="47">
        <f t="shared" ca="1" si="181"/>
        <v>9.4088431256296765</v>
      </c>
      <c r="BN372" s="47">
        <f t="shared" ca="1" si="181"/>
        <v>8.7889337788681523</v>
      </c>
      <c r="BO372" s="47">
        <f t="shared" ca="1" si="181"/>
        <v>9.4041658131703798</v>
      </c>
      <c r="BP372" s="47">
        <f t="shared" ca="1" si="181"/>
        <v>8.2717505291106637</v>
      </c>
      <c r="BQ372" s="47">
        <f t="shared" ca="1" si="181"/>
        <v>6.8616832657839577</v>
      </c>
      <c r="BR372" s="47">
        <f t="shared" ca="1" si="181"/>
        <v>6.4741093887063599</v>
      </c>
      <c r="BS372" s="47">
        <f t="shared" ca="1" si="185"/>
        <v>7.0249171226987395</v>
      </c>
      <c r="BT372" s="47">
        <f t="shared" ca="1" si="185"/>
        <v>6.9829384208575958</v>
      </c>
      <c r="BU372" s="47">
        <f t="shared" ca="1" si="185"/>
        <v>8.5033976545128063</v>
      </c>
      <c r="BV372" s="47">
        <f t="shared" ca="1" si="185"/>
        <v>8.4318388997402582</v>
      </c>
      <c r="BW372" s="47">
        <f t="shared" ca="1" si="185"/>
        <v>8.6255312018062469</v>
      </c>
      <c r="BX372" s="47">
        <f t="shared" ca="1" si="185"/>
        <v>8.3858444297802173</v>
      </c>
      <c r="BY372" s="47">
        <f t="shared" ca="1" si="185"/>
        <v>9.4088431256296765</v>
      </c>
      <c r="BZ372" s="47">
        <f t="shared" ca="1" si="185"/>
        <v>8.7889337788681523</v>
      </c>
      <c r="CA372" s="47">
        <f t="shared" ca="1" si="185"/>
        <v>9.4041658131703798</v>
      </c>
      <c r="CB372" s="47">
        <f t="shared" ca="1" si="185"/>
        <v>8.2717505291106637</v>
      </c>
      <c r="CC372" s="47">
        <f t="shared" ca="1" si="184"/>
        <v>6.8616832657839577</v>
      </c>
      <c r="CD372" s="47">
        <f t="shared" ca="1" si="184"/>
        <v>6.4741093887063599</v>
      </c>
      <c r="CE372" s="47">
        <f t="shared" ca="1" si="184"/>
        <v>7.0249171226987395</v>
      </c>
      <c r="CF372" s="47">
        <f t="shared" ca="1" si="184"/>
        <v>6.9829384208575958</v>
      </c>
      <c r="CG372" s="47">
        <f t="shared" ca="1" si="184"/>
        <v>8.5033976545128063</v>
      </c>
      <c r="CH372" s="47">
        <f t="shared" ca="1" si="184"/>
        <v>8.4318388997402582</v>
      </c>
      <c r="CI372" s="47">
        <f t="shared" ca="1" si="184"/>
        <v>8.6255312018062469</v>
      </c>
      <c r="CJ372" s="47">
        <f t="shared" ca="1" si="184"/>
        <v>8.3858444297802173</v>
      </c>
      <c r="CK372" s="47">
        <f t="shared" ca="1" si="184"/>
        <v>9.4088431256296765</v>
      </c>
      <c r="CL372" s="47">
        <f t="shared" ca="1" si="184"/>
        <v>8.7889337788681523</v>
      </c>
      <c r="CM372" s="47">
        <f t="shared" ca="1" si="187"/>
        <v>9.4041658131703798</v>
      </c>
      <c r="CN372" s="47">
        <f t="shared" ca="1" si="187"/>
        <v>8.2717505291106637</v>
      </c>
      <c r="CO372" s="47">
        <f t="shared" ca="1" si="187"/>
        <v>6.8616832657839577</v>
      </c>
      <c r="CP372" s="47">
        <f t="shared" ca="1" si="187"/>
        <v>6.4741093887063599</v>
      </c>
      <c r="CQ372" s="47">
        <f t="shared" ca="1" si="187"/>
        <v>7.0249171226987395</v>
      </c>
      <c r="CR372" s="47">
        <f t="shared" ca="1" si="187"/>
        <v>6.9829384208575958</v>
      </c>
      <c r="CS372" s="47">
        <f t="shared" ca="1" si="187"/>
        <v>8.5033976545128063</v>
      </c>
      <c r="CT372" s="47">
        <f t="shared" ca="1" si="187"/>
        <v>8.4318388997402582</v>
      </c>
      <c r="CU372" s="47">
        <f t="shared" ca="1" si="187"/>
        <v>8.6255312018062469</v>
      </c>
      <c r="CV372" s="47">
        <f t="shared" ca="1" si="187"/>
        <v>8.3858444297802173</v>
      </c>
      <c r="CW372" s="47">
        <f t="shared" ca="1" si="186"/>
        <v>9.4088431256296765</v>
      </c>
      <c r="CX372" s="47">
        <f t="shared" ca="1" si="186"/>
        <v>8.7889337788681523</v>
      </c>
      <c r="CY372" s="47">
        <f t="shared" ca="1" si="186"/>
        <v>9.4041658131703798</v>
      </c>
      <c r="CZ372" s="47">
        <f t="shared" ca="1" si="186"/>
        <v>8.2717505291106637</v>
      </c>
      <c r="DA372" s="47">
        <f t="shared" ca="1" si="186"/>
        <v>6.8616832657839577</v>
      </c>
      <c r="DB372" s="47">
        <f t="shared" ca="1" si="186"/>
        <v>6.4741093887063599</v>
      </c>
      <c r="DC372" s="47">
        <f t="shared" ca="1" si="186"/>
        <v>7.0249171226987395</v>
      </c>
      <c r="DD372" s="47">
        <f t="shared" ca="1" si="186"/>
        <v>6.9829384208575958</v>
      </c>
    </row>
    <row r="373" spans="1:108" x14ac:dyDescent="0.25">
      <c r="A373" s="40" t="s">
        <v>138</v>
      </c>
      <c r="B373" s="40">
        <v>2933</v>
      </c>
      <c r="C373" s="40" t="s">
        <v>31</v>
      </c>
      <c r="D373" s="40" t="s">
        <v>1590</v>
      </c>
      <c r="E373" s="40" t="s">
        <v>1589</v>
      </c>
      <c r="F373" s="40">
        <v>40.01</v>
      </c>
      <c r="G373" s="43">
        <v>45717</v>
      </c>
      <c r="I373" s="40" t="s">
        <v>74</v>
      </c>
      <c r="J373" s="40">
        <v>1</v>
      </c>
      <c r="K373" s="40" t="s">
        <v>33</v>
      </c>
      <c r="L373" s="40" t="s">
        <v>140</v>
      </c>
      <c r="N373" s="41">
        <f>VLOOKUP($C373 &amp; $I373 &amp; $K373,FATOR!$A$3:$P$22,5,0)</f>
        <v>0.23516228756884971</v>
      </c>
      <c r="O373" s="41">
        <f>VLOOKUP($C373 &amp; $I373 &amp; $K373,FATOR!$A$3:$P$22,6,0)</f>
        <v>0.21966842736486258</v>
      </c>
      <c r="P373" s="41">
        <f>VLOOKUP($C373 &amp; $I373 &amp; $K373,FATOR!$A$3:$P$22,7,0)</f>
        <v>0.23504538398326369</v>
      </c>
      <c r="Q373" s="41">
        <f>VLOOKUP($C373 &amp; $I373 &amp; $K373,FATOR!$A$3:$P$22,8,0)</f>
        <v>0.20674207770833952</v>
      </c>
      <c r="R373" s="41">
        <f>VLOOKUP($C373 &amp; $I373 &amp; $K373,FATOR!$A$3:$P$22,9,0)</f>
        <v>0.17149920684288822</v>
      </c>
      <c r="S373" s="41">
        <f>VLOOKUP($C373 &amp; $I373 &amp; $K373,FATOR!$A$3:$P$22,10,0)</f>
        <v>0.1618122816472472</v>
      </c>
      <c r="T373" s="41">
        <f>VLOOKUP($C373 &amp; $I373 &amp; $K373,FATOR!$A$3:$P$22,11,0)</f>
        <v>0.17557903330914121</v>
      </c>
      <c r="U373" s="41">
        <f>VLOOKUP($C373 &amp; $I373 &amp; $K373,FATOR!$A$3:$P$22,12,0)</f>
        <v>0.1745298280644238</v>
      </c>
      <c r="V373" s="41">
        <f>VLOOKUP($C373 &amp; $I373 &amp; $K373,FATOR!$A$3:$P$22,13,0)</f>
        <v>0.21253180841071748</v>
      </c>
      <c r="W373" s="41">
        <f>VLOOKUP($C373 &amp; $I373 &amp; $K373,FATOR!$A$3:$P$22,14,0)</f>
        <v>0.2107432866718385</v>
      </c>
      <c r="X373" s="41">
        <f>VLOOKUP($C373 &amp; $I373 &amp; $K373,FATOR!$A$3:$P$22,15,0)</f>
        <v>0.2155843839491689</v>
      </c>
      <c r="Y373" s="41">
        <f>VLOOKUP($C373 &amp; $I373 &amp; $K373,FATOR!$A$3:$P$22,16,0)</f>
        <v>0.20959371231642632</v>
      </c>
      <c r="AA373" s="42">
        <f t="shared" si="161"/>
        <v>9.4088431256296765</v>
      </c>
      <c r="AB373" s="42">
        <f t="shared" si="162"/>
        <v>8.7889337788681523</v>
      </c>
      <c r="AC373" s="42">
        <f t="shared" si="163"/>
        <v>9.4041658131703798</v>
      </c>
      <c r="AD373" s="42">
        <f t="shared" si="164"/>
        <v>8.2717505291106637</v>
      </c>
      <c r="AE373" s="42">
        <f t="shared" si="165"/>
        <v>6.8616832657839577</v>
      </c>
      <c r="AF373" s="42">
        <f t="shared" si="166"/>
        <v>6.4741093887063599</v>
      </c>
      <c r="AG373" s="42">
        <f t="shared" si="167"/>
        <v>7.0249171226987395</v>
      </c>
      <c r="AH373" s="42">
        <f t="shared" si="168"/>
        <v>6.9829384208575958</v>
      </c>
      <c r="AI373" s="42">
        <f t="shared" si="169"/>
        <v>8.5033976545128063</v>
      </c>
      <c r="AJ373" s="42">
        <f t="shared" si="170"/>
        <v>8.4318388997402582</v>
      </c>
      <c r="AK373" s="42">
        <f t="shared" si="171"/>
        <v>8.6255312018062469</v>
      </c>
      <c r="AL373" s="42">
        <f t="shared" si="172"/>
        <v>8.3858444297802173</v>
      </c>
      <c r="AN373" s="43">
        <f t="shared" si="173"/>
        <v>45717</v>
      </c>
      <c r="AO373" s="47" t="str">
        <f t="shared" ca="1" si="183"/>
        <v/>
      </c>
      <c r="AP373" s="47" t="str">
        <f t="shared" ca="1" si="183"/>
        <v/>
      </c>
      <c r="AQ373" s="47" t="str">
        <f t="shared" ca="1" si="183"/>
        <v/>
      </c>
      <c r="AR373" s="47" t="str">
        <f t="shared" ca="1" si="183"/>
        <v/>
      </c>
      <c r="AS373" s="47" t="str">
        <f t="shared" ca="1" si="183"/>
        <v/>
      </c>
      <c r="AT373" s="47" t="str">
        <f t="shared" ca="1" si="183"/>
        <v/>
      </c>
      <c r="AU373" s="47" t="str">
        <f t="shared" ca="1" si="183"/>
        <v/>
      </c>
      <c r="AV373" s="47" t="str">
        <f t="shared" ca="1" si="183"/>
        <v/>
      </c>
      <c r="AW373" s="47" t="str">
        <f t="shared" ca="1" si="183"/>
        <v/>
      </c>
      <c r="AX373" s="47" t="str">
        <f t="shared" ca="1" si="183"/>
        <v/>
      </c>
      <c r="AY373" s="47" t="str">
        <f t="shared" ca="1" si="182"/>
        <v/>
      </c>
      <c r="AZ373" s="47" t="str">
        <f t="shared" ca="1" si="182"/>
        <v/>
      </c>
      <c r="BA373" s="47" t="str">
        <f t="shared" ca="1" si="182"/>
        <v/>
      </c>
      <c r="BB373" s="47" t="str">
        <f t="shared" ca="1" si="182"/>
        <v/>
      </c>
      <c r="BC373" s="47">
        <f t="shared" ca="1" si="182"/>
        <v>9.4041658131703798</v>
      </c>
      <c r="BD373" s="47">
        <f t="shared" ca="1" si="182"/>
        <v>8.2717505291106637</v>
      </c>
      <c r="BE373" s="47">
        <f t="shared" ca="1" si="182"/>
        <v>6.8616832657839577</v>
      </c>
      <c r="BF373" s="47">
        <f t="shared" ca="1" si="182"/>
        <v>6.4741093887063599</v>
      </c>
      <c r="BG373" s="47">
        <f t="shared" ca="1" si="182"/>
        <v>7.0249171226987395</v>
      </c>
      <c r="BH373" s="47">
        <f t="shared" ca="1" si="182"/>
        <v>6.9829384208575958</v>
      </c>
      <c r="BI373" s="47">
        <f t="shared" ca="1" si="181"/>
        <v>8.5033976545128063</v>
      </c>
      <c r="BJ373" s="47">
        <f t="shared" ca="1" si="181"/>
        <v>8.4318388997402582</v>
      </c>
      <c r="BK373" s="47">
        <f t="shared" ca="1" si="181"/>
        <v>8.6255312018062469</v>
      </c>
      <c r="BL373" s="47">
        <f t="shared" ca="1" si="181"/>
        <v>8.3858444297802173</v>
      </c>
      <c r="BM373" s="47">
        <f t="shared" ca="1" si="181"/>
        <v>9.4088431256296765</v>
      </c>
      <c r="BN373" s="47">
        <f t="shared" ca="1" si="181"/>
        <v>8.7889337788681523</v>
      </c>
      <c r="BO373" s="47">
        <f t="shared" ca="1" si="181"/>
        <v>9.4041658131703798</v>
      </c>
      <c r="BP373" s="47">
        <f t="shared" ca="1" si="181"/>
        <v>8.2717505291106637</v>
      </c>
      <c r="BQ373" s="47">
        <f t="shared" ca="1" si="181"/>
        <v>6.8616832657839577</v>
      </c>
      <c r="BR373" s="47">
        <f t="shared" ca="1" si="181"/>
        <v>6.4741093887063599</v>
      </c>
      <c r="BS373" s="47">
        <f t="shared" ca="1" si="185"/>
        <v>7.0249171226987395</v>
      </c>
      <c r="BT373" s="47">
        <f t="shared" ca="1" si="185"/>
        <v>6.9829384208575958</v>
      </c>
      <c r="BU373" s="47">
        <f t="shared" ca="1" si="185"/>
        <v>8.5033976545128063</v>
      </c>
      <c r="BV373" s="47">
        <f t="shared" ca="1" si="185"/>
        <v>8.4318388997402582</v>
      </c>
      <c r="BW373" s="47">
        <f t="shared" ca="1" si="185"/>
        <v>8.6255312018062469</v>
      </c>
      <c r="BX373" s="47">
        <f t="shared" ca="1" si="185"/>
        <v>8.3858444297802173</v>
      </c>
      <c r="BY373" s="47">
        <f t="shared" ca="1" si="185"/>
        <v>9.4088431256296765</v>
      </c>
      <c r="BZ373" s="47">
        <f t="shared" ca="1" si="185"/>
        <v>8.7889337788681523</v>
      </c>
      <c r="CA373" s="47">
        <f t="shared" ca="1" si="185"/>
        <v>9.4041658131703798</v>
      </c>
      <c r="CB373" s="47">
        <f t="shared" ca="1" si="185"/>
        <v>8.2717505291106637</v>
      </c>
      <c r="CC373" s="47">
        <f t="shared" ca="1" si="184"/>
        <v>6.8616832657839577</v>
      </c>
      <c r="CD373" s="47">
        <f t="shared" ca="1" si="184"/>
        <v>6.4741093887063599</v>
      </c>
      <c r="CE373" s="47">
        <f t="shared" ca="1" si="184"/>
        <v>7.0249171226987395</v>
      </c>
      <c r="CF373" s="47">
        <f t="shared" ca="1" si="184"/>
        <v>6.9829384208575958</v>
      </c>
      <c r="CG373" s="47">
        <f t="shared" ca="1" si="184"/>
        <v>8.5033976545128063</v>
      </c>
      <c r="CH373" s="47">
        <f t="shared" ca="1" si="184"/>
        <v>8.4318388997402582</v>
      </c>
      <c r="CI373" s="47">
        <f t="shared" ca="1" si="184"/>
        <v>8.6255312018062469</v>
      </c>
      <c r="CJ373" s="47">
        <f t="shared" ca="1" si="184"/>
        <v>8.3858444297802173</v>
      </c>
      <c r="CK373" s="47">
        <f t="shared" ca="1" si="184"/>
        <v>9.4088431256296765</v>
      </c>
      <c r="CL373" s="47">
        <f t="shared" ca="1" si="184"/>
        <v>8.7889337788681523</v>
      </c>
      <c r="CM373" s="47">
        <f t="shared" ca="1" si="187"/>
        <v>9.4041658131703798</v>
      </c>
      <c r="CN373" s="47">
        <f t="shared" ca="1" si="187"/>
        <v>8.2717505291106637</v>
      </c>
      <c r="CO373" s="47">
        <f t="shared" ca="1" si="187"/>
        <v>6.8616832657839577</v>
      </c>
      <c r="CP373" s="47">
        <f t="shared" ca="1" si="187"/>
        <v>6.4741093887063599</v>
      </c>
      <c r="CQ373" s="47">
        <f t="shared" ca="1" si="187"/>
        <v>7.0249171226987395</v>
      </c>
      <c r="CR373" s="47">
        <f t="shared" ca="1" si="187"/>
        <v>6.9829384208575958</v>
      </c>
      <c r="CS373" s="47">
        <f t="shared" ca="1" si="187"/>
        <v>8.5033976545128063</v>
      </c>
      <c r="CT373" s="47">
        <f t="shared" ca="1" si="187"/>
        <v>8.4318388997402582</v>
      </c>
      <c r="CU373" s="47">
        <f t="shared" ca="1" si="187"/>
        <v>8.6255312018062469</v>
      </c>
      <c r="CV373" s="47">
        <f t="shared" ca="1" si="187"/>
        <v>8.3858444297802173</v>
      </c>
      <c r="CW373" s="47">
        <f t="shared" ca="1" si="186"/>
        <v>9.4088431256296765</v>
      </c>
      <c r="CX373" s="47">
        <f t="shared" ca="1" si="186"/>
        <v>8.7889337788681523</v>
      </c>
      <c r="CY373" s="47">
        <f t="shared" ca="1" si="186"/>
        <v>9.4041658131703798</v>
      </c>
      <c r="CZ373" s="47">
        <f t="shared" ca="1" si="186"/>
        <v>8.2717505291106637</v>
      </c>
      <c r="DA373" s="47">
        <f t="shared" ca="1" si="186"/>
        <v>6.8616832657839577</v>
      </c>
      <c r="DB373" s="47">
        <f t="shared" ca="1" si="186"/>
        <v>6.4741093887063599</v>
      </c>
      <c r="DC373" s="47">
        <f t="shared" ca="1" si="186"/>
        <v>7.0249171226987395</v>
      </c>
      <c r="DD373" s="47">
        <f t="shared" ca="1" si="186"/>
        <v>6.9829384208575958</v>
      </c>
    </row>
    <row r="374" spans="1:108" x14ac:dyDescent="0.25">
      <c r="A374" s="40" t="s">
        <v>138</v>
      </c>
      <c r="B374" s="40">
        <v>2934</v>
      </c>
      <c r="C374" s="40" t="s">
        <v>38</v>
      </c>
      <c r="D374" s="40" t="s">
        <v>1591</v>
      </c>
      <c r="E374" s="40" t="s">
        <v>1592</v>
      </c>
      <c r="F374" s="40">
        <v>32.89</v>
      </c>
      <c r="G374" s="43">
        <v>45717</v>
      </c>
      <c r="I374" s="40" t="s">
        <v>74</v>
      </c>
      <c r="J374" s="40">
        <v>1</v>
      </c>
      <c r="K374" s="40" t="s">
        <v>33</v>
      </c>
      <c r="L374" s="40" t="s">
        <v>399</v>
      </c>
      <c r="N374" s="41">
        <f>VLOOKUP($C374 &amp; $I374 &amp; $K374,FATOR!$A$3:$P$22,5,0)</f>
        <v>0.22871264683271059</v>
      </c>
      <c r="O374" s="41">
        <f>VLOOKUP($C374 &amp; $I374 &amp; $K374,FATOR!$A$3:$P$22,6,0)</f>
        <v>0.23750563879343578</v>
      </c>
      <c r="P374" s="41">
        <f>VLOOKUP($C374 &amp; $I374 &amp; $K374,FATOR!$A$3:$P$22,7,0)</f>
        <v>0.23037320442145653</v>
      </c>
      <c r="Q374" s="41">
        <f>VLOOKUP($C374 &amp; $I374 &amp; $K374,FATOR!$A$3:$P$22,8,0)</f>
        <v>0.22169681899004828</v>
      </c>
      <c r="R374" s="41">
        <f>VLOOKUP($C374 &amp; $I374 &amp; $K374,FATOR!$A$3:$P$22,9,0)</f>
        <v>0.18652447212227979</v>
      </c>
      <c r="S374" s="41">
        <f>VLOOKUP($C374 &amp; $I374 &amp; $K374,FATOR!$A$3:$P$22,10,0)</f>
        <v>0.18988281789981101</v>
      </c>
      <c r="T374" s="41">
        <f>VLOOKUP($C374 &amp; $I374 &amp; $K374,FATOR!$A$3:$P$22,11,0)</f>
        <v>0.18730858498199443</v>
      </c>
      <c r="U374" s="41">
        <f>VLOOKUP($C374 &amp; $I374 &amp; $K374,FATOR!$A$3:$P$22,12,0)</f>
        <v>0.20642963181667212</v>
      </c>
      <c r="V374" s="41">
        <f>VLOOKUP($C374 &amp; $I374 &amp; $K374,FATOR!$A$3:$P$22,13,0)</f>
        <v>0.25801633166033289</v>
      </c>
      <c r="W374" s="41">
        <f>VLOOKUP($C374 &amp; $I374 &amp; $K374,FATOR!$A$3:$P$22,14,0)</f>
        <v>0.23400168262830828</v>
      </c>
      <c r="X374" s="41">
        <f>VLOOKUP($C374 &amp; $I374 &amp; $K374,FATOR!$A$3:$P$22,15,0)</f>
        <v>0.22614830050781706</v>
      </c>
      <c r="Y374" s="41">
        <f>VLOOKUP($C374 &amp; $I374 &amp; $K374,FATOR!$A$3:$P$22,16,0)</f>
        <v>0.23465907887395288</v>
      </c>
      <c r="AA374" s="42">
        <f t="shared" si="161"/>
        <v>7.5223589543278511</v>
      </c>
      <c r="AB374" s="42">
        <f t="shared" si="162"/>
        <v>7.8115604599161026</v>
      </c>
      <c r="AC374" s="42">
        <f t="shared" si="163"/>
        <v>7.5769746934217057</v>
      </c>
      <c r="AD374" s="42">
        <f t="shared" si="164"/>
        <v>7.2916083765826878</v>
      </c>
      <c r="AE374" s="42">
        <f t="shared" si="165"/>
        <v>6.1347898881017828</v>
      </c>
      <c r="AF374" s="42">
        <f t="shared" si="166"/>
        <v>6.2452458807247844</v>
      </c>
      <c r="AG374" s="42">
        <f t="shared" si="167"/>
        <v>6.1605793600577972</v>
      </c>
      <c r="AH374" s="42">
        <f t="shared" si="168"/>
        <v>6.7894705904503461</v>
      </c>
      <c r="AI374" s="42">
        <f t="shared" si="169"/>
        <v>8.4861571483083491</v>
      </c>
      <c r="AJ374" s="42">
        <f t="shared" si="170"/>
        <v>7.6963153416450591</v>
      </c>
      <c r="AK374" s="42">
        <f t="shared" si="171"/>
        <v>7.4380176037021037</v>
      </c>
      <c r="AL374" s="42">
        <f t="shared" si="172"/>
        <v>7.7179371041643101</v>
      </c>
      <c r="AN374" s="43">
        <f t="shared" si="173"/>
        <v>45717</v>
      </c>
      <c r="AO374" s="47" t="str">
        <f t="shared" ca="1" si="183"/>
        <v/>
      </c>
      <c r="AP374" s="47" t="str">
        <f t="shared" ca="1" si="183"/>
        <v/>
      </c>
      <c r="AQ374" s="47" t="str">
        <f t="shared" ca="1" si="183"/>
        <v/>
      </c>
      <c r="AR374" s="47" t="str">
        <f t="shared" ca="1" si="183"/>
        <v/>
      </c>
      <c r="AS374" s="47" t="str">
        <f t="shared" ca="1" si="183"/>
        <v/>
      </c>
      <c r="AT374" s="47" t="str">
        <f t="shared" ca="1" si="183"/>
        <v/>
      </c>
      <c r="AU374" s="47" t="str">
        <f t="shared" ca="1" si="183"/>
        <v/>
      </c>
      <c r="AV374" s="47" t="str">
        <f t="shared" ca="1" si="183"/>
        <v/>
      </c>
      <c r="AW374" s="47" t="str">
        <f t="shared" ca="1" si="183"/>
        <v/>
      </c>
      <c r="AX374" s="47" t="str">
        <f t="shared" ca="1" si="183"/>
        <v/>
      </c>
      <c r="AY374" s="47" t="str">
        <f t="shared" ca="1" si="182"/>
        <v/>
      </c>
      <c r="AZ374" s="47" t="str">
        <f t="shared" ca="1" si="182"/>
        <v/>
      </c>
      <c r="BA374" s="47" t="str">
        <f t="shared" ca="1" si="182"/>
        <v/>
      </c>
      <c r="BB374" s="47" t="str">
        <f t="shared" ca="1" si="182"/>
        <v/>
      </c>
      <c r="BC374" s="47">
        <f t="shared" ca="1" si="182"/>
        <v>7.5769746934217057</v>
      </c>
      <c r="BD374" s="47">
        <f t="shared" ca="1" si="182"/>
        <v>7.2916083765826878</v>
      </c>
      <c r="BE374" s="47">
        <f t="shared" ca="1" si="182"/>
        <v>6.1347898881017828</v>
      </c>
      <c r="BF374" s="47">
        <f t="shared" ca="1" si="182"/>
        <v>6.2452458807247844</v>
      </c>
      <c r="BG374" s="47">
        <f t="shared" ca="1" si="182"/>
        <v>6.1605793600577972</v>
      </c>
      <c r="BH374" s="47">
        <f t="shared" ca="1" si="182"/>
        <v>6.7894705904503461</v>
      </c>
      <c r="BI374" s="47">
        <f t="shared" ca="1" si="181"/>
        <v>8.4861571483083491</v>
      </c>
      <c r="BJ374" s="47">
        <f t="shared" ca="1" si="181"/>
        <v>7.6963153416450591</v>
      </c>
      <c r="BK374" s="47">
        <f t="shared" ca="1" si="181"/>
        <v>7.4380176037021037</v>
      </c>
      <c r="BL374" s="47">
        <f t="shared" ca="1" si="181"/>
        <v>7.7179371041643101</v>
      </c>
      <c r="BM374" s="47">
        <f t="shared" ca="1" si="181"/>
        <v>7.5223589543278511</v>
      </c>
      <c r="BN374" s="47">
        <f t="shared" ca="1" si="181"/>
        <v>7.8115604599161026</v>
      </c>
      <c r="BO374" s="47">
        <f t="shared" ca="1" si="181"/>
        <v>7.5769746934217057</v>
      </c>
      <c r="BP374" s="47">
        <f t="shared" ca="1" si="181"/>
        <v>7.2916083765826878</v>
      </c>
      <c r="BQ374" s="47">
        <f t="shared" ca="1" si="181"/>
        <v>6.1347898881017828</v>
      </c>
      <c r="BR374" s="47">
        <f t="shared" ca="1" si="181"/>
        <v>6.2452458807247844</v>
      </c>
      <c r="BS374" s="47">
        <f t="shared" ca="1" si="185"/>
        <v>6.1605793600577972</v>
      </c>
      <c r="BT374" s="47">
        <f t="shared" ca="1" si="185"/>
        <v>6.7894705904503461</v>
      </c>
      <c r="BU374" s="47">
        <f t="shared" ca="1" si="185"/>
        <v>8.4861571483083491</v>
      </c>
      <c r="BV374" s="47">
        <f t="shared" ca="1" si="185"/>
        <v>7.6963153416450591</v>
      </c>
      <c r="BW374" s="47">
        <f t="shared" ca="1" si="185"/>
        <v>7.4380176037021037</v>
      </c>
      <c r="BX374" s="47">
        <f t="shared" ca="1" si="185"/>
        <v>7.7179371041643101</v>
      </c>
      <c r="BY374" s="47">
        <f t="shared" ca="1" si="185"/>
        <v>7.5223589543278511</v>
      </c>
      <c r="BZ374" s="47">
        <f t="shared" ca="1" si="185"/>
        <v>7.8115604599161026</v>
      </c>
      <c r="CA374" s="47">
        <f t="shared" ca="1" si="185"/>
        <v>7.5769746934217057</v>
      </c>
      <c r="CB374" s="47">
        <f t="shared" ca="1" si="185"/>
        <v>7.2916083765826878</v>
      </c>
      <c r="CC374" s="47">
        <f t="shared" ca="1" si="184"/>
        <v>6.1347898881017828</v>
      </c>
      <c r="CD374" s="47">
        <f t="shared" ca="1" si="184"/>
        <v>6.2452458807247844</v>
      </c>
      <c r="CE374" s="47">
        <f t="shared" ca="1" si="184"/>
        <v>6.1605793600577972</v>
      </c>
      <c r="CF374" s="47">
        <f t="shared" ca="1" si="184"/>
        <v>6.7894705904503461</v>
      </c>
      <c r="CG374" s="47">
        <f t="shared" ca="1" si="184"/>
        <v>8.4861571483083491</v>
      </c>
      <c r="CH374" s="47">
        <f t="shared" ca="1" si="184"/>
        <v>7.6963153416450591</v>
      </c>
      <c r="CI374" s="47">
        <f t="shared" ca="1" si="184"/>
        <v>7.4380176037021037</v>
      </c>
      <c r="CJ374" s="47">
        <f t="shared" ca="1" si="184"/>
        <v>7.7179371041643101</v>
      </c>
      <c r="CK374" s="47">
        <f t="shared" ca="1" si="184"/>
        <v>7.5223589543278511</v>
      </c>
      <c r="CL374" s="47">
        <f t="shared" ca="1" si="184"/>
        <v>7.8115604599161026</v>
      </c>
      <c r="CM374" s="47">
        <f t="shared" ca="1" si="187"/>
        <v>7.5769746934217057</v>
      </c>
      <c r="CN374" s="47">
        <f t="shared" ca="1" si="187"/>
        <v>7.2916083765826878</v>
      </c>
      <c r="CO374" s="47">
        <f t="shared" ca="1" si="187"/>
        <v>6.1347898881017828</v>
      </c>
      <c r="CP374" s="47">
        <f t="shared" ca="1" si="187"/>
        <v>6.2452458807247844</v>
      </c>
      <c r="CQ374" s="47">
        <f t="shared" ca="1" si="187"/>
        <v>6.1605793600577972</v>
      </c>
      <c r="CR374" s="47">
        <f t="shared" ca="1" si="187"/>
        <v>6.7894705904503461</v>
      </c>
      <c r="CS374" s="47">
        <f t="shared" ca="1" si="187"/>
        <v>8.4861571483083491</v>
      </c>
      <c r="CT374" s="47">
        <f t="shared" ca="1" si="187"/>
        <v>7.6963153416450591</v>
      </c>
      <c r="CU374" s="47">
        <f t="shared" ca="1" si="187"/>
        <v>7.4380176037021037</v>
      </c>
      <c r="CV374" s="47">
        <f t="shared" ca="1" si="187"/>
        <v>7.7179371041643101</v>
      </c>
      <c r="CW374" s="47">
        <f t="shared" ca="1" si="186"/>
        <v>7.5223589543278511</v>
      </c>
      <c r="CX374" s="47">
        <f t="shared" ca="1" si="186"/>
        <v>7.8115604599161026</v>
      </c>
      <c r="CY374" s="47">
        <f t="shared" ca="1" si="186"/>
        <v>7.5769746934217057</v>
      </c>
      <c r="CZ374" s="47">
        <f t="shared" ca="1" si="186"/>
        <v>7.2916083765826878</v>
      </c>
      <c r="DA374" s="47">
        <f t="shared" ca="1" si="186"/>
        <v>6.1347898881017828</v>
      </c>
      <c r="DB374" s="47">
        <f t="shared" ca="1" si="186"/>
        <v>6.2452458807247844</v>
      </c>
      <c r="DC374" s="47">
        <f t="shared" ca="1" si="186"/>
        <v>6.1605793600577972</v>
      </c>
      <c r="DD374" s="47">
        <f t="shared" ca="1" si="186"/>
        <v>6.7894705904503461</v>
      </c>
    </row>
    <row r="375" spans="1:108" x14ac:dyDescent="0.25">
      <c r="A375" s="40" t="s">
        <v>138</v>
      </c>
      <c r="B375" s="40">
        <v>2935</v>
      </c>
      <c r="C375" s="40" t="s">
        <v>38</v>
      </c>
      <c r="D375" s="40" t="s">
        <v>1593</v>
      </c>
      <c r="E375" s="40" t="s">
        <v>1592</v>
      </c>
      <c r="F375" s="40">
        <v>32.89</v>
      </c>
      <c r="G375" s="43">
        <v>45717</v>
      </c>
      <c r="I375" s="40" t="s">
        <v>74</v>
      </c>
      <c r="J375" s="40">
        <v>1</v>
      </c>
      <c r="K375" s="40" t="s">
        <v>33</v>
      </c>
      <c r="L375" s="40" t="s">
        <v>399</v>
      </c>
      <c r="N375" s="41">
        <f>VLOOKUP($C375 &amp; $I375 &amp; $K375,FATOR!$A$3:$P$22,5,0)</f>
        <v>0.22871264683271059</v>
      </c>
      <c r="O375" s="41">
        <f>VLOOKUP($C375 &amp; $I375 &amp; $K375,FATOR!$A$3:$P$22,6,0)</f>
        <v>0.23750563879343578</v>
      </c>
      <c r="P375" s="41">
        <f>VLOOKUP($C375 &amp; $I375 &amp; $K375,FATOR!$A$3:$P$22,7,0)</f>
        <v>0.23037320442145653</v>
      </c>
      <c r="Q375" s="41">
        <f>VLOOKUP($C375 &amp; $I375 &amp; $K375,FATOR!$A$3:$P$22,8,0)</f>
        <v>0.22169681899004828</v>
      </c>
      <c r="R375" s="41">
        <f>VLOOKUP($C375 &amp; $I375 &amp; $K375,FATOR!$A$3:$P$22,9,0)</f>
        <v>0.18652447212227979</v>
      </c>
      <c r="S375" s="41">
        <f>VLOOKUP($C375 &amp; $I375 &amp; $K375,FATOR!$A$3:$P$22,10,0)</f>
        <v>0.18988281789981101</v>
      </c>
      <c r="T375" s="41">
        <f>VLOOKUP($C375 &amp; $I375 &amp; $K375,FATOR!$A$3:$P$22,11,0)</f>
        <v>0.18730858498199443</v>
      </c>
      <c r="U375" s="41">
        <f>VLOOKUP($C375 &amp; $I375 &amp; $K375,FATOR!$A$3:$P$22,12,0)</f>
        <v>0.20642963181667212</v>
      </c>
      <c r="V375" s="41">
        <f>VLOOKUP($C375 &amp; $I375 &amp; $K375,FATOR!$A$3:$P$22,13,0)</f>
        <v>0.25801633166033289</v>
      </c>
      <c r="W375" s="41">
        <f>VLOOKUP($C375 &amp; $I375 &amp; $K375,FATOR!$A$3:$P$22,14,0)</f>
        <v>0.23400168262830828</v>
      </c>
      <c r="X375" s="41">
        <f>VLOOKUP($C375 &amp; $I375 &amp; $K375,FATOR!$A$3:$P$22,15,0)</f>
        <v>0.22614830050781706</v>
      </c>
      <c r="Y375" s="41">
        <f>VLOOKUP($C375 &amp; $I375 &amp; $K375,FATOR!$A$3:$P$22,16,0)</f>
        <v>0.23465907887395288</v>
      </c>
      <c r="AA375" s="42">
        <f t="shared" si="161"/>
        <v>7.5223589543278511</v>
      </c>
      <c r="AB375" s="42">
        <f t="shared" si="162"/>
        <v>7.8115604599161026</v>
      </c>
      <c r="AC375" s="42">
        <f t="shared" si="163"/>
        <v>7.5769746934217057</v>
      </c>
      <c r="AD375" s="42">
        <f t="shared" si="164"/>
        <v>7.2916083765826878</v>
      </c>
      <c r="AE375" s="42">
        <f t="shared" si="165"/>
        <v>6.1347898881017828</v>
      </c>
      <c r="AF375" s="42">
        <f t="shared" si="166"/>
        <v>6.2452458807247844</v>
      </c>
      <c r="AG375" s="42">
        <f t="shared" si="167"/>
        <v>6.1605793600577972</v>
      </c>
      <c r="AH375" s="42">
        <f t="shared" si="168"/>
        <v>6.7894705904503461</v>
      </c>
      <c r="AI375" s="42">
        <f t="shared" si="169"/>
        <v>8.4861571483083491</v>
      </c>
      <c r="AJ375" s="42">
        <f t="shared" si="170"/>
        <v>7.6963153416450591</v>
      </c>
      <c r="AK375" s="42">
        <f t="shared" si="171"/>
        <v>7.4380176037021037</v>
      </c>
      <c r="AL375" s="42">
        <f t="shared" si="172"/>
        <v>7.7179371041643101</v>
      </c>
      <c r="AN375" s="43">
        <f t="shared" si="173"/>
        <v>45717</v>
      </c>
      <c r="AO375" s="47" t="str">
        <f t="shared" ca="1" si="183"/>
        <v/>
      </c>
      <c r="AP375" s="47" t="str">
        <f t="shared" ca="1" si="183"/>
        <v/>
      </c>
      <c r="AQ375" s="47" t="str">
        <f t="shared" ca="1" si="183"/>
        <v/>
      </c>
      <c r="AR375" s="47" t="str">
        <f t="shared" ca="1" si="183"/>
        <v/>
      </c>
      <c r="AS375" s="47" t="str">
        <f t="shared" ca="1" si="183"/>
        <v/>
      </c>
      <c r="AT375" s="47" t="str">
        <f t="shared" ca="1" si="183"/>
        <v/>
      </c>
      <c r="AU375" s="47" t="str">
        <f t="shared" ca="1" si="183"/>
        <v/>
      </c>
      <c r="AV375" s="47" t="str">
        <f t="shared" ca="1" si="183"/>
        <v/>
      </c>
      <c r="AW375" s="47" t="str">
        <f t="shared" ca="1" si="183"/>
        <v/>
      </c>
      <c r="AX375" s="47" t="str">
        <f t="shared" ca="1" si="183"/>
        <v/>
      </c>
      <c r="AY375" s="47" t="str">
        <f t="shared" ca="1" si="182"/>
        <v/>
      </c>
      <c r="AZ375" s="47" t="str">
        <f t="shared" ca="1" si="182"/>
        <v/>
      </c>
      <c r="BA375" s="47" t="str">
        <f t="shared" ca="1" si="182"/>
        <v/>
      </c>
      <c r="BB375" s="47" t="str">
        <f t="shared" ca="1" si="182"/>
        <v/>
      </c>
      <c r="BC375" s="47">
        <f t="shared" ca="1" si="182"/>
        <v>7.5769746934217057</v>
      </c>
      <c r="BD375" s="47">
        <f t="shared" ca="1" si="182"/>
        <v>7.2916083765826878</v>
      </c>
      <c r="BE375" s="47">
        <f t="shared" ca="1" si="182"/>
        <v>6.1347898881017828</v>
      </c>
      <c r="BF375" s="47">
        <f t="shared" ca="1" si="182"/>
        <v>6.2452458807247844</v>
      </c>
      <c r="BG375" s="47">
        <f t="shared" ca="1" si="182"/>
        <v>6.1605793600577972</v>
      </c>
      <c r="BH375" s="47">
        <f t="shared" ca="1" si="182"/>
        <v>6.7894705904503461</v>
      </c>
      <c r="BI375" s="47">
        <f t="shared" ca="1" si="181"/>
        <v>8.4861571483083491</v>
      </c>
      <c r="BJ375" s="47">
        <f t="shared" ca="1" si="181"/>
        <v>7.6963153416450591</v>
      </c>
      <c r="BK375" s="47">
        <f t="shared" ca="1" si="181"/>
        <v>7.4380176037021037</v>
      </c>
      <c r="BL375" s="47">
        <f t="shared" ca="1" si="181"/>
        <v>7.7179371041643101</v>
      </c>
      <c r="BM375" s="47">
        <f t="shared" ca="1" si="181"/>
        <v>7.5223589543278511</v>
      </c>
      <c r="BN375" s="47">
        <f t="shared" ca="1" si="181"/>
        <v>7.8115604599161026</v>
      </c>
      <c r="BO375" s="47">
        <f t="shared" ca="1" si="181"/>
        <v>7.5769746934217057</v>
      </c>
      <c r="BP375" s="47">
        <f t="shared" ca="1" si="181"/>
        <v>7.2916083765826878</v>
      </c>
      <c r="BQ375" s="47">
        <f t="shared" ca="1" si="181"/>
        <v>6.1347898881017828</v>
      </c>
      <c r="BR375" s="47">
        <f t="shared" ca="1" si="181"/>
        <v>6.2452458807247844</v>
      </c>
      <c r="BS375" s="47">
        <f t="shared" ca="1" si="185"/>
        <v>6.1605793600577972</v>
      </c>
      <c r="BT375" s="47">
        <f t="shared" ca="1" si="185"/>
        <v>6.7894705904503461</v>
      </c>
      <c r="BU375" s="47">
        <f t="shared" ca="1" si="185"/>
        <v>8.4861571483083491</v>
      </c>
      <c r="BV375" s="47">
        <f t="shared" ca="1" si="185"/>
        <v>7.6963153416450591</v>
      </c>
      <c r="BW375" s="47">
        <f t="shared" ca="1" si="185"/>
        <v>7.4380176037021037</v>
      </c>
      <c r="BX375" s="47">
        <f t="shared" ca="1" si="185"/>
        <v>7.7179371041643101</v>
      </c>
      <c r="BY375" s="47">
        <f t="shared" ca="1" si="185"/>
        <v>7.5223589543278511</v>
      </c>
      <c r="BZ375" s="47">
        <f t="shared" ca="1" si="185"/>
        <v>7.8115604599161026</v>
      </c>
      <c r="CA375" s="47">
        <f t="shared" ca="1" si="185"/>
        <v>7.5769746934217057</v>
      </c>
      <c r="CB375" s="47">
        <f t="shared" ca="1" si="185"/>
        <v>7.2916083765826878</v>
      </c>
      <c r="CC375" s="47">
        <f t="shared" ca="1" si="184"/>
        <v>6.1347898881017828</v>
      </c>
      <c r="CD375" s="47">
        <f t="shared" ca="1" si="184"/>
        <v>6.2452458807247844</v>
      </c>
      <c r="CE375" s="47">
        <f t="shared" ca="1" si="184"/>
        <v>6.1605793600577972</v>
      </c>
      <c r="CF375" s="47">
        <f t="shared" ca="1" si="184"/>
        <v>6.7894705904503461</v>
      </c>
      <c r="CG375" s="47">
        <f t="shared" ca="1" si="184"/>
        <v>8.4861571483083491</v>
      </c>
      <c r="CH375" s="47">
        <f t="shared" ca="1" si="184"/>
        <v>7.6963153416450591</v>
      </c>
      <c r="CI375" s="47">
        <f t="shared" ca="1" si="184"/>
        <v>7.4380176037021037</v>
      </c>
      <c r="CJ375" s="47">
        <f t="shared" ca="1" si="184"/>
        <v>7.7179371041643101</v>
      </c>
      <c r="CK375" s="47">
        <f t="shared" ca="1" si="184"/>
        <v>7.5223589543278511</v>
      </c>
      <c r="CL375" s="47">
        <f t="shared" ca="1" si="184"/>
        <v>7.8115604599161026</v>
      </c>
      <c r="CM375" s="47">
        <f t="shared" ca="1" si="187"/>
        <v>7.5769746934217057</v>
      </c>
      <c r="CN375" s="47">
        <f t="shared" ca="1" si="187"/>
        <v>7.2916083765826878</v>
      </c>
      <c r="CO375" s="47">
        <f t="shared" ca="1" si="187"/>
        <v>6.1347898881017828</v>
      </c>
      <c r="CP375" s="47">
        <f t="shared" ca="1" si="187"/>
        <v>6.2452458807247844</v>
      </c>
      <c r="CQ375" s="47">
        <f t="shared" ca="1" si="187"/>
        <v>6.1605793600577972</v>
      </c>
      <c r="CR375" s="47">
        <f t="shared" ca="1" si="187"/>
        <v>6.7894705904503461</v>
      </c>
      <c r="CS375" s="47">
        <f t="shared" ca="1" si="187"/>
        <v>8.4861571483083491</v>
      </c>
      <c r="CT375" s="47">
        <f t="shared" ca="1" si="187"/>
        <v>7.6963153416450591</v>
      </c>
      <c r="CU375" s="47">
        <f t="shared" ca="1" si="187"/>
        <v>7.4380176037021037</v>
      </c>
      <c r="CV375" s="47">
        <f t="shared" ca="1" si="187"/>
        <v>7.7179371041643101</v>
      </c>
      <c r="CW375" s="47">
        <f t="shared" ca="1" si="186"/>
        <v>7.5223589543278511</v>
      </c>
      <c r="CX375" s="47">
        <f t="shared" ca="1" si="186"/>
        <v>7.8115604599161026</v>
      </c>
      <c r="CY375" s="47">
        <f t="shared" ca="1" si="186"/>
        <v>7.5769746934217057</v>
      </c>
      <c r="CZ375" s="47">
        <f t="shared" ca="1" si="186"/>
        <v>7.2916083765826878</v>
      </c>
      <c r="DA375" s="47">
        <f t="shared" ca="1" si="186"/>
        <v>6.1347898881017828</v>
      </c>
      <c r="DB375" s="47">
        <f t="shared" ca="1" si="186"/>
        <v>6.2452458807247844</v>
      </c>
      <c r="DC375" s="47">
        <f t="shared" ca="1" si="186"/>
        <v>6.1605793600577972</v>
      </c>
      <c r="DD375" s="47">
        <f t="shared" ca="1" si="186"/>
        <v>6.7894705904503461</v>
      </c>
    </row>
    <row r="376" spans="1:108" x14ac:dyDescent="0.25">
      <c r="A376" s="40" t="s">
        <v>138</v>
      </c>
      <c r="B376" s="40">
        <v>2936</v>
      </c>
      <c r="C376" s="40" t="s">
        <v>38</v>
      </c>
      <c r="D376" s="40" t="s">
        <v>1594</v>
      </c>
      <c r="E376" s="40" t="s">
        <v>1595</v>
      </c>
      <c r="F376" s="40">
        <v>50</v>
      </c>
      <c r="G376" s="43">
        <v>46113</v>
      </c>
      <c r="I376" s="40" t="s">
        <v>74</v>
      </c>
      <c r="J376" s="40">
        <v>1</v>
      </c>
      <c r="K376" s="40" t="s">
        <v>33</v>
      </c>
      <c r="L376" s="40" t="s">
        <v>399</v>
      </c>
      <c r="N376" s="41">
        <f>VLOOKUP($C376 &amp; $I376 &amp; $K376,FATOR!$A$3:$P$22,5,0)</f>
        <v>0.22871264683271059</v>
      </c>
      <c r="O376" s="41">
        <f>VLOOKUP($C376 &amp; $I376 &amp; $K376,FATOR!$A$3:$P$22,6,0)</f>
        <v>0.23750563879343578</v>
      </c>
      <c r="P376" s="41">
        <f>VLOOKUP($C376 &amp; $I376 &amp; $K376,FATOR!$A$3:$P$22,7,0)</f>
        <v>0.23037320442145653</v>
      </c>
      <c r="Q376" s="41">
        <f>VLOOKUP($C376 &amp; $I376 &amp; $K376,FATOR!$A$3:$P$22,8,0)</f>
        <v>0.22169681899004828</v>
      </c>
      <c r="R376" s="41">
        <f>VLOOKUP($C376 &amp; $I376 &amp; $K376,FATOR!$A$3:$P$22,9,0)</f>
        <v>0.18652447212227979</v>
      </c>
      <c r="S376" s="41">
        <f>VLOOKUP($C376 &amp; $I376 &amp; $K376,FATOR!$A$3:$P$22,10,0)</f>
        <v>0.18988281789981101</v>
      </c>
      <c r="T376" s="41">
        <f>VLOOKUP($C376 &amp; $I376 &amp; $K376,FATOR!$A$3:$P$22,11,0)</f>
        <v>0.18730858498199443</v>
      </c>
      <c r="U376" s="41">
        <f>VLOOKUP($C376 &amp; $I376 &amp; $K376,FATOR!$A$3:$P$22,12,0)</f>
        <v>0.20642963181667212</v>
      </c>
      <c r="V376" s="41">
        <f>VLOOKUP($C376 &amp; $I376 &amp; $K376,FATOR!$A$3:$P$22,13,0)</f>
        <v>0.25801633166033289</v>
      </c>
      <c r="W376" s="41">
        <f>VLOOKUP($C376 &amp; $I376 &amp; $K376,FATOR!$A$3:$P$22,14,0)</f>
        <v>0.23400168262830828</v>
      </c>
      <c r="X376" s="41">
        <f>VLOOKUP($C376 &amp; $I376 &amp; $K376,FATOR!$A$3:$P$22,15,0)</f>
        <v>0.22614830050781706</v>
      </c>
      <c r="Y376" s="41">
        <f>VLOOKUP($C376 &amp; $I376 &amp; $K376,FATOR!$A$3:$P$22,16,0)</f>
        <v>0.23465907887395288</v>
      </c>
      <c r="AA376" s="42">
        <f t="shared" si="161"/>
        <v>11.435632341635529</v>
      </c>
      <c r="AB376" s="42">
        <f t="shared" si="162"/>
        <v>11.875281939671789</v>
      </c>
      <c r="AC376" s="42">
        <f t="shared" si="163"/>
        <v>11.518660221072826</v>
      </c>
      <c r="AD376" s="42">
        <f t="shared" si="164"/>
        <v>11.084840949502414</v>
      </c>
      <c r="AE376" s="42">
        <f t="shared" si="165"/>
        <v>9.3262236061139898</v>
      </c>
      <c r="AF376" s="42">
        <f t="shared" si="166"/>
        <v>9.4941408949905508</v>
      </c>
      <c r="AG376" s="42">
        <f t="shared" si="167"/>
        <v>9.3654292490997211</v>
      </c>
      <c r="AH376" s="42">
        <f t="shared" si="168"/>
        <v>10.321481590833606</v>
      </c>
      <c r="AI376" s="42">
        <f t="shared" si="169"/>
        <v>12.900816583016644</v>
      </c>
      <c r="AJ376" s="42">
        <f t="shared" si="170"/>
        <v>11.700084131415414</v>
      </c>
      <c r="AK376" s="42">
        <f t="shared" si="171"/>
        <v>11.307415025390853</v>
      </c>
      <c r="AL376" s="42">
        <f t="shared" si="172"/>
        <v>11.732953943697645</v>
      </c>
      <c r="AN376" s="43">
        <f t="shared" si="173"/>
        <v>46113</v>
      </c>
      <c r="AO376" s="47" t="str">
        <f t="shared" ca="1" si="183"/>
        <v/>
      </c>
      <c r="AP376" s="47" t="str">
        <f t="shared" ca="1" si="183"/>
        <v/>
      </c>
      <c r="AQ376" s="47" t="str">
        <f t="shared" ca="1" si="183"/>
        <v/>
      </c>
      <c r="AR376" s="47" t="str">
        <f t="shared" ca="1" si="183"/>
        <v/>
      </c>
      <c r="AS376" s="47" t="str">
        <f t="shared" ca="1" si="183"/>
        <v/>
      </c>
      <c r="AT376" s="47" t="str">
        <f t="shared" ca="1" si="183"/>
        <v/>
      </c>
      <c r="AU376" s="47" t="str">
        <f t="shared" ca="1" si="183"/>
        <v/>
      </c>
      <c r="AV376" s="47" t="str">
        <f t="shared" ca="1" si="183"/>
        <v/>
      </c>
      <c r="AW376" s="47" t="str">
        <f t="shared" ca="1" si="183"/>
        <v/>
      </c>
      <c r="AX376" s="47" t="str">
        <f t="shared" ca="1" si="183"/>
        <v/>
      </c>
      <c r="AY376" s="47" t="str">
        <f t="shared" ca="1" si="182"/>
        <v/>
      </c>
      <c r="AZ376" s="47" t="str">
        <f t="shared" ca="1" si="182"/>
        <v/>
      </c>
      <c r="BA376" s="47" t="str">
        <f t="shared" ca="1" si="182"/>
        <v/>
      </c>
      <c r="BB376" s="47" t="str">
        <f t="shared" ca="1" si="182"/>
        <v/>
      </c>
      <c r="BC376" s="47" t="str">
        <f t="shared" ca="1" si="182"/>
        <v/>
      </c>
      <c r="BD376" s="47" t="str">
        <f t="shared" ca="1" si="182"/>
        <v/>
      </c>
      <c r="BE376" s="47" t="str">
        <f t="shared" ca="1" si="182"/>
        <v/>
      </c>
      <c r="BF376" s="47" t="str">
        <f t="shared" ca="1" si="182"/>
        <v/>
      </c>
      <c r="BG376" s="47" t="str">
        <f t="shared" ca="1" si="182"/>
        <v/>
      </c>
      <c r="BH376" s="47" t="str">
        <f t="shared" ca="1" si="182"/>
        <v/>
      </c>
      <c r="BI376" s="47" t="str">
        <f t="shared" ca="1" si="181"/>
        <v/>
      </c>
      <c r="BJ376" s="47" t="str">
        <f t="shared" ca="1" si="181"/>
        <v/>
      </c>
      <c r="BK376" s="47" t="str">
        <f t="shared" ca="1" si="181"/>
        <v/>
      </c>
      <c r="BL376" s="47" t="str">
        <f t="shared" ca="1" si="181"/>
        <v/>
      </c>
      <c r="BM376" s="47" t="str">
        <f t="shared" ca="1" si="181"/>
        <v/>
      </c>
      <c r="BN376" s="47" t="str">
        <f t="shared" ca="1" si="181"/>
        <v/>
      </c>
      <c r="BO376" s="47" t="str">
        <f t="shared" ca="1" si="181"/>
        <v/>
      </c>
      <c r="BP376" s="47">
        <f t="shared" ca="1" si="181"/>
        <v>11.084840949502414</v>
      </c>
      <c r="BQ376" s="47">
        <f t="shared" ca="1" si="181"/>
        <v>9.3262236061139898</v>
      </c>
      <c r="BR376" s="47">
        <f t="shared" ca="1" si="181"/>
        <v>9.4941408949905508</v>
      </c>
      <c r="BS376" s="47">
        <f t="shared" ca="1" si="185"/>
        <v>9.3654292490997211</v>
      </c>
      <c r="BT376" s="47">
        <f t="shared" ca="1" si="185"/>
        <v>10.321481590833606</v>
      </c>
      <c r="BU376" s="47">
        <f t="shared" ca="1" si="185"/>
        <v>12.900816583016644</v>
      </c>
      <c r="BV376" s="47">
        <f t="shared" ca="1" si="185"/>
        <v>11.700084131415414</v>
      </c>
      <c r="BW376" s="47">
        <f t="shared" ca="1" si="185"/>
        <v>11.307415025390853</v>
      </c>
      <c r="BX376" s="47">
        <f t="shared" ca="1" si="185"/>
        <v>11.732953943697645</v>
      </c>
      <c r="BY376" s="47">
        <f t="shared" ca="1" si="185"/>
        <v>11.435632341635529</v>
      </c>
      <c r="BZ376" s="47">
        <f t="shared" ca="1" si="185"/>
        <v>11.875281939671789</v>
      </c>
      <c r="CA376" s="47">
        <f t="shared" ca="1" si="185"/>
        <v>11.518660221072826</v>
      </c>
      <c r="CB376" s="47">
        <f t="shared" ca="1" si="185"/>
        <v>11.084840949502414</v>
      </c>
      <c r="CC376" s="47">
        <f t="shared" ca="1" si="184"/>
        <v>9.3262236061139898</v>
      </c>
      <c r="CD376" s="47">
        <f t="shared" ca="1" si="184"/>
        <v>9.4941408949905508</v>
      </c>
      <c r="CE376" s="47">
        <f t="shared" ca="1" si="184"/>
        <v>9.3654292490997211</v>
      </c>
      <c r="CF376" s="47">
        <f t="shared" ca="1" si="184"/>
        <v>10.321481590833606</v>
      </c>
      <c r="CG376" s="47">
        <f t="shared" ca="1" si="184"/>
        <v>12.900816583016644</v>
      </c>
      <c r="CH376" s="47">
        <f t="shared" ca="1" si="184"/>
        <v>11.700084131415414</v>
      </c>
      <c r="CI376" s="47">
        <f t="shared" ca="1" si="184"/>
        <v>11.307415025390853</v>
      </c>
      <c r="CJ376" s="47">
        <f t="shared" ca="1" si="184"/>
        <v>11.732953943697645</v>
      </c>
      <c r="CK376" s="47">
        <f t="shared" ca="1" si="184"/>
        <v>11.435632341635529</v>
      </c>
      <c r="CL376" s="47">
        <f t="shared" ca="1" si="184"/>
        <v>11.875281939671789</v>
      </c>
      <c r="CM376" s="47">
        <f t="shared" ca="1" si="187"/>
        <v>11.518660221072826</v>
      </c>
      <c r="CN376" s="47">
        <f t="shared" ca="1" si="187"/>
        <v>11.084840949502414</v>
      </c>
      <c r="CO376" s="47">
        <f t="shared" ca="1" si="187"/>
        <v>9.3262236061139898</v>
      </c>
      <c r="CP376" s="47">
        <f t="shared" ca="1" si="187"/>
        <v>9.4941408949905508</v>
      </c>
      <c r="CQ376" s="47">
        <f t="shared" ca="1" si="187"/>
        <v>9.3654292490997211</v>
      </c>
      <c r="CR376" s="47">
        <f t="shared" ca="1" si="187"/>
        <v>10.321481590833606</v>
      </c>
      <c r="CS376" s="47">
        <f t="shared" ca="1" si="187"/>
        <v>12.900816583016644</v>
      </c>
      <c r="CT376" s="47">
        <f t="shared" ca="1" si="187"/>
        <v>11.700084131415414</v>
      </c>
      <c r="CU376" s="47">
        <f t="shared" ca="1" si="187"/>
        <v>11.307415025390853</v>
      </c>
      <c r="CV376" s="47">
        <f t="shared" ca="1" si="187"/>
        <v>11.732953943697645</v>
      </c>
      <c r="CW376" s="47">
        <f t="shared" ca="1" si="186"/>
        <v>11.435632341635529</v>
      </c>
      <c r="CX376" s="47">
        <f t="shared" ca="1" si="186"/>
        <v>11.875281939671789</v>
      </c>
      <c r="CY376" s="47">
        <f t="shared" ca="1" si="186"/>
        <v>11.518660221072826</v>
      </c>
      <c r="CZ376" s="47">
        <f t="shared" ca="1" si="186"/>
        <v>11.084840949502414</v>
      </c>
      <c r="DA376" s="47">
        <f t="shared" ca="1" si="186"/>
        <v>9.3262236061139898</v>
      </c>
      <c r="DB376" s="47">
        <f t="shared" ca="1" si="186"/>
        <v>9.4941408949905508</v>
      </c>
      <c r="DC376" s="47">
        <f t="shared" ca="1" si="186"/>
        <v>9.3654292490997211</v>
      </c>
      <c r="DD376" s="47">
        <f t="shared" ca="1" si="186"/>
        <v>10.321481590833606</v>
      </c>
    </row>
    <row r="377" spans="1:108" x14ac:dyDescent="0.25">
      <c r="A377" s="40" t="s">
        <v>138</v>
      </c>
      <c r="B377" s="40">
        <v>2937</v>
      </c>
      <c r="C377" s="40" t="s">
        <v>38</v>
      </c>
      <c r="D377" s="40" t="s">
        <v>1596</v>
      </c>
      <c r="E377" s="40" t="s">
        <v>1595</v>
      </c>
      <c r="F377" s="40">
        <v>50</v>
      </c>
      <c r="G377" s="43">
        <v>46327</v>
      </c>
      <c r="I377" s="40" t="s">
        <v>74</v>
      </c>
      <c r="J377" s="40">
        <v>1</v>
      </c>
      <c r="K377" s="40" t="s">
        <v>33</v>
      </c>
      <c r="L377" s="40" t="s">
        <v>399</v>
      </c>
      <c r="N377" s="41">
        <f>VLOOKUP($C377 &amp; $I377 &amp; $K377,FATOR!$A$3:$P$22,5,0)</f>
        <v>0.22871264683271059</v>
      </c>
      <c r="O377" s="41">
        <f>VLOOKUP($C377 &amp; $I377 &amp; $K377,FATOR!$A$3:$P$22,6,0)</f>
        <v>0.23750563879343578</v>
      </c>
      <c r="P377" s="41">
        <f>VLOOKUP($C377 &amp; $I377 &amp; $K377,FATOR!$A$3:$P$22,7,0)</f>
        <v>0.23037320442145653</v>
      </c>
      <c r="Q377" s="41">
        <f>VLOOKUP($C377 &amp; $I377 &amp; $K377,FATOR!$A$3:$P$22,8,0)</f>
        <v>0.22169681899004828</v>
      </c>
      <c r="R377" s="41">
        <f>VLOOKUP($C377 &amp; $I377 &amp; $K377,FATOR!$A$3:$P$22,9,0)</f>
        <v>0.18652447212227979</v>
      </c>
      <c r="S377" s="41">
        <f>VLOOKUP($C377 &amp; $I377 &amp; $K377,FATOR!$A$3:$P$22,10,0)</f>
        <v>0.18988281789981101</v>
      </c>
      <c r="T377" s="41">
        <f>VLOOKUP($C377 &amp; $I377 &amp; $K377,FATOR!$A$3:$P$22,11,0)</f>
        <v>0.18730858498199443</v>
      </c>
      <c r="U377" s="41">
        <f>VLOOKUP($C377 &amp; $I377 &amp; $K377,FATOR!$A$3:$P$22,12,0)</f>
        <v>0.20642963181667212</v>
      </c>
      <c r="V377" s="41">
        <f>VLOOKUP($C377 &amp; $I377 &amp; $K377,FATOR!$A$3:$P$22,13,0)</f>
        <v>0.25801633166033289</v>
      </c>
      <c r="W377" s="41">
        <f>VLOOKUP($C377 &amp; $I377 &amp; $K377,FATOR!$A$3:$P$22,14,0)</f>
        <v>0.23400168262830828</v>
      </c>
      <c r="X377" s="41">
        <f>VLOOKUP($C377 &amp; $I377 &amp; $K377,FATOR!$A$3:$P$22,15,0)</f>
        <v>0.22614830050781706</v>
      </c>
      <c r="Y377" s="41">
        <f>VLOOKUP($C377 &amp; $I377 &amp; $K377,FATOR!$A$3:$P$22,16,0)</f>
        <v>0.23465907887395288</v>
      </c>
      <c r="AA377" s="42">
        <f t="shared" si="161"/>
        <v>11.435632341635529</v>
      </c>
      <c r="AB377" s="42">
        <f t="shared" si="162"/>
        <v>11.875281939671789</v>
      </c>
      <c r="AC377" s="42">
        <f t="shared" si="163"/>
        <v>11.518660221072826</v>
      </c>
      <c r="AD377" s="42">
        <f t="shared" si="164"/>
        <v>11.084840949502414</v>
      </c>
      <c r="AE377" s="42">
        <f t="shared" si="165"/>
        <v>9.3262236061139898</v>
      </c>
      <c r="AF377" s="42">
        <f t="shared" si="166"/>
        <v>9.4941408949905508</v>
      </c>
      <c r="AG377" s="42">
        <f t="shared" si="167"/>
        <v>9.3654292490997211</v>
      </c>
      <c r="AH377" s="42">
        <f t="shared" si="168"/>
        <v>10.321481590833606</v>
      </c>
      <c r="AI377" s="42">
        <f t="shared" si="169"/>
        <v>12.900816583016644</v>
      </c>
      <c r="AJ377" s="42">
        <f t="shared" si="170"/>
        <v>11.700084131415414</v>
      </c>
      <c r="AK377" s="42">
        <f t="shared" si="171"/>
        <v>11.307415025390853</v>
      </c>
      <c r="AL377" s="42">
        <f t="shared" si="172"/>
        <v>11.732953943697645</v>
      </c>
      <c r="AN377" s="43">
        <f t="shared" si="173"/>
        <v>46327</v>
      </c>
      <c r="AO377" s="47" t="str">
        <f t="shared" ca="1" si="183"/>
        <v/>
      </c>
      <c r="AP377" s="47" t="str">
        <f t="shared" ca="1" si="183"/>
        <v/>
      </c>
      <c r="AQ377" s="47" t="str">
        <f t="shared" ca="1" si="183"/>
        <v/>
      </c>
      <c r="AR377" s="47" t="str">
        <f t="shared" ca="1" si="183"/>
        <v/>
      </c>
      <c r="AS377" s="47" t="str">
        <f t="shared" ca="1" si="183"/>
        <v/>
      </c>
      <c r="AT377" s="47" t="str">
        <f t="shared" ca="1" si="183"/>
        <v/>
      </c>
      <c r="AU377" s="47" t="str">
        <f t="shared" ca="1" si="183"/>
        <v/>
      </c>
      <c r="AV377" s="47" t="str">
        <f t="shared" ca="1" si="183"/>
        <v/>
      </c>
      <c r="AW377" s="47" t="str">
        <f t="shared" ca="1" si="183"/>
        <v/>
      </c>
      <c r="AX377" s="47" t="str">
        <f t="shared" ca="1" si="183"/>
        <v/>
      </c>
      <c r="AY377" s="47" t="str">
        <f t="shared" ca="1" si="182"/>
        <v/>
      </c>
      <c r="AZ377" s="47" t="str">
        <f t="shared" ca="1" si="182"/>
        <v/>
      </c>
      <c r="BA377" s="47" t="str">
        <f t="shared" ca="1" si="182"/>
        <v/>
      </c>
      <c r="BB377" s="47" t="str">
        <f t="shared" ca="1" si="182"/>
        <v/>
      </c>
      <c r="BC377" s="47" t="str">
        <f t="shared" ca="1" si="182"/>
        <v/>
      </c>
      <c r="BD377" s="47" t="str">
        <f t="shared" ca="1" si="182"/>
        <v/>
      </c>
      <c r="BE377" s="47" t="str">
        <f t="shared" ca="1" si="182"/>
        <v/>
      </c>
      <c r="BF377" s="47" t="str">
        <f t="shared" ca="1" si="182"/>
        <v/>
      </c>
      <c r="BG377" s="47" t="str">
        <f t="shared" ca="1" si="182"/>
        <v/>
      </c>
      <c r="BH377" s="47" t="str">
        <f t="shared" ca="1" si="182"/>
        <v/>
      </c>
      <c r="BI377" s="47" t="str">
        <f t="shared" ca="1" si="181"/>
        <v/>
      </c>
      <c r="BJ377" s="47" t="str">
        <f t="shared" ca="1" si="181"/>
        <v/>
      </c>
      <c r="BK377" s="47" t="str">
        <f t="shared" ca="1" si="181"/>
        <v/>
      </c>
      <c r="BL377" s="47" t="str">
        <f t="shared" ca="1" si="181"/>
        <v/>
      </c>
      <c r="BM377" s="47" t="str">
        <f t="shared" ca="1" si="181"/>
        <v/>
      </c>
      <c r="BN377" s="47" t="str">
        <f t="shared" ca="1" si="181"/>
        <v/>
      </c>
      <c r="BO377" s="47" t="str">
        <f t="shared" ca="1" si="181"/>
        <v/>
      </c>
      <c r="BP377" s="47" t="str">
        <f t="shared" ca="1" si="181"/>
        <v/>
      </c>
      <c r="BQ377" s="47" t="str">
        <f t="shared" ca="1" si="181"/>
        <v/>
      </c>
      <c r="BR377" s="47" t="str">
        <f t="shared" ca="1" si="181"/>
        <v/>
      </c>
      <c r="BS377" s="47" t="str">
        <f t="shared" ca="1" si="185"/>
        <v/>
      </c>
      <c r="BT377" s="47" t="str">
        <f t="shared" ca="1" si="185"/>
        <v/>
      </c>
      <c r="BU377" s="47" t="str">
        <f t="shared" ca="1" si="185"/>
        <v/>
      </c>
      <c r="BV377" s="47" t="str">
        <f t="shared" ca="1" si="185"/>
        <v/>
      </c>
      <c r="BW377" s="47">
        <f t="shared" ca="1" si="185"/>
        <v>11.307415025390853</v>
      </c>
      <c r="BX377" s="47">
        <f t="shared" ca="1" si="185"/>
        <v>11.732953943697645</v>
      </c>
      <c r="BY377" s="47">
        <f t="shared" ca="1" si="185"/>
        <v>11.435632341635529</v>
      </c>
      <c r="BZ377" s="47">
        <f t="shared" ca="1" si="185"/>
        <v>11.875281939671789</v>
      </c>
      <c r="CA377" s="47">
        <f t="shared" ca="1" si="185"/>
        <v>11.518660221072826</v>
      </c>
      <c r="CB377" s="47">
        <f t="shared" ca="1" si="185"/>
        <v>11.084840949502414</v>
      </c>
      <c r="CC377" s="47">
        <f t="shared" ca="1" si="184"/>
        <v>9.3262236061139898</v>
      </c>
      <c r="CD377" s="47">
        <f t="shared" ca="1" si="184"/>
        <v>9.4941408949905508</v>
      </c>
      <c r="CE377" s="47">
        <f t="shared" ca="1" si="184"/>
        <v>9.3654292490997211</v>
      </c>
      <c r="CF377" s="47">
        <f t="shared" ca="1" si="184"/>
        <v>10.321481590833606</v>
      </c>
      <c r="CG377" s="47">
        <f t="shared" ca="1" si="184"/>
        <v>12.900816583016644</v>
      </c>
      <c r="CH377" s="47">
        <f t="shared" ca="1" si="184"/>
        <v>11.700084131415414</v>
      </c>
      <c r="CI377" s="47">
        <f t="shared" ca="1" si="184"/>
        <v>11.307415025390853</v>
      </c>
      <c r="CJ377" s="47">
        <f t="shared" ca="1" si="184"/>
        <v>11.732953943697645</v>
      </c>
      <c r="CK377" s="47">
        <f t="shared" ca="1" si="184"/>
        <v>11.435632341635529</v>
      </c>
      <c r="CL377" s="47">
        <f t="shared" ca="1" si="184"/>
        <v>11.875281939671789</v>
      </c>
      <c r="CM377" s="47">
        <f t="shared" ca="1" si="187"/>
        <v>11.518660221072826</v>
      </c>
      <c r="CN377" s="47">
        <f t="shared" ca="1" si="187"/>
        <v>11.084840949502414</v>
      </c>
      <c r="CO377" s="47">
        <f t="shared" ca="1" si="187"/>
        <v>9.3262236061139898</v>
      </c>
      <c r="CP377" s="47">
        <f t="shared" ca="1" si="187"/>
        <v>9.4941408949905508</v>
      </c>
      <c r="CQ377" s="47">
        <f t="shared" ca="1" si="187"/>
        <v>9.3654292490997211</v>
      </c>
      <c r="CR377" s="47">
        <f t="shared" ca="1" si="187"/>
        <v>10.321481590833606</v>
      </c>
      <c r="CS377" s="47">
        <f t="shared" ca="1" si="187"/>
        <v>12.900816583016644</v>
      </c>
      <c r="CT377" s="47">
        <f t="shared" ca="1" si="187"/>
        <v>11.700084131415414</v>
      </c>
      <c r="CU377" s="47">
        <f t="shared" ca="1" si="187"/>
        <v>11.307415025390853</v>
      </c>
      <c r="CV377" s="47">
        <f t="shared" ca="1" si="187"/>
        <v>11.732953943697645</v>
      </c>
      <c r="CW377" s="47">
        <f t="shared" ca="1" si="186"/>
        <v>11.435632341635529</v>
      </c>
      <c r="CX377" s="47">
        <f t="shared" ca="1" si="186"/>
        <v>11.875281939671789</v>
      </c>
      <c r="CY377" s="47">
        <f t="shared" ca="1" si="186"/>
        <v>11.518660221072826</v>
      </c>
      <c r="CZ377" s="47">
        <f t="shared" ca="1" si="186"/>
        <v>11.084840949502414</v>
      </c>
      <c r="DA377" s="47">
        <f t="shared" ca="1" si="186"/>
        <v>9.3262236061139898</v>
      </c>
      <c r="DB377" s="47">
        <f t="shared" ca="1" si="186"/>
        <v>9.4941408949905508</v>
      </c>
      <c r="DC377" s="47">
        <f t="shared" ca="1" si="186"/>
        <v>9.3654292490997211</v>
      </c>
      <c r="DD377" s="47">
        <f t="shared" ca="1" si="186"/>
        <v>10.321481590833606</v>
      </c>
    </row>
    <row r="378" spans="1:108" x14ac:dyDescent="0.25">
      <c r="A378" s="40" t="s">
        <v>138</v>
      </c>
      <c r="B378" s="40">
        <v>2938</v>
      </c>
      <c r="C378" s="40" t="s">
        <v>38</v>
      </c>
      <c r="D378" s="40" t="s">
        <v>1597</v>
      </c>
      <c r="E378" s="40" t="s">
        <v>1595</v>
      </c>
      <c r="F378" s="40">
        <v>50</v>
      </c>
      <c r="G378" s="43">
        <v>46327</v>
      </c>
      <c r="I378" s="40" t="s">
        <v>74</v>
      </c>
      <c r="J378" s="40">
        <v>1</v>
      </c>
      <c r="K378" s="40" t="s">
        <v>33</v>
      </c>
      <c r="L378" s="40" t="s">
        <v>399</v>
      </c>
      <c r="N378" s="41">
        <f>VLOOKUP($C378 &amp; $I378 &amp; $K378,FATOR!$A$3:$P$22,5,0)</f>
        <v>0.22871264683271059</v>
      </c>
      <c r="O378" s="41">
        <f>VLOOKUP($C378 &amp; $I378 &amp; $K378,FATOR!$A$3:$P$22,6,0)</f>
        <v>0.23750563879343578</v>
      </c>
      <c r="P378" s="41">
        <f>VLOOKUP($C378 &amp; $I378 &amp; $K378,FATOR!$A$3:$P$22,7,0)</f>
        <v>0.23037320442145653</v>
      </c>
      <c r="Q378" s="41">
        <f>VLOOKUP($C378 &amp; $I378 &amp; $K378,FATOR!$A$3:$P$22,8,0)</f>
        <v>0.22169681899004828</v>
      </c>
      <c r="R378" s="41">
        <f>VLOOKUP($C378 &amp; $I378 &amp; $K378,FATOR!$A$3:$P$22,9,0)</f>
        <v>0.18652447212227979</v>
      </c>
      <c r="S378" s="41">
        <f>VLOOKUP($C378 &amp; $I378 &amp; $K378,FATOR!$A$3:$P$22,10,0)</f>
        <v>0.18988281789981101</v>
      </c>
      <c r="T378" s="41">
        <f>VLOOKUP($C378 &amp; $I378 &amp; $K378,FATOR!$A$3:$P$22,11,0)</f>
        <v>0.18730858498199443</v>
      </c>
      <c r="U378" s="41">
        <f>VLOOKUP($C378 &amp; $I378 &amp; $K378,FATOR!$A$3:$P$22,12,0)</f>
        <v>0.20642963181667212</v>
      </c>
      <c r="V378" s="41">
        <f>VLOOKUP($C378 &amp; $I378 &amp; $K378,FATOR!$A$3:$P$22,13,0)</f>
        <v>0.25801633166033289</v>
      </c>
      <c r="W378" s="41">
        <f>VLOOKUP($C378 &amp; $I378 &amp; $K378,FATOR!$A$3:$P$22,14,0)</f>
        <v>0.23400168262830828</v>
      </c>
      <c r="X378" s="41">
        <f>VLOOKUP($C378 &amp; $I378 &amp; $K378,FATOR!$A$3:$P$22,15,0)</f>
        <v>0.22614830050781706</v>
      </c>
      <c r="Y378" s="41">
        <f>VLOOKUP($C378 &amp; $I378 &amp; $K378,FATOR!$A$3:$P$22,16,0)</f>
        <v>0.23465907887395288</v>
      </c>
      <c r="AA378" s="42">
        <f t="shared" si="161"/>
        <v>11.435632341635529</v>
      </c>
      <c r="AB378" s="42">
        <f t="shared" si="162"/>
        <v>11.875281939671789</v>
      </c>
      <c r="AC378" s="42">
        <f t="shared" si="163"/>
        <v>11.518660221072826</v>
      </c>
      <c r="AD378" s="42">
        <f t="shared" si="164"/>
        <v>11.084840949502414</v>
      </c>
      <c r="AE378" s="42">
        <f t="shared" si="165"/>
        <v>9.3262236061139898</v>
      </c>
      <c r="AF378" s="42">
        <f t="shared" si="166"/>
        <v>9.4941408949905508</v>
      </c>
      <c r="AG378" s="42">
        <f t="shared" si="167"/>
        <v>9.3654292490997211</v>
      </c>
      <c r="AH378" s="42">
        <f t="shared" si="168"/>
        <v>10.321481590833606</v>
      </c>
      <c r="AI378" s="42">
        <f t="shared" si="169"/>
        <v>12.900816583016644</v>
      </c>
      <c r="AJ378" s="42">
        <f t="shared" si="170"/>
        <v>11.700084131415414</v>
      </c>
      <c r="AK378" s="42">
        <f t="shared" si="171"/>
        <v>11.307415025390853</v>
      </c>
      <c r="AL378" s="42">
        <f t="shared" si="172"/>
        <v>11.732953943697645</v>
      </c>
      <c r="AN378" s="43">
        <f t="shared" si="173"/>
        <v>46327</v>
      </c>
      <c r="AO378" s="47" t="str">
        <f t="shared" ca="1" si="183"/>
        <v/>
      </c>
      <c r="AP378" s="47" t="str">
        <f t="shared" ca="1" si="183"/>
        <v/>
      </c>
      <c r="AQ378" s="47" t="str">
        <f t="shared" ca="1" si="183"/>
        <v/>
      </c>
      <c r="AR378" s="47" t="str">
        <f t="shared" ca="1" si="183"/>
        <v/>
      </c>
      <c r="AS378" s="47" t="str">
        <f t="shared" ca="1" si="183"/>
        <v/>
      </c>
      <c r="AT378" s="47" t="str">
        <f t="shared" ca="1" si="183"/>
        <v/>
      </c>
      <c r="AU378" s="47" t="str">
        <f t="shared" ca="1" si="183"/>
        <v/>
      </c>
      <c r="AV378" s="47" t="str">
        <f t="shared" ca="1" si="183"/>
        <v/>
      </c>
      <c r="AW378" s="47" t="str">
        <f t="shared" ca="1" si="183"/>
        <v/>
      </c>
      <c r="AX378" s="47" t="str">
        <f t="shared" ca="1" si="183"/>
        <v/>
      </c>
      <c r="AY378" s="47" t="str">
        <f t="shared" ca="1" si="182"/>
        <v/>
      </c>
      <c r="AZ378" s="47" t="str">
        <f t="shared" ca="1" si="182"/>
        <v/>
      </c>
      <c r="BA378" s="47" t="str">
        <f t="shared" ca="1" si="182"/>
        <v/>
      </c>
      <c r="BB378" s="47" t="str">
        <f t="shared" ca="1" si="182"/>
        <v/>
      </c>
      <c r="BC378" s="47" t="str">
        <f t="shared" ca="1" si="182"/>
        <v/>
      </c>
      <c r="BD378" s="47" t="str">
        <f t="shared" ca="1" si="182"/>
        <v/>
      </c>
      <c r="BE378" s="47" t="str">
        <f t="shared" ca="1" si="182"/>
        <v/>
      </c>
      <c r="BF378" s="47" t="str">
        <f t="shared" ca="1" si="182"/>
        <v/>
      </c>
      <c r="BG378" s="47" t="str">
        <f t="shared" ca="1" si="182"/>
        <v/>
      </c>
      <c r="BH378" s="47" t="str">
        <f t="shared" ca="1" si="182"/>
        <v/>
      </c>
      <c r="BI378" s="47" t="str">
        <f t="shared" ca="1" si="181"/>
        <v/>
      </c>
      <c r="BJ378" s="47" t="str">
        <f t="shared" ca="1" si="181"/>
        <v/>
      </c>
      <c r="BK378" s="47" t="str">
        <f t="shared" ca="1" si="181"/>
        <v/>
      </c>
      <c r="BL378" s="47" t="str">
        <f t="shared" ca="1" si="181"/>
        <v/>
      </c>
      <c r="BM378" s="47" t="str">
        <f t="shared" ca="1" si="181"/>
        <v/>
      </c>
      <c r="BN378" s="47" t="str">
        <f t="shared" ca="1" si="181"/>
        <v/>
      </c>
      <c r="BO378" s="47" t="str">
        <f t="shared" ca="1" si="181"/>
        <v/>
      </c>
      <c r="BP378" s="47" t="str">
        <f t="shared" ca="1" si="181"/>
        <v/>
      </c>
      <c r="BQ378" s="47" t="str">
        <f t="shared" ca="1" si="181"/>
        <v/>
      </c>
      <c r="BR378" s="47" t="str">
        <f t="shared" ca="1" si="181"/>
        <v/>
      </c>
      <c r="BS378" s="47" t="str">
        <f t="shared" ca="1" si="185"/>
        <v/>
      </c>
      <c r="BT378" s="47" t="str">
        <f t="shared" ca="1" si="185"/>
        <v/>
      </c>
      <c r="BU378" s="47" t="str">
        <f t="shared" ca="1" si="185"/>
        <v/>
      </c>
      <c r="BV378" s="47" t="str">
        <f t="shared" ca="1" si="185"/>
        <v/>
      </c>
      <c r="BW378" s="47">
        <f t="shared" ca="1" si="185"/>
        <v>11.307415025390853</v>
      </c>
      <c r="BX378" s="47">
        <f t="shared" ca="1" si="185"/>
        <v>11.732953943697645</v>
      </c>
      <c r="BY378" s="47">
        <f t="shared" ca="1" si="185"/>
        <v>11.435632341635529</v>
      </c>
      <c r="BZ378" s="47">
        <f t="shared" ca="1" si="185"/>
        <v>11.875281939671789</v>
      </c>
      <c r="CA378" s="47">
        <f t="shared" ca="1" si="185"/>
        <v>11.518660221072826</v>
      </c>
      <c r="CB378" s="47">
        <f t="shared" ca="1" si="185"/>
        <v>11.084840949502414</v>
      </c>
      <c r="CC378" s="47">
        <f t="shared" ca="1" si="184"/>
        <v>9.3262236061139898</v>
      </c>
      <c r="CD378" s="47">
        <f t="shared" ca="1" si="184"/>
        <v>9.4941408949905508</v>
      </c>
      <c r="CE378" s="47">
        <f t="shared" ca="1" si="184"/>
        <v>9.3654292490997211</v>
      </c>
      <c r="CF378" s="47">
        <f t="shared" ca="1" si="184"/>
        <v>10.321481590833606</v>
      </c>
      <c r="CG378" s="47">
        <f t="shared" ca="1" si="184"/>
        <v>12.900816583016644</v>
      </c>
      <c r="CH378" s="47">
        <f t="shared" ca="1" si="184"/>
        <v>11.700084131415414</v>
      </c>
      <c r="CI378" s="47">
        <f t="shared" ca="1" si="184"/>
        <v>11.307415025390853</v>
      </c>
      <c r="CJ378" s="47">
        <f t="shared" ca="1" si="184"/>
        <v>11.732953943697645</v>
      </c>
      <c r="CK378" s="47">
        <f t="shared" ca="1" si="184"/>
        <v>11.435632341635529</v>
      </c>
      <c r="CL378" s="47">
        <f t="shared" ca="1" si="184"/>
        <v>11.875281939671789</v>
      </c>
      <c r="CM378" s="47">
        <f t="shared" ca="1" si="187"/>
        <v>11.518660221072826</v>
      </c>
      <c r="CN378" s="47">
        <f t="shared" ca="1" si="187"/>
        <v>11.084840949502414</v>
      </c>
      <c r="CO378" s="47">
        <f t="shared" ca="1" si="187"/>
        <v>9.3262236061139898</v>
      </c>
      <c r="CP378" s="47">
        <f t="shared" ca="1" si="187"/>
        <v>9.4941408949905508</v>
      </c>
      <c r="CQ378" s="47">
        <f t="shared" ca="1" si="187"/>
        <v>9.3654292490997211</v>
      </c>
      <c r="CR378" s="47">
        <f t="shared" ca="1" si="187"/>
        <v>10.321481590833606</v>
      </c>
      <c r="CS378" s="47">
        <f t="shared" ca="1" si="187"/>
        <v>12.900816583016644</v>
      </c>
      <c r="CT378" s="47">
        <f t="shared" ca="1" si="187"/>
        <v>11.700084131415414</v>
      </c>
      <c r="CU378" s="47">
        <f t="shared" ca="1" si="187"/>
        <v>11.307415025390853</v>
      </c>
      <c r="CV378" s="47">
        <f t="shared" ca="1" si="187"/>
        <v>11.732953943697645</v>
      </c>
      <c r="CW378" s="47">
        <f t="shared" ca="1" si="186"/>
        <v>11.435632341635529</v>
      </c>
      <c r="CX378" s="47">
        <f t="shared" ca="1" si="186"/>
        <v>11.875281939671789</v>
      </c>
      <c r="CY378" s="47">
        <f t="shared" ca="1" si="186"/>
        <v>11.518660221072826</v>
      </c>
      <c r="CZ378" s="47">
        <f t="shared" ca="1" si="186"/>
        <v>11.084840949502414</v>
      </c>
      <c r="DA378" s="47">
        <f t="shared" ca="1" si="186"/>
        <v>9.3262236061139898</v>
      </c>
      <c r="DB378" s="47">
        <f t="shared" ca="1" si="186"/>
        <v>9.4941408949905508</v>
      </c>
      <c r="DC378" s="47">
        <f t="shared" ca="1" si="186"/>
        <v>9.3654292490997211</v>
      </c>
      <c r="DD378" s="47">
        <f t="shared" ca="1" si="186"/>
        <v>10.321481590833606</v>
      </c>
    </row>
    <row r="379" spans="1:108" x14ac:dyDescent="0.25">
      <c r="A379" s="40" t="s">
        <v>138</v>
      </c>
      <c r="B379" s="40">
        <v>2939</v>
      </c>
      <c r="C379" s="40" t="s">
        <v>38</v>
      </c>
      <c r="D379" s="40" t="s">
        <v>1598</v>
      </c>
      <c r="E379" s="40" t="s">
        <v>1595</v>
      </c>
      <c r="F379" s="40">
        <v>50</v>
      </c>
      <c r="G379" s="43">
        <v>46327</v>
      </c>
      <c r="I379" s="40" t="s">
        <v>74</v>
      </c>
      <c r="J379" s="40">
        <v>1</v>
      </c>
      <c r="K379" s="40" t="s">
        <v>33</v>
      </c>
      <c r="L379" s="40" t="s">
        <v>399</v>
      </c>
      <c r="N379" s="41">
        <f>VLOOKUP($C379 &amp; $I379 &amp; $K379,FATOR!$A$3:$P$22,5,0)</f>
        <v>0.22871264683271059</v>
      </c>
      <c r="O379" s="41">
        <f>VLOOKUP($C379 &amp; $I379 &amp; $K379,FATOR!$A$3:$P$22,6,0)</f>
        <v>0.23750563879343578</v>
      </c>
      <c r="P379" s="41">
        <f>VLOOKUP($C379 &amp; $I379 &amp; $K379,FATOR!$A$3:$P$22,7,0)</f>
        <v>0.23037320442145653</v>
      </c>
      <c r="Q379" s="41">
        <f>VLOOKUP($C379 &amp; $I379 &amp; $K379,FATOR!$A$3:$P$22,8,0)</f>
        <v>0.22169681899004828</v>
      </c>
      <c r="R379" s="41">
        <f>VLOOKUP($C379 &amp; $I379 &amp; $K379,FATOR!$A$3:$P$22,9,0)</f>
        <v>0.18652447212227979</v>
      </c>
      <c r="S379" s="41">
        <f>VLOOKUP($C379 &amp; $I379 &amp; $K379,FATOR!$A$3:$P$22,10,0)</f>
        <v>0.18988281789981101</v>
      </c>
      <c r="T379" s="41">
        <f>VLOOKUP($C379 &amp; $I379 &amp; $K379,FATOR!$A$3:$P$22,11,0)</f>
        <v>0.18730858498199443</v>
      </c>
      <c r="U379" s="41">
        <f>VLOOKUP($C379 &amp; $I379 &amp; $K379,FATOR!$A$3:$P$22,12,0)</f>
        <v>0.20642963181667212</v>
      </c>
      <c r="V379" s="41">
        <f>VLOOKUP($C379 &amp; $I379 &amp; $K379,FATOR!$A$3:$P$22,13,0)</f>
        <v>0.25801633166033289</v>
      </c>
      <c r="W379" s="41">
        <f>VLOOKUP($C379 &amp; $I379 &amp; $K379,FATOR!$A$3:$P$22,14,0)</f>
        <v>0.23400168262830828</v>
      </c>
      <c r="X379" s="41">
        <f>VLOOKUP($C379 &amp; $I379 &amp; $K379,FATOR!$A$3:$P$22,15,0)</f>
        <v>0.22614830050781706</v>
      </c>
      <c r="Y379" s="41">
        <f>VLOOKUP($C379 &amp; $I379 &amp; $K379,FATOR!$A$3:$P$22,16,0)</f>
        <v>0.23465907887395288</v>
      </c>
      <c r="AA379" s="42">
        <f t="shared" si="161"/>
        <v>11.435632341635529</v>
      </c>
      <c r="AB379" s="42">
        <f t="shared" si="162"/>
        <v>11.875281939671789</v>
      </c>
      <c r="AC379" s="42">
        <f t="shared" si="163"/>
        <v>11.518660221072826</v>
      </c>
      <c r="AD379" s="42">
        <f t="shared" si="164"/>
        <v>11.084840949502414</v>
      </c>
      <c r="AE379" s="42">
        <f t="shared" si="165"/>
        <v>9.3262236061139898</v>
      </c>
      <c r="AF379" s="42">
        <f t="shared" si="166"/>
        <v>9.4941408949905508</v>
      </c>
      <c r="AG379" s="42">
        <f t="shared" si="167"/>
        <v>9.3654292490997211</v>
      </c>
      <c r="AH379" s="42">
        <f t="shared" si="168"/>
        <v>10.321481590833606</v>
      </c>
      <c r="AI379" s="42">
        <f t="shared" si="169"/>
        <v>12.900816583016644</v>
      </c>
      <c r="AJ379" s="42">
        <f t="shared" si="170"/>
        <v>11.700084131415414</v>
      </c>
      <c r="AK379" s="42">
        <f t="shared" si="171"/>
        <v>11.307415025390853</v>
      </c>
      <c r="AL379" s="42">
        <f t="shared" si="172"/>
        <v>11.732953943697645</v>
      </c>
      <c r="AN379" s="43">
        <f t="shared" si="173"/>
        <v>46327</v>
      </c>
      <c r="AO379" s="47" t="str">
        <f t="shared" ca="1" si="183"/>
        <v/>
      </c>
      <c r="AP379" s="47" t="str">
        <f t="shared" ca="1" si="183"/>
        <v/>
      </c>
      <c r="AQ379" s="47" t="str">
        <f t="shared" ca="1" si="183"/>
        <v/>
      </c>
      <c r="AR379" s="47" t="str">
        <f t="shared" ca="1" si="183"/>
        <v/>
      </c>
      <c r="AS379" s="47" t="str">
        <f t="shared" ca="1" si="183"/>
        <v/>
      </c>
      <c r="AT379" s="47" t="str">
        <f t="shared" ca="1" si="183"/>
        <v/>
      </c>
      <c r="AU379" s="47" t="str">
        <f t="shared" ca="1" si="183"/>
        <v/>
      </c>
      <c r="AV379" s="47" t="str">
        <f t="shared" ca="1" si="183"/>
        <v/>
      </c>
      <c r="AW379" s="47" t="str">
        <f t="shared" ca="1" si="183"/>
        <v/>
      </c>
      <c r="AX379" s="47" t="str">
        <f t="shared" ca="1" si="183"/>
        <v/>
      </c>
      <c r="AY379" s="47" t="str">
        <f t="shared" ca="1" si="182"/>
        <v/>
      </c>
      <c r="AZ379" s="47" t="str">
        <f t="shared" ca="1" si="182"/>
        <v/>
      </c>
      <c r="BA379" s="47" t="str">
        <f t="shared" ca="1" si="182"/>
        <v/>
      </c>
      <c r="BB379" s="47" t="str">
        <f t="shared" ca="1" si="182"/>
        <v/>
      </c>
      <c r="BC379" s="47" t="str">
        <f t="shared" ca="1" si="182"/>
        <v/>
      </c>
      <c r="BD379" s="47" t="str">
        <f t="shared" ca="1" si="182"/>
        <v/>
      </c>
      <c r="BE379" s="47" t="str">
        <f t="shared" ca="1" si="182"/>
        <v/>
      </c>
      <c r="BF379" s="47" t="str">
        <f t="shared" ca="1" si="182"/>
        <v/>
      </c>
      <c r="BG379" s="47" t="str">
        <f t="shared" ca="1" si="182"/>
        <v/>
      </c>
      <c r="BH379" s="47" t="str">
        <f t="shared" ca="1" si="182"/>
        <v/>
      </c>
      <c r="BI379" s="47" t="str">
        <f t="shared" ca="1" si="181"/>
        <v/>
      </c>
      <c r="BJ379" s="47" t="str">
        <f t="shared" ca="1" si="181"/>
        <v/>
      </c>
      <c r="BK379" s="47" t="str">
        <f t="shared" ca="1" si="181"/>
        <v/>
      </c>
      <c r="BL379" s="47" t="str">
        <f t="shared" ca="1" si="181"/>
        <v/>
      </c>
      <c r="BM379" s="47" t="str">
        <f t="shared" ca="1" si="181"/>
        <v/>
      </c>
      <c r="BN379" s="47" t="str">
        <f t="shared" ca="1" si="181"/>
        <v/>
      </c>
      <c r="BO379" s="47" t="str">
        <f t="shared" ref="BI379:BR383" ca="1" si="188">IF($AN379&lt;=BO$1,HLOOKUP(MONTH(BO$1),$AA:$AL,ROW($AO379),0),"")</f>
        <v/>
      </c>
      <c r="BP379" s="47" t="str">
        <f t="shared" ca="1" si="188"/>
        <v/>
      </c>
      <c r="BQ379" s="47" t="str">
        <f t="shared" ca="1" si="188"/>
        <v/>
      </c>
      <c r="BR379" s="47" t="str">
        <f t="shared" ca="1" si="188"/>
        <v/>
      </c>
      <c r="BS379" s="47" t="str">
        <f t="shared" ca="1" si="185"/>
        <v/>
      </c>
      <c r="BT379" s="47" t="str">
        <f t="shared" ca="1" si="185"/>
        <v/>
      </c>
      <c r="BU379" s="47" t="str">
        <f t="shared" ca="1" si="185"/>
        <v/>
      </c>
      <c r="BV379" s="47" t="str">
        <f t="shared" ca="1" si="185"/>
        <v/>
      </c>
      <c r="BW379" s="47">
        <f t="shared" ca="1" si="185"/>
        <v>11.307415025390853</v>
      </c>
      <c r="BX379" s="47">
        <f t="shared" ca="1" si="185"/>
        <v>11.732953943697645</v>
      </c>
      <c r="BY379" s="47">
        <f t="shared" ca="1" si="185"/>
        <v>11.435632341635529</v>
      </c>
      <c r="BZ379" s="47">
        <f t="shared" ca="1" si="185"/>
        <v>11.875281939671789</v>
      </c>
      <c r="CA379" s="47">
        <f t="shared" ca="1" si="185"/>
        <v>11.518660221072826</v>
      </c>
      <c r="CB379" s="47">
        <f t="shared" ca="1" si="185"/>
        <v>11.084840949502414</v>
      </c>
      <c r="CC379" s="47">
        <f t="shared" ca="1" si="184"/>
        <v>9.3262236061139898</v>
      </c>
      <c r="CD379" s="47">
        <f t="shared" ca="1" si="184"/>
        <v>9.4941408949905508</v>
      </c>
      <c r="CE379" s="47">
        <f t="shared" ca="1" si="184"/>
        <v>9.3654292490997211</v>
      </c>
      <c r="CF379" s="47">
        <f t="shared" ca="1" si="184"/>
        <v>10.321481590833606</v>
      </c>
      <c r="CG379" s="47">
        <f t="shared" ca="1" si="184"/>
        <v>12.900816583016644</v>
      </c>
      <c r="CH379" s="47">
        <f t="shared" ca="1" si="184"/>
        <v>11.700084131415414</v>
      </c>
      <c r="CI379" s="47">
        <f t="shared" ca="1" si="184"/>
        <v>11.307415025390853</v>
      </c>
      <c r="CJ379" s="47">
        <f t="shared" ca="1" si="184"/>
        <v>11.732953943697645</v>
      </c>
      <c r="CK379" s="47">
        <f t="shared" ca="1" si="184"/>
        <v>11.435632341635529</v>
      </c>
      <c r="CL379" s="47">
        <f t="shared" ca="1" si="184"/>
        <v>11.875281939671789</v>
      </c>
      <c r="CM379" s="47">
        <f t="shared" ca="1" si="187"/>
        <v>11.518660221072826</v>
      </c>
      <c r="CN379" s="47">
        <f t="shared" ca="1" si="187"/>
        <v>11.084840949502414</v>
      </c>
      <c r="CO379" s="47">
        <f t="shared" ca="1" si="187"/>
        <v>9.3262236061139898</v>
      </c>
      <c r="CP379" s="47">
        <f t="shared" ca="1" si="187"/>
        <v>9.4941408949905508</v>
      </c>
      <c r="CQ379" s="47">
        <f t="shared" ca="1" si="187"/>
        <v>9.3654292490997211</v>
      </c>
      <c r="CR379" s="47">
        <f t="shared" ca="1" si="187"/>
        <v>10.321481590833606</v>
      </c>
      <c r="CS379" s="47">
        <f t="shared" ca="1" si="187"/>
        <v>12.900816583016644</v>
      </c>
      <c r="CT379" s="47">
        <f t="shared" ca="1" si="187"/>
        <v>11.700084131415414</v>
      </c>
      <c r="CU379" s="47">
        <f t="shared" ca="1" si="187"/>
        <v>11.307415025390853</v>
      </c>
      <c r="CV379" s="47">
        <f t="shared" ca="1" si="187"/>
        <v>11.732953943697645</v>
      </c>
      <c r="CW379" s="47">
        <f t="shared" ca="1" si="186"/>
        <v>11.435632341635529</v>
      </c>
      <c r="CX379" s="47">
        <f t="shared" ca="1" si="186"/>
        <v>11.875281939671789</v>
      </c>
      <c r="CY379" s="47">
        <f t="shared" ca="1" si="186"/>
        <v>11.518660221072826</v>
      </c>
      <c r="CZ379" s="47">
        <f t="shared" ca="1" si="186"/>
        <v>11.084840949502414</v>
      </c>
      <c r="DA379" s="47">
        <f t="shared" ca="1" si="186"/>
        <v>9.3262236061139898</v>
      </c>
      <c r="DB379" s="47">
        <f t="shared" ca="1" si="186"/>
        <v>9.4941408949905508</v>
      </c>
      <c r="DC379" s="47">
        <f t="shared" ca="1" si="186"/>
        <v>9.3654292490997211</v>
      </c>
      <c r="DD379" s="47">
        <f t="shared" ca="1" si="186"/>
        <v>10.321481590833606</v>
      </c>
    </row>
    <row r="380" spans="1:108" x14ac:dyDescent="0.25">
      <c r="A380" s="40" t="s">
        <v>138</v>
      </c>
      <c r="B380" s="40">
        <v>2940</v>
      </c>
      <c r="C380" s="40" t="s">
        <v>38</v>
      </c>
      <c r="D380" s="40" t="s">
        <v>1599</v>
      </c>
      <c r="E380" s="40" t="s">
        <v>1595</v>
      </c>
      <c r="F380" s="40">
        <v>50</v>
      </c>
      <c r="G380" s="43">
        <v>46327</v>
      </c>
      <c r="I380" s="40" t="s">
        <v>74</v>
      </c>
      <c r="J380" s="40">
        <v>1</v>
      </c>
      <c r="K380" s="40" t="s">
        <v>33</v>
      </c>
      <c r="L380" s="40" t="s">
        <v>399</v>
      </c>
      <c r="N380" s="41">
        <f>VLOOKUP($C380 &amp; $I380 &amp; $K380,FATOR!$A$3:$P$22,5,0)</f>
        <v>0.22871264683271059</v>
      </c>
      <c r="O380" s="41">
        <f>VLOOKUP($C380 &amp; $I380 &amp; $K380,FATOR!$A$3:$P$22,6,0)</f>
        <v>0.23750563879343578</v>
      </c>
      <c r="P380" s="41">
        <f>VLOOKUP($C380 &amp; $I380 &amp; $K380,FATOR!$A$3:$P$22,7,0)</f>
        <v>0.23037320442145653</v>
      </c>
      <c r="Q380" s="41">
        <f>VLOOKUP($C380 &amp; $I380 &amp; $K380,FATOR!$A$3:$P$22,8,0)</f>
        <v>0.22169681899004828</v>
      </c>
      <c r="R380" s="41">
        <f>VLOOKUP($C380 &amp; $I380 &amp; $K380,FATOR!$A$3:$P$22,9,0)</f>
        <v>0.18652447212227979</v>
      </c>
      <c r="S380" s="41">
        <f>VLOOKUP($C380 &amp; $I380 &amp; $K380,FATOR!$A$3:$P$22,10,0)</f>
        <v>0.18988281789981101</v>
      </c>
      <c r="T380" s="41">
        <f>VLOOKUP($C380 &amp; $I380 &amp; $K380,FATOR!$A$3:$P$22,11,0)</f>
        <v>0.18730858498199443</v>
      </c>
      <c r="U380" s="41">
        <f>VLOOKUP($C380 &amp; $I380 &amp; $K380,FATOR!$A$3:$P$22,12,0)</f>
        <v>0.20642963181667212</v>
      </c>
      <c r="V380" s="41">
        <f>VLOOKUP($C380 &amp; $I380 &amp; $K380,FATOR!$A$3:$P$22,13,0)</f>
        <v>0.25801633166033289</v>
      </c>
      <c r="W380" s="41">
        <f>VLOOKUP($C380 &amp; $I380 &amp; $K380,FATOR!$A$3:$P$22,14,0)</f>
        <v>0.23400168262830828</v>
      </c>
      <c r="X380" s="41">
        <f>VLOOKUP($C380 &amp; $I380 &amp; $K380,FATOR!$A$3:$P$22,15,0)</f>
        <v>0.22614830050781706</v>
      </c>
      <c r="Y380" s="41">
        <f>VLOOKUP($C380 &amp; $I380 &amp; $K380,FATOR!$A$3:$P$22,16,0)</f>
        <v>0.23465907887395288</v>
      </c>
      <c r="AA380" s="42">
        <f t="shared" si="161"/>
        <v>11.435632341635529</v>
      </c>
      <c r="AB380" s="42">
        <f t="shared" si="162"/>
        <v>11.875281939671789</v>
      </c>
      <c r="AC380" s="42">
        <f t="shared" si="163"/>
        <v>11.518660221072826</v>
      </c>
      <c r="AD380" s="42">
        <f t="shared" si="164"/>
        <v>11.084840949502414</v>
      </c>
      <c r="AE380" s="42">
        <f t="shared" si="165"/>
        <v>9.3262236061139898</v>
      </c>
      <c r="AF380" s="42">
        <f t="shared" si="166"/>
        <v>9.4941408949905508</v>
      </c>
      <c r="AG380" s="42">
        <f t="shared" si="167"/>
        <v>9.3654292490997211</v>
      </c>
      <c r="AH380" s="42">
        <f t="shared" si="168"/>
        <v>10.321481590833606</v>
      </c>
      <c r="AI380" s="42">
        <f t="shared" si="169"/>
        <v>12.900816583016644</v>
      </c>
      <c r="AJ380" s="42">
        <f t="shared" si="170"/>
        <v>11.700084131415414</v>
      </c>
      <c r="AK380" s="42">
        <f t="shared" si="171"/>
        <v>11.307415025390853</v>
      </c>
      <c r="AL380" s="42">
        <f t="shared" si="172"/>
        <v>11.732953943697645</v>
      </c>
      <c r="AN380" s="43">
        <f t="shared" si="173"/>
        <v>46327</v>
      </c>
      <c r="AO380" s="47" t="str">
        <f t="shared" ca="1" si="183"/>
        <v/>
      </c>
      <c r="AP380" s="47" t="str">
        <f t="shared" ca="1" si="183"/>
        <v/>
      </c>
      <c r="AQ380" s="47" t="str">
        <f t="shared" ca="1" si="183"/>
        <v/>
      </c>
      <c r="AR380" s="47" t="str">
        <f t="shared" ca="1" si="183"/>
        <v/>
      </c>
      <c r="AS380" s="47" t="str">
        <f t="shared" ca="1" si="183"/>
        <v/>
      </c>
      <c r="AT380" s="47" t="str">
        <f t="shared" ca="1" si="183"/>
        <v/>
      </c>
      <c r="AU380" s="47" t="str">
        <f t="shared" ca="1" si="183"/>
        <v/>
      </c>
      <c r="AV380" s="47" t="str">
        <f t="shared" ca="1" si="183"/>
        <v/>
      </c>
      <c r="AW380" s="47" t="str">
        <f t="shared" ca="1" si="183"/>
        <v/>
      </c>
      <c r="AX380" s="47" t="str">
        <f t="shared" ca="1" si="183"/>
        <v/>
      </c>
      <c r="AY380" s="47" t="str">
        <f t="shared" ca="1" si="182"/>
        <v/>
      </c>
      <c r="AZ380" s="47" t="str">
        <f t="shared" ca="1" si="182"/>
        <v/>
      </c>
      <c r="BA380" s="47" t="str">
        <f t="shared" ca="1" si="182"/>
        <v/>
      </c>
      <c r="BB380" s="47" t="str">
        <f t="shared" ca="1" si="182"/>
        <v/>
      </c>
      <c r="BC380" s="47" t="str">
        <f t="shared" ca="1" si="182"/>
        <v/>
      </c>
      <c r="BD380" s="47" t="str">
        <f t="shared" ca="1" si="182"/>
        <v/>
      </c>
      <c r="BE380" s="47" t="str">
        <f t="shared" ca="1" si="182"/>
        <v/>
      </c>
      <c r="BF380" s="47" t="str">
        <f t="shared" ca="1" si="182"/>
        <v/>
      </c>
      <c r="BG380" s="47" t="str">
        <f t="shared" ca="1" si="182"/>
        <v/>
      </c>
      <c r="BH380" s="47" t="str">
        <f t="shared" ca="1" si="182"/>
        <v/>
      </c>
      <c r="BI380" s="47" t="str">
        <f t="shared" ca="1" si="188"/>
        <v/>
      </c>
      <c r="BJ380" s="47" t="str">
        <f t="shared" ca="1" si="188"/>
        <v/>
      </c>
      <c r="BK380" s="47" t="str">
        <f t="shared" ca="1" si="188"/>
        <v/>
      </c>
      <c r="BL380" s="47" t="str">
        <f t="shared" ca="1" si="188"/>
        <v/>
      </c>
      <c r="BM380" s="47" t="str">
        <f t="shared" ca="1" si="188"/>
        <v/>
      </c>
      <c r="BN380" s="47" t="str">
        <f t="shared" ca="1" si="188"/>
        <v/>
      </c>
      <c r="BO380" s="47" t="str">
        <f t="shared" ca="1" si="188"/>
        <v/>
      </c>
      <c r="BP380" s="47" t="str">
        <f t="shared" ca="1" si="188"/>
        <v/>
      </c>
      <c r="BQ380" s="47" t="str">
        <f t="shared" ca="1" si="188"/>
        <v/>
      </c>
      <c r="BR380" s="47" t="str">
        <f t="shared" ca="1" si="188"/>
        <v/>
      </c>
      <c r="BS380" s="47" t="str">
        <f t="shared" ca="1" si="185"/>
        <v/>
      </c>
      <c r="BT380" s="47" t="str">
        <f t="shared" ca="1" si="185"/>
        <v/>
      </c>
      <c r="BU380" s="47" t="str">
        <f t="shared" ca="1" si="185"/>
        <v/>
      </c>
      <c r="BV380" s="47" t="str">
        <f t="shared" ca="1" si="185"/>
        <v/>
      </c>
      <c r="BW380" s="47">
        <f t="shared" ca="1" si="185"/>
        <v>11.307415025390853</v>
      </c>
      <c r="BX380" s="47">
        <f t="shared" ca="1" si="185"/>
        <v>11.732953943697645</v>
      </c>
      <c r="BY380" s="47">
        <f t="shared" ca="1" si="185"/>
        <v>11.435632341635529</v>
      </c>
      <c r="BZ380" s="47">
        <f t="shared" ca="1" si="185"/>
        <v>11.875281939671789</v>
      </c>
      <c r="CA380" s="47">
        <f t="shared" ca="1" si="185"/>
        <v>11.518660221072826</v>
      </c>
      <c r="CB380" s="47">
        <f t="shared" ca="1" si="185"/>
        <v>11.084840949502414</v>
      </c>
      <c r="CC380" s="47">
        <f t="shared" ca="1" si="184"/>
        <v>9.3262236061139898</v>
      </c>
      <c r="CD380" s="47">
        <f t="shared" ca="1" si="184"/>
        <v>9.4941408949905508</v>
      </c>
      <c r="CE380" s="47">
        <f t="shared" ca="1" si="184"/>
        <v>9.3654292490997211</v>
      </c>
      <c r="CF380" s="47">
        <f t="shared" ca="1" si="184"/>
        <v>10.321481590833606</v>
      </c>
      <c r="CG380" s="47">
        <f t="shared" ca="1" si="184"/>
        <v>12.900816583016644</v>
      </c>
      <c r="CH380" s="47">
        <f t="shared" ca="1" si="184"/>
        <v>11.700084131415414</v>
      </c>
      <c r="CI380" s="47">
        <f t="shared" ca="1" si="184"/>
        <v>11.307415025390853</v>
      </c>
      <c r="CJ380" s="47">
        <f t="shared" ca="1" si="184"/>
        <v>11.732953943697645</v>
      </c>
      <c r="CK380" s="47">
        <f t="shared" ca="1" si="184"/>
        <v>11.435632341635529</v>
      </c>
      <c r="CL380" s="47">
        <f t="shared" ca="1" si="184"/>
        <v>11.875281939671789</v>
      </c>
      <c r="CM380" s="47">
        <f t="shared" ca="1" si="187"/>
        <v>11.518660221072826</v>
      </c>
      <c r="CN380" s="47">
        <f t="shared" ca="1" si="187"/>
        <v>11.084840949502414</v>
      </c>
      <c r="CO380" s="47">
        <f t="shared" ca="1" si="187"/>
        <v>9.3262236061139898</v>
      </c>
      <c r="CP380" s="47">
        <f t="shared" ca="1" si="187"/>
        <v>9.4941408949905508</v>
      </c>
      <c r="CQ380" s="47">
        <f t="shared" ca="1" si="187"/>
        <v>9.3654292490997211</v>
      </c>
      <c r="CR380" s="47">
        <f t="shared" ca="1" si="187"/>
        <v>10.321481590833606</v>
      </c>
      <c r="CS380" s="47">
        <f t="shared" ca="1" si="187"/>
        <v>12.900816583016644</v>
      </c>
      <c r="CT380" s="47">
        <f t="shared" ca="1" si="187"/>
        <v>11.700084131415414</v>
      </c>
      <c r="CU380" s="47">
        <f t="shared" ca="1" si="187"/>
        <v>11.307415025390853</v>
      </c>
      <c r="CV380" s="47">
        <f t="shared" ca="1" si="187"/>
        <v>11.732953943697645</v>
      </c>
      <c r="CW380" s="47">
        <f t="shared" ca="1" si="186"/>
        <v>11.435632341635529</v>
      </c>
      <c r="CX380" s="47">
        <f t="shared" ca="1" si="186"/>
        <v>11.875281939671789</v>
      </c>
      <c r="CY380" s="47">
        <f t="shared" ca="1" si="186"/>
        <v>11.518660221072826</v>
      </c>
      <c r="CZ380" s="47">
        <f t="shared" ca="1" si="186"/>
        <v>11.084840949502414</v>
      </c>
      <c r="DA380" s="47">
        <f t="shared" ca="1" si="186"/>
        <v>9.3262236061139898</v>
      </c>
      <c r="DB380" s="47">
        <f t="shared" ca="1" si="186"/>
        <v>9.4941408949905508</v>
      </c>
      <c r="DC380" s="47">
        <f t="shared" ca="1" si="186"/>
        <v>9.3654292490997211</v>
      </c>
      <c r="DD380" s="47">
        <f t="shared" ca="1" si="186"/>
        <v>10.321481590833606</v>
      </c>
    </row>
    <row r="381" spans="1:108" x14ac:dyDescent="0.25">
      <c r="A381" s="40" t="s">
        <v>138</v>
      </c>
      <c r="B381" s="40">
        <v>2941</v>
      </c>
      <c r="C381" s="40" t="s">
        <v>38</v>
      </c>
      <c r="D381" s="40" t="s">
        <v>1600</v>
      </c>
      <c r="E381" s="40" t="s">
        <v>1595</v>
      </c>
      <c r="F381" s="40">
        <v>50</v>
      </c>
      <c r="G381" s="43">
        <v>46327</v>
      </c>
      <c r="I381" s="40" t="s">
        <v>74</v>
      </c>
      <c r="J381" s="40">
        <v>1</v>
      </c>
      <c r="K381" s="40" t="s">
        <v>33</v>
      </c>
      <c r="L381" s="40" t="s">
        <v>399</v>
      </c>
      <c r="N381" s="41">
        <f>VLOOKUP($C381 &amp; $I381 &amp; $K381,FATOR!$A$3:$P$22,5,0)</f>
        <v>0.22871264683271059</v>
      </c>
      <c r="O381" s="41">
        <f>VLOOKUP($C381 &amp; $I381 &amp; $K381,FATOR!$A$3:$P$22,6,0)</f>
        <v>0.23750563879343578</v>
      </c>
      <c r="P381" s="41">
        <f>VLOOKUP($C381 &amp; $I381 &amp; $K381,FATOR!$A$3:$P$22,7,0)</f>
        <v>0.23037320442145653</v>
      </c>
      <c r="Q381" s="41">
        <f>VLOOKUP($C381 &amp; $I381 &amp; $K381,FATOR!$A$3:$P$22,8,0)</f>
        <v>0.22169681899004828</v>
      </c>
      <c r="R381" s="41">
        <f>VLOOKUP($C381 &amp; $I381 &amp; $K381,FATOR!$A$3:$P$22,9,0)</f>
        <v>0.18652447212227979</v>
      </c>
      <c r="S381" s="41">
        <f>VLOOKUP($C381 &amp; $I381 &amp; $K381,FATOR!$A$3:$P$22,10,0)</f>
        <v>0.18988281789981101</v>
      </c>
      <c r="T381" s="41">
        <f>VLOOKUP($C381 &amp; $I381 &amp; $K381,FATOR!$A$3:$P$22,11,0)</f>
        <v>0.18730858498199443</v>
      </c>
      <c r="U381" s="41">
        <f>VLOOKUP($C381 &amp; $I381 &amp; $K381,FATOR!$A$3:$P$22,12,0)</f>
        <v>0.20642963181667212</v>
      </c>
      <c r="V381" s="41">
        <f>VLOOKUP($C381 &amp; $I381 &amp; $K381,FATOR!$A$3:$P$22,13,0)</f>
        <v>0.25801633166033289</v>
      </c>
      <c r="W381" s="41">
        <f>VLOOKUP($C381 &amp; $I381 &amp; $K381,FATOR!$A$3:$P$22,14,0)</f>
        <v>0.23400168262830828</v>
      </c>
      <c r="X381" s="41">
        <f>VLOOKUP($C381 &amp; $I381 &amp; $K381,FATOR!$A$3:$P$22,15,0)</f>
        <v>0.22614830050781706</v>
      </c>
      <c r="Y381" s="41">
        <f>VLOOKUP($C381 &amp; $I381 &amp; $K381,FATOR!$A$3:$P$22,16,0)</f>
        <v>0.23465907887395288</v>
      </c>
      <c r="AA381" s="42">
        <f t="shared" si="161"/>
        <v>11.435632341635529</v>
      </c>
      <c r="AB381" s="42">
        <f t="shared" si="162"/>
        <v>11.875281939671789</v>
      </c>
      <c r="AC381" s="42">
        <f t="shared" si="163"/>
        <v>11.518660221072826</v>
      </c>
      <c r="AD381" s="42">
        <f t="shared" si="164"/>
        <v>11.084840949502414</v>
      </c>
      <c r="AE381" s="42">
        <f t="shared" si="165"/>
        <v>9.3262236061139898</v>
      </c>
      <c r="AF381" s="42">
        <f t="shared" si="166"/>
        <v>9.4941408949905508</v>
      </c>
      <c r="AG381" s="42">
        <f t="shared" si="167"/>
        <v>9.3654292490997211</v>
      </c>
      <c r="AH381" s="42">
        <f t="shared" si="168"/>
        <v>10.321481590833606</v>
      </c>
      <c r="AI381" s="42">
        <f t="shared" si="169"/>
        <v>12.900816583016644</v>
      </c>
      <c r="AJ381" s="42">
        <f t="shared" si="170"/>
        <v>11.700084131415414</v>
      </c>
      <c r="AK381" s="42">
        <f t="shared" si="171"/>
        <v>11.307415025390853</v>
      </c>
      <c r="AL381" s="42">
        <f t="shared" si="172"/>
        <v>11.732953943697645</v>
      </c>
      <c r="AN381" s="43">
        <f t="shared" si="173"/>
        <v>46327</v>
      </c>
      <c r="AO381" s="47" t="str">
        <f t="shared" ca="1" si="183"/>
        <v/>
      </c>
      <c r="AP381" s="47" t="str">
        <f t="shared" ca="1" si="183"/>
        <v/>
      </c>
      <c r="AQ381" s="47" t="str">
        <f t="shared" ca="1" si="183"/>
        <v/>
      </c>
      <c r="AR381" s="47" t="str">
        <f t="shared" ca="1" si="183"/>
        <v/>
      </c>
      <c r="AS381" s="47" t="str">
        <f t="shared" ca="1" si="183"/>
        <v/>
      </c>
      <c r="AT381" s="47" t="str">
        <f t="shared" ca="1" si="183"/>
        <v/>
      </c>
      <c r="AU381" s="47" t="str">
        <f t="shared" ca="1" si="183"/>
        <v/>
      </c>
      <c r="AV381" s="47" t="str">
        <f t="shared" ca="1" si="183"/>
        <v/>
      </c>
      <c r="AW381" s="47" t="str">
        <f t="shared" ca="1" si="183"/>
        <v/>
      </c>
      <c r="AX381" s="47" t="str">
        <f t="shared" ca="1" si="183"/>
        <v/>
      </c>
      <c r="AY381" s="47" t="str">
        <f t="shared" ca="1" si="182"/>
        <v/>
      </c>
      <c r="AZ381" s="47" t="str">
        <f t="shared" ca="1" si="182"/>
        <v/>
      </c>
      <c r="BA381" s="47" t="str">
        <f t="shared" ca="1" si="182"/>
        <v/>
      </c>
      <c r="BB381" s="47" t="str">
        <f t="shared" ca="1" si="182"/>
        <v/>
      </c>
      <c r="BC381" s="47" t="str">
        <f t="shared" ca="1" si="182"/>
        <v/>
      </c>
      <c r="BD381" s="47" t="str">
        <f t="shared" ca="1" si="182"/>
        <v/>
      </c>
      <c r="BE381" s="47" t="str">
        <f t="shared" ca="1" si="182"/>
        <v/>
      </c>
      <c r="BF381" s="47" t="str">
        <f t="shared" ca="1" si="182"/>
        <v/>
      </c>
      <c r="BG381" s="47" t="str">
        <f t="shared" ca="1" si="182"/>
        <v/>
      </c>
      <c r="BH381" s="47" t="str">
        <f t="shared" ca="1" si="182"/>
        <v/>
      </c>
      <c r="BI381" s="47" t="str">
        <f t="shared" ca="1" si="188"/>
        <v/>
      </c>
      <c r="BJ381" s="47" t="str">
        <f t="shared" ca="1" si="188"/>
        <v/>
      </c>
      <c r="BK381" s="47" t="str">
        <f t="shared" ca="1" si="188"/>
        <v/>
      </c>
      <c r="BL381" s="47" t="str">
        <f t="shared" ca="1" si="188"/>
        <v/>
      </c>
      <c r="BM381" s="47" t="str">
        <f t="shared" ca="1" si="188"/>
        <v/>
      </c>
      <c r="BN381" s="47" t="str">
        <f t="shared" ca="1" si="188"/>
        <v/>
      </c>
      <c r="BO381" s="47" t="str">
        <f t="shared" ca="1" si="188"/>
        <v/>
      </c>
      <c r="BP381" s="47" t="str">
        <f t="shared" ca="1" si="188"/>
        <v/>
      </c>
      <c r="BQ381" s="47" t="str">
        <f t="shared" ca="1" si="188"/>
        <v/>
      </c>
      <c r="BR381" s="47" t="str">
        <f t="shared" ca="1" si="188"/>
        <v/>
      </c>
      <c r="BS381" s="47" t="str">
        <f t="shared" ca="1" si="185"/>
        <v/>
      </c>
      <c r="BT381" s="47" t="str">
        <f t="shared" ca="1" si="185"/>
        <v/>
      </c>
      <c r="BU381" s="47" t="str">
        <f t="shared" ca="1" si="185"/>
        <v/>
      </c>
      <c r="BV381" s="47" t="str">
        <f t="shared" ca="1" si="185"/>
        <v/>
      </c>
      <c r="BW381" s="47">
        <f t="shared" ca="1" si="185"/>
        <v>11.307415025390853</v>
      </c>
      <c r="BX381" s="47">
        <f t="shared" ca="1" si="185"/>
        <v>11.732953943697645</v>
      </c>
      <c r="BY381" s="47">
        <f t="shared" ca="1" si="185"/>
        <v>11.435632341635529</v>
      </c>
      <c r="BZ381" s="47">
        <f t="shared" ca="1" si="185"/>
        <v>11.875281939671789</v>
      </c>
      <c r="CA381" s="47">
        <f t="shared" ca="1" si="185"/>
        <v>11.518660221072826</v>
      </c>
      <c r="CB381" s="47">
        <f t="shared" ca="1" si="185"/>
        <v>11.084840949502414</v>
      </c>
      <c r="CC381" s="47">
        <f t="shared" ca="1" si="184"/>
        <v>9.3262236061139898</v>
      </c>
      <c r="CD381" s="47">
        <f t="shared" ca="1" si="184"/>
        <v>9.4941408949905508</v>
      </c>
      <c r="CE381" s="47">
        <f t="shared" ca="1" si="184"/>
        <v>9.3654292490997211</v>
      </c>
      <c r="CF381" s="47">
        <f t="shared" ca="1" si="184"/>
        <v>10.321481590833606</v>
      </c>
      <c r="CG381" s="47">
        <f t="shared" ca="1" si="184"/>
        <v>12.900816583016644</v>
      </c>
      <c r="CH381" s="47">
        <f t="shared" ca="1" si="184"/>
        <v>11.700084131415414</v>
      </c>
      <c r="CI381" s="47">
        <f t="shared" ca="1" si="184"/>
        <v>11.307415025390853</v>
      </c>
      <c r="CJ381" s="47">
        <f t="shared" ca="1" si="184"/>
        <v>11.732953943697645</v>
      </c>
      <c r="CK381" s="47">
        <f t="shared" ca="1" si="184"/>
        <v>11.435632341635529</v>
      </c>
      <c r="CL381" s="47">
        <f t="shared" ca="1" si="184"/>
        <v>11.875281939671789</v>
      </c>
      <c r="CM381" s="47">
        <f t="shared" ca="1" si="187"/>
        <v>11.518660221072826</v>
      </c>
      <c r="CN381" s="47">
        <f t="shared" ca="1" si="187"/>
        <v>11.084840949502414</v>
      </c>
      <c r="CO381" s="47">
        <f t="shared" ca="1" si="187"/>
        <v>9.3262236061139898</v>
      </c>
      <c r="CP381" s="47">
        <f t="shared" ca="1" si="187"/>
        <v>9.4941408949905508</v>
      </c>
      <c r="CQ381" s="47">
        <f t="shared" ca="1" si="187"/>
        <v>9.3654292490997211</v>
      </c>
      <c r="CR381" s="47">
        <f t="shared" ca="1" si="187"/>
        <v>10.321481590833606</v>
      </c>
      <c r="CS381" s="47">
        <f t="shared" ca="1" si="187"/>
        <v>12.900816583016644</v>
      </c>
      <c r="CT381" s="47">
        <f t="shared" ca="1" si="187"/>
        <v>11.700084131415414</v>
      </c>
      <c r="CU381" s="47">
        <f t="shared" ca="1" si="187"/>
        <v>11.307415025390853</v>
      </c>
      <c r="CV381" s="47">
        <f t="shared" ca="1" si="187"/>
        <v>11.732953943697645</v>
      </c>
      <c r="CW381" s="47">
        <f t="shared" ca="1" si="186"/>
        <v>11.435632341635529</v>
      </c>
      <c r="CX381" s="47">
        <f t="shared" ca="1" si="186"/>
        <v>11.875281939671789</v>
      </c>
      <c r="CY381" s="47">
        <f t="shared" ca="1" si="186"/>
        <v>11.518660221072826</v>
      </c>
      <c r="CZ381" s="47">
        <f t="shared" ca="1" si="186"/>
        <v>11.084840949502414</v>
      </c>
      <c r="DA381" s="47">
        <f t="shared" ca="1" si="186"/>
        <v>9.3262236061139898</v>
      </c>
      <c r="DB381" s="47">
        <f t="shared" ca="1" si="186"/>
        <v>9.4941408949905508</v>
      </c>
      <c r="DC381" s="47">
        <f t="shared" ca="1" si="186"/>
        <v>9.3654292490997211</v>
      </c>
      <c r="DD381" s="47">
        <f t="shared" ca="1" si="186"/>
        <v>10.321481590833606</v>
      </c>
    </row>
    <row r="382" spans="1:108" x14ac:dyDescent="0.25">
      <c r="A382" s="40" t="s">
        <v>138</v>
      </c>
      <c r="B382" s="40">
        <v>2942</v>
      </c>
      <c r="C382" s="40" t="s">
        <v>38</v>
      </c>
      <c r="D382" s="40" t="s">
        <v>1601</v>
      </c>
      <c r="E382" s="40" t="s">
        <v>1493</v>
      </c>
      <c r="F382" s="40">
        <v>30</v>
      </c>
      <c r="G382" s="43">
        <v>45689</v>
      </c>
      <c r="I382" s="40" t="s">
        <v>74</v>
      </c>
      <c r="J382" s="40">
        <v>1</v>
      </c>
      <c r="K382" s="40" t="s">
        <v>33</v>
      </c>
      <c r="L382" s="40" t="s">
        <v>232</v>
      </c>
      <c r="N382" s="41">
        <f>VLOOKUP($C382 &amp; $I382 &amp; $K382,FATOR!$A$3:$P$22,5,0)</f>
        <v>0.22871264683271059</v>
      </c>
      <c r="O382" s="41">
        <f>VLOOKUP($C382 &amp; $I382 &amp; $K382,FATOR!$A$3:$P$22,6,0)</f>
        <v>0.23750563879343578</v>
      </c>
      <c r="P382" s="41">
        <f>VLOOKUP($C382 &amp; $I382 &amp; $K382,FATOR!$A$3:$P$22,7,0)</f>
        <v>0.23037320442145653</v>
      </c>
      <c r="Q382" s="41">
        <f>VLOOKUP($C382 &amp; $I382 &amp; $K382,FATOR!$A$3:$P$22,8,0)</f>
        <v>0.22169681899004828</v>
      </c>
      <c r="R382" s="41">
        <f>VLOOKUP($C382 &amp; $I382 &amp; $K382,FATOR!$A$3:$P$22,9,0)</f>
        <v>0.18652447212227979</v>
      </c>
      <c r="S382" s="41">
        <f>VLOOKUP($C382 &amp; $I382 &amp; $K382,FATOR!$A$3:$P$22,10,0)</f>
        <v>0.18988281789981101</v>
      </c>
      <c r="T382" s="41">
        <f>VLOOKUP($C382 &amp; $I382 &amp; $K382,FATOR!$A$3:$P$22,11,0)</f>
        <v>0.18730858498199443</v>
      </c>
      <c r="U382" s="41">
        <f>VLOOKUP($C382 &amp; $I382 &amp; $K382,FATOR!$A$3:$P$22,12,0)</f>
        <v>0.20642963181667212</v>
      </c>
      <c r="V382" s="41">
        <f>VLOOKUP($C382 &amp; $I382 &amp; $K382,FATOR!$A$3:$P$22,13,0)</f>
        <v>0.25801633166033289</v>
      </c>
      <c r="W382" s="41">
        <f>VLOOKUP($C382 &amp; $I382 &amp; $K382,FATOR!$A$3:$P$22,14,0)</f>
        <v>0.23400168262830828</v>
      </c>
      <c r="X382" s="41">
        <f>VLOOKUP($C382 &amp; $I382 &amp; $K382,FATOR!$A$3:$P$22,15,0)</f>
        <v>0.22614830050781706</v>
      </c>
      <c r="Y382" s="41">
        <f>VLOOKUP($C382 &amp; $I382 &amp; $K382,FATOR!$A$3:$P$22,16,0)</f>
        <v>0.23465907887395288</v>
      </c>
      <c r="AA382" s="42">
        <f t="shared" si="161"/>
        <v>6.8613794049813173</v>
      </c>
      <c r="AB382" s="42">
        <f t="shared" si="162"/>
        <v>7.1251691638030739</v>
      </c>
      <c r="AC382" s="42">
        <f t="shared" si="163"/>
        <v>6.9111961326436964</v>
      </c>
      <c r="AD382" s="42">
        <f t="shared" si="164"/>
        <v>6.6509045697014484</v>
      </c>
      <c r="AE382" s="42">
        <f t="shared" si="165"/>
        <v>5.5957341636683937</v>
      </c>
      <c r="AF382" s="42">
        <f t="shared" si="166"/>
        <v>5.6964845369943307</v>
      </c>
      <c r="AG382" s="42">
        <f t="shared" si="167"/>
        <v>5.6192575494598334</v>
      </c>
      <c r="AH382" s="42">
        <f t="shared" si="168"/>
        <v>6.1928889545001633</v>
      </c>
      <c r="AI382" s="42">
        <f t="shared" si="169"/>
        <v>7.7404899498099864</v>
      </c>
      <c r="AJ382" s="42">
        <f t="shared" si="170"/>
        <v>7.0200504788492486</v>
      </c>
      <c r="AK382" s="42">
        <f t="shared" si="171"/>
        <v>6.7844490152345118</v>
      </c>
      <c r="AL382" s="42">
        <f t="shared" si="172"/>
        <v>7.0397723662185863</v>
      </c>
      <c r="AN382" s="43">
        <f t="shared" si="173"/>
        <v>45689</v>
      </c>
      <c r="AO382" s="47" t="str">
        <f t="shared" ca="1" si="183"/>
        <v/>
      </c>
      <c r="AP382" s="47" t="str">
        <f t="shared" ca="1" si="183"/>
        <v/>
      </c>
      <c r="AQ382" s="47" t="str">
        <f t="shared" ca="1" si="183"/>
        <v/>
      </c>
      <c r="AR382" s="47" t="str">
        <f t="shared" ca="1" si="183"/>
        <v/>
      </c>
      <c r="AS382" s="47" t="str">
        <f t="shared" ca="1" si="183"/>
        <v/>
      </c>
      <c r="AT382" s="47" t="str">
        <f t="shared" ca="1" si="183"/>
        <v/>
      </c>
      <c r="AU382" s="47" t="str">
        <f t="shared" ca="1" si="183"/>
        <v/>
      </c>
      <c r="AV382" s="47" t="str">
        <f t="shared" ca="1" si="183"/>
        <v/>
      </c>
      <c r="AW382" s="47" t="str">
        <f t="shared" ca="1" si="183"/>
        <v/>
      </c>
      <c r="AX382" s="47" t="str">
        <f t="shared" ca="1" si="183"/>
        <v/>
      </c>
      <c r="AY382" s="47" t="str">
        <f t="shared" ca="1" si="182"/>
        <v/>
      </c>
      <c r="AZ382" s="47" t="str">
        <f t="shared" ca="1" si="182"/>
        <v/>
      </c>
      <c r="BA382" s="47" t="str">
        <f t="shared" ca="1" si="182"/>
        <v/>
      </c>
      <c r="BB382" s="47">
        <f t="shared" ca="1" si="182"/>
        <v>7.1251691638030739</v>
      </c>
      <c r="BC382" s="47">
        <f t="shared" ca="1" si="182"/>
        <v>6.9111961326436964</v>
      </c>
      <c r="BD382" s="47">
        <f t="shared" ca="1" si="182"/>
        <v>6.6509045697014484</v>
      </c>
      <c r="BE382" s="47">
        <f t="shared" ca="1" si="182"/>
        <v>5.5957341636683937</v>
      </c>
      <c r="BF382" s="47">
        <f t="shared" ca="1" si="182"/>
        <v>5.6964845369943307</v>
      </c>
      <c r="BG382" s="47">
        <f t="shared" ca="1" si="182"/>
        <v>5.6192575494598334</v>
      </c>
      <c r="BH382" s="47">
        <f t="shared" ca="1" si="182"/>
        <v>6.1928889545001633</v>
      </c>
      <c r="BI382" s="47">
        <f t="shared" ca="1" si="188"/>
        <v>7.7404899498099864</v>
      </c>
      <c r="BJ382" s="47">
        <f t="shared" ca="1" si="188"/>
        <v>7.0200504788492486</v>
      </c>
      <c r="BK382" s="47">
        <f t="shared" ca="1" si="188"/>
        <v>6.7844490152345118</v>
      </c>
      <c r="BL382" s="47">
        <f t="shared" ca="1" si="188"/>
        <v>7.0397723662185863</v>
      </c>
      <c r="BM382" s="47">
        <f t="shared" ca="1" si="188"/>
        <v>6.8613794049813173</v>
      </c>
      <c r="BN382" s="47">
        <f t="shared" ca="1" si="188"/>
        <v>7.1251691638030739</v>
      </c>
      <c r="BO382" s="47">
        <f t="shared" ca="1" si="188"/>
        <v>6.9111961326436964</v>
      </c>
      <c r="BP382" s="47">
        <f t="shared" ca="1" si="188"/>
        <v>6.6509045697014484</v>
      </c>
      <c r="BQ382" s="47">
        <f t="shared" ca="1" si="188"/>
        <v>5.5957341636683937</v>
      </c>
      <c r="BR382" s="47">
        <f t="shared" ca="1" si="188"/>
        <v>5.6964845369943307</v>
      </c>
      <c r="BS382" s="47">
        <f t="shared" ca="1" si="185"/>
        <v>5.6192575494598334</v>
      </c>
      <c r="BT382" s="47">
        <f t="shared" ca="1" si="185"/>
        <v>6.1928889545001633</v>
      </c>
      <c r="BU382" s="47">
        <f t="shared" ca="1" si="185"/>
        <v>7.7404899498099864</v>
      </c>
      <c r="BV382" s="47">
        <f t="shared" ca="1" si="185"/>
        <v>7.0200504788492486</v>
      </c>
      <c r="BW382" s="47">
        <f t="shared" ca="1" si="185"/>
        <v>6.7844490152345118</v>
      </c>
      <c r="BX382" s="47">
        <f t="shared" ca="1" si="185"/>
        <v>7.0397723662185863</v>
      </c>
      <c r="BY382" s="47">
        <f t="shared" ca="1" si="185"/>
        <v>6.8613794049813173</v>
      </c>
      <c r="BZ382" s="47">
        <f t="shared" ca="1" si="185"/>
        <v>7.1251691638030739</v>
      </c>
      <c r="CA382" s="47">
        <f t="shared" ca="1" si="185"/>
        <v>6.9111961326436964</v>
      </c>
      <c r="CB382" s="47">
        <f t="shared" ca="1" si="185"/>
        <v>6.6509045697014484</v>
      </c>
      <c r="CC382" s="47">
        <f t="shared" ca="1" si="184"/>
        <v>5.5957341636683937</v>
      </c>
      <c r="CD382" s="47">
        <f t="shared" ca="1" si="184"/>
        <v>5.6964845369943307</v>
      </c>
      <c r="CE382" s="47">
        <f t="shared" ca="1" si="184"/>
        <v>5.6192575494598334</v>
      </c>
      <c r="CF382" s="47">
        <f t="shared" ca="1" si="184"/>
        <v>6.1928889545001633</v>
      </c>
      <c r="CG382" s="47">
        <f t="shared" ca="1" si="184"/>
        <v>7.7404899498099864</v>
      </c>
      <c r="CH382" s="47">
        <f t="shared" ca="1" si="184"/>
        <v>7.0200504788492486</v>
      </c>
      <c r="CI382" s="47">
        <f t="shared" ca="1" si="184"/>
        <v>6.7844490152345118</v>
      </c>
      <c r="CJ382" s="47">
        <f t="shared" ca="1" si="184"/>
        <v>7.0397723662185863</v>
      </c>
      <c r="CK382" s="47">
        <f t="shared" ca="1" si="184"/>
        <v>6.8613794049813173</v>
      </c>
      <c r="CL382" s="47">
        <f t="shared" ca="1" si="184"/>
        <v>7.1251691638030739</v>
      </c>
      <c r="CM382" s="47">
        <f t="shared" ca="1" si="187"/>
        <v>6.9111961326436964</v>
      </c>
      <c r="CN382" s="47">
        <f t="shared" ca="1" si="187"/>
        <v>6.6509045697014484</v>
      </c>
      <c r="CO382" s="47">
        <f t="shared" ca="1" si="187"/>
        <v>5.5957341636683937</v>
      </c>
      <c r="CP382" s="47">
        <f t="shared" ca="1" si="187"/>
        <v>5.6964845369943307</v>
      </c>
      <c r="CQ382" s="47">
        <f t="shared" ca="1" si="187"/>
        <v>5.6192575494598334</v>
      </c>
      <c r="CR382" s="47">
        <f t="shared" ca="1" si="187"/>
        <v>6.1928889545001633</v>
      </c>
      <c r="CS382" s="47">
        <f t="shared" ca="1" si="187"/>
        <v>7.7404899498099864</v>
      </c>
      <c r="CT382" s="47">
        <f t="shared" ca="1" si="187"/>
        <v>7.0200504788492486</v>
      </c>
      <c r="CU382" s="47">
        <f t="shared" ca="1" si="187"/>
        <v>6.7844490152345118</v>
      </c>
      <c r="CV382" s="47">
        <f t="shared" ca="1" si="187"/>
        <v>7.0397723662185863</v>
      </c>
      <c r="CW382" s="47">
        <f t="shared" ca="1" si="186"/>
        <v>6.8613794049813173</v>
      </c>
      <c r="CX382" s="47">
        <f t="shared" ca="1" si="186"/>
        <v>7.1251691638030739</v>
      </c>
      <c r="CY382" s="47">
        <f t="shared" ca="1" si="186"/>
        <v>6.9111961326436964</v>
      </c>
      <c r="CZ382" s="47">
        <f t="shared" ca="1" si="186"/>
        <v>6.6509045697014484</v>
      </c>
      <c r="DA382" s="47">
        <f t="shared" ca="1" si="186"/>
        <v>5.5957341636683937</v>
      </c>
      <c r="DB382" s="47">
        <f t="shared" ca="1" si="186"/>
        <v>5.6964845369943307</v>
      </c>
      <c r="DC382" s="47">
        <f t="shared" ca="1" si="186"/>
        <v>5.6192575494598334</v>
      </c>
      <c r="DD382" s="47">
        <f t="shared" ca="1" si="186"/>
        <v>6.1928889545001633</v>
      </c>
    </row>
    <row r="383" spans="1:108" x14ac:dyDescent="0.25">
      <c r="A383" s="40" t="s">
        <v>138</v>
      </c>
      <c r="B383" s="40">
        <v>2943</v>
      </c>
      <c r="C383" s="40" t="s">
        <v>38</v>
      </c>
      <c r="D383" s="40" t="s">
        <v>1602</v>
      </c>
      <c r="E383" s="40" t="s">
        <v>1493</v>
      </c>
      <c r="F383" s="40">
        <v>30</v>
      </c>
      <c r="G383" s="43">
        <v>45689</v>
      </c>
      <c r="I383" s="40" t="s">
        <v>74</v>
      </c>
      <c r="J383" s="40">
        <v>1</v>
      </c>
      <c r="K383" s="40" t="s">
        <v>33</v>
      </c>
      <c r="L383" s="40" t="s">
        <v>232</v>
      </c>
      <c r="N383" s="41">
        <f>VLOOKUP($C383 &amp; $I383 &amp; $K383,FATOR!$A$3:$P$22,5,0)</f>
        <v>0.22871264683271059</v>
      </c>
      <c r="O383" s="41">
        <f>VLOOKUP($C383 &amp; $I383 &amp; $K383,FATOR!$A$3:$P$22,6,0)</f>
        <v>0.23750563879343578</v>
      </c>
      <c r="P383" s="41">
        <f>VLOOKUP($C383 &amp; $I383 &amp; $K383,FATOR!$A$3:$P$22,7,0)</f>
        <v>0.23037320442145653</v>
      </c>
      <c r="Q383" s="41">
        <f>VLOOKUP($C383 &amp; $I383 &amp; $K383,FATOR!$A$3:$P$22,8,0)</f>
        <v>0.22169681899004828</v>
      </c>
      <c r="R383" s="41">
        <f>VLOOKUP($C383 &amp; $I383 &amp; $K383,FATOR!$A$3:$P$22,9,0)</f>
        <v>0.18652447212227979</v>
      </c>
      <c r="S383" s="41">
        <f>VLOOKUP($C383 &amp; $I383 &amp; $K383,FATOR!$A$3:$P$22,10,0)</f>
        <v>0.18988281789981101</v>
      </c>
      <c r="T383" s="41">
        <f>VLOOKUP($C383 &amp; $I383 &amp; $K383,FATOR!$A$3:$P$22,11,0)</f>
        <v>0.18730858498199443</v>
      </c>
      <c r="U383" s="41">
        <f>VLOOKUP($C383 &amp; $I383 &amp; $K383,FATOR!$A$3:$P$22,12,0)</f>
        <v>0.20642963181667212</v>
      </c>
      <c r="V383" s="41">
        <f>VLOOKUP($C383 &amp; $I383 &amp; $K383,FATOR!$A$3:$P$22,13,0)</f>
        <v>0.25801633166033289</v>
      </c>
      <c r="W383" s="41">
        <f>VLOOKUP($C383 &amp; $I383 &amp; $K383,FATOR!$A$3:$P$22,14,0)</f>
        <v>0.23400168262830828</v>
      </c>
      <c r="X383" s="41">
        <f>VLOOKUP($C383 &amp; $I383 &amp; $K383,FATOR!$A$3:$P$22,15,0)</f>
        <v>0.22614830050781706</v>
      </c>
      <c r="Y383" s="41">
        <f>VLOOKUP($C383 &amp; $I383 &amp; $K383,FATOR!$A$3:$P$22,16,0)</f>
        <v>0.23465907887395288</v>
      </c>
      <c r="AA383" s="42">
        <f t="shared" si="161"/>
        <v>6.8613794049813173</v>
      </c>
      <c r="AB383" s="42">
        <f t="shared" si="162"/>
        <v>7.1251691638030739</v>
      </c>
      <c r="AC383" s="42">
        <f t="shared" si="163"/>
        <v>6.9111961326436964</v>
      </c>
      <c r="AD383" s="42">
        <f t="shared" si="164"/>
        <v>6.6509045697014484</v>
      </c>
      <c r="AE383" s="42">
        <f t="shared" si="165"/>
        <v>5.5957341636683937</v>
      </c>
      <c r="AF383" s="42">
        <f t="shared" si="166"/>
        <v>5.6964845369943307</v>
      </c>
      <c r="AG383" s="42">
        <f t="shared" si="167"/>
        <v>5.6192575494598334</v>
      </c>
      <c r="AH383" s="42">
        <f t="shared" si="168"/>
        <v>6.1928889545001633</v>
      </c>
      <c r="AI383" s="42">
        <f t="shared" si="169"/>
        <v>7.7404899498099864</v>
      </c>
      <c r="AJ383" s="42">
        <f t="shared" si="170"/>
        <v>7.0200504788492486</v>
      </c>
      <c r="AK383" s="42">
        <f t="shared" si="171"/>
        <v>6.7844490152345118</v>
      </c>
      <c r="AL383" s="42">
        <f t="shared" si="172"/>
        <v>7.0397723662185863</v>
      </c>
      <c r="AN383" s="43">
        <f t="shared" si="173"/>
        <v>45689</v>
      </c>
      <c r="AO383" s="47" t="str">
        <f t="shared" ca="1" si="183"/>
        <v/>
      </c>
      <c r="AP383" s="47" t="str">
        <f t="shared" ca="1" si="183"/>
        <v/>
      </c>
      <c r="AQ383" s="47" t="str">
        <f t="shared" ca="1" si="183"/>
        <v/>
      </c>
      <c r="AR383" s="47" t="str">
        <f t="shared" ca="1" si="183"/>
        <v/>
      </c>
      <c r="AS383" s="47" t="str">
        <f t="shared" ca="1" si="183"/>
        <v/>
      </c>
      <c r="AT383" s="47" t="str">
        <f t="shared" ca="1" si="183"/>
        <v/>
      </c>
      <c r="AU383" s="47" t="str">
        <f t="shared" ca="1" si="183"/>
        <v/>
      </c>
      <c r="AV383" s="47" t="str">
        <f t="shared" ca="1" si="183"/>
        <v/>
      </c>
      <c r="AW383" s="47" t="str">
        <f t="shared" ca="1" si="183"/>
        <v/>
      </c>
      <c r="AX383" s="47" t="str">
        <f t="shared" ca="1" si="183"/>
        <v/>
      </c>
      <c r="AY383" s="47" t="str">
        <f t="shared" ca="1" si="182"/>
        <v/>
      </c>
      <c r="AZ383" s="47" t="str">
        <f t="shared" ca="1" si="182"/>
        <v/>
      </c>
      <c r="BA383" s="47" t="str">
        <f t="shared" ca="1" si="182"/>
        <v/>
      </c>
      <c r="BB383" s="47">
        <f t="shared" ca="1" si="182"/>
        <v>7.1251691638030739</v>
      </c>
      <c r="BC383" s="47">
        <f t="shared" ca="1" si="182"/>
        <v>6.9111961326436964</v>
      </c>
      <c r="BD383" s="47">
        <f t="shared" ca="1" si="182"/>
        <v>6.6509045697014484</v>
      </c>
      <c r="BE383" s="47">
        <f t="shared" ca="1" si="182"/>
        <v>5.5957341636683937</v>
      </c>
      <c r="BF383" s="47">
        <f t="shared" ca="1" si="182"/>
        <v>5.6964845369943307</v>
      </c>
      <c r="BG383" s="47">
        <f t="shared" ca="1" si="182"/>
        <v>5.6192575494598334</v>
      </c>
      <c r="BH383" s="47">
        <f t="shared" ca="1" si="182"/>
        <v>6.1928889545001633</v>
      </c>
      <c r="BI383" s="47">
        <f t="shared" ca="1" si="188"/>
        <v>7.7404899498099864</v>
      </c>
      <c r="BJ383" s="47">
        <f t="shared" ca="1" si="188"/>
        <v>7.0200504788492486</v>
      </c>
      <c r="BK383" s="47">
        <f t="shared" ca="1" si="188"/>
        <v>6.7844490152345118</v>
      </c>
      <c r="BL383" s="47">
        <f t="shared" ca="1" si="188"/>
        <v>7.0397723662185863</v>
      </c>
      <c r="BM383" s="47">
        <f t="shared" ca="1" si="188"/>
        <v>6.8613794049813173</v>
      </c>
      <c r="BN383" s="47">
        <f t="shared" ca="1" si="188"/>
        <v>7.1251691638030739</v>
      </c>
      <c r="BO383" s="47">
        <f t="shared" ca="1" si="188"/>
        <v>6.9111961326436964</v>
      </c>
      <c r="BP383" s="47">
        <f t="shared" ca="1" si="188"/>
        <v>6.6509045697014484</v>
      </c>
      <c r="BQ383" s="47">
        <f t="shared" ca="1" si="188"/>
        <v>5.5957341636683937</v>
      </c>
      <c r="BR383" s="47">
        <f t="shared" ca="1" si="188"/>
        <v>5.6964845369943307</v>
      </c>
      <c r="BS383" s="47">
        <f t="shared" ca="1" si="185"/>
        <v>5.6192575494598334</v>
      </c>
      <c r="BT383" s="47">
        <f t="shared" ca="1" si="185"/>
        <v>6.1928889545001633</v>
      </c>
      <c r="BU383" s="47">
        <f t="shared" ca="1" si="185"/>
        <v>7.7404899498099864</v>
      </c>
      <c r="BV383" s="47">
        <f t="shared" ca="1" si="185"/>
        <v>7.0200504788492486</v>
      </c>
      <c r="BW383" s="47">
        <f t="shared" ca="1" si="185"/>
        <v>6.7844490152345118</v>
      </c>
      <c r="BX383" s="47">
        <f t="shared" ca="1" si="185"/>
        <v>7.0397723662185863</v>
      </c>
      <c r="BY383" s="47">
        <f t="shared" ca="1" si="185"/>
        <v>6.8613794049813173</v>
      </c>
      <c r="BZ383" s="47">
        <f t="shared" ca="1" si="185"/>
        <v>7.1251691638030739</v>
      </c>
      <c r="CA383" s="47">
        <f t="shared" ca="1" si="185"/>
        <v>6.9111961326436964</v>
      </c>
      <c r="CB383" s="47">
        <f t="shared" ca="1" si="185"/>
        <v>6.6509045697014484</v>
      </c>
      <c r="CC383" s="47">
        <f t="shared" ca="1" si="184"/>
        <v>5.5957341636683937</v>
      </c>
      <c r="CD383" s="47">
        <f t="shared" ca="1" si="184"/>
        <v>5.6964845369943307</v>
      </c>
      <c r="CE383" s="47">
        <f t="shared" ca="1" si="184"/>
        <v>5.6192575494598334</v>
      </c>
      <c r="CF383" s="47">
        <f t="shared" ca="1" si="184"/>
        <v>6.1928889545001633</v>
      </c>
      <c r="CG383" s="47">
        <f t="shared" ca="1" si="184"/>
        <v>7.7404899498099864</v>
      </c>
      <c r="CH383" s="47">
        <f t="shared" ca="1" si="184"/>
        <v>7.0200504788492486</v>
      </c>
      <c r="CI383" s="47">
        <f t="shared" ca="1" si="184"/>
        <v>6.7844490152345118</v>
      </c>
      <c r="CJ383" s="47">
        <f t="shared" ca="1" si="184"/>
        <v>7.0397723662185863</v>
      </c>
      <c r="CK383" s="47">
        <f t="shared" ca="1" si="184"/>
        <v>6.8613794049813173</v>
      </c>
      <c r="CL383" s="47">
        <f t="shared" ca="1" si="184"/>
        <v>7.1251691638030739</v>
      </c>
      <c r="CM383" s="47">
        <f t="shared" ca="1" si="187"/>
        <v>6.9111961326436964</v>
      </c>
      <c r="CN383" s="47">
        <f t="shared" ca="1" si="187"/>
        <v>6.6509045697014484</v>
      </c>
      <c r="CO383" s="47">
        <f t="shared" ca="1" si="187"/>
        <v>5.5957341636683937</v>
      </c>
      <c r="CP383" s="47">
        <f t="shared" ca="1" si="187"/>
        <v>5.6964845369943307</v>
      </c>
      <c r="CQ383" s="47">
        <f t="shared" ca="1" si="187"/>
        <v>5.6192575494598334</v>
      </c>
      <c r="CR383" s="47">
        <f t="shared" ca="1" si="187"/>
        <v>6.1928889545001633</v>
      </c>
      <c r="CS383" s="47">
        <f t="shared" ca="1" si="187"/>
        <v>7.7404899498099864</v>
      </c>
      <c r="CT383" s="47">
        <f t="shared" ca="1" si="187"/>
        <v>7.0200504788492486</v>
      </c>
      <c r="CU383" s="47">
        <f t="shared" ca="1" si="187"/>
        <v>6.7844490152345118</v>
      </c>
      <c r="CV383" s="47">
        <f t="shared" ca="1" si="187"/>
        <v>7.0397723662185863</v>
      </c>
      <c r="CW383" s="47">
        <f t="shared" ca="1" si="186"/>
        <v>6.8613794049813173</v>
      </c>
      <c r="CX383" s="47">
        <f t="shared" ca="1" si="186"/>
        <v>7.1251691638030739</v>
      </c>
      <c r="CY383" s="47">
        <f t="shared" ca="1" si="186"/>
        <v>6.9111961326436964</v>
      </c>
      <c r="CZ383" s="47">
        <f t="shared" ca="1" si="186"/>
        <v>6.6509045697014484</v>
      </c>
      <c r="DA383" s="47">
        <f t="shared" ca="1" si="186"/>
        <v>5.5957341636683937</v>
      </c>
      <c r="DB383" s="47">
        <f t="shared" ca="1" si="186"/>
        <v>5.6964845369943307</v>
      </c>
      <c r="DC383" s="47">
        <f t="shared" ca="1" si="186"/>
        <v>5.6192575494598334</v>
      </c>
      <c r="DD383" s="47">
        <f t="shared" ca="1" si="186"/>
        <v>6.1928889545001633</v>
      </c>
    </row>
  </sheetData>
  <conditionalFormatting sqref="J1:M1">
    <cfRule type="cellIs" dxfId="14" priority="1" operator="equal">
      <formula>5</formula>
    </cfRule>
    <cfRule type="cellIs" dxfId="13" priority="2" operator="equal">
      <formula>4</formula>
    </cfRule>
    <cfRule type="cellIs" dxfId="12" priority="3" operator="equal">
      <formula>3</formula>
    </cfRule>
    <cfRule type="cellIs" dxfId="11" priority="4" operator="equal">
      <formula>2</formula>
    </cfRule>
    <cfRule type="cellIs" dxfId="10" priority="5" operator="equal">
      <formula>1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7"/>
  <dimension ref="A1:DD679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9.140625" style="40"/>
    <col min="2" max="2" width="5.7109375" style="40" bestFit="1" customWidth="1"/>
    <col min="3" max="3" width="6.5703125" style="40" bestFit="1" customWidth="1"/>
    <col min="4" max="4" width="37.85546875" style="40" customWidth="1"/>
    <col min="5" max="6" width="9.140625" style="40"/>
    <col min="7" max="7" width="10.7109375" style="43" bestFit="1" customWidth="1"/>
    <col min="8" max="8" width="12.140625" style="40" bestFit="1" customWidth="1"/>
    <col min="9" max="9" width="9.140625" style="40"/>
    <col min="10" max="10" width="12.85546875" style="40" customWidth="1"/>
    <col min="11" max="12" width="9.140625" style="40"/>
    <col min="40" max="40" width="10.7109375" style="25" customWidth="1"/>
    <col min="41" max="41" width="6.5703125" bestFit="1" customWidth="1"/>
    <col min="42" max="42" width="6.7109375" bestFit="1" customWidth="1"/>
    <col min="43" max="43" width="7.28515625" bestFit="1" customWidth="1"/>
    <col min="44" max="44" width="6.7109375" bestFit="1" customWidth="1"/>
    <col min="45" max="45" width="7.140625" bestFit="1" customWidth="1"/>
    <col min="46" max="46" width="6.7109375" bestFit="1" customWidth="1"/>
    <col min="47" max="47" width="6.140625" bestFit="1" customWidth="1"/>
    <col min="48" max="48" width="7" bestFit="1" customWidth="1"/>
    <col min="49" max="49" width="6.5703125" bestFit="1" customWidth="1"/>
    <col min="50" max="50" width="6.85546875" bestFit="1" customWidth="1"/>
    <col min="51" max="51" width="7.140625" bestFit="1" customWidth="1"/>
    <col min="52" max="52" width="7" bestFit="1" customWidth="1"/>
    <col min="53" max="53" width="6.5703125" bestFit="1" customWidth="1"/>
    <col min="54" max="54" width="6.7109375" bestFit="1" customWidth="1"/>
    <col min="55" max="55" width="7.28515625" bestFit="1" customWidth="1"/>
    <col min="56" max="56" width="6.7109375" bestFit="1" customWidth="1"/>
    <col min="57" max="57" width="7.140625" bestFit="1" customWidth="1"/>
    <col min="58" max="58" width="6.7109375" bestFit="1" customWidth="1"/>
    <col min="59" max="59" width="6.140625" bestFit="1" customWidth="1"/>
    <col min="60" max="60" width="7" bestFit="1" customWidth="1"/>
    <col min="61" max="61" width="6.5703125" bestFit="1" customWidth="1"/>
    <col min="62" max="62" width="6.85546875" bestFit="1" customWidth="1"/>
    <col min="63" max="63" width="7.140625" bestFit="1" customWidth="1"/>
    <col min="64" max="64" width="7" bestFit="1" customWidth="1"/>
    <col min="65" max="65" width="6.5703125" bestFit="1" customWidth="1"/>
    <col min="66" max="66" width="6.7109375" bestFit="1" customWidth="1"/>
    <col min="67" max="67" width="7.28515625" bestFit="1" customWidth="1"/>
    <col min="68" max="68" width="6.7109375" bestFit="1" customWidth="1"/>
    <col min="69" max="69" width="7.140625" bestFit="1" customWidth="1"/>
    <col min="70" max="70" width="6.7109375" bestFit="1" customWidth="1"/>
    <col min="71" max="71" width="6.140625" bestFit="1" customWidth="1"/>
    <col min="72" max="72" width="7" bestFit="1" customWidth="1"/>
    <col min="73" max="73" width="6.5703125" bestFit="1" customWidth="1"/>
    <col min="74" max="74" width="6.85546875" bestFit="1" customWidth="1"/>
    <col min="75" max="75" width="7.140625" bestFit="1" customWidth="1"/>
    <col min="76" max="76" width="7" bestFit="1" customWidth="1"/>
    <col min="77" max="77" width="6.5703125" bestFit="1" customWidth="1"/>
    <col min="78" max="78" width="6.7109375" bestFit="1" customWidth="1"/>
    <col min="79" max="79" width="7.28515625" bestFit="1" customWidth="1"/>
    <col min="80" max="80" width="6.7109375" bestFit="1" customWidth="1"/>
    <col min="81" max="81" width="7.140625" bestFit="1" customWidth="1"/>
    <col min="82" max="82" width="6.7109375" bestFit="1" customWidth="1"/>
    <col min="83" max="83" width="6.140625" bestFit="1" customWidth="1"/>
    <col min="84" max="84" width="7" bestFit="1" customWidth="1"/>
    <col min="85" max="85" width="6.5703125" bestFit="1" customWidth="1"/>
    <col min="86" max="86" width="6.85546875" bestFit="1" customWidth="1"/>
    <col min="87" max="87" width="7.140625" bestFit="1" customWidth="1"/>
    <col min="88" max="88" width="7" bestFit="1" customWidth="1"/>
    <col min="89" max="89" width="6.5703125" bestFit="1" customWidth="1"/>
    <col min="90" max="90" width="6.7109375" bestFit="1" customWidth="1"/>
    <col min="91" max="91" width="7.28515625" bestFit="1" customWidth="1"/>
    <col min="92" max="92" width="6.7109375" bestFit="1" customWidth="1"/>
    <col min="93" max="93" width="7.140625" bestFit="1" customWidth="1"/>
    <col min="94" max="94" width="6.7109375" bestFit="1" customWidth="1"/>
    <col min="95" max="95" width="6.140625" bestFit="1" customWidth="1"/>
    <col min="96" max="96" width="7" bestFit="1" customWidth="1"/>
    <col min="97" max="97" width="6.5703125" bestFit="1" customWidth="1"/>
    <col min="98" max="98" width="6.85546875" bestFit="1" customWidth="1"/>
    <col min="99" max="99" width="7.140625" bestFit="1" customWidth="1"/>
    <col min="100" max="100" width="7" bestFit="1" customWidth="1"/>
    <col min="101" max="101" width="6.5703125" bestFit="1" customWidth="1"/>
    <col min="102" max="102" width="6.7109375" bestFit="1" customWidth="1"/>
    <col min="103" max="103" width="7.28515625" bestFit="1" customWidth="1"/>
    <col min="104" max="104" width="6.7109375" bestFit="1" customWidth="1"/>
    <col min="105" max="105" width="7.140625" bestFit="1" customWidth="1"/>
    <col min="106" max="106" width="6.7109375" bestFit="1" customWidth="1"/>
    <col min="107" max="107" width="6.140625" bestFit="1" customWidth="1"/>
    <col min="108" max="108" width="7" bestFit="1" customWidth="1"/>
    <col min="259" max="259" width="5.7109375" bestFit="1" customWidth="1"/>
    <col min="260" max="260" width="6.5703125" bestFit="1" customWidth="1"/>
    <col min="261" max="261" width="13.42578125" bestFit="1" customWidth="1"/>
    <col min="265" max="265" width="32.28515625" bestFit="1" customWidth="1"/>
    <col min="297" max="364" width="10.7109375" bestFit="1" customWidth="1"/>
    <col min="515" max="515" width="5.7109375" bestFit="1" customWidth="1"/>
    <col min="516" max="516" width="6.5703125" bestFit="1" customWidth="1"/>
    <col min="517" max="517" width="13.42578125" bestFit="1" customWidth="1"/>
    <col min="521" max="521" width="32.28515625" bestFit="1" customWidth="1"/>
    <col min="553" max="620" width="10.7109375" bestFit="1" customWidth="1"/>
    <col min="771" max="771" width="5.7109375" bestFit="1" customWidth="1"/>
    <col min="772" max="772" width="6.5703125" bestFit="1" customWidth="1"/>
    <col min="773" max="773" width="13.42578125" bestFit="1" customWidth="1"/>
    <col min="777" max="777" width="32.28515625" bestFit="1" customWidth="1"/>
    <col min="809" max="876" width="10.7109375" bestFit="1" customWidth="1"/>
    <col min="1027" max="1027" width="5.7109375" bestFit="1" customWidth="1"/>
    <col min="1028" max="1028" width="6.5703125" bestFit="1" customWidth="1"/>
    <col min="1029" max="1029" width="13.42578125" bestFit="1" customWidth="1"/>
    <col min="1033" max="1033" width="32.28515625" bestFit="1" customWidth="1"/>
    <col min="1065" max="1132" width="10.7109375" bestFit="1" customWidth="1"/>
    <col min="1283" max="1283" width="5.7109375" bestFit="1" customWidth="1"/>
    <col min="1284" max="1284" width="6.5703125" bestFit="1" customWidth="1"/>
    <col min="1285" max="1285" width="13.42578125" bestFit="1" customWidth="1"/>
    <col min="1289" max="1289" width="32.28515625" bestFit="1" customWidth="1"/>
    <col min="1321" max="1388" width="10.7109375" bestFit="1" customWidth="1"/>
    <col min="1539" max="1539" width="5.7109375" bestFit="1" customWidth="1"/>
    <col min="1540" max="1540" width="6.5703125" bestFit="1" customWidth="1"/>
    <col min="1541" max="1541" width="13.42578125" bestFit="1" customWidth="1"/>
    <col min="1545" max="1545" width="32.28515625" bestFit="1" customWidth="1"/>
    <col min="1577" max="1644" width="10.7109375" bestFit="1" customWidth="1"/>
    <col min="1795" max="1795" width="5.7109375" bestFit="1" customWidth="1"/>
    <col min="1796" max="1796" width="6.5703125" bestFit="1" customWidth="1"/>
    <col min="1797" max="1797" width="13.42578125" bestFit="1" customWidth="1"/>
    <col min="1801" max="1801" width="32.28515625" bestFit="1" customWidth="1"/>
    <col min="1833" max="1900" width="10.7109375" bestFit="1" customWidth="1"/>
    <col min="2051" max="2051" width="5.7109375" bestFit="1" customWidth="1"/>
    <col min="2052" max="2052" width="6.5703125" bestFit="1" customWidth="1"/>
    <col min="2053" max="2053" width="13.42578125" bestFit="1" customWidth="1"/>
    <col min="2057" max="2057" width="32.28515625" bestFit="1" customWidth="1"/>
    <col min="2089" max="2156" width="10.7109375" bestFit="1" customWidth="1"/>
    <col min="2307" max="2307" width="5.7109375" bestFit="1" customWidth="1"/>
    <col min="2308" max="2308" width="6.5703125" bestFit="1" customWidth="1"/>
    <col min="2309" max="2309" width="13.42578125" bestFit="1" customWidth="1"/>
    <col min="2313" max="2313" width="32.28515625" bestFit="1" customWidth="1"/>
    <col min="2345" max="2412" width="10.7109375" bestFit="1" customWidth="1"/>
    <col min="2563" max="2563" width="5.7109375" bestFit="1" customWidth="1"/>
    <col min="2564" max="2564" width="6.5703125" bestFit="1" customWidth="1"/>
    <col min="2565" max="2565" width="13.42578125" bestFit="1" customWidth="1"/>
    <col min="2569" max="2569" width="32.28515625" bestFit="1" customWidth="1"/>
    <col min="2601" max="2668" width="10.7109375" bestFit="1" customWidth="1"/>
    <col min="2819" max="2819" width="5.7109375" bestFit="1" customWidth="1"/>
    <col min="2820" max="2820" width="6.5703125" bestFit="1" customWidth="1"/>
    <col min="2821" max="2821" width="13.42578125" bestFit="1" customWidth="1"/>
    <col min="2825" max="2825" width="32.28515625" bestFit="1" customWidth="1"/>
    <col min="2857" max="2924" width="10.7109375" bestFit="1" customWidth="1"/>
    <col min="3075" max="3075" width="5.7109375" bestFit="1" customWidth="1"/>
    <col min="3076" max="3076" width="6.5703125" bestFit="1" customWidth="1"/>
    <col min="3077" max="3077" width="13.42578125" bestFit="1" customWidth="1"/>
    <col min="3081" max="3081" width="32.28515625" bestFit="1" customWidth="1"/>
    <col min="3113" max="3180" width="10.7109375" bestFit="1" customWidth="1"/>
    <col min="3331" max="3331" width="5.7109375" bestFit="1" customWidth="1"/>
    <col min="3332" max="3332" width="6.5703125" bestFit="1" customWidth="1"/>
    <col min="3333" max="3333" width="13.42578125" bestFit="1" customWidth="1"/>
    <col min="3337" max="3337" width="32.28515625" bestFit="1" customWidth="1"/>
    <col min="3369" max="3436" width="10.7109375" bestFit="1" customWidth="1"/>
    <col min="3587" max="3587" width="5.7109375" bestFit="1" customWidth="1"/>
    <col min="3588" max="3588" width="6.5703125" bestFit="1" customWidth="1"/>
    <col min="3589" max="3589" width="13.42578125" bestFit="1" customWidth="1"/>
    <col min="3593" max="3593" width="32.28515625" bestFit="1" customWidth="1"/>
    <col min="3625" max="3692" width="10.7109375" bestFit="1" customWidth="1"/>
    <col min="3843" max="3843" width="5.7109375" bestFit="1" customWidth="1"/>
    <col min="3844" max="3844" width="6.5703125" bestFit="1" customWidth="1"/>
    <col min="3845" max="3845" width="13.42578125" bestFit="1" customWidth="1"/>
    <col min="3849" max="3849" width="32.28515625" bestFit="1" customWidth="1"/>
    <col min="3881" max="3948" width="10.7109375" bestFit="1" customWidth="1"/>
    <col min="4099" max="4099" width="5.7109375" bestFit="1" customWidth="1"/>
    <col min="4100" max="4100" width="6.5703125" bestFit="1" customWidth="1"/>
    <col min="4101" max="4101" width="13.42578125" bestFit="1" customWidth="1"/>
    <col min="4105" max="4105" width="32.28515625" bestFit="1" customWidth="1"/>
    <col min="4137" max="4204" width="10.7109375" bestFit="1" customWidth="1"/>
    <col min="4355" max="4355" width="5.7109375" bestFit="1" customWidth="1"/>
    <col min="4356" max="4356" width="6.5703125" bestFit="1" customWidth="1"/>
    <col min="4357" max="4357" width="13.42578125" bestFit="1" customWidth="1"/>
    <col min="4361" max="4361" width="32.28515625" bestFit="1" customWidth="1"/>
    <col min="4393" max="4460" width="10.7109375" bestFit="1" customWidth="1"/>
    <col min="4611" max="4611" width="5.7109375" bestFit="1" customWidth="1"/>
    <col min="4612" max="4612" width="6.5703125" bestFit="1" customWidth="1"/>
    <col min="4613" max="4613" width="13.42578125" bestFit="1" customWidth="1"/>
    <col min="4617" max="4617" width="32.28515625" bestFit="1" customWidth="1"/>
    <col min="4649" max="4716" width="10.7109375" bestFit="1" customWidth="1"/>
    <col min="4867" max="4867" width="5.7109375" bestFit="1" customWidth="1"/>
    <col min="4868" max="4868" width="6.5703125" bestFit="1" customWidth="1"/>
    <col min="4869" max="4869" width="13.42578125" bestFit="1" customWidth="1"/>
    <col min="4873" max="4873" width="32.28515625" bestFit="1" customWidth="1"/>
    <col min="4905" max="4972" width="10.7109375" bestFit="1" customWidth="1"/>
    <col min="5123" max="5123" width="5.7109375" bestFit="1" customWidth="1"/>
    <col min="5124" max="5124" width="6.5703125" bestFit="1" customWidth="1"/>
    <col min="5125" max="5125" width="13.42578125" bestFit="1" customWidth="1"/>
    <col min="5129" max="5129" width="32.28515625" bestFit="1" customWidth="1"/>
    <col min="5161" max="5228" width="10.7109375" bestFit="1" customWidth="1"/>
    <col min="5379" max="5379" width="5.7109375" bestFit="1" customWidth="1"/>
    <col min="5380" max="5380" width="6.5703125" bestFit="1" customWidth="1"/>
    <col min="5381" max="5381" width="13.42578125" bestFit="1" customWidth="1"/>
    <col min="5385" max="5385" width="32.28515625" bestFit="1" customWidth="1"/>
    <col min="5417" max="5484" width="10.7109375" bestFit="1" customWidth="1"/>
    <col min="5635" max="5635" width="5.7109375" bestFit="1" customWidth="1"/>
    <col min="5636" max="5636" width="6.5703125" bestFit="1" customWidth="1"/>
    <col min="5637" max="5637" width="13.42578125" bestFit="1" customWidth="1"/>
    <col min="5641" max="5641" width="32.28515625" bestFit="1" customWidth="1"/>
    <col min="5673" max="5740" width="10.7109375" bestFit="1" customWidth="1"/>
    <col min="5891" max="5891" width="5.7109375" bestFit="1" customWidth="1"/>
    <col min="5892" max="5892" width="6.5703125" bestFit="1" customWidth="1"/>
    <col min="5893" max="5893" width="13.42578125" bestFit="1" customWidth="1"/>
    <col min="5897" max="5897" width="32.28515625" bestFit="1" customWidth="1"/>
    <col min="5929" max="5996" width="10.7109375" bestFit="1" customWidth="1"/>
    <col min="6147" max="6147" width="5.7109375" bestFit="1" customWidth="1"/>
    <col min="6148" max="6148" width="6.5703125" bestFit="1" customWidth="1"/>
    <col min="6149" max="6149" width="13.42578125" bestFit="1" customWidth="1"/>
    <col min="6153" max="6153" width="32.28515625" bestFit="1" customWidth="1"/>
    <col min="6185" max="6252" width="10.7109375" bestFit="1" customWidth="1"/>
    <col min="6403" max="6403" width="5.7109375" bestFit="1" customWidth="1"/>
    <col min="6404" max="6404" width="6.5703125" bestFit="1" customWidth="1"/>
    <col min="6405" max="6405" width="13.42578125" bestFit="1" customWidth="1"/>
    <col min="6409" max="6409" width="32.28515625" bestFit="1" customWidth="1"/>
    <col min="6441" max="6508" width="10.7109375" bestFit="1" customWidth="1"/>
    <col min="6659" max="6659" width="5.7109375" bestFit="1" customWidth="1"/>
    <col min="6660" max="6660" width="6.5703125" bestFit="1" customWidth="1"/>
    <col min="6661" max="6661" width="13.42578125" bestFit="1" customWidth="1"/>
    <col min="6665" max="6665" width="32.28515625" bestFit="1" customWidth="1"/>
    <col min="6697" max="6764" width="10.7109375" bestFit="1" customWidth="1"/>
    <col min="6915" max="6915" width="5.7109375" bestFit="1" customWidth="1"/>
    <col min="6916" max="6916" width="6.5703125" bestFit="1" customWidth="1"/>
    <col min="6917" max="6917" width="13.42578125" bestFit="1" customWidth="1"/>
    <col min="6921" max="6921" width="32.28515625" bestFit="1" customWidth="1"/>
    <col min="6953" max="7020" width="10.7109375" bestFit="1" customWidth="1"/>
    <col min="7171" max="7171" width="5.7109375" bestFit="1" customWidth="1"/>
    <col min="7172" max="7172" width="6.5703125" bestFit="1" customWidth="1"/>
    <col min="7173" max="7173" width="13.42578125" bestFit="1" customWidth="1"/>
    <col min="7177" max="7177" width="32.28515625" bestFit="1" customWidth="1"/>
    <col min="7209" max="7276" width="10.7109375" bestFit="1" customWidth="1"/>
    <col min="7427" max="7427" width="5.7109375" bestFit="1" customWidth="1"/>
    <col min="7428" max="7428" width="6.5703125" bestFit="1" customWidth="1"/>
    <col min="7429" max="7429" width="13.42578125" bestFit="1" customWidth="1"/>
    <col min="7433" max="7433" width="32.28515625" bestFit="1" customWidth="1"/>
    <col min="7465" max="7532" width="10.7109375" bestFit="1" customWidth="1"/>
    <col min="7683" max="7683" width="5.7109375" bestFit="1" customWidth="1"/>
    <col min="7684" max="7684" width="6.5703125" bestFit="1" customWidth="1"/>
    <col min="7685" max="7685" width="13.42578125" bestFit="1" customWidth="1"/>
    <col min="7689" max="7689" width="32.28515625" bestFit="1" customWidth="1"/>
    <col min="7721" max="7788" width="10.7109375" bestFit="1" customWidth="1"/>
    <col min="7939" max="7939" width="5.7109375" bestFit="1" customWidth="1"/>
    <col min="7940" max="7940" width="6.5703125" bestFit="1" customWidth="1"/>
    <col min="7941" max="7941" width="13.42578125" bestFit="1" customWidth="1"/>
    <col min="7945" max="7945" width="32.28515625" bestFit="1" customWidth="1"/>
    <col min="7977" max="8044" width="10.7109375" bestFit="1" customWidth="1"/>
    <col min="8195" max="8195" width="5.7109375" bestFit="1" customWidth="1"/>
    <col min="8196" max="8196" width="6.5703125" bestFit="1" customWidth="1"/>
    <col min="8197" max="8197" width="13.42578125" bestFit="1" customWidth="1"/>
    <col min="8201" max="8201" width="32.28515625" bestFit="1" customWidth="1"/>
    <col min="8233" max="8300" width="10.7109375" bestFit="1" customWidth="1"/>
    <col min="8451" max="8451" width="5.7109375" bestFit="1" customWidth="1"/>
    <col min="8452" max="8452" width="6.5703125" bestFit="1" customWidth="1"/>
    <col min="8453" max="8453" width="13.42578125" bestFit="1" customWidth="1"/>
    <col min="8457" max="8457" width="32.28515625" bestFit="1" customWidth="1"/>
    <col min="8489" max="8556" width="10.7109375" bestFit="1" customWidth="1"/>
    <col min="8707" max="8707" width="5.7109375" bestFit="1" customWidth="1"/>
    <col min="8708" max="8708" width="6.5703125" bestFit="1" customWidth="1"/>
    <col min="8709" max="8709" width="13.42578125" bestFit="1" customWidth="1"/>
    <col min="8713" max="8713" width="32.28515625" bestFit="1" customWidth="1"/>
    <col min="8745" max="8812" width="10.7109375" bestFit="1" customWidth="1"/>
    <col min="8963" max="8963" width="5.7109375" bestFit="1" customWidth="1"/>
    <col min="8964" max="8964" width="6.5703125" bestFit="1" customWidth="1"/>
    <col min="8965" max="8965" width="13.42578125" bestFit="1" customWidth="1"/>
    <col min="8969" max="8969" width="32.28515625" bestFit="1" customWidth="1"/>
    <col min="9001" max="9068" width="10.7109375" bestFit="1" customWidth="1"/>
    <col min="9219" max="9219" width="5.7109375" bestFit="1" customWidth="1"/>
    <col min="9220" max="9220" width="6.5703125" bestFit="1" customWidth="1"/>
    <col min="9221" max="9221" width="13.42578125" bestFit="1" customWidth="1"/>
    <col min="9225" max="9225" width="32.28515625" bestFit="1" customWidth="1"/>
    <col min="9257" max="9324" width="10.7109375" bestFit="1" customWidth="1"/>
    <col min="9475" max="9475" width="5.7109375" bestFit="1" customWidth="1"/>
    <col min="9476" max="9476" width="6.5703125" bestFit="1" customWidth="1"/>
    <col min="9477" max="9477" width="13.42578125" bestFit="1" customWidth="1"/>
    <col min="9481" max="9481" width="32.28515625" bestFit="1" customWidth="1"/>
    <col min="9513" max="9580" width="10.7109375" bestFit="1" customWidth="1"/>
    <col min="9731" max="9731" width="5.7109375" bestFit="1" customWidth="1"/>
    <col min="9732" max="9732" width="6.5703125" bestFit="1" customWidth="1"/>
    <col min="9733" max="9733" width="13.42578125" bestFit="1" customWidth="1"/>
    <col min="9737" max="9737" width="32.28515625" bestFit="1" customWidth="1"/>
    <col min="9769" max="9836" width="10.7109375" bestFit="1" customWidth="1"/>
    <col min="9987" max="9987" width="5.7109375" bestFit="1" customWidth="1"/>
    <col min="9988" max="9988" width="6.5703125" bestFit="1" customWidth="1"/>
    <col min="9989" max="9989" width="13.42578125" bestFit="1" customWidth="1"/>
    <col min="9993" max="9993" width="32.28515625" bestFit="1" customWidth="1"/>
    <col min="10025" max="10092" width="10.7109375" bestFit="1" customWidth="1"/>
    <col min="10243" max="10243" width="5.7109375" bestFit="1" customWidth="1"/>
    <col min="10244" max="10244" width="6.5703125" bestFit="1" customWidth="1"/>
    <col min="10245" max="10245" width="13.42578125" bestFit="1" customWidth="1"/>
    <col min="10249" max="10249" width="32.28515625" bestFit="1" customWidth="1"/>
    <col min="10281" max="10348" width="10.7109375" bestFit="1" customWidth="1"/>
    <col min="10499" max="10499" width="5.7109375" bestFit="1" customWidth="1"/>
    <col min="10500" max="10500" width="6.5703125" bestFit="1" customWidth="1"/>
    <col min="10501" max="10501" width="13.42578125" bestFit="1" customWidth="1"/>
    <col min="10505" max="10505" width="32.28515625" bestFit="1" customWidth="1"/>
    <col min="10537" max="10604" width="10.7109375" bestFit="1" customWidth="1"/>
    <col min="10755" max="10755" width="5.7109375" bestFit="1" customWidth="1"/>
    <col min="10756" max="10756" width="6.5703125" bestFit="1" customWidth="1"/>
    <col min="10757" max="10757" width="13.42578125" bestFit="1" customWidth="1"/>
    <col min="10761" max="10761" width="32.28515625" bestFit="1" customWidth="1"/>
    <col min="10793" max="10860" width="10.7109375" bestFit="1" customWidth="1"/>
    <col min="11011" max="11011" width="5.7109375" bestFit="1" customWidth="1"/>
    <col min="11012" max="11012" width="6.5703125" bestFit="1" customWidth="1"/>
    <col min="11013" max="11013" width="13.42578125" bestFit="1" customWidth="1"/>
    <col min="11017" max="11017" width="32.28515625" bestFit="1" customWidth="1"/>
    <col min="11049" max="11116" width="10.7109375" bestFit="1" customWidth="1"/>
    <col min="11267" max="11267" width="5.7109375" bestFit="1" customWidth="1"/>
    <col min="11268" max="11268" width="6.5703125" bestFit="1" customWidth="1"/>
    <col min="11269" max="11269" width="13.42578125" bestFit="1" customWidth="1"/>
    <col min="11273" max="11273" width="32.28515625" bestFit="1" customWidth="1"/>
    <col min="11305" max="11372" width="10.7109375" bestFit="1" customWidth="1"/>
    <col min="11523" max="11523" width="5.7109375" bestFit="1" customWidth="1"/>
    <col min="11524" max="11524" width="6.5703125" bestFit="1" customWidth="1"/>
    <col min="11525" max="11525" width="13.42578125" bestFit="1" customWidth="1"/>
    <col min="11529" max="11529" width="32.28515625" bestFit="1" customWidth="1"/>
    <col min="11561" max="11628" width="10.7109375" bestFit="1" customWidth="1"/>
    <col min="11779" max="11779" width="5.7109375" bestFit="1" customWidth="1"/>
    <col min="11780" max="11780" width="6.5703125" bestFit="1" customWidth="1"/>
    <col min="11781" max="11781" width="13.42578125" bestFit="1" customWidth="1"/>
    <col min="11785" max="11785" width="32.28515625" bestFit="1" customWidth="1"/>
    <col min="11817" max="11884" width="10.7109375" bestFit="1" customWidth="1"/>
    <col min="12035" max="12035" width="5.7109375" bestFit="1" customWidth="1"/>
    <col min="12036" max="12036" width="6.5703125" bestFit="1" customWidth="1"/>
    <col min="12037" max="12037" width="13.42578125" bestFit="1" customWidth="1"/>
    <col min="12041" max="12041" width="32.28515625" bestFit="1" customWidth="1"/>
    <col min="12073" max="12140" width="10.7109375" bestFit="1" customWidth="1"/>
    <col min="12291" max="12291" width="5.7109375" bestFit="1" customWidth="1"/>
    <col min="12292" max="12292" width="6.5703125" bestFit="1" customWidth="1"/>
    <col min="12293" max="12293" width="13.42578125" bestFit="1" customWidth="1"/>
    <col min="12297" max="12297" width="32.28515625" bestFit="1" customWidth="1"/>
    <col min="12329" max="12396" width="10.7109375" bestFit="1" customWidth="1"/>
    <col min="12547" max="12547" width="5.7109375" bestFit="1" customWidth="1"/>
    <col min="12548" max="12548" width="6.5703125" bestFit="1" customWidth="1"/>
    <col min="12549" max="12549" width="13.42578125" bestFit="1" customWidth="1"/>
    <col min="12553" max="12553" width="32.28515625" bestFit="1" customWidth="1"/>
    <col min="12585" max="12652" width="10.7109375" bestFit="1" customWidth="1"/>
    <col min="12803" max="12803" width="5.7109375" bestFit="1" customWidth="1"/>
    <col min="12804" max="12804" width="6.5703125" bestFit="1" customWidth="1"/>
    <col min="12805" max="12805" width="13.42578125" bestFit="1" customWidth="1"/>
    <col min="12809" max="12809" width="32.28515625" bestFit="1" customWidth="1"/>
    <col min="12841" max="12908" width="10.7109375" bestFit="1" customWidth="1"/>
    <col min="13059" max="13059" width="5.7109375" bestFit="1" customWidth="1"/>
    <col min="13060" max="13060" width="6.5703125" bestFit="1" customWidth="1"/>
    <col min="13061" max="13061" width="13.42578125" bestFit="1" customWidth="1"/>
    <col min="13065" max="13065" width="32.28515625" bestFit="1" customWidth="1"/>
    <col min="13097" max="13164" width="10.7109375" bestFit="1" customWidth="1"/>
    <col min="13315" max="13315" width="5.7109375" bestFit="1" customWidth="1"/>
    <col min="13316" max="13316" width="6.5703125" bestFit="1" customWidth="1"/>
    <col min="13317" max="13317" width="13.42578125" bestFit="1" customWidth="1"/>
    <col min="13321" max="13321" width="32.28515625" bestFit="1" customWidth="1"/>
    <col min="13353" max="13420" width="10.7109375" bestFit="1" customWidth="1"/>
    <col min="13571" max="13571" width="5.7109375" bestFit="1" customWidth="1"/>
    <col min="13572" max="13572" width="6.5703125" bestFit="1" customWidth="1"/>
    <col min="13573" max="13573" width="13.42578125" bestFit="1" customWidth="1"/>
    <col min="13577" max="13577" width="32.28515625" bestFit="1" customWidth="1"/>
    <col min="13609" max="13676" width="10.7109375" bestFit="1" customWidth="1"/>
    <col min="13827" max="13827" width="5.7109375" bestFit="1" customWidth="1"/>
    <col min="13828" max="13828" width="6.5703125" bestFit="1" customWidth="1"/>
    <col min="13829" max="13829" width="13.42578125" bestFit="1" customWidth="1"/>
    <col min="13833" max="13833" width="32.28515625" bestFit="1" customWidth="1"/>
    <col min="13865" max="13932" width="10.7109375" bestFit="1" customWidth="1"/>
    <col min="14083" max="14083" width="5.7109375" bestFit="1" customWidth="1"/>
    <col min="14084" max="14084" width="6.5703125" bestFit="1" customWidth="1"/>
    <col min="14085" max="14085" width="13.42578125" bestFit="1" customWidth="1"/>
    <col min="14089" max="14089" width="32.28515625" bestFit="1" customWidth="1"/>
    <col min="14121" max="14188" width="10.7109375" bestFit="1" customWidth="1"/>
    <col min="14339" max="14339" width="5.7109375" bestFit="1" customWidth="1"/>
    <col min="14340" max="14340" width="6.5703125" bestFit="1" customWidth="1"/>
    <col min="14341" max="14341" width="13.42578125" bestFit="1" customWidth="1"/>
    <col min="14345" max="14345" width="32.28515625" bestFit="1" customWidth="1"/>
    <col min="14377" max="14444" width="10.7109375" bestFit="1" customWidth="1"/>
    <col min="14595" max="14595" width="5.7109375" bestFit="1" customWidth="1"/>
    <col min="14596" max="14596" width="6.5703125" bestFit="1" customWidth="1"/>
    <col min="14597" max="14597" width="13.42578125" bestFit="1" customWidth="1"/>
    <col min="14601" max="14601" width="32.28515625" bestFit="1" customWidth="1"/>
    <col min="14633" max="14700" width="10.7109375" bestFit="1" customWidth="1"/>
    <col min="14851" max="14851" width="5.7109375" bestFit="1" customWidth="1"/>
    <col min="14852" max="14852" width="6.5703125" bestFit="1" customWidth="1"/>
    <col min="14853" max="14853" width="13.42578125" bestFit="1" customWidth="1"/>
    <col min="14857" max="14857" width="32.28515625" bestFit="1" customWidth="1"/>
    <col min="14889" max="14956" width="10.7109375" bestFit="1" customWidth="1"/>
    <col min="15107" max="15107" width="5.7109375" bestFit="1" customWidth="1"/>
    <col min="15108" max="15108" width="6.5703125" bestFit="1" customWidth="1"/>
    <col min="15109" max="15109" width="13.42578125" bestFit="1" customWidth="1"/>
    <col min="15113" max="15113" width="32.28515625" bestFit="1" customWidth="1"/>
    <col min="15145" max="15212" width="10.7109375" bestFit="1" customWidth="1"/>
    <col min="15363" max="15363" width="5.7109375" bestFit="1" customWidth="1"/>
    <col min="15364" max="15364" width="6.5703125" bestFit="1" customWidth="1"/>
    <col min="15365" max="15365" width="13.42578125" bestFit="1" customWidth="1"/>
    <col min="15369" max="15369" width="32.28515625" bestFit="1" customWidth="1"/>
    <col min="15401" max="15468" width="10.7109375" bestFit="1" customWidth="1"/>
    <col min="15619" max="15619" width="5.7109375" bestFit="1" customWidth="1"/>
    <col min="15620" max="15620" width="6.5703125" bestFit="1" customWidth="1"/>
    <col min="15621" max="15621" width="13.42578125" bestFit="1" customWidth="1"/>
    <col min="15625" max="15625" width="32.28515625" bestFit="1" customWidth="1"/>
    <col min="15657" max="15724" width="10.7109375" bestFit="1" customWidth="1"/>
    <col min="15875" max="15875" width="5.7109375" bestFit="1" customWidth="1"/>
    <col min="15876" max="15876" width="6.5703125" bestFit="1" customWidth="1"/>
    <col min="15877" max="15877" width="13.42578125" bestFit="1" customWidth="1"/>
    <col min="15881" max="15881" width="32.28515625" bestFit="1" customWidth="1"/>
    <col min="15913" max="15980" width="10.7109375" bestFit="1" customWidth="1"/>
    <col min="16131" max="16131" width="5.7109375" bestFit="1" customWidth="1"/>
    <col min="16132" max="16132" width="6.5703125" bestFit="1" customWidth="1"/>
    <col min="16133" max="16133" width="13.42578125" bestFit="1" customWidth="1"/>
    <col min="16137" max="16137" width="32.28515625" bestFit="1" customWidth="1"/>
    <col min="16169" max="16236" width="10.7109375" bestFit="1" customWidth="1"/>
    <col min="16384" max="16384" width="9.140625" customWidth="1"/>
  </cols>
  <sheetData>
    <row r="1" spans="1:108" ht="36" customHeight="1" x14ac:dyDescent="0.25">
      <c r="A1" s="35" t="s">
        <v>41</v>
      </c>
      <c r="B1" s="36" t="s">
        <v>40</v>
      </c>
      <c r="C1" s="36" t="s">
        <v>42</v>
      </c>
      <c r="D1" s="36" t="s">
        <v>43</v>
      </c>
      <c r="E1" s="36" t="s">
        <v>44</v>
      </c>
      <c r="F1" s="37" t="s">
        <v>45</v>
      </c>
      <c r="G1" s="38" t="s">
        <v>46</v>
      </c>
      <c r="H1" s="36" t="s">
        <v>47</v>
      </c>
      <c r="I1" s="36" t="s">
        <v>48</v>
      </c>
      <c r="J1" s="39" t="s">
        <v>49</v>
      </c>
      <c r="K1" s="39" t="s">
        <v>50</v>
      </c>
      <c r="L1" s="39" t="s">
        <v>51</v>
      </c>
      <c r="M1" s="41"/>
      <c r="N1" s="30" t="s">
        <v>19</v>
      </c>
      <c r="O1" s="30" t="s">
        <v>20</v>
      </c>
      <c r="P1" s="30" t="s">
        <v>21</v>
      </c>
      <c r="Q1" s="30" t="s">
        <v>22</v>
      </c>
      <c r="R1" s="30" t="s">
        <v>23</v>
      </c>
      <c r="S1" s="30" t="s">
        <v>24</v>
      </c>
      <c r="T1" s="30" t="s">
        <v>25</v>
      </c>
      <c r="U1" s="30" t="s">
        <v>26</v>
      </c>
      <c r="V1" s="30" t="s">
        <v>27</v>
      </c>
      <c r="W1" s="30" t="s">
        <v>28</v>
      </c>
      <c r="X1" s="30" t="s">
        <v>29</v>
      </c>
      <c r="Y1" s="30" t="s">
        <v>30</v>
      </c>
      <c r="AA1" s="45">
        <v>1</v>
      </c>
      <c r="AB1" s="45">
        <v>2</v>
      </c>
      <c r="AC1" s="45">
        <v>3</v>
      </c>
      <c r="AD1" s="45">
        <v>4</v>
      </c>
      <c r="AE1" s="45">
        <v>5</v>
      </c>
      <c r="AF1" s="45">
        <v>6</v>
      </c>
      <c r="AG1" s="45">
        <v>7</v>
      </c>
      <c r="AH1" s="45">
        <v>8</v>
      </c>
      <c r="AI1" s="45">
        <v>9</v>
      </c>
      <c r="AJ1" s="45">
        <v>10</v>
      </c>
      <c r="AK1" s="45">
        <v>11</v>
      </c>
      <c r="AL1" s="45">
        <v>12</v>
      </c>
      <c r="AN1" s="44" t="s">
        <v>52</v>
      </c>
      <c r="AO1" s="46">
        <f ca="1">DATE(Suporte!C7,1,30)</f>
        <v>45321</v>
      </c>
      <c r="AP1" s="46">
        <f ca="1">EDATE(AO1,1)</f>
        <v>45351</v>
      </c>
      <c r="AQ1" s="46">
        <f t="shared" ref="AQ1:DB1" ca="1" si="0">EDATE(AP1,1)</f>
        <v>45380</v>
      </c>
      <c r="AR1" s="46">
        <f t="shared" ca="1" si="0"/>
        <v>45411</v>
      </c>
      <c r="AS1" s="46">
        <f t="shared" ca="1" si="0"/>
        <v>45441</v>
      </c>
      <c r="AT1" s="46">
        <f t="shared" ca="1" si="0"/>
        <v>45472</v>
      </c>
      <c r="AU1" s="46">
        <f t="shared" ca="1" si="0"/>
        <v>45502</v>
      </c>
      <c r="AV1" s="46">
        <f t="shared" ca="1" si="0"/>
        <v>45533</v>
      </c>
      <c r="AW1" s="46">
        <f t="shared" ca="1" si="0"/>
        <v>45564</v>
      </c>
      <c r="AX1" s="46">
        <f t="shared" ca="1" si="0"/>
        <v>45594</v>
      </c>
      <c r="AY1" s="46">
        <f t="shared" ca="1" si="0"/>
        <v>45625</v>
      </c>
      <c r="AZ1" s="46">
        <f t="shared" ca="1" si="0"/>
        <v>45655</v>
      </c>
      <c r="BA1" s="46">
        <f t="shared" ca="1" si="0"/>
        <v>45686</v>
      </c>
      <c r="BB1" s="46">
        <f t="shared" ca="1" si="0"/>
        <v>45716</v>
      </c>
      <c r="BC1" s="46">
        <f t="shared" ca="1" si="0"/>
        <v>45744</v>
      </c>
      <c r="BD1" s="46">
        <f t="shared" ca="1" si="0"/>
        <v>45775</v>
      </c>
      <c r="BE1" s="46">
        <f t="shared" ca="1" si="0"/>
        <v>45805</v>
      </c>
      <c r="BF1" s="46">
        <f t="shared" ca="1" si="0"/>
        <v>45836</v>
      </c>
      <c r="BG1" s="46">
        <f t="shared" ca="1" si="0"/>
        <v>45866</v>
      </c>
      <c r="BH1" s="46">
        <f t="shared" ca="1" si="0"/>
        <v>45897</v>
      </c>
      <c r="BI1" s="46">
        <f t="shared" ca="1" si="0"/>
        <v>45928</v>
      </c>
      <c r="BJ1" s="46">
        <f t="shared" ca="1" si="0"/>
        <v>45958</v>
      </c>
      <c r="BK1" s="46">
        <f t="shared" ca="1" si="0"/>
        <v>45989</v>
      </c>
      <c r="BL1" s="46">
        <f t="shared" ca="1" si="0"/>
        <v>46019</v>
      </c>
      <c r="BM1" s="46">
        <f t="shared" ca="1" si="0"/>
        <v>46050</v>
      </c>
      <c r="BN1" s="46">
        <f t="shared" ca="1" si="0"/>
        <v>46081</v>
      </c>
      <c r="BO1" s="46">
        <f t="shared" ca="1" si="0"/>
        <v>46109</v>
      </c>
      <c r="BP1" s="46">
        <f t="shared" ca="1" si="0"/>
        <v>46140</v>
      </c>
      <c r="BQ1" s="46">
        <f t="shared" ca="1" si="0"/>
        <v>46170</v>
      </c>
      <c r="BR1" s="46">
        <f t="shared" ca="1" si="0"/>
        <v>46201</v>
      </c>
      <c r="BS1" s="46">
        <f t="shared" ca="1" si="0"/>
        <v>46231</v>
      </c>
      <c r="BT1" s="46">
        <f t="shared" ca="1" si="0"/>
        <v>46262</v>
      </c>
      <c r="BU1" s="46">
        <f t="shared" ca="1" si="0"/>
        <v>46293</v>
      </c>
      <c r="BV1" s="46">
        <f t="shared" ca="1" si="0"/>
        <v>46323</v>
      </c>
      <c r="BW1" s="46">
        <f t="shared" ca="1" si="0"/>
        <v>46354</v>
      </c>
      <c r="BX1" s="46">
        <f t="shared" ca="1" si="0"/>
        <v>46384</v>
      </c>
      <c r="BY1" s="46">
        <f t="shared" ca="1" si="0"/>
        <v>46415</v>
      </c>
      <c r="BZ1" s="46">
        <f t="shared" ca="1" si="0"/>
        <v>46446</v>
      </c>
      <c r="CA1" s="46">
        <f t="shared" ca="1" si="0"/>
        <v>46474</v>
      </c>
      <c r="CB1" s="46">
        <f t="shared" ca="1" si="0"/>
        <v>46505</v>
      </c>
      <c r="CC1" s="46">
        <f t="shared" ca="1" si="0"/>
        <v>46535</v>
      </c>
      <c r="CD1" s="46">
        <f t="shared" ca="1" si="0"/>
        <v>46566</v>
      </c>
      <c r="CE1" s="46">
        <f t="shared" ca="1" si="0"/>
        <v>46596</v>
      </c>
      <c r="CF1" s="46">
        <f t="shared" ca="1" si="0"/>
        <v>46627</v>
      </c>
      <c r="CG1" s="46">
        <f t="shared" ca="1" si="0"/>
        <v>46658</v>
      </c>
      <c r="CH1" s="46">
        <f t="shared" ca="1" si="0"/>
        <v>46688</v>
      </c>
      <c r="CI1" s="46">
        <f t="shared" ca="1" si="0"/>
        <v>46719</v>
      </c>
      <c r="CJ1" s="46">
        <f t="shared" ca="1" si="0"/>
        <v>46749</v>
      </c>
      <c r="CK1" s="46">
        <f t="shared" ca="1" si="0"/>
        <v>46780</v>
      </c>
      <c r="CL1" s="46">
        <f t="shared" ca="1" si="0"/>
        <v>46811</v>
      </c>
      <c r="CM1" s="46">
        <f t="shared" ca="1" si="0"/>
        <v>46840</v>
      </c>
      <c r="CN1" s="46">
        <f t="shared" ca="1" si="0"/>
        <v>46871</v>
      </c>
      <c r="CO1" s="46">
        <f t="shared" ca="1" si="0"/>
        <v>46901</v>
      </c>
      <c r="CP1" s="46">
        <f t="shared" ca="1" si="0"/>
        <v>46932</v>
      </c>
      <c r="CQ1" s="46">
        <f t="shared" ca="1" si="0"/>
        <v>46962</v>
      </c>
      <c r="CR1" s="46">
        <f t="shared" ca="1" si="0"/>
        <v>46993</v>
      </c>
      <c r="CS1" s="46">
        <f t="shared" ca="1" si="0"/>
        <v>47024</v>
      </c>
      <c r="CT1" s="46">
        <f t="shared" ca="1" si="0"/>
        <v>47054</v>
      </c>
      <c r="CU1" s="46">
        <f t="shared" ca="1" si="0"/>
        <v>47085</v>
      </c>
      <c r="CV1" s="46">
        <f t="shared" ca="1" si="0"/>
        <v>47115</v>
      </c>
      <c r="CW1" s="46">
        <f t="shared" ca="1" si="0"/>
        <v>47146</v>
      </c>
      <c r="CX1" s="46">
        <f t="shared" ca="1" si="0"/>
        <v>47177</v>
      </c>
      <c r="CY1" s="46">
        <f t="shared" ca="1" si="0"/>
        <v>47205</v>
      </c>
      <c r="CZ1" s="46">
        <f t="shared" ca="1" si="0"/>
        <v>47236</v>
      </c>
      <c r="DA1" s="46">
        <f t="shared" ca="1" si="0"/>
        <v>47266</v>
      </c>
      <c r="DB1" s="46">
        <f t="shared" ca="1" si="0"/>
        <v>47297</v>
      </c>
      <c r="DC1" s="46">
        <f t="shared" ref="DC1:DD1" ca="1" si="1">EDATE(DB1,1)</f>
        <v>47327</v>
      </c>
      <c r="DD1" s="46">
        <f t="shared" ca="1" si="1"/>
        <v>47358</v>
      </c>
    </row>
    <row r="2" spans="1:108" x14ac:dyDescent="0.25">
      <c r="A2" s="40" t="s">
        <v>138</v>
      </c>
      <c r="B2" s="40">
        <v>2199</v>
      </c>
      <c r="C2" s="40" t="s">
        <v>38</v>
      </c>
      <c r="D2" s="40" t="s">
        <v>157</v>
      </c>
      <c r="E2" s="40" t="s">
        <v>130</v>
      </c>
      <c r="F2" s="40">
        <v>25.2</v>
      </c>
      <c r="G2" s="43">
        <v>45323</v>
      </c>
      <c r="I2" s="40" t="s">
        <v>79</v>
      </c>
      <c r="J2" s="40">
        <v>1</v>
      </c>
      <c r="K2" s="40" t="s">
        <v>33</v>
      </c>
      <c r="L2" s="40" t="s">
        <v>158</v>
      </c>
      <c r="M2" s="41"/>
      <c r="N2" s="41">
        <f>VLOOKUP($C2 &amp; $I2 &amp; $K2,FATOR!$A$3:$P$22,COLUMN(E$1),0)</f>
        <v>0.34510552382231963</v>
      </c>
      <c r="O2" s="41">
        <f>VLOOKUP($C2 &amp; $I2 &amp; $K2,FATOR!$A$3:$P$22,COLUMN(F$1),0)</f>
        <v>0.2866705898236856</v>
      </c>
      <c r="P2" s="41">
        <f>VLOOKUP($C2 &amp; $I2 &amp; $K2,FATOR!$A$3:$P$22,COLUMN(G$1),0)</f>
        <v>0.28930204548682154</v>
      </c>
      <c r="Q2" s="41">
        <f>VLOOKUP($C2 &amp; $I2 &amp; $K2,FATOR!$A$3:$P$22,COLUMN(H$1),0)</f>
        <v>0.31634228065278813</v>
      </c>
      <c r="R2" s="41">
        <f>VLOOKUP($C2 &amp; $I2 &amp; $K2,FATOR!$A$3:$P$22,COLUMN(I$1),0)</f>
        <v>0.37996651909642021</v>
      </c>
      <c r="S2" s="41">
        <f>VLOOKUP($C2 &amp; $I2 &amp; $K2,FATOR!$A$3:$P$22,COLUMN(J$1),0)</f>
        <v>0.44307907311157868</v>
      </c>
      <c r="T2" s="41">
        <f>VLOOKUP($C2 &amp; $I2 &amp; $K2,FATOR!$A$3:$P$22,COLUMN(K$1),0)</f>
        <v>0.5267118545738162</v>
      </c>
      <c r="U2" s="41">
        <f>VLOOKUP($C2 &amp; $I2 &amp; $K2,FATOR!$A$3:$P$22,COLUMN(L$1),0)</f>
        <v>0.5949203864063437</v>
      </c>
      <c r="V2" s="41">
        <f>VLOOKUP($C2 &amp; $I2 &amp; $K2,FATOR!$A$3:$P$22,COLUMN(M$1),0)</f>
        <v>0.58473634631058879</v>
      </c>
      <c r="W2" s="41">
        <f>VLOOKUP($C2 &amp; $I2 &amp; $K2,FATOR!$A$3:$P$22,COLUMN(N$1),0)</f>
        <v>0.52362924694768764</v>
      </c>
      <c r="X2" s="41">
        <f>VLOOKUP($C2 &amp; $I2 &amp; $K2,FATOR!$A$3:$P$22,COLUMN(O$1),0)</f>
        <v>0.40768468986504969</v>
      </c>
      <c r="Y2" s="41">
        <f>VLOOKUP($C2 &amp; $I2 &amp; $K2,FATOR!$A$3:$P$22,COLUMN(P$1),0)</f>
        <v>0.38086901862969602</v>
      </c>
      <c r="AA2" s="42">
        <f>N2*$F2</f>
        <v>8.6966592003224541</v>
      </c>
      <c r="AB2" s="42">
        <f t="shared" ref="AB2:AL2" si="2">O2*$F2</f>
        <v>7.2240988635568764</v>
      </c>
      <c r="AC2" s="42">
        <f t="shared" si="2"/>
        <v>7.2904115462679027</v>
      </c>
      <c r="AD2" s="42">
        <f t="shared" si="2"/>
        <v>7.9718254724502611</v>
      </c>
      <c r="AE2" s="42">
        <f t="shared" si="2"/>
        <v>9.5751562812297895</v>
      </c>
      <c r="AF2" s="42">
        <f t="shared" si="2"/>
        <v>11.165592642411783</v>
      </c>
      <c r="AG2" s="42">
        <f t="shared" si="2"/>
        <v>13.273138735260169</v>
      </c>
      <c r="AH2" s="42">
        <f t="shared" si="2"/>
        <v>14.991993737439861</v>
      </c>
      <c r="AI2" s="42">
        <f t="shared" si="2"/>
        <v>14.735355927026838</v>
      </c>
      <c r="AJ2" s="42">
        <f t="shared" si="2"/>
        <v>13.195457023081728</v>
      </c>
      <c r="AK2" s="42">
        <f t="shared" si="2"/>
        <v>10.273654184599252</v>
      </c>
      <c r="AL2" s="42">
        <f t="shared" si="2"/>
        <v>9.5978992694683392</v>
      </c>
      <c r="AN2" s="43">
        <f>IF(DAY(G2)&gt;1,G2+31,G2)</f>
        <v>45323</v>
      </c>
      <c r="AO2" s="47" t="str">
        <f t="shared" ref="AO2:AX17" ca="1" si="3">IF($AN2&lt;=AO$1,HLOOKUP(MONTH(AO$1),$AA:$AL,ROW($AO2),0),"")</f>
        <v/>
      </c>
      <c r="AP2" s="47">
        <f t="shared" ca="1" si="3"/>
        <v>7.2240988635568764</v>
      </c>
      <c r="AQ2" s="47">
        <f t="shared" ca="1" si="3"/>
        <v>7.2904115462679027</v>
      </c>
      <c r="AR2" s="47">
        <f t="shared" ca="1" si="3"/>
        <v>7.9718254724502611</v>
      </c>
      <c r="AS2" s="47">
        <f t="shared" ca="1" si="3"/>
        <v>9.5751562812297895</v>
      </c>
      <c r="AT2" s="47">
        <f t="shared" ca="1" si="3"/>
        <v>11.165592642411783</v>
      </c>
      <c r="AU2" s="47">
        <f t="shared" ca="1" si="3"/>
        <v>13.273138735260169</v>
      </c>
      <c r="AV2" s="47">
        <f t="shared" ca="1" si="3"/>
        <v>14.991993737439861</v>
      </c>
      <c r="AW2" s="47">
        <f t="shared" ca="1" si="3"/>
        <v>14.735355927026838</v>
      </c>
      <c r="AX2" s="47">
        <f t="shared" ca="1" si="3"/>
        <v>13.195457023081728</v>
      </c>
      <c r="AY2" s="47">
        <f t="shared" ref="AY2:BH17" ca="1" si="4">IF($AN2&lt;=AY$1,HLOOKUP(MONTH(AY$1),$AA:$AL,ROW($AO2),0),"")</f>
        <v>10.273654184599252</v>
      </c>
      <c r="AZ2" s="47">
        <f t="shared" ca="1" si="4"/>
        <v>9.5978992694683392</v>
      </c>
      <c r="BA2" s="47">
        <f t="shared" ca="1" si="4"/>
        <v>8.6966592003224541</v>
      </c>
      <c r="BB2" s="47">
        <f t="shared" ca="1" si="4"/>
        <v>7.2240988635568764</v>
      </c>
      <c r="BC2" s="47">
        <f t="shared" ca="1" si="4"/>
        <v>7.2904115462679027</v>
      </c>
      <c r="BD2" s="47">
        <f t="shared" ca="1" si="4"/>
        <v>7.9718254724502611</v>
      </c>
      <c r="BE2" s="47">
        <f t="shared" ca="1" si="4"/>
        <v>9.5751562812297895</v>
      </c>
      <c r="BF2" s="47">
        <f t="shared" ca="1" si="4"/>
        <v>11.165592642411783</v>
      </c>
      <c r="BG2" s="47">
        <f t="shared" ca="1" si="4"/>
        <v>13.273138735260169</v>
      </c>
      <c r="BH2" s="47">
        <f t="shared" ca="1" si="4"/>
        <v>14.991993737439861</v>
      </c>
      <c r="BI2" s="47">
        <f t="shared" ref="BI2:BR17" ca="1" si="5">IF($AN2&lt;=BI$1,HLOOKUP(MONTH(BI$1),$AA:$AL,ROW($AO2),0),"")</f>
        <v>14.735355927026838</v>
      </c>
      <c r="BJ2" s="47">
        <f t="shared" ca="1" si="5"/>
        <v>13.195457023081728</v>
      </c>
      <c r="BK2" s="47">
        <f t="shared" ca="1" si="5"/>
        <v>10.273654184599252</v>
      </c>
      <c r="BL2" s="47">
        <f t="shared" ca="1" si="5"/>
        <v>9.5978992694683392</v>
      </c>
      <c r="BM2" s="47">
        <f t="shared" ca="1" si="5"/>
        <v>8.6966592003224541</v>
      </c>
      <c r="BN2" s="47">
        <f t="shared" ca="1" si="5"/>
        <v>7.2240988635568764</v>
      </c>
      <c r="BO2" s="47">
        <f t="shared" ca="1" si="5"/>
        <v>7.2904115462679027</v>
      </c>
      <c r="BP2" s="47">
        <f t="shared" ca="1" si="5"/>
        <v>7.9718254724502611</v>
      </c>
      <c r="BQ2" s="47">
        <f t="shared" ca="1" si="5"/>
        <v>9.5751562812297895</v>
      </c>
      <c r="BR2" s="47">
        <f t="shared" ca="1" si="5"/>
        <v>11.165592642411783</v>
      </c>
      <c r="BS2" s="47">
        <f t="shared" ref="BS2:CB17" ca="1" si="6">IF($AN2&lt;=BS$1,HLOOKUP(MONTH(BS$1),$AA:$AL,ROW($AO2),0),"")</f>
        <v>13.273138735260169</v>
      </c>
      <c r="BT2" s="47">
        <f t="shared" ca="1" si="6"/>
        <v>14.991993737439861</v>
      </c>
      <c r="BU2" s="47">
        <f t="shared" ca="1" si="6"/>
        <v>14.735355927026838</v>
      </c>
      <c r="BV2" s="47">
        <f t="shared" ca="1" si="6"/>
        <v>13.195457023081728</v>
      </c>
      <c r="BW2" s="47">
        <f t="shared" ca="1" si="6"/>
        <v>10.273654184599252</v>
      </c>
      <c r="BX2" s="47">
        <f t="shared" ca="1" si="6"/>
        <v>9.5978992694683392</v>
      </c>
      <c r="BY2" s="47">
        <f t="shared" ca="1" si="6"/>
        <v>8.6966592003224541</v>
      </c>
      <c r="BZ2" s="47">
        <f t="shared" ca="1" si="6"/>
        <v>7.2240988635568764</v>
      </c>
      <c r="CA2" s="47">
        <f t="shared" ca="1" si="6"/>
        <v>7.2904115462679027</v>
      </c>
      <c r="CB2" s="47">
        <f t="shared" ca="1" si="6"/>
        <v>7.9718254724502611</v>
      </c>
      <c r="CC2" s="47">
        <f t="shared" ref="CC2:CL17" ca="1" si="7">IF($AN2&lt;=CC$1,HLOOKUP(MONTH(CC$1),$AA:$AL,ROW($AO2),0),"")</f>
        <v>9.5751562812297895</v>
      </c>
      <c r="CD2" s="47">
        <f t="shared" ca="1" si="7"/>
        <v>11.165592642411783</v>
      </c>
      <c r="CE2" s="47">
        <f t="shared" ca="1" si="7"/>
        <v>13.273138735260169</v>
      </c>
      <c r="CF2" s="47">
        <f t="shared" ca="1" si="7"/>
        <v>14.991993737439861</v>
      </c>
      <c r="CG2" s="47">
        <f t="shared" ca="1" si="7"/>
        <v>14.735355927026838</v>
      </c>
      <c r="CH2" s="47">
        <f t="shared" ca="1" si="7"/>
        <v>13.195457023081728</v>
      </c>
      <c r="CI2" s="47">
        <f t="shared" ca="1" si="7"/>
        <v>10.273654184599252</v>
      </c>
      <c r="CJ2" s="47">
        <f t="shared" ca="1" si="7"/>
        <v>9.5978992694683392</v>
      </c>
      <c r="CK2" s="47">
        <f t="shared" ca="1" si="7"/>
        <v>8.6966592003224541</v>
      </c>
      <c r="CL2" s="47">
        <f t="shared" ca="1" si="7"/>
        <v>7.2240988635568764</v>
      </c>
      <c r="CM2" s="47">
        <f t="shared" ref="CM2:CV17" ca="1" si="8">IF($AN2&lt;=CM$1,HLOOKUP(MONTH(CM$1),$AA:$AL,ROW($AO2),0),"")</f>
        <v>7.2904115462679027</v>
      </c>
      <c r="CN2" s="47">
        <f t="shared" ca="1" si="8"/>
        <v>7.9718254724502611</v>
      </c>
      <c r="CO2" s="47">
        <f t="shared" ca="1" si="8"/>
        <v>9.5751562812297895</v>
      </c>
      <c r="CP2" s="47">
        <f t="shared" ca="1" si="8"/>
        <v>11.165592642411783</v>
      </c>
      <c r="CQ2" s="47">
        <f t="shared" ca="1" si="8"/>
        <v>13.273138735260169</v>
      </c>
      <c r="CR2" s="47">
        <f t="shared" ca="1" si="8"/>
        <v>14.991993737439861</v>
      </c>
      <c r="CS2" s="47">
        <f t="shared" ca="1" si="8"/>
        <v>14.735355927026838</v>
      </c>
      <c r="CT2" s="47">
        <f t="shared" ca="1" si="8"/>
        <v>13.195457023081728</v>
      </c>
      <c r="CU2" s="47">
        <f t="shared" ca="1" si="8"/>
        <v>10.273654184599252</v>
      </c>
      <c r="CV2" s="47">
        <f t="shared" ca="1" si="8"/>
        <v>9.5978992694683392</v>
      </c>
      <c r="CW2" s="47">
        <f t="shared" ref="CW2:DD17" ca="1" si="9">IF($AN2&lt;=CW$1,HLOOKUP(MONTH(CW$1),$AA:$AL,ROW($AO2),0),"")</f>
        <v>8.6966592003224541</v>
      </c>
      <c r="CX2" s="47">
        <f t="shared" ca="1" si="9"/>
        <v>7.2240988635568764</v>
      </c>
      <c r="CY2" s="47">
        <f t="shared" ca="1" si="9"/>
        <v>7.2904115462679027</v>
      </c>
      <c r="CZ2" s="47">
        <f t="shared" ca="1" si="9"/>
        <v>7.9718254724502611</v>
      </c>
      <c r="DA2" s="47">
        <f t="shared" ca="1" si="9"/>
        <v>9.5751562812297895</v>
      </c>
      <c r="DB2" s="47">
        <f t="shared" ca="1" si="9"/>
        <v>11.165592642411783</v>
      </c>
      <c r="DC2" s="47">
        <f t="shared" ca="1" si="9"/>
        <v>13.273138735260169</v>
      </c>
      <c r="DD2" s="47">
        <f t="shared" ca="1" si="9"/>
        <v>14.991993737439861</v>
      </c>
    </row>
    <row r="3" spans="1:108" x14ac:dyDescent="0.25">
      <c r="A3" s="40" t="s">
        <v>138</v>
      </c>
      <c r="B3" s="40">
        <v>2200</v>
      </c>
      <c r="C3" s="40" t="s">
        <v>38</v>
      </c>
      <c r="D3" s="40" t="s">
        <v>159</v>
      </c>
      <c r="E3" s="40" t="s">
        <v>130</v>
      </c>
      <c r="F3" s="40">
        <v>16.8</v>
      </c>
      <c r="G3" s="43">
        <v>45352</v>
      </c>
      <c r="I3" s="40" t="s">
        <v>79</v>
      </c>
      <c r="J3" s="40">
        <v>1</v>
      </c>
      <c r="K3" s="40" t="s">
        <v>33</v>
      </c>
      <c r="L3" s="40" t="s">
        <v>158</v>
      </c>
      <c r="M3" s="41"/>
      <c r="N3" s="41">
        <f>VLOOKUP($C3 &amp; $I3 &amp; $K3,FATOR!$A$3:$P$22,COLUMN(E$1),0)</f>
        <v>0.34510552382231963</v>
      </c>
      <c r="O3" s="41">
        <f>VLOOKUP($C3 &amp; $I3 &amp; $K3,FATOR!$A$3:$P$22,COLUMN(F$1),0)</f>
        <v>0.2866705898236856</v>
      </c>
      <c r="P3" s="41">
        <f>VLOOKUP($C3 &amp; $I3 &amp; $K3,FATOR!$A$3:$P$22,COLUMN(G$1),0)</f>
        <v>0.28930204548682154</v>
      </c>
      <c r="Q3" s="41">
        <f>VLOOKUP($C3 &amp; $I3 &amp; $K3,FATOR!$A$3:$P$22,COLUMN(H$1),0)</f>
        <v>0.31634228065278813</v>
      </c>
      <c r="R3" s="41">
        <f>VLOOKUP($C3 &amp; $I3 &amp; $K3,FATOR!$A$3:$P$22,COLUMN(I$1),0)</f>
        <v>0.37996651909642021</v>
      </c>
      <c r="S3" s="41">
        <f>VLOOKUP($C3 &amp; $I3 &amp; $K3,FATOR!$A$3:$P$22,COLUMN(J$1),0)</f>
        <v>0.44307907311157868</v>
      </c>
      <c r="T3" s="41">
        <f>VLOOKUP($C3 &amp; $I3 &amp; $K3,FATOR!$A$3:$P$22,COLUMN(K$1),0)</f>
        <v>0.5267118545738162</v>
      </c>
      <c r="U3" s="41">
        <f>VLOOKUP($C3 &amp; $I3 &amp; $K3,FATOR!$A$3:$P$22,COLUMN(L$1),0)</f>
        <v>0.5949203864063437</v>
      </c>
      <c r="V3" s="41">
        <f>VLOOKUP($C3 &amp; $I3 &amp; $K3,FATOR!$A$3:$P$22,COLUMN(M$1),0)</f>
        <v>0.58473634631058879</v>
      </c>
      <c r="W3" s="41">
        <f>VLOOKUP($C3 &amp; $I3 &amp; $K3,FATOR!$A$3:$P$22,COLUMN(N$1),0)</f>
        <v>0.52362924694768764</v>
      </c>
      <c r="X3" s="41">
        <f>VLOOKUP($C3 &amp; $I3 &amp; $K3,FATOR!$A$3:$P$22,COLUMN(O$1),0)</f>
        <v>0.40768468986504969</v>
      </c>
      <c r="Y3" s="41">
        <f>VLOOKUP($C3 &amp; $I3 &amp; $K3,FATOR!$A$3:$P$22,COLUMN(P$1),0)</f>
        <v>0.38086901862969602</v>
      </c>
      <c r="AA3" s="42">
        <f t="shared" ref="AA3:AA66" si="10">N3*$F3</f>
        <v>5.79777280021497</v>
      </c>
      <c r="AB3" s="42">
        <f t="shared" ref="AB3:AB66" si="11">O3*$F3</f>
        <v>4.8160659090379179</v>
      </c>
      <c r="AC3" s="42">
        <f t="shared" ref="AC3:AC66" si="12">P3*$F3</f>
        <v>4.8602743641786024</v>
      </c>
      <c r="AD3" s="42">
        <f t="shared" ref="AD3:AD66" si="13">Q3*$F3</f>
        <v>5.3145503149668407</v>
      </c>
      <c r="AE3" s="42">
        <f t="shared" ref="AE3:AE66" si="14">R3*$F3</f>
        <v>6.3834375208198599</v>
      </c>
      <c r="AF3" s="42">
        <f t="shared" ref="AF3:AF66" si="15">S3*$F3</f>
        <v>7.4437284282745217</v>
      </c>
      <c r="AG3" s="42">
        <f t="shared" ref="AG3:AG66" si="16">T3*$F3</f>
        <v>8.8487591568401118</v>
      </c>
      <c r="AH3" s="42">
        <f t="shared" ref="AH3:AH66" si="17">U3*$F3</f>
        <v>9.9946624916265741</v>
      </c>
      <c r="AI3" s="42">
        <f t="shared" ref="AI3:AI66" si="18">V3*$F3</f>
        <v>9.823570618017893</v>
      </c>
      <c r="AJ3" s="42">
        <f t="shared" ref="AJ3:AJ66" si="19">W3*$F3</f>
        <v>8.7969713487211525</v>
      </c>
      <c r="AK3" s="42">
        <f t="shared" ref="AK3:AK66" si="20">X3*$F3</f>
        <v>6.8491027897328349</v>
      </c>
      <c r="AL3" s="42">
        <f t="shared" ref="AL3:AL66" si="21">Y3*$F3</f>
        <v>6.3985995129788931</v>
      </c>
      <c r="AN3" s="43">
        <f t="shared" ref="AN3:AN66" si="22">IF(DAY(G3)&gt;1,G3+31,G3)</f>
        <v>45352</v>
      </c>
      <c r="AO3" s="47" t="str">
        <f t="shared" ca="1" si="3"/>
        <v/>
      </c>
      <c r="AP3" s="47" t="str">
        <f t="shared" ca="1" si="3"/>
        <v/>
      </c>
      <c r="AQ3" s="47">
        <f t="shared" ca="1" si="3"/>
        <v>4.8602743641786024</v>
      </c>
      <c r="AR3" s="47">
        <f t="shared" ca="1" si="3"/>
        <v>5.3145503149668407</v>
      </c>
      <c r="AS3" s="47">
        <f t="shared" ca="1" si="3"/>
        <v>6.3834375208198599</v>
      </c>
      <c r="AT3" s="47">
        <f t="shared" ca="1" si="3"/>
        <v>7.4437284282745217</v>
      </c>
      <c r="AU3" s="47">
        <f t="shared" ca="1" si="3"/>
        <v>8.8487591568401118</v>
      </c>
      <c r="AV3" s="47">
        <f t="shared" ca="1" si="3"/>
        <v>9.9946624916265741</v>
      </c>
      <c r="AW3" s="47">
        <f t="shared" ca="1" si="3"/>
        <v>9.823570618017893</v>
      </c>
      <c r="AX3" s="47">
        <f t="shared" ca="1" si="3"/>
        <v>8.7969713487211525</v>
      </c>
      <c r="AY3" s="47">
        <f t="shared" ca="1" si="4"/>
        <v>6.8491027897328349</v>
      </c>
      <c r="AZ3" s="47">
        <f t="shared" ca="1" si="4"/>
        <v>6.3985995129788931</v>
      </c>
      <c r="BA3" s="47">
        <f t="shared" ca="1" si="4"/>
        <v>5.79777280021497</v>
      </c>
      <c r="BB3" s="47">
        <f t="shared" ca="1" si="4"/>
        <v>4.8160659090379179</v>
      </c>
      <c r="BC3" s="47">
        <f t="shared" ca="1" si="4"/>
        <v>4.8602743641786024</v>
      </c>
      <c r="BD3" s="47">
        <f t="shared" ca="1" si="4"/>
        <v>5.3145503149668407</v>
      </c>
      <c r="BE3" s="47">
        <f t="shared" ca="1" si="4"/>
        <v>6.3834375208198599</v>
      </c>
      <c r="BF3" s="47">
        <f t="shared" ca="1" si="4"/>
        <v>7.4437284282745217</v>
      </c>
      <c r="BG3" s="47">
        <f t="shared" ca="1" si="4"/>
        <v>8.8487591568401118</v>
      </c>
      <c r="BH3" s="47">
        <f t="shared" ca="1" si="4"/>
        <v>9.9946624916265741</v>
      </c>
      <c r="BI3" s="47">
        <f t="shared" ca="1" si="5"/>
        <v>9.823570618017893</v>
      </c>
      <c r="BJ3" s="47">
        <f t="shared" ca="1" si="5"/>
        <v>8.7969713487211525</v>
      </c>
      <c r="BK3" s="47">
        <f t="shared" ca="1" si="5"/>
        <v>6.8491027897328349</v>
      </c>
      <c r="BL3" s="47">
        <f t="shared" ca="1" si="5"/>
        <v>6.3985995129788931</v>
      </c>
      <c r="BM3" s="47">
        <f t="shared" ca="1" si="5"/>
        <v>5.79777280021497</v>
      </c>
      <c r="BN3" s="47">
        <f t="shared" ca="1" si="5"/>
        <v>4.8160659090379179</v>
      </c>
      <c r="BO3" s="47">
        <f t="shared" ca="1" si="5"/>
        <v>4.8602743641786024</v>
      </c>
      <c r="BP3" s="47">
        <f t="shared" ca="1" si="5"/>
        <v>5.3145503149668407</v>
      </c>
      <c r="BQ3" s="47">
        <f t="shared" ca="1" si="5"/>
        <v>6.3834375208198599</v>
      </c>
      <c r="BR3" s="47">
        <f t="shared" ca="1" si="5"/>
        <v>7.4437284282745217</v>
      </c>
      <c r="BS3" s="47">
        <f t="shared" ca="1" si="6"/>
        <v>8.8487591568401118</v>
      </c>
      <c r="BT3" s="47">
        <f t="shared" ca="1" si="6"/>
        <v>9.9946624916265741</v>
      </c>
      <c r="BU3" s="47">
        <f t="shared" ca="1" si="6"/>
        <v>9.823570618017893</v>
      </c>
      <c r="BV3" s="47">
        <f t="shared" ca="1" si="6"/>
        <v>8.7969713487211525</v>
      </c>
      <c r="BW3" s="47">
        <f t="shared" ca="1" si="6"/>
        <v>6.8491027897328349</v>
      </c>
      <c r="BX3" s="47">
        <f t="shared" ca="1" si="6"/>
        <v>6.3985995129788931</v>
      </c>
      <c r="BY3" s="47">
        <f t="shared" ca="1" si="6"/>
        <v>5.79777280021497</v>
      </c>
      <c r="BZ3" s="47">
        <f t="shared" ca="1" si="6"/>
        <v>4.8160659090379179</v>
      </c>
      <c r="CA3" s="47">
        <f t="shared" ca="1" si="6"/>
        <v>4.8602743641786024</v>
      </c>
      <c r="CB3" s="47">
        <f t="shared" ca="1" si="6"/>
        <v>5.3145503149668407</v>
      </c>
      <c r="CC3" s="47">
        <f t="shared" ca="1" si="7"/>
        <v>6.3834375208198599</v>
      </c>
      <c r="CD3" s="47">
        <f t="shared" ca="1" si="7"/>
        <v>7.4437284282745217</v>
      </c>
      <c r="CE3" s="47">
        <f t="shared" ca="1" si="7"/>
        <v>8.8487591568401118</v>
      </c>
      <c r="CF3" s="47">
        <f t="shared" ca="1" si="7"/>
        <v>9.9946624916265741</v>
      </c>
      <c r="CG3" s="47">
        <f t="shared" ca="1" si="7"/>
        <v>9.823570618017893</v>
      </c>
      <c r="CH3" s="47">
        <f t="shared" ca="1" si="7"/>
        <v>8.7969713487211525</v>
      </c>
      <c r="CI3" s="47">
        <f t="shared" ca="1" si="7"/>
        <v>6.8491027897328349</v>
      </c>
      <c r="CJ3" s="47">
        <f t="shared" ca="1" si="7"/>
        <v>6.3985995129788931</v>
      </c>
      <c r="CK3" s="47">
        <f t="shared" ca="1" si="7"/>
        <v>5.79777280021497</v>
      </c>
      <c r="CL3" s="47">
        <f t="shared" ca="1" si="7"/>
        <v>4.8160659090379179</v>
      </c>
      <c r="CM3" s="47">
        <f t="shared" ca="1" si="8"/>
        <v>4.8602743641786024</v>
      </c>
      <c r="CN3" s="47">
        <f t="shared" ca="1" si="8"/>
        <v>5.3145503149668407</v>
      </c>
      <c r="CO3" s="47">
        <f t="shared" ca="1" si="8"/>
        <v>6.3834375208198599</v>
      </c>
      <c r="CP3" s="47">
        <f t="shared" ca="1" si="8"/>
        <v>7.4437284282745217</v>
      </c>
      <c r="CQ3" s="47">
        <f t="shared" ca="1" si="8"/>
        <v>8.8487591568401118</v>
      </c>
      <c r="CR3" s="47">
        <f t="shared" ca="1" si="8"/>
        <v>9.9946624916265741</v>
      </c>
      <c r="CS3" s="47">
        <f t="shared" ca="1" si="8"/>
        <v>9.823570618017893</v>
      </c>
      <c r="CT3" s="47">
        <f t="shared" ca="1" si="8"/>
        <v>8.7969713487211525</v>
      </c>
      <c r="CU3" s="47">
        <f t="shared" ca="1" si="8"/>
        <v>6.8491027897328349</v>
      </c>
      <c r="CV3" s="47">
        <f t="shared" ca="1" si="8"/>
        <v>6.3985995129788931</v>
      </c>
      <c r="CW3" s="47">
        <f t="shared" ca="1" si="9"/>
        <v>5.79777280021497</v>
      </c>
      <c r="CX3" s="47">
        <f t="shared" ca="1" si="9"/>
        <v>4.8160659090379179</v>
      </c>
      <c r="CY3" s="47">
        <f t="shared" ca="1" si="9"/>
        <v>4.8602743641786024</v>
      </c>
      <c r="CZ3" s="47">
        <f t="shared" ca="1" si="9"/>
        <v>5.3145503149668407</v>
      </c>
      <c r="DA3" s="47">
        <f t="shared" ca="1" si="9"/>
        <v>6.3834375208198599</v>
      </c>
      <c r="DB3" s="47">
        <f t="shared" ca="1" si="9"/>
        <v>7.4437284282745217</v>
      </c>
      <c r="DC3" s="47">
        <f t="shared" ca="1" si="9"/>
        <v>8.8487591568401118</v>
      </c>
      <c r="DD3" s="47">
        <f t="shared" ca="1" si="9"/>
        <v>9.9946624916265741</v>
      </c>
    </row>
    <row r="4" spans="1:108" x14ac:dyDescent="0.25">
      <c r="A4" s="40" t="s">
        <v>138</v>
      </c>
      <c r="B4" s="40">
        <v>2200</v>
      </c>
      <c r="C4" s="40" t="s">
        <v>38</v>
      </c>
      <c r="D4" s="40" t="s">
        <v>159</v>
      </c>
      <c r="E4" s="40" t="s">
        <v>160</v>
      </c>
      <c r="F4" s="40">
        <v>4.2</v>
      </c>
      <c r="G4" s="43">
        <v>45383</v>
      </c>
      <c r="I4" s="40" t="s">
        <v>79</v>
      </c>
      <c r="J4" s="40">
        <v>1</v>
      </c>
      <c r="K4" s="40" t="s">
        <v>33</v>
      </c>
      <c r="L4" s="40" t="s">
        <v>158</v>
      </c>
      <c r="M4" s="41"/>
      <c r="N4" s="41">
        <f>VLOOKUP($C4 &amp; $I4 &amp; $K4,FATOR!$A$3:$P$22,COLUMN(E$1),0)</f>
        <v>0.34510552382231963</v>
      </c>
      <c r="O4" s="41">
        <f>VLOOKUP($C4 &amp; $I4 &amp; $K4,FATOR!$A$3:$P$22,COLUMN(F$1),0)</f>
        <v>0.2866705898236856</v>
      </c>
      <c r="P4" s="41">
        <f>VLOOKUP($C4 &amp; $I4 &amp; $K4,FATOR!$A$3:$P$22,COLUMN(G$1),0)</f>
        <v>0.28930204548682154</v>
      </c>
      <c r="Q4" s="41">
        <f>VLOOKUP($C4 &amp; $I4 &amp; $K4,FATOR!$A$3:$P$22,COLUMN(H$1),0)</f>
        <v>0.31634228065278813</v>
      </c>
      <c r="R4" s="41">
        <f>VLOOKUP($C4 &amp; $I4 &amp; $K4,FATOR!$A$3:$P$22,COLUMN(I$1),0)</f>
        <v>0.37996651909642021</v>
      </c>
      <c r="S4" s="41">
        <f>VLOOKUP($C4 &amp; $I4 &amp; $K4,FATOR!$A$3:$P$22,COLUMN(J$1),0)</f>
        <v>0.44307907311157868</v>
      </c>
      <c r="T4" s="41">
        <f>VLOOKUP($C4 &amp; $I4 &amp; $K4,FATOR!$A$3:$P$22,COLUMN(K$1),0)</f>
        <v>0.5267118545738162</v>
      </c>
      <c r="U4" s="41">
        <f>VLOOKUP($C4 &amp; $I4 &amp; $K4,FATOR!$A$3:$P$22,COLUMN(L$1),0)</f>
        <v>0.5949203864063437</v>
      </c>
      <c r="V4" s="41">
        <f>VLOOKUP($C4 &amp; $I4 &amp; $K4,FATOR!$A$3:$P$22,COLUMN(M$1),0)</f>
        <v>0.58473634631058879</v>
      </c>
      <c r="W4" s="41">
        <f>VLOOKUP($C4 &amp; $I4 &amp; $K4,FATOR!$A$3:$P$22,COLUMN(N$1),0)</f>
        <v>0.52362924694768764</v>
      </c>
      <c r="X4" s="41">
        <f>VLOOKUP($C4 &amp; $I4 &amp; $K4,FATOR!$A$3:$P$22,COLUMN(O$1),0)</f>
        <v>0.40768468986504969</v>
      </c>
      <c r="Y4" s="41">
        <f>VLOOKUP($C4 &amp; $I4 &amp; $K4,FATOR!$A$3:$P$22,COLUMN(P$1),0)</f>
        <v>0.38086901862969602</v>
      </c>
      <c r="AA4" s="42">
        <f t="shared" si="10"/>
        <v>1.4494432000537425</v>
      </c>
      <c r="AB4" s="42">
        <f t="shared" si="11"/>
        <v>1.2040164772594795</v>
      </c>
      <c r="AC4" s="42">
        <f t="shared" si="12"/>
        <v>1.2150685910446506</v>
      </c>
      <c r="AD4" s="42">
        <f t="shared" si="13"/>
        <v>1.3286375787417102</v>
      </c>
      <c r="AE4" s="42">
        <f t="shared" si="14"/>
        <v>1.595859380204965</v>
      </c>
      <c r="AF4" s="42">
        <f t="shared" si="15"/>
        <v>1.8609321070686304</v>
      </c>
      <c r="AG4" s="42">
        <f t="shared" si="16"/>
        <v>2.212189789210028</v>
      </c>
      <c r="AH4" s="42">
        <f t="shared" si="17"/>
        <v>2.4986656229066435</v>
      </c>
      <c r="AI4" s="42">
        <f t="shared" si="18"/>
        <v>2.4558926545044732</v>
      </c>
      <c r="AJ4" s="42">
        <f t="shared" si="19"/>
        <v>2.1992428371802881</v>
      </c>
      <c r="AK4" s="42">
        <f t="shared" si="20"/>
        <v>1.7122756974332087</v>
      </c>
      <c r="AL4" s="42">
        <f t="shared" si="21"/>
        <v>1.5996498782447233</v>
      </c>
      <c r="AN4" s="43">
        <f t="shared" si="22"/>
        <v>45383</v>
      </c>
      <c r="AO4" s="47" t="str">
        <f t="shared" ca="1" si="3"/>
        <v/>
      </c>
      <c r="AP4" s="47" t="str">
        <f t="shared" ca="1" si="3"/>
        <v/>
      </c>
      <c r="AQ4" s="47" t="str">
        <f t="shared" ca="1" si="3"/>
        <v/>
      </c>
      <c r="AR4" s="47">
        <f t="shared" ca="1" si="3"/>
        <v>1.3286375787417102</v>
      </c>
      <c r="AS4" s="47">
        <f t="shared" ca="1" si="3"/>
        <v>1.595859380204965</v>
      </c>
      <c r="AT4" s="47">
        <f t="shared" ca="1" si="3"/>
        <v>1.8609321070686304</v>
      </c>
      <c r="AU4" s="47">
        <f t="shared" ca="1" si="3"/>
        <v>2.212189789210028</v>
      </c>
      <c r="AV4" s="47">
        <f t="shared" ca="1" si="3"/>
        <v>2.4986656229066435</v>
      </c>
      <c r="AW4" s="47">
        <f t="shared" ca="1" si="3"/>
        <v>2.4558926545044732</v>
      </c>
      <c r="AX4" s="47">
        <f t="shared" ca="1" si="3"/>
        <v>2.1992428371802881</v>
      </c>
      <c r="AY4" s="47">
        <f t="shared" ca="1" si="4"/>
        <v>1.7122756974332087</v>
      </c>
      <c r="AZ4" s="47">
        <f t="shared" ca="1" si="4"/>
        <v>1.5996498782447233</v>
      </c>
      <c r="BA4" s="47">
        <f t="shared" ca="1" si="4"/>
        <v>1.4494432000537425</v>
      </c>
      <c r="BB4" s="47">
        <f t="shared" ca="1" si="4"/>
        <v>1.2040164772594795</v>
      </c>
      <c r="BC4" s="47">
        <f t="shared" ca="1" si="4"/>
        <v>1.2150685910446506</v>
      </c>
      <c r="BD4" s="47">
        <f t="shared" ca="1" si="4"/>
        <v>1.3286375787417102</v>
      </c>
      <c r="BE4" s="47">
        <f t="shared" ca="1" si="4"/>
        <v>1.595859380204965</v>
      </c>
      <c r="BF4" s="47">
        <f t="shared" ca="1" si="4"/>
        <v>1.8609321070686304</v>
      </c>
      <c r="BG4" s="47">
        <f t="shared" ca="1" si="4"/>
        <v>2.212189789210028</v>
      </c>
      <c r="BH4" s="47">
        <f t="shared" ca="1" si="4"/>
        <v>2.4986656229066435</v>
      </c>
      <c r="BI4" s="47">
        <f t="shared" ca="1" si="5"/>
        <v>2.4558926545044732</v>
      </c>
      <c r="BJ4" s="47">
        <f t="shared" ca="1" si="5"/>
        <v>2.1992428371802881</v>
      </c>
      <c r="BK4" s="47">
        <f t="shared" ca="1" si="5"/>
        <v>1.7122756974332087</v>
      </c>
      <c r="BL4" s="47">
        <f t="shared" ca="1" si="5"/>
        <v>1.5996498782447233</v>
      </c>
      <c r="BM4" s="47">
        <f t="shared" ca="1" si="5"/>
        <v>1.4494432000537425</v>
      </c>
      <c r="BN4" s="47">
        <f t="shared" ca="1" si="5"/>
        <v>1.2040164772594795</v>
      </c>
      <c r="BO4" s="47">
        <f t="shared" ca="1" si="5"/>
        <v>1.2150685910446506</v>
      </c>
      <c r="BP4" s="47">
        <f t="shared" ca="1" si="5"/>
        <v>1.3286375787417102</v>
      </c>
      <c r="BQ4" s="47">
        <f t="shared" ca="1" si="5"/>
        <v>1.595859380204965</v>
      </c>
      <c r="BR4" s="47">
        <f t="shared" ca="1" si="5"/>
        <v>1.8609321070686304</v>
      </c>
      <c r="BS4" s="47">
        <f t="shared" ca="1" si="6"/>
        <v>2.212189789210028</v>
      </c>
      <c r="BT4" s="47">
        <f t="shared" ca="1" si="6"/>
        <v>2.4986656229066435</v>
      </c>
      <c r="BU4" s="47">
        <f t="shared" ca="1" si="6"/>
        <v>2.4558926545044732</v>
      </c>
      <c r="BV4" s="47">
        <f t="shared" ca="1" si="6"/>
        <v>2.1992428371802881</v>
      </c>
      <c r="BW4" s="47">
        <f t="shared" ca="1" si="6"/>
        <v>1.7122756974332087</v>
      </c>
      <c r="BX4" s="47">
        <f t="shared" ca="1" si="6"/>
        <v>1.5996498782447233</v>
      </c>
      <c r="BY4" s="47">
        <f t="shared" ca="1" si="6"/>
        <v>1.4494432000537425</v>
      </c>
      <c r="BZ4" s="47">
        <f t="shared" ca="1" si="6"/>
        <v>1.2040164772594795</v>
      </c>
      <c r="CA4" s="47">
        <f t="shared" ca="1" si="6"/>
        <v>1.2150685910446506</v>
      </c>
      <c r="CB4" s="47">
        <f t="shared" ca="1" si="6"/>
        <v>1.3286375787417102</v>
      </c>
      <c r="CC4" s="47">
        <f t="shared" ca="1" si="7"/>
        <v>1.595859380204965</v>
      </c>
      <c r="CD4" s="47">
        <f t="shared" ca="1" si="7"/>
        <v>1.8609321070686304</v>
      </c>
      <c r="CE4" s="47">
        <f t="shared" ca="1" si="7"/>
        <v>2.212189789210028</v>
      </c>
      <c r="CF4" s="47">
        <f t="shared" ca="1" si="7"/>
        <v>2.4986656229066435</v>
      </c>
      <c r="CG4" s="47">
        <f t="shared" ca="1" si="7"/>
        <v>2.4558926545044732</v>
      </c>
      <c r="CH4" s="47">
        <f t="shared" ca="1" si="7"/>
        <v>2.1992428371802881</v>
      </c>
      <c r="CI4" s="47">
        <f t="shared" ca="1" si="7"/>
        <v>1.7122756974332087</v>
      </c>
      <c r="CJ4" s="47">
        <f t="shared" ca="1" si="7"/>
        <v>1.5996498782447233</v>
      </c>
      <c r="CK4" s="47">
        <f t="shared" ca="1" si="7"/>
        <v>1.4494432000537425</v>
      </c>
      <c r="CL4" s="47">
        <f t="shared" ca="1" si="7"/>
        <v>1.2040164772594795</v>
      </c>
      <c r="CM4" s="47">
        <f t="shared" ca="1" si="8"/>
        <v>1.2150685910446506</v>
      </c>
      <c r="CN4" s="47">
        <f t="shared" ca="1" si="8"/>
        <v>1.3286375787417102</v>
      </c>
      <c r="CO4" s="47">
        <f t="shared" ca="1" si="8"/>
        <v>1.595859380204965</v>
      </c>
      <c r="CP4" s="47">
        <f t="shared" ca="1" si="8"/>
        <v>1.8609321070686304</v>
      </c>
      <c r="CQ4" s="47">
        <f t="shared" ca="1" si="8"/>
        <v>2.212189789210028</v>
      </c>
      <c r="CR4" s="47">
        <f t="shared" ca="1" si="8"/>
        <v>2.4986656229066435</v>
      </c>
      <c r="CS4" s="47">
        <f t="shared" ca="1" si="8"/>
        <v>2.4558926545044732</v>
      </c>
      <c r="CT4" s="47">
        <f t="shared" ca="1" si="8"/>
        <v>2.1992428371802881</v>
      </c>
      <c r="CU4" s="47">
        <f t="shared" ca="1" si="8"/>
        <v>1.7122756974332087</v>
      </c>
      <c r="CV4" s="47">
        <f t="shared" ca="1" si="8"/>
        <v>1.5996498782447233</v>
      </c>
      <c r="CW4" s="47">
        <f t="shared" ca="1" si="9"/>
        <v>1.4494432000537425</v>
      </c>
      <c r="CX4" s="47">
        <f t="shared" ca="1" si="9"/>
        <v>1.2040164772594795</v>
      </c>
      <c r="CY4" s="47">
        <f t="shared" ca="1" si="9"/>
        <v>1.2150685910446506</v>
      </c>
      <c r="CZ4" s="47">
        <f t="shared" ca="1" si="9"/>
        <v>1.3286375787417102</v>
      </c>
      <c r="DA4" s="47">
        <f t="shared" ca="1" si="9"/>
        <v>1.595859380204965</v>
      </c>
      <c r="DB4" s="47">
        <f t="shared" ca="1" si="9"/>
        <v>1.8609321070686304</v>
      </c>
      <c r="DC4" s="47">
        <f t="shared" ca="1" si="9"/>
        <v>2.212189789210028</v>
      </c>
      <c r="DD4" s="47">
        <f t="shared" ca="1" si="9"/>
        <v>2.4986656229066435</v>
      </c>
    </row>
    <row r="5" spans="1:108" x14ac:dyDescent="0.25">
      <c r="A5" s="40" t="s">
        <v>138</v>
      </c>
      <c r="B5" s="40">
        <v>2201</v>
      </c>
      <c r="C5" s="40" t="s">
        <v>38</v>
      </c>
      <c r="D5" s="40" t="s">
        <v>161</v>
      </c>
      <c r="E5" s="40" t="s">
        <v>130</v>
      </c>
      <c r="F5" s="40">
        <v>16.8</v>
      </c>
      <c r="G5" s="43">
        <v>45167</v>
      </c>
      <c r="I5" s="40" t="s">
        <v>79</v>
      </c>
      <c r="J5" s="40">
        <v>2</v>
      </c>
      <c r="K5" s="40" t="s">
        <v>33</v>
      </c>
      <c r="L5" s="40" t="s">
        <v>158</v>
      </c>
      <c r="M5" s="41"/>
      <c r="N5" s="41">
        <f>VLOOKUP($C5 &amp; $I5 &amp; $K5,FATOR!$A$3:$P$22,COLUMN(E$1),0)</f>
        <v>0.34510552382231963</v>
      </c>
      <c r="O5" s="41">
        <f>VLOOKUP($C5 &amp; $I5 &amp; $K5,FATOR!$A$3:$P$22,COLUMN(F$1),0)</f>
        <v>0.2866705898236856</v>
      </c>
      <c r="P5" s="41">
        <f>VLOOKUP($C5 &amp; $I5 &amp; $K5,FATOR!$A$3:$P$22,COLUMN(G$1),0)</f>
        <v>0.28930204548682154</v>
      </c>
      <c r="Q5" s="41">
        <f>VLOOKUP($C5 &amp; $I5 &amp; $K5,FATOR!$A$3:$P$22,COLUMN(H$1),0)</f>
        <v>0.31634228065278813</v>
      </c>
      <c r="R5" s="41">
        <f>VLOOKUP($C5 &amp; $I5 &amp; $K5,FATOR!$A$3:$P$22,COLUMN(I$1),0)</f>
        <v>0.37996651909642021</v>
      </c>
      <c r="S5" s="41">
        <f>VLOOKUP($C5 &amp; $I5 &amp; $K5,FATOR!$A$3:$P$22,COLUMN(J$1),0)</f>
        <v>0.44307907311157868</v>
      </c>
      <c r="T5" s="41">
        <f>VLOOKUP($C5 &amp; $I5 &amp; $K5,FATOR!$A$3:$P$22,COLUMN(K$1),0)</f>
        <v>0.5267118545738162</v>
      </c>
      <c r="U5" s="41">
        <f>VLOOKUP($C5 &amp; $I5 &amp; $K5,FATOR!$A$3:$P$22,COLUMN(L$1),0)</f>
        <v>0.5949203864063437</v>
      </c>
      <c r="V5" s="41">
        <f>VLOOKUP($C5 &amp; $I5 &amp; $K5,FATOR!$A$3:$P$22,COLUMN(M$1),0)</f>
        <v>0.58473634631058879</v>
      </c>
      <c r="W5" s="41">
        <f>VLOOKUP($C5 &amp; $I5 &amp; $K5,FATOR!$A$3:$P$22,COLUMN(N$1),0)</f>
        <v>0.52362924694768764</v>
      </c>
      <c r="X5" s="41">
        <f>VLOOKUP($C5 &amp; $I5 &amp; $K5,FATOR!$A$3:$P$22,COLUMN(O$1),0)</f>
        <v>0.40768468986504969</v>
      </c>
      <c r="Y5" s="41">
        <f>VLOOKUP($C5 &amp; $I5 &amp; $K5,FATOR!$A$3:$P$22,COLUMN(P$1),0)</f>
        <v>0.38086901862969602</v>
      </c>
      <c r="AA5" s="42">
        <f t="shared" si="10"/>
        <v>5.79777280021497</v>
      </c>
      <c r="AB5" s="42">
        <f t="shared" si="11"/>
        <v>4.8160659090379179</v>
      </c>
      <c r="AC5" s="42">
        <f t="shared" si="12"/>
        <v>4.8602743641786024</v>
      </c>
      <c r="AD5" s="42">
        <f t="shared" si="13"/>
        <v>5.3145503149668407</v>
      </c>
      <c r="AE5" s="42">
        <f t="shared" si="14"/>
        <v>6.3834375208198599</v>
      </c>
      <c r="AF5" s="42">
        <f t="shared" si="15"/>
        <v>7.4437284282745217</v>
      </c>
      <c r="AG5" s="42">
        <f t="shared" si="16"/>
        <v>8.8487591568401118</v>
      </c>
      <c r="AH5" s="42">
        <f t="shared" si="17"/>
        <v>9.9946624916265741</v>
      </c>
      <c r="AI5" s="42">
        <f t="shared" si="18"/>
        <v>9.823570618017893</v>
      </c>
      <c r="AJ5" s="42">
        <f t="shared" si="19"/>
        <v>8.7969713487211525</v>
      </c>
      <c r="AK5" s="42">
        <f t="shared" si="20"/>
        <v>6.8491027897328349</v>
      </c>
      <c r="AL5" s="42">
        <f t="shared" si="21"/>
        <v>6.3985995129788931</v>
      </c>
      <c r="AN5" s="43">
        <f t="shared" si="22"/>
        <v>45198</v>
      </c>
      <c r="AO5" s="47">
        <f t="shared" ca="1" si="3"/>
        <v>5.79777280021497</v>
      </c>
      <c r="AP5" s="47">
        <f t="shared" ca="1" si="3"/>
        <v>4.8160659090379179</v>
      </c>
      <c r="AQ5" s="47">
        <f t="shared" ca="1" si="3"/>
        <v>4.8602743641786024</v>
      </c>
      <c r="AR5" s="47">
        <f t="shared" ca="1" si="3"/>
        <v>5.3145503149668407</v>
      </c>
      <c r="AS5" s="47">
        <f t="shared" ca="1" si="3"/>
        <v>6.3834375208198599</v>
      </c>
      <c r="AT5" s="47">
        <f t="shared" ca="1" si="3"/>
        <v>7.4437284282745217</v>
      </c>
      <c r="AU5" s="47">
        <f t="shared" ca="1" si="3"/>
        <v>8.8487591568401118</v>
      </c>
      <c r="AV5" s="47">
        <f t="shared" ca="1" si="3"/>
        <v>9.9946624916265741</v>
      </c>
      <c r="AW5" s="47">
        <f t="shared" ca="1" si="3"/>
        <v>9.823570618017893</v>
      </c>
      <c r="AX5" s="47">
        <f t="shared" ca="1" si="3"/>
        <v>8.7969713487211525</v>
      </c>
      <c r="AY5" s="47">
        <f t="shared" ca="1" si="4"/>
        <v>6.8491027897328349</v>
      </c>
      <c r="AZ5" s="47">
        <f t="shared" ca="1" si="4"/>
        <v>6.3985995129788931</v>
      </c>
      <c r="BA5" s="47">
        <f t="shared" ca="1" si="4"/>
        <v>5.79777280021497</v>
      </c>
      <c r="BB5" s="47">
        <f t="shared" ca="1" si="4"/>
        <v>4.8160659090379179</v>
      </c>
      <c r="BC5" s="47">
        <f t="shared" ca="1" si="4"/>
        <v>4.8602743641786024</v>
      </c>
      <c r="BD5" s="47">
        <f t="shared" ca="1" si="4"/>
        <v>5.3145503149668407</v>
      </c>
      <c r="BE5" s="47">
        <f t="shared" ca="1" si="4"/>
        <v>6.3834375208198599</v>
      </c>
      <c r="BF5" s="47">
        <f t="shared" ca="1" si="4"/>
        <v>7.4437284282745217</v>
      </c>
      <c r="BG5" s="47">
        <f t="shared" ca="1" si="4"/>
        <v>8.8487591568401118</v>
      </c>
      <c r="BH5" s="47">
        <f t="shared" ca="1" si="4"/>
        <v>9.9946624916265741</v>
      </c>
      <c r="BI5" s="47">
        <f t="shared" ca="1" si="5"/>
        <v>9.823570618017893</v>
      </c>
      <c r="BJ5" s="47">
        <f t="shared" ca="1" si="5"/>
        <v>8.7969713487211525</v>
      </c>
      <c r="BK5" s="47">
        <f t="shared" ca="1" si="5"/>
        <v>6.8491027897328349</v>
      </c>
      <c r="BL5" s="47">
        <f t="shared" ca="1" si="5"/>
        <v>6.3985995129788931</v>
      </c>
      <c r="BM5" s="47">
        <f t="shared" ca="1" si="5"/>
        <v>5.79777280021497</v>
      </c>
      <c r="BN5" s="47">
        <f t="shared" ca="1" si="5"/>
        <v>4.8160659090379179</v>
      </c>
      <c r="BO5" s="47">
        <f t="shared" ca="1" si="5"/>
        <v>4.8602743641786024</v>
      </c>
      <c r="BP5" s="47">
        <f t="shared" ca="1" si="5"/>
        <v>5.3145503149668407</v>
      </c>
      <c r="BQ5" s="47">
        <f t="shared" ca="1" si="5"/>
        <v>6.3834375208198599</v>
      </c>
      <c r="BR5" s="47">
        <f t="shared" ca="1" si="5"/>
        <v>7.4437284282745217</v>
      </c>
      <c r="BS5" s="47">
        <f t="shared" ca="1" si="6"/>
        <v>8.8487591568401118</v>
      </c>
      <c r="BT5" s="47">
        <f t="shared" ca="1" si="6"/>
        <v>9.9946624916265741</v>
      </c>
      <c r="BU5" s="47">
        <f t="shared" ca="1" si="6"/>
        <v>9.823570618017893</v>
      </c>
      <c r="BV5" s="47">
        <f t="shared" ca="1" si="6"/>
        <v>8.7969713487211525</v>
      </c>
      <c r="BW5" s="47">
        <f t="shared" ca="1" si="6"/>
        <v>6.8491027897328349</v>
      </c>
      <c r="BX5" s="47">
        <f t="shared" ca="1" si="6"/>
        <v>6.3985995129788931</v>
      </c>
      <c r="BY5" s="47">
        <f t="shared" ca="1" si="6"/>
        <v>5.79777280021497</v>
      </c>
      <c r="BZ5" s="47">
        <f t="shared" ca="1" si="6"/>
        <v>4.8160659090379179</v>
      </c>
      <c r="CA5" s="47">
        <f t="shared" ca="1" si="6"/>
        <v>4.8602743641786024</v>
      </c>
      <c r="CB5" s="47">
        <f t="shared" ca="1" si="6"/>
        <v>5.3145503149668407</v>
      </c>
      <c r="CC5" s="47">
        <f t="shared" ca="1" si="7"/>
        <v>6.3834375208198599</v>
      </c>
      <c r="CD5" s="47">
        <f t="shared" ca="1" si="7"/>
        <v>7.4437284282745217</v>
      </c>
      <c r="CE5" s="47">
        <f t="shared" ca="1" si="7"/>
        <v>8.8487591568401118</v>
      </c>
      <c r="CF5" s="47">
        <f t="shared" ca="1" si="7"/>
        <v>9.9946624916265741</v>
      </c>
      <c r="CG5" s="47">
        <f t="shared" ca="1" si="7"/>
        <v>9.823570618017893</v>
      </c>
      <c r="CH5" s="47">
        <f t="shared" ca="1" si="7"/>
        <v>8.7969713487211525</v>
      </c>
      <c r="CI5" s="47">
        <f t="shared" ca="1" si="7"/>
        <v>6.8491027897328349</v>
      </c>
      <c r="CJ5" s="47">
        <f t="shared" ca="1" si="7"/>
        <v>6.3985995129788931</v>
      </c>
      <c r="CK5" s="47">
        <f t="shared" ca="1" si="7"/>
        <v>5.79777280021497</v>
      </c>
      <c r="CL5" s="47">
        <f t="shared" ca="1" si="7"/>
        <v>4.8160659090379179</v>
      </c>
      <c r="CM5" s="47">
        <f t="shared" ca="1" si="8"/>
        <v>4.8602743641786024</v>
      </c>
      <c r="CN5" s="47">
        <f t="shared" ca="1" si="8"/>
        <v>5.3145503149668407</v>
      </c>
      <c r="CO5" s="47">
        <f t="shared" ca="1" si="8"/>
        <v>6.3834375208198599</v>
      </c>
      <c r="CP5" s="47">
        <f t="shared" ca="1" si="8"/>
        <v>7.4437284282745217</v>
      </c>
      <c r="CQ5" s="47">
        <f t="shared" ca="1" si="8"/>
        <v>8.8487591568401118</v>
      </c>
      <c r="CR5" s="47">
        <f t="shared" ca="1" si="8"/>
        <v>9.9946624916265741</v>
      </c>
      <c r="CS5" s="47">
        <f t="shared" ca="1" si="8"/>
        <v>9.823570618017893</v>
      </c>
      <c r="CT5" s="47">
        <f t="shared" ca="1" si="8"/>
        <v>8.7969713487211525</v>
      </c>
      <c r="CU5" s="47">
        <f t="shared" ca="1" si="8"/>
        <v>6.8491027897328349</v>
      </c>
      <c r="CV5" s="47">
        <f t="shared" ca="1" si="8"/>
        <v>6.3985995129788931</v>
      </c>
      <c r="CW5" s="47">
        <f t="shared" ca="1" si="9"/>
        <v>5.79777280021497</v>
      </c>
      <c r="CX5" s="47">
        <f t="shared" ca="1" si="9"/>
        <v>4.8160659090379179</v>
      </c>
      <c r="CY5" s="47">
        <f t="shared" ca="1" si="9"/>
        <v>4.8602743641786024</v>
      </c>
      <c r="CZ5" s="47">
        <f t="shared" ca="1" si="9"/>
        <v>5.3145503149668407</v>
      </c>
      <c r="DA5" s="47">
        <f t="shared" ca="1" si="9"/>
        <v>6.3834375208198599</v>
      </c>
      <c r="DB5" s="47">
        <f t="shared" ca="1" si="9"/>
        <v>7.4437284282745217</v>
      </c>
      <c r="DC5" s="47">
        <f t="shared" ca="1" si="9"/>
        <v>8.8487591568401118</v>
      </c>
      <c r="DD5" s="47">
        <f t="shared" ca="1" si="9"/>
        <v>9.9946624916265741</v>
      </c>
    </row>
    <row r="6" spans="1:108" x14ac:dyDescent="0.25">
      <c r="A6" s="40" t="s">
        <v>138</v>
      </c>
      <c r="B6" s="40">
        <v>2393</v>
      </c>
      <c r="C6" s="40" t="s">
        <v>38</v>
      </c>
      <c r="D6" s="40" t="s">
        <v>1301</v>
      </c>
      <c r="E6" s="40" t="s">
        <v>130</v>
      </c>
      <c r="F6" s="40">
        <v>4.2</v>
      </c>
      <c r="G6" s="43">
        <v>45092</v>
      </c>
      <c r="I6" s="40" t="s">
        <v>79</v>
      </c>
      <c r="J6" s="40">
        <v>2</v>
      </c>
      <c r="K6" s="40" t="s">
        <v>33</v>
      </c>
      <c r="L6" s="40" t="s">
        <v>158</v>
      </c>
      <c r="M6" s="41"/>
      <c r="N6" s="41">
        <f>VLOOKUP($C6 &amp; $I6 &amp; $K6,FATOR!$A$3:$P$22,COLUMN(E$1),0)</f>
        <v>0.34510552382231963</v>
      </c>
      <c r="O6" s="41">
        <f>VLOOKUP($C6 &amp; $I6 &amp; $K6,FATOR!$A$3:$P$22,COLUMN(F$1),0)</f>
        <v>0.2866705898236856</v>
      </c>
      <c r="P6" s="41">
        <f>VLOOKUP($C6 &amp; $I6 &amp; $K6,FATOR!$A$3:$P$22,COLUMN(G$1),0)</f>
        <v>0.28930204548682154</v>
      </c>
      <c r="Q6" s="41">
        <f>VLOOKUP($C6 &amp; $I6 &amp; $K6,FATOR!$A$3:$P$22,COLUMN(H$1),0)</f>
        <v>0.31634228065278813</v>
      </c>
      <c r="R6" s="41">
        <f>VLOOKUP($C6 &amp; $I6 &amp; $K6,FATOR!$A$3:$P$22,COLUMN(I$1),0)</f>
        <v>0.37996651909642021</v>
      </c>
      <c r="S6" s="41">
        <f>VLOOKUP($C6 &amp; $I6 &amp; $K6,FATOR!$A$3:$P$22,COLUMN(J$1),0)</f>
        <v>0.44307907311157868</v>
      </c>
      <c r="T6" s="41">
        <f>VLOOKUP($C6 &amp; $I6 &amp; $K6,FATOR!$A$3:$P$22,COLUMN(K$1),0)</f>
        <v>0.5267118545738162</v>
      </c>
      <c r="U6" s="41">
        <f>VLOOKUP($C6 &amp; $I6 &amp; $K6,FATOR!$A$3:$P$22,COLUMN(L$1),0)</f>
        <v>0.5949203864063437</v>
      </c>
      <c r="V6" s="41">
        <f>VLOOKUP($C6 &amp; $I6 &amp; $K6,FATOR!$A$3:$P$22,COLUMN(M$1),0)</f>
        <v>0.58473634631058879</v>
      </c>
      <c r="W6" s="41">
        <f>VLOOKUP($C6 &amp; $I6 &amp; $K6,FATOR!$A$3:$P$22,COLUMN(N$1),0)</f>
        <v>0.52362924694768764</v>
      </c>
      <c r="X6" s="41">
        <f>VLOOKUP($C6 &amp; $I6 &amp; $K6,FATOR!$A$3:$P$22,COLUMN(O$1),0)</f>
        <v>0.40768468986504969</v>
      </c>
      <c r="Y6" s="41">
        <f>VLOOKUP($C6 &amp; $I6 &amp; $K6,FATOR!$A$3:$P$22,COLUMN(P$1),0)</f>
        <v>0.38086901862969602</v>
      </c>
      <c r="AA6" s="42">
        <f t="shared" si="10"/>
        <v>1.4494432000537425</v>
      </c>
      <c r="AB6" s="42">
        <f t="shared" si="11"/>
        <v>1.2040164772594795</v>
      </c>
      <c r="AC6" s="42">
        <f t="shared" si="12"/>
        <v>1.2150685910446506</v>
      </c>
      <c r="AD6" s="42">
        <f t="shared" si="13"/>
        <v>1.3286375787417102</v>
      </c>
      <c r="AE6" s="42">
        <f t="shared" si="14"/>
        <v>1.595859380204965</v>
      </c>
      <c r="AF6" s="42">
        <f t="shared" si="15"/>
        <v>1.8609321070686304</v>
      </c>
      <c r="AG6" s="42">
        <f t="shared" si="16"/>
        <v>2.212189789210028</v>
      </c>
      <c r="AH6" s="42">
        <f t="shared" si="17"/>
        <v>2.4986656229066435</v>
      </c>
      <c r="AI6" s="42">
        <f t="shared" si="18"/>
        <v>2.4558926545044732</v>
      </c>
      <c r="AJ6" s="42">
        <f t="shared" si="19"/>
        <v>2.1992428371802881</v>
      </c>
      <c r="AK6" s="42">
        <f t="shared" si="20"/>
        <v>1.7122756974332087</v>
      </c>
      <c r="AL6" s="42">
        <f t="shared" si="21"/>
        <v>1.5996498782447233</v>
      </c>
      <c r="AN6" s="43">
        <f t="shared" si="22"/>
        <v>45123</v>
      </c>
      <c r="AO6" s="47">
        <f t="shared" ca="1" si="3"/>
        <v>1.4494432000537425</v>
      </c>
      <c r="AP6" s="47">
        <f t="shared" ca="1" si="3"/>
        <v>1.2040164772594795</v>
      </c>
      <c r="AQ6" s="47">
        <f t="shared" ca="1" si="3"/>
        <v>1.2150685910446506</v>
      </c>
      <c r="AR6" s="47">
        <f t="shared" ca="1" si="3"/>
        <v>1.3286375787417102</v>
      </c>
      <c r="AS6" s="47">
        <f t="shared" ca="1" si="3"/>
        <v>1.595859380204965</v>
      </c>
      <c r="AT6" s="47">
        <f t="shared" ca="1" si="3"/>
        <v>1.8609321070686304</v>
      </c>
      <c r="AU6" s="47">
        <f t="shared" ca="1" si="3"/>
        <v>2.212189789210028</v>
      </c>
      <c r="AV6" s="47">
        <f t="shared" ca="1" si="3"/>
        <v>2.4986656229066435</v>
      </c>
      <c r="AW6" s="47">
        <f t="shared" ca="1" si="3"/>
        <v>2.4558926545044732</v>
      </c>
      <c r="AX6" s="47">
        <f t="shared" ca="1" si="3"/>
        <v>2.1992428371802881</v>
      </c>
      <c r="AY6" s="47">
        <f t="shared" ca="1" si="4"/>
        <v>1.7122756974332087</v>
      </c>
      <c r="AZ6" s="47">
        <f t="shared" ca="1" si="4"/>
        <v>1.5996498782447233</v>
      </c>
      <c r="BA6" s="47">
        <f t="shared" ca="1" si="4"/>
        <v>1.4494432000537425</v>
      </c>
      <c r="BB6" s="47">
        <f t="shared" ca="1" si="4"/>
        <v>1.2040164772594795</v>
      </c>
      <c r="BC6" s="47">
        <f t="shared" ca="1" si="4"/>
        <v>1.2150685910446506</v>
      </c>
      <c r="BD6" s="47">
        <f t="shared" ca="1" si="4"/>
        <v>1.3286375787417102</v>
      </c>
      <c r="BE6" s="47">
        <f t="shared" ca="1" si="4"/>
        <v>1.595859380204965</v>
      </c>
      <c r="BF6" s="47">
        <f t="shared" ca="1" si="4"/>
        <v>1.8609321070686304</v>
      </c>
      <c r="BG6" s="47">
        <f t="shared" ca="1" si="4"/>
        <v>2.212189789210028</v>
      </c>
      <c r="BH6" s="47">
        <f t="shared" ca="1" si="4"/>
        <v>2.4986656229066435</v>
      </c>
      <c r="BI6" s="47">
        <f t="shared" ca="1" si="5"/>
        <v>2.4558926545044732</v>
      </c>
      <c r="BJ6" s="47">
        <f t="shared" ca="1" si="5"/>
        <v>2.1992428371802881</v>
      </c>
      <c r="BK6" s="47">
        <f t="shared" ca="1" si="5"/>
        <v>1.7122756974332087</v>
      </c>
      <c r="BL6" s="47">
        <f t="shared" ca="1" si="5"/>
        <v>1.5996498782447233</v>
      </c>
      <c r="BM6" s="47">
        <f t="shared" ca="1" si="5"/>
        <v>1.4494432000537425</v>
      </c>
      <c r="BN6" s="47">
        <f t="shared" ca="1" si="5"/>
        <v>1.2040164772594795</v>
      </c>
      <c r="BO6" s="47">
        <f t="shared" ca="1" si="5"/>
        <v>1.2150685910446506</v>
      </c>
      <c r="BP6" s="47">
        <f t="shared" ca="1" si="5"/>
        <v>1.3286375787417102</v>
      </c>
      <c r="BQ6" s="47">
        <f t="shared" ca="1" si="5"/>
        <v>1.595859380204965</v>
      </c>
      <c r="BR6" s="47">
        <f t="shared" ca="1" si="5"/>
        <v>1.8609321070686304</v>
      </c>
      <c r="BS6" s="47">
        <f t="shared" ca="1" si="6"/>
        <v>2.212189789210028</v>
      </c>
      <c r="BT6" s="47">
        <f t="shared" ca="1" si="6"/>
        <v>2.4986656229066435</v>
      </c>
      <c r="BU6" s="47">
        <f t="shared" ca="1" si="6"/>
        <v>2.4558926545044732</v>
      </c>
      <c r="BV6" s="47">
        <f t="shared" ca="1" si="6"/>
        <v>2.1992428371802881</v>
      </c>
      <c r="BW6" s="47">
        <f t="shared" ca="1" si="6"/>
        <v>1.7122756974332087</v>
      </c>
      <c r="BX6" s="47">
        <f t="shared" ca="1" si="6"/>
        <v>1.5996498782447233</v>
      </c>
      <c r="BY6" s="47">
        <f t="shared" ca="1" si="6"/>
        <v>1.4494432000537425</v>
      </c>
      <c r="BZ6" s="47">
        <f t="shared" ca="1" si="6"/>
        <v>1.2040164772594795</v>
      </c>
      <c r="CA6" s="47">
        <f t="shared" ca="1" si="6"/>
        <v>1.2150685910446506</v>
      </c>
      <c r="CB6" s="47">
        <f t="shared" ca="1" si="6"/>
        <v>1.3286375787417102</v>
      </c>
      <c r="CC6" s="47">
        <f t="shared" ca="1" si="7"/>
        <v>1.595859380204965</v>
      </c>
      <c r="CD6" s="47">
        <f t="shared" ca="1" si="7"/>
        <v>1.8609321070686304</v>
      </c>
      <c r="CE6" s="47">
        <f t="shared" ca="1" si="7"/>
        <v>2.212189789210028</v>
      </c>
      <c r="CF6" s="47">
        <f t="shared" ca="1" si="7"/>
        <v>2.4986656229066435</v>
      </c>
      <c r="CG6" s="47">
        <f t="shared" ca="1" si="7"/>
        <v>2.4558926545044732</v>
      </c>
      <c r="CH6" s="47">
        <f t="shared" ca="1" si="7"/>
        <v>2.1992428371802881</v>
      </c>
      <c r="CI6" s="47">
        <f t="shared" ca="1" si="7"/>
        <v>1.7122756974332087</v>
      </c>
      <c r="CJ6" s="47">
        <f t="shared" ca="1" si="7"/>
        <v>1.5996498782447233</v>
      </c>
      <c r="CK6" s="47">
        <f t="shared" ca="1" si="7"/>
        <v>1.4494432000537425</v>
      </c>
      <c r="CL6" s="47">
        <f t="shared" ca="1" si="7"/>
        <v>1.2040164772594795</v>
      </c>
      <c r="CM6" s="47">
        <f t="shared" ca="1" si="8"/>
        <v>1.2150685910446506</v>
      </c>
      <c r="CN6" s="47">
        <f t="shared" ca="1" si="8"/>
        <v>1.3286375787417102</v>
      </c>
      <c r="CO6" s="47">
        <f t="shared" ca="1" si="8"/>
        <v>1.595859380204965</v>
      </c>
      <c r="CP6" s="47">
        <f t="shared" ca="1" si="8"/>
        <v>1.8609321070686304</v>
      </c>
      <c r="CQ6" s="47">
        <f t="shared" ca="1" si="8"/>
        <v>2.212189789210028</v>
      </c>
      <c r="CR6" s="47">
        <f t="shared" ca="1" si="8"/>
        <v>2.4986656229066435</v>
      </c>
      <c r="CS6" s="47">
        <f t="shared" ca="1" si="8"/>
        <v>2.4558926545044732</v>
      </c>
      <c r="CT6" s="47">
        <f t="shared" ca="1" si="8"/>
        <v>2.1992428371802881</v>
      </c>
      <c r="CU6" s="47">
        <f t="shared" ca="1" si="8"/>
        <v>1.7122756974332087</v>
      </c>
      <c r="CV6" s="47">
        <f t="shared" ca="1" si="8"/>
        <v>1.5996498782447233</v>
      </c>
      <c r="CW6" s="47">
        <f t="shared" ca="1" si="9"/>
        <v>1.4494432000537425</v>
      </c>
      <c r="CX6" s="47">
        <f t="shared" ca="1" si="9"/>
        <v>1.2040164772594795</v>
      </c>
      <c r="CY6" s="47">
        <f t="shared" ca="1" si="9"/>
        <v>1.2150685910446506</v>
      </c>
      <c r="CZ6" s="47">
        <f t="shared" ca="1" si="9"/>
        <v>1.3286375787417102</v>
      </c>
      <c r="DA6" s="47">
        <f t="shared" ca="1" si="9"/>
        <v>1.595859380204965</v>
      </c>
      <c r="DB6" s="47">
        <f t="shared" ca="1" si="9"/>
        <v>1.8609321070686304</v>
      </c>
      <c r="DC6" s="47">
        <f t="shared" ca="1" si="9"/>
        <v>2.212189789210028</v>
      </c>
      <c r="DD6" s="47">
        <f t="shared" ca="1" si="9"/>
        <v>2.4986656229066435</v>
      </c>
    </row>
    <row r="7" spans="1:108" x14ac:dyDescent="0.25">
      <c r="A7" s="40" t="s">
        <v>138</v>
      </c>
      <c r="B7" s="40">
        <v>2393</v>
      </c>
      <c r="C7" s="40" t="s">
        <v>38</v>
      </c>
      <c r="D7" s="40" t="s">
        <v>1301</v>
      </c>
      <c r="E7" s="40" t="s">
        <v>180</v>
      </c>
      <c r="F7" s="40">
        <v>4.2</v>
      </c>
      <c r="G7" s="43">
        <v>45107</v>
      </c>
      <c r="I7" s="40" t="s">
        <v>79</v>
      </c>
      <c r="J7" s="40">
        <v>2</v>
      </c>
      <c r="K7" s="40" t="s">
        <v>33</v>
      </c>
      <c r="L7" s="40" t="s">
        <v>158</v>
      </c>
      <c r="M7" s="41"/>
      <c r="N7" s="41">
        <f>VLOOKUP($C7 &amp; $I7 &amp; $K7,FATOR!$A$3:$P$22,COLUMN(E$1),0)</f>
        <v>0.34510552382231963</v>
      </c>
      <c r="O7" s="41">
        <f>VLOOKUP($C7 &amp; $I7 &amp; $K7,FATOR!$A$3:$P$22,COLUMN(F$1),0)</f>
        <v>0.2866705898236856</v>
      </c>
      <c r="P7" s="41">
        <f>VLOOKUP($C7 &amp; $I7 &amp; $K7,FATOR!$A$3:$P$22,COLUMN(G$1),0)</f>
        <v>0.28930204548682154</v>
      </c>
      <c r="Q7" s="41">
        <f>VLOOKUP($C7 &amp; $I7 &amp; $K7,FATOR!$A$3:$P$22,COLUMN(H$1),0)</f>
        <v>0.31634228065278813</v>
      </c>
      <c r="R7" s="41">
        <f>VLOOKUP($C7 &amp; $I7 &amp; $K7,FATOR!$A$3:$P$22,COLUMN(I$1),0)</f>
        <v>0.37996651909642021</v>
      </c>
      <c r="S7" s="41">
        <f>VLOOKUP($C7 &amp; $I7 &amp; $K7,FATOR!$A$3:$P$22,COLUMN(J$1),0)</f>
        <v>0.44307907311157868</v>
      </c>
      <c r="T7" s="41">
        <f>VLOOKUP($C7 &amp; $I7 &amp; $K7,FATOR!$A$3:$P$22,COLUMN(K$1),0)</f>
        <v>0.5267118545738162</v>
      </c>
      <c r="U7" s="41">
        <f>VLOOKUP($C7 &amp; $I7 &amp; $K7,FATOR!$A$3:$P$22,COLUMN(L$1),0)</f>
        <v>0.5949203864063437</v>
      </c>
      <c r="V7" s="41">
        <f>VLOOKUP($C7 &amp; $I7 &amp; $K7,FATOR!$A$3:$P$22,COLUMN(M$1),0)</f>
        <v>0.58473634631058879</v>
      </c>
      <c r="W7" s="41">
        <f>VLOOKUP($C7 &amp; $I7 &amp; $K7,FATOR!$A$3:$P$22,COLUMN(N$1),0)</f>
        <v>0.52362924694768764</v>
      </c>
      <c r="X7" s="41">
        <f>VLOOKUP($C7 &amp; $I7 &amp; $K7,FATOR!$A$3:$P$22,COLUMN(O$1),0)</f>
        <v>0.40768468986504969</v>
      </c>
      <c r="Y7" s="41">
        <f>VLOOKUP($C7 &amp; $I7 &amp; $K7,FATOR!$A$3:$P$22,COLUMN(P$1),0)</f>
        <v>0.38086901862969602</v>
      </c>
      <c r="AA7" s="42">
        <f t="shared" si="10"/>
        <v>1.4494432000537425</v>
      </c>
      <c r="AB7" s="42">
        <f t="shared" si="11"/>
        <v>1.2040164772594795</v>
      </c>
      <c r="AC7" s="42">
        <f t="shared" si="12"/>
        <v>1.2150685910446506</v>
      </c>
      <c r="AD7" s="42">
        <f t="shared" si="13"/>
        <v>1.3286375787417102</v>
      </c>
      <c r="AE7" s="42">
        <f t="shared" si="14"/>
        <v>1.595859380204965</v>
      </c>
      <c r="AF7" s="42">
        <f t="shared" si="15"/>
        <v>1.8609321070686304</v>
      </c>
      <c r="AG7" s="42">
        <f t="shared" si="16"/>
        <v>2.212189789210028</v>
      </c>
      <c r="AH7" s="42">
        <f t="shared" si="17"/>
        <v>2.4986656229066435</v>
      </c>
      <c r="AI7" s="42">
        <f t="shared" si="18"/>
        <v>2.4558926545044732</v>
      </c>
      <c r="AJ7" s="42">
        <f t="shared" si="19"/>
        <v>2.1992428371802881</v>
      </c>
      <c r="AK7" s="42">
        <f t="shared" si="20"/>
        <v>1.7122756974332087</v>
      </c>
      <c r="AL7" s="42">
        <f t="shared" si="21"/>
        <v>1.5996498782447233</v>
      </c>
      <c r="AN7" s="43">
        <f t="shared" si="22"/>
        <v>45138</v>
      </c>
      <c r="AO7" s="47">
        <f t="shared" ca="1" si="3"/>
        <v>1.4494432000537425</v>
      </c>
      <c r="AP7" s="47">
        <f t="shared" ca="1" si="3"/>
        <v>1.2040164772594795</v>
      </c>
      <c r="AQ7" s="47">
        <f t="shared" ca="1" si="3"/>
        <v>1.2150685910446506</v>
      </c>
      <c r="AR7" s="47">
        <f t="shared" ca="1" si="3"/>
        <v>1.3286375787417102</v>
      </c>
      <c r="AS7" s="47">
        <f t="shared" ca="1" si="3"/>
        <v>1.595859380204965</v>
      </c>
      <c r="AT7" s="47">
        <f t="shared" ca="1" si="3"/>
        <v>1.8609321070686304</v>
      </c>
      <c r="AU7" s="47">
        <f t="shared" ca="1" si="3"/>
        <v>2.212189789210028</v>
      </c>
      <c r="AV7" s="47">
        <f t="shared" ca="1" si="3"/>
        <v>2.4986656229066435</v>
      </c>
      <c r="AW7" s="47">
        <f t="shared" ca="1" si="3"/>
        <v>2.4558926545044732</v>
      </c>
      <c r="AX7" s="47">
        <f t="shared" ca="1" si="3"/>
        <v>2.1992428371802881</v>
      </c>
      <c r="AY7" s="47">
        <f t="shared" ca="1" si="4"/>
        <v>1.7122756974332087</v>
      </c>
      <c r="AZ7" s="47">
        <f t="shared" ca="1" si="4"/>
        <v>1.5996498782447233</v>
      </c>
      <c r="BA7" s="47">
        <f t="shared" ca="1" si="4"/>
        <v>1.4494432000537425</v>
      </c>
      <c r="BB7" s="47">
        <f t="shared" ca="1" si="4"/>
        <v>1.2040164772594795</v>
      </c>
      <c r="BC7" s="47">
        <f t="shared" ca="1" si="4"/>
        <v>1.2150685910446506</v>
      </c>
      <c r="BD7" s="47">
        <f t="shared" ca="1" si="4"/>
        <v>1.3286375787417102</v>
      </c>
      <c r="BE7" s="47">
        <f t="shared" ca="1" si="4"/>
        <v>1.595859380204965</v>
      </c>
      <c r="BF7" s="47">
        <f t="shared" ca="1" si="4"/>
        <v>1.8609321070686304</v>
      </c>
      <c r="BG7" s="47">
        <f t="shared" ca="1" si="4"/>
        <v>2.212189789210028</v>
      </c>
      <c r="BH7" s="47">
        <f t="shared" ca="1" si="4"/>
        <v>2.4986656229066435</v>
      </c>
      <c r="BI7" s="47">
        <f t="shared" ca="1" si="5"/>
        <v>2.4558926545044732</v>
      </c>
      <c r="BJ7" s="47">
        <f t="shared" ca="1" si="5"/>
        <v>2.1992428371802881</v>
      </c>
      <c r="BK7" s="47">
        <f t="shared" ca="1" si="5"/>
        <v>1.7122756974332087</v>
      </c>
      <c r="BL7" s="47">
        <f t="shared" ca="1" si="5"/>
        <v>1.5996498782447233</v>
      </c>
      <c r="BM7" s="47">
        <f t="shared" ca="1" si="5"/>
        <v>1.4494432000537425</v>
      </c>
      <c r="BN7" s="47">
        <f t="shared" ca="1" si="5"/>
        <v>1.2040164772594795</v>
      </c>
      <c r="BO7" s="47">
        <f t="shared" ca="1" si="5"/>
        <v>1.2150685910446506</v>
      </c>
      <c r="BP7" s="47">
        <f t="shared" ca="1" si="5"/>
        <v>1.3286375787417102</v>
      </c>
      <c r="BQ7" s="47">
        <f t="shared" ca="1" si="5"/>
        <v>1.595859380204965</v>
      </c>
      <c r="BR7" s="47">
        <f t="shared" ca="1" si="5"/>
        <v>1.8609321070686304</v>
      </c>
      <c r="BS7" s="47">
        <f t="shared" ca="1" si="6"/>
        <v>2.212189789210028</v>
      </c>
      <c r="BT7" s="47">
        <f t="shared" ca="1" si="6"/>
        <v>2.4986656229066435</v>
      </c>
      <c r="BU7" s="47">
        <f t="shared" ca="1" si="6"/>
        <v>2.4558926545044732</v>
      </c>
      <c r="BV7" s="47">
        <f t="shared" ca="1" si="6"/>
        <v>2.1992428371802881</v>
      </c>
      <c r="BW7" s="47">
        <f t="shared" ca="1" si="6"/>
        <v>1.7122756974332087</v>
      </c>
      <c r="BX7" s="47">
        <f t="shared" ca="1" si="6"/>
        <v>1.5996498782447233</v>
      </c>
      <c r="BY7" s="47">
        <f t="shared" ca="1" si="6"/>
        <v>1.4494432000537425</v>
      </c>
      <c r="BZ7" s="47">
        <f t="shared" ca="1" si="6"/>
        <v>1.2040164772594795</v>
      </c>
      <c r="CA7" s="47">
        <f t="shared" ca="1" si="6"/>
        <v>1.2150685910446506</v>
      </c>
      <c r="CB7" s="47">
        <f t="shared" ca="1" si="6"/>
        <v>1.3286375787417102</v>
      </c>
      <c r="CC7" s="47">
        <f t="shared" ca="1" si="7"/>
        <v>1.595859380204965</v>
      </c>
      <c r="CD7" s="47">
        <f t="shared" ca="1" si="7"/>
        <v>1.8609321070686304</v>
      </c>
      <c r="CE7" s="47">
        <f t="shared" ca="1" si="7"/>
        <v>2.212189789210028</v>
      </c>
      <c r="CF7" s="47">
        <f t="shared" ca="1" si="7"/>
        <v>2.4986656229066435</v>
      </c>
      <c r="CG7" s="47">
        <f t="shared" ca="1" si="7"/>
        <v>2.4558926545044732</v>
      </c>
      <c r="CH7" s="47">
        <f t="shared" ca="1" si="7"/>
        <v>2.1992428371802881</v>
      </c>
      <c r="CI7" s="47">
        <f t="shared" ca="1" si="7"/>
        <v>1.7122756974332087</v>
      </c>
      <c r="CJ7" s="47">
        <f t="shared" ca="1" si="7"/>
        <v>1.5996498782447233</v>
      </c>
      <c r="CK7" s="47">
        <f t="shared" ca="1" si="7"/>
        <v>1.4494432000537425</v>
      </c>
      <c r="CL7" s="47">
        <f t="shared" ca="1" si="7"/>
        <v>1.2040164772594795</v>
      </c>
      <c r="CM7" s="47">
        <f t="shared" ca="1" si="8"/>
        <v>1.2150685910446506</v>
      </c>
      <c r="CN7" s="47">
        <f t="shared" ca="1" si="8"/>
        <v>1.3286375787417102</v>
      </c>
      <c r="CO7" s="47">
        <f t="shared" ca="1" si="8"/>
        <v>1.595859380204965</v>
      </c>
      <c r="CP7" s="47">
        <f t="shared" ca="1" si="8"/>
        <v>1.8609321070686304</v>
      </c>
      <c r="CQ7" s="47">
        <f t="shared" ca="1" si="8"/>
        <v>2.212189789210028</v>
      </c>
      <c r="CR7" s="47">
        <f t="shared" ca="1" si="8"/>
        <v>2.4986656229066435</v>
      </c>
      <c r="CS7" s="47">
        <f t="shared" ca="1" si="8"/>
        <v>2.4558926545044732</v>
      </c>
      <c r="CT7" s="47">
        <f t="shared" ca="1" si="8"/>
        <v>2.1992428371802881</v>
      </c>
      <c r="CU7" s="47">
        <f t="shared" ca="1" si="8"/>
        <v>1.7122756974332087</v>
      </c>
      <c r="CV7" s="47">
        <f t="shared" ca="1" si="8"/>
        <v>1.5996498782447233</v>
      </c>
      <c r="CW7" s="47">
        <f t="shared" ca="1" si="9"/>
        <v>1.4494432000537425</v>
      </c>
      <c r="CX7" s="47">
        <f t="shared" ca="1" si="9"/>
        <v>1.2040164772594795</v>
      </c>
      <c r="CY7" s="47">
        <f t="shared" ca="1" si="9"/>
        <v>1.2150685910446506</v>
      </c>
      <c r="CZ7" s="47">
        <f t="shared" ca="1" si="9"/>
        <v>1.3286375787417102</v>
      </c>
      <c r="DA7" s="47">
        <f t="shared" ca="1" si="9"/>
        <v>1.595859380204965</v>
      </c>
      <c r="DB7" s="47">
        <f t="shared" ca="1" si="9"/>
        <v>1.8609321070686304</v>
      </c>
      <c r="DC7" s="47">
        <f t="shared" ca="1" si="9"/>
        <v>2.212189789210028</v>
      </c>
      <c r="DD7" s="47">
        <f t="shared" ca="1" si="9"/>
        <v>2.4986656229066435</v>
      </c>
    </row>
    <row r="8" spans="1:108" x14ac:dyDescent="0.25">
      <c r="A8" s="40" t="s">
        <v>138</v>
      </c>
      <c r="B8" s="40">
        <v>2393</v>
      </c>
      <c r="C8" s="40" t="s">
        <v>38</v>
      </c>
      <c r="D8" s="40" t="s">
        <v>1301</v>
      </c>
      <c r="E8" s="40" t="s">
        <v>136</v>
      </c>
      <c r="F8" s="40">
        <v>4.1999999999999993</v>
      </c>
      <c r="G8" s="43">
        <v>45352</v>
      </c>
      <c r="I8" s="40" t="s">
        <v>79</v>
      </c>
      <c r="J8" s="40">
        <v>1</v>
      </c>
      <c r="K8" s="40" t="s">
        <v>33</v>
      </c>
      <c r="L8" s="40" t="s">
        <v>158</v>
      </c>
      <c r="M8" s="41"/>
      <c r="N8" s="41">
        <f>VLOOKUP($C8 &amp; $I8 &amp; $K8,FATOR!$A$3:$P$22,COLUMN(E$1),0)</f>
        <v>0.34510552382231963</v>
      </c>
      <c r="O8" s="41">
        <f>VLOOKUP($C8 &amp; $I8 &amp; $K8,FATOR!$A$3:$P$22,COLUMN(F$1),0)</f>
        <v>0.2866705898236856</v>
      </c>
      <c r="P8" s="41">
        <f>VLOOKUP($C8 &amp; $I8 &amp; $K8,FATOR!$A$3:$P$22,COLUMN(G$1),0)</f>
        <v>0.28930204548682154</v>
      </c>
      <c r="Q8" s="41">
        <f>VLOOKUP($C8 &amp; $I8 &amp; $K8,FATOR!$A$3:$P$22,COLUMN(H$1),0)</f>
        <v>0.31634228065278813</v>
      </c>
      <c r="R8" s="41">
        <f>VLOOKUP($C8 &amp; $I8 &amp; $K8,FATOR!$A$3:$P$22,COLUMN(I$1),0)</f>
        <v>0.37996651909642021</v>
      </c>
      <c r="S8" s="41">
        <f>VLOOKUP($C8 &amp; $I8 &amp; $K8,FATOR!$A$3:$P$22,COLUMN(J$1),0)</f>
        <v>0.44307907311157868</v>
      </c>
      <c r="T8" s="41">
        <f>VLOOKUP($C8 &amp; $I8 &amp; $K8,FATOR!$A$3:$P$22,COLUMN(K$1),0)</f>
        <v>0.5267118545738162</v>
      </c>
      <c r="U8" s="41">
        <f>VLOOKUP($C8 &amp; $I8 &amp; $K8,FATOR!$A$3:$P$22,COLUMN(L$1),0)</f>
        <v>0.5949203864063437</v>
      </c>
      <c r="V8" s="41">
        <f>VLOOKUP($C8 &amp; $I8 &amp; $K8,FATOR!$A$3:$P$22,COLUMN(M$1),0)</f>
        <v>0.58473634631058879</v>
      </c>
      <c r="W8" s="41">
        <f>VLOOKUP($C8 &amp; $I8 &amp; $K8,FATOR!$A$3:$P$22,COLUMN(N$1),0)</f>
        <v>0.52362924694768764</v>
      </c>
      <c r="X8" s="41">
        <f>VLOOKUP($C8 &amp; $I8 &amp; $K8,FATOR!$A$3:$P$22,COLUMN(O$1),0)</f>
        <v>0.40768468986504969</v>
      </c>
      <c r="Y8" s="41">
        <f>VLOOKUP($C8 &amp; $I8 &amp; $K8,FATOR!$A$3:$P$22,COLUMN(P$1),0)</f>
        <v>0.38086901862969602</v>
      </c>
      <c r="AA8" s="42">
        <f t="shared" si="10"/>
        <v>1.4494432000537423</v>
      </c>
      <c r="AB8" s="42">
        <f t="shared" si="11"/>
        <v>1.2040164772594792</v>
      </c>
      <c r="AC8" s="42">
        <f t="shared" si="12"/>
        <v>1.2150685910446501</v>
      </c>
      <c r="AD8" s="42">
        <f t="shared" si="13"/>
        <v>1.32863757874171</v>
      </c>
      <c r="AE8" s="42">
        <f t="shared" si="14"/>
        <v>1.5958593802049645</v>
      </c>
      <c r="AF8" s="42">
        <f t="shared" si="15"/>
        <v>1.8609321070686302</v>
      </c>
      <c r="AG8" s="42">
        <f t="shared" si="16"/>
        <v>2.2121897892100275</v>
      </c>
      <c r="AH8" s="42">
        <f t="shared" si="17"/>
        <v>2.4986656229066431</v>
      </c>
      <c r="AI8" s="42">
        <f t="shared" si="18"/>
        <v>2.4558926545044724</v>
      </c>
      <c r="AJ8" s="42">
        <f t="shared" si="19"/>
        <v>2.1992428371802877</v>
      </c>
      <c r="AK8" s="42">
        <f t="shared" si="20"/>
        <v>1.7122756974332083</v>
      </c>
      <c r="AL8" s="42">
        <f t="shared" si="21"/>
        <v>1.599649878244723</v>
      </c>
      <c r="AN8" s="43">
        <f t="shared" si="22"/>
        <v>45352</v>
      </c>
      <c r="AO8" s="47" t="str">
        <f t="shared" ca="1" si="3"/>
        <v/>
      </c>
      <c r="AP8" s="47" t="str">
        <f t="shared" ca="1" si="3"/>
        <v/>
      </c>
      <c r="AQ8" s="47">
        <f t="shared" ca="1" si="3"/>
        <v>1.2150685910446501</v>
      </c>
      <c r="AR8" s="47">
        <f t="shared" ca="1" si="3"/>
        <v>1.32863757874171</v>
      </c>
      <c r="AS8" s="47">
        <f t="shared" ca="1" si="3"/>
        <v>1.5958593802049645</v>
      </c>
      <c r="AT8" s="47">
        <f t="shared" ca="1" si="3"/>
        <v>1.8609321070686302</v>
      </c>
      <c r="AU8" s="47">
        <f t="shared" ca="1" si="3"/>
        <v>2.2121897892100275</v>
      </c>
      <c r="AV8" s="47">
        <f t="shared" ca="1" si="3"/>
        <v>2.4986656229066431</v>
      </c>
      <c r="AW8" s="47">
        <f t="shared" ca="1" si="3"/>
        <v>2.4558926545044724</v>
      </c>
      <c r="AX8" s="47">
        <f t="shared" ca="1" si="3"/>
        <v>2.1992428371802877</v>
      </c>
      <c r="AY8" s="47">
        <f t="shared" ca="1" si="4"/>
        <v>1.7122756974332083</v>
      </c>
      <c r="AZ8" s="47">
        <f t="shared" ca="1" si="4"/>
        <v>1.599649878244723</v>
      </c>
      <c r="BA8" s="47">
        <f t="shared" ca="1" si="4"/>
        <v>1.4494432000537423</v>
      </c>
      <c r="BB8" s="47">
        <f t="shared" ca="1" si="4"/>
        <v>1.2040164772594792</v>
      </c>
      <c r="BC8" s="47">
        <f t="shared" ca="1" si="4"/>
        <v>1.2150685910446501</v>
      </c>
      <c r="BD8" s="47">
        <f t="shared" ca="1" si="4"/>
        <v>1.32863757874171</v>
      </c>
      <c r="BE8" s="47">
        <f t="shared" ca="1" si="4"/>
        <v>1.5958593802049645</v>
      </c>
      <c r="BF8" s="47">
        <f t="shared" ca="1" si="4"/>
        <v>1.8609321070686302</v>
      </c>
      <c r="BG8" s="47">
        <f t="shared" ca="1" si="4"/>
        <v>2.2121897892100275</v>
      </c>
      <c r="BH8" s="47">
        <f t="shared" ca="1" si="4"/>
        <v>2.4986656229066431</v>
      </c>
      <c r="BI8" s="47">
        <f t="shared" ca="1" si="5"/>
        <v>2.4558926545044724</v>
      </c>
      <c r="BJ8" s="47">
        <f t="shared" ca="1" si="5"/>
        <v>2.1992428371802877</v>
      </c>
      <c r="BK8" s="47">
        <f t="shared" ca="1" si="5"/>
        <v>1.7122756974332083</v>
      </c>
      <c r="BL8" s="47">
        <f t="shared" ca="1" si="5"/>
        <v>1.599649878244723</v>
      </c>
      <c r="BM8" s="47">
        <f t="shared" ca="1" si="5"/>
        <v>1.4494432000537423</v>
      </c>
      <c r="BN8" s="47">
        <f t="shared" ca="1" si="5"/>
        <v>1.2040164772594792</v>
      </c>
      <c r="BO8" s="47">
        <f t="shared" ca="1" si="5"/>
        <v>1.2150685910446501</v>
      </c>
      <c r="BP8" s="47">
        <f t="shared" ca="1" si="5"/>
        <v>1.32863757874171</v>
      </c>
      <c r="BQ8" s="47">
        <f t="shared" ca="1" si="5"/>
        <v>1.5958593802049645</v>
      </c>
      <c r="BR8" s="47">
        <f t="shared" ca="1" si="5"/>
        <v>1.8609321070686302</v>
      </c>
      <c r="BS8" s="47">
        <f t="shared" ca="1" si="6"/>
        <v>2.2121897892100275</v>
      </c>
      <c r="BT8" s="47">
        <f t="shared" ca="1" si="6"/>
        <v>2.4986656229066431</v>
      </c>
      <c r="BU8" s="47">
        <f t="shared" ca="1" si="6"/>
        <v>2.4558926545044724</v>
      </c>
      <c r="BV8" s="47">
        <f t="shared" ca="1" si="6"/>
        <v>2.1992428371802877</v>
      </c>
      <c r="BW8" s="47">
        <f t="shared" ca="1" si="6"/>
        <v>1.7122756974332083</v>
      </c>
      <c r="BX8" s="47">
        <f t="shared" ca="1" si="6"/>
        <v>1.599649878244723</v>
      </c>
      <c r="BY8" s="47">
        <f t="shared" ca="1" si="6"/>
        <v>1.4494432000537423</v>
      </c>
      <c r="BZ8" s="47">
        <f t="shared" ca="1" si="6"/>
        <v>1.2040164772594792</v>
      </c>
      <c r="CA8" s="47">
        <f t="shared" ca="1" si="6"/>
        <v>1.2150685910446501</v>
      </c>
      <c r="CB8" s="47">
        <f t="shared" ca="1" si="6"/>
        <v>1.32863757874171</v>
      </c>
      <c r="CC8" s="47">
        <f t="shared" ca="1" si="7"/>
        <v>1.5958593802049645</v>
      </c>
      <c r="CD8" s="47">
        <f t="shared" ca="1" si="7"/>
        <v>1.8609321070686302</v>
      </c>
      <c r="CE8" s="47">
        <f t="shared" ca="1" si="7"/>
        <v>2.2121897892100275</v>
      </c>
      <c r="CF8" s="47">
        <f t="shared" ca="1" si="7"/>
        <v>2.4986656229066431</v>
      </c>
      <c r="CG8" s="47">
        <f t="shared" ca="1" si="7"/>
        <v>2.4558926545044724</v>
      </c>
      <c r="CH8" s="47">
        <f t="shared" ca="1" si="7"/>
        <v>2.1992428371802877</v>
      </c>
      <c r="CI8" s="47">
        <f t="shared" ca="1" si="7"/>
        <v>1.7122756974332083</v>
      </c>
      <c r="CJ8" s="47">
        <f t="shared" ca="1" si="7"/>
        <v>1.599649878244723</v>
      </c>
      <c r="CK8" s="47">
        <f t="shared" ca="1" si="7"/>
        <v>1.4494432000537423</v>
      </c>
      <c r="CL8" s="47">
        <f t="shared" ca="1" si="7"/>
        <v>1.2040164772594792</v>
      </c>
      <c r="CM8" s="47">
        <f t="shared" ca="1" si="8"/>
        <v>1.2150685910446501</v>
      </c>
      <c r="CN8" s="47">
        <f t="shared" ca="1" si="8"/>
        <v>1.32863757874171</v>
      </c>
      <c r="CO8" s="47">
        <f t="shared" ca="1" si="8"/>
        <v>1.5958593802049645</v>
      </c>
      <c r="CP8" s="47">
        <f t="shared" ca="1" si="8"/>
        <v>1.8609321070686302</v>
      </c>
      <c r="CQ8" s="47">
        <f t="shared" ca="1" si="8"/>
        <v>2.2121897892100275</v>
      </c>
      <c r="CR8" s="47">
        <f t="shared" ca="1" si="8"/>
        <v>2.4986656229066431</v>
      </c>
      <c r="CS8" s="47">
        <f t="shared" ca="1" si="8"/>
        <v>2.4558926545044724</v>
      </c>
      <c r="CT8" s="47">
        <f t="shared" ca="1" si="8"/>
        <v>2.1992428371802877</v>
      </c>
      <c r="CU8" s="47">
        <f t="shared" ca="1" si="8"/>
        <v>1.7122756974332083</v>
      </c>
      <c r="CV8" s="47">
        <f t="shared" ca="1" si="8"/>
        <v>1.599649878244723</v>
      </c>
      <c r="CW8" s="47">
        <f t="shared" ca="1" si="9"/>
        <v>1.4494432000537423</v>
      </c>
      <c r="CX8" s="47">
        <f t="shared" ca="1" si="9"/>
        <v>1.2040164772594792</v>
      </c>
      <c r="CY8" s="47">
        <f t="shared" ca="1" si="9"/>
        <v>1.2150685910446501</v>
      </c>
      <c r="CZ8" s="47">
        <f t="shared" ca="1" si="9"/>
        <v>1.32863757874171</v>
      </c>
      <c r="DA8" s="47">
        <f t="shared" ca="1" si="9"/>
        <v>1.5958593802049645</v>
      </c>
      <c r="DB8" s="47">
        <f t="shared" ca="1" si="9"/>
        <v>1.8609321070686302</v>
      </c>
      <c r="DC8" s="47">
        <f t="shared" ca="1" si="9"/>
        <v>2.2121897892100275</v>
      </c>
      <c r="DD8" s="47">
        <f t="shared" ca="1" si="9"/>
        <v>2.4986656229066431</v>
      </c>
    </row>
    <row r="9" spans="1:108" x14ac:dyDescent="0.25">
      <c r="A9" s="40" t="s">
        <v>138</v>
      </c>
      <c r="B9" s="40">
        <v>2393</v>
      </c>
      <c r="C9" s="40" t="s">
        <v>38</v>
      </c>
      <c r="D9" s="40" t="s">
        <v>1301</v>
      </c>
      <c r="E9" s="40" t="s">
        <v>181</v>
      </c>
      <c r="F9" s="40">
        <v>4.2</v>
      </c>
      <c r="G9" s="43">
        <v>45134</v>
      </c>
      <c r="I9" s="40" t="s">
        <v>79</v>
      </c>
      <c r="J9" s="40">
        <v>2</v>
      </c>
      <c r="K9" s="40" t="s">
        <v>33</v>
      </c>
      <c r="L9" s="40" t="s">
        <v>158</v>
      </c>
      <c r="M9" s="41"/>
      <c r="N9" s="41">
        <f>VLOOKUP($C9 &amp; $I9 &amp; $K9,FATOR!$A$3:$P$22,COLUMN(E$1),0)</f>
        <v>0.34510552382231963</v>
      </c>
      <c r="O9" s="41">
        <f>VLOOKUP($C9 &amp; $I9 &amp; $K9,FATOR!$A$3:$P$22,COLUMN(F$1),0)</f>
        <v>0.2866705898236856</v>
      </c>
      <c r="P9" s="41">
        <f>VLOOKUP($C9 &amp; $I9 &amp; $K9,FATOR!$A$3:$P$22,COLUMN(G$1),0)</f>
        <v>0.28930204548682154</v>
      </c>
      <c r="Q9" s="41">
        <f>VLOOKUP($C9 &amp; $I9 &amp; $K9,FATOR!$A$3:$P$22,COLUMN(H$1),0)</f>
        <v>0.31634228065278813</v>
      </c>
      <c r="R9" s="41">
        <f>VLOOKUP($C9 &amp; $I9 &amp; $K9,FATOR!$A$3:$P$22,COLUMN(I$1),0)</f>
        <v>0.37996651909642021</v>
      </c>
      <c r="S9" s="41">
        <f>VLOOKUP($C9 &amp; $I9 &amp; $K9,FATOR!$A$3:$P$22,COLUMN(J$1),0)</f>
        <v>0.44307907311157868</v>
      </c>
      <c r="T9" s="41">
        <f>VLOOKUP($C9 &amp; $I9 &amp; $K9,FATOR!$A$3:$P$22,COLUMN(K$1),0)</f>
        <v>0.5267118545738162</v>
      </c>
      <c r="U9" s="41">
        <f>VLOOKUP($C9 &amp; $I9 &amp; $K9,FATOR!$A$3:$P$22,COLUMN(L$1),0)</f>
        <v>0.5949203864063437</v>
      </c>
      <c r="V9" s="41">
        <f>VLOOKUP($C9 &amp; $I9 &amp; $K9,FATOR!$A$3:$P$22,COLUMN(M$1),0)</f>
        <v>0.58473634631058879</v>
      </c>
      <c r="W9" s="41">
        <f>VLOOKUP($C9 &amp; $I9 &amp; $K9,FATOR!$A$3:$P$22,COLUMN(N$1),0)</f>
        <v>0.52362924694768764</v>
      </c>
      <c r="X9" s="41">
        <f>VLOOKUP($C9 &amp; $I9 &amp; $K9,FATOR!$A$3:$P$22,COLUMN(O$1),0)</f>
        <v>0.40768468986504969</v>
      </c>
      <c r="Y9" s="41">
        <f>VLOOKUP($C9 &amp; $I9 &amp; $K9,FATOR!$A$3:$P$22,COLUMN(P$1),0)</f>
        <v>0.38086901862969602</v>
      </c>
      <c r="AA9" s="42">
        <f t="shared" si="10"/>
        <v>1.4494432000537425</v>
      </c>
      <c r="AB9" s="42">
        <f t="shared" si="11"/>
        <v>1.2040164772594795</v>
      </c>
      <c r="AC9" s="42">
        <f t="shared" si="12"/>
        <v>1.2150685910446506</v>
      </c>
      <c r="AD9" s="42">
        <f t="shared" si="13"/>
        <v>1.3286375787417102</v>
      </c>
      <c r="AE9" s="42">
        <f t="shared" si="14"/>
        <v>1.595859380204965</v>
      </c>
      <c r="AF9" s="42">
        <f t="shared" si="15"/>
        <v>1.8609321070686304</v>
      </c>
      <c r="AG9" s="42">
        <f t="shared" si="16"/>
        <v>2.212189789210028</v>
      </c>
      <c r="AH9" s="42">
        <f t="shared" si="17"/>
        <v>2.4986656229066435</v>
      </c>
      <c r="AI9" s="42">
        <f t="shared" si="18"/>
        <v>2.4558926545044732</v>
      </c>
      <c r="AJ9" s="42">
        <f t="shared" si="19"/>
        <v>2.1992428371802881</v>
      </c>
      <c r="AK9" s="42">
        <f t="shared" si="20"/>
        <v>1.7122756974332087</v>
      </c>
      <c r="AL9" s="42">
        <f t="shared" si="21"/>
        <v>1.5996498782447233</v>
      </c>
      <c r="AN9" s="43">
        <f t="shared" si="22"/>
        <v>45165</v>
      </c>
      <c r="AO9" s="47">
        <f t="shared" ca="1" si="3"/>
        <v>1.4494432000537425</v>
      </c>
      <c r="AP9" s="47">
        <f t="shared" ca="1" si="3"/>
        <v>1.2040164772594795</v>
      </c>
      <c r="AQ9" s="47">
        <f t="shared" ca="1" si="3"/>
        <v>1.2150685910446506</v>
      </c>
      <c r="AR9" s="47">
        <f t="shared" ca="1" si="3"/>
        <v>1.3286375787417102</v>
      </c>
      <c r="AS9" s="47">
        <f t="shared" ca="1" si="3"/>
        <v>1.595859380204965</v>
      </c>
      <c r="AT9" s="47">
        <f t="shared" ca="1" si="3"/>
        <v>1.8609321070686304</v>
      </c>
      <c r="AU9" s="47">
        <f t="shared" ca="1" si="3"/>
        <v>2.212189789210028</v>
      </c>
      <c r="AV9" s="47">
        <f t="shared" ca="1" si="3"/>
        <v>2.4986656229066435</v>
      </c>
      <c r="AW9" s="47">
        <f t="shared" ca="1" si="3"/>
        <v>2.4558926545044732</v>
      </c>
      <c r="AX9" s="47">
        <f t="shared" ca="1" si="3"/>
        <v>2.1992428371802881</v>
      </c>
      <c r="AY9" s="47">
        <f t="shared" ca="1" si="4"/>
        <v>1.7122756974332087</v>
      </c>
      <c r="AZ9" s="47">
        <f t="shared" ca="1" si="4"/>
        <v>1.5996498782447233</v>
      </c>
      <c r="BA9" s="47">
        <f t="shared" ca="1" si="4"/>
        <v>1.4494432000537425</v>
      </c>
      <c r="BB9" s="47">
        <f t="shared" ca="1" si="4"/>
        <v>1.2040164772594795</v>
      </c>
      <c r="BC9" s="47">
        <f t="shared" ca="1" si="4"/>
        <v>1.2150685910446506</v>
      </c>
      <c r="BD9" s="47">
        <f t="shared" ca="1" si="4"/>
        <v>1.3286375787417102</v>
      </c>
      <c r="BE9" s="47">
        <f t="shared" ca="1" si="4"/>
        <v>1.595859380204965</v>
      </c>
      <c r="BF9" s="47">
        <f t="shared" ca="1" si="4"/>
        <v>1.8609321070686304</v>
      </c>
      <c r="BG9" s="47">
        <f t="shared" ca="1" si="4"/>
        <v>2.212189789210028</v>
      </c>
      <c r="BH9" s="47">
        <f t="shared" ca="1" si="4"/>
        <v>2.4986656229066435</v>
      </c>
      <c r="BI9" s="47">
        <f t="shared" ca="1" si="5"/>
        <v>2.4558926545044732</v>
      </c>
      <c r="BJ9" s="47">
        <f t="shared" ca="1" si="5"/>
        <v>2.1992428371802881</v>
      </c>
      <c r="BK9" s="47">
        <f t="shared" ca="1" si="5"/>
        <v>1.7122756974332087</v>
      </c>
      <c r="BL9" s="47">
        <f t="shared" ca="1" si="5"/>
        <v>1.5996498782447233</v>
      </c>
      <c r="BM9" s="47">
        <f t="shared" ca="1" si="5"/>
        <v>1.4494432000537425</v>
      </c>
      <c r="BN9" s="47">
        <f t="shared" ca="1" si="5"/>
        <v>1.2040164772594795</v>
      </c>
      <c r="BO9" s="47">
        <f t="shared" ca="1" si="5"/>
        <v>1.2150685910446506</v>
      </c>
      <c r="BP9" s="47">
        <f t="shared" ca="1" si="5"/>
        <v>1.3286375787417102</v>
      </c>
      <c r="BQ9" s="47">
        <f t="shared" ca="1" si="5"/>
        <v>1.595859380204965</v>
      </c>
      <c r="BR9" s="47">
        <f t="shared" ca="1" si="5"/>
        <v>1.8609321070686304</v>
      </c>
      <c r="BS9" s="47">
        <f t="shared" ca="1" si="6"/>
        <v>2.212189789210028</v>
      </c>
      <c r="BT9" s="47">
        <f t="shared" ca="1" si="6"/>
        <v>2.4986656229066435</v>
      </c>
      <c r="BU9" s="47">
        <f t="shared" ca="1" si="6"/>
        <v>2.4558926545044732</v>
      </c>
      <c r="BV9" s="47">
        <f t="shared" ca="1" si="6"/>
        <v>2.1992428371802881</v>
      </c>
      <c r="BW9" s="47">
        <f t="shared" ca="1" si="6"/>
        <v>1.7122756974332087</v>
      </c>
      <c r="BX9" s="47">
        <f t="shared" ca="1" si="6"/>
        <v>1.5996498782447233</v>
      </c>
      <c r="BY9" s="47">
        <f t="shared" ca="1" si="6"/>
        <v>1.4494432000537425</v>
      </c>
      <c r="BZ9" s="47">
        <f t="shared" ca="1" si="6"/>
        <v>1.2040164772594795</v>
      </c>
      <c r="CA9" s="47">
        <f t="shared" ca="1" si="6"/>
        <v>1.2150685910446506</v>
      </c>
      <c r="CB9" s="47">
        <f t="shared" ca="1" si="6"/>
        <v>1.3286375787417102</v>
      </c>
      <c r="CC9" s="47">
        <f t="shared" ca="1" si="7"/>
        <v>1.595859380204965</v>
      </c>
      <c r="CD9" s="47">
        <f t="shared" ca="1" si="7"/>
        <v>1.8609321070686304</v>
      </c>
      <c r="CE9" s="47">
        <f t="shared" ca="1" si="7"/>
        <v>2.212189789210028</v>
      </c>
      <c r="CF9" s="47">
        <f t="shared" ca="1" si="7"/>
        <v>2.4986656229066435</v>
      </c>
      <c r="CG9" s="47">
        <f t="shared" ca="1" si="7"/>
        <v>2.4558926545044732</v>
      </c>
      <c r="CH9" s="47">
        <f t="shared" ca="1" si="7"/>
        <v>2.1992428371802881</v>
      </c>
      <c r="CI9" s="47">
        <f t="shared" ca="1" si="7"/>
        <v>1.7122756974332087</v>
      </c>
      <c r="CJ9" s="47">
        <f t="shared" ca="1" si="7"/>
        <v>1.5996498782447233</v>
      </c>
      <c r="CK9" s="47">
        <f t="shared" ca="1" si="7"/>
        <v>1.4494432000537425</v>
      </c>
      <c r="CL9" s="47">
        <f t="shared" ca="1" si="7"/>
        <v>1.2040164772594795</v>
      </c>
      <c r="CM9" s="47">
        <f t="shared" ca="1" si="8"/>
        <v>1.2150685910446506</v>
      </c>
      <c r="CN9" s="47">
        <f t="shared" ca="1" si="8"/>
        <v>1.3286375787417102</v>
      </c>
      <c r="CO9" s="47">
        <f t="shared" ca="1" si="8"/>
        <v>1.595859380204965</v>
      </c>
      <c r="CP9" s="47">
        <f t="shared" ca="1" si="8"/>
        <v>1.8609321070686304</v>
      </c>
      <c r="CQ9" s="47">
        <f t="shared" ca="1" si="8"/>
        <v>2.212189789210028</v>
      </c>
      <c r="CR9" s="47">
        <f t="shared" ca="1" si="8"/>
        <v>2.4986656229066435</v>
      </c>
      <c r="CS9" s="47">
        <f t="shared" ca="1" si="8"/>
        <v>2.4558926545044732</v>
      </c>
      <c r="CT9" s="47">
        <f t="shared" ca="1" si="8"/>
        <v>2.1992428371802881</v>
      </c>
      <c r="CU9" s="47">
        <f t="shared" ca="1" si="8"/>
        <v>1.7122756974332087</v>
      </c>
      <c r="CV9" s="47">
        <f t="shared" ca="1" si="8"/>
        <v>1.5996498782447233</v>
      </c>
      <c r="CW9" s="47">
        <f t="shared" ca="1" si="9"/>
        <v>1.4494432000537425</v>
      </c>
      <c r="CX9" s="47">
        <f t="shared" ca="1" si="9"/>
        <v>1.2040164772594795</v>
      </c>
      <c r="CY9" s="47">
        <f t="shared" ca="1" si="9"/>
        <v>1.2150685910446506</v>
      </c>
      <c r="CZ9" s="47">
        <f t="shared" ca="1" si="9"/>
        <v>1.3286375787417102</v>
      </c>
      <c r="DA9" s="47">
        <f t="shared" ca="1" si="9"/>
        <v>1.595859380204965</v>
      </c>
      <c r="DB9" s="47">
        <f t="shared" ca="1" si="9"/>
        <v>1.8609321070686304</v>
      </c>
      <c r="DC9" s="47">
        <f t="shared" ca="1" si="9"/>
        <v>2.212189789210028</v>
      </c>
      <c r="DD9" s="47">
        <f t="shared" ca="1" si="9"/>
        <v>2.4986656229066435</v>
      </c>
    </row>
    <row r="10" spans="1:108" x14ac:dyDescent="0.25">
      <c r="A10" s="40" t="s">
        <v>138</v>
      </c>
      <c r="B10" s="40">
        <v>2393</v>
      </c>
      <c r="C10" s="40" t="s">
        <v>38</v>
      </c>
      <c r="D10" s="40" t="s">
        <v>1301</v>
      </c>
      <c r="E10" s="40" t="s">
        <v>160</v>
      </c>
      <c r="F10" s="40">
        <v>12.6</v>
      </c>
      <c r="G10" s="43">
        <v>45056</v>
      </c>
      <c r="I10" s="40" t="s">
        <v>79</v>
      </c>
      <c r="J10" s="40">
        <v>2</v>
      </c>
      <c r="K10" s="40" t="s">
        <v>33</v>
      </c>
      <c r="L10" s="40" t="s">
        <v>158</v>
      </c>
      <c r="M10" s="41"/>
      <c r="N10" s="41">
        <f>VLOOKUP($C10 &amp; $I10 &amp; $K10,FATOR!$A$3:$P$22,COLUMN(E$1),0)</f>
        <v>0.34510552382231963</v>
      </c>
      <c r="O10" s="41">
        <f>VLOOKUP($C10 &amp; $I10 &amp; $K10,FATOR!$A$3:$P$22,COLUMN(F$1),0)</f>
        <v>0.2866705898236856</v>
      </c>
      <c r="P10" s="41">
        <f>VLOOKUP($C10 &amp; $I10 &amp; $K10,FATOR!$A$3:$P$22,COLUMN(G$1),0)</f>
        <v>0.28930204548682154</v>
      </c>
      <c r="Q10" s="41">
        <f>VLOOKUP($C10 &amp; $I10 &amp; $K10,FATOR!$A$3:$P$22,COLUMN(H$1),0)</f>
        <v>0.31634228065278813</v>
      </c>
      <c r="R10" s="41">
        <f>VLOOKUP($C10 &amp; $I10 &amp; $K10,FATOR!$A$3:$P$22,COLUMN(I$1),0)</f>
        <v>0.37996651909642021</v>
      </c>
      <c r="S10" s="41">
        <f>VLOOKUP($C10 &amp; $I10 &amp; $K10,FATOR!$A$3:$P$22,COLUMN(J$1),0)</f>
        <v>0.44307907311157868</v>
      </c>
      <c r="T10" s="41">
        <f>VLOOKUP($C10 &amp; $I10 &amp; $K10,FATOR!$A$3:$P$22,COLUMN(K$1),0)</f>
        <v>0.5267118545738162</v>
      </c>
      <c r="U10" s="41">
        <f>VLOOKUP($C10 &amp; $I10 &amp; $K10,FATOR!$A$3:$P$22,COLUMN(L$1),0)</f>
        <v>0.5949203864063437</v>
      </c>
      <c r="V10" s="41">
        <f>VLOOKUP($C10 &amp; $I10 &amp; $K10,FATOR!$A$3:$P$22,COLUMN(M$1),0)</f>
        <v>0.58473634631058879</v>
      </c>
      <c r="W10" s="41">
        <f>VLOOKUP($C10 &amp; $I10 &amp; $K10,FATOR!$A$3:$P$22,COLUMN(N$1),0)</f>
        <v>0.52362924694768764</v>
      </c>
      <c r="X10" s="41">
        <f>VLOOKUP($C10 &amp; $I10 &amp; $K10,FATOR!$A$3:$P$22,COLUMN(O$1),0)</f>
        <v>0.40768468986504969</v>
      </c>
      <c r="Y10" s="41">
        <f>VLOOKUP($C10 &amp; $I10 &amp; $K10,FATOR!$A$3:$P$22,COLUMN(P$1),0)</f>
        <v>0.38086901862969602</v>
      </c>
      <c r="AA10" s="42">
        <f t="shared" si="10"/>
        <v>4.348329600161227</v>
      </c>
      <c r="AB10" s="42">
        <f t="shared" si="11"/>
        <v>3.6120494317784382</v>
      </c>
      <c r="AC10" s="42">
        <f t="shared" si="12"/>
        <v>3.6452057731339513</v>
      </c>
      <c r="AD10" s="42">
        <f t="shared" si="13"/>
        <v>3.9859127362251305</v>
      </c>
      <c r="AE10" s="42">
        <f t="shared" si="14"/>
        <v>4.7875781406148947</v>
      </c>
      <c r="AF10" s="42">
        <f t="shared" si="15"/>
        <v>5.5827963212058913</v>
      </c>
      <c r="AG10" s="42">
        <f t="shared" si="16"/>
        <v>6.6365693676300843</v>
      </c>
      <c r="AH10" s="42">
        <f t="shared" si="17"/>
        <v>7.4959968687199305</v>
      </c>
      <c r="AI10" s="42">
        <f t="shared" si="18"/>
        <v>7.3676779635134189</v>
      </c>
      <c r="AJ10" s="42">
        <f t="shared" si="19"/>
        <v>6.5977285115408639</v>
      </c>
      <c r="AK10" s="42">
        <f t="shared" si="20"/>
        <v>5.136827092299626</v>
      </c>
      <c r="AL10" s="42">
        <f t="shared" si="21"/>
        <v>4.7989496347341696</v>
      </c>
      <c r="AN10" s="43">
        <f t="shared" si="22"/>
        <v>45087</v>
      </c>
      <c r="AO10" s="47">
        <f t="shared" ca="1" si="3"/>
        <v>4.348329600161227</v>
      </c>
      <c r="AP10" s="47">
        <f t="shared" ca="1" si="3"/>
        <v>3.6120494317784382</v>
      </c>
      <c r="AQ10" s="47">
        <f t="shared" ca="1" si="3"/>
        <v>3.6452057731339513</v>
      </c>
      <c r="AR10" s="47">
        <f t="shared" ca="1" si="3"/>
        <v>3.9859127362251305</v>
      </c>
      <c r="AS10" s="47">
        <f t="shared" ca="1" si="3"/>
        <v>4.7875781406148947</v>
      </c>
      <c r="AT10" s="47">
        <f t="shared" ca="1" si="3"/>
        <v>5.5827963212058913</v>
      </c>
      <c r="AU10" s="47">
        <f t="shared" ca="1" si="3"/>
        <v>6.6365693676300843</v>
      </c>
      <c r="AV10" s="47">
        <f t="shared" ca="1" si="3"/>
        <v>7.4959968687199305</v>
      </c>
      <c r="AW10" s="47">
        <f t="shared" ca="1" si="3"/>
        <v>7.3676779635134189</v>
      </c>
      <c r="AX10" s="47">
        <f t="shared" ca="1" si="3"/>
        <v>6.5977285115408639</v>
      </c>
      <c r="AY10" s="47">
        <f t="shared" ca="1" si="4"/>
        <v>5.136827092299626</v>
      </c>
      <c r="AZ10" s="47">
        <f t="shared" ca="1" si="4"/>
        <v>4.7989496347341696</v>
      </c>
      <c r="BA10" s="47">
        <f t="shared" ca="1" si="4"/>
        <v>4.348329600161227</v>
      </c>
      <c r="BB10" s="47">
        <f t="shared" ca="1" si="4"/>
        <v>3.6120494317784382</v>
      </c>
      <c r="BC10" s="47">
        <f t="shared" ca="1" si="4"/>
        <v>3.6452057731339513</v>
      </c>
      <c r="BD10" s="47">
        <f t="shared" ca="1" si="4"/>
        <v>3.9859127362251305</v>
      </c>
      <c r="BE10" s="47">
        <f t="shared" ca="1" si="4"/>
        <v>4.7875781406148947</v>
      </c>
      <c r="BF10" s="47">
        <f t="shared" ca="1" si="4"/>
        <v>5.5827963212058913</v>
      </c>
      <c r="BG10" s="47">
        <f t="shared" ca="1" si="4"/>
        <v>6.6365693676300843</v>
      </c>
      <c r="BH10" s="47">
        <f t="shared" ca="1" si="4"/>
        <v>7.4959968687199305</v>
      </c>
      <c r="BI10" s="47">
        <f t="shared" ca="1" si="5"/>
        <v>7.3676779635134189</v>
      </c>
      <c r="BJ10" s="47">
        <f t="shared" ca="1" si="5"/>
        <v>6.5977285115408639</v>
      </c>
      <c r="BK10" s="47">
        <f t="shared" ca="1" si="5"/>
        <v>5.136827092299626</v>
      </c>
      <c r="BL10" s="47">
        <f t="shared" ca="1" si="5"/>
        <v>4.7989496347341696</v>
      </c>
      <c r="BM10" s="47">
        <f t="shared" ca="1" si="5"/>
        <v>4.348329600161227</v>
      </c>
      <c r="BN10" s="47">
        <f t="shared" ca="1" si="5"/>
        <v>3.6120494317784382</v>
      </c>
      <c r="BO10" s="47">
        <f t="shared" ca="1" si="5"/>
        <v>3.6452057731339513</v>
      </c>
      <c r="BP10" s="47">
        <f t="shared" ca="1" si="5"/>
        <v>3.9859127362251305</v>
      </c>
      <c r="BQ10" s="47">
        <f t="shared" ca="1" si="5"/>
        <v>4.7875781406148947</v>
      </c>
      <c r="BR10" s="47">
        <f t="shared" ca="1" si="5"/>
        <v>5.5827963212058913</v>
      </c>
      <c r="BS10" s="47">
        <f t="shared" ca="1" si="6"/>
        <v>6.6365693676300843</v>
      </c>
      <c r="BT10" s="47">
        <f t="shared" ca="1" si="6"/>
        <v>7.4959968687199305</v>
      </c>
      <c r="BU10" s="47">
        <f t="shared" ca="1" si="6"/>
        <v>7.3676779635134189</v>
      </c>
      <c r="BV10" s="47">
        <f t="shared" ca="1" si="6"/>
        <v>6.5977285115408639</v>
      </c>
      <c r="BW10" s="47">
        <f t="shared" ca="1" si="6"/>
        <v>5.136827092299626</v>
      </c>
      <c r="BX10" s="47">
        <f t="shared" ca="1" si="6"/>
        <v>4.7989496347341696</v>
      </c>
      <c r="BY10" s="47">
        <f t="shared" ca="1" si="6"/>
        <v>4.348329600161227</v>
      </c>
      <c r="BZ10" s="47">
        <f t="shared" ca="1" si="6"/>
        <v>3.6120494317784382</v>
      </c>
      <c r="CA10" s="47">
        <f t="shared" ca="1" si="6"/>
        <v>3.6452057731339513</v>
      </c>
      <c r="CB10" s="47">
        <f t="shared" ca="1" si="6"/>
        <v>3.9859127362251305</v>
      </c>
      <c r="CC10" s="47">
        <f t="shared" ca="1" si="7"/>
        <v>4.7875781406148947</v>
      </c>
      <c r="CD10" s="47">
        <f t="shared" ca="1" si="7"/>
        <v>5.5827963212058913</v>
      </c>
      <c r="CE10" s="47">
        <f t="shared" ca="1" si="7"/>
        <v>6.6365693676300843</v>
      </c>
      <c r="CF10" s="47">
        <f t="shared" ca="1" si="7"/>
        <v>7.4959968687199305</v>
      </c>
      <c r="CG10" s="47">
        <f t="shared" ca="1" si="7"/>
        <v>7.3676779635134189</v>
      </c>
      <c r="CH10" s="47">
        <f t="shared" ca="1" si="7"/>
        <v>6.5977285115408639</v>
      </c>
      <c r="CI10" s="47">
        <f t="shared" ca="1" si="7"/>
        <v>5.136827092299626</v>
      </c>
      <c r="CJ10" s="47">
        <f t="shared" ca="1" si="7"/>
        <v>4.7989496347341696</v>
      </c>
      <c r="CK10" s="47">
        <f t="shared" ca="1" si="7"/>
        <v>4.348329600161227</v>
      </c>
      <c r="CL10" s="47">
        <f t="shared" ca="1" si="7"/>
        <v>3.6120494317784382</v>
      </c>
      <c r="CM10" s="47">
        <f t="shared" ca="1" si="8"/>
        <v>3.6452057731339513</v>
      </c>
      <c r="CN10" s="47">
        <f t="shared" ca="1" si="8"/>
        <v>3.9859127362251305</v>
      </c>
      <c r="CO10" s="47">
        <f t="shared" ca="1" si="8"/>
        <v>4.7875781406148947</v>
      </c>
      <c r="CP10" s="47">
        <f t="shared" ca="1" si="8"/>
        <v>5.5827963212058913</v>
      </c>
      <c r="CQ10" s="47">
        <f t="shared" ca="1" si="8"/>
        <v>6.6365693676300843</v>
      </c>
      <c r="CR10" s="47">
        <f t="shared" ca="1" si="8"/>
        <v>7.4959968687199305</v>
      </c>
      <c r="CS10" s="47">
        <f t="shared" ca="1" si="8"/>
        <v>7.3676779635134189</v>
      </c>
      <c r="CT10" s="47">
        <f t="shared" ca="1" si="8"/>
        <v>6.5977285115408639</v>
      </c>
      <c r="CU10" s="47">
        <f t="shared" ca="1" si="8"/>
        <v>5.136827092299626</v>
      </c>
      <c r="CV10" s="47">
        <f t="shared" ca="1" si="8"/>
        <v>4.7989496347341696</v>
      </c>
      <c r="CW10" s="47">
        <f t="shared" ca="1" si="9"/>
        <v>4.348329600161227</v>
      </c>
      <c r="CX10" s="47">
        <f t="shared" ca="1" si="9"/>
        <v>3.6120494317784382</v>
      </c>
      <c r="CY10" s="47">
        <f t="shared" ca="1" si="9"/>
        <v>3.6452057731339513</v>
      </c>
      <c r="CZ10" s="47">
        <f t="shared" ca="1" si="9"/>
        <v>3.9859127362251305</v>
      </c>
      <c r="DA10" s="47">
        <f t="shared" ca="1" si="9"/>
        <v>4.7875781406148947</v>
      </c>
      <c r="DB10" s="47">
        <f t="shared" ca="1" si="9"/>
        <v>5.5827963212058913</v>
      </c>
      <c r="DC10" s="47">
        <f t="shared" ca="1" si="9"/>
        <v>6.6365693676300843</v>
      </c>
      <c r="DD10" s="47">
        <f t="shared" ca="1" si="9"/>
        <v>7.4959968687199305</v>
      </c>
    </row>
    <row r="11" spans="1:108" x14ac:dyDescent="0.25">
      <c r="A11" s="40" t="s">
        <v>138</v>
      </c>
      <c r="B11" s="40">
        <v>2393</v>
      </c>
      <c r="C11" s="40" t="s">
        <v>38</v>
      </c>
      <c r="D11" s="40" t="s">
        <v>1301</v>
      </c>
      <c r="E11" s="40" t="s">
        <v>182</v>
      </c>
      <c r="F11" s="40">
        <v>8.4</v>
      </c>
      <c r="G11" s="43">
        <v>45161</v>
      </c>
      <c r="I11" s="40" t="s">
        <v>79</v>
      </c>
      <c r="J11" s="40">
        <v>2</v>
      </c>
      <c r="K11" s="40" t="s">
        <v>33</v>
      </c>
      <c r="L11" s="40" t="s">
        <v>158</v>
      </c>
      <c r="M11" s="41"/>
      <c r="N11" s="41">
        <f>VLOOKUP($C11 &amp; $I11 &amp; $K11,FATOR!$A$3:$P$22,COLUMN(E$1),0)</f>
        <v>0.34510552382231963</v>
      </c>
      <c r="O11" s="41">
        <f>VLOOKUP($C11 &amp; $I11 &amp; $K11,FATOR!$A$3:$P$22,COLUMN(F$1),0)</f>
        <v>0.2866705898236856</v>
      </c>
      <c r="P11" s="41">
        <f>VLOOKUP($C11 &amp; $I11 &amp; $K11,FATOR!$A$3:$P$22,COLUMN(G$1),0)</f>
        <v>0.28930204548682154</v>
      </c>
      <c r="Q11" s="41">
        <f>VLOOKUP($C11 &amp; $I11 &amp; $K11,FATOR!$A$3:$P$22,COLUMN(H$1),0)</f>
        <v>0.31634228065278813</v>
      </c>
      <c r="R11" s="41">
        <f>VLOOKUP($C11 &amp; $I11 &amp; $K11,FATOR!$A$3:$P$22,COLUMN(I$1),0)</f>
        <v>0.37996651909642021</v>
      </c>
      <c r="S11" s="41">
        <f>VLOOKUP($C11 &amp; $I11 &amp; $K11,FATOR!$A$3:$P$22,COLUMN(J$1),0)</f>
        <v>0.44307907311157868</v>
      </c>
      <c r="T11" s="41">
        <f>VLOOKUP($C11 &amp; $I11 &amp; $K11,FATOR!$A$3:$P$22,COLUMN(K$1),0)</f>
        <v>0.5267118545738162</v>
      </c>
      <c r="U11" s="41">
        <f>VLOOKUP($C11 &amp; $I11 &amp; $K11,FATOR!$A$3:$P$22,COLUMN(L$1),0)</f>
        <v>0.5949203864063437</v>
      </c>
      <c r="V11" s="41">
        <f>VLOOKUP($C11 &amp; $I11 &amp; $K11,FATOR!$A$3:$P$22,COLUMN(M$1),0)</f>
        <v>0.58473634631058879</v>
      </c>
      <c r="W11" s="41">
        <f>VLOOKUP($C11 &amp; $I11 &amp; $K11,FATOR!$A$3:$P$22,COLUMN(N$1),0)</f>
        <v>0.52362924694768764</v>
      </c>
      <c r="X11" s="41">
        <f>VLOOKUP($C11 &amp; $I11 &amp; $K11,FATOR!$A$3:$P$22,COLUMN(O$1),0)</f>
        <v>0.40768468986504969</v>
      </c>
      <c r="Y11" s="41">
        <f>VLOOKUP($C11 &amp; $I11 &amp; $K11,FATOR!$A$3:$P$22,COLUMN(P$1),0)</f>
        <v>0.38086901862969602</v>
      </c>
      <c r="AA11" s="42">
        <f t="shared" si="10"/>
        <v>2.898886400107485</v>
      </c>
      <c r="AB11" s="42">
        <f t="shared" si="11"/>
        <v>2.4080329545189589</v>
      </c>
      <c r="AC11" s="42">
        <f t="shared" si="12"/>
        <v>2.4301371820893012</v>
      </c>
      <c r="AD11" s="42">
        <f t="shared" si="13"/>
        <v>2.6572751574834204</v>
      </c>
      <c r="AE11" s="42">
        <f t="shared" si="14"/>
        <v>3.19171876040993</v>
      </c>
      <c r="AF11" s="42">
        <f t="shared" si="15"/>
        <v>3.7218642141372609</v>
      </c>
      <c r="AG11" s="42">
        <f t="shared" si="16"/>
        <v>4.4243795784200559</v>
      </c>
      <c r="AH11" s="42">
        <f t="shared" si="17"/>
        <v>4.997331245813287</v>
      </c>
      <c r="AI11" s="42">
        <f t="shared" si="18"/>
        <v>4.9117853090089465</v>
      </c>
      <c r="AJ11" s="42">
        <f t="shared" si="19"/>
        <v>4.3984856743605762</v>
      </c>
      <c r="AK11" s="42">
        <f t="shared" si="20"/>
        <v>3.4245513948664175</v>
      </c>
      <c r="AL11" s="42">
        <f t="shared" si="21"/>
        <v>3.1992997564894465</v>
      </c>
      <c r="AN11" s="43">
        <f t="shared" si="22"/>
        <v>45192</v>
      </c>
      <c r="AO11" s="47">
        <f t="shared" ca="1" si="3"/>
        <v>2.898886400107485</v>
      </c>
      <c r="AP11" s="47">
        <f t="shared" ca="1" si="3"/>
        <v>2.4080329545189589</v>
      </c>
      <c r="AQ11" s="47">
        <f t="shared" ca="1" si="3"/>
        <v>2.4301371820893012</v>
      </c>
      <c r="AR11" s="47">
        <f t="shared" ca="1" si="3"/>
        <v>2.6572751574834204</v>
      </c>
      <c r="AS11" s="47">
        <f t="shared" ca="1" si="3"/>
        <v>3.19171876040993</v>
      </c>
      <c r="AT11" s="47">
        <f t="shared" ca="1" si="3"/>
        <v>3.7218642141372609</v>
      </c>
      <c r="AU11" s="47">
        <f t="shared" ca="1" si="3"/>
        <v>4.4243795784200559</v>
      </c>
      <c r="AV11" s="47">
        <f t="shared" ca="1" si="3"/>
        <v>4.997331245813287</v>
      </c>
      <c r="AW11" s="47">
        <f t="shared" ca="1" si="3"/>
        <v>4.9117853090089465</v>
      </c>
      <c r="AX11" s="47">
        <f t="shared" ca="1" si="3"/>
        <v>4.3984856743605762</v>
      </c>
      <c r="AY11" s="47">
        <f t="shared" ca="1" si="4"/>
        <v>3.4245513948664175</v>
      </c>
      <c r="AZ11" s="47">
        <f t="shared" ca="1" si="4"/>
        <v>3.1992997564894465</v>
      </c>
      <c r="BA11" s="47">
        <f t="shared" ca="1" si="4"/>
        <v>2.898886400107485</v>
      </c>
      <c r="BB11" s="47">
        <f t="shared" ca="1" si="4"/>
        <v>2.4080329545189589</v>
      </c>
      <c r="BC11" s="47">
        <f t="shared" ca="1" si="4"/>
        <v>2.4301371820893012</v>
      </c>
      <c r="BD11" s="47">
        <f t="shared" ca="1" si="4"/>
        <v>2.6572751574834204</v>
      </c>
      <c r="BE11" s="47">
        <f t="shared" ca="1" si="4"/>
        <v>3.19171876040993</v>
      </c>
      <c r="BF11" s="47">
        <f t="shared" ca="1" si="4"/>
        <v>3.7218642141372609</v>
      </c>
      <c r="BG11" s="47">
        <f t="shared" ca="1" si="4"/>
        <v>4.4243795784200559</v>
      </c>
      <c r="BH11" s="47">
        <f t="shared" ca="1" si="4"/>
        <v>4.997331245813287</v>
      </c>
      <c r="BI11" s="47">
        <f t="shared" ca="1" si="5"/>
        <v>4.9117853090089465</v>
      </c>
      <c r="BJ11" s="47">
        <f t="shared" ca="1" si="5"/>
        <v>4.3984856743605762</v>
      </c>
      <c r="BK11" s="47">
        <f t="shared" ca="1" si="5"/>
        <v>3.4245513948664175</v>
      </c>
      <c r="BL11" s="47">
        <f t="shared" ca="1" si="5"/>
        <v>3.1992997564894465</v>
      </c>
      <c r="BM11" s="47">
        <f t="shared" ca="1" si="5"/>
        <v>2.898886400107485</v>
      </c>
      <c r="BN11" s="47">
        <f t="shared" ca="1" si="5"/>
        <v>2.4080329545189589</v>
      </c>
      <c r="BO11" s="47">
        <f t="shared" ca="1" si="5"/>
        <v>2.4301371820893012</v>
      </c>
      <c r="BP11" s="47">
        <f t="shared" ca="1" si="5"/>
        <v>2.6572751574834204</v>
      </c>
      <c r="BQ11" s="47">
        <f t="shared" ca="1" si="5"/>
        <v>3.19171876040993</v>
      </c>
      <c r="BR11" s="47">
        <f t="shared" ca="1" si="5"/>
        <v>3.7218642141372609</v>
      </c>
      <c r="BS11" s="47">
        <f t="shared" ca="1" si="6"/>
        <v>4.4243795784200559</v>
      </c>
      <c r="BT11" s="47">
        <f t="shared" ca="1" si="6"/>
        <v>4.997331245813287</v>
      </c>
      <c r="BU11" s="47">
        <f t="shared" ca="1" si="6"/>
        <v>4.9117853090089465</v>
      </c>
      <c r="BV11" s="47">
        <f t="shared" ca="1" si="6"/>
        <v>4.3984856743605762</v>
      </c>
      <c r="BW11" s="47">
        <f t="shared" ca="1" si="6"/>
        <v>3.4245513948664175</v>
      </c>
      <c r="BX11" s="47">
        <f t="shared" ca="1" si="6"/>
        <v>3.1992997564894465</v>
      </c>
      <c r="BY11" s="47">
        <f t="shared" ca="1" si="6"/>
        <v>2.898886400107485</v>
      </c>
      <c r="BZ11" s="47">
        <f t="shared" ca="1" si="6"/>
        <v>2.4080329545189589</v>
      </c>
      <c r="CA11" s="47">
        <f t="shared" ca="1" si="6"/>
        <v>2.4301371820893012</v>
      </c>
      <c r="CB11" s="47">
        <f t="shared" ca="1" si="6"/>
        <v>2.6572751574834204</v>
      </c>
      <c r="CC11" s="47">
        <f t="shared" ca="1" si="7"/>
        <v>3.19171876040993</v>
      </c>
      <c r="CD11" s="47">
        <f t="shared" ca="1" si="7"/>
        <v>3.7218642141372609</v>
      </c>
      <c r="CE11" s="47">
        <f t="shared" ca="1" si="7"/>
        <v>4.4243795784200559</v>
      </c>
      <c r="CF11" s="47">
        <f t="shared" ca="1" si="7"/>
        <v>4.997331245813287</v>
      </c>
      <c r="CG11" s="47">
        <f t="shared" ca="1" si="7"/>
        <v>4.9117853090089465</v>
      </c>
      <c r="CH11" s="47">
        <f t="shared" ca="1" si="7"/>
        <v>4.3984856743605762</v>
      </c>
      <c r="CI11" s="47">
        <f t="shared" ca="1" si="7"/>
        <v>3.4245513948664175</v>
      </c>
      <c r="CJ11" s="47">
        <f t="shared" ca="1" si="7"/>
        <v>3.1992997564894465</v>
      </c>
      <c r="CK11" s="47">
        <f t="shared" ca="1" si="7"/>
        <v>2.898886400107485</v>
      </c>
      <c r="CL11" s="47">
        <f t="shared" ca="1" si="7"/>
        <v>2.4080329545189589</v>
      </c>
      <c r="CM11" s="47">
        <f t="shared" ca="1" si="8"/>
        <v>2.4301371820893012</v>
      </c>
      <c r="CN11" s="47">
        <f t="shared" ca="1" si="8"/>
        <v>2.6572751574834204</v>
      </c>
      <c r="CO11" s="47">
        <f t="shared" ca="1" si="8"/>
        <v>3.19171876040993</v>
      </c>
      <c r="CP11" s="47">
        <f t="shared" ca="1" si="8"/>
        <v>3.7218642141372609</v>
      </c>
      <c r="CQ11" s="47">
        <f t="shared" ca="1" si="8"/>
        <v>4.4243795784200559</v>
      </c>
      <c r="CR11" s="47">
        <f t="shared" ca="1" si="8"/>
        <v>4.997331245813287</v>
      </c>
      <c r="CS11" s="47">
        <f t="shared" ca="1" si="8"/>
        <v>4.9117853090089465</v>
      </c>
      <c r="CT11" s="47">
        <f t="shared" ca="1" si="8"/>
        <v>4.3984856743605762</v>
      </c>
      <c r="CU11" s="47">
        <f t="shared" ca="1" si="8"/>
        <v>3.4245513948664175</v>
      </c>
      <c r="CV11" s="47">
        <f t="shared" ca="1" si="8"/>
        <v>3.1992997564894465</v>
      </c>
      <c r="CW11" s="47">
        <f t="shared" ca="1" si="9"/>
        <v>2.898886400107485</v>
      </c>
      <c r="CX11" s="47">
        <f t="shared" ca="1" si="9"/>
        <v>2.4080329545189589</v>
      </c>
      <c r="CY11" s="47">
        <f t="shared" ca="1" si="9"/>
        <v>2.4301371820893012</v>
      </c>
      <c r="CZ11" s="47">
        <f t="shared" ca="1" si="9"/>
        <v>2.6572751574834204</v>
      </c>
      <c r="DA11" s="47">
        <f t="shared" ca="1" si="9"/>
        <v>3.19171876040993</v>
      </c>
      <c r="DB11" s="47">
        <f t="shared" ca="1" si="9"/>
        <v>3.7218642141372609</v>
      </c>
      <c r="DC11" s="47">
        <f t="shared" ca="1" si="9"/>
        <v>4.4243795784200559</v>
      </c>
      <c r="DD11" s="47">
        <f t="shared" ca="1" si="9"/>
        <v>4.997331245813287</v>
      </c>
    </row>
    <row r="12" spans="1:108" x14ac:dyDescent="0.25">
      <c r="A12" s="40" t="s">
        <v>138</v>
      </c>
      <c r="B12" s="40">
        <v>2394</v>
      </c>
      <c r="C12" s="40" t="s">
        <v>38</v>
      </c>
      <c r="D12" s="40" t="s">
        <v>178</v>
      </c>
      <c r="E12" s="40" t="s">
        <v>130</v>
      </c>
      <c r="F12" s="40">
        <v>4.2</v>
      </c>
      <c r="G12" s="43">
        <v>45100</v>
      </c>
      <c r="I12" s="40" t="s">
        <v>79</v>
      </c>
      <c r="J12" s="40">
        <v>2</v>
      </c>
      <c r="K12" s="40" t="s">
        <v>33</v>
      </c>
      <c r="L12" s="40" t="s">
        <v>158</v>
      </c>
      <c r="M12" s="41"/>
      <c r="N12" s="41">
        <f>VLOOKUP($C12 &amp; $I12 &amp; $K12,FATOR!$A$3:$P$22,COLUMN(E$1),0)</f>
        <v>0.34510552382231963</v>
      </c>
      <c r="O12" s="41">
        <f>VLOOKUP($C12 &amp; $I12 &amp; $K12,FATOR!$A$3:$P$22,COLUMN(F$1),0)</f>
        <v>0.2866705898236856</v>
      </c>
      <c r="P12" s="41">
        <f>VLOOKUP($C12 &amp; $I12 &amp; $K12,FATOR!$A$3:$P$22,COLUMN(G$1),0)</f>
        <v>0.28930204548682154</v>
      </c>
      <c r="Q12" s="41">
        <f>VLOOKUP($C12 &amp; $I12 &amp; $K12,FATOR!$A$3:$P$22,COLUMN(H$1),0)</f>
        <v>0.31634228065278813</v>
      </c>
      <c r="R12" s="41">
        <f>VLOOKUP($C12 &amp; $I12 &amp; $K12,FATOR!$A$3:$P$22,COLUMN(I$1),0)</f>
        <v>0.37996651909642021</v>
      </c>
      <c r="S12" s="41">
        <f>VLOOKUP($C12 &amp; $I12 &amp; $K12,FATOR!$A$3:$P$22,COLUMN(J$1),0)</f>
        <v>0.44307907311157868</v>
      </c>
      <c r="T12" s="41">
        <f>VLOOKUP($C12 &amp; $I12 &amp; $K12,FATOR!$A$3:$P$22,COLUMN(K$1),0)</f>
        <v>0.5267118545738162</v>
      </c>
      <c r="U12" s="41">
        <f>VLOOKUP($C12 &amp; $I12 &amp; $K12,FATOR!$A$3:$P$22,COLUMN(L$1),0)</f>
        <v>0.5949203864063437</v>
      </c>
      <c r="V12" s="41">
        <f>VLOOKUP($C12 &amp; $I12 &amp; $K12,FATOR!$A$3:$P$22,COLUMN(M$1),0)</f>
        <v>0.58473634631058879</v>
      </c>
      <c r="W12" s="41">
        <f>VLOOKUP($C12 &amp; $I12 &amp; $K12,FATOR!$A$3:$P$22,COLUMN(N$1),0)</f>
        <v>0.52362924694768764</v>
      </c>
      <c r="X12" s="41">
        <f>VLOOKUP($C12 &amp; $I12 &amp; $K12,FATOR!$A$3:$P$22,COLUMN(O$1),0)</f>
        <v>0.40768468986504969</v>
      </c>
      <c r="Y12" s="41">
        <f>VLOOKUP($C12 &amp; $I12 &amp; $K12,FATOR!$A$3:$P$22,COLUMN(P$1),0)</f>
        <v>0.38086901862969602</v>
      </c>
      <c r="AA12" s="42">
        <f t="shared" si="10"/>
        <v>1.4494432000537425</v>
      </c>
      <c r="AB12" s="42">
        <f t="shared" si="11"/>
        <v>1.2040164772594795</v>
      </c>
      <c r="AC12" s="42">
        <f t="shared" si="12"/>
        <v>1.2150685910446506</v>
      </c>
      <c r="AD12" s="42">
        <f t="shared" si="13"/>
        <v>1.3286375787417102</v>
      </c>
      <c r="AE12" s="42">
        <f t="shared" si="14"/>
        <v>1.595859380204965</v>
      </c>
      <c r="AF12" s="42">
        <f t="shared" si="15"/>
        <v>1.8609321070686304</v>
      </c>
      <c r="AG12" s="42">
        <f t="shared" si="16"/>
        <v>2.212189789210028</v>
      </c>
      <c r="AH12" s="42">
        <f t="shared" si="17"/>
        <v>2.4986656229066435</v>
      </c>
      <c r="AI12" s="42">
        <f t="shared" si="18"/>
        <v>2.4558926545044732</v>
      </c>
      <c r="AJ12" s="42">
        <f t="shared" si="19"/>
        <v>2.1992428371802881</v>
      </c>
      <c r="AK12" s="42">
        <f t="shared" si="20"/>
        <v>1.7122756974332087</v>
      </c>
      <c r="AL12" s="42">
        <f t="shared" si="21"/>
        <v>1.5996498782447233</v>
      </c>
      <c r="AN12" s="43">
        <f t="shared" si="22"/>
        <v>45131</v>
      </c>
      <c r="AO12" s="47">
        <f t="shared" ca="1" si="3"/>
        <v>1.4494432000537425</v>
      </c>
      <c r="AP12" s="47">
        <f t="shared" ca="1" si="3"/>
        <v>1.2040164772594795</v>
      </c>
      <c r="AQ12" s="47">
        <f t="shared" ca="1" si="3"/>
        <v>1.2150685910446506</v>
      </c>
      <c r="AR12" s="47">
        <f t="shared" ca="1" si="3"/>
        <v>1.3286375787417102</v>
      </c>
      <c r="AS12" s="47">
        <f t="shared" ca="1" si="3"/>
        <v>1.595859380204965</v>
      </c>
      <c r="AT12" s="47">
        <f t="shared" ca="1" si="3"/>
        <v>1.8609321070686304</v>
      </c>
      <c r="AU12" s="47">
        <f t="shared" ca="1" si="3"/>
        <v>2.212189789210028</v>
      </c>
      <c r="AV12" s="47">
        <f t="shared" ca="1" si="3"/>
        <v>2.4986656229066435</v>
      </c>
      <c r="AW12" s="47">
        <f t="shared" ca="1" si="3"/>
        <v>2.4558926545044732</v>
      </c>
      <c r="AX12" s="47">
        <f t="shared" ca="1" si="3"/>
        <v>2.1992428371802881</v>
      </c>
      <c r="AY12" s="47">
        <f t="shared" ca="1" si="4"/>
        <v>1.7122756974332087</v>
      </c>
      <c r="AZ12" s="47">
        <f t="shared" ca="1" si="4"/>
        <v>1.5996498782447233</v>
      </c>
      <c r="BA12" s="47">
        <f t="shared" ca="1" si="4"/>
        <v>1.4494432000537425</v>
      </c>
      <c r="BB12" s="47">
        <f t="shared" ca="1" si="4"/>
        <v>1.2040164772594795</v>
      </c>
      <c r="BC12" s="47">
        <f t="shared" ca="1" si="4"/>
        <v>1.2150685910446506</v>
      </c>
      <c r="BD12" s="47">
        <f t="shared" ca="1" si="4"/>
        <v>1.3286375787417102</v>
      </c>
      <c r="BE12" s="47">
        <f t="shared" ca="1" si="4"/>
        <v>1.595859380204965</v>
      </c>
      <c r="BF12" s="47">
        <f t="shared" ca="1" si="4"/>
        <v>1.8609321070686304</v>
      </c>
      <c r="BG12" s="47">
        <f t="shared" ca="1" si="4"/>
        <v>2.212189789210028</v>
      </c>
      <c r="BH12" s="47">
        <f t="shared" ca="1" si="4"/>
        <v>2.4986656229066435</v>
      </c>
      <c r="BI12" s="47">
        <f t="shared" ca="1" si="5"/>
        <v>2.4558926545044732</v>
      </c>
      <c r="BJ12" s="47">
        <f t="shared" ca="1" si="5"/>
        <v>2.1992428371802881</v>
      </c>
      <c r="BK12" s="47">
        <f t="shared" ca="1" si="5"/>
        <v>1.7122756974332087</v>
      </c>
      <c r="BL12" s="47">
        <f t="shared" ca="1" si="5"/>
        <v>1.5996498782447233</v>
      </c>
      <c r="BM12" s="47">
        <f t="shared" ca="1" si="5"/>
        <v>1.4494432000537425</v>
      </c>
      <c r="BN12" s="47">
        <f t="shared" ca="1" si="5"/>
        <v>1.2040164772594795</v>
      </c>
      <c r="BO12" s="47">
        <f t="shared" ca="1" si="5"/>
        <v>1.2150685910446506</v>
      </c>
      <c r="BP12" s="47">
        <f t="shared" ca="1" si="5"/>
        <v>1.3286375787417102</v>
      </c>
      <c r="BQ12" s="47">
        <f t="shared" ca="1" si="5"/>
        <v>1.595859380204965</v>
      </c>
      <c r="BR12" s="47">
        <f t="shared" ca="1" si="5"/>
        <v>1.8609321070686304</v>
      </c>
      <c r="BS12" s="47">
        <f t="shared" ca="1" si="6"/>
        <v>2.212189789210028</v>
      </c>
      <c r="BT12" s="47">
        <f t="shared" ca="1" si="6"/>
        <v>2.4986656229066435</v>
      </c>
      <c r="BU12" s="47">
        <f t="shared" ca="1" si="6"/>
        <v>2.4558926545044732</v>
      </c>
      <c r="BV12" s="47">
        <f t="shared" ca="1" si="6"/>
        <v>2.1992428371802881</v>
      </c>
      <c r="BW12" s="47">
        <f t="shared" ca="1" si="6"/>
        <v>1.7122756974332087</v>
      </c>
      <c r="BX12" s="47">
        <f t="shared" ca="1" si="6"/>
        <v>1.5996498782447233</v>
      </c>
      <c r="BY12" s="47">
        <f t="shared" ca="1" si="6"/>
        <v>1.4494432000537425</v>
      </c>
      <c r="BZ12" s="47">
        <f t="shared" ca="1" si="6"/>
        <v>1.2040164772594795</v>
      </c>
      <c r="CA12" s="47">
        <f t="shared" ca="1" si="6"/>
        <v>1.2150685910446506</v>
      </c>
      <c r="CB12" s="47">
        <f t="shared" ca="1" si="6"/>
        <v>1.3286375787417102</v>
      </c>
      <c r="CC12" s="47">
        <f t="shared" ca="1" si="7"/>
        <v>1.595859380204965</v>
      </c>
      <c r="CD12" s="47">
        <f t="shared" ca="1" si="7"/>
        <v>1.8609321070686304</v>
      </c>
      <c r="CE12" s="47">
        <f t="shared" ca="1" si="7"/>
        <v>2.212189789210028</v>
      </c>
      <c r="CF12" s="47">
        <f t="shared" ca="1" si="7"/>
        <v>2.4986656229066435</v>
      </c>
      <c r="CG12" s="47">
        <f t="shared" ca="1" si="7"/>
        <v>2.4558926545044732</v>
      </c>
      <c r="CH12" s="47">
        <f t="shared" ca="1" si="7"/>
        <v>2.1992428371802881</v>
      </c>
      <c r="CI12" s="47">
        <f t="shared" ca="1" si="7"/>
        <v>1.7122756974332087</v>
      </c>
      <c r="CJ12" s="47">
        <f t="shared" ca="1" si="7"/>
        <v>1.5996498782447233</v>
      </c>
      <c r="CK12" s="47">
        <f t="shared" ca="1" si="7"/>
        <v>1.4494432000537425</v>
      </c>
      <c r="CL12" s="47">
        <f t="shared" ca="1" si="7"/>
        <v>1.2040164772594795</v>
      </c>
      <c r="CM12" s="47">
        <f t="shared" ca="1" si="8"/>
        <v>1.2150685910446506</v>
      </c>
      <c r="CN12" s="47">
        <f t="shared" ca="1" si="8"/>
        <v>1.3286375787417102</v>
      </c>
      <c r="CO12" s="47">
        <f t="shared" ca="1" si="8"/>
        <v>1.595859380204965</v>
      </c>
      <c r="CP12" s="47">
        <f t="shared" ca="1" si="8"/>
        <v>1.8609321070686304</v>
      </c>
      <c r="CQ12" s="47">
        <f t="shared" ca="1" si="8"/>
        <v>2.212189789210028</v>
      </c>
      <c r="CR12" s="47">
        <f t="shared" ca="1" si="8"/>
        <v>2.4986656229066435</v>
      </c>
      <c r="CS12" s="47">
        <f t="shared" ca="1" si="8"/>
        <v>2.4558926545044732</v>
      </c>
      <c r="CT12" s="47">
        <f t="shared" ca="1" si="8"/>
        <v>2.1992428371802881</v>
      </c>
      <c r="CU12" s="47">
        <f t="shared" ca="1" si="8"/>
        <v>1.7122756974332087</v>
      </c>
      <c r="CV12" s="47">
        <f t="shared" ca="1" si="8"/>
        <v>1.5996498782447233</v>
      </c>
      <c r="CW12" s="47">
        <f t="shared" ca="1" si="9"/>
        <v>1.4494432000537425</v>
      </c>
      <c r="CX12" s="47">
        <f t="shared" ca="1" si="9"/>
        <v>1.2040164772594795</v>
      </c>
      <c r="CY12" s="47">
        <f t="shared" ca="1" si="9"/>
        <v>1.2150685910446506</v>
      </c>
      <c r="CZ12" s="47">
        <f t="shared" ca="1" si="9"/>
        <v>1.3286375787417102</v>
      </c>
      <c r="DA12" s="47">
        <f t="shared" ca="1" si="9"/>
        <v>1.595859380204965</v>
      </c>
      <c r="DB12" s="47">
        <f t="shared" ca="1" si="9"/>
        <v>1.8609321070686304</v>
      </c>
      <c r="DC12" s="47">
        <f t="shared" ca="1" si="9"/>
        <v>2.212189789210028</v>
      </c>
      <c r="DD12" s="47">
        <f t="shared" ca="1" si="9"/>
        <v>2.4986656229066435</v>
      </c>
    </row>
    <row r="13" spans="1:108" x14ac:dyDescent="0.25">
      <c r="A13" s="40" t="s">
        <v>138</v>
      </c>
      <c r="B13" s="40">
        <v>2394</v>
      </c>
      <c r="C13" s="40" t="s">
        <v>38</v>
      </c>
      <c r="D13" s="40" t="s">
        <v>178</v>
      </c>
      <c r="E13" s="40" t="s">
        <v>160</v>
      </c>
      <c r="F13" s="40">
        <v>4.2</v>
      </c>
      <c r="G13" s="43">
        <v>45150</v>
      </c>
      <c r="I13" s="40" t="s">
        <v>79</v>
      </c>
      <c r="J13" s="40">
        <v>2</v>
      </c>
      <c r="K13" s="40" t="s">
        <v>33</v>
      </c>
      <c r="L13" s="40" t="s">
        <v>158</v>
      </c>
      <c r="M13" s="41"/>
      <c r="N13" s="41">
        <f>VLOOKUP($C13 &amp; $I13 &amp; $K13,FATOR!$A$3:$P$22,COLUMN(E$1),0)</f>
        <v>0.34510552382231963</v>
      </c>
      <c r="O13" s="41">
        <f>VLOOKUP($C13 &amp; $I13 &amp; $K13,FATOR!$A$3:$P$22,COLUMN(F$1),0)</f>
        <v>0.2866705898236856</v>
      </c>
      <c r="P13" s="41">
        <f>VLOOKUP($C13 &amp; $I13 &amp; $K13,FATOR!$A$3:$P$22,COLUMN(G$1),0)</f>
        <v>0.28930204548682154</v>
      </c>
      <c r="Q13" s="41">
        <f>VLOOKUP($C13 &amp; $I13 &amp; $K13,FATOR!$A$3:$P$22,COLUMN(H$1),0)</f>
        <v>0.31634228065278813</v>
      </c>
      <c r="R13" s="41">
        <f>VLOOKUP($C13 &amp; $I13 &amp; $K13,FATOR!$A$3:$P$22,COLUMN(I$1),0)</f>
        <v>0.37996651909642021</v>
      </c>
      <c r="S13" s="41">
        <f>VLOOKUP($C13 &amp; $I13 &amp; $K13,FATOR!$A$3:$P$22,COLUMN(J$1),0)</f>
        <v>0.44307907311157868</v>
      </c>
      <c r="T13" s="41">
        <f>VLOOKUP($C13 &amp; $I13 &amp; $K13,FATOR!$A$3:$P$22,COLUMN(K$1),0)</f>
        <v>0.5267118545738162</v>
      </c>
      <c r="U13" s="41">
        <f>VLOOKUP($C13 &amp; $I13 &amp; $K13,FATOR!$A$3:$P$22,COLUMN(L$1),0)</f>
        <v>0.5949203864063437</v>
      </c>
      <c r="V13" s="41">
        <f>VLOOKUP($C13 &amp; $I13 &amp; $K13,FATOR!$A$3:$P$22,COLUMN(M$1),0)</f>
        <v>0.58473634631058879</v>
      </c>
      <c r="W13" s="41">
        <f>VLOOKUP($C13 &amp; $I13 &amp; $K13,FATOR!$A$3:$P$22,COLUMN(N$1),0)</f>
        <v>0.52362924694768764</v>
      </c>
      <c r="X13" s="41">
        <f>VLOOKUP($C13 &amp; $I13 &amp; $K13,FATOR!$A$3:$P$22,COLUMN(O$1),0)</f>
        <v>0.40768468986504969</v>
      </c>
      <c r="Y13" s="41">
        <f>VLOOKUP($C13 &amp; $I13 &amp; $K13,FATOR!$A$3:$P$22,COLUMN(P$1),0)</f>
        <v>0.38086901862969602</v>
      </c>
      <c r="AA13" s="42">
        <f t="shared" si="10"/>
        <v>1.4494432000537425</v>
      </c>
      <c r="AB13" s="42">
        <f t="shared" si="11"/>
        <v>1.2040164772594795</v>
      </c>
      <c r="AC13" s="42">
        <f t="shared" si="12"/>
        <v>1.2150685910446506</v>
      </c>
      <c r="AD13" s="42">
        <f t="shared" si="13"/>
        <v>1.3286375787417102</v>
      </c>
      <c r="AE13" s="42">
        <f t="shared" si="14"/>
        <v>1.595859380204965</v>
      </c>
      <c r="AF13" s="42">
        <f t="shared" si="15"/>
        <v>1.8609321070686304</v>
      </c>
      <c r="AG13" s="42">
        <f t="shared" si="16"/>
        <v>2.212189789210028</v>
      </c>
      <c r="AH13" s="42">
        <f t="shared" si="17"/>
        <v>2.4986656229066435</v>
      </c>
      <c r="AI13" s="42">
        <f t="shared" si="18"/>
        <v>2.4558926545044732</v>
      </c>
      <c r="AJ13" s="42">
        <f t="shared" si="19"/>
        <v>2.1992428371802881</v>
      </c>
      <c r="AK13" s="42">
        <f t="shared" si="20"/>
        <v>1.7122756974332087</v>
      </c>
      <c r="AL13" s="42">
        <f t="shared" si="21"/>
        <v>1.5996498782447233</v>
      </c>
      <c r="AN13" s="43">
        <f t="shared" si="22"/>
        <v>45181</v>
      </c>
      <c r="AO13" s="47">
        <f t="shared" ca="1" si="3"/>
        <v>1.4494432000537425</v>
      </c>
      <c r="AP13" s="47">
        <f t="shared" ca="1" si="3"/>
        <v>1.2040164772594795</v>
      </c>
      <c r="AQ13" s="47">
        <f t="shared" ca="1" si="3"/>
        <v>1.2150685910446506</v>
      </c>
      <c r="AR13" s="47">
        <f t="shared" ca="1" si="3"/>
        <v>1.3286375787417102</v>
      </c>
      <c r="AS13" s="47">
        <f t="shared" ca="1" si="3"/>
        <v>1.595859380204965</v>
      </c>
      <c r="AT13" s="47">
        <f t="shared" ca="1" si="3"/>
        <v>1.8609321070686304</v>
      </c>
      <c r="AU13" s="47">
        <f t="shared" ca="1" si="3"/>
        <v>2.212189789210028</v>
      </c>
      <c r="AV13" s="47">
        <f t="shared" ca="1" si="3"/>
        <v>2.4986656229066435</v>
      </c>
      <c r="AW13" s="47">
        <f t="shared" ca="1" si="3"/>
        <v>2.4558926545044732</v>
      </c>
      <c r="AX13" s="47">
        <f t="shared" ca="1" si="3"/>
        <v>2.1992428371802881</v>
      </c>
      <c r="AY13" s="47">
        <f t="shared" ca="1" si="4"/>
        <v>1.7122756974332087</v>
      </c>
      <c r="AZ13" s="47">
        <f t="shared" ca="1" si="4"/>
        <v>1.5996498782447233</v>
      </c>
      <c r="BA13" s="47">
        <f t="shared" ca="1" si="4"/>
        <v>1.4494432000537425</v>
      </c>
      <c r="BB13" s="47">
        <f t="shared" ca="1" si="4"/>
        <v>1.2040164772594795</v>
      </c>
      <c r="BC13" s="47">
        <f t="shared" ca="1" si="4"/>
        <v>1.2150685910446506</v>
      </c>
      <c r="BD13" s="47">
        <f t="shared" ca="1" si="4"/>
        <v>1.3286375787417102</v>
      </c>
      <c r="BE13" s="47">
        <f t="shared" ca="1" si="4"/>
        <v>1.595859380204965</v>
      </c>
      <c r="BF13" s="47">
        <f t="shared" ca="1" si="4"/>
        <v>1.8609321070686304</v>
      </c>
      <c r="BG13" s="47">
        <f t="shared" ca="1" si="4"/>
        <v>2.212189789210028</v>
      </c>
      <c r="BH13" s="47">
        <f t="shared" ca="1" si="4"/>
        <v>2.4986656229066435</v>
      </c>
      <c r="BI13" s="47">
        <f t="shared" ca="1" si="5"/>
        <v>2.4558926545044732</v>
      </c>
      <c r="BJ13" s="47">
        <f t="shared" ca="1" si="5"/>
        <v>2.1992428371802881</v>
      </c>
      <c r="BK13" s="47">
        <f t="shared" ca="1" si="5"/>
        <v>1.7122756974332087</v>
      </c>
      <c r="BL13" s="47">
        <f t="shared" ca="1" si="5"/>
        <v>1.5996498782447233</v>
      </c>
      <c r="BM13" s="47">
        <f t="shared" ca="1" si="5"/>
        <v>1.4494432000537425</v>
      </c>
      <c r="BN13" s="47">
        <f t="shared" ca="1" si="5"/>
        <v>1.2040164772594795</v>
      </c>
      <c r="BO13" s="47">
        <f t="shared" ca="1" si="5"/>
        <v>1.2150685910446506</v>
      </c>
      <c r="BP13" s="47">
        <f t="shared" ca="1" si="5"/>
        <v>1.3286375787417102</v>
      </c>
      <c r="BQ13" s="47">
        <f t="shared" ca="1" si="5"/>
        <v>1.595859380204965</v>
      </c>
      <c r="BR13" s="47">
        <f t="shared" ca="1" si="5"/>
        <v>1.8609321070686304</v>
      </c>
      <c r="BS13" s="47">
        <f t="shared" ca="1" si="6"/>
        <v>2.212189789210028</v>
      </c>
      <c r="BT13" s="47">
        <f t="shared" ca="1" si="6"/>
        <v>2.4986656229066435</v>
      </c>
      <c r="BU13" s="47">
        <f t="shared" ca="1" si="6"/>
        <v>2.4558926545044732</v>
      </c>
      <c r="BV13" s="47">
        <f t="shared" ca="1" si="6"/>
        <v>2.1992428371802881</v>
      </c>
      <c r="BW13" s="47">
        <f t="shared" ca="1" si="6"/>
        <v>1.7122756974332087</v>
      </c>
      <c r="BX13" s="47">
        <f t="shared" ca="1" si="6"/>
        <v>1.5996498782447233</v>
      </c>
      <c r="BY13" s="47">
        <f t="shared" ca="1" si="6"/>
        <v>1.4494432000537425</v>
      </c>
      <c r="BZ13" s="47">
        <f t="shared" ca="1" si="6"/>
        <v>1.2040164772594795</v>
      </c>
      <c r="CA13" s="47">
        <f t="shared" ca="1" si="6"/>
        <v>1.2150685910446506</v>
      </c>
      <c r="CB13" s="47">
        <f t="shared" ca="1" si="6"/>
        <v>1.3286375787417102</v>
      </c>
      <c r="CC13" s="47">
        <f t="shared" ca="1" si="7"/>
        <v>1.595859380204965</v>
      </c>
      <c r="CD13" s="47">
        <f t="shared" ca="1" si="7"/>
        <v>1.8609321070686304</v>
      </c>
      <c r="CE13" s="47">
        <f t="shared" ca="1" si="7"/>
        <v>2.212189789210028</v>
      </c>
      <c r="CF13" s="47">
        <f t="shared" ca="1" si="7"/>
        <v>2.4986656229066435</v>
      </c>
      <c r="CG13" s="47">
        <f t="shared" ca="1" si="7"/>
        <v>2.4558926545044732</v>
      </c>
      <c r="CH13" s="47">
        <f t="shared" ca="1" si="7"/>
        <v>2.1992428371802881</v>
      </c>
      <c r="CI13" s="47">
        <f t="shared" ca="1" si="7"/>
        <v>1.7122756974332087</v>
      </c>
      <c r="CJ13" s="47">
        <f t="shared" ca="1" si="7"/>
        <v>1.5996498782447233</v>
      </c>
      <c r="CK13" s="47">
        <f t="shared" ca="1" si="7"/>
        <v>1.4494432000537425</v>
      </c>
      <c r="CL13" s="47">
        <f t="shared" ca="1" si="7"/>
        <v>1.2040164772594795</v>
      </c>
      <c r="CM13" s="47">
        <f t="shared" ca="1" si="8"/>
        <v>1.2150685910446506</v>
      </c>
      <c r="CN13" s="47">
        <f t="shared" ca="1" si="8"/>
        <v>1.3286375787417102</v>
      </c>
      <c r="CO13" s="47">
        <f t="shared" ca="1" si="8"/>
        <v>1.595859380204965</v>
      </c>
      <c r="CP13" s="47">
        <f t="shared" ca="1" si="8"/>
        <v>1.8609321070686304</v>
      </c>
      <c r="CQ13" s="47">
        <f t="shared" ca="1" si="8"/>
        <v>2.212189789210028</v>
      </c>
      <c r="CR13" s="47">
        <f t="shared" ca="1" si="8"/>
        <v>2.4986656229066435</v>
      </c>
      <c r="CS13" s="47">
        <f t="shared" ca="1" si="8"/>
        <v>2.4558926545044732</v>
      </c>
      <c r="CT13" s="47">
        <f t="shared" ca="1" si="8"/>
        <v>2.1992428371802881</v>
      </c>
      <c r="CU13" s="47">
        <f t="shared" ca="1" si="8"/>
        <v>1.7122756974332087</v>
      </c>
      <c r="CV13" s="47">
        <f t="shared" ca="1" si="8"/>
        <v>1.5996498782447233</v>
      </c>
      <c r="CW13" s="47">
        <f t="shared" ca="1" si="9"/>
        <v>1.4494432000537425</v>
      </c>
      <c r="CX13" s="47">
        <f t="shared" ca="1" si="9"/>
        <v>1.2040164772594795</v>
      </c>
      <c r="CY13" s="47">
        <f t="shared" ca="1" si="9"/>
        <v>1.2150685910446506</v>
      </c>
      <c r="CZ13" s="47">
        <f t="shared" ca="1" si="9"/>
        <v>1.3286375787417102</v>
      </c>
      <c r="DA13" s="47">
        <f t="shared" ca="1" si="9"/>
        <v>1.595859380204965</v>
      </c>
      <c r="DB13" s="47">
        <f t="shared" ca="1" si="9"/>
        <v>1.8609321070686304</v>
      </c>
      <c r="DC13" s="47">
        <f t="shared" ca="1" si="9"/>
        <v>2.212189789210028</v>
      </c>
      <c r="DD13" s="47">
        <f t="shared" ca="1" si="9"/>
        <v>2.4986656229066435</v>
      </c>
    </row>
    <row r="14" spans="1:108" x14ac:dyDescent="0.25">
      <c r="A14" s="40" t="s">
        <v>138</v>
      </c>
      <c r="B14" s="40">
        <v>2394</v>
      </c>
      <c r="C14" s="40" t="s">
        <v>38</v>
      </c>
      <c r="D14" s="40" t="s">
        <v>178</v>
      </c>
      <c r="E14" s="40" t="s">
        <v>136</v>
      </c>
      <c r="F14" s="40">
        <v>37.799999999999997</v>
      </c>
      <c r="G14" s="43">
        <v>45056</v>
      </c>
      <c r="I14" s="40" t="s">
        <v>79</v>
      </c>
      <c r="J14" s="40">
        <v>2</v>
      </c>
      <c r="K14" s="40" t="s">
        <v>33</v>
      </c>
      <c r="L14" s="40" t="s">
        <v>158</v>
      </c>
      <c r="M14" s="41"/>
      <c r="N14" s="41">
        <f>VLOOKUP($C14 &amp; $I14 &amp; $K14,FATOR!$A$3:$P$22,COLUMN(E$1),0)</f>
        <v>0.34510552382231963</v>
      </c>
      <c r="O14" s="41">
        <f>VLOOKUP($C14 &amp; $I14 &amp; $K14,FATOR!$A$3:$P$22,COLUMN(F$1),0)</f>
        <v>0.2866705898236856</v>
      </c>
      <c r="P14" s="41">
        <f>VLOOKUP($C14 &amp; $I14 &amp; $K14,FATOR!$A$3:$P$22,COLUMN(G$1),0)</f>
        <v>0.28930204548682154</v>
      </c>
      <c r="Q14" s="41">
        <f>VLOOKUP($C14 &amp; $I14 &amp; $K14,FATOR!$A$3:$P$22,COLUMN(H$1),0)</f>
        <v>0.31634228065278813</v>
      </c>
      <c r="R14" s="41">
        <f>VLOOKUP($C14 &amp; $I14 &amp; $K14,FATOR!$A$3:$P$22,COLUMN(I$1),0)</f>
        <v>0.37996651909642021</v>
      </c>
      <c r="S14" s="41">
        <f>VLOOKUP($C14 &amp; $I14 &amp; $K14,FATOR!$A$3:$P$22,COLUMN(J$1),0)</f>
        <v>0.44307907311157868</v>
      </c>
      <c r="T14" s="41">
        <f>VLOOKUP($C14 &amp; $I14 &amp; $K14,FATOR!$A$3:$P$22,COLUMN(K$1),0)</f>
        <v>0.5267118545738162</v>
      </c>
      <c r="U14" s="41">
        <f>VLOOKUP($C14 &amp; $I14 &amp; $K14,FATOR!$A$3:$P$22,COLUMN(L$1),0)</f>
        <v>0.5949203864063437</v>
      </c>
      <c r="V14" s="41">
        <f>VLOOKUP($C14 &amp; $I14 &amp; $K14,FATOR!$A$3:$P$22,COLUMN(M$1),0)</f>
        <v>0.58473634631058879</v>
      </c>
      <c r="W14" s="41">
        <f>VLOOKUP($C14 &amp; $I14 &amp; $K14,FATOR!$A$3:$P$22,COLUMN(N$1),0)</f>
        <v>0.52362924694768764</v>
      </c>
      <c r="X14" s="41">
        <f>VLOOKUP($C14 &amp; $I14 &amp; $K14,FATOR!$A$3:$P$22,COLUMN(O$1),0)</f>
        <v>0.40768468986504969</v>
      </c>
      <c r="Y14" s="41">
        <f>VLOOKUP($C14 &amp; $I14 &amp; $K14,FATOR!$A$3:$P$22,COLUMN(P$1),0)</f>
        <v>0.38086901862969602</v>
      </c>
      <c r="AA14" s="42">
        <f t="shared" si="10"/>
        <v>13.044988800483681</v>
      </c>
      <c r="AB14" s="42">
        <f t="shared" si="11"/>
        <v>10.836148295335315</v>
      </c>
      <c r="AC14" s="42">
        <f t="shared" si="12"/>
        <v>10.935617319401853</v>
      </c>
      <c r="AD14" s="42">
        <f t="shared" si="13"/>
        <v>11.957738208675391</v>
      </c>
      <c r="AE14" s="42">
        <f t="shared" si="14"/>
        <v>14.362734421844683</v>
      </c>
      <c r="AF14" s="42">
        <f t="shared" si="15"/>
        <v>16.748388963617671</v>
      </c>
      <c r="AG14" s="42">
        <f t="shared" si="16"/>
        <v>19.909708102890249</v>
      </c>
      <c r="AH14" s="42">
        <f t="shared" si="17"/>
        <v>22.487990606159791</v>
      </c>
      <c r="AI14" s="42">
        <f t="shared" si="18"/>
        <v>22.103033890540253</v>
      </c>
      <c r="AJ14" s="42">
        <f t="shared" si="19"/>
        <v>19.793185534622591</v>
      </c>
      <c r="AK14" s="42">
        <f t="shared" si="20"/>
        <v>15.410481276898876</v>
      </c>
      <c r="AL14" s="42">
        <f t="shared" si="21"/>
        <v>14.396848904202509</v>
      </c>
      <c r="AN14" s="43">
        <f t="shared" si="22"/>
        <v>45087</v>
      </c>
      <c r="AO14" s="47">
        <f t="shared" ca="1" si="3"/>
        <v>13.044988800483681</v>
      </c>
      <c r="AP14" s="47">
        <f t="shared" ca="1" si="3"/>
        <v>10.836148295335315</v>
      </c>
      <c r="AQ14" s="47">
        <f t="shared" ca="1" si="3"/>
        <v>10.935617319401853</v>
      </c>
      <c r="AR14" s="47">
        <f t="shared" ca="1" si="3"/>
        <v>11.957738208675391</v>
      </c>
      <c r="AS14" s="47">
        <f t="shared" ca="1" si="3"/>
        <v>14.362734421844683</v>
      </c>
      <c r="AT14" s="47">
        <f t="shared" ca="1" si="3"/>
        <v>16.748388963617671</v>
      </c>
      <c r="AU14" s="47">
        <f t="shared" ca="1" si="3"/>
        <v>19.909708102890249</v>
      </c>
      <c r="AV14" s="47">
        <f t="shared" ca="1" si="3"/>
        <v>22.487990606159791</v>
      </c>
      <c r="AW14" s="47">
        <f t="shared" ca="1" si="3"/>
        <v>22.103033890540253</v>
      </c>
      <c r="AX14" s="47">
        <f t="shared" ca="1" si="3"/>
        <v>19.793185534622591</v>
      </c>
      <c r="AY14" s="47">
        <f t="shared" ca="1" si="4"/>
        <v>15.410481276898876</v>
      </c>
      <c r="AZ14" s="47">
        <f t="shared" ca="1" si="4"/>
        <v>14.396848904202509</v>
      </c>
      <c r="BA14" s="47">
        <f t="shared" ca="1" si="4"/>
        <v>13.044988800483681</v>
      </c>
      <c r="BB14" s="47">
        <f t="shared" ca="1" si="4"/>
        <v>10.836148295335315</v>
      </c>
      <c r="BC14" s="47">
        <f t="shared" ca="1" si="4"/>
        <v>10.935617319401853</v>
      </c>
      <c r="BD14" s="47">
        <f t="shared" ca="1" si="4"/>
        <v>11.957738208675391</v>
      </c>
      <c r="BE14" s="47">
        <f t="shared" ca="1" si="4"/>
        <v>14.362734421844683</v>
      </c>
      <c r="BF14" s="47">
        <f t="shared" ca="1" si="4"/>
        <v>16.748388963617671</v>
      </c>
      <c r="BG14" s="47">
        <f t="shared" ca="1" si="4"/>
        <v>19.909708102890249</v>
      </c>
      <c r="BH14" s="47">
        <f t="shared" ca="1" si="4"/>
        <v>22.487990606159791</v>
      </c>
      <c r="BI14" s="47">
        <f t="shared" ca="1" si="5"/>
        <v>22.103033890540253</v>
      </c>
      <c r="BJ14" s="47">
        <f t="shared" ca="1" si="5"/>
        <v>19.793185534622591</v>
      </c>
      <c r="BK14" s="47">
        <f t="shared" ca="1" si="5"/>
        <v>15.410481276898876</v>
      </c>
      <c r="BL14" s="47">
        <f t="shared" ca="1" si="5"/>
        <v>14.396848904202509</v>
      </c>
      <c r="BM14" s="47">
        <f t="shared" ca="1" si="5"/>
        <v>13.044988800483681</v>
      </c>
      <c r="BN14" s="47">
        <f t="shared" ca="1" si="5"/>
        <v>10.836148295335315</v>
      </c>
      <c r="BO14" s="47">
        <f t="shared" ca="1" si="5"/>
        <v>10.935617319401853</v>
      </c>
      <c r="BP14" s="47">
        <f t="shared" ca="1" si="5"/>
        <v>11.957738208675391</v>
      </c>
      <c r="BQ14" s="47">
        <f t="shared" ca="1" si="5"/>
        <v>14.362734421844683</v>
      </c>
      <c r="BR14" s="47">
        <f t="shared" ca="1" si="5"/>
        <v>16.748388963617671</v>
      </c>
      <c r="BS14" s="47">
        <f t="shared" ca="1" si="6"/>
        <v>19.909708102890249</v>
      </c>
      <c r="BT14" s="47">
        <f t="shared" ca="1" si="6"/>
        <v>22.487990606159791</v>
      </c>
      <c r="BU14" s="47">
        <f t="shared" ca="1" si="6"/>
        <v>22.103033890540253</v>
      </c>
      <c r="BV14" s="47">
        <f t="shared" ca="1" si="6"/>
        <v>19.793185534622591</v>
      </c>
      <c r="BW14" s="47">
        <f t="shared" ca="1" si="6"/>
        <v>15.410481276898876</v>
      </c>
      <c r="BX14" s="47">
        <f t="shared" ca="1" si="6"/>
        <v>14.396848904202509</v>
      </c>
      <c r="BY14" s="47">
        <f t="shared" ca="1" si="6"/>
        <v>13.044988800483681</v>
      </c>
      <c r="BZ14" s="47">
        <f t="shared" ca="1" si="6"/>
        <v>10.836148295335315</v>
      </c>
      <c r="CA14" s="47">
        <f t="shared" ca="1" si="6"/>
        <v>10.935617319401853</v>
      </c>
      <c r="CB14" s="47">
        <f t="shared" ca="1" si="6"/>
        <v>11.957738208675391</v>
      </c>
      <c r="CC14" s="47">
        <f t="shared" ca="1" si="7"/>
        <v>14.362734421844683</v>
      </c>
      <c r="CD14" s="47">
        <f t="shared" ca="1" si="7"/>
        <v>16.748388963617671</v>
      </c>
      <c r="CE14" s="47">
        <f t="shared" ca="1" si="7"/>
        <v>19.909708102890249</v>
      </c>
      <c r="CF14" s="47">
        <f t="shared" ca="1" si="7"/>
        <v>22.487990606159791</v>
      </c>
      <c r="CG14" s="47">
        <f t="shared" ca="1" si="7"/>
        <v>22.103033890540253</v>
      </c>
      <c r="CH14" s="47">
        <f t="shared" ca="1" si="7"/>
        <v>19.793185534622591</v>
      </c>
      <c r="CI14" s="47">
        <f t="shared" ca="1" si="7"/>
        <v>15.410481276898876</v>
      </c>
      <c r="CJ14" s="47">
        <f t="shared" ca="1" si="7"/>
        <v>14.396848904202509</v>
      </c>
      <c r="CK14" s="47">
        <f t="shared" ca="1" si="7"/>
        <v>13.044988800483681</v>
      </c>
      <c r="CL14" s="47">
        <f t="shared" ca="1" si="7"/>
        <v>10.836148295335315</v>
      </c>
      <c r="CM14" s="47">
        <f t="shared" ca="1" si="8"/>
        <v>10.935617319401853</v>
      </c>
      <c r="CN14" s="47">
        <f t="shared" ca="1" si="8"/>
        <v>11.957738208675391</v>
      </c>
      <c r="CO14" s="47">
        <f t="shared" ca="1" si="8"/>
        <v>14.362734421844683</v>
      </c>
      <c r="CP14" s="47">
        <f t="shared" ca="1" si="8"/>
        <v>16.748388963617671</v>
      </c>
      <c r="CQ14" s="47">
        <f t="shared" ca="1" si="8"/>
        <v>19.909708102890249</v>
      </c>
      <c r="CR14" s="47">
        <f t="shared" ca="1" si="8"/>
        <v>22.487990606159791</v>
      </c>
      <c r="CS14" s="47">
        <f t="shared" ca="1" si="8"/>
        <v>22.103033890540253</v>
      </c>
      <c r="CT14" s="47">
        <f t="shared" ca="1" si="8"/>
        <v>19.793185534622591</v>
      </c>
      <c r="CU14" s="47">
        <f t="shared" ca="1" si="8"/>
        <v>15.410481276898876</v>
      </c>
      <c r="CV14" s="47">
        <f t="shared" ca="1" si="8"/>
        <v>14.396848904202509</v>
      </c>
      <c r="CW14" s="47">
        <f t="shared" ca="1" si="9"/>
        <v>13.044988800483681</v>
      </c>
      <c r="CX14" s="47">
        <f t="shared" ca="1" si="9"/>
        <v>10.836148295335315</v>
      </c>
      <c r="CY14" s="47">
        <f t="shared" ca="1" si="9"/>
        <v>10.935617319401853</v>
      </c>
      <c r="CZ14" s="47">
        <f t="shared" ca="1" si="9"/>
        <v>11.957738208675391</v>
      </c>
      <c r="DA14" s="47">
        <f t="shared" ca="1" si="9"/>
        <v>14.362734421844683</v>
      </c>
      <c r="DB14" s="47">
        <f t="shared" ca="1" si="9"/>
        <v>16.748388963617671</v>
      </c>
      <c r="DC14" s="47">
        <f t="shared" ca="1" si="9"/>
        <v>19.909708102890249</v>
      </c>
      <c r="DD14" s="47">
        <f t="shared" ca="1" si="9"/>
        <v>22.487990606159791</v>
      </c>
    </row>
    <row r="15" spans="1:108" x14ac:dyDescent="0.25">
      <c r="A15" s="40" t="s">
        <v>138</v>
      </c>
      <c r="B15" s="40">
        <v>2395</v>
      </c>
      <c r="C15" s="40" t="s">
        <v>38</v>
      </c>
      <c r="D15" s="40" t="s">
        <v>179</v>
      </c>
      <c r="E15" s="40" t="s">
        <v>130</v>
      </c>
      <c r="F15" s="40">
        <v>12.6</v>
      </c>
      <c r="G15" s="43">
        <v>45383</v>
      </c>
      <c r="I15" s="40" t="s">
        <v>79</v>
      </c>
      <c r="J15" s="40">
        <v>1</v>
      </c>
      <c r="K15" s="40" t="s">
        <v>33</v>
      </c>
      <c r="L15" s="40" t="s">
        <v>158</v>
      </c>
      <c r="M15" s="41"/>
      <c r="N15" s="41">
        <f>VLOOKUP($C15 &amp; $I15 &amp; $K15,FATOR!$A$3:$P$22,COLUMN(E$1),0)</f>
        <v>0.34510552382231963</v>
      </c>
      <c r="O15" s="41">
        <f>VLOOKUP($C15 &amp; $I15 &amp; $K15,FATOR!$A$3:$P$22,COLUMN(F$1),0)</f>
        <v>0.2866705898236856</v>
      </c>
      <c r="P15" s="41">
        <f>VLOOKUP($C15 &amp; $I15 &amp; $K15,FATOR!$A$3:$P$22,COLUMN(G$1),0)</f>
        <v>0.28930204548682154</v>
      </c>
      <c r="Q15" s="41">
        <f>VLOOKUP($C15 &amp; $I15 &amp; $K15,FATOR!$A$3:$P$22,COLUMN(H$1),0)</f>
        <v>0.31634228065278813</v>
      </c>
      <c r="R15" s="41">
        <f>VLOOKUP($C15 &amp; $I15 &amp; $K15,FATOR!$A$3:$P$22,COLUMN(I$1),0)</f>
        <v>0.37996651909642021</v>
      </c>
      <c r="S15" s="41">
        <f>VLOOKUP($C15 &amp; $I15 &amp; $K15,FATOR!$A$3:$P$22,COLUMN(J$1),0)</f>
        <v>0.44307907311157868</v>
      </c>
      <c r="T15" s="41">
        <f>VLOOKUP($C15 &amp; $I15 &amp; $K15,FATOR!$A$3:$P$22,COLUMN(K$1),0)</f>
        <v>0.5267118545738162</v>
      </c>
      <c r="U15" s="41">
        <f>VLOOKUP($C15 &amp; $I15 &amp; $K15,FATOR!$A$3:$P$22,COLUMN(L$1),0)</f>
        <v>0.5949203864063437</v>
      </c>
      <c r="V15" s="41">
        <f>VLOOKUP($C15 &amp; $I15 &amp; $K15,FATOR!$A$3:$P$22,COLUMN(M$1),0)</f>
        <v>0.58473634631058879</v>
      </c>
      <c r="W15" s="41">
        <f>VLOOKUP($C15 &amp; $I15 &amp; $K15,FATOR!$A$3:$P$22,COLUMN(N$1),0)</f>
        <v>0.52362924694768764</v>
      </c>
      <c r="X15" s="41">
        <f>VLOOKUP($C15 &amp; $I15 &amp; $K15,FATOR!$A$3:$P$22,COLUMN(O$1),0)</f>
        <v>0.40768468986504969</v>
      </c>
      <c r="Y15" s="41">
        <f>VLOOKUP($C15 &amp; $I15 &amp; $K15,FATOR!$A$3:$P$22,COLUMN(P$1),0)</f>
        <v>0.38086901862969602</v>
      </c>
      <c r="AA15" s="42">
        <f t="shared" si="10"/>
        <v>4.348329600161227</v>
      </c>
      <c r="AB15" s="42">
        <f t="shared" si="11"/>
        <v>3.6120494317784382</v>
      </c>
      <c r="AC15" s="42">
        <f t="shared" si="12"/>
        <v>3.6452057731339513</v>
      </c>
      <c r="AD15" s="42">
        <f t="shared" si="13"/>
        <v>3.9859127362251305</v>
      </c>
      <c r="AE15" s="42">
        <f t="shared" si="14"/>
        <v>4.7875781406148947</v>
      </c>
      <c r="AF15" s="42">
        <f t="shared" si="15"/>
        <v>5.5827963212058913</v>
      </c>
      <c r="AG15" s="42">
        <f t="shared" si="16"/>
        <v>6.6365693676300843</v>
      </c>
      <c r="AH15" s="42">
        <f t="shared" si="17"/>
        <v>7.4959968687199305</v>
      </c>
      <c r="AI15" s="42">
        <f t="shared" si="18"/>
        <v>7.3676779635134189</v>
      </c>
      <c r="AJ15" s="42">
        <f t="shared" si="19"/>
        <v>6.5977285115408639</v>
      </c>
      <c r="AK15" s="42">
        <f t="shared" si="20"/>
        <v>5.136827092299626</v>
      </c>
      <c r="AL15" s="42">
        <f t="shared" si="21"/>
        <v>4.7989496347341696</v>
      </c>
      <c r="AN15" s="43">
        <f t="shared" si="22"/>
        <v>45383</v>
      </c>
      <c r="AO15" s="47" t="str">
        <f t="shared" ca="1" si="3"/>
        <v/>
      </c>
      <c r="AP15" s="47" t="str">
        <f t="shared" ca="1" si="3"/>
        <v/>
      </c>
      <c r="AQ15" s="47" t="str">
        <f t="shared" ca="1" si="3"/>
        <v/>
      </c>
      <c r="AR15" s="47">
        <f t="shared" ca="1" si="3"/>
        <v>3.9859127362251305</v>
      </c>
      <c r="AS15" s="47">
        <f t="shared" ca="1" si="3"/>
        <v>4.7875781406148947</v>
      </c>
      <c r="AT15" s="47">
        <f t="shared" ca="1" si="3"/>
        <v>5.5827963212058913</v>
      </c>
      <c r="AU15" s="47">
        <f t="shared" ca="1" si="3"/>
        <v>6.6365693676300843</v>
      </c>
      <c r="AV15" s="47">
        <f t="shared" ca="1" si="3"/>
        <v>7.4959968687199305</v>
      </c>
      <c r="AW15" s="47">
        <f t="shared" ca="1" si="3"/>
        <v>7.3676779635134189</v>
      </c>
      <c r="AX15" s="47">
        <f t="shared" ca="1" si="3"/>
        <v>6.5977285115408639</v>
      </c>
      <c r="AY15" s="47">
        <f t="shared" ca="1" si="4"/>
        <v>5.136827092299626</v>
      </c>
      <c r="AZ15" s="47">
        <f t="shared" ca="1" si="4"/>
        <v>4.7989496347341696</v>
      </c>
      <c r="BA15" s="47">
        <f t="shared" ca="1" si="4"/>
        <v>4.348329600161227</v>
      </c>
      <c r="BB15" s="47">
        <f t="shared" ca="1" si="4"/>
        <v>3.6120494317784382</v>
      </c>
      <c r="BC15" s="47">
        <f t="shared" ca="1" si="4"/>
        <v>3.6452057731339513</v>
      </c>
      <c r="BD15" s="47">
        <f t="shared" ca="1" si="4"/>
        <v>3.9859127362251305</v>
      </c>
      <c r="BE15" s="47">
        <f t="shared" ca="1" si="4"/>
        <v>4.7875781406148947</v>
      </c>
      <c r="BF15" s="47">
        <f t="shared" ca="1" si="4"/>
        <v>5.5827963212058913</v>
      </c>
      <c r="BG15" s="47">
        <f t="shared" ca="1" si="4"/>
        <v>6.6365693676300843</v>
      </c>
      <c r="BH15" s="47">
        <f t="shared" ca="1" si="4"/>
        <v>7.4959968687199305</v>
      </c>
      <c r="BI15" s="47">
        <f t="shared" ca="1" si="5"/>
        <v>7.3676779635134189</v>
      </c>
      <c r="BJ15" s="47">
        <f t="shared" ca="1" si="5"/>
        <v>6.5977285115408639</v>
      </c>
      <c r="BK15" s="47">
        <f t="shared" ca="1" si="5"/>
        <v>5.136827092299626</v>
      </c>
      <c r="BL15" s="47">
        <f t="shared" ca="1" si="5"/>
        <v>4.7989496347341696</v>
      </c>
      <c r="BM15" s="47">
        <f t="shared" ca="1" si="5"/>
        <v>4.348329600161227</v>
      </c>
      <c r="BN15" s="47">
        <f t="shared" ca="1" si="5"/>
        <v>3.6120494317784382</v>
      </c>
      <c r="BO15" s="47">
        <f t="shared" ca="1" si="5"/>
        <v>3.6452057731339513</v>
      </c>
      <c r="BP15" s="47">
        <f t="shared" ca="1" si="5"/>
        <v>3.9859127362251305</v>
      </c>
      <c r="BQ15" s="47">
        <f t="shared" ca="1" si="5"/>
        <v>4.7875781406148947</v>
      </c>
      <c r="BR15" s="47">
        <f t="shared" ca="1" si="5"/>
        <v>5.5827963212058913</v>
      </c>
      <c r="BS15" s="47">
        <f t="shared" ca="1" si="6"/>
        <v>6.6365693676300843</v>
      </c>
      <c r="BT15" s="47">
        <f t="shared" ca="1" si="6"/>
        <v>7.4959968687199305</v>
      </c>
      <c r="BU15" s="47">
        <f t="shared" ca="1" si="6"/>
        <v>7.3676779635134189</v>
      </c>
      <c r="BV15" s="47">
        <f t="shared" ca="1" si="6"/>
        <v>6.5977285115408639</v>
      </c>
      <c r="BW15" s="47">
        <f t="shared" ca="1" si="6"/>
        <v>5.136827092299626</v>
      </c>
      <c r="BX15" s="47">
        <f t="shared" ca="1" si="6"/>
        <v>4.7989496347341696</v>
      </c>
      <c r="BY15" s="47">
        <f t="shared" ca="1" si="6"/>
        <v>4.348329600161227</v>
      </c>
      <c r="BZ15" s="47">
        <f t="shared" ca="1" si="6"/>
        <v>3.6120494317784382</v>
      </c>
      <c r="CA15" s="47">
        <f t="shared" ca="1" si="6"/>
        <v>3.6452057731339513</v>
      </c>
      <c r="CB15" s="47">
        <f t="shared" ca="1" si="6"/>
        <v>3.9859127362251305</v>
      </c>
      <c r="CC15" s="47">
        <f t="shared" ca="1" si="7"/>
        <v>4.7875781406148947</v>
      </c>
      <c r="CD15" s="47">
        <f t="shared" ca="1" si="7"/>
        <v>5.5827963212058913</v>
      </c>
      <c r="CE15" s="47">
        <f t="shared" ca="1" si="7"/>
        <v>6.6365693676300843</v>
      </c>
      <c r="CF15" s="47">
        <f t="shared" ca="1" si="7"/>
        <v>7.4959968687199305</v>
      </c>
      <c r="CG15" s="47">
        <f t="shared" ca="1" si="7"/>
        <v>7.3676779635134189</v>
      </c>
      <c r="CH15" s="47">
        <f t="shared" ca="1" si="7"/>
        <v>6.5977285115408639</v>
      </c>
      <c r="CI15" s="47">
        <f t="shared" ca="1" si="7"/>
        <v>5.136827092299626</v>
      </c>
      <c r="CJ15" s="47">
        <f t="shared" ca="1" si="7"/>
        <v>4.7989496347341696</v>
      </c>
      <c r="CK15" s="47">
        <f t="shared" ca="1" si="7"/>
        <v>4.348329600161227</v>
      </c>
      <c r="CL15" s="47">
        <f t="shared" ca="1" si="7"/>
        <v>3.6120494317784382</v>
      </c>
      <c r="CM15" s="47">
        <f t="shared" ca="1" si="8"/>
        <v>3.6452057731339513</v>
      </c>
      <c r="CN15" s="47">
        <f t="shared" ca="1" si="8"/>
        <v>3.9859127362251305</v>
      </c>
      <c r="CO15" s="47">
        <f t="shared" ca="1" si="8"/>
        <v>4.7875781406148947</v>
      </c>
      <c r="CP15" s="47">
        <f t="shared" ca="1" si="8"/>
        <v>5.5827963212058913</v>
      </c>
      <c r="CQ15" s="47">
        <f t="shared" ca="1" si="8"/>
        <v>6.6365693676300843</v>
      </c>
      <c r="CR15" s="47">
        <f t="shared" ca="1" si="8"/>
        <v>7.4959968687199305</v>
      </c>
      <c r="CS15" s="47">
        <f t="shared" ca="1" si="8"/>
        <v>7.3676779635134189</v>
      </c>
      <c r="CT15" s="47">
        <f t="shared" ca="1" si="8"/>
        <v>6.5977285115408639</v>
      </c>
      <c r="CU15" s="47">
        <f t="shared" ca="1" si="8"/>
        <v>5.136827092299626</v>
      </c>
      <c r="CV15" s="47">
        <f t="shared" ca="1" si="8"/>
        <v>4.7989496347341696</v>
      </c>
      <c r="CW15" s="47">
        <f t="shared" ca="1" si="9"/>
        <v>4.348329600161227</v>
      </c>
      <c r="CX15" s="47">
        <f t="shared" ca="1" si="9"/>
        <v>3.6120494317784382</v>
      </c>
      <c r="CY15" s="47">
        <f t="shared" ca="1" si="9"/>
        <v>3.6452057731339513</v>
      </c>
      <c r="CZ15" s="47">
        <f t="shared" ca="1" si="9"/>
        <v>3.9859127362251305</v>
      </c>
      <c r="DA15" s="47">
        <f t="shared" ca="1" si="9"/>
        <v>4.7875781406148947</v>
      </c>
      <c r="DB15" s="47">
        <f t="shared" ca="1" si="9"/>
        <v>5.5827963212058913</v>
      </c>
      <c r="DC15" s="47">
        <f t="shared" ca="1" si="9"/>
        <v>6.6365693676300843</v>
      </c>
      <c r="DD15" s="47">
        <f t="shared" ca="1" si="9"/>
        <v>7.4959968687199305</v>
      </c>
    </row>
    <row r="16" spans="1:108" x14ac:dyDescent="0.25">
      <c r="A16" s="40" t="s">
        <v>138</v>
      </c>
      <c r="B16" s="40">
        <v>2395</v>
      </c>
      <c r="C16" s="40" t="s">
        <v>38</v>
      </c>
      <c r="D16" s="40" t="s">
        <v>179</v>
      </c>
      <c r="E16" s="40" t="s">
        <v>160</v>
      </c>
      <c r="F16" s="40">
        <v>42</v>
      </c>
      <c r="G16" s="43">
        <v>45383</v>
      </c>
      <c r="I16" s="40" t="s">
        <v>79</v>
      </c>
      <c r="J16" s="40">
        <v>1</v>
      </c>
      <c r="K16" s="40" t="s">
        <v>33</v>
      </c>
      <c r="L16" s="40" t="s">
        <v>158</v>
      </c>
      <c r="M16" s="41"/>
      <c r="N16" s="41">
        <f>VLOOKUP($C16 &amp; $I16 &amp; $K16,FATOR!$A$3:$P$22,COLUMN(E$1),0)</f>
        <v>0.34510552382231963</v>
      </c>
      <c r="O16" s="41">
        <f>VLOOKUP($C16 &amp; $I16 &amp; $K16,FATOR!$A$3:$P$22,COLUMN(F$1),0)</f>
        <v>0.2866705898236856</v>
      </c>
      <c r="P16" s="41">
        <f>VLOOKUP($C16 &amp; $I16 &amp; $K16,FATOR!$A$3:$P$22,COLUMN(G$1),0)</f>
        <v>0.28930204548682154</v>
      </c>
      <c r="Q16" s="41">
        <f>VLOOKUP($C16 &amp; $I16 &amp; $K16,FATOR!$A$3:$P$22,COLUMN(H$1),0)</f>
        <v>0.31634228065278813</v>
      </c>
      <c r="R16" s="41">
        <f>VLOOKUP($C16 &amp; $I16 &amp; $K16,FATOR!$A$3:$P$22,COLUMN(I$1),0)</f>
        <v>0.37996651909642021</v>
      </c>
      <c r="S16" s="41">
        <f>VLOOKUP($C16 &amp; $I16 &amp; $K16,FATOR!$A$3:$P$22,COLUMN(J$1),0)</f>
        <v>0.44307907311157868</v>
      </c>
      <c r="T16" s="41">
        <f>VLOOKUP($C16 &amp; $I16 &amp; $K16,FATOR!$A$3:$P$22,COLUMN(K$1),0)</f>
        <v>0.5267118545738162</v>
      </c>
      <c r="U16" s="41">
        <f>VLOOKUP($C16 &amp; $I16 &amp; $K16,FATOR!$A$3:$P$22,COLUMN(L$1),0)</f>
        <v>0.5949203864063437</v>
      </c>
      <c r="V16" s="41">
        <f>VLOOKUP($C16 &amp; $I16 &amp; $K16,FATOR!$A$3:$P$22,COLUMN(M$1),0)</f>
        <v>0.58473634631058879</v>
      </c>
      <c r="W16" s="41">
        <f>VLOOKUP($C16 &amp; $I16 &amp; $K16,FATOR!$A$3:$P$22,COLUMN(N$1),0)</f>
        <v>0.52362924694768764</v>
      </c>
      <c r="X16" s="41">
        <f>VLOOKUP($C16 &amp; $I16 &amp; $K16,FATOR!$A$3:$P$22,COLUMN(O$1),0)</f>
        <v>0.40768468986504969</v>
      </c>
      <c r="Y16" s="41">
        <f>VLOOKUP($C16 &amp; $I16 &amp; $K16,FATOR!$A$3:$P$22,COLUMN(P$1),0)</f>
        <v>0.38086901862969602</v>
      </c>
      <c r="AA16" s="42">
        <f t="shared" si="10"/>
        <v>14.494432000537424</v>
      </c>
      <c r="AB16" s="42">
        <f t="shared" si="11"/>
        <v>12.040164772594794</v>
      </c>
      <c r="AC16" s="42">
        <f t="shared" si="12"/>
        <v>12.150685910446505</v>
      </c>
      <c r="AD16" s="42">
        <f t="shared" si="13"/>
        <v>13.286375787417102</v>
      </c>
      <c r="AE16" s="42">
        <f t="shared" si="14"/>
        <v>15.958593802049649</v>
      </c>
      <c r="AF16" s="42">
        <f t="shared" si="15"/>
        <v>18.609321070686306</v>
      </c>
      <c r="AG16" s="42">
        <f t="shared" si="16"/>
        <v>22.121897892100279</v>
      </c>
      <c r="AH16" s="42">
        <f t="shared" si="17"/>
        <v>24.986656229066437</v>
      </c>
      <c r="AI16" s="42">
        <f t="shared" si="18"/>
        <v>24.558926545044731</v>
      </c>
      <c r="AJ16" s="42">
        <f t="shared" si="19"/>
        <v>21.99242837180288</v>
      </c>
      <c r="AK16" s="42">
        <f t="shared" si="20"/>
        <v>17.122756974332088</v>
      </c>
      <c r="AL16" s="42">
        <f t="shared" si="21"/>
        <v>15.996498782447233</v>
      </c>
      <c r="AN16" s="43">
        <f t="shared" si="22"/>
        <v>45383</v>
      </c>
      <c r="AO16" s="47" t="str">
        <f t="shared" ca="1" si="3"/>
        <v/>
      </c>
      <c r="AP16" s="47" t="str">
        <f t="shared" ca="1" si="3"/>
        <v/>
      </c>
      <c r="AQ16" s="47" t="str">
        <f t="shared" ca="1" si="3"/>
        <v/>
      </c>
      <c r="AR16" s="47">
        <f t="shared" ca="1" si="3"/>
        <v>13.286375787417102</v>
      </c>
      <c r="AS16" s="47">
        <f t="shared" ca="1" si="3"/>
        <v>15.958593802049649</v>
      </c>
      <c r="AT16" s="47">
        <f t="shared" ca="1" si="3"/>
        <v>18.609321070686306</v>
      </c>
      <c r="AU16" s="47">
        <f t="shared" ca="1" si="3"/>
        <v>22.121897892100279</v>
      </c>
      <c r="AV16" s="47">
        <f t="shared" ca="1" si="3"/>
        <v>24.986656229066437</v>
      </c>
      <c r="AW16" s="47">
        <f t="shared" ca="1" si="3"/>
        <v>24.558926545044731</v>
      </c>
      <c r="AX16" s="47">
        <f t="shared" ca="1" si="3"/>
        <v>21.99242837180288</v>
      </c>
      <c r="AY16" s="47">
        <f t="shared" ca="1" si="4"/>
        <v>17.122756974332088</v>
      </c>
      <c r="AZ16" s="47">
        <f t="shared" ca="1" si="4"/>
        <v>15.996498782447233</v>
      </c>
      <c r="BA16" s="47">
        <f t="shared" ca="1" si="4"/>
        <v>14.494432000537424</v>
      </c>
      <c r="BB16" s="47">
        <f t="shared" ca="1" si="4"/>
        <v>12.040164772594794</v>
      </c>
      <c r="BC16" s="47">
        <f t="shared" ca="1" si="4"/>
        <v>12.150685910446505</v>
      </c>
      <c r="BD16" s="47">
        <f t="shared" ca="1" si="4"/>
        <v>13.286375787417102</v>
      </c>
      <c r="BE16" s="47">
        <f t="shared" ca="1" si="4"/>
        <v>15.958593802049649</v>
      </c>
      <c r="BF16" s="47">
        <f t="shared" ca="1" si="4"/>
        <v>18.609321070686306</v>
      </c>
      <c r="BG16" s="47">
        <f t="shared" ca="1" si="4"/>
        <v>22.121897892100279</v>
      </c>
      <c r="BH16" s="47">
        <f t="shared" ca="1" si="4"/>
        <v>24.986656229066437</v>
      </c>
      <c r="BI16" s="47">
        <f t="shared" ca="1" si="5"/>
        <v>24.558926545044731</v>
      </c>
      <c r="BJ16" s="47">
        <f t="shared" ca="1" si="5"/>
        <v>21.99242837180288</v>
      </c>
      <c r="BK16" s="47">
        <f t="shared" ca="1" si="5"/>
        <v>17.122756974332088</v>
      </c>
      <c r="BL16" s="47">
        <f t="shared" ca="1" si="5"/>
        <v>15.996498782447233</v>
      </c>
      <c r="BM16" s="47">
        <f t="shared" ca="1" si="5"/>
        <v>14.494432000537424</v>
      </c>
      <c r="BN16" s="47">
        <f t="shared" ca="1" si="5"/>
        <v>12.040164772594794</v>
      </c>
      <c r="BO16" s="47">
        <f t="shared" ca="1" si="5"/>
        <v>12.150685910446505</v>
      </c>
      <c r="BP16" s="47">
        <f t="shared" ca="1" si="5"/>
        <v>13.286375787417102</v>
      </c>
      <c r="BQ16" s="47">
        <f t="shared" ca="1" si="5"/>
        <v>15.958593802049649</v>
      </c>
      <c r="BR16" s="47">
        <f t="shared" ca="1" si="5"/>
        <v>18.609321070686306</v>
      </c>
      <c r="BS16" s="47">
        <f t="shared" ca="1" si="6"/>
        <v>22.121897892100279</v>
      </c>
      <c r="BT16" s="47">
        <f t="shared" ca="1" si="6"/>
        <v>24.986656229066437</v>
      </c>
      <c r="BU16" s="47">
        <f t="shared" ca="1" si="6"/>
        <v>24.558926545044731</v>
      </c>
      <c r="BV16" s="47">
        <f t="shared" ca="1" si="6"/>
        <v>21.99242837180288</v>
      </c>
      <c r="BW16" s="47">
        <f t="shared" ca="1" si="6"/>
        <v>17.122756974332088</v>
      </c>
      <c r="BX16" s="47">
        <f t="shared" ca="1" si="6"/>
        <v>15.996498782447233</v>
      </c>
      <c r="BY16" s="47">
        <f t="shared" ca="1" si="6"/>
        <v>14.494432000537424</v>
      </c>
      <c r="BZ16" s="47">
        <f t="shared" ca="1" si="6"/>
        <v>12.040164772594794</v>
      </c>
      <c r="CA16" s="47">
        <f t="shared" ca="1" si="6"/>
        <v>12.150685910446505</v>
      </c>
      <c r="CB16" s="47">
        <f t="shared" ca="1" si="6"/>
        <v>13.286375787417102</v>
      </c>
      <c r="CC16" s="47">
        <f t="shared" ca="1" si="7"/>
        <v>15.958593802049649</v>
      </c>
      <c r="CD16" s="47">
        <f t="shared" ca="1" si="7"/>
        <v>18.609321070686306</v>
      </c>
      <c r="CE16" s="47">
        <f t="shared" ca="1" si="7"/>
        <v>22.121897892100279</v>
      </c>
      <c r="CF16" s="47">
        <f t="shared" ca="1" si="7"/>
        <v>24.986656229066437</v>
      </c>
      <c r="CG16" s="47">
        <f t="shared" ca="1" si="7"/>
        <v>24.558926545044731</v>
      </c>
      <c r="CH16" s="47">
        <f t="shared" ca="1" si="7"/>
        <v>21.99242837180288</v>
      </c>
      <c r="CI16" s="47">
        <f t="shared" ca="1" si="7"/>
        <v>17.122756974332088</v>
      </c>
      <c r="CJ16" s="47">
        <f t="shared" ca="1" si="7"/>
        <v>15.996498782447233</v>
      </c>
      <c r="CK16" s="47">
        <f t="shared" ca="1" si="7"/>
        <v>14.494432000537424</v>
      </c>
      <c r="CL16" s="47">
        <f t="shared" ca="1" si="7"/>
        <v>12.040164772594794</v>
      </c>
      <c r="CM16" s="47">
        <f t="shared" ca="1" si="8"/>
        <v>12.150685910446505</v>
      </c>
      <c r="CN16" s="47">
        <f t="shared" ca="1" si="8"/>
        <v>13.286375787417102</v>
      </c>
      <c r="CO16" s="47">
        <f t="shared" ca="1" si="8"/>
        <v>15.958593802049649</v>
      </c>
      <c r="CP16" s="47">
        <f t="shared" ca="1" si="8"/>
        <v>18.609321070686306</v>
      </c>
      <c r="CQ16" s="47">
        <f t="shared" ca="1" si="8"/>
        <v>22.121897892100279</v>
      </c>
      <c r="CR16" s="47">
        <f t="shared" ca="1" si="8"/>
        <v>24.986656229066437</v>
      </c>
      <c r="CS16" s="47">
        <f t="shared" ca="1" si="8"/>
        <v>24.558926545044731</v>
      </c>
      <c r="CT16" s="47">
        <f t="shared" ca="1" si="8"/>
        <v>21.99242837180288</v>
      </c>
      <c r="CU16" s="47">
        <f t="shared" ca="1" si="8"/>
        <v>17.122756974332088</v>
      </c>
      <c r="CV16" s="47">
        <f t="shared" ca="1" si="8"/>
        <v>15.996498782447233</v>
      </c>
      <c r="CW16" s="47">
        <f t="shared" ca="1" si="9"/>
        <v>14.494432000537424</v>
      </c>
      <c r="CX16" s="47">
        <f t="shared" ca="1" si="9"/>
        <v>12.040164772594794</v>
      </c>
      <c r="CY16" s="47">
        <f t="shared" ca="1" si="9"/>
        <v>12.150685910446505</v>
      </c>
      <c r="CZ16" s="47">
        <f t="shared" ca="1" si="9"/>
        <v>13.286375787417102</v>
      </c>
      <c r="DA16" s="47">
        <f t="shared" ca="1" si="9"/>
        <v>15.958593802049649</v>
      </c>
      <c r="DB16" s="47">
        <f t="shared" ca="1" si="9"/>
        <v>18.609321070686306</v>
      </c>
      <c r="DC16" s="47">
        <f t="shared" ca="1" si="9"/>
        <v>22.121897892100279</v>
      </c>
      <c r="DD16" s="47">
        <f t="shared" ca="1" si="9"/>
        <v>24.986656229066437</v>
      </c>
    </row>
    <row r="17" spans="1:108" x14ac:dyDescent="0.25">
      <c r="A17" s="40" t="s">
        <v>138</v>
      </c>
      <c r="B17" s="40">
        <v>2472</v>
      </c>
      <c r="C17" s="40" t="s">
        <v>38</v>
      </c>
      <c r="D17" s="40" t="s">
        <v>192</v>
      </c>
      <c r="E17" s="40" t="s">
        <v>130</v>
      </c>
      <c r="F17" s="40">
        <v>47.3</v>
      </c>
      <c r="G17" s="43">
        <v>45280</v>
      </c>
      <c r="I17" s="40" t="s">
        <v>79</v>
      </c>
      <c r="J17" s="40">
        <v>2</v>
      </c>
      <c r="K17" s="40" t="s">
        <v>33</v>
      </c>
      <c r="L17" s="40" t="s">
        <v>193</v>
      </c>
      <c r="M17" s="41"/>
      <c r="N17" s="41">
        <f>VLOOKUP($C17 &amp; $I17 &amp; $K17,FATOR!$A$3:$P$22,COLUMN(E$1),0)</f>
        <v>0.34510552382231963</v>
      </c>
      <c r="O17" s="41">
        <f>VLOOKUP($C17 &amp; $I17 &amp; $K17,FATOR!$A$3:$P$22,COLUMN(F$1),0)</f>
        <v>0.2866705898236856</v>
      </c>
      <c r="P17" s="41">
        <f>VLOOKUP($C17 &amp; $I17 &amp; $K17,FATOR!$A$3:$P$22,COLUMN(G$1),0)</f>
        <v>0.28930204548682154</v>
      </c>
      <c r="Q17" s="41">
        <f>VLOOKUP($C17 &amp; $I17 &amp; $K17,FATOR!$A$3:$P$22,COLUMN(H$1),0)</f>
        <v>0.31634228065278813</v>
      </c>
      <c r="R17" s="41">
        <f>VLOOKUP($C17 &amp; $I17 &amp; $K17,FATOR!$A$3:$P$22,COLUMN(I$1),0)</f>
        <v>0.37996651909642021</v>
      </c>
      <c r="S17" s="41">
        <f>VLOOKUP($C17 &amp; $I17 &amp; $K17,FATOR!$A$3:$P$22,COLUMN(J$1),0)</f>
        <v>0.44307907311157868</v>
      </c>
      <c r="T17" s="41">
        <f>VLOOKUP($C17 &amp; $I17 &amp; $K17,FATOR!$A$3:$P$22,COLUMN(K$1),0)</f>
        <v>0.5267118545738162</v>
      </c>
      <c r="U17" s="41">
        <f>VLOOKUP($C17 &amp; $I17 &amp; $K17,FATOR!$A$3:$P$22,COLUMN(L$1),0)</f>
        <v>0.5949203864063437</v>
      </c>
      <c r="V17" s="41">
        <f>VLOOKUP($C17 &amp; $I17 &amp; $K17,FATOR!$A$3:$P$22,COLUMN(M$1),0)</f>
        <v>0.58473634631058879</v>
      </c>
      <c r="W17" s="41">
        <f>VLOOKUP($C17 &amp; $I17 &amp; $K17,FATOR!$A$3:$P$22,COLUMN(N$1),0)</f>
        <v>0.52362924694768764</v>
      </c>
      <c r="X17" s="41">
        <f>VLOOKUP($C17 &amp; $I17 &amp; $K17,FATOR!$A$3:$P$22,COLUMN(O$1),0)</f>
        <v>0.40768468986504969</v>
      </c>
      <c r="Y17" s="41">
        <f>VLOOKUP($C17 &amp; $I17 &amp; $K17,FATOR!$A$3:$P$22,COLUMN(P$1),0)</f>
        <v>0.38086901862969602</v>
      </c>
      <c r="AA17" s="42">
        <f t="shared" si="10"/>
        <v>16.323491276795718</v>
      </c>
      <c r="AB17" s="42">
        <f t="shared" si="11"/>
        <v>13.559518898660327</v>
      </c>
      <c r="AC17" s="42">
        <f t="shared" si="12"/>
        <v>13.683986751526659</v>
      </c>
      <c r="AD17" s="42">
        <f t="shared" si="13"/>
        <v>14.962989874876877</v>
      </c>
      <c r="AE17" s="42">
        <f t="shared" si="14"/>
        <v>17.972416353260673</v>
      </c>
      <c r="AF17" s="42">
        <f t="shared" si="15"/>
        <v>20.957640158177671</v>
      </c>
      <c r="AG17" s="42">
        <f t="shared" si="16"/>
        <v>24.913470721341504</v>
      </c>
      <c r="AH17" s="42">
        <f t="shared" si="17"/>
        <v>28.139734277020054</v>
      </c>
      <c r="AI17" s="42">
        <f t="shared" si="18"/>
        <v>27.65802918049085</v>
      </c>
      <c r="AJ17" s="42">
        <f t="shared" si="19"/>
        <v>24.767663380625624</v>
      </c>
      <c r="AK17" s="42">
        <f t="shared" si="20"/>
        <v>19.283485830616851</v>
      </c>
      <c r="AL17" s="42">
        <f t="shared" si="21"/>
        <v>18.01510458118462</v>
      </c>
      <c r="AN17" s="43">
        <f t="shared" si="22"/>
        <v>45311</v>
      </c>
      <c r="AO17" s="47">
        <f t="shared" ca="1" si="3"/>
        <v>16.323491276795718</v>
      </c>
      <c r="AP17" s="47">
        <f t="shared" ca="1" si="3"/>
        <v>13.559518898660327</v>
      </c>
      <c r="AQ17" s="47">
        <f t="shared" ca="1" si="3"/>
        <v>13.683986751526659</v>
      </c>
      <c r="AR17" s="47">
        <f t="shared" ca="1" si="3"/>
        <v>14.962989874876877</v>
      </c>
      <c r="AS17" s="47">
        <f t="shared" ca="1" si="3"/>
        <v>17.972416353260673</v>
      </c>
      <c r="AT17" s="47">
        <f t="shared" ca="1" si="3"/>
        <v>20.957640158177671</v>
      </c>
      <c r="AU17" s="47">
        <f t="shared" ca="1" si="3"/>
        <v>24.913470721341504</v>
      </c>
      <c r="AV17" s="47">
        <f t="shared" ca="1" si="3"/>
        <v>28.139734277020054</v>
      </c>
      <c r="AW17" s="47">
        <f t="shared" ca="1" si="3"/>
        <v>27.65802918049085</v>
      </c>
      <c r="AX17" s="47">
        <f t="shared" ca="1" si="3"/>
        <v>24.767663380625624</v>
      </c>
      <c r="AY17" s="47">
        <f t="shared" ca="1" si="4"/>
        <v>19.283485830616851</v>
      </c>
      <c r="AZ17" s="47">
        <f t="shared" ca="1" si="4"/>
        <v>18.01510458118462</v>
      </c>
      <c r="BA17" s="47">
        <f t="shared" ca="1" si="4"/>
        <v>16.323491276795718</v>
      </c>
      <c r="BB17" s="47">
        <f t="shared" ca="1" si="4"/>
        <v>13.559518898660327</v>
      </c>
      <c r="BC17" s="47">
        <f t="shared" ca="1" si="4"/>
        <v>13.683986751526659</v>
      </c>
      <c r="BD17" s="47">
        <f t="shared" ca="1" si="4"/>
        <v>14.962989874876877</v>
      </c>
      <c r="BE17" s="47">
        <f t="shared" ca="1" si="4"/>
        <v>17.972416353260673</v>
      </c>
      <c r="BF17" s="47">
        <f t="shared" ca="1" si="4"/>
        <v>20.957640158177671</v>
      </c>
      <c r="BG17" s="47">
        <f t="shared" ca="1" si="4"/>
        <v>24.913470721341504</v>
      </c>
      <c r="BH17" s="47">
        <f t="shared" ca="1" si="4"/>
        <v>28.139734277020054</v>
      </c>
      <c r="BI17" s="47">
        <f t="shared" ca="1" si="5"/>
        <v>27.65802918049085</v>
      </c>
      <c r="BJ17" s="47">
        <f t="shared" ca="1" si="5"/>
        <v>24.767663380625624</v>
      </c>
      <c r="BK17" s="47">
        <f t="shared" ca="1" si="5"/>
        <v>19.283485830616851</v>
      </c>
      <c r="BL17" s="47">
        <f t="shared" ca="1" si="5"/>
        <v>18.01510458118462</v>
      </c>
      <c r="BM17" s="47">
        <f t="shared" ca="1" si="5"/>
        <v>16.323491276795718</v>
      </c>
      <c r="BN17" s="47">
        <f t="shared" ca="1" si="5"/>
        <v>13.559518898660327</v>
      </c>
      <c r="BO17" s="47">
        <f t="shared" ca="1" si="5"/>
        <v>13.683986751526659</v>
      </c>
      <c r="BP17" s="47">
        <f t="shared" ca="1" si="5"/>
        <v>14.962989874876877</v>
      </c>
      <c r="BQ17" s="47">
        <f t="shared" ca="1" si="5"/>
        <v>17.972416353260673</v>
      </c>
      <c r="BR17" s="47">
        <f t="shared" ca="1" si="5"/>
        <v>20.957640158177671</v>
      </c>
      <c r="BS17" s="47">
        <f t="shared" ca="1" si="6"/>
        <v>24.913470721341504</v>
      </c>
      <c r="BT17" s="47">
        <f t="shared" ca="1" si="6"/>
        <v>28.139734277020054</v>
      </c>
      <c r="BU17" s="47">
        <f t="shared" ca="1" si="6"/>
        <v>27.65802918049085</v>
      </c>
      <c r="BV17" s="47">
        <f t="shared" ca="1" si="6"/>
        <v>24.767663380625624</v>
      </c>
      <c r="BW17" s="47">
        <f t="shared" ca="1" si="6"/>
        <v>19.283485830616851</v>
      </c>
      <c r="BX17" s="47">
        <f t="shared" ca="1" si="6"/>
        <v>18.01510458118462</v>
      </c>
      <c r="BY17" s="47">
        <f t="shared" ca="1" si="6"/>
        <v>16.323491276795718</v>
      </c>
      <c r="BZ17" s="47">
        <f t="shared" ca="1" si="6"/>
        <v>13.559518898660327</v>
      </c>
      <c r="CA17" s="47">
        <f t="shared" ca="1" si="6"/>
        <v>13.683986751526659</v>
      </c>
      <c r="CB17" s="47">
        <f t="shared" ca="1" si="6"/>
        <v>14.962989874876877</v>
      </c>
      <c r="CC17" s="47">
        <f t="shared" ca="1" si="7"/>
        <v>17.972416353260673</v>
      </c>
      <c r="CD17" s="47">
        <f t="shared" ca="1" si="7"/>
        <v>20.957640158177671</v>
      </c>
      <c r="CE17" s="47">
        <f t="shared" ca="1" si="7"/>
        <v>24.913470721341504</v>
      </c>
      <c r="CF17" s="47">
        <f t="shared" ca="1" si="7"/>
        <v>28.139734277020054</v>
      </c>
      <c r="CG17" s="47">
        <f t="shared" ca="1" si="7"/>
        <v>27.65802918049085</v>
      </c>
      <c r="CH17" s="47">
        <f t="shared" ca="1" si="7"/>
        <v>24.767663380625624</v>
      </c>
      <c r="CI17" s="47">
        <f t="shared" ca="1" si="7"/>
        <v>19.283485830616851</v>
      </c>
      <c r="CJ17" s="47">
        <f t="shared" ca="1" si="7"/>
        <v>18.01510458118462</v>
      </c>
      <c r="CK17" s="47">
        <f t="shared" ca="1" si="7"/>
        <v>16.323491276795718</v>
      </c>
      <c r="CL17" s="47">
        <f t="shared" ca="1" si="7"/>
        <v>13.559518898660327</v>
      </c>
      <c r="CM17" s="47">
        <f t="shared" ca="1" si="8"/>
        <v>13.683986751526659</v>
      </c>
      <c r="CN17" s="47">
        <f t="shared" ca="1" si="8"/>
        <v>14.962989874876877</v>
      </c>
      <c r="CO17" s="47">
        <f t="shared" ca="1" si="8"/>
        <v>17.972416353260673</v>
      </c>
      <c r="CP17" s="47">
        <f t="shared" ca="1" si="8"/>
        <v>20.957640158177671</v>
      </c>
      <c r="CQ17" s="47">
        <f t="shared" ca="1" si="8"/>
        <v>24.913470721341504</v>
      </c>
      <c r="CR17" s="47">
        <f t="shared" ca="1" si="8"/>
        <v>28.139734277020054</v>
      </c>
      <c r="CS17" s="47">
        <f t="shared" ca="1" si="8"/>
        <v>27.65802918049085</v>
      </c>
      <c r="CT17" s="47">
        <f t="shared" ca="1" si="8"/>
        <v>24.767663380625624</v>
      </c>
      <c r="CU17" s="47">
        <f t="shared" ca="1" si="8"/>
        <v>19.283485830616851</v>
      </c>
      <c r="CV17" s="47">
        <f t="shared" ca="1" si="8"/>
        <v>18.01510458118462</v>
      </c>
      <c r="CW17" s="47">
        <f t="shared" ca="1" si="9"/>
        <v>16.323491276795718</v>
      </c>
      <c r="CX17" s="47">
        <f t="shared" ca="1" si="9"/>
        <v>13.559518898660327</v>
      </c>
      <c r="CY17" s="47">
        <f t="shared" ca="1" si="9"/>
        <v>13.683986751526659</v>
      </c>
      <c r="CZ17" s="47">
        <f t="shared" ca="1" si="9"/>
        <v>14.962989874876877</v>
      </c>
      <c r="DA17" s="47">
        <f t="shared" ca="1" si="9"/>
        <v>17.972416353260673</v>
      </c>
      <c r="DB17" s="47">
        <f t="shared" ca="1" si="9"/>
        <v>20.957640158177671</v>
      </c>
      <c r="DC17" s="47">
        <f t="shared" ca="1" si="9"/>
        <v>24.913470721341504</v>
      </c>
      <c r="DD17" s="47">
        <f t="shared" ca="1" si="9"/>
        <v>28.139734277020054</v>
      </c>
    </row>
    <row r="18" spans="1:108" x14ac:dyDescent="0.25">
      <c r="A18" s="40" t="s">
        <v>138</v>
      </c>
      <c r="B18" s="40">
        <v>2525</v>
      </c>
      <c r="C18" s="40" t="s">
        <v>38</v>
      </c>
      <c r="D18" s="40" t="s">
        <v>194</v>
      </c>
      <c r="E18" s="40" t="s">
        <v>130</v>
      </c>
      <c r="F18" s="40">
        <v>43</v>
      </c>
      <c r="G18" s="43">
        <v>45280</v>
      </c>
      <c r="I18" s="40" t="s">
        <v>79</v>
      </c>
      <c r="J18" s="40">
        <v>2</v>
      </c>
      <c r="K18" s="40" t="s">
        <v>33</v>
      </c>
      <c r="L18" s="40" t="s">
        <v>193</v>
      </c>
      <c r="M18" s="41"/>
      <c r="N18" s="41">
        <f>VLOOKUP($C18 &amp; $I18 &amp; $K18,FATOR!$A$3:$P$22,COLUMN(E$1),0)</f>
        <v>0.34510552382231963</v>
      </c>
      <c r="O18" s="41">
        <f>VLOOKUP($C18 &amp; $I18 &amp; $K18,FATOR!$A$3:$P$22,COLUMN(F$1),0)</f>
        <v>0.2866705898236856</v>
      </c>
      <c r="P18" s="41">
        <f>VLOOKUP($C18 &amp; $I18 &amp; $K18,FATOR!$A$3:$P$22,COLUMN(G$1),0)</f>
        <v>0.28930204548682154</v>
      </c>
      <c r="Q18" s="41">
        <f>VLOOKUP($C18 &amp; $I18 &amp; $K18,FATOR!$A$3:$P$22,COLUMN(H$1),0)</f>
        <v>0.31634228065278813</v>
      </c>
      <c r="R18" s="41">
        <f>VLOOKUP($C18 &amp; $I18 &amp; $K18,FATOR!$A$3:$P$22,COLUMN(I$1),0)</f>
        <v>0.37996651909642021</v>
      </c>
      <c r="S18" s="41">
        <f>VLOOKUP($C18 &amp; $I18 &amp; $K18,FATOR!$A$3:$P$22,COLUMN(J$1),0)</f>
        <v>0.44307907311157868</v>
      </c>
      <c r="T18" s="41">
        <f>VLOOKUP($C18 &amp; $I18 &amp; $K18,FATOR!$A$3:$P$22,COLUMN(K$1),0)</f>
        <v>0.5267118545738162</v>
      </c>
      <c r="U18" s="41">
        <f>VLOOKUP($C18 &amp; $I18 &amp; $K18,FATOR!$A$3:$P$22,COLUMN(L$1),0)</f>
        <v>0.5949203864063437</v>
      </c>
      <c r="V18" s="41">
        <f>VLOOKUP($C18 &amp; $I18 &amp; $K18,FATOR!$A$3:$P$22,COLUMN(M$1),0)</f>
        <v>0.58473634631058879</v>
      </c>
      <c r="W18" s="41">
        <f>VLOOKUP($C18 &amp; $I18 &amp; $K18,FATOR!$A$3:$P$22,COLUMN(N$1),0)</f>
        <v>0.52362924694768764</v>
      </c>
      <c r="X18" s="41">
        <f>VLOOKUP($C18 &amp; $I18 &amp; $K18,FATOR!$A$3:$P$22,COLUMN(O$1),0)</f>
        <v>0.40768468986504969</v>
      </c>
      <c r="Y18" s="41">
        <f>VLOOKUP($C18 &amp; $I18 &amp; $K18,FATOR!$A$3:$P$22,COLUMN(P$1),0)</f>
        <v>0.38086901862969602</v>
      </c>
      <c r="AA18" s="42">
        <f t="shared" si="10"/>
        <v>14.839537524359743</v>
      </c>
      <c r="AB18" s="42">
        <f t="shared" si="11"/>
        <v>12.32683536241848</v>
      </c>
      <c r="AC18" s="42">
        <f t="shared" si="12"/>
        <v>12.439987955933326</v>
      </c>
      <c r="AD18" s="42">
        <f t="shared" si="13"/>
        <v>13.60271806806989</v>
      </c>
      <c r="AE18" s="42">
        <f t="shared" si="14"/>
        <v>16.338560321146069</v>
      </c>
      <c r="AF18" s="42">
        <f t="shared" si="15"/>
        <v>19.052400143797882</v>
      </c>
      <c r="AG18" s="42">
        <f t="shared" si="16"/>
        <v>22.648609746674097</v>
      </c>
      <c r="AH18" s="42">
        <f t="shared" si="17"/>
        <v>25.58157661547278</v>
      </c>
      <c r="AI18" s="42">
        <f t="shared" si="18"/>
        <v>25.143662891355319</v>
      </c>
      <c r="AJ18" s="42">
        <f t="shared" si="19"/>
        <v>22.516057618750569</v>
      </c>
      <c r="AK18" s="42">
        <f t="shared" si="20"/>
        <v>17.530441664197138</v>
      </c>
      <c r="AL18" s="42">
        <f t="shared" si="21"/>
        <v>16.377367801076929</v>
      </c>
      <c r="AN18" s="43">
        <f t="shared" si="22"/>
        <v>45311</v>
      </c>
      <c r="AO18" s="47">
        <f t="shared" ref="AO18:BD33" ca="1" si="23">IF($AN18&lt;=AO$1,HLOOKUP(MONTH(AO$1),$AA:$AL,ROW($AO18),0),"")</f>
        <v>14.839537524359743</v>
      </c>
      <c r="AP18" s="47">
        <f t="shared" ca="1" si="23"/>
        <v>12.32683536241848</v>
      </c>
      <c r="AQ18" s="47">
        <f t="shared" ca="1" si="23"/>
        <v>12.439987955933326</v>
      </c>
      <c r="AR18" s="47">
        <f t="shared" ca="1" si="23"/>
        <v>13.60271806806989</v>
      </c>
      <c r="AS18" s="47">
        <f t="shared" ca="1" si="23"/>
        <v>16.338560321146069</v>
      </c>
      <c r="AT18" s="47">
        <f t="shared" ca="1" si="23"/>
        <v>19.052400143797882</v>
      </c>
      <c r="AU18" s="47">
        <f t="shared" ca="1" si="23"/>
        <v>22.648609746674097</v>
      </c>
      <c r="AV18" s="47">
        <f t="shared" ca="1" si="23"/>
        <v>25.58157661547278</v>
      </c>
      <c r="AW18" s="47">
        <f t="shared" ca="1" si="23"/>
        <v>25.143662891355319</v>
      </c>
      <c r="AX18" s="47">
        <f t="shared" ca="1" si="23"/>
        <v>22.516057618750569</v>
      </c>
      <c r="AY18" s="47">
        <f t="shared" ca="1" si="23"/>
        <v>17.530441664197138</v>
      </c>
      <c r="AZ18" s="47">
        <f t="shared" ca="1" si="23"/>
        <v>16.377367801076929</v>
      </c>
      <c r="BA18" s="47">
        <f t="shared" ca="1" si="23"/>
        <v>14.839537524359743</v>
      </c>
      <c r="BB18" s="47">
        <f t="shared" ca="1" si="23"/>
        <v>12.32683536241848</v>
      </c>
      <c r="BC18" s="47">
        <f t="shared" ca="1" si="23"/>
        <v>12.439987955933326</v>
      </c>
      <c r="BD18" s="47">
        <f t="shared" ca="1" si="23"/>
        <v>13.60271806806989</v>
      </c>
      <c r="BE18" s="47">
        <f t="shared" ref="BE18:BT34" ca="1" si="24">IF($AN18&lt;=BE$1,HLOOKUP(MONTH(BE$1),$AA:$AL,ROW($AO18),0),"")</f>
        <v>16.338560321146069</v>
      </c>
      <c r="BF18" s="47">
        <f t="shared" ca="1" si="24"/>
        <v>19.052400143797882</v>
      </c>
      <c r="BG18" s="47">
        <f t="shared" ca="1" si="24"/>
        <v>22.648609746674097</v>
      </c>
      <c r="BH18" s="47">
        <f t="shared" ca="1" si="24"/>
        <v>25.58157661547278</v>
      </c>
      <c r="BI18" s="47">
        <f t="shared" ca="1" si="24"/>
        <v>25.143662891355319</v>
      </c>
      <c r="BJ18" s="47">
        <f t="shared" ca="1" si="24"/>
        <v>22.516057618750569</v>
      </c>
      <c r="BK18" s="47">
        <f t="shared" ca="1" si="24"/>
        <v>17.530441664197138</v>
      </c>
      <c r="BL18" s="47">
        <f t="shared" ca="1" si="24"/>
        <v>16.377367801076929</v>
      </c>
      <c r="BM18" s="47">
        <f t="shared" ca="1" si="24"/>
        <v>14.839537524359743</v>
      </c>
      <c r="BN18" s="47">
        <f t="shared" ca="1" si="24"/>
        <v>12.32683536241848</v>
      </c>
      <c r="BO18" s="47">
        <f t="shared" ca="1" si="24"/>
        <v>12.439987955933326</v>
      </c>
      <c r="BP18" s="47">
        <f t="shared" ca="1" si="24"/>
        <v>13.60271806806989</v>
      </c>
      <c r="BQ18" s="47">
        <f t="shared" ca="1" si="24"/>
        <v>16.338560321146069</v>
      </c>
      <c r="BR18" s="47">
        <f t="shared" ca="1" si="24"/>
        <v>19.052400143797882</v>
      </c>
      <c r="BS18" s="47">
        <f t="shared" ca="1" si="24"/>
        <v>22.648609746674097</v>
      </c>
      <c r="BT18" s="47">
        <f t="shared" ca="1" si="24"/>
        <v>25.58157661547278</v>
      </c>
      <c r="BU18" s="47">
        <f t="shared" ref="BU18:CJ33" ca="1" si="25">IF($AN18&lt;=BU$1,HLOOKUP(MONTH(BU$1),$AA:$AL,ROW($AO18),0),"")</f>
        <v>25.143662891355319</v>
      </c>
      <c r="BV18" s="47">
        <f t="shared" ca="1" si="25"/>
        <v>22.516057618750569</v>
      </c>
      <c r="BW18" s="47">
        <f t="shared" ca="1" si="25"/>
        <v>17.530441664197138</v>
      </c>
      <c r="BX18" s="47">
        <f t="shared" ca="1" si="25"/>
        <v>16.377367801076929</v>
      </c>
      <c r="BY18" s="47">
        <f t="shared" ca="1" si="25"/>
        <v>14.839537524359743</v>
      </c>
      <c r="BZ18" s="47">
        <f t="shared" ca="1" si="25"/>
        <v>12.32683536241848</v>
      </c>
      <c r="CA18" s="47">
        <f t="shared" ca="1" si="25"/>
        <v>12.439987955933326</v>
      </c>
      <c r="CB18" s="47">
        <f t="shared" ca="1" si="25"/>
        <v>13.60271806806989</v>
      </c>
      <c r="CC18" s="47">
        <f t="shared" ca="1" si="25"/>
        <v>16.338560321146069</v>
      </c>
      <c r="CD18" s="47">
        <f t="shared" ca="1" si="25"/>
        <v>19.052400143797882</v>
      </c>
      <c r="CE18" s="47">
        <f t="shared" ca="1" si="25"/>
        <v>22.648609746674097</v>
      </c>
      <c r="CF18" s="47">
        <f t="shared" ca="1" si="25"/>
        <v>25.58157661547278</v>
      </c>
      <c r="CG18" s="47">
        <f t="shared" ca="1" si="25"/>
        <v>25.143662891355319</v>
      </c>
      <c r="CH18" s="47">
        <f t="shared" ca="1" si="25"/>
        <v>22.516057618750569</v>
      </c>
      <c r="CI18" s="47">
        <f t="shared" ca="1" si="25"/>
        <v>17.530441664197138</v>
      </c>
      <c r="CJ18" s="47">
        <f t="shared" ca="1" si="25"/>
        <v>16.377367801076929</v>
      </c>
      <c r="CK18" s="47">
        <f t="shared" ref="CK18:CZ40" ca="1" si="26">IF($AN18&lt;=CK$1,HLOOKUP(MONTH(CK$1),$AA:$AL,ROW($AO18),0),"")</f>
        <v>14.839537524359743</v>
      </c>
      <c r="CL18" s="47">
        <f t="shared" ca="1" si="26"/>
        <v>12.32683536241848</v>
      </c>
      <c r="CM18" s="47">
        <f t="shared" ca="1" si="26"/>
        <v>12.439987955933326</v>
      </c>
      <c r="CN18" s="47">
        <f t="shared" ca="1" si="26"/>
        <v>13.60271806806989</v>
      </c>
      <c r="CO18" s="47">
        <f t="shared" ca="1" si="26"/>
        <v>16.338560321146069</v>
      </c>
      <c r="CP18" s="47">
        <f t="shared" ca="1" si="26"/>
        <v>19.052400143797882</v>
      </c>
      <c r="CQ18" s="47">
        <f t="shared" ca="1" si="26"/>
        <v>22.648609746674097</v>
      </c>
      <c r="CR18" s="47">
        <f t="shared" ca="1" si="26"/>
        <v>25.58157661547278</v>
      </c>
      <c r="CS18" s="47">
        <f t="shared" ca="1" si="26"/>
        <v>25.143662891355319</v>
      </c>
      <c r="CT18" s="47">
        <f t="shared" ca="1" si="26"/>
        <v>22.516057618750569</v>
      </c>
      <c r="CU18" s="47">
        <f t="shared" ca="1" si="26"/>
        <v>17.530441664197138</v>
      </c>
      <c r="CV18" s="47">
        <f t="shared" ca="1" si="26"/>
        <v>16.377367801076929</v>
      </c>
      <c r="CW18" s="47">
        <f t="shared" ca="1" si="26"/>
        <v>14.839537524359743</v>
      </c>
      <c r="CX18" s="47">
        <f t="shared" ca="1" si="26"/>
        <v>12.32683536241848</v>
      </c>
      <c r="CY18" s="47">
        <f t="shared" ca="1" si="26"/>
        <v>12.439987955933326</v>
      </c>
      <c r="CZ18" s="47">
        <f t="shared" ca="1" si="26"/>
        <v>13.60271806806989</v>
      </c>
      <c r="DA18" s="47">
        <f t="shared" ref="CW18:DD50" ca="1" si="27">IF($AN18&lt;=DA$1,HLOOKUP(MONTH(DA$1),$AA:$AL,ROW($AO18),0),"")</f>
        <v>16.338560321146069</v>
      </c>
      <c r="DB18" s="47">
        <f t="shared" ca="1" si="27"/>
        <v>19.052400143797882</v>
      </c>
      <c r="DC18" s="47">
        <f t="shared" ca="1" si="27"/>
        <v>22.648609746674097</v>
      </c>
      <c r="DD18" s="47">
        <f t="shared" ca="1" si="27"/>
        <v>25.58157661547278</v>
      </c>
    </row>
    <row r="19" spans="1:108" x14ac:dyDescent="0.25">
      <c r="A19" s="40" t="s">
        <v>138</v>
      </c>
      <c r="B19" s="40">
        <v>2555</v>
      </c>
      <c r="C19" s="40" t="s">
        <v>38</v>
      </c>
      <c r="D19" s="40" t="s">
        <v>195</v>
      </c>
      <c r="E19" s="40" t="s">
        <v>130</v>
      </c>
      <c r="F19" s="40">
        <v>43</v>
      </c>
      <c r="G19" s="43">
        <v>45280</v>
      </c>
      <c r="I19" s="40" t="s">
        <v>79</v>
      </c>
      <c r="J19" s="40">
        <v>2</v>
      </c>
      <c r="K19" s="40" t="s">
        <v>33</v>
      </c>
      <c r="L19" s="40" t="s">
        <v>193</v>
      </c>
      <c r="M19" s="41"/>
      <c r="N19" s="41">
        <f>VLOOKUP($C19 &amp; $I19 &amp; $K19,FATOR!$A$3:$P$22,COLUMN(E$1),0)</f>
        <v>0.34510552382231963</v>
      </c>
      <c r="O19" s="41">
        <f>VLOOKUP($C19 &amp; $I19 &amp; $K19,FATOR!$A$3:$P$22,COLUMN(F$1),0)</f>
        <v>0.2866705898236856</v>
      </c>
      <c r="P19" s="41">
        <f>VLOOKUP($C19 &amp; $I19 &amp; $K19,FATOR!$A$3:$P$22,COLUMN(G$1),0)</f>
        <v>0.28930204548682154</v>
      </c>
      <c r="Q19" s="41">
        <f>VLOOKUP($C19 &amp; $I19 &amp; $K19,FATOR!$A$3:$P$22,COLUMN(H$1),0)</f>
        <v>0.31634228065278813</v>
      </c>
      <c r="R19" s="41">
        <f>VLOOKUP($C19 &amp; $I19 &amp; $K19,FATOR!$A$3:$P$22,COLUMN(I$1),0)</f>
        <v>0.37996651909642021</v>
      </c>
      <c r="S19" s="41">
        <f>VLOOKUP($C19 &amp; $I19 &amp; $K19,FATOR!$A$3:$P$22,COLUMN(J$1),0)</f>
        <v>0.44307907311157868</v>
      </c>
      <c r="T19" s="41">
        <f>VLOOKUP($C19 &amp; $I19 &amp; $K19,FATOR!$A$3:$P$22,COLUMN(K$1),0)</f>
        <v>0.5267118545738162</v>
      </c>
      <c r="U19" s="41">
        <f>VLOOKUP($C19 &amp; $I19 &amp; $K19,FATOR!$A$3:$P$22,COLUMN(L$1),0)</f>
        <v>0.5949203864063437</v>
      </c>
      <c r="V19" s="41">
        <f>VLOOKUP($C19 &amp; $I19 &amp; $K19,FATOR!$A$3:$P$22,COLUMN(M$1),0)</f>
        <v>0.58473634631058879</v>
      </c>
      <c r="W19" s="41">
        <f>VLOOKUP($C19 &amp; $I19 &amp; $K19,FATOR!$A$3:$P$22,COLUMN(N$1),0)</f>
        <v>0.52362924694768764</v>
      </c>
      <c r="X19" s="41">
        <f>VLOOKUP($C19 &amp; $I19 &amp; $K19,FATOR!$A$3:$P$22,COLUMN(O$1),0)</f>
        <v>0.40768468986504969</v>
      </c>
      <c r="Y19" s="41">
        <f>VLOOKUP($C19 &amp; $I19 &amp; $K19,FATOR!$A$3:$P$22,COLUMN(P$1),0)</f>
        <v>0.38086901862969602</v>
      </c>
      <c r="AA19" s="42">
        <f t="shared" si="10"/>
        <v>14.839537524359743</v>
      </c>
      <c r="AB19" s="42">
        <f t="shared" si="11"/>
        <v>12.32683536241848</v>
      </c>
      <c r="AC19" s="42">
        <f t="shared" si="12"/>
        <v>12.439987955933326</v>
      </c>
      <c r="AD19" s="42">
        <f t="shared" si="13"/>
        <v>13.60271806806989</v>
      </c>
      <c r="AE19" s="42">
        <f t="shared" si="14"/>
        <v>16.338560321146069</v>
      </c>
      <c r="AF19" s="42">
        <f t="shared" si="15"/>
        <v>19.052400143797882</v>
      </c>
      <c r="AG19" s="42">
        <f t="shared" si="16"/>
        <v>22.648609746674097</v>
      </c>
      <c r="AH19" s="42">
        <f t="shared" si="17"/>
        <v>25.58157661547278</v>
      </c>
      <c r="AI19" s="42">
        <f t="shared" si="18"/>
        <v>25.143662891355319</v>
      </c>
      <c r="AJ19" s="42">
        <f t="shared" si="19"/>
        <v>22.516057618750569</v>
      </c>
      <c r="AK19" s="42">
        <f t="shared" si="20"/>
        <v>17.530441664197138</v>
      </c>
      <c r="AL19" s="42">
        <f t="shared" si="21"/>
        <v>16.377367801076929</v>
      </c>
      <c r="AN19" s="43">
        <f t="shared" si="22"/>
        <v>45311</v>
      </c>
      <c r="AO19" s="47">
        <f t="shared" ca="1" si="23"/>
        <v>14.839537524359743</v>
      </c>
      <c r="AP19" s="47">
        <f t="shared" ca="1" si="23"/>
        <v>12.32683536241848</v>
      </c>
      <c r="AQ19" s="47">
        <f t="shared" ca="1" si="23"/>
        <v>12.439987955933326</v>
      </c>
      <c r="AR19" s="47">
        <f t="shared" ca="1" si="23"/>
        <v>13.60271806806989</v>
      </c>
      <c r="AS19" s="47">
        <f t="shared" ca="1" si="23"/>
        <v>16.338560321146069</v>
      </c>
      <c r="AT19" s="47">
        <f t="shared" ca="1" si="23"/>
        <v>19.052400143797882</v>
      </c>
      <c r="AU19" s="47">
        <f t="shared" ca="1" si="23"/>
        <v>22.648609746674097</v>
      </c>
      <c r="AV19" s="47">
        <f t="shared" ca="1" si="23"/>
        <v>25.58157661547278</v>
      </c>
      <c r="AW19" s="47">
        <f t="shared" ca="1" si="23"/>
        <v>25.143662891355319</v>
      </c>
      <c r="AX19" s="47">
        <f t="shared" ca="1" si="23"/>
        <v>22.516057618750569</v>
      </c>
      <c r="AY19" s="47">
        <f t="shared" ca="1" si="23"/>
        <v>17.530441664197138</v>
      </c>
      <c r="AZ19" s="47">
        <f t="shared" ca="1" si="23"/>
        <v>16.377367801076929</v>
      </c>
      <c r="BA19" s="47">
        <f t="shared" ca="1" si="23"/>
        <v>14.839537524359743</v>
      </c>
      <c r="BB19" s="47">
        <f t="shared" ca="1" si="23"/>
        <v>12.32683536241848</v>
      </c>
      <c r="BC19" s="47">
        <f t="shared" ca="1" si="23"/>
        <v>12.439987955933326</v>
      </c>
      <c r="BD19" s="47">
        <f t="shared" ca="1" si="23"/>
        <v>13.60271806806989</v>
      </c>
      <c r="BE19" s="47">
        <f t="shared" ca="1" si="24"/>
        <v>16.338560321146069</v>
      </c>
      <c r="BF19" s="47">
        <f t="shared" ca="1" si="24"/>
        <v>19.052400143797882</v>
      </c>
      <c r="BG19" s="47">
        <f t="shared" ca="1" si="24"/>
        <v>22.648609746674097</v>
      </c>
      <c r="BH19" s="47">
        <f t="shared" ca="1" si="24"/>
        <v>25.58157661547278</v>
      </c>
      <c r="BI19" s="47">
        <f t="shared" ca="1" si="24"/>
        <v>25.143662891355319</v>
      </c>
      <c r="BJ19" s="47">
        <f t="shared" ca="1" si="24"/>
        <v>22.516057618750569</v>
      </c>
      <c r="BK19" s="47">
        <f t="shared" ca="1" si="24"/>
        <v>17.530441664197138</v>
      </c>
      <c r="BL19" s="47">
        <f t="shared" ca="1" si="24"/>
        <v>16.377367801076929</v>
      </c>
      <c r="BM19" s="47">
        <f t="shared" ca="1" si="24"/>
        <v>14.839537524359743</v>
      </c>
      <c r="BN19" s="47">
        <f t="shared" ca="1" si="24"/>
        <v>12.32683536241848</v>
      </c>
      <c r="BO19" s="47">
        <f t="shared" ca="1" si="24"/>
        <v>12.439987955933326</v>
      </c>
      <c r="BP19" s="47">
        <f t="shared" ca="1" si="24"/>
        <v>13.60271806806989</v>
      </c>
      <c r="BQ19" s="47">
        <f t="shared" ca="1" si="24"/>
        <v>16.338560321146069</v>
      </c>
      <c r="BR19" s="47">
        <f t="shared" ca="1" si="24"/>
        <v>19.052400143797882</v>
      </c>
      <c r="BS19" s="47">
        <f t="shared" ca="1" si="24"/>
        <v>22.648609746674097</v>
      </c>
      <c r="BT19" s="47">
        <f t="shared" ca="1" si="24"/>
        <v>25.58157661547278</v>
      </c>
      <c r="BU19" s="47">
        <f t="shared" ca="1" si="25"/>
        <v>25.143662891355319</v>
      </c>
      <c r="BV19" s="47">
        <f t="shared" ca="1" si="25"/>
        <v>22.516057618750569</v>
      </c>
      <c r="BW19" s="47">
        <f t="shared" ca="1" si="25"/>
        <v>17.530441664197138</v>
      </c>
      <c r="BX19" s="47">
        <f t="shared" ca="1" si="25"/>
        <v>16.377367801076929</v>
      </c>
      <c r="BY19" s="47">
        <f t="shared" ca="1" si="25"/>
        <v>14.839537524359743</v>
      </c>
      <c r="BZ19" s="47">
        <f t="shared" ca="1" si="25"/>
        <v>12.32683536241848</v>
      </c>
      <c r="CA19" s="47">
        <f t="shared" ca="1" si="25"/>
        <v>12.439987955933326</v>
      </c>
      <c r="CB19" s="47">
        <f t="shared" ca="1" si="25"/>
        <v>13.60271806806989</v>
      </c>
      <c r="CC19" s="47">
        <f t="shared" ca="1" si="25"/>
        <v>16.338560321146069</v>
      </c>
      <c r="CD19" s="47">
        <f t="shared" ca="1" si="25"/>
        <v>19.052400143797882</v>
      </c>
      <c r="CE19" s="47">
        <f t="shared" ca="1" si="25"/>
        <v>22.648609746674097</v>
      </c>
      <c r="CF19" s="47">
        <f t="shared" ca="1" si="25"/>
        <v>25.58157661547278</v>
      </c>
      <c r="CG19" s="47">
        <f t="shared" ca="1" si="25"/>
        <v>25.143662891355319</v>
      </c>
      <c r="CH19" s="47">
        <f t="shared" ca="1" si="25"/>
        <v>22.516057618750569</v>
      </c>
      <c r="CI19" s="47">
        <f t="shared" ca="1" si="25"/>
        <v>17.530441664197138</v>
      </c>
      <c r="CJ19" s="47">
        <f t="shared" ca="1" si="25"/>
        <v>16.377367801076929</v>
      </c>
      <c r="CK19" s="47">
        <f t="shared" ca="1" si="26"/>
        <v>14.839537524359743</v>
      </c>
      <c r="CL19" s="47">
        <f t="shared" ca="1" si="26"/>
        <v>12.32683536241848</v>
      </c>
      <c r="CM19" s="47">
        <f t="shared" ca="1" si="26"/>
        <v>12.439987955933326</v>
      </c>
      <c r="CN19" s="47">
        <f t="shared" ca="1" si="26"/>
        <v>13.60271806806989</v>
      </c>
      <c r="CO19" s="47">
        <f t="shared" ca="1" si="26"/>
        <v>16.338560321146069</v>
      </c>
      <c r="CP19" s="47">
        <f t="shared" ca="1" si="26"/>
        <v>19.052400143797882</v>
      </c>
      <c r="CQ19" s="47">
        <f t="shared" ca="1" si="26"/>
        <v>22.648609746674097</v>
      </c>
      <c r="CR19" s="47">
        <f t="shared" ca="1" si="26"/>
        <v>25.58157661547278</v>
      </c>
      <c r="CS19" s="47">
        <f t="shared" ca="1" si="26"/>
        <v>25.143662891355319</v>
      </c>
      <c r="CT19" s="47">
        <f t="shared" ca="1" si="26"/>
        <v>22.516057618750569</v>
      </c>
      <c r="CU19" s="47">
        <f t="shared" ca="1" si="26"/>
        <v>17.530441664197138</v>
      </c>
      <c r="CV19" s="47">
        <f t="shared" ca="1" si="26"/>
        <v>16.377367801076929</v>
      </c>
      <c r="CW19" s="47">
        <f t="shared" ca="1" si="27"/>
        <v>14.839537524359743</v>
      </c>
      <c r="CX19" s="47">
        <f t="shared" ca="1" si="27"/>
        <v>12.32683536241848</v>
      </c>
      <c r="CY19" s="47">
        <f t="shared" ca="1" si="27"/>
        <v>12.439987955933326</v>
      </c>
      <c r="CZ19" s="47">
        <f t="shared" ca="1" si="27"/>
        <v>13.60271806806989</v>
      </c>
      <c r="DA19" s="47">
        <f t="shared" ca="1" si="27"/>
        <v>16.338560321146069</v>
      </c>
      <c r="DB19" s="47">
        <f t="shared" ca="1" si="27"/>
        <v>19.052400143797882</v>
      </c>
      <c r="DC19" s="47">
        <f t="shared" ca="1" si="27"/>
        <v>22.648609746674097</v>
      </c>
      <c r="DD19" s="47">
        <f t="shared" ca="1" si="27"/>
        <v>25.58157661547278</v>
      </c>
    </row>
    <row r="20" spans="1:108" x14ac:dyDescent="0.25">
      <c r="A20" s="40" t="s">
        <v>138</v>
      </c>
      <c r="B20" s="40">
        <v>2526</v>
      </c>
      <c r="C20" s="40" t="s">
        <v>38</v>
      </c>
      <c r="D20" s="40" t="s">
        <v>196</v>
      </c>
      <c r="E20" s="40" t="s">
        <v>130</v>
      </c>
      <c r="F20" s="40">
        <v>43</v>
      </c>
      <c r="G20" s="43">
        <v>45283</v>
      </c>
      <c r="I20" s="40" t="s">
        <v>79</v>
      </c>
      <c r="J20" s="40">
        <v>2</v>
      </c>
      <c r="K20" s="40" t="s">
        <v>33</v>
      </c>
      <c r="L20" s="40" t="s">
        <v>193</v>
      </c>
      <c r="M20" s="41"/>
      <c r="N20" s="41">
        <f>VLOOKUP($C20 &amp; $I20 &amp; $K20,FATOR!$A$3:$P$22,COLUMN(E$1),0)</f>
        <v>0.34510552382231963</v>
      </c>
      <c r="O20" s="41">
        <f>VLOOKUP($C20 &amp; $I20 &amp; $K20,FATOR!$A$3:$P$22,COLUMN(F$1),0)</f>
        <v>0.2866705898236856</v>
      </c>
      <c r="P20" s="41">
        <f>VLOOKUP($C20 &amp; $I20 &amp; $K20,FATOR!$A$3:$P$22,COLUMN(G$1),0)</f>
        <v>0.28930204548682154</v>
      </c>
      <c r="Q20" s="41">
        <f>VLOOKUP($C20 &amp; $I20 &amp; $K20,FATOR!$A$3:$P$22,COLUMN(H$1),0)</f>
        <v>0.31634228065278813</v>
      </c>
      <c r="R20" s="41">
        <f>VLOOKUP($C20 &amp; $I20 &amp; $K20,FATOR!$A$3:$P$22,COLUMN(I$1),0)</f>
        <v>0.37996651909642021</v>
      </c>
      <c r="S20" s="41">
        <f>VLOOKUP($C20 &amp; $I20 &amp; $K20,FATOR!$A$3:$P$22,COLUMN(J$1),0)</f>
        <v>0.44307907311157868</v>
      </c>
      <c r="T20" s="41">
        <f>VLOOKUP($C20 &amp; $I20 &amp; $K20,FATOR!$A$3:$P$22,COLUMN(K$1),0)</f>
        <v>0.5267118545738162</v>
      </c>
      <c r="U20" s="41">
        <f>VLOOKUP($C20 &amp; $I20 &amp; $K20,FATOR!$A$3:$P$22,COLUMN(L$1),0)</f>
        <v>0.5949203864063437</v>
      </c>
      <c r="V20" s="41">
        <f>VLOOKUP($C20 &amp; $I20 &amp; $K20,FATOR!$A$3:$P$22,COLUMN(M$1),0)</f>
        <v>0.58473634631058879</v>
      </c>
      <c r="W20" s="41">
        <f>VLOOKUP($C20 &amp; $I20 &amp; $K20,FATOR!$A$3:$P$22,COLUMN(N$1),0)</f>
        <v>0.52362924694768764</v>
      </c>
      <c r="X20" s="41">
        <f>VLOOKUP($C20 &amp; $I20 &amp; $K20,FATOR!$A$3:$P$22,COLUMN(O$1),0)</f>
        <v>0.40768468986504969</v>
      </c>
      <c r="Y20" s="41">
        <f>VLOOKUP($C20 &amp; $I20 &amp; $K20,FATOR!$A$3:$P$22,COLUMN(P$1),0)</f>
        <v>0.38086901862969602</v>
      </c>
      <c r="AA20" s="42">
        <f t="shared" si="10"/>
        <v>14.839537524359743</v>
      </c>
      <c r="AB20" s="42">
        <f t="shared" si="11"/>
        <v>12.32683536241848</v>
      </c>
      <c r="AC20" s="42">
        <f t="shared" si="12"/>
        <v>12.439987955933326</v>
      </c>
      <c r="AD20" s="42">
        <f t="shared" si="13"/>
        <v>13.60271806806989</v>
      </c>
      <c r="AE20" s="42">
        <f t="shared" si="14"/>
        <v>16.338560321146069</v>
      </c>
      <c r="AF20" s="42">
        <f t="shared" si="15"/>
        <v>19.052400143797882</v>
      </c>
      <c r="AG20" s="42">
        <f t="shared" si="16"/>
        <v>22.648609746674097</v>
      </c>
      <c r="AH20" s="42">
        <f t="shared" si="17"/>
        <v>25.58157661547278</v>
      </c>
      <c r="AI20" s="42">
        <f t="shared" si="18"/>
        <v>25.143662891355319</v>
      </c>
      <c r="AJ20" s="42">
        <f t="shared" si="19"/>
        <v>22.516057618750569</v>
      </c>
      <c r="AK20" s="42">
        <f t="shared" si="20"/>
        <v>17.530441664197138</v>
      </c>
      <c r="AL20" s="42">
        <f t="shared" si="21"/>
        <v>16.377367801076929</v>
      </c>
      <c r="AN20" s="43">
        <f t="shared" si="22"/>
        <v>45314</v>
      </c>
      <c r="AO20" s="47">
        <f t="shared" ca="1" si="23"/>
        <v>14.839537524359743</v>
      </c>
      <c r="AP20" s="47">
        <f t="shared" ca="1" si="23"/>
        <v>12.32683536241848</v>
      </c>
      <c r="AQ20" s="47">
        <f t="shared" ca="1" si="23"/>
        <v>12.439987955933326</v>
      </c>
      <c r="AR20" s="47">
        <f t="shared" ca="1" si="23"/>
        <v>13.60271806806989</v>
      </c>
      <c r="AS20" s="47">
        <f t="shared" ca="1" si="23"/>
        <v>16.338560321146069</v>
      </c>
      <c r="AT20" s="47">
        <f t="shared" ca="1" si="23"/>
        <v>19.052400143797882</v>
      </c>
      <c r="AU20" s="47">
        <f t="shared" ca="1" si="23"/>
        <v>22.648609746674097</v>
      </c>
      <c r="AV20" s="47">
        <f t="shared" ca="1" si="23"/>
        <v>25.58157661547278</v>
      </c>
      <c r="AW20" s="47">
        <f t="shared" ca="1" si="23"/>
        <v>25.143662891355319</v>
      </c>
      <c r="AX20" s="47">
        <f t="shared" ca="1" si="23"/>
        <v>22.516057618750569</v>
      </c>
      <c r="AY20" s="47">
        <f t="shared" ca="1" si="23"/>
        <v>17.530441664197138</v>
      </c>
      <c r="AZ20" s="47">
        <f t="shared" ca="1" si="23"/>
        <v>16.377367801076929</v>
      </c>
      <c r="BA20" s="47">
        <f t="shared" ca="1" si="23"/>
        <v>14.839537524359743</v>
      </c>
      <c r="BB20" s="47">
        <f t="shared" ca="1" si="23"/>
        <v>12.32683536241848</v>
      </c>
      <c r="BC20" s="47">
        <f t="shared" ca="1" si="23"/>
        <v>12.439987955933326</v>
      </c>
      <c r="BD20" s="47">
        <f t="shared" ca="1" si="23"/>
        <v>13.60271806806989</v>
      </c>
      <c r="BE20" s="47">
        <f t="shared" ca="1" si="24"/>
        <v>16.338560321146069</v>
      </c>
      <c r="BF20" s="47">
        <f t="shared" ca="1" si="24"/>
        <v>19.052400143797882</v>
      </c>
      <c r="BG20" s="47">
        <f t="shared" ca="1" si="24"/>
        <v>22.648609746674097</v>
      </c>
      <c r="BH20" s="47">
        <f t="shared" ca="1" si="24"/>
        <v>25.58157661547278</v>
      </c>
      <c r="BI20" s="47">
        <f t="shared" ca="1" si="24"/>
        <v>25.143662891355319</v>
      </c>
      <c r="BJ20" s="47">
        <f t="shared" ca="1" si="24"/>
        <v>22.516057618750569</v>
      </c>
      <c r="BK20" s="47">
        <f t="shared" ca="1" si="24"/>
        <v>17.530441664197138</v>
      </c>
      <c r="BL20" s="47">
        <f t="shared" ca="1" si="24"/>
        <v>16.377367801076929</v>
      </c>
      <c r="BM20" s="47">
        <f t="shared" ca="1" si="24"/>
        <v>14.839537524359743</v>
      </c>
      <c r="BN20" s="47">
        <f t="shared" ca="1" si="24"/>
        <v>12.32683536241848</v>
      </c>
      <c r="BO20" s="47">
        <f t="shared" ca="1" si="24"/>
        <v>12.439987955933326</v>
      </c>
      <c r="BP20" s="47">
        <f t="shared" ca="1" si="24"/>
        <v>13.60271806806989</v>
      </c>
      <c r="BQ20" s="47">
        <f t="shared" ca="1" si="24"/>
        <v>16.338560321146069</v>
      </c>
      <c r="BR20" s="47">
        <f t="shared" ca="1" si="24"/>
        <v>19.052400143797882</v>
      </c>
      <c r="BS20" s="47">
        <f t="shared" ca="1" si="24"/>
        <v>22.648609746674097</v>
      </c>
      <c r="BT20" s="47">
        <f t="shared" ca="1" si="24"/>
        <v>25.58157661547278</v>
      </c>
      <c r="BU20" s="47">
        <f t="shared" ca="1" si="25"/>
        <v>25.143662891355319</v>
      </c>
      <c r="BV20" s="47">
        <f t="shared" ca="1" si="25"/>
        <v>22.516057618750569</v>
      </c>
      <c r="BW20" s="47">
        <f t="shared" ca="1" si="25"/>
        <v>17.530441664197138</v>
      </c>
      <c r="BX20" s="47">
        <f t="shared" ca="1" si="25"/>
        <v>16.377367801076929</v>
      </c>
      <c r="BY20" s="47">
        <f t="shared" ca="1" si="25"/>
        <v>14.839537524359743</v>
      </c>
      <c r="BZ20" s="47">
        <f t="shared" ca="1" si="25"/>
        <v>12.32683536241848</v>
      </c>
      <c r="CA20" s="47">
        <f t="shared" ca="1" si="25"/>
        <v>12.439987955933326</v>
      </c>
      <c r="CB20" s="47">
        <f t="shared" ca="1" si="25"/>
        <v>13.60271806806989</v>
      </c>
      <c r="CC20" s="47">
        <f t="shared" ca="1" si="25"/>
        <v>16.338560321146069</v>
      </c>
      <c r="CD20" s="47">
        <f t="shared" ca="1" si="25"/>
        <v>19.052400143797882</v>
      </c>
      <c r="CE20" s="47">
        <f t="shared" ca="1" si="25"/>
        <v>22.648609746674097</v>
      </c>
      <c r="CF20" s="47">
        <f t="shared" ca="1" si="25"/>
        <v>25.58157661547278</v>
      </c>
      <c r="CG20" s="47">
        <f t="shared" ca="1" si="25"/>
        <v>25.143662891355319</v>
      </c>
      <c r="CH20" s="47">
        <f t="shared" ca="1" si="25"/>
        <v>22.516057618750569</v>
      </c>
      <c r="CI20" s="47">
        <f t="shared" ca="1" si="25"/>
        <v>17.530441664197138</v>
      </c>
      <c r="CJ20" s="47">
        <f t="shared" ca="1" si="25"/>
        <v>16.377367801076929</v>
      </c>
      <c r="CK20" s="47">
        <f t="shared" ca="1" si="26"/>
        <v>14.839537524359743</v>
      </c>
      <c r="CL20" s="47">
        <f t="shared" ca="1" si="26"/>
        <v>12.32683536241848</v>
      </c>
      <c r="CM20" s="47">
        <f t="shared" ca="1" si="26"/>
        <v>12.439987955933326</v>
      </c>
      <c r="CN20" s="47">
        <f t="shared" ca="1" si="26"/>
        <v>13.60271806806989</v>
      </c>
      <c r="CO20" s="47">
        <f t="shared" ca="1" si="26"/>
        <v>16.338560321146069</v>
      </c>
      <c r="CP20" s="47">
        <f t="shared" ca="1" si="26"/>
        <v>19.052400143797882</v>
      </c>
      <c r="CQ20" s="47">
        <f t="shared" ca="1" si="26"/>
        <v>22.648609746674097</v>
      </c>
      <c r="CR20" s="47">
        <f t="shared" ca="1" si="26"/>
        <v>25.58157661547278</v>
      </c>
      <c r="CS20" s="47">
        <f t="shared" ca="1" si="26"/>
        <v>25.143662891355319</v>
      </c>
      <c r="CT20" s="47">
        <f t="shared" ca="1" si="26"/>
        <v>22.516057618750569</v>
      </c>
      <c r="CU20" s="47">
        <f t="shared" ca="1" si="26"/>
        <v>17.530441664197138</v>
      </c>
      <c r="CV20" s="47">
        <f t="shared" ca="1" si="26"/>
        <v>16.377367801076929</v>
      </c>
      <c r="CW20" s="47">
        <f t="shared" ca="1" si="27"/>
        <v>14.839537524359743</v>
      </c>
      <c r="CX20" s="47">
        <f t="shared" ca="1" si="27"/>
        <v>12.32683536241848</v>
      </c>
      <c r="CY20" s="47">
        <f t="shared" ca="1" si="27"/>
        <v>12.439987955933326</v>
      </c>
      <c r="CZ20" s="47">
        <f t="shared" ca="1" si="27"/>
        <v>13.60271806806989</v>
      </c>
      <c r="DA20" s="47">
        <f t="shared" ca="1" si="27"/>
        <v>16.338560321146069</v>
      </c>
      <c r="DB20" s="47">
        <f t="shared" ca="1" si="27"/>
        <v>19.052400143797882</v>
      </c>
      <c r="DC20" s="47">
        <f t="shared" ca="1" si="27"/>
        <v>22.648609746674097</v>
      </c>
      <c r="DD20" s="47">
        <f t="shared" ca="1" si="27"/>
        <v>25.58157661547278</v>
      </c>
    </row>
    <row r="21" spans="1:108" x14ac:dyDescent="0.25">
      <c r="A21" s="40" t="s">
        <v>138</v>
      </c>
      <c r="B21" s="40">
        <v>2508</v>
      </c>
      <c r="C21" s="40" t="s">
        <v>38</v>
      </c>
      <c r="D21" s="40" t="s">
        <v>197</v>
      </c>
      <c r="E21" s="40" t="s">
        <v>130</v>
      </c>
      <c r="F21" s="40">
        <v>43</v>
      </c>
      <c r="G21" s="43">
        <v>45280</v>
      </c>
      <c r="I21" s="40" t="s">
        <v>79</v>
      </c>
      <c r="J21" s="40">
        <v>2</v>
      </c>
      <c r="K21" s="40" t="s">
        <v>33</v>
      </c>
      <c r="L21" s="40" t="s">
        <v>193</v>
      </c>
      <c r="M21" s="41"/>
      <c r="N21" s="41">
        <f>VLOOKUP($C21 &amp; $I21 &amp; $K21,FATOR!$A$3:$P$22,COLUMN(E$1),0)</f>
        <v>0.34510552382231963</v>
      </c>
      <c r="O21" s="41">
        <f>VLOOKUP($C21 &amp; $I21 &amp; $K21,FATOR!$A$3:$P$22,COLUMN(F$1),0)</f>
        <v>0.2866705898236856</v>
      </c>
      <c r="P21" s="41">
        <f>VLOOKUP($C21 &amp; $I21 &amp; $K21,FATOR!$A$3:$P$22,COLUMN(G$1),0)</f>
        <v>0.28930204548682154</v>
      </c>
      <c r="Q21" s="41">
        <f>VLOOKUP($C21 &amp; $I21 &amp; $K21,FATOR!$A$3:$P$22,COLUMN(H$1),0)</f>
        <v>0.31634228065278813</v>
      </c>
      <c r="R21" s="41">
        <f>VLOOKUP($C21 &amp; $I21 &amp; $K21,FATOR!$A$3:$P$22,COLUMN(I$1),0)</f>
        <v>0.37996651909642021</v>
      </c>
      <c r="S21" s="41">
        <f>VLOOKUP($C21 &amp; $I21 &amp; $K21,FATOR!$A$3:$P$22,COLUMN(J$1),0)</f>
        <v>0.44307907311157868</v>
      </c>
      <c r="T21" s="41">
        <f>VLOOKUP($C21 &amp; $I21 &amp; $K21,FATOR!$A$3:$P$22,COLUMN(K$1),0)</f>
        <v>0.5267118545738162</v>
      </c>
      <c r="U21" s="41">
        <f>VLOOKUP($C21 &amp; $I21 &amp; $K21,FATOR!$A$3:$P$22,COLUMN(L$1),0)</f>
        <v>0.5949203864063437</v>
      </c>
      <c r="V21" s="41">
        <f>VLOOKUP($C21 &amp; $I21 &amp; $K21,FATOR!$A$3:$P$22,COLUMN(M$1),0)</f>
        <v>0.58473634631058879</v>
      </c>
      <c r="W21" s="41">
        <f>VLOOKUP($C21 &amp; $I21 &amp; $K21,FATOR!$A$3:$P$22,COLUMN(N$1),0)</f>
        <v>0.52362924694768764</v>
      </c>
      <c r="X21" s="41">
        <f>VLOOKUP($C21 &amp; $I21 &amp; $K21,FATOR!$A$3:$P$22,COLUMN(O$1),0)</f>
        <v>0.40768468986504969</v>
      </c>
      <c r="Y21" s="41">
        <f>VLOOKUP($C21 &amp; $I21 &amp; $K21,FATOR!$A$3:$P$22,COLUMN(P$1),0)</f>
        <v>0.38086901862969602</v>
      </c>
      <c r="AA21" s="42">
        <f t="shared" si="10"/>
        <v>14.839537524359743</v>
      </c>
      <c r="AB21" s="42">
        <f t="shared" si="11"/>
        <v>12.32683536241848</v>
      </c>
      <c r="AC21" s="42">
        <f t="shared" si="12"/>
        <v>12.439987955933326</v>
      </c>
      <c r="AD21" s="42">
        <f t="shared" si="13"/>
        <v>13.60271806806989</v>
      </c>
      <c r="AE21" s="42">
        <f t="shared" si="14"/>
        <v>16.338560321146069</v>
      </c>
      <c r="AF21" s="42">
        <f t="shared" si="15"/>
        <v>19.052400143797882</v>
      </c>
      <c r="AG21" s="42">
        <f t="shared" si="16"/>
        <v>22.648609746674097</v>
      </c>
      <c r="AH21" s="42">
        <f t="shared" si="17"/>
        <v>25.58157661547278</v>
      </c>
      <c r="AI21" s="42">
        <f t="shared" si="18"/>
        <v>25.143662891355319</v>
      </c>
      <c r="AJ21" s="42">
        <f t="shared" si="19"/>
        <v>22.516057618750569</v>
      </c>
      <c r="AK21" s="42">
        <f t="shared" si="20"/>
        <v>17.530441664197138</v>
      </c>
      <c r="AL21" s="42">
        <f t="shared" si="21"/>
        <v>16.377367801076929</v>
      </c>
      <c r="AN21" s="43">
        <f t="shared" si="22"/>
        <v>45311</v>
      </c>
      <c r="AO21" s="47">
        <f t="shared" ca="1" si="23"/>
        <v>14.839537524359743</v>
      </c>
      <c r="AP21" s="47">
        <f t="shared" ca="1" si="23"/>
        <v>12.32683536241848</v>
      </c>
      <c r="AQ21" s="47">
        <f t="shared" ca="1" si="23"/>
        <v>12.439987955933326</v>
      </c>
      <c r="AR21" s="47">
        <f t="shared" ca="1" si="23"/>
        <v>13.60271806806989</v>
      </c>
      <c r="AS21" s="47">
        <f t="shared" ca="1" si="23"/>
        <v>16.338560321146069</v>
      </c>
      <c r="AT21" s="47">
        <f t="shared" ca="1" si="23"/>
        <v>19.052400143797882</v>
      </c>
      <c r="AU21" s="47">
        <f t="shared" ca="1" si="23"/>
        <v>22.648609746674097</v>
      </c>
      <c r="AV21" s="47">
        <f t="shared" ca="1" si="23"/>
        <v>25.58157661547278</v>
      </c>
      <c r="AW21" s="47">
        <f t="shared" ca="1" si="23"/>
        <v>25.143662891355319</v>
      </c>
      <c r="AX21" s="47">
        <f t="shared" ca="1" si="23"/>
        <v>22.516057618750569</v>
      </c>
      <c r="AY21" s="47">
        <f t="shared" ca="1" si="23"/>
        <v>17.530441664197138</v>
      </c>
      <c r="AZ21" s="47">
        <f t="shared" ca="1" si="23"/>
        <v>16.377367801076929</v>
      </c>
      <c r="BA21" s="47">
        <f t="shared" ca="1" si="23"/>
        <v>14.839537524359743</v>
      </c>
      <c r="BB21" s="47">
        <f t="shared" ca="1" si="23"/>
        <v>12.32683536241848</v>
      </c>
      <c r="BC21" s="47">
        <f t="shared" ca="1" si="23"/>
        <v>12.439987955933326</v>
      </c>
      <c r="BD21" s="47">
        <f t="shared" ca="1" si="23"/>
        <v>13.60271806806989</v>
      </c>
      <c r="BE21" s="47">
        <f t="shared" ca="1" si="24"/>
        <v>16.338560321146069</v>
      </c>
      <c r="BF21" s="47">
        <f t="shared" ca="1" si="24"/>
        <v>19.052400143797882</v>
      </c>
      <c r="BG21" s="47">
        <f t="shared" ca="1" si="24"/>
        <v>22.648609746674097</v>
      </c>
      <c r="BH21" s="47">
        <f t="shared" ca="1" si="24"/>
        <v>25.58157661547278</v>
      </c>
      <c r="BI21" s="47">
        <f t="shared" ca="1" si="24"/>
        <v>25.143662891355319</v>
      </c>
      <c r="BJ21" s="47">
        <f t="shared" ca="1" si="24"/>
        <v>22.516057618750569</v>
      </c>
      <c r="BK21" s="47">
        <f t="shared" ca="1" si="24"/>
        <v>17.530441664197138</v>
      </c>
      <c r="BL21" s="47">
        <f t="shared" ca="1" si="24"/>
        <v>16.377367801076929</v>
      </c>
      <c r="BM21" s="47">
        <f t="shared" ca="1" si="24"/>
        <v>14.839537524359743</v>
      </c>
      <c r="BN21" s="47">
        <f t="shared" ca="1" si="24"/>
        <v>12.32683536241848</v>
      </c>
      <c r="BO21" s="47">
        <f t="shared" ca="1" si="24"/>
        <v>12.439987955933326</v>
      </c>
      <c r="BP21" s="47">
        <f t="shared" ca="1" si="24"/>
        <v>13.60271806806989</v>
      </c>
      <c r="BQ21" s="47">
        <f t="shared" ca="1" si="24"/>
        <v>16.338560321146069</v>
      </c>
      <c r="BR21" s="47">
        <f t="shared" ca="1" si="24"/>
        <v>19.052400143797882</v>
      </c>
      <c r="BS21" s="47">
        <f t="shared" ca="1" si="24"/>
        <v>22.648609746674097</v>
      </c>
      <c r="BT21" s="47">
        <f t="shared" ca="1" si="24"/>
        <v>25.58157661547278</v>
      </c>
      <c r="BU21" s="47">
        <f t="shared" ca="1" si="25"/>
        <v>25.143662891355319</v>
      </c>
      <c r="BV21" s="47">
        <f t="shared" ca="1" si="25"/>
        <v>22.516057618750569</v>
      </c>
      <c r="BW21" s="47">
        <f t="shared" ca="1" si="25"/>
        <v>17.530441664197138</v>
      </c>
      <c r="BX21" s="47">
        <f t="shared" ca="1" si="25"/>
        <v>16.377367801076929</v>
      </c>
      <c r="BY21" s="47">
        <f t="shared" ca="1" si="25"/>
        <v>14.839537524359743</v>
      </c>
      <c r="BZ21" s="47">
        <f t="shared" ca="1" si="25"/>
        <v>12.32683536241848</v>
      </c>
      <c r="CA21" s="47">
        <f t="shared" ca="1" si="25"/>
        <v>12.439987955933326</v>
      </c>
      <c r="CB21" s="47">
        <f t="shared" ca="1" si="25"/>
        <v>13.60271806806989</v>
      </c>
      <c r="CC21" s="47">
        <f t="shared" ca="1" si="25"/>
        <v>16.338560321146069</v>
      </c>
      <c r="CD21" s="47">
        <f t="shared" ca="1" si="25"/>
        <v>19.052400143797882</v>
      </c>
      <c r="CE21" s="47">
        <f t="shared" ca="1" si="25"/>
        <v>22.648609746674097</v>
      </c>
      <c r="CF21" s="47">
        <f t="shared" ca="1" si="25"/>
        <v>25.58157661547278</v>
      </c>
      <c r="CG21" s="47">
        <f t="shared" ca="1" si="25"/>
        <v>25.143662891355319</v>
      </c>
      <c r="CH21" s="47">
        <f t="shared" ca="1" si="25"/>
        <v>22.516057618750569</v>
      </c>
      <c r="CI21" s="47">
        <f t="shared" ca="1" si="25"/>
        <v>17.530441664197138</v>
      </c>
      <c r="CJ21" s="47">
        <f t="shared" ca="1" si="25"/>
        <v>16.377367801076929</v>
      </c>
      <c r="CK21" s="47">
        <f t="shared" ca="1" si="26"/>
        <v>14.839537524359743</v>
      </c>
      <c r="CL21" s="47">
        <f t="shared" ca="1" si="26"/>
        <v>12.32683536241848</v>
      </c>
      <c r="CM21" s="47">
        <f t="shared" ca="1" si="26"/>
        <v>12.439987955933326</v>
      </c>
      <c r="CN21" s="47">
        <f t="shared" ca="1" si="26"/>
        <v>13.60271806806989</v>
      </c>
      <c r="CO21" s="47">
        <f t="shared" ca="1" si="26"/>
        <v>16.338560321146069</v>
      </c>
      <c r="CP21" s="47">
        <f t="shared" ca="1" si="26"/>
        <v>19.052400143797882</v>
      </c>
      <c r="CQ21" s="47">
        <f t="shared" ca="1" si="26"/>
        <v>22.648609746674097</v>
      </c>
      <c r="CR21" s="47">
        <f t="shared" ca="1" si="26"/>
        <v>25.58157661547278</v>
      </c>
      <c r="CS21" s="47">
        <f t="shared" ca="1" si="26"/>
        <v>25.143662891355319</v>
      </c>
      <c r="CT21" s="47">
        <f t="shared" ca="1" si="26"/>
        <v>22.516057618750569</v>
      </c>
      <c r="CU21" s="47">
        <f t="shared" ca="1" si="26"/>
        <v>17.530441664197138</v>
      </c>
      <c r="CV21" s="47">
        <f t="shared" ca="1" si="26"/>
        <v>16.377367801076929</v>
      </c>
      <c r="CW21" s="47">
        <f t="shared" ca="1" si="27"/>
        <v>14.839537524359743</v>
      </c>
      <c r="CX21" s="47">
        <f t="shared" ca="1" si="27"/>
        <v>12.32683536241848</v>
      </c>
      <c r="CY21" s="47">
        <f t="shared" ca="1" si="27"/>
        <v>12.439987955933326</v>
      </c>
      <c r="CZ21" s="47">
        <f t="shared" ca="1" si="27"/>
        <v>13.60271806806989</v>
      </c>
      <c r="DA21" s="47">
        <f t="shared" ca="1" si="27"/>
        <v>16.338560321146069</v>
      </c>
      <c r="DB21" s="47">
        <f t="shared" ca="1" si="27"/>
        <v>19.052400143797882</v>
      </c>
      <c r="DC21" s="47">
        <f t="shared" ca="1" si="27"/>
        <v>22.648609746674097</v>
      </c>
      <c r="DD21" s="47">
        <f t="shared" ca="1" si="27"/>
        <v>25.58157661547278</v>
      </c>
    </row>
    <row r="22" spans="1:108" x14ac:dyDescent="0.25">
      <c r="A22" s="40" t="s">
        <v>138</v>
      </c>
      <c r="B22" s="40">
        <v>2636</v>
      </c>
      <c r="C22" s="40" t="s">
        <v>38</v>
      </c>
      <c r="D22" s="40" t="s">
        <v>198</v>
      </c>
      <c r="E22" s="40" t="s">
        <v>130</v>
      </c>
      <c r="F22" s="40">
        <v>38.700000000000003</v>
      </c>
      <c r="G22" s="43">
        <v>45279</v>
      </c>
      <c r="I22" s="40" t="s">
        <v>79</v>
      </c>
      <c r="J22" s="40">
        <v>2</v>
      </c>
      <c r="K22" s="40" t="s">
        <v>33</v>
      </c>
      <c r="L22" s="40" t="s">
        <v>193</v>
      </c>
      <c r="M22" s="41"/>
      <c r="N22" s="41">
        <f>VLOOKUP($C22 &amp; $I22 &amp; $K22,FATOR!$A$3:$P$22,COLUMN(E$1),0)</f>
        <v>0.34510552382231963</v>
      </c>
      <c r="O22" s="41">
        <f>VLOOKUP($C22 &amp; $I22 &amp; $K22,FATOR!$A$3:$P$22,COLUMN(F$1),0)</f>
        <v>0.2866705898236856</v>
      </c>
      <c r="P22" s="41">
        <f>VLOOKUP($C22 &amp; $I22 &amp; $K22,FATOR!$A$3:$P$22,COLUMN(G$1),0)</f>
        <v>0.28930204548682154</v>
      </c>
      <c r="Q22" s="41">
        <f>VLOOKUP($C22 &amp; $I22 &amp; $K22,FATOR!$A$3:$P$22,COLUMN(H$1),0)</f>
        <v>0.31634228065278813</v>
      </c>
      <c r="R22" s="41">
        <f>VLOOKUP($C22 &amp; $I22 &amp; $K22,FATOR!$A$3:$P$22,COLUMN(I$1),0)</f>
        <v>0.37996651909642021</v>
      </c>
      <c r="S22" s="41">
        <f>VLOOKUP($C22 &amp; $I22 &amp; $K22,FATOR!$A$3:$P$22,COLUMN(J$1),0)</f>
        <v>0.44307907311157868</v>
      </c>
      <c r="T22" s="41">
        <f>VLOOKUP($C22 &amp; $I22 &amp; $K22,FATOR!$A$3:$P$22,COLUMN(K$1),0)</f>
        <v>0.5267118545738162</v>
      </c>
      <c r="U22" s="41">
        <f>VLOOKUP($C22 &amp; $I22 &amp; $K22,FATOR!$A$3:$P$22,COLUMN(L$1),0)</f>
        <v>0.5949203864063437</v>
      </c>
      <c r="V22" s="41">
        <f>VLOOKUP($C22 &amp; $I22 &amp; $K22,FATOR!$A$3:$P$22,COLUMN(M$1),0)</f>
        <v>0.58473634631058879</v>
      </c>
      <c r="W22" s="41">
        <f>VLOOKUP($C22 &amp; $I22 &amp; $K22,FATOR!$A$3:$P$22,COLUMN(N$1),0)</f>
        <v>0.52362924694768764</v>
      </c>
      <c r="X22" s="41">
        <f>VLOOKUP($C22 &amp; $I22 &amp; $K22,FATOR!$A$3:$P$22,COLUMN(O$1),0)</f>
        <v>0.40768468986504969</v>
      </c>
      <c r="Y22" s="41">
        <f>VLOOKUP($C22 &amp; $I22 &amp; $K22,FATOR!$A$3:$P$22,COLUMN(P$1),0)</f>
        <v>0.38086901862969602</v>
      </c>
      <c r="AA22" s="42">
        <f t="shared" si="10"/>
        <v>13.35558377192377</v>
      </c>
      <c r="AB22" s="42">
        <f t="shared" si="11"/>
        <v>11.094151826176633</v>
      </c>
      <c r="AC22" s="42">
        <f t="shared" si="12"/>
        <v>11.195989160339995</v>
      </c>
      <c r="AD22" s="42">
        <f t="shared" si="13"/>
        <v>12.242446261262902</v>
      </c>
      <c r="AE22" s="42">
        <f t="shared" si="14"/>
        <v>14.704704289031463</v>
      </c>
      <c r="AF22" s="42">
        <f t="shared" si="15"/>
        <v>17.147160129418097</v>
      </c>
      <c r="AG22" s="42">
        <f t="shared" si="16"/>
        <v>20.383748772006687</v>
      </c>
      <c r="AH22" s="42">
        <f t="shared" si="17"/>
        <v>23.023418953925503</v>
      </c>
      <c r="AI22" s="42">
        <f t="shared" si="18"/>
        <v>22.629296602219789</v>
      </c>
      <c r="AJ22" s="42">
        <f t="shared" si="19"/>
        <v>20.264451856875514</v>
      </c>
      <c r="AK22" s="42">
        <f t="shared" si="20"/>
        <v>15.777397497777423</v>
      </c>
      <c r="AL22" s="42">
        <f t="shared" si="21"/>
        <v>14.739631020969236</v>
      </c>
      <c r="AN22" s="43">
        <f t="shared" si="22"/>
        <v>45310</v>
      </c>
      <c r="AO22" s="47">
        <f t="shared" ca="1" si="23"/>
        <v>13.35558377192377</v>
      </c>
      <c r="AP22" s="47">
        <f t="shared" ca="1" si="23"/>
        <v>11.094151826176633</v>
      </c>
      <c r="AQ22" s="47">
        <f t="shared" ca="1" si="23"/>
        <v>11.195989160339995</v>
      </c>
      <c r="AR22" s="47">
        <f t="shared" ca="1" si="23"/>
        <v>12.242446261262902</v>
      </c>
      <c r="AS22" s="47">
        <f t="shared" ca="1" si="23"/>
        <v>14.704704289031463</v>
      </c>
      <c r="AT22" s="47">
        <f t="shared" ca="1" si="23"/>
        <v>17.147160129418097</v>
      </c>
      <c r="AU22" s="47">
        <f t="shared" ca="1" si="23"/>
        <v>20.383748772006687</v>
      </c>
      <c r="AV22" s="47">
        <f t="shared" ca="1" si="23"/>
        <v>23.023418953925503</v>
      </c>
      <c r="AW22" s="47">
        <f t="shared" ca="1" si="23"/>
        <v>22.629296602219789</v>
      </c>
      <c r="AX22" s="47">
        <f t="shared" ca="1" si="23"/>
        <v>20.264451856875514</v>
      </c>
      <c r="AY22" s="47">
        <f t="shared" ca="1" si="23"/>
        <v>15.777397497777423</v>
      </c>
      <c r="AZ22" s="47">
        <f t="shared" ca="1" si="23"/>
        <v>14.739631020969236</v>
      </c>
      <c r="BA22" s="47">
        <f t="shared" ca="1" si="23"/>
        <v>13.35558377192377</v>
      </c>
      <c r="BB22" s="47">
        <f t="shared" ca="1" si="23"/>
        <v>11.094151826176633</v>
      </c>
      <c r="BC22" s="47">
        <f t="shared" ca="1" si="23"/>
        <v>11.195989160339995</v>
      </c>
      <c r="BD22" s="47">
        <f t="shared" ca="1" si="23"/>
        <v>12.242446261262902</v>
      </c>
      <c r="BE22" s="47">
        <f t="shared" ca="1" si="24"/>
        <v>14.704704289031463</v>
      </c>
      <c r="BF22" s="47">
        <f t="shared" ca="1" si="24"/>
        <v>17.147160129418097</v>
      </c>
      <c r="BG22" s="47">
        <f t="shared" ca="1" si="24"/>
        <v>20.383748772006687</v>
      </c>
      <c r="BH22" s="47">
        <f t="shared" ca="1" si="24"/>
        <v>23.023418953925503</v>
      </c>
      <c r="BI22" s="47">
        <f t="shared" ca="1" si="24"/>
        <v>22.629296602219789</v>
      </c>
      <c r="BJ22" s="47">
        <f t="shared" ca="1" si="24"/>
        <v>20.264451856875514</v>
      </c>
      <c r="BK22" s="47">
        <f t="shared" ca="1" si="24"/>
        <v>15.777397497777423</v>
      </c>
      <c r="BL22" s="47">
        <f t="shared" ca="1" si="24"/>
        <v>14.739631020969236</v>
      </c>
      <c r="BM22" s="47">
        <f t="shared" ca="1" si="24"/>
        <v>13.35558377192377</v>
      </c>
      <c r="BN22" s="47">
        <f t="shared" ca="1" si="24"/>
        <v>11.094151826176633</v>
      </c>
      <c r="BO22" s="47">
        <f t="shared" ca="1" si="24"/>
        <v>11.195989160339995</v>
      </c>
      <c r="BP22" s="47">
        <f t="shared" ca="1" si="24"/>
        <v>12.242446261262902</v>
      </c>
      <c r="BQ22" s="47">
        <f t="shared" ca="1" si="24"/>
        <v>14.704704289031463</v>
      </c>
      <c r="BR22" s="47">
        <f t="shared" ca="1" si="24"/>
        <v>17.147160129418097</v>
      </c>
      <c r="BS22" s="47">
        <f t="shared" ca="1" si="24"/>
        <v>20.383748772006687</v>
      </c>
      <c r="BT22" s="47">
        <f t="shared" ca="1" si="24"/>
        <v>23.023418953925503</v>
      </c>
      <c r="BU22" s="47">
        <f t="shared" ca="1" si="25"/>
        <v>22.629296602219789</v>
      </c>
      <c r="BV22" s="47">
        <f t="shared" ca="1" si="25"/>
        <v>20.264451856875514</v>
      </c>
      <c r="BW22" s="47">
        <f t="shared" ca="1" si="25"/>
        <v>15.777397497777423</v>
      </c>
      <c r="BX22" s="47">
        <f t="shared" ca="1" si="25"/>
        <v>14.739631020969236</v>
      </c>
      <c r="BY22" s="47">
        <f t="shared" ca="1" si="25"/>
        <v>13.35558377192377</v>
      </c>
      <c r="BZ22" s="47">
        <f t="shared" ca="1" si="25"/>
        <v>11.094151826176633</v>
      </c>
      <c r="CA22" s="47">
        <f t="shared" ca="1" si="25"/>
        <v>11.195989160339995</v>
      </c>
      <c r="CB22" s="47">
        <f t="shared" ca="1" si="25"/>
        <v>12.242446261262902</v>
      </c>
      <c r="CC22" s="47">
        <f t="shared" ca="1" si="25"/>
        <v>14.704704289031463</v>
      </c>
      <c r="CD22" s="47">
        <f t="shared" ca="1" si="25"/>
        <v>17.147160129418097</v>
      </c>
      <c r="CE22" s="47">
        <f t="shared" ca="1" si="25"/>
        <v>20.383748772006687</v>
      </c>
      <c r="CF22" s="47">
        <f t="shared" ca="1" si="25"/>
        <v>23.023418953925503</v>
      </c>
      <c r="CG22" s="47">
        <f t="shared" ca="1" si="25"/>
        <v>22.629296602219789</v>
      </c>
      <c r="CH22" s="47">
        <f t="shared" ca="1" si="25"/>
        <v>20.264451856875514</v>
      </c>
      <c r="CI22" s="47">
        <f t="shared" ca="1" si="25"/>
        <v>15.777397497777423</v>
      </c>
      <c r="CJ22" s="47">
        <f t="shared" ca="1" si="25"/>
        <v>14.739631020969236</v>
      </c>
      <c r="CK22" s="47">
        <f t="shared" ca="1" si="26"/>
        <v>13.35558377192377</v>
      </c>
      <c r="CL22" s="47">
        <f t="shared" ca="1" si="26"/>
        <v>11.094151826176633</v>
      </c>
      <c r="CM22" s="47">
        <f t="shared" ca="1" si="26"/>
        <v>11.195989160339995</v>
      </c>
      <c r="CN22" s="47">
        <f t="shared" ca="1" si="26"/>
        <v>12.242446261262902</v>
      </c>
      <c r="CO22" s="47">
        <f t="shared" ca="1" si="26"/>
        <v>14.704704289031463</v>
      </c>
      <c r="CP22" s="47">
        <f t="shared" ca="1" si="26"/>
        <v>17.147160129418097</v>
      </c>
      <c r="CQ22" s="47">
        <f t="shared" ca="1" si="26"/>
        <v>20.383748772006687</v>
      </c>
      <c r="CR22" s="47">
        <f t="shared" ca="1" si="26"/>
        <v>23.023418953925503</v>
      </c>
      <c r="CS22" s="47">
        <f t="shared" ca="1" si="26"/>
        <v>22.629296602219789</v>
      </c>
      <c r="CT22" s="47">
        <f t="shared" ca="1" si="26"/>
        <v>20.264451856875514</v>
      </c>
      <c r="CU22" s="47">
        <f t="shared" ca="1" si="26"/>
        <v>15.777397497777423</v>
      </c>
      <c r="CV22" s="47">
        <f t="shared" ca="1" si="26"/>
        <v>14.739631020969236</v>
      </c>
      <c r="CW22" s="47">
        <f t="shared" ca="1" si="27"/>
        <v>13.35558377192377</v>
      </c>
      <c r="CX22" s="47">
        <f t="shared" ca="1" si="27"/>
        <v>11.094151826176633</v>
      </c>
      <c r="CY22" s="47">
        <f t="shared" ca="1" si="27"/>
        <v>11.195989160339995</v>
      </c>
      <c r="CZ22" s="47">
        <f t="shared" ca="1" si="27"/>
        <v>12.242446261262902</v>
      </c>
      <c r="DA22" s="47">
        <f t="shared" ca="1" si="27"/>
        <v>14.704704289031463</v>
      </c>
      <c r="DB22" s="47">
        <f t="shared" ca="1" si="27"/>
        <v>17.147160129418097</v>
      </c>
      <c r="DC22" s="47">
        <f t="shared" ca="1" si="27"/>
        <v>20.383748772006687</v>
      </c>
      <c r="DD22" s="47">
        <f t="shared" ca="1" si="27"/>
        <v>23.023418953925503</v>
      </c>
    </row>
    <row r="23" spans="1:108" x14ac:dyDescent="0.25">
      <c r="A23" s="40" t="s">
        <v>138</v>
      </c>
      <c r="B23" s="40">
        <v>2556</v>
      </c>
      <c r="C23" s="40" t="s">
        <v>38</v>
      </c>
      <c r="D23" s="40" t="s">
        <v>199</v>
      </c>
      <c r="E23" s="40" t="s">
        <v>130</v>
      </c>
      <c r="F23" s="40">
        <v>47.3</v>
      </c>
      <c r="G23" s="43">
        <v>45279</v>
      </c>
      <c r="I23" s="40" t="s">
        <v>79</v>
      </c>
      <c r="J23" s="40">
        <v>2</v>
      </c>
      <c r="K23" s="40" t="s">
        <v>33</v>
      </c>
      <c r="L23" s="40" t="s">
        <v>193</v>
      </c>
      <c r="M23" s="41"/>
      <c r="N23" s="41">
        <f>VLOOKUP($C23 &amp; $I23 &amp; $K23,FATOR!$A$3:$P$22,COLUMN(E$1),0)</f>
        <v>0.34510552382231963</v>
      </c>
      <c r="O23" s="41">
        <f>VLOOKUP($C23 &amp; $I23 &amp; $K23,FATOR!$A$3:$P$22,COLUMN(F$1),0)</f>
        <v>0.2866705898236856</v>
      </c>
      <c r="P23" s="41">
        <f>VLOOKUP($C23 &amp; $I23 &amp; $K23,FATOR!$A$3:$P$22,COLUMN(G$1),0)</f>
        <v>0.28930204548682154</v>
      </c>
      <c r="Q23" s="41">
        <f>VLOOKUP($C23 &amp; $I23 &amp; $K23,FATOR!$A$3:$P$22,COLUMN(H$1),0)</f>
        <v>0.31634228065278813</v>
      </c>
      <c r="R23" s="41">
        <f>VLOOKUP($C23 &amp; $I23 &amp; $K23,FATOR!$A$3:$P$22,COLUMN(I$1),0)</f>
        <v>0.37996651909642021</v>
      </c>
      <c r="S23" s="41">
        <f>VLOOKUP($C23 &amp; $I23 &amp; $K23,FATOR!$A$3:$P$22,COLUMN(J$1),0)</f>
        <v>0.44307907311157868</v>
      </c>
      <c r="T23" s="41">
        <f>VLOOKUP($C23 &amp; $I23 &amp; $K23,FATOR!$A$3:$P$22,COLUMN(K$1),0)</f>
        <v>0.5267118545738162</v>
      </c>
      <c r="U23" s="41">
        <f>VLOOKUP($C23 &amp; $I23 &amp; $K23,FATOR!$A$3:$P$22,COLUMN(L$1),0)</f>
        <v>0.5949203864063437</v>
      </c>
      <c r="V23" s="41">
        <f>VLOOKUP($C23 &amp; $I23 &amp; $K23,FATOR!$A$3:$P$22,COLUMN(M$1),0)</f>
        <v>0.58473634631058879</v>
      </c>
      <c r="W23" s="41">
        <f>VLOOKUP($C23 &amp; $I23 &amp; $K23,FATOR!$A$3:$P$22,COLUMN(N$1),0)</f>
        <v>0.52362924694768764</v>
      </c>
      <c r="X23" s="41">
        <f>VLOOKUP($C23 &amp; $I23 &amp; $K23,FATOR!$A$3:$P$22,COLUMN(O$1),0)</f>
        <v>0.40768468986504969</v>
      </c>
      <c r="Y23" s="41">
        <f>VLOOKUP($C23 &amp; $I23 &amp; $K23,FATOR!$A$3:$P$22,COLUMN(P$1),0)</f>
        <v>0.38086901862969602</v>
      </c>
      <c r="AA23" s="42">
        <f t="shared" si="10"/>
        <v>16.323491276795718</v>
      </c>
      <c r="AB23" s="42">
        <f t="shared" si="11"/>
        <v>13.559518898660327</v>
      </c>
      <c r="AC23" s="42">
        <f t="shared" si="12"/>
        <v>13.683986751526659</v>
      </c>
      <c r="AD23" s="42">
        <f t="shared" si="13"/>
        <v>14.962989874876877</v>
      </c>
      <c r="AE23" s="42">
        <f t="shared" si="14"/>
        <v>17.972416353260673</v>
      </c>
      <c r="AF23" s="42">
        <f t="shared" si="15"/>
        <v>20.957640158177671</v>
      </c>
      <c r="AG23" s="42">
        <f t="shared" si="16"/>
        <v>24.913470721341504</v>
      </c>
      <c r="AH23" s="42">
        <f t="shared" si="17"/>
        <v>28.139734277020054</v>
      </c>
      <c r="AI23" s="42">
        <f t="shared" si="18"/>
        <v>27.65802918049085</v>
      </c>
      <c r="AJ23" s="42">
        <f t="shared" si="19"/>
        <v>24.767663380625624</v>
      </c>
      <c r="AK23" s="42">
        <f t="shared" si="20"/>
        <v>19.283485830616851</v>
      </c>
      <c r="AL23" s="42">
        <f t="shared" si="21"/>
        <v>18.01510458118462</v>
      </c>
      <c r="AN23" s="43">
        <f t="shared" si="22"/>
        <v>45310</v>
      </c>
      <c r="AO23" s="47">
        <f t="shared" ca="1" si="23"/>
        <v>16.323491276795718</v>
      </c>
      <c r="AP23" s="47">
        <f t="shared" ca="1" si="23"/>
        <v>13.559518898660327</v>
      </c>
      <c r="AQ23" s="47">
        <f t="shared" ca="1" si="23"/>
        <v>13.683986751526659</v>
      </c>
      <c r="AR23" s="47">
        <f t="shared" ca="1" si="23"/>
        <v>14.962989874876877</v>
      </c>
      <c r="AS23" s="47">
        <f t="shared" ca="1" si="23"/>
        <v>17.972416353260673</v>
      </c>
      <c r="AT23" s="47">
        <f t="shared" ca="1" si="23"/>
        <v>20.957640158177671</v>
      </c>
      <c r="AU23" s="47">
        <f t="shared" ca="1" si="23"/>
        <v>24.913470721341504</v>
      </c>
      <c r="AV23" s="47">
        <f t="shared" ca="1" si="23"/>
        <v>28.139734277020054</v>
      </c>
      <c r="AW23" s="47">
        <f t="shared" ca="1" si="23"/>
        <v>27.65802918049085</v>
      </c>
      <c r="AX23" s="47">
        <f t="shared" ca="1" si="23"/>
        <v>24.767663380625624</v>
      </c>
      <c r="AY23" s="47">
        <f t="shared" ca="1" si="23"/>
        <v>19.283485830616851</v>
      </c>
      <c r="AZ23" s="47">
        <f t="shared" ca="1" si="23"/>
        <v>18.01510458118462</v>
      </c>
      <c r="BA23" s="47">
        <f t="shared" ca="1" si="23"/>
        <v>16.323491276795718</v>
      </c>
      <c r="BB23" s="47">
        <f t="shared" ca="1" si="23"/>
        <v>13.559518898660327</v>
      </c>
      <c r="BC23" s="47">
        <f t="shared" ca="1" si="23"/>
        <v>13.683986751526659</v>
      </c>
      <c r="BD23" s="47">
        <f t="shared" ca="1" si="23"/>
        <v>14.962989874876877</v>
      </c>
      <c r="BE23" s="47">
        <f t="shared" ca="1" si="24"/>
        <v>17.972416353260673</v>
      </c>
      <c r="BF23" s="47">
        <f t="shared" ca="1" si="24"/>
        <v>20.957640158177671</v>
      </c>
      <c r="BG23" s="47">
        <f t="shared" ca="1" si="24"/>
        <v>24.913470721341504</v>
      </c>
      <c r="BH23" s="47">
        <f t="shared" ca="1" si="24"/>
        <v>28.139734277020054</v>
      </c>
      <c r="BI23" s="47">
        <f t="shared" ca="1" si="24"/>
        <v>27.65802918049085</v>
      </c>
      <c r="BJ23" s="47">
        <f t="shared" ca="1" si="24"/>
        <v>24.767663380625624</v>
      </c>
      <c r="BK23" s="47">
        <f t="shared" ca="1" si="24"/>
        <v>19.283485830616851</v>
      </c>
      <c r="BL23" s="47">
        <f t="shared" ca="1" si="24"/>
        <v>18.01510458118462</v>
      </c>
      <c r="BM23" s="47">
        <f t="shared" ca="1" si="24"/>
        <v>16.323491276795718</v>
      </c>
      <c r="BN23" s="47">
        <f t="shared" ca="1" si="24"/>
        <v>13.559518898660327</v>
      </c>
      <c r="BO23" s="47">
        <f t="shared" ca="1" si="24"/>
        <v>13.683986751526659</v>
      </c>
      <c r="BP23" s="47">
        <f t="shared" ca="1" si="24"/>
        <v>14.962989874876877</v>
      </c>
      <c r="BQ23" s="47">
        <f t="shared" ca="1" si="24"/>
        <v>17.972416353260673</v>
      </c>
      <c r="BR23" s="47">
        <f t="shared" ca="1" si="24"/>
        <v>20.957640158177671</v>
      </c>
      <c r="BS23" s="47">
        <f t="shared" ca="1" si="24"/>
        <v>24.913470721341504</v>
      </c>
      <c r="BT23" s="47">
        <f t="shared" ca="1" si="24"/>
        <v>28.139734277020054</v>
      </c>
      <c r="BU23" s="47">
        <f t="shared" ca="1" si="25"/>
        <v>27.65802918049085</v>
      </c>
      <c r="BV23" s="47">
        <f t="shared" ca="1" si="25"/>
        <v>24.767663380625624</v>
      </c>
      <c r="BW23" s="47">
        <f t="shared" ca="1" si="25"/>
        <v>19.283485830616851</v>
      </c>
      <c r="BX23" s="47">
        <f t="shared" ca="1" si="25"/>
        <v>18.01510458118462</v>
      </c>
      <c r="BY23" s="47">
        <f t="shared" ca="1" si="25"/>
        <v>16.323491276795718</v>
      </c>
      <c r="BZ23" s="47">
        <f t="shared" ca="1" si="25"/>
        <v>13.559518898660327</v>
      </c>
      <c r="CA23" s="47">
        <f t="shared" ca="1" si="25"/>
        <v>13.683986751526659</v>
      </c>
      <c r="CB23" s="47">
        <f t="shared" ca="1" si="25"/>
        <v>14.962989874876877</v>
      </c>
      <c r="CC23" s="47">
        <f t="shared" ca="1" si="25"/>
        <v>17.972416353260673</v>
      </c>
      <c r="CD23" s="47">
        <f t="shared" ca="1" si="25"/>
        <v>20.957640158177671</v>
      </c>
      <c r="CE23" s="47">
        <f t="shared" ca="1" si="25"/>
        <v>24.913470721341504</v>
      </c>
      <c r="CF23" s="47">
        <f t="shared" ca="1" si="25"/>
        <v>28.139734277020054</v>
      </c>
      <c r="CG23" s="47">
        <f t="shared" ca="1" si="25"/>
        <v>27.65802918049085</v>
      </c>
      <c r="CH23" s="47">
        <f t="shared" ca="1" si="25"/>
        <v>24.767663380625624</v>
      </c>
      <c r="CI23" s="47">
        <f t="shared" ca="1" si="25"/>
        <v>19.283485830616851</v>
      </c>
      <c r="CJ23" s="47">
        <f t="shared" ca="1" si="25"/>
        <v>18.01510458118462</v>
      </c>
      <c r="CK23" s="47">
        <f t="shared" ca="1" si="26"/>
        <v>16.323491276795718</v>
      </c>
      <c r="CL23" s="47">
        <f t="shared" ca="1" si="26"/>
        <v>13.559518898660327</v>
      </c>
      <c r="CM23" s="47">
        <f t="shared" ca="1" si="26"/>
        <v>13.683986751526659</v>
      </c>
      <c r="CN23" s="47">
        <f t="shared" ca="1" si="26"/>
        <v>14.962989874876877</v>
      </c>
      <c r="CO23" s="47">
        <f t="shared" ca="1" si="26"/>
        <v>17.972416353260673</v>
      </c>
      <c r="CP23" s="47">
        <f t="shared" ca="1" si="26"/>
        <v>20.957640158177671</v>
      </c>
      <c r="CQ23" s="47">
        <f t="shared" ca="1" si="26"/>
        <v>24.913470721341504</v>
      </c>
      <c r="CR23" s="47">
        <f t="shared" ca="1" si="26"/>
        <v>28.139734277020054</v>
      </c>
      <c r="CS23" s="47">
        <f t="shared" ca="1" si="26"/>
        <v>27.65802918049085</v>
      </c>
      <c r="CT23" s="47">
        <f t="shared" ca="1" si="26"/>
        <v>24.767663380625624</v>
      </c>
      <c r="CU23" s="47">
        <f t="shared" ca="1" si="26"/>
        <v>19.283485830616851</v>
      </c>
      <c r="CV23" s="47">
        <f t="shared" ca="1" si="26"/>
        <v>18.01510458118462</v>
      </c>
      <c r="CW23" s="47">
        <f t="shared" ca="1" si="27"/>
        <v>16.323491276795718</v>
      </c>
      <c r="CX23" s="47">
        <f t="shared" ca="1" si="27"/>
        <v>13.559518898660327</v>
      </c>
      <c r="CY23" s="47">
        <f t="shared" ca="1" si="27"/>
        <v>13.683986751526659</v>
      </c>
      <c r="CZ23" s="47">
        <f t="shared" ca="1" si="27"/>
        <v>14.962989874876877</v>
      </c>
      <c r="DA23" s="47">
        <f t="shared" ca="1" si="27"/>
        <v>17.972416353260673</v>
      </c>
      <c r="DB23" s="47">
        <f t="shared" ca="1" si="27"/>
        <v>20.957640158177671</v>
      </c>
      <c r="DC23" s="47">
        <f t="shared" ca="1" si="27"/>
        <v>24.913470721341504</v>
      </c>
      <c r="DD23" s="47">
        <f t="shared" ca="1" si="27"/>
        <v>28.139734277020054</v>
      </c>
    </row>
    <row r="24" spans="1:108" x14ac:dyDescent="0.25">
      <c r="A24" s="40" t="s">
        <v>138</v>
      </c>
      <c r="B24" s="40">
        <v>2509</v>
      </c>
      <c r="C24" s="40" t="s">
        <v>38</v>
      </c>
      <c r="D24" s="40" t="s">
        <v>200</v>
      </c>
      <c r="E24" s="40" t="s">
        <v>130</v>
      </c>
      <c r="F24" s="40">
        <v>43</v>
      </c>
      <c r="G24" s="43">
        <v>45279</v>
      </c>
      <c r="I24" s="40" t="s">
        <v>79</v>
      </c>
      <c r="J24" s="40">
        <v>2</v>
      </c>
      <c r="K24" s="40" t="s">
        <v>33</v>
      </c>
      <c r="L24" s="40" t="s">
        <v>193</v>
      </c>
      <c r="M24" s="41"/>
      <c r="N24" s="41">
        <f>VLOOKUP($C24 &amp; $I24 &amp; $K24,FATOR!$A$3:$P$22,COLUMN(E$1),0)</f>
        <v>0.34510552382231963</v>
      </c>
      <c r="O24" s="41">
        <f>VLOOKUP($C24 &amp; $I24 &amp; $K24,FATOR!$A$3:$P$22,COLUMN(F$1),0)</f>
        <v>0.2866705898236856</v>
      </c>
      <c r="P24" s="41">
        <f>VLOOKUP($C24 &amp; $I24 &amp; $K24,FATOR!$A$3:$P$22,COLUMN(G$1),0)</f>
        <v>0.28930204548682154</v>
      </c>
      <c r="Q24" s="41">
        <f>VLOOKUP($C24 &amp; $I24 &amp; $K24,FATOR!$A$3:$P$22,COLUMN(H$1),0)</f>
        <v>0.31634228065278813</v>
      </c>
      <c r="R24" s="41">
        <f>VLOOKUP($C24 &amp; $I24 &amp; $K24,FATOR!$A$3:$P$22,COLUMN(I$1),0)</f>
        <v>0.37996651909642021</v>
      </c>
      <c r="S24" s="41">
        <f>VLOOKUP($C24 &amp; $I24 &amp; $K24,FATOR!$A$3:$P$22,COLUMN(J$1),0)</f>
        <v>0.44307907311157868</v>
      </c>
      <c r="T24" s="41">
        <f>VLOOKUP($C24 &amp; $I24 &amp; $K24,FATOR!$A$3:$P$22,COLUMN(K$1),0)</f>
        <v>0.5267118545738162</v>
      </c>
      <c r="U24" s="41">
        <f>VLOOKUP($C24 &amp; $I24 &amp; $K24,FATOR!$A$3:$P$22,COLUMN(L$1),0)</f>
        <v>0.5949203864063437</v>
      </c>
      <c r="V24" s="41">
        <f>VLOOKUP($C24 &amp; $I24 &amp; $K24,FATOR!$A$3:$P$22,COLUMN(M$1),0)</f>
        <v>0.58473634631058879</v>
      </c>
      <c r="W24" s="41">
        <f>VLOOKUP($C24 &amp; $I24 &amp; $K24,FATOR!$A$3:$P$22,COLUMN(N$1),0)</f>
        <v>0.52362924694768764</v>
      </c>
      <c r="X24" s="41">
        <f>VLOOKUP($C24 &amp; $I24 &amp; $K24,FATOR!$A$3:$P$22,COLUMN(O$1),0)</f>
        <v>0.40768468986504969</v>
      </c>
      <c r="Y24" s="41">
        <f>VLOOKUP($C24 &amp; $I24 &amp; $K24,FATOR!$A$3:$P$22,COLUMN(P$1),0)</f>
        <v>0.38086901862969602</v>
      </c>
      <c r="AA24" s="42">
        <f t="shared" si="10"/>
        <v>14.839537524359743</v>
      </c>
      <c r="AB24" s="42">
        <f t="shared" si="11"/>
        <v>12.32683536241848</v>
      </c>
      <c r="AC24" s="42">
        <f t="shared" si="12"/>
        <v>12.439987955933326</v>
      </c>
      <c r="AD24" s="42">
        <f t="shared" si="13"/>
        <v>13.60271806806989</v>
      </c>
      <c r="AE24" s="42">
        <f t="shared" si="14"/>
        <v>16.338560321146069</v>
      </c>
      <c r="AF24" s="42">
        <f t="shared" si="15"/>
        <v>19.052400143797882</v>
      </c>
      <c r="AG24" s="42">
        <f t="shared" si="16"/>
        <v>22.648609746674097</v>
      </c>
      <c r="AH24" s="42">
        <f t="shared" si="17"/>
        <v>25.58157661547278</v>
      </c>
      <c r="AI24" s="42">
        <f t="shared" si="18"/>
        <v>25.143662891355319</v>
      </c>
      <c r="AJ24" s="42">
        <f t="shared" si="19"/>
        <v>22.516057618750569</v>
      </c>
      <c r="AK24" s="42">
        <f t="shared" si="20"/>
        <v>17.530441664197138</v>
      </c>
      <c r="AL24" s="42">
        <f t="shared" si="21"/>
        <v>16.377367801076929</v>
      </c>
      <c r="AN24" s="43">
        <f t="shared" si="22"/>
        <v>45310</v>
      </c>
      <c r="AO24" s="47">
        <f t="shared" ca="1" si="23"/>
        <v>14.839537524359743</v>
      </c>
      <c r="AP24" s="47">
        <f t="shared" ca="1" si="23"/>
        <v>12.32683536241848</v>
      </c>
      <c r="AQ24" s="47">
        <f t="shared" ca="1" si="23"/>
        <v>12.439987955933326</v>
      </c>
      <c r="AR24" s="47">
        <f t="shared" ca="1" si="23"/>
        <v>13.60271806806989</v>
      </c>
      <c r="AS24" s="47">
        <f t="shared" ca="1" si="23"/>
        <v>16.338560321146069</v>
      </c>
      <c r="AT24" s="47">
        <f t="shared" ca="1" si="23"/>
        <v>19.052400143797882</v>
      </c>
      <c r="AU24" s="47">
        <f t="shared" ca="1" si="23"/>
        <v>22.648609746674097</v>
      </c>
      <c r="AV24" s="47">
        <f t="shared" ca="1" si="23"/>
        <v>25.58157661547278</v>
      </c>
      <c r="AW24" s="47">
        <f t="shared" ca="1" si="23"/>
        <v>25.143662891355319</v>
      </c>
      <c r="AX24" s="47">
        <f t="shared" ca="1" si="23"/>
        <v>22.516057618750569</v>
      </c>
      <c r="AY24" s="47">
        <f t="shared" ca="1" si="23"/>
        <v>17.530441664197138</v>
      </c>
      <c r="AZ24" s="47">
        <f t="shared" ca="1" si="23"/>
        <v>16.377367801076929</v>
      </c>
      <c r="BA24" s="47">
        <f t="shared" ca="1" si="23"/>
        <v>14.839537524359743</v>
      </c>
      <c r="BB24" s="47">
        <f t="shared" ca="1" si="23"/>
        <v>12.32683536241848</v>
      </c>
      <c r="BC24" s="47">
        <f t="shared" ca="1" si="23"/>
        <v>12.439987955933326</v>
      </c>
      <c r="BD24" s="47">
        <f t="shared" ca="1" si="23"/>
        <v>13.60271806806989</v>
      </c>
      <c r="BE24" s="47">
        <f t="shared" ca="1" si="24"/>
        <v>16.338560321146069</v>
      </c>
      <c r="BF24" s="47">
        <f t="shared" ca="1" si="24"/>
        <v>19.052400143797882</v>
      </c>
      <c r="BG24" s="47">
        <f t="shared" ca="1" si="24"/>
        <v>22.648609746674097</v>
      </c>
      <c r="BH24" s="47">
        <f t="shared" ca="1" si="24"/>
        <v>25.58157661547278</v>
      </c>
      <c r="BI24" s="47">
        <f t="shared" ca="1" si="24"/>
        <v>25.143662891355319</v>
      </c>
      <c r="BJ24" s="47">
        <f t="shared" ca="1" si="24"/>
        <v>22.516057618750569</v>
      </c>
      <c r="BK24" s="47">
        <f t="shared" ca="1" si="24"/>
        <v>17.530441664197138</v>
      </c>
      <c r="BL24" s="47">
        <f t="shared" ca="1" si="24"/>
        <v>16.377367801076929</v>
      </c>
      <c r="BM24" s="47">
        <f t="shared" ca="1" si="24"/>
        <v>14.839537524359743</v>
      </c>
      <c r="BN24" s="47">
        <f t="shared" ca="1" si="24"/>
        <v>12.32683536241848</v>
      </c>
      <c r="BO24" s="47">
        <f t="shared" ca="1" si="24"/>
        <v>12.439987955933326</v>
      </c>
      <c r="BP24" s="47">
        <f t="shared" ca="1" si="24"/>
        <v>13.60271806806989</v>
      </c>
      <c r="BQ24" s="47">
        <f t="shared" ca="1" si="24"/>
        <v>16.338560321146069</v>
      </c>
      <c r="BR24" s="47">
        <f t="shared" ca="1" si="24"/>
        <v>19.052400143797882</v>
      </c>
      <c r="BS24" s="47">
        <f t="shared" ca="1" si="24"/>
        <v>22.648609746674097</v>
      </c>
      <c r="BT24" s="47">
        <f t="shared" ca="1" si="24"/>
        <v>25.58157661547278</v>
      </c>
      <c r="BU24" s="47">
        <f t="shared" ca="1" si="25"/>
        <v>25.143662891355319</v>
      </c>
      <c r="BV24" s="47">
        <f t="shared" ca="1" si="25"/>
        <v>22.516057618750569</v>
      </c>
      <c r="BW24" s="47">
        <f t="shared" ca="1" si="25"/>
        <v>17.530441664197138</v>
      </c>
      <c r="BX24" s="47">
        <f t="shared" ca="1" si="25"/>
        <v>16.377367801076929</v>
      </c>
      <c r="BY24" s="47">
        <f t="shared" ca="1" si="25"/>
        <v>14.839537524359743</v>
      </c>
      <c r="BZ24" s="47">
        <f t="shared" ca="1" si="25"/>
        <v>12.32683536241848</v>
      </c>
      <c r="CA24" s="47">
        <f t="shared" ca="1" si="25"/>
        <v>12.439987955933326</v>
      </c>
      <c r="CB24" s="47">
        <f t="shared" ca="1" si="25"/>
        <v>13.60271806806989</v>
      </c>
      <c r="CC24" s="47">
        <f t="shared" ca="1" si="25"/>
        <v>16.338560321146069</v>
      </c>
      <c r="CD24" s="47">
        <f t="shared" ca="1" si="25"/>
        <v>19.052400143797882</v>
      </c>
      <c r="CE24" s="47">
        <f t="shared" ca="1" si="25"/>
        <v>22.648609746674097</v>
      </c>
      <c r="CF24" s="47">
        <f t="shared" ca="1" si="25"/>
        <v>25.58157661547278</v>
      </c>
      <c r="CG24" s="47">
        <f t="shared" ca="1" si="25"/>
        <v>25.143662891355319</v>
      </c>
      <c r="CH24" s="47">
        <f t="shared" ca="1" si="25"/>
        <v>22.516057618750569</v>
      </c>
      <c r="CI24" s="47">
        <f t="shared" ca="1" si="25"/>
        <v>17.530441664197138</v>
      </c>
      <c r="CJ24" s="47">
        <f t="shared" ca="1" si="25"/>
        <v>16.377367801076929</v>
      </c>
      <c r="CK24" s="47">
        <f t="shared" ca="1" si="26"/>
        <v>14.839537524359743</v>
      </c>
      <c r="CL24" s="47">
        <f t="shared" ca="1" si="26"/>
        <v>12.32683536241848</v>
      </c>
      <c r="CM24" s="47">
        <f t="shared" ca="1" si="26"/>
        <v>12.439987955933326</v>
      </c>
      <c r="CN24" s="47">
        <f t="shared" ca="1" si="26"/>
        <v>13.60271806806989</v>
      </c>
      <c r="CO24" s="47">
        <f t="shared" ca="1" si="26"/>
        <v>16.338560321146069</v>
      </c>
      <c r="CP24" s="47">
        <f t="shared" ca="1" si="26"/>
        <v>19.052400143797882</v>
      </c>
      <c r="CQ24" s="47">
        <f t="shared" ca="1" si="26"/>
        <v>22.648609746674097</v>
      </c>
      <c r="CR24" s="47">
        <f t="shared" ca="1" si="26"/>
        <v>25.58157661547278</v>
      </c>
      <c r="CS24" s="47">
        <f t="shared" ca="1" si="26"/>
        <v>25.143662891355319</v>
      </c>
      <c r="CT24" s="47">
        <f t="shared" ca="1" si="26"/>
        <v>22.516057618750569</v>
      </c>
      <c r="CU24" s="47">
        <f t="shared" ca="1" si="26"/>
        <v>17.530441664197138</v>
      </c>
      <c r="CV24" s="47">
        <f t="shared" ca="1" si="26"/>
        <v>16.377367801076929</v>
      </c>
      <c r="CW24" s="47">
        <f t="shared" ca="1" si="27"/>
        <v>14.839537524359743</v>
      </c>
      <c r="CX24" s="47">
        <f t="shared" ca="1" si="27"/>
        <v>12.32683536241848</v>
      </c>
      <c r="CY24" s="47">
        <f t="shared" ca="1" si="27"/>
        <v>12.439987955933326</v>
      </c>
      <c r="CZ24" s="47">
        <f t="shared" ca="1" si="27"/>
        <v>13.60271806806989</v>
      </c>
      <c r="DA24" s="47">
        <f t="shared" ca="1" si="27"/>
        <v>16.338560321146069</v>
      </c>
      <c r="DB24" s="47">
        <f t="shared" ca="1" si="27"/>
        <v>19.052400143797882</v>
      </c>
      <c r="DC24" s="47">
        <f t="shared" ca="1" si="27"/>
        <v>22.648609746674097</v>
      </c>
      <c r="DD24" s="47">
        <f t="shared" ca="1" si="27"/>
        <v>25.58157661547278</v>
      </c>
    </row>
    <row r="25" spans="1:108" x14ac:dyDescent="0.25">
      <c r="A25" s="40" t="s">
        <v>138</v>
      </c>
      <c r="B25" s="40">
        <v>2824</v>
      </c>
      <c r="C25" s="40" t="s">
        <v>38</v>
      </c>
      <c r="D25" s="40" t="s">
        <v>1319</v>
      </c>
      <c r="E25" s="40" t="s">
        <v>130</v>
      </c>
      <c r="F25" s="40">
        <v>-2.7</v>
      </c>
      <c r="G25" s="43">
        <v>45132</v>
      </c>
      <c r="I25" s="40" t="s">
        <v>79</v>
      </c>
      <c r="J25" s="40">
        <v>2</v>
      </c>
      <c r="K25" s="40" t="s">
        <v>33</v>
      </c>
      <c r="L25" s="40" t="s">
        <v>158</v>
      </c>
      <c r="M25" s="41"/>
      <c r="N25" s="41">
        <f>VLOOKUP($C25 &amp; $I25 &amp; $K25,FATOR!$A$3:$P$22,COLUMN(E$1),0)</f>
        <v>0.34510552382231963</v>
      </c>
      <c r="O25" s="41">
        <f>VLOOKUP($C25 &amp; $I25 &amp; $K25,FATOR!$A$3:$P$22,COLUMN(F$1),0)</f>
        <v>0.2866705898236856</v>
      </c>
      <c r="P25" s="41">
        <f>VLOOKUP($C25 &amp; $I25 &amp; $K25,FATOR!$A$3:$P$22,COLUMN(G$1),0)</f>
        <v>0.28930204548682154</v>
      </c>
      <c r="Q25" s="41">
        <f>VLOOKUP($C25 &amp; $I25 &amp; $K25,FATOR!$A$3:$P$22,COLUMN(H$1),0)</f>
        <v>0.31634228065278813</v>
      </c>
      <c r="R25" s="41">
        <f>VLOOKUP($C25 &amp; $I25 &amp; $K25,FATOR!$A$3:$P$22,COLUMN(I$1),0)</f>
        <v>0.37996651909642021</v>
      </c>
      <c r="S25" s="41">
        <f>VLOOKUP($C25 &amp; $I25 &amp; $K25,FATOR!$A$3:$P$22,COLUMN(J$1),0)</f>
        <v>0.44307907311157868</v>
      </c>
      <c r="T25" s="41">
        <f>VLOOKUP($C25 &amp; $I25 &amp; $K25,FATOR!$A$3:$P$22,COLUMN(K$1),0)</f>
        <v>0.5267118545738162</v>
      </c>
      <c r="U25" s="41">
        <f>VLOOKUP($C25 &amp; $I25 &amp; $K25,FATOR!$A$3:$P$22,COLUMN(L$1),0)</f>
        <v>0.5949203864063437</v>
      </c>
      <c r="V25" s="41">
        <f>VLOOKUP($C25 &amp; $I25 &amp; $K25,FATOR!$A$3:$P$22,COLUMN(M$1),0)</f>
        <v>0.58473634631058879</v>
      </c>
      <c r="W25" s="41">
        <f>VLOOKUP($C25 &amp; $I25 &amp; $K25,FATOR!$A$3:$P$22,COLUMN(N$1),0)</f>
        <v>0.52362924694768764</v>
      </c>
      <c r="X25" s="41">
        <f>VLOOKUP($C25 &amp; $I25 &amp; $K25,FATOR!$A$3:$P$22,COLUMN(O$1),0)</f>
        <v>0.40768468986504969</v>
      </c>
      <c r="Y25" s="41">
        <f>VLOOKUP($C25 &amp; $I25 &amp; $K25,FATOR!$A$3:$P$22,COLUMN(P$1),0)</f>
        <v>0.38086901862969602</v>
      </c>
      <c r="AA25" s="42">
        <f t="shared" si="10"/>
        <v>-0.931784914320263</v>
      </c>
      <c r="AB25" s="42">
        <f t="shared" si="11"/>
        <v>-0.77401059252395121</v>
      </c>
      <c r="AC25" s="42">
        <f t="shared" si="12"/>
        <v>-0.78111552281441821</v>
      </c>
      <c r="AD25" s="42">
        <f t="shared" si="13"/>
        <v>-0.85412415776252804</v>
      </c>
      <c r="AE25" s="42">
        <f t="shared" si="14"/>
        <v>-1.0259096015603346</v>
      </c>
      <c r="AF25" s="42">
        <f t="shared" si="15"/>
        <v>-1.1963134974012626</v>
      </c>
      <c r="AG25" s="42">
        <f t="shared" si="16"/>
        <v>-1.4221220073493037</v>
      </c>
      <c r="AH25" s="42">
        <f t="shared" si="17"/>
        <v>-1.6062850432971281</v>
      </c>
      <c r="AI25" s="42">
        <f t="shared" si="18"/>
        <v>-1.5787881350385899</v>
      </c>
      <c r="AJ25" s="42">
        <f t="shared" si="19"/>
        <v>-1.4137989667587567</v>
      </c>
      <c r="AK25" s="42">
        <f t="shared" si="20"/>
        <v>-1.1007486626356342</v>
      </c>
      <c r="AL25" s="42">
        <f t="shared" si="21"/>
        <v>-1.0283463503001793</v>
      </c>
      <c r="AN25" s="43">
        <f t="shared" si="22"/>
        <v>45163</v>
      </c>
      <c r="AO25" s="47">
        <f t="shared" ca="1" si="23"/>
        <v>-0.931784914320263</v>
      </c>
      <c r="AP25" s="47">
        <f t="shared" ca="1" si="23"/>
        <v>-0.77401059252395121</v>
      </c>
      <c r="AQ25" s="47">
        <f t="shared" ca="1" si="23"/>
        <v>-0.78111552281441821</v>
      </c>
      <c r="AR25" s="47">
        <f t="shared" ca="1" si="23"/>
        <v>-0.85412415776252804</v>
      </c>
      <c r="AS25" s="47">
        <f t="shared" ca="1" si="23"/>
        <v>-1.0259096015603346</v>
      </c>
      <c r="AT25" s="47">
        <f t="shared" ca="1" si="23"/>
        <v>-1.1963134974012626</v>
      </c>
      <c r="AU25" s="47">
        <f t="shared" ca="1" si="23"/>
        <v>-1.4221220073493037</v>
      </c>
      <c r="AV25" s="47">
        <f t="shared" ca="1" si="23"/>
        <v>-1.6062850432971281</v>
      </c>
      <c r="AW25" s="47">
        <f t="shared" ca="1" si="23"/>
        <v>-1.5787881350385899</v>
      </c>
      <c r="AX25" s="47">
        <f t="shared" ca="1" si="23"/>
        <v>-1.4137989667587567</v>
      </c>
      <c r="AY25" s="47">
        <f t="shared" ca="1" si="23"/>
        <v>-1.1007486626356342</v>
      </c>
      <c r="AZ25" s="47">
        <f t="shared" ca="1" si="23"/>
        <v>-1.0283463503001793</v>
      </c>
      <c r="BA25" s="47">
        <f t="shared" ca="1" si="23"/>
        <v>-0.931784914320263</v>
      </c>
      <c r="BB25" s="47">
        <f t="shared" ca="1" si="23"/>
        <v>-0.77401059252395121</v>
      </c>
      <c r="BC25" s="47">
        <f t="shared" ca="1" si="23"/>
        <v>-0.78111552281441821</v>
      </c>
      <c r="BD25" s="47">
        <f t="shared" ca="1" si="23"/>
        <v>-0.85412415776252804</v>
      </c>
      <c r="BE25" s="47">
        <f t="shared" ca="1" si="24"/>
        <v>-1.0259096015603346</v>
      </c>
      <c r="BF25" s="47">
        <f t="shared" ca="1" si="24"/>
        <v>-1.1963134974012626</v>
      </c>
      <c r="BG25" s="47">
        <f t="shared" ca="1" si="24"/>
        <v>-1.4221220073493037</v>
      </c>
      <c r="BH25" s="47">
        <f t="shared" ca="1" si="24"/>
        <v>-1.6062850432971281</v>
      </c>
      <c r="BI25" s="47">
        <f t="shared" ca="1" si="24"/>
        <v>-1.5787881350385899</v>
      </c>
      <c r="BJ25" s="47">
        <f t="shared" ca="1" si="24"/>
        <v>-1.4137989667587567</v>
      </c>
      <c r="BK25" s="47">
        <f t="shared" ca="1" si="24"/>
        <v>-1.1007486626356342</v>
      </c>
      <c r="BL25" s="47">
        <f t="shared" ca="1" si="24"/>
        <v>-1.0283463503001793</v>
      </c>
      <c r="BM25" s="47">
        <f t="shared" ca="1" si="24"/>
        <v>-0.931784914320263</v>
      </c>
      <c r="BN25" s="47">
        <f t="shared" ca="1" si="24"/>
        <v>-0.77401059252395121</v>
      </c>
      <c r="BO25" s="47">
        <f t="shared" ca="1" si="24"/>
        <v>-0.78111552281441821</v>
      </c>
      <c r="BP25" s="47">
        <f t="shared" ca="1" si="24"/>
        <v>-0.85412415776252804</v>
      </c>
      <c r="BQ25" s="47">
        <f t="shared" ca="1" si="24"/>
        <v>-1.0259096015603346</v>
      </c>
      <c r="BR25" s="47">
        <f t="shared" ca="1" si="24"/>
        <v>-1.1963134974012626</v>
      </c>
      <c r="BS25" s="47">
        <f t="shared" ca="1" si="24"/>
        <v>-1.4221220073493037</v>
      </c>
      <c r="BT25" s="47">
        <f t="shared" ca="1" si="24"/>
        <v>-1.6062850432971281</v>
      </c>
      <c r="BU25" s="47">
        <f t="shared" ca="1" si="25"/>
        <v>-1.5787881350385899</v>
      </c>
      <c r="BV25" s="47">
        <f t="shared" ca="1" si="25"/>
        <v>-1.4137989667587567</v>
      </c>
      <c r="BW25" s="47">
        <f t="shared" ca="1" si="25"/>
        <v>-1.1007486626356342</v>
      </c>
      <c r="BX25" s="47">
        <f t="shared" ca="1" si="25"/>
        <v>-1.0283463503001793</v>
      </c>
      <c r="BY25" s="47">
        <f t="shared" ca="1" si="25"/>
        <v>-0.931784914320263</v>
      </c>
      <c r="BZ25" s="47">
        <f t="shared" ca="1" si="25"/>
        <v>-0.77401059252395121</v>
      </c>
      <c r="CA25" s="47">
        <f t="shared" ca="1" si="25"/>
        <v>-0.78111552281441821</v>
      </c>
      <c r="CB25" s="47">
        <f t="shared" ca="1" si="25"/>
        <v>-0.85412415776252804</v>
      </c>
      <c r="CC25" s="47">
        <f t="shared" ca="1" si="25"/>
        <v>-1.0259096015603346</v>
      </c>
      <c r="CD25" s="47">
        <f t="shared" ca="1" si="25"/>
        <v>-1.1963134974012626</v>
      </c>
      <c r="CE25" s="47">
        <f t="shared" ca="1" si="25"/>
        <v>-1.4221220073493037</v>
      </c>
      <c r="CF25" s="47">
        <f t="shared" ca="1" si="25"/>
        <v>-1.6062850432971281</v>
      </c>
      <c r="CG25" s="47">
        <f t="shared" ca="1" si="25"/>
        <v>-1.5787881350385899</v>
      </c>
      <c r="CH25" s="47">
        <f t="shared" ca="1" si="25"/>
        <v>-1.4137989667587567</v>
      </c>
      <c r="CI25" s="47">
        <f t="shared" ca="1" si="25"/>
        <v>-1.1007486626356342</v>
      </c>
      <c r="CJ25" s="47">
        <f t="shared" ca="1" si="25"/>
        <v>-1.0283463503001793</v>
      </c>
      <c r="CK25" s="47">
        <f t="shared" ca="1" si="26"/>
        <v>-0.931784914320263</v>
      </c>
      <c r="CL25" s="47">
        <f t="shared" ca="1" si="26"/>
        <v>-0.77401059252395121</v>
      </c>
      <c r="CM25" s="47">
        <f t="shared" ca="1" si="26"/>
        <v>-0.78111552281441821</v>
      </c>
      <c r="CN25" s="47">
        <f t="shared" ca="1" si="26"/>
        <v>-0.85412415776252804</v>
      </c>
      <c r="CO25" s="47">
        <f t="shared" ca="1" si="26"/>
        <v>-1.0259096015603346</v>
      </c>
      <c r="CP25" s="47">
        <f t="shared" ca="1" si="26"/>
        <v>-1.1963134974012626</v>
      </c>
      <c r="CQ25" s="47">
        <f t="shared" ca="1" si="26"/>
        <v>-1.4221220073493037</v>
      </c>
      <c r="CR25" s="47">
        <f t="shared" ca="1" si="26"/>
        <v>-1.6062850432971281</v>
      </c>
      <c r="CS25" s="47">
        <f t="shared" ca="1" si="26"/>
        <v>-1.5787881350385899</v>
      </c>
      <c r="CT25" s="47">
        <f t="shared" ca="1" si="26"/>
        <v>-1.4137989667587567</v>
      </c>
      <c r="CU25" s="47">
        <f t="shared" ca="1" si="26"/>
        <v>-1.1007486626356342</v>
      </c>
      <c r="CV25" s="47">
        <f t="shared" ca="1" si="26"/>
        <v>-1.0283463503001793</v>
      </c>
      <c r="CW25" s="47">
        <f t="shared" ca="1" si="27"/>
        <v>-0.931784914320263</v>
      </c>
      <c r="CX25" s="47">
        <f t="shared" ca="1" si="27"/>
        <v>-0.77401059252395121</v>
      </c>
      <c r="CY25" s="47">
        <f t="shared" ca="1" si="27"/>
        <v>-0.78111552281441821</v>
      </c>
      <c r="CZ25" s="47">
        <f t="shared" ca="1" si="27"/>
        <v>-0.85412415776252804</v>
      </c>
      <c r="DA25" s="47">
        <f t="shared" ca="1" si="27"/>
        <v>-1.0259096015603346</v>
      </c>
      <c r="DB25" s="47">
        <f t="shared" ca="1" si="27"/>
        <v>-1.1963134974012626</v>
      </c>
      <c r="DC25" s="47">
        <f t="shared" ca="1" si="27"/>
        <v>-1.4221220073493037</v>
      </c>
      <c r="DD25" s="47">
        <f t="shared" ca="1" si="27"/>
        <v>-1.6062850432971281</v>
      </c>
    </row>
    <row r="26" spans="1:108" x14ac:dyDescent="0.25">
      <c r="A26" s="40" t="s">
        <v>138</v>
      </c>
      <c r="B26" s="40">
        <v>2390</v>
      </c>
      <c r="C26" s="40" t="s">
        <v>38</v>
      </c>
      <c r="D26" s="40" t="s">
        <v>203</v>
      </c>
      <c r="E26" s="40" t="s">
        <v>130</v>
      </c>
      <c r="F26" s="40">
        <v>31.5</v>
      </c>
      <c r="G26" s="43">
        <v>44946</v>
      </c>
      <c r="I26" s="40" t="s">
        <v>79</v>
      </c>
      <c r="J26" s="40">
        <v>2</v>
      </c>
      <c r="K26" s="40" t="s">
        <v>33</v>
      </c>
      <c r="L26" s="40" t="s">
        <v>193</v>
      </c>
      <c r="M26" s="41"/>
      <c r="N26" s="41">
        <f>VLOOKUP($C26 &amp; $I26 &amp; $K26,FATOR!$A$3:$P$22,COLUMN(E$1),0)</f>
        <v>0.34510552382231963</v>
      </c>
      <c r="O26" s="41">
        <f>VLOOKUP($C26 &amp; $I26 &amp; $K26,FATOR!$A$3:$P$22,COLUMN(F$1),0)</f>
        <v>0.2866705898236856</v>
      </c>
      <c r="P26" s="41">
        <f>VLOOKUP($C26 &amp; $I26 &amp; $K26,FATOR!$A$3:$P$22,COLUMN(G$1),0)</f>
        <v>0.28930204548682154</v>
      </c>
      <c r="Q26" s="41">
        <f>VLOOKUP($C26 &amp; $I26 &amp; $K26,FATOR!$A$3:$P$22,COLUMN(H$1),0)</f>
        <v>0.31634228065278813</v>
      </c>
      <c r="R26" s="41">
        <f>VLOOKUP($C26 &amp; $I26 &amp; $K26,FATOR!$A$3:$P$22,COLUMN(I$1),0)</f>
        <v>0.37996651909642021</v>
      </c>
      <c r="S26" s="41">
        <f>VLOOKUP($C26 &amp; $I26 &amp; $K26,FATOR!$A$3:$P$22,COLUMN(J$1),0)</f>
        <v>0.44307907311157868</v>
      </c>
      <c r="T26" s="41">
        <f>VLOOKUP($C26 &amp; $I26 &amp; $K26,FATOR!$A$3:$P$22,COLUMN(K$1),0)</f>
        <v>0.5267118545738162</v>
      </c>
      <c r="U26" s="41">
        <f>VLOOKUP($C26 &amp; $I26 &amp; $K26,FATOR!$A$3:$P$22,COLUMN(L$1),0)</f>
        <v>0.5949203864063437</v>
      </c>
      <c r="V26" s="41">
        <f>VLOOKUP($C26 &amp; $I26 &amp; $K26,FATOR!$A$3:$P$22,COLUMN(M$1),0)</f>
        <v>0.58473634631058879</v>
      </c>
      <c r="W26" s="41">
        <f>VLOOKUP($C26 &amp; $I26 &amp; $K26,FATOR!$A$3:$P$22,COLUMN(N$1),0)</f>
        <v>0.52362924694768764</v>
      </c>
      <c r="X26" s="41">
        <f>VLOOKUP($C26 &amp; $I26 &amp; $K26,FATOR!$A$3:$P$22,COLUMN(O$1),0)</f>
        <v>0.40768468986504969</v>
      </c>
      <c r="Y26" s="41">
        <f>VLOOKUP($C26 &amp; $I26 &amp; $K26,FATOR!$A$3:$P$22,COLUMN(P$1),0)</f>
        <v>0.38086901862969602</v>
      </c>
      <c r="AA26" s="42">
        <f t="shared" si="10"/>
        <v>10.870824000403069</v>
      </c>
      <c r="AB26" s="42">
        <f t="shared" si="11"/>
        <v>9.0301235794460961</v>
      </c>
      <c r="AC26" s="42">
        <f t="shared" si="12"/>
        <v>9.1130144328348788</v>
      </c>
      <c r="AD26" s="42">
        <f t="shared" si="13"/>
        <v>9.9647818405628268</v>
      </c>
      <c r="AE26" s="42">
        <f t="shared" si="14"/>
        <v>11.968945351537236</v>
      </c>
      <c r="AF26" s="42">
        <f t="shared" si="15"/>
        <v>13.956990803014728</v>
      </c>
      <c r="AG26" s="42">
        <f t="shared" si="16"/>
        <v>16.591423419075209</v>
      </c>
      <c r="AH26" s="42">
        <f t="shared" si="17"/>
        <v>18.739992171799827</v>
      </c>
      <c r="AI26" s="42">
        <f t="shared" si="18"/>
        <v>18.419194908783545</v>
      </c>
      <c r="AJ26" s="42">
        <f t="shared" si="19"/>
        <v>16.494321278852162</v>
      </c>
      <c r="AK26" s="42">
        <f t="shared" si="20"/>
        <v>12.842067730749065</v>
      </c>
      <c r="AL26" s="42">
        <f t="shared" si="21"/>
        <v>11.997374086835425</v>
      </c>
      <c r="AN26" s="43">
        <f t="shared" si="22"/>
        <v>44977</v>
      </c>
      <c r="AO26" s="47">
        <f t="shared" ca="1" si="23"/>
        <v>10.870824000403069</v>
      </c>
      <c r="AP26" s="47">
        <f t="shared" ca="1" si="23"/>
        <v>9.0301235794460961</v>
      </c>
      <c r="AQ26" s="47">
        <f t="shared" ca="1" si="23"/>
        <v>9.1130144328348788</v>
      </c>
      <c r="AR26" s="47">
        <f t="shared" ca="1" si="23"/>
        <v>9.9647818405628268</v>
      </c>
      <c r="AS26" s="47">
        <f t="shared" ca="1" si="23"/>
        <v>11.968945351537236</v>
      </c>
      <c r="AT26" s="47">
        <f t="shared" ca="1" si="23"/>
        <v>13.956990803014728</v>
      </c>
      <c r="AU26" s="47">
        <f t="shared" ca="1" si="23"/>
        <v>16.591423419075209</v>
      </c>
      <c r="AV26" s="47">
        <f t="shared" ca="1" si="23"/>
        <v>18.739992171799827</v>
      </c>
      <c r="AW26" s="47">
        <f t="shared" ca="1" si="23"/>
        <v>18.419194908783545</v>
      </c>
      <c r="AX26" s="47">
        <f t="shared" ca="1" si="23"/>
        <v>16.494321278852162</v>
      </c>
      <c r="AY26" s="47">
        <f t="shared" ca="1" si="23"/>
        <v>12.842067730749065</v>
      </c>
      <c r="AZ26" s="47">
        <f t="shared" ca="1" si="23"/>
        <v>11.997374086835425</v>
      </c>
      <c r="BA26" s="47">
        <f t="shared" ca="1" si="23"/>
        <v>10.870824000403069</v>
      </c>
      <c r="BB26" s="47">
        <f t="shared" ca="1" si="23"/>
        <v>9.0301235794460961</v>
      </c>
      <c r="BC26" s="47">
        <f t="shared" ca="1" si="23"/>
        <v>9.1130144328348788</v>
      </c>
      <c r="BD26" s="47">
        <f t="shared" ca="1" si="23"/>
        <v>9.9647818405628268</v>
      </c>
      <c r="BE26" s="47">
        <f t="shared" ca="1" si="24"/>
        <v>11.968945351537236</v>
      </c>
      <c r="BF26" s="47">
        <f t="shared" ca="1" si="24"/>
        <v>13.956990803014728</v>
      </c>
      <c r="BG26" s="47">
        <f t="shared" ca="1" si="24"/>
        <v>16.591423419075209</v>
      </c>
      <c r="BH26" s="47">
        <f t="shared" ca="1" si="24"/>
        <v>18.739992171799827</v>
      </c>
      <c r="BI26" s="47">
        <f t="shared" ca="1" si="24"/>
        <v>18.419194908783545</v>
      </c>
      <c r="BJ26" s="47">
        <f t="shared" ca="1" si="24"/>
        <v>16.494321278852162</v>
      </c>
      <c r="BK26" s="47">
        <f t="shared" ca="1" si="24"/>
        <v>12.842067730749065</v>
      </c>
      <c r="BL26" s="47">
        <f t="shared" ca="1" si="24"/>
        <v>11.997374086835425</v>
      </c>
      <c r="BM26" s="47">
        <f t="shared" ca="1" si="24"/>
        <v>10.870824000403069</v>
      </c>
      <c r="BN26" s="47">
        <f t="shared" ca="1" si="24"/>
        <v>9.0301235794460961</v>
      </c>
      <c r="BO26" s="47">
        <f t="shared" ca="1" si="24"/>
        <v>9.1130144328348788</v>
      </c>
      <c r="BP26" s="47">
        <f t="shared" ca="1" si="24"/>
        <v>9.9647818405628268</v>
      </c>
      <c r="BQ26" s="47">
        <f t="shared" ca="1" si="24"/>
        <v>11.968945351537236</v>
      </c>
      <c r="BR26" s="47">
        <f t="shared" ca="1" si="24"/>
        <v>13.956990803014728</v>
      </c>
      <c r="BS26" s="47">
        <f t="shared" ca="1" si="24"/>
        <v>16.591423419075209</v>
      </c>
      <c r="BT26" s="47">
        <f t="shared" ca="1" si="24"/>
        <v>18.739992171799827</v>
      </c>
      <c r="BU26" s="47">
        <f t="shared" ca="1" si="25"/>
        <v>18.419194908783545</v>
      </c>
      <c r="BV26" s="47">
        <f t="shared" ca="1" si="25"/>
        <v>16.494321278852162</v>
      </c>
      <c r="BW26" s="47">
        <f t="shared" ca="1" si="25"/>
        <v>12.842067730749065</v>
      </c>
      <c r="BX26" s="47">
        <f t="shared" ca="1" si="25"/>
        <v>11.997374086835425</v>
      </c>
      <c r="BY26" s="47">
        <f t="shared" ca="1" si="25"/>
        <v>10.870824000403069</v>
      </c>
      <c r="BZ26" s="47">
        <f t="shared" ca="1" si="25"/>
        <v>9.0301235794460961</v>
      </c>
      <c r="CA26" s="47">
        <f t="shared" ca="1" si="25"/>
        <v>9.1130144328348788</v>
      </c>
      <c r="CB26" s="47">
        <f t="shared" ca="1" si="25"/>
        <v>9.9647818405628268</v>
      </c>
      <c r="CC26" s="47">
        <f t="shared" ca="1" si="25"/>
        <v>11.968945351537236</v>
      </c>
      <c r="CD26" s="47">
        <f t="shared" ca="1" si="25"/>
        <v>13.956990803014728</v>
      </c>
      <c r="CE26" s="47">
        <f t="shared" ca="1" si="25"/>
        <v>16.591423419075209</v>
      </c>
      <c r="CF26" s="47">
        <f t="shared" ca="1" si="25"/>
        <v>18.739992171799827</v>
      </c>
      <c r="CG26" s="47">
        <f t="shared" ca="1" si="25"/>
        <v>18.419194908783545</v>
      </c>
      <c r="CH26" s="47">
        <f t="shared" ca="1" si="25"/>
        <v>16.494321278852162</v>
      </c>
      <c r="CI26" s="47">
        <f t="shared" ca="1" si="25"/>
        <v>12.842067730749065</v>
      </c>
      <c r="CJ26" s="47">
        <f t="shared" ca="1" si="25"/>
        <v>11.997374086835425</v>
      </c>
      <c r="CK26" s="47">
        <f t="shared" ca="1" si="26"/>
        <v>10.870824000403069</v>
      </c>
      <c r="CL26" s="47">
        <f t="shared" ca="1" si="26"/>
        <v>9.0301235794460961</v>
      </c>
      <c r="CM26" s="47">
        <f t="shared" ca="1" si="26"/>
        <v>9.1130144328348788</v>
      </c>
      <c r="CN26" s="47">
        <f t="shared" ca="1" si="26"/>
        <v>9.9647818405628268</v>
      </c>
      <c r="CO26" s="47">
        <f t="shared" ca="1" si="26"/>
        <v>11.968945351537236</v>
      </c>
      <c r="CP26" s="47">
        <f t="shared" ca="1" si="26"/>
        <v>13.956990803014728</v>
      </c>
      <c r="CQ26" s="47">
        <f t="shared" ca="1" si="26"/>
        <v>16.591423419075209</v>
      </c>
      <c r="CR26" s="47">
        <f t="shared" ca="1" si="26"/>
        <v>18.739992171799827</v>
      </c>
      <c r="CS26" s="47">
        <f t="shared" ca="1" si="26"/>
        <v>18.419194908783545</v>
      </c>
      <c r="CT26" s="47">
        <f t="shared" ca="1" si="26"/>
        <v>16.494321278852162</v>
      </c>
      <c r="CU26" s="47">
        <f t="shared" ca="1" si="26"/>
        <v>12.842067730749065</v>
      </c>
      <c r="CV26" s="47">
        <f t="shared" ca="1" si="26"/>
        <v>11.997374086835425</v>
      </c>
      <c r="CW26" s="47">
        <f t="shared" ca="1" si="27"/>
        <v>10.870824000403069</v>
      </c>
      <c r="CX26" s="47">
        <f t="shared" ca="1" si="27"/>
        <v>9.0301235794460961</v>
      </c>
      <c r="CY26" s="47">
        <f t="shared" ca="1" si="27"/>
        <v>9.1130144328348788</v>
      </c>
      <c r="CZ26" s="47">
        <f t="shared" ca="1" si="27"/>
        <v>9.9647818405628268</v>
      </c>
      <c r="DA26" s="47">
        <f t="shared" ca="1" si="27"/>
        <v>11.968945351537236</v>
      </c>
      <c r="DB26" s="47">
        <f t="shared" ca="1" si="27"/>
        <v>13.956990803014728</v>
      </c>
      <c r="DC26" s="47">
        <f t="shared" ca="1" si="27"/>
        <v>16.591423419075209</v>
      </c>
      <c r="DD26" s="47">
        <f t="shared" ca="1" si="27"/>
        <v>18.739992171799827</v>
      </c>
    </row>
    <row r="27" spans="1:108" x14ac:dyDescent="0.25">
      <c r="A27" s="40" t="s">
        <v>138</v>
      </c>
      <c r="B27" s="40">
        <v>2356</v>
      </c>
      <c r="C27" s="40" t="s">
        <v>38</v>
      </c>
      <c r="D27" s="40" t="s">
        <v>204</v>
      </c>
      <c r="E27" s="40" t="s">
        <v>130</v>
      </c>
      <c r="F27" s="40">
        <v>36</v>
      </c>
      <c r="G27" s="43">
        <v>44968</v>
      </c>
      <c r="I27" s="40" t="s">
        <v>79</v>
      </c>
      <c r="J27" s="40">
        <v>2</v>
      </c>
      <c r="K27" s="40" t="s">
        <v>33</v>
      </c>
      <c r="L27" s="40" t="s">
        <v>193</v>
      </c>
      <c r="M27" s="41"/>
      <c r="N27" s="41">
        <f>VLOOKUP($C27 &amp; $I27 &amp; $K27,FATOR!$A$3:$P$22,COLUMN(E$1),0)</f>
        <v>0.34510552382231963</v>
      </c>
      <c r="O27" s="41">
        <f>VLOOKUP($C27 &amp; $I27 &amp; $K27,FATOR!$A$3:$P$22,COLUMN(F$1),0)</f>
        <v>0.2866705898236856</v>
      </c>
      <c r="P27" s="41">
        <f>VLOOKUP($C27 &amp; $I27 &amp; $K27,FATOR!$A$3:$P$22,COLUMN(G$1),0)</f>
        <v>0.28930204548682154</v>
      </c>
      <c r="Q27" s="41">
        <f>VLOOKUP($C27 &amp; $I27 &amp; $K27,FATOR!$A$3:$P$22,COLUMN(H$1),0)</f>
        <v>0.31634228065278813</v>
      </c>
      <c r="R27" s="41">
        <f>VLOOKUP($C27 &amp; $I27 &amp; $K27,FATOR!$A$3:$P$22,COLUMN(I$1),0)</f>
        <v>0.37996651909642021</v>
      </c>
      <c r="S27" s="41">
        <f>VLOOKUP($C27 &amp; $I27 &amp; $K27,FATOR!$A$3:$P$22,COLUMN(J$1),0)</f>
        <v>0.44307907311157868</v>
      </c>
      <c r="T27" s="41">
        <f>VLOOKUP($C27 &amp; $I27 &amp; $K27,FATOR!$A$3:$P$22,COLUMN(K$1),0)</f>
        <v>0.5267118545738162</v>
      </c>
      <c r="U27" s="41">
        <f>VLOOKUP($C27 &amp; $I27 &amp; $K27,FATOR!$A$3:$P$22,COLUMN(L$1),0)</f>
        <v>0.5949203864063437</v>
      </c>
      <c r="V27" s="41">
        <f>VLOOKUP($C27 &amp; $I27 &amp; $K27,FATOR!$A$3:$P$22,COLUMN(M$1),0)</f>
        <v>0.58473634631058879</v>
      </c>
      <c r="W27" s="41">
        <f>VLOOKUP($C27 &amp; $I27 &amp; $K27,FATOR!$A$3:$P$22,COLUMN(N$1),0)</f>
        <v>0.52362924694768764</v>
      </c>
      <c r="X27" s="41">
        <f>VLOOKUP($C27 &amp; $I27 &amp; $K27,FATOR!$A$3:$P$22,COLUMN(O$1),0)</f>
        <v>0.40768468986504969</v>
      </c>
      <c r="Y27" s="41">
        <f>VLOOKUP($C27 &amp; $I27 &amp; $K27,FATOR!$A$3:$P$22,COLUMN(P$1),0)</f>
        <v>0.38086901862969602</v>
      </c>
      <c r="AA27" s="42">
        <f t="shared" si="10"/>
        <v>12.423798857603506</v>
      </c>
      <c r="AB27" s="42">
        <f t="shared" si="11"/>
        <v>10.320141233652681</v>
      </c>
      <c r="AC27" s="42">
        <f t="shared" si="12"/>
        <v>10.414873637525575</v>
      </c>
      <c r="AD27" s="42">
        <f t="shared" si="13"/>
        <v>11.388322103500373</v>
      </c>
      <c r="AE27" s="42">
        <f t="shared" si="14"/>
        <v>13.678794687471127</v>
      </c>
      <c r="AF27" s="42">
        <f t="shared" si="15"/>
        <v>15.950846632016832</v>
      </c>
      <c r="AG27" s="42">
        <f t="shared" si="16"/>
        <v>18.961626764657382</v>
      </c>
      <c r="AH27" s="42">
        <f t="shared" si="17"/>
        <v>21.417133910628372</v>
      </c>
      <c r="AI27" s="42">
        <f t="shared" si="18"/>
        <v>21.050508467181196</v>
      </c>
      <c r="AJ27" s="42">
        <f t="shared" si="19"/>
        <v>18.850652890116756</v>
      </c>
      <c r="AK27" s="42">
        <f t="shared" si="20"/>
        <v>14.676648835141789</v>
      </c>
      <c r="AL27" s="42">
        <f t="shared" si="21"/>
        <v>13.711284670669057</v>
      </c>
      <c r="AN27" s="43">
        <f t="shared" si="22"/>
        <v>44999</v>
      </c>
      <c r="AO27" s="47">
        <f t="shared" ca="1" si="23"/>
        <v>12.423798857603506</v>
      </c>
      <c r="AP27" s="47">
        <f t="shared" ca="1" si="23"/>
        <v>10.320141233652681</v>
      </c>
      <c r="AQ27" s="47">
        <f t="shared" ca="1" si="23"/>
        <v>10.414873637525575</v>
      </c>
      <c r="AR27" s="47">
        <f t="shared" ca="1" si="23"/>
        <v>11.388322103500373</v>
      </c>
      <c r="AS27" s="47">
        <f t="shared" ca="1" si="23"/>
        <v>13.678794687471127</v>
      </c>
      <c r="AT27" s="47">
        <f t="shared" ca="1" si="23"/>
        <v>15.950846632016832</v>
      </c>
      <c r="AU27" s="47">
        <f t="shared" ca="1" si="23"/>
        <v>18.961626764657382</v>
      </c>
      <c r="AV27" s="47">
        <f t="shared" ca="1" si="23"/>
        <v>21.417133910628372</v>
      </c>
      <c r="AW27" s="47">
        <f t="shared" ca="1" si="23"/>
        <v>21.050508467181196</v>
      </c>
      <c r="AX27" s="47">
        <f t="shared" ca="1" si="23"/>
        <v>18.850652890116756</v>
      </c>
      <c r="AY27" s="47">
        <f t="shared" ca="1" si="23"/>
        <v>14.676648835141789</v>
      </c>
      <c r="AZ27" s="47">
        <f t="shared" ca="1" si="23"/>
        <v>13.711284670669057</v>
      </c>
      <c r="BA27" s="47">
        <f t="shared" ca="1" si="23"/>
        <v>12.423798857603506</v>
      </c>
      <c r="BB27" s="47">
        <f t="shared" ca="1" si="23"/>
        <v>10.320141233652681</v>
      </c>
      <c r="BC27" s="47">
        <f t="shared" ca="1" si="23"/>
        <v>10.414873637525575</v>
      </c>
      <c r="BD27" s="47">
        <f t="shared" ca="1" si="23"/>
        <v>11.388322103500373</v>
      </c>
      <c r="BE27" s="47">
        <f t="shared" ca="1" si="24"/>
        <v>13.678794687471127</v>
      </c>
      <c r="BF27" s="47">
        <f t="shared" ca="1" si="24"/>
        <v>15.950846632016832</v>
      </c>
      <c r="BG27" s="47">
        <f t="shared" ca="1" si="24"/>
        <v>18.961626764657382</v>
      </c>
      <c r="BH27" s="47">
        <f t="shared" ca="1" si="24"/>
        <v>21.417133910628372</v>
      </c>
      <c r="BI27" s="47">
        <f t="shared" ca="1" si="24"/>
        <v>21.050508467181196</v>
      </c>
      <c r="BJ27" s="47">
        <f t="shared" ca="1" si="24"/>
        <v>18.850652890116756</v>
      </c>
      <c r="BK27" s="47">
        <f t="shared" ca="1" si="24"/>
        <v>14.676648835141789</v>
      </c>
      <c r="BL27" s="47">
        <f t="shared" ca="1" si="24"/>
        <v>13.711284670669057</v>
      </c>
      <c r="BM27" s="47">
        <f t="shared" ca="1" si="24"/>
        <v>12.423798857603506</v>
      </c>
      <c r="BN27" s="47">
        <f t="shared" ca="1" si="24"/>
        <v>10.320141233652681</v>
      </c>
      <c r="BO27" s="47">
        <f t="shared" ca="1" si="24"/>
        <v>10.414873637525575</v>
      </c>
      <c r="BP27" s="47">
        <f t="shared" ca="1" si="24"/>
        <v>11.388322103500373</v>
      </c>
      <c r="BQ27" s="47">
        <f t="shared" ca="1" si="24"/>
        <v>13.678794687471127</v>
      </c>
      <c r="BR27" s="47">
        <f t="shared" ca="1" si="24"/>
        <v>15.950846632016832</v>
      </c>
      <c r="BS27" s="47">
        <f t="shared" ca="1" si="24"/>
        <v>18.961626764657382</v>
      </c>
      <c r="BT27" s="47">
        <f t="shared" ca="1" si="24"/>
        <v>21.417133910628372</v>
      </c>
      <c r="BU27" s="47">
        <f t="shared" ca="1" si="25"/>
        <v>21.050508467181196</v>
      </c>
      <c r="BV27" s="47">
        <f t="shared" ca="1" si="25"/>
        <v>18.850652890116756</v>
      </c>
      <c r="BW27" s="47">
        <f t="shared" ca="1" si="25"/>
        <v>14.676648835141789</v>
      </c>
      <c r="BX27" s="47">
        <f t="shared" ca="1" si="25"/>
        <v>13.711284670669057</v>
      </c>
      <c r="BY27" s="47">
        <f t="shared" ca="1" si="25"/>
        <v>12.423798857603506</v>
      </c>
      <c r="BZ27" s="47">
        <f t="shared" ca="1" si="25"/>
        <v>10.320141233652681</v>
      </c>
      <c r="CA27" s="47">
        <f t="shared" ca="1" si="25"/>
        <v>10.414873637525575</v>
      </c>
      <c r="CB27" s="47">
        <f t="shared" ca="1" si="25"/>
        <v>11.388322103500373</v>
      </c>
      <c r="CC27" s="47">
        <f t="shared" ca="1" si="25"/>
        <v>13.678794687471127</v>
      </c>
      <c r="CD27" s="47">
        <f t="shared" ca="1" si="25"/>
        <v>15.950846632016832</v>
      </c>
      <c r="CE27" s="47">
        <f t="shared" ca="1" si="25"/>
        <v>18.961626764657382</v>
      </c>
      <c r="CF27" s="47">
        <f t="shared" ca="1" si="25"/>
        <v>21.417133910628372</v>
      </c>
      <c r="CG27" s="47">
        <f t="shared" ca="1" si="25"/>
        <v>21.050508467181196</v>
      </c>
      <c r="CH27" s="47">
        <f t="shared" ca="1" si="25"/>
        <v>18.850652890116756</v>
      </c>
      <c r="CI27" s="47">
        <f t="shared" ca="1" si="25"/>
        <v>14.676648835141789</v>
      </c>
      <c r="CJ27" s="47">
        <f t="shared" ca="1" si="25"/>
        <v>13.711284670669057</v>
      </c>
      <c r="CK27" s="47">
        <f t="shared" ca="1" si="26"/>
        <v>12.423798857603506</v>
      </c>
      <c r="CL27" s="47">
        <f t="shared" ca="1" si="26"/>
        <v>10.320141233652681</v>
      </c>
      <c r="CM27" s="47">
        <f t="shared" ca="1" si="26"/>
        <v>10.414873637525575</v>
      </c>
      <c r="CN27" s="47">
        <f t="shared" ca="1" si="26"/>
        <v>11.388322103500373</v>
      </c>
      <c r="CO27" s="47">
        <f t="shared" ca="1" si="26"/>
        <v>13.678794687471127</v>
      </c>
      <c r="CP27" s="47">
        <f t="shared" ca="1" si="26"/>
        <v>15.950846632016832</v>
      </c>
      <c r="CQ27" s="47">
        <f t="shared" ca="1" si="26"/>
        <v>18.961626764657382</v>
      </c>
      <c r="CR27" s="47">
        <f t="shared" ca="1" si="26"/>
        <v>21.417133910628372</v>
      </c>
      <c r="CS27" s="47">
        <f t="shared" ca="1" si="26"/>
        <v>21.050508467181196</v>
      </c>
      <c r="CT27" s="47">
        <f t="shared" ca="1" si="26"/>
        <v>18.850652890116756</v>
      </c>
      <c r="CU27" s="47">
        <f t="shared" ca="1" si="26"/>
        <v>14.676648835141789</v>
      </c>
      <c r="CV27" s="47">
        <f t="shared" ca="1" si="26"/>
        <v>13.711284670669057</v>
      </c>
      <c r="CW27" s="47">
        <f t="shared" ca="1" si="27"/>
        <v>12.423798857603506</v>
      </c>
      <c r="CX27" s="47">
        <f t="shared" ca="1" si="27"/>
        <v>10.320141233652681</v>
      </c>
      <c r="CY27" s="47">
        <f t="shared" ca="1" si="27"/>
        <v>10.414873637525575</v>
      </c>
      <c r="CZ27" s="47">
        <f t="shared" ca="1" si="27"/>
        <v>11.388322103500373</v>
      </c>
      <c r="DA27" s="47">
        <f t="shared" ca="1" si="27"/>
        <v>13.678794687471127</v>
      </c>
      <c r="DB27" s="47">
        <f t="shared" ca="1" si="27"/>
        <v>15.950846632016832</v>
      </c>
      <c r="DC27" s="47">
        <f t="shared" ca="1" si="27"/>
        <v>18.961626764657382</v>
      </c>
      <c r="DD27" s="47">
        <f t="shared" ca="1" si="27"/>
        <v>21.417133910628372</v>
      </c>
    </row>
    <row r="28" spans="1:108" x14ac:dyDescent="0.25">
      <c r="A28" s="40" t="s">
        <v>138</v>
      </c>
      <c r="B28" s="40">
        <v>2325</v>
      </c>
      <c r="C28" s="40" t="s">
        <v>38</v>
      </c>
      <c r="D28" s="40" t="s">
        <v>205</v>
      </c>
      <c r="E28" s="40" t="s">
        <v>130</v>
      </c>
      <c r="F28" s="40">
        <v>36</v>
      </c>
      <c r="G28" s="43">
        <v>44982</v>
      </c>
      <c r="I28" s="40" t="s">
        <v>79</v>
      </c>
      <c r="J28" s="40">
        <v>2</v>
      </c>
      <c r="K28" s="40" t="s">
        <v>33</v>
      </c>
      <c r="L28" s="40" t="s">
        <v>193</v>
      </c>
      <c r="M28" s="41"/>
      <c r="N28" s="41">
        <f>VLOOKUP($C28 &amp; $I28 &amp; $K28,FATOR!$A$3:$P$22,COLUMN(E$1),0)</f>
        <v>0.34510552382231963</v>
      </c>
      <c r="O28" s="41">
        <f>VLOOKUP($C28 &amp; $I28 &amp; $K28,FATOR!$A$3:$P$22,COLUMN(F$1),0)</f>
        <v>0.2866705898236856</v>
      </c>
      <c r="P28" s="41">
        <f>VLOOKUP($C28 &amp; $I28 &amp; $K28,FATOR!$A$3:$P$22,COLUMN(G$1),0)</f>
        <v>0.28930204548682154</v>
      </c>
      <c r="Q28" s="41">
        <f>VLOOKUP($C28 &amp; $I28 &amp; $K28,FATOR!$A$3:$P$22,COLUMN(H$1),0)</f>
        <v>0.31634228065278813</v>
      </c>
      <c r="R28" s="41">
        <f>VLOOKUP($C28 &amp; $I28 &amp; $K28,FATOR!$A$3:$P$22,COLUMN(I$1),0)</f>
        <v>0.37996651909642021</v>
      </c>
      <c r="S28" s="41">
        <f>VLOOKUP($C28 &amp; $I28 &amp; $K28,FATOR!$A$3:$P$22,COLUMN(J$1),0)</f>
        <v>0.44307907311157868</v>
      </c>
      <c r="T28" s="41">
        <f>VLOOKUP($C28 &amp; $I28 &amp; $K28,FATOR!$A$3:$P$22,COLUMN(K$1),0)</f>
        <v>0.5267118545738162</v>
      </c>
      <c r="U28" s="41">
        <f>VLOOKUP($C28 &amp; $I28 &amp; $K28,FATOR!$A$3:$P$22,COLUMN(L$1),0)</f>
        <v>0.5949203864063437</v>
      </c>
      <c r="V28" s="41">
        <f>VLOOKUP($C28 &amp; $I28 &amp; $K28,FATOR!$A$3:$P$22,COLUMN(M$1),0)</f>
        <v>0.58473634631058879</v>
      </c>
      <c r="W28" s="41">
        <f>VLOOKUP($C28 &amp; $I28 &amp; $K28,FATOR!$A$3:$P$22,COLUMN(N$1),0)</f>
        <v>0.52362924694768764</v>
      </c>
      <c r="X28" s="41">
        <f>VLOOKUP($C28 &amp; $I28 &amp; $K28,FATOR!$A$3:$P$22,COLUMN(O$1),0)</f>
        <v>0.40768468986504969</v>
      </c>
      <c r="Y28" s="41">
        <f>VLOOKUP($C28 &amp; $I28 &amp; $K28,FATOR!$A$3:$P$22,COLUMN(P$1),0)</f>
        <v>0.38086901862969602</v>
      </c>
      <c r="AA28" s="42">
        <f t="shared" si="10"/>
        <v>12.423798857603506</v>
      </c>
      <c r="AB28" s="42">
        <f t="shared" si="11"/>
        <v>10.320141233652681</v>
      </c>
      <c r="AC28" s="42">
        <f t="shared" si="12"/>
        <v>10.414873637525575</v>
      </c>
      <c r="AD28" s="42">
        <f t="shared" si="13"/>
        <v>11.388322103500373</v>
      </c>
      <c r="AE28" s="42">
        <f t="shared" si="14"/>
        <v>13.678794687471127</v>
      </c>
      <c r="AF28" s="42">
        <f t="shared" si="15"/>
        <v>15.950846632016832</v>
      </c>
      <c r="AG28" s="42">
        <f t="shared" si="16"/>
        <v>18.961626764657382</v>
      </c>
      <c r="AH28" s="42">
        <f t="shared" si="17"/>
        <v>21.417133910628372</v>
      </c>
      <c r="AI28" s="42">
        <f t="shared" si="18"/>
        <v>21.050508467181196</v>
      </c>
      <c r="AJ28" s="42">
        <f t="shared" si="19"/>
        <v>18.850652890116756</v>
      </c>
      <c r="AK28" s="42">
        <f t="shared" si="20"/>
        <v>14.676648835141789</v>
      </c>
      <c r="AL28" s="42">
        <f t="shared" si="21"/>
        <v>13.711284670669057</v>
      </c>
      <c r="AN28" s="43">
        <f t="shared" si="22"/>
        <v>45013</v>
      </c>
      <c r="AO28" s="47">
        <f t="shared" ca="1" si="23"/>
        <v>12.423798857603506</v>
      </c>
      <c r="AP28" s="47">
        <f t="shared" ca="1" si="23"/>
        <v>10.320141233652681</v>
      </c>
      <c r="AQ28" s="47">
        <f t="shared" ca="1" si="23"/>
        <v>10.414873637525575</v>
      </c>
      <c r="AR28" s="47">
        <f t="shared" ca="1" si="23"/>
        <v>11.388322103500373</v>
      </c>
      <c r="AS28" s="47">
        <f t="shared" ca="1" si="23"/>
        <v>13.678794687471127</v>
      </c>
      <c r="AT28" s="47">
        <f t="shared" ca="1" si="23"/>
        <v>15.950846632016832</v>
      </c>
      <c r="AU28" s="47">
        <f t="shared" ca="1" si="23"/>
        <v>18.961626764657382</v>
      </c>
      <c r="AV28" s="47">
        <f t="shared" ca="1" si="23"/>
        <v>21.417133910628372</v>
      </c>
      <c r="AW28" s="47">
        <f t="shared" ca="1" si="23"/>
        <v>21.050508467181196</v>
      </c>
      <c r="AX28" s="47">
        <f t="shared" ca="1" si="23"/>
        <v>18.850652890116756</v>
      </c>
      <c r="AY28" s="47">
        <f t="shared" ca="1" si="23"/>
        <v>14.676648835141789</v>
      </c>
      <c r="AZ28" s="47">
        <f t="shared" ca="1" si="23"/>
        <v>13.711284670669057</v>
      </c>
      <c r="BA28" s="47">
        <f t="shared" ca="1" si="23"/>
        <v>12.423798857603506</v>
      </c>
      <c r="BB28" s="47">
        <f t="shared" ca="1" si="23"/>
        <v>10.320141233652681</v>
      </c>
      <c r="BC28" s="47">
        <f t="shared" ca="1" si="23"/>
        <v>10.414873637525575</v>
      </c>
      <c r="BD28" s="47">
        <f t="shared" ca="1" si="23"/>
        <v>11.388322103500373</v>
      </c>
      <c r="BE28" s="47">
        <f t="shared" ca="1" si="24"/>
        <v>13.678794687471127</v>
      </c>
      <c r="BF28" s="47">
        <f t="shared" ca="1" si="24"/>
        <v>15.950846632016832</v>
      </c>
      <c r="BG28" s="47">
        <f t="shared" ca="1" si="24"/>
        <v>18.961626764657382</v>
      </c>
      <c r="BH28" s="47">
        <f t="shared" ca="1" si="24"/>
        <v>21.417133910628372</v>
      </c>
      <c r="BI28" s="47">
        <f t="shared" ca="1" si="24"/>
        <v>21.050508467181196</v>
      </c>
      <c r="BJ28" s="47">
        <f t="shared" ca="1" si="24"/>
        <v>18.850652890116756</v>
      </c>
      <c r="BK28" s="47">
        <f t="shared" ca="1" si="24"/>
        <v>14.676648835141789</v>
      </c>
      <c r="BL28" s="47">
        <f t="shared" ca="1" si="24"/>
        <v>13.711284670669057</v>
      </c>
      <c r="BM28" s="47">
        <f t="shared" ca="1" si="24"/>
        <v>12.423798857603506</v>
      </c>
      <c r="BN28" s="47">
        <f t="shared" ca="1" si="24"/>
        <v>10.320141233652681</v>
      </c>
      <c r="BO28" s="47">
        <f t="shared" ca="1" si="24"/>
        <v>10.414873637525575</v>
      </c>
      <c r="BP28" s="47">
        <f t="shared" ca="1" si="24"/>
        <v>11.388322103500373</v>
      </c>
      <c r="BQ28" s="47">
        <f t="shared" ca="1" si="24"/>
        <v>13.678794687471127</v>
      </c>
      <c r="BR28" s="47">
        <f t="shared" ca="1" si="24"/>
        <v>15.950846632016832</v>
      </c>
      <c r="BS28" s="47">
        <f t="shared" ca="1" si="24"/>
        <v>18.961626764657382</v>
      </c>
      <c r="BT28" s="47">
        <f t="shared" ca="1" si="24"/>
        <v>21.417133910628372</v>
      </c>
      <c r="BU28" s="47">
        <f t="shared" ca="1" si="25"/>
        <v>21.050508467181196</v>
      </c>
      <c r="BV28" s="47">
        <f t="shared" ca="1" si="25"/>
        <v>18.850652890116756</v>
      </c>
      <c r="BW28" s="47">
        <f t="shared" ca="1" si="25"/>
        <v>14.676648835141789</v>
      </c>
      <c r="BX28" s="47">
        <f t="shared" ca="1" si="25"/>
        <v>13.711284670669057</v>
      </c>
      <c r="BY28" s="47">
        <f t="shared" ca="1" si="25"/>
        <v>12.423798857603506</v>
      </c>
      <c r="BZ28" s="47">
        <f t="shared" ca="1" si="25"/>
        <v>10.320141233652681</v>
      </c>
      <c r="CA28" s="47">
        <f t="shared" ca="1" si="25"/>
        <v>10.414873637525575</v>
      </c>
      <c r="CB28" s="47">
        <f t="shared" ca="1" si="25"/>
        <v>11.388322103500373</v>
      </c>
      <c r="CC28" s="47">
        <f t="shared" ca="1" si="25"/>
        <v>13.678794687471127</v>
      </c>
      <c r="CD28" s="47">
        <f t="shared" ca="1" si="25"/>
        <v>15.950846632016832</v>
      </c>
      <c r="CE28" s="47">
        <f t="shared" ca="1" si="25"/>
        <v>18.961626764657382</v>
      </c>
      <c r="CF28" s="47">
        <f t="shared" ca="1" si="25"/>
        <v>21.417133910628372</v>
      </c>
      <c r="CG28" s="47">
        <f t="shared" ca="1" si="25"/>
        <v>21.050508467181196</v>
      </c>
      <c r="CH28" s="47">
        <f t="shared" ca="1" si="25"/>
        <v>18.850652890116756</v>
      </c>
      <c r="CI28" s="47">
        <f t="shared" ca="1" si="25"/>
        <v>14.676648835141789</v>
      </c>
      <c r="CJ28" s="47">
        <f t="shared" ca="1" si="25"/>
        <v>13.711284670669057</v>
      </c>
      <c r="CK28" s="47">
        <f t="shared" ca="1" si="26"/>
        <v>12.423798857603506</v>
      </c>
      <c r="CL28" s="47">
        <f t="shared" ca="1" si="26"/>
        <v>10.320141233652681</v>
      </c>
      <c r="CM28" s="47">
        <f t="shared" ca="1" si="26"/>
        <v>10.414873637525575</v>
      </c>
      <c r="CN28" s="47">
        <f t="shared" ca="1" si="26"/>
        <v>11.388322103500373</v>
      </c>
      <c r="CO28" s="47">
        <f t="shared" ca="1" si="26"/>
        <v>13.678794687471127</v>
      </c>
      <c r="CP28" s="47">
        <f t="shared" ca="1" si="26"/>
        <v>15.950846632016832</v>
      </c>
      <c r="CQ28" s="47">
        <f t="shared" ca="1" si="26"/>
        <v>18.961626764657382</v>
      </c>
      <c r="CR28" s="47">
        <f t="shared" ca="1" si="26"/>
        <v>21.417133910628372</v>
      </c>
      <c r="CS28" s="47">
        <f t="shared" ca="1" si="26"/>
        <v>21.050508467181196</v>
      </c>
      <c r="CT28" s="47">
        <f t="shared" ca="1" si="26"/>
        <v>18.850652890116756</v>
      </c>
      <c r="CU28" s="47">
        <f t="shared" ca="1" si="26"/>
        <v>14.676648835141789</v>
      </c>
      <c r="CV28" s="47">
        <f t="shared" ca="1" si="26"/>
        <v>13.711284670669057</v>
      </c>
      <c r="CW28" s="47">
        <f t="shared" ca="1" si="27"/>
        <v>12.423798857603506</v>
      </c>
      <c r="CX28" s="47">
        <f t="shared" ca="1" si="27"/>
        <v>10.320141233652681</v>
      </c>
      <c r="CY28" s="47">
        <f t="shared" ca="1" si="27"/>
        <v>10.414873637525575</v>
      </c>
      <c r="CZ28" s="47">
        <f t="shared" ca="1" si="27"/>
        <v>11.388322103500373</v>
      </c>
      <c r="DA28" s="47">
        <f t="shared" ca="1" si="27"/>
        <v>13.678794687471127</v>
      </c>
      <c r="DB28" s="47">
        <f t="shared" ca="1" si="27"/>
        <v>15.950846632016832</v>
      </c>
      <c r="DC28" s="47">
        <f t="shared" ca="1" si="27"/>
        <v>18.961626764657382</v>
      </c>
      <c r="DD28" s="47">
        <f t="shared" ca="1" si="27"/>
        <v>21.417133910628372</v>
      </c>
    </row>
    <row r="29" spans="1:108" x14ac:dyDescent="0.25">
      <c r="A29" s="40" t="s">
        <v>138</v>
      </c>
      <c r="B29" s="40">
        <v>2357</v>
      </c>
      <c r="C29" s="40" t="s">
        <v>38</v>
      </c>
      <c r="D29" s="40" t="s">
        <v>206</v>
      </c>
      <c r="E29" s="40" t="s">
        <v>130</v>
      </c>
      <c r="F29" s="40">
        <v>4.5</v>
      </c>
      <c r="G29" s="43">
        <v>44974</v>
      </c>
      <c r="I29" s="40" t="s">
        <v>79</v>
      </c>
      <c r="J29" s="40">
        <v>2</v>
      </c>
      <c r="K29" s="40" t="s">
        <v>33</v>
      </c>
      <c r="L29" s="40" t="s">
        <v>193</v>
      </c>
      <c r="M29" s="41"/>
      <c r="N29" s="41">
        <f>VLOOKUP($C29 &amp; $I29 &amp; $K29,FATOR!$A$3:$P$22,COLUMN(E$1),0)</f>
        <v>0.34510552382231963</v>
      </c>
      <c r="O29" s="41">
        <f>VLOOKUP($C29 &amp; $I29 &amp; $K29,FATOR!$A$3:$P$22,COLUMN(F$1),0)</f>
        <v>0.2866705898236856</v>
      </c>
      <c r="P29" s="41">
        <f>VLOOKUP($C29 &amp; $I29 &amp; $K29,FATOR!$A$3:$P$22,COLUMN(G$1),0)</f>
        <v>0.28930204548682154</v>
      </c>
      <c r="Q29" s="41">
        <f>VLOOKUP($C29 &amp; $I29 &amp; $K29,FATOR!$A$3:$P$22,COLUMN(H$1),0)</f>
        <v>0.31634228065278813</v>
      </c>
      <c r="R29" s="41">
        <f>VLOOKUP($C29 &amp; $I29 &amp; $K29,FATOR!$A$3:$P$22,COLUMN(I$1),0)</f>
        <v>0.37996651909642021</v>
      </c>
      <c r="S29" s="41">
        <f>VLOOKUP($C29 &amp; $I29 &amp; $K29,FATOR!$A$3:$P$22,COLUMN(J$1),0)</f>
        <v>0.44307907311157868</v>
      </c>
      <c r="T29" s="41">
        <f>VLOOKUP($C29 &amp; $I29 &amp; $K29,FATOR!$A$3:$P$22,COLUMN(K$1),0)</f>
        <v>0.5267118545738162</v>
      </c>
      <c r="U29" s="41">
        <f>VLOOKUP($C29 &amp; $I29 &amp; $K29,FATOR!$A$3:$P$22,COLUMN(L$1),0)</f>
        <v>0.5949203864063437</v>
      </c>
      <c r="V29" s="41">
        <f>VLOOKUP($C29 &amp; $I29 &amp; $K29,FATOR!$A$3:$P$22,COLUMN(M$1),0)</f>
        <v>0.58473634631058879</v>
      </c>
      <c r="W29" s="41">
        <f>VLOOKUP($C29 &amp; $I29 &amp; $K29,FATOR!$A$3:$P$22,COLUMN(N$1),0)</f>
        <v>0.52362924694768764</v>
      </c>
      <c r="X29" s="41">
        <f>VLOOKUP($C29 &amp; $I29 &amp; $K29,FATOR!$A$3:$P$22,COLUMN(O$1),0)</f>
        <v>0.40768468986504969</v>
      </c>
      <c r="Y29" s="41">
        <f>VLOOKUP($C29 &amp; $I29 &amp; $K29,FATOR!$A$3:$P$22,COLUMN(P$1),0)</f>
        <v>0.38086901862969602</v>
      </c>
      <c r="AA29" s="42">
        <f t="shared" si="10"/>
        <v>1.5529748572004383</v>
      </c>
      <c r="AB29" s="42">
        <f t="shared" si="11"/>
        <v>1.2900176542065851</v>
      </c>
      <c r="AC29" s="42">
        <f t="shared" si="12"/>
        <v>1.3018592046906969</v>
      </c>
      <c r="AD29" s="42">
        <f t="shared" si="13"/>
        <v>1.4235402629375467</v>
      </c>
      <c r="AE29" s="42">
        <f t="shared" si="14"/>
        <v>1.7098493359338909</v>
      </c>
      <c r="AF29" s="42">
        <f t="shared" si="15"/>
        <v>1.993855829002104</v>
      </c>
      <c r="AG29" s="42">
        <f t="shared" si="16"/>
        <v>2.3702033455821727</v>
      </c>
      <c r="AH29" s="42">
        <f t="shared" si="17"/>
        <v>2.6771417388285466</v>
      </c>
      <c r="AI29" s="42">
        <f t="shared" si="18"/>
        <v>2.6313135583976495</v>
      </c>
      <c r="AJ29" s="42">
        <f t="shared" si="19"/>
        <v>2.3563316112645945</v>
      </c>
      <c r="AK29" s="42">
        <f t="shared" si="20"/>
        <v>1.8345811043927236</v>
      </c>
      <c r="AL29" s="42">
        <f t="shared" si="21"/>
        <v>1.7139105838336322</v>
      </c>
      <c r="AN29" s="43">
        <f t="shared" si="22"/>
        <v>45005</v>
      </c>
      <c r="AO29" s="47">
        <f t="shared" ca="1" si="23"/>
        <v>1.5529748572004383</v>
      </c>
      <c r="AP29" s="47">
        <f t="shared" ca="1" si="23"/>
        <v>1.2900176542065851</v>
      </c>
      <c r="AQ29" s="47">
        <f t="shared" ca="1" si="23"/>
        <v>1.3018592046906969</v>
      </c>
      <c r="AR29" s="47">
        <f t="shared" ca="1" si="23"/>
        <v>1.4235402629375467</v>
      </c>
      <c r="AS29" s="47">
        <f t="shared" ca="1" si="23"/>
        <v>1.7098493359338909</v>
      </c>
      <c r="AT29" s="47">
        <f t="shared" ca="1" si="23"/>
        <v>1.993855829002104</v>
      </c>
      <c r="AU29" s="47">
        <f t="shared" ca="1" si="23"/>
        <v>2.3702033455821727</v>
      </c>
      <c r="AV29" s="47">
        <f t="shared" ca="1" si="23"/>
        <v>2.6771417388285466</v>
      </c>
      <c r="AW29" s="47">
        <f t="shared" ca="1" si="23"/>
        <v>2.6313135583976495</v>
      </c>
      <c r="AX29" s="47">
        <f t="shared" ca="1" si="23"/>
        <v>2.3563316112645945</v>
      </c>
      <c r="AY29" s="47">
        <f t="shared" ca="1" si="23"/>
        <v>1.8345811043927236</v>
      </c>
      <c r="AZ29" s="47">
        <f t="shared" ca="1" si="23"/>
        <v>1.7139105838336322</v>
      </c>
      <c r="BA29" s="47">
        <f t="shared" ca="1" si="23"/>
        <v>1.5529748572004383</v>
      </c>
      <c r="BB29" s="47">
        <f t="shared" ca="1" si="23"/>
        <v>1.2900176542065851</v>
      </c>
      <c r="BC29" s="47">
        <f t="shared" ca="1" si="23"/>
        <v>1.3018592046906969</v>
      </c>
      <c r="BD29" s="47">
        <f t="shared" ca="1" si="23"/>
        <v>1.4235402629375467</v>
      </c>
      <c r="BE29" s="47">
        <f t="shared" ca="1" si="24"/>
        <v>1.7098493359338909</v>
      </c>
      <c r="BF29" s="47">
        <f t="shared" ca="1" si="24"/>
        <v>1.993855829002104</v>
      </c>
      <c r="BG29" s="47">
        <f t="shared" ca="1" si="24"/>
        <v>2.3702033455821727</v>
      </c>
      <c r="BH29" s="47">
        <f t="shared" ca="1" si="24"/>
        <v>2.6771417388285466</v>
      </c>
      <c r="BI29" s="47">
        <f t="shared" ca="1" si="24"/>
        <v>2.6313135583976495</v>
      </c>
      <c r="BJ29" s="47">
        <f t="shared" ca="1" si="24"/>
        <v>2.3563316112645945</v>
      </c>
      <c r="BK29" s="47">
        <f t="shared" ca="1" si="24"/>
        <v>1.8345811043927236</v>
      </c>
      <c r="BL29" s="47">
        <f t="shared" ca="1" si="24"/>
        <v>1.7139105838336322</v>
      </c>
      <c r="BM29" s="47">
        <f t="shared" ca="1" si="24"/>
        <v>1.5529748572004383</v>
      </c>
      <c r="BN29" s="47">
        <f t="shared" ca="1" si="24"/>
        <v>1.2900176542065851</v>
      </c>
      <c r="BO29" s="47">
        <f t="shared" ca="1" si="24"/>
        <v>1.3018592046906969</v>
      </c>
      <c r="BP29" s="47">
        <f t="shared" ca="1" si="24"/>
        <v>1.4235402629375467</v>
      </c>
      <c r="BQ29" s="47">
        <f t="shared" ca="1" si="24"/>
        <v>1.7098493359338909</v>
      </c>
      <c r="BR29" s="47">
        <f t="shared" ca="1" si="24"/>
        <v>1.993855829002104</v>
      </c>
      <c r="BS29" s="47">
        <f t="shared" ca="1" si="24"/>
        <v>2.3702033455821727</v>
      </c>
      <c r="BT29" s="47">
        <f t="shared" ca="1" si="24"/>
        <v>2.6771417388285466</v>
      </c>
      <c r="BU29" s="47">
        <f t="shared" ca="1" si="25"/>
        <v>2.6313135583976495</v>
      </c>
      <c r="BV29" s="47">
        <f t="shared" ca="1" si="25"/>
        <v>2.3563316112645945</v>
      </c>
      <c r="BW29" s="47">
        <f t="shared" ca="1" si="25"/>
        <v>1.8345811043927236</v>
      </c>
      <c r="BX29" s="47">
        <f t="shared" ca="1" si="25"/>
        <v>1.7139105838336322</v>
      </c>
      <c r="BY29" s="47">
        <f t="shared" ca="1" si="25"/>
        <v>1.5529748572004383</v>
      </c>
      <c r="BZ29" s="47">
        <f t="shared" ca="1" si="25"/>
        <v>1.2900176542065851</v>
      </c>
      <c r="CA29" s="47">
        <f t="shared" ca="1" si="25"/>
        <v>1.3018592046906969</v>
      </c>
      <c r="CB29" s="47">
        <f t="shared" ca="1" si="25"/>
        <v>1.4235402629375467</v>
      </c>
      <c r="CC29" s="47">
        <f t="shared" ca="1" si="25"/>
        <v>1.7098493359338909</v>
      </c>
      <c r="CD29" s="47">
        <f t="shared" ca="1" si="25"/>
        <v>1.993855829002104</v>
      </c>
      <c r="CE29" s="47">
        <f t="shared" ca="1" si="25"/>
        <v>2.3702033455821727</v>
      </c>
      <c r="CF29" s="47">
        <f t="shared" ca="1" si="25"/>
        <v>2.6771417388285466</v>
      </c>
      <c r="CG29" s="47">
        <f t="shared" ca="1" si="25"/>
        <v>2.6313135583976495</v>
      </c>
      <c r="CH29" s="47">
        <f t="shared" ca="1" si="25"/>
        <v>2.3563316112645945</v>
      </c>
      <c r="CI29" s="47">
        <f t="shared" ca="1" si="25"/>
        <v>1.8345811043927236</v>
      </c>
      <c r="CJ29" s="47">
        <f t="shared" ca="1" si="25"/>
        <v>1.7139105838336322</v>
      </c>
      <c r="CK29" s="47">
        <f t="shared" ca="1" si="26"/>
        <v>1.5529748572004383</v>
      </c>
      <c r="CL29" s="47">
        <f t="shared" ca="1" si="26"/>
        <v>1.2900176542065851</v>
      </c>
      <c r="CM29" s="47">
        <f t="shared" ca="1" si="26"/>
        <v>1.3018592046906969</v>
      </c>
      <c r="CN29" s="47">
        <f t="shared" ca="1" si="26"/>
        <v>1.4235402629375467</v>
      </c>
      <c r="CO29" s="47">
        <f t="shared" ca="1" si="26"/>
        <v>1.7098493359338909</v>
      </c>
      <c r="CP29" s="47">
        <f t="shared" ca="1" si="26"/>
        <v>1.993855829002104</v>
      </c>
      <c r="CQ29" s="47">
        <f t="shared" ca="1" si="26"/>
        <v>2.3702033455821727</v>
      </c>
      <c r="CR29" s="47">
        <f t="shared" ca="1" si="26"/>
        <v>2.6771417388285466</v>
      </c>
      <c r="CS29" s="47">
        <f t="shared" ca="1" si="26"/>
        <v>2.6313135583976495</v>
      </c>
      <c r="CT29" s="47">
        <f t="shared" ca="1" si="26"/>
        <v>2.3563316112645945</v>
      </c>
      <c r="CU29" s="47">
        <f t="shared" ca="1" si="26"/>
        <v>1.8345811043927236</v>
      </c>
      <c r="CV29" s="47">
        <f t="shared" ca="1" si="26"/>
        <v>1.7139105838336322</v>
      </c>
      <c r="CW29" s="47">
        <f t="shared" ca="1" si="27"/>
        <v>1.5529748572004383</v>
      </c>
      <c r="CX29" s="47">
        <f t="shared" ca="1" si="27"/>
        <v>1.2900176542065851</v>
      </c>
      <c r="CY29" s="47">
        <f t="shared" ca="1" si="27"/>
        <v>1.3018592046906969</v>
      </c>
      <c r="CZ29" s="47">
        <f t="shared" ca="1" si="27"/>
        <v>1.4235402629375467</v>
      </c>
      <c r="DA29" s="47">
        <f t="shared" ca="1" si="27"/>
        <v>1.7098493359338909</v>
      </c>
      <c r="DB29" s="47">
        <f t="shared" ca="1" si="27"/>
        <v>1.993855829002104</v>
      </c>
      <c r="DC29" s="47">
        <f t="shared" ca="1" si="27"/>
        <v>2.3702033455821727</v>
      </c>
      <c r="DD29" s="47">
        <f t="shared" ca="1" si="27"/>
        <v>2.6771417388285466</v>
      </c>
    </row>
    <row r="30" spans="1:108" x14ac:dyDescent="0.25">
      <c r="A30" s="40" t="s">
        <v>138</v>
      </c>
      <c r="B30" s="40">
        <v>2554</v>
      </c>
      <c r="C30" s="40" t="s">
        <v>38</v>
      </c>
      <c r="D30" s="40" t="s">
        <v>207</v>
      </c>
      <c r="E30" s="40" t="s">
        <v>130</v>
      </c>
      <c r="F30" s="40">
        <v>40.6</v>
      </c>
      <c r="G30" s="43">
        <v>45224</v>
      </c>
      <c r="I30" s="40" t="s">
        <v>79</v>
      </c>
      <c r="J30" s="40">
        <v>2</v>
      </c>
      <c r="K30" s="40" t="s">
        <v>33</v>
      </c>
      <c r="L30" s="40" t="s">
        <v>193</v>
      </c>
      <c r="M30" s="41"/>
      <c r="N30" s="41">
        <f>VLOOKUP($C30 &amp; $I30 &amp; $K30,FATOR!$A$3:$P$22,COLUMN(E$1),0)</f>
        <v>0.34510552382231963</v>
      </c>
      <c r="O30" s="41">
        <f>VLOOKUP($C30 &amp; $I30 &amp; $K30,FATOR!$A$3:$P$22,COLUMN(F$1),0)</f>
        <v>0.2866705898236856</v>
      </c>
      <c r="P30" s="41">
        <f>VLOOKUP($C30 &amp; $I30 &amp; $K30,FATOR!$A$3:$P$22,COLUMN(G$1),0)</f>
        <v>0.28930204548682154</v>
      </c>
      <c r="Q30" s="41">
        <f>VLOOKUP($C30 &amp; $I30 &amp; $K30,FATOR!$A$3:$P$22,COLUMN(H$1),0)</f>
        <v>0.31634228065278813</v>
      </c>
      <c r="R30" s="41">
        <f>VLOOKUP($C30 &amp; $I30 &amp; $K30,FATOR!$A$3:$P$22,COLUMN(I$1),0)</f>
        <v>0.37996651909642021</v>
      </c>
      <c r="S30" s="41">
        <f>VLOOKUP($C30 &amp; $I30 &amp; $K30,FATOR!$A$3:$P$22,COLUMN(J$1),0)</f>
        <v>0.44307907311157868</v>
      </c>
      <c r="T30" s="41">
        <f>VLOOKUP($C30 &amp; $I30 &amp; $K30,FATOR!$A$3:$P$22,COLUMN(K$1),0)</f>
        <v>0.5267118545738162</v>
      </c>
      <c r="U30" s="41">
        <f>VLOOKUP($C30 &amp; $I30 &amp; $K30,FATOR!$A$3:$P$22,COLUMN(L$1),0)</f>
        <v>0.5949203864063437</v>
      </c>
      <c r="V30" s="41">
        <f>VLOOKUP($C30 &amp; $I30 &amp; $K30,FATOR!$A$3:$P$22,COLUMN(M$1),0)</f>
        <v>0.58473634631058879</v>
      </c>
      <c r="W30" s="41">
        <f>VLOOKUP($C30 &amp; $I30 &amp; $K30,FATOR!$A$3:$P$22,COLUMN(N$1),0)</f>
        <v>0.52362924694768764</v>
      </c>
      <c r="X30" s="41">
        <f>VLOOKUP($C30 &amp; $I30 &amp; $K30,FATOR!$A$3:$P$22,COLUMN(O$1),0)</f>
        <v>0.40768468986504969</v>
      </c>
      <c r="Y30" s="41">
        <f>VLOOKUP($C30 &amp; $I30 &amp; $K30,FATOR!$A$3:$P$22,COLUMN(P$1),0)</f>
        <v>0.38086901862969602</v>
      </c>
      <c r="AA30" s="42">
        <f t="shared" si="10"/>
        <v>14.011284267186177</v>
      </c>
      <c r="AB30" s="42">
        <f t="shared" si="11"/>
        <v>11.638825946841635</v>
      </c>
      <c r="AC30" s="42">
        <f t="shared" si="12"/>
        <v>11.745663046764955</v>
      </c>
      <c r="AD30" s="42">
        <f t="shared" si="13"/>
        <v>12.843496594503199</v>
      </c>
      <c r="AE30" s="42">
        <f t="shared" si="14"/>
        <v>15.42664067531466</v>
      </c>
      <c r="AF30" s="42">
        <f t="shared" si="15"/>
        <v>17.989010368330096</v>
      </c>
      <c r="AG30" s="42">
        <f t="shared" si="16"/>
        <v>21.384501295696939</v>
      </c>
      <c r="AH30" s="42">
        <f t="shared" si="17"/>
        <v>24.153767688097556</v>
      </c>
      <c r="AI30" s="42">
        <f t="shared" si="18"/>
        <v>23.740295660209906</v>
      </c>
      <c r="AJ30" s="42">
        <f t="shared" si="19"/>
        <v>21.259347426076118</v>
      </c>
      <c r="AK30" s="42">
        <f t="shared" si="20"/>
        <v>16.551998408521019</v>
      </c>
      <c r="AL30" s="42">
        <f t="shared" si="21"/>
        <v>15.46328215636566</v>
      </c>
      <c r="AN30" s="43">
        <f t="shared" si="22"/>
        <v>45255</v>
      </c>
      <c r="AO30" s="47">
        <f t="shared" ca="1" si="23"/>
        <v>14.011284267186177</v>
      </c>
      <c r="AP30" s="47">
        <f t="shared" ca="1" si="23"/>
        <v>11.638825946841635</v>
      </c>
      <c r="AQ30" s="47">
        <f t="shared" ca="1" si="23"/>
        <v>11.745663046764955</v>
      </c>
      <c r="AR30" s="47">
        <f t="shared" ca="1" si="23"/>
        <v>12.843496594503199</v>
      </c>
      <c r="AS30" s="47">
        <f t="shared" ca="1" si="23"/>
        <v>15.42664067531466</v>
      </c>
      <c r="AT30" s="47">
        <f t="shared" ca="1" si="23"/>
        <v>17.989010368330096</v>
      </c>
      <c r="AU30" s="47">
        <f t="shared" ca="1" si="23"/>
        <v>21.384501295696939</v>
      </c>
      <c r="AV30" s="47">
        <f t="shared" ca="1" si="23"/>
        <v>24.153767688097556</v>
      </c>
      <c r="AW30" s="47">
        <f t="shared" ca="1" si="23"/>
        <v>23.740295660209906</v>
      </c>
      <c r="AX30" s="47">
        <f t="shared" ca="1" si="23"/>
        <v>21.259347426076118</v>
      </c>
      <c r="AY30" s="47">
        <f t="shared" ca="1" si="23"/>
        <v>16.551998408521019</v>
      </c>
      <c r="AZ30" s="47">
        <f t="shared" ca="1" si="23"/>
        <v>15.46328215636566</v>
      </c>
      <c r="BA30" s="47">
        <f t="shared" ca="1" si="23"/>
        <v>14.011284267186177</v>
      </c>
      <c r="BB30" s="47">
        <f t="shared" ca="1" si="23"/>
        <v>11.638825946841635</v>
      </c>
      <c r="BC30" s="47">
        <f t="shared" ca="1" si="23"/>
        <v>11.745663046764955</v>
      </c>
      <c r="BD30" s="47">
        <f t="shared" ca="1" si="23"/>
        <v>12.843496594503199</v>
      </c>
      <c r="BE30" s="47">
        <f t="shared" ca="1" si="24"/>
        <v>15.42664067531466</v>
      </c>
      <c r="BF30" s="47">
        <f t="shared" ca="1" si="24"/>
        <v>17.989010368330096</v>
      </c>
      <c r="BG30" s="47">
        <f t="shared" ca="1" si="24"/>
        <v>21.384501295696939</v>
      </c>
      <c r="BH30" s="47">
        <f t="shared" ca="1" si="24"/>
        <v>24.153767688097556</v>
      </c>
      <c r="BI30" s="47">
        <f t="shared" ca="1" si="24"/>
        <v>23.740295660209906</v>
      </c>
      <c r="BJ30" s="47">
        <f t="shared" ca="1" si="24"/>
        <v>21.259347426076118</v>
      </c>
      <c r="BK30" s="47">
        <f t="shared" ca="1" si="24"/>
        <v>16.551998408521019</v>
      </c>
      <c r="BL30" s="47">
        <f t="shared" ca="1" si="24"/>
        <v>15.46328215636566</v>
      </c>
      <c r="BM30" s="47">
        <f t="shared" ca="1" si="24"/>
        <v>14.011284267186177</v>
      </c>
      <c r="BN30" s="47">
        <f t="shared" ca="1" si="24"/>
        <v>11.638825946841635</v>
      </c>
      <c r="BO30" s="47">
        <f t="shared" ca="1" si="24"/>
        <v>11.745663046764955</v>
      </c>
      <c r="BP30" s="47">
        <f t="shared" ca="1" si="24"/>
        <v>12.843496594503199</v>
      </c>
      <c r="BQ30" s="47">
        <f t="shared" ca="1" si="24"/>
        <v>15.42664067531466</v>
      </c>
      <c r="BR30" s="47">
        <f t="shared" ca="1" si="24"/>
        <v>17.989010368330096</v>
      </c>
      <c r="BS30" s="47">
        <f t="shared" ca="1" si="24"/>
        <v>21.384501295696939</v>
      </c>
      <c r="BT30" s="47">
        <f t="shared" ca="1" si="24"/>
        <v>24.153767688097556</v>
      </c>
      <c r="BU30" s="47">
        <f t="shared" ca="1" si="25"/>
        <v>23.740295660209906</v>
      </c>
      <c r="BV30" s="47">
        <f t="shared" ca="1" si="25"/>
        <v>21.259347426076118</v>
      </c>
      <c r="BW30" s="47">
        <f t="shared" ca="1" si="25"/>
        <v>16.551998408521019</v>
      </c>
      <c r="BX30" s="47">
        <f t="shared" ca="1" si="25"/>
        <v>15.46328215636566</v>
      </c>
      <c r="BY30" s="47">
        <f t="shared" ca="1" si="25"/>
        <v>14.011284267186177</v>
      </c>
      <c r="BZ30" s="47">
        <f t="shared" ca="1" si="25"/>
        <v>11.638825946841635</v>
      </c>
      <c r="CA30" s="47">
        <f t="shared" ca="1" si="25"/>
        <v>11.745663046764955</v>
      </c>
      <c r="CB30" s="47">
        <f t="shared" ca="1" si="25"/>
        <v>12.843496594503199</v>
      </c>
      <c r="CC30" s="47">
        <f t="shared" ca="1" si="25"/>
        <v>15.42664067531466</v>
      </c>
      <c r="CD30" s="47">
        <f t="shared" ca="1" si="25"/>
        <v>17.989010368330096</v>
      </c>
      <c r="CE30" s="47">
        <f t="shared" ca="1" si="25"/>
        <v>21.384501295696939</v>
      </c>
      <c r="CF30" s="47">
        <f t="shared" ca="1" si="25"/>
        <v>24.153767688097556</v>
      </c>
      <c r="CG30" s="47">
        <f t="shared" ca="1" si="25"/>
        <v>23.740295660209906</v>
      </c>
      <c r="CH30" s="47">
        <f t="shared" ca="1" si="25"/>
        <v>21.259347426076118</v>
      </c>
      <c r="CI30" s="47">
        <f t="shared" ca="1" si="25"/>
        <v>16.551998408521019</v>
      </c>
      <c r="CJ30" s="47">
        <f t="shared" ca="1" si="25"/>
        <v>15.46328215636566</v>
      </c>
      <c r="CK30" s="47">
        <f t="shared" ca="1" si="26"/>
        <v>14.011284267186177</v>
      </c>
      <c r="CL30" s="47">
        <f t="shared" ca="1" si="26"/>
        <v>11.638825946841635</v>
      </c>
      <c r="CM30" s="47">
        <f t="shared" ca="1" si="26"/>
        <v>11.745663046764955</v>
      </c>
      <c r="CN30" s="47">
        <f t="shared" ca="1" si="26"/>
        <v>12.843496594503199</v>
      </c>
      <c r="CO30" s="47">
        <f t="shared" ca="1" si="26"/>
        <v>15.42664067531466</v>
      </c>
      <c r="CP30" s="47">
        <f t="shared" ca="1" si="26"/>
        <v>17.989010368330096</v>
      </c>
      <c r="CQ30" s="47">
        <f t="shared" ca="1" si="26"/>
        <v>21.384501295696939</v>
      </c>
      <c r="CR30" s="47">
        <f t="shared" ca="1" si="26"/>
        <v>24.153767688097556</v>
      </c>
      <c r="CS30" s="47">
        <f t="shared" ca="1" si="26"/>
        <v>23.740295660209906</v>
      </c>
      <c r="CT30" s="47">
        <f t="shared" ca="1" si="26"/>
        <v>21.259347426076118</v>
      </c>
      <c r="CU30" s="47">
        <f t="shared" ca="1" si="26"/>
        <v>16.551998408521019</v>
      </c>
      <c r="CV30" s="47">
        <f t="shared" ca="1" si="26"/>
        <v>15.46328215636566</v>
      </c>
      <c r="CW30" s="47">
        <f t="shared" ca="1" si="27"/>
        <v>14.011284267186177</v>
      </c>
      <c r="CX30" s="47">
        <f t="shared" ca="1" si="27"/>
        <v>11.638825946841635</v>
      </c>
      <c r="CY30" s="47">
        <f t="shared" ca="1" si="27"/>
        <v>11.745663046764955</v>
      </c>
      <c r="CZ30" s="47">
        <f t="shared" ca="1" si="27"/>
        <v>12.843496594503199</v>
      </c>
      <c r="DA30" s="47">
        <f t="shared" ca="1" si="27"/>
        <v>15.42664067531466</v>
      </c>
      <c r="DB30" s="47">
        <f t="shared" ca="1" si="27"/>
        <v>17.989010368330096</v>
      </c>
      <c r="DC30" s="47">
        <f t="shared" ca="1" si="27"/>
        <v>21.384501295696939</v>
      </c>
      <c r="DD30" s="47">
        <f t="shared" ca="1" si="27"/>
        <v>24.153767688097556</v>
      </c>
    </row>
    <row r="31" spans="1:108" x14ac:dyDescent="0.25">
      <c r="A31" s="40" t="s">
        <v>138</v>
      </c>
      <c r="B31" s="40">
        <v>2523</v>
      </c>
      <c r="C31" s="40" t="s">
        <v>38</v>
      </c>
      <c r="D31" s="40" t="s">
        <v>208</v>
      </c>
      <c r="E31" s="40" t="s">
        <v>130</v>
      </c>
      <c r="F31" s="40">
        <v>11.600000000000001</v>
      </c>
      <c r="G31" s="43">
        <v>45219</v>
      </c>
      <c r="I31" s="40" t="s">
        <v>79</v>
      </c>
      <c r="J31" s="40">
        <v>2</v>
      </c>
      <c r="K31" s="40" t="s">
        <v>33</v>
      </c>
      <c r="L31" s="40" t="s">
        <v>193</v>
      </c>
      <c r="M31" s="41"/>
      <c r="N31" s="41">
        <f>VLOOKUP($C31 &amp; $I31 &amp; $K31,FATOR!$A$3:$P$22,COLUMN(E$1),0)</f>
        <v>0.34510552382231963</v>
      </c>
      <c r="O31" s="41">
        <f>VLOOKUP($C31 &amp; $I31 &amp; $K31,FATOR!$A$3:$P$22,COLUMN(F$1),0)</f>
        <v>0.2866705898236856</v>
      </c>
      <c r="P31" s="41">
        <f>VLOOKUP($C31 &amp; $I31 &amp; $K31,FATOR!$A$3:$P$22,COLUMN(G$1),0)</f>
        <v>0.28930204548682154</v>
      </c>
      <c r="Q31" s="41">
        <f>VLOOKUP($C31 &amp; $I31 &amp; $K31,FATOR!$A$3:$P$22,COLUMN(H$1),0)</f>
        <v>0.31634228065278813</v>
      </c>
      <c r="R31" s="41">
        <f>VLOOKUP($C31 &amp; $I31 &amp; $K31,FATOR!$A$3:$P$22,COLUMN(I$1),0)</f>
        <v>0.37996651909642021</v>
      </c>
      <c r="S31" s="41">
        <f>VLOOKUP($C31 &amp; $I31 &amp; $K31,FATOR!$A$3:$P$22,COLUMN(J$1),0)</f>
        <v>0.44307907311157868</v>
      </c>
      <c r="T31" s="41">
        <f>VLOOKUP($C31 &amp; $I31 &amp; $K31,FATOR!$A$3:$P$22,COLUMN(K$1),0)</f>
        <v>0.5267118545738162</v>
      </c>
      <c r="U31" s="41">
        <f>VLOOKUP($C31 &amp; $I31 &amp; $K31,FATOR!$A$3:$P$22,COLUMN(L$1),0)</f>
        <v>0.5949203864063437</v>
      </c>
      <c r="V31" s="41">
        <f>VLOOKUP($C31 &amp; $I31 &amp; $K31,FATOR!$A$3:$P$22,COLUMN(M$1),0)</f>
        <v>0.58473634631058879</v>
      </c>
      <c r="W31" s="41">
        <f>VLOOKUP($C31 &amp; $I31 &amp; $K31,FATOR!$A$3:$P$22,COLUMN(N$1),0)</f>
        <v>0.52362924694768764</v>
      </c>
      <c r="X31" s="41">
        <f>VLOOKUP($C31 &amp; $I31 &amp; $K31,FATOR!$A$3:$P$22,COLUMN(O$1),0)</f>
        <v>0.40768468986504969</v>
      </c>
      <c r="Y31" s="41">
        <f>VLOOKUP($C31 &amp; $I31 &amp; $K31,FATOR!$A$3:$P$22,COLUMN(P$1),0)</f>
        <v>0.38086901862969602</v>
      </c>
      <c r="AA31" s="42">
        <f t="shared" si="10"/>
        <v>4.003224076338908</v>
      </c>
      <c r="AB31" s="42">
        <f t="shared" si="11"/>
        <v>3.3253788419547532</v>
      </c>
      <c r="AC31" s="42">
        <f t="shared" si="12"/>
        <v>3.3559037276471302</v>
      </c>
      <c r="AD31" s="42">
        <f t="shared" si="13"/>
        <v>3.6695704555723427</v>
      </c>
      <c r="AE31" s="42">
        <f t="shared" si="14"/>
        <v>4.4076116215184751</v>
      </c>
      <c r="AF31" s="42">
        <f t="shared" si="15"/>
        <v>5.1397172480943132</v>
      </c>
      <c r="AG31" s="42">
        <f t="shared" si="16"/>
        <v>6.1098575130562685</v>
      </c>
      <c r="AH31" s="42">
        <f t="shared" si="17"/>
        <v>6.9010764823135879</v>
      </c>
      <c r="AI31" s="42">
        <f t="shared" si="18"/>
        <v>6.7829416172028312</v>
      </c>
      <c r="AJ31" s="42">
        <f t="shared" si="19"/>
        <v>6.0740992645931771</v>
      </c>
      <c r="AK31" s="42">
        <f t="shared" si="20"/>
        <v>4.7291424024345767</v>
      </c>
      <c r="AL31" s="42">
        <f t="shared" si="21"/>
        <v>4.4180806161044748</v>
      </c>
      <c r="AN31" s="43">
        <f t="shared" si="22"/>
        <v>45250</v>
      </c>
      <c r="AO31" s="47">
        <f t="shared" ca="1" si="23"/>
        <v>4.003224076338908</v>
      </c>
      <c r="AP31" s="47">
        <f t="shared" ca="1" si="23"/>
        <v>3.3253788419547532</v>
      </c>
      <c r="AQ31" s="47">
        <f t="shared" ca="1" si="23"/>
        <v>3.3559037276471302</v>
      </c>
      <c r="AR31" s="47">
        <f t="shared" ca="1" si="23"/>
        <v>3.6695704555723427</v>
      </c>
      <c r="AS31" s="47">
        <f t="shared" ca="1" si="23"/>
        <v>4.4076116215184751</v>
      </c>
      <c r="AT31" s="47">
        <f t="shared" ca="1" si="23"/>
        <v>5.1397172480943132</v>
      </c>
      <c r="AU31" s="47">
        <f t="shared" ca="1" si="23"/>
        <v>6.1098575130562685</v>
      </c>
      <c r="AV31" s="47">
        <f t="shared" ca="1" si="23"/>
        <v>6.9010764823135879</v>
      </c>
      <c r="AW31" s="47">
        <f t="shared" ca="1" si="23"/>
        <v>6.7829416172028312</v>
      </c>
      <c r="AX31" s="47">
        <f t="shared" ca="1" si="23"/>
        <v>6.0740992645931771</v>
      </c>
      <c r="AY31" s="47">
        <f t="shared" ca="1" si="23"/>
        <v>4.7291424024345767</v>
      </c>
      <c r="AZ31" s="47">
        <f t="shared" ca="1" si="23"/>
        <v>4.4180806161044748</v>
      </c>
      <c r="BA31" s="47">
        <f t="shared" ca="1" si="23"/>
        <v>4.003224076338908</v>
      </c>
      <c r="BB31" s="47">
        <f t="shared" ca="1" si="23"/>
        <v>3.3253788419547532</v>
      </c>
      <c r="BC31" s="47">
        <f t="shared" ca="1" si="23"/>
        <v>3.3559037276471302</v>
      </c>
      <c r="BD31" s="47">
        <f t="shared" ca="1" si="23"/>
        <v>3.6695704555723427</v>
      </c>
      <c r="BE31" s="47">
        <f t="shared" ca="1" si="24"/>
        <v>4.4076116215184751</v>
      </c>
      <c r="BF31" s="47">
        <f t="shared" ca="1" si="24"/>
        <v>5.1397172480943132</v>
      </c>
      <c r="BG31" s="47">
        <f t="shared" ca="1" si="24"/>
        <v>6.1098575130562685</v>
      </c>
      <c r="BH31" s="47">
        <f t="shared" ca="1" si="24"/>
        <v>6.9010764823135879</v>
      </c>
      <c r="BI31" s="47">
        <f t="shared" ca="1" si="24"/>
        <v>6.7829416172028312</v>
      </c>
      <c r="BJ31" s="47">
        <f t="shared" ca="1" si="24"/>
        <v>6.0740992645931771</v>
      </c>
      <c r="BK31" s="47">
        <f t="shared" ca="1" si="24"/>
        <v>4.7291424024345767</v>
      </c>
      <c r="BL31" s="47">
        <f t="shared" ca="1" si="24"/>
        <v>4.4180806161044748</v>
      </c>
      <c r="BM31" s="47">
        <f t="shared" ca="1" si="24"/>
        <v>4.003224076338908</v>
      </c>
      <c r="BN31" s="47">
        <f t="shared" ca="1" si="24"/>
        <v>3.3253788419547532</v>
      </c>
      <c r="BO31" s="47">
        <f t="shared" ca="1" si="24"/>
        <v>3.3559037276471302</v>
      </c>
      <c r="BP31" s="47">
        <f t="shared" ca="1" si="24"/>
        <v>3.6695704555723427</v>
      </c>
      <c r="BQ31" s="47">
        <f t="shared" ca="1" si="24"/>
        <v>4.4076116215184751</v>
      </c>
      <c r="BR31" s="47">
        <f t="shared" ca="1" si="24"/>
        <v>5.1397172480943132</v>
      </c>
      <c r="BS31" s="47">
        <f t="shared" ca="1" si="24"/>
        <v>6.1098575130562685</v>
      </c>
      <c r="BT31" s="47">
        <f t="shared" ca="1" si="24"/>
        <v>6.9010764823135879</v>
      </c>
      <c r="BU31" s="47">
        <f t="shared" ca="1" si="25"/>
        <v>6.7829416172028312</v>
      </c>
      <c r="BV31" s="47">
        <f t="shared" ca="1" si="25"/>
        <v>6.0740992645931771</v>
      </c>
      <c r="BW31" s="47">
        <f t="shared" ca="1" si="25"/>
        <v>4.7291424024345767</v>
      </c>
      <c r="BX31" s="47">
        <f t="shared" ca="1" si="25"/>
        <v>4.4180806161044748</v>
      </c>
      <c r="BY31" s="47">
        <f t="shared" ca="1" si="25"/>
        <v>4.003224076338908</v>
      </c>
      <c r="BZ31" s="47">
        <f t="shared" ca="1" si="25"/>
        <v>3.3253788419547532</v>
      </c>
      <c r="CA31" s="47">
        <f t="shared" ca="1" si="25"/>
        <v>3.3559037276471302</v>
      </c>
      <c r="CB31" s="47">
        <f t="shared" ca="1" si="25"/>
        <v>3.6695704555723427</v>
      </c>
      <c r="CC31" s="47">
        <f t="shared" ca="1" si="25"/>
        <v>4.4076116215184751</v>
      </c>
      <c r="CD31" s="47">
        <f t="shared" ca="1" si="25"/>
        <v>5.1397172480943132</v>
      </c>
      <c r="CE31" s="47">
        <f t="shared" ca="1" si="25"/>
        <v>6.1098575130562685</v>
      </c>
      <c r="CF31" s="47">
        <f t="shared" ca="1" si="25"/>
        <v>6.9010764823135879</v>
      </c>
      <c r="CG31" s="47">
        <f t="shared" ca="1" si="25"/>
        <v>6.7829416172028312</v>
      </c>
      <c r="CH31" s="47">
        <f t="shared" ca="1" si="25"/>
        <v>6.0740992645931771</v>
      </c>
      <c r="CI31" s="47">
        <f t="shared" ca="1" si="25"/>
        <v>4.7291424024345767</v>
      </c>
      <c r="CJ31" s="47">
        <f t="shared" ca="1" si="25"/>
        <v>4.4180806161044748</v>
      </c>
      <c r="CK31" s="47">
        <f t="shared" ca="1" si="26"/>
        <v>4.003224076338908</v>
      </c>
      <c r="CL31" s="47">
        <f t="shared" ca="1" si="26"/>
        <v>3.3253788419547532</v>
      </c>
      <c r="CM31" s="47">
        <f t="shared" ca="1" si="26"/>
        <v>3.3559037276471302</v>
      </c>
      <c r="CN31" s="47">
        <f t="shared" ca="1" si="26"/>
        <v>3.6695704555723427</v>
      </c>
      <c r="CO31" s="47">
        <f t="shared" ca="1" si="26"/>
        <v>4.4076116215184751</v>
      </c>
      <c r="CP31" s="47">
        <f t="shared" ca="1" si="26"/>
        <v>5.1397172480943132</v>
      </c>
      <c r="CQ31" s="47">
        <f t="shared" ca="1" si="26"/>
        <v>6.1098575130562685</v>
      </c>
      <c r="CR31" s="47">
        <f t="shared" ca="1" si="26"/>
        <v>6.9010764823135879</v>
      </c>
      <c r="CS31" s="47">
        <f t="shared" ca="1" si="26"/>
        <v>6.7829416172028312</v>
      </c>
      <c r="CT31" s="47">
        <f t="shared" ca="1" si="26"/>
        <v>6.0740992645931771</v>
      </c>
      <c r="CU31" s="47">
        <f t="shared" ca="1" si="26"/>
        <v>4.7291424024345767</v>
      </c>
      <c r="CV31" s="47">
        <f t="shared" ca="1" si="26"/>
        <v>4.4180806161044748</v>
      </c>
      <c r="CW31" s="47">
        <f t="shared" ca="1" si="27"/>
        <v>4.003224076338908</v>
      </c>
      <c r="CX31" s="47">
        <f t="shared" ca="1" si="27"/>
        <v>3.3253788419547532</v>
      </c>
      <c r="CY31" s="47">
        <f t="shared" ca="1" si="27"/>
        <v>3.3559037276471302</v>
      </c>
      <c r="CZ31" s="47">
        <f t="shared" ca="1" si="27"/>
        <v>3.6695704555723427</v>
      </c>
      <c r="DA31" s="47">
        <f t="shared" ca="1" si="27"/>
        <v>4.4076116215184751</v>
      </c>
      <c r="DB31" s="47">
        <f t="shared" ca="1" si="27"/>
        <v>5.1397172480943132</v>
      </c>
      <c r="DC31" s="47">
        <f t="shared" ca="1" si="27"/>
        <v>6.1098575130562685</v>
      </c>
      <c r="DD31" s="47">
        <f t="shared" ca="1" si="27"/>
        <v>6.9010764823135879</v>
      </c>
    </row>
    <row r="32" spans="1:108" x14ac:dyDescent="0.25">
      <c r="A32" s="40" t="s">
        <v>138</v>
      </c>
      <c r="B32" s="40">
        <v>2523</v>
      </c>
      <c r="C32" s="40" t="s">
        <v>38</v>
      </c>
      <c r="D32" s="40" t="s">
        <v>208</v>
      </c>
      <c r="E32" s="40" t="s">
        <v>160</v>
      </c>
      <c r="F32" s="40">
        <v>34.799999999999997</v>
      </c>
      <c r="G32" s="43">
        <v>45210</v>
      </c>
      <c r="I32" s="40" t="s">
        <v>79</v>
      </c>
      <c r="J32" s="40">
        <v>2</v>
      </c>
      <c r="K32" s="40" t="s">
        <v>33</v>
      </c>
      <c r="L32" s="40" t="s">
        <v>193</v>
      </c>
      <c r="M32" s="41"/>
      <c r="N32" s="41">
        <f>VLOOKUP($C32 &amp; $I32 &amp; $K32,FATOR!$A$3:$P$22,COLUMN(E$1),0)</f>
        <v>0.34510552382231963</v>
      </c>
      <c r="O32" s="41">
        <f>VLOOKUP($C32 &amp; $I32 &amp; $K32,FATOR!$A$3:$P$22,COLUMN(F$1),0)</f>
        <v>0.2866705898236856</v>
      </c>
      <c r="P32" s="41">
        <f>VLOOKUP($C32 &amp; $I32 &amp; $K32,FATOR!$A$3:$P$22,COLUMN(G$1),0)</f>
        <v>0.28930204548682154</v>
      </c>
      <c r="Q32" s="41">
        <f>VLOOKUP($C32 &amp; $I32 &amp; $K32,FATOR!$A$3:$P$22,COLUMN(H$1),0)</f>
        <v>0.31634228065278813</v>
      </c>
      <c r="R32" s="41">
        <f>VLOOKUP($C32 &amp; $I32 &amp; $K32,FATOR!$A$3:$P$22,COLUMN(I$1),0)</f>
        <v>0.37996651909642021</v>
      </c>
      <c r="S32" s="41">
        <f>VLOOKUP($C32 &amp; $I32 &amp; $K32,FATOR!$A$3:$P$22,COLUMN(J$1),0)</f>
        <v>0.44307907311157868</v>
      </c>
      <c r="T32" s="41">
        <f>VLOOKUP($C32 &amp; $I32 &amp; $K32,FATOR!$A$3:$P$22,COLUMN(K$1),0)</f>
        <v>0.5267118545738162</v>
      </c>
      <c r="U32" s="41">
        <f>VLOOKUP($C32 &amp; $I32 &amp; $K32,FATOR!$A$3:$P$22,COLUMN(L$1),0)</f>
        <v>0.5949203864063437</v>
      </c>
      <c r="V32" s="41">
        <f>VLOOKUP($C32 &amp; $I32 &amp; $K32,FATOR!$A$3:$P$22,COLUMN(M$1),0)</f>
        <v>0.58473634631058879</v>
      </c>
      <c r="W32" s="41">
        <f>VLOOKUP($C32 &amp; $I32 &amp; $K32,FATOR!$A$3:$P$22,COLUMN(N$1),0)</f>
        <v>0.52362924694768764</v>
      </c>
      <c r="X32" s="41">
        <f>VLOOKUP($C32 &amp; $I32 &amp; $K32,FATOR!$A$3:$P$22,COLUMN(O$1),0)</f>
        <v>0.40768468986504969</v>
      </c>
      <c r="Y32" s="41">
        <f>VLOOKUP($C32 &amp; $I32 &amp; $K32,FATOR!$A$3:$P$22,COLUMN(P$1),0)</f>
        <v>0.38086901862969602</v>
      </c>
      <c r="AA32" s="42">
        <f t="shared" si="10"/>
        <v>12.009672229016722</v>
      </c>
      <c r="AB32" s="42">
        <f t="shared" si="11"/>
        <v>9.9761365258642574</v>
      </c>
      <c r="AC32" s="42">
        <f t="shared" si="12"/>
        <v>10.067711182941389</v>
      </c>
      <c r="AD32" s="42">
        <f t="shared" si="13"/>
        <v>11.008711366717026</v>
      </c>
      <c r="AE32" s="42">
        <f t="shared" si="14"/>
        <v>13.222834864555422</v>
      </c>
      <c r="AF32" s="42">
        <f t="shared" si="15"/>
        <v>15.419151744282937</v>
      </c>
      <c r="AG32" s="42">
        <f t="shared" si="16"/>
        <v>18.329572539168801</v>
      </c>
      <c r="AH32" s="42">
        <f t="shared" si="17"/>
        <v>20.70322944694076</v>
      </c>
      <c r="AI32" s="42">
        <f t="shared" si="18"/>
        <v>20.348824851608487</v>
      </c>
      <c r="AJ32" s="42">
        <f t="shared" si="19"/>
        <v>18.222297793779529</v>
      </c>
      <c r="AK32" s="42">
        <f t="shared" si="20"/>
        <v>14.187427207303728</v>
      </c>
      <c r="AL32" s="42">
        <f t="shared" si="21"/>
        <v>13.25424184831342</v>
      </c>
      <c r="AN32" s="43">
        <f t="shared" si="22"/>
        <v>45241</v>
      </c>
      <c r="AO32" s="47">
        <f t="shared" ca="1" si="23"/>
        <v>12.009672229016722</v>
      </c>
      <c r="AP32" s="47">
        <f t="shared" ca="1" si="23"/>
        <v>9.9761365258642574</v>
      </c>
      <c r="AQ32" s="47">
        <f t="shared" ca="1" si="23"/>
        <v>10.067711182941389</v>
      </c>
      <c r="AR32" s="47">
        <f t="shared" ca="1" si="23"/>
        <v>11.008711366717026</v>
      </c>
      <c r="AS32" s="47">
        <f t="shared" ca="1" si="23"/>
        <v>13.222834864555422</v>
      </c>
      <c r="AT32" s="47">
        <f t="shared" ca="1" si="23"/>
        <v>15.419151744282937</v>
      </c>
      <c r="AU32" s="47">
        <f t="shared" ca="1" si="23"/>
        <v>18.329572539168801</v>
      </c>
      <c r="AV32" s="47">
        <f t="shared" ca="1" si="23"/>
        <v>20.70322944694076</v>
      </c>
      <c r="AW32" s="47">
        <f t="shared" ca="1" si="23"/>
        <v>20.348824851608487</v>
      </c>
      <c r="AX32" s="47">
        <f t="shared" ca="1" si="23"/>
        <v>18.222297793779529</v>
      </c>
      <c r="AY32" s="47">
        <f t="shared" ca="1" si="23"/>
        <v>14.187427207303728</v>
      </c>
      <c r="AZ32" s="47">
        <f t="shared" ca="1" si="23"/>
        <v>13.25424184831342</v>
      </c>
      <c r="BA32" s="47">
        <f t="shared" ca="1" si="23"/>
        <v>12.009672229016722</v>
      </c>
      <c r="BB32" s="47">
        <f t="shared" ca="1" si="23"/>
        <v>9.9761365258642574</v>
      </c>
      <c r="BC32" s="47">
        <f t="shared" ca="1" si="23"/>
        <v>10.067711182941389</v>
      </c>
      <c r="BD32" s="47">
        <f t="shared" ca="1" si="23"/>
        <v>11.008711366717026</v>
      </c>
      <c r="BE32" s="47">
        <f t="shared" ca="1" si="24"/>
        <v>13.222834864555422</v>
      </c>
      <c r="BF32" s="47">
        <f t="shared" ca="1" si="24"/>
        <v>15.419151744282937</v>
      </c>
      <c r="BG32" s="47">
        <f t="shared" ca="1" si="24"/>
        <v>18.329572539168801</v>
      </c>
      <c r="BH32" s="47">
        <f t="shared" ca="1" si="24"/>
        <v>20.70322944694076</v>
      </c>
      <c r="BI32" s="47">
        <f t="shared" ca="1" si="24"/>
        <v>20.348824851608487</v>
      </c>
      <c r="BJ32" s="47">
        <f t="shared" ca="1" si="24"/>
        <v>18.222297793779529</v>
      </c>
      <c r="BK32" s="47">
        <f t="shared" ca="1" si="24"/>
        <v>14.187427207303728</v>
      </c>
      <c r="BL32" s="47">
        <f t="shared" ca="1" si="24"/>
        <v>13.25424184831342</v>
      </c>
      <c r="BM32" s="47">
        <f t="shared" ca="1" si="24"/>
        <v>12.009672229016722</v>
      </c>
      <c r="BN32" s="47">
        <f t="shared" ca="1" si="24"/>
        <v>9.9761365258642574</v>
      </c>
      <c r="BO32" s="47">
        <f t="shared" ca="1" si="24"/>
        <v>10.067711182941389</v>
      </c>
      <c r="BP32" s="47">
        <f t="shared" ca="1" si="24"/>
        <v>11.008711366717026</v>
      </c>
      <c r="BQ32" s="47">
        <f t="shared" ca="1" si="24"/>
        <v>13.222834864555422</v>
      </c>
      <c r="BR32" s="47">
        <f t="shared" ca="1" si="24"/>
        <v>15.419151744282937</v>
      </c>
      <c r="BS32" s="47">
        <f t="shared" ca="1" si="24"/>
        <v>18.329572539168801</v>
      </c>
      <c r="BT32" s="47">
        <f t="shared" ca="1" si="24"/>
        <v>20.70322944694076</v>
      </c>
      <c r="BU32" s="47">
        <f t="shared" ca="1" si="25"/>
        <v>20.348824851608487</v>
      </c>
      <c r="BV32" s="47">
        <f t="shared" ca="1" si="25"/>
        <v>18.222297793779529</v>
      </c>
      <c r="BW32" s="47">
        <f t="shared" ca="1" si="25"/>
        <v>14.187427207303728</v>
      </c>
      <c r="BX32" s="47">
        <f t="shared" ca="1" si="25"/>
        <v>13.25424184831342</v>
      </c>
      <c r="BY32" s="47">
        <f t="shared" ca="1" si="25"/>
        <v>12.009672229016722</v>
      </c>
      <c r="BZ32" s="47">
        <f t="shared" ca="1" si="25"/>
        <v>9.9761365258642574</v>
      </c>
      <c r="CA32" s="47">
        <f t="shared" ca="1" si="25"/>
        <v>10.067711182941389</v>
      </c>
      <c r="CB32" s="47">
        <f t="shared" ca="1" si="25"/>
        <v>11.008711366717026</v>
      </c>
      <c r="CC32" s="47">
        <f t="shared" ca="1" si="25"/>
        <v>13.222834864555422</v>
      </c>
      <c r="CD32" s="47">
        <f t="shared" ca="1" si="25"/>
        <v>15.419151744282937</v>
      </c>
      <c r="CE32" s="47">
        <f t="shared" ca="1" si="25"/>
        <v>18.329572539168801</v>
      </c>
      <c r="CF32" s="47">
        <f t="shared" ca="1" si="25"/>
        <v>20.70322944694076</v>
      </c>
      <c r="CG32" s="47">
        <f t="shared" ca="1" si="25"/>
        <v>20.348824851608487</v>
      </c>
      <c r="CH32" s="47">
        <f t="shared" ca="1" si="25"/>
        <v>18.222297793779529</v>
      </c>
      <c r="CI32" s="47">
        <f t="shared" ca="1" si="25"/>
        <v>14.187427207303728</v>
      </c>
      <c r="CJ32" s="47">
        <f t="shared" ca="1" si="25"/>
        <v>13.25424184831342</v>
      </c>
      <c r="CK32" s="47">
        <f t="shared" ca="1" si="26"/>
        <v>12.009672229016722</v>
      </c>
      <c r="CL32" s="47">
        <f t="shared" ca="1" si="26"/>
        <v>9.9761365258642574</v>
      </c>
      <c r="CM32" s="47">
        <f t="shared" ca="1" si="26"/>
        <v>10.067711182941389</v>
      </c>
      <c r="CN32" s="47">
        <f t="shared" ca="1" si="26"/>
        <v>11.008711366717026</v>
      </c>
      <c r="CO32" s="47">
        <f t="shared" ca="1" si="26"/>
        <v>13.222834864555422</v>
      </c>
      <c r="CP32" s="47">
        <f t="shared" ca="1" si="26"/>
        <v>15.419151744282937</v>
      </c>
      <c r="CQ32" s="47">
        <f t="shared" ca="1" si="26"/>
        <v>18.329572539168801</v>
      </c>
      <c r="CR32" s="47">
        <f t="shared" ca="1" si="26"/>
        <v>20.70322944694076</v>
      </c>
      <c r="CS32" s="47">
        <f t="shared" ca="1" si="26"/>
        <v>20.348824851608487</v>
      </c>
      <c r="CT32" s="47">
        <f t="shared" ca="1" si="26"/>
        <v>18.222297793779529</v>
      </c>
      <c r="CU32" s="47">
        <f t="shared" ca="1" si="26"/>
        <v>14.187427207303728</v>
      </c>
      <c r="CV32" s="47">
        <f t="shared" ca="1" si="26"/>
        <v>13.25424184831342</v>
      </c>
      <c r="CW32" s="47">
        <f t="shared" ca="1" si="27"/>
        <v>12.009672229016722</v>
      </c>
      <c r="CX32" s="47">
        <f t="shared" ca="1" si="27"/>
        <v>9.9761365258642574</v>
      </c>
      <c r="CY32" s="47">
        <f t="shared" ca="1" si="27"/>
        <v>10.067711182941389</v>
      </c>
      <c r="CZ32" s="47">
        <f t="shared" ca="1" si="27"/>
        <v>11.008711366717026</v>
      </c>
      <c r="DA32" s="47">
        <f t="shared" ca="1" si="27"/>
        <v>13.222834864555422</v>
      </c>
      <c r="DB32" s="47">
        <f t="shared" ca="1" si="27"/>
        <v>15.419151744282937</v>
      </c>
      <c r="DC32" s="47">
        <f t="shared" ca="1" si="27"/>
        <v>18.329572539168801</v>
      </c>
      <c r="DD32" s="47">
        <f t="shared" ca="1" si="27"/>
        <v>20.70322944694076</v>
      </c>
    </row>
    <row r="33" spans="1:108" x14ac:dyDescent="0.25">
      <c r="A33" s="40" t="s">
        <v>138</v>
      </c>
      <c r="B33" s="40">
        <v>2455</v>
      </c>
      <c r="C33" s="40" t="s">
        <v>38</v>
      </c>
      <c r="D33" s="40" t="s">
        <v>209</v>
      </c>
      <c r="E33" s="40" t="s">
        <v>130</v>
      </c>
      <c r="F33" s="40">
        <v>17.400000000000002</v>
      </c>
      <c r="G33" s="43">
        <v>45132</v>
      </c>
      <c r="I33" s="40" t="s">
        <v>79</v>
      </c>
      <c r="J33" s="40">
        <v>2</v>
      </c>
      <c r="K33" s="40" t="s">
        <v>33</v>
      </c>
      <c r="L33" s="40" t="s">
        <v>193</v>
      </c>
      <c r="M33" s="41"/>
      <c r="N33" s="41">
        <f>VLOOKUP($C33 &amp; $I33 &amp; $K33,FATOR!$A$3:$P$22,COLUMN(E$1),0)</f>
        <v>0.34510552382231963</v>
      </c>
      <c r="O33" s="41">
        <f>VLOOKUP($C33 &amp; $I33 &amp; $K33,FATOR!$A$3:$P$22,COLUMN(F$1),0)</f>
        <v>0.2866705898236856</v>
      </c>
      <c r="P33" s="41">
        <f>VLOOKUP($C33 &amp; $I33 &amp; $K33,FATOR!$A$3:$P$22,COLUMN(G$1),0)</f>
        <v>0.28930204548682154</v>
      </c>
      <c r="Q33" s="41">
        <f>VLOOKUP($C33 &amp; $I33 &amp; $K33,FATOR!$A$3:$P$22,COLUMN(H$1),0)</f>
        <v>0.31634228065278813</v>
      </c>
      <c r="R33" s="41">
        <f>VLOOKUP($C33 &amp; $I33 &amp; $K33,FATOR!$A$3:$P$22,COLUMN(I$1),0)</f>
        <v>0.37996651909642021</v>
      </c>
      <c r="S33" s="41">
        <f>VLOOKUP($C33 &amp; $I33 &amp; $K33,FATOR!$A$3:$P$22,COLUMN(J$1),0)</f>
        <v>0.44307907311157868</v>
      </c>
      <c r="T33" s="41">
        <f>VLOOKUP($C33 &amp; $I33 &amp; $K33,FATOR!$A$3:$P$22,COLUMN(K$1),0)</f>
        <v>0.5267118545738162</v>
      </c>
      <c r="U33" s="41">
        <f>VLOOKUP($C33 &amp; $I33 &amp; $K33,FATOR!$A$3:$P$22,COLUMN(L$1),0)</f>
        <v>0.5949203864063437</v>
      </c>
      <c r="V33" s="41">
        <f>VLOOKUP($C33 &amp; $I33 &amp; $K33,FATOR!$A$3:$P$22,COLUMN(M$1),0)</f>
        <v>0.58473634631058879</v>
      </c>
      <c r="W33" s="41">
        <f>VLOOKUP($C33 &amp; $I33 &amp; $K33,FATOR!$A$3:$P$22,COLUMN(N$1),0)</f>
        <v>0.52362924694768764</v>
      </c>
      <c r="X33" s="41">
        <f>VLOOKUP($C33 &amp; $I33 &amp; $K33,FATOR!$A$3:$P$22,COLUMN(O$1),0)</f>
        <v>0.40768468986504969</v>
      </c>
      <c r="Y33" s="41">
        <f>VLOOKUP($C33 &amp; $I33 &amp; $K33,FATOR!$A$3:$P$22,COLUMN(P$1),0)</f>
        <v>0.38086901862969602</v>
      </c>
      <c r="AA33" s="42">
        <f t="shared" si="10"/>
        <v>6.004836114508362</v>
      </c>
      <c r="AB33" s="42">
        <f t="shared" si="11"/>
        <v>4.9880682629321296</v>
      </c>
      <c r="AC33" s="42">
        <f t="shared" si="12"/>
        <v>5.0338555914706955</v>
      </c>
      <c r="AD33" s="42">
        <f t="shared" si="13"/>
        <v>5.5043556833585141</v>
      </c>
      <c r="AE33" s="42">
        <f t="shared" si="14"/>
        <v>6.6114174322777126</v>
      </c>
      <c r="AF33" s="42">
        <f t="shared" si="15"/>
        <v>7.7095758721414702</v>
      </c>
      <c r="AG33" s="42">
        <f t="shared" si="16"/>
        <v>9.1647862695844022</v>
      </c>
      <c r="AH33" s="42">
        <f t="shared" si="17"/>
        <v>10.351614723470382</v>
      </c>
      <c r="AI33" s="42">
        <f t="shared" si="18"/>
        <v>10.174412425804245</v>
      </c>
      <c r="AJ33" s="42">
        <f t="shared" si="19"/>
        <v>9.111148896889766</v>
      </c>
      <c r="AK33" s="42">
        <f t="shared" si="20"/>
        <v>7.0937136036518655</v>
      </c>
      <c r="AL33" s="42">
        <f t="shared" si="21"/>
        <v>6.6271209241567117</v>
      </c>
      <c r="AN33" s="43">
        <f t="shared" si="22"/>
        <v>45163</v>
      </c>
      <c r="AO33" s="47">
        <f t="shared" ca="1" si="23"/>
        <v>6.004836114508362</v>
      </c>
      <c r="AP33" s="47">
        <f t="shared" ca="1" si="23"/>
        <v>4.9880682629321296</v>
      </c>
      <c r="AQ33" s="47">
        <f t="shared" ca="1" si="23"/>
        <v>5.0338555914706955</v>
      </c>
      <c r="AR33" s="47">
        <f t="shared" ca="1" si="23"/>
        <v>5.5043556833585141</v>
      </c>
      <c r="AS33" s="47">
        <f t="shared" ca="1" si="23"/>
        <v>6.6114174322777126</v>
      </c>
      <c r="AT33" s="47">
        <f t="shared" ca="1" si="23"/>
        <v>7.7095758721414702</v>
      </c>
      <c r="AU33" s="47">
        <f t="shared" ca="1" si="23"/>
        <v>9.1647862695844022</v>
      </c>
      <c r="AV33" s="47">
        <f t="shared" ca="1" si="23"/>
        <v>10.351614723470382</v>
      </c>
      <c r="AW33" s="47">
        <f t="shared" ca="1" si="23"/>
        <v>10.174412425804245</v>
      </c>
      <c r="AX33" s="47">
        <f t="shared" ca="1" si="23"/>
        <v>9.111148896889766</v>
      </c>
      <c r="AY33" s="47">
        <f t="shared" ca="1" si="23"/>
        <v>7.0937136036518655</v>
      </c>
      <c r="AZ33" s="47">
        <f t="shared" ca="1" si="23"/>
        <v>6.6271209241567117</v>
      </c>
      <c r="BA33" s="47">
        <f t="shared" ca="1" si="23"/>
        <v>6.004836114508362</v>
      </c>
      <c r="BB33" s="47">
        <f t="shared" ca="1" si="23"/>
        <v>4.9880682629321296</v>
      </c>
      <c r="BC33" s="47">
        <f t="shared" ca="1" si="23"/>
        <v>5.0338555914706955</v>
      </c>
      <c r="BD33" s="47">
        <f t="shared" ref="AY33:BN49" ca="1" si="28">IF($AN33&lt;=BD$1,HLOOKUP(MONTH(BD$1),$AA:$AL,ROW($AO33),0),"")</f>
        <v>5.5043556833585141</v>
      </c>
      <c r="BE33" s="47">
        <f t="shared" ca="1" si="28"/>
        <v>6.6114174322777126</v>
      </c>
      <c r="BF33" s="47">
        <f t="shared" ca="1" si="28"/>
        <v>7.7095758721414702</v>
      </c>
      <c r="BG33" s="47">
        <f t="shared" ca="1" si="28"/>
        <v>9.1647862695844022</v>
      </c>
      <c r="BH33" s="47">
        <f t="shared" ca="1" si="28"/>
        <v>10.351614723470382</v>
      </c>
      <c r="BI33" s="47">
        <f t="shared" ca="1" si="24"/>
        <v>10.174412425804245</v>
      </c>
      <c r="BJ33" s="47">
        <f t="shared" ca="1" si="24"/>
        <v>9.111148896889766</v>
      </c>
      <c r="BK33" s="47">
        <f t="shared" ca="1" si="24"/>
        <v>7.0937136036518655</v>
      </c>
      <c r="BL33" s="47">
        <f t="shared" ca="1" si="24"/>
        <v>6.6271209241567117</v>
      </c>
      <c r="BM33" s="47">
        <f t="shared" ca="1" si="24"/>
        <v>6.004836114508362</v>
      </c>
      <c r="BN33" s="47">
        <f t="shared" ca="1" si="24"/>
        <v>4.9880682629321296</v>
      </c>
      <c r="BO33" s="47">
        <f t="shared" ca="1" si="24"/>
        <v>5.0338555914706955</v>
      </c>
      <c r="BP33" s="47">
        <f t="shared" ca="1" si="24"/>
        <v>5.5043556833585141</v>
      </c>
      <c r="BQ33" s="47">
        <f t="shared" ca="1" si="24"/>
        <v>6.6114174322777126</v>
      </c>
      <c r="BR33" s="47">
        <f t="shared" ca="1" si="24"/>
        <v>7.7095758721414702</v>
      </c>
      <c r="BS33" s="47">
        <f t="shared" ca="1" si="24"/>
        <v>9.1647862695844022</v>
      </c>
      <c r="BT33" s="47">
        <f t="shared" ca="1" si="24"/>
        <v>10.351614723470382</v>
      </c>
      <c r="BU33" s="47">
        <f t="shared" ca="1" si="25"/>
        <v>10.174412425804245</v>
      </c>
      <c r="BV33" s="47">
        <f t="shared" ca="1" si="25"/>
        <v>9.111148896889766</v>
      </c>
      <c r="BW33" s="47">
        <f t="shared" ca="1" si="25"/>
        <v>7.0937136036518655</v>
      </c>
      <c r="BX33" s="47">
        <f t="shared" ca="1" si="25"/>
        <v>6.6271209241567117</v>
      </c>
      <c r="BY33" s="47">
        <f t="shared" ca="1" si="25"/>
        <v>6.004836114508362</v>
      </c>
      <c r="BZ33" s="47">
        <f t="shared" ca="1" si="25"/>
        <v>4.9880682629321296</v>
      </c>
      <c r="CA33" s="47">
        <f t="shared" ca="1" si="25"/>
        <v>5.0338555914706955</v>
      </c>
      <c r="CB33" s="47">
        <f t="shared" ca="1" si="25"/>
        <v>5.5043556833585141</v>
      </c>
      <c r="CC33" s="47">
        <f t="shared" ca="1" si="25"/>
        <v>6.6114174322777126</v>
      </c>
      <c r="CD33" s="47">
        <f t="shared" ca="1" si="25"/>
        <v>7.7095758721414702</v>
      </c>
      <c r="CE33" s="47">
        <f t="shared" ca="1" si="25"/>
        <v>9.1647862695844022</v>
      </c>
      <c r="CF33" s="47">
        <f t="shared" ca="1" si="25"/>
        <v>10.351614723470382</v>
      </c>
      <c r="CG33" s="47">
        <f t="shared" ca="1" si="25"/>
        <v>10.174412425804245</v>
      </c>
      <c r="CH33" s="47">
        <f t="shared" ca="1" si="25"/>
        <v>9.111148896889766</v>
      </c>
      <c r="CI33" s="47">
        <f t="shared" ca="1" si="25"/>
        <v>7.0937136036518655</v>
      </c>
      <c r="CJ33" s="47">
        <f t="shared" ref="CC33:CL59" ca="1" si="29">IF($AN33&lt;=CJ$1,HLOOKUP(MONTH(CJ$1),$AA:$AL,ROW($AO33),0),"")</f>
        <v>6.6271209241567117</v>
      </c>
      <c r="CK33" s="47">
        <f t="shared" ca="1" si="29"/>
        <v>6.004836114508362</v>
      </c>
      <c r="CL33" s="47">
        <f t="shared" ca="1" si="29"/>
        <v>4.9880682629321296</v>
      </c>
      <c r="CM33" s="47">
        <f t="shared" ca="1" si="26"/>
        <v>5.0338555914706955</v>
      </c>
      <c r="CN33" s="47">
        <f t="shared" ca="1" si="26"/>
        <v>5.5043556833585141</v>
      </c>
      <c r="CO33" s="47">
        <f t="shared" ca="1" si="26"/>
        <v>6.6114174322777126</v>
      </c>
      <c r="CP33" s="47">
        <f t="shared" ca="1" si="26"/>
        <v>7.7095758721414702</v>
      </c>
      <c r="CQ33" s="47">
        <f t="shared" ca="1" si="26"/>
        <v>9.1647862695844022</v>
      </c>
      <c r="CR33" s="47">
        <f t="shared" ca="1" si="26"/>
        <v>10.351614723470382</v>
      </c>
      <c r="CS33" s="47">
        <f t="shared" ca="1" si="26"/>
        <v>10.174412425804245</v>
      </c>
      <c r="CT33" s="47">
        <f t="shared" ca="1" si="26"/>
        <v>9.111148896889766</v>
      </c>
      <c r="CU33" s="47">
        <f t="shared" ca="1" si="26"/>
        <v>7.0937136036518655</v>
      </c>
      <c r="CV33" s="47">
        <f t="shared" ca="1" si="26"/>
        <v>6.6271209241567117</v>
      </c>
      <c r="CW33" s="47">
        <f t="shared" ca="1" si="27"/>
        <v>6.004836114508362</v>
      </c>
      <c r="CX33" s="47">
        <f t="shared" ca="1" si="27"/>
        <v>4.9880682629321296</v>
      </c>
      <c r="CY33" s="47">
        <f t="shared" ca="1" si="27"/>
        <v>5.0338555914706955</v>
      </c>
      <c r="CZ33" s="47">
        <f t="shared" ca="1" si="27"/>
        <v>5.5043556833585141</v>
      </c>
      <c r="DA33" s="47">
        <f t="shared" ca="1" si="27"/>
        <v>6.6114174322777126</v>
      </c>
      <c r="DB33" s="47">
        <f t="shared" ca="1" si="27"/>
        <v>7.7095758721414702</v>
      </c>
      <c r="DC33" s="47">
        <f t="shared" ca="1" si="27"/>
        <v>9.1647862695844022</v>
      </c>
      <c r="DD33" s="47">
        <f t="shared" ca="1" si="27"/>
        <v>10.351614723470382</v>
      </c>
    </row>
    <row r="34" spans="1:108" x14ac:dyDescent="0.25">
      <c r="A34" s="40" t="s">
        <v>138</v>
      </c>
      <c r="B34" s="40">
        <v>2455</v>
      </c>
      <c r="C34" s="40" t="s">
        <v>38</v>
      </c>
      <c r="D34" s="40" t="s">
        <v>209</v>
      </c>
      <c r="E34" s="40" t="s">
        <v>160</v>
      </c>
      <c r="F34" s="40">
        <v>23.2</v>
      </c>
      <c r="G34" s="43">
        <v>45113</v>
      </c>
      <c r="I34" s="40" t="s">
        <v>79</v>
      </c>
      <c r="J34" s="40">
        <v>2</v>
      </c>
      <c r="K34" s="40" t="s">
        <v>33</v>
      </c>
      <c r="L34" s="40" t="s">
        <v>193</v>
      </c>
      <c r="M34" s="41"/>
      <c r="N34" s="41">
        <f>VLOOKUP($C34 &amp; $I34 &amp; $K34,FATOR!$A$3:$P$22,COLUMN(E$1),0)</f>
        <v>0.34510552382231963</v>
      </c>
      <c r="O34" s="41">
        <f>VLOOKUP($C34 &amp; $I34 &amp; $K34,FATOR!$A$3:$P$22,COLUMN(F$1),0)</f>
        <v>0.2866705898236856</v>
      </c>
      <c r="P34" s="41">
        <f>VLOOKUP($C34 &amp; $I34 &amp; $K34,FATOR!$A$3:$P$22,COLUMN(G$1),0)</f>
        <v>0.28930204548682154</v>
      </c>
      <c r="Q34" s="41">
        <f>VLOOKUP($C34 &amp; $I34 &amp; $K34,FATOR!$A$3:$P$22,COLUMN(H$1),0)</f>
        <v>0.31634228065278813</v>
      </c>
      <c r="R34" s="41">
        <f>VLOOKUP($C34 &amp; $I34 &amp; $K34,FATOR!$A$3:$P$22,COLUMN(I$1),0)</f>
        <v>0.37996651909642021</v>
      </c>
      <c r="S34" s="41">
        <f>VLOOKUP($C34 &amp; $I34 &amp; $K34,FATOR!$A$3:$P$22,COLUMN(J$1),0)</f>
        <v>0.44307907311157868</v>
      </c>
      <c r="T34" s="41">
        <f>VLOOKUP($C34 &amp; $I34 &amp; $K34,FATOR!$A$3:$P$22,COLUMN(K$1),0)</f>
        <v>0.5267118545738162</v>
      </c>
      <c r="U34" s="41">
        <f>VLOOKUP($C34 &amp; $I34 &amp; $K34,FATOR!$A$3:$P$22,COLUMN(L$1),0)</f>
        <v>0.5949203864063437</v>
      </c>
      <c r="V34" s="41">
        <f>VLOOKUP($C34 &amp; $I34 &amp; $K34,FATOR!$A$3:$P$22,COLUMN(M$1),0)</f>
        <v>0.58473634631058879</v>
      </c>
      <c r="W34" s="41">
        <f>VLOOKUP($C34 &amp; $I34 &amp; $K34,FATOR!$A$3:$P$22,COLUMN(N$1),0)</f>
        <v>0.52362924694768764</v>
      </c>
      <c r="X34" s="41">
        <f>VLOOKUP($C34 &amp; $I34 &amp; $K34,FATOR!$A$3:$P$22,COLUMN(O$1),0)</f>
        <v>0.40768468986504969</v>
      </c>
      <c r="Y34" s="41">
        <f>VLOOKUP($C34 &amp; $I34 &amp; $K34,FATOR!$A$3:$P$22,COLUMN(P$1),0)</f>
        <v>0.38086901862969602</v>
      </c>
      <c r="AA34" s="42">
        <f t="shared" si="10"/>
        <v>8.006448152677816</v>
      </c>
      <c r="AB34" s="42">
        <f t="shared" si="11"/>
        <v>6.6507576839095055</v>
      </c>
      <c r="AC34" s="42">
        <f t="shared" si="12"/>
        <v>6.7118074552942595</v>
      </c>
      <c r="AD34" s="42">
        <f t="shared" si="13"/>
        <v>7.3391409111446846</v>
      </c>
      <c r="AE34" s="42">
        <f t="shared" si="14"/>
        <v>8.8152232430369484</v>
      </c>
      <c r="AF34" s="42">
        <f t="shared" si="15"/>
        <v>10.279434496188625</v>
      </c>
      <c r="AG34" s="42">
        <f t="shared" si="16"/>
        <v>12.219715026112535</v>
      </c>
      <c r="AH34" s="42">
        <f t="shared" si="17"/>
        <v>13.802152964627174</v>
      </c>
      <c r="AI34" s="42">
        <f t="shared" si="18"/>
        <v>13.565883234405659</v>
      </c>
      <c r="AJ34" s="42">
        <f t="shared" si="19"/>
        <v>12.148198529186352</v>
      </c>
      <c r="AK34" s="42">
        <f t="shared" si="20"/>
        <v>9.4582848048691517</v>
      </c>
      <c r="AL34" s="42">
        <f t="shared" si="21"/>
        <v>8.8361612322089478</v>
      </c>
      <c r="AN34" s="43">
        <f t="shared" si="22"/>
        <v>45144</v>
      </c>
      <c r="AO34" s="47">
        <f t="shared" ref="AO34:BD55" ca="1" si="30">IF($AN34&lt;=AO$1,HLOOKUP(MONTH(AO$1),$AA:$AL,ROW($AO34),0),"")</f>
        <v>8.006448152677816</v>
      </c>
      <c r="AP34" s="47">
        <f t="shared" ca="1" si="30"/>
        <v>6.6507576839095055</v>
      </c>
      <c r="AQ34" s="47">
        <f t="shared" ca="1" si="30"/>
        <v>6.7118074552942595</v>
      </c>
      <c r="AR34" s="47">
        <f t="shared" ca="1" si="30"/>
        <v>7.3391409111446846</v>
      </c>
      <c r="AS34" s="47">
        <f t="shared" ca="1" si="30"/>
        <v>8.8152232430369484</v>
      </c>
      <c r="AT34" s="47">
        <f t="shared" ca="1" si="30"/>
        <v>10.279434496188625</v>
      </c>
      <c r="AU34" s="47">
        <f t="shared" ca="1" si="30"/>
        <v>12.219715026112535</v>
      </c>
      <c r="AV34" s="47">
        <f t="shared" ca="1" si="30"/>
        <v>13.802152964627174</v>
      </c>
      <c r="AW34" s="47">
        <f t="shared" ca="1" si="30"/>
        <v>13.565883234405659</v>
      </c>
      <c r="AX34" s="47">
        <f t="shared" ca="1" si="30"/>
        <v>12.148198529186352</v>
      </c>
      <c r="AY34" s="47">
        <f t="shared" ca="1" si="28"/>
        <v>9.4582848048691517</v>
      </c>
      <c r="AZ34" s="47">
        <f t="shared" ca="1" si="28"/>
        <v>8.8361612322089478</v>
      </c>
      <c r="BA34" s="47">
        <f t="shared" ca="1" si="28"/>
        <v>8.006448152677816</v>
      </c>
      <c r="BB34" s="47">
        <f t="shared" ca="1" si="28"/>
        <v>6.6507576839095055</v>
      </c>
      <c r="BC34" s="47">
        <f t="shared" ca="1" si="28"/>
        <v>6.7118074552942595</v>
      </c>
      <c r="BD34" s="47">
        <f t="shared" ca="1" si="28"/>
        <v>7.3391409111446846</v>
      </c>
      <c r="BE34" s="47">
        <f t="shared" ca="1" si="28"/>
        <v>8.8152232430369484</v>
      </c>
      <c r="BF34" s="47">
        <f t="shared" ca="1" si="28"/>
        <v>10.279434496188625</v>
      </c>
      <c r="BG34" s="47">
        <f t="shared" ca="1" si="28"/>
        <v>12.219715026112535</v>
      </c>
      <c r="BH34" s="47">
        <f t="shared" ca="1" si="28"/>
        <v>13.802152964627174</v>
      </c>
      <c r="BI34" s="47">
        <f t="shared" ca="1" si="24"/>
        <v>13.565883234405659</v>
      </c>
      <c r="BJ34" s="47">
        <f t="shared" ca="1" si="24"/>
        <v>12.148198529186352</v>
      </c>
      <c r="BK34" s="47">
        <f t="shared" ca="1" si="24"/>
        <v>9.4582848048691517</v>
      </c>
      <c r="BL34" s="47">
        <f t="shared" ref="BL34:CA49" ca="1" si="31">IF($AN34&lt;=BL$1,HLOOKUP(MONTH(BL$1),$AA:$AL,ROW($AO34),0),"")</f>
        <v>8.8361612322089478</v>
      </c>
      <c r="BM34" s="47">
        <f t="shared" ca="1" si="31"/>
        <v>8.006448152677816</v>
      </c>
      <c r="BN34" s="47">
        <f t="shared" ca="1" si="31"/>
        <v>6.6507576839095055</v>
      </c>
      <c r="BO34" s="47">
        <f t="shared" ca="1" si="31"/>
        <v>6.7118074552942595</v>
      </c>
      <c r="BP34" s="47">
        <f t="shared" ca="1" si="31"/>
        <v>7.3391409111446846</v>
      </c>
      <c r="BQ34" s="47">
        <f t="shared" ca="1" si="31"/>
        <v>8.8152232430369484</v>
      </c>
      <c r="BR34" s="47">
        <f t="shared" ca="1" si="31"/>
        <v>10.279434496188625</v>
      </c>
      <c r="BS34" s="47">
        <f t="shared" ca="1" si="31"/>
        <v>12.219715026112535</v>
      </c>
      <c r="BT34" s="47">
        <f t="shared" ca="1" si="31"/>
        <v>13.802152964627174</v>
      </c>
      <c r="BU34" s="47">
        <f t="shared" ca="1" si="31"/>
        <v>13.565883234405659</v>
      </c>
      <c r="BV34" s="47">
        <f t="shared" ca="1" si="31"/>
        <v>12.148198529186352</v>
      </c>
      <c r="BW34" s="47">
        <f t="shared" ca="1" si="31"/>
        <v>9.4582848048691517</v>
      </c>
      <c r="BX34" s="47">
        <f t="shared" ca="1" si="31"/>
        <v>8.8361612322089478</v>
      </c>
      <c r="BY34" s="47">
        <f t="shared" ca="1" si="31"/>
        <v>8.006448152677816</v>
      </c>
      <c r="BZ34" s="47">
        <f t="shared" ca="1" si="31"/>
        <v>6.6507576839095055</v>
      </c>
      <c r="CA34" s="47">
        <f t="shared" ca="1" si="31"/>
        <v>6.7118074552942595</v>
      </c>
      <c r="CB34" s="47">
        <f t="shared" ref="BS34:CB60" ca="1" si="32">IF($AN34&lt;=CB$1,HLOOKUP(MONTH(CB$1),$AA:$AL,ROW($AO34),0),"")</f>
        <v>7.3391409111446846</v>
      </c>
      <c r="CC34" s="47">
        <f t="shared" ca="1" si="29"/>
        <v>8.8152232430369484</v>
      </c>
      <c r="CD34" s="47">
        <f t="shared" ca="1" si="29"/>
        <v>10.279434496188625</v>
      </c>
      <c r="CE34" s="47">
        <f t="shared" ca="1" si="29"/>
        <v>12.219715026112535</v>
      </c>
      <c r="CF34" s="47">
        <f t="shared" ca="1" si="29"/>
        <v>13.802152964627174</v>
      </c>
      <c r="CG34" s="47">
        <f t="shared" ca="1" si="29"/>
        <v>13.565883234405659</v>
      </c>
      <c r="CH34" s="47">
        <f t="shared" ca="1" si="29"/>
        <v>12.148198529186352</v>
      </c>
      <c r="CI34" s="47">
        <f t="shared" ca="1" si="29"/>
        <v>9.4582848048691517</v>
      </c>
      <c r="CJ34" s="47">
        <f t="shared" ca="1" si="29"/>
        <v>8.8361612322089478</v>
      </c>
      <c r="CK34" s="47">
        <f t="shared" ca="1" si="29"/>
        <v>8.006448152677816</v>
      </c>
      <c r="CL34" s="47">
        <f t="shared" ca="1" si="29"/>
        <v>6.6507576839095055</v>
      </c>
      <c r="CM34" s="47">
        <f t="shared" ca="1" si="26"/>
        <v>6.7118074552942595</v>
      </c>
      <c r="CN34" s="47">
        <f t="shared" ca="1" si="26"/>
        <v>7.3391409111446846</v>
      </c>
      <c r="CO34" s="47">
        <f t="shared" ca="1" si="26"/>
        <v>8.8152232430369484</v>
      </c>
      <c r="CP34" s="47">
        <f t="shared" ca="1" si="26"/>
        <v>10.279434496188625</v>
      </c>
      <c r="CQ34" s="47">
        <f t="shared" ca="1" si="26"/>
        <v>12.219715026112535</v>
      </c>
      <c r="CR34" s="47">
        <f t="shared" ca="1" si="26"/>
        <v>13.802152964627174</v>
      </c>
      <c r="CS34" s="47">
        <f t="shared" ca="1" si="26"/>
        <v>13.565883234405659</v>
      </c>
      <c r="CT34" s="47">
        <f t="shared" ca="1" si="26"/>
        <v>12.148198529186352</v>
      </c>
      <c r="CU34" s="47">
        <f t="shared" ca="1" si="26"/>
        <v>9.4582848048691517</v>
      </c>
      <c r="CV34" s="47">
        <f t="shared" ca="1" si="26"/>
        <v>8.8361612322089478</v>
      </c>
      <c r="CW34" s="47">
        <f t="shared" ca="1" si="27"/>
        <v>8.006448152677816</v>
      </c>
      <c r="CX34" s="47">
        <f t="shared" ca="1" si="27"/>
        <v>6.6507576839095055</v>
      </c>
      <c r="CY34" s="47">
        <f t="shared" ca="1" si="27"/>
        <v>6.7118074552942595</v>
      </c>
      <c r="CZ34" s="47">
        <f t="shared" ca="1" si="27"/>
        <v>7.3391409111446846</v>
      </c>
      <c r="DA34" s="47">
        <f t="shared" ca="1" si="27"/>
        <v>8.8152232430369484</v>
      </c>
      <c r="DB34" s="47">
        <f t="shared" ca="1" si="27"/>
        <v>10.279434496188625</v>
      </c>
      <c r="DC34" s="47">
        <f t="shared" ca="1" si="27"/>
        <v>12.219715026112535</v>
      </c>
      <c r="DD34" s="47">
        <f t="shared" ca="1" si="27"/>
        <v>13.802152964627174</v>
      </c>
    </row>
    <row r="35" spans="1:108" x14ac:dyDescent="0.25">
      <c r="A35" s="40" t="s">
        <v>138</v>
      </c>
      <c r="B35" s="40">
        <v>2524</v>
      </c>
      <c r="C35" s="40" t="s">
        <v>38</v>
      </c>
      <c r="D35" s="40" t="s">
        <v>210</v>
      </c>
      <c r="E35" s="40" t="s">
        <v>130</v>
      </c>
      <c r="F35" s="40">
        <v>23.2</v>
      </c>
      <c r="G35" s="43">
        <v>45218</v>
      </c>
      <c r="I35" s="40" t="s">
        <v>79</v>
      </c>
      <c r="J35" s="40">
        <v>2</v>
      </c>
      <c r="K35" s="40" t="s">
        <v>33</v>
      </c>
      <c r="L35" s="40" t="s">
        <v>193</v>
      </c>
      <c r="M35" s="41"/>
      <c r="N35" s="41">
        <f>VLOOKUP($C35 &amp; $I35 &amp; $K35,FATOR!$A$3:$P$22,COLUMN(E$1),0)</f>
        <v>0.34510552382231963</v>
      </c>
      <c r="O35" s="41">
        <f>VLOOKUP($C35 &amp; $I35 &amp; $K35,FATOR!$A$3:$P$22,COLUMN(F$1),0)</f>
        <v>0.2866705898236856</v>
      </c>
      <c r="P35" s="41">
        <f>VLOOKUP($C35 &amp; $I35 &amp; $K35,FATOR!$A$3:$P$22,COLUMN(G$1),0)</f>
        <v>0.28930204548682154</v>
      </c>
      <c r="Q35" s="41">
        <f>VLOOKUP($C35 &amp; $I35 &amp; $K35,FATOR!$A$3:$P$22,COLUMN(H$1),0)</f>
        <v>0.31634228065278813</v>
      </c>
      <c r="R35" s="41">
        <f>VLOOKUP($C35 &amp; $I35 &amp; $K35,FATOR!$A$3:$P$22,COLUMN(I$1),0)</f>
        <v>0.37996651909642021</v>
      </c>
      <c r="S35" s="41">
        <f>VLOOKUP($C35 &amp; $I35 &amp; $K35,FATOR!$A$3:$P$22,COLUMN(J$1),0)</f>
        <v>0.44307907311157868</v>
      </c>
      <c r="T35" s="41">
        <f>VLOOKUP($C35 &amp; $I35 &amp; $K35,FATOR!$A$3:$P$22,COLUMN(K$1),0)</f>
        <v>0.5267118545738162</v>
      </c>
      <c r="U35" s="41">
        <f>VLOOKUP($C35 &amp; $I35 &amp; $K35,FATOR!$A$3:$P$22,COLUMN(L$1),0)</f>
        <v>0.5949203864063437</v>
      </c>
      <c r="V35" s="41">
        <f>VLOOKUP($C35 &amp; $I35 &amp; $K35,FATOR!$A$3:$P$22,COLUMN(M$1),0)</f>
        <v>0.58473634631058879</v>
      </c>
      <c r="W35" s="41">
        <f>VLOOKUP($C35 &amp; $I35 &amp; $K35,FATOR!$A$3:$P$22,COLUMN(N$1),0)</f>
        <v>0.52362924694768764</v>
      </c>
      <c r="X35" s="41">
        <f>VLOOKUP($C35 &amp; $I35 &amp; $K35,FATOR!$A$3:$P$22,COLUMN(O$1),0)</f>
        <v>0.40768468986504969</v>
      </c>
      <c r="Y35" s="41">
        <f>VLOOKUP($C35 &amp; $I35 &amp; $K35,FATOR!$A$3:$P$22,COLUMN(P$1),0)</f>
        <v>0.38086901862969602</v>
      </c>
      <c r="AA35" s="42">
        <f t="shared" si="10"/>
        <v>8.006448152677816</v>
      </c>
      <c r="AB35" s="42">
        <f t="shared" si="11"/>
        <v>6.6507576839095055</v>
      </c>
      <c r="AC35" s="42">
        <f t="shared" si="12"/>
        <v>6.7118074552942595</v>
      </c>
      <c r="AD35" s="42">
        <f t="shared" si="13"/>
        <v>7.3391409111446846</v>
      </c>
      <c r="AE35" s="42">
        <f t="shared" si="14"/>
        <v>8.8152232430369484</v>
      </c>
      <c r="AF35" s="42">
        <f t="shared" si="15"/>
        <v>10.279434496188625</v>
      </c>
      <c r="AG35" s="42">
        <f t="shared" si="16"/>
        <v>12.219715026112535</v>
      </c>
      <c r="AH35" s="42">
        <f t="shared" si="17"/>
        <v>13.802152964627174</v>
      </c>
      <c r="AI35" s="42">
        <f t="shared" si="18"/>
        <v>13.565883234405659</v>
      </c>
      <c r="AJ35" s="42">
        <f t="shared" si="19"/>
        <v>12.148198529186352</v>
      </c>
      <c r="AK35" s="42">
        <f t="shared" si="20"/>
        <v>9.4582848048691517</v>
      </c>
      <c r="AL35" s="42">
        <f t="shared" si="21"/>
        <v>8.8361612322089478</v>
      </c>
      <c r="AN35" s="43">
        <f t="shared" si="22"/>
        <v>45249</v>
      </c>
      <c r="AO35" s="47">
        <f t="shared" ca="1" si="30"/>
        <v>8.006448152677816</v>
      </c>
      <c r="AP35" s="47">
        <f t="shared" ca="1" si="30"/>
        <v>6.6507576839095055</v>
      </c>
      <c r="AQ35" s="47">
        <f t="shared" ca="1" si="30"/>
        <v>6.7118074552942595</v>
      </c>
      <c r="AR35" s="47">
        <f t="shared" ca="1" si="30"/>
        <v>7.3391409111446846</v>
      </c>
      <c r="AS35" s="47">
        <f t="shared" ca="1" si="30"/>
        <v>8.8152232430369484</v>
      </c>
      <c r="AT35" s="47">
        <f t="shared" ca="1" si="30"/>
        <v>10.279434496188625</v>
      </c>
      <c r="AU35" s="47">
        <f t="shared" ca="1" si="30"/>
        <v>12.219715026112535</v>
      </c>
      <c r="AV35" s="47">
        <f t="shared" ca="1" si="30"/>
        <v>13.802152964627174</v>
      </c>
      <c r="AW35" s="47">
        <f t="shared" ca="1" si="30"/>
        <v>13.565883234405659</v>
      </c>
      <c r="AX35" s="47">
        <f t="shared" ca="1" si="30"/>
        <v>12.148198529186352</v>
      </c>
      <c r="AY35" s="47">
        <f t="shared" ca="1" si="28"/>
        <v>9.4582848048691517</v>
      </c>
      <c r="AZ35" s="47">
        <f t="shared" ca="1" si="28"/>
        <v>8.8361612322089478</v>
      </c>
      <c r="BA35" s="47">
        <f t="shared" ca="1" si="28"/>
        <v>8.006448152677816</v>
      </c>
      <c r="BB35" s="47">
        <f t="shared" ca="1" si="28"/>
        <v>6.6507576839095055</v>
      </c>
      <c r="BC35" s="47">
        <f t="shared" ca="1" si="28"/>
        <v>6.7118074552942595</v>
      </c>
      <c r="BD35" s="47">
        <f t="shared" ca="1" si="28"/>
        <v>7.3391409111446846</v>
      </c>
      <c r="BE35" s="47">
        <f t="shared" ca="1" si="28"/>
        <v>8.8152232430369484</v>
      </c>
      <c r="BF35" s="47">
        <f t="shared" ca="1" si="28"/>
        <v>10.279434496188625</v>
      </c>
      <c r="BG35" s="47">
        <f t="shared" ca="1" si="28"/>
        <v>12.219715026112535</v>
      </c>
      <c r="BH35" s="47">
        <f t="shared" ca="1" si="28"/>
        <v>13.802152964627174</v>
      </c>
      <c r="BI35" s="47">
        <f t="shared" ca="1" si="28"/>
        <v>13.565883234405659</v>
      </c>
      <c r="BJ35" s="47">
        <f t="shared" ca="1" si="28"/>
        <v>12.148198529186352</v>
      </c>
      <c r="BK35" s="47">
        <f t="shared" ca="1" si="28"/>
        <v>9.4582848048691517</v>
      </c>
      <c r="BL35" s="47">
        <f t="shared" ca="1" si="28"/>
        <v>8.8361612322089478</v>
      </c>
      <c r="BM35" s="47">
        <f t="shared" ca="1" si="28"/>
        <v>8.006448152677816</v>
      </c>
      <c r="BN35" s="47">
        <f t="shared" ca="1" si="28"/>
        <v>6.6507576839095055</v>
      </c>
      <c r="BO35" s="47">
        <f t="shared" ca="1" si="31"/>
        <v>6.7118074552942595</v>
      </c>
      <c r="BP35" s="47">
        <f t="shared" ca="1" si="31"/>
        <v>7.3391409111446846</v>
      </c>
      <c r="BQ35" s="47">
        <f t="shared" ca="1" si="31"/>
        <v>8.8152232430369484</v>
      </c>
      <c r="BR35" s="47">
        <f t="shared" ca="1" si="31"/>
        <v>10.279434496188625</v>
      </c>
      <c r="BS35" s="47">
        <f t="shared" ca="1" si="32"/>
        <v>12.219715026112535</v>
      </c>
      <c r="BT35" s="47">
        <f t="shared" ca="1" si="32"/>
        <v>13.802152964627174</v>
      </c>
      <c r="BU35" s="47">
        <f t="shared" ca="1" si="32"/>
        <v>13.565883234405659</v>
      </c>
      <c r="BV35" s="47">
        <f t="shared" ca="1" si="32"/>
        <v>12.148198529186352</v>
      </c>
      <c r="BW35" s="47">
        <f t="shared" ca="1" si="32"/>
        <v>9.4582848048691517</v>
      </c>
      <c r="BX35" s="47">
        <f t="shared" ca="1" si="32"/>
        <v>8.8361612322089478</v>
      </c>
      <c r="BY35" s="47">
        <f t="shared" ca="1" si="32"/>
        <v>8.006448152677816</v>
      </c>
      <c r="BZ35" s="47">
        <f t="shared" ca="1" si="32"/>
        <v>6.6507576839095055</v>
      </c>
      <c r="CA35" s="47">
        <f t="shared" ca="1" si="32"/>
        <v>6.7118074552942595</v>
      </c>
      <c r="CB35" s="47">
        <f t="shared" ca="1" si="32"/>
        <v>7.3391409111446846</v>
      </c>
      <c r="CC35" s="47">
        <f t="shared" ca="1" si="29"/>
        <v>8.8152232430369484</v>
      </c>
      <c r="CD35" s="47">
        <f t="shared" ca="1" si="29"/>
        <v>10.279434496188625</v>
      </c>
      <c r="CE35" s="47">
        <f t="shared" ca="1" si="29"/>
        <v>12.219715026112535</v>
      </c>
      <c r="CF35" s="47">
        <f t="shared" ca="1" si="29"/>
        <v>13.802152964627174</v>
      </c>
      <c r="CG35" s="47">
        <f t="shared" ca="1" si="29"/>
        <v>13.565883234405659</v>
      </c>
      <c r="CH35" s="47">
        <f t="shared" ca="1" si="29"/>
        <v>12.148198529186352</v>
      </c>
      <c r="CI35" s="47">
        <f t="shared" ca="1" si="29"/>
        <v>9.4582848048691517</v>
      </c>
      <c r="CJ35" s="47">
        <f t="shared" ca="1" si="29"/>
        <v>8.8361612322089478</v>
      </c>
      <c r="CK35" s="47">
        <f t="shared" ca="1" si="29"/>
        <v>8.006448152677816</v>
      </c>
      <c r="CL35" s="47">
        <f t="shared" ca="1" si="29"/>
        <v>6.6507576839095055</v>
      </c>
      <c r="CM35" s="47">
        <f t="shared" ca="1" si="26"/>
        <v>6.7118074552942595</v>
      </c>
      <c r="CN35" s="47">
        <f t="shared" ca="1" si="26"/>
        <v>7.3391409111446846</v>
      </c>
      <c r="CO35" s="47">
        <f t="shared" ca="1" si="26"/>
        <v>8.8152232430369484</v>
      </c>
      <c r="CP35" s="47">
        <f t="shared" ca="1" si="26"/>
        <v>10.279434496188625</v>
      </c>
      <c r="CQ35" s="47">
        <f t="shared" ca="1" si="26"/>
        <v>12.219715026112535</v>
      </c>
      <c r="CR35" s="47">
        <f t="shared" ca="1" si="26"/>
        <v>13.802152964627174</v>
      </c>
      <c r="CS35" s="47">
        <f t="shared" ca="1" si="26"/>
        <v>13.565883234405659</v>
      </c>
      <c r="CT35" s="47">
        <f t="shared" ca="1" si="26"/>
        <v>12.148198529186352</v>
      </c>
      <c r="CU35" s="47">
        <f t="shared" ca="1" si="26"/>
        <v>9.4582848048691517</v>
      </c>
      <c r="CV35" s="47">
        <f t="shared" ca="1" si="26"/>
        <v>8.8361612322089478</v>
      </c>
      <c r="CW35" s="47">
        <f t="shared" ca="1" si="27"/>
        <v>8.006448152677816</v>
      </c>
      <c r="CX35" s="47">
        <f t="shared" ca="1" si="27"/>
        <v>6.6507576839095055</v>
      </c>
      <c r="CY35" s="47">
        <f t="shared" ca="1" si="27"/>
        <v>6.7118074552942595</v>
      </c>
      <c r="CZ35" s="47">
        <f t="shared" ca="1" si="27"/>
        <v>7.3391409111446846</v>
      </c>
      <c r="DA35" s="47">
        <f t="shared" ca="1" si="27"/>
        <v>8.8152232430369484</v>
      </c>
      <c r="DB35" s="47">
        <f t="shared" ca="1" si="27"/>
        <v>10.279434496188625</v>
      </c>
      <c r="DC35" s="47">
        <f t="shared" ca="1" si="27"/>
        <v>12.219715026112535</v>
      </c>
      <c r="DD35" s="47">
        <f t="shared" ca="1" si="27"/>
        <v>13.802152964627174</v>
      </c>
    </row>
    <row r="36" spans="1:108" x14ac:dyDescent="0.25">
      <c r="A36" s="40" t="s">
        <v>138</v>
      </c>
      <c r="B36" s="40">
        <v>2524</v>
      </c>
      <c r="C36" s="40" t="s">
        <v>38</v>
      </c>
      <c r="D36" s="40" t="s">
        <v>210</v>
      </c>
      <c r="E36" s="40" t="s">
        <v>160</v>
      </c>
      <c r="F36" s="40">
        <v>23.2</v>
      </c>
      <c r="G36" s="43">
        <v>45185</v>
      </c>
      <c r="I36" s="40" t="s">
        <v>79</v>
      </c>
      <c r="J36" s="40">
        <v>2</v>
      </c>
      <c r="K36" s="40" t="s">
        <v>33</v>
      </c>
      <c r="L36" s="40" t="s">
        <v>193</v>
      </c>
      <c r="M36" s="41"/>
      <c r="N36" s="41">
        <f>VLOOKUP($C36 &amp; $I36 &amp; $K36,FATOR!$A$3:$P$22,COLUMN(E$1),0)</f>
        <v>0.34510552382231963</v>
      </c>
      <c r="O36" s="41">
        <f>VLOOKUP($C36 &amp; $I36 &amp; $K36,FATOR!$A$3:$P$22,COLUMN(F$1),0)</f>
        <v>0.2866705898236856</v>
      </c>
      <c r="P36" s="41">
        <f>VLOOKUP($C36 &amp; $I36 &amp; $K36,FATOR!$A$3:$P$22,COLUMN(G$1),0)</f>
        <v>0.28930204548682154</v>
      </c>
      <c r="Q36" s="41">
        <f>VLOOKUP($C36 &amp; $I36 &amp; $K36,FATOR!$A$3:$P$22,COLUMN(H$1),0)</f>
        <v>0.31634228065278813</v>
      </c>
      <c r="R36" s="41">
        <f>VLOOKUP($C36 &amp; $I36 &amp; $K36,FATOR!$A$3:$P$22,COLUMN(I$1),0)</f>
        <v>0.37996651909642021</v>
      </c>
      <c r="S36" s="41">
        <f>VLOOKUP($C36 &amp; $I36 &amp; $K36,FATOR!$A$3:$P$22,COLUMN(J$1),0)</f>
        <v>0.44307907311157868</v>
      </c>
      <c r="T36" s="41">
        <f>VLOOKUP($C36 &amp; $I36 &amp; $K36,FATOR!$A$3:$P$22,COLUMN(K$1),0)</f>
        <v>0.5267118545738162</v>
      </c>
      <c r="U36" s="41">
        <f>VLOOKUP($C36 &amp; $I36 &amp; $K36,FATOR!$A$3:$P$22,COLUMN(L$1),0)</f>
        <v>0.5949203864063437</v>
      </c>
      <c r="V36" s="41">
        <f>VLOOKUP($C36 &amp; $I36 &amp; $K36,FATOR!$A$3:$P$22,COLUMN(M$1),0)</f>
        <v>0.58473634631058879</v>
      </c>
      <c r="W36" s="41">
        <f>VLOOKUP($C36 &amp; $I36 &amp; $K36,FATOR!$A$3:$P$22,COLUMN(N$1),0)</f>
        <v>0.52362924694768764</v>
      </c>
      <c r="X36" s="41">
        <f>VLOOKUP($C36 &amp; $I36 &amp; $K36,FATOR!$A$3:$P$22,COLUMN(O$1),0)</f>
        <v>0.40768468986504969</v>
      </c>
      <c r="Y36" s="41">
        <f>VLOOKUP($C36 &amp; $I36 &amp; $K36,FATOR!$A$3:$P$22,COLUMN(P$1),0)</f>
        <v>0.38086901862969602</v>
      </c>
      <c r="AA36" s="42">
        <f t="shared" si="10"/>
        <v>8.006448152677816</v>
      </c>
      <c r="AB36" s="42">
        <f t="shared" si="11"/>
        <v>6.6507576839095055</v>
      </c>
      <c r="AC36" s="42">
        <f t="shared" si="12"/>
        <v>6.7118074552942595</v>
      </c>
      <c r="AD36" s="42">
        <f t="shared" si="13"/>
        <v>7.3391409111446846</v>
      </c>
      <c r="AE36" s="42">
        <f t="shared" si="14"/>
        <v>8.8152232430369484</v>
      </c>
      <c r="AF36" s="42">
        <f t="shared" si="15"/>
        <v>10.279434496188625</v>
      </c>
      <c r="AG36" s="42">
        <f t="shared" si="16"/>
        <v>12.219715026112535</v>
      </c>
      <c r="AH36" s="42">
        <f t="shared" si="17"/>
        <v>13.802152964627174</v>
      </c>
      <c r="AI36" s="42">
        <f t="shared" si="18"/>
        <v>13.565883234405659</v>
      </c>
      <c r="AJ36" s="42">
        <f t="shared" si="19"/>
        <v>12.148198529186352</v>
      </c>
      <c r="AK36" s="42">
        <f t="shared" si="20"/>
        <v>9.4582848048691517</v>
      </c>
      <c r="AL36" s="42">
        <f t="shared" si="21"/>
        <v>8.8361612322089478</v>
      </c>
      <c r="AN36" s="43">
        <f t="shared" si="22"/>
        <v>45216</v>
      </c>
      <c r="AO36" s="47">
        <f t="shared" ca="1" si="30"/>
        <v>8.006448152677816</v>
      </c>
      <c r="AP36" s="47">
        <f t="shared" ca="1" si="30"/>
        <v>6.6507576839095055</v>
      </c>
      <c r="AQ36" s="47">
        <f t="shared" ca="1" si="30"/>
        <v>6.7118074552942595</v>
      </c>
      <c r="AR36" s="47">
        <f t="shared" ca="1" si="30"/>
        <v>7.3391409111446846</v>
      </c>
      <c r="AS36" s="47">
        <f t="shared" ca="1" si="30"/>
        <v>8.8152232430369484</v>
      </c>
      <c r="AT36" s="47">
        <f t="shared" ca="1" si="30"/>
        <v>10.279434496188625</v>
      </c>
      <c r="AU36" s="47">
        <f t="shared" ca="1" si="30"/>
        <v>12.219715026112535</v>
      </c>
      <c r="AV36" s="47">
        <f t="shared" ca="1" si="30"/>
        <v>13.802152964627174</v>
      </c>
      <c r="AW36" s="47">
        <f t="shared" ca="1" si="30"/>
        <v>13.565883234405659</v>
      </c>
      <c r="AX36" s="47">
        <f t="shared" ca="1" si="30"/>
        <v>12.148198529186352</v>
      </c>
      <c r="AY36" s="47">
        <f t="shared" ca="1" si="28"/>
        <v>9.4582848048691517</v>
      </c>
      <c r="AZ36" s="47">
        <f t="shared" ca="1" si="28"/>
        <v>8.8361612322089478</v>
      </c>
      <c r="BA36" s="47">
        <f t="shared" ca="1" si="28"/>
        <v>8.006448152677816</v>
      </c>
      <c r="BB36" s="47">
        <f t="shared" ca="1" si="28"/>
        <v>6.6507576839095055</v>
      </c>
      <c r="BC36" s="47">
        <f t="shared" ca="1" si="28"/>
        <v>6.7118074552942595</v>
      </c>
      <c r="BD36" s="47">
        <f t="shared" ca="1" si="28"/>
        <v>7.3391409111446846</v>
      </c>
      <c r="BE36" s="47">
        <f t="shared" ca="1" si="28"/>
        <v>8.8152232430369484</v>
      </c>
      <c r="BF36" s="47">
        <f t="shared" ca="1" si="28"/>
        <v>10.279434496188625</v>
      </c>
      <c r="BG36" s="47">
        <f t="shared" ca="1" si="28"/>
        <v>12.219715026112535</v>
      </c>
      <c r="BH36" s="47">
        <f t="shared" ca="1" si="28"/>
        <v>13.802152964627174</v>
      </c>
      <c r="BI36" s="47">
        <f t="shared" ca="1" si="28"/>
        <v>13.565883234405659</v>
      </c>
      <c r="BJ36" s="47">
        <f t="shared" ca="1" si="28"/>
        <v>12.148198529186352</v>
      </c>
      <c r="BK36" s="47">
        <f t="shared" ca="1" si="28"/>
        <v>9.4582848048691517</v>
      </c>
      <c r="BL36" s="47">
        <f t="shared" ca="1" si="28"/>
        <v>8.8361612322089478</v>
      </c>
      <c r="BM36" s="47">
        <f t="shared" ca="1" si="28"/>
        <v>8.006448152677816</v>
      </c>
      <c r="BN36" s="47">
        <f t="shared" ca="1" si="28"/>
        <v>6.6507576839095055</v>
      </c>
      <c r="BO36" s="47">
        <f t="shared" ca="1" si="31"/>
        <v>6.7118074552942595</v>
      </c>
      <c r="BP36" s="47">
        <f t="shared" ca="1" si="31"/>
        <v>7.3391409111446846</v>
      </c>
      <c r="BQ36" s="47">
        <f t="shared" ca="1" si="31"/>
        <v>8.8152232430369484</v>
      </c>
      <c r="BR36" s="47">
        <f t="shared" ca="1" si="31"/>
        <v>10.279434496188625</v>
      </c>
      <c r="BS36" s="47">
        <f t="shared" ca="1" si="32"/>
        <v>12.219715026112535</v>
      </c>
      <c r="BT36" s="47">
        <f t="shared" ca="1" si="32"/>
        <v>13.802152964627174</v>
      </c>
      <c r="BU36" s="47">
        <f t="shared" ca="1" si="32"/>
        <v>13.565883234405659</v>
      </c>
      <c r="BV36" s="47">
        <f t="shared" ca="1" si="32"/>
        <v>12.148198529186352</v>
      </c>
      <c r="BW36" s="47">
        <f t="shared" ca="1" si="32"/>
        <v>9.4582848048691517</v>
      </c>
      <c r="BX36" s="47">
        <f t="shared" ca="1" si="32"/>
        <v>8.8361612322089478</v>
      </c>
      <c r="BY36" s="47">
        <f t="shared" ca="1" si="32"/>
        <v>8.006448152677816</v>
      </c>
      <c r="BZ36" s="47">
        <f t="shared" ca="1" si="32"/>
        <v>6.6507576839095055</v>
      </c>
      <c r="CA36" s="47">
        <f t="shared" ca="1" si="32"/>
        <v>6.7118074552942595</v>
      </c>
      <c r="CB36" s="47">
        <f t="shared" ca="1" si="32"/>
        <v>7.3391409111446846</v>
      </c>
      <c r="CC36" s="47">
        <f t="shared" ca="1" si="29"/>
        <v>8.8152232430369484</v>
      </c>
      <c r="CD36" s="47">
        <f t="shared" ca="1" si="29"/>
        <v>10.279434496188625</v>
      </c>
      <c r="CE36" s="47">
        <f t="shared" ca="1" si="29"/>
        <v>12.219715026112535</v>
      </c>
      <c r="CF36" s="47">
        <f t="shared" ca="1" si="29"/>
        <v>13.802152964627174</v>
      </c>
      <c r="CG36" s="47">
        <f t="shared" ca="1" si="29"/>
        <v>13.565883234405659</v>
      </c>
      <c r="CH36" s="47">
        <f t="shared" ca="1" si="29"/>
        <v>12.148198529186352</v>
      </c>
      <c r="CI36" s="47">
        <f t="shared" ca="1" si="29"/>
        <v>9.4582848048691517</v>
      </c>
      <c r="CJ36" s="47">
        <f t="shared" ca="1" si="29"/>
        <v>8.8361612322089478</v>
      </c>
      <c r="CK36" s="47">
        <f t="shared" ca="1" si="29"/>
        <v>8.006448152677816</v>
      </c>
      <c r="CL36" s="47">
        <f t="shared" ca="1" si="29"/>
        <v>6.6507576839095055</v>
      </c>
      <c r="CM36" s="47">
        <f t="shared" ca="1" si="26"/>
        <v>6.7118074552942595</v>
      </c>
      <c r="CN36" s="47">
        <f t="shared" ca="1" si="26"/>
        <v>7.3391409111446846</v>
      </c>
      <c r="CO36" s="47">
        <f t="shared" ca="1" si="26"/>
        <v>8.8152232430369484</v>
      </c>
      <c r="CP36" s="47">
        <f t="shared" ca="1" si="26"/>
        <v>10.279434496188625</v>
      </c>
      <c r="CQ36" s="47">
        <f t="shared" ca="1" si="26"/>
        <v>12.219715026112535</v>
      </c>
      <c r="CR36" s="47">
        <f t="shared" ca="1" si="26"/>
        <v>13.802152964627174</v>
      </c>
      <c r="CS36" s="47">
        <f t="shared" ca="1" si="26"/>
        <v>13.565883234405659</v>
      </c>
      <c r="CT36" s="47">
        <f t="shared" ca="1" si="26"/>
        <v>12.148198529186352</v>
      </c>
      <c r="CU36" s="47">
        <f t="shared" ca="1" si="26"/>
        <v>9.4582848048691517</v>
      </c>
      <c r="CV36" s="47">
        <f t="shared" ca="1" si="26"/>
        <v>8.8361612322089478</v>
      </c>
      <c r="CW36" s="47">
        <f t="shared" ca="1" si="27"/>
        <v>8.006448152677816</v>
      </c>
      <c r="CX36" s="47">
        <f t="shared" ca="1" si="27"/>
        <v>6.6507576839095055</v>
      </c>
      <c r="CY36" s="47">
        <f t="shared" ca="1" si="27"/>
        <v>6.7118074552942595</v>
      </c>
      <c r="CZ36" s="47">
        <f t="shared" ca="1" si="27"/>
        <v>7.3391409111446846</v>
      </c>
      <c r="DA36" s="47">
        <f t="shared" ca="1" si="27"/>
        <v>8.8152232430369484</v>
      </c>
      <c r="DB36" s="47">
        <f t="shared" ca="1" si="27"/>
        <v>10.279434496188625</v>
      </c>
      <c r="DC36" s="47">
        <f t="shared" ca="1" si="27"/>
        <v>12.219715026112535</v>
      </c>
      <c r="DD36" s="47">
        <f t="shared" ca="1" si="27"/>
        <v>13.802152964627174</v>
      </c>
    </row>
    <row r="37" spans="1:108" x14ac:dyDescent="0.25">
      <c r="A37" s="40" t="s">
        <v>138</v>
      </c>
      <c r="B37" s="40">
        <v>2456</v>
      </c>
      <c r="C37" s="40" t="s">
        <v>38</v>
      </c>
      <c r="D37" s="40" t="s">
        <v>211</v>
      </c>
      <c r="E37" s="40" t="s">
        <v>130</v>
      </c>
      <c r="F37" s="40">
        <v>17.399999999999999</v>
      </c>
      <c r="G37" s="43">
        <v>45121</v>
      </c>
      <c r="I37" s="40" t="s">
        <v>79</v>
      </c>
      <c r="J37" s="40">
        <v>2</v>
      </c>
      <c r="K37" s="40" t="s">
        <v>33</v>
      </c>
      <c r="L37" s="40" t="s">
        <v>193</v>
      </c>
      <c r="M37" s="41"/>
      <c r="N37" s="41">
        <f>VLOOKUP($C37 &amp; $I37 &amp; $K37,FATOR!$A$3:$P$22,COLUMN(E$1),0)</f>
        <v>0.34510552382231963</v>
      </c>
      <c r="O37" s="41">
        <f>VLOOKUP($C37 &amp; $I37 &amp; $K37,FATOR!$A$3:$P$22,COLUMN(F$1),0)</f>
        <v>0.2866705898236856</v>
      </c>
      <c r="P37" s="41">
        <f>VLOOKUP($C37 &amp; $I37 &amp; $K37,FATOR!$A$3:$P$22,COLUMN(G$1),0)</f>
        <v>0.28930204548682154</v>
      </c>
      <c r="Q37" s="41">
        <f>VLOOKUP($C37 &amp; $I37 &amp; $K37,FATOR!$A$3:$P$22,COLUMN(H$1),0)</f>
        <v>0.31634228065278813</v>
      </c>
      <c r="R37" s="41">
        <f>VLOOKUP($C37 &amp; $I37 &amp; $K37,FATOR!$A$3:$P$22,COLUMN(I$1),0)</f>
        <v>0.37996651909642021</v>
      </c>
      <c r="S37" s="41">
        <f>VLOOKUP($C37 &amp; $I37 &amp; $K37,FATOR!$A$3:$P$22,COLUMN(J$1),0)</f>
        <v>0.44307907311157868</v>
      </c>
      <c r="T37" s="41">
        <f>VLOOKUP($C37 &amp; $I37 &amp; $K37,FATOR!$A$3:$P$22,COLUMN(K$1),0)</f>
        <v>0.5267118545738162</v>
      </c>
      <c r="U37" s="41">
        <f>VLOOKUP($C37 &amp; $I37 &amp; $K37,FATOR!$A$3:$P$22,COLUMN(L$1),0)</f>
        <v>0.5949203864063437</v>
      </c>
      <c r="V37" s="41">
        <f>VLOOKUP($C37 &amp; $I37 &amp; $K37,FATOR!$A$3:$P$22,COLUMN(M$1),0)</f>
        <v>0.58473634631058879</v>
      </c>
      <c r="W37" s="41">
        <f>VLOOKUP($C37 &amp; $I37 &amp; $K37,FATOR!$A$3:$P$22,COLUMN(N$1),0)</f>
        <v>0.52362924694768764</v>
      </c>
      <c r="X37" s="41">
        <f>VLOOKUP($C37 &amp; $I37 &amp; $K37,FATOR!$A$3:$P$22,COLUMN(O$1),0)</f>
        <v>0.40768468986504969</v>
      </c>
      <c r="Y37" s="41">
        <f>VLOOKUP($C37 &amp; $I37 &amp; $K37,FATOR!$A$3:$P$22,COLUMN(P$1),0)</f>
        <v>0.38086901862969602</v>
      </c>
      <c r="AA37" s="42">
        <f t="shared" si="10"/>
        <v>6.0048361145083611</v>
      </c>
      <c r="AB37" s="42">
        <f t="shared" si="11"/>
        <v>4.9880682629321287</v>
      </c>
      <c r="AC37" s="42">
        <f t="shared" si="12"/>
        <v>5.0338555914706946</v>
      </c>
      <c r="AD37" s="42">
        <f t="shared" si="13"/>
        <v>5.5043556833585132</v>
      </c>
      <c r="AE37" s="42">
        <f t="shared" si="14"/>
        <v>6.6114174322777108</v>
      </c>
      <c r="AF37" s="42">
        <f t="shared" si="15"/>
        <v>7.7095758721414684</v>
      </c>
      <c r="AG37" s="42">
        <f t="shared" si="16"/>
        <v>9.1647862695844005</v>
      </c>
      <c r="AH37" s="42">
        <f t="shared" si="17"/>
        <v>10.35161472347038</v>
      </c>
      <c r="AI37" s="42">
        <f t="shared" si="18"/>
        <v>10.174412425804244</v>
      </c>
      <c r="AJ37" s="42">
        <f t="shared" si="19"/>
        <v>9.1111488968897643</v>
      </c>
      <c r="AK37" s="42">
        <f t="shared" si="20"/>
        <v>7.0937136036518638</v>
      </c>
      <c r="AL37" s="42">
        <f t="shared" si="21"/>
        <v>6.6271209241567099</v>
      </c>
      <c r="AN37" s="43">
        <f t="shared" si="22"/>
        <v>45152</v>
      </c>
      <c r="AO37" s="47">
        <f t="shared" ca="1" si="30"/>
        <v>6.0048361145083611</v>
      </c>
      <c r="AP37" s="47">
        <f t="shared" ca="1" si="30"/>
        <v>4.9880682629321287</v>
      </c>
      <c r="AQ37" s="47">
        <f t="shared" ca="1" si="30"/>
        <v>5.0338555914706946</v>
      </c>
      <c r="AR37" s="47">
        <f t="shared" ca="1" si="30"/>
        <v>5.5043556833585132</v>
      </c>
      <c r="AS37" s="47">
        <f t="shared" ca="1" si="30"/>
        <v>6.6114174322777108</v>
      </c>
      <c r="AT37" s="47">
        <f t="shared" ca="1" si="30"/>
        <v>7.7095758721414684</v>
      </c>
      <c r="AU37" s="47">
        <f t="shared" ca="1" si="30"/>
        <v>9.1647862695844005</v>
      </c>
      <c r="AV37" s="47">
        <f t="shared" ca="1" si="30"/>
        <v>10.35161472347038</v>
      </c>
      <c r="AW37" s="47">
        <f t="shared" ca="1" si="30"/>
        <v>10.174412425804244</v>
      </c>
      <c r="AX37" s="47">
        <f t="shared" ca="1" si="30"/>
        <v>9.1111488968897643</v>
      </c>
      <c r="AY37" s="47">
        <f t="shared" ca="1" si="28"/>
        <v>7.0937136036518638</v>
      </c>
      <c r="AZ37" s="47">
        <f t="shared" ca="1" si="28"/>
        <v>6.6271209241567099</v>
      </c>
      <c r="BA37" s="47">
        <f t="shared" ca="1" si="28"/>
        <v>6.0048361145083611</v>
      </c>
      <c r="BB37" s="47">
        <f t="shared" ca="1" si="28"/>
        <v>4.9880682629321287</v>
      </c>
      <c r="BC37" s="47">
        <f t="shared" ca="1" si="28"/>
        <v>5.0338555914706946</v>
      </c>
      <c r="BD37" s="47">
        <f t="shared" ca="1" si="28"/>
        <v>5.5043556833585132</v>
      </c>
      <c r="BE37" s="47">
        <f t="shared" ca="1" si="28"/>
        <v>6.6114174322777108</v>
      </c>
      <c r="BF37" s="47">
        <f t="shared" ca="1" si="28"/>
        <v>7.7095758721414684</v>
      </c>
      <c r="BG37" s="47">
        <f t="shared" ca="1" si="28"/>
        <v>9.1647862695844005</v>
      </c>
      <c r="BH37" s="47">
        <f t="shared" ca="1" si="28"/>
        <v>10.35161472347038</v>
      </c>
      <c r="BI37" s="47">
        <f t="shared" ca="1" si="28"/>
        <v>10.174412425804244</v>
      </c>
      <c r="BJ37" s="47">
        <f t="shared" ca="1" si="28"/>
        <v>9.1111488968897643</v>
      </c>
      <c r="BK37" s="47">
        <f t="shared" ca="1" si="28"/>
        <v>7.0937136036518638</v>
      </c>
      <c r="BL37" s="47">
        <f t="shared" ca="1" si="28"/>
        <v>6.6271209241567099</v>
      </c>
      <c r="BM37" s="47">
        <f t="shared" ca="1" si="28"/>
        <v>6.0048361145083611</v>
      </c>
      <c r="BN37" s="47">
        <f t="shared" ca="1" si="28"/>
        <v>4.9880682629321287</v>
      </c>
      <c r="BO37" s="47">
        <f t="shared" ca="1" si="31"/>
        <v>5.0338555914706946</v>
      </c>
      <c r="BP37" s="47">
        <f t="shared" ca="1" si="31"/>
        <v>5.5043556833585132</v>
      </c>
      <c r="BQ37" s="47">
        <f t="shared" ca="1" si="31"/>
        <v>6.6114174322777108</v>
      </c>
      <c r="BR37" s="47">
        <f t="shared" ca="1" si="31"/>
        <v>7.7095758721414684</v>
      </c>
      <c r="BS37" s="47">
        <f t="shared" ca="1" si="32"/>
        <v>9.1647862695844005</v>
      </c>
      <c r="BT37" s="47">
        <f t="shared" ca="1" si="32"/>
        <v>10.35161472347038</v>
      </c>
      <c r="BU37" s="47">
        <f t="shared" ca="1" si="32"/>
        <v>10.174412425804244</v>
      </c>
      <c r="BV37" s="47">
        <f t="shared" ca="1" si="32"/>
        <v>9.1111488968897643</v>
      </c>
      <c r="BW37" s="47">
        <f t="shared" ca="1" si="32"/>
        <v>7.0937136036518638</v>
      </c>
      <c r="BX37" s="47">
        <f t="shared" ca="1" si="32"/>
        <v>6.6271209241567099</v>
      </c>
      <c r="BY37" s="47">
        <f t="shared" ca="1" si="32"/>
        <v>6.0048361145083611</v>
      </c>
      <c r="BZ37" s="47">
        <f t="shared" ca="1" si="32"/>
        <v>4.9880682629321287</v>
      </c>
      <c r="CA37" s="47">
        <f t="shared" ca="1" si="32"/>
        <v>5.0338555914706946</v>
      </c>
      <c r="CB37" s="47">
        <f t="shared" ca="1" si="32"/>
        <v>5.5043556833585132</v>
      </c>
      <c r="CC37" s="47">
        <f t="shared" ca="1" si="29"/>
        <v>6.6114174322777108</v>
      </c>
      <c r="CD37" s="47">
        <f t="shared" ca="1" si="29"/>
        <v>7.7095758721414684</v>
      </c>
      <c r="CE37" s="47">
        <f t="shared" ca="1" si="29"/>
        <v>9.1647862695844005</v>
      </c>
      <c r="CF37" s="47">
        <f t="shared" ca="1" si="29"/>
        <v>10.35161472347038</v>
      </c>
      <c r="CG37" s="47">
        <f t="shared" ca="1" si="29"/>
        <v>10.174412425804244</v>
      </c>
      <c r="CH37" s="47">
        <f t="shared" ca="1" si="29"/>
        <v>9.1111488968897643</v>
      </c>
      <c r="CI37" s="47">
        <f t="shared" ca="1" si="29"/>
        <v>7.0937136036518638</v>
      </c>
      <c r="CJ37" s="47">
        <f t="shared" ca="1" si="29"/>
        <v>6.6271209241567099</v>
      </c>
      <c r="CK37" s="47">
        <f t="shared" ca="1" si="29"/>
        <v>6.0048361145083611</v>
      </c>
      <c r="CL37" s="47">
        <f t="shared" ca="1" si="29"/>
        <v>4.9880682629321287</v>
      </c>
      <c r="CM37" s="47">
        <f t="shared" ca="1" si="26"/>
        <v>5.0338555914706946</v>
      </c>
      <c r="CN37" s="47">
        <f t="shared" ca="1" si="26"/>
        <v>5.5043556833585132</v>
      </c>
      <c r="CO37" s="47">
        <f t="shared" ca="1" si="26"/>
        <v>6.6114174322777108</v>
      </c>
      <c r="CP37" s="47">
        <f t="shared" ca="1" si="26"/>
        <v>7.7095758721414684</v>
      </c>
      <c r="CQ37" s="47">
        <f t="shared" ca="1" si="26"/>
        <v>9.1647862695844005</v>
      </c>
      <c r="CR37" s="47">
        <f t="shared" ca="1" si="26"/>
        <v>10.35161472347038</v>
      </c>
      <c r="CS37" s="47">
        <f t="shared" ca="1" si="26"/>
        <v>10.174412425804244</v>
      </c>
      <c r="CT37" s="47">
        <f t="shared" ca="1" si="26"/>
        <v>9.1111488968897643</v>
      </c>
      <c r="CU37" s="47">
        <f t="shared" ca="1" si="26"/>
        <v>7.0937136036518638</v>
      </c>
      <c r="CV37" s="47">
        <f t="shared" ca="1" si="26"/>
        <v>6.6271209241567099</v>
      </c>
      <c r="CW37" s="47">
        <f t="shared" ca="1" si="27"/>
        <v>6.0048361145083611</v>
      </c>
      <c r="CX37" s="47">
        <f t="shared" ca="1" si="27"/>
        <v>4.9880682629321287</v>
      </c>
      <c r="CY37" s="47">
        <f t="shared" ca="1" si="27"/>
        <v>5.0338555914706946</v>
      </c>
      <c r="CZ37" s="47">
        <f t="shared" ca="1" si="27"/>
        <v>5.5043556833585132</v>
      </c>
      <c r="DA37" s="47">
        <f t="shared" ca="1" si="27"/>
        <v>6.6114174322777108</v>
      </c>
      <c r="DB37" s="47">
        <f t="shared" ca="1" si="27"/>
        <v>7.7095758721414684</v>
      </c>
      <c r="DC37" s="47">
        <f t="shared" ca="1" si="27"/>
        <v>9.1647862695844005</v>
      </c>
      <c r="DD37" s="47">
        <f t="shared" ca="1" si="27"/>
        <v>10.35161472347038</v>
      </c>
    </row>
    <row r="38" spans="1:108" x14ac:dyDescent="0.25">
      <c r="A38" s="40" t="s">
        <v>138</v>
      </c>
      <c r="B38" s="40">
        <v>2456</v>
      </c>
      <c r="C38" s="40" t="s">
        <v>38</v>
      </c>
      <c r="D38" s="40" t="s">
        <v>211</v>
      </c>
      <c r="E38" s="40" t="s">
        <v>160</v>
      </c>
      <c r="F38" s="40">
        <v>17.399999999999999</v>
      </c>
      <c r="G38" s="43">
        <v>45097</v>
      </c>
      <c r="I38" s="40" t="s">
        <v>79</v>
      </c>
      <c r="J38" s="40">
        <v>2</v>
      </c>
      <c r="K38" s="40" t="s">
        <v>33</v>
      </c>
      <c r="L38" s="40" t="s">
        <v>193</v>
      </c>
      <c r="M38" s="41"/>
      <c r="N38" s="41">
        <f>VLOOKUP($C38 &amp; $I38 &amp; $K38,FATOR!$A$3:$P$22,COLUMN(E$1),0)</f>
        <v>0.34510552382231963</v>
      </c>
      <c r="O38" s="41">
        <f>VLOOKUP($C38 &amp; $I38 &amp; $K38,FATOR!$A$3:$P$22,COLUMN(F$1),0)</f>
        <v>0.2866705898236856</v>
      </c>
      <c r="P38" s="41">
        <f>VLOOKUP($C38 &amp; $I38 &amp; $K38,FATOR!$A$3:$P$22,COLUMN(G$1),0)</f>
        <v>0.28930204548682154</v>
      </c>
      <c r="Q38" s="41">
        <f>VLOOKUP($C38 &amp; $I38 &amp; $K38,FATOR!$A$3:$P$22,COLUMN(H$1),0)</f>
        <v>0.31634228065278813</v>
      </c>
      <c r="R38" s="41">
        <f>VLOOKUP($C38 &amp; $I38 &amp; $K38,FATOR!$A$3:$P$22,COLUMN(I$1),0)</f>
        <v>0.37996651909642021</v>
      </c>
      <c r="S38" s="41">
        <f>VLOOKUP($C38 &amp; $I38 &amp; $K38,FATOR!$A$3:$P$22,COLUMN(J$1),0)</f>
        <v>0.44307907311157868</v>
      </c>
      <c r="T38" s="41">
        <f>VLOOKUP($C38 &amp; $I38 &amp; $K38,FATOR!$A$3:$P$22,COLUMN(K$1),0)</f>
        <v>0.5267118545738162</v>
      </c>
      <c r="U38" s="41">
        <f>VLOOKUP($C38 &amp; $I38 &amp; $K38,FATOR!$A$3:$P$22,COLUMN(L$1),0)</f>
        <v>0.5949203864063437</v>
      </c>
      <c r="V38" s="41">
        <f>VLOOKUP($C38 &amp; $I38 &amp; $K38,FATOR!$A$3:$P$22,COLUMN(M$1),0)</f>
        <v>0.58473634631058879</v>
      </c>
      <c r="W38" s="41">
        <f>VLOOKUP($C38 &amp; $I38 &amp; $K38,FATOR!$A$3:$P$22,COLUMN(N$1),0)</f>
        <v>0.52362924694768764</v>
      </c>
      <c r="X38" s="41">
        <f>VLOOKUP($C38 &amp; $I38 &amp; $K38,FATOR!$A$3:$P$22,COLUMN(O$1),0)</f>
        <v>0.40768468986504969</v>
      </c>
      <c r="Y38" s="41">
        <f>VLOOKUP($C38 &amp; $I38 &amp; $K38,FATOR!$A$3:$P$22,COLUMN(P$1),0)</f>
        <v>0.38086901862969602</v>
      </c>
      <c r="AA38" s="42">
        <f t="shared" si="10"/>
        <v>6.0048361145083611</v>
      </c>
      <c r="AB38" s="42">
        <f t="shared" si="11"/>
        <v>4.9880682629321287</v>
      </c>
      <c r="AC38" s="42">
        <f t="shared" si="12"/>
        <v>5.0338555914706946</v>
      </c>
      <c r="AD38" s="42">
        <f t="shared" si="13"/>
        <v>5.5043556833585132</v>
      </c>
      <c r="AE38" s="42">
        <f t="shared" si="14"/>
        <v>6.6114174322777108</v>
      </c>
      <c r="AF38" s="42">
        <f t="shared" si="15"/>
        <v>7.7095758721414684</v>
      </c>
      <c r="AG38" s="42">
        <f t="shared" si="16"/>
        <v>9.1647862695844005</v>
      </c>
      <c r="AH38" s="42">
        <f t="shared" si="17"/>
        <v>10.35161472347038</v>
      </c>
      <c r="AI38" s="42">
        <f t="shared" si="18"/>
        <v>10.174412425804244</v>
      </c>
      <c r="AJ38" s="42">
        <f t="shared" si="19"/>
        <v>9.1111488968897643</v>
      </c>
      <c r="AK38" s="42">
        <f t="shared" si="20"/>
        <v>7.0937136036518638</v>
      </c>
      <c r="AL38" s="42">
        <f t="shared" si="21"/>
        <v>6.6271209241567099</v>
      </c>
      <c r="AN38" s="43">
        <f t="shared" si="22"/>
        <v>45128</v>
      </c>
      <c r="AO38" s="47">
        <f t="shared" ca="1" si="30"/>
        <v>6.0048361145083611</v>
      </c>
      <c r="AP38" s="47">
        <f t="shared" ca="1" si="30"/>
        <v>4.9880682629321287</v>
      </c>
      <c r="AQ38" s="47">
        <f t="shared" ca="1" si="30"/>
        <v>5.0338555914706946</v>
      </c>
      <c r="AR38" s="47">
        <f t="shared" ca="1" si="30"/>
        <v>5.5043556833585132</v>
      </c>
      <c r="AS38" s="47">
        <f t="shared" ca="1" si="30"/>
        <v>6.6114174322777108</v>
      </c>
      <c r="AT38" s="47">
        <f t="shared" ca="1" si="30"/>
        <v>7.7095758721414684</v>
      </c>
      <c r="AU38" s="47">
        <f t="shared" ca="1" si="30"/>
        <v>9.1647862695844005</v>
      </c>
      <c r="AV38" s="47">
        <f t="shared" ca="1" si="30"/>
        <v>10.35161472347038</v>
      </c>
      <c r="AW38" s="47">
        <f t="shared" ca="1" si="30"/>
        <v>10.174412425804244</v>
      </c>
      <c r="AX38" s="47">
        <f t="shared" ca="1" si="30"/>
        <v>9.1111488968897643</v>
      </c>
      <c r="AY38" s="47">
        <f t="shared" ca="1" si="28"/>
        <v>7.0937136036518638</v>
      </c>
      <c r="AZ38" s="47">
        <f t="shared" ca="1" si="28"/>
        <v>6.6271209241567099</v>
      </c>
      <c r="BA38" s="47">
        <f t="shared" ca="1" si="28"/>
        <v>6.0048361145083611</v>
      </c>
      <c r="BB38" s="47">
        <f t="shared" ca="1" si="28"/>
        <v>4.9880682629321287</v>
      </c>
      <c r="BC38" s="47">
        <f t="shared" ca="1" si="28"/>
        <v>5.0338555914706946</v>
      </c>
      <c r="BD38" s="47">
        <f t="shared" ca="1" si="28"/>
        <v>5.5043556833585132</v>
      </c>
      <c r="BE38" s="47">
        <f t="shared" ca="1" si="28"/>
        <v>6.6114174322777108</v>
      </c>
      <c r="BF38" s="47">
        <f t="shared" ca="1" si="28"/>
        <v>7.7095758721414684</v>
      </c>
      <c r="BG38" s="47">
        <f t="shared" ca="1" si="28"/>
        <v>9.1647862695844005</v>
      </c>
      <c r="BH38" s="47">
        <f t="shared" ca="1" si="28"/>
        <v>10.35161472347038</v>
      </c>
      <c r="BI38" s="47">
        <f t="shared" ca="1" si="28"/>
        <v>10.174412425804244</v>
      </c>
      <c r="BJ38" s="47">
        <f t="shared" ca="1" si="28"/>
        <v>9.1111488968897643</v>
      </c>
      <c r="BK38" s="47">
        <f t="shared" ca="1" si="28"/>
        <v>7.0937136036518638</v>
      </c>
      <c r="BL38" s="47">
        <f t="shared" ca="1" si="28"/>
        <v>6.6271209241567099</v>
      </c>
      <c r="BM38" s="47">
        <f t="shared" ca="1" si="28"/>
        <v>6.0048361145083611</v>
      </c>
      <c r="BN38" s="47">
        <f t="shared" ca="1" si="28"/>
        <v>4.9880682629321287</v>
      </c>
      <c r="BO38" s="47">
        <f t="shared" ca="1" si="31"/>
        <v>5.0338555914706946</v>
      </c>
      <c r="BP38" s="47">
        <f t="shared" ca="1" si="31"/>
        <v>5.5043556833585132</v>
      </c>
      <c r="BQ38" s="47">
        <f t="shared" ca="1" si="31"/>
        <v>6.6114174322777108</v>
      </c>
      <c r="BR38" s="47">
        <f t="shared" ca="1" si="31"/>
        <v>7.7095758721414684</v>
      </c>
      <c r="BS38" s="47">
        <f t="shared" ca="1" si="32"/>
        <v>9.1647862695844005</v>
      </c>
      <c r="BT38" s="47">
        <f t="shared" ca="1" si="32"/>
        <v>10.35161472347038</v>
      </c>
      <c r="BU38" s="47">
        <f t="shared" ca="1" si="32"/>
        <v>10.174412425804244</v>
      </c>
      <c r="BV38" s="47">
        <f t="shared" ca="1" si="32"/>
        <v>9.1111488968897643</v>
      </c>
      <c r="BW38" s="47">
        <f t="shared" ca="1" si="32"/>
        <v>7.0937136036518638</v>
      </c>
      <c r="BX38" s="47">
        <f t="shared" ca="1" si="32"/>
        <v>6.6271209241567099</v>
      </c>
      <c r="BY38" s="47">
        <f t="shared" ca="1" si="32"/>
        <v>6.0048361145083611</v>
      </c>
      <c r="BZ38" s="47">
        <f t="shared" ca="1" si="32"/>
        <v>4.9880682629321287</v>
      </c>
      <c r="CA38" s="47">
        <f t="shared" ca="1" si="32"/>
        <v>5.0338555914706946</v>
      </c>
      <c r="CB38" s="47">
        <f t="shared" ca="1" si="32"/>
        <v>5.5043556833585132</v>
      </c>
      <c r="CC38" s="47">
        <f t="shared" ca="1" si="29"/>
        <v>6.6114174322777108</v>
      </c>
      <c r="CD38" s="47">
        <f t="shared" ca="1" si="29"/>
        <v>7.7095758721414684</v>
      </c>
      <c r="CE38" s="47">
        <f t="shared" ca="1" si="29"/>
        <v>9.1647862695844005</v>
      </c>
      <c r="CF38" s="47">
        <f t="shared" ca="1" si="29"/>
        <v>10.35161472347038</v>
      </c>
      <c r="CG38" s="47">
        <f t="shared" ca="1" si="29"/>
        <v>10.174412425804244</v>
      </c>
      <c r="CH38" s="47">
        <f t="shared" ca="1" si="29"/>
        <v>9.1111488968897643</v>
      </c>
      <c r="CI38" s="47">
        <f t="shared" ca="1" si="29"/>
        <v>7.0937136036518638</v>
      </c>
      <c r="CJ38" s="47">
        <f t="shared" ca="1" si="29"/>
        <v>6.6271209241567099</v>
      </c>
      <c r="CK38" s="47">
        <f t="shared" ca="1" si="29"/>
        <v>6.0048361145083611</v>
      </c>
      <c r="CL38" s="47">
        <f t="shared" ca="1" si="29"/>
        <v>4.9880682629321287</v>
      </c>
      <c r="CM38" s="47">
        <f t="shared" ca="1" si="26"/>
        <v>5.0338555914706946</v>
      </c>
      <c r="CN38" s="47">
        <f t="shared" ca="1" si="26"/>
        <v>5.5043556833585132</v>
      </c>
      <c r="CO38" s="47">
        <f t="shared" ca="1" si="26"/>
        <v>6.6114174322777108</v>
      </c>
      <c r="CP38" s="47">
        <f t="shared" ca="1" si="26"/>
        <v>7.7095758721414684</v>
      </c>
      <c r="CQ38" s="47">
        <f t="shared" ca="1" si="26"/>
        <v>9.1647862695844005</v>
      </c>
      <c r="CR38" s="47">
        <f t="shared" ca="1" si="26"/>
        <v>10.35161472347038</v>
      </c>
      <c r="CS38" s="47">
        <f t="shared" ca="1" si="26"/>
        <v>10.174412425804244</v>
      </c>
      <c r="CT38" s="47">
        <f t="shared" ca="1" si="26"/>
        <v>9.1111488968897643</v>
      </c>
      <c r="CU38" s="47">
        <f t="shared" ca="1" si="26"/>
        <v>7.0937136036518638</v>
      </c>
      <c r="CV38" s="47">
        <f t="shared" ca="1" si="26"/>
        <v>6.6271209241567099</v>
      </c>
      <c r="CW38" s="47">
        <f t="shared" ca="1" si="27"/>
        <v>6.0048361145083611</v>
      </c>
      <c r="CX38" s="47">
        <f t="shared" ca="1" si="27"/>
        <v>4.9880682629321287</v>
      </c>
      <c r="CY38" s="47">
        <f t="shared" ca="1" si="27"/>
        <v>5.0338555914706946</v>
      </c>
      <c r="CZ38" s="47">
        <f t="shared" ca="1" si="27"/>
        <v>5.5043556833585132</v>
      </c>
      <c r="DA38" s="47">
        <f t="shared" ca="1" si="27"/>
        <v>6.6114174322777108</v>
      </c>
      <c r="DB38" s="47">
        <f t="shared" ca="1" si="27"/>
        <v>7.7095758721414684</v>
      </c>
      <c r="DC38" s="47">
        <f t="shared" ca="1" si="27"/>
        <v>9.1647862695844005</v>
      </c>
      <c r="DD38" s="47">
        <f t="shared" ca="1" si="27"/>
        <v>10.35161472347038</v>
      </c>
    </row>
    <row r="39" spans="1:108" x14ac:dyDescent="0.25">
      <c r="A39" s="40" t="s">
        <v>138</v>
      </c>
      <c r="B39" s="40">
        <v>2457</v>
      </c>
      <c r="C39" s="40" t="s">
        <v>38</v>
      </c>
      <c r="D39" s="40" t="s">
        <v>212</v>
      </c>
      <c r="E39" s="40" t="s">
        <v>130</v>
      </c>
      <c r="F39" s="40">
        <v>17.399999999999999</v>
      </c>
      <c r="G39" s="43">
        <v>45059</v>
      </c>
      <c r="I39" s="40" t="s">
        <v>79</v>
      </c>
      <c r="J39" s="40">
        <v>2</v>
      </c>
      <c r="K39" s="40" t="s">
        <v>33</v>
      </c>
      <c r="L39" s="40" t="s">
        <v>193</v>
      </c>
      <c r="M39" s="41"/>
      <c r="N39" s="41">
        <f>VLOOKUP($C39 &amp; $I39 &amp; $K39,FATOR!$A$3:$P$22,COLUMN(E$1),0)</f>
        <v>0.34510552382231963</v>
      </c>
      <c r="O39" s="41">
        <f>VLOOKUP($C39 &amp; $I39 &amp; $K39,FATOR!$A$3:$P$22,COLUMN(F$1),0)</f>
        <v>0.2866705898236856</v>
      </c>
      <c r="P39" s="41">
        <f>VLOOKUP($C39 &amp; $I39 &amp; $K39,FATOR!$A$3:$P$22,COLUMN(G$1),0)</f>
        <v>0.28930204548682154</v>
      </c>
      <c r="Q39" s="41">
        <f>VLOOKUP($C39 &amp; $I39 &amp; $K39,FATOR!$A$3:$P$22,COLUMN(H$1),0)</f>
        <v>0.31634228065278813</v>
      </c>
      <c r="R39" s="41">
        <f>VLOOKUP($C39 &amp; $I39 &amp; $K39,FATOR!$A$3:$P$22,COLUMN(I$1),0)</f>
        <v>0.37996651909642021</v>
      </c>
      <c r="S39" s="41">
        <f>VLOOKUP($C39 &amp; $I39 &amp; $K39,FATOR!$A$3:$P$22,COLUMN(J$1),0)</f>
        <v>0.44307907311157868</v>
      </c>
      <c r="T39" s="41">
        <f>VLOOKUP($C39 &amp; $I39 &amp; $K39,FATOR!$A$3:$P$22,COLUMN(K$1),0)</f>
        <v>0.5267118545738162</v>
      </c>
      <c r="U39" s="41">
        <f>VLOOKUP($C39 &amp; $I39 &amp; $K39,FATOR!$A$3:$P$22,COLUMN(L$1),0)</f>
        <v>0.5949203864063437</v>
      </c>
      <c r="V39" s="41">
        <f>VLOOKUP($C39 &amp; $I39 &amp; $K39,FATOR!$A$3:$P$22,COLUMN(M$1),0)</f>
        <v>0.58473634631058879</v>
      </c>
      <c r="W39" s="41">
        <f>VLOOKUP($C39 &amp; $I39 &amp; $K39,FATOR!$A$3:$P$22,COLUMN(N$1),0)</f>
        <v>0.52362924694768764</v>
      </c>
      <c r="X39" s="41">
        <f>VLOOKUP($C39 &amp; $I39 &amp; $K39,FATOR!$A$3:$P$22,COLUMN(O$1),0)</f>
        <v>0.40768468986504969</v>
      </c>
      <c r="Y39" s="41">
        <f>VLOOKUP($C39 &amp; $I39 &amp; $K39,FATOR!$A$3:$P$22,COLUMN(P$1),0)</f>
        <v>0.38086901862969602</v>
      </c>
      <c r="AA39" s="42">
        <f t="shared" si="10"/>
        <v>6.0048361145083611</v>
      </c>
      <c r="AB39" s="42">
        <f t="shared" si="11"/>
        <v>4.9880682629321287</v>
      </c>
      <c r="AC39" s="42">
        <f t="shared" si="12"/>
        <v>5.0338555914706946</v>
      </c>
      <c r="AD39" s="42">
        <f t="shared" si="13"/>
        <v>5.5043556833585132</v>
      </c>
      <c r="AE39" s="42">
        <f t="shared" si="14"/>
        <v>6.6114174322777108</v>
      </c>
      <c r="AF39" s="42">
        <f t="shared" si="15"/>
        <v>7.7095758721414684</v>
      </c>
      <c r="AG39" s="42">
        <f t="shared" si="16"/>
        <v>9.1647862695844005</v>
      </c>
      <c r="AH39" s="42">
        <f t="shared" si="17"/>
        <v>10.35161472347038</v>
      </c>
      <c r="AI39" s="42">
        <f t="shared" si="18"/>
        <v>10.174412425804244</v>
      </c>
      <c r="AJ39" s="42">
        <f t="shared" si="19"/>
        <v>9.1111488968897643</v>
      </c>
      <c r="AK39" s="42">
        <f t="shared" si="20"/>
        <v>7.0937136036518638</v>
      </c>
      <c r="AL39" s="42">
        <f t="shared" si="21"/>
        <v>6.6271209241567099</v>
      </c>
      <c r="AN39" s="43">
        <f t="shared" si="22"/>
        <v>45090</v>
      </c>
      <c r="AO39" s="47">
        <f t="shared" ca="1" si="30"/>
        <v>6.0048361145083611</v>
      </c>
      <c r="AP39" s="47">
        <f t="shared" ca="1" si="30"/>
        <v>4.9880682629321287</v>
      </c>
      <c r="AQ39" s="47">
        <f t="shared" ca="1" si="30"/>
        <v>5.0338555914706946</v>
      </c>
      <c r="AR39" s="47">
        <f t="shared" ca="1" si="30"/>
        <v>5.5043556833585132</v>
      </c>
      <c r="AS39" s="47">
        <f t="shared" ca="1" si="30"/>
        <v>6.6114174322777108</v>
      </c>
      <c r="AT39" s="47">
        <f t="shared" ca="1" si="30"/>
        <v>7.7095758721414684</v>
      </c>
      <c r="AU39" s="47">
        <f t="shared" ca="1" si="30"/>
        <v>9.1647862695844005</v>
      </c>
      <c r="AV39" s="47">
        <f t="shared" ca="1" si="30"/>
        <v>10.35161472347038</v>
      </c>
      <c r="AW39" s="47">
        <f t="shared" ca="1" si="30"/>
        <v>10.174412425804244</v>
      </c>
      <c r="AX39" s="47">
        <f t="shared" ca="1" si="30"/>
        <v>9.1111488968897643</v>
      </c>
      <c r="AY39" s="47">
        <f t="shared" ca="1" si="28"/>
        <v>7.0937136036518638</v>
      </c>
      <c r="AZ39" s="47">
        <f t="shared" ca="1" si="28"/>
        <v>6.6271209241567099</v>
      </c>
      <c r="BA39" s="47">
        <f t="shared" ca="1" si="28"/>
        <v>6.0048361145083611</v>
      </c>
      <c r="BB39" s="47">
        <f t="shared" ca="1" si="28"/>
        <v>4.9880682629321287</v>
      </c>
      <c r="BC39" s="47">
        <f t="shared" ca="1" si="28"/>
        <v>5.0338555914706946</v>
      </c>
      <c r="BD39" s="47">
        <f t="shared" ca="1" si="28"/>
        <v>5.5043556833585132</v>
      </c>
      <c r="BE39" s="47">
        <f t="shared" ca="1" si="28"/>
        <v>6.6114174322777108</v>
      </c>
      <c r="BF39" s="47">
        <f t="shared" ca="1" si="28"/>
        <v>7.7095758721414684</v>
      </c>
      <c r="BG39" s="47">
        <f t="shared" ca="1" si="28"/>
        <v>9.1647862695844005</v>
      </c>
      <c r="BH39" s="47">
        <f t="shared" ca="1" si="28"/>
        <v>10.35161472347038</v>
      </c>
      <c r="BI39" s="47">
        <f t="shared" ca="1" si="28"/>
        <v>10.174412425804244</v>
      </c>
      <c r="BJ39" s="47">
        <f t="shared" ca="1" si="28"/>
        <v>9.1111488968897643</v>
      </c>
      <c r="BK39" s="47">
        <f t="shared" ca="1" si="28"/>
        <v>7.0937136036518638</v>
      </c>
      <c r="BL39" s="47">
        <f t="shared" ca="1" si="28"/>
        <v>6.6271209241567099</v>
      </c>
      <c r="BM39" s="47">
        <f t="shared" ca="1" si="28"/>
        <v>6.0048361145083611</v>
      </c>
      <c r="BN39" s="47">
        <f t="shared" ca="1" si="28"/>
        <v>4.9880682629321287</v>
      </c>
      <c r="BO39" s="47">
        <f t="shared" ca="1" si="31"/>
        <v>5.0338555914706946</v>
      </c>
      <c r="BP39" s="47">
        <f t="shared" ca="1" si="31"/>
        <v>5.5043556833585132</v>
      </c>
      <c r="BQ39" s="47">
        <f t="shared" ca="1" si="31"/>
        <v>6.6114174322777108</v>
      </c>
      <c r="BR39" s="47">
        <f t="shared" ca="1" si="31"/>
        <v>7.7095758721414684</v>
      </c>
      <c r="BS39" s="47">
        <f t="shared" ca="1" si="32"/>
        <v>9.1647862695844005</v>
      </c>
      <c r="BT39" s="47">
        <f t="shared" ca="1" si="32"/>
        <v>10.35161472347038</v>
      </c>
      <c r="BU39" s="47">
        <f t="shared" ca="1" si="32"/>
        <v>10.174412425804244</v>
      </c>
      <c r="BV39" s="47">
        <f t="shared" ca="1" si="32"/>
        <v>9.1111488968897643</v>
      </c>
      <c r="BW39" s="47">
        <f t="shared" ca="1" si="32"/>
        <v>7.0937136036518638</v>
      </c>
      <c r="BX39" s="47">
        <f t="shared" ca="1" si="32"/>
        <v>6.6271209241567099</v>
      </c>
      <c r="BY39" s="47">
        <f t="shared" ca="1" si="32"/>
        <v>6.0048361145083611</v>
      </c>
      <c r="BZ39" s="47">
        <f t="shared" ca="1" si="32"/>
        <v>4.9880682629321287</v>
      </c>
      <c r="CA39" s="47">
        <f t="shared" ca="1" si="32"/>
        <v>5.0338555914706946</v>
      </c>
      <c r="CB39" s="47">
        <f t="shared" ca="1" si="32"/>
        <v>5.5043556833585132</v>
      </c>
      <c r="CC39" s="47">
        <f t="shared" ca="1" si="29"/>
        <v>6.6114174322777108</v>
      </c>
      <c r="CD39" s="47">
        <f t="shared" ca="1" si="29"/>
        <v>7.7095758721414684</v>
      </c>
      <c r="CE39" s="47">
        <f t="shared" ca="1" si="29"/>
        <v>9.1647862695844005</v>
      </c>
      <c r="CF39" s="47">
        <f t="shared" ca="1" si="29"/>
        <v>10.35161472347038</v>
      </c>
      <c r="CG39" s="47">
        <f t="shared" ca="1" si="29"/>
        <v>10.174412425804244</v>
      </c>
      <c r="CH39" s="47">
        <f t="shared" ca="1" si="29"/>
        <v>9.1111488968897643</v>
      </c>
      <c r="CI39" s="47">
        <f t="shared" ca="1" si="29"/>
        <v>7.0937136036518638</v>
      </c>
      <c r="CJ39" s="47">
        <f t="shared" ca="1" si="29"/>
        <v>6.6271209241567099</v>
      </c>
      <c r="CK39" s="47">
        <f t="shared" ca="1" si="29"/>
        <v>6.0048361145083611</v>
      </c>
      <c r="CL39" s="47">
        <f t="shared" ca="1" si="29"/>
        <v>4.9880682629321287</v>
      </c>
      <c r="CM39" s="47">
        <f t="shared" ca="1" si="26"/>
        <v>5.0338555914706946</v>
      </c>
      <c r="CN39" s="47">
        <f t="shared" ca="1" si="26"/>
        <v>5.5043556833585132</v>
      </c>
      <c r="CO39" s="47">
        <f t="shared" ca="1" si="26"/>
        <v>6.6114174322777108</v>
      </c>
      <c r="CP39" s="47">
        <f t="shared" ca="1" si="26"/>
        <v>7.7095758721414684</v>
      </c>
      <c r="CQ39" s="47">
        <f t="shared" ca="1" si="26"/>
        <v>9.1647862695844005</v>
      </c>
      <c r="CR39" s="47">
        <f t="shared" ca="1" si="26"/>
        <v>10.35161472347038</v>
      </c>
      <c r="CS39" s="47">
        <f t="shared" ca="1" si="26"/>
        <v>10.174412425804244</v>
      </c>
      <c r="CT39" s="47">
        <f t="shared" ca="1" si="26"/>
        <v>9.1111488968897643</v>
      </c>
      <c r="CU39" s="47">
        <f t="shared" ca="1" si="26"/>
        <v>7.0937136036518638</v>
      </c>
      <c r="CV39" s="47">
        <f t="shared" ca="1" si="26"/>
        <v>6.6271209241567099</v>
      </c>
      <c r="CW39" s="47">
        <f t="shared" ca="1" si="27"/>
        <v>6.0048361145083611</v>
      </c>
      <c r="CX39" s="47">
        <f t="shared" ca="1" si="27"/>
        <v>4.9880682629321287</v>
      </c>
      <c r="CY39" s="47">
        <f t="shared" ca="1" si="27"/>
        <v>5.0338555914706946</v>
      </c>
      <c r="CZ39" s="47">
        <f t="shared" ca="1" si="27"/>
        <v>5.5043556833585132</v>
      </c>
      <c r="DA39" s="47">
        <f t="shared" ca="1" si="27"/>
        <v>6.6114174322777108</v>
      </c>
      <c r="DB39" s="47">
        <f t="shared" ca="1" si="27"/>
        <v>7.7095758721414684</v>
      </c>
      <c r="DC39" s="47">
        <f t="shared" ca="1" si="27"/>
        <v>9.1647862695844005</v>
      </c>
      <c r="DD39" s="47">
        <f t="shared" ca="1" si="27"/>
        <v>10.35161472347038</v>
      </c>
    </row>
    <row r="40" spans="1:108" x14ac:dyDescent="0.25">
      <c r="A40" s="40" t="s">
        <v>138</v>
      </c>
      <c r="B40" s="40">
        <v>2457</v>
      </c>
      <c r="C40" s="40" t="s">
        <v>38</v>
      </c>
      <c r="D40" s="40" t="s">
        <v>212</v>
      </c>
      <c r="E40" s="40" t="s">
        <v>136</v>
      </c>
      <c r="F40" s="40">
        <v>11.6</v>
      </c>
      <c r="G40" s="43">
        <v>45163</v>
      </c>
      <c r="I40" s="40" t="s">
        <v>79</v>
      </c>
      <c r="J40" s="40">
        <v>2</v>
      </c>
      <c r="K40" s="40" t="s">
        <v>33</v>
      </c>
      <c r="L40" s="40" t="s">
        <v>193</v>
      </c>
      <c r="M40" s="41"/>
      <c r="N40" s="41">
        <f>VLOOKUP($C40 &amp; $I40 &amp; $K40,FATOR!$A$3:$P$22,COLUMN(E$1),0)</f>
        <v>0.34510552382231963</v>
      </c>
      <c r="O40" s="41">
        <f>VLOOKUP($C40 &amp; $I40 &amp; $K40,FATOR!$A$3:$P$22,COLUMN(F$1),0)</f>
        <v>0.2866705898236856</v>
      </c>
      <c r="P40" s="41">
        <f>VLOOKUP($C40 &amp; $I40 &amp; $K40,FATOR!$A$3:$P$22,COLUMN(G$1),0)</f>
        <v>0.28930204548682154</v>
      </c>
      <c r="Q40" s="41">
        <f>VLOOKUP($C40 &amp; $I40 &amp; $K40,FATOR!$A$3:$P$22,COLUMN(H$1),0)</f>
        <v>0.31634228065278813</v>
      </c>
      <c r="R40" s="41">
        <f>VLOOKUP($C40 &amp; $I40 &amp; $K40,FATOR!$A$3:$P$22,COLUMN(I$1),0)</f>
        <v>0.37996651909642021</v>
      </c>
      <c r="S40" s="41">
        <f>VLOOKUP($C40 &amp; $I40 &amp; $K40,FATOR!$A$3:$P$22,COLUMN(J$1),0)</f>
        <v>0.44307907311157868</v>
      </c>
      <c r="T40" s="41">
        <f>VLOOKUP($C40 &amp; $I40 &amp; $K40,FATOR!$A$3:$P$22,COLUMN(K$1),0)</f>
        <v>0.5267118545738162</v>
      </c>
      <c r="U40" s="41">
        <f>VLOOKUP($C40 &amp; $I40 &amp; $K40,FATOR!$A$3:$P$22,COLUMN(L$1),0)</f>
        <v>0.5949203864063437</v>
      </c>
      <c r="V40" s="41">
        <f>VLOOKUP($C40 &amp; $I40 &amp; $K40,FATOR!$A$3:$P$22,COLUMN(M$1),0)</f>
        <v>0.58473634631058879</v>
      </c>
      <c r="W40" s="41">
        <f>VLOOKUP($C40 &amp; $I40 &amp; $K40,FATOR!$A$3:$P$22,COLUMN(N$1),0)</f>
        <v>0.52362924694768764</v>
      </c>
      <c r="X40" s="41">
        <f>VLOOKUP($C40 &amp; $I40 &amp; $K40,FATOR!$A$3:$P$22,COLUMN(O$1),0)</f>
        <v>0.40768468986504969</v>
      </c>
      <c r="Y40" s="41">
        <f>VLOOKUP($C40 &amp; $I40 &amp; $K40,FATOR!$A$3:$P$22,COLUMN(P$1),0)</f>
        <v>0.38086901862969602</v>
      </c>
      <c r="AA40" s="42">
        <f t="shared" si="10"/>
        <v>4.003224076338908</v>
      </c>
      <c r="AB40" s="42">
        <f t="shared" si="11"/>
        <v>3.3253788419547528</v>
      </c>
      <c r="AC40" s="42">
        <f t="shared" si="12"/>
        <v>3.3559037276471297</v>
      </c>
      <c r="AD40" s="42">
        <f t="shared" si="13"/>
        <v>3.6695704555723423</v>
      </c>
      <c r="AE40" s="42">
        <f t="shared" si="14"/>
        <v>4.4076116215184742</v>
      </c>
      <c r="AF40" s="42">
        <f t="shared" si="15"/>
        <v>5.1397172480943123</v>
      </c>
      <c r="AG40" s="42">
        <f t="shared" si="16"/>
        <v>6.1098575130562676</v>
      </c>
      <c r="AH40" s="42">
        <f t="shared" si="17"/>
        <v>6.9010764823135871</v>
      </c>
      <c r="AI40" s="42">
        <f t="shared" si="18"/>
        <v>6.7829416172028294</v>
      </c>
      <c r="AJ40" s="42">
        <f t="shared" si="19"/>
        <v>6.0740992645931762</v>
      </c>
      <c r="AK40" s="42">
        <f t="shared" si="20"/>
        <v>4.7291424024345758</v>
      </c>
      <c r="AL40" s="42">
        <f t="shared" si="21"/>
        <v>4.4180806161044739</v>
      </c>
      <c r="AN40" s="43">
        <f t="shared" si="22"/>
        <v>45194</v>
      </c>
      <c r="AO40" s="47">
        <f t="shared" ca="1" si="30"/>
        <v>4.003224076338908</v>
      </c>
      <c r="AP40" s="47">
        <f t="shared" ca="1" si="30"/>
        <v>3.3253788419547528</v>
      </c>
      <c r="AQ40" s="47">
        <f t="shared" ca="1" si="30"/>
        <v>3.3559037276471297</v>
      </c>
      <c r="AR40" s="47">
        <f t="shared" ca="1" si="30"/>
        <v>3.6695704555723423</v>
      </c>
      <c r="AS40" s="47">
        <f t="shared" ca="1" si="30"/>
        <v>4.4076116215184742</v>
      </c>
      <c r="AT40" s="47">
        <f t="shared" ca="1" si="30"/>
        <v>5.1397172480943123</v>
      </c>
      <c r="AU40" s="47">
        <f t="shared" ca="1" si="30"/>
        <v>6.1098575130562676</v>
      </c>
      <c r="AV40" s="47">
        <f t="shared" ca="1" si="30"/>
        <v>6.9010764823135871</v>
      </c>
      <c r="AW40" s="47">
        <f t="shared" ca="1" si="30"/>
        <v>6.7829416172028294</v>
      </c>
      <c r="AX40" s="47">
        <f t="shared" ca="1" si="30"/>
        <v>6.0740992645931762</v>
      </c>
      <c r="AY40" s="47">
        <f t="shared" ca="1" si="28"/>
        <v>4.7291424024345758</v>
      </c>
      <c r="AZ40" s="47">
        <f t="shared" ca="1" si="28"/>
        <v>4.4180806161044739</v>
      </c>
      <c r="BA40" s="47">
        <f t="shared" ca="1" si="28"/>
        <v>4.003224076338908</v>
      </c>
      <c r="BB40" s="47">
        <f t="shared" ca="1" si="28"/>
        <v>3.3253788419547528</v>
      </c>
      <c r="BC40" s="47">
        <f t="shared" ca="1" si="28"/>
        <v>3.3559037276471297</v>
      </c>
      <c r="BD40" s="47">
        <f t="shared" ca="1" si="28"/>
        <v>3.6695704555723423</v>
      </c>
      <c r="BE40" s="47">
        <f t="shared" ca="1" si="28"/>
        <v>4.4076116215184742</v>
      </c>
      <c r="BF40" s="47">
        <f t="shared" ca="1" si="28"/>
        <v>5.1397172480943123</v>
      </c>
      <c r="BG40" s="47">
        <f t="shared" ca="1" si="28"/>
        <v>6.1098575130562676</v>
      </c>
      <c r="BH40" s="47">
        <f t="shared" ca="1" si="28"/>
        <v>6.9010764823135871</v>
      </c>
      <c r="BI40" s="47">
        <f t="shared" ca="1" si="28"/>
        <v>6.7829416172028294</v>
      </c>
      <c r="BJ40" s="47">
        <f t="shared" ca="1" si="28"/>
        <v>6.0740992645931762</v>
      </c>
      <c r="BK40" s="47">
        <f t="shared" ca="1" si="28"/>
        <v>4.7291424024345758</v>
      </c>
      <c r="BL40" s="47">
        <f t="shared" ca="1" si="28"/>
        <v>4.4180806161044739</v>
      </c>
      <c r="BM40" s="47">
        <f t="shared" ca="1" si="28"/>
        <v>4.003224076338908</v>
      </c>
      <c r="BN40" s="47">
        <f t="shared" ca="1" si="28"/>
        <v>3.3253788419547528</v>
      </c>
      <c r="BO40" s="47">
        <f t="shared" ca="1" si="31"/>
        <v>3.3559037276471297</v>
      </c>
      <c r="BP40" s="47">
        <f t="shared" ca="1" si="31"/>
        <v>3.6695704555723423</v>
      </c>
      <c r="BQ40" s="47">
        <f t="shared" ca="1" si="31"/>
        <v>4.4076116215184742</v>
      </c>
      <c r="BR40" s="47">
        <f t="shared" ca="1" si="31"/>
        <v>5.1397172480943123</v>
      </c>
      <c r="BS40" s="47">
        <f t="shared" ca="1" si="32"/>
        <v>6.1098575130562676</v>
      </c>
      <c r="BT40" s="47">
        <f t="shared" ca="1" si="32"/>
        <v>6.9010764823135871</v>
      </c>
      <c r="BU40" s="47">
        <f t="shared" ca="1" si="32"/>
        <v>6.7829416172028294</v>
      </c>
      <c r="BV40" s="47">
        <f t="shared" ca="1" si="32"/>
        <v>6.0740992645931762</v>
      </c>
      <c r="BW40" s="47">
        <f t="shared" ca="1" si="32"/>
        <v>4.7291424024345758</v>
      </c>
      <c r="BX40" s="47">
        <f t="shared" ca="1" si="32"/>
        <v>4.4180806161044739</v>
      </c>
      <c r="BY40" s="47">
        <f t="shared" ca="1" si="32"/>
        <v>4.003224076338908</v>
      </c>
      <c r="BZ40" s="47">
        <f t="shared" ca="1" si="32"/>
        <v>3.3253788419547528</v>
      </c>
      <c r="CA40" s="47">
        <f t="shared" ca="1" si="32"/>
        <v>3.3559037276471297</v>
      </c>
      <c r="CB40" s="47">
        <f t="shared" ca="1" si="32"/>
        <v>3.6695704555723423</v>
      </c>
      <c r="CC40" s="47">
        <f t="shared" ca="1" si="29"/>
        <v>4.4076116215184742</v>
      </c>
      <c r="CD40" s="47">
        <f t="shared" ca="1" si="29"/>
        <v>5.1397172480943123</v>
      </c>
      <c r="CE40" s="47">
        <f t="shared" ca="1" si="29"/>
        <v>6.1098575130562676</v>
      </c>
      <c r="CF40" s="47">
        <f t="shared" ca="1" si="29"/>
        <v>6.9010764823135871</v>
      </c>
      <c r="CG40" s="47">
        <f t="shared" ca="1" si="29"/>
        <v>6.7829416172028294</v>
      </c>
      <c r="CH40" s="47">
        <f t="shared" ca="1" si="29"/>
        <v>6.0740992645931762</v>
      </c>
      <c r="CI40" s="47">
        <f t="shared" ca="1" si="29"/>
        <v>4.7291424024345758</v>
      </c>
      <c r="CJ40" s="47">
        <f t="shared" ca="1" si="29"/>
        <v>4.4180806161044739</v>
      </c>
      <c r="CK40" s="47">
        <f t="shared" ca="1" si="29"/>
        <v>4.003224076338908</v>
      </c>
      <c r="CL40" s="47">
        <f t="shared" ca="1" si="29"/>
        <v>3.3253788419547528</v>
      </c>
      <c r="CM40" s="47">
        <f t="shared" ca="1" si="26"/>
        <v>3.3559037276471297</v>
      </c>
      <c r="CN40" s="47">
        <f t="shared" ref="CM40:CV65" ca="1" si="33">IF($AN40&lt;=CN$1,HLOOKUP(MONTH(CN$1),$AA:$AL,ROW($AO40),0),"")</f>
        <v>3.6695704555723423</v>
      </c>
      <c r="CO40" s="47">
        <f t="shared" ca="1" si="33"/>
        <v>4.4076116215184742</v>
      </c>
      <c r="CP40" s="47">
        <f t="shared" ca="1" si="33"/>
        <v>5.1397172480943123</v>
      </c>
      <c r="CQ40" s="47">
        <f t="shared" ca="1" si="33"/>
        <v>6.1098575130562676</v>
      </c>
      <c r="CR40" s="47">
        <f t="shared" ca="1" si="33"/>
        <v>6.9010764823135871</v>
      </c>
      <c r="CS40" s="47">
        <f t="shared" ca="1" si="33"/>
        <v>6.7829416172028294</v>
      </c>
      <c r="CT40" s="47">
        <f t="shared" ca="1" si="33"/>
        <v>6.0740992645931762</v>
      </c>
      <c r="CU40" s="47">
        <f t="shared" ca="1" si="33"/>
        <v>4.7291424024345758</v>
      </c>
      <c r="CV40" s="47">
        <f t="shared" ca="1" si="33"/>
        <v>4.4180806161044739</v>
      </c>
      <c r="CW40" s="47">
        <f t="shared" ca="1" si="27"/>
        <v>4.003224076338908</v>
      </c>
      <c r="CX40" s="47">
        <f t="shared" ca="1" si="27"/>
        <v>3.3253788419547528</v>
      </c>
      <c r="CY40" s="47">
        <f t="shared" ca="1" si="27"/>
        <v>3.3559037276471297</v>
      </c>
      <c r="CZ40" s="47">
        <f t="shared" ca="1" si="27"/>
        <v>3.6695704555723423</v>
      </c>
      <c r="DA40" s="47">
        <f t="shared" ca="1" si="27"/>
        <v>4.4076116215184742</v>
      </c>
      <c r="DB40" s="47">
        <f t="shared" ca="1" si="27"/>
        <v>5.1397172480943123</v>
      </c>
      <c r="DC40" s="47">
        <f t="shared" ca="1" si="27"/>
        <v>6.1098575130562676</v>
      </c>
      <c r="DD40" s="47">
        <f t="shared" ca="1" si="27"/>
        <v>6.9010764823135871</v>
      </c>
    </row>
    <row r="41" spans="1:108" x14ac:dyDescent="0.25">
      <c r="A41" s="40" t="s">
        <v>138</v>
      </c>
      <c r="B41" s="40">
        <v>2457</v>
      </c>
      <c r="C41" s="40" t="s">
        <v>38</v>
      </c>
      <c r="D41" s="40" t="s">
        <v>212</v>
      </c>
      <c r="E41" s="40" t="s">
        <v>160</v>
      </c>
      <c r="F41" s="40">
        <v>5.7999999999999989</v>
      </c>
      <c r="G41" s="43">
        <v>45220</v>
      </c>
      <c r="I41" s="40" t="s">
        <v>79</v>
      </c>
      <c r="J41" s="40">
        <v>2</v>
      </c>
      <c r="K41" s="40" t="s">
        <v>33</v>
      </c>
      <c r="L41" s="40" t="s">
        <v>193</v>
      </c>
      <c r="M41" s="41"/>
      <c r="N41" s="41">
        <f>VLOOKUP($C41 &amp; $I41 &amp; $K41,FATOR!$A$3:$P$22,COLUMN(E$1),0)</f>
        <v>0.34510552382231963</v>
      </c>
      <c r="O41" s="41">
        <f>VLOOKUP($C41 &amp; $I41 &amp; $K41,FATOR!$A$3:$P$22,COLUMN(F$1),0)</f>
        <v>0.2866705898236856</v>
      </c>
      <c r="P41" s="41">
        <f>VLOOKUP($C41 &amp; $I41 &amp; $K41,FATOR!$A$3:$P$22,COLUMN(G$1),0)</f>
        <v>0.28930204548682154</v>
      </c>
      <c r="Q41" s="41">
        <f>VLOOKUP($C41 &amp; $I41 &amp; $K41,FATOR!$A$3:$P$22,COLUMN(H$1),0)</f>
        <v>0.31634228065278813</v>
      </c>
      <c r="R41" s="41">
        <f>VLOOKUP($C41 &amp; $I41 &amp; $K41,FATOR!$A$3:$P$22,COLUMN(I$1),0)</f>
        <v>0.37996651909642021</v>
      </c>
      <c r="S41" s="41">
        <f>VLOOKUP($C41 &amp; $I41 &amp; $K41,FATOR!$A$3:$P$22,COLUMN(J$1),0)</f>
        <v>0.44307907311157868</v>
      </c>
      <c r="T41" s="41">
        <f>VLOOKUP($C41 &amp; $I41 &amp; $K41,FATOR!$A$3:$P$22,COLUMN(K$1),0)</f>
        <v>0.5267118545738162</v>
      </c>
      <c r="U41" s="41">
        <f>VLOOKUP($C41 &amp; $I41 &amp; $K41,FATOR!$A$3:$P$22,COLUMN(L$1),0)</f>
        <v>0.5949203864063437</v>
      </c>
      <c r="V41" s="41">
        <f>VLOOKUP($C41 &amp; $I41 &amp; $K41,FATOR!$A$3:$P$22,COLUMN(M$1),0)</f>
        <v>0.58473634631058879</v>
      </c>
      <c r="W41" s="41">
        <f>VLOOKUP($C41 &amp; $I41 &amp; $K41,FATOR!$A$3:$P$22,COLUMN(N$1),0)</f>
        <v>0.52362924694768764</v>
      </c>
      <c r="X41" s="41">
        <f>VLOOKUP($C41 &amp; $I41 &amp; $K41,FATOR!$A$3:$P$22,COLUMN(O$1),0)</f>
        <v>0.40768468986504969</v>
      </c>
      <c r="Y41" s="41">
        <f>VLOOKUP($C41 &amp; $I41 &amp; $K41,FATOR!$A$3:$P$22,COLUMN(P$1),0)</f>
        <v>0.38086901862969602</v>
      </c>
      <c r="AA41" s="42">
        <f t="shared" si="10"/>
        <v>2.0016120381694535</v>
      </c>
      <c r="AB41" s="42">
        <f t="shared" si="11"/>
        <v>1.6626894209773762</v>
      </c>
      <c r="AC41" s="42">
        <f t="shared" si="12"/>
        <v>1.6779518638235646</v>
      </c>
      <c r="AD41" s="42">
        <f t="shared" si="13"/>
        <v>1.8347852277861709</v>
      </c>
      <c r="AE41" s="42">
        <f t="shared" si="14"/>
        <v>2.2038058107592366</v>
      </c>
      <c r="AF41" s="42">
        <f t="shared" si="15"/>
        <v>2.5698586240471557</v>
      </c>
      <c r="AG41" s="42">
        <f t="shared" si="16"/>
        <v>3.0549287565281333</v>
      </c>
      <c r="AH41" s="42">
        <f t="shared" si="17"/>
        <v>3.4505382411567926</v>
      </c>
      <c r="AI41" s="42">
        <f t="shared" si="18"/>
        <v>3.3914708086014143</v>
      </c>
      <c r="AJ41" s="42">
        <f t="shared" si="19"/>
        <v>3.0370496322965876</v>
      </c>
      <c r="AK41" s="42">
        <f t="shared" si="20"/>
        <v>2.3645712012172879</v>
      </c>
      <c r="AL41" s="42">
        <f t="shared" si="21"/>
        <v>2.2090403080522365</v>
      </c>
      <c r="AN41" s="43">
        <f t="shared" si="22"/>
        <v>45251</v>
      </c>
      <c r="AO41" s="47">
        <f t="shared" ca="1" si="30"/>
        <v>2.0016120381694535</v>
      </c>
      <c r="AP41" s="47">
        <f t="shared" ca="1" si="30"/>
        <v>1.6626894209773762</v>
      </c>
      <c r="AQ41" s="47">
        <f t="shared" ca="1" si="30"/>
        <v>1.6779518638235646</v>
      </c>
      <c r="AR41" s="47">
        <f t="shared" ca="1" si="30"/>
        <v>1.8347852277861709</v>
      </c>
      <c r="AS41" s="47">
        <f t="shared" ca="1" si="30"/>
        <v>2.2038058107592366</v>
      </c>
      <c r="AT41" s="47">
        <f t="shared" ca="1" si="30"/>
        <v>2.5698586240471557</v>
      </c>
      <c r="AU41" s="47">
        <f t="shared" ca="1" si="30"/>
        <v>3.0549287565281333</v>
      </c>
      <c r="AV41" s="47">
        <f t="shared" ca="1" si="30"/>
        <v>3.4505382411567926</v>
      </c>
      <c r="AW41" s="47">
        <f t="shared" ca="1" si="30"/>
        <v>3.3914708086014143</v>
      </c>
      <c r="AX41" s="47">
        <f t="shared" ca="1" si="30"/>
        <v>3.0370496322965876</v>
      </c>
      <c r="AY41" s="47">
        <f t="shared" ca="1" si="28"/>
        <v>2.3645712012172879</v>
      </c>
      <c r="AZ41" s="47">
        <f t="shared" ca="1" si="28"/>
        <v>2.2090403080522365</v>
      </c>
      <c r="BA41" s="47">
        <f t="shared" ca="1" si="28"/>
        <v>2.0016120381694535</v>
      </c>
      <c r="BB41" s="47">
        <f t="shared" ca="1" si="28"/>
        <v>1.6626894209773762</v>
      </c>
      <c r="BC41" s="47">
        <f t="shared" ca="1" si="28"/>
        <v>1.6779518638235646</v>
      </c>
      <c r="BD41" s="47">
        <f t="shared" ca="1" si="28"/>
        <v>1.8347852277861709</v>
      </c>
      <c r="BE41" s="47">
        <f t="shared" ca="1" si="28"/>
        <v>2.2038058107592366</v>
      </c>
      <c r="BF41" s="47">
        <f t="shared" ca="1" si="28"/>
        <v>2.5698586240471557</v>
      </c>
      <c r="BG41" s="47">
        <f t="shared" ca="1" si="28"/>
        <v>3.0549287565281333</v>
      </c>
      <c r="BH41" s="47">
        <f t="shared" ca="1" si="28"/>
        <v>3.4505382411567926</v>
      </c>
      <c r="BI41" s="47">
        <f t="shared" ca="1" si="28"/>
        <v>3.3914708086014143</v>
      </c>
      <c r="BJ41" s="47">
        <f t="shared" ca="1" si="28"/>
        <v>3.0370496322965876</v>
      </c>
      <c r="BK41" s="47">
        <f t="shared" ca="1" si="28"/>
        <v>2.3645712012172879</v>
      </c>
      <c r="BL41" s="47">
        <f t="shared" ca="1" si="28"/>
        <v>2.2090403080522365</v>
      </c>
      <c r="BM41" s="47">
        <f t="shared" ca="1" si="28"/>
        <v>2.0016120381694535</v>
      </c>
      <c r="BN41" s="47">
        <f t="shared" ca="1" si="28"/>
        <v>1.6626894209773762</v>
      </c>
      <c r="BO41" s="47">
        <f t="shared" ca="1" si="31"/>
        <v>1.6779518638235646</v>
      </c>
      <c r="BP41" s="47">
        <f t="shared" ca="1" si="31"/>
        <v>1.8347852277861709</v>
      </c>
      <c r="BQ41" s="47">
        <f t="shared" ca="1" si="31"/>
        <v>2.2038058107592366</v>
      </c>
      <c r="BR41" s="47">
        <f t="shared" ca="1" si="31"/>
        <v>2.5698586240471557</v>
      </c>
      <c r="BS41" s="47">
        <f t="shared" ca="1" si="32"/>
        <v>3.0549287565281333</v>
      </c>
      <c r="BT41" s="47">
        <f t="shared" ca="1" si="32"/>
        <v>3.4505382411567926</v>
      </c>
      <c r="BU41" s="47">
        <f t="shared" ca="1" si="32"/>
        <v>3.3914708086014143</v>
      </c>
      <c r="BV41" s="47">
        <f t="shared" ca="1" si="32"/>
        <v>3.0370496322965876</v>
      </c>
      <c r="BW41" s="47">
        <f t="shared" ca="1" si="32"/>
        <v>2.3645712012172879</v>
      </c>
      <c r="BX41" s="47">
        <f t="shared" ca="1" si="32"/>
        <v>2.2090403080522365</v>
      </c>
      <c r="BY41" s="47">
        <f t="shared" ca="1" si="32"/>
        <v>2.0016120381694535</v>
      </c>
      <c r="BZ41" s="47">
        <f t="shared" ca="1" si="32"/>
        <v>1.6626894209773762</v>
      </c>
      <c r="CA41" s="47">
        <f t="shared" ca="1" si="32"/>
        <v>1.6779518638235646</v>
      </c>
      <c r="CB41" s="47">
        <f t="shared" ca="1" si="32"/>
        <v>1.8347852277861709</v>
      </c>
      <c r="CC41" s="47">
        <f t="shared" ca="1" si="29"/>
        <v>2.2038058107592366</v>
      </c>
      <c r="CD41" s="47">
        <f t="shared" ca="1" si="29"/>
        <v>2.5698586240471557</v>
      </c>
      <c r="CE41" s="47">
        <f t="shared" ca="1" si="29"/>
        <v>3.0549287565281333</v>
      </c>
      <c r="CF41" s="47">
        <f t="shared" ca="1" si="29"/>
        <v>3.4505382411567926</v>
      </c>
      <c r="CG41" s="47">
        <f t="shared" ca="1" si="29"/>
        <v>3.3914708086014143</v>
      </c>
      <c r="CH41" s="47">
        <f t="shared" ca="1" si="29"/>
        <v>3.0370496322965876</v>
      </c>
      <c r="CI41" s="47">
        <f t="shared" ca="1" si="29"/>
        <v>2.3645712012172879</v>
      </c>
      <c r="CJ41" s="47">
        <f t="shared" ca="1" si="29"/>
        <v>2.2090403080522365</v>
      </c>
      <c r="CK41" s="47">
        <f t="shared" ca="1" si="29"/>
        <v>2.0016120381694535</v>
      </c>
      <c r="CL41" s="47">
        <f t="shared" ca="1" si="29"/>
        <v>1.6626894209773762</v>
      </c>
      <c r="CM41" s="47">
        <f t="shared" ca="1" si="33"/>
        <v>1.6779518638235646</v>
      </c>
      <c r="CN41" s="47">
        <f t="shared" ca="1" si="33"/>
        <v>1.8347852277861709</v>
      </c>
      <c r="CO41" s="47">
        <f t="shared" ca="1" si="33"/>
        <v>2.2038058107592366</v>
      </c>
      <c r="CP41" s="47">
        <f t="shared" ca="1" si="33"/>
        <v>2.5698586240471557</v>
      </c>
      <c r="CQ41" s="47">
        <f t="shared" ca="1" si="33"/>
        <v>3.0549287565281333</v>
      </c>
      <c r="CR41" s="47">
        <f t="shared" ca="1" si="33"/>
        <v>3.4505382411567926</v>
      </c>
      <c r="CS41" s="47">
        <f t="shared" ca="1" si="33"/>
        <v>3.3914708086014143</v>
      </c>
      <c r="CT41" s="47">
        <f t="shared" ca="1" si="33"/>
        <v>3.0370496322965876</v>
      </c>
      <c r="CU41" s="47">
        <f t="shared" ca="1" si="33"/>
        <v>2.3645712012172879</v>
      </c>
      <c r="CV41" s="47">
        <f t="shared" ca="1" si="33"/>
        <v>2.2090403080522365</v>
      </c>
      <c r="CW41" s="47">
        <f t="shared" ca="1" si="27"/>
        <v>2.0016120381694535</v>
      </c>
      <c r="CX41" s="47">
        <f t="shared" ca="1" si="27"/>
        <v>1.6626894209773762</v>
      </c>
      <c r="CY41" s="47">
        <f t="shared" ca="1" si="27"/>
        <v>1.6779518638235646</v>
      </c>
      <c r="CZ41" s="47">
        <f t="shared" ca="1" si="27"/>
        <v>1.8347852277861709</v>
      </c>
      <c r="DA41" s="47">
        <f t="shared" ca="1" si="27"/>
        <v>2.2038058107592366</v>
      </c>
      <c r="DB41" s="47">
        <f t="shared" ca="1" si="27"/>
        <v>2.5698586240471557</v>
      </c>
      <c r="DC41" s="47">
        <f t="shared" ca="1" si="27"/>
        <v>3.0549287565281333</v>
      </c>
      <c r="DD41" s="47">
        <f t="shared" ca="1" si="27"/>
        <v>3.4505382411567926</v>
      </c>
    </row>
    <row r="42" spans="1:108" x14ac:dyDescent="0.25">
      <c r="A42" s="40" t="s">
        <v>167</v>
      </c>
      <c r="B42" s="40">
        <v>1870</v>
      </c>
      <c r="C42" s="40" t="s">
        <v>38</v>
      </c>
      <c r="D42" s="40" t="s">
        <v>213</v>
      </c>
      <c r="E42" s="40" t="s">
        <v>130</v>
      </c>
      <c r="F42" s="40">
        <v>27</v>
      </c>
      <c r="G42" s="43">
        <v>45051</v>
      </c>
      <c r="I42" s="40" t="s">
        <v>79</v>
      </c>
      <c r="J42" s="40">
        <v>2</v>
      </c>
      <c r="K42" s="40" t="s">
        <v>33</v>
      </c>
      <c r="L42" s="40" t="s">
        <v>193</v>
      </c>
      <c r="M42" s="41"/>
      <c r="N42" s="41">
        <f>VLOOKUP($C42 &amp; $I42 &amp; $K42,FATOR!$A$3:$P$22,COLUMN(E$1),0)</f>
        <v>0.34510552382231963</v>
      </c>
      <c r="O42" s="41">
        <f>VLOOKUP($C42 &amp; $I42 &amp; $K42,FATOR!$A$3:$P$22,COLUMN(F$1),0)</f>
        <v>0.2866705898236856</v>
      </c>
      <c r="P42" s="41">
        <f>VLOOKUP($C42 &amp; $I42 &amp; $K42,FATOR!$A$3:$P$22,COLUMN(G$1),0)</f>
        <v>0.28930204548682154</v>
      </c>
      <c r="Q42" s="41">
        <f>VLOOKUP($C42 &amp; $I42 &amp; $K42,FATOR!$A$3:$P$22,COLUMN(H$1),0)</f>
        <v>0.31634228065278813</v>
      </c>
      <c r="R42" s="41">
        <f>VLOOKUP($C42 &amp; $I42 &amp; $K42,FATOR!$A$3:$P$22,COLUMN(I$1),0)</f>
        <v>0.37996651909642021</v>
      </c>
      <c r="S42" s="41">
        <f>VLOOKUP($C42 &amp; $I42 &amp; $K42,FATOR!$A$3:$P$22,COLUMN(J$1),0)</f>
        <v>0.44307907311157868</v>
      </c>
      <c r="T42" s="41">
        <f>VLOOKUP($C42 &amp; $I42 &amp; $K42,FATOR!$A$3:$P$22,COLUMN(K$1),0)</f>
        <v>0.5267118545738162</v>
      </c>
      <c r="U42" s="41">
        <f>VLOOKUP($C42 &amp; $I42 &amp; $K42,FATOR!$A$3:$P$22,COLUMN(L$1),0)</f>
        <v>0.5949203864063437</v>
      </c>
      <c r="V42" s="41">
        <f>VLOOKUP($C42 &amp; $I42 &amp; $K42,FATOR!$A$3:$P$22,COLUMN(M$1),0)</f>
        <v>0.58473634631058879</v>
      </c>
      <c r="W42" s="41">
        <f>VLOOKUP($C42 &amp; $I42 &amp; $K42,FATOR!$A$3:$P$22,COLUMN(N$1),0)</f>
        <v>0.52362924694768764</v>
      </c>
      <c r="X42" s="41">
        <f>VLOOKUP($C42 &amp; $I42 &amp; $K42,FATOR!$A$3:$P$22,COLUMN(O$1),0)</f>
        <v>0.40768468986504969</v>
      </c>
      <c r="Y42" s="41">
        <f>VLOOKUP($C42 &amp; $I42 &amp; $K42,FATOR!$A$3:$P$22,COLUMN(P$1),0)</f>
        <v>0.38086901862969602</v>
      </c>
      <c r="AA42" s="42">
        <f t="shared" si="10"/>
        <v>9.3178491432026291</v>
      </c>
      <c r="AB42" s="42">
        <f t="shared" si="11"/>
        <v>7.7401059252395115</v>
      </c>
      <c r="AC42" s="42">
        <f t="shared" si="12"/>
        <v>7.8111552281441812</v>
      </c>
      <c r="AD42" s="42">
        <f t="shared" si="13"/>
        <v>8.5412415776252804</v>
      </c>
      <c r="AE42" s="42">
        <f t="shared" si="14"/>
        <v>10.259096015603346</v>
      </c>
      <c r="AF42" s="42">
        <f t="shared" si="15"/>
        <v>11.963134974012624</v>
      </c>
      <c r="AG42" s="42">
        <f t="shared" si="16"/>
        <v>14.221220073493038</v>
      </c>
      <c r="AH42" s="42">
        <f t="shared" si="17"/>
        <v>16.062850432971281</v>
      </c>
      <c r="AI42" s="42">
        <f t="shared" si="18"/>
        <v>15.787881350385897</v>
      </c>
      <c r="AJ42" s="42">
        <f t="shared" si="19"/>
        <v>14.137989667587567</v>
      </c>
      <c r="AK42" s="42">
        <f t="shared" si="20"/>
        <v>11.007486626356341</v>
      </c>
      <c r="AL42" s="42">
        <f t="shared" si="21"/>
        <v>10.283463503001792</v>
      </c>
      <c r="AN42" s="43">
        <f t="shared" si="22"/>
        <v>45082</v>
      </c>
      <c r="AO42" s="47">
        <f t="shared" ca="1" si="30"/>
        <v>9.3178491432026291</v>
      </c>
      <c r="AP42" s="47">
        <f t="shared" ca="1" si="30"/>
        <v>7.7401059252395115</v>
      </c>
      <c r="AQ42" s="47">
        <f t="shared" ca="1" si="30"/>
        <v>7.8111552281441812</v>
      </c>
      <c r="AR42" s="47">
        <f t="shared" ca="1" si="30"/>
        <v>8.5412415776252804</v>
      </c>
      <c r="AS42" s="47">
        <f t="shared" ca="1" si="30"/>
        <v>10.259096015603346</v>
      </c>
      <c r="AT42" s="47">
        <f t="shared" ca="1" si="30"/>
        <v>11.963134974012624</v>
      </c>
      <c r="AU42" s="47">
        <f t="shared" ca="1" si="30"/>
        <v>14.221220073493038</v>
      </c>
      <c r="AV42" s="47">
        <f t="shared" ca="1" si="30"/>
        <v>16.062850432971281</v>
      </c>
      <c r="AW42" s="47">
        <f t="shared" ca="1" si="30"/>
        <v>15.787881350385897</v>
      </c>
      <c r="AX42" s="47">
        <f t="shared" ca="1" si="30"/>
        <v>14.137989667587567</v>
      </c>
      <c r="AY42" s="47">
        <f t="shared" ca="1" si="28"/>
        <v>11.007486626356341</v>
      </c>
      <c r="AZ42" s="47">
        <f t="shared" ca="1" si="28"/>
        <v>10.283463503001792</v>
      </c>
      <c r="BA42" s="47">
        <f t="shared" ca="1" si="28"/>
        <v>9.3178491432026291</v>
      </c>
      <c r="BB42" s="47">
        <f t="shared" ca="1" si="28"/>
        <v>7.7401059252395115</v>
      </c>
      <c r="BC42" s="47">
        <f t="shared" ca="1" si="28"/>
        <v>7.8111552281441812</v>
      </c>
      <c r="BD42" s="47">
        <f t="shared" ca="1" si="28"/>
        <v>8.5412415776252804</v>
      </c>
      <c r="BE42" s="47">
        <f t="shared" ca="1" si="28"/>
        <v>10.259096015603346</v>
      </c>
      <c r="BF42" s="47">
        <f t="shared" ca="1" si="28"/>
        <v>11.963134974012624</v>
      </c>
      <c r="BG42" s="47">
        <f t="shared" ca="1" si="28"/>
        <v>14.221220073493038</v>
      </c>
      <c r="BH42" s="47">
        <f t="shared" ca="1" si="28"/>
        <v>16.062850432971281</v>
      </c>
      <c r="BI42" s="47">
        <f t="shared" ca="1" si="28"/>
        <v>15.787881350385897</v>
      </c>
      <c r="BJ42" s="47">
        <f t="shared" ca="1" si="28"/>
        <v>14.137989667587567</v>
      </c>
      <c r="BK42" s="47">
        <f t="shared" ca="1" si="28"/>
        <v>11.007486626356341</v>
      </c>
      <c r="BL42" s="47">
        <f t="shared" ca="1" si="28"/>
        <v>10.283463503001792</v>
      </c>
      <c r="BM42" s="47">
        <f t="shared" ca="1" si="28"/>
        <v>9.3178491432026291</v>
      </c>
      <c r="BN42" s="47">
        <f t="shared" ca="1" si="28"/>
        <v>7.7401059252395115</v>
      </c>
      <c r="BO42" s="47">
        <f t="shared" ca="1" si="31"/>
        <v>7.8111552281441812</v>
      </c>
      <c r="BP42" s="47">
        <f t="shared" ca="1" si="31"/>
        <v>8.5412415776252804</v>
      </c>
      <c r="BQ42" s="47">
        <f t="shared" ca="1" si="31"/>
        <v>10.259096015603346</v>
      </c>
      <c r="BR42" s="47">
        <f t="shared" ca="1" si="31"/>
        <v>11.963134974012624</v>
      </c>
      <c r="BS42" s="47">
        <f t="shared" ca="1" si="32"/>
        <v>14.221220073493038</v>
      </c>
      <c r="BT42" s="47">
        <f t="shared" ca="1" si="32"/>
        <v>16.062850432971281</v>
      </c>
      <c r="BU42" s="47">
        <f t="shared" ca="1" si="32"/>
        <v>15.787881350385897</v>
      </c>
      <c r="BV42" s="47">
        <f t="shared" ca="1" si="32"/>
        <v>14.137989667587567</v>
      </c>
      <c r="BW42" s="47">
        <f t="shared" ca="1" si="32"/>
        <v>11.007486626356341</v>
      </c>
      <c r="BX42" s="47">
        <f t="shared" ca="1" si="32"/>
        <v>10.283463503001792</v>
      </c>
      <c r="BY42" s="47">
        <f t="shared" ca="1" si="32"/>
        <v>9.3178491432026291</v>
      </c>
      <c r="BZ42" s="47">
        <f t="shared" ca="1" si="32"/>
        <v>7.7401059252395115</v>
      </c>
      <c r="CA42" s="47">
        <f t="shared" ca="1" si="32"/>
        <v>7.8111552281441812</v>
      </c>
      <c r="CB42" s="47">
        <f t="shared" ca="1" si="32"/>
        <v>8.5412415776252804</v>
      </c>
      <c r="CC42" s="47">
        <f t="shared" ca="1" si="29"/>
        <v>10.259096015603346</v>
      </c>
      <c r="CD42" s="47">
        <f t="shared" ca="1" si="29"/>
        <v>11.963134974012624</v>
      </c>
      <c r="CE42" s="47">
        <f t="shared" ca="1" si="29"/>
        <v>14.221220073493038</v>
      </c>
      <c r="CF42" s="47">
        <f t="shared" ca="1" si="29"/>
        <v>16.062850432971281</v>
      </c>
      <c r="CG42" s="47">
        <f t="shared" ca="1" si="29"/>
        <v>15.787881350385897</v>
      </c>
      <c r="CH42" s="47">
        <f t="shared" ca="1" si="29"/>
        <v>14.137989667587567</v>
      </c>
      <c r="CI42" s="47">
        <f t="shared" ca="1" si="29"/>
        <v>11.007486626356341</v>
      </c>
      <c r="CJ42" s="47">
        <f t="shared" ca="1" si="29"/>
        <v>10.283463503001792</v>
      </c>
      <c r="CK42" s="47">
        <f t="shared" ca="1" si="29"/>
        <v>9.3178491432026291</v>
      </c>
      <c r="CL42" s="47">
        <f t="shared" ca="1" si="29"/>
        <v>7.7401059252395115</v>
      </c>
      <c r="CM42" s="47">
        <f t="shared" ca="1" si="33"/>
        <v>7.8111552281441812</v>
      </c>
      <c r="CN42" s="47">
        <f t="shared" ca="1" si="33"/>
        <v>8.5412415776252804</v>
      </c>
      <c r="CO42" s="47">
        <f t="shared" ca="1" si="33"/>
        <v>10.259096015603346</v>
      </c>
      <c r="CP42" s="47">
        <f t="shared" ca="1" si="33"/>
        <v>11.963134974012624</v>
      </c>
      <c r="CQ42" s="47">
        <f t="shared" ca="1" si="33"/>
        <v>14.221220073493038</v>
      </c>
      <c r="CR42" s="47">
        <f t="shared" ca="1" si="33"/>
        <v>16.062850432971281</v>
      </c>
      <c r="CS42" s="47">
        <f t="shared" ca="1" si="33"/>
        <v>15.787881350385897</v>
      </c>
      <c r="CT42" s="47">
        <f t="shared" ca="1" si="33"/>
        <v>14.137989667587567</v>
      </c>
      <c r="CU42" s="47">
        <f t="shared" ca="1" si="33"/>
        <v>11.007486626356341</v>
      </c>
      <c r="CV42" s="47">
        <f t="shared" ca="1" si="33"/>
        <v>10.283463503001792</v>
      </c>
      <c r="CW42" s="47">
        <f t="shared" ca="1" si="27"/>
        <v>9.3178491432026291</v>
      </c>
      <c r="CX42" s="47">
        <f t="shared" ca="1" si="27"/>
        <v>7.7401059252395115</v>
      </c>
      <c r="CY42" s="47">
        <f t="shared" ca="1" si="27"/>
        <v>7.8111552281441812</v>
      </c>
      <c r="CZ42" s="47">
        <f t="shared" ca="1" si="27"/>
        <v>8.5412415776252804</v>
      </c>
      <c r="DA42" s="47">
        <f t="shared" ca="1" si="27"/>
        <v>10.259096015603346</v>
      </c>
      <c r="DB42" s="47">
        <f t="shared" ca="1" si="27"/>
        <v>11.963134974012624</v>
      </c>
      <c r="DC42" s="47">
        <f t="shared" ca="1" si="27"/>
        <v>14.221220073493038</v>
      </c>
      <c r="DD42" s="47">
        <f t="shared" ca="1" si="27"/>
        <v>16.062850432971281</v>
      </c>
    </row>
    <row r="43" spans="1:108" x14ac:dyDescent="0.25">
      <c r="A43" s="40" t="s">
        <v>167</v>
      </c>
      <c r="B43" s="40">
        <v>1871</v>
      </c>
      <c r="C43" s="40" t="s">
        <v>38</v>
      </c>
      <c r="D43" s="40" t="s">
        <v>214</v>
      </c>
      <c r="E43" s="40" t="s">
        <v>130</v>
      </c>
      <c r="F43" s="40">
        <v>36</v>
      </c>
      <c r="G43" s="43">
        <v>45051</v>
      </c>
      <c r="I43" s="40" t="s">
        <v>79</v>
      </c>
      <c r="J43" s="40">
        <v>2</v>
      </c>
      <c r="K43" s="40" t="s">
        <v>33</v>
      </c>
      <c r="L43" s="40" t="s">
        <v>193</v>
      </c>
      <c r="M43" s="41"/>
      <c r="N43" s="41">
        <f>VLOOKUP($C43 &amp; $I43 &amp; $K43,FATOR!$A$3:$P$22,COLUMN(E$1),0)</f>
        <v>0.34510552382231963</v>
      </c>
      <c r="O43" s="41">
        <f>VLOOKUP($C43 &amp; $I43 &amp; $K43,FATOR!$A$3:$P$22,COLUMN(F$1),0)</f>
        <v>0.2866705898236856</v>
      </c>
      <c r="P43" s="41">
        <f>VLOOKUP($C43 &amp; $I43 &amp; $K43,FATOR!$A$3:$P$22,COLUMN(G$1),0)</f>
        <v>0.28930204548682154</v>
      </c>
      <c r="Q43" s="41">
        <f>VLOOKUP($C43 &amp; $I43 &amp; $K43,FATOR!$A$3:$P$22,COLUMN(H$1),0)</f>
        <v>0.31634228065278813</v>
      </c>
      <c r="R43" s="41">
        <f>VLOOKUP($C43 &amp; $I43 &amp; $K43,FATOR!$A$3:$P$22,COLUMN(I$1),0)</f>
        <v>0.37996651909642021</v>
      </c>
      <c r="S43" s="41">
        <f>VLOOKUP($C43 &amp; $I43 &amp; $K43,FATOR!$A$3:$P$22,COLUMN(J$1),0)</f>
        <v>0.44307907311157868</v>
      </c>
      <c r="T43" s="41">
        <f>VLOOKUP($C43 &amp; $I43 &amp; $K43,FATOR!$A$3:$P$22,COLUMN(K$1),0)</f>
        <v>0.5267118545738162</v>
      </c>
      <c r="U43" s="41">
        <f>VLOOKUP($C43 &amp; $I43 &amp; $K43,FATOR!$A$3:$P$22,COLUMN(L$1),0)</f>
        <v>0.5949203864063437</v>
      </c>
      <c r="V43" s="41">
        <f>VLOOKUP($C43 &amp; $I43 &amp; $K43,FATOR!$A$3:$P$22,COLUMN(M$1),0)</f>
        <v>0.58473634631058879</v>
      </c>
      <c r="W43" s="41">
        <f>VLOOKUP($C43 &amp; $I43 &amp; $K43,FATOR!$A$3:$P$22,COLUMN(N$1),0)</f>
        <v>0.52362924694768764</v>
      </c>
      <c r="X43" s="41">
        <f>VLOOKUP($C43 &amp; $I43 &amp; $K43,FATOR!$A$3:$P$22,COLUMN(O$1),0)</f>
        <v>0.40768468986504969</v>
      </c>
      <c r="Y43" s="41">
        <f>VLOOKUP($C43 &amp; $I43 &amp; $K43,FATOR!$A$3:$P$22,COLUMN(P$1),0)</f>
        <v>0.38086901862969602</v>
      </c>
      <c r="AA43" s="42">
        <f t="shared" si="10"/>
        <v>12.423798857603506</v>
      </c>
      <c r="AB43" s="42">
        <f t="shared" si="11"/>
        <v>10.320141233652681</v>
      </c>
      <c r="AC43" s="42">
        <f t="shared" si="12"/>
        <v>10.414873637525575</v>
      </c>
      <c r="AD43" s="42">
        <f t="shared" si="13"/>
        <v>11.388322103500373</v>
      </c>
      <c r="AE43" s="42">
        <f t="shared" si="14"/>
        <v>13.678794687471127</v>
      </c>
      <c r="AF43" s="42">
        <f t="shared" si="15"/>
        <v>15.950846632016832</v>
      </c>
      <c r="AG43" s="42">
        <f t="shared" si="16"/>
        <v>18.961626764657382</v>
      </c>
      <c r="AH43" s="42">
        <f t="shared" si="17"/>
        <v>21.417133910628372</v>
      </c>
      <c r="AI43" s="42">
        <f t="shared" si="18"/>
        <v>21.050508467181196</v>
      </c>
      <c r="AJ43" s="42">
        <f t="shared" si="19"/>
        <v>18.850652890116756</v>
      </c>
      <c r="AK43" s="42">
        <f t="shared" si="20"/>
        <v>14.676648835141789</v>
      </c>
      <c r="AL43" s="42">
        <f t="shared" si="21"/>
        <v>13.711284670669057</v>
      </c>
      <c r="AN43" s="43">
        <f t="shared" si="22"/>
        <v>45082</v>
      </c>
      <c r="AO43" s="47">
        <f t="shared" ca="1" si="30"/>
        <v>12.423798857603506</v>
      </c>
      <c r="AP43" s="47">
        <f t="shared" ca="1" si="30"/>
        <v>10.320141233652681</v>
      </c>
      <c r="AQ43" s="47">
        <f t="shared" ca="1" si="30"/>
        <v>10.414873637525575</v>
      </c>
      <c r="AR43" s="47">
        <f t="shared" ca="1" si="30"/>
        <v>11.388322103500373</v>
      </c>
      <c r="AS43" s="47">
        <f t="shared" ca="1" si="30"/>
        <v>13.678794687471127</v>
      </c>
      <c r="AT43" s="47">
        <f t="shared" ca="1" si="30"/>
        <v>15.950846632016832</v>
      </c>
      <c r="AU43" s="47">
        <f t="shared" ca="1" si="30"/>
        <v>18.961626764657382</v>
      </c>
      <c r="AV43" s="47">
        <f t="shared" ca="1" si="30"/>
        <v>21.417133910628372</v>
      </c>
      <c r="AW43" s="47">
        <f t="shared" ca="1" si="30"/>
        <v>21.050508467181196</v>
      </c>
      <c r="AX43" s="47">
        <f t="shared" ca="1" si="30"/>
        <v>18.850652890116756</v>
      </c>
      <c r="AY43" s="47">
        <f t="shared" ca="1" si="28"/>
        <v>14.676648835141789</v>
      </c>
      <c r="AZ43" s="47">
        <f t="shared" ca="1" si="28"/>
        <v>13.711284670669057</v>
      </c>
      <c r="BA43" s="47">
        <f t="shared" ca="1" si="28"/>
        <v>12.423798857603506</v>
      </c>
      <c r="BB43" s="47">
        <f t="shared" ca="1" si="28"/>
        <v>10.320141233652681</v>
      </c>
      <c r="BC43" s="47">
        <f t="shared" ca="1" si="28"/>
        <v>10.414873637525575</v>
      </c>
      <c r="BD43" s="47">
        <f t="shared" ca="1" si="28"/>
        <v>11.388322103500373</v>
      </c>
      <c r="BE43" s="47">
        <f t="shared" ca="1" si="28"/>
        <v>13.678794687471127</v>
      </c>
      <c r="BF43" s="47">
        <f t="shared" ca="1" si="28"/>
        <v>15.950846632016832</v>
      </c>
      <c r="BG43" s="47">
        <f t="shared" ca="1" si="28"/>
        <v>18.961626764657382</v>
      </c>
      <c r="BH43" s="47">
        <f t="shared" ca="1" si="28"/>
        <v>21.417133910628372</v>
      </c>
      <c r="BI43" s="47">
        <f t="shared" ca="1" si="28"/>
        <v>21.050508467181196</v>
      </c>
      <c r="BJ43" s="47">
        <f t="shared" ca="1" si="28"/>
        <v>18.850652890116756</v>
      </c>
      <c r="BK43" s="47">
        <f t="shared" ca="1" si="28"/>
        <v>14.676648835141789</v>
      </c>
      <c r="BL43" s="47">
        <f t="shared" ca="1" si="28"/>
        <v>13.711284670669057</v>
      </c>
      <c r="BM43" s="47">
        <f t="shared" ca="1" si="28"/>
        <v>12.423798857603506</v>
      </c>
      <c r="BN43" s="47">
        <f t="shared" ca="1" si="28"/>
        <v>10.320141233652681</v>
      </c>
      <c r="BO43" s="47">
        <f t="shared" ca="1" si="31"/>
        <v>10.414873637525575</v>
      </c>
      <c r="BP43" s="47">
        <f t="shared" ca="1" si="31"/>
        <v>11.388322103500373</v>
      </c>
      <c r="BQ43" s="47">
        <f t="shared" ca="1" si="31"/>
        <v>13.678794687471127</v>
      </c>
      <c r="BR43" s="47">
        <f t="shared" ca="1" si="31"/>
        <v>15.950846632016832</v>
      </c>
      <c r="BS43" s="47">
        <f t="shared" ca="1" si="32"/>
        <v>18.961626764657382</v>
      </c>
      <c r="BT43" s="47">
        <f t="shared" ca="1" si="32"/>
        <v>21.417133910628372</v>
      </c>
      <c r="BU43" s="47">
        <f t="shared" ca="1" si="32"/>
        <v>21.050508467181196</v>
      </c>
      <c r="BV43" s="47">
        <f t="shared" ca="1" si="32"/>
        <v>18.850652890116756</v>
      </c>
      <c r="BW43" s="47">
        <f t="shared" ca="1" si="32"/>
        <v>14.676648835141789</v>
      </c>
      <c r="BX43" s="47">
        <f t="shared" ca="1" si="32"/>
        <v>13.711284670669057</v>
      </c>
      <c r="BY43" s="47">
        <f t="shared" ca="1" si="32"/>
        <v>12.423798857603506</v>
      </c>
      <c r="BZ43" s="47">
        <f t="shared" ca="1" si="32"/>
        <v>10.320141233652681</v>
      </c>
      <c r="CA43" s="47">
        <f t="shared" ca="1" si="32"/>
        <v>10.414873637525575</v>
      </c>
      <c r="CB43" s="47">
        <f t="shared" ca="1" si="32"/>
        <v>11.388322103500373</v>
      </c>
      <c r="CC43" s="47">
        <f t="shared" ca="1" si="29"/>
        <v>13.678794687471127</v>
      </c>
      <c r="CD43" s="47">
        <f t="shared" ca="1" si="29"/>
        <v>15.950846632016832</v>
      </c>
      <c r="CE43" s="47">
        <f t="shared" ca="1" si="29"/>
        <v>18.961626764657382</v>
      </c>
      <c r="CF43" s="47">
        <f t="shared" ca="1" si="29"/>
        <v>21.417133910628372</v>
      </c>
      <c r="CG43" s="47">
        <f t="shared" ca="1" si="29"/>
        <v>21.050508467181196</v>
      </c>
      <c r="CH43" s="47">
        <f t="shared" ca="1" si="29"/>
        <v>18.850652890116756</v>
      </c>
      <c r="CI43" s="47">
        <f t="shared" ca="1" si="29"/>
        <v>14.676648835141789</v>
      </c>
      <c r="CJ43" s="47">
        <f t="shared" ca="1" si="29"/>
        <v>13.711284670669057</v>
      </c>
      <c r="CK43" s="47">
        <f t="shared" ca="1" si="29"/>
        <v>12.423798857603506</v>
      </c>
      <c r="CL43" s="47">
        <f t="shared" ca="1" si="29"/>
        <v>10.320141233652681</v>
      </c>
      <c r="CM43" s="47">
        <f t="shared" ca="1" si="33"/>
        <v>10.414873637525575</v>
      </c>
      <c r="CN43" s="47">
        <f t="shared" ca="1" si="33"/>
        <v>11.388322103500373</v>
      </c>
      <c r="CO43" s="47">
        <f t="shared" ca="1" si="33"/>
        <v>13.678794687471127</v>
      </c>
      <c r="CP43" s="47">
        <f t="shared" ca="1" si="33"/>
        <v>15.950846632016832</v>
      </c>
      <c r="CQ43" s="47">
        <f t="shared" ca="1" si="33"/>
        <v>18.961626764657382</v>
      </c>
      <c r="CR43" s="47">
        <f t="shared" ca="1" si="33"/>
        <v>21.417133910628372</v>
      </c>
      <c r="CS43" s="47">
        <f t="shared" ca="1" si="33"/>
        <v>21.050508467181196</v>
      </c>
      <c r="CT43" s="47">
        <f t="shared" ca="1" si="33"/>
        <v>18.850652890116756</v>
      </c>
      <c r="CU43" s="47">
        <f t="shared" ca="1" si="33"/>
        <v>14.676648835141789</v>
      </c>
      <c r="CV43" s="47">
        <f t="shared" ca="1" si="33"/>
        <v>13.711284670669057</v>
      </c>
      <c r="CW43" s="47">
        <f t="shared" ca="1" si="27"/>
        <v>12.423798857603506</v>
      </c>
      <c r="CX43" s="47">
        <f t="shared" ca="1" si="27"/>
        <v>10.320141233652681</v>
      </c>
      <c r="CY43" s="47">
        <f t="shared" ca="1" si="27"/>
        <v>10.414873637525575</v>
      </c>
      <c r="CZ43" s="47">
        <f t="shared" ca="1" si="27"/>
        <v>11.388322103500373</v>
      </c>
      <c r="DA43" s="47">
        <f t="shared" ca="1" si="27"/>
        <v>13.678794687471127</v>
      </c>
      <c r="DB43" s="47">
        <f t="shared" ca="1" si="27"/>
        <v>15.950846632016832</v>
      </c>
      <c r="DC43" s="47">
        <f t="shared" ca="1" si="27"/>
        <v>18.961626764657382</v>
      </c>
      <c r="DD43" s="47">
        <f t="shared" ca="1" si="27"/>
        <v>21.417133910628372</v>
      </c>
    </row>
    <row r="44" spans="1:108" x14ac:dyDescent="0.25">
      <c r="A44" s="40" t="s">
        <v>167</v>
      </c>
      <c r="B44" s="40">
        <v>1872</v>
      </c>
      <c r="C44" s="40" t="s">
        <v>38</v>
      </c>
      <c r="D44" s="40" t="s">
        <v>215</v>
      </c>
      <c r="E44" s="40" t="s">
        <v>130</v>
      </c>
      <c r="F44" s="40">
        <v>36</v>
      </c>
      <c r="G44" s="43">
        <v>45051</v>
      </c>
      <c r="I44" s="40" t="s">
        <v>79</v>
      </c>
      <c r="J44" s="40">
        <v>2</v>
      </c>
      <c r="K44" s="40" t="s">
        <v>33</v>
      </c>
      <c r="L44" s="40" t="s">
        <v>193</v>
      </c>
      <c r="M44" s="41"/>
      <c r="N44" s="41">
        <f>VLOOKUP($C44 &amp; $I44 &amp; $K44,FATOR!$A$3:$P$22,COLUMN(E$1),0)</f>
        <v>0.34510552382231963</v>
      </c>
      <c r="O44" s="41">
        <f>VLOOKUP($C44 &amp; $I44 &amp; $K44,FATOR!$A$3:$P$22,COLUMN(F$1),0)</f>
        <v>0.2866705898236856</v>
      </c>
      <c r="P44" s="41">
        <f>VLOOKUP($C44 &amp; $I44 &amp; $K44,FATOR!$A$3:$P$22,COLUMN(G$1),0)</f>
        <v>0.28930204548682154</v>
      </c>
      <c r="Q44" s="41">
        <f>VLOOKUP($C44 &amp; $I44 &amp; $K44,FATOR!$A$3:$P$22,COLUMN(H$1),0)</f>
        <v>0.31634228065278813</v>
      </c>
      <c r="R44" s="41">
        <f>VLOOKUP($C44 &amp; $I44 &amp; $K44,FATOR!$A$3:$P$22,COLUMN(I$1),0)</f>
        <v>0.37996651909642021</v>
      </c>
      <c r="S44" s="41">
        <f>VLOOKUP($C44 &amp; $I44 &amp; $K44,FATOR!$A$3:$P$22,COLUMN(J$1),0)</f>
        <v>0.44307907311157868</v>
      </c>
      <c r="T44" s="41">
        <f>VLOOKUP($C44 &amp; $I44 &amp; $K44,FATOR!$A$3:$P$22,COLUMN(K$1),0)</f>
        <v>0.5267118545738162</v>
      </c>
      <c r="U44" s="41">
        <f>VLOOKUP($C44 &amp; $I44 &amp; $K44,FATOR!$A$3:$P$22,COLUMN(L$1),0)</f>
        <v>0.5949203864063437</v>
      </c>
      <c r="V44" s="41">
        <f>VLOOKUP($C44 &amp; $I44 &amp; $K44,FATOR!$A$3:$P$22,COLUMN(M$1),0)</f>
        <v>0.58473634631058879</v>
      </c>
      <c r="W44" s="41">
        <f>VLOOKUP($C44 &amp; $I44 &amp; $K44,FATOR!$A$3:$P$22,COLUMN(N$1),0)</f>
        <v>0.52362924694768764</v>
      </c>
      <c r="X44" s="41">
        <f>VLOOKUP($C44 &amp; $I44 &amp; $K44,FATOR!$A$3:$P$22,COLUMN(O$1),0)</f>
        <v>0.40768468986504969</v>
      </c>
      <c r="Y44" s="41">
        <f>VLOOKUP($C44 &amp; $I44 &amp; $K44,FATOR!$A$3:$P$22,COLUMN(P$1),0)</f>
        <v>0.38086901862969602</v>
      </c>
      <c r="AA44" s="42">
        <f t="shared" si="10"/>
        <v>12.423798857603506</v>
      </c>
      <c r="AB44" s="42">
        <f t="shared" si="11"/>
        <v>10.320141233652681</v>
      </c>
      <c r="AC44" s="42">
        <f t="shared" si="12"/>
        <v>10.414873637525575</v>
      </c>
      <c r="AD44" s="42">
        <f t="shared" si="13"/>
        <v>11.388322103500373</v>
      </c>
      <c r="AE44" s="42">
        <f t="shared" si="14"/>
        <v>13.678794687471127</v>
      </c>
      <c r="AF44" s="42">
        <f t="shared" si="15"/>
        <v>15.950846632016832</v>
      </c>
      <c r="AG44" s="42">
        <f t="shared" si="16"/>
        <v>18.961626764657382</v>
      </c>
      <c r="AH44" s="42">
        <f t="shared" si="17"/>
        <v>21.417133910628372</v>
      </c>
      <c r="AI44" s="42">
        <f t="shared" si="18"/>
        <v>21.050508467181196</v>
      </c>
      <c r="AJ44" s="42">
        <f t="shared" si="19"/>
        <v>18.850652890116756</v>
      </c>
      <c r="AK44" s="42">
        <f t="shared" si="20"/>
        <v>14.676648835141789</v>
      </c>
      <c r="AL44" s="42">
        <f t="shared" si="21"/>
        <v>13.711284670669057</v>
      </c>
      <c r="AN44" s="43">
        <f t="shared" si="22"/>
        <v>45082</v>
      </c>
      <c r="AO44" s="47">
        <f t="shared" ca="1" si="30"/>
        <v>12.423798857603506</v>
      </c>
      <c r="AP44" s="47">
        <f t="shared" ca="1" si="30"/>
        <v>10.320141233652681</v>
      </c>
      <c r="AQ44" s="47">
        <f t="shared" ca="1" si="30"/>
        <v>10.414873637525575</v>
      </c>
      <c r="AR44" s="47">
        <f t="shared" ca="1" si="30"/>
        <v>11.388322103500373</v>
      </c>
      <c r="AS44" s="47">
        <f t="shared" ca="1" si="30"/>
        <v>13.678794687471127</v>
      </c>
      <c r="AT44" s="47">
        <f t="shared" ca="1" si="30"/>
        <v>15.950846632016832</v>
      </c>
      <c r="AU44" s="47">
        <f t="shared" ca="1" si="30"/>
        <v>18.961626764657382</v>
      </c>
      <c r="AV44" s="47">
        <f t="shared" ca="1" si="30"/>
        <v>21.417133910628372</v>
      </c>
      <c r="AW44" s="47">
        <f t="shared" ca="1" si="30"/>
        <v>21.050508467181196</v>
      </c>
      <c r="AX44" s="47">
        <f t="shared" ca="1" si="30"/>
        <v>18.850652890116756</v>
      </c>
      <c r="AY44" s="47">
        <f t="shared" ca="1" si="28"/>
        <v>14.676648835141789</v>
      </c>
      <c r="AZ44" s="47">
        <f t="shared" ca="1" si="28"/>
        <v>13.711284670669057</v>
      </c>
      <c r="BA44" s="47">
        <f t="shared" ca="1" si="28"/>
        <v>12.423798857603506</v>
      </c>
      <c r="BB44" s="47">
        <f t="shared" ca="1" si="28"/>
        <v>10.320141233652681</v>
      </c>
      <c r="BC44" s="47">
        <f t="shared" ca="1" si="28"/>
        <v>10.414873637525575</v>
      </c>
      <c r="BD44" s="47">
        <f t="shared" ca="1" si="28"/>
        <v>11.388322103500373</v>
      </c>
      <c r="BE44" s="47">
        <f t="shared" ca="1" si="28"/>
        <v>13.678794687471127</v>
      </c>
      <c r="BF44" s="47">
        <f t="shared" ca="1" si="28"/>
        <v>15.950846632016832</v>
      </c>
      <c r="BG44" s="47">
        <f t="shared" ca="1" si="28"/>
        <v>18.961626764657382</v>
      </c>
      <c r="BH44" s="47">
        <f t="shared" ca="1" si="28"/>
        <v>21.417133910628372</v>
      </c>
      <c r="BI44" s="47">
        <f t="shared" ca="1" si="28"/>
        <v>21.050508467181196</v>
      </c>
      <c r="BJ44" s="47">
        <f t="shared" ca="1" si="28"/>
        <v>18.850652890116756</v>
      </c>
      <c r="BK44" s="47">
        <f t="shared" ca="1" si="28"/>
        <v>14.676648835141789</v>
      </c>
      <c r="BL44" s="47">
        <f t="shared" ca="1" si="28"/>
        <v>13.711284670669057</v>
      </c>
      <c r="BM44" s="47">
        <f t="shared" ca="1" si="28"/>
        <v>12.423798857603506</v>
      </c>
      <c r="BN44" s="47">
        <f t="shared" ca="1" si="28"/>
        <v>10.320141233652681</v>
      </c>
      <c r="BO44" s="47">
        <f t="shared" ca="1" si="31"/>
        <v>10.414873637525575</v>
      </c>
      <c r="BP44" s="47">
        <f t="shared" ca="1" si="31"/>
        <v>11.388322103500373</v>
      </c>
      <c r="BQ44" s="47">
        <f t="shared" ca="1" si="31"/>
        <v>13.678794687471127</v>
      </c>
      <c r="BR44" s="47">
        <f t="shared" ca="1" si="31"/>
        <v>15.950846632016832</v>
      </c>
      <c r="BS44" s="47">
        <f t="shared" ca="1" si="32"/>
        <v>18.961626764657382</v>
      </c>
      <c r="BT44" s="47">
        <f t="shared" ca="1" si="32"/>
        <v>21.417133910628372</v>
      </c>
      <c r="BU44" s="47">
        <f t="shared" ca="1" si="32"/>
        <v>21.050508467181196</v>
      </c>
      <c r="BV44" s="47">
        <f t="shared" ca="1" si="32"/>
        <v>18.850652890116756</v>
      </c>
      <c r="BW44" s="47">
        <f t="shared" ca="1" si="32"/>
        <v>14.676648835141789</v>
      </c>
      <c r="BX44" s="47">
        <f t="shared" ca="1" si="32"/>
        <v>13.711284670669057</v>
      </c>
      <c r="BY44" s="47">
        <f t="shared" ca="1" si="32"/>
        <v>12.423798857603506</v>
      </c>
      <c r="BZ44" s="47">
        <f t="shared" ca="1" si="32"/>
        <v>10.320141233652681</v>
      </c>
      <c r="CA44" s="47">
        <f t="shared" ca="1" si="32"/>
        <v>10.414873637525575</v>
      </c>
      <c r="CB44" s="47">
        <f t="shared" ca="1" si="32"/>
        <v>11.388322103500373</v>
      </c>
      <c r="CC44" s="47">
        <f t="shared" ca="1" si="29"/>
        <v>13.678794687471127</v>
      </c>
      <c r="CD44" s="47">
        <f t="shared" ca="1" si="29"/>
        <v>15.950846632016832</v>
      </c>
      <c r="CE44" s="47">
        <f t="shared" ca="1" si="29"/>
        <v>18.961626764657382</v>
      </c>
      <c r="CF44" s="47">
        <f t="shared" ca="1" si="29"/>
        <v>21.417133910628372</v>
      </c>
      <c r="CG44" s="47">
        <f t="shared" ca="1" si="29"/>
        <v>21.050508467181196</v>
      </c>
      <c r="CH44" s="47">
        <f t="shared" ca="1" si="29"/>
        <v>18.850652890116756</v>
      </c>
      <c r="CI44" s="47">
        <f t="shared" ca="1" si="29"/>
        <v>14.676648835141789</v>
      </c>
      <c r="CJ44" s="47">
        <f t="shared" ca="1" si="29"/>
        <v>13.711284670669057</v>
      </c>
      <c r="CK44" s="47">
        <f t="shared" ca="1" si="29"/>
        <v>12.423798857603506</v>
      </c>
      <c r="CL44" s="47">
        <f t="shared" ca="1" si="29"/>
        <v>10.320141233652681</v>
      </c>
      <c r="CM44" s="47">
        <f t="shared" ca="1" si="33"/>
        <v>10.414873637525575</v>
      </c>
      <c r="CN44" s="47">
        <f t="shared" ca="1" si="33"/>
        <v>11.388322103500373</v>
      </c>
      <c r="CO44" s="47">
        <f t="shared" ca="1" si="33"/>
        <v>13.678794687471127</v>
      </c>
      <c r="CP44" s="47">
        <f t="shared" ca="1" si="33"/>
        <v>15.950846632016832</v>
      </c>
      <c r="CQ44" s="47">
        <f t="shared" ca="1" si="33"/>
        <v>18.961626764657382</v>
      </c>
      <c r="CR44" s="47">
        <f t="shared" ca="1" si="33"/>
        <v>21.417133910628372</v>
      </c>
      <c r="CS44" s="47">
        <f t="shared" ca="1" si="33"/>
        <v>21.050508467181196</v>
      </c>
      <c r="CT44" s="47">
        <f t="shared" ca="1" si="33"/>
        <v>18.850652890116756</v>
      </c>
      <c r="CU44" s="47">
        <f t="shared" ca="1" si="33"/>
        <v>14.676648835141789</v>
      </c>
      <c r="CV44" s="47">
        <f t="shared" ca="1" si="33"/>
        <v>13.711284670669057</v>
      </c>
      <c r="CW44" s="47">
        <f t="shared" ca="1" si="27"/>
        <v>12.423798857603506</v>
      </c>
      <c r="CX44" s="47">
        <f t="shared" ca="1" si="27"/>
        <v>10.320141233652681</v>
      </c>
      <c r="CY44" s="47">
        <f t="shared" ca="1" si="27"/>
        <v>10.414873637525575</v>
      </c>
      <c r="CZ44" s="47">
        <f t="shared" ca="1" si="27"/>
        <v>11.388322103500373</v>
      </c>
      <c r="DA44" s="47">
        <f t="shared" ca="1" si="27"/>
        <v>13.678794687471127</v>
      </c>
      <c r="DB44" s="47">
        <f t="shared" ca="1" si="27"/>
        <v>15.950846632016832</v>
      </c>
      <c r="DC44" s="47">
        <f t="shared" ca="1" si="27"/>
        <v>18.961626764657382</v>
      </c>
      <c r="DD44" s="47">
        <f t="shared" ca="1" si="27"/>
        <v>21.417133910628372</v>
      </c>
    </row>
    <row r="45" spans="1:108" x14ac:dyDescent="0.25">
      <c r="A45" s="40" t="s">
        <v>167</v>
      </c>
      <c r="B45" s="40">
        <v>1873</v>
      </c>
      <c r="C45" s="40" t="s">
        <v>38</v>
      </c>
      <c r="D45" s="40" t="s">
        <v>216</v>
      </c>
      <c r="E45" s="40" t="s">
        <v>130</v>
      </c>
      <c r="F45" s="40">
        <v>22.5</v>
      </c>
      <c r="G45" s="43">
        <v>45051</v>
      </c>
      <c r="I45" s="40" t="s">
        <v>79</v>
      </c>
      <c r="J45" s="40">
        <v>2</v>
      </c>
      <c r="K45" s="40" t="s">
        <v>33</v>
      </c>
      <c r="L45" s="40" t="s">
        <v>193</v>
      </c>
      <c r="M45" s="41"/>
      <c r="N45" s="41">
        <f>VLOOKUP($C45 &amp; $I45 &amp; $K45,FATOR!$A$3:$P$22,COLUMN(E$1),0)</f>
        <v>0.34510552382231963</v>
      </c>
      <c r="O45" s="41">
        <f>VLOOKUP($C45 &amp; $I45 &amp; $K45,FATOR!$A$3:$P$22,COLUMN(F$1),0)</f>
        <v>0.2866705898236856</v>
      </c>
      <c r="P45" s="41">
        <f>VLOOKUP($C45 &amp; $I45 &amp; $K45,FATOR!$A$3:$P$22,COLUMN(G$1),0)</f>
        <v>0.28930204548682154</v>
      </c>
      <c r="Q45" s="41">
        <f>VLOOKUP($C45 &amp; $I45 &amp; $K45,FATOR!$A$3:$P$22,COLUMN(H$1),0)</f>
        <v>0.31634228065278813</v>
      </c>
      <c r="R45" s="41">
        <f>VLOOKUP($C45 &amp; $I45 &amp; $K45,FATOR!$A$3:$P$22,COLUMN(I$1),0)</f>
        <v>0.37996651909642021</v>
      </c>
      <c r="S45" s="41">
        <f>VLOOKUP($C45 &amp; $I45 &amp; $K45,FATOR!$A$3:$P$22,COLUMN(J$1),0)</f>
        <v>0.44307907311157868</v>
      </c>
      <c r="T45" s="41">
        <f>VLOOKUP($C45 &amp; $I45 &amp; $K45,FATOR!$A$3:$P$22,COLUMN(K$1),0)</f>
        <v>0.5267118545738162</v>
      </c>
      <c r="U45" s="41">
        <f>VLOOKUP($C45 &amp; $I45 &amp; $K45,FATOR!$A$3:$P$22,COLUMN(L$1),0)</f>
        <v>0.5949203864063437</v>
      </c>
      <c r="V45" s="41">
        <f>VLOOKUP($C45 &amp; $I45 &amp; $K45,FATOR!$A$3:$P$22,COLUMN(M$1),0)</f>
        <v>0.58473634631058879</v>
      </c>
      <c r="W45" s="41">
        <f>VLOOKUP($C45 &amp; $I45 &amp; $K45,FATOR!$A$3:$P$22,COLUMN(N$1),0)</f>
        <v>0.52362924694768764</v>
      </c>
      <c r="X45" s="41">
        <f>VLOOKUP($C45 &amp; $I45 &amp; $K45,FATOR!$A$3:$P$22,COLUMN(O$1),0)</f>
        <v>0.40768468986504969</v>
      </c>
      <c r="Y45" s="41">
        <f>VLOOKUP($C45 &amp; $I45 &amp; $K45,FATOR!$A$3:$P$22,COLUMN(P$1),0)</f>
        <v>0.38086901862969602</v>
      </c>
      <c r="AA45" s="42">
        <f t="shared" si="10"/>
        <v>7.7648742860021915</v>
      </c>
      <c r="AB45" s="42">
        <f t="shared" si="11"/>
        <v>6.4500882710329259</v>
      </c>
      <c r="AC45" s="42">
        <f t="shared" si="12"/>
        <v>6.5092960234534845</v>
      </c>
      <c r="AD45" s="42">
        <f t="shared" si="13"/>
        <v>7.117701314687733</v>
      </c>
      <c r="AE45" s="42">
        <f t="shared" si="14"/>
        <v>8.5492466796694551</v>
      </c>
      <c r="AF45" s="42">
        <f t="shared" si="15"/>
        <v>9.9692791450105211</v>
      </c>
      <c r="AG45" s="42">
        <f t="shared" si="16"/>
        <v>11.851016727910864</v>
      </c>
      <c r="AH45" s="42">
        <f t="shared" si="17"/>
        <v>13.385708694142734</v>
      </c>
      <c r="AI45" s="42">
        <f t="shared" si="18"/>
        <v>13.156567791988248</v>
      </c>
      <c r="AJ45" s="42">
        <f t="shared" si="19"/>
        <v>11.781658056322971</v>
      </c>
      <c r="AK45" s="42">
        <f t="shared" si="20"/>
        <v>9.1729055219636173</v>
      </c>
      <c r="AL45" s="42">
        <f t="shared" si="21"/>
        <v>8.5695529191681601</v>
      </c>
      <c r="AN45" s="43">
        <f t="shared" si="22"/>
        <v>45082</v>
      </c>
      <c r="AO45" s="47">
        <f t="shared" ca="1" si="30"/>
        <v>7.7648742860021915</v>
      </c>
      <c r="AP45" s="47">
        <f t="shared" ca="1" si="30"/>
        <v>6.4500882710329259</v>
      </c>
      <c r="AQ45" s="47">
        <f t="shared" ca="1" si="30"/>
        <v>6.5092960234534845</v>
      </c>
      <c r="AR45" s="47">
        <f t="shared" ca="1" si="30"/>
        <v>7.117701314687733</v>
      </c>
      <c r="AS45" s="47">
        <f t="shared" ca="1" si="30"/>
        <v>8.5492466796694551</v>
      </c>
      <c r="AT45" s="47">
        <f t="shared" ca="1" si="30"/>
        <v>9.9692791450105211</v>
      </c>
      <c r="AU45" s="47">
        <f t="shared" ca="1" si="30"/>
        <v>11.851016727910864</v>
      </c>
      <c r="AV45" s="47">
        <f t="shared" ca="1" si="30"/>
        <v>13.385708694142734</v>
      </c>
      <c r="AW45" s="47">
        <f t="shared" ca="1" si="30"/>
        <v>13.156567791988248</v>
      </c>
      <c r="AX45" s="47">
        <f t="shared" ca="1" si="30"/>
        <v>11.781658056322971</v>
      </c>
      <c r="AY45" s="47">
        <f t="shared" ca="1" si="28"/>
        <v>9.1729055219636173</v>
      </c>
      <c r="AZ45" s="47">
        <f t="shared" ca="1" si="28"/>
        <v>8.5695529191681601</v>
      </c>
      <c r="BA45" s="47">
        <f t="shared" ca="1" si="28"/>
        <v>7.7648742860021915</v>
      </c>
      <c r="BB45" s="47">
        <f t="shared" ca="1" si="28"/>
        <v>6.4500882710329259</v>
      </c>
      <c r="BC45" s="47">
        <f t="shared" ca="1" si="28"/>
        <v>6.5092960234534845</v>
      </c>
      <c r="BD45" s="47">
        <f t="shared" ca="1" si="28"/>
        <v>7.117701314687733</v>
      </c>
      <c r="BE45" s="47">
        <f t="shared" ca="1" si="28"/>
        <v>8.5492466796694551</v>
      </c>
      <c r="BF45" s="47">
        <f t="shared" ca="1" si="28"/>
        <v>9.9692791450105211</v>
      </c>
      <c r="BG45" s="47">
        <f t="shared" ca="1" si="28"/>
        <v>11.851016727910864</v>
      </c>
      <c r="BH45" s="47">
        <f t="shared" ca="1" si="28"/>
        <v>13.385708694142734</v>
      </c>
      <c r="BI45" s="47">
        <f t="shared" ca="1" si="28"/>
        <v>13.156567791988248</v>
      </c>
      <c r="BJ45" s="47">
        <f t="shared" ca="1" si="28"/>
        <v>11.781658056322971</v>
      </c>
      <c r="BK45" s="47">
        <f t="shared" ca="1" si="28"/>
        <v>9.1729055219636173</v>
      </c>
      <c r="BL45" s="47">
        <f t="shared" ca="1" si="28"/>
        <v>8.5695529191681601</v>
      </c>
      <c r="BM45" s="47">
        <f t="shared" ca="1" si="28"/>
        <v>7.7648742860021915</v>
      </c>
      <c r="BN45" s="47">
        <f t="shared" ca="1" si="28"/>
        <v>6.4500882710329259</v>
      </c>
      <c r="BO45" s="47">
        <f t="shared" ca="1" si="31"/>
        <v>6.5092960234534845</v>
      </c>
      <c r="BP45" s="47">
        <f t="shared" ca="1" si="31"/>
        <v>7.117701314687733</v>
      </c>
      <c r="BQ45" s="47">
        <f t="shared" ca="1" si="31"/>
        <v>8.5492466796694551</v>
      </c>
      <c r="BR45" s="47">
        <f t="shared" ca="1" si="31"/>
        <v>9.9692791450105211</v>
      </c>
      <c r="BS45" s="47">
        <f t="shared" ca="1" si="32"/>
        <v>11.851016727910864</v>
      </c>
      <c r="BT45" s="47">
        <f t="shared" ca="1" si="32"/>
        <v>13.385708694142734</v>
      </c>
      <c r="BU45" s="47">
        <f t="shared" ca="1" si="32"/>
        <v>13.156567791988248</v>
      </c>
      <c r="BV45" s="47">
        <f t="shared" ca="1" si="32"/>
        <v>11.781658056322971</v>
      </c>
      <c r="BW45" s="47">
        <f t="shared" ca="1" si="32"/>
        <v>9.1729055219636173</v>
      </c>
      <c r="BX45" s="47">
        <f t="shared" ca="1" si="32"/>
        <v>8.5695529191681601</v>
      </c>
      <c r="BY45" s="47">
        <f t="shared" ca="1" si="32"/>
        <v>7.7648742860021915</v>
      </c>
      <c r="BZ45" s="47">
        <f t="shared" ca="1" si="32"/>
        <v>6.4500882710329259</v>
      </c>
      <c r="CA45" s="47">
        <f t="shared" ca="1" si="32"/>
        <v>6.5092960234534845</v>
      </c>
      <c r="CB45" s="47">
        <f t="shared" ca="1" si="32"/>
        <v>7.117701314687733</v>
      </c>
      <c r="CC45" s="47">
        <f t="shared" ca="1" si="29"/>
        <v>8.5492466796694551</v>
      </c>
      <c r="CD45" s="47">
        <f t="shared" ca="1" si="29"/>
        <v>9.9692791450105211</v>
      </c>
      <c r="CE45" s="47">
        <f t="shared" ca="1" si="29"/>
        <v>11.851016727910864</v>
      </c>
      <c r="CF45" s="47">
        <f t="shared" ca="1" si="29"/>
        <v>13.385708694142734</v>
      </c>
      <c r="CG45" s="47">
        <f t="shared" ca="1" si="29"/>
        <v>13.156567791988248</v>
      </c>
      <c r="CH45" s="47">
        <f t="shared" ca="1" si="29"/>
        <v>11.781658056322971</v>
      </c>
      <c r="CI45" s="47">
        <f t="shared" ca="1" si="29"/>
        <v>9.1729055219636173</v>
      </c>
      <c r="CJ45" s="47">
        <f t="shared" ca="1" si="29"/>
        <v>8.5695529191681601</v>
      </c>
      <c r="CK45" s="47">
        <f t="shared" ca="1" si="29"/>
        <v>7.7648742860021915</v>
      </c>
      <c r="CL45" s="47">
        <f t="shared" ca="1" si="29"/>
        <v>6.4500882710329259</v>
      </c>
      <c r="CM45" s="47">
        <f t="shared" ca="1" si="33"/>
        <v>6.5092960234534845</v>
      </c>
      <c r="CN45" s="47">
        <f t="shared" ca="1" si="33"/>
        <v>7.117701314687733</v>
      </c>
      <c r="CO45" s="47">
        <f t="shared" ca="1" si="33"/>
        <v>8.5492466796694551</v>
      </c>
      <c r="CP45" s="47">
        <f t="shared" ca="1" si="33"/>
        <v>9.9692791450105211</v>
      </c>
      <c r="CQ45" s="47">
        <f t="shared" ca="1" si="33"/>
        <v>11.851016727910864</v>
      </c>
      <c r="CR45" s="47">
        <f t="shared" ca="1" si="33"/>
        <v>13.385708694142734</v>
      </c>
      <c r="CS45" s="47">
        <f t="shared" ca="1" si="33"/>
        <v>13.156567791988248</v>
      </c>
      <c r="CT45" s="47">
        <f t="shared" ca="1" si="33"/>
        <v>11.781658056322971</v>
      </c>
      <c r="CU45" s="47">
        <f t="shared" ca="1" si="33"/>
        <v>9.1729055219636173</v>
      </c>
      <c r="CV45" s="47">
        <f t="shared" ca="1" si="33"/>
        <v>8.5695529191681601</v>
      </c>
      <c r="CW45" s="47">
        <f t="shared" ca="1" si="27"/>
        <v>7.7648742860021915</v>
      </c>
      <c r="CX45" s="47">
        <f t="shared" ca="1" si="27"/>
        <v>6.4500882710329259</v>
      </c>
      <c r="CY45" s="47">
        <f t="shared" ca="1" si="27"/>
        <v>6.5092960234534845</v>
      </c>
      <c r="CZ45" s="47">
        <f t="shared" ca="1" si="27"/>
        <v>7.117701314687733</v>
      </c>
      <c r="DA45" s="47">
        <f t="shared" ca="1" si="27"/>
        <v>8.5492466796694551</v>
      </c>
      <c r="DB45" s="47">
        <f t="shared" ca="1" si="27"/>
        <v>9.9692791450105211</v>
      </c>
      <c r="DC45" s="47">
        <f t="shared" ca="1" si="27"/>
        <v>11.851016727910864</v>
      </c>
      <c r="DD45" s="47">
        <f t="shared" ca="1" si="27"/>
        <v>13.385708694142734</v>
      </c>
    </row>
    <row r="46" spans="1:108" x14ac:dyDescent="0.25">
      <c r="A46" s="40" t="s">
        <v>167</v>
      </c>
      <c r="B46" s="40">
        <v>1867</v>
      </c>
      <c r="C46" s="40" t="s">
        <v>38</v>
      </c>
      <c r="D46" s="40" t="s">
        <v>217</v>
      </c>
      <c r="E46" s="40" t="s">
        <v>130</v>
      </c>
      <c r="F46" s="40">
        <v>27</v>
      </c>
      <c r="G46" s="43">
        <v>45051</v>
      </c>
      <c r="I46" s="40" t="s">
        <v>79</v>
      </c>
      <c r="J46" s="40">
        <v>2</v>
      </c>
      <c r="K46" s="40" t="s">
        <v>33</v>
      </c>
      <c r="L46" s="40" t="s">
        <v>193</v>
      </c>
      <c r="M46" s="41"/>
      <c r="N46" s="41">
        <f>VLOOKUP($C46 &amp; $I46 &amp; $K46,FATOR!$A$3:$P$22,COLUMN(E$1),0)</f>
        <v>0.34510552382231963</v>
      </c>
      <c r="O46" s="41">
        <f>VLOOKUP($C46 &amp; $I46 &amp; $K46,FATOR!$A$3:$P$22,COLUMN(F$1),0)</f>
        <v>0.2866705898236856</v>
      </c>
      <c r="P46" s="41">
        <f>VLOOKUP($C46 &amp; $I46 &amp; $K46,FATOR!$A$3:$P$22,COLUMN(G$1),0)</f>
        <v>0.28930204548682154</v>
      </c>
      <c r="Q46" s="41">
        <f>VLOOKUP($C46 &amp; $I46 &amp; $K46,FATOR!$A$3:$P$22,COLUMN(H$1),0)</f>
        <v>0.31634228065278813</v>
      </c>
      <c r="R46" s="41">
        <f>VLOOKUP($C46 &amp; $I46 &amp; $K46,FATOR!$A$3:$P$22,COLUMN(I$1),0)</f>
        <v>0.37996651909642021</v>
      </c>
      <c r="S46" s="41">
        <f>VLOOKUP($C46 &amp; $I46 &amp; $K46,FATOR!$A$3:$P$22,COLUMN(J$1),0)</f>
        <v>0.44307907311157868</v>
      </c>
      <c r="T46" s="41">
        <f>VLOOKUP($C46 &amp; $I46 &amp; $K46,FATOR!$A$3:$P$22,COLUMN(K$1),0)</f>
        <v>0.5267118545738162</v>
      </c>
      <c r="U46" s="41">
        <f>VLOOKUP($C46 &amp; $I46 &amp; $K46,FATOR!$A$3:$P$22,COLUMN(L$1),0)</f>
        <v>0.5949203864063437</v>
      </c>
      <c r="V46" s="41">
        <f>VLOOKUP($C46 &amp; $I46 &amp; $K46,FATOR!$A$3:$P$22,COLUMN(M$1),0)</f>
        <v>0.58473634631058879</v>
      </c>
      <c r="W46" s="41">
        <f>VLOOKUP($C46 &amp; $I46 &amp; $K46,FATOR!$A$3:$P$22,COLUMN(N$1),0)</f>
        <v>0.52362924694768764</v>
      </c>
      <c r="X46" s="41">
        <f>VLOOKUP($C46 &amp; $I46 &amp; $K46,FATOR!$A$3:$P$22,COLUMN(O$1),0)</f>
        <v>0.40768468986504969</v>
      </c>
      <c r="Y46" s="41">
        <f>VLOOKUP($C46 &amp; $I46 &amp; $K46,FATOR!$A$3:$P$22,COLUMN(P$1),0)</f>
        <v>0.38086901862969602</v>
      </c>
      <c r="AA46" s="42">
        <f t="shared" si="10"/>
        <v>9.3178491432026291</v>
      </c>
      <c r="AB46" s="42">
        <f t="shared" si="11"/>
        <v>7.7401059252395115</v>
      </c>
      <c r="AC46" s="42">
        <f t="shared" si="12"/>
        <v>7.8111552281441812</v>
      </c>
      <c r="AD46" s="42">
        <f t="shared" si="13"/>
        <v>8.5412415776252804</v>
      </c>
      <c r="AE46" s="42">
        <f t="shared" si="14"/>
        <v>10.259096015603346</v>
      </c>
      <c r="AF46" s="42">
        <f t="shared" si="15"/>
        <v>11.963134974012624</v>
      </c>
      <c r="AG46" s="42">
        <f t="shared" si="16"/>
        <v>14.221220073493038</v>
      </c>
      <c r="AH46" s="42">
        <f t="shared" si="17"/>
        <v>16.062850432971281</v>
      </c>
      <c r="AI46" s="42">
        <f t="shared" si="18"/>
        <v>15.787881350385897</v>
      </c>
      <c r="AJ46" s="42">
        <f t="shared" si="19"/>
        <v>14.137989667587567</v>
      </c>
      <c r="AK46" s="42">
        <f t="shared" si="20"/>
        <v>11.007486626356341</v>
      </c>
      <c r="AL46" s="42">
        <f t="shared" si="21"/>
        <v>10.283463503001792</v>
      </c>
      <c r="AN46" s="43">
        <f t="shared" si="22"/>
        <v>45082</v>
      </c>
      <c r="AO46" s="47">
        <f t="shared" ca="1" si="30"/>
        <v>9.3178491432026291</v>
      </c>
      <c r="AP46" s="47">
        <f t="shared" ca="1" si="30"/>
        <v>7.7401059252395115</v>
      </c>
      <c r="AQ46" s="47">
        <f t="shared" ca="1" si="30"/>
        <v>7.8111552281441812</v>
      </c>
      <c r="AR46" s="47">
        <f t="shared" ca="1" si="30"/>
        <v>8.5412415776252804</v>
      </c>
      <c r="AS46" s="47">
        <f t="shared" ca="1" si="30"/>
        <v>10.259096015603346</v>
      </c>
      <c r="AT46" s="47">
        <f t="shared" ca="1" si="30"/>
        <v>11.963134974012624</v>
      </c>
      <c r="AU46" s="47">
        <f t="shared" ca="1" si="30"/>
        <v>14.221220073493038</v>
      </c>
      <c r="AV46" s="47">
        <f t="shared" ca="1" si="30"/>
        <v>16.062850432971281</v>
      </c>
      <c r="AW46" s="47">
        <f t="shared" ca="1" si="30"/>
        <v>15.787881350385897</v>
      </c>
      <c r="AX46" s="47">
        <f t="shared" ca="1" si="30"/>
        <v>14.137989667587567</v>
      </c>
      <c r="AY46" s="47">
        <f t="shared" ca="1" si="28"/>
        <v>11.007486626356341</v>
      </c>
      <c r="AZ46" s="47">
        <f t="shared" ca="1" si="28"/>
        <v>10.283463503001792</v>
      </c>
      <c r="BA46" s="47">
        <f t="shared" ca="1" si="28"/>
        <v>9.3178491432026291</v>
      </c>
      <c r="BB46" s="47">
        <f t="shared" ca="1" si="28"/>
        <v>7.7401059252395115</v>
      </c>
      <c r="BC46" s="47">
        <f t="shared" ca="1" si="28"/>
        <v>7.8111552281441812</v>
      </c>
      <c r="BD46" s="47">
        <f t="shared" ca="1" si="28"/>
        <v>8.5412415776252804</v>
      </c>
      <c r="BE46" s="47">
        <f t="shared" ca="1" si="28"/>
        <v>10.259096015603346</v>
      </c>
      <c r="BF46" s="47">
        <f t="shared" ca="1" si="28"/>
        <v>11.963134974012624</v>
      </c>
      <c r="BG46" s="47">
        <f t="shared" ca="1" si="28"/>
        <v>14.221220073493038</v>
      </c>
      <c r="BH46" s="47">
        <f t="shared" ca="1" si="28"/>
        <v>16.062850432971281</v>
      </c>
      <c r="BI46" s="47">
        <f t="shared" ca="1" si="28"/>
        <v>15.787881350385897</v>
      </c>
      <c r="BJ46" s="47">
        <f t="shared" ca="1" si="28"/>
        <v>14.137989667587567</v>
      </c>
      <c r="BK46" s="47">
        <f t="shared" ca="1" si="28"/>
        <v>11.007486626356341</v>
      </c>
      <c r="BL46" s="47">
        <f t="shared" ca="1" si="28"/>
        <v>10.283463503001792</v>
      </c>
      <c r="BM46" s="47">
        <f t="shared" ca="1" si="28"/>
        <v>9.3178491432026291</v>
      </c>
      <c r="BN46" s="47">
        <f t="shared" ca="1" si="28"/>
        <v>7.7401059252395115</v>
      </c>
      <c r="BO46" s="47">
        <f t="shared" ca="1" si="31"/>
        <v>7.8111552281441812</v>
      </c>
      <c r="BP46" s="47">
        <f t="shared" ca="1" si="31"/>
        <v>8.5412415776252804</v>
      </c>
      <c r="BQ46" s="47">
        <f t="shared" ca="1" si="31"/>
        <v>10.259096015603346</v>
      </c>
      <c r="BR46" s="47">
        <f t="shared" ca="1" si="31"/>
        <v>11.963134974012624</v>
      </c>
      <c r="BS46" s="47">
        <f t="shared" ca="1" si="32"/>
        <v>14.221220073493038</v>
      </c>
      <c r="BT46" s="47">
        <f t="shared" ca="1" si="32"/>
        <v>16.062850432971281</v>
      </c>
      <c r="BU46" s="47">
        <f t="shared" ca="1" si="32"/>
        <v>15.787881350385897</v>
      </c>
      <c r="BV46" s="47">
        <f t="shared" ca="1" si="32"/>
        <v>14.137989667587567</v>
      </c>
      <c r="BW46" s="47">
        <f t="shared" ca="1" si="32"/>
        <v>11.007486626356341</v>
      </c>
      <c r="BX46" s="47">
        <f t="shared" ca="1" si="32"/>
        <v>10.283463503001792</v>
      </c>
      <c r="BY46" s="47">
        <f t="shared" ca="1" si="32"/>
        <v>9.3178491432026291</v>
      </c>
      <c r="BZ46" s="47">
        <f t="shared" ca="1" si="32"/>
        <v>7.7401059252395115</v>
      </c>
      <c r="CA46" s="47">
        <f t="shared" ca="1" si="32"/>
        <v>7.8111552281441812</v>
      </c>
      <c r="CB46" s="47">
        <f t="shared" ca="1" si="32"/>
        <v>8.5412415776252804</v>
      </c>
      <c r="CC46" s="47">
        <f t="shared" ca="1" si="29"/>
        <v>10.259096015603346</v>
      </c>
      <c r="CD46" s="47">
        <f t="shared" ca="1" si="29"/>
        <v>11.963134974012624</v>
      </c>
      <c r="CE46" s="47">
        <f t="shared" ca="1" si="29"/>
        <v>14.221220073493038</v>
      </c>
      <c r="CF46" s="47">
        <f t="shared" ca="1" si="29"/>
        <v>16.062850432971281</v>
      </c>
      <c r="CG46" s="47">
        <f t="shared" ca="1" si="29"/>
        <v>15.787881350385897</v>
      </c>
      <c r="CH46" s="47">
        <f t="shared" ca="1" si="29"/>
        <v>14.137989667587567</v>
      </c>
      <c r="CI46" s="47">
        <f t="shared" ca="1" si="29"/>
        <v>11.007486626356341</v>
      </c>
      <c r="CJ46" s="47">
        <f t="shared" ca="1" si="29"/>
        <v>10.283463503001792</v>
      </c>
      <c r="CK46" s="47">
        <f t="shared" ca="1" si="29"/>
        <v>9.3178491432026291</v>
      </c>
      <c r="CL46" s="47">
        <f t="shared" ca="1" si="29"/>
        <v>7.7401059252395115</v>
      </c>
      <c r="CM46" s="47">
        <f t="shared" ca="1" si="33"/>
        <v>7.8111552281441812</v>
      </c>
      <c r="CN46" s="47">
        <f t="shared" ca="1" si="33"/>
        <v>8.5412415776252804</v>
      </c>
      <c r="CO46" s="47">
        <f t="shared" ca="1" si="33"/>
        <v>10.259096015603346</v>
      </c>
      <c r="CP46" s="47">
        <f t="shared" ca="1" si="33"/>
        <v>11.963134974012624</v>
      </c>
      <c r="CQ46" s="47">
        <f t="shared" ca="1" si="33"/>
        <v>14.221220073493038</v>
      </c>
      <c r="CR46" s="47">
        <f t="shared" ca="1" si="33"/>
        <v>16.062850432971281</v>
      </c>
      <c r="CS46" s="47">
        <f t="shared" ca="1" si="33"/>
        <v>15.787881350385897</v>
      </c>
      <c r="CT46" s="47">
        <f t="shared" ca="1" si="33"/>
        <v>14.137989667587567</v>
      </c>
      <c r="CU46" s="47">
        <f t="shared" ca="1" si="33"/>
        <v>11.007486626356341</v>
      </c>
      <c r="CV46" s="47">
        <f t="shared" ca="1" si="33"/>
        <v>10.283463503001792</v>
      </c>
      <c r="CW46" s="47">
        <f t="shared" ca="1" si="27"/>
        <v>9.3178491432026291</v>
      </c>
      <c r="CX46" s="47">
        <f t="shared" ca="1" si="27"/>
        <v>7.7401059252395115</v>
      </c>
      <c r="CY46" s="47">
        <f t="shared" ca="1" si="27"/>
        <v>7.8111552281441812</v>
      </c>
      <c r="CZ46" s="47">
        <f t="shared" ca="1" si="27"/>
        <v>8.5412415776252804</v>
      </c>
      <c r="DA46" s="47">
        <f t="shared" ca="1" si="27"/>
        <v>10.259096015603346</v>
      </c>
      <c r="DB46" s="47">
        <f t="shared" ca="1" si="27"/>
        <v>11.963134974012624</v>
      </c>
      <c r="DC46" s="47">
        <f t="shared" ca="1" si="27"/>
        <v>14.221220073493038</v>
      </c>
      <c r="DD46" s="47">
        <f t="shared" ca="1" si="27"/>
        <v>16.062850432971281</v>
      </c>
    </row>
    <row r="47" spans="1:108" x14ac:dyDescent="0.25">
      <c r="A47" s="40" t="s">
        <v>167</v>
      </c>
      <c r="B47" s="40">
        <v>1868</v>
      </c>
      <c r="C47" s="40" t="s">
        <v>38</v>
      </c>
      <c r="D47" s="40" t="s">
        <v>218</v>
      </c>
      <c r="E47" s="40" t="s">
        <v>130</v>
      </c>
      <c r="F47" s="40">
        <v>18</v>
      </c>
      <c r="G47" s="43">
        <v>45051</v>
      </c>
      <c r="I47" s="40" t="s">
        <v>79</v>
      </c>
      <c r="J47" s="40">
        <v>2</v>
      </c>
      <c r="K47" s="40" t="s">
        <v>33</v>
      </c>
      <c r="L47" s="40" t="s">
        <v>193</v>
      </c>
      <c r="M47" s="41"/>
      <c r="N47" s="41">
        <f>VLOOKUP($C47 &amp; $I47 &amp; $K47,FATOR!$A$3:$P$22,COLUMN(E$1),0)</f>
        <v>0.34510552382231963</v>
      </c>
      <c r="O47" s="41">
        <f>VLOOKUP($C47 &amp; $I47 &amp; $K47,FATOR!$A$3:$P$22,COLUMN(F$1),0)</f>
        <v>0.2866705898236856</v>
      </c>
      <c r="P47" s="41">
        <f>VLOOKUP($C47 &amp; $I47 &amp; $K47,FATOR!$A$3:$P$22,COLUMN(G$1),0)</f>
        <v>0.28930204548682154</v>
      </c>
      <c r="Q47" s="41">
        <f>VLOOKUP($C47 &amp; $I47 &amp; $K47,FATOR!$A$3:$P$22,COLUMN(H$1),0)</f>
        <v>0.31634228065278813</v>
      </c>
      <c r="R47" s="41">
        <f>VLOOKUP($C47 &amp; $I47 &amp; $K47,FATOR!$A$3:$P$22,COLUMN(I$1),0)</f>
        <v>0.37996651909642021</v>
      </c>
      <c r="S47" s="41">
        <f>VLOOKUP($C47 &amp; $I47 &amp; $K47,FATOR!$A$3:$P$22,COLUMN(J$1),0)</f>
        <v>0.44307907311157868</v>
      </c>
      <c r="T47" s="41">
        <f>VLOOKUP($C47 &amp; $I47 &amp; $K47,FATOR!$A$3:$P$22,COLUMN(K$1),0)</f>
        <v>0.5267118545738162</v>
      </c>
      <c r="U47" s="41">
        <f>VLOOKUP($C47 &amp; $I47 &amp; $K47,FATOR!$A$3:$P$22,COLUMN(L$1),0)</f>
        <v>0.5949203864063437</v>
      </c>
      <c r="V47" s="41">
        <f>VLOOKUP($C47 &amp; $I47 &amp; $K47,FATOR!$A$3:$P$22,COLUMN(M$1),0)</f>
        <v>0.58473634631058879</v>
      </c>
      <c r="W47" s="41">
        <f>VLOOKUP($C47 &amp; $I47 &amp; $K47,FATOR!$A$3:$P$22,COLUMN(N$1),0)</f>
        <v>0.52362924694768764</v>
      </c>
      <c r="X47" s="41">
        <f>VLOOKUP($C47 &amp; $I47 &amp; $K47,FATOR!$A$3:$P$22,COLUMN(O$1),0)</f>
        <v>0.40768468986504969</v>
      </c>
      <c r="Y47" s="41">
        <f>VLOOKUP($C47 &amp; $I47 &amp; $K47,FATOR!$A$3:$P$22,COLUMN(P$1),0)</f>
        <v>0.38086901862969602</v>
      </c>
      <c r="AA47" s="42">
        <f t="shared" si="10"/>
        <v>6.2118994288017531</v>
      </c>
      <c r="AB47" s="42">
        <f t="shared" si="11"/>
        <v>5.1600706168263404</v>
      </c>
      <c r="AC47" s="42">
        <f t="shared" si="12"/>
        <v>5.2074368187627877</v>
      </c>
      <c r="AD47" s="42">
        <f t="shared" si="13"/>
        <v>5.6941610517501866</v>
      </c>
      <c r="AE47" s="42">
        <f t="shared" si="14"/>
        <v>6.8393973437355635</v>
      </c>
      <c r="AF47" s="42">
        <f t="shared" si="15"/>
        <v>7.975423316008416</v>
      </c>
      <c r="AG47" s="42">
        <f t="shared" si="16"/>
        <v>9.4808133823286909</v>
      </c>
      <c r="AH47" s="42">
        <f t="shared" si="17"/>
        <v>10.708566955314186</v>
      </c>
      <c r="AI47" s="42">
        <f t="shared" si="18"/>
        <v>10.525254233590598</v>
      </c>
      <c r="AJ47" s="42">
        <f t="shared" si="19"/>
        <v>9.4253264450583778</v>
      </c>
      <c r="AK47" s="42">
        <f t="shared" si="20"/>
        <v>7.3383244175708944</v>
      </c>
      <c r="AL47" s="42">
        <f t="shared" si="21"/>
        <v>6.8556423353345286</v>
      </c>
      <c r="AN47" s="43">
        <f t="shared" si="22"/>
        <v>45082</v>
      </c>
      <c r="AO47" s="47">
        <f t="shared" ca="1" si="30"/>
        <v>6.2118994288017531</v>
      </c>
      <c r="AP47" s="47">
        <f t="shared" ca="1" si="30"/>
        <v>5.1600706168263404</v>
      </c>
      <c r="AQ47" s="47">
        <f t="shared" ca="1" si="30"/>
        <v>5.2074368187627877</v>
      </c>
      <c r="AR47" s="47">
        <f t="shared" ca="1" si="30"/>
        <v>5.6941610517501866</v>
      </c>
      <c r="AS47" s="47">
        <f t="shared" ca="1" si="30"/>
        <v>6.8393973437355635</v>
      </c>
      <c r="AT47" s="47">
        <f t="shared" ca="1" si="30"/>
        <v>7.975423316008416</v>
      </c>
      <c r="AU47" s="47">
        <f t="shared" ca="1" si="30"/>
        <v>9.4808133823286909</v>
      </c>
      <c r="AV47" s="47">
        <f t="shared" ca="1" si="30"/>
        <v>10.708566955314186</v>
      </c>
      <c r="AW47" s="47">
        <f t="shared" ca="1" si="30"/>
        <v>10.525254233590598</v>
      </c>
      <c r="AX47" s="47">
        <f t="shared" ca="1" si="30"/>
        <v>9.4253264450583778</v>
      </c>
      <c r="AY47" s="47">
        <f t="shared" ca="1" si="28"/>
        <v>7.3383244175708944</v>
      </c>
      <c r="AZ47" s="47">
        <f t="shared" ca="1" si="28"/>
        <v>6.8556423353345286</v>
      </c>
      <c r="BA47" s="47">
        <f t="shared" ca="1" si="28"/>
        <v>6.2118994288017531</v>
      </c>
      <c r="BB47" s="47">
        <f t="shared" ca="1" si="28"/>
        <v>5.1600706168263404</v>
      </c>
      <c r="BC47" s="47">
        <f t="shared" ca="1" si="28"/>
        <v>5.2074368187627877</v>
      </c>
      <c r="BD47" s="47">
        <f t="shared" ca="1" si="28"/>
        <v>5.6941610517501866</v>
      </c>
      <c r="BE47" s="47">
        <f t="shared" ca="1" si="28"/>
        <v>6.8393973437355635</v>
      </c>
      <c r="BF47" s="47">
        <f t="shared" ca="1" si="28"/>
        <v>7.975423316008416</v>
      </c>
      <c r="BG47" s="47">
        <f t="shared" ca="1" si="28"/>
        <v>9.4808133823286909</v>
      </c>
      <c r="BH47" s="47">
        <f t="shared" ca="1" si="28"/>
        <v>10.708566955314186</v>
      </c>
      <c r="BI47" s="47">
        <f t="shared" ca="1" si="28"/>
        <v>10.525254233590598</v>
      </c>
      <c r="BJ47" s="47">
        <f t="shared" ca="1" si="28"/>
        <v>9.4253264450583778</v>
      </c>
      <c r="BK47" s="47">
        <f t="shared" ca="1" si="28"/>
        <v>7.3383244175708944</v>
      </c>
      <c r="BL47" s="47">
        <f t="shared" ca="1" si="28"/>
        <v>6.8556423353345286</v>
      </c>
      <c r="BM47" s="47">
        <f t="shared" ca="1" si="28"/>
        <v>6.2118994288017531</v>
      </c>
      <c r="BN47" s="47">
        <f t="shared" ca="1" si="28"/>
        <v>5.1600706168263404</v>
      </c>
      <c r="BO47" s="47">
        <f t="shared" ca="1" si="31"/>
        <v>5.2074368187627877</v>
      </c>
      <c r="BP47" s="47">
        <f t="shared" ca="1" si="31"/>
        <v>5.6941610517501866</v>
      </c>
      <c r="BQ47" s="47">
        <f t="shared" ca="1" si="31"/>
        <v>6.8393973437355635</v>
      </c>
      <c r="BR47" s="47">
        <f t="shared" ca="1" si="31"/>
        <v>7.975423316008416</v>
      </c>
      <c r="BS47" s="47">
        <f t="shared" ca="1" si="32"/>
        <v>9.4808133823286909</v>
      </c>
      <c r="BT47" s="47">
        <f t="shared" ca="1" si="32"/>
        <v>10.708566955314186</v>
      </c>
      <c r="BU47" s="47">
        <f t="shared" ca="1" si="32"/>
        <v>10.525254233590598</v>
      </c>
      <c r="BV47" s="47">
        <f t="shared" ca="1" si="32"/>
        <v>9.4253264450583778</v>
      </c>
      <c r="BW47" s="47">
        <f t="shared" ca="1" si="32"/>
        <v>7.3383244175708944</v>
      </c>
      <c r="BX47" s="47">
        <f t="shared" ca="1" si="32"/>
        <v>6.8556423353345286</v>
      </c>
      <c r="BY47" s="47">
        <f t="shared" ca="1" si="32"/>
        <v>6.2118994288017531</v>
      </c>
      <c r="BZ47" s="47">
        <f t="shared" ca="1" si="32"/>
        <v>5.1600706168263404</v>
      </c>
      <c r="CA47" s="47">
        <f t="shared" ca="1" si="32"/>
        <v>5.2074368187627877</v>
      </c>
      <c r="CB47" s="47">
        <f t="shared" ca="1" si="32"/>
        <v>5.6941610517501866</v>
      </c>
      <c r="CC47" s="47">
        <f t="shared" ca="1" si="29"/>
        <v>6.8393973437355635</v>
      </c>
      <c r="CD47" s="47">
        <f t="shared" ca="1" si="29"/>
        <v>7.975423316008416</v>
      </c>
      <c r="CE47" s="47">
        <f t="shared" ca="1" si="29"/>
        <v>9.4808133823286909</v>
      </c>
      <c r="CF47" s="47">
        <f t="shared" ca="1" si="29"/>
        <v>10.708566955314186</v>
      </c>
      <c r="CG47" s="47">
        <f t="shared" ca="1" si="29"/>
        <v>10.525254233590598</v>
      </c>
      <c r="CH47" s="47">
        <f t="shared" ca="1" si="29"/>
        <v>9.4253264450583778</v>
      </c>
      <c r="CI47" s="47">
        <f t="shared" ca="1" si="29"/>
        <v>7.3383244175708944</v>
      </c>
      <c r="CJ47" s="47">
        <f t="shared" ca="1" si="29"/>
        <v>6.8556423353345286</v>
      </c>
      <c r="CK47" s="47">
        <f t="shared" ca="1" si="29"/>
        <v>6.2118994288017531</v>
      </c>
      <c r="CL47" s="47">
        <f t="shared" ca="1" si="29"/>
        <v>5.1600706168263404</v>
      </c>
      <c r="CM47" s="47">
        <f t="shared" ca="1" si="33"/>
        <v>5.2074368187627877</v>
      </c>
      <c r="CN47" s="47">
        <f t="shared" ca="1" si="33"/>
        <v>5.6941610517501866</v>
      </c>
      <c r="CO47" s="47">
        <f t="shared" ca="1" si="33"/>
        <v>6.8393973437355635</v>
      </c>
      <c r="CP47" s="47">
        <f t="shared" ca="1" si="33"/>
        <v>7.975423316008416</v>
      </c>
      <c r="CQ47" s="47">
        <f t="shared" ca="1" si="33"/>
        <v>9.4808133823286909</v>
      </c>
      <c r="CR47" s="47">
        <f t="shared" ca="1" si="33"/>
        <v>10.708566955314186</v>
      </c>
      <c r="CS47" s="47">
        <f t="shared" ca="1" si="33"/>
        <v>10.525254233590598</v>
      </c>
      <c r="CT47" s="47">
        <f t="shared" ca="1" si="33"/>
        <v>9.4253264450583778</v>
      </c>
      <c r="CU47" s="47">
        <f t="shared" ca="1" si="33"/>
        <v>7.3383244175708944</v>
      </c>
      <c r="CV47" s="47">
        <f t="shared" ca="1" si="33"/>
        <v>6.8556423353345286</v>
      </c>
      <c r="CW47" s="47">
        <f t="shared" ca="1" si="27"/>
        <v>6.2118994288017531</v>
      </c>
      <c r="CX47" s="47">
        <f t="shared" ca="1" si="27"/>
        <v>5.1600706168263404</v>
      </c>
      <c r="CY47" s="47">
        <f t="shared" ca="1" si="27"/>
        <v>5.2074368187627877</v>
      </c>
      <c r="CZ47" s="47">
        <f t="shared" ca="1" si="27"/>
        <v>5.6941610517501866</v>
      </c>
      <c r="DA47" s="47">
        <f t="shared" ca="1" si="27"/>
        <v>6.8393973437355635</v>
      </c>
      <c r="DB47" s="47">
        <f t="shared" ca="1" si="27"/>
        <v>7.975423316008416</v>
      </c>
      <c r="DC47" s="47">
        <f t="shared" ca="1" si="27"/>
        <v>9.4808133823286909</v>
      </c>
      <c r="DD47" s="47">
        <f t="shared" ca="1" si="27"/>
        <v>10.708566955314186</v>
      </c>
    </row>
    <row r="48" spans="1:108" x14ac:dyDescent="0.25">
      <c r="A48" s="40" t="s">
        <v>167</v>
      </c>
      <c r="B48" s="40">
        <v>1869</v>
      </c>
      <c r="C48" s="40" t="s">
        <v>38</v>
      </c>
      <c r="D48" s="40" t="s">
        <v>219</v>
      </c>
      <c r="E48" s="40" t="s">
        <v>130</v>
      </c>
      <c r="F48" s="40">
        <v>13.5</v>
      </c>
      <c r="G48" s="43">
        <v>45051</v>
      </c>
      <c r="I48" s="40" t="s">
        <v>79</v>
      </c>
      <c r="J48" s="40">
        <v>2</v>
      </c>
      <c r="K48" s="40" t="s">
        <v>33</v>
      </c>
      <c r="L48" s="40" t="s">
        <v>193</v>
      </c>
      <c r="M48" s="41"/>
      <c r="N48" s="41">
        <f>VLOOKUP($C48 &amp; $I48 &amp; $K48,FATOR!$A$3:$P$22,COLUMN(E$1),0)</f>
        <v>0.34510552382231963</v>
      </c>
      <c r="O48" s="41">
        <f>VLOOKUP($C48 &amp; $I48 &amp; $K48,FATOR!$A$3:$P$22,COLUMN(F$1),0)</f>
        <v>0.2866705898236856</v>
      </c>
      <c r="P48" s="41">
        <f>VLOOKUP($C48 &amp; $I48 &amp; $K48,FATOR!$A$3:$P$22,COLUMN(G$1),0)</f>
        <v>0.28930204548682154</v>
      </c>
      <c r="Q48" s="41">
        <f>VLOOKUP($C48 &amp; $I48 &amp; $K48,FATOR!$A$3:$P$22,COLUMN(H$1),0)</f>
        <v>0.31634228065278813</v>
      </c>
      <c r="R48" s="41">
        <f>VLOOKUP($C48 &amp; $I48 &amp; $K48,FATOR!$A$3:$P$22,COLUMN(I$1),0)</f>
        <v>0.37996651909642021</v>
      </c>
      <c r="S48" s="41">
        <f>VLOOKUP($C48 &amp; $I48 &amp; $K48,FATOR!$A$3:$P$22,COLUMN(J$1),0)</f>
        <v>0.44307907311157868</v>
      </c>
      <c r="T48" s="41">
        <f>VLOOKUP($C48 &amp; $I48 &amp; $K48,FATOR!$A$3:$P$22,COLUMN(K$1),0)</f>
        <v>0.5267118545738162</v>
      </c>
      <c r="U48" s="41">
        <f>VLOOKUP($C48 &amp; $I48 &amp; $K48,FATOR!$A$3:$P$22,COLUMN(L$1),0)</f>
        <v>0.5949203864063437</v>
      </c>
      <c r="V48" s="41">
        <f>VLOOKUP($C48 &amp; $I48 &amp; $K48,FATOR!$A$3:$P$22,COLUMN(M$1),0)</f>
        <v>0.58473634631058879</v>
      </c>
      <c r="W48" s="41">
        <f>VLOOKUP($C48 &amp; $I48 &amp; $K48,FATOR!$A$3:$P$22,COLUMN(N$1),0)</f>
        <v>0.52362924694768764</v>
      </c>
      <c r="X48" s="41">
        <f>VLOOKUP($C48 &amp; $I48 &amp; $K48,FATOR!$A$3:$P$22,COLUMN(O$1),0)</f>
        <v>0.40768468986504969</v>
      </c>
      <c r="Y48" s="41">
        <f>VLOOKUP($C48 &amp; $I48 &amp; $K48,FATOR!$A$3:$P$22,COLUMN(P$1),0)</f>
        <v>0.38086901862969602</v>
      </c>
      <c r="AA48" s="42">
        <f t="shared" si="10"/>
        <v>4.6589245716013146</v>
      </c>
      <c r="AB48" s="42">
        <f t="shared" si="11"/>
        <v>3.8700529626197557</v>
      </c>
      <c r="AC48" s="42">
        <f t="shared" si="12"/>
        <v>3.9055776140720906</v>
      </c>
      <c r="AD48" s="42">
        <f t="shared" si="13"/>
        <v>4.2706207888126402</v>
      </c>
      <c r="AE48" s="42">
        <f t="shared" si="14"/>
        <v>5.1295480078016729</v>
      </c>
      <c r="AF48" s="42">
        <f t="shared" si="15"/>
        <v>5.9815674870063118</v>
      </c>
      <c r="AG48" s="42">
        <f t="shared" si="16"/>
        <v>7.110610036746519</v>
      </c>
      <c r="AH48" s="42">
        <f t="shared" si="17"/>
        <v>8.0314252164856406</v>
      </c>
      <c r="AI48" s="42">
        <f t="shared" si="18"/>
        <v>7.8939406751929484</v>
      </c>
      <c r="AJ48" s="42">
        <f t="shared" si="19"/>
        <v>7.0689948337937834</v>
      </c>
      <c r="AK48" s="42">
        <f t="shared" si="20"/>
        <v>5.5037433131781706</v>
      </c>
      <c r="AL48" s="42">
        <f t="shared" si="21"/>
        <v>5.1417317515008962</v>
      </c>
      <c r="AN48" s="43">
        <f t="shared" si="22"/>
        <v>45082</v>
      </c>
      <c r="AO48" s="47">
        <f t="shared" ca="1" si="30"/>
        <v>4.6589245716013146</v>
      </c>
      <c r="AP48" s="47">
        <f t="shared" ca="1" si="30"/>
        <v>3.8700529626197557</v>
      </c>
      <c r="AQ48" s="47">
        <f t="shared" ca="1" si="30"/>
        <v>3.9055776140720906</v>
      </c>
      <c r="AR48" s="47">
        <f t="shared" ca="1" si="30"/>
        <v>4.2706207888126402</v>
      </c>
      <c r="AS48" s="47">
        <f t="shared" ca="1" si="30"/>
        <v>5.1295480078016729</v>
      </c>
      <c r="AT48" s="47">
        <f t="shared" ca="1" si="30"/>
        <v>5.9815674870063118</v>
      </c>
      <c r="AU48" s="47">
        <f t="shared" ca="1" si="30"/>
        <v>7.110610036746519</v>
      </c>
      <c r="AV48" s="47">
        <f t="shared" ca="1" si="30"/>
        <v>8.0314252164856406</v>
      </c>
      <c r="AW48" s="47">
        <f t="shared" ca="1" si="30"/>
        <v>7.8939406751929484</v>
      </c>
      <c r="AX48" s="47">
        <f t="shared" ca="1" si="30"/>
        <v>7.0689948337937834</v>
      </c>
      <c r="AY48" s="47">
        <f t="shared" ca="1" si="28"/>
        <v>5.5037433131781706</v>
      </c>
      <c r="AZ48" s="47">
        <f t="shared" ca="1" si="28"/>
        <v>5.1417317515008962</v>
      </c>
      <c r="BA48" s="47">
        <f t="shared" ca="1" si="28"/>
        <v>4.6589245716013146</v>
      </c>
      <c r="BB48" s="47">
        <f t="shared" ca="1" si="28"/>
        <v>3.8700529626197557</v>
      </c>
      <c r="BC48" s="47">
        <f t="shared" ca="1" si="28"/>
        <v>3.9055776140720906</v>
      </c>
      <c r="BD48" s="47">
        <f t="shared" ca="1" si="28"/>
        <v>4.2706207888126402</v>
      </c>
      <c r="BE48" s="47">
        <f t="shared" ca="1" si="28"/>
        <v>5.1295480078016729</v>
      </c>
      <c r="BF48" s="47">
        <f t="shared" ca="1" si="28"/>
        <v>5.9815674870063118</v>
      </c>
      <c r="BG48" s="47">
        <f t="shared" ca="1" si="28"/>
        <v>7.110610036746519</v>
      </c>
      <c r="BH48" s="47">
        <f t="shared" ca="1" si="28"/>
        <v>8.0314252164856406</v>
      </c>
      <c r="BI48" s="47">
        <f t="shared" ca="1" si="28"/>
        <v>7.8939406751929484</v>
      </c>
      <c r="BJ48" s="47">
        <f t="shared" ca="1" si="28"/>
        <v>7.0689948337937834</v>
      </c>
      <c r="BK48" s="47">
        <f t="shared" ca="1" si="28"/>
        <v>5.5037433131781706</v>
      </c>
      <c r="BL48" s="47">
        <f t="shared" ca="1" si="28"/>
        <v>5.1417317515008962</v>
      </c>
      <c r="BM48" s="47">
        <f t="shared" ca="1" si="28"/>
        <v>4.6589245716013146</v>
      </c>
      <c r="BN48" s="47">
        <f t="shared" ca="1" si="28"/>
        <v>3.8700529626197557</v>
      </c>
      <c r="BO48" s="47">
        <f t="shared" ca="1" si="31"/>
        <v>3.9055776140720906</v>
      </c>
      <c r="BP48" s="47">
        <f t="shared" ca="1" si="31"/>
        <v>4.2706207888126402</v>
      </c>
      <c r="BQ48" s="47">
        <f t="shared" ca="1" si="31"/>
        <v>5.1295480078016729</v>
      </c>
      <c r="BR48" s="47">
        <f t="shared" ca="1" si="31"/>
        <v>5.9815674870063118</v>
      </c>
      <c r="BS48" s="47">
        <f t="shared" ca="1" si="32"/>
        <v>7.110610036746519</v>
      </c>
      <c r="BT48" s="47">
        <f t="shared" ca="1" si="32"/>
        <v>8.0314252164856406</v>
      </c>
      <c r="BU48" s="47">
        <f t="shared" ca="1" si="32"/>
        <v>7.8939406751929484</v>
      </c>
      <c r="BV48" s="47">
        <f t="shared" ca="1" si="32"/>
        <v>7.0689948337937834</v>
      </c>
      <c r="BW48" s="47">
        <f t="shared" ca="1" si="32"/>
        <v>5.5037433131781706</v>
      </c>
      <c r="BX48" s="47">
        <f t="shared" ca="1" si="32"/>
        <v>5.1417317515008962</v>
      </c>
      <c r="BY48" s="47">
        <f t="shared" ca="1" si="32"/>
        <v>4.6589245716013146</v>
      </c>
      <c r="BZ48" s="47">
        <f t="shared" ca="1" si="32"/>
        <v>3.8700529626197557</v>
      </c>
      <c r="CA48" s="47">
        <f t="shared" ca="1" si="32"/>
        <v>3.9055776140720906</v>
      </c>
      <c r="CB48" s="47">
        <f t="shared" ca="1" si="32"/>
        <v>4.2706207888126402</v>
      </c>
      <c r="CC48" s="47">
        <f t="shared" ca="1" si="29"/>
        <v>5.1295480078016729</v>
      </c>
      <c r="CD48" s="47">
        <f t="shared" ca="1" si="29"/>
        <v>5.9815674870063118</v>
      </c>
      <c r="CE48" s="47">
        <f t="shared" ca="1" si="29"/>
        <v>7.110610036746519</v>
      </c>
      <c r="CF48" s="47">
        <f t="shared" ca="1" si="29"/>
        <v>8.0314252164856406</v>
      </c>
      <c r="CG48" s="47">
        <f t="shared" ca="1" si="29"/>
        <v>7.8939406751929484</v>
      </c>
      <c r="CH48" s="47">
        <f t="shared" ca="1" si="29"/>
        <v>7.0689948337937834</v>
      </c>
      <c r="CI48" s="47">
        <f t="shared" ca="1" si="29"/>
        <v>5.5037433131781706</v>
      </c>
      <c r="CJ48" s="47">
        <f t="shared" ca="1" si="29"/>
        <v>5.1417317515008962</v>
      </c>
      <c r="CK48" s="47">
        <f t="shared" ca="1" si="29"/>
        <v>4.6589245716013146</v>
      </c>
      <c r="CL48" s="47">
        <f t="shared" ca="1" si="29"/>
        <v>3.8700529626197557</v>
      </c>
      <c r="CM48" s="47">
        <f t="shared" ca="1" si="33"/>
        <v>3.9055776140720906</v>
      </c>
      <c r="CN48" s="47">
        <f t="shared" ca="1" si="33"/>
        <v>4.2706207888126402</v>
      </c>
      <c r="CO48" s="47">
        <f t="shared" ca="1" si="33"/>
        <v>5.1295480078016729</v>
      </c>
      <c r="CP48" s="47">
        <f t="shared" ca="1" si="33"/>
        <v>5.9815674870063118</v>
      </c>
      <c r="CQ48" s="47">
        <f t="shared" ca="1" si="33"/>
        <v>7.110610036746519</v>
      </c>
      <c r="CR48" s="47">
        <f t="shared" ca="1" si="33"/>
        <v>8.0314252164856406</v>
      </c>
      <c r="CS48" s="47">
        <f t="shared" ca="1" si="33"/>
        <v>7.8939406751929484</v>
      </c>
      <c r="CT48" s="47">
        <f t="shared" ca="1" si="33"/>
        <v>7.0689948337937834</v>
      </c>
      <c r="CU48" s="47">
        <f t="shared" ca="1" si="33"/>
        <v>5.5037433131781706</v>
      </c>
      <c r="CV48" s="47">
        <f t="shared" ca="1" si="33"/>
        <v>5.1417317515008962</v>
      </c>
      <c r="CW48" s="47">
        <f t="shared" ca="1" si="27"/>
        <v>4.6589245716013146</v>
      </c>
      <c r="CX48" s="47">
        <f t="shared" ca="1" si="27"/>
        <v>3.8700529626197557</v>
      </c>
      <c r="CY48" s="47">
        <f t="shared" ca="1" si="27"/>
        <v>3.9055776140720906</v>
      </c>
      <c r="CZ48" s="47">
        <f t="shared" ca="1" si="27"/>
        <v>4.2706207888126402</v>
      </c>
      <c r="DA48" s="47">
        <f t="shared" ca="1" si="27"/>
        <v>5.1295480078016729</v>
      </c>
      <c r="DB48" s="47">
        <f t="shared" ca="1" si="27"/>
        <v>5.9815674870063118</v>
      </c>
      <c r="DC48" s="47">
        <f t="shared" ca="1" si="27"/>
        <v>7.110610036746519</v>
      </c>
      <c r="DD48" s="47">
        <f t="shared" ca="1" si="27"/>
        <v>8.0314252164856406</v>
      </c>
    </row>
    <row r="49" spans="1:108" x14ac:dyDescent="0.25">
      <c r="A49" s="40" t="s">
        <v>138</v>
      </c>
      <c r="B49" s="40">
        <v>2282</v>
      </c>
      <c r="C49" s="40" t="s">
        <v>38</v>
      </c>
      <c r="D49" s="40" t="s">
        <v>220</v>
      </c>
      <c r="E49" s="40" t="s">
        <v>130</v>
      </c>
      <c r="F49" s="40">
        <v>37.799999999999997</v>
      </c>
      <c r="G49" s="43">
        <v>45182</v>
      </c>
      <c r="I49" s="40" t="s">
        <v>79</v>
      </c>
      <c r="J49" s="40">
        <v>2</v>
      </c>
      <c r="K49" s="40" t="s">
        <v>33</v>
      </c>
      <c r="L49" s="40" t="s">
        <v>158</v>
      </c>
      <c r="M49" s="41"/>
      <c r="N49" s="41">
        <f>VLOOKUP($C49 &amp; $I49 &amp; $K49,FATOR!$A$3:$P$22,COLUMN(E$1),0)</f>
        <v>0.34510552382231963</v>
      </c>
      <c r="O49" s="41">
        <f>VLOOKUP($C49 &amp; $I49 &amp; $K49,FATOR!$A$3:$P$22,COLUMN(F$1),0)</f>
        <v>0.2866705898236856</v>
      </c>
      <c r="P49" s="41">
        <f>VLOOKUP($C49 &amp; $I49 &amp; $K49,FATOR!$A$3:$P$22,COLUMN(G$1),0)</f>
        <v>0.28930204548682154</v>
      </c>
      <c r="Q49" s="41">
        <f>VLOOKUP($C49 &amp; $I49 &amp; $K49,FATOR!$A$3:$P$22,COLUMN(H$1),0)</f>
        <v>0.31634228065278813</v>
      </c>
      <c r="R49" s="41">
        <f>VLOOKUP($C49 &amp; $I49 &amp; $K49,FATOR!$A$3:$P$22,COLUMN(I$1),0)</f>
        <v>0.37996651909642021</v>
      </c>
      <c r="S49" s="41">
        <f>VLOOKUP($C49 &amp; $I49 &amp; $K49,FATOR!$A$3:$P$22,COLUMN(J$1),0)</f>
        <v>0.44307907311157868</v>
      </c>
      <c r="T49" s="41">
        <f>VLOOKUP($C49 &amp; $I49 &amp; $K49,FATOR!$A$3:$P$22,COLUMN(K$1),0)</f>
        <v>0.5267118545738162</v>
      </c>
      <c r="U49" s="41">
        <f>VLOOKUP($C49 &amp; $I49 &amp; $K49,FATOR!$A$3:$P$22,COLUMN(L$1),0)</f>
        <v>0.5949203864063437</v>
      </c>
      <c r="V49" s="41">
        <f>VLOOKUP($C49 &amp; $I49 &amp; $K49,FATOR!$A$3:$P$22,COLUMN(M$1),0)</f>
        <v>0.58473634631058879</v>
      </c>
      <c r="W49" s="41">
        <f>VLOOKUP($C49 &amp; $I49 &amp; $K49,FATOR!$A$3:$P$22,COLUMN(N$1),0)</f>
        <v>0.52362924694768764</v>
      </c>
      <c r="X49" s="41">
        <f>VLOOKUP($C49 &amp; $I49 &amp; $K49,FATOR!$A$3:$P$22,COLUMN(O$1),0)</f>
        <v>0.40768468986504969</v>
      </c>
      <c r="Y49" s="41">
        <f>VLOOKUP($C49 &amp; $I49 &amp; $K49,FATOR!$A$3:$P$22,COLUMN(P$1),0)</f>
        <v>0.38086901862969602</v>
      </c>
      <c r="AA49" s="42">
        <f t="shared" si="10"/>
        <v>13.044988800483681</v>
      </c>
      <c r="AB49" s="42">
        <f t="shared" si="11"/>
        <v>10.836148295335315</v>
      </c>
      <c r="AC49" s="42">
        <f t="shared" si="12"/>
        <v>10.935617319401853</v>
      </c>
      <c r="AD49" s="42">
        <f t="shared" si="13"/>
        <v>11.957738208675391</v>
      </c>
      <c r="AE49" s="42">
        <f t="shared" si="14"/>
        <v>14.362734421844683</v>
      </c>
      <c r="AF49" s="42">
        <f t="shared" si="15"/>
        <v>16.748388963617671</v>
      </c>
      <c r="AG49" s="42">
        <f t="shared" si="16"/>
        <v>19.909708102890249</v>
      </c>
      <c r="AH49" s="42">
        <f t="shared" si="17"/>
        <v>22.487990606159791</v>
      </c>
      <c r="AI49" s="42">
        <f t="shared" si="18"/>
        <v>22.103033890540253</v>
      </c>
      <c r="AJ49" s="42">
        <f t="shared" si="19"/>
        <v>19.793185534622591</v>
      </c>
      <c r="AK49" s="42">
        <f t="shared" si="20"/>
        <v>15.410481276898876</v>
      </c>
      <c r="AL49" s="42">
        <f t="shared" si="21"/>
        <v>14.396848904202509</v>
      </c>
      <c r="AN49" s="43">
        <f t="shared" si="22"/>
        <v>45213</v>
      </c>
      <c r="AO49" s="47">
        <f t="shared" ca="1" si="30"/>
        <v>13.044988800483681</v>
      </c>
      <c r="AP49" s="47">
        <f t="shared" ca="1" si="30"/>
        <v>10.836148295335315</v>
      </c>
      <c r="AQ49" s="47">
        <f t="shared" ca="1" si="30"/>
        <v>10.935617319401853</v>
      </c>
      <c r="AR49" s="47">
        <f t="shared" ca="1" si="30"/>
        <v>11.957738208675391</v>
      </c>
      <c r="AS49" s="47">
        <f t="shared" ca="1" si="30"/>
        <v>14.362734421844683</v>
      </c>
      <c r="AT49" s="47">
        <f t="shared" ca="1" si="30"/>
        <v>16.748388963617671</v>
      </c>
      <c r="AU49" s="47">
        <f t="shared" ca="1" si="30"/>
        <v>19.909708102890249</v>
      </c>
      <c r="AV49" s="47">
        <f t="shared" ca="1" si="30"/>
        <v>22.487990606159791</v>
      </c>
      <c r="AW49" s="47">
        <f t="shared" ca="1" si="30"/>
        <v>22.103033890540253</v>
      </c>
      <c r="AX49" s="47">
        <f t="shared" ca="1" si="30"/>
        <v>19.793185534622591</v>
      </c>
      <c r="AY49" s="47">
        <f t="shared" ca="1" si="28"/>
        <v>15.410481276898876</v>
      </c>
      <c r="AZ49" s="47">
        <f t="shared" ca="1" si="28"/>
        <v>14.396848904202509</v>
      </c>
      <c r="BA49" s="47">
        <f t="shared" ca="1" si="28"/>
        <v>13.044988800483681</v>
      </c>
      <c r="BB49" s="47">
        <f t="shared" ca="1" si="28"/>
        <v>10.836148295335315</v>
      </c>
      <c r="BC49" s="47">
        <f t="shared" ca="1" si="28"/>
        <v>10.935617319401853</v>
      </c>
      <c r="BD49" s="47">
        <f t="shared" ca="1" si="28"/>
        <v>11.957738208675391</v>
      </c>
      <c r="BE49" s="47">
        <f t="shared" ca="1" si="28"/>
        <v>14.362734421844683</v>
      </c>
      <c r="BF49" s="47">
        <f t="shared" ca="1" si="28"/>
        <v>16.748388963617671</v>
      </c>
      <c r="BG49" s="47">
        <f t="shared" ca="1" si="28"/>
        <v>19.909708102890249</v>
      </c>
      <c r="BH49" s="47">
        <f t="shared" ca="1" si="28"/>
        <v>22.487990606159791</v>
      </c>
      <c r="BI49" s="47">
        <f t="shared" ca="1" si="28"/>
        <v>22.103033890540253</v>
      </c>
      <c r="BJ49" s="47">
        <f t="shared" ca="1" si="28"/>
        <v>19.793185534622591</v>
      </c>
      <c r="BK49" s="47">
        <f t="shared" ca="1" si="28"/>
        <v>15.410481276898876</v>
      </c>
      <c r="BL49" s="47">
        <f t="shared" ca="1" si="28"/>
        <v>14.396848904202509</v>
      </c>
      <c r="BM49" s="47">
        <f t="shared" ca="1" si="28"/>
        <v>13.044988800483681</v>
      </c>
      <c r="BN49" s="47">
        <f t="shared" ca="1" si="28"/>
        <v>10.836148295335315</v>
      </c>
      <c r="BO49" s="47">
        <f t="shared" ca="1" si="31"/>
        <v>10.935617319401853</v>
      </c>
      <c r="BP49" s="47">
        <f t="shared" ca="1" si="31"/>
        <v>11.957738208675391</v>
      </c>
      <c r="BQ49" s="47">
        <f t="shared" ca="1" si="31"/>
        <v>14.362734421844683</v>
      </c>
      <c r="BR49" s="47">
        <f t="shared" ca="1" si="31"/>
        <v>16.748388963617671</v>
      </c>
      <c r="BS49" s="47">
        <f t="shared" ca="1" si="32"/>
        <v>19.909708102890249</v>
      </c>
      <c r="BT49" s="47">
        <f t="shared" ca="1" si="32"/>
        <v>22.487990606159791</v>
      </c>
      <c r="BU49" s="47">
        <f t="shared" ca="1" si="32"/>
        <v>22.103033890540253</v>
      </c>
      <c r="BV49" s="47">
        <f t="shared" ca="1" si="32"/>
        <v>19.793185534622591</v>
      </c>
      <c r="BW49" s="47">
        <f t="shared" ca="1" si="32"/>
        <v>15.410481276898876</v>
      </c>
      <c r="BX49" s="47">
        <f t="shared" ca="1" si="32"/>
        <v>14.396848904202509</v>
      </c>
      <c r="BY49" s="47">
        <f t="shared" ca="1" si="32"/>
        <v>13.044988800483681</v>
      </c>
      <c r="BZ49" s="47">
        <f t="shared" ca="1" si="32"/>
        <v>10.836148295335315</v>
      </c>
      <c r="CA49" s="47">
        <f t="shared" ca="1" si="32"/>
        <v>10.935617319401853</v>
      </c>
      <c r="CB49" s="47">
        <f t="shared" ca="1" si="32"/>
        <v>11.957738208675391</v>
      </c>
      <c r="CC49" s="47">
        <f t="shared" ca="1" si="29"/>
        <v>14.362734421844683</v>
      </c>
      <c r="CD49" s="47">
        <f t="shared" ca="1" si="29"/>
        <v>16.748388963617671</v>
      </c>
      <c r="CE49" s="47">
        <f t="shared" ca="1" si="29"/>
        <v>19.909708102890249</v>
      </c>
      <c r="CF49" s="47">
        <f t="shared" ca="1" si="29"/>
        <v>22.487990606159791</v>
      </c>
      <c r="CG49" s="47">
        <f t="shared" ca="1" si="29"/>
        <v>22.103033890540253</v>
      </c>
      <c r="CH49" s="47">
        <f t="shared" ca="1" si="29"/>
        <v>19.793185534622591</v>
      </c>
      <c r="CI49" s="47">
        <f t="shared" ca="1" si="29"/>
        <v>15.410481276898876</v>
      </c>
      <c r="CJ49" s="47">
        <f t="shared" ca="1" si="29"/>
        <v>14.396848904202509</v>
      </c>
      <c r="CK49" s="47">
        <f t="shared" ca="1" si="29"/>
        <v>13.044988800483681</v>
      </c>
      <c r="CL49" s="47">
        <f t="shared" ca="1" si="29"/>
        <v>10.836148295335315</v>
      </c>
      <c r="CM49" s="47">
        <f t="shared" ca="1" si="33"/>
        <v>10.935617319401853</v>
      </c>
      <c r="CN49" s="47">
        <f t="shared" ca="1" si="33"/>
        <v>11.957738208675391</v>
      </c>
      <c r="CO49" s="47">
        <f t="shared" ca="1" si="33"/>
        <v>14.362734421844683</v>
      </c>
      <c r="CP49" s="47">
        <f t="shared" ca="1" si="33"/>
        <v>16.748388963617671</v>
      </c>
      <c r="CQ49" s="47">
        <f t="shared" ca="1" si="33"/>
        <v>19.909708102890249</v>
      </c>
      <c r="CR49" s="47">
        <f t="shared" ca="1" si="33"/>
        <v>22.487990606159791</v>
      </c>
      <c r="CS49" s="47">
        <f t="shared" ca="1" si="33"/>
        <v>22.103033890540253</v>
      </c>
      <c r="CT49" s="47">
        <f t="shared" ca="1" si="33"/>
        <v>19.793185534622591</v>
      </c>
      <c r="CU49" s="47">
        <f t="shared" ca="1" si="33"/>
        <v>15.410481276898876</v>
      </c>
      <c r="CV49" s="47">
        <f t="shared" ca="1" si="33"/>
        <v>14.396848904202509</v>
      </c>
      <c r="CW49" s="47">
        <f t="shared" ca="1" si="27"/>
        <v>13.044988800483681</v>
      </c>
      <c r="CX49" s="47">
        <f t="shared" ca="1" si="27"/>
        <v>10.836148295335315</v>
      </c>
      <c r="CY49" s="47">
        <f t="shared" ca="1" si="27"/>
        <v>10.935617319401853</v>
      </c>
      <c r="CZ49" s="47">
        <f t="shared" ca="1" si="27"/>
        <v>11.957738208675391</v>
      </c>
      <c r="DA49" s="47">
        <f t="shared" ca="1" si="27"/>
        <v>14.362734421844683</v>
      </c>
      <c r="DB49" s="47">
        <f t="shared" ca="1" si="27"/>
        <v>16.748388963617671</v>
      </c>
      <c r="DC49" s="47">
        <f t="shared" ca="1" si="27"/>
        <v>19.909708102890249</v>
      </c>
      <c r="DD49" s="47">
        <f t="shared" ca="1" si="27"/>
        <v>22.487990606159791</v>
      </c>
    </row>
    <row r="50" spans="1:108" x14ac:dyDescent="0.25">
      <c r="A50" s="40" t="s">
        <v>134</v>
      </c>
      <c r="B50" s="40">
        <v>2283</v>
      </c>
      <c r="C50" s="40" t="s">
        <v>38</v>
      </c>
      <c r="D50" s="40" t="s">
        <v>221</v>
      </c>
      <c r="E50" s="40" t="s">
        <v>130</v>
      </c>
      <c r="F50" s="40">
        <v>25.2</v>
      </c>
      <c r="G50" s="43">
        <v>45128</v>
      </c>
      <c r="I50" s="40" t="s">
        <v>79</v>
      </c>
      <c r="J50" s="40">
        <v>2</v>
      </c>
      <c r="K50" s="40" t="s">
        <v>33</v>
      </c>
      <c r="L50" s="40" t="s">
        <v>158</v>
      </c>
      <c r="M50" s="41"/>
      <c r="N50" s="41">
        <f>VLOOKUP($C50 &amp; $I50 &amp; $K50,FATOR!$A$3:$P$22,COLUMN(E$1),0)</f>
        <v>0.34510552382231963</v>
      </c>
      <c r="O50" s="41">
        <f>VLOOKUP($C50 &amp; $I50 &amp; $K50,FATOR!$A$3:$P$22,COLUMN(F$1),0)</f>
        <v>0.2866705898236856</v>
      </c>
      <c r="P50" s="41">
        <f>VLOOKUP($C50 &amp; $I50 &amp; $K50,FATOR!$A$3:$P$22,COLUMN(G$1),0)</f>
        <v>0.28930204548682154</v>
      </c>
      <c r="Q50" s="41">
        <f>VLOOKUP($C50 &amp; $I50 &amp; $K50,FATOR!$A$3:$P$22,COLUMN(H$1),0)</f>
        <v>0.31634228065278813</v>
      </c>
      <c r="R50" s="41">
        <f>VLOOKUP($C50 &amp; $I50 &amp; $K50,FATOR!$A$3:$P$22,COLUMN(I$1),0)</f>
        <v>0.37996651909642021</v>
      </c>
      <c r="S50" s="41">
        <f>VLOOKUP($C50 &amp; $I50 &amp; $K50,FATOR!$A$3:$P$22,COLUMN(J$1),0)</f>
        <v>0.44307907311157868</v>
      </c>
      <c r="T50" s="41">
        <f>VLOOKUP($C50 &amp; $I50 &amp; $K50,FATOR!$A$3:$P$22,COLUMN(K$1),0)</f>
        <v>0.5267118545738162</v>
      </c>
      <c r="U50" s="41">
        <f>VLOOKUP($C50 &amp; $I50 &amp; $K50,FATOR!$A$3:$P$22,COLUMN(L$1),0)</f>
        <v>0.5949203864063437</v>
      </c>
      <c r="V50" s="41">
        <f>VLOOKUP($C50 &amp; $I50 &amp; $K50,FATOR!$A$3:$P$22,COLUMN(M$1),0)</f>
        <v>0.58473634631058879</v>
      </c>
      <c r="W50" s="41">
        <f>VLOOKUP($C50 &amp; $I50 &amp; $K50,FATOR!$A$3:$P$22,COLUMN(N$1),0)</f>
        <v>0.52362924694768764</v>
      </c>
      <c r="X50" s="41">
        <f>VLOOKUP($C50 &amp; $I50 &amp; $K50,FATOR!$A$3:$P$22,COLUMN(O$1),0)</f>
        <v>0.40768468986504969</v>
      </c>
      <c r="Y50" s="41">
        <f>VLOOKUP($C50 &amp; $I50 &amp; $K50,FATOR!$A$3:$P$22,COLUMN(P$1),0)</f>
        <v>0.38086901862969602</v>
      </c>
      <c r="AA50" s="42">
        <f t="shared" si="10"/>
        <v>8.6966592003224541</v>
      </c>
      <c r="AB50" s="42">
        <f t="shared" si="11"/>
        <v>7.2240988635568764</v>
      </c>
      <c r="AC50" s="42">
        <f t="shared" si="12"/>
        <v>7.2904115462679027</v>
      </c>
      <c r="AD50" s="42">
        <f t="shared" si="13"/>
        <v>7.9718254724502611</v>
      </c>
      <c r="AE50" s="42">
        <f t="shared" si="14"/>
        <v>9.5751562812297895</v>
      </c>
      <c r="AF50" s="42">
        <f t="shared" si="15"/>
        <v>11.165592642411783</v>
      </c>
      <c r="AG50" s="42">
        <f t="shared" si="16"/>
        <v>13.273138735260169</v>
      </c>
      <c r="AH50" s="42">
        <f t="shared" si="17"/>
        <v>14.991993737439861</v>
      </c>
      <c r="AI50" s="42">
        <f t="shared" si="18"/>
        <v>14.735355927026838</v>
      </c>
      <c r="AJ50" s="42">
        <f t="shared" si="19"/>
        <v>13.195457023081728</v>
      </c>
      <c r="AK50" s="42">
        <f t="shared" si="20"/>
        <v>10.273654184599252</v>
      </c>
      <c r="AL50" s="42">
        <f t="shared" si="21"/>
        <v>9.5978992694683392</v>
      </c>
      <c r="AN50" s="43">
        <f t="shared" si="22"/>
        <v>45159</v>
      </c>
      <c r="AO50" s="47">
        <f t="shared" ca="1" si="30"/>
        <v>8.6966592003224541</v>
      </c>
      <c r="AP50" s="47">
        <f t="shared" ca="1" si="30"/>
        <v>7.2240988635568764</v>
      </c>
      <c r="AQ50" s="47">
        <f t="shared" ca="1" si="30"/>
        <v>7.2904115462679027</v>
      </c>
      <c r="AR50" s="47">
        <f t="shared" ca="1" si="30"/>
        <v>7.9718254724502611</v>
      </c>
      <c r="AS50" s="47">
        <f t="shared" ca="1" si="30"/>
        <v>9.5751562812297895</v>
      </c>
      <c r="AT50" s="47">
        <f t="shared" ca="1" si="30"/>
        <v>11.165592642411783</v>
      </c>
      <c r="AU50" s="47">
        <f t="shared" ca="1" si="30"/>
        <v>13.273138735260169</v>
      </c>
      <c r="AV50" s="47">
        <f t="shared" ca="1" si="30"/>
        <v>14.991993737439861</v>
      </c>
      <c r="AW50" s="47">
        <f t="shared" ca="1" si="30"/>
        <v>14.735355927026838</v>
      </c>
      <c r="AX50" s="47">
        <f t="shared" ca="1" si="30"/>
        <v>13.195457023081728</v>
      </c>
      <c r="AY50" s="47">
        <f t="shared" ca="1" si="30"/>
        <v>10.273654184599252</v>
      </c>
      <c r="AZ50" s="47">
        <f t="shared" ca="1" si="30"/>
        <v>9.5978992694683392</v>
      </c>
      <c r="BA50" s="47">
        <f t="shared" ca="1" si="30"/>
        <v>8.6966592003224541</v>
      </c>
      <c r="BB50" s="47">
        <f t="shared" ca="1" si="30"/>
        <v>7.2240988635568764</v>
      </c>
      <c r="BC50" s="47">
        <f t="shared" ca="1" si="30"/>
        <v>7.2904115462679027</v>
      </c>
      <c r="BD50" s="47">
        <f t="shared" ca="1" si="30"/>
        <v>7.9718254724502611</v>
      </c>
      <c r="BE50" s="47">
        <f t="shared" ref="BE50:BR73" ca="1" si="34">IF($AN50&lt;=BE$1,HLOOKUP(MONTH(BE$1),$AA:$AL,ROW($AO50),0),"")</f>
        <v>9.5751562812297895</v>
      </c>
      <c r="BF50" s="47">
        <f t="shared" ca="1" si="34"/>
        <v>11.165592642411783</v>
      </c>
      <c r="BG50" s="47">
        <f t="shared" ca="1" si="34"/>
        <v>13.273138735260169</v>
      </c>
      <c r="BH50" s="47">
        <f t="shared" ca="1" si="34"/>
        <v>14.991993737439861</v>
      </c>
      <c r="BI50" s="47">
        <f t="shared" ca="1" si="34"/>
        <v>14.735355927026838</v>
      </c>
      <c r="BJ50" s="47">
        <f t="shared" ca="1" si="34"/>
        <v>13.195457023081728</v>
      </c>
      <c r="BK50" s="47">
        <f t="shared" ca="1" si="34"/>
        <v>10.273654184599252</v>
      </c>
      <c r="BL50" s="47">
        <f t="shared" ca="1" si="34"/>
        <v>9.5978992694683392</v>
      </c>
      <c r="BM50" s="47">
        <f t="shared" ca="1" si="34"/>
        <v>8.6966592003224541</v>
      </c>
      <c r="BN50" s="47">
        <f t="shared" ca="1" si="34"/>
        <v>7.2240988635568764</v>
      </c>
      <c r="BO50" s="47">
        <f t="shared" ca="1" si="34"/>
        <v>7.2904115462679027</v>
      </c>
      <c r="BP50" s="47">
        <f t="shared" ca="1" si="34"/>
        <v>7.9718254724502611</v>
      </c>
      <c r="BQ50" s="47">
        <f t="shared" ca="1" si="34"/>
        <v>9.5751562812297895</v>
      </c>
      <c r="BR50" s="47">
        <f t="shared" ca="1" si="34"/>
        <v>11.165592642411783</v>
      </c>
      <c r="BS50" s="47">
        <f t="shared" ca="1" si="32"/>
        <v>13.273138735260169</v>
      </c>
      <c r="BT50" s="47">
        <f t="shared" ca="1" si="32"/>
        <v>14.991993737439861</v>
      </c>
      <c r="BU50" s="47">
        <f t="shared" ca="1" si="32"/>
        <v>14.735355927026838</v>
      </c>
      <c r="BV50" s="47">
        <f t="shared" ca="1" si="32"/>
        <v>13.195457023081728</v>
      </c>
      <c r="BW50" s="47">
        <f t="shared" ca="1" si="32"/>
        <v>10.273654184599252</v>
      </c>
      <c r="BX50" s="47">
        <f t="shared" ca="1" si="32"/>
        <v>9.5978992694683392</v>
      </c>
      <c r="BY50" s="47">
        <f t="shared" ca="1" si="32"/>
        <v>8.6966592003224541</v>
      </c>
      <c r="BZ50" s="47">
        <f t="shared" ca="1" si="32"/>
        <v>7.2240988635568764</v>
      </c>
      <c r="CA50" s="47">
        <f t="shared" ca="1" si="32"/>
        <v>7.2904115462679027</v>
      </c>
      <c r="CB50" s="47">
        <f t="shared" ca="1" si="32"/>
        <v>7.9718254724502611</v>
      </c>
      <c r="CC50" s="47">
        <f t="shared" ca="1" si="29"/>
        <v>9.5751562812297895</v>
      </c>
      <c r="CD50" s="47">
        <f t="shared" ca="1" si="29"/>
        <v>11.165592642411783</v>
      </c>
      <c r="CE50" s="47">
        <f t="shared" ca="1" si="29"/>
        <v>13.273138735260169</v>
      </c>
      <c r="CF50" s="47">
        <f t="shared" ca="1" si="29"/>
        <v>14.991993737439861</v>
      </c>
      <c r="CG50" s="47">
        <f t="shared" ca="1" si="29"/>
        <v>14.735355927026838</v>
      </c>
      <c r="CH50" s="47">
        <f t="shared" ca="1" si="29"/>
        <v>13.195457023081728</v>
      </c>
      <c r="CI50" s="47">
        <f t="shared" ca="1" si="29"/>
        <v>10.273654184599252</v>
      </c>
      <c r="CJ50" s="47">
        <f t="shared" ca="1" si="29"/>
        <v>9.5978992694683392</v>
      </c>
      <c r="CK50" s="47">
        <f t="shared" ca="1" si="29"/>
        <v>8.6966592003224541</v>
      </c>
      <c r="CL50" s="47">
        <f t="shared" ca="1" si="29"/>
        <v>7.2240988635568764</v>
      </c>
      <c r="CM50" s="47">
        <f t="shared" ca="1" si="33"/>
        <v>7.2904115462679027</v>
      </c>
      <c r="CN50" s="47">
        <f t="shared" ca="1" si="33"/>
        <v>7.9718254724502611</v>
      </c>
      <c r="CO50" s="47">
        <f t="shared" ca="1" si="33"/>
        <v>9.5751562812297895</v>
      </c>
      <c r="CP50" s="47">
        <f t="shared" ca="1" si="33"/>
        <v>11.165592642411783</v>
      </c>
      <c r="CQ50" s="47">
        <f t="shared" ca="1" si="33"/>
        <v>13.273138735260169</v>
      </c>
      <c r="CR50" s="47">
        <f t="shared" ca="1" si="33"/>
        <v>14.991993737439861</v>
      </c>
      <c r="CS50" s="47">
        <f t="shared" ca="1" si="33"/>
        <v>14.735355927026838</v>
      </c>
      <c r="CT50" s="47">
        <f t="shared" ca="1" si="33"/>
        <v>13.195457023081728</v>
      </c>
      <c r="CU50" s="47">
        <f t="shared" ca="1" si="33"/>
        <v>10.273654184599252</v>
      </c>
      <c r="CV50" s="47">
        <f t="shared" ca="1" si="33"/>
        <v>9.5978992694683392</v>
      </c>
      <c r="CW50" s="47">
        <f t="shared" ca="1" si="27"/>
        <v>8.6966592003224541</v>
      </c>
      <c r="CX50" s="47">
        <f t="shared" ca="1" si="27"/>
        <v>7.2240988635568764</v>
      </c>
      <c r="CY50" s="47">
        <f t="shared" ca="1" si="27"/>
        <v>7.2904115462679027</v>
      </c>
      <c r="CZ50" s="47">
        <f t="shared" ref="CW50:DD82" ca="1" si="35">IF($AN50&lt;=CZ$1,HLOOKUP(MONTH(CZ$1),$AA:$AL,ROW($AO50),0),"")</f>
        <v>7.9718254724502611</v>
      </c>
      <c r="DA50" s="47">
        <f t="shared" ca="1" si="35"/>
        <v>9.5751562812297895</v>
      </c>
      <c r="DB50" s="47">
        <f t="shared" ca="1" si="35"/>
        <v>11.165592642411783</v>
      </c>
      <c r="DC50" s="47">
        <f t="shared" ca="1" si="35"/>
        <v>13.273138735260169</v>
      </c>
      <c r="DD50" s="47">
        <f t="shared" ca="1" si="35"/>
        <v>14.991993737439861</v>
      </c>
    </row>
    <row r="51" spans="1:108" x14ac:dyDescent="0.25">
      <c r="A51" s="40" t="s">
        <v>138</v>
      </c>
      <c r="B51" s="40">
        <v>2202</v>
      </c>
      <c r="C51" s="40" t="s">
        <v>38</v>
      </c>
      <c r="D51" s="40" t="s">
        <v>222</v>
      </c>
      <c r="E51" s="40" t="s">
        <v>130</v>
      </c>
      <c r="F51" s="40">
        <v>4.2</v>
      </c>
      <c r="G51" s="43">
        <v>45283</v>
      </c>
      <c r="I51" s="40" t="s">
        <v>79</v>
      </c>
      <c r="J51" s="40">
        <v>2</v>
      </c>
      <c r="K51" s="40" t="s">
        <v>33</v>
      </c>
      <c r="L51" s="40" t="s">
        <v>158</v>
      </c>
      <c r="M51" s="41"/>
      <c r="N51" s="41">
        <f>VLOOKUP($C51 &amp; $I51 &amp; $K51,FATOR!$A$3:$P$22,COLUMN(E$1),0)</f>
        <v>0.34510552382231963</v>
      </c>
      <c r="O51" s="41">
        <f>VLOOKUP($C51 &amp; $I51 &amp; $K51,FATOR!$A$3:$P$22,COLUMN(F$1),0)</f>
        <v>0.2866705898236856</v>
      </c>
      <c r="P51" s="41">
        <f>VLOOKUP($C51 &amp; $I51 &amp; $K51,FATOR!$A$3:$P$22,COLUMN(G$1),0)</f>
        <v>0.28930204548682154</v>
      </c>
      <c r="Q51" s="41">
        <f>VLOOKUP($C51 &amp; $I51 &amp; $K51,FATOR!$A$3:$P$22,COLUMN(H$1),0)</f>
        <v>0.31634228065278813</v>
      </c>
      <c r="R51" s="41">
        <f>VLOOKUP($C51 &amp; $I51 &amp; $K51,FATOR!$A$3:$P$22,COLUMN(I$1),0)</f>
        <v>0.37996651909642021</v>
      </c>
      <c r="S51" s="41">
        <f>VLOOKUP($C51 &amp; $I51 &amp; $K51,FATOR!$A$3:$P$22,COLUMN(J$1),0)</f>
        <v>0.44307907311157868</v>
      </c>
      <c r="T51" s="41">
        <f>VLOOKUP($C51 &amp; $I51 &amp; $K51,FATOR!$A$3:$P$22,COLUMN(K$1),0)</f>
        <v>0.5267118545738162</v>
      </c>
      <c r="U51" s="41">
        <f>VLOOKUP($C51 &amp; $I51 &amp; $K51,FATOR!$A$3:$P$22,COLUMN(L$1),0)</f>
        <v>0.5949203864063437</v>
      </c>
      <c r="V51" s="41">
        <f>VLOOKUP($C51 &amp; $I51 &amp; $K51,FATOR!$A$3:$P$22,COLUMN(M$1),0)</f>
        <v>0.58473634631058879</v>
      </c>
      <c r="W51" s="41">
        <f>VLOOKUP($C51 &amp; $I51 &amp; $K51,FATOR!$A$3:$P$22,COLUMN(N$1),0)</f>
        <v>0.52362924694768764</v>
      </c>
      <c r="X51" s="41">
        <f>VLOOKUP($C51 &amp; $I51 &amp; $K51,FATOR!$A$3:$P$22,COLUMN(O$1),0)</f>
        <v>0.40768468986504969</v>
      </c>
      <c r="Y51" s="41">
        <f>VLOOKUP($C51 &amp; $I51 &amp; $K51,FATOR!$A$3:$P$22,COLUMN(P$1),0)</f>
        <v>0.38086901862969602</v>
      </c>
      <c r="AA51" s="42">
        <f t="shared" si="10"/>
        <v>1.4494432000537425</v>
      </c>
      <c r="AB51" s="42">
        <f t="shared" si="11"/>
        <v>1.2040164772594795</v>
      </c>
      <c r="AC51" s="42">
        <f t="shared" si="12"/>
        <v>1.2150685910446506</v>
      </c>
      <c r="AD51" s="42">
        <f t="shared" si="13"/>
        <v>1.3286375787417102</v>
      </c>
      <c r="AE51" s="42">
        <f t="shared" si="14"/>
        <v>1.595859380204965</v>
      </c>
      <c r="AF51" s="42">
        <f t="shared" si="15"/>
        <v>1.8609321070686304</v>
      </c>
      <c r="AG51" s="42">
        <f t="shared" si="16"/>
        <v>2.212189789210028</v>
      </c>
      <c r="AH51" s="42">
        <f t="shared" si="17"/>
        <v>2.4986656229066435</v>
      </c>
      <c r="AI51" s="42">
        <f t="shared" si="18"/>
        <v>2.4558926545044732</v>
      </c>
      <c r="AJ51" s="42">
        <f t="shared" si="19"/>
        <v>2.1992428371802881</v>
      </c>
      <c r="AK51" s="42">
        <f t="shared" si="20"/>
        <v>1.7122756974332087</v>
      </c>
      <c r="AL51" s="42">
        <f t="shared" si="21"/>
        <v>1.5996498782447233</v>
      </c>
      <c r="AN51" s="43">
        <f t="shared" si="22"/>
        <v>45314</v>
      </c>
      <c r="AO51" s="47">
        <f t="shared" ca="1" si="30"/>
        <v>1.4494432000537425</v>
      </c>
      <c r="AP51" s="47">
        <f t="shared" ca="1" si="30"/>
        <v>1.2040164772594795</v>
      </c>
      <c r="AQ51" s="47">
        <f t="shared" ca="1" si="30"/>
        <v>1.2150685910446506</v>
      </c>
      <c r="AR51" s="47">
        <f t="shared" ca="1" si="30"/>
        <v>1.3286375787417102</v>
      </c>
      <c r="AS51" s="47">
        <f t="shared" ca="1" si="30"/>
        <v>1.595859380204965</v>
      </c>
      <c r="AT51" s="47">
        <f t="shared" ca="1" si="30"/>
        <v>1.8609321070686304</v>
      </c>
      <c r="AU51" s="47">
        <f t="shared" ca="1" si="30"/>
        <v>2.212189789210028</v>
      </c>
      <c r="AV51" s="47">
        <f t="shared" ca="1" si="30"/>
        <v>2.4986656229066435</v>
      </c>
      <c r="AW51" s="47">
        <f t="shared" ca="1" si="30"/>
        <v>2.4558926545044732</v>
      </c>
      <c r="AX51" s="47">
        <f t="shared" ca="1" si="30"/>
        <v>2.1992428371802881</v>
      </c>
      <c r="AY51" s="47">
        <f t="shared" ca="1" si="30"/>
        <v>1.7122756974332087</v>
      </c>
      <c r="AZ51" s="47">
        <f t="shared" ca="1" si="30"/>
        <v>1.5996498782447233</v>
      </c>
      <c r="BA51" s="47">
        <f t="shared" ca="1" si="30"/>
        <v>1.4494432000537425</v>
      </c>
      <c r="BB51" s="47">
        <f t="shared" ca="1" si="30"/>
        <v>1.2040164772594795</v>
      </c>
      <c r="BC51" s="47">
        <f t="shared" ca="1" si="30"/>
        <v>1.2150685910446506</v>
      </c>
      <c r="BD51" s="47">
        <f t="shared" ca="1" si="30"/>
        <v>1.3286375787417102</v>
      </c>
      <c r="BE51" s="47">
        <f t="shared" ca="1" si="34"/>
        <v>1.595859380204965</v>
      </c>
      <c r="BF51" s="47">
        <f t="shared" ca="1" si="34"/>
        <v>1.8609321070686304</v>
      </c>
      <c r="BG51" s="47">
        <f t="shared" ca="1" si="34"/>
        <v>2.212189789210028</v>
      </c>
      <c r="BH51" s="47">
        <f t="shared" ca="1" si="34"/>
        <v>2.4986656229066435</v>
      </c>
      <c r="BI51" s="47">
        <f t="shared" ca="1" si="34"/>
        <v>2.4558926545044732</v>
      </c>
      <c r="BJ51" s="47">
        <f t="shared" ca="1" si="34"/>
        <v>2.1992428371802881</v>
      </c>
      <c r="BK51" s="47">
        <f t="shared" ca="1" si="34"/>
        <v>1.7122756974332087</v>
      </c>
      <c r="BL51" s="47">
        <f t="shared" ca="1" si="34"/>
        <v>1.5996498782447233</v>
      </c>
      <c r="BM51" s="47">
        <f t="shared" ca="1" si="34"/>
        <v>1.4494432000537425</v>
      </c>
      <c r="BN51" s="47">
        <f t="shared" ca="1" si="34"/>
        <v>1.2040164772594795</v>
      </c>
      <c r="BO51" s="47">
        <f t="shared" ca="1" si="34"/>
        <v>1.2150685910446506</v>
      </c>
      <c r="BP51" s="47">
        <f t="shared" ca="1" si="34"/>
        <v>1.3286375787417102</v>
      </c>
      <c r="BQ51" s="47">
        <f t="shared" ca="1" si="34"/>
        <v>1.595859380204965</v>
      </c>
      <c r="BR51" s="47">
        <f t="shared" ca="1" si="34"/>
        <v>1.8609321070686304</v>
      </c>
      <c r="BS51" s="47">
        <f t="shared" ca="1" si="32"/>
        <v>2.212189789210028</v>
      </c>
      <c r="BT51" s="47">
        <f t="shared" ca="1" si="32"/>
        <v>2.4986656229066435</v>
      </c>
      <c r="BU51" s="47">
        <f t="shared" ca="1" si="32"/>
        <v>2.4558926545044732</v>
      </c>
      <c r="BV51" s="47">
        <f t="shared" ca="1" si="32"/>
        <v>2.1992428371802881</v>
      </c>
      <c r="BW51" s="47">
        <f t="shared" ca="1" si="32"/>
        <v>1.7122756974332087</v>
      </c>
      <c r="BX51" s="47">
        <f t="shared" ca="1" si="32"/>
        <v>1.5996498782447233</v>
      </c>
      <c r="BY51" s="47">
        <f t="shared" ca="1" si="32"/>
        <v>1.4494432000537425</v>
      </c>
      <c r="BZ51" s="47">
        <f t="shared" ca="1" si="32"/>
        <v>1.2040164772594795</v>
      </c>
      <c r="CA51" s="47">
        <f t="shared" ca="1" si="32"/>
        <v>1.2150685910446506</v>
      </c>
      <c r="CB51" s="47">
        <f t="shared" ca="1" si="32"/>
        <v>1.3286375787417102</v>
      </c>
      <c r="CC51" s="47">
        <f t="shared" ca="1" si="29"/>
        <v>1.595859380204965</v>
      </c>
      <c r="CD51" s="47">
        <f t="shared" ca="1" si="29"/>
        <v>1.8609321070686304</v>
      </c>
      <c r="CE51" s="47">
        <f t="shared" ca="1" si="29"/>
        <v>2.212189789210028</v>
      </c>
      <c r="CF51" s="47">
        <f t="shared" ca="1" si="29"/>
        <v>2.4986656229066435</v>
      </c>
      <c r="CG51" s="47">
        <f t="shared" ca="1" si="29"/>
        <v>2.4558926545044732</v>
      </c>
      <c r="CH51" s="47">
        <f t="shared" ca="1" si="29"/>
        <v>2.1992428371802881</v>
      </c>
      <c r="CI51" s="47">
        <f t="shared" ca="1" si="29"/>
        <v>1.7122756974332087</v>
      </c>
      <c r="CJ51" s="47">
        <f t="shared" ca="1" si="29"/>
        <v>1.5996498782447233</v>
      </c>
      <c r="CK51" s="47">
        <f t="shared" ca="1" si="29"/>
        <v>1.4494432000537425</v>
      </c>
      <c r="CL51" s="47">
        <f t="shared" ca="1" si="29"/>
        <v>1.2040164772594795</v>
      </c>
      <c r="CM51" s="47">
        <f t="shared" ca="1" si="33"/>
        <v>1.2150685910446506</v>
      </c>
      <c r="CN51" s="47">
        <f t="shared" ca="1" si="33"/>
        <v>1.3286375787417102</v>
      </c>
      <c r="CO51" s="47">
        <f t="shared" ca="1" si="33"/>
        <v>1.595859380204965</v>
      </c>
      <c r="CP51" s="47">
        <f t="shared" ca="1" si="33"/>
        <v>1.8609321070686304</v>
      </c>
      <c r="CQ51" s="47">
        <f t="shared" ca="1" si="33"/>
        <v>2.212189789210028</v>
      </c>
      <c r="CR51" s="47">
        <f t="shared" ca="1" si="33"/>
        <v>2.4986656229066435</v>
      </c>
      <c r="CS51" s="47">
        <f t="shared" ca="1" si="33"/>
        <v>2.4558926545044732</v>
      </c>
      <c r="CT51" s="47">
        <f t="shared" ca="1" si="33"/>
        <v>2.1992428371802881</v>
      </c>
      <c r="CU51" s="47">
        <f t="shared" ca="1" si="33"/>
        <v>1.7122756974332087</v>
      </c>
      <c r="CV51" s="47">
        <f t="shared" ca="1" si="33"/>
        <v>1.5996498782447233</v>
      </c>
      <c r="CW51" s="47">
        <f t="shared" ca="1" si="35"/>
        <v>1.4494432000537425</v>
      </c>
      <c r="CX51" s="47">
        <f t="shared" ca="1" si="35"/>
        <v>1.2040164772594795</v>
      </c>
      <c r="CY51" s="47">
        <f t="shared" ca="1" si="35"/>
        <v>1.2150685910446506</v>
      </c>
      <c r="CZ51" s="47">
        <f t="shared" ca="1" si="35"/>
        <v>1.3286375787417102</v>
      </c>
      <c r="DA51" s="47">
        <f t="shared" ca="1" si="35"/>
        <v>1.595859380204965</v>
      </c>
      <c r="DB51" s="47">
        <f t="shared" ca="1" si="35"/>
        <v>1.8609321070686304</v>
      </c>
      <c r="DC51" s="47">
        <f t="shared" ca="1" si="35"/>
        <v>2.212189789210028</v>
      </c>
      <c r="DD51" s="47">
        <f t="shared" ca="1" si="35"/>
        <v>2.4986656229066435</v>
      </c>
    </row>
    <row r="52" spans="1:108" x14ac:dyDescent="0.25">
      <c r="A52" s="40" t="s">
        <v>138</v>
      </c>
      <c r="B52" s="40">
        <v>2202</v>
      </c>
      <c r="C52" s="40" t="s">
        <v>38</v>
      </c>
      <c r="D52" s="40" t="s">
        <v>222</v>
      </c>
      <c r="E52" s="40" t="s">
        <v>182</v>
      </c>
      <c r="F52" s="40">
        <v>4.2</v>
      </c>
      <c r="G52" s="43">
        <v>45283</v>
      </c>
      <c r="I52" s="40" t="s">
        <v>79</v>
      </c>
      <c r="J52" s="40">
        <v>2</v>
      </c>
      <c r="K52" s="40" t="s">
        <v>33</v>
      </c>
      <c r="L52" s="40" t="s">
        <v>158</v>
      </c>
      <c r="M52" s="41"/>
      <c r="N52" s="41">
        <f>VLOOKUP($C52 &amp; $I52 &amp; $K52,FATOR!$A$3:$P$22,COLUMN(E$1),0)</f>
        <v>0.34510552382231963</v>
      </c>
      <c r="O52" s="41">
        <f>VLOOKUP($C52 &amp; $I52 &amp; $K52,FATOR!$A$3:$P$22,COLUMN(F$1),0)</f>
        <v>0.2866705898236856</v>
      </c>
      <c r="P52" s="41">
        <f>VLOOKUP($C52 &amp; $I52 &amp; $K52,FATOR!$A$3:$P$22,COLUMN(G$1),0)</f>
        <v>0.28930204548682154</v>
      </c>
      <c r="Q52" s="41">
        <f>VLOOKUP($C52 &amp; $I52 &amp; $K52,FATOR!$A$3:$P$22,COLUMN(H$1),0)</f>
        <v>0.31634228065278813</v>
      </c>
      <c r="R52" s="41">
        <f>VLOOKUP($C52 &amp; $I52 &amp; $K52,FATOR!$A$3:$P$22,COLUMN(I$1),0)</f>
        <v>0.37996651909642021</v>
      </c>
      <c r="S52" s="41">
        <f>VLOOKUP($C52 &amp; $I52 &amp; $K52,FATOR!$A$3:$P$22,COLUMN(J$1),0)</f>
        <v>0.44307907311157868</v>
      </c>
      <c r="T52" s="41">
        <f>VLOOKUP($C52 &amp; $I52 &amp; $K52,FATOR!$A$3:$P$22,COLUMN(K$1),0)</f>
        <v>0.5267118545738162</v>
      </c>
      <c r="U52" s="41">
        <f>VLOOKUP($C52 &amp; $I52 &amp; $K52,FATOR!$A$3:$P$22,COLUMN(L$1),0)</f>
        <v>0.5949203864063437</v>
      </c>
      <c r="V52" s="41">
        <f>VLOOKUP($C52 &amp; $I52 &amp; $K52,FATOR!$A$3:$P$22,COLUMN(M$1),0)</f>
        <v>0.58473634631058879</v>
      </c>
      <c r="W52" s="41">
        <f>VLOOKUP($C52 &amp; $I52 &amp; $K52,FATOR!$A$3:$P$22,COLUMN(N$1),0)</f>
        <v>0.52362924694768764</v>
      </c>
      <c r="X52" s="41">
        <f>VLOOKUP($C52 &amp; $I52 &amp; $K52,FATOR!$A$3:$P$22,COLUMN(O$1),0)</f>
        <v>0.40768468986504969</v>
      </c>
      <c r="Y52" s="41">
        <f>VLOOKUP($C52 &amp; $I52 &amp; $K52,FATOR!$A$3:$P$22,COLUMN(P$1),0)</f>
        <v>0.38086901862969602</v>
      </c>
      <c r="AA52" s="42">
        <f t="shared" si="10"/>
        <v>1.4494432000537425</v>
      </c>
      <c r="AB52" s="42">
        <f t="shared" si="11"/>
        <v>1.2040164772594795</v>
      </c>
      <c r="AC52" s="42">
        <f t="shared" si="12"/>
        <v>1.2150685910446506</v>
      </c>
      <c r="AD52" s="42">
        <f t="shared" si="13"/>
        <v>1.3286375787417102</v>
      </c>
      <c r="AE52" s="42">
        <f t="shared" si="14"/>
        <v>1.595859380204965</v>
      </c>
      <c r="AF52" s="42">
        <f t="shared" si="15"/>
        <v>1.8609321070686304</v>
      </c>
      <c r="AG52" s="42">
        <f t="shared" si="16"/>
        <v>2.212189789210028</v>
      </c>
      <c r="AH52" s="42">
        <f t="shared" si="17"/>
        <v>2.4986656229066435</v>
      </c>
      <c r="AI52" s="42">
        <f t="shared" si="18"/>
        <v>2.4558926545044732</v>
      </c>
      <c r="AJ52" s="42">
        <f t="shared" si="19"/>
        <v>2.1992428371802881</v>
      </c>
      <c r="AK52" s="42">
        <f t="shared" si="20"/>
        <v>1.7122756974332087</v>
      </c>
      <c r="AL52" s="42">
        <f t="shared" si="21"/>
        <v>1.5996498782447233</v>
      </c>
      <c r="AN52" s="43">
        <f t="shared" si="22"/>
        <v>45314</v>
      </c>
      <c r="AO52" s="47">
        <f t="shared" ca="1" si="30"/>
        <v>1.4494432000537425</v>
      </c>
      <c r="AP52" s="47">
        <f t="shared" ca="1" si="30"/>
        <v>1.2040164772594795</v>
      </c>
      <c r="AQ52" s="47">
        <f t="shared" ca="1" si="30"/>
        <v>1.2150685910446506</v>
      </c>
      <c r="AR52" s="47">
        <f t="shared" ca="1" si="30"/>
        <v>1.3286375787417102</v>
      </c>
      <c r="AS52" s="47">
        <f t="shared" ca="1" si="30"/>
        <v>1.595859380204965</v>
      </c>
      <c r="AT52" s="47">
        <f t="shared" ca="1" si="30"/>
        <v>1.8609321070686304</v>
      </c>
      <c r="AU52" s="47">
        <f t="shared" ca="1" si="30"/>
        <v>2.212189789210028</v>
      </c>
      <c r="AV52" s="47">
        <f t="shared" ca="1" si="30"/>
        <v>2.4986656229066435</v>
      </c>
      <c r="AW52" s="47">
        <f t="shared" ca="1" si="30"/>
        <v>2.4558926545044732</v>
      </c>
      <c r="AX52" s="47">
        <f t="shared" ca="1" si="30"/>
        <v>2.1992428371802881</v>
      </c>
      <c r="AY52" s="47">
        <f t="shared" ca="1" si="30"/>
        <v>1.7122756974332087</v>
      </c>
      <c r="AZ52" s="47">
        <f t="shared" ca="1" si="30"/>
        <v>1.5996498782447233</v>
      </c>
      <c r="BA52" s="47">
        <f t="shared" ca="1" si="30"/>
        <v>1.4494432000537425</v>
      </c>
      <c r="BB52" s="47">
        <f t="shared" ca="1" si="30"/>
        <v>1.2040164772594795</v>
      </c>
      <c r="BC52" s="47">
        <f t="shared" ca="1" si="30"/>
        <v>1.2150685910446506</v>
      </c>
      <c r="BD52" s="47">
        <f t="shared" ca="1" si="30"/>
        <v>1.3286375787417102</v>
      </c>
      <c r="BE52" s="47">
        <f t="shared" ca="1" si="34"/>
        <v>1.595859380204965</v>
      </c>
      <c r="BF52" s="47">
        <f t="shared" ca="1" si="34"/>
        <v>1.8609321070686304</v>
      </c>
      <c r="BG52" s="47">
        <f t="shared" ca="1" si="34"/>
        <v>2.212189789210028</v>
      </c>
      <c r="BH52" s="47">
        <f t="shared" ca="1" si="34"/>
        <v>2.4986656229066435</v>
      </c>
      <c r="BI52" s="47">
        <f t="shared" ca="1" si="34"/>
        <v>2.4558926545044732</v>
      </c>
      <c r="BJ52" s="47">
        <f t="shared" ca="1" si="34"/>
        <v>2.1992428371802881</v>
      </c>
      <c r="BK52" s="47">
        <f t="shared" ca="1" si="34"/>
        <v>1.7122756974332087</v>
      </c>
      <c r="BL52" s="47">
        <f t="shared" ca="1" si="34"/>
        <v>1.5996498782447233</v>
      </c>
      <c r="BM52" s="47">
        <f t="shared" ca="1" si="34"/>
        <v>1.4494432000537425</v>
      </c>
      <c r="BN52" s="47">
        <f t="shared" ca="1" si="34"/>
        <v>1.2040164772594795</v>
      </c>
      <c r="BO52" s="47">
        <f t="shared" ca="1" si="34"/>
        <v>1.2150685910446506</v>
      </c>
      <c r="BP52" s="47">
        <f t="shared" ca="1" si="34"/>
        <v>1.3286375787417102</v>
      </c>
      <c r="BQ52" s="47">
        <f t="shared" ca="1" si="34"/>
        <v>1.595859380204965</v>
      </c>
      <c r="BR52" s="47">
        <f t="shared" ca="1" si="34"/>
        <v>1.8609321070686304</v>
      </c>
      <c r="BS52" s="47">
        <f t="shared" ca="1" si="32"/>
        <v>2.212189789210028</v>
      </c>
      <c r="BT52" s="47">
        <f t="shared" ca="1" si="32"/>
        <v>2.4986656229066435</v>
      </c>
      <c r="BU52" s="47">
        <f t="shared" ca="1" si="32"/>
        <v>2.4558926545044732</v>
      </c>
      <c r="BV52" s="47">
        <f t="shared" ca="1" si="32"/>
        <v>2.1992428371802881</v>
      </c>
      <c r="BW52" s="47">
        <f t="shared" ca="1" si="32"/>
        <v>1.7122756974332087</v>
      </c>
      <c r="BX52" s="47">
        <f t="shared" ca="1" si="32"/>
        <v>1.5996498782447233</v>
      </c>
      <c r="BY52" s="47">
        <f t="shared" ca="1" si="32"/>
        <v>1.4494432000537425</v>
      </c>
      <c r="BZ52" s="47">
        <f t="shared" ca="1" si="32"/>
        <v>1.2040164772594795</v>
      </c>
      <c r="CA52" s="47">
        <f t="shared" ca="1" si="32"/>
        <v>1.2150685910446506</v>
      </c>
      <c r="CB52" s="47">
        <f t="shared" ca="1" si="32"/>
        <v>1.3286375787417102</v>
      </c>
      <c r="CC52" s="47">
        <f t="shared" ca="1" si="29"/>
        <v>1.595859380204965</v>
      </c>
      <c r="CD52" s="47">
        <f t="shared" ca="1" si="29"/>
        <v>1.8609321070686304</v>
      </c>
      <c r="CE52" s="47">
        <f t="shared" ca="1" si="29"/>
        <v>2.212189789210028</v>
      </c>
      <c r="CF52" s="47">
        <f t="shared" ca="1" si="29"/>
        <v>2.4986656229066435</v>
      </c>
      <c r="CG52" s="47">
        <f t="shared" ca="1" si="29"/>
        <v>2.4558926545044732</v>
      </c>
      <c r="CH52" s="47">
        <f t="shared" ca="1" si="29"/>
        <v>2.1992428371802881</v>
      </c>
      <c r="CI52" s="47">
        <f t="shared" ca="1" si="29"/>
        <v>1.7122756974332087</v>
      </c>
      <c r="CJ52" s="47">
        <f t="shared" ca="1" si="29"/>
        <v>1.5996498782447233</v>
      </c>
      <c r="CK52" s="47">
        <f t="shared" ca="1" si="29"/>
        <v>1.4494432000537425</v>
      </c>
      <c r="CL52" s="47">
        <f t="shared" ca="1" si="29"/>
        <v>1.2040164772594795</v>
      </c>
      <c r="CM52" s="47">
        <f t="shared" ca="1" si="33"/>
        <v>1.2150685910446506</v>
      </c>
      <c r="CN52" s="47">
        <f t="shared" ca="1" si="33"/>
        <v>1.3286375787417102</v>
      </c>
      <c r="CO52" s="47">
        <f t="shared" ca="1" si="33"/>
        <v>1.595859380204965</v>
      </c>
      <c r="CP52" s="47">
        <f t="shared" ca="1" si="33"/>
        <v>1.8609321070686304</v>
      </c>
      <c r="CQ52" s="47">
        <f t="shared" ca="1" si="33"/>
        <v>2.212189789210028</v>
      </c>
      <c r="CR52" s="47">
        <f t="shared" ca="1" si="33"/>
        <v>2.4986656229066435</v>
      </c>
      <c r="CS52" s="47">
        <f t="shared" ca="1" si="33"/>
        <v>2.4558926545044732</v>
      </c>
      <c r="CT52" s="47">
        <f t="shared" ca="1" si="33"/>
        <v>2.1992428371802881</v>
      </c>
      <c r="CU52" s="47">
        <f t="shared" ca="1" si="33"/>
        <v>1.7122756974332087</v>
      </c>
      <c r="CV52" s="47">
        <f t="shared" ca="1" si="33"/>
        <v>1.5996498782447233</v>
      </c>
      <c r="CW52" s="47">
        <f t="shared" ca="1" si="35"/>
        <v>1.4494432000537425</v>
      </c>
      <c r="CX52" s="47">
        <f t="shared" ca="1" si="35"/>
        <v>1.2040164772594795</v>
      </c>
      <c r="CY52" s="47">
        <f t="shared" ca="1" si="35"/>
        <v>1.2150685910446506</v>
      </c>
      <c r="CZ52" s="47">
        <f t="shared" ca="1" si="35"/>
        <v>1.3286375787417102</v>
      </c>
      <c r="DA52" s="47">
        <f t="shared" ca="1" si="35"/>
        <v>1.595859380204965</v>
      </c>
      <c r="DB52" s="47">
        <f t="shared" ca="1" si="35"/>
        <v>1.8609321070686304</v>
      </c>
      <c r="DC52" s="47">
        <f t="shared" ca="1" si="35"/>
        <v>2.212189789210028</v>
      </c>
      <c r="DD52" s="47">
        <f t="shared" ca="1" si="35"/>
        <v>2.4986656229066435</v>
      </c>
    </row>
    <row r="53" spans="1:108" x14ac:dyDescent="0.25">
      <c r="A53" s="40" t="s">
        <v>138</v>
      </c>
      <c r="B53" s="40">
        <v>2202</v>
      </c>
      <c r="C53" s="40" t="s">
        <v>38</v>
      </c>
      <c r="D53" s="40" t="s">
        <v>222</v>
      </c>
      <c r="E53" s="40" t="s">
        <v>160</v>
      </c>
      <c r="F53" s="40">
        <v>21</v>
      </c>
      <c r="G53" s="43">
        <v>45198</v>
      </c>
      <c r="I53" s="40" t="s">
        <v>79</v>
      </c>
      <c r="J53" s="40">
        <v>2</v>
      </c>
      <c r="K53" s="40" t="s">
        <v>33</v>
      </c>
      <c r="L53" s="40" t="s">
        <v>158</v>
      </c>
      <c r="M53" s="41"/>
      <c r="N53" s="41">
        <f>VLOOKUP($C53 &amp; $I53 &amp; $K53,FATOR!$A$3:$P$22,COLUMN(E$1),0)</f>
        <v>0.34510552382231963</v>
      </c>
      <c r="O53" s="41">
        <f>VLOOKUP($C53 &amp; $I53 &amp; $K53,FATOR!$A$3:$P$22,COLUMN(F$1),0)</f>
        <v>0.2866705898236856</v>
      </c>
      <c r="P53" s="41">
        <f>VLOOKUP($C53 &amp; $I53 &amp; $K53,FATOR!$A$3:$P$22,COLUMN(G$1),0)</f>
        <v>0.28930204548682154</v>
      </c>
      <c r="Q53" s="41">
        <f>VLOOKUP($C53 &amp; $I53 &amp; $K53,FATOR!$A$3:$P$22,COLUMN(H$1),0)</f>
        <v>0.31634228065278813</v>
      </c>
      <c r="R53" s="41">
        <f>VLOOKUP($C53 &amp; $I53 &amp; $K53,FATOR!$A$3:$P$22,COLUMN(I$1),0)</f>
        <v>0.37996651909642021</v>
      </c>
      <c r="S53" s="41">
        <f>VLOOKUP($C53 &amp; $I53 &amp; $K53,FATOR!$A$3:$P$22,COLUMN(J$1),0)</f>
        <v>0.44307907311157868</v>
      </c>
      <c r="T53" s="41">
        <f>VLOOKUP($C53 &amp; $I53 &amp; $K53,FATOR!$A$3:$P$22,COLUMN(K$1),0)</f>
        <v>0.5267118545738162</v>
      </c>
      <c r="U53" s="41">
        <f>VLOOKUP($C53 &amp; $I53 &amp; $K53,FATOR!$A$3:$P$22,COLUMN(L$1),0)</f>
        <v>0.5949203864063437</v>
      </c>
      <c r="V53" s="41">
        <f>VLOOKUP($C53 &amp; $I53 &amp; $K53,FATOR!$A$3:$P$22,COLUMN(M$1),0)</f>
        <v>0.58473634631058879</v>
      </c>
      <c r="W53" s="41">
        <f>VLOOKUP($C53 &amp; $I53 &amp; $K53,FATOR!$A$3:$P$22,COLUMN(N$1),0)</f>
        <v>0.52362924694768764</v>
      </c>
      <c r="X53" s="41">
        <f>VLOOKUP($C53 &amp; $I53 &amp; $K53,FATOR!$A$3:$P$22,COLUMN(O$1),0)</f>
        <v>0.40768468986504969</v>
      </c>
      <c r="Y53" s="41">
        <f>VLOOKUP($C53 &amp; $I53 &amp; $K53,FATOR!$A$3:$P$22,COLUMN(P$1),0)</f>
        <v>0.38086901862969602</v>
      </c>
      <c r="AA53" s="42">
        <f t="shared" si="10"/>
        <v>7.247216000268712</v>
      </c>
      <c r="AB53" s="42">
        <f t="shared" si="11"/>
        <v>6.0200823862973971</v>
      </c>
      <c r="AC53" s="42">
        <f t="shared" si="12"/>
        <v>6.0753429552232525</v>
      </c>
      <c r="AD53" s="42">
        <f t="shared" si="13"/>
        <v>6.6431878937085509</v>
      </c>
      <c r="AE53" s="42">
        <f t="shared" si="14"/>
        <v>7.9792969010248243</v>
      </c>
      <c r="AF53" s="42">
        <f t="shared" si="15"/>
        <v>9.3046605353431531</v>
      </c>
      <c r="AG53" s="42">
        <f t="shared" si="16"/>
        <v>11.060948946050139</v>
      </c>
      <c r="AH53" s="42">
        <f t="shared" si="17"/>
        <v>12.493328114533218</v>
      </c>
      <c r="AI53" s="42">
        <f t="shared" si="18"/>
        <v>12.279463272522365</v>
      </c>
      <c r="AJ53" s="42">
        <f t="shared" si="19"/>
        <v>10.99621418590144</v>
      </c>
      <c r="AK53" s="42">
        <f t="shared" si="20"/>
        <v>8.5613784871660439</v>
      </c>
      <c r="AL53" s="42">
        <f t="shared" si="21"/>
        <v>7.9982493912236166</v>
      </c>
      <c r="AN53" s="43">
        <f t="shared" si="22"/>
        <v>45229</v>
      </c>
      <c r="AO53" s="47">
        <f t="shared" ca="1" si="30"/>
        <v>7.247216000268712</v>
      </c>
      <c r="AP53" s="47">
        <f t="shared" ca="1" si="30"/>
        <v>6.0200823862973971</v>
      </c>
      <c r="AQ53" s="47">
        <f t="shared" ca="1" si="30"/>
        <v>6.0753429552232525</v>
      </c>
      <c r="AR53" s="47">
        <f t="shared" ca="1" si="30"/>
        <v>6.6431878937085509</v>
      </c>
      <c r="AS53" s="47">
        <f t="shared" ca="1" si="30"/>
        <v>7.9792969010248243</v>
      </c>
      <c r="AT53" s="47">
        <f t="shared" ca="1" si="30"/>
        <v>9.3046605353431531</v>
      </c>
      <c r="AU53" s="47">
        <f t="shared" ca="1" si="30"/>
        <v>11.060948946050139</v>
      </c>
      <c r="AV53" s="47">
        <f t="shared" ca="1" si="30"/>
        <v>12.493328114533218</v>
      </c>
      <c r="AW53" s="47">
        <f t="shared" ca="1" si="30"/>
        <v>12.279463272522365</v>
      </c>
      <c r="AX53" s="47">
        <f t="shared" ca="1" si="30"/>
        <v>10.99621418590144</v>
      </c>
      <c r="AY53" s="47">
        <f t="shared" ca="1" si="30"/>
        <v>8.5613784871660439</v>
      </c>
      <c r="AZ53" s="47">
        <f t="shared" ca="1" si="30"/>
        <v>7.9982493912236166</v>
      </c>
      <c r="BA53" s="47">
        <f t="shared" ca="1" si="30"/>
        <v>7.247216000268712</v>
      </c>
      <c r="BB53" s="47">
        <f t="shared" ca="1" si="30"/>
        <v>6.0200823862973971</v>
      </c>
      <c r="BC53" s="47">
        <f t="shared" ca="1" si="30"/>
        <v>6.0753429552232525</v>
      </c>
      <c r="BD53" s="47">
        <f t="shared" ca="1" si="30"/>
        <v>6.6431878937085509</v>
      </c>
      <c r="BE53" s="47">
        <f t="shared" ca="1" si="34"/>
        <v>7.9792969010248243</v>
      </c>
      <c r="BF53" s="47">
        <f t="shared" ca="1" si="34"/>
        <v>9.3046605353431531</v>
      </c>
      <c r="BG53" s="47">
        <f t="shared" ca="1" si="34"/>
        <v>11.060948946050139</v>
      </c>
      <c r="BH53" s="47">
        <f t="shared" ca="1" si="34"/>
        <v>12.493328114533218</v>
      </c>
      <c r="BI53" s="47">
        <f t="shared" ca="1" si="34"/>
        <v>12.279463272522365</v>
      </c>
      <c r="BJ53" s="47">
        <f t="shared" ca="1" si="34"/>
        <v>10.99621418590144</v>
      </c>
      <c r="BK53" s="47">
        <f t="shared" ca="1" si="34"/>
        <v>8.5613784871660439</v>
      </c>
      <c r="BL53" s="47">
        <f t="shared" ca="1" si="34"/>
        <v>7.9982493912236166</v>
      </c>
      <c r="BM53" s="47">
        <f t="shared" ca="1" si="34"/>
        <v>7.247216000268712</v>
      </c>
      <c r="BN53" s="47">
        <f t="shared" ca="1" si="34"/>
        <v>6.0200823862973971</v>
      </c>
      <c r="BO53" s="47">
        <f t="shared" ca="1" si="34"/>
        <v>6.0753429552232525</v>
      </c>
      <c r="BP53" s="47">
        <f t="shared" ca="1" si="34"/>
        <v>6.6431878937085509</v>
      </c>
      <c r="BQ53" s="47">
        <f t="shared" ca="1" si="34"/>
        <v>7.9792969010248243</v>
      </c>
      <c r="BR53" s="47">
        <f t="shared" ca="1" si="34"/>
        <v>9.3046605353431531</v>
      </c>
      <c r="BS53" s="47">
        <f t="shared" ca="1" si="32"/>
        <v>11.060948946050139</v>
      </c>
      <c r="BT53" s="47">
        <f t="shared" ca="1" si="32"/>
        <v>12.493328114533218</v>
      </c>
      <c r="BU53" s="47">
        <f t="shared" ca="1" si="32"/>
        <v>12.279463272522365</v>
      </c>
      <c r="BV53" s="47">
        <f t="shared" ca="1" si="32"/>
        <v>10.99621418590144</v>
      </c>
      <c r="BW53" s="47">
        <f t="shared" ca="1" si="32"/>
        <v>8.5613784871660439</v>
      </c>
      <c r="BX53" s="47">
        <f t="shared" ca="1" si="32"/>
        <v>7.9982493912236166</v>
      </c>
      <c r="BY53" s="47">
        <f t="shared" ca="1" si="32"/>
        <v>7.247216000268712</v>
      </c>
      <c r="BZ53" s="47">
        <f t="shared" ca="1" si="32"/>
        <v>6.0200823862973971</v>
      </c>
      <c r="CA53" s="47">
        <f t="shared" ca="1" si="32"/>
        <v>6.0753429552232525</v>
      </c>
      <c r="CB53" s="47">
        <f t="shared" ca="1" si="32"/>
        <v>6.6431878937085509</v>
      </c>
      <c r="CC53" s="47">
        <f t="shared" ca="1" si="29"/>
        <v>7.9792969010248243</v>
      </c>
      <c r="CD53" s="47">
        <f t="shared" ca="1" si="29"/>
        <v>9.3046605353431531</v>
      </c>
      <c r="CE53" s="47">
        <f t="shared" ca="1" si="29"/>
        <v>11.060948946050139</v>
      </c>
      <c r="CF53" s="47">
        <f t="shared" ca="1" si="29"/>
        <v>12.493328114533218</v>
      </c>
      <c r="CG53" s="47">
        <f t="shared" ca="1" si="29"/>
        <v>12.279463272522365</v>
      </c>
      <c r="CH53" s="47">
        <f t="shared" ca="1" si="29"/>
        <v>10.99621418590144</v>
      </c>
      <c r="CI53" s="47">
        <f t="shared" ca="1" si="29"/>
        <v>8.5613784871660439</v>
      </c>
      <c r="CJ53" s="47">
        <f t="shared" ca="1" si="29"/>
        <v>7.9982493912236166</v>
      </c>
      <c r="CK53" s="47">
        <f t="shared" ca="1" si="29"/>
        <v>7.247216000268712</v>
      </c>
      <c r="CL53" s="47">
        <f t="shared" ca="1" si="29"/>
        <v>6.0200823862973971</v>
      </c>
      <c r="CM53" s="47">
        <f t="shared" ca="1" si="33"/>
        <v>6.0753429552232525</v>
      </c>
      <c r="CN53" s="47">
        <f t="shared" ca="1" si="33"/>
        <v>6.6431878937085509</v>
      </c>
      <c r="CO53" s="47">
        <f t="shared" ca="1" si="33"/>
        <v>7.9792969010248243</v>
      </c>
      <c r="CP53" s="47">
        <f t="shared" ca="1" si="33"/>
        <v>9.3046605353431531</v>
      </c>
      <c r="CQ53" s="47">
        <f t="shared" ca="1" si="33"/>
        <v>11.060948946050139</v>
      </c>
      <c r="CR53" s="47">
        <f t="shared" ca="1" si="33"/>
        <v>12.493328114533218</v>
      </c>
      <c r="CS53" s="47">
        <f t="shared" ca="1" si="33"/>
        <v>12.279463272522365</v>
      </c>
      <c r="CT53" s="47">
        <f t="shared" ca="1" si="33"/>
        <v>10.99621418590144</v>
      </c>
      <c r="CU53" s="47">
        <f t="shared" ca="1" si="33"/>
        <v>8.5613784871660439</v>
      </c>
      <c r="CV53" s="47">
        <f t="shared" ca="1" si="33"/>
        <v>7.9982493912236166</v>
      </c>
      <c r="CW53" s="47">
        <f t="shared" ca="1" si="35"/>
        <v>7.247216000268712</v>
      </c>
      <c r="CX53" s="47">
        <f t="shared" ca="1" si="35"/>
        <v>6.0200823862973971</v>
      </c>
      <c r="CY53" s="47">
        <f t="shared" ca="1" si="35"/>
        <v>6.0753429552232525</v>
      </c>
      <c r="CZ53" s="47">
        <f t="shared" ca="1" si="35"/>
        <v>6.6431878937085509</v>
      </c>
      <c r="DA53" s="47">
        <f t="shared" ca="1" si="35"/>
        <v>7.9792969010248243</v>
      </c>
      <c r="DB53" s="47">
        <f t="shared" ca="1" si="35"/>
        <v>9.3046605353431531</v>
      </c>
      <c r="DC53" s="47">
        <f t="shared" ca="1" si="35"/>
        <v>11.060948946050139</v>
      </c>
      <c r="DD53" s="47">
        <f t="shared" ca="1" si="35"/>
        <v>12.493328114533218</v>
      </c>
    </row>
    <row r="54" spans="1:108" x14ac:dyDescent="0.25">
      <c r="A54" s="40" t="s">
        <v>138</v>
      </c>
      <c r="B54" s="40">
        <v>2202</v>
      </c>
      <c r="C54" s="40" t="s">
        <v>38</v>
      </c>
      <c r="D54" s="40" t="s">
        <v>222</v>
      </c>
      <c r="E54" s="40" t="s">
        <v>136</v>
      </c>
      <c r="F54" s="40">
        <v>4.2</v>
      </c>
      <c r="G54" s="43">
        <v>45227</v>
      </c>
      <c r="I54" s="40" t="s">
        <v>79</v>
      </c>
      <c r="J54" s="40">
        <v>2</v>
      </c>
      <c r="K54" s="40" t="s">
        <v>33</v>
      </c>
      <c r="L54" s="40" t="s">
        <v>158</v>
      </c>
      <c r="M54" s="41"/>
      <c r="N54" s="41">
        <f>VLOOKUP($C54 &amp; $I54 &amp; $K54,FATOR!$A$3:$P$22,COLUMN(E$1),0)</f>
        <v>0.34510552382231963</v>
      </c>
      <c r="O54" s="41">
        <f>VLOOKUP($C54 &amp; $I54 &amp; $K54,FATOR!$A$3:$P$22,COLUMN(F$1),0)</f>
        <v>0.2866705898236856</v>
      </c>
      <c r="P54" s="41">
        <f>VLOOKUP($C54 &amp; $I54 &amp; $K54,FATOR!$A$3:$P$22,COLUMN(G$1),0)</f>
        <v>0.28930204548682154</v>
      </c>
      <c r="Q54" s="41">
        <f>VLOOKUP($C54 &amp; $I54 &amp; $K54,FATOR!$A$3:$P$22,COLUMN(H$1),0)</f>
        <v>0.31634228065278813</v>
      </c>
      <c r="R54" s="41">
        <f>VLOOKUP($C54 &amp; $I54 &amp; $K54,FATOR!$A$3:$P$22,COLUMN(I$1),0)</f>
        <v>0.37996651909642021</v>
      </c>
      <c r="S54" s="41">
        <f>VLOOKUP($C54 &amp; $I54 &amp; $K54,FATOR!$A$3:$P$22,COLUMN(J$1),0)</f>
        <v>0.44307907311157868</v>
      </c>
      <c r="T54" s="41">
        <f>VLOOKUP($C54 &amp; $I54 &amp; $K54,FATOR!$A$3:$P$22,COLUMN(K$1),0)</f>
        <v>0.5267118545738162</v>
      </c>
      <c r="U54" s="41">
        <f>VLOOKUP($C54 &amp; $I54 &amp; $K54,FATOR!$A$3:$P$22,COLUMN(L$1),0)</f>
        <v>0.5949203864063437</v>
      </c>
      <c r="V54" s="41">
        <f>VLOOKUP($C54 &amp; $I54 &amp; $K54,FATOR!$A$3:$P$22,COLUMN(M$1),0)</f>
        <v>0.58473634631058879</v>
      </c>
      <c r="W54" s="41">
        <f>VLOOKUP($C54 &amp; $I54 &amp; $K54,FATOR!$A$3:$P$22,COLUMN(N$1),0)</f>
        <v>0.52362924694768764</v>
      </c>
      <c r="X54" s="41">
        <f>VLOOKUP($C54 &amp; $I54 &amp; $K54,FATOR!$A$3:$P$22,COLUMN(O$1),0)</f>
        <v>0.40768468986504969</v>
      </c>
      <c r="Y54" s="41">
        <f>VLOOKUP($C54 &amp; $I54 &amp; $K54,FATOR!$A$3:$P$22,COLUMN(P$1),0)</f>
        <v>0.38086901862969602</v>
      </c>
      <c r="AA54" s="42">
        <f t="shared" si="10"/>
        <v>1.4494432000537425</v>
      </c>
      <c r="AB54" s="42">
        <f t="shared" si="11"/>
        <v>1.2040164772594795</v>
      </c>
      <c r="AC54" s="42">
        <f t="shared" si="12"/>
        <v>1.2150685910446506</v>
      </c>
      <c r="AD54" s="42">
        <f t="shared" si="13"/>
        <v>1.3286375787417102</v>
      </c>
      <c r="AE54" s="42">
        <f t="shared" si="14"/>
        <v>1.595859380204965</v>
      </c>
      <c r="AF54" s="42">
        <f t="shared" si="15"/>
        <v>1.8609321070686304</v>
      </c>
      <c r="AG54" s="42">
        <f t="shared" si="16"/>
        <v>2.212189789210028</v>
      </c>
      <c r="AH54" s="42">
        <f t="shared" si="17"/>
        <v>2.4986656229066435</v>
      </c>
      <c r="AI54" s="42">
        <f t="shared" si="18"/>
        <v>2.4558926545044732</v>
      </c>
      <c r="AJ54" s="42">
        <f t="shared" si="19"/>
        <v>2.1992428371802881</v>
      </c>
      <c r="AK54" s="42">
        <f t="shared" si="20"/>
        <v>1.7122756974332087</v>
      </c>
      <c r="AL54" s="42">
        <f t="shared" si="21"/>
        <v>1.5996498782447233</v>
      </c>
      <c r="AN54" s="43">
        <f t="shared" si="22"/>
        <v>45258</v>
      </c>
      <c r="AO54" s="47">
        <f t="shared" ca="1" si="30"/>
        <v>1.4494432000537425</v>
      </c>
      <c r="AP54" s="47">
        <f t="shared" ca="1" si="30"/>
        <v>1.2040164772594795</v>
      </c>
      <c r="AQ54" s="47">
        <f t="shared" ca="1" si="30"/>
        <v>1.2150685910446506</v>
      </c>
      <c r="AR54" s="47">
        <f t="shared" ca="1" si="30"/>
        <v>1.3286375787417102</v>
      </c>
      <c r="AS54" s="47">
        <f t="shared" ca="1" si="30"/>
        <v>1.595859380204965</v>
      </c>
      <c r="AT54" s="47">
        <f t="shared" ca="1" si="30"/>
        <v>1.8609321070686304</v>
      </c>
      <c r="AU54" s="47">
        <f t="shared" ca="1" si="30"/>
        <v>2.212189789210028</v>
      </c>
      <c r="AV54" s="47">
        <f t="shared" ca="1" si="30"/>
        <v>2.4986656229066435</v>
      </c>
      <c r="AW54" s="47">
        <f t="shared" ca="1" si="30"/>
        <v>2.4558926545044732</v>
      </c>
      <c r="AX54" s="47">
        <f t="shared" ca="1" si="30"/>
        <v>2.1992428371802881</v>
      </c>
      <c r="AY54" s="47">
        <f t="shared" ca="1" si="30"/>
        <v>1.7122756974332087</v>
      </c>
      <c r="AZ54" s="47">
        <f t="shared" ca="1" si="30"/>
        <v>1.5996498782447233</v>
      </c>
      <c r="BA54" s="47">
        <f t="shared" ca="1" si="30"/>
        <v>1.4494432000537425</v>
      </c>
      <c r="BB54" s="47">
        <f t="shared" ca="1" si="30"/>
        <v>1.2040164772594795</v>
      </c>
      <c r="BC54" s="47">
        <f t="shared" ca="1" si="30"/>
        <v>1.2150685910446506</v>
      </c>
      <c r="BD54" s="47">
        <f t="shared" ca="1" si="30"/>
        <v>1.3286375787417102</v>
      </c>
      <c r="BE54" s="47">
        <f t="shared" ca="1" si="34"/>
        <v>1.595859380204965</v>
      </c>
      <c r="BF54" s="47">
        <f t="shared" ca="1" si="34"/>
        <v>1.8609321070686304</v>
      </c>
      <c r="BG54" s="47">
        <f t="shared" ca="1" si="34"/>
        <v>2.212189789210028</v>
      </c>
      <c r="BH54" s="47">
        <f t="shared" ca="1" si="34"/>
        <v>2.4986656229066435</v>
      </c>
      <c r="BI54" s="47">
        <f t="shared" ca="1" si="34"/>
        <v>2.4558926545044732</v>
      </c>
      <c r="BJ54" s="47">
        <f t="shared" ca="1" si="34"/>
        <v>2.1992428371802881</v>
      </c>
      <c r="BK54" s="47">
        <f t="shared" ca="1" si="34"/>
        <v>1.7122756974332087</v>
      </c>
      <c r="BL54" s="47">
        <f t="shared" ca="1" si="34"/>
        <v>1.5996498782447233</v>
      </c>
      <c r="BM54" s="47">
        <f t="shared" ca="1" si="34"/>
        <v>1.4494432000537425</v>
      </c>
      <c r="BN54" s="47">
        <f t="shared" ca="1" si="34"/>
        <v>1.2040164772594795</v>
      </c>
      <c r="BO54" s="47">
        <f t="shared" ca="1" si="34"/>
        <v>1.2150685910446506</v>
      </c>
      <c r="BP54" s="47">
        <f t="shared" ca="1" si="34"/>
        <v>1.3286375787417102</v>
      </c>
      <c r="BQ54" s="47">
        <f t="shared" ca="1" si="34"/>
        <v>1.595859380204965</v>
      </c>
      <c r="BR54" s="47">
        <f t="shared" ca="1" si="34"/>
        <v>1.8609321070686304</v>
      </c>
      <c r="BS54" s="47">
        <f t="shared" ca="1" si="32"/>
        <v>2.212189789210028</v>
      </c>
      <c r="BT54" s="47">
        <f t="shared" ca="1" si="32"/>
        <v>2.4986656229066435</v>
      </c>
      <c r="BU54" s="47">
        <f t="shared" ca="1" si="32"/>
        <v>2.4558926545044732</v>
      </c>
      <c r="BV54" s="47">
        <f t="shared" ca="1" si="32"/>
        <v>2.1992428371802881</v>
      </c>
      <c r="BW54" s="47">
        <f t="shared" ca="1" si="32"/>
        <v>1.7122756974332087</v>
      </c>
      <c r="BX54" s="47">
        <f t="shared" ca="1" si="32"/>
        <v>1.5996498782447233</v>
      </c>
      <c r="BY54" s="47">
        <f t="shared" ca="1" si="32"/>
        <v>1.4494432000537425</v>
      </c>
      <c r="BZ54" s="47">
        <f t="shared" ca="1" si="32"/>
        <v>1.2040164772594795</v>
      </c>
      <c r="CA54" s="47">
        <f t="shared" ca="1" si="32"/>
        <v>1.2150685910446506</v>
      </c>
      <c r="CB54" s="47">
        <f t="shared" ca="1" si="32"/>
        <v>1.3286375787417102</v>
      </c>
      <c r="CC54" s="47">
        <f t="shared" ca="1" si="29"/>
        <v>1.595859380204965</v>
      </c>
      <c r="CD54" s="47">
        <f t="shared" ca="1" si="29"/>
        <v>1.8609321070686304</v>
      </c>
      <c r="CE54" s="47">
        <f t="shared" ca="1" si="29"/>
        <v>2.212189789210028</v>
      </c>
      <c r="CF54" s="47">
        <f t="shared" ca="1" si="29"/>
        <v>2.4986656229066435</v>
      </c>
      <c r="CG54" s="47">
        <f t="shared" ca="1" si="29"/>
        <v>2.4558926545044732</v>
      </c>
      <c r="CH54" s="47">
        <f t="shared" ca="1" si="29"/>
        <v>2.1992428371802881</v>
      </c>
      <c r="CI54" s="47">
        <f t="shared" ca="1" si="29"/>
        <v>1.7122756974332087</v>
      </c>
      <c r="CJ54" s="47">
        <f t="shared" ca="1" si="29"/>
        <v>1.5996498782447233</v>
      </c>
      <c r="CK54" s="47">
        <f t="shared" ca="1" si="29"/>
        <v>1.4494432000537425</v>
      </c>
      <c r="CL54" s="47">
        <f t="shared" ca="1" si="29"/>
        <v>1.2040164772594795</v>
      </c>
      <c r="CM54" s="47">
        <f t="shared" ca="1" si="33"/>
        <v>1.2150685910446506</v>
      </c>
      <c r="CN54" s="47">
        <f t="shared" ca="1" si="33"/>
        <v>1.3286375787417102</v>
      </c>
      <c r="CO54" s="47">
        <f t="shared" ca="1" si="33"/>
        <v>1.595859380204965</v>
      </c>
      <c r="CP54" s="47">
        <f t="shared" ca="1" si="33"/>
        <v>1.8609321070686304</v>
      </c>
      <c r="CQ54" s="47">
        <f t="shared" ca="1" si="33"/>
        <v>2.212189789210028</v>
      </c>
      <c r="CR54" s="47">
        <f t="shared" ca="1" si="33"/>
        <v>2.4986656229066435</v>
      </c>
      <c r="CS54" s="47">
        <f t="shared" ca="1" si="33"/>
        <v>2.4558926545044732</v>
      </c>
      <c r="CT54" s="47">
        <f t="shared" ca="1" si="33"/>
        <v>2.1992428371802881</v>
      </c>
      <c r="CU54" s="47">
        <f t="shared" ca="1" si="33"/>
        <v>1.7122756974332087</v>
      </c>
      <c r="CV54" s="47">
        <f t="shared" ca="1" si="33"/>
        <v>1.5996498782447233</v>
      </c>
      <c r="CW54" s="47">
        <f t="shared" ca="1" si="35"/>
        <v>1.4494432000537425</v>
      </c>
      <c r="CX54" s="47">
        <f t="shared" ca="1" si="35"/>
        <v>1.2040164772594795</v>
      </c>
      <c r="CY54" s="47">
        <f t="shared" ca="1" si="35"/>
        <v>1.2150685910446506</v>
      </c>
      <c r="CZ54" s="47">
        <f t="shared" ca="1" si="35"/>
        <v>1.3286375787417102</v>
      </c>
      <c r="DA54" s="47">
        <f t="shared" ca="1" si="35"/>
        <v>1.595859380204965</v>
      </c>
      <c r="DB54" s="47">
        <f t="shared" ca="1" si="35"/>
        <v>1.8609321070686304</v>
      </c>
      <c r="DC54" s="47">
        <f t="shared" ca="1" si="35"/>
        <v>2.212189789210028</v>
      </c>
      <c r="DD54" s="47">
        <f t="shared" ca="1" si="35"/>
        <v>2.4986656229066435</v>
      </c>
    </row>
    <row r="55" spans="1:108" x14ac:dyDescent="0.25">
      <c r="A55" s="40" t="s">
        <v>138</v>
      </c>
      <c r="B55" s="40">
        <v>2202</v>
      </c>
      <c r="C55" s="40" t="s">
        <v>38</v>
      </c>
      <c r="D55" s="40" t="s">
        <v>222</v>
      </c>
      <c r="E55" s="40" t="s">
        <v>180</v>
      </c>
      <c r="F55" s="40">
        <v>4.2</v>
      </c>
      <c r="G55" s="43">
        <v>45240</v>
      </c>
      <c r="I55" s="40" t="s">
        <v>79</v>
      </c>
      <c r="J55" s="40">
        <v>2</v>
      </c>
      <c r="K55" s="40" t="s">
        <v>33</v>
      </c>
      <c r="L55" s="40" t="s">
        <v>158</v>
      </c>
      <c r="M55" s="41"/>
      <c r="N55" s="41">
        <f>VLOOKUP($C55 &amp; $I55 &amp; $K55,FATOR!$A$3:$P$22,COLUMN(E$1),0)</f>
        <v>0.34510552382231963</v>
      </c>
      <c r="O55" s="41">
        <f>VLOOKUP($C55 &amp; $I55 &amp; $K55,FATOR!$A$3:$P$22,COLUMN(F$1),0)</f>
        <v>0.2866705898236856</v>
      </c>
      <c r="P55" s="41">
        <f>VLOOKUP($C55 &amp; $I55 &amp; $K55,FATOR!$A$3:$P$22,COLUMN(G$1),0)</f>
        <v>0.28930204548682154</v>
      </c>
      <c r="Q55" s="41">
        <f>VLOOKUP($C55 &amp; $I55 &amp; $K55,FATOR!$A$3:$P$22,COLUMN(H$1),0)</f>
        <v>0.31634228065278813</v>
      </c>
      <c r="R55" s="41">
        <f>VLOOKUP($C55 &amp; $I55 &amp; $K55,FATOR!$A$3:$P$22,COLUMN(I$1),0)</f>
        <v>0.37996651909642021</v>
      </c>
      <c r="S55" s="41">
        <f>VLOOKUP($C55 &amp; $I55 &amp; $K55,FATOR!$A$3:$P$22,COLUMN(J$1),0)</f>
        <v>0.44307907311157868</v>
      </c>
      <c r="T55" s="41">
        <f>VLOOKUP($C55 &amp; $I55 &amp; $K55,FATOR!$A$3:$P$22,COLUMN(K$1),0)</f>
        <v>0.5267118545738162</v>
      </c>
      <c r="U55" s="41">
        <f>VLOOKUP($C55 &amp; $I55 &amp; $K55,FATOR!$A$3:$P$22,COLUMN(L$1),0)</f>
        <v>0.5949203864063437</v>
      </c>
      <c r="V55" s="41">
        <f>VLOOKUP($C55 &amp; $I55 &amp; $K55,FATOR!$A$3:$P$22,COLUMN(M$1),0)</f>
        <v>0.58473634631058879</v>
      </c>
      <c r="W55" s="41">
        <f>VLOOKUP($C55 &amp; $I55 &amp; $K55,FATOR!$A$3:$P$22,COLUMN(N$1),0)</f>
        <v>0.52362924694768764</v>
      </c>
      <c r="X55" s="41">
        <f>VLOOKUP($C55 &amp; $I55 &amp; $K55,FATOR!$A$3:$P$22,COLUMN(O$1),0)</f>
        <v>0.40768468986504969</v>
      </c>
      <c r="Y55" s="41">
        <f>VLOOKUP($C55 &amp; $I55 &amp; $K55,FATOR!$A$3:$P$22,COLUMN(P$1),0)</f>
        <v>0.38086901862969602</v>
      </c>
      <c r="AA55" s="42">
        <f t="shared" si="10"/>
        <v>1.4494432000537425</v>
      </c>
      <c r="AB55" s="42">
        <f t="shared" si="11"/>
        <v>1.2040164772594795</v>
      </c>
      <c r="AC55" s="42">
        <f t="shared" si="12"/>
        <v>1.2150685910446506</v>
      </c>
      <c r="AD55" s="42">
        <f t="shared" si="13"/>
        <v>1.3286375787417102</v>
      </c>
      <c r="AE55" s="42">
        <f t="shared" si="14"/>
        <v>1.595859380204965</v>
      </c>
      <c r="AF55" s="42">
        <f t="shared" si="15"/>
        <v>1.8609321070686304</v>
      </c>
      <c r="AG55" s="42">
        <f t="shared" si="16"/>
        <v>2.212189789210028</v>
      </c>
      <c r="AH55" s="42">
        <f t="shared" si="17"/>
        <v>2.4986656229066435</v>
      </c>
      <c r="AI55" s="42">
        <f t="shared" si="18"/>
        <v>2.4558926545044732</v>
      </c>
      <c r="AJ55" s="42">
        <f t="shared" si="19"/>
        <v>2.1992428371802881</v>
      </c>
      <c r="AK55" s="42">
        <f t="shared" si="20"/>
        <v>1.7122756974332087</v>
      </c>
      <c r="AL55" s="42">
        <f t="shared" si="21"/>
        <v>1.5996498782447233</v>
      </c>
      <c r="AN55" s="43">
        <f t="shared" si="22"/>
        <v>45271</v>
      </c>
      <c r="AO55" s="47">
        <f t="shared" ca="1" si="30"/>
        <v>1.4494432000537425</v>
      </c>
      <c r="AP55" s="47">
        <f t="shared" ca="1" si="30"/>
        <v>1.2040164772594795</v>
      </c>
      <c r="AQ55" s="47">
        <f t="shared" ca="1" si="30"/>
        <v>1.2150685910446506</v>
      </c>
      <c r="AR55" s="47">
        <f t="shared" ca="1" si="30"/>
        <v>1.3286375787417102</v>
      </c>
      <c r="AS55" s="47">
        <f t="shared" ca="1" si="30"/>
        <v>1.595859380204965</v>
      </c>
      <c r="AT55" s="47">
        <f t="shared" ca="1" si="30"/>
        <v>1.8609321070686304</v>
      </c>
      <c r="AU55" s="47">
        <f t="shared" ca="1" si="30"/>
        <v>2.212189789210028</v>
      </c>
      <c r="AV55" s="47">
        <f t="shared" ca="1" si="30"/>
        <v>2.4986656229066435</v>
      </c>
      <c r="AW55" s="47">
        <f t="shared" ca="1" si="30"/>
        <v>2.4558926545044732</v>
      </c>
      <c r="AX55" s="47">
        <f t="shared" ca="1" si="30"/>
        <v>2.1992428371802881</v>
      </c>
      <c r="AY55" s="47">
        <f t="shared" ca="1" si="30"/>
        <v>1.7122756974332087</v>
      </c>
      <c r="AZ55" s="47">
        <f t="shared" ca="1" si="30"/>
        <v>1.5996498782447233</v>
      </c>
      <c r="BA55" s="47">
        <f t="shared" ca="1" si="30"/>
        <v>1.4494432000537425</v>
      </c>
      <c r="BB55" s="47">
        <f t="shared" ca="1" si="30"/>
        <v>1.2040164772594795</v>
      </c>
      <c r="BC55" s="47">
        <f t="shared" ca="1" si="30"/>
        <v>1.2150685910446506</v>
      </c>
      <c r="BD55" s="47">
        <f t="shared" ref="AY55:BH80" ca="1" si="36">IF($AN55&lt;=BD$1,HLOOKUP(MONTH(BD$1),$AA:$AL,ROW($AO55),0),"")</f>
        <v>1.3286375787417102</v>
      </c>
      <c r="BE55" s="47">
        <f t="shared" ca="1" si="36"/>
        <v>1.595859380204965</v>
      </c>
      <c r="BF55" s="47">
        <f t="shared" ca="1" si="36"/>
        <v>1.8609321070686304</v>
      </c>
      <c r="BG55" s="47">
        <f t="shared" ca="1" si="36"/>
        <v>2.212189789210028</v>
      </c>
      <c r="BH55" s="47">
        <f t="shared" ca="1" si="36"/>
        <v>2.4986656229066435</v>
      </c>
      <c r="BI55" s="47">
        <f t="shared" ca="1" si="34"/>
        <v>2.4558926545044732</v>
      </c>
      <c r="BJ55" s="47">
        <f t="shared" ca="1" si="34"/>
        <v>2.1992428371802881</v>
      </c>
      <c r="BK55" s="47">
        <f t="shared" ca="1" si="34"/>
        <v>1.7122756974332087</v>
      </c>
      <c r="BL55" s="47">
        <f t="shared" ca="1" si="34"/>
        <v>1.5996498782447233</v>
      </c>
      <c r="BM55" s="47">
        <f t="shared" ca="1" si="34"/>
        <v>1.4494432000537425</v>
      </c>
      <c r="BN55" s="47">
        <f t="shared" ca="1" si="34"/>
        <v>1.2040164772594795</v>
      </c>
      <c r="BO55" s="47">
        <f t="shared" ca="1" si="34"/>
        <v>1.2150685910446506</v>
      </c>
      <c r="BP55" s="47">
        <f t="shared" ca="1" si="34"/>
        <v>1.3286375787417102</v>
      </c>
      <c r="BQ55" s="47">
        <f t="shared" ca="1" si="34"/>
        <v>1.595859380204965</v>
      </c>
      <c r="BR55" s="47">
        <f t="shared" ca="1" si="34"/>
        <v>1.8609321070686304</v>
      </c>
      <c r="BS55" s="47">
        <f t="shared" ca="1" si="32"/>
        <v>2.212189789210028</v>
      </c>
      <c r="BT55" s="47">
        <f t="shared" ca="1" si="32"/>
        <v>2.4986656229066435</v>
      </c>
      <c r="BU55" s="47">
        <f t="shared" ca="1" si="32"/>
        <v>2.4558926545044732</v>
      </c>
      <c r="BV55" s="47">
        <f t="shared" ca="1" si="32"/>
        <v>2.1992428371802881</v>
      </c>
      <c r="BW55" s="47">
        <f t="shared" ca="1" si="32"/>
        <v>1.7122756974332087</v>
      </c>
      <c r="BX55" s="47">
        <f t="shared" ca="1" si="32"/>
        <v>1.5996498782447233</v>
      </c>
      <c r="BY55" s="47">
        <f t="shared" ca="1" si="32"/>
        <v>1.4494432000537425</v>
      </c>
      <c r="BZ55" s="47">
        <f t="shared" ca="1" si="32"/>
        <v>1.2040164772594795</v>
      </c>
      <c r="CA55" s="47">
        <f t="shared" ca="1" si="32"/>
        <v>1.2150685910446506</v>
      </c>
      <c r="CB55" s="47">
        <f t="shared" ca="1" si="32"/>
        <v>1.3286375787417102</v>
      </c>
      <c r="CC55" s="47">
        <f t="shared" ca="1" si="29"/>
        <v>1.595859380204965</v>
      </c>
      <c r="CD55" s="47">
        <f t="shared" ca="1" si="29"/>
        <v>1.8609321070686304</v>
      </c>
      <c r="CE55" s="47">
        <f t="shared" ca="1" si="29"/>
        <v>2.212189789210028</v>
      </c>
      <c r="CF55" s="47">
        <f t="shared" ca="1" si="29"/>
        <v>2.4986656229066435</v>
      </c>
      <c r="CG55" s="47">
        <f t="shared" ca="1" si="29"/>
        <v>2.4558926545044732</v>
      </c>
      <c r="CH55" s="47">
        <f t="shared" ca="1" si="29"/>
        <v>2.1992428371802881</v>
      </c>
      <c r="CI55" s="47">
        <f t="shared" ca="1" si="29"/>
        <v>1.7122756974332087</v>
      </c>
      <c r="CJ55" s="47">
        <f t="shared" ca="1" si="29"/>
        <v>1.5996498782447233</v>
      </c>
      <c r="CK55" s="47">
        <f t="shared" ca="1" si="29"/>
        <v>1.4494432000537425</v>
      </c>
      <c r="CL55" s="47">
        <f t="shared" ca="1" si="29"/>
        <v>1.2040164772594795</v>
      </c>
      <c r="CM55" s="47">
        <f t="shared" ca="1" si="33"/>
        <v>1.2150685910446506</v>
      </c>
      <c r="CN55" s="47">
        <f t="shared" ca="1" si="33"/>
        <v>1.3286375787417102</v>
      </c>
      <c r="CO55" s="47">
        <f t="shared" ca="1" si="33"/>
        <v>1.595859380204965</v>
      </c>
      <c r="CP55" s="47">
        <f t="shared" ca="1" si="33"/>
        <v>1.8609321070686304</v>
      </c>
      <c r="CQ55" s="47">
        <f t="shared" ca="1" si="33"/>
        <v>2.212189789210028</v>
      </c>
      <c r="CR55" s="47">
        <f t="shared" ca="1" si="33"/>
        <v>2.4986656229066435</v>
      </c>
      <c r="CS55" s="47">
        <f t="shared" ca="1" si="33"/>
        <v>2.4558926545044732</v>
      </c>
      <c r="CT55" s="47">
        <f t="shared" ca="1" si="33"/>
        <v>2.1992428371802881</v>
      </c>
      <c r="CU55" s="47">
        <f t="shared" ca="1" si="33"/>
        <v>1.7122756974332087</v>
      </c>
      <c r="CV55" s="47">
        <f t="shared" ca="1" si="33"/>
        <v>1.5996498782447233</v>
      </c>
      <c r="CW55" s="47">
        <f t="shared" ca="1" si="35"/>
        <v>1.4494432000537425</v>
      </c>
      <c r="CX55" s="47">
        <f t="shared" ca="1" si="35"/>
        <v>1.2040164772594795</v>
      </c>
      <c r="CY55" s="47">
        <f t="shared" ca="1" si="35"/>
        <v>1.2150685910446506</v>
      </c>
      <c r="CZ55" s="47">
        <f t="shared" ca="1" si="35"/>
        <v>1.3286375787417102</v>
      </c>
      <c r="DA55" s="47">
        <f t="shared" ca="1" si="35"/>
        <v>1.595859380204965</v>
      </c>
      <c r="DB55" s="47">
        <f t="shared" ca="1" si="35"/>
        <v>1.8609321070686304</v>
      </c>
      <c r="DC55" s="47">
        <f t="shared" ca="1" si="35"/>
        <v>2.212189789210028</v>
      </c>
      <c r="DD55" s="47">
        <f t="shared" ca="1" si="35"/>
        <v>2.4986656229066435</v>
      </c>
    </row>
    <row r="56" spans="1:108" x14ac:dyDescent="0.25">
      <c r="A56" s="40" t="s">
        <v>138</v>
      </c>
      <c r="B56" s="40">
        <v>2202</v>
      </c>
      <c r="C56" s="40" t="s">
        <v>38</v>
      </c>
      <c r="D56" s="40" t="s">
        <v>222</v>
      </c>
      <c r="E56" s="40" t="s">
        <v>181</v>
      </c>
      <c r="F56" s="40">
        <v>8.4</v>
      </c>
      <c r="G56" s="43">
        <v>45281</v>
      </c>
      <c r="I56" s="40" t="s">
        <v>79</v>
      </c>
      <c r="J56" s="40">
        <v>2</v>
      </c>
      <c r="K56" s="40" t="s">
        <v>33</v>
      </c>
      <c r="L56" s="40" t="s">
        <v>158</v>
      </c>
      <c r="M56" s="41"/>
      <c r="N56" s="41">
        <f>VLOOKUP($C56 &amp; $I56 &amp; $K56,FATOR!$A$3:$P$22,COLUMN(E$1),0)</f>
        <v>0.34510552382231963</v>
      </c>
      <c r="O56" s="41">
        <f>VLOOKUP($C56 &amp; $I56 &amp; $K56,FATOR!$A$3:$P$22,COLUMN(F$1),0)</f>
        <v>0.2866705898236856</v>
      </c>
      <c r="P56" s="41">
        <f>VLOOKUP($C56 &amp; $I56 &amp; $K56,FATOR!$A$3:$P$22,COLUMN(G$1),0)</f>
        <v>0.28930204548682154</v>
      </c>
      <c r="Q56" s="41">
        <f>VLOOKUP($C56 &amp; $I56 &amp; $K56,FATOR!$A$3:$P$22,COLUMN(H$1),0)</f>
        <v>0.31634228065278813</v>
      </c>
      <c r="R56" s="41">
        <f>VLOOKUP($C56 &amp; $I56 &amp; $K56,FATOR!$A$3:$P$22,COLUMN(I$1),0)</f>
        <v>0.37996651909642021</v>
      </c>
      <c r="S56" s="41">
        <f>VLOOKUP($C56 &amp; $I56 &amp; $K56,FATOR!$A$3:$P$22,COLUMN(J$1),0)</f>
        <v>0.44307907311157868</v>
      </c>
      <c r="T56" s="41">
        <f>VLOOKUP($C56 &amp; $I56 &amp; $K56,FATOR!$A$3:$P$22,COLUMN(K$1),0)</f>
        <v>0.5267118545738162</v>
      </c>
      <c r="U56" s="41">
        <f>VLOOKUP($C56 &amp; $I56 &amp; $K56,FATOR!$A$3:$P$22,COLUMN(L$1),0)</f>
        <v>0.5949203864063437</v>
      </c>
      <c r="V56" s="41">
        <f>VLOOKUP($C56 &amp; $I56 &amp; $K56,FATOR!$A$3:$P$22,COLUMN(M$1),0)</f>
        <v>0.58473634631058879</v>
      </c>
      <c r="W56" s="41">
        <f>VLOOKUP($C56 &amp; $I56 &amp; $K56,FATOR!$A$3:$P$22,COLUMN(N$1),0)</f>
        <v>0.52362924694768764</v>
      </c>
      <c r="X56" s="41">
        <f>VLOOKUP($C56 &amp; $I56 &amp; $K56,FATOR!$A$3:$P$22,COLUMN(O$1),0)</f>
        <v>0.40768468986504969</v>
      </c>
      <c r="Y56" s="41">
        <f>VLOOKUP($C56 &amp; $I56 &amp; $K56,FATOR!$A$3:$P$22,COLUMN(P$1),0)</f>
        <v>0.38086901862969602</v>
      </c>
      <c r="AA56" s="42">
        <f t="shared" si="10"/>
        <v>2.898886400107485</v>
      </c>
      <c r="AB56" s="42">
        <f t="shared" si="11"/>
        <v>2.4080329545189589</v>
      </c>
      <c r="AC56" s="42">
        <f t="shared" si="12"/>
        <v>2.4301371820893012</v>
      </c>
      <c r="AD56" s="42">
        <f t="shared" si="13"/>
        <v>2.6572751574834204</v>
      </c>
      <c r="AE56" s="42">
        <f t="shared" si="14"/>
        <v>3.19171876040993</v>
      </c>
      <c r="AF56" s="42">
        <f t="shared" si="15"/>
        <v>3.7218642141372609</v>
      </c>
      <c r="AG56" s="42">
        <f t="shared" si="16"/>
        <v>4.4243795784200559</v>
      </c>
      <c r="AH56" s="42">
        <f t="shared" si="17"/>
        <v>4.997331245813287</v>
      </c>
      <c r="AI56" s="42">
        <f t="shared" si="18"/>
        <v>4.9117853090089465</v>
      </c>
      <c r="AJ56" s="42">
        <f t="shared" si="19"/>
        <v>4.3984856743605762</v>
      </c>
      <c r="AK56" s="42">
        <f t="shared" si="20"/>
        <v>3.4245513948664175</v>
      </c>
      <c r="AL56" s="42">
        <f t="shared" si="21"/>
        <v>3.1992997564894465</v>
      </c>
      <c r="AN56" s="43">
        <f t="shared" si="22"/>
        <v>45312</v>
      </c>
      <c r="AO56" s="47">
        <f t="shared" ref="AO56:AX81" ca="1" si="37">IF($AN56&lt;=AO$1,HLOOKUP(MONTH(AO$1),$AA:$AL,ROW($AO56),0),"")</f>
        <v>2.898886400107485</v>
      </c>
      <c r="AP56" s="47">
        <f t="shared" ca="1" si="37"/>
        <v>2.4080329545189589</v>
      </c>
      <c r="AQ56" s="47">
        <f t="shared" ca="1" si="37"/>
        <v>2.4301371820893012</v>
      </c>
      <c r="AR56" s="47">
        <f t="shared" ca="1" si="37"/>
        <v>2.6572751574834204</v>
      </c>
      <c r="AS56" s="47">
        <f t="shared" ca="1" si="37"/>
        <v>3.19171876040993</v>
      </c>
      <c r="AT56" s="47">
        <f t="shared" ca="1" si="37"/>
        <v>3.7218642141372609</v>
      </c>
      <c r="AU56" s="47">
        <f t="shared" ca="1" si="37"/>
        <v>4.4243795784200559</v>
      </c>
      <c r="AV56" s="47">
        <f t="shared" ca="1" si="37"/>
        <v>4.997331245813287</v>
      </c>
      <c r="AW56" s="47">
        <f t="shared" ca="1" si="37"/>
        <v>4.9117853090089465</v>
      </c>
      <c r="AX56" s="47">
        <f t="shared" ca="1" si="37"/>
        <v>4.3984856743605762</v>
      </c>
      <c r="AY56" s="47">
        <f t="shared" ca="1" si="36"/>
        <v>3.4245513948664175</v>
      </c>
      <c r="AZ56" s="47">
        <f t="shared" ca="1" si="36"/>
        <v>3.1992997564894465</v>
      </c>
      <c r="BA56" s="47">
        <f t="shared" ca="1" si="36"/>
        <v>2.898886400107485</v>
      </c>
      <c r="BB56" s="47">
        <f t="shared" ca="1" si="36"/>
        <v>2.4080329545189589</v>
      </c>
      <c r="BC56" s="47">
        <f t="shared" ca="1" si="36"/>
        <v>2.4301371820893012</v>
      </c>
      <c r="BD56" s="47">
        <f t="shared" ca="1" si="36"/>
        <v>2.6572751574834204</v>
      </c>
      <c r="BE56" s="47">
        <f t="shared" ca="1" si="36"/>
        <v>3.19171876040993</v>
      </c>
      <c r="BF56" s="47">
        <f t="shared" ca="1" si="36"/>
        <v>3.7218642141372609</v>
      </c>
      <c r="BG56" s="47">
        <f t="shared" ca="1" si="36"/>
        <v>4.4243795784200559</v>
      </c>
      <c r="BH56" s="47">
        <f t="shared" ca="1" si="36"/>
        <v>4.997331245813287</v>
      </c>
      <c r="BI56" s="47">
        <f t="shared" ca="1" si="34"/>
        <v>4.9117853090089465</v>
      </c>
      <c r="BJ56" s="47">
        <f t="shared" ca="1" si="34"/>
        <v>4.3984856743605762</v>
      </c>
      <c r="BK56" s="47">
        <f t="shared" ca="1" si="34"/>
        <v>3.4245513948664175</v>
      </c>
      <c r="BL56" s="47">
        <f t="shared" ca="1" si="34"/>
        <v>3.1992997564894465</v>
      </c>
      <c r="BM56" s="47">
        <f t="shared" ca="1" si="34"/>
        <v>2.898886400107485</v>
      </c>
      <c r="BN56" s="47">
        <f t="shared" ca="1" si="34"/>
        <v>2.4080329545189589</v>
      </c>
      <c r="BO56" s="47">
        <f t="shared" ca="1" si="34"/>
        <v>2.4301371820893012</v>
      </c>
      <c r="BP56" s="47">
        <f t="shared" ca="1" si="34"/>
        <v>2.6572751574834204</v>
      </c>
      <c r="BQ56" s="47">
        <f t="shared" ca="1" si="34"/>
        <v>3.19171876040993</v>
      </c>
      <c r="BR56" s="47">
        <f t="shared" ca="1" si="34"/>
        <v>3.7218642141372609</v>
      </c>
      <c r="BS56" s="47">
        <f t="shared" ca="1" si="32"/>
        <v>4.4243795784200559</v>
      </c>
      <c r="BT56" s="47">
        <f t="shared" ca="1" si="32"/>
        <v>4.997331245813287</v>
      </c>
      <c r="BU56" s="47">
        <f t="shared" ca="1" si="32"/>
        <v>4.9117853090089465</v>
      </c>
      <c r="BV56" s="47">
        <f t="shared" ca="1" si="32"/>
        <v>4.3984856743605762</v>
      </c>
      <c r="BW56" s="47">
        <f t="shared" ca="1" si="32"/>
        <v>3.4245513948664175</v>
      </c>
      <c r="BX56" s="47">
        <f t="shared" ca="1" si="32"/>
        <v>3.1992997564894465</v>
      </c>
      <c r="BY56" s="47">
        <f t="shared" ca="1" si="32"/>
        <v>2.898886400107485</v>
      </c>
      <c r="BZ56" s="47">
        <f t="shared" ca="1" si="32"/>
        <v>2.4080329545189589</v>
      </c>
      <c r="CA56" s="47">
        <f t="shared" ca="1" si="32"/>
        <v>2.4301371820893012</v>
      </c>
      <c r="CB56" s="47">
        <f t="shared" ca="1" si="32"/>
        <v>2.6572751574834204</v>
      </c>
      <c r="CC56" s="47">
        <f t="shared" ca="1" si="29"/>
        <v>3.19171876040993</v>
      </c>
      <c r="CD56" s="47">
        <f t="shared" ca="1" si="29"/>
        <v>3.7218642141372609</v>
      </c>
      <c r="CE56" s="47">
        <f t="shared" ca="1" si="29"/>
        <v>4.4243795784200559</v>
      </c>
      <c r="CF56" s="47">
        <f t="shared" ca="1" si="29"/>
        <v>4.997331245813287</v>
      </c>
      <c r="CG56" s="47">
        <f t="shared" ca="1" si="29"/>
        <v>4.9117853090089465</v>
      </c>
      <c r="CH56" s="47">
        <f t="shared" ca="1" si="29"/>
        <v>4.3984856743605762</v>
      </c>
      <c r="CI56" s="47">
        <f t="shared" ca="1" si="29"/>
        <v>3.4245513948664175</v>
      </c>
      <c r="CJ56" s="47">
        <f t="shared" ca="1" si="29"/>
        <v>3.1992997564894465</v>
      </c>
      <c r="CK56" s="47">
        <f t="shared" ca="1" si="29"/>
        <v>2.898886400107485</v>
      </c>
      <c r="CL56" s="47">
        <f t="shared" ca="1" si="29"/>
        <v>2.4080329545189589</v>
      </c>
      <c r="CM56" s="47">
        <f t="shared" ca="1" si="33"/>
        <v>2.4301371820893012</v>
      </c>
      <c r="CN56" s="47">
        <f t="shared" ca="1" si="33"/>
        <v>2.6572751574834204</v>
      </c>
      <c r="CO56" s="47">
        <f t="shared" ca="1" si="33"/>
        <v>3.19171876040993</v>
      </c>
      <c r="CP56" s="47">
        <f t="shared" ca="1" si="33"/>
        <v>3.7218642141372609</v>
      </c>
      <c r="CQ56" s="47">
        <f t="shared" ca="1" si="33"/>
        <v>4.4243795784200559</v>
      </c>
      <c r="CR56" s="47">
        <f t="shared" ca="1" si="33"/>
        <v>4.997331245813287</v>
      </c>
      <c r="CS56" s="47">
        <f t="shared" ca="1" si="33"/>
        <v>4.9117853090089465</v>
      </c>
      <c r="CT56" s="47">
        <f t="shared" ca="1" si="33"/>
        <v>4.3984856743605762</v>
      </c>
      <c r="CU56" s="47">
        <f t="shared" ca="1" si="33"/>
        <v>3.4245513948664175</v>
      </c>
      <c r="CV56" s="47">
        <f t="shared" ca="1" si="33"/>
        <v>3.1992997564894465</v>
      </c>
      <c r="CW56" s="47">
        <f t="shared" ca="1" si="35"/>
        <v>2.898886400107485</v>
      </c>
      <c r="CX56" s="47">
        <f t="shared" ca="1" si="35"/>
        <v>2.4080329545189589</v>
      </c>
      <c r="CY56" s="47">
        <f t="shared" ca="1" si="35"/>
        <v>2.4301371820893012</v>
      </c>
      <c r="CZ56" s="47">
        <f t="shared" ca="1" si="35"/>
        <v>2.6572751574834204</v>
      </c>
      <c r="DA56" s="47">
        <f t="shared" ca="1" si="35"/>
        <v>3.19171876040993</v>
      </c>
      <c r="DB56" s="47">
        <f t="shared" ca="1" si="35"/>
        <v>3.7218642141372609</v>
      </c>
      <c r="DC56" s="47">
        <f t="shared" ca="1" si="35"/>
        <v>4.4243795784200559</v>
      </c>
      <c r="DD56" s="47">
        <f t="shared" ca="1" si="35"/>
        <v>4.997331245813287</v>
      </c>
    </row>
    <row r="57" spans="1:108" x14ac:dyDescent="0.25">
      <c r="A57" s="40" t="s">
        <v>138</v>
      </c>
      <c r="B57" s="40">
        <v>2250</v>
      </c>
      <c r="C57" s="40" t="s">
        <v>38</v>
      </c>
      <c r="D57" s="40" t="s">
        <v>261</v>
      </c>
      <c r="E57" s="40" t="s">
        <v>130</v>
      </c>
      <c r="F57" s="40">
        <v>42</v>
      </c>
      <c r="G57" s="43">
        <v>44933</v>
      </c>
      <c r="I57" s="40" t="s">
        <v>79</v>
      </c>
      <c r="J57" s="40">
        <v>2</v>
      </c>
      <c r="K57" s="40" t="s">
        <v>33</v>
      </c>
      <c r="L57" s="40" t="s">
        <v>158</v>
      </c>
      <c r="M57" s="41"/>
      <c r="N57" s="41">
        <f>VLOOKUP($C57 &amp; $I57 &amp; $K57,FATOR!$A$3:$P$22,COLUMN(E$1),0)</f>
        <v>0.34510552382231963</v>
      </c>
      <c r="O57" s="41">
        <f>VLOOKUP($C57 &amp; $I57 &amp; $K57,FATOR!$A$3:$P$22,COLUMN(F$1),0)</f>
        <v>0.2866705898236856</v>
      </c>
      <c r="P57" s="41">
        <f>VLOOKUP($C57 &amp; $I57 &amp; $K57,FATOR!$A$3:$P$22,COLUMN(G$1),0)</f>
        <v>0.28930204548682154</v>
      </c>
      <c r="Q57" s="41">
        <f>VLOOKUP($C57 &amp; $I57 &amp; $K57,FATOR!$A$3:$P$22,COLUMN(H$1),0)</f>
        <v>0.31634228065278813</v>
      </c>
      <c r="R57" s="41">
        <f>VLOOKUP($C57 &amp; $I57 &amp; $K57,FATOR!$A$3:$P$22,COLUMN(I$1),0)</f>
        <v>0.37996651909642021</v>
      </c>
      <c r="S57" s="41">
        <f>VLOOKUP($C57 &amp; $I57 &amp; $K57,FATOR!$A$3:$P$22,COLUMN(J$1),0)</f>
        <v>0.44307907311157868</v>
      </c>
      <c r="T57" s="41">
        <f>VLOOKUP($C57 &amp; $I57 &amp; $K57,FATOR!$A$3:$P$22,COLUMN(K$1),0)</f>
        <v>0.5267118545738162</v>
      </c>
      <c r="U57" s="41">
        <f>VLOOKUP($C57 &amp; $I57 &amp; $K57,FATOR!$A$3:$P$22,COLUMN(L$1),0)</f>
        <v>0.5949203864063437</v>
      </c>
      <c r="V57" s="41">
        <f>VLOOKUP($C57 &amp; $I57 &amp; $K57,FATOR!$A$3:$P$22,COLUMN(M$1),0)</f>
        <v>0.58473634631058879</v>
      </c>
      <c r="W57" s="41">
        <f>VLOOKUP($C57 &amp; $I57 &amp; $K57,FATOR!$A$3:$P$22,COLUMN(N$1),0)</f>
        <v>0.52362924694768764</v>
      </c>
      <c r="X57" s="41">
        <f>VLOOKUP($C57 &amp; $I57 &amp; $K57,FATOR!$A$3:$P$22,COLUMN(O$1),0)</f>
        <v>0.40768468986504969</v>
      </c>
      <c r="Y57" s="41">
        <f>VLOOKUP($C57 &amp; $I57 &amp; $K57,FATOR!$A$3:$P$22,COLUMN(P$1),0)</f>
        <v>0.38086901862969602</v>
      </c>
      <c r="AA57" s="42">
        <f t="shared" si="10"/>
        <v>14.494432000537424</v>
      </c>
      <c r="AB57" s="42">
        <f t="shared" si="11"/>
        <v>12.040164772594794</v>
      </c>
      <c r="AC57" s="42">
        <f t="shared" si="12"/>
        <v>12.150685910446505</v>
      </c>
      <c r="AD57" s="42">
        <f t="shared" si="13"/>
        <v>13.286375787417102</v>
      </c>
      <c r="AE57" s="42">
        <f t="shared" si="14"/>
        <v>15.958593802049649</v>
      </c>
      <c r="AF57" s="42">
        <f t="shared" si="15"/>
        <v>18.609321070686306</v>
      </c>
      <c r="AG57" s="42">
        <f t="shared" si="16"/>
        <v>22.121897892100279</v>
      </c>
      <c r="AH57" s="42">
        <f t="shared" si="17"/>
        <v>24.986656229066437</v>
      </c>
      <c r="AI57" s="42">
        <f t="shared" si="18"/>
        <v>24.558926545044731</v>
      </c>
      <c r="AJ57" s="42">
        <f t="shared" si="19"/>
        <v>21.99242837180288</v>
      </c>
      <c r="AK57" s="42">
        <f t="shared" si="20"/>
        <v>17.122756974332088</v>
      </c>
      <c r="AL57" s="42">
        <f t="shared" si="21"/>
        <v>15.996498782447233</v>
      </c>
      <c r="AN57" s="43">
        <f t="shared" si="22"/>
        <v>44964</v>
      </c>
      <c r="AO57" s="47">
        <f t="shared" ca="1" si="37"/>
        <v>14.494432000537424</v>
      </c>
      <c r="AP57" s="47">
        <f t="shared" ca="1" si="37"/>
        <v>12.040164772594794</v>
      </c>
      <c r="AQ57" s="47">
        <f t="shared" ca="1" si="37"/>
        <v>12.150685910446505</v>
      </c>
      <c r="AR57" s="47">
        <f t="shared" ca="1" si="37"/>
        <v>13.286375787417102</v>
      </c>
      <c r="AS57" s="47">
        <f t="shared" ca="1" si="37"/>
        <v>15.958593802049649</v>
      </c>
      <c r="AT57" s="47">
        <f t="shared" ca="1" si="37"/>
        <v>18.609321070686306</v>
      </c>
      <c r="AU57" s="47">
        <f t="shared" ca="1" si="37"/>
        <v>22.121897892100279</v>
      </c>
      <c r="AV57" s="47">
        <f t="shared" ca="1" si="37"/>
        <v>24.986656229066437</v>
      </c>
      <c r="AW57" s="47">
        <f t="shared" ca="1" si="37"/>
        <v>24.558926545044731</v>
      </c>
      <c r="AX57" s="47">
        <f t="shared" ca="1" si="37"/>
        <v>21.99242837180288</v>
      </c>
      <c r="AY57" s="47">
        <f t="shared" ca="1" si="36"/>
        <v>17.122756974332088</v>
      </c>
      <c r="AZ57" s="47">
        <f t="shared" ca="1" si="36"/>
        <v>15.996498782447233</v>
      </c>
      <c r="BA57" s="47">
        <f t="shared" ca="1" si="36"/>
        <v>14.494432000537424</v>
      </c>
      <c r="BB57" s="47">
        <f t="shared" ca="1" si="36"/>
        <v>12.040164772594794</v>
      </c>
      <c r="BC57" s="47">
        <f t="shared" ca="1" si="36"/>
        <v>12.150685910446505</v>
      </c>
      <c r="BD57" s="47">
        <f t="shared" ca="1" si="36"/>
        <v>13.286375787417102</v>
      </c>
      <c r="BE57" s="47">
        <f t="shared" ca="1" si="36"/>
        <v>15.958593802049649</v>
      </c>
      <c r="BF57" s="47">
        <f t="shared" ca="1" si="36"/>
        <v>18.609321070686306</v>
      </c>
      <c r="BG57" s="47">
        <f t="shared" ca="1" si="36"/>
        <v>22.121897892100279</v>
      </c>
      <c r="BH57" s="47">
        <f t="shared" ca="1" si="36"/>
        <v>24.986656229066437</v>
      </c>
      <c r="BI57" s="47">
        <f t="shared" ca="1" si="34"/>
        <v>24.558926545044731</v>
      </c>
      <c r="BJ57" s="47">
        <f t="shared" ca="1" si="34"/>
        <v>21.99242837180288</v>
      </c>
      <c r="BK57" s="47">
        <f t="shared" ca="1" si="34"/>
        <v>17.122756974332088</v>
      </c>
      <c r="BL57" s="47">
        <f t="shared" ca="1" si="34"/>
        <v>15.996498782447233</v>
      </c>
      <c r="BM57" s="47">
        <f t="shared" ca="1" si="34"/>
        <v>14.494432000537424</v>
      </c>
      <c r="BN57" s="47">
        <f t="shared" ca="1" si="34"/>
        <v>12.040164772594794</v>
      </c>
      <c r="BO57" s="47">
        <f t="shared" ca="1" si="34"/>
        <v>12.150685910446505</v>
      </c>
      <c r="BP57" s="47">
        <f t="shared" ca="1" si="34"/>
        <v>13.286375787417102</v>
      </c>
      <c r="BQ57" s="47">
        <f t="shared" ca="1" si="34"/>
        <v>15.958593802049649</v>
      </c>
      <c r="BR57" s="47">
        <f t="shared" ca="1" si="34"/>
        <v>18.609321070686306</v>
      </c>
      <c r="BS57" s="47">
        <f t="shared" ca="1" si="32"/>
        <v>22.121897892100279</v>
      </c>
      <c r="BT57" s="47">
        <f t="shared" ca="1" si="32"/>
        <v>24.986656229066437</v>
      </c>
      <c r="BU57" s="47">
        <f t="shared" ca="1" si="32"/>
        <v>24.558926545044731</v>
      </c>
      <c r="BV57" s="47">
        <f t="shared" ca="1" si="32"/>
        <v>21.99242837180288</v>
      </c>
      <c r="BW57" s="47">
        <f t="shared" ca="1" si="32"/>
        <v>17.122756974332088</v>
      </c>
      <c r="BX57" s="47">
        <f t="shared" ca="1" si="32"/>
        <v>15.996498782447233</v>
      </c>
      <c r="BY57" s="47">
        <f t="shared" ca="1" si="32"/>
        <v>14.494432000537424</v>
      </c>
      <c r="BZ57" s="47">
        <f t="shared" ca="1" si="32"/>
        <v>12.040164772594794</v>
      </c>
      <c r="CA57" s="47">
        <f t="shared" ca="1" si="32"/>
        <v>12.150685910446505</v>
      </c>
      <c r="CB57" s="47">
        <f t="shared" ca="1" si="32"/>
        <v>13.286375787417102</v>
      </c>
      <c r="CC57" s="47">
        <f t="shared" ca="1" si="29"/>
        <v>15.958593802049649</v>
      </c>
      <c r="CD57" s="47">
        <f t="shared" ca="1" si="29"/>
        <v>18.609321070686306</v>
      </c>
      <c r="CE57" s="47">
        <f t="shared" ca="1" si="29"/>
        <v>22.121897892100279</v>
      </c>
      <c r="CF57" s="47">
        <f t="shared" ca="1" si="29"/>
        <v>24.986656229066437</v>
      </c>
      <c r="CG57" s="47">
        <f t="shared" ca="1" si="29"/>
        <v>24.558926545044731</v>
      </c>
      <c r="CH57" s="47">
        <f t="shared" ca="1" si="29"/>
        <v>21.99242837180288</v>
      </c>
      <c r="CI57" s="47">
        <f t="shared" ca="1" si="29"/>
        <v>17.122756974332088</v>
      </c>
      <c r="CJ57" s="47">
        <f t="shared" ca="1" si="29"/>
        <v>15.996498782447233</v>
      </c>
      <c r="CK57" s="47">
        <f t="shared" ca="1" si="29"/>
        <v>14.494432000537424</v>
      </c>
      <c r="CL57" s="47">
        <f t="shared" ca="1" si="29"/>
        <v>12.040164772594794</v>
      </c>
      <c r="CM57" s="47">
        <f t="shared" ca="1" si="33"/>
        <v>12.150685910446505</v>
      </c>
      <c r="CN57" s="47">
        <f t="shared" ca="1" si="33"/>
        <v>13.286375787417102</v>
      </c>
      <c r="CO57" s="47">
        <f t="shared" ca="1" si="33"/>
        <v>15.958593802049649</v>
      </c>
      <c r="CP57" s="47">
        <f t="shared" ca="1" si="33"/>
        <v>18.609321070686306</v>
      </c>
      <c r="CQ57" s="47">
        <f t="shared" ca="1" si="33"/>
        <v>22.121897892100279</v>
      </c>
      <c r="CR57" s="47">
        <f t="shared" ca="1" si="33"/>
        <v>24.986656229066437</v>
      </c>
      <c r="CS57" s="47">
        <f t="shared" ca="1" si="33"/>
        <v>24.558926545044731</v>
      </c>
      <c r="CT57" s="47">
        <f t="shared" ca="1" si="33"/>
        <v>21.99242837180288</v>
      </c>
      <c r="CU57" s="47">
        <f t="shared" ca="1" si="33"/>
        <v>17.122756974332088</v>
      </c>
      <c r="CV57" s="47">
        <f t="shared" ca="1" si="33"/>
        <v>15.996498782447233</v>
      </c>
      <c r="CW57" s="47">
        <f t="shared" ca="1" si="35"/>
        <v>14.494432000537424</v>
      </c>
      <c r="CX57" s="47">
        <f t="shared" ca="1" si="35"/>
        <v>12.040164772594794</v>
      </c>
      <c r="CY57" s="47">
        <f t="shared" ca="1" si="35"/>
        <v>12.150685910446505</v>
      </c>
      <c r="CZ57" s="47">
        <f t="shared" ca="1" si="35"/>
        <v>13.286375787417102</v>
      </c>
      <c r="DA57" s="47">
        <f t="shared" ca="1" si="35"/>
        <v>15.958593802049649</v>
      </c>
      <c r="DB57" s="47">
        <f t="shared" ca="1" si="35"/>
        <v>18.609321070686306</v>
      </c>
      <c r="DC57" s="47">
        <f t="shared" ca="1" si="35"/>
        <v>22.121897892100279</v>
      </c>
      <c r="DD57" s="47">
        <f t="shared" ca="1" si="35"/>
        <v>24.986656229066437</v>
      </c>
    </row>
    <row r="58" spans="1:108" x14ac:dyDescent="0.25">
      <c r="A58" s="40" t="s">
        <v>138</v>
      </c>
      <c r="B58" s="40">
        <v>2135</v>
      </c>
      <c r="C58" s="40" t="s">
        <v>38</v>
      </c>
      <c r="D58" s="40" t="s">
        <v>262</v>
      </c>
      <c r="E58" s="40" t="s">
        <v>130</v>
      </c>
      <c r="F58" s="40">
        <v>37.799999999999997</v>
      </c>
      <c r="G58" s="43">
        <v>44933</v>
      </c>
      <c r="I58" s="40" t="s">
        <v>79</v>
      </c>
      <c r="J58" s="40">
        <v>2</v>
      </c>
      <c r="K58" s="40" t="s">
        <v>33</v>
      </c>
      <c r="L58" s="40" t="s">
        <v>158</v>
      </c>
      <c r="M58" s="41"/>
      <c r="N58" s="41">
        <f>VLOOKUP($C58 &amp; $I58 &amp; $K58,FATOR!$A$3:$P$22,COLUMN(E$1),0)</f>
        <v>0.34510552382231963</v>
      </c>
      <c r="O58" s="41">
        <f>VLOOKUP($C58 &amp; $I58 &amp; $K58,FATOR!$A$3:$P$22,COLUMN(F$1),0)</f>
        <v>0.2866705898236856</v>
      </c>
      <c r="P58" s="41">
        <f>VLOOKUP($C58 &amp; $I58 &amp; $K58,FATOR!$A$3:$P$22,COLUMN(G$1),0)</f>
        <v>0.28930204548682154</v>
      </c>
      <c r="Q58" s="41">
        <f>VLOOKUP($C58 &amp; $I58 &amp; $K58,FATOR!$A$3:$P$22,COLUMN(H$1),0)</f>
        <v>0.31634228065278813</v>
      </c>
      <c r="R58" s="41">
        <f>VLOOKUP($C58 &amp; $I58 &amp; $K58,FATOR!$A$3:$P$22,COLUMN(I$1),0)</f>
        <v>0.37996651909642021</v>
      </c>
      <c r="S58" s="41">
        <f>VLOOKUP($C58 &amp; $I58 &amp; $K58,FATOR!$A$3:$P$22,COLUMN(J$1),0)</f>
        <v>0.44307907311157868</v>
      </c>
      <c r="T58" s="41">
        <f>VLOOKUP($C58 &amp; $I58 &amp; $K58,FATOR!$A$3:$P$22,COLUMN(K$1),0)</f>
        <v>0.5267118545738162</v>
      </c>
      <c r="U58" s="41">
        <f>VLOOKUP($C58 &amp; $I58 &amp; $K58,FATOR!$A$3:$P$22,COLUMN(L$1),0)</f>
        <v>0.5949203864063437</v>
      </c>
      <c r="V58" s="41">
        <f>VLOOKUP($C58 &amp; $I58 &amp; $K58,FATOR!$A$3:$P$22,COLUMN(M$1),0)</f>
        <v>0.58473634631058879</v>
      </c>
      <c r="W58" s="41">
        <f>VLOOKUP($C58 &amp; $I58 &amp; $K58,FATOR!$A$3:$P$22,COLUMN(N$1),0)</f>
        <v>0.52362924694768764</v>
      </c>
      <c r="X58" s="41">
        <f>VLOOKUP($C58 &amp; $I58 &amp; $K58,FATOR!$A$3:$P$22,COLUMN(O$1),0)</f>
        <v>0.40768468986504969</v>
      </c>
      <c r="Y58" s="41">
        <f>VLOOKUP($C58 &amp; $I58 &amp; $K58,FATOR!$A$3:$P$22,COLUMN(P$1),0)</f>
        <v>0.38086901862969602</v>
      </c>
      <c r="AA58" s="42">
        <f t="shared" si="10"/>
        <v>13.044988800483681</v>
      </c>
      <c r="AB58" s="42">
        <f t="shared" si="11"/>
        <v>10.836148295335315</v>
      </c>
      <c r="AC58" s="42">
        <f t="shared" si="12"/>
        <v>10.935617319401853</v>
      </c>
      <c r="AD58" s="42">
        <f t="shared" si="13"/>
        <v>11.957738208675391</v>
      </c>
      <c r="AE58" s="42">
        <f t="shared" si="14"/>
        <v>14.362734421844683</v>
      </c>
      <c r="AF58" s="42">
        <f t="shared" si="15"/>
        <v>16.748388963617671</v>
      </c>
      <c r="AG58" s="42">
        <f t="shared" si="16"/>
        <v>19.909708102890249</v>
      </c>
      <c r="AH58" s="42">
        <f t="shared" si="17"/>
        <v>22.487990606159791</v>
      </c>
      <c r="AI58" s="42">
        <f t="shared" si="18"/>
        <v>22.103033890540253</v>
      </c>
      <c r="AJ58" s="42">
        <f t="shared" si="19"/>
        <v>19.793185534622591</v>
      </c>
      <c r="AK58" s="42">
        <f t="shared" si="20"/>
        <v>15.410481276898876</v>
      </c>
      <c r="AL58" s="42">
        <f t="shared" si="21"/>
        <v>14.396848904202509</v>
      </c>
      <c r="AN58" s="43">
        <f t="shared" si="22"/>
        <v>44964</v>
      </c>
      <c r="AO58" s="47">
        <f t="shared" ca="1" si="37"/>
        <v>13.044988800483681</v>
      </c>
      <c r="AP58" s="47">
        <f t="shared" ca="1" si="37"/>
        <v>10.836148295335315</v>
      </c>
      <c r="AQ58" s="47">
        <f t="shared" ca="1" si="37"/>
        <v>10.935617319401853</v>
      </c>
      <c r="AR58" s="47">
        <f t="shared" ca="1" si="37"/>
        <v>11.957738208675391</v>
      </c>
      <c r="AS58" s="47">
        <f t="shared" ca="1" si="37"/>
        <v>14.362734421844683</v>
      </c>
      <c r="AT58" s="47">
        <f t="shared" ca="1" si="37"/>
        <v>16.748388963617671</v>
      </c>
      <c r="AU58" s="47">
        <f t="shared" ca="1" si="37"/>
        <v>19.909708102890249</v>
      </c>
      <c r="AV58" s="47">
        <f t="shared" ca="1" si="37"/>
        <v>22.487990606159791</v>
      </c>
      <c r="AW58" s="47">
        <f t="shared" ca="1" si="37"/>
        <v>22.103033890540253</v>
      </c>
      <c r="AX58" s="47">
        <f t="shared" ca="1" si="37"/>
        <v>19.793185534622591</v>
      </c>
      <c r="AY58" s="47">
        <f t="shared" ca="1" si="36"/>
        <v>15.410481276898876</v>
      </c>
      <c r="AZ58" s="47">
        <f t="shared" ca="1" si="36"/>
        <v>14.396848904202509</v>
      </c>
      <c r="BA58" s="47">
        <f t="shared" ca="1" si="36"/>
        <v>13.044988800483681</v>
      </c>
      <c r="BB58" s="47">
        <f t="shared" ca="1" si="36"/>
        <v>10.836148295335315</v>
      </c>
      <c r="BC58" s="47">
        <f t="shared" ca="1" si="36"/>
        <v>10.935617319401853</v>
      </c>
      <c r="BD58" s="47">
        <f t="shared" ca="1" si="36"/>
        <v>11.957738208675391</v>
      </c>
      <c r="BE58" s="47">
        <f t="shared" ca="1" si="36"/>
        <v>14.362734421844683</v>
      </c>
      <c r="BF58" s="47">
        <f t="shared" ca="1" si="36"/>
        <v>16.748388963617671</v>
      </c>
      <c r="BG58" s="47">
        <f t="shared" ca="1" si="36"/>
        <v>19.909708102890249</v>
      </c>
      <c r="BH58" s="47">
        <f t="shared" ca="1" si="36"/>
        <v>22.487990606159791</v>
      </c>
      <c r="BI58" s="47">
        <f t="shared" ca="1" si="34"/>
        <v>22.103033890540253</v>
      </c>
      <c r="BJ58" s="47">
        <f t="shared" ca="1" si="34"/>
        <v>19.793185534622591</v>
      </c>
      <c r="BK58" s="47">
        <f t="shared" ca="1" si="34"/>
        <v>15.410481276898876</v>
      </c>
      <c r="BL58" s="47">
        <f t="shared" ca="1" si="34"/>
        <v>14.396848904202509</v>
      </c>
      <c r="BM58" s="47">
        <f t="shared" ca="1" si="34"/>
        <v>13.044988800483681</v>
      </c>
      <c r="BN58" s="47">
        <f t="shared" ca="1" si="34"/>
        <v>10.836148295335315</v>
      </c>
      <c r="BO58" s="47">
        <f t="shared" ca="1" si="34"/>
        <v>10.935617319401853</v>
      </c>
      <c r="BP58" s="47">
        <f t="shared" ca="1" si="34"/>
        <v>11.957738208675391</v>
      </c>
      <c r="BQ58" s="47">
        <f t="shared" ca="1" si="34"/>
        <v>14.362734421844683</v>
      </c>
      <c r="BR58" s="47">
        <f t="shared" ca="1" si="34"/>
        <v>16.748388963617671</v>
      </c>
      <c r="BS58" s="47">
        <f t="shared" ca="1" si="32"/>
        <v>19.909708102890249</v>
      </c>
      <c r="BT58" s="47">
        <f t="shared" ca="1" si="32"/>
        <v>22.487990606159791</v>
      </c>
      <c r="BU58" s="47">
        <f t="shared" ca="1" si="32"/>
        <v>22.103033890540253</v>
      </c>
      <c r="BV58" s="47">
        <f t="shared" ca="1" si="32"/>
        <v>19.793185534622591</v>
      </c>
      <c r="BW58" s="47">
        <f t="shared" ca="1" si="32"/>
        <v>15.410481276898876</v>
      </c>
      <c r="BX58" s="47">
        <f t="shared" ca="1" si="32"/>
        <v>14.396848904202509</v>
      </c>
      <c r="BY58" s="47">
        <f t="shared" ca="1" si="32"/>
        <v>13.044988800483681</v>
      </c>
      <c r="BZ58" s="47">
        <f t="shared" ca="1" si="32"/>
        <v>10.836148295335315</v>
      </c>
      <c r="CA58" s="47">
        <f t="shared" ca="1" si="32"/>
        <v>10.935617319401853</v>
      </c>
      <c r="CB58" s="47">
        <f t="shared" ca="1" si="32"/>
        <v>11.957738208675391</v>
      </c>
      <c r="CC58" s="47">
        <f t="shared" ca="1" si="29"/>
        <v>14.362734421844683</v>
      </c>
      <c r="CD58" s="47">
        <f t="shared" ca="1" si="29"/>
        <v>16.748388963617671</v>
      </c>
      <c r="CE58" s="47">
        <f t="shared" ca="1" si="29"/>
        <v>19.909708102890249</v>
      </c>
      <c r="CF58" s="47">
        <f t="shared" ca="1" si="29"/>
        <v>22.487990606159791</v>
      </c>
      <c r="CG58" s="47">
        <f t="shared" ca="1" si="29"/>
        <v>22.103033890540253</v>
      </c>
      <c r="CH58" s="47">
        <f t="shared" ca="1" si="29"/>
        <v>19.793185534622591</v>
      </c>
      <c r="CI58" s="47">
        <f t="shared" ca="1" si="29"/>
        <v>15.410481276898876</v>
      </c>
      <c r="CJ58" s="47">
        <f t="shared" ca="1" si="29"/>
        <v>14.396848904202509</v>
      </c>
      <c r="CK58" s="47">
        <f t="shared" ca="1" si="29"/>
        <v>13.044988800483681</v>
      </c>
      <c r="CL58" s="47">
        <f t="shared" ca="1" si="29"/>
        <v>10.836148295335315</v>
      </c>
      <c r="CM58" s="47">
        <f t="shared" ca="1" si="33"/>
        <v>10.935617319401853</v>
      </c>
      <c r="CN58" s="47">
        <f t="shared" ca="1" si="33"/>
        <v>11.957738208675391</v>
      </c>
      <c r="CO58" s="47">
        <f t="shared" ca="1" si="33"/>
        <v>14.362734421844683</v>
      </c>
      <c r="CP58" s="47">
        <f t="shared" ca="1" si="33"/>
        <v>16.748388963617671</v>
      </c>
      <c r="CQ58" s="47">
        <f t="shared" ca="1" si="33"/>
        <v>19.909708102890249</v>
      </c>
      <c r="CR58" s="47">
        <f t="shared" ca="1" si="33"/>
        <v>22.487990606159791</v>
      </c>
      <c r="CS58" s="47">
        <f t="shared" ca="1" si="33"/>
        <v>22.103033890540253</v>
      </c>
      <c r="CT58" s="47">
        <f t="shared" ca="1" si="33"/>
        <v>19.793185534622591</v>
      </c>
      <c r="CU58" s="47">
        <f t="shared" ca="1" si="33"/>
        <v>15.410481276898876</v>
      </c>
      <c r="CV58" s="47">
        <f t="shared" ca="1" si="33"/>
        <v>14.396848904202509</v>
      </c>
      <c r="CW58" s="47">
        <f t="shared" ca="1" si="35"/>
        <v>13.044988800483681</v>
      </c>
      <c r="CX58" s="47">
        <f t="shared" ca="1" si="35"/>
        <v>10.836148295335315</v>
      </c>
      <c r="CY58" s="47">
        <f t="shared" ca="1" si="35"/>
        <v>10.935617319401853</v>
      </c>
      <c r="CZ58" s="47">
        <f t="shared" ca="1" si="35"/>
        <v>11.957738208675391</v>
      </c>
      <c r="DA58" s="47">
        <f t="shared" ca="1" si="35"/>
        <v>14.362734421844683</v>
      </c>
      <c r="DB58" s="47">
        <f t="shared" ca="1" si="35"/>
        <v>16.748388963617671</v>
      </c>
      <c r="DC58" s="47">
        <f t="shared" ca="1" si="35"/>
        <v>19.909708102890249</v>
      </c>
      <c r="DD58" s="47">
        <f t="shared" ca="1" si="35"/>
        <v>22.487990606159791</v>
      </c>
    </row>
    <row r="59" spans="1:108" x14ac:dyDescent="0.25">
      <c r="A59" s="40" t="s">
        <v>138</v>
      </c>
      <c r="B59" s="40">
        <v>2417</v>
      </c>
      <c r="C59" s="40" t="s">
        <v>38</v>
      </c>
      <c r="D59" s="40" t="s">
        <v>264</v>
      </c>
      <c r="E59" s="40" t="s">
        <v>130</v>
      </c>
      <c r="F59" s="40">
        <v>37.799999999999997</v>
      </c>
      <c r="G59" s="43">
        <v>45566</v>
      </c>
      <c r="I59" s="40" t="s">
        <v>79</v>
      </c>
      <c r="J59" s="40">
        <v>1</v>
      </c>
      <c r="K59" s="40" t="s">
        <v>33</v>
      </c>
      <c r="L59" s="40" t="s">
        <v>193</v>
      </c>
      <c r="M59" s="41"/>
      <c r="N59" s="41">
        <f>VLOOKUP($C59 &amp; $I59 &amp; $K59,FATOR!$A$3:$P$22,COLUMN(E$1),0)</f>
        <v>0.34510552382231963</v>
      </c>
      <c r="O59" s="41">
        <f>VLOOKUP($C59 &amp; $I59 &amp; $K59,FATOR!$A$3:$P$22,COLUMN(F$1),0)</f>
        <v>0.2866705898236856</v>
      </c>
      <c r="P59" s="41">
        <f>VLOOKUP($C59 &amp; $I59 &amp; $K59,FATOR!$A$3:$P$22,COLUMN(G$1),0)</f>
        <v>0.28930204548682154</v>
      </c>
      <c r="Q59" s="41">
        <f>VLOOKUP($C59 &amp; $I59 &amp; $K59,FATOR!$A$3:$P$22,COLUMN(H$1),0)</f>
        <v>0.31634228065278813</v>
      </c>
      <c r="R59" s="41">
        <f>VLOOKUP($C59 &amp; $I59 &amp; $K59,FATOR!$A$3:$P$22,COLUMN(I$1),0)</f>
        <v>0.37996651909642021</v>
      </c>
      <c r="S59" s="41">
        <f>VLOOKUP($C59 &amp; $I59 &amp; $K59,FATOR!$A$3:$P$22,COLUMN(J$1),0)</f>
        <v>0.44307907311157868</v>
      </c>
      <c r="T59" s="41">
        <f>VLOOKUP($C59 &amp; $I59 &amp; $K59,FATOR!$A$3:$P$22,COLUMN(K$1),0)</f>
        <v>0.5267118545738162</v>
      </c>
      <c r="U59" s="41">
        <f>VLOOKUP($C59 &amp; $I59 &amp; $K59,FATOR!$A$3:$P$22,COLUMN(L$1),0)</f>
        <v>0.5949203864063437</v>
      </c>
      <c r="V59" s="41">
        <f>VLOOKUP($C59 &amp; $I59 &amp; $K59,FATOR!$A$3:$P$22,COLUMN(M$1),0)</f>
        <v>0.58473634631058879</v>
      </c>
      <c r="W59" s="41">
        <f>VLOOKUP($C59 &amp; $I59 &amp; $K59,FATOR!$A$3:$P$22,COLUMN(N$1),0)</f>
        <v>0.52362924694768764</v>
      </c>
      <c r="X59" s="41">
        <f>VLOOKUP($C59 &amp; $I59 &amp; $K59,FATOR!$A$3:$P$22,COLUMN(O$1),0)</f>
        <v>0.40768468986504969</v>
      </c>
      <c r="Y59" s="41">
        <f>VLOOKUP($C59 &amp; $I59 &amp; $K59,FATOR!$A$3:$P$22,COLUMN(P$1),0)</f>
        <v>0.38086901862969602</v>
      </c>
      <c r="AA59" s="42">
        <f t="shared" si="10"/>
        <v>13.044988800483681</v>
      </c>
      <c r="AB59" s="42">
        <f t="shared" si="11"/>
        <v>10.836148295335315</v>
      </c>
      <c r="AC59" s="42">
        <f t="shared" si="12"/>
        <v>10.935617319401853</v>
      </c>
      <c r="AD59" s="42">
        <f t="shared" si="13"/>
        <v>11.957738208675391</v>
      </c>
      <c r="AE59" s="42">
        <f t="shared" si="14"/>
        <v>14.362734421844683</v>
      </c>
      <c r="AF59" s="42">
        <f t="shared" si="15"/>
        <v>16.748388963617671</v>
      </c>
      <c r="AG59" s="42">
        <f t="shared" si="16"/>
        <v>19.909708102890249</v>
      </c>
      <c r="AH59" s="42">
        <f t="shared" si="17"/>
        <v>22.487990606159791</v>
      </c>
      <c r="AI59" s="42">
        <f t="shared" si="18"/>
        <v>22.103033890540253</v>
      </c>
      <c r="AJ59" s="42">
        <f t="shared" si="19"/>
        <v>19.793185534622591</v>
      </c>
      <c r="AK59" s="42">
        <f t="shared" si="20"/>
        <v>15.410481276898876</v>
      </c>
      <c r="AL59" s="42">
        <f t="shared" si="21"/>
        <v>14.396848904202509</v>
      </c>
      <c r="AN59" s="43">
        <f t="shared" si="22"/>
        <v>45566</v>
      </c>
      <c r="AO59" s="47" t="str">
        <f t="shared" ca="1" si="37"/>
        <v/>
      </c>
      <c r="AP59" s="47" t="str">
        <f t="shared" ca="1" si="37"/>
        <v/>
      </c>
      <c r="AQ59" s="47" t="str">
        <f t="shared" ca="1" si="37"/>
        <v/>
      </c>
      <c r="AR59" s="47" t="str">
        <f t="shared" ca="1" si="37"/>
        <v/>
      </c>
      <c r="AS59" s="47" t="str">
        <f t="shared" ca="1" si="37"/>
        <v/>
      </c>
      <c r="AT59" s="47" t="str">
        <f t="shared" ca="1" si="37"/>
        <v/>
      </c>
      <c r="AU59" s="47" t="str">
        <f t="shared" ca="1" si="37"/>
        <v/>
      </c>
      <c r="AV59" s="47" t="str">
        <f t="shared" ca="1" si="37"/>
        <v/>
      </c>
      <c r="AW59" s="47" t="str">
        <f t="shared" ca="1" si="37"/>
        <v/>
      </c>
      <c r="AX59" s="47">
        <f t="shared" ca="1" si="37"/>
        <v>19.793185534622591</v>
      </c>
      <c r="AY59" s="47">
        <f t="shared" ca="1" si="36"/>
        <v>15.410481276898876</v>
      </c>
      <c r="AZ59" s="47">
        <f t="shared" ca="1" si="36"/>
        <v>14.396848904202509</v>
      </c>
      <c r="BA59" s="47">
        <f t="shared" ca="1" si="36"/>
        <v>13.044988800483681</v>
      </c>
      <c r="BB59" s="47">
        <f t="shared" ca="1" si="36"/>
        <v>10.836148295335315</v>
      </c>
      <c r="BC59" s="47">
        <f t="shared" ca="1" si="36"/>
        <v>10.935617319401853</v>
      </c>
      <c r="BD59" s="47">
        <f t="shared" ca="1" si="36"/>
        <v>11.957738208675391</v>
      </c>
      <c r="BE59" s="47">
        <f t="shared" ca="1" si="36"/>
        <v>14.362734421844683</v>
      </c>
      <c r="BF59" s="47">
        <f t="shared" ca="1" si="36"/>
        <v>16.748388963617671</v>
      </c>
      <c r="BG59" s="47">
        <f t="shared" ca="1" si="36"/>
        <v>19.909708102890249</v>
      </c>
      <c r="BH59" s="47">
        <f t="shared" ca="1" si="36"/>
        <v>22.487990606159791</v>
      </c>
      <c r="BI59" s="47">
        <f t="shared" ca="1" si="34"/>
        <v>22.103033890540253</v>
      </c>
      <c r="BJ59" s="47">
        <f t="shared" ca="1" si="34"/>
        <v>19.793185534622591</v>
      </c>
      <c r="BK59" s="47">
        <f t="shared" ca="1" si="34"/>
        <v>15.410481276898876</v>
      </c>
      <c r="BL59" s="47">
        <f t="shared" ca="1" si="34"/>
        <v>14.396848904202509</v>
      </c>
      <c r="BM59" s="47">
        <f t="shared" ca="1" si="34"/>
        <v>13.044988800483681</v>
      </c>
      <c r="BN59" s="47">
        <f t="shared" ca="1" si="34"/>
        <v>10.836148295335315</v>
      </c>
      <c r="BO59" s="47">
        <f t="shared" ca="1" si="34"/>
        <v>10.935617319401853</v>
      </c>
      <c r="BP59" s="47">
        <f t="shared" ca="1" si="34"/>
        <v>11.957738208675391</v>
      </c>
      <c r="BQ59" s="47">
        <f t="shared" ca="1" si="34"/>
        <v>14.362734421844683</v>
      </c>
      <c r="BR59" s="47">
        <f t="shared" ca="1" si="34"/>
        <v>16.748388963617671</v>
      </c>
      <c r="BS59" s="47">
        <f t="shared" ca="1" si="32"/>
        <v>19.909708102890249</v>
      </c>
      <c r="BT59" s="47">
        <f t="shared" ca="1" si="32"/>
        <v>22.487990606159791</v>
      </c>
      <c r="BU59" s="47">
        <f t="shared" ca="1" si="32"/>
        <v>22.103033890540253</v>
      </c>
      <c r="BV59" s="47">
        <f t="shared" ca="1" si="32"/>
        <v>19.793185534622591</v>
      </c>
      <c r="BW59" s="47">
        <f t="shared" ca="1" si="32"/>
        <v>15.410481276898876</v>
      </c>
      <c r="BX59" s="47">
        <f t="shared" ca="1" si="32"/>
        <v>14.396848904202509</v>
      </c>
      <c r="BY59" s="47">
        <f t="shared" ca="1" si="32"/>
        <v>13.044988800483681</v>
      </c>
      <c r="BZ59" s="47">
        <f t="shared" ca="1" si="32"/>
        <v>10.836148295335315</v>
      </c>
      <c r="CA59" s="47">
        <f t="shared" ca="1" si="32"/>
        <v>10.935617319401853</v>
      </c>
      <c r="CB59" s="47">
        <f t="shared" ca="1" si="32"/>
        <v>11.957738208675391</v>
      </c>
      <c r="CC59" s="47">
        <f t="shared" ca="1" si="29"/>
        <v>14.362734421844683</v>
      </c>
      <c r="CD59" s="47">
        <f t="shared" ca="1" si="29"/>
        <v>16.748388963617671</v>
      </c>
      <c r="CE59" s="47">
        <f t="shared" ref="CC59:CL84" ca="1" si="38">IF($AN59&lt;=CE$1,HLOOKUP(MONTH(CE$1),$AA:$AL,ROW($AO59),0),"")</f>
        <v>19.909708102890249</v>
      </c>
      <c r="CF59" s="47">
        <f t="shared" ca="1" si="38"/>
        <v>22.487990606159791</v>
      </c>
      <c r="CG59" s="47">
        <f t="shared" ca="1" si="38"/>
        <v>22.103033890540253</v>
      </c>
      <c r="CH59" s="47">
        <f t="shared" ca="1" si="38"/>
        <v>19.793185534622591</v>
      </c>
      <c r="CI59" s="47">
        <f t="shared" ca="1" si="38"/>
        <v>15.410481276898876</v>
      </c>
      <c r="CJ59" s="47">
        <f t="shared" ca="1" si="38"/>
        <v>14.396848904202509</v>
      </c>
      <c r="CK59" s="47">
        <f t="shared" ca="1" si="38"/>
        <v>13.044988800483681</v>
      </c>
      <c r="CL59" s="47">
        <f t="shared" ca="1" si="38"/>
        <v>10.836148295335315</v>
      </c>
      <c r="CM59" s="47">
        <f t="shared" ca="1" si="33"/>
        <v>10.935617319401853</v>
      </c>
      <c r="CN59" s="47">
        <f t="shared" ca="1" si="33"/>
        <v>11.957738208675391</v>
      </c>
      <c r="CO59" s="47">
        <f t="shared" ca="1" si="33"/>
        <v>14.362734421844683</v>
      </c>
      <c r="CP59" s="47">
        <f t="shared" ca="1" si="33"/>
        <v>16.748388963617671</v>
      </c>
      <c r="CQ59" s="47">
        <f t="shared" ca="1" si="33"/>
        <v>19.909708102890249</v>
      </c>
      <c r="CR59" s="47">
        <f t="shared" ca="1" si="33"/>
        <v>22.487990606159791</v>
      </c>
      <c r="CS59" s="47">
        <f t="shared" ca="1" si="33"/>
        <v>22.103033890540253</v>
      </c>
      <c r="CT59" s="47">
        <f t="shared" ca="1" si="33"/>
        <v>19.793185534622591</v>
      </c>
      <c r="CU59" s="47">
        <f t="shared" ca="1" si="33"/>
        <v>15.410481276898876</v>
      </c>
      <c r="CV59" s="47">
        <f t="shared" ca="1" si="33"/>
        <v>14.396848904202509</v>
      </c>
      <c r="CW59" s="47">
        <f t="shared" ca="1" si="35"/>
        <v>13.044988800483681</v>
      </c>
      <c r="CX59" s="47">
        <f t="shared" ca="1" si="35"/>
        <v>10.836148295335315</v>
      </c>
      <c r="CY59" s="47">
        <f t="shared" ca="1" si="35"/>
        <v>10.935617319401853</v>
      </c>
      <c r="CZ59" s="47">
        <f t="shared" ca="1" si="35"/>
        <v>11.957738208675391</v>
      </c>
      <c r="DA59" s="47">
        <f t="shared" ca="1" si="35"/>
        <v>14.362734421844683</v>
      </c>
      <c r="DB59" s="47">
        <f t="shared" ca="1" si="35"/>
        <v>16.748388963617671</v>
      </c>
      <c r="DC59" s="47">
        <f t="shared" ca="1" si="35"/>
        <v>19.909708102890249</v>
      </c>
      <c r="DD59" s="47">
        <f t="shared" ca="1" si="35"/>
        <v>22.487990606159791</v>
      </c>
    </row>
    <row r="60" spans="1:108" x14ac:dyDescent="0.25">
      <c r="A60" s="40" t="s">
        <v>138</v>
      </c>
      <c r="B60" s="40">
        <v>2418</v>
      </c>
      <c r="C60" s="40" t="s">
        <v>38</v>
      </c>
      <c r="D60" s="40" t="s">
        <v>265</v>
      </c>
      <c r="E60" s="40" t="s">
        <v>130</v>
      </c>
      <c r="F60" s="40">
        <v>42</v>
      </c>
      <c r="G60" s="43">
        <v>45566</v>
      </c>
      <c r="I60" s="40" t="s">
        <v>79</v>
      </c>
      <c r="J60" s="40">
        <v>1</v>
      </c>
      <c r="K60" s="40" t="s">
        <v>33</v>
      </c>
      <c r="L60" s="40" t="s">
        <v>193</v>
      </c>
      <c r="M60" s="41"/>
      <c r="N60" s="41">
        <f>VLOOKUP($C60 &amp; $I60 &amp; $K60,FATOR!$A$3:$P$22,COLUMN(E$1),0)</f>
        <v>0.34510552382231963</v>
      </c>
      <c r="O60" s="41">
        <f>VLOOKUP($C60 &amp; $I60 &amp; $K60,FATOR!$A$3:$P$22,COLUMN(F$1),0)</f>
        <v>0.2866705898236856</v>
      </c>
      <c r="P60" s="41">
        <f>VLOOKUP($C60 &amp; $I60 &amp; $K60,FATOR!$A$3:$P$22,COLUMN(G$1),0)</f>
        <v>0.28930204548682154</v>
      </c>
      <c r="Q60" s="41">
        <f>VLOOKUP($C60 &amp; $I60 &amp; $K60,FATOR!$A$3:$P$22,COLUMN(H$1),0)</f>
        <v>0.31634228065278813</v>
      </c>
      <c r="R60" s="41">
        <f>VLOOKUP($C60 &amp; $I60 &amp; $K60,FATOR!$A$3:$P$22,COLUMN(I$1),0)</f>
        <v>0.37996651909642021</v>
      </c>
      <c r="S60" s="41">
        <f>VLOOKUP($C60 &amp; $I60 &amp; $K60,FATOR!$A$3:$P$22,COLUMN(J$1),0)</f>
        <v>0.44307907311157868</v>
      </c>
      <c r="T60" s="41">
        <f>VLOOKUP($C60 &amp; $I60 &amp; $K60,FATOR!$A$3:$P$22,COLUMN(K$1),0)</f>
        <v>0.5267118545738162</v>
      </c>
      <c r="U60" s="41">
        <f>VLOOKUP($C60 &amp; $I60 &amp; $K60,FATOR!$A$3:$P$22,COLUMN(L$1),0)</f>
        <v>0.5949203864063437</v>
      </c>
      <c r="V60" s="41">
        <f>VLOOKUP($C60 &amp; $I60 &amp; $K60,FATOR!$A$3:$P$22,COLUMN(M$1),0)</f>
        <v>0.58473634631058879</v>
      </c>
      <c r="W60" s="41">
        <f>VLOOKUP($C60 &amp; $I60 &amp; $K60,FATOR!$A$3:$P$22,COLUMN(N$1),0)</f>
        <v>0.52362924694768764</v>
      </c>
      <c r="X60" s="41">
        <f>VLOOKUP($C60 &amp; $I60 &amp; $K60,FATOR!$A$3:$P$22,COLUMN(O$1),0)</f>
        <v>0.40768468986504969</v>
      </c>
      <c r="Y60" s="41">
        <f>VLOOKUP($C60 &amp; $I60 &amp; $K60,FATOR!$A$3:$P$22,COLUMN(P$1),0)</f>
        <v>0.38086901862969602</v>
      </c>
      <c r="AA60" s="42">
        <f t="shared" si="10"/>
        <v>14.494432000537424</v>
      </c>
      <c r="AB60" s="42">
        <f t="shared" si="11"/>
        <v>12.040164772594794</v>
      </c>
      <c r="AC60" s="42">
        <f t="shared" si="12"/>
        <v>12.150685910446505</v>
      </c>
      <c r="AD60" s="42">
        <f t="shared" si="13"/>
        <v>13.286375787417102</v>
      </c>
      <c r="AE60" s="42">
        <f t="shared" si="14"/>
        <v>15.958593802049649</v>
      </c>
      <c r="AF60" s="42">
        <f t="shared" si="15"/>
        <v>18.609321070686306</v>
      </c>
      <c r="AG60" s="42">
        <f t="shared" si="16"/>
        <v>22.121897892100279</v>
      </c>
      <c r="AH60" s="42">
        <f t="shared" si="17"/>
        <v>24.986656229066437</v>
      </c>
      <c r="AI60" s="42">
        <f t="shared" si="18"/>
        <v>24.558926545044731</v>
      </c>
      <c r="AJ60" s="42">
        <f t="shared" si="19"/>
        <v>21.99242837180288</v>
      </c>
      <c r="AK60" s="42">
        <f t="shared" si="20"/>
        <v>17.122756974332088</v>
      </c>
      <c r="AL60" s="42">
        <f t="shared" si="21"/>
        <v>15.996498782447233</v>
      </c>
      <c r="AN60" s="43">
        <f t="shared" si="22"/>
        <v>45566</v>
      </c>
      <c r="AO60" s="47" t="str">
        <f t="shared" ca="1" si="37"/>
        <v/>
      </c>
      <c r="AP60" s="47" t="str">
        <f t="shared" ca="1" si="37"/>
        <v/>
      </c>
      <c r="AQ60" s="47" t="str">
        <f t="shared" ca="1" si="37"/>
        <v/>
      </c>
      <c r="AR60" s="47" t="str">
        <f t="shared" ca="1" si="37"/>
        <v/>
      </c>
      <c r="AS60" s="47" t="str">
        <f t="shared" ca="1" si="37"/>
        <v/>
      </c>
      <c r="AT60" s="47" t="str">
        <f t="shared" ca="1" si="37"/>
        <v/>
      </c>
      <c r="AU60" s="47" t="str">
        <f t="shared" ca="1" si="37"/>
        <v/>
      </c>
      <c r="AV60" s="47" t="str">
        <f t="shared" ca="1" si="37"/>
        <v/>
      </c>
      <c r="AW60" s="47" t="str">
        <f t="shared" ca="1" si="37"/>
        <v/>
      </c>
      <c r="AX60" s="47">
        <f t="shared" ca="1" si="37"/>
        <v>21.99242837180288</v>
      </c>
      <c r="AY60" s="47">
        <f t="shared" ca="1" si="36"/>
        <v>17.122756974332088</v>
      </c>
      <c r="AZ60" s="47">
        <f t="shared" ca="1" si="36"/>
        <v>15.996498782447233</v>
      </c>
      <c r="BA60" s="47">
        <f t="shared" ca="1" si="36"/>
        <v>14.494432000537424</v>
      </c>
      <c r="BB60" s="47">
        <f t="shared" ca="1" si="36"/>
        <v>12.040164772594794</v>
      </c>
      <c r="BC60" s="47">
        <f t="shared" ca="1" si="36"/>
        <v>12.150685910446505</v>
      </c>
      <c r="BD60" s="47">
        <f t="shared" ca="1" si="36"/>
        <v>13.286375787417102</v>
      </c>
      <c r="BE60" s="47">
        <f t="shared" ca="1" si="36"/>
        <v>15.958593802049649</v>
      </c>
      <c r="BF60" s="47">
        <f t="shared" ca="1" si="36"/>
        <v>18.609321070686306</v>
      </c>
      <c r="BG60" s="47">
        <f t="shared" ca="1" si="36"/>
        <v>22.121897892100279</v>
      </c>
      <c r="BH60" s="47">
        <f t="shared" ca="1" si="36"/>
        <v>24.986656229066437</v>
      </c>
      <c r="BI60" s="47">
        <f t="shared" ca="1" si="34"/>
        <v>24.558926545044731</v>
      </c>
      <c r="BJ60" s="47">
        <f t="shared" ca="1" si="34"/>
        <v>21.99242837180288</v>
      </c>
      <c r="BK60" s="47">
        <f t="shared" ca="1" si="34"/>
        <v>17.122756974332088</v>
      </c>
      <c r="BL60" s="47">
        <f t="shared" ca="1" si="34"/>
        <v>15.996498782447233</v>
      </c>
      <c r="BM60" s="47">
        <f t="shared" ca="1" si="34"/>
        <v>14.494432000537424</v>
      </c>
      <c r="BN60" s="47">
        <f t="shared" ca="1" si="34"/>
        <v>12.040164772594794</v>
      </c>
      <c r="BO60" s="47">
        <f t="shared" ca="1" si="34"/>
        <v>12.150685910446505</v>
      </c>
      <c r="BP60" s="47">
        <f t="shared" ca="1" si="34"/>
        <v>13.286375787417102</v>
      </c>
      <c r="BQ60" s="47">
        <f t="shared" ca="1" si="34"/>
        <v>15.958593802049649</v>
      </c>
      <c r="BR60" s="47">
        <f t="shared" ca="1" si="34"/>
        <v>18.609321070686306</v>
      </c>
      <c r="BS60" s="47">
        <f t="shared" ca="1" si="32"/>
        <v>22.121897892100279</v>
      </c>
      <c r="BT60" s="47">
        <f t="shared" ca="1" si="32"/>
        <v>24.986656229066437</v>
      </c>
      <c r="BU60" s="47">
        <f t="shared" ca="1" si="32"/>
        <v>24.558926545044731</v>
      </c>
      <c r="BV60" s="47">
        <f t="shared" ca="1" si="32"/>
        <v>21.99242837180288</v>
      </c>
      <c r="BW60" s="47">
        <f t="shared" ref="BS60:CB85" ca="1" si="39">IF($AN60&lt;=BW$1,HLOOKUP(MONTH(BW$1),$AA:$AL,ROW($AO60),0),"")</f>
        <v>17.122756974332088</v>
      </c>
      <c r="BX60" s="47">
        <f t="shared" ca="1" si="39"/>
        <v>15.996498782447233</v>
      </c>
      <c r="BY60" s="47">
        <f t="shared" ca="1" si="39"/>
        <v>14.494432000537424</v>
      </c>
      <c r="BZ60" s="47">
        <f t="shared" ca="1" si="39"/>
        <v>12.040164772594794</v>
      </c>
      <c r="CA60" s="47">
        <f t="shared" ca="1" si="39"/>
        <v>12.150685910446505</v>
      </c>
      <c r="CB60" s="47">
        <f t="shared" ca="1" si="39"/>
        <v>13.286375787417102</v>
      </c>
      <c r="CC60" s="47">
        <f t="shared" ca="1" si="38"/>
        <v>15.958593802049649</v>
      </c>
      <c r="CD60" s="47">
        <f t="shared" ca="1" si="38"/>
        <v>18.609321070686306</v>
      </c>
      <c r="CE60" s="47">
        <f t="shared" ca="1" si="38"/>
        <v>22.121897892100279</v>
      </c>
      <c r="CF60" s="47">
        <f t="shared" ca="1" si="38"/>
        <v>24.986656229066437</v>
      </c>
      <c r="CG60" s="47">
        <f t="shared" ca="1" si="38"/>
        <v>24.558926545044731</v>
      </c>
      <c r="CH60" s="47">
        <f t="shared" ca="1" si="38"/>
        <v>21.99242837180288</v>
      </c>
      <c r="CI60" s="47">
        <f t="shared" ca="1" si="38"/>
        <v>17.122756974332088</v>
      </c>
      <c r="CJ60" s="47">
        <f t="shared" ca="1" si="38"/>
        <v>15.996498782447233</v>
      </c>
      <c r="CK60" s="47">
        <f t="shared" ca="1" si="38"/>
        <v>14.494432000537424</v>
      </c>
      <c r="CL60" s="47">
        <f t="shared" ca="1" si="38"/>
        <v>12.040164772594794</v>
      </c>
      <c r="CM60" s="47">
        <f t="shared" ca="1" si="33"/>
        <v>12.150685910446505</v>
      </c>
      <c r="CN60" s="47">
        <f t="shared" ca="1" si="33"/>
        <v>13.286375787417102</v>
      </c>
      <c r="CO60" s="47">
        <f t="shared" ca="1" si="33"/>
        <v>15.958593802049649</v>
      </c>
      <c r="CP60" s="47">
        <f t="shared" ca="1" si="33"/>
        <v>18.609321070686306</v>
      </c>
      <c r="CQ60" s="47">
        <f t="shared" ca="1" si="33"/>
        <v>22.121897892100279</v>
      </c>
      <c r="CR60" s="47">
        <f t="shared" ca="1" si="33"/>
        <v>24.986656229066437</v>
      </c>
      <c r="CS60" s="47">
        <f t="shared" ca="1" si="33"/>
        <v>24.558926545044731</v>
      </c>
      <c r="CT60" s="47">
        <f t="shared" ca="1" si="33"/>
        <v>21.99242837180288</v>
      </c>
      <c r="CU60" s="47">
        <f t="shared" ca="1" si="33"/>
        <v>17.122756974332088</v>
      </c>
      <c r="CV60" s="47">
        <f t="shared" ca="1" si="33"/>
        <v>15.996498782447233</v>
      </c>
      <c r="CW60" s="47">
        <f t="shared" ca="1" si="35"/>
        <v>14.494432000537424</v>
      </c>
      <c r="CX60" s="47">
        <f t="shared" ca="1" si="35"/>
        <v>12.040164772594794</v>
      </c>
      <c r="CY60" s="47">
        <f t="shared" ca="1" si="35"/>
        <v>12.150685910446505</v>
      </c>
      <c r="CZ60" s="47">
        <f t="shared" ca="1" si="35"/>
        <v>13.286375787417102</v>
      </c>
      <c r="DA60" s="47">
        <f t="shared" ca="1" si="35"/>
        <v>15.958593802049649</v>
      </c>
      <c r="DB60" s="47">
        <f t="shared" ca="1" si="35"/>
        <v>18.609321070686306</v>
      </c>
      <c r="DC60" s="47">
        <f t="shared" ca="1" si="35"/>
        <v>22.121897892100279</v>
      </c>
      <c r="DD60" s="47">
        <f t="shared" ca="1" si="35"/>
        <v>24.986656229066437</v>
      </c>
    </row>
    <row r="61" spans="1:108" x14ac:dyDescent="0.25">
      <c r="A61" s="40" t="s">
        <v>167</v>
      </c>
      <c r="B61" s="40">
        <v>1896</v>
      </c>
      <c r="C61" s="40" t="s">
        <v>38</v>
      </c>
      <c r="D61" s="40" t="s">
        <v>271</v>
      </c>
      <c r="E61" s="40" t="s">
        <v>130</v>
      </c>
      <c r="F61" s="40">
        <v>50.4</v>
      </c>
      <c r="G61" s="43">
        <v>45383</v>
      </c>
      <c r="I61" s="40" t="s">
        <v>79</v>
      </c>
      <c r="J61" s="40">
        <v>1</v>
      </c>
      <c r="K61" s="40" t="s">
        <v>33</v>
      </c>
      <c r="L61" s="40" t="s">
        <v>193</v>
      </c>
      <c r="M61" s="41"/>
      <c r="N61" s="41">
        <f>VLOOKUP($C61 &amp; $I61 &amp; $K61,FATOR!$A$3:$P$22,COLUMN(E$1),0)</f>
        <v>0.34510552382231963</v>
      </c>
      <c r="O61" s="41">
        <f>VLOOKUP($C61 &amp; $I61 &amp; $K61,FATOR!$A$3:$P$22,COLUMN(F$1),0)</f>
        <v>0.2866705898236856</v>
      </c>
      <c r="P61" s="41">
        <f>VLOOKUP($C61 &amp; $I61 &amp; $K61,FATOR!$A$3:$P$22,COLUMN(G$1),0)</f>
        <v>0.28930204548682154</v>
      </c>
      <c r="Q61" s="41">
        <f>VLOOKUP($C61 &amp; $I61 &amp; $K61,FATOR!$A$3:$P$22,COLUMN(H$1),0)</f>
        <v>0.31634228065278813</v>
      </c>
      <c r="R61" s="41">
        <f>VLOOKUP($C61 &amp; $I61 &amp; $K61,FATOR!$A$3:$P$22,COLUMN(I$1),0)</f>
        <v>0.37996651909642021</v>
      </c>
      <c r="S61" s="41">
        <f>VLOOKUP($C61 &amp; $I61 &amp; $K61,FATOR!$A$3:$P$22,COLUMN(J$1),0)</f>
        <v>0.44307907311157868</v>
      </c>
      <c r="T61" s="41">
        <f>VLOOKUP($C61 &amp; $I61 &amp; $K61,FATOR!$A$3:$P$22,COLUMN(K$1),0)</f>
        <v>0.5267118545738162</v>
      </c>
      <c r="U61" s="41">
        <f>VLOOKUP($C61 &amp; $I61 &amp; $K61,FATOR!$A$3:$P$22,COLUMN(L$1),0)</f>
        <v>0.5949203864063437</v>
      </c>
      <c r="V61" s="41">
        <f>VLOOKUP($C61 &amp; $I61 &amp; $K61,FATOR!$A$3:$P$22,COLUMN(M$1),0)</f>
        <v>0.58473634631058879</v>
      </c>
      <c r="W61" s="41">
        <f>VLOOKUP($C61 &amp; $I61 &amp; $K61,FATOR!$A$3:$P$22,COLUMN(N$1),0)</f>
        <v>0.52362924694768764</v>
      </c>
      <c r="X61" s="41">
        <f>VLOOKUP($C61 &amp; $I61 &amp; $K61,FATOR!$A$3:$P$22,COLUMN(O$1),0)</f>
        <v>0.40768468986504969</v>
      </c>
      <c r="Y61" s="41">
        <f>VLOOKUP($C61 &amp; $I61 &amp; $K61,FATOR!$A$3:$P$22,COLUMN(P$1),0)</f>
        <v>0.38086901862969602</v>
      </c>
      <c r="AA61" s="42">
        <f t="shared" si="10"/>
        <v>17.393318400644908</v>
      </c>
      <c r="AB61" s="42">
        <f t="shared" si="11"/>
        <v>14.448197727113753</v>
      </c>
      <c r="AC61" s="42">
        <f t="shared" si="12"/>
        <v>14.580823092535805</v>
      </c>
      <c r="AD61" s="42">
        <f t="shared" si="13"/>
        <v>15.943650944900522</v>
      </c>
      <c r="AE61" s="42">
        <f t="shared" si="14"/>
        <v>19.150312562459579</v>
      </c>
      <c r="AF61" s="42">
        <f t="shared" si="15"/>
        <v>22.331185284823565</v>
      </c>
      <c r="AG61" s="42">
        <f t="shared" si="16"/>
        <v>26.546277470520337</v>
      </c>
      <c r="AH61" s="42">
        <f t="shared" si="17"/>
        <v>29.983987474879722</v>
      </c>
      <c r="AI61" s="42">
        <f t="shared" si="18"/>
        <v>29.470711854053675</v>
      </c>
      <c r="AJ61" s="42">
        <f t="shared" si="19"/>
        <v>26.390914046163456</v>
      </c>
      <c r="AK61" s="42">
        <f t="shared" si="20"/>
        <v>20.547308369198504</v>
      </c>
      <c r="AL61" s="42">
        <f t="shared" si="21"/>
        <v>19.195798538936678</v>
      </c>
      <c r="AN61" s="43">
        <f t="shared" si="22"/>
        <v>45383</v>
      </c>
      <c r="AO61" s="47" t="str">
        <f t="shared" ca="1" si="37"/>
        <v/>
      </c>
      <c r="AP61" s="47" t="str">
        <f t="shared" ca="1" si="37"/>
        <v/>
      </c>
      <c r="AQ61" s="47" t="str">
        <f t="shared" ca="1" si="37"/>
        <v/>
      </c>
      <c r="AR61" s="47">
        <f t="shared" ca="1" si="37"/>
        <v>15.943650944900522</v>
      </c>
      <c r="AS61" s="47">
        <f t="shared" ca="1" si="37"/>
        <v>19.150312562459579</v>
      </c>
      <c r="AT61" s="47">
        <f t="shared" ca="1" si="37"/>
        <v>22.331185284823565</v>
      </c>
      <c r="AU61" s="47">
        <f t="shared" ca="1" si="37"/>
        <v>26.546277470520337</v>
      </c>
      <c r="AV61" s="47">
        <f t="shared" ca="1" si="37"/>
        <v>29.983987474879722</v>
      </c>
      <c r="AW61" s="47">
        <f t="shared" ca="1" si="37"/>
        <v>29.470711854053675</v>
      </c>
      <c r="AX61" s="47">
        <f t="shared" ca="1" si="37"/>
        <v>26.390914046163456</v>
      </c>
      <c r="AY61" s="47">
        <f t="shared" ca="1" si="36"/>
        <v>20.547308369198504</v>
      </c>
      <c r="AZ61" s="47">
        <f t="shared" ca="1" si="36"/>
        <v>19.195798538936678</v>
      </c>
      <c r="BA61" s="47">
        <f t="shared" ca="1" si="36"/>
        <v>17.393318400644908</v>
      </c>
      <c r="BB61" s="47">
        <f t="shared" ca="1" si="36"/>
        <v>14.448197727113753</v>
      </c>
      <c r="BC61" s="47">
        <f t="shared" ca="1" si="36"/>
        <v>14.580823092535805</v>
      </c>
      <c r="BD61" s="47">
        <f t="shared" ca="1" si="36"/>
        <v>15.943650944900522</v>
      </c>
      <c r="BE61" s="47">
        <f t="shared" ca="1" si="36"/>
        <v>19.150312562459579</v>
      </c>
      <c r="BF61" s="47">
        <f t="shared" ca="1" si="36"/>
        <v>22.331185284823565</v>
      </c>
      <c r="BG61" s="47">
        <f t="shared" ca="1" si="36"/>
        <v>26.546277470520337</v>
      </c>
      <c r="BH61" s="47">
        <f t="shared" ca="1" si="36"/>
        <v>29.983987474879722</v>
      </c>
      <c r="BI61" s="47">
        <f t="shared" ca="1" si="34"/>
        <v>29.470711854053675</v>
      </c>
      <c r="BJ61" s="47">
        <f t="shared" ca="1" si="34"/>
        <v>26.390914046163456</v>
      </c>
      <c r="BK61" s="47">
        <f t="shared" ca="1" si="34"/>
        <v>20.547308369198504</v>
      </c>
      <c r="BL61" s="47">
        <f t="shared" ca="1" si="34"/>
        <v>19.195798538936678</v>
      </c>
      <c r="BM61" s="47">
        <f t="shared" ca="1" si="34"/>
        <v>17.393318400644908</v>
      </c>
      <c r="BN61" s="47">
        <f t="shared" ca="1" si="34"/>
        <v>14.448197727113753</v>
      </c>
      <c r="BO61" s="47">
        <f t="shared" ca="1" si="34"/>
        <v>14.580823092535805</v>
      </c>
      <c r="BP61" s="47">
        <f t="shared" ca="1" si="34"/>
        <v>15.943650944900522</v>
      </c>
      <c r="BQ61" s="47">
        <f t="shared" ca="1" si="34"/>
        <v>19.150312562459579</v>
      </c>
      <c r="BR61" s="47">
        <f t="shared" ca="1" si="34"/>
        <v>22.331185284823565</v>
      </c>
      <c r="BS61" s="47">
        <f t="shared" ca="1" si="39"/>
        <v>26.546277470520337</v>
      </c>
      <c r="BT61" s="47">
        <f t="shared" ca="1" si="39"/>
        <v>29.983987474879722</v>
      </c>
      <c r="BU61" s="47">
        <f t="shared" ca="1" si="39"/>
        <v>29.470711854053675</v>
      </c>
      <c r="BV61" s="47">
        <f t="shared" ca="1" si="39"/>
        <v>26.390914046163456</v>
      </c>
      <c r="BW61" s="47">
        <f t="shared" ca="1" si="39"/>
        <v>20.547308369198504</v>
      </c>
      <c r="BX61" s="47">
        <f t="shared" ca="1" si="39"/>
        <v>19.195798538936678</v>
      </c>
      <c r="BY61" s="47">
        <f t="shared" ca="1" si="39"/>
        <v>17.393318400644908</v>
      </c>
      <c r="BZ61" s="47">
        <f t="shared" ca="1" si="39"/>
        <v>14.448197727113753</v>
      </c>
      <c r="CA61" s="47">
        <f t="shared" ca="1" si="39"/>
        <v>14.580823092535805</v>
      </c>
      <c r="CB61" s="47">
        <f t="shared" ca="1" si="39"/>
        <v>15.943650944900522</v>
      </c>
      <c r="CC61" s="47">
        <f t="shared" ca="1" si="38"/>
        <v>19.150312562459579</v>
      </c>
      <c r="CD61" s="47">
        <f t="shared" ca="1" si="38"/>
        <v>22.331185284823565</v>
      </c>
      <c r="CE61" s="47">
        <f t="shared" ca="1" si="38"/>
        <v>26.546277470520337</v>
      </c>
      <c r="CF61" s="47">
        <f t="shared" ca="1" si="38"/>
        <v>29.983987474879722</v>
      </c>
      <c r="CG61" s="47">
        <f t="shared" ca="1" si="38"/>
        <v>29.470711854053675</v>
      </c>
      <c r="CH61" s="47">
        <f t="shared" ca="1" si="38"/>
        <v>26.390914046163456</v>
      </c>
      <c r="CI61" s="47">
        <f t="shared" ca="1" si="38"/>
        <v>20.547308369198504</v>
      </c>
      <c r="CJ61" s="47">
        <f t="shared" ca="1" si="38"/>
        <v>19.195798538936678</v>
      </c>
      <c r="CK61" s="47">
        <f t="shared" ca="1" si="38"/>
        <v>17.393318400644908</v>
      </c>
      <c r="CL61" s="47">
        <f t="shared" ca="1" si="38"/>
        <v>14.448197727113753</v>
      </c>
      <c r="CM61" s="47">
        <f t="shared" ca="1" si="33"/>
        <v>14.580823092535805</v>
      </c>
      <c r="CN61" s="47">
        <f t="shared" ca="1" si="33"/>
        <v>15.943650944900522</v>
      </c>
      <c r="CO61" s="47">
        <f t="shared" ca="1" si="33"/>
        <v>19.150312562459579</v>
      </c>
      <c r="CP61" s="47">
        <f t="shared" ca="1" si="33"/>
        <v>22.331185284823565</v>
      </c>
      <c r="CQ61" s="47">
        <f t="shared" ca="1" si="33"/>
        <v>26.546277470520337</v>
      </c>
      <c r="CR61" s="47">
        <f t="shared" ca="1" si="33"/>
        <v>29.983987474879722</v>
      </c>
      <c r="CS61" s="47">
        <f t="shared" ca="1" si="33"/>
        <v>29.470711854053675</v>
      </c>
      <c r="CT61" s="47">
        <f t="shared" ca="1" si="33"/>
        <v>26.390914046163456</v>
      </c>
      <c r="CU61" s="47">
        <f t="shared" ca="1" si="33"/>
        <v>20.547308369198504</v>
      </c>
      <c r="CV61" s="47">
        <f t="shared" ca="1" si="33"/>
        <v>19.195798538936678</v>
      </c>
      <c r="CW61" s="47">
        <f t="shared" ca="1" si="35"/>
        <v>17.393318400644908</v>
      </c>
      <c r="CX61" s="47">
        <f t="shared" ca="1" si="35"/>
        <v>14.448197727113753</v>
      </c>
      <c r="CY61" s="47">
        <f t="shared" ca="1" si="35"/>
        <v>14.580823092535805</v>
      </c>
      <c r="CZ61" s="47">
        <f t="shared" ca="1" si="35"/>
        <v>15.943650944900522</v>
      </c>
      <c r="DA61" s="47">
        <f t="shared" ca="1" si="35"/>
        <v>19.150312562459579</v>
      </c>
      <c r="DB61" s="47">
        <f t="shared" ca="1" si="35"/>
        <v>22.331185284823565</v>
      </c>
      <c r="DC61" s="47">
        <f t="shared" ca="1" si="35"/>
        <v>26.546277470520337</v>
      </c>
      <c r="DD61" s="47">
        <f t="shared" ca="1" si="35"/>
        <v>29.983987474879722</v>
      </c>
    </row>
    <row r="62" spans="1:108" x14ac:dyDescent="0.25">
      <c r="A62" s="40" t="s">
        <v>138</v>
      </c>
      <c r="B62" s="40">
        <v>2372</v>
      </c>
      <c r="C62" s="40" t="s">
        <v>38</v>
      </c>
      <c r="D62" s="40" t="s">
        <v>272</v>
      </c>
      <c r="E62" s="40" t="s">
        <v>130</v>
      </c>
      <c r="F62" s="40">
        <v>37.799999999999997</v>
      </c>
      <c r="G62" s="43">
        <v>45383</v>
      </c>
      <c r="I62" s="40" t="s">
        <v>79</v>
      </c>
      <c r="J62" s="40">
        <v>1</v>
      </c>
      <c r="K62" s="40" t="s">
        <v>33</v>
      </c>
      <c r="L62" s="40" t="s">
        <v>193</v>
      </c>
      <c r="M62" s="41"/>
      <c r="N62" s="41">
        <f>VLOOKUP($C62 &amp; $I62 &amp; $K62,FATOR!$A$3:$P$22,COLUMN(E$1),0)</f>
        <v>0.34510552382231963</v>
      </c>
      <c r="O62" s="41">
        <f>VLOOKUP($C62 &amp; $I62 &amp; $K62,FATOR!$A$3:$P$22,COLUMN(F$1),0)</f>
        <v>0.2866705898236856</v>
      </c>
      <c r="P62" s="41">
        <f>VLOOKUP($C62 &amp; $I62 &amp; $K62,FATOR!$A$3:$P$22,COLUMN(G$1),0)</f>
        <v>0.28930204548682154</v>
      </c>
      <c r="Q62" s="41">
        <f>VLOOKUP($C62 &amp; $I62 &amp; $K62,FATOR!$A$3:$P$22,COLUMN(H$1),0)</f>
        <v>0.31634228065278813</v>
      </c>
      <c r="R62" s="41">
        <f>VLOOKUP($C62 &amp; $I62 &amp; $K62,FATOR!$A$3:$P$22,COLUMN(I$1),0)</f>
        <v>0.37996651909642021</v>
      </c>
      <c r="S62" s="41">
        <f>VLOOKUP($C62 &amp; $I62 &amp; $K62,FATOR!$A$3:$P$22,COLUMN(J$1),0)</f>
        <v>0.44307907311157868</v>
      </c>
      <c r="T62" s="41">
        <f>VLOOKUP($C62 &amp; $I62 &amp; $K62,FATOR!$A$3:$P$22,COLUMN(K$1),0)</f>
        <v>0.5267118545738162</v>
      </c>
      <c r="U62" s="41">
        <f>VLOOKUP($C62 &amp; $I62 &amp; $K62,FATOR!$A$3:$P$22,COLUMN(L$1),0)</f>
        <v>0.5949203864063437</v>
      </c>
      <c r="V62" s="41">
        <f>VLOOKUP($C62 &amp; $I62 &amp; $K62,FATOR!$A$3:$P$22,COLUMN(M$1),0)</f>
        <v>0.58473634631058879</v>
      </c>
      <c r="W62" s="41">
        <f>VLOOKUP($C62 &amp; $I62 &amp; $K62,FATOR!$A$3:$P$22,COLUMN(N$1),0)</f>
        <v>0.52362924694768764</v>
      </c>
      <c r="X62" s="41">
        <f>VLOOKUP($C62 &amp; $I62 &amp; $K62,FATOR!$A$3:$P$22,COLUMN(O$1),0)</f>
        <v>0.40768468986504969</v>
      </c>
      <c r="Y62" s="41">
        <f>VLOOKUP($C62 &amp; $I62 &amp; $K62,FATOR!$A$3:$P$22,COLUMN(P$1),0)</f>
        <v>0.38086901862969602</v>
      </c>
      <c r="AA62" s="42">
        <f t="shared" si="10"/>
        <v>13.044988800483681</v>
      </c>
      <c r="AB62" s="42">
        <f t="shared" si="11"/>
        <v>10.836148295335315</v>
      </c>
      <c r="AC62" s="42">
        <f t="shared" si="12"/>
        <v>10.935617319401853</v>
      </c>
      <c r="AD62" s="42">
        <f t="shared" si="13"/>
        <v>11.957738208675391</v>
      </c>
      <c r="AE62" s="42">
        <f t="shared" si="14"/>
        <v>14.362734421844683</v>
      </c>
      <c r="AF62" s="42">
        <f t="shared" si="15"/>
        <v>16.748388963617671</v>
      </c>
      <c r="AG62" s="42">
        <f t="shared" si="16"/>
        <v>19.909708102890249</v>
      </c>
      <c r="AH62" s="42">
        <f t="shared" si="17"/>
        <v>22.487990606159791</v>
      </c>
      <c r="AI62" s="42">
        <f t="shared" si="18"/>
        <v>22.103033890540253</v>
      </c>
      <c r="AJ62" s="42">
        <f t="shared" si="19"/>
        <v>19.793185534622591</v>
      </c>
      <c r="AK62" s="42">
        <f t="shared" si="20"/>
        <v>15.410481276898876</v>
      </c>
      <c r="AL62" s="42">
        <f t="shared" si="21"/>
        <v>14.396848904202509</v>
      </c>
      <c r="AN62" s="43">
        <f t="shared" si="22"/>
        <v>45383</v>
      </c>
      <c r="AO62" s="47" t="str">
        <f t="shared" ca="1" si="37"/>
        <v/>
      </c>
      <c r="AP62" s="47" t="str">
        <f t="shared" ca="1" si="37"/>
        <v/>
      </c>
      <c r="AQ62" s="47" t="str">
        <f t="shared" ca="1" si="37"/>
        <v/>
      </c>
      <c r="AR62" s="47">
        <f t="shared" ca="1" si="37"/>
        <v>11.957738208675391</v>
      </c>
      <c r="AS62" s="47">
        <f t="shared" ca="1" si="37"/>
        <v>14.362734421844683</v>
      </c>
      <c r="AT62" s="47">
        <f t="shared" ca="1" si="37"/>
        <v>16.748388963617671</v>
      </c>
      <c r="AU62" s="47">
        <f t="shared" ca="1" si="37"/>
        <v>19.909708102890249</v>
      </c>
      <c r="AV62" s="47">
        <f t="shared" ca="1" si="37"/>
        <v>22.487990606159791</v>
      </c>
      <c r="AW62" s="47">
        <f t="shared" ca="1" si="37"/>
        <v>22.103033890540253</v>
      </c>
      <c r="AX62" s="47">
        <f t="shared" ca="1" si="37"/>
        <v>19.793185534622591</v>
      </c>
      <c r="AY62" s="47">
        <f t="shared" ca="1" si="36"/>
        <v>15.410481276898876</v>
      </c>
      <c r="AZ62" s="47">
        <f t="shared" ca="1" si="36"/>
        <v>14.396848904202509</v>
      </c>
      <c r="BA62" s="47">
        <f t="shared" ca="1" si="36"/>
        <v>13.044988800483681</v>
      </c>
      <c r="BB62" s="47">
        <f t="shared" ca="1" si="36"/>
        <v>10.836148295335315</v>
      </c>
      <c r="BC62" s="47">
        <f t="shared" ca="1" si="36"/>
        <v>10.935617319401853</v>
      </c>
      <c r="BD62" s="47">
        <f t="shared" ca="1" si="36"/>
        <v>11.957738208675391</v>
      </c>
      <c r="BE62" s="47">
        <f t="shared" ca="1" si="36"/>
        <v>14.362734421844683</v>
      </c>
      <c r="BF62" s="47">
        <f t="shared" ca="1" si="36"/>
        <v>16.748388963617671</v>
      </c>
      <c r="BG62" s="47">
        <f t="shared" ca="1" si="36"/>
        <v>19.909708102890249</v>
      </c>
      <c r="BH62" s="47">
        <f t="shared" ca="1" si="36"/>
        <v>22.487990606159791</v>
      </c>
      <c r="BI62" s="47">
        <f t="shared" ca="1" si="34"/>
        <v>22.103033890540253</v>
      </c>
      <c r="BJ62" s="47">
        <f t="shared" ca="1" si="34"/>
        <v>19.793185534622591</v>
      </c>
      <c r="BK62" s="47">
        <f t="shared" ca="1" si="34"/>
        <v>15.410481276898876</v>
      </c>
      <c r="BL62" s="47">
        <f t="shared" ca="1" si="34"/>
        <v>14.396848904202509</v>
      </c>
      <c r="BM62" s="47">
        <f t="shared" ca="1" si="34"/>
        <v>13.044988800483681</v>
      </c>
      <c r="BN62" s="47">
        <f t="shared" ca="1" si="34"/>
        <v>10.836148295335315</v>
      </c>
      <c r="BO62" s="47">
        <f t="shared" ca="1" si="34"/>
        <v>10.935617319401853</v>
      </c>
      <c r="BP62" s="47">
        <f t="shared" ca="1" si="34"/>
        <v>11.957738208675391</v>
      </c>
      <c r="BQ62" s="47">
        <f t="shared" ca="1" si="34"/>
        <v>14.362734421844683</v>
      </c>
      <c r="BR62" s="47">
        <f t="shared" ca="1" si="34"/>
        <v>16.748388963617671</v>
      </c>
      <c r="BS62" s="47">
        <f t="shared" ca="1" si="39"/>
        <v>19.909708102890249</v>
      </c>
      <c r="BT62" s="47">
        <f t="shared" ca="1" si="39"/>
        <v>22.487990606159791</v>
      </c>
      <c r="BU62" s="47">
        <f t="shared" ca="1" si="39"/>
        <v>22.103033890540253</v>
      </c>
      <c r="BV62" s="47">
        <f t="shared" ca="1" si="39"/>
        <v>19.793185534622591</v>
      </c>
      <c r="BW62" s="47">
        <f t="shared" ca="1" si="39"/>
        <v>15.410481276898876</v>
      </c>
      <c r="BX62" s="47">
        <f t="shared" ca="1" si="39"/>
        <v>14.396848904202509</v>
      </c>
      <c r="BY62" s="47">
        <f t="shared" ca="1" si="39"/>
        <v>13.044988800483681</v>
      </c>
      <c r="BZ62" s="47">
        <f t="shared" ca="1" si="39"/>
        <v>10.836148295335315</v>
      </c>
      <c r="CA62" s="47">
        <f t="shared" ca="1" si="39"/>
        <v>10.935617319401853</v>
      </c>
      <c r="CB62" s="47">
        <f t="shared" ca="1" si="39"/>
        <v>11.957738208675391</v>
      </c>
      <c r="CC62" s="47">
        <f t="shared" ca="1" si="38"/>
        <v>14.362734421844683</v>
      </c>
      <c r="CD62" s="47">
        <f t="shared" ca="1" si="38"/>
        <v>16.748388963617671</v>
      </c>
      <c r="CE62" s="47">
        <f t="shared" ca="1" si="38"/>
        <v>19.909708102890249</v>
      </c>
      <c r="CF62" s="47">
        <f t="shared" ca="1" si="38"/>
        <v>22.487990606159791</v>
      </c>
      <c r="CG62" s="47">
        <f t="shared" ca="1" si="38"/>
        <v>22.103033890540253</v>
      </c>
      <c r="CH62" s="47">
        <f t="shared" ca="1" si="38"/>
        <v>19.793185534622591</v>
      </c>
      <c r="CI62" s="47">
        <f t="shared" ca="1" si="38"/>
        <v>15.410481276898876</v>
      </c>
      <c r="CJ62" s="47">
        <f t="shared" ca="1" si="38"/>
        <v>14.396848904202509</v>
      </c>
      <c r="CK62" s="47">
        <f t="shared" ca="1" si="38"/>
        <v>13.044988800483681</v>
      </c>
      <c r="CL62" s="47">
        <f t="shared" ca="1" si="38"/>
        <v>10.836148295335315</v>
      </c>
      <c r="CM62" s="47">
        <f t="shared" ca="1" si="33"/>
        <v>10.935617319401853</v>
      </c>
      <c r="CN62" s="47">
        <f t="shared" ca="1" si="33"/>
        <v>11.957738208675391</v>
      </c>
      <c r="CO62" s="47">
        <f t="shared" ca="1" si="33"/>
        <v>14.362734421844683</v>
      </c>
      <c r="CP62" s="47">
        <f t="shared" ca="1" si="33"/>
        <v>16.748388963617671</v>
      </c>
      <c r="CQ62" s="47">
        <f t="shared" ca="1" si="33"/>
        <v>19.909708102890249</v>
      </c>
      <c r="CR62" s="47">
        <f t="shared" ca="1" si="33"/>
        <v>22.487990606159791</v>
      </c>
      <c r="CS62" s="47">
        <f t="shared" ca="1" si="33"/>
        <v>22.103033890540253</v>
      </c>
      <c r="CT62" s="47">
        <f t="shared" ca="1" si="33"/>
        <v>19.793185534622591</v>
      </c>
      <c r="CU62" s="47">
        <f t="shared" ca="1" si="33"/>
        <v>15.410481276898876</v>
      </c>
      <c r="CV62" s="47">
        <f t="shared" ca="1" si="33"/>
        <v>14.396848904202509</v>
      </c>
      <c r="CW62" s="47">
        <f t="shared" ca="1" si="35"/>
        <v>13.044988800483681</v>
      </c>
      <c r="CX62" s="47">
        <f t="shared" ca="1" si="35"/>
        <v>10.836148295335315</v>
      </c>
      <c r="CY62" s="47">
        <f t="shared" ca="1" si="35"/>
        <v>10.935617319401853</v>
      </c>
      <c r="CZ62" s="47">
        <f t="shared" ca="1" si="35"/>
        <v>11.957738208675391</v>
      </c>
      <c r="DA62" s="47">
        <f t="shared" ca="1" si="35"/>
        <v>14.362734421844683</v>
      </c>
      <c r="DB62" s="47">
        <f t="shared" ca="1" si="35"/>
        <v>16.748388963617671</v>
      </c>
      <c r="DC62" s="47">
        <f t="shared" ca="1" si="35"/>
        <v>19.909708102890249</v>
      </c>
      <c r="DD62" s="47">
        <f t="shared" ca="1" si="35"/>
        <v>22.487990606159791</v>
      </c>
    </row>
    <row r="63" spans="1:108" x14ac:dyDescent="0.25">
      <c r="A63" s="40" t="s">
        <v>138</v>
      </c>
      <c r="B63" s="40">
        <v>2373</v>
      </c>
      <c r="C63" s="40" t="s">
        <v>38</v>
      </c>
      <c r="D63" s="40" t="s">
        <v>273</v>
      </c>
      <c r="E63" s="40" t="s">
        <v>130</v>
      </c>
      <c r="F63" s="40">
        <v>25.2</v>
      </c>
      <c r="G63" s="43">
        <v>45444</v>
      </c>
      <c r="I63" s="40" t="s">
        <v>79</v>
      </c>
      <c r="J63" s="40">
        <v>1</v>
      </c>
      <c r="K63" s="40" t="s">
        <v>33</v>
      </c>
      <c r="L63" s="40" t="s">
        <v>193</v>
      </c>
      <c r="M63" s="41"/>
      <c r="N63" s="41">
        <f>VLOOKUP($C63 &amp; $I63 &amp; $K63,FATOR!$A$3:$P$22,COLUMN(E$1),0)</f>
        <v>0.34510552382231963</v>
      </c>
      <c r="O63" s="41">
        <f>VLOOKUP($C63 &amp; $I63 &amp; $K63,FATOR!$A$3:$P$22,COLUMN(F$1),0)</f>
        <v>0.2866705898236856</v>
      </c>
      <c r="P63" s="41">
        <f>VLOOKUP($C63 &amp; $I63 &amp; $K63,FATOR!$A$3:$P$22,COLUMN(G$1),0)</f>
        <v>0.28930204548682154</v>
      </c>
      <c r="Q63" s="41">
        <f>VLOOKUP($C63 &amp; $I63 &amp; $K63,FATOR!$A$3:$P$22,COLUMN(H$1),0)</f>
        <v>0.31634228065278813</v>
      </c>
      <c r="R63" s="41">
        <f>VLOOKUP($C63 &amp; $I63 &amp; $K63,FATOR!$A$3:$P$22,COLUMN(I$1),0)</f>
        <v>0.37996651909642021</v>
      </c>
      <c r="S63" s="41">
        <f>VLOOKUP($C63 &amp; $I63 &amp; $K63,FATOR!$A$3:$P$22,COLUMN(J$1),0)</f>
        <v>0.44307907311157868</v>
      </c>
      <c r="T63" s="41">
        <f>VLOOKUP($C63 &amp; $I63 &amp; $K63,FATOR!$A$3:$P$22,COLUMN(K$1),0)</f>
        <v>0.5267118545738162</v>
      </c>
      <c r="U63" s="41">
        <f>VLOOKUP($C63 &amp; $I63 &amp; $K63,FATOR!$A$3:$P$22,COLUMN(L$1),0)</f>
        <v>0.5949203864063437</v>
      </c>
      <c r="V63" s="41">
        <f>VLOOKUP($C63 &amp; $I63 &amp; $K63,FATOR!$A$3:$P$22,COLUMN(M$1),0)</f>
        <v>0.58473634631058879</v>
      </c>
      <c r="W63" s="41">
        <f>VLOOKUP($C63 &amp; $I63 &amp; $K63,FATOR!$A$3:$P$22,COLUMN(N$1),0)</f>
        <v>0.52362924694768764</v>
      </c>
      <c r="X63" s="41">
        <f>VLOOKUP($C63 &amp; $I63 &amp; $K63,FATOR!$A$3:$P$22,COLUMN(O$1),0)</f>
        <v>0.40768468986504969</v>
      </c>
      <c r="Y63" s="41">
        <f>VLOOKUP($C63 &amp; $I63 &amp; $K63,FATOR!$A$3:$P$22,COLUMN(P$1),0)</f>
        <v>0.38086901862969602</v>
      </c>
      <c r="AA63" s="42">
        <f t="shared" si="10"/>
        <v>8.6966592003224541</v>
      </c>
      <c r="AB63" s="42">
        <f t="shared" si="11"/>
        <v>7.2240988635568764</v>
      </c>
      <c r="AC63" s="42">
        <f t="shared" si="12"/>
        <v>7.2904115462679027</v>
      </c>
      <c r="AD63" s="42">
        <f t="shared" si="13"/>
        <v>7.9718254724502611</v>
      </c>
      <c r="AE63" s="42">
        <f t="shared" si="14"/>
        <v>9.5751562812297895</v>
      </c>
      <c r="AF63" s="42">
        <f t="shared" si="15"/>
        <v>11.165592642411783</v>
      </c>
      <c r="AG63" s="42">
        <f t="shared" si="16"/>
        <v>13.273138735260169</v>
      </c>
      <c r="AH63" s="42">
        <f t="shared" si="17"/>
        <v>14.991993737439861</v>
      </c>
      <c r="AI63" s="42">
        <f t="shared" si="18"/>
        <v>14.735355927026838</v>
      </c>
      <c r="AJ63" s="42">
        <f t="shared" si="19"/>
        <v>13.195457023081728</v>
      </c>
      <c r="AK63" s="42">
        <f t="shared" si="20"/>
        <v>10.273654184599252</v>
      </c>
      <c r="AL63" s="42">
        <f t="shared" si="21"/>
        <v>9.5978992694683392</v>
      </c>
      <c r="AN63" s="43">
        <f t="shared" si="22"/>
        <v>45444</v>
      </c>
      <c r="AO63" s="47" t="str">
        <f t="shared" ca="1" si="37"/>
        <v/>
      </c>
      <c r="AP63" s="47" t="str">
        <f t="shared" ca="1" si="37"/>
        <v/>
      </c>
      <c r="AQ63" s="47" t="str">
        <f t="shared" ca="1" si="37"/>
        <v/>
      </c>
      <c r="AR63" s="47" t="str">
        <f t="shared" ca="1" si="37"/>
        <v/>
      </c>
      <c r="AS63" s="47" t="str">
        <f t="shared" ca="1" si="37"/>
        <v/>
      </c>
      <c r="AT63" s="47">
        <f t="shared" ca="1" si="37"/>
        <v>11.165592642411783</v>
      </c>
      <c r="AU63" s="47">
        <f t="shared" ca="1" si="37"/>
        <v>13.273138735260169</v>
      </c>
      <c r="AV63" s="47">
        <f t="shared" ca="1" si="37"/>
        <v>14.991993737439861</v>
      </c>
      <c r="AW63" s="47">
        <f t="shared" ca="1" si="37"/>
        <v>14.735355927026838</v>
      </c>
      <c r="AX63" s="47">
        <f t="shared" ca="1" si="37"/>
        <v>13.195457023081728</v>
      </c>
      <c r="AY63" s="47">
        <f t="shared" ca="1" si="36"/>
        <v>10.273654184599252</v>
      </c>
      <c r="AZ63" s="47">
        <f t="shared" ca="1" si="36"/>
        <v>9.5978992694683392</v>
      </c>
      <c r="BA63" s="47">
        <f t="shared" ca="1" si="36"/>
        <v>8.6966592003224541</v>
      </c>
      <c r="BB63" s="47">
        <f t="shared" ca="1" si="36"/>
        <v>7.2240988635568764</v>
      </c>
      <c r="BC63" s="47">
        <f t="shared" ca="1" si="36"/>
        <v>7.2904115462679027</v>
      </c>
      <c r="BD63" s="47">
        <f t="shared" ca="1" si="36"/>
        <v>7.9718254724502611</v>
      </c>
      <c r="BE63" s="47">
        <f t="shared" ca="1" si="36"/>
        <v>9.5751562812297895</v>
      </c>
      <c r="BF63" s="47">
        <f t="shared" ca="1" si="36"/>
        <v>11.165592642411783</v>
      </c>
      <c r="BG63" s="47">
        <f t="shared" ca="1" si="36"/>
        <v>13.273138735260169</v>
      </c>
      <c r="BH63" s="47">
        <f t="shared" ca="1" si="36"/>
        <v>14.991993737439861</v>
      </c>
      <c r="BI63" s="47">
        <f t="shared" ca="1" si="34"/>
        <v>14.735355927026838</v>
      </c>
      <c r="BJ63" s="47">
        <f t="shared" ca="1" si="34"/>
        <v>13.195457023081728</v>
      </c>
      <c r="BK63" s="47">
        <f t="shared" ca="1" si="34"/>
        <v>10.273654184599252</v>
      </c>
      <c r="BL63" s="47">
        <f t="shared" ca="1" si="34"/>
        <v>9.5978992694683392</v>
      </c>
      <c r="BM63" s="47">
        <f t="shared" ca="1" si="34"/>
        <v>8.6966592003224541</v>
      </c>
      <c r="BN63" s="47">
        <f t="shared" ca="1" si="34"/>
        <v>7.2240988635568764</v>
      </c>
      <c r="BO63" s="47">
        <f t="shared" ca="1" si="34"/>
        <v>7.2904115462679027</v>
      </c>
      <c r="BP63" s="47">
        <f t="shared" ca="1" si="34"/>
        <v>7.9718254724502611</v>
      </c>
      <c r="BQ63" s="47">
        <f t="shared" ca="1" si="34"/>
        <v>9.5751562812297895</v>
      </c>
      <c r="BR63" s="47">
        <f t="shared" ca="1" si="34"/>
        <v>11.165592642411783</v>
      </c>
      <c r="BS63" s="47">
        <f t="shared" ca="1" si="39"/>
        <v>13.273138735260169</v>
      </c>
      <c r="BT63" s="47">
        <f t="shared" ca="1" si="39"/>
        <v>14.991993737439861</v>
      </c>
      <c r="BU63" s="47">
        <f t="shared" ca="1" si="39"/>
        <v>14.735355927026838</v>
      </c>
      <c r="BV63" s="47">
        <f t="shared" ca="1" si="39"/>
        <v>13.195457023081728</v>
      </c>
      <c r="BW63" s="47">
        <f t="shared" ca="1" si="39"/>
        <v>10.273654184599252</v>
      </c>
      <c r="BX63" s="47">
        <f t="shared" ca="1" si="39"/>
        <v>9.5978992694683392</v>
      </c>
      <c r="BY63" s="47">
        <f t="shared" ca="1" si="39"/>
        <v>8.6966592003224541</v>
      </c>
      <c r="BZ63" s="47">
        <f t="shared" ca="1" si="39"/>
        <v>7.2240988635568764</v>
      </c>
      <c r="CA63" s="47">
        <f t="shared" ca="1" si="39"/>
        <v>7.2904115462679027</v>
      </c>
      <c r="CB63" s="47">
        <f t="shared" ca="1" si="39"/>
        <v>7.9718254724502611</v>
      </c>
      <c r="CC63" s="47">
        <f t="shared" ca="1" si="38"/>
        <v>9.5751562812297895</v>
      </c>
      <c r="CD63" s="47">
        <f t="shared" ca="1" si="38"/>
        <v>11.165592642411783</v>
      </c>
      <c r="CE63" s="47">
        <f t="shared" ca="1" si="38"/>
        <v>13.273138735260169</v>
      </c>
      <c r="CF63" s="47">
        <f t="shared" ca="1" si="38"/>
        <v>14.991993737439861</v>
      </c>
      <c r="CG63" s="47">
        <f t="shared" ca="1" si="38"/>
        <v>14.735355927026838</v>
      </c>
      <c r="CH63" s="47">
        <f t="shared" ca="1" si="38"/>
        <v>13.195457023081728</v>
      </c>
      <c r="CI63" s="47">
        <f t="shared" ca="1" si="38"/>
        <v>10.273654184599252</v>
      </c>
      <c r="CJ63" s="47">
        <f t="shared" ca="1" si="38"/>
        <v>9.5978992694683392</v>
      </c>
      <c r="CK63" s="47">
        <f t="shared" ca="1" si="38"/>
        <v>8.6966592003224541</v>
      </c>
      <c r="CL63" s="47">
        <f t="shared" ca="1" si="38"/>
        <v>7.2240988635568764</v>
      </c>
      <c r="CM63" s="47">
        <f t="shared" ca="1" si="33"/>
        <v>7.2904115462679027</v>
      </c>
      <c r="CN63" s="47">
        <f t="shared" ca="1" si="33"/>
        <v>7.9718254724502611</v>
      </c>
      <c r="CO63" s="47">
        <f t="shared" ca="1" si="33"/>
        <v>9.5751562812297895</v>
      </c>
      <c r="CP63" s="47">
        <f t="shared" ca="1" si="33"/>
        <v>11.165592642411783</v>
      </c>
      <c r="CQ63" s="47">
        <f t="shared" ca="1" si="33"/>
        <v>13.273138735260169</v>
      </c>
      <c r="CR63" s="47">
        <f t="shared" ca="1" si="33"/>
        <v>14.991993737439861</v>
      </c>
      <c r="CS63" s="47">
        <f t="shared" ca="1" si="33"/>
        <v>14.735355927026838</v>
      </c>
      <c r="CT63" s="47">
        <f t="shared" ca="1" si="33"/>
        <v>13.195457023081728</v>
      </c>
      <c r="CU63" s="47">
        <f t="shared" ca="1" si="33"/>
        <v>10.273654184599252</v>
      </c>
      <c r="CV63" s="47">
        <f t="shared" ca="1" si="33"/>
        <v>9.5978992694683392</v>
      </c>
      <c r="CW63" s="47">
        <f t="shared" ca="1" si="35"/>
        <v>8.6966592003224541</v>
      </c>
      <c r="CX63" s="47">
        <f t="shared" ca="1" si="35"/>
        <v>7.2240988635568764</v>
      </c>
      <c r="CY63" s="47">
        <f t="shared" ca="1" si="35"/>
        <v>7.2904115462679027</v>
      </c>
      <c r="CZ63" s="47">
        <f t="shared" ca="1" si="35"/>
        <v>7.9718254724502611</v>
      </c>
      <c r="DA63" s="47">
        <f t="shared" ca="1" si="35"/>
        <v>9.5751562812297895</v>
      </c>
      <c r="DB63" s="47">
        <f t="shared" ca="1" si="35"/>
        <v>11.165592642411783</v>
      </c>
      <c r="DC63" s="47">
        <f t="shared" ca="1" si="35"/>
        <v>13.273138735260169</v>
      </c>
      <c r="DD63" s="47">
        <f t="shared" ca="1" si="35"/>
        <v>14.991993737439861</v>
      </c>
    </row>
    <row r="64" spans="1:108" x14ac:dyDescent="0.25">
      <c r="A64" s="40" t="s">
        <v>138</v>
      </c>
      <c r="B64" s="40">
        <v>2439</v>
      </c>
      <c r="C64" s="40" t="s">
        <v>38</v>
      </c>
      <c r="D64" s="40" t="s">
        <v>1322</v>
      </c>
      <c r="E64" s="40" t="s">
        <v>130</v>
      </c>
      <c r="F64" s="40">
        <v>11.399999999999999</v>
      </c>
      <c r="G64" s="43">
        <v>45169</v>
      </c>
      <c r="I64" s="40" t="s">
        <v>79</v>
      </c>
      <c r="J64" s="40">
        <v>2</v>
      </c>
      <c r="K64" s="40" t="s">
        <v>33</v>
      </c>
      <c r="L64" s="40" t="s">
        <v>158</v>
      </c>
      <c r="M64" s="41"/>
      <c r="N64" s="41">
        <f>VLOOKUP($C64 &amp; $I64 &amp; $K64,FATOR!$A$3:$P$22,COLUMN(E$1),0)</f>
        <v>0.34510552382231963</v>
      </c>
      <c r="O64" s="41">
        <f>VLOOKUP($C64 &amp; $I64 &amp; $K64,FATOR!$A$3:$P$22,COLUMN(F$1),0)</f>
        <v>0.2866705898236856</v>
      </c>
      <c r="P64" s="41">
        <f>VLOOKUP($C64 &amp; $I64 &amp; $K64,FATOR!$A$3:$P$22,COLUMN(G$1),0)</f>
        <v>0.28930204548682154</v>
      </c>
      <c r="Q64" s="41">
        <f>VLOOKUP($C64 &amp; $I64 &amp; $K64,FATOR!$A$3:$P$22,COLUMN(H$1),0)</f>
        <v>0.31634228065278813</v>
      </c>
      <c r="R64" s="41">
        <f>VLOOKUP($C64 &amp; $I64 &amp; $K64,FATOR!$A$3:$P$22,COLUMN(I$1),0)</f>
        <v>0.37996651909642021</v>
      </c>
      <c r="S64" s="41">
        <f>VLOOKUP($C64 &amp; $I64 &amp; $K64,FATOR!$A$3:$P$22,COLUMN(J$1),0)</f>
        <v>0.44307907311157868</v>
      </c>
      <c r="T64" s="41">
        <f>VLOOKUP($C64 &amp; $I64 &amp; $K64,FATOR!$A$3:$P$22,COLUMN(K$1),0)</f>
        <v>0.5267118545738162</v>
      </c>
      <c r="U64" s="41">
        <f>VLOOKUP($C64 &amp; $I64 &amp; $K64,FATOR!$A$3:$P$22,COLUMN(L$1),0)</f>
        <v>0.5949203864063437</v>
      </c>
      <c r="V64" s="41">
        <f>VLOOKUP($C64 &amp; $I64 &amp; $K64,FATOR!$A$3:$P$22,COLUMN(M$1),0)</f>
        <v>0.58473634631058879</v>
      </c>
      <c r="W64" s="41">
        <f>VLOOKUP($C64 &amp; $I64 &amp; $K64,FATOR!$A$3:$P$22,COLUMN(N$1),0)</f>
        <v>0.52362924694768764</v>
      </c>
      <c r="X64" s="41">
        <f>VLOOKUP($C64 &amp; $I64 &amp; $K64,FATOR!$A$3:$P$22,COLUMN(O$1),0)</f>
        <v>0.40768468986504969</v>
      </c>
      <c r="Y64" s="41">
        <f>VLOOKUP($C64 &amp; $I64 &amp; $K64,FATOR!$A$3:$P$22,COLUMN(P$1),0)</f>
        <v>0.38086901862969602</v>
      </c>
      <c r="AA64" s="42">
        <f t="shared" si="10"/>
        <v>3.9342029715744431</v>
      </c>
      <c r="AB64" s="42">
        <f t="shared" si="11"/>
        <v>3.2680447239900152</v>
      </c>
      <c r="AC64" s="42">
        <f t="shared" si="12"/>
        <v>3.2980433185497651</v>
      </c>
      <c r="AD64" s="42">
        <f t="shared" si="13"/>
        <v>3.6063019994417842</v>
      </c>
      <c r="AE64" s="42">
        <f t="shared" si="14"/>
        <v>4.3316183176991903</v>
      </c>
      <c r="AF64" s="42">
        <f t="shared" si="15"/>
        <v>5.0511014334719961</v>
      </c>
      <c r="AG64" s="42">
        <f t="shared" si="16"/>
        <v>6.0045151421415035</v>
      </c>
      <c r="AH64" s="42">
        <f t="shared" si="17"/>
        <v>6.7820924050323175</v>
      </c>
      <c r="AI64" s="42">
        <f t="shared" si="18"/>
        <v>6.6659943479407113</v>
      </c>
      <c r="AJ64" s="42">
        <f t="shared" si="19"/>
        <v>5.9693734152036386</v>
      </c>
      <c r="AK64" s="42">
        <f t="shared" si="20"/>
        <v>4.6476054644615656</v>
      </c>
      <c r="AL64" s="42">
        <f t="shared" si="21"/>
        <v>4.341906812378534</v>
      </c>
      <c r="AN64" s="43">
        <f t="shared" si="22"/>
        <v>45200</v>
      </c>
      <c r="AO64" s="47">
        <f t="shared" ca="1" si="37"/>
        <v>3.9342029715744431</v>
      </c>
      <c r="AP64" s="47">
        <f t="shared" ca="1" si="37"/>
        <v>3.2680447239900152</v>
      </c>
      <c r="AQ64" s="47">
        <f t="shared" ca="1" si="37"/>
        <v>3.2980433185497651</v>
      </c>
      <c r="AR64" s="47">
        <f t="shared" ca="1" si="37"/>
        <v>3.6063019994417842</v>
      </c>
      <c r="AS64" s="47">
        <f t="shared" ca="1" si="37"/>
        <v>4.3316183176991903</v>
      </c>
      <c r="AT64" s="47">
        <f t="shared" ca="1" si="37"/>
        <v>5.0511014334719961</v>
      </c>
      <c r="AU64" s="47">
        <f t="shared" ca="1" si="37"/>
        <v>6.0045151421415035</v>
      </c>
      <c r="AV64" s="47">
        <f t="shared" ca="1" si="37"/>
        <v>6.7820924050323175</v>
      </c>
      <c r="AW64" s="47">
        <f t="shared" ca="1" si="37"/>
        <v>6.6659943479407113</v>
      </c>
      <c r="AX64" s="47">
        <f t="shared" ca="1" si="37"/>
        <v>5.9693734152036386</v>
      </c>
      <c r="AY64" s="47">
        <f t="shared" ca="1" si="36"/>
        <v>4.6476054644615656</v>
      </c>
      <c r="AZ64" s="47">
        <f t="shared" ca="1" si="36"/>
        <v>4.341906812378534</v>
      </c>
      <c r="BA64" s="47">
        <f t="shared" ca="1" si="36"/>
        <v>3.9342029715744431</v>
      </c>
      <c r="BB64" s="47">
        <f t="shared" ca="1" si="36"/>
        <v>3.2680447239900152</v>
      </c>
      <c r="BC64" s="47">
        <f t="shared" ca="1" si="36"/>
        <v>3.2980433185497651</v>
      </c>
      <c r="BD64" s="47">
        <f t="shared" ca="1" si="36"/>
        <v>3.6063019994417842</v>
      </c>
      <c r="BE64" s="47">
        <f t="shared" ca="1" si="36"/>
        <v>4.3316183176991903</v>
      </c>
      <c r="BF64" s="47">
        <f t="shared" ca="1" si="36"/>
        <v>5.0511014334719961</v>
      </c>
      <c r="BG64" s="47">
        <f t="shared" ca="1" si="36"/>
        <v>6.0045151421415035</v>
      </c>
      <c r="BH64" s="47">
        <f t="shared" ca="1" si="36"/>
        <v>6.7820924050323175</v>
      </c>
      <c r="BI64" s="47">
        <f t="shared" ca="1" si="34"/>
        <v>6.6659943479407113</v>
      </c>
      <c r="BJ64" s="47">
        <f t="shared" ca="1" si="34"/>
        <v>5.9693734152036386</v>
      </c>
      <c r="BK64" s="47">
        <f t="shared" ca="1" si="34"/>
        <v>4.6476054644615656</v>
      </c>
      <c r="BL64" s="47">
        <f t="shared" ca="1" si="34"/>
        <v>4.341906812378534</v>
      </c>
      <c r="BM64" s="47">
        <f t="shared" ca="1" si="34"/>
        <v>3.9342029715744431</v>
      </c>
      <c r="BN64" s="47">
        <f t="shared" ca="1" si="34"/>
        <v>3.2680447239900152</v>
      </c>
      <c r="BO64" s="47">
        <f t="shared" ca="1" si="34"/>
        <v>3.2980433185497651</v>
      </c>
      <c r="BP64" s="47">
        <f t="shared" ca="1" si="34"/>
        <v>3.6063019994417842</v>
      </c>
      <c r="BQ64" s="47">
        <f t="shared" ca="1" si="34"/>
        <v>4.3316183176991903</v>
      </c>
      <c r="BR64" s="47">
        <f t="shared" ca="1" si="34"/>
        <v>5.0511014334719961</v>
      </c>
      <c r="BS64" s="47">
        <f t="shared" ca="1" si="39"/>
        <v>6.0045151421415035</v>
      </c>
      <c r="BT64" s="47">
        <f t="shared" ca="1" si="39"/>
        <v>6.7820924050323175</v>
      </c>
      <c r="BU64" s="47">
        <f t="shared" ca="1" si="39"/>
        <v>6.6659943479407113</v>
      </c>
      <c r="BV64" s="47">
        <f t="shared" ca="1" si="39"/>
        <v>5.9693734152036386</v>
      </c>
      <c r="BW64" s="47">
        <f t="shared" ca="1" si="39"/>
        <v>4.6476054644615656</v>
      </c>
      <c r="BX64" s="47">
        <f t="shared" ca="1" si="39"/>
        <v>4.341906812378534</v>
      </c>
      <c r="BY64" s="47">
        <f t="shared" ca="1" si="39"/>
        <v>3.9342029715744431</v>
      </c>
      <c r="BZ64" s="47">
        <f t="shared" ca="1" si="39"/>
        <v>3.2680447239900152</v>
      </c>
      <c r="CA64" s="47">
        <f t="shared" ca="1" si="39"/>
        <v>3.2980433185497651</v>
      </c>
      <c r="CB64" s="47">
        <f t="shared" ca="1" si="39"/>
        <v>3.6063019994417842</v>
      </c>
      <c r="CC64" s="47">
        <f t="shared" ca="1" si="38"/>
        <v>4.3316183176991903</v>
      </c>
      <c r="CD64" s="47">
        <f t="shared" ca="1" si="38"/>
        <v>5.0511014334719961</v>
      </c>
      <c r="CE64" s="47">
        <f t="shared" ca="1" si="38"/>
        <v>6.0045151421415035</v>
      </c>
      <c r="CF64" s="47">
        <f t="shared" ca="1" si="38"/>
        <v>6.7820924050323175</v>
      </c>
      <c r="CG64" s="47">
        <f t="shared" ca="1" si="38"/>
        <v>6.6659943479407113</v>
      </c>
      <c r="CH64" s="47">
        <f t="shared" ca="1" si="38"/>
        <v>5.9693734152036386</v>
      </c>
      <c r="CI64" s="47">
        <f t="shared" ca="1" si="38"/>
        <v>4.6476054644615656</v>
      </c>
      <c r="CJ64" s="47">
        <f t="shared" ca="1" si="38"/>
        <v>4.341906812378534</v>
      </c>
      <c r="CK64" s="47">
        <f t="shared" ca="1" si="38"/>
        <v>3.9342029715744431</v>
      </c>
      <c r="CL64" s="47">
        <f t="shared" ca="1" si="38"/>
        <v>3.2680447239900152</v>
      </c>
      <c r="CM64" s="47">
        <f t="shared" ca="1" si="33"/>
        <v>3.2980433185497651</v>
      </c>
      <c r="CN64" s="47">
        <f t="shared" ca="1" si="33"/>
        <v>3.6063019994417842</v>
      </c>
      <c r="CO64" s="47">
        <f t="shared" ca="1" si="33"/>
        <v>4.3316183176991903</v>
      </c>
      <c r="CP64" s="47">
        <f t="shared" ca="1" si="33"/>
        <v>5.0511014334719961</v>
      </c>
      <c r="CQ64" s="47">
        <f t="shared" ca="1" si="33"/>
        <v>6.0045151421415035</v>
      </c>
      <c r="CR64" s="47">
        <f t="shared" ca="1" si="33"/>
        <v>6.7820924050323175</v>
      </c>
      <c r="CS64" s="47">
        <f t="shared" ca="1" si="33"/>
        <v>6.6659943479407113</v>
      </c>
      <c r="CT64" s="47">
        <f t="shared" ca="1" si="33"/>
        <v>5.9693734152036386</v>
      </c>
      <c r="CU64" s="47">
        <f t="shared" ca="1" si="33"/>
        <v>4.6476054644615656</v>
      </c>
      <c r="CV64" s="47">
        <f t="shared" ca="1" si="33"/>
        <v>4.341906812378534</v>
      </c>
      <c r="CW64" s="47">
        <f t="shared" ca="1" si="35"/>
        <v>3.9342029715744431</v>
      </c>
      <c r="CX64" s="47">
        <f t="shared" ca="1" si="35"/>
        <v>3.2680447239900152</v>
      </c>
      <c r="CY64" s="47">
        <f t="shared" ca="1" si="35"/>
        <v>3.2980433185497651</v>
      </c>
      <c r="CZ64" s="47">
        <f t="shared" ca="1" si="35"/>
        <v>3.6063019994417842</v>
      </c>
      <c r="DA64" s="47">
        <f t="shared" ca="1" si="35"/>
        <v>4.3316183176991903</v>
      </c>
      <c r="DB64" s="47">
        <f t="shared" ca="1" si="35"/>
        <v>5.0511014334719961</v>
      </c>
      <c r="DC64" s="47">
        <f t="shared" ca="1" si="35"/>
        <v>6.0045151421415035</v>
      </c>
      <c r="DD64" s="47">
        <f t="shared" ca="1" si="35"/>
        <v>6.7820924050323175</v>
      </c>
    </row>
    <row r="65" spans="1:108" x14ac:dyDescent="0.25">
      <c r="A65" s="40" t="s">
        <v>138</v>
      </c>
      <c r="B65" s="40">
        <v>2439</v>
      </c>
      <c r="C65" s="40" t="s">
        <v>38</v>
      </c>
      <c r="D65" s="40" t="s">
        <v>1322</v>
      </c>
      <c r="E65" s="40" t="s">
        <v>160</v>
      </c>
      <c r="F65" s="40">
        <v>28.5</v>
      </c>
      <c r="G65" s="43">
        <v>45164</v>
      </c>
      <c r="I65" s="40" t="s">
        <v>79</v>
      </c>
      <c r="J65" s="40">
        <v>2</v>
      </c>
      <c r="K65" s="40" t="s">
        <v>33</v>
      </c>
      <c r="L65" s="40" t="s">
        <v>158</v>
      </c>
      <c r="M65" s="41"/>
      <c r="N65" s="41">
        <f>VLOOKUP($C65 &amp; $I65 &amp; $K65,FATOR!$A$3:$P$22,COLUMN(E$1),0)</f>
        <v>0.34510552382231963</v>
      </c>
      <c r="O65" s="41">
        <f>VLOOKUP($C65 &amp; $I65 &amp; $K65,FATOR!$A$3:$P$22,COLUMN(F$1),0)</f>
        <v>0.2866705898236856</v>
      </c>
      <c r="P65" s="41">
        <f>VLOOKUP($C65 &amp; $I65 &amp; $K65,FATOR!$A$3:$P$22,COLUMN(G$1),0)</f>
        <v>0.28930204548682154</v>
      </c>
      <c r="Q65" s="41">
        <f>VLOOKUP($C65 &amp; $I65 &amp; $K65,FATOR!$A$3:$P$22,COLUMN(H$1),0)</f>
        <v>0.31634228065278813</v>
      </c>
      <c r="R65" s="41">
        <f>VLOOKUP($C65 &amp; $I65 &amp; $K65,FATOR!$A$3:$P$22,COLUMN(I$1),0)</f>
        <v>0.37996651909642021</v>
      </c>
      <c r="S65" s="41">
        <f>VLOOKUP($C65 &amp; $I65 &amp; $K65,FATOR!$A$3:$P$22,COLUMN(J$1),0)</f>
        <v>0.44307907311157868</v>
      </c>
      <c r="T65" s="41">
        <f>VLOOKUP($C65 &amp; $I65 &amp; $K65,FATOR!$A$3:$P$22,COLUMN(K$1),0)</f>
        <v>0.5267118545738162</v>
      </c>
      <c r="U65" s="41">
        <f>VLOOKUP($C65 &amp; $I65 &amp; $K65,FATOR!$A$3:$P$22,COLUMN(L$1),0)</f>
        <v>0.5949203864063437</v>
      </c>
      <c r="V65" s="41">
        <f>VLOOKUP($C65 &amp; $I65 &amp; $K65,FATOR!$A$3:$P$22,COLUMN(M$1),0)</f>
        <v>0.58473634631058879</v>
      </c>
      <c r="W65" s="41">
        <f>VLOOKUP($C65 &amp; $I65 &amp; $K65,FATOR!$A$3:$P$22,COLUMN(N$1),0)</f>
        <v>0.52362924694768764</v>
      </c>
      <c r="X65" s="41">
        <f>VLOOKUP($C65 &amp; $I65 &amp; $K65,FATOR!$A$3:$P$22,COLUMN(O$1),0)</f>
        <v>0.40768468986504969</v>
      </c>
      <c r="Y65" s="41">
        <f>VLOOKUP($C65 &amp; $I65 &amp; $K65,FATOR!$A$3:$P$22,COLUMN(P$1),0)</f>
        <v>0.38086901862969602</v>
      </c>
      <c r="AA65" s="42">
        <f t="shared" si="10"/>
        <v>9.8355074289361095</v>
      </c>
      <c r="AB65" s="42">
        <f t="shared" si="11"/>
        <v>8.1701118099750403</v>
      </c>
      <c r="AC65" s="42">
        <f t="shared" si="12"/>
        <v>8.2451082963744131</v>
      </c>
      <c r="AD65" s="42">
        <f t="shared" si="13"/>
        <v>9.0157549986044625</v>
      </c>
      <c r="AE65" s="42">
        <f t="shared" si="14"/>
        <v>10.829045794247977</v>
      </c>
      <c r="AF65" s="42">
        <f t="shared" si="15"/>
        <v>12.627753583679992</v>
      </c>
      <c r="AG65" s="42">
        <f t="shared" si="16"/>
        <v>15.011287855353762</v>
      </c>
      <c r="AH65" s="42">
        <f t="shared" si="17"/>
        <v>16.955231012580796</v>
      </c>
      <c r="AI65" s="42">
        <f t="shared" si="18"/>
        <v>16.66498586985178</v>
      </c>
      <c r="AJ65" s="42">
        <f t="shared" si="19"/>
        <v>14.923433538009098</v>
      </c>
      <c r="AK65" s="42">
        <f t="shared" si="20"/>
        <v>11.619013661153916</v>
      </c>
      <c r="AL65" s="42">
        <f t="shared" si="21"/>
        <v>10.854767030946336</v>
      </c>
      <c r="AN65" s="43">
        <f t="shared" si="22"/>
        <v>45195</v>
      </c>
      <c r="AO65" s="47">
        <f t="shared" ca="1" si="37"/>
        <v>9.8355074289361095</v>
      </c>
      <c r="AP65" s="47">
        <f t="shared" ca="1" si="37"/>
        <v>8.1701118099750403</v>
      </c>
      <c r="AQ65" s="47">
        <f t="shared" ca="1" si="37"/>
        <v>8.2451082963744131</v>
      </c>
      <c r="AR65" s="47">
        <f t="shared" ca="1" si="37"/>
        <v>9.0157549986044625</v>
      </c>
      <c r="AS65" s="47">
        <f t="shared" ca="1" si="37"/>
        <v>10.829045794247977</v>
      </c>
      <c r="AT65" s="47">
        <f t="shared" ca="1" si="37"/>
        <v>12.627753583679992</v>
      </c>
      <c r="AU65" s="47">
        <f t="shared" ca="1" si="37"/>
        <v>15.011287855353762</v>
      </c>
      <c r="AV65" s="47">
        <f t="shared" ca="1" si="37"/>
        <v>16.955231012580796</v>
      </c>
      <c r="AW65" s="47">
        <f t="shared" ca="1" si="37"/>
        <v>16.66498586985178</v>
      </c>
      <c r="AX65" s="47">
        <f t="shared" ca="1" si="37"/>
        <v>14.923433538009098</v>
      </c>
      <c r="AY65" s="47">
        <f t="shared" ca="1" si="36"/>
        <v>11.619013661153916</v>
      </c>
      <c r="AZ65" s="47">
        <f t="shared" ca="1" si="36"/>
        <v>10.854767030946336</v>
      </c>
      <c r="BA65" s="47">
        <f t="shared" ca="1" si="36"/>
        <v>9.8355074289361095</v>
      </c>
      <c r="BB65" s="47">
        <f t="shared" ca="1" si="36"/>
        <v>8.1701118099750403</v>
      </c>
      <c r="BC65" s="47">
        <f t="shared" ca="1" si="36"/>
        <v>8.2451082963744131</v>
      </c>
      <c r="BD65" s="47">
        <f t="shared" ca="1" si="36"/>
        <v>9.0157549986044625</v>
      </c>
      <c r="BE65" s="47">
        <f t="shared" ca="1" si="36"/>
        <v>10.829045794247977</v>
      </c>
      <c r="BF65" s="47">
        <f t="shared" ca="1" si="36"/>
        <v>12.627753583679992</v>
      </c>
      <c r="BG65" s="47">
        <f t="shared" ca="1" si="36"/>
        <v>15.011287855353762</v>
      </c>
      <c r="BH65" s="47">
        <f t="shared" ca="1" si="36"/>
        <v>16.955231012580796</v>
      </c>
      <c r="BI65" s="47">
        <f t="shared" ca="1" si="34"/>
        <v>16.66498586985178</v>
      </c>
      <c r="BJ65" s="47">
        <f t="shared" ca="1" si="34"/>
        <v>14.923433538009098</v>
      </c>
      <c r="BK65" s="47">
        <f t="shared" ca="1" si="34"/>
        <v>11.619013661153916</v>
      </c>
      <c r="BL65" s="47">
        <f t="shared" ca="1" si="34"/>
        <v>10.854767030946336</v>
      </c>
      <c r="BM65" s="47">
        <f t="shared" ca="1" si="34"/>
        <v>9.8355074289361095</v>
      </c>
      <c r="BN65" s="47">
        <f t="shared" ca="1" si="34"/>
        <v>8.1701118099750403</v>
      </c>
      <c r="BO65" s="47">
        <f t="shared" ca="1" si="34"/>
        <v>8.2451082963744131</v>
      </c>
      <c r="BP65" s="47">
        <f t="shared" ca="1" si="34"/>
        <v>9.0157549986044625</v>
      </c>
      <c r="BQ65" s="47">
        <f t="shared" ca="1" si="34"/>
        <v>10.829045794247977</v>
      </c>
      <c r="BR65" s="47">
        <f t="shared" ca="1" si="34"/>
        <v>12.627753583679992</v>
      </c>
      <c r="BS65" s="47">
        <f t="shared" ca="1" si="39"/>
        <v>15.011287855353762</v>
      </c>
      <c r="BT65" s="47">
        <f t="shared" ca="1" si="39"/>
        <v>16.955231012580796</v>
      </c>
      <c r="BU65" s="47">
        <f t="shared" ca="1" si="39"/>
        <v>16.66498586985178</v>
      </c>
      <c r="BV65" s="47">
        <f t="shared" ca="1" si="39"/>
        <v>14.923433538009098</v>
      </c>
      <c r="BW65" s="47">
        <f t="shared" ca="1" si="39"/>
        <v>11.619013661153916</v>
      </c>
      <c r="BX65" s="47">
        <f t="shared" ca="1" si="39"/>
        <v>10.854767030946336</v>
      </c>
      <c r="BY65" s="47">
        <f t="shared" ca="1" si="39"/>
        <v>9.8355074289361095</v>
      </c>
      <c r="BZ65" s="47">
        <f t="shared" ca="1" si="39"/>
        <v>8.1701118099750403</v>
      </c>
      <c r="CA65" s="47">
        <f t="shared" ca="1" si="39"/>
        <v>8.2451082963744131</v>
      </c>
      <c r="CB65" s="47">
        <f t="shared" ca="1" si="39"/>
        <v>9.0157549986044625</v>
      </c>
      <c r="CC65" s="47">
        <f t="shared" ca="1" si="38"/>
        <v>10.829045794247977</v>
      </c>
      <c r="CD65" s="47">
        <f t="shared" ca="1" si="38"/>
        <v>12.627753583679992</v>
      </c>
      <c r="CE65" s="47">
        <f t="shared" ca="1" si="38"/>
        <v>15.011287855353762</v>
      </c>
      <c r="CF65" s="47">
        <f t="shared" ca="1" si="38"/>
        <v>16.955231012580796</v>
      </c>
      <c r="CG65" s="47">
        <f t="shared" ca="1" si="38"/>
        <v>16.66498586985178</v>
      </c>
      <c r="CH65" s="47">
        <f t="shared" ca="1" si="38"/>
        <v>14.923433538009098</v>
      </c>
      <c r="CI65" s="47">
        <f t="shared" ca="1" si="38"/>
        <v>11.619013661153916</v>
      </c>
      <c r="CJ65" s="47">
        <f t="shared" ca="1" si="38"/>
        <v>10.854767030946336</v>
      </c>
      <c r="CK65" s="47">
        <f t="shared" ca="1" si="38"/>
        <v>9.8355074289361095</v>
      </c>
      <c r="CL65" s="47">
        <f t="shared" ca="1" si="38"/>
        <v>8.1701118099750403</v>
      </c>
      <c r="CM65" s="47">
        <f t="shared" ca="1" si="33"/>
        <v>8.2451082963744131</v>
      </c>
      <c r="CN65" s="47">
        <f t="shared" ca="1" si="33"/>
        <v>9.0157549986044625</v>
      </c>
      <c r="CO65" s="47">
        <f t="shared" ca="1" si="33"/>
        <v>10.829045794247977</v>
      </c>
      <c r="CP65" s="47">
        <f t="shared" ca="1" si="33"/>
        <v>12.627753583679992</v>
      </c>
      <c r="CQ65" s="47">
        <f t="shared" ca="1" si="33"/>
        <v>15.011287855353762</v>
      </c>
      <c r="CR65" s="47">
        <f t="shared" ca="1" si="33"/>
        <v>16.955231012580796</v>
      </c>
      <c r="CS65" s="47">
        <f t="shared" ref="CM65:CV91" ca="1" si="40">IF($AN65&lt;=CS$1,HLOOKUP(MONTH(CS$1),$AA:$AL,ROW($AO65),0),"")</f>
        <v>16.66498586985178</v>
      </c>
      <c r="CT65" s="47">
        <f t="shared" ca="1" si="40"/>
        <v>14.923433538009098</v>
      </c>
      <c r="CU65" s="47">
        <f t="shared" ca="1" si="40"/>
        <v>11.619013661153916</v>
      </c>
      <c r="CV65" s="47">
        <f t="shared" ca="1" si="40"/>
        <v>10.854767030946336</v>
      </c>
      <c r="CW65" s="47">
        <f t="shared" ca="1" si="35"/>
        <v>9.8355074289361095</v>
      </c>
      <c r="CX65" s="47">
        <f t="shared" ca="1" si="35"/>
        <v>8.1701118099750403</v>
      </c>
      <c r="CY65" s="47">
        <f t="shared" ca="1" si="35"/>
        <v>8.2451082963744131</v>
      </c>
      <c r="CZ65" s="47">
        <f t="shared" ca="1" si="35"/>
        <v>9.0157549986044625</v>
      </c>
      <c r="DA65" s="47">
        <f t="shared" ca="1" si="35"/>
        <v>10.829045794247977</v>
      </c>
      <c r="DB65" s="47">
        <f t="shared" ca="1" si="35"/>
        <v>12.627753583679992</v>
      </c>
      <c r="DC65" s="47">
        <f t="shared" ca="1" si="35"/>
        <v>15.011287855353762</v>
      </c>
      <c r="DD65" s="47">
        <f t="shared" ca="1" si="35"/>
        <v>16.955231012580796</v>
      </c>
    </row>
    <row r="66" spans="1:108" x14ac:dyDescent="0.25">
      <c r="A66" s="40" t="s">
        <v>138</v>
      </c>
      <c r="B66" s="40">
        <v>2557</v>
      </c>
      <c r="C66" s="40" t="s">
        <v>38</v>
      </c>
      <c r="D66" s="40" t="s">
        <v>1323</v>
      </c>
      <c r="E66" s="40" t="s">
        <v>160</v>
      </c>
      <c r="F66" s="40">
        <v>28.5</v>
      </c>
      <c r="G66" s="43">
        <v>45167</v>
      </c>
      <c r="I66" s="40" t="s">
        <v>79</v>
      </c>
      <c r="J66" s="40">
        <v>2</v>
      </c>
      <c r="K66" s="40" t="s">
        <v>33</v>
      </c>
      <c r="L66" s="40" t="s">
        <v>158</v>
      </c>
      <c r="M66" s="41"/>
      <c r="N66" s="41">
        <f>VLOOKUP($C66 &amp; $I66 &amp; $K66,FATOR!$A$3:$P$22,COLUMN(E$1),0)</f>
        <v>0.34510552382231963</v>
      </c>
      <c r="O66" s="41">
        <f>VLOOKUP($C66 &amp; $I66 &amp; $K66,FATOR!$A$3:$P$22,COLUMN(F$1),0)</f>
        <v>0.2866705898236856</v>
      </c>
      <c r="P66" s="41">
        <f>VLOOKUP($C66 &amp; $I66 &amp; $K66,FATOR!$A$3:$P$22,COLUMN(G$1),0)</f>
        <v>0.28930204548682154</v>
      </c>
      <c r="Q66" s="41">
        <f>VLOOKUP($C66 &amp; $I66 &amp; $K66,FATOR!$A$3:$P$22,COLUMN(H$1),0)</f>
        <v>0.31634228065278813</v>
      </c>
      <c r="R66" s="41">
        <f>VLOOKUP($C66 &amp; $I66 &amp; $K66,FATOR!$A$3:$P$22,COLUMN(I$1),0)</f>
        <v>0.37996651909642021</v>
      </c>
      <c r="S66" s="41">
        <f>VLOOKUP($C66 &amp; $I66 &amp; $K66,FATOR!$A$3:$P$22,COLUMN(J$1),0)</f>
        <v>0.44307907311157868</v>
      </c>
      <c r="T66" s="41">
        <f>VLOOKUP($C66 &amp; $I66 &amp; $K66,FATOR!$A$3:$P$22,COLUMN(K$1),0)</f>
        <v>0.5267118545738162</v>
      </c>
      <c r="U66" s="41">
        <f>VLOOKUP($C66 &amp; $I66 &amp; $K66,FATOR!$A$3:$P$22,COLUMN(L$1),0)</f>
        <v>0.5949203864063437</v>
      </c>
      <c r="V66" s="41">
        <f>VLOOKUP($C66 &amp; $I66 &amp; $K66,FATOR!$A$3:$P$22,COLUMN(M$1),0)</f>
        <v>0.58473634631058879</v>
      </c>
      <c r="W66" s="41">
        <f>VLOOKUP($C66 &amp; $I66 &amp; $K66,FATOR!$A$3:$P$22,COLUMN(N$1),0)</f>
        <v>0.52362924694768764</v>
      </c>
      <c r="X66" s="41">
        <f>VLOOKUP($C66 &amp; $I66 &amp; $K66,FATOR!$A$3:$P$22,COLUMN(O$1),0)</f>
        <v>0.40768468986504969</v>
      </c>
      <c r="Y66" s="41">
        <f>VLOOKUP($C66 &amp; $I66 &amp; $K66,FATOR!$A$3:$P$22,COLUMN(P$1),0)</f>
        <v>0.38086901862969602</v>
      </c>
      <c r="AA66" s="42">
        <f t="shared" si="10"/>
        <v>9.8355074289361095</v>
      </c>
      <c r="AB66" s="42">
        <f t="shared" si="11"/>
        <v>8.1701118099750403</v>
      </c>
      <c r="AC66" s="42">
        <f t="shared" si="12"/>
        <v>8.2451082963744131</v>
      </c>
      <c r="AD66" s="42">
        <f t="shared" si="13"/>
        <v>9.0157549986044625</v>
      </c>
      <c r="AE66" s="42">
        <f t="shared" si="14"/>
        <v>10.829045794247977</v>
      </c>
      <c r="AF66" s="42">
        <f t="shared" si="15"/>
        <v>12.627753583679992</v>
      </c>
      <c r="AG66" s="42">
        <f t="shared" si="16"/>
        <v>15.011287855353762</v>
      </c>
      <c r="AH66" s="42">
        <f t="shared" si="17"/>
        <v>16.955231012580796</v>
      </c>
      <c r="AI66" s="42">
        <f t="shared" si="18"/>
        <v>16.66498586985178</v>
      </c>
      <c r="AJ66" s="42">
        <f t="shared" si="19"/>
        <v>14.923433538009098</v>
      </c>
      <c r="AK66" s="42">
        <f t="shared" si="20"/>
        <v>11.619013661153916</v>
      </c>
      <c r="AL66" s="42">
        <f t="shared" si="21"/>
        <v>10.854767030946336</v>
      </c>
      <c r="AN66" s="43">
        <f t="shared" si="22"/>
        <v>45198</v>
      </c>
      <c r="AO66" s="47">
        <f t="shared" ca="1" si="37"/>
        <v>9.8355074289361095</v>
      </c>
      <c r="AP66" s="47">
        <f t="shared" ca="1" si="37"/>
        <v>8.1701118099750403</v>
      </c>
      <c r="AQ66" s="47">
        <f t="shared" ca="1" si="37"/>
        <v>8.2451082963744131</v>
      </c>
      <c r="AR66" s="47">
        <f t="shared" ca="1" si="37"/>
        <v>9.0157549986044625</v>
      </c>
      <c r="AS66" s="47">
        <f t="shared" ca="1" si="37"/>
        <v>10.829045794247977</v>
      </c>
      <c r="AT66" s="47">
        <f t="shared" ca="1" si="37"/>
        <v>12.627753583679992</v>
      </c>
      <c r="AU66" s="47">
        <f t="shared" ca="1" si="37"/>
        <v>15.011287855353762</v>
      </c>
      <c r="AV66" s="47">
        <f t="shared" ca="1" si="37"/>
        <v>16.955231012580796</v>
      </c>
      <c r="AW66" s="47">
        <f t="shared" ca="1" si="37"/>
        <v>16.66498586985178</v>
      </c>
      <c r="AX66" s="47">
        <f t="shared" ca="1" si="37"/>
        <v>14.923433538009098</v>
      </c>
      <c r="AY66" s="47">
        <f t="shared" ca="1" si="36"/>
        <v>11.619013661153916</v>
      </c>
      <c r="AZ66" s="47">
        <f t="shared" ca="1" si="36"/>
        <v>10.854767030946336</v>
      </c>
      <c r="BA66" s="47">
        <f t="shared" ca="1" si="36"/>
        <v>9.8355074289361095</v>
      </c>
      <c r="BB66" s="47">
        <f t="shared" ca="1" si="36"/>
        <v>8.1701118099750403</v>
      </c>
      <c r="BC66" s="47">
        <f t="shared" ca="1" si="36"/>
        <v>8.2451082963744131</v>
      </c>
      <c r="BD66" s="47">
        <f t="shared" ca="1" si="36"/>
        <v>9.0157549986044625</v>
      </c>
      <c r="BE66" s="47">
        <f t="shared" ca="1" si="36"/>
        <v>10.829045794247977</v>
      </c>
      <c r="BF66" s="47">
        <f t="shared" ca="1" si="36"/>
        <v>12.627753583679992</v>
      </c>
      <c r="BG66" s="47">
        <f t="shared" ca="1" si="36"/>
        <v>15.011287855353762</v>
      </c>
      <c r="BH66" s="47">
        <f t="shared" ca="1" si="36"/>
        <v>16.955231012580796</v>
      </c>
      <c r="BI66" s="47">
        <f t="shared" ca="1" si="34"/>
        <v>16.66498586985178</v>
      </c>
      <c r="BJ66" s="47">
        <f t="shared" ca="1" si="34"/>
        <v>14.923433538009098</v>
      </c>
      <c r="BK66" s="47">
        <f t="shared" ca="1" si="34"/>
        <v>11.619013661153916</v>
      </c>
      <c r="BL66" s="47">
        <f t="shared" ca="1" si="34"/>
        <v>10.854767030946336</v>
      </c>
      <c r="BM66" s="47">
        <f t="shared" ca="1" si="34"/>
        <v>9.8355074289361095</v>
      </c>
      <c r="BN66" s="47">
        <f t="shared" ca="1" si="34"/>
        <v>8.1701118099750403</v>
      </c>
      <c r="BO66" s="47">
        <f t="shared" ca="1" si="34"/>
        <v>8.2451082963744131</v>
      </c>
      <c r="BP66" s="47">
        <f t="shared" ca="1" si="34"/>
        <v>9.0157549986044625</v>
      </c>
      <c r="BQ66" s="47">
        <f t="shared" ca="1" si="34"/>
        <v>10.829045794247977</v>
      </c>
      <c r="BR66" s="47">
        <f t="shared" ca="1" si="34"/>
        <v>12.627753583679992</v>
      </c>
      <c r="BS66" s="47">
        <f t="shared" ca="1" si="39"/>
        <v>15.011287855353762</v>
      </c>
      <c r="BT66" s="47">
        <f t="shared" ca="1" si="39"/>
        <v>16.955231012580796</v>
      </c>
      <c r="BU66" s="47">
        <f t="shared" ca="1" si="39"/>
        <v>16.66498586985178</v>
      </c>
      <c r="BV66" s="47">
        <f t="shared" ca="1" si="39"/>
        <v>14.923433538009098</v>
      </c>
      <c r="BW66" s="47">
        <f t="shared" ca="1" si="39"/>
        <v>11.619013661153916</v>
      </c>
      <c r="BX66" s="47">
        <f t="shared" ca="1" si="39"/>
        <v>10.854767030946336</v>
      </c>
      <c r="BY66" s="47">
        <f t="shared" ca="1" si="39"/>
        <v>9.8355074289361095</v>
      </c>
      <c r="BZ66" s="47">
        <f t="shared" ca="1" si="39"/>
        <v>8.1701118099750403</v>
      </c>
      <c r="CA66" s="47">
        <f t="shared" ca="1" si="39"/>
        <v>8.2451082963744131</v>
      </c>
      <c r="CB66" s="47">
        <f t="shared" ca="1" si="39"/>
        <v>9.0157549986044625</v>
      </c>
      <c r="CC66" s="47">
        <f t="shared" ca="1" si="38"/>
        <v>10.829045794247977</v>
      </c>
      <c r="CD66" s="47">
        <f t="shared" ca="1" si="38"/>
        <v>12.627753583679992</v>
      </c>
      <c r="CE66" s="47">
        <f t="shared" ca="1" si="38"/>
        <v>15.011287855353762</v>
      </c>
      <c r="CF66" s="47">
        <f t="shared" ca="1" si="38"/>
        <v>16.955231012580796</v>
      </c>
      <c r="CG66" s="47">
        <f t="shared" ca="1" si="38"/>
        <v>16.66498586985178</v>
      </c>
      <c r="CH66" s="47">
        <f t="shared" ca="1" si="38"/>
        <v>14.923433538009098</v>
      </c>
      <c r="CI66" s="47">
        <f t="shared" ca="1" si="38"/>
        <v>11.619013661153916</v>
      </c>
      <c r="CJ66" s="47">
        <f t="shared" ca="1" si="38"/>
        <v>10.854767030946336</v>
      </c>
      <c r="CK66" s="47">
        <f t="shared" ca="1" si="38"/>
        <v>9.8355074289361095</v>
      </c>
      <c r="CL66" s="47">
        <f t="shared" ca="1" si="38"/>
        <v>8.1701118099750403</v>
      </c>
      <c r="CM66" s="47">
        <f t="shared" ca="1" si="40"/>
        <v>8.2451082963744131</v>
      </c>
      <c r="CN66" s="47">
        <f t="shared" ca="1" si="40"/>
        <v>9.0157549986044625</v>
      </c>
      <c r="CO66" s="47">
        <f t="shared" ca="1" si="40"/>
        <v>10.829045794247977</v>
      </c>
      <c r="CP66" s="47">
        <f t="shared" ca="1" si="40"/>
        <v>12.627753583679992</v>
      </c>
      <c r="CQ66" s="47">
        <f t="shared" ca="1" si="40"/>
        <v>15.011287855353762</v>
      </c>
      <c r="CR66" s="47">
        <f t="shared" ca="1" si="40"/>
        <v>16.955231012580796</v>
      </c>
      <c r="CS66" s="47">
        <f t="shared" ca="1" si="40"/>
        <v>16.66498586985178</v>
      </c>
      <c r="CT66" s="47">
        <f t="shared" ca="1" si="40"/>
        <v>14.923433538009098</v>
      </c>
      <c r="CU66" s="47">
        <f t="shared" ca="1" si="40"/>
        <v>11.619013661153916</v>
      </c>
      <c r="CV66" s="47">
        <f t="shared" ca="1" si="40"/>
        <v>10.854767030946336</v>
      </c>
      <c r="CW66" s="47">
        <f t="shared" ca="1" si="35"/>
        <v>9.8355074289361095</v>
      </c>
      <c r="CX66" s="47">
        <f t="shared" ca="1" si="35"/>
        <v>8.1701118099750403</v>
      </c>
      <c r="CY66" s="47">
        <f t="shared" ca="1" si="35"/>
        <v>8.2451082963744131</v>
      </c>
      <c r="CZ66" s="47">
        <f t="shared" ca="1" si="35"/>
        <v>9.0157549986044625</v>
      </c>
      <c r="DA66" s="47">
        <f t="shared" ca="1" si="35"/>
        <v>10.829045794247977</v>
      </c>
      <c r="DB66" s="47">
        <f t="shared" ca="1" si="35"/>
        <v>12.627753583679992</v>
      </c>
      <c r="DC66" s="47">
        <f t="shared" ca="1" si="35"/>
        <v>15.011287855353762</v>
      </c>
      <c r="DD66" s="47">
        <f t="shared" ca="1" si="35"/>
        <v>16.955231012580796</v>
      </c>
    </row>
    <row r="67" spans="1:108" x14ac:dyDescent="0.25">
      <c r="A67" s="40" t="s">
        <v>138</v>
      </c>
      <c r="B67" s="40">
        <v>2557</v>
      </c>
      <c r="C67" s="40" t="s">
        <v>38</v>
      </c>
      <c r="D67" s="40" t="s">
        <v>1323</v>
      </c>
      <c r="E67" s="40" t="s">
        <v>130</v>
      </c>
      <c r="F67" s="40">
        <v>11.399999999999999</v>
      </c>
      <c r="G67" s="43">
        <v>45170</v>
      </c>
      <c r="I67" s="40" t="s">
        <v>79</v>
      </c>
      <c r="J67" s="40">
        <v>2</v>
      </c>
      <c r="K67" s="40" t="s">
        <v>33</v>
      </c>
      <c r="L67" s="40" t="s">
        <v>158</v>
      </c>
      <c r="M67" s="41"/>
      <c r="N67" s="41">
        <f>VLOOKUP($C67 &amp; $I67 &amp; $K67,FATOR!$A$3:$P$22,COLUMN(E$1),0)</f>
        <v>0.34510552382231963</v>
      </c>
      <c r="O67" s="41">
        <f>VLOOKUP($C67 &amp; $I67 &amp; $K67,FATOR!$A$3:$P$22,COLUMN(F$1),0)</f>
        <v>0.2866705898236856</v>
      </c>
      <c r="P67" s="41">
        <f>VLOOKUP($C67 &amp; $I67 &amp; $K67,FATOR!$A$3:$P$22,COLUMN(G$1),0)</f>
        <v>0.28930204548682154</v>
      </c>
      <c r="Q67" s="41">
        <f>VLOOKUP($C67 &amp; $I67 &amp; $K67,FATOR!$A$3:$P$22,COLUMN(H$1),0)</f>
        <v>0.31634228065278813</v>
      </c>
      <c r="R67" s="41">
        <f>VLOOKUP($C67 &amp; $I67 &amp; $K67,FATOR!$A$3:$P$22,COLUMN(I$1),0)</f>
        <v>0.37996651909642021</v>
      </c>
      <c r="S67" s="41">
        <f>VLOOKUP($C67 &amp; $I67 &amp; $K67,FATOR!$A$3:$P$22,COLUMN(J$1),0)</f>
        <v>0.44307907311157868</v>
      </c>
      <c r="T67" s="41">
        <f>VLOOKUP($C67 &amp; $I67 &amp; $K67,FATOR!$A$3:$P$22,COLUMN(K$1),0)</f>
        <v>0.5267118545738162</v>
      </c>
      <c r="U67" s="41">
        <f>VLOOKUP($C67 &amp; $I67 &amp; $K67,FATOR!$A$3:$P$22,COLUMN(L$1),0)</f>
        <v>0.5949203864063437</v>
      </c>
      <c r="V67" s="41">
        <f>VLOOKUP($C67 &amp; $I67 &amp; $K67,FATOR!$A$3:$P$22,COLUMN(M$1),0)</f>
        <v>0.58473634631058879</v>
      </c>
      <c r="W67" s="41">
        <f>VLOOKUP($C67 &amp; $I67 &amp; $K67,FATOR!$A$3:$P$22,COLUMN(N$1),0)</f>
        <v>0.52362924694768764</v>
      </c>
      <c r="X67" s="41">
        <f>VLOOKUP($C67 &amp; $I67 &amp; $K67,FATOR!$A$3:$P$22,COLUMN(O$1),0)</f>
        <v>0.40768468986504969</v>
      </c>
      <c r="Y67" s="41">
        <f>VLOOKUP($C67 &amp; $I67 &amp; $K67,FATOR!$A$3:$P$22,COLUMN(P$1),0)</f>
        <v>0.38086901862969602</v>
      </c>
      <c r="AA67" s="42">
        <f t="shared" ref="AA67:AA130" si="41">N67*$F67</f>
        <v>3.9342029715744431</v>
      </c>
      <c r="AB67" s="42">
        <f t="shared" ref="AB67:AB130" si="42">O67*$F67</f>
        <v>3.2680447239900152</v>
      </c>
      <c r="AC67" s="42">
        <f t="shared" ref="AC67:AC130" si="43">P67*$F67</f>
        <v>3.2980433185497651</v>
      </c>
      <c r="AD67" s="42">
        <f t="shared" ref="AD67:AD130" si="44">Q67*$F67</f>
        <v>3.6063019994417842</v>
      </c>
      <c r="AE67" s="42">
        <f t="shared" ref="AE67:AE130" si="45">R67*$F67</f>
        <v>4.3316183176991903</v>
      </c>
      <c r="AF67" s="42">
        <f t="shared" ref="AF67:AF130" si="46">S67*$F67</f>
        <v>5.0511014334719961</v>
      </c>
      <c r="AG67" s="42">
        <f t="shared" ref="AG67:AG130" si="47">T67*$F67</f>
        <v>6.0045151421415035</v>
      </c>
      <c r="AH67" s="42">
        <f t="shared" ref="AH67:AH130" si="48">U67*$F67</f>
        <v>6.7820924050323175</v>
      </c>
      <c r="AI67" s="42">
        <f t="shared" ref="AI67:AI130" si="49">V67*$F67</f>
        <v>6.6659943479407113</v>
      </c>
      <c r="AJ67" s="42">
        <f t="shared" ref="AJ67:AJ130" si="50">W67*$F67</f>
        <v>5.9693734152036386</v>
      </c>
      <c r="AK67" s="42">
        <f t="shared" ref="AK67:AK130" si="51">X67*$F67</f>
        <v>4.6476054644615656</v>
      </c>
      <c r="AL67" s="42">
        <f t="shared" ref="AL67:AL130" si="52">Y67*$F67</f>
        <v>4.341906812378534</v>
      </c>
      <c r="AN67" s="43">
        <f t="shared" ref="AN67:AN130" si="53">IF(DAY(G67)&gt;1,G67+31,G67)</f>
        <v>45170</v>
      </c>
      <c r="AO67" s="47">
        <f t="shared" ca="1" si="37"/>
        <v>3.9342029715744431</v>
      </c>
      <c r="AP67" s="47">
        <f t="shared" ca="1" si="37"/>
        <v>3.2680447239900152</v>
      </c>
      <c r="AQ67" s="47">
        <f t="shared" ca="1" si="37"/>
        <v>3.2980433185497651</v>
      </c>
      <c r="AR67" s="47">
        <f t="shared" ca="1" si="37"/>
        <v>3.6063019994417842</v>
      </c>
      <c r="AS67" s="47">
        <f t="shared" ca="1" si="37"/>
        <v>4.3316183176991903</v>
      </c>
      <c r="AT67" s="47">
        <f t="shared" ca="1" si="37"/>
        <v>5.0511014334719961</v>
      </c>
      <c r="AU67" s="47">
        <f t="shared" ca="1" si="37"/>
        <v>6.0045151421415035</v>
      </c>
      <c r="AV67" s="47">
        <f t="shared" ca="1" si="37"/>
        <v>6.7820924050323175</v>
      </c>
      <c r="AW67" s="47">
        <f t="shared" ca="1" si="37"/>
        <v>6.6659943479407113</v>
      </c>
      <c r="AX67" s="47">
        <f t="shared" ca="1" si="37"/>
        <v>5.9693734152036386</v>
      </c>
      <c r="AY67" s="47">
        <f t="shared" ca="1" si="36"/>
        <v>4.6476054644615656</v>
      </c>
      <c r="AZ67" s="47">
        <f t="shared" ca="1" si="36"/>
        <v>4.341906812378534</v>
      </c>
      <c r="BA67" s="47">
        <f t="shared" ca="1" si="36"/>
        <v>3.9342029715744431</v>
      </c>
      <c r="BB67" s="47">
        <f t="shared" ca="1" si="36"/>
        <v>3.2680447239900152</v>
      </c>
      <c r="BC67" s="47">
        <f t="shared" ca="1" si="36"/>
        <v>3.2980433185497651</v>
      </c>
      <c r="BD67" s="47">
        <f t="shared" ca="1" si="36"/>
        <v>3.6063019994417842</v>
      </c>
      <c r="BE67" s="47">
        <f t="shared" ca="1" si="36"/>
        <v>4.3316183176991903</v>
      </c>
      <c r="BF67" s="47">
        <f t="shared" ca="1" si="36"/>
        <v>5.0511014334719961</v>
      </c>
      <c r="BG67" s="47">
        <f t="shared" ca="1" si="36"/>
        <v>6.0045151421415035</v>
      </c>
      <c r="BH67" s="47">
        <f t="shared" ca="1" si="36"/>
        <v>6.7820924050323175</v>
      </c>
      <c r="BI67" s="47">
        <f t="shared" ca="1" si="34"/>
        <v>6.6659943479407113</v>
      </c>
      <c r="BJ67" s="47">
        <f t="shared" ca="1" si="34"/>
        <v>5.9693734152036386</v>
      </c>
      <c r="BK67" s="47">
        <f t="shared" ca="1" si="34"/>
        <v>4.6476054644615656</v>
      </c>
      <c r="BL67" s="47">
        <f t="shared" ca="1" si="34"/>
        <v>4.341906812378534</v>
      </c>
      <c r="BM67" s="47">
        <f t="shared" ca="1" si="34"/>
        <v>3.9342029715744431</v>
      </c>
      <c r="BN67" s="47">
        <f t="shared" ca="1" si="34"/>
        <v>3.2680447239900152</v>
      </c>
      <c r="BO67" s="47">
        <f t="shared" ca="1" si="34"/>
        <v>3.2980433185497651</v>
      </c>
      <c r="BP67" s="47">
        <f t="shared" ca="1" si="34"/>
        <v>3.6063019994417842</v>
      </c>
      <c r="BQ67" s="47">
        <f t="shared" ca="1" si="34"/>
        <v>4.3316183176991903</v>
      </c>
      <c r="BR67" s="47">
        <f t="shared" ca="1" si="34"/>
        <v>5.0511014334719961</v>
      </c>
      <c r="BS67" s="47">
        <f t="shared" ca="1" si="39"/>
        <v>6.0045151421415035</v>
      </c>
      <c r="BT67" s="47">
        <f t="shared" ca="1" si="39"/>
        <v>6.7820924050323175</v>
      </c>
      <c r="BU67" s="47">
        <f t="shared" ca="1" si="39"/>
        <v>6.6659943479407113</v>
      </c>
      <c r="BV67" s="47">
        <f t="shared" ca="1" si="39"/>
        <v>5.9693734152036386</v>
      </c>
      <c r="BW67" s="47">
        <f t="shared" ca="1" si="39"/>
        <v>4.6476054644615656</v>
      </c>
      <c r="BX67" s="47">
        <f t="shared" ca="1" si="39"/>
        <v>4.341906812378534</v>
      </c>
      <c r="BY67" s="47">
        <f t="shared" ca="1" si="39"/>
        <v>3.9342029715744431</v>
      </c>
      <c r="BZ67" s="47">
        <f t="shared" ca="1" si="39"/>
        <v>3.2680447239900152</v>
      </c>
      <c r="CA67" s="47">
        <f t="shared" ca="1" si="39"/>
        <v>3.2980433185497651</v>
      </c>
      <c r="CB67" s="47">
        <f t="shared" ca="1" si="39"/>
        <v>3.6063019994417842</v>
      </c>
      <c r="CC67" s="47">
        <f t="shared" ca="1" si="38"/>
        <v>4.3316183176991903</v>
      </c>
      <c r="CD67" s="47">
        <f t="shared" ca="1" si="38"/>
        <v>5.0511014334719961</v>
      </c>
      <c r="CE67" s="47">
        <f t="shared" ca="1" si="38"/>
        <v>6.0045151421415035</v>
      </c>
      <c r="CF67" s="47">
        <f t="shared" ca="1" si="38"/>
        <v>6.7820924050323175</v>
      </c>
      <c r="CG67" s="47">
        <f t="shared" ca="1" si="38"/>
        <v>6.6659943479407113</v>
      </c>
      <c r="CH67" s="47">
        <f t="shared" ca="1" si="38"/>
        <v>5.9693734152036386</v>
      </c>
      <c r="CI67" s="47">
        <f t="shared" ca="1" si="38"/>
        <v>4.6476054644615656</v>
      </c>
      <c r="CJ67" s="47">
        <f t="shared" ca="1" si="38"/>
        <v>4.341906812378534</v>
      </c>
      <c r="CK67" s="47">
        <f t="shared" ca="1" si="38"/>
        <v>3.9342029715744431</v>
      </c>
      <c r="CL67" s="47">
        <f t="shared" ca="1" si="38"/>
        <v>3.2680447239900152</v>
      </c>
      <c r="CM67" s="47">
        <f t="shared" ca="1" si="40"/>
        <v>3.2980433185497651</v>
      </c>
      <c r="CN67" s="47">
        <f t="shared" ca="1" si="40"/>
        <v>3.6063019994417842</v>
      </c>
      <c r="CO67" s="47">
        <f t="shared" ca="1" si="40"/>
        <v>4.3316183176991903</v>
      </c>
      <c r="CP67" s="47">
        <f t="shared" ca="1" si="40"/>
        <v>5.0511014334719961</v>
      </c>
      <c r="CQ67" s="47">
        <f t="shared" ca="1" si="40"/>
        <v>6.0045151421415035</v>
      </c>
      <c r="CR67" s="47">
        <f t="shared" ca="1" si="40"/>
        <v>6.7820924050323175</v>
      </c>
      <c r="CS67" s="47">
        <f t="shared" ca="1" si="40"/>
        <v>6.6659943479407113</v>
      </c>
      <c r="CT67" s="47">
        <f t="shared" ca="1" si="40"/>
        <v>5.9693734152036386</v>
      </c>
      <c r="CU67" s="47">
        <f t="shared" ca="1" si="40"/>
        <v>4.6476054644615656</v>
      </c>
      <c r="CV67" s="47">
        <f t="shared" ca="1" si="40"/>
        <v>4.341906812378534</v>
      </c>
      <c r="CW67" s="47">
        <f t="shared" ca="1" si="35"/>
        <v>3.9342029715744431</v>
      </c>
      <c r="CX67" s="47">
        <f t="shared" ca="1" si="35"/>
        <v>3.2680447239900152</v>
      </c>
      <c r="CY67" s="47">
        <f t="shared" ca="1" si="35"/>
        <v>3.2980433185497651</v>
      </c>
      <c r="CZ67" s="47">
        <f t="shared" ca="1" si="35"/>
        <v>3.6063019994417842</v>
      </c>
      <c r="DA67" s="47">
        <f t="shared" ca="1" si="35"/>
        <v>4.3316183176991903</v>
      </c>
      <c r="DB67" s="47">
        <f t="shared" ca="1" si="35"/>
        <v>5.0511014334719961</v>
      </c>
      <c r="DC67" s="47">
        <f t="shared" ca="1" si="35"/>
        <v>6.0045151421415035</v>
      </c>
      <c r="DD67" s="47">
        <f t="shared" ca="1" si="35"/>
        <v>6.7820924050323175</v>
      </c>
    </row>
    <row r="68" spans="1:108" x14ac:dyDescent="0.25">
      <c r="A68" s="40" t="s">
        <v>138</v>
      </c>
      <c r="B68" s="40">
        <v>2512</v>
      </c>
      <c r="C68" s="40" t="s">
        <v>38</v>
      </c>
      <c r="D68" s="40" t="s">
        <v>1324</v>
      </c>
      <c r="E68" s="40" t="s">
        <v>130</v>
      </c>
      <c r="F68" s="40">
        <v>45.6</v>
      </c>
      <c r="G68" s="43">
        <v>45149</v>
      </c>
      <c r="I68" s="40" t="s">
        <v>79</v>
      </c>
      <c r="J68" s="40">
        <v>2</v>
      </c>
      <c r="K68" s="40" t="s">
        <v>33</v>
      </c>
      <c r="L68" s="40" t="s">
        <v>158</v>
      </c>
      <c r="M68" s="41"/>
      <c r="N68" s="41">
        <f>VLOOKUP($C68 &amp; $I68 &amp; $K68,FATOR!$A$3:$P$22,COLUMN(E$1),0)</f>
        <v>0.34510552382231963</v>
      </c>
      <c r="O68" s="41">
        <f>VLOOKUP($C68 &amp; $I68 &amp; $K68,FATOR!$A$3:$P$22,COLUMN(F$1),0)</f>
        <v>0.2866705898236856</v>
      </c>
      <c r="P68" s="41">
        <f>VLOOKUP($C68 &amp; $I68 &amp; $K68,FATOR!$A$3:$P$22,COLUMN(G$1),0)</f>
        <v>0.28930204548682154</v>
      </c>
      <c r="Q68" s="41">
        <f>VLOOKUP($C68 &amp; $I68 &amp; $K68,FATOR!$A$3:$P$22,COLUMN(H$1),0)</f>
        <v>0.31634228065278813</v>
      </c>
      <c r="R68" s="41">
        <f>VLOOKUP($C68 &amp; $I68 &amp; $K68,FATOR!$A$3:$P$22,COLUMN(I$1),0)</f>
        <v>0.37996651909642021</v>
      </c>
      <c r="S68" s="41">
        <f>VLOOKUP($C68 &amp; $I68 &amp; $K68,FATOR!$A$3:$P$22,COLUMN(J$1),0)</f>
        <v>0.44307907311157868</v>
      </c>
      <c r="T68" s="41">
        <f>VLOOKUP($C68 &amp; $I68 &amp; $K68,FATOR!$A$3:$P$22,COLUMN(K$1),0)</f>
        <v>0.5267118545738162</v>
      </c>
      <c r="U68" s="41">
        <f>VLOOKUP($C68 &amp; $I68 &amp; $K68,FATOR!$A$3:$P$22,COLUMN(L$1),0)</f>
        <v>0.5949203864063437</v>
      </c>
      <c r="V68" s="41">
        <f>VLOOKUP($C68 &amp; $I68 &amp; $K68,FATOR!$A$3:$P$22,COLUMN(M$1),0)</f>
        <v>0.58473634631058879</v>
      </c>
      <c r="W68" s="41">
        <f>VLOOKUP($C68 &amp; $I68 &amp; $K68,FATOR!$A$3:$P$22,COLUMN(N$1),0)</f>
        <v>0.52362924694768764</v>
      </c>
      <c r="X68" s="41">
        <f>VLOOKUP($C68 &amp; $I68 &amp; $K68,FATOR!$A$3:$P$22,COLUMN(O$1),0)</f>
        <v>0.40768468986504969</v>
      </c>
      <c r="Y68" s="41">
        <f>VLOOKUP($C68 &amp; $I68 &amp; $K68,FATOR!$A$3:$P$22,COLUMN(P$1),0)</f>
        <v>0.38086901862969602</v>
      </c>
      <c r="AA68" s="42">
        <f t="shared" si="41"/>
        <v>15.736811886297776</v>
      </c>
      <c r="AB68" s="42">
        <f t="shared" si="42"/>
        <v>13.072178895960064</v>
      </c>
      <c r="AC68" s="42">
        <f t="shared" si="43"/>
        <v>13.192173274199062</v>
      </c>
      <c r="AD68" s="42">
        <f t="shared" si="44"/>
        <v>14.425207997767139</v>
      </c>
      <c r="AE68" s="42">
        <f t="shared" si="45"/>
        <v>17.326473270796761</v>
      </c>
      <c r="AF68" s="42">
        <f t="shared" si="46"/>
        <v>20.204405733887988</v>
      </c>
      <c r="AG68" s="42">
        <f t="shared" si="47"/>
        <v>24.018060568566018</v>
      </c>
      <c r="AH68" s="42">
        <f t="shared" si="48"/>
        <v>27.128369620129273</v>
      </c>
      <c r="AI68" s="42">
        <f t="shared" si="49"/>
        <v>26.663977391762849</v>
      </c>
      <c r="AJ68" s="42">
        <f t="shared" si="50"/>
        <v>23.877493660814558</v>
      </c>
      <c r="AK68" s="42">
        <f t="shared" si="51"/>
        <v>18.590421857846266</v>
      </c>
      <c r="AL68" s="42">
        <f t="shared" si="52"/>
        <v>17.36762724951414</v>
      </c>
      <c r="AN68" s="43">
        <f t="shared" si="53"/>
        <v>45180</v>
      </c>
      <c r="AO68" s="47">
        <f t="shared" ca="1" si="37"/>
        <v>15.736811886297776</v>
      </c>
      <c r="AP68" s="47">
        <f t="shared" ca="1" si="37"/>
        <v>13.072178895960064</v>
      </c>
      <c r="AQ68" s="47">
        <f t="shared" ca="1" si="37"/>
        <v>13.192173274199062</v>
      </c>
      <c r="AR68" s="47">
        <f t="shared" ca="1" si="37"/>
        <v>14.425207997767139</v>
      </c>
      <c r="AS68" s="47">
        <f t="shared" ca="1" si="37"/>
        <v>17.326473270796761</v>
      </c>
      <c r="AT68" s="47">
        <f t="shared" ca="1" si="37"/>
        <v>20.204405733887988</v>
      </c>
      <c r="AU68" s="47">
        <f t="shared" ca="1" si="37"/>
        <v>24.018060568566018</v>
      </c>
      <c r="AV68" s="47">
        <f t="shared" ca="1" si="37"/>
        <v>27.128369620129273</v>
      </c>
      <c r="AW68" s="47">
        <f t="shared" ca="1" si="37"/>
        <v>26.663977391762849</v>
      </c>
      <c r="AX68" s="47">
        <f t="shared" ca="1" si="37"/>
        <v>23.877493660814558</v>
      </c>
      <c r="AY68" s="47">
        <f t="shared" ca="1" si="36"/>
        <v>18.590421857846266</v>
      </c>
      <c r="AZ68" s="47">
        <f t="shared" ca="1" si="36"/>
        <v>17.36762724951414</v>
      </c>
      <c r="BA68" s="47">
        <f t="shared" ca="1" si="36"/>
        <v>15.736811886297776</v>
      </c>
      <c r="BB68" s="47">
        <f t="shared" ca="1" si="36"/>
        <v>13.072178895960064</v>
      </c>
      <c r="BC68" s="47">
        <f t="shared" ca="1" si="36"/>
        <v>13.192173274199062</v>
      </c>
      <c r="BD68" s="47">
        <f t="shared" ca="1" si="36"/>
        <v>14.425207997767139</v>
      </c>
      <c r="BE68" s="47">
        <f t="shared" ca="1" si="36"/>
        <v>17.326473270796761</v>
      </c>
      <c r="BF68" s="47">
        <f t="shared" ca="1" si="36"/>
        <v>20.204405733887988</v>
      </c>
      <c r="BG68" s="47">
        <f t="shared" ca="1" si="36"/>
        <v>24.018060568566018</v>
      </c>
      <c r="BH68" s="47">
        <f t="shared" ca="1" si="36"/>
        <v>27.128369620129273</v>
      </c>
      <c r="BI68" s="47">
        <f t="shared" ca="1" si="34"/>
        <v>26.663977391762849</v>
      </c>
      <c r="BJ68" s="47">
        <f t="shared" ca="1" si="34"/>
        <v>23.877493660814558</v>
      </c>
      <c r="BK68" s="47">
        <f t="shared" ca="1" si="34"/>
        <v>18.590421857846266</v>
      </c>
      <c r="BL68" s="47">
        <f t="shared" ca="1" si="34"/>
        <v>17.36762724951414</v>
      </c>
      <c r="BM68" s="47">
        <f t="shared" ca="1" si="34"/>
        <v>15.736811886297776</v>
      </c>
      <c r="BN68" s="47">
        <f t="shared" ca="1" si="34"/>
        <v>13.072178895960064</v>
      </c>
      <c r="BO68" s="47">
        <f t="shared" ca="1" si="34"/>
        <v>13.192173274199062</v>
      </c>
      <c r="BP68" s="47">
        <f t="shared" ca="1" si="34"/>
        <v>14.425207997767139</v>
      </c>
      <c r="BQ68" s="47">
        <f t="shared" ca="1" si="34"/>
        <v>17.326473270796761</v>
      </c>
      <c r="BR68" s="47">
        <f t="shared" ca="1" si="34"/>
        <v>20.204405733887988</v>
      </c>
      <c r="BS68" s="47">
        <f t="shared" ca="1" si="39"/>
        <v>24.018060568566018</v>
      </c>
      <c r="BT68" s="47">
        <f t="shared" ca="1" si="39"/>
        <v>27.128369620129273</v>
      </c>
      <c r="BU68" s="47">
        <f t="shared" ca="1" si="39"/>
        <v>26.663977391762849</v>
      </c>
      <c r="BV68" s="47">
        <f t="shared" ca="1" si="39"/>
        <v>23.877493660814558</v>
      </c>
      <c r="BW68" s="47">
        <f t="shared" ca="1" si="39"/>
        <v>18.590421857846266</v>
      </c>
      <c r="BX68" s="47">
        <f t="shared" ca="1" si="39"/>
        <v>17.36762724951414</v>
      </c>
      <c r="BY68" s="47">
        <f t="shared" ca="1" si="39"/>
        <v>15.736811886297776</v>
      </c>
      <c r="BZ68" s="47">
        <f t="shared" ca="1" si="39"/>
        <v>13.072178895960064</v>
      </c>
      <c r="CA68" s="47">
        <f t="shared" ca="1" si="39"/>
        <v>13.192173274199062</v>
      </c>
      <c r="CB68" s="47">
        <f t="shared" ca="1" si="39"/>
        <v>14.425207997767139</v>
      </c>
      <c r="CC68" s="47">
        <f t="shared" ca="1" si="38"/>
        <v>17.326473270796761</v>
      </c>
      <c r="CD68" s="47">
        <f t="shared" ca="1" si="38"/>
        <v>20.204405733887988</v>
      </c>
      <c r="CE68" s="47">
        <f t="shared" ca="1" si="38"/>
        <v>24.018060568566018</v>
      </c>
      <c r="CF68" s="47">
        <f t="shared" ca="1" si="38"/>
        <v>27.128369620129273</v>
      </c>
      <c r="CG68" s="47">
        <f t="shared" ca="1" si="38"/>
        <v>26.663977391762849</v>
      </c>
      <c r="CH68" s="47">
        <f t="shared" ca="1" si="38"/>
        <v>23.877493660814558</v>
      </c>
      <c r="CI68" s="47">
        <f t="shared" ca="1" si="38"/>
        <v>18.590421857846266</v>
      </c>
      <c r="CJ68" s="47">
        <f t="shared" ca="1" si="38"/>
        <v>17.36762724951414</v>
      </c>
      <c r="CK68" s="47">
        <f t="shared" ca="1" si="38"/>
        <v>15.736811886297776</v>
      </c>
      <c r="CL68" s="47">
        <f t="shared" ca="1" si="38"/>
        <v>13.072178895960064</v>
      </c>
      <c r="CM68" s="47">
        <f t="shared" ca="1" si="40"/>
        <v>13.192173274199062</v>
      </c>
      <c r="CN68" s="47">
        <f t="shared" ca="1" si="40"/>
        <v>14.425207997767139</v>
      </c>
      <c r="CO68" s="47">
        <f t="shared" ca="1" si="40"/>
        <v>17.326473270796761</v>
      </c>
      <c r="CP68" s="47">
        <f t="shared" ca="1" si="40"/>
        <v>20.204405733887988</v>
      </c>
      <c r="CQ68" s="47">
        <f t="shared" ca="1" si="40"/>
        <v>24.018060568566018</v>
      </c>
      <c r="CR68" s="47">
        <f t="shared" ca="1" si="40"/>
        <v>27.128369620129273</v>
      </c>
      <c r="CS68" s="47">
        <f t="shared" ca="1" si="40"/>
        <v>26.663977391762849</v>
      </c>
      <c r="CT68" s="47">
        <f t="shared" ca="1" si="40"/>
        <v>23.877493660814558</v>
      </c>
      <c r="CU68" s="47">
        <f t="shared" ca="1" si="40"/>
        <v>18.590421857846266</v>
      </c>
      <c r="CV68" s="47">
        <f t="shared" ca="1" si="40"/>
        <v>17.36762724951414</v>
      </c>
      <c r="CW68" s="47">
        <f t="shared" ca="1" si="35"/>
        <v>15.736811886297776</v>
      </c>
      <c r="CX68" s="47">
        <f t="shared" ca="1" si="35"/>
        <v>13.072178895960064</v>
      </c>
      <c r="CY68" s="47">
        <f t="shared" ca="1" si="35"/>
        <v>13.192173274199062</v>
      </c>
      <c r="CZ68" s="47">
        <f t="shared" ca="1" si="35"/>
        <v>14.425207997767139</v>
      </c>
      <c r="DA68" s="47">
        <f t="shared" ca="1" si="35"/>
        <v>17.326473270796761</v>
      </c>
      <c r="DB68" s="47">
        <f t="shared" ca="1" si="35"/>
        <v>20.204405733887988</v>
      </c>
      <c r="DC68" s="47">
        <f t="shared" ca="1" si="35"/>
        <v>24.018060568566018</v>
      </c>
      <c r="DD68" s="47">
        <f t="shared" ca="1" si="35"/>
        <v>27.128369620129273</v>
      </c>
    </row>
    <row r="69" spans="1:108" x14ac:dyDescent="0.25">
      <c r="A69" s="40" t="s">
        <v>138</v>
      </c>
      <c r="B69" s="40">
        <v>2460</v>
      </c>
      <c r="C69" s="40" t="s">
        <v>38</v>
      </c>
      <c r="D69" s="40" t="s">
        <v>1325</v>
      </c>
      <c r="E69" s="40" t="s">
        <v>130</v>
      </c>
      <c r="F69" s="40">
        <v>45.6</v>
      </c>
      <c r="G69" s="43">
        <v>45161</v>
      </c>
      <c r="I69" s="40" t="s">
        <v>79</v>
      </c>
      <c r="J69" s="40">
        <v>2</v>
      </c>
      <c r="K69" s="40" t="s">
        <v>33</v>
      </c>
      <c r="L69" s="40" t="s">
        <v>158</v>
      </c>
      <c r="M69" s="41"/>
      <c r="N69" s="41">
        <f>VLOOKUP($C69 &amp; $I69 &amp; $K69,FATOR!$A$3:$P$22,COLUMN(E$1),0)</f>
        <v>0.34510552382231963</v>
      </c>
      <c r="O69" s="41">
        <f>VLOOKUP($C69 &amp; $I69 &amp; $K69,FATOR!$A$3:$P$22,COLUMN(F$1),0)</f>
        <v>0.2866705898236856</v>
      </c>
      <c r="P69" s="41">
        <f>VLOOKUP($C69 &amp; $I69 &amp; $K69,FATOR!$A$3:$P$22,COLUMN(G$1),0)</f>
        <v>0.28930204548682154</v>
      </c>
      <c r="Q69" s="41">
        <f>VLOOKUP($C69 &amp; $I69 &amp; $K69,FATOR!$A$3:$P$22,COLUMN(H$1),0)</f>
        <v>0.31634228065278813</v>
      </c>
      <c r="R69" s="41">
        <f>VLOOKUP($C69 &amp; $I69 &amp; $K69,FATOR!$A$3:$P$22,COLUMN(I$1),0)</f>
        <v>0.37996651909642021</v>
      </c>
      <c r="S69" s="41">
        <f>VLOOKUP($C69 &amp; $I69 &amp; $K69,FATOR!$A$3:$P$22,COLUMN(J$1),0)</f>
        <v>0.44307907311157868</v>
      </c>
      <c r="T69" s="41">
        <f>VLOOKUP($C69 &amp; $I69 &amp; $K69,FATOR!$A$3:$P$22,COLUMN(K$1),0)</f>
        <v>0.5267118545738162</v>
      </c>
      <c r="U69" s="41">
        <f>VLOOKUP($C69 &amp; $I69 &amp; $K69,FATOR!$A$3:$P$22,COLUMN(L$1),0)</f>
        <v>0.5949203864063437</v>
      </c>
      <c r="V69" s="41">
        <f>VLOOKUP($C69 &amp; $I69 &amp; $K69,FATOR!$A$3:$P$22,COLUMN(M$1),0)</f>
        <v>0.58473634631058879</v>
      </c>
      <c r="W69" s="41">
        <f>VLOOKUP($C69 &amp; $I69 &amp; $K69,FATOR!$A$3:$P$22,COLUMN(N$1),0)</f>
        <v>0.52362924694768764</v>
      </c>
      <c r="X69" s="41">
        <f>VLOOKUP($C69 &amp; $I69 &amp; $K69,FATOR!$A$3:$P$22,COLUMN(O$1),0)</f>
        <v>0.40768468986504969</v>
      </c>
      <c r="Y69" s="41">
        <f>VLOOKUP($C69 &amp; $I69 &amp; $K69,FATOR!$A$3:$P$22,COLUMN(P$1),0)</f>
        <v>0.38086901862969602</v>
      </c>
      <c r="AA69" s="42">
        <f t="shared" si="41"/>
        <v>15.736811886297776</v>
      </c>
      <c r="AB69" s="42">
        <f t="shared" si="42"/>
        <v>13.072178895960064</v>
      </c>
      <c r="AC69" s="42">
        <f t="shared" si="43"/>
        <v>13.192173274199062</v>
      </c>
      <c r="AD69" s="42">
        <f t="shared" si="44"/>
        <v>14.425207997767139</v>
      </c>
      <c r="AE69" s="42">
        <f t="shared" si="45"/>
        <v>17.326473270796761</v>
      </c>
      <c r="AF69" s="42">
        <f t="shared" si="46"/>
        <v>20.204405733887988</v>
      </c>
      <c r="AG69" s="42">
        <f t="shared" si="47"/>
        <v>24.018060568566018</v>
      </c>
      <c r="AH69" s="42">
        <f t="shared" si="48"/>
        <v>27.128369620129273</v>
      </c>
      <c r="AI69" s="42">
        <f t="shared" si="49"/>
        <v>26.663977391762849</v>
      </c>
      <c r="AJ69" s="42">
        <f t="shared" si="50"/>
        <v>23.877493660814558</v>
      </c>
      <c r="AK69" s="42">
        <f t="shared" si="51"/>
        <v>18.590421857846266</v>
      </c>
      <c r="AL69" s="42">
        <f t="shared" si="52"/>
        <v>17.36762724951414</v>
      </c>
      <c r="AN69" s="43">
        <f t="shared" si="53"/>
        <v>45192</v>
      </c>
      <c r="AO69" s="47">
        <f t="shared" ca="1" si="37"/>
        <v>15.736811886297776</v>
      </c>
      <c r="AP69" s="47">
        <f t="shared" ca="1" si="37"/>
        <v>13.072178895960064</v>
      </c>
      <c r="AQ69" s="47">
        <f t="shared" ca="1" si="37"/>
        <v>13.192173274199062</v>
      </c>
      <c r="AR69" s="47">
        <f t="shared" ca="1" si="37"/>
        <v>14.425207997767139</v>
      </c>
      <c r="AS69" s="47">
        <f t="shared" ca="1" si="37"/>
        <v>17.326473270796761</v>
      </c>
      <c r="AT69" s="47">
        <f t="shared" ca="1" si="37"/>
        <v>20.204405733887988</v>
      </c>
      <c r="AU69" s="47">
        <f t="shared" ca="1" si="37"/>
        <v>24.018060568566018</v>
      </c>
      <c r="AV69" s="47">
        <f t="shared" ca="1" si="37"/>
        <v>27.128369620129273</v>
      </c>
      <c r="AW69" s="47">
        <f t="shared" ca="1" si="37"/>
        <v>26.663977391762849</v>
      </c>
      <c r="AX69" s="47">
        <f t="shared" ca="1" si="37"/>
        <v>23.877493660814558</v>
      </c>
      <c r="AY69" s="47">
        <f t="shared" ca="1" si="36"/>
        <v>18.590421857846266</v>
      </c>
      <c r="AZ69" s="47">
        <f t="shared" ca="1" si="36"/>
        <v>17.36762724951414</v>
      </c>
      <c r="BA69" s="47">
        <f t="shared" ca="1" si="36"/>
        <v>15.736811886297776</v>
      </c>
      <c r="BB69" s="47">
        <f t="shared" ca="1" si="36"/>
        <v>13.072178895960064</v>
      </c>
      <c r="BC69" s="47">
        <f t="shared" ca="1" si="36"/>
        <v>13.192173274199062</v>
      </c>
      <c r="BD69" s="47">
        <f t="shared" ca="1" si="36"/>
        <v>14.425207997767139</v>
      </c>
      <c r="BE69" s="47">
        <f t="shared" ca="1" si="36"/>
        <v>17.326473270796761</v>
      </c>
      <c r="BF69" s="47">
        <f t="shared" ca="1" si="36"/>
        <v>20.204405733887988</v>
      </c>
      <c r="BG69" s="47">
        <f t="shared" ca="1" si="36"/>
        <v>24.018060568566018</v>
      </c>
      <c r="BH69" s="47">
        <f t="shared" ca="1" si="36"/>
        <v>27.128369620129273</v>
      </c>
      <c r="BI69" s="47">
        <f t="shared" ca="1" si="34"/>
        <v>26.663977391762849</v>
      </c>
      <c r="BJ69" s="47">
        <f t="shared" ca="1" si="34"/>
        <v>23.877493660814558</v>
      </c>
      <c r="BK69" s="47">
        <f t="shared" ca="1" si="34"/>
        <v>18.590421857846266</v>
      </c>
      <c r="BL69" s="47">
        <f t="shared" ca="1" si="34"/>
        <v>17.36762724951414</v>
      </c>
      <c r="BM69" s="47">
        <f t="shared" ca="1" si="34"/>
        <v>15.736811886297776</v>
      </c>
      <c r="BN69" s="47">
        <f t="shared" ca="1" si="34"/>
        <v>13.072178895960064</v>
      </c>
      <c r="BO69" s="47">
        <f t="shared" ca="1" si="34"/>
        <v>13.192173274199062</v>
      </c>
      <c r="BP69" s="47">
        <f t="shared" ca="1" si="34"/>
        <v>14.425207997767139</v>
      </c>
      <c r="BQ69" s="47">
        <f t="shared" ca="1" si="34"/>
        <v>17.326473270796761</v>
      </c>
      <c r="BR69" s="47">
        <f t="shared" ca="1" si="34"/>
        <v>20.204405733887988</v>
      </c>
      <c r="BS69" s="47">
        <f t="shared" ca="1" si="39"/>
        <v>24.018060568566018</v>
      </c>
      <c r="BT69" s="47">
        <f t="shared" ca="1" si="39"/>
        <v>27.128369620129273</v>
      </c>
      <c r="BU69" s="47">
        <f t="shared" ca="1" si="39"/>
        <v>26.663977391762849</v>
      </c>
      <c r="BV69" s="47">
        <f t="shared" ca="1" si="39"/>
        <v>23.877493660814558</v>
      </c>
      <c r="BW69" s="47">
        <f t="shared" ca="1" si="39"/>
        <v>18.590421857846266</v>
      </c>
      <c r="BX69" s="47">
        <f t="shared" ca="1" si="39"/>
        <v>17.36762724951414</v>
      </c>
      <c r="BY69" s="47">
        <f t="shared" ca="1" si="39"/>
        <v>15.736811886297776</v>
      </c>
      <c r="BZ69" s="47">
        <f t="shared" ca="1" si="39"/>
        <v>13.072178895960064</v>
      </c>
      <c r="CA69" s="47">
        <f t="shared" ca="1" si="39"/>
        <v>13.192173274199062</v>
      </c>
      <c r="CB69" s="47">
        <f t="shared" ca="1" si="39"/>
        <v>14.425207997767139</v>
      </c>
      <c r="CC69" s="47">
        <f t="shared" ca="1" si="38"/>
        <v>17.326473270796761</v>
      </c>
      <c r="CD69" s="47">
        <f t="shared" ca="1" si="38"/>
        <v>20.204405733887988</v>
      </c>
      <c r="CE69" s="47">
        <f t="shared" ca="1" si="38"/>
        <v>24.018060568566018</v>
      </c>
      <c r="CF69" s="47">
        <f t="shared" ca="1" si="38"/>
        <v>27.128369620129273</v>
      </c>
      <c r="CG69" s="47">
        <f t="shared" ca="1" si="38"/>
        <v>26.663977391762849</v>
      </c>
      <c r="CH69" s="47">
        <f t="shared" ca="1" si="38"/>
        <v>23.877493660814558</v>
      </c>
      <c r="CI69" s="47">
        <f t="shared" ca="1" si="38"/>
        <v>18.590421857846266</v>
      </c>
      <c r="CJ69" s="47">
        <f t="shared" ca="1" si="38"/>
        <v>17.36762724951414</v>
      </c>
      <c r="CK69" s="47">
        <f t="shared" ca="1" si="38"/>
        <v>15.736811886297776</v>
      </c>
      <c r="CL69" s="47">
        <f t="shared" ca="1" si="38"/>
        <v>13.072178895960064</v>
      </c>
      <c r="CM69" s="47">
        <f t="shared" ca="1" si="40"/>
        <v>13.192173274199062</v>
      </c>
      <c r="CN69" s="47">
        <f t="shared" ca="1" si="40"/>
        <v>14.425207997767139</v>
      </c>
      <c r="CO69" s="47">
        <f t="shared" ca="1" si="40"/>
        <v>17.326473270796761</v>
      </c>
      <c r="CP69" s="47">
        <f t="shared" ca="1" si="40"/>
        <v>20.204405733887988</v>
      </c>
      <c r="CQ69" s="47">
        <f t="shared" ca="1" si="40"/>
        <v>24.018060568566018</v>
      </c>
      <c r="CR69" s="47">
        <f t="shared" ca="1" si="40"/>
        <v>27.128369620129273</v>
      </c>
      <c r="CS69" s="47">
        <f t="shared" ca="1" si="40"/>
        <v>26.663977391762849</v>
      </c>
      <c r="CT69" s="47">
        <f t="shared" ca="1" si="40"/>
        <v>23.877493660814558</v>
      </c>
      <c r="CU69" s="47">
        <f t="shared" ca="1" si="40"/>
        <v>18.590421857846266</v>
      </c>
      <c r="CV69" s="47">
        <f t="shared" ca="1" si="40"/>
        <v>17.36762724951414</v>
      </c>
      <c r="CW69" s="47">
        <f t="shared" ca="1" si="35"/>
        <v>15.736811886297776</v>
      </c>
      <c r="CX69" s="47">
        <f t="shared" ca="1" si="35"/>
        <v>13.072178895960064</v>
      </c>
      <c r="CY69" s="47">
        <f t="shared" ca="1" si="35"/>
        <v>13.192173274199062</v>
      </c>
      <c r="CZ69" s="47">
        <f t="shared" ca="1" si="35"/>
        <v>14.425207997767139</v>
      </c>
      <c r="DA69" s="47">
        <f t="shared" ca="1" si="35"/>
        <v>17.326473270796761</v>
      </c>
      <c r="DB69" s="47">
        <f t="shared" ca="1" si="35"/>
        <v>20.204405733887988</v>
      </c>
      <c r="DC69" s="47">
        <f t="shared" ca="1" si="35"/>
        <v>24.018060568566018</v>
      </c>
      <c r="DD69" s="47">
        <f t="shared" ca="1" si="35"/>
        <v>27.128369620129273</v>
      </c>
    </row>
    <row r="70" spans="1:108" x14ac:dyDescent="0.25">
      <c r="A70" s="40" t="s">
        <v>138</v>
      </c>
      <c r="B70" s="40">
        <v>2389</v>
      </c>
      <c r="C70" s="40" t="s">
        <v>38</v>
      </c>
      <c r="D70" s="40" t="s">
        <v>1326</v>
      </c>
      <c r="E70" s="40" t="s">
        <v>130</v>
      </c>
      <c r="F70" s="40">
        <v>11.4</v>
      </c>
      <c r="G70" s="43">
        <v>45150</v>
      </c>
      <c r="I70" s="40" t="s">
        <v>79</v>
      </c>
      <c r="J70" s="40">
        <v>2</v>
      </c>
      <c r="K70" s="40" t="s">
        <v>33</v>
      </c>
      <c r="L70" s="40" t="s">
        <v>158</v>
      </c>
      <c r="M70" s="41"/>
      <c r="N70" s="41">
        <f>VLOOKUP($C70 &amp; $I70 &amp; $K70,FATOR!$A$3:$P$22,COLUMN(E$1),0)</f>
        <v>0.34510552382231963</v>
      </c>
      <c r="O70" s="41">
        <f>VLOOKUP($C70 &amp; $I70 &amp; $K70,FATOR!$A$3:$P$22,COLUMN(F$1),0)</f>
        <v>0.2866705898236856</v>
      </c>
      <c r="P70" s="41">
        <f>VLOOKUP($C70 &amp; $I70 &amp; $K70,FATOR!$A$3:$P$22,COLUMN(G$1),0)</f>
        <v>0.28930204548682154</v>
      </c>
      <c r="Q70" s="41">
        <f>VLOOKUP($C70 &amp; $I70 &amp; $K70,FATOR!$A$3:$P$22,COLUMN(H$1),0)</f>
        <v>0.31634228065278813</v>
      </c>
      <c r="R70" s="41">
        <f>VLOOKUP($C70 &amp; $I70 &amp; $K70,FATOR!$A$3:$P$22,COLUMN(I$1),0)</f>
        <v>0.37996651909642021</v>
      </c>
      <c r="S70" s="41">
        <f>VLOOKUP($C70 &amp; $I70 &amp; $K70,FATOR!$A$3:$P$22,COLUMN(J$1),0)</f>
        <v>0.44307907311157868</v>
      </c>
      <c r="T70" s="41">
        <f>VLOOKUP($C70 &amp; $I70 &amp; $K70,FATOR!$A$3:$P$22,COLUMN(K$1),0)</f>
        <v>0.5267118545738162</v>
      </c>
      <c r="U70" s="41">
        <f>VLOOKUP($C70 &amp; $I70 &amp; $K70,FATOR!$A$3:$P$22,COLUMN(L$1),0)</f>
        <v>0.5949203864063437</v>
      </c>
      <c r="V70" s="41">
        <f>VLOOKUP($C70 &amp; $I70 &amp; $K70,FATOR!$A$3:$P$22,COLUMN(M$1),0)</f>
        <v>0.58473634631058879</v>
      </c>
      <c r="W70" s="41">
        <f>VLOOKUP($C70 &amp; $I70 &amp; $K70,FATOR!$A$3:$P$22,COLUMN(N$1),0)</f>
        <v>0.52362924694768764</v>
      </c>
      <c r="X70" s="41">
        <f>VLOOKUP($C70 &amp; $I70 &amp; $K70,FATOR!$A$3:$P$22,COLUMN(O$1),0)</f>
        <v>0.40768468986504969</v>
      </c>
      <c r="Y70" s="41">
        <f>VLOOKUP($C70 &amp; $I70 &amp; $K70,FATOR!$A$3:$P$22,COLUMN(P$1),0)</f>
        <v>0.38086901862969602</v>
      </c>
      <c r="AA70" s="42">
        <f t="shared" si="41"/>
        <v>3.934202971574444</v>
      </c>
      <c r="AB70" s="42">
        <f t="shared" si="42"/>
        <v>3.2680447239900161</v>
      </c>
      <c r="AC70" s="42">
        <f t="shared" si="43"/>
        <v>3.2980433185497655</v>
      </c>
      <c r="AD70" s="42">
        <f t="shared" si="44"/>
        <v>3.6063019994417846</v>
      </c>
      <c r="AE70" s="42">
        <f t="shared" si="45"/>
        <v>4.3316183176991903</v>
      </c>
      <c r="AF70" s="42">
        <f t="shared" si="46"/>
        <v>5.051101433471997</v>
      </c>
      <c r="AG70" s="42">
        <f t="shared" si="47"/>
        <v>6.0045151421415044</v>
      </c>
      <c r="AH70" s="42">
        <f t="shared" si="48"/>
        <v>6.7820924050323184</v>
      </c>
      <c r="AI70" s="42">
        <f t="shared" si="49"/>
        <v>6.6659943479407122</v>
      </c>
      <c r="AJ70" s="42">
        <f t="shared" si="50"/>
        <v>5.9693734152036395</v>
      </c>
      <c r="AK70" s="42">
        <f t="shared" si="51"/>
        <v>4.6476054644615665</v>
      </c>
      <c r="AL70" s="42">
        <f t="shared" si="52"/>
        <v>4.3419068123785349</v>
      </c>
      <c r="AN70" s="43">
        <f t="shared" si="53"/>
        <v>45181</v>
      </c>
      <c r="AO70" s="47">
        <f t="shared" ca="1" si="37"/>
        <v>3.934202971574444</v>
      </c>
      <c r="AP70" s="47">
        <f t="shared" ca="1" si="37"/>
        <v>3.2680447239900161</v>
      </c>
      <c r="AQ70" s="47">
        <f t="shared" ca="1" si="37"/>
        <v>3.2980433185497655</v>
      </c>
      <c r="AR70" s="47">
        <f t="shared" ca="1" si="37"/>
        <v>3.6063019994417846</v>
      </c>
      <c r="AS70" s="47">
        <f t="shared" ca="1" si="37"/>
        <v>4.3316183176991903</v>
      </c>
      <c r="AT70" s="47">
        <f t="shared" ca="1" si="37"/>
        <v>5.051101433471997</v>
      </c>
      <c r="AU70" s="47">
        <f t="shared" ca="1" si="37"/>
        <v>6.0045151421415044</v>
      </c>
      <c r="AV70" s="47">
        <f t="shared" ca="1" si="37"/>
        <v>6.7820924050323184</v>
      </c>
      <c r="AW70" s="47">
        <f t="shared" ca="1" si="37"/>
        <v>6.6659943479407122</v>
      </c>
      <c r="AX70" s="47">
        <f t="shared" ca="1" si="37"/>
        <v>5.9693734152036395</v>
      </c>
      <c r="AY70" s="47">
        <f t="shared" ca="1" si="36"/>
        <v>4.6476054644615665</v>
      </c>
      <c r="AZ70" s="47">
        <f t="shared" ca="1" si="36"/>
        <v>4.3419068123785349</v>
      </c>
      <c r="BA70" s="47">
        <f t="shared" ca="1" si="36"/>
        <v>3.934202971574444</v>
      </c>
      <c r="BB70" s="47">
        <f t="shared" ca="1" si="36"/>
        <v>3.2680447239900161</v>
      </c>
      <c r="BC70" s="47">
        <f t="shared" ca="1" si="36"/>
        <v>3.2980433185497655</v>
      </c>
      <c r="BD70" s="47">
        <f t="shared" ca="1" si="36"/>
        <v>3.6063019994417846</v>
      </c>
      <c r="BE70" s="47">
        <f t="shared" ca="1" si="36"/>
        <v>4.3316183176991903</v>
      </c>
      <c r="BF70" s="47">
        <f t="shared" ca="1" si="36"/>
        <v>5.051101433471997</v>
      </c>
      <c r="BG70" s="47">
        <f t="shared" ca="1" si="36"/>
        <v>6.0045151421415044</v>
      </c>
      <c r="BH70" s="47">
        <f t="shared" ca="1" si="36"/>
        <v>6.7820924050323184</v>
      </c>
      <c r="BI70" s="47">
        <f t="shared" ca="1" si="34"/>
        <v>6.6659943479407122</v>
      </c>
      <c r="BJ70" s="47">
        <f t="shared" ca="1" si="34"/>
        <v>5.9693734152036395</v>
      </c>
      <c r="BK70" s="47">
        <f t="shared" ca="1" si="34"/>
        <v>4.6476054644615665</v>
      </c>
      <c r="BL70" s="47">
        <f t="shared" ca="1" si="34"/>
        <v>4.3419068123785349</v>
      </c>
      <c r="BM70" s="47">
        <f t="shared" ca="1" si="34"/>
        <v>3.934202971574444</v>
      </c>
      <c r="BN70" s="47">
        <f t="shared" ca="1" si="34"/>
        <v>3.2680447239900161</v>
      </c>
      <c r="BO70" s="47">
        <f t="shared" ca="1" si="34"/>
        <v>3.2980433185497655</v>
      </c>
      <c r="BP70" s="47">
        <f t="shared" ca="1" si="34"/>
        <v>3.6063019994417846</v>
      </c>
      <c r="BQ70" s="47">
        <f t="shared" ca="1" si="34"/>
        <v>4.3316183176991903</v>
      </c>
      <c r="BR70" s="47">
        <f t="shared" ca="1" si="34"/>
        <v>5.051101433471997</v>
      </c>
      <c r="BS70" s="47">
        <f t="shared" ca="1" si="39"/>
        <v>6.0045151421415044</v>
      </c>
      <c r="BT70" s="47">
        <f t="shared" ca="1" si="39"/>
        <v>6.7820924050323184</v>
      </c>
      <c r="BU70" s="47">
        <f t="shared" ca="1" si="39"/>
        <v>6.6659943479407122</v>
      </c>
      <c r="BV70" s="47">
        <f t="shared" ca="1" si="39"/>
        <v>5.9693734152036395</v>
      </c>
      <c r="BW70" s="47">
        <f t="shared" ca="1" si="39"/>
        <v>4.6476054644615665</v>
      </c>
      <c r="BX70" s="47">
        <f t="shared" ca="1" si="39"/>
        <v>4.3419068123785349</v>
      </c>
      <c r="BY70" s="47">
        <f t="shared" ca="1" si="39"/>
        <v>3.934202971574444</v>
      </c>
      <c r="BZ70" s="47">
        <f t="shared" ca="1" si="39"/>
        <v>3.2680447239900161</v>
      </c>
      <c r="CA70" s="47">
        <f t="shared" ca="1" si="39"/>
        <v>3.2980433185497655</v>
      </c>
      <c r="CB70" s="47">
        <f t="shared" ca="1" si="39"/>
        <v>3.6063019994417846</v>
      </c>
      <c r="CC70" s="47">
        <f t="shared" ca="1" si="38"/>
        <v>4.3316183176991903</v>
      </c>
      <c r="CD70" s="47">
        <f t="shared" ca="1" si="38"/>
        <v>5.051101433471997</v>
      </c>
      <c r="CE70" s="47">
        <f t="shared" ca="1" si="38"/>
        <v>6.0045151421415044</v>
      </c>
      <c r="CF70" s="47">
        <f t="shared" ca="1" si="38"/>
        <v>6.7820924050323184</v>
      </c>
      <c r="CG70" s="47">
        <f t="shared" ca="1" si="38"/>
        <v>6.6659943479407122</v>
      </c>
      <c r="CH70" s="47">
        <f t="shared" ca="1" si="38"/>
        <v>5.9693734152036395</v>
      </c>
      <c r="CI70" s="47">
        <f t="shared" ca="1" si="38"/>
        <v>4.6476054644615665</v>
      </c>
      <c r="CJ70" s="47">
        <f t="shared" ca="1" si="38"/>
        <v>4.3419068123785349</v>
      </c>
      <c r="CK70" s="47">
        <f t="shared" ca="1" si="38"/>
        <v>3.934202971574444</v>
      </c>
      <c r="CL70" s="47">
        <f t="shared" ca="1" si="38"/>
        <v>3.2680447239900161</v>
      </c>
      <c r="CM70" s="47">
        <f t="shared" ca="1" si="40"/>
        <v>3.2980433185497655</v>
      </c>
      <c r="CN70" s="47">
        <f t="shared" ca="1" si="40"/>
        <v>3.6063019994417846</v>
      </c>
      <c r="CO70" s="47">
        <f t="shared" ca="1" si="40"/>
        <v>4.3316183176991903</v>
      </c>
      <c r="CP70" s="47">
        <f t="shared" ca="1" si="40"/>
        <v>5.051101433471997</v>
      </c>
      <c r="CQ70" s="47">
        <f t="shared" ca="1" si="40"/>
        <v>6.0045151421415044</v>
      </c>
      <c r="CR70" s="47">
        <f t="shared" ca="1" si="40"/>
        <v>6.7820924050323184</v>
      </c>
      <c r="CS70" s="47">
        <f t="shared" ca="1" si="40"/>
        <v>6.6659943479407122</v>
      </c>
      <c r="CT70" s="47">
        <f t="shared" ca="1" si="40"/>
        <v>5.9693734152036395</v>
      </c>
      <c r="CU70" s="47">
        <f t="shared" ca="1" si="40"/>
        <v>4.6476054644615665</v>
      </c>
      <c r="CV70" s="47">
        <f t="shared" ca="1" si="40"/>
        <v>4.3419068123785349</v>
      </c>
      <c r="CW70" s="47">
        <f t="shared" ca="1" si="35"/>
        <v>3.934202971574444</v>
      </c>
      <c r="CX70" s="47">
        <f t="shared" ca="1" si="35"/>
        <v>3.2680447239900161</v>
      </c>
      <c r="CY70" s="47">
        <f t="shared" ca="1" si="35"/>
        <v>3.2980433185497655</v>
      </c>
      <c r="CZ70" s="47">
        <f t="shared" ca="1" si="35"/>
        <v>3.6063019994417846</v>
      </c>
      <c r="DA70" s="47">
        <f t="shared" ca="1" si="35"/>
        <v>4.3316183176991903</v>
      </c>
      <c r="DB70" s="47">
        <f t="shared" ca="1" si="35"/>
        <v>5.051101433471997</v>
      </c>
      <c r="DC70" s="47">
        <f t="shared" ca="1" si="35"/>
        <v>6.0045151421415044</v>
      </c>
      <c r="DD70" s="47">
        <f t="shared" ca="1" si="35"/>
        <v>6.7820924050323184</v>
      </c>
    </row>
    <row r="71" spans="1:108" x14ac:dyDescent="0.25">
      <c r="A71" s="40" t="s">
        <v>138</v>
      </c>
      <c r="B71" s="40">
        <v>2389</v>
      </c>
      <c r="C71" s="40" t="s">
        <v>38</v>
      </c>
      <c r="D71" s="40" t="s">
        <v>1326</v>
      </c>
      <c r="E71" s="40" t="s">
        <v>160</v>
      </c>
      <c r="F71" s="40">
        <v>5.7</v>
      </c>
      <c r="G71" s="43">
        <v>45120</v>
      </c>
      <c r="I71" s="40" t="s">
        <v>79</v>
      </c>
      <c r="J71" s="40">
        <v>2</v>
      </c>
      <c r="K71" s="40" t="s">
        <v>33</v>
      </c>
      <c r="L71" s="40" t="s">
        <v>158</v>
      </c>
      <c r="M71" s="41"/>
      <c r="N71" s="41">
        <f>VLOOKUP($C71 &amp; $I71 &amp; $K71,FATOR!$A$3:$P$22,COLUMN(E$1),0)</f>
        <v>0.34510552382231963</v>
      </c>
      <c r="O71" s="41">
        <f>VLOOKUP($C71 &amp; $I71 &amp; $K71,FATOR!$A$3:$P$22,COLUMN(F$1),0)</f>
        <v>0.2866705898236856</v>
      </c>
      <c r="P71" s="41">
        <f>VLOOKUP($C71 &amp; $I71 &amp; $K71,FATOR!$A$3:$P$22,COLUMN(G$1),0)</f>
        <v>0.28930204548682154</v>
      </c>
      <c r="Q71" s="41">
        <f>VLOOKUP($C71 &amp; $I71 &amp; $K71,FATOR!$A$3:$P$22,COLUMN(H$1),0)</f>
        <v>0.31634228065278813</v>
      </c>
      <c r="R71" s="41">
        <f>VLOOKUP($C71 &amp; $I71 &amp; $K71,FATOR!$A$3:$P$22,COLUMN(I$1),0)</f>
        <v>0.37996651909642021</v>
      </c>
      <c r="S71" s="41">
        <f>VLOOKUP($C71 &amp; $I71 &amp; $K71,FATOR!$A$3:$P$22,COLUMN(J$1),0)</f>
        <v>0.44307907311157868</v>
      </c>
      <c r="T71" s="41">
        <f>VLOOKUP($C71 &amp; $I71 &amp; $K71,FATOR!$A$3:$P$22,COLUMN(K$1),0)</f>
        <v>0.5267118545738162</v>
      </c>
      <c r="U71" s="41">
        <f>VLOOKUP($C71 &amp; $I71 &amp; $K71,FATOR!$A$3:$P$22,COLUMN(L$1),0)</f>
        <v>0.5949203864063437</v>
      </c>
      <c r="V71" s="41">
        <f>VLOOKUP($C71 &amp; $I71 &amp; $K71,FATOR!$A$3:$P$22,COLUMN(M$1),0)</f>
        <v>0.58473634631058879</v>
      </c>
      <c r="W71" s="41">
        <f>VLOOKUP($C71 &amp; $I71 &amp; $K71,FATOR!$A$3:$P$22,COLUMN(N$1),0)</f>
        <v>0.52362924694768764</v>
      </c>
      <c r="X71" s="41">
        <f>VLOOKUP($C71 &amp; $I71 &amp; $K71,FATOR!$A$3:$P$22,COLUMN(O$1),0)</f>
        <v>0.40768468986504969</v>
      </c>
      <c r="Y71" s="41">
        <f>VLOOKUP($C71 &amp; $I71 &amp; $K71,FATOR!$A$3:$P$22,COLUMN(P$1),0)</f>
        <v>0.38086901862969602</v>
      </c>
      <c r="AA71" s="42">
        <f t="shared" si="41"/>
        <v>1.967101485787222</v>
      </c>
      <c r="AB71" s="42">
        <f t="shared" si="42"/>
        <v>1.6340223619950081</v>
      </c>
      <c r="AC71" s="42">
        <f t="shared" si="43"/>
        <v>1.6490216592748828</v>
      </c>
      <c r="AD71" s="42">
        <f t="shared" si="44"/>
        <v>1.8031509997208923</v>
      </c>
      <c r="AE71" s="42">
        <f t="shared" si="45"/>
        <v>2.1658091588495951</v>
      </c>
      <c r="AF71" s="42">
        <f t="shared" si="46"/>
        <v>2.5255507167359985</v>
      </c>
      <c r="AG71" s="42">
        <f t="shared" si="47"/>
        <v>3.0022575710707522</v>
      </c>
      <c r="AH71" s="42">
        <f t="shared" si="48"/>
        <v>3.3910462025161592</v>
      </c>
      <c r="AI71" s="42">
        <f t="shared" si="49"/>
        <v>3.3329971739703561</v>
      </c>
      <c r="AJ71" s="42">
        <f t="shared" si="50"/>
        <v>2.9846867076018198</v>
      </c>
      <c r="AK71" s="42">
        <f t="shared" si="51"/>
        <v>2.3238027322307833</v>
      </c>
      <c r="AL71" s="42">
        <f t="shared" si="52"/>
        <v>2.1709534061892675</v>
      </c>
      <c r="AN71" s="43">
        <f t="shared" si="53"/>
        <v>45151</v>
      </c>
      <c r="AO71" s="47">
        <f t="shared" ca="1" si="37"/>
        <v>1.967101485787222</v>
      </c>
      <c r="AP71" s="47">
        <f t="shared" ca="1" si="37"/>
        <v>1.6340223619950081</v>
      </c>
      <c r="AQ71" s="47">
        <f t="shared" ca="1" si="37"/>
        <v>1.6490216592748828</v>
      </c>
      <c r="AR71" s="47">
        <f t="shared" ca="1" si="37"/>
        <v>1.8031509997208923</v>
      </c>
      <c r="AS71" s="47">
        <f t="shared" ca="1" si="37"/>
        <v>2.1658091588495951</v>
      </c>
      <c r="AT71" s="47">
        <f t="shared" ca="1" si="37"/>
        <v>2.5255507167359985</v>
      </c>
      <c r="AU71" s="47">
        <f t="shared" ca="1" si="37"/>
        <v>3.0022575710707522</v>
      </c>
      <c r="AV71" s="47">
        <f t="shared" ca="1" si="37"/>
        <v>3.3910462025161592</v>
      </c>
      <c r="AW71" s="47">
        <f t="shared" ca="1" si="37"/>
        <v>3.3329971739703561</v>
      </c>
      <c r="AX71" s="47">
        <f t="shared" ca="1" si="37"/>
        <v>2.9846867076018198</v>
      </c>
      <c r="AY71" s="47">
        <f t="shared" ca="1" si="36"/>
        <v>2.3238027322307833</v>
      </c>
      <c r="AZ71" s="47">
        <f t="shared" ca="1" si="36"/>
        <v>2.1709534061892675</v>
      </c>
      <c r="BA71" s="47">
        <f t="shared" ca="1" si="36"/>
        <v>1.967101485787222</v>
      </c>
      <c r="BB71" s="47">
        <f t="shared" ca="1" si="36"/>
        <v>1.6340223619950081</v>
      </c>
      <c r="BC71" s="47">
        <f t="shared" ca="1" si="36"/>
        <v>1.6490216592748828</v>
      </c>
      <c r="BD71" s="47">
        <f t="shared" ca="1" si="36"/>
        <v>1.8031509997208923</v>
      </c>
      <c r="BE71" s="47">
        <f t="shared" ca="1" si="36"/>
        <v>2.1658091588495951</v>
      </c>
      <c r="BF71" s="47">
        <f t="shared" ca="1" si="36"/>
        <v>2.5255507167359985</v>
      </c>
      <c r="BG71" s="47">
        <f t="shared" ca="1" si="36"/>
        <v>3.0022575710707522</v>
      </c>
      <c r="BH71" s="47">
        <f t="shared" ca="1" si="36"/>
        <v>3.3910462025161592</v>
      </c>
      <c r="BI71" s="47">
        <f t="shared" ca="1" si="34"/>
        <v>3.3329971739703561</v>
      </c>
      <c r="BJ71" s="47">
        <f t="shared" ca="1" si="34"/>
        <v>2.9846867076018198</v>
      </c>
      <c r="BK71" s="47">
        <f t="shared" ca="1" si="34"/>
        <v>2.3238027322307833</v>
      </c>
      <c r="BL71" s="47">
        <f t="shared" ca="1" si="34"/>
        <v>2.1709534061892675</v>
      </c>
      <c r="BM71" s="47">
        <f t="shared" ca="1" si="34"/>
        <v>1.967101485787222</v>
      </c>
      <c r="BN71" s="47">
        <f t="shared" ca="1" si="34"/>
        <v>1.6340223619950081</v>
      </c>
      <c r="BO71" s="47">
        <f t="shared" ca="1" si="34"/>
        <v>1.6490216592748828</v>
      </c>
      <c r="BP71" s="47">
        <f t="shared" ca="1" si="34"/>
        <v>1.8031509997208923</v>
      </c>
      <c r="BQ71" s="47">
        <f t="shared" ca="1" si="34"/>
        <v>2.1658091588495951</v>
      </c>
      <c r="BR71" s="47">
        <f t="shared" ca="1" si="34"/>
        <v>2.5255507167359985</v>
      </c>
      <c r="BS71" s="47">
        <f t="shared" ca="1" si="39"/>
        <v>3.0022575710707522</v>
      </c>
      <c r="BT71" s="47">
        <f t="shared" ca="1" si="39"/>
        <v>3.3910462025161592</v>
      </c>
      <c r="BU71" s="47">
        <f t="shared" ca="1" si="39"/>
        <v>3.3329971739703561</v>
      </c>
      <c r="BV71" s="47">
        <f t="shared" ca="1" si="39"/>
        <v>2.9846867076018198</v>
      </c>
      <c r="BW71" s="47">
        <f t="shared" ca="1" si="39"/>
        <v>2.3238027322307833</v>
      </c>
      <c r="BX71" s="47">
        <f t="shared" ca="1" si="39"/>
        <v>2.1709534061892675</v>
      </c>
      <c r="BY71" s="47">
        <f t="shared" ca="1" si="39"/>
        <v>1.967101485787222</v>
      </c>
      <c r="BZ71" s="47">
        <f t="shared" ca="1" si="39"/>
        <v>1.6340223619950081</v>
      </c>
      <c r="CA71" s="47">
        <f t="shared" ca="1" si="39"/>
        <v>1.6490216592748828</v>
      </c>
      <c r="CB71" s="47">
        <f t="shared" ca="1" si="39"/>
        <v>1.8031509997208923</v>
      </c>
      <c r="CC71" s="47">
        <f t="shared" ca="1" si="38"/>
        <v>2.1658091588495951</v>
      </c>
      <c r="CD71" s="47">
        <f t="shared" ca="1" si="38"/>
        <v>2.5255507167359985</v>
      </c>
      <c r="CE71" s="47">
        <f t="shared" ca="1" si="38"/>
        <v>3.0022575710707522</v>
      </c>
      <c r="CF71" s="47">
        <f t="shared" ca="1" si="38"/>
        <v>3.3910462025161592</v>
      </c>
      <c r="CG71" s="47">
        <f t="shared" ca="1" si="38"/>
        <v>3.3329971739703561</v>
      </c>
      <c r="CH71" s="47">
        <f t="shared" ca="1" si="38"/>
        <v>2.9846867076018198</v>
      </c>
      <c r="CI71" s="47">
        <f t="shared" ca="1" si="38"/>
        <v>2.3238027322307833</v>
      </c>
      <c r="CJ71" s="47">
        <f t="shared" ca="1" si="38"/>
        <v>2.1709534061892675</v>
      </c>
      <c r="CK71" s="47">
        <f t="shared" ca="1" si="38"/>
        <v>1.967101485787222</v>
      </c>
      <c r="CL71" s="47">
        <f t="shared" ca="1" si="38"/>
        <v>1.6340223619950081</v>
      </c>
      <c r="CM71" s="47">
        <f t="shared" ca="1" si="40"/>
        <v>1.6490216592748828</v>
      </c>
      <c r="CN71" s="47">
        <f t="shared" ca="1" si="40"/>
        <v>1.8031509997208923</v>
      </c>
      <c r="CO71" s="47">
        <f t="shared" ca="1" si="40"/>
        <v>2.1658091588495951</v>
      </c>
      <c r="CP71" s="47">
        <f t="shared" ca="1" si="40"/>
        <v>2.5255507167359985</v>
      </c>
      <c r="CQ71" s="47">
        <f t="shared" ca="1" si="40"/>
        <v>3.0022575710707522</v>
      </c>
      <c r="CR71" s="47">
        <f t="shared" ca="1" si="40"/>
        <v>3.3910462025161592</v>
      </c>
      <c r="CS71" s="47">
        <f t="shared" ca="1" si="40"/>
        <v>3.3329971739703561</v>
      </c>
      <c r="CT71" s="47">
        <f t="shared" ca="1" si="40"/>
        <v>2.9846867076018198</v>
      </c>
      <c r="CU71" s="47">
        <f t="shared" ca="1" si="40"/>
        <v>2.3238027322307833</v>
      </c>
      <c r="CV71" s="47">
        <f t="shared" ca="1" si="40"/>
        <v>2.1709534061892675</v>
      </c>
      <c r="CW71" s="47">
        <f t="shared" ca="1" si="35"/>
        <v>1.967101485787222</v>
      </c>
      <c r="CX71" s="47">
        <f t="shared" ca="1" si="35"/>
        <v>1.6340223619950081</v>
      </c>
      <c r="CY71" s="47">
        <f t="shared" ca="1" si="35"/>
        <v>1.6490216592748828</v>
      </c>
      <c r="CZ71" s="47">
        <f t="shared" ca="1" si="35"/>
        <v>1.8031509997208923</v>
      </c>
      <c r="DA71" s="47">
        <f t="shared" ca="1" si="35"/>
        <v>2.1658091588495951</v>
      </c>
      <c r="DB71" s="47">
        <f t="shared" ca="1" si="35"/>
        <v>2.5255507167359985</v>
      </c>
      <c r="DC71" s="47">
        <f t="shared" ca="1" si="35"/>
        <v>3.0022575710707522</v>
      </c>
      <c r="DD71" s="47">
        <f t="shared" ca="1" si="35"/>
        <v>3.3910462025161592</v>
      </c>
    </row>
    <row r="72" spans="1:108" x14ac:dyDescent="0.25">
      <c r="A72" s="40" t="s">
        <v>138</v>
      </c>
      <c r="B72" s="40">
        <v>2389</v>
      </c>
      <c r="C72" s="40" t="s">
        <v>38</v>
      </c>
      <c r="D72" s="40" t="s">
        <v>1326</v>
      </c>
      <c r="E72" s="40" t="s">
        <v>136</v>
      </c>
      <c r="F72" s="40">
        <v>34.200000000000003</v>
      </c>
      <c r="G72" s="43">
        <v>45143</v>
      </c>
      <c r="I72" s="40" t="s">
        <v>79</v>
      </c>
      <c r="J72" s="40">
        <v>2</v>
      </c>
      <c r="K72" s="40" t="s">
        <v>33</v>
      </c>
      <c r="L72" s="40" t="s">
        <v>158</v>
      </c>
      <c r="M72" s="41"/>
      <c r="N72" s="41">
        <f>VLOOKUP($C72 &amp; $I72 &amp; $K72,FATOR!$A$3:$P$22,COLUMN(E$1),0)</f>
        <v>0.34510552382231963</v>
      </c>
      <c r="O72" s="41">
        <f>VLOOKUP($C72 &amp; $I72 &amp; $K72,FATOR!$A$3:$P$22,COLUMN(F$1),0)</f>
        <v>0.2866705898236856</v>
      </c>
      <c r="P72" s="41">
        <f>VLOOKUP($C72 &amp; $I72 &amp; $K72,FATOR!$A$3:$P$22,COLUMN(G$1),0)</f>
        <v>0.28930204548682154</v>
      </c>
      <c r="Q72" s="41">
        <f>VLOOKUP($C72 &amp; $I72 &amp; $K72,FATOR!$A$3:$P$22,COLUMN(H$1),0)</f>
        <v>0.31634228065278813</v>
      </c>
      <c r="R72" s="41">
        <f>VLOOKUP($C72 &amp; $I72 &amp; $K72,FATOR!$A$3:$P$22,COLUMN(I$1),0)</f>
        <v>0.37996651909642021</v>
      </c>
      <c r="S72" s="41">
        <f>VLOOKUP($C72 &amp; $I72 &amp; $K72,FATOR!$A$3:$P$22,COLUMN(J$1),0)</f>
        <v>0.44307907311157868</v>
      </c>
      <c r="T72" s="41">
        <f>VLOOKUP($C72 &amp; $I72 &amp; $K72,FATOR!$A$3:$P$22,COLUMN(K$1),0)</f>
        <v>0.5267118545738162</v>
      </c>
      <c r="U72" s="41">
        <f>VLOOKUP($C72 &amp; $I72 &amp; $K72,FATOR!$A$3:$P$22,COLUMN(L$1),0)</f>
        <v>0.5949203864063437</v>
      </c>
      <c r="V72" s="41">
        <f>VLOOKUP($C72 &amp; $I72 &amp; $K72,FATOR!$A$3:$P$22,COLUMN(M$1),0)</f>
        <v>0.58473634631058879</v>
      </c>
      <c r="W72" s="41">
        <f>VLOOKUP($C72 &amp; $I72 &amp; $K72,FATOR!$A$3:$P$22,COLUMN(N$1),0)</f>
        <v>0.52362924694768764</v>
      </c>
      <c r="X72" s="41">
        <f>VLOOKUP($C72 &amp; $I72 &amp; $K72,FATOR!$A$3:$P$22,COLUMN(O$1),0)</f>
        <v>0.40768468986504969</v>
      </c>
      <c r="Y72" s="41">
        <f>VLOOKUP($C72 &amp; $I72 &amp; $K72,FATOR!$A$3:$P$22,COLUMN(P$1),0)</f>
        <v>0.38086901862969602</v>
      </c>
      <c r="AA72" s="42">
        <f t="shared" si="41"/>
        <v>11.802608914723333</v>
      </c>
      <c r="AB72" s="42">
        <f t="shared" si="42"/>
        <v>9.8041341719700483</v>
      </c>
      <c r="AC72" s="42">
        <f t="shared" si="43"/>
        <v>9.8941299556492979</v>
      </c>
      <c r="AD72" s="42">
        <f t="shared" si="44"/>
        <v>10.818905998325356</v>
      </c>
      <c r="AE72" s="42">
        <f t="shared" si="45"/>
        <v>12.994854953097573</v>
      </c>
      <c r="AF72" s="42">
        <f t="shared" si="46"/>
        <v>15.153304300415993</v>
      </c>
      <c r="AG72" s="42">
        <f t="shared" si="47"/>
        <v>18.013545426424514</v>
      </c>
      <c r="AH72" s="42">
        <f t="shared" si="48"/>
        <v>20.346277215096958</v>
      </c>
      <c r="AI72" s="42">
        <f t="shared" si="49"/>
        <v>19.997983043822138</v>
      </c>
      <c r="AJ72" s="42">
        <f t="shared" si="50"/>
        <v>17.90812024561092</v>
      </c>
      <c r="AK72" s="42">
        <f t="shared" si="51"/>
        <v>13.942816393384701</v>
      </c>
      <c r="AL72" s="42">
        <f t="shared" si="52"/>
        <v>13.025720437135606</v>
      </c>
      <c r="AN72" s="43">
        <f t="shared" si="53"/>
        <v>45174</v>
      </c>
      <c r="AO72" s="47">
        <f t="shared" ca="1" si="37"/>
        <v>11.802608914723333</v>
      </c>
      <c r="AP72" s="47">
        <f t="shared" ca="1" si="37"/>
        <v>9.8041341719700483</v>
      </c>
      <c r="AQ72" s="47">
        <f t="shared" ca="1" si="37"/>
        <v>9.8941299556492979</v>
      </c>
      <c r="AR72" s="47">
        <f t="shared" ca="1" si="37"/>
        <v>10.818905998325356</v>
      </c>
      <c r="AS72" s="47">
        <f t="shared" ca="1" si="37"/>
        <v>12.994854953097573</v>
      </c>
      <c r="AT72" s="47">
        <f t="shared" ca="1" si="37"/>
        <v>15.153304300415993</v>
      </c>
      <c r="AU72" s="47">
        <f t="shared" ca="1" si="37"/>
        <v>18.013545426424514</v>
      </c>
      <c r="AV72" s="47">
        <f t="shared" ca="1" si="37"/>
        <v>20.346277215096958</v>
      </c>
      <c r="AW72" s="47">
        <f t="shared" ca="1" si="37"/>
        <v>19.997983043822138</v>
      </c>
      <c r="AX72" s="47">
        <f t="shared" ca="1" si="37"/>
        <v>17.90812024561092</v>
      </c>
      <c r="AY72" s="47">
        <f t="shared" ca="1" si="36"/>
        <v>13.942816393384701</v>
      </c>
      <c r="AZ72" s="47">
        <f t="shared" ca="1" si="36"/>
        <v>13.025720437135606</v>
      </c>
      <c r="BA72" s="47">
        <f t="shared" ca="1" si="36"/>
        <v>11.802608914723333</v>
      </c>
      <c r="BB72" s="47">
        <f t="shared" ca="1" si="36"/>
        <v>9.8041341719700483</v>
      </c>
      <c r="BC72" s="47">
        <f t="shared" ca="1" si="36"/>
        <v>9.8941299556492979</v>
      </c>
      <c r="BD72" s="47">
        <f t="shared" ca="1" si="36"/>
        <v>10.818905998325356</v>
      </c>
      <c r="BE72" s="47">
        <f t="shared" ca="1" si="36"/>
        <v>12.994854953097573</v>
      </c>
      <c r="BF72" s="47">
        <f t="shared" ca="1" si="36"/>
        <v>15.153304300415993</v>
      </c>
      <c r="BG72" s="47">
        <f t="shared" ca="1" si="36"/>
        <v>18.013545426424514</v>
      </c>
      <c r="BH72" s="47">
        <f t="shared" ca="1" si="36"/>
        <v>20.346277215096958</v>
      </c>
      <c r="BI72" s="47">
        <f t="shared" ca="1" si="34"/>
        <v>19.997983043822138</v>
      </c>
      <c r="BJ72" s="47">
        <f t="shared" ca="1" si="34"/>
        <v>17.90812024561092</v>
      </c>
      <c r="BK72" s="47">
        <f t="shared" ca="1" si="34"/>
        <v>13.942816393384701</v>
      </c>
      <c r="BL72" s="47">
        <f t="shared" ca="1" si="34"/>
        <v>13.025720437135606</v>
      </c>
      <c r="BM72" s="47">
        <f t="shared" ca="1" si="34"/>
        <v>11.802608914723333</v>
      </c>
      <c r="BN72" s="47">
        <f t="shared" ca="1" si="34"/>
        <v>9.8041341719700483</v>
      </c>
      <c r="BO72" s="47">
        <f t="shared" ca="1" si="34"/>
        <v>9.8941299556492979</v>
      </c>
      <c r="BP72" s="47">
        <f t="shared" ca="1" si="34"/>
        <v>10.818905998325356</v>
      </c>
      <c r="BQ72" s="47">
        <f t="shared" ca="1" si="34"/>
        <v>12.994854953097573</v>
      </c>
      <c r="BR72" s="47">
        <f t="shared" ca="1" si="34"/>
        <v>15.153304300415993</v>
      </c>
      <c r="BS72" s="47">
        <f t="shared" ca="1" si="39"/>
        <v>18.013545426424514</v>
      </c>
      <c r="BT72" s="47">
        <f t="shared" ca="1" si="39"/>
        <v>20.346277215096958</v>
      </c>
      <c r="BU72" s="47">
        <f t="shared" ca="1" si="39"/>
        <v>19.997983043822138</v>
      </c>
      <c r="BV72" s="47">
        <f t="shared" ca="1" si="39"/>
        <v>17.90812024561092</v>
      </c>
      <c r="BW72" s="47">
        <f t="shared" ca="1" si="39"/>
        <v>13.942816393384701</v>
      </c>
      <c r="BX72" s="47">
        <f t="shared" ca="1" si="39"/>
        <v>13.025720437135606</v>
      </c>
      <c r="BY72" s="47">
        <f t="shared" ca="1" si="39"/>
        <v>11.802608914723333</v>
      </c>
      <c r="BZ72" s="47">
        <f t="shared" ca="1" si="39"/>
        <v>9.8041341719700483</v>
      </c>
      <c r="CA72" s="47">
        <f t="shared" ca="1" si="39"/>
        <v>9.8941299556492979</v>
      </c>
      <c r="CB72" s="47">
        <f t="shared" ca="1" si="39"/>
        <v>10.818905998325356</v>
      </c>
      <c r="CC72" s="47">
        <f t="shared" ca="1" si="38"/>
        <v>12.994854953097573</v>
      </c>
      <c r="CD72" s="47">
        <f t="shared" ca="1" si="38"/>
        <v>15.153304300415993</v>
      </c>
      <c r="CE72" s="47">
        <f t="shared" ca="1" si="38"/>
        <v>18.013545426424514</v>
      </c>
      <c r="CF72" s="47">
        <f t="shared" ca="1" si="38"/>
        <v>20.346277215096958</v>
      </c>
      <c r="CG72" s="47">
        <f t="shared" ca="1" si="38"/>
        <v>19.997983043822138</v>
      </c>
      <c r="CH72" s="47">
        <f t="shared" ca="1" si="38"/>
        <v>17.90812024561092</v>
      </c>
      <c r="CI72" s="47">
        <f t="shared" ca="1" si="38"/>
        <v>13.942816393384701</v>
      </c>
      <c r="CJ72" s="47">
        <f t="shared" ca="1" si="38"/>
        <v>13.025720437135606</v>
      </c>
      <c r="CK72" s="47">
        <f t="shared" ca="1" si="38"/>
        <v>11.802608914723333</v>
      </c>
      <c r="CL72" s="47">
        <f t="shared" ca="1" si="38"/>
        <v>9.8041341719700483</v>
      </c>
      <c r="CM72" s="47">
        <f t="shared" ca="1" si="40"/>
        <v>9.8941299556492979</v>
      </c>
      <c r="CN72" s="47">
        <f t="shared" ca="1" si="40"/>
        <v>10.818905998325356</v>
      </c>
      <c r="CO72" s="47">
        <f t="shared" ca="1" si="40"/>
        <v>12.994854953097573</v>
      </c>
      <c r="CP72" s="47">
        <f t="shared" ca="1" si="40"/>
        <v>15.153304300415993</v>
      </c>
      <c r="CQ72" s="47">
        <f t="shared" ca="1" si="40"/>
        <v>18.013545426424514</v>
      </c>
      <c r="CR72" s="47">
        <f t="shared" ca="1" si="40"/>
        <v>20.346277215096958</v>
      </c>
      <c r="CS72" s="47">
        <f t="shared" ca="1" si="40"/>
        <v>19.997983043822138</v>
      </c>
      <c r="CT72" s="47">
        <f t="shared" ca="1" si="40"/>
        <v>17.90812024561092</v>
      </c>
      <c r="CU72" s="47">
        <f t="shared" ca="1" si="40"/>
        <v>13.942816393384701</v>
      </c>
      <c r="CV72" s="47">
        <f t="shared" ca="1" si="40"/>
        <v>13.025720437135606</v>
      </c>
      <c r="CW72" s="47">
        <f t="shared" ca="1" si="35"/>
        <v>11.802608914723333</v>
      </c>
      <c r="CX72" s="47">
        <f t="shared" ca="1" si="35"/>
        <v>9.8041341719700483</v>
      </c>
      <c r="CY72" s="47">
        <f t="shared" ca="1" si="35"/>
        <v>9.8941299556492979</v>
      </c>
      <c r="CZ72" s="47">
        <f t="shared" ca="1" si="35"/>
        <v>10.818905998325356</v>
      </c>
      <c r="DA72" s="47">
        <f t="shared" ca="1" si="35"/>
        <v>12.994854953097573</v>
      </c>
      <c r="DB72" s="47">
        <f t="shared" ca="1" si="35"/>
        <v>15.153304300415993</v>
      </c>
      <c r="DC72" s="47">
        <f t="shared" ca="1" si="35"/>
        <v>18.013545426424514</v>
      </c>
      <c r="DD72" s="47">
        <f t="shared" ca="1" si="35"/>
        <v>20.346277215096958</v>
      </c>
    </row>
    <row r="73" spans="1:108" x14ac:dyDescent="0.25">
      <c r="A73" s="40" t="s">
        <v>138</v>
      </c>
      <c r="B73" s="40">
        <v>2398</v>
      </c>
      <c r="C73" s="40" t="s">
        <v>38</v>
      </c>
      <c r="D73" s="40" t="s">
        <v>1327</v>
      </c>
      <c r="E73" s="40" t="s">
        <v>130</v>
      </c>
      <c r="F73" s="40">
        <v>22.8</v>
      </c>
      <c r="G73" s="43">
        <v>45104</v>
      </c>
      <c r="I73" s="40" t="s">
        <v>79</v>
      </c>
      <c r="J73" s="40">
        <v>2</v>
      </c>
      <c r="K73" s="40" t="s">
        <v>33</v>
      </c>
      <c r="L73" s="40" t="s">
        <v>158</v>
      </c>
      <c r="M73" s="41"/>
      <c r="N73" s="41">
        <f>VLOOKUP($C73 &amp; $I73 &amp; $K73,FATOR!$A$3:$P$22,COLUMN(E$1),0)</f>
        <v>0.34510552382231963</v>
      </c>
      <c r="O73" s="41">
        <f>VLOOKUP($C73 &amp; $I73 &amp; $K73,FATOR!$A$3:$P$22,COLUMN(F$1),0)</f>
        <v>0.2866705898236856</v>
      </c>
      <c r="P73" s="41">
        <f>VLOOKUP($C73 &amp; $I73 &amp; $K73,FATOR!$A$3:$P$22,COLUMN(G$1),0)</f>
        <v>0.28930204548682154</v>
      </c>
      <c r="Q73" s="41">
        <f>VLOOKUP($C73 &amp; $I73 &amp; $K73,FATOR!$A$3:$P$22,COLUMN(H$1),0)</f>
        <v>0.31634228065278813</v>
      </c>
      <c r="R73" s="41">
        <f>VLOOKUP($C73 &amp; $I73 &amp; $K73,FATOR!$A$3:$P$22,COLUMN(I$1),0)</f>
        <v>0.37996651909642021</v>
      </c>
      <c r="S73" s="41">
        <f>VLOOKUP($C73 &amp; $I73 &amp; $K73,FATOR!$A$3:$P$22,COLUMN(J$1),0)</f>
        <v>0.44307907311157868</v>
      </c>
      <c r="T73" s="41">
        <f>VLOOKUP($C73 &amp; $I73 &amp; $K73,FATOR!$A$3:$P$22,COLUMN(K$1),0)</f>
        <v>0.5267118545738162</v>
      </c>
      <c r="U73" s="41">
        <f>VLOOKUP($C73 &amp; $I73 &amp; $K73,FATOR!$A$3:$P$22,COLUMN(L$1),0)</f>
        <v>0.5949203864063437</v>
      </c>
      <c r="V73" s="41">
        <f>VLOOKUP($C73 &amp; $I73 &amp; $K73,FATOR!$A$3:$P$22,COLUMN(M$1),0)</f>
        <v>0.58473634631058879</v>
      </c>
      <c r="W73" s="41">
        <f>VLOOKUP($C73 &amp; $I73 &amp; $K73,FATOR!$A$3:$P$22,COLUMN(N$1),0)</f>
        <v>0.52362924694768764</v>
      </c>
      <c r="X73" s="41">
        <f>VLOOKUP($C73 &amp; $I73 &amp; $K73,FATOR!$A$3:$P$22,COLUMN(O$1),0)</f>
        <v>0.40768468986504969</v>
      </c>
      <c r="Y73" s="41">
        <f>VLOOKUP($C73 &amp; $I73 &amp; $K73,FATOR!$A$3:$P$22,COLUMN(P$1),0)</f>
        <v>0.38086901862969602</v>
      </c>
      <c r="AA73" s="42">
        <f t="shared" si="41"/>
        <v>7.868405943148888</v>
      </c>
      <c r="AB73" s="42">
        <f t="shared" si="42"/>
        <v>6.5360894479800322</v>
      </c>
      <c r="AC73" s="42">
        <f t="shared" si="43"/>
        <v>6.596086637099531</v>
      </c>
      <c r="AD73" s="42">
        <f t="shared" si="44"/>
        <v>7.2126039988835693</v>
      </c>
      <c r="AE73" s="42">
        <f t="shared" si="45"/>
        <v>8.6632366353983805</v>
      </c>
      <c r="AF73" s="42">
        <f t="shared" si="46"/>
        <v>10.102202866943994</v>
      </c>
      <c r="AG73" s="42">
        <f t="shared" si="47"/>
        <v>12.009030284283009</v>
      </c>
      <c r="AH73" s="42">
        <f t="shared" si="48"/>
        <v>13.564184810064637</v>
      </c>
      <c r="AI73" s="42">
        <f t="shared" si="49"/>
        <v>13.331988695881424</v>
      </c>
      <c r="AJ73" s="42">
        <f t="shared" si="50"/>
        <v>11.938746830407279</v>
      </c>
      <c r="AK73" s="42">
        <f t="shared" si="51"/>
        <v>9.2952109289231331</v>
      </c>
      <c r="AL73" s="42">
        <f t="shared" si="52"/>
        <v>8.6838136247570699</v>
      </c>
      <c r="AN73" s="43">
        <f t="shared" si="53"/>
        <v>45135</v>
      </c>
      <c r="AO73" s="47">
        <f t="shared" ca="1" si="37"/>
        <v>7.868405943148888</v>
      </c>
      <c r="AP73" s="47">
        <f t="shared" ca="1" si="37"/>
        <v>6.5360894479800322</v>
      </c>
      <c r="AQ73" s="47">
        <f t="shared" ca="1" si="37"/>
        <v>6.596086637099531</v>
      </c>
      <c r="AR73" s="47">
        <f t="shared" ca="1" si="37"/>
        <v>7.2126039988835693</v>
      </c>
      <c r="AS73" s="47">
        <f t="shared" ca="1" si="37"/>
        <v>8.6632366353983805</v>
      </c>
      <c r="AT73" s="47">
        <f t="shared" ca="1" si="37"/>
        <v>10.102202866943994</v>
      </c>
      <c r="AU73" s="47">
        <f t="shared" ca="1" si="37"/>
        <v>12.009030284283009</v>
      </c>
      <c r="AV73" s="47">
        <f t="shared" ca="1" si="37"/>
        <v>13.564184810064637</v>
      </c>
      <c r="AW73" s="47">
        <f t="shared" ca="1" si="37"/>
        <v>13.331988695881424</v>
      </c>
      <c r="AX73" s="47">
        <f t="shared" ca="1" si="37"/>
        <v>11.938746830407279</v>
      </c>
      <c r="AY73" s="47">
        <f t="shared" ca="1" si="36"/>
        <v>9.2952109289231331</v>
      </c>
      <c r="AZ73" s="47">
        <f t="shared" ca="1" si="36"/>
        <v>8.6838136247570699</v>
      </c>
      <c r="BA73" s="47">
        <f t="shared" ca="1" si="36"/>
        <v>7.868405943148888</v>
      </c>
      <c r="BB73" s="47">
        <f t="shared" ca="1" si="36"/>
        <v>6.5360894479800322</v>
      </c>
      <c r="BC73" s="47">
        <f t="shared" ca="1" si="36"/>
        <v>6.596086637099531</v>
      </c>
      <c r="BD73" s="47">
        <f t="shared" ca="1" si="36"/>
        <v>7.2126039988835693</v>
      </c>
      <c r="BE73" s="47">
        <f t="shared" ca="1" si="36"/>
        <v>8.6632366353983805</v>
      </c>
      <c r="BF73" s="47">
        <f t="shared" ca="1" si="36"/>
        <v>10.102202866943994</v>
      </c>
      <c r="BG73" s="47">
        <f t="shared" ca="1" si="36"/>
        <v>12.009030284283009</v>
      </c>
      <c r="BH73" s="47">
        <f t="shared" ca="1" si="36"/>
        <v>13.564184810064637</v>
      </c>
      <c r="BI73" s="47">
        <f t="shared" ca="1" si="34"/>
        <v>13.331988695881424</v>
      </c>
      <c r="BJ73" s="47">
        <f t="shared" ca="1" si="34"/>
        <v>11.938746830407279</v>
      </c>
      <c r="BK73" s="47">
        <f t="shared" ca="1" si="34"/>
        <v>9.2952109289231331</v>
      </c>
      <c r="BL73" s="47">
        <f t="shared" ca="1" si="34"/>
        <v>8.6838136247570699</v>
      </c>
      <c r="BM73" s="47">
        <f t="shared" ca="1" si="34"/>
        <v>7.868405943148888</v>
      </c>
      <c r="BN73" s="47">
        <f t="shared" ref="BI73:BR98" ca="1" si="54">IF($AN73&lt;=BN$1,HLOOKUP(MONTH(BN$1),$AA:$AL,ROW($AO73),0),"")</f>
        <v>6.5360894479800322</v>
      </c>
      <c r="BO73" s="47">
        <f t="shared" ca="1" si="54"/>
        <v>6.596086637099531</v>
      </c>
      <c r="BP73" s="47">
        <f t="shared" ca="1" si="54"/>
        <v>7.2126039988835693</v>
      </c>
      <c r="BQ73" s="47">
        <f t="shared" ca="1" si="54"/>
        <v>8.6632366353983805</v>
      </c>
      <c r="BR73" s="47">
        <f t="shared" ca="1" si="54"/>
        <v>10.102202866943994</v>
      </c>
      <c r="BS73" s="47">
        <f t="shared" ca="1" si="39"/>
        <v>12.009030284283009</v>
      </c>
      <c r="BT73" s="47">
        <f t="shared" ca="1" si="39"/>
        <v>13.564184810064637</v>
      </c>
      <c r="BU73" s="47">
        <f t="shared" ca="1" si="39"/>
        <v>13.331988695881424</v>
      </c>
      <c r="BV73" s="47">
        <f t="shared" ca="1" si="39"/>
        <v>11.938746830407279</v>
      </c>
      <c r="BW73" s="47">
        <f t="shared" ca="1" si="39"/>
        <v>9.2952109289231331</v>
      </c>
      <c r="BX73" s="47">
        <f t="shared" ca="1" si="39"/>
        <v>8.6838136247570699</v>
      </c>
      <c r="BY73" s="47">
        <f t="shared" ca="1" si="39"/>
        <v>7.868405943148888</v>
      </c>
      <c r="BZ73" s="47">
        <f t="shared" ca="1" si="39"/>
        <v>6.5360894479800322</v>
      </c>
      <c r="CA73" s="47">
        <f t="shared" ca="1" si="39"/>
        <v>6.596086637099531</v>
      </c>
      <c r="CB73" s="47">
        <f t="shared" ca="1" si="39"/>
        <v>7.2126039988835693</v>
      </c>
      <c r="CC73" s="47">
        <f t="shared" ca="1" si="38"/>
        <v>8.6632366353983805</v>
      </c>
      <c r="CD73" s="47">
        <f t="shared" ca="1" si="38"/>
        <v>10.102202866943994</v>
      </c>
      <c r="CE73" s="47">
        <f t="shared" ca="1" si="38"/>
        <v>12.009030284283009</v>
      </c>
      <c r="CF73" s="47">
        <f t="shared" ca="1" si="38"/>
        <v>13.564184810064637</v>
      </c>
      <c r="CG73" s="47">
        <f t="shared" ca="1" si="38"/>
        <v>13.331988695881424</v>
      </c>
      <c r="CH73" s="47">
        <f t="shared" ca="1" si="38"/>
        <v>11.938746830407279</v>
      </c>
      <c r="CI73" s="47">
        <f t="shared" ca="1" si="38"/>
        <v>9.2952109289231331</v>
      </c>
      <c r="CJ73" s="47">
        <f t="shared" ca="1" si="38"/>
        <v>8.6838136247570699</v>
      </c>
      <c r="CK73" s="47">
        <f t="shared" ca="1" si="38"/>
        <v>7.868405943148888</v>
      </c>
      <c r="CL73" s="47">
        <f t="shared" ca="1" si="38"/>
        <v>6.5360894479800322</v>
      </c>
      <c r="CM73" s="47">
        <f t="shared" ca="1" si="40"/>
        <v>6.596086637099531</v>
      </c>
      <c r="CN73" s="47">
        <f t="shared" ca="1" si="40"/>
        <v>7.2126039988835693</v>
      </c>
      <c r="CO73" s="47">
        <f t="shared" ca="1" si="40"/>
        <v>8.6632366353983805</v>
      </c>
      <c r="CP73" s="47">
        <f t="shared" ca="1" si="40"/>
        <v>10.102202866943994</v>
      </c>
      <c r="CQ73" s="47">
        <f t="shared" ca="1" si="40"/>
        <v>12.009030284283009</v>
      </c>
      <c r="CR73" s="47">
        <f t="shared" ca="1" si="40"/>
        <v>13.564184810064637</v>
      </c>
      <c r="CS73" s="47">
        <f t="shared" ca="1" si="40"/>
        <v>13.331988695881424</v>
      </c>
      <c r="CT73" s="47">
        <f t="shared" ca="1" si="40"/>
        <v>11.938746830407279</v>
      </c>
      <c r="CU73" s="47">
        <f t="shared" ca="1" si="40"/>
        <v>9.2952109289231331</v>
      </c>
      <c r="CV73" s="47">
        <f t="shared" ca="1" si="40"/>
        <v>8.6838136247570699</v>
      </c>
      <c r="CW73" s="47">
        <f t="shared" ca="1" si="35"/>
        <v>7.868405943148888</v>
      </c>
      <c r="CX73" s="47">
        <f t="shared" ca="1" si="35"/>
        <v>6.5360894479800322</v>
      </c>
      <c r="CY73" s="47">
        <f t="shared" ca="1" si="35"/>
        <v>6.596086637099531</v>
      </c>
      <c r="CZ73" s="47">
        <f t="shared" ca="1" si="35"/>
        <v>7.2126039988835693</v>
      </c>
      <c r="DA73" s="47">
        <f t="shared" ca="1" si="35"/>
        <v>8.6632366353983805</v>
      </c>
      <c r="DB73" s="47">
        <f t="shared" ca="1" si="35"/>
        <v>10.102202866943994</v>
      </c>
      <c r="DC73" s="47">
        <f t="shared" ca="1" si="35"/>
        <v>12.009030284283009</v>
      </c>
      <c r="DD73" s="47">
        <f t="shared" ca="1" si="35"/>
        <v>13.564184810064637</v>
      </c>
    </row>
    <row r="74" spans="1:108" x14ac:dyDescent="0.25">
      <c r="A74" s="40" t="s">
        <v>138</v>
      </c>
      <c r="B74" s="40">
        <v>2398</v>
      </c>
      <c r="C74" s="40" t="s">
        <v>38</v>
      </c>
      <c r="D74" s="40" t="s">
        <v>1327</v>
      </c>
      <c r="E74" s="40" t="s">
        <v>160</v>
      </c>
      <c r="F74" s="40">
        <v>5.6999999999999993</v>
      </c>
      <c r="G74" s="43">
        <v>45143</v>
      </c>
      <c r="I74" s="40" t="s">
        <v>79</v>
      </c>
      <c r="J74" s="40">
        <v>2</v>
      </c>
      <c r="K74" s="40" t="s">
        <v>33</v>
      </c>
      <c r="L74" s="40" t="s">
        <v>158</v>
      </c>
      <c r="M74" s="41"/>
      <c r="N74" s="41">
        <f>VLOOKUP($C74 &amp; $I74 &amp; $K74,FATOR!$A$3:$P$22,COLUMN(E$1),0)</f>
        <v>0.34510552382231963</v>
      </c>
      <c r="O74" s="41">
        <f>VLOOKUP($C74 &amp; $I74 &amp; $K74,FATOR!$A$3:$P$22,COLUMN(F$1),0)</f>
        <v>0.2866705898236856</v>
      </c>
      <c r="P74" s="41">
        <f>VLOOKUP($C74 &amp; $I74 &amp; $K74,FATOR!$A$3:$P$22,COLUMN(G$1),0)</f>
        <v>0.28930204548682154</v>
      </c>
      <c r="Q74" s="41">
        <f>VLOOKUP($C74 &amp; $I74 &amp; $K74,FATOR!$A$3:$P$22,COLUMN(H$1),0)</f>
        <v>0.31634228065278813</v>
      </c>
      <c r="R74" s="41">
        <f>VLOOKUP($C74 &amp; $I74 &amp; $K74,FATOR!$A$3:$P$22,COLUMN(I$1),0)</f>
        <v>0.37996651909642021</v>
      </c>
      <c r="S74" s="41">
        <f>VLOOKUP($C74 &amp; $I74 &amp; $K74,FATOR!$A$3:$P$22,COLUMN(J$1),0)</f>
        <v>0.44307907311157868</v>
      </c>
      <c r="T74" s="41">
        <f>VLOOKUP($C74 &amp; $I74 &amp; $K74,FATOR!$A$3:$P$22,COLUMN(K$1),0)</f>
        <v>0.5267118545738162</v>
      </c>
      <c r="U74" s="41">
        <f>VLOOKUP($C74 &amp; $I74 &amp; $K74,FATOR!$A$3:$P$22,COLUMN(L$1),0)</f>
        <v>0.5949203864063437</v>
      </c>
      <c r="V74" s="41">
        <f>VLOOKUP($C74 &amp; $I74 &amp; $K74,FATOR!$A$3:$P$22,COLUMN(M$1),0)</f>
        <v>0.58473634631058879</v>
      </c>
      <c r="W74" s="41">
        <f>VLOOKUP($C74 &amp; $I74 &amp; $K74,FATOR!$A$3:$P$22,COLUMN(N$1),0)</f>
        <v>0.52362924694768764</v>
      </c>
      <c r="X74" s="41">
        <f>VLOOKUP($C74 &amp; $I74 &amp; $K74,FATOR!$A$3:$P$22,COLUMN(O$1),0)</f>
        <v>0.40768468986504969</v>
      </c>
      <c r="Y74" s="41">
        <f>VLOOKUP($C74 &amp; $I74 &amp; $K74,FATOR!$A$3:$P$22,COLUMN(P$1),0)</f>
        <v>0.38086901862969602</v>
      </c>
      <c r="AA74" s="42">
        <f t="shared" si="41"/>
        <v>1.9671014857872215</v>
      </c>
      <c r="AB74" s="42">
        <f t="shared" si="42"/>
        <v>1.6340223619950076</v>
      </c>
      <c r="AC74" s="42">
        <f t="shared" si="43"/>
        <v>1.6490216592748825</v>
      </c>
      <c r="AD74" s="42">
        <f t="shared" si="44"/>
        <v>1.8031509997208921</v>
      </c>
      <c r="AE74" s="42">
        <f t="shared" si="45"/>
        <v>2.1658091588495951</v>
      </c>
      <c r="AF74" s="42">
        <f t="shared" si="46"/>
        <v>2.5255507167359981</v>
      </c>
      <c r="AG74" s="42">
        <f t="shared" si="47"/>
        <v>3.0022575710707518</v>
      </c>
      <c r="AH74" s="42">
        <f t="shared" si="48"/>
        <v>3.3910462025161587</v>
      </c>
      <c r="AI74" s="42">
        <f t="shared" si="49"/>
        <v>3.3329971739703557</v>
      </c>
      <c r="AJ74" s="42">
        <f t="shared" si="50"/>
        <v>2.9846867076018193</v>
      </c>
      <c r="AK74" s="42">
        <f t="shared" si="51"/>
        <v>2.3238027322307828</v>
      </c>
      <c r="AL74" s="42">
        <f t="shared" si="52"/>
        <v>2.170953406189267</v>
      </c>
      <c r="AN74" s="43">
        <f t="shared" si="53"/>
        <v>45174</v>
      </c>
      <c r="AO74" s="47">
        <f t="shared" ca="1" si="37"/>
        <v>1.9671014857872215</v>
      </c>
      <c r="AP74" s="47">
        <f t="shared" ca="1" si="37"/>
        <v>1.6340223619950076</v>
      </c>
      <c r="AQ74" s="47">
        <f t="shared" ca="1" si="37"/>
        <v>1.6490216592748825</v>
      </c>
      <c r="AR74" s="47">
        <f t="shared" ca="1" si="37"/>
        <v>1.8031509997208921</v>
      </c>
      <c r="AS74" s="47">
        <f t="shared" ca="1" si="37"/>
        <v>2.1658091588495951</v>
      </c>
      <c r="AT74" s="47">
        <f t="shared" ca="1" si="37"/>
        <v>2.5255507167359981</v>
      </c>
      <c r="AU74" s="47">
        <f t="shared" ca="1" si="37"/>
        <v>3.0022575710707518</v>
      </c>
      <c r="AV74" s="47">
        <f t="shared" ca="1" si="37"/>
        <v>3.3910462025161587</v>
      </c>
      <c r="AW74" s="47">
        <f t="shared" ca="1" si="37"/>
        <v>3.3329971739703557</v>
      </c>
      <c r="AX74" s="47">
        <f t="shared" ca="1" si="37"/>
        <v>2.9846867076018193</v>
      </c>
      <c r="AY74" s="47">
        <f t="shared" ca="1" si="36"/>
        <v>2.3238027322307828</v>
      </c>
      <c r="AZ74" s="47">
        <f t="shared" ca="1" si="36"/>
        <v>2.170953406189267</v>
      </c>
      <c r="BA74" s="47">
        <f t="shared" ca="1" si="36"/>
        <v>1.9671014857872215</v>
      </c>
      <c r="BB74" s="47">
        <f t="shared" ca="1" si="36"/>
        <v>1.6340223619950076</v>
      </c>
      <c r="BC74" s="47">
        <f t="shared" ca="1" si="36"/>
        <v>1.6490216592748825</v>
      </c>
      <c r="BD74" s="47">
        <f t="shared" ca="1" si="36"/>
        <v>1.8031509997208921</v>
      </c>
      <c r="BE74" s="47">
        <f t="shared" ca="1" si="36"/>
        <v>2.1658091588495951</v>
      </c>
      <c r="BF74" s="47">
        <f t="shared" ca="1" si="36"/>
        <v>2.5255507167359981</v>
      </c>
      <c r="BG74" s="47">
        <f t="shared" ca="1" si="36"/>
        <v>3.0022575710707518</v>
      </c>
      <c r="BH74" s="47">
        <f t="shared" ca="1" si="36"/>
        <v>3.3910462025161587</v>
      </c>
      <c r="BI74" s="47">
        <f t="shared" ca="1" si="54"/>
        <v>3.3329971739703557</v>
      </c>
      <c r="BJ74" s="47">
        <f t="shared" ca="1" si="54"/>
        <v>2.9846867076018193</v>
      </c>
      <c r="BK74" s="47">
        <f t="shared" ca="1" si="54"/>
        <v>2.3238027322307828</v>
      </c>
      <c r="BL74" s="47">
        <f t="shared" ca="1" si="54"/>
        <v>2.170953406189267</v>
      </c>
      <c r="BM74" s="47">
        <f t="shared" ca="1" si="54"/>
        <v>1.9671014857872215</v>
      </c>
      <c r="BN74" s="47">
        <f t="shared" ca="1" si="54"/>
        <v>1.6340223619950076</v>
      </c>
      <c r="BO74" s="47">
        <f t="shared" ca="1" si="54"/>
        <v>1.6490216592748825</v>
      </c>
      <c r="BP74" s="47">
        <f t="shared" ca="1" si="54"/>
        <v>1.8031509997208921</v>
      </c>
      <c r="BQ74" s="47">
        <f t="shared" ca="1" si="54"/>
        <v>2.1658091588495951</v>
      </c>
      <c r="BR74" s="47">
        <f t="shared" ca="1" si="54"/>
        <v>2.5255507167359981</v>
      </c>
      <c r="BS74" s="47">
        <f t="shared" ca="1" si="39"/>
        <v>3.0022575710707518</v>
      </c>
      <c r="BT74" s="47">
        <f t="shared" ca="1" si="39"/>
        <v>3.3910462025161587</v>
      </c>
      <c r="BU74" s="47">
        <f t="shared" ca="1" si="39"/>
        <v>3.3329971739703557</v>
      </c>
      <c r="BV74" s="47">
        <f t="shared" ca="1" si="39"/>
        <v>2.9846867076018193</v>
      </c>
      <c r="BW74" s="47">
        <f t="shared" ca="1" si="39"/>
        <v>2.3238027322307828</v>
      </c>
      <c r="BX74" s="47">
        <f t="shared" ca="1" si="39"/>
        <v>2.170953406189267</v>
      </c>
      <c r="BY74" s="47">
        <f t="shared" ca="1" si="39"/>
        <v>1.9671014857872215</v>
      </c>
      <c r="BZ74" s="47">
        <f t="shared" ca="1" si="39"/>
        <v>1.6340223619950076</v>
      </c>
      <c r="CA74" s="47">
        <f t="shared" ca="1" si="39"/>
        <v>1.6490216592748825</v>
      </c>
      <c r="CB74" s="47">
        <f t="shared" ca="1" si="39"/>
        <v>1.8031509997208921</v>
      </c>
      <c r="CC74" s="47">
        <f t="shared" ca="1" si="38"/>
        <v>2.1658091588495951</v>
      </c>
      <c r="CD74" s="47">
        <f t="shared" ca="1" si="38"/>
        <v>2.5255507167359981</v>
      </c>
      <c r="CE74" s="47">
        <f t="shared" ca="1" si="38"/>
        <v>3.0022575710707518</v>
      </c>
      <c r="CF74" s="47">
        <f t="shared" ca="1" si="38"/>
        <v>3.3910462025161587</v>
      </c>
      <c r="CG74" s="47">
        <f t="shared" ca="1" si="38"/>
        <v>3.3329971739703557</v>
      </c>
      <c r="CH74" s="47">
        <f t="shared" ca="1" si="38"/>
        <v>2.9846867076018193</v>
      </c>
      <c r="CI74" s="47">
        <f t="shared" ca="1" si="38"/>
        <v>2.3238027322307828</v>
      </c>
      <c r="CJ74" s="47">
        <f t="shared" ca="1" si="38"/>
        <v>2.170953406189267</v>
      </c>
      <c r="CK74" s="47">
        <f t="shared" ca="1" si="38"/>
        <v>1.9671014857872215</v>
      </c>
      <c r="CL74" s="47">
        <f t="shared" ca="1" si="38"/>
        <v>1.6340223619950076</v>
      </c>
      <c r="CM74" s="47">
        <f t="shared" ca="1" si="40"/>
        <v>1.6490216592748825</v>
      </c>
      <c r="CN74" s="47">
        <f t="shared" ca="1" si="40"/>
        <v>1.8031509997208921</v>
      </c>
      <c r="CO74" s="47">
        <f t="shared" ca="1" si="40"/>
        <v>2.1658091588495951</v>
      </c>
      <c r="CP74" s="47">
        <f t="shared" ca="1" si="40"/>
        <v>2.5255507167359981</v>
      </c>
      <c r="CQ74" s="47">
        <f t="shared" ca="1" si="40"/>
        <v>3.0022575710707518</v>
      </c>
      <c r="CR74" s="47">
        <f t="shared" ca="1" si="40"/>
        <v>3.3910462025161587</v>
      </c>
      <c r="CS74" s="47">
        <f t="shared" ca="1" si="40"/>
        <v>3.3329971739703557</v>
      </c>
      <c r="CT74" s="47">
        <f t="shared" ca="1" si="40"/>
        <v>2.9846867076018193</v>
      </c>
      <c r="CU74" s="47">
        <f t="shared" ca="1" si="40"/>
        <v>2.3238027322307828</v>
      </c>
      <c r="CV74" s="47">
        <f t="shared" ca="1" si="40"/>
        <v>2.170953406189267</v>
      </c>
      <c r="CW74" s="47">
        <f t="shared" ca="1" si="35"/>
        <v>1.9671014857872215</v>
      </c>
      <c r="CX74" s="47">
        <f t="shared" ca="1" si="35"/>
        <v>1.6340223619950076</v>
      </c>
      <c r="CY74" s="47">
        <f t="shared" ca="1" si="35"/>
        <v>1.6490216592748825</v>
      </c>
      <c r="CZ74" s="47">
        <f t="shared" ca="1" si="35"/>
        <v>1.8031509997208921</v>
      </c>
      <c r="DA74" s="47">
        <f t="shared" ca="1" si="35"/>
        <v>2.1658091588495951</v>
      </c>
      <c r="DB74" s="47">
        <f t="shared" ca="1" si="35"/>
        <v>2.5255507167359981</v>
      </c>
      <c r="DC74" s="47">
        <f t="shared" ca="1" si="35"/>
        <v>3.0022575710707518</v>
      </c>
      <c r="DD74" s="47">
        <f t="shared" ca="1" si="35"/>
        <v>3.3910462025161587</v>
      </c>
    </row>
    <row r="75" spans="1:108" x14ac:dyDescent="0.25">
      <c r="A75" s="40" t="s">
        <v>138</v>
      </c>
      <c r="B75" s="40">
        <v>2398</v>
      </c>
      <c r="C75" s="40" t="s">
        <v>38</v>
      </c>
      <c r="D75" s="40" t="s">
        <v>1327</v>
      </c>
      <c r="E75" s="40" t="s">
        <v>136</v>
      </c>
      <c r="F75" s="40">
        <v>17.100000000000001</v>
      </c>
      <c r="G75" s="43">
        <v>45125</v>
      </c>
      <c r="I75" s="40" t="s">
        <v>79</v>
      </c>
      <c r="J75" s="40">
        <v>2</v>
      </c>
      <c r="K75" s="40" t="s">
        <v>33</v>
      </c>
      <c r="L75" s="40" t="s">
        <v>158</v>
      </c>
      <c r="M75" s="41"/>
      <c r="N75" s="41">
        <f>VLOOKUP($C75 &amp; $I75 &amp; $K75,FATOR!$A$3:$P$22,COLUMN(E$1),0)</f>
        <v>0.34510552382231963</v>
      </c>
      <c r="O75" s="41">
        <f>VLOOKUP($C75 &amp; $I75 &amp; $K75,FATOR!$A$3:$P$22,COLUMN(F$1),0)</f>
        <v>0.2866705898236856</v>
      </c>
      <c r="P75" s="41">
        <f>VLOOKUP($C75 &amp; $I75 &amp; $K75,FATOR!$A$3:$P$22,COLUMN(G$1),0)</f>
        <v>0.28930204548682154</v>
      </c>
      <c r="Q75" s="41">
        <f>VLOOKUP($C75 &amp; $I75 &amp; $K75,FATOR!$A$3:$P$22,COLUMN(H$1),0)</f>
        <v>0.31634228065278813</v>
      </c>
      <c r="R75" s="41">
        <f>VLOOKUP($C75 &amp; $I75 &amp; $K75,FATOR!$A$3:$P$22,COLUMN(I$1),0)</f>
        <v>0.37996651909642021</v>
      </c>
      <c r="S75" s="41">
        <f>VLOOKUP($C75 &amp; $I75 &amp; $K75,FATOR!$A$3:$P$22,COLUMN(J$1),0)</f>
        <v>0.44307907311157868</v>
      </c>
      <c r="T75" s="41">
        <f>VLOOKUP($C75 &amp; $I75 &amp; $K75,FATOR!$A$3:$P$22,COLUMN(K$1),0)</f>
        <v>0.5267118545738162</v>
      </c>
      <c r="U75" s="41">
        <f>VLOOKUP($C75 &amp; $I75 &amp; $K75,FATOR!$A$3:$P$22,COLUMN(L$1),0)</f>
        <v>0.5949203864063437</v>
      </c>
      <c r="V75" s="41">
        <f>VLOOKUP($C75 &amp; $I75 &amp; $K75,FATOR!$A$3:$P$22,COLUMN(M$1),0)</f>
        <v>0.58473634631058879</v>
      </c>
      <c r="W75" s="41">
        <f>VLOOKUP($C75 &amp; $I75 &amp; $K75,FATOR!$A$3:$P$22,COLUMN(N$1),0)</f>
        <v>0.52362924694768764</v>
      </c>
      <c r="X75" s="41">
        <f>VLOOKUP($C75 &amp; $I75 &amp; $K75,FATOR!$A$3:$P$22,COLUMN(O$1),0)</f>
        <v>0.40768468986504969</v>
      </c>
      <c r="Y75" s="41">
        <f>VLOOKUP($C75 &amp; $I75 &amp; $K75,FATOR!$A$3:$P$22,COLUMN(P$1),0)</f>
        <v>0.38086901862969602</v>
      </c>
      <c r="AA75" s="42">
        <f t="shared" si="41"/>
        <v>5.9013044573616664</v>
      </c>
      <c r="AB75" s="42">
        <f t="shared" si="42"/>
        <v>4.9020670859850242</v>
      </c>
      <c r="AC75" s="42">
        <f t="shared" si="43"/>
        <v>4.9470649778246489</v>
      </c>
      <c r="AD75" s="42">
        <f t="shared" si="44"/>
        <v>5.4094529991626779</v>
      </c>
      <c r="AE75" s="42">
        <f t="shared" si="45"/>
        <v>6.4974274765487863</v>
      </c>
      <c r="AF75" s="42">
        <f t="shared" si="46"/>
        <v>7.5766521502079964</v>
      </c>
      <c r="AG75" s="42">
        <f t="shared" si="47"/>
        <v>9.006772713212257</v>
      </c>
      <c r="AH75" s="42">
        <f t="shared" si="48"/>
        <v>10.173138607548479</v>
      </c>
      <c r="AI75" s="42">
        <f t="shared" si="49"/>
        <v>9.9989915219110692</v>
      </c>
      <c r="AJ75" s="42">
        <f t="shared" si="50"/>
        <v>8.9540601228054602</v>
      </c>
      <c r="AK75" s="42">
        <f t="shared" si="51"/>
        <v>6.9714081966923507</v>
      </c>
      <c r="AL75" s="42">
        <f t="shared" si="52"/>
        <v>6.5128602185678028</v>
      </c>
      <c r="AN75" s="43">
        <f t="shared" si="53"/>
        <v>45156</v>
      </c>
      <c r="AO75" s="47">
        <f t="shared" ca="1" si="37"/>
        <v>5.9013044573616664</v>
      </c>
      <c r="AP75" s="47">
        <f t="shared" ca="1" si="37"/>
        <v>4.9020670859850242</v>
      </c>
      <c r="AQ75" s="47">
        <f t="shared" ca="1" si="37"/>
        <v>4.9470649778246489</v>
      </c>
      <c r="AR75" s="47">
        <f t="shared" ca="1" si="37"/>
        <v>5.4094529991626779</v>
      </c>
      <c r="AS75" s="47">
        <f t="shared" ca="1" si="37"/>
        <v>6.4974274765487863</v>
      </c>
      <c r="AT75" s="47">
        <f t="shared" ca="1" si="37"/>
        <v>7.5766521502079964</v>
      </c>
      <c r="AU75" s="47">
        <f t="shared" ca="1" si="37"/>
        <v>9.006772713212257</v>
      </c>
      <c r="AV75" s="47">
        <f t="shared" ca="1" si="37"/>
        <v>10.173138607548479</v>
      </c>
      <c r="AW75" s="47">
        <f t="shared" ca="1" si="37"/>
        <v>9.9989915219110692</v>
      </c>
      <c r="AX75" s="47">
        <f t="shared" ca="1" si="37"/>
        <v>8.9540601228054602</v>
      </c>
      <c r="AY75" s="47">
        <f t="shared" ca="1" si="36"/>
        <v>6.9714081966923507</v>
      </c>
      <c r="AZ75" s="47">
        <f t="shared" ca="1" si="36"/>
        <v>6.5128602185678028</v>
      </c>
      <c r="BA75" s="47">
        <f t="shared" ca="1" si="36"/>
        <v>5.9013044573616664</v>
      </c>
      <c r="BB75" s="47">
        <f t="shared" ca="1" si="36"/>
        <v>4.9020670859850242</v>
      </c>
      <c r="BC75" s="47">
        <f t="shared" ca="1" si="36"/>
        <v>4.9470649778246489</v>
      </c>
      <c r="BD75" s="47">
        <f t="shared" ca="1" si="36"/>
        <v>5.4094529991626779</v>
      </c>
      <c r="BE75" s="47">
        <f t="shared" ca="1" si="36"/>
        <v>6.4974274765487863</v>
      </c>
      <c r="BF75" s="47">
        <f t="shared" ca="1" si="36"/>
        <v>7.5766521502079964</v>
      </c>
      <c r="BG75" s="47">
        <f t="shared" ca="1" si="36"/>
        <v>9.006772713212257</v>
      </c>
      <c r="BH75" s="47">
        <f t="shared" ca="1" si="36"/>
        <v>10.173138607548479</v>
      </c>
      <c r="BI75" s="47">
        <f t="shared" ca="1" si="54"/>
        <v>9.9989915219110692</v>
      </c>
      <c r="BJ75" s="47">
        <f t="shared" ca="1" si="54"/>
        <v>8.9540601228054602</v>
      </c>
      <c r="BK75" s="47">
        <f t="shared" ca="1" si="54"/>
        <v>6.9714081966923507</v>
      </c>
      <c r="BL75" s="47">
        <f t="shared" ca="1" si="54"/>
        <v>6.5128602185678028</v>
      </c>
      <c r="BM75" s="47">
        <f t="shared" ca="1" si="54"/>
        <v>5.9013044573616664</v>
      </c>
      <c r="BN75" s="47">
        <f t="shared" ca="1" si="54"/>
        <v>4.9020670859850242</v>
      </c>
      <c r="BO75" s="47">
        <f t="shared" ca="1" si="54"/>
        <v>4.9470649778246489</v>
      </c>
      <c r="BP75" s="47">
        <f t="shared" ca="1" si="54"/>
        <v>5.4094529991626779</v>
      </c>
      <c r="BQ75" s="47">
        <f t="shared" ca="1" si="54"/>
        <v>6.4974274765487863</v>
      </c>
      <c r="BR75" s="47">
        <f t="shared" ca="1" si="54"/>
        <v>7.5766521502079964</v>
      </c>
      <c r="BS75" s="47">
        <f t="shared" ca="1" si="39"/>
        <v>9.006772713212257</v>
      </c>
      <c r="BT75" s="47">
        <f t="shared" ca="1" si="39"/>
        <v>10.173138607548479</v>
      </c>
      <c r="BU75" s="47">
        <f t="shared" ca="1" si="39"/>
        <v>9.9989915219110692</v>
      </c>
      <c r="BV75" s="47">
        <f t="shared" ca="1" si="39"/>
        <v>8.9540601228054602</v>
      </c>
      <c r="BW75" s="47">
        <f t="shared" ca="1" si="39"/>
        <v>6.9714081966923507</v>
      </c>
      <c r="BX75" s="47">
        <f t="shared" ca="1" si="39"/>
        <v>6.5128602185678028</v>
      </c>
      <c r="BY75" s="47">
        <f t="shared" ca="1" si="39"/>
        <v>5.9013044573616664</v>
      </c>
      <c r="BZ75" s="47">
        <f t="shared" ca="1" si="39"/>
        <v>4.9020670859850242</v>
      </c>
      <c r="CA75" s="47">
        <f t="shared" ca="1" si="39"/>
        <v>4.9470649778246489</v>
      </c>
      <c r="CB75" s="47">
        <f t="shared" ca="1" si="39"/>
        <v>5.4094529991626779</v>
      </c>
      <c r="CC75" s="47">
        <f t="shared" ca="1" si="38"/>
        <v>6.4974274765487863</v>
      </c>
      <c r="CD75" s="47">
        <f t="shared" ca="1" si="38"/>
        <v>7.5766521502079964</v>
      </c>
      <c r="CE75" s="47">
        <f t="shared" ca="1" si="38"/>
        <v>9.006772713212257</v>
      </c>
      <c r="CF75" s="47">
        <f t="shared" ca="1" si="38"/>
        <v>10.173138607548479</v>
      </c>
      <c r="CG75" s="47">
        <f t="shared" ca="1" si="38"/>
        <v>9.9989915219110692</v>
      </c>
      <c r="CH75" s="47">
        <f t="shared" ca="1" si="38"/>
        <v>8.9540601228054602</v>
      </c>
      <c r="CI75" s="47">
        <f t="shared" ca="1" si="38"/>
        <v>6.9714081966923507</v>
      </c>
      <c r="CJ75" s="47">
        <f t="shared" ca="1" si="38"/>
        <v>6.5128602185678028</v>
      </c>
      <c r="CK75" s="47">
        <f t="shared" ca="1" si="38"/>
        <v>5.9013044573616664</v>
      </c>
      <c r="CL75" s="47">
        <f t="shared" ca="1" si="38"/>
        <v>4.9020670859850242</v>
      </c>
      <c r="CM75" s="47">
        <f t="shared" ca="1" si="40"/>
        <v>4.9470649778246489</v>
      </c>
      <c r="CN75" s="47">
        <f t="shared" ca="1" si="40"/>
        <v>5.4094529991626779</v>
      </c>
      <c r="CO75" s="47">
        <f t="shared" ca="1" si="40"/>
        <v>6.4974274765487863</v>
      </c>
      <c r="CP75" s="47">
        <f t="shared" ca="1" si="40"/>
        <v>7.5766521502079964</v>
      </c>
      <c r="CQ75" s="47">
        <f t="shared" ca="1" si="40"/>
        <v>9.006772713212257</v>
      </c>
      <c r="CR75" s="47">
        <f t="shared" ca="1" si="40"/>
        <v>10.173138607548479</v>
      </c>
      <c r="CS75" s="47">
        <f t="shared" ca="1" si="40"/>
        <v>9.9989915219110692</v>
      </c>
      <c r="CT75" s="47">
        <f t="shared" ca="1" si="40"/>
        <v>8.9540601228054602</v>
      </c>
      <c r="CU75" s="47">
        <f t="shared" ca="1" si="40"/>
        <v>6.9714081966923507</v>
      </c>
      <c r="CV75" s="47">
        <f t="shared" ca="1" si="40"/>
        <v>6.5128602185678028</v>
      </c>
      <c r="CW75" s="47">
        <f t="shared" ca="1" si="35"/>
        <v>5.9013044573616664</v>
      </c>
      <c r="CX75" s="47">
        <f t="shared" ca="1" si="35"/>
        <v>4.9020670859850242</v>
      </c>
      <c r="CY75" s="47">
        <f t="shared" ca="1" si="35"/>
        <v>4.9470649778246489</v>
      </c>
      <c r="CZ75" s="47">
        <f t="shared" ca="1" si="35"/>
        <v>5.4094529991626779</v>
      </c>
      <c r="DA75" s="47">
        <f t="shared" ca="1" si="35"/>
        <v>6.4974274765487863</v>
      </c>
      <c r="DB75" s="47">
        <f t="shared" ca="1" si="35"/>
        <v>7.5766521502079964</v>
      </c>
      <c r="DC75" s="47">
        <f t="shared" ca="1" si="35"/>
        <v>9.006772713212257</v>
      </c>
      <c r="DD75" s="47">
        <f t="shared" ca="1" si="35"/>
        <v>10.173138607548479</v>
      </c>
    </row>
    <row r="76" spans="1:108" x14ac:dyDescent="0.25">
      <c r="A76" s="40" t="s">
        <v>138</v>
      </c>
      <c r="B76" s="40">
        <v>2399</v>
      </c>
      <c r="C76" s="40" t="s">
        <v>38</v>
      </c>
      <c r="D76" s="40" t="s">
        <v>1328</v>
      </c>
      <c r="E76" s="40" t="s">
        <v>130</v>
      </c>
      <c r="F76" s="40">
        <v>45.6</v>
      </c>
      <c r="G76" s="43">
        <v>45112</v>
      </c>
      <c r="I76" s="40" t="s">
        <v>79</v>
      </c>
      <c r="J76" s="40">
        <v>2</v>
      </c>
      <c r="K76" s="40" t="s">
        <v>33</v>
      </c>
      <c r="L76" s="40" t="s">
        <v>158</v>
      </c>
      <c r="M76" s="41"/>
      <c r="N76" s="41">
        <f>VLOOKUP($C76 &amp; $I76 &amp; $K76,FATOR!$A$3:$P$22,COLUMN(E$1),0)</f>
        <v>0.34510552382231963</v>
      </c>
      <c r="O76" s="41">
        <f>VLOOKUP($C76 &amp; $I76 &amp; $K76,FATOR!$A$3:$P$22,COLUMN(F$1),0)</f>
        <v>0.2866705898236856</v>
      </c>
      <c r="P76" s="41">
        <f>VLOOKUP($C76 &amp; $I76 &amp; $K76,FATOR!$A$3:$P$22,COLUMN(G$1),0)</f>
        <v>0.28930204548682154</v>
      </c>
      <c r="Q76" s="41">
        <f>VLOOKUP($C76 &amp; $I76 &amp; $K76,FATOR!$A$3:$P$22,COLUMN(H$1),0)</f>
        <v>0.31634228065278813</v>
      </c>
      <c r="R76" s="41">
        <f>VLOOKUP($C76 &amp; $I76 &amp; $K76,FATOR!$A$3:$P$22,COLUMN(I$1),0)</f>
        <v>0.37996651909642021</v>
      </c>
      <c r="S76" s="41">
        <f>VLOOKUP($C76 &amp; $I76 &amp; $K76,FATOR!$A$3:$P$22,COLUMN(J$1),0)</f>
        <v>0.44307907311157868</v>
      </c>
      <c r="T76" s="41">
        <f>VLOOKUP($C76 &amp; $I76 &amp; $K76,FATOR!$A$3:$P$22,COLUMN(K$1),0)</f>
        <v>0.5267118545738162</v>
      </c>
      <c r="U76" s="41">
        <f>VLOOKUP($C76 &amp; $I76 &amp; $K76,FATOR!$A$3:$P$22,COLUMN(L$1),0)</f>
        <v>0.5949203864063437</v>
      </c>
      <c r="V76" s="41">
        <f>VLOOKUP($C76 &amp; $I76 &amp; $K76,FATOR!$A$3:$P$22,COLUMN(M$1),0)</f>
        <v>0.58473634631058879</v>
      </c>
      <c r="W76" s="41">
        <f>VLOOKUP($C76 &amp; $I76 &amp; $K76,FATOR!$A$3:$P$22,COLUMN(N$1),0)</f>
        <v>0.52362924694768764</v>
      </c>
      <c r="X76" s="41">
        <f>VLOOKUP($C76 &amp; $I76 &amp; $K76,FATOR!$A$3:$P$22,COLUMN(O$1),0)</f>
        <v>0.40768468986504969</v>
      </c>
      <c r="Y76" s="41">
        <f>VLOOKUP($C76 &amp; $I76 &amp; $K76,FATOR!$A$3:$P$22,COLUMN(P$1),0)</f>
        <v>0.38086901862969602</v>
      </c>
      <c r="AA76" s="42">
        <f t="shared" si="41"/>
        <v>15.736811886297776</v>
      </c>
      <c r="AB76" s="42">
        <f t="shared" si="42"/>
        <v>13.072178895960064</v>
      </c>
      <c r="AC76" s="42">
        <f t="shared" si="43"/>
        <v>13.192173274199062</v>
      </c>
      <c r="AD76" s="42">
        <f t="shared" si="44"/>
        <v>14.425207997767139</v>
      </c>
      <c r="AE76" s="42">
        <f t="shared" si="45"/>
        <v>17.326473270796761</v>
      </c>
      <c r="AF76" s="42">
        <f t="shared" si="46"/>
        <v>20.204405733887988</v>
      </c>
      <c r="AG76" s="42">
        <f t="shared" si="47"/>
        <v>24.018060568566018</v>
      </c>
      <c r="AH76" s="42">
        <f t="shared" si="48"/>
        <v>27.128369620129273</v>
      </c>
      <c r="AI76" s="42">
        <f t="shared" si="49"/>
        <v>26.663977391762849</v>
      </c>
      <c r="AJ76" s="42">
        <f t="shared" si="50"/>
        <v>23.877493660814558</v>
      </c>
      <c r="AK76" s="42">
        <f t="shared" si="51"/>
        <v>18.590421857846266</v>
      </c>
      <c r="AL76" s="42">
        <f t="shared" si="52"/>
        <v>17.36762724951414</v>
      </c>
      <c r="AN76" s="43">
        <f t="shared" si="53"/>
        <v>45143</v>
      </c>
      <c r="AO76" s="47">
        <f t="shared" ca="1" si="37"/>
        <v>15.736811886297776</v>
      </c>
      <c r="AP76" s="47">
        <f t="shared" ca="1" si="37"/>
        <v>13.072178895960064</v>
      </c>
      <c r="AQ76" s="47">
        <f t="shared" ca="1" si="37"/>
        <v>13.192173274199062</v>
      </c>
      <c r="AR76" s="47">
        <f t="shared" ca="1" si="37"/>
        <v>14.425207997767139</v>
      </c>
      <c r="AS76" s="47">
        <f t="shared" ca="1" si="37"/>
        <v>17.326473270796761</v>
      </c>
      <c r="AT76" s="47">
        <f t="shared" ca="1" si="37"/>
        <v>20.204405733887988</v>
      </c>
      <c r="AU76" s="47">
        <f t="shared" ca="1" si="37"/>
        <v>24.018060568566018</v>
      </c>
      <c r="AV76" s="47">
        <f t="shared" ca="1" si="37"/>
        <v>27.128369620129273</v>
      </c>
      <c r="AW76" s="47">
        <f t="shared" ca="1" si="37"/>
        <v>26.663977391762849</v>
      </c>
      <c r="AX76" s="47">
        <f t="shared" ca="1" si="37"/>
        <v>23.877493660814558</v>
      </c>
      <c r="AY76" s="47">
        <f t="shared" ca="1" si="36"/>
        <v>18.590421857846266</v>
      </c>
      <c r="AZ76" s="47">
        <f t="shared" ca="1" si="36"/>
        <v>17.36762724951414</v>
      </c>
      <c r="BA76" s="47">
        <f t="shared" ca="1" si="36"/>
        <v>15.736811886297776</v>
      </c>
      <c r="BB76" s="47">
        <f t="shared" ca="1" si="36"/>
        <v>13.072178895960064</v>
      </c>
      <c r="BC76" s="47">
        <f t="shared" ca="1" si="36"/>
        <v>13.192173274199062</v>
      </c>
      <c r="BD76" s="47">
        <f t="shared" ca="1" si="36"/>
        <v>14.425207997767139</v>
      </c>
      <c r="BE76" s="47">
        <f t="shared" ca="1" si="36"/>
        <v>17.326473270796761</v>
      </c>
      <c r="BF76" s="47">
        <f t="shared" ca="1" si="36"/>
        <v>20.204405733887988</v>
      </c>
      <c r="BG76" s="47">
        <f t="shared" ca="1" si="36"/>
        <v>24.018060568566018</v>
      </c>
      <c r="BH76" s="47">
        <f t="shared" ca="1" si="36"/>
        <v>27.128369620129273</v>
      </c>
      <c r="BI76" s="47">
        <f t="shared" ca="1" si="54"/>
        <v>26.663977391762849</v>
      </c>
      <c r="BJ76" s="47">
        <f t="shared" ca="1" si="54"/>
        <v>23.877493660814558</v>
      </c>
      <c r="BK76" s="47">
        <f t="shared" ca="1" si="54"/>
        <v>18.590421857846266</v>
      </c>
      <c r="BL76" s="47">
        <f t="shared" ca="1" si="54"/>
        <v>17.36762724951414</v>
      </c>
      <c r="BM76" s="47">
        <f t="shared" ca="1" si="54"/>
        <v>15.736811886297776</v>
      </c>
      <c r="BN76" s="47">
        <f t="shared" ca="1" si="54"/>
        <v>13.072178895960064</v>
      </c>
      <c r="BO76" s="47">
        <f t="shared" ca="1" si="54"/>
        <v>13.192173274199062</v>
      </c>
      <c r="BP76" s="47">
        <f t="shared" ca="1" si="54"/>
        <v>14.425207997767139</v>
      </c>
      <c r="BQ76" s="47">
        <f t="shared" ca="1" si="54"/>
        <v>17.326473270796761</v>
      </c>
      <c r="BR76" s="47">
        <f t="shared" ca="1" si="54"/>
        <v>20.204405733887988</v>
      </c>
      <c r="BS76" s="47">
        <f t="shared" ca="1" si="39"/>
        <v>24.018060568566018</v>
      </c>
      <c r="BT76" s="47">
        <f t="shared" ca="1" si="39"/>
        <v>27.128369620129273</v>
      </c>
      <c r="BU76" s="47">
        <f t="shared" ca="1" si="39"/>
        <v>26.663977391762849</v>
      </c>
      <c r="BV76" s="47">
        <f t="shared" ca="1" si="39"/>
        <v>23.877493660814558</v>
      </c>
      <c r="BW76" s="47">
        <f t="shared" ca="1" si="39"/>
        <v>18.590421857846266</v>
      </c>
      <c r="BX76" s="47">
        <f t="shared" ca="1" si="39"/>
        <v>17.36762724951414</v>
      </c>
      <c r="BY76" s="47">
        <f t="shared" ca="1" si="39"/>
        <v>15.736811886297776</v>
      </c>
      <c r="BZ76" s="47">
        <f t="shared" ca="1" si="39"/>
        <v>13.072178895960064</v>
      </c>
      <c r="CA76" s="47">
        <f t="shared" ca="1" si="39"/>
        <v>13.192173274199062</v>
      </c>
      <c r="CB76" s="47">
        <f t="shared" ca="1" si="39"/>
        <v>14.425207997767139</v>
      </c>
      <c r="CC76" s="47">
        <f t="shared" ca="1" si="38"/>
        <v>17.326473270796761</v>
      </c>
      <c r="CD76" s="47">
        <f t="shared" ca="1" si="38"/>
        <v>20.204405733887988</v>
      </c>
      <c r="CE76" s="47">
        <f t="shared" ca="1" si="38"/>
        <v>24.018060568566018</v>
      </c>
      <c r="CF76" s="47">
        <f t="shared" ca="1" si="38"/>
        <v>27.128369620129273</v>
      </c>
      <c r="CG76" s="47">
        <f t="shared" ca="1" si="38"/>
        <v>26.663977391762849</v>
      </c>
      <c r="CH76" s="47">
        <f t="shared" ca="1" si="38"/>
        <v>23.877493660814558</v>
      </c>
      <c r="CI76" s="47">
        <f t="shared" ca="1" si="38"/>
        <v>18.590421857846266</v>
      </c>
      <c r="CJ76" s="47">
        <f t="shared" ca="1" si="38"/>
        <v>17.36762724951414</v>
      </c>
      <c r="CK76" s="47">
        <f t="shared" ca="1" si="38"/>
        <v>15.736811886297776</v>
      </c>
      <c r="CL76" s="47">
        <f t="shared" ca="1" si="38"/>
        <v>13.072178895960064</v>
      </c>
      <c r="CM76" s="47">
        <f t="shared" ca="1" si="40"/>
        <v>13.192173274199062</v>
      </c>
      <c r="CN76" s="47">
        <f t="shared" ca="1" si="40"/>
        <v>14.425207997767139</v>
      </c>
      <c r="CO76" s="47">
        <f t="shared" ca="1" si="40"/>
        <v>17.326473270796761</v>
      </c>
      <c r="CP76" s="47">
        <f t="shared" ca="1" si="40"/>
        <v>20.204405733887988</v>
      </c>
      <c r="CQ76" s="47">
        <f t="shared" ca="1" si="40"/>
        <v>24.018060568566018</v>
      </c>
      <c r="CR76" s="47">
        <f t="shared" ca="1" si="40"/>
        <v>27.128369620129273</v>
      </c>
      <c r="CS76" s="47">
        <f t="shared" ca="1" si="40"/>
        <v>26.663977391762849</v>
      </c>
      <c r="CT76" s="47">
        <f t="shared" ca="1" si="40"/>
        <v>23.877493660814558</v>
      </c>
      <c r="CU76" s="47">
        <f t="shared" ca="1" si="40"/>
        <v>18.590421857846266</v>
      </c>
      <c r="CV76" s="47">
        <f t="shared" ca="1" si="40"/>
        <v>17.36762724951414</v>
      </c>
      <c r="CW76" s="47">
        <f t="shared" ca="1" si="35"/>
        <v>15.736811886297776</v>
      </c>
      <c r="CX76" s="47">
        <f t="shared" ca="1" si="35"/>
        <v>13.072178895960064</v>
      </c>
      <c r="CY76" s="47">
        <f t="shared" ca="1" si="35"/>
        <v>13.192173274199062</v>
      </c>
      <c r="CZ76" s="47">
        <f t="shared" ca="1" si="35"/>
        <v>14.425207997767139</v>
      </c>
      <c r="DA76" s="47">
        <f t="shared" ca="1" si="35"/>
        <v>17.326473270796761</v>
      </c>
      <c r="DB76" s="47">
        <f t="shared" ca="1" si="35"/>
        <v>20.204405733887988</v>
      </c>
      <c r="DC76" s="47">
        <f t="shared" ca="1" si="35"/>
        <v>24.018060568566018</v>
      </c>
      <c r="DD76" s="47">
        <f t="shared" ca="1" si="35"/>
        <v>27.128369620129273</v>
      </c>
    </row>
    <row r="77" spans="1:108" x14ac:dyDescent="0.25">
      <c r="A77" s="40" t="s">
        <v>138</v>
      </c>
      <c r="B77" s="40">
        <v>2513</v>
      </c>
      <c r="C77" s="40" t="s">
        <v>38</v>
      </c>
      <c r="D77" s="40" t="s">
        <v>1329</v>
      </c>
      <c r="E77" s="40" t="s">
        <v>130</v>
      </c>
      <c r="F77" s="40">
        <v>62.7</v>
      </c>
      <c r="G77" s="43">
        <v>45323</v>
      </c>
      <c r="I77" s="40" t="s">
        <v>79</v>
      </c>
      <c r="J77" s="40">
        <v>1</v>
      </c>
      <c r="K77" s="40" t="s">
        <v>33</v>
      </c>
      <c r="L77" s="40" t="s">
        <v>158</v>
      </c>
      <c r="M77" s="41"/>
      <c r="N77" s="41">
        <f>VLOOKUP($C77 &amp; $I77 &amp; $K77,FATOR!$A$3:$P$22,COLUMN(E$1),0)</f>
        <v>0.34510552382231963</v>
      </c>
      <c r="O77" s="41">
        <f>VLOOKUP($C77 &amp; $I77 &amp; $K77,FATOR!$A$3:$P$22,COLUMN(F$1),0)</f>
        <v>0.2866705898236856</v>
      </c>
      <c r="P77" s="41">
        <f>VLOOKUP($C77 &amp; $I77 &amp; $K77,FATOR!$A$3:$P$22,COLUMN(G$1),0)</f>
        <v>0.28930204548682154</v>
      </c>
      <c r="Q77" s="41">
        <f>VLOOKUP($C77 &amp; $I77 &amp; $K77,FATOR!$A$3:$P$22,COLUMN(H$1),0)</f>
        <v>0.31634228065278813</v>
      </c>
      <c r="R77" s="41">
        <f>VLOOKUP($C77 &amp; $I77 &amp; $K77,FATOR!$A$3:$P$22,COLUMN(I$1),0)</f>
        <v>0.37996651909642021</v>
      </c>
      <c r="S77" s="41">
        <f>VLOOKUP($C77 &amp; $I77 &amp; $K77,FATOR!$A$3:$P$22,COLUMN(J$1),0)</f>
        <v>0.44307907311157868</v>
      </c>
      <c r="T77" s="41">
        <f>VLOOKUP($C77 &amp; $I77 &amp; $K77,FATOR!$A$3:$P$22,COLUMN(K$1),0)</f>
        <v>0.5267118545738162</v>
      </c>
      <c r="U77" s="41">
        <f>VLOOKUP($C77 &amp; $I77 &amp; $K77,FATOR!$A$3:$P$22,COLUMN(L$1),0)</f>
        <v>0.5949203864063437</v>
      </c>
      <c r="V77" s="41">
        <f>VLOOKUP($C77 &amp; $I77 &amp; $K77,FATOR!$A$3:$P$22,COLUMN(M$1),0)</f>
        <v>0.58473634631058879</v>
      </c>
      <c r="W77" s="41">
        <f>VLOOKUP($C77 &amp; $I77 &amp; $K77,FATOR!$A$3:$P$22,COLUMN(N$1),0)</f>
        <v>0.52362924694768764</v>
      </c>
      <c r="X77" s="41">
        <f>VLOOKUP($C77 &amp; $I77 &amp; $K77,FATOR!$A$3:$P$22,COLUMN(O$1),0)</f>
        <v>0.40768468986504969</v>
      </c>
      <c r="Y77" s="41">
        <f>VLOOKUP($C77 &amp; $I77 &amp; $K77,FATOR!$A$3:$P$22,COLUMN(P$1),0)</f>
        <v>0.38086901862969602</v>
      </c>
      <c r="AA77" s="42">
        <f t="shared" si="41"/>
        <v>21.638116343659441</v>
      </c>
      <c r="AB77" s="42">
        <f t="shared" si="42"/>
        <v>17.974245981945089</v>
      </c>
      <c r="AC77" s="42">
        <f t="shared" si="43"/>
        <v>18.139238252023713</v>
      </c>
      <c r="AD77" s="42">
        <f t="shared" si="44"/>
        <v>19.834660996929816</v>
      </c>
      <c r="AE77" s="42">
        <f t="shared" si="45"/>
        <v>23.823900747345547</v>
      </c>
      <c r="AF77" s="42">
        <f t="shared" si="46"/>
        <v>27.781057884095986</v>
      </c>
      <c r="AG77" s="42">
        <f t="shared" si="47"/>
        <v>33.024833281778278</v>
      </c>
      <c r="AH77" s="42">
        <f t="shared" si="48"/>
        <v>37.301508227677751</v>
      </c>
      <c r="AI77" s="42">
        <f t="shared" si="49"/>
        <v>36.662968913673922</v>
      </c>
      <c r="AJ77" s="42">
        <f t="shared" si="50"/>
        <v>32.831553783620016</v>
      </c>
      <c r="AK77" s="42">
        <f t="shared" si="51"/>
        <v>25.561830054538618</v>
      </c>
      <c r="AL77" s="42">
        <f t="shared" si="52"/>
        <v>23.880487468081942</v>
      </c>
      <c r="AN77" s="43">
        <f t="shared" si="53"/>
        <v>45323</v>
      </c>
      <c r="AO77" s="47" t="str">
        <f t="shared" ca="1" si="37"/>
        <v/>
      </c>
      <c r="AP77" s="47">
        <f t="shared" ca="1" si="37"/>
        <v>17.974245981945089</v>
      </c>
      <c r="AQ77" s="47">
        <f t="shared" ca="1" si="37"/>
        <v>18.139238252023713</v>
      </c>
      <c r="AR77" s="47">
        <f t="shared" ca="1" si="37"/>
        <v>19.834660996929816</v>
      </c>
      <c r="AS77" s="47">
        <f t="shared" ca="1" si="37"/>
        <v>23.823900747345547</v>
      </c>
      <c r="AT77" s="47">
        <f t="shared" ca="1" si="37"/>
        <v>27.781057884095986</v>
      </c>
      <c r="AU77" s="47">
        <f t="shared" ca="1" si="37"/>
        <v>33.024833281778278</v>
      </c>
      <c r="AV77" s="47">
        <f t="shared" ca="1" si="37"/>
        <v>37.301508227677751</v>
      </c>
      <c r="AW77" s="47">
        <f t="shared" ca="1" si="37"/>
        <v>36.662968913673922</v>
      </c>
      <c r="AX77" s="47">
        <f t="shared" ca="1" si="37"/>
        <v>32.831553783620016</v>
      </c>
      <c r="AY77" s="47">
        <f t="shared" ca="1" si="36"/>
        <v>25.561830054538618</v>
      </c>
      <c r="AZ77" s="47">
        <f t="shared" ca="1" si="36"/>
        <v>23.880487468081942</v>
      </c>
      <c r="BA77" s="47">
        <f t="shared" ca="1" si="36"/>
        <v>21.638116343659441</v>
      </c>
      <c r="BB77" s="47">
        <f t="shared" ca="1" si="36"/>
        <v>17.974245981945089</v>
      </c>
      <c r="BC77" s="47">
        <f t="shared" ca="1" si="36"/>
        <v>18.139238252023713</v>
      </c>
      <c r="BD77" s="47">
        <f t="shared" ca="1" si="36"/>
        <v>19.834660996929816</v>
      </c>
      <c r="BE77" s="47">
        <f t="shared" ca="1" si="36"/>
        <v>23.823900747345547</v>
      </c>
      <c r="BF77" s="47">
        <f t="shared" ca="1" si="36"/>
        <v>27.781057884095986</v>
      </c>
      <c r="BG77" s="47">
        <f t="shared" ca="1" si="36"/>
        <v>33.024833281778278</v>
      </c>
      <c r="BH77" s="47">
        <f t="shared" ca="1" si="36"/>
        <v>37.301508227677751</v>
      </c>
      <c r="BI77" s="47">
        <f t="shared" ca="1" si="54"/>
        <v>36.662968913673922</v>
      </c>
      <c r="BJ77" s="47">
        <f t="shared" ca="1" si="54"/>
        <v>32.831553783620016</v>
      </c>
      <c r="BK77" s="47">
        <f t="shared" ca="1" si="54"/>
        <v>25.561830054538618</v>
      </c>
      <c r="BL77" s="47">
        <f t="shared" ca="1" si="54"/>
        <v>23.880487468081942</v>
      </c>
      <c r="BM77" s="47">
        <f t="shared" ca="1" si="54"/>
        <v>21.638116343659441</v>
      </c>
      <c r="BN77" s="47">
        <f t="shared" ca="1" si="54"/>
        <v>17.974245981945089</v>
      </c>
      <c r="BO77" s="47">
        <f t="shared" ca="1" si="54"/>
        <v>18.139238252023713</v>
      </c>
      <c r="BP77" s="47">
        <f t="shared" ca="1" si="54"/>
        <v>19.834660996929816</v>
      </c>
      <c r="BQ77" s="47">
        <f t="shared" ca="1" si="54"/>
        <v>23.823900747345547</v>
      </c>
      <c r="BR77" s="47">
        <f t="shared" ca="1" si="54"/>
        <v>27.781057884095986</v>
      </c>
      <c r="BS77" s="47">
        <f t="shared" ca="1" si="39"/>
        <v>33.024833281778278</v>
      </c>
      <c r="BT77" s="47">
        <f t="shared" ca="1" si="39"/>
        <v>37.301508227677751</v>
      </c>
      <c r="BU77" s="47">
        <f t="shared" ca="1" si="39"/>
        <v>36.662968913673922</v>
      </c>
      <c r="BV77" s="47">
        <f t="shared" ca="1" si="39"/>
        <v>32.831553783620016</v>
      </c>
      <c r="BW77" s="47">
        <f t="shared" ca="1" si="39"/>
        <v>25.561830054538618</v>
      </c>
      <c r="BX77" s="47">
        <f t="shared" ca="1" si="39"/>
        <v>23.880487468081942</v>
      </c>
      <c r="BY77" s="47">
        <f t="shared" ca="1" si="39"/>
        <v>21.638116343659441</v>
      </c>
      <c r="BZ77" s="47">
        <f t="shared" ca="1" si="39"/>
        <v>17.974245981945089</v>
      </c>
      <c r="CA77" s="47">
        <f t="shared" ca="1" si="39"/>
        <v>18.139238252023713</v>
      </c>
      <c r="CB77" s="47">
        <f t="shared" ca="1" si="39"/>
        <v>19.834660996929816</v>
      </c>
      <c r="CC77" s="47">
        <f t="shared" ca="1" si="38"/>
        <v>23.823900747345547</v>
      </c>
      <c r="CD77" s="47">
        <f t="shared" ca="1" si="38"/>
        <v>27.781057884095986</v>
      </c>
      <c r="CE77" s="47">
        <f t="shared" ca="1" si="38"/>
        <v>33.024833281778278</v>
      </c>
      <c r="CF77" s="47">
        <f t="shared" ca="1" si="38"/>
        <v>37.301508227677751</v>
      </c>
      <c r="CG77" s="47">
        <f t="shared" ca="1" si="38"/>
        <v>36.662968913673922</v>
      </c>
      <c r="CH77" s="47">
        <f t="shared" ca="1" si="38"/>
        <v>32.831553783620016</v>
      </c>
      <c r="CI77" s="47">
        <f t="shared" ca="1" si="38"/>
        <v>25.561830054538618</v>
      </c>
      <c r="CJ77" s="47">
        <f t="shared" ca="1" si="38"/>
        <v>23.880487468081942</v>
      </c>
      <c r="CK77" s="47">
        <f t="shared" ca="1" si="38"/>
        <v>21.638116343659441</v>
      </c>
      <c r="CL77" s="47">
        <f t="shared" ca="1" si="38"/>
        <v>17.974245981945089</v>
      </c>
      <c r="CM77" s="47">
        <f t="shared" ca="1" si="40"/>
        <v>18.139238252023713</v>
      </c>
      <c r="CN77" s="47">
        <f t="shared" ca="1" si="40"/>
        <v>19.834660996929816</v>
      </c>
      <c r="CO77" s="47">
        <f t="shared" ca="1" si="40"/>
        <v>23.823900747345547</v>
      </c>
      <c r="CP77" s="47">
        <f t="shared" ca="1" si="40"/>
        <v>27.781057884095986</v>
      </c>
      <c r="CQ77" s="47">
        <f t="shared" ca="1" si="40"/>
        <v>33.024833281778278</v>
      </c>
      <c r="CR77" s="47">
        <f t="shared" ca="1" si="40"/>
        <v>37.301508227677751</v>
      </c>
      <c r="CS77" s="47">
        <f t="shared" ca="1" si="40"/>
        <v>36.662968913673922</v>
      </c>
      <c r="CT77" s="47">
        <f t="shared" ca="1" si="40"/>
        <v>32.831553783620016</v>
      </c>
      <c r="CU77" s="47">
        <f t="shared" ca="1" si="40"/>
        <v>25.561830054538618</v>
      </c>
      <c r="CV77" s="47">
        <f t="shared" ca="1" si="40"/>
        <v>23.880487468081942</v>
      </c>
      <c r="CW77" s="47">
        <f t="shared" ca="1" si="35"/>
        <v>21.638116343659441</v>
      </c>
      <c r="CX77" s="47">
        <f t="shared" ca="1" si="35"/>
        <v>17.974245981945089</v>
      </c>
      <c r="CY77" s="47">
        <f t="shared" ca="1" si="35"/>
        <v>18.139238252023713</v>
      </c>
      <c r="CZ77" s="47">
        <f t="shared" ca="1" si="35"/>
        <v>19.834660996929816</v>
      </c>
      <c r="DA77" s="47">
        <f t="shared" ca="1" si="35"/>
        <v>23.823900747345547</v>
      </c>
      <c r="DB77" s="47">
        <f t="shared" ca="1" si="35"/>
        <v>27.781057884095986</v>
      </c>
      <c r="DC77" s="47">
        <f t="shared" ca="1" si="35"/>
        <v>33.024833281778278</v>
      </c>
      <c r="DD77" s="47">
        <f t="shared" ca="1" si="35"/>
        <v>37.301508227677751</v>
      </c>
    </row>
    <row r="78" spans="1:108" x14ac:dyDescent="0.25">
      <c r="A78" s="40" t="s">
        <v>138</v>
      </c>
      <c r="B78" s="40">
        <v>2513</v>
      </c>
      <c r="C78" s="40" t="s">
        <v>38</v>
      </c>
      <c r="D78" s="40" t="s">
        <v>1329</v>
      </c>
      <c r="E78" s="40" t="s">
        <v>160</v>
      </c>
      <c r="F78" s="40">
        <v>5.7</v>
      </c>
      <c r="G78" s="43">
        <v>45287</v>
      </c>
      <c r="I78" s="40" t="s">
        <v>79</v>
      </c>
      <c r="J78" s="40">
        <v>2</v>
      </c>
      <c r="K78" s="40" t="s">
        <v>33</v>
      </c>
      <c r="L78" s="40" t="s">
        <v>158</v>
      </c>
      <c r="M78" s="41"/>
      <c r="N78" s="41">
        <f>VLOOKUP($C78 &amp; $I78 &amp; $K78,FATOR!$A$3:$P$22,COLUMN(E$1),0)</f>
        <v>0.34510552382231963</v>
      </c>
      <c r="O78" s="41">
        <f>VLOOKUP($C78 &amp; $I78 &amp; $K78,FATOR!$A$3:$P$22,COLUMN(F$1),0)</f>
        <v>0.2866705898236856</v>
      </c>
      <c r="P78" s="41">
        <f>VLOOKUP($C78 &amp; $I78 &amp; $K78,FATOR!$A$3:$P$22,COLUMN(G$1),0)</f>
        <v>0.28930204548682154</v>
      </c>
      <c r="Q78" s="41">
        <f>VLOOKUP($C78 &amp; $I78 &amp; $K78,FATOR!$A$3:$P$22,COLUMN(H$1),0)</f>
        <v>0.31634228065278813</v>
      </c>
      <c r="R78" s="41">
        <f>VLOOKUP($C78 &amp; $I78 &amp; $K78,FATOR!$A$3:$P$22,COLUMN(I$1),0)</f>
        <v>0.37996651909642021</v>
      </c>
      <c r="S78" s="41">
        <f>VLOOKUP($C78 &amp; $I78 &amp; $K78,FATOR!$A$3:$P$22,COLUMN(J$1),0)</f>
        <v>0.44307907311157868</v>
      </c>
      <c r="T78" s="41">
        <f>VLOOKUP($C78 &amp; $I78 &amp; $K78,FATOR!$A$3:$P$22,COLUMN(K$1),0)</f>
        <v>0.5267118545738162</v>
      </c>
      <c r="U78" s="41">
        <f>VLOOKUP($C78 &amp; $I78 &amp; $K78,FATOR!$A$3:$P$22,COLUMN(L$1),0)</f>
        <v>0.5949203864063437</v>
      </c>
      <c r="V78" s="41">
        <f>VLOOKUP($C78 &amp; $I78 &amp; $K78,FATOR!$A$3:$P$22,COLUMN(M$1),0)</f>
        <v>0.58473634631058879</v>
      </c>
      <c r="W78" s="41">
        <f>VLOOKUP($C78 &amp; $I78 &amp; $K78,FATOR!$A$3:$P$22,COLUMN(N$1),0)</f>
        <v>0.52362924694768764</v>
      </c>
      <c r="X78" s="41">
        <f>VLOOKUP($C78 &amp; $I78 &amp; $K78,FATOR!$A$3:$P$22,COLUMN(O$1),0)</f>
        <v>0.40768468986504969</v>
      </c>
      <c r="Y78" s="41">
        <f>VLOOKUP($C78 &amp; $I78 &amp; $K78,FATOR!$A$3:$P$22,COLUMN(P$1),0)</f>
        <v>0.38086901862969602</v>
      </c>
      <c r="AA78" s="42">
        <f t="shared" si="41"/>
        <v>1.967101485787222</v>
      </c>
      <c r="AB78" s="42">
        <f t="shared" si="42"/>
        <v>1.6340223619950081</v>
      </c>
      <c r="AC78" s="42">
        <f t="shared" si="43"/>
        <v>1.6490216592748828</v>
      </c>
      <c r="AD78" s="42">
        <f t="shared" si="44"/>
        <v>1.8031509997208923</v>
      </c>
      <c r="AE78" s="42">
        <f t="shared" si="45"/>
        <v>2.1658091588495951</v>
      </c>
      <c r="AF78" s="42">
        <f t="shared" si="46"/>
        <v>2.5255507167359985</v>
      </c>
      <c r="AG78" s="42">
        <f t="shared" si="47"/>
        <v>3.0022575710707522</v>
      </c>
      <c r="AH78" s="42">
        <f t="shared" si="48"/>
        <v>3.3910462025161592</v>
      </c>
      <c r="AI78" s="42">
        <f t="shared" si="49"/>
        <v>3.3329971739703561</v>
      </c>
      <c r="AJ78" s="42">
        <f t="shared" si="50"/>
        <v>2.9846867076018198</v>
      </c>
      <c r="AK78" s="42">
        <f t="shared" si="51"/>
        <v>2.3238027322307833</v>
      </c>
      <c r="AL78" s="42">
        <f t="shared" si="52"/>
        <v>2.1709534061892675</v>
      </c>
      <c r="AN78" s="43">
        <f t="shared" si="53"/>
        <v>45318</v>
      </c>
      <c r="AO78" s="47">
        <f t="shared" ca="1" si="37"/>
        <v>1.967101485787222</v>
      </c>
      <c r="AP78" s="47">
        <f t="shared" ca="1" si="37"/>
        <v>1.6340223619950081</v>
      </c>
      <c r="AQ78" s="47">
        <f t="shared" ca="1" si="37"/>
        <v>1.6490216592748828</v>
      </c>
      <c r="AR78" s="47">
        <f t="shared" ca="1" si="37"/>
        <v>1.8031509997208923</v>
      </c>
      <c r="AS78" s="47">
        <f t="shared" ca="1" si="37"/>
        <v>2.1658091588495951</v>
      </c>
      <c r="AT78" s="47">
        <f t="shared" ca="1" si="37"/>
        <v>2.5255507167359985</v>
      </c>
      <c r="AU78" s="47">
        <f t="shared" ca="1" si="37"/>
        <v>3.0022575710707522</v>
      </c>
      <c r="AV78" s="47">
        <f t="shared" ca="1" si="37"/>
        <v>3.3910462025161592</v>
      </c>
      <c r="AW78" s="47">
        <f t="shared" ca="1" si="37"/>
        <v>3.3329971739703561</v>
      </c>
      <c r="AX78" s="47">
        <f t="shared" ca="1" si="37"/>
        <v>2.9846867076018198</v>
      </c>
      <c r="AY78" s="47">
        <f t="shared" ca="1" si="36"/>
        <v>2.3238027322307833</v>
      </c>
      <c r="AZ78" s="47">
        <f t="shared" ca="1" si="36"/>
        <v>2.1709534061892675</v>
      </c>
      <c r="BA78" s="47">
        <f t="shared" ca="1" si="36"/>
        <v>1.967101485787222</v>
      </c>
      <c r="BB78" s="47">
        <f t="shared" ca="1" si="36"/>
        <v>1.6340223619950081</v>
      </c>
      <c r="BC78" s="47">
        <f t="shared" ca="1" si="36"/>
        <v>1.6490216592748828</v>
      </c>
      <c r="BD78" s="47">
        <f t="shared" ca="1" si="36"/>
        <v>1.8031509997208923</v>
      </c>
      <c r="BE78" s="47">
        <f t="shared" ca="1" si="36"/>
        <v>2.1658091588495951</v>
      </c>
      <c r="BF78" s="47">
        <f t="shared" ca="1" si="36"/>
        <v>2.5255507167359985</v>
      </c>
      <c r="BG78" s="47">
        <f t="shared" ca="1" si="36"/>
        <v>3.0022575710707522</v>
      </c>
      <c r="BH78" s="47">
        <f t="shared" ca="1" si="36"/>
        <v>3.3910462025161592</v>
      </c>
      <c r="BI78" s="47">
        <f t="shared" ca="1" si="54"/>
        <v>3.3329971739703561</v>
      </c>
      <c r="BJ78" s="47">
        <f t="shared" ca="1" si="54"/>
        <v>2.9846867076018198</v>
      </c>
      <c r="BK78" s="47">
        <f t="shared" ca="1" si="54"/>
        <v>2.3238027322307833</v>
      </c>
      <c r="BL78" s="47">
        <f t="shared" ca="1" si="54"/>
        <v>2.1709534061892675</v>
      </c>
      <c r="BM78" s="47">
        <f t="shared" ca="1" si="54"/>
        <v>1.967101485787222</v>
      </c>
      <c r="BN78" s="47">
        <f t="shared" ca="1" si="54"/>
        <v>1.6340223619950081</v>
      </c>
      <c r="BO78" s="47">
        <f t="shared" ca="1" si="54"/>
        <v>1.6490216592748828</v>
      </c>
      <c r="BP78" s="47">
        <f t="shared" ca="1" si="54"/>
        <v>1.8031509997208923</v>
      </c>
      <c r="BQ78" s="47">
        <f t="shared" ca="1" si="54"/>
        <v>2.1658091588495951</v>
      </c>
      <c r="BR78" s="47">
        <f t="shared" ca="1" si="54"/>
        <v>2.5255507167359985</v>
      </c>
      <c r="BS78" s="47">
        <f t="shared" ca="1" si="39"/>
        <v>3.0022575710707522</v>
      </c>
      <c r="BT78" s="47">
        <f t="shared" ca="1" si="39"/>
        <v>3.3910462025161592</v>
      </c>
      <c r="BU78" s="47">
        <f t="shared" ca="1" si="39"/>
        <v>3.3329971739703561</v>
      </c>
      <c r="BV78" s="47">
        <f t="shared" ca="1" si="39"/>
        <v>2.9846867076018198</v>
      </c>
      <c r="BW78" s="47">
        <f t="shared" ca="1" si="39"/>
        <v>2.3238027322307833</v>
      </c>
      <c r="BX78" s="47">
        <f t="shared" ca="1" si="39"/>
        <v>2.1709534061892675</v>
      </c>
      <c r="BY78" s="47">
        <f t="shared" ca="1" si="39"/>
        <v>1.967101485787222</v>
      </c>
      <c r="BZ78" s="47">
        <f t="shared" ca="1" si="39"/>
        <v>1.6340223619950081</v>
      </c>
      <c r="CA78" s="47">
        <f t="shared" ca="1" si="39"/>
        <v>1.6490216592748828</v>
      </c>
      <c r="CB78" s="47">
        <f t="shared" ca="1" si="39"/>
        <v>1.8031509997208923</v>
      </c>
      <c r="CC78" s="47">
        <f t="shared" ca="1" si="38"/>
        <v>2.1658091588495951</v>
      </c>
      <c r="CD78" s="47">
        <f t="shared" ca="1" si="38"/>
        <v>2.5255507167359985</v>
      </c>
      <c r="CE78" s="47">
        <f t="shared" ca="1" si="38"/>
        <v>3.0022575710707522</v>
      </c>
      <c r="CF78" s="47">
        <f t="shared" ca="1" si="38"/>
        <v>3.3910462025161592</v>
      </c>
      <c r="CG78" s="47">
        <f t="shared" ca="1" si="38"/>
        <v>3.3329971739703561</v>
      </c>
      <c r="CH78" s="47">
        <f t="shared" ca="1" si="38"/>
        <v>2.9846867076018198</v>
      </c>
      <c r="CI78" s="47">
        <f t="shared" ca="1" si="38"/>
        <v>2.3238027322307833</v>
      </c>
      <c r="CJ78" s="47">
        <f t="shared" ca="1" si="38"/>
        <v>2.1709534061892675</v>
      </c>
      <c r="CK78" s="47">
        <f t="shared" ca="1" si="38"/>
        <v>1.967101485787222</v>
      </c>
      <c r="CL78" s="47">
        <f t="shared" ca="1" si="38"/>
        <v>1.6340223619950081</v>
      </c>
      <c r="CM78" s="47">
        <f t="shared" ca="1" si="40"/>
        <v>1.6490216592748828</v>
      </c>
      <c r="CN78" s="47">
        <f t="shared" ca="1" si="40"/>
        <v>1.8031509997208923</v>
      </c>
      <c r="CO78" s="47">
        <f t="shared" ca="1" si="40"/>
        <v>2.1658091588495951</v>
      </c>
      <c r="CP78" s="47">
        <f t="shared" ca="1" si="40"/>
        <v>2.5255507167359985</v>
      </c>
      <c r="CQ78" s="47">
        <f t="shared" ca="1" si="40"/>
        <v>3.0022575710707522</v>
      </c>
      <c r="CR78" s="47">
        <f t="shared" ca="1" si="40"/>
        <v>3.3910462025161592</v>
      </c>
      <c r="CS78" s="47">
        <f t="shared" ca="1" si="40"/>
        <v>3.3329971739703561</v>
      </c>
      <c r="CT78" s="47">
        <f t="shared" ca="1" si="40"/>
        <v>2.9846867076018198</v>
      </c>
      <c r="CU78" s="47">
        <f t="shared" ca="1" si="40"/>
        <v>2.3238027322307833</v>
      </c>
      <c r="CV78" s="47">
        <f t="shared" ca="1" si="40"/>
        <v>2.1709534061892675</v>
      </c>
      <c r="CW78" s="47">
        <f t="shared" ca="1" si="35"/>
        <v>1.967101485787222</v>
      </c>
      <c r="CX78" s="47">
        <f t="shared" ca="1" si="35"/>
        <v>1.6340223619950081</v>
      </c>
      <c r="CY78" s="47">
        <f t="shared" ca="1" si="35"/>
        <v>1.6490216592748828</v>
      </c>
      <c r="CZ78" s="47">
        <f t="shared" ca="1" si="35"/>
        <v>1.8031509997208923</v>
      </c>
      <c r="DA78" s="47">
        <f t="shared" ca="1" si="35"/>
        <v>2.1658091588495951</v>
      </c>
      <c r="DB78" s="47">
        <f t="shared" ca="1" si="35"/>
        <v>2.5255507167359985</v>
      </c>
      <c r="DC78" s="47">
        <f t="shared" ca="1" si="35"/>
        <v>3.0022575710707522</v>
      </c>
      <c r="DD78" s="47">
        <f t="shared" ca="1" si="35"/>
        <v>3.3910462025161592</v>
      </c>
    </row>
    <row r="79" spans="1:108" x14ac:dyDescent="0.25">
      <c r="A79" s="40" t="s">
        <v>138</v>
      </c>
      <c r="B79" s="40">
        <v>2592</v>
      </c>
      <c r="C79" s="40" t="s">
        <v>38</v>
      </c>
      <c r="D79" s="40" t="s">
        <v>1330</v>
      </c>
      <c r="E79" s="40" t="s">
        <v>130</v>
      </c>
      <c r="F79" s="40">
        <v>34.199999999999996</v>
      </c>
      <c r="G79" s="43">
        <v>45292</v>
      </c>
      <c r="I79" s="40" t="s">
        <v>79</v>
      </c>
      <c r="J79" s="40">
        <v>1</v>
      </c>
      <c r="K79" s="40" t="s">
        <v>33</v>
      </c>
      <c r="L79" s="40" t="s">
        <v>158</v>
      </c>
      <c r="M79" s="41"/>
      <c r="N79" s="41">
        <f>VLOOKUP($C79 &amp; $I79 &amp; $K79,FATOR!$A$3:$P$22,COLUMN(E$1),0)</f>
        <v>0.34510552382231963</v>
      </c>
      <c r="O79" s="41">
        <f>VLOOKUP($C79 &amp; $I79 &amp; $K79,FATOR!$A$3:$P$22,COLUMN(F$1),0)</f>
        <v>0.2866705898236856</v>
      </c>
      <c r="P79" s="41">
        <f>VLOOKUP($C79 &amp; $I79 &amp; $K79,FATOR!$A$3:$P$22,COLUMN(G$1),0)</f>
        <v>0.28930204548682154</v>
      </c>
      <c r="Q79" s="41">
        <f>VLOOKUP($C79 &amp; $I79 &amp; $K79,FATOR!$A$3:$P$22,COLUMN(H$1),0)</f>
        <v>0.31634228065278813</v>
      </c>
      <c r="R79" s="41">
        <f>VLOOKUP($C79 &amp; $I79 &amp; $K79,FATOR!$A$3:$P$22,COLUMN(I$1),0)</f>
        <v>0.37996651909642021</v>
      </c>
      <c r="S79" s="41">
        <f>VLOOKUP($C79 &amp; $I79 &amp; $K79,FATOR!$A$3:$P$22,COLUMN(J$1),0)</f>
        <v>0.44307907311157868</v>
      </c>
      <c r="T79" s="41">
        <f>VLOOKUP($C79 &amp; $I79 &amp; $K79,FATOR!$A$3:$P$22,COLUMN(K$1),0)</f>
        <v>0.5267118545738162</v>
      </c>
      <c r="U79" s="41">
        <f>VLOOKUP($C79 &amp; $I79 &amp; $K79,FATOR!$A$3:$P$22,COLUMN(L$1),0)</f>
        <v>0.5949203864063437</v>
      </c>
      <c r="V79" s="41">
        <f>VLOOKUP($C79 &amp; $I79 &amp; $K79,FATOR!$A$3:$P$22,COLUMN(M$1),0)</f>
        <v>0.58473634631058879</v>
      </c>
      <c r="W79" s="41">
        <f>VLOOKUP($C79 &amp; $I79 &amp; $K79,FATOR!$A$3:$P$22,COLUMN(N$1),0)</f>
        <v>0.52362924694768764</v>
      </c>
      <c r="X79" s="41">
        <f>VLOOKUP($C79 &amp; $I79 &amp; $K79,FATOR!$A$3:$P$22,COLUMN(O$1),0)</f>
        <v>0.40768468986504969</v>
      </c>
      <c r="Y79" s="41">
        <f>VLOOKUP($C79 &amp; $I79 &amp; $K79,FATOR!$A$3:$P$22,COLUMN(P$1),0)</f>
        <v>0.38086901862969602</v>
      </c>
      <c r="AA79" s="42">
        <f t="shared" si="41"/>
        <v>11.802608914723329</v>
      </c>
      <c r="AB79" s="42">
        <f t="shared" si="42"/>
        <v>9.8041341719700466</v>
      </c>
      <c r="AC79" s="42">
        <f t="shared" si="43"/>
        <v>9.8941299556492961</v>
      </c>
      <c r="AD79" s="42">
        <f t="shared" si="44"/>
        <v>10.818905998325352</v>
      </c>
      <c r="AE79" s="42">
        <f t="shared" si="45"/>
        <v>12.994854953097569</v>
      </c>
      <c r="AF79" s="42">
        <f t="shared" si="46"/>
        <v>15.153304300415989</v>
      </c>
      <c r="AG79" s="42">
        <f t="shared" si="47"/>
        <v>18.013545426424511</v>
      </c>
      <c r="AH79" s="42">
        <f t="shared" si="48"/>
        <v>20.346277215096951</v>
      </c>
      <c r="AI79" s="42">
        <f t="shared" si="49"/>
        <v>19.997983043822135</v>
      </c>
      <c r="AJ79" s="42">
        <f t="shared" si="50"/>
        <v>17.908120245610917</v>
      </c>
      <c r="AK79" s="42">
        <f t="shared" si="51"/>
        <v>13.942816393384698</v>
      </c>
      <c r="AL79" s="42">
        <f t="shared" si="52"/>
        <v>13.025720437135602</v>
      </c>
      <c r="AN79" s="43">
        <f t="shared" si="53"/>
        <v>45292</v>
      </c>
      <c r="AO79" s="47">
        <f t="shared" ca="1" si="37"/>
        <v>11.802608914723329</v>
      </c>
      <c r="AP79" s="47">
        <f t="shared" ca="1" si="37"/>
        <v>9.8041341719700466</v>
      </c>
      <c r="AQ79" s="47">
        <f t="shared" ca="1" si="37"/>
        <v>9.8941299556492961</v>
      </c>
      <c r="AR79" s="47">
        <f t="shared" ca="1" si="37"/>
        <v>10.818905998325352</v>
      </c>
      <c r="AS79" s="47">
        <f t="shared" ca="1" si="37"/>
        <v>12.994854953097569</v>
      </c>
      <c r="AT79" s="47">
        <f t="shared" ca="1" si="37"/>
        <v>15.153304300415989</v>
      </c>
      <c r="AU79" s="47">
        <f t="shared" ca="1" si="37"/>
        <v>18.013545426424511</v>
      </c>
      <c r="AV79" s="47">
        <f t="shared" ca="1" si="37"/>
        <v>20.346277215096951</v>
      </c>
      <c r="AW79" s="47">
        <f t="shared" ca="1" si="37"/>
        <v>19.997983043822135</v>
      </c>
      <c r="AX79" s="47">
        <f t="shared" ca="1" si="37"/>
        <v>17.908120245610917</v>
      </c>
      <c r="AY79" s="47">
        <f t="shared" ca="1" si="36"/>
        <v>13.942816393384698</v>
      </c>
      <c r="AZ79" s="47">
        <f t="shared" ca="1" si="36"/>
        <v>13.025720437135602</v>
      </c>
      <c r="BA79" s="47">
        <f t="shared" ca="1" si="36"/>
        <v>11.802608914723329</v>
      </c>
      <c r="BB79" s="47">
        <f t="shared" ca="1" si="36"/>
        <v>9.8041341719700466</v>
      </c>
      <c r="BC79" s="47">
        <f t="shared" ca="1" si="36"/>
        <v>9.8941299556492961</v>
      </c>
      <c r="BD79" s="47">
        <f t="shared" ca="1" si="36"/>
        <v>10.818905998325352</v>
      </c>
      <c r="BE79" s="47">
        <f t="shared" ca="1" si="36"/>
        <v>12.994854953097569</v>
      </c>
      <c r="BF79" s="47">
        <f t="shared" ca="1" si="36"/>
        <v>15.153304300415989</v>
      </c>
      <c r="BG79" s="47">
        <f t="shared" ca="1" si="36"/>
        <v>18.013545426424511</v>
      </c>
      <c r="BH79" s="47">
        <f t="shared" ca="1" si="36"/>
        <v>20.346277215096951</v>
      </c>
      <c r="BI79" s="47">
        <f t="shared" ca="1" si="54"/>
        <v>19.997983043822135</v>
      </c>
      <c r="BJ79" s="47">
        <f t="shared" ca="1" si="54"/>
        <v>17.908120245610917</v>
      </c>
      <c r="BK79" s="47">
        <f t="shared" ca="1" si="54"/>
        <v>13.942816393384698</v>
      </c>
      <c r="BL79" s="47">
        <f t="shared" ca="1" si="54"/>
        <v>13.025720437135602</v>
      </c>
      <c r="BM79" s="47">
        <f t="shared" ca="1" si="54"/>
        <v>11.802608914723329</v>
      </c>
      <c r="BN79" s="47">
        <f t="shared" ca="1" si="54"/>
        <v>9.8041341719700466</v>
      </c>
      <c r="BO79" s="47">
        <f t="shared" ca="1" si="54"/>
        <v>9.8941299556492961</v>
      </c>
      <c r="BP79" s="47">
        <f t="shared" ca="1" si="54"/>
        <v>10.818905998325352</v>
      </c>
      <c r="BQ79" s="47">
        <f t="shared" ca="1" si="54"/>
        <v>12.994854953097569</v>
      </c>
      <c r="BR79" s="47">
        <f t="shared" ca="1" si="54"/>
        <v>15.153304300415989</v>
      </c>
      <c r="BS79" s="47">
        <f t="shared" ca="1" si="39"/>
        <v>18.013545426424511</v>
      </c>
      <c r="BT79" s="47">
        <f t="shared" ca="1" si="39"/>
        <v>20.346277215096951</v>
      </c>
      <c r="BU79" s="47">
        <f t="shared" ca="1" si="39"/>
        <v>19.997983043822135</v>
      </c>
      <c r="BV79" s="47">
        <f t="shared" ca="1" si="39"/>
        <v>17.908120245610917</v>
      </c>
      <c r="BW79" s="47">
        <f t="shared" ca="1" si="39"/>
        <v>13.942816393384698</v>
      </c>
      <c r="BX79" s="47">
        <f t="shared" ca="1" si="39"/>
        <v>13.025720437135602</v>
      </c>
      <c r="BY79" s="47">
        <f t="shared" ca="1" si="39"/>
        <v>11.802608914723329</v>
      </c>
      <c r="BZ79" s="47">
        <f t="shared" ca="1" si="39"/>
        <v>9.8041341719700466</v>
      </c>
      <c r="CA79" s="47">
        <f t="shared" ca="1" si="39"/>
        <v>9.8941299556492961</v>
      </c>
      <c r="CB79" s="47">
        <f t="shared" ca="1" si="39"/>
        <v>10.818905998325352</v>
      </c>
      <c r="CC79" s="47">
        <f t="shared" ca="1" si="38"/>
        <v>12.994854953097569</v>
      </c>
      <c r="CD79" s="47">
        <f t="shared" ca="1" si="38"/>
        <v>15.153304300415989</v>
      </c>
      <c r="CE79" s="47">
        <f t="shared" ca="1" si="38"/>
        <v>18.013545426424511</v>
      </c>
      <c r="CF79" s="47">
        <f t="shared" ca="1" si="38"/>
        <v>20.346277215096951</v>
      </c>
      <c r="CG79" s="47">
        <f t="shared" ca="1" si="38"/>
        <v>19.997983043822135</v>
      </c>
      <c r="CH79" s="47">
        <f t="shared" ca="1" si="38"/>
        <v>17.908120245610917</v>
      </c>
      <c r="CI79" s="47">
        <f t="shared" ca="1" si="38"/>
        <v>13.942816393384698</v>
      </c>
      <c r="CJ79" s="47">
        <f t="shared" ca="1" si="38"/>
        <v>13.025720437135602</v>
      </c>
      <c r="CK79" s="47">
        <f t="shared" ca="1" si="38"/>
        <v>11.802608914723329</v>
      </c>
      <c r="CL79" s="47">
        <f t="shared" ca="1" si="38"/>
        <v>9.8041341719700466</v>
      </c>
      <c r="CM79" s="47">
        <f t="shared" ca="1" si="40"/>
        <v>9.8941299556492961</v>
      </c>
      <c r="CN79" s="47">
        <f t="shared" ca="1" si="40"/>
        <v>10.818905998325352</v>
      </c>
      <c r="CO79" s="47">
        <f t="shared" ca="1" si="40"/>
        <v>12.994854953097569</v>
      </c>
      <c r="CP79" s="47">
        <f t="shared" ca="1" si="40"/>
        <v>15.153304300415989</v>
      </c>
      <c r="CQ79" s="47">
        <f t="shared" ca="1" si="40"/>
        <v>18.013545426424511</v>
      </c>
      <c r="CR79" s="47">
        <f t="shared" ca="1" si="40"/>
        <v>20.346277215096951</v>
      </c>
      <c r="CS79" s="47">
        <f t="shared" ca="1" si="40"/>
        <v>19.997983043822135</v>
      </c>
      <c r="CT79" s="47">
        <f t="shared" ca="1" si="40"/>
        <v>17.908120245610917</v>
      </c>
      <c r="CU79" s="47">
        <f t="shared" ca="1" si="40"/>
        <v>13.942816393384698</v>
      </c>
      <c r="CV79" s="47">
        <f t="shared" ca="1" si="40"/>
        <v>13.025720437135602</v>
      </c>
      <c r="CW79" s="47">
        <f t="shared" ca="1" si="35"/>
        <v>11.802608914723329</v>
      </c>
      <c r="CX79" s="47">
        <f t="shared" ca="1" si="35"/>
        <v>9.8041341719700466</v>
      </c>
      <c r="CY79" s="47">
        <f t="shared" ca="1" si="35"/>
        <v>9.8941299556492961</v>
      </c>
      <c r="CZ79" s="47">
        <f t="shared" ca="1" si="35"/>
        <v>10.818905998325352</v>
      </c>
      <c r="DA79" s="47">
        <f t="shared" ca="1" si="35"/>
        <v>12.994854953097569</v>
      </c>
      <c r="DB79" s="47">
        <f t="shared" ca="1" si="35"/>
        <v>15.153304300415989</v>
      </c>
      <c r="DC79" s="47">
        <f t="shared" ca="1" si="35"/>
        <v>18.013545426424511</v>
      </c>
      <c r="DD79" s="47">
        <f t="shared" ca="1" si="35"/>
        <v>20.346277215096951</v>
      </c>
    </row>
    <row r="80" spans="1:108" x14ac:dyDescent="0.25">
      <c r="A80" s="40" t="s">
        <v>138</v>
      </c>
      <c r="B80" s="40">
        <v>2592</v>
      </c>
      <c r="C80" s="40" t="s">
        <v>38</v>
      </c>
      <c r="D80" s="40" t="s">
        <v>1330</v>
      </c>
      <c r="E80" s="40" t="s">
        <v>160</v>
      </c>
      <c r="F80" s="40">
        <v>5.7</v>
      </c>
      <c r="G80" s="43">
        <v>45283</v>
      </c>
      <c r="I80" s="40" t="s">
        <v>79</v>
      </c>
      <c r="J80" s="40">
        <v>2</v>
      </c>
      <c r="K80" s="40" t="s">
        <v>33</v>
      </c>
      <c r="L80" s="40" t="s">
        <v>158</v>
      </c>
      <c r="M80" s="41"/>
      <c r="N80" s="41">
        <f>VLOOKUP($C80 &amp; $I80 &amp; $K80,FATOR!$A$3:$P$22,COLUMN(E$1),0)</f>
        <v>0.34510552382231963</v>
      </c>
      <c r="O80" s="41">
        <f>VLOOKUP($C80 &amp; $I80 &amp; $K80,FATOR!$A$3:$P$22,COLUMN(F$1),0)</f>
        <v>0.2866705898236856</v>
      </c>
      <c r="P80" s="41">
        <f>VLOOKUP($C80 &amp; $I80 &amp; $K80,FATOR!$A$3:$P$22,COLUMN(G$1),0)</f>
        <v>0.28930204548682154</v>
      </c>
      <c r="Q80" s="41">
        <f>VLOOKUP($C80 &amp; $I80 &amp; $K80,FATOR!$A$3:$P$22,COLUMN(H$1),0)</f>
        <v>0.31634228065278813</v>
      </c>
      <c r="R80" s="41">
        <f>VLOOKUP($C80 &amp; $I80 &amp; $K80,FATOR!$A$3:$P$22,COLUMN(I$1),0)</f>
        <v>0.37996651909642021</v>
      </c>
      <c r="S80" s="41">
        <f>VLOOKUP($C80 &amp; $I80 &amp; $K80,FATOR!$A$3:$P$22,COLUMN(J$1),0)</f>
        <v>0.44307907311157868</v>
      </c>
      <c r="T80" s="41">
        <f>VLOOKUP($C80 &amp; $I80 &amp; $K80,FATOR!$A$3:$P$22,COLUMN(K$1),0)</f>
        <v>0.5267118545738162</v>
      </c>
      <c r="U80" s="41">
        <f>VLOOKUP($C80 &amp; $I80 &amp; $K80,FATOR!$A$3:$P$22,COLUMN(L$1),0)</f>
        <v>0.5949203864063437</v>
      </c>
      <c r="V80" s="41">
        <f>VLOOKUP($C80 &amp; $I80 &amp; $K80,FATOR!$A$3:$P$22,COLUMN(M$1),0)</f>
        <v>0.58473634631058879</v>
      </c>
      <c r="W80" s="41">
        <f>VLOOKUP($C80 &amp; $I80 &amp; $K80,FATOR!$A$3:$P$22,COLUMN(N$1),0)</f>
        <v>0.52362924694768764</v>
      </c>
      <c r="X80" s="41">
        <f>VLOOKUP($C80 &amp; $I80 &amp; $K80,FATOR!$A$3:$P$22,COLUMN(O$1),0)</f>
        <v>0.40768468986504969</v>
      </c>
      <c r="Y80" s="41">
        <f>VLOOKUP($C80 &amp; $I80 &amp; $K80,FATOR!$A$3:$P$22,COLUMN(P$1),0)</f>
        <v>0.38086901862969602</v>
      </c>
      <c r="AA80" s="42">
        <f t="shared" si="41"/>
        <v>1.967101485787222</v>
      </c>
      <c r="AB80" s="42">
        <f t="shared" si="42"/>
        <v>1.6340223619950081</v>
      </c>
      <c r="AC80" s="42">
        <f t="shared" si="43"/>
        <v>1.6490216592748828</v>
      </c>
      <c r="AD80" s="42">
        <f t="shared" si="44"/>
        <v>1.8031509997208923</v>
      </c>
      <c r="AE80" s="42">
        <f t="shared" si="45"/>
        <v>2.1658091588495951</v>
      </c>
      <c r="AF80" s="42">
        <f t="shared" si="46"/>
        <v>2.5255507167359985</v>
      </c>
      <c r="AG80" s="42">
        <f t="shared" si="47"/>
        <v>3.0022575710707522</v>
      </c>
      <c r="AH80" s="42">
        <f t="shared" si="48"/>
        <v>3.3910462025161592</v>
      </c>
      <c r="AI80" s="42">
        <f t="shared" si="49"/>
        <v>3.3329971739703561</v>
      </c>
      <c r="AJ80" s="42">
        <f t="shared" si="50"/>
        <v>2.9846867076018198</v>
      </c>
      <c r="AK80" s="42">
        <f t="shared" si="51"/>
        <v>2.3238027322307833</v>
      </c>
      <c r="AL80" s="42">
        <f t="shared" si="52"/>
        <v>2.1709534061892675</v>
      </c>
      <c r="AN80" s="43">
        <f t="shared" si="53"/>
        <v>45314</v>
      </c>
      <c r="AO80" s="47">
        <f t="shared" ca="1" si="37"/>
        <v>1.967101485787222</v>
      </c>
      <c r="AP80" s="47">
        <f t="shared" ca="1" si="37"/>
        <v>1.6340223619950081</v>
      </c>
      <c r="AQ80" s="47">
        <f t="shared" ca="1" si="37"/>
        <v>1.6490216592748828</v>
      </c>
      <c r="AR80" s="47">
        <f t="shared" ca="1" si="37"/>
        <v>1.8031509997208923</v>
      </c>
      <c r="AS80" s="47">
        <f t="shared" ca="1" si="37"/>
        <v>2.1658091588495951</v>
      </c>
      <c r="AT80" s="47">
        <f t="shared" ca="1" si="37"/>
        <v>2.5255507167359985</v>
      </c>
      <c r="AU80" s="47">
        <f t="shared" ca="1" si="37"/>
        <v>3.0022575710707522</v>
      </c>
      <c r="AV80" s="47">
        <f t="shared" ca="1" si="37"/>
        <v>3.3910462025161592</v>
      </c>
      <c r="AW80" s="47">
        <f t="shared" ca="1" si="37"/>
        <v>3.3329971739703561</v>
      </c>
      <c r="AX80" s="47">
        <f t="shared" ca="1" si="37"/>
        <v>2.9846867076018198</v>
      </c>
      <c r="AY80" s="47">
        <f t="shared" ca="1" si="36"/>
        <v>2.3238027322307833</v>
      </c>
      <c r="AZ80" s="47">
        <f t="shared" ca="1" si="36"/>
        <v>2.1709534061892675</v>
      </c>
      <c r="BA80" s="47">
        <f t="shared" ca="1" si="36"/>
        <v>1.967101485787222</v>
      </c>
      <c r="BB80" s="47">
        <f t="shared" ca="1" si="36"/>
        <v>1.6340223619950081</v>
      </c>
      <c r="BC80" s="47">
        <f t="shared" ca="1" si="36"/>
        <v>1.6490216592748828</v>
      </c>
      <c r="BD80" s="47">
        <f t="shared" ca="1" si="36"/>
        <v>1.8031509997208923</v>
      </c>
      <c r="BE80" s="47">
        <f t="shared" ca="1" si="36"/>
        <v>2.1658091588495951</v>
      </c>
      <c r="BF80" s="47">
        <f t="shared" ca="1" si="36"/>
        <v>2.5255507167359985</v>
      </c>
      <c r="BG80" s="47">
        <f t="shared" ca="1" si="36"/>
        <v>3.0022575710707522</v>
      </c>
      <c r="BH80" s="47">
        <f t="shared" ca="1" si="36"/>
        <v>3.3910462025161592</v>
      </c>
      <c r="BI80" s="47">
        <f t="shared" ca="1" si="54"/>
        <v>3.3329971739703561</v>
      </c>
      <c r="BJ80" s="47">
        <f t="shared" ca="1" si="54"/>
        <v>2.9846867076018198</v>
      </c>
      <c r="BK80" s="47">
        <f t="shared" ca="1" si="54"/>
        <v>2.3238027322307833</v>
      </c>
      <c r="BL80" s="47">
        <f t="shared" ca="1" si="54"/>
        <v>2.1709534061892675</v>
      </c>
      <c r="BM80" s="47">
        <f t="shared" ca="1" si="54"/>
        <v>1.967101485787222</v>
      </c>
      <c r="BN80" s="47">
        <f t="shared" ca="1" si="54"/>
        <v>1.6340223619950081</v>
      </c>
      <c r="BO80" s="47">
        <f t="shared" ca="1" si="54"/>
        <v>1.6490216592748828</v>
      </c>
      <c r="BP80" s="47">
        <f t="shared" ca="1" si="54"/>
        <v>1.8031509997208923</v>
      </c>
      <c r="BQ80" s="47">
        <f t="shared" ca="1" si="54"/>
        <v>2.1658091588495951</v>
      </c>
      <c r="BR80" s="47">
        <f t="shared" ca="1" si="54"/>
        <v>2.5255507167359985</v>
      </c>
      <c r="BS80" s="47">
        <f t="shared" ca="1" si="39"/>
        <v>3.0022575710707522</v>
      </c>
      <c r="BT80" s="47">
        <f t="shared" ca="1" si="39"/>
        <v>3.3910462025161592</v>
      </c>
      <c r="BU80" s="47">
        <f t="shared" ca="1" si="39"/>
        <v>3.3329971739703561</v>
      </c>
      <c r="BV80" s="47">
        <f t="shared" ca="1" si="39"/>
        <v>2.9846867076018198</v>
      </c>
      <c r="BW80" s="47">
        <f t="shared" ca="1" si="39"/>
        <v>2.3238027322307833</v>
      </c>
      <c r="BX80" s="47">
        <f t="shared" ca="1" si="39"/>
        <v>2.1709534061892675</v>
      </c>
      <c r="BY80" s="47">
        <f t="shared" ca="1" si="39"/>
        <v>1.967101485787222</v>
      </c>
      <c r="BZ80" s="47">
        <f t="shared" ca="1" si="39"/>
        <v>1.6340223619950081</v>
      </c>
      <c r="CA80" s="47">
        <f t="shared" ca="1" si="39"/>
        <v>1.6490216592748828</v>
      </c>
      <c r="CB80" s="47">
        <f t="shared" ca="1" si="39"/>
        <v>1.8031509997208923</v>
      </c>
      <c r="CC80" s="47">
        <f t="shared" ca="1" si="38"/>
        <v>2.1658091588495951</v>
      </c>
      <c r="CD80" s="47">
        <f t="shared" ca="1" si="38"/>
        <v>2.5255507167359985</v>
      </c>
      <c r="CE80" s="47">
        <f t="shared" ca="1" si="38"/>
        <v>3.0022575710707522</v>
      </c>
      <c r="CF80" s="47">
        <f t="shared" ca="1" si="38"/>
        <v>3.3910462025161592</v>
      </c>
      <c r="CG80" s="47">
        <f t="shared" ca="1" si="38"/>
        <v>3.3329971739703561</v>
      </c>
      <c r="CH80" s="47">
        <f t="shared" ca="1" si="38"/>
        <v>2.9846867076018198</v>
      </c>
      <c r="CI80" s="47">
        <f t="shared" ca="1" si="38"/>
        <v>2.3238027322307833</v>
      </c>
      <c r="CJ80" s="47">
        <f t="shared" ca="1" si="38"/>
        <v>2.1709534061892675</v>
      </c>
      <c r="CK80" s="47">
        <f t="shared" ca="1" si="38"/>
        <v>1.967101485787222</v>
      </c>
      <c r="CL80" s="47">
        <f t="shared" ca="1" si="38"/>
        <v>1.6340223619950081</v>
      </c>
      <c r="CM80" s="47">
        <f t="shared" ca="1" si="40"/>
        <v>1.6490216592748828</v>
      </c>
      <c r="CN80" s="47">
        <f t="shared" ca="1" si="40"/>
        <v>1.8031509997208923</v>
      </c>
      <c r="CO80" s="47">
        <f t="shared" ca="1" si="40"/>
        <v>2.1658091588495951</v>
      </c>
      <c r="CP80" s="47">
        <f t="shared" ca="1" si="40"/>
        <v>2.5255507167359985</v>
      </c>
      <c r="CQ80" s="47">
        <f t="shared" ca="1" si="40"/>
        <v>3.0022575710707522</v>
      </c>
      <c r="CR80" s="47">
        <f t="shared" ca="1" si="40"/>
        <v>3.3910462025161592</v>
      </c>
      <c r="CS80" s="47">
        <f t="shared" ca="1" si="40"/>
        <v>3.3329971739703561</v>
      </c>
      <c r="CT80" s="47">
        <f t="shared" ca="1" si="40"/>
        <v>2.9846867076018198</v>
      </c>
      <c r="CU80" s="47">
        <f t="shared" ca="1" si="40"/>
        <v>2.3238027322307833</v>
      </c>
      <c r="CV80" s="47">
        <f t="shared" ca="1" si="40"/>
        <v>2.1709534061892675</v>
      </c>
      <c r="CW80" s="47">
        <f t="shared" ca="1" si="35"/>
        <v>1.967101485787222</v>
      </c>
      <c r="CX80" s="47">
        <f t="shared" ca="1" si="35"/>
        <v>1.6340223619950081</v>
      </c>
      <c r="CY80" s="47">
        <f t="shared" ca="1" si="35"/>
        <v>1.6490216592748828</v>
      </c>
      <c r="CZ80" s="47">
        <f t="shared" ca="1" si="35"/>
        <v>1.8031509997208923</v>
      </c>
      <c r="DA80" s="47">
        <f t="shared" ca="1" si="35"/>
        <v>2.1658091588495951</v>
      </c>
      <c r="DB80" s="47">
        <f t="shared" ca="1" si="35"/>
        <v>2.5255507167359985</v>
      </c>
      <c r="DC80" s="47">
        <f t="shared" ca="1" si="35"/>
        <v>3.0022575710707522</v>
      </c>
      <c r="DD80" s="47">
        <f t="shared" ca="1" si="35"/>
        <v>3.3910462025161592</v>
      </c>
    </row>
    <row r="81" spans="1:108" x14ac:dyDescent="0.25">
      <c r="A81" s="40" t="s">
        <v>138</v>
      </c>
      <c r="B81" s="40">
        <v>2693</v>
      </c>
      <c r="C81" s="40" t="s">
        <v>38</v>
      </c>
      <c r="D81" s="40" t="s">
        <v>1331</v>
      </c>
      <c r="E81" s="40" t="s">
        <v>130</v>
      </c>
      <c r="F81" s="40">
        <v>22.8</v>
      </c>
      <c r="G81" s="43">
        <v>45352</v>
      </c>
      <c r="I81" s="40" t="s">
        <v>79</v>
      </c>
      <c r="J81" s="40">
        <v>1</v>
      </c>
      <c r="K81" s="40" t="s">
        <v>33</v>
      </c>
      <c r="L81" s="40" t="s">
        <v>158</v>
      </c>
      <c r="M81" s="41"/>
      <c r="N81" s="41">
        <f>VLOOKUP($C81 &amp; $I81 &amp; $K81,FATOR!$A$3:$P$22,COLUMN(E$1),0)</f>
        <v>0.34510552382231963</v>
      </c>
      <c r="O81" s="41">
        <f>VLOOKUP($C81 &amp; $I81 &amp; $K81,FATOR!$A$3:$P$22,COLUMN(F$1),0)</f>
        <v>0.2866705898236856</v>
      </c>
      <c r="P81" s="41">
        <f>VLOOKUP($C81 &amp; $I81 &amp; $K81,FATOR!$A$3:$P$22,COLUMN(G$1),0)</f>
        <v>0.28930204548682154</v>
      </c>
      <c r="Q81" s="41">
        <f>VLOOKUP($C81 &amp; $I81 &amp; $K81,FATOR!$A$3:$P$22,COLUMN(H$1),0)</f>
        <v>0.31634228065278813</v>
      </c>
      <c r="R81" s="41">
        <f>VLOOKUP($C81 &amp; $I81 &amp; $K81,FATOR!$A$3:$P$22,COLUMN(I$1),0)</f>
        <v>0.37996651909642021</v>
      </c>
      <c r="S81" s="41">
        <f>VLOOKUP($C81 &amp; $I81 &amp; $K81,FATOR!$A$3:$P$22,COLUMN(J$1),0)</f>
        <v>0.44307907311157868</v>
      </c>
      <c r="T81" s="41">
        <f>VLOOKUP($C81 &amp; $I81 &amp; $K81,FATOR!$A$3:$P$22,COLUMN(K$1),0)</f>
        <v>0.5267118545738162</v>
      </c>
      <c r="U81" s="41">
        <f>VLOOKUP($C81 &amp; $I81 &amp; $K81,FATOR!$A$3:$P$22,COLUMN(L$1),0)</f>
        <v>0.5949203864063437</v>
      </c>
      <c r="V81" s="41">
        <f>VLOOKUP($C81 &amp; $I81 &amp; $K81,FATOR!$A$3:$P$22,COLUMN(M$1),0)</f>
        <v>0.58473634631058879</v>
      </c>
      <c r="W81" s="41">
        <f>VLOOKUP($C81 &amp; $I81 &amp; $K81,FATOR!$A$3:$P$22,COLUMN(N$1),0)</f>
        <v>0.52362924694768764</v>
      </c>
      <c r="X81" s="41">
        <f>VLOOKUP($C81 &amp; $I81 &amp; $K81,FATOR!$A$3:$P$22,COLUMN(O$1),0)</f>
        <v>0.40768468986504969</v>
      </c>
      <c r="Y81" s="41">
        <f>VLOOKUP($C81 &amp; $I81 &amp; $K81,FATOR!$A$3:$P$22,COLUMN(P$1),0)</f>
        <v>0.38086901862969602</v>
      </c>
      <c r="AA81" s="42">
        <f t="shared" si="41"/>
        <v>7.868405943148888</v>
      </c>
      <c r="AB81" s="42">
        <f t="shared" si="42"/>
        <v>6.5360894479800322</v>
      </c>
      <c r="AC81" s="42">
        <f t="shared" si="43"/>
        <v>6.596086637099531</v>
      </c>
      <c r="AD81" s="42">
        <f t="shared" si="44"/>
        <v>7.2126039988835693</v>
      </c>
      <c r="AE81" s="42">
        <f t="shared" si="45"/>
        <v>8.6632366353983805</v>
      </c>
      <c r="AF81" s="42">
        <f t="shared" si="46"/>
        <v>10.102202866943994</v>
      </c>
      <c r="AG81" s="42">
        <f t="shared" si="47"/>
        <v>12.009030284283009</v>
      </c>
      <c r="AH81" s="42">
        <f t="shared" si="48"/>
        <v>13.564184810064637</v>
      </c>
      <c r="AI81" s="42">
        <f t="shared" si="49"/>
        <v>13.331988695881424</v>
      </c>
      <c r="AJ81" s="42">
        <f t="shared" si="50"/>
        <v>11.938746830407279</v>
      </c>
      <c r="AK81" s="42">
        <f t="shared" si="51"/>
        <v>9.2952109289231331</v>
      </c>
      <c r="AL81" s="42">
        <f t="shared" si="52"/>
        <v>8.6838136247570699</v>
      </c>
      <c r="AN81" s="43">
        <f t="shared" si="53"/>
        <v>45352</v>
      </c>
      <c r="AO81" s="47" t="str">
        <f t="shared" ca="1" si="37"/>
        <v/>
      </c>
      <c r="AP81" s="47" t="str">
        <f t="shared" ca="1" si="37"/>
        <v/>
      </c>
      <c r="AQ81" s="47">
        <f t="shared" ca="1" si="37"/>
        <v>6.596086637099531</v>
      </c>
      <c r="AR81" s="47">
        <f t="shared" ca="1" si="37"/>
        <v>7.2126039988835693</v>
      </c>
      <c r="AS81" s="47">
        <f t="shared" ca="1" si="37"/>
        <v>8.6632366353983805</v>
      </c>
      <c r="AT81" s="47">
        <f t="shared" ref="AT81:BI105" ca="1" si="55">IF($AN81&lt;=AT$1,HLOOKUP(MONTH(AT$1),$AA:$AL,ROW($AO81),0),"")</f>
        <v>10.102202866943994</v>
      </c>
      <c r="AU81" s="47">
        <f t="shared" ca="1" si="55"/>
        <v>12.009030284283009</v>
      </c>
      <c r="AV81" s="47">
        <f t="shared" ca="1" si="55"/>
        <v>13.564184810064637</v>
      </c>
      <c r="AW81" s="47">
        <f t="shared" ca="1" si="55"/>
        <v>13.331988695881424</v>
      </c>
      <c r="AX81" s="47">
        <f t="shared" ca="1" si="55"/>
        <v>11.938746830407279</v>
      </c>
      <c r="AY81" s="47">
        <f t="shared" ca="1" si="55"/>
        <v>9.2952109289231331</v>
      </c>
      <c r="AZ81" s="47">
        <f t="shared" ca="1" si="55"/>
        <v>8.6838136247570699</v>
      </c>
      <c r="BA81" s="47">
        <f t="shared" ca="1" si="55"/>
        <v>7.868405943148888</v>
      </c>
      <c r="BB81" s="47">
        <f t="shared" ca="1" si="55"/>
        <v>6.5360894479800322</v>
      </c>
      <c r="BC81" s="47">
        <f t="shared" ca="1" si="55"/>
        <v>6.596086637099531</v>
      </c>
      <c r="BD81" s="47">
        <f t="shared" ca="1" si="55"/>
        <v>7.2126039988835693</v>
      </c>
      <c r="BE81" s="47">
        <f t="shared" ca="1" si="55"/>
        <v>8.6632366353983805</v>
      </c>
      <c r="BF81" s="47">
        <f t="shared" ca="1" si="55"/>
        <v>10.102202866943994</v>
      </c>
      <c r="BG81" s="47">
        <f t="shared" ca="1" si="55"/>
        <v>12.009030284283009</v>
      </c>
      <c r="BH81" s="47">
        <f t="shared" ca="1" si="55"/>
        <v>13.564184810064637</v>
      </c>
      <c r="BI81" s="47">
        <f t="shared" ca="1" si="54"/>
        <v>13.331988695881424</v>
      </c>
      <c r="BJ81" s="47">
        <f t="shared" ca="1" si="54"/>
        <v>11.938746830407279</v>
      </c>
      <c r="BK81" s="47">
        <f t="shared" ca="1" si="54"/>
        <v>9.2952109289231331</v>
      </c>
      <c r="BL81" s="47">
        <f t="shared" ca="1" si="54"/>
        <v>8.6838136247570699</v>
      </c>
      <c r="BM81" s="47">
        <f t="shared" ca="1" si="54"/>
        <v>7.868405943148888</v>
      </c>
      <c r="BN81" s="47">
        <f t="shared" ca="1" si="54"/>
        <v>6.5360894479800322</v>
      </c>
      <c r="BO81" s="47">
        <f t="shared" ca="1" si="54"/>
        <v>6.596086637099531</v>
      </c>
      <c r="BP81" s="47">
        <f t="shared" ca="1" si="54"/>
        <v>7.2126039988835693</v>
      </c>
      <c r="BQ81" s="47">
        <f t="shared" ca="1" si="54"/>
        <v>8.6632366353983805</v>
      </c>
      <c r="BR81" s="47">
        <f t="shared" ca="1" si="54"/>
        <v>10.102202866943994</v>
      </c>
      <c r="BS81" s="47">
        <f t="shared" ca="1" si="39"/>
        <v>12.009030284283009</v>
      </c>
      <c r="BT81" s="47">
        <f t="shared" ca="1" si="39"/>
        <v>13.564184810064637</v>
      </c>
      <c r="BU81" s="47">
        <f t="shared" ca="1" si="39"/>
        <v>13.331988695881424</v>
      </c>
      <c r="BV81" s="47">
        <f t="shared" ca="1" si="39"/>
        <v>11.938746830407279</v>
      </c>
      <c r="BW81" s="47">
        <f t="shared" ca="1" si="39"/>
        <v>9.2952109289231331</v>
      </c>
      <c r="BX81" s="47">
        <f t="shared" ca="1" si="39"/>
        <v>8.6838136247570699</v>
      </c>
      <c r="BY81" s="47">
        <f t="shared" ca="1" si="39"/>
        <v>7.868405943148888</v>
      </c>
      <c r="BZ81" s="47">
        <f t="shared" ca="1" si="39"/>
        <v>6.5360894479800322</v>
      </c>
      <c r="CA81" s="47">
        <f t="shared" ca="1" si="39"/>
        <v>6.596086637099531</v>
      </c>
      <c r="CB81" s="47">
        <f t="shared" ca="1" si="39"/>
        <v>7.2126039988835693</v>
      </c>
      <c r="CC81" s="47">
        <f t="shared" ca="1" si="38"/>
        <v>8.6632366353983805</v>
      </c>
      <c r="CD81" s="47">
        <f t="shared" ca="1" si="38"/>
        <v>10.102202866943994</v>
      </c>
      <c r="CE81" s="47">
        <f t="shared" ca="1" si="38"/>
        <v>12.009030284283009</v>
      </c>
      <c r="CF81" s="47">
        <f t="shared" ca="1" si="38"/>
        <v>13.564184810064637</v>
      </c>
      <c r="CG81" s="47">
        <f t="shared" ca="1" si="38"/>
        <v>13.331988695881424</v>
      </c>
      <c r="CH81" s="47">
        <f t="shared" ca="1" si="38"/>
        <v>11.938746830407279</v>
      </c>
      <c r="CI81" s="47">
        <f t="shared" ca="1" si="38"/>
        <v>9.2952109289231331</v>
      </c>
      <c r="CJ81" s="47">
        <f t="shared" ca="1" si="38"/>
        <v>8.6838136247570699</v>
      </c>
      <c r="CK81" s="47">
        <f t="shared" ca="1" si="38"/>
        <v>7.868405943148888</v>
      </c>
      <c r="CL81" s="47">
        <f t="shared" ca="1" si="38"/>
        <v>6.5360894479800322</v>
      </c>
      <c r="CM81" s="47">
        <f t="shared" ca="1" si="40"/>
        <v>6.596086637099531</v>
      </c>
      <c r="CN81" s="47">
        <f t="shared" ca="1" si="40"/>
        <v>7.2126039988835693</v>
      </c>
      <c r="CO81" s="47">
        <f t="shared" ca="1" si="40"/>
        <v>8.6632366353983805</v>
      </c>
      <c r="CP81" s="47">
        <f t="shared" ca="1" si="40"/>
        <v>10.102202866943994</v>
      </c>
      <c r="CQ81" s="47">
        <f t="shared" ca="1" si="40"/>
        <v>12.009030284283009</v>
      </c>
      <c r="CR81" s="47">
        <f t="shared" ca="1" si="40"/>
        <v>13.564184810064637</v>
      </c>
      <c r="CS81" s="47">
        <f t="shared" ca="1" si="40"/>
        <v>13.331988695881424</v>
      </c>
      <c r="CT81" s="47">
        <f t="shared" ca="1" si="40"/>
        <v>11.938746830407279</v>
      </c>
      <c r="CU81" s="47">
        <f t="shared" ca="1" si="40"/>
        <v>9.2952109289231331</v>
      </c>
      <c r="CV81" s="47">
        <f t="shared" ca="1" si="40"/>
        <v>8.6838136247570699</v>
      </c>
      <c r="CW81" s="47">
        <f t="shared" ca="1" si="35"/>
        <v>7.868405943148888</v>
      </c>
      <c r="CX81" s="47">
        <f t="shared" ca="1" si="35"/>
        <v>6.5360894479800322</v>
      </c>
      <c r="CY81" s="47">
        <f t="shared" ca="1" si="35"/>
        <v>6.596086637099531</v>
      </c>
      <c r="CZ81" s="47">
        <f t="shared" ca="1" si="35"/>
        <v>7.2126039988835693</v>
      </c>
      <c r="DA81" s="47">
        <f t="shared" ca="1" si="35"/>
        <v>8.6632366353983805</v>
      </c>
      <c r="DB81" s="47">
        <f t="shared" ca="1" si="35"/>
        <v>10.102202866943994</v>
      </c>
      <c r="DC81" s="47">
        <f t="shared" ca="1" si="35"/>
        <v>12.009030284283009</v>
      </c>
      <c r="DD81" s="47">
        <f t="shared" ca="1" si="35"/>
        <v>13.564184810064637</v>
      </c>
    </row>
    <row r="82" spans="1:108" x14ac:dyDescent="0.25">
      <c r="A82" s="40" t="s">
        <v>138</v>
      </c>
      <c r="B82" s="40">
        <v>2693</v>
      </c>
      <c r="C82" s="40" t="s">
        <v>38</v>
      </c>
      <c r="D82" s="40" t="s">
        <v>1331</v>
      </c>
      <c r="E82" s="40" t="s">
        <v>160</v>
      </c>
      <c r="F82" s="40">
        <v>22.8</v>
      </c>
      <c r="G82" s="43">
        <v>45352</v>
      </c>
      <c r="I82" s="40" t="s">
        <v>79</v>
      </c>
      <c r="J82" s="40">
        <v>1</v>
      </c>
      <c r="K82" s="40" t="s">
        <v>33</v>
      </c>
      <c r="L82" s="40" t="s">
        <v>158</v>
      </c>
      <c r="M82" s="41"/>
      <c r="N82" s="41">
        <f>VLOOKUP($C82 &amp; $I82 &amp; $K82,FATOR!$A$3:$P$22,COLUMN(E$1),0)</f>
        <v>0.34510552382231963</v>
      </c>
      <c r="O82" s="41">
        <f>VLOOKUP($C82 &amp; $I82 &amp; $K82,FATOR!$A$3:$P$22,COLUMN(F$1),0)</f>
        <v>0.2866705898236856</v>
      </c>
      <c r="P82" s="41">
        <f>VLOOKUP($C82 &amp; $I82 &amp; $K82,FATOR!$A$3:$P$22,COLUMN(G$1),0)</f>
        <v>0.28930204548682154</v>
      </c>
      <c r="Q82" s="41">
        <f>VLOOKUP($C82 &amp; $I82 &amp; $K82,FATOR!$A$3:$P$22,COLUMN(H$1),0)</f>
        <v>0.31634228065278813</v>
      </c>
      <c r="R82" s="41">
        <f>VLOOKUP($C82 &amp; $I82 &amp; $K82,FATOR!$A$3:$P$22,COLUMN(I$1),0)</f>
        <v>0.37996651909642021</v>
      </c>
      <c r="S82" s="41">
        <f>VLOOKUP($C82 &amp; $I82 &amp; $K82,FATOR!$A$3:$P$22,COLUMN(J$1),0)</f>
        <v>0.44307907311157868</v>
      </c>
      <c r="T82" s="41">
        <f>VLOOKUP($C82 &amp; $I82 &amp; $K82,FATOR!$A$3:$P$22,COLUMN(K$1),0)</f>
        <v>0.5267118545738162</v>
      </c>
      <c r="U82" s="41">
        <f>VLOOKUP($C82 &amp; $I82 &amp; $K82,FATOR!$A$3:$P$22,COLUMN(L$1),0)</f>
        <v>0.5949203864063437</v>
      </c>
      <c r="V82" s="41">
        <f>VLOOKUP($C82 &amp; $I82 &amp; $K82,FATOR!$A$3:$P$22,COLUMN(M$1),0)</f>
        <v>0.58473634631058879</v>
      </c>
      <c r="W82" s="41">
        <f>VLOOKUP($C82 &amp; $I82 &amp; $K82,FATOR!$A$3:$P$22,COLUMN(N$1),0)</f>
        <v>0.52362924694768764</v>
      </c>
      <c r="X82" s="41">
        <f>VLOOKUP($C82 &amp; $I82 &amp; $K82,FATOR!$A$3:$P$22,COLUMN(O$1),0)</f>
        <v>0.40768468986504969</v>
      </c>
      <c r="Y82" s="41">
        <f>VLOOKUP($C82 &amp; $I82 &amp; $K82,FATOR!$A$3:$P$22,COLUMN(P$1),0)</f>
        <v>0.38086901862969602</v>
      </c>
      <c r="AA82" s="42">
        <f t="shared" si="41"/>
        <v>7.868405943148888</v>
      </c>
      <c r="AB82" s="42">
        <f t="shared" si="42"/>
        <v>6.5360894479800322</v>
      </c>
      <c r="AC82" s="42">
        <f t="shared" si="43"/>
        <v>6.596086637099531</v>
      </c>
      <c r="AD82" s="42">
        <f t="shared" si="44"/>
        <v>7.2126039988835693</v>
      </c>
      <c r="AE82" s="42">
        <f t="shared" si="45"/>
        <v>8.6632366353983805</v>
      </c>
      <c r="AF82" s="42">
        <f t="shared" si="46"/>
        <v>10.102202866943994</v>
      </c>
      <c r="AG82" s="42">
        <f t="shared" si="47"/>
        <v>12.009030284283009</v>
      </c>
      <c r="AH82" s="42">
        <f t="shared" si="48"/>
        <v>13.564184810064637</v>
      </c>
      <c r="AI82" s="42">
        <f t="shared" si="49"/>
        <v>13.331988695881424</v>
      </c>
      <c r="AJ82" s="42">
        <f t="shared" si="50"/>
        <v>11.938746830407279</v>
      </c>
      <c r="AK82" s="42">
        <f t="shared" si="51"/>
        <v>9.2952109289231331</v>
      </c>
      <c r="AL82" s="42">
        <f t="shared" si="52"/>
        <v>8.6838136247570699</v>
      </c>
      <c r="AN82" s="43">
        <f t="shared" si="53"/>
        <v>45352</v>
      </c>
      <c r="AO82" s="47" t="str">
        <f t="shared" ref="AO82:AX107" ca="1" si="56">IF($AN82&lt;=AO$1,HLOOKUP(MONTH(AO$1),$AA:$AL,ROW($AO82),0),"")</f>
        <v/>
      </c>
      <c r="AP82" s="47" t="str">
        <f t="shared" ca="1" si="56"/>
        <v/>
      </c>
      <c r="AQ82" s="47">
        <f t="shared" ca="1" si="56"/>
        <v>6.596086637099531</v>
      </c>
      <c r="AR82" s="47">
        <f t="shared" ca="1" si="56"/>
        <v>7.2126039988835693</v>
      </c>
      <c r="AS82" s="47">
        <f t="shared" ca="1" si="56"/>
        <v>8.6632366353983805</v>
      </c>
      <c r="AT82" s="47">
        <f t="shared" ca="1" si="56"/>
        <v>10.102202866943994</v>
      </c>
      <c r="AU82" s="47">
        <f t="shared" ca="1" si="56"/>
        <v>12.009030284283009</v>
      </c>
      <c r="AV82" s="47">
        <f t="shared" ca="1" si="56"/>
        <v>13.564184810064637</v>
      </c>
      <c r="AW82" s="47">
        <f t="shared" ca="1" si="56"/>
        <v>13.331988695881424</v>
      </c>
      <c r="AX82" s="47">
        <f t="shared" ca="1" si="56"/>
        <v>11.938746830407279</v>
      </c>
      <c r="AY82" s="47">
        <f t="shared" ca="1" si="55"/>
        <v>9.2952109289231331</v>
      </c>
      <c r="AZ82" s="47">
        <f t="shared" ca="1" si="55"/>
        <v>8.6838136247570699</v>
      </c>
      <c r="BA82" s="47">
        <f t="shared" ca="1" si="55"/>
        <v>7.868405943148888</v>
      </c>
      <c r="BB82" s="47">
        <f t="shared" ca="1" si="55"/>
        <v>6.5360894479800322</v>
      </c>
      <c r="BC82" s="47">
        <f t="shared" ca="1" si="55"/>
        <v>6.596086637099531</v>
      </c>
      <c r="BD82" s="47">
        <f t="shared" ca="1" si="55"/>
        <v>7.2126039988835693</v>
      </c>
      <c r="BE82" s="47">
        <f t="shared" ca="1" si="55"/>
        <v>8.6632366353983805</v>
      </c>
      <c r="BF82" s="47">
        <f t="shared" ca="1" si="55"/>
        <v>10.102202866943994</v>
      </c>
      <c r="BG82" s="47">
        <f t="shared" ca="1" si="55"/>
        <v>12.009030284283009</v>
      </c>
      <c r="BH82" s="47">
        <f t="shared" ca="1" si="55"/>
        <v>13.564184810064637</v>
      </c>
      <c r="BI82" s="47">
        <f t="shared" ca="1" si="54"/>
        <v>13.331988695881424</v>
      </c>
      <c r="BJ82" s="47">
        <f t="shared" ca="1" si="54"/>
        <v>11.938746830407279</v>
      </c>
      <c r="BK82" s="47">
        <f t="shared" ca="1" si="54"/>
        <v>9.2952109289231331</v>
      </c>
      <c r="BL82" s="47">
        <f t="shared" ca="1" si="54"/>
        <v>8.6838136247570699</v>
      </c>
      <c r="BM82" s="47">
        <f t="shared" ca="1" si="54"/>
        <v>7.868405943148888</v>
      </c>
      <c r="BN82" s="47">
        <f t="shared" ca="1" si="54"/>
        <v>6.5360894479800322</v>
      </c>
      <c r="BO82" s="47">
        <f t="shared" ca="1" si="54"/>
        <v>6.596086637099531</v>
      </c>
      <c r="BP82" s="47">
        <f t="shared" ca="1" si="54"/>
        <v>7.2126039988835693</v>
      </c>
      <c r="BQ82" s="47">
        <f t="shared" ca="1" si="54"/>
        <v>8.6632366353983805</v>
      </c>
      <c r="BR82" s="47">
        <f t="shared" ca="1" si="54"/>
        <v>10.102202866943994</v>
      </c>
      <c r="BS82" s="47">
        <f t="shared" ca="1" si="39"/>
        <v>12.009030284283009</v>
      </c>
      <c r="BT82" s="47">
        <f t="shared" ca="1" si="39"/>
        <v>13.564184810064637</v>
      </c>
      <c r="BU82" s="47">
        <f t="shared" ca="1" si="39"/>
        <v>13.331988695881424</v>
      </c>
      <c r="BV82" s="47">
        <f t="shared" ca="1" si="39"/>
        <v>11.938746830407279</v>
      </c>
      <c r="BW82" s="47">
        <f t="shared" ca="1" si="39"/>
        <v>9.2952109289231331</v>
      </c>
      <c r="BX82" s="47">
        <f t="shared" ca="1" si="39"/>
        <v>8.6838136247570699</v>
      </c>
      <c r="BY82" s="47">
        <f t="shared" ca="1" si="39"/>
        <v>7.868405943148888</v>
      </c>
      <c r="BZ82" s="47">
        <f t="shared" ca="1" si="39"/>
        <v>6.5360894479800322</v>
      </c>
      <c r="CA82" s="47">
        <f t="shared" ca="1" si="39"/>
        <v>6.596086637099531</v>
      </c>
      <c r="CB82" s="47">
        <f t="shared" ca="1" si="39"/>
        <v>7.2126039988835693</v>
      </c>
      <c r="CC82" s="47">
        <f t="shared" ca="1" si="38"/>
        <v>8.6632366353983805</v>
      </c>
      <c r="CD82" s="47">
        <f t="shared" ca="1" si="38"/>
        <v>10.102202866943994</v>
      </c>
      <c r="CE82" s="47">
        <f t="shared" ca="1" si="38"/>
        <v>12.009030284283009</v>
      </c>
      <c r="CF82" s="47">
        <f t="shared" ca="1" si="38"/>
        <v>13.564184810064637</v>
      </c>
      <c r="CG82" s="47">
        <f t="shared" ca="1" si="38"/>
        <v>13.331988695881424</v>
      </c>
      <c r="CH82" s="47">
        <f t="shared" ca="1" si="38"/>
        <v>11.938746830407279</v>
      </c>
      <c r="CI82" s="47">
        <f t="shared" ca="1" si="38"/>
        <v>9.2952109289231331</v>
      </c>
      <c r="CJ82" s="47">
        <f t="shared" ca="1" si="38"/>
        <v>8.6838136247570699</v>
      </c>
      <c r="CK82" s="47">
        <f t="shared" ca="1" si="38"/>
        <v>7.868405943148888</v>
      </c>
      <c r="CL82" s="47">
        <f t="shared" ca="1" si="38"/>
        <v>6.5360894479800322</v>
      </c>
      <c r="CM82" s="47">
        <f t="shared" ca="1" si="40"/>
        <v>6.596086637099531</v>
      </c>
      <c r="CN82" s="47">
        <f t="shared" ca="1" si="40"/>
        <v>7.2126039988835693</v>
      </c>
      <c r="CO82" s="47">
        <f t="shared" ca="1" si="40"/>
        <v>8.6632366353983805</v>
      </c>
      <c r="CP82" s="47">
        <f t="shared" ca="1" si="40"/>
        <v>10.102202866943994</v>
      </c>
      <c r="CQ82" s="47">
        <f t="shared" ca="1" si="40"/>
        <v>12.009030284283009</v>
      </c>
      <c r="CR82" s="47">
        <f t="shared" ca="1" si="40"/>
        <v>13.564184810064637</v>
      </c>
      <c r="CS82" s="47">
        <f t="shared" ca="1" si="40"/>
        <v>13.331988695881424</v>
      </c>
      <c r="CT82" s="47">
        <f t="shared" ca="1" si="40"/>
        <v>11.938746830407279</v>
      </c>
      <c r="CU82" s="47">
        <f t="shared" ca="1" si="40"/>
        <v>9.2952109289231331</v>
      </c>
      <c r="CV82" s="47">
        <f t="shared" ca="1" si="40"/>
        <v>8.6838136247570699</v>
      </c>
      <c r="CW82" s="47">
        <f t="shared" ca="1" si="35"/>
        <v>7.868405943148888</v>
      </c>
      <c r="CX82" s="47">
        <f t="shared" ca="1" si="35"/>
        <v>6.5360894479800322</v>
      </c>
      <c r="CY82" s="47">
        <f t="shared" ref="CW82:DD114" ca="1" si="57">IF($AN82&lt;=CY$1,HLOOKUP(MONTH(CY$1),$AA:$AL,ROW($AO82),0),"")</f>
        <v>6.596086637099531</v>
      </c>
      <c r="CZ82" s="47">
        <f t="shared" ca="1" si="57"/>
        <v>7.2126039988835693</v>
      </c>
      <c r="DA82" s="47">
        <f t="shared" ca="1" si="57"/>
        <v>8.6632366353983805</v>
      </c>
      <c r="DB82" s="47">
        <f t="shared" ca="1" si="57"/>
        <v>10.102202866943994</v>
      </c>
      <c r="DC82" s="47">
        <f t="shared" ca="1" si="57"/>
        <v>12.009030284283009</v>
      </c>
      <c r="DD82" s="47">
        <f t="shared" ca="1" si="57"/>
        <v>13.564184810064637</v>
      </c>
    </row>
    <row r="83" spans="1:108" x14ac:dyDescent="0.25">
      <c r="A83" s="40" t="s">
        <v>138</v>
      </c>
      <c r="B83" s="40">
        <v>2594</v>
      </c>
      <c r="C83" s="40" t="s">
        <v>38</v>
      </c>
      <c r="D83" s="40" t="s">
        <v>1332</v>
      </c>
      <c r="E83" s="40" t="s">
        <v>130</v>
      </c>
      <c r="F83" s="40">
        <v>51.3</v>
      </c>
      <c r="G83" s="43">
        <v>45352</v>
      </c>
      <c r="I83" s="40" t="s">
        <v>79</v>
      </c>
      <c r="J83" s="40">
        <v>1</v>
      </c>
      <c r="K83" s="40" t="s">
        <v>33</v>
      </c>
      <c r="L83" s="40" t="s">
        <v>158</v>
      </c>
      <c r="M83" s="41"/>
      <c r="N83" s="41">
        <f>VLOOKUP($C83 &amp; $I83 &amp; $K83,FATOR!$A$3:$P$22,COLUMN(E$1),0)</f>
        <v>0.34510552382231963</v>
      </c>
      <c r="O83" s="41">
        <f>VLOOKUP($C83 &amp; $I83 &amp; $K83,FATOR!$A$3:$P$22,COLUMN(F$1),0)</f>
        <v>0.2866705898236856</v>
      </c>
      <c r="P83" s="41">
        <f>VLOOKUP($C83 &amp; $I83 &amp; $K83,FATOR!$A$3:$P$22,COLUMN(G$1),0)</f>
        <v>0.28930204548682154</v>
      </c>
      <c r="Q83" s="41">
        <f>VLOOKUP($C83 &amp; $I83 &amp; $K83,FATOR!$A$3:$P$22,COLUMN(H$1),0)</f>
        <v>0.31634228065278813</v>
      </c>
      <c r="R83" s="41">
        <f>VLOOKUP($C83 &amp; $I83 &amp; $K83,FATOR!$A$3:$P$22,COLUMN(I$1),0)</f>
        <v>0.37996651909642021</v>
      </c>
      <c r="S83" s="41">
        <f>VLOOKUP($C83 &amp; $I83 &amp; $K83,FATOR!$A$3:$P$22,COLUMN(J$1),0)</f>
        <v>0.44307907311157868</v>
      </c>
      <c r="T83" s="41">
        <f>VLOOKUP($C83 &amp; $I83 &amp; $K83,FATOR!$A$3:$P$22,COLUMN(K$1),0)</f>
        <v>0.5267118545738162</v>
      </c>
      <c r="U83" s="41">
        <f>VLOOKUP($C83 &amp; $I83 &amp; $K83,FATOR!$A$3:$P$22,COLUMN(L$1),0)</f>
        <v>0.5949203864063437</v>
      </c>
      <c r="V83" s="41">
        <f>VLOOKUP($C83 &amp; $I83 &amp; $K83,FATOR!$A$3:$P$22,COLUMN(M$1),0)</f>
        <v>0.58473634631058879</v>
      </c>
      <c r="W83" s="41">
        <f>VLOOKUP($C83 &amp; $I83 &amp; $K83,FATOR!$A$3:$P$22,COLUMN(N$1),0)</f>
        <v>0.52362924694768764</v>
      </c>
      <c r="X83" s="41">
        <f>VLOOKUP($C83 &amp; $I83 &amp; $K83,FATOR!$A$3:$P$22,COLUMN(O$1),0)</f>
        <v>0.40768468986504969</v>
      </c>
      <c r="Y83" s="41">
        <f>VLOOKUP($C83 &amp; $I83 &amp; $K83,FATOR!$A$3:$P$22,COLUMN(P$1),0)</f>
        <v>0.38086901862969602</v>
      </c>
      <c r="AA83" s="42">
        <f t="shared" si="41"/>
        <v>17.703913372084997</v>
      </c>
      <c r="AB83" s="42">
        <f t="shared" si="42"/>
        <v>14.706201257955071</v>
      </c>
      <c r="AC83" s="42">
        <f t="shared" si="43"/>
        <v>14.841194933473943</v>
      </c>
      <c r="AD83" s="42">
        <f t="shared" si="44"/>
        <v>16.22835899748803</v>
      </c>
      <c r="AE83" s="42">
        <f t="shared" si="45"/>
        <v>19.492282429646355</v>
      </c>
      <c r="AF83" s="42">
        <f t="shared" si="46"/>
        <v>22.729956450623984</v>
      </c>
      <c r="AG83" s="42">
        <f t="shared" si="47"/>
        <v>27.020318139636771</v>
      </c>
      <c r="AH83" s="42">
        <f t="shared" si="48"/>
        <v>30.519415822645431</v>
      </c>
      <c r="AI83" s="42">
        <f t="shared" si="49"/>
        <v>29.996974565733204</v>
      </c>
      <c r="AJ83" s="42">
        <f t="shared" si="50"/>
        <v>26.862180368416375</v>
      </c>
      <c r="AK83" s="42">
        <f t="shared" si="51"/>
        <v>20.914224590077048</v>
      </c>
      <c r="AL83" s="42">
        <f t="shared" si="52"/>
        <v>19.538580655703406</v>
      </c>
      <c r="AN83" s="43">
        <f t="shared" si="53"/>
        <v>45352</v>
      </c>
      <c r="AO83" s="47" t="str">
        <f t="shared" ca="1" si="56"/>
        <v/>
      </c>
      <c r="AP83" s="47" t="str">
        <f t="shared" ca="1" si="56"/>
        <v/>
      </c>
      <c r="AQ83" s="47">
        <f t="shared" ca="1" si="56"/>
        <v>14.841194933473943</v>
      </c>
      <c r="AR83" s="47">
        <f t="shared" ca="1" si="56"/>
        <v>16.22835899748803</v>
      </c>
      <c r="AS83" s="47">
        <f t="shared" ca="1" si="56"/>
        <v>19.492282429646355</v>
      </c>
      <c r="AT83" s="47">
        <f t="shared" ca="1" si="56"/>
        <v>22.729956450623984</v>
      </c>
      <c r="AU83" s="47">
        <f t="shared" ca="1" si="56"/>
        <v>27.020318139636771</v>
      </c>
      <c r="AV83" s="47">
        <f t="shared" ca="1" si="56"/>
        <v>30.519415822645431</v>
      </c>
      <c r="AW83" s="47">
        <f t="shared" ca="1" si="56"/>
        <v>29.996974565733204</v>
      </c>
      <c r="AX83" s="47">
        <f t="shared" ca="1" si="56"/>
        <v>26.862180368416375</v>
      </c>
      <c r="AY83" s="47">
        <f t="shared" ca="1" si="55"/>
        <v>20.914224590077048</v>
      </c>
      <c r="AZ83" s="47">
        <f t="shared" ca="1" si="55"/>
        <v>19.538580655703406</v>
      </c>
      <c r="BA83" s="47">
        <f t="shared" ca="1" si="55"/>
        <v>17.703913372084997</v>
      </c>
      <c r="BB83" s="47">
        <f t="shared" ca="1" si="55"/>
        <v>14.706201257955071</v>
      </c>
      <c r="BC83" s="47">
        <f t="shared" ca="1" si="55"/>
        <v>14.841194933473943</v>
      </c>
      <c r="BD83" s="47">
        <f t="shared" ca="1" si="55"/>
        <v>16.22835899748803</v>
      </c>
      <c r="BE83" s="47">
        <f t="shared" ca="1" si="55"/>
        <v>19.492282429646355</v>
      </c>
      <c r="BF83" s="47">
        <f t="shared" ca="1" si="55"/>
        <v>22.729956450623984</v>
      </c>
      <c r="BG83" s="47">
        <f t="shared" ca="1" si="55"/>
        <v>27.020318139636771</v>
      </c>
      <c r="BH83" s="47">
        <f t="shared" ca="1" si="55"/>
        <v>30.519415822645431</v>
      </c>
      <c r="BI83" s="47">
        <f t="shared" ca="1" si="54"/>
        <v>29.996974565733204</v>
      </c>
      <c r="BJ83" s="47">
        <f t="shared" ca="1" si="54"/>
        <v>26.862180368416375</v>
      </c>
      <c r="BK83" s="47">
        <f t="shared" ca="1" si="54"/>
        <v>20.914224590077048</v>
      </c>
      <c r="BL83" s="47">
        <f t="shared" ca="1" si="54"/>
        <v>19.538580655703406</v>
      </c>
      <c r="BM83" s="47">
        <f t="shared" ca="1" si="54"/>
        <v>17.703913372084997</v>
      </c>
      <c r="BN83" s="47">
        <f t="shared" ca="1" si="54"/>
        <v>14.706201257955071</v>
      </c>
      <c r="BO83" s="47">
        <f t="shared" ca="1" si="54"/>
        <v>14.841194933473943</v>
      </c>
      <c r="BP83" s="47">
        <f t="shared" ca="1" si="54"/>
        <v>16.22835899748803</v>
      </c>
      <c r="BQ83" s="47">
        <f t="shared" ca="1" si="54"/>
        <v>19.492282429646355</v>
      </c>
      <c r="BR83" s="47">
        <f t="shared" ca="1" si="54"/>
        <v>22.729956450623984</v>
      </c>
      <c r="BS83" s="47">
        <f t="shared" ca="1" si="39"/>
        <v>27.020318139636771</v>
      </c>
      <c r="BT83" s="47">
        <f t="shared" ca="1" si="39"/>
        <v>30.519415822645431</v>
      </c>
      <c r="BU83" s="47">
        <f t="shared" ca="1" si="39"/>
        <v>29.996974565733204</v>
      </c>
      <c r="BV83" s="47">
        <f t="shared" ca="1" si="39"/>
        <v>26.862180368416375</v>
      </c>
      <c r="BW83" s="47">
        <f t="shared" ca="1" si="39"/>
        <v>20.914224590077048</v>
      </c>
      <c r="BX83" s="47">
        <f t="shared" ca="1" si="39"/>
        <v>19.538580655703406</v>
      </c>
      <c r="BY83" s="47">
        <f t="shared" ca="1" si="39"/>
        <v>17.703913372084997</v>
      </c>
      <c r="BZ83" s="47">
        <f t="shared" ca="1" si="39"/>
        <v>14.706201257955071</v>
      </c>
      <c r="CA83" s="47">
        <f t="shared" ca="1" si="39"/>
        <v>14.841194933473943</v>
      </c>
      <c r="CB83" s="47">
        <f t="shared" ca="1" si="39"/>
        <v>16.22835899748803</v>
      </c>
      <c r="CC83" s="47">
        <f t="shared" ca="1" si="38"/>
        <v>19.492282429646355</v>
      </c>
      <c r="CD83" s="47">
        <f t="shared" ca="1" si="38"/>
        <v>22.729956450623984</v>
      </c>
      <c r="CE83" s="47">
        <f t="shared" ca="1" si="38"/>
        <v>27.020318139636771</v>
      </c>
      <c r="CF83" s="47">
        <f t="shared" ca="1" si="38"/>
        <v>30.519415822645431</v>
      </c>
      <c r="CG83" s="47">
        <f t="shared" ca="1" si="38"/>
        <v>29.996974565733204</v>
      </c>
      <c r="CH83" s="47">
        <f t="shared" ca="1" si="38"/>
        <v>26.862180368416375</v>
      </c>
      <c r="CI83" s="47">
        <f t="shared" ca="1" si="38"/>
        <v>20.914224590077048</v>
      </c>
      <c r="CJ83" s="47">
        <f t="shared" ca="1" si="38"/>
        <v>19.538580655703406</v>
      </c>
      <c r="CK83" s="47">
        <f t="shared" ca="1" si="38"/>
        <v>17.703913372084997</v>
      </c>
      <c r="CL83" s="47">
        <f t="shared" ca="1" si="38"/>
        <v>14.706201257955071</v>
      </c>
      <c r="CM83" s="47">
        <f t="shared" ca="1" si="40"/>
        <v>14.841194933473943</v>
      </c>
      <c r="CN83" s="47">
        <f t="shared" ca="1" si="40"/>
        <v>16.22835899748803</v>
      </c>
      <c r="CO83" s="47">
        <f t="shared" ca="1" si="40"/>
        <v>19.492282429646355</v>
      </c>
      <c r="CP83" s="47">
        <f t="shared" ca="1" si="40"/>
        <v>22.729956450623984</v>
      </c>
      <c r="CQ83" s="47">
        <f t="shared" ca="1" si="40"/>
        <v>27.020318139636771</v>
      </c>
      <c r="CR83" s="47">
        <f t="shared" ca="1" si="40"/>
        <v>30.519415822645431</v>
      </c>
      <c r="CS83" s="47">
        <f t="shared" ca="1" si="40"/>
        <v>29.996974565733204</v>
      </c>
      <c r="CT83" s="47">
        <f t="shared" ca="1" si="40"/>
        <v>26.862180368416375</v>
      </c>
      <c r="CU83" s="47">
        <f t="shared" ca="1" si="40"/>
        <v>20.914224590077048</v>
      </c>
      <c r="CV83" s="47">
        <f t="shared" ca="1" si="40"/>
        <v>19.538580655703406</v>
      </c>
      <c r="CW83" s="47">
        <f t="shared" ca="1" si="57"/>
        <v>17.703913372084997</v>
      </c>
      <c r="CX83" s="47">
        <f t="shared" ca="1" si="57"/>
        <v>14.706201257955071</v>
      </c>
      <c r="CY83" s="47">
        <f t="shared" ca="1" si="57"/>
        <v>14.841194933473943</v>
      </c>
      <c r="CZ83" s="47">
        <f t="shared" ca="1" si="57"/>
        <v>16.22835899748803</v>
      </c>
      <c r="DA83" s="47">
        <f t="shared" ca="1" si="57"/>
        <v>19.492282429646355</v>
      </c>
      <c r="DB83" s="47">
        <f t="shared" ca="1" si="57"/>
        <v>22.729956450623984</v>
      </c>
      <c r="DC83" s="47">
        <f t="shared" ca="1" si="57"/>
        <v>27.020318139636771</v>
      </c>
      <c r="DD83" s="47">
        <f t="shared" ca="1" si="57"/>
        <v>30.519415822645431</v>
      </c>
    </row>
    <row r="84" spans="1:108" x14ac:dyDescent="0.25">
      <c r="A84" s="40" t="s">
        <v>138</v>
      </c>
      <c r="B84" s="40">
        <v>2595</v>
      </c>
      <c r="C84" s="40" t="s">
        <v>38</v>
      </c>
      <c r="D84" s="40" t="s">
        <v>1333</v>
      </c>
      <c r="E84" s="40" t="s">
        <v>130</v>
      </c>
      <c r="F84" s="40">
        <v>39.9</v>
      </c>
      <c r="G84" s="43">
        <v>45323</v>
      </c>
      <c r="I84" s="40" t="s">
        <v>79</v>
      </c>
      <c r="J84" s="40">
        <v>1</v>
      </c>
      <c r="K84" s="40" t="s">
        <v>33</v>
      </c>
      <c r="L84" s="40" t="s">
        <v>158</v>
      </c>
      <c r="M84" s="41"/>
      <c r="N84" s="41">
        <f>VLOOKUP($C84 &amp; $I84 &amp; $K84,FATOR!$A$3:$P$22,COLUMN(E$1),0)</f>
        <v>0.34510552382231963</v>
      </c>
      <c r="O84" s="41">
        <f>VLOOKUP($C84 &amp; $I84 &amp; $K84,FATOR!$A$3:$P$22,COLUMN(F$1),0)</f>
        <v>0.2866705898236856</v>
      </c>
      <c r="P84" s="41">
        <f>VLOOKUP($C84 &amp; $I84 &amp; $K84,FATOR!$A$3:$P$22,COLUMN(G$1),0)</f>
        <v>0.28930204548682154</v>
      </c>
      <c r="Q84" s="41">
        <f>VLOOKUP($C84 &amp; $I84 &amp; $K84,FATOR!$A$3:$P$22,COLUMN(H$1),0)</f>
        <v>0.31634228065278813</v>
      </c>
      <c r="R84" s="41">
        <f>VLOOKUP($C84 &amp; $I84 &amp; $K84,FATOR!$A$3:$P$22,COLUMN(I$1),0)</f>
        <v>0.37996651909642021</v>
      </c>
      <c r="S84" s="41">
        <f>VLOOKUP($C84 &amp; $I84 &amp; $K84,FATOR!$A$3:$P$22,COLUMN(J$1),0)</f>
        <v>0.44307907311157868</v>
      </c>
      <c r="T84" s="41">
        <f>VLOOKUP($C84 &amp; $I84 &amp; $K84,FATOR!$A$3:$P$22,COLUMN(K$1),0)</f>
        <v>0.5267118545738162</v>
      </c>
      <c r="U84" s="41">
        <f>VLOOKUP($C84 &amp; $I84 &amp; $K84,FATOR!$A$3:$P$22,COLUMN(L$1),0)</f>
        <v>0.5949203864063437</v>
      </c>
      <c r="V84" s="41">
        <f>VLOOKUP($C84 &amp; $I84 &amp; $K84,FATOR!$A$3:$P$22,COLUMN(M$1),0)</f>
        <v>0.58473634631058879</v>
      </c>
      <c r="W84" s="41">
        <f>VLOOKUP($C84 &amp; $I84 &amp; $K84,FATOR!$A$3:$P$22,COLUMN(N$1),0)</f>
        <v>0.52362924694768764</v>
      </c>
      <c r="X84" s="41">
        <f>VLOOKUP($C84 &amp; $I84 &amp; $K84,FATOR!$A$3:$P$22,COLUMN(O$1),0)</f>
        <v>0.40768468986504969</v>
      </c>
      <c r="Y84" s="41">
        <f>VLOOKUP($C84 &amp; $I84 &amp; $K84,FATOR!$A$3:$P$22,COLUMN(P$1),0)</f>
        <v>0.38086901862969602</v>
      </c>
      <c r="AA84" s="42">
        <f t="shared" si="41"/>
        <v>13.769710400510553</v>
      </c>
      <c r="AB84" s="42">
        <f t="shared" si="42"/>
        <v>11.438156533965055</v>
      </c>
      <c r="AC84" s="42">
        <f t="shared" si="43"/>
        <v>11.543151614924179</v>
      </c>
      <c r="AD84" s="42">
        <f t="shared" si="44"/>
        <v>12.622056998046245</v>
      </c>
      <c r="AE84" s="42">
        <f t="shared" si="45"/>
        <v>15.160664111947165</v>
      </c>
      <c r="AF84" s="42">
        <f t="shared" si="46"/>
        <v>17.678855017151989</v>
      </c>
      <c r="AG84" s="42">
        <f t="shared" si="47"/>
        <v>21.015802997495264</v>
      </c>
      <c r="AH84" s="42">
        <f t="shared" si="48"/>
        <v>23.737323417613112</v>
      </c>
      <c r="AI84" s="42">
        <f t="shared" si="49"/>
        <v>23.330980217792494</v>
      </c>
      <c r="AJ84" s="42">
        <f t="shared" si="50"/>
        <v>20.892806953212737</v>
      </c>
      <c r="AK84" s="42">
        <f t="shared" si="51"/>
        <v>16.266619125615481</v>
      </c>
      <c r="AL84" s="42">
        <f t="shared" si="52"/>
        <v>15.19667384332487</v>
      </c>
      <c r="AN84" s="43">
        <f t="shared" si="53"/>
        <v>45323</v>
      </c>
      <c r="AO84" s="47" t="str">
        <f t="shared" ca="1" si="56"/>
        <v/>
      </c>
      <c r="AP84" s="47">
        <f t="shared" ca="1" si="56"/>
        <v>11.438156533965055</v>
      </c>
      <c r="AQ84" s="47">
        <f t="shared" ca="1" si="56"/>
        <v>11.543151614924179</v>
      </c>
      <c r="AR84" s="47">
        <f t="shared" ca="1" si="56"/>
        <v>12.622056998046245</v>
      </c>
      <c r="AS84" s="47">
        <f t="shared" ca="1" si="56"/>
        <v>15.160664111947165</v>
      </c>
      <c r="AT84" s="47">
        <f t="shared" ca="1" si="56"/>
        <v>17.678855017151989</v>
      </c>
      <c r="AU84" s="47">
        <f t="shared" ca="1" si="56"/>
        <v>21.015802997495264</v>
      </c>
      <c r="AV84" s="47">
        <f t="shared" ca="1" si="56"/>
        <v>23.737323417613112</v>
      </c>
      <c r="AW84" s="47">
        <f t="shared" ca="1" si="56"/>
        <v>23.330980217792494</v>
      </c>
      <c r="AX84" s="47">
        <f t="shared" ca="1" si="56"/>
        <v>20.892806953212737</v>
      </c>
      <c r="AY84" s="47">
        <f t="shared" ca="1" si="55"/>
        <v>16.266619125615481</v>
      </c>
      <c r="AZ84" s="47">
        <f t="shared" ca="1" si="55"/>
        <v>15.19667384332487</v>
      </c>
      <c r="BA84" s="47">
        <f t="shared" ca="1" si="55"/>
        <v>13.769710400510553</v>
      </c>
      <c r="BB84" s="47">
        <f t="shared" ca="1" si="55"/>
        <v>11.438156533965055</v>
      </c>
      <c r="BC84" s="47">
        <f t="shared" ca="1" si="55"/>
        <v>11.543151614924179</v>
      </c>
      <c r="BD84" s="47">
        <f t="shared" ca="1" si="55"/>
        <v>12.622056998046245</v>
      </c>
      <c r="BE84" s="47">
        <f t="shared" ca="1" si="55"/>
        <v>15.160664111947165</v>
      </c>
      <c r="BF84" s="47">
        <f t="shared" ca="1" si="55"/>
        <v>17.678855017151989</v>
      </c>
      <c r="BG84" s="47">
        <f t="shared" ca="1" si="55"/>
        <v>21.015802997495264</v>
      </c>
      <c r="BH84" s="47">
        <f t="shared" ca="1" si="55"/>
        <v>23.737323417613112</v>
      </c>
      <c r="BI84" s="47">
        <f t="shared" ca="1" si="54"/>
        <v>23.330980217792494</v>
      </c>
      <c r="BJ84" s="47">
        <f t="shared" ca="1" si="54"/>
        <v>20.892806953212737</v>
      </c>
      <c r="BK84" s="47">
        <f t="shared" ca="1" si="54"/>
        <v>16.266619125615481</v>
      </c>
      <c r="BL84" s="47">
        <f t="shared" ca="1" si="54"/>
        <v>15.19667384332487</v>
      </c>
      <c r="BM84" s="47">
        <f t="shared" ca="1" si="54"/>
        <v>13.769710400510553</v>
      </c>
      <c r="BN84" s="47">
        <f t="shared" ca="1" si="54"/>
        <v>11.438156533965055</v>
      </c>
      <c r="BO84" s="47">
        <f t="shared" ca="1" si="54"/>
        <v>11.543151614924179</v>
      </c>
      <c r="BP84" s="47">
        <f t="shared" ca="1" si="54"/>
        <v>12.622056998046245</v>
      </c>
      <c r="BQ84" s="47">
        <f t="shared" ca="1" si="54"/>
        <v>15.160664111947165</v>
      </c>
      <c r="BR84" s="47">
        <f t="shared" ca="1" si="54"/>
        <v>17.678855017151989</v>
      </c>
      <c r="BS84" s="47">
        <f t="shared" ca="1" si="39"/>
        <v>21.015802997495264</v>
      </c>
      <c r="BT84" s="47">
        <f t="shared" ca="1" si="39"/>
        <v>23.737323417613112</v>
      </c>
      <c r="BU84" s="47">
        <f t="shared" ca="1" si="39"/>
        <v>23.330980217792494</v>
      </c>
      <c r="BV84" s="47">
        <f t="shared" ca="1" si="39"/>
        <v>20.892806953212737</v>
      </c>
      <c r="BW84" s="47">
        <f t="shared" ca="1" si="39"/>
        <v>16.266619125615481</v>
      </c>
      <c r="BX84" s="47">
        <f t="shared" ca="1" si="39"/>
        <v>15.19667384332487</v>
      </c>
      <c r="BY84" s="47">
        <f t="shared" ca="1" si="39"/>
        <v>13.769710400510553</v>
      </c>
      <c r="BZ84" s="47">
        <f t="shared" ca="1" si="39"/>
        <v>11.438156533965055</v>
      </c>
      <c r="CA84" s="47">
        <f t="shared" ca="1" si="39"/>
        <v>11.543151614924179</v>
      </c>
      <c r="CB84" s="47">
        <f t="shared" ca="1" si="39"/>
        <v>12.622056998046245</v>
      </c>
      <c r="CC84" s="47">
        <f t="shared" ca="1" si="38"/>
        <v>15.160664111947165</v>
      </c>
      <c r="CD84" s="47">
        <f t="shared" ca="1" si="38"/>
        <v>17.678855017151989</v>
      </c>
      <c r="CE84" s="47">
        <f t="shared" ca="1" si="38"/>
        <v>21.015802997495264</v>
      </c>
      <c r="CF84" s="47">
        <f t="shared" ca="1" si="38"/>
        <v>23.737323417613112</v>
      </c>
      <c r="CG84" s="47">
        <f t="shared" ca="1" si="38"/>
        <v>23.330980217792494</v>
      </c>
      <c r="CH84" s="47">
        <f t="shared" ca="1" si="38"/>
        <v>20.892806953212737</v>
      </c>
      <c r="CI84" s="47">
        <f t="shared" ca="1" si="38"/>
        <v>16.266619125615481</v>
      </c>
      <c r="CJ84" s="47">
        <f t="shared" ref="CC84:CL110" ca="1" si="58">IF($AN84&lt;=CJ$1,HLOOKUP(MONTH(CJ$1),$AA:$AL,ROW($AO84),0),"")</f>
        <v>15.19667384332487</v>
      </c>
      <c r="CK84" s="47">
        <f t="shared" ca="1" si="58"/>
        <v>13.769710400510553</v>
      </c>
      <c r="CL84" s="47">
        <f t="shared" ca="1" si="58"/>
        <v>11.438156533965055</v>
      </c>
      <c r="CM84" s="47">
        <f t="shared" ca="1" si="40"/>
        <v>11.543151614924179</v>
      </c>
      <c r="CN84" s="47">
        <f t="shared" ca="1" si="40"/>
        <v>12.622056998046245</v>
      </c>
      <c r="CO84" s="47">
        <f t="shared" ca="1" si="40"/>
        <v>15.160664111947165</v>
      </c>
      <c r="CP84" s="47">
        <f t="shared" ca="1" si="40"/>
        <v>17.678855017151989</v>
      </c>
      <c r="CQ84" s="47">
        <f t="shared" ca="1" si="40"/>
        <v>21.015802997495264</v>
      </c>
      <c r="CR84" s="47">
        <f t="shared" ca="1" si="40"/>
        <v>23.737323417613112</v>
      </c>
      <c r="CS84" s="47">
        <f t="shared" ca="1" si="40"/>
        <v>23.330980217792494</v>
      </c>
      <c r="CT84" s="47">
        <f t="shared" ca="1" si="40"/>
        <v>20.892806953212737</v>
      </c>
      <c r="CU84" s="47">
        <f t="shared" ca="1" si="40"/>
        <v>16.266619125615481</v>
      </c>
      <c r="CV84" s="47">
        <f t="shared" ca="1" si="40"/>
        <v>15.19667384332487</v>
      </c>
      <c r="CW84" s="47">
        <f t="shared" ca="1" si="57"/>
        <v>13.769710400510553</v>
      </c>
      <c r="CX84" s="47">
        <f t="shared" ca="1" si="57"/>
        <v>11.438156533965055</v>
      </c>
      <c r="CY84" s="47">
        <f t="shared" ca="1" si="57"/>
        <v>11.543151614924179</v>
      </c>
      <c r="CZ84" s="47">
        <f t="shared" ca="1" si="57"/>
        <v>12.622056998046245</v>
      </c>
      <c r="DA84" s="47">
        <f t="shared" ca="1" si="57"/>
        <v>15.160664111947165</v>
      </c>
      <c r="DB84" s="47">
        <f t="shared" ca="1" si="57"/>
        <v>17.678855017151989</v>
      </c>
      <c r="DC84" s="47">
        <f t="shared" ca="1" si="57"/>
        <v>21.015802997495264</v>
      </c>
      <c r="DD84" s="47">
        <f t="shared" ca="1" si="57"/>
        <v>23.737323417613112</v>
      </c>
    </row>
    <row r="85" spans="1:108" x14ac:dyDescent="0.25">
      <c r="A85" s="40" t="s">
        <v>138</v>
      </c>
      <c r="B85" s="40">
        <v>2527</v>
      </c>
      <c r="C85" s="40" t="s">
        <v>38</v>
      </c>
      <c r="D85" s="40" t="s">
        <v>1334</v>
      </c>
      <c r="E85" s="40" t="s">
        <v>130</v>
      </c>
      <c r="F85" s="40">
        <v>17.100000000000001</v>
      </c>
      <c r="G85" s="43">
        <v>45323</v>
      </c>
      <c r="I85" s="40" t="s">
        <v>79</v>
      </c>
      <c r="J85" s="40">
        <v>1</v>
      </c>
      <c r="K85" s="40" t="s">
        <v>33</v>
      </c>
      <c r="L85" s="40" t="s">
        <v>158</v>
      </c>
      <c r="M85" s="41"/>
      <c r="N85" s="41">
        <f>VLOOKUP($C85 &amp; $I85 &amp; $K85,FATOR!$A$3:$P$22,COLUMN(E$1),0)</f>
        <v>0.34510552382231963</v>
      </c>
      <c r="O85" s="41">
        <f>VLOOKUP($C85 &amp; $I85 &amp; $K85,FATOR!$A$3:$P$22,COLUMN(F$1),0)</f>
        <v>0.2866705898236856</v>
      </c>
      <c r="P85" s="41">
        <f>VLOOKUP($C85 &amp; $I85 &amp; $K85,FATOR!$A$3:$P$22,COLUMN(G$1),0)</f>
        <v>0.28930204548682154</v>
      </c>
      <c r="Q85" s="41">
        <f>VLOOKUP($C85 &amp; $I85 &amp; $K85,FATOR!$A$3:$P$22,COLUMN(H$1),0)</f>
        <v>0.31634228065278813</v>
      </c>
      <c r="R85" s="41">
        <f>VLOOKUP($C85 &amp; $I85 &amp; $K85,FATOR!$A$3:$P$22,COLUMN(I$1),0)</f>
        <v>0.37996651909642021</v>
      </c>
      <c r="S85" s="41">
        <f>VLOOKUP($C85 &amp; $I85 &amp; $K85,FATOR!$A$3:$P$22,COLUMN(J$1),0)</f>
        <v>0.44307907311157868</v>
      </c>
      <c r="T85" s="41">
        <f>VLOOKUP($C85 &amp; $I85 &amp; $K85,FATOR!$A$3:$P$22,COLUMN(K$1),0)</f>
        <v>0.5267118545738162</v>
      </c>
      <c r="U85" s="41">
        <f>VLOOKUP($C85 &amp; $I85 &amp; $K85,FATOR!$A$3:$P$22,COLUMN(L$1),0)</f>
        <v>0.5949203864063437</v>
      </c>
      <c r="V85" s="41">
        <f>VLOOKUP($C85 &amp; $I85 &amp; $K85,FATOR!$A$3:$P$22,COLUMN(M$1),0)</f>
        <v>0.58473634631058879</v>
      </c>
      <c r="W85" s="41">
        <f>VLOOKUP($C85 &amp; $I85 &amp; $K85,FATOR!$A$3:$P$22,COLUMN(N$1),0)</f>
        <v>0.52362924694768764</v>
      </c>
      <c r="X85" s="41">
        <f>VLOOKUP($C85 &amp; $I85 &amp; $K85,FATOR!$A$3:$P$22,COLUMN(O$1),0)</f>
        <v>0.40768468986504969</v>
      </c>
      <c r="Y85" s="41">
        <f>VLOOKUP($C85 &amp; $I85 &amp; $K85,FATOR!$A$3:$P$22,COLUMN(P$1),0)</f>
        <v>0.38086901862969602</v>
      </c>
      <c r="AA85" s="42">
        <f t="shared" si="41"/>
        <v>5.9013044573616664</v>
      </c>
      <c r="AB85" s="42">
        <f t="shared" si="42"/>
        <v>4.9020670859850242</v>
      </c>
      <c r="AC85" s="42">
        <f t="shared" si="43"/>
        <v>4.9470649778246489</v>
      </c>
      <c r="AD85" s="42">
        <f t="shared" si="44"/>
        <v>5.4094529991626779</v>
      </c>
      <c r="AE85" s="42">
        <f t="shared" si="45"/>
        <v>6.4974274765487863</v>
      </c>
      <c r="AF85" s="42">
        <f t="shared" si="46"/>
        <v>7.5766521502079964</v>
      </c>
      <c r="AG85" s="42">
        <f t="shared" si="47"/>
        <v>9.006772713212257</v>
      </c>
      <c r="AH85" s="42">
        <f t="shared" si="48"/>
        <v>10.173138607548479</v>
      </c>
      <c r="AI85" s="42">
        <f t="shared" si="49"/>
        <v>9.9989915219110692</v>
      </c>
      <c r="AJ85" s="42">
        <f t="shared" si="50"/>
        <v>8.9540601228054602</v>
      </c>
      <c r="AK85" s="42">
        <f t="shared" si="51"/>
        <v>6.9714081966923507</v>
      </c>
      <c r="AL85" s="42">
        <f t="shared" si="52"/>
        <v>6.5128602185678028</v>
      </c>
      <c r="AN85" s="43">
        <f t="shared" si="53"/>
        <v>45323</v>
      </c>
      <c r="AO85" s="47" t="str">
        <f t="shared" ca="1" si="56"/>
        <v/>
      </c>
      <c r="AP85" s="47">
        <f t="shared" ca="1" si="56"/>
        <v>4.9020670859850242</v>
      </c>
      <c r="AQ85" s="47">
        <f t="shared" ca="1" si="56"/>
        <v>4.9470649778246489</v>
      </c>
      <c r="AR85" s="47">
        <f t="shared" ca="1" si="56"/>
        <v>5.4094529991626779</v>
      </c>
      <c r="AS85" s="47">
        <f t="shared" ca="1" si="56"/>
        <v>6.4974274765487863</v>
      </c>
      <c r="AT85" s="47">
        <f t="shared" ca="1" si="56"/>
        <v>7.5766521502079964</v>
      </c>
      <c r="AU85" s="47">
        <f t="shared" ca="1" si="56"/>
        <v>9.006772713212257</v>
      </c>
      <c r="AV85" s="47">
        <f t="shared" ca="1" si="56"/>
        <v>10.173138607548479</v>
      </c>
      <c r="AW85" s="47">
        <f t="shared" ca="1" si="56"/>
        <v>9.9989915219110692</v>
      </c>
      <c r="AX85" s="47">
        <f t="shared" ca="1" si="56"/>
        <v>8.9540601228054602</v>
      </c>
      <c r="AY85" s="47">
        <f t="shared" ca="1" si="55"/>
        <v>6.9714081966923507</v>
      </c>
      <c r="AZ85" s="47">
        <f t="shared" ca="1" si="55"/>
        <v>6.5128602185678028</v>
      </c>
      <c r="BA85" s="47">
        <f t="shared" ca="1" si="55"/>
        <v>5.9013044573616664</v>
      </c>
      <c r="BB85" s="47">
        <f t="shared" ca="1" si="55"/>
        <v>4.9020670859850242</v>
      </c>
      <c r="BC85" s="47">
        <f t="shared" ca="1" si="55"/>
        <v>4.9470649778246489</v>
      </c>
      <c r="BD85" s="47">
        <f t="shared" ca="1" si="55"/>
        <v>5.4094529991626779</v>
      </c>
      <c r="BE85" s="47">
        <f t="shared" ca="1" si="55"/>
        <v>6.4974274765487863</v>
      </c>
      <c r="BF85" s="47">
        <f t="shared" ca="1" si="55"/>
        <v>7.5766521502079964</v>
      </c>
      <c r="BG85" s="47">
        <f t="shared" ca="1" si="55"/>
        <v>9.006772713212257</v>
      </c>
      <c r="BH85" s="47">
        <f t="shared" ca="1" si="55"/>
        <v>10.173138607548479</v>
      </c>
      <c r="BI85" s="47">
        <f t="shared" ca="1" si="54"/>
        <v>9.9989915219110692</v>
      </c>
      <c r="BJ85" s="47">
        <f t="shared" ca="1" si="54"/>
        <v>8.9540601228054602</v>
      </c>
      <c r="BK85" s="47">
        <f t="shared" ca="1" si="54"/>
        <v>6.9714081966923507</v>
      </c>
      <c r="BL85" s="47">
        <f t="shared" ca="1" si="54"/>
        <v>6.5128602185678028</v>
      </c>
      <c r="BM85" s="47">
        <f t="shared" ca="1" si="54"/>
        <v>5.9013044573616664</v>
      </c>
      <c r="BN85" s="47">
        <f t="shared" ca="1" si="54"/>
        <v>4.9020670859850242</v>
      </c>
      <c r="BO85" s="47">
        <f t="shared" ca="1" si="54"/>
        <v>4.9470649778246489</v>
      </c>
      <c r="BP85" s="47">
        <f t="shared" ca="1" si="54"/>
        <v>5.4094529991626779</v>
      </c>
      <c r="BQ85" s="47">
        <f t="shared" ca="1" si="54"/>
        <v>6.4974274765487863</v>
      </c>
      <c r="BR85" s="47">
        <f t="shared" ca="1" si="54"/>
        <v>7.5766521502079964</v>
      </c>
      <c r="BS85" s="47">
        <f t="shared" ca="1" si="39"/>
        <v>9.006772713212257</v>
      </c>
      <c r="BT85" s="47">
        <f t="shared" ca="1" si="39"/>
        <v>10.173138607548479</v>
      </c>
      <c r="BU85" s="47">
        <f t="shared" ca="1" si="39"/>
        <v>9.9989915219110692</v>
      </c>
      <c r="BV85" s="47">
        <f t="shared" ca="1" si="39"/>
        <v>8.9540601228054602</v>
      </c>
      <c r="BW85" s="47">
        <f t="shared" ca="1" si="39"/>
        <v>6.9714081966923507</v>
      </c>
      <c r="BX85" s="47">
        <f t="shared" ca="1" si="39"/>
        <v>6.5128602185678028</v>
      </c>
      <c r="BY85" s="47">
        <f t="shared" ca="1" si="39"/>
        <v>5.9013044573616664</v>
      </c>
      <c r="BZ85" s="47">
        <f t="shared" ca="1" si="39"/>
        <v>4.9020670859850242</v>
      </c>
      <c r="CA85" s="47">
        <f t="shared" ca="1" si="39"/>
        <v>4.9470649778246489</v>
      </c>
      <c r="CB85" s="47">
        <f t="shared" ref="BS85:CB111" ca="1" si="59">IF($AN85&lt;=CB$1,HLOOKUP(MONTH(CB$1),$AA:$AL,ROW($AO85),0),"")</f>
        <v>5.4094529991626779</v>
      </c>
      <c r="CC85" s="47">
        <f t="shared" ca="1" si="58"/>
        <v>6.4974274765487863</v>
      </c>
      <c r="CD85" s="47">
        <f t="shared" ca="1" si="58"/>
        <v>7.5766521502079964</v>
      </c>
      <c r="CE85" s="47">
        <f t="shared" ca="1" si="58"/>
        <v>9.006772713212257</v>
      </c>
      <c r="CF85" s="47">
        <f t="shared" ca="1" si="58"/>
        <v>10.173138607548479</v>
      </c>
      <c r="CG85" s="47">
        <f t="shared" ca="1" si="58"/>
        <v>9.9989915219110692</v>
      </c>
      <c r="CH85" s="47">
        <f t="shared" ca="1" si="58"/>
        <v>8.9540601228054602</v>
      </c>
      <c r="CI85" s="47">
        <f t="shared" ca="1" si="58"/>
        <v>6.9714081966923507</v>
      </c>
      <c r="CJ85" s="47">
        <f t="shared" ca="1" si="58"/>
        <v>6.5128602185678028</v>
      </c>
      <c r="CK85" s="47">
        <f t="shared" ca="1" si="58"/>
        <v>5.9013044573616664</v>
      </c>
      <c r="CL85" s="47">
        <f t="shared" ca="1" si="58"/>
        <v>4.9020670859850242</v>
      </c>
      <c r="CM85" s="47">
        <f t="shared" ca="1" si="40"/>
        <v>4.9470649778246489</v>
      </c>
      <c r="CN85" s="47">
        <f t="shared" ca="1" si="40"/>
        <v>5.4094529991626779</v>
      </c>
      <c r="CO85" s="47">
        <f t="shared" ca="1" si="40"/>
        <v>6.4974274765487863</v>
      </c>
      <c r="CP85" s="47">
        <f t="shared" ca="1" si="40"/>
        <v>7.5766521502079964</v>
      </c>
      <c r="CQ85" s="47">
        <f t="shared" ca="1" si="40"/>
        <v>9.006772713212257</v>
      </c>
      <c r="CR85" s="47">
        <f t="shared" ca="1" si="40"/>
        <v>10.173138607548479</v>
      </c>
      <c r="CS85" s="47">
        <f t="shared" ca="1" si="40"/>
        <v>9.9989915219110692</v>
      </c>
      <c r="CT85" s="47">
        <f t="shared" ca="1" si="40"/>
        <v>8.9540601228054602</v>
      </c>
      <c r="CU85" s="47">
        <f t="shared" ca="1" si="40"/>
        <v>6.9714081966923507</v>
      </c>
      <c r="CV85" s="47">
        <f t="shared" ca="1" si="40"/>
        <v>6.5128602185678028</v>
      </c>
      <c r="CW85" s="47">
        <f t="shared" ca="1" si="57"/>
        <v>5.9013044573616664</v>
      </c>
      <c r="CX85" s="47">
        <f t="shared" ca="1" si="57"/>
        <v>4.9020670859850242</v>
      </c>
      <c r="CY85" s="47">
        <f t="shared" ca="1" si="57"/>
        <v>4.9470649778246489</v>
      </c>
      <c r="CZ85" s="47">
        <f t="shared" ca="1" si="57"/>
        <v>5.4094529991626779</v>
      </c>
      <c r="DA85" s="47">
        <f t="shared" ca="1" si="57"/>
        <v>6.4974274765487863</v>
      </c>
      <c r="DB85" s="47">
        <f t="shared" ca="1" si="57"/>
        <v>7.5766521502079964</v>
      </c>
      <c r="DC85" s="47">
        <f t="shared" ca="1" si="57"/>
        <v>9.006772713212257</v>
      </c>
      <c r="DD85" s="47">
        <f t="shared" ca="1" si="57"/>
        <v>10.173138607548479</v>
      </c>
    </row>
    <row r="86" spans="1:108" x14ac:dyDescent="0.25">
      <c r="A86" s="40" t="s">
        <v>138</v>
      </c>
      <c r="B86" s="40">
        <v>2720</v>
      </c>
      <c r="C86" s="40" t="s">
        <v>38</v>
      </c>
      <c r="D86" s="40" t="s">
        <v>1335</v>
      </c>
      <c r="E86" s="40" t="s">
        <v>130</v>
      </c>
      <c r="F86" s="40">
        <v>22.8</v>
      </c>
      <c r="G86" s="43">
        <v>45536</v>
      </c>
      <c r="I86" s="40" t="s">
        <v>79</v>
      </c>
      <c r="J86" s="40">
        <v>1</v>
      </c>
      <c r="K86" s="40" t="s">
        <v>33</v>
      </c>
      <c r="L86" s="40" t="s">
        <v>158</v>
      </c>
      <c r="M86" s="41"/>
      <c r="N86" s="41">
        <f>VLOOKUP($C86 &amp; $I86 &amp; $K86,FATOR!$A$3:$P$22,COLUMN(E$1),0)</f>
        <v>0.34510552382231963</v>
      </c>
      <c r="O86" s="41">
        <f>VLOOKUP($C86 &amp; $I86 &amp; $K86,FATOR!$A$3:$P$22,COLUMN(F$1),0)</f>
        <v>0.2866705898236856</v>
      </c>
      <c r="P86" s="41">
        <f>VLOOKUP($C86 &amp; $I86 &amp; $K86,FATOR!$A$3:$P$22,COLUMN(G$1),0)</f>
        <v>0.28930204548682154</v>
      </c>
      <c r="Q86" s="41">
        <f>VLOOKUP($C86 &amp; $I86 &amp; $K86,FATOR!$A$3:$P$22,COLUMN(H$1),0)</f>
        <v>0.31634228065278813</v>
      </c>
      <c r="R86" s="41">
        <f>VLOOKUP($C86 &amp; $I86 &amp; $K86,FATOR!$A$3:$P$22,COLUMN(I$1),0)</f>
        <v>0.37996651909642021</v>
      </c>
      <c r="S86" s="41">
        <f>VLOOKUP($C86 &amp; $I86 &amp; $K86,FATOR!$A$3:$P$22,COLUMN(J$1),0)</f>
        <v>0.44307907311157868</v>
      </c>
      <c r="T86" s="41">
        <f>VLOOKUP($C86 &amp; $I86 &amp; $K86,FATOR!$A$3:$P$22,COLUMN(K$1),0)</f>
        <v>0.5267118545738162</v>
      </c>
      <c r="U86" s="41">
        <f>VLOOKUP($C86 &amp; $I86 &amp; $K86,FATOR!$A$3:$P$22,COLUMN(L$1),0)</f>
        <v>0.5949203864063437</v>
      </c>
      <c r="V86" s="41">
        <f>VLOOKUP($C86 &amp; $I86 &amp; $K86,FATOR!$A$3:$P$22,COLUMN(M$1),0)</f>
        <v>0.58473634631058879</v>
      </c>
      <c r="W86" s="41">
        <f>VLOOKUP($C86 &amp; $I86 &amp; $K86,FATOR!$A$3:$P$22,COLUMN(N$1),0)</f>
        <v>0.52362924694768764</v>
      </c>
      <c r="X86" s="41">
        <f>VLOOKUP($C86 &amp; $I86 &amp; $K86,FATOR!$A$3:$P$22,COLUMN(O$1),0)</f>
        <v>0.40768468986504969</v>
      </c>
      <c r="Y86" s="41">
        <f>VLOOKUP($C86 &amp; $I86 &amp; $K86,FATOR!$A$3:$P$22,COLUMN(P$1),0)</f>
        <v>0.38086901862969602</v>
      </c>
      <c r="AA86" s="42">
        <f t="shared" si="41"/>
        <v>7.868405943148888</v>
      </c>
      <c r="AB86" s="42">
        <f t="shared" si="42"/>
        <v>6.5360894479800322</v>
      </c>
      <c r="AC86" s="42">
        <f t="shared" si="43"/>
        <v>6.596086637099531</v>
      </c>
      <c r="AD86" s="42">
        <f t="shared" si="44"/>
        <v>7.2126039988835693</v>
      </c>
      <c r="AE86" s="42">
        <f t="shared" si="45"/>
        <v>8.6632366353983805</v>
      </c>
      <c r="AF86" s="42">
        <f t="shared" si="46"/>
        <v>10.102202866943994</v>
      </c>
      <c r="AG86" s="42">
        <f t="shared" si="47"/>
        <v>12.009030284283009</v>
      </c>
      <c r="AH86" s="42">
        <f t="shared" si="48"/>
        <v>13.564184810064637</v>
      </c>
      <c r="AI86" s="42">
        <f t="shared" si="49"/>
        <v>13.331988695881424</v>
      </c>
      <c r="AJ86" s="42">
        <f t="shared" si="50"/>
        <v>11.938746830407279</v>
      </c>
      <c r="AK86" s="42">
        <f t="shared" si="51"/>
        <v>9.2952109289231331</v>
      </c>
      <c r="AL86" s="42">
        <f t="shared" si="52"/>
        <v>8.6838136247570699</v>
      </c>
      <c r="AN86" s="43">
        <f t="shared" si="53"/>
        <v>45536</v>
      </c>
      <c r="AO86" s="47" t="str">
        <f t="shared" ca="1" si="56"/>
        <v/>
      </c>
      <c r="AP86" s="47" t="str">
        <f t="shared" ca="1" si="56"/>
        <v/>
      </c>
      <c r="AQ86" s="47" t="str">
        <f t="shared" ca="1" si="56"/>
        <v/>
      </c>
      <c r="AR86" s="47" t="str">
        <f t="shared" ca="1" si="56"/>
        <v/>
      </c>
      <c r="AS86" s="47" t="str">
        <f t="shared" ca="1" si="56"/>
        <v/>
      </c>
      <c r="AT86" s="47" t="str">
        <f t="shared" ca="1" si="56"/>
        <v/>
      </c>
      <c r="AU86" s="47" t="str">
        <f t="shared" ca="1" si="56"/>
        <v/>
      </c>
      <c r="AV86" s="47" t="str">
        <f t="shared" ca="1" si="56"/>
        <v/>
      </c>
      <c r="AW86" s="47">
        <f t="shared" ca="1" si="56"/>
        <v>13.331988695881424</v>
      </c>
      <c r="AX86" s="47">
        <f t="shared" ca="1" si="56"/>
        <v>11.938746830407279</v>
      </c>
      <c r="AY86" s="47">
        <f t="shared" ca="1" si="55"/>
        <v>9.2952109289231331</v>
      </c>
      <c r="AZ86" s="47">
        <f t="shared" ca="1" si="55"/>
        <v>8.6838136247570699</v>
      </c>
      <c r="BA86" s="47">
        <f t="shared" ca="1" si="55"/>
        <v>7.868405943148888</v>
      </c>
      <c r="BB86" s="47">
        <f t="shared" ca="1" si="55"/>
        <v>6.5360894479800322</v>
      </c>
      <c r="BC86" s="47">
        <f t="shared" ca="1" si="55"/>
        <v>6.596086637099531</v>
      </c>
      <c r="BD86" s="47">
        <f t="shared" ca="1" si="55"/>
        <v>7.2126039988835693</v>
      </c>
      <c r="BE86" s="47">
        <f t="shared" ca="1" si="55"/>
        <v>8.6632366353983805</v>
      </c>
      <c r="BF86" s="47">
        <f t="shared" ca="1" si="55"/>
        <v>10.102202866943994</v>
      </c>
      <c r="BG86" s="47">
        <f t="shared" ca="1" si="55"/>
        <v>12.009030284283009</v>
      </c>
      <c r="BH86" s="47">
        <f t="shared" ca="1" si="55"/>
        <v>13.564184810064637</v>
      </c>
      <c r="BI86" s="47">
        <f t="shared" ca="1" si="54"/>
        <v>13.331988695881424</v>
      </c>
      <c r="BJ86" s="47">
        <f t="shared" ca="1" si="54"/>
        <v>11.938746830407279</v>
      </c>
      <c r="BK86" s="47">
        <f t="shared" ca="1" si="54"/>
        <v>9.2952109289231331</v>
      </c>
      <c r="BL86" s="47">
        <f t="shared" ca="1" si="54"/>
        <v>8.6838136247570699</v>
      </c>
      <c r="BM86" s="47">
        <f t="shared" ca="1" si="54"/>
        <v>7.868405943148888</v>
      </c>
      <c r="BN86" s="47">
        <f t="shared" ca="1" si="54"/>
        <v>6.5360894479800322</v>
      </c>
      <c r="BO86" s="47">
        <f t="shared" ca="1" si="54"/>
        <v>6.596086637099531</v>
      </c>
      <c r="BP86" s="47">
        <f t="shared" ca="1" si="54"/>
        <v>7.2126039988835693</v>
      </c>
      <c r="BQ86" s="47">
        <f t="shared" ca="1" si="54"/>
        <v>8.6632366353983805</v>
      </c>
      <c r="BR86" s="47">
        <f t="shared" ca="1" si="54"/>
        <v>10.102202866943994</v>
      </c>
      <c r="BS86" s="47">
        <f t="shared" ca="1" si="59"/>
        <v>12.009030284283009</v>
      </c>
      <c r="BT86" s="47">
        <f t="shared" ca="1" si="59"/>
        <v>13.564184810064637</v>
      </c>
      <c r="BU86" s="47">
        <f t="shared" ca="1" si="59"/>
        <v>13.331988695881424</v>
      </c>
      <c r="BV86" s="47">
        <f t="shared" ca="1" si="59"/>
        <v>11.938746830407279</v>
      </c>
      <c r="BW86" s="47">
        <f t="shared" ca="1" si="59"/>
        <v>9.2952109289231331</v>
      </c>
      <c r="BX86" s="47">
        <f t="shared" ca="1" si="59"/>
        <v>8.6838136247570699</v>
      </c>
      <c r="BY86" s="47">
        <f t="shared" ca="1" si="59"/>
        <v>7.868405943148888</v>
      </c>
      <c r="BZ86" s="47">
        <f t="shared" ca="1" si="59"/>
        <v>6.5360894479800322</v>
      </c>
      <c r="CA86" s="47">
        <f t="shared" ca="1" si="59"/>
        <v>6.596086637099531</v>
      </c>
      <c r="CB86" s="47">
        <f t="shared" ca="1" si="59"/>
        <v>7.2126039988835693</v>
      </c>
      <c r="CC86" s="47">
        <f t="shared" ca="1" si="58"/>
        <v>8.6632366353983805</v>
      </c>
      <c r="CD86" s="47">
        <f t="shared" ca="1" si="58"/>
        <v>10.102202866943994</v>
      </c>
      <c r="CE86" s="47">
        <f t="shared" ca="1" si="58"/>
        <v>12.009030284283009</v>
      </c>
      <c r="CF86" s="47">
        <f t="shared" ca="1" si="58"/>
        <v>13.564184810064637</v>
      </c>
      <c r="CG86" s="47">
        <f t="shared" ca="1" si="58"/>
        <v>13.331988695881424</v>
      </c>
      <c r="CH86" s="47">
        <f t="shared" ca="1" si="58"/>
        <v>11.938746830407279</v>
      </c>
      <c r="CI86" s="47">
        <f t="shared" ca="1" si="58"/>
        <v>9.2952109289231331</v>
      </c>
      <c r="CJ86" s="47">
        <f t="shared" ca="1" si="58"/>
        <v>8.6838136247570699</v>
      </c>
      <c r="CK86" s="47">
        <f t="shared" ca="1" si="58"/>
        <v>7.868405943148888</v>
      </c>
      <c r="CL86" s="47">
        <f t="shared" ca="1" si="58"/>
        <v>6.5360894479800322</v>
      </c>
      <c r="CM86" s="47">
        <f t="shared" ca="1" si="40"/>
        <v>6.596086637099531</v>
      </c>
      <c r="CN86" s="47">
        <f t="shared" ca="1" si="40"/>
        <v>7.2126039988835693</v>
      </c>
      <c r="CO86" s="47">
        <f t="shared" ca="1" si="40"/>
        <v>8.6632366353983805</v>
      </c>
      <c r="CP86" s="47">
        <f t="shared" ca="1" si="40"/>
        <v>10.102202866943994</v>
      </c>
      <c r="CQ86" s="47">
        <f t="shared" ca="1" si="40"/>
        <v>12.009030284283009</v>
      </c>
      <c r="CR86" s="47">
        <f t="shared" ca="1" si="40"/>
        <v>13.564184810064637</v>
      </c>
      <c r="CS86" s="47">
        <f t="shared" ca="1" si="40"/>
        <v>13.331988695881424</v>
      </c>
      <c r="CT86" s="47">
        <f t="shared" ca="1" si="40"/>
        <v>11.938746830407279</v>
      </c>
      <c r="CU86" s="47">
        <f t="shared" ca="1" si="40"/>
        <v>9.2952109289231331</v>
      </c>
      <c r="CV86" s="47">
        <f t="shared" ca="1" si="40"/>
        <v>8.6838136247570699</v>
      </c>
      <c r="CW86" s="47">
        <f t="shared" ca="1" si="57"/>
        <v>7.868405943148888</v>
      </c>
      <c r="CX86" s="47">
        <f t="shared" ca="1" si="57"/>
        <v>6.5360894479800322</v>
      </c>
      <c r="CY86" s="47">
        <f t="shared" ca="1" si="57"/>
        <v>6.596086637099531</v>
      </c>
      <c r="CZ86" s="47">
        <f t="shared" ca="1" si="57"/>
        <v>7.2126039988835693</v>
      </c>
      <c r="DA86" s="47">
        <f t="shared" ca="1" si="57"/>
        <v>8.6632366353983805</v>
      </c>
      <c r="DB86" s="47">
        <f t="shared" ca="1" si="57"/>
        <v>10.102202866943994</v>
      </c>
      <c r="DC86" s="47">
        <f t="shared" ca="1" si="57"/>
        <v>12.009030284283009</v>
      </c>
      <c r="DD86" s="47">
        <f t="shared" ca="1" si="57"/>
        <v>13.564184810064637</v>
      </c>
    </row>
    <row r="87" spans="1:108" x14ac:dyDescent="0.25">
      <c r="A87" s="40" t="s">
        <v>138</v>
      </c>
      <c r="B87" s="40">
        <v>2593</v>
      </c>
      <c r="C87" s="40" t="s">
        <v>38</v>
      </c>
      <c r="D87" s="40" t="s">
        <v>1336</v>
      </c>
      <c r="E87" s="40" t="s">
        <v>130</v>
      </c>
      <c r="F87" s="40">
        <v>5.7</v>
      </c>
      <c r="G87" s="43">
        <v>45210</v>
      </c>
      <c r="I87" s="40" t="s">
        <v>79</v>
      </c>
      <c r="J87" s="40">
        <v>2</v>
      </c>
      <c r="K87" s="40" t="s">
        <v>33</v>
      </c>
      <c r="L87" s="40" t="s">
        <v>158</v>
      </c>
      <c r="M87" s="41"/>
      <c r="N87" s="41">
        <f>VLOOKUP($C87 &amp; $I87 &amp; $K87,FATOR!$A$3:$P$22,COLUMN(E$1),0)</f>
        <v>0.34510552382231963</v>
      </c>
      <c r="O87" s="41">
        <f>VLOOKUP($C87 &amp; $I87 &amp; $K87,FATOR!$A$3:$P$22,COLUMN(F$1),0)</f>
        <v>0.2866705898236856</v>
      </c>
      <c r="P87" s="41">
        <f>VLOOKUP($C87 &amp; $I87 &amp; $K87,FATOR!$A$3:$P$22,COLUMN(G$1),0)</f>
        <v>0.28930204548682154</v>
      </c>
      <c r="Q87" s="41">
        <f>VLOOKUP($C87 &amp; $I87 &amp; $K87,FATOR!$A$3:$P$22,COLUMN(H$1),0)</f>
        <v>0.31634228065278813</v>
      </c>
      <c r="R87" s="41">
        <f>VLOOKUP($C87 &amp; $I87 &amp; $K87,FATOR!$A$3:$P$22,COLUMN(I$1),0)</f>
        <v>0.37996651909642021</v>
      </c>
      <c r="S87" s="41">
        <f>VLOOKUP($C87 &amp; $I87 &amp; $K87,FATOR!$A$3:$P$22,COLUMN(J$1),0)</f>
        <v>0.44307907311157868</v>
      </c>
      <c r="T87" s="41">
        <f>VLOOKUP($C87 &amp; $I87 &amp; $K87,FATOR!$A$3:$P$22,COLUMN(K$1),0)</f>
        <v>0.5267118545738162</v>
      </c>
      <c r="U87" s="41">
        <f>VLOOKUP($C87 &amp; $I87 &amp; $K87,FATOR!$A$3:$P$22,COLUMN(L$1),0)</f>
        <v>0.5949203864063437</v>
      </c>
      <c r="V87" s="41">
        <f>VLOOKUP($C87 &amp; $I87 &amp; $K87,FATOR!$A$3:$P$22,COLUMN(M$1),0)</f>
        <v>0.58473634631058879</v>
      </c>
      <c r="W87" s="41">
        <f>VLOOKUP($C87 &amp; $I87 &amp; $K87,FATOR!$A$3:$P$22,COLUMN(N$1),0)</f>
        <v>0.52362924694768764</v>
      </c>
      <c r="X87" s="41">
        <f>VLOOKUP($C87 &amp; $I87 &amp; $K87,FATOR!$A$3:$P$22,COLUMN(O$1),0)</f>
        <v>0.40768468986504969</v>
      </c>
      <c r="Y87" s="41">
        <f>VLOOKUP($C87 &amp; $I87 &amp; $K87,FATOR!$A$3:$P$22,COLUMN(P$1),0)</f>
        <v>0.38086901862969602</v>
      </c>
      <c r="AA87" s="42">
        <f t="shared" si="41"/>
        <v>1.967101485787222</v>
      </c>
      <c r="AB87" s="42">
        <f t="shared" si="42"/>
        <v>1.6340223619950081</v>
      </c>
      <c r="AC87" s="42">
        <f t="shared" si="43"/>
        <v>1.6490216592748828</v>
      </c>
      <c r="AD87" s="42">
        <f t="shared" si="44"/>
        <v>1.8031509997208923</v>
      </c>
      <c r="AE87" s="42">
        <f t="shared" si="45"/>
        <v>2.1658091588495951</v>
      </c>
      <c r="AF87" s="42">
        <f t="shared" si="46"/>
        <v>2.5255507167359985</v>
      </c>
      <c r="AG87" s="42">
        <f t="shared" si="47"/>
        <v>3.0022575710707522</v>
      </c>
      <c r="AH87" s="42">
        <f t="shared" si="48"/>
        <v>3.3910462025161592</v>
      </c>
      <c r="AI87" s="42">
        <f t="shared" si="49"/>
        <v>3.3329971739703561</v>
      </c>
      <c r="AJ87" s="42">
        <f t="shared" si="50"/>
        <v>2.9846867076018198</v>
      </c>
      <c r="AK87" s="42">
        <f t="shared" si="51"/>
        <v>2.3238027322307833</v>
      </c>
      <c r="AL87" s="42">
        <f t="shared" si="52"/>
        <v>2.1709534061892675</v>
      </c>
      <c r="AN87" s="43">
        <f t="shared" si="53"/>
        <v>45241</v>
      </c>
      <c r="AO87" s="47">
        <f t="shared" ca="1" si="56"/>
        <v>1.967101485787222</v>
      </c>
      <c r="AP87" s="47">
        <f t="shared" ca="1" si="56"/>
        <v>1.6340223619950081</v>
      </c>
      <c r="AQ87" s="47">
        <f t="shared" ca="1" si="56"/>
        <v>1.6490216592748828</v>
      </c>
      <c r="AR87" s="47">
        <f t="shared" ca="1" si="56"/>
        <v>1.8031509997208923</v>
      </c>
      <c r="AS87" s="47">
        <f t="shared" ca="1" si="56"/>
        <v>2.1658091588495951</v>
      </c>
      <c r="AT87" s="47">
        <f t="shared" ca="1" si="56"/>
        <v>2.5255507167359985</v>
      </c>
      <c r="AU87" s="47">
        <f t="shared" ca="1" si="56"/>
        <v>3.0022575710707522</v>
      </c>
      <c r="AV87" s="47">
        <f t="shared" ca="1" si="56"/>
        <v>3.3910462025161592</v>
      </c>
      <c r="AW87" s="47">
        <f t="shared" ca="1" si="56"/>
        <v>3.3329971739703561</v>
      </c>
      <c r="AX87" s="47">
        <f t="shared" ca="1" si="56"/>
        <v>2.9846867076018198</v>
      </c>
      <c r="AY87" s="47">
        <f t="shared" ca="1" si="55"/>
        <v>2.3238027322307833</v>
      </c>
      <c r="AZ87" s="47">
        <f t="shared" ca="1" si="55"/>
        <v>2.1709534061892675</v>
      </c>
      <c r="BA87" s="47">
        <f t="shared" ca="1" si="55"/>
        <v>1.967101485787222</v>
      </c>
      <c r="BB87" s="47">
        <f t="shared" ca="1" si="55"/>
        <v>1.6340223619950081</v>
      </c>
      <c r="BC87" s="47">
        <f t="shared" ca="1" si="55"/>
        <v>1.6490216592748828</v>
      </c>
      <c r="BD87" s="47">
        <f t="shared" ca="1" si="55"/>
        <v>1.8031509997208923</v>
      </c>
      <c r="BE87" s="47">
        <f t="shared" ca="1" si="55"/>
        <v>2.1658091588495951</v>
      </c>
      <c r="BF87" s="47">
        <f t="shared" ca="1" si="55"/>
        <v>2.5255507167359985</v>
      </c>
      <c r="BG87" s="47">
        <f t="shared" ca="1" si="55"/>
        <v>3.0022575710707522</v>
      </c>
      <c r="BH87" s="47">
        <f t="shared" ca="1" si="55"/>
        <v>3.3910462025161592</v>
      </c>
      <c r="BI87" s="47">
        <f t="shared" ca="1" si="54"/>
        <v>3.3329971739703561</v>
      </c>
      <c r="BJ87" s="47">
        <f t="shared" ca="1" si="54"/>
        <v>2.9846867076018198</v>
      </c>
      <c r="BK87" s="47">
        <f t="shared" ca="1" si="54"/>
        <v>2.3238027322307833</v>
      </c>
      <c r="BL87" s="47">
        <f t="shared" ca="1" si="54"/>
        <v>2.1709534061892675</v>
      </c>
      <c r="BM87" s="47">
        <f t="shared" ca="1" si="54"/>
        <v>1.967101485787222</v>
      </c>
      <c r="BN87" s="47">
        <f t="shared" ca="1" si="54"/>
        <v>1.6340223619950081</v>
      </c>
      <c r="BO87" s="47">
        <f t="shared" ca="1" si="54"/>
        <v>1.6490216592748828</v>
      </c>
      <c r="BP87" s="47">
        <f t="shared" ca="1" si="54"/>
        <v>1.8031509997208923</v>
      </c>
      <c r="BQ87" s="47">
        <f t="shared" ca="1" si="54"/>
        <v>2.1658091588495951</v>
      </c>
      <c r="BR87" s="47">
        <f t="shared" ca="1" si="54"/>
        <v>2.5255507167359985</v>
      </c>
      <c r="BS87" s="47">
        <f t="shared" ca="1" si="59"/>
        <v>3.0022575710707522</v>
      </c>
      <c r="BT87" s="47">
        <f t="shared" ca="1" si="59"/>
        <v>3.3910462025161592</v>
      </c>
      <c r="BU87" s="47">
        <f t="shared" ca="1" si="59"/>
        <v>3.3329971739703561</v>
      </c>
      <c r="BV87" s="47">
        <f t="shared" ca="1" si="59"/>
        <v>2.9846867076018198</v>
      </c>
      <c r="BW87" s="47">
        <f t="shared" ca="1" si="59"/>
        <v>2.3238027322307833</v>
      </c>
      <c r="BX87" s="47">
        <f t="shared" ca="1" si="59"/>
        <v>2.1709534061892675</v>
      </c>
      <c r="BY87" s="47">
        <f t="shared" ca="1" si="59"/>
        <v>1.967101485787222</v>
      </c>
      <c r="BZ87" s="47">
        <f t="shared" ca="1" si="59"/>
        <v>1.6340223619950081</v>
      </c>
      <c r="CA87" s="47">
        <f t="shared" ca="1" si="59"/>
        <v>1.6490216592748828</v>
      </c>
      <c r="CB87" s="47">
        <f t="shared" ca="1" si="59"/>
        <v>1.8031509997208923</v>
      </c>
      <c r="CC87" s="47">
        <f t="shared" ca="1" si="58"/>
        <v>2.1658091588495951</v>
      </c>
      <c r="CD87" s="47">
        <f t="shared" ca="1" si="58"/>
        <v>2.5255507167359985</v>
      </c>
      <c r="CE87" s="47">
        <f t="shared" ca="1" si="58"/>
        <v>3.0022575710707522</v>
      </c>
      <c r="CF87" s="47">
        <f t="shared" ca="1" si="58"/>
        <v>3.3910462025161592</v>
      </c>
      <c r="CG87" s="47">
        <f t="shared" ca="1" si="58"/>
        <v>3.3329971739703561</v>
      </c>
      <c r="CH87" s="47">
        <f t="shared" ca="1" si="58"/>
        <v>2.9846867076018198</v>
      </c>
      <c r="CI87" s="47">
        <f t="shared" ca="1" si="58"/>
        <v>2.3238027322307833</v>
      </c>
      <c r="CJ87" s="47">
        <f t="shared" ca="1" si="58"/>
        <v>2.1709534061892675</v>
      </c>
      <c r="CK87" s="47">
        <f t="shared" ca="1" si="58"/>
        <v>1.967101485787222</v>
      </c>
      <c r="CL87" s="47">
        <f t="shared" ca="1" si="58"/>
        <v>1.6340223619950081</v>
      </c>
      <c r="CM87" s="47">
        <f t="shared" ca="1" si="40"/>
        <v>1.6490216592748828</v>
      </c>
      <c r="CN87" s="47">
        <f t="shared" ca="1" si="40"/>
        <v>1.8031509997208923</v>
      </c>
      <c r="CO87" s="47">
        <f t="shared" ca="1" si="40"/>
        <v>2.1658091588495951</v>
      </c>
      <c r="CP87" s="47">
        <f t="shared" ca="1" si="40"/>
        <v>2.5255507167359985</v>
      </c>
      <c r="CQ87" s="47">
        <f t="shared" ca="1" si="40"/>
        <v>3.0022575710707522</v>
      </c>
      <c r="CR87" s="47">
        <f t="shared" ca="1" si="40"/>
        <v>3.3910462025161592</v>
      </c>
      <c r="CS87" s="47">
        <f t="shared" ca="1" si="40"/>
        <v>3.3329971739703561</v>
      </c>
      <c r="CT87" s="47">
        <f t="shared" ca="1" si="40"/>
        <v>2.9846867076018198</v>
      </c>
      <c r="CU87" s="47">
        <f t="shared" ca="1" si="40"/>
        <v>2.3238027322307833</v>
      </c>
      <c r="CV87" s="47">
        <f t="shared" ca="1" si="40"/>
        <v>2.1709534061892675</v>
      </c>
      <c r="CW87" s="47">
        <f t="shared" ca="1" si="57"/>
        <v>1.967101485787222</v>
      </c>
      <c r="CX87" s="47">
        <f t="shared" ca="1" si="57"/>
        <v>1.6340223619950081</v>
      </c>
      <c r="CY87" s="47">
        <f t="shared" ca="1" si="57"/>
        <v>1.6490216592748828</v>
      </c>
      <c r="CZ87" s="47">
        <f t="shared" ca="1" si="57"/>
        <v>1.8031509997208923</v>
      </c>
      <c r="DA87" s="47">
        <f t="shared" ca="1" si="57"/>
        <v>2.1658091588495951</v>
      </c>
      <c r="DB87" s="47">
        <f t="shared" ca="1" si="57"/>
        <v>2.5255507167359985</v>
      </c>
      <c r="DC87" s="47">
        <f t="shared" ca="1" si="57"/>
        <v>3.0022575710707522</v>
      </c>
      <c r="DD87" s="47">
        <f t="shared" ca="1" si="57"/>
        <v>3.3910462025161592</v>
      </c>
    </row>
    <row r="88" spans="1:108" x14ac:dyDescent="0.25">
      <c r="A88" s="40" t="s">
        <v>138</v>
      </c>
      <c r="B88" s="40">
        <v>2593</v>
      </c>
      <c r="C88" s="40" t="s">
        <v>38</v>
      </c>
      <c r="D88" s="40" t="s">
        <v>1336</v>
      </c>
      <c r="E88" s="40" t="s">
        <v>160</v>
      </c>
      <c r="F88" s="40">
        <v>5.7</v>
      </c>
      <c r="G88" s="43">
        <v>45224</v>
      </c>
      <c r="I88" s="40" t="s">
        <v>79</v>
      </c>
      <c r="J88" s="40">
        <v>2</v>
      </c>
      <c r="K88" s="40" t="s">
        <v>33</v>
      </c>
      <c r="L88" s="40" t="s">
        <v>158</v>
      </c>
      <c r="M88" s="41"/>
      <c r="N88" s="41">
        <f>VLOOKUP($C88 &amp; $I88 &amp; $K88,FATOR!$A$3:$P$22,COLUMN(E$1),0)</f>
        <v>0.34510552382231963</v>
      </c>
      <c r="O88" s="41">
        <f>VLOOKUP($C88 &amp; $I88 &amp; $K88,FATOR!$A$3:$P$22,COLUMN(F$1),0)</f>
        <v>0.2866705898236856</v>
      </c>
      <c r="P88" s="41">
        <f>VLOOKUP($C88 &amp; $I88 &amp; $K88,FATOR!$A$3:$P$22,COLUMN(G$1),0)</f>
        <v>0.28930204548682154</v>
      </c>
      <c r="Q88" s="41">
        <f>VLOOKUP($C88 &amp; $I88 &amp; $K88,FATOR!$A$3:$P$22,COLUMN(H$1),0)</f>
        <v>0.31634228065278813</v>
      </c>
      <c r="R88" s="41">
        <f>VLOOKUP($C88 &amp; $I88 &amp; $K88,FATOR!$A$3:$P$22,COLUMN(I$1),0)</f>
        <v>0.37996651909642021</v>
      </c>
      <c r="S88" s="41">
        <f>VLOOKUP($C88 &amp; $I88 &amp; $K88,FATOR!$A$3:$P$22,COLUMN(J$1),0)</f>
        <v>0.44307907311157868</v>
      </c>
      <c r="T88" s="41">
        <f>VLOOKUP($C88 &amp; $I88 &amp; $K88,FATOR!$A$3:$P$22,COLUMN(K$1),0)</f>
        <v>0.5267118545738162</v>
      </c>
      <c r="U88" s="41">
        <f>VLOOKUP($C88 &amp; $I88 &amp; $K88,FATOR!$A$3:$P$22,COLUMN(L$1),0)</f>
        <v>0.5949203864063437</v>
      </c>
      <c r="V88" s="41">
        <f>VLOOKUP($C88 &amp; $I88 &amp; $K88,FATOR!$A$3:$P$22,COLUMN(M$1),0)</f>
        <v>0.58473634631058879</v>
      </c>
      <c r="W88" s="41">
        <f>VLOOKUP($C88 &amp; $I88 &amp; $K88,FATOR!$A$3:$P$22,COLUMN(N$1),0)</f>
        <v>0.52362924694768764</v>
      </c>
      <c r="X88" s="41">
        <f>VLOOKUP($C88 &amp; $I88 &amp; $K88,FATOR!$A$3:$P$22,COLUMN(O$1),0)</f>
        <v>0.40768468986504969</v>
      </c>
      <c r="Y88" s="41">
        <f>VLOOKUP($C88 &amp; $I88 &amp; $K88,FATOR!$A$3:$P$22,COLUMN(P$1),0)</f>
        <v>0.38086901862969602</v>
      </c>
      <c r="AA88" s="42">
        <f t="shared" si="41"/>
        <v>1.967101485787222</v>
      </c>
      <c r="AB88" s="42">
        <f t="shared" si="42"/>
        <v>1.6340223619950081</v>
      </c>
      <c r="AC88" s="42">
        <f t="shared" si="43"/>
        <v>1.6490216592748828</v>
      </c>
      <c r="AD88" s="42">
        <f t="shared" si="44"/>
        <v>1.8031509997208923</v>
      </c>
      <c r="AE88" s="42">
        <f t="shared" si="45"/>
        <v>2.1658091588495951</v>
      </c>
      <c r="AF88" s="42">
        <f t="shared" si="46"/>
        <v>2.5255507167359985</v>
      </c>
      <c r="AG88" s="42">
        <f t="shared" si="47"/>
        <v>3.0022575710707522</v>
      </c>
      <c r="AH88" s="42">
        <f t="shared" si="48"/>
        <v>3.3910462025161592</v>
      </c>
      <c r="AI88" s="42">
        <f t="shared" si="49"/>
        <v>3.3329971739703561</v>
      </c>
      <c r="AJ88" s="42">
        <f t="shared" si="50"/>
        <v>2.9846867076018198</v>
      </c>
      <c r="AK88" s="42">
        <f t="shared" si="51"/>
        <v>2.3238027322307833</v>
      </c>
      <c r="AL88" s="42">
        <f t="shared" si="52"/>
        <v>2.1709534061892675</v>
      </c>
      <c r="AN88" s="43">
        <f t="shared" si="53"/>
        <v>45255</v>
      </c>
      <c r="AO88" s="47">
        <f t="shared" ca="1" si="56"/>
        <v>1.967101485787222</v>
      </c>
      <c r="AP88" s="47">
        <f t="shared" ca="1" si="56"/>
        <v>1.6340223619950081</v>
      </c>
      <c r="AQ88" s="47">
        <f t="shared" ca="1" si="56"/>
        <v>1.6490216592748828</v>
      </c>
      <c r="AR88" s="47">
        <f t="shared" ca="1" si="56"/>
        <v>1.8031509997208923</v>
      </c>
      <c r="AS88" s="47">
        <f t="shared" ca="1" si="56"/>
        <v>2.1658091588495951</v>
      </c>
      <c r="AT88" s="47">
        <f t="shared" ca="1" si="56"/>
        <v>2.5255507167359985</v>
      </c>
      <c r="AU88" s="47">
        <f t="shared" ca="1" si="56"/>
        <v>3.0022575710707522</v>
      </c>
      <c r="AV88" s="47">
        <f t="shared" ca="1" si="56"/>
        <v>3.3910462025161592</v>
      </c>
      <c r="AW88" s="47">
        <f t="shared" ca="1" si="56"/>
        <v>3.3329971739703561</v>
      </c>
      <c r="AX88" s="47">
        <f t="shared" ca="1" si="56"/>
        <v>2.9846867076018198</v>
      </c>
      <c r="AY88" s="47">
        <f t="shared" ca="1" si="55"/>
        <v>2.3238027322307833</v>
      </c>
      <c r="AZ88" s="47">
        <f t="shared" ca="1" si="55"/>
        <v>2.1709534061892675</v>
      </c>
      <c r="BA88" s="47">
        <f t="shared" ca="1" si="55"/>
        <v>1.967101485787222</v>
      </c>
      <c r="BB88" s="47">
        <f t="shared" ca="1" si="55"/>
        <v>1.6340223619950081</v>
      </c>
      <c r="BC88" s="47">
        <f t="shared" ca="1" si="55"/>
        <v>1.6490216592748828</v>
      </c>
      <c r="BD88" s="47">
        <f t="shared" ca="1" si="55"/>
        <v>1.8031509997208923</v>
      </c>
      <c r="BE88" s="47">
        <f t="shared" ca="1" si="55"/>
        <v>2.1658091588495951</v>
      </c>
      <c r="BF88" s="47">
        <f t="shared" ca="1" si="55"/>
        <v>2.5255507167359985</v>
      </c>
      <c r="BG88" s="47">
        <f t="shared" ca="1" si="55"/>
        <v>3.0022575710707522</v>
      </c>
      <c r="BH88" s="47">
        <f t="shared" ca="1" si="55"/>
        <v>3.3910462025161592</v>
      </c>
      <c r="BI88" s="47">
        <f t="shared" ca="1" si="54"/>
        <v>3.3329971739703561</v>
      </c>
      <c r="BJ88" s="47">
        <f t="shared" ca="1" si="54"/>
        <v>2.9846867076018198</v>
      </c>
      <c r="BK88" s="47">
        <f t="shared" ca="1" si="54"/>
        <v>2.3238027322307833</v>
      </c>
      <c r="BL88" s="47">
        <f t="shared" ca="1" si="54"/>
        <v>2.1709534061892675</v>
      </c>
      <c r="BM88" s="47">
        <f t="shared" ca="1" si="54"/>
        <v>1.967101485787222</v>
      </c>
      <c r="BN88" s="47">
        <f t="shared" ca="1" si="54"/>
        <v>1.6340223619950081</v>
      </c>
      <c r="BO88" s="47">
        <f t="shared" ca="1" si="54"/>
        <v>1.6490216592748828</v>
      </c>
      <c r="BP88" s="47">
        <f t="shared" ca="1" si="54"/>
        <v>1.8031509997208923</v>
      </c>
      <c r="BQ88" s="47">
        <f t="shared" ca="1" si="54"/>
        <v>2.1658091588495951</v>
      </c>
      <c r="BR88" s="47">
        <f t="shared" ca="1" si="54"/>
        <v>2.5255507167359985</v>
      </c>
      <c r="BS88" s="47">
        <f t="shared" ca="1" si="59"/>
        <v>3.0022575710707522</v>
      </c>
      <c r="BT88" s="47">
        <f t="shared" ca="1" si="59"/>
        <v>3.3910462025161592</v>
      </c>
      <c r="BU88" s="47">
        <f t="shared" ca="1" si="59"/>
        <v>3.3329971739703561</v>
      </c>
      <c r="BV88" s="47">
        <f t="shared" ca="1" si="59"/>
        <v>2.9846867076018198</v>
      </c>
      <c r="BW88" s="47">
        <f t="shared" ca="1" si="59"/>
        <v>2.3238027322307833</v>
      </c>
      <c r="BX88" s="47">
        <f t="shared" ca="1" si="59"/>
        <v>2.1709534061892675</v>
      </c>
      <c r="BY88" s="47">
        <f t="shared" ca="1" si="59"/>
        <v>1.967101485787222</v>
      </c>
      <c r="BZ88" s="47">
        <f t="shared" ca="1" si="59"/>
        <v>1.6340223619950081</v>
      </c>
      <c r="CA88" s="47">
        <f t="shared" ca="1" si="59"/>
        <v>1.6490216592748828</v>
      </c>
      <c r="CB88" s="47">
        <f t="shared" ca="1" si="59"/>
        <v>1.8031509997208923</v>
      </c>
      <c r="CC88" s="47">
        <f t="shared" ca="1" si="58"/>
        <v>2.1658091588495951</v>
      </c>
      <c r="CD88" s="47">
        <f t="shared" ca="1" si="58"/>
        <v>2.5255507167359985</v>
      </c>
      <c r="CE88" s="47">
        <f t="shared" ca="1" si="58"/>
        <v>3.0022575710707522</v>
      </c>
      <c r="CF88" s="47">
        <f t="shared" ca="1" si="58"/>
        <v>3.3910462025161592</v>
      </c>
      <c r="CG88" s="47">
        <f t="shared" ca="1" si="58"/>
        <v>3.3329971739703561</v>
      </c>
      <c r="CH88" s="47">
        <f t="shared" ca="1" si="58"/>
        <v>2.9846867076018198</v>
      </c>
      <c r="CI88" s="47">
        <f t="shared" ca="1" si="58"/>
        <v>2.3238027322307833</v>
      </c>
      <c r="CJ88" s="47">
        <f t="shared" ca="1" si="58"/>
        <v>2.1709534061892675</v>
      </c>
      <c r="CK88" s="47">
        <f t="shared" ca="1" si="58"/>
        <v>1.967101485787222</v>
      </c>
      <c r="CL88" s="47">
        <f t="shared" ca="1" si="58"/>
        <v>1.6340223619950081</v>
      </c>
      <c r="CM88" s="47">
        <f t="shared" ca="1" si="40"/>
        <v>1.6490216592748828</v>
      </c>
      <c r="CN88" s="47">
        <f t="shared" ca="1" si="40"/>
        <v>1.8031509997208923</v>
      </c>
      <c r="CO88" s="47">
        <f t="shared" ca="1" si="40"/>
        <v>2.1658091588495951</v>
      </c>
      <c r="CP88" s="47">
        <f t="shared" ca="1" si="40"/>
        <v>2.5255507167359985</v>
      </c>
      <c r="CQ88" s="47">
        <f t="shared" ca="1" si="40"/>
        <v>3.0022575710707522</v>
      </c>
      <c r="CR88" s="47">
        <f t="shared" ca="1" si="40"/>
        <v>3.3910462025161592</v>
      </c>
      <c r="CS88" s="47">
        <f t="shared" ca="1" si="40"/>
        <v>3.3329971739703561</v>
      </c>
      <c r="CT88" s="47">
        <f t="shared" ca="1" si="40"/>
        <v>2.9846867076018198</v>
      </c>
      <c r="CU88" s="47">
        <f t="shared" ca="1" si="40"/>
        <v>2.3238027322307833</v>
      </c>
      <c r="CV88" s="47">
        <f t="shared" ca="1" si="40"/>
        <v>2.1709534061892675</v>
      </c>
      <c r="CW88" s="47">
        <f t="shared" ca="1" si="57"/>
        <v>1.967101485787222</v>
      </c>
      <c r="CX88" s="47">
        <f t="shared" ca="1" si="57"/>
        <v>1.6340223619950081</v>
      </c>
      <c r="CY88" s="47">
        <f t="shared" ca="1" si="57"/>
        <v>1.6490216592748828</v>
      </c>
      <c r="CZ88" s="47">
        <f t="shared" ca="1" si="57"/>
        <v>1.8031509997208923</v>
      </c>
      <c r="DA88" s="47">
        <f t="shared" ca="1" si="57"/>
        <v>2.1658091588495951</v>
      </c>
      <c r="DB88" s="47">
        <f t="shared" ca="1" si="57"/>
        <v>2.5255507167359985</v>
      </c>
      <c r="DC88" s="47">
        <f t="shared" ca="1" si="57"/>
        <v>3.0022575710707522</v>
      </c>
      <c r="DD88" s="47">
        <f t="shared" ca="1" si="57"/>
        <v>3.3910462025161592</v>
      </c>
    </row>
    <row r="89" spans="1:108" x14ac:dyDescent="0.25">
      <c r="A89" s="40" t="s">
        <v>138</v>
      </c>
      <c r="B89" s="40">
        <v>2593</v>
      </c>
      <c r="C89" s="40" t="s">
        <v>38</v>
      </c>
      <c r="D89" s="40" t="s">
        <v>1336</v>
      </c>
      <c r="E89" s="40" t="s">
        <v>136</v>
      </c>
      <c r="F89" s="40">
        <v>5.7</v>
      </c>
      <c r="G89" s="43">
        <v>45260</v>
      </c>
      <c r="I89" s="40" t="s">
        <v>79</v>
      </c>
      <c r="J89" s="40">
        <v>2</v>
      </c>
      <c r="K89" s="40" t="s">
        <v>33</v>
      </c>
      <c r="L89" s="40" t="s">
        <v>158</v>
      </c>
      <c r="M89" s="41"/>
      <c r="N89" s="41">
        <f>VLOOKUP($C89 &amp; $I89 &amp; $K89,FATOR!$A$3:$P$22,COLUMN(E$1),0)</f>
        <v>0.34510552382231963</v>
      </c>
      <c r="O89" s="41">
        <f>VLOOKUP($C89 &amp; $I89 &amp; $K89,FATOR!$A$3:$P$22,COLUMN(F$1),0)</f>
        <v>0.2866705898236856</v>
      </c>
      <c r="P89" s="41">
        <f>VLOOKUP($C89 &amp; $I89 &amp; $K89,FATOR!$A$3:$P$22,COLUMN(G$1),0)</f>
        <v>0.28930204548682154</v>
      </c>
      <c r="Q89" s="41">
        <f>VLOOKUP($C89 &amp; $I89 &amp; $K89,FATOR!$A$3:$P$22,COLUMN(H$1),0)</f>
        <v>0.31634228065278813</v>
      </c>
      <c r="R89" s="41">
        <f>VLOOKUP($C89 &amp; $I89 &amp; $K89,FATOR!$A$3:$P$22,COLUMN(I$1),0)</f>
        <v>0.37996651909642021</v>
      </c>
      <c r="S89" s="41">
        <f>VLOOKUP($C89 &amp; $I89 &amp; $K89,FATOR!$A$3:$P$22,COLUMN(J$1),0)</f>
        <v>0.44307907311157868</v>
      </c>
      <c r="T89" s="41">
        <f>VLOOKUP($C89 &amp; $I89 &amp; $K89,FATOR!$A$3:$P$22,COLUMN(K$1),0)</f>
        <v>0.5267118545738162</v>
      </c>
      <c r="U89" s="41">
        <f>VLOOKUP($C89 &amp; $I89 &amp; $K89,FATOR!$A$3:$P$22,COLUMN(L$1),0)</f>
        <v>0.5949203864063437</v>
      </c>
      <c r="V89" s="41">
        <f>VLOOKUP($C89 &amp; $I89 &amp; $K89,FATOR!$A$3:$P$22,COLUMN(M$1),0)</f>
        <v>0.58473634631058879</v>
      </c>
      <c r="W89" s="41">
        <f>VLOOKUP($C89 &amp; $I89 &amp; $K89,FATOR!$A$3:$P$22,COLUMN(N$1),0)</f>
        <v>0.52362924694768764</v>
      </c>
      <c r="X89" s="41">
        <f>VLOOKUP($C89 &amp; $I89 &amp; $K89,FATOR!$A$3:$P$22,COLUMN(O$1),0)</f>
        <v>0.40768468986504969</v>
      </c>
      <c r="Y89" s="41">
        <f>VLOOKUP($C89 &amp; $I89 &amp; $K89,FATOR!$A$3:$P$22,COLUMN(P$1),0)</f>
        <v>0.38086901862969602</v>
      </c>
      <c r="AA89" s="42">
        <f t="shared" si="41"/>
        <v>1.967101485787222</v>
      </c>
      <c r="AB89" s="42">
        <f t="shared" si="42"/>
        <v>1.6340223619950081</v>
      </c>
      <c r="AC89" s="42">
        <f t="shared" si="43"/>
        <v>1.6490216592748828</v>
      </c>
      <c r="AD89" s="42">
        <f t="shared" si="44"/>
        <v>1.8031509997208923</v>
      </c>
      <c r="AE89" s="42">
        <f t="shared" si="45"/>
        <v>2.1658091588495951</v>
      </c>
      <c r="AF89" s="42">
        <f t="shared" si="46"/>
        <v>2.5255507167359985</v>
      </c>
      <c r="AG89" s="42">
        <f t="shared" si="47"/>
        <v>3.0022575710707522</v>
      </c>
      <c r="AH89" s="42">
        <f t="shared" si="48"/>
        <v>3.3910462025161592</v>
      </c>
      <c r="AI89" s="42">
        <f t="shared" si="49"/>
        <v>3.3329971739703561</v>
      </c>
      <c r="AJ89" s="42">
        <f t="shared" si="50"/>
        <v>2.9846867076018198</v>
      </c>
      <c r="AK89" s="42">
        <f t="shared" si="51"/>
        <v>2.3238027322307833</v>
      </c>
      <c r="AL89" s="42">
        <f t="shared" si="52"/>
        <v>2.1709534061892675</v>
      </c>
      <c r="AN89" s="43">
        <f t="shared" si="53"/>
        <v>45291</v>
      </c>
      <c r="AO89" s="47">
        <f t="shared" ca="1" si="56"/>
        <v>1.967101485787222</v>
      </c>
      <c r="AP89" s="47">
        <f t="shared" ca="1" si="56"/>
        <v>1.6340223619950081</v>
      </c>
      <c r="AQ89" s="47">
        <f t="shared" ca="1" si="56"/>
        <v>1.6490216592748828</v>
      </c>
      <c r="AR89" s="47">
        <f t="shared" ca="1" si="56"/>
        <v>1.8031509997208923</v>
      </c>
      <c r="AS89" s="47">
        <f t="shared" ca="1" si="56"/>
        <v>2.1658091588495951</v>
      </c>
      <c r="AT89" s="47">
        <f t="shared" ca="1" si="56"/>
        <v>2.5255507167359985</v>
      </c>
      <c r="AU89" s="47">
        <f t="shared" ca="1" si="56"/>
        <v>3.0022575710707522</v>
      </c>
      <c r="AV89" s="47">
        <f t="shared" ca="1" si="56"/>
        <v>3.3910462025161592</v>
      </c>
      <c r="AW89" s="47">
        <f t="shared" ca="1" si="56"/>
        <v>3.3329971739703561</v>
      </c>
      <c r="AX89" s="47">
        <f t="shared" ca="1" si="56"/>
        <v>2.9846867076018198</v>
      </c>
      <c r="AY89" s="47">
        <f t="shared" ca="1" si="55"/>
        <v>2.3238027322307833</v>
      </c>
      <c r="AZ89" s="47">
        <f t="shared" ca="1" si="55"/>
        <v>2.1709534061892675</v>
      </c>
      <c r="BA89" s="47">
        <f t="shared" ca="1" si="55"/>
        <v>1.967101485787222</v>
      </c>
      <c r="BB89" s="47">
        <f t="shared" ca="1" si="55"/>
        <v>1.6340223619950081</v>
      </c>
      <c r="BC89" s="47">
        <f t="shared" ca="1" si="55"/>
        <v>1.6490216592748828</v>
      </c>
      <c r="BD89" s="47">
        <f t="shared" ca="1" si="55"/>
        <v>1.8031509997208923</v>
      </c>
      <c r="BE89" s="47">
        <f t="shared" ca="1" si="55"/>
        <v>2.1658091588495951</v>
      </c>
      <c r="BF89" s="47">
        <f t="shared" ca="1" si="55"/>
        <v>2.5255507167359985</v>
      </c>
      <c r="BG89" s="47">
        <f t="shared" ca="1" si="55"/>
        <v>3.0022575710707522</v>
      </c>
      <c r="BH89" s="47">
        <f t="shared" ca="1" si="55"/>
        <v>3.3910462025161592</v>
      </c>
      <c r="BI89" s="47">
        <f t="shared" ca="1" si="54"/>
        <v>3.3329971739703561</v>
      </c>
      <c r="BJ89" s="47">
        <f t="shared" ca="1" si="54"/>
        <v>2.9846867076018198</v>
      </c>
      <c r="BK89" s="47">
        <f t="shared" ca="1" si="54"/>
        <v>2.3238027322307833</v>
      </c>
      <c r="BL89" s="47">
        <f t="shared" ca="1" si="54"/>
        <v>2.1709534061892675</v>
      </c>
      <c r="BM89" s="47">
        <f t="shared" ca="1" si="54"/>
        <v>1.967101485787222</v>
      </c>
      <c r="BN89" s="47">
        <f t="shared" ca="1" si="54"/>
        <v>1.6340223619950081</v>
      </c>
      <c r="BO89" s="47">
        <f t="shared" ca="1" si="54"/>
        <v>1.6490216592748828</v>
      </c>
      <c r="BP89" s="47">
        <f t="shared" ca="1" si="54"/>
        <v>1.8031509997208923</v>
      </c>
      <c r="BQ89" s="47">
        <f t="shared" ca="1" si="54"/>
        <v>2.1658091588495951</v>
      </c>
      <c r="BR89" s="47">
        <f t="shared" ca="1" si="54"/>
        <v>2.5255507167359985</v>
      </c>
      <c r="BS89" s="47">
        <f t="shared" ca="1" si="59"/>
        <v>3.0022575710707522</v>
      </c>
      <c r="BT89" s="47">
        <f t="shared" ca="1" si="59"/>
        <v>3.3910462025161592</v>
      </c>
      <c r="BU89" s="47">
        <f t="shared" ca="1" si="59"/>
        <v>3.3329971739703561</v>
      </c>
      <c r="BV89" s="47">
        <f t="shared" ca="1" si="59"/>
        <v>2.9846867076018198</v>
      </c>
      <c r="BW89" s="47">
        <f t="shared" ca="1" si="59"/>
        <v>2.3238027322307833</v>
      </c>
      <c r="BX89" s="47">
        <f t="shared" ca="1" si="59"/>
        <v>2.1709534061892675</v>
      </c>
      <c r="BY89" s="47">
        <f t="shared" ca="1" si="59"/>
        <v>1.967101485787222</v>
      </c>
      <c r="BZ89" s="47">
        <f t="shared" ca="1" si="59"/>
        <v>1.6340223619950081</v>
      </c>
      <c r="CA89" s="47">
        <f t="shared" ca="1" si="59"/>
        <v>1.6490216592748828</v>
      </c>
      <c r="CB89" s="47">
        <f t="shared" ca="1" si="59"/>
        <v>1.8031509997208923</v>
      </c>
      <c r="CC89" s="47">
        <f t="shared" ca="1" si="58"/>
        <v>2.1658091588495951</v>
      </c>
      <c r="CD89" s="47">
        <f t="shared" ca="1" si="58"/>
        <v>2.5255507167359985</v>
      </c>
      <c r="CE89" s="47">
        <f t="shared" ca="1" si="58"/>
        <v>3.0022575710707522</v>
      </c>
      <c r="CF89" s="47">
        <f t="shared" ca="1" si="58"/>
        <v>3.3910462025161592</v>
      </c>
      <c r="CG89" s="47">
        <f t="shared" ca="1" si="58"/>
        <v>3.3329971739703561</v>
      </c>
      <c r="CH89" s="47">
        <f t="shared" ca="1" si="58"/>
        <v>2.9846867076018198</v>
      </c>
      <c r="CI89" s="47">
        <f t="shared" ca="1" si="58"/>
        <v>2.3238027322307833</v>
      </c>
      <c r="CJ89" s="47">
        <f t="shared" ca="1" si="58"/>
        <v>2.1709534061892675</v>
      </c>
      <c r="CK89" s="47">
        <f t="shared" ca="1" si="58"/>
        <v>1.967101485787222</v>
      </c>
      <c r="CL89" s="47">
        <f t="shared" ca="1" si="58"/>
        <v>1.6340223619950081</v>
      </c>
      <c r="CM89" s="47">
        <f t="shared" ca="1" si="40"/>
        <v>1.6490216592748828</v>
      </c>
      <c r="CN89" s="47">
        <f t="shared" ca="1" si="40"/>
        <v>1.8031509997208923</v>
      </c>
      <c r="CO89" s="47">
        <f t="shared" ca="1" si="40"/>
        <v>2.1658091588495951</v>
      </c>
      <c r="CP89" s="47">
        <f t="shared" ca="1" si="40"/>
        <v>2.5255507167359985</v>
      </c>
      <c r="CQ89" s="47">
        <f t="shared" ca="1" si="40"/>
        <v>3.0022575710707522</v>
      </c>
      <c r="CR89" s="47">
        <f t="shared" ca="1" si="40"/>
        <v>3.3910462025161592</v>
      </c>
      <c r="CS89" s="47">
        <f t="shared" ca="1" si="40"/>
        <v>3.3329971739703561</v>
      </c>
      <c r="CT89" s="47">
        <f t="shared" ca="1" si="40"/>
        <v>2.9846867076018198</v>
      </c>
      <c r="CU89" s="47">
        <f t="shared" ca="1" si="40"/>
        <v>2.3238027322307833</v>
      </c>
      <c r="CV89" s="47">
        <f t="shared" ca="1" si="40"/>
        <v>2.1709534061892675</v>
      </c>
      <c r="CW89" s="47">
        <f t="shared" ca="1" si="57"/>
        <v>1.967101485787222</v>
      </c>
      <c r="CX89" s="47">
        <f t="shared" ca="1" si="57"/>
        <v>1.6340223619950081</v>
      </c>
      <c r="CY89" s="47">
        <f t="shared" ca="1" si="57"/>
        <v>1.6490216592748828</v>
      </c>
      <c r="CZ89" s="47">
        <f t="shared" ca="1" si="57"/>
        <v>1.8031509997208923</v>
      </c>
      <c r="DA89" s="47">
        <f t="shared" ca="1" si="57"/>
        <v>2.1658091588495951</v>
      </c>
      <c r="DB89" s="47">
        <f t="shared" ca="1" si="57"/>
        <v>2.5255507167359985</v>
      </c>
      <c r="DC89" s="47">
        <f t="shared" ca="1" si="57"/>
        <v>3.0022575710707522</v>
      </c>
      <c r="DD89" s="47">
        <f t="shared" ca="1" si="57"/>
        <v>3.3910462025161592</v>
      </c>
    </row>
    <row r="90" spans="1:108" x14ac:dyDescent="0.25">
      <c r="A90" s="40" t="s">
        <v>138</v>
      </c>
      <c r="B90" s="40">
        <v>2593</v>
      </c>
      <c r="C90" s="40" t="s">
        <v>38</v>
      </c>
      <c r="D90" s="40" t="s">
        <v>1336</v>
      </c>
      <c r="E90" s="40" t="s">
        <v>180</v>
      </c>
      <c r="F90" s="40">
        <v>17.100000000000001</v>
      </c>
      <c r="G90" s="43">
        <v>45192</v>
      </c>
      <c r="I90" s="40" t="s">
        <v>79</v>
      </c>
      <c r="J90" s="40">
        <v>2</v>
      </c>
      <c r="K90" s="40" t="s">
        <v>33</v>
      </c>
      <c r="L90" s="40" t="s">
        <v>158</v>
      </c>
      <c r="M90" s="41"/>
      <c r="N90" s="41">
        <f>VLOOKUP($C90 &amp; $I90 &amp; $K90,FATOR!$A$3:$P$22,COLUMN(E$1),0)</f>
        <v>0.34510552382231963</v>
      </c>
      <c r="O90" s="41">
        <f>VLOOKUP($C90 &amp; $I90 &amp; $K90,FATOR!$A$3:$P$22,COLUMN(F$1),0)</f>
        <v>0.2866705898236856</v>
      </c>
      <c r="P90" s="41">
        <f>VLOOKUP($C90 &amp; $I90 &amp; $K90,FATOR!$A$3:$P$22,COLUMN(G$1),0)</f>
        <v>0.28930204548682154</v>
      </c>
      <c r="Q90" s="41">
        <f>VLOOKUP($C90 &amp; $I90 &amp; $K90,FATOR!$A$3:$P$22,COLUMN(H$1),0)</f>
        <v>0.31634228065278813</v>
      </c>
      <c r="R90" s="41">
        <f>VLOOKUP($C90 &amp; $I90 &amp; $K90,FATOR!$A$3:$P$22,COLUMN(I$1),0)</f>
        <v>0.37996651909642021</v>
      </c>
      <c r="S90" s="41">
        <f>VLOOKUP($C90 &amp; $I90 &amp; $K90,FATOR!$A$3:$P$22,COLUMN(J$1),0)</f>
        <v>0.44307907311157868</v>
      </c>
      <c r="T90" s="41">
        <f>VLOOKUP($C90 &amp; $I90 &amp; $K90,FATOR!$A$3:$P$22,COLUMN(K$1),0)</f>
        <v>0.5267118545738162</v>
      </c>
      <c r="U90" s="41">
        <f>VLOOKUP($C90 &amp; $I90 &amp; $K90,FATOR!$A$3:$P$22,COLUMN(L$1),0)</f>
        <v>0.5949203864063437</v>
      </c>
      <c r="V90" s="41">
        <f>VLOOKUP($C90 &amp; $I90 &amp; $K90,FATOR!$A$3:$P$22,COLUMN(M$1),0)</f>
        <v>0.58473634631058879</v>
      </c>
      <c r="W90" s="41">
        <f>VLOOKUP($C90 &amp; $I90 &amp; $K90,FATOR!$A$3:$P$22,COLUMN(N$1),0)</f>
        <v>0.52362924694768764</v>
      </c>
      <c r="X90" s="41">
        <f>VLOOKUP($C90 &amp; $I90 &amp; $K90,FATOR!$A$3:$P$22,COLUMN(O$1),0)</f>
        <v>0.40768468986504969</v>
      </c>
      <c r="Y90" s="41">
        <f>VLOOKUP($C90 &amp; $I90 &amp; $K90,FATOR!$A$3:$P$22,COLUMN(P$1),0)</f>
        <v>0.38086901862969602</v>
      </c>
      <c r="AA90" s="42">
        <f t="shared" si="41"/>
        <v>5.9013044573616664</v>
      </c>
      <c r="AB90" s="42">
        <f t="shared" si="42"/>
        <v>4.9020670859850242</v>
      </c>
      <c r="AC90" s="42">
        <f t="shared" si="43"/>
        <v>4.9470649778246489</v>
      </c>
      <c r="AD90" s="42">
        <f t="shared" si="44"/>
        <v>5.4094529991626779</v>
      </c>
      <c r="AE90" s="42">
        <f t="shared" si="45"/>
        <v>6.4974274765487863</v>
      </c>
      <c r="AF90" s="42">
        <f t="shared" si="46"/>
        <v>7.5766521502079964</v>
      </c>
      <c r="AG90" s="42">
        <f t="shared" si="47"/>
        <v>9.006772713212257</v>
      </c>
      <c r="AH90" s="42">
        <f t="shared" si="48"/>
        <v>10.173138607548479</v>
      </c>
      <c r="AI90" s="42">
        <f t="shared" si="49"/>
        <v>9.9989915219110692</v>
      </c>
      <c r="AJ90" s="42">
        <f t="shared" si="50"/>
        <v>8.9540601228054602</v>
      </c>
      <c r="AK90" s="42">
        <f t="shared" si="51"/>
        <v>6.9714081966923507</v>
      </c>
      <c r="AL90" s="42">
        <f t="shared" si="52"/>
        <v>6.5128602185678028</v>
      </c>
      <c r="AN90" s="43">
        <f t="shared" si="53"/>
        <v>45223</v>
      </c>
      <c r="AO90" s="47">
        <f t="shared" ca="1" si="56"/>
        <v>5.9013044573616664</v>
      </c>
      <c r="AP90" s="47">
        <f t="shared" ca="1" si="56"/>
        <v>4.9020670859850242</v>
      </c>
      <c r="AQ90" s="47">
        <f t="shared" ca="1" si="56"/>
        <v>4.9470649778246489</v>
      </c>
      <c r="AR90" s="47">
        <f t="shared" ca="1" si="56"/>
        <v>5.4094529991626779</v>
      </c>
      <c r="AS90" s="47">
        <f t="shared" ca="1" si="56"/>
        <v>6.4974274765487863</v>
      </c>
      <c r="AT90" s="47">
        <f t="shared" ca="1" si="56"/>
        <v>7.5766521502079964</v>
      </c>
      <c r="AU90" s="47">
        <f t="shared" ca="1" si="56"/>
        <v>9.006772713212257</v>
      </c>
      <c r="AV90" s="47">
        <f t="shared" ca="1" si="56"/>
        <v>10.173138607548479</v>
      </c>
      <c r="AW90" s="47">
        <f t="shared" ca="1" si="56"/>
        <v>9.9989915219110692</v>
      </c>
      <c r="AX90" s="47">
        <f t="shared" ca="1" si="56"/>
        <v>8.9540601228054602</v>
      </c>
      <c r="AY90" s="47">
        <f t="shared" ca="1" si="55"/>
        <v>6.9714081966923507</v>
      </c>
      <c r="AZ90" s="47">
        <f t="shared" ca="1" si="55"/>
        <v>6.5128602185678028</v>
      </c>
      <c r="BA90" s="47">
        <f t="shared" ca="1" si="55"/>
        <v>5.9013044573616664</v>
      </c>
      <c r="BB90" s="47">
        <f t="shared" ca="1" si="55"/>
        <v>4.9020670859850242</v>
      </c>
      <c r="BC90" s="47">
        <f t="shared" ca="1" si="55"/>
        <v>4.9470649778246489</v>
      </c>
      <c r="BD90" s="47">
        <f t="shared" ca="1" si="55"/>
        <v>5.4094529991626779</v>
      </c>
      <c r="BE90" s="47">
        <f t="shared" ca="1" si="55"/>
        <v>6.4974274765487863</v>
      </c>
      <c r="BF90" s="47">
        <f t="shared" ca="1" si="55"/>
        <v>7.5766521502079964</v>
      </c>
      <c r="BG90" s="47">
        <f t="shared" ca="1" si="55"/>
        <v>9.006772713212257</v>
      </c>
      <c r="BH90" s="47">
        <f t="shared" ca="1" si="55"/>
        <v>10.173138607548479</v>
      </c>
      <c r="BI90" s="47">
        <f t="shared" ca="1" si="54"/>
        <v>9.9989915219110692</v>
      </c>
      <c r="BJ90" s="47">
        <f t="shared" ca="1" si="54"/>
        <v>8.9540601228054602</v>
      </c>
      <c r="BK90" s="47">
        <f t="shared" ca="1" si="54"/>
        <v>6.9714081966923507</v>
      </c>
      <c r="BL90" s="47">
        <f t="shared" ca="1" si="54"/>
        <v>6.5128602185678028</v>
      </c>
      <c r="BM90" s="47">
        <f t="shared" ca="1" si="54"/>
        <v>5.9013044573616664</v>
      </c>
      <c r="BN90" s="47">
        <f t="shared" ca="1" si="54"/>
        <v>4.9020670859850242</v>
      </c>
      <c r="BO90" s="47">
        <f t="shared" ca="1" si="54"/>
        <v>4.9470649778246489</v>
      </c>
      <c r="BP90" s="47">
        <f t="shared" ca="1" si="54"/>
        <v>5.4094529991626779</v>
      </c>
      <c r="BQ90" s="47">
        <f t="shared" ca="1" si="54"/>
        <v>6.4974274765487863</v>
      </c>
      <c r="BR90" s="47">
        <f t="shared" ca="1" si="54"/>
        <v>7.5766521502079964</v>
      </c>
      <c r="BS90" s="47">
        <f t="shared" ca="1" si="59"/>
        <v>9.006772713212257</v>
      </c>
      <c r="BT90" s="47">
        <f t="shared" ca="1" si="59"/>
        <v>10.173138607548479</v>
      </c>
      <c r="BU90" s="47">
        <f t="shared" ca="1" si="59"/>
        <v>9.9989915219110692</v>
      </c>
      <c r="BV90" s="47">
        <f t="shared" ca="1" si="59"/>
        <v>8.9540601228054602</v>
      </c>
      <c r="BW90" s="47">
        <f t="shared" ca="1" si="59"/>
        <v>6.9714081966923507</v>
      </c>
      <c r="BX90" s="47">
        <f t="shared" ca="1" si="59"/>
        <v>6.5128602185678028</v>
      </c>
      <c r="BY90" s="47">
        <f t="shared" ca="1" si="59"/>
        <v>5.9013044573616664</v>
      </c>
      <c r="BZ90" s="47">
        <f t="shared" ca="1" si="59"/>
        <v>4.9020670859850242</v>
      </c>
      <c r="CA90" s="47">
        <f t="shared" ca="1" si="59"/>
        <v>4.9470649778246489</v>
      </c>
      <c r="CB90" s="47">
        <f t="shared" ca="1" si="59"/>
        <v>5.4094529991626779</v>
      </c>
      <c r="CC90" s="47">
        <f t="shared" ca="1" si="58"/>
        <v>6.4974274765487863</v>
      </c>
      <c r="CD90" s="47">
        <f t="shared" ca="1" si="58"/>
        <v>7.5766521502079964</v>
      </c>
      <c r="CE90" s="47">
        <f t="shared" ca="1" si="58"/>
        <v>9.006772713212257</v>
      </c>
      <c r="CF90" s="47">
        <f t="shared" ca="1" si="58"/>
        <v>10.173138607548479</v>
      </c>
      <c r="CG90" s="47">
        <f t="shared" ca="1" si="58"/>
        <v>9.9989915219110692</v>
      </c>
      <c r="CH90" s="47">
        <f t="shared" ca="1" si="58"/>
        <v>8.9540601228054602</v>
      </c>
      <c r="CI90" s="47">
        <f t="shared" ca="1" si="58"/>
        <v>6.9714081966923507</v>
      </c>
      <c r="CJ90" s="47">
        <f t="shared" ca="1" si="58"/>
        <v>6.5128602185678028</v>
      </c>
      <c r="CK90" s="47">
        <f t="shared" ca="1" si="58"/>
        <v>5.9013044573616664</v>
      </c>
      <c r="CL90" s="47">
        <f t="shared" ca="1" si="58"/>
        <v>4.9020670859850242</v>
      </c>
      <c r="CM90" s="47">
        <f t="shared" ca="1" si="40"/>
        <v>4.9470649778246489</v>
      </c>
      <c r="CN90" s="47">
        <f t="shared" ca="1" si="40"/>
        <v>5.4094529991626779</v>
      </c>
      <c r="CO90" s="47">
        <f t="shared" ca="1" si="40"/>
        <v>6.4974274765487863</v>
      </c>
      <c r="CP90" s="47">
        <f t="shared" ca="1" si="40"/>
        <v>7.5766521502079964</v>
      </c>
      <c r="CQ90" s="47">
        <f t="shared" ca="1" si="40"/>
        <v>9.006772713212257</v>
      </c>
      <c r="CR90" s="47">
        <f t="shared" ca="1" si="40"/>
        <v>10.173138607548479</v>
      </c>
      <c r="CS90" s="47">
        <f t="shared" ca="1" si="40"/>
        <v>9.9989915219110692</v>
      </c>
      <c r="CT90" s="47">
        <f t="shared" ca="1" si="40"/>
        <v>8.9540601228054602</v>
      </c>
      <c r="CU90" s="47">
        <f t="shared" ca="1" si="40"/>
        <v>6.9714081966923507</v>
      </c>
      <c r="CV90" s="47">
        <f t="shared" ca="1" si="40"/>
        <v>6.5128602185678028</v>
      </c>
      <c r="CW90" s="47">
        <f t="shared" ca="1" si="57"/>
        <v>5.9013044573616664</v>
      </c>
      <c r="CX90" s="47">
        <f t="shared" ca="1" si="57"/>
        <v>4.9020670859850242</v>
      </c>
      <c r="CY90" s="47">
        <f t="shared" ca="1" si="57"/>
        <v>4.9470649778246489</v>
      </c>
      <c r="CZ90" s="47">
        <f t="shared" ca="1" si="57"/>
        <v>5.4094529991626779</v>
      </c>
      <c r="DA90" s="47">
        <f t="shared" ca="1" si="57"/>
        <v>6.4974274765487863</v>
      </c>
      <c r="DB90" s="47">
        <f t="shared" ca="1" si="57"/>
        <v>7.5766521502079964</v>
      </c>
      <c r="DC90" s="47">
        <f t="shared" ca="1" si="57"/>
        <v>9.006772713212257</v>
      </c>
      <c r="DD90" s="47">
        <f t="shared" ca="1" si="57"/>
        <v>10.173138607548479</v>
      </c>
    </row>
    <row r="91" spans="1:108" x14ac:dyDescent="0.25">
      <c r="A91" s="40" t="s">
        <v>138</v>
      </c>
      <c r="B91" s="40">
        <v>2657</v>
      </c>
      <c r="C91" s="40" t="s">
        <v>38</v>
      </c>
      <c r="D91" s="40" t="s">
        <v>1337</v>
      </c>
      <c r="E91" s="40" t="s">
        <v>130</v>
      </c>
      <c r="F91" s="40">
        <v>51.3</v>
      </c>
      <c r="G91" s="43">
        <v>45717</v>
      </c>
      <c r="I91" s="40" t="s">
        <v>79</v>
      </c>
      <c r="J91" s="40">
        <v>1</v>
      </c>
      <c r="K91" s="40" t="s">
        <v>33</v>
      </c>
      <c r="L91" s="40" t="s">
        <v>158</v>
      </c>
      <c r="M91" s="41"/>
      <c r="N91" s="41">
        <f>VLOOKUP($C91 &amp; $I91 &amp; $K91,FATOR!$A$3:$P$22,COLUMN(E$1),0)</f>
        <v>0.34510552382231963</v>
      </c>
      <c r="O91" s="41">
        <f>VLOOKUP($C91 &amp; $I91 &amp; $K91,FATOR!$A$3:$P$22,COLUMN(F$1),0)</f>
        <v>0.2866705898236856</v>
      </c>
      <c r="P91" s="41">
        <f>VLOOKUP($C91 &amp; $I91 &amp; $K91,FATOR!$A$3:$P$22,COLUMN(G$1),0)</f>
        <v>0.28930204548682154</v>
      </c>
      <c r="Q91" s="41">
        <f>VLOOKUP($C91 &amp; $I91 &amp; $K91,FATOR!$A$3:$P$22,COLUMN(H$1),0)</f>
        <v>0.31634228065278813</v>
      </c>
      <c r="R91" s="41">
        <f>VLOOKUP($C91 &amp; $I91 &amp; $K91,FATOR!$A$3:$P$22,COLUMN(I$1),0)</f>
        <v>0.37996651909642021</v>
      </c>
      <c r="S91" s="41">
        <f>VLOOKUP($C91 &amp; $I91 &amp; $K91,FATOR!$A$3:$P$22,COLUMN(J$1),0)</f>
        <v>0.44307907311157868</v>
      </c>
      <c r="T91" s="41">
        <f>VLOOKUP($C91 &amp; $I91 &amp; $K91,FATOR!$A$3:$P$22,COLUMN(K$1),0)</f>
        <v>0.5267118545738162</v>
      </c>
      <c r="U91" s="41">
        <f>VLOOKUP($C91 &amp; $I91 &amp; $K91,FATOR!$A$3:$P$22,COLUMN(L$1),0)</f>
        <v>0.5949203864063437</v>
      </c>
      <c r="V91" s="41">
        <f>VLOOKUP($C91 &amp; $I91 &amp; $K91,FATOR!$A$3:$P$22,COLUMN(M$1),0)</f>
        <v>0.58473634631058879</v>
      </c>
      <c r="W91" s="41">
        <f>VLOOKUP($C91 &amp; $I91 &amp; $K91,FATOR!$A$3:$P$22,COLUMN(N$1),0)</f>
        <v>0.52362924694768764</v>
      </c>
      <c r="X91" s="41">
        <f>VLOOKUP($C91 &amp; $I91 &amp; $K91,FATOR!$A$3:$P$22,COLUMN(O$1),0)</f>
        <v>0.40768468986504969</v>
      </c>
      <c r="Y91" s="41">
        <f>VLOOKUP($C91 &amp; $I91 &amp; $K91,FATOR!$A$3:$P$22,COLUMN(P$1),0)</f>
        <v>0.38086901862969602</v>
      </c>
      <c r="AA91" s="42">
        <f t="shared" si="41"/>
        <v>17.703913372084997</v>
      </c>
      <c r="AB91" s="42">
        <f t="shared" si="42"/>
        <v>14.706201257955071</v>
      </c>
      <c r="AC91" s="42">
        <f t="shared" si="43"/>
        <v>14.841194933473943</v>
      </c>
      <c r="AD91" s="42">
        <f t="shared" si="44"/>
        <v>16.22835899748803</v>
      </c>
      <c r="AE91" s="42">
        <f t="shared" si="45"/>
        <v>19.492282429646355</v>
      </c>
      <c r="AF91" s="42">
        <f t="shared" si="46"/>
        <v>22.729956450623984</v>
      </c>
      <c r="AG91" s="42">
        <f t="shared" si="47"/>
        <v>27.020318139636771</v>
      </c>
      <c r="AH91" s="42">
        <f t="shared" si="48"/>
        <v>30.519415822645431</v>
      </c>
      <c r="AI91" s="42">
        <f t="shared" si="49"/>
        <v>29.996974565733204</v>
      </c>
      <c r="AJ91" s="42">
        <f t="shared" si="50"/>
        <v>26.862180368416375</v>
      </c>
      <c r="AK91" s="42">
        <f t="shared" si="51"/>
        <v>20.914224590077048</v>
      </c>
      <c r="AL91" s="42">
        <f t="shared" si="52"/>
        <v>19.538580655703406</v>
      </c>
      <c r="AN91" s="43">
        <f t="shared" si="53"/>
        <v>45717</v>
      </c>
      <c r="AO91" s="47" t="str">
        <f t="shared" ca="1" si="56"/>
        <v/>
      </c>
      <c r="AP91" s="47" t="str">
        <f t="shared" ca="1" si="56"/>
        <v/>
      </c>
      <c r="AQ91" s="47" t="str">
        <f t="shared" ca="1" si="56"/>
        <v/>
      </c>
      <c r="AR91" s="47" t="str">
        <f t="shared" ca="1" si="56"/>
        <v/>
      </c>
      <c r="AS91" s="47" t="str">
        <f t="shared" ca="1" si="56"/>
        <v/>
      </c>
      <c r="AT91" s="47" t="str">
        <f t="shared" ca="1" si="56"/>
        <v/>
      </c>
      <c r="AU91" s="47" t="str">
        <f t="shared" ca="1" si="56"/>
        <v/>
      </c>
      <c r="AV91" s="47" t="str">
        <f t="shared" ca="1" si="56"/>
        <v/>
      </c>
      <c r="AW91" s="47" t="str">
        <f t="shared" ca="1" si="56"/>
        <v/>
      </c>
      <c r="AX91" s="47" t="str">
        <f t="shared" ca="1" si="56"/>
        <v/>
      </c>
      <c r="AY91" s="47" t="str">
        <f t="shared" ca="1" si="55"/>
        <v/>
      </c>
      <c r="AZ91" s="47" t="str">
        <f t="shared" ca="1" si="55"/>
        <v/>
      </c>
      <c r="BA91" s="47" t="str">
        <f t="shared" ca="1" si="55"/>
        <v/>
      </c>
      <c r="BB91" s="47" t="str">
        <f t="shared" ca="1" si="55"/>
        <v/>
      </c>
      <c r="BC91" s="47">
        <f t="shared" ca="1" si="55"/>
        <v>14.841194933473943</v>
      </c>
      <c r="BD91" s="47">
        <f t="shared" ca="1" si="55"/>
        <v>16.22835899748803</v>
      </c>
      <c r="BE91" s="47">
        <f t="shared" ca="1" si="55"/>
        <v>19.492282429646355</v>
      </c>
      <c r="BF91" s="47">
        <f t="shared" ca="1" si="55"/>
        <v>22.729956450623984</v>
      </c>
      <c r="BG91" s="47">
        <f t="shared" ca="1" si="55"/>
        <v>27.020318139636771</v>
      </c>
      <c r="BH91" s="47">
        <f t="shared" ca="1" si="55"/>
        <v>30.519415822645431</v>
      </c>
      <c r="BI91" s="47">
        <f t="shared" ca="1" si="54"/>
        <v>29.996974565733204</v>
      </c>
      <c r="BJ91" s="47">
        <f t="shared" ca="1" si="54"/>
        <v>26.862180368416375</v>
      </c>
      <c r="BK91" s="47">
        <f t="shared" ca="1" si="54"/>
        <v>20.914224590077048</v>
      </c>
      <c r="BL91" s="47">
        <f t="shared" ca="1" si="54"/>
        <v>19.538580655703406</v>
      </c>
      <c r="BM91" s="47">
        <f t="shared" ca="1" si="54"/>
        <v>17.703913372084997</v>
      </c>
      <c r="BN91" s="47">
        <f t="shared" ca="1" si="54"/>
        <v>14.706201257955071</v>
      </c>
      <c r="BO91" s="47">
        <f t="shared" ca="1" si="54"/>
        <v>14.841194933473943</v>
      </c>
      <c r="BP91" s="47">
        <f t="shared" ca="1" si="54"/>
        <v>16.22835899748803</v>
      </c>
      <c r="BQ91" s="47">
        <f t="shared" ca="1" si="54"/>
        <v>19.492282429646355</v>
      </c>
      <c r="BR91" s="47">
        <f t="shared" ca="1" si="54"/>
        <v>22.729956450623984</v>
      </c>
      <c r="BS91" s="47">
        <f t="shared" ca="1" si="59"/>
        <v>27.020318139636771</v>
      </c>
      <c r="BT91" s="47">
        <f t="shared" ca="1" si="59"/>
        <v>30.519415822645431</v>
      </c>
      <c r="BU91" s="47">
        <f t="shared" ca="1" si="59"/>
        <v>29.996974565733204</v>
      </c>
      <c r="BV91" s="47">
        <f t="shared" ca="1" si="59"/>
        <v>26.862180368416375</v>
      </c>
      <c r="BW91" s="47">
        <f t="shared" ca="1" si="59"/>
        <v>20.914224590077048</v>
      </c>
      <c r="BX91" s="47">
        <f t="shared" ca="1" si="59"/>
        <v>19.538580655703406</v>
      </c>
      <c r="BY91" s="47">
        <f t="shared" ca="1" si="59"/>
        <v>17.703913372084997</v>
      </c>
      <c r="BZ91" s="47">
        <f t="shared" ca="1" si="59"/>
        <v>14.706201257955071</v>
      </c>
      <c r="CA91" s="47">
        <f t="shared" ca="1" si="59"/>
        <v>14.841194933473943</v>
      </c>
      <c r="CB91" s="47">
        <f t="shared" ca="1" si="59"/>
        <v>16.22835899748803</v>
      </c>
      <c r="CC91" s="47">
        <f t="shared" ca="1" si="58"/>
        <v>19.492282429646355</v>
      </c>
      <c r="CD91" s="47">
        <f t="shared" ca="1" si="58"/>
        <v>22.729956450623984</v>
      </c>
      <c r="CE91" s="47">
        <f t="shared" ca="1" si="58"/>
        <v>27.020318139636771</v>
      </c>
      <c r="CF91" s="47">
        <f t="shared" ca="1" si="58"/>
        <v>30.519415822645431</v>
      </c>
      <c r="CG91" s="47">
        <f t="shared" ca="1" si="58"/>
        <v>29.996974565733204</v>
      </c>
      <c r="CH91" s="47">
        <f t="shared" ca="1" si="58"/>
        <v>26.862180368416375</v>
      </c>
      <c r="CI91" s="47">
        <f t="shared" ca="1" si="58"/>
        <v>20.914224590077048</v>
      </c>
      <c r="CJ91" s="47">
        <f t="shared" ca="1" si="58"/>
        <v>19.538580655703406</v>
      </c>
      <c r="CK91" s="47">
        <f t="shared" ca="1" si="58"/>
        <v>17.703913372084997</v>
      </c>
      <c r="CL91" s="47">
        <f t="shared" ca="1" si="58"/>
        <v>14.706201257955071</v>
      </c>
      <c r="CM91" s="47">
        <f t="shared" ca="1" si="40"/>
        <v>14.841194933473943</v>
      </c>
      <c r="CN91" s="47">
        <f t="shared" ref="CM91:CV116" ca="1" si="60">IF($AN91&lt;=CN$1,HLOOKUP(MONTH(CN$1),$AA:$AL,ROW($AO91),0),"")</f>
        <v>16.22835899748803</v>
      </c>
      <c r="CO91" s="47">
        <f t="shared" ca="1" si="60"/>
        <v>19.492282429646355</v>
      </c>
      <c r="CP91" s="47">
        <f t="shared" ca="1" si="60"/>
        <v>22.729956450623984</v>
      </c>
      <c r="CQ91" s="47">
        <f t="shared" ca="1" si="60"/>
        <v>27.020318139636771</v>
      </c>
      <c r="CR91" s="47">
        <f t="shared" ca="1" si="60"/>
        <v>30.519415822645431</v>
      </c>
      <c r="CS91" s="47">
        <f t="shared" ca="1" si="60"/>
        <v>29.996974565733204</v>
      </c>
      <c r="CT91" s="47">
        <f t="shared" ca="1" si="60"/>
        <v>26.862180368416375</v>
      </c>
      <c r="CU91" s="47">
        <f t="shared" ca="1" si="60"/>
        <v>20.914224590077048</v>
      </c>
      <c r="CV91" s="47">
        <f t="shared" ca="1" si="60"/>
        <v>19.538580655703406</v>
      </c>
      <c r="CW91" s="47">
        <f t="shared" ca="1" si="57"/>
        <v>17.703913372084997</v>
      </c>
      <c r="CX91" s="47">
        <f t="shared" ca="1" si="57"/>
        <v>14.706201257955071</v>
      </c>
      <c r="CY91" s="47">
        <f t="shared" ca="1" si="57"/>
        <v>14.841194933473943</v>
      </c>
      <c r="CZ91" s="47">
        <f t="shared" ca="1" si="57"/>
        <v>16.22835899748803</v>
      </c>
      <c r="DA91" s="47">
        <f t="shared" ca="1" si="57"/>
        <v>19.492282429646355</v>
      </c>
      <c r="DB91" s="47">
        <f t="shared" ca="1" si="57"/>
        <v>22.729956450623984</v>
      </c>
      <c r="DC91" s="47">
        <f t="shared" ca="1" si="57"/>
        <v>27.020318139636771</v>
      </c>
      <c r="DD91" s="47">
        <f t="shared" ca="1" si="57"/>
        <v>30.519415822645431</v>
      </c>
    </row>
    <row r="92" spans="1:108" x14ac:dyDescent="0.25">
      <c r="A92" s="40" t="s">
        <v>138</v>
      </c>
      <c r="B92" s="40">
        <v>2878</v>
      </c>
      <c r="C92" s="40" t="s">
        <v>38</v>
      </c>
      <c r="D92" s="40" t="s">
        <v>1338</v>
      </c>
      <c r="E92" s="40" t="s">
        <v>130</v>
      </c>
      <c r="F92" s="40">
        <v>-2</v>
      </c>
      <c r="G92" s="43">
        <v>45204</v>
      </c>
      <c r="I92" s="40" t="s">
        <v>79</v>
      </c>
      <c r="J92" s="40">
        <v>2</v>
      </c>
      <c r="K92" s="40" t="s">
        <v>33</v>
      </c>
      <c r="L92" s="40" t="s">
        <v>158</v>
      </c>
      <c r="M92" s="41"/>
      <c r="N92" s="41">
        <f>VLOOKUP($C92 &amp; $I92 &amp; $K92,FATOR!$A$3:$P$22,COLUMN(E$1),0)</f>
        <v>0.34510552382231963</v>
      </c>
      <c r="O92" s="41">
        <f>VLOOKUP($C92 &amp; $I92 &amp; $K92,FATOR!$A$3:$P$22,COLUMN(F$1),0)</f>
        <v>0.2866705898236856</v>
      </c>
      <c r="P92" s="41">
        <f>VLOOKUP($C92 &amp; $I92 &amp; $K92,FATOR!$A$3:$P$22,COLUMN(G$1),0)</f>
        <v>0.28930204548682154</v>
      </c>
      <c r="Q92" s="41">
        <f>VLOOKUP($C92 &amp; $I92 &amp; $K92,FATOR!$A$3:$P$22,COLUMN(H$1),0)</f>
        <v>0.31634228065278813</v>
      </c>
      <c r="R92" s="41">
        <f>VLOOKUP($C92 &amp; $I92 &amp; $K92,FATOR!$A$3:$P$22,COLUMN(I$1),0)</f>
        <v>0.37996651909642021</v>
      </c>
      <c r="S92" s="41">
        <f>VLOOKUP($C92 &amp; $I92 &amp; $K92,FATOR!$A$3:$P$22,COLUMN(J$1),0)</f>
        <v>0.44307907311157868</v>
      </c>
      <c r="T92" s="41">
        <f>VLOOKUP($C92 &amp; $I92 &amp; $K92,FATOR!$A$3:$P$22,COLUMN(K$1),0)</f>
        <v>0.5267118545738162</v>
      </c>
      <c r="U92" s="41">
        <f>VLOOKUP($C92 &amp; $I92 &amp; $K92,FATOR!$A$3:$P$22,COLUMN(L$1),0)</f>
        <v>0.5949203864063437</v>
      </c>
      <c r="V92" s="41">
        <f>VLOOKUP($C92 &amp; $I92 &amp; $K92,FATOR!$A$3:$P$22,COLUMN(M$1),0)</f>
        <v>0.58473634631058879</v>
      </c>
      <c r="W92" s="41">
        <f>VLOOKUP($C92 &amp; $I92 &amp; $K92,FATOR!$A$3:$P$22,COLUMN(N$1),0)</f>
        <v>0.52362924694768764</v>
      </c>
      <c r="X92" s="41">
        <f>VLOOKUP($C92 &amp; $I92 &amp; $K92,FATOR!$A$3:$P$22,COLUMN(O$1),0)</f>
        <v>0.40768468986504969</v>
      </c>
      <c r="Y92" s="41">
        <f>VLOOKUP($C92 &amp; $I92 &amp; $K92,FATOR!$A$3:$P$22,COLUMN(P$1),0)</f>
        <v>0.38086901862969602</v>
      </c>
      <c r="AA92" s="42">
        <f t="shared" si="41"/>
        <v>-0.69021104764463925</v>
      </c>
      <c r="AB92" s="42">
        <f t="shared" si="42"/>
        <v>-0.57334117964737119</v>
      </c>
      <c r="AC92" s="42">
        <f t="shared" si="43"/>
        <v>-0.57860409097364307</v>
      </c>
      <c r="AD92" s="42">
        <f t="shared" si="44"/>
        <v>-0.63268456130557627</v>
      </c>
      <c r="AE92" s="42">
        <f t="shared" si="45"/>
        <v>-0.75993303819284042</v>
      </c>
      <c r="AF92" s="42">
        <f t="shared" si="46"/>
        <v>-0.88615814622315736</v>
      </c>
      <c r="AG92" s="42">
        <f t="shared" si="47"/>
        <v>-1.0534237091476324</v>
      </c>
      <c r="AH92" s="42">
        <f t="shared" si="48"/>
        <v>-1.1898407728126874</v>
      </c>
      <c r="AI92" s="42">
        <f t="shared" si="49"/>
        <v>-1.1694726926211776</v>
      </c>
      <c r="AJ92" s="42">
        <f t="shared" si="50"/>
        <v>-1.0472584938953753</v>
      </c>
      <c r="AK92" s="42">
        <f t="shared" si="51"/>
        <v>-0.81536937973009938</v>
      </c>
      <c r="AL92" s="42">
        <f t="shared" si="52"/>
        <v>-0.76173803725939204</v>
      </c>
      <c r="AN92" s="43">
        <f t="shared" si="53"/>
        <v>45235</v>
      </c>
      <c r="AO92" s="47">
        <f t="shared" ca="1" si="56"/>
        <v>-0.69021104764463925</v>
      </c>
      <c r="AP92" s="47">
        <f t="shared" ca="1" si="56"/>
        <v>-0.57334117964737119</v>
      </c>
      <c r="AQ92" s="47">
        <f t="shared" ca="1" si="56"/>
        <v>-0.57860409097364307</v>
      </c>
      <c r="AR92" s="47">
        <f t="shared" ca="1" si="56"/>
        <v>-0.63268456130557627</v>
      </c>
      <c r="AS92" s="47">
        <f t="shared" ca="1" si="56"/>
        <v>-0.75993303819284042</v>
      </c>
      <c r="AT92" s="47">
        <f t="shared" ca="1" si="56"/>
        <v>-0.88615814622315736</v>
      </c>
      <c r="AU92" s="47">
        <f t="shared" ca="1" si="56"/>
        <v>-1.0534237091476324</v>
      </c>
      <c r="AV92" s="47">
        <f t="shared" ca="1" si="56"/>
        <v>-1.1898407728126874</v>
      </c>
      <c r="AW92" s="47">
        <f t="shared" ca="1" si="56"/>
        <v>-1.1694726926211776</v>
      </c>
      <c r="AX92" s="47">
        <f t="shared" ca="1" si="56"/>
        <v>-1.0472584938953753</v>
      </c>
      <c r="AY92" s="47">
        <f t="shared" ca="1" si="55"/>
        <v>-0.81536937973009938</v>
      </c>
      <c r="AZ92" s="47">
        <f t="shared" ca="1" si="55"/>
        <v>-0.76173803725939204</v>
      </c>
      <c r="BA92" s="47">
        <f t="shared" ca="1" si="55"/>
        <v>-0.69021104764463925</v>
      </c>
      <c r="BB92" s="47">
        <f t="shared" ca="1" si="55"/>
        <v>-0.57334117964737119</v>
      </c>
      <c r="BC92" s="47">
        <f t="shared" ca="1" si="55"/>
        <v>-0.57860409097364307</v>
      </c>
      <c r="BD92" s="47">
        <f t="shared" ca="1" si="55"/>
        <v>-0.63268456130557627</v>
      </c>
      <c r="BE92" s="47">
        <f t="shared" ca="1" si="55"/>
        <v>-0.75993303819284042</v>
      </c>
      <c r="BF92" s="47">
        <f t="shared" ca="1" si="55"/>
        <v>-0.88615814622315736</v>
      </c>
      <c r="BG92" s="47">
        <f t="shared" ca="1" si="55"/>
        <v>-1.0534237091476324</v>
      </c>
      <c r="BH92" s="47">
        <f t="shared" ca="1" si="55"/>
        <v>-1.1898407728126874</v>
      </c>
      <c r="BI92" s="47">
        <f t="shared" ca="1" si="54"/>
        <v>-1.1694726926211776</v>
      </c>
      <c r="BJ92" s="47">
        <f t="shared" ca="1" si="54"/>
        <v>-1.0472584938953753</v>
      </c>
      <c r="BK92" s="47">
        <f t="shared" ca="1" si="54"/>
        <v>-0.81536937973009938</v>
      </c>
      <c r="BL92" s="47">
        <f t="shared" ca="1" si="54"/>
        <v>-0.76173803725939204</v>
      </c>
      <c r="BM92" s="47">
        <f t="shared" ca="1" si="54"/>
        <v>-0.69021104764463925</v>
      </c>
      <c r="BN92" s="47">
        <f t="shared" ca="1" si="54"/>
        <v>-0.57334117964737119</v>
      </c>
      <c r="BO92" s="47">
        <f t="shared" ca="1" si="54"/>
        <v>-0.57860409097364307</v>
      </c>
      <c r="BP92" s="47">
        <f t="shared" ca="1" si="54"/>
        <v>-0.63268456130557627</v>
      </c>
      <c r="BQ92" s="47">
        <f t="shared" ca="1" si="54"/>
        <v>-0.75993303819284042</v>
      </c>
      <c r="BR92" s="47">
        <f t="shared" ca="1" si="54"/>
        <v>-0.88615814622315736</v>
      </c>
      <c r="BS92" s="47">
        <f t="shared" ca="1" si="59"/>
        <v>-1.0534237091476324</v>
      </c>
      <c r="BT92" s="47">
        <f t="shared" ca="1" si="59"/>
        <v>-1.1898407728126874</v>
      </c>
      <c r="BU92" s="47">
        <f t="shared" ca="1" si="59"/>
        <v>-1.1694726926211776</v>
      </c>
      <c r="BV92" s="47">
        <f t="shared" ca="1" si="59"/>
        <v>-1.0472584938953753</v>
      </c>
      <c r="BW92" s="47">
        <f t="shared" ca="1" si="59"/>
        <v>-0.81536937973009938</v>
      </c>
      <c r="BX92" s="47">
        <f t="shared" ca="1" si="59"/>
        <v>-0.76173803725939204</v>
      </c>
      <c r="BY92" s="47">
        <f t="shared" ca="1" si="59"/>
        <v>-0.69021104764463925</v>
      </c>
      <c r="BZ92" s="47">
        <f t="shared" ca="1" si="59"/>
        <v>-0.57334117964737119</v>
      </c>
      <c r="CA92" s="47">
        <f t="shared" ca="1" si="59"/>
        <v>-0.57860409097364307</v>
      </c>
      <c r="CB92" s="47">
        <f t="shared" ca="1" si="59"/>
        <v>-0.63268456130557627</v>
      </c>
      <c r="CC92" s="47">
        <f t="shared" ca="1" si="58"/>
        <v>-0.75993303819284042</v>
      </c>
      <c r="CD92" s="47">
        <f t="shared" ca="1" si="58"/>
        <v>-0.88615814622315736</v>
      </c>
      <c r="CE92" s="47">
        <f t="shared" ca="1" si="58"/>
        <v>-1.0534237091476324</v>
      </c>
      <c r="CF92" s="47">
        <f t="shared" ca="1" si="58"/>
        <v>-1.1898407728126874</v>
      </c>
      <c r="CG92" s="47">
        <f t="shared" ca="1" si="58"/>
        <v>-1.1694726926211776</v>
      </c>
      <c r="CH92" s="47">
        <f t="shared" ca="1" si="58"/>
        <v>-1.0472584938953753</v>
      </c>
      <c r="CI92" s="47">
        <f t="shared" ca="1" si="58"/>
        <v>-0.81536937973009938</v>
      </c>
      <c r="CJ92" s="47">
        <f t="shared" ca="1" si="58"/>
        <v>-0.76173803725939204</v>
      </c>
      <c r="CK92" s="47">
        <f t="shared" ca="1" si="58"/>
        <v>-0.69021104764463925</v>
      </c>
      <c r="CL92" s="47">
        <f t="shared" ca="1" si="58"/>
        <v>-0.57334117964737119</v>
      </c>
      <c r="CM92" s="47">
        <f t="shared" ca="1" si="60"/>
        <v>-0.57860409097364307</v>
      </c>
      <c r="CN92" s="47">
        <f t="shared" ca="1" si="60"/>
        <v>-0.63268456130557627</v>
      </c>
      <c r="CO92" s="47">
        <f t="shared" ca="1" si="60"/>
        <v>-0.75993303819284042</v>
      </c>
      <c r="CP92" s="47">
        <f t="shared" ca="1" si="60"/>
        <v>-0.88615814622315736</v>
      </c>
      <c r="CQ92" s="47">
        <f t="shared" ca="1" si="60"/>
        <v>-1.0534237091476324</v>
      </c>
      <c r="CR92" s="47">
        <f t="shared" ca="1" si="60"/>
        <v>-1.1898407728126874</v>
      </c>
      <c r="CS92" s="47">
        <f t="shared" ca="1" si="60"/>
        <v>-1.1694726926211776</v>
      </c>
      <c r="CT92" s="47">
        <f t="shared" ca="1" si="60"/>
        <v>-1.0472584938953753</v>
      </c>
      <c r="CU92" s="47">
        <f t="shared" ca="1" si="60"/>
        <v>-0.81536937973009938</v>
      </c>
      <c r="CV92" s="47">
        <f t="shared" ca="1" si="60"/>
        <v>-0.76173803725939204</v>
      </c>
      <c r="CW92" s="47">
        <f t="shared" ca="1" si="57"/>
        <v>-0.69021104764463925</v>
      </c>
      <c r="CX92" s="47">
        <f t="shared" ca="1" si="57"/>
        <v>-0.57334117964737119</v>
      </c>
      <c r="CY92" s="47">
        <f t="shared" ca="1" si="57"/>
        <v>-0.57860409097364307</v>
      </c>
      <c r="CZ92" s="47">
        <f t="shared" ca="1" si="57"/>
        <v>-0.63268456130557627</v>
      </c>
      <c r="DA92" s="47">
        <f t="shared" ca="1" si="57"/>
        <v>-0.75993303819284042</v>
      </c>
      <c r="DB92" s="47">
        <f t="shared" ca="1" si="57"/>
        <v>-0.88615814622315736</v>
      </c>
      <c r="DC92" s="47">
        <f t="shared" ca="1" si="57"/>
        <v>-1.0534237091476324</v>
      </c>
      <c r="DD92" s="47">
        <f t="shared" ca="1" si="57"/>
        <v>-1.1898407728126874</v>
      </c>
    </row>
    <row r="93" spans="1:108" x14ac:dyDescent="0.25">
      <c r="A93" s="40" t="s">
        <v>138</v>
      </c>
      <c r="B93" s="40">
        <v>2190</v>
      </c>
      <c r="C93" s="40" t="s">
        <v>38</v>
      </c>
      <c r="D93" s="40" t="s">
        <v>278</v>
      </c>
      <c r="E93" s="40" t="s">
        <v>130</v>
      </c>
      <c r="F93" s="40">
        <v>49.7</v>
      </c>
      <c r="G93" s="43">
        <v>45261</v>
      </c>
      <c r="I93" s="40" t="s">
        <v>79</v>
      </c>
      <c r="J93" s="40">
        <v>2</v>
      </c>
      <c r="K93" s="40" t="s">
        <v>33</v>
      </c>
      <c r="L93" s="40" t="s">
        <v>193</v>
      </c>
      <c r="M93" s="41"/>
      <c r="N93" s="41">
        <f>VLOOKUP($C93 &amp; $I93 &amp; $K93,FATOR!$A$3:$P$22,COLUMN(E$1),0)</f>
        <v>0.34510552382231963</v>
      </c>
      <c r="O93" s="41">
        <f>VLOOKUP($C93 &amp; $I93 &amp; $K93,FATOR!$A$3:$P$22,COLUMN(F$1),0)</f>
        <v>0.2866705898236856</v>
      </c>
      <c r="P93" s="41">
        <f>VLOOKUP($C93 &amp; $I93 &amp; $K93,FATOR!$A$3:$P$22,COLUMN(G$1),0)</f>
        <v>0.28930204548682154</v>
      </c>
      <c r="Q93" s="41">
        <f>VLOOKUP($C93 &amp; $I93 &amp; $K93,FATOR!$A$3:$P$22,COLUMN(H$1),0)</f>
        <v>0.31634228065278813</v>
      </c>
      <c r="R93" s="41">
        <f>VLOOKUP($C93 &amp; $I93 &amp; $K93,FATOR!$A$3:$P$22,COLUMN(I$1),0)</f>
        <v>0.37996651909642021</v>
      </c>
      <c r="S93" s="41">
        <f>VLOOKUP($C93 &amp; $I93 &amp; $K93,FATOR!$A$3:$P$22,COLUMN(J$1),0)</f>
        <v>0.44307907311157868</v>
      </c>
      <c r="T93" s="41">
        <f>VLOOKUP($C93 &amp; $I93 &amp; $K93,FATOR!$A$3:$P$22,COLUMN(K$1),0)</f>
        <v>0.5267118545738162</v>
      </c>
      <c r="U93" s="41">
        <f>VLOOKUP($C93 &amp; $I93 &amp; $K93,FATOR!$A$3:$P$22,COLUMN(L$1),0)</f>
        <v>0.5949203864063437</v>
      </c>
      <c r="V93" s="41">
        <f>VLOOKUP($C93 &amp; $I93 &amp; $K93,FATOR!$A$3:$P$22,COLUMN(M$1),0)</f>
        <v>0.58473634631058879</v>
      </c>
      <c r="W93" s="41">
        <f>VLOOKUP($C93 &amp; $I93 &amp; $K93,FATOR!$A$3:$P$22,COLUMN(N$1),0)</f>
        <v>0.52362924694768764</v>
      </c>
      <c r="X93" s="41">
        <f>VLOOKUP($C93 &amp; $I93 &amp; $K93,FATOR!$A$3:$P$22,COLUMN(O$1),0)</f>
        <v>0.40768468986504969</v>
      </c>
      <c r="Y93" s="41">
        <f>VLOOKUP($C93 &amp; $I93 &amp; $K93,FATOR!$A$3:$P$22,COLUMN(P$1),0)</f>
        <v>0.38086901862969602</v>
      </c>
      <c r="AA93" s="42">
        <f t="shared" si="41"/>
        <v>17.151744533969286</v>
      </c>
      <c r="AB93" s="42">
        <f t="shared" si="42"/>
        <v>14.247528314237174</v>
      </c>
      <c r="AC93" s="42">
        <f t="shared" si="43"/>
        <v>14.378311660695031</v>
      </c>
      <c r="AD93" s="42">
        <f t="shared" si="44"/>
        <v>15.722211348443571</v>
      </c>
      <c r="AE93" s="42">
        <f t="shared" si="45"/>
        <v>18.884335999092084</v>
      </c>
      <c r="AF93" s="42">
        <f t="shared" si="46"/>
        <v>22.021029933645462</v>
      </c>
      <c r="AG93" s="42">
        <f t="shared" si="47"/>
        <v>26.177579172318666</v>
      </c>
      <c r="AH93" s="42">
        <f t="shared" si="48"/>
        <v>29.567543204395285</v>
      </c>
      <c r="AI93" s="42">
        <f t="shared" si="49"/>
        <v>29.061396411636263</v>
      </c>
      <c r="AJ93" s="42">
        <f t="shared" si="50"/>
        <v>26.024373573300078</v>
      </c>
      <c r="AK93" s="42">
        <f t="shared" si="51"/>
        <v>20.26192908629297</v>
      </c>
      <c r="AL93" s="42">
        <f t="shared" si="52"/>
        <v>18.929190225895894</v>
      </c>
      <c r="AN93" s="43">
        <f t="shared" si="53"/>
        <v>45261</v>
      </c>
      <c r="AO93" s="47">
        <f t="shared" ca="1" si="56"/>
        <v>17.151744533969286</v>
      </c>
      <c r="AP93" s="47">
        <f t="shared" ca="1" si="56"/>
        <v>14.247528314237174</v>
      </c>
      <c r="AQ93" s="47">
        <f t="shared" ca="1" si="56"/>
        <v>14.378311660695031</v>
      </c>
      <c r="AR93" s="47">
        <f t="shared" ca="1" si="56"/>
        <v>15.722211348443571</v>
      </c>
      <c r="AS93" s="47">
        <f t="shared" ca="1" si="56"/>
        <v>18.884335999092084</v>
      </c>
      <c r="AT93" s="47">
        <f t="shared" ca="1" si="56"/>
        <v>22.021029933645462</v>
      </c>
      <c r="AU93" s="47">
        <f t="shared" ca="1" si="56"/>
        <v>26.177579172318666</v>
      </c>
      <c r="AV93" s="47">
        <f t="shared" ca="1" si="56"/>
        <v>29.567543204395285</v>
      </c>
      <c r="AW93" s="47">
        <f t="shared" ca="1" si="56"/>
        <v>29.061396411636263</v>
      </c>
      <c r="AX93" s="47">
        <f t="shared" ca="1" si="56"/>
        <v>26.024373573300078</v>
      </c>
      <c r="AY93" s="47">
        <f t="shared" ca="1" si="55"/>
        <v>20.26192908629297</v>
      </c>
      <c r="AZ93" s="47">
        <f t="shared" ca="1" si="55"/>
        <v>18.929190225895894</v>
      </c>
      <c r="BA93" s="47">
        <f t="shared" ca="1" si="55"/>
        <v>17.151744533969286</v>
      </c>
      <c r="BB93" s="47">
        <f t="shared" ca="1" si="55"/>
        <v>14.247528314237174</v>
      </c>
      <c r="BC93" s="47">
        <f t="shared" ca="1" si="55"/>
        <v>14.378311660695031</v>
      </c>
      <c r="BD93" s="47">
        <f t="shared" ca="1" si="55"/>
        <v>15.722211348443571</v>
      </c>
      <c r="BE93" s="47">
        <f t="shared" ca="1" si="55"/>
        <v>18.884335999092084</v>
      </c>
      <c r="BF93" s="47">
        <f t="shared" ca="1" si="55"/>
        <v>22.021029933645462</v>
      </c>
      <c r="BG93" s="47">
        <f t="shared" ca="1" si="55"/>
        <v>26.177579172318666</v>
      </c>
      <c r="BH93" s="47">
        <f t="shared" ca="1" si="55"/>
        <v>29.567543204395285</v>
      </c>
      <c r="BI93" s="47">
        <f t="shared" ca="1" si="54"/>
        <v>29.061396411636263</v>
      </c>
      <c r="BJ93" s="47">
        <f t="shared" ca="1" si="54"/>
        <v>26.024373573300078</v>
      </c>
      <c r="BK93" s="47">
        <f t="shared" ca="1" si="54"/>
        <v>20.26192908629297</v>
      </c>
      <c r="BL93" s="47">
        <f t="shared" ca="1" si="54"/>
        <v>18.929190225895894</v>
      </c>
      <c r="BM93" s="47">
        <f t="shared" ca="1" si="54"/>
        <v>17.151744533969286</v>
      </c>
      <c r="BN93" s="47">
        <f t="shared" ca="1" si="54"/>
        <v>14.247528314237174</v>
      </c>
      <c r="BO93" s="47">
        <f t="shared" ca="1" si="54"/>
        <v>14.378311660695031</v>
      </c>
      <c r="BP93" s="47">
        <f t="shared" ca="1" si="54"/>
        <v>15.722211348443571</v>
      </c>
      <c r="BQ93" s="47">
        <f t="shared" ca="1" si="54"/>
        <v>18.884335999092084</v>
      </c>
      <c r="BR93" s="47">
        <f t="shared" ca="1" si="54"/>
        <v>22.021029933645462</v>
      </c>
      <c r="BS93" s="47">
        <f t="shared" ca="1" si="59"/>
        <v>26.177579172318666</v>
      </c>
      <c r="BT93" s="47">
        <f t="shared" ca="1" si="59"/>
        <v>29.567543204395285</v>
      </c>
      <c r="BU93" s="47">
        <f t="shared" ca="1" si="59"/>
        <v>29.061396411636263</v>
      </c>
      <c r="BV93" s="47">
        <f t="shared" ca="1" si="59"/>
        <v>26.024373573300078</v>
      </c>
      <c r="BW93" s="47">
        <f t="shared" ca="1" si="59"/>
        <v>20.26192908629297</v>
      </c>
      <c r="BX93" s="47">
        <f t="shared" ca="1" si="59"/>
        <v>18.929190225895894</v>
      </c>
      <c r="BY93" s="47">
        <f t="shared" ca="1" si="59"/>
        <v>17.151744533969286</v>
      </c>
      <c r="BZ93" s="47">
        <f t="shared" ca="1" si="59"/>
        <v>14.247528314237174</v>
      </c>
      <c r="CA93" s="47">
        <f t="shared" ca="1" si="59"/>
        <v>14.378311660695031</v>
      </c>
      <c r="CB93" s="47">
        <f t="shared" ca="1" si="59"/>
        <v>15.722211348443571</v>
      </c>
      <c r="CC93" s="47">
        <f t="shared" ca="1" si="58"/>
        <v>18.884335999092084</v>
      </c>
      <c r="CD93" s="47">
        <f t="shared" ca="1" si="58"/>
        <v>22.021029933645462</v>
      </c>
      <c r="CE93" s="47">
        <f t="shared" ca="1" si="58"/>
        <v>26.177579172318666</v>
      </c>
      <c r="CF93" s="47">
        <f t="shared" ca="1" si="58"/>
        <v>29.567543204395285</v>
      </c>
      <c r="CG93" s="47">
        <f t="shared" ca="1" si="58"/>
        <v>29.061396411636263</v>
      </c>
      <c r="CH93" s="47">
        <f t="shared" ca="1" si="58"/>
        <v>26.024373573300078</v>
      </c>
      <c r="CI93" s="47">
        <f t="shared" ca="1" si="58"/>
        <v>20.26192908629297</v>
      </c>
      <c r="CJ93" s="47">
        <f t="shared" ca="1" si="58"/>
        <v>18.929190225895894</v>
      </c>
      <c r="CK93" s="47">
        <f t="shared" ca="1" si="58"/>
        <v>17.151744533969286</v>
      </c>
      <c r="CL93" s="47">
        <f t="shared" ca="1" si="58"/>
        <v>14.247528314237174</v>
      </c>
      <c r="CM93" s="47">
        <f t="shared" ca="1" si="60"/>
        <v>14.378311660695031</v>
      </c>
      <c r="CN93" s="47">
        <f t="shared" ca="1" si="60"/>
        <v>15.722211348443571</v>
      </c>
      <c r="CO93" s="47">
        <f t="shared" ca="1" si="60"/>
        <v>18.884335999092084</v>
      </c>
      <c r="CP93" s="47">
        <f t="shared" ca="1" si="60"/>
        <v>22.021029933645462</v>
      </c>
      <c r="CQ93" s="47">
        <f t="shared" ca="1" si="60"/>
        <v>26.177579172318666</v>
      </c>
      <c r="CR93" s="47">
        <f t="shared" ca="1" si="60"/>
        <v>29.567543204395285</v>
      </c>
      <c r="CS93" s="47">
        <f t="shared" ca="1" si="60"/>
        <v>29.061396411636263</v>
      </c>
      <c r="CT93" s="47">
        <f t="shared" ca="1" si="60"/>
        <v>26.024373573300078</v>
      </c>
      <c r="CU93" s="47">
        <f t="shared" ca="1" si="60"/>
        <v>20.26192908629297</v>
      </c>
      <c r="CV93" s="47">
        <f t="shared" ca="1" si="60"/>
        <v>18.929190225895894</v>
      </c>
      <c r="CW93" s="47">
        <f t="shared" ca="1" si="57"/>
        <v>17.151744533969286</v>
      </c>
      <c r="CX93" s="47">
        <f t="shared" ca="1" si="57"/>
        <v>14.247528314237174</v>
      </c>
      <c r="CY93" s="47">
        <f t="shared" ca="1" si="57"/>
        <v>14.378311660695031</v>
      </c>
      <c r="CZ93" s="47">
        <f t="shared" ca="1" si="57"/>
        <v>15.722211348443571</v>
      </c>
      <c r="DA93" s="47">
        <f t="shared" ca="1" si="57"/>
        <v>18.884335999092084</v>
      </c>
      <c r="DB93" s="47">
        <f t="shared" ca="1" si="57"/>
        <v>22.021029933645462</v>
      </c>
      <c r="DC93" s="47">
        <f t="shared" ca="1" si="57"/>
        <v>26.177579172318666</v>
      </c>
      <c r="DD93" s="47">
        <f t="shared" ca="1" si="57"/>
        <v>29.567543204395285</v>
      </c>
    </row>
    <row r="94" spans="1:108" x14ac:dyDescent="0.25">
      <c r="A94" s="40" t="s">
        <v>138</v>
      </c>
      <c r="B94" s="40">
        <v>2382</v>
      </c>
      <c r="C94" s="40" t="s">
        <v>38</v>
      </c>
      <c r="D94" s="40" t="s">
        <v>279</v>
      </c>
      <c r="E94" s="40" t="s">
        <v>130</v>
      </c>
      <c r="F94" s="40">
        <v>49.7</v>
      </c>
      <c r="G94" s="43">
        <v>45262</v>
      </c>
      <c r="I94" s="40" t="s">
        <v>79</v>
      </c>
      <c r="J94" s="40">
        <v>2</v>
      </c>
      <c r="K94" s="40" t="s">
        <v>33</v>
      </c>
      <c r="L94" s="40" t="s">
        <v>193</v>
      </c>
      <c r="M94" s="41"/>
      <c r="N94" s="41">
        <f>VLOOKUP($C94 &amp; $I94 &amp; $K94,FATOR!$A$3:$P$22,COLUMN(E$1),0)</f>
        <v>0.34510552382231963</v>
      </c>
      <c r="O94" s="41">
        <f>VLOOKUP($C94 &amp; $I94 &amp; $K94,FATOR!$A$3:$P$22,COLUMN(F$1),0)</f>
        <v>0.2866705898236856</v>
      </c>
      <c r="P94" s="41">
        <f>VLOOKUP($C94 &amp; $I94 &amp; $K94,FATOR!$A$3:$P$22,COLUMN(G$1),0)</f>
        <v>0.28930204548682154</v>
      </c>
      <c r="Q94" s="41">
        <f>VLOOKUP($C94 &amp; $I94 &amp; $K94,FATOR!$A$3:$P$22,COLUMN(H$1),0)</f>
        <v>0.31634228065278813</v>
      </c>
      <c r="R94" s="41">
        <f>VLOOKUP($C94 &amp; $I94 &amp; $K94,FATOR!$A$3:$P$22,COLUMN(I$1),0)</f>
        <v>0.37996651909642021</v>
      </c>
      <c r="S94" s="41">
        <f>VLOOKUP($C94 &amp; $I94 &amp; $K94,FATOR!$A$3:$P$22,COLUMN(J$1),0)</f>
        <v>0.44307907311157868</v>
      </c>
      <c r="T94" s="41">
        <f>VLOOKUP($C94 &amp; $I94 &amp; $K94,FATOR!$A$3:$P$22,COLUMN(K$1),0)</f>
        <v>0.5267118545738162</v>
      </c>
      <c r="U94" s="41">
        <f>VLOOKUP($C94 &amp; $I94 &amp; $K94,FATOR!$A$3:$P$22,COLUMN(L$1),0)</f>
        <v>0.5949203864063437</v>
      </c>
      <c r="V94" s="41">
        <f>VLOOKUP($C94 &amp; $I94 &amp; $K94,FATOR!$A$3:$P$22,COLUMN(M$1),0)</f>
        <v>0.58473634631058879</v>
      </c>
      <c r="W94" s="41">
        <f>VLOOKUP($C94 &amp; $I94 &amp; $K94,FATOR!$A$3:$P$22,COLUMN(N$1),0)</f>
        <v>0.52362924694768764</v>
      </c>
      <c r="X94" s="41">
        <f>VLOOKUP($C94 &amp; $I94 &amp; $K94,FATOR!$A$3:$P$22,COLUMN(O$1),0)</f>
        <v>0.40768468986504969</v>
      </c>
      <c r="Y94" s="41">
        <f>VLOOKUP($C94 &amp; $I94 &amp; $K94,FATOR!$A$3:$P$22,COLUMN(P$1),0)</f>
        <v>0.38086901862969602</v>
      </c>
      <c r="AA94" s="42">
        <f t="shared" si="41"/>
        <v>17.151744533969286</v>
      </c>
      <c r="AB94" s="42">
        <f t="shared" si="42"/>
        <v>14.247528314237174</v>
      </c>
      <c r="AC94" s="42">
        <f t="shared" si="43"/>
        <v>14.378311660695031</v>
      </c>
      <c r="AD94" s="42">
        <f t="shared" si="44"/>
        <v>15.722211348443571</v>
      </c>
      <c r="AE94" s="42">
        <f t="shared" si="45"/>
        <v>18.884335999092084</v>
      </c>
      <c r="AF94" s="42">
        <f t="shared" si="46"/>
        <v>22.021029933645462</v>
      </c>
      <c r="AG94" s="42">
        <f t="shared" si="47"/>
        <v>26.177579172318666</v>
      </c>
      <c r="AH94" s="42">
        <f t="shared" si="48"/>
        <v>29.567543204395285</v>
      </c>
      <c r="AI94" s="42">
        <f t="shared" si="49"/>
        <v>29.061396411636263</v>
      </c>
      <c r="AJ94" s="42">
        <f t="shared" si="50"/>
        <v>26.024373573300078</v>
      </c>
      <c r="AK94" s="42">
        <f t="shared" si="51"/>
        <v>20.26192908629297</v>
      </c>
      <c r="AL94" s="42">
        <f t="shared" si="52"/>
        <v>18.929190225895894</v>
      </c>
      <c r="AN94" s="43">
        <f t="shared" si="53"/>
        <v>45293</v>
      </c>
      <c r="AO94" s="47">
        <f t="shared" ca="1" si="56"/>
        <v>17.151744533969286</v>
      </c>
      <c r="AP94" s="47">
        <f t="shared" ca="1" si="56"/>
        <v>14.247528314237174</v>
      </c>
      <c r="AQ94" s="47">
        <f t="shared" ca="1" si="56"/>
        <v>14.378311660695031</v>
      </c>
      <c r="AR94" s="47">
        <f t="shared" ca="1" si="56"/>
        <v>15.722211348443571</v>
      </c>
      <c r="AS94" s="47">
        <f t="shared" ca="1" si="56"/>
        <v>18.884335999092084</v>
      </c>
      <c r="AT94" s="47">
        <f t="shared" ca="1" si="56"/>
        <v>22.021029933645462</v>
      </c>
      <c r="AU94" s="47">
        <f t="shared" ca="1" si="56"/>
        <v>26.177579172318666</v>
      </c>
      <c r="AV94" s="47">
        <f t="shared" ca="1" si="56"/>
        <v>29.567543204395285</v>
      </c>
      <c r="AW94" s="47">
        <f t="shared" ca="1" si="56"/>
        <v>29.061396411636263</v>
      </c>
      <c r="AX94" s="47">
        <f t="shared" ca="1" si="56"/>
        <v>26.024373573300078</v>
      </c>
      <c r="AY94" s="47">
        <f t="shared" ca="1" si="55"/>
        <v>20.26192908629297</v>
      </c>
      <c r="AZ94" s="47">
        <f t="shared" ca="1" si="55"/>
        <v>18.929190225895894</v>
      </c>
      <c r="BA94" s="47">
        <f t="shared" ca="1" si="55"/>
        <v>17.151744533969286</v>
      </c>
      <c r="BB94" s="47">
        <f t="shared" ca="1" si="55"/>
        <v>14.247528314237174</v>
      </c>
      <c r="BC94" s="47">
        <f t="shared" ca="1" si="55"/>
        <v>14.378311660695031</v>
      </c>
      <c r="BD94" s="47">
        <f t="shared" ca="1" si="55"/>
        <v>15.722211348443571</v>
      </c>
      <c r="BE94" s="47">
        <f t="shared" ca="1" si="55"/>
        <v>18.884335999092084</v>
      </c>
      <c r="BF94" s="47">
        <f t="shared" ca="1" si="55"/>
        <v>22.021029933645462</v>
      </c>
      <c r="BG94" s="47">
        <f t="shared" ca="1" si="55"/>
        <v>26.177579172318666</v>
      </c>
      <c r="BH94" s="47">
        <f t="shared" ca="1" si="55"/>
        <v>29.567543204395285</v>
      </c>
      <c r="BI94" s="47">
        <f t="shared" ca="1" si="54"/>
        <v>29.061396411636263</v>
      </c>
      <c r="BJ94" s="47">
        <f t="shared" ca="1" si="54"/>
        <v>26.024373573300078</v>
      </c>
      <c r="BK94" s="47">
        <f t="shared" ca="1" si="54"/>
        <v>20.26192908629297</v>
      </c>
      <c r="BL94" s="47">
        <f t="shared" ca="1" si="54"/>
        <v>18.929190225895894</v>
      </c>
      <c r="BM94" s="47">
        <f t="shared" ca="1" si="54"/>
        <v>17.151744533969286</v>
      </c>
      <c r="BN94" s="47">
        <f t="shared" ca="1" si="54"/>
        <v>14.247528314237174</v>
      </c>
      <c r="BO94" s="47">
        <f t="shared" ca="1" si="54"/>
        <v>14.378311660695031</v>
      </c>
      <c r="BP94" s="47">
        <f t="shared" ca="1" si="54"/>
        <v>15.722211348443571</v>
      </c>
      <c r="BQ94" s="47">
        <f t="shared" ca="1" si="54"/>
        <v>18.884335999092084</v>
      </c>
      <c r="BR94" s="47">
        <f t="shared" ca="1" si="54"/>
        <v>22.021029933645462</v>
      </c>
      <c r="BS94" s="47">
        <f t="shared" ca="1" si="59"/>
        <v>26.177579172318666</v>
      </c>
      <c r="BT94" s="47">
        <f t="shared" ca="1" si="59"/>
        <v>29.567543204395285</v>
      </c>
      <c r="BU94" s="47">
        <f t="shared" ca="1" si="59"/>
        <v>29.061396411636263</v>
      </c>
      <c r="BV94" s="47">
        <f t="shared" ca="1" si="59"/>
        <v>26.024373573300078</v>
      </c>
      <c r="BW94" s="47">
        <f t="shared" ca="1" si="59"/>
        <v>20.26192908629297</v>
      </c>
      <c r="BX94" s="47">
        <f t="shared" ca="1" si="59"/>
        <v>18.929190225895894</v>
      </c>
      <c r="BY94" s="47">
        <f t="shared" ca="1" si="59"/>
        <v>17.151744533969286</v>
      </c>
      <c r="BZ94" s="47">
        <f t="shared" ca="1" si="59"/>
        <v>14.247528314237174</v>
      </c>
      <c r="CA94" s="47">
        <f t="shared" ca="1" si="59"/>
        <v>14.378311660695031</v>
      </c>
      <c r="CB94" s="47">
        <f t="shared" ca="1" si="59"/>
        <v>15.722211348443571</v>
      </c>
      <c r="CC94" s="47">
        <f t="shared" ca="1" si="58"/>
        <v>18.884335999092084</v>
      </c>
      <c r="CD94" s="47">
        <f t="shared" ca="1" si="58"/>
        <v>22.021029933645462</v>
      </c>
      <c r="CE94" s="47">
        <f t="shared" ca="1" si="58"/>
        <v>26.177579172318666</v>
      </c>
      <c r="CF94" s="47">
        <f t="shared" ca="1" si="58"/>
        <v>29.567543204395285</v>
      </c>
      <c r="CG94" s="47">
        <f t="shared" ca="1" si="58"/>
        <v>29.061396411636263</v>
      </c>
      <c r="CH94" s="47">
        <f t="shared" ca="1" si="58"/>
        <v>26.024373573300078</v>
      </c>
      <c r="CI94" s="47">
        <f t="shared" ca="1" si="58"/>
        <v>20.26192908629297</v>
      </c>
      <c r="CJ94" s="47">
        <f t="shared" ca="1" si="58"/>
        <v>18.929190225895894</v>
      </c>
      <c r="CK94" s="47">
        <f t="shared" ca="1" si="58"/>
        <v>17.151744533969286</v>
      </c>
      <c r="CL94" s="47">
        <f t="shared" ca="1" si="58"/>
        <v>14.247528314237174</v>
      </c>
      <c r="CM94" s="47">
        <f t="shared" ca="1" si="60"/>
        <v>14.378311660695031</v>
      </c>
      <c r="CN94" s="47">
        <f t="shared" ca="1" si="60"/>
        <v>15.722211348443571</v>
      </c>
      <c r="CO94" s="47">
        <f t="shared" ca="1" si="60"/>
        <v>18.884335999092084</v>
      </c>
      <c r="CP94" s="47">
        <f t="shared" ca="1" si="60"/>
        <v>22.021029933645462</v>
      </c>
      <c r="CQ94" s="47">
        <f t="shared" ca="1" si="60"/>
        <v>26.177579172318666</v>
      </c>
      <c r="CR94" s="47">
        <f t="shared" ca="1" si="60"/>
        <v>29.567543204395285</v>
      </c>
      <c r="CS94" s="47">
        <f t="shared" ca="1" si="60"/>
        <v>29.061396411636263</v>
      </c>
      <c r="CT94" s="47">
        <f t="shared" ca="1" si="60"/>
        <v>26.024373573300078</v>
      </c>
      <c r="CU94" s="47">
        <f t="shared" ca="1" si="60"/>
        <v>20.26192908629297</v>
      </c>
      <c r="CV94" s="47">
        <f t="shared" ca="1" si="60"/>
        <v>18.929190225895894</v>
      </c>
      <c r="CW94" s="47">
        <f t="shared" ca="1" si="57"/>
        <v>17.151744533969286</v>
      </c>
      <c r="CX94" s="47">
        <f t="shared" ca="1" si="57"/>
        <v>14.247528314237174</v>
      </c>
      <c r="CY94" s="47">
        <f t="shared" ca="1" si="57"/>
        <v>14.378311660695031</v>
      </c>
      <c r="CZ94" s="47">
        <f t="shared" ca="1" si="57"/>
        <v>15.722211348443571</v>
      </c>
      <c r="DA94" s="47">
        <f t="shared" ca="1" si="57"/>
        <v>18.884335999092084</v>
      </c>
      <c r="DB94" s="47">
        <f t="shared" ca="1" si="57"/>
        <v>22.021029933645462</v>
      </c>
      <c r="DC94" s="47">
        <f t="shared" ca="1" si="57"/>
        <v>26.177579172318666</v>
      </c>
      <c r="DD94" s="47">
        <f t="shared" ca="1" si="57"/>
        <v>29.567543204395285</v>
      </c>
    </row>
    <row r="95" spans="1:108" x14ac:dyDescent="0.25">
      <c r="A95" s="40" t="s">
        <v>138</v>
      </c>
      <c r="B95" s="40">
        <v>2757</v>
      </c>
      <c r="C95" s="40" t="s">
        <v>38</v>
      </c>
      <c r="D95" s="40" t="s">
        <v>1340</v>
      </c>
      <c r="E95" s="40" t="s">
        <v>130</v>
      </c>
      <c r="F95" s="40">
        <v>27</v>
      </c>
      <c r="G95" s="43">
        <v>45748</v>
      </c>
      <c r="I95" s="40" t="s">
        <v>79</v>
      </c>
      <c r="J95" s="40">
        <v>1</v>
      </c>
      <c r="K95" s="40" t="s">
        <v>33</v>
      </c>
      <c r="L95" s="40" t="s">
        <v>193</v>
      </c>
      <c r="M95" s="41"/>
      <c r="N95" s="41">
        <f>VLOOKUP($C95 &amp; $I95 &amp; $K95,FATOR!$A$3:$P$22,COLUMN(E$1),0)</f>
        <v>0.34510552382231963</v>
      </c>
      <c r="O95" s="41">
        <f>VLOOKUP($C95 &amp; $I95 &amp; $K95,FATOR!$A$3:$P$22,COLUMN(F$1),0)</f>
        <v>0.2866705898236856</v>
      </c>
      <c r="P95" s="41">
        <f>VLOOKUP($C95 &amp; $I95 &amp; $K95,FATOR!$A$3:$P$22,COLUMN(G$1),0)</f>
        <v>0.28930204548682154</v>
      </c>
      <c r="Q95" s="41">
        <f>VLOOKUP($C95 &amp; $I95 &amp; $K95,FATOR!$A$3:$P$22,COLUMN(H$1),0)</f>
        <v>0.31634228065278813</v>
      </c>
      <c r="R95" s="41">
        <f>VLOOKUP($C95 &amp; $I95 &amp; $K95,FATOR!$A$3:$P$22,COLUMN(I$1),0)</f>
        <v>0.37996651909642021</v>
      </c>
      <c r="S95" s="41">
        <f>VLOOKUP($C95 &amp; $I95 &amp; $K95,FATOR!$A$3:$P$22,COLUMN(J$1),0)</f>
        <v>0.44307907311157868</v>
      </c>
      <c r="T95" s="41">
        <f>VLOOKUP($C95 &amp; $I95 &amp; $K95,FATOR!$A$3:$P$22,COLUMN(K$1),0)</f>
        <v>0.5267118545738162</v>
      </c>
      <c r="U95" s="41">
        <f>VLOOKUP($C95 &amp; $I95 &amp; $K95,FATOR!$A$3:$P$22,COLUMN(L$1),0)</f>
        <v>0.5949203864063437</v>
      </c>
      <c r="V95" s="41">
        <f>VLOOKUP($C95 &amp; $I95 &amp; $K95,FATOR!$A$3:$P$22,COLUMN(M$1),0)</f>
        <v>0.58473634631058879</v>
      </c>
      <c r="W95" s="41">
        <f>VLOOKUP($C95 &amp; $I95 &amp; $K95,FATOR!$A$3:$P$22,COLUMN(N$1),0)</f>
        <v>0.52362924694768764</v>
      </c>
      <c r="X95" s="41">
        <f>VLOOKUP($C95 &amp; $I95 &amp; $K95,FATOR!$A$3:$P$22,COLUMN(O$1),0)</f>
        <v>0.40768468986504969</v>
      </c>
      <c r="Y95" s="41">
        <f>VLOOKUP($C95 &amp; $I95 &amp; $K95,FATOR!$A$3:$P$22,COLUMN(P$1),0)</f>
        <v>0.38086901862969602</v>
      </c>
      <c r="AA95" s="42">
        <f t="shared" si="41"/>
        <v>9.3178491432026291</v>
      </c>
      <c r="AB95" s="42">
        <f t="shared" si="42"/>
        <v>7.7401059252395115</v>
      </c>
      <c r="AC95" s="42">
        <f t="shared" si="43"/>
        <v>7.8111552281441812</v>
      </c>
      <c r="AD95" s="42">
        <f t="shared" si="44"/>
        <v>8.5412415776252804</v>
      </c>
      <c r="AE95" s="42">
        <f t="shared" si="45"/>
        <v>10.259096015603346</v>
      </c>
      <c r="AF95" s="42">
        <f t="shared" si="46"/>
        <v>11.963134974012624</v>
      </c>
      <c r="AG95" s="42">
        <f t="shared" si="47"/>
        <v>14.221220073493038</v>
      </c>
      <c r="AH95" s="42">
        <f t="shared" si="48"/>
        <v>16.062850432971281</v>
      </c>
      <c r="AI95" s="42">
        <f t="shared" si="49"/>
        <v>15.787881350385897</v>
      </c>
      <c r="AJ95" s="42">
        <f t="shared" si="50"/>
        <v>14.137989667587567</v>
      </c>
      <c r="AK95" s="42">
        <f t="shared" si="51"/>
        <v>11.007486626356341</v>
      </c>
      <c r="AL95" s="42">
        <f t="shared" si="52"/>
        <v>10.283463503001792</v>
      </c>
      <c r="AN95" s="43">
        <f t="shared" si="53"/>
        <v>45748</v>
      </c>
      <c r="AO95" s="47" t="str">
        <f t="shared" ca="1" si="56"/>
        <v/>
      </c>
      <c r="AP95" s="47" t="str">
        <f t="shared" ca="1" si="56"/>
        <v/>
      </c>
      <c r="AQ95" s="47" t="str">
        <f t="shared" ca="1" si="56"/>
        <v/>
      </c>
      <c r="AR95" s="47" t="str">
        <f t="shared" ca="1" si="56"/>
        <v/>
      </c>
      <c r="AS95" s="47" t="str">
        <f t="shared" ca="1" si="56"/>
        <v/>
      </c>
      <c r="AT95" s="47" t="str">
        <f t="shared" ca="1" si="56"/>
        <v/>
      </c>
      <c r="AU95" s="47" t="str">
        <f t="shared" ca="1" si="56"/>
        <v/>
      </c>
      <c r="AV95" s="47" t="str">
        <f t="shared" ca="1" si="56"/>
        <v/>
      </c>
      <c r="AW95" s="47" t="str">
        <f t="shared" ca="1" si="56"/>
        <v/>
      </c>
      <c r="AX95" s="47" t="str">
        <f t="shared" ca="1" si="56"/>
        <v/>
      </c>
      <c r="AY95" s="47" t="str">
        <f t="shared" ca="1" si="55"/>
        <v/>
      </c>
      <c r="AZ95" s="47" t="str">
        <f t="shared" ca="1" si="55"/>
        <v/>
      </c>
      <c r="BA95" s="47" t="str">
        <f t="shared" ca="1" si="55"/>
        <v/>
      </c>
      <c r="BB95" s="47" t="str">
        <f t="shared" ca="1" si="55"/>
        <v/>
      </c>
      <c r="BC95" s="47" t="str">
        <f t="shared" ca="1" si="55"/>
        <v/>
      </c>
      <c r="BD95" s="47">
        <f t="shared" ca="1" si="55"/>
        <v>8.5412415776252804</v>
      </c>
      <c r="BE95" s="47">
        <f t="shared" ca="1" si="55"/>
        <v>10.259096015603346</v>
      </c>
      <c r="BF95" s="47">
        <f t="shared" ca="1" si="55"/>
        <v>11.963134974012624</v>
      </c>
      <c r="BG95" s="47">
        <f t="shared" ca="1" si="55"/>
        <v>14.221220073493038</v>
      </c>
      <c r="BH95" s="47">
        <f t="shared" ca="1" si="55"/>
        <v>16.062850432971281</v>
      </c>
      <c r="BI95" s="47">
        <f t="shared" ca="1" si="54"/>
        <v>15.787881350385897</v>
      </c>
      <c r="BJ95" s="47">
        <f t="shared" ca="1" si="54"/>
        <v>14.137989667587567</v>
      </c>
      <c r="BK95" s="47">
        <f t="shared" ca="1" si="54"/>
        <v>11.007486626356341</v>
      </c>
      <c r="BL95" s="47">
        <f t="shared" ca="1" si="54"/>
        <v>10.283463503001792</v>
      </c>
      <c r="BM95" s="47">
        <f t="shared" ca="1" si="54"/>
        <v>9.3178491432026291</v>
      </c>
      <c r="BN95" s="47">
        <f t="shared" ca="1" si="54"/>
        <v>7.7401059252395115</v>
      </c>
      <c r="BO95" s="47">
        <f t="shared" ca="1" si="54"/>
        <v>7.8111552281441812</v>
      </c>
      <c r="BP95" s="47">
        <f t="shared" ca="1" si="54"/>
        <v>8.5412415776252804</v>
      </c>
      <c r="BQ95" s="47">
        <f t="shared" ca="1" si="54"/>
        <v>10.259096015603346</v>
      </c>
      <c r="BR95" s="47">
        <f t="shared" ca="1" si="54"/>
        <v>11.963134974012624</v>
      </c>
      <c r="BS95" s="47">
        <f t="shared" ca="1" si="59"/>
        <v>14.221220073493038</v>
      </c>
      <c r="BT95" s="47">
        <f t="shared" ca="1" si="59"/>
        <v>16.062850432971281</v>
      </c>
      <c r="BU95" s="47">
        <f t="shared" ca="1" si="59"/>
        <v>15.787881350385897</v>
      </c>
      <c r="BV95" s="47">
        <f t="shared" ca="1" si="59"/>
        <v>14.137989667587567</v>
      </c>
      <c r="BW95" s="47">
        <f t="shared" ca="1" si="59"/>
        <v>11.007486626356341</v>
      </c>
      <c r="BX95" s="47">
        <f t="shared" ca="1" si="59"/>
        <v>10.283463503001792</v>
      </c>
      <c r="BY95" s="47">
        <f t="shared" ca="1" si="59"/>
        <v>9.3178491432026291</v>
      </c>
      <c r="BZ95" s="47">
        <f t="shared" ca="1" si="59"/>
        <v>7.7401059252395115</v>
      </c>
      <c r="CA95" s="47">
        <f t="shared" ca="1" si="59"/>
        <v>7.8111552281441812</v>
      </c>
      <c r="CB95" s="47">
        <f t="shared" ca="1" si="59"/>
        <v>8.5412415776252804</v>
      </c>
      <c r="CC95" s="47">
        <f t="shared" ca="1" si="58"/>
        <v>10.259096015603346</v>
      </c>
      <c r="CD95" s="47">
        <f t="shared" ca="1" si="58"/>
        <v>11.963134974012624</v>
      </c>
      <c r="CE95" s="47">
        <f t="shared" ca="1" si="58"/>
        <v>14.221220073493038</v>
      </c>
      <c r="CF95" s="47">
        <f t="shared" ca="1" si="58"/>
        <v>16.062850432971281</v>
      </c>
      <c r="CG95" s="47">
        <f t="shared" ca="1" si="58"/>
        <v>15.787881350385897</v>
      </c>
      <c r="CH95" s="47">
        <f t="shared" ca="1" si="58"/>
        <v>14.137989667587567</v>
      </c>
      <c r="CI95" s="47">
        <f t="shared" ca="1" si="58"/>
        <v>11.007486626356341</v>
      </c>
      <c r="CJ95" s="47">
        <f t="shared" ca="1" si="58"/>
        <v>10.283463503001792</v>
      </c>
      <c r="CK95" s="47">
        <f t="shared" ca="1" si="58"/>
        <v>9.3178491432026291</v>
      </c>
      <c r="CL95" s="47">
        <f t="shared" ca="1" si="58"/>
        <v>7.7401059252395115</v>
      </c>
      <c r="CM95" s="47">
        <f t="shared" ca="1" si="60"/>
        <v>7.8111552281441812</v>
      </c>
      <c r="CN95" s="47">
        <f t="shared" ca="1" si="60"/>
        <v>8.5412415776252804</v>
      </c>
      <c r="CO95" s="47">
        <f t="shared" ca="1" si="60"/>
        <v>10.259096015603346</v>
      </c>
      <c r="CP95" s="47">
        <f t="shared" ca="1" si="60"/>
        <v>11.963134974012624</v>
      </c>
      <c r="CQ95" s="47">
        <f t="shared" ca="1" si="60"/>
        <v>14.221220073493038</v>
      </c>
      <c r="CR95" s="47">
        <f t="shared" ca="1" si="60"/>
        <v>16.062850432971281</v>
      </c>
      <c r="CS95" s="47">
        <f t="shared" ca="1" si="60"/>
        <v>15.787881350385897</v>
      </c>
      <c r="CT95" s="47">
        <f t="shared" ca="1" si="60"/>
        <v>14.137989667587567</v>
      </c>
      <c r="CU95" s="47">
        <f t="shared" ca="1" si="60"/>
        <v>11.007486626356341</v>
      </c>
      <c r="CV95" s="47">
        <f t="shared" ca="1" si="60"/>
        <v>10.283463503001792</v>
      </c>
      <c r="CW95" s="47">
        <f t="shared" ca="1" si="57"/>
        <v>9.3178491432026291</v>
      </c>
      <c r="CX95" s="47">
        <f t="shared" ca="1" si="57"/>
        <v>7.7401059252395115</v>
      </c>
      <c r="CY95" s="47">
        <f t="shared" ca="1" si="57"/>
        <v>7.8111552281441812</v>
      </c>
      <c r="CZ95" s="47">
        <f t="shared" ca="1" si="57"/>
        <v>8.5412415776252804</v>
      </c>
      <c r="DA95" s="47">
        <f t="shared" ca="1" si="57"/>
        <v>10.259096015603346</v>
      </c>
      <c r="DB95" s="47">
        <f t="shared" ca="1" si="57"/>
        <v>11.963134974012624</v>
      </c>
      <c r="DC95" s="47">
        <f t="shared" ca="1" si="57"/>
        <v>14.221220073493038</v>
      </c>
      <c r="DD95" s="47">
        <f t="shared" ca="1" si="57"/>
        <v>16.062850432971281</v>
      </c>
    </row>
    <row r="96" spans="1:108" x14ac:dyDescent="0.25">
      <c r="A96" s="40" t="s">
        <v>138</v>
      </c>
      <c r="B96" s="40">
        <v>2717</v>
      </c>
      <c r="C96" s="40" t="s">
        <v>38</v>
      </c>
      <c r="D96" s="40" t="s">
        <v>281</v>
      </c>
      <c r="E96" s="40" t="s">
        <v>130</v>
      </c>
      <c r="F96" s="40">
        <v>49.5</v>
      </c>
      <c r="G96" s="43">
        <v>45413</v>
      </c>
      <c r="I96" s="40" t="s">
        <v>79</v>
      </c>
      <c r="J96" s="40">
        <v>1</v>
      </c>
      <c r="K96" s="40" t="s">
        <v>33</v>
      </c>
      <c r="L96" s="40" t="s">
        <v>158</v>
      </c>
      <c r="M96" s="41"/>
      <c r="N96" s="41">
        <f>VLOOKUP($C96 &amp; $I96 &amp; $K96,FATOR!$A$3:$P$22,COLUMN(E$1),0)</f>
        <v>0.34510552382231963</v>
      </c>
      <c r="O96" s="41">
        <f>VLOOKUP($C96 &amp; $I96 &amp; $K96,FATOR!$A$3:$P$22,COLUMN(F$1),0)</f>
        <v>0.2866705898236856</v>
      </c>
      <c r="P96" s="41">
        <f>VLOOKUP($C96 &amp; $I96 &amp; $K96,FATOR!$A$3:$P$22,COLUMN(G$1),0)</f>
        <v>0.28930204548682154</v>
      </c>
      <c r="Q96" s="41">
        <f>VLOOKUP($C96 &amp; $I96 &amp; $K96,FATOR!$A$3:$P$22,COLUMN(H$1),0)</f>
        <v>0.31634228065278813</v>
      </c>
      <c r="R96" s="41">
        <f>VLOOKUP($C96 &amp; $I96 &amp; $K96,FATOR!$A$3:$P$22,COLUMN(I$1),0)</f>
        <v>0.37996651909642021</v>
      </c>
      <c r="S96" s="41">
        <f>VLOOKUP($C96 &amp; $I96 &amp; $K96,FATOR!$A$3:$P$22,COLUMN(J$1),0)</f>
        <v>0.44307907311157868</v>
      </c>
      <c r="T96" s="41">
        <f>VLOOKUP($C96 &amp; $I96 &amp; $K96,FATOR!$A$3:$P$22,COLUMN(K$1),0)</f>
        <v>0.5267118545738162</v>
      </c>
      <c r="U96" s="41">
        <f>VLOOKUP($C96 &amp; $I96 &amp; $K96,FATOR!$A$3:$P$22,COLUMN(L$1),0)</f>
        <v>0.5949203864063437</v>
      </c>
      <c r="V96" s="41">
        <f>VLOOKUP($C96 &amp; $I96 &amp; $K96,FATOR!$A$3:$P$22,COLUMN(M$1),0)</f>
        <v>0.58473634631058879</v>
      </c>
      <c r="W96" s="41">
        <f>VLOOKUP($C96 &amp; $I96 &amp; $K96,FATOR!$A$3:$P$22,COLUMN(N$1),0)</f>
        <v>0.52362924694768764</v>
      </c>
      <c r="X96" s="41">
        <f>VLOOKUP($C96 &amp; $I96 &amp; $K96,FATOR!$A$3:$P$22,COLUMN(O$1),0)</f>
        <v>0.40768468986504969</v>
      </c>
      <c r="Y96" s="41">
        <f>VLOOKUP($C96 &amp; $I96 &amp; $K96,FATOR!$A$3:$P$22,COLUMN(P$1),0)</f>
        <v>0.38086901862969602</v>
      </c>
      <c r="AA96" s="42">
        <f t="shared" si="41"/>
        <v>17.082723429204822</v>
      </c>
      <c r="AB96" s="42">
        <f t="shared" si="42"/>
        <v>14.190194196272436</v>
      </c>
      <c r="AC96" s="42">
        <f t="shared" si="43"/>
        <v>14.320451251597666</v>
      </c>
      <c r="AD96" s="42">
        <f t="shared" si="44"/>
        <v>15.658942892313013</v>
      </c>
      <c r="AE96" s="42">
        <f t="shared" si="45"/>
        <v>18.808342695272799</v>
      </c>
      <c r="AF96" s="42">
        <f t="shared" si="46"/>
        <v>21.932414119023143</v>
      </c>
      <c r="AG96" s="42">
        <f t="shared" si="47"/>
        <v>26.072236801403903</v>
      </c>
      <c r="AH96" s="42">
        <f t="shared" si="48"/>
        <v>29.448559127114013</v>
      </c>
      <c r="AI96" s="42">
        <f t="shared" si="49"/>
        <v>28.944449142374147</v>
      </c>
      <c r="AJ96" s="42">
        <f t="shared" si="50"/>
        <v>25.91964772391054</v>
      </c>
      <c r="AK96" s="42">
        <f t="shared" si="51"/>
        <v>20.18039214831996</v>
      </c>
      <c r="AL96" s="42">
        <f t="shared" si="52"/>
        <v>18.853016422169954</v>
      </c>
      <c r="AN96" s="43">
        <f t="shared" si="53"/>
        <v>45413</v>
      </c>
      <c r="AO96" s="47" t="str">
        <f t="shared" ca="1" si="56"/>
        <v/>
      </c>
      <c r="AP96" s="47" t="str">
        <f t="shared" ca="1" si="56"/>
        <v/>
      </c>
      <c r="AQ96" s="47" t="str">
        <f t="shared" ca="1" si="56"/>
        <v/>
      </c>
      <c r="AR96" s="47" t="str">
        <f t="shared" ca="1" si="56"/>
        <v/>
      </c>
      <c r="AS96" s="47">
        <f t="shared" ca="1" si="56"/>
        <v>18.808342695272799</v>
      </c>
      <c r="AT96" s="47">
        <f t="shared" ca="1" si="56"/>
        <v>21.932414119023143</v>
      </c>
      <c r="AU96" s="47">
        <f t="shared" ca="1" si="56"/>
        <v>26.072236801403903</v>
      </c>
      <c r="AV96" s="47">
        <f t="shared" ca="1" si="56"/>
        <v>29.448559127114013</v>
      </c>
      <c r="AW96" s="47">
        <f t="shared" ca="1" si="56"/>
        <v>28.944449142374147</v>
      </c>
      <c r="AX96" s="47">
        <f t="shared" ca="1" si="56"/>
        <v>25.91964772391054</v>
      </c>
      <c r="AY96" s="47">
        <f t="shared" ca="1" si="55"/>
        <v>20.18039214831996</v>
      </c>
      <c r="AZ96" s="47">
        <f t="shared" ca="1" si="55"/>
        <v>18.853016422169954</v>
      </c>
      <c r="BA96" s="47">
        <f t="shared" ca="1" si="55"/>
        <v>17.082723429204822</v>
      </c>
      <c r="BB96" s="47">
        <f t="shared" ca="1" si="55"/>
        <v>14.190194196272436</v>
      </c>
      <c r="BC96" s="47">
        <f t="shared" ca="1" si="55"/>
        <v>14.320451251597666</v>
      </c>
      <c r="BD96" s="47">
        <f t="shared" ca="1" si="55"/>
        <v>15.658942892313013</v>
      </c>
      <c r="BE96" s="47">
        <f t="shared" ca="1" si="55"/>
        <v>18.808342695272799</v>
      </c>
      <c r="BF96" s="47">
        <f t="shared" ca="1" si="55"/>
        <v>21.932414119023143</v>
      </c>
      <c r="BG96" s="47">
        <f t="shared" ca="1" si="55"/>
        <v>26.072236801403903</v>
      </c>
      <c r="BH96" s="47">
        <f t="shared" ca="1" si="55"/>
        <v>29.448559127114013</v>
      </c>
      <c r="BI96" s="47">
        <f t="shared" ca="1" si="54"/>
        <v>28.944449142374147</v>
      </c>
      <c r="BJ96" s="47">
        <f t="shared" ca="1" si="54"/>
        <v>25.91964772391054</v>
      </c>
      <c r="BK96" s="47">
        <f t="shared" ca="1" si="54"/>
        <v>20.18039214831996</v>
      </c>
      <c r="BL96" s="47">
        <f t="shared" ca="1" si="54"/>
        <v>18.853016422169954</v>
      </c>
      <c r="BM96" s="47">
        <f t="shared" ca="1" si="54"/>
        <v>17.082723429204822</v>
      </c>
      <c r="BN96" s="47">
        <f t="shared" ca="1" si="54"/>
        <v>14.190194196272436</v>
      </c>
      <c r="BO96" s="47">
        <f t="shared" ca="1" si="54"/>
        <v>14.320451251597666</v>
      </c>
      <c r="BP96" s="47">
        <f t="shared" ca="1" si="54"/>
        <v>15.658942892313013</v>
      </c>
      <c r="BQ96" s="47">
        <f t="shared" ca="1" si="54"/>
        <v>18.808342695272799</v>
      </c>
      <c r="BR96" s="47">
        <f t="shared" ca="1" si="54"/>
        <v>21.932414119023143</v>
      </c>
      <c r="BS96" s="47">
        <f t="shared" ca="1" si="59"/>
        <v>26.072236801403903</v>
      </c>
      <c r="BT96" s="47">
        <f t="shared" ca="1" si="59"/>
        <v>29.448559127114013</v>
      </c>
      <c r="BU96" s="47">
        <f t="shared" ca="1" si="59"/>
        <v>28.944449142374147</v>
      </c>
      <c r="BV96" s="47">
        <f t="shared" ca="1" si="59"/>
        <v>25.91964772391054</v>
      </c>
      <c r="BW96" s="47">
        <f t="shared" ca="1" si="59"/>
        <v>20.18039214831996</v>
      </c>
      <c r="BX96" s="47">
        <f t="shared" ca="1" si="59"/>
        <v>18.853016422169954</v>
      </c>
      <c r="BY96" s="47">
        <f t="shared" ca="1" si="59"/>
        <v>17.082723429204822</v>
      </c>
      <c r="BZ96" s="47">
        <f t="shared" ca="1" si="59"/>
        <v>14.190194196272436</v>
      </c>
      <c r="CA96" s="47">
        <f t="shared" ca="1" si="59"/>
        <v>14.320451251597666</v>
      </c>
      <c r="CB96" s="47">
        <f t="shared" ca="1" si="59"/>
        <v>15.658942892313013</v>
      </c>
      <c r="CC96" s="47">
        <f t="shared" ca="1" si="58"/>
        <v>18.808342695272799</v>
      </c>
      <c r="CD96" s="47">
        <f t="shared" ca="1" si="58"/>
        <v>21.932414119023143</v>
      </c>
      <c r="CE96" s="47">
        <f t="shared" ca="1" si="58"/>
        <v>26.072236801403903</v>
      </c>
      <c r="CF96" s="47">
        <f t="shared" ca="1" si="58"/>
        <v>29.448559127114013</v>
      </c>
      <c r="CG96" s="47">
        <f t="shared" ca="1" si="58"/>
        <v>28.944449142374147</v>
      </c>
      <c r="CH96" s="47">
        <f t="shared" ca="1" si="58"/>
        <v>25.91964772391054</v>
      </c>
      <c r="CI96" s="47">
        <f t="shared" ca="1" si="58"/>
        <v>20.18039214831996</v>
      </c>
      <c r="CJ96" s="47">
        <f t="shared" ca="1" si="58"/>
        <v>18.853016422169954</v>
      </c>
      <c r="CK96" s="47">
        <f t="shared" ca="1" si="58"/>
        <v>17.082723429204822</v>
      </c>
      <c r="CL96" s="47">
        <f t="shared" ca="1" si="58"/>
        <v>14.190194196272436</v>
      </c>
      <c r="CM96" s="47">
        <f t="shared" ca="1" si="60"/>
        <v>14.320451251597666</v>
      </c>
      <c r="CN96" s="47">
        <f t="shared" ca="1" si="60"/>
        <v>15.658942892313013</v>
      </c>
      <c r="CO96" s="47">
        <f t="shared" ca="1" si="60"/>
        <v>18.808342695272799</v>
      </c>
      <c r="CP96" s="47">
        <f t="shared" ca="1" si="60"/>
        <v>21.932414119023143</v>
      </c>
      <c r="CQ96" s="47">
        <f t="shared" ca="1" si="60"/>
        <v>26.072236801403903</v>
      </c>
      <c r="CR96" s="47">
        <f t="shared" ca="1" si="60"/>
        <v>29.448559127114013</v>
      </c>
      <c r="CS96" s="47">
        <f t="shared" ca="1" si="60"/>
        <v>28.944449142374147</v>
      </c>
      <c r="CT96" s="47">
        <f t="shared" ca="1" si="60"/>
        <v>25.91964772391054</v>
      </c>
      <c r="CU96" s="47">
        <f t="shared" ca="1" si="60"/>
        <v>20.18039214831996</v>
      </c>
      <c r="CV96" s="47">
        <f t="shared" ca="1" si="60"/>
        <v>18.853016422169954</v>
      </c>
      <c r="CW96" s="47">
        <f t="shared" ca="1" si="57"/>
        <v>17.082723429204822</v>
      </c>
      <c r="CX96" s="47">
        <f t="shared" ca="1" si="57"/>
        <v>14.190194196272436</v>
      </c>
      <c r="CY96" s="47">
        <f t="shared" ca="1" si="57"/>
        <v>14.320451251597666</v>
      </c>
      <c r="CZ96" s="47">
        <f t="shared" ca="1" si="57"/>
        <v>15.658942892313013</v>
      </c>
      <c r="DA96" s="47">
        <f t="shared" ca="1" si="57"/>
        <v>18.808342695272799</v>
      </c>
      <c r="DB96" s="47">
        <f t="shared" ca="1" si="57"/>
        <v>21.932414119023143</v>
      </c>
      <c r="DC96" s="47">
        <f t="shared" ca="1" si="57"/>
        <v>26.072236801403903</v>
      </c>
      <c r="DD96" s="47">
        <f t="shared" ca="1" si="57"/>
        <v>29.448559127114013</v>
      </c>
    </row>
    <row r="97" spans="1:108" x14ac:dyDescent="0.25">
      <c r="A97" s="40" t="s">
        <v>138</v>
      </c>
      <c r="B97" s="40">
        <v>2718</v>
      </c>
      <c r="C97" s="40" t="s">
        <v>38</v>
      </c>
      <c r="D97" s="40" t="s">
        <v>282</v>
      </c>
      <c r="E97" s="40" t="s">
        <v>130</v>
      </c>
      <c r="F97" s="40">
        <v>49.5</v>
      </c>
      <c r="G97" s="43">
        <v>45383</v>
      </c>
      <c r="I97" s="40" t="s">
        <v>79</v>
      </c>
      <c r="J97" s="40">
        <v>1</v>
      </c>
      <c r="K97" s="40" t="s">
        <v>33</v>
      </c>
      <c r="L97" s="40" t="s">
        <v>158</v>
      </c>
      <c r="M97" s="41"/>
      <c r="N97" s="41">
        <f>VLOOKUP($C97 &amp; $I97 &amp; $K97,FATOR!$A$3:$P$22,COLUMN(E$1),0)</f>
        <v>0.34510552382231963</v>
      </c>
      <c r="O97" s="41">
        <f>VLOOKUP($C97 &amp; $I97 &amp; $K97,FATOR!$A$3:$P$22,COLUMN(F$1),0)</f>
        <v>0.2866705898236856</v>
      </c>
      <c r="P97" s="41">
        <f>VLOOKUP($C97 &amp; $I97 &amp; $K97,FATOR!$A$3:$P$22,COLUMN(G$1),0)</f>
        <v>0.28930204548682154</v>
      </c>
      <c r="Q97" s="41">
        <f>VLOOKUP($C97 &amp; $I97 &amp; $K97,FATOR!$A$3:$P$22,COLUMN(H$1),0)</f>
        <v>0.31634228065278813</v>
      </c>
      <c r="R97" s="41">
        <f>VLOOKUP($C97 &amp; $I97 &amp; $K97,FATOR!$A$3:$P$22,COLUMN(I$1),0)</f>
        <v>0.37996651909642021</v>
      </c>
      <c r="S97" s="41">
        <f>VLOOKUP($C97 &amp; $I97 &amp; $K97,FATOR!$A$3:$P$22,COLUMN(J$1),0)</f>
        <v>0.44307907311157868</v>
      </c>
      <c r="T97" s="41">
        <f>VLOOKUP($C97 &amp; $I97 &amp; $K97,FATOR!$A$3:$P$22,COLUMN(K$1),0)</f>
        <v>0.5267118545738162</v>
      </c>
      <c r="U97" s="41">
        <f>VLOOKUP($C97 &amp; $I97 &amp; $K97,FATOR!$A$3:$P$22,COLUMN(L$1),0)</f>
        <v>0.5949203864063437</v>
      </c>
      <c r="V97" s="41">
        <f>VLOOKUP($C97 &amp; $I97 &amp; $K97,FATOR!$A$3:$P$22,COLUMN(M$1),0)</f>
        <v>0.58473634631058879</v>
      </c>
      <c r="W97" s="41">
        <f>VLOOKUP($C97 &amp; $I97 &amp; $K97,FATOR!$A$3:$P$22,COLUMN(N$1),0)</f>
        <v>0.52362924694768764</v>
      </c>
      <c r="X97" s="41">
        <f>VLOOKUP($C97 &amp; $I97 &amp; $K97,FATOR!$A$3:$P$22,COLUMN(O$1),0)</f>
        <v>0.40768468986504969</v>
      </c>
      <c r="Y97" s="41">
        <f>VLOOKUP($C97 &amp; $I97 &amp; $K97,FATOR!$A$3:$P$22,COLUMN(P$1),0)</f>
        <v>0.38086901862969602</v>
      </c>
      <c r="AA97" s="42">
        <f t="shared" si="41"/>
        <v>17.082723429204822</v>
      </c>
      <c r="AB97" s="42">
        <f t="shared" si="42"/>
        <v>14.190194196272436</v>
      </c>
      <c r="AC97" s="42">
        <f t="shared" si="43"/>
        <v>14.320451251597666</v>
      </c>
      <c r="AD97" s="42">
        <f t="shared" si="44"/>
        <v>15.658942892313013</v>
      </c>
      <c r="AE97" s="42">
        <f t="shared" si="45"/>
        <v>18.808342695272799</v>
      </c>
      <c r="AF97" s="42">
        <f t="shared" si="46"/>
        <v>21.932414119023143</v>
      </c>
      <c r="AG97" s="42">
        <f t="shared" si="47"/>
        <v>26.072236801403903</v>
      </c>
      <c r="AH97" s="42">
        <f t="shared" si="48"/>
        <v>29.448559127114013</v>
      </c>
      <c r="AI97" s="42">
        <f t="shared" si="49"/>
        <v>28.944449142374147</v>
      </c>
      <c r="AJ97" s="42">
        <f t="shared" si="50"/>
        <v>25.91964772391054</v>
      </c>
      <c r="AK97" s="42">
        <f t="shared" si="51"/>
        <v>20.18039214831996</v>
      </c>
      <c r="AL97" s="42">
        <f t="shared" si="52"/>
        <v>18.853016422169954</v>
      </c>
      <c r="AN97" s="43">
        <f t="shared" si="53"/>
        <v>45383</v>
      </c>
      <c r="AO97" s="47" t="str">
        <f t="shared" ca="1" si="56"/>
        <v/>
      </c>
      <c r="AP97" s="47" t="str">
        <f t="shared" ca="1" si="56"/>
        <v/>
      </c>
      <c r="AQ97" s="47" t="str">
        <f t="shared" ca="1" si="56"/>
        <v/>
      </c>
      <c r="AR97" s="47">
        <f t="shared" ca="1" si="56"/>
        <v>15.658942892313013</v>
      </c>
      <c r="AS97" s="47">
        <f t="shared" ca="1" si="56"/>
        <v>18.808342695272799</v>
      </c>
      <c r="AT97" s="47">
        <f t="shared" ca="1" si="56"/>
        <v>21.932414119023143</v>
      </c>
      <c r="AU97" s="47">
        <f t="shared" ca="1" si="56"/>
        <v>26.072236801403903</v>
      </c>
      <c r="AV97" s="47">
        <f t="shared" ca="1" si="56"/>
        <v>29.448559127114013</v>
      </c>
      <c r="AW97" s="47">
        <f t="shared" ca="1" si="56"/>
        <v>28.944449142374147</v>
      </c>
      <c r="AX97" s="47">
        <f t="shared" ca="1" si="56"/>
        <v>25.91964772391054</v>
      </c>
      <c r="AY97" s="47">
        <f t="shared" ca="1" si="55"/>
        <v>20.18039214831996</v>
      </c>
      <c r="AZ97" s="47">
        <f t="shared" ca="1" si="55"/>
        <v>18.853016422169954</v>
      </c>
      <c r="BA97" s="47">
        <f t="shared" ca="1" si="55"/>
        <v>17.082723429204822</v>
      </c>
      <c r="BB97" s="47">
        <f t="shared" ca="1" si="55"/>
        <v>14.190194196272436</v>
      </c>
      <c r="BC97" s="47">
        <f t="shared" ca="1" si="55"/>
        <v>14.320451251597666</v>
      </c>
      <c r="BD97" s="47">
        <f t="shared" ca="1" si="55"/>
        <v>15.658942892313013</v>
      </c>
      <c r="BE97" s="47">
        <f t="shared" ca="1" si="55"/>
        <v>18.808342695272799</v>
      </c>
      <c r="BF97" s="47">
        <f t="shared" ca="1" si="55"/>
        <v>21.932414119023143</v>
      </c>
      <c r="BG97" s="47">
        <f t="shared" ca="1" si="55"/>
        <v>26.072236801403903</v>
      </c>
      <c r="BH97" s="47">
        <f t="shared" ca="1" si="55"/>
        <v>29.448559127114013</v>
      </c>
      <c r="BI97" s="47">
        <f t="shared" ca="1" si="54"/>
        <v>28.944449142374147</v>
      </c>
      <c r="BJ97" s="47">
        <f t="shared" ca="1" si="54"/>
        <v>25.91964772391054</v>
      </c>
      <c r="BK97" s="47">
        <f t="shared" ca="1" si="54"/>
        <v>20.18039214831996</v>
      </c>
      <c r="BL97" s="47">
        <f t="shared" ca="1" si="54"/>
        <v>18.853016422169954</v>
      </c>
      <c r="BM97" s="47">
        <f t="shared" ca="1" si="54"/>
        <v>17.082723429204822</v>
      </c>
      <c r="BN97" s="47">
        <f t="shared" ca="1" si="54"/>
        <v>14.190194196272436</v>
      </c>
      <c r="BO97" s="47">
        <f t="shared" ca="1" si="54"/>
        <v>14.320451251597666</v>
      </c>
      <c r="BP97" s="47">
        <f t="shared" ca="1" si="54"/>
        <v>15.658942892313013</v>
      </c>
      <c r="BQ97" s="47">
        <f t="shared" ca="1" si="54"/>
        <v>18.808342695272799</v>
      </c>
      <c r="BR97" s="47">
        <f t="shared" ca="1" si="54"/>
        <v>21.932414119023143</v>
      </c>
      <c r="BS97" s="47">
        <f t="shared" ca="1" si="59"/>
        <v>26.072236801403903</v>
      </c>
      <c r="BT97" s="47">
        <f t="shared" ca="1" si="59"/>
        <v>29.448559127114013</v>
      </c>
      <c r="BU97" s="47">
        <f t="shared" ca="1" si="59"/>
        <v>28.944449142374147</v>
      </c>
      <c r="BV97" s="47">
        <f t="shared" ca="1" si="59"/>
        <v>25.91964772391054</v>
      </c>
      <c r="BW97" s="47">
        <f t="shared" ca="1" si="59"/>
        <v>20.18039214831996</v>
      </c>
      <c r="BX97" s="47">
        <f t="shared" ca="1" si="59"/>
        <v>18.853016422169954</v>
      </c>
      <c r="BY97" s="47">
        <f t="shared" ca="1" si="59"/>
        <v>17.082723429204822</v>
      </c>
      <c r="BZ97" s="47">
        <f t="shared" ca="1" si="59"/>
        <v>14.190194196272436</v>
      </c>
      <c r="CA97" s="47">
        <f t="shared" ca="1" si="59"/>
        <v>14.320451251597666</v>
      </c>
      <c r="CB97" s="47">
        <f t="shared" ca="1" si="59"/>
        <v>15.658942892313013</v>
      </c>
      <c r="CC97" s="47">
        <f t="shared" ca="1" si="58"/>
        <v>18.808342695272799</v>
      </c>
      <c r="CD97" s="47">
        <f t="shared" ca="1" si="58"/>
        <v>21.932414119023143</v>
      </c>
      <c r="CE97" s="47">
        <f t="shared" ca="1" si="58"/>
        <v>26.072236801403903</v>
      </c>
      <c r="CF97" s="47">
        <f t="shared" ca="1" si="58"/>
        <v>29.448559127114013</v>
      </c>
      <c r="CG97" s="47">
        <f t="shared" ca="1" si="58"/>
        <v>28.944449142374147</v>
      </c>
      <c r="CH97" s="47">
        <f t="shared" ca="1" si="58"/>
        <v>25.91964772391054</v>
      </c>
      <c r="CI97" s="47">
        <f t="shared" ca="1" si="58"/>
        <v>20.18039214831996</v>
      </c>
      <c r="CJ97" s="47">
        <f t="shared" ca="1" si="58"/>
        <v>18.853016422169954</v>
      </c>
      <c r="CK97" s="47">
        <f t="shared" ca="1" si="58"/>
        <v>17.082723429204822</v>
      </c>
      <c r="CL97" s="47">
        <f t="shared" ca="1" si="58"/>
        <v>14.190194196272436</v>
      </c>
      <c r="CM97" s="47">
        <f t="shared" ca="1" si="60"/>
        <v>14.320451251597666</v>
      </c>
      <c r="CN97" s="47">
        <f t="shared" ca="1" si="60"/>
        <v>15.658942892313013</v>
      </c>
      <c r="CO97" s="47">
        <f t="shared" ca="1" si="60"/>
        <v>18.808342695272799</v>
      </c>
      <c r="CP97" s="47">
        <f t="shared" ca="1" si="60"/>
        <v>21.932414119023143</v>
      </c>
      <c r="CQ97" s="47">
        <f t="shared" ca="1" si="60"/>
        <v>26.072236801403903</v>
      </c>
      <c r="CR97" s="47">
        <f t="shared" ca="1" si="60"/>
        <v>29.448559127114013</v>
      </c>
      <c r="CS97" s="47">
        <f t="shared" ca="1" si="60"/>
        <v>28.944449142374147</v>
      </c>
      <c r="CT97" s="47">
        <f t="shared" ca="1" si="60"/>
        <v>25.91964772391054</v>
      </c>
      <c r="CU97" s="47">
        <f t="shared" ca="1" si="60"/>
        <v>20.18039214831996</v>
      </c>
      <c r="CV97" s="47">
        <f t="shared" ca="1" si="60"/>
        <v>18.853016422169954</v>
      </c>
      <c r="CW97" s="47">
        <f t="shared" ca="1" si="57"/>
        <v>17.082723429204822</v>
      </c>
      <c r="CX97" s="47">
        <f t="shared" ca="1" si="57"/>
        <v>14.190194196272436</v>
      </c>
      <c r="CY97" s="47">
        <f t="shared" ca="1" si="57"/>
        <v>14.320451251597666</v>
      </c>
      <c r="CZ97" s="47">
        <f t="shared" ca="1" si="57"/>
        <v>15.658942892313013</v>
      </c>
      <c r="DA97" s="47">
        <f t="shared" ca="1" si="57"/>
        <v>18.808342695272799</v>
      </c>
      <c r="DB97" s="47">
        <f t="shared" ca="1" si="57"/>
        <v>21.932414119023143</v>
      </c>
      <c r="DC97" s="47">
        <f t="shared" ca="1" si="57"/>
        <v>26.072236801403903</v>
      </c>
      <c r="DD97" s="47">
        <f t="shared" ca="1" si="57"/>
        <v>29.448559127114013</v>
      </c>
    </row>
    <row r="98" spans="1:108" x14ac:dyDescent="0.25">
      <c r="A98" s="40" t="s">
        <v>138</v>
      </c>
      <c r="B98" s="40">
        <v>2726</v>
      </c>
      <c r="C98" s="40" t="s">
        <v>37</v>
      </c>
      <c r="D98" s="40" t="s">
        <v>301</v>
      </c>
      <c r="E98" s="40" t="s">
        <v>130</v>
      </c>
      <c r="F98" s="40">
        <v>12.6</v>
      </c>
      <c r="G98" s="43">
        <v>45597</v>
      </c>
      <c r="I98" s="40" t="s">
        <v>79</v>
      </c>
      <c r="J98" s="40">
        <v>1</v>
      </c>
      <c r="K98" s="40" t="s">
        <v>33</v>
      </c>
      <c r="L98" s="40" t="s">
        <v>243</v>
      </c>
      <c r="M98" s="41"/>
      <c r="N98" s="41">
        <f>VLOOKUP($C98 &amp; $I98 &amp; $K98,FATOR!$A$3:$P$22,COLUMN(E$1),0)</f>
        <v>0.32416720379426411</v>
      </c>
      <c r="O98" s="41">
        <f>VLOOKUP($C98 &amp; $I98 &amp; $K98,FATOR!$A$3:$P$22,COLUMN(F$1),0)</f>
        <v>0.2939194183436602</v>
      </c>
      <c r="P98" s="41">
        <f>VLOOKUP($C98 &amp; $I98 &amp; $K98,FATOR!$A$3:$P$22,COLUMN(G$1),0)</f>
        <v>0.2935613328443234</v>
      </c>
      <c r="Q98" s="41">
        <f>VLOOKUP($C98 &amp; $I98 &amp; $K98,FATOR!$A$3:$P$22,COLUMN(H$1),0)</f>
        <v>0.30789461389004391</v>
      </c>
      <c r="R98" s="41">
        <f>VLOOKUP($C98 &amp; $I98 &amp; $K98,FATOR!$A$3:$P$22,COLUMN(I$1),0)</f>
        <v>0.32274876298245814</v>
      </c>
      <c r="S98" s="41">
        <f>VLOOKUP($C98 &amp; $I98 &amp; $K98,FATOR!$A$3:$P$22,COLUMN(J$1),0)</f>
        <v>0.34575027033642669</v>
      </c>
      <c r="T98" s="41">
        <f>VLOOKUP($C98 &amp; $I98 &amp; $K98,FATOR!$A$3:$P$22,COLUMN(K$1),0)</f>
        <v>0.36380486081836511</v>
      </c>
      <c r="U98" s="41">
        <f>VLOOKUP($C98 &amp; $I98 &amp; $K98,FATOR!$A$3:$P$22,COLUMN(L$1),0)</f>
        <v>0.35377503795879128</v>
      </c>
      <c r="V98" s="41">
        <f>VLOOKUP($C98 &amp; $I98 &amp; $K98,FATOR!$A$3:$P$22,COLUMN(M$1),0)</f>
        <v>0.38746226877301959</v>
      </c>
      <c r="W98" s="41">
        <f>VLOOKUP($C98 &amp; $I98 &amp; $K98,FATOR!$A$3:$P$22,COLUMN(N$1),0)</f>
        <v>0.39121166309654182</v>
      </c>
      <c r="X98" s="41">
        <f>VLOOKUP($C98 &amp; $I98 &amp; $K98,FATOR!$A$3:$P$22,COLUMN(O$1),0)</f>
        <v>0.38897398973729852</v>
      </c>
      <c r="Y98" s="41">
        <f>VLOOKUP($C98 &amp; $I98 &amp; $K98,FATOR!$A$3:$P$22,COLUMN(P$1),0)</f>
        <v>0.35248591805840446</v>
      </c>
      <c r="AA98" s="42">
        <f t="shared" si="41"/>
        <v>4.0845067678077278</v>
      </c>
      <c r="AB98" s="42">
        <f t="shared" si="42"/>
        <v>3.7033846711301184</v>
      </c>
      <c r="AC98" s="42">
        <f t="shared" si="43"/>
        <v>3.6988727938384747</v>
      </c>
      <c r="AD98" s="42">
        <f t="shared" si="44"/>
        <v>3.8794721350145531</v>
      </c>
      <c r="AE98" s="42">
        <f t="shared" si="45"/>
        <v>4.0666344135789725</v>
      </c>
      <c r="AF98" s="42">
        <f t="shared" si="46"/>
        <v>4.3564534062389759</v>
      </c>
      <c r="AG98" s="42">
        <f t="shared" si="47"/>
        <v>4.5839412463114</v>
      </c>
      <c r="AH98" s="42">
        <f t="shared" si="48"/>
        <v>4.4575654782807703</v>
      </c>
      <c r="AI98" s="42">
        <f t="shared" si="49"/>
        <v>4.8820245865400471</v>
      </c>
      <c r="AJ98" s="42">
        <f t="shared" si="50"/>
        <v>4.929266955016427</v>
      </c>
      <c r="AK98" s="42">
        <f t="shared" si="51"/>
        <v>4.9010722706899612</v>
      </c>
      <c r="AL98" s="42">
        <f t="shared" si="52"/>
        <v>4.441322567535896</v>
      </c>
      <c r="AN98" s="43">
        <f t="shared" si="53"/>
        <v>45597</v>
      </c>
      <c r="AO98" s="47" t="str">
        <f t="shared" ca="1" si="56"/>
        <v/>
      </c>
      <c r="AP98" s="47" t="str">
        <f t="shared" ca="1" si="56"/>
        <v/>
      </c>
      <c r="AQ98" s="47" t="str">
        <f t="shared" ca="1" si="56"/>
        <v/>
      </c>
      <c r="AR98" s="47" t="str">
        <f t="shared" ca="1" si="56"/>
        <v/>
      </c>
      <c r="AS98" s="47" t="str">
        <f t="shared" ca="1" si="56"/>
        <v/>
      </c>
      <c r="AT98" s="47" t="str">
        <f t="shared" ca="1" si="56"/>
        <v/>
      </c>
      <c r="AU98" s="47" t="str">
        <f t="shared" ca="1" si="56"/>
        <v/>
      </c>
      <c r="AV98" s="47" t="str">
        <f t="shared" ca="1" si="56"/>
        <v/>
      </c>
      <c r="AW98" s="47" t="str">
        <f t="shared" ca="1" si="56"/>
        <v/>
      </c>
      <c r="AX98" s="47" t="str">
        <f t="shared" ca="1" si="56"/>
        <v/>
      </c>
      <c r="AY98" s="47">
        <f t="shared" ca="1" si="55"/>
        <v>4.9010722706899612</v>
      </c>
      <c r="AZ98" s="47">
        <f t="shared" ca="1" si="55"/>
        <v>4.441322567535896</v>
      </c>
      <c r="BA98" s="47">
        <f t="shared" ca="1" si="55"/>
        <v>4.0845067678077278</v>
      </c>
      <c r="BB98" s="47">
        <f t="shared" ca="1" si="55"/>
        <v>3.7033846711301184</v>
      </c>
      <c r="BC98" s="47">
        <f t="shared" ca="1" si="55"/>
        <v>3.6988727938384747</v>
      </c>
      <c r="BD98" s="47">
        <f t="shared" ca="1" si="55"/>
        <v>3.8794721350145531</v>
      </c>
      <c r="BE98" s="47">
        <f t="shared" ca="1" si="55"/>
        <v>4.0666344135789725</v>
      </c>
      <c r="BF98" s="47">
        <f t="shared" ca="1" si="55"/>
        <v>4.3564534062389759</v>
      </c>
      <c r="BG98" s="47">
        <f t="shared" ca="1" si="55"/>
        <v>4.5839412463114</v>
      </c>
      <c r="BH98" s="47">
        <f t="shared" ca="1" si="55"/>
        <v>4.4575654782807703</v>
      </c>
      <c r="BI98" s="47">
        <f t="shared" ca="1" si="54"/>
        <v>4.8820245865400471</v>
      </c>
      <c r="BJ98" s="47">
        <f t="shared" ca="1" si="54"/>
        <v>4.929266955016427</v>
      </c>
      <c r="BK98" s="47">
        <f t="shared" ca="1" si="54"/>
        <v>4.9010722706899612</v>
      </c>
      <c r="BL98" s="47">
        <f t="shared" ca="1" si="54"/>
        <v>4.441322567535896</v>
      </c>
      <c r="BM98" s="47">
        <f t="shared" ca="1" si="54"/>
        <v>4.0845067678077278</v>
      </c>
      <c r="BN98" s="47">
        <f t="shared" ca="1" si="54"/>
        <v>3.7033846711301184</v>
      </c>
      <c r="BO98" s="47">
        <f t="shared" ca="1" si="54"/>
        <v>3.6988727938384747</v>
      </c>
      <c r="BP98" s="47">
        <f t="shared" ca="1" si="54"/>
        <v>3.8794721350145531</v>
      </c>
      <c r="BQ98" s="47">
        <f t="shared" ca="1" si="54"/>
        <v>4.0666344135789725</v>
      </c>
      <c r="BR98" s="47">
        <f t="shared" ca="1" si="54"/>
        <v>4.3564534062389759</v>
      </c>
      <c r="BS98" s="47">
        <f t="shared" ca="1" si="59"/>
        <v>4.5839412463114</v>
      </c>
      <c r="BT98" s="47">
        <f t="shared" ca="1" si="59"/>
        <v>4.4575654782807703</v>
      </c>
      <c r="BU98" s="47">
        <f t="shared" ca="1" si="59"/>
        <v>4.8820245865400471</v>
      </c>
      <c r="BV98" s="47">
        <f t="shared" ca="1" si="59"/>
        <v>4.929266955016427</v>
      </c>
      <c r="BW98" s="47">
        <f t="shared" ca="1" si="59"/>
        <v>4.9010722706899612</v>
      </c>
      <c r="BX98" s="47">
        <f t="shared" ca="1" si="59"/>
        <v>4.441322567535896</v>
      </c>
      <c r="BY98" s="47">
        <f t="shared" ca="1" si="59"/>
        <v>4.0845067678077278</v>
      </c>
      <c r="BZ98" s="47">
        <f t="shared" ca="1" si="59"/>
        <v>3.7033846711301184</v>
      </c>
      <c r="CA98" s="47">
        <f t="shared" ca="1" si="59"/>
        <v>3.6988727938384747</v>
      </c>
      <c r="CB98" s="47">
        <f t="shared" ca="1" si="59"/>
        <v>3.8794721350145531</v>
      </c>
      <c r="CC98" s="47">
        <f t="shared" ca="1" si="58"/>
        <v>4.0666344135789725</v>
      </c>
      <c r="CD98" s="47">
        <f t="shared" ca="1" si="58"/>
        <v>4.3564534062389759</v>
      </c>
      <c r="CE98" s="47">
        <f t="shared" ca="1" si="58"/>
        <v>4.5839412463114</v>
      </c>
      <c r="CF98" s="47">
        <f t="shared" ca="1" si="58"/>
        <v>4.4575654782807703</v>
      </c>
      <c r="CG98" s="47">
        <f t="shared" ca="1" si="58"/>
        <v>4.8820245865400471</v>
      </c>
      <c r="CH98" s="47">
        <f t="shared" ca="1" si="58"/>
        <v>4.929266955016427</v>
      </c>
      <c r="CI98" s="47">
        <f t="shared" ca="1" si="58"/>
        <v>4.9010722706899612</v>
      </c>
      <c r="CJ98" s="47">
        <f t="shared" ca="1" si="58"/>
        <v>4.441322567535896</v>
      </c>
      <c r="CK98" s="47">
        <f t="shared" ca="1" si="58"/>
        <v>4.0845067678077278</v>
      </c>
      <c r="CL98" s="47">
        <f t="shared" ca="1" si="58"/>
        <v>3.7033846711301184</v>
      </c>
      <c r="CM98" s="47">
        <f t="shared" ca="1" si="60"/>
        <v>3.6988727938384747</v>
      </c>
      <c r="CN98" s="47">
        <f t="shared" ca="1" si="60"/>
        <v>3.8794721350145531</v>
      </c>
      <c r="CO98" s="47">
        <f t="shared" ca="1" si="60"/>
        <v>4.0666344135789725</v>
      </c>
      <c r="CP98" s="47">
        <f t="shared" ca="1" si="60"/>
        <v>4.3564534062389759</v>
      </c>
      <c r="CQ98" s="47">
        <f t="shared" ca="1" si="60"/>
        <v>4.5839412463114</v>
      </c>
      <c r="CR98" s="47">
        <f t="shared" ca="1" si="60"/>
        <v>4.4575654782807703</v>
      </c>
      <c r="CS98" s="47">
        <f t="shared" ca="1" si="60"/>
        <v>4.8820245865400471</v>
      </c>
      <c r="CT98" s="47">
        <f t="shared" ca="1" si="60"/>
        <v>4.929266955016427</v>
      </c>
      <c r="CU98" s="47">
        <f t="shared" ca="1" si="60"/>
        <v>4.9010722706899612</v>
      </c>
      <c r="CV98" s="47">
        <f t="shared" ca="1" si="60"/>
        <v>4.441322567535896</v>
      </c>
      <c r="CW98" s="47">
        <f t="shared" ca="1" si="57"/>
        <v>4.0845067678077278</v>
      </c>
      <c r="CX98" s="47">
        <f t="shared" ca="1" si="57"/>
        <v>3.7033846711301184</v>
      </c>
      <c r="CY98" s="47">
        <f t="shared" ca="1" si="57"/>
        <v>3.6988727938384747</v>
      </c>
      <c r="CZ98" s="47">
        <f t="shared" ca="1" si="57"/>
        <v>3.8794721350145531</v>
      </c>
      <c r="DA98" s="47">
        <f t="shared" ca="1" si="57"/>
        <v>4.0666344135789725</v>
      </c>
      <c r="DB98" s="47">
        <f t="shared" ca="1" si="57"/>
        <v>4.3564534062389759</v>
      </c>
      <c r="DC98" s="47">
        <f t="shared" ca="1" si="57"/>
        <v>4.5839412463114</v>
      </c>
      <c r="DD98" s="47">
        <f t="shared" ca="1" si="57"/>
        <v>4.4575654782807703</v>
      </c>
    </row>
    <row r="99" spans="1:108" x14ac:dyDescent="0.25">
      <c r="A99" s="40" t="s">
        <v>138</v>
      </c>
      <c r="B99" s="40">
        <v>2726</v>
      </c>
      <c r="C99" s="40" t="s">
        <v>37</v>
      </c>
      <c r="D99" s="40" t="s">
        <v>301</v>
      </c>
      <c r="E99" s="40" t="s">
        <v>160</v>
      </c>
      <c r="F99" s="40">
        <v>21</v>
      </c>
      <c r="G99" s="43">
        <v>45627</v>
      </c>
      <c r="I99" s="40" t="s">
        <v>79</v>
      </c>
      <c r="J99" s="40">
        <v>1</v>
      </c>
      <c r="K99" s="40" t="s">
        <v>33</v>
      </c>
      <c r="L99" s="40" t="s">
        <v>243</v>
      </c>
      <c r="M99" s="41"/>
      <c r="N99" s="41">
        <f>VLOOKUP($C99 &amp; $I99 &amp; $K99,FATOR!$A$3:$P$22,COLUMN(E$1),0)</f>
        <v>0.32416720379426411</v>
      </c>
      <c r="O99" s="41">
        <f>VLOOKUP($C99 &amp; $I99 &amp; $K99,FATOR!$A$3:$P$22,COLUMN(F$1),0)</f>
        <v>0.2939194183436602</v>
      </c>
      <c r="P99" s="41">
        <f>VLOOKUP($C99 &amp; $I99 &amp; $K99,FATOR!$A$3:$P$22,COLUMN(G$1),0)</f>
        <v>0.2935613328443234</v>
      </c>
      <c r="Q99" s="41">
        <f>VLOOKUP($C99 &amp; $I99 &amp; $K99,FATOR!$A$3:$P$22,COLUMN(H$1),0)</f>
        <v>0.30789461389004391</v>
      </c>
      <c r="R99" s="41">
        <f>VLOOKUP($C99 &amp; $I99 &amp; $K99,FATOR!$A$3:$P$22,COLUMN(I$1),0)</f>
        <v>0.32274876298245814</v>
      </c>
      <c r="S99" s="41">
        <f>VLOOKUP($C99 &amp; $I99 &amp; $K99,FATOR!$A$3:$P$22,COLUMN(J$1),0)</f>
        <v>0.34575027033642669</v>
      </c>
      <c r="T99" s="41">
        <f>VLOOKUP($C99 &amp; $I99 &amp; $K99,FATOR!$A$3:$P$22,COLUMN(K$1),0)</f>
        <v>0.36380486081836511</v>
      </c>
      <c r="U99" s="41">
        <f>VLOOKUP($C99 &amp; $I99 &amp; $K99,FATOR!$A$3:$P$22,COLUMN(L$1),0)</f>
        <v>0.35377503795879128</v>
      </c>
      <c r="V99" s="41">
        <f>VLOOKUP($C99 &amp; $I99 &amp; $K99,FATOR!$A$3:$P$22,COLUMN(M$1),0)</f>
        <v>0.38746226877301959</v>
      </c>
      <c r="W99" s="41">
        <f>VLOOKUP($C99 &amp; $I99 &amp; $K99,FATOR!$A$3:$P$22,COLUMN(N$1),0)</f>
        <v>0.39121166309654182</v>
      </c>
      <c r="X99" s="41">
        <f>VLOOKUP($C99 &amp; $I99 &amp; $K99,FATOR!$A$3:$P$22,COLUMN(O$1),0)</f>
        <v>0.38897398973729852</v>
      </c>
      <c r="Y99" s="41">
        <f>VLOOKUP($C99 &amp; $I99 &amp; $K99,FATOR!$A$3:$P$22,COLUMN(P$1),0)</f>
        <v>0.35248591805840446</v>
      </c>
      <c r="AA99" s="42">
        <f t="shared" si="41"/>
        <v>6.8075112796795461</v>
      </c>
      <c r="AB99" s="42">
        <f t="shared" si="42"/>
        <v>6.172307785216864</v>
      </c>
      <c r="AC99" s="42">
        <f t="shared" si="43"/>
        <v>6.1647879897307911</v>
      </c>
      <c r="AD99" s="42">
        <f t="shared" si="44"/>
        <v>6.4657868916909225</v>
      </c>
      <c r="AE99" s="42">
        <f t="shared" si="45"/>
        <v>6.7777240226316211</v>
      </c>
      <c r="AF99" s="42">
        <f t="shared" si="46"/>
        <v>7.2607556770649602</v>
      </c>
      <c r="AG99" s="42">
        <f t="shared" si="47"/>
        <v>7.6399020771856669</v>
      </c>
      <c r="AH99" s="42">
        <f t="shared" si="48"/>
        <v>7.4292757971346166</v>
      </c>
      <c r="AI99" s="42">
        <f t="shared" si="49"/>
        <v>8.136707644233411</v>
      </c>
      <c r="AJ99" s="42">
        <f t="shared" si="50"/>
        <v>8.2154449250273789</v>
      </c>
      <c r="AK99" s="42">
        <f t="shared" si="51"/>
        <v>8.168453784483269</v>
      </c>
      <c r="AL99" s="42">
        <f t="shared" si="52"/>
        <v>7.4022042792264937</v>
      </c>
      <c r="AN99" s="43">
        <f t="shared" si="53"/>
        <v>45627</v>
      </c>
      <c r="AO99" s="47" t="str">
        <f t="shared" ca="1" si="56"/>
        <v/>
      </c>
      <c r="AP99" s="47" t="str">
        <f t="shared" ca="1" si="56"/>
        <v/>
      </c>
      <c r="AQ99" s="47" t="str">
        <f t="shared" ca="1" si="56"/>
        <v/>
      </c>
      <c r="AR99" s="47" t="str">
        <f t="shared" ca="1" si="56"/>
        <v/>
      </c>
      <c r="AS99" s="47" t="str">
        <f t="shared" ca="1" si="56"/>
        <v/>
      </c>
      <c r="AT99" s="47" t="str">
        <f t="shared" ca="1" si="56"/>
        <v/>
      </c>
      <c r="AU99" s="47" t="str">
        <f t="shared" ca="1" si="56"/>
        <v/>
      </c>
      <c r="AV99" s="47" t="str">
        <f t="shared" ca="1" si="56"/>
        <v/>
      </c>
      <c r="AW99" s="47" t="str">
        <f t="shared" ca="1" si="56"/>
        <v/>
      </c>
      <c r="AX99" s="47" t="str">
        <f t="shared" ca="1" si="56"/>
        <v/>
      </c>
      <c r="AY99" s="47" t="str">
        <f t="shared" ca="1" si="55"/>
        <v/>
      </c>
      <c r="AZ99" s="47">
        <f t="shared" ca="1" si="55"/>
        <v>7.4022042792264937</v>
      </c>
      <c r="BA99" s="47">
        <f t="shared" ca="1" si="55"/>
        <v>6.8075112796795461</v>
      </c>
      <c r="BB99" s="47">
        <f t="shared" ca="1" si="55"/>
        <v>6.172307785216864</v>
      </c>
      <c r="BC99" s="47">
        <f t="shared" ca="1" si="55"/>
        <v>6.1647879897307911</v>
      </c>
      <c r="BD99" s="47">
        <f t="shared" ca="1" si="55"/>
        <v>6.4657868916909225</v>
      </c>
      <c r="BE99" s="47">
        <f t="shared" ca="1" si="55"/>
        <v>6.7777240226316211</v>
      </c>
      <c r="BF99" s="47">
        <f t="shared" ca="1" si="55"/>
        <v>7.2607556770649602</v>
      </c>
      <c r="BG99" s="47">
        <f t="shared" ca="1" si="55"/>
        <v>7.6399020771856669</v>
      </c>
      <c r="BH99" s="47">
        <f t="shared" ca="1" si="55"/>
        <v>7.4292757971346166</v>
      </c>
      <c r="BI99" s="47">
        <f t="shared" ca="1" si="55"/>
        <v>8.136707644233411</v>
      </c>
      <c r="BJ99" s="47">
        <f t="shared" ref="BI99:BR124" ca="1" si="61">IF($AN99&lt;=BJ$1,HLOOKUP(MONTH(BJ$1),$AA:$AL,ROW($AO99),0),"")</f>
        <v>8.2154449250273789</v>
      </c>
      <c r="BK99" s="47">
        <f t="shared" ca="1" si="61"/>
        <v>8.168453784483269</v>
      </c>
      <c r="BL99" s="47">
        <f t="shared" ca="1" si="61"/>
        <v>7.4022042792264937</v>
      </c>
      <c r="BM99" s="47">
        <f t="shared" ca="1" si="61"/>
        <v>6.8075112796795461</v>
      </c>
      <c r="BN99" s="47">
        <f t="shared" ca="1" si="61"/>
        <v>6.172307785216864</v>
      </c>
      <c r="BO99" s="47">
        <f t="shared" ca="1" si="61"/>
        <v>6.1647879897307911</v>
      </c>
      <c r="BP99" s="47">
        <f t="shared" ca="1" si="61"/>
        <v>6.4657868916909225</v>
      </c>
      <c r="BQ99" s="47">
        <f t="shared" ca="1" si="61"/>
        <v>6.7777240226316211</v>
      </c>
      <c r="BR99" s="47">
        <f t="shared" ca="1" si="61"/>
        <v>7.2607556770649602</v>
      </c>
      <c r="BS99" s="47">
        <f t="shared" ca="1" si="59"/>
        <v>7.6399020771856669</v>
      </c>
      <c r="BT99" s="47">
        <f t="shared" ca="1" si="59"/>
        <v>7.4292757971346166</v>
      </c>
      <c r="BU99" s="47">
        <f t="shared" ca="1" si="59"/>
        <v>8.136707644233411</v>
      </c>
      <c r="BV99" s="47">
        <f t="shared" ca="1" si="59"/>
        <v>8.2154449250273789</v>
      </c>
      <c r="BW99" s="47">
        <f t="shared" ca="1" si="59"/>
        <v>8.168453784483269</v>
      </c>
      <c r="BX99" s="47">
        <f t="shared" ca="1" si="59"/>
        <v>7.4022042792264937</v>
      </c>
      <c r="BY99" s="47">
        <f t="shared" ca="1" si="59"/>
        <v>6.8075112796795461</v>
      </c>
      <c r="BZ99" s="47">
        <f t="shared" ca="1" si="59"/>
        <v>6.172307785216864</v>
      </c>
      <c r="CA99" s="47">
        <f t="shared" ca="1" si="59"/>
        <v>6.1647879897307911</v>
      </c>
      <c r="CB99" s="47">
        <f t="shared" ca="1" si="59"/>
        <v>6.4657868916909225</v>
      </c>
      <c r="CC99" s="47">
        <f t="shared" ca="1" si="58"/>
        <v>6.7777240226316211</v>
      </c>
      <c r="CD99" s="47">
        <f t="shared" ca="1" si="58"/>
        <v>7.2607556770649602</v>
      </c>
      <c r="CE99" s="47">
        <f t="shared" ca="1" si="58"/>
        <v>7.6399020771856669</v>
      </c>
      <c r="CF99" s="47">
        <f t="shared" ca="1" si="58"/>
        <v>7.4292757971346166</v>
      </c>
      <c r="CG99" s="47">
        <f t="shared" ca="1" si="58"/>
        <v>8.136707644233411</v>
      </c>
      <c r="CH99" s="47">
        <f t="shared" ca="1" si="58"/>
        <v>8.2154449250273789</v>
      </c>
      <c r="CI99" s="47">
        <f t="shared" ca="1" si="58"/>
        <v>8.168453784483269</v>
      </c>
      <c r="CJ99" s="47">
        <f t="shared" ca="1" si="58"/>
        <v>7.4022042792264937</v>
      </c>
      <c r="CK99" s="47">
        <f t="shared" ca="1" si="58"/>
        <v>6.8075112796795461</v>
      </c>
      <c r="CL99" s="47">
        <f t="shared" ca="1" si="58"/>
        <v>6.172307785216864</v>
      </c>
      <c r="CM99" s="47">
        <f t="shared" ca="1" si="60"/>
        <v>6.1647879897307911</v>
      </c>
      <c r="CN99" s="47">
        <f t="shared" ca="1" si="60"/>
        <v>6.4657868916909225</v>
      </c>
      <c r="CO99" s="47">
        <f t="shared" ca="1" si="60"/>
        <v>6.7777240226316211</v>
      </c>
      <c r="CP99" s="47">
        <f t="shared" ca="1" si="60"/>
        <v>7.2607556770649602</v>
      </c>
      <c r="CQ99" s="47">
        <f t="shared" ca="1" si="60"/>
        <v>7.6399020771856669</v>
      </c>
      <c r="CR99" s="47">
        <f t="shared" ca="1" si="60"/>
        <v>7.4292757971346166</v>
      </c>
      <c r="CS99" s="47">
        <f t="shared" ca="1" si="60"/>
        <v>8.136707644233411</v>
      </c>
      <c r="CT99" s="47">
        <f t="shared" ca="1" si="60"/>
        <v>8.2154449250273789</v>
      </c>
      <c r="CU99" s="47">
        <f t="shared" ca="1" si="60"/>
        <v>8.168453784483269</v>
      </c>
      <c r="CV99" s="47">
        <f t="shared" ca="1" si="60"/>
        <v>7.4022042792264937</v>
      </c>
      <c r="CW99" s="47">
        <f t="shared" ca="1" si="57"/>
        <v>6.8075112796795461</v>
      </c>
      <c r="CX99" s="47">
        <f t="shared" ca="1" si="57"/>
        <v>6.172307785216864</v>
      </c>
      <c r="CY99" s="47">
        <f t="shared" ca="1" si="57"/>
        <v>6.1647879897307911</v>
      </c>
      <c r="CZ99" s="47">
        <f t="shared" ca="1" si="57"/>
        <v>6.4657868916909225</v>
      </c>
      <c r="DA99" s="47">
        <f t="shared" ca="1" si="57"/>
        <v>6.7777240226316211</v>
      </c>
      <c r="DB99" s="47">
        <f t="shared" ca="1" si="57"/>
        <v>7.2607556770649602</v>
      </c>
      <c r="DC99" s="47">
        <f t="shared" ca="1" si="57"/>
        <v>7.6399020771856669</v>
      </c>
      <c r="DD99" s="47">
        <f t="shared" ca="1" si="57"/>
        <v>7.4292757971346166</v>
      </c>
    </row>
    <row r="100" spans="1:108" x14ac:dyDescent="0.25">
      <c r="A100" s="40" t="s">
        <v>138</v>
      </c>
      <c r="B100" s="40">
        <v>2726</v>
      </c>
      <c r="C100" s="40" t="s">
        <v>37</v>
      </c>
      <c r="D100" s="40" t="s">
        <v>301</v>
      </c>
      <c r="E100" s="40" t="s">
        <v>136</v>
      </c>
      <c r="F100" s="40">
        <v>16.8</v>
      </c>
      <c r="G100" s="43">
        <v>45658</v>
      </c>
      <c r="I100" s="40" t="s">
        <v>79</v>
      </c>
      <c r="J100" s="40">
        <v>1</v>
      </c>
      <c r="K100" s="40" t="s">
        <v>33</v>
      </c>
      <c r="L100" s="40" t="s">
        <v>243</v>
      </c>
      <c r="M100" s="41"/>
      <c r="N100" s="41">
        <f>VLOOKUP($C100 &amp; $I100 &amp; $K100,FATOR!$A$3:$P$22,COLUMN(E$1),0)</f>
        <v>0.32416720379426411</v>
      </c>
      <c r="O100" s="41">
        <f>VLOOKUP($C100 &amp; $I100 &amp; $K100,FATOR!$A$3:$P$22,COLUMN(F$1),0)</f>
        <v>0.2939194183436602</v>
      </c>
      <c r="P100" s="41">
        <f>VLOOKUP($C100 &amp; $I100 &amp; $K100,FATOR!$A$3:$P$22,COLUMN(G$1),0)</f>
        <v>0.2935613328443234</v>
      </c>
      <c r="Q100" s="41">
        <f>VLOOKUP($C100 &amp; $I100 &amp; $K100,FATOR!$A$3:$P$22,COLUMN(H$1),0)</f>
        <v>0.30789461389004391</v>
      </c>
      <c r="R100" s="41">
        <f>VLOOKUP($C100 &amp; $I100 &amp; $K100,FATOR!$A$3:$P$22,COLUMN(I$1),0)</f>
        <v>0.32274876298245814</v>
      </c>
      <c r="S100" s="41">
        <f>VLOOKUP($C100 &amp; $I100 &amp; $K100,FATOR!$A$3:$P$22,COLUMN(J$1),0)</f>
        <v>0.34575027033642669</v>
      </c>
      <c r="T100" s="41">
        <f>VLOOKUP($C100 &amp; $I100 &amp; $K100,FATOR!$A$3:$P$22,COLUMN(K$1),0)</f>
        <v>0.36380486081836511</v>
      </c>
      <c r="U100" s="41">
        <f>VLOOKUP($C100 &amp; $I100 &amp; $K100,FATOR!$A$3:$P$22,COLUMN(L$1),0)</f>
        <v>0.35377503795879128</v>
      </c>
      <c r="V100" s="41">
        <f>VLOOKUP($C100 &amp; $I100 &amp; $K100,FATOR!$A$3:$P$22,COLUMN(M$1),0)</f>
        <v>0.38746226877301959</v>
      </c>
      <c r="W100" s="41">
        <f>VLOOKUP($C100 &amp; $I100 &amp; $K100,FATOR!$A$3:$P$22,COLUMN(N$1),0)</f>
        <v>0.39121166309654182</v>
      </c>
      <c r="X100" s="41">
        <f>VLOOKUP($C100 &amp; $I100 &amp; $K100,FATOR!$A$3:$P$22,COLUMN(O$1),0)</f>
        <v>0.38897398973729852</v>
      </c>
      <c r="Y100" s="41">
        <f>VLOOKUP($C100 &amp; $I100 &amp; $K100,FATOR!$A$3:$P$22,COLUMN(P$1),0)</f>
        <v>0.35248591805840446</v>
      </c>
      <c r="AA100" s="42">
        <f t="shared" si="41"/>
        <v>5.4460090237436374</v>
      </c>
      <c r="AB100" s="42">
        <f t="shared" si="42"/>
        <v>4.9378462281734912</v>
      </c>
      <c r="AC100" s="42">
        <f t="shared" si="43"/>
        <v>4.9318303917846329</v>
      </c>
      <c r="AD100" s="42">
        <f t="shared" si="44"/>
        <v>5.1726295133527378</v>
      </c>
      <c r="AE100" s="42">
        <f t="shared" si="45"/>
        <v>5.4221792181052972</v>
      </c>
      <c r="AF100" s="42">
        <f t="shared" si="46"/>
        <v>5.8086045416519685</v>
      </c>
      <c r="AG100" s="42">
        <f t="shared" si="47"/>
        <v>6.1119216617485339</v>
      </c>
      <c r="AH100" s="42">
        <f t="shared" si="48"/>
        <v>5.9434206377076935</v>
      </c>
      <c r="AI100" s="42">
        <f t="shared" si="49"/>
        <v>6.5093661153867295</v>
      </c>
      <c r="AJ100" s="42">
        <f t="shared" si="50"/>
        <v>6.5723559400219029</v>
      </c>
      <c r="AK100" s="42">
        <f t="shared" si="51"/>
        <v>6.5347630275866155</v>
      </c>
      <c r="AL100" s="42">
        <f t="shared" si="52"/>
        <v>5.9217634233811953</v>
      </c>
      <c r="AN100" s="43">
        <f t="shared" si="53"/>
        <v>45658</v>
      </c>
      <c r="AO100" s="47" t="str">
        <f t="shared" ca="1" si="56"/>
        <v/>
      </c>
      <c r="AP100" s="47" t="str">
        <f t="shared" ca="1" si="56"/>
        <v/>
      </c>
      <c r="AQ100" s="47" t="str">
        <f t="shared" ca="1" si="56"/>
        <v/>
      </c>
      <c r="AR100" s="47" t="str">
        <f t="shared" ca="1" si="56"/>
        <v/>
      </c>
      <c r="AS100" s="47" t="str">
        <f t="shared" ca="1" si="56"/>
        <v/>
      </c>
      <c r="AT100" s="47" t="str">
        <f t="shared" ca="1" si="56"/>
        <v/>
      </c>
      <c r="AU100" s="47" t="str">
        <f t="shared" ca="1" si="56"/>
        <v/>
      </c>
      <c r="AV100" s="47" t="str">
        <f t="shared" ca="1" si="56"/>
        <v/>
      </c>
      <c r="AW100" s="47" t="str">
        <f t="shared" ca="1" si="56"/>
        <v/>
      </c>
      <c r="AX100" s="47" t="str">
        <f t="shared" ca="1" si="56"/>
        <v/>
      </c>
      <c r="AY100" s="47" t="str">
        <f t="shared" ca="1" si="55"/>
        <v/>
      </c>
      <c r="AZ100" s="47" t="str">
        <f t="shared" ca="1" si="55"/>
        <v/>
      </c>
      <c r="BA100" s="47">
        <f t="shared" ca="1" si="55"/>
        <v>5.4460090237436374</v>
      </c>
      <c r="BB100" s="47">
        <f t="shared" ca="1" si="55"/>
        <v>4.9378462281734912</v>
      </c>
      <c r="BC100" s="47">
        <f t="shared" ca="1" si="55"/>
        <v>4.9318303917846329</v>
      </c>
      <c r="BD100" s="47">
        <f t="shared" ca="1" si="55"/>
        <v>5.1726295133527378</v>
      </c>
      <c r="BE100" s="47">
        <f t="shared" ca="1" si="55"/>
        <v>5.4221792181052972</v>
      </c>
      <c r="BF100" s="47">
        <f t="shared" ca="1" si="55"/>
        <v>5.8086045416519685</v>
      </c>
      <c r="BG100" s="47">
        <f t="shared" ca="1" si="55"/>
        <v>6.1119216617485339</v>
      </c>
      <c r="BH100" s="47">
        <f t="shared" ca="1" si="55"/>
        <v>5.9434206377076935</v>
      </c>
      <c r="BI100" s="47">
        <f t="shared" ca="1" si="61"/>
        <v>6.5093661153867295</v>
      </c>
      <c r="BJ100" s="47">
        <f t="shared" ca="1" si="61"/>
        <v>6.5723559400219029</v>
      </c>
      <c r="BK100" s="47">
        <f t="shared" ca="1" si="61"/>
        <v>6.5347630275866155</v>
      </c>
      <c r="BL100" s="47">
        <f t="shared" ca="1" si="61"/>
        <v>5.9217634233811953</v>
      </c>
      <c r="BM100" s="47">
        <f t="shared" ca="1" si="61"/>
        <v>5.4460090237436374</v>
      </c>
      <c r="BN100" s="47">
        <f t="shared" ca="1" si="61"/>
        <v>4.9378462281734912</v>
      </c>
      <c r="BO100" s="47">
        <f t="shared" ca="1" si="61"/>
        <v>4.9318303917846329</v>
      </c>
      <c r="BP100" s="47">
        <f t="shared" ca="1" si="61"/>
        <v>5.1726295133527378</v>
      </c>
      <c r="BQ100" s="47">
        <f t="shared" ca="1" si="61"/>
        <v>5.4221792181052972</v>
      </c>
      <c r="BR100" s="47">
        <f t="shared" ca="1" si="61"/>
        <v>5.8086045416519685</v>
      </c>
      <c r="BS100" s="47">
        <f t="shared" ca="1" si="59"/>
        <v>6.1119216617485339</v>
      </c>
      <c r="BT100" s="47">
        <f t="shared" ca="1" si="59"/>
        <v>5.9434206377076935</v>
      </c>
      <c r="BU100" s="47">
        <f t="shared" ca="1" si="59"/>
        <v>6.5093661153867295</v>
      </c>
      <c r="BV100" s="47">
        <f t="shared" ca="1" si="59"/>
        <v>6.5723559400219029</v>
      </c>
      <c r="BW100" s="47">
        <f t="shared" ca="1" si="59"/>
        <v>6.5347630275866155</v>
      </c>
      <c r="BX100" s="47">
        <f t="shared" ca="1" si="59"/>
        <v>5.9217634233811953</v>
      </c>
      <c r="BY100" s="47">
        <f t="shared" ca="1" si="59"/>
        <v>5.4460090237436374</v>
      </c>
      <c r="BZ100" s="47">
        <f t="shared" ca="1" si="59"/>
        <v>4.9378462281734912</v>
      </c>
      <c r="CA100" s="47">
        <f t="shared" ca="1" si="59"/>
        <v>4.9318303917846329</v>
      </c>
      <c r="CB100" s="47">
        <f t="shared" ca="1" si="59"/>
        <v>5.1726295133527378</v>
      </c>
      <c r="CC100" s="47">
        <f t="shared" ca="1" si="58"/>
        <v>5.4221792181052972</v>
      </c>
      <c r="CD100" s="47">
        <f t="shared" ca="1" si="58"/>
        <v>5.8086045416519685</v>
      </c>
      <c r="CE100" s="47">
        <f t="shared" ca="1" si="58"/>
        <v>6.1119216617485339</v>
      </c>
      <c r="CF100" s="47">
        <f t="shared" ca="1" si="58"/>
        <v>5.9434206377076935</v>
      </c>
      <c r="CG100" s="47">
        <f t="shared" ca="1" si="58"/>
        <v>6.5093661153867295</v>
      </c>
      <c r="CH100" s="47">
        <f t="shared" ca="1" si="58"/>
        <v>6.5723559400219029</v>
      </c>
      <c r="CI100" s="47">
        <f t="shared" ca="1" si="58"/>
        <v>6.5347630275866155</v>
      </c>
      <c r="CJ100" s="47">
        <f t="shared" ca="1" si="58"/>
        <v>5.9217634233811953</v>
      </c>
      <c r="CK100" s="47">
        <f t="shared" ca="1" si="58"/>
        <v>5.4460090237436374</v>
      </c>
      <c r="CL100" s="47">
        <f t="shared" ca="1" si="58"/>
        <v>4.9378462281734912</v>
      </c>
      <c r="CM100" s="47">
        <f t="shared" ca="1" si="60"/>
        <v>4.9318303917846329</v>
      </c>
      <c r="CN100" s="47">
        <f t="shared" ca="1" si="60"/>
        <v>5.1726295133527378</v>
      </c>
      <c r="CO100" s="47">
        <f t="shared" ca="1" si="60"/>
        <v>5.4221792181052972</v>
      </c>
      <c r="CP100" s="47">
        <f t="shared" ca="1" si="60"/>
        <v>5.8086045416519685</v>
      </c>
      <c r="CQ100" s="47">
        <f t="shared" ca="1" si="60"/>
        <v>6.1119216617485339</v>
      </c>
      <c r="CR100" s="47">
        <f t="shared" ca="1" si="60"/>
        <v>5.9434206377076935</v>
      </c>
      <c r="CS100" s="47">
        <f t="shared" ca="1" si="60"/>
        <v>6.5093661153867295</v>
      </c>
      <c r="CT100" s="47">
        <f t="shared" ca="1" si="60"/>
        <v>6.5723559400219029</v>
      </c>
      <c r="CU100" s="47">
        <f t="shared" ca="1" si="60"/>
        <v>6.5347630275866155</v>
      </c>
      <c r="CV100" s="47">
        <f t="shared" ca="1" si="60"/>
        <v>5.9217634233811953</v>
      </c>
      <c r="CW100" s="47">
        <f t="shared" ca="1" si="57"/>
        <v>5.4460090237436374</v>
      </c>
      <c r="CX100" s="47">
        <f t="shared" ca="1" si="57"/>
        <v>4.9378462281734912</v>
      </c>
      <c r="CY100" s="47">
        <f t="shared" ca="1" si="57"/>
        <v>4.9318303917846329</v>
      </c>
      <c r="CZ100" s="47">
        <f t="shared" ca="1" si="57"/>
        <v>5.1726295133527378</v>
      </c>
      <c r="DA100" s="47">
        <f t="shared" ca="1" si="57"/>
        <v>5.4221792181052972</v>
      </c>
      <c r="DB100" s="47">
        <f t="shared" ca="1" si="57"/>
        <v>5.8086045416519685</v>
      </c>
      <c r="DC100" s="47">
        <f t="shared" ca="1" si="57"/>
        <v>6.1119216617485339</v>
      </c>
      <c r="DD100" s="47">
        <f t="shared" ca="1" si="57"/>
        <v>5.9434206377076935</v>
      </c>
    </row>
    <row r="101" spans="1:108" x14ac:dyDescent="0.25">
      <c r="A101" s="40" t="s">
        <v>138</v>
      </c>
      <c r="B101" s="40">
        <v>2726</v>
      </c>
      <c r="C101" s="40" t="s">
        <v>37</v>
      </c>
      <c r="D101" s="40" t="s">
        <v>301</v>
      </c>
      <c r="E101" s="40" t="s">
        <v>180</v>
      </c>
      <c r="F101" s="40">
        <v>16.8</v>
      </c>
      <c r="G101" s="43">
        <v>45689</v>
      </c>
      <c r="I101" s="40" t="s">
        <v>79</v>
      </c>
      <c r="J101" s="40">
        <v>1</v>
      </c>
      <c r="K101" s="40" t="s">
        <v>33</v>
      </c>
      <c r="L101" s="40" t="s">
        <v>243</v>
      </c>
      <c r="M101" s="41"/>
      <c r="N101" s="41">
        <f>VLOOKUP($C101 &amp; $I101 &amp; $K101,FATOR!$A$3:$P$22,COLUMN(E$1),0)</f>
        <v>0.32416720379426411</v>
      </c>
      <c r="O101" s="41">
        <f>VLOOKUP($C101 &amp; $I101 &amp; $K101,FATOR!$A$3:$P$22,COLUMN(F$1),0)</f>
        <v>0.2939194183436602</v>
      </c>
      <c r="P101" s="41">
        <f>VLOOKUP($C101 &amp; $I101 &amp; $K101,FATOR!$A$3:$P$22,COLUMN(G$1),0)</f>
        <v>0.2935613328443234</v>
      </c>
      <c r="Q101" s="41">
        <f>VLOOKUP($C101 &amp; $I101 &amp; $K101,FATOR!$A$3:$P$22,COLUMN(H$1),0)</f>
        <v>0.30789461389004391</v>
      </c>
      <c r="R101" s="41">
        <f>VLOOKUP($C101 &amp; $I101 &amp; $K101,FATOR!$A$3:$P$22,COLUMN(I$1),0)</f>
        <v>0.32274876298245814</v>
      </c>
      <c r="S101" s="41">
        <f>VLOOKUP($C101 &amp; $I101 &amp; $K101,FATOR!$A$3:$P$22,COLUMN(J$1),0)</f>
        <v>0.34575027033642669</v>
      </c>
      <c r="T101" s="41">
        <f>VLOOKUP($C101 &amp; $I101 &amp; $K101,FATOR!$A$3:$P$22,COLUMN(K$1),0)</f>
        <v>0.36380486081836511</v>
      </c>
      <c r="U101" s="41">
        <f>VLOOKUP($C101 &amp; $I101 &amp; $K101,FATOR!$A$3:$P$22,COLUMN(L$1),0)</f>
        <v>0.35377503795879128</v>
      </c>
      <c r="V101" s="41">
        <f>VLOOKUP($C101 &amp; $I101 &amp; $K101,FATOR!$A$3:$P$22,COLUMN(M$1),0)</f>
        <v>0.38746226877301959</v>
      </c>
      <c r="W101" s="41">
        <f>VLOOKUP($C101 &amp; $I101 &amp; $K101,FATOR!$A$3:$P$22,COLUMN(N$1),0)</f>
        <v>0.39121166309654182</v>
      </c>
      <c r="X101" s="41">
        <f>VLOOKUP($C101 &amp; $I101 &amp; $K101,FATOR!$A$3:$P$22,COLUMN(O$1),0)</f>
        <v>0.38897398973729852</v>
      </c>
      <c r="Y101" s="41">
        <f>VLOOKUP($C101 &amp; $I101 &amp; $K101,FATOR!$A$3:$P$22,COLUMN(P$1),0)</f>
        <v>0.35248591805840446</v>
      </c>
      <c r="AA101" s="42">
        <f t="shared" si="41"/>
        <v>5.4460090237436374</v>
      </c>
      <c r="AB101" s="42">
        <f t="shared" si="42"/>
        <v>4.9378462281734912</v>
      </c>
      <c r="AC101" s="42">
        <f t="shared" si="43"/>
        <v>4.9318303917846329</v>
      </c>
      <c r="AD101" s="42">
        <f t="shared" si="44"/>
        <v>5.1726295133527378</v>
      </c>
      <c r="AE101" s="42">
        <f t="shared" si="45"/>
        <v>5.4221792181052972</v>
      </c>
      <c r="AF101" s="42">
        <f t="shared" si="46"/>
        <v>5.8086045416519685</v>
      </c>
      <c r="AG101" s="42">
        <f t="shared" si="47"/>
        <v>6.1119216617485339</v>
      </c>
      <c r="AH101" s="42">
        <f t="shared" si="48"/>
        <v>5.9434206377076935</v>
      </c>
      <c r="AI101" s="42">
        <f t="shared" si="49"/>
        <v>6.5093661153867295</v>
      </c>
      <c r="AJ101" s="42">
        <f t="shared" si="50"/>
        <v>6.5723559400219029</v>
      </c>
      <c r="AK101" s="42">
        <f t="shared" si="51"/>
        <v>6.5347630275866155</v>
      </c>
      <c r="AL101" s="42">
        <f t="shared" si="52"/>
        <v>5.9217634233811953</v>
      </c>
      <c r="AN101" s="43">
        <f t="shared" si="53"/>
        <v>45689</v>
      </c>
      <c r="AO101" s="47" t="str">
        <f t="shared" ca="1" si="56"/>
        <v/>
      </c>
      <c r="AP101" s="47" t="str">
        <f t="shared" ca="1" si="56"/>
        <v/>
      </c>
      <c r="AQ101" s="47" t="str">
        <f t="shared" ca="1" si="56"/>
        <v/>
      </c>
      <c r="AR101" s="47" t="str">
        <f t="shared" ca="1" si="56"/>
        <v/>
      </c>
      <c r="AS101" s="47" t="str">
        <f t="shared" ca="1" si="56"/>
        <v/>
      </c>
      <c r="AT101" s="47" t="str">
        <f t="shared" ca="1" si="56"/>
        <v/>
      </c>
      <c r="AU101" s="47" t="str">
        <f t="shared" ca="1" si="56"/>
        <v/>
      </c>
      <c r="AV101" s="47" t="str">
        <f t="shared" ca="1" si="56"/>
        <v/>
      </c>
      <c r="AW101" s="47" t="str">
        <f t="shared" ca="1" si="56"/>
        <v/>
      </c>
      <c r="AX101" s="47" t="str">
        <f t="shared" ca="1" si="56"/>
        <v/>
      </c>
      <c r="AY101" s="47" t="str">
        <f t="shared" ca="1" si="55"/>
        <v/>
      </c>
      <c r="AZ101" s="47" t="str">
        <f t="shared" ca="1" si="55"/>
        <v/>
      </c>
      <c r="BA101" s="47" t="str">
        <f t="shared" ca="1" si="55"/>
        <v/>
      </c>
      <c r="BB101" s="47">
        <f t="shared" ca="1" si="55"/>
        <v>4.9378462281734912</v>
      </c>
      <c r="BC101" s="47">
        <f t="shared" ca="1" si="55"/>
        <v>4.9318303917846329</v>
      </c>
      <c r="BD101" s="47">
        <f t="shared" ca="1" si="55"/>
        <v>5.1726295133527378</v>
      </c>
      <c r="BE101" s="47">
        <f t="shared" ca="1" si="55"/>
        <v>5.4221792181052972</v>
      </c>
      <c r="BF101" s="47">
        <f t="shared" ca="1" si="55"/>
        <v>5.8086045416519685</v>
      </c>
      <c r="BG101" s="47">
        <f t="shared" ca="1" si="55"/>
        <v>6.1119216617485339</v>
      </c>
      <c r="BH101" s="47">
        <f t="shared" ca="1" si="55"/>
        <v>5.9434206377076935</v>
      </c>
      <c r="BI101" s="47">
        <f t="shared" ca="1" si="61"/>
        <v>6.5093661153867295</v>
      </c>
      <c r="BJ101" s="47">
        <f t="shared" ca="1" si="61"/>
        <v>6.5723559400219029</v>
      </c>
      <c r="BK101" s="47">
        <f t="shared" ca="1" si="61"/>
        <v>6.5347630275866155</v>
      </c>
      <c r="BL101" s="47">
        <f t="shared" ca="1" si="61"/>
        <v>5.9217634233811953</v>
      </c>
      <c r="BM101" s="47">
        <f t="shared" ca="1" si="61"/>
        <v>5.4460090237436374</v>
      </c>
      <c r="BN101" s="47">
        <f t="shared" ca="1" si="61"/>
        <v>4.9378462281734912</v>
      </c>
      <c r="BO101" s="47">
        <f t="shared" ca="1" si="61"/>
        <v>4.9318303917846329</v>
      </c>
      <c r="BP101" s="47">
        <f t="shared" ca="1" si="61"/>
        <v>5.1726295133527378</v>
      </c>
      <c r="BQ101" s="47">
        <f t="shared" ca="1" si="61"/>
        <v>5.4221792181052972</v>
      </c>
      <c r="BR101" s="47">
        <f t="shared" ca="1" si="61"/>
        <v>5.8086045416519685</v>
      </c>
      <c r="BS101" s="47">
        <f t="shared" ca="1" si="59"/>
        <v>6.1119216617485339</v>
      </c>
      <c r="BT101" s="47">
        <f t="shared" ca="1" si="59"/>
        <v>5.9434206377076935</v>
      </c>
      <c r="BU101" s="47">
        <f t="shared" ca="1" si="59"/>
        <v>6.5093661153867295</v>
      </c>
      <c r="BV101" s="47">
        <f t="shared" ca="1" si="59"/>
        <v>6.5723559400219029</v>
      </c>
      <c r="BW101" s="47">
        <f t="shared" ca="1" si="59"/>
        <v>6.5347630275866155</v>
      </c>
      <c r="BX101" s="47">
        <f t="shared" ca="1" si="59"/>
        <v>5.9217634233811953</v>
      </c>
      <c r="BY101" s="47">
        <f t="shared" ca="1" si="59"/>
        <v>5.4460090237436374</v>
      </c>
      <c r="BZ101" s="47">
        <f t="shared" ca="1" si="59"/>
        <v>4.9378462281734912</v>
      </c>
      <c r="CA101" s="47">
        <f t="shared" ca="1" si="59"/>
        <v>4.9318303917846329</v>
      </c>
      <c r="CB101" s="47">
        <f t="shared" ca="1" si="59"/>
        <v>5.1726295133527378</v>
      </c>
      <c r="CC101" s="47">
        <f t="shared" ca="1" si="58"/>
        <v>5.4221792181052972</v>
      </c>
      <c r="CD101" s="47">
        <f t="shared" ca="1" si="58"/>
        <v>5.8086045416519685</v>
      </c>
      <c r="CE101" s="47">
        <f t="shared" ca="1" si="58"/>
        <v>6.1119216617485339</v>
      </c>
      <c r="CF101" s="47">
        <f t="shared" ca="1" si="58"/>
        <v>5.9434206377076935</v>
      </c>
      <c r="CG101" s="47">
        <f t="shared" ca="1" si="58"/>
        <v>6.5093661153867295</v>
      </c>
      <c r="CH101" s="47">
        <f t="shared" ca="1" si="58"/>
        <v>6.5723559400219029</v>
      </c>
      <c r="CI101" s="47">
        <f t="shared" ca="1" si="58"/>
        <v>6.5347630275866155</v>
      </c>
      <c r="CJ101" s="47">
        <f t="shared" ca="1" si="58"/>
        <v>5.9217634233811953</v>
      </c>
      <c r="CK101" s="47">
        <f t="shared" ca="1" si="58"/>
        <v>5.4460090237436374</v>
      </c>
      <c r="CL101" s="47">
        <f t="shared" ca="1" si="58"/>
        <v>4.9378462281734912</v>
      </c>
      <c r="CM101" s="47">
        <f t="shared" ca="1" si="60"/>
        <v>4.9318303917846329</v>
      </c>
      <c r="CN101" s="47">
        <f t="shared" ca="1" si="60"/>
        <v>5.1726295133527378</v>
      </c>
      <c r="CO101" s="47">
        <f t="shared" ca="1" si="60"/>
        <v>5.4221792181052972</v>
      </c>
      <c r="CP101" s="47">
        <f t="shared" ca="1" si="60"/>
        <v>5.8086045416519685</v>
      </c>
      <c r="CQ101" s="47">
        <f t="shared" ca="1" si="60"/>
        <v>6.1119216617485339</v>
      </c>
      <c r="CR101" s="47">
        <f t="shared" ca="1" si="60"/>
        <v>5.9434206377076935</v>
      </c>
      <c r="CS101" s="47">
        <f t="shared" ca="1" si="60"/>
        <v>6.5093661153867295</v>
      </c>
      <c r="CT101" s="47">
        <f t="shared" ca="1" si="60"/>
        <v>6.5723559400219029</v>
      </c>
      <c r="CU101" s="47">
        <f t="shared" ca="1" si="60"/>
        <v>6.5347630275866155</v>
      </c>
      <c r="CV101" s="47">
        <f t="shared" ca="1" si="60"/>
        <v>5.9217634233811953</v>
      </c>
      <c r="CW101" s="47">
        <f t="shared" ca="1" si="57"/>
        <v>5.4460090237436374</v>
      </c>
      <c r="CX101" s="47">
        <f t="shared" ca="1" si="57"/>
        <v>4.9378462281734912</v>
      </c>
      <c r="CY101" s="47">
        <f t="shared" ca="1" si="57"/>
        <v>4.9318303917846329</v>
      </c>
      <c r="CZ101" s="47">
        <f t="shared" ca="1" si="57"/>
        <v>5.1726295133527378</v>
      </c>
      <c r="DA101" s="47">
        <f t="shared" ca="1" si="57"/>
        <v>5.4221792181052972</v>
      </c>
      <c r="DB101" s="47">
        <f t="shared" ca="1" si="57"/>
        <v>5.8086045416519685</v>
      </c>
      <c r="DC101" s="47">
        <f t="shared" ca="1" si="57"/>
        <v>6.1119216617485339</v>
      </c>
      <c r="DD101" s="47">
        <f t="shared" ca="1" si="57"/>
        <v>5.9434206377076935</v>
      </c>
    </row>
    <row r="102" spans="1:108" x14ac:dyDescent="0.25">
      <c r="A102" s="40" t="s">
        <v>138</v>
      </c>
      <c r="B102" s="40">
        <v>2726</v>
      </c>
      <c r="C102" s="40" t="s">
        <v>37</v>
      </c>
      <c r="D102" s="40" t="s">
        <v>301</v>
      </c>
      <c r="E102" s="40" t="s">
        <v>181</v>
      </c>
      <c r="F102" s="40">
        <v>21</v>
      </c>
      <c r="G102" s="43">
        <v>45717</v>
      </c>
      <c r="I102" s="40" t="s">
        <v>79</v>
      </c>
      <c r="J102" s="40">
        <v>1</v>
      </c>
      <c r="K102" s="40" t="s">
        <v>33</v>
      </c>
      <c r="L102" s="40" t="s">
        <v>243</v>
      </c>
      <c r="M102" s="41"/>
      <c r="N102" s="41">
        <f>VLOOKUP($C102 &amp; $I102 &amp; $K102,FATOR!$A$3:$P$22,COLUMN(E$1),0)</f>
        <v>0.32416720379426411</v>
      </c>
      <c r="O102" s="41">
        <f>VLOOKUP($C102 &amp; $I102 &amp; $K102,FATOR!$A$3:$P$22,COLUMN(F$1),0)</f>
        <v>0.2939194183436602</v>
      </c>
      <c r="P102" s="41">
        <f>VLOOKUP($C102 &amp; $I102 &amp; $K102,FATOR!$A$3:$P$22,COLUMN(G$1),0)</f>
        <v>0.2935613328443234</v>
      </c>
      <c r="Q102" s="41">
        <f>VLOOKUP($C102 &amp; $I102 &amp; $K102,FATOR!$A$3:$P$22,COLUMN(H$1),0)</f>
        <v>0.30789461389004391</v>
      </c>
      <c r="R102" s="41">
        <f>VLOOKUP($C102 &amp; $I102 &amp; $K102,FATOR!$A$3:$P$22,COLUMN(I$1),0)</f>
        <v>0.32274876298245814</v>
      </c>
      <c r="S102" s="41">
        <f>VLOOKUP($C102 &amp; $I102 &amp; $K102,FATOR!$A$3:$P$22,COLUMN(J$1),0)</f>
        <v>0.34575027033642669</v>
      </c>
      <c r="T102" s="41">
        <f>VLOOKUP($C102 &amp; $I102 &amp; $K102,FATOR!$A$3:$P$22,COLUMN(K$1),0)</f>
        <v>0.36380486081836511</v>
      </c>
      <c r="U102" s="41">
        <f>VLOOKUP($C102 &amp; $I102 &amp; $K102,FATOR!$A$3:$P$22,COLUMN(L$1),0)</f>
        <v>0.35377503795879128</v>
      </c>
      <c r="V102" s="41">
        <f>VLOOKUP($C102 &amp; $I102 &amp; $K102,FATOR!$A$3:$P$22,COLUMN(M$1),0)</f>
        <v>0.38746226877301959</v>
      </c>
      <c r="W102" s="41">
        <f>VLOOKUP($C102 &amp; $I102 &amp; $K102,FATOR!$A$3:$P$22,COLUMN(N$1),0)</f>
        <v>0.39121166309654182</v>
      </c>
      <c r="X102" s="41">
        <f>VLOOKUP($C102 &amp; $I102 &amp; $K102,FATOR!$A$3:$P$22,COLUMN(O$1),0)</f>
        <v>0.38897398973729852</v>
      </c>
      <c r="Y102" s="41">
        <f>VLOOKUP($C102 &amp; $I102 &amp; $K102,FATOR!$A$3:$P$22,COLUMN(P$1),0)</f>
        <v>0.35248591805840446</v>
      </c>
      <c r="AA102" s="42">
        <f t="shared" si="41"/>
        <v>6.8075112796795461</v>
      </c>
      <c r="AB102" s="42">
        <f t="shared" si="42"/>
        <v>6.172307785216864</v>
      </c>
      <c r="AC102" s="42">
        <f t="shared" si="43"/>
        <v>6.1647879897307911</v>
      </c>
      <c r="AD102" s="42">
        <f t="shared" si="44"/>
        <v>6.4657868916909225</v>
      </c>
      <c r="AE102" s="42">
        <f t="shared" si="45"/>
        <v>6.7777240226316211</v>
      </c>
      <c r="AF102" s="42">
        <f t="shared" si="46"/>
        <v>7.2607556770649602</v>
      </c>
      <c r="AG102" s="42">
        <f t="shared" si="47"/>
        <v>7.6399020771856669</v>
      </c>
      <c r="AH102" s="42">
        <f t="shared" si="48"/>
        <v>7.4292757971346166</v>
      </c>
      <c r="AI102" s="42">
        <f t="shared" si="49"/>
        <v>8.136707644233411</v>
      </c>
      <c r="AJ102" s="42">
        <f t="shared" si="50"/>
        <v>8.2154449250273789</v>
      </c>
      <c r="AK102" s="42">
        <f t="shared" si="51"/>
        <v>8.168453784483269</v>
      </c>
      <c r="AL102" s="42">
        <f t="shared" si="52"/>
        <v>7.4022042792264937</v>
      </c>
      <c r="AN102" s="43">
        <f t="shared" si="53"/>
        <v>45717</v>
      </c>
      <c r="AO102" s="47" t="str">
        <f t="shared" ca="1" si="56"/>
        <v/>
      </c>
      <c r="AP102" s="47" t="str">
        <f t="shared" ca="1" si="56"/>
        <v/>
      </c>
      <c r="AQ102" s="47" t="str">
        <f t="shared" ca="1" si="56"/>
        <v/>
      </c>
      <c r="AR102" s="47" t="str">
        <f t="shared" ca="1" si="56"/>
        <v/>
      </c>
      <c r="AS102" s="47" t="str">
        <f t="shared" ca="1" si="56"/>
        <v/>
      </c>
      <c r="AT102" s="47" t="str">
        <f t="shared" ca="1" si="56"/>
        <v/>
      </c>
      <c r="AU102" s="47" t="str">
        <f t="shared" ca="1" si="56"/>
        <v/>
      </c>
      <c r="AV102" s="47" t="str">
        <f t="shared" ca="1" si="56"/>
        <v/>
      </c>
      <c r="AW102" s="47" t="str">
        <f t="shared" ca="1" si="56"/>
        <v/>
      </c>
      <c r="AX102" s="47" t="str">
        <f t="shared" ca="1" si="56"/>
        <v/>
      </c>
      <c r="AY102" s="47" t="str">
        <f t="shared" ca="1" si="55"/>
        <v/>
      </c>
      <c r="AZ102" s="47" t="str">
        <f t="shared" ca="1" si="55"/>
        <v/>
      </c>
      <c r="BA102" s="47" t="str">
        <f t="shared" ca="1" si="55"/>
        <v/>
      </c>
      <c r="BB102" s="47" t="str">
        <f t="shared" ca="1" si="55"/>
        <v/>
      </c>
      <c r="BC102" s="47">
        <f t="shared" ca="1" si="55"/>
        <v>6.1647879897307911</v>
      </c>
      <c r="BD102" s="47">
        <f t="shared" ca="1" si="55"/>
        <v>6.4657868916909225</v>
      </c>
      <c r="BE102" s="47">
        <f t="shared" ca="1" si="55"/>
        <v>6.7777240226316211</v>
      </c>
      <c r="BF102" s="47">
        <f t="shared" ca="1" si="55"/>
        <v>7.2607556770649602</v>
      </c>
      <c r="BG102" s="47">
        <f t="shared" ca="1" si="55"/>
        <v>7.6399020771856669</v>
      </c>
      <c r="BH102" s="47">
        <f t="shared" ca="1" si="55"/>
        <v>7.4292757971346166</v>
      </c>
      <c r="BI102" s="47">
        <f t="shared" ca="1" si="61"/>
        <v>8.136707644233411</v>
      </c>
      <c r="BJ102" s="47">
        <f t="shared" ca="1" si="61"/>
        <v>8.2154449250273789</v>
      </c>
      <c r="BK102" s="47">
        <f t="shared" ca="1" si="61"/>
        <v>8.168453784483269</v>
      </c>
      <c r="BL102" s="47">
        <f t="shared" ca="1" si="61"/>
        <v>7.4022042792264937</v>
      </c>
      <c r="BM102" s="47">
        <f t="shared" ca="1" si="61"/>
        <v>6.8075112796795461</v>
      </c>
      <c r="BN102" s="47">
        <f t="shared" ca="1" si="61"/>
        <v>6.172307785216864</v>
      </c>
      <c r="BO102" s="47">
        <f t="shared" ca="1" si="61"/>
        <v>6.1647879897307911</v>
      </c>
      <c r="BP102" s="47">
        <f t="shared" ca="1" si="61"/>
        <v>6.4657868916909225</v>
      </c>
      <c r="BQ102" s="47">
        <f t="shared" ca="1" si="61"/>
        <v>6.7777240226316211</v>
      </c>
      <c r="BR102" s="47">
        <f t="shared" ca="1" si="61"/>
        <v>7.2607556770649602</v>
      </c>
      <c r="BS102" s="47">
        <f t="shared" ca="1" si="59"/>
        <v>7.6399020771856669</v>
      </c>
      <c r="BT102" s="47">
        <f t="shared" ca="1" si="59"/>
        <v>7.4292757971346166</v>
      </c>
      <c r="BU102" s="47">
        <f t="shared" ca="1" si="59"/>
        <v>8.136707644233411</v>
      </c>
      <c r="BV102" s="47">
        <f t="shared" ca="1" si="59"/>
        <v>8.2154449250273789</v>
      </c>
      <c r="BW102" s="47">
        <f t="shared" ca="1" si="59"/>
        <v>8.168453784483269</v>
      </c>
      <c r="BX102" s="47">
        <f t="shared" ca="1" si="59"/>
        <v>7.4022042792264937</v>
      </c>
      <c r="BY102" s="47">
        <f t="shared" ca="1" si="59"/>
        <v>6.8075112796795461</v>
      </c>
      <c r="BZ102" s="47">
        <f t="shared" ca="1" si="59"/>
        <v>6.172307785216864</v>
      </c>
      <c r="CA102" s="47">
        <f t="shared" ca="1" si="59"/>
        <v>6.1647879897307911</v>
      </c>
      <c r="CB102" s="47">
        <f t="shared" ca="1" si="59"/>
        <v>6.4657868916909225</v>
      </c>
      <c r="CC102" s="47">
        <f t="shared" ca="1" si="58"/>
        <v>6.7777240226316211</v>
      </c>
      <c r="CD102" s="47">
        <f t="shared" ca="1" si="58"/>
        <v>7.2607556770649602</v>
      </c>
      <c r="CE102" s="47">
        <f t="shared" ca="1" si="58"/>
        <v>7.6399020771856669</v>
      </c>
      <c r="CF102" s="47">
        <f t="shared" ca="1" si="58"/>
        <v>7.4292757971346166</v>
      </c>
      <c r="CG102" s="47">
        <f t="shared" ca="1" si="58"/>
        <v>8.136707644233411</v>
      </c>
      <c r="CH102" s="47">
        <f t="shared" ca="1" si="58"/>
        <v>8.2154449250273789</v>
      </c>
      <c r="CI102" s="47">
        <f t="shared" ca="1" si="58"/>
        <v>8.168453784483269</v>
      </c>
      <c r="CJ102" s="47">
        <f t="shared" ca="1" si="58"/>
        <v>7.4022042792264937</v>
      </c>
      <c r="CK102" s="47">
        <f t="shared" ca="1" si="58"/>
        <v>6.8075112796795461</v>
      </c>
      <c r="CL102" s="47">
        <f t="shared" ca="1" si="58"/>
        <v>6.172307785216864</v>
      </c>
      <c r="CM102" s="47">
        <f t="shared" ca="1" si="60"/>
        <v>6.1647879897307911</v>
      </c>
      <c r="CN102" s="47">
        <f t="shared" ca="1" si="60"/>
        <v>6.4657868916909225</v>
      </c>
      <c r="CO102" s="47">
        <f t="shared" ca="1" si="60"/>
        <v>6.7777240226316211</v>
      </c>
      <c r="CP102" s="47">
        <f t="shared" ca="1" si="60"/>
        <v>7.2607556770649602</v>
      </c>
      <c r="CQ102" s="47">
        <f t="shared" ca="1" si="60"/>
        <v>7.6399020771856669</v>
      </c>
      <c r="CR102" s="47">
        <f t="shared" ca="1" si="60"/>
        <v>7.4292757971346166</v>
      </c>
      <c r="CS102" s="47">
        <f t="shared" ca="1" si="60"/>
        <v>8.136707644233411</v>
      </c>
      <c r="CT102" s="47">
        <f t="shared" ca="1" si="60"/>
        <v>8.2154449250273789</v>
      </c>
      <c r="CU102" s="47">
        <f t="shared" ca="1" si="60"/>
        <v>8.168453784483269</v>
      </c>
      <c r="CV102" s="47">
        <f t="shared" ca="1" si="60"/>
        <v>7.4022042792264937</v>
      </c>
      <c r="CW102" s="47">
        <f t="shared" ca="1" si="57"/>
        <v>6.8075112796795461</v>
      </c>
      <c r="CX102" s="47">
        <f t="shared" ca="1" si="57"/>
        <v>6.172307785216864</v>
      </c>
      <c r="CY102" s="47">
        <f t="shared" ca="1" si="57"/>
        <v>6.1647879897307911</v>
      </c>
      <c r="CZ102" s="47">
        <f t="shared" ca="1" si="57"/>
        <v>6.4657868916909225</v>
      </c>
      <c r="DA102" s="47">
        <f t="shared" ca="1" si="57"/>
        <v>6.7777240226316211</v>
      </c>
      <c r="DB102" s="47">
        <f t="shared" ca="1" si="57"/>
        <v>7.2607556770649602</v>
      </c>
      <c r="DC102" s="47">
        <f t="shared" ca="1" si="57"/>
        <v>7.6399020771856669</v>
      </c>
      <c r="DD102" s="47">
        <f t="shared" ca="1" si="57"/>
        <v>7.4292757971346166</v>
      </c>
    </row>
    <row r="103" spans="1:108" x14ac:dyDescent="0.25">
      <c r="A103" s="40" t="s">
        <v>138</v>
      </c>
      <c r="B103" s="40">
        <v>2726</v>
      </c>
      <c r="C103" s="40" t="s">
        <v>37</v>
      </c>
      <c r="D103" s="40" t="s">
        <v>301</v>
      </c>
      <c r="E103" s="40" t="s">
        <v>182</v>
      </c>
      <c r="F103" s="40">
        <v>12.6</v>
      </c>
      <c r="G103" s="43">
        <v>45566</v>
      </c>
      <c r="I103" s="40" t="s">
        <v>79</v>
      </c>
      <c r="J103" s="40">
        <v>1</v>
      </c>
      <c r="K103" s="40" t="s">
        <v>33</v>
      </c>
      <c r="L103" s="40" t="s">
        <v>243</v>
      </c>
      <c r="M103" s="41"/>
      <c r="N103" s="41">
        <f>VLOOKUP($C103 &amp; $I103 &amp; $K103,FATOR!$A$3:$P$22,COLUMN(E$1),0)</f>
        <v>0.32416720379426411</v>
      </c>
      <c r="O103" s="41">
        <f>VLOOKUP($C103 &amp; $I103 &amp; $K103,FATOR!$A$3:$P$22,COLUMN(F$1),0)</f>
        <v>0.2939194183436602</v>
      </c>
      <c r="P103" s="41">
        <f>VLOOKUP($C103 &amp; $I103 &amp; $K103,FATOR!$A$3:$P$22,COLUMN(G$1),0)</f>
        <v>0.2935613328443234</v>
      </c>
      <c r="Q103" s="41">
        <f>VLOOKUP($C103 &amp; $I103 &amp; $K103,FATOR!$A$3:$P$22,COLUMN(H$1),0)</f>
        <v>0.30789461389004391</v>
      </c>
      <c r="R103" s="41">
        <f>VLOOKUP($C103 &amp; $I103 &amp; $K103,FATOR!$A$3:$P$22,COLUMN(I$1),0)</f>
        <v>0.32274876298245814</v>
      </c>
      <c r="S103" s="41">
        <f>VLOOKUP($C103 &amp; $I103 &amp; $K103,FATOR!$A$3:$P$22,COLUMN(J$1),0)</f>
        <v>0.34575027033642669</v>
      </c>
      <c r="T103" s="41">
        <f>VLOOKUP($C103 &amp; $I103 &amp; $K103,FATOR!$A$3:$P$22,COLUMN(K$1),0)</f>
        <v>0.36380486081836511</v>
      </c>
      <c r="U103" s="41">
        <f>VLOOKUP($C103 &amp; $I103 &amp; $K103,FATOR!$A$3:$P$22,COLUMN(L$1),0)</f>
        <v>0.35377503795879128</v>
      </c>
      <c r="V103" s="41">
        <f>VLOOKUP($C103 &amp; $I103 &amp; $K103,FATOR!$A$3:$P$22,COLUMN(M$1),0)</f>
        <v>0.38746226877301959</v>
      </c>
      <c r="W103" s="41">
        <f>VLOOKUP($C103 &amp; $I103 &amp; $K103,FATOR!$A$3:$P$22,COLUMN(N$1),0)</f>
        <v>0.39121166309654182</v>
      </c>
      <c r="X103" s="41">
        <f>VLOOKUP($C103 &amp; $I103 &amp; $K103,FATOR!$A$3:$P$22,COLUMN(O$1),0)</f>
        <v>0.38897398973729852</v>
      </c>
      <c r="Y103" s="41">
        <f>VLOOKUP($C103 &amp; $I103 &amp; $K103,FATOR!$A$3:$P$22,COLUMN(P$1),0)</f>
        <v>0.35248591805840446</v>
      </c>
      <c r="AA103" s="42">
        <f t="shared" si="41"/>
        <v>4.0845067678077278</v>
      </c>
      <c r="AB103" s="42">
        <f t="shared" si="42"/>
        <v>3.7033846711301184</v>
      </c>
      <c r="AC103" s="42">
        <f t="shared" si="43"/>
        <v>3.6988727938384747</v>
      </c>
      <c r="AD103" s="42">
        <f t="shared" si="44"/>
        <v>3.8794721350145531</v>
      </c>
      <c r="AE103" s="42">
        <f t="shared" si="45"/>
        <v>4.0666344135789725</v>
      </c>
      <c r="AF103" s="42">
        <f t="shared" si="46"/>
        <v>4.3564534062389759</v>
      </c>
      <c r="AG103" s="42">
        <f t="shared" si="47"/>
        <v>4.5839412463114</v>
      </c>
      <c r="AH103" s="42">
        <f t="shared" si="48"/>
        <v>4.4575654782807703</v>
      </c>
      <c r="AI103" s="42">
        <f t="shared" si="49"/>
        <v>4.8820245865400471</v>
      </c>
      <c r="AJ103" s="42">
        <f t="shared" si="50"/>
        <v>4.929266955016427</v>
      </c>
      <c r="AK103" s="42">
        <f t="shared" si="51"/>
        <v>4.9010722706899612</v>
      </c>
      <c r="AL103" s="42">
        <f t="shared" si="52"/>
        <v>4.441322567535896</v>
      </c>
      <c r="AN103" s="43">
        <f t="shared" si="53"/>
        <v>45566</v>
      </c>
      <c r="AO103" s="47" t="str">
        <f t="shared" ca="1" si="56"/>
        <v/>
      </c>
      <c r="AP103" s="47" t="str">
        <f t="shared" ca="1" si="56"/>
        <v/>
      </c>
      <c r="AQ103" s="47" t="str">
        <f t="shared" ca="1" si="56"/>
        <v/>
      </c>
      <c r="AR103" s="47" t="str">
        <f t="shared" ca="1" si="56"/>
        <v/>
      </c>
      <c r="AS103" s="47" t="str">
        <f t="shared" ca="1" si="56"/>
        <v/>
      </c>
      <c r="AT103" s="47" t="str">
        <f t="shared" ca="1" si="56"/>
        <v/>
      </c>
      <c r="AU103" s="47" t="str">
        <f t="shared" ca="1" si="56"/>
        <v/>
      </c>
      <c r="AV103" s="47" t="str">
        <f t="shared" ca="1" si="56"/>
        <v/>
      </c>
      <c r="AW103" s="47" t="str">
        <f t="shared" ca="1" si="56"/>
        <v/>
      </c>
      <c r="AX103" s="47">
        <f t="shared" ca="1" si="56"/>
        <v>4.929266955016427</v>
      </c>
      <c r="AY103" s="47">
        <f t="shared" ca="1" si="55"/>
        <v>4.9010722706899612</v>
      </c>
      <c r="AZ103" s="47">
        <f t="shared" ca="1" si="55"/>
        <v>4.441322567535896</v>
      </c>
      <c r="BA103" s="47">
        <f t="shared" ca="1" si="55"/>
        <v>4.0845067678077278</v>
      </c>
      <c r="BB103" s="47">
        <f t="shared" ca="1" si="55"/>
        <v>3.7033846711301184</v>
      </c>
      <c r="BC103" s="47">
        <f t="shared" ca="1" si="55"/>
        <v>3.6988727938384747</v>
      </c>
      <c r="BD103" s="47">
        <f t="shared" ca="1" si="55"/>
        <v>3.8794721350145531</v>
      </c>
      <c r="BE103" s="47">
        <f t="shared" ca="1" si="55"/>
        <v>4.0666344135789725</v>
      </c>
      <c r="BF103" s="47">
        <f t="shared" ca="1" si="55"/>
        <v>4.3564534062389759</v>
      </c>
      <c r="BG103" s="47">
        <f t="shared" ca="1" si="55"/>
        <v>4.5839412463114</v>
      </c>
      <c r="BH103" s="47">
        <f t="shared" ca="1" si="55"/>
        <v>4.4575654782807703</v>
      </c>
      <c r="BI103" s="47">
        <f t="shared" ca="1" si="61"/>
        <v>4.8820245865400471</v>
      </c>
      <c r="BJ103" s="47">
        <f t="shared" ca="1" si="61"/>
        <v>4.929266955016427</v>
      </c>
      <c r="BK103" s="47">
        <f t="shared" ca="1" si="61"/>
        <v>4.9010722706899612</v>
      </c>
      <c r="BL103" s="47">
        <f t="shared" ca="1" si="61"/>
        <v>4.441322567535896</v>
      </c>
      <c r="BM103" s="47">
        <f t="shared" ca="1" si="61"/>
        <v>4.0845067678077278</v>
      </c>
      <c r="BN103" s="47">
        <f t="shared" ca="1" si="61"/>
        <v>3.7033846711301184</v>
      </c>
      <c r="BO103" s="47">
        <f t="shared" ca="1" si="61"/>
        <v>3.6988727938384747</v>
      </c>
      <c r="BP103" s="47">
        <f t="shared" ca="1" si="61"/>
        <v>3.8794721350145531</v>
      </c>
      <c r="BQ103" s="47">
        <f t="shared" ca="1" si="61"/>
        <v>4.0666344135789725</v>
      </c>
      <c r="BR103" s="47">
        <f t="shared" ca="1" si="61"/>
        <v>4.3564534062389759</v>
      </c>
      <c r="BS103" s="47">
        <f t="shared" ca="1" si="59"/>
        <v>4.5839412463114</v>
      </c>
      <c r="BT103" s="47">
        <f t="shared" ca="1" si="59"/>
        <v>4.4575654782807703</v>
      </c>
      <c r="BU103" s="47">
        <f t="shared" ca="1" si="59"/>
        <v>4.8820245865400471</v>
      </c>
      <c r="BV103" s="47">
        <f t="shared" ca="1" si="59"/>
        <v>4.929266955016427</v>
      </c>
      <c r="BW103" s="47">
        <f t="shared" ca="1" si="59"/>
        <v>4.9010722706899612</v>
      </c>
      <c r="BX103" s="47">
        <f t="shared" ca="1" si="59"/>
        <v>4.441322567535896</v>
      </c>
      <c r="BY103" s="47">
        <f t="shared" ca="1" si="59"/>
        <v>4.0845067678077278</v>
      </c>
      <c r="BZ103" s="47">
        <f t="shared" ca="1" si="59"/>
        <v>3.7033846711301184</v>
      </c>
      <c r="CA103" s="47">
        <f t="shared" ca="1" si="59"/>
        <v>3.6988727938384747</v>
      </c>
      <c r="CB103" s="47">
        <f t="shared" ca="1" si="59"/>
        <v>3.8794721350145531</v>
      </c>
      <c r="CC103" s="47">
        <f t="shared" ca="1" si="58"/>
        <v>4.0666344135789725</v>
      </c>
      <c r="CD103" s="47">
        <f t="shared" ca="1" si="58"/>
        <v>4.3564534062389759</v>
      </c>
      <c r="CE103" s="47">
        <f t="shared" ca="1" si="58"/>
        <v>4.5839412463114</v>
      </c>
      <c r="CF103" s="47">
        <f t="shared" ca="1" si="58"/>
        <v>4.4575654782807703</v>
      </c>
      <c r="CG103" s="47">
        <f t="shared" ca="1" si="58"/>
        <v>4.8820245865400471</v>
      </c>
      <c r="CH103" s="47">
        <f t="shared" ca="1" si="58"/>
        <v>4.929266955016427</v>
      </c>
      <c r="CI103" s="47">
        <f t="shared" ca="1" si="58"/>
        <v>4.9010722706899612</v>
      </c>
      <c r="CJ103" s="47">
        <f t="shared" ca="1" si="58"/>
        <v>4.441322567535896</v>
      </c>
      <c r="CK103" s="47">
        <f t="shared" ca="1" si="58"/>
        <v>4.0845067678077278</v>
      </c>
      <c r="CL103" s="47">
        <f t="shared" ca="1" si="58"/>
        <v>3.7033846711301184</v>
      </c>
      <c r="CM103" s="47">
        <f t="shared" ca="1" si="60"/>
        <v>3.6988727938384747</v>
      </c>
      <c r="CN103" s="47">
        <f t="shared" ca="1" si="60"/>
        <v>3.8794721350145531</v>
      </c>
      <c r="CO103" s="47">
        <f t="shared" ca="1" si="60"/>
        <v>4.0666344135789725</v>
      </c>
      <c r="CP103" s="47">
        <f t="shared" ca="1" si="60"/>
        <v>4.3564534062389759</v>
      </c>
      <c r="CQ103" s="47">
        <f t="shared" ca="1" si="60"/>
        <v>4.5839412463114</v>
      </c>
      <c r="CR103" s="47">
        <f t="shared" ca="1" si="60"/>
        <v>4.4575654782807703</v>
      </c>
      <c r="CS103" s="47">
        <f t="shared" ca="1" si="60"/>
        <v>4.8820245865400471</v>
      </c>
      <c r="CT103" s="47">
        <f t="shared" ca="1" si="60"/>
        <v>4.929266955016427</v>
      </c>
      <c r="CU103" s="47">
        <f t="shared" ca="1" si="60"/>
        <v>4.9010722706899612</v>
      </c>
      <c r="CV103" s="47">
        <f t="shared" ca="1" si="60"/>
        <v>4.441322567535896</v>
      </c>
      <c r="CW103" s="47">
        <f t="shared" ca="1" si="57"/>
        <v>4.0845067678077278</v>
      </c>
      <c r="CX103" s="47">
        <f t="shared" ca="1" si="57"/>
        <v>3.7033846711301184</v>
      </c>
      <c r="CY103" s="47">
        <f t="shared" ca="1" si="57"/>
        <v>3.6988727938384747</v>
      </c>
      <c r="CZ103" s="47">
        <f t="shared" ca="1" si="57"/>
        <v>3.8794721350145531</v>
      </c>
      <c r="DA103" s="47">
        <f t="shared" ca="1" si="57"/>
        <v>4.0666344135789725</v>
      </c>
      <c r="DB103" s="47">
        <f t="shared" ca="1" si="57"/>
        <v>4.3564534062389759</v>
      </c>
      <c r="DC103" s="47">
        <f t="shared" ca="1" si="57"/>
        <v>4.5839412463114</v>
      </c>
      <c r="DD103" s="47">
        <f t="shared" ca="1" si="57"/>
        <v>4.4575654782807703</v>
      </c>
    </row>
    <row r="104" spans="1:108" x14ac:dyDescent="0.25">
      <c r="A104" s="40" t="s">
        <v>138</v>
      </c>
      <c r="B104" s="40">
        <v>2831</v>
      </c>
      <c r="C104" s="40" t="s">
        <v>37</v>
      </c>
      <c r="D104" s="40" t="s">
        <v>1346</v>
      </c>
      <c r="E104" s="40" t="s">
        <v>130</v>
      </c>
      <c r="F104" s="40">
        <v>8.4</v>
      </c>
      <c r="G104" s="43">
        <v>45566</v>
      </c>
      <c r="I104" s="40" t="s">
        <v>79</v>
      </c>
      <c r="J104" s="40">
        <v>1</v>
      </c>
      <c r="K104" s="40" t="s">
        <v>33</v>
      </c>
      <c r="L104" s="40" t="s">
        <v>243</v>
      </c>
      <c r="M104" s="41"/>
      <c r="N104" s="41">
        <f>VLOOKUP($C104 &amp; $I104 &amp; $K104,FATOR!$A$3:$P$22,COLUMN(E$1),0)</f>
        <v>0.32416720379426411</v>
      </c>
      <c r="O104" s="41">
        <f>VLOOKUP($C104 &amp; $I104 &amp; $K104,FATOR!$A$3:$P$22,COLUMN(F$1),0)</f>
        <v>0.2939194183436602</v>
      </c>
      <c r="P104" s="41">
        <f>VLOOKUP($C104 &amp; $I104 &amp; $K104,FATOR!$A$3:$P$22,COLUMN(G$1),0)</f>
        <v>0.2935613328443234</v>
      </c>
      <c r="Q104" s="41">
        <f>VLOOKUP($C104 &amp; $I104 &amp; $K104,FATOR!$A$3:$P$22,COLUMN(H$1),0)</f>
        <v>0.30789461389004391</v>
      </c>
      <c r="R104" s="41">
        <f>VLOOKUP($C104 &amp; $I104 &amp; $K104,FATOR!$A$3:$P$22,COLUMN(I$1),0)</f>
        <v>0.32274876298245814</v>
      </c>
      <c r="S104" s="41">
        <f>VLOOKUP($C104 &amp; $I104 &amp; $K104,FATOR!$A$3:$P$22,COLUMN(J$1),0)</f>
        <v>0.34575027033642669</v>
      </c>
      <c r="T104" s="41">
        <f>VLOOKUP($C104 &amp; $I104 &amp; $K104,FATOR!$A$3:$P$22,COLUMN(K$1),0)</f>
        <v>0.36380486081836511</v>
      </c>
      <c r="U104" s="41">
        <f>VLOOKUP($C104 &amp; $I104 &amp; $K104,FATOR!$A$3:$P$22,COLUMN(L$1),0)</f>
        <v>0.35377503795879128</v>
      </c>
      <c r="V104" s="41">
        <f>VLOOKUP($C104 &amp; $I104 &amp; $K104,FATOR!$A$3:$P$22,COLUMN(M$1),0)</f>
        <v>0.38746226877301959</v>
      </c>
      <c r="W104" s="41">
        <f>VLOOKUP($C104 &amp; $I104 &amp; $K104,FATOR!$A$3:$P$22,COLUMN(N$1),0)</f>
        <v>0.39121166309654182</v>
      </c>
      <c r="X104" s="41">
        <f>VLOOKUP($C104 &amp; $I104 &amp; $K104,FATOR!$A$3:$P$22,COLUMN(O$1),0)</f>
        <v>0.38897398973729852</v>
      </c>
      <c r="Y104" s="41">
        <f>VLOOKUP($C104 &amp; $I104 &amp; $K104,FATOR!$A$3:$P$22,COLUMN(P$1),0)</f>
        <v>0.35248591805840446</v>
      </c>
      <c r="AA104" s="42">
        <f t="shared" si="41"/>
        <v>2.7230045118718187</v>
      </c>
      <c r="AB104" s="42">
        <f t="shared" si="42"/>
        <v>2.4689231140867456</v>
      </c>
      <c r="AC104" s="42">
        <f t="shared" si="43"/>
        <v>2.4659151958923164</v>
      </c>
      <c r="AD104" s="42">
        <f t="shared" si="44"/>
        <v>2.5863147566763689</v>
      </c>
      <c r="AE104" s="42">
        <f t="shared" si="45"/>
        <v>2.7110896090526486</v>
      </c>
      <c r="AF104" s="42">
        <f t="shared" si="46"/>
        <v>2.9043022708259842</v>
      </c>
      <c r="AG104" s="42">
        <f t="shared" si="47"/>
        <v>3.055960830874267</v>
      </c>
      <c r="AH104" s="42">
        <f t="shared" si="48"/>
        <v>2.9717103188538467</v>
      </c>
      <c r="AI104" s="42">
        <f t="shared" si="49"/>
        <v>3.2546830576933647</v>
      </c>
      <c r="AJ104" s="42">
        <f t="shared" si="50"/>
        <v>3.2861779700109515</v>
      </c>
      <c r="AK104" s="42">
        <f t="shared" si="51"/>
        <v>3.2673815137933078</v>
      </c>
      <c r="AL104" s="42">
        <f t="shared" si="52"/>
        <v>2.9608817116905977</v>
      </c>
      <c r="AN104" s="43">
        <f t="shared" si="53"/>
        <v>45566</v>
      </c>
      <c r="AO104" s="47" t="str">
        <f t="shared" ca="1" si="56"/>
        <v/>
      </c>
      <c r="AP104" s="47" t="str">
        <f t="shared" ca="1" si="56"/>
        <v/>
      </c>
      <c r="AQ104" s="47" t="str">
        <f t="shared" ca="1" si="56"/>
        <v/>
      </c>
      <c r="AR104" s="47" t="str">
        <f t="shared" ca="1" si="56"/>
        <v/>
      </c>
      <c r="AS104" s="47" t="str">
        <f t="shared" ca="1" si="56"/>
        <v/>
      </c>
      <c r="AT104" s="47" t="str">
        <f t="shared" ca="1" si="56"/>
        <v/>
      </c>
      <c r="AU104" s="47" t="str">
        <f t="shared" ca="1" si="56"/>
        <v/>
      </c>
      <c r="AV104" s="47" t="str">
        <f t="shared" ca="1" si="56"/>
        <v/>
      </c>
      <c r="AW104" s="47" t="str">
        <f t="shared" ca="1" si="56"/>
        <v/>
      </c>
      <c r="AX104" s="47">
        <f t="shared" ca="1" si="56"/>
        <v>3.2861779700109515</v>
      </c>
      <c r="AY104" s="47">
        <f t="shared" ca="1" si="55"/>
        <v>3.2673815137933078</v>
      </c>
      <c r="AZ104" s="47">
        <f t="shared" ca="1" si="55"/>
        <v>2.9608817116905977</v>
      </c>
      <c r="BA104" s="47">
        <f t="shared" ca="1" si="55"/>
        <v>2.7230045118718187</v>
      </c>
      <c r="BB104" s="47">
        <f t="shared" ca="1" si="55"/>
        <v>2.4689231140867456</v>
      </c>
      <c r="BC104" s="47">
        <f t="shared" ca="1" si="55"/>
        <v>2.4659151958923164</v>
      </c>
      <c r="BD104" s="47">
        <f t="shared" ca="1" si="55"/>
        <v>2.5863147566763689</v>
      </c>
      <c r="BE104" s="47">
        <f t="shared" ca="1" si="55"/>
        <v>2.7110896090526486</v>
      </c>
      <c r="BF104" s="47">
        <f t="shared" ca="1" si="55"/>
        <v>2.9043022708259842</v>
      </c>
      <c r="BG104" s="47">
        <f t="shared" ca="1" si="55"/>
        <v>3.055960830874267</v>
      </c>
      <c r="BH104" s="47">
        <f t="shared" ca="1" si="55"/>
        <v>2.9717103188538467</v>
      </c>
      <c r="BI104" s="47">
        <f t="shared" ca="1" si="61"/>
        <v>3.2546830576933647</v>
      </c>
      <c r="BJ104" s="47">
        <f t="shared" ca="1" si="61"/>
        <v>3.2861779700109515</v>
      </c>
      <c r="BK104" s="47">
        <f t="shared" ca="1" si="61"/>
        <v>3.2673815137933078</v>
      </c>
      <c r="BL104" s="47">
        <f t="shared" ca="1" si="61"/>
        <v>2.9608817116905977</v>
      </c>
      <c r="BM104" s="47">
        <f t="shared" ca="1" si="61"/>
        <v>2.7230045118718187</v>
      </c>
      <c r="BN104" s="47">
        <f t="shared" ca="1" si="61"/>
        <v>2.4689231140867456</v>
      </c>
      <c r="BO104" s="47">
        <f t="shared" ca="1" si="61"/>
        <v>2.4659151958923164</v>
      </c>
      <c r="BP104" s="47">
        <f t="shared" ca="1" si="61"/>
        <v>2.5863147566763689</v>
      </c>
      <c r="BQ104" s="47">
        <f t="shared" ca="1" si="61"/>
        <v>2.7110896090526486</v>
      </c>
      <c r="BR104" s="47">
        <f t="shared" ca="1" si="61"/>
        <v>2.9043022708259842</v>
      </c>
      <c r="BS104" s="47">
        <f t="shared" ca="1" si="59"/>
        <v>3.055960830874267</v>
      </c>
      <c r="BT104" s="47">
        <f t="shared" ca="1" si="59"/>
        <v>2.9717103188538467</v>
      </c>
      <c r="BU104" s="47">
        <f t="shared" ca="1" si="59"/>
        <v>3.2546830576933647</v>
      </c>
      <c r="BV104" s="47">
        <f t="shared" ca="1" si="59"/>
        <v>3.2861779700109515</v>
      </c>
      <c r="BW104" s="47">
        <f t="shared" ca="1" si="59"/>
        <v>3.2673815137933078</v>
      </c>
      <c r="BX104" s="47">
        <f t="shared" ca="1" si="59"/>
        <v>2.9608817116905977</v>
      </c>
      <c r="BY104" s="47">
        <f t="shared" ca="1" si="59"/>
        <v>2.7230045118718187</v>
      </c>
      <c r="BZ104" s="47">
        <f t="shared" ca="1" si="59"/>
        <v>2.4689231140867456</v>
      </c>
      <c r="CA104" s="47">
        <f t="shared" ca="1" si="59"/>
        <v>2.4659151958923164</v>
      </c>
      <c r="CB104" s="47">
        <f t="shared" ca="1" si="59"/>
        <v>2.5863147566763689</v>
      </c>
      <c r="CC104" s="47">
        <f t="shared" ca="1" si="58"/>
        <v>2.7110896090526486</v>
      </c>
      <c r="CD104" s="47">
        <f t="shared" ca="1" si="58"/>
        <v>2.9043022708259842</v>
      </c>
      <c r="CE104" s="47">
        <f t="shared" ca="1" si="58"/>
        <v>3.055960830874267</v>
      </c>
      <c r="CF104" s="47">
        <f t="shared" ca="1" si="58"/>
        <v>2.9717103188538467</v>
      </c>
      <c r="CG104" s="47">
        <f t="shared" ca="1" si="58"/>
        <v>3.2546830576933647</v>
      </c>
      <c r="CH104" s="47">
        <f t="shared" ca="1" si="58"/>
        <v>3.2861779700109515</v>
      </c>
      <c r="CI104" s="47">
        <f t="shared" ca="1" si="58"/>
        <v>3.2673815137933078</v>
      </c>
      <c r="CJ104" s="47">
        <f t="shared" ca="1" si="58"/>
        <v>2.9608817116905977</v>
      </c>
      <c r="CK104" s="47">
        <f t="shared" ca="1" si="58"/>
        <v>2.7230045118718187</v>
      </c>
      <c r="CL104" s="47">
        <f t="shared" ca="1" si="58"/>
        <v>2.4689231140867456</v>
      </c>
      <c r="CM104" s="47">
        <f t="shared" ca="1" si="60"/>
        <v>2.4659151958923164</v>
      </c>
      <c r="CN104" s="47">
        <f t="shared" ca="1" si="60"/>
        <v>2.5863147566763689</v>
      </c>
      <c r="CO104" s="47">
        <f t="shared" ca="1" si="60"/>
        <v>2.7110896090526486</v>
      </c>
      <c r="CP104" s="47">
        <f t="shared" ca="1" si="60"/>
        <v>2.9043022708259842</v>
      </c>
      <c r="CQ104" s="47">
        <f t="shared" ca="1" si="60"/>
        <v>3.055960830874267</v>
      </c>
      <c r="CR104" s="47">
        <f t="shared" ca="1" si="60"/>
        <v>2.9717103188538467</v>
      </c>
      <c r="CS104" s="47">
        <f t="shared" ca="1" si="60"/>
        <v>3.2546830576933647</v>
      </c>
      <c r="CT104" s="47">
        <f t="shared" ca="1" si="60"/>
        <v>3.2861779700109515</v>
      </c>
      <c r="CU104" s="47">
        <f t="shared" ca="1" si="60"/>
        <v>3.2673815137933078</v>
      </c>
      <c r="CV104" s="47">
        <f t="shared" ca="1" si="60"/>
        <v>2.9608817116905977</v>
      </c>
      <c r="CW104" s="47">
        <f t="shared" ca="1" si="57"/>
        <v>2.7230045118718187</v>
      </c>
      <c r="CX104" s="47">
        <f t="shared" ca="1" si="57"/>
        <v>2.4689231140867456</v>
      </c>
      <c r="CY104" s="47">
        <f t="shared" ca="1" si="57"/>
        <v>2.4659151958923164</v>
      </c>
      <c r="CZ104" s="47">
        <f t="shared" ca="1" si="57"/>
        <v>2.5863147566763689</v>
      </c>
      <c r="DA104" s="47">
        <f t="shared" ca="1" si="57"/>
        <v>2.7110896090526486</v>
      </c>
      <c r="DB104" s="47">
        <f t="shared" ca="1" si="57"/>
        <v>2.9043022708259842</v>
      </c>
      <c r="DC104" s="47">
        <f t="shared" ca="1" si="57"/>
        <v>3.055960830874267</v>
      </c>
      <c r="DD104" s="47">
        <f t="shared" ca="1" si="57"/>
        <v>2.9717103188538467</v>
      </c>
    </row>
    <row r="105" spans="1:108" x14ac:dyDescent="0.25">
      <c r="A105" s="40" t="s">
        <v>138</v>
      </c>
      <c r="B105" s="40">
        <v>2831</v>
      </c>
      <c r="C105" s="40" t="s">
        <v>37</v>
      </c>
      <c r="D105" s="40" t="s">
        <v>1346</v>
      </c>
      <c r="E105" s="40" t="s">
        <v>160</v>
      </c>
      <c r="F105" s="40">
        <v>12.6</v>
      </c>
      <c r="G105" s="43">
        <v>45689</v>
      </c>
      <c r="I105" s="40" t="s">
        <v>79</v>
      </c>
      <c r="J105" s="40">
        <v>1</v>
      </c>
      <c r="K105" s="40" t="s">
        <v>33</v>
      </c>
      <c r="L105" s="40" t="s">
        <v>243</v>
      </c>
      <c r="M105" s="41"/>
      <c r="N105" s="41">
        <f>VLOOKUP($C105 &amp; $I105 &amp; $K105,FATOR!$A$3:$P$22,COLUMN(E$1),0)</f>
        <v>0.32416720379426411</v>
      </c>
      <c r="O105" s="41">
        <f>VLOOKUP($C105 &amp; $I105 &amp; $K105,FATOR!$A$3:$P$22,COLUMN(F$1),0)</f>
        <v>0.2939194183436602</v>
      </c>
      <c r="P105" s="41">
        <f>VLOOKUP($C105 &amp; $I105 &amp; $K105,FATOR!$A$3:$P$22,COLUMN(G$1),0)</f>
        <v>0.2935613328443234</v>
      </c>
      <c r="Q105" s="41">
        <f>VLOOKUP($C105 &amp; $I105 &amp; $K105,FATOR!$A$3:$P$22,COLUMN(H$1),0)</f>
        <v>0.30789461389004391</v>
      </c>
      <c r="R105" s="41">
        <f>VLOOKUP($C105 &amp; $I105 &amp; $K105,FATOR!$A$3:$P$22,COLUMN(I$1),0)</f>
        <v>0.32274876298245814</v>
      </c>
      <c r="S105" s="41">
        <f>VLOOKUP($C105 &amp; $I105 &amp; $K105,FATOR!$A$3:$P$22,COLUMN(J$1),0)</f>
        <v>0.34575027033642669</v>
      </c>
      <c r="T105" s="41">
        <f>VLOOKUP($C105 &amp; $I105 &amp; $K105,FATOR!$A$3:$P$22,COLUMN(K$1),0)</f>
        <v>0.36380486081836511</v>
      </c>
      <c r="U105" s="41">
        <f>VLOOKUP($C105 &amp; $I105 &amp; $K105,FATOR!$A$3:$P$22,COLUMN(L$1),0)</f>
        <v>0.35377503795879128</v>
      </c>
      <c r="V105" s="41">
        <f>VLOOKUP($C105 &amp; $I105 &amp; $K105,FATOR!$A$3:$P$22,COLUMN(M$1),0)</f>
        <v>0.38746226877301959</v>
      </c>
      <c r="W105" s="41">
        <f>VLOOKUP($C105 &amp; $I105 &amp; $K105,FATOR!$A$3:$P$22,COLUMN(N$1),0)</f>
        <v>0.39121166309654182</v>
      </c>
      <c r="X105" s="41">
        <f>VLOOKUP($C105 &amp; $I105 &amp; $K105,FATOR!$A$3:$P$22,COLUMN(O$1),0)</f>
        <v>0.38897398973729852</v>
      </c>
      <c r="Y105" s="41">
        <f>VLOOKUP($C105 &amp; $I105 &amp; $K105,FATOR!$A$3:$P$22,COLUMN(P$1),0)</f>
        <v>0.35248591805840446</v>
      </c>
      <c r="AA105" s="42">
        <f t="shared" si="41"/>
        <v>4.0845067678077278</v>
      </c>
      <c r="AB105" s="42">
        <f t="shared" si="42"/>
        <v>3.7033846711301184</v>
      </c>
      <c r="AC105" s="42">
        <f t="shared" si="43"/>
        <v>3.6988727938384747</v>
      </c>
      <c r="AD105" s="42">
        <f t="shared" si="44"/>
        <v>3.8794721350145531</v>
      </c>
      <c r="AE105" s="42">
        <f t="shared" si="45"/>
        <v>4.0666344135789725</v>
      </c>
      <c r="AF105" s="42">
        <f t="shared" si="46"/>
        <v>4.3564534062389759</v>
      </c>
      <c r="AG105" s="42">
        <f t="shared" si="47"/>
        <v>4.5839412463114</v>
      </c>
      <c r="AH105" s="42">
        <f t="shared" si="48"/>
        <v>4.4575654782807703</v>
      </c>
      <c r="AI105" s="42">
        <f t="shared" si="49"/>
        <v>4.8820245865400471</v>
      </c>
      <c r="AJ105" s="42">
        <f t="shared" si="50"/>
        <v>4.929266955016427</v>
      </c>
      <c r="AK105" s="42">
        <f t="shared" si="51"/>
        <v>4.9010722706899612</v>
      </c>
      <c r="AL105" s="42">
        <f t="shared" si="52"/>
        <v>4.441322567535896</v>
      </c>
      <c r="AN105" s="43">
        <f t="shared" si="53"/>
        <v>45689</v>
      </c>
      <c r="AO105" s="47" t="str">
        <f t="shared" ca="1" si="56"/>
        <v/>
      </c>
      <c r="AP105" s="47" t="str">
        <f t="shared" ca="1" si="56"/>
        <v/>
      </c>
      <c r="AQ105" s="47" t="str">
        <f t="shared" ca="1" si="56"/>
        <v/>
      </c>
      <c r="AR105" s="47" t="str">
        <f t="shared" ca="1" si="56"/>
        <v/>
      </c>
      <c r="AS105" s="47" t="str">
        <f t="shared" ca="1" si="56"/>
        <v/>
      </c>
      <c r="AT105" s="47" t="str">
        <f t="shared" ca="1" si="56"/>
        <v/>
      </c>
      <c r="AU105" s="47" t="str">
        <f t="shared" ca="1" si="56"/>
        <v/>
      </c>
      <c r="AV105" s="47" t="str">
        <f t="shared" ca="1" si="56"/>
        <v/>
      </c>
      <c r="AW105" s="47" t="str">
        <f t="shared" ca="1" si="56"/>
        <v/>
      </c>
      <c r="AX105" s="47" t="str">
        <f t="shared" ca="1" si="56"/>
        <v/>
      </c>
      <c r="AY105" s="47" t="str">
        <f t="shared" ca="1" si="55"/>
        <v/>
      </c>
      <c r="AZ105" s="47" t="str">
        <f t="shared" ca="1" si="55"/>
        <v/>
      </c>
      <c r="BA105" s="47" t="str">
        <f t="shared" ca="1" si="55"/>
        <v/>
      </c>
      <c r="BB105" s="47">
        <f t="shared" ca="1" si="55"/>
        <v>3.7033846711301184</v>
      </c>
      <c r="BC105" s="47">
        <f t="shared" ca="1" si="55"/>
        <v>3.6988727938384747</v>
      </c>
      <c r="BD105" s="47">
        <f t="shared" ca="1" si="55"/>
        <v>3.8794721350145531</v>
      </c>
      <c r="BE105" s="47">
        <f t="shared" ca="1" si="55"/>
        <v>4.0666344135789725</v>
      </c>
      <c r="BF105" s="47">
        <f t="shared" ca="1" si="55"/>
        <v>4.3564534062389759</v>
      </c>
      <c r="BG105" s="47">
        <f t="shared" ca="1" si="55"/>
        <v>4.5839412463114</v>
      </c>
      <c r="BH105" s="47">
        <f t="shared" ref="AY105:BH131" ca="1" si="62">IF($AN105&lt;=BH$1,HLOOKUP(MONTH(BH$1),$AA:$AL,ROW($AO105),0),"")</f>
        <v>4.4575654782807703</v>
      </c>
      <c r="BI105" s="47">
        <f t="shared" ca="1" si="61"/>
        <v>4.8820245865400471</v>
      </c>
      <c r="BJ105" s="47">
        <f t="shared" ca="1" si="61"/>
        <v>4.929266955016427</v>
      </c>
      <c r="BK105" s="47">
        <f t="shared" ca="1" si="61"/>
        <v>4.9010722706899612</v>
      </c>
      <c r="BL105" s="47">
        <f t="shared" ca="1" si="61"/>
        <v>4.441322567535896</v>
      </c>
      <c r="BM105" s="47">
        <f t="shared" ca="1" si="61"/>
        <v>4.0845067678077278</v>
      </c>
      <c r="BN105" s="47">
        <f t="shared" ca="1" si="61"/>
        <v>3.7033846711301184</v>
      </c>
      <c r="BO105" s="47">
        <f t="shared" ca="1" si="61"/>
        <v>3.6988727938384747</v>
      </c>
      <c r="BP105" s="47">
        <f t="shared" ca="1" si="61"/>
        <v>3.8794721350145531</v>
      </c>
      <c r="BQ105" s="47">
        <f t="shared" ca="1" si="61"/>
        <v>4.0666344135789725</v>
      </c>
      <c r="BR105" s="47">
        <f t="shared" ca="1" si="61"/>
        <v>4.3564534062389759</v>
      </c>
      <c r="BS105" s="47">
        <f t="shared" ca="1" si="59"/>
        <v>4.5839412463114</v>
      </c>
      <c r="BT105" s="47">
        <f t="shared" ca="1" si="59"/>
        <v>4.4575654782807703</v>
      </c>
      <c r="BU105" s="47">
        <f t="shared" ca="1" si="59"/>
        <v>4.8820245865400471</v>
      </c>
      <c r="BV105" s="47">
        <f t="shared" ca="1" si="59"/>
        <v>4.929266955016427</v>
      </c>
      <c r="BW105" s="47">
        <f t="shared" ca="1" si="59"/>
        <v>4.9010722706899612</v>
      </c>
      <c r="BX105" s="47">
        <f t="shared" ca="1" si="59"/>
        <v>4.441322567535896</v>
      </c>
      <c r="BY105" s="47">
        <f t="shared" ca="1" si="59"/>
        <v>4.0845067678077278</v>
      </c>
      <c r="BZ105" s="47">
        <f t="shared" ca="1" si="59"/>
        <v>3.7033846711301184</v>
      </c>
      <c r="CA105" s="47">
        <f t="shared" ca="1" si="59"/>
        <v>3.6988727938384747</v>
      </c>
      <c r="CB105" s="47">
        <f t="shared" ca="1" si="59"/>
        <v>3.8794721350145531</v>
      </c>
      <c r="CC105" s="47">
        <f t="shared" ca="1" si="58"/>
        <v>4.0666344135789725</v>
      </c>
      <c r="CD105" s="47">
        <f t="shared" ca="1" si="58"/>
        <v>4.3564534062389759</v>
      </c>
      <c r="CE105" s="47">
        <f t="shared" ca="1" si="58"/>
        <v>4.5839412463114</v>
      </c>
      <c r="CF105" s="47">
        <f t="shared" ca="1" si="58"/>
        <v>4.4575654782807703</v>
      </c>
      <c r="CG105" s="47">
        <f t="shared" ca="1" si="58"/>
        <v>4.8820245865400471</v>
      </c>
      <c r="CH105" s="47">
        <f t="shared" ca="1" si="58"/>
        <v>4.929266955016427</v>
      </c>
      <c r="CI105" s="47">
        <f t="shared" ca="1" si="58"/>
        <v>4.9010722706899612</v>
      </c>
      <c r="CJ105" s="47">
        <f t="shared" ca="1" si="58"/>
        <v>4.441322567535896</v>
      </c>
      <c r="CK105" s="47">
        <f t="shared" ca="1" si="58"/>
        <v>4.0845067678077278</v>
      </c>
      <c r="CL105" s="47">
        <f t="shared" ca="1" si="58"/>
        <v>3.7033846711301184</v>
      </c>
      <c r="CM105" s="47">
        <f t="shared" ca="1" si="60"/>
        <v>3.6988727938384747</v>
      </c>
      <c r="CN105" s="47">
        <f t="shared" ca="1" si="60"/>
        <v>3.8794721350145531</v>
      </c>
      <c r="CO105" s="47">
        <f t="shared" ca="1" si="60"/>
        <v>4.0666344135789725</v>
      </c>
      <c r="CP105" s="47">
        <f t="shared" ca="1" si="60"/>
        <v>4.3564534062389759</v>
      </c>
      <c r="CQ105" s="47">
        <f t="shared" ca="1" si="60"/>
        <v>4.5839412463114</v>
      </c>
      <c r="CR105" s="47">
        <f t="shared" ca="1" si="60"/>
        <v>4.4575654782807703</v>
      </c>
      <c r="CS105" s="47">
        <f t="shared" ca="1" si="60"/>
        <v>4.8820245865400471</v>
      </c>
      <c r="CT105" s="47">
        <f t="shared" ca="1" si="60"/>
        <v>4.929266955016427</v>
      </c>
      <c r="CU105" s="47">
        <f t="shared" ca="1" si="60"/>
        <v>4.9010722706899612</v>
      </c>
      <c r="CV105" s="47">
        <f t="shared" ca="1" si="60"/>
        <v>4.441322567535896</v>
      </c>
      <c r="CW105" s="47">
        <f t="shared" ca="1" si="57"/>
        <v>4.0845067678077278</v>
      </c>
      <c r="CX105" s="47">
        <f t="shared" ca="1" si="57"/>
        <v>3.7033846711301184</v>
      </c>
      <c r="CY105" s="47">
        <f t="shared" ca="1" si="57"/>
        <v>3.6988727938384747</v>
      </c>
      <c r="CZ105" s="47">
        <f t="shared" ca="1" si="57"/>
        <v>3.8794721350145531</v>
      </c>
      <c r="DA105" s="47">
        <f t="shared" ca="1" si="57"/>
        <v>4.0666344135789725</v>
      </c>
      <c r="DB105" s="47">
        <f t="shared" ca="1" si="57"/>
        <v>4.3564534062389759</v>
      </c>
      <c r="DC105" s="47">
        <f t="shared" ca="1" si="57"/>
        <v>4.5839412463114</v>
      </c>
      <c r="DD105" s="47">
        <f t="shared" ca="1" si="57"/>
        <v>4.4575654782807703</v>
      </c>
    </row>
    <row r="106" spans="1:108" x14ac:dyDescent="0.25">
      <c r="A106" s="40" t="s">
        <v>138</v>
      </c>
      <c r="B106" s="40">
        <v>2831</v>
      </c>
      <c r="C106" s="40" t="s">
        <v>37</v>
      </c>
      <c r="D106" s="40" t="s">
        <v>1346</v>
      </c>
      <c r="E106" s="40" t="s">
        <v>136</v>
      </c>
      <c r="F106" s="40">
        <v>25.2</v>
      </c>
      <c r="G106" s="43">
        <v>45717</v>
      </c>
      <c r="I106" s="40" t="s">
        <v>79</v>
      </c>
      <c r="J106" s="40">
        <v>1</v>
      </c>
      <c r="K106" s="40" t="s">
        <v>33</v>
      </c>
      <c r="L106" s="40" t="s">
        <v>243</v>
      </c>
      <c r="M106" s="41"/>
      <c r="N106" s="41">
        <f>VLOOKUP($C106 &amp; $I106 &amp; $K106,FATOR!$A$3:$P$22,COLUMN(E$1),0)</f>
        <v>0.32416720379426411</v>
      </c>
      <c r="O106" s="41">
        <f>VLOOKUP($C106 &amp; $I106 &amp; $K106,FATOR!$A$3:$P$22,COLUMN(F$1),0)</f>
        <v>0.2939194183436602</v>
      </c>
      <c r="P106" s="41">
        <f>VLOOKUP($C106 &amp; $I106 &amp; $K106,FATOR!$A$3:$P$22,COLUMN(G$1),0)</f>
        <v>0.2935613328443234</v>
      </c>
      <c r="Q106" s="41">
        <f>VLOOKUP($C106 &amp; $I106 &amp; $K106,FATOR!$A$3:$P$22,COLUMN(H$1),0)</f>
        <v>0.30789461389004391</v>
      </c>
      <c r="R106" s="41">
        <f>VLOOKUP($C106 &amp; $I106 &amp; $K106,FATOR!$A$3:$P$22,COLUMN(I$1),0)</f>
        <v>0.32274876298245814</v>
      </c>
      <c r="S106" s="41">
        <f>VLOOKUP($C106 &amp; $I106 &amp; $K106,FATOR!$A$3:$P$22,COLUMN(J$1),0)</f>
        <v>0.34575027033642669</v>
      </c>
      <c r="T106" s="41">
        <f>VLOOKUP($C106 &amp; $I106 &amp; $K106,FATOR!$A$3:$P$22,COLUMN(K$1),0)</f>
        <v>0.36380486081836511</v>
      </c>
      <c r="U106" s="41">
        <f>VLOOKUP($C106 &amp; $I106 &amp; $K106,FATOR!$A$3:$P$22,COLUMN(L$1),0)</f>
        <v>0.35377503795879128</v>
      </c>
      <c r="V106" s="41">
        <f>VLOOKUP($C106 &amp; $I106 &amp; $K106,FATOR!$A$3:$P$22,COLUMN(M$1),0)</f>
        <v>0.38746226877301959</v>
      </c>
      <c r="W106" s="41">
        <f>VLOOKUP($C106 &amp; $I106 &amp; $K106,FATOR!$A$3:$P$22,COLUMN(N$1),0)</f>
        <v>0.39121166309654182</v>
      </c>
      <c r="X106" s="41">
        <f>VLOOKUP($C106 &amp; $I106 &amp; $K106,FATOR!$A$3:$P$22,COLUMN(O$1),0)</f>
        <v>0.38897398973729852</v>
      </c>
      <c r="Y106" s="41">
        <f>VLOOKUP($C106 &amp; $I106 &amp; $K106,FATOR!$A$3:$P$22,COLUMN(P$1),0)</f>
        <v>0.35248591805840446</v>
      </c>
      <c r="AA106" s="42">
        <f t="shared" si="41"/>
        <v>8.1690135356154556</v>
      </c>
      <c r="AB106" s="42">
        <f t="shared" si="42"/>
        <v>7.4067693422602368</v>
      </c>
      <c r="AC106" s="42">
        <f t="shared" si="43"/>
        <v>7.3977455876769493</v>
      </c>
      <c r="AD106" s="42">
        <f t="shared" si="44"/>
        <v>7.7589442700291062</v>
      </c>
      <c r="AE106" s="42">
        <f t="shared" si="45"/>
        <v>8.133268827157945</v>
      </c>
      <c r="AF106" s="42">
        <f t="shared" si="46"/>
        <v>8.7129068124779518</v>
      </c>
      <c r="AG106" s="42">
        <f t="shared" si="47"/>
        <v>9.1678824926228</v>
      </c>
      <c r="AH106" s="42">
        <f t="shared" si="48"/>
        <v>8.9151309565615406</v>
      </c>
      <c r="AI106" s="42">
        <f t="shared" si="49"/>
        <v>9.7640491730800942</v>
      </c>
      <c r="AJ106" s="42">
        <f t="shared" si="50"/>
        <v>9.858533910032854</v>
      </c>
      <c r="AK106" s="42">
        <f t="shared" si="51"/>
        <v>9.8021445413799224</v>
      </c>
      <c r="AL106" s="42">
        <f t="shared" si="52"/>
        <v>8.8826451350717921</v>
      </c>
      <c r="AN106" s="43">
        <f t="shared" si="53"/>
        <v>45717</v>
      </c>
      <c r="AO106" s="47" t="str">
        <f t="shared" ca="1" si="56"/>
        <v/>
      </c>
      <c r="AP106" s="47" t="str">
        <f t="shared" ca="1" si="56"/>
        <v/>
      </c>
      <c r="AQ106" s="47" t="str">
        <f t="shared" ca="1" si="56"/>
        <v/>
      </c>
      <c r="AR106" s="47" t="str">
        <f t="shared" ca="1" si="56"/>
        <v/>
      </c>
      <c r="AS106" s="47" t="str">
        <f t="shared" ca="1" si="56"/>
        <v/>
      </c>
      <c r="AT106" s="47" t="str">
        <f t="shared" ca="1" si="56"/>
        <v/>
      </c>
      <c r="AU106" s="47" t="str">
        <f t="shared" ca="1" si="56"/>
        <v/>
      </c>
      <c r="AV106" s="47" t="str">
        <f t="shared" ca="1" si="56"/>
        <v/>
      </c>
      <c r="AW106" s="47" t="str">
        <f t="shared" ca="1" si="56"/>
        <v/>
      </c>
      <c r="AX106" s="47" t="str">
        <f t="shared" ca="1" si="56"/>
        <v/>
      </c>
      <c r="AY106" s="47" t="str">
        <f t="shared" ca="1" si="62"/>
        <v/>
      </c>
      <c r="AZ106" s="47" t="str">
        <f t="shared" ca="1" si="62"/>
        <v/>
      </c>
      <c r="BA106" s="47" t="str">
        <f t="shared" ca="1" si="62"/>
        <v/>
      </c>
      <c r="BB106" s="47" t="str">
        <f t="shared" ca="1" si="62"/>
        <v/>
      </c>
      <c r="BC106" s="47">
        <f t="shared" ca="1" si="62"/>
        <v>7.3977455876769493</v>
      </c>
      <c r="BD106" s="47">
        <f t="shared" ca="1" si="62"/>
        <v>7.7589442700291062</v>
      </c>
      <c r="BE106" s="47">
        <f t="shared" ca="1" si="62"/>
        <v>8.133268827157945</v>
      </c>
      <c r="BF106" s="47">
        <f t="shared" ca="1" si="62"/>
        <v>8.7129068124779518</v>
      </c>
      <c r="BG106" s="47">
        <f t="shared" ca="1" si="62"/>
        <v>9.1678824926228</v>
      </c>
      <c r="BH106" s="47">
        <f t="shared" ca="1" si="62"/>
        <v>8.9151309565615406</v>
      </c>
      <c r="BI106" s="47">
        <f t="shared" ca="1" si="61"/>
        <v>9.7640491730800942</v>
      </c>
      <c r="BJ106" s="47">
        <f t="shared" ca="1" si="61"/>
        <v>9.858533910032854</v>
      </c>
      <c r="BK106" s="47">
        <f t="shared" ca="1" si="61"/>
        <v>9.8021445413799224</v>
      </c>
      <c r="BL106" s="47">
        <f t="shared" ca="1" si="61"/>
        <v>8.8826451350717921</v>
      </c>
      <c r="BM106" s="47">
        <f t="shared" ca="1" si="61"/>
        <v>8.1690135356154556</v>
      </c>
      <c r="BN106" s="47">
        <f t="shared" ca="1" si="61"/>
        <v>7.4067693422602368</v>
      </c>
      <c r="BO106" s="47">
        <f t="shared" ca="1" si="61"/>
        <v>7.3977455876769493</v>
      </c>
      <c r="BP106" s="47">
        <f t="shared" ca="1" si="61"/>
        <v>7.7589442700291062</v>
      </c>
      <c r="BQ106" s="47">
        <f t="shared" ca="1" si="61"/>
        <v>8.133268827157945</v>
      </c>
      <c r="BR106" s="47">
        <f t="shared" ca="1" si="61"/>
        <v>8.7129068124779518</v>
      </c>
      <c r="BS106" s="47">
        <f t="shared" ca="1" si="59"/>
        <v>9.1678824926228</v>
      </c>
      <c r="BT106" s="47">
        <f t="shared" ca="1" si="59"/>
        <v>8.9151309565615406</v>
      </c>
      <c r="BU106" s="47">
        <f t="shared" ca="1" si="59"/>
        <v>9.7640491730800942</v>
      </c>
      <c r="BV106" s="47">
        <f t="shared" ca="1" si="59"/>
        <v>9.858533910032854</v>
      </c>
      <c r="BW106" s="47">
        <f t="shared" ca="1" si="59"/>
        <v>9.8021445413799224</v>
      </c>
      <c r="BX106" s="47">
        <f t="shared" ca="1" si="59"/>
        <v>8.8826451350717921</v>
      </c>
      <c r="BY106" s="47">
        <f t="shared" ca="1" si="59"/>
        <v>8.1690135356154556</v>
      </c>
      <c r="BZ106" s="47">
        <f t="shared" ca="1" si="59"/>
        <v>7.4067693422602368</v>
      </c>
      <c r="CA106" s="47">
        <f t="shared" ca="1" si="59"/>
        <v>7.3977455876769493</v>
      </c>
      <c r="CB106" s="47">
        <f t="shared" ca="1" si="59"/>
        <v>7.7589442700291062</v>
      </c>
      <c r="CC106" s="47">
        <f t="shared" ca="1" si="58"/>
        <v>8.133268827157945</v>
      </c>
      <c r="CD106" s="47">
        <f t="shared" ca="1" si="58"/>
        <v>8.7129068124779518</v>
      </c>
      <c r="CE106" s="47">
        <f t="shared" ca="1" si="58"/>
        <v>9.1678824926228</v>
      </c>
      <c r="CF106" s="47">
        <f t="shared" ca="1" si="58"/>
        <v>8.9151309565615406</v>
      </c>
      <c r="CG106" s="47">
        <f t="shared" ca="1" si="58"/>
        <v>9.7640491730800942</v>
      </c>
      <c r="CH106" s="47">
        <f t="shared" ca="1" si="58"/>
        <v>9.858533910032854</v>
      </c>
      <c r="CI106" s="47">
        <f t="shared" ca="1" si="58"/>
        <v>9.8021445413799224</v>
      </c>
      <c r="CJ106" s="47">
        <f t="shared" ca="1" si="58"/>
        <v>8.8826451350717921</v>
      </c>
      <c r="CK106" s="47">
        <f t="shared" ca="1" si="58"/>
        <v>8.1690135356154556</v>
      </c>
      <c r="CL106" s="47">
        <f t="shared" ca="1" si="58"/>
        <v>7.4067693422602368</v>
      </c>
      <c r="CM106" s="47">
        <f t="shared" ca="1" si="60"/>
        <v>7.3977455876769493</v>
      </c>
      <c r="CN106" s="47">
        <f t="shared" ca="1" si="60"/>
        <v>7.7589442700291062</v>
      </c>
      <c r="CO106" s="47">
        <f t="shared" ca="1" si="60"/>
        <v>8.133268827157945</v>
      </c>
      <c r="CP106" s="47">
        <f t="shared" ca="1" si="60"/>
        <v>8.7129068124779518</v>
      </c>
      <c r="CQ106" s="47">
        <f t="shared" ca="1" si="60"/>
        <v>9.1678824926228</v>
      </c>
      <c r="CR106" s="47">
        <f t="shared" ca="1" si="60"/>
        <v>8.9151309565615406</v>
      </c>
      <c r="CS106" s="47">
        <f t="shared" ca="1" si="60"/>
        <v>9.7640491730800942</v>
      </c>
      <c r="CT106" s="47">
        <f t="shared" ca="1" si="60"/>
        <v>9.858533910032854</v>
      </c>
      <c r="CU106" s="47">
        <f t="shared" ca="1" si="60"/>
        <v>9.8021445413799224</v>
      </c>
      <c r="CV106" s="47">
        <f t="shared" ca="1" si="60"/>
        <v>8.8826451350717921</v>
      </c>
      <c r="CW106" s="47">
        <f t="shared" ca="1" si="57"/>
        <v>8.1690135356154556</v>
      </c>
      <c r="CX106" s="47">
        <f t="shared" ca="1" si="57"/>
        <v>7.4067693422602368</v>
      </c>
      <c r="CY106" s="47">
        <f t="shared" ca="1" si="57"/>
        <v>7.3977455876769493</v>
      </c>
      <c r="CZ106" s="47">
        <f t="shared" ca="1" si="57"/>
        <v>7.7589442700291062</v>
      </c>
      <c r="DA106" s="47">
        <f t="shared" ca="1" si="57"/>
        <v>8.133268827157945</v>
      </c>
      <c r="DB106" s="47">
        <f t="shared" ca="1" si="57"/>
        <v>8.7129068124779518</v>
      </c>
      <c r="DC106" s="47">
        <f t="shared" ca="1" si="57"/>
        <v>9.1678824926228</v>
      </c>
      <c r="DD106" s="47">
        <f t="shared" ca="1" si="57"/>
        <v>8.9151309565615406</v>
      </c>
    </row>
    <row r="107" spans="1:108" x14ac:dyDescent="0.25">
      <c r="A107" s="40" t="s">
        <v>138</v>
      </c>
      <c r="B107" s="40">
        <v>2831</v>
      </c>
      <c r="C107" s="40" t="s">
        <v>37</v>
      </c>
      <c r="D107" s="40" t="s">
        <v>1346</v>
      </c>
      <c r="E107" s="40" t="s">
        <v>180</v>
      </c>
      <c r="F107" s="40">
        <v>21</v>
      </c>
      <c r="G107" s="43">
        <v>45627</v>
      </c>
      <c r="I107" s="40" t="s">
        <v>79</v>
      </c>
      <c r="J107" s="40">
        <v>1</v>
      </c>
      <c r="K107" s="40" t="s">
        <v>33</v>
      </c>
      <c r="L107" s="40" t="s">
        <v>243</v>
      </c>
      <c r="M107" s="41"/>
      <c r="N107" s="41">
        <f>VLOOKUP($C107 &amp; $I107 &amp; $K107,FATOR!$A$3:$P$22,COLUMN(E$1),0)</f>
        <v>0.32416720379426411</v>
      </c>
      <c r="O107" s="41">
        <f>VLOOKUP($C107 &amp; $I107 &amp; $K107,FATOR!$A$3:$P$22,COLUMN(F$1),0)</f>
        <v>0.2939194183436602</v>
      </c>
      <c r="P107" s="41">
        <f>VLOOKUP($C107 &amp; $I107 &amp; $K107,FATOR!$A$3:$P$22,COLUMN(G$1),0)</f>
        <v>0.2935613328443234</v>
      </c>
      <c r="Q107" s="41">
        <f>VLOOKUP($C107 &amp; $I107 &amp; $K107,FATOR!$A$3:$P$22,COLUMN(H$1),0)</f>
        <v>0.30789461389004391</v>
      </c>
      <c r="R107" s="41">
        <f>VLOOKUP($C107 &amp; $I107 &amp; $K107,FATOR!$A$3:$P$22,COLUMN(I$1),0)</f>
        <v>0.32274876298245814</v>
      </c>
      <c r="S107" s="41">
        <f>VLOOKUP($C107 &amp; $I107 &amp; $K107,FATOR!$A$3:$P$22,COLUMN(J$1),0)</f>
        <v>0.34575027033642669</v>
      </c>
      <c r="T107" s="41">
        <f>VLOOKUP($C107 &amp; $I107 &amp; $K107,FATOR!$A$3:$P$22,COLUMN(K$1),0)</f>
        <v>0.36380486081836511</v>
      </c>
      <c r="U107" s="41">
        <f>VLOOKUP($C107 &amp; $I107 &amp; $K107,FATOR!$A$3:$P$22,COLUMN(L$1),0)</f>
        <v>0.35377503795879128</v>
      </c>
      <c r="V107" s="41">
        <f>VLOOKUP($C107 &amp; $I107 &amp; $K107,FATOR!$A$3:$P$22,COLUMN(M$1),0)</f>
        <v>0.38746226877301959</v>
      </c>
      <c r="W107" s="41">
        <f>VLOOKUP($C107 &amp; $I107 &amp; $K107,FATOR!$A$3:$P$22,COLUMN(N$1),0)</f>
        <v>0.39121166309654182</v>
      </c>
      <c r="X107" s="41">
        <f>VLOOKUP($C107 &amp; $I107 &amp; $K107,FATOR!$A$3:$P$22,COLUMN(O$1),0)</f>
        <v>0.38897398973729852</v>
      </c>
      <c r="Y107" s="41">
        <f>VLOOKUP($C107 &amp; $I107 &amp; $K107,FATOR!$A$3:$P$22,COLUMN(P$1),0)</f>
        <v>0.35248591805840446</v>
      </c>
      <c r="AA107" s="42">
        <f t="shared" si="41"/>
        <v>6.8075112796795461</v>
      </c>
      <c r="AB107" s="42">
        <f t="shared" si="42"/>
        <v>6.172307785216864</v>
      </c>
      <c r="AC107" s="42">
        <f t="shared" si="43"/>
        <v>6.1647879897307911</v>
      </c>
      <c r="AD107" s="42">
        <f t="shared" si="44"/>
        <v>6.4657868916909225</v>
      </c>
      <c r="AE107" s="42">
        <f t="shared" si="45"/>
        <v>6.7777240226316211</v>
      </c>
      <c r="AF107" s="42">
        <f t="shared" si="46"/>
        <v>7.2607556770649602</v>
      </c>
      <c r="AG107" s="42">
        <f t="shared" si="47"/>
        <v>7.6399020771856669</v>
      </c>
      <c r="AH107" s="42">
        <f t="shared" si="48"/>
        <v>7.4292757971346166</v>
      </c>
      <c r="AI107" s="42">
        <f t="shared" si="49"/>
        <v>8.136707644233411</v>
      </c>
      <c r="AJ107" s="42">
        <f t="shared" si="50"/>
        <v>8.2154449250273789</v>
      </c>
      <c r="AK107" s="42">
        <f t="shared" si="51"/>
        <v>8.168453784483269</v>
      </c>
      <c r="AL107" s="42">
        <f t="shared" si="52"/>
        <v>7.4022042792264937</v>
      </c>
      <c r="AN107" s="43">
        <f t="shared" si="53"/>
        <v>45627</v>
      </c>
      <c r="AO107" s="47" t="str">
        <f t="shared" ca="1" si="56"/>
        <v/>
      </c>
      <c r="AP107" s="47" t="str">
        <f t="shared" ca="1" si="56"/>
        <v/>
      </c>
      <c r="AQ107" s="47" t="str">
        <f t="shared" ca="1" si="56"/>
        <v/>
      </c>
      <c r="AR107" s="47" t="str">
        <f t="shared" ca="1" si="56"/>
        <v/>
      </c>
      <c r="AS107" s="47" t="str">
        <f t="shared" ca="1" si="56"/>
        <v/>
      </c>
      <c r="AT107" s="47" t="str">
        <f t="shared" ref="AO107:AX132" ca="1" si="63">IF($AN107&lt;=AT$1,HLOOKUP(MONTH(AT$1),$AA:$AL,ROW($AO107),0),"")</f>
        <v/>
      </c>
      <c r="AU107" s="47" t="str">
        <f t="shared" ca="1" si="63"/>
        <v/>
      </c>
      <c r="AV107" s="47" t="str">
        <f t="shared" ca="1" si="63"/>
        <v/>
      </c>
      <c r="AW107" s="47" t="str">
        <f t="shared" ca="1" si="63"/>
        <v/>
      </c>
      <c r="AX107" s="47" t="str">
        <f t="shared" ca="1" si="63"/>
        <v/>
      </c>
      <c r="AY107" s="47" t="str">
        <f t="shared" ca="1" si="62"/>
        <v/>
      </c>
      <c r="AZ107" s="47">
        <f t="shared" ca="1" si="62"/>
        <v>7.4022042792264937</v>
      </c>
      <c r="BA107" s="47">
        <f t="shared" ca="1" si="62"/>
        <v>6.8075112796795461</v>
      </c>
      <c r="BB107" s="47">
        <f t="shared" ca="1" si="62"/>
        <v>6.172307785216864</v>
      </c>
      <c r="BC107" s="47">
        <f t="shared" ca="1" si="62"/>
        <v>6.1647879897307911</v>
      </c>
      <c r="BD107" s="47">
        <f t="shared" ca="1" si="62"/>
        <v>6.4657868916909225</v>
      </c>
      <c r="BE107" s="47">
        <f t="shared" ca="1" si="62"/>
        <v>6.7777240226316211</v>
      </c>
      <c r="BF107" s="47">
        <f t="shared" ca="1" si="62"/>
        <v>7.2607556770649602</v>
      </c>
      <c r="BG107" s="47">
        <f t="shared" ca="1" si="62"/>
        <v>7.6399020771856669</v>
      </c>
      <c r="BH107" s="47">
        <f t="shared" ca="1" si="62"/>
        <v>7.4292757971346166</v>
      </c>
      <c r="BI107" s="47">
        <f t="shared" ca="1" si="61"/>
        <v>8.136707644233411</v>
      </c>
      <c r="BJ107" s="47">
        <f t="shared" ca="1" si="61"/>
        <v>8.2154449250273789</v>
      </c>
      <c r="BK107" s="47">
        <f t="shared" ca="1" si="61"/>
        <v>8.168453784483269</v>
      </c>
      <c r="BL107" s="47">
        <f t="shared" ca="1" si="61"/>
        <v>7.4022042792264937</v>
      </c>
      <c r="BM107" s="47">
        <f t="shared" ca="1" si="61"/>
        <v>6.8075112796795461</v>
      </c>
      <c r="BN107" s="47">
        <f t="shared" ca="1" si="61"/>
        <v>6.172307785216864</v>
      </c>
      <c r="BO107" s="47">
        <f t="shared" ca="1" si="61"/>
        <v>6.1647879897307911</v>
      </c>
      <c r="BP107" s="47">
        <f t="shared" ca="1" si="61"/>
        <v>6.4657868916909225</v>
      </c>
      <c r="BQ107" s="47">
        <f t="shared" ca="1" si="61"/>
        <v>6.7777240226316211</v>
      </c>
      <c r="BR107" s="47">
        <f t="shared" ca="1" si="61"/>
        <v>7.2607556770649602</v>
      </c>
      <c r="BS107" s="47">
        <f t="shared" ca="1" si="59"/>
        <v>7.6399020771856669</v>
      </c>
      <c r="BT107" s="47">
        <f t="shared" ca="1" si="59"/>
        <v>7.4292757971346166</v>
      </c>
      <c r="BU107" s="47">
        <f t="shared" ca="1" si="59"/>
        <v>8.136707644233411</v>
      </c>
      <c r="BV107" s="47">
        <f t="shared" ca="1" si="59"/>
        <v>8.2154449250273789</v>
      </c>
      <c r="BW107" s="47">
        <f t="shared" ca="1" si="59"/>
        <v>8.168453784483269</v>
      </c>
      <c r="BX107" s="47">
        <f t="shared" ca="1" si="59"/>
        <v>7.4022042792264937</v>
      </c>
      <c r="BY107" s="47">
        <f t="shared" ca="1" si="59"/>
        <v>6.8075112796795461</v>
      </c>
      <c r="BZ107" s="47">
        <f t="shared" ca="1" si="59"/>
        <v>6.172307785216864</v>
      </c>
      <c r="CA107" s="47">
        <f t="shared" ca="1" si="59"/>
        <v>6.1647879897307911</v>
      </c>
      <c r="CB107" s="47">
        <f t="shared" ca="1" si="59"/>
        <v>6.4657868916909225</v>
      </c>
      <c r="CC107" s="47">
        <f t="shared" ca="1" si="58"/>
        <v>6.7777240226316211</v>
      </c>
      <c r="CD107" s="47">
        <f t="shared" ca="1" si="58"/>
        <v>7.2607556770649602</v>
      </c>
      <c r="CE107" s="47">
        <f t="shared" ca="1" si="58"/>
        <v>7.6399020771856669</v>
      </c>
      <c r="CF107" s="47">
        <f t="shared" ca="1" si="58"/>
        <v>7.4292757971346166</v>
      </c>
      <c r="CG107" s="47">
        <f t="shared" ca="1" si="58"/>
        <v>8.136707644233411</v>
      </c>
      <c r="CH107" s="47">
        <f t="shared" ca="1" si="58"/>
        <v>8.2154449250273789</v>
      </c>
      <c r="CI107" s="47">
        <f t="shared" ca="1" si="58"/>
        <v>8.168453784483269</v>
      </c>
      <c r="CJ107" s="47">
        <f t="shared" ca="1" si="58"/>
        <v>7.4022042792264937</v>
      </c>
      <c r="CK107" s="47">
        <f t="shared" ca="1" si="58"/>
        <v>6.8075112796795461</v>
      </c>
      <c r="CL107" s="47">
        <f t="shared" ca="1" si="58"/>
        <v>6.172307785216864</v>
      </c>
      <c r="CM107" s="47">
        <f t="shared" ca="1" si="60"/>
        <v>6.1647879897307911</v>
      </c>
      <c r="CN107" s="47">
        <f t="shared" ca="1" si="60"/>
        <v>6.4657868916909225</v>
      </c>
      <c r="CO107" s="47">
        <f t="shared" ca="1" si="60"/>
        <v>6.7777240226316211</v>
      </c>
      <c r="CP107" s="47">
        <f t="shared" ca="1" si="60"/>
        <v>7.2607556770649602</v>
      </c>
      <c r="CQ107" s="47">
        <f t="shared" ca="1" si="60"/>
        <v>7.6399020771856669</v>
      </c>
      <c r="CR107" s="47">
        <f t="shared" ca="1" si="60"/>
        <v>7.4292757971346166</v>
      </c>
      <c r="CS107" s="47">
        <f t="shared" ca="1" si="60"/>
        <v>8.136707644233411</v>
      </c>
      <c r="CT107" s="47">
        <f t="shared" ca="1" si="60"/>
        <v>8.2154449250273789</v>
      </c>
      <c r="CU107" s="47">
        <f t="shared" ca="1" si="60"/>
        <v>8.168453784483269</v>
      </c>
      <c r="CV107" s="47">
        <f t="shared" ca="1" si="60"/>
        <v>7.4022042792264937</v>
      </c>
      <c r="CW107" s="47">
        <f t="shared" ca="1" si="57"/>
        <v>6.8075112796795461</v>
      </c>
      <c r="CX107" s="47">
        <f t="shared" ca="1" si="57"/>
        <v>6.172307785216864</v>
      </c>
      <c r="CY107" s="47">
        <f t="shared" ca="1" si="57"/>
        <v>6.1647879897307911</v>
      </c>
      <c r="CZ107" s="47">
        <f t="shared" ca="1" si="57"/>
        <v>6.4657868916909225</v>
      </c>
      <c r="DA107" s="47">
        <f t="shared" ca="1" si="57"/>
        <v>6.7777240226316211</v>
      </c>
      <c r="DB107" s="47">
        <f t="shared" ca="1" si="57"/>
        <v>7.2607556770649602</v>
      </c>
      <c r="DC107" s="47">
        <f t="shared" ca="1" si="57"/>
        <v>7.6399020771856669</v>
      </c>
      <c r="DD107" s="47">
        <f t="shared" ca="1" si="57"/>
        <v>7.4292757971346166</v>
      </c>
    </row>
    <row r="108" spans="1:108" x14ac:dyDescent="0.25">
      <c r="A108" s="40" t="s">
        <v>138</v>
      </c>
      <c r="B108" s="40">
        <v>2831</v>
      </c>
      <c r="C108" s="40" t="s">
        <v>37</v>
      </c>
      <c r="D108" s="40" t="s">
        <v>1346</v>
      </c>
      <c r="E108" s="40" t="s">
        <v>181</v>
      </c>
      <c r="F108" s="40">
        <v>12.6</v>
      </c>
      <c r="G108" s="43">
        <v>45597</v>
      </c>
      <c r="I108" s="40" t="s">
        <v>79</v>
      </c>
      <c r="J108" s="40">
        <v>1</v>
      </c>
      <c r="K108" s="40" t="s">
        <v>33</v>
      </c>
      <c r="L108" s="40" t="s">
        <v>243</v>
      </c>
      <c r="M108" s="41"/>
      <c r="N108" s="41">
        <f>VLOOKUP($C108 &amp; $I108 &amp; $K108,FATOR!$A$3:$P$22,COLUMN(E$1),0)</f>
        <v>0.32416720379426411</v>
      </c>
      <c r="O108" s="41">
        <f>VLOOKUP($C108 &amp; $I108 &amp; $K108,FATOR!$A$3:$P$22,COLUMN(F$1),0)</f>
        <v>0.2939194183436602</v>
      </c>
      <c r="P108" s="41">
        <f>VLOOKUP($C108 &amp; $I108 &amp; $K108,FATOR!$A$3:$P$22,COLUMN(G$1),0)</f>
        <v>0.2935613328443234</v>
      </c>
      <c r="Q108" s="41">
        <f>VLOOKUP($C108 &amp; $I108 &amp; $K108,FATOR!$A$3:$P$22,COLUMN(H$1),0)</f>
        <v>0.30789461389004391</v>
      </c>
      <c r="R108" s="41">
        <f>VLOOKUP($C108 &amp; $I108 &amp; $K108,FATOR!$A$3:$P$22,COLUMN(I$1),0)</f>
        <v>0.32274876298245814</v>
      </c>
      <c r="S108" s="41">
        <f>VLOOKUP($C108 &amp; $I108 &amp; $K108,FATOR!$A$3:$P$22,COLUMN(J$1),0)</f>
        <v>0.34575027033642669</v>
      </c>
      <c r="T108" s="41">
        <f>VLOOKUP($C108 &amp; $I108 &amp; $K108,FATOR!$A$3:$P$22,COLUMN(K$1),0)</f>
        <v>0.36380486081836511</v>
      </c>
      <c r="U108" s="41">
        <f>VLOOKUP($C108 &amp; $I108 &amp; $K108,FATOR!$A$3:$P$22,COLUMN(L$1),0)</f>
        <v>0.35377503795879128</v>
      </c>
      <c r="V108" s="41">
        <f>VLOOKUP($C108 &amp; $I108 &amp; $K108,FATOR!$A$3:$P$22,COLUMN(M$1),0)</f>
        <v>0.38746226877301959</v>
      </c>
      <c r="W108" s="41">
        <f>VLOOKUP($C108 &amp; $I108 &amp; $K108,FATOR!$A$3:$P$22,COLUMN(N$1),0)</f>
        <v>0.39121166309654182</v>
      </c>
      <c r="X108" s="41">
        <f>VLOOKUP($C108 &amp; $I108 &amp; $K108,FATOR!$A$3:$P$22,COLUMN(O$1),0)</f>
        <v>0.38897398973729852</v>
      </c>
      <c r="Y108" s="41">
        <f>VLOOKUP($C108 &amp; $I108 &amp; $K108,FATOR!$A$3:$P$22,COLUMN(P$1),0)</f>
        <v>0.35248591805840446</v>
      </c>
      <c r="AA108" s="42">
        <f t="shared" si="41"/>
        <v>4.0845067678077278</v>
      </c>
      <c r="AB108" s="42">
        <f t="shared" si="42"/>
        <v>3.7033846711301184</v>
      </c>
      <c r="AC108" s="42">
        <f t="shared" si="43"/>
        <v>3.6988727938384747</v>
      </c>
      <c r="AD108" s="42">
        <f t="shared" si="44"/>
        <v>3.8794721350145531</v>
      </c>
      <c r="AE108" s="42">
        <f t="shared" si="45"/>
        <v>4.0666344135789725</v>
      </c>
      <c r="AF108" s="42">
        <f t="shared" si="46"/>
        <v>4.3564534062389759</v>
      </c>
      <c r="AG108" s="42">
        <f t="shared" si="47"/>
        <v>4.5839412463114</v>
      </c>
      <c r="AH108" s="42">
        <f t="shared" si="48"/>
        <v>4.4575654782807703</v>
      </c>
      <c r="AI108" s="42">
        <f t="shared" si="49"/>
        <v>4.8820245865400471</v>
      </c>
      <c r="AJ108" s="42">
        <f t="shared" si="50"/>
        <v>4.929266955016427</v>
      </c>
      <c r="AK108" s="42">
        <f t="shared" si="51"/>
        <v>4.9010722706899612</v>
      </c>
      <c r="AL108" s="42">
        <f t="shared" si="52"/>
        <v>4.441322567535896</v>
      </c>
      <c r="AN108" s="43">
        <f t="shared" si="53"/>
        <v>45597</v>
      </c>
      <c r="AO108" s="47" t="str">
        <f t="shared" ca="1" si="63"/>
        <v/>
      </c>
      <c r="AP108" s="47" t="str">
        <f t="shared" ca="1" si="63"/>
        <v/>
      </c>
      <c r="AQ108" s="47" t="str">
        <f t="shared" ca="1" si="63"/>
        <v/>
      </c>
      <c r="AR108" s="47" t="str">
        <f t="shared" ca="1" si="63"/>
        <v/>
      </c>
      <c r="AS108" s="47" t="str">
        <f t="shared" ca="1" si="63"/>
        <v/>
      </c>
      <c r="AT108" s="47" t="str">
        <f t="shared" ca="1" si="63"/>
        <v/>
      </c>
      <c r="AU108" s="47" t="str">
        <f t="shared" ca="1" si="63"/>
        <v/>
      </c>
      <c r="AV108" s="47" t="str">
        <f t="shared" ca="1" si="63"/>
        <v/>
      </c>
      <c r="AW108" s="47" t="str">
        <f t="shared" ca="1" si="63"/>
        <v/>
      </c>
      <c r="AX108" s="47" t="str">
        <f t="shared" ca="1" si="63"/>
        <v/>
      </c>
      <c r="AY108" s="47">
        <f t="shared" ca="1" si="62"/>
        <v>4.9010722706899612</v>
      </c>
      <c r="AZ108" s="47">
        <f t="shared" ca="1" si="62"/>
        <v>4.441322567535896</v>
      </c>
      <c r="BA108" s="47">
        <f t="shared" ca="1" si="62"/>
        <v>4.0845067678077278</v>
      </c>
      <c r="BB108" s="47">
        <f t="shared" ca="1" si="62"/>
        <v>3.7033846711301184</v>
      </c>
      <c r="BC108" s="47">
        <f t="shared" ca="1" si="62"/>
        <v>3.6988727938384747</v>
      </c>
      <c r="BD108" s="47">
        <f t="shared" ca="1" si="62"/>
        <v>3.8794721350145531</v>
      </c>
      <c r="BE108" s="47">
        <f t="shared" ca="1" si="62"/>
        <v>4.0666344135789725</v>
      </c>
      <c r="BF108" s="47">
        <f t="shared" ca="1" si="62"/>
        <v>4.3564534062389759</v>
      </c>
      <c r="BG108" s="47">
        <f t="shared" ca="1" si="62"/>
        <v>4.5839412463114</v>
      </c>
      <c r="BH108" s="47">
        <f t="shared" ca="1" si="62"/>
        <v>4.4575654782807703</v>
      </c>
      <c r="BI108" s="47">
        <f t="shared" ca="1" si="61"/>
        <v>4.8820245865400471</v>
      </c>
      <c r="BJ108" s="47">
        <f t="shared" ca="1" si="61"/>
        <v>4.929266955016427</v>
      </c>
      <c r="BK108" s="47">
        <f t="shared" ca="1" si="61"/>
        <v>4.9010722706899612</v>
      </c>
      <c r="BL108" s="47">
        <f t="shared" ca="1" si="61"/>
        <v>4.441322567535896</v>
      </c>
      <c r="BM108" s="47">
        <f t="shared" ca="1" si="61"/>
        <v>4.0845067678077278</v>
      </c>
      <c r="BN108" s="47">
        <f t="shared" ca="1" si="61"/>
        <v>3.7033846711301184</v>
      </c>
      <c r="BO108" s="47">
        <f t="shared" ca="1" si="61"/>
        <v>3.6988727938384747</v>
      </c>
      <c r="BP108" s="47">
        <f t="shared" ca="1" si="61"/>
        <v>3.8794721350145531</v>
      </c>
      <c r="BQ108" s="47">
        <f t="shared" ca="1" si="61"/>
        <v>4.0666344135789725</v>
      </c>
      <c r="BR108" s="47">
        <f t="shared" ca="1" si="61"/>
        <v>4.3564534062389759</v>
      </c>
      <c r="BS108" s="47">
        <f t="shared" ca="1" si="59"/>
        <v>4.5839412463114</v>
      </c>
      <c r="BT108" s="47">
        <f t="shared" ca="1" si="59"/>
        <v>4.4575654782807703</v>
      </c>
      <c r="BU108" s="47">
        <f t="shared" ca="1" si="59"/>
        <v>4.8820245865400471</v>
      </c>
      <c r="BV108" s="47">
        <f t="shared" ca="1" si="59"/>
        <v>4.929266955016427</v>
      </c>
      <c r="BW108" s="47">
        <f t="shared" ca="1" si="59"/>
        <v>4.9010722706899612</v>
      </c>
      <c r="BX108" s="47">
        <f t="shared" ca="1" si="59"/>
        <v>4.441322567535896</v>
      </c>
      <c r="BY108" s="47">
        <f t="shared" ca="1" si="59"/>
        <v>4.0845067678077278</v>
      </c>
      <c r="BZ108" s="47">
        <f t="shared" ca="1" si="59"/>
        <v>3.7033846711301184</v>
      </c>
      <c r="CA108" s="47">
        <f t="shared" ca="1" si="59"/>
        <v>3.6988727938384747</v>
      </c>
      <c r="CB108" s="47">
        <f t="shared" ca="1" si="59"/>
        <v>3.8794721350145531</v>
      </c>
      <c r="CC108" s="47">
        <f t="shared" ca="1" si="58"/>
        <v>4.0666344135789725</v>
      </c>
      <c r="CD108" s="47">
        <f t="shared" ca="1" si="58"/>
        <v>4.3564534062389759</v>
      </c>
      <c r="CE108" s="47">
        <f t="shared" ca="1" si="58"/>
        <v>4.5839412463114</v>
      </c>
      <c r="CF108" s="47">
        <f t="shared" ca="1" si="58"/>
        <v>4.4575654782807703</v>
      </c>
      <c r="CG108" s="47">
        <f t="shared" ca="1" si="58"/>
        <v>4.8820245865400471</v>
      </c>
      <c r="CH108" s="47">
        <f t="shared" ca="1" si="58"/>
        <v>4.929266955016427</v>
      </c>
      <c r="CI108" s="47">
        <f t="shared" ca="1" si="58"/>
        <v>4.9010722706899612</v>
      </c>
      <c r="CJ108" s="47">
        <f t="shared" ca="1" si="58"/>
        <v>4.441322567535896</v>
      </c>
      <c r="CK108" s="47">
        <f t="shared" ca="1" si="58"/>
        <v>4.0845067678077278</v>
      </c>
      <c r="CL108" s="47">
        <f t="shared" ca="1" si="58"/>
        <v>3.7033846711301184</v>
      </c>
      <c r="CM108" s="47">
        <f t="shared" ca="1" si="60"/>
        <v>3.6988727938384747</v>
      </c>
      <c r="CN108" s="47">
        <f t="shared" ca="1" si="60"/>
        <v>3.8794721350145531</v>
      </c>
      <c r="CO108" s="47">
        <f t="shared" ca="1" si="60"/>
        <v>4.0666344135789725</v>
      </c>
      <c r="CP108" s="47">
        <f t="shared" ca="1" si="60"/>
        <v>4.3564534062389759</v>
      </c>
      <c r="CQ108" s="47">
        <f t="shared" ca="1" si="60"/>
        <v>4.5839412463114</v>
      </c>
      <c r="CR108" s="47">
        <f t="shared" ca="1" si="60"/>
        <v>4.4575654782807703</v>
      </c>
      <c r="CS108" s="47">
        <f t="shared" ca="1" si="60"/>
        <v>4.8820245865400471</v>
      </c>
      <c r="CT108" s="47">
        <f t="shared" ca="1" si="60"/>
        <v>4.929266955016427</v>
      </c>
      <c r="CU108" s="47">
        <f t="shared" ca="1" si="60"/>
        <v>4.9010722706899612</v>
      </c>
      <c r="CV108" s="47">
        <f t="shared" ca="1" si="60"/>
        <v>4.441322567535896</v>
      </c>
      <c r="CW108" s="47">
        <f t="shared" ca="1" si="57"/>
        <v>4.0845067678077278</v>
      </c>
      <c r="CX108" s="47">
        <f t="shared" ca="1" si="57"/>
        <v>3.7033846711301184</v>
      </c>
      <c r="CY108" s="47">
        <f t="shared" ca="1" si="57"/>
        <v>3.6988727938384747</v>
      </c>
      <c r="CZ108" s="47">
        <f t="shared" ca="1" si="57"/>
        <v>3.8794721350145531</v>
      </c>
      <c r="DA108" s="47">
        <f t="shared" ca="1" si="57"/>
        <v>4.0666344135789725</v>
      </c>
      <c r="DB108" s="47">
        <f t="shared" ca="1" si="57"/>
        <v>4.3564534062389759</v>
      </c>
      <c r="DC108" s="47">
        <f t="shared" ca="1" si="57"/>
        <v>4.5839412463114</v>
      </c>
      <c r="DD108" s="47">
        <f t="shared" ca="1" si="57"/>
        <v>4.4575654782807703</v>
      </c>
    </row>
    <row r="109" spans="1:108" x14ac:dyDescent="0.25">
      <c r="A109" s="40" t="s">
        <v>138</v>
      </c>
      <c r="B109" s="40">
        <v>2831</v>
      </c>
      <c r="C109" s="40" t="s">
        <v>37</v>
      </c>
      <c r="D109" s="40" t="s">
        <v>1346</v>
      </c>
      <c r="E109" s="40" t="s">
        <v>182</v>
      </c>
      <c r="F109" s="40">
        <v>25.2</v>
      </c>
      <c r="G109" s="43">
        <v>45658</v>
      </c>
      <c r="I109" s="40" t="s">
        <v>79</v>
      </c>
      <c r="J109" s="40">
        <v>1</v>
      </c>
      <c r="K109" s="40" t="s">
        <v>33</v>
      </c>
      <c r="L109" s="40" t="s">
        <v>243</v>
      </c>
      <c r="M109" s="41"/>
      <c r="N109" s="41">
        <f>VLOOKUP($C109 &amp; $I109 &amp; $K109,FATOR!$A$3:$P$22,COLUMN(E$1),0)</f>
        <v>0.32416720379426411</v>
      </c>
      <c r="O109" s="41">
        <f>VLOOKUP($C109 &amp; $I109 &amp; $K109,FATOR!$A$3:$P$22,COLUMN(F$1),0)</f>
        <v>0.2939194183436602</v>
      </c>
      <c r="P109" s="41">
        <f>VLOOKUP($C109 &amp; $I109 &amp; $K109,FATOR!$A$3:$P$22,COLUMN(G$1),0)</f>
        <v>0.2935613328443234</v>
      </c>
      <c r="Q109" s="41">
        <f>VLOOKUP($C109 &amp; $I109 &amp; $K109,FATOR!$A$3:$P$22,COLUMN(H$1),0)</f>
        <v>0.30789461389004391</v>
      </c>
      <c r="R109" s="41">
        <f>VLOOKUP($C109 &amp; $I109 &amp; $K109,FATOR!$A$3:$P$22,COLUMN(I$1),0)</f>
        <v>0.32274876298245814</v>
      </c>
      <c r="S109" s="41">
        <f>VLOOKUP($C109 &amp; $I109 &amp; $K109,FATOR!$A$3:$P$22,COLUMN(J$1),0)</f>
        <v>0.34575027033642669</v>
      </c>
      <c r="T109" s="41">
        <f>VLOOKUP($C109 &amp; $I109 &amp; $K109,FATOR!$A$3:$P$22,COLUMN(K$1),0)</f>
        <v>0.36380486081836511</v>
      </c>
      <c r="U109" s="41">
        <f>VLOOKUP($C109 &amp; $I109 &amp; $K109,FATOR!$A$3:$P$22,COLUMN(L$1),0)</f>
        <v>0.35377503795879128</v>
      </c>
      <c r="V109" s="41">
        <f>VLOOKUP($C109 &amp; $I109 &amp; $K109,FATOR!$A$3:$P$22,COLUMN(M$1),0)</f>
        <v>0.38746226877301959</v>
      </c>
      <c r="W109" s="41">
        <f>VLOOKUP($C109 &amp; $I109 &amp; $K109,FATOR!$A$3:$P$22,COLUMN(N$1),0)</f>
        <v>0.39121166309654182</v>
      </c>
      <c r="X109" s="41">
        <f>VLOOKUP($C109 &amp; $I109 &amp; $K109,FATOR!$A$3:$P$22,COLUMN(O$1),0)</f>
        <v>0.38897398973729852</v>
      </c>
      <c r="Y109" s="41">
        <f>VLOOKUP($C109 &amp; $I109 &amp; $K109,FATOR!$A$3:$P$22,COLUMN(P$1),0)</f>
        <v>0.35248591805840446</v>
      </c>
      <c r="AA109" s="42">
        <f t="shared" si="41"/>
        <v>8.1690135356154556</v>
      </c>
      <c r="AB109" s="42">
        <f t="shared" si="42"/>
        <v>7.4067693422602368</v>
      </c>
      <c r="AC109" s="42">
        <f t="shared" si="43"/>
        <v>7.3977455876769493</v>
      </c>
      <c r="AD109" s="42">
        <f t="shared" si="44"/>
        <v>7.7589442700291062</v>
      </c>
      <c r="AE109" s="42">
        <f t="shared" si="45"/>
        <v>8.133268827157945</v>
      </c>
      <c r="AF109" s="42">
        <f t="shared" si="46"/>
        <v>8.7129068124779518</v>
      </c>
      <c r="AG109" s="42">
        <f t="shared" si="47"/>
        <v>9.1678824926228</v>
      </c>
      <c r="AH109" s="42">
        <f t="shared" si="48"/>
        <v>8.9151309565615406</v>
      </c>
      <c r="AI109" s="42">
        <f t="shared" si="49"/>
        <v>9.7640491730800942</v>
      </c>
      <c r="AJ109" s="42">
        <f t="shared" si="50"/>
        <v>9.858533910032854</v>
      </c>
      <c r="AK109" s="42">
        <f t="shared" si="51"/>
        <v>9.8021445413799224</v>
      </c>
      <c r="AL109" s="42">
        <f t="shared" si="52"/>
        <v>8.8826451350717921</v>
      </c>
      <c r="AN109" s="43">
        <f t="shared" si="53"/>
        <v>45658</v>
      </c>
      <c r="AO109" s="47" t="str">
        <f t="shared" ca="1" si="63"/>
        <v/>
      </c>
      <c r="AP109" s="47" t="str">
        <f t="shared" ca="1" si="63"/>
        <v/>
      </c>
      <c r="AQ109" s="47" t="str">
        <f t="shared" ca="1" si="63"/>
        <v/>
      </c>
      <c r="AR109" s="47" t="str">
        <f t="shared" ca="1" si="63"/>
        <v/>
      </c>
      <c r="AS109" s="47" t="str">
        <f t="shared" ca="1" si="63"/>
        <v/>
      </c>
      <c r="AT109" s="47" t="str">
        <f t="shared" ca="1" si="63"/>
        <v/>
      </c>
      <c r="AU109" s="47" t="str">
        <f t="shared" ca="1" si="63"/>
        <v/>
      </c>
      <c r="AV109" s="47" t="str">
        <f t="shared" ca="1" si="63"/>
        <v/>
      </c>
      <c r="AW109" s="47" t="str">
        <f t="shared" ca="1" si="63"/>
        <v/>
      </c>
      <c r="AX109" s="47" t="str">
        <f t="shared" ca="1" si="63"/>
        <v/>
      </c>
      <c r="AY109" s="47" t="str">
        <f t="shared" ca="1" si="62"/>
        <v/>
      </c>
      <c r="AZ109" s="47" t="str">
        <f t="shared" ca="1" si="62"/>
        <v/>
      </c>
      <c r="BA109" s="47">
        <f t="shared" ca="1" si="62"/>
        <v>8.1690135356154556</v>
      </c>
      <c r="BB109" s="47">
        <f t="shared" ca="1" si="62"/>
        <v>7.4067693422602368</v>
      </c>
      <c r="BC109" s="47">
        <f t="shared" ca="1" si="62"/>
        <v>7.3977455876769493</v>
      </c>
      <c r="BD109" s="47">
        <f t="shared" ca="1" si="62"/>
        <v>7.7589442700291062</v>
      </c>
      <c r="BE109" s="47">
        <f t="shared" ca="1" si="62"/>
        <v>8.133268827157945</v>
      </c>
      <c r="BF109" s="47">
        <f t="shared" ca="1" si="62"/>
        <v>8.7129068124779518</v>
      </c>
      <c r="BG109" s="47">
        <f t="shared" ca="1" si="62"/>
        <v>9.1678824926228</v>
      </c>
      <c r="BH109" s="47">
        <f t="shared" ca="1" si="62"/>
        <v>8.9151309565615406</v>
      </c>
      <c r="BI109" s="47">
        <f t="shared" ca="1" si="61"/>
        <v>9.7640491730800942</v>
      </c>
      <c r="BJ109" s="47">
        <f t="shared" ca="1" si="61"/>
        <v>9.858533910032854</v>
      </c>
      <c r="BK109" s="47">
        <f t="shared" ca="1" si="61"/>
        <v>9.8021445413799224</v>
      </c>
      <c r="BL109" s="47">
        <f t="shared" ca="1" si="61"/>
        <v>8.8826451350717921</v>
      </c>
      <c r="BM109" s="47">
        <f t="shared" ca="1" si="61"/>
        <v>8.1690135356154556</v>
      </c>
      <c r="BN109" s="47">
        <f t="shared" ca="1" si="61"/>
        <v>7.4067693422602368</v>
      </c>
      <c r="BO109" s="47">
        <f t="shared" ca="1" si="61"/>
        <v>7.3977455876769493</v>
      </c>
      <c r="BP109" s="47">
        <f t="shared" ca="1" si="61"/>
        <v>7.7589442700291062</v>
      </c>
      <c r="BQ109" s="47">
        <f t="shared" ca="1" si="61"/>
        <v>8.133268827157945</v>
      </c>
      <c r="BR109" s="47">
        <f t="shared" ca="1" si="61"/>
        <v>8.7129068124779518</v>
      </c>
      <c r="BS109" s="47">
        <f t="shared" ca="1" si="59"/>
        <v>9.1678824926228</v>
      </c>
      <c r="BT109" s="47">
        <f t="shared" ca="1" si="59"/>
        <v>8.9151309565615406</v>
      </c>
      <c r="BU109" s="47">
        <f t="shared" ca="1" si="59"/>
        <v>9.7640491730800942</v>
      </c>
      <c r="BV109" s="47">
        <f t="shared" ca="1" si="59"/>
        <v>9.858533910032854</v>
      </c>
      <c r="BW109" s="47">
        <f t="shared" ca="1" si="59"/>
        <v>9.8021445413799224</v>
      </c>
      <c r="BX109" s="47">
        <f t="shared" ca="1" si="59"/>
        <v>8.8826451350717921</v>
      </c>
      <c r="BY109" s="47">
        <f t="shared" ca="1" si="59"/>
        <v>8.1690135356154556</v>
      </c>
      <c r="BZ109" s="47">
        <f t="shared" ca="1" si="59"/>
        <v>7.4067693422602368</v>
      </c>
      <c r="CA109" s="47">
        <f t="shared" ca="1" si="59"/>
        <v>7.3977455876769493</v>
      </c>
      <c r="CB109" s="47">
        <f t="shared" ca="1" si="59"/>
        <v>7.7589442700291062</v>
      </c>
      <c r="CC109" s="47">
        <f t="shared" ca="1" si="58"/>
        <v>8.133268827157945</v>
      </c>
      <c r="CD109" s="47">
        <f t="shared" ca="1" si="58"/>
        <v>8.7129068124779518</v>
      </c>
      <c r="CE109" s="47">
        <f t="shared" ca="1" si="58"/>
        <v>9.1678824926228</v>
      </c>
      <c r="CF109" s="47">
        <f t="shared" ca="1" si="58"/>
        <v>8.9151309565615406</v>
      </c>
      <c r="CG109" s="47">
        <f t="shared" ca="1" si="58"/>
        <v>9.7640491730800942</v>
      </c>
      <c r="CH109" s="47">
        <f t="shared" ca="1" si="58"/>
        <v>9.858533910032854</v>
      </c>
      <c r="CI109" s="47">
        <f t="shared" ca="1" si="58"/>
        <v>9.8021445413799224</v>
      </c>
      <c r="CJ109" s="47">
        <f t="shared" ca="1" si="58"/>
        <v>8.8826451350717921</v>
      </c>
      <c r="CK109" s="47">
        <f t="shared" ca="1" si="58"/>
        <v>8.1690135356154556</v>
      </c>
      <c r="CL109" s="47">
        <f t="shared" ca="1" si="58"/>
        <v>7.4067693422602368</v>
      </c>
      <c r="CM109" s="47">
        <f t="shared" ca="1" si="60"/>
        <v>7.3977455876769493</v>
      </c>
      <c r="CN109" s="47">
        <f t="shared" ca="1" si="60"/>
        <v>7.7589442700291062</v>
      </c>
      <c r="CO109" s="47">
        <f t="shared" ca="1" si="60"/>
        <v>8.133268827157945</v>
      </c>
      <c r="CP109" s="47">
        <f t="shared" ca="1" si="60"/>
        <v>8.7129068124779518</v>
      </c>
      <c r="CQ109" s="47">
        <f t="shared" ca="1" si="60"/>
        <v>9.1678824926228</v>
      </c>
      <c r="CR109" s="47">
        <f t="shared" ca="1" si="60"/>
        <v>8.9151309565615406</v>
      </c>
      <c r="CS109" s="47">
        <f t="shared" ca="1" si="60"/>
        <v>9.7640491730800942</v>
      </c>
      <c r="CT109" s="47">
        <f t="shared" ca="1" si="60"/>
        <v>9.858533910032854</v>
      </c>
      <c r="CU109" s="47">
        <f t="shared" ca="1" si="60"/>
        <v>9.8021445413799224</v>
      </c>
      <c r="CV109" s="47">
        <f t="shared" ca="1" si="60"/>
        <v>8.8826451350717921</v>
      </c>
      <c r="CW109" s="47">
        <f t="shared" ca="1" si="57"/>
        <v>8.1690135356154556</v>
      </c>
      <c r="CX109" s="47">
        <f t="shared" ca="1" si="57"/>
        <v>7.4067693422602368</v>
      </c>
      <c r="CY109" s="47">
        <f t="shared" ca="1" si="57"/>
        <v>7.3977455876769493</v>
      </c>
      <c r="CZ109" s="47">
        <f t="shared" ca="1" si="57"/>
        <v>7.7589442700291062</v>
      </c>
      <c r="DA109" s="47">
        <f t="shared" ca="1" si="57"/>
        <v>8.133268827157945</v>
      </c>
      <c r="DB109" s="47">
        <f t="shared" ca="1" si="57"/>
        <v>8.7129068124779518</v>
      </c>
      <c r="DC109" s="47">
        <f t="shared" ca="1" si="57"/>
        <v>9.1678824926228</v>
      </c>
      <c r="DD109" s="47">
        <f t="shared" ca="1" si="57"/>
        <v>8.9151309565615406</v>
      </c>
    </row>
    <row r="110" spans="1:108" x14ac:dyDescent="0.25">
      <c r="A110" s="40" t="s">
        <v>138</v>
      </c>
      <c r="B110" s="40">
        <v>2881</v>
      </c>
      <c r="C110" s="40" t="s">
        <v>37</v>
      </c>
      <c r="D110" s="40" t="s">
        <v>1347</v>
      </c>
      <c r="E110" s="40" t="s">
        <v>130</v>
      </c>
      <c r="F110" s="40">
        <v>12.6</v>
      </c>
      <c r="G110" s="43">
        <v>45689</v>
      </c>
      <c r="I110" s="40" t="s">
        <v>79</v>
      </c>
      <c r="J110" s="40">
        <v>1</v>
      </c>
      <c r="K110" s="40" t="s">
        <v>33</v>
      </c>
      <c r="L110" s="40" t="s">
        <v>243</v>
      </c>
      <c r="M110" s="41"/>
      <c r="N110" s="41">
        <f>VLOOKUP($C110 &amp; $I110 &amp; $K110,FATOR!$A$3:$P$22,COLUMN(E$1),0)</f>
        <v>0.32416720379426411</v>
      </c>
      <c r="O110" s="41">
        <f>VLOOKUP($C110 &amp; $I110 &amp; $K110,FATOR!$A$3:$P$22,COLUMN(F$1),0)</f>
        <v>0.2939194183436602</v>
      </c>
      <c r="P110" s="41">
        <f>VLOOKUP($C110 &amp; $I110 &amp; $K110,FATOR!$A$3:$P$22,COLUMN(G$1),0)</f>
        <v>0.2935613328443234</v>
      </c>
      <c r="Q110" s="41">
        <f>VLOOKUP($C110 &amp; $I110 &amp; $K110,FATOR!$A$3:$P$22,COLUMN(H$1),0)</f>
        <v>0.30789461389004391</v>
      </c>
      <c r="R110" s="41">
        <f>VLOOKUP($C110 &amp; $I110 &amp; $K110,FATOR!$A$3:$P$22,COLUMN(I$1),0)</f>
        <v>0.32274876298245814</v>
      </c>
      <c r="S110" s="41">
        <f>VLOOKUP($C110 &amp; $I110 &amp; $K110,FATOR!$A$3:$P$22,COLUMN(J$1),0)</f>
        <v>0.34575027033642669</v>
      </c>
      <c r="T110" s="41">
        <f>VLOOKUP($C110 &amp; $I110 &amp; $K110,FATOR!$A$3:$P$22,COLUMN(K$1),0)</f>
        <v>0.36380486081836511</v>
      </c>
      <c r="U110" s="41">
        <f>VLOOKUP($C110 &amp; $I110 &amp; $K110,FATOR!$A$3:$P$22,COLUMN(L$1),0)</f>
        <v>0.35377503795879128</v>
      </c>
      <c r="V110" s="41">
        <f>VLOOKUP($C110 &amp; $I110 &amp; $K110,FATOR!$A$3:$P$22,COLUMN(M$1),0)</f>
        <v>0.38746226877301959</v>
      </c>
      <c r="W110" s="41">
        <f>VLOOKUP($C110 &amp; $I110 &amp; $K110,FATOR!$A$3:$P$22,COLUMN(N$1),0)</f>
        <v>0.39121166309654182</v>
      </c>
      <c r="X110" s="41">
        <f>VLOOKUP($C110 &amp; $I110 &amp; $K110,FATOR!$A$3:$P$22,COLUMN(O$1),0)</f>
        <v>0.38897398973729852</v>
      </c>
      <c r="Y110" s="41">
        <f>VLOOKUP($C110 &amp; $I110 &amp; $K110,FATOR!$A$3:$P$22,COLUMN(P$1),0)</f>
        <v>0.35248591805840446</v>
      </c>
      <c r="AA110" s="42">
        <f t="shared" si="41"/>
        <v>4.0845067678077278</v>
      </c>
      <c r="AB110" s="42">
        <f t="shared" si="42"/>
        <v>3.7033846711301184</v>
      </c>
      <c r="AC110" s="42">
        <f t="shared" si="43"/>
        <v>3.6988727938384747</v>
      </c>
      <c r="AD110" s="42">
        <f t="shared" si="44"/>
        <v>3.8794721350145531</v>
      </c>
      <c r="AE110" s="42">
        <f t="shared" si="45"/>
        <v>4.0666344135789725</v>
      </c>
      <c r="AF110" s="42">
        <f t="shared" si="46"/>
        <v>4.3564534062389759</v>
      </c>
      <c r="AG110" s="42">
        <f t="shared" si="47"/>
        <v>4.5839412463114</v>
      </c>
      <c r="AH110" s="42">
        <f t="shared" si="48"/>
        <v>4.4575654782807703</v>
      </c>
      <c r="AI110" s="42">
        <f t="shared" si="49"/>
        <v>4.8820245865400471</v>
      </c>
      <c r="AJ110" s="42">
        <f t="shared" si="50"/>
        <v>4.929266955016427</v>
      </c>
      <c r="AK110" s="42">
        <f t="shared" si="51"/>
        <v>4.9010722706899612</v>
      </c>
      <c r="AL110" s="42">
        <f t="shared" si="52"/>
        <v>4.441322567535896</v>
      </c>
      <c r="AN110" s="43">
        <f t="shared" si="53"/>
        <v>45689</v>
      </c>
      <c r="AO110" s="47" t="str">
        <f t="shared" ca="1" si="63"/>
        <v/>
      </c>
      <c r="AP110" s="47" t="str">
        <f t="shared" ca="1" si="63"/>
        <v/>
      </c>
      <c r="AQ110" s="47" t="str">
        <f t="shared" ca="1" si="63"/>
        <v/>
      </c>
      <c r="AR110" s="47" t="str">
        <f t="shared" ca="1" si="63"/>
        <v/>
      </c>
      <c r="AS110" s="47" t="str">
        <f t="shared" ca="1" si="63"/>
        <v/>
      </c>
      <c r="AT110" s="47" t="str">
        <f t="shared" ca="1" si="63"/>
        <v/>
      </c>
      <c r="AU110" s="47" t="str">
        <f t="shared" ca="1" si="63"/>
        <v/>
      </c>
      <c r="AV110" s="47" t="str">
        <f t="shared" ca="1" si="63"/>
        <v/>
      </c>
      <c r="AW110" s="47" t="str">
        <f t="shared" ca="1" si="63"/>
        <v/>
      </c>
      <c r="AX110" s="47" t="str">
        <f t="shared" ca="1" si="63"/>
        <v/>
      </c>
      <c r="AY110" s="47" t="str">
        <f t="shared" ca="1" si="62"/>
        <v/>
      </c>
      <c r="AZ110" s="47" t="str">
        <f t="shared" ca="1" si="62"/>
        <v/>
      </c>
      <c r="BA110" s="47" t="str">
        <f t="shared" ca="1" si="62"/>
        <v/>
      </c>
      <c r="BB110" s="47">
        <f t="shared" ca="1" si="62"/>
        <v>3.7033846711301184</v>
      </c>
      <c r="BC110" s="47">
        <f t="shared" ca="1" si="62"/>
        <v>3.6988727938384747</v>
      </c>
      <c r="BD110" s="47">
        <f t="shared" ca="1" si="62"/>
        <v>3.8794721350145531</v>
      </c>
      <c r="BE110" s="47">
        <f t="shared" ca="1" si="62"/>
        <v>4.0666344135789725</v>
      </c>
      <c r="BF110" s="47">
        <f t="shared" ca="1" si="62"/>
        <v>4.3564534062389759</v>
      </c>
      <c r="BG110" s="47">
        <f t="shared" ca="1" si="62"/>
        <v>4.5839412463114</v>
      </c>
      <c r="BH110" s="47">
        <f t="shared" ca="1" si="62"/>
        <v>4.4575654782807703</v>
      </c>
      <c r="BI110" s="47">
        <f t="shared" ca="1" si="61"/>
        <v>4.8820245865400471</v>
      </c>
      <c r="BJ110" s="47">
        <f t="shared" ca="1" si="61"/>
        <v>4.929266955016427</v>
      </c>
      <c r="BK110" s="47">
        <f t="shared" ca="1" si="61"/>
        <v>4.9010722706899612</v>
      </c>
      <c r="BL110" s="47">
        <f t="shared" ca="1" si="61"/>
        <v>4.441322567535896</v>
      </c>
      <c r="BM110" s="47">
        <f t="shared" ca="1" si="61"/>
        <v>4.0845067678077278</v>
      </c>
      <c r="BN110" s="47">
        <f t="shared" ca="1" si="61"/>
        <v>3.7033846711301184</v>
      </c>
      <c r="BO110" s="47">
        <f t="shared" ca="1" si="61"/>
        <v>3.6988727938384747</v>
      </c>
      <c r="BP110" s="47">
        <f t="shared" ca="1" si="61"/>
        <v>3.8794721350145531</v>
      </c>
      <c r="BQ110" s="47">
        <f t="shared" ca="1" si="61"/>
        <v>4.0666344135789725</v>
      </c>
      <c r="BR110" s="47">
        <f t="shared" ca="1" si="61"/>
        <v>4.3564534062389759</v>
      </c>
      <c r="BS110" s="47">
        <f t="shared" ca="1" si="59"/>
        <v>4.5839412463114</v>
      </c>
      <c r="BT110" s="47">
        <f t="shared" ca="1" si="59"/>
        <v>4.4575654782807703</v>
      </c>
      <c r="BU110" s="47">
        <f t="shared" ca="1" si="59"/>
        <v>4.8820245865400471</v>
      </c>
      <c r="BV110" s="47">
        <f t="shared" ca="1" si="59"/>
        <v>4.929266955016427</v>
      </c>
      <c r="BW110" s="47">
        <f t="shared" ca="1" si="59"/>
        <v>4.9010722706899612</v>
      </c>
      <c r="BX110" s="47">
        <f t="shared" ca="1" si="59"/>
        <v>4.441322567535896</v>
      </c>
      <c r="BY110" s="47">
        <f t="shared" ca="1" si="59"/>
        <v>4.0845067678077278</v>
      </c>
      <c r="BZ110" s="47">
        <f t="shared" ca="1" si="59"/>
        <v>3.7033846711301184</v>
      </c>
      <c r="CA110" s="47">
        <f t="shared" ca="1" si="59"/>
        <v>3.6988727938384747</v>
      </c>
      <c r="CB110" s="47">
        <f t="shared" ca="1" si="59"/>
        <v>3.8794721350145531</v>
      </c>
      <c r="CC110" s="47">
        <f t="shared" ca="1" si="58"/>
        <v>4.0666344135789725</v>
      </c>
      <c r="CD110" s="47">
        <f t="shared" ca="1" si="58"/>
        <v>4.3564534062389759</v>
      </c>
      <c r="CE110" s="47">
        <f t="shared" ref="CC110:CL135" ca="1" si="64">IF($AN110&lt;=CE$1,HLOOKUP(MONTH(CE$1),$AA:$AL,ROW($AO110),0),"")</f>
        <v>4.5839412463114</v>
      </c>
      <c r="CF110" s="47">
        <f t="shared" ca="1" si="64"/>
        <v>4.4575654782807703</v>
      </c>
      <c r="CG110" s="47">
        <f t="shared" ca="1" si="64"/>
        <v>4.8820245865400471</v>
      </c>
      <c r="CH110" s="47">
        <f t="shared" ca="1" si="64"/>
        <v>4.929266955016427</v>
      </c>
      <c r="CI110" s="47">
        <f t="shared" ca="1" si="64"/>
        <v>4.9010722706899612</v>
      </c>
      <c r="CJ110" s="47">
        <f t="shared" ca="1" si="64"/>
        <v>4.441322567535896</v>
      </c>
      <c r="CK110" s="47">
        <f t="shared" ca="1" si="64"/>
        <v>4.0845067678077278</v>
      </c>
      <c r="CL110" s="47">
        <f t="shared" ca="1" si="64"/>
        <v>3.7033846711301184</v>
      </c>
      <c r="CM110" s="47">
        <f t="shared" ca="1" si="60"/>
        <v>3.6988727938384747</v>
      </c>
      <c r="CN110" s="47">
        <f t="shared" ca="1" si="60"/>
        <v>3.8794721350145531</v>
      </c>
      <c r="CO110" s="47">
        <f t="shared" ca="1" si="60"/>
        <v>4.0666344135789725</v>
      </c>
      <c r="CP110" s="47">
        <f t="shared" ca="1" si="60"/>
        <v>4.3564534062389759</v>
      </c>
      <c r="CQ110" s="47">
        <f t="shared" ca="1" si="60"/>
        <v>4.5839412463114</v>
      </c>
      <c r="CR110" s="47">
        <f t="shared" ca="1" si="60"/>
        <v>4.4575654782807703</v>
      </c>
      <c r="CS110" s="47">
        <f t="shared" ca="1" si="60"/>
        <v>4.8820245865400471</v>
      </c>
      <c r="CT110" s="47">
        <f t="shared" ca="1" si="60"/>
        <v>4.929266955016427</v>
      </c>
      <c r="CU110" s="47">
        <f t="shared" ca="1" si="60"/>
        <v>4.9010722706899612</v>
      </c>
      <c r="CV110" s="47">
        <f t="shared" ca="1" si="60"/>
        <v>4.441322567535896</v>
      </c>
      <c r="CW110" s="47">
        <f t="shared" ca="1" si="57"/>
        <v>4.0845067678077278</v>
      </c>
      <c r="CX110" s="47">
        <f t="shared" ca="1" si="57"/>
        <v>3.7033846711301184</v>
      </c>
      <c r="CY110" s="47">
        <f t="shared" ca="1" si="57"/>
        <v>3.6988727938384747</v>
      </c>
      <c r="CZ110" s="47">
        <f t="shared" ca="1" si="57"/>
        <v>3.8794721350145531</v>
      </c>
      <c r="DA110" s="47">
        <f t="shared" ca="1" si="57"/>
        <v>4.0666344135789725</v>
      </c>
      <c r="DB110" s="47">
        <f t="shared" ca="1" si="57"/>
        <v>4.3564534062389759</v>
      </c>
      <c r="DC110" s="47">
        <f t="shared" ca="1" si="57"/>
        <v>4.5839412463114</v>
      </c>
      <c r="DD110" s="47">
        <f t="shared" ca="1" si="57"/>
        <v>4.4575654782807703</v>
      </c>
    </row>
    <row r="111" spans="1:108" x14ac:dyDescent="0.25">
      <c r="A111" s="40" t="s">
        <v>138</v>
      </c>
      <c r="B111" s="40">
        <v>2881</v>
      </c>
      <c r="C111" s="40" t="s">
        <v>37</v>
      </c>
      <c r="D111" s="40" t="s">
        <v>1347</v>
      </c>
      <c r="E111" s="40" t="s">
        <v>160</v>
      </c>
      <c r="F111" s="40">
        <v>67.2</v>
      </c>
      <c r="G111" s="43">
        <v>45658</v>
      </c>
      <c r="I111" s="40" t="s">
        <v>79</v>
      </c>
      <c r="J111" s="40">
        <v>1</v>
      </c>
      <c r="K111" s="40" t="s">
        <v>33</v>
      </c>
      <c r="L111" s="40" t="s">
        <v>243</v>
      </c>
      <c r="M111" s="41"/>
      <c r="N111" s="41">
        <f>VLOOKUP($C111 &amp; $I111 &amp; $K111,FATOR!$A$3:$P$22,COLUMN(E$1),0)</f>
        <v>0.32416720379426411</v>
      </c>
      <c r="O111" s="41">
        <f>VLOOKUP($C111 &amp; $I111 &amp; $K111,FATOR!$A$3:$P$22,COLUMN(F$1),0)</f>
        <v>0.2939194183436602</v>
      </c>
      <c r="P111" s="41">
        <f>VLOOKUP($C111 &amp; $I111 &amp; $K111,FATOR!$A$3:$P$22,COLUMN(G$1),0)</f>
        <v>0.2935613328443234</v>
      </c>
      <c r="Q111" s="41">
        <f>VLOOKUP($C111 &amp; $I111 &amp; $K111,FATOR!$A$3:$P$22,COLUMN(H$1),0)</f>
        <v>0.30789461389004391</v>
      </c>
      <c r="R111" s="41">
        <f>VLOOKUP($C111 &amp; $I111 &amp; $K111,FATOR!$A$3:$P$22,COLUMN(I$1),0)</f>
        <v>0.32274876298245814</v>
      </c>
      <c r="S111" s="41">
        <f>VLOOKUP($C111 &amp; $I111 &amp; $K111,FATOR!$A$3:$P$22,COLUMN(J$1),0)</f>
        <v>0.34575027033642669</v>
      </c>
      <c r="T111" s="41">
        <f>VLOOKUP($C111 &amp; $I111 &amp; $K111,FATOR!$A$3:$P$22,COLUMN(K$1),0)</f>
        <v>0.36380486081836511</v>
      </c>
      <c r="U111" s="41">
        <f>VLOOKUP($C111 &amp; $I111 &amp; $K111,FATOR!$A$3:$P$22,COLUMN(L$1),0)</f>
        <v>0.35377503795879128</v>
      </c>
      <c r="V111" s="41">
        <f>VLOOKUP($C111 &amp; $I111 &amp; $K111,FATOR!$A$3:$P$22,COLUMN(M$1),0)</f>
        <v>0.38746226877301959</v>
      </c>
      <c r="W111" s="41">
        <f>VLOOKUP($C111 &amp; $I111 &amp; $K111,FATOR!$A$3:$P$22,COLUMN(N$1),0)</f>
        <v>0.39121166309654182</v>
      </c>
      <c r="X111" s="41">
        <f>VLOOKUP($C111 &amp; $I111 &amp; $K111,FATOR!$A$3:$P$22,COLUMN(O$1),0)</f>
        <v>0.38897398973729852</v>
      </c>
      <c r="Y111" s="41">
        <f>VLOOKUP($C111 &amp; $I111 &amp; $K111,FATOR!$A$3:$P$22,COLUMN(P$1),0)</f>
        <v>0.35248591805840446</v>
      </c>
      <c r="AA111" s="42">
        <f t="shared" si="41"/>
        <v>21.78403609497455</v>
      </c>
      <c r="AB111" s="42">
        <f t="shared" si="42"/>
        <v>19.751384912693965</v>
      </c>
      <c r="AC111" s="42">
        <f t="shared" si="43"/>
        <v>19.727321567138532</v>
      </c>
      <c r="AD111" s="42">
        <f t="shared" si="44"/>
        <v>20.690518053410951</v>
      </c>
      <c r="AE111" s="42">
        <f t="shared" si="45"/>
        <v>21.688716872421189</v>
      </c>
      <c r="AF111" s="42">
        <f t="shared" si="46"/>
        <v>23.234418166607874</v>
      </c>
      <c r="AG111" s="42">
        <f t="shared" si="47"/>
        <v>24.447686646994136</v>
      </c>
      <c r="AH111" s="42">
        <f t="shared" si="48"/>
        <v>23.773682550830774</v>
      </c>
      <c r="AI111" s="42">
        <f t="shared" si="49"/>
        <v>26.037464461546918</v>
      </c>
      <c r="AJ111" s="42">
        <f t="shared" si="50"/>
        <v>26.289423760087612</v>
      </c>
      <c r="AK111" s="42">
        <f t="shared" si="51"/>
        <v>26.139052110346462</v>
      </c>
      <c r="AL111" s="42">
        <f t="shared" si="52"/>
        <v>23.687053693524781</v>
      </c>
      <c r="AN111" s="43">
        <f t="shared" si="53"/>
        <v>45658</v>
      </c>
      <c r="AO111" s="47" t="str">
        <f t="shared" ca="1" si="63"/>
        <v/>
      </c>
      <c r="AP111" s="47" t="str">
        <f t="shared" ca="1" si="63"/>
        <v/>
      </c>
      <c r="AQ111" s="47" t="str">
        <f t="shared" ca="1" si="63"/>
        <v/>
      </c>
      <c r="AR111" s="47" t="str">
        <f t="shared" ca="1" si="63"/>
        <v/>
      </c>
      <c r="AS111" s="47" t="str">
        <f t="shared" ca="1" si="63"/>
        <v/>
      </c>
      <c r="AT111" s="47" t="str">
        <f t="shared" ca="1" si="63"/>
        <v/>
      </c>
      <c r="AU111" s="47" t="str">
        <f t="shared" ca="1" si="63"/>
        <v/>
      </c>
      <c r="AV111" s="47" t="str">
        <f t="shared" ca="1" si="63"/>
        <v/>
      </c>
      <c r="AW111" s="47" t="str">
        <f t="shared" ca="1" si="63"/>
        <v/>
      </c>
      <c r="AX111" s="47" t="str">
        <f t="shared" ca="1" si="63"/>
        <v/>
      </c>
      <c r="AY111" s="47" t="str">
        <f t="shared" ca="1" si="62"/>
        <v/>
      </c>
      <c r="AZ111" s="47" t="str">
        <f t="shared" ca="1" si="62"/>
        <v/>
      </c>
      <c r="BA111" s="47">
        <f t="shared" ca="1" si="62"/>
        <v>21.78403609497455</v>
      </c>
      <c r="BB111" s="47">
        <f t="shared" ca="1" si="62"/>
        <v>19.751384912693965</v>
      </c>
      <c r="BC111" s="47">
        <f t="shared" ca="1" si="62"/>
        <v>19.727321567138532</v>
      </c>
      <c r="BD111" s="47">
        <f t="shared" ca="1" si="62"/>
        <v>20.690518053410951</v>
      </c>
      <c r="BE111" s="47">
        <f t="shared" ca="1" si="62"/>
        <v>21.688716872421189</v>
      </c>
      <c r="BF111" s="47">
        <f t="shared" ca="1" si="62"/>
        <v>23.234418166607874</v>
      </c>
      <c r="BG111" s="47">
        <f t="shared" ca="1" si="62"/>
        <v>24.447686646994136</v>
      </c>
      <c r="BH111" s="47">
        <f t="shared" ca="1" si="62"/>
        <v>23.773682550830774</v>
      </c>
      <c r="BI111" s="47">
        <f t="shared" ca="1" si="61"/>
        <v>26.037464461546918</v>
      </c>
      <c r="BJ111" s="47">
        <f t="shared" ca="1" si="61"/>
        <v>26.289423760087612</v>
      </c>
      <c r="BK111" s="47">
        <f t="shared" ca="1" si="61"/>
        <v>26.139052110346462</v>
      </c>
      <c r="BL111" s="47">
        <f t="shared" ca="1" si="61"/>
        <v>23.687053693524781</v>
      </c>
      <c r="BM111" s="47">
        <f t="shared" ca="1" si="61"/>
        <v>21.78403609497455</v>
      </c>
      <c r="BN111" s="47">
        <f t="shared" ca="1" si="61"/>
        <v>19.751384912693965</v>
      </c>
      <c r="BO111" s="47">
        <f t="shared" ca="1" si="61"/>
        <v>19.727321567138532</v>
      </c>
      <c r="BP111" s="47">
        <f t="shared" ca="1" si="61"/>
        <v>20.690518053410951</v>
      </c>
      <c r="BQ111" s="47">
        <f t="shared" ca="1" si="61"/>
        <v>21.688716872421189</v>
      </c>
      <c r="BR111" s="47">
        <f t="shared" ca="1" si="61"/>
        <v>23.234418166607874</v>
      </c>
      <c r="BS111" s="47">
        <f t="shared" ca="1" si="59"/>
        <v>24.447686646994136</v>
      </c>
      <c r="BT111" s="47">
        <f t="shared" ca="1" si="59"/>
        <v>23.773682550830774</v>
      </c>
      <c r="BU111" s="47">
        <f t="shared" ca="1" si="59"/>
        <v>26.037464461546918</v>
      </c>
      <c r="BV111" s="47">
        <f t="shared" ca="1" si="59"/>
        <v>26.289423760087612</v>
      </c>
      <c r="BW111" s="47">
        <f t="shared" ref="BS111:CB136" ca="1" si="65">IF($AN111&lt;=BW$1,HLOOKUP(MONTH(BW$1),$AA:$AL,ROW($AO111),0),"")</f>
        <v>26.139052110346462</v>
      </c>
      <c r="BX111" s="47">
        <f t="shared" ca="1" si="65"/>
        <v>23.687053693524781</v>
      </c>
      <c r="BY111" s="47">
        <f t="shared" ca="1" si="65"/>
        <v>21.78403609497455</v>
      </c>
      <c r="BZ111" s="47">
        <f t="shared" ca="1" si="65"/>
        <v>19.751384912693965</v>
      </c>
      <c r="CA111" s="47">
        <f t="shared" ca="1" si="65"/>
        <v>19.727321567138532</v>
      </c>
      <c r="CB111" s="47">
        <f t="shared" ca="1" si="65"/>
        <v>20.690518053410951</v>
      </c>
      <c r="CC111" s="47">
        <f t="shared" ca="1" si="64"/>
        <v>21.688716872421189</v>
      </c>
      <c r="CD111" s="47">
        <f t="shared" ca="1" si="64"/>
        <v>23.234418166607874</v>
      </c>
      <c r="CE111" s="47">
        <f t="shared" ca="1" si="64"/>
        <v>24.447686646994136</v>
      </c>
      <c r="CF111" s="47">
        <f t="shared" ca="1" si="64"/>
        <v>23.773682550830774</v>
      </c>
      <c r="CG111" s="47">
        <f t="shared" ca="1" si="64"/>
        <v>26.037464461546918</v>
      </c>
      <c r="CH111" s="47">
        <f t="shared" ca="1" si="64"/>
        <v>26.289423760087612</v>
      </c>
      <c r="CI111" s="47">
        <f t="shared" ca="1" si="64"/>
        <v>26.139052110346462</v>
      </c>
      <c r="CJ111" s="47">
        <f t="shared" ca="1" si="64"/>
        <v>23.687053693524781</v>
      </c>
      <c r="CK111" s="47">
        <f t="shared" ca="1" si="64"/>
        <v>21.78403609497455</v>
      </c>
      <c r="CL111" s="47">
        <f t="shared" ca="1" si="64"/>
        <v>19.751384912693965</v>
      </c>
      <c r="CM111" s="47">
        <f t="shared" ca="1" si="60"/>
        <v>19.727321567138532</v>
      </c>
      <c r="CN111" s="47">
        <f t="shared" ca="1" si="60"/>
        <v>20.690518053410951</v>
      </c>
      <c r="CO111" s="47">
        <f t="shared" ca="1" si="60"/>
        <v>21.688716872421189</v>
      </c>
      <c r="CP111" s="47">
        <f t="shared" ca="1" si="60"/>
        <v>23.234418166607874</v>
      </c>
      <c r="CQ111" s="47">
        <f t="shared" ca="1" si="60"/>
        <v>24.447686646994136</v>
      </c>
      <c r="CR111" s="47">
        <f t="shared" ca="1" si="60"/>
        <v>23.773682550830774</v>
      </c>
      <c r="CS111" s="47">
        <f t="shared" ca="1" si="60"/>
        <v>26.037464461546918</v>
      </c>
      <c r="CT111" s="47">
        <f t="shared" ca="1" si="60"/>
        <v>26.289423760087612</v>
      </c>
      <c r="CU111" s="47">
        <f t="shared" ca="1" si="60"/>
        <v>26.139052110346462</v>
      </c>
      <c r="CV111" s="47">
        <f t="shared" ca="1" si="60"/>
        <v>23.687053693524781</v>
      </c>
      <c r="CW111" s="47">
        <f t="shared" ca="1" si="57"/>
        <v>21.78403609497455</v>
      </c>
      <c r="CX111" s="47">
        <f t="shared" ca="1" si="57"/>
        <v>19.751384912693965</v>
      </c>
      <c r="CY111" s="47">
        <f t="shared" ca="1" si="57"/>
        <v>19.727321567138532</v>
      </c>
      <c r="CZ111" s="47">
        <f t="shared" ca="1" si="57"/>
        <v>20.690518053410951</v>
      </c>
      <c r="DA111" s="47">
        <f t="shared" ca="1" si="57"/>
        <v>21.688716872421189</v>
      </c>
      <c r="DB111" s="47">
        <f t="shared" ca="1" si="57"/>
        <v>23.234418166607874</v>
      </c>
      <c r="DC111" s="47">
        <f t="shared" ca="1" si="57"/>
        <v>24.447686646994136</v>
      </c>
      <c r="DD111" s="47">
        <f t="shared" ca="1" si="57"/>
        <v>23.773682550830774</v>
      </c>
    </row>
    <row r="112" spans="1:108" x14ac:dyDescent="0.25">
      <c r="A112" s="40" t="s">
        <v>138</v>
      </c>
      <c r="B112" s="40">
        <v>2881</v>
      </c>
      <c r="C112" s="40" t="s">
        <v>37</v>
      </c>
      <c r="D112" s="40" t="s">
        <v>1347</v>
      </c>
      <c r="E112" s="40" t="s">
        <v>136</v>
      </c>
      <c r="F112" s="40">
        <v>16.8</v>
      </c>
      <c r="G112" s="43">
        <v>45717</v>
      </c>
      <c r="I112" s="40" t="s">
        <v>79</v>
      </c>
      <c r="J112" s="40">
        <v>1</v>
      </c>
      <c r="K112" s="40" t="s">
        <v>33</v>
      </c>
      <c r="L112" s="40" t="s">
        <v>243</v>
      </c>
      <c r="M112" s="41"/>
      <c r="N112" s="41">
        <f>VLOOKUP($C112 &amp; $I112 &amp; $K112,FATOR!$A$3:$P$22,COLUMN(E$1),0)</f>
        <v>0.32416720379426411</v>
      </c>
      <c r="O112" s="41">
        <f>VLOOKUP($C112 &amp; $I112 &amp; $K112,FATOR!$A$3:$P$22,COLUMN(F$1),0)</f>
        <v>0.2939194183436602</v>
      </c>
      <c r="P112" s="41">
        <f>VLOOKUP($C112 &amp; $I112 &amp; $K112,FATOR!$A$3:$P$22,COLUMN(G$1),0)</f>
        <v>0.2935613328443234</v>
      </c>
      <c r="Q112" s="41">
        <f>VLOOKUP($C112 &amp; $I112 &amp; $K112,FATOR!$A$3:$P$22,COLUMN(H$1),0)</f>
        <v>0.30789461389004391</v>
      </c>
      <c r="R112" s="41">
        <f>VLOOKUP($C112 &amp; $I112 &amp; $K112,FATOR!$A$3:$P$22,COLUMN(I$1),0)</f>
        <v>0.32274876298245814</v>
      </c>
      <c r="S112" s="41">
        <f>VLOOKUP($C112 &amp; $I112 &amp; $K112,FATOR!$A$3:$P$22,COLUMN(J$1),0)</f>
        <v>0.34575027033642669</v>
      </c>
      <c r="T112" s="41">
        <f>VLOOKUP($C112 &amp; $I112 &amp; $K112,FATOR!$A$3:$P$22,COLUMN(K$1),0)</f>
        <v>0.36380486081836511</v>
      </c>
      <c r="U112" s="41">
        <f>VLOOKUP($C112 &amp; $I112 &amp; $K112,FATOR!$A$3:$P$22,COLUMN(L$1),0)</f>
        <v>0.35377503795879128</v>
      </c>
      <c r="V112" s="41">
        <f>VLOOKUP($C112 &amp; $I112 &amp; $K112,FATOR!$A$3:$P$22,COLUMN(M$1),0)</f>
        <v>0.38746226877301959</v>
      </c>
      <c r="W112" s="41">
        <f>VLOOKUP($C112 &amp; $I112 &amp; $K112,FATOR!$A$3:$P$22,COLUMN(N$1),0)</f>
        <v>0.39121166309654182</v>
      </c>
      <c r="X112" s="41">
        <f>VLOOKUP($C112 &amp; $I112 &amp; $K112,FATOR!$A$3:$P$22,COLUMN(O$1),0)</f>
        <v>0.38897398973729852</v>
      </c>
      <c r="Y112" s="41">
        <f>VLOOKUP($C112 &amp; $I112 &amp; $K112,FATOR!$A$3:$P$22,COLUMN(P$1),0)</f>
        <v>0.35248591805840446</v>
      </c>
      <c r="AA112" s="42">
        <f t="shared" si="41"/>
        <v>5.4460090237436374</v>
      </c>
      <c r="AB112" s="42">
        <f t="shared" si="42"/>
        <v>4.9378462281734912</v>
      </c>
      <c r="AC112" s="42">
        <f t="shared" si="43"/>
        <v>4.9318303917846329</v>
      </c>
      <c r="AD112" s="42">
        <f t="shared" si="44"/>
        <v>5.1726295133527378</v>
      </c>
      <c r="AE112" s="42">
        <f t="shared" si="45"/>
        <v>5.4221792181052972</v>
      </c>
      <c r="AF112" s="42">
        <f t="shared" si="46"/>
        <v>5.8086045416519685</v>
      </c>
      <c r="AG112" s="42">
        <f t="shared" si="47"/>
        <v>6.1119216617485339</v>
      </c>
      <c r="AH112" s="42">
        <f t="shared" si="48"/>
        <v>5.9434206377076935</v>
      </c>
      <c r="AI112" s="42">
        <f t="shared" si="49"/>
        <v>6.5093661153867295</v>
      </c>
      <c r="AJ112" s="42">
        <f t="shared" si="50"/>
        <v>6.5723559400219029</v>
      </c>
      <c r="AK112" s="42">
        <f t="shared" si="51"/>
        <v>6.5347630275866155</v>
      </c>
      <c r="AL112" s="42">
        <f t="shared" si="52"/>
        <v>5.9217634233811953</v>
      </c>
      <c r="AN112" s="43">
        <f t="shared" si="53"/>
        <v>45717</v>
      </c>
      <c r="AO112" s="47" t="str">
        <f t="shared" ca="1" si="63"/>
        <v/>
      </c>
      <c r="AP112" s="47" t="str">
        <f t="shared" ca="1" si="63"/>
        <v/>
      </c>
      <c r="AQ112" s="47" t="str">
        <f t="shared" ca="1" si="63"/>
        <v/>
      </c>
      <c r="AR112" s="47" t="str">
        <f t="shared" ca="1" si="63"/>
        <v/>
      </c>
      <c r="AS112" s="47" t="str">
        <f t="shared" ca="1" si="63"/>
        <v/>
      </c>
      <c r="AT112" s="47" t="str">
        <f t="shared" ca="1" si="63"/>
        <v/>
      </c>
      <c r="AU112" s="47" t="str">
        <f t="shared" ca="1" si="63"/>
        <v/>
      </c>
      <c r="AV112" s="47" t="str">
        <f t="shared" ca="1" si="63"/>
        <v/>
      </c>
      <c r="AW112" s="47" t="str">
        <f t="shared" ca="1" si="63"/>
        <v/>
      </c>
      <c r="AX112" s="47" t="str">
        <f t="shared" ca="1" si="63"/>
        <v/>
      </c>
      <c r="AY112" s="47" t="str">
        <f t="shared" ca="1" si="62"/>
        <v/>
      </c>
      <c r="AZ112" s="47" t="str">
        <f t="shared" ca="1" si="62"/>
        <v/>
      </c>
      <c r="BA112" s="47" t="str">
        <f t="shared" ca="1" si="62"/>
        <v/>
      </c>
      <c r="BB112" s="47" t="str">
        <f t="shared" ca="1" si="62"/>
        <v/>
      </c>
      <c r="BC112" s="47">
        <f t="shared" ca="1" si="62"/>
        <v>4.9318303917846329</v>
      </c>
      <c r="BD112" s="47">
        <f t="shared" ca="1" si="62"/>
        <v>5.1726295133527378</v>
      </c>
      <c r="BE112" s="47">
        <f t="shared" ca="1" si="62"/>
        <v>5.4221792181052972</v>
      </c>
      <c r="BF112" s="47">
        <f t="shared" ca="1" si="62"/>
        <v>5.8086045416519685</v>
      </c>
      <c r="BG112" s="47">
        <f t="shared" ca="1" si="62"/>
        <v>6.1119216617485339</v>
      </c>
      <c r="BH112" s="47">
        <f t="shared" ca="1" si="62"/>
        <v>5.9434206377076935</v>
      </c>
      <c r="BI112" s="47">
        <f t="shared" ca="1" si="61"/>
        <v>6.5093661153867295</v>
      </c>
      <c r="BJ112" s="47">
        <f t="shared" ca="1" si="61"/>
        <v>6.5723559400219029</v>
      </c>
      <c r="BK112" s="47">
        <f t="shared" ca="1" si="61"/>
        <v>6.5347630275866155</v>
      </c>
      <c r="BL112" s="47">
        <f t="shared" ca="1" si="61"/>
        <v>5.9217634233811953</v>
      </c>
      <c r="BM112" s="47">
        <f t="shared" ca="1" si="61"/>
        <v>5.4460090237436374</v>
      </c>
      <c r="BN112" s="47">
        <f t="shared" ca="1" si="61"/>
        <v>4.9378462281734912</v>
      </c>
      <c r="BO112" s="47">
        <f t="shared" ca="1" si="61"/>
        <v>4.9318303917846329</v>
      </c>
      <c r="BP112" s="47">
        <f t="shared" ca="1" si="61"/>
        <v>5.1726295133527378</v>
      </c>
      <c r="BQ112" s="47">
        <f t="shared" ca="1" si="61"/>
        <v>5.4221792181052972</v>
      </c>
      <c r="BR112" s="47">
        <f t="shared" ca="1" si="61"/>
        <v>5.8086045416519685</v>
      </c>
      <c r="BS112" s="47">
        <f t="shared" ca="1" si="65"/>
        <v>6.1119216617485339</v>
      </c>
      <c r="BT112" s="47">
        <f t="shared" ca="1" si="65"/>
        <v>5.9434206377076935</v>
      </c>
      <c r="BU112" s="47">
        <f t="shared" ca="1" si="65"/>
        <v>6.5093661153867295</v>
      </c>
      <c r="BV112" s="47">
        <f t="shared" ca="1" si="65"/>
        <v>6.5723559400219029</v>
      </c>
      <c r="BW112" s="47">
        <f t="shared" ca="1" si="65"/>
        <v>6.5347630275866155</v>
      </c>
      <c r="BX112" s="47">
        <f t="shared" ca="1" si="65"/>
        <v>5.9217634233811953</v>
      </c>
      <c r="BY112" s="47">
        <f t="shared" ca="1" si="65"/>
        <v>5.4460090237436374</v>
      </c>
      <c r="BZ112" s="47">
        <f t="shared" ca="1" si="65"/>
        <v>4.9378462281734912</v>
      </c>
      <c r="CA112" s="47">
        <f t="shared" ca="1" si="65"/>
        <v>4.9318303917846329</v>
      </c>
      <c r="CB112" s="47">
        <f t="shared" ca="1" si="65"/>
        <v>5.1726295133527378</v>
      </c>
      <c r="CC112" s="47">
        <f t="shared" ca="1" si="64"/>
        <v>5.4221792181052972</v>
      </c>
      <c r="CD112" s="47">
        <f t="shared" ca="1" si="64"/>
        <v>5.8086045416519685</v>
      </c>
      <c r="CE112" s="47">
        <f t="shared" ca="1" si="64"/>
        <v>6.1119216617485339</v>
      </c>
      <c r="CF112" s="47">
        <f t="shared" ca="1" si="64"/>
        <v>5.9434206377076935</v>
      </c>
      <c r="CG112" s="47">
        <f t="shared" ca="1" si="64"/>
        <v>6.5093661153867295</v>
      </c>
      <c r="CH112" s="47">
        <f t="shared" ca="1" si="64"/>
        <v>6.5723559400219029</v>
      </c>
      <c r="CI112" s="47">
        <f t="shared" ca="1" si="64"/>
        <v>6.5347630275866155</v>
      </c>
      <c r="CJ112" s="47">
        <f t="shared" ca="1" si="64"/>
        <v>5.9217634233811953</v>
      </c>
      <c r="CK112" s="47">
        <f t="shared" ca="1" si="64"/>
        <v>5.4460090237436374</v>
      </c>
      <c r="CL112" s="47">
        <f t="shared" ca="1" si="64"/>
        <v>4.9378462281734912</v>
      </c>
      <c r="CM112" s="47">
        <f t="shared" ca="1" si="60"/>
        <v>4.9318303917846329</v>
      </c>
      <c r="CN112" s="47">
        <f t="shared" ca="1" si="60"/>
        <v>5.1726295133527378</v>
      </c>
      <c r="CO112" s="47">
        <f t="shared" ca="1" si="60"/>
        <v>5.4221792181052972</v>
      </c>
      <c r="CP112" s="47">
        <f t="shared" ca="1" si="60"/>
        <v>5.8086045416519685</v>
      </c>
      <c r="CQ112" s="47">
        <f t="shared" ca="1" si="60"/>
        <v>6.1119216617485339</v>
      </c>
      <c r="CR112" s="47">
        <f t="shared" ca="1" si="60"/>
        <v>5.9434206377076935</v>
      </c>
      <c r="CS112" s="47">
        <f t="shared" ca="1" si="60"/>
        <v>6.5093661153867295</v>
      </c>
      <c r="CT112" s="47">
        <f t="shared" ca="1" si="60"/>
        <v>6.5723559400219029</v>
      </c>
      <c r="CU112" s="47">
        <f t="shared" ca="1" si="60"/>
        <v>6.5347630275866155</v>
      </c>
      <c r="CV112" s="47">
        <f t="shared" ca="1" si="60"/>
        <v>5.9217634233811953</v>
      </c>
      <c r="CW112" s="47">
        <f t="shared" ca="1" si="57"/>
        <v>5.4460090237436374</v>
      </c>
      <c r="CX112" s="47">
        <f t="shared" ca="1" si="57"/>
        <v>4.9378462281734912</v>
      </c>
      <c r="CY112" s="47">
        <f t="shared" ca="1" si="57"/>
        <v>4.9318303917846329</v>
      </c>
      <c r="CZ112" s="47">
        <f t="shared" ca="1" si="57"/>
        <v>5.1726295133527378</v>
      </c>
      <c r="DA112" s="47">
        <f t="shared" ca="1" si="57"/>
        <v>5.4221792181052972</v>
      </c>
      <c r="DB112" s="47">
        <f t="shared" ca="1" si="57"/>
        <v>5.8086045416519685</v>
      </c>
      <c r="DC112" s="47">
        <f t="shared" ca="1" si="57"/>
        <v>6.1119216617485339</v>
      </c>
      <c r="DD112" s="47">
        <f t="shared" ca="1" si="57"/>
        <v>5.9434206377076935</v>
      </c>
    </row>
    <row r="113" spans="1:108" x14ac:dyDescent="0.25">
      <c r="A113" s="40" t="s">
        <v>138</v>
      </c>
      <c r="B113" s="40">
        <v>1387</v>
      </c>
      <c r="C113" s="40" t="s">
        <v>38</v>
      </c>
      <c r="D113" s="40" t="s">
        <v>357</v>
      </c>
      <c r="E113" s="40" t="s">
        <v>180</v>
      </c>
      <c r="F113" s="40">
        <v>2.7</v>
      </c>
      <c r="G113" s="43">
        <v>45505</v>
      </c>
      <c r="I113" s="40" t="s">
        <v>79</v>
      </c>
      <c r="J113" s="40">
        <v>1</v>
      </c>
      <c r="K113" s="40" t="s">
        <v>33</v>
      </c>
      <c r="L113" s="40" t="s">
        <v>193</v>
      </c>
      <c r="M113" s="41"/>
      <c r="N113" s="41">
        <f>VLOOKUP($C113 &amp; $I113 &amp; $K113,FATOR!$A$3:$P$22,COLUMN(E$1),0)</f>
        <v>0.34510552382231963</v>
      </c>
      <c r="O113" s="41">
        <f>VLOOKUP($C113 &amp; $I113 &amp; $K113,FATOR!$A$3:$P$22,COLUMN(F$1),0)</f>
        <v>0.2866705898236856</v>
      </c>
      <c r="P113" s="41">
        <f>VLOOKUP($C113 &amp; $I113 &amp; $K113,FATOR!$A$3:$P$22,COLUMN(G$1),0)</f>
        <v>0.28930204548682154</v>
      </c>
      <c r="Q113" s="41">
        <f>VLOOKUP($C113 &amp; $I113 &amp; $K113,FATOR!$A$3:$P$22,COLUMN(H$1),0)</f>
        <v>0.31634228065278813</v>
      </c>
      <c r="R113" s="41">
        <f>VLOOKUP($C113 &amp; $I113 &amp; $K113,FATOR!$A$3:$P$22,COLUMN(I$1),0)</f>
        <v>0.37996651909642021</v>
      </c>
      <c r="S113" s="41">
        <f>VLOOKUP($C113 &amp; $I113 &amp; $K113,FATOR!$A$3:$P$22,COLUMN(J$1),0)</f>
        <v>0.44307907311157868</v>
      </c>
      <c r="T113" s="41">
        <f>VLOOKUP($C113 &amp; $I113 &amp; $K113,FATOR!$A$3:$P$22,COLUMN(K$1),0)</f>
        <v>0.5267118545738162</v>
      </c>
      <c r="U113" s="41">
        <f>VLOOKUP($C113 &amp; $I113 &amp; $K113,FATOR!$A$3:$P$22,COLUMN(L$1),0)</f>
        <v>0.5949203864063437</v>
      </c>
      <c r="V113" s="41">
        <f>VLOOKUP($C113 &amp; $I113 &amp; $K113,FATOR!$A$3:$P$22,COLUMN(M$1),0)</f>
        <v>0.58473634631058879</v>
      </c>
      <c r="W113" s="41">
        <f>VLOOKUP($C113 &amp; $I113 &amp; $K113,FATOR!$A$3:$P$22,COLUMN(N$1),0)</f>
        <v>0.52362924694768764</v>
      </c>
      <c r="X113" s="41">
        <f>VLOOKUP($C113 &amp; $I113 &amp; $K113,FATOR!$A$3:$P$22,COLUMN(O$1),0)</f>
        <v>0.40768468986504969</v>
      </c>
      <c r="Y113" s="41">
        <f>VLOOKUP($C113 &amp; $I113 &amp; $K113,FATOR!$A$3:$P$22,COLUMN(P$1),0)</f>
        <v>0.38086901862969602</v>
      </c>
      <c r="AA113" s="42">
        <f t="shared" si="41"/>
        <v>0.931784914320263</v>
      </c>
      <c r="AB113" s="42">
        <f t="shared" si="42"/>
        <v>0.77401059252395121</v>
      </c>
      <c r="AC113" s="42">
        <f t="shared" si="43"/>
        <v>0.78111552281441821</v>
      </c>
      <c r="AD113" s="42">
        <f t="shared" si="44"/>
        <v>0.85412415776252804</v>
      </c>
      <c r="AE113" s="42">
        <f t="shared" si="45"/>
        <v>1.0259096015603346</v>
      </c>
      <c r="AF113" s="42">
        <f t="shared" si="46"/>
        <v>1.1963134974012626</v>
      </c>
      <c r="AG113" s="42">
        <f t="shared" si="47"/>
        <v>1.4221220073493037</v>
      </c>
      <c r="AH113" s="42">
        <f t="shared" si="48"/>
        <v>1.6062850432971281</v>
      </c>
      <c r="AI113" s="42">
        <f t="shared" si="49"/>
        <v>1.5787881350385899</v>
      </c>
      <c r="AJ113" s="42">
        <f t="shared" si="50"/>
        <v>1.4137989667587567</v>
      </c>
      <c r="AK113" s="42">
        <f t="shared" si="51"/>
        <v>1.1007486626356342</v>
      </c>
      <c r="AL113" s="42">
        <f t="shared" si="52"/>
        <v>1.0283463503001793</v>
      </c>
      <c r="AN113" s="43">
        <f t="shared" si="53"/>
        <v>45505</v>
      </c>
      <c r="AO113" s="47" t="str">
        <f t="shared" ca="1" si="63"/>
        <v/>
      </c>
      <c r="AP113" s="47" t="str">
        <f t="shared" ca="1" si="63"/>
        <v/>
      </c>
      <c r="AQ113" s="47" t="str">
        <f t="shared" ca="1" si="63"/>
        <v/>
      </c>
      <c r="AR113" s="47" t="str">
        <f t="shared" ca="1" si="63"/>
        <v/>
      </c>
      <c r="AS113" s="47" t="str">
        <f t="shared" ca="1" si="63"/>
        <v/>
      </c>
      <c r="AT113" s="47" t="str">
        <f t="shared" ca="1" si="63"/>
        <v/>
      </c>
      <c r="AU113" s="47" t="str">
        <f t="shared" ca="1" si="63"/>
        <v/>
      </c>
      <c r="AV113" s="47">
        <f t="shared" ca="1" si="63"/>
        <v>1.6062850432971281</v>
      </c>
      <c r="AW113" s="47">
        <f t="shared" ca="1" si="63"/>
        <v>1.5787881350385899</v>
      </c>
      <c r="AX113" s="47">
        <f t="shared" ca="1" si="63"/>
        <v>1.4137989667587567</v>
      </c>
      <c r="AY113" s="47">
        <f t="shared" ca="1" si="62"/>
        <v>1.1007486626356342</v>
      </c>
      <c r="AZ113" s="47">
        <f t="shared" ca="1" si="62"/>
        <v>1.0283463503001793</v>
      </c>
      <c r="BA113" s="47">
        <f t="shared" ca="1" si="62"/>
        <v>0.931784914320263</v>
      </c>
      <c r="BB113" s="47">
        <f t="shared" ca="1" si="62"/>
        <v>0.77401059252395121</v>
      </c>
      <c r="BC113" s="47">
        <f t="shared" ca="1" si="62"/>
        <v>0.78111552281441821</v>
      </c>
      <c r="BD113" s="47">
        <f t="shared" ca="1" si="62"/>
        <v>0.85412415776252804</v>
      </c>
      <c r="BE113" s="47">
        <f t="shared" ca="1" si="62"/>
        <v>1.0259096015603346</v>
      </c>
      <c r="BF113" s="47">
        <f t="shared" ca="1" si="62"/>
        <v>1.1963134974012626</v>
      </c>
      <c r="BG113" s="47">
        <f t="shared" ca="1" si="62"/>
        <v>1.4221220073493037</v>
      </c>
      <c r="BH113" s="47">
        <f t="shared" ca="1" si="62"/>
        <v>1.6062850432971281</v>
      </c>
      <c r="BI113" s="47">
        <f t="shared" ca="1" si="61"/>
        <v>1.5787881350385899</v>
      </c>
      <c r="BJ113" s="47">
        <f t="shared" ca="1" si="61"/>
        <v>1.4137989667587567</v>
      </c>
      <c r="BK113" s="47">
        <f t="shared" ca="1" si="61"/>
        <v>1.1007486626356342</v>
      </c>
      <c r="BL113" s="47">
        <f t="shared" ca="1" si="61"/>
        <v>1.0283463503001793</v>
      </c>
      <c r="BM113" s="47">
        <f t="shared" ca="1" si="61"/>
        <v>0.931784914320263</v>
      </c>
      <c r="BN113" s="47">
        <f t="shared" ca="1" si="61"/>
        <v>0.77401059252395121</v>
      </c>
      <c r="BO113" s="47">
        <f t="shared" ca="1" si="61"/>
        <v>0.78111552281441821</v>
      </c>
      <c r="BP113" s="47">
        <f t="shared" ca="1" si="61"/>
        <v>0.85412415776252804</v>
      </c>
      <c r="BQ113" s="47">
        <f t="shared" ca="1" si="61"/>
        <v>1.0259096015603346</v>
      </c>
      <c r="BR113" s="47">
        <f t="shared" ca="1" si="61"/>
        <v>1.1963134974012626</v>
      </c>
      <c r="BS113" s="47">
        <f t="shared" ca="1" si="65"/>
        <v>1.4221220073493037</v>
      </c>
      <c r="BT113" s="47">
        <f t="shared" ca="1" si="65"/>
        <v>1.6062850432971281</v>
      </c>
      <c r="BU113" s="47">
        <f t="shared" ca="1" si="65"/>
        <v>1.5787881350385899</v>
      </c>
      <c r="BV113" s="47">
        <f t="shared" ca="1" si="65"/>
        <v>1.4137989667587567</v>
      </c>
      <c r="BW113" s="47">
        <f t="shared" ca="1" si="65"/>
        <v>1.1007486626356342</v>
      </c>
      <c r="BX113" s="47">
        <f t="shared" ca="1" si="65"/>
        <v>1.0283463503001793</v>
      </c>
      <c r="BY113" s="47">
        <f t="shared" ca="1" si="65"/>
        <v>0.931784914320263</v>
      </c>
      <c r="BZ113" s="47">
        <f t="shared" ca="1" si="65"/>
        <v>0.77401059252395121</v>
      </c>
      <c r="CA113" s="47">
        <f t="shared" ca="1" si="65"/>
        <v>0.78111552281441821</v>
      </c>
      <c r="CB113" s="47">
        <f t="shared" ca="1" si="65"/>
        <v>0.85412415776252804</v>
      </c>
      <c r="CC113" s="47">
        <f t="shared" ca="1" si="64"/>
        <v>1.0259096015603346</v>
      </c>
      <c r="CD113" s="47">
        <f t="shared" ca="1" si="64"/>
        <v>1.1963134974012626</v>
      </c>
      <c r="CE113" s="47">
        <f t="shared" ca="1" si="64"/>
        <v>1.4221220073493037</v>
      </c>
      <c r="CF113" s="47">
        <f t="shared" ca="1" si="64"/>
        <v>1.6062850432971281</v>
      </c>
      <c r="CG113" s="47">
        <f t="shared" ca="1" si="64"/>
        <v>1.5787881350385899</v>
      </c>
      <c r="CH113" s="47">
        <f t="shared" ca="1" si="64"/>
        <v>1.4137989667587567</v>
      </c>
      <c r="CI113" s="47">
        <f t="shared" ca="1" si="64"/>
        <v>1.1007486626356342</v>
      </c>
      <c r="CJ113" s="47">
        <f t="shared" ca="1" si="64"/>
        <v>1.0283463503001793</v>
      </c>
      <c r="CK113" s="47">
        <f t="shared" ca="1" si="64"/>
        <v>0.931784914320263</v>
      </c>
      <c r="CL113" s="47">
        <f t="shared" ca="1" si="64"/>
        <v>0.77401059252395121</v>
      </c>
      <c r="CM113" s="47">
        <f t="shared" ca="1" si="60"/>
        <v>0.78111552281441821</v>
      </c>
      <c r="CN113" s="47">
        <f t="shared" ca="1" si="60"/>
        <v>0.85412415776252804</v>
      </c>
      <c r="CO113" s="47">
        <f t="shared" ca="1" si="60"/>
        <v>1.0259096015603346</v>
      </c>
      <c r="CP113" s="47">
        <f t="shared" ca="1" si="60"/>
        <v>1.1963134974012626</v>
      </c>
      <c r="CQ113" s="47">
        <f t="shared" ca="1" si="60"/>
        <v>1.4221220073493037</v>
      </c>
      <c r="CR113" s="47">
        <f t="shared" ca="1" si="60"/>
        <v>1.6062850432971281</v>
      </c>
      <c r="CS113" s="47">
        <f t="shared" ca="1" si="60"/>
        <v>1.5787881350385899</v>
      </c>
      <c r="CT113" s="47">
        <f t="shared" ca="1" si="60"/>
        <v>1.4137989667587567</v>
      </c>
      <c r="CU113" s="47">
        <f t="shared" ca="1" si="60"/>
        <v>1.1007486626356342</v>
      </c>
      <c r="CV113" s="47">
        <f t="shared" ca="1" si="60"/>
        <v>1.0283463503001793</v>
      </c>
      <c r="CW113" s="47">
        <f t="shared" ca="1" si="57"/>
        <v>0.931784914320263</v>
      </c>
      <c r="CX113" s="47">
        <f t="shared" ca="1" si="57"/>
        <v>0.77401059252395121</v>
      </c>
      <c r="CY113" s="47">
        <f t="shared" ca="1" si="57"/>
        <v>0.78111552281441821</v>
      </c>
      <c r="CZ113" s="47">
        <f t="shared" ca="1" si="57"/>
        <v>0.85412415776252804</v>
      </c>
      <c r="DA113" s="47">
        <f t="shared" ca="1" si="57"/>
        <v>1.0259096015603346</v>
      </c>
      <c r="DB113" s="47">
        <f t="shared" ca="1" si="57"/>
        <v>1.1963134974012626</v>
      </c>
      <c r="DC113" s="47">
        <f t="shared" ca="1" si="57"/>
        <v>1.4221220073493037</v>
      </c>
      <c r="DD113" s="47">
        <f t="shared" ca="1" si="57"/>
        <v>1.6062850432971281</v>
      </c>
    </row>
    <row r="114" spans="1:108" x14ac:dyDescent="0.25">
      <c r="A114" s="40" t="s">
        <v>138</v>
      </c>
      <c r="B114" s="40">
        <v>1387</v>
      </c>
      <c r="C114" s="40" t="s">
        <v>38</v>
      </c>
      <c r="D114" s="40" t="s">
        <v>357</v>
      </c>
      <c r="E114" s="40" t="s">
        <v>181</v>
      </c>
      <c r="F114" s="40">
        <v>2.7</v>
      </c>
      <c r="G114" s="43">
        <v>45505</v>
      </c>
      <c r="I114" s="40" t="s">
        <v>79</v>
      </c>
      <c r="J114" s="40">
        <v>1</v>
      </c>
      <c r="K114" s="40" t="s">
        <v>33</v>
      </c>
      <c r="L114" s="40" t="s">
        <v>193</v>
      </c>
      <c r="M114" s="41"/>
      <c r="N114" s="41">
        <f>VLOOKUP($C114 &amp; $I114 &amp; $K114,FATOR!$A$3:$P$22,COLUMN(E$1),0)</f>
        <v>0.34510552382231963</v>
      </c>
      <c r="O114" s="41">
        <f>VLOOKUP($C114 &amp; $I114 &amp; $K114,FATOR!$A$3:$P$22,COLUMN(F$1),0)</f>
        <v>0.2866705898236856</v>
      </c>
      <c r="P114" s="41">
        <f>VLOOKUP($C114 &amp; $I114 &amp; $K114,FATOR!$A$3:$P$22,COLUMN(G$1),0)</f>
        <v>0.28930204548682154</v>
      </c>
      <c r="Q114" s="41">
        <f>VLOOKUP($C114 &amp; $I114 &amp; $K114,FATOR!$A$3:$P$22,COLUMN(H$1),0)</f>
        <v>0.31634228065278813</v>
      </c>
      <c r="R114" s="41">
        <f>VLOOKUP($C114 &amp; $I114 &amp; $K114,FATOR!$A$3:$P$22,COLUMN(I$1),0)</f>
        <v>0.37996651909642021</v>
      </c>
      <c r="S114" s="41">
        <f>VLOOKUP($C114 &amp; $I114 &amp; $K114,FATOR!$A$3:$P$22,COLUMN(J$1),0)</f>
        <v>0.44307907311157868</v>
      </c>
      <c r="T114" s="41">
        <f>VLOOKUP($C114 &amp; $I114 &amp; $K114,FATOR!$A$3:$P$22,COLUMN(K$1),0)</f>
        <v>0.5267118545738162</v>
      </c>
      <c r="U114" s="41">
        <f>VLOOKUP($C114 &amp; $I114 &amp; $K114,FATOR!$A$3:$P$22,COLUMN(L$1),0)</f>
        <v>0.5949203864063437</v>
      </c>
      <c r="V114" s="41">
        <f>VLOOKUP($C114 &amp; $I114 &amp; $K114,FATOR!$A$3:$P$22,COLUMN(M$1),0)</f>
        <v>0.58473634631058879</v>
      </c>
      <c r="W114" s="41">
        <f>VLOOKUP($C114 &amp; $I114 &amp; $K114,FATOR!$A$3:$P$22,COLUMN(N$1),0)</f>
        <v>0.52362924694768764</v>
      </c>
      <c r="X114" s="41">
        <f>VLOOKUP($C114 &amp; $I114 &amp; $K114,FATOR!$A$3:$P$22,COLUMN(O$1),0)</f>
        <v>0.40768468986504969</v>
      </c>
      <c r="Y114" s="41">
        <f>VLOOKUP($C114 &amp; $I114 &amp; $K114,FATOR!$A$3:$P$22,COLUMN(P$1),0)</f>
        <v>0.38086901862969602</v>
      </c>
      <c r="AA114" s="42">
        <f t="shared" si="41"/>
        <v>0.931784914320263</v>
      </c>
      <c r="AB114" s="42">
        <f t="shared" si="42"/>
        <v>0.77401059252395121</v>
      </c>
      <c r="AC114" s="42">
        <f t="shared" si="43"/>
        <v>0.78111552281441821</v>
      </c>
      <c r="AD114" s="42">
        <f t="shared" si="44"/>
        <v>0.85412415776252804</v>
      </c>
      <c r="AE114" s="42">
        <f t="shared" si="45"/>
        <v>1.0259096015603346</v>
      </c>
      <c r="AF114" s="42">
        <f t="shared" si="46"/>
        <v>1.1963134974012626</v>
      </c>
      <c r="AG114" s="42">
        <f t="shared" si="47"/>
        <v>1.4221220073493037</v>
      </c>
      <c r="AH114" s="42">
        <f t="shared" si="48"/>
        <v>1.6062850432971281</v>
      </c>
      <c r="AI114" s="42">
        <f t="shared" si="49"/>
        <v>1.5787881350385899</v>
      </c>
      <c r="AJ114" s="42">
        <f t="shared" si="50"/>
        <v>1.4137989667587567</v>
      </c>
      <c r="AK114" s="42">
        <f t="shared" si="51"/>
        <v>1.1007486626356342</v>
      </c>
      <c r="AL114" s="42">
        <f t="shared" si="52"/>
        <v>1.0283463503001793</v>
      </c>
      <c r="AN114" s="43">
        <f t="shared" si="53"/>
        <v>45505</v>
      </c>
      <c r="AO114" s="47" t="str">
        <f t="shared" ca="1" si="63"/>
        <v/>
      </c>
      <c r="AP114" s="47" t="str">
        <f t="shared" ca="1" si="63"/>
        <v/>
      </c>
      <c r="AQ114" s="47" t="str">
        <f t="shared" ca="1" si="63"/>
        <v/>
      </c>
      <c r="AR114" s="47" t="str">
        <f t="shared" ca="1" si="63"/>
        <v/>
      </c>
      <c r="AS114" s="47" t="str">
        <f t="shared" ca="1" si="63"/>
        <v/>
      </c>
      <c r="AT114" s="47" t="str">
        <f t="shared" ca="1" si="63"/>
        <v/>
      </c>
      <c r="AU114" s="47" t="str">
        <f t="shared" ca="1" si="63"/>
        <v/>
      </c>
      <c r="AV114" s="47">
        <f t="shared" ca="1" si="63"/>
        <v>1.6062850432971281</v>
      </c>
      <c r="AW114" s="47">
        <f t="shared" ca="1" si="63"/>
        <v>1.5787881350385899</v>
      </c>
      <c r="AX114" s="47">
        <f t="shared" ca="1" si="63"/>
        <v>1.4137989667587567</v>
      </c>
      <c r="AY114" s="47">
        <f t="shared" ca="1" si="62"/>
        <v>1.1007486626356342</v>
      </c>
      <c r="AZ114" s="47">
        <f t="shared" ca="1" si="62"/>
        <v>1.0283463503001793</v>
      </c>
      <c r="BA114" s="47">
        <f t="shared" ca="1" si="62"/>
        <v>0.931784914320263</v>
      </c>
      <c r="BB114" s="47">
        <f t="shared" ca="1" si="62"/>
        <v>0.77401059252395121</v>
      </c>
      <c r="BC114" s="47">
        <f t="shared" ca="1" si="62"/>
        <v>0.78111552281441821</v>
      </c>
      <c r="BD114" s="47">
        <f t="shared" ca="1" si="62"/>
        <v>0.85412415776252804</v>
      </c>
      <c r="BE114" s="47">
        <f t="shared" ca="1" si="62"/>
        <v>1.0259096015603346</v>
      </c>
      <c r="BF114" s="47">
        <f t="shared" ca="1" si="62"/>
        <v>1.1963134974012626</v>
      </c>
      <c r="BG114" s="47">
        <f t="shared" ca="1" si="62"/>
        <v>1.4221220073493037</v>
      </c>
      <c r="BH114" s="47">
        <f t="shared" ca="1" si="62"/>
        <v>1.6062850432971281</v>
      </c>
      <c r="BI114" s="47">
        <f t="shared" ca="1" si="61"/>
        <v>1.5787881350385899</v>
      </c>
      <c r="BJ114" s="47">
        <f t="shared" ca="1" si="61"/>
        <v>1.4137989667587567</v>
      </c>
      <c r="BK114" s="47">
        <f t="shared" ca="1" si="61"/>
        <v>1.1007486626356342</v>
      </c>
      <c r="BL114" s="47">
        <f t="shared" ca="1" si="61"/>
        <v>1.0283463503001793</v>
      </c>
      <c r="BM114" s="47">
        <f t="shared" ca="1" si="61"/>
        <v>0.931784914320263</v>
      </c>
      <c r="BN114" s="47">
        <f t="shared" ca="1" si="61"/>
        <v>0.77401059252395121</v>
      </c>
      <c r="BO114" s="47">
        <f t="shared" ca="1" si="61"/>
        <v>0.78111552281441821</v>
      </c>
      <c r="BP114" s="47">
        <f t="shared" ca="1" si="61"/>
        <v>0.85412415776252804</v>
      </c>
      <c r="BQ114" s="47">
        <f t="shared" ca="1" si="61"/>
        <v>1.0259096015603346</v>
      </c>
      <c r="BR114" s="47">
        <f t="shared" ca="1" si="61"/>
        <v>1.1963134974012626</v>
      </c>
      <c r="BS114" s="47">
        <f t="shared" ca="1" si="65"/>
        <v>1.4221220073493037</v>
      </c>
      <c r="BT114" s="47">
        <f t="shared" ca="1" si="65"/>
        <v>1.6062850432971281</v>
      </c>
      <c r="BU114" s="47">
        <f t="shared" ca="1" si="65"/>
        <v>1.5787881350385899</v>
      </c>
      <c r="BV114" s="47">
        <f t="shared" ca="1" si="65"/>
        <v>1.4137989667587567</v>
      </c>
      <c r="BW114" s="47">
        <f t="shared" ca="1" si="65"/>
        <v>1.1007486626356342</v>
      </c>
      <c r="BX114" s="47">
        <f t="shared" ca="1" si="65"/>
        <v>1.0283463503001793</v>
      </c>
      <c r="BY114" s="47">
        <f t="shared" ca="1" si="65"/>
        <v>0.931784914320263</v>
      </c>
      <c r="BZ114" s="47">
        <f t="shared" ca="1" si="65"/>
        <v>0.77401059252395121</v>
      </c>
      <c r="CA114" s="47">
        <f t="shared" ca="1" si="65"/>
        <v>0.78111552281441821</v>
      </c>
      <c r="CB114" s="47">
        <f t="shared" ca="1" si="65"/>
        <v>0.85412415776252804</v>
      </c>
      <c r="CC114" s="47">
        <f t="shared" ca="1" si="64"/>
        <v>1.0259096015603346</v>
      </c>
      <c r="CD114" s="47">
        <f t="shared" ca="1" si="64"/>
        <v>1.1963134974012626</v>
      </c>
      <c r="CE114" s="47">
        <f t="shared" ca="1" si="64"/>
        <v>1.4221220073493037</v>
      </c>
      <c r="CF114" s="47">
        <f t="shared" ca="1" si="64"/>
        <v>1.6062850432971281</v>
      </c>
      <c r="CG114" s="47">
        <f t="shared" ca="1" si="64"/>
        <v>1.5787881350385899</v>
      </c>
      <c r="CH114" s="47">
        <f t="shared" ca="1" si="64"/>
        <v>1.4137989667587567</v>
      </c>
      <c r="CI114" s="47">
        <f t="shared" ca="1" si="64"/>
        <v>1.1007486626356342</v>
      </c>
      <c r="CJ114" s="47">
        <f t="shared" ca="1" si="64"/>
        <v>1.0283463503001793</v>
      </c>
      <c r="CK114" s="47">
        <f t="shared" ca="1" si="64"/>
        <v>0.931784914320263</v>
      </c>
      <c r="CL114" s="47">
        <f t="shared" ca="1" si="64"/>
        <v>0.77401059252395121</v>
      </c>
      <c r="CM114" s="47">
        <f t="shared" ca="1" si="60"/>
        <v>0.78111552281441821</v>
      </c>
      <c r="CN114" s="47">
        <f t="shared" ca="1" si="60"/>
        <v>0.85412415776252804</v>
      </c>
      <c r="CO114" s="47">
        <f t="shared" ca="1" si="60"/>
        <v>1.0259096015603346</v>
      </c>
      <c r="CP114" s="47">
        <f t="shared" ca="1" si="60"/>
        <v>1.1963134974012626</v>
      </c>
      <c r="CQ114" s="47">
        <f t="shared" ca="1" si="60"/>
        <v>1.4221220073493037</v>
      </c>
      <c r="CR114" s="47">
        <f t="shared" ca="1" si="60"/>
        <v>1.6062850432971281</v>
      </c>
      <c r="CS114" s="47">
        <f t="shared" ca="1" si="60"/>
        <v>1.5787881350385899</v>
      </c>
      <c r="CT114" s="47">
        <f t="shared" ca="1" si="60"/>
        <v>1.4137989667587567</v>
      </c>
      <c r="CU114" s="47">
        <f t="shared" ca="1" si="60"/>
        <v>1.1007486626356342</v>
      </c>
      <c r="CV114" s="47">
        <f t="shared" ca="1" si="60"/>
        <v>1.0283463503001793</v>
      </c>
      <c r="CW114" s="47">
        <f t="shared" ca="1" si="57"/>
        <v>0.931784914320263</v>
      </c>
      <c r="CX114" s="47">
        <f t="shared" ref="CW114:DD145" ca="1" si="66">IF($AN114&lt;=CX$1,HLOOKUP(MONTH(CX$1),$AA:$AL,ROW($AO114),0),"")</f>
        <v>0.77401059252395121</v>
      </c>
      <c r="CY114" s="47">
        <f t="shared" ca="1" si="66"/>
        <v>0.78111552281441821</v>
      </c>
      <c r="CZ114" s="47">
        <f t="shared" ca="1" si="66"/>
        <v>0.85412415776252804</v>
      </c>
      <c r="DA114" s="47">
        <f t="shared" ca="1" si="66"/>
        <v>1.0259096015603346</v>
      </c>
      <c r="DB114" s="47">
        <f t="shared" ca="1" si="66"/>
        <v>1.1963134974012626</v>
      </c>
      <c r="DC114" s="47">
        <f t="shared" ca="1" si="66"/>
        <v>1.4221220073493037</v>
      </c>
      <c r="DD114" s="47">
        <f t="shared" ca="1" si="66"/>
        <v>1.6062850432971281</v>
      </c>
    </row>
    <row r="115" spans="1:108" x14ac:dyDescent="0.25">
      <c r="A115" s="40" t="s">
        <v>138</v>
      </c>
      <c r="B115" s="40">
        <v>1387</v>
      </c>
      <c r="C115" s="40" t="s">
        <v>38</v>
      </c>
      <c r="D115" s="40" t="s">
        <v>357</v>
      </c>
      <c r="E115" s="40" t="s">
        <v>182</v>
      </c>
      <c r="F115" s="40">
        <v>2.7</v>
      </c>
      <c r="G115" s="43">
        <v>45505</v>
      </c>
      <c r="I115" s="40" t="s">
        <v>79</v>
      </c>
      <c r="J115" s="40">
        <v>1</v>
      </c>
      <c r="K115" s="40" t="s">
        <v>33</v>
      </c>
      <c r="L115" s="40" t="s">
        <v>193</v>
      </c>
      <c r="M115" s="41"/>
      <c r="N115" s="41">
        <f>VLOOKUP($C115 &amp; $I115 &amp; $K115,FATOR!$A$3:$P$22,COLUMN(E$1),0)</f>
        <v>0.34510552382231963</v>
      </c>
      <c r="O115" s="41">
        <f>VLOOKUP($C115 &amp; $I115 &amp; $K115,FATOR!$A$3:$P$22,COLUMN(F$1),0)</f>
        <v>0.2866705898236856</v>
      </c>
      <c r="P115" s="41">
        <f>VLOOKUP($C115 &amp; $I115 &amp; $K115,FATOR!$A$3:$P$22,COLUMN(G$1),0)</f>
        <v>0.28930204548682154</v>
      </c>
      <c r="Q115" s="41">
        <f>VLOOKUP($C115 &amp; $I115 &amp; $K115,FATOR!$A$3:$P$22,COLUMN(H$1),0)</f>
        <v>0.31634228065278813</v>
      </c>
      <c r="R115" s="41">
        <f>VLOOKUP($C115 &amp; $I115 &amp; $K115,FATOR!$A$3:$P$22,COLUMN(I$1),0)</f>
        <v>0.37996651909642021</v>
      </c>
      <c r="S115" s="41">
        <f>VLOOKUP($C115 &amp; $I115 &amp; $K115,FATOR!$A$3:$P$22,COLUMN(J$1),0)</f>
        <v>0.44307907311157868</v>
      </c>
      <c r="T115" s="41">
        <f>VLOOKUP($C115 &amp; $I115 &amp; $K115,FATOR!$A$3:$P$22,COLUMN(K$1),0)</f>
        <v>0.5267118545738162</v>
      </c>
      <c r="U115" s="41">
        <f>VLOOKUP($C115 &amp; $I115 &amp; $K115,FATOR!$A$3:$P$22,COLUMN(L$1),0)</f>
        <v>0.5949203864063437</v>
      </c>
      <c r="V115" s="41">
        <f>VLOOKUP($C115 &amp; $I115 &amp; $K115,FATOR!$A$3:$P$22,COLUMN(M$1),0)</f>
        <v>0.58473634631058879</v>
      </c>
      <c r="W115" s="41">
        <f>VLOOKUP($C115 &amp; $I115 &amp; $K115,FATOR!$A$3:$P$22,COLUMN(N$1),0)</f>
        <v>0.52362924694768764</v>
      </c>
      <c r="X115" s="41">
        <f>VLOOKUP($C115 &amp; $I115 &amp; $K115,FATOR!$A$3:$P$22,COLUMN(O$1),0)</f>
        <v>0.40768468986504969</v>
      </c>
      <c r="Y115" s="41">
        <f>VLOOKUP($C115 &amp; $I115 &amp; $K115,FATOR!$A$3:$P$22,COLUMN(P$1),0)</f>
        <v>0.38086901862969602</v>
      </c>
      <c r="AA115" s="42">
        <f t="shared" si="41"/>
        <v>0.931784914320263</v>
      </c>
      <c r="AB115" s="42">
        <f t="shared" si="42"/>
        <v>0.77401059252395121</v>
      </c>
      <c r="AC115" s="42">
        <f t="shared" si="43"/>
        <v>0.78111552281441821</v>
      </c>
      <c r="AD115" s="42">
        <f t="shared" si="44"/>
        <v>0.85412415776252804</v>
      </c>
      <c r="AE115" s="42">
        <f t="shared" si="45"/>
        <v>1.0259096015603346</v>
      </c>
      <c r="AF115" s="42">
        <f t="shared" si="46"/>
        <v>1.1963134974012626</v>
      </c>
      <c r="AG115" s="42">
        <f t="shared" si="47"/>
        <v>1.4221220073493037</v>
      </c>
      <c r="AH115" s="42">
        <f t="shared" si="48"/>
        <v>1.6062850432971281</v>
      </c>
      <c r="AI115" s="42">
        <f t="shared" si="49"/>
        <v>1.5787881350385899</v>
      </c>
      <c r="AJ115" s="42">
        <f t="shared" si="50"/>
        <v>1.4137989667587567</v>
      </c>
      <c r="AK115" s="42">
        <f t="shared" si="51"/>
        <v>1.1007486626356342</v>
      </c>
      <c r="AL115" s="42">
        <f t="shared" si="52"/>
        <v>1.0283463503001793</v>
      </c>
      <c r="AN115" s="43">
        <f t="shared" si="53"/>
        <v>45505</v>
      </c>
      <c r="AO115" s="47" t="str">
        <f t="shared" ca="1" si="63"/>
        <v/>
      </c>
      <c r="AP115" s="47" t="str">
        <f t="shared" ca="1" si="63"/>
        <v/>
      </c>
      <c r="AQ115" s="47" t="str">
        <f t="shared" ca="1" si="63"/>
        <v/>
      </c>
      <c r="AR115" s="47" t="str">
        <f t="shared" ca="1" si="63"/>
        <v/>
      </c>
      <c r="AS115" s="47" t="str">
        <f t="shared" ca="1" si="63"/>
        <v/>
      </c>
      <c r="AT115" s="47" t="str">
        <f t="shared" ca="1" si="63"/>
        <v/>
      </c>
      <c r="AU115" s="47" t="str">
        <f t="shared" ca="1" si="63"/>
        <v/>
      </c>
      <c r="AV115" s="47">
        <f t="shared" ca="1" si="63"/>
        <v>1.6062850432971281</v>
      </c>
      <c r="AW115" s="47">
        <f t="shared" ca="1" si="63"/>
        <v>1.5787881350385899</v>
      </c>
      <c r="AX115" s="47">
        <f t="shared" ca="1" si="63"/>
        <v>1.4137989667587567</v>
      </c>
      <c r="AY115" s="47">
        <f t="shared" ca="1" si="62"/>
        <v>1.1007486626356342</v>
      </c>
      <c r="AZ115" s="47">
        <f t="shared" ca="1" si="62"/>
        <v>1.0283463503001793</v>
      </c>
      <c r="BA115" s="47">
        <f t="shared" ca="1" si="62"/>
        <v>0.931784914320263</v>
      </c>
      <c r="BB115" s="47">
        <f t="shared" ca="1" si="62"/>
        <v>0.77401059252395121</v>
      </c>
      <c r="BC115" s="47">
        <f t="shared" ca="1" si="62"/>
        <v>0.78111552281441821</v>
      </c>
      <c r="BD115" s="47">
        <f t="shared" ca="1" si="62"/>
        <v>0.85412415776252804</v>
      </c>
      <c r="BE115" s="47">
        <f t="shared" ca="1" si="62"/>
        <v>1.0259096015603346</v>
      </c>
      <c r="BF115" s="47">
        <f t="shared" ca="1" si="62"/>
        <v>1.1963134974012626</v>
      </c>
      <c r="BG115" s="47">
        <f t="shared" ca="1" si="62"/>
        <v>1.4221220073493037</v>
      </c>
      <c r="BH115" s="47">
        <f t="shared" ca="1" si="62"/>
        <v>1.6062850432971281</v>
      </c>
      <c r="BI115" s="47">
        <f t="shared" ca="1" si="61"/>
        <v>1.5787881350385899</v>
      </c>
      <c r="BJ115" s="47">
        <f t="shared" ca="1" si="61"/>
        <v>1.4137989667587567</v>
      </c>
      <c r="BK115" s="47">
        <f t="shared" ca="1" si="61"/>
        <v>1.1007486626356342</v>
      </c>
      <c r="BL115" s="47">
        <f t="shared" ca="1" si="61"/>
        <v>1.0283463503001793</v>
      </c>
      <c r="BM115" s="47">
        <f t="shared" ca="1" si="61"/>
        <v>0.931784914320263</v>
      </c>
      <c r="BN115" s="47">
        <f t="shared" ca="1" si="61"/>
        <v>0.77401059252395121</v>
      </c>
      <c r="BO115" s="47">
        <f t="shared" ca="1" si="61"/>
        <v>0.78111552281441821</v>
      </c>
      <c r="BP115" s="47">
        <f t="shared" ca="1" si="61"/>
        <v>0.85412415776252804</v>
      </c>
      <c r="BQ115" s="47">
        <f t="shared" ca="1" si="61"/>
        <v>1.0259096015603346</v>
      </c>
      <c r="BR115" s="47">
        <f t="shared" ca="1" si="61"/>
        <v>1.1963134974012626</v>
      </c>
      <c r="BS115" s="47">
        <f t="shared" ca="1" si="65"/>
        <v>1.4221220073493037</v>
      </c>
      <c r="BT115" s="47">
        <f t="shared" ca="1" si="65"/>
        <v>1.6062850432971281</v>
      </c>
      <c r="BU115" s="47">
        <f t="shared" ca="1" si="65"/>
        <v>1.5787881350385899</v>
      </c>
      <c r="BV115" s="47">
        <f t="shared" ca="1" si="65"/>
        <v>1.4137989667587567</v>
      </c>
      <c r="BW115" s="47">
        <f t="shared" ca="1" si="65"/>
        <v>1.1007486626356342</v>
      </c>
      <c r="BX115" s="47">
        <f t="shared" ca="1" si="65"/>
        <v>1.0283463503001793</v>
      </c>
      <c r="BY115" s="47">
        <f t="shared" ca="1" si="65"/>
        <v>0.931784914320263</v>
      </c>
      <c r="BZ115" s="47">
        <f t="shared" ca="1" si="65"/>
        <v>0.77401059252395121</v>
      </c>
      <c r="CA115" s="47">
        <f t="shared" ca="1" si="65"/>
        <v>0.78111552281441821</v>
      </c>
      <c r="CB115" s="47">
        <f t="shared" ca="1" si="65"/>
        <v>0.85412415776252804</v>
      </c>
      <c r="CC115" s="47">
        <f t="shared" ca="1" si="64"/>
        <v>1.0259096015603346</v>
      </c>
      <c r="CD115" s="47">
        <f t="shared" ca="1" si="64"/>
        <v>1.1963134974012626</v>
      </c>
      <c r="CE115" s="47">
        <f t="shared" ca="1" si="64"/>
        <v>1.4221220073493037</v>
      </c>
      <c r="CF115" s="47">
        <f t="shared" ca="1" si="64"/>
        <v>1.6062850432971281</v>
      </c>
      <c r="CG115" s="47">
        <f t="shared" ca="1" si="64"/>
        <v>1.5787881350385899</v>
      </c>
      <c r="CH115" s="47">
        <f t="shared" ca="1" si="64"/>
        <v>1.4137989667587567</v>
      </c>
      <c r="CI115" s="47">
        <f t="shared" ca="1" si="64"/>
        <v>1.1007486626356342</v>
      </c>
      <c r="CJ115" s="47">
        <f t="shared" ca="1" si="64"/>
        <v>1.0283463503001793</v>
      </c>
      <c r="CK115" s="47">
        <f t="shared" ca="1" si="64"/>
        <v>0.931784914320263</v>
      </c>
      <c r="CL115" s="47">
        <f t="shared" ca="1" si="64"/>
        <v>0.77401059252395121</v>
      </c>
      <c r="CM115" s="47">
        <f t="shared" ca="1" si="60"/>
        <v>0.78111552281441821</v>
      </c>
      <c r="CN115" s="47">
        <f t="shared" ca="1" si="60"/>
        <v>0.85412415776252804</v>
      </c>
      <c r="CO115" s="47">
        <f t="shared" ca="1" si="60"/>
        <v>1.0259096015603346</v>
      </c>
      <c r="CP115" s="47">
        <f t="shared" ca="1" si="60"/>
        <v>1.1963134974012626</v>
      </c>
      <c r="CQ115" s="47">
        <f t="shared" ca="1" si="60"/>
        <v>1.4221220073493037</v>
      </c>
      <c r="CR115" s="47">
        <f t="shared" ca="1" si="60"/>
        <v>1.6062850432971281</v>
      </c>
      <c r="CS115" s="47">
        <f t="shared" ca="1" si="60"/>
        <v>1.5787881350385899</v>
      </c>
      <c r="CT115" s="47">
        <f t="shared" ca="1" si="60"/>
        <v>1.4137989667587567</v>
      </c>
      <c r="CU115" s="47">
        <f t="shared" ca="1" si="60"/>
        <v>1.1007486626356342</v>
      </c>
      <c r="CV115" s="47">
        <f t="shared" ca="1" si="60"/>
        <v>1.0283463503001793</v>
      </c>
      <c r="CW115" s="47">
        <f t="shared" ca="1" si="66"/>
        <v>0.931784914320263</v>
      </c>
      <c r="CX115" s="47">
        <f t="shared" ca="1" si="66"/>
        <v>0.77401059252395121</v>
      </c>
      <c r="CY115" s="47">
        <f t="shared" ca="1" si="66"/>
        <v>0.78111552281441821</v>
      </c>
      <c r="CZ115" s="47">
        <f t="shared" ca="1" si="66"/>
        <v>0.85412415776252804</v>
      </c>
      <c r="DA115" s="47">
        <f t="shared" ca="1" si="66"/>
        <v>1.0259096015603346</v>
      </c>
      <c r="DB115" s="47">
        <f t="shared" ca="1" si="66"/>
        <v>1.1963134974012626</v>
      </c>
      <c r="DC115" s="47">
        <f t="shared" ca="1" si="66"/>
        <v>1.4221220073493037</v>
      </c>
      <c r="DD115" s="47">
        <f t="shared" ca="1" si="66"/>
        <v>1.6062850432971281</v>
      </c>
    </row>
    <row r="116" spans="1:108" x14ac:dyDescent="0.25">
      <c r="A116" s="40" t="s">
        <v>174</v>
      </c>
      <c r="B116" s="40">
        <v>1703</v>
      </c>
      <c r="C116" s="40" t="s">
        <v>38</v>
      </c>
      <c r="D116" s="40" t="s">
        <v>370</v>
      </c>
      <c r="E116" s="40" t="s">
        <v>130</v>
      </c>
      <c r="F116" s="40">
        <v>29.4</v>
      </c>
      <c r="G116" s="43">
        <v>44945</v>
      </c>
      <c r="I116" s="40" t="s">
        <v>79</v>
      </c>
      <c r="J116" s="40">
        <v>2</v>
      </c>
      <c r="K116" s="40" t="s">
        <v>33</v>
      </c>
      <c r="L116" s="40" t="s">
        <v>158</v>
      </c>
      <c r="M116" s="41"/>
      <c r="N116" s="41">
        <f>VLOOKUP($C116 &amp; $I116 &amp; $K116,FATOR!$A$3:$P$22,COLUMN(E$1),0)</f>
        <v>0.34510552382231963</v>
      </c>
      <c r="O116" s="41">
        <f>VLOOKUP($C116 &amp; $I116 &amp; $K116,FATOR!$A$3:$P$22,COLUMN(F$1),0)</f>
        <v>0.2866705898236856</v>
      </c>
      <c r="P116" s="41">
        <f>VLOOKUP($C116 &amp; $I116 &amp; $K116,FATOR!$A$3:$P$22,COLUMN(G$1),0)</f>
        <v>0.28930204548682154</v>
      </c>
      <c r="Q116" s="41">
        <f>VLOOKUP($C116 &amp; $I116 &amp; $K116,FATOR!$A$3:$P$22,COLUMN(H$1),0)</f>
        <v>0.31634228065278813</v>
      </c>
      <c r="R116" s="41">
        <f>VLOOKUP($C116 &amp; $I116 &amp; $K116,FATOR!$A$3:$P$22,COLUMN(I$1),0)</f>
        <v>0.37996651909642021</v>
      </c>
      <c r="S116" s="41">
        <f>VLOOKUP($C116 &amp; $I116 &amp; $K116,FATOR!$A$3:$P$22,COLUMN(J$1),0)</f>
        <v>0.44307907311157868</v>
      </c>
      <c r="T116" s="41">
        <f>VLOOKUP($C116 &amp; $I116 &amp; $K116,FATOR!$A$3:$P$22,COLUMN(K$1),0)</f>
        <v>0.5267118545738162</v>
      </c>
      <c r="U116" s="41">
        <f>VLOOKUP($C116 &amp; $I116 &amp; $K116,FATOR!$A$3:$P$22,COLUMN(L$1),0)</f>
        <v>0.5949203864063437</v>
      </c>
      <c r="V116" s="41">
        <f>VLOOKUP($C116 &amp; $I116 &amp; $K116,FATOR!$A$3:$P$22,COLUMN(M$1),0)</f>
        <v>0.58473634631058879</v>
      </c>
      <c r="W116" s="41">
        <f>VLOOKUP($C116 &amp; $I116 &amp; $K116,FATOR!$A$3:$P$22,COLUMN(N$1),0)</f>
        <v>0.52362924694768764</v>
      </c>
      <c r="X116" s="41">
        <f>VLOOKUP($C116 &amp; $I116 &amp; $K116,FATOR!$A$3:$P$22,COLUMN(O$1),0)</f>
        <v>0.40768468986504969</v>
      </c>
      <c r="Y116" s="41">
        <f>VLOOKUP($C116 &amp; $I116 &amp; $K116,FATOR!$A$3:$P$22,COLUMN(P$1),0)</f>
        <v>0.38086901862969602</v>
      </c>
      <c r="AA116" s="42">
        <f t="shared" si="41"/>
        <v>10.146102400376197</v>
      </c>
      <c r="AB116" s="42">
        <f t="shared" si="42"/>
        <v>8.4281153408163565</v>
      </c>
      <c r="AC116" s="42">
        <f t="shared" si="43"/>
        <v>8.5054801373125528</v>
      </c>
      <c r="AD116" s="42">
        <f t="shared" si="44"/>
        <v>9.3004630511919704</v>
      </c>
      <c r="AE116" s="42">
        <f t="shared" si="45"/>
        <v>11.171015661434753</v>
      </c>
      <c r="AF116" s="42">
        <f t="shared" si="46"/>
        <v>13.026524749480412</v>
      </c>
      <c r="AG116" s="42">
        <f t="shared" si="47"/>
        <v>15.485328524470196</v>
      </c>
      <c r="AH116" s="42">
        <f t="shared" si="48"/>
        <v>17.490659360346505</v>
      </c>
      <c r="AI116" s="42">
        <f t="shared" si="49"/>
        <v>17.191248581531308</v>
      </c>
      <c r="AJ116" s="42">
        <f t="shared" si="50"/>
        <v>15.394699860262016</v>
      </c>
      <c r="AK116" s="42">
        <f t="shared" si="51"/>
        <v>11.98592988203246</v>
      </c>
      <c r="AL116" s="42">
        <f t="shared" si="52"/>
        <v>11.197549147713062</v>
      </c>
      <c r="AN116" s="43">
        <f t="shared" si="53"/>
        <v>44976</v>
      </c>
      <c r="AO116" s="47">
        <f t="shared" ca="1" si="63"/>
        <v>10.146102400376197</v>
      </c>
      <c r="AP116" s="47">
        <f t="shared" ca="1" si="63"/>
        <v>8.4281153408163565</v>
      </c>
      <c r="AQ116" s="47">
        <f t="shared" ca="1" si="63"/>
        <v>8.5054801373125528</v>
      </c>
      <c r="AR116" s="47">
        <f t="shared" ca="1" si="63"/>
        <v>9.3004630511919704</v>
      </c>
      <c r="AS116" s="47">
        <f t="shared" ca="1" si="63"/>
        <v>11.171015661434753</v>
      </c>
      <c r="AT116" s="47">
        <f t="shared" ca="1" si="63"/>
        <v>13.026524749480412</v>
      </c>
      <c r="AU116" s="47">
        <f t="shared" ca="1" si="63"/>
        <v>15.485328524470196</v>
      </c>
      <c r="AV116" s="47">
        <f t="shared" ca="1" si="63"/>
        <v>17.490659360346505</v>
      </c>
      <c r="AW116" s="47">
        <f t="shared" ca="1" si="63"/>
        <v>17.191248581531308</v>
      </c>
      <c r="AX116" s="47">
        <f t="shared" ca="1" si="63"/>
        <v>15.394699860262016</v>
      </c>
      <c r="AY116" s="47">
        <f t="shared" ca="1" si="62"/>
        <v>11.98592988203246</v>
      </c>
      <c r="AZ116" s="47">
        <f t="shared" ca="1" si="62"/>
        <v>11.197549147713062</v>
      </c>
      <c r="BA116" s="47">
        <f t="shared" ca="1" si="62"/>
        <v>10.146102400376197</v>
      </c>
      <c r="BB116" s="47">
        <f t="shared" ca="1" si="62"/>
        <v>8.4281153408163565</v>
      </c>
      <c r="BC116" s="47">
        <f t="shared" ca="1" si="62"/>
        <v>8.5054801373125528</v>
      </c>
      <c r="BD116" s="47">
        <f t="shared" ca="1" si="62"/>
        <v>9.3004630511919704</v>
      </c>
      <c r="BE116" s="47">
        <f t="shared" ca="1" si="62"/>
        <v>11.171015661434753</v>
      </c>
      <c r="BF116" s="47">
        <f t="shared" ca="1" si="62"/>
        <v>13.026524749480412</v>
      </c>
      <c r="BG116" s="47">
        <f t="shared" ca="1" si="62"/>
        <v>15.485328524470196</v>
      </c>
      <c r="BH116" s="47">
        <f t="shared" ca="1" si="62"/>
        <v>17.490659360346505</v>
      </c>
      <c r="BI116" s="47">
        <f t="shared" ca="1" si="61"/>
        <v>17.191248581531308</v>
      </c>
      <c r="BJ116" s="47">
        <f t="shared" ca="1" si="61"/>
        <v>15.394699860262016</v>
      </c>
      <c r="BK116" s="47">
        <f t="shared" ca="1" si="61"/>
        <v>11.98592988203246</v>
      </c>
      <c r="BL116" s="47">
        <f t="shared" ca="1" si="61"/>
        <v>11.197549147713062</v>
      </c>
      <c r="BM116" s="47">
        <f t="shared" ca="1" si="61"/>
        <v>10.146102400376197</v>
      </c>
      <c r="BN116" s="47">
        <f t="shared" ca="1" si="61"/>
        <v>8.4281153408163565</v>
      </c>
      <c r="BO116" s="47">
        <f t="shared" ca="1" si="61"/>
        <v>8.5054801373125528</v>
      </c>
      <c r="BP116" s="47">
        <f t="shared" ca="1" si="61"/>
        <v>9.3004630511919704</v>
      </c>
      <c r="BQ116" s="47">
        <f t="shared" ca="1" si="61"/>
        <v>11.171015661434753</v>
      </c>
      <c r="BR116" s="47">
        <f t="shared" ca="1" si="61"/>
        <v>13.026524749480412</v>
      </c>
      <c r="BS116" s="47">
        <f t="shared" ca="1" si="65"/>
        <v>15.485328524470196</v>
      </c>
      <c r="BT116" s="47">
        <f t="shared" ca="1" si="65"/>
        <v>17.490659360346505</v>
      </c>
      <c r="BU116" s="47">
        <f t="shared" ca="1" si="65"/>
        <v>17.191248581531308</v>
      </c>
      <c r="BV116" s="47">
        <f t="shared" ca="1" si="65"/>
        <v>15.394699860262016</v>
      </c>
      <c r="BW116" s="47">
        <f t="shared" ca="1" si="65"/>
        <v>11.98592988203246</v>
      </c>
      <c r="BX116" s="47">
        <f t="shared" ca="1" si="65"/>
        <v>11.197549147713062</v>
      </c>
      <c r="BY116" s="47">
        <f t="shared" ca="1" si="65"/>
        <v>10.146102400376197</v>
      </c>
      <c r="BZ116" s="47">
        <f t="shared" ca="1" si="65"/>
        <v>8.4281153408163565</v>
      </c>
      <c r="CA116" s="47">
        <f t="shared" ca="1" si="65"/>
        <v>8.5054801373125528</v>
      </c>
      <c r="CB116" s="47">
        <f t="shared" ca="1" si="65"/>
        <v>9.3004630511919704</v>
      </c>
      <c r="CC116" s="47">
        <f t="shared" ca="1" si="64"/>
        <v>11.171015661434753</v>
      </c>
      <c r="CD116" s="47">
        <f t="shared" ca="1" si="64"/>
        <v>13.026524749480412</v>
      </c>
      <c r="CE116" s="47">
        <f t="shared" ca="1" si="64"/>
        <v>15.485328524470196</v>
      </c>
      <c r="CF116" s="47">
        <f t="shared" ca="1" si="64"/>
        <v>17.490659360346505</v>
      </c>
      <c r="CG116" s="47">
        <f t="shared" ca="1" si="64"/>
        <v>17.191248581531308</v>
      </c>
      <c r="CH116" s="47">
        <f t="shared" ca="1" si="64"/>
        <v>15.394699860262016</v>
      </c>
      <c r="CI116" s="47">
        <f t="shared" ca="1" si="64"/>
        <v>11.98592988203246</v>
      </c>
      <c r="CJ116" s="47">
        <f t="shared" ca="1" si="64"/>
        <v>11.197549147713062</v>
      </c>
      <c r="CK116" s="47">
        <f t="shared" ca="1" si="64"/>
        <v>10.146102400376197</v>
      </c>
      <c r="CL116" s="47">
        <f t="shared" ca="1" si="64"/>
        <v>8.4281153408163565</v>
      </c>
      <c r="CM116" s="47">
        <f t="shared" ca="1" si="60"/>
        <v>8.5054801373125528</v>
      </c>
      <c r="CN116" s="47">
        <f t="shared" ca="1" si="60"/>
        <v>9.3004630511919704</v>
      </c>
      <c r="CO116" s="47">
        <f t="shared" ca="1" si="60"/>
        <v>11.171015661434753</v>
      </c>
      <c r="CP116" s="47">
        <f t="shared" ca="1" si="60"/>
        <v>13.026524749480412</v>
      </c>
      <c r="CQ116" s="47">
        <f t="shared" ca="1" si="60"/>
        <v>15.485328524470196</v>
      </c>
      <c r="CR116" s="47">
        <f t="shared" ca="1" si="60"/>
        <v>17.490659360346505</v>
      </c>
      <c r="CS116" s="47">
        <f t="shared" ref="CM116:CV142" ca="1" si="67">IF($AN116&lt;=CS$1,HLOOKUP(MONTH(CS$1),$AA:$AL,ROW($AO116),0),"")</f>
        <v>17.191248581531308</v>
      </c>
      <c r="CT116" s="47">
        <f t="shared" ca="1" si="67"/>
        <v>15.394699860262016</v>
      </c>
      <c r="CU116" s="47">
        <f t="shared" ca="1" si="67"/>
        <v>11.98592988203246</v>
      </c>
      <c r="CV116" s="47">
        <f t="shared" ca="1" si="67"/>
        <v>11.197549147713062</v>
      </c>
      <c r="CW116" s="47">
        <f t="shared" ca="1" si="66"/>
        <v>10.146102400376197</v>
      </c>
      <c r="CX116" s="47">
        <f t="shared" ca="1" si="66"/>
        <v>8.4281153408163565</v>
      </c>
      <c r="CY116" s="47">
        <f t="shared" ca="1" si="66"/>
        <v>8.5054801373125528</v>
      </c>
      <c r="CZ116" s="47">
        <f t="shared" ca="1" si="66"/>
        <v>9.3004630511919704</v>
      </c>
      <c r="DA116" s="47">
        <f t="shared" ca="1" si="66"/>
        <v>11.171015661434753</v>
      </c>
      <c r="DB116" s="47">
        <f t="shared" ca="1" si="66"/>
        <v>13.026524749480412</v>
      </c>
      <c r="DC116" s="47">
        <f t="shared" ca="1" si="66"/>
        <v>15.485328524470196</v>
      </c>
      <c r="DD116" s="47">
        <f t="shared" ca="1" si="66"/>
        <v>17.490659360346505</v>
      </c>
    </row>
    <row r="117" spans="1:108" x14ac:dyDescent="0.25">
      <c r="A117" s="40" t="s">
        <v>174</v>
      </c>
      <c r="B117" s="40">
        <v>1704</v>
      </c>
      <c r="C117" s="40" t="s">
        <v>38</v>
      </c>
      <c r="D117" s="40" t="s">
        <v>371</v>
      </c>
      <c r="E117" s="40" t="s">
        <v>130</v>
      </c>
      <c r="F117" s="40">
        <v>29.4</v>
      </c>
      <c r="G117" s="43">
        <v>44945</v>
      </c>
      <c r="I117" s="40" t="s">
        <v>79</v>
      </c>
      <c r="J117" s="40">
        <v>2</v>
      </c>
      <c r="K117" s="40" t="s">
        <v>33</v>
      </c>
      <c r="L117" s="40" t="s">
        <v>158</v>
      </c>
      <c r="M117" s="41"/>
      <c r="N117" s="41">
        <f>VLOOKUP($C117 &amp; $I117 &amp; $K117,FATOR!$A$3:$P$22,COLUMN(E$1),0)</f>
        <v>0.34510552382231963</v>
      </c>
      <c r="O117" s="41">
        <f>VLOOKUP($C117 &amp; $I117 &amp; $K117,FATOR!$A$3:$P$22,COLUMN(F$1),0)</f>
        <v>0.2866705898236856</v>
      </c>
      <c r="P117" s="41">
        <f>VLOOKUP($C117 &amp; $I117 &amp; $K117,FATOR!$A$3:$P$22,COLUMN(G$1),0)</f>
        <v>0.28930204548682154</v>
      </c>
      <c r="Q117" s="41">
        <f>VLOOKUP($C117 &amp; $I117 &amp; $K117,FATOR!$A$3:$P$22,COLUMN(H$1),0)</f>
        <v>0.31634228065278813</v>
      </c>
      <c r="R117" s="41">
        <f>VLOOKUP($C117 &amp; $I117 &amp; $K117,FATOR!$A$3:$P$22,COLUMN(I$1),0)</f>
        <v>0.37996651909642021</v>
      </c>
      <c r="S117" s="41">
        <f>VLOOKUP($C117 &amp; $I117 &amp; $K117,FATOR!$A$3:$P$22,COLUMN(J$1),0)</f>
        <v>0.44307907311157868</v>
      </c>
      <c r="T117" s="41">
        <f>VLOOKUP($C117 &amp; $I117 &amp; $K117,FATOR!$A$3:$P$22,COLUMN(K$1),0)</f>
        <v>0.5267118545738162</v>
      </c>
      <c r="U117" s="41">
        <f>VLOOKUP($C117 &amp; $I117 &amp; $K117,FATOR!$A$3:$P$22,COLUMN(L$1),0)</f>
        <v>0.5949203864063437</v>
      </c>
      <c r="V117" s="41">
        <f>VLOOKUP($C117 &amp; $I117 &amp; $K117,FATOR!$A$3:$P$22,COLUMN(M$1),0)</f>
        <v>0.58473634631058879</v>
      </c>
      <c r="W117" s="41">
        <f>VLOOKUP($C117 &amp; $I117 &amp; $K117,FATOR!$A$3:$P$22,COLUMN(N$1),0)</f>
        <v>0.52362924694768764</v>
      </c>
      <c r="X117" s="41">
        <f>VLOOKUP($C117 &amp; $I117 &amp; $K117,FATOR!$A$3:$P$22,COLUMN(O$1),0)</f>
        <v>0.40768468986504969</v>
      </c>
      <c r="Y117" s="41">
        <f>VLOOKUP($C117 &amp; $I117 &amp; $K117,FATOR!$A$3:$P$22,COLUMN(P$1),0)</f>
        <v>0.38086901862969602</v>
      </c>
      <c r="AA117" s="42">
        <f t="shared" si="41"/>
        <v>10.146102400376197</v>
      </c>
      <c r="AB117" s="42">
        <f t="shared" si="42"/>
        <v>8.4281153408163565</v>
      </c>
      <c r="AC117" s="42">
        <f t="shared" si="43"/>
        <v>8.5054801373125528</v>
      </c>
      <c r="AD117" s="42">
        <f t="shared" si="44"/>
        <v>9.3004630511919704</v>
      </c>
      <c r="AE117" s="42">
        <f t="shared" si="45"/>
        <v>11.171015661434753</v>
      </c>
      <c r="AF117" s="42">
        <f t="shared" si="46"/>
        <v>13.026524749480412</v>
      </c>
      <c r="AG117" s="42">
        <f t="shared" si="47"/>
        <v>15.485328524470196</v>
      </c>
      <c r="AH117" s="42">
        <f t="shared" si="48"/>
        <v>17.490659360346505</v>
      </c>
      <c r="AI117" s="42">
        <f t="shared" si="49"/>
        <v>17.191248581531308</v>
      </c>
      <c r="AJ117" s="42">
        <f t="shared" si="50"/>
        <v>15.394699860262016</v>
      </c>
      <c r="AK117" s="42">
        <f t="shared" si="51"/>
        <v>11.98592988203246</v>
      </c>
      <c r="AL117" s="42">
        <f t="shared" si="52"/>
        <v>11.197549147713062</v>
      </c>
      <c r="AN117" s="43">
        <f t="shared" si="53"/>
        <v>44976</v>
      </c>
      <c r="AO117" s="47">
        <f t="shared" ca="1" si="63"/>
        <v>10.146102400376197</v>
      </c>
      <c r="AP117" s="47">
        <f t="shared" ca="1" si="63"/>
        <v>8.4281153408163565</v>
      </c>
      <c r="AQ117" s="47">
        <f t="shared" ca="1" si="63"/>
        <v>8.5054801373125528</v>
      </c>
      <c r="AR117" s="47">
        <f t="shared" ca="1" si="63"/>
        <v>9.3004630511919704</v>
      </c>
      <c r="AS117" s="47">
        <f t="shared" ca="1" si="63"/>
        <v>11.171015661434753</v>
      </c>
      <c r="AT117" s="47">
        <f t="shared" ca="1" si="63"/>
        <v>13.026524749480412</v>
      </c>
      <c r="AU117" s="47">
        <f t="shared" ca="1" si="63"/>
        <v>15.485328524470196</v>
      </c>
      <c r="AV117" s="47">
        <f t="shared" ca="1" si="63"/>
        <v>17.490659360346505</v>
      </c>
      <c r="AW117" s="47">
        <f t="shared" ca="1" si="63"/>
        <v>17.191248581531308</v>
      </c>
      <c r="AX117" s="47">
        <f t="shared" ca="1" si="63"/>
        <v>15.394699860262016</v>
      </c>
      <c r="AY117" s="47">
        <f t="shared" ca="1" si="62"/>
        <v>11.98592988203246</v>
      </c>
      <c r="AZ117" s="47">
        <f t="shared" ca="1" si="62"/>
        <v>11.197549147713062</v>
      </c>
      <c r="BA117" s="47">
        <f t="shared" ca="1" si="62"/>
        <v>10.146102400376197</v>
      </c>
      <c r="BB117" s="47">
        <f t="shared" ca="1" si="62"/>
        <v>8.4281153408163565</v>
      </c>
      <c r="BC117" s="47">
        <f t="shared" ca="1" si="62"/>
        <v>8.5054801373125528</v>
      </c>
      <c r="BD117" s="47">
        <f t="shared" ca="1" si="62"/>
        <v>9.3004630511919704</v>
      </c>
      <c r="BE117" s="47">
        <f t="shared" ca="1" si="62"/>
        <v>11.171015661434753</v>
      </c>
      <c r="BF117" s="47">
        <f t="shared" ca="1" si="62"/>
        <v>13.026524749480412</v>
      </c>
      <c r="BG117" s="47">
        <f t="shared" ca="1" si="62"/>
        <v>15.485328524470196</v>
      </c>
      <c r="BH117" s="47">
        <f t="shared" ca="1" si="62"/>
        <v>17.490659360346505</v>
      </c>
      <c r="BI117" s="47">
        <f t="shared" ca="1" si="61"/>
        <v>17.191248581531308</v>
      </c>
      <c r="BJ117" s="47">
        <f t="shared" ca="1" si="61"/>
        <v>15.394699860262016</v>
      </c>
      <c r="BK117" s="47">
        <f t="shared" ca="1" si="61"/>
        <v>11.98592988203246</v>
      </c>
      <c r="BL117" s="47">
        <f t="shared" ca="1" si="61"/>
        <v>11.197549147713062</v>
      </c>
      <c r="BM117" s="47">
        <f t="shared" ca="1" si="61"/>
        <v>10.146102400376197</v>
      </c>
      <c r="BN117" s="47">
        <f t="shared" ca="1" si="61"/>
        <v>8.4281153408163565</v>
      </c>
      <c r="BO117" s="47">
        <f t="shared" ca="1" si="61"/>
        <v>8.5054801373125528</v>
      </c>
      <c r="BP117" s="47">
        <f t="shared" ca="1" si="61"/>
        <v>9.3004630511919704</v>
      </c>
      <c r="BQ117" s="47">
        <f t="shared" ca="1" si="61"/>
        <v>11.171015661434753</v>
      </c>
      <c r="BR117" s="47">
        <f t="shared" ca="1" si="61"/>
        <v>13.026524749480412</v>
      </c>
      <c r="BS117" s="47">
        <f t="shared" ca="1" si="65"/>
        <v>15.485328524470196</v>
      </c>
      <c r="BT117" s="47">
        <f t="shared" ca="1" si="65"/>
        <v>17.490659360346505</v>
      </c>
      <c r="BU117" s="47">
        <f t="shared" ca="1" si="65"/>
        <v>17.191248581531308</v>
      </c>
      <c r="BV117" s="47">
        <f t="shared" ca="1" si="65"/>
        <v>15.394699860262016</v>
      </c>
      <c r="BW117" s="47">
        <f t="shared" ca="1" si="65"/>
        <v>11.98592988203246</v>
      </c>
      <c r="BX117" s="47">
        <f t="shared" ca="1" si="65"/>
        <v>11.197549147713062</v>
      </c>
      <c r="BY117" s="47">
        <f t="shared" ca="1" si="65"/>
        <v>10.146102400376197</v>
      </c>
      <c r="BZ117" s="47">
        <f t="shared" ca="1" si="65"/>
        <v>8.4281153408163565</v>
      </c>
      <c r="CA117" s="47">
        <f t="shared" ca="1" si="65"/>
        <v>8.5054801373125528</v>
      </c>
      <c r="CB117" s="47">
        <f t="shared" ca="1" si="65"/>
        <v>9.3004630511919704</v>
      </c>
      <c r="CC117" s="47">
        <f t="shared" ca="1" si="64"/>
        <v>11.171015661434753</v>
      </c>
      <c r="CD117" s="47">
        <f t="shared" ca="1" si="64"/>
        <v>13.026524749480412</v>
      </c>
      <c r="CE117" s="47">
        <f t="shared" ca="1" si="64"/>
        <v>15.485328524470196</v>
      </c>
      <c r="CF117" s="47">
        <f t="shared" ca="1" si="64"/>
        <v>17.490659360346505</v>
      </c>
      <c r="CG117" s="47">
        <f t="shared" ca="1" si="64"/>
        <v>17.191248581531308</v>
      </c>
      <c r="CH117" s="47">
        <f t="shared" ca="1" si="64"/>
        <v>15.394699860262016</v>
      </c>
      <c r="CI117" s="47">
        <f t="shared" ca="1" si="64"/>
        <v>11.98592988203246</v>
      </c>
      <c r="CJ117" s="47">
        <f t="shared" ca="1" si="64"/>
        <v>11.197549147713062</v>
      </c>
      <c r="CK117" s="47">
        <f t="shared" ca="1" si="64"/>
        <v>10.146102400376197</v>
      </c>
      <c r="CL117" s="47">
        <f t="shared" ca="1" si="64"/>
        <v>8.4281153408163565</v>
      </c>
      <c r="CM117" s="47">
        <f t="shared" ca="1" si="67"/>
        <v>8.5054801373125528</v>
      </c>
      <c r="CN117" s="47">
        <f t="shared" ca="1" si="67"/>
        <v>9.3004630511919704</v>
      </c>
      <c r="CO117" s="47">
        <f t="shared" ca="1" si="67"/>
        <v>11.171015661434753</v>
      </c>
      <c r="CP117" s="47">
        <f t="shared" ca="1" si="67"/>
        <v>13.026524749480412</v>
      </c>
      <c r="CQ117" s="47">
        <f t="shared" ca="1" si="67"/>
        <v>15.485328524470196</v>
      </c>
      <c r="CR117" s="47">
        <f t="shared" ca="1" si="67"/>
        <v>17.490659360346505</v>
      </c>
      <c r="CS117" s="47">
        <f t="shared" ca="1" si="67"/>
        <v>17.191248581531308</v>
      </c>
      <c r="CT117" s="47">
        <f t="shared" ca="1" si="67"/>
        <v>15.394699860262016</v>
      </c>
      <c r="CU117" s="47">
        <f t="shared" ca="1" si="67"/>
        <v>11.98592988203246</v>
      </c>
      <c r="CV117" s="47">
        <f t="shared" ca="1" si="67"/>
        <v>11.197549147713062</v>
      </c>
      <c r="CW117" s="47">
        <f t="shared" ca="1" si="66"/>
        <v>10.146102400376197</v>
      </c>
      <c r="CX117" s="47">
        <f t="shared" ca="1" si="66"/>
        <v>8.4281153408163565</v>
      </c>
      <c r="CY117" s="47">
        <f t="shared" ca="1" si="66"/>
        <v>8.5054801373125528</v>
      </c>
      <c r="CZ117" s="47">
        <f t="shared" ca="1" si="66"/>
        <v>9.3004630511919704</v>
      </c>
      <c r="DA117" s="47">
        <f t="shared" ca="1" si="66"/>
        <v>11.171015661434753</v>
      </c>
      <c r="DB117" s="47">
        <f t="shared" ca="1" si="66"/>
        <v>13.026524749480412</v>
      </c>
      <c r="DC117" s="47">
        <f t="shared" ca="1" si="66"/>
        <v>15.485328524470196</v>
      </c>
      <c r="DD117" s="47">
        <f t="shared" ca="1" si="66"/>
        <v>17.490659360346505</v>
      </c>
    </row>
    <row r="118" spans="1:108" x14ac:dyDescent="0.25">
      <c r="A118" s="40" t="s">
        <v>174</v>
      </c>
      <c r="B118" s="40">
        <v>1705</v>
      </c>
      <c r="C118" s="40" t="s">
        <v>38</v>
      </c>
      <c r="D118" s="40" t="s">
        <v>372</v>
      </c>
      <c r="E118" s="40" t="s">
        <v>130</v>
      </c>
      <c r="F118" s="40">
        <v>29.4</v>
      </c>
      <c r="G118" s="43">
        <v>44945</v>
      </c>
      <c r="I118" s="40" t="s">
        <v>79</v>
      </c>
      <c r="J118" s="40">
        <v>2</v>
      </c>
      <c r="K118" s="40" t="s">
        <v>33</v>
      </c>
      <c r="L118" s="40" t="s">
        <v>158</v>
      </c>
      <c r="M118" s="41"/>
      <c r="N118" s="41">
        <f>VLOOKUP($C118 &amp; $I118 &amp; $K118,FATOR!$A$3:$P$22,COLUMN(E$1),0)</f>
        <v>0.34510552382231963</v>
      </c>
      <c r="O118" s="41">
        <f>VLOOKUP($C118 &amp; $I118 &amp; $K118,FATOR!$A$3:$P$22,COLUMN(F$1),0)</f>
        <v>0.2866705898236856</v>
      </c>
      <c r="P118" s="41">
        <f>VLOOKUP($C118 &amp; $I118 &amp; $K118,FATOR!$A$3:$P$22,COLUMN(G$1),0)</f>
        <v>0.28930204548682154</v>
      </c>
      <c r="Q118" s="41">
        <f>VLOOKUP($C118 &amp; $I118 &amp; $K118,FATOR!$A$3:$P$22,COLUMN(H$1),0)</f>
        <v>0.31634228065278813</v>
      </c>
      <c r="R118" s="41">
        <f>VLOOKUP($C118 &amp; $I118 &amp; $K118,FATOR!$A$3:$P$22,COLUMN(I$1),0)</f>
        <v>0.37996651909642021</v>
      </c>
      <c r="S118" s="41">
        <f>VLOOKUP($C118 &amp; $I118 &amp; $K118,FATOR!$A$3:$P$22,COLUMN(J$1),0)</f>
        <v>0.44307907311157868</v>
      </c>
      <c r="T118" s="41">
        <f>VLOOKUP($C118 &amp; $I118 &amp; $K118,FATOR!$A$3:$P$22,COLUMN(K$1),0)</f>
        <v>0.5267118545738162</v>
      </c>
      <c r="U118" s="41">
        <f>VLOOKUP($C118 &amp; $I118 &amp; $K118,FATOR!$A$3:$P$22,COLUMN(L$1),0)</f>
        <v>0.5949203864063437</v>
      </c>
      <c r="V118" s="41">
        <f>VLOOKUP($C118 &amp; $I118 &amp; $K118,FATOR!$A$3:$P$22,COLUMN(M$1),0)</f>
        <v>0.58473634631058879</v>
      </c>
      <c r="W118" s="41">
        <f>VLOOKUP($C118 &amp; $I118 &amp; $K118,FATOR!$A$3:$P$22,COLUMN(N$1),0)</f>
        <v>0.52362924694768764</v>
      </c>
      <c r="X118" s="41">
        <f>VLOOKUP($C118 &amp; $I118 &amp; $K118,FATOR!$A$3:$P$22,COLUMN(O$1),0)</f>
        <v>0.40768468986504969</v>
      </c>
      <c r="Y118" s="41">
        <f>VLOOKUP($C118 &amp; $I118 &amp; $K118,FATOR!$A$3:$P$22,COLUMN(P$1),0)</f>
        <v>0.38086901862969602</v>
      </c>
      <c r="AA118" s="42">
        <f t="shared" si="41"/>
        <v>10.146102400376197</v>
      </c>
      <c r="AB118" s="42">
        <f t="shared" si="42"/>
        <v>8.4281153408163565</v>
      </c>
      <c r="AC118" s="42">
        <f t="shared" si="43"/>
        <v>8.5054801373125528</v>
      </c>
      <c r="AD118" s="42">
        <f t="shared" si="44"/>
        <v>9.3004630511919704</v>
      </c>
      <c r="AE118" s="42">
        <f t="shared" si="45"/>
        <v>11.171015661434753</v>
      </c>
      <c r="AF118" s="42">
        <f t="shared" si="46"/>
        <v>13.026524749480412</v>
      </c>
      <c r="AG118" s="42">
        <f t="shared" si="47"/>
        <v>15.485328524470196</v>
      </c>
      <c r="AH118" s="42">
        <f t="shared" si="48"/>
        <v>17.490659360346505</v>
      </c>
      <c r="AI118" s="42">
        <f t="shared" si="49"/>
        <v>17.191248581531308</v>
      </c>
      <c r="AJ118" s="42">
        <f t="shared" si="50"/>
        <v>15.394699860262016</v>
      </c>
      <c r="AK118" s="42">
        <f t="shared" si="51"/>
        <v>11.98592988203246</v>
      </c>
      <c r="AL118" s="42">
        <f t="shared" si="52"/>
        <v>11.197549147713062</v>
      </c>
      <c r="AN118" s="43">
        <f t="shared" si="53"/>
        <v>44976</v>
      </c>
      <c r="AO118" s="47">
        <f t="shared" ca="1" si="63"/>
        <v>10.146102400376197</v>
      </c>
      <c r="AP118" s="47">
        <f t="shared" ca="1" si="63"/>
        <v>8.4281153408163565</v>
      </c>
      <c r="AQ118" s="47">
        <f t="shared" ca="1" si="63"/>
        <v>8.5054801373125528</v>
      </c>
      <c r="AR118" s="47">
        <f t="shared" ca="1" si="63"/>
        <v>9.3004630511919704</v>
      </c>
      <c r="AS118" s="47">
        <f t="shared" ca="1" si="63"/>
        <v>11.171015661434753</v>
      </c>
      <c r="AT118" s="47">
        <f t="shared" ca="1" si="63"/>
        <v>13.026524749480412</v>
      </c>
      <c r="AU118" s="47">
        <f t="shared" ca="1" si="63"/>
        <v>15.485328524470196</v>
      </c>
      <c r="AV118" s="47">
        <f t="shared" ca="1" si="63"/>
        <v>17.490659360346505</v>
      </c>
      <c r="AW118" s="47">
        <f t="shared" ca="1" si="63"/>
        <v>17.191248581531308</v>
      </c>
      <c r="AX118" s="47">
        <f t="shared" ca="1" si="63"/>
        <v>15.394699860262016</v>
      </c>
      <c r="AY118" s="47">
        <f t="shared" ca="1" si="62"/>
        <v>11.98592988203246</v>
      </c>
      <c r="AZ118" s="47">
        <f t="shared" ca="1" si="62"/>
        <v>11.197549147713062</v>
      </c>
      <c r="BA118" s="47">
        <f t="shared" ca="1" si="62"/>
        <v>10.146102400376197</v>
      </c>
      <c r="BB118" s="47">
        <f t="shared" ca="1" si="62"/>
        <v>8.4281153408163565</v>
      </c>
      <c r="BC118" s="47">
        <f t="shared" ca="1" si="62"/>
        <v>8.5054801373125528</v>
      </c>
      <c r="BD118" s="47">
        <f t="shared" ca="1" si="62"/>
        <v>9.3004630511919704</v>
      </c>
      <c r="BE118" s="47">
        <f t="shared" ca="1" si="62"/>
        <v>11.171015661434753</v>
      </c>
      <c r="BF118" s="47">
        <f t="shared" ca="1" si="62"/>
        <v>13.026524749480412</v>
      </c>
      <c r="BG118" s="47">
        <f t="shared" ca="1" si="62"/>
        <v>15.485328524470196</v>
      </c>
      <c r="BH118" s="47">
        <f t="shared" ca="1" si="62"/>
        <v>17.490659360346505</v>
      </c>
      <c r="BI118" s="47">
        <f t="shared" ca="1" si="61"/>
        <v>17.191248581531308</v>
      </c>
      <c r="BJ118" s="47">
        <f t="shared" ca="1" si="61"/>
        <v>15.394699860262016</v>
      </c>
      <c r="BK118" s="47">
        <f t="shared" ca="1" si="61"/>
        <v>11.98592988203246</v>
      </c>
      <c r="BL118" s="47">
        <f t="shared" ca="1" si="61"/>
        <v>11.197549147713062</v>
      </c>
      <c r="BM118" s="47">
        <f t="shared" ca="1" si="61"/>
        <v>10.146102400376197</v>
      </c>
      <c r="BN118" s="47">
        <f t="shared" ca="1" si="61"/>
        <v>8.4281153408163565</v>
      </c>
      <c r="BO118" s="47">
        <f t="shared" ca="1" si="61"/>
        <v>8.5054801373125528</v>
      </c>
      <c r="BP118" s="47">
        <f t="shared" ca="1" si="61"/>
        <v>9.3004630511919704</v>
      </c>
      <c r="BQ118" s="47">
        <f t="shared" ca="1" si="61"/>
        <v>11.171015661434753</v>
      </c>
      <c r="BR118" s="47">
        <f t="shared" ca="1" si="61"/>
        <v>13.026524749480412</v>
      </c>
      <c r="BS118" s="47">
        <f t="shared" ca="1" si="65"/>
        <v>15.485328524470196</v>
      </c>
      <c r="BT118" s="47">
        <f t="shared" ca="1" si="65"/>
        <v>17.490659360346505</v>
      </c>
      <c r="BU118" s="47">
        <f t="shared" ca="1" si="65"/>
        <v>17.191248581531308</v>
      </c>
      <c r="BV118" s="47">
        <f t="shared" ca="1" si="65"/>
        <v>15.394699860262016</v>
      </c>
      <c r="BW118" s="47">
        <f t="shared" ca="1" si="65"/>
        <v>11.98592988203246</v>
      </c>
      <c r="BX118" s="47">
        <f t="shared" ca="1" si="65"/>
        <v>11.197549147713062</v>
      </c>
      <c r="BY118" s="47">
        <f t="shared" ca="1" si="65"/>
        <v>10.146102400376197</v>
      </c>
      <c r="BZ118" s="47">
        <f t="shared" ca="1" si="65"/>
        <v>8.4281153408163565</v>
      </c>
      <c r="CA118" s="47">
        <f t="shared" ca="1" si="65"/>
        <v>8.5054801373125528</v>
      </c>
      <c r="CB118" s="47">
        <f t="shared" ca="1" si="65"/>
        <v>9.3004630511919704</v>
      </c>
      <c r="CC118" s="47">
        <f t="shared" ca="1" si="64"/>
        <v>11.171015661434753</v>
      </c>
      <c r="CD118" s="47">
        <f t="shared" ca="1" si="64"/>
        <v>13.026524749480412</v>
      </c>
      <c r="CE118" s="47">
        <f t="shared" ca="1" si="64"/>
        <v>15.485328524470196</v>
      </c>
      <c r="CF118" s="47">
        <f t="shared" ca="1" si="64"/>
        <v>17.490659360346505</v>
      </c>
      <c r="CG118" s="47">
        <f t="shared" ca="1" si="64"/>
        <v>17.191248581531308</v>
      </c>
      <c r="CH118" s="47">
        <f t="shared" ca="1" si="64"/>
        <v>15.394699860262016</v>
      </c>
      <c r="CI118" s="47">
        <f t="shared" ca="1" si="64"/>
        <v>11.98592988203246</v>
      </c>
      <c r="CJ118" s="47">
        <f t="shared" ca="1" si="64"/>
        <v>11.197549147713062</v>
      </c>
      <c r="CK118" s="47">
        <f t="shared" ca="1" si="64"/>
        <v>10.146102400376197</v>
      </c>
      <c r="CL118" s="47">
        <f t="shared" ca="1" si="64"/>
        <v>8.4281153408163565</v>
      </c>
      <c r="CM118" s="47">
        <f t="shared" ca="1" si="67"/>
        <v>8.5054801373125528</v>
      </c>
      <c r="CN118" s="47">
        <f t="shared" ca="1" si="67"/>
        <v>9.3004630511919704</v>
      </c>
      <c r="CO118" s="47">
        <f t="shared" ca="1" si="67"/>
        <v>11.171015661434753</v>
      </c>
      <c r="CP118" s="47">
        <f t="shared" ca="1" si="67"/>
        <v>13.026524749480412</v>
      </c>
      <c r="CQ118" s="47">
        <f t="shared" ca="1" si="67"/>
        <v>15.485328524470196</v>
      </c>
      <c r="CR118" s="47">
        <f t="shared" ca="1" si="67"/>
        <v>17.490659360346505</v>
      </c>
      <c r="CS118" s="47">
        <f t="shared" ca="1" si="67"/>
        <v>17.191248581531308</v>
      </c>
      <c r="CT118" s="47">
        <f t="shared" ca="1" si="67"/>
        <v>15.394699860262016</v>
      </c>
      <c r="CU118" s="47">
        <f t="shared" ca="1" si="67"/>
        <v>11.98592988203246</v>
      </c>
      <c r="CV118" s="47">
        <f t="shared" ca="1" si="67"/>
        <v>11.197549147713062</v>
      </c>
      <c r="CW118" s="47">
        <f t="shared" ca="1" si="66"/>
        <v>10.146102400376197</v>
      </c>
      <c r="CX118" s="47">
        <f t="shared" ca="1" si="66"/>
        <v>8.4281153408163565</v>
      </c>
      <c r="CY118" s="47">
        <f t="shared" ca="1" si="66"/>
        <v>8.5054801373125528</v>
      </c>
      <c r="CZ118" s="47">
        <f t="shared" ca="1" si="66"/>
        <v>9.3004630511919704</v>
      </c>
      <c r="DA118" s="47">
        <f t="shared" ca="1" si="66"/>
        <v>11.171015661434753</v>
      </c>
      <c r="DB118" s="47">
        <f t="shared" ca="1" si="66"/>
        <v>13.026524749480412</v>
      </c>
      <c r="DC118" s="47">
        <f t="shared" ca="1" si="66"/>
        <v>15.485328524470196</v>
      </c>
      <c r="DD118" s="47">
        <f t="shared" ca="1" si="66"/>
        <v>17.490659360346505</v>
      </c>
    </row>
    <row r="119" spans="1:108" x14ac:dyDescent="0.25">
      <c r="A119" s="40" t="s">
        <v>174</v>
      </c>
      <c r="B119" s="40">
        <v>1706</v>
      </c>
      <c r="C119" s="40" t="s">
        <v>38</v>
      </c>
      <c r="D119" s="40" t="s">
        <v>373</v>
      </c>
      <c r="E119" s="40" t="s">
        <v>130</v>
      </c>
      <c r="F119" s="40">
        <v>29.4</v>
      </c>
      <c r="G119" s="43">
        <v>44945</v>
      </c>
      <c r="I119" s="40" t="s">
        <v>79</v>
      </c>
      <c r="J119" s="40">
        <v>2</v>
      </c>
      <c r="K119" s="40" t="s">
        <v>33</v>
      </c>
      <c r="L119" s="40" t="s">
        <v>158</v>
      </c>
      <c r="M119" s="41"/>
      <c r="N119" s="41">
        <f>VLOOKUP($C119 &amp; $I119 &amp; $K119,FATOR!$A$3:$P$22,COLUMN(E$1),0)</f>
        <v>0.34510552382231963</v>
      </c>
      <c r="O119" s="41">
        <f>VLOOKUP($C119 &amp; $I119 &amp; $K119,FATOR!$A$3:$P$22,COLUMN(F$1),0)</f>
        <v>0.2866705898236856</v>
      </c>
      <c r="P119" s="41">
        <f>VLOOKUP($C119 &amp; $I119 &amp; $K119,FATOR!$A$3:$P$22,COLUMN(G$1),0)</f>
        <v>0.28930204548682154</v>
      </c>
      <c r="Q119" s="41">
        <f>VLOOKUP($C119 &amp; $I119 &amp; $K119,FATOR!$A$3:$P$22,COLUMN(H$1),0)</f>
        <v>0.31634228065278813</v>
      </c>
      <c r="R119" s="41">
        <f>VLOOKUP($C119 &amp; $I119 &amp; $K119,FATOR!$A$3:$P$22,COLUMN(I$1),0)</f>
        <v>0.37996651909642021</v>
      </c>
      <c r="S119" s="41">
        <f>VLOOKUP($C119 &amp; $I119 &amp; $K119,FATOR!$A$3:$P$22,COLUMN(J$1),0)</f>
        <v>0.44307907311157868</v>
      </c>
      <c r="T119" s="41">
        <f>VLOOKUP($C119 &amp; $I119 &amp; $K119,FATOR!$A$3:$P$22,COLUMN(K$1),0)</f>
        <v>0.5267118545738162</v>
      </c>
      <c r="U119" s="41">
        <f>VLOOKUP($C119 &amp; $I119 &amp; $K119,FATOR!$A$3:$P$22,COLUMN(L$1),0)</f>
        <v>0.5949203864063437</v>
      </c>
      <c r="V119" s="41">
        <f>VLOOKUP($C119 &amp; $I119 &amp; $K119,FATOR!$A$3:$P$22,COLUMN(M$1),0)</f>
        <v>0.58473634631058879</v>
      </c>
      <c r="W119" s="41">
        <f>VLOOKUP($C119 &amp; $I119 &amp; $K119,FATOR!$A$3:$P$22,COLUMN(N$1),0)</f>
        <v>0.52362924694768764</v>
      </c>
      <c r="X119" s="41">
        <f>VLOOKUP($C119 &amp; $I119 &amp; $K119,FATOR!$A$3:$P$22,COLUMN(O$1),0)</f>
        <v>0.40768468986504969</v>
      </c>
      <c r="Y119" s="41">
        <f>VLOOKUP($C119 &amp; $I119 &amp; $K119,FATOR!$A$3:$P$22,COLUMN(P$1),0)</f>
        <v>0.38086901862969602</v>
      </c>
      <c r="AA119" s="42">
        <f t="shared" si="41"/>
        <v>10.146102400376197</v>
      </c>
      <c r="AB119" s="42">
        <f t="shared" si="42"/>
        <v>8.4281153408163565</v>
      </c>
      <c r="AC119" s="42">
        <f t="shared" si="43"/>
        <v>8.5054801373125528</v>
      </c>
      <c r="AD119" s="42">
        <f t="shared" si="44"/>
        <v>9.3004630511919704</v>
      </c>
      <c r="AE119" s="42">
        <f t="shared" si="45"/>
        <v>11.171015661434753</v>
      </c>
      <c r="AF119" s="42">
        <f t="shared" si="46"/>
        <v>13.026524749480412</v>
      </c>
      <c r="AG119" s="42">
        <f t="shared" si="47"/>
        <v>15.485328524470196</v>
      </c>
      <c r="AH119" s="42">
        <f t="shared" si="48"/>
        <v>17.490659360346505</v>
      </c>
      <c r="AI119" s="42">
        <f t="shared" si="49"/>
        <v>17.191248581531308</v>
      </c>
      <c r="AJ119" s="42">
        <f t="shared" si="50"/>
        <v>15.394699860262016</v>
      </c>
      <c r="AK119" s="42">
        <f t="shared" si="51"/>
        <v>11.98592988203246</v>
      </c>
      <c r="AL119" s="42">
        <f t="shared" si="52"/>
        <v>11.197549147713062</v>
      </c>
      <c r="AN119" s="43">
        <f t="shared" si="53"/>
        <v>44976</v>
      </c>
      <c r="AO119" s="47">
        <f t="shared" ca="1" si="63"/>
        <v>10.146102400376197</v>
      </c>
      <c r="AP119" s="47">
        <f t="shared" ca="1" si="63"/>
        <v>8.4281153408163565</v>
      </c>
      <c r="AQ119" s="47">
        <f t="shared" ca="1" si="63"/>
        <v>8.5054801373125528</v>
      </c>
      <c r="AR119" s="47">
        <f t="shared" ca="1" si="63"/>
        <v>9.3004630511919704</v>
      </c>
      <c r="AS119" s="47">
        <f t="shared" ca="1" si="63"/>
        <v>11.171015661434753</v>
      </c>
      <c r="AT119" s="47">
        <f t="shared" ca="1" si="63"/>
        <v>13.026524749480412</v>
      </c>
      <c r="AU119" s="47">
        <f t="shared" ca="1" si="63"/>
        <v>15.485328524470196</v>
      </c>
      <c r="AV119" s="47">
        <f t="shared" ca="1" si="63"/>
        <v>17.490659360346505</v>
      </c>
      <c r="AW119" s="47">
        <f t="shared" ca="1" si="63"/>
        <v>17.191248581531308</v>
      </c>
      <c r="AX119" s="47">
        <f t="shared" ca="1" si="63"/>
        <v>15.394699860262016</v>
      </c>
      <c r="AY119" s="47">
        <f t="shared" ca="1" si="62"/>
        <v>11.98592988203246</v>
      </c>
      <c r="AZ119" s="47">
        <f t="shared" ca="1" si="62"/>
        <v>11.197549147713062</v>
      </c>
      <c r="BA119" s="47">
        <f t="shared" ca="1" si="62"/>
        <v>10.146102400376197</v>
      </c>
      <c r="BB119" s="47">
        <f t="shared" ca="1" si="62"/>
        <v>8.4281153408163565</v>
      </c>
      <c r="BC119" s="47">
        <f t="shared" ca="1" si="62"/>
        <v>8.5054801373125528</v>
      </c>
      <c r="BD119" s="47">
        <f t="shared" ca="1" si="62"/>
        <v>9.3004630511919704</v>
      </c>
      <c r="BE119" s="47">
        <f t="shared" ca="1" si="62"/>
        <v>11.171015661434753</v>
      </c>
      <c r="BF119" s="47">
        <f t="shared" ca="1" si="62"/>
        <v>13.026524749480412</v>
      </c>
      <c r="BG119" s="47">
        <f t="shared" ca="1" si="62"/>
        <v>15.485328524470196</v>
      </c>
      <c r="BH119" s="47">
        <f t="shared" ca="1" si="62"/>
        <v>17.490659360346505</v>
      </c>
      <c r="BI119" s="47">
        <f t="shared" ca="1" si="61"/>
        <v>17.191248581531308</v>
      </c>
      <c r="BJ119" s="47">
        <f t="shared" ca="1" si="61"/>
        <v>15.394699860262016</v>
      </c>
      <c r="BK119" s="47">
        <f t="shared" ca="1" si="61"/>
        <v>11.98592988203246</v>
      </c>
      <c r="BL119" s="47">
        <f t="shared" ca="1" si="61"/>
        <v>11.197549147713062</v>
      </c>
      <c r="BM119" s="47">
        <f t="shared" ca="1" si="61"/>
        <v>10.146102400376197</v>
      </c>
      <c r="BN119" s="47">
        <f t="shared" ca="1" si="61"/>
        <v>8.4281153408163565</v>
      </c>
      <c r="BO119" s="47">
        <f t="shared" ca="1" si="61"/>
        <v>8.5054801373125528</v>
      </c>
      <c r="BP119" s="47">
        <f t="shared" ca="1" si="61"/>
        <v>9.3004630511919704</v>
      </c>
      <c r="BQ119" s="47">
        <f t="shared" ca="1" si="61"/>
        <v>11.171015661434753</v>
      </c>
      <c r="BR119" s="47">
        <f t="shared" ca="1" si="61"/>
        <v>13.026524749480412</v>
      </c>
      <c r="BS119" s="47">
        <f t="shared" ca="1" si="65"/>
        <v>15.485328524470196</v>
      </c>
      <c r="BT119" s="47">
        <f t="shared" ca="1" si="65"/>
        <v>17.490659360346505</v>
      </c>
      <c r="BU119" s="47">
        <f t="shared" ca="1" si="65"/>
        <v>17.191248581531308</v>
      </c>
      <c r="BV119" s="47">
        <f t="shared" ca="1" si="65"/>
        <v>15.394699860262016</v>
      </c>
      <c r="BW119" s="47">
        <f t="shared" ca="1" si="65"/>
        <v>11.98592988203246</v>
      </c>
      <c r="BX119" s="47">
        <f t="shared" ca="1" si="65"/>
        <v>11.197549147713062</v>
      </c>
      <c r="BY119" s="47">
        <f t="shared" ca="1" si="65"/>
        <v>10.146102400376197</v>
      </c>
      <c r="BZ119" s="47">
        <f t="shared" ca="1" si="65"/>
        <v>8.4281153408163565</v>
      </c>
      <c r="CA119" s="47">
        <f t="shared" ca="1" si="65"/>
        <v>8.5054801373125528</v>
      </c>
      <c r="CB119" s="47">
        <f t="shared" ca="1" si="65"/>
        <v>9.3004630511919704</v>
      </c>
      <c r="CC119" s="47">
        <f t="shared" ca="1" si="64"/>
        <v>11.171015661434753</v>
      </c>
      <c r="CD119" s="47">
        <f t="shared" ca="1" si="64"/>
        <v>13.026524749480412</v>
      </c>
      <c r="CE119" s="47">
        <f t="shared" ca="1" si="64"/>
        <v>15.485328524470196</v>
      </c>
      <c r="CF119" s="47">
        <f t="shared" ca="1" si="64"/>
        <v>17.490659360346505</v>
      </c>
      <c r="CG119" s="47">
        <f t="shared" ca="1" si="64"/>
        <v>17.191248581531308</v>
      </c>
      <c r="CH119" s="47">
        <f t="shared" ca="1" si="64"/>
        <v>15.394699860262016</v>
      </c>
      <c r="CI119" s="47">
        <f t="shared" ca="1" si="64"/>
        <v>11.98592988203246</v>
      </c>
      <c r="CJ119" s="47">
        <f t="shared" ca="1" si="64"/>
        <v>11.197549147713062</v>
      </c>
      <c r="CK119" s="47">
        <f t="shared" ca="1" si="64"/>
        <v>10.146102400376197</v>
      </c>
      <c r="CL119" s="47">
        <f t="shared" ca="1" si="64"/>
        <v>8.4281153408163565</v>
      </c>
      <c r="CM119" s="47">
        <f t="shared" ca="1" si="67"/>
        <v>8.5054801373125528</v>
      </c>
      <c r="CN119" s="47">
        <f t="shared" ca="1" si="67"/>
        <v>9.3004630511919704</v>
      </c>
      <c r="CO119" s="47">
        <f t="shared" ca="1" si="67"/>
        <v>11.171015661434753</v>
      </c>
      <c r="CP119" s="47">
        <f t="shared" ca="1" si="67"/>
        <v>13.026524749480412</v>
      </c>
      <c r="CQ119" s="47">
        <f t="shared" ca="1" si="67"/>
        <v>15.485328524470196</v>
      </c>
      <c r="CR119" s="47">
        <f t="shared" ca="1" si="67"/>
        <v>17.490659360346505</v>
      </c>
      <c r="CS119" s="47">
        <f t="shared" ca="1" si="67"/>
        <v>17.191248581531308</v>
      </c>
      <c r="CT119" s="47">
        <f t="shared" ca="1" si="67"/>
        <v>15.394699860262016</v>
      </c>
      <c r="CU119" s="47">
        <f t="shared" ca="1" si="67"/>
        <v>11.98592988203246</v>
      </c>
      <c r="CV119" s="47">
        <f t="shared" ca="1" si="67"/>
        <v>11.197549147713062</v>
      </c>
      <c r="CW119" s="47">
        <f t="shared" ca="1" si="66"/>
        <v>10.146102400376197</v>
      </c>
      <c r="CX119" s="47">
        <f t="shared" ca="1" si="66"/>
        <v>8.4281153408163565</v>
      </c>
      <c r="CY119" s="47">
        <f t="shared" ca="1" si="66"/>
        <v>8.5054801373125528</v>
      </c>
      <c r="CZ119" s="47">
        <f t="shared" ca="1" si="66"/>
        <v>9.3004630511919704</v>
      </c>
      <c r="DA119" s="47">
        <f t="shared" ca="1" si="66"/>
        <v>11.171015661434753</v>
      </c>
      <c r="DB119" s="47">
        <f t="shared" ca="1" si="66"/>
        <v>13.026524749480412</v>
      </c>
      <c r="DC119" s="47">
        <f t="shared" ca="1" si="66"/>
        <v>15.485328524470196</v>
      </c>
      <c r="DD119" s="47">
        <f t="shared" ca="1" si="66"/>
        <v>17.490659360346505</v>
      </c>
    </row>
    <row r="120" spans="1:108" x14ac:dyDescent="0.25">
      <c r="A120" s="40" t="s">
        <v>174</v>
      </c>
      <c r="B120" s="40">
        <v>1707</v>
      </c>
      <c r="C120" s="40" t="s">
        <v>38</v>
      </c>
      <c r="D120" s="40" t="s">
        <v>374</v>
      </c>
      <c r="E120" s="40" t="s">
        <v>130</v>
      </c>
      <c r="F120" s="40">
        <v>29.4</v>
      </c>
      <c r="G120" s="43">
        <v>44945</v>
      </c>
      <c r="I120" s="40" t="s">
        <v>79</v>
      </c>
      <c r="J120" s="40">
        <v>2</v>
      </c>
      <c r="K120" s="40" t="s">
        <v>33</v>
      </c>
      <c r="L120" s="40" t="s">
        <v>158</v>
      </c>
      <c r="M120" s="41"/>
      <c r="N120" s="41">
        <f>VLOOKUP($C120 &amp; $I120 &amp; $K120,FATOR!$A$3:$P$22,COLUMN(E$1),0)</f>
        <v>0.34510552382231963</v>
      </c>
      <c r="O120" s="41">
        <f>VLOOKUP($C120 &amp; $I120 &amp; $K120,FATOR!$A$3:$P$22,COLUMN(F$1),0)</f>
        <v>0.2866705898236856</v>
      </c>
      <c r="P120" s="41">
        <f>VLOOKUP($C120 &amp; $I120 &amp; $K120,FATOR!$A$3:$P$22,COLUMN(G$1),0)</f>
        <v>0.28930204548682154</v>
      </c>
      <c r="Q120" s="41">
        <f>VLOOKUP($C120 &amp; $I120 &amp; $K120,FATOR!$A$3:$P$22,COLUMN(H$1),0)</f>
        <v>0.31634228065278813</v>
      </c>
      <c r="R120" s="41">
        <f>VLOOKUP($C120 &amp; $I120 &amp; $K120,FATOR!$A$3:$P$22,COLUMN(I$1),0)</f>
        <v>0.37996651909642021</v>
      </c>
      <c r="S120" s="41">
        <f>VLOOKUP($C120 &amp; $I120 &amp; $K120,FATOR!$A$3:$P$22,COLUMN(J$1),0)</f>
        <v>0.44307907311157868</v>
      </c>
      <c r="T120" s="41">
        <f>VLOOKUP($C120 &amp; $I120 &amp; $K120,FATOR!$A$3:$P$22,COLUMN(K$1),0)</f>
        <v>0.5267118545738162</v>
      </c>
      <c r="U120" s="41">
        <f>VLOOKUP($C120 &amp; $I120 &amp; $K120,FATOR!$A$3:$P$22,COLUMN(L$1),0)</f>
        <v>0.5949203864063437</v>
      </c>
      <c r="V120" s="41">
        <f>VLOOKUP($C120 &amp; $I120 &amp; $K120,FATOR!$A$3:$P$22,COLUMN(M$1),0)</f>
        <v>0.58473634631058879</v>
      </c>
      <c r="W120" s="41">
        <f>VLOOKUP($C120 &amp; $I120 &amp; $K120,FATOR!$A$3:$P$22,COLUMN(N$1),0)</f>
        <v>0.52362924694768764</v>
      </c>
      <c r="X120" s="41">
        <f>VLOOKUP($C120 &amp; $I120 &amp; $K120,FATOR!$A$3:$P$22,COLUMN(O$1),0)</f>
        <v>0.40768468986504969</v>
      </c>
      <c r="Y120" s="41">
        <f>VLOOKUP($C120 &amp; $I120 &amp; $K120,FATOR!$A$3:$P$22,COLUMN(P$1),0)</f>
        <v>0.38086901862969602</v>
      </c>
      <c r="AA120" s="42">
        <f t="shared" si="41"/>
        <v>10.146102400376197</v>
      </c>
      <c r="AB120" s="42">
        <f t="shared" si="42"/>
        <v>8.4281153408163565</v>
      </c>
      <c r="AC120" s="42">
        <f t="shared" si="43"/>
        <v>8.5054801373125528</v>
      </c>
      <c r="AD120" s="42">
        <f t="shared" si="44"/>
        <v>9.3004630511919704</v>
      </c>
      <c r="AE120" s="42">
        <f t="shared" si="45"/>
        <v>11.171015661434753</v>
      </c>
      <c r="AF120" s="42">
        <f t="shared" si="46"/>
        <v>13.026524749480412</v>
      </c>
      <c r="AG120" s="42">
        <f t="shared" si="47"/>
        <v>15.485328524470196</v>
      </c>
      <c r="AH120" s="42">
        <f t="shared" si="48"/>
        <v>17.490659360346505</v>
      </c>
      <c r="AI120" s="42">
        <f t="shared" si="49"/>
        <v>17.191248581531308</v>
      </c>
      <c r="AJ120" s="42">
        <f t="shared" si="50"/>
        <v>15.394699860262016</v>
      </c>
      <c r="AK120" s="42">
        <f t="shared" si="51"/>
        <v>11.98592988203246</v>
      </c>
      <c r="AL120" s="42">
        <f t="shared" si="52"/>
        <v>11.197549147713062</v>
      </c>
      <c r="AN120" s="43">
        <f t="shared" si="53"/>
        <v>44976</v>
      </c>
      <c r="AO120" s="47">
        <f t="shared" ca="1" si="63"/>
        <v>10.146102400376197</v>
      </c>
      <c r="AP120" s="47">
        <f t="shared" ca="1" si="63"/>
        <v>8.4281153408163565</v>
      </c>
      <c r="AQ120" s="47">
        <f t="shared" ca="1" si="63"/>
        <v>8.5054801373125528</v>
      </c>
      <c r="AR120" s="47">
        <f t="shared" ca="1" si="63"/>
        <v>9.3004630511919704</v>
      </c>
      <c r="AS120" s="47">
        <f t="shared" ca="1" si="63"/>
        <v>11.171015661434753</v>
      </c>
      <c r="AT120" s="47">
        <f t="shared" ca="1" si="63"/>
        <v>13.026524749480412</v>
      </c>
      <c r="AU120" s="47">
        <f t="shared" ca="1" si="63"/>
        <v>15.485328524470196</v>
      </c>
      <c r="AV120" s="47">
        <f t="shared" ca="1" si="63"/>
        <v>17.490659360346505</v>
      </c>
      <c r="AW120" s="47">
        <f t="shared" ca="1" si="63"/>
        <v>17.191248581531308</v>
      </c>
      <c r="AX120" s="47">
        <f t="shared" ca="1" si="63"/>
        <v>15.394699860262016</v>
      </c>
      <c r="AY120" s="47">
        <f t="shared" ca="1" si="62"/>
        <v>11.98592988203246</v>
      </c>
      <c r="AZ120" s="47">
        <f t="shared" ca="1" si="62"/>
        <v>11.197549147713062</v>
      </c>
      <c r="BA120" s="47">
        <f t="shared" ca="1" si="62"/>
        <v>10.146102400376197</v>
      </c>
      <c r="BB120" s="47">
        <f t="shared" ca="1" si="62"/>
        <v>8.4281153408163565</v>
      </c>
      <c r="BC120" s="47">
        <f t="shared" ca="1" si="62"/>
        <v>8.5054801373125528</v>
      </c>
      <c r="BD120" s="47">
        <f t="shared" ca="1" si="62"/>
        <v>9.3004630511919704</v>
      </c>
      <c r="BE120" s="47">
        <f t="shared" ca="1" si="62"/>
        <v>11.171015661434753</v>
      </c>
      <c r="BF120" s="47">
        <f t="shared" ca="1" si="62"/>
        <v>13.026524749480412</v>
      </c>
      <c r="BG120" s="47">
        <f t="shared" ca="1" si="62"/>
        <v>15.485328524470196</v>
      </c>
      <c r="BH120" s="47">
        <f t="shared" ca="1" si="62"/>
        <v>17.490659360346505</v>
      </c>
      <c r="BI120" s="47">
        <f t="shared" ca="1" si="61"/>
        <v>17.191248581531308</v>
      </c>
      <c r="BJ120" s="47">
        <f t="shared" ca="1" si="61"/>
        <v>15.394699860262016</v>
      </c>
      <c r="BK120" s="47">
        <f t="shared" ca="1" si="61"/>
        <v>11.98592988203246</v>
      </c>
      <c r="BL120" s="47">
        <f t="shared" ca="1" si="61"/>
        <v>11.197549147713062</v>
      </c>
      <c r="BM120" s="47">
        <f t="shared" ca="1" si="61"/>
        <v>10.146102400376197</v>
      </c>
      <c r="BN120" s="47">
        <f t="shared" ca="1" si="61"/>
        <v>8.4281153408163565</v>
      </c>
      <c r="BO120" s="47">
        <f t="shared" ca="1" si="61"/>
        <v>8.5054801373125528</v>
      </c>
      <c r="BP120" s="47">
        <f t="shared" ca="1" si="61"/>
        <v>9.3004630511919704</v>
      </c>
      <c r="BQ120" s="47">
        <f t="shared" ca="1" si="61"/>
        <v>11.171015661434753</v>
      </c>
      <c r="BR120" s="47">
        <f t="shared" ca="1" si="61"/>
        <v>13.026524749480412</v>
      </c>
      <c r="BS120" s="47">
        <f t="shared" ca="1" si="65"/>
        <v>15.485328524470196</v>
      </c>
      <c r="BT120" s="47">
        <f t="shared" ca="1" si="65"/>
        <v>17.490659360346505</v>
      </c>
      <c r="BU120" s="47">
        <f t="shared" ca="1" si="65"/>
        <v>17.191248581531308</v>
      </c>
      <c r="BV120" s="47">
        <f t="shared" ca="1" si="65"/>
        <v>15.394699860262016</v>
      </c>
      <c r="BW120" s="47">
        <f t="shared" ca="1" si="65"/>
        <v>11.98592988203246</v>
      </c>
      <c r="BX120" s="47">
        <f t="shared" ca="1" si="65"/>
        <v>11.197549147713062</v>
      </c>
      <c r="BY120" s="47">
        <f t="shared" ca="1" si="65"/>
        <v>10.146102400376197</v>
      </c>
      <c r="BZ120" s="47">
        <f t="shared" ca="1" si="65"/>
        <v>8.4281153408163565</v>
      </c>
      <c r="CA120" s="47">
        <f t="shared" ca="1" si="65"/>
        <v>8.5054801373125528</v>
      </c>
      <c r="CB120" s="47">
        <f t="shared" ca="1" si="65"/>
        <v>9.3004630511919704</v>
      </c>
      <c r="CC120" s="47">
        <f t="shared" ca="1" si="64"/>
        <v>11.171015661434753</v>
      </c>
      <c r="CD120" s="47">
        <f t="shared" ca="1" si="64"/>
        <v>13.026524749480412</v>
      </c>
      <c r="CE120" s="47">
        <f t="shared" ca="1" si="64"/>
        <v>15.485328524470196</v>
      </c>
      <c r="CF120" s="47">
        <f t="shared" ca="1" si="64"/>
        <v>17.490659360346505</v>
      </c>
      <c r="CG120" s="47">
        <f t="shared" ca="1" si="64"/>
        <v>17.191248581531308</v>
      </c>
      <c r="CH120" s="47">
        <f t="shared" ca="1" si="64"/>
        <v>15.394699860262016</v>
      </c>
      <c r="CI120" s="47">
        <f t="shared" ca="1" si="64"/>
        <v>11.98592988203246</v>
      </c>
      <c r="CJ120" s="47">
        <f t="shared" ca="1" si="64"/>
        <v>11.197549147713062</v>
      </c>
      <c r="CK120" s="47">
        <f t="shared" ca="1" si="64"/>
        <v>10.146102400376197</v>
      </c>
      <c r="CL120" s="47">
        <f t="shared" ca="1" si="64"/>
        <v>8.4281153408163565</v>
      </c>
      <c r="CM120" s="47">
        <f t="shared" ca="1" si="67"/>
        <v>8.5054801373125528</v>
      </c>
      <c r="CN120" s="47">
        <f t="shared" ca="1" si="67"/>
        <v>9.3004630511919704</v>
      </c>
      <c r="CO120" s="47">
        <f t="shared" ca="1" si="67"/>
        <v>11.171015661434753</v>
      </c>
      <c r="CP120" s="47">
        <f t="shared" ca="1" si="67"/>
        <v>13.026524749480412</v>
      </c>
      <c r="CQ120" s="47">
        <f t="shared" ca="1" si="67"/>
        <v>15.485328524470196</v>
      </c>
      <c r="CR120" s="47">
        <f t="shared" ca="1" si="67"/>
        <v>17.490659360346505</v>
      </c>
      <c r="CS120" s="47">
        <f t="shared" ca="1" si="67"/>
        <v>17.191248581531308</v>
      </c>
      <c r="CT120" s="47">
        <f t="shared" ca="1" si="67"/>
        <v>15.394699860262016</v>
      </c>
      <c r="CU120" s="47">
        <f t="shared" ca="1" si="67"/>
        <v>11.98592988203246</v>
      </c>
      <c r="CV120" s="47">
        <f t="shared" ca="1" si="67"/>
        <v>11.197549147713062</v>
      </c>
      <c r="CW120" s="47">
        <f t="shared" ca="1" si="66"/>
        <v>10.146102400376197</v>
      </c>
      <c r="CX120" s="47">
        <f t="shared" ca="1" si="66"/>
        <v>8.4281153408163565</v>
      </c>
      <c r="CY120" s="47">
        <f t="shared" ca="1" si="66"/>
        <v>8.5054801373125528</v>
      </c>
      <c r="CZ120" s="47">
        <f t="shared" ca="1" si="66"/>
        <v>9.3004630511919704</v>
      </c>
      <c r="DA120" s="47">
        <f t="shared" ca="1" si="66"/>
        <v>11.171015661434753</v>
      </c>
      <c r="DB120" s="47">
        <f t="shared" ca="1" si="66"/>
        <v>13.026524749480412</v>
      </c>
      <c r="DC120" s="47">
        <f t="shared" ca="1" si="66"/>
        <v>15.485328524470196</v>
      </c>
      <c r="DD120" s="47">
        <f t="shared" ca="1" si="66"/>
        <v>17.490659360346505</v>
      </c>
    </row>
    <row r="121" spans="1:108" x14ac:dyDescent="0.25">
      <c r="A121" s="40" t="s">
        <v>174</v>
      </c>
      <c r="B121" s="40">
        <v>1708</v>
      </c>
      <c r="C121" s="40" t="s">
        <v>38</v>
      </c>
      <c r="D121" s="40" t="s">
        <v>375</v>
      </c>
      <c r="E121" s="40" t="s">
        <v>130</v>
      </c>
      <c r="F121" s="40">
        <v>33.6</v>
      </c>
      <c r="G121" s="43">
        <v>44945</v>
      </c>
      <c r="I121" s="40" t="s">
        <v>79</v>
      </c>
      <c r="J121" s="40">
        <v>2</v>
      </c>
      <c r="K121" s="40" t="s">
        <v>33</v>
      </c>
      <c r="L121" s="40" t="s">
        <v>158</v>
      </c>
      <c r="M121" s="41"/>
      <c r="N121" s="41">
        <f>VLOOKUP($C121 &amp; $I121 &amp; $K121,FATOR!$A$3:$P$22,COLUMN(E$1),0)</f>
        <v>0.34510552382231963</v>
      </c>
      <c r="O121" s="41">
        <f>VLOOKUP($C121 &amp; $I121 &amp; $K121,FATOR!$A$3:$P$22,COLUMN(F$1),0)</f>
        <v>0.2866705898236856</v>
      </c>
      <c r="P121" s="41">
        <f>VLOOKUP($C121 &amp; $I121 &amp; $K121,FATOR!$A$3:$P$22,COLUMN(G$1),0)</f>
        <v>0.28930204548682154</v>
      </c>
      <c r="Q121" s="41">
        <f>VLOOKUP($C121 &amp; $I121 &amp; $K121,FATOR!$A$3:$P$22,COLUMN(H$1),0)</f>
        <v>0.31634228065278813</v>
      </c>
      <c r="R121" s="41">
        <f>VLOOKUP($C121 &amp; $I121 &amp; $K121,FATOR!$A$3:$P$22,COLUMN(I$1),0)</f>
        <v>0.37996651909642021</v>
      </c>
      <c r="S121" s="41">
        <f>VLOOKUP($C121 &amp; $I121 &amp; $K121,FATOR!$A$3:$P$22,COLUMN(J$1),0)</f>
        <v>0.44307907311157868</v>
      </c>
      <c r="T121" s="41">
        <f>VLOOKUP($C121 &amp; $I121 &amp; $K121,FATOR!$A$3:$P$22,COLUMN(K$1),0)</f>
        <v>0.5267118545738162</v>
      </c>
      <c r="U121" s="41">
        <f>VLOOKUP($C121 &amp; $I121 &amp; $K121,FATOR!$A$3:$P$22,COLUMN(L$1),0)</f>
        <v>0.5949203864063437</v>
      </c>
      <c r="V121" s="41">
        <f>VLOOKUP($C121 &amp; $I121 &amp; $K121,FATOR!$A$3:$P$22,COLUMN(M$1),0)</f>
        <v>0.58473634631058879</v>
      </c>
      <c r="W121" s="41">
        <f>VLOOKUP($C121 &amp; $I121 &amp; $K121,FATOR!$A$3:$P$22,COLUMN(N$1),0)</f>
        <v>0.52362924694768764</v>
      </c>
      <c r="X121" s="41">
        <f>VLOOKUP($C121 &amp; $I121 &amp; $K121,FATOR!$A$3:$P$22,COLUMN(O$1),0)</f>
        <v>0.40768468986504969</v>
      </c>
      <c r="Y121" s="41">
        <f>VLOOKUP($C121 &amp; $I121 &amp; $K121,FATOR!$A$3:$P$22,COLUMN(P$1),0)</f>
        <v>0.38086901862969602</v>
      </c>
      <c r="AA121" s="42">
        <f t="shared" si="41"/>
        <v>11.59554560042994</v>
      </c>
      <c r="AB121" s="42">
        <f t="shared" si="42"/>
        <v>9.6321318180758357</v>
      </c>
      <c r="AC121" s="42">
        <f t="shared" si="43"/>
        <v>9.7205487283572047</v>
      </c>
      <c r="AD121" s="42">
        <f t="shared" si="44"/>
        <v>10.629100629933681</v>
      </c>
      <c r="AE121" s="42">
        <f t="shared" si="45"/>
        <v>12.76687504163972</v>
      </c>
      <c r="AF121" s="42">
        <f t="shared" si="46"/>
        <v>14.887456856549043</v>
      </c>
      <c r="AG121" s="42">
        <f t="shared" si="47"/>
        <v>17.697518313680224</v>
      </c>
      <c r="AH121" s="42">
        <f t="shared" si="48"/>
        <v>19.989324983253148</v>
      </c>
      <c r="AI121" s="42">
        <f t="shared" si="49"/>
        <v>19.647141236035786</v>
      </c>
      <c r="AJ121" s="42">
        <f t="shared" si="50"/>
        <v>17.593942697442305</v>
      </c>
      <c r="AK121" s="42">
        <f t="shared" si="51"/>
        <v>13.69820557946567</v>
      </c>
      <c r="AL121" s="42">
        <f t="shared" si="52"/>
        <v>12.797199025957786</v>
      </c>
      <c r="AN121" s="43">
        <f t="shared" si="53"/>
        <v>44976</v>
      </c>
      <c r="AO121" s="47">
        <f t="shared" ca="1" si="63"/>
        <v>11.59554560042994</v>
      </c>
      <c r="AP121" s="47">
        <f t="shared" ca="1" si="63"/>
        <v>9.6321318180758357</v>
      </c>
      <c r="AQ121" s="47">
        <f t="shared" ca="1" si="63"/>
        <v>9.7205487283572047</v>
      </c>
      <c r="AR121" s="47">
        <f t="shared" ca="1" si="63"/>
        <v>10.629100629933681</v>
      </c>
      <c r="AS121" s="47">
        <f t="shared" ca="1" si="63"/>
        <v>12.76687504163972</v>
      </c>
      <c r="AT121" s="47">
        <f t="shared" ca="1" si="63"/>
        <v>14.887456856549043</v>
      </c>
      <c r="AU121" s="47">
        <f t="shared" ca="1" si="63"/>
        <v>17.697518313680224</v>
      </c>
      <c r="AV121" s="47">
        <f t="shared" ca="1" si="63"/>
        <v>19.989324983253148</v>
      </c>
      <c r="AW121" s="47">
        <f t="shared" ca="1" si="63"/>
        <v>19.647141236035786</v>
      </c>
      <c r="AX121" s="47">
        <f t="shared" ca="1" si="63"/>
        <v>17.593942697442305</v>
      </c>
      <c r="AY121" s="47">
        <f t="shared" ca="1" si="62"/>
        <v>13.69820557946567</v>
      </c>
      <c r="AZ121" s="47">
        <f t="shared" ca="1" si="62"/>
        <v>12.797199025957786</v>
      </c>
      <c r="BA121" s="47">
        <f t="shared" ca="1" si="62"/>
        <v>11.59554560042994</v>
      </c>
      <c r="BB121" s="47">
        <f t="shared" ca="1" si="62"/>
        <v>9.6321318180758357</v>
      </c>
      <c r="BC121" s="47">
        <f t="shared" ca="1" si="62"/>
        <v>9.7205487283572047</v>
      </c>
      <c r="BD121" s="47">
        <f t="shared" ca="1" si="62"/>
        <v>10.629100629933681</v>
      </c>
      <c r="BE121" s="47">
        <f t="shared" ca="1" si="62"/>
        <v>12.76687504163972</v>
      </c>
      <c r="BF121" s="47">
        <f t="shared" ca="1" si="62"/>
        <v>14.887456856549043</v>
      </c>
      <c r="BG121" s="47">
        <f t="shared" ca="1" si="62"/>
        <v>17.697518313680224</v>
      </c>
      <c r="BH121" s="47">
        <f t="shared" ca="1" si="62"/>
        <v>19.989324983253148</v>
      </c>
      <c r="BI121" s="47">
        <f t="shared" ca="1" si="61"/>
        <v>19.647141236035786</v>
      </c>
      <c r="BJ121" s="47">
        <f t="shared" ca="1" si="61"/>
        <v>17.593942697442305</v>
      </c>
      <c r="BK121" s="47">
        <f t="shared" ca="1" si="61"/>
        <v>13.69820557946567</v>
      </c>
      <c r="BL121" s="47">
        <f t="shared" ca="1" si="61"/>
        <v>12.797199025957786</v>
      </c>
      <c r="BM121" s="47">
        <f t="shared" ca="1" si="61"/>
        <v>11.59554560042994</v>
      </c>
      <c r="BN121" s="47">
        <f t="shared" ca="1" si="61"/>
        <v>9.6321318180758357</v>
      </c>
      <c r="BO121" s="47">
        <f t="shared" ca="1" si="61"/>
        <v>9.7205487283572047</v>
      </c>
      <c r="BP121" s="47">
        <f t="shared" ca="1" si="61"/>
        <v>10.629100629933681</v>
      </c>
      <c r="BQ121" s="47">
        <f t="shared" ca="1" si="61"/>
        <v>12.76687504163972</v>
      </c>
      <c r="BR121" s="47">
        <f t="shared" ca="1" si="61"/>
        <v>14.887456856549043</v>
      </c>
      <c r="BS121" s="47">
        <f t="shared" ca="1" si="65"/>
        <v>17.697518313680224</v>
      </c>
      <c r="BT121" s="47">
        <f t="shared" ca="1" si="65"/>
        <v>19.989324983253148</v>
      </c>
      <c r="BU121" s="47">
        <f t="shared" ca="1" si="65"/>
        <v>19.647141236035786</v>
      </c>
      <c r="BV121" s="47">
        <f t="shared" ca="1" si="65"/>
        <v>17.593942697442305</v>
      </c>
      <c r="BW121" s="47">
        <f t="shared" ca="1" si="65"/>
        <v>13.69820557946567</v>
      </c>
      <c r="BX121" s="47">
        <f t="shared" ca="1" si="65"/>
        <v>12.797199025957786</v>
      </c>
      <c r="BY121" s="47">
        <f t="shared" ca="1" si="65"/>
        <v>11.59554560042994</v>
      </c>
      <c r="BZ121" s="47">
        <f t="shared" ca="1" si="65"/>
        <v>9.6321318180758357</v>
      </c>
      <c r="CA121" s="47">
        <f t="shared" ca="1" si="65"/>
        <v>9.7205487283572047</v>
      </c>
      <c r="CB121" s="47">
        <f t="shared" ca="1" si="65"/>
        <v>10.629100629933681</v>
      </c>
      <c r="CC121" s="47">
        <f t="shared" ca="1" si="64"/>
        <v>12.76687504163972</v>
      </c>
      <c r="CD121" s="47">
        <f t="shared" ca="1" si="64"/>
        <v>14.887456856549043</v>
      </c>
      <c r="CE121" s="47">
        <f t="shared" ca="1" si="64"/>
        <v>17.697518313680224</v>
      </c>
      <c r="CF121" s="47">
        <f t="shared" ca="1" si="64"/>
        <v>19.989324983253148</v>
      </c>
      <c r="CG121" s="47">
        <f t="shared" ca="1" si="64"/>
        <v>19.647141236035786</v>
      </c>
      <c r="CH121" s="47">
        <f t="shared" ca="1" si="64"/>
        <v>17.593942697442305</v>
      </c>
      <c r="CI121" s="47">
        <f t="shared" ca="1" si="64"/>
        <v>13.69820557946567</v>
      </c>
      <c r="CJ121" s="47">
        <f t="shared" ca="1" si="64"/>
        <v>12.797199025957786</v>
      </c>
      <c r="CK121" s="47">
        <f t="shared" ca="1" si="64"/>
        <v>11.59554560042994</v>
      </c>
      <c r="CL121" s="47">
        <f t="shared" ca="1" si="64"/>
        <v>9.6321318180758357</v>
      </c>
      <c r="CM121" s="47">
        <f t="shared" ca="1" si="67"/>
        <v>9.7205487283572047</v>
      </c>
      <c r="CN121" s="47">
        <f t="shared" ca="1" si="67"/>
        <v>10.629100629933681</v>
      </c>
      <c r="CO121" s="47">
        <f t="shared" ca="1" si="67"/>
        <v>12.76687504163972</v>
      </c>
      <c r="CP121" s="47">
        <f t="shared" ca="1" si="67"/>
        <v>14.887456856549043</v>
      </c>
      <c r="CQ121" s="47">
        <f t="shared" ca="1" si="67"/>
        <v>17.697518313680224</v>
      </c>
      <c r="CR121" s="47">
        <f t="shared" ca="1" si="67"/>
        <v>19.989324983253148</v>
      </c>
      <c r="CS121" s="47">
        <f t="shared" ca="1" si="67"/>
        <v>19.647141236035786</v>
      </c>
      <c r="CT121" s="47">
        <f t="shared" ca="1" si="67"/>
        <v>17.593942697442305</v>
      </c>
      <c r="CU121" s="47">
        <f t="shared" ca="1" si="67"/>
        <v>13.69820557946567</v>
      </c>
      <c r="CV121" s="47">
        <f t="shared" ca="1" si="67"/>
        <v>12.797199025957786</v>
      </c>
      <c r="CW121" s="47">
        <f t="shared" ca="1" si="66"/>
        <v>11.59554560042994</v>
      </c>
      <c r="CX121" s="47">
        <f t="shared" ca="1" si="66"/>
        <v>9.6321318180758357</v>
      </c>
      <c r="CY121" s="47">
        <f t="shared" ca="1" si="66"/>
        <v>9.7205487283572047</v>
      </c>
      <c r="CZ121" s="47">
        <f t="shared" ca="1" si="66"/>
        <v>10.629100629933681</v>
      </c>
      <c r="DA121" s="47">
        <f t="shared" ca="1" si="66"/>
        <v>12.76687504163972</v>
      </c>
      <c r="DB121" s="47">
        <f t="shared" ca="1" si="66"/>
        <v>14.887456856549043</v>
      </c>
      <c r="DC121" s="47">
        <f t="shared" ca="1" si="66"/>
        <v>17.697518313680224</v>
      </c>
      <c r="DD121" s="47">
        <f t="shared" ca="1" si="66"/>
        <v>19.989324983253148</v>
      </c>
    </row>
    <row r="122" spans="1:108" x14ac:dyDescent="0.25">
      <c r="A122" s="40" t="s">
        <v>138</v>
      </c>
      <c r="B122" s="40">
        <v>2612</v>
      </c>
      <c r="C122" s="40" t="s">
        <v>38</v>
      </c>
      <c r="D122" s="40" t="s">
        <v>1395</v>
      </c>
      <c r="E122" s="40" t="s">
        <v>130</v>
      </c>
      <c r="F122" s="40">
        <v>36</v>
      </c>
      <c r="G122" s="43">
        <v>45352</v>
      </c>
      <c r="I122" s="40" t="s">
        <v>79</v>
      </c>
      <c r="J122" s="40">
        <v>1</v>
      </c>
      <c r="K122" s="40" t="s">
        <v>33</v>
      </c>
      <c r="L122" s="40" t="s">
        <v>133</v>
      </c>
      <c r="M122" s="41"/>
      <c r="N122" s="41">
        <f>VLOOKUP($C122 &amp; $I122 &amp; $K122,FATOR!$A$3:$P$22,COLUMN(E$1),0)</f>
        <v>0.34510552382231963</v>
      </c>
      <c r="O122" s="41">
        <f>VLOOKUP($C122 &amp; $I122 &amp; $K122,FATOR!$A$3:$P$22,COLUMN(F$1),0)</f>
        <v>0.2866705898236856</v>
      </c>
      <c r="P122" s="41">
        <f>VLOOKUP($C122 &amp; $I122 &amp; $K122,FATOR!$A$3:$P$22,COLUMN(G$1),0)</f>
        <v>0.28930204548682154</v>
      </c>
      <c r="Q122" s="41">
        <f>VLOOKUP($C122 &amp; $I122 &amp; $K122,FATOR!$A$3:$P$22,COLUMN(H$1),0)</f>
        <v>0.31634228065278813</v>
      </c>
      <c r="R122" s="41">
        <f>VLOOKUP($C122 &amp; $I122 &amp; $K122,FATOR!$A$3:$P$22,COLUMN(I$1),0)</f>
        <v>0.37996651909642021</v>
      </c>
      <c r="S122" s="41">
        <f>VLOOKUP($C122 &amp; $I122 &amp; $K122,FATOR!$A$3:$P$22,COLUMN(J$1),0)</f>
        <v>0.44307907311157868</v>
      </c>
      <c r="T122" s="41">
        <f>VLOOKUP($C122 &amp; $I122 &amp; $K122,FATOR!$A$3:$P$22,COLUMN(K$1),0)</f>
        <v>0.5267118545738162</v>
      </c>
      <c r="U122" s="41">
        <f>VLOOKUP($C122 &amp; $I122 &amp; $K122,FATOR!$A$3:$P$22,COLUMN(L$1),0)</f>
        <v>0.5949203864063437</v>
      </c>
      <c r="V122" s="41">
        <f>VLOOKUP($C122 &amp; $I122 &amp; $K122,FATOR!$A$3:$P$22,COLUMN(M$1),0)</f>
        <v>0.58473634631058879</v>
      </c>
      <c r="W122" s="41">
        <f>VLOOKUP($C122 &amp; $I122 &amp; $K122,FATOR!$A$3:$P$22,COLUMN(N$1),0)</f>
        <v>0.52362924694768764</v>
      </c>
      <c r="X122" s="41">
        <f>VLOOKUP($C122 &amp; $I122 &amp; $K122,FATOR!$A$3:$P$22,COLUMN(O$1),0)</f>
        <v>0.40768468986504969</v>
      </c>
      <c r="Y122" s="41">
        <f>VLOOKUP($C122 &amp; $I122 &amp; $K122,FATOR!$A$3:$P$22,COLUMN(P$1),0)</f>
        <v>0.38086901862969602</v>
      </c>
      <c r="AA122" s="42">
        <f t="shared" si="41"/>
        <v>12.423798857603506</v>
      </c>
      <c r="AB122" s="42">
        <f t="shared" si="42"/>
        <v>10.320141233652681</v>
      </c>
      <c r="AC122" s="42">
        <f t="shared" si="43"/>
        <v>10.414873637525575</v>
      </c>
      <c r="AD122" s="42">
        <f t="shared" si="44"/>
        <v>11.388322103500373</v>
      </c>
      <c r="AE122" s="42">
        <f t="shared" si="45"/>
        <v>13.678794687471127</v>
      </c>
      <c r="AF122" s="42">
        <f t="shared" si="46"/>
        <v>15.950846632016832</v>
      </c>
      <c r="AG122" s="42">
        <f t="shared" si="47"/>
        <v>18.961626764657382</v>
      </c>
      <c r="AH122" s="42">
        <f t="shared" si="48"/>
        <v>21.417133910628372</v>
      </c>
      <c r="AI122" s="42">
        <f t="shared" si="49"/>
        <v>21.050508467181196</v>
      </c>
      <c r="AJ122" s="42">
        <f t="shared" si="50"/>
        <v>18.850652890116756</v>
      </c>
      <c r="AK122" s="42">
        <f t="shared" si="51"/>
        <v>14.676648835141789</v>
      </c>
      <c r="AL122" s="42">
        <f t="shared" si="52"/>
        <v>13.711284670669057</v>
      </c>
      <c r="AN122" s="43">
        <f t="shared" si="53"/>
        <v>45352</v>
      </c>
      <c r="AO122" s="47" t="str">
        <f t="shared" ca="1" si="63"/>
        <v/>
      </c>
      <c r="AP122" s="47" t="str">
        <f t="shared" ca="1" si="63"/>
        <v/>
      </c>
      <c r="AQ122" s="47">
        <f t="shared" ca="1" si="63"/>
        <v>10.414873637525575</v>
      </c>
      <c r="AR122" s="47">
        <f t="shared" ca="1" si="63"/>
        <v>11.388322103500373</v>
      </c>
      <c r="AS122" s="47">
        <f t="shared" ca="1" si="63"/>
        <v>13.678794687471127</v>
      </c>
      <c r="AT122" s="47">
        <f t="shared" ca="1" si="63"/>
        <v>15.950846632016832</v>
      </c>
      <c r="AU122" s="47">
        <f t="shared" ca="1" si="63"/>
        <v>18.961626764657382</v>
      </c>
      <c r="AV122" s="47">
        <f t="shared" ca="1" si="63"/>
        <v>21.417133910628372</v>
      </c>
      <c r="AW122" s="47">
        <f t="shared" ca="1" si="63"/>
        <v>21.050508467181196</v>
      </c>
      <c r="AX122" s="47">
        <f t="shared" ca="1" si="63"/>
        <v>18.850652890116756</v>
      </c>
      <c r="AY122" s="47">
        <f t="shared" ca="1" si="62"/>
        <v>14.676648835141789</v>
      </c>
      <c r="AZ122" s="47">
        <f t="shared" ca="1" si="62"/>
        <v>13.711284670669057</v>
      </c>
      <c r="BA122" s="47">
        <f t="shared" ca="1" si="62"/>
        <v>12.423798857603506</v>
      </c>
      <c r="BB122" s="47">
        <f t="shared" ca="1" si="62"/>
        <v>10.320141233652681</v>
      </c>
      <c r="BC122" s="47">
        <f t="shared" ca="1" si="62"/>
        <v>10.414873637525575</v>
      </c>
      <c r="BD122" s="47">
        <f t="shared" ca="1" si="62"/>
        <v>11.388322103500373</v>
      </c>
      <c r="BE122" s="47">
        <f t="shared" ca="1" si="62"/>
        <v>13.678794687471127</v>
      </c>
      <c r="BF122" s="47">
        <f t="shared" ca="1" si="62"/>
        <v>15.950846632016832</v>
      </c>
      <c r="BG122" s="47">
        <f t="shared" ca="1" si="62"/>
        <v>18.961626764657382</v>
      </c>
      <c r="BH122" s="47">
        <f t="shared" ca="1" si="62"/>
        <v>21.417133910628372</v>
      </c>
      <c r="BI122" s="47">
        <f t="shared" ca="1" si="61"/>
        <v>21.050508467181196</v>
      </c>
      <c r="BJ122" s="47">
        <f t="shared" ca="1" si="61"/>
        <v>18.850652890116756</v>
      </c>
      <c r="BK122" s="47">
        <f t="shared" ca="1" si="61"/>
        <v>14.676648835141789</v>
      </c>
      <c r="BL122" s="47">
        <f t="shared" ca="1" si="61"/>
        <v>13.711284670669057</v>
      </c>
      <c r="BM122" s="47">
        <f t="shared" ca="1" si="61"/>
        <v>12.423798857603506</v>
      </c>
      <c r="BN122" s="47">
        <f t="shared" ca="1" si="61"/>
        <v>10.320141233652681</v>
      </c>
      <c r="BO122" s="47">
        <f t="shared" ca="1" si="61"/>
        <v>10.414873637525575</v>
      </c>
      <c r="BP122" s="47">
        <f t="shared" ca="1" si="61"/>
        <v>11.388322103500373</v>
      </c>
      <c r="BQ122" s="47">
        <f t="shared" ca="1" si="61"/>
        <v>13.678794687471127</v>
      </c>
      <c r="BR122" s="47">
        <f t="shared" ca="1" si="61"/>
        <v>15.950846632016832</v>
      </c>
      <c r="BS122" s="47">
        <f t="shared" ca="1" si="65"/>
        <v>18.961626764657382</v>
      </c>
      <c r="BT122" s="47">
        <f t="shared" ca="1" si="65"/>
        <v>21.417133910628372</v>
      </c>
      <c r="BU122" s="47">
        <f t="shared" ca="1" si="65"/>
        <v>21.050508467181196</v>
      </c>
      <c r="BV122" s="47">
        <f t="shared" ca="1" si="65"/>
        <v>18.850652890116756</v>
      </c>
      <c r="BW122" s="47">
        <f t="shared" ca="1" si="65"/>
        <v>14.676648835141789</v>
      </c>
      <c r="BX122" s="47">
        <f t="shared" ca="1" si="65"/>
        <v>13.711284670669057</v>
      </c>
      <c r="BY122" s="47">
        <f t="shared" ca="1" si="65"/>
        <v>12.423798857603506</v>
      </c>
      <c r="BZ122" s="47">
        <f t="shared" ca="1" si="65"/>
        <v>10.320141233652681</v>
      </c>
      <c r="CA122" s="47">
        <f t="shared" ca="1" si="65"/>
        <v>10.414873637525575</v>
      </c>
      <c r="CB122" s="47">
        <f t="shared" ca="1" si="65"/>
        <v>11.388322103500373</v>
      </c>
      <c r="CC122" s="47">
        <f t="shared" ca="1" si="64"/>
        <v>13.678794687471127</v>
      </c>
      <c r="CD122" s="47">
        <f t="shared" ca="1" si="64"/>
        <v>15.950846632016832</v>
      </c>
      <c r="CE122" s="47">
        <f t="shared" ca="1" si="64"/>
        <v>18.961626764657382</v>
      </c>
      <c r="CF122" s="47">
        <f t="shared" ca="1" si="64"/>
        <v>21.417133910628372</v>
      </c>
      <c r="CG122" s="47">
        <f t="shared" ca="1" si="64"/>
        <v>21.050508467181196</v>
      </c>
      <c r="CH122" s="47">
        <f t="shared" ca="1" si="64"/>
        <v>18.850652890116756</v>
      </c>
      <c r="CI122" s="47">
        <f t="shared" ca="1" si="64"/>
        <v>14.676648835141789</v>
      </c>
      <c r="CJ122" s="47">
        <f t="shared" ca="1" si="64"/>
        <v>13.711284670669057</v>
      </c>
      <c r="CK122" s="47">
        <f t="shared" ca="1" si="64"/>
        <v>12.423798857603506</v>
      </c>
      <c r="CL122" s="47">
        <f t="shared" ca="1" si="64"/>
        <v>10.320141233652681</v>
      </c>
      <c r="CM122" s="47">
        <f t="shared" ca="1" si="67"/>
        <v>10.414873637525575</v>
      </c>
      <c r="CN122" s="47">
        <f t="shared" ca="1" si="67"/>
        <v>11.388322103500373</v>
      </c>
      <c r="CO122" s="47">
        <f t="shared" ca="1" si="67"/>
        <v>13.678794687471127</v>
      </c>
      <c r="CP122" s="47">
        <f t="shared" ca="1" si="67"/>
        <v>15.950846632016832</v>
      </c>
      <c r="CQ122" s="47">
        <f t="shared" ca="1" si="67"/>
        <v>18.961626764657382</v>
      </c>
      <c r="CR122" s="47">
        <f t="shared" ca="1" si="67"/>
        <v>21.417133910628372</v>
      </c>
      <c r="CS122" s="47">
        <f t="shared" ca="1" si="67"/>
        <v>21.050508467181196</v>
      </c>
      <c r="CT122" s="47">
        <f t="shared" ca="1" si="67"/>
        <v>18.850652890116756</v>
      </c>
      <c r="CU122" s="47">
        <f t="shared" ca="1" si="67"/>
        <v>14.676648835141789</v>
      </c>
      <c r="CV122" s="47">
        <f t="shared" ca="1" si="67"/>
        <v>13.711284670669057</v>
      </c>
      <c r="CW122" s="47">
        <f t="shared" ca="1" si="66"/>
        <v>12.423798857603506</v>
      </c>
      <c r="CX122" s="47">
        <f t="shared" ca="1" si="66"/>
        <v>10.320141233652681</v>
      </c>
      <c r="CY122" s="47">
        <f t="shared" ca="1" si="66"/>
        <v>10.414873637525575</v>
      </c>
      <c r="CZ122" s="47">
        <f t="shared" ca="1" si="66"/>
        <v>11.388322103500373</v>
      </c>
      <c r="DA122" s="47">
        <f t="shared" ca="1" si="66"/>
        <v>13.678794687471127</v>
      </c>
      <c r="DB122" s="47">
        <f t="shared" ca="1" si="66"/>
        <v>15.950846632016832</v>
      </c>
      <c r="DC122" s="47">
        <f t="shared" ca="1" si="66"/>
        <v>18.961626764657382</v>
      </c>
      <c r="DD122" s="47">
        <f t="shared" ca="1" si="66"/>
        <v>21.417133910628372</v>
      </c>
    </row>
    <row r="123" spans="1:108" x14ac:dyDescent="0.25">
      <c r="A123" s="40" t="s">
        <v>138</v>
      </c>
      <c r="B123" s="40">
        <v>2619</v>
      </c>
      <c r="C123" s="40" t="s">
        <v>38</v>
      </c>
      <c r="D123" s="40" t="s">
        <v>1396</v>
      </c>
      <c r="E123" s="40" t="s">
        <v>130</v>
      </c>
      <c r="F123" s="40">
        <v>36</v>
      </c>
      <c r="G123" s="43">
        <v>45352</v>
      </c>
      <c r="I123" s="40" t="s">
        <v>79</v>
      </c>
      <c r="J123" s="40">
        <v>1</v>
      </c>
      <c r="K123" s="40" t="s">
        <v>33</v>
      </c>
      <c r="L123" s="40" t="s">
        <v>133</v>
      </c>
      <c r="M123" s="41"/>
      <c r="N123" s="41">
        <f>VLOOKUP($C123 &amp; $I123 &amp; $K123,FATOR!$A$3:$P$22,COLUMN(E$1),0)</f>
        <v>0.34510552382231963</v>
      </c>
      <c r="O123" s="41">
        <f>VLOOKUP($C123 &amp; $I123 &amp; $K123,FATOR!$A$3:$P$22,COLUMN(F$1),0)</f>
        <v>0.2866705898236856</v>
      </c>
      <c r="P123" s="41">
        <f>VLOOKUP($C123 &amp; $I123 &amp; $K123,FATOR!$A$3:$P$22,COLUMN(G$1),0)</f>
        <v>0.28930204548682154</v>
      </c>
      <c r="Q123" s="41">
        <f>VLOOKUP($C123 &amp; $I123 &amp; $K123,FATOR!$A$3:$P$22,COLUMN(H$1),0)</f>
        <v>0.31634228065278813</v>
      </c>
      <c r="R123" s="41">
        <f>VLOOKUP($C123 &amp; $I123 &amp; $K123,FATOR!$A$3:$P$22,COLUMN(I$1),0)</f>
        <v>0.37996651909642021</v>
      </c>
      <c r="S123" s="41">
        <f>VLOOKUP($C123 &amp; $I123 &amp; $K123,FATOR!$A$3:$P$22,COLUMN(J$1),0)</f>
        <v>0.44307907311157868</v>
      </c>
      <c r="T123" s="41">
        <f>VLOOKUP($C123 &amp; $I123 &amp; $K123,FATOR!$A$3:$P$22,COLUMN(K$1),0)</f>
        <v>0.5267118545738162</v>
      </c>
      <c r="U123" s="41">
        <f>VLOOKUP($C123 &amp; $I123 &amp; $K123,FATOR!$A$3:$P$22,COLUMN(L$1),0)</f>
        <v>0.5949203864063437</v>
      </c>
      <c r="V123" s="41">
        <f>VLOOKUP($C123 &amp; $I123 &amp; $K123,FATOR!$A$3:$P$22,COLUMN(M$1),0)</f>
        <v>0.58473634631058879</v>
      </c>
      <c r="W123" s="41">
        <f>VLOOKUP($C123 &amp; $I123 &amp; $K123,FATOR!$A$3:$P$22,COLUMN(N$1),0)</f>
        <v>0.52362924694768764</v>
      </c>
      <c r="X123" s="41">
        <f>VLOOKUP($C123 &amp; $I123 &amp; $K123,FATOR!$A$3:$P$22,COLUMN(O$1),0)</f>
        <v>0.40768468986504969</v>
      </c>
      <c r="Y123" s="41">
        <f>VLOOKUP($C123 &amp; $I123 &amp; $K123,FATOR!$A$3:$P$22,COLUMN(P$1),0)</f>
        <v>0.38086901862969602</v>
      </c>
      <c r="AA123" s="42">
        <f t="shared" si="41"/>
        <v>12.423798857603506</v>
      </c>
      <c r="AB123" s="42">
        <f t="shared" si="42"/>
        <v>10.320141233652681</v>
      </c>
      <c r="AC123" s="42">
        <f t="shared" si="43"/>
        <v>10.414873637525575</v>
      </c>
      <c r="AD123" s="42">
        <f t="shared" si="44"/>
        <v>11.388322103500373</v>
      </c>
      <c r="AE123" s="42">
        <f t="shared" si="45"/>
        <v>13.678794687471127</v>
      </c>
      <c r="AF123" s="42">
        <f t="shared" si="46"/>
        <v>15.950846632016832</v>
      </c>
      <c r="AG123" s="42">
        <f t="shared" si="47"/>
        <v>18.961626764657382</v>
      </c>
      <c r="AH123" s="42">
        <f t="shared" si="48"/>
        <v>21.417133910628372</v>
      </c>
      <c r="AI123" s="42">
        <f t="shared" si="49"/>
        <v>21.050508467181196</v>
      </c>
      <c r="AJ123" s="42">
        <f t="shared" si="50"/>
        <v>18.850652890116756</v>
      </c>
      <c r="AK123" s="42">
        <f t="shared" si="51"/>
        <v>14.676648835141789</v>
      </c>
      <c r="AL123" s="42">
        <f t="shared" si="52"/>
        <v>13.711284670669057</v>
      </c>
      <c r="AN123" s="43">
        <f t="shared" si="53"/>
        <v>45352</v>
      </c>
      <c r="AO123" s="47" t="str">
        <f t="shared" ca="1" si="63"/>
        <v/>
      </c>
      <c r="AP123" s="47" t="str">
        <f t="shared" ca="1" si="63"/>
        <v/>
      </c>
      <c r="AQ123" s="47">
        <f t="shared" ca="1" si="63"/>
        <v>10.414873637525575</v>
      </c>
      <c r="AR123" s="47">
        <f t="shared" ca="1" si="63"/>
        <v>11.388322103500373</v>
      </c>
      <c r="AS123" s="47">
        <f t="shared" ca="1" si="63"/>
        <v>13.678794687471127</v>
      </c>
      <c r="AT123" s="47">
        <f t="shared" ca="1" si="63"/>
        <v>15.950846632016832</v>
      </c>
      <c r="AU123" s="47">
        <f t="shared" ca="1" si="63"/>
        <v>18.961626764657382</v>
      </c>
      <c r="AV123" s="47">
        <f t="shared" ca="1" si="63"/>
        <v>21.417133910628372</v>
      </c>
      <c r="AW123" s="47">
        <f t="shared" ca="1" si="63"/>
        <v>21.050508467181196</v>
      </c>
      <c r="AX123" s="47">
        <f t="shared" ca="1" si="63"/>
        <v>18.850652890116756</v>
      </c>
      <c r="AY123" s="47">
        <f t="shared" ca="1" si="62"/>
        <v>14.676648835141789</v>
      </c>
      <c r="AZ123" s="47">
        <f t="shared" ca="1" si="62"/>
        <v>13.711284670669057</v>
      </c>
      <c r="BA123" s="47">
        <f t="shared" ca="1" si="62"/>
        <v>12.423798857603506</v>
      </c>
      <c r="BB123" s="47">
        <f t="shared" ca="1" si="62"/>
        <v>10.320141233652681</v>
      </c>
      <c r="BC123" s="47">
        <f t="shared" ca="1" si="62"/>
        <v>10.414873637525575</v>
      </c>
      <c r="BD123" s="47">
        <f t="shared" ca="1" si="62"/>
        <v>11.388322103500373</v>
      </c>
      <c r="BE123" s="47">
        <f t="shared" ca="1" si="62"/>
        <v>13.678794687471127</v>
      </c>
      <c r="BF123" s="47">
        <f t="shared" ca="1" si="62"/>
        <v>15.950846632016832</v>
      </c>
      <c r="BG123" s="47">
        <f t="shared" ca="1" si="62"/>
        <v>18.961626764657382</v>
      </c>
      <c r="BH123" s="47">
        <f t="shared" ca="1" si="62"/>
        <v>21.417133910628372</v>
      </c>
      <c r="BI123" s="47">
        <f t="shared" ca="1" si="61"/>
        <v>21.050508467181196</v>
      </c>
      <c r="BJ123" s="47">
        <f t="shared" ca="1" si="61"/>
        <v>18.850652890116756</v>
      </c>
      <c r="BK123" s="47">
        <f t="shared" ca="1" si="61"/>
        <v>14.676648835141789</v>
      </c>
      <c r="BL123" s="47">
        <f t="shared" ca="1" si="61"/>
        <v>13.711284670669057</v>
      </c>
      <c r="BM123" s="47">
        <f t="shared" ca="1" si="61"/>
        <v>12.423798857603506</v>
      </c>
      <c r="BN123" s="47">
        <f t="shared" ca="1" si="61"/>
        <v>10.320141233652681</v>
      </c>
      <c r="BO123" s="47">
        <f t="shared" ca="1" si="61"/>
        <v>10.414873637525575</v>
      </c>
      <c r="BP123" s="47">
        <f t="shared" ca="1" si="61"/>
        <v>11.388322103500373</v>
      </c>
      <c r="BQ123" s="47">
        <f t="shared" ca="1" si="61"/>
        <v>13.678794687471127</v>
      </c>
      <c r="BR123" s="47">
        <f t="shared" ca="1" si="61"/>
        <v>15.950846632016832</v>
      </c>
      <c r="BS123" s="47">
        <f t="shared" ca="1" si="65"/>
        <v>18.961626764657382</v>
      </c>
      <c r="BT123" s="47">
        <f t="shared" ca="1" si="65"/>
        <v>21.417133910628372</v>
      </c>
      <c r="BU123" s="47">
        <f t="shared" ca="1" si="65"/>
        <v>21.050508467181196</v>
      </c>
      <c r="BV123" s="47">
        <f t="shared" ca="1" si="65"/>
        <v>18.850652890116756</v>
      </c>
      <c r="BW123" s="47">
        <f t="shared" ca="1" si="65"/>
        <v>14.676648835141789</v>
      </c>
      <c r="BX123" s="47">
        <f t="shared" ca="1" si="65"/>
        <v>13.711284670669057</v>
      </c>
      <c r="BY123" s="47">
        <f t="shared" ca="1" si="65"/>
        <v>12.423798857603506</v>
      </c>
      <c r="BZ123" s="47">
        <f t="shared" ca="1" si="65"/>
        <v>10.320141233652681</v>
      </c>
      <c r="CA123" s="47">
        <f t="shared" ca="1" si="65"/>
        <v>10.414873637525575</v>
      </c>
      <c r="CB123" s="47">
        <f t="shared" ca="1" si="65"/>
        <v>11.388322103500373</v>
      </c>
      <c r="CC123" s="47">
        <f t="shared" ca="1" si="64"/>
        <v>13.678794687471127</v>
      </c>
      <c r="CD123" s="47">
        <f t="shared" ca="1" si="64"/>
        <v>15.950846632016832</v>
      </c>
      <c r="CE123" s="47">
        <f t="shared" ca="1" si="64"/>
        <v>18.961626764657382</v>
      </c>
      <c r="CF123" s="47">
        <f t="shared" ca="1" si="64"/>
        <v>21.417133910628372</v>
      </c>
      <c r="CG123" s="47">
        <f t="shared" ca="1" si="64"/>
        <v>21.050508467181196</v>
      </c>
      <c r="CH123" s="47">
        <f t="shared" ca="1" si="64"/>
        <v>18.850652890116756</v>
      </c>
      <c r="CI123" s="47">
        <f t="shared" ca="1" si="64"/>
        <v>14.676648835141789</v>
      </c>
      <c r="CJ123" s="47">
        <f t="shared" ca="1" si="64"/>
        <v>13.711284670669057</v>
      </c>
      <c r="CK123" s="47">
        <f t="shared" ca="1" si="64"/>
        <v>12.423798857603506</v>
      </c>
      <c r="CL123" s="47">
        <f t="shared" ca="1" si="64"/>
        <v>10.320141233652681</v>
      </c>
      <c r="CM123" s="47">
        <f t="shared" ca="1" si="67"/>
        <v>10.414873637525575</v>
      </c>
      <c r="CN123" s="47">
        <f t="shared" ca="1" si="67"/>
        <v>11.388322103500373</v>
      </c>
      <c r="CO123" s="47">
        <f t="shared" ca="1" si="67"/>
        <v>13.678794687471127</v>
      </c>
      <c r="CP123" s="47">
        <f t="shared" ca="1" si="67"/>
        <v>15.950846632016832</v>
      </c>
      <c r="CQ123" s="47">
        <f t="shared" ca="1" si="67"/>
        <v>18.961626764657382</v>
      </c>
      <c r="CR123" s="47">
        <f t="shared" ca="1" si="67"/>
        <v>21.417133910628372</v>
      </c>
      <c r="CS123" s="47">
        <f t="shared" ca="1" si="67"/>
        <v>21.050508467181196</v>
      </c>
      <c r="CT123" s="47">
        <f t="shared" ca="1" si="67"/>
        <v>18.850652890116756</v>
      </c>
      <c r="CU123" s="47">
        <f t="shared" ca="1" si="67"/>
        <v>14.676648835141789</v>
      </c>
      <c r="CV123" s="47">
        <f t="shared" ca="1" si="67"/>
        <v>13.711284670669057</v>
      </c>
      <c r="CW123" s="47">
        <f t="shared" ca="1" si="66"/>
        <v>12.423798857603506</v>
      </c>
      <c r="CX123" s="47">
        <f t="shared" ca="1" si="66"/>
        <v>10.320141233652681</v>
      </c>
      <c r="CY123" s="47">
        <f t="shared" ca="1" si="66"/>
        <v>10.414873637525575</v>
      </c>
      <c r="CZ123" s="47">
        <f t="shared" ca="1" si="66"/>
        <v>11.388322103500373</v>
      </c>
      <c r="DA123" s="47">
        <f t="shared" ca="1" si="66"/>
        <v>13.678794687471127</v>
      </c>
      <c r="DB123" s="47">
        <f t="shared" ca="1" si="66"/>
        <v>15.950846632016832</v>
      </c>
      <c r="DC123" s="47">
        <f t="shared" ca="1" si="66"/>
        <v>18.961626764657382</v>
      </c>
      <c r="DD123" s="47">
        <f t="shared" ca="1" si="66"/>
        <v>21.417133910628372</v>
      </c>
    </row>
    <row r="124" spans="1:108" x14ac:dyDescent="0.25">
      <c r="A124" s="40" t="s">
        <v>138</v>
      </c>
      <c r="B124" s="40">
        <v>2620</v>
      </c>
      <c r="C124" s="40" t="s">
        <v>38</v>
      </c>
      <c r="D124" s="40" t="s">
        <v>1397</v>
      </c>
      <c r="E124" s="40" t="s">
        <v>130</v>
      </c>
      <c r="F124" s="40">
        <v>40.5</v>
      </c>
      <c r="G124" s="43">
        <v>45413</v>
      </c>
      <c r="I124" s="40" t="s">
        <v>79</v>
      </c>
      <c r="J124" s="40">
        <v>1</v>
      </c>
      <c r="K124" s="40" t="s">
        <v>33</v>
      </c>
      <c r="L124" s="40" t="s">
        <v>133</v>
      </c>
      <c r="M124" s="41"/>
      <c r="N124" s="41">
        <f>VLOOKUP($C124 &amp; $I124 &amp; $K124,FATOR!$A$3:$P$22,COLUMN(E$1),0)</f>
        <v>0.34510552382231963</v>
      </c>
      <c r="O124" s="41">
        <f>VLOOKUP($C124 &amp; $I124 &amp; $K124,FATOR!$A$3:$P$22,COLUMN(F$1),0)</f>
        <v>0.2866705898236856</v>
      </c>
      <c r="P124" s="41">
        <f>VLOOKUP($C124 &amp; $I124 &amp; $K124,FATOR!$A$3:$P$22,COLUMN(G$1),0)</f>
        <v>0.28930204548682154</v>
      </c>
      <c r="Q124" s="41">
        <f>VLOOKUP($C124 &amp; $I124 &amp; $K124,FATOR!$A$3:$P$22,COLUMN(H$1),0)</f>
        <v>0.31634228065278813</v>
      </c>
      <c r="R124" s="41">
        <f>VLOOKUP($C124 &amp; $I124 &amp; $K124,FATOR!$A$3:$P$22,COLUMN(I$1),0)</f>
        <v>0.37996651909642021</v>
      </c>
      <c r="S124" s="41">
        <f>VLOOKUP($C124 &amp; $I124 &amp; $K124,FATOR!$A$3:$P$22,COLUMN(J$1),0)</f>
        <v>0.44307907311157868</v>
      </c>
      <c r="T124" s="41">
        <f>VLOOKUP($C124 &amp; $I124 &amp; $K124,FATOR!$A$3:$P$22,COLUMN(K$1),0)</f>
        <v>0.5267118545738162</v>
      </c>
      <c r="U124" s="41">
        <f>VLOOKUP($C124 &amp; $I124 &amp; $K124,FATOR!$A$3:$P$22,COLUMN(L$1),0)</f>
        <v>0.5949203864063437</v>
      </c>
      <c r="V124" s="41">
        <f>VLOOKUP($C124 &amp; $I124 &amp; $K124,FATOR!$A$3:$P$22,COLUMN(M$1),0)</f>
        <v>0.58473634631058879</v>
      </c>
      <c r="W124" s="41">
        <f>VLOOKUP($C124 &amp; $I124 &amp; $K124,FATOR!$A$3:$P$22,COLUMN(N$1),0)</f>
        <v>0.52362924694768764</v>
      </c>
      <c r="X124" s="41">
        <f>VLOOKUP($C124 &amp; $I124 &amp; $K124,FATOR!$A$3:$P$22,COLUMN(O$1),0)</f>
        <v>0.40768468986504969</v>
      </c>
      <c r="Y124" s="41">
        <f>VLOOKUP($C124 &amp; $I124 &amp; $K124,FATOR!$A$3:$P$22,COLUMN(P$1),0)</f>
        <v>0.38086901862969602</v>
      </c>
      <c r="AA124" s="42">
        <f t="shared" si="41"/>
        <v>13.976773714803945</v>
      </c>
      <c r="AB124" s="42">
        <f t="shared" si="42"/>
        <v>11.610158887859267</v>
      </c>
      <c r="AC124" s="42">
        <f t="shared" si="43"/>
        <v>11.716732842216272</v>
      </c>
      <c r="AD124" s="42">
        <f t="shared" si="44"/>
        <v>12.81186236643792</v>
      </c>
      <c r="AE124" s="42">
        <f t="shared" si="45"/>
        <v>15.388644023405018</v>
      </c>
      <c r="AF124" s="42">
        <f t="shared" si="46"/>
        <v>17.944702461018938</v>
      </c>
      <c r="AG124" s="42">
        <f t="shared" si="47"/>
        <v>21.331830110239554</v>
      </c>
      <c r="AH124" s="42">
        <f t="shared" si="48"/>
        <v>24.094275649456922</v>
      </c>
      <c r="AI124" s="42">
        <f t="shared" si="49"/>
        <v>23.681822025578846</v>
      </c>
      <c r="AJ124" s="42">
        <f t="shared" si="50"/>
        <v>21.206984501381349</v>
      </c>
      <c r="AK124" s="42">
        <f t="shared" si="51"/>
        <v>16.511229939534513</v>
      </c>
      <c r="AL124" s="42">
        <f t="shared" si="52"/>
        <v>15.42519525450269</v>
      </c>
      <c r="AN124" s="43">
        <f t="shared" si="53"/>
        <v>45413</v>
      </c>
      <c r="AO124" s="47" t="str">
        <f t="shared" ca="1" si="63"/>
        <v/>
      </c>
      <c r="AP124" s="47" t="str">
        <f t="shared" ca="1" si="63"/>
        <v/>
      </c>
      <c r="AQ124" s="47" t="str">
        <f t="shared" ca="1" si="63"/>
        <v/>
      </c>
      <c r="AR124" s="47" t="str">
        <f t="shared" ca="1" si="63"/>
        <v/>
      </c>
      <c r="AS124" s="47">
        <f t="shared" ca="1" si="63"/>
        <v>15.388644023405018</v>
      </c>
      <c r="AT124" s="47">
        <f t="shared" ca="1" si="63"/>
        <v>17.944702461018938</v>
      </c>
      <c r="AU124" s="47">
        <f t="shared" ca="1" si="63"/>
        <v>21.331830110239554</v>
      </c>
      <c r="AV124" s="47">
        <f t="shared" ca="1" si="63"/>
        <v>24.094275649456922</v>
      </c>
      <c r="AW124" s="47">
        <f t="shared" ca="1" si="63"/>
        <v>23.681822025578846</v>
      </c>
      <c r="AX124" s="47">
        <f t="shared" ca="1" si="63"/>
        <v>21.206984501381349</v>
      </c>
      <c r="AY124" s="47">
        <f t="shared" ca="1" si="62"/>
        <v>16.511229939534513</v>
      </c>
      <c r="AZ124" s="47">
        <f t="shared" ca="1" si="62"/>
        <v>15.42519525450269</v>
      </c>
      <c r="BA124" s="47">
        <f t="shared" ca="1" si="62"/>
        <v>13.976773714803945</v>
      </c>
      <c r="BB124" s="47">
        <f t="shared" ca="1" si="62"/>
        <v>11.610158887859267</v>
      </c>
      <c r="BC124" s="47">
        <f t="shared" ca="1" si="62"/>
        <v>11.716732842216272</v>
      </c>
      <c r="BD124" s="47">
        <f t="shared" ca="1" si="62"/>
        <v>12.81186236643792</v>
      </c>
      <c r="BE124" s="47">
        <f t="shared" ca="1" si="62"/>
        <v>15.388644023405018</v>
      </c>
      <c r="BF124" s="47">
        <f t="shared" ca="1" si="62"/>
        <v>17.944702461018938</v>
      </c>
      <c r="BG124" s="47">
        <f t="shared" ca="1" si="62"/>
        <v>21.331830110239554</v>
      </c>
      <c r="BH124" s="47">
        <f t="shared" ca="1" si="62"/>
        <v>24.094275649456922</v>
      </c>
      <c r="BI124" s="47">
        <f t="shared" ca="1" si="61"/>
        <v>23.681822025578846</v>
      </c>
      <c r="BJ124" s="47">
        <f t="shared" ca="1" si="61"/>
        <v>21.206984501381349</v>
      </c>
      <c r="BK124" s="47">
        <f t="shared" ca="1" si="61"/>
        <v>16.511229939534513</v>
      </c>
      <c r="BL124" s="47">
        <f t="shared" ca="1" si="61"/>
        <v>15.42519525450269</v>
      </c>
      <c r="BM124" s="47">
        <f t="shared" ca="1" si="61"/>
        <v>13.976773714803945</v>
      </c>
      <c r="BN124" s="47">
        <f t="shared" ca="1" si="61"/>
        <v>11.610158887859267</v>
      </c>
      <c r="BO124" s="47">
        <f t="shared" ref="BI124:BR150" ca="1" si="68">IF($AN124&lt;=BO$1,HLOOKUP(MONTH(BO$1),$AA:$AL,ROW($AO124),0),"")</f>
        <v>11.716732842216272</v>
      </c>
      <c r="BP124" s="47">
        <f t="shared" ca="1" si="68"/>
        <v>12.81186236643792</v>
      </c>
      <c r="BQ124" s="47">
        <f t="shared" ca="1" si="68"/>
        <v>15.388644023405018</v>
      </c>
      <c r="BR124" s="47">
        <f t="shared" ca="1" si="68"/>
        <v>17.944702461018938</v>
      </c>
      <c r="BS124" s="47">
        <f t="shared" ca="1" si="65"/>
        <v>21.331830110239554</v>
      </c>
      <c r="BT124" s="47">
        <f t="shared" ca="1" si="65"/>
        <v>24.094275649456922</v>
      </c>
      <c r="BU124" s="47">
        <f t="shared" ca="1" si="65"/>
        <v>23.681822025578846</v>
      </c>
      <c r="BV124" s="47">
        <f t="shared" ca="1" si="65"/>
        <v>21.206984501381349</v>
      </c>
      <c r="BW124" s="47">
        <f t="shared" ca="1" si="65"/>
        <v>16.511229939534513</v>
      </c>
      <c r="BX124" s="47">
        <f t="shared" ca="1" si="65"/>
        <v>15.42519525450269</v>
      </c>
      <c r="BY124" s="47">
        <f t="shared" ca="1" si="65"/>
        <v>13.976773714803945</v>
      </c>
      <c r="BZ124" s="47">
        <f t="shared" ca="1" si="65"/>
        <v>11.610158887859267</v>
      </c>
      <c r="CA124" s="47">
        <f t="shared" ca="1" si="65"/>
        <v>11.716732842216272</v>
      </c>
      <c r="CB124" s="47">
        <f t="shared" ca="1" si="65"/>
        <v>12.81186236643792</v>
      </c>
      <c r="CC124" s="47">
        <f t="shared" ca="1" si="64"/>
        <v>15.388644023405018</v>
      </c>
      <c r="CD124" s="47">
        <f t="shared" ca="1" si="64"/>
        <v>17.944702461018938</v>
      </c>
      <c r="CE124" s="47">
        <f t="shared" ca="1" si="64"/>
        <v>21.331830110239554</v>
      </c>
      <c r="CF124" s="47">
        <f t="shared" ca="1" si="64"/>
        <v>24.094275649456922</v>
      </c>
      <c r="CG124" s="47">
        <f t="shared" ca="1" si="64"/>
        <v>23.681822025578846</v>
      </c>
      <c r="CH124" s="47">
        <f t="shared" ca="1" si="64"/>
        <v>21.206984501381349</v>
      </c>
      <c r="CI124" s="47">
        <f t="shared" ca="1" si="64"/>
        <v>16.511229939534513</v>
      </c>
      <c r="CJ124" s="47">
        <f t="shared" ca="1" si="64"/>
        <v>15.42519525450269</v>
      </c>
      <c r="CK124" s="47">
        <f t="shared" ca="1" si="64"/>
        <v>13.976773714803945</v>
      </c>
      <c r="CL124" s="47">
        <f t="shared" ca="1" si="64"/>
        <v>11.610158887859267</v>
      </c>
      <c r="CM124" s="47">
        <f t="shared" ca="1" si="67"/>
        <v>11.716732842216272</v>
      </c>
      <c r="CN124" s="47">
        <f t="shared" ca="1" si="67"/>
        <v>12.81186236643792</v>
      </c>
      <c r="CO124" s="47">
        <f t="shared" ca="1" si="67"/>
        <v>15.388644023405018</v>
      </c>
      <c r="CP124" s="47">
        <f t="shared" ca="1" si="67"/>
        <v>17.944702461018938</v>
      </c>
      <c r="CQ124" s="47">
        <f t="shared" ca="1" si="67"/>
        <v>21.331830110239554</v>
      </c>
      <c r="CR124" s="47">
        <f t="shared" ca="1" si="67"/>
        <v>24.094275649456922</v>
      </c>
      <c r="CS124" s="47">
        <f t="shared" ca="1" si="67"/>
        <v>23.681822025578846</v>
      </c>
      <c r="CT124" s="47">
        <f t="shared" ca="1" si="67"/>
        <v>21.206984501381349</v>
      </c>
      <c r="CU124" s="47">
        <f t="shared" ca="1" si="67"/>
        <v>16.511229939534513</v>
      </c>
      <c r="CV124" s="47">
        <f t="shared" ca="1" si="67"/>
        <v>15.42519525450269</v>
      </c>
      <c r="CW124" s="47">
        <f t="shared" ca="1" si="66"/>
        <v>13.976773714803945</v>
      </c>
      <c r="CX124" s="47">
        <f t="shared" ca="1" si="66"/>
        <v>11.610158887859267</v>
      </c>
      <c r="CY124" s="47">
        <f t="shared" ca="1" si="66"/>
        <v>11.716732842216272</v>
      </c>
      <c r="CZ124" s="47">
        <f t="shared" ca="1" si="66"/>
        <v>12.81186236643792</v>
      </c>
      <c r="DA124" s="47">
        <f t="shared" ca="1" si="66"/>
        <v>15.388644023405018</v>
      </c>
      <c r="DB124" s="47">
        <f t="shared" ca="1" si="66"/>
        <v>17.944702461018938</v>
      </c>
      <c r="DC124" s="47">
        <f t="shared" ca="1" si="66"/>
        <v>21.331830110239554</v>
      </c>
      <c r="DD124" s="47">
        <f t="shared" ca="1" si="66"/>
        <v>24.094275649456922</v>
      </c>
    </row>
    <row r="125" spans="1:108" x14ac:dyDescent="0.25">
      <c r="A125" s="40" t="s">
        <v>174</v>
      </c>
      <c r="B125" s="40">
        <v>1709</v>
      </c>
      <c r="C125" s="40" t="s">
        <v>38</v>
      </c>
      <c r="D125" s="40" t="s">
        <v>431</v>
      </c>
      <c r="E125" s="40" t="s">
        <v>130</v>
      </c>
      <c r="F125" s="40">
        <v>67.2</v>
      </c>
      <c r="G125" s="43">
        <v>44932</v>
      </c>
      <c r="I125" s="40" t="s">
        <v>79</v>
      </c>
      <c r="J125" s="40">
        <v>2</v>
      </c>
      <c r="K125" s="40" t="s">
        <v>33</v>
      </c>
      <c r="L125" s="40" t="s">
        <v>158</v>
      </c>
      <c r="M125" s="41"/>
      <c r="N125" s="41">
        <f>VLOOKUP($C125 &amp; $I125 &amp; $K125,FATOR!$A$3:$P$22,COLUMN(E$1),0)</f>
        <v>0.34510552382231963</v>
      </c>
      <c r="O125" s="41">
        <f>VLOOKUP($C125 &amp; $I125 &amp; $K125,FATOR!$A$3:$P$22,COLUMN(F$1),0)</f>
        <v>0.2866705898236856</v>
      </c>
      <c r="P125" s="41">
        <f>VLOOKUP($C125 &amp; $I125 &amp; $K125,FATOR!$A$3:$P$22,COLUMN(G$1),0)</f>
        <v>0.28930204548682154</v>
      </c>
      <c r="Q125" s="41">
        <f>VLOOKUP($C125 &amp; $I125 &amp; $K125,FATOR!$A$3:$P$22,COLUMN(H$1),0)</f>
        <v>0.31634228065278813</v>
      </c>
      <c r="R125" s="41">
        <f>VLOOKUP($C125 &amp; $I125 &amp; $K125,FATOR!$A$3:$P$22,COLUMN(I$1),0)</f>
        <v>0.37996651909642021</v>
      </c>
      <c r="S125" s="41">
        <f>VLOOKUP($C125 &amp; $I125 &amp; $K125,FATOR!$A$3:$P$22,COLUMN(J$1),0)</f>
        <v>0.44307907311157868</v>
      </c>
      <c r="T125" s="41">
        <f>VLOOKUP($C125 &amp; $I125 &amp; $K125,FATOR!$A$3:$P$22,COLUMN(K$1),0)</f>
        <v>0.5267118545738162</v>
      </c>
      <c r="U125" s="41">
        <f>VLOOKUP($C125 &amp; $I125 &amp; $K125,FATOR!$A$3:$P$22,COLUMN(L$1),0)</f>
        <v>0.5949203864063437</v>
      </c>
      <c r="V125" s="41">
        <f>VLOOKUP($C125 &amp; $I125 &amp; $K125,FATOR!$A$3:$P$22,COLUMN(M$1),0)</f>
        <v>0.58473634631058879</v>
      </c>
      <c r="W125" s="41">
        <f>VLOOKUP($C125 &amp; $I125 &amp; $K125,FATOR!$A$3:$P$22,COLUMN(N$1),0)</f>
        <v>0.52362924694768764</v>
      </c>
      <c r="X125" s="41">
        <f>VLOOKUP($C125 &amp; $I125 &amp; $K125,FATOR!$A$3:$P$22,COLUMN(O$1),0)</f>
        <v>0.40768468986504969</v>
      </c>
      <c r="Y125" s="41">
        <f>VLOOKUP($C125 &amp; $I125 &amp; $K125,FATOR!$A$3:$P$22,COLUMN(P$1),0)</f>
        <v>0.38086901862969602</v>
      </c>
      <c r="AA125" s="42">
        <f t="shared" si="41"/>
        <v>23.19109120085988</v>
      </c>
      <c r="AB125" s="42">
        <f t="shared" si="42"/>
        <v>19.264263636151671</v>
      </c>
      <c r="AC125" s="42">
        <f t="shared" si="43"/>
        <v>19.441097456714409</v>
      </c>
      <c r="AD125" s="42">
        <f t="shared" si="44"/>
        <v>21.258201259867363</v>
      </c>
      <c r="AE125" s="42">
        <f t="shared" si="45"/>
        <v>25.53375008327944</v>
      </c>
      <c r="AF125" s="42">
        <f t="shared" si="46"/>
        <v>29.774913713098087</v>
      </c>
      <c r="AG125" s="42">
        <f t="shared" si="47"/>
        <v>35.395036627360447</v>
      </c>
      <c r="AH125" s="42">
        <f t="shared" si="48"/>
        <v>39.978649966506296</v>
      </c>
      <c r="AI125" s="42">
        <f t="shared" si="49"/>
        <v>39.294282472071572</v>
      </c>
      <c r="AJ125" s="42">
        <f t="shared" si="50"/>
        <v>35.18788539488461</v>
      </c>
      <c r="AK125" s="42">
        <f t="shared" si="51"/>
        <v>27.39641115893134</v>
      </c>
      <c r="AL125" s="42">
        <f t="shared" si="52"/>
        <v>25.594398051915572</v>
      </c>
      <c r="AN125" s="43">
        <f t="shared" si="53"/>
        <v>44963</v>
      </c>
      <c r="AO125" s="47">
        <f t="shared" ca="1" si="63"/>
        <v>23.19109120085988</v>
      </c>
      <c r="AP125" s="47">
        <f t="shared" ca="1" si="63"/>
        <v>19.264263636151671</v>
      </c>
      <c r="AQ125" s="47">
        <f t="shared" ca="1" si="63"/>
        <v>19.441097456714409</v>
      </c>
      <c r="AR125" s="47">
        <f t="shared" ca="1" si="63"/>
        <v>21.258201259867363</v>
      </c>
      <c r="AS125" s="47">
        <f t="shared" ca="1" si="63"/>
        <v>25.53375008327944</v>
      </c>
      <c r="AT125" s="47">
        <f t="shared" ca="1" si="63"/>
        <v>29.774913713098087</v>
      </c>
      <c r="AU125" s="47">
        <f t="shared" ca="1" si="63"/>
        <v>35.395036627360447</v>
      </c>
      <c r="AV125" s="47">
        <f t="shared" ca="1" si="63"/>
        <v>39.978649966506296</v>
      </c>
      <c r="AW125" s="47">
        <f t="shared" ca="1" si="63"/>
        <v>39.294282472071572</v>
      </c>
      <c r="AX125" s="47">
        <f t="shared" ca="1" si="63"/>
        <v>35.18788539488461</v>
      </c>
      <c r="AY125" s="47">
        <f t="shared" ca="1" si="62"/>
        <v>27.39641115893134</v>
      </c>
      <c r="AZ125" s="47">
        <f t="shared" ca="1" si="62"/>
        <v>25.594398051915572</v>
      </c>
      <c r="BA125" s="47">
        <f t="shared" ca="1" si="62"/>
        <v>23.19109120085988</v>
      </c>
      <c r="BB125" s="47">
        <f t="shared" ca="1" si="62"/>
        <v>19.264263636151671</v>
      </c>
      <c r="BC125" s="47">
        <f t="shared" ca="1" si="62"/>
        <v>19.441097456714409</v>
      </c>
      <c r="BD125" s="47">
        <f t="shared" ca="1" si="62"/>
        <v>21.258201259867363</v>
      </c>
      <c r="BE125" s="47">
        <f t="shared" ca="1" si="62"/>
        <v>25.53375008327944</v>
      </c>
      <c r="BF125" s="47">
        <f t="shared" ca="1" si="62"/>
        <v>29.774913713098087</v>
      </c>
      <c r="BG125" s="47">
        <f t="shared" ca="1" si="62"/>
        <v>35.395036627360447</v>
      </c>
      <c r="BH125" s="47">
        <f t="shared" ca="1" si="62"/>
        <v>39.978649966506296</v>
      </c>
      <c r="BI125" s="47">
        <f t="shared" ca="1" si="68"/>
        <v>39.294282472071572</v>
      </c>
      <c r="BJ125" s="47">
        <f t="shared" ca="1" si="68"/>
        <v>35.18788539488461</v>
      </c>
      <c r="BK125" s="47">
        <f t="shared" ca="1" si="68"/>
        <v>27.39641115893134</v>
      </c>
      <c r="BL125" s="47">
        <f t="shared" ca="1" si="68"/>
        <v>25.594398051915572</v>
      </c>
      <c r="BM125" s="47">
        <f t="shared" ca="1" si="68"/>
        <v>23.19109120085988</v>
      </c>
      <c r="BN125" s="47">
        <f t="shared" ca="1" si="68"/>
        <v>19.264263636151671</v>
      </c>
      <c r="BO125" s="47">
        <f t="shared" ca="1" si="68"/>
        <v>19.441097456714409</v>
      </c>
      <c r="BP125" s="47">
        <f t="shared" ca="1" si="68"/>
        <v>21.258201259867363</v>
      </c>
      <c r="BQ125" s="47">
        <f t="shared" ca="1" si="68"/>
        <v>25.53375008327944</v>
      </c>
      <c r="BR125" s="47">
        <f t="shared" ca="1" si="68"/>
        <v>29.774913713098087</v>
      </c>
      <c r="BS125" s="47">
        <f t="shared" ca="1" si="65"/>
        <v>35.395036627360447</v>
      </c>
      <c r="BT125" s="47">
        <f t="shared" ca="1" si="65"/>
        <v>39.978649966506296</v>
      </c>
      <c r="BU125" s="47">
        <f t="shared" ca="1" si="65"/>
        <v>39.294282472071572</v>
      </c>
      <c r="BV125" s="47">
        <f t="shared" ca="1" si="65"/>
        <v>35.18788539488461</v>
      </c>
      <c r="BW125" s="47">
        <f t="shared" ca="1" si="65"/>
        <v>27.39641115893134</v>
      </c>
      <c r="BX125" s="47">
        <f t="shared" ca="1" si="65"/>
        <v>25.594398051915572</v>
      </c>
      <c r="BY125" s="47">
        <f t="shared" ca="1" si="65"/>
        <v>23.19109120085988</v>
      </c>
      <c r="BZ125" s="47">
        <f t="shared" ca="1" si="65"/>
        <v>19.264263636151671</v>
      </c>
      <c r="CA125" s="47">
        <f t="shared" ca="1" si="65"/>
        <v>19.441097456714409</v>
      </c>
      <c r="CB125" s="47">
        <f t="shared" ca="1" si="65"/>
        <v>21.258201259867363</v>
      </c>
      <c r="CC125" s="47">
        <f t="shared" ca="1" si="64"/>
        <v>25.53375008327944</v>
      </c>
      <c r="CD125" s="47">
        <f t="shared" ca="1" si="64"/>
        <v>29.774913713098087</v>
      </c>
      <c r="CE125" s="47">
        <f t="shared" ca="1" si="64"/>
        <v>35.395036627360447</v>
      </c>
      <c r="CF125" s="47">
        <f t="shared" ca="1" si="64"/>
        <v>39.978649966506296</v>
      </c>
      <c r="CG125" s="47">
        <f t="shared" ca="1" si="64"/>
        <v>39.294282472071572</v>
      </c>
      <c r="CH125" s="47">
        <f t="shared" ca="1" si="64"/>
        <v>35.18788539488461</v>
      </c>
      <c r="CI125" s="47">
        <f t="shared" ca="1" si="64"/>
        <v>27.39641115893134</v>
      </c>
      <c r="CJ125" s="47">
        <f t="shared" ca="1" si="64"/>
        <v>25.594398051915572</v>
      </c>
      <c r="CK125" s="47">
        <f t="shared" ca="1" si="64"/>
        <v>23.19109120085988</v>
      </c>
      <c r="CL125" s="47">
        <f t="shared" ca="1" si="64"/>
        <v>19.264263636151671</v>
      </c>
      <c r="CM125" s="47">
        <f t="shared" ca="1" si="67"/>
        <v>19.441097456714409</v>
      </c>
      <c r="CN125" s="47">
        <f t="shared" ca="1" si="67"/>
        <v>21.258201259867363</v>
      </c>
      <c r="CO125" s="47">
        <f t="shared" ca="1" si="67"/>
        <v>25.53375008327944</v>
      </c>
      <c r="CP125" s="47">
        <f t="shared" ca="1" si="67"/>
        <v>29.774913713098087</v>
      </c>
      <c r="CQ125" s="47">
        <f t="shared" ca="1" si="67"/>
        <v>35.395036627360447</v>
      </c>
      <c r="CR125" s="47">
        <f t="shared" ca="1" si="67"/>
        <v>39.978649966506296</v>
      </c>
      <c r="CS125" s="47">
        <f t="shared" ca="1" si="67"/>
        <v>39.294282472071572</v>
      </c>
      <c r="CT125" s="47">
        <f t="shared" ca="1" si="67"/>
        <v>35.18788539488461</v>
      </c>
      <c r="CU125" s="47">
        <f t="shared" ca="1" si="67"/>
        <v>27.39641115893134</v>
      </c>
      <c r="CV125" s="47">
        <f t="shared" ca="1" si="67"/>
        <v>25.594398051915572</v>
      </c>
      <c r="CW125" s="47">
        <f t="shared" ca="1" si="66"/>
        <v>23.19109120085988</v>
      </c>
      <c r="CX125" s="47">
        <f t="shared" ca="1" si="66"/>
        <v>19.264263636151671</v>
      </c>
      <c r="CY125" s="47">
        <f t="shared" ca="1" si="66"/>
        <v>19.441097456714409</v>
      </c>
      <c r="CZ125" s="47">
        <f t="shared" ca="1" si="66"/>
        <v>21.258201259867363</v>
      </c>
      <c r="DA125" s="47">
        <f t="shared" ca="1" si="66"/>
        <v>25.53375008327944</v>
      </c>
      <c r="DB125" s="47">
        <f t="shared" ca="1" si="66"/>
        <v>29.774913713098087</v>
      </c>
      <c r="DC125" s="47">
        <f t="shared" ca="1" si="66"/>
        <v>35.395036627360447</v>
      </c>
      <c r="DD125" s="47">
        <f t="shared" ca="1" si="66"/>
        <v>39.978649966506296</v>
      </c>
    </row>
    <row r="126" spans="1:108" x14ac:dyDescent="0.25">
      <c r="A126" s="40" t="s">
        <v>174</v>
      </c>
      <c r="B126" s="40">
        <v>1710</v>
      </c>
      <c r="C126" s="40" t="s">
        <v>38</v>
      </c>
      <c r="D126" s="40" t="s">
        <v>432</v>
      </c>
      <c r="E126" s="40" t="s">
        <v>130</v>
      </c>
      <c r="F126" s="40">
        <v>67.2</v>
      </c>
      <c r="G126" s="43">
        <v>44932</v>
      </c>
      <c r="I126" s="40" t="s">
        <v>79</v>
      </c>
      <c r="J126" s="40">
        <v>2</v>
      </c>
      <c r="K126" s="40" t="s">
        <v>33</v>
      </c>
      <c r="L126" s="40" t="s">
        <v>158</v>
      </c>
      <c r="M126" s="41"/>
      <c r="N126" s="41">
        <f>VLOOKUP($C126 &amp; $I126 &amp; $K126,FATOR!$A$3:$P$22,COLUMN(E$1),0)</f>
        <v>0.34510552382231963</v>
      </c>
      <c r="O126" s="41">
        <f>VLOOKUP($C126 &amp; $I126 &amp; $K126,FATOR!$A$3:$P$22,COLUMN(F$1),0)</f>
        <v>0.2866705898236856</v>
      </c>
      <c r="P126" s="41">
        <f>VLOOKUP($C126 &amp; $I126 &amp; $K126,FATOR!$A$3:$P$22,COLUMN(G$1),0)</f>
        <v>0.28930204548682154</v>
      </c>
      <c r="Q126" s="41">
        <f>VLOOKUP($C126 &amp; $I126 &amp; $K126,FATOR!$A$3:$P$22,COLUMN(H$1),0)</f>
        <v>0.31634228065278813</v>
      </c>
      <c r="R126" s="41">
        <f>VLOOKUP($C126 &amp; $I126 &amp; $K126,FATOR!$A$3:$P$22,COLUMN(I$1),0)</f>
        <v>0.37996651909642021</v>
      </c>
      <c r="S126" s="41">
        <f>VLOOKUP($C126 &amp; $I126 &amp; $K126,FATOR!$A$3:$P$22,COLUMN(J$1),0)</f>
        <v>0.44307907311157868</v>
      </c>
      <c r="T126" s="41">
        <f>VLOOKUP($C126 &amp; $I126 &amp; $K126,FATOR!$A$3:$P$22,COLUMN(K$1),0)</f>
        <v>0.5267118545738162</v>
      </c>
      <c r="U126" s="41">
        <f>VLOOKUP($C126 &amp; $I126 &amp; $K126,FATOR!$A$3:$P$22,COLUMN(L$1),0)</f>
        <v>0.5949203864063437</v>
      </c>
      <c r="V126" s="41">
        <f>VLOOKUP($C126 &amp; $I126 &amp; $K126,FATOR!$A$3:$P$22,COLUMN(M$1),0)</f>
        <v>0.58473634631058879</v>
      </c>
      <c r="W126" s="41">
        <f>VLOOKUP($C126 &amp; $I126 &amp; $K126,FATOR!$A$3:$P$22,COLUMN(N$1),0)</f>
        <v>0.52362924694768764</v>
      </c>
      <c r="X126" s="41">
        <f>VLOOKUP($C126 &amp; $I126 &amp; $K126,FATOR!$A$3:$P$22,COLUMN(O$1),0)</f>
        <v>0.40768468986504969</v>
      </c>
      <c r="Y126" s="41">
        <f>VLOOKUP($C126 &amp; $I126 &amp; $K126,FATOR!$A$3:$P$22,COLUMN(P$1),0)</f>
        <v>0.38086901862969602</v>
      </c>
      <c r="AA126" s="42">
        <f t="shared" si="41"/>
        <v>23.19109120085988</v>
      </c>
      <c r="AB126" s="42">
        <f t="shared" si="42"/>
        <v>19.264263636151671</v>
      </c>
      <c r="AC126" s="42">
        <f t="shared" si="43"/>
        <v>19.441097456714409</v>
      </c>
      <c r="AD126" s="42">
        <f t="shared" si="44"/>
        <v>21.258201259867363</v>
      </c>
      <c r="AE126" s="42">
        <f t="shared" si="45"/>
        <v>25.53375008327944</v>
      </c>
      <c r="AF126" s="42">
        <f t="shared" si="46"/>
        <v>29.774913713098087</v>
      </c>
      <c r="AG126" s="42">
        <f t="shared" si="47"/>
        <v>35.395036627360447</v>
      </c>
      <c r="AH126" s="42">
        <f t="shared" si="48"/>
        <v>39.978649966506296</v>
      </c>
      <c r="AI126" s="42">
        <f t="shared" si="49"/>
        <v>39.294282472071572</v>
      </c>
      <c r="AJ126" s="42">
        <f t="shared" si="50"/>
        <v>35.18788539488461</v>
      </c>
      <c r="AK126" s="42">
        <f t="shared" si="51"/>
        <v>27.39641115893134</v>
      </c>
      <c r="AL126" s="42">
        <f t="shared" si="52"/>
        <v>25.594398051915572</v>
      </c>
      <c r="AN126" s="43">
        <f t="shared" si="53"/>
        <v>44963</v>
      </c>
      <c r="AO126" s="47">
        <f t="shared" ca="1" si="63"/>
        <v>23.19109120085988</v>
      </c>
      <c r="AP126" s="47">
        <f t="shared" ca="1" si="63"/>
        <v>19.264263636151671</v>
      </c>
      <c r="AQ126" s="47">
        <f t="shared" ca="1" si="63"/>
        <v>19.441097456714409</v>
      </c>
      <c r="AR126" s="47">
        <f t="shared" ca="1" si="63"/>
        <v>21.258201259867363</v>
      </c>
      <c r="AS126" s="47">
        <f t="shared" ca="1" si="63"/>
        <v>25.53375008327944</v>
      </c>
      <c r="AT126" s="47">
        <f t="shared" ca="1" si="63"/>
        <v>29.774913713098087</v>
      </c>
      <c r="AU126" s="47">
        <f t="shared" ca="1" si="63"/>
        <v>35.395036627360447</v>
      </c>
      <c r="AV126" s="47">
        <f t="shared" ca="1" si="63"/>
        <v>39.978649966506296</v>
      </c>
      <c r="AW126" s="47">
        <f t="shared" ca="1" si="63"/>
        <v>39.294282472071572</v>
      </c>
      <c r="AX126" s="47">
        <f t="shared" ca="1" si="63"/>
        <v>35.18788539488461</v>
      </c>
      <c r="AY126" s="47">
        <f t="shared" ca="1" si="62"/>
        <v>27.39641115893134</v>
      </c>
      <c r="AZ126" s="47">
        <f t="shared" ca="1" si="62"/>
        <v>25.594398051915572</v>
      </c>
      <c r="BA126" s="47">
        <f t="shared" ca="1" si="62"/>
        <v>23.19109120085988</v>
      </c>
      <c r="BB126" s="47">
        <f t="shared" ca="1" si="62"/>
        <v>19.264263636151671</v>
      </c>
      <c r="BC126" s="47">
        <f t="shared" ca="1" si="62"/>
        <v>19.441097456714409</v>
      </c>
      <c r="BD126" s="47">
        <f t="shared" ca="1" si="62"/>
        <v>21.258201259867363</v>
      </c>
      <c r="BE126" s="47">
        <f t="shared" ca="1" si="62"/>
        <v>25.53375008327944</v>
      </c>
      <c r="BF126" s="47">
        <f t="shared" ca="1" si="62"/>
        <v>29.774913713098087</v>
      </c>
      <c r="BG126" s="47">
        <f t="shared" ca="1" si="62"/>
        <v>35.395036627360447</v>
      </c>
      <c r="BH126" s="47">
        <f t="shared" ca="1" si="62"/>
        <v>39.978649966506296</v>
      </c>
      <c r="BI126" s="47">
        <f t="shared" ca="1" si="68"/>
        <v>39.294282472071572</v>
      </c>
      <c r="BJ126" s="47">
        <f t="shared" ca="1" si="68"/>
        <v>35.18788539488461</v>
      </c>
      <c r="BK126" s="47">
        <f t="shared" ca="1" si="68"/>
        <v>27.39641115893134</v>
      </c>
      <c r="BL126" s="47">
        <f t="shared" ca="1" si="68"/>
        <v>25.594398051915572</v>
      </c>
      <c r="BM126" s="47">
        <f t="shared" ca="1" si="68"/>
        <v>23.19109120085988</v>
      </c>
      <c r="BN126" s="47">
        <f t="shared" ca="1" si="68"/>
        <v>19.264263636151671</v>
      </c>
      <c r="BO126" s="47">
        <f t="shared" ca="1" si="68"/>
        <v>19.441097456714409</v>
      </c>
      <c r="BP126" s="47">
        <f t="shared" ca="1" si="68"/>
        <v>21.258201259867363</v>
      </c>
      <c r="BQ126" s="47">
        <f t="shared" ca="1" si="68"/>
        <v>25.53375008327944</v>
      </c>
      <c r="BR126" s="47">
        <f t="shared" ca="1" si="68"/>
        <v>29.774913713098087</v>
      </c>
      <c r="BS126" s="47">
        <f t="shared" ca="1" si="65"/>
        <v>35.395036627360447</v>
      </c>
      <c r="BT126" s="47">
        <f t="shared" ca="1" si="65"/>
        <v>39.978649966506296</v>
      </c>
      <c r="BU126" s="47">
        <f t="shared" ca="1" si="65"/>
        <v>39.294282472071572</v>
      </c>
      <c r="BV126" s="47">
        <f t="shared" ca="1" si="65"/>
        <v>35.18788539488461</v>
      </c>
      <c r="BW126" s="47">
        <f t="shared" ca="1" si="65"/>
        <v>27.39641115893134</v>
      </c>
      <c r="BX126" s="47">
        <f t="shared" ca="1" si="65"/>
        <v>25.594398051915572</v>
      </c>
      <c r="BY126" s="47">
        <f t="shared" ca="1" si="65"/>
        <v>23.19109120085988</v>
      </c>
      <c r="BZ126" s="47">
        <f t="shared" ca="1" si="65"/>
        <v>19.264263636151671</v>
      </c>
      <c r="CA126" s="47">
        <f t="shared" ca="1" si="65"/>
        <v>19.441097456714409</v>
      </c>
      <c r="CB126" s="47">
        <f t="shared" ca="1" si="65"/>
        <v>21.258201259867363</v>
      </c>
      <c r="CC126" s="47">
        <f t="shared" ca="1" si="64"/>
        <v>25.53375008327944</v>
      </c>
      <c r="CD126" s="47">
        <f t="shared" ca="1" si="64"/>
        <v>29.774913713098087</v>
      </c>
      <c r="CE126" s="47">
        <f t="shared" ca="1" si="64"/>
        <v>35.395036627360447</v>
      </c>
      <c r="CF126" s="47">
        <f t="shared" ca="1" si="64"/>
        <v>39.978649966506296</v>
      </c>
      <c r="CG126" s="47">
        <f t="shared" ca="1" si="64"/>
        <v>39.294282472071572</v>
      </c>
      <c r="CH126" s="47">
        <f t="shared" ca="1" si="64"/>
        <v>35.18788539488461</v>
      </c>
      <c r="CI126" s="47">
        <f t="shared" ca="1" si="64"/>
        <v>27.39641115893134</v>
      </c>
      <c r="CJ126" s="47">
        <f t="shared" ca="1" si="64"/>
        <v>25.594398051915572</v>
      </c>
      <c r="CK126" s="47">
        <f t="shared" ca="1" si="64"/>
        <v>23.19109120085988</v>
      </c>
      <c r="CL126" s="47">
        <f t="shared" ca="1" si="64"/>
        <v>19.264263636151671</v>
      </c>
      <c r="CM126" s="47">
        <f t="shared" ca="1" si="67"/>
        <v>19.441097456714409</v>
      </c>
      <c r="CN126" s="47">
        <f t="shared" ca="1" si="67"/>
        <v>21.258201259867363</v>
      </c>
      <c r="CO126" s="47">
        <f t="shared" ca="1" si="67"/>
        <v>25.53375008327944</v>
      </c>
      <c r="CP126" s="47">
        <f t="shared" ca="1" si="67"/>
        <v>29.774913713098087</v>
      </c>
      <c r="CQ126" s="47">
        <f t="shared" ca="1" si="67"/>
        <v>35.395036627360447</v>
      </c>
      <c r="CR126" s="47">
        <f t="shared" ca="1" si="67"/>
        <v>39.978649966506296</v>
      </c>
      <c r="CS126" s="47">
        <f t="shared" ca="1" si="67"/>
        <v>39.294282472071572</v>
      </c>
      <c r="CT126" s="47">
        <f t="shared" ca="1" si="67"/>
        <v>35.18788539488461</v>
      </c>
      <c r="CU126" s="47">
        <f t="shared" ca="1" si="67"/>
        <v>27.39641115893134</v>
      </c>
      <c r="CV126" s="47">
        <f t="shared" ca="1" si="67"/>
        <v>25.594398051915572</v>
      </c>
      <c r="CW126" s="47">
        <f t="shared" ca="1" si="66"/>
        <v>23.19109120085988</v>
      </c>
      <c r="CX126" s="47">
        <f t="shared" ca="1" si="66"/>
        <v>19.264263636151671</v>
      </c>
      <c r="CY126" s="47">
        <f t="shared" ca="1" si="66"/>
        <v>19.441097456714409</v>
      </c>
      <c r="CZ126" s="47">
        <f t="shared" ca="1" si="66"/>
        <v>21.258201259867363</v>
      </c>
      <c r="DA126" s="47">
        <f t="shared" ca="1" si="66"/>
        <v>25.53375008327944</v>
      </c>
      <c r="DB126" s="47">
        <f t="shared" ca="1" si="66"/>
        <v>29.774913713098087</v>
      </c>
      <c r="DC126" s="47">
        <f t="shared" ca="1" si="66"/>
        <v>35.395036627360447</v>
      </c>
      <c r="DD126" s="47">
        <f t="shared" ca="1" si="66"/>
        <v>39.978649966506296</v>
      </c>
    </row>
    <row r="127" spans="1:108" x14ac:dyDescent="0.25">
      <c r="A127" s="40" t="s">
        <v>174</v>
      </c>
      <c r="B127" s="40">
        <v>1711</v>
      </c>
      <c r="C127" s="40" t="s">
        <v>38</v>
      </c>
      <c r="D127" s="40" t="s">
        <v>433</v>
      </c>
      <c r="E127" s="40" t="s">
        <v>130</v>
      </c>
      <c r="F127" s="40">
        <v>58.8</v>
      </c>
      <c r="G127" s="43">
        <v>44932</v>
      </c>
      <c r="I127" s="40" t="s">
        <v>79</v>
      </c>
      <c r="J127" s="40">
        <v>2</v>
      </c>
      <c r="K127" s="40" t="s">
        <v>33</v>
      </c>
      <c r="L127" s="40" t="s">
        <v>158</v>
      </c>
      <c r="M127" s="41"/>
      <c r="N127" s="41">
        <f>VLOOKUP($C127 &amp; $I127 &amp; $K127,FATOR!$A$3:$P$22,COLUMN(E$1),0)</f>
        <v>0.34510552382231963</v>
      </c>
      <c r="O127" s="41">
        <f>VLOOKUP($C127 &amp; $I127 &amp; $K127,FATOR!$A$3:$P$22,COLUMN(F$1),0)</f>
        <v>0.2866705898236856</v>
      </c>
      <c r="P127" s="41">
        <f>VLOOKUP($C127 &amp; $I127 &amp; $K127,FATOR!$A$3:$P$22,COLUMN(G$1),0)</f>
        <v>0.28930204548682154</v>
      </c>
      <c r="Q127" s="41">
        <f>VLOOKUP($C127 &amp; $I127 &amp; $K127,FATOR!$A$3:$P$22,COLUMN(H$1),0)</f>
        <v>0.31634228065278813</v>
      </c>
      <c r="R127" s="41">
        <f>VLOOKUP($C127 &amp; $I127 &amp; $K127,FATOR!$A$3:$P$22,COLUMN(I$1),0)</f>
        <v>0.37996651909642021</v>
      </c>
      <c r="S127" s="41">
        <f>VLOOKUP($C127 &amp; $I127 &amp; $K127,FATOR!$A$3:$P$22,COLUMN(J$1),0)</f>
        <v>0.44307907311157868</v>
      </c>
      <c r="T127" s="41">
        <f>VLOOKUP($C127 &amp; $I127 &amp; $K127,FATOR!$A$3:$P$22,COLUMN(K$1),0)</f>
        <v>0.5267118545738162</v>
      </c>
      <c r="U127" s="41">
        <f>VLOOKUP($C127 &amp; $I127 &amp; $K127,FATOR!$A$3:$P$22,COLUMN(L$1),0)</f>
        <v>0.5949203864063437</v>
      </c>
      <c r="V127" s="41">
        <f>VLOOKUP($C127 &amp; $I127 &amp; $K127,FATOR!$A$3:$P$22,COLUMN(M$1),0)</f>
        <v>0.58473634631058879</v>
      </c>
      <c r="W127" s="41">
        <f>VLOOKUP($C127 &amp; $I127 &amp; $K127,FATOR!$A$3:$P$22,COLUMN(N$1),0)</f>
        <v>0.52362924694768764</v>
      </c>
      <c r="X127" s="41">
        <f>VLOOKUP($C127 &amp; $I127 &amp; $K127,FATOR!$A$3:$P$22,COLUMN(O$1),0)</f>
        <v>0.40768468986504969</v>
      </c>
      <c r="Y127" s="41">
        <f>VLOOKUP($C127 &amp; $I127 &amp; $K127,FATOR!$A$3:$P$22,COLUMN(P$1),0)</f>
        <v>0.38086901862969602</v>
      </c>
      <c r="AA127" s="42">
        <f t="shared" si="41"/>
        <v>20.292204800752394</v>
      </c>
      <c r="AB127" s="42">
        <f t="shared" si="42"/>
        <v>16.856230681632713</v>
      </c>
      <c r="AC127" s="42">
        <f t="shared" si="43"/>
        <v>17.010960274625106</v>
      </c>
      <c r="AD127" s="42">
        <f t="shared" si="44"/>
        <v>18.600926102383941</v>
      </c>
      <c r="AE127" s="42">
        <f t="shared" si="45"/>
        <v>22.342031322869506</v>
      </c>
      <c r="AF127" s="42">
        <f t="shared" si="46"/>
        <v>26.053049498960824</v>
      </c>
      <c r="AG127" s="42">
        <f t="shared" si="47"/>
        <v>30.970657048940392</v>
      </c>
      <c r="AH127" s="42">
        <f t="shared" si="48"/>
        <v>34.981318720693011</v>
      </c>
      <c r="AI127" s="42">
        <f t="shared" si="49"/>
        <v>34.382497163062617</v>
      </c>
      <c r="AJ127" s="42">
        <f t="shared" si="50"/>
        <v>30.789399720524031</v>
      </c>
      <c r="AK127" s="42">
        <f t="shared" si="51"/>
        <v>23.97185976406492</v>
      </c>
      <c r="AL127" s="42">
        <f t="shared" si="52"/>
        <v>22.395098295426124</v>
      </c>
      <c r="AN127" s="43">
        <f t="shared" si="53"/>
        <v>44963</v>
      </c>
      <c r="AO127" s="47">
        <f t="shared" ca="1" si="63"/>
        <v>20.292204800752394</v>
      </c>
      <c r="AP127" s="47">
        <f t="shared" ca="1" si="63"/>
        <v>16.856230681632713</v>
      </c>
      <c r="AQ127" s="47">
        <f t="shared" ca="1" si="63"/>
        <v>17.010960274625106</v>
      </c>
      <c r="AR127" s="47">
        <f t="shared" ca="1" si="63"/>
        <v>18.600926102383941</v>
      </c>
      <c r="AS127" s="47">
        <f t="shared" ca="1" si="63"/>
        <v>22.342031322869506</v>
      </c>
      <c r="AT127" s="47">
        <f t="shared" ca="1" si="63"/>
        <v>26.053049498960824</v>
      </c>
      <c r="AU127" s="47">
        <f t="shared" ca="1" si="63"/>
        <v>30.970657048940392</v>
      </c>
      <c r="AV127" s="47">
        <f t="shared" ca="1" si="63"/>
        <v>34.981318720693011</v>
      </c>
      <c r="AW127" s="47">
        <f t="shared" ca="1" si="63"/>
        <v>34.382497163062617</v>
      </c>
      <c r="AX127" s="47">
        <f t="shared" ca="1" si="63"/>
        <v>30.789399720524031</v>
      </c>
      <c r="AY127" s="47">
        <f t="shared" ca="1" si="62"/>
        <v>23.97185976406492</v>
      </c>
      <c r="AZ127" s="47">
        <f t="shared" ca="1" si="62"/>
        <v>22.395098295426124</v>
      </c>
      <c r="BA127" s="47">
        <f t="shared" ca="1" si="62"/>
        <v>20.292204800752394</v>
      </c>
      <c r="BB127" s="47">
        <f t="shared" ca="1" si="62"/>
        <v>16.856230681632713</v>
      </c>
      <c r="BC127" s="47">
        <f t="shared" ca="1" si="62"/>
        <v>17.010960274625106</v>
      </c>
      <c r="BD127" s="47">
        <f t="shared" ca="1" si="62"/>
        <v>18.600926102383941</v>
      </c>
      <c r="BE127" s="47">
        <f t="shared" ca="1" si="62"/>
        <v>22.342031322869506</v>
      </c>
      <c r="BF127" s="47">
        <f t="shared" ca="1" si="62"/>
        <v>26.053049498960824</v>
      </c>
      <c r="BG127" s="47">
        <f t="shared" ca="1" si="62"/>
        <v>30.970657048940392</v>
      </c>
      <c r="BH127" s="47">
        <f t="shared" ca="1" si="62"/>
        <v>34.981318720693011</v>
      </c>
      <c r="BI127" s="47">
        <f t="shared" ca="1" si="68"/>
        <v>34.382497163062617</v>
      </c>
      <c r="BJ127" s="47">
        <f t="shared" ca="1" si="68"/>
        <v>30.789399720524031</v>
      </c>
      <c r="BK127" s="47">
        <f t="shared" ca="1" si="68"/>
        <v>23.97185976406492</v>
      </c>
      <c r="BL127" s="47">
        <f t="shared" ca="1" si="68"/>
        <v>22.395098295426124</v>
      </c>
      <c r="BM127" s="47">
        <f t="shared" ca="1" si="68"/>
        <v>20.292204800752394</v>
      </c>
      <c r="BN127" s="47">
        <f t="shared" ca="1" si="68"/>
        <v>16.856230681632713</v>
      </c>
      <c r="BO127" s="47">
        <f t="shared" ca="1" si="68"/>
        <v>17.010960274625106</v>
      </c>
      <c r="BP127" s="47">
        <f t="shared" ca="1" si="68"/>
        <v>18.600926102383941</v>
      </c>
      <c r="BQ127" s="47">
        <f t="shared" ca="1" si="68"/>
        <v>22.342031322869506</v>
      </c>
      <c r="BR127" s="47">
        <f t="shared" ca="1" si="68"/>
        <v>26.053049498960824</v>
      </c>
      <c r="BS127" s="47">
        <f t="shared" ca="1" si="65"/>
        <v>30.970657048940392</v>
      </c>
      <c r="BT127" s="47">
        <f t="shared" ca="1" si="65"/>
        <v>34.981318720693011</v>
      </c>
      <c r="BU127" s="47">
        <f t="shared" ca="1" si="65"/>
        <v>34.382497163062617</v>
      </c>
      <c r="BV127" s="47">
        <f t="shared" ca="1" si="65"/>
        <v>30.789399720524031</v>
      </c>
      <c r="BW127" s="47">
        <f t="shared" ca="1" si="65"/>
        <v>23.97185976406492</v>
      </c>
      <c r="BX127" s="47">
        <f t="shared" ca="1" si="65"/>
        <v>22.395098295426124</v>
      </c>
      <c r="BY127" s="47">
        <f t="shared" ca="1" si="65"/>
        <v>20.292204800752394</v>
      </c>
      <c r="BZ127" s="47">
        <f t="shared" ca="1" si="65"/>
        <v>16.856230681632713</v>
      </c>
      <c r="CA127" s="47">
        <f t="shared" ca="1" si="65"/>
        <v>17.010960274625106</v>
      </c>
      <c r="CB127" s="47">
        <f t="shared" ca="1" si="65"/>
        <v>18.600926102383941</v>
      </c>
      <c r="CC127" s="47">
        <f t="shared" ca="1" si="64"/>
        <v>22.342031322869506</v>
      </c>
      <c r="CD127" s="47">
        <f t="shared" ca="1" si="64"/>
        <v>26.053049498960824</v>
      </c>
      <c r="CE127" s="47">
        <f t="shared" ca="1" si="64"/>
        <v>30.970657048940392</v>
      </c>
      <c r="CF127" s="47">
        <f t="shared" ca="1" si="64"/>
        <v>34.981318720693011</v>
      </c>
      <c r="CG127" s="47">
        <f t="shared" ca="1" si="64"/>
        <v>34.382497163062617</v>
      </c>
      <c r="CH127" s="47">
        <f t="shared" ca="1" si="64"/>
        <v>30.789399720524031</v>
      </c>
      <c r="CI127" s="47">
        <f t="shared" ca="1" si="64"/>
        <v>23.97185976406492</v>
      </c>
      <c r="CJ127" s="47">
        <f t="shared" ca="1" si="64"/>
        <v>22.395098295426124</v>
      </c>
      <c r="CK127" s="47">
        <f t="shared" ca="1" si="64"/>
        <v>20.292204800752394</v>
      </c>
      <c r="CL127" s="47">
        <f t="shared" ca="1" si="64"/>
        <v>16.856230681632713</v>
      </c>
      <c r="CM127" s="47">
        <f t="shared" ca="1" si="67"/>
        <v>17.010960274625106</v>
      </c>
      <c r="CN127" s="47">
        <f t="shared" ca="1" si="67"/>
        <v>18.600926102383941</v>
      </c>
      <c r="CO127" s="47">
        <f t="shared" ca="1" si="67"/>
        <v>22.342031322869506</v>
      </c>
      <c r="CP127" s="47">
        <f t="shared" ca="1" si="67"/>
        <v>26.053049498960824</v>
      </c>
      <c r="CQ127" s="47">
        <f t="shared" ca="1" si="67"/>
        <v>30.970657048940392</v>
      </c>
      <c r="CR127" s="47">
        <f t="shared" ca="1" si="67"/>
        <v>34.981318720693011</v>
      </c>
      <c r="CS127" s="47">
        <f t="shared" ca="1" si="67"/>
        <v>34.382497163062617</v>
      </c>
      <c r="CT127" s="47">
        <f t="shared" ca="1" si="67"/>
        <v>30.789399720524031</v>
      </c>
      <c r="CU127" s="47">
        <f t="shared" ca="1" si="67"/>
        <v>23.97185976406492</v>
      </c>
      <c r="CV127" s="47">
        <f t="shared" ca="1" si="67"/>
        <v>22.395098295426124</v>
      </c>
      <c r="CW127" s="47">
        <f t="shared" ca="1" si="66"/>
        <v>20.292204800752394</v>
      </c>
      <c r="CX127" s="47">
        <f t="shared" ca="1" si="66"/>
        <v>16.856230681632713</v>
      </c>
      <c r="CY127" s="47">
        <f t="shared" ca="1" si="66"/>
        <v>17.010960274625106</v>
      </c>
      <c r="CZ127" s="47">
        <f t="shared" ca="1" si="66"/>
        <v>18.600926102383941</v>
      </c>
      <c r="DA127" s="47">
        <f t="shared" ca="1" si="66"/>
        <v>22.342031322869506</v>
      </c>
      <c r="DB127" s="47">
        <f t="shared" ca="1" si="66"/>
        <v>26.053049498960824</v>
      </c>
      <c r="DC127" s="47">
        <f t="shared" ca="1" si="66"/>
        <v>30.970657048940392</v>
      </c>
      <c r="DD127" s="47">
        <f t="shared" ca="1" si="66"/>
        <v>34.981318720693011</v>
      </c>
    </row>
    <row r="128" spans="1:108" x14ac:dyDescent="0.25">
      <c r="A128" s="40" t="s">
        <v>174</v>
      </c>
      <c r="B128" s="40">
        <v>1712</v>
      </c>
      <c r="C128" s="40" t="s">
        <v>38</v>
      </c>
      <c r="D128" s="40" t="s">
        <v>434</v>
      </c>
      <c r="E128" s="40" t="s">
        <v>130</v>
      </c>
      <c r="F128" s="40">
        <v>46.2</v>
      </c>
      <c r="G128" s="43">
        <v>44932</v>
      </c>
      <c r="I128" s="40" t="s">
        <v>79</v>
      </c>
      <c r="J128" s="40">
        <v>2</v>
      </c>
      <c r="K128" s="40" t="s">
        <v>33</v>
      </c>
      <c r="L128" s="40" t="s">
        <v>158</v>
      </c>
      <c r="M128" s="41"/>
      <c r="N128" s="41">
        <f>VLOOKUP($C128 &amp; $I128 &amp; $K128,FATOR!$A$3:$P$22,COLUMN(E$1),0)</f>
        <v>0.34510552382231963</v>
      </c>
      <c r="O128" s="41">
        <f>VLOOKUP($C128 &amp; $I128 &amp; $K128,FATOR!$A$3:$P$22,COLUMN(F$1),0)</f>
        <v>0.2866705898236856</v>
      </c>
      <c r="P128" s="41">
        <f>VLOOKUP($C128 &amp; $I128 &amp; $K128,FATOR!$A$3:$P$22,COLUMN(G$1),0)</f>
        <v>0.28930204548682154</v>
      </c>
      <c r="Q128" s="41">
        <f>VLOOKUP($C128 &amp; $I128 &amp; $K128,FATOR!$A$3:$P$22,COLUMN(H$1),0)</f>
        <v>0.31634228065278813</v>
      </c>
      <c r="R128" s="41">
        <f>VLOOKUP($C128 &amp; $I128 &amp; $K128,FATOR!$A$3:$P$22,COLUMN(I$1),0)</f>
        <v>0.37996651909642021</v>
      </c>
      <c r="S128" s="41">
        <f>VLOOKUP($C128 &amp; $I128 &amp; $K128,FATOR!$A$3:$P$22,COLUMN(J$1),0)</f>
        <v>0.44307907311157868</v>
      </c>
      <c r="T128" s="41">
        <f>VLOOKUP($C128 &amp; $I128 &amp; $K128,FATOR!$A$3:$P$22,COLUMN(K$1),0)</f>
        <v>0.5267118545738162</v>
      </c>
      <c r="U128" s="41">
        <f>VLOOKUP($C128 &amp; $I128 &amp; $K128,FATOR!$A$3:$P$22,COLUMN(L$1),0)</f>
        <v>0.5949203864063437</v>
      </c>
      <c r="V128" s="41">
        <f>VLOOKUP($C128 &amp; $I128 &amp; $K128,FATOR!$A$3:$P$22,COLUMN(M$1),0)</f>
        <v>0.58473634631058879</v>
      </c>
      <c r="W128" s="41">
        <f>VLOOKUP($C128 &amp; $I128 &amp; $K128,FATOR!$A$3:$P$22,COLUMN(N$1),0)</f>
        <v>0.52362924694768764</v>
      </c>
      <c r="X128" s="41">
        <f>VLOOKUP($C128 &amp; $I128 &amp; $K128,FATOR!$A$3:$P$22,COLUMN(O$1),0)</f>
        <v>0.40768468986504969</v>
      </c>
      <c r="Y128" s="41">
        <f>VLOOKUP($C128 &amp; $I128 &amp; $K128,FATOR!$A$3:$P$22,COLUMN(P$1),0)</f>
        <v>0.38086901862969602</v>
      </c>
      <c r="AA128" s="42">
        <f t="shared" si="41"/>
        <v>15.943875200591167</v>
      </c>
      <c r="AB128" s="42">
        <f t="shared" si="42"/>
        <v>13.244181249854275</v>
      </c>
      <c r="AC128" s="42">
        <f t="shared" si="43"/>
        <v>13.365754501491155</v>
      </c>
      <c r="AD128" s="42">
        <f t="shared" si="44"/>
        <v>14.615013366158813</v>
      </c>
      <c r="AE128" s="42">
        <f t="shared" si="45"/>
        <v>17.554453182254615</v>
      </c>
      <c r="AF128" s="42">
        <f t="shared" si="46"/>
        <v>20.470253177754937</v>
      </c>
      <c r="AG128" s="42">
        <f t="shared" si="47"/>
        <v>24.334087681310312</v>
      </c>
      <c r="AH128" s="42">
        <f t="shared" si="48"/>
        <v>27.48532185197308</v>
      </c>
      <c r="AI128" s="42">
        <f t="shared" si="49"/>
        <v>27.014819199549205</v>
      </c>
      <c r="AJ128" s="42">
        <f t="shared" si="50"/>
        <v>24.19167120898317</v>
      </c>
      <c r="AK128" s="42">
        <f t="shared" si="51"/>
        <v>18.835032671765298</v>
      </c>
      <c r="AL128" s="42">
        <f t="shared" si="52"/>
        <v>17.596148660691956</v>
      </c>
      <c r="AN128" s="43">
        <f t="shared" si="53"/>
        <v>44963</v>
      </c>
      <c r="AO128" s="47">
        <f t="shared" ca="1" si="63"/>
        <v>15.943875200591167</v>
      </c>
      <c r="AP128" s="47">
        <f t="shared" ca="1" si="63"/>
        <v>13.244181249854275</v>
      </c>
      <c r="AQ128" s="47">
        <f t="shared" ca="1" si="63"/>
        <v>13.365754501491155</v>
      </c>
      <c r="AR128" s="47">
        <f t="shared" ca="1" si="63"/>
        <v>14.615013366158813</v>
      </c>
      <c r="AS128" s="47">
        <f t="shared" ca="1" si="63"/>
        <v>17.554453182254615</v>
      </c>
      <c r="AT128" s="47">
        <f t="shared" ca="1" si="63"/>
        <v>20.470253177754937</v>
      </c>
      <c r="AU128" s="47">
        <f t="shared" ca="1" si="63"/>
        <v>24.334087681310312</v>
      </c>
      <c r="AV128" s="47">
        <f t="shared" ca="1" si="63"/>
        <v>27.48532185197308</v>
      </c>
      <c r="AW128" s="47">
        <f t="shared" ca="1" si="63"/>
        <v>27.014819199549205</v>
      </c>
      <c r="AX128" s="47">
        <f t="shared" ca="1" si="63"/>
        <v>24.19167120898317</v>
      </c>
      <c r="AY128" s="47">
        <f t="shared" ca="1" si="62"/>
        <v>18.835032671765298</v>
      </c>
      <c r="AZ128" s="47">
        <f t="shared" ca="1" si="62"/>
        <v>17.596148660691956</v>
      </c>
      <c r="BA128" s="47">
        <f t="shared" ca="1" si="62"/>
        <v>15.943875200591167</v>
      </c>
      <c r="BB128" s="47">
        <f t="shared" ca="1" si="62"/>
        <v>13.244181249854275</v>
      </c>
      <c r="BC128" s="47">
        <f t="shared" ca="1" si="62"/>
        <v>13.365754501491155</v>
      </c>
      <c r="BD128" s="47">
        <f t="shared" ca="1" si="62"/>
        <v>14.615013366158813</v>
      </c>
      <c r="BE128" s="47">
        <f t="shared" ca="1" si="62"/>
        <v>17.554453182254615</v>
      </c>
      <c r="BF128" s="47">
        <f t="shared" ca="1" si="62"/>
        <v>20.470253177754937</v>
      </c>
      <c r="BG128" s="47">
        <f t="shared" ca="1" si="62"/>
        <v>24.334087681310312</v>
      </c>
      <c r="BH128" s="47">
        <f t="shared" ca="1" si="62"/>
        <v>27.48532185197308</v>
      </c>
      <c r="BI128" s="47">
        <f t="shared" ca="1" si="68"/>
        <v>27.014819199549205</v>
      </c>
      <c r="BJ128" s="47">
        <f t="shared" ca="1" si="68"/>
        <v>24.19167120898317</v>
      </c>
      <c r="BK128" s="47">
        <f t="shared" ca="1" si="68"/>
        <v>18.835032671765298</v>
      </c>
      <c r="BL128" s="47">
        <f t="shared" ca="1" si="68"/>
        <v>17.596148660691956</v>
      </c>
      <c r="BM128" s="47">
        <f t="shared" ca="1" si="68"/>
        <v>15.943875200591167</v>
      </c>
      <c r="BN128" s="47">
        <f t="shared" ca="1" si="68"/>
        <v>13.244181249854275</v>
      </c>
      <c r="BO128" s="47">
        <f t="shared" ca="1" si="68"/>
        <v>13.365754501491155</v>
      </c>
      <c r="BP128" s="47">
        <f t="shared" ca="1" si="68"/>
        <v>14.615013366158813</v>
      </c>
      <c r="BQ128" s="47">
        <f t="shared" ca="1" si="68"/>
        <v>17.554453182254615</v>
      </c>
      <c r="BR128" s="47">
        <f t="shared" ca="1" si="68"/>
        <v>20.470253177754937</v>
      </c>
      <c r="BS128" s="47">
        <f t="shared" ca="1" si="65"/>
        <v>24.334087681310312</v>
      </c>
      <c r="BT128" s="47">
        <f t="shared" ca="1" si="65"/>
        <v>27.48532185197308</v>
      </c>
      <c r="BU128" s="47">
        <f t="shared" ca="1" si="65"/>
        <v>27.014819199549205</v>
      </c>
      <c r="BV128" s="47">
        <f t="shared" ca="1" si="65"/>
        <v>24.19167120898317</v>
      </c>
      <c r="BW128" s="47">
        <f t="shared" ca="1" si="65"/>
        <v>18.835032671765298</v>
      </c>
      <c r="BX128" s="47">
        <f t="shared" ca="1" si="65"/>
        <v>17.596148660691956</v>
      </c>
      <c r="BY128" s="47">
        <f t="shared" ca="1" si="65"/>
        <v>15.943875200591167</v>
      </c>
      <c r="BZ128" s="47">
        <f t="shared" ca="1" si="65"/>
        <v>13.244181249854275</v>
      </c>
      <c r="CA128" s="47">
        <f t="shared" ca="1" si="65"/>
        <v>13.365754501491155</v>
      </c>
      <c r="CB128" s="47">
        <f t="shared" ca="1" si="65"/>
        <v>14.615013366158813</v>
      </c>
      <c r="CC128" s="47">
        <f t="shared" ca="1" si="64"/>
        <v>17.554453182254615</v>
      </c>
      <c r="CD128" s="47">
        <f t="shared" ca="1" si="64"/>
        <v>20.470253177754937</v>
      </c>
      <c r="CE128" s="47">
        <f t="shared" ca="1" si="64"/>
        <v>24.334087681310312</v>
      </c>
      <c r="CF128" s="47">
        <f t="shared" ca="1" si="64"/>
        <v>27.48532185197308</v>
      </c>
      <c r="CG128" s="47">
        <f t="shared" ca="1" si="64"/>
        <v>27.014819199549205</v>
      </c>
      <c r="CH128" s="47">
        <f t="shared" ca="1" si="64"/>
        <v>24.19167120898317</v>
      </c>
      <c r="CI128" s="47">
        <f t="shared" ca="1" si="64"/>
        <v>18.835032671765298</v>
      </c>
      <c r="CJ128" s="47">
        <f t="shared" ca="1" si="64"/>
        <v>17.596148660691956</v>
      </c>
      <c r="CK128" s="47">
        <f t="shared" ca="1" si="64"/>
        <v>15.943875200591167</v>
      </c>
      <c r="CL128" s="47">
        <f t="shared" ca="1" si="64"/>
        <v>13.244181249854275</v>
      </c>
      <c r="CM128" s="47">
        <f t="shared" ca="1" si="67"/>
        <v>13.365754501491155</v>
      </c>
      <c r="CN128" s="47">
        <f t="shared" ca="1" si="67"/>
        <v>14.615013366158813</v>
      </c>
      <c r="CO128" s="47">
        <f t="shared" ca="1" si="67"/>
        <v>17.554453182254615</v>
      </c>
      <c r="CP128" s="47">
        <f t="shared" ca="1" si="67"/>
        <v>20.470253177754937</v>
      </c>
      <c r="CQ128" s="47">
        <f t="shared" ca="1" si="67"/>
        <v>24.334087681310312</v>
      </c>
      <c r="CR128" s="47">
        <f t="shared" ca="1" si="67"/>
        <v>27.48532185197308</v>
      </c>
      <c r="CS128" s="47">
        <f t="shared" ca="1" si="67"/>
        <v>27.014819199549205</v>
      </c>
      <c r="CT128" s="47">
        <f t="shared" ca="1" si="67"/>
        <v>24.19167120898317</v>
      </c>
      <c r="CU128" s="47">
        <f t="shared" ca="1" si="67"/>
        <v>18.835032671765298</v>
      </c>
      <c r="CV128" s="47">
        <f t="shared" ca="1" si="67"/>
        <v>17.596148660691956</v>
      </c>
      <c r="CW128" s="47">
        <f t="shared" ca="1" si="66"/>
        <v>15.943875200591167</v>
      </c>
      <c r="CX128" s="47">
        <f t="shared" ca="1" si="66"/>
        <v>13.244181249854275</v>
      </c>
      <c r="CY128" s="47">
        <f t="shared" ca="1" si="66"/>
        <v>13.365754501491155</v>
      </c>
      <c r="CZ128" s="47">
        <f t="shared" ca="1" si="66"/>
        <v>14.615013366158813</v>
      </c>
      <c r="DA128" s="47">
        <f t="shared" ca="1" si="66"/>
        <v>17.554453182254615</v>
      </c>
      <c r="DB128" s="47">
        <f t="shared" ca="1" si="66"/>
        <v>20.470253177754937</v>
      </c>
      <c r="DC128" s="47">
        <f t="shared" ca="1" si="66"/>
        <v>24.334087681310312</v>
      </c>
      <c r="DD128" s="47">
        <f t="shared" ca="1" si="66"/>
        <v>27.48532185197308</v>
      </c>
    </row>
    <row r="129" spans="1:108" x14ac:dyDescent="0.25">
      <c r="A129" s="40" t="s">
        <v>174</v>
      </c>
      <c r="B129" s="40">
        <v>1713</v>
      </c>
      <c r="C129" s="40" t="s">
        <v>38</v>
      </c>
      <c r="D129" s="40" t="s">
        <v>435</v>
      </c>
      <c r="E129" s="40" t="s">
        <v>130</v>
      </c>
      <c r="F129" s="40">
        <v>33.6</v>
      </c>
      <c r="G129" s="43">
        <v>44932</v>
      </c>
      <c r="I129" s="40" t="s">
        <v>79</v>
      </c>
      <c r="J129" s="40">
        <v>2</v>
      </c>
      <c r="K129" s="40" t="s">
        <v>33</v>
      </c>
      <c r="L129" s="40" t="s">
        <v>158</v>
      </c>
      <c r="M129" s="41"/>
      <c r="N129" s="41">
        <f>VLOOKUP($C129 &amp; $I129 &amp; $K129,FATOR!$A$3:$P$22,COLUMN(E$1),0)</f>
        <v>0.34510552382231963</v>
      </c>
      <c r="O129" s="41">
        <f>VLOOKUP($C129 &amp; $I129 &amp; $K129,FATOR!$A$3:$P$22,COLUMN(F$1),0)</f>
        <v>0.2866705898236856</v>
      </c>
      <c r="P129" s="41">
        <f>VLOOKUP($C129 &amp; $I129 &amp; $K129,FATOR!$A$3:$P$22,COLUMN(G$1),0)</f>
        <v>0.28930204548682154</v>
      </c>
      <c r="Q129" s="41">
        <f>VLOOKUP($C129 &amp; $I129 &amp; $K129,FATOR!$A$3:$P$22,COLUMN(H$1),0)</f>
        <v>0.31634228065278813</v>
      </c>
      <c r="R129" s="41">
        <f>VLOOKUP($C129 &amp; $I129 &amp; $K129,FATOR!$A$3:$P$22,COLUMN(I$1),0)</f>
        <v>0.37996651909642021</v>
      </c>
      <c r="S129" s="41">
        <f>VLOOKUP($C129 &amp; $I129 &amp; $K129,FATOR!$A$3:$P$22,COLUMN(J$1),0)</f>
        <v>0.44307907311157868</v>
      </c>
      <c r="T129" s="41">
        <f>VLOOKUP($C129 &amp; $I129 &amp; $K129,FATOR!$A$3:$P$22,COLUMN(K$1),0)</f>
        <v>0.5267118545738162</v>
      </c>
      <c r="U129" s="41">
        <f>VLOOKUP($C129 &amp; $I129 &amp; $K129,FATOR!$A$3:$P$22,COLUMN(L$1),0)</f>
        <v>0.5949203864063437</v>
      </c>
      <c r="V129" s="41">
        <f>VLOOKUP($C129 &amp; $I129 &amp; $K129,FATOR!$A$3:$P$22,COLUMN(M$1),0)</f>
        <v>0.58473634631058879</v>
      </c>
      <c r="W129" s="41">
        <f>VLOOKUP($C129 &amp; $I129 &amp; $K129,FATOR!$A$3:$P$22,COLUMN(N$1),0)</f>
        <v>0.52362924694768764</v>
      </c>
      <c r="X129" s="41">
        <f>VLOOKUP($C129 &amp; $I129 &amp; $K129,FATOR!$A$3:$P$22,COLUMN(O$1),0)</f>
        <v>0.40768468986504969</v>
      </c>
      <c r="Y129" s="41">
        <f>VLOOKUP($C129 &amp; $I129 &amp; $K129,FATOR!$A$3:$P$22,COLUMN(P$1),0)</f>
        <v>0.38086901862969602</v>
      </c>
      <c r="AA129" s="42">
        <f t="shared" si="41"/>
        <v>11.59554560042994</v>
      </c>
      <c r="AB129" s="42">
        <f t="shared" si="42"/>
        <v>9.6321318180758357</v>
      </c>
      <c r="AC129" s="42">
        <f t="shared" si="43"/>
        <v>9.7205487283572047</v>
      </c>
      <c r="AD129" s="42">
        <f t="shared" si="44"/>
        <v>10.629100629933681</v>
      </c>
      <c r="AE129" s="42">
        <f t="shared" si="45"/>
        <v>12.76687504163972</v>
      </c>
      <c r="AF129" s="42">
        <f t="shared" si="46"/>
        <v>14.887456856549043</v>
      </c>
      <c r="AG129" s="42">
        <f t="shared" si="47"/>
        <v>17.697518313680224</v>
      </c>
      <c r="AH129" s="42">
        <f t="shared" si="48"/>
        <v>19.989324983253148</v>
      </c>
      <c r="AI129" s="42">
        <f t="shared" si="49"/>
        <v>19.647141236035786</v>
      </c>
      <c r="AJ129" s="42">
        <f t="shared" si="50"/>
        <v>17.593942697442305</v>
      </c>
      <c r="AK129" s="42">
        <f t="shared" si="51"/>
        <v>13.69820557946567</v>
      </c>
      <c r="AL129" s="42">
        <f t="shared" si="52"/>
        <v>12.797199025957786</v>
      </c>
      <c r="AN129" s="43">
        <f t="shared" si="53"/>
        <v>44963</v>
      </c>
      <c r="AO129" s="47">
        <f t="shared" ca="1" si="63"/>
        <v>11.59554560042994</v>
      </c>
      <c r="AP129" s="47">
        <f t="shared" ca="1" si="63"/>
        <v>9.6321318180758357</v>
      </c>
      <c r="AQ129" s="47">
        <f t="shared" ca="1" si="63"/>
        <v>9.7205487283572047</v>
      </c>
      <c r="AR129" s="47">
        <f t="shared" ca="1" si="63"/>
        <v>10.629100629933681</v>
      </c>
      <c r="AS129" s="47">
        <f t="shared" ca="1" si="63"/>
        <v>12.76687504163972</v>
      </c>
      <c r="AT129" s="47">
        <f t="shared" ca="1" si="63"/>
        <v>14.887456856549043</v>
      </c>
      <c r="AU129" s="47">
        <f t="shared" ca="1" si="63"/>
        <v>17.697518313680224</v>
      </c>
      <c r="AV129" s="47">
        <f t="shared" ca="1" si="63"/>
        <v>19.989324983253148</v>
      </c>
      <c r="AW129" s="47">
        <f t="shared" ca="1" si="63"/>
        <v>19.647141236035786</v>
      </c>
      <c r="AX129" s="47">
        <f t="shared" ca="1" si="63"/>
        <v>17.593942697442305</v>
      </c>
      <c r="AY129" s="47">
        <f t="shared" ca="1" si="62"/>
        <v>13.69820557946567</v>
      </c>
      <c r="AZ129" s="47">
        <f t="shared" ca="1" si="62"/>
        <v>12.797199025957786</v>
      </c>
      <c r="BA129" s="47">
        <f t="shared" ca="1" si="62"/>
        <v>11.59554560042994</v>
      </c>
      <c r="BB129" s="47">
        <f t="shared" ca="1" si="62"/>
        <v>9.6321318180758357</v>
      </c>
      <c r="BC129" s="47">
        <f t="shared" ca="1" si="62"/>
        <v>9.7205487283572047</v>
      </c>
      <c r="BD129" s="47">
        <f t="shared" ca="1" si="62"/>
        <v>10.629100629933681</v>
      </c>
      <c r="BE129" s="47">
        <f t="shared" ca="1" si="62"/>
        <v>12.76687504163972</v>
      </c>
      <c r="BF129" s="47">
        <f t="shared" ca="1" si="62"/>
        <v>14.887456856549043</v>
      </c>
      <c r="BG129" s="47">
        <f t="shared" ca="1" si="62"/>
        <v>17.697518313680224</v>
      </c>
      <c r="BH129" s="47">
        <f t="shared" ca="1" si="62"/>
        <v>19.989324983253148</v>
      </c>
      <c r="BI129" s="47">
        <f t="shared" ca="1" si="68"/>
        <v>19.647141236035786</v>
      </c>
      <c r="BJ129" s="47">
        <f t="shared" ca="1" si="68"/>
        <v>17.593942697442305</v>
      </c>
      <c r="BK129" s="47">
        <f t="shared" ca="1" si="68"/>
        <v>13.69820557946567</v>
      </c>
      <c r="BL129" s="47">
        <f t="shared" ca="1" si="68"/>
        <v>12.797199025957786</v>
      </c>
      <c r="BM129" s="47">
        <f t="shared" ca="1" si="68"/>
        <v>11.59554560042994</v>
      </c>
      <c r="BN129" s="47">
        <f t="shared" ca="1" si="68"/>
        <v>9.6321318180758357</v>
      </c>
      <c r="BO129" s="47">
        <f t="shared" ca="1" si="68"/>
        <v>9.7205487283572047</v>
      </c>
      <c r="BP129" s="47">
        <f t="shared" ca="1" si="68"/>
        <v>10.629100629933681</v>
      </c>
      <c r="BQ129" s="47">
        <f t="shared" ca="1" si="68"/>
        <v>12.76687504163972</v>
      </c>
      <c r="BR129" s="47">
        <f t="shared" ca="1" si="68"/>
        <v>14.887456856549043</v>
      </c>
      <c r="BS129" s="47">
        <f t="shared" ca="1" si="65"/>
        <v>17.697518313680224</v>
      </c>
      <c r="BT129" s="47">
        <f t="shared" ca="1" si="65"/>
        <v>19.989324983253148</v>
      </c>
      <c r="BU129" s="47">
        <f t="shared" ca="1" si="65"/>
        <v>19.647141236035786</v>
      </c>
      <c r="BV129" s="47">
        <f t="shared" ca="1" si="65"/>
        <v>17.593942697442305</v>
      </c>
      <c r="BW129" s="47">
        <f t="shared" ca="1" si="65"/>
        <v>13.69820557946567</v>
      </c>
      <c r="BX129" s="47">
        <f t="shared" ca="1" si="65"/>
        <v>12.797199025957786</v>
      </c>
      <c r="BY129" s="47">
        <f t="shared" ca="1" si="65"/>
        <v>11.59554560042994</v>
      </c>
      <c r="BZ129" s="47">
        <f t="shared" ca="1" si="65"/>
        <v>9.6321318180758357</v>
      </c>
      <c r="CA129" s="47">
        <f t="shared" ca="1" si="65"/>
        <v>9.7205487283572047</v>
      </c>
      <c r="CB129" s="47">
        <f t="shared" ca="1" si="65"/>
        <v>10.629100629933681</v>
      </c>
      <c r="CC129" s="47">
        <f t="shared" ca="1" si="64"/>
        <v>12.76687504163972</v>
      </c>
      <c r="CD129" s="47">
        <f t="shared" ca="1" si="64"/>
        <v>14.887456856549043</v>
      </c>
      <c r="CE129" s="47">
        <f t="shared" ca="1" si="64"/>
        <v>17.697518313680224</v>
      </c>
      <c r="CF129" s="47">
        <f t="shared" ca="1" si="64"/>
        <v>19.989324983253148</v>
      </c>
      <c r="CG129" s="47">
        <f t="shared" ca="1" si="64"/>
        <v>19.647141236035786</v>
      </c>
      <c r="CH129" s="47">
        <f t="shared" ca="1" si="64"/>
        <v>17.593942697442305</v>
      </c>
      <c r="CI129" s="47">
        <f t="shared" ca="1" si="64"/>
        <v>13.69820557946567</v>
      </c>
      <c r="CJ129" s="47">
        <f t="shared" ca="1" si="64"/>
        <v>12.797199025957786</v>
      </c>
      <c r="CK129" s="47">
        <f t="shared" ca="1" si="64"/>
        <v>11.59554560042994</v>
      </c>
      <c r="CL129" s="47">
        <f t="shared" ca="1" si="64"/>
        <v>9.6321318180758357</v>
      </c>
      <c r="CM129" s="47">
        <f t="shared" ca="1" si="67"/>
        <v>9.7205487283572047</v>
      </c>
      <c r="CN129" s="47">
        <f t="shared" ca="1" si="67"/>
        <v>10.629100629933681</v>
      </c>
      <c r="CO129" s="47">
        <f t="shared" ca="1" si="67"/>
        <v>12.76687504163972</v>
      </c>
      <c r="CP129" s="47">
        <f t="shared" ca="1" si="67"/>
        <v>14.887456856549043</v>
      </c>
      <c r="CQ129" s="47">
        <f t="shared" ca="1" si="67"/>
        <v>17.697518313680224</v>
      </c>
      <c r="CR129" s="47">
        <f t="shared" ca="1" si="67"/>
        <v>19.989324983253148</v>
      </c>
      <c r="CS129" s="47">
        <f t="shared" ca="1" si="67"/>
        <v>19.647141236035786</v>
      </c>
      <c r="CT129" s="47">
        <f t="shared" ca="1" si="67"/>
        <v>17.593942697442305</v>
      </c>
      <c r="CU129" s="47">
        <f t="shared" ca="1" si="67"/>
        <v>13.69820557946567</v>
      </c>
      <c r="CV129" s="47">
        <f t="shared" ca="1" si="67"/>
        <v>12.797199025957786</v>
      </c>
      <c r="CW129" s="47">
        <f t="shared" ca="1" si="66"/>
        <v>11.59554560042994</v>
      </c>
      <c r="CX129" s="47">
        <f t="shared" ca="1" si="66"/>
        <v>9.6321318180758357</v>
      </c>
      <c r="CY129" s="47">
        <f t="shared" ca="1" si="66"/>
        <v>9.7205487283572047</v>
      </c>
      <c r="CZ129" s="47">
        <f t="shared" ca="1" si="66"/>
        <v>10.629100629933681</v>
      </c>
      <c r="DA129" s="47">
        <f t="shared" ca="1" si="66"/>
        <v>12.76687504163972</v>
      </c>
      <c r="DB129" s="47">
        <f t="shared" ca="1" si="66"/>
        <v>14.887456856549043</v>
      </c>
      <c r="DC129" s="47">
        <f t="shared" ca="1" si="66"/>
        <v>17.697518313680224</v>
      </c>
      <c r="DD129" s="47">
        <f t="shared" ca="1" si="66"/>
        <v>19.989324983253148</v>
      </c>
    </row>
    <row r="130" spans="1:108" x14ac:dyDescent="0.25">
      <c r="A130" s="40" t="s">
        <v>138</v>
      </c>
      <c r="B130" s="40">
        <v>2609</v>
      </c>
      <c r="C130" s="40" t="s">
        <v>38</v>
      </c>
      <c r="D130" s="40" t="s">
        <v>436</v>
      </c>
      <c r="E130" s="40" t="s">
        <v>130</v>
      </c>
      <c r="F130" s="40">
        <v>46.2</v>
      </c>
      <c r="G130" s="43">
        <v>44932</v>
      </c>
      <c r="I130" s="40" t="s">
        <v>79</v>
      </c>
      <c r="J130" s="40">
        <v>2</v>
      </c>
      <c r="K130" s="40" t="s">
        <v>33</v>
      </c>
      <c r="L130" s="40" t="s">
        <v>158</v>
      </c>
      <c r="M130" s="41"/>
      <c r="N130" s="41">
        <f>VLOOKUP($C130 &amp; $I130 &amp; $K130,FATOR!$A$3:$P$22,COLUMN(E$1),0)</f>
        <v>0.34510552382231963</v>
      </c>
      <c r="O130" s="41">
        <f>VLOOKUP($C130 &amp; $I130 &amp; $K130,FATOR!$A$3:$P$22,COLUMN(F$1),0)</f>
        <v>0.2866705898236856</v>
      </c>
      <c r="P130" s="41">
        <f>VLOOKUP($C130 &amp; $I130 &amp; $K130,FATOR!$A$3:$P$22,COLUMN(G$1),0)</f>
        <v>0.28930204548682154</v>
      </c>
      <c r="Q130" s="41">
        <f>VLOOKUP($C130 &amp; $I130 &amp; $K130,FATOR!$A$3:$P$22,COLUMN(H$1),0)</f>
        <v>0.31634228065278813</v>
      </c>
      <c r="R130" s="41">
        <f>VLOOKUP($C130 &amp; $I130 &amp; $K130,FATOR!$A$3:$P$22,COLUMN(I$1),0)</f>
        <v>0.37996651909642021</v>
      </c>
      <c r="S130" s="41">
        <f>VLOOKUP($C130 &amp; $I130 &amp; $K130,FATOR!$A$3:$P$22,COLUMN(J$1),0)</f>
        <v>0.44307907311157868</v>
      </c>
      <c r="T130" s="41">
        <f>VLOOKUP($C130 &amp; $I130 &amp; $K130,FATOR!$A$3:$P$22,COLUMN(K$1),0)</f>
        <v>0.5267118545738162</v>
      </c>
      <c r="U130" s="41">
        <f>VLOOKUP($C130 &amp; $I130 &amp; $K130,FATOR!$A$3:$P$22,COLUMN(L$1),0)</f>
        <v>0.5949203864063437</v>
      </c>
      <c r="V130" s="41">
        <f>VLOOKUP($C130 &amp; $I130 &amp; $K130,FATOR!$A$3:$P$22,COLUMN(M$1),0)</f>
        <v>0.58473634631058879</v>
      </c>
      <c r="W130" s="41">
        <f>VLOOKUP($C130 &amp; $I130 &amp; $K130,FATOR!$A$3:$P$22,COLUMN(N$1),0)</f>
        <v>0.52362924694768764</v>
      </c>
      <c r="X130" s="41">
        <f>VLOOKUP($C130 &amp; $I130 &amp; $K130,FATOR!$A$3:$P$22,COLUMN(O$1),0)</f>
        <v>0.40768468986504969</v>
      </c>
      <c r="Y130" s="41">
        <f>VLOOKUP($C130 &amp; $I130 &amp; $K130,FATOR!$A$3:$P$22,COLUMN(P$1),0)</f>
        <v>0.38086901862969602</v>
      </c>
      <c r="AA130" s="42">
        <f t="shared" si="41"/>
        <v>15.943875200591167</v>
      </c>
      <c r="AB130" s="42">
        <f t="shared" si="42"/>
        <v>13.244181249854275</v>
      </c>
      <c r="AC130" s="42">
        <f t="shared" si="43"/>
        <v>13.365754501491155</v>
      </c>
      <c r="AD130" s="42">
        <f t="shared" si="44"/>
        <v>14.615013366158813</v>
      </c>
      <c r="AE130" s="42">
        <f t="shared" si="45"/>
        <v>17.554453182254615</v>
      </c>
      <c r="AF130" s="42">
        <f t="shared" si="46"/>
        <v>20.470253177754937</v>
      </c>
      <c r="AG130" s="42">
        <f t="shared" si="47"/>
        <v>24.334087681310312</v>
      </c>
      <c r="AH130" s="42">
        <f t="shared" si="48"/>
        <v>27.48532185197308</v>
      </c>
      <c r="AI130" s="42">
        <f t="shared" si="49"/>
        <v>27.014819199549205</v>
      </c>
      <c r="AJ130" s="42">
        <f t="shared" si="50"/>
        <v>24.19167120898317</v>
      </c>
      <c r="AK130" s="42">
        <f t="shared" si="51"/>
        <v>18.835032671765298</v>
      </c>
      <c r="AL130" s="42">
        <f t="shared" si="52"/>
        <v>17.596148660691956</v>
      </c>
      <c r="AN130" s="43">
        <f t="shared" si="53"/>
        <v>44963</v>
      </c>
      <c r="AO130" s="47">
        <f t="shared" ca="1" si="63"/>
        <v>15.943875200591167</v>
      </c>
      <c r="AP130" s="47">
        <f t="shared" ca="1" si="63"/>
        <v>13.244181249854275</v>
      </c>
      <c r="AQ130" s="47">
        <f t="shared" ca="1" si="63"/>
        <v>13.365754501491155</v>
      </c>
      <c r="AR130" s="47">
        <f t="shared" ca="1" si="63"/>
        <v>14.615013366158813</v>
      </c>
      <c r="AS130" s="47">
        <f t="shared" ca="1" si="63"/>
        <v>17.554453182254615</v>
      </c>
      <c r="AT130" s="47">
        <f t="shared" ca="1" si="63"/>
        <v>20.470253177754937</v>
      </c>
      <c r="AU130" s="47">
        <f t="shared" ca="1" si="63"/>
        <v>24.334087681310312</v>
      </c>
      <c r="AV130" s="47">
        <f t="shared" ca="1" si="63"/>
        <v>27.48532185197308</v>
      </c>
      <c r="AW130" s="47">
        <f t="shared" ca="1" si="63"/>
        <v>27.014819199549205</v>
      </c>
      <c r="AX130" s="47">
        <f t="shared" ca="1" si="63"/>
        <v>24.19167120898317</v>
      </c>
      <c r="AY130" s="47">
        <f t="shared" ca="1" si="62"/>
        <v>18.835032671765298</v>
      </c>
      <c r="AZ130" s="47">
        <f t="shared" ca="1" si="62"/>
        <v>17.596148660691956</v>
      </c>
      <c r="BA130" s="47">
        <f t="shared" ca="1" si="62"/>
        <v>15.943875200591167</v>
      </c>
      <c r="BB130" s="47">
        <f t="shared" ca="1" si="62"/>
        <v>13.244181249854275</v>
      </c>
      <c r="BC130" s="47">
        <f t="shared" ca="1" si="62"/>
        <v>13.365754501491155</v>
      </c>
      <c r="BD130" s="47">
        <f t="shared" ca="1" si="62"/>
        <v>14.615013366158813</v>
      </c>
      <c r="BE130" s="47">
        <f t="shared" ca="1" si="62"/>
        <v>17.554453182254615</v>
      </c>
      <c r="BF130" s="47">
        <f t="shared" ca="1" si="62"/>
        <v>20.470253177754937</v>
      </c>
      <c r="BG130" s="47">
        <f t="shared" ca="1" si="62"/>
        <v>24.334087681310312</v>
      </c>
      <c r="BH130" s="47">
        <f t="shared" ca="1" si="62"/>
        <v>27.48532185197308</v>
      </c>
      <c r="BI130" s="47">
        <f t="shared" ca="1" si="68"/>
        <v>27.014819199549205</v>
      </c>
      <c r="BJ130" s="47">
        <f t="shared" ca="1" si="68"/>
        <v>24.19167120898317</v>
      </c>
      <c r="BK130" s="47">
        <f t="shared" ca="1" si="68"/>
        <v>18.835032671765298</v>
      </c>
      <c r="BL130" s="47">
        <f t="shared" ca="1" si="68"/>
        <v>17.596148660691956</v>
      </c>
      <c r="BM130" s="47">
        <f t="shared" ca="1" si="68"/>
        <v>15.943875200591167</v>
      </c>
      <c r="BN130" s="47">
        <f t="shared" ca="1" si="68"/>
        <v>13.244181249854275</v>
      </c>
      <c r="BO130" s="47">
        <f t="shared" ca="1" si="68"/>
        <v>13.365754501491155</v>
      </c>
      <c r="BP130" s="47">
        <f t="shared" ca="1" si="68"/>
        <v>14.615013366158813</v>
      </c>
      <c r="BQ130" s="47">
        <f t="shared" ca="1" si="68"/>
        <v>17.554453182254615</v>
      </c>
      <c r="BR130" s="47">
        <f t="shared" ca="1" si="68"/>
        <v>20.470253177754937</v>
      </c>
      <c r="BS130" s="47">
        <f t="shared" ca="1" si="65"/>
        <v>24.334087681310312</v>
      </c>
      <c r="BT130" s="47">
        <f t="shared" ca="1" si="65"/>
        <v>27.48532185197308</v>
      </c>
      <c r="BU130" s="47">
        <f t="shared" ca="1" si="65"/>
        <v>27.014819199549205</v>
      </c>
      <c r="BV130" s="47">
        <f t="shared" ca="1" si="65"/>
        <v>24.19167120898317</v>
      </c>
      <c r="BW130" s="47">
        <f t="shared" ca="1" si="65"/>
        <v>18.835032671765298</v>
      </c>
      <c r="BX130" s="47">
        <f t="shared" ca="1" si="65"/>
        <v>17.596148660691956</v>
      </c>
      <c r="BY130" s="47">
        <f t="shared" ca="1" si="65"/>
        <v>15.943875200591167</v>
      </c>
      <c r="BZ130" s="47">
        <f t="shared" ca="1" si="65"/>
        <v>13.244181249854275</v>
      </c>
      <c r="CA130" s="47">
        <f t="shared" ca="1" si="65"/>
        <v>13.365754501491155</v>
      </c>
      <c r="CB130" s="47">
        <f t="shared" ca="1" si="65"/>
        <v>14.615013366158813</v>
      </c>
      <c r="CC130" s="47">
        <f t="shared" ca="1" si="64"/>
        <v>17.554453182254615</v>
      </c>
      <c r="CD130" s="47">
        <f t="shared" ca="1" si="64"/>
        <v>20.470253177754937</v>
      </c>
      <c r="CE130" s="47">
        <f t="shared" ca="1" si="64"/>
        <v>24.334087681310312</v>
      </c>
      <c r="CF130" s="47">
        <f t="shared" ca="1" si="64"/>
        <v>27.48532185197308</v>
      </c>
      <c r="CG130" s="47">
        <f t="shared" ca="1" si="64"/>
        <v>27.014819199549205</v>
      </c>
      <c r="CH130" s="47">
        <f t="shared" ca="1" si="64"/>
        <v>24.19167120898317</v>
      </c>
      <c r="CI130" s="47">
        <f t="shared" ca="1" si="64"/>
        <v>18.835032671765298</v>
      </c>
      <c r="CJ130" s="47">
        <f t="shared" ca="1" si="64"/>
        <v>17.596148660691956</v>
      </c>
      <c r="CK130" s="47">
        <f t="shared" ca="1" si="64"/>
        <v>15.943875200591167</v>
      </c>
      <c r="CL130" s="47">
        <f t="shared" ca="1" si="64"/>
        <v>13.244181249854275</v>
      </c>
      <c r="CM130" s="47">
        <f t="shared" ca="1" si="67"/>
        <v>13.365754501491155</v>
      </c>
      <c r="CN130" s="47">
        <f t="shared" ca="1" si="67"/>
        <v>14.615013366158813</v>
      </c>
      <c r="CO130" s="47">
        <f t="shared" ca="1" si="67"/>
        <v>17.554453182254615</v>
      </c>
      <c r="CP130" s="47">
        <f t="shared" ca="1" si="67"/>
        <v>20.470253177754937</v>
      </c>
      <c r="CQ130" s="47">
        <f t="shared" ca="1" si="67"/>
        <v>24.334087681310312</v>
      </c>
      <c r="CR130" s="47">
        <f t="shared" ca="1" si="67"/>
        <v>27.48532185197308</v>
      </c>
      <c r="CS130" s="47">
        <f t="shared" ca="1" si="67"/>
        <v>27.014819199549205</v>
      </c>
      <c r="CT130" s="47">
        <f t="shared" ca="1" si="67"/>
        <v>24.19167120898317</v>
      </c>
      <c r="CU130" s="47">
        <f t="shared" ca="1" si="67"/>
        <v>18.835032671765298</v>
      </c>
      <c r="CV130" s="47">
        <f t="shared" ca="1" si="67"/>
        <v>17.596148660691956</v>
      </c>
      <c r="CW130" s="47">
        <f t="shared" ca="1" si="66"/>
        <v>15.943875200591167</v>
      </c>
      <c r="CX130" s="47">
        <f t="shared" ca="1" si="66"/>
        <v>13.244181249854275</v>
      </c>
      <c r="CY130" s="47">
        <f t="shared" ca="1" si="66"/>
        <v>13.365754501491155</v>
      </c>
      <c r="CZ130" s="47">
        <f t="shared" ca="1" si="66"/>
        <v>14.615013366158813</v>
      </c>
      <c r="DA130" s="47">
        <f t="shared" ca="1" si="66"/>
        <v>17.554453182254615</v>
      </c>
      <c r="DB130" s="47">
        <f t="shared" ca="1" si="66"/>
        <v>20.470253177754937</v>
      </c>
      <c r="DC130" s="47">
        <f t="shared" ca="1" si="66"/>
        <v>24.334087681310312</v>
      </c>
      <c r="DD130" s="47">
        <f t="shared" ca="1" si="66"/>
        <v>27.48532185197308</v>
      </c>
    </row>
    <row r="131" spans="1:108" x14ac:dyDescent="0.25">
      <c r="A131" s="40" t="s">
        <v>129</v>
      </c>
      <c r="B131" s="40">
        <v>2293</v>
      </c>
      <c r="C131" s="40" t="s">
        <v>38</v>
      </c>
      <c r="D131" s="40" t="s">
        <v>437</v>
      </c>
      <c r="E131" s="40" t="s">
        <v>130</v>
      </c>
      <c r="F131" s="40">
        <v>45.6</v>
      </c>
      <c r="G131" s="43">
        <v>45383</v>
      </c>
      <c r="I131" s="40" t="s">
        <v>79</v>
      </c>
      <c r="J131" s="40">
        <v>1</v>
      </c>
      <c r="K131" s="40" t="s">
        <v>33</v>
      </c>
      <c r="L131" s="40" t="s">
        <v>193</v>
      </c>
      <c r="M131" s="41"/>
      <c r="N131" s="41">
        <f>VLOOKUP($C131 &amp; $I131 &amp; $K131,FATOR!$A$3:$P$22,COLUMN(E$1),0)</f>
        <v>0.34510552382231963</v>
      </c>
      <c r="O131" s="41">
        <f>VLOOKUP($C131 &amp; $I131 &amp; $K131,FATOR!$A$3:$P$22,COLUMN(F$1),0)</f>
        <v>0.2866705898236856</v>
      </c>
      <c r="P131" s="41">
        <f>VLOOKUP($C131 &amp; $I131 &amp; $K131,FATOR!$A$3:$P$22,COLUMN(G$1),0)</f>
        <v>0.28930204548682154</v>
      </c>
      <c r="Q131" s="41">
        <f>VLOOKUP($C131 &amp; $I131 &amp; $K131,FATOR!$A$3:$P$22,COLUMN(H$1),0)</f>
        <v>0.31634228065278813</v>
      </c>
      <c r="R131" s="41">
        <f>VLOOKUP($C131 &amp; $I131 &amp; $K131,FATOR!$A$3:$P$22,COLUMN(I$1),0)</f>
        <v>0.37996651909642021</v>
      </c>
      <c r="S131" s="41">
        <f>VLOOKUP($C131 &amp; $I131 &amp; $K131,FATOR!$A$3:$P$22,COLUMN(J$1),0)</f>
        <v>0.44307907311157868</v>
      </c>
      <c r="T131" s="41">
        <f>VLOOKUP($C131 &amp; $I131 &amp; $K131,FATOR!$A$3:$P$22,COLUMN(K$1),0)</f>
        <v>0.5267118545738162</v>
      </c>
      <c r="U131" s="41">
        <f>VLOOKUP($C131 &amp; $I131 &amp; $K131,FATOR!$A$3:$P$22,COLUMN(L$1),0)</f>
        <v>0.5949203864063437</v>
      </c>
      <c r="V131" s="41">
        <f>VLOOKUP($C131 &amp; $I131 &amp; $K131,FATOR!$A$3:$P$22,COLUMN(M$1),0)</f>
        <v>0.58473634631058879</v>
      </c>
      <c r="W131" s="41">
        <f>VLOOKUP($C131 &amp; $I131 &amp; $K131,FATOR!$A$3:$P$22,COLUMN(N$1),0)</f>
        <v>0.52362924694768764</v>
      </c>
      <c r="X131" s="41">
        <f>VLOOKUP($C131 &amp; $I131 &amp; $K131,FATOR!$A$3:$P$22,COLUMN(O$1),0)</f>
        <v>0.40768468986504969</v>
      </c>
      <c r="Y131" s="41">
        <f>VLOOKUP($C131 &amp; $I131 &amp; $K131,FATOR!$A$3:$P$22,COLUMN(P$1),0)</f>
        <v>0.38086901862969602</v>
      </c>
      <c r="AA131" s="42">
        <f t="shared" ref="AA131:AA194" si="69">N131*$F131</f>
        <v>15.736811886297776</v>
      </c>
      <c r="AB131" s="42">
        <f t="shared" ref="AB131:AB194" si="70">O131*$F131</f>
        <v>13.072178895960064</v>
      </c>
      <c r="AC131" s="42">
        <f t="shared" ref="AC131:AC194" si="71">P131*$F131</f>
        <v>13.192173274199062</v>
      </c>
      <c r="AD131" s="42">
        <f t="shared" ref="AD131:AD194" si="72">Q131*$F131</f>
        <v>14.425207997767139</v>
      </c>
      <c r="AE131" s="42">
        <f t="shared" ref="AE131:AE194" si="73">R131*$F131</f>
        <v>17.326473270796761</v>
      </c>
      <c r="AF131" s="42">
        <f t="shared" ref="AF131:AF194" si="74">S131*$F131</f>
        <v>20.204405733887988</v>
      </c>
      <c r="AG131" s="42">
        <f t="shared" ref="AG131:AG194" si="75">T131*$F131</f>
        <v>24.018060568566018</v>
      </c>
      <c r="AH131" s="42">
        <f t="shared" ref="AH131:AH194" si="76">U131*$F131</f>
        <v>27.128369620129273</v>
      </c>
      <c r="AI131" s="42">
        <f t="shared" ref="AI131:AI194" si="77">V131*$F131</f>
        <v>26.663977391762849</v>
      </c>
      <c r="AJ131" s="42">
        <f t="shared" ref="AJ131:AJ194" si="78">W131*$F131</f>
        <v>23.877493660814558</v>
      </c>
      <c r="AK131" s="42">
        <f t="shared" ref="AK131:AK194" si="79">X131*$F131</f>
        <v>18.590421857846266</v>
      </c>
      <c r="AL131" s="42">
        <f t="shared" ref="AL131:AL194" si="80">Y131*$F131</f>
        <v>17.36762724951414</v>
      </c>
      <c r="AN131" s="43">
        <f t="shared" ref="AN131:AN194" si="81">IF(DAY(G131)&gt;1,G131+31,G131)</f>
        <v>45383</v>
      </c>
      <c r="AO131" s="47" t="str">
        <f t="shared" ca="1" si="63"/>
        <v/>
      </c>
      <c r="AP131" s="47" t="str">
        <f t="shared" ca="1" si="63"/>
        <v/>
      </c>
      <c r="AQ131" s="47" t="str">
        <f t="shared" ca="1" si="63"/>
        <v/>
      </c>
      <c r="AR131" s="47">
        <f t="shared" ca="1" si="63"/>
        <v>14.425207997767139</v>
      </c>
      <c r="AS131" s="47">
        <f t="shared" ca="1" si="63"/>
        <v>17.326473270796761</v>
      </c>
      <c r="AT131" s="47">
        <f t="shared" ca="1" si="63"/>
        <v>20.204405733887988</v>
      </c>
      <c r="AU131" s="47">
        <f t="shared" ca="1" si="63"/>
        <v>24.018060568566018</v>
      </c>
      <c r="AV131" s="47">
        <f t="shared" ca="1" si="63"/>
        <v>27.128369620129273</v>
      </c>
      <c r="AW131" s="47">
        <f t="shared" ca="1" si="63"/>
        <v>26.663977391762849</v>
      </c>
      <c r="AX131" s="47">
        <f t="shared" ca="1" si="63"/>
        <v>23.877493660814558</v>
      </c>
      <c r="AY131" s="47">
        <f t="shared" ca="1" si="62"/>
        <v>18.590421857846266</v>
      </c>
      <c r="AZ131" s="47">
        <f t="shared" ca="1" si="62"/>
        <v>17.36762724951414</v>
      </c>
      <c r="BA131" s="47">
        <f t="shared" ca="1" si="62"/>
        <v>15.736811886297776</v>
      </c>
      <c r="BB131" s="47">
        <f t="shared" ca="1" si="62"/>
        <v>13.072178895960064</v>
      </c>
      <c r="BC131" s="47">
        <f t="shared" ref="AY131:BH156" ca="1" si="82">IF($AN131&lt;=BC$1,HLOOKUP(MONTH(BC$1),$AA:$AL,ROW($AO131),0),"")</f>
        <v>13.192173274199062</v>
      </c>
      <c r="BD131" s="47">
        <f t="shared" ca="1" si="82"/>
        <v>14.425207997767139</v>
      </c>
      <c r="BE131" s="47">
        <f t="shared" ca="1" si="82"/>
        <v>17.326473270796761</v>
      </c>
      <c r="BF131" s="47">
        <f t="shared" ca="1" si="82"/>
        <v>20.204405733887988</v>
      </c>
      <c r="BG131" s="47">
        <f t="shared" ca="1" si="82"/>
        <v>24.018060568566018</v>
      </c>
      <c r="BH131" s="47">
        <f t="shared" ca="1" si="82"/>
        <v>27.128369620129273</v>
      </c>
      <c r="BI131" s="47">
        <f t="shared" ca="1" si="68"/>
        <v>26.663977391762849</v>
      </c>
      <c r="BJ131" s="47">
        <f t="shared" ca="1" si="68"/>
        <v>23.877493660814558</v>
      </c>
      <c r="BK131" s="47">
        <f t="shared" ca="1" si="68"/>
        <v>18.590421857846266</v>
      </c>
      <c r="BL131" s="47">
        <f t="shared" ca="1" si="68"/>
        <v>17.36762724951414</v>
      </c>
      <c r="BM131" s="47">
        <f t="shared" ca="1" si="68"/>
        <v>15.736811886297776</v>
      </c>
      <c r="BN131" s="47">
        <f t="shared" ca="1" si="68"/>
        <v>13.072178895960064</v>
      </c>
      <c r="BO131" s="47">
        <f t="shared" ca="1" si="68"/>
        <v>13.192173274199062</v>
      </c>
      <c r="BP131" s="47">
        <f t="shared" ca="1" si="68"/>
        <v>14.425207997767139</v>
      </c>
      <c r="BQ131" s="47">
        <f t="shared" ca="1" si="68"/>
        <v>17.326473270796761</v>
      </c>
      <c r="BR131" s="47">
        <f t="shared" ca="1" si="68"/>
        <v>20.204405733887988</v>
      </c>
      <c r="BS131" s="47">
        <f t="shared" ca="1" si="65"/>
        <v>24.018060568566018</v>
      </c>
      <c r="BT131" s="47">
        <f t="shared" ca="1" si="65"/>
        <v>27.128369620129273</v>
      </c>
      <c r="BU131" s="47">
        <f t="shared" ca="1" si="65"/>
        <v>26.663977391762849</v>
      </c>
      <c r="BV131" s="47">
        <f t="shared" ca="1" si="65"/>
        <v>23.877493660814558</v>
      </c>
      <c r="BW131" s="47">
        <f t="shared" ca="1" si="65"/>
        <v>18.590421857846266</v>
      </c>
      <c r="BX131" s="47">
        <f t="shared" ca="1" si="65"/>
        <v>17.36762724951414</v>
      </c>
      <c r="BY131" s="47">
        <f t="shared" ca="1" si="65"/>
        <v>15.736811886297776</v>
      </c>
      <c r="BZ131" s="47">
        <f t="shared" ca="1" si="65"/>
        <v>13.072178895960064</v>
      </c>
      <c r="CA131" s="47">
        <f t="shared" ca="1" si="65"/>
        <v>13.192173274199062</v>
      </c>
      <c r="CB131" s="47">
        <f t="shared" ca="1" si="65"/>
        <v>14.425207997767139</v>
      </c>
      <c r="CC131" s="47">
        <f t="shared" ca="1" si="64"/>
        <v>17.326473270796761</v>
      </c>
      <c r="CD131" s="47">
        <f t="shared" ca="1" si="64"/>
        <v>20.204405733887988</v>
      </c>
      <c r="CE131" s="47">
        <f t="shared" ca="1" si="64"/>
        <v>24.018060568566018</v>
      </c>
      <c r="CF131" s="47">
        <f t="shared" ca="1" si="64"/>
        <v>27.128369620129273</v>
      </c>
      <c r="CG131" s="47">
        <f t="shared" ca="1" si="64"/>
        <v>26.663977391762849</v>
      </c>
      <c r="CH131" s="47">
        <f t="shared" ca="1" si="64"/>
        <v>23.877493660814558</v>
      </c>
      <c r="CI131" s="47">
        <f t="shared" ca="1" si="64"/>
        <v>18.590421857846266</v>
      </c>
      <c r="CJ131" s="47">
        <f t="shared" ca="1" si="64"/>
        <v>17.36762724951414</v>
      </c>
      <c r="CK131" s="47">
        <f t="shared" ca="1" si="64"/>
        <v>15.736811886297776</v>
      </c>
      <c r="CL131" s="47">
        <f t="shared" ca="1" si="64"/>
        <v>13.072178895960064</v>
      </c>
      <c r="CM131" s="47">
        <f t="shared" ca="1" si="67"/>
        <v>13.192173274199062</v>
      </c>
      <c r="CN131" s="47">
        <f t="shared" ca="1" si="67"/>
        <v>14.425207997767139</v>
      </c>
      <c r="CO131" s="47">
        <f t="shared" ca="1" si="67"/>
        <v>17.326473270796761</v>
      </c>
      <c r="CP131" s="47">
        <f t="shared" ca="1" si="67"/>
        <v>20.204405733887988</v>
      </c>
      <c r="CQ131" s="47">
        <f t="shared" ca="1" si="67"/>
        <v>24.018060568566018</v>
      </c>
      <c r="CR131" s="47">
        <f t="shared" ca="1" si="67"/>
        <v>27.128369620129273</v>
      </c>
      <c r="CS131" s="47">
        <f t="shared" ca="1" si="67"/>
        <v>26.663977391762849</v>
      </c>
      <c r="CT131" s="47">
        <f t="shared" ca="1" si="67"/>
        <v>23.877493660814558</v>
      </c>
      <c r="CU131" s="47">
        <f t="shared" ca="1" si="67"/>
        <v>18.590421857846266</v>
      </c>
      <c r="CV131" s="47">
        <f t="shared" ca="1" si="67"/>
        <v>17.36762724951414</v>
      </c>
      <c r="CW131" s="47">
        <f t="shared" ca="1" si="66"/>
        <v>15.736811886297776</v>
      </c>
      <c r="CX131" s="47">
        <f t="shared" ca="1" si="66"/>
        <v>13.072178895960064</v>
      </c>
      <c r="CY131" s="47">
        <f t="shared" ca="1" si="66"/>
        <v>13.192173274199062</v>
      </c>
      <c r="CZ131" s="47">
        <f t="shared" ca="1" si="66"/>
        <v>14.425207997767139</v>
      </c>
      <c r="DA131" s="47">
        <f t="shared" ca="1" si="66"/>
        <v>17.326473270796761</v>
      </c>
      <c r="DB131" s="47">
        <f t="shared" ca="1" si="66"/>
        <v>20.204405733887988</v>
      </c>
      <c r="DC131" s="47">
        <f t="shared" ca="1" si="66"/>
        <v>24.018060568566018</v>
      </c>
      <c r="DD131" s="47">
        <f t="shared" ca="1" si="66"/>
        <v>27.128369620129273</v>
      </c>
    </row>
    <row r="132" spans="1:108" x14ac:dyDescent="0.25">
      <c r="A132" s="40" t="s">
        <v>129</v>
      </c>
      <c r="B132" s="40">
        <v>2294</v>
      </c>
      <c r="C132" s="40" t="s">
        <v>38</v>
      </c>
      <c r="D132" s="40" t="s">
        <v>438</v>
      </c>
      <c r="E132" s="40" t="s">
        <v>130</v>
      </c>
      <c r="F132" s="40">
        <v>34.200000000000003</v>
      </c>
      <c r="G132" s="43">
        <v>45413</v>
      </c>
      <c r="I132" s="40" t="s">
        <v>79</v>
      </c>
      <c r="J132" s="40">
        <v>1</v>
      </c>
      <c r="K132" s="40" t="s">
        <v>33</v>
      </c>
      <c r="L132" s="40" t="s">
        <v>193</v>
      </c>
      <c r="M132" s="41"/>
      <c r="N132" s="41">
        <f>VLOOKUP($C132 &amp; $I132 &amp; $K132,FATOR!$A$3:$P$22,COLUMN(E$1),0)</f>
        <v>0.34510552382231963</v>
      </c>
      <c r="O132" s="41">
        <f>VLOOKUP($C132 &amp; $I132 &amp; $K132,FATOR!$A$3:$P$22,COLUMN(F$1),0)</f>
        <v>0.2866705898236856</v>
      </c>
      <c r="P132" s="41">
        <f>VLOOKUP($C132 &amp; $I132 &amp; $K132,FATOR!$A$3:$P$22,COLUMN(G$1),0)</f>
        <v>0.28930204548682154</v>
      </c>
      <c r="Q132" s="41">
        <f>VLOOKUP($C132 &amp; $I132 &amp; $K132,FATOR!$A$3:$P$22,COLUMN(H$1),0)</f>
        <v>0.31634228065278813</v>
      </c>
      <c r="R132" s="41">
        <f>VLOOKUP($C132 &amp; $I132 &amp; $K132,FATOR!$A$3:$P$22,COLUMN(I$1),0)</f>
        <v>0.37996651909642021</v>
      </c>
      <c r="S132" s="41">
        <f>VLOOKUP($C132 &amp; $I132 &amp; $K132,FATOR!$A$3:$P$22,COLUMN(J$1),0)</f>
        <v>0.44307907311157868</v>
      </c>
      <c r="T132" s="41">
        <f>VLOOKUP($C132 &amp; $I132 &amp; $K132,FATOR!$A$3:$P$22,COLUMN(K$1),0)</f>
        <v>0.5267118545738162</v>
      </c>
      <c r="U132" s="41">
        <f>VLOOKUP($C132 &amp; $I132 &amp; $K132,FATOR!$A$3:$P$22,COLUMN(L$1),0)</f>
        <v>0.5949203864063437</v>
      </c>
      <c r="V132" s="41">
        <f>VLOOKUP($C132 &amp; $I132 &amp; $K132,FATOR!$A$3:$P$22,COLUMN(M$1),0)</f>
        <v>0.58473634631058879</v>
      </c>
      <c r="W132" s="41">
        <f>VLOOKUP($C132 &amp; $I132 &amp; $K132,FATOR!$A$3:$P$22,COLUMN(N$1),0)</f>
        <v>0.52362924694768764</v>
      </c>
      <c r="X132" s="41">
        <f>VLOOKUP($C132 &amp; $I132 &amp; $K132,FATOR!$A$3:$P$22,COLUMN(O$1),0)</f>
        <v>0.40768468986504969</v>
      </c>
      <c r="Y132" s="41">
        <f>VLOOKUP($C132 &amp; $I132 &amp; $K132,FATOR!$A$3:$P$22,COLUMN(P$1),0)</f>
        <v>0.38086901862969602</v>
      </c>
      <c r="AA132" s="42">
        <f t="shared" si="69"/>
        <v>11.802608914723333</v>
      </c>
      <c r="AB132" s="42">
        <f t="shared" si="70"/>
        <v>9.8041341719700483</v>
      </c>
      <c r="AC132" s="42">
        <f t="shared" si="71"/>
        <v>9.8941299556492979</v>
      </c>
      <c r="AD132" s="42">
        <f t="shared" si="72"/>
        <v>10.818905998325356</v>
      </c>
      <c r="AE132" s="42">
        <f t="shared" si="73"/>
        <v>12.994854953097573</v>
      </c>
      <c r="AF132" s="42">
        <f t="shared" si="74"/>
        <v>15.153304300415993</v>
      </c>
      <c r="AG132" s="42">
        <f t="shared" si="75"/>
        <v>18.013545426424514</v>
      </c>
      <c r="AH132" s="42">
        <f t="shared" si="76"/>
        <v>20.346277215096958</v>
      </c>
      <c r="AI132" s="42">
        <f t="shared" si="77"/>
        <v>19.997983043822138</v>
      </c>
      <c r="AJ132" s="42">
        <f t="shared" si="78"/>
        <v>17.90812024561092</v>
      </c>
      <c r="AK132" s="42">
        <f t="shared" si="79"/>
        <v>13.942816393384701</v>
      </c>
      <c r="AL132" s="42">
        <f t="shared" si="80"/>
        <v>13.025720437135606</v>
      </c>
      <c r="AN132" s="43">
        <f t="shared" si="81"/>
        <v>45413</v>
      </c>
      <c r="AO132" s="47" t="str">
        <f t="shared" ca="1" si="63"/>
        <v/>
      </c>
      <c r="AP132" s="47" t="str">
        <f t="shared" ca="1" si="63"/>
        <v/>
      </c>
      <c r="AQ132" s="47" t="str">
        <f t="shared" ca="1" si="63"/>
        <v/>
      </c>
      <c r="AR132" s="47" t="str">
        <f t="shared" ca="1" si="63"/>
        <v/>
      </c>
      <c r="AS132" s="47">
        <f t="shared" ca="1" si="63"/>
        <v>12.994854953097573</v>
      </c>
      <c r="AT132" s="47">
        <f t="shared" ca="1" si="63"/>
        <v>15.153304300415993</v>
      </c>
      <c r="AU132" s="47">
        <f t="shared" ca="1" si="63"/>
        <v>18.013545426424514</v>
      </c>
      <c r="AV132" s="47">
        <f t="shared" ca="1" si="63"/>
        <v>20.346277215096958</v>
      </c>
      <c r="AW132" s="47">
        <f t="shared" ca="1" si="63"/>
        <v>19.997983043822138</v>
      </c>
      <c r="AX132" s="47">
        <f t="shared" ca="1" si="63"/>
        <v>17.90812024561092</v>
      </c>
      <c r="AY132" s="47">
        <f t="shared" ca="1" si="82"/>
        <v>13.942816393384701</v>
      </c>
      <c r="AZ132" s="47">
        <f t="shared" ca="1" si="82"/>
        <v>13.025720437135606</v>
      </c>
      <c r="BA132" s="47">
        <f t="shared" ca="1" si="82"/>
        <v>11.802608914723333</v>
      </c>
      <c r="BB132" s="47">
        <f t="shared" ca="1" si="82"/>
        <v>9.8041341719700483</v>
      </c>
      <c r="BC132" s="47">
        <f t="shared" ca="1" si="82"/>
        <v>9.8941299556492979</v>
      </c>
      <c r="BD132" s="47">
        <f t="shared" ca="1" si="82"/>
        <v>10.818905998325356</v>
      </c>
      <c r="BE132" s="47">
        <f t="shared" ca="1" si="82"/>
        <v>12.994854953097573</v>
      </c>
      <c r="BF132" s="47">
        <f t="shared" ca="1" si="82"/>
        <v>15.153304300415993</v>
      </c>
      <c r="BG132" s="47">
        <f t="shared" ca="1" si="82"/>
        <v>18.013545426424514</v>
      </c>
      <c r="BH132" s="47">
        <f t="shared" ca="1" si="82"/>
        <v>20.346277215096958</v>
      </c>
      <c r="BI132" s="47">
        <f t="shared" ca="1" si="68"/>
        <v>19.997983043822138</v>
      </c>
      <c r="BJ132" s="47">
        <f t="shared" ca="1" si="68"/>
        <v>17.90812024561092</v>
      </c>
      <c r="BK132" s="47">
        <f t="shared" ca="1" si="68"/>
        <v>13.942816393384701</v>
      </c>
      <c r="BL132" s="47">
        <f t="shared" ca="1" si="68"/>
        <v>13.025720437135606</v>
      </c>
      <c r="BM132" s="47">
        <f t="shared" ca="1" si="68"/>
        <v>11.802608914723333</v>
      </c>
      <c r="BN132" s="47">
        <f t="shared" ca="1" si="68"/>
        <v>9.8041341719700483</v>
      </c>
      <c r="BO132" s="47">
        <f t="shared" ca="1" si="68"/>
        <v>9.8941299556492979</v>
      </c>
      <c r="BP132" s="47">
        <f t="shared" ca="1" si="68"/>
        <v>10.818905998325356</v>
      </c>
      <c r="BQ132" s="47">
        <f t="shared" ca="1" si="68"/>
        <v>12.994854953097573</v>
      </c>
      <c r="BR132" s="47">
        <f t="shared" ca="1" si="68"/>
        <v>15.153304300415993</v>
      </c>
      <c r="BS132" s="47">
        <f t="shared" ca="1" si="65"/>
        <v>18.013545426424514</v>
      </c>
      <c r="BT132" s="47">
        <f t="shared" ca="1" si="65"/>
        <v>20.346277215096958</v>
      </c>
      <c r="BU132" s="47">
        <f t="shared" ca="1" si="65"/>
        <v>19.997983043822138</v>
      </c>
      <c r="BV132" s="47">
        <f t="shared" ca="1" si="65"/>
        <v>17.90812024561092</v>
      </c>
      <c r="BW132" s="47">
        <f t="shared" ca="1" si="65"/>
        <v>13.942816393384701</v>
      </c>
      <c r="BX132" s="47">
        <f t="shared" ca="1" si="65"/>
        <v>13.025720437135606</v>
      </c>
      <c r="BY132" s="47">
        <f t="shared" ca="1" si="65"/>
        <v>11.802608914723333</v>
      </c>
      <c r="BZ132" s="47">
        <f t="shared" ca="1" si="65"/>
        <v>9.8041341719700483</v>
      </c>
      <c r="CA132" s="47">
        <f t="shared" ca="1" si="65"/>
        <v>9.8941299556492979</v>
      </c>
      <c r="CB132" s="47">
        <f t="shared" ca="1" si="65"/>
        <v>10.818905998325356</v>
      </c>
      <c r="CC132" s="47">
        <f t="shared" ca="1" si="64"/>
        <v>12.994854953097573</v>
      </c>
      <c r="CD132" s="47">
        <f t="shared" ca="1" si="64"/>
        <v>15.153304300415993</v>
      </c>
      <c r="CE132" s="47">
        <f t="shared" ca="1" si="64"/>
        <v>18.013545426424514</v>
      </c>
      <c r="CF132" s="47">
        <f t="shared" ca="1" si="64"/>
        <v>20.346277215096958</v>
      </c>
      <c r="CG132" s="47">
        <f t="shared" ca="1" si="64"/>
        <v>19.997983043822138</v>
      </c>
      <c r="CH132" s="47">
        <f t="shared" ca="1" si="64"/>
        <v>17.90812024561092</v>
      </c>
      <c r="CI132" s="47">
        <f t="shared" ca="1" si="64"/>
        <v>13.942816393384701</v>
      </c>
      <c r="CJ132" s="47">
        <f t="shared" ca="1" si="64"/>
        <v>13.025720437135606</v>
      </c>
      <c r="CK132" s="47">
        <f t="shared" ca="1" si="64"/>
        <v>11.802608914723333</v>
      </c>
      <c r="CL132" s="47">
        <f t="shared" ca="1" si="64"/>
        <v>9.8041341719700483</v>
      </c>
      <c r="CM132" s="47">
        <f t="shared" ca="1" si="67"/>
        <v>9.8941299556492979</v>
      </c>
      <c r="CN132" s="47">
        <f t="shared" ca="1" si="67"/>
        <v>10.818905998325356</v>
      </c>
      <c r="CO132" s="47">
        <f t="shared" ca="1" si="67"/>
        <v>12.994854953097573</v>
      </c>
      <c r="CP132" s="47">
        <f t="shared" ca="1" si="67"/>
        <v>15.153304300415993</v>
      </c>
      <c r="CQ132" s="47">
        <f t="shared" ca="1" si="67"/>
        <v>18.013545426424514</v>
      </c>
      <c r="CR132" s="47">
        <f t="shared" ca="1" si="67"/>
        <v>20.346277215096958</v>
      </c>
      <c r="CS132" s="47">
        <f t="shared" ca="1" si="67"/>
        <v>19.997983043822138</v>
      </c>
      <c r="CT132" s="47">
        <f t="shared" ca="1" si="67"/>
        <v>17.90812024561092</v>
      </c>
      <c r="CU132" s="47">
        <f t="shared" ca="1" si="67"/>
        <v>13.942816393384701</v>
      </c>
      <c r="CV132" s="47">
        <f t="shared" ca="1" si="67"/>
        <v>13.025720437135606</v>
      </c>
      <c r="CW132" s="47">
        <f t="shared" ca="1" si="66"/>
        <v>11.802608914723333</v>
      </c>
      <c r="CX132" s="47">
        <f t="shared" ca="1" si="66"/>
        <v>9.8041341719700483</v>
      </c>
      <c r="CY132" s="47">
        <f t="shared" ca="1" si="66"/>
        <v>9.8941299556492979</v>
      </c>
      <c r="CZ132" s="47">
        <f t="shared" ca="1" si="66"/>
        <v>10.818905998325356</v>
      </c>
      <c r="DA132" s="47">
        <f t="shared" ca="1" si="66"/>
        <v>12.994854953097573</v>
      </c>
      <c r="DB132" s="47">
        <f t="shared" ca="1" si="66"/>
        <v>15.153304300415993</v>
      </c>
      <c r="DC132" s="47">
        <f t="shared" ca="1" si="66"/>
        <v>18.013545426424514</v>
      </c>
      <c r="DD132" s="47">
        <f t="shared" ca="1" si="66"/>
        <v>20.346277215096958</v>
      </c>
    </row>
    <row r="133" spans="1:108" x14ac:dyDescent="0.25">
      <c r="A133" s="40" t="s">
        <v>138</v>
      </c>
      <c r="B133" s="40">
        <v>2560</v>
      </c>
      <c r="C133" s="40" t="s">
        <v>38</v>
      </c>
      <c r="D133" s="40" t="s">
        <v>1422</v>
      </c>
      <c r="E133" s="40" t="s">
        <v>160</v>
      </c>
      <c r="F133" s="40">
        <v>1.6</v>
      </c>
      <c r="G133" s="43">
        <v>45229</v>
      </c>
      <c r="I133" s="40" t="s">
        <v>79</v>
      </c>
      <c r="J133" s="40">
        <v>2</v>
      </c>
      <c r="K133" s="40" t="s">
        <v>33</v>
      </c>
      <c r="L133" s="40" t="s">
        <v>158</v>
      </c>
      <c r="M133" s="41"/>
      <c r="N133" s="41">
        <f>VLOOKUP($C133 &amp; $I133 &amp; $K133,FATOR!$A$3:$P$22,COLUMN(E$1),0)</f>
        <v>0.34510552382231963</v>
      </c>
      <c r="O133" s="41">
        <f>VLOOKUP($C133 &amp; $I133 &amp; $K133,FATOR!$A$3:$P$22,COLUMN(F$1),0)</f>
        <v>0.2866705898236856</v>
      </c>
      <c r="P133" s="41">
        <f>VLOOKUP($C133 &amp; $I133 &amp; $K133,FATOR!$A$3:$P$22,COLUMN(G$1),0)</f>
        <v>0.28930204548682154</v>
      </c>
      <c r="Q133" s="41">
        <f>VLOOKUP($C133 &amp; $I133 &amp; $K133,FATOR!$A$3:$P$22,COLUMN(H$1),0)</f>
        <v>0.31634228065278813</v>
      </c>
      <c r="R133" s="41">
        <f>VLOOKUP($C133 &amp; $I133 &amp; $K133,FATOR!$A$3:$P$22,COLUMN(I$1),0)</f>
        <v>0.37996651909642021</v>
      </c>
      <c r="S133" s="41">
        <f>VLOOKUP($C133 &amp; $I133 &amp; $K133,FATOR!$A$3:$P$22,COLUMN(J$1),0)</f>
        <v>0.44307907311157868</v>
      </c>
      <c r="T133" s="41">
        <f>VLOOKUP($C133 &amp; $I133 &amp; $K133,FATOR!$A$3:$P$22,COLUMN(K$1),0)</f>
        <v>0.5267118545738162</v>
      </c>
      <c r="U133" s="41">
        <f>VLOOKUP($C133 &amp; $I133 &amp; $K133,FATOR!$A$3:$P$22,COLUMN(L$1),0)</f>
        <v>0.5949203864063437</v>
      </c>
      <c r="V133" s="41">
        <f>VLOOKUP($C133 &amp; $I133 &amp; $K133,FATOR!$A$3:$P$22,COLUMN(M$1),0)</f>
        <v>0.58473634631058879</v>
      </c>
      <c r="W133" s="41">
        <f>VLOOKUP($C133 &amp; $I133 &amp; $K133,FATOR!$A$3:$P$22,COLUMN(N$1),0)</f>
        <v>0.52362924694768764</v>
      </c>
      <c r="X133" s="41">
        <f>VLOOKUP($C133 &amp; $I133 &amp; $K133,FATOR!$A$3:$P$22,COLUMN(O$1),0)</f>
        <v>0.40768468986504969</v>
      </c>
      <c r="Y133" s="41">
        <f>VLOOKUP($C133 &amp; $I133 &amp; $K133,FATOR!$A$3:$P$22,COLUMN(P$1),0)</f>
        <v>0.38086901862969602</v>
      </c>
      <c r="AA133" s="42">
        <f t="shared" si="69"/>
        <v>0.55216883811571138</v>
      </c>
      <c r="AB133" s="42">
        <f t="shared" si="70"/>
        <v>0.45867294371789696</v>
      </c>
      <c r="AC133" s="42">
        <f t="shared" si="71"/>
        <v>0.4628832727789145</v>
      </c>
      <c r="AD133" s="42">
        <f t="shared" si="72"/>
        <v>0.50614764904446108</v>
      </c>
      <c r="AE133" s="42">
        <f t="shared" si="73"/>
        <v>0.60794643055427233</v>
      </c>
      <c r="AF133" s="42">
        <f t="shared" si="74"/>
        <v>0.70892651697852593</v>
      </c>
      <c r="AG133" s="42">
        <f t="shared" si="75"/>
        <v>0.84273896731810594</v>
      </c>
      <c r="AH133" s="42">
        <f t="shared" si="76"/>
        <v>0.95187261825015002</v>
      </c>
      <c r="AI133" s="42">
        <f t="shared" si="77"/>
        <v>0.93557815409694212</v>
      </c>
      <c r="AJ133" s="42">
        <f t="shared" si="78"/>
        <v>0.8378067951163003</v>
      </c>
      <c r="AK133" s="42">
        <f t="shared" si="79"/>
        <v>0.65229550378407952</v>
      </c>
      <c r="AL133" s="42">
        <f t="shared" si="80"/>
        <v>0.60939042980751368</v>
      </c>
      <c r="AN133" s="43">
        <f t="shared" si="81"/>
        <v>45260</v>
      </c>
      <c r="AO133" s="47">
        <f t="shared" ref="AO133:AX158" ca="1" si="83">IF($AN133&lt;=AO$1,HLOOKUP(MONTH(AO$1),$AA:$AL,ROW($AO133),0),"")</f>
        <v>0.55216883811571138</v>
      </c>
      <c r="AP133" s="47">
        <f t="shared" ca="1" si="83"/>
        <v>0.45867294371789696</v>
      </c>
      <c r="AQ133" s="47">
        <f t="shared" ca="1" si="83"/>
        <v>0.4628832727789145</v>
      </c>
      <c r="AR133" s="47">
        <f t="shared" ca="1" si="83"/>
        <v>0.50614764904446108</v>
      </c>
      <c r="AS133" s="47">
        <f t="shared" ca="1" si="83"/>
        <v>0.60794643055427233</v>
      </c>
      <c r="AT133" s="47">
        <f t="shared" ca="1" si="83"/>
        <v>0.70892651697852593</v>
      </c>
      <c r="AU133" s="47">
        <f t="shared" ca="1" si="83"/>
        <v>0.84273896731810594</v>
      </c>
      <c r="AV133" s="47">
        <f t="shared" ca="1" si="83"/>
        <v>0.95187261825015002</v>
      </c>
      <c r="AW133" s="47">
        <f t="shared" ca="1" si="83"/>
        <v>0.93557815409694212</v>
      </c>
      <c r="AX133" s="47">
        <f t="shared" ca="1" si="83"/>
        <v>0.8378067951163003</v>
      </c>
      <c r="AY133" s="47">
        <f t="shared" ca="1" si="82"/>
        <v>0.65229550378407952</v>
      </c>
      <c r="AZ133" s="47">
        <f t="shared" ca="1" si="82"/>
        <v>0.60939042980751368</v>
      </c>
      <c r="BA133" s="47">
        <f t="shared" ca="1" si="82"/>
        <v>0.55216883811571138</v>
      </c>
      <c r="BB133" s="47">
        <f t="shared" ca="1" si="82"/>
        <v>0.45867294371789696</v>
      </c>
      <c r="BC133" s="47">
        <f t="shared" ca="1" si="82"/>
        <v>0.4628832727789145</v>
      </c>
      <c r="BD133" s="47">
        <f t="shared" ca="1" si="82"/>
        <v>0.50614764904446108</v>
      </c>
      <c r="BE133" s="47">
        <f t="shared" ca="1" si="82"/>
        <v>0.60794643055427233</v>
      </c>
      <c r="BF133" s="47">
        <f t="shared" ca="1" si="82"/>
        <v>0.70892651697852593</v>
      </c>
      <c r="BG133" s="47">
        <f t="shared" ca="1" si="82"/>
        <v>0.84273896731810594</v>
      </c>
      <c r="BH133" s="47">
        <f t="shared" ca="1" si="82"/>
        <v>0.95187261825015002</v>
      </c>
      <c r="BI133" s="47">
        <f t="shared" ca="1" si="68"/>
        <v>0.93557815409694212</v>
      </c>
      <c r="BJ133" s="47">
        <f t="shared" ca="1" si="68"/>
        <v>0.8378067951163003</v>
      </c>
      <c r="BK133" s="47">
        <f t="shared" ca="1" si="68"/>
        <v>0.65229550378407952</v>
      </c>
      <c r="BL133" s="47">
        <f t="shared" ca="1" si="68"/>
        <v>0.60939042980751368</v>
      </c>
      <c r="BM133" s="47">
        <f t="shared" ca="1" si="68"/>
        <v>0.55216883811571138</v>
      </c>
      <c r="BN133" s="47">
        <f t="shared" ca="1" si="68"/>
        <v>0.45867294371789696</v>
      </c>
      <c r="BO133" s="47">
        <f t="shared" ca="1" si="68"/>
        <v>0.4628832727789145</v>
      </c>
      <c r="BP133" s="47">
        <f t="shared" ca="1" si="68"/>
        <v>0.50614764904446108</v>
      </c>
      <c r="BQ133" s="47">
        <f t="shared" ca="1" si="68"/>
        <v>0.60794643055427233</v>
      </c>
      <c r="BR133" s="47">
        <f t="shared" ca="1" si="68"/>
        <v>0.70892651697852593</v>
      </c>
      <c r="BS133" s="47">
        <f t="shared" ca="1" si="65"/>
        <v>0.84273896731810594</v>
      </c>
      <c r="BT133" s="47">
        <f t="shared" ca="1" si="65"/>
        <v>0.95187261825015002</v>
      </c>
      <c r="BU133" s="47">
        <f t="shared" ca="1" si="65"/>
        <v>0.93557815409694212</v>
      </c>
      <c r="BV133" s="47">
        <f t="shared" ca="1" si="65"/>
        <v>0.8378067951163003</v>
      </c>
      <c r="BW133" s="47">
        <f t="shared" ca="1" si="65"/>
        <v>0.65229550378407952</v>
      </c>
      <c r="BX133" s="47">
        <f t="shared" ca="1" si="65"/>
        <v>0.60939042980751368</v>
      </c>
      <c r="BY133" s="47">
        <f t="shared" ca="1" si="65"/>
        <v>0.55216883811571138</v>
      </c>
      <c r="BZ133" s="47">
        <f t="shared" ca="1" si="65"/>
        <v>0.45867294371789696</v>
      </c>
      <c r="CA133" s="47">
        <f t="shared" ca="1" si="65"/>
        <v>0.4628832727789145</v>
      </c>
      <c r="CB133" s="47">
        <f t="shared" ca="1" si="65"/>
        <v>0.50614764904446108</v>
      </c>
      <c r="CC133" s="47">
        <f t="shared" ca="1" si="64"/>
        <v>0.60794643055427233</v>
      </c>
      <c r="CD133" s="47">
        <f t="shared" ca="1" si="64"/>
        <v>0.70892651697852593</v>
      </c>
      <c r="CE133" s="47">
        <f t="shared" ca="1" si="64"/>
        <v>0.84273896731810594</v>
      </c>
      <c r="CF133" s="47">
        <f t="shared" ca="1" si="64"/>
        <v>0.95187261825015002</v>
      </c>
      <c r="CG133" s="47">
        <f t="shared" ca="1" si="64"/>
        <v>0.93557815409694212</v>
      </c>
      <c r="CH133" s="47">
        <f t="shared" ca="1" si="64"/>
        <v>0.8378067951163003</v>
      </c>
      <c r="CI133" s="47">
        <f t="shared" ca="1" si="64"/>
        <v>0.65229550378407952</v>
      </c>
      <c r="CJ133" s="47">
        <f t="shared" ca="1" si="64"/>
        <v>0.60939042980751368</v>
      </c>
      <c r="CK133" s="47">
        <f t="shared" ca="1" si="64"/>
        <v>0.55216883811571138</v>
      </c>
      <c r="CL133" s="47">
        <f t="shared" ca="1" si="64"/>
        <v>0.45867294371789696</v>
      </c>
      <c r="CM133" s="47">
        <f t="shared" ca="1" si="67"/>
        <v>0.4628832727789145</v>
      </c>
      <c r="CN133" s="47">
        <f t="shared" ca="1" si="67"/>
        <v>0.50614764904446108</v>
      </c>
      <c r="CO133" s="47">
        <f t="shared" ca="1" si="67"/>
        <v>0.60794643055427233</v>
      </c>
      <c r="CP133" s="47">
        <f t="shared" ca="1" si="67"/>
        <v>0.70892651697852593</v>
      </c>
      <c r="CQ133" s="47">
        <f t="shared" ca="1" si="67"/>
        <v>0.84273896731810594</v>
      </c>
      <c r="CR133" s="47">
        <f t="shared" ca="1" si="67"/>
        <v>0.95187261825015002</v>
      </c>
      <c r="CS133" s="47">
        <f t="shared" ca="1" si="67"/>
        <v>0.93557815409694212</v>
      </c>
      <c r="CT133" s="47">
        <f t="shared" ca="1" si="67"/>
        <v>0.8378067951163003</v>
      </c>
      <c r="CU133" s="47">
        <f t="shared" ca="1" si="67"/>
        <v>0.65229550378407952</v>
      </c>
      <c r="CV133" s="47">
        <f t="shared" ca="1" si="67"/>
        <v>0.60939042980751368</v>
      </c>
      <c r="CW133" s="47">
        <f t="shared" ca="1" si="66"/>
        <v>0.55216883811571138</v>
      </c>
      <c r="CX133" s="47">
        <f t="shared" ca="1" si="66"/>
        <v>0.45867294371789696</v>
      </c>
      <c r="CY133" s="47">
        <f t="shared" ca="1" si="66"/>
        <v>0.4628832727789145</v>
      </c>
      <c r="CZ133" s="47">
        <f t="shared" ca="1" si="66"/>
        <v>0.50614764904446108</v>
      </c>
      <c r="DA133" s="47">
        <f t="shared" ca="1" si="66"/>
        <v>0.60794643055427233</v>
      </c>
      <c r="DB133" s="47">
        <f t="shared" ca="1" si="66"/>
        <v>0.70892651697852593</v>
      </c>
      <c r="DC133" s="47">
        <f t="shared" ca="1" si="66"/>
        <v>0.84273896731810594</v>
      </c>
      <c r="DD133" s="47">
        <f t="shared" ca="1" si="66"/>
        <v>0.95187261825015002</v>
      </c>
    </row>
    <row r="134" spans="1:108" x14ac:dyDescent="0.25">
      <c r="A134" s="40" t="s">
        <v>138</v>
      </c>
      <c r="B134" s="40">
        <v>2510</v>
      </c>
      <c r="C134" s="40" t="s">
        <v>38</v>
      </c>
      <c r="D134" s="40" t="s">
        <v>439</v>
      </c>
      <c r="E134" s="40" t="s">
        <v>130</v>
      </c>
      <c r="F134" s="40">
        <v>22.5</v>
      </c>
      <c r="G134" s="43">
        <v>45413</v>
      </c>
      <c r="I134" s="40" t="s">
        <v>79</v>
      </c>
      <c r="J134" s="40">
        <v>1</v>
      </c>
      <c r="K134" s="40" t="s">
        <v>33</v>
      </c>
      <c r="L134" s="40" t="s">
        <v>158</v>
      </c>
      <c r="M134" s="41"/>
      <c r="N134" s="41">
        <f>VLOOKUP($C134 &amp; $I134 &amp; $K134,FATOR!$A$3:$P$22,COLUMN(E$1),0)</f>
        <v>0.34510552382231963</v>
      </c>
      <c r="O134" s="41">
        <f>VLOOKUP($C134 &amp; $I134 &amp; $K134,FATOR!$A$3:$P$22,COLUMN(F$1),0)</f>
        <v>0.2866705898236856</v>
      </c>
      <c r="P134" s="41">
        <f>VLOOKUP($C134 &amp; $I134 &amp; $K134,FATOR!$A$3:$P$22,COLUMN(G$1),0)</f>
        <v>0.28930204548682154</v>
      </c>
      <c r="Q134" s="41">
        <f>VLOOKUP($C134 &amp; $I134 &amp; $K134,FATOR!$A$3:$P$22,COLUMN(H$1),0)</f>
        <v>0.31634228065278813</v>
      </c>
      <c r="R134" s="41">
        <f>VLOOKUP($C134 &amp; $I134 &amp; $K134,FATOR!$A$3:$P$22,COLUMN(I$1),0)</f>
        <v>0.37996651909642021</v>
      </c>
      <c r="S134" s="41">
        <f>VLOOKUP($C134 &amp; $I134 &amp; $K134,FATOR!$A$3:$P$22,COLUMN(J$1),0)</f>
        <v>0.44307907311157868</v>
      </c>
      <c r="T134" s="41">
        <f>VLOOKUP($C134 &amp; $I134 &amp; $K134,FATOR!$A$3:$P$22,COLUMN(K$1),0)</f>
        <v>0.5267118545738162</v>
      </c>
      <c r="U134" s="41">
        <f>VLOOKUP($C134 &amp; $I134 &amp; $K134,FATOR!$A$3:$P$22,COLUMN(L$1),0)</f>
        <v>0.5949203864063437</v>
      </c>
      <c r="V134" s="41">
        <f>VLOOKUP($C134 &amp; $I134 &amp; $K134,FATOR!$A$3:$P$22,COLUMN(M$1),0)</f>
        <v>0.58473634631058879</v>
      </c>
      <c r="W134" s="41">
        <f>VLOOKUP($C134 &amp; $I134 &amp; $K134,FATOR!$A$3:$P$22,COLUMN(N$1),0)</f>
        <v>0.52362924694768764</v>
      </c>
      <c r="X134" s="41">
        <f>VLOOKUP($C134 &amp; $I134 &amp; $K134,FATOR!$A$3:$P$22,COLUMN(O$1),0)</f>
        <v>0.40768468986504969</v>
      </c>
      <c r="Y134" s="41">
        <f>VLOOKUP($C134 &amp; $I134 &amp; $K134,FATOR!$A$3:$P$22,COLUMN(P$1),0)</f>
        <v>0.38086901862969602</v>
      </c>
      <c r="AA134" s="42">
        <f t="shared" si="69"/>
        <v>7.7648742860021915</v>
      </c>
      <c r="AB134" s="42">
        <f t="shared" si="70"/>
        <v>6.4500882710329259</v>
      </c>
      <c r="AC134" s="42">
        <f t="shared" si="71"/>
        <v>6.5092960234534845</v>
      </c>
      <c r="AD134" s="42">
        <f t="shared" si="72"/>
        <v>7.117701314687733</v>
      </c>
      <c r="AE134" s="42">
        <f t="shared" si="73"/>
        <v>8.5492466796694551</v>
      </c>
      <c r="AF134" s="42">
        <f t="shared" si="74"/>
        <v>9.9692791450105211</v>
      </c>
      <c r="AG134" s="42">
        <f t="shared" si="75"/>
        <v>11.851016727910864</v>
      </c>
      <c r="AH134" s="42">
        <f t="shared" si="76"/>
        <v>13.385708694142734</v>
      </c>
      <c r="AI134" s="42">
        <f t="shared" si="77"/>
        <v>13.156567791988248</v>
      </c>
      <c r="AJ134" s="42">
        <f t="shared" si="78"/>
        <v>11.781658056322971</v>
      </c>
      <c r="AK134" s="42">
        <f t="shared" si="79"/>
        <v>9.1729055219636173</v>
      </c>
      <c r="AL134" s="42">
        <f t="shared" si="80"/>
        <v>8.5695529191681601</v>
      </c>
      <c r="AN134" s="43">
        <f t="shared" si="81"/>
        <v>45413</v>
      </c>
      <c r="AO134" s="47" t="str">
        <f t="shared" ca="1" si="83"/>
        <v/>
      </c>
      <c r="AP134" s="47" t="str">
        <f t="shared" ca="1" si="83"/>
        <v/>
      </c>
      <c r="AQ134" s="47" t="str">
        <f t="shared" ca="1" si="83"/>
        <v/>
      </c>
      <c r="AR134" s="47" t="str">
        <f t="shared" ca="1" si="83"/>
        <v/>
      </c>
      <c r="AS134" s="47">
        <f t="shared" ca="1" si="83"/>
        <v>8.5492466796694551</v>
      </c>
      <c r="AT134" s="47">
        <f t="shared" ca="1" si="83"/>
        <v>9.9692791450105211</v>
      </c>
      <c r="AU134" s="47">
        <f t="shared" ca="1" si="83"/>
        <v>11.851016727910864</v>
      </c>
      <c r="AV134" s="47">
        <f t="shared" ca="1" si="83"/>
        <v>13.385708694142734</v>
      </c>
      <c r="AW134" s="47">
        <f t="shared" ca="1" si="83"/>
        <v>13.156567791988248</v>
      </c>
      <c r="AX134" s="47">
        <f t="shared" ca="1" si="83"/>
        <v>11.781658056322971</v>
      </c>
      <c r="AY134" s="47">
        <f t="shared" ca="1" si="82"/>
        <v>9.1729055219636173</v>
      </c>
      <c r="AZ134" s="47">
        <f t="shared" ca="1" si="82"/>
        <v>8.5695529191681601</v>
      </c>
      <c r="BA134" s="47">
        <f t="shared" ca="1" si="82"/>
        <v>7.7648742860021915</v>
      </c>
      <c r="BB134" s="47">
        <f t="shared" ca="1" si="82"/>
        <v>6.4500882710329259</v>
      </c>
      <c r="BC134" s="47">
        <f t="shared" ca="1" si="82"/>
        <v>6.5092960234534845</v>
      </c>
      <c r="BD134" s="47">
        <f t="shared" ca="1" si="82"/>
        <v>7.117701314687733</v>
      </c>
      <c r="BE134" s="47">
        <f t="shared" ca="1" si="82"/>
        <v>8.5492466796694551</v>
      </c>
      <c r="BF134" s="47">
        <f t="shared" ca="1" si="82"/>
        <v>9.9692791450105211</v>
      </c>
      <c r="BG134" s="47">
        <f t="shared" ca="1" si="82"/>
        <v>11.851016727910864</v>
      </c>
      <c r="BH134" s="47">
        <f t="shared" ca="1" si="82"/>
        <v>13.385708694142734</v>
      </c>
      <c r="BI134" s="47">
        <f t="shared" ca="1" si="68"/>
        <v>13.156567791988248</v>
      </c>
      <c r="BJ134" s="47">
        <f t="shared" ca="1" si="68"/>
        <v>11.781658056322971</v>
      </c>
      <c r="BK134" s="47">
        <f t="shared" ca="1" si="68"/>
        <v>9.1729055219636173</v>
      </c>
      <c r="BL134" s="47">
        <f t="shared" ca="1" si="68"/>
        <v>8.5695529191681601</v>
      </c>
      <c r="BM134" s="47">
        <f t="shared" ca="1" si="68"/>
        <v>7.7648742860021915</v>
      </c>
      <c r="BN134" s="47">
        <f t="shared" ca="1" si="68"/>
        <v>6.4500882710329259</v>
      </c>
      <c r="BO134" s="47">
        <f t="shared" ca="1" si="68"/>
        <v>6.5092960234534845</v>
      </c>
      <c r="BP134" s="47">
        <f t="shared" ca="1" si="68"/>
        <v>7.117701314687733</v>
      </c>
      <c r="BQ134" s="47">
        <f t="shared" ca="1" si="68"/>
        <v>8.5492466796694551</v>
      </c>
      <c r="BR134" s="47">
        <f t="shared" ca="1" si="68"/>
        <v>9.9692791450105211</v>
      </c>
      <c r="BS134" s="47">
        <f t="shared" ca="1" si="65"/>
        <v>11.851016727910864</v>
      </c>
      <c r="BT134" s="47">
        <f t="shared" ca="1" si="65"/>
        <v>13.385708694142734</v>
      </c>
      <c r="BU134" s="47">
        <f t="shared" ca="1" si="65"/>
        <v>13.156567791988248</v>
      </c>
      <c r="BV134" s="47">
        <f t="shared" ca="1" si="65"/>
        <v>11.781658056322971</v>
      </c>
      <c r="BW134" s="47">
        <f t="shared" ca="1" si="65"/>
        <v>9.1729055219636173</v>
      </c>
      <c r="BX134" s="47">
        <f t="shared" ca="1" si="65"/>
        <v>8.5695529191681601</v>
      </c>
      <c r="BY134" s="47">
        <f t="shared" ca="1" si="65"/>
        <v>7.7648742860021915</v>
      </c>
      <c r="BZ134" s="47">
        <f t="shared" ca="1" si="65"/>
        <v>6.4500882710329259</v>
      </c>
      <c r="CA134" s="47">
        <f t="shared" ca="1" si="65"/>
        <v>6.5092960234534845</v>
      </c>
      <c r="CB134" s="47">
        <f t="shared" ca="1" si="65"/>
        <v>7.117701314687733</v>
      </c>
      <c r="CC134" s="47">
        <f t="shared" ca="1" si="64"/>
        <v>8.5492466796694551</v>
      </c>
      <c r="CD134" s="47">
        <f t="shared" ca="1" si="64"/>
        <v>9.9692791450105211</v>
      </c>
      <c r="CE134" s="47">
        <f t="shared" ca="1" si="64"/>
        <v>11.851016727910864</v>
      </c>
      <c r="CF134" s="47">
        <f t="shared" ca="1" si="64"/>
        <v>13.385708694142734</v>
      </c>
      <c r="CG134" s="47">
        <f t="shared" ca="1" si="64"/>
        <v>13.156567791988248</v>
      </c>
      <c r="CH134" s="47">
        <f t="shared" ca="1" si="64"/>
        <v>11.781658056322971</v>
      </c>
      <c r="CI134" s="47">
        <f t="shared" ca="1" si="64"/>
        <v>9.1729055219636173</v>
      </c>
      <c r="CJ134" s="47">
        <f t="shared" ca="1" si="64"/>
        <v>8.5695529191681601</v>
      </c>
      <c r="CK134" s="47">
        <f t="shared" ca="1" si="64"/>
        <v>7.7648742860021915</v>
      </c>
      <c r="CL134" s="47">
        <f t="shared" ca="1" si="64"/>
        <v>6.4500882710329259</v>
      </c>
      <c r="CM134" s="47">
        <f t="shared" ca="1" si="67"/>
        <v>6.5092960234534845</v>
      </c>
      <c r="CN134" s="47">
        <f t="shared" ca="1" si="67"/>
        <v>7.117701314687733</v>
      </c>
      <c r="CO134" s="47">
        <f t="shared" ca="1" si="67"/>
        <v>8.5492466796694551</v>
      </c>
      <c r="CP134" s="47">
        <f t="shared" ca="1" si="67"/>
        <v>9.9692791450105211</v>
      </c>
      <c r="CQ134" s="47">
        <f t="shared" ca="1" si="67"/>
        <v>11.851016727910864</v>
      </c>
      <c r="CR134" s="47">
        <f t="shared" ca="1" si="67"/>
        <v>13.385708694142734</v>
      </c>
      <c r="CS134" s="47">
        <f t="shared" ca="1" si="67"/>
        <v>13.156567791988248</v>
      </c>
      <c r="CT134" s="47">
        <f t="shared" ca="1" si="67"/>
        <v>11.781658056322971</v>
      </c>
      <c r="CU134" s="47">
        <f t="shared" ca="1" si="67"/>
        <v>9.1729055219636173</v>
      </c>
      <c r="CV134" s="47">
        <f t="shared" ca="1" si="67"/>
        <v>8.5695529191681601</v>
      </c>
      <c r="CW134" s="47">
        <f t="shared" ca="1" si="66"/>
        <v>7.7648742860021915</v>
      </c>
      <c r="CX134" s="47">
        <f t="shared" ca="1" si="66"/>
        <v>6.4500882710329259</v>
      </c>
      <c r="CY134" s="47">
        <f t="shared" ca="1" si="66"/>
        <v>6.5092960234534845</v>
      </c>
      <c r="CZ134" s="47">
        <f t="shared" ca="1" si="66"/>
        <v>7.117701314687733</v>
      </c>
      <c r="DA134" s="47">
        <f t="shared" ca="1" si="66"/>
        <v>8.5492466796694551</v>
      </c>
      <c r="DB134" s="47">
        <f t="shared" ca="1" si="66"/>
        <v>9.9692791450105211</v>
      </c>
      <c r="DC134" s="47">
        <f t="shared" ca="1" si="66"/>
        <v>11.851016727910864</v>
      </c>
      <c r="DD134" s="47">
        <f t="shared" ca="1" si="66"/>
        <v>13.385708694142734</v>
      </c>
    </row>
    <row r="135" spans="1:108" x14ac:dyDescent="0.25">
      <c r="A135" s="40" t="s">
        <v>138</v>
      </c>
      <c r="B135" s="40">
        <v>2511</v>
      </c>
      <c r="C135" s="40" t="s">
        <v>38</v>
      </c>
      <c r="D135" s="40" t="s">
        <v>440</v>
      </c>
      <c r="E135" s="40" t="s">
        <v>130</v>
      </c>
      <c r="F135" s="40">
        <v>40.5</v>
      </c>
      <c r="G135" s="43">
        <v>45323</v>
      </c>
      <c r="I135" s="40" t="s">
        <v>79</v>
      </c>
      <c r="J135" s="40">
        <v>1</v>
      </c>
      <c r="K135" s="40" t="s">
        <v>33</v>
      </c>
      <c r="L135" s="40" t="s">
        <v>158</v>
      </c>
      <c r="M135" s="41"/>
      <c r="N135" s="41">
        <f>VLOOKUP($C135 &amp; $I135 &amp; $K135,FATOR!$A$3:$P$22,COLUMN(E$1),0)</f>
        <v>0.34510552382231963</v>
      </c>
      <c r="O135" s="41">
        <f>VLOOKUP($C135 &amp; $I135 &amp; $K135,FATOR!$A$3:$P$22,COLUMN(F$1),0)</f>
        <v>0.2866705898236856</v>
      </c>
      <c r="P135" s="41">
        <f>VLOOKUP($C135 &amp; $I135 &amp; $K135,FATOR!$A$3:$P$22,COLUMN(G$1),0)</f>
        <v>0.28930204548682154</v>
      </c>
      <c r="Q135" s="41">
        <f>VLOOKUP($C135 &amp; $I135 &amp; $K135,FATOR!$A$3:$P$22,COLUMN(H$1),0)</f>
        <v>0.31634228065278813</v>
      </c>
      <c r="R135" s="41">
        <f>VLOOKUP($C135 &amp; $I135 &amp; $K135,FATOR!$A$3:$P$22,COLUMN(I$1),0)</f>
        <v>0.37996651909642021</v>
      </c>
      <c r="S135" s="41">
        <f>VLOOKUP($C135 &amp; $I135 &amp; $K135,FATOR!$A$3:$P$22,COLUMN(J$1),0)</f>
        <v>0.44307907311157868</v>
      </c>
      <c r="T135" s="41">
        <f>VLOOKUP($C135 &amp; $I135 &amp; $K135,FATOR!$A$3:$P$22,COLUMN(K$1),0)</f>
        <v>0.5267118545738162</v>
      </c>
      <c r="U135" s="41">
        <f>VLOOKUP($C135 &amp; $I135 &amp; $K135,FATOR!$A$3:$P$22,COLUMN(L$1),0)</f>
        <v>0.5949203864063437</v>
      </c>
      <c r="V135" s="41">
        <f>VLOOKUP($C135 &amp; $I135 &amp; $K135,FATOR!$A$3:$P$22,COLUMN(M$1),0)</f>
        <v>0.58473634631058879</v>
      </c>
      <c r="W135" s="41">
        <f>VLOOKUP($C135 &amp; $I135 &amp; $K135,FATOR!$A$3:$P$22,COLUMN(N$1),0)</f>
        <v>0.52362924694768764</v>
      </c>
      <c r="X135" s="41">
        <f>VLOOKUP($C135 &amp; $I135 &amp; $K135,FATOR!$A$3:$P$22,COLUMN(O$1),0)</f>
        <v>0.40768468986504969</v>
      </c>
      <c r="Y135" s="41">
        <f>VLOOKUP($C135 &amp; $I135 &amp; $K135,FATOR!$A$3:$P$22,COLUMN(P$1),0)</f>
        <v>0.38086901862969602</v>
      </c>
      <c r="AA135" s="42">
        <f t="shared" si="69"/>
        <v>13.976773714803945</v>
      </c>
      <c r="AB135" s="42">
        <f t="shared" si="70"/>
        <v>11.610158887859267</v>
      </c>
      <c r="AC135" s="42">
        <f t="shared" si="71"/>
        <v>11.716732842216272</v>
      </c>
      <c r="AD135" s="42">
        <f t="shared" si="72"/>
        <v>12.81186236643792</v>
      </c>
      <c r="AE135" s="42">
        <f t="shared" si="73"/>
        <v>15.388644023405018</v>
      </c>
      <c r="AF135" s="42">
        <f t="shared" si="74"/>
        <v>17.944702461018938</v>
      </c>
      <c r="AG135" s="42">
        <f t="shared" si="75"/>
        <v>21.331830110239554</v>
      </c>
      <c r="AH135" s="42">
        <f t="shared" si="76"/>
        <v>24.094275649456922</v>
      </c>
      <c r="AI135" s="42">
        <f t="shared" si="77"/>
        <v>23.681822025578846</v>
      </c>
      <c r="AJ135" s="42">
        <f t="shared" si="78"/>
        <v>21.206984501381349</v>
      </c>
      <c r="AK135" s="42">
        <f t="shared" si="79"/>
        <v>16.511229939534513</v>
      </c>
      <c r="AL135" s="42">
        <f t="shared" si="80"/>
        <v>15.42519525450269</v>
      </c>
      <c r="AN135" s="43">
        <f t="shared" si="81"/>
        <v>45323</v>
      </c>
      <c r="AO135" s="47" t="str">
        <f t="shared" ca="1" si="83"/>
        <v/>
      </c>
      <c r="AP135" s="47">
        <f t="shared" ca="1" si="83"/>
        <v>11.610158887859267</v>
      </c>
      <c r="AQ135" s="47">
        <f t="shared" ca="1" si="83"/>
        <v>11.716732842216272</v>
      </c>
      <c r="AR135" s="47">
        <f t="shared" ca="1" si="83"/>
        <v>12.81186236643792</v>
      </c>
      <c r="AS135" s="47">
        <f t="shared" ca="1" si="83"/>
        <v>15.388644023405018</v>
      </c>
      <c r="AT135" s="47">
        <f t="shared" ca="1" si="83"/>
        <v>17.944702461018938</v>
      </c>
      <c r="AU135" s="47">
        <f t="shared" ca="1" si="83"/>
        <v>21.331830110239554</v>
      </c>
      <c r="AV135" s="47">
        <f t="shared" ca="1" si="83"/>
        <v>24.094275649456922</v>
      </c>
      <c r="AW135" s="47">
        <f t="shared" ca="1" si="83"/>
        <v>23.681822025578846</v>
      </c>
      <c r="AX135" s="47">
        <f t="shared" ca="1" si="83"/>
        <v>21.206984501381349</v>
      </c>
      <c r="AY135" s="47">
        <f t="shared" ca="1" si="82"/>
        <v>16.511229939534513</v>
      </c>
      <c r="AZ135" s="47">
        <f t="shared" ca="1" si="82"/>
        <v>15.42519525450269</v>
      </c>
      <c r="BA135" s="47">
        <f t="shared" ca="1" si="82"/>
        <v>13.976773714803945</v>
      </c>
      <c r="BB135" s="47">
        <f t="shared" ca="1" si="82"/>
        <v>11.610158887859267</v>
      </c>
      <c r="BC135" s="47">
        <f t="shared" ca="1" si="82"/>
        <v>11.716732842216272</v>
      </c>
      <c r="BD135" s="47">
        <f t="shared" ca="1" si="82"/>
        <v>12.81186236643792</v>
      </c>
      <c r="BE135" s="47">
        <f t="shared" ca="1" si="82"/>
        <v>15.388644023405018</v>
      </c>
      <c r="BF135" s="47">
        <f t="shared" ca="1" si="82"/>
        <v>17.944702461018938</v>
      </c>
      <c r="BG135" s="47">
        <f t="shared" ca="1" si="82"/>
        <v>21.331830110239554</v>
      </c>
      <c r="BH135" s="47">
        <f t="shared" ca="1" si="82"/>
        <v>24.094275649456922</v>
      </c>
      <c r="BI135" s="47">
        <f t="shared" ca="1" si="68"/>
        <v>23.681822025578846</v>
      </c>
      <c r="BJ135" s="47">
        <f t="shared" ca="1" si="68"/>
        <v>21.206984501381349</v>
      </c>
      <c r="BK135" s="47">
        <f t="shared" ca="1" si="68"/>
        <v>16.511229939534513</v>
      </c>
      <c r="BL135" s="47">
        <f t="shared" ca="1" si="68"/>
        <v>15.42519525450269</v>
      </c>
      <c r="BM135" s="47">
        <f t="shared" ca="1" si="68"/>
        <v>13.976773714803945</v>
      </c>
      <c r="BN135" s="47">
        <f t="shared" ca="1" si="68"/>
        <v>11.610158887859267</v>
      </c>
      <c r="BO135" s="47">
        <f t="shared" ca="1" si="68"/>
        <v>11.716732842216272</v>
      </c>
      <c r="BP135" s="47">
        <f t="shared" ca="1" si="68"/>
        <v>12.81186236643792</v>
      </c>
      <c r="BQ135" s="47">
        <f t="shared" ca="1" si="68"/>
        <v>15.388644023405018</v>
      </c>
      <c r="BR135" s="47">
        <f t="shared" ca="1" si="68"/>
        <v>17.944702461018938</v>
      </c>
      <c r="BS135" s="47">
        <f t="shared" ca="1" si="65"/>
        <v>21.331830110239554</v>
      </c>
      <c r="BT135" s="47">
        <f t="shared" ca="1" si="65"/>
        <v>24.094275649456922</v>
      </c>
      <c r="BU135" s="47">
        <f t="shared" ca="1" si="65"/>
        <v>23.681822025578846</v>
      </c>
      <c r="BV135" s="47">
        <f t="shared" ca="1" si="65"/>
        <v>21.206984501381349</v>
      </c>
      <c r="BW135" s="47">
        <f t="shared" ca="1" si="65"/>
        <v>16.511229939534513</v>
      </c>
      <c r="BX135" s="47">
        <f t="shared" ca="1" si="65"/>
        <v>15.42519525450269</v>
      </c>
      <c r="BY135" s="47">
        <f t="shared" ca="1" si="65"/>
        <v>13.976773714803945</v>
      </c>
      <c r="BZ135" s="47">
        <f t="shared" ca="1" si="65"/>
        <v>11.610158887859267</v>
      </c>
      <c r="CA135" s="47">
        <f t="shared" ca="1" si="65"/>
        <v>11.716732842216272</v>
      </c>
      <c r="CB135" s="47">
        <f t="shared" ca="1" si="65"/>
        <v>12.81186236643792</v>
      </c>
      <c r="CC135" s="47">
        <f t="shared" ca="1" si="64"/>
        <v>15.388644023405018</v>
      </c>
      <c r="CD135" s="47">
        <f t="shared" ca="1" si="64"/>
        <v>17.944702461018938</v>
      </c>
      <c r="CE135" s="47">
        <f t="shared" ca="1" si="64"/>
        <v>21.331830110239554</v>
      </c>
      <c r="CF135" s="47">
        <f t="shared" ca="1" si="64"/>
        <v>24.094275649456922</v>
      </c>
      <c r="CG135" s="47">
        <f t="shared" ca="1" si="64"/>
        <v>23.681822025578846</v>
      </c>
      <c r="CH135" s="47">
        <f t="shared" ca="1" si="64"/>
        <v>21.206984501381349</v>
      </c>
      <c r="CI135" s="47">
        <f t="shared" ca="1" si="64"/>
        <v>16.511229939534513</v>
      </c>
      <c r="CJ135" s="47">
        <f t="shared" ref="CC135:CL161" ca="1" si="84">IF($AN135&lt;=CJ$1,HLOOKUP(MONTH(CJ$1),$AA:$AL,ROW($AO135),0),"")</f>
        <v>15.42519525450269</v>
      </c>
      <c r="CK135" s="47">
        <f t="shared" ca="1" si="84"/>
        <v>13.976773714803945</v>
      </c>
      <c r="CL135" s="47">
        <f t="shared" ca="1" si="84"/>
        <v>11.610158887859267</v>
      </c>
      <c r="CM135" s="47">
        <f t="shared" ca="1" si="67"/>
        <v>11.716732842216272</v>
      </c>
      <c r="CN135" s="47">
        <f t="shared" ca="1" si="67"/>
        <v>12.81186236643792</v>
      </c>
      <c r="CO135" s="47">
        <f t="shared" ca="1" si="67"/>
        <v>15.388644023405018</v>
      </c>
      <c r="CP135" s="47">
        <f t="shared" ca="1" si="67"/>
        <v>17.944702461018938</v>
      </c>
      <c r="CQ135" s="47">
        <f t="shared" ca="1" si="67"/>
        <v>21.331830110239554</v>
      </c>
      <c r="CR135" s="47">
        <f t="shared" ca="1" si="67"/>
        <v>24.094275649456922</v>
      </c>
      <c r="CS135" s="47">
        <f t="shared" ca="1" si="67"/>
        <v>23.681822025578846</v>
      </c>
      <c r="CT135" s="47">
        <f t="shared" ca="1" si="67"/>
        <v>21.206984501381349</v>
      </c>
      <c r="CU135" s="47">
        <f t="shared" ca="1" si="67"/>
        <v>16.511229939534513</v>
      </c>
      <c r="CV135" s="47">
        <f t="shared" ca="1" si="67"/>
        <v>15.42519525450269</v>
      </c>
      <c r="CW135" s="47">
        <f t="shared" ca="1" si="66"/>
        <v>13.976773714803945</v>
      </c>
      <c r="CX135" s="47">
        <f t="shared" ca="1" si="66"/>
        <v>11.610158887859267</v>
      </c>
      <c r="CY135" s="47">
        <f t="shared" ca="1" si="66"/>
        <v>11.716732842216272</v>
      </c>
      <c r="CZ135" s="47">
        <f t="shared" ca="1" si="66"/>
        <v>12.81186236643792</v>
      </c>
      <c r="DA135" s="47">
        <f t="shared" ca="1" si="66"/>
        <v>15.388644023405018</v>
      </c>
      <c r="DB135" s="47">
        <f t="shared" ca="1" si="66"/>
        <v>17.944702461018938</v>
      </c>
      <c r="DC135" s="47">
        <f t="shared" ca="1" si="66"/>
        <v>21.331830110239554</v>
      </c>
      <c r="DD135" s="47">
        <f t="shared" ca="1" si="66"/>
        <v>24.094275649456922</v>
      </c>
    </row>
    <row r="136" spans="1:108" x14ac:dyDescent="0.25">
      <c r="A136" s="40" t="s">
        <v>138</v>
      </c>
      <c r="B136" s="40">
        <v>2459</v>
      </c>
      <c r="C136" s="40" t="s">
        <v>38</v>
      </c>
      <c r="D136" s="40" t="s">
        <v>441</v>
      </c>
      <c r="E136" s="40" t="s">
        <v>130</v>
      </c>
      <c r="F136" s="40">
        <v>40.5</v>
      </c>
      <c r="G136" s="43">
        <v>45352</v>
      </c>
      <c r="I136" s="40" t="s">
        <v>79</v>
      </c>
      <c r="J136" s="40">
        <v>1</v>
      </c>
      <c r="K136" s="40" t="s">
        <v>33</v>
      </c>
      <c r="L136" s="40" t="s">
        <v>158</v>
      </c>
      <c r="M136" s="41"/>
      <c r="N136" s="41">
        <f>VLOOKUP($C136 &amp; $I136 &amp; $K136,FATOR!$A$3:$P$22,COLUMN(E$1),0)</f>
        <v>0.34510552382231963</v>
      </c>
      <c r="O136" s="41">
        <f>VLOOKUP($C136 &amp; $I136 &amp; $K136,FATOR!$A$3:$P$22,COLUMN(F$1),0)</f>
        <v>0.2866705898236856</v>
      </c>
      <c r="P136" s="41">
        <f>VLOOKUP($C136 &amp; $I136 &amp; $K136,FATOR!$A$3:$P$22,COLUMN(G$1),0)</f>
        <v>0.28930204548682154</v>
      </c>
      <c r="Q136" s="41">
        <f>VLOOKUP($C136 &amp; $I136 &amp; $K136,FATOR!$A$3:$P$22,COLUMN(H$1),0)</f>
        <v>0.31634228065278813</v>
      </c>
      <c r="R136" s="41">
        <f>VLOOKUP($C136 &amp; $I136 &amp; $K136,FATOR!$A$3:$P$22,COLUMN(I$1),0)</f>
        <v>0.37996651909642021</v>
      </c>
      <c r="S136" s="41">
        <f>VLOOKUP($C136 &amp; $I136 &amp; $K136,FATOR!$A$3:$P$22,COLUMN(J$1),0)</f>
        <v>0.44307907311157868</v>
      </c>
      <c r="T136" s="41">
        <f>VLOOKUP($C136 &amp; $I136 &amp; $K136,FATOR!$A$3:$P$22,COLUMN(K$1),0)</f>
        <v>0.5267118545738162</v>
      </c>
      <c r="U136" s="41">
        <f>VLOOKUP($C136 &amp; $I136 &amp; $K136,FATOR!$A$3:$P$22,COLUMN(L$1),0)</f>
        <v>0.5949203864063437</v>
      </c>
      <c r="V136" s="41">
        <f>VLOOKUP($C136 &amp; $I136 &amp; $K136,FATOR!$A$3:$P$22,COLUMN(M$1),0)</f>
        <v>0.58473634631058879</v>
      </c>
      <c r="W136" s="41">
        <f>VLOOKUP($C136 &amp; $I136 &amp; $K136,FATOR!$A$3:$P$22,COLUMN(N$1),0)</f>
        <v>0.52362924694768764</v>
      </c>
      <c r="X136" s="41">
        <f>VLOOKUP($C136 &amp; $I136 &amp; $K136,FATOR!$A$3:$P$22,COLUMN(O$1),0)</f>
        <v>0.40768468986504969</v>
      </c>
      <c r="Y136" s="41">
        <f>VLOOKUP($C136 &amp; $I136 &amp; $K136,FATOR!$A$3:$P$22,COLUMN(P$1),0)</f>
        <v>0.38086901862969602</v>
      </c>
      <c r="AA136" s="42">
        <f t="shared" si="69"/>
        <v>13.976773714803945</v>
      </c>
      <c r="AB136" s="42">
        <f t="shared" si="70"/>
        <v>11.610158887859267</v>
      </c>
      <c r="AC136" s="42">
        <f t="shared" si="71"/>
        <v>11.716732842216272</v>
      </c>
      <c r="AD136" s="42">
        <f t="shared" si="72"/>
        <v>12.81186236643792</v>
      </c>
      <c r="AE136" s="42">
        <f t="shared" si="73"/>
        <v>15.388644023405018</v>
      </c>
      <c r="AF136" s="42">
        <f t="shared" si="74"/>
        <v>17.944702461018938</v>
      </c>
      <c r="AG136" s="42">
        <f t="shared" si="75"/>
        <v>21.331830110239554</v>
      </c>
      <c r="AH136" s="42">
        <f t="shared" si="76"/>
        <v>24.094275649456922</v>
      </c>
      <c r="AI136" s="42">
        <f t="shared" si="77"/>
        <v>23.681822025578846</v>
      </c>
      <c r="AJ136" s="42">
        <f t="shared" si="78"/>
        <v>21.206984501381349</v>
      </c>
      <c r="AK136" s="42">
        <f t="shared" si="79"/>
        <v>16.511229939534513</v>
      </c>
      <c r="AL136" s="42">
        <f t="shared" si="80"/>
        <v>15.42519525450269</v>
      </c>
      <c r="AN136" s="43">
        <f t="shared" si="81"/>
        <v>45352</v>
      </c>
      <c r="AO136" s="47" t="str">
        <f t="shared" ca="1" si="83"/>
        <v/>
      </c>
      <c r="AP136" s="47" t="str">
        <f t="shared" ca="1" si="83"/>
        <v/>
      </c>
      <c r="AQ136" s="47">
        <f t="shared" ca="1" si="83"/>
        <v>11.716732842216272</v>
      </c>
      <c r="AR136" s="47">
        <f t="shared" ca="1" si="83"/>
        <v>12.81186236643792</v>
      </c>
      <c r="AS136" s="47">
        <f t="shared" ca="1" si="83"/>
        <v>15.388644023405018</v>
      </c>
      <c r="AT136" s="47">
        <f t="shared" ca="1" si="83"/>
        <v>17.944702461018938</v>
      </c>
      <c r="AU136" s="47">
        <f t="shared" ca="1" si="83"/>
        <v>21.331830110239554</v>
      </c>
      <c r="AV136" s="47">
        <f t="shared" ca="1" si="83"/>
        <v>24.094275649456922</v>
      </c>
      <c r="AW136" s="47">
        <f t="shared" ca="1" si="83"/>
        <v>23.681822025578846</v>
      </c>
      <c r="AX136" s="47">
        <f t="shared" ca="1" si="83"/>
        <v>21.206984501381349</v>
      </c>
      <c r="AY136" s="47">
        <f t="shared" ca="1" si="82"/>
        <v>16.511229939534513</v>
      </c>
      <c r="AZ136" s="47">
        <f t="shared" ca="1" si="82"/>
        <v>15.42519525450269</v>
      </c>
      <c r="BA136" s="47">
        <f t="shared" ca="1" si="82"/>
        <v>13.976773714803945</v>
      </c>
      <c r="BB136" s="47">
        <f t="shared" ca="1" si="82"/>
        <v>11.610158887859267</v>
      </c>
      <c r="BC136" s="47">
        <f t="shared" ca="1" si="82"/>
        <v>11.716732842216272</v>
      </c>
      <c r="BD136" s="47">
        <f t="shared" ca="1" si="82"/>
        <v>12.81186236643792</v>
      </c>
      <c r="BE136" s="47">
        <f t="shared" ca="1" si="82"/>
        <v>15.388644023405018</v>
      </c>
      <c r="BF136" s="47">
        <f t="shared" ca="1" si="82"/>
        <v>17.944702461018938</v>
      </c>
      <c r="BG136" s="47">
        <f t="shared" ca="1" si="82"/>
        <v>21.331830110239554</v>
      </c>
      <c r="BH136" s="47">
        <f t="shared" ca="1" si="82"/>
        <v>24.094275649456922</v>
      </c>
      <c r="BI136" s="47">
        <f t="shared" ca="1" si="68"/>
        <v>23.681822025578846</v>
      </c>
      <c r="BJ136" s="47">
        <f t="shared" ca="1" si="68"/>
        <v>21.206984501381349</v>
      </c>
      <c r="BK136" s="47">
        <f t="shared" ca="1" si="68"/>
        <v>16.511229939534513</v>
      </c>
      <c r="BL136" s="47">
        <f t="shared" ca="1" si="68"/>
        <v>15.42519525450269</v>
      </c>
      <c r="BM136" s="47">
        <f t="shared" ca="1" si="68"/>
        <v>13.976773714803945</v>
      </c>
      <c r="BN136" s="47">
        <f t="shared" ca="1" si="68"/>
        <v>11.610158887859267</v>
      </c>
      <c r="BO136" s="47">
        <f t="shared" ca="1" si="68"/>
        <v>11.716732842216272</v>
      </c>
      <c r="BP136" s="47">
        <f t="shared" ca="1" si="68"/>
        <v>12.81186236643792</v>
      </c>
      <c r="BQ136" s="47">
        <f t="shared" ca="1" si="68"/>
        <v>15.388644023405018</v>
      </c>
      <c r="BR136" s="47">
        <f t="shared" ca="1" si="68"/>
        <v>17.944702461018938</v>
      </c>
      <c r="BS136" s="47">
        <f t="shared" ca="1" si="65"/>
        <v>21.331830110239554</v>
      </c>
      <c r="BT136" s="47">
        <f t="shared" ca="1" si="65"/>
        <v>24.094275649456922</v>
      </c>
      <c r="BU136" s="47">
        <f t="shared" ca="1" si="65"/>
        <v>23.681822025578846</v>
      </c>
      <c r="BV136" s="47">
        <f t="shared" ca="1" si="65"/>
        <v>21.206984501381349</v>
      </c>
      <c r="BW136" s="47">
        <f t="shared" ca="1" si="65"/>
        <v>16.511229939534513</v>
      </c>
      <c r="BX136" s="47">
        <f t="shared" ca="1" si="65"/>
        <v>15.42519525450269</v>
      </c>
      <c r="BY136" s="47">
        <f t="shared" ca="1" si="65"/>
        <v>13.976773714803945</v>
      </c>
      <c r="BZ136" s="47">
        <f t="shared" ca="1" si="65"/>
        <v>11.610158887859267</v>
      </c>
      <c r="CA136" s="47">
        <f t="shared" ca="1" si="65"/>
        <v>11.716732842216272</v>
      </c>
      <c r="CB136" s="47">
        <f t="shared" ref="BS136:CB162" ca="1" si="85">IF($AN136&lt;=CB$1,HLOOKUP(MONTH(CB$1),$AA:$AL,ROW($AO136),0),"")</f>
        <v>12.81186236643792</v>
      </c>
      <c r="CC136" s="47">
        <f t="shared" ca="1" si="84"/>
        <v>15.388644023405018</v>
      </c>
      <c r="CD136" s="47">
        <f t="shared" ca="1" si="84"/>
        <v>17.944702461018938</v>
      </c>
      <c r="CE136" s="47">
        <f t="shared" ca="1" si="84"/>
        <v>21.331830110239554</v>
      </c>
      <c r="CF136" s="47">
        <f t="shared" ca="1" si="84"/>
        <v>24.094275649456922</v>
      </c>
      <c r="CG136" s="47">
        <f t="shared" ca="1" si="84"/>
        <v>23.681822025578846</v>
      </c>
      <c r="CH136" s="47">
        <f t="shared" ca="1" si="84"/>
        <v>21.206984501381349</v>
      </c>
      <c r="CI136" s="47">
        <f t="shared" ca="1" si="84"/>
        <v>16.511229939534513</v>
      </c>
      <c r="CJ136" s="47">
        <f t="shared" ca="1" si="84"/>
        <v>15.42519525450269</v>
      </c>
      <c r="CK136" s="47">
        <f t="shared" ca="1" si="84"/>
        <v>13.976773714803945</v>
      </c>
      <c r="CL136" s="47">
        <f t="shared" ca="1" si="84"/>
        <v>11.610158887859267</v>
      </c>
      <c r="CM136" s="47">
        <f t="shared" ca="1" si="67"/>
        <v>11.716732842216272</v>
      </c>
      <c r="CN136" s="47">
        <f t="shared" ca="1" si="67"/>
        <v>12.81186236643792</v>
      </c>
      <c r="CO136" s="47">
        <f t="shared" ca="1" si="67"/>
        <v>15.388644023405018</v>
      </c>
      <c r="CP136" s="47">
        <f t="shared" ca="1" si="67"/>
        <v>17.944702461018938</v>
      </c>
      <c r="CQ136" s="47">
        <f t="shared" ca="1" si="67"/>
        <v>21.331830110239554</v>
      </c>
      <c r="CR136" s="47">
        <f t="shared" ca="1" si="67"/>
        <v>24.094275649456922</v>
      </c>
      <c r="CS136" s="47">
        <f t="shared" ca="1" si="67"/>
        <v>23.681822025578846</v>
      </c>
      <c r="CT136" s="47">
        <f t="shared" ca="1" si="67"/>
        <v>21.206984501381349</v>
      </c>
      <c r="CU136" s="47">
        <f t="shared" ca="1" si="67"/>
        <v>16.511229939534513</v>
      </c>
      <c r="CV136" s="47">
        <f t="shared" ca="1" si="67"/>
        <v>15.42519525450269</v>
      </c>
      <c r="CW136" s="47">
        <f t="shared" ca="1" si="66"/>
        <v>13.976773714803945</v>
      </c>
      <c r="CX136" s="47">
        <f t="shared" ca="1" si="66"/>
        <v>11.610158887859267</v>
      </c>
      <c r="CY136" s="47">
        <f t="shared" ca="1" si="66"/>
        <v>11.716732842216272</v>
      </c>
      <c r="CZ136" s="47">
        <f t="shared" ca="1" si="66"/>
        <v>12.81186236643792</v>
      </c>
      <c r="DA136" s="47">
        <f t="shared" ca="1" si="66"/>
        <v>15.388644023405018</v>
      </c>
      <c r="DB136" s="47">
        <f t="shared" ca="1" si="66"/>
        <v>17.944702461018938</v>
      </c>
      <c r="DC136" s="47">
        <f t="shared" ca="1" si="66"/>
        <v>21.331830110239554</v>
      </c>
      <c r="DD136" s="47">
        <f t="shared" ca="1" si="66"/>
        <v>24.094275649456922</v>
      </c>
    </row>
    <row r="137" spans="1:108" x14ac:dyDescent="0.25">
      <c r="A137" s="40" t="s">
        <v>226</v>
      </c>
      <c r="B137" s="40">
        <v>2169</v>
      </c>
      <c r="C137" s="40" t="s">
        <v>38</v>
      </c>
      <c r="D137" s="40" t="s">
        <v>444</v>
      </c>
      <c r="E137" s="40" t="s">
        <v>130</v>
      </c>
      <c r="F137" s="40">
        <v>22.5</v>
      </c>
      <c r="G137" s="43">
        <v>45287</v>
      </c>
      <c r="I137" s="40" t="s">
        <v>79</v>
      </c>
      <c r="J137" s="40">
        <v>2</v>
      </c>
      <c r="K137" s="40" t="s">
        <v>33</v>
      </c>
      <c r="L137" s="40" t="s">
        <v>158</v>
      </c>
      <c r="M137" s="41"/>
      <c r="N137" s="41">
        <f>VLOOKUP($C137 &amp; $I137 &amp; $K137,FATOR!$A$3:$P$22,COLUMN(E$1),0)</f>
        <v>0.34510552382231963</v>
      </c>
      <c r="O137" s="41">
        <f>VLOOKUP($C137 &amp; $I137 &amp; $K137,FATOR!$A$3:$P$22,COLUMN(F$1),0)</f>
        <v>0.2866705898236856</v>
      </c>
      <c r="P137" s="41">
        <f>VLOOKUP($C137 &amp; $I137 &amp; $K137,FATOR!$A$3:$P$22,COLUMN(G$1),0)</f>
        <v>0.28930204548682154</v>
      </c>
      <c r="Q137" s="41">
        <f>VLOOKUP($C137 &amp; $I137 &amp; $K137,FATOR!$A$3:$P$22,COLUMN(H$1),0)</f>
        <v>0.31634228065278813</v>
      </c>
      <c r="R137" s="41">
        <f>VLOOKUP($C137 &amp; $I137 &amp; $K137,FATOR!$A$3:$P$22,COLUMN(I$1),0)</f>
        <v>0.37996651909642021</v>
      </c>
      <c r="S137" s="41">
        <f>VLOOKUP($C137 &amp; $I137 &amp; $K137,FATOR!$A$3:$P$22,COLUMN(J$1),0)</f>
        <v>0.44307907311157868</v>
      </c>
      <c r="T137" s="41">
        <f>VLOOKUP($C137 &amp; $I137 &amp; $K137,FATOR!$A$3:$P$22,COLUMN(K$1),0)</f>
        <v>0.5267118545738162</v>
      </c>
      <c r="U137" s="41">
        <f>VLOOKUP($C137 &amp; $I137 &amp; $K137,FATOR!$A$3:$P$22,COLUMN(L$1),0)</f>
        <v>0.5949203864063437</v>
      </c>
      <c r="V137" s="41">
        <f>VLOOKUP($C137 &amp; $I137 &amp; $K137,FATOR!$A$3:$P$22,COLUMN(M$1),0)</f>
        <v>0.58473634631058879</v>
      </c>
      <c r="W137" s="41">
        <f>VLOOKUP($C137 &amp; $I137 &amp; $K137,FATOR!$A$3:$P$22,COLUMN(N$1),0)</f>
        <v>0.52362924694768764</v>
      </c>
      <c r="X137" s="41">
        <f>VLOOKUP($C137 &amp; $I137 &amp; $K137,FATOR!$A$3:$P$22,COLUMN(O$1),0)</f>
        <v>0.40768468986504969</v>
      </c>
      <c r="Y137" s="41">
        <f>VLOOKUP($C137 &amp; $I137 &amp; $K137,FATOR!$A$3:$P$22,COLUMN(P$1),0)</f>
        <v>0.38086901862969602</v>
      </c>
      <c r="AA137" s="42">
        <f t="shared" si="69"/>
        <v>7.7648742860021915</v>
      </c>
      <c r="AB137" s="42">
        <f t="shared" si="70"/>
        <v>6.4500882710329259</v>
      </c>
      <c r="AC137" s="42">
        <f t="shared" si="71"/>
        <v>6.5092960234534845</v>
      </c>
      <c r="AD137" s="42">
        <f t="shared" si="72"/>
        <v>7.117701314687733</v>
      </c>
      <c r="AE137" s="42">
        <f t="shared" si="73"/>
        <v>8.5492466796694551</v>
      </c>
      <c r="AF137" s="42">
        <f t="shared" si="74"/>
        <v>9.9692791450105211</v>
      </c>
      <c r="AG137" s="42">
        <f t="shared" si="75"/>
        <v>11.851016727910864</v>
      </c>
      <c r="AH137" s="42">
        <f t="shared" si="76"/>
        <v>13.385708694142734</v>
      </c>
      <c r="AI137" s="42">
        <f t="shared" si="77"/>
        <v>13.156567791988248</v>
      </c>
      <c r="AJ137" s="42">
        <f t="shared" si="78"/>
        <v>11.781658056322971</v>
      </c>
      <c r="AK137" s="42">
        <f t="shared" si="79"/>
        <v>9.1729055219636173</v>
      </c>
      <c r="AL137" s="42">
        <f t="shared" si="80"/>
        <v>8.5695529191681601</v>
      </c>
      <c r="AN137" s="43">
        <f t="shared" si="81"/>
        <v>45318</v>
      </c>
      <c r="AO137" s="47">
        <f t="shared" ca="1" si="83"/>
        <v>7.7648742860021915</v>
      </c>
      <c r="AP137" s="47">
        <f t="shared" ca="1" si="83"/>
        <v>6.4500882710329259</v>
      </c>
      <c r="AQ137" s="47">
        <f t="shared" ca="1" si="83"/>
        <v>6.5092960234534845</v>
      </c>
      <c r="AR137" s="47">
        <f t="shared" ca="1" si="83"/>
        <v>7.117701314687733</v>
      </c>
      <c r="AS137" s="47">
        <f t="shared" ca="1" si="83"/>
        <v>8.5492466796694551</v>
      </c>
      <c r="AT137" s="47">
        <f t="shared" ca="1" si="83"/>
        <v>9.9692791450105211</v>
      </c>
      <c r="AU137" s="47">
        <f t="shared" ca="1" si="83"/>
        <v>11.851016727910864</v>
      </c>
      <c r="AV137" s="47">
        <f t="shared" ca="1" si="83"/>
        <v>13.385708694142734</v>
      </c>
      <c r="AW137" s="47">
        <f t="shared" ca="1" si="83"/>
        <v>13.156567791988248</v>
      </c>
      <c r="AX137" s="47">
        <f t="shared" ca="1" si="83"/>
        <v>11.781658056322971</v>
      </c>
      <c r="AY137" s="47">
        <f t="shared" ca="1" si="82"/>
        <v>9.1729055219636173</v>
      </c>
      <c r="AZ137" s="47">
        <f t="shared" ca="1" si="82"/>
        <v>8.5695529191681601</v>
      </c>
      <c r="BA137" s="47">
        <f t="shared" ca="1" si="82"/>
        <v>7.7648742860021915</v>
      </c>
      <c r="BB137" s="47">
        <f t="shared" ca="1" si="82"/>
        <v>6.4500882710329259</v>
      </c>
      <c r="BC137" s="47">
        <f t="shared" ca="1" si="82"/>
        <v>6.5092960234534845</v>
      </c>
      <c r="BD137" s="47">
        <f t="shared" ca="1" si="82"/>
        <v>7.117701314687733</v>
      </c>
      <c r="BE137" s="47">
        <f t="shared" ca="1" si="82"/>
        <v>8.5492466796694551</v>
      </c>
      <c r="BF137" s="47">
        <f t="shared" ca="1" si="82"/>
        <v>9.9692791450105211</v>
      </c>
      <c r="BG137" s="47">
        <f t="shared" ca="1" si="82"/>
        <v>11.851016727910864</v>
      </c>
      <c r="BH137" s="47">
        <f t="shared" ca="1" si="82"/>
        <v>13.385708694142734</v>
      </c>
      <c r="BI137" s="47">
        <f t="shared" ca="1" si="68"/>
        <v>13.156567791988248</v>
      </c>
      <c r="BJ137" s="47">
        <f t="shared" ca="1" si="68"/>
        <v>11.781658056322971</v>
      </c>
      <c r="BK137" s="47">
        <f t="shared" ca="1" si="68"/>
        <v>9.1729055219636173</v>
      </c>
      <c r="BL137" s="47">
        <f t="shared" ca="1" si="68"/>
        <v>8.5695529191681601</v>
      </c>
      <c r="BM137" s="47">
        <f t="shared" ca="1" si="68"/>
        <v>7.7648742860021915</v>
      </c>
      <c r="BN137" s="47">
        <f t="shared" ca="1" si="68"/>
        <v>6.4500882710329259</v>
      </c>
      <c r="BO137" s="47">
        <f t="shared" ca="1" si="68"/>
        <v>6.5092960234534845</v>
      </c>
      <c r="BP137" s="47">
        <f t="shared" ca="1" si="68"/>
        <v>7.117701314687733</v>
      </c>
      <c r="BQ137" s="47">
        <f t="shared" ca="1" si="68"/>
        <v>8.5492466796694551</v>
      </c>
      <c r="BR137" s="47">
        <f t="shared" ca="1" si="68"/>
        <v>9.9692791450105211</v>
      </c>
      <c r="BS137" s="47">
        <f t="shared" ca="1" si="85"/>
        <v>11.851016727910864</v>
      </c>
      <c r="BT137" s="47">
        <f t="shared" ca="1" si="85"/>
        <v>13.385708694142734</v>
      </c>
      <c r="BU137" s="47">
        <f t="shared" ca="1" si="85"/>
        <v>13.156567791988248</v>
      </c>
      <c r="BV137" s="47">
        <f t="shared" ca="1" si="85"/>
        <v>11.781658056322971</v>
      </c>
      <c r="BW137" s="47">
        <f t="shared" ca="1" si="85"/>
        <v>9.1729055219636173</v>
      </c>
      <c r="BX137" s="47">
        <f t="shared" ca="1" si="85"/>
        <v>8.5695529191681601</v>
      </c>
      <c r="BY137" s="47">
        <f t="shared" ca="1" si="85"/>
        <v>7.7648742860021915</v>
      </c>
      <c r="BZ137" s="47">
        <f t="shared" ca="1" si="85"/>
        <v>6.4500882710329259</v>
      </c>
      <c r="CA137" s="47">
        <f t="shared" ca="1" si="85"/>
        <v>6.5092960234534845</v>
      </c>
      <c r="CB137" s="47">
        <f t="shared" ca="1" si="85"/>
        <v>7.117701314687733</v>
      </c>
      <c r="CC137" s="47">
        <f t="shared" ca="1" si="84"/>
        <v>8.5492466796694551</v>
      </c>
      <c r="CD137" s="47">
        <f t="shared" ca="1" si="84"/>
        <v>9.9692791450105211</v>
      </c>
      <c r="CE137" s="47">
        <f t="shared" ca="1" si="84"/>
        <v>11.851016727910864</v>
      </c>
      <c r="CF137" s="47">
        <f t="shared" ca="1" si="84"/>
        <v>13.385708694142734</v>
      </c>
      <c r="CG137" s="47">
        <f t="shared" ca="1" si="84"/>
        <v>13.156567791988248</v>
      </c>
      <c r="CH137" s="47">
        <f t="shared" ca="1" si="84"/>
        <v>11.781658056322971</v>
      </c>
      <c r="CI137" s="47">
        <f t="shared" ca="1" si="84"/>
        <v>9.1729055219636173</v>
      </c>
      <c r="CJ137" s="47">
        <f t="shared" ca="1" si="84"/>
        <v>8.5695529191681601</v>
      </c>
      <c r="CK137" s="47">
        <f t="shared" ca="1" si="84"/>
        <v>7.7648742860021915</v>
      </c>
      <c r="CL137" s="47">
        <f t="shared" ca="1" si="84"/>
        <v>6.4500882710329259</v>
      </c>
      <c r="CM137" s="47">
        <f t="shared" ca="1" si="67"/>
        <v>6.5092960234534845</v>
      </c>
      <c r="CN137" s="47">
        <f t="shared" ca="1" si="67"/>
        <v>7.117701314687733</v>
      </c>
      <c r="CO137" s="47">
        <f t="shared" ca="1" si="67"/>
        <v>8.5492466796694551</v>
      </c>
      <c r="CP137" s="47">
        <f t="shared" ca="1" si="67"/>
        <v>9.9692791450105211</v>
      </c>
      <c r="CQ137" s="47">
        <f t="shared" ca="1" si="67"/>
        <v>11.851016727910864</v>
      </c>
      <c r="CR137" s="47">
        <f t="shared" ca="1" si="67"/>
        <v>13.385708694142734</v>
      </c>
      <c r="CS137" s="47">
        <f t="shared" ca="1" si="67"/>
        <v>13.156567791988248</v>
      </c>
      <c r="CT137" s="47">
        <f t="shared" ca="1" si="67"/>
        <v>11.781658056322971</v>
      </c>
      <c r="CU137" s="47">
        <f t="shared" ca="1" si="67"/>
        <v>9.1729055219636173</v>
      </c>
      <c r="CV137" s="47">
        <f t="shared" ca="1" si="67"/>
        <v>8.5695529191681601</v>
      </c>
      <c r="CW137" s="47">
        <f t="shared" ca="1" si="66"/>
        <v>7.7648742860021915</v>
      </c>
      <c r="CX137" s="47">
        <f t="shared" ca="1" si="66"/>
        <v>6.4500882710329259</v>
      </c>
      <c r="CY137" s="47">
        <f t="shared" ca="1" si="66"/>
        <v>6.5092960234534845</v>
      </c>
      <c r="CZ137" s="47">
        <f t="shared" ca="1" si="66"/>
        <v>7.117701314687733</v>
      </c>
      <c r="DA137" s="47">
        <f t="shared" ca="1" si="66"/>
        <v>8.5492466796694551</v>
      </c>
      <c r="DB137" s="47">
        <f t="shared" ca="1" si="66"/>
        <v>9.9692791450105211</v>
      </c>
      <c r="DC137" s="47">
        <f t="shared" ca="1" si="66"/>
        <v>11.851016727910864</v>
      </c>
      <c r="DD137" s="47">
        <f t="shared" ca="1" si="66"/>
        <v>13.385708694142734</v>
      </c>
    </row>
    <row r="138" spans="1:108" x14ac:dyDescent="0.25">
      <c r="A138" s="40" t="s">
        <v>223</v>
      </c>
      <c r="B138" s="40">
        <v>2139</v>
      </c>
      <c r="C138" s="40" t="s">
        <v>38</v>
      </c>
      <c r="D138" s="40" t="s">
        <v>445</v>
      </c>
      <c r="E138" s="40" t="s">
        <v>130</v>
      </c>
      <c r="F138" s="40">
        <v>22.5</v>
      </c>
      <c r="G138" s="43">
        <v>45352</v>
      </c>
      <c r="I138" s="40" t="s">
        <v>79</v>
      </c>
      <c r="J138" s="40">
        <v>1</v>
      </c>
      <c r="K138" s="40" t="s">
        <v>33</v>
      </c>
      <c r="L138" s="40" t="s">
        <v>158</v>
      </c>
      <c r="M138" s="41"/>
      <c r="N138" s="41">
        <f>VLOOKUP($C138 &amp; $I138 &amp; $K138,FATOR!$A$3:$P$22,COLUMN(E$1),0)</f>
        <v>0.34510552382231963</v>
      </c>
      <c r="O138" s="41">
        <f>VLOOKUP($C138 &amp; $I138 &amp; $K138,FATOR!$A$3:$P$22,COLUMN(F$1),0)</f>
        <v>0.2866705898236856</v>
      </c>
      <c r="P138" s="41">
        <f>VLOOKUP($C138 &amp; $I138 &amp; $K138,FATOR!$A$3:$P$22,COLUMN(G$1),0)</f>
        <v>0.28930204548682154</v>
      </c>
      <c r="Q138" s="41">
        <f>VLOOKUP($C138 &amp; $I138 &amp; $K138,FATOR!$A$3:$P$22,COLUMN(H$1),0)</f>
        <v>0.31634228065278813</v>
      </c>
      <c r="R138" s="41">
        <f>VLOOKUP($C138 &amp; $I138 &amp; $K138,FATOR!$A$3:$P$22,COLUMN(I$1),0)</f>
        <v>0.37996651909642021</v>
      </c>
      <c r="S138" s="41">
        <f>VLOOKUP($C138 &amp; $I138 &amp; $K138,FATOR!$A$3:$P$22,COLUMN(J$1),0)</f>
        <v>0.44307907311157868</v>
      </c>
      <c r="T138" s="41">
        <f>VLOOKUP($C138 &amp; $I138 &amp; $K138,FATOR!$A$3:$P$22,COLUMN(K$1),0)</f>
        <v>0.5267118545738162</v>
      </c>
      <c r="U138" s="41">
        <f>VLOOKUP($C138 &amp; $I138 &amp; $K138,FATOR!$A$3:$P$22,COLUMN(L$1),0)</f>
        <v>0.5949203864063437</v>
      </c>
      <c r="V138" s="41">
        <f>VLOOKUP($C138 &amp; $I138 &amp; $K138,FATOR!$A$3:$P$22,COLUMN(M$1),0)</f>
        <v>0.58473634631058879</v>
      </c>
      <c r="W138" s="41">
        <f>VLOOKUP($C138 &amp; $I138 &amp; $K138,FATOR!$A$3:$P$22,COLUMN(N$1),0)</f>
        <v>0.52362924694768764</v>
      </c>
      <c r="X138" s="41">
        <f>VLOOKUP($C138 &amp; $I138 &amp; $K138,FATOR!$A$3:$P$22,COLUMN(O$1),0)</f>
        <v>0.40768468986504969</v>
      </c>
      <c r="Y138" s="41">
        <f>VLOOKUP($C138 &amp; $I138 &amp; $K138,FATOR!$A$3:$P$22,COLUMN(P$1),0)</f>
        <v>0.38086901862969602</v>
      </c>
      <c r="AA138" s="42">
        <f t="shared" si="69"/>
        <v>7.7648742860021915</v>
      </c>
      <c r="AB138" s="42">
        <f t="shared" si="70"/>
        <v>6.4500882710329259</v>
      </c>
      <c r="AC138" s="42">
        <f t="shared" si="71"/>
        <v>6.5092960234534845</v>
      </c>
      <c r="AD138" s="42">
        <f t="shared" si="72"/>
        <v>7.117701314687733</v>
      </c>
      <c r="AE138" s="42">
        <f t="shared" si="73"/>
        <v>8.5492466796694551</v>
      </c>
      <c r="AF138" s="42">
        <f t="shared" si="74"/>
        <v>9.9692791450105211</v>
      </c>
      <c r="AG138" s="42">
        <f t="shared" si="75"/>
        <v>11.851016727910864</v>
      </c>
      <c r="AH138" s="42">
        <f t="shared" si="76"/>
        <v>13.385708694142734</v>
      </c>
      <c r="AI138" s="42">
        <f t="shared" si="77"/>
        <v>13.156567791988248</v>
      </c>
      <c r="AJ138" s="42">
        <f t="shared" si="78"/>
        <v>11.781658056322971</v>
      </c>
      <c r="AK138" s="42">
        <f t="shared" si="79"/>
        <v>9.1729055219636173</v>
      </c>
      <c r="AL138" s="42">
        <f t="shared" si="80"/>
        <v>8.5695529191681601</v>
      </c>
      <c r="AN138" s="43">
        <f t="shared" si="81"/>
        <v>45352</v>
      </c>
      <c r="AO138" s="47" t="str">
        <f t="shared" ca="1" si="83"/>
        <v/>
      </c>
      <c r="AP138" s="47" t="str">
        <f t="shared" ca="1" si="83"/>
        <v/>
      </c>
      <c r="AQ138" s="47">
        <f t="shared" ca="1" si="83"/>
        <v>6.5092960234534845</v>
      </c>
      <c r="AR138" s="47">
        <f t="shared" ca="1" si="83"/>
        <v>7.117701314687733</v>
      </c>
      <c r="AS138" s="47">
        <f t="shared" ca="1" si="83"/>
        <v>8.5492466796694551</v>
      </c>
      <c r="AT138" s="47">
        <f t="shared" ca="1" si="83"/>
        <v>9.9692791450105211</v>
      </c>
      <c r="AU138" s="47">
        <f t="shared" ca="1" si="83"/>
        <v>11.851016727910864</v>
      </c>
      <c r="AV138" s="47">
        <f t="shared" ca="1" si="83"/>
        <v>13.385708694142734</v>
      </c>
      <c r="AW138" s="47">
        <f t="shared" ca="1" si="83"/>
        <v>13.156567791988248</v>
      </c>
      <c r="AX138" s="47">
        <f t="shared" ca="1" si="83"/>
        <v>11.781658056322971</v>
      </c>
      <c r="AY138" s="47">
        <f t="shared" ca="1" si="82"/>
        <v>9.1729055219636173</v>
      </c>
      <c r="AZ138" s="47">
        <f t="shared" ca="1" si="82"/>
        <v>8.5695529191681601</v>
      </c>
      <c r="BA138" s="47">
        <f t="shared" ca="1" si="82"/>
        <v>7.7648742860021915</v>
      </c>
      <c r="BB138" s="47">
        <f t="shared" ca="1" si="82"/>
        <v>6.4500882710329259</v>
      </c>
      <c r="BC138" s="47">
        <f t="shared" ca="1" si="82"/>
        <v>6.5092960234534845</v>
      </c>
      <c r="BD138" s="47">
        <f t="shared" ca="1" si="82"/>
        <v>7.117701314687733</v>
      </c>
      <c r="BE138" s="47">
        <f t="shared" ca="1" si="82"/>
        <v>8.5492466796694551</v>
      </c>
      <c r="BF138" s="47">
        <f t="shared" ca="1" si="82"/>
        <v>9.9692791450105211</v>
      </c>
      <c r="BG138" s="47">
        <f t="shared" ca="1" si="82"/>
        <v>11.851016727910864</v>
      </c>
      <c r="BH138" s="47">
        <f t="shared" ca="1" si="82"/>
        <v>13.385708694142734</v>
      </c>
      <c r="BI138" s="47">
        <f t="shared" ca="1" si="68"/>
        <v>13.156567791988248</v>
      </c>
      <c r="BJ138" s="47">
        <f t="shared" ca="1" si="68"/>
        <v>11.781658056322971</v>
      </c>
      <c r="BK138" s="47">
        <f t="shared" ca="1" si="68"/>
        <v>9.1729055219636173</v>
      </c>
      <c r="BL138" s="47">
        <f t="shared" ca="1" si="68"/>
        <v>8.5695529191681601</v>
      </c>
      <c r="BM138" s="47">
        <f t="shared" ca="1" si="68"/>
        <v>7.7648742860021915</v>
      </c>
      <c r="BN138" s="47">
        <f t="shared" ca="1" si="68"/>
        <v>6.4500882710329259</v>
      </c>
      <c r="BO138" s="47">
        <f t="shared" ca="1" si="68"/>
        <v>6.5092960234534845</v>
      </c>
      <c r="BP138" s="47">
        <f t="shared" ca="1" si="68"/>
        <v>7.117701314687733</v>
      </c>
      <c r="BQ138" s="47">
        <f t="shared" ca="1" si="68"/>
        <v>8.5492466796694551</v>
      </c>
      <c r="BR138" s="47">
        <f t="shared" ca="1" si="68"/>
        <v>9.9692791450105211</v>
      </c>
      <c r="BS138" s="47">
        <f t="shared" ca="1" si="85"/>
        <v>11.851016727910864</v>
      </c>
      <c r="BT138" s="47">
        <f t="shared" ca="1" si="85"/>
        <v>13.385708694142734</v>
      </c>
      <c r="BU138" s="47">
        <f t="shared" ca="1" si="85"/>
        <v>13.156567791988248</v>
      </c>
      <c r="BV138" s="47">
        <f t="shared" ca="1" si="85"/>
        <v>11.781658056322971</v>
      </c>
      <c r="BW138" s="47">
        <f t="shared" ca="1" si="85"/>
        <v>9.1729055219636173</v>
      </c>
      <c r="BX138" s="47">
        <f t="shared" ca="1" si="85"/>
        <v>8.5695529191681601</v>
      </c>
      <c r="BY138" s="47">
        <f t="shared" ca="1" si="85"/>
        <v>7.7648742860021915</v>
      </c>
      <c r="BZ138" s="47">
        <f t="shared" ca="1" si="85"/>
        <v>6.4500882710329259</v>
      </c>
      <c r="CA138" s="47">
        <f t="shared" ca="1" si="85"/>
        <v>6.5092960234534845</v>
      </c>
      <c r="CB138" s="47">
        <f t="shared" ca="1" si="85"/>
        <v>7.117701314687733</v>
      </c>
      <c r="CC138" s="47">
        <f t="shared" ca="1" si="84"/>
        <v>8.5492466796694551</v>
      </c>
      <c r="CD138" s="47">
        <f t="shared" ca="1" si="84"/>
        <v>9.9692791450105211</v>
      </c>
      <c r="CE138" s="47">
        <f t="shared" ca="1" si="84"/>
        <v>11.851016727910864</v>
      </c>
      <c r="CF138" s="47">
        <f t="shared" ca="1" si="84"/>
        <v>13.385708694142734</v>
      </c>
      <c r="CG138" s="47">
        <f t="shared" ca="1" si="84"/>
        <v>13.156567791988248</v>
      </c>
      <c r="CH138" s="47">
        <f t="shared" ca="1" si="84"/>
        <v>11.781658056322971</v>
      </c>
      <c r="CI138" s="47">
        <f t="shared" ca="1" si="84"/>
        <v>9.1729055219636173</v>
      </c>
      <c r="CJ138" s="47">
        <f t="shared" ca="1" si="84"/>
        <v>8.5695529191681601</v>
      </c>
      <c r="CK138" s="47">
        <f t="shared" ca="1" si="84"/>
        <v>7.7648742860021915</v>
      </c>
      <c r="CL138" s="47">
        <f t="shared" ca="1" si="84"/>
        <v>6.4500882710329259</v>
      </c>
      <c r="CM138" s="47">
        <f t="shared" ca="1" si="67"/>
        <v>6.5092960234534845</v>
      </c>
      <c r="CN138" s="47">
        <f t="shared" ca="1" si="67"/>
        <v>7.117701314687733</v>
      </c>
      <c r="CO138" s="47">
        <f t="shared" ca="1" si="67"/>
        <v>8.5492466796694551</v>
      </c>
      <c r="CP138" s="47">
        <f t="shared" ca="1" si="67"/>
        <v>9.9692791450105211</v>
      </c>
      <c r="CQ138" s="47">
        <f t="shared" ca="1" si="67"/>
        <v>11.851016727910864</v>
      </c>
      <c r="CR138" s="47">
        <f t="shared" ca="1" si="67"/>
        <v>13.385708694142734</v>
      </c>
      <c r="CS138" s="47">
        <f t="shared" ca="1" si="67"/>
        <v>13.156567791988248</v>
      </c>
      <c r="CT138" s="47">
        <f t="shared" ca="1" si="67"/>
        <v>11.781658056322971</v>
      </c>
      <c r="CU138" s="47">
        <f t="shared" ca="1" si="67"/>
        <v>9.1729055219636173</v>
      </c>
      <c r="CV138" s="47">
        <f t="shared" ca="1" si="67"/>
        <v>8.5695529191681601</v>
      </c>
      <c r="CW138" s="47">
        <f t="shared" ca="1" si="66"/>
        <v>7.7648742860021915</v>
      </c>
      <c r="CX138" s="47">
        <f t="shared" ca="1" si="66"/>
        <v>6.4500882710329259</v>
      </c>
      <c r="CY138" s="47">
        <f t="shared" ca="1" si="66"/>
        <v>6.5092960234534845</v>
      </c>
      <c r="CZ138" s="47">
        <f t="shared" ca="1" si="66"/>
        <v>7.117701314687733</v>
      </c>
      <c r="DA138" s="47">
        <f t="shared" ca="1" si="66"/>
        <v>8.5492466796694551</v>
      </c>
      <c r="DB138" s="47">
        <f t="shared" ca="1" si="66"/>
        <v>9.9692791450105211</v>
      </c>
      <c r="DC138" s="47">
        <f t="shared" ca="1" si="66"/>
        <v>11.851016727910864</v>
      </c>
      <c r="DD138" s="47">
        <f t="shared" ca="1" si="66"/>
        <v>13.385708694142734</v>
      </c>
    </row>
    <row r="139" spans="1:108" x14ac:dyDescent="0.25">
      <c r="A139" s="40" t="s">
        <v>223</v>
      </c>
      <c r="B139" s="40">
        <v>2140</v>
      </c>
      <c r="C139" s="40" t="s">
        <v>38</v>
      </c>
      <c r="D139" s="40" t="s">
        <v>446</v>
      </c>
      <c r="E139" s="40" t="s">
        <v>130</v>
      </c>
      <c r="F139" s="40">
        <v>27</v>
      </c>
      <c r="G139" s="43">
        <v>45288</v>
      </c>
      <c r="I139" s="40" t="s">
        <v>79</v>
      </c>
      <c r="J139" s="40">
        <v>2</v>
      </c>
      <c r="K139" s="40" t="s">
        <v>33</v>
      </c>
      <c r="L139" s="40" t="s">
        <v>158</v>
      </c>
      <c r="M139" s="41"/>
      <c r="N139" s="41">
        <f>VLOOKUP($C139 &amp; $I139 &amp; $K139,FATOR!$A$3:$P$22,COLUMN(E$1),0)</f>
        <v>0.34510552382231963</v>
      </c>
      <c r="O139" s="41">
        <f>VLOOKUP($C139 &amp; $I139 &amp; $K139,FATOR!$A$3:$P$22,COLUMN(F$1),0)</f>
        <v>0.2866705898236856</v>
      </c>
      <c r="P139" s="41">
        <f>VLOOKUP($C139 &amp; $I139 &amp; $K139,FATOR!$A$3:$P$22,COLUMN(G$1),0)</f>
        <v>0.28930204548682154</v>
      </c>
      <c r="Q139" s="41">
        <f>VLOOKUP($C139 &amp; $I139 &amp; $K139,FATOR!$A$3:$P$22,COLUMN(H$1),0)</f>
        <v>0.31634228065278813</v>
      </c>
      <c r="R139" s="41">
        <f>VLOOKUP($C139 &amp; $I139 &amp; $K139,FATOR!$A$3:$P$22,COLUMN(I$1),0)</f>
        <v>0.37996651909642021</v>
      </c>
      <c r="S139" s="41">
        <f>VLOOKUP($C139 &amp; $I139 &amp; $K139,FATOR!$A$3:$P$22,COLUMN(J$1),0)</f>
        <v>0.44307907311157868</v>
      </c>
      <c r="T139" s="41">
        <f>VLOOKUP($C139 &amp; $I139 &amp; $K139,FATOR!$A$3:$P$22,COLUMN(K$1),0)</f>
        <v>0.5267118545738162</v>
      </c>
      <c r="U139" s="41">
        <f>VLOOKUP($C139 &amp; $I139 &amp; $K139,FATOR!$A$3:$P$22,COLUMN(L$1),0)</f>
        <v>0.5949203864063437</v>
      </c>
      <c r="V139" s="41">
        <f>VLOOKUP($C139 &amp; $I139 &amp; $K139,FATOR!$A$3:$P$22,COLUMN(M$1),0)</f>
        <v>0.58473634631058879</v>
      </c>
      <c r="W139" s="41">
        <f>VLOOKUP($C139 &amp; $I139 &amp; $K139,FATOR!$A$3:$P$22,COLUMN(N$1),0)</f>
        <v>0.52362924694768764</v>
      </c>
      <c r="X139" s="41">
        <f>VLOOKUP($C139 &amp; $I139 &amp; $K139,FATOR!$A$3:$P$22,COLUMN(O$1),0)</f>
        <v>0.40768468986504969</v>
      </c>
      <c r="Y139" s="41">
        <f>VLOOKUP($C139 &amp; $I139 &amp; $K139,FATOR!$A$3:$P$22,COLUMN(P$1),0)</f>
        <v>0.38086901862969602</v>
      </c>
      <c r="AA139" s="42">
        <f t="shared" si="69"/>
        <v>9.3178491432026291</v>
      </c>
      <c r="AB139" s="42">
        <f t="shared" si="70"/>
        <v>7.7401059252395115</v>
      </c>
      <c r="AC139" s="42">
        <f t="shared" si="71"/>
        <v>7.8111552281441812</v>
      </c>
      <c r="AD139" s="42">
        <f t="shared" si="72"/>
        <v>8.5412415776252804</v>
      </c>
      <c r="AE139" s="42">
        <f t="shared" si="73"/>
        <v>10.259096015603346</v>
      </c>
      <c r="AF139" s="42">
        <f t="shared" si="74"/>
        <v>11.963134974012624</v>
      </c>
      <c r="AG139" s="42">
        <f t="shared" si="75"/>
        <v>14.221220073493038</v>
      </c>
      <c r="AH139" s="42">
        <f t="shared" si="76"/>
        <v>16.062850432971281</v>
      </c>
      <c r="AI139" s="42">
        <f t="shared" si="77"/>
        <v>15.787881350385897</v>
      </c>
      <c r="AJ139" s="42">
        <f t="shared" si="78"/>
        <v>14.137989667587567</v>
      </c>
      <c r="AK139" s="42">
        <f t="shared" si="79"/>
        <v>11.007486626356341</v>
      </c>
      <c r="AL139" s="42">
        <f t="shared" si="80"/>
        <v>10.283463503001792</v>
      </c>
      <c r="AN139" s="43">
        <f t="shared" si="81"/>
        <v>45319</v>
      </c>
      <c r="AO139" s="47">
        <f t="shared" ca="1" si="83"/>
        <v>9.3178491432026291</v>
      </c>
      <c r="AP139" s="47">
        <f t="shared" ca="1" si="83"/>
        <v>7.7401059252395115</v>
      </c>
      <c r="AQ139" s="47">
        <f t="shared" ca="1" si="83"/>
        <v>7.8111552281441812</v>
      </c>
      <c r="AR139" s="47">
        <f t="shared" ca="1" si="83"/>
        <v>8.5412415776252804</v>
      </c>
      <c r="AS139" s="47">
        <f t="shared" ca="1" si="83"/>
        <v>10.259096015603346</v>
      </c>
      <c r="AT139" s="47">
        <f t="shared" ca="1" si="83"/>
        <v>11.963134974012624</v>
      </c>
      <c r="AU139" s="47">
        <f t="shared" ca="1" si="83"/>
        <v>14.221220073493038</v>
      </c>
      <c r="AV139" s="47">
        <f t="shared" ca="1" si="83"/>
        <v>16.062850432971281</v>
      </c>
      <c r="AW139" s="47">
        <f t="shared" ca="1" si="83"/>
        <v>15.787881350385897</v>
      </c>
      <c r="AX139" s="47">
        <f t="shared" ca="1" si="83"/>
        <v>14.137989667587567</v>
      </c>
      <c r="AY139" s="47">
        <f t="shared" ca="1" si="82"/>
        <v>11.007486626356341</v>
      </c>
      <c r="AZ139" s="47">
        <f t="shared" ca="1" si="82"/>
        <v>10.283463503001792</v>
      </c>
      <c r="BA139" s="47">
        <f t="shared" ca="1" si="82"/>
        <v>9.3178491432026291</v>
      </c>
      <c r="BB139" s="47">
        <f t="shared" ca="1" si="82"/>
        <v>7.7401059252395115</v>
      </c>
      <c r="BC139" s="47">
        <f t="shared" ca="1" si="82"/>
        <v>7.8111552281441812</v>
      </c>
      <c r="BD139" s="47">
        <f t="shared" ca="1" si="82"/>
        <v>8.5412415776252804</v>
      </c>
      <c r="BE139" s="47">
        <f t="shared" ca="1" si="82"/>
        <v>10.259096015603346</v>
      </c>
      <c r="BF139" s="47">
        <f t="shared" ca="1" si="82"/>
        <v>11.963134974012624</v>
      </c>
      <c r="BG139" s="47">
        <f t="shared" ca="1" si="82"/>
        <v>14.221220073493038</v>
      </c>
      <c r="BH139" s="47">
        <f t="shared" ca="1" si="82"/>
        <v>16.062850432971281</v>
      </c>
      <c r="BI139" s="47">
        <f t="shared" ca="1" si="68"/>
        <v>15.787881350385897</v>
      </c>
      <c r="BJ139" s="47">
        <f t="shared" ca="1" si="68"/>
        <v>14.137989667587567</v>
      </c>
      <c r="BK139" s="47">
        <f t="shared" ca="1" si="68"/>
        <v>11.007486626356341</v>
      </c>
      <c r="BL139" s="47">
        <f t="shared" ca="1" si="68"/>
        <v>10.283463503001792</v>
      </c>
      <c r="BM139" s="47">
        <f t="shared" ca="1" si="68"/>
        <v>9.3178491432026291</v>
      </c>
      <c r="BN139" s="47">
        <f t="shared" ca="1" si="68"/>
        <v>7.7401059252395115</v>
      </c>
      <c r="BO139" s="47">
        <f t="shared" ca="1" si="68"/>
        <v>7.8111552281441812</v>
      </c>
      <c r="BP139" s="47">
        <f t="shared" ca="1" si="68"/>
        <v>8.5412415776252804</v>
      </c>
      <c r="BQ139" s="47">
        <f t="shared" ca="1" si="68"/>
        <v>10.259096015603346</v>
      </c>
      <c r="BR139" s="47">
        <f t="shared" ca="1" si="68"/>
        <v>11.963134974012624</v>
      </c>
      <c r="BS139" s="47">
        <f t="shared" ca="1" si="85"/>
        <v>14.221220073493038</v>
      </c>
      <c r="BT139" s="47">
        <f t="shared" ca="1" si="85"/>
        <v>16.062850432971281</v>
      </c>
      <c r="BU139" s="47">
        <f t="shared" ca="1" si="85"/>
        <v>15.787881350385897</v>
      </c>
      <c r="BV139" s="47">
        <f t="shared" ca="1" si="85"/>
        <v>14.137989667587567</v>
      </c>
      <c r="BW139" s="47">
        <f t="shared" ca="1" si="85"/>
        <v>11.007486626356341</v>
      </c>
      <c r="BX139" s="47">
        <f t="shared" ca="1" si="85"/>
        <v>10.283463503001792</v>
      </c>
      <c r="BY139" s="47">
        <f t="shared" ca="1" si="85"/>
        <v>9.3178491432026291</v>
      </c>
      <c r="BZ139" s="47">
        <f t="shared" ca="1" si="85"/>
        <v>7.7401059252395115</v>
      </c>
      <c r="CA139" s="47">
        <f t="shared" ca="1" si="85"/>
        <v>7.8111552281441812</v>
      </c>
      <c r="CB139" s="47">
        <f t="shared" ca="1" si="85"/>
        <v>8.5412415776252804</v>
      </c>
      <c r="CC139" s="47">
        <f t="shared" ca="1" si="84"/>
        <v>10.259096015603346</v>
      </c>
      <c r="CD139" s="47">
        <f t="shared" ca="1" si="84"/>
        <v>11.963134974012624</v>
      </c>
      <c r="CE139" s="47">
        <f t="shared" ca="1" si="84"/>
        <v>14.221220073493038</v>
      </c>
      <c r="CF139" s="47">
        <f t="shared" ca="1" si="84"/>
        <v>16.062850432971281</v>
      </c>
      <c r="CG139" s="47">
        <f t="shared" ca="1" si="84"/>
        <v>15.787881350385897</v>
      </c>
      <c r="CH139" s="47">
        <f t="shared" ca="1" si="84"/>
        <v>14.137989667587567</v>
      </c>
      <c r="CI139" s="47">
        <f t="shared" ca="1" si="84"/>
        <v>11.007486626356341</v>
      </c>
      <c r="CJ139" s="47">
        <f t="shared" ca="1" si="84"/>
        <v>10.283463503001792</v>
      </c>
      <c r="CK139" s="47">
        <f t="shared" ca="1" si="84"/>
        <v>9.3178491432026291</v>
      </c>
      <c r="CL139" s="47">
        <f t="shared" ca="1" si="84"/>
        <v>7.7401059252395115</v>
      </c>
      <c r="CM139" s="47">
        <f t="shared" ca="1" si="67"/>
        <v>7.8111552281441812</v>
      </c>
      <c r="CN139" s="47">
        <f t="shared" ca="1" si="67"/>
        <v>8.5412415776252804</v>
      </c>
      <c r="CO139" s="47">
        <f t="shared" ca="1" si="67"/>
        <v>10.259096015603346</v>
      </c>
      <c r="CP139" s="47">
        <f t="shared" ca="1" si="67"/>
        <v>11.963134974012624</v>
      </c>
      <c r="CQ139" s="47">
        <f t="shared" ca="1" si="67"/>
        <v>14.221220073493038</v>
      </c>
      <c r="CR139" s="47">
        <f t="shared" ca="1" si="67"/>
        <v>16.062850432971281</v>
      </c>
      <c r="CS139" s="47">
        <f t="shared" ca="1" si="67"/>
        <v>15.787881350385897</v>
      </c>
      <c r="CT139" s="47">
        <f t="shared" ca="1" si="67"/>
        <v>14.137989667587567</v>
      </c>
      <c r="CU139" s="47">
        <f t="shared" ca="1" si="67"/>
        <v>11.007486626356341</v>
      </c>
      <c r="CV139" s="47">
        <f t="shared" ca="1" si="67"/>
        <v>10.283463503001792</v>
      </c>
      <c r="CW139" s="47">
        <f t="shared" ca="1" si="66"/>
        <v>9.3178491432026291</v>
      </c>
      <c r="CX139" s="47">
        <f t="shared" ca="1" si="66"/>
        <v>7.7401059252395115</v>
      </c>
      <c r="CY139" s="47">
        <f t="shared" ca="1" si="66"/>
        <v>7.8111552281441812</v>
      </c>
      <c r="CZ139" s="47">
        <f t="shared" ca="1" si="66"/>
        <v>8.5412415776252804</v>
      </c>
      <c r="DA139" s="47">
        <f t="shared" ca="1" si="66"/>
        <v>10.259096015603346</v>
      </c>
      <c r="DB139" s="47">
        <f t="shared" ca="1" si="66"/>
        <v>11.963134974012624</v>
      </c>
      <c r="DC139" s="47">
        <f t="shared" ca="1" si="66"/>
        <v>14.221220073493038</v>
      </c>
      <c r="DD139" s="47">
        <f t="shared" ca="1" si="66"/>
        <v>16.062850432971281</v>
      </c>
    </row>
    <row r="140" spans="1:108" x14ac:dyDescent="0.25">
      <c r="A140" s="40" t="s">
        <v>223</v>
      </c>
      <c r="B140" s="40">
        <v>2138</v>
      </c>
      <c r="C140" s="40" t="s">
        <v>38</v>
      </c>
      <c r="D140" s="40" t="s">
        <v>447</v>
      </c>
      <c r="E140" s="40" t="s">
        <v>130</v>
      </c>
      <c r="F140" s="40">
        <v>27</v>
      </c>
      <c r="G140" s="43">
        <v>45352</v>
      </c>
      <c r="I140" s="40" t="s">
        <v>79</v>
      </c>
      <c r="J140" s="40">
        <v>1</v>
      </c>
      <c r="K140" s="40" t="s">
        <v>33</v>
      </c>
      <c r="L140" s="40" t="s">
        <v>158</v>
      </c>
      <c r="M140" s="41"/>
      <c r="N140" s="41">
        <f>VLOOKUP($C140 &amp; $I140 &amp; $K140,FATOR!$A$3:$P$22,COLUMN(E$1),0)</f>
        <v>0.34510552382231963</v>
      </c>
      <c r="O140" s="41">
        <f>VLOOKUP($C140 &amp; $I140 &amp; $K140,FATOR!$A$3:$P$22,COLUMN(F$1),0)</f>
        <v>0.2866705898236856</v>
      </c>
      <c r="P140" s="41">
        <f>VLOOKUP($C140 &amp; $I140 &amp; $K140,FATOR!$A$3:$P$22,COLUMN(G$1),0)</f>
        <v>0.28930204548682154</v>
      </c>
      <c r="Q140" s="41">
        <f>VLOOKUP($C140 &amp; $I140 &amp; $K140,FATOR!$A$3:$P$22,COLUMN(H$1),0)</f>
        <v>0.31634228065278813</v>
      </c>
      <c r="R140" s="41">
        <f>VLOOKUP($C140 &amp; $I140 &amp; $K140,FATOR!$A$3:$P$22,COLUMN(I$1),0)</f>
        <v>0.37996651909642021</v>
      </c>
      <c r="S140" s="41">
        <f>VLOOKUP($C140 &amp; $I140 &amp; $K140,FATOR!$A$3:$P$22,COLUMN(J$1),0)</f>
        <v>0.44307907311157868</v>
      </c>
      <c r="T140" s="41">
        <f>VLOOKUP($C140 &amp; $I140 &amp; $K140,FATOR!$A$3:$P$22,COLUMN(K$1),0)</f>
        <v>0.5267118545738162</v>
      </c>
      <c r="U140" s="41">
        <f>VLOOKUP($C140 &amp; $I140 &amp; $K140,FATOR!$A$3:$P$22,COLUMN(L$1),0)</f>
        <v>0.5949203864063437</v>
      </c>
      <c r="V140" s="41">
        <f>VLOOKUP($C140 &amp; $I140 &amp; $K140,FATOR!$A$3:$P$22,COLUMN(M$1),0)</f>
        <v>0.58473634631058879</v>
      </c>
      <c r="W140" s="41">
        <f>VLOOKUP($C140 &amp; $I140 &amp; $K140,FATOR!$A$3:$P$22,COLUMN(N$1),0)</f>
        <v>0.52362924694768764</v>
      </c>
      <c r="X140" s="41">
        <f>VLOOKUP($C140 &amp; $I140 &amp; $K140,FATOR!$A$3:$P$22,COLUMN(O$1),0)</f>
        <v>0.40768468986504969</v>
      </c>
      <c r="Y140" s="41">
        <f>VLOOKUP($C140 &amp; $I140 &amp; $K140,FATOR!$A$3:$P$22,COLUMN(P$1),0)</f>
        <v>0.38086901862969602</v>
      </c>
      <c r="AA140" s="42">
        <f t="shared" si="69"/>
        <v>9.3178491432026291</v>
      </c>
      <c r="AB140" s="42">
        <f t="shared" si="70"/>
        <v>7.7401059252395115</v>
      </c>
      <c r="AC140" s="42">
        <f t="shared" si="71"/>
        <v>7.8111552281441812</v>
      </c>
      <c r="AD140" s="42">
        <f t="shared" si="72"/>
        <v>8.5412415776252804</v>
      </c>
      <c r="AE140" s="42">
        <f t="shared" si="73"/>
        <v>10.259096015603346</v>
      </c>
      <c r="AF140" s="42">
        <f t="shared" si="74"/>
        <v>11.963134974012624</v>
      </c>
      <c r="AG140" s="42">
        <f t="shared" si="75"/>
        <v>14.221220073493038</v>
      </c>
      <c r="AH140" s="42">
        <f t="shared" si="76"/>
        <v>16.062850432971281</v>
      </c>
      <c r="AI140" s="42">
        <f t="shared" si="77"/>
        <v>15.787881350385897</v>
      </c>
      <c r="AJ140" s="42">
        <f t="shared" si="78"/>
        <v>14.137989667587567</v>
      </c>
      <c r="AK140" s="42">
        <f t="shared" si="79"/>
        <v>11.007486626356341</v>
      </c>
      <c r="AL140" s="42">
        <f t="shared" si="80"/>
        <v>10.283463503001792</v>
      </c>
      <c r="AN140" s="43">
        <f t="shared" si="81"/>
        <v>45352</v>
      </c>
      <c r="AO140" s="47" t="str">
        <f t="shared" ca="1" si="83"/>
        <v/>
      </c>
      <c r="AP140" s="47" t="str">
        <f t="shared" ca="1" si="83"/>
        <v/>
      </c>
      <c r="AQ140" s="47">
        <f t="shared" ca="1" si="83"/>
        <v>7.8111552281441812</v>
      </c>
      <c r="AR140" s="47">
        <f t="shared" ca="1" si="83"/>
        <v>8.5412415776252804</v>
      </c>
      <c r="AS140" s="47">
        <f t="shared" ca="1" si="83"/>
        <v>10.259096015603346</v>
      </c>
      <c r="AT140" s="47">
        <f t="shared" ca="1" si="83"/>
        <v>11.963134974012624</v>
      </c>
      <c r="AU140" s="47">
        <f t="shared" ca="1" si="83"/>
        <v>14.221220073493038</v>
      </c>
      <c r="AV140" s="47">
        <f t="shared" ca="1" si="83"/>
        <v>16.062850432971281</v>
      </c>
      <c r="AW140" s="47">
        <f t="shared" ca="1" si="83"/>
        <v>15.787881350385897</v>
      </c>
      <c r="AX140" s="47">
        <f t="shared" ca="1" si="83"/>
        <v>14.137989667587567</v>
      </c>
      <c r="AY140" s="47">
        <f t="shared" ca="1" si="82"/>
        <v>11.007486626356341</v>
      </c>
      <c r="AZ140" s="47">
        <f t="shared" ca="1" si="82"/>
        <v>10.283463503001792</v>
      </c>
      <c r="BA140" s="47">
        <f t="shared" ca="1" si="82"/>
        <v>9.3178491432026291</v>
      </c>
      <c r="BB140" s="47">
        <f t="shared" ca="1" si="82"/>
        <v>7.7401059252395115</v>
      </c>
      <c r="BC140" s="47">
        <f t="shared" ca="1" si="82"/>
        <v>7.8111552281441812</v>
      </c>
      <c r="BD140" s="47">
        <f t="shared" ca="1" si="82"/>
        <v>8.5412415776252804</v>
      </c>
      <c r="BE140" s="47">
        <f t="shared" ca="1" si="82"/>
        <v>10.259096015603346</v>
      </c>
      <c r="BF140" s="47">
        <f t="shared" ca="1" si="82"/>
        <v>11.963134974012624</v>
      </c>
      <c r="BG140" s="47">
        <f t="shared" ca="1" si="82"/>
        <v>14.221220073493038</v>
      </c>
      <c r="BH140" s="47">
        <f t="shared" ca="1" si="82"/>
        <v>16.062850432971281</v>
      </c>
      <c r="BI140" s="47">
        <f t="shared" ca="1" si="68"/>
        <v>15.787881350385897</v>
      </c>
      <c r="BJ140" s="47">
        <f t="shared" ca="1" si="68"/>
        <v>14.137989667587567</v>
      </c>
      <c r="BK140" s="47">
        <f t="shared" ca="1" si="68"/>
        <v>11.007486626356341</v>
      </c>
      <c r="BL140" s="47">
        <f t="shared" ca="1" si="68"/>
        <v>10.283463503001792</v>
      </c>
      <c r="BM140" s="47">
        <f t="shared" ca="1" si="68"/>
        <v>9.3178491432026291</v>
      </c>
      <c r="BN140" s="47">
        <f t="shared" ca="1" si="68"/>
        <v>7.7401059252395115</v>
      </c>
      <c r="BO140" s="47">
        <f t="shared" ca="1" si="68"/>
        <v>7.8111552281441812</v>
      </c>
      <c r="BP140" s="47">
        <f t="shared" ca="1" si="68"/>
        <v>8.5412415776252804</v>
      </c>
      <c r="BQ140" s="47">
        <f t="shared" ca="1" si="68"/>
        <v>10.259096015603346</v>
      </c>
      <c r="BR140" s="47">
        <f t="shared" ca="1" si="68"/>
        <v>11.963134974012624</v>
      </c>
      <c r="BS140" s="47">
        <f t="shared" ca="1" si="85"/>
        <v>14.221220073493038</v>
      </c>
      <c r="BT140" s="47">
        <f t="shared" ca="1" si="85"/>
        <v>16.062850432971281</v>
      </c>
      <c r="BU140" s="47">
        <f t="shared" ca="1" si="85"/>
        <v>15.787881350385897</v>
      </c>
      <c r="BV140" s="47">
        <f t="shared" ca="1" si="85"/>
        <v>14.137989667587567</v>
      </c>
      <c r="BW140" s="47">
        <f t="shared" ca="1" si="85"/>
        <v>11.007486626356341</v>
      </c>
      <c r="BX140" s="47">
        <f t="shared" ca="1" si="85"/>
        <v>10.283463503001792</v>
      </c>
      <c r="BY140" s="47">
        <f t="shared" ca="1" si="85"/>
        <v>9.3178491432026291</v>
      </c>
      <c r="BZ140" s="47">
        <f t="shared" ca="1" si="85"/>
        <v>7.7401059252395115</v>
      </c>
      <c r="CA140" s="47">
        <f t="shared" ca="1" si="85"/>
        <v>7.8111552281441812</v>
      </c>
      <c r="CB140" s="47">
        <f t="shared" ca="1" si="85"/>
        <v>8.5412415776252804</v>
      </c>
      <c r="CC140" s="47">
        <f t="shared" ca="1" si="84"/>
        <v>10.259096015603346</v>
      </c>
      <c r="CD140" s="47">
        <f t="shared" ca="1" si="84"/>
        <v>11.963134974012624</v>
      </c>
      <c r="CE140" s="47">
        <f t="shared" ca="1" si="84"/>
        <v>14.221220073493038</v>
      </c>
      <c r="CF140" s="47">
        <f t="shared" ca="1" si="84"/>
        <v>16.062850432971281</v>
      </c>
      <c r="CG140" s="47">
        <f t="shared" ca="1" si="84"/>
        <v>15.787881350385897</v>
      </c>
      <c r="CH140" s="47">
        <f t="shared" ca="1" si="84"/>
        <v>14.137989667587567</v>
      </c>
      <c r="CI140" s="47">
        <f t="shared" ca="1" si="84"/>
        <v>11.007486626356341</v>
      </c>
      <c r="CJ140" s="47">
        <f t="shared" ca="1" si="84"/>
        <v>10.283463503001792</v>
      </c>
      <c r="CK140" s="47">
        <f t="shared" ca="1" si="84"/>
        <v>9.3178491432026291</v>
      </c>
      <c r="CL140" s="47">
        <f t="shared" ca="1" si="84"/>
        <v>7.7401059252395115</v>
      </c>
      <c r="CM140" s="47">
        <f t="shared" ca="1" si="67"/>
        <v>7.8111552281441812</v>
      </c>
      <c r="CN140" s="47">
        <f t="shared" ca="1" si="67"/>
        <v>8.5412415776252804</v>
      </c>
      <c r="CO140" s="47">
        <f t="shared" ca="1" si="67"/>
        <v>10.259096015603346</v>
      </c>
      <c r="CP140" s="47">
        <f t="shared" ca="1" si="67"/>
        <v>11.963134974012624</v>
      </c>
      <c r="CQ140" s="47">
        <f t="shared" ca="1" si="67"/>
        <v>14.221220073493038</v>
      </c>
      <c r="CR140" s="47">
        <f t="shared" ca="1" si="67"/>
        <v>16.062850432971281</v>
      </c>
      <c r="CS140" s="47">
        <f t="shared" ca="1" si="67"/>
        <v>15.787881350385897</v>
      </c>
      <c r="CT140" s="47">
        <f t="shared" ca="1" si="67"/>
        <v>14.137989667587567</v>
      </c>
      <c r="CU140" s="47">
        <f t="shared" ca="1" si="67"/>
        <v>11.007486626356341</v>
      </c>
      <c r="CV140" s="47">
        <f t="shared" ca="1" si="67"/>
        <v>10.283463503001792</v>
      </c>
      <c r="CW140" s="47">
        <f t="shared" ca="1" si="66"/>
        <v>9.3178491432026291</v>
      </c>
      <c r="CX140" s="47">
        <f t="shared" ca="1" si="66"/>
        <v>7.7401059252395115</v>
      </c>
      <c r="CY140" s="47">
        <f t="shared" ca="1" si="66"/>
        <v>7.8111552281441812</v>
      </c>
      <c r="CZ140" s="47">
        <f t="shared" ca="1" si="66"/>
        <v>8.5412415776252804</v>
      </c>
      <c r="DA140" s="47">
        <f t="shared" ca="1" si="66"/>
        <v>10.259096015603346</v>
      </c>
      <c r="DB140" s="47">
        <f t="shared" ca="1" si="66"/>
        <v>11.963134974012624</v>
      </c>
      <c r="DC140" s="47">
        <f t="shared" ca="1" si="66"/>
        <v>14.221220073493038</v>
      </c>
      <c r="DD140" s="47">
        <f t="shared" ca="1" si="66"/>
        <v>16.062850432971281</v>
      </c>
    </row>
    <row r="141" spans="1:108" x14ac:dyDescent="0.25">
      <c r="A141" s="40" t="s">
        <v>223</v>
      </c>
      <c r="B141" s="40">
        <v>2141</v>
      </c>
      <c r="C141" s="40" t="s">
        <v>38</v>
      </c>
      <c r="D141" s="40" t="s">
        <v>448</v>
      </c>
      <c r="E141" s="40" t="s">
        <v>130</v>
      </c>
      <c r="F141" s="40">
        <v>22.5</v>
      </c>
      <c r="G141" s="43">
        <v>45288</v>
      </c>
      <c r="I141" s="40" t="s">
        <v>79</v>
      </c>
      <c r="J141" s="40">
        <v>2</v>
      </c>
      <c r="K141" s="40" t="s">
        <v>33</v>
      </c>
      <c r="L141" s="40" t="s">
        <v>158</v>
      </c>
      <c r="M141" s="41"/>
      <c r="N141" s="41">
        <f>VLOOKUP($C141 &amp; $I141 &amp; $K141,FATOR!$A$3:$P$22,COLUMN(E$1),0)</f>
        <v>0.34510552382231963</v>
      </c>
      <c r="O141" s="41">
        <f>VLOOKUP($C141 &amp; $I141 &amp; $K141,FATOR!$A$3:$P$22,COLUMN(F$1),0)</f>
        <v>0.2866705898236856</v>
      </c>
      <c r="P141" s="41">
        <f>VLOOKUP($C141 &amp; $I141 &amp; $K141,FATOR!$A$3:$P$22,COLUMN(G$1),0)</f>
        <v>0.28930204548682154</v>
      </c>
      <c r="Q141" s="41">
        <f>VLOOKUP($C141 &amp; $I141 &amp; $K141,FATOR!$A$3:$P$22,COLUMN(H$1),0)</f>
        <v>0.31634228065278813</v>
      </c>
      <c r="R141" s="41">
        <f>VLOOKUP($C141 &amp; $I141 &amp; $K141,FATOR!$A$3:$P$22,COLUMN(I$1),0)</f>
        <v>0.37996651909642021</v>
      </c>
      <c r="S141" s="41">
        <f>VLOOKUP($C141 &amp; $I141 &amp; $K141,FATOR!$A$3:$P$22,COLUMN(J$1),0)</f>
        <v>0.44307907311157868</v>
      </c>
      <c r="T141" s="41">
        <f>VLOOKUP($C141 &amp; $I141 &amp; $K141,FATOR!$A$3:$P$22,COLUMN(K$1),0)</f>
        <v>0.5267118545738162</v>
      </c>
      <c r="U141" s="41">
        <f>VLOOKUP($C141 &amp; $I141 &amp; $K141,FATOR!$A$3:$P$22,COLUMN(L$1),0)</f>
        <v>0.5949203864063437</v>
      </c>
      <c r="V141" s="41">
        <f>VLOOKUP($C141 &amp; $I141 &amp; $K141,FATOR!$A$3:$P$22,COLUMN(M$1),0)</f>
        <v>0.58473634631058879</v>
      </c>
      <c r="W141" s="41">
        <f>VLOOKUP($C141 &amp; $I141 &amp; $K141,FATOR!$A$3:$P$22,COLUMN(N$1),0)</f>
        <v>0.52362924694768764</v>
      </c>
      <c r="X141" s="41">
        <f>VLOOKUP($C141 &amp; $I141 &amp; $K141,FATOR!$A$3:$P$22,COLUMN(O$1),0)</f>
        <v>0.40768468986504969</v>
      </c>
      <c r="Y141" s="41">
        <f>VLOOKUP($C141 &amp; $I141 &amp; $K141,FATOR!$A$3:$P$22,COLUMN(P$1),0)</f>
        <v>0.38086901862969602</v>
      </c>
      <c r="AA141" s="42">
        <f t="shared" si="69"/>
        <v>7.7648742860021915</v>
      </c>
      <c r="AB141" s="42">
        <f t="shared" si="70"/>
        <v>6.4500882710329259</v>
      </c>
      <c r="AC141" s="42">
        <f t="shared" si="71"/>
        <v>6.5092960234534845</v>
      </c>
      <c r="AD141" s="42">
        <f t="shared" si="72"/>
        <v>7.117701314687733</v>
      </c>
      <c r="AE141" s="42">
        <f t="shared" si="73"/>
        <v>8.5492466796694551</v>
      </c>
      <c r="AF141" s="42">
        <f t="shared" si="74"/>
        <v>9.9692791450105211</v>
      </c>
      <c r="AG141" s="42">
        <f t="shared" si="75"/>
        <v>11.851016727910864</v>
      </c>
      <c r="AH141" s="42">
        <f t="shared" si="76"/>
        <v>13.385708694142734</v>
      </c>
      <c r="AI141" s="42">
        <f t="shared" si="77"/>
        <v>13.156567791988248</v>
      </c>
      <c r="AJ141" s="42">
        <f t="shared" si="78"/>
        <v>11.781658056322971</v>
      </c>
      <c r="AK141" s="42">
        <f t="shared" si="79"/>
        <v>9.1729055219636173</v>
      </c>
      <c r="AL141" s="42">
        <f t="shared" si="80"/>
        <v>8.5695529191681601</v>
      </c>
      <c r="AN141" s="43">
        <f t="shared" si="81"/>
        <v>45319</v>
      </c>
      <c r="AO141" s="47">
        <f t="shared" ca="1" si="83"/>
        <v>7.7648742860021915</v>
      </c>
      <c r="AP141" s="47">
        <f t="shared" ca="1" si="83"/>
        <v>6.4500882710329259</v>
      </c>
      <c r="AQ141" s="47">
        <f t="shared" ca="1" si="83"/>
        <v>6.5092960234534845</v>
      </c>
      <c r="AR141" s="47">
        <f t="shared" ca="1" si="83"/>
        <v>7.117701314687733</v>
      </c>
      <c r="AS141" s="47">
        <f t="shared" ca="1" si="83"/>
        <v>8.5492466796694551</v>
      </c>
      <c r="AT141" s="47">
        <f t="shared" ca="1" si="83"/>
        <v>9.9692791450105211</v>
      </c>
      <c r="AU141" s="47">
        <f t="shared" ca="1" si="83"/>
        <v>11.851016727910864</v>
      </c>
      <c r="AV141" s="47">
        <f t="shared" ca="1" si="83"/>
        <v>13.385708694142734</v>
      </c>
      <c r="AW141" s="47">
        <f t="shared" ca="1" si="83"/>
        <v>13.156567791988248</v>
      </c>
      <c r="AX141" s="47">
        <f t="shared" ca="1" si="83"/>
        <v>11.781658056322971</v>
      </c>
      <c r="AY141" s="47">
        <f t="shared" ca="1" si="82"/>
        <v>9.1729055219636173</v>
      </c>
      <c r="AZ141" s="47">
        <f t="shared" ca="1" si="82"/>
        <v>8.5695529191681601</v>
      </c>
      <c r="BA141" s="47">
        <f t="shared" ca="1" si="82"/>
        <v>7.7648742860021915</v>
      </c>
      <c r="BB141" s="47">
        <f t="shared" ca="1" si="82"/>
        <v>6.4500882710329259</v>
      </c>
      <c r="BC141" s="47">
        <f t="shared" ca="1" si="82"/>
        <v>6.5092960234534845</v>
      </c>
      <c r="BD141" s="47">
        <f t="shared" ca="1" si="82"/>
        <v>7.117701314687733</v>
      </c>
      <c r="BE141" s="47">
        <f t="shared" ca="1" si="82"/>
        <v>8.5492466796694551</v>
      </c>
      <c r="BF141" s="47">
        <f t="shared" ca="1" si="82"/>
        <v>9.9692791450105211</v>
      </c>
      <c r="BG141" s="47">
        <f t="shared" ca="1" si="82"/>
        <v>11.851016727910864</v>
      </c>
      <c r="BH141" s="47">
        <f t="shared" ca="1" si="82"/>
        <v>13.385708694142734</v>
      </c>
      <c r="BI141" s="47">
        <f t="shared" ca="1" si="68"/>
        <v>13.156567791988248</v>
      </c>
      <c r="BJ141" s="47">
        <f t="shared" ca="1" si="68"/>
        <v>11.781658056322971</v>
      </c>
      <c r="BK141" s="47">
        <f t="shared" ca="1" si="68"/>
        <v>9.1729055219636173</v>
      </c>
      <c r="BL141" s="47">
        <f t="shared" ca="1" si="68"/>
        <v>8.5695529191681601</v>
      </c>
      <c r="BM141" s="47">
        <f t="shared" ca="1" si="68"/>
        <v>7.7648742860021915</v>
      </c>
      <c r="BN141" s="47">
        <f t="shared" ca="1" si="68"/>
        <v>6.4500882710329259</v>
      </c>
      <c r="BO141" s="47">
        <f t="shared" ca="1" si="68"/>
        <v>6.5092960234534845</v>
      </c>
      <c r="BP141" s="47">
        <f t="shared" ca="1" si="68"/>
        <v>7.117701314687733</v>
      </c>
      <c r="BQ141" s="47">
        <f t="shared" ca="1" si="68"/>
        <v>8.5492466796694551</v>
      </c>
      <c r="BR141" s="47">
        <f t="shared" ca="1" si="68"/>
        <v>9.9692791450105211</v>
      </c>
      <c r="BS141" s="47">
        <f t="shared" ca="1" si="85"/>
        <v>11.851016727910864</v>
      </c>
      <c r="BT141" s="47">
        <f t="shared" ca="1" si="85"/>
        <v>13.385708694142734</v>
      </c>
      <c r="BU141" s="47">
        <f t="shared" ca="1" si="85"/>
        <v>13.156567791988248</v>
      </c>
      <c r="BV141" s="47">
        <f t="shared" ca="1" si="85"/>
        <v>11.781658056322971</v>
      </c>
      <c r="BW141" s="47">
        <f t="shared" ca="1" si="85"/>
        <v>9.1729055219636173</v>
      </c>
      <c r="BX141" s="47">
        <f t="shared" ca="1" si="85"/>
        <v>8.5695529191681601</v>
      </c>
      <c r="BY141" s="47">
        <f t="shared" ca="1" si="85"/>
        <v>7.7648742860021915</v>
      </c>
      <c r="BZ141" s="47">
        <f t="shared" ca="1" si="85"/>
        <v>6.4500882710329259</v>
      </c>
      <c r="CA141" s="47">
        <f t="shared" ca="1" si="85"/>
        <v>6.5092960234534845</v>
      </c>
      <c r="CB141" s="47">
        <f t="shared" ca="1" si="85"/>
        <v>7.117701314687733</v>
      </c>
      <c r="CC141" s="47">
        <f t="shared" ca="1" si="84"/>
        <v>8.5492466796694551</v>
      </c>
      <c r="CD141" s="47">
        <f t="shared" ca="1" si="84"/>
        <v>9.9692791450105211</v>
      </c>
      <c r="CE141" s="47">
        <f t="shared" ca="1" si="84"/>
        <v>11.851016727910864</v>
      </c>
      <c r="CF141" s="47">
        <f t="shared" ca="1" si="84"/>
        <v>13.385708694142734</v>
      </c>
      <c r="CG141" s="47">
        <f t="shared" ca="1" si="84"/>
        <v>13.156567791988248</v>
      </c>
      <c r="CH141" s="47">
        <f t="shared" ca="1" si="84"/>
        <v>11.781658056322971</v>
      </c>
      <c r="CI141" s="47">
        <f t="shared" ca="1" si="84"/>
        <v>9.1729055219636173</v>
      </c>
      <c r="CJ141" s="47">
        <f t="shared" ca="1" si="84"/>
        <v>8.5695529191681601</v>
      </c>
      <c r="CK141" s="47">
        <f t="shared" ca="1" si="84"/>
        <v>7.7648742860021915</v>
      </c>
      <c r="CL141" s="47">
        <f t="shared" ca="1" si="84"/>
        <v>6.4500882710329259</v>
      </c>
      <c r="CM141" s="47">
        <f t="shared" ca="1" si="67"/>
        <v>6.5092960234534845</v>
      </c>
      <c r="CN141" s="47">
        <f t="shared" ca="1" si="67"/>
        <v>7.117701314687733</v>
      </c>
      <c r="CO141" s="47">
        <f t="shared" ca="1" si="67"/>
        <v>8.5492466796694551</v>
      </c>
      <c r="CP141" s="47">
        <f t="shared" ca="1" si="67"/>
        <v>9.9692791450105211</v>
      </c>
      <c r="CQ141" s="47">
        <f t="shared" ca="1" si="67"/>
        <v>11.851016727910864</v>
      </c>
      <c r="CR141" s="47">
        <f t="shared" ca="1" si="67"/>
        <v>13.385708694142734</v>
      </c>
      <c r="CS141" s="47">
        <f t="shared" ca="1" si="67"/>
        <v>13.156567791988248</v>
      </c>
      <c r="CT141" s="47">
        <f t="shared" ca="1" si="67"/>
        <v>11.781658056322971</v>
      </c>
      <c r="CU141" s="47">
        <f t="shared" ca="1" si="67"/>
        <v>9.1729055219636173</v>
      </c>
      <c r="CV141" s="47">
        <f t="shared" ca="1" si="67"/>
        <v>8.5695529191681601</v>
      </c>
      <c r="CW141" s="47">
        <f t="shared" ca="1" si="66"/>
        <v>7.7648742860021915</v>
      </c>
      <c r="CX141" s="47">
        <f t="shared" ca="1" si="66"/>
        <v>6.4500882710329259</v>
      </c>
      <c r="CY141" s="47">
        <f t="shared" ca="1" si="66"/>
        <v>6.5092960234534845</v>
      </c>
      <c r="CZ141" s="47">
        <f t="shared" ca="1" si="66"/>
        <v>7.117701314687733</v>
      </c>
      <c r="DA141" s="47">
        <f t="shared" ca="1" si="66"/>
        <v>8.5492466796694551</v>
      </c>
      <c r="DB141" s="47">
        <f t="shared" ca="1" si="66"/>
        <v>9.9692791450105211</v>
      </c>
      <c r="DC141" s="47">
        <f t="shared" ca="1" si="66"/>
        <v>11.851016727910864</v>
      </c>
      <c r="DD141" s="47">
        <f t="shared" ca="1" si="66"/>
        <v>13.385708694142734</v>
      </c>
    </row>
    <row r="142" spans="1:108" x14ac:dyDescent="0.25">
      <c r="A142" s="40" t="s">
        <v>226</v>
      </c>
      <c r="B142" s="40">
        <v>2170</v>
      </c>
      <c r="C142" s="40" t="s">
        <v>38</v>
      </c>
      <c r="D142" s="40" t="s">
        <v>449</v>
      </c>
      <c r="E142" s="40" t="s">
        <v>130</v>
      </c>
      <c r="F142" s="40">
        <v>22.5</v>
      </c>
      <c r="G142" s="43">
        <v>45323</v>
      </c>
      <c r="I142" s="40" t="s">
        <v>79</v>
      </c>
      <c r="J142" s="40">
        <v>1</v>
      </c>
      <c r="K142" s="40" t="s">
        <v>33</v>
      </c>
      <c r="L142" s="40" t="s">
        <v>158</v>
      </c>
      <c r="M142" s="41"/>
      <c r="N142" s="41">
        <f>VLOOKUP($C142 &amp; $I142 &amp; $K142,FATOR!$A$3:$P$22,COLUMN(E$1),0)</f>
        <v>0.34510552382231963</v>
      </c>
      <c r="O142" s="41">
        <f>VLOOKUP($C142 &amp; $I142 &amp; $K142,FATOR!$A$3:$P$22,COLUMN(F$1),0)</f>
        <v>0.2866705898236856</v>
      </c>
      <c r="P142" s="41">
        <f>VLOOKUP($C142 &amp; $I142 &amp; $K142,FATOR!$A$3:$P$22,COLUMN(G$1),0)</f>
        <v>0.28930204548682154</v>
      </c>
      <c r="Q142" s="41">
        <f>VLOOKUP($C142 &amp; $I142 &amp; $K142,FATOR!$A$3:$P$22,COLUMN(H$1),0)</f>
        <v>0.31634228065278813</v>
      </c>
      <c r="R142" s="41">
        <f>VLOOKUP($C142 &amp; $I142 &amp; $K142,FATOR!$A$3:$P$22,COLUMN(I$1),0)</f>
        <v>0.37996651909642021</v>
      </c>
      <c r="S142" s="41">
        <f>VLOOKUP($C142 &amp; $I142 &amp; $K142,FATOR!$A$3:$P$22,COLUMN(J$1),0)</f>
        <v>0.44307907311157868</v>
      </c>
      <c r="T142" s="41">
        <f>VLOOKUP($C142 &amp; $I142 &amp; $K142,FATOR!$A$3:$P$22,COLUMN(K$1),0)</f>
        <v>0.5267118545738162</v>
      </c>
      <c r="U142" s="41">
        <f>VLOOKUP($C142 &amp; $I142 &amp; $K142,FATOR!$A$3:$P$22,COLUMN(L$1),0)</f>
        <v>0.5949203864063437</v>
      </c>
      <c r="V142" s="41">
        <f>VLOOKUP($C142 &amp; $I142 &amp; $K142,FATOR!$A$3:$P$22,COLUMN(M$1),0)</f>
        <v>0.58473634631058879</v>
      </c>
      <c r="W142" s="41">
        <f>VLOOKUP($C142 &amp; $I142 &amp; $K142,FATOR!$A$3:$P$22,COLUMN(N$1),0)</f>
        <v>0.52362924694768764</v>
      </c>
      <c r="X142" s="41">
        <f>VLOOKUP($C142 &amp; $I142 &amp; $K142,FATOR!$A$3:$P$22,COLUMN(O$1),0)</f>
        <v>0.40768468986504969</v>
      </c>
      <c r="Y142" s="41">
        <f>VLOOKUP($C142 &amp; $I142 &amp; $K142,FATOR!$A$3:$P$22,COLUMN(P$1),0)</f>
        <v>0.38086901862969602</v>
      </c>
      <c r="AA142" s="42">
        <f t="shared" si="69"/>
        <v>7.7648742860021915</v>
      </c>
      <c r="AB142" s="42">
        <f t="shared" si="70"/>
        <v>6.4500882710329259</v>
      </c>
      <c r="AC142" s="42">
        <f t="shared" si="71"/>
        <v>6.5092960234534845</v>
      </c>
      <c r="AD142" s="42">
        <f t="shared" si="72"/>
        <v>7.117701314687733</v>
      </c>
      <c r="AE142" s="42">
        <f t="shared" si="73"/>
        <v>8.5492466796694551</v>
      </c>
      <c r="AF142" s="42">
        <f t="shared" si="74"/>
        <v>9.9692791450105211</v>
      </c>
      <c r="AG142" s="42">
        <f t="shared" si="75"/>
        <v>11.851016727910864</v>
      </c>
      <c r="AH142" s="42">
        <f t="shared" si="76"/>
        <v>13.385708694142734</v>
      </c>
      <c r="AI142" s="42">
        <f t="shared" si="77"/>
        <v>13.156567791988248</v>
      </c>
      <c r="AJ142" s="42">
        <f t="shared" si="78"/>
        <v>11.781658056322971</v>
      </c>
      <c r="AK142" s="42">
        <f t="shared" si="79"/>
        <v>9.1729055219636173</v>
      </c>
      <c r="AL142" s="42">
        <f t="shared" si="80"/>
        <v>8.5695529191681601</v>
      </c>
      <c r="AN142" s="43">
        <f t="shared" si="81"/>
        <v>45323</v>
      </c>
      <c r="AO142" s="47" t="str">
        <f t="shared" ca="1" si="83"/>
        <v/>
      </c>
      <c r="AP142" s="47">
        <f t="shared" ca="1" si="83"/>
        <v>6.4500882710329259</v>
      </c>
      <c r="AQ142" s="47">
        <f t="shared" ca="1" si="83"/>
        <v>6.5092960234534845</v>
      </c>
      <c r="AR142" s="47">
        <f t="shared" ca="1" si="83"/>
        <v>7.117701314687733</v>
      </c>
      <c r="AS142" s="47">
        <f t="shared" ca="1" si="83"/>
        <v>8.5492466796694551</v>
      </c>
      <c r="AT142" s="47">
        <f t="shared" ca="1" si="83"/>
        <v>9.9692791450105211</v>
      </c>
      <c r="AU142" s="47">
        <f t="shared" ca="1" si="83"/>
        <v>11.851016727910864</v>
      </c>
      <c r="AV142" s="47">
        <f t="shared" ca="1" si="83"/>
        <v>13.385708694142734</v>
      </c>
      <c r="AW142" s="47">
        <f t="shared" ca="1" si="83"/>
        <v>13.156567791988248</v>
      </c>
      <c r="AX142" s="47">
        <f t="shared" ca="1" si="83"/>
        <v>11.781658056322971</v>
      </c>
      <c r="AY142" s="47">
        <f t="shared" ca="1" si="82"/>
        <v>9.1729055219636173</v>
      </c>
      <c r="AZ142" s="47">
        <f t="shared" ca="1" si="82"/>
        <v>8.5695529191681601</v>
      </c>
      <c r="BA142" s="47">
        <f t="shared" ca="1" si="82"/>
        <v>7.7648742860021915</v>
      </c>
      <c r="BB142" s="47">
        <f t="shared" ca="1" si="82"/>
        <v>6.4500882710329259</v>
      </c>
      <c r="BC142" s="47">
        <f t="shared" ca="1" si="82"/>
        <v>6.5092960234534845</v>
      </c>
      <c r="BD142" s="47">
        <f t="shared" ca="1" si="82"/>
        <v>7.117701314687733</v>
      </c>
      <c r="BE142" s="47">
        <f t="shared" ca="1" si="82"/>
        <v>8.5492466796694551</v>
      </c>
      <c r="BF142" s="47">
        <f t="shared" ca="1" si="82"/>
        <v>9.9692791450105211</v>
      </c>
      <c r="BG142" s="47">
        <f t="shared" ca="1" si="82"/>
        <v>11.851016727910864</v>
      </c>
      <c r="BH142" s="47">
        <f t="shared" ca="1" si="82"/>
        <v>13.385708694142734</v>
      </c>
      <c r="BI142" s="47">
        <f t="shared" ca="1" si="68"/>
        <v>13.156567791988248</v>
      </c>
      <c r="BJ142" s="47">
        <f t="shared" ca="1" si="68"/>
        <v>11.781658056322971</v>
      </c>
      <c r="BK142" s="47">
        <f t="shared" ca="1" si="68"/>
        <v>9.1729055219636173</v>
      </c>
      <c r="BL142" s="47">
        <f t="shared" ca="1" si="68"/>
        <v>8.5695529191681601</v>
      </c>
      <c r="BM142" s="47">
        <f t="shared" ca="1" si="68"/>
        <v>7.7648742860021915</v>
      </c>
      <c r="BN142" s="47">
        <f t="shared" ca="1" si="68"/>
        <v>6.4500882710329259</v>
      </c>
      <c r="BO142" s="47">
        <f t="shared" ca="1" si="68"/>
        <v>6.5092960234534845</v>
      </c>
      <c r="BP142" s="47">
        <f t="shared" ca="1" si="68"/>
        <v>7.117701314687733</v>
      </c>
      <c r="BQ142" s="47">
        <f t="shared" ca="1" si="68"/>
        <v>8.5492466796694551</v>
      </c>
      <c r="BR142" s="47">
        <f t="shared" ca="1" si="68"/>
        <v>9.9692791450105211</v>
      </c>
      <c r="BS142" s="47">
        <f t="shared" ca="1" si="85"/>
        <v>11.851016727910864</v>
      </c>
      <c r="BT142" s="47">
        <f t="shared" ca="1" si="85"/>
        <v>13.385708694142734</v>
      </c>
      <c r="BU142" s="47">
        <f t="shared" ca="1" si="85"/>
        <v>13.156567791988248</v>
      </c>
      <c r="BV142" s="47">
        <f t="shared" ca="1" si="85"/>
        <v>11.781658056322971</v>
      </c>
      <c r="BW142" s="47">
        <f t="shared" ca="1" si="85"/>
        <v>9.1729055219636173</v>
      </c>
      <c r="BX142" s="47">
        <f t="shared" ca="1" si="85"/>
        <v>8.5695529191681601</v>
      </c>
      <c r="BY142" s="47">
        <f t="shared" ca="1" si="85"/>
        <v>7.7648742860021915</v>
      </c>
      <c r="BZ142" s="47">
        <f t="shared" ca="1" si="85"/>
        <v>6.4500882710329259</v>
      </c>
      <c r="CA142" s="47">
        <f t="shared" ca="1" si="85"/>
        <v>6.5092960234534845</v>
      </c>
      <c r="CB142" s="47">
        <f t="shared" ca="1" si="85"/>
        <v>7.117701314687733</v>
      </c>
      <c r="CC142" s="47">
        <f t="shared" ca="1" si="84"/>
        <v>8.5492466796694551</v>
      </c>
      <c r="CD142" s="47">
        <f t="shared" ca="1" si="84"/>
        <v>9.9692791450105211</v>
      </c>
      <c r="CE142" s="47">
        <f t="shared" ca="1" si="84"/>
        <v>11.851016727910864</v>
      </c>
      <c r="CF142" s="47">
        <f t="shared" ca="1" si="84"/>
        <v>13.385708694142734</v>
      </c>
      <c r="CG142" s="47">
        <f t="shared" ca="1" si="84"/>
        <v>13.156567791988248</v>
      </c>
      <c r="CH142" s="47">
        <f t="shared" ca="1" si="84"/>
        <v>11.781658056322971</v>
      </c>
      <c r="CI142" s="47">
        <f t="shared" ca="1" si="84"/>
        <v>9.1729055219636173</v>
      </c>
      <c r="CJ142" s="47">
        <f t="shared" ca="1" si="84"/>
        <v>8.5695529191681601</v>
      </c>
      <c r="CK142" s="47">
        <f t="shared" ca="1" si="84"/>
        <v>7.7648742860021915</v>
      </c>
      <c r="CL142" s="47">
        <f t="shared" ca="1" si="84"/>
        <v>6.4500882710329259</v>
      </c>
      <c r="CM142" s="47">
        <f t="shared" ca="1" si="67"/>
        <v>6.5092960234534845</v>
      </c>
      <c r="CN142" s="47">
        <f t="shared" ref="CM142:DB166" ca="1" si="86">IF($AN142&lt;=CN$1,HLOOKUP(MONTH(CN$1),$AA:$AL,ROW($AO142),0),"")</f>
        <v>7.117701314687733</v>
      </c>
      <c r="CO142" s="47">
        <f t="shared" ca="1" si="86"/>
        <v>8.5492466796694551</v>
      </c>
      <c r="CP142" s="47">
        <f t="shared" ca="1" si="86"/>
        <v>9.9692791450105211</v>
      </c>
      <c r="CQ142" s="47">
        <f t="shared" ca="1" si="86"/>
        <v>11.851016727910864</v>
      </c>
      <c r="CR142" s="47">
        <f t="shared" ca="1" si="86"/>
        <v>13.385708694142734</v>
      </c>
      <c r="CS142" s="47">
        <f t="shared" ca="1" si="86"/>
        <v>13.156567791988248</v>
      </c>
      <c r="CT142" s="47">
        <f t="shared" ca="1" si="86"/>
        <v>11.781658056322971</v>
      </c>
      <c r="CU142" s="47">
        <f t="shared" ca="1" si="86"/>
        <v>9.1729055219636173</v>
      </c>
      <c r="CV142" s="47">
        <f t="shared" ca="1" si="86"/>
        <v>8.5695529191681601</v>
      </c>
      <c r="CW142" s="47">
        <f t="shared" ca="1" si="66"/>
        <v>7.7648742860021915</v>
      </c>
      <c r="CX142" s="47">
        <f t="shared" ca="1" si="66"/>
        <v>6.4500882710329259</v>
      </c>
      <c r="CY142" s="47">
        <f t="shared" ca="1" si="66"/>
        <v>6.5092960234534845</v>
      </c>
      <c r="CZ142" s="47">
        <f t="shared" ca="1" si="66"/>
        <v>7.117701314687733</v>
      </c>
      <c r="DA142" s="47">
        <f t="shared" ca="1" si="66"/>
        <v>8.5492466796694551</v>
      </c>
      <c r="DB142" s="47">
        <f t="shared" ca="1" si="66"/>
        <v>9.9692791450105211</v>
      </c>
      <c r="DC142" s="47">
        <f t="shared" ca="1" si="66"/>
        <v>11.851016727910864</v>
      </c>
      <c r="DD142" s="47">
        <f t="shared" ca="1" si="66"/>
        <v>13.385708694142734</v>
      </c>
    </row>
    <row r="143" spans="1:108" x14ac:dyDescent="0.25">
      <c r="A143" s="40" t="s">
        <v>138</v>
      </c>
      <c r="B143" s="40">
        <v>2719</v>
      </c>
      <c r="C143" s="40" t="s">
        <v>38</v>
      </c>
      <c r="D143" s="40" t="s">
        <v>1430</v>
      </c>
      <c r="E143" s="40" t="s">
        <v>130</v>
      </c>
      <c r="F143" s="40">
        <v>18</v>
      </c>
      <c r="G143" s="43">
        <v>45413</v>
      </c>
      <c r="I143" s="40" t="s">
        <v>79</v>
      </c>
      <c r="J143" s="40">
        <v>1</v>
      </c>
      <c r="K143" s="40" t="s">
        <v>33</v>
      </c>
      <c r="L143" s="40" t="s">
        <v>158</v>
      </c>
      <c r="M143" s="41"/>
      <c r="N143" s="41">
        <f>VLOOKUP($C143 &amp; $I143 &amp; $K143,FATOR!$A$3:$P$22,COLUMN(E$1),0)</f>
        <v>0.34510552382231963</v>
      </c>
      <c r="O143" s="41">
        <f>VLOOKUP($C143 &amp; $I143 &amp; $K143,FATOR!$A$3:$P$22,COLUMN(F$1),0)</f>
        <v>0.2866705898236856</v>
      </c>
      <c r="P143" s="41">
        <f>VLOOKUP($C143 &amp; $I143 &amp; $K143,FATOR!$A$3:$P$22,COLUMN(G$1),0)</f>
        <v>0.28930204548682154</v>
      </c>
      <c r="Q143" s="41">
        <f>VLOOKUP($C143 &amp; $I143 &amp; $K143,FATOR!$A$3:$P$22,COLUMN(H$1),0)</f>
        <v>0.31634228065278813</v>
      </c>
      <c r="R143" s="41">
        <f>VLOOKUP($C143 &amp; $I143 &amp; $K143,FATOR!$A$3:$P$22,COLUMN(I$1),0)</f>
        <v>0.37996651909642021</v>
      </c>
      <c r="S143" s="41">
        <f>VLOOKUP($C143 &amp; $I143 &amp; $K143,FATOR!$A$3:$P$22,COLUMN(J$1),0)</f>
        <v>0.44307907311157868</v>
      </c>
      <c r="T143" s="41">
        <f>VLOOKUP($C143 &amp; $I143 &amp; $K143,FATOR!$A$3:$P$22,COLUMN(K$1),0)</f>
        <v>0.5267118545738162</v>
      </c>
      <c r="U143" s="41">
        <f>VLOOKUP($C143 &amp; $I143 &amp; $K143,FATOR!$A$3:$P$22,COLUMN(L$1),0)</f>
        <v>0.5949203864063437</v>
      </c>
      <c r="V143" s="41">
        <f>VLOOKUP($C143 &amp; $I143 &amp; $K143,FATOR!$A$3:$P$22,COLUMN(M$1),0)</f>
        <v>0.58473634631058879</v>
      </c>
      <c r="W143" s="41">
        <f>VLOOKUP($C143 &amp; $I143 &amp; $K143,FATOR!$A$3:$P$22,COLUMN(N$1),0)</f>
        <v>0.52362924694768764</v>
      </c>
      <c r="X143" s="41">
        <f>VLOOKUP($C143 &amp; $I143 &amp; $K143,FATOR!$A$3:$P$22,COLUMN(O$1),0)</f>
        <v>0.40768468986504969</v>
      </c>
      <c r="Y143" s="41">
        <f>VLOOKUP($C143 &amp; $I143 &amp; $K143,FATOR!$A$3:$P$22,COLUMN(P$1),0)</f>
        <v>0.38086901862969602</v>
      </c>
      <c r="AA143" s="42">
        <f t="shared" si="69"/>
        <v>6.2118994288017531</v>
      </c>
      <c r="AB143" s="42">
        <f t="shared" si="70"/>
        <v>5.1600706168263404</v>
      </c>
      <c r="AC143" s="42">
        <f t="shared" si="71"/>
        <v>5.2074368187627877</v>
      </c>
      <c r="AD143" s="42">
        <f t="shared" si="72"/>
        <v>5.6941610517501866</v>
      </c>
      <c r="AE143" s="42">
        <f t="shared" si="73"/>
        <v>6.8393973437355635</v>
      </c>
      <c r="AF143" s="42">
        <f t="shared" si="74"/>
        <v>7.975423316008416</v>
      </c>
      <c r="AG143" s="42">
        <f t="shared" si="75"/>
        <v>9.4808133823286909</v>
      </c>
      <c r="AH143" s="42">
        <f t="shared" si="76"/>
        <v>10.708566955314186</v>
      </c>
      <c r="AI143" s="42">
        <f t="shared" si="77"/>
        <v>10.525254233590598</v>
      </c>
      <c r="AJ143" s="42">
        <f t="shared" si="78"/>
        <v>9.4253264450583778</v>
      </c>
      <c r="AK143" s="42">
        <f t="shared" si="79"/>
        <v>7.3383244175708944</v>
      </c>
      <c r="AL143" s="42">
        <f t="shared" si="80"/>
        <v>6.8556423353345286</v>
      </c>
      <c r="AN143" s="43">
        <f t="shared" si="81"/>
        <v>45413</v>
      </c>
      <c r="AO143" s="47" t="str">
        <f t="shared" ca="1" si="83"/>
        <v/>
      </c>
      <c r="AP143" s="47" t="str">
        <f t="shared" ca="1" si="83"/>
        <v/>
      </c>
      <c r="AQ143" s="47" t="str">
        <f t="shared" ca="1" si="83"/>
        <v/>
      </c>
      <c r="AR143" s="47" t="str">
        <f t="shared" ca="1" si="83"/>
        <v/>
      </c>
      <c r="AS143" s="47">
        <f t="shared" ca="1" si="83"/>
        <v>6.8393973437355635</v>
      </c>
      <c r="AT143" s="47">
        <f t="shared" ca="1" si="83"/>
        <v>7.975423316008416</v>
      </c>
      <c r="AU143" s="47">
        <f t="shared" ca="1" si="83"/>
        <v>9.4808133823286909</v>
      </c>
      <c r="AV143" s="47">
        <f t="shared" ca="1" si="83"/>
        <v>10.708566955314186</v>
      </c>
      <c r="AW143" s="47">
        <f t="shared" ca="1" si="83"/>
        <v>10.525254233590598</v>
      </c>
      <c r="AX143" s="47">
        <f t="shared" ca="1" si="83"/>
        <v>9.4253264450583778</v>
      </c>
      <c r="AY143" s="47">
        <f t="shared" ca="1" si="82"/>
        <v>7.3383244175708944</v>
      </c>
      <c r="AZ143" s="47">
        <f t="shared" ca="1" si="82"/>
        <v>6.8556423353345286</v>
      </c>
      <c r="BA143" s="47">
        <f t="shared" ca="1" si="82"/>
        <v>6.2118994288017531</v>
      </c>
      <c r="BB143" s="47">
        <f t="shared" ca="1" si="82"/>
        <v>5.1600706168263404</v>
      </c>
      <c r="BC143" s="47">
        <f t="shared" ca="1" si="82"/>
        <v>5.2074368187627877</v>
      </c>
      <c r="BD143" s="47">
        <f t="shared" ca="1" si="82"/>
        <v>5.6941610517501866</v>
      </c>
      <c r="BE143" s="47">
        <f t="shared" ca="1" si="82"/>
        <v>6.8393973437355635</v>
      </c>
      <c r="BF143" s="47">
        <f t="shared" ca="1" si="82"/>
        <v>7.975423316008416</v>
      </c>
      <c r="BG143" s="47">
        <f t="shared" ca="1" si="82"/>
        <v>9.4808133823286909</v>
      </c>
      <c r="BH143" s="47">
        <f t="shared" ca="1" si="82"/>
        <v>10.708566955314186</v>
      </c>
      <c r="BI143" s="47">
        <f t="shared" ca="1" si="68"/>
        <v>10.525254233590598</v>
      </c>
      <c r="BJ143" s="47">
        <f t="shared" ca="1" si="68"/>
        <v>9.4253264450583778</v>
      </c>
      <c r="BK143" s="47">
        <f t="shared" ca="1" si="68"/>
        <v>7.3383244175708944</v>
      </c>
      <c r="BL143" s="47">
        <f t="shared" ca="1" si="68"/>
        <v>6.8556423353345286</v>
      </c>
      <c r="BM143" s="47">
        <f t="shared" ca="1" si="68"/>
        <v>6.2118994288017531</v>
      </c>
      <c r="BN143" s="47">
        <f t="shared" ca="1" si="68"/>
        <v>5.1600706168263404</v>
      </c>
      <c r="BO143" s="47">
        <f t="shared" ca="1" si="68"/>
        <v>5.2074368187627877</v>
      </c>
      <c r="BP143" s="47">
        <f t="shared" ca="1" si="68"/>
        <v>5.6941610517501866</v>
      </c>
      <c r="BQ143" s="47">
        <f t="shared" ca="1" si="68"/>
        <v>6.8393973437355635</v>
      </c>
      <c r="BR143" s="47">
        <f t="shared" ca="1" si="68"/>
        <v>7.975423316008416</v>
      </c>
      <c r="BS143" s="47">
        <f t="shared" ca="1" si="85"/>
        <v>9.4808133823286909</v>
      </c>
      <c r="BT143" s="47">
        <f t="shared" ca="1" si="85"/>
        <v>10.708566955314186</v>
      </c>
      <c r="BU143" s="47">
        <f t="shared" ca="1" si="85"/>
        <v>10.525254233590598</v>
      </c>
      <c r="BV143" s="47">
        <f t="shared" ca="1" si="85"/>
        <v>9.4253264450583778</v>
      </c>
      <c r="BW143" s="47">
        <f t="shared" ca="1" si="85"/>
        <v>7.3383244175708944</v>
      </c>
      <c r="BX143" s="47">
        <f t="shared" ca="1" si="85"/>
        <v>6.8556423353345286</v>
      </c>
      <c r="BY143" s="47">
        <f t="shared" ca="1" si="85"/>
        <v>6.2118994288017531</v>
      </c>
      <c r="BZ143" s="47">
        <f t="shared" ca="1" si="85"/>
        <v>5.1600706168263404</v>
      </c>
      <c r="CA143" s="47">
        <f t="shared" ca="1" si="85"/>
        <v>5.2074368187627877</v>
      </c>
      <c r="CB143" s="47">
        <f t="shared" ca="1" si="85"/>
        <v>5.6941610517501866</v>
      </c>
      <c r="CC143" s="47">
        <f t="shared" ca="1" si="84"/>
        <v>6.8393973437355635</v>
      </c>
      <c r="CD143" s="47">
        <f t="shared" ca="1" si="84"/>
        <v>7.975423316008416</v>
      </c>
      <c r="CE143" s="47">
        <f t="shared" ca="1" si="84"/>
        <v>9.4808133823286909</v>
      </c>
      <c r="CF143" s="47">
        <f t="shared" ca="1" si="84"/>
        <v>10.708566955314186</v>
      </c>
      <c r="CG143" s="47">
        <f t="shared" ca="1" si="84"/>
        <v>10.525254233590598</v>
      </c>
      <c r="CH143" s="47">
        <f t="shared" ca="1" si="84"/>
        <v>9.4253264450583778</v>
      </c>
      <c r="CI143" s="47">
        <f t="shared" ca="1" si="84"/>
        <v>7.3383244175708944</v>
      </c>
      <c r="CJ143" s="47">
        <f t="shared" ca="1" si="84"/>
        <v>6.8556423353345286</v>
      </c>
      <c r="CK143" s="47">
        <f t="shared" ca="1" si="84"/>
        <v>6.2118994288017531</v>
      </c>
      <c r="CL143" s="47">
        <f t="shared" ca="1" si="84"/>
        <v>5.1600706168263404</v>
      </c>
      <c r="CM143" s="47">
        <f t="shared" ca="1" si="86"/>
        <v>5.2074368187627877</v>
      </c>
      <c r="CN143" s="47">
        <f t="shared" ca="1" si="86"/>
        <v>5.6941610517501866</v>
      </c>
      <c r="CO143" s="47">
        <f t="shared" ca="1" si="86"/>
        <v>6.8393973437355635</v>
      </c>
      <c r="CP143" s="47">
        <f t="shared" ca="1" si="86"/>
        <v>7.975423316008416</v>
      </c>
      <c r="CQ143" s="47">
        <f t="shared" ca="1" si="86"/>
        <v>9.4808133823286909</v>
      </c>
      <c r="CR143" s="47">
        <f t="shared" ca="1" si="86"/>
        <v>10.708566955314186</v>
      </c>
      <c r="CS143" s="47">
        <f t="shared" ca="1" si="86"/>
        <v>10.525254233590598</v>
      </c>
      <c r="CT143" s="47">
        <f t="shared" ca="1" si="86"/>
        <v>9.4253264450583778</v>
      </c>
      <c r="CU143" s="47">
        <f t="shared" ca="1" si="86"/>
        <v>7.3383244175708944</v>
      </c>
      <c r="CV143" s="47">
        <f t="shared" ca="1" si="86"/>
        <v>6.8556423353345286</v>
      </c>
      <c r="CW143" s="47">
        <f t="shared" ca="1" si="66"/>
        <v>6.2118994288017531</v>
      </c>
      <c r="CX143" s="47">
        <f t="shared" ca="1" si="66"/>
        <v>5.1600706168263404</v>
      </c>
      <c r="CY143" s="47">
        <f t="shared" ca="1" si="66"/>
        <v>5.2074368187627877</v>
      </c>
      <c r="CZ143" s="47">
        <f t="shared" ca="1" si="66"/>
        <v>5.6941610517501866</v>
      </c>
      <c r="DA143" s="47">
        <f t="shared" ca="1" si="66"/>
        <v>6.8393973437355635</v>
      </c>
      <c r="DB143" s="47">
        <f t="shared" ca="1" si="66"/>
        <v>7.975423316008416</v>
      </c>
      <c r="DC143" s="47">
        <f t="shared" ca="1" si="66"/>
        <v>9.4808133823286909</v>
      </c>
      <c r="DD143" s="47">
        <f t="shared" ca="1" si="66"/>
        <v>10.708566955314186</v>
      </c>
    </row>
    <row r="144" spans="1:108" x14ac:dyDescent="0.25">
      <c r="A144" s="40" t="s">
        <v>138</v>
      </c>
      <c r="B144" s="40">
        <v>2696</v>
      </c>
      <c r="C144" s="40" t="s">
        <v>38</v>
      </c>
      <c r="D144" s="40" t="s">
        <v>450</v>
      </c>
      <c r="E144" s="40" t="s">
        <v>130</v>
      </c>
      <c r="F144" s="40">
        <v>27</v>
      </c>
      <c r="G144" s="43">
        <v>45288</v>
      </c>
      <c r="I144" s="40" t="s">
        <v>79</v>
      </c>
      <c r="J144" s="40">
        <v>2</v>
      </c>
      <c r="K144" s="40" t="s">
        <v>33</v>
      </c>
      <c r="L144" s="40" t="s">
        <v>158</v>
      </c>
      <c r="M144" s="41"/>
      <c r="N144" s="41">
        <f>VLOOKUP($C144 &amp; $I144 &amp; $K144,FATOR!$A$3:$P$22,COLUMN(E$1),0)</f>
        <v>0.34510552382231963</v>
      </c>
      <c r="O144" s="41">
        <f>VLOOKUP($C144 &amp; $I144 &amp; $K144,FATOR!$A$3:$P$22,COLUMN(F$1),0)</f>
        <v>0.2866705898236856</v>
      </c>
      <c r="P144" s="41">
        <f>VLOOKUP($C144 &amp; $I144 &amp; $K144,FATOR!$A$3:$P$22,COLUMN(G$1),0)</f>
        <v>0.28930204548682154</v>
      </c>
      <c r="Q144" s="41">
        <f>VLOOKUP($C144 &amp; $I144 &amp; $K144,FATOR!$A$3:$P$22,COLUMN(H$1),0)</f>
        <v>0.31634228065278813</v>
      </c>
      <c r="R144" s="41">
        <f>VLOOKUP($C144 &amp; $I144 &amp; $K144,FATOR!$A$3:$P$22,COLUMN(I$1),0)</f>
        <v>0.37996651909642021</v>
      </c>
      <c r="S144" s="41">
        <f>VLOOKUP($C144 &amp; $I144 &amp; $K144,FATOR!$A$3:$P$22,COLUMN(J$1),0)</f>
        <v>0.44307907311157868</v>
      </c>
      <c r="T144" s="41">
        <f>VLOOKUP($C144 &amp; $I144 &amp; $K144,FATOR!$A$3:$P$22,COLUMN(K$1),0)</f>
        <v>0.5267118545738162</v>
      </c>
      <c r="U144" s="41">
        <f>VLOOKUP($C144 &amp; $I144 &amp; $K144,FATOR!$A$3:$P$22,COLUMN(L$1),0)</f>
        <v>0.5949203864063437</v>
      </c>
      <c r="V144" s="41">
        <f>VLOOKUP($C144 &amp; $I144 &amp; $K144,FATOR!$A$3:$P$22,COLUMN(M$1),0)</f>
        <v>0.58473634631058879</v>
      </c>
      <c r="W144" s="41">
        <f>VLOOKUP($C144 &amp; $I144 &amp; $K144,FATOR!$A$3:$P$22,COLUMN(N$1),0)</f>
        <v>0.52362924694768764</v>
      </c>
      <c r="X144" s="41">
        <f>VLOOKUP($C144 &amp; $I144 &amp; $K144,FATOR!$A$3:$P$22,COLUMN(O$1),0)</f>
        <v>0.40768468986504969</v>
      </c>
      <c r="Y144" s="41">
        <f>VLOOKUP($C144 &amp; $I144 &amp; $K144,FATOR!$A$3:$P$22,COLUMN(P$1),0)</f>
        <v>0.38086901862969602</v>
      </c>
      <c r="AA144" s="42">
        <f t="shared" si="69"/>
        <v>9.3178491432026291</v>
      </c>
      <c r="AB144" s="42">
        <f t="shared" si="70"/>
        <v>7.7401059252395115</v>
      </c>
      <c r="AC144" s="42">
        <f t="shared" si="71"/>
        <v>7.8111552281441812</v>
      </c>
      <c r="AD144" s="42">
        <f t="shared" si="72"/>
        <v>8.5412415776252804</v>
      </c>
      <c r="AE144" s="42">
        <f t="shared" si="73"/>
        <v>10.259096015603346</v>
      </c>
      <c r="AF144" s="42">
        <f t="shared" si="74"/>
        <v>11.963134974012624</v>
      </c>
      <c r="AG144" s="42">
        <f t="shared" si="75"/>
        <v>14.221220073493038</v>
      </c>
      <c r="AH144" s="42">
        <f t="shared" si="76"/>
        <v>16.062850432971281</v>
      </c>
      <c r="AI144" s="42">
        <f t="shared" si="77"/>
        <v>15.787881350385897</v>
      </c>
      <c r="AJ144" s="42">
        <f t="shared" si="78"/>
        <v>14.137989667587567</v>
      </c>
      <c r="AK144" s="42">
        <f t="shared" si="79"/>
        <v>11.007486626356341</v>
      </c>
      <c r="AL144" s="42">
        <f t="shared" si="80"/>
        <v>10.283463503001792</v>
      </c>
      <c r="AN144" s="43">
        <f t="shared" si="81"/>
        <v>45319</v>
      </c>
      <c r="AO144" s="47">
        <f t="shared" ca="1" si="83"/>
        <v>9.3178491432026291</v>
      </c>
      <c r="AP144" s="47">
        <f t="shared" ca="1" si="83"/>
        <v>7.7401059252395115</v>
      </c>
      <c r="AQ144" s="47">
        <f t="shared" ca="1" si="83"/>
        <v>7.8111552281441812</v>
      </c>
      <c r="AR144" s="47">
        <f t="shared" ca="1" si="83"/>
        <v>8.5412415776252804</v>
      </c>
      <c r="AS144" s="47">
        <f t="shared" ca="1" si="83"/>
        <v>10.259096015603346</v>
      </c>
      <c r="AT144" s="47">
        <f t="shared" ca="1" si="83"/>
        <v>11.963134974012624</v>
      </c>
      <c r="AU144" s="47">
        <f t="shared" ca="1" si="83"/>
        <v>14.221220073493038</v>
      </c>
      <c r="AV144" s="47">
        <f t="shared" ca="1" si="83"/>
        <v>16.062850432971281</v>
      </c>
      <c r="AW144" s="47">
        <f t="shared" ca="1" si="83"/>
        <v>15.787881350385897</v>
      </c>
      <c r="AX144" s="47">
        <f t="shared" ca="1" si="83"/>
        <v>14.137989667587567</v>
      </c>
      <c r="AY144" s="47">
        <f t="shared" ca="1" si="82"/>
        <v>11.007486626356341</v>
      </c>
      <c r="AZ144" s="47">
        <f t="shared" ca="1" si="82"/>
        <v>10.283463503001792</v>
      </c>
      <c r="BA144" s="47">
        <f t="shared" ca="1" si="82"/>
        <v>9.3178491432026291</v>
      </c>
      <c r="BB144" s="47">
        <f t="shared" ca="1" si="82"/>
        <v>7.7401059252395115</v>
      </c>
      <c r="BC144" s="47">
        <f t="shared" ca="1" si="82"/>
        <v>7.8111552281441812</v>
      </c>
      <c r="BD144" s="47">
        <f t="shared" ca="1" si="82"/>
        <v>8.5412415776252804</v>
      </c>
      <c r="BE144" s="47">
        <f t="shared" ca="1" si="82"/>
        <v>10.259096015603346</v>
      </c>
      <c r="BF144" s="47">
        <f t="shared" ca="1" si="82"/>
        <v>11.963134974012624</v>
      </c>
      <c r="BG144" s="47">
        <f t="shared" ca="1" si="82"/>
        <v>14.221220073493038</v>
      </c>
      <c r="BH144" s="47">
        <f t="shared" ca="1" si="82"/>
        <v>16.062850432971281</v>
      </c>
      <c r="BI144" s="47">
        <f t="shared" ca="1" si="68"/>
        <v>15.787881350385897</v>
      </c>
      <c r="BJ144" s="47">
        <f t="shared" ca="1" si="68"/>
        <v>14.137989667587567</v>
      </c>
      <c r="BK144" s="47">
        <f t="shared" ca="1" si="68"/>
        <v>11.007486626356341</v>
      </c>
      <c r="BL144" s="47">
        <f t="shared" ca="1" si="68"/>
        <v>10.283463503001792</v>
      </c>
      <c r="BM144" s="47">
        <f t="shared" ca="1" si="68"/>
        <v>9.3178491432026291</v>
      </c>
      <c r="BN144" s="47">
        <f t="shared" ca="1" si="68"/>
        <v>7.7401059252395115</v>
      </c>
      <c r="BO144" s="47">
        <f t="shared" ca="1" si="68"/>
        <v>7.8111552281441812</v>
      </c>
      <c r="BP144" s="47">
        <f t="shared" ca="1" si="68"/>
        <v>8.5412415776252804</v>
      </c>
      <c r="BQ144" s="47">
        <f t="shared" ca="1" si="68"/>
        <v>10.259096015603346</v>
      </c>
      <c r="BR144" s="47">
        <f t="shared" ca="1" si="68"/>
        <v>11.963134974012624</v>
      </c>
      <c r="BS144" s="47">
        <f t="shared" ca="1" si="85"/>
        <v>14.221220073493038</v>
      </c>
      <c r="BT144" s="47">
        <f t="shared" ca="1" si="85"/>
        <v>16.062850432971281</v>
      </c>
      <c r="BU144" s="47">
        <f t="shared" ca="1" si="85"/>
        <v>15.787881350385897</v>
      </c>
      <c r="BV144" s="47">
        <f t="shared" ca="1" si="85"/>
        <v>14.137989667587567</v>
      </c>
      <c r="BW144" s="47">
        <f t="shared" ca="1" si="85"/>
        <v>11.007486626356341</v>
      </c>
      <c r="BX144" s="47">
        <f t="shared" ca="1" si="85"/>
        <v>10.283463503001792</v>
      </c>
      <c r="BY144" s="47">
        <f t="shared" ca="1" si="85"/>
        <v>9.3178491432026291</v>
      </c>
      <c r="BZ144" s="47">
        <f t="shared" ca="1" si="85"/>
        <v>7.7401059252395115</v>
      </c>
      <c r="CA144" s="47">
        <f t="shared" ca="1" si="85"/>
        <v>7.8111552281441812</v>
      </c>
      <c r="CB144" s="47">
        <f t="shared" ca="1" si="85"/>
        <v>8.5412415776252804</v>
      </c>
      <c r="CC144" s="47">
        <f t="shared" ca="1" si="84"/>
        <v>10.259096015603346</v>
      </c>
      <c r="CD144" s="47">
        <f t="shared" ca="1" si="84"/>
        <v>11.963134974012624</v>
      </c>
      <c r="CE144" s="47">
        <f t="shared" ca="1" si="84"/>
        <v>14.221220073493038</v>
      </c>
      <c r="CF144" s="47">
        <f t="shared" ca="1" si="84"/>
        <v>16.062850432971281</v>
      </c>
      <c r="CG144" s="47">
        <f t="shared" ca="1" si="84"/>
        <v>15.787881350385897</v>
      </c>
      <c r="CH144" s="47">
        <f t="shared" ca="1" si="84"/>
        <v>14.137989667587567</v>
      </c>
      <c r="CI144" s="47">
        <f t="shared" ca="1" si="84"/>
        <v>11.007486626356341</v>
      </c>
      <c r="CJ144" s="47">
        <f t="shared" ca="1" si="84"/>
        <v>10.283463503001792</v>
      </c>
      <c r="CK144" s="47">
        <f t="shared" ca="1" si="84"/>
        <v>9.3178491432026291</v>
      </c>
      <c r="CL144" s="47">
        <f t="shared" ca="1" si="84"/>
        <v>7.7401059252395115</v>
      </c>
      <c r="CM144" s="47">
        <f t="shared" ca="1" si="86"/>
        <v>7.8111552281441812</v>
      </c>
      <c r="CN144" s="47">
        <f t="shared" ca="1" si="86"/>
        <v>8.5412415776252804</v>
      </c>
      <c r="CO144" s="47">
        <f t="shared" ca="1" si="86"/>
        <v>10.259096015603346</v>
      </c>
      <c r="CP144" s="47">
        <f t="shared" ca="1" si="86"/>
        <v>11.963134974012624</v>
      </c>
      <c r="CQ144" s="47">
        <f t="shared" ca="1" si="86"/>
        <v>14.221220073493038</v>
      </c>
      <c r="CR144" s="47">
        <f t="shared" ca="1" si="86"/>
        <v>16.062850432971281</v>
      </c>
      <c r="CS144" s="47">
        <f t="shared" ca="1" si="86"/>
        <v>15.787881350385897</v>
      </c>
      <c r="CT144" s="47">
        <f t="shared" ca="1" si="86"/>
        <v>14.137989667587567</v>
      </c>
      <c r="CU144" s="47">
        <f t="shared" ca="1" si="86"/>
        <v>11.007486626356341</v>
      </c>
      <c r="CV144" s="47">
        <f t="shared" ca="1" si="86"/>
        <v>10.283463503001792</v>
      </c>
      <c r="CW144" s="47">
        <f t="shared" ca="1" si="66"/>
        <v>9.3178491432026291</v>
      </c>
      <c r="CX144" s="47">
        <f t="shared" ca="1" si="66"/>
        <v>7.7401059252395115</v>
      </c>
      <c r="CY144" s="47">
        <f t="shared" ca="1" si="66"/>
        <v>7.8111552281441812</v>
      </c>
      <c r="CZ144" s="47">
        <f t="shared" ca="1" si="66"/>
        <v>8.5412415776252804</v>
      </c>
      <c r="DA144" s="47">
        <f t="shared" ca="1" si="66"/>
        <v>10.259096015603346</v>
      </c>
      <c r="DB144" s="47">
        <f t="shared" ca="1" si="66"/>
        <v>11.963134974012624</v>
      </c>
      <c r="DC144" s="47">
        <f t="shared" ca="1" si="66"/>
        <v>14.221220073493038</v>
      </c>
      <c r="DD144" s="47">
        <f t="shared" ca="1" si="66"/>
        <v>16.062850432971281</v>
      </c>
    </row>
    <row r="145" spans="1:108" x14ac:dyDescent="0.25">
      <c r="A145" s="40" t="s">
        <v>226</v>
      </c>
      <c r="B145" s="40">
        <v>2171</v>
      </c>
      <c r="C145" s="40" t="s">
        <v>38</v>
      </c>
      <c r="D145" s="40" t="s">
        <v>451</v>
      </c>
      <c r="E145" s="40" t="s">
        <v>130</v>
      </c>
      <c r="F145" s="40">
        <v>27</v>
      </c>
      <c r="G145" s="43">
        <v>45323</v>
      </c>
      <c r="I145" s="40" t="s">
        <v>79</v>
      </c>
      <c r="J145" s="40">
        <v>1</v>
      </c>
      <c r="K145" s="40" t="s">
        <v>33</v>
      </c>
      <c r="L145" s="40" t="s">
        <v>158</v>
      </c>
      <c r="M145" s="41"/>
      <c r="N145" s="41">
        <f>VLOOKUP($C145 &amp; $I145 &amp; $K145,FATOR!$A$3:$P$22,COLUMN(E$1),0)</f>
        <v>0.34510552382231963</v>
      </c>
      <c r="O145" s="41">
        <f>VLOOKUP($C145 &amp; $I145 &amp; $K145,FATOR!$A$3:$P$22,COLUMN(F$1),0)</f>
        <v>0.2866705898236856</v>
      </c>
      <c r="P145" s="41">
        <f>VLOOKUP($C145 &amp; $I145 &amp; $K145,FATOR!$A$3:$P$22,COLUMN(G$1),0)</f>
        <v>0.28930204548682154</v>
      </c>
      <c r="Q145" s="41">
        <f>VLOOKUP($C145 &amp; $I145 &amp; $K145,FATOR!$A$3:$P$22,COLUMN(H$1),0)</f>
        <v>0.31634228065278813</v>
      </c>
      <c r="R145" s="41">
        <f>VLOOKUP($C145 &amp; $I145 &amp; $K145,FATOR!$A$3:$P$22,COLUMN(I$1),0)</f>
        <v>0.37996651909642021</v>
      </c>
      <c r="S145" s="41">
        <f>VLOOKUP($C145 &amp; $I145 &amp; $K145,FATOR!$A$3:$P$22,COLUMN(J$1),0)</f>
        <v>0.44307907311157868</v>
      </c>
      <c r="T145" s="41">
        <f>VLOOKUP($C145 &amp; $I145 &amp; $K145,FATOR!$A$3:$P$22,COLUMN(K$1),0)</f>
        <v>0.5267118545738162</v>
      </c>
      <c r="U145" s="41">
        <f>VLOOKUP($C145 &amp; $I145 &amp; $K145,FATOR!$A$3:$P$22,COLUMN(L$1),0)</f>
        <v>0.5949203864063437</v>
      </c>
      <c r="V145" s="41">
        <f>VLOOKUP($C145 &amp; $I145 &amp; $K145,FATOR!$A$3:$P$22,COLUMN(M$1),0)</f>
        <v>0.58473634631058879</v>
      </c>
      <c r="W145" s="41">
        <f>VLOOKUP($C145 &amp; $I145 &amp; $K145,FATOR!$A$3:$P$22,COLUMN(N$1),0)</f>
        <v>0.52362924694768764</v>
      </c>
      <c r="X145" s="41">
        <f>VLOOKUP($C145 &amp; $I145 &amp; $K145,FATOR!$A$3:$P$22,COLUMN(O$1),0)</f>
        <v>0.40768468986504969</v>
      </c>
      <c r="Y145" s="41">
        <f>VLOOKUP($C145 &amp; $I145 &amp; $K145,FATOR!$A$3:$P$22,COLUMN(P$1),0)</f>
        <v>0.38086901862969602</v>
      </c>
      <c r="AA145" s="42">
        <f t="shared" si="69"/>
        <v>9.3178491432026291</v>
      </c>
      <c r="AB145" s="42">
        <f t="shared" si="70"/>
        <v>7.7401059252395115</v>
      </c>
      <c r="AC145" s="42">
        <f t="shared" si="71"/>
        <v>7.8111552281441812</v>
      </c>
      <c r="AD145" s="42">
        <f t="shared" si="72"/>
        <v>8.5412415776252804</v>
      </c>
      <c r="AE145" s="42">
        <f t="shared" si="73"/>
        <v>10.259096015603346</v>
      </c>
      <c r="AF145" s="42">
        <f t="shared" si="74"/>
        <v>11.963134974012624</v>
      </c>
      <c r="AG145" s="42">
        <f t="shared" si="75"/>
        <v>14.221220073493038</v>
      </c>
      <c r="AH145" s="42">
        <f t="shared" si="76"/>
        <v>16.062850432971281</v>
      </c>
      <c r="AI145" s="42">
        <f t="shared" si="77"/>
        <v>15.787881350385897</v>
      </c>
      <c r="AJ145" s="42">
        <f t="shared" si="78"/>
        <v>14.137989667587567</v>
      </c>
      <c r="AK145" s="42">
        <f t="shared" si="79"/>
        <v>11.007486626356341</v>
      </c>
      <c r="AL145" s="42">
        <f t="shared" si="80"/>
        <v>10.283463503001792</v>
      </c>
      <c r="AN145" s="43">
        <f t="shared" si="81"/>
        <v>45323</v>
      </c>
      <c r="AO145" s="47" t="str">
        <f t="shared" ca="1" si="83"/>
        <v/>
      </c>
      <c r="AP145" s="47">
        <f t="shared" ca="1" si="83"/>
        <v>7.7401059252395115</v>
      </c>
      <c r="AQ145" s="47">
        <f t="shared" ca="1" si="83"/>
        <v>7.8111552281441812</v>
      </c>
      <c r="AR145" s="47">
        <f t="shared" ca="1" si="83"/>
        <v>8.5412415776252804</v>
      </c>
      <c r="AS145" s="47">
        <f t="shared" ca="1" si="83"/>
        <v>10.259096015603346</v>
      </c>
      <c r="AT145" s="47">
        <f t="shared" ca="1" si="83"/>
        <v>11.963134974012624</v>
      </c>
      <c r="AU145" s="47">
        <f t="shared" ca="1" si="83"/>
        <v>14.221220073493038</v>
      </c>
      <c r="AV145" s="47">
        <f t="shared" ca="1" si="83"/>
        <v>16.062850432971281</v>
      </c>
      <c r="AW145" s="47">
        <f t="shared" ca="1" si="83"/>
        <v>15.787881350385897</v>
      </c>
      <c r="AX145" s="47">
        <f t="shared" ca="1" si="83"/>
        <v>14.137989667587567</v>
      </c>
      <c r="AY145" s="47">
        <f t="shared" ca="1" si="82"/>
        <v>11.007486626356341</v>
      </c>
      <c r="AZ145" s="47">
        <f t="shared" ca="1" si="82"/>
        <v>10.283463503001792</v>
      </c>
      <c r="BA145" s="47">
        <f t="shared" ca="1" si="82"/>
        <v>9.3178491432026291</v>
      </c>
      <c r="BB145" s="47">
        <f t="shared" ca="1" si="82"/>
        <v>7.7401059252395115</v>
      </c>
      <c r="BC145" s="47">
        <f t="shared" ca="1" si="82"/>
        <v>7.8111552281441812</v>
      </c>
      <c r="BD145" s="47">
        <f t="shared" ca="1" si="82"/>
        <v>8.5412415776252804</v>
      </c>
      <c r="BE145" s="47">
        <f t="shared" ca="1" si="82"/>
        <v>10.259096015603346</v>
      </c>
      <c r="BF145" s="47">
        <f t="shared" ca="1" si="82"/>
        <v>11.963134974012624</v>
      </c>
      <c r="BG145" s="47">
        <f t="shared" ca="1" si="82"/>
        <v>14.221220073493038</v>
      </c>
      <c r="BH145" s="47">
        <f t="shared" ca="1" si="82"/>
        <v>16.062850432971281</v>
      </c>
      <c r="BI145" s="47">
        <f t="shared" ca="1" si="68"/>
        <v>15.787881350385897</v>
      </c>
      <c r="BJ145" s="47">
        <f t="shared" ca="1" si="68"/>
        <v>14.137989667587567</v>
      </c>
      <c r="BK145" s="47">
        <f t="shared" ca="1" si="68"/>
        <v>11.007486626356341</v>
      </c>
      <c r="BL145" s="47">
        <f t="shared" ca="1" si="68"/>
        <v>10.283463503001792</v>
      </c>
      <c r="BM145" s="47">
        <f t="shared" ca="1" si="68"/>
        <v>9.3178491432026291</v>
      </c>
      <c r="BN145" s="47">
        <f t="shared" ca="1" si="68"/>
        <v>7.7401059252395115</v>
      </c>
      <c r="BO145" s="47">
        <f t="shared" ca="1" si="68"/>
        <v>7.8111552281441812</v>
      </c>
      <c r="BP145" s="47">
        <f t="shared" ca="1" si="68"/>
        <v>8.5412415776252804</v>
      </c>
      <c r="BQ145" s="47">
        <f t="shared" ca="1" si="68"/>
        <v>10.259096015603346</v>
      </c>
      <c r="BR145" s="47">
        <f t="shared" ca="1" si="68"/>
        <v>11.963134974012624</v>
      </c>
      <c r="BS145" s="47">
        <f t="shared" ca="1" si="85"/>
        <v>14.221220073493038</v>
      </c>
      <c r="BT145" s="47">
        <f t="shared" ca="1" si="85"/>
        <v>16.062850432971281</v>
      </c>
      <c r="BU145" s="47">
        <f t="shared" ca="1" si="85"/>
        <v>15.787881350385897</v>
      </c>
      <c r="BV145" s="47">
        <f t="shared" ca="1" si="85"/>
        <v>14.137989667587567</v>
      </c>
      <c r="BW145" s="47">
        <f t="shared" ca="1" si="85"/>
        <v>11.007486626356341</v>
      </c>
      <c r="BX145" s="47">
        <f t="shared" ca="1" si="85"/>
        <v>10.283463503001792</v>
      </c>
      <c r="BY145" s="47">
        <f t="shared" ca="1" si="85"/>
        <v>9.3178491432026291</v>
      </c>
      <c r="BZ145" s="47">
        <f t="shared" ca="1" si="85"/>
        <v>7.7401059252395115</v>
      </c>
      <c r="CA145" s="47">
        <f t="shared" ca="1" si="85"/>
        <v>7.8111552281441812</v>
      </c>
      <c r="CB145" s="47">
        <f t="shared" ca="1" si="85"/>
        <v>8.5412415776252804</v>
      </c>
      <c r="CC145" s="47">
        <f t="shared" ca="1" si="84"/>
        <v>10.259096015603346</v>
      </c>
      <c r="CD145" s="47">
        <f t="shared" ca="1" si="84"/>
        <v>11.963134974012624</v>
      </c>
      <c r="CE145" s="47">
        <f t="shared" ca="1" si="84"/>
        <v>14.221220073493038</v>
      </c>
      <c r="CF145" s="47">
        <f t="shared" ca="1" si="84"/>
        <v>16.062850432971281</v>
      </c>
      <c r="CG145" s="47">
        <f t="shared" ca="1" si="84"/>
        <v>15.787881350385897</v>
      </c>
      <c r="CH145" s="47">
        <f t="shared" ca="1" si="84"/>
        <v>14.137989667587567</v>
      </c>
      <c r="CI145" s="47">
        <f t="shared" ca="1" si="84"/>
        <v>11.007486626356341</v>
      </c>
      <c r="CJ145" s="47">
        <f t="shared" ca="1" si="84"/>
        <v>10.283463503001792</v>
      </c>
      <c r="CK145" s="47">
        <f t="shared" ca="1" si="84"/>
        <v>9.3178491432026291</v>
      </c>
      <c r="CL145" s="47">
        <f t="shared" ca="1" si="84"/>
        <v>7.7401059252395115</v>
      </c>
      <c r="CM145" s="47">
        <f t="shared" ca="1" si="86"/>
        <v>7.8111552281441812</v>
      </c>
      <c r="CN145" s="47">
        <f t="shared" ca="1" si="86"/>
        <v>8.5412415776252804</v>
      </c>
      <c r="CO145" s="47">
        <f t="shared" ca="1" si="86"/>
        <v>10.259096015603346</v>
      </c>
      <c r="CP145" s="47">
        <f t="shared" ca="1" si="86"/>
        <v>11.963134974012624</v>
      </c>
      <c r="CQ145" s="47">
        <f t="shared" ca="1" si="86"/>
        <v>14.221220073493038</v>
      </c>
      <c r="CR145" s="47">
        <f t="shared" ca="1" si="86"/>
        <v>16.062850432971281</v>
      </c>
      <c r="CS145" s="47">
        <f t="shared" ca="1" si="86"/>
        <v>15.787881350385897</v>
      </c>
      <c r="CT145" s="47">
        <f t="shared" ca="1" si="86"/>
        <v>14.137989667587567</v>
      </c>
      <c r="CU145" s="47">
        <f t="shared" ca="1" si="86"/>
        <v>11.007486626356341</v>
      </c>
      <c r="CV145" s="47">
        <f t="shared" ca="1" si="86"/>
        <v>10.283463503001792</v>
      </c>
      <c r="CW145" s="47">
        <f t="shared" ca="1" si="66"/>
        <v>9.3178491432026291</v>
      </c>
      <c r="CX145" s="47">
        <f t="shared" ca="1" si="66"/>
        <v>7.7401059252395115</v>
      </c>
      <c r="CY145" s="47">
        <f t="shared" ca="1" si="66"/>
        <v>7.8111552281441812</v>
      </c>
      <c r="CZ145" s="47">
        <f t="shared" ca="1" si="66"/>
        <v>8.5412415776252804</v>
      </c>
      <c r="DA145" s="47">
        <f t="shared" ca="1" si="66"/>
        <v>10.259096015603346</v>
      </c>
      <c r="DB145" s="47">
        <f t="shared" ca="1" si="66"/>
        <v>11.963134974012624</v>
      </c>
      <c r="DC145" s="47">
        <f t="shared" ca="1" si="66"/>
        <v>14.221220073493038</v>
      </c>
      <c r="DD145" s="47">
        <f t="shared" ca="1" si="66"/>
        <v>16.062850432971281</v>
      </c>
    </row>
    <row r="146" spans="1:108" x14ac:dyDescent="0.25">
      <c r="A146" s="40" t="s">
        <v>138</v>
      </c>
      <c r="B146" s="40">
        <v>2753</v>
      </c>
      <c r="C146" s="40" t="s">
        <v>38</v>
      </c>
      <c r="D146" s="40" t="s">
        <v>1431</v>
      </c>
      <c r="E146" s="40" t="s">
        <v>130</v>
      </c>
      <c r="F146" s="40">
        <v>31.5</v>
      </c>
      <c r="G146" s="43">
        <v>45352</v>
      </c>
      <c r="I146" s="40" t="s">
        <v>79</v>
      </c>
      <c r="J146" s="40">
        <v>1</v>
      </c>
      <c r="K146" s="40" t="s">
        <v>33</v>
      </c>
      <c r="L146" s="40" t="s">
        <v>158</v>
      </c>
      <c r="M146" s="41"/>
      <c r="N146" s="41">
        <f>VLOOKUP($C146 &amp; $I146 &amp; $K146,FATOR!$A$3:$P$22,COLUMN(E$1),0)</f>
        <v>0.34510552382231963</v>
      </c>
      <c r="O146" s="41">
        <f>VLOOKUP($C146 &amp; $I146 &amp; $K146,FATOR!$A$3:$P$22,COLUMN(F$1),0)</f>
        <v>0.2866705898236856</v>
      </c>
      <c r="P146" s="41">
        <f>VLOOKUP($C146 &amp; $I146 &amp; $K146,FATOR!$A$3:$P$22,COLUMN(G$1),0)</f>
        <v>0.28930204548682154</v>
      </c>
      <c r="Q146" s="41">
        <f>VLOOKUP($C146 &amp; $I146 &amp; $K146,FATOR!$A$3:$P$22,COLUMN(H$1),0)</f>
        <v>0.31634228065278813</v>
      </c>
      <c r="R146" s="41">
        <f>VLOOKUP($C146 &amp; $I146 &amp; $K146,FATOR!$A$3:$P$22,COLUMN(I$1),0)</f>
        <v>0.37996651909642021</v>
      </c>
      <c r="S146" s="41">
        <f>VLOOKUP($C146 &amp; $I146 &amp; $K146,FATOR!$A$3:$P$22,COLUMN(J$1),0)</f>
        <v>0.44307907311157868</v>
      </c>
      <c r="T146" s="41">
        <f>VLOOKUP($C146 &amp; $I146 &amp; $K146,FATOR!$A$3:$P$22,COLUMN(K$1),0)</f>
        <v>0.5267118545738162</v>
      </c>
      <c r="U146" s="41">
        <f>VLOOKUP($C146 &amp; $I146 &amp; $K146,FATOR!$A$3:$P$22,COLUMN(L$1),0)</f>
        <v>0.5949203864063437</v>
      </c>
      <c r="V146" s="41">
        <f>VLOOKUP($C146 &amp; $I146 &amp; $K146,FATOR!$A$3:$P$22,COLUMN(M$1),0)</f>
        <v>0.58473634631058879</v>
      </c>
      <c r="W146" s="41">
        <f>VLOOKUP($C146 &amp; $I146 &amp; $K146,FATOR!$A$3:$P$22,COLUMN(N$1),0)</f>
        <v>0.52362924694768764</v>
      </c>
      <c r="X146" s="41">
        <f>VLOOKUP($C146 &amp; $I146 &amp; $K146,FATOR!$A$3:$P$22,COLUMN(O$1),0)</f>
        <v>0.40768468986504969</v>
      </c>
      <c r="Y146" s="41">
        <f>VLOOKUP($C146 &amp; $I146 &amp; $K146,FATOR!$A$3:$P$22,COLUMN(P$1),0)</f>
        <v>0.38086901862969602</v>
      </c>
      <c r="AA146" s="42">
        <f t="shared" si="69"/>
        <v>10.870824000403069</v>
      </c>
      <c r="AB146" s="42">
        <f t="shared" si="70"/>
        <v>9.0301235794460961</v>
      </c>
      <c r="AC146" s="42">
        <f t="shared" si="71"/>
        <v>9.1130144328348788</v>
      </c>
      <c r="AD146" s="42">
        <f t="shared" si="72"/>
        <v>9.9647818405628268</v>
      </c>
      <c r="AE146" s="42">
        <f t="shared" si="73"/>
        <v>11.968945351537236</v>
      </c>
      <c r="AF146" s="42">
        <f t="shared" si="74"/>
        <v>13.956990803014728</v>
      </c>
      <c r="AG146" s="42">
        <f t="shared" si="75"/>
        <v>16.591423419075209</v>
      </c>
      <c r="AH146" s="42">
        <f t="shared" si="76"/>
        <v>18.739992171799827</v>
      </c>
      <c r="AI146" s="42">
        <f t="shared" si="77"/>
        <v>18.419194908783545</v>
      </c>
      <c r="AJ146" s="42">
        <f t="shared" si="78"/>
        <v>16.494321278852162</v>
      </c>
      <c r="AK146" s="42">
        <f t="shared" si="79"/>
        <v>12.842067730749065</v>
      </c>
      <c r="AL146" s="42">
        <f t="shared" si="80"/>
        <v>11.997374086835425</v>
      </c>
      <c r="AN146" s="43">
        <f t="shared" si="81"/>
        <v>45352</v>
      </c>
      <c r="AO146" s="47" t="str">
        <f t="shared" ca="1" si="83"/>
        <v/>
      </c>
      <c r="AP146" s="47" t="str">
        <f t="shared" ca="1" si="83"/>
        <v/>
      </c>
      <c r="AQ146" s="47">
        <f t="shared" ca="1" si="83"/>
        <v>9.1130144328348788</v>
      </c>
      <c r="AR146" s="47">
        <f t="shared" ca="1" si="83"/>
        <v>9.9647818405628268</v>
      </c>
      <c r="AS146" s="47">
        <f t="shared" ca="1" si="83"/>
        <v>11.968945351537236</v>
      </c>
      <c r="AT146" s="47">
        <f t="shared" ca="1" si="83"/>
        <v>13.956990803014728</v>
      </c>
      <c r="AU146" s="47">
        <f t="shared" ca="1" si="83"/>
        <v>16.591423419075209</v>
      </c>
      <c r="AV146" s="47">
        <f t="shared" ca="1" si="83"/>
        <v>18.739992171799827</v>
      </c>
      <c r="AW146" s="47">
        <f t="shared" ca="1" si="83"/>
        <v>18.419194908783545</v>
      </c>
      <c r="AX146" s="47">
        <f t="shared" ca="1" si="83"/>
        <v>16.494321278852162</v>
      </c>
      <c r="AY146" s="47">
        <f t="shared" ca="1" si="82"/>
        <v>12.842067730749065</v>
      </c>
      <c r="AZ146" s="47">
        <f t="shared" ca="1" si="82"/>
        <v>11.997374086835425</v>
      </c>
      <c r="BA146" s="47">
        <f t="shared" ca="1" si="82"/>
        <v>10.870824000403069</v>
      </c>
      <c r="BB146" s="47">
        <f t="shared" ca="1" si="82"/>
        <v>9.0301235794460961</v>
      </c>
      <c r="BC146" s="47">
        <f t="shared" ca="1" si="82"/>
        <v>9.1130144328348788</v>
      </c>
      <c r="BD146" s="47">
        <f t="shared" ca="1" si="82"/>
        <v>9.9647818405628268</v>
      </c>
      <c r="BE146" s="47">
        <f t="shared" ca="1" si="82"/>
        <v>11.968945351537236</v>
      </c>
      <c r="BF146" s="47">
        <f t="shared" ca="1" si="82"/>
        <v>13.956990803014728</v>
      </c>
      <c r="BG146" s="47">
        <f t="shared" ca="1" si="82"/>
        <v>16.591423419075209</v>
      </c>
      <c r="BH146" s="47">
        <f t="shared" ca="1" si="82"/>
        <v>18.739992171799827</v>
      </c>
      <c r="BI146" s="47">
        <f t="shared" ca="1" si="68"/>
        <v>18.419194908783545</v>
      </c>
      <c r="BJ146" s="47">
        <f t="shared" ca="1" si="68"/>
        <v>16.494321278852162</v>
      </c>
      <c r="BK146" s="47">
        <f t="shared" ca="1" si="68"/>
        <v>12.842067730749065</v>
      </c>
      <c r="BL146" s="47">
        <f t="shared" ca="1" si="68"/>
        <v>11.997374086835425</v>
      </c>
      <c r="BM146" s="47">
        <f t="shared" ca="1" si="68"/>
        <v>10.870824000403069</v>
      </c>
      <c r="BN146" s="47">
        <f t="shared" ca="1" si="68"/>
        <v>9.0301235794460961</v>
      </c>
      <c r="BO146" s="47">
        <f t="shared" ca="1" si="68"/>
        <v>9.1130144328348788</v>
      </c>
      <c r="BP146" s="47">
        <f t="shared" ca="1" si="68"/>
        <v>9.9647818405628268</v>
      </c>
      <c r="BQ146" s="47">
        <f t="shared" ca="1" si="68"/>
        <v>11.968945351537236</v>
      </c>
      <c r="BR146" s="47">
        <f t="shared" ca="1" si="68"/>
        <v>13.956990803014728</v>
      </c>
      <c r="BS146" s="47">
        <f t="shared" ca="1" si="85"/>
        <v>16.591423419075209</v>
      </c>
      <c r="BT146" s="47">
        <f t="shared" ca="1" si="85"/>
        <v>18.739992171799827</v>
      </c>
      <c r="BU146" s="47">
        <f t="shared" ca="1" si="85"/>
        <v>18.419194908783545</v>
      </c>
      <c r="BV146" s="47">
        <f t="shared" ca="1" si="85"/>
        <v>16.494321278852162</v>
      </c>
      <c r="BW146" s="47">
        <f t="shared" ca="1" si="85"/>
        <v>12.842067730749065</v>
      </c>
      <c r="BX146" s="47">
        <f t="shared" ca="1" si="85"/>
        <v>11.997374086835425</v>
      </c>
      <c r="BY146" s="47">
        <f t="shared" ca="1" si="85"/>
        <v>10.870824000403069</v>
      </c>
      <c r="BZ146" s="47">
        <f t="shared" ca="1" si="85"/>
        <v>9.0301235794460961</v>
      </c>
      <c r="CA146" s="47">
        <f t="shared" ca="1" si="85"/>
        <v>9.1130144328348788</v>
      </c>
      <c r="CB146" s="47">
        <f t="shared" ca="1" si="85"/>
        <v>9.9647818405628268</v>
      </c>
      <c r="CC146" s="47">
        <f t="shared" ca="1" si="84"/>
        <v>11.968945351537236</v>
      </c>
      <c r="CD146" s="47">
        <f t="shared" ca="1" si="84"/>
        <v>13.956990803014728</v>
      </c>
      <c r="CE146" s="47">
        <f t="shared" ca="1" si="84"/>
        <v>16.591423419075209</v>
      </c>
      <c r="CF146" s="47">
        <f t="shared" ca="1" si="84"/>
        <v>18.739992171799827</v>
      </c>
      <c r="CG146" s="47">
        <f t="shared" ca="1" si="84"/>
        <v>18.419194908783545</v>
      </c>
      <c r="CH146" s="47">
        <f t="shared" ca="1" si="84"/>
        <v>16.494321278852162</v>
      </c>
      <c r="CI146" s="47">
        <f t="shared" ca="1" si="84"/>
        <v>12.842067730749065</v>
      </c>
      <c r="CJ146" s="47">
        <f t="shared" ca="1" si="84"/>
        <v>11.997374086835425</v>
      </c>
      <c r="CK146" s="47">
        <f t="shared" ca="1" si="84"/>
        <v>10.870824000403069</v>
      </c>
      <c r="CL146" s="47">
        <f t="shared" ca="1" si="84"/>
        <v>9.0301235794460961</v>
      </c>
      <c r="CM146" s="47">
        <f t="shared" ca="1" si="86"/>
        <v>9.1130144328348788</v>
      </c>
      <c r="CN146" s="47">
        <f t="shared" ca="1" si="86"/>
        <v>9.9647818405628268</v>
      </c>
      <c r="CO146" s="47">
        <f t="shared" ca="1" si="86"/>
        <v>11.968945351537236</v>
      </c>
      <c r="CP146" s="47">
        <f t="shared" ca="1" si="86"/>
        <v>13.956990803014728</v>
      </c>
      <c r="CQ146" s="47">
        <f t="shared" ca="1" si="86"/>
        <v>16.591423419075209</v>
      </c>
      <c r="CR146" s="47">
        <f t="shared" ca="1" si="86"/>
        <v>18.739992171799827</v>
      </c>
      <c r="CS146" s="47">
        <f t="shared" ca="1" si="86"/>
        <v>18.419194908783545</v>
      </c>
      <c r="CT146" s="47">
        <f t="shared" ca="1" si="86"/>
        <v>16.494321278852162</v>
      </c>
      <c r="CU146" s="47">
        <f t="shared" ca="1" si="86"/>
        <v>12.842067730749065</v>
      </c>
      <c r="CV146" s="47">
        <f t="shared" ca="1" si="86"/>
        <v>11.997374086835425</v>
      </c>
      <c r="CW146" s="47">
        <f t="shared" ca="1" si="86"/>
        <v>10.870824000403069</v>
      </c>
      <c r="CX146" s="47">
        <f t="shared" ca="1" si="86"/>
        <v>9.0301235794460961</v>
      </c>
      <c r="CY146" s="47">
        <f t="shared" ca="1" si="86"/>
        <v>9.1130144328348788</v>
      </c>
      <c r="CZ146" s="47">
        <f t="shared" ca="1" si="86"/>
        <v>9.9647818405628268</v>
      </c>
      <c r="DA146" s="47">
        <f t="shared" ca="1" si="86"/>
        <v>11.968945351537236</v>
      </c>
      <c r="DB146" s="47">
        <f t="shared" ca="1" si="86"/>
        <v>13.956990803014728</v>
      </c>
      <c r="DC146" s="47">
        <f t="shared" ref="CW146:DD178" ca="1" si="87">IF($AN146&lt;=DC$1,HLOOKUP(MONTH(DC$1),$AA:$AL,ROW($AO146),0),"")</f>
        <v>16.591423419075209</v>
      </c>
      <c r="DD146" s="47">
        <f t="shared" ca="1" si="87"/>
        <v>18.739992171799827</v>
      </c>
    </row>
    <row r="147" spans="1:108" x14ac:dyDescent="0.25">
      <c r="A147" s="40" t="s">
        <v>164</v>
      </c>
      <c r="B147" s="40">
        <v>1800</v>
      </c>
      <c r="C147" s="40" t="s">
        <v>38</v>
      </c>
      <c r="D147" s="40" t="s">
        <v>452</v>
      </c>
      <c r="E147" s="40" t="s">
        <v>130</v>
      </c>
      <c r="F147" s="40">
        <v>5.5</v>
      </c>
      <c r="G147" s="43">
        <v>44972</v>
      </c>
      <c r="I147" s="40" t="s">
        <v>79</v>
      </c>
      <c r="J147" s="40">
        <v>2</v>
      </c>
      <c r="K147" s="40" t="s">
        <v>33</v>
      </c>
      <c r="L147" s="40" t="s">
        <v>169</v>
      </c>
      <c r="M147" s="41"/>
      <c r="N147" s="41">
        <f>VLOOKUP($C147 &amp; $I147 &amp; $K147,FATOR!$A$3:$P$22,COLUMN(E$1),0)</f>
        <v>0.34510552382231963</v>
      </c>
      <c r="O147" s="41">
        <f>VLOOKUP($C147 &amp; $I147 &amp; $K147,FATOR!$A$3:$P$22,COLUMN(F$1),0)</f>
        <v>0.2866705898236856</v>
      </c>
      <c r="P147" s="41">
        <f>VLOOKUP($C147 &amp; $I147 &amp; $K147,FATOR!$A$3:$P$22,COLUMN(G$1),0)</f>
        <v>0.28930204548682154</v>
      </c>
      <c r="Q147" s="41">
        <f>VLOOKUP($C147 &amp; $I147 &amp; $K147,FATOR!$A$3:$P$22,COLUMN(H$1),0)</f>
        <v>0.31634228065278813</v>
      </c>
      <c r="R147" s="41">
        <f>VLOOKUP($C147 &amp; $I147 &amp; $K147,FATOR!$A$3:$P$22,COLUMN(I$1),0)</f>
        <v>0.37996651909642021</v>
      </c>
      <c r="S147" s="41">
        <f>VLOOKUP($C147 &amp; $I147 &amp; $K147,FATOR!$A$3:$P$22,COLUMN(J$1),0)</f>
        <v>0.44307907311157868</v>
      </c>
      <c r="T147" s="41">
        <f>VLOOKUP($C147 &amp; $I147 &amp; $K147,FATOR!$A$3:$P$22,COLUMN(K$1),0)</f>
        <v>0.5267118545738162</v>
      </c>
      <c r="U147" s="41">
        <f>VLOOKUP($C147 &amp; $I147 &amp; $K147,FATOR!$A$3:$P$22,COLUMN(L$1),0)</f>
        <v>0.5949203864063437</v>
      </c>
      <c r="V147" s="41">
        <f>VLOOKUP($C147 &amp; $I147 &amp; $K147,FATOR!$A$3:$P$22,COLUMN(M$1),0)</f>
        <v>0.58473634631058879</v>
      </c>
      <c r="W147" s="41">
        <f>VLOOKUP($C147 &amp; $I147 &amp; $K147,FATOR!$A$3:$P$22,COLUMN(N$1),0)</f>
        <v>0.52362924694768764</v>
      </c>
      <c r="X147" s="41">
        <f>VLOOKUP($C147 &amp; $I147 &amp; $K147,FATOR!$A$3:$P$22,COLUMN(O$1),0)</f>
        <v>0.40768468986504969</v>
      </c>
      <c r="Y147" s="41">
        <f>VLOOKUP($C147 &amp; $I147 &amp; $K147,FATOR!$A$3:$P$22,COLUMN(P$1),0)</f>
        <v>0.38086901862969602</v>
      </c>
      <c r="AA147" s="42">
        <f t="shared" si="69"/>
        <v>1.898080381022758</v>
      </c>
      <c r="AB147" s="42">
        <f t="shared" si="70"/>
        <v>1.5766882440302707</v>
      </c>
      <c r="AC147" s="42">
        <f t="shared" si="71"/>
        <v>1.5911612501775185</v>
      </c>
      <c r="AD147" s="42">
        <f t="shared" si="72"/>
        <v>1.7398825435903347</v>
      </c>
      <c r="AE147" s="42">
        <f t="shared" si="73"/>
        <v>2.0898158550303112</v>
      </c>
      <c r="AF147" s="42">
        <f t="shared" si="74"/>
        <v>2.4369349021136828</v>
      </c>
      <c r="AG147" s="42">
        <f t="shared" si="75"/>
        <v>2.896915200155989</v>
      </c>
      <c r="AH147" s="42">
        <f t="shared" si="76"/>
        <v>3.2720621252348905</v>
      </c>
      <c r="AI147" s="42">
        <f t="shared" si="77"/>
        <v>3.2160499047082385</v>
      </c>
      <c r="AJ147" s="42">
        <f t="shared" si="78"/>
        <v>2.8799608582122822</v>
      </c>
      <c r="AK147" s="42">
        <f t="shared" si="79"/>
        <v>2.2422657942577731</v>
      </c>
      <c r="AL147" s="42">
        <f t="shared" si="80"/>
        <v>2.0947796024633281</v>
      </c>
      <c r="AN147" s="43">
        <f t="shared" si="81"/>
        <v>45003</v>
      </c>
      <c r="AO147" s="47">
        <f t="shared" ca="1" si="83"/>
        <v>1.898080381022758</v>
      </c>
      <c r="AP147" s="47">
        <f t="shared" ca="1" si="83"/>
        <v>1.5766882440302707</v>
      </c>
      <c r="AQ147" s="47">
        <f t="shared" ca="1" si="83"/>
        <v>1.5911612501775185</v>
      </c>
      <c r="AR147" s="47">
        <f t="shared" ca="1" si="83"/>
        <v>1.7398825435903347</v>
      </c>
      <c r="AS147" s="47">
        <f t="shared" ca="1" si="83"/>
        <v>2.0898158550303112</v>
      </c>
      <c r="AT147" s="47">
        <f t="shared" ca="1" si="83"/>
        <v>2.4369349021136828</v>
      </c>
      <c r="AU147" s="47">
        <f t="shared" ca="1" si="83"/>
        <v>2.896915200155989</v>
      </c>
      <c r="AV147" s="47">
        <f t="shared" ca="1" si="83"/>
        <v>3.2720621252348905</v>
      </c>
      <c r="AW147" s="47">
        <f t="shared" ca="1" si="83"/>
        <v>3.2160499047082385</v>
      </c>
      <c r="AX147" s="47">
        <f t="shared" ca="1" si="83"/>
        <v>2.8799608582122822</v>
      </c>
      <c r="AY147" s="47">
        <f t="shared" ca="1" si="82"/>
        <v>2.2422657942577731</v>
      </c>
      <c r="AZ147" s="47">
        <f t="shared" ca="1" si="82"/>
        <v>2.0947796024633281</v>
      </c>
      <c r="BA147" s="47">
        <f t="shared" ca="1" si="82"/>
        <v>1.898080381022758</v>
      </c>
      <c r="BB147" s="47">
        <f t="shared" ca="1" si="82"/>
        <v>1.5766882440302707</v>
      </c>
      <c r="BC147" s="47">
        <f t="shared" ca="1" si="82"/>
        <v>1.5911612501775185</v>
      </c>
      <c r="BD147" s="47">
        <f t="shared" ca="1" si="82"/>
        <v>1.7398825435903347</v>
      </c>
      <c r="BE147" s="47">
        <f t="shared" ca="1" si="82"/>
        <v>2.0898158550303112</v>
      </c>
      <c r="BF147" s="47">
        <f t="shared" ca="1" si="82"/>
        <v>2.4369349021136828</v>
      </c>
      <c r="BG147" s="47">
        <f t="shared" ca="1" si="82"/>
        <v>2.896915200155989</v>
      </c>
      <c r="BH147" s="47">
        <f t="shared" ca="1" si="82"/>
        <v>3.2720621252348905</v>
      </c>
      <c r="BI147" s="47">
        <f t="shared" ca="1" si="68"/>
        <v>3.2160499047082385</v>
      </c>
      <c r="BJ147" s="47">
        <f t="shared" ca="1" si="68"/>
        <v>2.8799608582122822</v>
      </c>
      <c r="BK147" s="47">
        <f t="shared" ca="1" si="68"/>
        <v>2.2422657942577731</v>
      </c>
      <c r="BL147" s="47">
        <f t="shared" ca="1" si="68"/>
        <v>2.0947796024633281</v>
      </c>
      <c r="BM147" s="47">
        <f t="shared" ca="1" si="68"/>
        <v>1.898080381022758</v>
      </c>
      <c r="BN147" s="47">
        <f t="shared" ca="1" si="68"/>
        <v>1.5766882440302707</v>
      </c>
      <c r="BO147" s="47">
        <f t="shared" ca="1" si="68"/>
        <v>1.5911612501775185</v>
      </c>
      <c r="BP147" s="47">
        <f t="shared" ca="1" si="68"/>
        <v>1.7398825435903347</v>
      </c>
      <c r="BQ147" s="47">
        <f t="shared" ca="1" si="68"/>
        <v>2.0898158550303112</v>
      </c>
      <c r="BR147" s="47">
        <f t="shared" ca="1" si="68"/>
        <v>2.4369349021136828</v>
      </c>
      <c r="BS147" s="47">
        <f t="shared" ca="1" si="85"/>
        <v>2.896915200155989</v>
      </c>
      <c r="BT147" s="47">
        <f t="shared" ca="1" si="85"/>
        <v>3.2720621252348905</v>
      </c>
      <c r="BU147" s="47">
        <f t="shared" ca="1" si="85"/>
        <v>3.2160499047082385</v>
      </c>
      <c r="BV147" s="47">
        <f t="shared" ca="1" si="85"/>
        <v>2.8799608582122822</v>
      </c>
      <c r="BW147" s="47">
        <f t="shared" ca="1" si="85"/>
        <v>2.2422657942577731</v>
      </c>
      <c r="BX147" s="47">
        <f t="shared" ca="1" si="85"/>
        <v>2.0947796024633281</v>
      </c>
      <c r="BY147" s="47">
        <f t="shared" ca="1" si="85"/>
        <v>1.898080381022758</v>
      </c>
      <c r="BZ147" s="47">
        <f t="shared" ca="1" si="85"/>
        <v>1.5766882440302707</v>
      </c>
      <c r="CA147" s="47">
        <f t="shared" ca="1" si="85"/>
        <v>1.5911612501775185</v>
      </c>
      <c r="CB147" s="47">
        <f t="shared" ca="1" si="85"/>
        <v>1.7398825435903347</v>
      </c>
      <c r="CC147" s="47">
        <f t="shared" ca="1" si="84"/>
        <v>2.0898158550303112</v>
      </c>
      <c r="CD147" s="47">
        <f t="shared" ca="1" si="84"/>
        <v>2.4369349021136828</v>
      </c>
      <c r="CE147" s="47">
        <f t="shared" ca="1" si="84"/>
        <v>2.896915200155989</v>
      </c>
      <c r="CF147" s="47">
        <f t="shared" ca="1" si="84"/>
        <v>3.2720621252348905</v>
      </c>
      <c r="CG147" s="47">
        <f t="shared" ca="1" si="84"/>
        <v>3.2160499047082385</v>
      </c>
      <c r="CH147" s="47">
        <f t="shared" ca="1" si="84"/>
        <v>2.8799608582122822</v>
      </c>
      <c r="CI147" s="47">
        <f t="shared" ca="1" si="84"/>
        <v>2.2422657942577731</v>
      </c>
      <c r="CJ147" s="47">
        <f t="shared" ca="1" si="84"/>
        <v>2.0947796024633281</v>
      </c>
      <c r="CK147" s="47">
        <f t="shared" ca="1" si="84"/>
        <v>1.898080381022758</v>
      </c>
      <c r="CL147" s="47">
        <f t="shared" ca="1" si="84"/>
        <v>1.5766882440302707</v>
      </c>
      <c r="CM147" s="47">
        <f t="shared" ca="1" si="86"/>
        <v>1.5911612501775185</v>
      </c>
      <c r="CN147" s="47">
        <f t="shared" ca="1" si="86"/>
        <v>1.7398825435903347</v>
      </c>
      <c r="CO147" s="47">
        <f t="shared" ca="1" si="86"/>
        <v>2.0898158550303112</v>
      </c>
      <c r="CP147" s="47">
        <f t="shared" ca="1" si="86"/>
        <v>2.4369349021136828</v>
      </c>
      <c r="CQ147" s="47">
        <f t="shared" ca="1" si="86"/>
        <v>2.896915200155989</v>
      </c>
      <c r="CR147" s="47">
        <f t="shared" ca="1" si="86"/>
        <v>3.2720621252348905</v>
      </c>
      <c r="CS147" s="47">
        <f t="shared" ca="1" si="86"/>
        <v>3.2160499047082385</v>
      </c>
      <c r="CT147" s="47">
        <f t="shared" ca="1" si="86"/>
        <v>2.8799608582122822</v>
      </c>
      <c r="CU147" s="47">
        <f t="shared" ca="1" si="86"/>
        <v>2.2422657942577731</v>
      </c>
      <c r="CV147" s="47">
        <f t="shared" ca="1" si="86"/>
        <v>2.0947796024633281</v>
      </c>
      <c r="CW147" s="47">
        <f t="shared" ca="1" si="87"/>
        <v>1.898080381022758</v>
      </c>
      <c r="CX147" s="47">
        <f t="shared" ca="1" si="87"/>
        <v>1.5766882440302707</v>
      </c>
      <c r="CY147" s="47">
        <f t="shared" ca="1" si="87"/>
        <v>1.5911612501775185</v>
      </c>
      <c r="CZ147" s="47">
        <f t="shared" ca="1" si="87"/>
        <v>1.7398825435903347</v>
      </c>
      <c r="DA147" s="47">
        <f t="shared" ca="1" si="87"/>
        <v>2.0898158550303112</v>
      </c>
      <c r="DB147" s="47">
        <f t="shared" ca="1" si="87"/>
        <v>2.4369349021136828</v>
      </c>
      <c r="DC147" s="47">
        <f t="shared" ca="1" si="87"/>
        <v>2.896915200155989</v>
      </c>
      <c r="DD147" s="47">
        <f t="shared" ca="1" si="87"/>
        <v>3.2720621252348905</v>
      </c>
    </row>
    <row r="148" spans="1:108" x14ac:dyDescent="0.25">
      <c r="A148" s="40" t="s">
        <v>138</v>
      </c>
      <c r="B148" s="40">
        <v>2216</v>
      </c>
      <c r="C148" s="40" t="s">
        <v>38</v>
      </c>
      <c r="D148" s="40" t="s">
        <v>453</v>
      </c>
      <c r="E148" s="40" t="s">
        <v>130</v>
      </c>
      <c r="F148" s="40">
        <v>22</v>
      </c>
      <c r="G148" s="43">
        <v>45133</v>
      </c>
      <c r="I148" s="40" t="s">
        <v>79</v>
      </c>
      <c r="J148" s="40">
        <v>2</v>
      </c>
      <c r="K148" s="40" t="s">
        <v>33</v>
      </c>
      <c r="L148" s="40" t="s">
        <v>169</v>
      </c>
      <c r="M148" s="41"/>
      <c r="N148" s="41">
        <f>VLOOKUP($C148 &amp; $I148 &amp; $K148,FATOR!$A$3:$P$22,COLUMN(E$1),0)</f>
        <v>0.34510552382231963</v>
      </c>
      <c r="O148" s="41">
        <f>VLOOKUP($C148 &amp; $I148 &amp; $K148,FATOR!$A$3:$P$22,COLUMN(F$1),0)</f>
        <v>0.2866705898236856</v>
      </c>
      <c r="P148" s="41">
        <f>VLOOKUP($C148 &amp; $I148 &amp; $K148,FATOR!$A$3:$P$22,COLUMN(G$1),0)</f>
        <v>0.28930204548682154</v>
      </c>
      <c r="Q148" s="41">
        <f>VLOOKUP($C148 &amp; $I148 &amp; $K148,FATOR!$A$3:$P$22,COLUMN(H$1),0)</f>
        <v>0.31634228065278813</v>
      </c>
      <c r="R148" s="41">
        <f>VLOOKUP($C148 &amp; $I148 &amp; $K148,FATOR!$A$3:$P$22,COLUMN(I$1),0)</f>
        <v>0.37996651909642021</v>
      </c>
      <c r="S148" s="41">
        <f>VLOOKUP($C148 &amp; $I148 &amp; $K148,FATOR!$A$3:$P$22,COLUMN(J$1),0)</f>
        <v>0.44307907311157868</v>
      </c>
      <c r="T148" s="41">
        <f>VLOOKUP($C148 &amp; $I148 &amp; $K148,FATOR!$A$3:$P$22,COLUMN(K$1),0)</f>
        <v>0.5267118545738162</v>
      </c>
      <c r="U148" s="41">
        <f>VLOOKUP($C148 &amp; $I148 &amp; $K148,FATOR!$A$3:$P$22,COLUMN(L$1),0)</f>
        <v>0.5949203864063437</v>
      </c>
      <c r="V148" s="41">
        <f>VLOOKUP($C148 &amp; $I148 &amp; $K148,FATOR!$A$3:$P$22,COLUMN(M$1),0)</f>
        <v>0.58473634631058879</v>
      </c>
      <c r="W148" s="41">
        <f>VLOOKUP($C148 &amp; $I148 &amp; $K148,FATOR!$A$3:$P$22,COLUMN(N$1),0)</f>
        <v>0.52362924694768764</v>
      </c>
      <c r="X148" s="41">
        <f>VLOOKUP($C148 &amp; $I148 &amp; $K148,FATOR!$A$3:$P$22,COLUMN(O$1),0)</f>
        <v>0.40768468986504969</v>
      </c>
      <c r="Y148" s="41">
        <f>VLOOKUP($C148 &amp; $I148 &amp; $K148,FATOR!$A$3:$P$22,COLUMN(P$1),0)</f>
        <v>0.38086901862969602</v>
      </c>
      <c r="AA148" s="42">
        <f t="shared" si="69"/>
        <v>7.592321524091032</v>
      </c>
      <c r="AB148" s="42">
        <f t="shared" si="70"/>
        <v>6.306752976121083</v>
      </c>
      <c r="AC148" s="42">
        <f t="shared" si="71"/>
        <v>6.3646450007100741</v>
      </c>
      <c r="AD148" s="42">
        <f t="shared" si="72"/>
        <v>6.9595301743613387</v>
      </c>
      <c r="AE148" s="42">
        <f t="shared" si="73"/>
        <v>8.3592634201212448</v>
      </c>
      <c r="AF148" s="42">
        <f t="shared" si="74"/>
        <v>9.7477396084547312</v>
      </c>
      <c r="AG148" s="42">
        <f t="shared" si="75"/>
        <v>11.587660800623956</v>
      </c>
      <c r="AH148" s="42">
        <f t="shared" si="76"/>
        <v>13.088248500939562</v>
      </c>
      <c r="AI148" s="42">
        <f t="shared" si="77"/>
        <v>12.864199618832954</v>
      </c>
      <c r="AJ148" s="42">
        <f t="shared" si="78"/>
        <v>11.519843432849129</v>
      </c>
      <c r="AK148" s="42">
        <f t="shared" si="79"/>
        <v>8.9690631770310922</v>
      </c>
      <c r="AL148" s="42">
        <f t="shared" si="80"/>
        <v>8.3791184098533122</v>
      </c>
      <c r="AN148" s="43">
        <f t="shared" si="81"/>
        <v>45164</v>
      </c>
      <c r="AO148" s="47">
        <f t="shared" ca="1" si="83"/>
        <v>7.592321524091032</v>
      </c>
      <c r="AP148" s="47">
        <f t="shared" ca="1" si="83"/>
        <v>6.306752976121083</v>
      </c>
      <c r="AQ148" s="47">
        <f t="shared" ca="1" si="83"/>
        <v>6.3646450007100741</v>
      </c>
      <c r="AR148" s="47">
        <f t="shared" ca="1" si="83"/>
        <v>6.9595301743613387</v>
      </c>
      <c r="AS148" s="47">
        <f t="shared" ca="1" si="83"/>
        <v>8.3592634201212448</v>
      </c>
      <c r="AT148" s="47">
        <f t="shared" ca="1" si="83"/>
        <v>9.7477396084547312</v>
      </c>
      <c r="AU148" s="47">
        <f t="shared" ca="1" si="83"/>
        <v>11.587660800623956</v>
      </c>
      <c r="AV148" s="47">
        <f t="shared" ca="1" si="83"/>
        <v>13.088248500939562</v>
      </c>
      <c r="AW148" s="47">
        <f t="shared" ca="1" si="83"/>
        <v>12.864199618832954</v>
      </c>
      <c r="AX148" s="47">
        <f t="shared" ca="1" si="83"/>
        <v>11.519843432849129</v>
      </c>
      <c r="AY148" s="47">
        <f t="shared" ca="1" si="82"/>
        <v>8.9690631770310922</v>
      </c>
      <c r="AZ148" s="47">
        <f t="shared" ca="1" si="82"/>
        <v>8.3791184098533122</v>
      </c>
      <c r="BA148" s="47">
        <f t="shared" ca="1" si="82"/>
        <v>7.592321524091032</v>
      </c>
      <c r="BB148" s="47">
        <f t="shared" ca="1" si="82"/>
        <v>6.306752976121083</v>
      </c>
      <c r="BC148" s="47">
        <f t="shared" ca="1" si="82"/>
        <v>6.3646450007100741</v>
      </c>
      <c r="BD148" s="47">
        <f t="shared" ca="1" si="82"/>
        <v>6.9595301743613387</v>
      </c>
      <c r="BE148" s="47">
        <f t="shared" ca="1" si="82"/>
        <v>8.3592634201212448</v>
      </c>
      <c r="BF148" s="47">
        <f t="shared" ca="1" si="82"/>
        <v>9.7477396084547312</v>
      </c>
      <c r="BG148" s="47">
        <f t="shared" ca="1" si="82"/>
        <v>11.587660800623956</v>
      </c>
      <c r="BH148" s="47">
        <f t="shared" ca="1" si="82"/>
        <v>13.088248500939562</v>
      </c>
      <c r="BI148" s="47">
        <f t="shared" ca="1" si="68"/>
        <v>12.864199618832954</v>
      </c>
      <c r="BJ148" s="47">
        <f t="shared" ca="1" si="68"/>
        <v>11.519843432849129</v>
      </c>
      <c r="BK148" s="47">
        <f t="shared" ca="1" si="68"/>
        <v>8.9690631770310922</v>
      </c>
      <c r="BL148" s="47">
        <f t="shared" ca="1" si="68"/>
        <v>8.3791184098533122</v>
      </c>
      <c r="BM148" s="47">
        <f t="shared" ca="1" si="68"/>
        <v>7.592321524091032</v>
      </c>
      <c r="BN148" s="47">
        <f t="shared" ca="1" si="68"/>
        <v>6.306752976121083</v>
      </c>
      <c r="BO148" s="47">
        <f t="shared" ca="1" si="68"/>
        <v>6.3646450007100741</v>
      </c>
      <c r="BP148" s="47">
        <f t="shared" ca="1" si="68"/>
        <v>6.9595301743613387</v>
      </c>
      <c r="BQ148" s="47">
        <f t="shared" ca="1" si="68"/>
        <v>8.3592634201212448</v>
      </c>
      <c r="BR148" s="47">
        <f t="shared" ca="1" si="68"/>
        <v>9.7477396084547312</v>
      </c>
      <c r="BS148" s="47">
        <f t="shared" ca="1" si="85"/>
        <v>11.587660800623956</v>
      </c>
      <c r="BT148" s="47">
        <f t="shared" ca="1" si="85"/>
        <v>13.088248500939562</v>
      </c>
      <c r="BU148" s="47">
        <f t="shared" ca="1" si="85"/>
        <v>12.864199618832954</v>
      </c>
      <c r="BV148" s="47">
        <f t="shared" ca="1" si="85"/>
        <v>11.519843432849129</v>
      </c>
      <c r="BW148" s="47">
        <f t="shared" ca="1" si="85"/>
        <v>8.9690631770310922</v>
      </c>
      <c r="BX148" s="47">
        <f t="shared" ca="1" si="85"/>
        <v>8.3791184098533122</v>
      </c>
      <c r="BY148" s="47">
        <f t="shared" ca="1" si="85"/>
        <v>7.592321524091032</v>
      </c>
      <c r="BZ148" s="47">
        <f t="shared" ca="1" si="85"/>
        <v>6.306752976121083</v>
      </c>
      <c r="CA148" s="47">
        <f t="shared" ca="1" si="85"/>
        <v>6.3646450007100741</v>
      </c>
      <c r="CB148" s="47">
        <f t="shared" ca="1" si="85"/>
        <v>6.9595301743613387</v>
      </c>
      <c r="CC148" s="47">
        <f t="shared" ca="1" si="84"/>
        <v>8.3592634201212448</v>
      </c>
      <c r="CD148" s="47">
        <f t="shared" ca="1" si="84"/>
        <v>9.7477396084547312</v>
      </c>
      <c r="CE148" s="47">
        <f t="shared" ca="1" si="84"/>
        <v>11.587660800623956</v>
      </c>
      <c r="CF148" s="47">
        <f t="shared" ca="1" si="84"/>
        <v>13.088248500939562</v>
      </c>
      <c r="CG148" s="47">
        <f t="shared" ca="1" si="84"/>
        <v>12.864199618832954</v>
      </c>
      <c r="CH148" s="47">
        <f t="shared" ca="1" si="84"/>
        <v>11.519843432849129</v>
      </c>
      <c r="CI148" s="47">
        <f t="shared" ca="1" si="84"/>
        <v>8.9690631770310922</v>
      </c>
      <c r="CJ148" s="47">
        <f t="shared" ca="1" si="84"/>
        <v>8.3791184098533122</v>
      </c>
      <c r="CK148" s="47">
        <f t="shared" ca="1" si="84"/>
        <v>7.592321524091032</v>
      </c>
      <c r="CL148" s="47">
        <f t="shared" ca="1" si="84"/>
        <v>6.306752976121083</v>
      </c>
      <c r="CM148" s="47">
        <f t="shared" ca="1" si="86"/>
        <v>6.3646450007100741</v>
      </c>
      <c r="CN148" s="47">
        <f t="shared" ca="1" si="86"/>
        <v>6.9595301743613387</v>
      </c>
      <c r="CO148" s="47">
        <f t="shared" ca="1" si="86"/>
        <v>8.3592634201212448</v>
      </c>
      <c r="CP148" s="47">
        <f t="shared" ca="1" si="86"/>
        <v>9.7477396084547312</v>
      </c>
      <c r="CQ148" s="47">
        <f t="shared" ca="1" si="86"/>
        <v>11.587660800623956</v>
      </c>
      <c r="CR148" s="47">
        <f t="shared" ca="1" si="86"/>
        <v>13.088248500939562</v>
      </c>
      <c r="CS148" s="47">
        <f t="shared" ca="1" si="86"/>
        <v>12.864199618832954</v>
      </c>
      <c r="CT148" s="47">
        <f t="shared" ca="1" si="86"/>
        <v>11.519843432849129</v>
      </c>
      <c r="CU148" s="47">
        <f t="shared" ca="1" si="86"/>
        <v>8.9690631770310922</v>
      </c>
      <c r="CV148" s="47">
        <f t="shared" ca="1" si="86"/>
        <v>8.3791184098533122</v>
      </c>
      <c r="CW148" s="47">
        <f t="shared" ca="1" si="87"/>
        <v>7.592321524091032</v>
      </c>
      <c r="CX148" s="47">
        <f t="shared" ca="1" si="87"/>
        <v>6.306752976121083</v>
      </c>
      <c r="CY148" s="47">
        <f t="shared" ca="1" si="87"/>
        <v>6.3646450007100741</v>
      </c>
      <c r="CZ148" s="47">
        <f t="shared" ca="1" si="87"/>
        <v>6.9595301743613387</v>
      </c>
      <c r="DA148" s="47">
        <f t="shared" ca="1" si="87"/>
        <v>8.3592634201212448</v>
      </c>
      <c r="DB148" s="47">
        <f t="shared" ca="1" si="87"/>
        <v>9.7477396084547312</v>
      </c>
      <c r="DC148" s="47">
        <f t="shared" ca="1" si="87"/>
        <v>11.587660800623956</v>
      </c>
      <c r="DD148" s="47">
        <f t="shared" ca="1" si="87"/>
        <v>13.088248500939562</v>
      </c>
    </row>
    <row r="149" spans="1:108" x14ac:dyDescent="0.25">
      <c r="A149" s="40" t="s">
        <v>138</v>
      </c>
      <c r="B149" s="40">
        <v>2216</v>
      </c>
      <c r="C149" s="40" t="s">
        <v>38</v>
      </c>
      <c r="D149" s="40" t="s">
        <v>453</v>
      </c>
      <c r="E149" s="40" t="s">
        <v>160</v>
      </c>
      <c r="F149" s="40">
        <v>16.5</v>
      </c>
      <c r="G149" s="43">
        <v>45134</v>
      </c>
      <c r="I149" s="40" t="s">
        <v>79</v>
      </c>
      <c r="J149" s="40">
        <v>2</v>
      </c>
      <c r="K149" s="40" t="s">
        <v>33</v>
      </c>
      <c r="L149" s="40" t="s">
        <v>169</v>
      </c>
      <c r="M149" s="41"/>
      <c r="N149" s="41">
        <f>VLOOKUP($C149 &amp; $I149 &amp; $K149,FATOR!$A$3:$P$22,COLUMN(E$1),0)</f>
        <v>0.34510552382231963</v>
      </c>
      <c r="O149" s="41">
        <f>VLOOKUP($C149 &amp; $I149 &amp; $K149,FATOR!$A$3:$P$22,COLUMN(F$1),0)</f>
        <v>0.2866705898236856</v>
      </c>
      <c r="P149" s="41">
        <f>VLOOKUP($C149 &amp; $I149 &amp; $K149,FATOR!$A$3:$P$22,COLUMN(G$1),0)</f>
        <v>0.28930204548682154</v>
      </c>
      <c r="Q149" s="41">
        <f>VLOOKUP($C149 &amp; $I149 &amp; $K149,FATOR!$A$3:$P$22,COLUMN(H$1),0)</f>
        <v>0.31634228065278813</v>
      </c>
      <c r="R149" s="41">
        <f>VLOOKUP($C149 &amp; $I149 &amp; $K149,FATOR!$A$3:$P$22,COLUMN(I$1),0)</f>
        <v>0.37996651909642021</v>
      </c>
      <c r="S149" s="41">
        <f>VLOOKUP($C149 &amp; $I149 &amp; $K149,FATOR!$A$3:$P$22,COLUMN(J$1),0)</f>
        <v>0.44307907311157868</v>
      </c>
      <c r="T149" s="41">
        <f>VLOOKUP($C149 &amp; $I149 &amp; $K149,FATOR!$A$3:$P$22,COLUMN(K$1),0)</f>
        <v>0.5267118545738162</v>
      </c>
      <c r="U149" s="41">
        <f>VLOOKUP($C149 &amp; $I149 &amp; $K149,FATOR!$A$3:$P$22,COLUMN(L$1),0)</f>
        <v>0.5949203864063437</v>
      </c>
      <c r="V149" s="41">
        <f>VLOOKUP($C149 &amp; $I149 &amp; $K149,FATOR!$A$3:$P$22,COLUMN(M$1),0)</f>
        <v>0.58473634631058879</v>
      </c>
      <c r="W149" s="41">
        <f>VLOOKUP($C149 &amp; $I149 &amp; $K149,FATOR!$A$3:$P$22,COLUMN(N$1),0)</f>
        <v>0.52362924694768764</v>
      </c>
      <c r="X149" s="41">
        <f>VLOOKUP($C149 &amp; $I149 &amp; $K149,FATOR!$A$3:$P$22,COLUMN(O$1),0)</f>
        <v>0.40768468986504969</v>
      </c>
      <c r="Y149" s="41">
        <f>VLOOKUP($C149 &amp; $I149 &amp; $K149,FATOR!$A$3:$P$22,COLUMN(P$1),0)</f>
        <v>0.38086901862969602</v>
      </c>
      <c r="AA149" s="42">
        <f t="shared" si="69"/>
        <v>5.6942411430682736</v>
      </c>
      <c r="AB149" s="42">
        <f t="shared" si="70"/>
        <v>4.7300647320908125</v>
      </c>
      <c r="AC149" s="42">
        <f t="shared" si="71"/>
        <v>4.7734837505325549</v>
      </c>
      <c r="AD149" s="42">
        <f t="shared" si="72"/>
        <v>5.2196476307710045</v>
      </c>
      <c r="AE149" s="42">
        <f t="shared" si="73"/>
        <v>6.2694475650909336</v>
      </c>
      <c r="AF149" s="42">
        <f t="shared" si="74"/>
        <v>7.310804706341048</v>
      </c>
      <c r="AG149" s="42">
        <f t="shared" si="75"/>
        <v>8.6907456004679666</v>
      </c>
      <c r="AH149" s="42">
        <f t="shared" si="76"/>
        <v>9.816186375704671</v>
      </c>
      <c r="AI149" s="42">
        <f t="shared" si="77"/>
        <v>9.648149714124715</v>
      </c>
      <c r="AJ149" s="42">
        <f t="shared" si="78"/>
        <v>8.6398825746368466</v>
      </c>
      <c r="AK149" s="42">
        <f t="shared" si="79"/>
        <v>6.7267973827733201</v>
      </c>
      <c r="AL149" s="42">
        <f t="shared" si="80"/>
        <v>6.2843388073899842</v>
      </c>
      <c r="AN149" s="43">
        <f t="shared" si="81"/>
        <v>45165</v>
      </c>
      <c r="AO149" s="47">
        <f t="shared" ca="1" si="83"/>
        <v>5.6942411430682736</v>
      </c>
      <c r="AP149" s="47">
        <f t="shared" ca="1" si="83"/>
        <v>4.7300647320908125</v>
      </c>
      <c r="AQ149" s="47">
        <f t="shared" ca="1" si="83"/>
        <v>4.7734837505325549</v>
      </c>
      <c r="AR149" s="47">
        <f t="shared" ca="1" si="83"/>
        <v>5.2196476307710045</v>
      </c>
      <c r="AS149" s="47">
        <f t="shared" ca="1" si="83"/>
        <v>6.2694475650909336</v>
      </c>
      <c r="AT149" s="47">
        <f t="shared" ca="1" si="83"/>
        <v>7.310804706341048</v>
      </c>
      <c r="AU149" s="47">
        <f t="shared" ca="1" si="83"/>
        <v>8.6907456004679666</v>
      </c>
      <c r="AV149" s="47">
        <f t="shared" ca="1" si="83"/>
        <v>9.816186375704671</v>
      </c>
      <c r="AW149" s="47">
        <f t="shared" ca="1" si="83"/>
        <v>9.648149714124715</v>
      </c>
      <c r="AX149" s="47">
        <f t="shared" ca="1" si="83"/>
        <v>8.6398825746368466</v>
      </c>
      <c r="AY149" s="47">
        <f t="shared" ca="1" si="82"/>
        <v>6.7267973827733201</v>
      </c>
      <c r="AZ149" s="47">
        <f t="shared" ca="1" si="82"/>
        <v>6.2843388073899842</v>
      </c>
      <c r="BA149" s="47">
        <f t="shared" ca="1" si="82"/>
        <v>5.6942411430682736</v>
      </c>
      <c r="BB149" s="47">
        <f t="shared" ca="1" si="82"/>
        <v>4.7300647320908125</v>
      </c>
      <c r="BC149" s="47">
        <f t="shared" ca="1" si="82"/>
        <v>4.7734837505325549</v>
      </c>
      <c r="BD149" s="47">
        <f t="shared" ca="1" si="82"/>
        <v>5.2196476307710045</v>
      </c>
      <c r="BE149" s="47">
        <f t="shared" ca="1" si="82"/>
        <v>6.2694475650909336</v>
      </c>
      <c r="BF149" s="47">
        <f t="shared" ca="1" si="82"/>
        <v>7.310804706341048</v>
      </c>
      <c r="BG149" s="47">
        <f t="shared" ca="1" si="82"/>
        <v>8.6907456004679666</v>
      </c>
      <c r="BH149" s="47">
        <f t="shared" ca="1" si="82"/>
        <v>9.816186375704671</v>
      </c>
      <c r="BI149" s="47">
        <f t="shared" ca="1" si="68"/>
        <v>9.648149714124715</v>
      </c>
      <c r="BJ149" s="47">
        <f t="shared" ca="1" si="68"/>
        <v>8.6398825746368466</v>
      </c>
      <c r="BK149" s="47">
        <f t="shared" ca="1" si="68"/>
        <v>6.7267973827733201</v>
      </c>
      <c r="BL149" s="47">
        <f t="shared" ca="1" si="68"/>
        <v>6.2843388073899842</v>
      </c>
      <c r="BM149" s="47">
        <f t="shared" ca="1" si="68"/>
        <v>5.6942411430682736</v>
      </c>
      <c r="BN149" s="47">
        <f t="shared" ca="1" si="68"/>
        <v>4.7300647320908125</v>
      </c>
      <c r="BO149" s="47">
        <f t="shared" ca="1" si="68"/>
        <v>4.7734837505325549</v>
      </c>
      <c r="BP149" s="47">
        <f t="shared" ca="1" si="68"/>
        <v>5.2196476307710045</v>
      </c>
      <c r="BQ149" s="47">
        <f t="shared" ca="1" si="68"/>
        <v>6.2694475650909336</v>
      </c>
      <c r="BR149" s="47">
        <f t="shared" ca="1" si="68"/>
        <v>7.310804706341048</v>
      </c>
      <c r="BS149" s="47">
        <f t="shared" ca="1" si="85"/>
        <v>8.6907456004679666</v>
      </c>
      <c r="BT149" s="47">
        <f t="shared" ca="1" si="85"/>
        <v>9.816186375704671</v>
      </c>
      <c r="BU149" s="47">
        <f t="shared" ca="1" si="85"/>
        <v>9.648149714124715</v>
      </c>
      <c r="BV149" s="47">
        <f t="shared" ca="1" si="85"/>
        <v>8.6398825746368466</v>
      </c>
      <c r="BW149" s="47">
        <f t="shared" ca="1" si="85"/>
        <v>6.7267973827733201</v>
      </c>
      <c r="BX149" s="47">
        <f t="shared" ca="1" si="85"/>
        <v>6.2843388073899842</v>
      </c>
      <c r="BY149" s="47">
        <f t="shared" ca="1" si="85"/>
        <v>5.6942411430682736</v>
      </c>
      <c r="BZ149" s="47">
        <f t="shared" ca="1" si="85"/>
        <v>4.7300647320908125</v>
      </c>
      <c r="CA149" s="47">
        <f t="shared" ca="1" si="85"/>
        <v>4.7734837505325549</v>
      </c>
      <c r="CB149" s="47">
        <f t="shared" ca="1" si="85"/>
        <v>5.2196476307710045</v>
      </c>
      <c r="CC149" s="47">
        <f t="shared" ca="1" si="84"/>
        <v>6.2694475650909336</v>
      </c>
      <c r="CD149" s="47">
        <f t="shared" ca="1" si="84"/>
        <v>7.310804706341048</v>
      </c>
      <c r="CE149" s="47">
        <f t="shared" ca="1" si="84"/>
        <v>8.6907456004679666</v>
      </c>
      <c r="CF149" s="47">
        <f t="shared" ca="1" si="84"/>
        <v>9.816186375704671</v>
      </c>
      <c r="CG149" s="47">
        <f t="shared" ca="1" si="84"/>
        <v>9.648149714124715</v>
      </c>
      <c r="CH149" s="47">
        <f t="shared" ca="1" si="84"/>
        <v>8.6398825746368466</v>
      </c>
      <c r="CI149" s="47">
        <f t="shared" ca="1" si="84"/>
        <v>6.7267973827733201</v>
      </c>
      <c r="CJ149" s="47">
        <f t="shared" ca="1" si="84"/>
        <v>6.2843388073899842</v>
      </c>
      <c r="CK149" s="47">
        <f t="shared" ca="1" si="84"/>
        <v>5.6942411430682736</v>
      </c>
      <c r="CL149" s="47">
        <f t="shared" ca="1" si="84"/>
        <v>4.7300647320908125</v>
      </c>
      <c r="CM149" s="47">
        <f t="shared" ca="1" si="86"/>
        <v>4.7734837505325549</v>
      </c>
      <c r="CN149" s="47">
        <f t="shared" ca="1" si="86"/>
        <v>5.2196476307710045</v>
      </c>
      <c r="CO149" s="47">
        <f t="shared" ca="1" si="86"/>
        <v>6.2694475650909336</v>
      </c>
      <c r="CP149" s="47">
        <f t="shared" ca="1" si="86"/>
        <v>7.310804706341048</v>
      </c>
      <c r="CQ149" s="47">
        <f t="shared" ca="1" si="86"/>
        <v>8.6907456004679666</v>
      </c>
      <c r="CR149" s="47">
        <f t="shared" ca="1" si="86"/>
        <v>9.816186375704671</v>
      </c>
      <c r="CS149" s="47">
        <f t="shared" ca="1" si="86"/>
        <v>9.648149714124715</v>
      </c>
      <c r="CT149" s="47">
        <f t="shared" ca="1" si="86"/>
        <v>8.6398825746368466</v>
      </c>
      <c r="CU149" s="47">
        <f t="shared" ca="1" si="86"/>
        <v>6.7267973827733201</v>
      </c>
      <c r="CV149" s="47">
        <f t="shared" ca="1" si="86"/>
        <v>6.2843388073899842</v>
      </c>
      <c r="CW149" s="47">
        <f t="shared" ca="1" si="87"/>
        <v>5.6942411430682736</v>
      </c>
      <c r="CX149" s="47">
        <f t="shared" ca="1" si="87"/>
        <v>4.7300647320908125</v>
      </c>
      <c r="CY149" s="47">
        <f t="shared" ca="1" si="87"/>
        <v>4.7734837505325549</v>
      </c>
      <c r="CZ149" s="47">
        <f t="shared" ca="1" si="87"/>
        <v>5.2196476307710045</v>
      </c>
      <c r="DA149" s="47">
        <f t="shared" ca="1" si="87"/>
        <v>6.2694475650909336</v>
      </c>
      <c r="DB149" s="47">
        <f t="shared" ca="1" si="87"/>
        <v>7.310804706341048</v>
      </c>
      <c r="DC149" s="47">
        <f t="shared" ca="1" si="87"/>
        <v>8.6907456004679666</v>
      </c>
      <c r="DD149" s="47">
        <f t="shared" ca="1" si="87"/>
        <v>9.816186375704671</v>
      </c>
    </row>
    <row r="150" spans="1:108" x14ac:dyDescent="0.25">
      <c r="A150" s="40" t="s">
        <v>138</v>
      </c>
      <c r="B150" s="40">
        <v>2216</v>
      </c>
      <c r="C150" s="40" t="s">
        <v>38</v>
      </c>
      <c r="D150" s="40" t="s">
        <v>453</v>
      </c>
      <c r="E150" s="40" t="s">
        <v>136</v>
      </c>
      <c r="F150" s="40">
        <v>11</v>
      </c>
      <c r="G150" s="43">
        <v>45120</v>
      </c>
      <c r="I150" s="40" t="s">
        <v>79</v>
      </c>
      <c r="J150" s="40">
        <v>2</v>
      </c>
      <c r="K150" s="40" t="s">
        <v>33</v>
      </c>
      <c r="L150" s="40" t="s">
        <v>169</v>
      </c>
      <c r="M150" s="41"/>
      <c r="N150" s="41">
        <f>VLOOKUP($C150 &amp; $I150 &amp; $K150,FATOR!$A$3:$P$22,COLUMN(E$1),0)</f>
        <v>0.34510552382231963</v>
      </c>
      <c r="O150" s="41">
        <f>VLOOKUP($C150 &amp; $I150 &amp; $K150,FATOR!$A$3:$P$22,COLUMN(F$1),0)</f>
        <v>0.2866705898236856</v>
      </c>
      <c r="P150" s="41">
        <f>VLOOKUP($C150 &amp; $I150 &amp; $K150,FATOR!$A$3:$P$22,COLUMN(G$1),0)</f>
        <v>0.28930204548682154</v>
      </c>
      <c r="Q150" s="41">
        <f>VLOOKUP($C150 &amp; $I150 &amp; $K150,FATOR!$A$3:$P$22,COLUMN(H$1),0)</f>
        <v>0.31634228065278813</v>
      </c>
      <c r="R150" s="41">
        <f>VLOOKUP($C150 &amp; $I150 &amp; $K150,FATOR!$A$3:$P$22,COLUMN(I$1),0)</f>
        <v>0.37996651909642021</v>
      </c>
      <c r="S150" s="41">
        <f>VLOOKUP($C150 &amp; $I150 &amp; $K150,FATOR!$A$3:$P$22,COLUMN(J$1),0)</f>
        <v>0.44307907311157868</v>
      </c>
      <c r="T150" s="41">
        <f>VLOOKUP($C150 &amp; $I150 &amp; $K150,FATOR!$A$3:$P$22,COLUMN(K$1),0)</f>
        <v>0.5267118545738162</v>
      </c>
      <c r="U150" s="41">
        <f>VLOOKUP($C150 &amp; $I150 &amp; $K150,FATOR!$A$3:$P$22,COLUMN(L$1),0)</f>
        <v>0.5949203864063437</v>
      </c>
      <c r="V150" s="41">
        <f>VLOOKUP($C150 &amp; $I150 &amp; $K150,FATOR!$A$3:$P$22,COLUMN(M$1),0)</f>
        <v>0.58473634631058879</v>
      </c>
      <c r="W150" s="41">
        <f>VLOOKUP($C150 &amp; $I150 &amp; $K150,FATOR!$A$3:$P$22,COLUMN(N$1),0)</f>
        <v>0.52362924694768764</v>
      </c>
      <c r="X150" s="41">
        <f>VLOOKUP($C150 &amp; $I150 &amp; $K150,FATOR!$A$3:$P$22,COLUMN(O$1),0)</f>
        <v>0.40768468986504969</v>
      </c>
      <c r="Y150" s="41">
        <f>VLOOKUP($C150 &amp; $I150 &amp; $K150,FATOR!$A$3:$P$22,COLUMN(P$1),0)</f>
        <v>0.38086901862969602</v>
      </c>
      <c r="AA150" s="42">
        <f t="shared" si="69"/>
        <v>3.796160762045516</v>
      </c>
      <c r="AB150" s="42">
        <f t="shared" si="70"/>
        <v>3.1533764880605415</v>
      </c>
      <c r="AC150" s="42">
        <f t="shared" si="71"/>
        <v>3.1823225003550371</v>
      </c>
      <c r="AD150" s="42">
        <f t="shared" si="72"/>
        <v>3.4797650871806693</v>
      </c>
      <c r="AE150" s="42">
        <f t="shared" si="73"/>
        <v>4.1796317100606224</v>
      </c>
      <c r="AF150" s="42">
        <f t="shared" si="74"/>
        <v>4.8738698042273656</v>
      </c>
      <c r="AG150" s="42">
        <f t="shared" si="75"/>
        <v>5.793830400311978</v>
      </c>
      <c r="AH150" s="42">
        <f t="shared" si="76"/>
        <v>6.544124250469781</v>
      </c>
      <c r="AI150" s="42">
        <f t="shared" si="77"/>
        <v>6.432099809416477</v>
      </c>
      <c r="AJ150" s="42">
        <f t="shared" si="78"/>
        <v>5.7599217164245644</v>
      </c>
      <c r="AK150" s="42">
        <f t="shared" si="79"/>
        <v>4.4845315885155461</v>
      </c>
      <c r="AL150" s="42">
        <f t="shared" si="80"/>
        <v>4.1895592049266561</v>
      </c>
      <c r="AN150" s="43">
        <f t="shared" si="81"/>
        <v>45151</v>
      </c>
      <c r="AO150" s="47">
        <f t="shared" ca="1" si="83"/>
        <v>3.796160762045516</v>
      </c>
      <c r="AP150" s="47">
        <f t="shared" ca="1" si="83"/>
        <v>3.1533764880605415</v>
      </c>
      <c r="AQ150" s="47">
        <f t="shared" ca="1" si="83"/>
        <v>3.1823225003550371</v>
      </c>
      <c r="AR150" s="47">
        <f t="shared" ca="1" si="83"/>
        <v>3.4797650871806693</v>
      </c>
      <c r="AS150" s="47">
        <f t="shared" ca="1" si="83"/>
        <v>4.1796317100606224</v>
      </c>
      <c r="AT150" s="47">
        <f t="shared" ca="1" si="83"/>
        <v>4.8738698042273656</v>
      </c>
      <c r="AU150" s="47">
        <f t="shared" ca="1" si="83"/>
        <v>5.793830400311978</v>
      </c>
      <c r="AV150" s="47">
        <f t="shared" ca="1" si="83"/>
        <v>6.544124250469781</v>
      </c>
      <c r="AW150" s="47">
        <f t="shared" ca="1" si="83"/>
        <v>6.432099809416477</v>
      </c>
      <c r="AX150" s="47">
        <f t="shared" ca="1" si="83"/>
        <v>5.7599217164245644</v>
      </c>
      <c r="AY150" s="47">
        <f t="shared" ca="1" si="82"/>
        <v>4.4845315885155461</v>
      </c>
      <c r="AZ150" s="47">
        <f t="shared" ca="1" si="82"/>
        <v>4.1895592049266561</v>
      </c>
      <c r="BA150" s="47">
        <f t="shared" ca="1" si="82"/>
        <v>3.796160762045516</v>
      </c>
      <c r="BB150" s="47">
        <f t="shared" ca="1" si="82"/>
        <v>3.1533764880605415</v>
      </c>
      <c r="BC150" s="47">
        <f t="shared" ca="1" si="82"/>
        <v>3.1823225003550371</v>
      </c>
      <c r="BD150" s="47">
        <f t="shared" ca="1" si="82"/>
        <v>3.4797650871806693</v>
      </c>
      <c r="BE150" s="47">
        <f t="shared" ca="1" si="82"/>
        <v>4.1796317100606224</v>
      </c>
      <c r="BF150" s="47">
        <f t="shared" ca="1" si="82"/>
        <v>4.8738698042273656</v>
      </c>
      <c r="BG150" s="47">
        <f t="shared" ca="1" si="82"/>
        <v>5.793830400311978</v>
      </c>
      <c r="BH150" s="47">
        <f t="shared" ca="1" si="82"/>
        <v>6.544124250469781</v>
      </c>
      <c r="BI150" s="47">
        <f t="shared" ca="1" si="68"/>
        <v>6.432099809416477</v>
      </c>
      <c r="BJ150" s="47">
        <f t="shared" ref="BI150:BR175" ca="1" si="88">IF($AN150&lt;=BJ$1,HLOOKUP(MONTH(BJ$1),$AA:$AL,ROW($AO150),0),"")</f>
        <v>5.7599217164245644</v>
      </c>
      <c r="BK150" s="47">
        <f t="shared" ca="1" si="88"/>
        <v>4.4845315885155461</v>
      </c>
      <c r="BL150" s="47">
        <f t="shared" ca="1" si="88"/>
        <v>4.1895592049266561</v>
      </c>
      <c r="BM150" s="47">
        <f t="shared" ca="1" si="88"/>
        <v>3.796160762045516</v>
      </c>
      <c r="BN150" s="47">
        <f t="shared" ca="1" si="88"/>
        <v>3.1533764880605415</v>
      </c>
      <c r="BO150" s="47">
        <f t="shared" ca="1" si="88"/>
        <v>3.1823225003550371</v>
      </c>
      <c r="BP150" s="47">
        <f t="shared" ca="1" si="88"/>
        <v>3.4797650871806693</v>
      </c>
      <c r="BQ150" s="47">
        <f t="shared" ca="1" si="88"/>
        <v>4.1796317100606224</v>
      </c>
      <c r="BR150" s="47">
        <f t="shared" ca="1" si="88"/>
        <v>4.8738698042273656</v>
      </c>
      <c r="BS150" s="47">
        <f t="shared" ca="1" si="85"/>
        <v>5.793830400311978</v>
      </c>
      <c r="BT150" s="47">
        <f t="shared" ca="1" si="85"/>
        <v>6.544124250469781</v>
      </c>
      <c r="BU150" s="47">
        <f t="shared" ca="1" si="85"/>
        <v>6.432099809416477</v>
      </c>
      <c r="BV150" s="47">
        <f t="shared" ca="1" si="85"/>
        <v>5.7599217164245644</v>
      </c>
      <c r="BW150" s="47">
        <f t="shared" ca="1" si="85"/>
        <v>4.4845315885155461</v>
      </c>
      <c r="BX150" s="47">
        <f t="shared" ca="1" si="85"/>
        <v>4.1895592049266561</v>
      </c>
      <c r="BY150" s="47">
        <f t="shared" ca="1" si="85"/>
        <v>3.796160762045516</v>
      </c>
      <c r="BZ150" s="47">
        <f t="shared" ca="1" si="85"/>
        <v>3.1533764880605415</v>
      </c>
      <c r="CA150" s="47">
        <f t="shared" ca="1" si="85"/>
        <v>3.1823225003550371</v>
      </c>
      <c r="CB150" s="47">
        <f t="shared" ca="1" si="85"/>
        <v>3.4797650871806693</v>
      </c>
      <c r="CC150" s="47">
        <f t="shared" ca="1" si="84"/>
        <v>4.1796317100606224</v>
      </c>
      <c r="CD150" s="47">
        <f t="shared" ca="1" si="84"/>
        <v>4.8738698042273656</v>
      </c>
      <c r="CE150" s="47">
        <f t="shared" ca="1" si="84"/>
        <v>5.793830400311978</v>
      </c>
      <c r="CF150" s="47">
        <f t="shared" ca="1" si="84"/>
        <v>6.544124250469781</v>
      </c>
      <c r="CG150" s="47">
        <f t="shared" ca="1" si="84"/>
        <v>6.432099809416477</v>
      </c>
      <c r="CH150" s="47">
        <f t="shared" ca="1" si="84"/>
        <v>5.7599217164245644</v>
      </c>
      <c r="CI150" s="47">
        <f t="shared" ca="1" si="84"/>
        <v>4.4845315885155461</v>
      </c>
      <c r="CJ150" s="47">
        <f t="shared" ca="1" si="84"/>
        <v>4.1895592049266561</v>
      </c>
      <c r="CK150" s="47">
        <f t="shared" ca="1" si="84"/>
        <v>3.796160762045516</v>
      </c>
      <c r="CL150" s="47">
        <f t="shared" ca="1" si="84"/>
        <v>3.1533764880605415</v>
      </c>
      <c r="CM150" s="47">
        <f t="shared" ca="1" si="86"/>
        <v>3.1823225003550371</v>
      </c>
      <c r="CN150" s="47">
        <f t="shared" ca="1" si="86"/>
        <v>3.4797650871806693</v>
      </c>
      <c r="CO150" s="47">
        <f t="shared" ca="1" si="86"/>
        <v>4.1796317100606224</v>
      </c>
      <c r="CP150" s="47">
        <f t="shared" ca="1" si="86"/>
        <v>4.8738698042273656</v>
      </c>
      <c r="CQ150" s="47">
        <f t="shared" ca="1" si="86"/>
        <v>5.793830400311978</v>
      </c>
      <c r="CR150" s="47">
        <f t="shared" ca="1" si="86"/>
        <v>6.544124250469781</v>
      </c>
      <c r="CS150" s="47">
        <f t="shared" ca="1" si="86"/>
        <v>6.432099809416477</v>
      </c>
      <c r="CT150" s="47">
        <f t="shared" ca="1" si="86"/>
        <v>5.7599217164245644</v>
      </c>
      <c r="CU150" s="47">
        <f t="shared" ca="1" si="86"/>
        <v>4.4845315885155461</v>
      </c>
      <c r="CV150" s="47">
        <f t="shared" ca="1" si="86"/>
        <v>4.1895592049266561</v>
      </c>
      <c r="CW150" s="47">
        <f t="shared" ca="1" si="87"/>
        <v>3.796160762045516</v>
      </c>
      <c r="CX150" s="47">
        <f t="shared" ca="1" si="87"/>
        <v>3.1533764880605415</v>
      </c>
      <c r="CY150" s="47">
        <f t="shared" ca="1" si="87"/>
        <v>3.1823225003550371</v>
      </c>
      <c r="CZ150" s="47">
        <f t="shared" ca="1" si="87"/>
        <v>3.4797650871806693</v>
      </c>
      <c r="DA150" s="47">
        <f t="shared" ca="1" si="87"/>
        <v>4.1796317100606224</v>
      </c>
      <c r="DB150" s="47">
        <f t="shared" ca="1" si="87"/>
        <v>4.8738698042273656</v>
      </c>
      <c r="DC150" s="47">
        <f t="shared" ca="1" si="87"/>
        <v>5.793830400311978</v>
      </c>
      <c r="DD150" s="47">
        <f t="shared" ca="1" si="87"/>
        <v>6.544124250469781</v>
      </c>
    </row>
    <row r="151" spans="1:108" x14ac:dyDescent="0.25">
      <c r="A151" s="40" t="s">
        <v>138</v>
      </c>
      <c r="B151" s="40">
        <v>2067</v>
      </c>
      <c r="C151" s="40" t="s">
        <v>38</v>
      </c>
      <c r="D151" s="40" t="s">
        <v>454</v>
      </c>
      <c r="E151" s="40" t="s">
        <v>130</v>
      </c>
      <c r="F151" s="40">
        <v>5.5</v>
      </c>
      <c r="G151" s="43">
        <v>45217</v>
      </c>
      <c r="I151" s="40" t="s">
        <v>79</v>
      </c>
      <c r="J151" s="40">
        <v>2</v>
      </c>
      <c r="K151" s="40" t="s">
        <v>33</v>
      </c>
      <c r="L151" s="40" t="s">
        <v>193</v>
      </c>
      <c r="M151" s="41"/>
      <c r="N151" s="41">
        <f>VLOOKUP($C151 &amp; $I151 &amp; $K151,FATOR!$A$3:$P$22,COLUMN(E$1),0)</f>
        <v>0.34510552382231963</v>
      </c>
      <c r="O151" s="41">
        <f>VLOOKUP($C151 &amp; $I151 &amp; $K151,FATOR!$A$3:$P$22,COLUMN(F$1),0)</f>
        <v>0.2866705898236856</v>
      </c>
      <c r="P151" s="41">
        <f>VLOOKUP($C151 &amp; $I151 &amp; $K151,FATOR!$A$3:$P$22,COLUMN(G$1),0)</f>
        <v>0.28930204548682154</v>
      </c>
      <c r="Q151" s="41">
        <f>VLOOKUP($C151 &amp; $I151 &amp; $K151,FATOR!$A$3:$P$22,COLUMN(H$1),0)</f>
        <v>0.31634228065278813</v>
      </c>
      <c r="R151" s="41">
        <f>VLOOKUP($C151 &amp; $I151 &amp; $K151,FATOR!$A$3:$P$22,COLUMN(I$1),0)</f>
        <v>0.37996651909642021</v>
      </c>
      <c r="S151" s="41">
        <f>VLOOKUP($C151 &amp; $I151 &amp; $K151,FATOR!$A$3:$P$22,COLUMN(J$1),0)</f>
        <v>0.44307907311157868</v>
      </c>
      <c r="T151" s="41">
        <f>VLOOKUP($C151 &amp; $I151 &amp; $K151,FATOR!$A$3:$P$22,COLUMN(K$1),0)</f>
        <v>0.5267118545738162</v>
      </c>
      <c r="U151" s="41">
        <f>VLOOKUP($C151 &amp; $I151 &amp; $K151,FATOR!$A$3:$P$22,COLUMN(L$1),0)</f>
        <v>0.5949203864063437</v>
      </c>
      <c r="V151" s="41">
        <f>VLOOKUP($C151 &amp; $I151 &amp; $K151,FATOR!$A$3:$P$22,COLUMN(M$1),0)</f>
        <v>0.58473634631058879</v>
      </c>
      <c r="W151" s="41">
        <f>VLOOKUP($C151 &amp; $I151 &amp; $K151,FATOR!$A$3:$P$22,COLUMN(N$1),0)</f>
        <v>0.52362924694768764</v>
      </c>
      <c r="X151" s="41">
        <f>VLOOKUP($C151 &amp; $I151 &amp; $K151,FATOR!$A$3:$P$22,COLUMN(O$1),0)</f>
        <v>0.40768468986504969</v>
      </c>
      <c r="Y151" s="41">
        <f>VLOOKUP($C151 &amp; $I151 &amp; $K151,FATOR!$A$3:$P$22,COLUMN(P$1),0)</f>
        <v>0.38086901862969602</v>
      </c>
      <c r="AA151" s="42">
        <f t="shared" si="69"/>
        <v>1.898080381022758</v>
      </c>
      <c r="AB151" s="42">
        <f t="shared" si="70"/>
        <v>1.5766882440302707</v>
      </c>
      <c r="AC151" s="42">
        <f t="shared" si="71"/>
        <v>1.5911612501775185</v>
      </c>
      <c r="AD151" s="42">
        <f t="shared" si="72"/>
        <v>1.7398825435903347</v>
      </c>
      <c r="AE151" s="42">
        <f t="shared" si="73"/>
        <v>2.0898158550303112</v>
      </c>
      <c r="AF151" s="42">
        <f t="shared" si="74"/>
        <v>2.4369349021136828</v>
      </c>
      <c r="AG151" s="42">
        <f t="shared" si="75"/>
        <v>2.896915200155989</v>
      </c>
      <c r="AH151" s="42">
        <f t="shared" si="76"/>
        <v>3.2720621252348905</v>
      </c>
      <c r="AI151" s="42">
        <f t="shared" si="77"/>
        <v>3.2160499047082385</v>
      </c>
      <c r="AJ151" s="42">
        <f t="shared" si="78"/>
        <v>2.8799608582122822</v>
      </c>
      <c r="AK151" s="42">
        <f t="shared" si="79"/>
        <v>2.2422657942577731</v>
      </c>
      <c r="AL151" s="42">
        <f t="shared" si="80"/>
        <v>2.0947796024633281</v>
      </c>
      <c r="AN151" s="43">
        <f t="shared" si="81"/>
        <v>45248</v>
      </c>
      <c r="AO151" s="47">
        <f t="shared" ca="1" si="83"/>
        <v>1.898080381022758</v>
      </c>
      <c r="AP151" s="47">
        <f t="shared" ca="1" si="83"/>
        <v>1.5766882440302707</v>
      </c>
      <c r="AQ151" s="47">
        <f t="shared" ca="1" si="83"/>
        <v>1.5911612501775185</v>
      </c>
      <c r="AR151" s="47">
        <f t="shared" ca="1" si="83"/>
        <v>1.7398825435903347</v>
      </c>
      <c r="AS151" s="47">
        <f t="shared" ca="1" si="83"/>
        <v>2.0898158550303112</v>
      </c>
      <c r="AT151" s="47">
        <f t="shared" ca="1" si="83"/>
        <v>2.4369349021136828</v>
      </c>
      <c r="AU151" s="47">
        <f t="shared" ca="1" si="83"/>
        <v>2.896915200155989</v>
      </c>
      <c r="AV151" s="47">
        <f t="shared" ca="1" si="83"/>
        <v>3.2720621252348905</v>
      </c>
      <c r="AW151" s="47">
        <f t="shared" ca="1" si="83"/>
        <v>3.2160499047082385</v>
      </c>
      <c r="AX151" s="47">
        <f t="shared" ca="1" si="83"/>
        <v>2.8799608582122822</v>
      </c>
      <c r="AY151" s="47">
        <f t="shared" ca="1" si="82"/>
        <v>2.2422657942577731</v>
      </c>
      <c r="AZ151" s="47">
        <f t="shared" ca="1" si="82"/>
        <v>2.0947796024633281</v>
      </c>
      <c r="BA151" s="47">
        <f t="shared" ca="1" si="82"/>
        <v>1.898080381022758</v>
      </c>
      <c r="BB151" s="47">
        <f t="shared" ca="1" si="82"/>
        <v>1.5766882440302707</v>
      </c>
      <c r="BC151" s="47">
        <f t="shared" ca="1" si="82"/>
        <v>1.5911612501775185</v>
      </c>
      <c r="BD151" s="47">
        <f t="shared" ca="1" si="82"/>
        <v>1.7398825435903347</v>
      </c>
      <c r="BE151" s="47">
        <f t="shared" ca="1" si="82"/>
        <v>2.0898158550303112</v>
      </c>
      <c r="BF151" s="47">
        <f t="shared" ca="1" si="82"/>
        <v>2.4369349021136828</v>
      </c>
      <c r="BG151" s="47">
        <f t="shared" ca="1" si="82"/>
        <v>2.896915200155989</v>
      </c>
      <c r="BH151" s="47">
        <f t="shared" ca="1" si="82"/>
        <v>3.2720621252348905</v>
      </c>
      <c r="BI151" s="47">
        <f t="shared" ca="1" si="88"/>
        <v>3.2160499047082385</v>
      </c>
      <c r="BJ151" s="47">
        <f t="shared" ca="1" si="88"/>
        <v>2.8799608582122822</v>
      </c>
      <c r="BK151" s="47">
        <f t="shared" ca="1" si="88"/>
        <v>2.2422657942577731</v>
      </c>
      <c r="BL151" s="47">
        <f t="shared" ca="1" si="88"/>
        <v>2.0947796024633281</v>
      </c>
      <c r="BM151" s="47">
        <f t="shared" ca="1" si="88"/>
        <v>1.898080381022758</v>
      </c>
      <c r="BN151" s="47">
        <f t="shared" ca="1" si="88"/>
        <v>1.5766882440302707</v>
      </c>
      <c r="BO151" s="47">
        <f t="shared" ca="1" si="88"/>
        <v>1.5911612501775185</v>
      </c>
      <c r="BP151" s="47">
        <f t="shared" ca="1" si="88"/>
        <v>1.7398825435903347</v>
      </c>
      <c r="BQ151" s="47">
        <f t="shared" ca="1" si="88"/>
        <v>2.0898158550303112</v>
      </c>
      <c r="BR151" s="47">
        <f t="shared" ca="1" si="88"/>
        <v>2.4369349021136828</v>
      </c>
      <c r="BS151" s="47">
        <f t="shared" ca="1" si="85"/>
        <v>2.896915200155989</v>
      </c>
      <c r="BT151" s="47">
        <f t="shared" ca="1" si="85"/>
        <v>3.2720621252348905</v>
      </c>
      <c r="BU151" s="47">
        <f t="shared" ca="1" si="85"/>
        <v>3.2160499047082385</v>
      </c>
      <c r="BV151" s="47">
        <f t="shared" ca="1" si="85"/>
        <v>2.8799608582122822</v>
      </c>
      <c r="BW151" s="47">
        <f t="shared" ca="1" si="85"/>
        <v>2.2422657942577731</v>
      </c>
      <c r="BX151" s="47">
        <f t="shared" ca="1" si="85"/>
        <v>2.0947796024633281</v>
      </c>
      <c r="BY151" s="47">
        <f t="shared" ca="1" si="85"/>
        <v>1.898080381022758</v>
      </c>
      <c r="BZ151" s="47">
        <f t="shared" ca="1" si="85"/>
        <v>1.5766882440302707</v>
      </c>
      <c r="CA151" s="47">
        <f t="shared" ca="1" si="85"/>
        <v>1.5911612501775185</v>
      </c>
      <c r="CB151" s="47">
        <f t="shared" ca="1" si="85"/>
        <v>1.7398825435903347</v>
      </c>
      <c r="CC151" s="47">
        <f t="shared" ca="1" si="84"/>
        <v>2.0898158550303112</v>
      </c>
      <c r="CD151" s="47">
        <f t="shared" ca="1" si="84"/>
        <v>2.4369349021136828</v>
      </c>
      <c r="CE151" s="47">
        <f t="shared" ca="1" si="84"/>
        <v>2.896915200155989</v>
      </c>
      <c r="CF151" s="47">
        <f t="shared" ca="1" si="84"/>
        <v>3.2720621252348905</v>
      </c>
      <c r="CG151" s="47">
        <f t="shared" ca="1" si="84"/>
        <v>3.2160499047082385</v>
      </c>
      <c r="CH151" s="47">
        <f t="shared" ca="1" si="84"/>
        <v>2.8799608582122822</v>
      </c>
      <c r="CI151" s="47">
        <f t="shared" ca="1" si="84"/>
        <v>2.2422657942577731</v>
      </c>
      <c r="CJ151" s="47">
        <f t="shared" ca="1" si="84"/>
        <v>2.0947796024633281</v>
      </c>
      <c r="CK151" s="47">
        <f t="shared" ca="1" si="84"/>
        <v>1.898080381022758</v>
      </c>
      <c r="CL151" s="47">
        <f t="shared" ca="1" si="84"/>
        <v>1.5766882440302707</v>
      </c>
      <c r="CM151" s="47">
        <f t="shared" ca="1" si="86"/>
        <v>1.5911612501775185</v>
      </c>
      <c r="CN151" s="47">
        <f t="shared" ca="1" si="86"/>
        <v>1.7398825435903347</v>
      </c>
      <c r="CO151" s="47">
        <f t="shared" ca="1" si="86"/>
        <v>2.0898158550303112</v>
      </c>
      <c r="CP151" s="47">
        <f t="shared" ca="1" si="86"/>
        <v>2.4369349021136828</v>
      </c>
      <c r="CQ151" s="47">
        <f t="shared" ca="1" si="86"/>
        <v>2.896915200155989</v>
      </c>
      <c r="CR151" s="47">
        <f t="shared" ca="1" si="86"/>
        <v>3.2720621252348905</v>
      </c>
      <c r="CS151" s="47">
        <f t="shared" ca="1" si="86"/>
        <v>3.2160499047082385</v>
      </c>
      <c r="CT151" s="47">
        <f t="shared" ca="1" si="86"/>
        <v>2.8799608582122822</v>
      </c>
      <c r="CU151" s="47">
        <f t="shared" ca="1" si="86"/>
        <v>2.2422657942577731</v>
      </c>
      <c r="CV151" s="47">
        <f t="shared" ca="1" si="86"/>
        <v>2.0947796024633281</v>
      </c>
      <c r="CW151" s="47">
        <f t="shared" ca="1" si="87"/>
        <v>1.898080381022758</v>
      </c>
      <c r="CX151" s="47">
        <f t="shared" ca="1" si="87"/>
        <v>1.5766882440302707</v>
      </c>
      <c r="CY151" s="47">
        <f t="shared" ca="1" si="87"/>
        <v>1.5911612501775185</v>
      </c>
      <c r="CZ151" s="47">
        <f t="shared" ca="1" si="87"/>
        <v>1.7398825435903347</v>
      </c>
      <c r="DA151" s="47">
        <f t="shared" ca="1" si="87"/>
        <v>2.0898158550303112</v>
      </c>
      <c r="DB151" s="47">
        <f t="shared" ca="1" si="87"/>
        <v>2.4369349021136828</v>
      </c>
      <c r="DC151" s="47">
        <f t="shared" ca="1" si="87"/>
        <v>2.896915200155989</v>
      </c>
      <c r="DD151" s="47">
        <f t="shared" ca="1" si="87"/>
        <v>3.2720621252348905</v>
      </c>
    </row>
    <row r="152" spans="1:108" x14ac:dyDescent="0.25">
      <c r="A152" s="40" t="s">
        <v>138</v>
      </c>
      <c r="B152" s="40">
        <v>2067</v>
      </c>
      <c r="C152" s="40" t="s">
        <v>38</v>
      </c>
      <c r="D152" s="40" t="s">
        <v>454</v>
      </c>
      <c r="E152" s="40" t="s">
        <v>160</v>
      </c>
      <c r="F152" s="40">
        <v>38.5</v>
      </c>
      <c r="G152" s="43">
        <v>44980</v>
      </c>
      <c r="I152" s="40" t="s">
        <v>79</v>
      </c>
      <c r="J152" s="40">
        <v>2</v>
      </c>
      <c r="K152" s="40" t="s">
        <v>33</v>
      </c>
      <c r="L152" s="40" t="s">
        <v>193</v>
      </c>
      <c r="M152" s="41"/>
      <c r="N152" s="41">
        <f>VLOOKUP($C152 &amp; $I152 &amp; $K152,FATOR!$A$3:$P$22,COLUMN(E$1),0)</f>
        <v>0.34510552382231963</v>
      </c>
      <c r="O152" s="41">
        <f>VLOOKUP($C152 &amp; $I152 &amp; $K152,FATOR!$A$3:$P$22,COLUMN(F$1),0)</f>
        <v>0.2866705898236856</v>
      </c>
      <c r="P152" s="41">
        <f>VLOOKUP($C152 &amp; $I152 &amp; $K152,FATOR!$A$3:$P$22,COLUMN(G$1),0)</f>
        <v>0.28930204548682154</v>
      </c>
      <c r="Q152" s="41">
        <f>VLOOKUP($C152 &amp; $I152 &amp; $K152,FATOR!$A$3:$P$22,COLUMN(H$1),0)</f>
        <v>0.31634228065278813</v>
      </c>
      <c r="R152" s="41">
        <f>VLOOKUP($C152 &amp; $I152 &amp; $K152,FATOR!$A$3:$P$22,COLUMN(I$1),0)</f>
        <v>0.37996651909642021</v>
      </c>
      <c r="S152" s="41">
        <f>VLOOKUP($C152 &amp; $I152 &amp; $K152,FATOR!$A$3:$P$22,COLUMN(J$1),0)</f>
        <v>0.44307907311157868</v>
      </c>
      <c r="T152" s="41">
        <f>VLOOKUP($C152 &amp; $I152 &amp; $K152,FATOR!$A$3:$P$22,COLUMN(K$1),0)</f>
        <v>0.5267118545738162</v>
      </c>
      <c r="U152" s="41">
        <f>VLOOKUP($C152 &amp; $I152 &amp; $K152,FATOR!$A$3:$P$22,COLUMN(L$1),0)</f>
        <v>0.5949203864063437</v>
      </c>
      <c r="V152" s="41">
        <f>VLOOKUP($C152 &amp; $I152 &amp; $K152,FATOR!$A$3:$P$22,COLUMN(M$1),0)</f>
        <v>0.58473634631058879</v>
      </c>
      <c r="W152" s="41">
        <f>VLOOKUP($C152 &amp; $I152 &amp; $K152,FATOR!$A$3:$P$22,COLUMN(N$1),0)</f>
        <v>0.52362924694768764</v>
      </c>
      <c r="X152" s="41">
        <f>VLOOKUP($C152 &amp; $I152 &amp; $K152,FATOR!$A$3:$P$22,COLUMN(O$1),0)</f>
        <v>0.40768468986504969</v>
      </c>
      <c r="Y152" s="41">
        <f>VLOOKUP($C152 &amp; $I152 &amp; $K152,FATOR!$A$3:$P$22,COLUMN(P$1),0)</f>
        <v>0.38086901862969602</v>
      </c>
      <c r="AA152" s="42">
        <f t="shared" si="69"/>
        <v>13.286562667159306</v>
      </c>
      <c r="AB152" s="42">
        <f t="shared" si="70"/>
        <v>11.036817708211895</v>
      </c>
      <c r="AC152" s="42">
        <f t="shared" si="71"/>
        <v>11.138128751242629</v>
      </c>
      <c r="AD152" s="42">
        <f t="shared" si="72"/>
        <v>12.179177805132342</v>
      </c>
      <c r="AE152" s="42">
        <f t="shared" si="73"/>
        <v>14.628710985212178</v>
      </c>
      <c r="AF152" s="42">
        <f t="shared" si="74"/>
        <v>17.058544314795778</v>
      </c>
      <c r="AG152" s="42">
        <f t="shared" si="75"/>
        <v>20.278406401091924</v>
      </c>
      <c r="AH152" s="42">
        <f t="shared" si="76"/>
        <v>22.904434876644231</v>
      </c>
      <c r="AI152" s="42">
        <f t="shared" si="77"/>
        <v>22.512349332957669</v>
      </c>
      <c r="AJ152" s="42">
        <f t="shared" si="78"/>
        <v>20.159726007485975</v>
      </c>
      <c r="AK152" s="42">
        <f t="shared" si="79"/>
        <v>15.695860559804412</v>
      </c>
      <c r="AL152" s="42">
        <f t="shared" si="80"/>
        <v>14.663457217243296</v>
      </c>
      <c r="AN152" s="43">
        <f t="shared" si="81"/>
        <v>45011</v>
      </c>
      <c r="AO152" s="47">
        <f t="shared" ca="1" si="83"/>
        <v>13.286562667159306</v>
      </c>
      <c r="AP152" s="47">
        <f t="shared" ca="1" si="83"/>
        <v>11.036817708211895</v>
      </c>
      <c r="AQ152" s="47">
        <f t="shared" ca="1" si="83"/>
        <v>11.138128751242629</v>
      </c>
      <c r="AR152" s="47">
        <f t="shared" ca="1" si="83"/>
        <v>12.179177805132342</v>
      </c>
      <c r="AS152" s="47">
        <f t="shared" ca="1" si="83"/>
        <v>14.628710985212178</v>
      </c>
      <c r="AT152" s="47">
        <f t="shared" ca="1" si="83"/>
        <v>17.058544314795778</v>
      </c>
      <c r="AU152" s="47">
        <f t="shared" ca="1" si="83"/>
        <v>20.278406401091924</v>
      </c>
      <c r="AV152" s="47">
        <f t="shared" ca="1" si="83"/>
        <v>22.904434876644231</v>
      </c>
      <c r="AW152" s="47">
        <f t="shared" ca="1" si="83"/>
        <v>22.512349332957669</v>
      </c>
      <c r="AX152" s="47">
        <f t="shared" ca="1" si="83"/>
        <v>20.159726007485975</v>
      </c>
      <c r="AY152" s="47">
        <f t="shared" ca="1" si="82"/>
        <v>15.695860559804412</v>
      </c>
      <c r="AZ152" s="47">
        <f t="shared" ca="1" si="82"/>
        <v>14.663457217243296</v>
      </c>
      <c r="BA152" s="47">
        <f t="shared" ca="1" si="82"/>
        <v>13.286562667159306</v>
      </c>
      <c r="BB152" s="47">
        <f t="shared" ca="1" si="82"/>
        <v>11.036817708211895</v>
      </c>
      <c r="BC152" s="47">
        <f t="shared" ca="1" si="82"/>
        <v>11.138128751242629</v>
      </c>
      <c r="BD152" s="47">
        <f t="shared" ca="1" si="82"/>
        <v>12.179177805132342</v>
      </c>
      <c r="BE152" s="47">
        <f t="shared" ca="1" si="82"/>
        <v>14.628710985212178</v>
      </c>
      <c r="BF152" s="47">
        <f t="shared" ca="1" si="82"/>
        <v>17.058544314795778</v>
      </c>
      <c r="BG152" s="47">
        <f t="shared" ca="1" si="82"/>
        <v>20.278406401091924</v>
      </c>
      <c r="BH152" s="47">
        <f t="shared" ca="1" si="82"/>
        <v>22.904434876644231</v>
      </c>
      <c r="BI152" s="47">
        <f t="shared" ca="1" si="88"/>
        <v>22.512349332957669</v>
      </c>
      <c r="BJ152" s="47">
        <f t="shared" ca="1" si="88"/>
        <v>20.159726007485975</v>
      </c>
      <c r="BK152" s="47">
        <f t="shared" ca="1" si="88"/>
        <v>15.695860559804412</v>
      </c>
      <c r="BL152" s="47">
        <f t="shared" ca="1" si="88"/>
        <v>14.663457217243296</v>
      </c>
      <c r="BM152" s="47">
        <f t="shared" ca="1" si="88"/>
        <v>13.286562667159306</v>
      </c>
      <c r="BN152" s="47">
        <f t="shared" ca="1" si="88"/>
        <v>11.036817708211895</v>
      </c>
      <c r="BO152" s="47">
        <f t="shared" ca="1" si="88"/>
        <v>11.138128751242629</v>
      </c>
      <c r="BP152" s="47">
        <f t="shared" ca="1" si="88"/>
        <v>12.179177805132342</v>
      </c>
      <c r="BQ152" s="47">
        <f t="shared" ca="1" si="88"/>
        <v>14.628710985212178</v>
      </c>
      <c r="BR152" s="47">
        <f t="shared" ca="1" si="88"/>
        <v>17.058544314795778</v>
      </c>
      <c r="BS152" s="47">
        <f t="shared" ca="1" si="85"/>
        <v>20.278406401091924</v>
      </c>
      <c r="BT152" s="47">
        <f t="shared" ca="1" si="85"/>
        <v>22.904434876644231</v>
      </c>
      <c r="BU152" s="47">
        <f t="shared" ca="1" si="85"/>
        <v>22.512349332957669</v>
      </c>
      <c r="BV152" s="47">
        <f t="shared" ca="1" si="85"/>
        <v>20.159726007485975</v>
      </c>
      <c r="BW152" s="47">
        <f t="shared" ca="1" si="85"/>
        <v>15.695860559804412</v>
      </c>
      <c r="BX152" s="47">
        <f t="shared" ca="1" si="85"/>
        <v>14.663457217243296</v>
      </c>
      <c r="BY152" s="47">
        <f t="shared" ca="1" si="85"/>
        <v>13.286562667159306</v>
      </c>
      <c r="BZ152" s="47">
        <f t="shared" ca="1" si="85"/>
        <v>11.036817708211895</v>
      </c>
      <c r="CA152" s="47">
        <f t="shared" ca="1" si="85"/>
        <v>11.138128751242629</v>
      </c>
      <c r="CB152" s="47">
        <f t="shared" ca="1" si="85"/>
        <v>12.179177805132342</v>
      </c>
      <c r="CC152" s="47">
        <f t="shared" ca="1" si="84"/>
        <v>14.628710985212178</v>
      </c>
      <c r="CD152" s="47">
        <f t="shared" ca="1" si="84"/>
        <v>17.058544314795778</v>
      </c>
      <c r="CE152" s="47">
        <f t="shared" ca="1" si="84"/>
        <v>20.278406401091924</v>
      </c>
      <c r="CF152" s="47">
        <f t="shared" ca="1" si="84"/>
        <v>22.904434876644231</v>
      </c>
      <c r="CG152" s="47">
        <f t="shared" ca="1" si="84"/>
        <v>22.512349332957669</v>
      </c>
      <c r="CH152" s="47">
        <f t="shared" ca="1" si="84"/>
        <v>20.159726007485975</v>
      </c>
      <c r="CI152" s="47">
        <f t="shared" ca="1" si="84"/>
        <v>15.695860559804412</v>
      </c>
      <c r="CJ152" s="47">
        <f t="shared" ca="1" si="84"/>
        <v>14.663457217243296</v>
      </c>
      <c r="CK152" s="47">
        <f t="shared" ca="1" si="84"/>
        <v>13.286562667159306</v>
      </c>
      <c r="CL152" s="47">
        <f t="shared" ca="1" si="84"/>
        <v>11.036817708211895</v>
      </c>
      <c r="CM152" s="47">
        <f t="shared" ca="1" si="86"/>
        <v>11.138128751242629</v>
      </c>
      <c r="CN152" s="47">
        <f t="shared" ca="1" si="86"/>
        <v>12.179177805132342</v>
      </c>
      <c r="CO152" s="47">
        <f t="shared" ca="1" si="86"/>
        <v>14.628710985212178</v>
      </c>
      <c r="CP152" s="47">
        <f t="shared" ca="1" si="86"/>
        <v>17.058544314795778</v>
      </c>
      <c r="CQ152" s="47">
        <f t="shared" ca="1" si="86"/>
        <v>20.278406401091924</v>
      </c>
      <c r="CR152" s="47">
        <f t="shared" ca="1" si="86"/>
        <v>22.904434876644231</v>
      </c>
      <c r="CS152" s="47">
        <f t="shared" ca="1" si="86"/>
        <v>22.512349332957669</v>
      </c>
      <c r="CT152" s="47">
        <f t="shared" ca="1" si="86"/>
        <v>20.159726007485975</v>
      </c>
      <c r="CU152" s="47">
        <f t="shared" ca="1" si="86"/>
        <v>15.695860559804412</v>
      </c>
      <c r="CV152" s="47">
        <f t="shared" ca="1" si="86"/>
        <v>14.663457217243296</v>
      </c>
      <c r="CW152" s="47">
        <f t="shared" ca="1" si="87"/>
        <v>13.286562667159306</v>
      </c>
      <c r="CX152" s="47">
        <f t="shared" ca="1" si="87"/>
        <v>11.036817708211895</v>
      </c>
      <c r="CY152" s="47">
        <f t="shared" ca="1" si="87"/>
        <v>11.138128751242629</v>
      </c>
      <c r="CZ152" s="47">
        <f t="shared" ca="1" si="87"/>
        <v>12.179177805132342</v>
      </c>
      <c r="DA152" s="47">
        <f t="shared" ca="1" si="87"/>
        <v>14.628710985212178</v>
      </c>
      <c r="DB152" s="47">
        <f t="shared" ca="1" si="87"/>
        <v>17.058544314795778</v>
      </c>
      <c r="DC152" s="47">
        <f t="shared" ca="1" si="87"/>
        <v>20.278406401091924</v>
      </c>
      <c r="DD152" s="47">
        <f t="shared" ca="1" si="87"/>
        <v>22.904434876644231</v>
      </c>
    </row>
    <row r="153" spans="1:108" x14ac:dyDescent="0.25">
      <c r="A153" s="40" t="s">
        <v>138</v>
      </c>
      <c r="B153" s="40">
        <v>2074</v>
      </c>
      <c r="C153" s="40" t="s">
        <v>38</v>
      </c>
      <c r="D153" s="40" t="s">
        <v>455</v>
      </c>
      <c r="E153" s="40" t="s">
        <v>130</v>
      </c>
      <c r="F153" s="40">
        <v>11</v>
      </c>
      <c r="G153" s="43">
        <v>45065</v>
      </c>
      <c r="I153" s="40" t="s">
        <v>79</v>
      </c>
      <c r="J153" s="40">
        <v>2</v>
      </c>
      <c r="K153" s="40" t="s">
        <v>33</v>
      </c>
      <c r="L153" s="40" t="s">
        <v>169</v>
      </c>
      <c r="M153" s="41"/>
      <c r="N153" s="41">
        <f>VLOOKUP($C153 &amp; $I153 &amp; $K153,FATOR!$A$3:$P$22,COLUMN(E$1),0)</f>
        <v>0.34510552382231963</v>
      </c>
      <c r="O153" s="41">
        <f>VLOOKUP($C153 &amp; $I153 &amp; $K153,FATOR!$A$3:$P$22,COLUMN(F$1),0)</f>
        <v>0.2866705898236856</v>
      </c>
      <c r="P153" s="41">
        <f>VLOOKUP($C153 &amp; $I153 &amp; $K153,FATOR!$A$3:$P$22,COLUMN(G$1),0)</f>
        <v>0.28930204548682154</v>
      </c>
      <c r="Q153" s="41">
        <f>VLOOKUP($C153 &amp; $I153 &amp; $K153,FATOR!$A$3:$P$22,COLUMN(H$1),0)</f>
        <v>0.31634228065278813</v>
      </c>
      <c r="R153" s="41">
        <f>VLOOKUP($C153 &amp; $I153 &amp; $K153,FATOR!$A$3:$P$22,COLUMN(I$1),0)</f>
        <v>0.37996651909642021</v>
      </c>
      <c r="S153" s="41">
        <f>VLOOKUP($C153 &amp; $I153 &amp; $K153,FATOR!$A$3:$P$22,COLUMN(J$1),0)</f>
        <v>0.44307907311157868</v>
      </c>
      <c r="T153" s="41">
        <f>VLOOKUP($C153 &amp; $I153 &amp; $K153,FATOR!$A$3:$P$22,COLUMN(K$1),0)</f>
        <v>0.5267118545738162</v>
      </c>
      <c r="U153" s="41">
        <f>VLOOKUP($C153 &amp; $I153 &amp; $K153,FATOR!$A$3:$P$22,COLUMN(L$1),0)</f>
        <v>0.5949203864063437</v>
      </c>
      <c r="V153" s="41">
        <f>VLOOKUP($C153 &amp; $I153 &amp; $K153,FATOR!$A$3:$P$22,COLUMN(M$1),0)</f>
        <v>0.58473634631058879</v>
      </c>
      <c r="W153" s="41">
        <f>VLOOKUP($C153 &amp; $I153 &amp; $K153,FATOR!$A$3:$P$22,COLUMN(N$1),0)</f>
        <v>0.52362924694768764</v>
      </c>
      <c r="X153" s="41">
        <f>VLOOKUP($C153 &amp; $I153 &amp; $K153,FATOR!$A$3:$P$22,COLUMN(O$1),0)</f>
        <v>0.40768468986504969</v>
      </c>
      <c r="Y153" s="41">
        <f>VLOOKUP($C153 &amp; $I153 &amp; $K153,FATOR!$A$3:$P$22,COLUMN(P$1),0)</f>
        <v>0.38086901862969602</v>
      </c>
      <c r="AA153" s="42">
        <f t="shared" si="69"/>
        <v>3.796160762045516</v>
      </c>
      <c r="AB153" s="42">
        <f t="shared" si="70"/>
        <v>3.1533764880605415</v>
      </c>
      <c r="AC153" s="42">
        <f t="shared" si="71"/>
        <v>3.1823225003550371</v>
      </c>
      <c r="AD153" s="42">
        <f t="shared" si="72"/>
        <v>3.4797650871806693</v>
      </c>
      <c r="AE153" s="42">
        <f t="shared" si="73"/>
        <v>4.1796317100606224</v>
      </c>
      <c r="AF153" s="42">
        <f t="shared" si="74"/>
        <v>4.8738698042273656</v>
      </c>
      <c r="AG153" s="42">
        <f t="shared" si="75"/>
        <v>5.793830400311978</v>
      </c>
      <c r="AH153" s="42">
        <f t="shared" si="76"/>
        <v>6.544124250469781</v>
      </c>
      <c r="AI153" s="42">
        <f t="shared" si="77"/>
        <v>6.432099809416477</v>
      </c>
      <c r="AJ153" s="42">
        <f t="shared" si="78"/>
        <v>5.7599217164245644</v>
      </c>
      <c r="AK153" s="42">
        <f t="shared" si="79"/>
        <v>4.4845315885155461</v>
      </c>
      <c r="AL153" s="42">
        <f t="shared" si="80"/>
        <v>4.1895592049266561</v>
      </c>
      <c r="AN153" s="43">
        <f t="shared" si="81"/>
        <v>45096</v>
      </c>
      <c r="AO153" s="47">
        <f t="shared" ca="1" si="83"/>
        <v>3.796160762045516</v>
      </c>
      <c r="AP153" s="47">
        <f t="shared" ca="1" si="83"/>
        <v>3.1533764880605415</v>
      </c>
      <c r="AQ153" s="47">
        <f t="shared" ca="1" si="83"/>
        <v>3.1823225003550371</v>
      </c>
      <c r="AR153" s="47">
        <f t="shared" ca="1" si="83"/>
        <v>3.4797650871806693</v>
      </c>
      <c r="AS153" s="47">
        <f t="shared" ca="1" si="83"/>
        <v>4.1796317100606224</v>
      </c>
      <c r="AT153" s="47">
        <f t="shared" ca="1" si="83"/>
        <v>4.8738698042273656</v>
      </c>
      <c r="AU153" s="47">
        <f t="shared" ca="1" si="83"/>
        <v>5.793830400311978</v>
      </c>
      <c r="AV153" s="47">
        <f t="shared" ca="1" si="83"/>
        <v>6.544124250469781</v>
      </c>
      <c r="AW153" s="47">
        <f t="shared" ca="1" si="83"/>
        <v>6.432099809416477</v>
      </c>
      <c r="AX153" s="47">
        <f t="shared" ca="1" si="83"/>
        <v>5.7599217164245644</v>
      </c>
      <c r="AY153" s="47">
        <f t="shared" ca="1" si="82"/>
        <v>4.4845315885155461</v>
      </c>
      <c r="AZ153" s="47">
        <f t="shared" ca="1" si="82"/>
        <v>4.1895592049266561</v>
      </c>
      <c r="BA153" s="47">
        <f t="shared" ca="1" si="82"/>
        <v>3.796160762045516</v>
      </c>
      <c r="BB153" s="47">
        <f t="shared" ca="1" si="82"/>
        <v>3.1533764880605415</v>
      </c>
      <c r="BC153" s="47">
        <f t="shared" ca="1" si="82"/>
        <v>3.1823225003550371</v>
      </c>
      <c r="BD153" s="47">
        <f t="shared" ca="1" si="82"/>
        <v>3.4797650871806693</v>
      </c>
      <c r="BE153" s="47">
        <f t="shared" ca="1" si="82"/>
        <v>4.1796317100606224</v>
      </c>
      <c r="BF153" s="47">
        <f t="shared" ca="1" si="82"/>
        <v>4.8738698042273656</v>
      </c>
      <c r="BG153" s="47">
        <f t="shared" ca="1" si="82"/>
        <v>5.793830400311978</v>
      </c>
      <c r="BH153" s="47">
        <f t="shared" ca="1" si="82"/>
        <v>6.544124250469781</v>
      </c>
      <c r="BI153" s="47">
        <f t="shared" ca="1" si="88"/>
        <v>6.432099809416477</v>
      </c>
      <c r="BJ153" s="47">
        <f t="shared" ca="1" si="88"/>
        <v>5.7599217164245644</v>
      </c>
      <c r="BK153" s="47">
        <f t="shared" ca="1" si="88"/>
        <v>4.4845315885155461</v>
      </c>
      <c r="BL153" s="47">
        <f t="shared" ca="1" si="88"/>
        <v>4.1895592049266561</v>
      </c>
      <c r="BM153" s="47">
        <f t="shared" ca="1" si="88"/>
        <v>3.796160762045516</v>
      </c>
      <c r="BN153" s="47">
        <f t="shared" ca="1" si="88"/>
        <v>3.1533764880605415</v>
      </c>
      <c r="BO153" s="47">
        <f t="shared" ca="1" si="88"/>
        <v>3.1823225003550371</v>
      </c>
      <c r="BP153" s="47">
        <f t="shared" ca="1" si="88"/>
        <v>3.4797650871806693</v>
      </c>
      <c r="BQ153" s="47">
        <f t="shared" ca="1" si="88"/>
        <v>4.1796317100606224</v>
      </c>
      <c r="BR153" s="47">
        <f t="shared" ca="1" si="88"/>
        <v>4.8738698042273656</v>
      </c>
      <c r="BS153" s="47">
        <f t="shared" ca="1" si="85"/>
        <v>5.793830400311978</v>
      </c>
      <c r="BT153" s="47">
        <f t="shared" ca="1" si="85"/>
        <v>6.544124250469781</v>
      </c>
      <c r="BU153" s="47">
        <f t="shared" ca="1" si="85"/>
        <v>6.432099809416477</v>
      </c>
      <c r="BV153" s="47">
        <f t="shared" ca="1" si="85"/>
        <v>5.7599217164245644</v>
      </c>
      <c r="BW153" s="47">
        <f t="shared" ca="1" si="85"/>
        <v>4.4845315885155461</v>
      </c>
      <c r="BX153" s="47">
        <f t="shared" ca="1" si="85"/>
        <v>4.1895592049266561</v>
      </c>
      <c r="BY153" s="47">
        <f t="shared" ca="1" si="85"/>
        <v>3.796160762045516</v>
      </c>
      <c r="BZ153" s="47">
        <f t="shared" ca="1" si="85"/>
        <v>3.1533764880605415</v>
      </c>
      <c r="CA153" s="47">
        <f t="shared" ca="1" si="85"/>
        <v>3.1823225003550371</v>
      </c>
      <c r="CB153" s="47">
        <f t="shared" ca="1" si="85"/>
        <v>3.4797650871806693</v>
      </c>
      <c r="CC153" s="47">
        <f t="shared" ca="1" si="84"/>
        <v>4.1796317100606224</v>
      </c>
      <c r="CD153" s="47">
        <f t="shared" ca="1" si="84"/>
        <v>4.8738698042273656</v>
      </c>
      <c r="CE153" s="47">
        <f t="shared" ca="1" si="84"/>
        <v>5.793830400311978</v>
      </c>
      <c r="CF153" s="47">
        <f t="shared" ca="1" si="84"/>
        <v>6.544124250469781</v>
      </c>
      <c r="CG153" s="47">
        <f t="shared" ca="1" si="84"/>
        <v>6.432099809416477</v>
      </c>
      <c r="CH153" s="47">
        <f t="shared" ca="1" si="84"/>
        <v>5.7599217164245644</v>
      </c>
      <c r="CI153" s="47">
        <f t="shared" ca="1" si="84"/>
        <v>4.4845315885155461</v>
      </c>
      <c r="CJ153" s="47">
        <f t="shared" ca="1" si="84"/>
        <v>4.1895592049266561</v>
      </c>
      <c r="CK153" s="47">
        <f t="shared" ca="1" si="84"/>
        <v>3.796160762045516</v>
      </c>
      <c r="CL153" s="47">
        <f t="shared" ca="1" si="84"/>
        <v>3.1533764880605415</v>
      </c>
      <c r="CM153" s="47">
        <f t="shared" ca="1" si="86"/>
        <v>3.1823225003550371</v>
      </c>
      <c r="CN153" s="47">
        <f t="shared" ca="1" si="86"/>
        <v>3.4797650871806693</v>
      </c>
      <c r="CO153" s="47">
        <f t="shared" ca="1" si="86"/>
        <v>4.1796317100606224</v>
      </c>
      <c r="CP153" s="47">
        <f t="shared" ca="1" si="86"/>
        <v>4.8738698042273656</v>
      </c>
      <c r="CQ153" s="47">
        <f t="shared" ca="1" si="86"/>
        <v>5.793830400311978</v>
      </c>
      <c r="CR153" s="47">
        <f t="shared" ca="1" si="86"/>
        <v>6.544124250469781</v>
      </c>
      <c r="CS153" s="47">
        <f t="shared" ca="1" si="86"/>
        <v>6.432099809416477</v>
      </c>
      <c r="CT153" s="47">
        <f t="shared" ca="1" si="86"/>
        <v>5.7599217164245644</v>
      </c>
      <c r="CU153" s="47">
        <f t="shared" ca="1" si="86"/>
        <v>4.4845315885155461</v>
      </c>
      <c r="CV153" s="47">
        <f t="shared" ca="1" si="86"/>
        <v>4.1895592049266561</v>
      </c>
      <c r="CW153" s="47">
        <f t="shared" ca="1" si="87"/>
        <v>3.796160762045516</v>
      </c>
      <c r="CX153" s="47">
        <f t="shared" ca="1" si="87"/>
        <v>3.1533764880605415</v>
      </c>
      <c r="CY153" s="47">
        <f t="shared" ca="1" si="87"/>
        <v>3.1823225003550371</v>
      </c>
      <c r="CZ153" s="47">
        <f t="shared" ca="1" si="87"/>
        <v>3.4797650871806693</v>
      </c>
      <c r="DA153" s="47">
        <f t="shared" ca="1" si="87"/>
        <v>4.1796317100606224</v>
      </c>
      <c r="DB153" s="47">
        <f t="shared" ca="1" si="87"/>
        <v>4.8738698042273656</v>
      </c>
      <c r="DC153" s="47">
        <f t="shared" ca="1" si="87"/>
        <v>5.793830400311978</v>
      </c>
      <c r="DD153" s="47">
        <f t="shared" ca="1" si="87"/>
        <v>6.544124250469781</v>
      </c>
    </row>
    <row r="154" spans="1:108" x14ac:dyDescent="0.25">
      <c r="A154" s="40" t="s">
        <v>138</v>
      </c>
      <c r="B154" s="40">
        <v>2074</v>
      </c>
      <c r="C154" s="40" t="s">
        <v>38</v>
      </c>
      <c r="D154" s="40" t="s">
        <v>455</v>
      </c>
      <c r="E154" s="40" t="s">
        <v>180</v>
      </c>
      <c r="F154" s="40">
        <v>16.5</v>
      </c>
      <c r="G154" s="43">
        <v>44980</v>
      </c>
      <c r="I154" s="40" t="s">
        <v>79</v>
      </c>
      <c r="J154" s="40">
        <v>2</v>
      </c>
      <c r="K154" s="40" t="s">
        <v>33</v>
      </c>
      <c r="L154" s="40" t="s">
        <v>169</v>
      </c>
      <c r="M154" s="41"/>
      <c r="N154" s="41">
        <f>VLOOKUP($C154 &amp; $I154 &amp; $K154,FATOR!$A$3:$P$22,COLUMN(E$1),0)</f>
        <v>0.34510552382231963</v>
      </c>
      <c r="O154" s="41">
        <f>VLOOKUP($C154 &amp; $I154 &amp; $K154,FATOR!$A$3:$P$22,COLUMN(F$1),0)</f>
        <v>0.2866705898236856</v>
      </c>
      <c r="P154" s="41">
        <f>VLOOKUP($C154 &amp; $I154 &amp; $K154,FATOR!$A$3:$P$22,COLUMN(G$1),0)</f>
        <v>0.28930204548682154</v>
      </c>
      <c r="Q154" s="41">
        <f>VLOOKUP($C154 &amp; $I154 &amp; $K154,FATOR!$A$3:$P$22,COLUMN(H$1),0)</f>
        <v>0.31634228065278813</v>
      </c>
      <c r="R154" s="41">
        <f>VLOOKUP($C154 &amp; $I154 &amp; $K154,FATOR!$A$3:$P$22,COLUMN(I$1),0)</f>
        <v>0.37996651909642021</v>
      </c>
      <c r="S154" s="41">
        <f>VLOOKUP($C154 &amp; $I154 &amp; $K154,FATOR!$A$3:$P$22,COLUMN(J$1),0)</f>
        <v>0.44307907311157868</v>
      </c>
      <c r="T154" s="41">
        <f>VLOOKUP($C154 &amp; $I154 &amp; $K154,FATOR!$A$3:$P$22,COLUMN(K$1),0)</f>
        <v>0.5267118545738162</v>
      </c>
      <c r="U154" s="41">
        <f>VLOOKUP($C154 &amp; $I154 &amp; $K154,FATOR!$A$3:$P$22,COLUMN(L$1),0)</f>
        <v>0.5949203864063437</v>
      </c>
      <c r="V154" s="41">
        <f>VLOOKUP($C154 &amp; $I154 &amp; $K154,FATOR!$A$3:$P$22,COLUMN(M$1),0)</f>
        <v>0.58473634631058879</v>
      </c>
      <c r="W154" s="41">
        <f>VLOOKUP($C154 &amp; $I154 &amp; $K154,FATOR!$A$3:$P$22,COLUMN(N$1),0)</f>
        <v>0.52362924694768764</v>
      </c>
      <c r="X154" s="41">
        <f>VLOOKUP($C154 &amp; $I154 &amp; $K154,FATOR!$A$3:$P$22,COLUMN(O$1),0)</f>
        <v>0.40768468986504969</v>
      </c>
      <c r="Y154" s="41">
        <f>VLOOKUP($C154 &amp; $I154 &amp; $K154,FATOR!$A$3:$P$22,COLUMN(P$1),0)</f>
        <v>0.38086901862969602</v>
      </c>
      <c r="AA154" s="42">
        <f t="shared" si="69"/>
        <v>5.6942411430682736</v>
      </c>
      <c r="AB154" s="42">
        <f t="shared" si="70"/>
        <v>4.7300647320908125</v>
      </c>
      <c r="AC154" s="42">
        <f t="shared" si="71"/>
        <v>4.7734837505325549</v>
      </c>
      <c r="AD154" s="42">
        <f t="shared" si="72"/>
        <v>5.2196476307710045</v>
      </c>
      <c r="AE154" s="42">
        <f t="shared" si="73"/>
        <v>6.2694475650909336</v>
      </c>
      <c r="AF154" s="42">
        <f t="shared" si="74"/>
        <v>7.310804706341048</v>
      </c>
      <c r="AG154" s="42">
        <f t="shared" si="75"/>
        <v>8.6907456004679666</v>
      </c>
      <c r="AH154" s="42">
        <f t="shared" si="76"/>
        <v>9.816186375704671</v>
      </c>
      <c r="AI154" s="42">
        <f t="shared" si="77"/>
        <v>9.648149714124715</v>
      </c>
      <c r="AJ154" s="42">
        <f t="shared" si="78"/>
        <v>8.6398825746368466</v>
      </c>
      <c r="AK154" s="42">
        <f t="shared" si="79"/>
        <v>6.7267973827733201</v>
      </c>
      <c r="AL154" s="42">
        <f t="shared" si="80"/>
        <v>6.2843388073899842</v>
      </c>
      <c r="AN154" s="43">
        <f t="shared" si="81"/>
        <v>45011</v>
      </c>
      <c r="AO154" s="47">
        <f t="shared" ca="1" si="83"/>
        <v>5.6942411430682736</v>
      </c>
      <c r="AP154" s="47">
        <f t="shared" ca="1" si="83"/>
        <v>4.7300647320908125</v>
      </c>
      <c r="AQ154" s="47">
        <f t="shared" ca="1" si="83"/>
        <v>4.7734837505325549</v>
      </c>
      <c r="AR154" s="47">
        <f t="shared" ca="1" si="83"/>
        <v>5.2196476307710045</v>
      </c>
      <c r="AS154" s="47">
        <f t="shared" ca="1" si="83"/>
        <v>6.2694475650909336</v>
      </c>
      <c r="AT154" s="47">
        <f t="shared" ca="1" si="83"/>
        <v>7.310804706341048</v>
      </c>
      <c r="AU154" s="47">
        <f t="shared" ca="1" si="83"/>
        <v>8.6907456004679666</v>
      </c>
      <c r="AV154" s="47">
        <f t="shared" ca="1" si="83"/>
        <v>9.816186375704671</v>
      </c>
      <c r="AW154" s="47">
        <f t="shared" ca="1" si="83"/>
        <v>9.648149714124715</v>
      </c>
      <c r="AX154" s="47">
        <f t="shared" ca="1" si="83"/>
        <v>8.6398825746368466</v>
      </c>
      <c r="AY154" s="47">
        <f t="shared" ca="1" si="82"/>
        <v>6.7267973827733201</v>
      </c>
      <c r="AZ154" s="47">
        <f t="shared" ca="1" si="82"/>
        <v>6.2843388073899842</v>
      </c>
      <c r="BA154" s="47">
        <f t="shared" ca="1" si="82"/>
        <v>5.6942411430682736</v>
      </c>
      <c r="BB154" s="47">
        <f t="shared" ca="1" si="82"/>
        <v>4.7300647320908125</v>
      </c>
      <c r="BC154" s="47">
        <f t="shared" ca="1" si="82"/>
        <v>4.7734837505325549</v>
      </c>
      <c r="BD154" s="47">
        <f t="shared" ca="1" si="82"/>
        <v>5.2196476307710045</v>
      </c>
      <c r="BE154" s="47">
        <f t="shared" ca="1" si="82"/>
        <v>6.2694475650909336</v>
      </c>
      <c r="BF154" s="47">
        <f t="shared" ca="1" si="82"/>
        <v>7.310804706341048</v>
      </c>
      <c r="BG154" s="47">
        <f t="shared" ca="1" si="82"/>
        <v>8.6907456004679666</v>
      </c>
      <c r="BH154" s="47">
        <f t="shared" ca="1" si="82"/>
        <v>9.816186375704671</v>
      </c>
      <c r="BI154" s="47">
        <f t="shared" ca="1" si="88"/>
        <v>9.648149714124715</v>
      </c>
      <c r="BJ154" s="47">
        <f t="shared" ca="1" si="88"/>
        <v>8.6398825746368466</v>
      </c>
      <c r="BK154" s="47">
        <f t="shared" ca="1" si="88"/>
        <v>6.7267973827733201</v>
      </c>
      <c r="BL154" s="47">
        <f t="shared" ca="1" si="88"/>
        <v>6.2843388073899842</v>
      </c>
      <c r="BM154" s="47">
        <f t="shared" ca="1" si="88"/>
        <v>5.6942411430682736</v>
      </c>
      <c r="BN154" s="47">
        <f t="shared" ca="1" si="88"/>
        <v>4.7300647320908125</v>
      </c>
      <c r="BO154" s="47">
        <f t="shared" ca="1" si="88"/>
        <v>4.7734837505325549</v>
      </c>
      <c r="BP154" s="47">
        <f t="shared" ca="1" si="88"/>
        <v>5.2196476307710045</v>
      </c>
      <c r="BQ154" s="47">
        <f t="shared" ca="1" si="88"/>
        <v>6.2694475650909336</v>
      </c>
      <c r="BR154" s="47">
        <f t="shared" ca="1" si="88"/>
        <v>7.310804706341048</v>
      </c>
      <c r="BS154" s="47">
        <f t="shared" ca="1" si="85"/>
        <v>8.6907456004679666</v>
      </c>
      <c r="BT154" s="47">
        <f t="shared" ca="1" si="85"/>
        <v>9.816186375704671</v>
      </c>
      <c r="BU154" s="47">
        <f t="shared" ca="1" si="85"/>
        <v>9.648149714124715</v>
      </c>
      <c r="BV154" s="47">
        <f t="shared" ca="1" si="85"/>
        <v>8.6398825746368466</v>
      </c>
      <c r="BW154" s="47">
        <f t="shared" ca="1" si="85"/>
        <v>6.7267973827733201</v>
      </c>
      <c r="BX154" s="47">
        <f t="shared" ca="1" si="85"/>
        <v>6.2843388073899842</v>
      </c>
      <c r="BY154" s="47">
        <f t="shared" ca="1" si="85"/>
        <v>5.6942411430682736</v>
      </c>
      <c r="BZ154" s="47">
        <f t="shared" ca="1" si="85"/>
        <v>4.7300647320908125</v>
      </c>
      <c r="CA154" s="47">
        <f t="shared" ca="1" si="85"/>
        <v>4.7734837505325549</v>
      </c>
      <c r="CB154" s="47">
        <f t="shared" ca="1" si="85"/>
        <v>5.2196476307710045</v>
      </c>
      <c r="CC154" s="47">
        <f t="shared" ca="1" si="84"/>
        <v>6.2694475650909336</v>
      </c>
      <c r="CD154" s="47">
        <f t="shared" ca="1" si="84"/>
        <v>7.310804706341048</v>
      </c>
      <c r="CE154" s="47">
        <f t="shared" ca="1" si="84"/>
        <v>8.6907456004679666</v>
      </c>
      <c r="CF154" s="47">
        <f t="shared" ca="1" si="84"/>
        <v>9.816186375704671</v>
      </c>
      <c r="CG154" s="47">
        <f t="shared" ca="1" si="84"/>
        <v>9.648149714124715</v>
      </c>
      <c r="CH154" s="47">
        <f t="shared" ca="1" si="84"/>
        <v>8.6398825746368466</v>
      </c>
      <c r="CI154" s="47">
        <f t="shared" ca="1" si="84"/>
        <v>6.7267973827733201</v>
      </c>
      <c r="CJ154" s="47">
        <f t="shared" ca="1" si="84"/>
        <v>6.2843388073899842</v>
      </c>
      <c r="CK154" s="47">
        <f t="shared" ca="1" si="84"/>
        <v>5.6942411430682736</v>
      </c>
      <c r="CL154" s="47">
        <f t="shared" ca="1" si="84"/>
        <v>4.7300647320908125</v>
      </c>
      <c r="CM154" s="47">
        <f t="shared" ca="1" si="86"/>
        <v>4.7734837505325549</v>
      </c>
      <c r="CN154" s="47">
        <f t="shared" ca="1" si="86"/>
        <v>5.2196476307710045</v>
      </c>
      <c r="CO154" s="47">
        <f t="shared" ca="1" si="86"/>
        <v>6.2694475650909336</v>
      </c>
      <c r="CP154" s="47">
        <f t="shared" ca="1" si="86"/>
        <v>7.310804706341048</v>
      </c>
      <c r="CQ154" s="47">
        <f t="shared" ca="1" si="86"/>
        <v>8.6907456004679666</v>
      </c>
      <c r="CR154" s="47">
        <f t="shared" ca="1" si="86"/>
        <v>9.816186375704671</v>
      </c>
      <c r="CS154" s="47">
        <f t="shared" ca="1" si="86"/>
        <v>9.648149714124715</v>
      </c>
      <c r="CT154" s="47">
        <f t="shared" ca="1" si="86"/>
        <v>8.6398825746368466</v>
      </c>
      <c r="CU154" s="47">
        <f t="shared" ca="1" si="86"/>
        <v>6.7267973827733201</v>
      </c>
      <c r="CV154" s="47">
        <f t="shared" ca="1" si="86"/>
        <v>6.2843388073899842</v>
      </c>
      <c r="CW154" s="47">
        <f t="shared" ca="1" si="87"/>
        <v>5.6942411430682736</v>
      </c>
      <c r="CX154" s="47">
        <f t="shared" ca="1" si="87"/>
        <v>4.7300647320908125</v>
      </c>
      <c r="CY154" s="47">
        <f t="shared" ca="1" si="87"/>
        <v>4.7734837505325549</v>
      </c>
      <c r="CZ154" s="47">
        <f t="shared" ca="1" si="87"/>
        <v>5.2196476307710045</v>
      </c>
      <c r="DA154" s="47">
        <f t="shared" ca="1" si="87"/>
        <v>6.2694475650909336</v>
      </c>
      <c r="DB154" s="47">
        <f t="shared" ca="1" si="87"/>
        <v>7.310804706341048</v>
      </c>
      <c r="DC154" s="47">
        <f t="shared" ca="1" si="87"/>
        <v>8.6907456004679666</v>
      </c>
      <c r="DD154" s="47">
        <f t="shared" ca="1" si="87"/>
        <v>9.816186375704671</v>
      </c>
    </row>
    <row r="155" spans="1:108" x14ac:dyDescent="0.25">
      <c r="A155" s="40" t="s">
        <v>138</v>
      </c>
      <c r="B155" s="40">
        <v>2068</v>
      </c>
      <c r="C155" s="40" t="s">
        <v>38</v>
      </c>
      <c r="D155" s="40" t="s">
        <v>456</v>
      </c>
      <c r="E155" s="40" t="s">
        <v>182</v>
      </c>
      <c r="F155" s="40">
        <v>5.5</v>
      </c>
      <c r="G155" s="43">
        <v>45065</v>
      </c>
      <c r="I155" s="40" t="s">
        <v>79</v>
      </c>
      <c r="J155" s="40">
        <v>2</v>
      </c>
      <c r="K155" s="40" t="s">
        <v>33</v>
      </c>
      <c r="L155" s="40" t="s">
        <v>169</v>
      </c>
      <c r="M155" s="41"/>
      <c r="N155" s="41">
        <f>VLOOKUP($C155 &amp; $I155 &amp; $K155,FATOR!$A$3:$P$22,COLUMN(E$1),0)</f>
        <v>0.34510552382231963</v>
      </c>
      <c r="O155" s="41">
        <f>VLOOKUP($C155 &amp; $I155 &amp; $K155,FATOR!$A$3:$P$22,COLUMN(F$1),0)</f>
        <v>0.2866705898236856</v>
      </c>
      <c r="P155" s="41">
        <f>VLOOKUP($C155 &amp; $I155 &amp; $K155,FATOR!$A$3:$P$22,COLUMN(G$1),0)</f>
        <v>0.28930204548682154</v>
      </c>
      <c r="Q155" s="41">
        <f>VLOOKUP($C155 &amp; $I155 &amp; $K155,FATOR!$A$3:$P$22,COLUMN(H$1),0)</f>
        <v>0.31634228065278813</v>
      </c>
      <c r="R155" s="41">
        <f>VLOOKUP($C155 &amp; $I155 &amp; $K155,FATOR!$A$3:$P$22,COLUMN(I$1),0)</f>
        <v>0.37996651909642021</v>
      </c>
      <c r="S155" s="41">
        <f>VLOOKUP($C155 &amp; $I155 &amp; $K155,FATOR!$A$3:$P$22,COLUMN(J$1),0)</f>
        <v>0.44307907311157868</v>
      </c>
      <c r="T155" s="41">
        <f>VLOOKUP($C155 &amp; $I155 &amp; $K155,FATOR!$A$3:$P$22,COLUMN(K$1),0)</f>
        <v>0.5267118545738162</v>
      </c>
      <c r="U155" s="41">
        <f>VLOOKUP($C155 &amp; $I155 &amp; $K155,FATOR!$A$3:$P$22,COLUMN(L$1),0)</f>
        <v>0.5949203864063437</v>
      </c>
      <c r="V155" s="41">
        <f>VLOOKUP($C155 &amp; $I155 &amp; $K155,FATOR!$A$3:$P$22,COLUMN(M$1),0)</f>
        <v>0.58473634631058879</v>
      </c>
      <c r="W155" s="41">
        <f>VLOOKUP($C155 &amp; $I155 &amp; $K155,FATOR!$A$3:$P$22,COLUMN(N$1),0)</f>
        <v>0.52362924694768764</v>
      </c>
      <c r="X155" s="41">
        <f>VLOOKUP($C155 &amp; $I155 &amp; $K155,FATOR!$A$3:$P$22,COLUMN(O$1),0)</f>
        <v>0.40768468986504969</v>
      </c>
      <c r="Y155" s="41">
        <f>VLOOKUP($C155 &amp; $I155 &amp; $K155,FATOR!$A$3:$P$22,COLUMN(P$1),0)</f>
        <v>0.38086901862969602</v>
      </c>
      <c r="AA155" s="42">
        <f t="shared" si="69"/>
        <v>1.898080381022758</v>
      </c>
      <c r="AB155" s="42">
        <f t="shared" si="70"/>
        <v>1.5766882440302707</v>
      </c>
      <c r="AC155" s="42">
        <f t="shared" si="71"/>
        <v>1.5911612501775185</v>
      </c>
      <c r="AD155" s="42">
        <f t="shared" si="72"/>
        <v>1.7398825435903347</v>
      </c>
      <c r="AE155" s="42">
        <f t="shared" si="73"/>
        <v>2.0898158550303112</v>
      </c>
      <c r="AF155" s="42">
        <f t="shared" si="74"/>
        <v>2.4369349021136828</v>
      </c>
      <c r="AG155" s="42">
        <f t="shared" si="75"/>
        <v>2.896915200155989</v>
      </c>
      <c r="AH155" s="42">
        <f t="shared" si="76"/>
        <v>3.2720621252348905</v>
      </c>
      <c r="AI155" s="42">
        <f t="shared" si="77"/>
        <v>3.2160499047082385</v>
      </c>
      <c r="AJ155" s="42">
        <f t="shared" si="78"/>
        <v>2.8799608582122822</v>
      </c>
      <c r="AK155" s="42">
        <f t="shared" si="79"/>
        <v>2.2422657942577731</v>
      </c>
      <c r="AL155" s="42">
        <f t="shared" si="80"/>
        <v>2.0947796024633281</v>
      </c>
      <c r="AN155" s="43">
        <f t="shared" si="81"/>
        <v>45096</v>
      </c>
      <c r="AO155" s="47">
        <f t="shared" ca="1" si="83"/>
        <v>1.898080381022758</v>
      </c>
      <c r="AP155" s="47">
        <f t="shared" ca="1" si="83"/>
        <v>1.5766882440302707</v>
      </c>
      <c r="AQ155" s="47">
        <f t="shared" ca="1" si="83"/>
        <v>1.5911612501775185</v>
      </c>
      <c r="AR155" s="47">
        <f t="shared" ca="1" si="83"/>
        <v>1.7398825435903347</v>
      </c>
      <c r="AS155" s="47">
        <f t="shared" ca="1" si="83"/>
        <v>2.0898158550303112</v>
      </c>
      <c r="AT155" s="47">
        <f t="shared" ca="1" si="83"/>
        <v>2.4369349021136828</v>
      </c>
      <c r="AU155" s="47">
        <f t="shared" ca="1" si="83"/>
        <v>2.896915200155989</v>
      </c>
      <c r="AV155" s="47">
        <f t="shared" ca="1" si="83"/>
        <v>3.2720621252348905</v>
      </c>
      <c r="AW155" s="47">
        <f t="shared" ca="1" si="83"/>
        <v>3.2160499047082385</v>
      </c>
      <c r="AX155" s="47">
        <f t="shared" ca="1" si="83"/>
        <v>2.8799608582122822</v>
      </c>
      <c r="AY155" s="47">
        <f t="shared" ca="1" si="82"/>
        <v>2.2422657942577731</v>
      </c>
      <c r="AZ155" s="47">
        <f t="shared" ca="1" si="82"/>
        <v>2.0947796024633281</v>
      </c>
      <c r="BA155" s="47">
        <f t="shared" ca="1" si="82"/>
        <v>1.898080381022758</v>
      </c>
      <c r="BB155" s="47">
        <f t="shared" ca="1" si="82"/>
        <v>1.5766882440302707</v>
      </c>
      <c r="BC155" s="47">
        <f t="shared" ca="1" si="82"/>
        <v>1.5911612501775185</v>
      </c>
      <c r="BD155" s="47">
        <f t="shared" ca="1" si="82"/>
        <v>1.7398825435903347</v>
      </c>
      <c r="BE155" s="47">
        <f t="shared" ca="1" si="82"/>
        <v>2.0898158550303112</v>
      </c>
      <c r="BF155" s="47">
        <f t="shared" ca="1" si="82"/>
        <v>2.4369349021136828</v>
      </c>
      <c r="BG155" s="47">
        <f t="shared" ca="1" si="82"/>
        <v>2.896915200155989</v>
      </c>
      <c r="BH155" s="47">
        <f t="shared" ca="1" si="82"/>
        <v>3.2720621252348905</v>
      </c>
      <c r="BI155" s="47">
        <f t="shared" ca="1" si="88"/>
        <v>3.2160499047082385</v>
      </c>
      <c r="BJ155" s="47">
        <f t="shared" ca="1" si="88"/>
        <v>2.8799608582122822</v>
      </c>
      <c r="BK155" s="47">
        <f t="shared" ca="1" si="88"/>
        <v>2.2422657942577731</v>
      </c>
      <c r="BL155" s="47">
        <f t="shared" ca="1" si="88"/>
        <v>2.0947796024633281</v>
      </c>
      <c r="BM155" s="47">
        <f t="shared" ca="1" si="88"/>
        <v>1.898080381022758</v>
      </c>
      <c r="BN155" s="47">
        <f t="shared" ca="1" si="88"/>
        <v>1.5766882440302707</v>
      </c>
      <c r="BO155" s="47">
        <f t="shared" ca="1" si="88"/>
        <v>1.5911612501775185</v>
      </c>
      <c r="BP155" s="47">
        <f t="shared" ca="1" si="88"/>
        <v>1.7398825435903347</v>
      </c>
      <c r="BQ155" s="47">
        <f t="shared" ca="1" si="88"/>
        <v>2.0898158550303112</v>
      </c>
      <c r="BR155" s="47">
        <f t="shared" ca="1" si="88"/>
        <v>2.4369349021136828</v>
      </c>
      <c r="BS155" s="47">
        <f t="shared" ca="1" si="85"/>
        <v>2.896915200155989</v>
      </c>
      <c r="BT155" s="47">
        <f t="shared" ca="1" si="85"/>
        <v>3.2720621252348905</v>
      </c>
      <c r="BU155" s="47">
        <f t="shared" ca="1" si="85"/>
        <v>3.2160499047082385</v>
      </c>
      <c r="BV155" s="47">
        <f t="shared" ca="1" si="85"/>
        <v>2.8799608582122822</v>
      </c>
      <c r="BW155" s="47">
        <f t="shared" ca="1" si="85"/>
        <v>2.2422657942577731</v>
      </c>
      <c r="BX155" s="47">
        <f t="shared" ca="1" si="85"/>
        <v>2.0947796024633281</v>
      </c>
      <c r="BY155" s="47">
        <f t="shared" ca="1" si="85"/>
        <v>1.898080381022758</v>
      </c>
      <c r="BZ155" s="47">
        <f t="shared" ca="1" si="85"/>
        <v>1.5766882440302707</v>
      </c>
      <c r="CA155" s="47">
        <f t="shared" ca="1" si="85"/>
        <v>1.5911612501775185</v>
      </c>
      <c r="CB155" s="47">
        <f t="shared" ca="1" si="85"/>
        <v>1.7398825435903347</v>
      </c>
      <c r="CC155" s="47">
        <f t="shared" ca="1" si="84"/>
        <v>2.0898158550303112</v>
      </c>
      <c r="CD155" s="47">
        <f t="shared" ca="1" si="84"/>
        <v>2.4369349021136828</v>
      </c>
      <c r="CE155" s="47">
        <f t="shared" ca="1" si="84"/>
        <v>2.896915200155989</v>
      </c>
      <c r="CF155" s="47">
        <f t="shared" ca="1" si="84"/>
        <v>3.2720621252348905</v>
      </c>
      <c r="CG155" s="47">
        <f t="shared" ca="1" si="84"/>
        <v>3.2160499047082385</v>
      </c>
      <c r="CH155" s="47">
        <f t="shared" ca="1" si="84"/>
        <v>2.8799608582122822</v>
      </c>
      <c r="CI155" s="47">
        <f t="shared" ca="1" si="84"/>
        <v>2.2422657942577731</v>
      </c>
      <c r="CJ155" s="47">
        <f t="shared" ca="1" si="84"/>
        <v>2.0947796024633281</v>
      </c>
      <c r="CK155" s="47">
        <f t="shared" ca="1" si="84"/>
        <v>1.898080381022758</v>
      </c>
      <c r="CL155" s="47">
        <f t="shared" ca="1" si="84"/>
        <v>1.5766882440302707</v>
      </c>
      <c r="CM155" s="47">
        <f t="shared" ca="1" si="86"/>
        <v>1.5911612501775185</v>
      </c>
      <c r="CN155" s="47">
        <f t="shared" ca="1" si="86"/>
        <v>1.7398825435903347</v>
      </c>
      <c r="CO155" s="47">
        <f t="shared" ca="1" si="86"/>
        <v>2.0898158550303112</v>
      </c>
      <c r="CP155" s="47">
        <f t="shared" ca="1" si="86"/>
        <v>2.4369349021136828</v>
      </c>
      <c r="CQ155" s="47">
        <f t="shared" ca="1" si="86"/>
        <v>2.896915200155989</v>
      </c>
      <c r="CR155" s="47">
        <f t="shared" ca="1" si="86"/>
        <v>3.2720621252348905</v>
      </c>
      <c r="CS155" s="47">
        <f t="shared" ca="1" si="86"/>
        <v>3.2160499047082385</v>
      </c>
      <c r="CT155" s="47">
        <f t="shared" ca="1" si="86"/>
        <v>2.8799608582122822</v>
      </c>
      <c r="CU155" s="47">
        <f t="shared" ca="1" si="86"/>
        <v>2.2422657942577731</v>
      </c>
      <c r="CV155" s="47">
        <f t="shared" ca="1" si="86"/>
        <v>2.0947796024633281</v>
      </c>
      <c r="CW155" s="47">
        <f t="shared" ca="1" si="87"/>
        <v>1.898080381022758</v>
      </c>
      <c r="CX155" s="47">
        <f t="shared" ca="1" si="87"/>
        <v>1.5766882440302707</v>
      </c>
      <c r="CY155" s="47">
        <f t="shared" ca="1" si="87"/>
        <v>1.5911612501775185</v>
      </c>
      <c r="CZ155" s="47">
        <f t="shared" ca="1" si="87"/>
        <v>1.7398825435903347</v>
      </c>
      <c r="DA155" s="47">
        <f t="shared" ca="1" si="87"/>
        <v>2.0898158550303112</v>
      </c>
      <c r="DB155" s="47">
        <f t="shared" ca="1" si="87"/>
        <v>2.4369349021136828</v>
      </c>
      <c r="DC155" s="47">
        <f t="shared" ca="1" si="87"/>
        <v>2.896915200155989</v>
      </c>
      <c r="DD155" s="47">
        <f t="shared" ca="1" si="87"/>
        <v>3.2720621252348905</v>
      </c>
    </row>
    <row r="156" spans="1:108" x14ac:dyDescent="0.25">
      <c r="A156" s="40" t="s">
        <v>138</v>
      </c>
      <c r="B156" s="40">
        <v>2068</v>
      </c>
      <c r="C156" s="40" t="s">
        <v>38</v>
      </c>
      <c r="D156" s="40" t="s">
        <v>456</v>
      </c>
      <c r="E156" s="40" t="s">
        <v>130</v>
      </c>
      <c r="F156" s="40">
        <v>5.5</v>
      </c>
      <c r="G156" s="43">
        <v>45077</v>
      </c>
      <c r="I156" s="40" t="s">
        <v>79</v>
      </c>
      <c r="J156" s="40">
        <v>2</v>
      </c>
      <c r="K156" s="40" t="s">
        <v>33</v>
      </c>
      <c r="L156" s="40" t="s">
        <v>169</v>
      </c>
      <c r="M156" s="41"/>
      <c r="N156" s="41">
        <f>VLOOKUP($C156 &amp; $I156 &amp; $K156,FATOR!$A$3:$P$22,COLUMN(E$1),0)</f>
        <v>0.34510552382231963</v>
      </c>
      <c r="O156" s="41">
        <f>VLOOKUP($C156 &amp; $I156 &amp; $K156,FATOR!$A$3:$P$22,COLUMN(F$1),0)</f>
        <v>0.2866705898236856</v>
      </c>
      <c r="P156" s="41">
        <f>VLOOKUP($C156 &amp; $I156 &amp; $K156,FATOR!$A$3:$P$22,COLUMN(G$1),0)</f>
        <v>0.28930204548682154</v>
      </c>
      <c r="Q156" s="41">
        <f>VLOOKUP($C156 &amp; $I156 &amp; $K156,FATOR!$A$3:$P$22,COLUMN(H$1),0)</f>
        <v>0.31634228065278813</v>
      </c>
      <c r="R156" s="41">
        <f>VLOOKUP($C156 &amp; $I156 &amp; $K156,FATOR!$A$3:$P$22,COLUMN(I$1),0)</f>
        <v>0.37996651909642021</v>
      </c>
      <c r="S156" s="41">
        <f>VLOOKUP($C156 &amp; $I156 &amp; $K156,FATOR!$A$3:$P$22,COLUMN(J$1),0)</f>
        <v>0.44307907311157868</v>
      </c>
      <c r="T156" s="41">
        <f>VLOOKUP($C156 &amp; $I156 &amp; $K156,FATOR!$A$3:$P$22,COLUMN(K$1),0)</f>
        <v>0.5267118545738162</v>
      </c>
      <c r="U156" s="41">
        <f>VLOOKUP($C156 &amp; $I156 &amp; $K156,FATOR!$A$3:$P$22,COLUMN(L$1),0)</f>
        <v>0.5949203864063437</v>
      </c>
      <c r="V156" s="41">
        <f>VLOOKUP($C156 &amp; $I156 &amp; $K156,FATOR!$A$3:$P$22,COLUMN(M$1),0)</f>
        <v>0.58473634631058879</v>
      </c>
      <c r="W156" s="41">
        <f>VLOOKUP($C156 &amp; $I156 &amp; $K156,FATOR!$A$3:$P$22,COLUMN(N$1),0)</f>
        <v>0.52362924694768764</v>
      </c>
      <c r="X156" s="41">
        <f>VLOOKUP($C156 &amp; $I156 &amp; $K156,FATOR!$A$3:$P$22,COLUMN(O$1),0)</f>
        <v>0.40768468986504969</v>
      </c>
      <c r="Y156" s="41">
        <f>VLOOKUP($C156 &amp; $I156 &amp; $K156,FATOR!$A$3:$P$22,COLUMN(P$1),0)</f>
        <v>0.38086901862969602</v>
      </c>
      <c r="AA156" s="42">
        <f t="shared" si="69"/>
        <v>1.898080381022758</v>
      </c>
      <c r="AB156" s="42">
        <f t="shared" si="70"/>
        <v>1.5766882440302707</v>
      </c>
      <c r="AC156" s="42">
        <f t="shared" si="71"/>
        <v>1.5911612501775185</v>
      </c>
      <c r="AD156" s="42">
        <f t="shared" si="72"/>
        <v>1.7398825435903347</v>
      </c>
      <c r="AE156" s="42">
        <f t="shared" si="73"/>
        <v>2.0898158550303112</v>
      </c>
      <c r="AF156" s="42">
        <f t="shared" si="74"/>
        <v>2.4369349021136828</v>
      </c>
      <c r="AG156" s="42">
        <f t="shared" si="75"/>
        <v>2.896915200155989</v>
      </c>
      <c r="AH156" s="42">
        <f t="shared" si="76"/>
        <v>3.2720621252348905</v>
      </c>
      <c r="AI156" s="42">
        <f t="shared" si="77"/>
        <v>3.2160499047082385</v>
      </c>
      <c r="AJ156" s="42">
        <f t="shared" si="78"/>
        <v>2.8799608582122822</v>
      </c>
      <c r="AK156" s="42">
        <f t="shared" si="79"/>
        <v>2.2422657942577731</v>
      </c>
      <c r="AL156" s="42">
        <f t="shared" si="80"/>
        <v>2.0947796024633281</v>
      </c>
      <c r="AN156" s="43">
        <f t="shared" si="81"/>
        <v>45108</v>
      </c>
      <c r="AO156" s="47">
        <f t="shared" ca="1" si="83"/>
        <v>1.898080381022758</v>
      </c>
      <c r="AP156" s="47">
        <f t="shared" ca="1" si="83"/>
        <v>1.5766882440302707</v>
      </c>
      <c r="AQ156" s="47">
        <f t="shared" ca="1" si="83"/>
        <v>1.5911612501775185</v>
      </c>
      <c r="AR156" s="47">
        <f t="shared" ca="1" si="83"/>
        <v>1.7398825435903347</v>
      </c>
      <c r="AS156" s="47">
        <f t="shared" ca="1" si="83"/>
        <v>2.0898158550303112</v>
      </c>
      <c r="AT156" s="47">
        <f t="shared" ca="1" si="83"/>
        <v>2.4369349021136828</v>
      </c>
      <c r="AU156" s="47">
        <f t="shared" ca="1" si="83"/>
        <v>2.896915200155989</v>
      </c>
      <c r="AV156" s="47">
        <f t="shared" ca="1" si="83"/>
        <v>3.2720621252348905</v>
      </c>
      <c r="AW156" s="47">
        <f t="shared" ca="1" si="83"/>
        <v>3.2160499047082385</v>
      </c>
      <c r="AX156" s="47">
        <f t="shared" ca="1" si="83"/>
        <v>2.8799608582122822</v>
      </c>
      <c r="AY156" s="47">
        <f t="shared" ca="1" si="82"/>
        <v>2.2422657942577731</v>
      </c>
      <c r="AZ156" s="47">
        <f t="shared" ca="1" si="82"/>
        <v>2.0947796024633281</v>
      </c>
      <c r="BA156" s="47">
        <f t="shared" ca="1" si="82"/>
        <v>1.898080381022758</v>
      </c>
      <c r="BB156" s="47">
        <f t="shared" ca="1" si="82"/>
        <v>1.5766882440302707</v>
      </c>
      <c r="BC156" s="47">
        <f t="shared" ca="1" si="82"/>
        <v>1.5911612501775185</v>
      </c>
      <c r="BD156" s="47">
        <f t="shared" ca="1" si="82"/>
        <v>1.7398825435903347</v>
      </c>
      <c r="BE156" s="47">
        <f t="shared" ca="1" si="82"/>
        <v>2.0898158550303112</v>
      </c>
      <c r="BF156" s="47">
        <f t="shared" ca="1" si="82"/>
        <v>2.4369349021136828</v>
      </c>
      <c r="BG156" s="47">
        <f t="shared" ca="1" si="82"/>
        <v>2.896915200155989</v>
      </c>
      <c r="BH156" s="47">
        <f t="shared" ref="AY156:BH182" ca="1" si="89">IF($AN156&lt;=BH$1,HLOOKUP(MONTH(BH$1),$AA:$AL,ROW($AO156),0),"")</f>
        <v>3.2720621252348905</v>
      </c>
      <c r="BI156" s="47">
        <f t="shared" ca="1" si="88"/>
        <v>3.2160499047082385</v>
      </c>
      <c r="BJ156" s="47">
        <f t="shared" ca="1" si="88"/>
        <v>2.8799608582122822</v>
      </c>
      <c r="BK156" s="47">
        <f t="shared" ca="1" si="88"/>
        <v>2.2422657942577731</v>
      </c>
      <c r="BL156" s="47">
        <f t="shared" ca="1" si="88"/>
        <v>2.0947796024633281</v>
      </c>
      <c r="BM156" s="47">
        <f t="shared" ca="1" si="88"/>
        <v>1.898080381022758</v>
      </c>
      <c r="BN156" s="47">
        <f t="shared" ca="1" si="88"/>
        <v>1.5766882440302707</v>
      </c>
      <c r="BO156" s="47">
        <f t="shared" ca="1" si="88"/>
        <v>1.5911612501775185</v>
      </c>
      <c r="BP156" s="47">
        <f t="shared" ca="1" si="88"/>
        <v>1.7398825435903347</v>
      </c>
      <c r="BQ156" s="47">
        <f t="shared" ca="1" si="88"/>
        <v>2.0898158550303112</v>
      </c>
      <c r="BR156" s="47">
        <f t="shared" ca="1" si="88"/>
        <v>2.4369349021136828</v>
      </c>
      <c r="BS156" s="47">
        <f t="shared" ca="1" si="85"/>
        <v>2.896915200155989</v>
      </c>
      <c r="BT156" s="47">
        <f t="shared" ca="1" si="85"/>
        <v>3.2720621252348905</v>
      </c>
      <c r="BU156" s="47">
        <f t="shared" ca="1" si="85"/>
        <v>3.2160499047082385</v>
      </c>
      <c r="BV156" s="47">
        <f t="shared" ca="1" si="85"/>
        <v>2.8799608582122822</v>
      </c>
      <c r="BW156" s="47">
        <f t="shared" ca="1" si="85"/>
        <v>2.2422657942577731</v>
      </c>
      <c r="BX156" s="47">
        <f t="shared" ca="1" si="85"/>
        <v>2.0947796024633281</v>
      </c>
      <c r="BY156" s="47">
        <f t="shared" ca="1" si="85"/>
        <v>1.898080381022758</v>
      </c>
      <c r="BZ156" s="47">
        <f t="shared" ca="1" si="85"/>
        <v>1.5766882440302707</v>
      </c>
      <c r="CA156" s="47">
        <f t="shared" ca="1" si="85"/>
        <v>1.5911612501775185</v>
      </c>
      <c r="CB156" s="47">
        <f t="shared" ca="1" si="85"/>
        <v>1.7398825435903347</v>
      </c>
      <c r="CC156" s="47">
        <f t="shared" ca="1" si="84"/>
        <v>2.0898158550303112</v>
      </c>
      <c r="CD156" s="47">
        <f t="shared" ca="1" si="84"/>
        <v>2.4369349021136828</v>
      </c>
      <c r="CE156" s="47">
        <f t="shared" ca="1" si="84"/>
        <v>2.896915200155989</v>
      </c>
      <c r="CF156" s="47">
        <f t="shared" ca="1" si="84"/>
        <v>3.2720621252348905</v>
      </c>
      <c r="CG156" s="47">
        <f t="shared" ca="1" si="84"/>
        <v>3.2160499047082385</v>
      </c>
      <c r="CH156" s="47">
        <f t="shared" ca="1" si="84"/>
        <v>2.8799608582122822</v>
      </c>
      <c r="CI156" s="47">
        <f t="shared" ca="1" si="84"/>
        <v>2.2422657942577731</v>
      </c>
      <c r="CJ156" s="47">
        <f t="shared" ca="1" si="84"/>
        <v>2.0947796024633281</v>
      </c>
      <c r="CK156" s="47">
        <f t="shared" ca="1" si="84"/>
        <v>1.898080381022758</v>
      </c>
      <c r="CL156" s="47">
        <f t="shared" ca="1" si="84"/>
        <v>1.5766882440302707</v>
      </c>
      <c r="CM156" s="47">
        <f t="shared" ca="1" si="86"/>
        <v>1.5911612501775185</v>
      </c>
      <c r="CN156" s="47">
        <f t="shared" ca="1" si="86"/>
        <v>1.7398825435903347</v>
      </c>
      <c r="CO156" s="47">
        <f t="shared" ca="1" si="86"/>
        <v>2.0898158550303112</v>
      </c>
      <c r="CP156" s="47">
        <f t="shared" ca="1" si="86"/>
        <v>2.4369349021136828</v>
      </c>
      <c r="CQ156" s="47">
        <f t="shared" ca="1" si="86"/>
        <v>2.896915200155989</v>
      </c>
      <c r="CR156" s="47">
        <f t="shared" ca="1" si="86"/>
        <v>3.2720621252348905</v>
      </c>
      <c r="CS156" s="47">
        <f t="shared" ca="1" si="86"/>
        <v>3.2160499047082385</v>
      </c>
      <c r="CT156" s="47">
        <f t="shared" ca="1" si="86"/>
        <v>2.8799608582122822</v>
      </c>
      <c r="CU156" s="47">
        <f t="shared" ca="1" si="86"/>
        <v>2.2422657942577731</v>
      </c>
      <c r="CV156" s="47">
        <f t="shared" ca="1" si="86"/>
        <v>2.0947796024633281</v>
      </c>
      <c r="CW156" s="47">
        <f t="shared" ca="1" si="87"/>
        <v>1.898080381022758</v>
      </c>
      <c r="CX156" s="47">
        <f t="shared" ca="1" si="87"/>
        <v>1.5766882440302707</v>
      </c>
      <c r="CY156" s="47">
        <f t="shared" ca="1" si="87"/>
        <v>1.5911612501775185</v>
      </c>
      <c r="CZ156" s="47">
        <f t="shared" ca="1" si="87"/>
        <v>1.7398825435903347</v>
      </c>
      <c r="DA156" s="47">
        <f t="shared" ca="1" si="87"/>
        <v>2.0898158550303112</v>
      </c>
      <c r="DB156" s="47">
        <f t="shared" ca="1" si="87"/>
        <v>2.4369349021136828</v>
      </c>
      <c r="DC156" s="47">
        <f t="shared" ca="1" si="87"/>
        <v>2.896915200155989</v>
      </c>
      <c r="DD156" s="47">
        <f t="shared" ca="1" si="87"/>
        <v>3.2720621252348905</v>
      </c>
    </row>
    <row r="157" spans="1:108" x14ac:dyDescent="0.25">
      <c r="A157" s="40" t="s">
        <v>138</v>
      </c>
      <c r="B157" s="40">
        <v>2068</v>
      </c>
      <c r="C157" s="40" t="s">
        <v>38</v>
      </c>
      <c r="D157" s="40" t="s">
        <v>456</v>
      </c>
      <c r="E157" s="40" t="s">
        <v>136</v>
      </c>
      <c r="F157" s="40">
        <v>5.5</v>
      </c>
      <c r="G157" s="43">
        <v>44972</v>
      </c>
      <c r="I157" s="40" t="s">
        <v>79</v>
      </c>
      <c r="J157" s="40">
        <v>2</v>
      </c>
      <c r="K157" s="40" t="s">
        <v>33</v>
      </c>
      <c r="L157" s="40" t="s">
        <v>169</v>
      </c>
      <c r="M157" s="41"/>
      <c r="N157" s="41">
        <f>VLOOKUP($C157 &amp; $I157 &amp; $K157,FATOR!$A$3:$P$22,COLUMN(E$1),0)</f>
        <v>0.34510552382231963</v>
      </c>
      <c r="O157" s="41">
        <f>VLOOKUP($C157 &amp; $I157 &amp; $K157,FATOR!$A$3:$P$22,COLUMN(F$1),0)</f>
        <v>0.2866705898236856</v>
      </c>
      <c r="P157" s="41">
        <f>VLOOKUP($C157 &amp; $I157 &amp; $K157,FATOR!$A$3:$P$22,COLUMN(G$1),0)</f>
        <v>0.28930204548682154</v>
      </c>
      <c r="Q157" s="41">
        <f>VLOOKUP($C157 &amp; $I157 &amp; $K157,FATOR!$A$3:$P$22,COLUMN(H$1),0)</f>
        <v>0.31634228065278813</v>
      </c>
      <c r="R157" s="41">
        <f>VLOOKUP($C157 &amp; $I157 &amp; $K157,FATOR!$A$3:$P$22,COLUMN(I$1),0)</f>
        <v>0.37996651909642021</v>
      </c>
      <c r="S157" s="41">
        <f>VLOOKUP($C157 &amp; $I157 &amp; $K157,FATOR!$A$3:$P$22,COLUMN(J$1),0)</f>
        <v>0.44307907311157868</v>
      </c>
      <c r="T157" s="41">
        <f>VLOOKUP($C157 &amp; $I157 &amp; $K157,FATOR!$A$3:$P$22,COLUMN(K$1),0)</f>
        <v>0.5267118545738162</v>
      </c>
      <c r="U157" s="41">
        <f>VLOOKUP($C157 &amp; $I157 &amp; $K157,FATOR!$A$3:$P$22,COLUMN(L$1),0)</f>
        <v>0.5949203864063437</v>
      </c>
      <c r="V157" s="41">
        <f>VLOOKUP($C157 &amp; $I157 &amp; $K157,FATOR!$A$3:$P$22,COLUMN(M$1),0)</f>
        <v>0.58473634631058879</v>
      </c>
      <c r="W157" s="41">
        <f>VLOOKUP($C157 &amp; $I157 &amp; $K157,FATOR!$A$3:$P$22,COLUMN(N$1),0)</f>
        <v>0.52362924694768764</v>
      </c>
      <c r="X157" s="41">
        <f>VLOOKUP($C157 &amp; $I157 &amp; $K157,FATOR!$A$3:$P$22,COLUMN(O$1),0)</f>
        <v>0.40768468986504969</v>
      </c>
      <c r="Y157" s="41">
        <f>VLOOKUP($C157 &amp; $I157 &amp; $K157,FATOR!$A$3:$P$22,COLUMN(P$1),0)</f>
        <v>0.38086901862969602</v>
      </c>
      <c r="AA157" s="42">
        <f t="shared" si="69"/>
        <v>1.898080381022758</v>
      </c>
      <c r="AB157" s="42">
        <f t="shared" si="70"/>
        <v>1.5766882440302707</v>
      </c>
      <c r="AC157" s="42">
        <f t="shared" si="71"/>
        <v>1.5911612501775185</v>
      </c>
      <c r="AD157" s="42">
        <f t="shared" si="72"/>
        <v>1.7398825435903347</v>
      </c>
      <c r="AE157" s="42">
        <f t="shared" si="73"/>
        <v>2.0898158550303112</v>
      </c>
      <c r="AF157" s="42">
        <f t="shared" si="74"/>
        <v>2.4369349021136828</v>
      </c>
      <c r="AG157" s="42">
        <f t="shared" si="75"/>
        <v>2.896915200155989</v>
      </c>
      <c r="AH157" s="42">
        <f t="shared" si="76"/>
        <v>3.2720621252348905</v>
      </c>
      <c r="AI157" s="42">
        <f t="shared" si="77"/>
        <v>3.2160499047082385</v>
      </c>
      <c r="AJ157" s="42">
        <f t="shared" si="78"/>
        <v>2.8799608582122822</v>
      </c>
      <c r="AK157" s="42">
        <f t="shared" si="79"/>
        <v>2.2422657942577731</v>
      </c>
      <c r="AL157" s="42">
        <f t="shared" si="80"/>
        <v>2.0947796024633281</v>
      </c>
      <c r="AN157" s="43">
        <f t="shared" si="81"/>
        <v>45003</v>
      </c>
      <c r="AO157" s="47">
        <f t="shared" ca="1" si="83"/>
        <v>1.898080381022758</v>
      </c>
      <c r="AP157" s="47">
        <f t="shared" ca="1" si="83"/>
        <v>1.5766882440302707</v>
      </c>
      <c r="AQ157" s="47">
        <f t="shared" ca="1" si="83"/>
        <v>1.5911612501775185</v>
      </c>
      <c r="AR157" s="47">
        <f t="shared" ca="1" si="83"/>
        <v>1.7398825435903347</v>
      </c>
      <c r="AS157" s="47">
        <f t="shared" ca="1" si="83"/>
        <v>2.0898158550303112</v>
      </c>
      <c r="AT157" s="47">
        <f t="shared" ca="1" si="83"/>
        <v>2.4369349021136828</v>
      </c>
      <c r="AU157" s="47">
        <f t="shared" ca="1" si="83"/>
        <v>2.896915200155989</v>
      </c>
      <c r="AV157" s="47">
        <f t="shared" ca="1" si="83"/>
        <v>3.2720621252348905</v>
      </c>
      <c r="AW157" s="47">
        <f t="shared" ca="1" si="83"/>
        <v>3.2160499047082385</v>
      </c>
      <c r="AX157" s="47">
        <f t="shared" ca="1" si="83"/>
        <v>2.8799608582122822</v>
      </c>
      <c r="AY157" s="47">
        <f t="shared" ca="1" si="89"/>
        <v>2.2422657942577731</v>
      </c>
      <c r="AZ157" s="47">
        <f t="shared" ca="1" si="89"/>
        <v>2.0947796024633281</v>
      </c>
      <c r="BA157" s="47">
        <f t="shared" ca="1" si="89"/>
        <v>1.898080381022758</v>
      </c>
      <c r="BB157" s="47">
        <f t="shared" ca="1" si="89"/>
        <v>1.5766882440302707</v>
      </c>
      <c r="BC157" s="47">
        <f t="shared" ca="1" si="89"/>
        <v>1.5911612501775185</v>
      </c>
      <c r="BD157" s="47">
        <f t="shared" ca="1" si="89"/>
        <v>1.7398825435903347</v>
      </c>
      <c r="BE157" s="47">
        <f t="shared" ca="1" si="89"/>
        <v>2.0898158550303112</v>
      </c>
      <c r="BF157" s="47">
        <f t="shared" ca="1" si="89"/>
        <v>2.4369349021136828</v>
      </c>
      <c r="BG157" s="47">
        <f t="shared" ca="1" si="89"/>
        <v>2.896915200155989</v>
      </c>
      <c r="BH157" s="47">
        <f t="shared" ca="1" si="89"/>
        <v>3.2720621252348905</v>
      </c>
      <c r="BI157" s="47">
        <f t="shared" ca="1" si="88"/>
        <v>3.2160499047082385</v>
      </c>
      <c r="BJ157" s="47">
        <f t="shared" ca="1" si="88"/>
        <v>2.8799608582122822</v>
      </c>
      <c r="BK157" s="47">
        <f t="shared" ca="1" si="88"/>
        <v>2.2422657942577731</v>
      </c>
      <c r="BL157" s="47">
        <f t="shared" ca="1" si="88"/>
        <v>2.0947796024633281</v>
      </c>
      <c r="BM157" s="47">
        <f t="shared" ca="1" si="88"/>
        <v>1.898080381022758</v>
      </c>
      <c r="BN157" s="47">
        <f t="shared" ca="1" si="88"/>
        <v>1.5766882440302707</v>
      </c>
      <c r="BO157" s="47">
        <f t="shared" ca="1" si="88"/>
        <v>1.5911612501775185</v>
      </c>
      <c r="BP157" s="47">
        <f t="shared" ca="1" si="88"/>
        <v>1.7398825435903347</v>
      </c>
      <c r="BQ157" s="47">
        <f t="shared" ca="1" si="88"/>
        <v>2.0898158550303112</v>
      </c>
      <c r="BR157" s="47">
        <f t="shared" ca="1" si="88"/>
        <v>2.4369349021136828</v>
      </c>
      <c r="BS157" s="47">
        <f t="shared" ca="1" si="85"/>
        <v>2.896915200155989</v>
      </c>
      <c r="BT157" s="47">
        <f t="shared" ca="1" si="85"/>
        <v>3.2720621252348905</v>
      </c>
      <c r="BU157" s="47">
        <f t="shared" ca="1" si="85"/>
        <v>3.2160499047082385</v>
      </c>
      <c r="BV157" s="47">
        <f t="shared" ca="1" si="85"/>
        <v>2.8799608582122822</v>
      </c>
      <c r="BW157" s="47">
        <f t="shared" ca="1" si="85"/>
        <v>2.2422657942577731</v>
      </c>
      <c r="BX157" s="47">
        <f t="shared" ca="1" si="85"/>
        <v>2.0947796024633281</v>
      </c>
      <c r="BY157" s="47">
        <f t="shared" ca="1" si="85"/>
        <v>1.898080381022758</v>
      </c>
      <c r="BZ157" s="47">
        <f t="shared" ca="1" si="85"/>
        <v>1.5766882440302707</v>
      </c>
      <c r="CA157" s="47">
        <f t="shared" ca="1" si="85"/>
        <v>1.5911612501775185</v>
      </c>
      <c r="CB157" s="47">
        <f t="shared" ca="1" si="85"/>
        <v>1.7398825435903347</v>
      </c>
      <c r="CC157" s="47">
        <f t="shared" ca="1" si="84"/>
        <v>2.0898158550303112</v>
      </c>
      <c r="CD157" s="47">
        <f t="shared" ca="1" si="84"/>
        <v>2.4369349021136828</v>
      </c>
      <c r="CE157" s="47">
        <f t="shared" ca="1" si="84"/>
        <v>2.896915200155989</v>
      </c>
      <c r="CF157" s="47">
        <f t="shared" ca="1" si="84"/>
        <v>3.2720621252348905</v>
      </c>
      <c r="CG157" s="47">
        <f t="shared" ca="1" si="84"/>
        <v>3.2160499047082385</v>
      </c>
      <c r="CH157" s="47">
        <f t="shared" ca="1" si="84"/>
        <v>2.8799608582122822</v>
      </c>
      <c r="CI157" s="47">
        <f t="shared" ca="1" si="84"/>
        <v>2.2422657942577731</v>
      </c>
      <c r="CJ157" s="47">
        <f t="shared" ca="1" si="84"/>
        <v>2.0947796024633281</v>
      </c>
      <c r="CK157" s="47">
        <f t="shared" ca="1" si="84"/>
        <v>1.898080381022758</v>
      </c>
      <c r="CL157" s="47">
        <f t="shared" ca="1" si="84"/>
        <v>1.5766882440302707</v>
      </c>
      <c r="CM157" s="47">
        <f t="shared" ca="1" si="86"/>
        <v>1.5911612501775185</v>
      </c>
      <c r="CN157" s="47">
        <f t="shared" ca="1" si="86"/>
        <v>1.7398825435903347</v>
      </c>
      <c r="CO157" s="47">
        <f t="shared" ca="1" si="86"/>
        <v>2.0898158550303112</v>
      </c>
      <c r="CP157" s="47">
        <f t="shared" ca="1" si="86"/>
        <v>2.4369349021136828</v>
      </c>
      <c r="CQ157" s="47">
        <f t="shared" ca="1" si="86"/>
        <v>2.896915200155989</v>
      </c>
      <c r="CR157" s="47">
        <f t="shared" ca="1" si="86"/>
        <v>3.2720621252348905</v>
      </c>
      <c r="CS157" s="47">
        <f t="shared" ca="1" si="86"/>
        <v>3.2160499047082385</v>
      </c>
      <c r="CT157" s="47">
        <f t="shared" ca="1" si="86"/>
        <v>2.8799608582122822</v>
      </c>
      <c r="CU157" s="47">
        <f t="shared" ca="1" si="86"/>
        <v>2.2422657942577731</v>
      </c>
      <c r="CV157" s="47">
        <f t="shared" ca="1" si="86"/>
        <v>2.0947796024633281</v>
      </c>
      <c r="CW157" s="47">
        <f t="shared" ca="1" si="87"/>
        <v>1.898080381022758</v>
      </c>
      <c r="CX157" s="47">
        <f t="shared" ca="1" si="87"/>
        <v>1.5766882440302707</v>
      </c>
      <c r="CY157" s="47">
        <f t="shared" ca="1" si="87"/>
        <v>1.5911612501775185</v>
      </c>
      <c r="CZ157" s="47">
        <f t="shared" ca="1" si="87"/>
        <v>1.7398825435903347</v>
      </c>
      <c r="DA157" s="47">
        <f t="shared" ca="1" si="87"/>
        <v>2.0898158550303112</v>
      </c>
      <c r="DB157" s="47">
        <f t="shared" ca="1" si="87"/>
        <v>2.4369349021136828</v>
      </c>
      <c r="DC157" s="47">
        <f t="shared" ca="1" si="87"/>
        <v>2.896915200155989</v>
      </c>
      <c r="DD157" s="47">
        <f t="shared" ca="1" si="87"/>
        <v>3.2720621252348905</v>
      </c>
    </row>
    <row r="158" spans="1:108" x14ac:dyDescent="0.25">
      <c r="A158" s="40" t="s">
        <v>138</v>
      </c>
      <c r="B158" s="40">
        <v>2068</v>
      </c>
      <c r="C158" s="40" t="s">
        <v>38</v>
      </c>
      <c r="D158" s="40" t="s">
        <v>456</v>
      </c>
      <c r="E158" s="40" t="s">
        <v>180</v>
      </c>
      <c r="F158" s="40">
        <v>5.5</v>
      </c>
      <c r="G158" s="43">
        <v>45003</v>
      </c>
      <c r="I158" s="40" t="s">
        <v>79</v>
      </c>
      <c r="J158" s="40">
        <v>2</v>
      </c>
      <c r="K158" s="40" t="s">
        <v>33</v>
      </c>
      <c r="L158" s="40" t="s">
        <v>169</v>
      </c>
      <c r="M158" s="41"/>
      <c r="N158" s="41">
        <f>VLOOKUP($C158 &amp; $I158 &amp; $K158,FATOR!$A$3:$P$22,COLUMN(E$1),0)</f>
        <v>0.34510552382231963</v>
      </c>
      <c r="O158" s="41">
        <f>VLOOKUP($C158 &amp; $I158 &amp; $K158,FATOR!$A$3:$P$22,COLUMN(F$1),0)</f>
        <v>0.2866705898236856</v>
      </c>
      <c r="P158" s="41">
        <f>VLOOKUP($C158 &amp; $I158 &amp; $K158,FATOR!$A$3:$P$22,COLUMN(G$1),0)</f>
        <v>0.28930204548682154</v>
      </c>
      <c r="Q158" s="41">
        <f>VLOOKUP($C158 &amp; $I158 &amp; $K158,FATOR!$A$3:$P$22,COLUMN(H$1),0)</f>
        <v>0.31634228065278813</v>
      </c>
      <c r="R158" s="41">
        <f>VLOOKUP($C158 &amp; $I158 &amp; $K158,FATOR!$A$3:$P$22,COLUMN(I$1),0)</f>
        <v>0.37996651909642021</v>
      </c>
      <c r="S158" s="41">
        <f>VLOOKUP($C158 &amp; $I158 &amp; $K158,FATOR!$A$3:$P$22,COLUMN(J$1),0)</f>
        <v>0.44307907311157868</v>
      </c>
      <c r="T158" s="41">
        <f>VLOOKUP($C158 &amp; $I158 &amp; $K158,FATOR!$A$3:$P$22,COLUMN(K$1),0)</f>
        <v>0.5267118545738162</v>
      </c>
      <c r="U158" s="41">
        <f>VLOOKUP($C158 &amp; $I158 &amp; $K158,FATOR!$A$3:$P$22,COLUMN(L$1),0)</f>
        <v>0.5949203864063437</v>
      </c>
      <c r="V158" s="41">
        <f>VLOOKUP($C158 &amp; $I158 &amp; $K158,FATOR!$A$3:$P$22,COLUMN(M$1),0)</f>
        <v>0.58473634631058879</v>
      </c>
      <c r="W158" s="41">
        <f>VLOOKUP($C158 &amp; $I158 &amp; $K158,FATOR!$A$3:$P$22,COLUMN(N$1),0)</f>
        <v>0.52362924694768764</v>
      </c>
      <c r="X158" s="41">
        <f>VLOOKUP($C158 &amp; $I158 &amp; $K158,FATOR!$A$3:$P$22,COLUMN(O$1),0)</f>
        <v>0.40768468986504969</v>
      </c>
      <c r="Y158" s="41">
        <f>VLOOKUP($C158 &amp; $I158 &amp; $K158,FATOR!$A$3:$P$22,COLUMN(P$1),0)</f>
        <v>0.38086901862969602</v>
      </c>
      <c r="AA158" s="42">
        <f t="shared" si="69"/>
        <v>1.898080381022758</v>
      </c>
      <c r="AB158" s="42">
        <f t="shared" si="70"/>
        <v>1.5766882440302707</v>
      </c>
      <c r="AC158" s="42">
        <f t="shared" si="71"/>
        <v>1.5911612501775185</v>
      </c>
      <c r="AD158" s="42">
        <f t="shared" si="72"/>
        <v>1.7398825435903347</v>
      </c>
      <c r="AE158" s="42">
        <f t="shared" si="73"/>
        <v>2.0898158550303112</v>
      </c>
      <c r="AF158" s="42">
        <f t="shared" si="74"/>
        <v>2.4369349021136828</v>
      </c>
      <c r="AG158" s="42">
        <f t="shared" si="75"/>
        <v>2.896915200155989</v>
      </c>
      <c r="AH158" s="42">
        <f t="shared" si="76"/>
        <v>3.2720621252348905</v>
      </c>
      <c r="AI158" s="42">
        <f t="shared" si="77"/>
        <v>3.2160499047082385</v>
      </c>
      <c r="AJ158" s="42">
        <f t="shared" si="78"/>
        <v>2.8799608582122822</v>
      </c>
      <c r="AK158" s="42">
        <f t="shared" si="79"/>
        <v>2.2422657942577731</v>
      </c>
      <c r="AL158" s="42">
        <f t="shared" si="80"/>
        <v>2.0947796024633281</v>
      </c>
      <c r="AN158" s="43">
        <f t="shared" si="81"/>
        <v>45034</v>
      </c>
      <c r="AO158" s="47">
        <f t="shared" ca="1" si="83"/>
        <v>1.898080381022758</v>
      </c>
      <c r="AP158" s="47">
        <f t="shared" ca="1" si="83"/>
        <v>1.5766882440302707</v>
      </c>
      <c r="AQ158" s="47">
        <f t="shared" ca="1" si="83"/>
        <v>1.5911612501775185</v>
      </c>
      <c r="AR158" s="47">
        <f t="shared" ca="1" si="83"/>
        <v>1.7398825435903347</v>
      </c>
      <c r="AS158" s="47">
        <f t="shared" ca="1" si="83"/>
        <v>2.0898158550303112</v>
      </c>
      <c r="AT158" s="47">
        <f t="shared" ref="AO158:AX183" ca="1" si="90">IF($AN158&lt;=AT$1,HLOOKUP(MONTH(AT$1),$AA:$AL,ROW($AO158),0),"")</f>
        <v>2.4369349021136828</v>
      </c>
      <c r="AU158" s="47">
        <f t="shared" ca="1" si="90"/>
        <v>2.896915200155989</v>
      </c>
      <c r="AV158" s="47">
        <f t="shared" ca="1" si="90"/>
        <v>3.2720621252348905</v>
      </c>
      <c r="AW158" s="47">
        <f t="shared" ca="1" si="90"/>
        <v>3.2160499047082385</v>
      </c>
      <c r="AX158" s="47">
        <f t="shared" ca="1" si="90"/>
        <v>2.8799608582122822</v>
      </c>
      <c r="AY158" s="47">
        <f t="shared" ca="1" si="89"/>
        <v>2.2422657942577731</v>
      </c>
      <c r="AZ158" s="47">
        <f t="shared" ca="1" si="89"/>
        <v>2.0947796024633281</v>
      </c>
      <c r="BA158" s="47">
        <f t="shared" ca="1" si="89"/>
        <v>1.898080381022758</v>
      </c>
      <c r="BB158" s="47">
        <f t="shared" ca="1" si="89"/>
        <v>1.5766882440302707</v>
      </c>
      <c r="BC158" s="47">
        <f t="shared" ca="1" si="89"/>
        <v>1.5911612501775185</v>
      </c>
      <c r="BD158" s="47">
        <f t="shared" ca="1" si="89"/>
        <v>1.7398825435903347</v>
      </c>
      <c r="BE158" s="47">
        <f t="shared" ca="1" si="89"/>
        <v>2.0898158550303112</v>
      </c>
      <c r="BF158" s="47">
        <f t="shared" ca="1" si="89"/>
        <v>2.4369349021136828</v>
      </c>
      <c r="BG158" s="47">
        <f t="shared" ca="1" si="89"/>
        <v>2.896915200155989</v>
      </c>
      <c r="BH158" s="47">
        <f t="shared" ca="1" si="89"/>
        <v>3.2720621252348905</v>
      </c>
      <c r="BI158" s="47">
        <f t="shared" ca="1" si="88"/>
        <v>3.2160499047082385</v>
      </c>
      <c r="BJ158" s="47">
        <f t="shared" ca="1" si="88"/>
        <v>2.8799608582122822</v>
      </c>
      <c r="BK158" s="47">
        <f t="shared" ca="1" si="88"/>
        <v>2.2422657942577731</v>
      </c>
      <c r="BL158" s="47">
        <f t="shared" ca="1" si="88"/>
        <v>2.0947796024633281</v>
      </c>
      <c r="BM158" s="47">
        <f t="shared" ca="1" si="88"/>
        <v>1.898080381022758</v>
      </c>
      <c r="BN158" s="47">
        <f t="shared" ca="1" si="88"/>
        <v>1.5766882440302707</v>
      </c>
      <c r="BO158" s="47">
        <f t="shared" ca="1" si="88"/>
        <v>1.5911612501775185</v>
      </c>
      <c r="BP158" s="47">
        <f t="shared" ca="1" si="88"/>
        <v>1.7398825435903347</v>
      </c>
      <c r="BQ158" s="47">
        <f t="shared" ca="1" si="88"/>
        <v>2.0898158550303112</v>
      </c>
      <c r="BR158" s="47">
        <f t="shared" ca="1" si="88"/>
        <v>2.4369349021136828</v>
      </c>
      <c r="BS158" s="47">
        <f t="shared" ca="1" si="85"/>
        <v>2.896915200155989</v>
      </c>
      <c r="BT158" s="47">
        <f t="shared" ca="1" si="85"/>
        <v>3.2720621252348905</v>
      </c>
      <c r="BU158" s="47">
        <f t="shared" ca="1" si="85"/>
        <v>3.2160499047082385</v>
      </c>
      <c r="BV158" s="47">
        <f t="shared" ca="1" si="85"/>
        <v>2.8799608582122822</v>
      </c>
      <c r="BW158" s="47">
        <f t="shared" ca="1" si="85"/>
        <v>2.2422657942577731</v>
      </c>
      <c r="BX158" s="47">
        <f t="shared" ca="1" si="85"/>
        <v>2.0947796024633281</v>
      </c>
      <c r="BY158" s="47">
        <f t="shared" ca="1" si="85"/>
        <v>1.898080381022758</v>
      </c>
      <c r="BZ158" s="47">
        <f t="shared" ca="1" si="85"/>
        <v>1.5766882440302707</v>
      </c>
      <c r="CA158" s="47">
        <f t="shared" ca="1" si="85"/>
        <v>1.5911612501775185</v>
      </c>
      <c r="CB158" s="47">
        <f t="shared" ca="1" si="85"/>
        <v>1.7398825435903347</v>
      </c>
      <c r="CC158" s="47">
        <f t="shared" ca="1" si="84"/>
        <v>2.0898158550303112</v>
      </c>
      <c r="CD158" s="47">
        <f t="shared" ca="1" si="84"/>
        <v>2.4369349021136828</v>
      </c>
      <c r="CE158" s="47">
        <f t="shared" ca="1" si="84"/>
        <v>2.896915200155989</v>
      </c>
      <c r="CF158" s="47">
        <f t="shared" ca="1" si="84"/>
        <v>3.2720621252348905</v>
      </c>
      <c r="CG158" s="47">
        <f t="shared" ca="1" si="84"/>
        <v>3.2160499047082385</v>
      </c>
      <c r="CH158" s="47">
        <f t="shared" ca="1" si="84"/>
        <v>2.8799608582122822</v>
      </c>
      <c r="CI158" s="47">
        <f t="shared" ca="1" si="84"/>
        <v>2.2422657942577731</v>
      </c>
      <c r="CJ158" s="47">
        <f t="shared" ca="1" si="84"/>
        <v>2.0947796024633281</v>
      </c>
      <c r="CK158" s="47">
        <f t="shared" ca="1" si="84"/>
        <v>1.898080381022758</v>
      </c>
      <c r="CL158" s="47">
        <f t="shared" ca="1" si="84"/>
        <v>1.5766882440302707</v>
      </c>
      <c r="CM158" s="47">
        <f t="shared" ca="1" si="86"/>
        <v>1.5911612501775185</v>
      </c>
      <c r="CN158" s="47">
        <f t="shared" ca="1" si="86"/>
        <v>1.7398825435903347</v>
      </c>
      <c r="CO158" s="47">
        <f t="shared" ca="1" si="86"/>
        <v>2.0898158550303112</v>
      </c>
      <c r="CP158" s="47">
        <f t="shared" ca="1" si="86"/>
        <v>2.4369349021136828</v>
      </c>
      <c r="CQ158" s="47">
        <f t="shared" ca="1" si="86"/>
        <v>2.896915200155989</v>
      </c>
      <c r="CR158" s="47">
        <f t="shared" ca="1" si="86"/>
        <v>3.2720621252348905</v>
      </c>
      <c r="CS158" s="47">
        <f t="shared" ca="1" si="86"/>
        <v>3.2160499047082385</v>
      </c>
      <c r="CT158" s="47">
        <f t="shared" ca="1" si="86"/>
        <v>2.8799608582122822</v>
      </c>
      <c r="CU158" s="47">
        <f t="shared" ca="1" si="86"/>
        <v>2.2422657942577731</v>
      </c>
      <c r="CV158" s="47">
        <f t="shared" ca="1" si="86"/>
        <v>2.0947796024633281</v>
      </c>
      <c r="CW158" s="47">
        <f t="shared" ca="1" si="87"/>
        <v>1.898080381022758</v>
      </c>
      <c r="CX158" s="47">
        <f t="shared" ca="1" si="87"/>
        <v>1.5766882440302707</v>
      </c>
      <c r="CY158" s="47">
        <f t="shared" ca="1" si="87"/>
        <v>1.5911612501775185</v>
      </c>
      <c r="CZ158" s="47">
        <f t="shared" ca="1" si="87"/>
        <v>1.7398825435903347</v>
      </c>
      <c r="DA158" s="47">
        <f t="shared" ca="1" si="87"/>
        <v>2.0898158550303112</v>
      </c>
      <c r="DB158" s="47">
        <f t="shared" ca="1" si="87"/>
        <v>2.4369349021136828</v>
      </c>
      <c r="DC158" s="47">
        <f t="shared" ca="1" si="87"/>
        <v>2.896915200155989</v>
      </c>
      <c r="DD158" s="47">
        <f t="shared" ca="1" si="87"/>
        <v>3.2720621252348905</v>
      </c>
    </row>
    <row r="159" spans="1:108" x14ac:dyDescent="0.25">
      <c r="A159" s="40" t="s">
        <v>138</v>
      </c>
      <c r="B159" s="40">
        <v>2068</v>
      </c>
      <c r="C159" s="40" t="s">
        <v>38</v>
      </c>
      <c r="D159" s="40" t="s">
        <v>456</v>
      </c>
      <c r="E159" s="40" t="s">
        <v>181</v>
      </c>
      <c r="F159" s="40">
        <v>16.5</v>
      </c>
      <c r="G159" s="43">
        <v>45014</v>
      </c>
      <c r="I159" s="40" t="s">
        <v>79</v>
      </c>
      <c r="J159" s="40">
        <v>2</v>
      </c>
      <c r="K159" s="40" t="s">
        <v>33</v>
      </c>
      <c r="L159" s="40" t="s">
        <v>169</v>
      </c>
      <c r="M159" s="41"/>
      <c r="N159" s="41">
        <f>VLOOKUP($C159 &amp; $I159 &amp; $K159,FATOR!$A$3:$P$22,COLUMN(E$1),0)</f>
        <v>0.34510552382231963</v>
      </c>
      <c r="O159" s="41">
        <f>VLOOKUP($C159 &amp; $I159 &amp; $K159,FATOR!$A$3:$P$22,COLUMN(F$1),0)</f>
        <v>0.2866705898236856</v>
      </c>
      <c r="P159" s="41">
        <f>VLOOKUP($C159 &amp; $I159 &amp; $K159,FATOR!$A$3:$P$22,COLUMN(G$1),0)</f>
        <v>0.28930204548682154</v>
      </c>
      <c r="Q159" s="41">
        <f>VLOOKUP($C159 &amp; $I159 &amp; $K159,FATOR!$A$3:$P$22,COLUMN(H$1),0)</f>
        <v>0.31634228065278813</v>
      </c>
      <c r="R159" s="41">
        <f>VLOOKUP($C159 &amp; $I159 &amp; $K159,FATOR!$A$3:$P$22,COLUMN(I$1),0)</f>
        <v>0.37996651909642021</v>
      </c>
      <c r="S159" s="41">
        <f>VLOOKUP($C159 &amp; $I159 &amp; $K159,FATOR!$A$3:$P$22,COLUMN(J$1),0)</f>
        <v>0.44307907311157868</v>
      </c>
      <c r="T159" s="41">
        <f>VLOOKUP($C159 &amp; $I159 &amp; $K159,FATOR!$A$3:$P$22,COLUMN(K$1),0)</f>
        <v>0.5267118545738162</v>
      </c>
      <c r="U159" s="41">
        <f>VLOOKUP($C159 &amp; $I159 &amp; $K159,FATOR!$A$3:$P$22,COLUMN(L$1),0)</f>
        <v>0.5949203864063437</v>
      </c>
      <c r="V159" s="41">
        <f>VLOOKUP($C159 &amp; $I159 &amp; $K159,FATOR!$A$3:$P$22,COLUMN(M$1),0)</f>
        <v>0.58473634631058879</v>
      </c>
      <c r="W159" s="41">
        <f>VLOOKUP($C159 &amp; $I159 &amp; $K159,FATOR!$A$3:$P$22,COLUMN(N$1),0)</f>
        <v>0.52362924694768764</v>
      </c>
      <c r="X159" s="41">
        <f>VLOOKUP($C159 &amp; $I159 &amp; $K159,FATOR!$A$3:$P$22,COLUMN(O$1),0)</f>
        <v>0.40768468986504969</v>
      </c>
      <c r="Y159" s="41">
        <f>VLOOKUP($C159 &amp; $I159 &amp; $K159,FATOR!$A$3:$P$22,COLUMN(P$1),0)</f>
        <v>0.38086901862969602</v>
      </c>
      <c r="AA159" s="42">
        <f t="shared" si="69"/>
        <v>5.6942411430682736</v>
      </c>
      <c r="AB159" s="42">
        <f t="shared" si="70"/>
        <v>4.7300647320908125</v>
      </c>
      <c r="AC159" s="42">
        <f t="shared" si="71"/>
        <v>4.7734837505325549</v>
      </c>
      <c r="AD159" s="42">
        <f t="shared" si="72"/>
        <v>5.2196476307710045</v>
      </c>
      <c r="AE159" s="42">
        <f t="shared" si="73"/>
        <v>6.2694475650909336</v>
      </c>
      <c r="AF159" s="42">
        <f t="shared" si="74"/>
        <v>7.310804706341048</v>
      </c>
      <c r="AG159" s="42">
        <f t="shared" si="75"/>
        <v>8.6907456004679666</v>
      </c>
      <c r="AH159" s="42">
        <f t="shared" si="76"/>
        <v>9.816186375704671</v>
      </c>
      <c r="AI159" s="42">
        <f t="shared" si="77"/>
        <v>9.648149714124715</v>
      </c>
      <c r="AJ159" s="42">
        <f t="shared" si="78"/>
        <v>8.6398825746368466</v>
      </c>
      <c r="AK159" s="42">
        <f t="shared" si="79"/>
        <v>6.7267973827733201</v>
      </c>
      <c r="AL159" s="42">
        <f t="shared" si="80"/>
        <v>6.2843388073899842</v>
      </c>
      <c r="AN159" s="43">
        <f t="shared" si="81"/>
        <v>45045</v>
      </c>
      <c r="AO159" s="47">
        <f t="shared" ca="1" si="90"/>
        <v>5.6942411430682736</v>
      </c>
      <c r="AP159" s="47">
        <f t="shared" ca="1" si="90"/>
        <v>4.7300647320908125</v>
      </c>
      <c r="AQ159" s="47">
        <f t="shared" ca="1" si="90"/>
        <v>4.7734837505325549</v>
      </c>
      <c r="AR159" s="47">
        <f t="shared" ca="1" si="90"/>
        <v>5.2196476307710045</v>
      </c>
      <c r="AS159" s="47">
        <f t="shared" ca="1" si="90"/>
        <v>6.2694475650909336</v>
      </c>
      <c r="AT159" s="47">
        <f t="shared" ca="1" si="90"/>
        <v>7.310804706341048</v>
      </c>
      <c r="AU159" s="47">
        <f t="shared" ca="1" si="90"/>
        <v>8.6907456004679666</v>
      </c>
      <c r="AV159" s="47">
        <f t="shared" ca="1" si="90"/>
        <v>9.816186375704671</v>
      </c>
      <c r="AW159" s="47">
        <f t="shared" ca="1" si="90"/>
        <v>9.648149714124715</v>
      </c>
      <c r="AX159" s="47">
        <f t="shared" ca="1" si="90"/>
        <v>8.6398825746368466</v>
      </c>
      <c r="AY159" s="47">
        <f t="shared" ca="1" si="89"/>
        <v>6.7267973827733201</v>
      </c>
      <c r="AZ159" s="47">
        <f t="shared" ca="1" si="89"/>
        <v>6.2843388073899842</v>
      </c>
      <c r="BA159" s="47">
        <f t="shared" ca="1" si="89"/>
        <v>5.6942411430682736</v>
      </c>
      <c r="BB159" s="47">
        <f t="shared" ca="1" si="89"/>
        <v>4.7300647320908125</v>
      </c>
      <c r="BC159" s="47">
        <f t="shared" ca="1" si="89"/>
        <v>4.7734837505325549</v>
      </c>
      <c r="BD159" s="47">
        <f t="shared" ca="1" si="89"/>
        <v>5.2196476307710045</v>
      </c>
      <c r="BE159" s="47">
        <f t="shared" ca="1" si="89"/>
        <v>6.2694475650909336</v>
      </c>
      <c r="BF159" s="47">
        <f t="shared" ca="1" si="89"/>
        <v>7.310804706341048</v>
      </c>
      <c r="BG159" s="47">
        <f t="shared" ca="1" si="89"/>
        <v>8.6907456004679666</v>
      </c>
      <c r="BH159" s="47">
        <f t="shared" ca="1" si="89"/>
        <v>9.816186375704671</v>
      </c>
      <c r="BI159" s="47">
        <f t="shared" ca="1" si="88"/>
        <v>9.648149714124715</v>
      </c>
      <c r="BJ159" s="47">
        <f t="shared" ca="1" si="88"/>
        <v>8.6398825746368466</v>
      </c>
      <c r="BK159" s="47">
        <f t="shared" ca="1" si="88"/>
        <v>6.7267973827733201</v>
      </c>
      <c r="BL159" s="47">
        <f t="shared" ca="1" si="88"/>
        <v>6.2843388073899842</v>
      </c>
      <c r="BM159" s="47">
        <f t="shared" ca="1" si="88"/>
        <v>5.6942411430682736</v>
      </c>
      <c r="BN159" s="47">
        <f t="shared" ca="1" si="88"/>
        <v>4.7300647320908125</v>
      </c>
      <c r="BO159" s="47">
        <f t="shared" ca="1" si="88"/>
        <v>4.7734837505325549</v>
      </c>
      <c r="BP159" s="47">
        <f t="shared" ca="1" si="88"/>
        <v>5.2196476307710045</v>
      </c>
      <c r="BQ159" s="47">
        <f t="shared" ca="1" si="88"/>
        <v>6.2694475650909336</v>
      </c>
      <c r="BR159" s="47">
        <f t="shared" ca="1" si="88"/>
        <v>7.310804706341048</v>
      </c>
      <c r="BS159" s="47">
        <f t="shared" ca="1" si="85"/>
        <v>8.6907456004679666</v>
      </c>
      <c r="BT159" s="47">
        <f t="shared" ca="1" si="85"/>
        <v>9.816186375704671</v>
      </c>
      <c r="BU159" s="47">
        <f t="shared" ca="1" si="85"/>
        <v>9.648149714124715</v>
      </c>
      <c r="BV159" s="47">
        <f t="shared" ca="1" si="85"/>
        <v>8.6398825746368466</v>
      </c>
      <c r="BW159" s="47">
        <f t="shared" ca="1" si="85"/>
        <v>6.7267973827733201</v>
      </c>
      <c r="BX159" s="47">
        <f t="shared" ca="1" si="85"/>
        <v>6.2843388073899842</v>
      </c>
      <c r="BY159" s="47">
        <f t="shared" ca="1" si="85"/>
        <v>5.6942411430682736</v>
      </c>
      <c r="BZ159" s="47">
        <f t="shared" ca="1" si="85"/>
        <v>4.7300647320908125</v>
      </c>
      <c r="CA159" s="47">
        <f t="shared" ca="1" si="85"/>
        <v>4.7734837505325549</v>
      </c>
      <c r="CB159" s="47">
        <f t="shared" ca="1" si="85"/>
        <v>5.2196476307710045</v>
      </c>
      <c r="CC159" s="47">
        <f t="shared" ca="1" si="84"/>
        <v>6.2694475650909336</v>
      </c>
      <c r="CD159" s="47">
        <f t="shared" ca="1" si="84"/>
        <v>7.310804706341048</v>
      </c>
      <c r="CE159" s="47">
        <f t="shared" ca="1" si="84"/>
        <v>8.6907456004679666</v>
      </c>
      <c r="CF159" s="47">
        <f t="shared" ca="1" si="84"/>
        <v>9.816186375704671</v>
      </c>
      <c r="CG159" s="47">
        <f t="shared" ca="1" si="84"/>
        <v>9.648149714124715</v>
      </c>
      <c r="CH159" s="47">
        <f t="shared" ca="1" si="84"/>
        <v>8.6398825746368466</v>
      </c>
      <c r="CI159" s="47">
        <f t="shared" ca="1" si="84"/>
        <v>6.7267973827733201</v>
      </c>
      <c r="CJ159" s="47">
        <f t="shared" ca="1" si="84"/>
        <v>6.2843388073899842</v>
      </c>
      <c r="CK159" s="47">
        <f t="shared" ca="1" si="84"/>
        <v>5.6942411430682736</v>
      </c>
      <c r="CL159" s="47">
        <f t="shared" ca="1" si="84"/>
        <v>4.7300647320908125</v>
      </c>
      <c r="CM159" s="47">
        <f t="shared" ca="1" si="86"/>
        <v>4.7734837505325549</v>
      </c>
      <c r="CN159" s="47">
        <f t="shared" ca="1" si="86"/>
        <v>5.2196476307710045</v>
      </c>
      <c r="CO159" s="47">
        <f t="shared" ca="1" si="86"/>
        <v>6.2694475650909336</v>
      </c>
      <c r="CP159" s="47">
        <f t="shared" ca="1" si="86"/>
        <v>7.310804706341048</v>
      </c>
      <c r="CQ159" s="47">
        <f t="shared" ca="1" si="86"/>
        <v>8.6907456004679666</v>
      </c>
      <c r="CR159" s="47">
        <f t="shared" ca="1" si="86"/>
        <v>9.816186375704671</v>
      </c>
      <c r="CS159" s="47">
        <f t="shared" ca="1" si="86"/>
        <v>9.648149714124715</v>
      </c>
      <c r="CT159" s="47">
        <f t="shared" ca="1" si="86"/>
        <v>8.6398825746368466</v>
      </c>
      <c r="CU159" s="47">
        <f t="shared" ca="1" si="86"/>
        <v>6.7267973827733201</v>
      </c>
      <c r="CV159" s="47">
        <f t="shared" ca="1" si="86"/>
        <v>6.2843388073899842</v>
      </c>
      <c r="CW159" s="47">
        <f t="shared" ca="1" si="87"/>
        <v>5.6942411430682736</v>
      </c>
      <c r="CX159" s="47">
        <f t="shared" ca="1" si="87"/>
        <v>4.7300647320908125</v>
      </c>
      <c r="CY159" s="47">
        <f t="shared" ca="1" si="87"/>
        <v>4.7734837505325549</v>
      </c>
      <c r="CZ159" s="47">
        <f t="shared" ca="1" si="87"/>
        <v>5.2196476307710045</v>
      </c>
      <c r="DA159" s="47">
        <f t="shared" ca="1" si="87"/>
        <v>6.2694475650909336</v>
      </c>
      <c r="DB159" s="47">
        <f t="shared" ca="1" si="87"/>
        <v>7.310804706341048</v>
      </c>
      <c r="DC159" s="47">
        <f t="shared" ca="1" si="87"/>
        <v>8.6907456004679666</v>
      </c>
      <c r="DD159" s="47">
        <f t="shared" ca="1" si="87"/>
        <v>9.816186375704671</v>
      </c>
    </row>
    <row r="160" spans="1:108" x14ac:dyDescent="0.25">
      <c r="A160" s="40" t="s">
        <v>138</v>
      </c>
      <c r="B160" s="40">
        <v>2069</v>
      </c>
      <c r="C160" s="40" t="s">
        <v>38</v>
      </c>
      <c r="D160" s="40" t="s">
        <v>457</v>
      </c>
      <c r="E160" s="40" t="s">
        <v>130</v>
      </c>
      <c r="F160" s="40">
        <v>11</v>
      </c>
      <c r="G160" s="43">
        <v>45042</v>
      </c>
      <c r="I160" s="40" t="s">
        <v>79</v>
      </c>
      <c r="J160" s="40">
        <v>2</v>
      </c>
      <c r="K160" s="40" t="s">
        <v>33</v>
      </c>
      <c r="L160" s="40" t="s">
        <v>169</v>
      </c>
      <c r="M160" s="41"/>
      <c r="N160" s="41">
        <f>VLOOKUP($C160 &amp; $I160 &amp; $K160,FATOR!$A$3:$P$22,COLUMN(E$1),0)</f>
        <v>0.34510552382231963</v>
      </c>
      <c r="O160" s="41">
        <f>VLOOKUP($C160 &amp; $I160 &amp; $K160,FATOR!$A$3:$P$22,COLUMN(F$1),0)</f>
        <v>0.2866705898236856</v>
      </c>
      <c r="P160" s="41">
        <f>VLOOKUP($C160 &amp; $I160 &amp; $K160,FATOR!$A$3:$P$22,COLUMN(G$1),0)</f>
        <v>0.28930204548682154</v>
      </c>
      <c r="Q160" s="41">
        <f>VLOOKUP($C160 &amp; $I160 &amp; $K160,FATOR!$A$3:$P$22,COLUMN(H$1),0)</f>
        <v>0.31634228065278813</v>
      </c>
      <c r="R160" s="41">
        <f>VLOOKUP($C160 &amp; $I160 &amp; $K160,FATOR!$A$3:$P$22,COLUMN(I$1),0)</f>
        <v>0.37996651909642021</v>
      </c>
      <c r="S160" s="41">
        <f>VLOOKUP($C160 &amp; $I160 &amp; $K160,FATOR!$A$3:$P$22,COLUMN(J$1),0)</f>
        <v>0.44307907311157868</v>
      </c>
      <c r="T160" s="41">
        <f>VLOOKUP($C160 &amp; $I160 &amp; $K160,FATOR!$A$3:$P$22,COLUMN(K$1),0)</f>
        <v>0.5267118545738162</v>
      </c>
      <c r="U160" s="41">
        <f>VLOOKUP($C160 &amp; $I160 &amp; $K160,FATOR!$A$3:$P$22,COLUMN(L$1),0)</f>
        <v>0.5949203864063437</v>
      </c>
      <c r="V160" s="41">
        <f>VLOOKUP($C160 &amp; $I160 &amp; $K160,FATOR!$A$3:$P$22,COLUMN(M$1),0)</f>
        <v>0.58473634631058879</v>
      </c>
      <c r="W160" s="41">
        <f>VLOOKUP($C160 &amp; $I160 &amp; $K160,FATOR!$A$3:$P$22,COLUMN(N$1),0)</f>
        <v>0.52362924694768764</v>
      </c>
      <c r="X160" s="41">
        <f>VLOOKUP($C160 &amp; $I160 &amp; $K160,FATOR!$A$3:$P$22,COLUMN(O$1),0)</f>
        <v>0.40768468986504969</v>
      </c>
      <c r="Y160" s="41">
        <f>VLOOKUP($C160 &amp; $I160 &amp; $K160,FATOR!$A$3:$P$22,COLUMN(P$1),0)</f>
        <v>0.38086901862969602</v>
      </c>
      <c r="AA160" s="42">
        <f t="shared" si="69"/>
        <v>3.796160762045516</v>
      </c>
      <c r="AB160" s="42">
        <f t="shared" si="70"/>
        <v>3.1533764880605415</v>
      </c>
      <c r="AC160" s="42">
        <f t="shared" si="71"/>
        <v>3.1823225003550371</v>
      </c>
      <c r="AD160" s="42">
        <f t="shared" si="72"/>
        <v>3.4797650871806693</v>
      </c>
      <c r="AE160" s="42">
        <f t="shared" si="73"/>
        <v>4.1796317100606224</v>
      </c>
      <c r="AF160" s="42">
        <f t="shared" si="74"/>
        <v>4.8738698042273656</v>
      </c>
      <c r="AG160" s="42">
        <f t="shared" si="75"/>
        <v>5.793830400311978</v>
      </c>
      <c r="AH160" s="42">
        <f t="shared" si="76"/>
        <v>6.544124250469781</v>
      </c>
      <c r="AI160" s="42">
        <f t="shared" si="77"/>
        <v>6.432099809416477</v>
      </c>
      <c r="AJ160" s="42">
        <f t="shared" si="78"/>
        <v>5.7599217164245644</v>
      </c>
      <c r="AK160" s="42">
        <f t="shared" si="79"/>
        <v>4.4845315885155461</v>
      </c>
      <c r="AL160" s="42">
        <f t="shared" si="80"/>
        <v>4.1895592049266561</v>
      </c>
      <c r="AN160" s="43">
        <f t="shared" si="81"/>
        <v>45073</v>
      </c>
      <c r="AO160" s="47">
        <f t="shared" ca="1" si="90"/>
        <v>3.796160762045516</v>
      </c>
      <c r="AP160" s="47">
        <f t="shared" ca="1" si="90"/>
        <v>3.1533764880605415</v>
      </c>
      <c r="AQ160" s="47">
        <f t="shared" ca="1" si="90"/>
        <v>3.1823225003550371</v>
      </c>
      <c r="AR160" s="47">
        <f t="shared" ca="1" si="90"/>
        <v>3.4797650871806693</v>
      </c>
      <c r="AS160" s="47">
        <f t="shared" ca="1" si="90"/>
        <v>4.1796317100606224</v>
      </c>
      <c r="AT160" s="47">
        <f t="shared" ca="1" si="90"/>
        <v>4.8738698042273656</v>
      </c>
      <c r="AU160" s="47">
        <f t="shared" ca="1" si="90"/>
        <v>5.793830400311978</v>
      </c>
      <c r="AV160" s="47">
        <f t="shared" ca="1" si="90"/>
        <v>6.544124250469781</v>
      </c>
      <c r="AW160" s="47">
        <f t="shared" ca="1" si="90"/>
        <v>6.432099809416477</v>
      </c>
      <c r="AX160" s="47">
        <f t="shared" ca="1" si="90"/>
        <v>5.7599217164245644</v>
      </c>
      <c r="AY160" s="47">
        <f t="shared" ca="1" si="89"/>
        <v>4.4845315885155461</v>
      </c>
      <c r="AZ160" s="47">
        <f t="shared" ca="1" si="89"/>
        <v>4.1895592049266561</v>
      </c>
      <c r="BA160" s="47">
        <f t="shared" ca="1" si="89"/>
        <v>3.796160762045516</v>
      </c>
      <c r="BB160" s="47">
        <f t="shared" ca="1" si="89"/>
        <v>3.1533764880605415</v>
      </c>
      <c r="BC160" s="47">
        <f t="shared" ca="1" si="89"/>
        <v>3.1823225003550371</v>
      </c>
      <c r="BD160" s="47">
        <f t="shared" ca="1" si="89"/>
        <v>3.4797650871806693</v>
      </c>
      <c r="BE160" s="47">
        <f t="shared" ca="1" si="89"/>
        <v>4.1796317100606224</v>
      </c>
      <c r="BF160" s="47">
        <f t="shared" ca="1" si="89"/>
        <v>4.8738698042273656</v>
      </c>
      <c r="BG160" s="47">
        <f t="shared" ca="1" si="89"/>
        <v>5.793830400311978</v>
      </c>
      <c r="BH160" s="47">
        <f t="shared" ca="1" si="89"/>
        <v>6.544124250469781</v>
      </c>
      <c r="BI160" s="47">
        <f t="shared" ca="1" si="88"/>
        <v>6.432099809416477</v>
      </c>
      <c r="BJ160" s="47">
        <f t="shared" ca="1" si="88"/>
        <v>5.7599217164245644</v>
      </c>
      <c r="BK160" s="47">
        <f t="shared" ca="1" si="88"/>
        <v>4.4845315885155461</v>
      </c>
      <c r="BL160" s="47">
        <f t="shared" ca="1" si="88"/>
        <v>4.1895592049266561</v>
      </c>
      <c r="BM160" s="47">
        <f t="shared" ca="1" si="88"/>
        <v>3.796160762045516</v>
      </c>
      <c r="BN160" s="47">
        <f t="shared" ca="1" si="88"/>
        <v>3.1533764880605415</v>
      </c>
      <c r="BO160" s="47">
        <f t="shared" ca="1" si="88"/>
        <v>3.1823225003550371</v>
      </c>
      <c r="BP160" s="47">
        <f t="shared" ca="1" si="88"/>
        <v>3.4797650871806693</v>
      </c>
      <c r="BQ160" s="47">
        <f t="shared" ca="1" si="88"/>
        <v>4.1796317100606224</v>
      </c>
      <c r="BR160" s="47">
        <f t="shared" ca="1" si="88"/>
        <v>4.8738698042273656</v>
      </c>
      <c r="BS160" s="47">
        <f t="shared" ca="1" si="85"/>
        <v>5.793830400311978</v>
      </c>
      <c r="BT160" s="47">
        <f t="shared" ca="1" si="85"/>
        <v>6.544124250469781</v>
      </c>
      <c r="BU160" s="47">
        <f t="shared" ca="1" si="85"/>
        <v>6.432099809416477</v>
      </c>
      <c r="BV160" s="47">
        <f t="shared" ca="1" si="85"/>
        <v>5.7599217164245644</v>
      </c>
      <c r="BW160" s="47">
        <f t="shared" ca="1" si="85"/>
        <v>4.4845315885155461</v>
      </c>
      <c r="BX160" s="47">
        <f t="shared" ca="1" si="85"/>
        <v>4.1895592049266561</v>
      </c>
      <c r="BY160" s="47">
        <f t="shared" ca="1" si="85"/>
        <v>3.796160762045516</v>
      </c>
      <c r="BZ160" s="47">
        <f t="shared" ca="1" si="85"/>
        <v>3.1533764880605415</v>
      </c>
      <c r="CA160" s="47">
        <f t="shared" ca="1" si="85"/>
        <v>3.1823225003550371</v>
      </c>
      <c r="CB160" s="47">
        <f t="shared" ca="1" si="85"/>
        <v>3.4797650871806693</v>
      </c>
      <c r="CC160" s="47">
        <f t="shared" ca="1" si="84"/>
        <v>4.1796317100606224</v>
      </c>
      <c r="CD160" s="47">
        <f t="shared" ca="1" si="84"/>
        <v>4.8738698042273656</v>
      </c>
      <c r="CE160" s="47">
        <f t="shared" ca="1" si="84"/>
        <v>5.793830400311978</v>
      </c>
      <c r="CF160" s="47">
        <f t="shared" ca="1" si="84"/>
        <v>6.544124250469781</v>
      </c>
      <c r="CG160" s="47">
        <f t="shared" ca="1" si="84"/>
        <v>6.432099809416477</v>
      </c>
      <c r="CH160" s="47">
        <f t="shared" ca="1" si="84"/>
        <v>5.7599217164245644</v>
      </c>
      <c r="CI160" s="47">
        <f t="shared" ca="1" si="84"/>
        <v>4.4845315885155461</v>
      </c>
      <c r="CJ160" s="47">
        <f t="shared" ca="1" si="84"/>
        <v>4.1895592049266561</v>
      </c>
      <c r="CK160" s="47">
        <f t="shared" ca="1" si="84"/>
        <v>3.796160762045516</v>
      </c>
      <c r="CL160" s="47">
        <f t="shared" ca="1" si="84"/>
        <v>3.1533764880605415</v>
      </c>
      <c r="CM160" s="47">
        <f t="shared" ca="1" si="86"/>
        <v>3.1823225003550371</v>
      </c>
      <c r="CN160" s="47">
        <f t="shared" ca="1" si="86"/>
        <v>3.4797650871806693</v>
      </c>
      <c r="CO160" s="47">
        <f t="shared" ca="1" si="86"/>
        <v>4.1796317100606224</v>
      </c>
      <c r="CP160" s="47">
        <f t="shared" ca="1" si="86"/>
        <v>4.8738698042273656</v>
      </c>
      <c r="CQ160" s="47">
        <f t="shared" ca="1" si="86"/>
        <v>5.793830400311978</v>
      </c>
      <c r="CR160" s="47">
        <f t="shared" ca="1" si="86"/>
        <v>6.544124250469781</v>
      </c>
      <c r="CS160" s="47">
        <f t="shared" ca="1" si="86"/>
        <v>6.432099809416477</v>
      </c>
      <c r="CT160" s="47">
        <f t="shared" ca="1" si="86"/>
        <v>5.7599217164245644</v>
      </c>
      <c r="CU160" s="47">
        <f t="shared" ca="1" si="86"/>
        <v>4.4845315885155461</v>
      </c>
      <c r="CV160" s="47">
        <f t="shared" ca="1" si="86"/>
        <v>4.1895592049266561</v>
      </c>
      <c r="CW160" s="47">
        <f t="shared" ca="1" si="87"/>
        <v>3.796160762045516</v>
      </c>
      <c r="CX160" s="47">
        <f t="shared" ca="1" si="87"/>
        <v>3.1533764880605415</v>
      </c>
      <c r="CY160" s="47">
        <f t="shared" ca="1" si="87"/>
        <v>3.1823225003550371</v>
      </c>
      <c r="CZ160" s="47">
        <f t="shared" ca="1" si="87"/>
        <v>3.4797650871806693</v>
      </c>
      <c r="DA160" s="47">
        <f t="shared" ca="1" si="87"/>
        <v>4.1796317100606224</v>
      </c>
      <c r="DB160" s="47">
        <f t="shared" ca="1" si="87"/>
        <v>4.8738698042273656</v>
      </c>
      <c r="DC160" s="47">
        <f t="shared" ca="1" si="87"/>
        <v>5.793830400311978</v>
      </c>
      <c r="DD160" s="47">
        <f t="shared" ca="1" si="87"/>
        <v>6.544124250469781</v>
      </c>
    </row>
    <row r="161" spans="1:108" x14ac:dyDescent="0.25">
      <c r="A161" s="40" t="s">
        <v>138</v>
      </c>
      <c r="B161" s="40">
        <v>2069</v>
      </c>
      <c r="C161" s="40" t="s">
        <v>38</v>
      </c>
      <c r="D161" s="40" t="s">
        <v>457</v>
      </c>
      <c r="E161" s="40" t="s">
        <v>180</v>
      </c>
      <c r="F161" s="40">
        <v>5.5</v>
      </c>
      <c r="G161" s="43">
        <v>45079</v>
      </c>
      <c r="I161" s="40" t="s">
        <v>79</v>
      </c>
      <c r="J161" s="40">
        <v>2</v>
      </c>
      <c r="K161" s="40" t="s">
        <v>33</v>
      </c>
      <c r="L161" s="40" t="s">
        <v>169</v>
      </c>
      <c r="M161" s="41"/>
      <c r="N161" s="41">
        <f>VLOOKUP($C161 &amp; $I161 &amp; $K161,FATOR!$A$3:$P$22,COLUMN(E$1),0)</f>
        <v>0.34510552382231963</v>
      </c>
      <c r="O161" s="41">
        <f>VLOOKUP($C161 &amp; $I161 &amp; $K161,FATOR!$A$3:$P$22,COLUMN(F$1),0)</f>
        <v>0.2866705898236856</v>
      </c>
      <c r="P161" s="41">
        <f>VLOOKUP($C161 &amp; $I161 &amp; $K161,FATOR!$A$3:$P$22,COLUMN(G$1),0)</f>
        <v>0.28930204548682154</v>
      </c>
      <c r="Q161" s="41">
        <f>VLOOKUP($C161 &amp; $I161 &amp; $K161,FATOR!$A$3:$P$22,COLUMN(H$1),0)</f>
        <v>0.31634228065278813</v>
      </c>
      <c r="R161" s="41">
        <f>VLOOKUP($C161 &amp; $I161 &amp; $K161,FATOR!$A$3:$P$22,COLUMN(I$1),0)</f>
        <v>0.37996651909642021</v>
      </c>
      <c r="S161" s="41">
        <f>VLOOKUP($C161 &amp; $I161 &amp; $K161,FATOR!$A$3:$P$22,COLUMN(J$1),0)</f>
        <v>0.44307907311157868</v>
      </c>
      <c r="T161" s="41">
        <f>VLOOKUP($C161 &amp; $I161 &amp; $K161,FATOR!$A$3:$P$22,COLUMN(K$1),0)</f>
        <v>0.5267118545738162</v>
      </c>
      <c r="U161" s="41">
        <f>VLOOKUP($C161 &amp; $I161 &amp; $K161,FATOR!$A$3:$P$22,COLUMN(L$1),0)</f>
        <v>0.5949203864063437</v>
      </c>
      <c r="V161" s="41">
        <f>VLOOKUP($C161 &amp; $I161 &amp; $K161,FATOR!$A$3:$P$22,COLUMN(M$1),0)</f>
        <v>0.58473634631058879</v>
      </c>
      <c r="W161" s="41">
        <f>VLOOKUP($C161 &amp; $I161 &amp; $K161,FATOR!$A$3:$P$22,COLUMN(N$1),0)</f>
        <v>0.52362924694768764</v>
      </c>
      <c r="X161" s="41">
        <f>VLOOKUP($C161 &amp; $I161 &amp; $K161,FATOR!$A$3:$P$22,COLUMN(O$1),0)</f>
        <v>0.40768468986504969</v>
      </c>
      <c r="Y161" s="41">
        <f>VLOOKUP($C161 &amp; $I161 &amp; $K161,FATOR!$A$3:$P$22,COLUMN(P$1),0)</f>
        <v>0.38086901862969602</v>
      </c>
      <c r="AA161" s="42">
        <f t="shared" si="69"/>
        <v>1.898080381022758</v>
      </c>
      <c r="AB161" s="42">
        <f t="shared" si="70"/>
        <v>1.5766882440302707</v>
      </c>
      <c r="AC161" s="42">
        <f t="shared" si="71"/>
        <v>1.5911612501775185</v>
      </c>
      <c r="AD161" s="42">
        <f t="shared" si="72"/>
        <v>1.7398825435903347</v>
      </c>
      <c r="AE161" s="42">
        <f t="shared" si="73"/>
        <v>2.0898158550303112</v>
      </c>
      <c r="AF161" s="42">
        <f t="shared" si="74"/>
        <v>2.4369349021136828</v>
      </c>
      <c r="AG161" s="42">
        <f t="shared" si="75"/>
        <v>2.896915200155989</v>
      </c>
      <c r="AH161" s="42">
        <f t="shared" si="76"/>
        <v>3.2720621252348905</v>
      </c>
      <c r="AI161" s="42">
        <f t="shared" si="77"/>
        <v>3.2160499047082385</v>
      </c>
      <c r="AJ161" s="42">
        <f t="shared" si="78"/>
        <v>2.8799608582122822</v>
      </c>
      <c r="AK161" s="42">
        <f t="shared" si="79"/>
        <v>2.2422657942577731</v>
      </c>
      <c r="AL161" s="42">
        <f t="shared" si="80"/>
        <v>2.0947796024633281</v>
      </c>
      <c r="AN161" s="43">
        <f t="shared" si="81"/>
        <v>45110</v>
      </c>
      <c r="AO161" s="47">
        <f t="shared" ca="1" si="90"/>
        <v>1.898080381022758</v>
      </c>
      <c r="AP161" s="47">
        <f t="shared" ca="1" si="90"/>
        <v>1.5766882440302707</v>
      </c>
      <c r="AQ161" s="47">
        <f t="shared" ca="1" si="90"/>
        <v>1.5911612501775185</v>
      </c>
      <c r="AR161" s="47">
        <f t="shared" ca="1" si="90"/>
        <v>1.7398825435903347</v>
      </c>
      <c r="AS161" s="47">
        <f t="shared" ca="1" si="90"/>
        <v>2.0898158550303112</v>
      </c>
      <c r="AT161" s="47">
        <f t="shared" ca="1" si="90"/>
        <v>2.4369349021136828</v>
      </c>
      <c r="AU161" s="47">
        <f t="shared" ca="1" si="90"/>
        <v>2.896915200155989</v>
      </c>
      <c r="AV161" s="47">
        <f t="shared" ca="1" si="90"/>
        <v>3.2720621252348905</v>
      </c>
      <c r="AW161" s="47">
        <f t="shared" ca="1" si="90"/>
        <v>3.2160499047082385</v>
      </c>
      <c r="AX161" s="47">
        <f t="shared" ca="1" si="90"/>
        <v>2.8799608582122822</v>
      </c>
      <c r="AY161" s="47">
        <f t="shared" ca="1" si="89"/>
        <v>2.2422657942577731</v>
      </c>
      <c r="AZ161" s="47">
        <f t="shared" ca="1" si="89"/>
        <v>2.0947796024633281</v>
      </c>
      <c r="BA161" s="47">
        <f t="shared" ca="1" si="89"/>
        <v>1.898080381022758</v>
      </c>
      <c r="BB161" s="47">
        <f t="shared" ca="1" si="89"/>
        <v>1.5766882440302707</v>
      </c>
      <c r="BC161" s="47">
        <f t="shared" ca="1" si="89"/>
        <v>1.5911612501775185</v>
      </c>
      <c r="BD161" s="47">
        <f t="shared" ca="1" si="89"/>
        <v>1.7398825435903347</v>
      </c>
      <c r="BE161" s="47">
        <f t="shared" ca="1" si="89"/>
        <v>2.0898158550303112</v>
      </c>
      <c r="BF161" s="47">
        <f t="shared" ca="1" si="89"/>
        <v>2.4369349021136828</v>
      </c>
      <c r="BG161" s="47">
        <f t="shared" ca="1" si="89"/>
        <v>2.896915200155989</v>
      </c>
      <c r="BH161" s="47">
        <f t="shared" ca="1" si="89"/>
        <v>3.2720621252348905</v>
      </c>
      <c r="BI161" s="47">
        <f t="shared" ca="1" si="88"/>
        <v>3.2160499047082385</v>
      </c>
      <c r="BJ161" s="47">
        <f t="shared" ca="1" si="88"/>
        <v>2.8799608582122822</v>
      </c>
      <c r="BK161" s="47">
        <f t="shared" ca="1" si="88"/>
        <v>2.2422657942577731</v>
      </c>
      <c r="BL161" s="47">
        <f t="shared" ca="1" si="88"/>
        <v>2.0947796024633281</v>
      </c>
      <c r="BM161" s="47">
        <f t="shared" ca="1" si="88"/>
        <v>1.898080381022758</v>
      </c>
      <c r="BN161" s="47">
        <f t="shared" ca="1" si="88"/>
        <v>1.5766882440302707</v>
      </c>
      <c r="BO161" s="47">
        <f t="shared" ca="1" si="88"/>
        <v>1.5911612501775185</v>
      </c>
      <c r="BP161" s="47">
        <f t="shared" ca="1" si="88"/>
        <v>1.7398825435903347</v>
      </c>
      <c r="BQ161" s="47">
        <f t="shared" ca="1" si="88"/>
        <v>2.0898158550303112</v>
      </c>
      <c r="BR161" s="47">
        <f t="shared" ca="1" si="88"/>
        <v>2.4369349021136828</v>
      </c>
      <c r="BS161" s="47">
        <f t="shared" ca="1" si="85"/>
        <v>2.896915200155989</v>
      </c>
      <c r="BT161" s="47">
        <f t="shared" ca="1" si="85"/>
        <v>3.2720621252348905</v>
      </c>
      <c r="BU161" s="47">
        <f t="shared" ca="1" si="85"/>
        <v>3.2160499047082385</v>
      </c>
      <c r="BV161" s="47">
        <f t="shared" ca="1" si="85"/>
        <v>2.8799608582122822</v>
      </c>
      <c r="BW161" s="47">
        <f t="shared" ca="1" si="85"/>
        <v>2.2422657942577731</v>
      </c>
      <c r="BX161" s="47">
        <f t="shared" ca="1" si="85"/>
        <v>2.0947796024633281</v>
      </c>
      <c r="BY161" s="47">
        <f t="shared" ca="1" si="85"/>
        <v>1.898080381022758</v>
      </c>
      <c r="BZ161" s="47">
        <f t="shared" ca="1" si="85"/>
        <v>1.5766882440302707</v>
      </c>
      <c r="CA161" s="47">
        <f t="shared" ca="1" si="85"/>
        <v>1.5911612501775185</v>
      </c>
      <c r="CB161" s="47">
        <f t="shared" ca="1" si="85"/>
        <v>1.7398825435903347</v>
      </c>
      <c r="CC161" s="47">
        <f t="shared" ca="1" si="84"/>
        <v>2.0898158550303112</v>
      </c>
      <c r="CD161" s="47">
        <f t="shared" ca="1" si="84"/>
        <v>2.4369349021136828</v>
      </c>
      <c r="CE161" s="47">
        <f t="shared" ref="CC161:CR186" ca="1" si="91">IF($AN161&lt;=CE$1,HLOOKUP(MONTH(CE$1),$AA:$AL,ROW($AO161),0),"")</f>
        <v>2.896915200155989</v>
      </c>
      <c r="CF161" s="47">
        <f t="shared" ca="1" si="91"/>
        <v>3.2720621252348905</v>
      </c>
      <c r="CG161" s="47">
        <f t="shared" ca="1" si="91"/>
        <v>3.2160499047082385</v>
      </c>
      <c r="CH161" s="47">
        <f t="shared" ca="1" si="91"/>
        <v>2.8799608582122822</v>
      </c>
      <c r="CI161" s="47">
        <f t="shared" ca="1" si="91"/>
        <v>2.2422657942577731</v>
      </c>
      <c r="CJ161" s="47">
        <f t="shared" ca="1" si="91"/>
        <v>2.0947796024633281</v>
      </c>
      <c r="CK161" s="47">
        <f t="shared" ca="1" si="91"/>
        <v>1.898080381022758</v>
      </c>
      <c r="CL161" s="47">
        <f t="shared" ca="1" si="91"/>
        <v>1.5766882440302707</v>
      </c>
      <c r="CM161" s="47">
        <f t="shared" ca="1" si="86"/>
        <v>1.5911612501775185</v>
      </c>
      <c r="CN161" s="47">
        <f t="shared" ca="1" si="86"/>
        <v>1.7398825435903347</v>
      </c>
      <c r="CO161" s="47">
        <f t="shared" ca="1" si="86"/>
        <v>2.0898158550303112</v>
      </c>
      <c r="CP161" s="47">
        <f t="shared" ca="1" si="86"/>
        <v>2.4369349021136828</v>
      </c>
      <c r="CQ161" s="47">
        <f t="shared" ca="1" si="86"/>
        <v>2.896915200155989</v>
      </c>
      <c r="CR161" s="47">
        <f t="shared" ca="1" si="86"/>
        <v>3.2720621252348905</v>
      </c>
      <c r="CS161" s="47">
        <f t="shared" ca="1" si="86"/>
        <v>3.2160499047082385</v>
      </c>
      <c r="CT161" s="47">
        <f t="shared" ca="1" si="86"/>
        <v>2.8799608582122822</v>
      </c>
      <c r="CU161" s="47">
        <f t="shared" ca="1" si="86"/>
        <v>2.2422657942577731</v>
      </c>
      <c r="CV161" s="47">
        <f t="shared" ca="1" si="86"/>
        <v>2.0947796024633281</v>
      </c>
      <c r="CW161" s="47">
        <f t="shared" ca="1" si="87"/>
        <v>1.898080381022758</v>
      </c>
      <c r="CX161" s="47">
        <f t="shared" ca="1" si="87"/>
        <v>1.5766882440302707</v>
      </c>
      <c r="CY161" s="47">
        <f t="shared" ca="1" si="87"/>
        <v>1.5911612501775185</v>
      </c>
      <c r="CZ161" s="47">
        <f t="shared" ca="1" si="87"/>
        <v>1.7398825435903347</v>
      </c>
      <c r="DA161" s="47">
        <f t="shared" ca="1" si="87"/>
        <v>2.0898158550303112</v>
      </c>
      <c r="DB161" s="47">
        <f t="shared" ca="1" si="87"/>
        <v>2.4369349021136828</v>
      </c>
      <c r="DC161" s="47">
        <f t="shared" ca="1" si="87"/>
        <v>2.896915200155989</v>
      </c>
      <c r="DD161" s="47">
        <f t="shared" ca="1" si="87"/>
        <v>3.2720621252348905</v>
      </c>
    </row>
    <row r="162" spans="1:108" x14ac:dyDescent="0.25">
      <c r="A162" s="40" t="s">
        <v>138</v>
      </c>
      <c r="B162" s="40">
        <v>2069</v>
      </c>
      <c r="C162" s="40" t="s">
        <v>38</v>
      </c>
      <c r="D162" s="40" t="s">
        <v>457</v>
      </c>
      <c r="E162" s="40" t="s">
        <v>181</v>
      </c>
      <c r="F162" s="40">
        <v>5.5</v>
      </c>
      <c r="G162" s="43">
        <v>45076</v>
      </c>
      <c r="I162" s="40" t="s">
        <v>79</v>
      </c>
      <c r="J162" s="40">
        <v>2</v>
      </c>
      <c r="K162" s="40" t="s">
        <v>33</v>
      </c>
      <c r="L162" s="40" t="s">
        <v>169</v>
      </c>
      <c r="M162" s="41"/>
      <c r="N162" s="41">
        <f>VLOOKUP($C162 &amp; $I162 &amp; $K162,FATOR!$A$3:$P$22,COLUMN(E$1),0)</f>
        <v>0.34510552382231963</v>
      </c>
      <c r="O162" s="41">
        <f>VLOOKUP($C162 &amp; $I162 &amp; $K162,FATOR!$A$3:$P$22,COLUMN(F$1),0)</f>
        <v>0.2866705898236856</v>
      </c>
      <c r="P162" s="41">
        <f>VLOOKUP($C162 &amp; $I162 &amp; $K162,FATOR!$A$3:$P$22,COLUMN(G$1),0)</f>
        <v>0.28930204548682154</v>
      </c>
      <c r="Q162" s="41">
        <f>VLOOKUP($C162 &amp; $I162 &amp; $K162,FATOR!$A$3:$P$22,COLUMN(H$1),0)</f>
        <v>0.31634228065278813</v>
      </c>
      <c r="R162" s="41">
        <f>VLOOKUP($C162 &amp; $I162 &amp; $K162,FATOR!$A$3:$P$22,COLUMN(I$1),0)</f>
        <v>0.37996651909642021</v>
      </c>
      <c r="S162" s="41">
        <f>VLOOKUP($C162 &amp; $I162 &amp; $K162,FATOR!$A$3:$P$22,COLUMN(J$1),0)</f>
        <v>0.44307907311157868</v>
      </c>
      <c r="T162" s="41">
        <f>VLOOKUP($C162 &amp; $I162 &amp; $K162,FATOR!$A$3:$P$22,COLUMN(K$1),0)</f>
        <v>0.5267118545738162</v>
      </c>
      <c r="U162" s="41">
        <f>VLOOKUP($C162 &amp; $I162 &amp; $K162,FATOR!$A$3:$P$22,COLUMN(L$1),0)</f>
        <v>0.5949203864063437</v>
      </c>
      <c r="V162" s="41">
        <f>VLOOKUP($C162 &amp; $I162 &amp; $K162,FATOR!$A$3:$P$22,COLUMN(M$1),0)</f>
        <v>0.58473634631058879</v>
      </c>
      <c r="W162" s="41">
        <f>VLOOKUP($C162 &amp; $I162 &amp; $K162,FATOR!$A$3:$P$22,COLUMN(N$1),0)</f>
        <v>0.52362924694768764</v>
      </c>
      <c r="X162" s="41">
        <f>VLOOKUP($C162 &amp; $I162 &amp; $K162,FATOR!$A$3:$P$22,COLUMN(O$1),0)</f>
        <v>0.40768468986504969</v>
      </c>
      <c r="Y162" s="41">
        <f>VLOOKUP($C162 &amp; $I162 &amp; $K162,FATOR!$A$3:$P$22,COLUMN(P$1),0)</f>
        <v>0.38086901862969602</v>
      </c>
      <c r="AA162" s="42">
        <f t="shared" si="69"/>
        <v>1.898080381022758</v>
      </c>
      <c r="AB162" s="42">
        <f t="shared" si="70"/>
        <v>1.5766882440302707</v>
      </c>
      <c r="AC162" s="42">
        <f t="shared" si="71"/>
        <v>1.5911612501775185</v>
      </c>
      <c r="AD162" s="42">
        <f t="shared" si="72"/>
        <v>1.7398825435903347</v>
      </c>
      <c r="AE162" s="42">
        <f t="shared" si="73"/>
        <v>2.0898158550303112</v>
      </c>
      <c r="AF162" s="42">
        <f t="shared" si="74"/>
        <v>2.4369349021136828</v>
      </c>
      <c r="AG162" s="42">
        <f t="shared" si="75"/>
        <v>2.896915200155989</v>
      </c>
      <c r="AH162" s="42">
        <f t="shared" si="76"/>
        <v>3.2720621252348905</v>
      </c>
      <c r="AI162" s="42">
        <f t="shared" si="77"/>
        <v>3.2160499047082385</v>
      </c>
      <c r="AJ162" s="42">
        <f t="shared" si="78"/>
        <v>2.8799608582122822</v>
      </c>
      <c r="AK162" s="42">
        <f t="shared" si="79"/>
        <v>2.2422657942577731</v>
      </c>
      <c r="AL162" s="42">
        <f t="shared" si="80"/>
        <v>2.0947796024633281</v>
      </c>
      <c r="AN162" s="43">
        <f t="shared" si="81"/>
        <v>45107</v>
      </c>
      <c r="AO162" s="47">
        <f t="shared" ca="1" si="90"/>
        <v>1.898080381022758</v>
      </c>
      <c r="AP162" s="47">
        <f t="shared" ca="1" si="90"/>
        <v>1.5766882440302707</v>
      </c>
      <c r="AQ162" s="47">
        <f t="shared" ca="1" si="90"/>
        <v>1.5911612501775185</v>
      </c>
      <c r="AR162" s="47">
        <f t="shared" ca="1" si="90"/>
        <v>1.7398825435903347</v>
      </c>
      <c r="AS162" s="47">
        <f t="shared" ca="1" si="90"/>
        <v>2.0898158550303112</v>
      </c>
      <c r="AT162" s="47">
        <f t="shared" ca="1" si="90"/>
        <v>2.4369349021136828</v>
      </c>
      <c r="AU162" s="47">
        <f t="shared" ca="1" si="90"/>
        <v>2.896915200155989</v>
      </c>
      <c r="AV162" s="47">
        <f t="shared" ca="1" si="90"/>
        <v>3.2720621252348905</v>
      </c>
      <c r="AW162" s="47">
        <f t="shared" ca="1" si="90"/>
        <v>3.2160499047082385</v>
      </c>
      <c r="AX162" s="47">
        <f t="shared" ca="1" si="90"/>
        <v>2.8799608582122822</v>
      </c>
      <c r="AY162" s="47">
        <f t="shared" ca="1" si="89"/>
        <v>2.2422657942577731</v>
      </c>
      <c r="AZ162" s="47">
        <f t="shared" ca="1" si="89"/>
        <v>2.0947796024633281</v>
      </c>
      <c r="BA162" s="47">
        <f t="shared" ca="1" si="89"/>
        <v>1.898080381022758</v>
      </c>
      <c r="BB162" s="47">
        <f t="shared" ca="1" si="89"/>
        <v>1.5766882440302707</v>
      </c>
      <c r="BC162" s="47">
        <f t="shared" ca="1" si="89"/>
        <v>1.5911612501775185</v>
      </c>
      <c r="BD162" s="47">
        <f t="shared" ca="1" si="89"/>
        <v>1.7398825435903347</v>
      </c>
      <c r="BE162" s="47">
        <f t="shared" ca="1" si="89"/>
        <v>2.0898158550303112</v>
      </c>
      <c r="BF162" s="47">
        <f t="shared" ca="1" si="89"/>
        <v>2.4369349021136828</v>
      </c>
      <c r="BG162" s="47">
        <f t="shared" ca="1" si="89"/>
        <v>2.896915200155989</v>
      </c>
      <c r="BH162" s="47">
        <f t="shared" ca="1" si="89"/>
        <v>3.2720621252348905</v>
      </c>
      <c r="BI162" s="47">
        <f t="shared" ca="1" si="88"/>
        <v>3.2160499047082385</v>
      </c>
      <c r="BJ162" s="47">
        <f t="shared" ca="1" si="88"/>
        <v>2.8799608582122822</v>
      </c>
      <c r="BK162" s="47">
        <f t="shared" ca="1" si="88"/>
        <v>2.2422657942577731</v>
      </c>
      <c r="BL162" s="47">
        <f t="shared" ca="1" si="88"/>
        <v>2.0947796024633281</v>
      </c>
      <c r="BM162" s="47">
        <f t="shared" ca="1" si="88"/>
        <v>1.898080381022758</v>
      </c>
      <c r="BN162" s="47">
        <f t="shared" ca="1" si="88"/>
        <v>1.5766882440302707</v>
      </c>
      <c r="BO162" s="47">
        <f t="shared" ca="1" si="88"/>
        <v>1.5911612501775185</v>
      </c>
      <c r="BP162" s="47">
        <f t="shared" ca="1" si="88"/>
        <v>1.7398825435903347</v>
      </c>
      <c r="BQ162" s="47">
        <f t="shared" ca="1" si="88"/>
        <v>2.0898158550303112</v>
      </c>
      <c r="BR162" s="47">
        <f t="shared" ca="1" si="88"/>
        <v>2.4369349021136828</v>
      </c>
      <c r="BS162" s="47">
        <f t="shared" ca="1" si="85"/>
        <v>2.896915200155989</v>
      </c>
      <c r="BT162" s="47">
        <f t="shared" ca="1" si="85"/>
        <v>3.2720621252348905</v>
      </c>
      <c r="BU162" s="47">
        <f t="shared" ca="1" si="85"/>
        <v>3.2160499047082385</v>
      </c>
      <c r="BV162" s="47">
        <f t="shared" ca="1" si="85"/>
        <v>2.8799608582122822</v>
      </c>
      <c r="BW162" s="47">
        <f t="shared" ref="BS162:CB187" ca="1" si="92">IF($AN162&lt;=BW$1,HLOOKUP(MONTH(BW$1),$AA:$AL,ROW($AO162),0),"")</f>
        <v>2.2422657942577731</v>
      </c>
      <c r="BX162" s="47">
        <f t="shared" ca="1" si="92"/>
        <v>2.0947796024633281</v>
      </c>
      <c r="BY162" s="47">
        <f t="shared" ca="1" si="92"/>
        <v>1.898080381022758</v>
      </c>
      <c r="BZ162" s="47">
        <f t="shared" ca="1" si="92"/>
        <v>1.5766882440302707</v>
      </c>
      <c r="CA162" s="47">
        <f t="shared" ca="1" si="92"/>
        <v>1.5911612501775185</v>
      </c>
      <c r="CB162" s="47">
        <f t="shared" ca="1" si="92"/>
        <v>1.7398825435903347</v>
      </c>
      <c r="CC162" s="47">
        <f t="shared" ca="1" si="91"/>
        <v>2.0898158550303112</v>
      </c>
      <c r="CD162" s="47">
        <f t="shared" ca="1" si="91"/>
        <v>2.4369349021136828</v>
      </c>
      <c r="CE162" s="47">
        <f t="shared" ca="1" si="91"/>
        <v>2.896915200155989</v>
      </c>
      <c r="CF162" s="47">
        <f t="shared" ca="1" si="91"/>
        <v>3.2720621252348905</v>
      </c>
      <c r="CG162" s="47">
        <f t="shared" ca="1" si="91"/>
        <v>3.2160499047082385</v>
      </c>
      <c r="CH162" s="47">
        <f t="shared" ca="1" si="91"/>
        <v>2.8799608582122822</v>
      </c>
      <c r="CI162" s="47">
        <f t="shared" ca="1" si="91"/>
        <v>2.2422657942577731</v>
      </c>
      <c r="CJ162" s="47">
        <f t="shared" ca="1" si="91"/>
        <v>2.0947796024633281</v>
      </c>
      <c r="CK162" s="47">
        <f t="shared" ca="1" si="91"/>
        <v>1.898080381022758</v>
      </c>
      <c r="CL162" s="47">
        <f t="shared" ca="1" si="91"/>
        <v>1.5766882440302707</v>
      </c>
      <c r="CM162" s="47">
        <f t="shared" ca="1" si="86"/>
        <v>1.5911612501775185</v>
      </c>
      <c r="CN162" s="47">
        <f t="shared" ca="1" si="86"/>
        <v>1.7398825435903347</v>
      </c>
      <c r="CO162" s="47">
        <f t="shared" ca="1" si="86"/>
        <v>2.0898158550303112</v>
      </c>
      <c r="CP162" s="47">
        <f t="shared" ca="1" si="86"/>
        <v>2.4369349021136828</v>
      </c>
      <c r="CQ162" s="47">
        <f t="shared" ca="1" si="86"/>
        <v>2.896915200155989</v>
      </c>
      <c r="CR162" s="47">
        <f t="shared" ca="1" si="86"/>
        <v>3.2720621252348905</v>
      </c>
      <c r="CS162" s="47">
        <f t="shared" ca="1" si="86"/>
        <v>3.2160499047082385</v>
      </c>
      <c r="CT162" s="47">
        <f t="shared" ca="1" si="86"/>
        <v>2.8799608582122822</v>
      </c>
      <c r="CU162" s="47">
        <f t="shared" ca="1" si="86"/>
        <v>2.2422657942577731</v>
      </c>
      <c r="CV162" s="47">
        <f t="shared" ca="1" si="86"/>
        <v>2.0947796024633281</v>
      </c>
      <c r="CW162" s="47">
        <f t="shared" ca="1" si="87"/>
        <v>1.898080381022758</v>
      </c>
      <c r="CX162" s="47">
        <f t="shared" ca="1" si="87"/>
        <v>1.5766882440302707</v>
      </c>
      <c r="CY162" s="47">
        <f t="shared" ca="1" si="87"/>
        <v>1.5911612501775185</v>
      </c>
      <c r="CZ162" s="47">
        <f t="shared" ca="1" si="87"/>
        <v>1.7398825435903347</v>
      </c>
      <c r="DA162" s="47">
        <f t="shared" ca="1" si="87"/>
        <v>2.0898158550303112</v>
      </c>
      <c r="DB162" s="47">
        <f t="shared" ca="1" si="87"/>
        <v>2.4369349021136828</v>
      </c>
      <c r="DC162" s="47">
        <f t="shared" ca="1" si="87"/>
        <v>2.896915200155989</v>
      </c>
      <c r="DD162" s="47">
        <f t="shared" ca="1" si="87"/>
        <v>3.2720621252348905</v>
      </c>
    </row>
    <row r="163" spans="1:108" x14ac:dyDescent="0.25">
      <c r="A163" s="40" t="s">
        <v>138</v>
      </c>
      <c r="B163" s="40">
        <v>2069</v>
      </c>
      <c r="C163" s="40" t="s">
        <v>38</v>
      </c>
      <c r="D163" s="40" t="s">
        <v>457</v>
      </c>
      <c r="E163" s="40" t="s">
        <v>136</v>
      </c>
      <c r="F163" s="40">
        <v>11</v>
      </c>
      <c r="G163" s="43">
        <v>45003</v>
      </c>
      <c r="I163" s="40" t="s">
        <v>79</v>
      </c>
      <c r="J163" s="40">
        <v>2</v>
      </c>
      <c r="K163" s="40" t="s">
        <v>33</v>
      </c>
      <c r="L163" s="40" t="s">
        <v>169</v>
      </c>
      <c r="M163" s="41"/>
      <c r="N163" s="41">
        <f>VLOOKUP($C163 &amp; $I163 &amp; $K163,FATOR!$A$3:$P$22,COLUMN(E$1),0)</f>
        <v>0.34510552382231963</v>
      </c>
      <c r="O163" s="41">
        <f>VLOOKUP($C163 &amp; $I163 &amp; $K163,FATOR!$A$3:$P$22,COLUMN(F$1),0)</f>
        <v>0.2866705898236856</v>
      </c>
      <c r="P163" s="41">
        <f>VLOOKUP($C163 &amp; $I163 &amp; $K163,FATOR!$A$3:$P$22,COLUMN(G$1),0)</f>
        <v>0.28930204548682154</v>
      </c>
      <c r="Q163" s="41">
        <f>VLOOKUP($C163 &amp; $I163 &amp; $K163,FATOR!$A$3:$P$22,COLUMN(H$1),0)</f>
        <v>0.31634228065278813</v>
      </c>
      <c r="R163" s="41">
        <f>VLOOKUP($C163 &amp; $I163 &amp; $K163,FATOR!$A$3:$P$22,COLUMN(I$1),0)</f>
        <v>0.37996651909642021</v>
      </c>
      <c r="S163" s="41">
        <f>VLOOKUP($C163 &amp; $I163 &amp; $K163,FATOR!$A$3:$P$22,COLUMN(J$1),0)</f>
        <v>0.44307907311157868</v>
      </c>
      <c r="T163" s="41">
        <f>VLOOKUP($C163 &amp; $I163 &amp; $K163,FATOR!$A$3:$P$22,COLUMN(K$1),0)</f>
        <v>0.5267118545738162</v>
      </c>
      <c r="U163" s="41">
        <f>VLOOKUP($C163 &amp; $I163 &amp; $K163,FATOR!$A$3:$P$22,COLUMN(L$1),0)</f>
        <v>0.5949203864063437</v>
      </c>
      <c r="V163" s="41">
        <f>VLOOKUP($C163 &amp; $I163 &amp; $K163,FATOR!$A$3:$P$22,COLUMN(M$1),0)</f>
        <v>0.58473634631058879</v>
      </c>
      <c r="W163" s="41">
        <f>VLOOKUP($C163 &amp; $I163 &amp; $K163,FATOR!$A$3:$P$22,COLUMN(N$1),0)</f>
        <v>0.52362924694768764</v>
      </c>
      <c r="X163" s="41">
        <f>VLOOKUP($C163 &amp; $I163 &amp; $K163,FATOR!$A$3:$P$22,COLUMN(O$1),0)</f>
        <v>0.40768468986504969</v>
      </c>
      <c r="Y163" s="41">
        <f>VLOOKUP($C163 &amp; $I163 &amp; $K163,FATOR!$A$3:$P$22,COLUMN(P$1),0)</f>
        <v>0.38086901862969602</v>
      </c>
      <c r="AA163" s="42">
        <f t="shared" si="69"/>
        <v>3.796160762045516</v>
      </c>
      <c r="AB163" s="42">
        <f t="shared" si="70"/>
        <v>3.1533764880605415</v>
      </c>
      <c r="AC163" s="42">
        <f t="shared" si="71"/>
        <v>3.1823225003550371</v>
      </c>
      <c r="AD163" s="42">
        <f t="shared" si="72"/>
        <v>3.4797650871806693</v>
      </c>
      <c r="AE163" s="42">
        <f t="shared" si="73"/>
        <v>4.1796317100606224</v>
      </c>
      <c r="AF163" s="42">
        <f t="shared" si="74"/>
        <v>4.8738698042273656</v>
      </c>
      <c r="AG163" s="42">
        <f t="shared" si="75"/>
        <v>5.793830400311978</v>
      </c>
      <c r="AH163" s="42">
        <f t="shared" si="76"/>
        <v>6.544124250469781</v>
      </c>
      <c r="AI163" s="42">
        <f t="shared" si="77"/>
        <v>6.432099809416477</v>
      </c>
      <c r="AJ163" s="42">
        <f t="shared" si="78"/>
        <v>5.7599217164245644</v>
      </c>
      <c r="AK163" s="42">
        <f t="shared" si="79"/>
        <v>4.4845315885155461</v>
      </c>
      <c r="AL163" s="42">
        <f t="shared" si="80"/>
        <v>4.1895592049266561</v>
      </c>
      <c r="AN163" s="43">
        <f t="shared" si="81"/>
        <v>45034</v>
      </c>
      <c r="AO163" s="47">
        <f t="shared" ca="1" si="90"/>
        <v>3.796160762045516</v>
      </c>
      <c r="AP163" s="47">
        <f t="shared" ca="1" si="90"/>
        <v>3.1533764880605415</v>
      </c>
      <c r="AQ163" s="47">
        <f t="shared" ca="1" si="90"/>
        <v>3.1823225003550371</v>
      </c>
      <c r="AR163" s="47">
        <f t="shared" ca="1" si="90"/>
        <v>3.4797650871806693</v>
      </c>
      <c r="AS163" s="47">
        <f t="shared" ca="1" si="90"/>
        <v>4.1796317100606224</v>
      </c>
      <c r="AT163" s="47">
        <f t="shared" ca="1" si="90"/>
        <v>4.8738698042273656</v>
      </c>
      <c r="AU163" s="47">
        <f t="shared" ca="1" si="90"/>
        <v>5.793830400311978</v>
      </c>
      <c r="AV163" s="47">
        <f t="shared" ca="1" si="90"/>
        <v>6.544124250469781</v>
      </c>
      <c r="AW163" s="47">
        <f t="shared" ca="1" si="90"/>
        <v>6.432099809416477</v>
      </c>
      <c r="AX163" s="47">
        <f t="shared" ca="1" si="90"/>
        <v>5.7599217164245644</v>
      </c>
      <c r="AY163" s="47">
        <f t="shared" ca="1" si="89"/>
        <v>4.4845315885155461</v>
      </c>
      <c r="AZ163" s="47">
        <f t="shared" ca="1" si="89"/>
        <v>4.1895592049266561</v>
      </c>
      <c r="BA163" s="47">
        <f t="shared" ca="1" si="89"/>
        <v>3.796160762045516</v>
      </c>
      <c r="BB163" s="47">
        <f t="shared" ca="1" si="89"/>
        <v>3.1533764880605415</v>
      </c>
      <c r="BC163" s="47">
        <f t="shared" ca="1" si="89"/>
        <v>3.1823225003550371</v>
      </c>
      <c r="BD163" s="47">
        <f t="shared" ca="1" si="89"/>
        <v>3.4797650871806693</v>
      </c>
      <c r="BE163" s="47">
        <f t="shared" ca="1" si="89"/>
        <v>4.1796317100606224</v>
      </c>
      <c r="BF163" s="47">
        <f t="shared" ca="1" si="89"/>
        <v>4.8738698042273656</v>
      </c>
      <c r="BG163" s="47">
        <f t="shared" ca="1" si="89"/>
        <v>5.793830400311978</v>
      </c>
      <c r="BH163" s="47">
        <f t="shared" ca="1" si="89"/>
        <v>6.544124250469781</v>
      </c>
      <c r="BI163" s="47">
        <f t="shared" ca="1" si="88"/>
        <v>6.432099809416477</v>
      </c>
      <c r="BJ163" s="47">
        <f t="shared" ca="1" si="88"/>
        <v>5.7599217164245644</v>
      </c>
      <c r="BK163" s="47">
        <f t="shared" ca="1" si="88"/>
        <v>4.4845315885155461</v>
      </c>
      <c r="BL163" s="47">
        <f t="shared" ca="1" si="88"/>
        <v>4.1895592049266561</v>
      </c>
      <c r="BM163" s="47">
        <f t="shared" ca="1" si="88"/>
        <v>3.796160762045516</v>
      </c>
      <c r="BN163" s="47">
        <f t="shared" ca="1" si="88"/>
        <v>3.1533764880605415</v>
      </c>
      <c r="BO163" s="47">
        <f t="shared" ca="1" si="88"/>
        <v>3.1823225003550371</v>
      </c>
      <c r="BP163" s="47">
        <f t="shared" ca="1" si="88"/>
        <v>3.4797650871806693</v>
      </c>
      <c r="BQ163" s="47">
        <f t="shared" ca="1" si="88"/>
        <v>4.1796317100606224</v>
      </c>
      <c r="BR163" s="47">
        <f t="shared" ca="1" si="88"/>
        <v>4.8738698042273656</v>
      </c>
      <c r="BS163" s="47">
        <f t="shared" ca="1" si="92"/>
        <v>5.793830400311978</v>
      </c>
      <c r="BT163" s="47">
        <f t="shared" ca="1" si="92"/>
        <v>6.544124250469781</v>
      </c>
      <c r="BU163" s="47">
        <f t="shared" ca="1" si="92"/>
        <v>6.432099809416477</v>
      </c>
      <c r="BV163" s="47">
        <f t="shared" ca="1" si="92"/>
        <v>5.7599217164245644</v>
      </c>
      <c r="BW163" s="47">
        <f t="shared" ca="1" si="92"/>
        <v>4.4845315885155461</v>
      </c>
      <c r="BX163" s="47">
        <f t="shared" ca="1" si="92"/>
        <v>4.1895592049266561</v>
      </c>
      <c r="BY163" s="47">
        <f t="shared" ca="1" si="92"/>
        <v>3.796160762045516</v>
      </c>
      <c r="BZ163" s="47">
        <f t="shared" ca="1" si="92"/>
        <v>3.1533764880605415</v>
      </c>
      <c r="CA163" s="47">
        <f t="shared" ca="1" si="92"/>
        <v>3.1823225003550371</v>
      </c>
      <c r="CB163" s="47">
        <f t="shared" ca="1" si="92"/>
        <v>3.4797650871806693</v>
      </c>
      <c r="CC163" s="47">
        <f t="shared" ca="1" si="91"/>
        <v>4.1796317100606224</v>
      </c>
      <c r="CD163" s="47">
        <f t="shared" ca="1" si="91"/>
        <v>4.8738698042273656</v>
      </c>
      <c r="CE163" s="47">
        <f t="shared" ca="1" si="91"/>
        <v>5.793830400311978</v>
      </c>
      <c r="CF163" s="47">
        <f t="shared" ca="1" si="91"/>
        <v>6.544124250469781</v>
      </c>
      <c r="CG163" s="47">
        <f t="shared" ca="1" si="91"/>
        <v>6.432099809416477</v>
      </c>
      <c r="CH163" s="47">
        <f t="shared" ca="1" si="91"/>
        <v>5.7599217164245644</v>
      </c>
      <c r="CI163" s="47">
        <f t="shared" ca="1" si="91"/>
        <v>4.4845315885155461</v>
      </c>
      <c r="CJ163" s="47">
        <f t="shared" ca="1" si="91"/>
        <v>4.1895592049266561</v>
      </c>
      <c r="CK163" s="47">
        <f t="shared" ca="1" si="91"/>
        <v>3.796160762045516</v>
      </c>
      <c r="CL163" s="47">
        <f t="shared" ca="1" si="91"/>
        <v>3.1533764880605415</v>
      </c>
      <c r="CM163" s="47">
        <f t="shared" ca="1" si="86"/>
        <v>3.1823225003550371</v>
      </c>
      <c r="CN163" s="47">
        <f t="shared" ca="1" si="86"/>
        <v>3.4797650871806693</v>
      </c>
      <c r="CO163" s="47">
        <f t="shared" ca="1" si="86"/>
        <v>4.1796317100606224</v>
      </c>
      <c r="CP163" s="47">
        <f t="shared" ca="1" si="86"/>
        <v>4.8738698042273656</v>
      </c>
      <c r="CQ163" s="47">
        <f t="shared" ca="1" si="86"/>
        <v>5.793830400311978</v>
      </c>
      <c r="CR163" s="47">
        <f t="shared" ca="1" si="86"/>
        <v>6.544124250469781</v>
      </c>
      <c r="CS163" s="47">
        <f t="shared" ca="1" si="86"/>
        <v>6.432099809416477</v>
      </c>
      <c r="CT163" s="47">
        <f t="shared" ca="1" si="86"/>
        <v>5.7599217164245644</v>
      </c>
      <c r="CU163" s="47">
        <f t="shared" ca="1" si="86"/>
        <v>4.4845315885155461</v>
      </c>
      <c r="CV163" s="47">
        <f t="shared" ca="1" si="86"/>
        <v>4.1895592049266561</v>
      </c>
      <c r="CW163" s="47">
        <f t="shared" ca="1" si="87"/>
        <v>3.796160762045516</v>
      </c>
      <c r="CX163" s="47">
        <f t="shared" ca="1" si="87"/>
        <v>3.1533764880605415</v>
      </c>
      <c r="CY163" s="47">
        <f t="shared" ca="1" si="87"/>
        <v>3.1823225003550371</v>
      </c>
      <c r="CZ163" s="47">
        <f t="shared" ca="1" si="87"/>
        <v>3.4797650871806693</v>
      </c>
      <c r="DA163" s="47">
        <f t="shared" ca="1" si="87"/>
        <v>4.1796317100606224</v>
      </c>
      <c r="DB163" s="47">
        <f t="shared" ca="1" si="87"/>
        <v>4.8738698042273656</v>
      </c>
      <c r="DC163" s="47">
        <f t="shared" ca="1" si="87"/>
        <v>5.793830400311978</v>
      </c>
      <c r="DD163" s="47">
        <f t="shared" ca="1" si="87"/>
        <v>6.544124250469781</v>
      </c>
    </row>
    <row r="164" spans="1:108" x14ac:dyDescent="0.25">
      <c r="A164" s="40" t="s">
        <v>138</v>
      </c>
      <c r="B164" s="40">
        <v>2075</v>
      </c>
      <c r="C164" s="40" t="s">
        <v>38</v>
      </c>
      <c r="D164" s="40" t="s">
        <v>458</v>
      </c>
      <c r="E164" s="40" t="s">
        <v>136</v>
      </c>
      <c r="F164" s="40">
        <v>16.5</v>
      </c>
      <c r="G164" s="43">
        <v>44946</v>
      </c>
      <c r="I164" s="40" t="s">
        <v>79</v>
      </c>
      <c r="J164" s="40">
        <v>2</v>
      </c>
      <c r="K164" s="40" t="s">
        <v>33</v>
      </c>
      <c r="L164" s="40" t="s">
        <v>169</v>
      </c>
      <c r="M164" s="41"/>
      <c r="N164" s="41">
        <f>VLOOKUP($C164 &amp; $I164 &amp; $K164,FATOR!$A$3:$P$22,COLUMN(E$1),0)</f>
        <v>0.34510552382231963</v>
      </c>
      <c r="O164" s="41">
        <f>VLOOKUP($C164 &amp; $I164 &amp; $K164,FATOR!$A$3:$P$22,COLUMN(F$1),0)</f>
        <v>0.2866705898236856</v>
      </c>
      <c r="P164" s="41">
        <f>VLOOKUP($C164 &amp; $I164 &amp; $K164,FATOR!$A$3:$P$22,COLUMN(G$1),0)</f>
        <v>0.28930204548682154</v>
      </c>
      <c r="Q164" s="41">
        <f>VLOOKUP($C164 &amp; $I164 &amp; $K164,FATOR!$A$3:$P$22,COLUMN(H$1),0)</f>
        <v>0.31634228065278813</v>
      </c>
      <c r="R164" s="41">
        <f>VLOOKUP($C164 &amp; $I164 &amp; $K164,FATOR!$A$3:$P$22,COLUMN(I$1),0)</f>
        <v>0.37996651909642021</v>
      </c>
      <c r="S164" s="41">
        <f>VLOOKUP($C164 &amp; $I164 &amp; $K164,FATOR!$A$3:$P$22,COLUMN(J$1),0)</f>
        <v>0.44307907311157868</v>
      </c>
      <c r="T164" s="41">
        <f>VLOOKUP($C164 &amp; $I164 &amp; $K164,FATOR!$A$3:$P$22,COLUMN(K$1),0)</f>
        <v>0.5267118545738162</v>
      </c>
      <c r="U164" s="41">
        <f>VLOOKUP($C164 &amp; $I164 &amp; $K164,FATOR!$A$3:$P$22,COLUMN(L$1),0)</f>
        <v>0.5949203864063437</v>
      </c>
      <c r="V164" s="41">
        <f>VLOOKUP($C164 &amp; $I164 &amp; $K164,FATOR!$A$3:$P$22,COLUMN(M$1),0)</f>
        <v>0.58473634631058879</v>
      </c>
      <c r="W164" s="41">
        <f>VLOOKUP($C164 &amp; $I164 &amp; $K164,FATOR!$A$3:$P$22,COLUMN(N$1),0)</f>
        <v>0.52362924694768764</v>
      </c>
      <c r="X164" s="41">
        <f>VLOOKUP($C164 &amp; $I164 &amp; $K164,FATOR!$A$3:$P$22,COLUMN(O$1),0)</f>
        <v>0.40768468986504969</v>
      </c>
      <c r="Y164" s="41">
        <f>VLOOKUP($C164 &amp; $I164 &amp; $K164,FATOR!$A$3:$P$22,COLUMN(P$1),0)</f>
        <v>0.38086901862969602</v>
      </c>
      <c r="AA164" s="42">
        <f t="shared" si="69"/>
        <v>5.6942411430682736</v>
      </c>
      <c r="AB164" s="42">
        <f t="shared" si="70"/>
        <v>4.7300647320908125</v>
      </c>
      <c r="AC164" s="42">
        <f t="shared" si="71"/>
        <v>4.7734837505325549</v>
      </c>
      <c r="AD164" s="42">
        <f t="shared" si="72"/>
        <v>5.2196476307710045</v>
      </c>
      <c r="AE164" s="42">
        <f t="shared" si="73"/>
        <v>6.2694475650909336</v>
      </c>
      <c r="AF164" s="42">
        <f t="shared" si="74"/>
        <v>7.310804706341048</v>
      </c>
      <c r="AG164" s="42">
        <f t="shared" si="75"/>
        <v>8.6907456004679666</v>
      </c>
      <c r="AH164" s="42">
        <f t="shared" si="76"/>
        <v>9.816186375704671</v>
      </c>
      <c r="AI164" s="42">
        <f t="shared" si="77"/>
        <v>9.648149714124715</v>
      </c>
      <c r="AJ164" s="42">
        <f t="shared" si="78"/>
        <v>8.6398825746368466</v>
      </c>
      <c r="AK164" s="42">
        <f t="shared" si="79"/>
        <v>6.7267973827733201</v>
      </c>
      <c r="AL164" s="42">
        <f t="shared" si="80"/>
        <v>6.2843388073899842</v>
      </c>
      <c r="AN164" s="43">
        <f t="shared" si="81"/>
        <v>44977</v>
      </c>
      <c r="AO164" s="47">
        <f t="shared" ca="1" si="90"/>
        <v>5.6942411430682736</v>
      </c>
      <c r="AP164" s="47">
        <f t="shared" ca="1" si="90"/>
        <v>4.7300647320908125</v>
      </c>
      <c r="AQ164" s="47">
        <f t="shared" ca="1" si="90"/>
        <v>4.7734837505325549</v>
      </c>
      <c r="AR164" s="47">
        <f t="shared" ca="1" si="90"/>
        <v>5.2196476307710045</v>
      </c>
      <c r="AS164" s="47">
        <f t="shared" ca="1" si="90"/>
        <v>6.2694475650909336</v>
      </c>
      <c r="AT164" s="47">
        <f t="shared" ca="1" si="90"/>
        <v>7.310804706341048</v>
      </c>
      <c r="AU164" s="47">
        <f t="shared" ca="1" si="90"/>
        <v>8.6907456004679666</v>
      </c>
      <c r="AV164" s="47">
        <f t="shared" ca="1" si="90"/>
        <v>9.816186375704671</v>
      </c>
      <c r="AW164" s="47">
        <f t="shared" ca="1" si="90"/>
        <v>9.648149714124715</v>
      </c>
      <c r="AX164" s="47">
        <f t="shared" ca="1" si="90"/>
        <v>8.6398825746368466</v>
      </c>
      <c r="AY164" s="47">
        <f t="shared" ca="1" si="89"/>
        <v>6.7267973827733201</v>
      </c>
      <c r="AZ164" s="47">
        <f t="shared" ca="1" si="89"/>
        <v>6.2843388073899842</v>
      </c>
      <c r="BA164" s="47">
        <f t="shared" ca="1" si="89"/>
        <v>5.6942411430682736</v>
      </c>
      <c r="BB164" s="47">
        <f t="shared" ca="1" si="89"/>
        <v>4.7300647320908125</v>
      </c>
      <c r="BC164" s="47">
        <f t="shared" ca="1" si="89"/>
        <v>4.7734837505325549</v>
      </c>
      <c r="BD164" s="47">
        <f t="shared" ca="1" si="89"/>
        <v>5.2196476307710045</v>
      </c>
      <c r="BE164" s="47">
        <f t="shared" ca="1" si="89"/>
        <v>6.2694475650909336</v>
      </c>
      <c r="BF164" s="47">
        <f t="shared" ca="1" si="89"/>
        <v>7.310804706341048</v>
      </c>
      <c r="BG164" s="47">
        <f t="shared" ca="1" si="89"/>
        <v>8.6907456004679666</v>
      </c>
      <c r="BH164" s="47">
        <f t="shared" ca="1" si="89"/>
        <v>9.816186375704671</v>
      </c>
      <c r="BI164" s="47">
        <f t="shared" ca="1" si="88"/>
        <v>9.648149714124715</v>
      </c>
      <c r="BJ164" s="47">
        <f t="shared" ca="1" si="88"/>
        <v>8.6398825746368466</v>
      </c>
      <c r="BK164" s="47">
        <f t="shared" ca="1" si="88"/>
        <v>6.7267973827733201</v>
      </c>
      <c r="BL164" s="47">
        <f t="shared" ca="1" si="88"/>
        <v>6.2843388073899842</v>
      </c>
      <c r="BM164" s="47">
        <f t="shared" ca="1" si="88"/>
        <v>5.6942411430682736</v>
      </c>
      <c r="BN164" s="47">
        <f t="shared" ca="1" si="88"/>
        <v>4.7300647320908125</v>
      </c>
      <c r="BO164" s="47">
        <f t="shared" ca="1" si="88"/>
        <v>4.7734837505325549</v>
      </c>
      <c r="BP164" s="47">
        <f t="shared" ca="1" si="88"/>
        <v>5.2196476307710045</v>
      </c>
      <c r="BQ164" s="47">
        <f t="shared" ca="1" si="88"/>
        <v>6.2694475650909336</v>
      </c>
      <c r="BR164" s="47">
        <f t="shared" ca="1" si="88"/>
        <v>7.310804706341048</v>
      </c>
      <c r="BS164" s="47">
        <f t="shared" ca="1" si="92"/>
        <v>8.6907456004679666</v>
      </c>
      <c r="BT164" s="47">
        <f t="shared" ca="1" si="92"/>
        <v>9.816186375704671</v>
      </c>
      <c r="BU164" s="47">
        <f t="shared" ca="1" si="92"/>
        <v>9.648149714124715</v>
      </c>
      <c r="BV164" s="47">
        <f t="shared" ca="1" si="92"/>
        <v>8.6398825746368466</v>
      </c>
      <c r="BW164" s="47">
        <f t="shared" ca="1" si="92"/>
        <v>6.7267973827733201</v>
      </c>
      <c r="BX164" s="47">
        <f t="shared" ca="1" si="92"/>
        <v>6.2843388073899842</v>
      </c>
      <c r="BY164" s="47">
        <f t="shared" ca="1" si="92"/>
        <v>5.6942411430682736</v>
      </c>
      <c r="BZ164" s="47">
        <f t="shared" ca="1" si="92"/>
        <v>4.7300647320908125</v>
      </c>
      <c r="CA164" s="47">
        <f t="shared" ca="1" si="92"/>
        <v>4.7734837505325549</v>
      </c>
      <c r="CB164" s="47">
        <f t="shared" ca="1" si="92"/>
        <v>5.2196476307710045</v>
      </c>
      <c r="CC164" s="47">
        <f t="shared" ca="1" si="91"/>
        <v>6.2694475650909336</v>
      </c>
      <c r="CD164" s="47">
        <f t="shared" ca="1" si="91"/>
        <v>7.310804706341048</v>
      </c>
      <c r="CE164" s="47">
        <f t="shared" ca="1" si="91"/>
        <v>8.6907456004679666</v>
      </c>
      <c r="CF164" s="47">
        <f t="shared" ca="1" si="91"/>
        <v>9.816186375704671</v>
      </c>
      <c r="CG164" s="47">
        <f t="shared" ca="1" si="91"/>
        <v>9.648149714124715</v>
      </c>
      <c r="CH164" s="47">
        <f t="shared" ca="1" si="91"/>
        <v>8.6398825746368466</v>
      </c>
      <c r="CI164" s="47">
        <f t="shared" ca="1" si="91"/>
        <v>6.7267973827733201</v>
      </c>
      <c r="CJ164" s="47">
        <f t="shared" ca="1" si="91"/>
        <v>6.2843388073899842</v>
      </c>
      <c r="CK164" s="47">
        <f t="shared" ca="1" si="91"/>
        <v>5.6942411430682736</v>
      </c>
      <c r="CL164" s="47">
        <f t="shared" ca="1" si="91"/>
        <v>4.7300647320908125</v>
      </c>
      <c r="CM164" s="47">
        <f t="shared" ca="1" si="86"/>
        <v>4.7734837505325549</v>
      </c>
      <c r="CN164" s="47">
        <f t="shared" ca="1" si="86"/>
        <v>5.2196476307710045</v>
      </c>
      <c r="CO164" s="47">
        <f t="shared" ca="1" si="86"/>
        <v>6.2694475650909336</v>
      </c>
      <c r="CP164" s="47">
        <f t="shared" ca="1" si="86"/>
        <v>7.310804706341048</v>
      </c>
      <c r="CQ164" s="47">
        <f t="shared" ca="1" si="86"/>
        <v>8.6907456004679666</v>
      </c>
      <c r="CR164" s="47">
        <f t="shared" ca="1" si="86"/>
        <v>9.816186375704671</v>
      </c>
      <c r="CS164" s="47">
        <f t="shared" ca="1" si="86"/>
        <v>9.648149714124715</v>
      </c>
      <c r="CT164" s="47">
        <f t="shared" ca="1" si="86"/>
        <v>8.6398825746368466</v>
      </c>
      <c r="CU164" s="47">
        <f t="shared" ca="1" si="86"/>
        <v>6.7267973827733201</v>
      </c>
      <c r="CV164" s="47">
        <f t="shared" ca="1" si="86"/>
        <v>6.2843388073899842</v>
      </c>
      <c r="CW164" s="47">
        <f t="shared" ca="1" si="87"/>
        <v>5.6942411430682736</v>
      </c>
      <c r="CX164" s="47">
        <f t="shared" ca="1" si="87"/>
        <v>4.7300647320908125</v>
      </c>
      <c r="CY164" s="47">
        <f t="shared" ca="1" si="87"/>
        <v>4.7734837505325549</v>
      </c>
      <c r="CZ164" s="47">
        <f t="shared" ca="1" si="87"/>
        <v>5.2196476307710045</v>
      </c>
      <c r="DA164" s="47">
        <f t="shared" ca="1" si="87"/>
        <v>6.2694475650909336</v>
      </c>
      <c r="DB164" s="47">
        <f t="shared" ca="1" si="87"/>
        <v>7.310804706341048</v>
      </c>
      <c r="DC164" s="47">
        <f t="shared" ca="1" si="87"/>
        <v>8.6907456004679666</v>
      </c>
      <c r="DD164" s="47">
        <f t="shared" ca="1" si="87"/>
        <v>9.816186375704671</v>
      </c>
    </row>
    <row r="165" spans="1:108" x14ac:dyDescent="0.25">
      <c r="A165" s="40" t="s">
        <v>164</v>
      </c>
      <c r="B165" s="40">
        <v>1801</v>
      </c>
      <c r="C165" s="40" t="s">
        <v>38</v>
      </c>
      <c r="D165" s="40" t="s">
        <v>1432</v>
      </c>
      <c r="E165" s="40" t="s">
        <v>180</v>
      </c>
      <c r="F165" s="40">
        <v>-5.5</v>
      </c>
      <c r="G165" s="43">
        <v>45126</v>
      </c>
      <c r="I165" s="40" t="s">
        <v>79</v>
      </c>
      <c r="J165" s="40">
        <v>2</v>
      </c>
      <c r="K165" s="40" t="s">
        <v>33</v>
      </c>
      <c r="L165" s="40" t="s">
        <v>169</v>
      </c>
      <c r="M165" s="41"/>
      <c r="N165" s="41">
        <f>VLOOKUP($C165 &amp; $I165 &amp; $K165,FATOR!$A$3:$P$22,COLUMN(E$1),0)</f>
        <v>0.34510552382231963</v>
      </c>
      <c r="O165" s="41">
        <f>VLOOKUP($C165 &amp; $I165 &amp; $K165,FATOR!$A$3:$P$22,COLUMN(F$1),0)</f>
        <v>0.2866705898236856</v>
      </c>
      <c r="P165" s="41">
        <f>VLOOKUP($C165 &amp; $I165 &amp; $K165,FATOR!$A$3:$P$22,COLUMN(G$1),0)</f>
        <v>0.28930204548682154</v>
      </c>
      <c r="Q165" s="41">
        <f>VLOOKUP($C165 &amp; $I165 &amp; $K165,FATOR!$A$3:$P$22,COLUMN(H$1),0)</f>
        <v>0.31634228065278813</v>
      </c>
      <c r="R165" s="41">
        <f>VLOOKUP($C165 &amp; $I165 &amp; $K165,FATOR!$A$3:$P$22,COLUMN(I$1),0)</f>
        <v>0.37996651909642021</v>
      </c>
      <c r="S165" s="41">
        <f>VLOOKUP($C165 &amp; $I165 &amp; $K165,FATOR!$A$3:$P$22,COLUMN(J$1),0)</f>
        <v>0.44307907311157868</v>
      </c>
      <c r="T165" s="41">
        <f>VLOOKUP($C165 &amp; $I165 &amp; $K165,FATOR!$A$3:$P$22,COLUMN(K$1),0)</f>
        <v>0.5267118545738162</v>
      </c>
      <c r="U165" s="41">
        <f>VLOOKUP($C165 &amp; $I165 &amp; $K165,FATOR!$A$3:$P$22,COLUMN(L$1),0)</f>
        <v>0.5949203864063437</v>
      </c>
      <c r="V165" s="41">
        <f>VLOOKUP($C165 &amp; $I165 &amp; $K165,FATOR!$A$3:$P$22,COLUMN(M$1),0)</f>
        <v>0.58473634631058879</v>
      </c>
      <c r="W165" s="41">
        <f>VLOOKUP($C165 &amp; $I165 &amp; $K165,FATOR!$A$3:$P$22,COLUMN(N$1),0)</f>
        <v>0.52362924694768764</v>
      </c>
      <c r="X165" s="41">
        <f>VLOOKUP($C165 &amp; $I165 &amp; $K165,FATOR!$A$3:$P$22,COLUMN(O$1),0)</f>
        <v>0.40768468986504969</v>
      </c>
      <c r="Y165" s="41">
        <f>VLOOKUP($C165 &amp; $I165 &amp; $K165,FATOR!$A$3:$P$22,COLUMN(P$1),0)</f>
        <v>0.38086901862969602</v>
      </c>
      <c r="AA165" s="42">
        <f t="shared" si="69"/>
        <v>-1.898080381022758</v>
      </c>
      <c r="AB165" s="42">
        <f t="shared" si="70"/>
        <v>-1.5766882440302707</v>
      </c>
      <c r="AC165" s="42">
        <f t="shared" si="71"/>
        <v>-1.5911612501775185</v>
      </c>
      <c r="AD165" s="42">
        <f t="shared" si="72"/>
        <v>-1.7398825435903347</v>
      </c>
      <c r="AE165" s="42">
        <f t="shared" si="73"/>
        <v>-2.0898158550303112</v>
      </c>
      <c r="AF165" s="42">
        <f t="shared" si="74"/>
        <v>-2.4369349021136828</v>
      </c>
      <c r="AG165" s="42">
        <f t="shared" si="75"/>
        <v>-2.896915200155989</v>
      </c>
      <c r="AH165" s="42">
        <f t="shared" si="76"/>
        <v>-3.2720621252348905</v>
      </c>
      <c r="AI165" s="42">
        <f t="shared" si="77"/>
        <v>-3.2160499047082385</v>
      </c>
      <c r="AJ165" s="42">
        <f t="shared" si="78"/>
        <v>-2.8799608582122822</v>
      </c>
      <c r="AK165" s="42">
        <f t="shared" si="79"/>
        <v>-2.2422657942577731</v>
      </c>
      <c r="AL165" s="42">
        <f t="shared" si="80"/>
        <v>-2.0947796024633281</v>
      </c>
      <c r="AN165" s="43">
        <f t="shared" si="81"/>
        <v>45157</v>
      </c>
      <c r="AO165" s="47">
        <f t="shared" ca="1" si="90"/>
        <v>-1.898080381022758</v>
      </c>
      <c r="AP165" s="47">
        <f t="shared" ca="1" si="90"/>
        <v>-1.5766882440302707</v>
      </c>
      <c r="AQ165" s="47">
        <f t="shared" ca="1" si="90"/>
        <v>-1.5911612501775185</v>
      </c>
      <c r="AR165" s="47">
        <f t="shared" ca="1" si="90"/>
        <v>-1.7398825435903347</v>
      </c>
      <c r="AS165" s="47">
        <f t="shared" ca="1" si="90"/>
        <v>-2.0898158550303112</v>
      </c>
      <c r="AT165" s="47">
        <f t="shared" ca="1" si="90"/>
        <v>-2.4369349021136828</v>
      </c>
      <c r="AU165" s="47">
        <f t="shared" ca="1" si="90"/>
        <v>-2.896915200155989</v>
      </c>
      <c r="AV165" s="47">
        <f t="shared" ca="1" si="90"/>
        <v>-3.2720621252348905</v>
      </c>
      <c r="AW165" s="47">
        <f t="shared" ca="1" si="90"/>
        <v>-3.2160499047082385</v>
      </c>
      <c r="AX165" s="47">
        <f t="shared" ca="1" si="90"/>
        <v>-2.8799608582122822</v>
      </c>
      <c r="AY165" s="47">
        <f t="shared" ca="1" si="89"/>
        <v>-2.2422657942577731</v>
      </c>
      <c r="AZ165" s="47">
        <f t="shared" ca="1" si="89"/>
        <v>-2.0947796024633281</v>
      </c>
      <c r="BA165" s="47">
        <f t="shared" ca="1" si="89"/>
        <v>-1.898080381022758</v>
      </c>
      <c r="BB165" s="47">
        <f t="shared" ca="1" si="89"/>
        <v>-1.5766882440302707</v>
      </c>
      <c r="BC165" s="47">
        <f t="shared" ca="1" si="89"/>
        <v>-1.5911612501775185</v>
      </c>
      <c r="BD165" s="47">
        <f t="shared" ca="1" si="89"/>
        <v>-1.7398825435903347</v>
      </c>
      <c r="BE165" s="47">
        <f t="shared" ca="1" si="89"/>
        <v>-2.0898158550303112</v>
      </c>
      <c r="BF165" s="47">
        <f t="shared" ca="1" si="89"/>
        <v>-2.4369349021136828</v>
      </c>
      <c r="BG165" s="47">
        <f t="shared" ca="1" si="89"/>
        <v>-2.896915200155989</v>
      </c>
      <c r="BH165" s="47">
        <f t="shared" ca="1" si="89"/>
        <v>-3.2720621252348905</v>
      </c>
      <c r="BI165" s="47">
        <f t="shared" ca="1" si="88"/>
        <v>-3.2160499047082385</v>
      </c>
      <c r="BJ165" s="47">
        <f t="shared" ca="1" si="88"/>
        <v>-2.8799608582122822</v>
      </c>
      <c r="BK165" s="47">
        <f t="shared" ca="1" si="88"/>
        <v>-2.2422657942577731</v>
      </c>
      <c r="BL165" s="47">
        <f t="shared" ca="1" si="88"/>
        <v>-2.0947796024633281</v>
      </c>
      <c r="BM165" s="47">
        <f t="shared" ca="1" si="88"/>
        <v>-1.898080381022758</v>
      </c>
      <c r="BN165" s="47">
        <f t="shared" ca="1" si="88"/>
        <v>-1.5766882440302707</v>
      </c>
      <c r="BO165" s="47">
        <f t="shared" ca="1" si="88"/>
        <v>-1.5911612501775185</v>
      </c>
      <c r="BP165" s="47">
        <f t="shared" ca="1" si="88"/>
        <v>-1.7398825435903347</v>
      </c>
      <c r="BQ165" s="47">
        <f t="shared" ca="1" si="88"/>
        <v>-2.0898158550303112</v>
      </c>
      <c r="BR165" s="47">
        <f t="shared" ca="1" si="88"/>
        <v>-2.4369349021136828</v>
      </c>
      <c r="BS165" s="47">
        <f t="shared" ca="1" si="92"/>
        <v>-2.896915200155989</v>
      </c>
      <c r="BT165" s="47">
        <f t="shared" ca="1" si="92"/>
        <v>-3.2720621252348905</v>
      </c>
      <c r="BU165" s="47">
        <f t="shared" ca="1" si="92"/>
        <v>-3.2160499047082385</v>
      </c>
      <c r="BV165" s="47">
        <f t="shared" ca="1" si="92"/>
        <v>-2.8799608582122822</v>
      </c>
      <c r="BW165" s="47">
        <f t="shared" ca="1" si="92"/>
        <v>-2.2422657942577731</v>
      </c>
      <c r="BX165" s="47">
        <f t="shared" ca="1" si="92"/>
        <v>-2.0947796024633281</v>
      </c>
      <c r="BY165" s="47">
        <f t="shared" ca="1" si="92"/>
        <v>-1.898080381022758</v>
      </c>
      <c r="BZ165" s="47">
        <f t="shared" ca="1" si="92"/>
        <v>-1.5766882440302707</v>
      </c>
      <c r="CA165" s="47">
        <f t="shared" ca="1" si="92"/>
        <v>-1.5911612501775185</v>
      </c>
      <c r="CB165" s="47">
        <f t="shared" ca="1" si="92"/>
        <v>-1.7398825435903347</v>
      </c>
      <c r="CC165" s="47">
        <f t="shared" ca="1" si="91"/>
        <v>-2.0898158550303112</v>
      </c>
      <c r="CD165" s="47">
        <f t="shared" ca="1" si="91"/>
        <v>-2.4369349021136828</v>
      </c>
      <c r="CE165" s="47">
        <f t="shared" ca="1" si="91"/>
        <v>-2.896915200155989</v>
      </c>
      <c r="CF165" s="47">
        <f t="shared" ca="1" si="91"/>
        <v>-3.2720621252348905</v>
      </c>
      <c r="CG165" s="47">
        <f t="shared" ca="1" si="91"/>
        <v>-3.2160499047082385</v>
      </c>
      <c r="CH165" s="47">
        <f t="shared" ca="1" si="91"/>
        <v>-2.8799608582122822</v>
      </c>
      <c r="CI165" s="47">
        <f t="shared" ca="1" si="91"/>
        <v>-2.2422657942577731</v>
      </c>
      <c r="CJ165" s="47">
        <f t="shared" ca="1" si="91"/>
        <v>-2.0947796024633281</v>
      </c>
      <c r="CK165" s="47">
        <f t="shared" ca="1" si="91"/>
        <v>-1.898080381022758</v>
      </c>
      <c r="CL165" s="47">
        <f t="shared" ca="1" si="91"/>
        <v>-1.5766882440302707</v>
      </c>
      <c r="CM165" s="47">
        <f t="shared" ca="1" si="86"/>
        <v>-1.5911612501775185</v>
      </c>
      <c r="CN165" s="47">
        <f t="shared" ca="1" si="86"/>
        <v>-1.7398825435903347</v>
      </c>
      <c r="CO165" s="47">
        <f t="shared" ca="1" si="86"/>
        <v>-2.0898158550303112</v>
      </c>
      <c r="CP165" s="47">
        <f t="shared" ca="1" si="86"/>
        <v>-2.4369349021136828</v>
      </c>
      <c r="CQ165" s="47">
        <f t="shared" ca="1" si="86"/>
        <v>-2.896915200155989</v>
      </c>
      <c r="CR165" s="47">
        <f t="shared" ca="1" si="86"/>
        <v>-3.2720621252348905</v>
      </c>
      <c r="CS165" s="47">
        <f t="shared" ca="1" si="86"/>
        <v>-3.2160499047082385</v>
      </c>
      <c r="CT165" s="47">
        <f t="shared" ca="1" si="86"/>
        <v>-2.8799608582122822</v>
      </c>
      <c r="CU165" s="47">
        <f t="shared" ca="1" si="86"/>
        <v>-2.2422657942577731</v>
      </c>
      <c r="CV165" s="47">
        <f t="shared" ca="1" si="86"/>
        <v>-2.0947796024633281</v>
      </c>
      <c r="CW165" s="47">
        <f t="shared" ca="1" si="87"/>
        <v>-1.898080381022758</v>
      </c>
      <c r="CX165" s="47">
        <f t="shared" ca="1" si="87"/>
        <v>-1.5766882440302707</v>
      </c>
      <c r="CY165" s="47">
        <f t="shared" ca="1" si="87"/>
        <v>-1.5911612501775185</v>
      </c>
      <c r="CZ165" s="47">
        <f t="shared" ca="1" si="87"/>
        <v>-1.7398825435903347</v>
      </c>
      <c r="DA165" s="47">
        <f t="shared" ca="1" si="87"/>
        <v>-2.0898158550303112</v>
      </c>
      <c r="DB165" s="47">
        <f t="shared" ca="1" si="87"/>
        <v>-2.4369349021136828</v>
      </c>
      <c r="DC165" s="47">
        <f t="shared" ca="1" si="87"/>
        <v>-2.896915200155989</v>
      </c>
      <c r="DD165" s="47">
        <f t="shared" ca="1" si="87"/>
        <v>-3.2720621252348905</v>
      </c>
    </row>
    <row r="166" spans="1:108" x14ac:dyDescent="0.25">
      <c r="A166" s="40" t="s">
        <v>138</v>
      </c>
      <c r="B166" s="40">
        <v>2215</v>
      </c>
      <c r="C166" s="40" t="s">
        <v>38</v>
      </c>
      <c r="D166" s="40" t="s">
        <v>459</v>
      </c>
      <c r="E166" s="40" t="s">
        <v>130</v>
      </c>
      <c r="F166" s="40">
        <v>11</v>
      </c>
      <c r="G166" s="43">
        <v>45128</v>
      </c>
      <c r="I166" s="40" t="s">
        <v>79</v>
      </c>
      <c r="J166" s="40">
        <v>2</v>
      </c>
      <c r="K166" s="40" t="s">
        <v>33</v>
      </c>
      <c r="L166" s="40" t="s">
        <v>169</v>
      </c>
      <c r="M166" s="41"/>
      <c r="N166" s="41">
        <f>VLOOKUP($C166 &amp; $I166 &amp; $K166,FATOR!$A$3:$P$22,COLUMN(E$1),0)</f>
        <v>0.34510552382231963</v>
      </c>
      <c r="O166" s="41">
        <f>VLOOKUP($C166 &amp; $I166 &amp; $K166,FATOR!$A$3:$P$22,COLUMN(F$1),0)</f>
        <v>0.2866705898236856</v>
      </c>
      <c r="P166" s="41">
        <f>VLOOKUP($C166 &amp; $I166 &amp; $K166,FATOR!$A$3:$P$22,COLUMN(G$1),0)</f>
        <v>0.28930204548682154</v>
      </c>
      <c r="Q166" s="41">
        <f>VLOOKUP($C166 &amp; $I166 &amp; $K166,FATOR!$A$3:$P$22,COLUMN(H$1),0)</f>
        <v>0.31634228065278813</v>
      </c>
      <c r="R166" s="41">
        <f>VLOOKUP($C166 &amp; $I166 &amp; $K166,FATOR!$A$3:$P$22,COLUMN(I$1),0)</f>
        <v>0.37996651909642021</v>
      </c>
      <c r="S166" s="41">
        <f>VLOOKUP($C166 &amp; $I166 &amp; $K166,FATOR!$A$3:$P$22,COLUMN(J$1),0)</f>
        <v>0.44307907311157868</v>
      </c>
      <c r="T166" s="41">
        <f>VLOOKUP($C166 &amp; $I166 &amp; $K166,FATOR!$A$3:$P$22,COLUMN(K$1),0)</f>
        <v>0.5267118545738162</v>
      </c>
      <c r="U166" s="41">
        <f>VLOOKUP($C166 &amp; $I166 &amp; $K166,FATOR!$A$3:$P$22,COLUMN(L$1),0)</f>
        <v>0.5949203864063437</v>
      </c>
      <c r="V166" s="41">
        <f>VLOOKUP($C166 &amp; $I166 &amp; $K166,FATOR!$A$3:$P$22,COLUMN(M$1),0)</f>
        <v>0.58473634631058879</v>
      </c>
      <c r="W166" s="41">
        <f>VLOOKUP($C166 &amp; $I166 &amp; $K166,FATOR!$A$3:$P$22,COLUMN(N$1),0)</f>
        <v>0.52362924694768764</v>
      </c>
      <c r="X166" s="41">
        <f>VLOOKUP($C166 &amp; $I166 &amp; $K166,FATOR!$A$3:$P$22,COLUMN(O$1),0)</f>
        <v>0.40768468986504969</v>
      </c>
      <c r="Y166" s="41">
        <f>VLOOKUP($C166 &amp; $I166 &amp; $K166,FATOR!$A$3:$P$22,COLUMN(P$1),0)</f>
        <v>0.38086901862969602</v>
      </c>
      <c r="AA166" s="42">
        <f t="shared" si="69"/>
        <v>3.796160762045516</v>
      </c>
      <c r="AB166" s="42">
        <f t="shared" si="70"/>
        <v>3.1533764880605415</v>
      </c>
      <c r="AC166" s="42">
        <f t="shared" si="71"/>
        <v>3.1823225003550371</v>
      </c>
      <c r="AD166" s="42">
        <f t="shared" si="72"/>
        <v>3.4797650871806693</v>
      </c>
      <c r="AE166" s="42">
        <f t="shared" si="73"/>
        <v>4.1796317100606224</v>
      </c>
      <c r="AF166" s="42">
        <f t="shared" si="74"/>
        <v>4.8738698042273656</v>
      </c>
      <c r="AG166" s="42">
        <f t="shared" si="75"/>
        <v>5.793830400311978</v>
      </c>
      <c r="AH166" s="42">
        <f t="shared" si="76"/>
        <v>6.544124250469781</v>
      </c>
      <c r="AI166" s="42">
        <f t="shared" si="77"/>
        <v>6.432099809416477</v>
      </c>
      <c r="AJ166" s="42">
        <f t="shared" si="78"/>
        <v>5.7599217164245644</v>
      </c>
      <c r="AK166" s="42">
        <f t="shared" si="79"/>
        <v>4.4845315885155461</v>
      </c>
      <c r="AL166" s="42">
        <f t="shared" si="80"/>
        <v>4.1895592049266561</v>
      </c>
      <c r="AN166" s="43">
        <f t="shared" si="81"/>
        <v>45159</v>
      </c>
      <c r="AO166" s="47">
        <f t="shared" ca="1" si="90"/>
        <v>3.796160762045516</v>
      </c>
      <c r="AP166" s="47">
        <f t="shared" ca="1" si="90"/>
        <v>3.1533764880605415</v>
      </c>
      <c r="AQ166" s="47">
        <f t="shared" ca="1" si="90"/>
        <v>3.1823225003550371</v>
      </c>
      <c r="AR166" s="47">
        <f t="shared" ca="1" si="90"/>
        <v>3.4797650871806693</v>
      </c>
      <c r="AS166" s="47">
        <f t="shared" ca="1" si="90"/>
        <v>4.1796317100606224</v>
      </c>
      <c r="AT166" s="47">
        <f t="shared" ca="1" si="90"/>
        <v>4.8738698042273656</v>
      </c>
      <c r="AU166" s="47">
        <f t="shared" ca="1" si="90"/>
        <v>5.793830400311978</v>
      </c>
      <c r="AV166" s="47">
        <f t="shared" ca="1" si="90"/>
        <v>6.544124250469781</v>
      </c>
      <c r="AW166" s="47">
        <f t="shared" ca="1" si="90"/>
        <v>6.432099809416477</v>
      </c>
      <c r="AX166" s="47">
        <f t="shared" ca="1" si="90"/>
        <v>5.7599217164245644</v>
      </c>
      <c r="AY166" s="47">
        <f t="shared" ca="1" si="89"/>
        <v>4.4845315885155461</v>
      </c>
      <c r="AZ166" s="47">
        <f t="shared" ca="1" si="89"/>
        <v>4.1895592049266561</v>
      </c>
      <c r="BA166" s="47">
        <f t="shared" ca="1" si="89"/>
        <v>3.796160762045516</v>
      </c>
      <c r="BB166" s="47">
        <f t="shared" ca="1" si="89"/>
        <v>3.1533764880605415</v>
      </c>
      <c r="BC166" s="47">
        <f t="shared" ca="1" si="89"/>
        <v>3.1823225003550371</v>
      </c>
      <c r="BD166" s="47">
        <f t="shared" ca="1" si="89"/>
        <v>3.4797650871806693</v>
      </c>
      <c r="BE166" s="47">
        <f t="shared" ca="1" si="89"/>
        <v>4.1796317100606224</v>
      </c>
      <c r="BF166" s="47">
        <f t="shared" ca="1" si="89"/>
        <v>4.8738698042273656</v>
      </c>
      <c r="BG166" s="47">
        <f t="shared" ca="1" si="89"/>
        <v>5.793830400311978</v>
      </c>
      <c r="BH166" s="47">
        <f t="shared" ca="1" si="89"/>
        <v>6.544124250469781</v>
      </c>
      <c r="BI166" s="47">
        <f t="shared" ca="1" si="88"/>
        <v>6.432099809416477</v>
      </c>
      <c r="BJ166" s="47">
        <f t="shared" ca="1" si="88"/>
        <v>5.7599217164245644</v>
      </c>
      <c r="BK166" s="47">
        <f t="shared" ca="1" si="88"/>
        <v>4.4845315885155461</v>
      </c>
      <c r="BL166" s="47">
        <f t="shared" ca="1" si="88"/>
        <v>4.1895592049266561</v>
      </c>
      <c r="BM166" s="47">
        <f t="shared" ca="1" si="88"/>
        <v>3.796160762045516</v>
      </c>
      <c r="BN166" s="47">
        <f t="shared" ca="1" si="88"/>
        <v>3.1533764880605415</v>
      </c>
      <c r="BO166" s="47">
        <f t="shared" ca="1" si="88"/>
        <v>3.1823225003550371</v>
      </c>
      <c r="BP166" s="47">
        <f t="shared" ca="1" si="88"/>
        <v>3.4797650871806693</v>
      </c>
      <c r="BQ166" s="47">
        <f t="shared" ca="1" si="88"/>
        <v>4.1796317100606224</v>
      </c>
      <c r="BR166" s="47">
        <f t="shared" ca="1" si="88"/>
        <v>4.8738698042273656</v>
      </c>
      <c r="BS166" s="47">
        <f t="shared" ca="1" si="92"/>
        <v>5.793830400311978</v>
      </c>
      <c r="BT166" s="47">
        <f t="shared" ca="1" si="92"/>
        <v>6.544124250469781</v>
      </c>
      <c r="BU166" s="47">
        <f t="shared" ca="1" si="92"/>
        <v>6.432099809416477</v>
      </c>
      <c r="BV166" s="47">
        <f t="shared" ca="1" si="92"/>
        <v>5.7599217164245644</v>
      </c>
      <c r="BW166" s="47">
        <f t="shared" ca="1" si="92"/>
        <v>4.4845315885155461</v>
      </c>
      <c r="BX166" s="47">
        <f t="shared" ca="1" si="92"/>
        <v>4.1895592049266561</v>
      </c>
      <c r="BY166" s="47">
        <f t="shared" ca="1" si="92"/>
        <v>3.796160762045516</v>
      </c>
      <c r="BZ166" s="47">
        <f t="shared" ca="1" si="92"/>
        <v>3.1533764880605415</v>
      </c>
      <c r="CA166" s="47">
        <f t="shared" ca="1" si="92"/>
        <v>3.1823225003550371</v>
      </c>
      <c r="CB166" s="47">
        <f t="shared" ca="1" si="92"/>
        <v>3.4797650871806693</v>
      </c>
      <c r="CC166" s="47">
        <f t="shared" ca="1" si="91"/>
        <v>4.1796317100606224</v>
      </c>
      <c r="CD166" s="47">
        <f t="shared" ca="1" si="91"/>
        <v>4.8738698042273656</v>
      </c>
      <c r="CE166" s="47">
        <f t="shared" ca="1" si="91"/>
        <v>5.793830400311978</v>
      </c>
      <c r="CF166" s="47">
        <f t="shared" ca="1" si="91"/>
        <v>6.544124250469781</v>
      </c>
      <c r="CG166" s="47">
        <f t="shared" ca="1" si="91"/>
        <v>6.432099809416477</v>
      </c>
      <c r="CH166" s="47">
        <f t="shared" ca="1" si="91"/>
        <v>5.7599217164245644</v>
      </c>
      <c r="CI166" s="47">
        <f t="shared" ca="1" si="91"/>
        <v>4.4845315885155461</v>
      </c>
      <c r="CJ166" s="47">
        <f t="shared" ca="1" si="91"/>
        <v>4.1895592049266561</v>
      </c>
      <c r="CK166" s="47">
        <f t="shared" ca="1" si="91"/>
        <v>3.796160762045516</v>
      </c>
      <c r="CL166" s="47">
        <f t="shared" ca="1" si="91"/>
        <v>3.1533764880605415</v>
      </c>
      <c r="CM166" s="47">
        <f t="shared" ca="1" si="86"/>
        <v>3.1823225003550371</v>
      </c>
      <c r="CN166" s="47">
        <f t="shared" ca="1" si="86"/>
        <v>3.4797650871806693</v>
      </c>
      <c r="CO166" s="47">
        <f t="shared" ca="1" si="86"/>
        <v>4.1796317100606224</v>
      </c>
      <c r="CP166" s="47">
        <f t="shared" ca="1" si="86"/>
        <v>4.8738698042273656</v>
      </c>
      <c r="CQ166" s="47">
        <f t="shared" ca="1" si="86"/>
        <v>5.793830400311978</v>
      </c>
      <c r="CR166" s="47">
        <f t="shared" ca="1" si="86"/>
        <v>6.544124250469781</v>
      </c>
      <c r="CS166" s="47">
        <f t="shared" ca="1" si="86"/>
        <v>6.432099809416477</v>
      </c>
      <c r="CT166" s="47">
        <f t="shared" ca="1" si="86"/>
        <v>5.7599217164245644</v>
      </c>
      <c r="CU166" s="47">
        <f t="shared" ca="1" si="86"/>
        <v>4.4845315885155461</v>
      </c>
      <c r="CV166" s="47">
        <f t="shared" ca="1" si="86"/>
        <v>4.1895592049266561</v>
      </c>
      <c r="CW166" s="47">
        <f t="shared" ca="1" si="87"/>
        <v>3.796160762045516</v>
      </c>
      <c r="CX166" s="47">
        <f t="shared" ca="1" si="87"/>
        <v>3.1533764880605415</v>
      </c>
      <c r="CY166" s="47">
        <f t="shared" ca="1" si="87"/>
        <v>3.1823225003550371</v>
      </c>
      <c r="CZ166" s="47">
        <f t="shared" ca="1" si="87"/>
        <v>3.4797650871806693</v>
      </c>
      <c r="DA166" s="47">
        <f t="shared" ca="1" si="87"/>
        <v>4.1796317100606224</v>
      </c>
      <c r="DB166" s="47">
        <f t="shared" ca="1" si="87"/>
        <v>4.8738698042273656</v>
      </c>
      <c r="DC166" s="47">
        <f t="shared" ca="1" si="87"/>
        <v>5.793830400311978</v>
      </c>
      <c r="DD166" s="47">
        <f t="shared" ca="1" si="87"/>
        <v>6.544124250469781</v>
      </c>
    </row>
    <row r="167" spans="1:108" x14ac:dyDescent="0.25">
      <c r="A167" s="40" t="s">
        <v>138</v>
      </c>
      <c r="B167" s="40">
        <v>2215</v>
      </c>
      <c r="C167" s="40" t="s">
        <v>38</v>
      </c>
      <c r="D167" s="40" t="s">
        <v>459</v>
      </c>
      <c r="E167" s="40" t="s">
        <v>160</v>
      </c>
      <c r="F167" s="40">
        <v>11</v>
      </c>
      <c r="G167" s="43">
        <v>45093</v>
      </c>
      <c r="I167" s="40" t="s">
        <v>79</v>
      </c>
      <c r="J167" s="40">
        <v>2</v>
      </c>
      <c r="K167" s="40" t="s">
        <v>33</v>
      </c>
      <c r="L167" s="40" t="s">
        <v>169</v>
      </c>
      <c r="M167" s="41"/>
      <c r="N167" s="41">
        <f>VLOOKUP($C167 &amp; $I167 &amp; $K167,FATOR!$A$3:$P$22,COLUMN(E$1),0)</f>
        <v>0.34510552382231963</v>
      </c>
      <c r="O167" s="41">
        <f>VLOOKUP($C167 &amp; $I167 &amp; $K167,FATOR!$A$3:$P$22,COLUMN(F$1),0)</f>
        <v>0.2866705898236856</v>
      </c>
      <c r="P167" s="41">
        <f>VLOOKUP($C167 &amp; $I167 &amp; $K167,FATOR!$A$3:$P$22,COLUMN(G$1),0)</f>
        <v>0.28930204548682154</v>
      </c>
      <c r="Q167" s="41">
        <f>VLOOKUP($C167 &amp; $I167 &amp; $K167,FATOR!$A$3:$P$22,COLUMN(H$1),0)</f>
        <v>0.31634228065278813</v>
      </c>
      <c r="R167" s="41">
        <f>VLOOKUP($C167 &amp; $I167 &amp; $K167,FATOR!$A$3:$P$22,COLUMN(I$1),0)</f>
        <v>0.37996651909642021</v>
      </c>
      <c r="S167" s="41">
        <f>VLOOKUP($C167 &amp; $I167 &amp; $K167,FATOR!$A$3:$P$22,COLUMN(J$1),0)</f>
        <v>0.44307907311157868</v>
      </c>
      <c r="T167" s="41">
        <f>VLOOKUP($C167 &amp; $I167 &amp; $K167,FATOR!$A$3:$P$22,COLUMN(K$1),0)</f>
        <v>0.5267118545738162</v>
      </c>
      <c r="U167" s="41">
        <f>VLOOKUP($C167 &amp; $I167 &amp; $K167,FATOR!$A$3:$P$22,COLUMN(L$1),0)</f>
        <v>0.5949203864063437</v>
      </c>
      <c r="V167" s="41">
        <f>VLOOKUP($C167 &amp; $I167 &amp; $K167,FATOR!$A$3:$P$22,COLUMN(M$1),0)</f>
        <v>0.58473634631058879</v>
      </c>
      <c r="W167" s="41">
        <f>VLOOKUP($C167 &amp; $I167 &amp; $K167,FATOR!$A$3:$P$22,COLUMN(N$1),0)</f>
        <v>0.52362924694768764</v>
      </c>
      <c r="X167" s="41">
        <f>VLOOKUP($C167 &amp; $I167 &amp; $K167,FATOR!$A$3:$P$22,COLUMN(O$1),0)</f>
        <v>0.40768468986504969</v>
      </c>
      <c r="Y167" s="41">
        <f>VLOOKUP($C167 &amp; $I167 &amp; $K167,FATOR!$A$3:$P$22,COLUMN(P$1),0)</f>
        <v>0.38086901862969602</v>
      </c>
      <c r="AA167" s="42">
        <f t="shared" si="69"/>
        <v>3.796160762045516</v>
      </c>
      <c r="AB167" s="42">
        <f t="shared" si="70"/>
        <v>3.1533764880605415</v>
      </c>
      <c r="AC167" s="42">
        <f t="shared" si="71"/>
        <v>3.1823225003550371</v>
      </c>
      <c r="AD167" s="42">
        <f t="shared" si="72"/>
        <v>3.4797650871806693</v>
      </c>
      <c r="AE167" s="42">
        <f t="shared" si="73"/>
        <v>4.1796317100606224</v>
      </c>
      <c r="AF167" s="42">
        <f t="shared" si="74"/>
        <v>4.8738698042273656</v>
      </c>
      <c r="AG167" s="42">
        <f t="shared" si="75"/>
        <v>5.793830400311978</v>
      </c>
      <c r="AH167" s="42">
        <f t="shared" si="76"/>
        <v>6.544124250469781</v>
      </c>
      <c r="AI167" s="42">
        <f t="shared" si="77"/>
        <v>6.432099809416477</v>
      </c>
      <c r="AJ167" s="42">
        <f t="shared" si="78"/>
        <v>5.7599217164245644</v>
      </c>
      <c r="AK167" s="42">
        <f t="shared" si="79"/>
        <v>4.4845315885155461</v>
      </c>
      <c r="AL167" s="42">
        <f t="shared" si="80"/>
        <v>4.1895592049266561</v>
      </c>
      <c r="AN167" s="43">
        <f t="shared" si="81"/>
        <v>45124</v>
      </c>
      <c r="AO167" s="47">
        <f t="shared" ca="1" si="90"/>
        <v>3.796160762045516</v>
      </c>
      <c r="AP167" s="47">
        <f t="shared" ca="1" si="90"/>
        <v>3.1533764880605415</v>
      </c>
      <c r="AQ167" s="47">
        <f t="shared" ca="1" si="90"/>
        <v>3.1823225003550371</v>
      </c>
      <c r="AR167" s="47">
        <f t="shared" ca="1" si="90"/>
        <v>3.4797650871806693</v>
      </c>
      <c r="AS167" s="47">
        <f t="shared" ca="1" si="90"/>
        <v>4.1796317100606224</v>
      </c>
      <c r="AT167" s="47">
        <f t="shared" ca="1" si="90"/>
        <v>4.8738698042273656</v>
      </c>
      <c r="AU167" s="47">
        <f t="shared" ca="1" si="90"/>
        <v>5.793830400311978</v>
      </c>
      <c r="AV167" s="47">
        <f t="shared" ca="1" si="90"/>
        <v>6.544124250469781</v>
      </c>
      <c r="AW167" s="47">
        <f t="shared" ca="1" si="90"/>
        <v>6.432099809416477</v>
      </c>
      <c r="AX167" s="47">
        <f t="shared" ca="1" si="90"/>
        <v>5.7599217164245644</v>
      </c>
      <c r="AY167" s="47">
        <f t="shared" ca="1" si="89"/>
        <v>4.4845315885155461</v>
      </c>
      <c r="AZ167" s="47">
        <f t="shared" ca="1" si="89"/>
        <v>4.1895592049266561</v>
      </c>
      <c r="BA167" s="47">
        <f t="shared" ca="1" si="89"/>
        <v>3.796160762045516</v>
      </c>
      <c r="BB167" s="47">
        <f t="shared" ca="1" si="89"/>
        <v>3.1533764880605415</v>
      </c>
      <c r="BC167" s="47">
        <f t="shared" ca="1" si="89"/>
        <v>3.1823225003550371</v>
      </c>
      <c r="BD167" s="47">
        <f t="shared" ca="1" si="89"/>
        <v>3.4797650871806693</v>
      </c>
      <c r="BE167" s="47">
        <f t="shared" ca="1" si="89"/>
        <v>4.1796317100606224</v>
      </c>
      <c r="BF167" s="47">
        <f t="shared" ca="1" si="89"/>
        <v>4.8738698042273656</v>
      </c>
      <c r="BG167" s="47">
        <f t="shared" ca="1" si="89"/>
        <v>5.793830400311978</v>
      </c>
      <c r="BH167" s="47">
        <f t="shared" ca="1" si="89"/>
        <v>6.544124250469781</v>
      </c>
      <c r="BI167" s="47">
        <f t="shared" ca="1" si="88"/>
        <v>6.432099809416477</v>
      </c>
      <c r="BJ167" s="47">
        <f t="shared" ca="1" si="88"/>
        <v>5.7599217164245644</v>
      </c>
      <c r="BK167" s="47">
        <f t="shared" ca="1" si="88"/>
        <v>4.4845315885155461</v>
      </c>
      <c r="BL167" s="47">
        <f t="shared" ca="1" si="88"/>
        <v>4.1895592049266561</v>
      </c>
      <c r="BM167" s="47">
        <f t="shared" ca="1" si="88"/>
        <v>3.796160762045516</v>
      </c>
      <c r="BN167" s="47">
        <f t="shared" ca="1" si="88"/>
        <v>3.1533764880605415</v>
      </c>
      <c r="BO167" s="47">
        <f t="shared" ca="1" si="88"/>
        <v>3.1823225003550371</v>
      </c>
      <c r="BP167" s="47">
        <f t="shared" ca="1" si="88"/>
        <v>3.4797650871806693</v>
      </c>
      <c r="BQ167" s="47">
        <f t="shared" ca="1" si="88"/>
        <v>4.1796317100606224</v>
      </c>
      <c r="BR167" s="47">
        <f t="shared" ca="1" si="88"/>
        <v>4.8738698042273656</v>
      </c>
      <c r="BS167" s="47">
        <f t="shared" ca="1" si="92"/>
        <v>5.793830400311978</v>
      </c>
      <c r="BT167" s="47">
        <f t="shared" ca="1" si="92"/>
        <v>6.544124250469781</v>
      </c>
      <c r="BU167" s="47">
        <f t="shared" ca="1" si="92"/>
        <v>6.432099809416477</v>
      </c>
      <c r="BV167" s="47">
        <f t="shared" ca="1" si="92"/>
        <v>5.7599217164245644</v>
      </c>
      <c r="BW167" s="47">
        <f t="shared" ca="1" si="92"/>
        <v>4.4845315885155461</v>
      </c>
      <c r="BX167" s="47">
        <f t="shared" ca="1" si="92"/>
        <v>4.1895592049266561</v>
      </c>
      <c r="BY167" s="47">
        <f t="shared" ca="1" si="92"/>
        <v>3.796160762045516</v>
      </c>
      <c r="BZ167" s="47">
        <f t="shared" ca="1" si="92"/>
        <v>3.1533764880605415</v>
      </c>
      <c r="CA167" s="47">
        <f t="shared" ca="1" si="92"/>
        <v>3.1823225003550371</v>
      </c>
      <c r="CB167" s="47">
        <f t="shared" ca="1" si="92"/>
        <v>3.4797650871806693</v>
      </c>
      <c r="CC167" s="47">
        <f t="shared" ca="1" si="91"/>
        <v>4.1796317100606224</v>
      </c>
      <c r="CD167" s="47">
        <f t="shared" ca="1" si="91"/>
        <v>4.8738698042273656</v>
      </c>
      <c r="CE167" s="47">
        <f t="shared" ca="1" si="91"/>
        <v>5.793830400311978</v>
      </c>
      <c r="CF167" s="47">
        <f t="shared" ca="1" si="91"/>
        <v>6.544124250469781</v>
      </c>
      <c r="CG167" s="47">
        <f t="shared" ca="1" si="91"/>
        <v>6.432099809416477</v>
      </c>
      <c r="CH167" s="47">
        <f t="shared" ca="1" si="91"/>
        <v>5.7599217164245644</v>
      </c>
      <c r="CI167" s="47">
        <f t="shared" ca="1" si="91"/>
        <v>4.4845315885155461</v>
      </c>
      <c r="CJ167" s="47">
        <f t="shared" ca="1" si="91"/>
        <v>4.1895592049266561</v>
      </c>
      <c r="CK167" s="47">
        <f t="shared" ca="1" si="91"/>
        <v>3.796160762045516</v>
      </c>
      <c r="CL167" s="47">
        <f t="shared" ca="1" si="91"/>
        <v>3.1533764880605415</v>
      </c>
      <c r="CM167" s="47">
        <f t="shared" ca="1" si="91"/>
        <v>3.1823225003550371</v>
      </c>
      <c r="CN167" s="47">
        <f t="shared" ca="1" si="91"/>
        <v>3.4797650871806693</v>
      </c>
      <c r="CO167" s="47">
        <f t="shared" ca="1" si="91"/>
        <v>4.1796317100606224</v>
      </c>
      <c r="CP167" s="47">
        <f t="shared" ca="1" si="91"/>
        <v>4.8738698042273656</v>
      </c>
      <c r="CQ167" s="47">
        <f t="shared" ca="1" si="91"/>
        <v>5.793830400311978</v>
      </c>
      <c r="CR167" s="47">
        <f t="shared" ca="1" si="91"/>
        <v>6.544124250469781</v>
      </c>
      <c r="CS167" s="47">
        <f t="shared" ref="CM167:CV193" ca="1" si="93">IF($AN167&lt;=CS$1,HLOOKUP(MONTH(CS$1),$AA:$AL,ROW($AO167),0),"")</f>
        <v>6.432099809416477</v>
      </c>
      <c r="CT167" s="47">
        <f t="shared" ca="1" si="93"/>
        <v>5.7599217164245644</v>
      </c>
      <c r="CU167" s="47">
        <f t="shared" ca="1" si="93"/>
        <v>4.4845315885155461</v>
      </c>
      <c r="CV167" s="47">
        <f t="shared" ca="1" si="93"/>
        <v>4.1895592049266561</v>
      </c>
      <c r="CW167" s="47">
        <f t="shared" ca="1" si="87"/>
        <v>3.796160762045516</v>
      </c>
      <c r="CX167" s="47">
        <f t="shared" ca="1" si="87"/>
        <v>3.1533764880605415</v>
      </c>
      <c r="CY167" s="47">
        <f t="shared" ca="1" si="87"/>
        <v>3.1823225003550371</v>
      </c>
      <c r="CZ167" s="47">
        <f t="shared" ca="1" si="87"/>
        <v>3.4797650871806693</v>
      </c>
      <c r="DA167" s="47">
        <f t="shared" ca="1" si="87"/>
        <v>4.1796317100606224</v>
      </c>
      <c r="DB167" s="47">
        <f t="shared" ca="1" si="87"/>
        <v>4.8738698042273656</v>
      </c>
      <c r="DC167" s="47">
        <f t="shared" ca="1" si="87"/>
        <v>5.793830400311978</v>
      </c>
      <c r="DD167" s="47">
        <f t="shared" ca="1" si="87"/>
        <v>6.544124250469781</v>
      </c>
    </row>
    <row r="168" spans="1:108" x14ac:dyDescent="0.25">
      <c r="A168" s="40" t="s">
        <v>138</v>
      </c>
      <c r="B168" s="40">
        <v>2215</v>
      </c>
      <c r="C168" s="40" t="s">
        <v>38</v>
      </c>
      <c r="D168" s="40" t="s">
        <v>459</v>
      </c>
      <c r="E168" s="40" t="s">
        <v>136</v>
      </c>
      <c r="F168" s="40">
        <v>11</v>
      </c>
      <c r="G168" s="43">
        <v>45028</v>
      </c>
      <c r="I168" s="40" t="s">
        <v>79</v>
      </c>
      <c r="J168" s="40">
        <v>2</v>
      </c>
      <c r="K168" s="40" t="s">
        <v>33</v>
      </c>
      <c r="L168" s="40" t="s">
        <v>169</v>
      </c>
      <c r="M168" s="41"/>
      <c r="N168" s="41">
        <f>VLOOKUP($C168 &amp; $I168 &amp; $K168,FATOR!$A$3:$P$22,COLUMN(E$1),0)</f>
        <v>0.34510552382231963</v>
      </c>
      <c r="O168" s="41">
        <f>VLOOKUP($C168 &amp; $I168 &amp; $K168,FATOR!$A$3:$P$22,COLUMN(F$1),0)</f>
        <v>0.2866705898236856</v>
      </c>
      <c r="P168" s="41">
        <f>VLOOKUP($C168 &amp; $I168 &amp; $K168,FATOR!$A$3:$P$22,COLUMN(G$1),0)</f>
        <v>0.28930204548682154</v>
      </c>
      <c r="Q168" s="41">
        <f>VLOOKUP($C168 &amp; $I168 &amp; $K168,FATOR!$A$3:$P$22,COLUMN(H$1),0)</f>
        <v>0.31634228065278813</v>
      </c>
      <c r="R168" s="41">
        <f>VLOOKUP($C168 &amp; $I168 &amp; $K168,FATOR!$A$3:$P$22,COLUMN(I$1),0)</f>
        <v>0.37996651909642021</v>
      </c>
      <c r="S168" s="41">
        <f>VLOOKUP($C168 &amp; $I168 &amp; $K168,FATOR!$A$3:$P$22,COLUMN(J$1),0)</f>
        <v>0.44307907311157868</v>
      </c>
      <c r="T168" s="41">
        <f>VLOOKUP($C168 &amp; $I168 &amp; $K168,FATOR!$A$3:$P$22,COLUMN(K$1),0)</f>
        <v>0.5267118545738162</v>
      </c>
      <c r="U168" s="41">
        <f>VLOOKUP($C168 &amp; $I168 &amp; $K168,FATOR!$A$3:$P$22,COLUMN(L$1),0)</f>
        <v>0.5949203864063437</v>
      </c>
      <c r="V168" s="41">
        <f>VLOOKUP($C168 &amp; $I168 &amp; $K168,FATOR!$A$3:$P$22,COLUMN(M$1),0)</f>
        <v>0.58473634631058879</v>
      </c>
      <c r="W168" s="41">
        <f>VLOOKUP($C168 &amp; $I168 &amp; $K168,FATOR!$A$3:$P$22,COLUMN(N$1),0)</f>
        <v>0.52362924694768764</v>
      </c>
      <c r="X168" s="41">
        <f>VLOOKUP($C168 &amp; $I168 &amp; $K168,FATOR!$A$3:$P$22,COLUMN(O$1),0)</f>
        <v>0.40768468986504969</v>
      </c>
      <c r="Y168" s="41">
        <f>VLOOKUP($C168 &amp; $I168 &amp; $K168,FATOR!$A$3:$P$22,COLUMN(P$1),0)</f>
        <v>0.38086901862969602</v>
      </c>
      <c r="AA168" s="42">
        <f t="shared" si="69"/>
        <v>3.796160762045516</v>
      </c>
      <c r="AB168" s="42">
        <f t="shared" si="70"/>
        <v>3.1533764880605415</v>
      </c>
      <c r="AC168" s="42">
        <f t="shared" si="71"/>
        <v>3.1823225003550371</v>
      </c>
      <c r="AD168" s="42">
        <f t="shared" si="72"/>
        <v>3.4797650871806693</v>
      </c>
      <c r="AE168" s="42">
        <f t="shared" si="73"/>
        <v>4.1796317100606224</v>
      </c>
      <c r="AF168" s="42">
        <f t="shared" si="74"/>
        <v>4.8738698042273656</v>
      </c>
      <c r="AG168" s="42">
        <f t="shared" si="75"/>
        <v>5.793830400311978</v>
      </c>
      <c r="AH168" s="42">
        <f t="shared" si="76"/>
        <v>6.544124250469781</v>
      </c>
      <c r="AI168" s="42">
        <f t="shared" si="77"/>
        <v>6.432099809416477</v>
      </c>
      <c r="AJ168" s="42">
        <f t="shared" si="78"/>
        <v>5.7599217164245644</v>
      </c>
      <c r="AK168" s="42">
        <f t="shared" si="79"/>
        <v>4.4845315885155461</v>
      </c>
      <c r="AL168" s="42">
        <f t="shared" si="80"/>
        <v>4.1895592049266561</v>
      </c>
      <c r="AN168" s="43">
        <f t="shared" si="81"/>
        <v>45059</v>
      </c>
      <c r="AO168" s="47">
        <f t="shared" ca="1" si="90"/>
        <v>3.796160762045516</v>
      </c>
      <c r="AP168" s="47">
        <f t="shared" ca="1" si="90"/>
        <v>3.1533764880605415</v>
      </c>
      <c r="AQ168" s="47">
        <f t="shared" ca="1" si="90"/>
        <v>3.1823225003550371</v>
      </c>
      <c r="AR168" s="47">
        <f t="shared" ca="1" si="90"/>
        <v>3.4797650871806693</v>
      </c>
      <c r="AS168" s="47">
        <f t="shared" ca="1" si="90"/>
        <v>4.1796317100606224</v>
      </c>
      <c r="AT168" s="47">
        <f t="shared" ca="1" si="90"/>
        <v>4.8738698042273656</v>
      </c>
      <c r="AU168" s="47">
        <f t="shared" ca="1" si="90"/>
        <v>5.793830400311978</v>
      </c>
      <c r="AV168" s="47">
        <f t="shared" ca="1" si="90"/>
        <v>6.544124250469781</v>
      </c>
      <c r="AW168" s="47">
        <f t="shared" ca="1" si="90"/>
        <v>6.432099809416477</v>
      </c>
      <c r="AX168" s="47">
        <f t="shared" ca="1" si="90"/>
        <v>5.7599217164245644</v>
      </c>
      <c r="AY168" s="47">
        <f t="shared" ca="1" si="89"/>
        <v>4.4845315885155461</v>
      </c>
      <c r="AZ168" s="47">
        <f t="shared" ca="1" si="89"/>
        <v>4.1895592049266561</v>
      </c>
      <c r="BA168" s="47">
        <f t="shared" ca="1" si="89"/>
        <v>3.796160762045516</v>
      </c>
      <c r="BB168" s="47">
        <f t="shared" ca="1" si="89"/>
        <v>3.1533764880605415</v>
      </c>
      <c r="BC168" s="47">
        <f t="shared" ca="1" si="89"/>
        <v>3.1823225003550371</v>
      </c>
      <c r="BD168" s="47">
        <f t="shared" ca="1" si="89"/>
        <v>3.4797650871806693</v>
      </c>
      <c r="BE168" s="47">
        <f t="shared" ca="1" si="89"/>
        <v>4.1796317100606224</v>
      </c>
      <c r="BF168" s="47">
        <f t="shared" ca="1" si="89"/>
        <v>4.8738698042273656</v>
      </c>
      <c r="BG168" s="47">
        <f t="shared" ca="1" si="89"/>
        <v>5.793830400311978</v>
      </c>
      <c r="BH168" s="47">
        <f t="shared" ca="1" si="89"/>
        <v>6.544124250469781</v>
      </c>
      <c r="BI168" s="47">
        <f t="shared" ca="1" si="88"/>
        <v>6.432099809416477</v>
      </c>
      <c r="BJ168" s="47">
        <f t="shared" ca="1" si="88"/>
        <v>5.7599217164245644</v>
      </c>
      <c r="BK168" s="47">
        <f t="shared" ca="1" si="88"/>
        <v>4.4845315885155461</v>
      </c>
      <c r="BL168" s="47">
        <f t="shared" ca="1" si="88"/>
        <v>4.1895592049266561</v>
      </c>
      <c r="BM168" s="47">
        <f t="shared" ca="1" si="88"/>
        <v>3.796160762045516</v>
      </c>
      <c r="BN168" s="47">
        <f t="shared" ca="1" si="88"/>
        <v>3.1533764880605415</v>
      </c>
      <c r="BO168" s="47">
        <f t="shared" ca="1" si="88"/>
        <v>3.1823225003550371</v>
      </c>
      <c r="BP168" s="47">
        <f t="shared" ca="1" si="88"/>
        <v>3.4797650871806693</v>
      </c>
      <c r="BQ168" s="47">
        <f t="shared" ca="1" si="88"/>
        <v>4.1796317100606224</v>
      </c>
      <c r="BR168" s="47">
        <f t="shared" ca="1" si="88"/>
        <v>4.8738698042273656</v>
      </c>
      <c r="BS168" s="47">
        <f t="shared" ca="1" si="92"/>
        <v>5.793830400311978</v>
      </c>
      <c r="BT168" s="47">
        <f t="shared" ca="1" si="92"/>
        <v>6.544124250469781</v>
      </c>
      <c r="BU168" s="47">
        <f t="shared" ca="1" si="92"/>
        <v>6.432099809416477</v>
      </c>
      <c r="BV168" s="47">
        <f t="shared" ca="1" si="92"/>
        <v>5.7599217164245644</v>
      </c>
      <c r="BW168" s="47">
        <f t="shared" ca="1" si="92"/>
        <v>4.4845315885155461</v>
      </c>
      <c r="BX168" s="47">
        <f t="shared" ca="1" si="92"/>
        <v>4.1895592049266561</v>
      </c>
      <c r="BY168" s="47">
        <f t="shared" ca="1" si="92"/>
        <v>3.796160762045516</v>
      </c>
      <c r="BZ168" s="47">
        <f t="shared" ca="1" si="92"/>
        <v>3.1533764880605415</v>
      </c>
      <c r="CA168" s="47">
        <f t="shared" ca="1" si="92"/>
        <v>3.1823225003550371</v>
      </c>
      <c r="CB168" s="47">
        <f t="shared" ca="1" si="92"/>
        <v>3.4797650871806693</v>
      </c>
      <c r="CC168" s="47">
        <f t="shared" ca="1" si="91"/>
        <v>4.1796317100606224</v>
      </c>
      <c r="CD168" s="47">
        <f t="shared" ca="1" si="91"/>
        <v>4.8738698042273656</v>
      </c>
      <c r="CE168" s="47">
        <f t="shared" ca="1" si="91"/>
        <v>5.793830400311978</v>
      </c>
      <c r="CF168" s="47">
        <f t="shared" ca="1" si="91"/>
        <v>6.544124250469781</v>
      </c>
      <c r="CG168" s="47">
        <f t="shared" ca="1" si="91"/>
        <v>6.432099809416477</v>
      </c>
      <c r="CH168" s="47">
        <f t="shared" ca="1" si="91"/>
        <v>5.7599217164245644</v>
      </c>
      <c r="CI168" s="47">
        <f t="shared" ca="1" si="91"/>
        <v>4.4845315885155461</v>
      </c>
      <c r="CJ168" s="47">
        <f t="shared" ca="1" si="91"/>
        <v>4.1895592049266561</v>
      </c>
      <c r="CK168" s="47">
        <f t="shared" ca="1" si="91"/>
        <v>3.796160762045516</v>
      </c>
      <c r="CL168" s="47">
        <f t="shared" ca="1" si="91"/>
        <v>3.1533764880605415</v>
      </c>
      <c r="CM168" s="47">
        <f t="shared" ca="1" si="93"/>
        <v>3.1823225003550371</v>
      </c>
      <c r="CN168" s="47">
        <f t="shared" ca="1" si="93"/>
        <v>3.4797650871806693</v>
      </c>
      <c r="CO168" s="47">
        <f t="shared" ca="1" si="93"/>
        <v>4.1796317100606224</v>
      </c>
      <c r="CP168" s="47">
        <f t="shared" ca="1" si="93"/>
        <v>4.8738698042273656</v>
      </c>
      <c r="CQ168" s="47">
        <f t="shared" ca="1" si="93"/>
        <v>5.793830400311978</v>
      </c>
      <c r="CR168" s="47">
        <f t="shared" ca="1" si="93"/>
        <v>6.544124250469781</v>
      </c>
      <c r="CS168" s="47">
        <f t="shared" ca="1" si="93"/>
        <v>6.432099809416477</v>
      </c>
      <c r="CT168" s="47">
        <f t="shared" ca="1" si="93"/>
        <v>5.7599217164245644</v>
      </c>
      <c r="CU168" s="47">
        <f t="shared" ca="1" si="93"/>
        <v>4.4845315885155461</v>
      </c>
      <c r="CV168" s="47">
        <f t="shared" ca="1" si="93"/>
        <v>4.1895592049266561</v>
      </c>
      <c r="CW168" s="47">
        <f t="shared" ca="1" si="87"/>
        <v>3.796160762045516</v>
      </c>
      <c r="CX168" s="47">
        <f t="shared" ca="1" si="87"/>
        <v>3.1533764880605415</v>
      </c>
      <c r="CY168" s="47">
        <f t="shared" ca="1" si="87"/>
        <v>3.1823225003550371</v>
      </c>
      <c r="CZ168" s="47">
        <f t="shared" ca="1" si="87"/>
        <v>3.4797650871806693</v>
      </c>
      <c r="DA168" s="47">
        <f t="shared" ca="1" si="87"/>
        <v>4.1796317100606224</v>
      </c>
      <c r="DB168" s="47">
        <f t="shared" ca="1" si="87"/>
        <v>4.8738698042273656</v>
      </c>
      <c r="DC168" s="47">
        <f t="shared" ca="1" si="87"/>
        <v>5.793830400311978</v>
      </c>
      <c r="DD168" s="47">
        <f t="shared" ca="1" si="87"/>
        <v>6.544124250469781</v>
      </c>
    </row>
    <row r="169" spans="1:108" x14ac:dyDescent="0.25">
      <c r="A169" s="40" t="s">
        <v>138</v>
      </c>
      <c r="B169" s="40">
        <v>2215</v>
      </c>
      <c r="C169" s="40" t="s">
        <v>38</v>
      </c>
      <c r="D169" s="40" t="s">
        <v>459</v>
      </c>
      <c r="E169" s="40" t="s">
        <v>180</v>
      </c>
      <c r="F169" s="40">
        <v>5.5</v>
      </c>
      <c r="G169" s="43">
        <v>45120</v>
      </c>
      <c r="I169" s="40" t="s">
        <v>79</v>
      </c>
      <c r="J169" s="40">
        <v>2</v>
      </c>
      <c r="K169" s="40" t="s">
        <v>33</v>
      </c>
      <c r="L169" s="40" t="s">
        <v>169</v>
      </c>
      <c r="M169" s="41"/>
      <c r="N169" s="41">
        <f>VLOOKUP($C169 &amp; $I169 &amp; $K169,FATOR!$A$3:$P$22,COLUMN(E$1),0)</f>
        <v>0.34510552382231963</v>
      </c>
      <c r="O169" s="41">
        <f>VLOOKUP($C169 &amp; $I169 &amp; $K169,FATOR!$A$3:$P$22,COLUMN(F$1),0)</f>
        <v>0.2866705898236856</v>
      </c>
      <c r="P169" s="41">
        <f>VLOOKUP($C169 &amp; $I169 &amp; $K169,FATOR!$A$3:$P$22,COLUMN(G$1),0)</f>
        <v>0.28930204548682154</v>
      </c>
      <c r="Q169" s="41">
        <f>VLOOKUP($C169 &amp; $I169 &amp; $K169,FATOR!$A$3:$P$22,COLUMN(H$1),0)</f>
        <v>0.31634228065278813</v>
      </c>
      <c r="R169" s="41">
        <f>VLOOKUP($C169 &amp; $I169 &amp; $K169,FATOR!$A$3:$P$22,COLUMN(I$1),0)</f>
        <v>0.37996651909642021</v>
      </c>
      <c r="S169" s="41">
        <f>VLOOKUP($C169 &amp; $I169 &amp; $K169,FATOR!$A$3:$P$22,COLUMN(J$1),0)</f>
        <v>0.44307907311157868</v>
      </c>
      <c r="T169" s="41">
        <f>VLOOKUP($C169 &amp; $I169 &amp; $K169,FATOR!$A$3:$P$22,COLUMN(K$1),0)</f>
        <v>0.5267118545738162</v>
      </c>
      <c r="U169" s="41">
        <f>VLOOKUP($C169 &amp; $I169 &amp; $K169,FATOR!$A$3:$P$22,COLUMN(L$1),0)</f>
        <v>0.5949203864063437</v>
      </c>
      <c r="V169" s="41">
        <f>VLOOKUP($C169 &amp; $I169 &amp; $K169,FATOR!$A$3:$P$22,COLUMN(M$1),0)</f>
        <v>0.58473634631058879</v>
      </c>
      <c r="W169" s="41">
        <f>VLOOKUP($C169 &amp; $I169 &amp; $K169,FATOR!$A$3:$P$22,COLUMN(N$1),0)</f>
        <v>0.52362924694768764</v>
      </c>
      <c r="X169" s="41">
        <f>VLOOKUP($C169 &amp; $I169 &amp; $K169,FATOR!$A$3:$P$22,COLUMN(O$1),0)</f>
        <v>0.40768468986504969</v>
      </c>
      <c r="Y169" s="41">
        <f>VLOOKUP($C169 &amp; $I169 &amp; $K169,FATOR!$A$3:$P$22,COLUMN(P$1),0)</f>
        <v>0.38086901862969602</v>
      </c>
      <c r="AA169" s="42">
        <f t="shared" si="69"/>
        <v>1.898080381022758</v>
      </c>
      <c r="AB169" s="42">
        <f t="shared" si="70"/>
        <v>1.5766882440302707</v>
      </c>
      <c r="AC169" s="42">
        <f t="shared" si="71"/>
        <v>1.5911612501775185</v>
      </c>
      <c r="AD169" s="42">
        <f t="shared" si="72"/>
        <v>1.7398825435903347</v>
      </c>
      <c r="AE169" s="42">
        <f t="shared" si="73"/>
        <v>2.0898158550303112</v>
      </c>
      <c r="AF169" s="42">
        <f t="shared" si="74"/>
        <v>2.4369349021136828</v>
      </c>
      <c r="AG169" s="42">
        <f t="shared" si="75"/>
        <v>2.896915200155989</v>
      </c>
      <c r="AH169" s="42">
        <f t="shared" si="76"/>
        <v>3.2720621252348905</v>
      </c>
      <c r="AI169" s="42">
        <f t="shared" si="77"/>
        <v>3.2160499047082385</v>
      </c>
      <c r="AJ169" s="42">
        <f t="shared" si="78"/>
        <v>2.8799608582122822</v>
      </c>
      <c r="AK169" s="42">
        <f t="shared" si="79"/>
        <v>2.2422657942577731</v>
      </c>
      <c r="AL169" s="42">
        <f t="shared" si="80"/>
        <v>2.0947796024633281</v>
      </c>
      <c r="AN169" s="43">
        <f t="shared" si="81"/>
        <v>45151</v>
      </c>
      <c r="AO169" s="47">
        <f t="shared" ca="1" si="90"/>
        <v>1.898080381022758</v>
      </c>
      <c r="AP169" s="47">
        <f t="shared" ca="1" si="90"/>
        <v>1.5766882440302707</v>
      </c>
      <c r="AQ169" s="47">
        <f t="shared" ca="1" si="90"/>
        <v>1.5911612501775185</v>
      </c>
      <c r="AR169" s="47">
        <f t="shared" ca="1" si="90"/>
        <v>1.7398825435903347</v>
      </c>
      <c r="AS169" s="47">
        <f t="shared" ca="1" si="90"/>
        <v>2.0898158550303112</v>
      </c>
      <c r="AT169" s="47">
        <f t="shared" ca="1" si="90"/>
        <v>2.4369349021136828</v>
      </c>
      <c r="AU169" s="47">
        <f t="shared" ca="1" si="90"/>
        <v>2.896915200155989</v>
      </c>
      <c r="AV169" s="47">
        <f t="shared" ca="1" si="90"/>
        <v>3.2720621252348905</v>
      </c>
      <c r="AW169" s="47">
        <f t="shared" ca="1" si="90"/>
        <v>3.2160499047082385</v>
      </c>
      <c r="AX169" s="47">
        <f t="shared" ca="1" si="90"/>
        <v>2.8799608582122822</v>
      </c>
      <c r="AY169" s="47">
        <f t="shared" ca="1" si="89"/>
        <v>2.2422657942577731</v>
      </c>
      <c r="AZ169" s="47">
        <f t="shared" ca="1" si="89"/>
        <v>2.0947796024633281</v>
      </c>
      <c r="BA169" s="47">
        <f t="shared" ca="1" si="89"/>
        <v>1.898080381022758</v>
      </c>
      <c r="BB169" s="47">
        <f t="shared" ca="1" si="89"/>
        <v>1.5766882440302707</v>
      </c>
      <c r="BC169" s="47">
        <f t="shared" ca="1" si="89"/>
        <v>1.5911612501775185</v>
      </c>
      <c r="BD169" s="47">
        <f t="shared" ca="1" si="89"/>
        <v>1.7398825435903347</v>
      </c>
      <c r="BE169" s="47">
        <f t="shared" ca="1" si="89"/>
        <v>2.0898158550303112</v>
      </c>
      <c r="BF169" s="47">
        <f t="shared" ca="1" si="89"/>
        <v>2.4369349021136828</v>
      </c>
      <c r="BG169" s="47">
        <f t="shared" ca="1" si="89"/>
        <v>2.896915200155989</v>
      </c>
      <c r="BH169" s="47">
        <f t="shared" ca="1" si="89"/>
        <v>3.2720621252348905</v>
      </c>
      <c r="BI169" s="47">
        <f t="shared" ca="1" si="88"/>
        <v>3.2160499047082385</v>
      </c>
      <c r="BJ169" s="47">
        <f t="shared" ca="1" si="88"/>
        <v>2.8799608582122822</v>
      </c>
      <c r="BK169" s="47">
        <f t="shared" ca="1" si="88"/>
        <v>2.2422657942577731</v>
      </c>
      <c r="BL169" s="47">
        <f t="shared" ca="1" si="88"/>
        <v>2.0947796024633281</v>
      </c>
      <c r="BM169" s="47">
        <f t="shared" ca="1" si="88"/>
        <v>1.898080381022758</v>
      </c>
      <c r="BN169" s="47">
        <f t="shared" ca="1" si="88"/>
        <v>1.5766882440302707</v>
      </c>
      <c r="BO169" s="47">
        <f t="shared" ca="1" si="88"/>
        <v>1.5911612501775185</v>
      </c>
      <c r="BP169" s="47">
        <f t="shared" ca="1" si="88"/>
        <v>1.7398825435903347</v>
      </c>
      <c r="BQ169" s="47">
        <f t="shared" ca="1" si="88"/>
        <v>2.0898158550303112</v>
      </c>
      <c r="BR169" s="47">
        <f t="shared" ca="1" si="88"/>
        <v>2.4369349021136828</v>
      </c>
      <c r="BS169" s="47">
        <f t="shared" ca="1" si="92"/>
        <v>2.896915200155989</v>
      </c>
      <c r="BT169" s="47">
        <f t="shared" ca="1" si="92"/>
        <v>3.2720621252348905</v>
      </c>
      <c r="BU169" s="47">
        <f t="shared" ca="1" si="92"/>
        <v>3.2160499047082385</v>
      </c>
      <c r="BV169" s="47">
        <f t="shared" ca="1" si="92"/>
        <v>2.8799608582122822</v>
      </c>
      <c r="BW169" s="47">
        <f t="shared" ca="1" si="92"/>
        <v>2.2422657942577731</v>
      </c>
      <c r="BX169" s="47">
        <f t="shared" ca="1" si="92"/>
        <v>2.0947796024633281</v>
      </c>
      <c r="BY169" s="47">
        <f t="shared" ca="1" si="92"/>
        <v>1.898080381022758</v>
      </c>
      <c r="BZ169" s="47">
        <f t="shared" ca="1" si="92"/>
        <v>1.5766882440302707</v>
      </c>
      <c r="CA169" s="47">
        <f t="shared" ca="1" si="92"/>
        <v>1.5911612501775185</v>
      </c>
      <c r="CB169" s="47">
        <f t="shared" ca="1" si="92"/>
        <v>1.7398825435903347</v>
      </c>
      <c r="CC169" s="47">
        <f t="shared" ca="1" si="91"/>
        <v>2.0898158550303112</v>
      </c>
      <c r="CD169" s="47">
        <f t="shared" ca="1" si="91"/>
        <v>2.4369349021136828</v>
      </c>
      <c r="CE169" s="47">
        <f t="shared" ca="1" si="91"/>
        <v>2.896915200155989</v>
      </c>
      <c r="CF169" s="47">
        <f t="shared" ca="1" si="91"/>
        <v>3.2720621252348905</v>
      </c>
      <c r="CG169" s="47">
        <f t="shared" ca="1" si="91"/>
        <v>3.2160499047082385</v>
      </c>
      <c r="CH169" s="47">
        <f t="shared" ca="1" si="91"/>
        <v>2.8799608582122822</v>
      </c>
      <c r="CI169" s="47">
        <f t="shared" ca="1" si="91"/>
        <v>2.2422657942577731</v>
      </c>
      <c r="CJ169" s="47">
        <f t="shared" ca="1" si="91"/>
        <v>2.0947796024633281</v>
      </c>
      <c r="CK169" s="47">
        <f t="shared" ca="1" si="91"/>
        <v>1.898080381022758</v>
      </c>
      <c r="CL169" s="47">
        <f t="shared" ca="1" si="91"/>
        <v>1.5766882440302707</v>
      </c>
      <c r="CM169" s="47">
        <f t="shared" ca="1" si="93"/>
        <v>1.5911612501775185</v>
      </c>
      <c r="CN169" s="47">
        <f t="shared" ca="1" si="93"/>
        <v>1.7398825435903347</v>
      </c>
      <c r="CO169" s="47">
        <f t="shared" ca="1" si="93"/>
        <v>2.0898158550303112</v>
      </c>
      <c r="CP169" s="47">
        <f t="shared" ca="1" si="93"/>
        <v>2.4369349021136828</v>
      </c>
      <c r="CQ169" s="47">
        <f t="shared" ca="1" si="93"/>
        <v>2.896915200155989</v>
      </c>
      <c r="CR169" s="47">
        <f t="shared" ca="1" si="93"/>
        <v>3.2720621252348905</v>
      </c>
      <c r="CS169" s="47">
        <f t="shared" ca="1" si="93"/>
        <v>3.2160499047082385</v>
      </c>
      <c r="CT169" s="47">
        <f t="shared" ca="1" si="93"/>
        <v>2.8799608582122822</v>
      </c>
      <c r="CU169" s="47">
        <f t="shared" ca="1" si="93"/>
        <v>2.2422657942577731</v>
      </c>
      <c r="CV169" s="47">
        <f t="shared" ca="1" si="93"/>
        <v>2.0947796024633281</v>
      </c>
      <c r="CW169" s="47">
        <f t="shared" ca="1" si="87"/>
        <v>1.898080381022758</v>
      </c>
      <c r="CX169" s="47">
        <f t="shared" ca="1" si="87"/>
        <v>1.5766882440302707</v>
      </c>
      <c r="CY169" s="47">
        <f t="shared" ca="1" si="87"/>
        <v>1.5911612501775185</v>
      </c>
      <c r="CZ169" s="47">
        <f t="shared" ca="1" si="87"/>
        <v>1.7398825435903347</v>
      </c>
      <c r="DA169" s="47">
        <f t="shared" ca="1" si="87"/>
        <v>2.0898158550303112</v>
      </c>
      <c r="DB169" s="47">
        <f t="shared" ca="1" si="87"/>
        <v>2.4369349021136828</v>
      </c>
      <c r="DC169" s="47">
        <f t="shared" ca="1" si="87"/>
        <v>2.896915200155989</v>
      </c>
      <c r="DD169" s="47">
        <f t="shared" ca="1" si="87"/>
        <v>3.2720621252348905</v>
      </c>
    </row>
    <row r="170" spans="1:108" x14ac:dyDescent="0.25">
      <c r="A170" s="40" t="s">
        <v>138</v>
      </c>
      <c r="B170" s="40">
        <v>2215</v>
      </c>
      <c r="C170" s="40" t="s">
        <v>38</v>
      </c>
      <c r="D170" s="40" t="s">
        <v>459</v>
      </c>
      <c r="E170" s="40" t="s">
        <v>181</v>
      </c>
      <c r="F170" s="40">
        <v>5.5</v>
      </c>
      <c r="G170" s="43">
        <v>45111</v>
      </c>
      <c r="I170" s="40" t="s">
        <v>79</v>
      </c>
      <c r="J170" s="40">
        <v>2</v>
      </c>
      <c r="K170" s="40" t="s">
        <v>33</v>
      </c>
      <c r="L170" s="40" t="s">
        <v>169</v>
      </c>
      <c r="M170" s="41"/>
      <c r="N170" s="41">
        <f>VLOOKUP($C170 &amp; $I170 &amp; $K170,FATOR!$A$3:$P$22,COLUMN(E$1),0)</f>
        <v>0.34510552382231963</v>
      </c>
      <c r="O170" s="41">
        <f>VLOOKUP($C170 &amp; $I170 &amp; $K170,FATOR!$A$3:$P$22,COLUMN(F$1),0)</f>
        <v>0.2866705898236856</v>
      </c>
      <c r="P170" s="41">
        <f>VLOOKUP($C170 &amp; $I170 &amp; $K170,FATOR!$A$3:$P$22,COLUMN(G$1),0)</f>
        <v>0.28930204548682154</v>
      </c>
      <c r="Q170" s="41">
        <f>VLOOKUP($C170 &amp; $I170 &amp; $K170,FATOR!$A$3:$P$22,COLUMN(H$1),0)</f>
        <v>0.31634228065278813</v>
      </c>
      <c r="R170" s="41">
        <f>VLOOKUP($C170 &amp; $I170 &amp; $K170,FATOR!$A$3:$P$22,COLUMN(I$1),0)</f>
        <v>0.37996651909642021</v>
      </c>
      <c r="S170" s="41">
        <f>VLOOKUP($C170 &amp; $I170 &amp; $K170,FATOR!$A$3:$P$22,COLUMN(J$1),0)</f>
        <v>0.44307907311157868</v>
      </c>
      <c r="T170" s="41">
        <f>VLOOKUP($C170 &amp; $I170 &amp; $K170,FATOR!$A$3:$P$22,COLUMN(K$1),0)</f>
        <v>0.5267118545738162</v>
      </c>
      <c r="U170" s="41">
        <f>VLOOKUP($C170 &amp; $I170 &amp; $K170,FATOR!$A$3:$P$22,COLUMN(L$1),0)</f>
        <v>0.5949203864063437</v>
      </c>
      <c r="V170" s="41">
        <f>VLOOKUP($C170 &amp; $I170 &amp; $K170,FATOR!$A$3:$P$22,COLUMN(M$1),0)</f>
        <v>0.58473634631058879</v>
      </c>
      <c r="W170" s="41">
        <f>VLOOKUP($C170 &amp; $I170 &amp; $K170,FATOR!$A$3:$P$22,COLUMN(N$1),0)</f>
        <v>0.52362924694768764</v>
      </c>
      <c r="X170" s="41">
        <f>VLOOKUP($C170 &amp; $I170 &amp; $K170,FATOR!$A$3:$P$22,COLUMN(O$1),0)</f>
        <v>0.40768468986504969</v>
      </c>
      <c r="Y170" s="41">
        <f>VLOOKUP($C170 &amp; $I170 &amp; $K170,FATOR!$A$3:$P$22,COLUMN(P$1),0)</f>
        <v>0.38086901862969602</v>
      </c>
      <c r="AA170" s="42">
        <f t="shared" si="69"/>
        <v>1.898080381022758</v>
      </c>
      <c r="AB170" s="42">
        <f t="shared" si="70"/>
        <v>1.5766882440302707</v>
      </c>
      <c r="AC170" s="42">
        <f t="shared" si="71"/>
        <v>1.5911612501775185</v>
      </c>
      <c r="AD170" s="42">
        <f t="shared" si="72"/>
        <v>1.7398825435903347</v>
      </c>
      <c r="AE170" s="42">
        <f t="shared" si="73"/>
        <v>2.0898158550303112</v>
      </c>
      <c r="AF170" s="42">
        <f t="shared" si="74"/>
        <v>2.4369349021136828</v>
      </c>
      <c r="AG170" s="42">
        <f t="shared" si="75"/>
        <v>2.896915200155989</v>
      </c>
      <c r="AH170" s="42">
        <f t="shared" si="76"/>
        <v>3.2720621252348905</v>
      </c>
      <c r="AI170" s="42">
        <f t="shared" si="77"/>
        <v>3.2160499047082385</v>
      </c>
      <c r="AJ170" s="42">
        <f t="shared" si="78"/>
        <v>2.8799608582122822</v>
      </c>
      <c r="AK170" s="42">
        <f t="shared" si="79"/>
        <v>2.2422657942577731</v>
      </c>
      <c r="AL170" s="42">
        <f t="shared" si="80"/>
        <v>2.0947796024633281</v>
      </c>
      <c r="AN170" s="43">
        <f t="shared" si="81"/>
        <v>45142</v>
      </c>
      <c r="AO170" s="47">
        <f t="shared" ca="1" si="90"/>
        <v>1.898080381022758</v>
      </c>
      <c r="AP170" s="47">
        <f t="shared" ca="1" si="90"/>
        <v>1.5766882440302707</v>
      </c>
      <c r="AQ170" s="47">
        <f t="shared" ca="1" si="90"/>
        <v>1.5911612501775185</v>
      </c>
      <c r="AR170" s="47">
        <f t="shared" ca="1" si="90"/>
        <v>1.7398825435903347</v>
      </c>
      <c r="AS170" s="47">
        <f t="shared" ca="1" si="90"/>
        <v>2.0898158550303112</v>
      </c>
      <c r="AT170" s="47">
        <f t="shared" ca="1" si="90"/>
        <v>2.4369349021136828</v>
      </c>
      <c r="AU170" s="47">
        <f t="shared" ca="1" si="90"/>
        <v>2.896915200155989</v>
      </c>
      <c r="AV170" s="47">
        <f t="shared" ca="1" si="90"/>
        <v>3.2720621252348905</v>
      </c>
      <c r="AW170" s="47">
        <f t="shared" ca="1" si="90"/>
        <v>3.2160499047082385</v>
      </c>
      <c r="AX170" s="47">
        <f t="shared" ca="1" si="90"/>
        <v>2.8799608582122822</v>
      </c>
      <c r="AY170" s="47">
        <f t="shared" ca="1" si="89"/>
        <v>2.2422657942577731</v>
      </c>
      <c r="AZ170" s="47">
        <f t="shared" ca="1" si="89"/>
        <v>2.0947796024633281</v>
      </c>
      <c r="BA170" s="47">
        <f t="shared" ca="1" si="89"/>
        <v>1.898080381022758</v>
      </c>
      <c r="BB170" s="47">
        <f t="shared" ca="1" si="89"/>
        <v>1.5766882440302707</v>
      </c>
      <c r="BC170" s="47">
        <f t="shared" ca="1" si="89"/>
        <v>1.5911612501775185</v>
      </c>
      <c r="BD170" s="47">
        <f t="shared" ca="1" si="89"/>
        <v>1.7398825435903347</v>
      </c>
      <c r="BE170" s="47">
        <f t="shared" ca="1" si="89"/>
        <v>2.0898158550303112</v>
      </c>
      <c r="BF170" s="47">
        <f t="shared" ca="1" si="89"/>
        <v>2.4369349021136828</v>
      </c>
      <c r="BG170" s="47">
        <f t="shared" ca="1" si="89"/>
        <v>2.896915200155989</v>
      </c>
      <c r="BH170" s="47">
        <f t="shared" ca="1" si="89"/>
        <v>3.2720621252348905</v>
      </c>
      <c r="BI170" s="47">
        <f t="shared" ca="1" si="88"/>
        <v>3.2160499047082385</v>
      </c>
      <c r="BJ170" s="47">
        <f t="shared" ca="1" si="88"/>
        <v>2.8799608582122822</v>
      </c>
      <c r="BK170" s="47">
        <f t="shared" ca="1" si="88"/>
        <v>2.2422657942577731</v>
      </c>
      <c r="BL170" s="47">
        <f t="shared" ca="1" si="88"/>
        <v>2.0947796024633281</v>
      </c>
      <c r="BM170" s="47">
        <f t="shared" ca="1" si="88"/>
        <v>1.898080381022758</v>
      </c>
      <c r="BN170" s="47">
        <f t="shared" ca="1" si="88"/>
        <v>1.5766882440302707</v>
      </c>
      <c r="BO170" s="47">
        <f t="shared" ca="1" si="88"/>
        <v>1.5911612501775185</v>
      </c>
      <c r="BP170" s="47">
        <f t="shared" ca="1" si="88"/>
        <v>1.7398825435903347</v>
      </c>
      <c r="BQ170" s="47">
        <f t="shared" ca="1" si="88"/>
        <v>2.0898158550303112</v>
      </c>
      <c r="BR170" s="47">
        <f t="shared" ca="1" si="88"/>
        <v>2.4369349021136828</v>
      </c>
      <c r="BS170" s="47">
        <f t="shared" ca="1" si="92"/>
        <v>2.896915200155989</v>
      </c>
      <c r="BT170" s="47">
        <f t="shared" ca="1" si="92"/>
        <v>3.2720621252348905</v>
      </c>
      <c r="BU170" s="47">
        <f t="shared" ca="1" si="92"/>
        <v>3.2160499047082385</v>
      </c>
      <c r="BV170" s="47">
        <f t="shared" ca="1" si="92"/>
        <v>2.8799608582122822</v>
      </c>
      <c r="BW170" s="47">
        <f t="shared" ca="1" si="92"/>
        <v>2.2422657942577731</v>
      </c>
      <c r="BX170" s="47">
        <f t="shared" ca="1" si="92"/>
        <v>2.0947796024633281</v>
      </c>
      <c r="BY170" s="47">
        <f t="shared" ca="1" si="92"/>
        <v>1.898080381022758</v>
      </c>
      <c r="BZ170" s="47">
        <f t="shared" ca="1" si="92"/>
        <v>1.5766882440302707</v>
      </c>
      <c r="CA170" s="47">
        <f t="shared" ca="1" si="92"/>
        <v>1.5911612501775185</v>
      </c>
      <c r="CB170" s="47">
        <f t="shared" ca="1" si="92"/>
        <v>1.7398825435903347</v>
      </c>
      <c r="CC170" s="47">
        <f t="shared" ca="1" si="91"/>
        <v>2.0898158550303112</v>
      </c>
      <c r="CD170" s="47">
        <f t="shared" ca="1" si="91"/>
        <v>2.4369349021136828</v>
      </c>
      <c r="CE170" s="47">
        <f t="shared" ca="1" si="91"/>
        <v>2.896915200155989</v>
      </c>
      <c r="CF170" s="47">
        <f t="shared" ca="1" si="91"/>
        <v>3.2720621252348905</v>
      </c>
      <c r="CG170" s="47">
        <f t="shared" ca="1" si="91"/>
        <v>3.2160499047082385</v>
      </c>
      <c r="CH170" s="47">
        <f t="shared" ca="1" si="91"/>
        <v>2.8799608582122822</v>
      </c>
      <c r="CI170" s="47">
        <f t="shared" ca="1" si="91"/>
        <v>2.2422657942577731</v>
      </c>
      <c r="CJ170" s="47">
        <f t="shared" ca="1" si="91"/>
        <v>2.0947796024633281</v>
      </c>
      <c r="CK170" s="47">
        <f t="shared" ca="1" si="91"/>
        <v>1.898080381022758</v>
      </c>
      <c r="CL170" s="47">
        <f t="shared" ca="1" si="91"/>
        <v>1.5766882440302707</v>
      </c>
      <c r="CM170" s="47">
        <f t="shared" ca="1" si="93"/>
        <v>1.5911612501775185</v>
      </c>
      <c r="CN170" s="47">
        <f t="shared" ca="1" si="93"/>
        <v>1.7398825435903347</v>
      </c>
      <c r="CO170" s="47">
        <f t="shared" ca="1" si="93"/>
        <v>2.0898158550303112</v>
      </c>
      <c r="CP170" s="47">
        <f t="shared" ca="1" si="93"/>
        <v>2.4369349021136828</v>
      </c>
      <c r="CQ170" s="47">
        <f t="shared" ca="1" si="93"/>
        <v>2.896915200155989</v>
      </c>
      <c r="CR170" s="47">
        <f t="shared" ca="1" si="93"/>
        <v>3.2720621252348905</v>
      </c>
      <c r="CS170" s="47">
        <f t="shared" ca="1" si="93"/>
        <v>3.2160499047082385</v>
      </c>
      <c r="CT170" s="47">
        <f t="shared" ca="1" si="93"/>
        <v>2.8799608582122822</v>
      </c>
      <c r="CU170" s="47">
        <f t="shared" ca="1" si="93"/>
        <v>2.2422657942577731</v>
      </c>
      <c r="CV170" s="47">
        <f t="shared" ca="1" si="93"/>
        <v>2.0947796024633281</v>
      </c>
      <c r="CW170" s="47">
        <f t="shared" ca="1" si="87"/>
        <v>1.898080381022758</v>
      </c>
      <c r="CX170" s="47">
        <f t="shared" ca="1" si="87"/>
        <v>1.5766882440302707</v>
      </c>
      <c r="CY170" s="47">
        <f t="shared" ca="1" si="87"/>
        <v>1.5911612501775185</v>
      </c>
      <c r="CZ170" s="47">
        <f t="shared" ca="1" si="87"/>
        <v>1.7398825435903347</v>
      </c>
      <c r="DA170" s="47">
        <f t="shared" ca="1" si="87"/>
        <v>2.0898158550303112</v>
      </c>
      <c r="DB170" s="47">
        <f t="shared" ca="1" si="87"/>
        <v>2.4369349021136828</v>
      </c>
      <c r="DC170" s="47">
        <f t="shared" ca="1" si="87"/>
        <v>2.896915200155989</v>
      </c>
      <c r="DD170" s="47">
        <f t="shared" ca="1" si="87"/>
        <v>3.2720621252348905</v>
      </c>
    </row>
    <row r="171" spans="1:108" x14ac:dyDescent="0.25">
      <c r="A171" s="40" t="s">
        <v>138</v>
      </c>
      <c r="B171" s="40">
        <v>2215</v>
      </c>
      <c r="C171" s="40" t="s">
        <v>38</v>
      </c>
      <c r="D171" s="40" t="s">
        <v>459</v>
      </c>
      <c r="E171" s="40" t="s">
        <v>182</v>
      </c>
      <c r="F171" s="40">
        <v>5.5</v>
      </c>
      <c r="G171" s="43">
        <v>45122</v>
      </c>
      <c r="I171" s="40" t="s">
        <v>79</v>
      </c>
      <c r="J171" s="40">
        <v>2</v>
      </c>
      <c r="K171" s="40" t="s">
        <v>33</v>
      </c>
      <c r="L171" s="40" t="s">
        <v>169</v>
      </c>
      <c r="M171" s="41"/>
      <c r="N171" s="41">
        <f>VLOOKUP($C171 &amp; $I171 &amp; $K171,FATOR!$A$3:$P$22,COLUMN(E$1),0)</f>
        <v>0.34510552382231963</v>
      </c>
      <c r="O171" s="41">
        <f>VLOOKUP($C171 &amp; $I171 &amp; $K171,FATOR!$A$3:$P$22,COLUMN(F$1),0)</f>
        <v>0.2866705898236856</v>
      </c>
      <c r="P171" s="41">
        <f>VLOOKUP($C171 &amp; $I171 &amp; $K171,FATOR!$A$3:$P$22,COLUMN(G$1),0)</f>
        <v>0.28930204548682154</v>
      </c>
      <c r="Q171" s="41">
        <f>VLOOKUP($C171 &amp; $I171 &amp; $K171,FATOR!$A$3:$P$22,COLUMN(H$1),0)</f>
        <v>0.31634228065278813</v>
      </c>
      <c r="R171" s="41">
        <f>VLOOKUP($C171 &amp; $I171 &amp; $K171,FATOR!$A$3:$P$22,COLUMN(I$1),0)</f>
        <v>0.37996651909642021</v>
      </c>
      <c r="S171" s="41">
        <f>VLOOKUP($C171 &amp; $I171 &amp; $K171,FATOR!$A$3:$P$22,COLUMN(J$1),0)</f>
        <v>0.44307907311157868</v>
      </c>
      <c r="T171" s="41">
        <f>VLOOKUP($C171 &amp; $I171 &amp; $K171,FATOR!$A$3:$P$22,COLUMN(K$1),0)</f>
        <v>0.5267118545738162</v>
      </c>
      <c r="U171" s="41">
        <f>VLOOKUP($C171 &amp; $I171 &amp; $K171,FATOR!$A$3:$P$22,COLUMN(L$1),0)</f>
        <v>0.5949203864063437</v>
      </c>
      <c r="V171" s="41">
        <f>VLOOKUP($C171 &amp; $I171 &amp; $K171,FATOR!$A$3:$P$22,COLUMN(M$1),0)</f>
        <v>0.58473634631058879</v>
      </c>
      <c r="W171" s="41">
        <f>VLOOKUP($C171 &amp; $I171 &amp; $K171,FATOR!$A$3:$P$22,COLUMN(N$1),0)</f>
        <v>0.52362924694768764</v>
      </c>
      <c r="X171" s="41">
        <f>VLOOKUP($C171 &amp; $I171 &amp; $K171,FATOR!$A$3:$P$22,COLUMN(O$1),0)</f>
        <v>0.40768468986504969</v>
      </c>
      <c r="Y171" s="41">
        <f>VLOOKUP($C171 &amp; $I171 &amp; $K171,FATOR!$A$3:$P$22,COLUMN(P$1),0)</f>
        <v>0.38086901862969602</v>
      </c>
      <c r="AA171" s="42">
        <f t="shared" si="69"/>
        <v>1.898080381022758</v>
      </c>
      <c r="AB171" s="42">
        <f t="shared" si="70"/>
        <v>1.5766882440302707</v>
      </c>
      <c r="AC171" s="42">
        <f t="shared" si="71"/>
        <v>1.5911612501775185</v>
      </c>
      <c r="AD171" s="42">
        <f t="shared" si="72"/>
        <v>1.7398825435903347</v>
      </c>
      <c r="AE171" s="42">
        <f t="shared" si="73"/>
        <v>2.0898158550303112</v>
      </c>
      <c r="AF171" s="42">
        <f t="shared" si="74"/>
        <v>2.4369349021136828</v>
      </c>
      <c r="AG171" s="42">
        <f t="shared" si="75"/>
        <v>2.896915200155989</v>
      </c>
      <c r="AH171" s="42">
        <f t="shared" si="76"/>
        <v>3.2720621252348905</v>
      </c>
      <c r="AI171" s="42">
        <f t="shared" si="77"/>
        <v>3.2160499047082385</v>
      </c>
      <c r="AJ171" s="42">
        <f t="shared" si="78"/>
        <v>2.8799608582122822</v>
      </c>
      <c r="AK171" s="42">
        <f t="shared" si="79"/>
        <v>2.2422657942577731</v>
      </c>
      <c r="AL171" s="42">
        <f t="shared" si="80"/>
        <v>2.0947796024633281</v>
      </c>
      <c r="AN171" s="43">
        <f t="shared" si="81"/>
        <v>45153</v>
      </c>
      <c r="AO171" s="47">
        <f t="shared" ca="1" si="90"/>
        <v>1.898080381022758</v>
      </c>
      <c r="AP171" s="47">
        <f t="shared" ca="1" si="90"/>
        <v>1.5766882440302707</v>
      </c>
      <c r="AQ171" s="47">
        <f t="shared" ca="1" si="90"/>
        <v>1.5911612501775185</v>
      </c>
      <c r="AR171" s="47">
        <f t="shared" ca="1" si="90"/>
        <v>1.7398825435903347</v>
      </c>
      <c r="AS171" s="47">
        <f t="shared" ca="1" si="90"/>
        <v>2.0898158550303112</v>
      </c>
      <c r="AT171" s="47">
        <f t="shared" ca="1" si="90"/>
        <v>2.4369349021136828</v>
      </c>
      <c r="AU171" s="47">
        <f t="shared" ca="1" si="90"/>
        <v>2.896915200155989</v>
      </c>
      <c r="AV171" s="47">
        <f t="shared" ca="1" si="90"/>
        <v>3.2720621252348905</v>
      </c>
      <c r="AW171" s="47">
        <f t="shared" ca="1" si="90"/>
        <v>3.2160499047082385</v>
      </c>
      <c r="AX171" s="47">
        <f t="shared" ca="1" si="90"/>
        <v>2.8799608582122822</v>
      </c>
      <c r="AY171" s="47">
        <f t="shared" ca="1" si="89"/>
        <v>2.2422657942577731</v>
      </c>
      <c r="AZ171" s="47">
        <f t="shared" ca="1" si="89"/>
        <v>2.0947796024633281</v>
      </c>
      <c r="BA171" s="47">
        <f t="shared" ca="1" si="89"/>
        <v>1.898080381022758</v>
      </c>
      <c r="BB171" s="47">
        <f t="shared" ca="1" si="89"/>
        <v>1.5766882440302707</v>
      </c>
      <c r="BC171" s="47">
        <f t="shared" ca="1" si="89"/>
        <v>1.5911612501775185</v>
      </c>
      <c r="BD171" s="47">
        <f t="shared" ca="1" si="89"/>
        <v>1.7398825435903347</v>
      </c>
      <c r="BE171" s="47">
        <f t="shared" ca="1" si="89"/>
        <v>2.0898158550303112</v>
      </c>
      <c r="BF171" s="47">
        <f t="shared" ca="1" si="89"/>
        <v>2.4369349021136828</v>
      </c>
      <c r="BG171" s="47">
        <f t="shared" ca="1" si="89"/>
        <v>2.896915200155989</v>
      </c>
      <c r="BH171" s="47">
        <f t="shared" ca="1" si="89"/>
        <v>3.2720621252348905</v>
      </c>
      <c r="BI171" s="47">
        <f t="shared" ca="1" si="88"/>
        <v>3.2160499047082385</v>
      </c>
      <c r="BJ171" s="47">
        <f t="shared" ca="1" si="88"/>
        <v>2.8799608582122822</v>
      </c>
      <c r="BK171" s="47">
        <f t="shared" ca="1" si="88"/>
        <v>2.2422657942577731</v>
      </c>
      <c r="BL171" s="47">
        <f t="shared" ca="1" si="88"/>
        <v>2.0947796024633281</v>
      </c>
      <c r="BM171" s="47">
        <f t="shared" ca="1" si="88"/>
        <v>1.898080381022758</v>
      </c>
      <c r="BN171" s="47">
        <f t="shared" ca="1" si="88"/>
        <v>1.5766882440302707</v>
      </c>
      <c r="BO171" s="47">
        <f t="shared" ca="1" si="88"/>
        <v>1.5911612501775185</v>
      </c>
      <c r="BP171" s="47">
        <f t="shared" ca="1" si="88"/>
        <v>1.7398825435903347</v>
      </c>
      <c r="BQ171" s="47">
        <f t="shared" ca="1" si="88"/>
        <v>2.0898158550303112</v>
      </c>
      <c r="BR171" s="47">
        <f t="shared" ca="1" si="88"/>
        <v>2.4369349021136828</v>
      </c>
      <c r="BS171" s="47">
        <f t="shared" ca="1" si="92"/>
        <v>2.896915200155989</v>
      </c>
      <c r="BT171" s="47">
        <f t="shared" ca="1" si="92"/>
        <v>3.2720621252348905</v>
      </c>
      <c r="BU171" s="47">
        <f t="shared" ca="1" si="92"/>
        <v>3.2160499047082385</v>
      </c>
      <c r="BV171" s="47">
        <f t="shared" ca="1" si="92"/>
        <v>2.8799608582122822</v>
      </c>
      <c r="BW171" s="47">
        <f t="shared" ca="1" si="92"/>
        <v>2.2422657942577731</v>
      </c>
      <c r="BX171" s="47">
        <f t="shared" ca="1" si="92"/>
        <v>2.0947796024633281</v>
      </c>
      <c r="BY171" s="47">
        <f t="shared" ca="1" si="92"/>
        <v>1.898080381022758</v>
      </c>
      <c r="BZ171" s="47">
        <f t="shared" ca="1" si="92"/>
        <v>1.5766882440302707</v>
      </c>
      <c r="CA171" s="47">
        <f t="shared" ca="1" si="92"/>
        <v>1.5911612501775185</v>
      </c>
      <c r="CB171" s="47">
        <f t="shared" ca="1" si="92"/>
        <v>1.7398825435903347</v>
      </c>
      <c r="CC171" s="47">
        <f t="shared" ca="1" si="91"/>
        <v>2.0898158550303112</v>
      </c>
      <c r="CD171" s="47">
        <f t="shared" ca="1" si="91"/>
        <v>2.4369349021136828</v>
      </c>
      <c r="CE171" s="47">
        <f t="shared" ca="1" si="91"/>
        <v>2.896915200155989</v>
      </c>
      <c r="CF171" s="47">
        <f t="shared" ca="1" si="91"/>
        <v>3.2720621252348905</v>
      </c>
      <c r="CG171" s="47">
        <f t="shared" ca="1" si="91"/>
        <v>3.2160499047082385</v>
      </c>
      <c r="CH171" s="47">
        <f t="shared" ca="1" si="91"/>
        <v>2.8799608582122822</v>
      </c>
      <c r="CI171" s="47">
        <f t="shared" ca="1" si="91"/>
        <v>2.2422657942577731</v>
      </c>
      <c r="CJ171" s="47">
        <f t="shared" ca="1" si="91"/>
        <v>2.0947796024633281</v>
      </c>
      <c r="CK171" s="47">
        <f t="shared" ca="1" si="91"/>
        <v>1.898080381022758</v>
      </c>
      <c r="CL171" s="47">
        <f t="shared" ca="1" si="91"/>
        <v>1.5766882440302707</v>
      </c>
      <c r="CM171" s="47">
        <f t="shared" ca="1" si="93"/>
        <v>1.5911612501775185</v>
      </c>
      <c r="CN171" s="47">
        <f t="shared" ca="1" si="93"/>
        <v>1.7398825435903347</v>
      </c>
      <c r="CO171" s="47">
        <f t="shared" ca="1" si="93"/>
        <v>2.0898158550303112</v>
      </c>
      <c r="CP171" s="47">
        <f t="shared" ca="1" si="93"/>
        <v>2.4369349021136828</v>
      </c>
      <c r="CQ171" s="47">
        <f t="shared" ca="1" si="93"/>
        <v>2.896915200155989</v>
      </c>
      <c r="CR171" s="47">
        <f t="shared" ca="1" si="93"/>
        <v>3.2720621252348905</v>
      </c>
      <c r="CS171" s="47">
        <f t="shared" ca="1" si="93"/>
        <v>3.2160499047082385</v>
      </c>
      <c r="CT171" s="47">
        <f t="shared" ca="1" si="93"/>
        <v>2.8799608582122822</v>
      </c>
      <c r="CU171" s="47">
        <f t="shared" ca="1" si="93"/>
        <v>2.2422657942577731</v>
      </c>
      <c r="CV171" s="47">
        <f t="shared" ca="1" si="93"/>
        <v>2.0947796024633281</v>
      </c>
      <c r="CW171" s="47">
        <f t="shared" ca="1" si="87"/>
        <v>1.898080381022758</v>
      </c>
      <c r="CX171" s="47">
        <f t="shared" ca="1" si="87"/>
        <v>1.5766882440302707</v>
      </c>
      <c r="CY171" s="47">
        <f t="shared" ca="1" si="87"/>
        <v>1.5911612501775185</v>
      </c>
      <c r="CZ171" s="47">
        <f t="shared" ca="1" si="87"/>
        <v>1.7398825435903347</v>
      </c>
      <c r="DA171" s="47">
        <f t="shared" ca="1" si="87"/>
        <v>2.0898158550303112</v>
      </c>
      <c r="DB171" s="47">
        <f t="shared" ca="1" si="87"/>
        <v>2.4369349021136828</v>
      </c>
      <c r="DC171" s="47">
        <f t="shared" ca="1" si="87"/>
        <v>2.896915200155989</v>
      </c>
      <c r="DD171" s="47">
        <f t="shared" ca="1" si="87"/>
        <v>3.2720621252348905</v>
      </c>
    </row>
    <row r="172" spans="1:108" x14ac:dyDescent="0.25">
      <c r="A172" s="40" t="s">
        <v>460</v>
      </c>
      <c r="B172" s="40">
        <v>1629</v>
      </c>
      <c r="C172" s="40" t="s">
        <v>38</v>
      </c>
      <c r="D172" s="40" t="s">
        <v>461</v>
      </c>
      <c r="E172" s="40" t="s">
        <v>130</v>
      </c>
      <c r="F172" s="40">
        <v>4.5</v>
      </c>
      <c r="G172" s="43">
        <v>44937</v>
      </c>
      <c r="I172" s="40" t="s">
        <v>79</v>
      </c>
      <c r="J172" s="40">
        <v>2</v>
      </c>
      <c r="K172" s="40" t="s">
        <v>33</v>
      </c>
      <c r="L172" s="40" t="s">
        <v>232</v>
      </c>
      <c r="M172" s="41"/>
      <c r="N172" s="41">
        <f>VLOOKUP($C172 &amp; $I172 &amp; $K172,FATOR!$A$3:$P$22,COLUMN(E$1),0)</f>
        <v>0.34510552382231963</v>
      </c>
      <c r="O172" s="41">
        <f>VLOOKUP($C172 &amp; $I172 &amp; $K172,FATOR!$A$3:$P$22,COLUMN(F$1),0)</f>
        <v>0.2866705898236856</v>
      </c>
      <c r="P172" s="41">
        <f>VLOOKUP($C172 &amp; $I172 &amp; $K172,FATOR!$A$3:$P$22,COLUMN(G$1),0)</f>
        <v>0.28930204548682154</v>
      </c>
      <c r="Q172" s="41">
        <f>VLOOKUP($C172 &amp; $I172 &amp; $K172,FATOR!$A$3:$P$22,COLUMN(H$1),0)</f>
        <v>0.31634228065278813</v>
      </c>
      <c r="R172" s="41">
        <f>VLOOKUP($C172 &amp; $I172 &amp; $K172,FATOR!$A$3:$P$22,COLUMN(I$1),0)</f>
        <v>0.37996651909642021</v>
      </c>
      <c r="S172" s="41">
        <f>VLOOKUP($C172 &amp; $I172 &amp; $K172,FATOR!$A$3:$P$22,COLUMN(J$1),0)</f>
        <v>0.44307907311157868</v>
      </c>
      <c r="T172" s="41">
        <f>VLOOKUP($C172 &amp; $I172 &amp; $K172,FATOR!$A$3:$P$22,COLUMN(K$1),0)</f>
        <v>0.5267118545738162</v>
      </c>
      <c r="U172" s="41">
        <f>VLOOKUP($C172 &amp; $I172 &amp; $K172,FATOR!$A$3:$P$22,COLUMN(L$1),0)</f>
        <v>0.5949203864063437</v>
      </c>
      <c r="V172" s="41">
        <f>VLOOKUP($C172 &amp; $I172 &amp; $K172,FATOR!$A$3:$P$22,COLUMN(M$1),0)</f>
        <v>0.58473634631058879</v>
      </c>
      <c r="W172" s="41">
        <f>VLOOKUP($C172 &amp; $I172 &amp; $K172,FATOR!$A$3:$P$22,COLUMN(N$1),0)</f>
        <v>0.52362924694768764</v>
      </c>
      <c r="X172" s="41">
        <f>VLOOKUP($C172 &amp; $I172 &amp; $K172,FATOR!$A$3:$P$22,COLUMN(O$1),0)</f>
        <v>0.40768468986504969</v>
      </c>
      <c r="Y172" s="41">
        <f>VLOOKUP($C172 &amp; $I172 &amp; $K172,FATOR!$A$3:$P$22,COLUMN(P$1),0)</f>
        <v>0.38086901862969602</v>
      </c>
      <c r="AA172" s="42">
        <f t="shared" si="69"/>
        <v>1.5529748572004383</v>
      </c>
      <c r="AB172" s="42">
        <f t="shared" si="70"/>
        <v>1.2900176542065851</v>
      </c>
      <c r="AC172" s="42">
        <f t="shared" si="71"/>
        <v>1.3018592046906969</v>
      </c>
      <c r="AD172" s="42">
        <f t="shared" si="72"/>
        <v>1.4235402629375467</v>
      </c>
      <c r="AE172" s="42">
        <f t="shared" si="73"/>
        <v>1.7098493359338909</v>
      </c>
      <c r="AF172" s="42">
        <f t="shared" si="74"/>
        <v>1.993855829002104</v>
      </c>
      <c r="AG172" s="42">
        <f t="shared" si="75"/>
        <v>2.3702033455821727</v>
      </c>
      <c r="AH172" s="42">
        <f t="shared" si="76"/>
        <v>2.6771417388285466</v>
      </c>
      <c r="AI172" s="42">
        <f t="shared" si="77"/>
        <v>2.6313135583976495</v>
      </c>
      <c r="AJ172" s="42">
        <f t="shared" si="78"/>
        <v>2.3563316112645945</v>
      </c>
      <c r="AK172" s="42">
        <f t="shared" si="79"/>
        <v>1.8345811043927236</v>
      </c>
      <c r="AL172" s="42">
        <f t="shared" si="80"/>
        <v>1.7139105838336322</v>
      </c>
      <c r="AN172" s="43">
        <f t="shared" si="81"/>
        <v>44968</v>
      </c>
      <c r="AO172" s="47">
        <f t="shared" ca="1" si="90"/>
        <v>1.5529748572004383</v>
      </c>
      <c r="AP172" s="47">
        <f t="shared" ca="1" si="90"/>
        <v>1.2900176542065851</v>
      </c>
      <c r="AQ172" s="47">
        <f t="shared" ca="1" si="90"/>
        <v>1.3018592046906969</v>
      </c>
      <c r="AR172" s="47">
        <f t="shared" ca="1" si="90"/>
        <v>1.4235402629375467</v>
      </c>
      <c r="AS172" s="47">
        <f t="shared" ca="1" si="90"/>
        <v>1.7098493359338909</v>
      </c>
      <c r="AT172" s="47">
        <f t="shared" ca="1" si="90"/>
        <v>1.993855829002104</v>
      </c>
      <c r="AU172" s="47">
        <f t="shared" ca="1" si="90"/>
        <v>2.3702033455821727</v>
      </c>
      <c r="AV172" s="47">
        <f t="shared" ca="1" si="90"/>
        <v>2.6771417388285466</v>
      </c>
      <c r="AW172" s="47">
        <f t="shared" ca="1" si="90"/>
        <v>2.6313135583976495</v>
      </c>
      <c r="AX172" s="47">
        <f t="shared" ca="1" si="90"/>
        <v>2.3563316112645945</v>
      </c>
      <c r="AY172" s="47">
        <f t="shared" ca="1" si="89"/>
        <v>1.8345811043927236</v>
      </c>
      <c r="AZ172" s="47">
        <f t="shared" ca="1" si="89"/>
        <v>1.7139105838336322</v>
      </c>
      <c r="BA172" s="47">
        <f t="shared" ca="1" si="89"/>
        <v>1.5529748572004383</v>
      </c>
      <c r="BB172" s="47">
        <f t="shared" ca="1" si="89"/>
        <v>1.2900176542065851</v>
      </c>
      <c r="BC172" s="47">
        <f t="shared" ca="1" si="89"/>
        <v>1.3018592046906969</v>
      </c>
      <c r="BD172" s="47">
        <f t="shared" ca="1" si="89"/>
        <v>1.4235402629375467</v>
      </c>
      <c r="BE172" s="47">
        <f t="shared" ca="1" si="89"/>
        <v>1.7098493359338909</v>
      </c>
      <c r="BF172" s="47">
        <f t="shared" ca="1" si="89"/>
        <v>1.993855829002104</v>
      </c>
      <c r="BG172" s="47">
        <f t="shared" ca="1" si="89"/>
        <v>2.3702033455821727</v>
      </c>
      <c r="BH172" s="47">
        <f t="shared" ca="1" si="89"/>
        <v>2.6771417388285466</v>
      </c>
      <c r="BI172" s="47">
        <f t="shared" ca="1" si="88"/>
        <v>2.6313135583976495</v>
      </c>
      <c r="BJ172" s="47">
        <f t="shared" ca="1" si="88"/>
        <v>2.3563316112645945</v>
      </c>
      <c r="BK172" s="47">
        <f t="shared" ca="1" si="88"/>
        <v>1.8345811043927236</v>
      </c>
      <c r="BL172" s="47">
        <f t="shared" ca="1" si="88"/>
        <v>1.7139105838336322</v>
      </c>
      <c r="BM172" s="47">
        <f t="shared" ca="1" si="88"/>
        <v>1.5529748572004383</v>
      </c>
      <c r="BN172" s="47">
        <f t="shared" ca="1" si="88"/>
        <v>1.2900176542065851</v>
      </c>
      <c r="BO172" s="47">
        <f t="shared" ca="1" si="88"/>
        <v>1.3018592046906969</v>
      </c>
      <c r="BP172" s="47">
        <f t="shared" ca="1" si="88"/>
        <v>1.4235402629375467</v>
      </c>
      <c r="BQ172" s="47">
        <f t="shared" ca="1" si="88"/>
        <v>1.7098493359338909</v>
      </c>
      <c r="BR172" s="47">
        <f t="shared" ca="1" si="88"/>
        <v>1.993855829002104</v>
      </c>
      <c r="BS172" s="47">
        <f t="shared" ca="1" si="92"/>
        <v>2.3702033455821727</v>
      </c>
      <c r="BT172" s="47">
        <f t="shared" ca="1" si="92"/>
        <v>2.6771417388285466</v>
      </c>
      <c r="BU172" s="47">
        <f t="shared" ca="1" si="92"/>
        <v>2.6313135583976495</v>
      </c>
      <c r="BV172" s="47">
        <f t="shared" ca="1" si="92"/>
        <v>2.3563316112645945</v>
      </c>
      <c r="BW172" s="47">
        <f t="shared" ca="1" si="92"/>
        <v>1.8345811043927236</v>
      </c>
      <c r="BX172" s="47">
        <f t="shared" ca="1" si="92"/>
        <v>1.7139105838336322</v>
      </c>
      <c r="BY172" s="47">
        <f t="shared" ca="1" si="92"/>
        <v>1.5529748572004383</v>
      </c>
      <c r="BZ172" s="47">
        <f t="shared" ca="1" si="92"/>
        <v>1.2900176542065851</v>
      </c>
      <c r="CA172" s="47">
        <f t="shared" ca="1" si="92"/>
        <v>1.3018592046906969</v>
      </c>
      <c r="CB172" s="47">
        <f t="shared" ca="1" si="92"/>
        <v>1.4235402629375467</v>
      </c>
      <c r="CC172" s="47">
        <f t="shared" ca="1" si="91"/>
        <v>1.7098493359338909</v>
      </c>
      <c r="CD172" s="47">
        <f t="shared" ca="1" si="91"/>
        <v>1.993855829002104</v>
      </c>
      <c r="CE172" s="47">
        <f t="shared" ca="1" si="91"/>
        <v>2.3702033455821727</v>
      </c>
      <c r="CF172" s="47">
        <f t="shared" ca="1" si="91"/>
        <v>2.6771417388285466</v>
      </c>
      <c r="CG172" s="47">
        <f t="shared" ca="1" si="91"/>
        <v>2.6313135583976495</v>
      </c>
      <c r="CH172" s="47">
        <f t="shared" ca="1" si="91"/>
        <v>2.3563316112645945</v>
      </c>
      <c r="CI172" s="47">
        <f t="shared" ca="1" si="91"/>
        <v>1.8345811043927236</v>
      </c>
      <c r="CJ172" s="47">
        <f t="shared" ca="1" si="91"/>
        <v>1.7139105838336322</v>
      </c>
      <c r="CK172" s="47">
        <f t="shared" ca="1" si="91"/>
        <v>1.5529748572004383</v>
      </c>
      <c r="CL172" s="47">
        <f t="shared" ca="1" si="91"/>
        <v>1.2900176542065851</v>
      </c>
      <c r="CM172" s="47">
        <f t="shared" ca="1" si="93"/>
        <v>1.3018592046906969</v>
      </c>
      <c r="CN172" s="47">
        <f t="shared" ca="1" si="93"/>
        <v>1.4235402629375467</v>
      </c>
      <c r="CO172" s="47">
        <f t="shared" ca="1" si="93"/>
        <v>1.7098493359338909</v>
      </c>
      <c r="CP172" s="47">
        <f t="shared" ca="1" si="93"/>
        <v>1.993855829002104</v>
      </c>
      <c r="CQ172" s="47">
        <f t="shared" ca="1" si="93"/>
        <v>2.3702033455821727</v>
      </c>
      <c r="CR172" s="47">
        <f t="shared" ca="1" si="93"/>
        <v>2.6771417388285466</v>
      </c>
      <c r="CS172" s="47">
        <f t="shared" ca="1" si="93"/>
        <v>2.6313135583976495</v>
      </c>
      <c r="CT172" s="47">
        <f t="shared" ca="1" si="93"/>
        <v>2.3563316112645945</v>
      </c>
      <c r="CU172" s="47">
        <f t="shared" ca="1" si="93"/>
        <v>1.8345811043927236</v>
      </c>
      <c r="CV172" s="47">
        <f t="shared" ca="1" si="93"/>
        <v>1.7139105838336322</v>
      </c>
      <c r="CW172" s="47">
        <f t="shared" ca="1" si="87"/>
        <v>1.5529748572004383</v>
      </c>
      <c r="CX172" s="47">
        <f t="shared" ca="1" si="87"/>
        <v>1.2900176542065851</v>
      </c>
      <c r="CY172" s="47">
        <f t="shared" ca="1" si="87"/>
        <v>1.3018592046906969</v>
      </c>
      <c r="CZ172" s="47">
        <f t="shared" ca="1" si="87"/>
        <v>1.4235402629375467</v>
      </c>
      <c r="DA172" s="47">
        <f t="shared" ca="1" si="87"/>
        <v>1.7098493359338909</v>
      </c>
      <c r="DB172" s="47">
        <f t="shared" ca="1" si="87"/>
        <v>1.993855829002104</v>
      </c>
      <c r="DC172" s="47">
        <f t="shared" ca="1" si="87"/>
        <v>2.3702033455821727</v>
      </c>
      <c r="DD172" s="47">
        <f t="shared" ca="1" si="87"/>
        <v>2.6771417388285466</v>
      </c>
    </row>
    <row r="173" spans="1:108" x14ac:dyDescent="0.25">
      <c r="A173" s="40" t="s">
        <v>460</v>
      </c>
      <c r="B173" s="40">
        <v>1629</v>
      </c>
      <c r="C173" s="40" t="s">
        <v>38</v>
      </c>
      <c r="D173" s="40" t="s">
        <v>461</v>
      </c>
      <c r="E173" s="40" t="s">
        <v>160</v>
      </c>
      <c r="F173" s="40">
        <v>9</v>
      </c>
      <c r="G173" s="43">
        <v>44943</v>
      </c>
      <c r="I173" s="40" t="s">
        <v>79</v>
      </c>
      <c r="J173" s="40">
        <v>2</v>
      </c>
      <c r="K173" s="40" t="s">
        <v>33</v>
      </c>
      <c r="L173" s="40" t="s">
        <v>232</v>
      </c>
      <c r="M173" s="41"/>
      <c r="N173" s="41">
        <f>VLOOKUP($C173 &amp; $I173 &amp; $K173,FATOR!$A$3:$P$22,COLUMN(E$1),0)</f>
        <v>0.34510552382231963</v>
      </c>
      <c r="O173" s="41">
        <f>VLOOKUP($C173 &amp; $I173 &amp; $K173,FATOR!$A$3:$P$22,COLUMN(F$1),0)</f>
        <v>0.2866705898236856</v>
      </c>
      <c r="P173" s="41">
        <f>VLOOKUP($C173 &amp; $I173 &amp; $K173,FATOR!$A$3:$P$22,COLUMN(G$1),0)</f>
        <v>0.28930204548682154</v>
      </c>
      <c r="Q173" s="41">
        <f>VLOOKUP($C173 &amp; $I173 &amp; $K173,FATOR!$A$3:$P$22,COLUMN(H$1),0)</f>
        <v>0.31634228065278813</v>
      </c>
      <c r="R173" s="41">
        <f>VLOOKUP($C173 &amp; $I173 &amp; $K173,FATOR!$A$3:$P$22,COLUMN(I$1),0)</f>
        <v>0.37996651909642021</v>
      </c>
      <c r="S173" s="41">
        <f>VLOOKUP($C173 &amp; $I173 &amp; $K173,FATOR!$A$3:$P$22,COLUMN(J$1),0)</f>
        <v>0.44307907311157868</v>
      </c>
      <c r="T173" s="41">
        <f>VLOOKUP($C173 &amp; $I173 &amp; $K173,FATOR!$A$3:$P$22,COLUMN(K$1),0)</f>
        <v>0.5267118545738162</v>
      </c>
      <c r="U173" s="41">
        <f>VLOOKUP($C173 &amp; $I173 &amp; $K173,FATOR!$A$3:$P$22,COLUMN(L$1),0)</f>
        <v>0.5949203864063437</v>
      </c>
      <c r="V173" s="41">
        <f>VLOOKUP($C173 &amp; $I173 &amp; $K173,FATOR!$A$3:$P$22,COLUMN(M$1),0)</f>
        <v>0.58473634631058879</v>
      </c>
      <c r="W173" s="41">
        <f>VLOOKUP($C173 &amp; $I173 &amp; $K173,FATOR!$A$3:$P$22,COLUMN(N$1),0)</f>
        <v>0.52362924694768764</v>
      </c>
      <c r="X173" s="41">
        <f>VLOOKUP($C173 &amp; $I173 &amp; $K173,FATOR!$A$3:$P$22,COLUMN(O$1),0)</f>
        <v>0.40768468986504969</v>
      </c>
      <c r="Y173" s="41">
        <f>VLOOKUP($C173 &amp; $I173 &amp; $K173,FATOR!$A$3:$P$22,COLUMN(P$1),0)</f>
        <v>0.38086901862969602</v>
      </c>
      <c r="AA173" s="42">
        <f t="shared" si="69"/>
        <v>3.1059497144008765</v>
      </c>
      <c r="AB173" s="42">
        <f t="shared" si="70"/>
        <v>2.5800353084131702</v>
      </c>
      <c r="AC173" s="42">
        <f t="shared" si="71"/>
        <v>2.6037184093813939</v>
      </c>
      <c r="AD173" s="42">
        <f t="shared" si="72"/>
        <v>2.8470805258750933</v>
      </c>
      <c r="AE173" s="42">
        <f t="shared" si="73"/>
        <v>3.4196986718677818</v>
      </c>
      <c r="AF173" s="42">
        <f t="shared" si="74"/>
        <v>3.987711658004208</v>
      </c>
      <c r="AG173" s="42">
        <f t="shared" si="75"/>
        <v>4.7404066911643454</v>
      </c>
      <c r="AH173" s="42">
        <f t="shared" si="76"/>
        <v>5.3542834776570931</v>
      </c>
      <c r="AI173" s="42">
        <f t="shared" si="77"/>
        <v>5.2626271167952989</v>
      </c>
      <c r="AJ173" s="42">
        <f t="shared" si="78"/>
        <v>4.7126632225291889</v>
      </c>
      <c r="AK173" s="42">
        <f t="shared" si="79"/>
        <v>3.6691622087854472</v>
      </c>
      <c r="AL173" s="42">
        <f t="shared" si="80"/>
        <v>3.4278211676672643</v>
      </c>
      <c r="AN173" s="43">
        <f t="shared" si="81"/>
        <v>44974</v>
      </c>
      <c r="AO173" s="47">
        <f t="shared" ca="1" si="90"/>
        <v>3.1059497144008765</v>
      </c>
      <c r="AP173" s="47">
        <f t="shared" ca="1" si="90"/>
        <v>2.5800353084131702</v>
      </c>
      <c r="AQ173" s="47">
        <f t="shared" ca="1" si="90"/>
        <v>2.6037184093813939</v>
      </c>
      <c r="AR173" s="47">
        <f t="shared" ca="1" si="90"/>
        <v>2.8470805258750933</v>
      </c>
      <c r="AS173" s="47">
        <f t="shared" ca="1" si="90"/>
        <v>3.4196986718677818</v>
      </c>
      <c r="AT173" s="47">
        <f t="shared" ca="1" si="90"/>
        <v>3.987711658004208</v>
      </c>
      <c r="AU173" s="47">
        <f t="shared" ca="1" si="90"/>
        <v>4.7404066911643454</v>
      </c>
      <c r="AV173" s="47">
        <f t="shared" ca="1" si="90"/>
        <v>5.3542834776570931</v>
      </c>
      <c r="AW173" s="47">
        <f t="shared" ca="1" si="90"/>
        <v>5.2626271167952989</v>
      </c>
      <c r="AX173" s="47">
        <f t="shared" ca="1" si="90"/>
        <v>4.7126632225291889</v>
      </c>
      <c r="AY173" s="47">
        <f t="shared" ca="1" si="89"/>
        <v>3.6691622087854472</v>
      </c>
      <c r="AZ173" s="47">
        <f t="shared" ca="1" si="89"/>
        <v>3.4278211676672643</v>
      </c>
      <c r="BA173" s="47">
        <f t="shared" ca="1" si="89"/>
        <v>3.1059497144008765</v>
      </c>
      <c r="BB173" s="47">
        <f t="shared" ca="1" si="89"/>
        <v>2.5800353084131702</v>
      </c>
      <c r="BC173" s="47">
        <f t="shared" ca="1" si="89"/>
        <v>2.6037184093813939</v>
      </c>
      <c r="BD173" s="47">
        <f t="shared" ca="1" si="89"/>
        <v>2.8470805258750933</v>
      </c>
      <c r="BE173" s="47">
        <f t="shared" ca="1" si="89"/>
        <v>3.4196986718677818</v>
      </c>
      <c r="BF173" s="47">
        <f t="shared" ca="1" si="89"/>
        <v>3.987711658004208</v>
      </c>
      <c r="BG173" s="47">
        <f t="shared" ca="1" si="89"/>
        <v>4.7404066911643454</v>
      </c>
      <c r="BH173" s="47">
        <f t="shared" ca="1" si="89"/>
        <v>5.3542834776570931</v>
      </c>
      <c r="BI173" s="47">
        <f t="shared" ca="1" si="88"/>
        <v>5.2626271167952989</v>
      </c>
      <c r="BJ173" s="47">
        <f t="shared" ca="1" si="88"/>
        <v>4.7126632225291889</v>
      </c>
      <c r="BK173" s="47">
        <f t="shared" ca="1" si="88"/>
        <v>3.6691622087854472</v>
      </c>
      <c r="BL173" s="47">
        <f t="shared" ca="1" si="88"/>
        <v>3.4278211676672643</v>
      </c>
      <c r="BM173" s="47">
        <f t="shared" ca="1" si="88"/>
        <v>3.1059497144008765</v>
      </c>
      <c r="BN173" s="47">
        <f t="shared" ca="1" si="88"/>
        <v>2.5800353084131702</v>
      </c>
      <c r="BO173" s="47">
        <f t="shared" ca="1" si="88"/>
        <v>2.6037184093813939</v>
      </c>
      <c r="BP173" s="47">
        <f t="shared" ca="1" si="88"/>
        <v>2.8470805258750933</v>
      </c>
      <c r="BQ173" s="47">
        <f t="shared" ca="1" si="88"/>
        <v>3.4196986718677818</v>
      </c>
      <c r="BR173" s="47">
        <f t="shared" ca="1" si="88"/>
        <v>3.987711658004208</v>
      </c>
      <c r="BS173" s="47">
        <f t="shared" ca="1" si="92"/>
        <v>4.7404066911643454</v>
      </c>
      <c r="BT173" s="47">
        <f t="shared" ca="1" si="92"/>
        <v>5.3542834776570931</v>
      </c>
      <c r="BU173" s="47">
        <f t="shared" ca="1" si="92"/>
        <v>5.2626271167952989</v>
      </c>
      <c r="BV173" s="47">
        <f t="shared" ca="1" si="92"/>
        <v>4.7126632225291889</v>
      </c>
      <c r="BW173" s="47">
        <f t="shared" ca="1" si="92"/>
        <v>3.6691622087854472</v>
      </c>
      <c r="BX173" s="47">
        <f t="shared" ca="1" si="92"/>
        <v>3.4278211676672643</v>
      </c>
      <c r="BY173" s="47">
        <f t="shared" ca="1" si="92"/>
        <v>3.1059497144008765</v>
      </c>
      <c r="BZ173" s="47">
        <f t="shared" ca="1" si="92"/>
        <v>2.5800353084131702</v>
      </c>
      <c r="CA173" s="47">
        <f t="shared" ca="1" si="92"/>
        <v>2.6037184093813939</v>
      </c>
      <c r="CB173" s="47">
        <f t="shared" ca="1" si="92"/>
        <v>2.8470805258750933</v>
      </c>
      <c r="CC173" s="47">
        <f t="shared" ca="1" si="91"/>
        <v>3.4196986718677818</v>
      </c>
      <c r="CD173" s="47">
        <f t="shared" ca="1" si="91"/>
        <v>3.987711658004208</v>
      </c>
      <c r="CE173" s="47">
        <f t="shared" ca="1" si="91"/>
        <v>4.7404066911643454</v>
      </c>
      <c r="CF173" s="47">
        <f t="shared" ca="1" si="91"/>
        <v>5.3542834776570931</v>
      </c>
      <c r="CG173" s="47">
        <f t="shared" ca="1" si="91"/>
        <v>5.2626271167952989</v>
      </c>
      <c r="CH173" s="47">
        <f t="shared" ca="1" si="91"/>
        <v>4.7126632225291889</v>
      </c>
      <c r="CI173" s="47">
        <f t="shared" ca="1" si="91"/>
        <v>3.6691622087854472</v>
      </c>
      <c r="CJ173" s="47">
        <f t="shared" ca="1" si="91"/>
        <v>3.4278211676672643</v>
      </c>
      <c r="CK173" s="47">
        <f t="shared" ca="1" si="91"/>
        <v>3.1059497144008765</v>
      </c>
      <c r="CL173" s="47">
        <f t="shared" ca="1" si="91"/>
        <v>2.5800353084131702</v>
      </c>
      <c r="CM173" s="47">
        <f t="shared" ca="1" si="93"/>
        <v>2.6037184093813939</v>
      </c>
      <c r="CN173" s="47">
        <f t="shared" ca="1" si="93"/>
        <v>2.8470805258750933</v>
      </c>
      <c r="CO173" s="47">
        <f t="shared" ca="1" si="93"/>
        <v>3.4196986718677818</v>
      </c>
      <c r="CP173" s="47">
        <f t="shared" ca="1" si="93"/>
        <v>3.987711658004208</v>
      </c>
      <c r="CQ173" s="47">
        <f t="shared" ca="1" si="93"/>
        <v>4.7404066911643454</v>
      </c>
      <c r="CR173" s="47">
        <f t="shared" ca="1" si="93"/>
        <v>5.3542834776570931</v>
      </c>
      <c r="CS173" s="47">
        <f t="shared" ca="1" si="93"/>
        <v>5.2626271167952989</v>
      </c>
      <c r="CT173" s="47">
        <f t="shared" ca="1" si="93"/>
        <v>4.7126632225291889</v>
      </c>
      <c r="CU173" s="47">
        <f t="shared" ca="1" si="93"/>
        <v>3.6691622087854472</v>
      </c>
      <c r="CV173" s="47">
        <f t="shared" ca="1" si="93"/>
        <v>3.4278211676672643</v>
      </c>
      <c r="CW173" s="47">
        <f t="shared" ca="1" si="87"/>
        <v>3.1059497144008765</v>
      </c>
      <c r="CX173" s="47">
        <f t="shared" ca="1" si="87"/>
        <v>2.5800353084131702</v>
      </c>
      <c r="CY173" s="47">
        <f t="shared" ca="1" si="87"/>
        <v>2.6037184093813939</v>
      </c>
      <c r="CZ173" s="47">
        <f t="shared" ca="1" si="87"/>
        <v>2.8470805258750933</v>
      </c>
      <c r="DA173" s="47">
        <f t="shared" ca="1" si="87"/>
        <v>3.4196986718677818</v>
      </c>
      <c r="DB173" s="47">
        <f t="shared" ca="1" si="87"/>
        <v>3.987711658004208</v>
      </c>
      <c r="DC173" s="47">
        <f t="shared" ca="1" si="87"/>
        <v>4.7404066911643454</v>
      </c>
      <c r="DD173" s="47">
        <f t="shared" ca="1" si="87"/>
        <v>5.3542834776570931</v>
      </c>
    </row>
    <row r="174" spans="1:108" x14ac:dyDescent="0.25">
      <c r="A174" s="40" t="s">
        <v>460</v>
      </c>
      <c r="B174" s="40">
        <v>1629</v>
      </c>
      <c r="C174" s="40" t="s">
        <v>38</v>
      </c>
      <c r="D174" s="40" t="s">
        <v>461</v>
      </c>
      <c r="E174" s="40" t="s">
        <v>180</v>
      </c>
      <c r="F174" s="40">
        <v>9</v>
      </c>
      <c r="G174" s="43">
        <v>44929</v>
      </c>
      <c r="I174" s="40" t="s">
        <v>79</v>
      </c>
      <c r="J174" s="40">
        <v>2</v>
      </c>
      <c r="K174" s="40" t="s">
        <v>33</v>
      </c>
      <c r="L174" s="40" t="s">
        <v>232</v>
      </c>
      <c r="M174" s="41"/>
      <c r="N174" s="41">
        <f>VLOOKUP($C174 &amp; $I174 &amp; $K174,FATOR!$A$3:$P$22,COLUMN(E$1),0)</f>
        <v>0.34510552382231963</v>
      </c>
      <c r="O174" s="41">
        <f>VLOOKUP($C174 &amp; $I174 &amp; $K174,FATOR!$A$3:$P$22,COLUMN(F$1),0)</f>
        <v>0.2866705898236856</v>
      </c>
      <c r="P174" s="41">
        <f>VLOOKUP($C174 &amp; $I174 &amp; $K174,FATOR!$A$3:$P$22,COLUMN(G$1),0)</f>
        <v>0.28930204548682154</v>
      </c>
      <c r="Q174" s="41">
        <f>VLOOKUP($C174 &amp; $I174 &amp; $K174,FATOR!$A$3:$P$22,COLUMN(H$1),0)</f>
        <v>0.31634228065278813</v>
      </c>
      <c r="R174" s="41">
        <f>VLOOKUP($C174 &amp; $I174 &amp; $K174,FATOR!$A$3:$P$22,COLUMN(I$1),0)</f>
        <v>0.37996651909642021</v>
      </c>
      <c r="S174" s="41">
        <f>VLOOKUP($C174 &amp; $I174 &amp; $K174,FATOR!$A$3:$P$22,COLUMN(J$1),0)</f>
        <v>0.44307907311157868</v>
      </c>
      <c r="T174" s="41">
        <f>VLOOKUP($C174 &amp; $I174 &amp; $K174,FATOR!$A$3:$P$22,COLUMN(K$1),0)</f>
        <v>0.5267118545738162</v>
      </c>
      <c r="U174" s="41">
        <f>VLOOKUP($C174 &amp; $I174 &amp; $K174,FATOR!$A$3:$P$22,COLUMN(L$1),0)</f>
        <v>0.5949203864063437</v>
      </c>
      <c r="V174" s="41">
        <f>VLOOKUP($C174 &amp; $I174 &amp; $K174,FATOR!$A$3:$P$22,COLUMN(M$1),0)</f>
        <v>0.58473634631058879</v>
      </c>
      <c r="W174" s="41">
        <f>VLOOKUP($C174 &amp; $I174 &amp; $K174,FATOR!$A$3:$P$22,COLUMN(N$1),0)</f>
        <v>0.52362924694768764</v>
      </c>
      <c r="X174" s="41">
        <f>VLOOKUP($C174 &amp; $I174 &amp; $K174,FATOR!$A$3:$P$22,COLUMN(O$1),0)</f>
        <v>0.40768468986504969</v>
      </c>
      <c r="Y174" s="41">
        <f>VLOOKUP($C174 &amp; $I174 &amp; $K174,FATOR!$A$3:$P$22,COLUMN(P$1),0)</f>
        <v>0.38086901862969602</v>
      </c>
      <c r="AA174" s="42">
        <f t="shared" si="69"/>
        <v>3.1059497144008765</v>
      </c>
      <c r="AB174" s="42">
        <f t="shared" si="70"/>
        <v>2.5800353084131702</v>
      </c>
      <c r="AC174" s="42">
        <f t="shared" si="71"/>
        <v>2.6037184093813939</v>
      </c>
      <c r="AD174" s="42">
        <f t="shared" si="72"/>
        <v>2.8470805258750933</v>
      </c>
      <c r="AE174" s="42">
        <f t="shared" si="73"/>
        <v>3.4196986718677818</v>
      </c>
      <c r="AF174" s="42">
        <f t="shared" si="74"/>
        <v>3.987711658004208</v>
      </c>
      <c r="AG174" s="42">
        <f t="shared" si="75"/>
        <v>4.7404066911643454</v>
      </c>
      <c r="AH174" s="42">
        <f t="shared" si="76"/>
        <v>5.3542834776570931</v>
      </c>
      <c r="AI174" s="42">
        <f t="shared" si="77"/>
        <v>5.2626271167952989</v>
      </c>
      <c r="AJ174" s="42">
        <f t="shared" si="78"/>
        <v>4.7126632225291889</v>
      </c>
      <c r="AK174" s="42">
        <f t="shared" si="79"/>
        <v>3.6691622087854472</v>
      </c>
      <c r="AL174" s="42">
        <f t="shared" si="80"/>
        <v>3.4278211676672643</v>
      </c>
      <c r="AN174" s="43">
        <f t="shared" si="81"/>
        <v>44960</v>
      </c>
      <c r="AO174" s="47">
        <f t="shared" ca="1" si="90"/>
        <v>3.1059497144008765</v>
      </c>
      <c r="AP174" s="47">
        <f t="shared" ca="1" si="90"/>
        <v>2.5800353084131702</v>
      </c>
      <c r="AQ174" s="47">
        <f t="shared" ca="1" si="90"/>
        <v>2.6037184093813939</v>
      </c>
      <c r="AR174" s="47">
        <f t="shared" ca="1" si="90"/>
        <v>2.8470805258750933</v>
      </c>
      <c r="AS174" s="47">
        <f t="shared" ca="1" si="90"/>
        <v>3.4196986718677818</v>
      </c>
      <c r="AT174" s="47">
        <f t="shared" ca="1" si="90"/>
        <v>3.987711658004208</v>
      </c>
      <c r="AU174" s="47">
        <f t="shared" ca="1" si="90"/>
        <v>4.7404066911643454</v>
      </c>
      <c r="AV174" s="47">
        <f t="shared" ca="1" si="90"/>
        <v>5.3542834776570931</v>
      </c>
      <c r="AW174" s="47">
        <f t="shared" ca="1" si="90"/>
        <v>5.2626271167952989</v>
      </c>
      <c r="AX174" s="47">
        <f t="shared" ca="1" si="90"/>
        <v>4.7126632225291889</v>
      </c>
      <c r="AY174" s="47">
        <f t="shared" ca="1" si="89"/>
        <v>3.6691622087854472</v>
      </c>
      <c r="AZ174" s="47">
        <f t="shared" ca="1" si="89"/>
        <v>3.4278211676672643</v>
      </c>
      <c r="BA174" s="47">
        <f t="shared" ca="1" si="89"/>
        <v>3.1059497144008765</v>
      </c>
      <c r="BB174" s="47">
        <f t="shared" ca="1" si="89"/>
        <v>2.5800353084131702</v>
      </c>
      <c r="BC174" s="47">
        <f t="shared" ca="1" si="89"/>
        <v>2.6037184093813939</v>
      </c>
      <c r="BD174" s="47">
        <f t="shared" ca="1" si="89"/>
        <v>2.8470805258750933</v>
      </c>
      <c r="BE174" s="47">
        <f t="shared" ca="1" si="89"/>
        <v>3.4196986718677818</v>
      </c>
      <c r="BF174" s="47">
        <f t="shared" ca="1" si="89"/>
        <v>3.987711658004208</v>
      </c>
      <c r="BG174" s="47">
        <f t="shared" ca="1" si="89"/>
        <v>4.7404066911643454</v>
      </c>
      <c r="BH174" s="47">
        <f t="shared" ca="1" si="89"/>
        <v>5.3542834776570931</v>
      </c>
      <c r="BI174" s="47">
        <f t="shared" ca="1" si="88"/>
        <v>5.2626271167952989</v>
      </c>
      <c r="BJ174" s="47">
        <f t="shared" ca="1" si="88"/>
        <v>4.7126632225291889</v>
      </c>
      <c r="BK174" s="47">
        <f t="shared" ca="1" si="88"/>
        <v>3.6691622087854472</v>
      </c>
      <c r="BL174" s="47">
        <f t="shared" ca="1" si="88"/>
        <v>3.4278211676672643</v>
      </c>
      <c r="BM174" s="47">
        <f t="shared" ca="1" si="88"/>
        <v>3.1059497144008765</v>
      </c>
      <c r="BN174" s="47">
        <f t="shared" ca="1" si="88"/>
        <v>2.5800353084131702</v>
      </c>
      <c r="BO174" s="47">
        <f t="shared" ca="1" si="88"/>
        <v>2.6037184093813939</v>
      </c>
      <c r="BP174" s="47">
        <f t="shared" ca="1" si="88"/>
        <v>2.8470805258750933</v>
      </c>
      <c r="BQ174" s="47">
        <f t="shared" ca="1" si="88"/>
        <v>3.4196986718677818</v>
      </c>
      <c r="BR174" s="47">
        <f t="shared" ca="1" si="88"/>
        <v>3.987711658004208</v>
      </c>
      <c r="BS174" s="47">
        <f t="shared" ca="1" si="92"/>
        <v>4.7404066911643454</v>
      </c>
      <c r="BT174" s="47">
        <f t="shared" ca="1" si="92"/>
        <v>5.3542834776570931</v>
      </c>
      <c r="BU174" s="47">
        <f t="shared" ca="1" si="92"/>
        <v>5.2626271167952989</v>
      </c>
      <c r="BV174" s="47">
        <f t="shared" ca="1" si="92"/>
        <v>4.7126632225291889</v>
      </c>
      <c r="BW174" s="47">
        <f t="shared" ca="1" si="92"/>
        <v>3.6691622087854472</v>
      </c>
      <c r="BX174" s="47">
        <f t="shared" ca="1" si="92"/>
        <v>3.4278211676672643</v>
      </c>
      <c r="BY174" s="47">
        <f t="shared" ca="1" si="92"/>
        <v>3.1059497144008765</v>
      </c>
      <c r="BZ174" s="47">
        <f t="shared" ca="1" si="92"/>
        <v>2.5800353084131702</v>
      </c>
      <c r="CA174" s="47">
        <f t="shared" ca="1" si="92"/>
        <v>2.6037184093813939</v>
      </c>
      <c r="CB174" s="47">
        <f t="shared" ca="1" si="92"/>
        <v>2.8470805258750933</v>
      </c>
      <c r="CC174" s="47">
        <f t="shared" ca="1" si="91"/>
        <v>3.4196986718677818</v>
      </c>
      <c r="CD174" s="47">
        <f t="shared" ca="1" si="91"/>
        <v>3.987711658004208</v>
      </c>
      <c r="CE174" s="47">
        <f t="shared" ca="1" si="91"/>
        <v>4.7404066911643454</v>
      </c>
      <c r="CF174" s="47">
        <f t="shared" ca="1" si="91"/>
        <v>5.3542834776570931</v>
      </c>
      <c r="CG174" s="47">
        <f t="shared" ca="1" si="91"/>
        <v>5.2626271167952989</v>
      </c>
      <c r="CH174" s="47">
        <f t="shared" ca="1" si="91"/>
        <v>4.7126632225291889</v>
      </c>
      <c r="CI174" s="47">
        <f t="shared" ca="1" si="91"/>
        <v>3.6691622087854472</v>
      </c>
      <c r="CJ174" s="47">
        <f t="shared" ca="1" si="91"/>
        <v>3.4278211676672643</v>
      </c>
      <c r="CK174" s="47">
        <f t="shared" ca="1" si="91"/>
        <v>3.1059497144008765</v>
      </c>
      <c r="CL174" s="47">
        <f t="shared" ca="1" si="91"/>
        <v>2.5800353084131702</v>
      </c>
      <c r="CM174" s="47">
        <f t="shared" ca="1" si="93"/>
        <v>2.6037184093813939</v>
      </c>
      <c r="CN174" s="47">
        <f t="shared" ca="1" si="93"/>
        <v>2.8470805258750933</v>
      </c>
      <c r="CO174" s="47">
        <f t="shared" ca="1" si="93"/>
        <v>3.4196986718677818</v>
      </c>
      <c r="CP174" s="47">
        <f t="shared" ca="1" si="93"/>
        <v>3.987711658004208</v>
      </c>
      <c r="CQ174" s="47">
        <f t="shared" ca="1" si="93"/>
        <v>4.7404066911643454</v>
      </c>
      <c r="CR174" s="47">
        <f t="shared" ca="1" si="93"/>
        <v>5.3542834776570931</v>
      </c>
      <c r="CS174" s="47">
        <f t="shared" ca="1" si="93"/>
        <v>5.2626271167952989</v>
      </c>
      <c r="CT174" s="47">
        <f t="shared" ca="1" si="93"/>
        <v>4.7126632225291889</v>
      </c>
      <c r="CU174" s="47">
        <f t="shared" ca="1" si="93"/>
        <v>3.6691622087854472</v>
      </c>
      <c r="CV174" s="47">
        <f t="shared" ca="1" si="93"/>
        <v>3.4278211676672643</v>
      </c>
      <c r="CW174" s="47">
        <f t="shared" ca="1" si="87"/>
        <v>3.1059497144008765</v>
      </c>
      <c r="CX174" s="47">
        <f t="shared" ca="1" si="87"/>
        <v>2.5800353084131702</v>
      </c>
      <c r="CY174" s="47">
        <f t="shared" ca="1" si="87"/>
        <v>2.6037184093813939</v>
      </c>
      <c r="CZ174" s="47">
        <f t="shared" ca="1" si="87"/>
        <v>2.8470805258750933</v>
      </c>
      <c r="DA174" s="47">
        <f t="shared" ca="1" si="87"/>
        <v>3.4196986718677818</v>
      </c>
      <c r="DB174" s="47">
        <f t="shared" ca="1" si="87"/>
        <v>3.987711658004208</v>
      </c>
      <c r="DC174" s="47">
        <f t="shared" ca="1" si="87"/>
        <v>4.7404066911643454</v>
      </c>
      <c r="DD174" s="47">
        <f t="shared" ca="1" si="87"/>
        <v>5.3542834776570931</v>
      </c>
    </row>
    <row r="175" spans="1:108" x14ac:dyDescent="0.25">
      <c r="A175" s="40" t="s">
        <v>460</v>
      </c>
      <c r="B175" s="40">
        <v>1630</v>
      </c>
      <c r="C175" s="40" t="s">
        <v>38</v>
      </c>
      <c r="D175" s="40" t="s">
        <v>462</v>
      </c>
      <c r="E175" s="40" t="s">
        <v>130</v>
      </c>
      <c r="F175" s="40">
        <v>4.5</v>
      </c>
      <c r="G175" s="43">
        <v>45014</v>
      </c>
      <c r="I175" s="40" t="s">
        <v>79</v>
      </c>
      <c r="J175" s="40">
        <v>2</v>
      </c>
      <c r="K175" s="40" t="s">
        <v>33</v>
      </c>
      <c r="L175" s="40" t="s">
        <v>232</v>
      </c>
      <c r="M175" s="41"/>
      <c r="N175" s="41">
        <f>VLOOKUP($C175 &amp; $I175 &amp; $K175,FATOR!$A$3:$P$22,COLUMN(E$1),0)</f>
        <v>0.34510552382231963</v>
      </c>
      <c r="O175" s="41">
        <f>VLOOKUP($C175 &amp; $I175 &amp; $K175,FATOR!$A$3:$P$22,COLUMN(F$1),0)</f>
        <v>0.2866705898236856</v>
      </c>
      <c r="P175" s="41">
        <f>VLOOKUP($C175 &amp; $I175 &amp; $K175,FATOR!$A$3:$P$22,COLUMN(G$1),0)</f>
        <v>0.28930204548682154</v>
      </c>
      <c r="Q175" s="41">
        <f>VLOOKUP($C175 &amp; $I175 &amp; $K175,FATOR!$A$3:$P$22,COLUMN(H$1),0)</f>
        <v>0.31634228065278813</v>
      </c>
      <c r="R175" s="41">
        <f>VLOOKUP($C175 &amp; $I175 &amp; $K175,FATOR!$A$3:$P$22,COLUMN(I$1),0)</f>
        <v>0.37996651909642021</v>
      </c>
      <c r="S175" s="41">
        <f>VLOOKUP($C175 &amp; $I175 &amp; $K175,FATOR!$A$3:$P$22,COLUMN(J$1),0)</f>
        <v>0.44307907311157868</v>
      </c>
      <c r="T175" s="41">
        <f>VLOOKUP($C175 &amp; $I175 &amp; $K175,FATOR!$A$3:$P$22,COLUMN(K$1),0)</f>
        <v>0.5267118545738162</v>
      </c>
      <c r="U175" s="41">
        <f>VLOOKUP($C175 &amp; $I175 &amp; $K175,FATOR!$A$3:$P$22,COLUMN(L$1),0)</f>
        <v>0.5949203864063437</v>
      </c>
      <c r="V175" s="41">
        <f>VLOOKUP($C175 &amp; $I175 &amp; $K175,FATOR!$A$3:$P$22,COLUMN(M$1),0)</f>
        <v>0.58473634631058879</v>
      </c>
      <c r="W175" s="41">
        <f>VLOOKUP($C175 &amp; $I175 &amp; $K175,FATOR!$A$3:$P$22,COLUMN(N$1),0)</f>
        <v>0.52362924694768764</v>
      </c>
      <c r="X175" s="41">
        <f>VLOOKUP($C175 &amp; $I175 &amp; $K175,FATOR!$A$3:$P$22,COLUMN(O$1),0)</f>
        <v>0.40768468986504969</v>
      </c>
      <c r="Y175" s="41">
        <f>VLOOKUP($C175 &amp; $I175 &amp; $K175,FATOR!$A$3:$P$22,COLUMN(P$1),0)</f>
        <v>0.38086901862969602</v>
      </c>
      <c r="AA175" s="42">
        <f t="shared" si="69"/>
        <v>1.5529748572004383</v>
      </c>
      <c r="AB175" s="42">
        <f t="shared" si="70"/>
        <v>1.2900176542065851</v>
      </c>
      <c r="AC175" s="42">
        <f t="shared" si="71"/>
        <v>1.3018592046906969</v>
      </c>
      <c r="AD175" s="42">
        <f t="shared" si="72"/>
        <v>1.4235402629375467</v>
      </c>
      <c r="AE175" s="42">
        <f t="shared" si="73"/>
        <v>1.7098493359338909</v>
      </c>
      <c r="AF175" s="42">
        <f t="shared" si="74"/>
        <v>1.993855829002104</v>
      </c>
      <c r="AG175" s="42">
        <f t="shared" si="75"/>
        <v>2.3702033455821727</v>
      </c>
      <c r="AH175" s="42">
        <f t="shared" si="76"/>
        <v>2.6771417388285466</v>
      </c>
      <c r="AI175" s="42">
        <f t="shared" si="77"/>
        <v>2.6313135583976495</v>
      </c>
      <c r="AJ175" s="42">
        <f t="shared" si="78"/>
        <v>2.3563316112645945</v>
      </c>
      <c r="AK175" s="42">
        <f t="shared" si="79"/>
        <v>1.8345811043927236</v>
      </c>
      <c r="AL175" s="42">
        <f t="shared" si="80"/>
        <v>1.7139105838336322</v>
      </c>
      <c r="AN175" s="43">
        <f t="shared" si="81"/>
        <v>45045</v>
      </c>
      <c r="AO175" s="47">
        <f t="shared" ca="1" si="90"/>
        <v>1.5529748572004383</v>
      </c>
      <c r="AP175" s="47">
        <f t="shared" ca="1" si="90"/>
        <v>1.2900176542065851</v>
      </c>
      <c r="AQ175" s="47">
        <f t="shared" ca="1" si="90"/>
        <v>1.3018592046906969</v>
      </c>
      <c r="AR175" s="47">
        <f t="shared" ca="1" si="90"/>
        <v>1.4235402629375467</v>
      </c>
      <c r="AS175" s="47">
        <f t="shared" ca="1" si="90"/>
        <v>1.7098493359338909</v>
      </c>
      <c r="AT175" s="47">
        <f t="shared" ca="1" si="90"/>
        <v>1.993855829002104</v>
      </c>
      <c r="AU175" s="47">
        <f t="shared" ca="1" si="90"/>
        <v>2.3702033455821727</v>
      </c>
      <c r="AV175" s="47">
        <f t="shared" ca="1" si="90"/>
        <v>2.6771417388285466</v>
      </c>
      <c r="AW175" s="47">
        <f t="shared" ca="1" si="90"/>
        <v>2.6313135583976495</v>
      </c>
      <c r="AX175" s="47">
        <f t="shared" ca="1" si="90"/>
        <v>2.3563316112645945</v>
      </c>
      <c r="AY175" s="47">
        <f t="shared" ca="1" si="89"/>
        <v>1.8345811043927236</v>
      </c>
      <c r="AZ175" s="47">
        <f t="shared" ca="1" si="89"/>
        <v>1.7139105838336322</v>
      </c>
      <c r="BA175" s="47">
        <f t="shared" ca="1" si="89"/>
        <v>1.5529748572004383</v>
      </c>
      <c r="BB175" s="47">
        <f t="shared" ca="1" si="89"/>
        <v>1.2900176542065851</v>
      </c>
      <c r="BC175" s="47">
        <f t="shared" ca="1" si="89"/>
        <v>1.3018592046906969</v>
      </c>
      <c r="BD175" s="47">
        <f t="shared" ca="1" si="89"/>
        <v>1.4235402629375467</v>
      </c>
      <c r="BE175" s="47">
        <f t="shared" ca="1" si="89"/>
        <v>1.7098493359338909</v>
      </c>
      <c r="BF175" s="47">
        <f t="shared" ca="1" si="89"/>
        <v>1.993855829002104</v>
      </c>
      <c r="BG175" s="47">
        <f t="shared" ca="1" si="89"/>
        <v>2.3702033455821727</v>
      </c>
      <c r="BH175" s="47">
        <f t="shared" ca="1" si="89"/>
        <v>2.6771417388285466</v>
      </c>
      <c r="BI175" s="47">
        <f t="shared" ca="1" si="88"/>
        <v>2.6313135583976495</v>
      </c>
      <c r="BJ175" s="47">
        <f t="shared" ca="1" si="88"/>
        <v>2.3563316112645945</v>
      </c>
      <c r="BK175" s="47">
        <f t="shared" ca="1" si="88"/>
        <v>1.8345811043927236</v>
      </c>
      <c r="BL175" s="47">
        <f t="shared" ca="1" si="88"/>
        <v>1.7139105838336322</v>
      </c>
      <c r="BM175" s="47">
        <f t="shared" ca="1" si="88"/>
        <v>1.5529748572004383</v>
      </c>
      <c r="BN175" s="47">
        <f t="shared" ca="1" si="88"/>
        <v>1.2900176542065851</v>
      </c>
      <c r="BO175" s="47">
        <f t="shared" ref="BI175:BR201" ca="1" si="94">IF($AN175&lt;=BO$1,HLOOKUP(MONTH(BO$1),$AA:$AL,ROW($AO175),0),"")</f>
        <v>1.3018592046906969</v>
      </c>
      <c r="BP175" s="47">
        <f t="shared" ca="1" si="94"/>
        <v>1.4235402629375467</v>
      </c>
      <c r="BQ175" s="47">
        <f t="shared" ca="1" si="94"/>
        <v>1.7098493359338909</v>
      </c>
      <c r="BR175" s="47">
        <f t="shared" ca="1" si="94"/>
        <v>1.993855829002104</v>
      </c>
      <c r="BS175" s="47">
        <f t="shared" ca="1" si="92"/>
        <v>2.3702033455821727</v>
      </c>
      <c r="BT175" s="47">
        <f t="shared" ca="1" si="92"/>
        <v>2.6771417388285466</v>
      </c>
      <c r="BU175" s="47">
        <f t="shared" ca="1" si="92"/>
        <v>2.6313135583976495</v>
      </c>
      <c r="BV175" s="47">
        <f t="shared" ca="1" si="92"/>
        <v>2.3563316112645945</v>
      </c>
      <c r="BW175" s="47">
        <f t="shared" ca="1" si="92"/>
        <v>1.8345811043927236</v>
      </c>
      <c r="BX175" s="47">
        <f t="shared" ca="1" si="92"/>
        <v>1.7139105838336322</v>
      </c>
      <c r="BY175" s="47">
        <f t="shared" ca="1" si="92"/>
        <v>1.5529748572004383</v>
      </c>
      <c r="BZ175" s="47">
        <f t="shared" ca="1" si="92"/>
        <v>1.2900176542065851</v>
      </c>
      <c r="CA175" s="47">
        <f t="shared" ca="1" si="92"/>
        <v>1.3018592046906969</v>
      </c>
      <c r="CB175" s="47">
        <f t="shared" ca="1" si="92"/>
        <v>1.4235402629375467</v>
      </c>
      <c r="CC175" s="47">
        <f t="shared" ca="1" si="91"/>
        <v>1.7098493359338909</v>
      </c>
      <c r="CD175" s="47">
        <f t="shared" ca="1" si="91"/>
        <v>1.993855829002104</v>
      </c>
      <c r="CE175" s="47">
        <f t="shared" ca="1" si="91"/>
        <v>2.3702033455821727</v>
      </c>
      <c r="CF175" s="47">
        <f t="shared" ca="1" si="91"/>
        <v>2.6771417388285466</v>
      </c>
      <c r="CG175" s="47">
        <f t="shared" ca="1" si="91"/>
        <v>2.6313135583976495</v>
      </c>
      <c r="CH175" s="47">
        <f t="shared" ca="1" si="91"/>
        <v>2.3563316112645945</v>
      </c>
      <c r="CI175" s="47">
        <f t="shared" ca="1" si="91"/>
        <v>1.8345811043927236</v>
      </c>
      <c r="CJ175" s="47">
        <f t="shared" ca="1" si="91"/>
        <v>1.7139105838336322</v>
      </c>
      <c r="CK175" s="47">
        <f t="shared" ca="1" si="91"/>
        <v>1.5529748572004383</v>
      </c>
      <c r="CL175" s="47">
        <f t="shared" ca="1" si="91"/>
        <v>1.2900176542065851</v>
      </c>
      <c r="CM175" s="47">
        <f t="shared" ca="1" si="93"/>
        <v>1.3018592046906969</v>
      </c>
      <c r="CN175" s="47">
        <f t="shared" ca="1" si="93"/>
        <v>1.4235402629375467</v>
      </c>
      <c r="CO175" s="47">
        <f t="shared" ca="1" si="93"/>
        <v>1.7098493359338909</v>
      </c>
      <c r="CP175" s="47">
        <f t="shared" ca="1" si="93"/>
        <v>1.993855829002104</v>
      </c>
      <c r="CQ175" s="47">
        <f t="shared" ca="1" si="93"/>
        <v>2.3702033455821727</v>
      </c>
      <c r="CR175" s="47">
        <f t="shared" ca="1" si="93"/>
        <v>2.6771417388285466</v>
      </c>
      <c r="CS175" s="47">
        <f t="shared" ca="1" si="93"/>
        <v>2.6313135583976495</v>
      </c>
      <c r="CT175" s="47">
        <f t="shared" ca="1" si="93"/>
        <v>2.3563316112645945</v>
      </c>
      <c r="CU175" s="47">
        <f t="shared" ca="1" si="93"/>
        <v>1.8345811043927236</v>
      </c>
      <c r="CV175" s="47">
        <f t="shared" ca="1" si="93"/>
        <v>1.7139105838336322</v>
      </c>
      <c r="CW175" s="47">
        <f t="shared" ca="1" si="87"/>
        <v>1.5529748572004383</v>
      </c>
      <c r="CX175" s="47">
        <f t="shared" ca="1" si="87"/>
        <v>1.2900176542065851</v>
      </c>
      <c r="CY175" s="47">
        <f t="shared" ca="1" si="87"/>
        <v>1.3018592046906969</v>
      </c>
      <c r="CZ175" s="47">
        <f t="shared" ca="1" si="87"/>
        <v>1.4235402629375467</v>
      </c>
      <c r="DA175" s="47">
        <f t="shared" ca="1" si="87"/>
        <v>1.7098493359338909</v>
      </c>
      <c r="DB175" s="47">
        <f t="shared" ca="1" si="87"/>
        <v>1.993855829002104</v>
      </c>
      <c r="DC175" s="47">
        <f t="shared" ca="1" si="87"/>
        <v>2.3702033455821727</v>
      </c>
      <c r="DD175" s="47">
        <f t="shared" ca="1" si="87"/>
        <v>2.6771417388285466</v>
      </c>
    </row>
    <row r="176" spans="1:108" x14ac:dyDescent="0.25">
      <c r="A176" s="40" t="s">
        <v>460</v>
      </c>
      <c r="B176" s="40">
        <v>1630</v>
      </c>
      <c r="C176" s="40" t="s">
        <v>38</v>
      </c>
      <c r="D176" s="40" t="s">
        <v>462</v>
      </c>
      <c r="E176" s="40" t="s">
        <v>160</v>
      </c>
      <c r="F176" s="40">
        <v>4.5</v>
      </c>
      <c r="G176" s="43">
        <v>44946</v>
      </c>
      <c r="I176" s="40" t="s">
        <v>79</v>
      </c>
      <c r="J176" s="40">
        <v>2</v>
      </c>
      <c r="K176" s="40" t="s">
        <v>33</v>
      </c>
      <c r="L176" s="40" t="s">
        <v>232</v>
      </c>
      <c r="M176" s="41"/>
      <c r="N176" s="41">
        <f>VLOOKUP($C176 &amp; $I176 &amp; $K176,FATOR!$A$3:$P$22,COLUMN(E$1),0)</f>
        <v>0.34510552382231963</v>
      </c>
      <c r="O176" s="41">
        <f>VLOOKUP($C176 &amp; $I176 &amp; $K176,FATOR!$A$3:$P$22,COLUMN(F$1),0)</f>
        <v>0.2866705898236856</v>
      </c>
      <c r="P176" s="41">
        <f>VLOOKUP($C176 &amp; $I176 &amp; $K176,FATOR!$A$3:$P$22,COLUMN(G$1),0)</f>
        <v>0.28930204548682154</v>
      </c>
      <c r="Q176" s="41">
        <f>VLOOKUP($C176 &amp; $I176 &amp; $K176,FATOR!$A$3:$P$22,COLUMN(H$1),0)</f>
        <v>0.31634228065278813</v>
      </c>
      <c r="R176" s="41">
        <f>VLOOKUP($C176 &amp; $I176 &amp; $K176,FATOR!$A$3:$P$22,COLUMN(I$1),0)</f>
        <v>0.37996651909642021</v>
      </c>
      <c r="S176" s="41">
        <f>VLOOKUP($C176 &amp; $I176 &amp; $K176,FATOR!$A$3:$P$22,COLUMN(J$1),0)</f>
        <v>0.44307907311157868</v>
      </c>
      <c r="T176" s="41">
        <f>VLOOKUP($C176 &amp; $I176 &amp; $K176,FATOR!$A$3:$P$22,COLUMN(K$1),0)</f>
        <v>0.5267118545738162</v>
      </c>
      <c r="U176" s="41">
        <f>VLOOKUP($C176 &amp; $I176 &amp; $K176,FATOR!$A$3:$P$22,COLUMN(L$1),0)</f>
        <v>0.5949203864063437</v>
      </c>
      <c r="V176" s="41">
        <f>VLOOKUP($C176 &amp; $I176 &amp; $K176,FATOR!$A$3:$P$22,COLUMN(M$1),0)</f>
        <v>0.58473634631058879</v>
      </c>
      <c r="W176" s="41">
        <f>VLOOKUP($C176 &amp; $I176 &amp; $K176,FATOR!$A$3:$P$22,COLUMN(N$1),0)</f>
        <v>0.52362924694768764</v>
      </c>
      <c r="X176" s="41">
        <f>VLOOKUP($C176 &amp; $I176 &amp; $K176,FATOR!$A$3:$P$22,COLUMN(O$1),0)</f>
        <v>0.40768468986504969</v>
      </c>
      <c r="Y176" s="41">
        <f>VLOOKUP($C176 &amp; $I176 &amp; $K176,FATOR!$A$3:$P$22,COLUMN(P$1),0)</f>
        <v>0.38086901862969602</v>
      </c>
      <c r="AA176" s="42">
        <f t="shared" si="69"/>
        <v>1.5529748572004383</v>
      </c>
      <c r="AB176" s="42">
        <f t="shared" si="70"/>
        <v>1.2900176542065851</v>
      </c>
      <c r="AC176" s="42">
        <f t="shared" si="71"/>
        <v>1.3018592046906969</v>
      </c>
      <c r="AD176" s="42">
        <f t="shared" si="72"/>
        <v>1.4235402629375467</v>
      </c>
      <c r="AE176" s="42">
        <f t="shared" si="73"/>
        <v>1.7098493359338909</v>
      </c>
      <c r="AF176" s="42">
        <f t="shared" si="74"/>
        <v>1.993855829002104</v>
      </c>
      <c r="AG176" s="42">
        <f t="shared" si="75"/>
        <v>2.3702033455821727</v>
      </c>
      <c r="AH176" s="42">
        <f t="shared" si="76"/>
        <v>2.6771417388285466</v>
      </c>
      <c r="AI176" s="42">
        <f t="shared" si="77"/>
        <v>2.6313135583976495</v>
      </c>
      <c r="AJ176" s="42">
        <f t="shared" si="78"/>
        <v>2.3563316112645945</v>
      </c>
      <c r="AK176" s="42">
        <f t="shared" si="79"/>
        <v>1.8345811043927236</v>
      </c>
      <c r="AL176" s="42">
        <f t="shared" si="80"/>
        <v>1.7139105838336322</v>
      </c>
      <c r="AN176" s="43">
        <f t="shared" si="81"/>
        <v>44977</v>
      </c>
      <c r="AO176" s="47">
        <f t="shared" ca="1" si="90"/>
        <v>1.5529748572004383</v>
      </c>
      <c r="AP176" s="47">
        <f t="shared" ca="1" si="90"/>
        <v>1.2900176542065851</v>
      </c>
      <c r="AQ176" s="47">
        <f t="shared" ca="1" si="90"/>
        <v>1.3018592046906969</v>
      </c>
      <c r="AR176" s="47">
        <f t="shared" ca="1" si="90"/>
        <v>1.4235402629375467</v>
      </c>
      <c r="AS176" s="47">
        <f t="shared" ca="1" si="90"/>
        <v>1.7098493359338909</v>
      </c>
      <c r="AT176" s="47">
        <f t="shared" ca="1" si="90"/>
        <v>1.993855829002104</v>
      </c>
      <c r="AU176" s="47">
        <f t="shared" ca="1" si="90"/>
        <v>2.3702033455821727</v>
      </c>
      <c r="AV176" s="47">
        <f t="shared" ca="1" si="90"/>
        <v>2.6771417388285466</v>
      </c>
      <c r="AW176" s="47">
        <f t="shared" ca="1" si="90"/>
        <v>2.6313135583976495</v>
      </c>
      <c r="AX176" s="47">
        <f t="shared" ca="1" si="90"/>
        <v>2.3563316112645945</v>
      </c>
      <c r="AY176" s="47">
        <f t="shared" ca="1" si="89"/>
        <v>1.8345811043927236</v>
      </c>
      <c r="AZ176" s="47">
        <f t="shared" ca="1" si="89"/>
        <v>1.7139105838336322</v>
      </c>
      <c r="BA176" s="47">
        <f t="shared" ca="1" si="89"/>
        <v>1.5529748572004383</v>
      </c>
      <c r="BB176" s="47">
        <f t="shared" ca="1" si="89"/>
        <v>1.2900176542065851</v>
      </c>
      <c r="BC176" s="47">
        <f t="shared" ca="1" si="89"/>
        <v>1.3018592046906969</v>
      </c>
      <c r="BD176" s="47">
        <f t="shared" ca="1" si="89"/>
        <v>1.4235402629375467</v>
      </c>
      <c r="BE176" s="47">
        <f t="shared" ca="1" si="89"/>
        <v>1.7098493359338909</v>
      </c>
      <c r="BF176" s="47">
        <f t="shared" ca="1" si="89"/>
        <v>1.993855829002104</v>
      </c>
      <c r="BG176" s="47">
        <f t="shared" ca="1" si="89"/>
        <v>2.3702033455821727</v>
      </c>
      <c r="BH176" s="47">
        <f t="shared" ca="1" si="89"/>
        <v>2.6771417388285466</v>
      </c>
      <c r="BI176" s="47">
        <f t="shared" ca="1" si="94"/>
        <v>2.6313135583976495</v>
      </c>
      <c r="BJ176" s="47">
        <f t="shared" ca="1" si="94"/>
        <v>2.3563316112645945</v>
      </c>
      <c r="BK176" s="47">
        <f t="shared" ca="1" si="94"/>
        <v>1.8345811043927236</v>
      </c>
      <c r="BL176" s="47">
        <f t="shared" ca="1" si="94"/>
        <v>1.7139105838336322</v>
      </c>
      <c r="BM176" s="47">
        <f t="shared" ca="1" si="94"/>
        <v>1.5529748572004383</v>
      </c>
      <c r="BN176" s="47">
        <f t="shared" ca="1" si="94"/>
        <v>1.2900176542065851</v>
      </c>
      <c r="BO176" s="47">
        <f t="shared" ca="1" si="94"/>
        <v>1.3018592046906969</v>
      </c>
      <c r="BP176" s="47">
        <f t="shared" ca="1" si="94"/>
        <v>1.4235402629375467</v>
      </c>
      <c r="BQ176" s="47">
        <f t="shared" ca="1" si="94"/>
        <v>1.7098493359338909</v>
      </c>
      <c r="BR176" s="47">
        <f t="shared" ca="1" si="94"/>
        <v>1.993855829002104</v>
      </c>
      <c r="BS176" s="47">
        <f t="shared" ca="1" si="92"/>
        <v>2.3702033455821727</v>
      </c>
      <c r="BT176" s="47">
        <f t="shared" ca="1" si="92"/>
        <v>2.6771417388285466</v>
      </c>
      <c r="BU176" s="47">
        <f t="shared" ca="1" si="92"/>
        <v>2.6313135583976495</v>
      </c>
      <c r="BV176" s="47">
        <f t="shared" ca="1" si="92"/>
        <v>2.3563316112645945</v>
      </c>
      <c r="BW176" s="47">
        <f t="shared" ca="1" si="92"/>
        <v>1.8345811043927236</v>
      </c>
      <c r="BX176" s="47">
        <f t="shared" ca="1" si="92"/>
        <v>1.7139105838336322</v>
      </c>
      <c r="BY176" s="47">
        <f t="shared" ca="1" si="92"/>
        <v>1.5529748572004383</v>
      </c>
      <c r="BZ176" s="47">
        <f t="shared" ca="1" si="92"/>
        <v>1.2900176542065851</v>
      </c>
      <c r="CA176" s="47">
        <f t="shared" ca="1" si="92"/>
        <v>1.3018592046906969</v>
      </c>
      <c r="CB176" s="47">
        <f t="shared" ca="1" si="92"/>
        <v>1.4235402629375467</v>
      </c>
      <c r="CC176" s="47">
        <f t="shared" ca="1" si="91"/>
        <v>1.7098493359338909</v>
      </c>
      <c r="CD176" s="47">
        <f t="shared" ca="1" si="91"/>
        <v>1.993855829002104</v>
      </c>
      <c r="CE176" s="47">
        <f t="shared" ca="1" si="91"/>
        <v>2.3702033455821727</v>
      </c>
      <c r="CF176" s="47">
        <f t="shared" ca="1" si="91"/>
        <v>2.6771417388285466</v>
      </c>
      <c r="CG176" s="47">
        <f t="shared" ca="1" si="91"/>
        <v>2.6313135583976495</v>
      </c>
      <c r="CH176" s="47">
        <f t="shared" ca="1" si="91"/>
        <v>2.3563316112645945</v>
      </c>
      <c r="CI176" s="47">
        <f t="shared" ca="1" si="91"/>
        <v>1.8345811043927236</v>
      </c>
      <c r="CJ176" s="47">
        <f t="shared" ca="1" si="91"/>
        <v>1.7139105838336322</v>
      </c>
      <c r="CK176" s="47">
        <f t="shared" ca="1" si="91"/>
        <v>1.5529748572004383</v>
      </c>
      <c r="CL176" s="47">
        <f t="shared" ca="1" si="91"/>
        <v>1.2900176542065851</v>
      </c>
      <c r="CM176" s="47">
        <f t="shared" ca="1" si="93"/>
        <v>1.3018592046906969</v>
      </c>
      <c r="CN176" s="47">
        <f t="shared" ca="1" si="93"/>
        <v>1.4235402629375467</v>
      </c>
      <c r="CO176" s="47">
        <f t="shared" ca="1" si="93"/>
        <v>1.7098493359338909</v>
      </c>
      <c r="CP176" s="47">
        <f t="shared" ca="1" si="93"/>
        <v>1.993855829002104</v>
      </c>
      <c r="CQ176" s="47">
        <f t="shared" ca="1" si="93"/>
        <v>2.3702033455821727</v>
      </c>
      <c r="CR176" s="47">
        <f t="shared" ca="1" si="93"/>
        <v>2.6771417388285466</v>
      </c>
      <c r="CS176" s="47">
        <f t="shared" ca="1" si="93"/>
        <v>2.6313135583976495</v>
      </c>
      <c r="CT176" s="47">
        <f t="shared" ca="1" si="93"/>
        <v>2.3563316112645945</v>
      </c>
      <c r="CU176" s="47">
        <f t="shared" ca="1" si="93"/>
        <v>1.8345811043927236</v>
      </c>
      <c r="CV176" s="47">
        <f t="shared" ca="1" si="93"/>
        <v>1.7139105838336322</v>
      </c>
      <c r="CW176" s="47">
        <f t="shared" ca="1" si="87"/>
        <v>1.5529748572004383</v>
      </c>
      <c r="CX176" s="47">
        <f t="shared" ca="1" si="87"/>
        <v>1.2900176542065851</v>
      </c>
      <c r="CY176" s="47">
        <f t="shared" ca="1" si="87"/>
        <v>1.3018592046906969</v>
      </c>
      <c r="CZ176" s="47">
        <f t="shared" ca="1" si="87"/>
        <v>1.4235402629375467</v>
      </c>
      <c r="DA176" s="47">
        <f t="shared" ca="1" si="87"/>
        <v>1.7098493359338909</v>
      </c>
      <c r="DB176" s="47">
        <f t="shared" ca="1" si="87"/>
        <v>1.993855829002104</v>
      </c>
      <c r="DC176" s="47">
        <f t="shared" ca="1" si="87"/>
        <v>2.3702033455821727</v>
      </c>
      <c r="DD176" s="47">
        <f t="shared" ca="1" si="87"/>
        <v>2.6771417388285466</v>
      </c>
    </row>
    <row r="177" spans="1:108" x14ac:dyDescent="0.25">
      <c r="A177" s="40" t="s">
        <v>460</v>
      </c>
      <c r="B177" s="40">
        <v>1630</v>
      </c>
      <c r="C177" s="40" t="s">
        <v>38</v>
      </c>
      <c r="D177" s="40" t="s">
        <v>462</v>
      </c>
      <c r="E177" s="40" t="s">
        <v>136</v>
      </c>
      <c r="F177" s="40">
        <v>4.5</v>
      </c>
      <c r="G177" s="43">
        <v>44937</v>
      </c>
      <c r="I177" s="40" t="s">
        <v>79</v>
      </c>
      <c r="J177" s="40">
        <v>2</v>
      </c>
      <c r="K177" s="40" t="s">
        <v>33</v>
      </c>
      <c r="L177" s="40" t="s">
        <v>232</v>
      </c>
      <c r="M177" s="41"/>
      <c r="N177" s="41">
        <f>VLOOKUP($C177 &amp; $I177 &amp; $K177,FATOR!$A$3:$P$22,COLUMN(E$1),0)</f>
        <v>0.34510552382231963</v>
      </c>
      <c r="O177" s="41">
        <f>VLOOKUP($C177 &amp; $I177 &amp; $K177,FATOR!$A$3:$P$22,COLUMN(F$1),0)</f>
        <v>0.2866705898236856</v>
      </c>
      <c r="P177" s="41">
        <f>VLOOKUP($C177 &amp; $I177 &amp; $K177,FATOR!$A$3:$P$22,COLUMN(G$1),0)</f>
        <v>0.28930204548682154</v>
      </c>
      <c r="Q177" s="41">
        <f>VLOOKUP($C177 &amp; $I177 &amp; $K177,FATOR!$A$3:$P$22,COLUMN(H$1),0)</f>
        <v>0.31634228065278813</v>
      </c>
      <c r="R177" s="41">
        <f>VLOOKUP($C177 &amp; $I177 &amp; $K177,FATOR!$A$3:$P$22,COLUMN(I$1),0)</f>
        <v>0.37996651909642021</v>
      </c>
      <c r="S177" s="41">
        <f>VLOOKUP($C177 &amp; $I177 &amp; $K177,FATOR!$A$3:$P$22,COLUMN(J$1),0)</f>
        <v>0.44307907311157868</v>
      </c>
      <c r="T177" s="41">
        <f>VLOOKUP($C177 &amp; $I177 &amp; $K177,FATOR!$A$3:$P$22,COLUMN(K$1),0)</f>
        <v>0.5267118545738162</v>
      </c>
      <c r="U177" s="41">
        <f>VLOOKUP($C177 &amp; $I177 &amp; $K177,FATOR!$A$3:$P$22,COLUMN(L$1),0)</f>
        <v>0.5949203864063437</v>
      </c>
      <c r="V177" s="41">
        <f>VLOOKUP($C177 &amp; $I177 &amp; $K177,FATOR!$A$3:$P$22,COLUMN(M$1),0)</f>
        <v>0.58473634631058879</v>
      </c>
      <c r="W177" s="41">
        <f>VLOOKUP($C177 &amp; $I177 &amp; $K177,FATOR!$A$3:$P$22,COLUMN(N$1),0)</f>
        <v>0.52362924694768764</v>
      </c>
      <c r="X177" s="41">
        <f>VLOOKUP($C177 &amp; $I177 &amp; $K177,FATOR!$A$3:$P$22,COLUMN(O$1),0)</f>
        <v>0.40768468986504969</v>
      </c>
      <c r="Y177" s="41">
        <f>VLOOKUP($C177 &amp; $I177 &amp; $K177,FATOR!$A$3:$P$22,COLUMN(P$1),0)</f>
        <v>0.38086901862969602</v>
      </c>
      <c r="AA177" s="42">
        <f t="shared" si="69"/>
        <v>1.5529748572004383</v>
      </c>
      <c r="AB177" s="42">
        <f t="shared" si="70"/>
        <v>1.2900176542065851</v>
      </c>
      <c r="AC177" s="42">
        <f t="shared" si="71"/>
        <v>1.3018592046906969</v>
      </c>
      <c r="AD177" s="42">
        <f t="shared" si="72"/>
        <v>1.4235402629375467</v>
      </c>
      <c r="AE177" s="42">
        <f t="shared" si="73"/>
        <v>1.7098493359338909</v>
      </c>
      <c r="AF177" s="42">
        <f t="shared" si="74"/>
        <v>1.993855829002104</v>
      </c>
      <c r="AG177" s="42">
        <f t="shared" si="75"/>
        <v>2.3702033455821727</v>
      </c>
      <c r="AH177" s="42">
        <f t="shared" si="76"/>
        <v>2.6771417388285466</v>
      </c>
      <c r="AI177" s="42">
        <f t="shared" si="77"/>
        <v>2.6313135583976495</v>
      </c>
      <c r="AJ177" s="42">
        <f t="shared" si="78"/>
        <v>2.3563316112645945</v>
      </c>
      <c r="AK177" s="42">
        <f t="shared" si="79"/>
        <v>1.8345811043927236</v>
      </c>
      <c r="AL177" s="42">
        <f t="shared" si="80"/>
        <v>1.7139105838336322</v>
      </c>
      <c r="AN177" s="43">
        <f t="shared" si="81"/>
        <v>44968</v>
      </c>
      <c r="AO177" s="47">
        <f t="shared" ca="1" si="90"/>
        <v>1.5529748572004383</v>
      </c>
      <c r="AP177" s="47">
        <f t="shared" ca="1" si="90"/>
        <v>1.2900176542065851</v>
      </c>
      <c r="AQ177" s="47">
        <f t="shared" ca="1" si="90"/>
        <v>1.3018592046906969</v>
      </c>
      <c r="AR177" s="47">
        <f t="shared" ca="1" si="90"/>
        <v>1.4235402629375467</v>
      </c>
      <c r="AS177" s="47">
        <f t="shared" ca="1" si="90"/>
        <v>1.7098493359338909</v>
      </c>
      <c r="AT177" s="47">
        <f t="shared" ca="1" si="90"/>
        <v>1.993855829002104</v>
      </c>
      <c r="AU177" s="47">
        <f t="shared" ca="1" si="90"/>
        <v>2.3702033455821727</v>
      </c>
      <c r="AV177" s="47">
        <f t="shared" ca="1" si="90"/>
        <v>2.6771417388285466</v>
      </c>
      <c r="AW177" s="47">
        <f t="shared" ca="1" si="90"/>
        <v>2.6313135583976495</v>
      </c>
      <c r="AX177" s="47">
        <f t="shared" ca="1" si="90"/>
        <v>2.3563316112645945</v>
      </c>
      <c r="AY177" s="47">
        <f t="shared" ca="1" si="89"/>
        <v>1.8345811043927236</v>
      </c>
      <c r="AZ177" s="47">
        <f t="shared" ca="1" si="89"/>
        <v>1.7139105838336322</v>
      </c>
      <c r="BA177" s="47">
        <f t="shared" ca="1" si="89"/>
        <v>1.5529748572004383</v>
      </c>
      <c r="BB177" s="47">
        <f t="shared" ca="1" si="89"/>
        <v>1.2900176542065851</v>
      </c>
      <c r="BC177" s="47">
        <f t="shared" ca="1" si="89"/>
        <v>1.3018592046906969</v>
      </c>
      <c r="BD177" s="47">
        <f t="shared" ca="1" si="89"/>
        <v>1.4235402629375467</v>
      </c>
      <c r="BE177" s="47">
        <f t="shared" ca="1" si="89"/>
        <v>1.7098493359338909</v>
      </c>
      <c r="BF177" s="47">
        <f t="shared" ca="1" si="89"/>
        <v>1.993855829002104</v>
      </c>
      <c r="BG177" s="47">
        <f t="shared" ca="1" si="89"/>
        <v>2.3702033455821727</v>
      </c>
      <c r="BH177" s="47">
        <f t="shared" ca="1" si="89"/>
        <v>2.6771417388285466</v>
      </c>
      <c r="BI177" s="47">
        <f t="shared" ca="1" si="94"/>
        <v>2.6313135583976495</v>
      </c>
      <c r="BJ177" s="47">
        <f t="shared" ca="1" si="94"/>
        <v>2.3563316112645945</v>
      </c>
      <c r="BK177" s="47">
        <f t="shared" ca="1" si="94"/>
        <v>1.8345811043927236</v>
      </c>
      <c r="BL177" s="47">
        <f t="shared" ca="1" si="94"/>
        <v>1.7139105838336322</v>
      </c>
      <c r="BM177" s="47">
        <f t="shared" ca="1" si="94"/>
        <v>1.5529748572004383</v>
      </c>
      <c r="BN177" s="47">
        <f t="shared" ca="1" si="94"/>
        <v>1.2900176542065851</v>
      </c>
      <c r="BO177" s="47">
        <f t="shared" ca="1" si="94"/>
        <v>1.3018592046906969</v>
      </c>
      <c r="BP177" s="47">
        <f t="shared" ca="1" si="94"/>
        <v>1.4235402629375467</v>
      </c>
      <c r="BQ177" s="47">
        <f t="shared" ca="1" si="94"/>
        <v>1.7098493359338909</v>
      </c>
      <c r="BR177" s="47">
        <f t="shared" ca="1" si="94"/>
        <v>1.993855829002104</v>
      </c>
      <c r="BS177" s="47">
        <f t="shared" ca="1" si="92"/>
        <v>2.3702033455821727</v>
      </c>
      <c r="BT177" s="47">
        <f t="shared" ca="1" si="92"/>
        <v>2.6771417388285466</v>
      </c>
      <c r="BU177" s="47">
        <f t="shared" ca="1" si="92"/>
        <v>2.6313135583976495</v>
      </c>
      <c r="BV177" s="47">
        <f t="shared" ca="1" si="92"/>
        <v>2.3563316112645945</v>
      </c>
      <c r="BW177" s="47">
        <f t="shared" ca="1" si="92"/>
        <v>1.8345811043927236</v>
      </c>
      <c r="BX177" s="47">
        <f t="shared" ca="1" si="92"/>
        <v>1.7139105838336322</v>
      </c>
      <c r="BY177" s="47">
        <f t="shared" ca="1" si="92"/>
        <v>1.5529748572004383</v>
      </c>
      <c r="BZ177" s="47">
        <f t="shared" ca="1" si="92"/>
        <v>1.2900176542065851</v>
      </c>
      <c r="CA177" s="47">
        <f t="shared" ca="1" si="92"/>
        <v>1.3018592046906969</v>
      </c>
      <c r="CB177" s="47">
        <f t="shared" ca="1" si="92"/>
        <v>1.4235402629375467</v>
      </c>
      <c r="CC177" s="47">
        <f t="shared" ca="1" si="91"/>
        <v>1.7098493359338909</v>
      </c>
      <c r="CD177" s="47">
        <f t="shared" ca="1" si="91"/>
        <v>1.993855829002104</v>
      </c>
      <c r="CE177" s="47">
        <f t="shared" ca="1" si="91"/>
        <v>2.3702033455821727</v>
      </c>
      <c r="CF177" s="47">
        <f t="shared" ca="1" si="91"/>
        <v>2.6771417388285466</v>
      </c>
      <c r="CG177" s="47">
        <f t="shared" ca="1" si="91"/>
        <v>2.6313135583976495</v>
      </c>
      <c r="CH177" s="47">
        <f t="shared" ca="1" si="91"/>
        <v>2.3563316112645945</v>
      </c>
      <c r="CI177" s="47">
        <f t="shared" ca="1" si="91"/>
        <v>1.8345811043927236</v>
      </c>
      <c r="CJ177" s="47">
        <f t="shared" ca="1" si="91"/>
        <v>1.7139105838336322</v>
      </c>
      <c r="CK177" s="47">
        <f t="shared" ca="1" si="91"/>
        <v>1.5529748572004383</v>
      </c>
      <c r="CL177" s="47">
        <f t="shared" ca="1" si="91"/>
        <v>1.2900176542065851</v>
      </c>
      <c r="CM177" s="47">
        <f t="shared" ca="1" si="93"/>
        <v>1.3018592046906969</v>
      </c>
      <c r="CN177" s="47">
        <f t="shared" ca="1" si="93"/>
        <v>1.4235402629375467</v>
      </c>
      <c r="CO177" s="47">
        <f t="shared" ca="1" si="93"/>
        <v>1.7098493359338909</v>
      </c>
      <c r="CP177" s="47">
        <f t="shared" ca="1" si="93"/>
        <v>1.993855829002104</v>
      </c>
      <c r="CQ177" s="47">
        <f t="shared" ca="1" si="93"/>
        <v>2.3702033455821727</v>
      </c>
      <c r="CR177" s="47">
        <f t="shared" ca="1" si="93"/>
        <v>2.6771417388285466</v>
      </c>
      <c r="CS177" s="47">
        <f t="shared" ca="1" si="93"/>
        <v>2.6313135583976495</v>
      </c>
      <c r="CT177" s="47">
        <f t="shared" ca="1" si="93"/>
        <v>2.3563316112645945</v>
      </c>
      <c r="CU177" s="47">
        <f t="shared" ca="1" si="93"/>
        <v>1.8345811043927236</v>
      </c>
      <c r="CV177" s="47">
        <f t="shared" ca="1" si="93"/>
        <v>1.7139105838336322</v>
      </c>
      <c r="CW177" s="47">
        <f t="shared" ca="1" si="87"/>
        <v>1.5529748572004383</v>
      </c>
      <c r="CX177" s="47">
        <f t="shared" ca="1" si="87"/>
        <v>1.2900176542065851</v>
      </c>
      <c r="CY177" s="47">
        <f t="shared" ca="1" si="87"/>
        <v>1.3018592046906969</v>
      </c>
      <c r="CZ177" s="47">
        <f t="shared" ca="1" si="87"/>
        <v>1.4235402629375467</v>
      </c>
      <c r="DA177" s="47">
        <f t="shared" ca="1" si="87"/>
        <v>1.7098493359338909</v>
      </c>
      <c r="DB177" s="47">
        <f t="shared" ca="1" si="87"/>
        <v>1.993855829002104</v>
      </c>
      <c r="DC177" s="47">
        <f t="shared" ca="1" si="87"/>
        <v>2.3702033455821727</v>
      </c>
      <c r="DD177" s="47">
        <f t="shared" ca="1" si="87"/>
        <v>2.6771417388285466</v>
      </c>
    </row>
    <row r="178" spans="1:108" x14ac:dyDescent="0.25">
      <c r="A178" s="40" t="s">
        <v>460</v>
      </c>
      <c r="B178" s="40">
        <v>1630</v>
      </c>
      <c r="C178" s="40" t="s">
        <v>38</v>
      </c>
      <c r="D178" s="40" t="s">
        <v>462</v>
      </c>
      <c r="E178" s="40" t="s">
        <v>180</v>
      </c>
      <c r="F178" s="40">
        <v>9</v>
      </c>
      <c r="G178" s="43">
        <v>44951</v>
      </c>
      <c r="I178" s="40" t="s">
        <v>79</v>
      </c>
      <c r="J178" s="40">
        <v>2</v>
      </c>
      <c r="K178" s="40" t="s">
        <v>33</v>
      </c>
      <c r="L178" s="40" t="s">
        <v>232</v>
      </c>
      <c r="M178" s="41"/>
      <c r="N178" s="41">
        <f>VLOOKUP($C178 &amp; $I178 &amp; $K178,FATOR!$A$3:$P$22,COLUMN(E$1),0)</f>
        <v>0.34510552382231963</v>
      </c>
      <c r="O178" s="41">
        <f>VLOOKUP($C178 &amp; $I178 &amp; $K178,FATOR!$A$3:$P$22,COLUMN(F$1),0)</f>
        <v>0.2866705898236856</v>
      </c>
      <c r="P178" s="41">
        <f>VLOOKUP($C178 &amp; $I178 &amp; $K178,FATOR!$A$3:$P$22,COLUMN(G$1),0)</f>
        <v>0.28930204548682154</v>
      </c>
      <c r="Q178" s="41">
        <f>VLOOKUP($C178 &amp; $I178 &amp; $K178,FATOR!$A$3:$P$22,COLUMN(H$1),0)</f>
        <v>0.31634228065278813</v>
      </c>
      <c r="R178" s="41">
        <f>VLOOKUP($C178 &amp; $I178 &amp; $K178,FATOR!$A$3:$P$22,COLUMN(I$1),0)</f>
        <v>0.37996651909642021</v>
      </c>
      <c r="S178" s="41">
        <f>VLOOKUP($C178 &amp; $I178 &amp; $K178,FATOR!$A$3:$P$22,COLUMN(J$1),0)</f>
        <v>0.44307907311157868</v>
      </c>
      <c r="T178" s="41">
        <f>VLOOKUP($C178 &amp; $I178 &amp; $K178,FATOR!$A$3:$P$22,COLUMN(K$1),0)</f>
        <v>0.5267118545738162</v>
      </c>
      <c r="U178" s="41">
        <f>VLOOKUP($C178 &amp; $I178 &amp; $K178,FATOR!$A$3:$P$22,COLUMN(L$1),0)</f>
        <v>0.5949203864063437</v>
      </c>
      <c r="V178" s="41">
        <f>VLOOKUP($C178 &amp; $I178 &amp; $K178,FATOR!$A$3:$P$22,COLUMN(M$1),0)</f>
        <v>0.58473634631058879</v>
      </c>
      <c r="W178" s="41">
        <f>VLOOKUP($C178 &amp; $I178 &amp; $K178,FATOR!$A$3:$P$22,COLUMN(N$1),0)</f>
        <v>0.52362924694768764</v>
      </c>
      <c r="X178" s="41">
        <f>VLOOKUP($C178 &amp; $I178 &amp; $K178,FATOR!$A$3:$P$22,COLUMN(O$1),0)</f>
        <v>0.40768468986504969</v>
      </c>
      <c r="Y178" s="41">
        <f>VLOOKUP($C178 &amp; $I178 &amp; $K178,FATOR!$A$3:$P$22,COLUMN(P$1),0)</f>
        <v>0.38086901862969602</v>
      </c>
      <c r="AA178" s="42">
        <f t="shared" si="69"/>
        <v>3.1059497144008765</v>
      </c>
      <c r="AB178" s="42">
        <f t="shared" si="70"/>
        <v>2.5800353084131702</v>
      </c>
      <c r="AC178" s="42">
        <f t="shared" si="71"/>
        <v>2.6037184093813939</v>
      </c>
      <c r="AD178" s="42">
        <f t="shared" si="72"/>
        <v>2.8470805258750933</v>
      </c>
      <c r="AE178" s="42">
        <f t="shared" si="73"/>
        <v>3.4196986718677818</v>
      </c>
      <c r="AF178" s="42">
        <f t="shared" si="74"/>
        <v>3.987711658004208</v>
      </c>
      <c r="AG178" s="42">
        <f t="shared" si="75"/>
        <v>4.7404066911643454</v>
      </c>
      <c r="AH178" s="42">
        <f t="shared" si="76"/>
        <v>5.3542834776570931</v>
      </c>
      <c r="AI178" s="42">
        <f t="shared" si="77"/>
        <v>5.2626271167952989</v>
      </c>
      <c r="AJ178" s="42">
        <f t="shared" si="78"/>
        <v>4.7126632225291889</v>
      </c>
      <c r="AK178" s="42">
        <f t="shared" si="79"/>
        <v>3.6691622087854472</v>
      </c>
      <c r="AL178" s="42">
        <f t="shared" si="80"/>
        <v>3.4278211676672643</v>
      </c>
      <c r="AN178" s="43">
        <f t="shared" si="81"/>
        <v>44982</v>
      </c>
      <c r="AO178" s="47">
        <f t="shared" ca="1" si="90"/>
        <v>3.1059497144008765</v>
      </c>
      <c r="AP178" s="47">
        <f t="shared" ca="1" si="90"/>
        <v>2.5800353084131702</v>
      </c>
      <c r="AQ178" s="47">
        <f t="shared" ca="1" si="90"/>
        <v>2.6037184093813939</v>
      </c>
      <c r="AR178" s="47">
        <f t="shared" ca="1" si="90"/>
        <v>2.8470805258750933</v>
      </c>
      <c r="AS178" s="47">
        <f t="shared" ca="1" si="90"/>
        <v>3.4196986718677818</v>
      </c>
      <c r="AT178" s="47">
        <f t="shared" ca="1" si="90"/>
        <v>3.987711658004208</v>
      </c>
      <c r="AU178" s="47">
        <f t="shared" ca="1" si="90"/>
        <v>4.7404066911643454</v>
      </c>
      <c r="AV178" s="47">
        <f t="shared" ca="1" si="90"/>
        <v>5.3542834776570931</v>
      </c>
      <c r="AW178" s="47">
        <f t="shared" ca="1" si="90"/>
        <v>5.2626271167952989</v>
      </c>
      <c r="AX178" s="47">
        <f t="shared" ca="1" si="90"/>
        <v>4.7126632225291889</v>
      </c>
      <c r="AY178" s="47">
        <f t="shared" ca="1" si="89"/>
        <v>3.6691622087854472</v>
      </c>
      <c r="AZ178" s="47">
        <f t="shared" ca="1" si="89"/>
        <v>3.4278211676672643</v>
      </c>
      <c r="BA178" s="47">
        <f t="shared" ca="1" si="89"/>
        <v>3.1059497144008765</v>
      </c>
      <c r="BB178" s="47">
        <f t="shared" ca="1" si="89"/>
        <v>2.5800353084131702</v>
      </c>
      <c r="BC178" s="47">
        <f t="shared" ca="1" si="89"/>
        <v>2.6037184093813939</v>
      </c>
      <c r="BD178" s="47">
        <f t="shared" ca="1" si="89"/>
        <v>2.8470805258750933</v>
      </c>
      <c r="BE178" s="47">
        <f t="shared" ca="1" si="89"/>
        <v>3.4196986718677818</v>
      </c>
      <c r="BF178" s="47">
        <f t="shared" ca="1" si="89"/>
        <v>3.987711658004208</v>
      </c>
      <c r="BG178" s="47">
        <f t="shared" ca="1" si="89"/>
        <v>4.7404066911643454</v>
      </c>
      <c r="BH178" s="47">
        <f t="shared" ca="1" si="89"/>
        <v>5.3542834776570931</v>
      </c>
      <c r="BI178" s="47">
        <f t="shared" ca="1" si="94"/>
        <v>5.2626271167952989</v>
      </c>
      <c r="BJ178" s="47">
        <f t="shared" ca="1" si="94"/>
        <v>4.7126632225291889</v>
      </c>
      <c r="BK178" s="47">
        <f t="shared" ca="1" si="94"/>
        <v>3.6691622087854472</v>
      </c>
      <c r="BL178" s="47">
        <f t="shared" ca="1" si="94"/>
        <v>3.4278211676672643</v>
      </c>
      <c r="BM178" s="47">
        <f t="shared" ca="1" si="94"/>
        <v>3.1059497144008765</v>
      </c>
      <c r="BN178" s="47">
        <f t="shared" ca="1" si="94"/>
        <v>2.5800353084131702</v>
      </c>
      <c r="BO178" s="47">
        <f t="shared" ca="1" si="94"/>
        <v>2.6037184093813939</v>
      </c>
      <c r="BP178" s="47">
        <f t="shared" ca="1" si="94"/>
        <v>2.8470805258750933</v>
      </c>
      <c r="BQ178" s="47">
        <f t="shared" ca="1" si="94"/>
        <v>3.4196986718677818</v>
      </c>
      <c r="BR178" s="47">
        <f t="shared" ca="1" si="94"/>
        <v>3.987711658004208</v>
      </c>
      <c r="BS178" s="47">
        <f t="shared" ca="1" si="92"/>
        <v>4.7404066911643454</v>
      </c>
      <c r="BT178" s="47">
        <f t="shared" ca="1" si="92"/>
        <v>5.3542834776570931</v>
      </c>
      <c r="BU178" s="47">
        <f t="shared" ca="1" si="92"/>
        <v>5.2626271167952989</v>
      </c>
      <c r="BV178" s="47">
        <f t="shared" ca="1" si="92"/>
        <v>4.7126632225291889</v>
      </c>
      <c r="BW178" s="47">
        <f t="shared" ca="1" si="92"/>
        <v>3.6691622087854472</v>
      </c>
      <c r="BX178" s="47">
        <f t="shared" ca="1" si="92"/>
        <v>3.4278211676672643</v>
      </c>
      <c r="BY178" s="47">
        <f t="shared" ca="1" si="92"/>
        <v>3.1059497144008765</v>
      </c>
      <c r="BZ178" s="47">
        <f t="shared" ca="1" si="92"/>
        <v>2.5800353084131702</v>
      </c>
      <c r="CA178" s="47">
        <f t="shared" ca="1" si="92"/>
        <v>2.6037184093813939</v>
      </c>
      <c r="CB178" s="47">
        <f t="shared" ca="1" si="92"/>
        <v>2.8470805258750933</v>
      </c>
      <c r="CC178" s="47">
        <f t="shared" ca="1" si="91"/>
        <v>3.4196986718677818</v>
      </c>
      <c r="CD178" s="47">
        <f t="shared" ca="1" si="91"/>
        <v>3.987711658004208</v>
      </c>
      <c r="CE178" s="47">
        <f t="shared" ca="1" si="91"/>
        <v>4.7404066911643454</v>
      </c>
      <c r="CF178" s="47">
        <f t="shared" ca="1" si="91"/>
        <v>5.3542834776570931</v>
      </c>
      <c r="CG178" s="47">
        <f t="shared" ca="1" si="91"/>
        <v>5.2626271167952989</v>
      </c>
      <c r="CH178" s="47">
        <f t="shared" ca="1" si="91"/>
        <v>4.7126632225291889</v>
      </c>
      <c r="CI178" s="47">
        <f t="shared" ca="1" si="91"/>
        <v>3.6691622087854472</v>
      </c>
      <c r="CJ178" s="47">
        <f t="shared" ca="1" si="91"/>
        <v>3.4278211676672643</v>
      </c>
      <c r="CK178" s="47">
        <f t="shared" ca="1" si="91"/>
        <v>3.1059497144008765</v>
      </c>
      <c r="CL178" s="47">
        <f t="shared" ca="1" si="91"/>
        <v>2.5800353084131702</v>
      </c>
      <c r="CM178" s="47">
        <f t="shared" ca="1" si="93"/>
        <v>2.6037184093813939</v>
      </c>
      <c r="CN178" s="47">
        <f t="shared" ca="1" si="93"/>
        <v>2.8470805258750933</v>
      </c>
      <c r="CO178" s="47">
        <f t="shared" ca="1" si="93"/>
        <v>3.4196986718677818</v>
      </c>
      <c r="CP178" s="47">
        <f t="shared" ca="1" si="93"/>
        <v>3.987711658004208</v>
      </c>
      <c r="CQ178" s="47">
        <f t="shared" ca="1" si="93"/>
        <v>4.7404066911643454</v>
      </c>
      <c r="CR178" s="47">
        <f t="shared" ca="1" si="93"/>
        <v>5.3542834776570931</v>
      </c>
      <c r="CS178" s="47">
        <f t="shared" ca="1" si="93"/>
        <v>5.2626271167952989</v>
      </c>
      <c r="CT178" s="47">
        <f t="shared" ca="1" si="93"/>
        <v>4.7126632225291889</v>
      </c>
      <c r="CU178" s="47">
        <f t="shared" ca="1" si="93"/>
        <v>3.6691622087854472</v>
      </c>
      <c r="CV178" s="47">
        <f t="shared" ca="1" si="93"/>
        <v>3.4278211676672643</v>
      </c>
      <c r="CW178" s="47">
        <f t="shared" ca="1" si="87"/>
        <v>3.1059497144008765</v>
      </c>
      <c r="CX178" s="47">
        <f t="shared" ca="1" si="87"/>
        <v>2.5800353084131702</v>
      </c>
      <c r="CY178" s="47">
        <f t="shared" ca="1" si="87"/>
        <v>2.6037184093813939</v>
      </c>
      <c r="CZ178" s="47">
        <f t="shared" ca="1" si="87"/>
        <v>2.8470805258750933</v>
      </c>
      <c r="DA178" s="47">
        <f t="shared" ca="1" si="87"/>
        <v>3.4196986718677818</v>
      </c>
      <c r="DB178" s="47">
        <f t="shared" ref="CW178:DD210" ca="1" si="95">IF($AN178&lt;=DB$1,HLOOKUP(MONTH(DB$1),$AA:$AL,ROW($AO178),0),"")</f>
        <v>3.987711658004208</v>
      </c>
      <c r="DC178" s="47">
        <f t="shared" ca="1" si="95"/>
        <v>4.7404066911643454</v>
      </c>
      <c r="DD178" s="47">
        <f t="shared" ca="1" si="95"/>
        <v>5.3542834776570931</v>
      </c>
    </row>
    <row r="179" spans="1:108" x14ac:dyDescent="0.25">
      <c r="A179" s="40" t="s">
        <v>460</v>
      </c>
      <c r="B179" s="40">
        <v>1630</v>
      </c>
      <c r="C179" s="40" t="s">
        <v>38</v>
      </c>
      <c r="D179" s="40" t="s">
        <v>462</v>
      </c>
      <c r="E179" s="40" t="s">
        <v>181</v>
      </c>
      <c r="F179" s="40">
        <v>4.5</v>
      </c>
      <c r="G179" s="43">
        <v>44958</v>
      </c>
      <c r="I179" s="40" t="s">
        <v>79</v>
      </c>
      <c r="J179" s="40">
        <v>2</v>
      </c>
      <c r="K179" s="40" t="s">
        <v>33</v>
      </c>
      <c r="L179" s="40" t="s">
        <v>232</v>
      </c>
      <c r="M179" s="41"/>
      <c r="N179" s="41">
        <f>VLOOKUP($C179 &amp; $I179 &amp; $K179,FATOR!$A$3:$P$22,COLUMN(E$1),0)</f>
        <v>0.34510552382231963</v>
      </c>
      <c r="O179" s="41">
        <f>VLOOKUP($C179 &amp; $I179 &amp; $K179,FATOR!$A$3:$P$22,COLUMN(F$1),0)</f>
        <v>0.2866705898236856</v>
      </c>
      <c r="P179" s="41">
        <f>VLOOKUP($C179 &amp; $I179 &amp; $K179,FATOR!$A$3:$P$22,COLUMN(G$1),0)</f>
        <v>0.28930204548682154</v>
      </c>
      <c r="Q179" s="41">
        <f>VLOOKUP($C179 &amp; $I179 &amp; $K179,FATOR!$A$3:$P$22,COLUMN(H$1),0)</f>
        <v>0.31634228065278813</v>
      </c>
      <c r="R179" s="41">
        <f>VLOOKUP($C179 &amp; $I179 &amp; $K179,FATOR!$A$3:$P$22,COLUMN(I$1),0)</f>
        <v>0.37996651909642021</v>
      </c>
      <c r="S179" s="41">
        <f>VLOOKUP($C179 &amp; $I179 &amp; $K179,FATOR!$A$3:$P$22,COLUMN(J$1),0)</f>
        <v>0.44307907311157868</v>
      </c>
      <c r="T179" s="41">
        <f>VLOOKUP($C179 &amp; $I179 &amp; $K179,FATOR!$A$3:$P$22,COLUMN(K$1),0)</f>
        <v>0.5267118545738162</v>
      </c>
      <c r="U179" s="41">
        <f>VLOOKUP($C179 &amp; $I179 &amp; $K179,FATOR!$A$3:$P$22,COLUMN(L$1),0)</f>
        <v>0.5949203864063437</v>
      </c>
      <c r="V179" s="41">
        <f>VLOOKUP($C179 &amp; $I179 &amp; $K179,FATOR!$A$3:$P$22,COLUMN(M$1),0)</f>
        <v>0.58473634631058879</v>
      </c>
      <c r="W179" s="41">
        <f>VLOOKUP($C179 &amp; $I179 &amp; $K179,FATOR!$A$3:$P$22,COLUMN(N$1),0)</f>
        <v>0.52362924694768764</v>
      </c>
      <c r="X179" s="41">
        <f>VLOOKUP($C179 &amp; $I179 &amp; $K179,FATOR!$A$3:$P$22,COLUMN(O$1),0)</f>
        <v>0.40768468986504969</v>
      </c>
      <c r="Y179" s="41">
        <f>VLOOKUP($C179 &amp; $I179 &amp; $K179,FATOR!$A$3:$P$22,COLUMN(P$1),0)</f>
        <v>0.38086901862969602</v>
      </c>
      <c r="AA179" s="42">
        <f t="shared" si="69"/>
        <v>1.5529748572004383</v>
      </c>
      <c r="AB179" s="42">
        <f t="shared" si="70"/>
        <v>1.2900176542065851</v>
      </c>
      <c r="AC179" s="42">
        <f t="shared" si="71"/>
        <v>1.3018592046906969</v>
      </c>
      <c r="AD179" s="42">
        <f t="shared" si="72"/>
        <v>1.4235402629375467</v>
      </c>
      <c r="AE179" s="42">
        <f t="shared" si="73"/>
        <v>1.7098493359338909</v>
      </c>
      <c r="AF179" s="42">
        <f t="shared" si="74"/>
        <v>1.993855829002104</v>
      </c>
      <c r="AG179" s="42">
        <f t="shared" si="75"/>
        <v>2.3702033455821727</v>
      </c>
      <c r="AH179" s="42">
        <f t="shared" si="76"/>
        <v>2.6771417388285466</v>
      </c>
      <c r="AI179" s="42">
        <f t="shared" si="77"/>
        <v>2.6313135583976495</v>
      </c>
      <c r="AJ179" s="42">
        <f t="shared" si="78"/>
        <v>2.3563316112645945</v>
      </c>
      <c r="AK179" s="42">
        <f t="shared" si="79"/>
        <v>1.8345811043927236</v>
      </c>
      <c r="AL179" s="42">
        <f t="shared" si="80"/>
        <v>1.7139105838336322</v>
      </c>
      <c r="AN179" s="43">
        <f t="shared" si="81"/>
        <v>44958</v>
      </c>
      <c r="AO179" s="47">
        <f t="shared" ca="1" si="90"/>
        <v>1.5529748572004383</v>
      </c>
      <c r="AP179" s="47">
        <f t="shared" ca="1" si="90"/>
        <v>1.2900176542065851</v>
      </c>
      <c r="AQ179" s="47">
        <f t="shared" ca="1" si="90"/>
        <v>1.3018592046906969</v>
      </c>
      <c r="AR179" s="47">
        <f t="shared" ca="1" si="90"/>
        <v>1.4235402629375467</v>
      </c>
      <c r="AS179" s="47">
        <f t="shared" ca="1" si="90"/>
        <v>1.7098493359338909</v>
      </c>
      <c r="AT179" s="47">
        <f t="shared" ca="1" si="90"/>
        <v>1.993855829002104</v>
      </c>
      <c r="AU179" s="47">
        <f t="shared" ca="1" si="90"/>
        <v>2.3702033455821727</v>
      </c>
      <c r="AV179" s="47">
        <f t="shared" ca="1" si="90"/>
        <v>2.6771417388285466</v>
      </c>
      <c r="AW179" s="47">
        <f t="shared" ca="1" si="90"/>
        <v>2.6313135583976495</v>
      </c>
      <c r="AX179" s="47">
        <f t="shared" ca="1" si="90"/>
        <v>2.3563316112645945</v>
      </c>
      <c r="AY179" s="47">
        <f t="shared" ca="1" si="89"/>
        <v>1.8345811043927236</v>
      </c>
      <c r="AZ179" s="47">
        <f t="shared" ca="1" si="89"/>
        <v>1.7139105838336322</v>
      </c>
      <c r="BA179" s="47">
        <f t="shared" ca="1" si="89"/>
        <v>1.5529748572004383</v>
      </c>
      <c r="BB179" s="47">
        <f t="shared" ca="1" si="89"/>
        <v>1.2900176542065851</v>
      </c>
      <c r="BC179" s="47">
        <f t="shared" ca="1" si="89"/>
        <v>1.3018592046906969</v>
      </c>
      <c r="BD179" s="47">
        <f t="shared" ca="1" si="89"/>
        <v>1.4235402629375467</v>
      </c>
      <c r="BE179" s="47">
        <f t="shared" ca="1" si="89"/>
        <v>1.7098493359338909</v>
      </c>
      <c r="BF179" s="47">
        <f t="shared" ca="1" si="89"/>
        <v>1.993855829002104</v>
      </c>
      <c r="BG179" s="47">
        <f t="shared" ca="1" si="89"/>
        <v>2.3702033455821727</v>
      </c>
      <c r="BH179" s="47">
        <f t="shared" ca="1" si="89"/>
        <v>2.6771417388285466</v>
      </c>
      <c r="BI179" s="47">
        <f t="shared" ca="1" si="94"/>
        <v>2.6313135583976495</v>
      </c>
      <c r="BJ179" s="47">
        <f t="shared" ca="1" si="94"/>
        <v>2.3563316112645945</v>
      </c>
      <c r="BK179" s="47">
        <f t="shared" ca="1" si="94"/>
        <v>1.8345811043927236</v>
      </c>
      <c r="BL179" s="47">
        <f t="shared" ca="1" si="94"/>
        <v>1.7139105838336322</v>
      </c>
      <c r="BM179" s="47">
        <f t="shared" ca="1" si="94"/>
        <v>1.5529748572004383</v>
      </c>
      <c r="BN179" s="47">
        <f t="shared" ca="1" si="94"/>
        <v>1.2900176542065851</v>
      </c>
      <c r="BO179" s="47">
        <f t="shared" ca="1" si="94"/>
        <v>1.3018592046906969</v>
      </c>
      <c r="BP179" s="47">
        <f t="shared" ca="1" si="94"/>
        <v>1.4235402629375467</v>
      </c>
      <c r="BQ179" s="47">
        <f t="shared" ca="1" si="94"/>
        <v>1.7098493359338909</v>
      </c>
      <c r="BR179" s="47">
        <f t="shared" ca="1" si="94"/>
        <v>1.993855829002104</v>
      </c>
      <c r="BS179" s="47">
        <f t="shared" ca="1" si="92"/>
        <v>2.3702033455821727</v>
      </c>
      <c r="BT179" s="47">
        <f t="shared" ca="1" si="92"/>
        <v>2.6771417388285466</v>
      </c>
      <c r="BU179" s="47">
        <f t="shared" ca="1" si="92"/>
        <v>2.6313135583976495</v>
      </c>
      <c r="BV179" s="47">
        <f t="shared" ca="1" si="92"/>
        <v>2.3563316112645945</v>
      </c>
      <c r="BW179" s="47">
        <f t="shared" ca="1" si="92"/>
        <v>1.8345811043927236</v>
      </c>
      <c r="BX179" s="47">
        <f t="shared" ca="1" si="92"/>
        <v>1.7139105838336322</v>
      </c>
      <c r="BY179" s="47">
        <f t="shared" ca="1" si="92"/>
        <v>1.5529748572004383</v>
      </c>
      <c r="BZ179" s="47">
        <f t="shared" ca="1" si="92"/>
        <v>1.2900176542065851</v>
      </c>
      <c r="CA179" s="47">
        <f t="shared" ca="1" si="92"/>
        <v>1.3018592046906969</v>
      </c>
      <c r="CB179" s="47">
        <f t="shared" ca="1" si="92"/>
        <v>1.4235402629375467</v>
      </c>
      <c r="CC179" s="47">
        <f t="shared" ca="1" si="91"/>
        <v>1.7098493359338909</v>
      </c>
      <c r="CD179" s="47">
        <f t="shared" ca="1" si="91"/>
        <v>1.993855829002104</v>
      </c>
      <c r="CE179" s="47">
        <f t="shared" ca="1" si="91"/>
        <v>2.3702033455821727</v>
      </c>
      <c r="CF179" s="47">
        <f t="shared" ca="1" si="91"/>
        <v>2.6771417388285466</v>
      </c>
      <c r="CG179" s="47">
        <f t="shared" ca="1" si="91"/>
        <v>2.6313135583976495</v>
      </c>
      <c r="CH179" s="47">
        <f t="shared" ca="1" si="91"/>
        <v>2.3563316112645945</v>
      </c>
      <c r="CI179" s="47">
        <f t="shared" ca="1" si="91"/>
        <v>1.8345811043927236</v>
      </c>
      <c r="CJ179" s="47">
        <f t="shared" ca="1" si="91"/>
        <v>1.7139105838336322</v>
      </c>
      <c r="CK179" s="47">
        <f t="shared" ca="1" si="91"/>
        <v>1.5529748572004383</v>
      </c>
      <c r="CL179" s="47">
        <f t="shared" ca="1" si="91"/>
        <v>1.2900176542065851</v>
      </c>
      <c r="CM179" s="47">
        <f t="shared" ca="1" si="93"/>
        <v>1.3018592046906969</v>
      </c>
      <c r="CN179" s="47">
        <f t="shared" ca="1" si="93"/>
        <v>1.4235402629375467</v>
      </c>
      <c r="CO179" s="47">
        <f t="shared" ca="1" si="93"/>
        <v>1.7098493359338909</v>
      </c>
      <c r="CP179" s="47">
        <f t="shared" ca="1" si="93"/>
        <v>1.993855829002104</v>
      </c>
      <c r="CQ179" s="47">
        <f t="shared" ca="1" si="93"/>
        <v>2.3702033455821727</v>
      </c>
      <c r="CR179" s="47">
        <f t="shared" ca="1" si="93"/>
        <v>2.6771417388285466</v>
      </c>
      <c r="CS179" s="47">
        <f t="shared" ca="1" si="93"/>
        <v>2.6313135583976495</v>
      </c>
      <c r="CT179" s="47">
        <f t="shared" ca="1" si="93"/>
        <v>2.3563316112645945</v>
      </c>
      <c r="CU179" s="47">
        <f t="shared" ca="1" si="93"/>
        <v>1.8345811043927236</v>
      </c>
      <c r="CV179" s="47">
        <f t="shared" ca="1" si="93"/>
        <v>1.7139105838336322</v>
      </c>
      <c r="CW179" s="47">
        <f t="shared" ca="1" si="95"/>
        <v>1.5529748572004383</v>
      </c>
      <c r="CX179" s="47">
        <f t="shared" ca="1" si="95"/>
        <v>1.2900176542065851</v>
      </c>
      <c r="CY179" s="47">
        <f t="shared" ca="1" si="95"/>
        <v>1.3018592046906969</v>
      </c>
      <c r="CZ179" s="47">
        <f t="shared" ca="1" si="95"/>
        <v>1.4235402629375467</v>
      </c>
      <c r="DA179" s="47">
        <f t="shared" ca="1" si="95"/>
        <v>1.7098493359338909</v>
      </c>
      <c r="DB179" s="47">
        <f t="shared" ca="1" si="95"/>
        <v>1.993855829002104</v>
      </c>
      <c r="DC179" s="47">
        <f t="shared" ca="1" si="95"/>
        <v>2.3702033455821727</v>
      </c>
      <c r="DD179" s="47">
        <f t="shared" ca="1" si="95"/>
        <v>2.6771417388285466</v>
      </c>
    </row>
    <row r="180" spans="1:108" x14ac:dyDescent="0.25">
      <c r="A180" s="40" t="s">
        <v>460</v>
      </c>
      <c r="B180" s="40">
        <v>1630</v>
      </c>
      <c r="C180" s="40" t="s">
        <v>38</v>
      </c>
      <c r="D180" s="40" t="s">
        <v>462</v>
      </c>
      <c r="E180" s="40" t="s">
        <v>182</v>
      </c>
      <c r="F180" s="40">
        <v>4.5</v>
      </c>
      <c r="G180" s="43">
        <v>44965</v>
      </c>
      <c r="I180" s="40" t="s">
        <v>79</v>
      </c>
      <c r="J180" s="40">
        <v>2</v>
      </c>
      <c r="K180" s="40" t="s">
        <v>33</v>
      </c>
      <c r="L180" s="40" t="s">
        <v>232</v>
      </c>
      <c r="M180" s="41"/>
      <c r="N180" s="41">
        <f>VLOOKUP($C180 &amp; $I180 &amp; $K180,FATOR!$A$3:$P$22,COLUMN(E$1),0)</f>
        <v>0.34510552382231963</v>
      </c>
      <c r="O180" s="41">
        <f>VLOOKUP($C180 &amp; $I180 &amp; $K180,FATOR!$A$3:$P$22,COLUMN(F$1),0)</f>
        <v>0.2866705898236856</v>
      </c>
      <c r="P180" s="41">
        <f>VLOOKUP($C180 &amp; $I180 &amp; $K180,FATOR!$A$3:$P$22,COLUMN(G$1),0)</f>
        <v>0.28930204548682154</v>
      </c>
      <c r="Q180" s="41">
        <f>VLOOKUP($C180 &amp; $I180 &amp; $K180,FATOR!$A$3:$P$22,COLUMN(H$1),0)</f>
        <v>0.31634228065278813</v>
      </c>
      <c r="R180" s="41">
        <f>VLOOKUP($C180 &amp; $I180 &amp; $K180,FATOR!$A$3:$P$22,COLUMN(I$1),0)</f>
        <v>0.37996651909642021</v>
      </c>
      <c r="S180" s="41">
        <f>VLOOKUP($C180 &amp; $I180 &amp; $K180,FATOR!$A$3:$P$22,COLUMN(J$1),0)</f>
        <v>0.44307907311157868</v>
      </c>
      <c r="T180" s="41">
        <f>VLOOKUP($C180 &amp; $I180 &amp; $K180,FATOR!$A$3:$P$22,COLUMN(K$1),0)</f>
        <v>0.5267118545738162</v>
      </c>
      <c r="U180" s="41">
        <f>VLOOKUP($C180 &amp; $I180 &amp; $K180,FATOR!$A$3:$P$22,COLUMN(L$1),0)</f>
        <v>0.5949203864063437</v>
      </c>
      <c r="V180" s="41">
        <f>VLOOKUP($C180 &amp; $I180 &amp; $K180,FATOR!$A$3:$P$22,COLUMN(M$1),0)</f>
        <v>0.58473634631058879</v>
      </c>
      <c r="W180" s="41">
        <f>VLOOKUP($C180 &amp; $I180 &amp; $K180,FATOR!$A$3:$P$22,COLUMN(N$1),0)</f>
        <v>0.52362924694768764</v>
      </c>
      <c r="X180" s="41">
        <f>VLOOKUP($C180 &amp; $I180 &amp; $K180,FATOR!$A$3:$P$22,COLUMN(O$1),0)</f>
        <v>0.40768468986504969</v>
      </c>
      <c r="Y180" s="41">
        <f>VLOOKUP($C180 &amp; $I180 &amp; $K180,FATOR!$A$3:$P$22,COLUMN(P$1),0)</f>
        <v>0.38086901862969602</v>
      </c>
      <c r="AA180" s="42">
        <f t="shared" si="69"/>
        <v>1.5529748572004383</v>
      </c>
      <c r="AB180" s="42">
        <f t="shared" si="70"/>
        <v>1.2900176542065851</v>
      </c>
      <c r="AC180" s="42">
        <f t="shared" si="71"/>
        <v>1.3018592046906969</v>
      </c>
      <c r="AD180" s="42">
        <f t="shared" si="72"/>
        <v>1.4235402629375467</v>
      </c>
      <c r="AE180" s="42">
        <f t="shared" si="73"/>
        <v>1.7098493359338909</v>
      </c>
      <c r="AF180" s="42">
        <f t="shared" si="74"/>
        <v>1.993855829002104</v>
      </c>
      <c r="AG180" s="42">
        <f t="shared" si="75"/>
        <v>2.3702033455821727</v>
      </c>
      <c r="AH180" s="42">
        <f t="shared" si="76"/>
        <v>2.6771417388285466</v>
      </c>
      <c r="AI180" s="42">
        <f t="shared" si="77"/>
        <v>2.6313135583976495</v>
      </c>
      <c r="AJ180" s="42">
        <f t="shared" si="78"/>
        <v>2.3563316112645945</v>
      </c>
      <c r="AK180" s="42">
        <f t="shared" si="79"/>
        <v>1.8345811043927236</v>
      </c>
      <c r="AL180" s="42">
        <f t="shared" si="80"/>
        <v>1.7139105838336322</v>
      </c>
      <c r="AN180" s="43">
        <f t="shared" si="81"/>
        <v>44996</v>
      </c>
      <c r="AO180" s="47">
        <f t="shared" ca="1" si="90"/>
        <v>1.5529748572004383</v>
      </c>
      <c r="AP180" s="47">
        <f t="shared" ca="1" si="90"/>
        <v>1.2900176542065851</v>
      </c>
      <c r="AQ180" s="47">
        <f t="shared" ca="1" si="90"/>
        <v>1.3018592046906969</v>
      </c>
      <c r="AR180" s="47">
        <f t="shared" ca="1" si="90"/>
        <v>1.4235402629375467</v>
      </c>
      <c r="AS180" s="47">
        <f t="shared" ca="1" si="90"/>
        <v>1.7098493359338909</v>
      </c>
      <c r="AT180" s="47">
        <f t="shared" ca="1" si="90"/>
        <v>1.993855829002104</v>
      </c>
      <c r="AU180" s="47">
        <f t="shared" ca="1" si="90"/>
        <v>2.3702033455821727</v>
      </c>
      <c r="AV180" s="47">
        <f t="shared" ca="1" si="90"/>
        <v>2.6771417388285466</v>
      </c>
      <c r="AW180" s="47">
        <f t="shared" ca="1" si="90"/>
        <v>2.6313135583976495</v>
      </c>
      <c r="AX180" s="47">
        <f t="shared" ca="1" si="90"/>
        <v>2.3563316112645945</v>
      </c>
      <c r="AY180" s="47">
        <f t="shared" ca="1" si="89"/>
        <v>1.8345811043927236</v>
      </c>
      <c r="AZ180" s="47">
        <f t="shared" ca="1" si="89"/>
        <v>1.7139105838336322</v>
      </c>
      <c r="BA180" s="47">
        <f t="shared" ca="1" si="89"/>
        <v>1.5529748572004383</v>
      </c>
      <c r="BB180" s="47">
        <f t="shared" ca="1" si="89"/>
        <v>1.2900176542065851</v>
      </c>
      <c r="BC180" s="47">
        <f t="shared" ca="1" si="89"/>
        <v>1.3018592046906969</v>
      </c>
      <c r="BD180" s="47">
        <f t="shared" ca="1" si="89"/>
        <v>1.4235402629375467</v>
      </c>
      <c r="BE180" s="47">
        <f t="shared" ca="1" si="89"/>
        <v>1.7098493359338909</v>
      </c>
      <c r="BF180" s="47">
        <f t="shared" ca="1" si="89"/>
        <v>1.993855829002104</v>
      </c>
      <c r="BG180" s="47">
        <f t="shared" ca="1" si="89"/>
        <v>2.3702033455821727</v>
      </c>
      <c r="BH180" s="47">
        <f t="shared" ca="1" si="89"/>
        <v>2.6771417388285466</v>
      </c>
      <c r="BI180" s="47">
        <f t="shared" ca="1" si="94"/>
        <v>2.6313135583976495</v>
      </c>
      <c r="BJ180" s="47">
        <f t="shared" ca="1" si="94"/>
        <v>2.3563316112645945</v>
      </c>
      <c r="BK180" s="47">
        <f t="shared" ca="1" si="94"/>
        <v>1.8345811043927236</v>
      </c>
      <c r="BL180" s="47">
        <f t="shared" ca="1" si="94"/>
        <v>1.7139105838336322</v>
      </c>
      <c r="BM180" s="47">
        <f t="shared" ca="1" si="94"/>
        <v>1.5529748572004383</v>
      </c>
      <c r="BN180" s="47">
        <f t="shared" ca="1" si="94"/>
        <v>1.2900176542065851</v>
      </c>
      <c r="BO180" s="47">
        <f t="shared" ca="1" si="94"/>
        <v>1.3018592046906969</v>
      </c>
      <c r="BP180" s="47">
        <f t="shared" ca="1" si="94"/>
        <v>1.4235402629375467</v>
      </c>
      <c r="BQ180" s="47">
        <f t="shared" ca="1" si="94"/>
        <v>1.7098493359338909</v>
      </c>
      <c r="BR180" s="47">
        <f t="shared" ca="1" si="94"/>
        <v>1.993855829002104</v>
      </c>
      <c r="BS180" s="47">
        <f t="shared" ca="1" si="92"/>
        <v>2.3702033455821727</v>
      </c>
      <c r="BT180" s="47">
        <f t="shared" ca="1" si="92"/>
        <v>2.6771417388285466</v>
      </c>
      <c r="BU180" s="47">
        <f t="shared" ca="1" si="92"/>
        <v>2.6313135583976495</v>
      </c>
      <c r="BV180" s="47">
        <f t="shared" ca="1" si="92"/>
        <v>2.3563316112645945</v>
      </c>
      <c r="BW180" s="47">
        <f t="shared" ca="1" si="92"/>
        <v>1.8345811043927236</v>
      </c>
      <c r="BX180" s="47">
        <f t="shared" ca="1" si="92"/>
        <v>1.7139105838336322</v>
      </c>
      <c r="BY180" s="47">
        <f t="shared" ca="1" si="92"/>
        <v>1.5529748572004383</v>
      </c>
      <c r="BZ180" s="47">
        <f t="shared" ca="1" si="92"/>
        <v>1.2900176542065851</v>
      </c>
      <c r="CA180" s="47">
        <f t="shared" ca="1" si="92"/>
        <v>1.3018592046906969</v>
      </c>
      <c r="CB180" s="47">
        <f t="shared" ca="1" si="92"/>
        <v>1.4235402629375467</v>
      </c>
      <c r="CC180" s="47">
        <f t="shared" ca="1" si="91"/>
        <v>1.7098493359338909</v>
      </c>
      <c r="CD180" s="47">
        <f t="shared" ca="1" si="91"/>
        <v>1.993855829002104</v>
      </c>
      <c r="CE180" s="47">
        <f t="shared" ca="1" si="91"/>
        <v>2.3702033455821727</v>
      </c>
      <c r="CF180" s="47">
        <f t="shared" ca="1" si="91"/>
        <v>2.6771417388285466</v>
      </c>
      <c r="CG180" s="47">
        <f t="shared" ca="1" si="91"/>
        <v>2.6313135583976495</v>
      </c>
      <c r="CH180" s="47">
        <f t="shared" ca="1" si="91"/>
        <v>2.3563316112645945</v>
      </c>
      <c r="CI180" s="47">
        <f t="shared" ca="1" si="91"/>
        <v>1.8345811043927236</v>
      </c>
      <c r="CJ180" s="47">
        <f t="shared" ca="1" si="91"/>
        <v>1.7139105838336322</v>
      </c>
      <c r="CK180" s="47">
        <f t="shared" ca="1" si="91"/>
        <v>1.5529748572004383</v>
      </c>
      <c r="CL180" s="47">
        <f t="shared" ca="1" si="91"/>
        <v>1.2900176542065851</v>
      </c>
      <c r="CM180" s="47">
        <f t="shared" ca="1" si="93"/>
        <v>1.3018592046906969</v>
      </c>
      <c r="CN180" s="47">
        <f t="shared" ca="1" si="93"/>
        <v>1.4235402629375467</v>
      </c>
      <c r="CO180" s="47">
        <f t="shared" ca="1" si="93"/>
        <v>1.7098493359338909</v>
      </c>
      <c r="CP180" s="47">
        <f t="shared" ca="1" si="93"/>
        <v>1.993855829002104</v>
      </c>
      <c r="CQ180" s="47">
        <f t="shared" ca="1" si="93"/>
        <v>2.3702033455821727</v>
      </c>
      <c r="CR180" s="47">
        <f t="shared" ca="1" si="93"/>
        <v>2.6771417388285466</v>
      </c>
      <c r="CS180" s="47">
        <f t="shared" ca="1" si="93"/>
        <v>2.6313135583976495</v>
      </c>
      <c r="CT180" s="47">
        <f t="shared" ca="1" si="93"/>
        <v>2.3563316112645945</v>
      </c>
      <c r="CU180" s="47">
        <f t="shared" ca="1" si="93"/>
        <v>1.8345811043927236</v>
      </c>
      <c r="CV180" s="47">
        <f t="shared" ca="1" si="93"/>
        <v>1.7139105838336322</v>
      </c>
      <c r="CW180" s="47">
        <f t="shared" ca="1" si="95"/>
        <v>1.5529748572004383</v>
      </c>
      <c r="CX180" s="47">
        <f t="shared" ca="1" si="95"/>
        <v>1.2900176542065851</v>
      </c>
      <c r="CY180" s="47">
        <f t="shared" ca="1" si="95"/>
        <v>1.3018592046906969</v>
      </c>
      <c r="CZ180" s="47">
        <f t="shared" ca="1" si="95"/>
        <v>1.4235402629375467</v>
      </c>
      <c r="DA180" s="47">
        <f t="shared" ca="1" si="95"/>
        <v>1.7098493359338909</v>
      </c>
      <c r="DB180" s="47">
        <f t="shared" ca="1" si="95"/>
        <v>1.993855829002104</v>
      </c>
      <c r="DC180" s="47">
        <f t="shared" ca="1" si="95"/>
        <v>2.3702033455821727</v>
      </c>
      <c r="DD180" s="47">
        <f t="shared" ca="1" si="95"/>
        <v>2.6771417388285466</v>
      </c>
    </row>
    <row r="181" spans="1:108" x14ac:dyDescent="0.25">
      <c r="A181" s="40" t="s">
        <v>460</v>
      </c>
      <c r="B181" s="40">
        <v>1630</v>
      </c>
      <c r="C181" s="40" t="s">
        <v>38</v>
      </c>
      <c r="D181" s="40" t="s">
        <v>462</v>
      </c>
      <c r="E181" s="40" t="s">
        <v>463</v>
      </c>
      <c r="F181" s="40">
        <v>4.5</v>
      </c>
      <c r="G181" s="43">
        <v>44974</v>
      </c>
      <c r="I181" s="40" t="s">
        <v>79</v>
      </c>
      <c r="J181" s="40">
        <v>2</v>
      </c>
      <c r="K181" s="40" t="s">
        <v>33</v>
      </c>
      <c r="L181" s="40" t="s">
        <v>232</v>
      </c>
      <c r="M181" s="41"/>
      <c r="N181" s="41">
        <f>VLOOKUP($C181 &amp; $I181 &amp; $K181,FATOR!$A$3:$P$22,COLUMN(E$1),0)</f>
        <v>0.34510552382231963</v>
      </c>
      <c r="O181" s="41">
        <f>VLOOKUP($C181 &amp; $I181 &amp; $K181,FATOR!$A$3:$P$22,COLUMN(F$1),0)</f>
        <v>0.2866705898236856</v>
      </c>
      <c r="P181" s="41">
        <f>VLOOKUP($C181 &amp; $I181 &amp; $K181,FATOR!$A$3:$P$22,COLUMN(G$1),0)</f>
        <v>0.28930204548682154</v>
      </c>
      <c r="Q181" s="41">
        <f>VLOOKUP($C181 &amp; $I181 &amp; $K181,FATOR!$A$3:$P$22,COLUMN(H$1),0)</f>
        <v>0.31634228065278813</v>
      </c>
      <c r="R181" s="41">
        <f>VLOOKUP($C181 &amp; $I181 &amp; $K181,FATOR!$A$3:$P$22,COLUMN(I$1),0)</f>
        <v>0.37996651909642021</v>
      </c>
      <c r="S181" s="41">
        <f>VLOOKUP($C181 &amp; $I181 &amp; $K181,FATOR!$A$3:$P$22,COLUMN(J$1),0)</f>
        <v>0.44307907311157868</v>
      </c>
      <c r="T181" s="41">
        <f>VLOOKUP($C181 &amp; $I181 &amp; $K181,FATOR!$A$3:$P$22,COLUMN(K$1),0)</f>
        <v>0.5267118545738162</v>
      </c>
      <c r="U181" s="41">
        <f>VLOOKUP($C181 &amp; $I181 &amp; $K181,FATOR!$A$3:$P$22,COLUMN(L$1),0)</f>
        <v>0.5949203864063437</v>
      </c>
      <c r="V181" s="41">
        <f>VLOOKUP($C181 &amp; $I181 &amp; $K181,FATOR!$A$3:$P$22,COLUMN(M$1),0)</f>
        <v>0.58473634631058879</v>
      </c>
      <c r="W181" s="41">
        <f>VLOOKUP($C181 &amp; $I181 &amp; $K181,FATOR!$A$3:$P$22,COLUMN(N$1),0)</f>
        <v>0.52362924694768764</v>
      </c>
      <c r="X181" s="41">
        <f>VLOOKUP($C181 &amp; $I181 &amp; $K181,FATOR!$A$3:$P$22,COLUMN(O$1),0)</f>
        <v>0.40768468986504969</v>
      </c>
      <c r="Y181" s="41">
        <f>VLOOKUP($C181 &amp; $I181 &amp; $K181,FATOR!$A$3:$P$22,COLUMN(P$1),0)</f>
        <v>0.38086901862969602</v>
      </c>
      <c r="AA181" s="42">
        <f t="shared" si="69"/>
        <v>1.5529748572004383</v>
      </c>
      <c r="AB181" s="42">
        <f t="shared" si="70"/>
        <v>1.2900176542065851</v>
      </c>
      <c r="AC181" s="42">
        <f t="shared" si="71"/>
        <v>1.3018592046906969</v>
      </c>
      <c r="AD181" s="42">
        <f t="shared" si="72"/>
        <v>1.4235402629375467</v>
      </c>
      <c r="AE181" s="42">
        <f t="shared" si="73"/>
        <v>1.7098493359338909</v>
      </c>
      <c r="AF181" s="42">
        <f t="shared" si="74"/>
        <v>1.993855829002104</v>
      </c>
      <c r="AG181" s="42">
        <f t="shared" si="75"/>
        <v>2.3702033455821727</v>
      </c>
      <c r="AH181" s="42">
        <f t="shared" si="76"/>
        <v>2.6771417388285466</v>
      </c>
      <c r="AI181" s="42">
        <f t="shared" si="77"/>
        <v>2.6313135583976495</v>
      </c>
      <c r="AJ181" s="42">
        <f t="shared" si="78"/>
        <v>2.3563316112645945</v>
      </c>
      <c r="AK181" s="42">
        <f t="shared" si="79"/>
        <v>1.8345811043927236</v>
      </c>
      <c r="AL181" s="42">
        <f t="shared" si="80"/>
        <v>1.7139105838336322</v>
      </c>
      <c r="AN181" s="43">
        <f t="shared" si="81"/>
        <v>45005</v>
      </c>
      <c r="AO181" s="47">
        <f t="shared" ca="1" si="90"/>
        <v>1.5529748572004383</v>
      </c>
      <c r="AP181" s="47">
        <f t="shared" ca="1" si="90"/>
        <v>1.2900176542065851</v>
      </c>
      <c r="AQ181" s="47">
        <f t="shared" ca="1" si="90"/>
        <v>1.3018592046906969</v>
      </c>
      <c r="AR181" s="47">
        <f t="shared" ca="1" si="90"/>
        <v>1.4235402629375467</v>
      </c>
      <c r="AS181" s="47">
        <f t="shared" ca="1" si="90"/>
        <v>1.7098493359338909</v>
      </c>
      <c r="AT181" s="47">
        <f t="shared" ca="1" si="90"/>
        <v>1.993855829002104</v>
      </c>
      <c r="AU181" s="47">
        <f t="shared" ca="1" si="90"/>
        <v>2.3702033455821727</v>
      </c>
      <c r="AV181" s="47">
        <f t="shared" ca="1" si="90"/>
        <v>2.6771417388285466</v>
      </c>
      <c r="AW181" s="47">
        <f t="shared" ca="1" si="90"/>
        <v>2.6313135583976495</v>
      </c>
      <c r="AX181" s="47">
        <f t="shared" ca="1" si="90"/>
        <v>2.3563316112645945</v>
      </c>
      <c r="AY181" s="47">
        <f t="shared" ca="1" si="89"/>
        <v>1.8345811043927236</v>
      </c>
      <c r="AZ181" s="47">
        <f t="shared" ca="1" si="89"/>
        <v>1.7139105838336322</v>
      </c>
      <c r="BA181" s="47">
        <f t="shared" ca="1" si="89"/>
        <v>1.5529748572004383</v>
      </c>
      <c r="BB181" s="47">
        <f t="shared" ca="1" si="89"/>
        <v>1.2900176542065851</v>
      </c>
      <c r="BC181" s="47">
        <f t="shared" ca="1" si="89"/>
        <v>1.3018592046906969</v>
      </c>
      <c r="BD181" s="47">
        <f t="shared" ca="1" si="89"/>
        <v>1.4235402629375467</v>
      </c>
      <c r="BE181" s="47">
        <f t="shared" ca="1" si="89"/>
        <v>1.7098493359338909</v>
      </c>
      <c r="BF181" s="47">
        <f t="shared" ca="1" si="89"/>
        <v>1.993855829002104</v>
      </c>
      <c r="BG181" s="47">
        <f t="shared" ca="1" si="89"/>
        <v>2.3702033455821727</v>
      </c>
      <c r="BH181" s="47">
        <f t="shared" ca="1" si="89"/>
        <v>2.6771417388285466</v>
      </c>
      <c r="BI181" s="47">
        <f t="shared" ca="1" si="94"/>
        <v>2.6313135583976495</v>
      </c>
      <c r="BJ181" s="47">
        <f t="shared" ca="1" si="94"/>
        <v>2.3563316112645945</v>
      </c>
      <c r="BK181" s="47">
        <f t="shared" ca="1" si="94"/>
        <v>1.8345811043927236</v>
      </c>
      <c r="BL181" s="47">
        <f t="shared" ca="1" si="94"/>
        <v>1.7139105838336322</v>
      </c>
      <c r="BM181" s="47">
        <f t="shared" ca="1" si="94"/>
        <v>1.5529748572004383</v>
      </c>
      <c r="BN181" s="47">
        <f t="shared" ca="1" si="94"/>
        <v>1.2900176542065851</v>
      </c>
      <c r="BO181" s="47">
        <f t="shared" ca="1" si="94"/>
        <v>1.3018592046906969</v>
      </c>
      <c r="BP181" s="47">
        <f t="shared" ca="1" si="94"/>
        <v>1.4235402629375467</v>
      </c>
      <c r="BQ181" s="47">
        <f t="shared" ca="1" si="94"/>
        <v>1.7098493359338909</v>
      </c>
      <c r="BR181" s="47">
        <f t="shared" ca="1" si="94"/>
        <v>1.993855829002104</v>
      </c>
      <c r="BS181" s="47">
        <f t="shared" ca="1" si="92"/>
        <v>2.3702033455821727</v>
      </c>
      <c r="BT181" s="47">
        <f t="shared" ca="1" si="92"/>
        <v>2.6771417388285466</v>
      </c>
      <c r="BU181" s="47">
        <f t="shared" ca="1" si="92"/>
        <v>2.6313135583976495</v>
      </c>
      <c r="BV181" s="47">
        <f t="shared" ca="1" si="92"/>
        <v>2.3563316112645945</v>
      </c>
      <c r="BW181" s="47">
        <f t="shared" ca="1" si="92"/>
        <v>1.8345811043927236</v>
      </c>
      <c r="BX181" s="47">
        <f t="shared" ca="1" si="92"/>
        <v>1.7139105838336322</v>
      </c>
      <c r="BY181" s="47">
        <f t="shared" ca="1" si="92"/>
        <v>1.5529748572004383</v>
      </c>
      <c r="BZ181" s="47">
        <f t="shared" ca="1" si="92"/>
        <v>1.2900176542065851</v>
      </c>
      <c r="CA181" s="47">
        <f t="shared" ca="1" si="92"/>
        <v>1.3018592046906969</v>
      </c>
      <c r="CB181" s="47">
        <f t="shared" ca="1" si="92"/>
        <v>1.4235402629375467</v>
      </c>
      <c r="CC181" s="47">
        <f t="shared" ca="1" si="91"/>
        <v>1.7098493359338909</v>
      </c>
      <c r="CD181" s="47">
        <f t="shared" ca="1" si="91"/>
        <v>1.993855829002104</v>
      </c>
      <c r="CE181" s="47">
        <f t="shared" ca="1" si="91"/>
        <v>2.3702033455821727</v>
      </c>
      <c r="CF181" s="47">
        <f t="shared" ca="1" si="91"/>
        <v>2.6771417388285466</v>
      </c>
      <c r="CG181" s="47">
        <f t="shared" ca="1" si="91"/>
        <v>2.6313135583976495</v>
      </c>
      <c r="CH181" s="47">
        <f t="shared" ca="1" si="91"/>
        <v>2.3563316112645945</v>
      </c>
      <c r="CI181" s="47">
        <f t="shared" ca="1" si="91"/>
        <v>1.8345811043927236</v>
      </c>
      <c r="CJ181" s="47">
        <f t="shared" ca="1" si="91"/>
        <v>1.7139105838336322</v>
      </c>
      <c r="CK181" s="47">
        <f t="shared" ca="1" si="91"/>
        <v>1.5529748572004383</v>
      </c>
      <c r="CL181" s="47">
        <f t="shared" ca="1" si="91"/>
        <v>1.2900176542065851</v>
      </c>
      <c r="CM181" s="47">
        <f t="shared" ca="1" si="93"/>
        <v>1.3018592046906969</v>
      </c>
      <c r="CN181" s="47">
        <f t="shared" ca="1" si="93"/>
        <v>1.4235402629375467</v>
      </c>
      <c r="CO181" s="47">
        <f t="shared" ca="1" si="93"/>
        <v>1.7098493359338909</v>
      </c>
      <c r="CP181" s="47">
        <f t="shared" ca="1" si="93"/>
        <v>1.993855829002104</v>
      </c>
      <c r="CQ181" s="47">
        <f t="shared" ca="1" si="93"/>
        <v>2.3702033455821727</v>
      </c>
      <c r="CR181" s="47">
        <f t="shared" ca="1" si="93"/>
        <v>2.6771417388285466</v>
      </c>
      <c r="CS181" s="47">
        <f t="shared" ca="1" si="93"/>
        <v>2.6313135583976495</v>
      </c>
      <c r="CT181" s="47">
        <f t="shared" ca="1" si="93"/>
        <v>2.3563316112645945</v>
      </c>
      <c r="CU181" s="47">
        <f t="shared" ca="1" si="93"/>
        <v>1.8345811043927236</v>
      </c>
      <c r="CV181" s="47">
        <f t="shared" ca="1" si="93"/>
        <v>1.7139105838336322</v>
      </c>
      <c r="CW181" s="47">
        <f t="shared" ca="1" si="95"/>
        <v>1.5529748572004383</v>
      </c>
      <c r="CX181" s="47">
        <f t="shared" ca="1" si="95"/>
        <v>1.2900176542065851</v>
      </c>
      <c r="CY181" s="47">
        <f t="shared" ca="1" si="95"/>
        <v>1.3018592046906969</v>
      </c>
      <c r="CZ181" s="47">
        <f t="shared" ca="1" si="95"/>
        <v>1.4235402629375467</v>
      </c>
      <c r="DA181" s="47">
        <f t="shared" ca="1" si="95"/>
        <v>1.7098493359338909</v>
      </c>
      <c r="DB181" s="47">
        <f t="shared" ca="1" si="95"/>
        <v>1.993855829002104</v>
      </c>
      <c r="DC181" s="47">
        <f t="shared" ca="1" si="95"/>
        <v>2.3702033455821727</v>
      </c>
      <c r="DD181" s="47">
        <f t="shared" ca="1" si="95"/>
        <v>2.6771417388285466</v>
      </c>
    </row>
    <row r="182" spans="1:108" x14ac:dyDescent="0.25">
      <c r="A182" s="40" t="s">
        <v>223</v>
      </c>
      <c r="B182" s="40">
        <v>2137</v>
      </c>
      <c r="C182" s="40" t="s">
        <v>38</v>
      </c>
      <c r="D182" s="40" t="s">
        <v>474</v>
      </c>
      <c r="E182" s="40" t="s">
        <v>130</v>
      </c>
      <c r="F182" s="40">
        <v>51.3</v>
      </c>
      <c r="G182" s="43">
        <v>45597</v>
      </c>
      <c r="I182" s="40" t="s">
        <v>79</v>
      </c>
      <c r="J182" s="40">
        <v>1</v>
      </c>
      <c r="K182" s="40" t="s">
        <v>33</v>
      </c>
      <c r="L182" s="40" t="s">
        <v>158</v>
      </c>
      <c r="M182" s="41"/>
      <c r="N182" s="41">
        <f>VLOOKUP($C182 &amp; $I182 &amp; $K182,FATOR!$A$3:$P$22,COLUMN(E$1),0)</f>
        <v>0.34510552382231963</v>
      </c>
      <c r="O182" s="41">
        <f>VLOOKUP($C182 &amp; $I182 &amp; $K182,FATOR!$A$3:$P$22,COLUMN(F$1),0)</f>
        <v>0.2866705898236856</v>
      </c>
      <c r="P182" s="41">
        <f>VLOOKUP($C182 &amp; $I182 &amp; $K182,FATOR!$A$3:$P$22,COLUMN(G$1),0)</f>
        <v>0.28930204548682154</v>
      </c>
      <c r="Q182" s="41">
        <f>VLOOKUP($C182 &amp; $I182 &amp; $K182,FATOR!$A$3:$P$22,COLUMN(H$1),0)</f>
        <v>0.31634228065278813</v>
      </c>
      <c r="R182" s="41">
        <f>VLOOKUP($C182 &amp; $I182 &amp; $K182,FATOR!$A$3:$P$22,COLUMN(I$1),0)</f>
        <v>0.37996651909642021</v>
      </c>
      <c r="S182" s="41">
        <f>VLOOKUP($C182 &amp; $I182 &amp; $K182,FATOR!$A$3:$P$22,COLUMN(J$1),0)</f>
        <v>0.44307907311157868</v>
      </c>
      <c r="T182" s="41">
        <f>VLOOKUP($C182 &amp; $I182 &amp; $K182,FATOR!$A$3:$P$22,COLUMN(K$1),0)</f>
        <v>0.5267118545738162</v>
      </c>
      <c r="U182" s="41">
        <f>VLOOKUP($C182 &amp; $I182 &amp; $K182,FATOR!$A$3:$P$22,COLUMN(L$1),0)</f>
        <v>0.5949203864063437</v>
      </c>
      <c r="V182" s="41">
        <f>VLOOKUP($C182 &amp; $I182 &amp; $K182,FATOR!$A$3:$P$22,COLUMN(M$1),0)</f>
        <v>0.58473634631058879</v>
      </c>
      <c r="W182" s="41">
        <f>VLOOKUP($C182 &amp; $I182 &amp; $K182,FATOR!$A$3:$P$22,COLUMN(N$1),0)</f>
        <v>0.52362924694768764</v>
      </c>
      <c r="X182" s="41">
        <f>VLOOKUP($C182 &amp; $I182 &amp; $K182,FATOR!$A$3:$P$22,COLUMN(O$1),0)</f>
        <v>0.40768468986504969</v>
      </c>
      <c r="Y182" s="41">
        <f>VLOOKUP($C182 &amp; $I182 &amp; $K182,FATOR!$A$3:$P$22,COLUMN(P$1),0)</f>
        <v>0.38086901862969602</v>
      </c>
      <c r="AA182" s="42">
        <f t="shared" si="69"/>
        <v>17.703913372084997</v>
      </c>
      <c r="AB182" s="42">
        <f t="shared" si="70"/>
        <v>14.706201257955071</v>
      </c>
      <c r="AC182" s="42">
        <f t="shared" si="71"/>
        <v>14.841194933473943</v>
      </c>
      <c r="AD182" s="42">
        <f t="shared" si="72"/>
        <v>16.22835899748803</v>
      </c>
      <c r="AE182" s="42">
        <f t="shared" si="73"/>
        <v>19.492282429646355</v>
      </c>
      <c r="AF182" s="42">
        <f t="shared" si="74"/>
        <v>22.729956450623984</v>
      </c>
      <c r="AG182" s="42">
        <f t="shared" si="75"/>
        <v>27.020318139636771</v>
      </c>
      <c r="AH182" s="42">
        <f t="shared" si="76"/>
        <v>30.519415822645431</v>
      </c>
      <c r="AI182" s="42">
        <f t="shared" si="77"/>
        <v>29.996974565733204</v>
      </c>
      <c r="AJ182" s="42">
        <f t="shared" si="78"/>
        <v>26.862180368416375</v>
      </c>
      <c r="AK182" s="42">
        <f t="shared" si="79"/>
        <v>20.914224590077048</v>
      </c>
      <c r="AL182" s="42">
        <f t="shared" si="80"/>
        <v>19.538580655703406</v>
      </c>
      <c r="AN182" s="43">
        <f t="shared" si="81"/>
        <v>45597</v>
      </c>
      <c r="AO182" s="47" t="str">
        <f t="shared" ca="1" si="90"/>
        <v/>
      </c>
      <c r="AP182" s="47" t="str">
        <f t="shared" ca="1" si="90"/>
        <v/>
      </c>
      <c r="AQ182" s="47" t="str">
        <f t="shared" ca="1" si="90"/>
        <v/>
      </c>
      <c r="AR182" s="47" t="str">
        <f t="shared" ca="1" si="90"/>
        <v/>
      </c>
      <c r="AS182" s="47" t="str">
        <f t="shared" ca="1" si="90"/>
        <v/>
      </c>
      <c r="AT182" s="47" t="str">
        <f t="shared" ca="1" si="90"/>
        <v/>
      </c>
      <c r="AU182" s="47" t="str">
        <f t="shared" ca="1" si="90"/>
        <v/>
      </c>
      <c r="AV182" s="47" t="str">
        <f t="shared" ca="1" si="90"/>
        <v/>
      </c>
      <c r="AW182" s="47" t="str">
        <f t="shared" ca="1" si="90"/>
        <v/>
      </c>
      <c r="AX182" s="47" t="str">
        <f t="shared" ca="1" si="90"/>
        <v/>
      </c>
      <c r="AY182" s="47">
        <f t="shared" ca="1" si="89"/>
        <v>20.914224590077048</v>
      </c>
      <c r="AZ182" s="47">
        <f t="shared" ca="1" si="89"/>
        <v>19.538580655703406</v>
      </c>
      <c r="BA182" s="47">
        <f t="shared" ca="1" si="89"/>
        <v>17.703913372084997</v>
      </c>
      <c r="BB182" s="47">
        <f t="shared" ca="1" si="89"/>
        <v>14.706201257955071</v>
      </c>
      <c r="BC182" s="47">
        <f t="shared" ref="AY182:BH207" ca="1" si="96">IF($AN182&lt;=BC$1,HLOOKUP(MONTH(BC$1),$AA:$AL,ROW($AO182),0),"")</f>
        <v>14.841194933473943</v>
      </c>
      <c r="BD182" s="47">
        <f t="shared" ca="1" si="96"/>
        <v>16.22835899748803</v>
      </c>
      <c r="BE182" s="47">
        <f t="shared" ca="1" si="96"/>
        <v>19.492282429646355</v>
      </c>
      <c r="BF182" s="47">
        <f t="shared" ca="1" si="96"/>
        <v>22.729956450623984</v>
      </c>
      <c r="BG182" s="47">
        <f t="shared" ca="1" si="96"/>
        <v>27.020318139636771</v>
      </c>
      <c r="BH182" s="47">
        <f t="shared" ca="1" si="96"/>
        <v>30.519415822645431</v>
      </c>
      <c r="BI182" s="47">
        <f t="shared" ca="1" si="94"/>
        <v>29.996974565733204</v>
      </c>
      <c r="BJ182" s="47">
        <f t="shared" ca="1" si="94"/>
        <v>26.862180368416375</v>
      </c>
      <c r="BK182" s="47">
        <f t="shared" ca="1" si="94"/>
        <v>20.914224590077048</v>
      </c>
      <c r="BL182" s="47">
        <f t="shared" ca="1" si="94"/>
        <v>19.538580655703406</v>
      </c>
      <c r="BM182" s="47">
        <f t="shared" ca="1" si="94"/>
        <v>17.703913372084997</v>
      </c>
      <c r="BN182" s="47">
        <f t="shared" ca="1" si="94"/>
        <v>14.706201257955071</v>
      </c>
      <c r="BO182" s="47">
        <f t="shared" ca="1" si="94"/>
        <v>14.841194933473943</v>
      </c>
      <c r="BP182" s="47">
        <f t="shared" ca="1" si="94"/>
        <v>16.22835899748803</v>
      </c>
      <c r="BQ182" s="47">
        <f t="shared" ca="1" si="94"/>
        <v>19.492282429646355</v>
      </c>
      <c r="BR182" s="47">
        <f t="shared" ca="1" si="94"/>
        <v>22.729956450623984</v>
      </c>
      <c r="BS182" s="47">
        <f t="shared" ca="1" si="92"/>
        <v>27.020318139636771</v>
      </c>
      <c r="BT182" s="47">
        <f t="shared" ca="1" si="92"/>
        <v>30.519415822645431</v>
      </c>
      <c r="BU182" s="47">
        <f t="shared" ca="1" si="92"/>
        <v>29.996974565733204</v>
      </c>
      <c r="BV182" s="47">
        <f t="shared" ca="1" si="92"/>
        <v>26.862180368416375</v>
      </c>
      <c r="BW182" s="47">
        <f t="shared" ca="1" si="92"/>
        <v>20.914224590077048</v>
      </c>
      <c r="BX182" s="47">
        <f t="shared" ca="1" si="92"/>
        <v>19.538580655703406</v>
      </c>
      <c r="BY182" s="47">
        <f t="shared" ca="1" si="92"/>
        <v>17.703913372084997</v>
      </c>
      <c r="BZ182" s="47">
        <f t="shared" ca="1" si="92"/>
        <v>14.706201257955071</v>
      </c>
      <c r="CA182" s="47">
        <f t="shared" ca="1" si="92"/>
        <v>14.841194933473943</v>
      </c>
      <c r="CB182" s="47">
        <f t="shared" ca="1" si="92"/>
        <v>16.22835899748803</v>
      </c>
      <c r="CC182" s="47">
        <f t="shared" ca="1" si="91"/>
        <v>19.492282429646355</v>
      </c>
      <c r="CD182" s="47">
        <f t="shared" ca="1" si="91"/>
        <v>22.729956450623984</v>
      </c>
      <c r="CE182" s="47">
        <f t="shared" ca="1" si="91"/>
        <v>27.020318139636771</v>
      </c>
      <c r="CF182" s="47">
        <f t="shared" ca="1" si="91"/>
        <v>30.519415822645431</v>
      </c>
      <c r="CG182" s="47">
        <f t="shared" ca="1" si="91"/>
        <v>29.996974565733204</v>
      </c>
      <c r="CH182" s="47">
        <f t="shared" ca="1" si="91"/>
        <v>26.862180368416375</v>
      </c>
      <c r="CI182" s="47">
        <f t="shared" ca="1" si="91"/>
        <v>20.914224590077048</v>
      </c>
      <c r="CJ182" s="47">
        <f t="shared" ca="1" si="91"/>
        <v>19.538580655703406</v>
      </c>
      <c r="CK182" s="47">
        <f t="shared" ca="1" si="91"/>
        <v>17.703913372084997</v>
      </c>
      <c r="CL182" s="47">
        <f t="shared" ca="1" si="91"/>
        <v>14.706201257955071</v>
      </c>
      <c r="CM182" s="47">
        <f t="shared" ca="1" si="93"/>
        <v>14.841194933473943</v>
      </c>
      <c r="CN182" s="47">
        <f t="shared" ca="1" si="93"/>
        <v>16.22835899748803</v>
      </c>
      <c r="CO182" s="47">
        <f t="shared" ca="1" si="93"/>
        <v>19.492282429646355</v>
      </c>
      <c r="CP182" s="47">
        <f t="shared" ca="1" si="93"/>
        <v>22.729956450623984</v>
      </c>
      <c r="CQ182" s="47">
        <f t="shared" ca="1" si="93"/>
        <v>27.020318139636771</v>
      </c>
      <c r="CR182" s="47">
        <f t="shared" ca="1" si="93"/>
        <v>30.519415822645431</v>
      </c>
      <c r="CS182" s="47">
        <f t="shared" ca="1" si="93"/>
        <v>29.996974565733204</v>
      </c>
      <c r="CT182" s="47">
        <f t="shared" ca="1" si="93"/>
        <v>26.862180368416375</v>
      </c>
      <c r="CU182" s="47">
        <f t="shared" ca="1" si="93"/>
        <v>20.914224590077048</v>
      </c>
      <c r="CV182" s="47">
        <f t="shared" ca="1" si="93"/>
        <v>19.538580655703406</v>
      </c>
      <c r="CW182" s="47">
        <f t="shared" ca="1" si="95"/>
        <v>17.703913372084997</v>
      </c>
      <c r="CX182" s="47">
        <f t="shared" ca="1" si="95"/>
        <v>14.706201257955071</v>
      </c>
      <c r="CY182" s="47">
        <f t="shared" ca="1" si="95"/>
        <v>14.841194933473943</v>
      </c>
      <c r="CZ182" s="47">
        <f t="shared" ca="1" si="95"/>
        <v>16.22835899748803</v>
      </c>
      <c r="DA182" s="47">
        <f t="shared" ca="1" si="95"/>
        <v>19.492282429646355</v>
      </c>
      <c r="DB182" s="47">
        <f t="shared" ca="1" si="95"/>
        <v>22.729956450623984</v>
      </c>
      <c r="DC182" s="47">
        <f t="shared" ca="1" si="95"/>
        <v>27.020318139636771</v>
      </c>
      <c r="DD182" s="47">
        <f t="shared" ca="1" si="95"/>
        <v>30.519415822645431</v>
      </c>
    </row>
    <row r="183" spans="1:108" x14ac:dyDescent="0.25">
      <c r="A183" s="40" t="s">
        <v>138</v>
      </c>
      <c r="B183" s="40">
        <v>2040</v>
      </c>
      <c r="C183" s="40" t="s">
        <v>38</v>
      </c>
      <c r="D183" s="40" t="s">
        <v>1440</v>
      </c>
      <c r="E183" s="40" t="s">
        <v>130</v>
      </c>
      <c r="F183" s="40">
        <v>-5.5</v>
      </c>
      <c r="G183" s="43">
        <v>45201</v>
      </c>
      <c r="I183" s="40" t="s">
        <v>79</v>
      </c>
      <c r="J183" s="40">
        <v>2</v>
      </c>
      <c r="K183" s="40" t="s">
        <v>33</v>
      </c>
      <c r="L183" s="40" t="s">
        <v>232</v>
      </c>
      <c r="M183" s="41"/>
      <c r="N183" s="41">
        <f>VLOOKUP($C183 &amp; $I183 &amp; $K183,FATOR!$A$3:$P$22,COLUMN(E$1),0)</f>
        <v>0.34510552382231963</v>
      </c>
      <c r="O183" s="41">
        <f>VLOOKUP($C183 &amp; $I183 &amp; $K183,FATOR!$A$3:$P$22,COLUMN(F$1),0)</f>
        <v>0.2866705898236856</v>
      </c>
      <c r="P183" s="41">
        <f>VLOOKUP($C183 &amp; $I183 &amp; $K183,FATOR!$A$3:$P$22,COLUMN(G$1),0)</f>
        <v>0.28930204548682154</v>
      </c>
      <c r="Q183" s="41">
        <f>VLOOKUP($C183 &amp; $I183 &amp; $K183,FATOR!$A$3:$P$22,COLUMN(H$1),0)</f>
        <v>0.31634228065278813</v>
      </c>
      <c r="R183" s="41">
        <f>VLOOKUP($C183 &amp; $I183 &amp; $K183,FATOR!$A$3:$P$22,COLUMN(I$1),0)</f>
        <v>0.37996651909642021</v>
      </c>
      <c r="S183" s="41">
        <f>VLOOKUP($C183 &amp; $I183 &amp; $K183,FATOR!$A$3:$P$22,COLUMN(J$1),0)</f>
        <v>0.44307907311157868</v>
      </c>
      <c r="T183" s="41">
        <f>VLOOKUP($C183 &amp; $I183 &amp; $K183,FATOR!$A$3:$P$22,COLUMN(K$1),0)</f>
        <v>0.5267118545738162</v>
      </c>
      <c r="U183" s="41">
        <f>VLOOKUP($C183 &amp; $I183 &amp; $K183,FATOR!$A$3:$P$22,COLUMN(L$1),0)</f>
        <v>0.5949203864063437</v>
      </c>
      <c r="V183" s="41">
        <f>VLOOKUP($C183 &amp; $I183 &amp; $K183,FATOR!$A$3:$P$22,COLUMN(M$1),0)</f>
        <v>0.58473634631058879</v>
      </c>
      <c r="W183" s="41">
        <f>VLOOKUP($C183 &amp; $I183 &amp; $K183,FATOR!$A$3:$P$22,COLUMN(N$1),0)</f>
        <v>0.52362924694768764</v>
      </c>
      <c r="X183" s="41">
        <f>VLOOKUP($C183 &amp; $I183 &amp; $K183,FATOR!$A$3:$P$22,COLUMN(O$1),0)</f>
        <v>0.40768468986504969</v>
      </c>
      <c r="Y183" s="41">
        <f>VLOOKUP($C183 &amp; $I183 &amp; $K183,FATOR!$A$3:$P$22,COLUMN(P$1),0)</f>
        <v>0.38086901862969602</v>
      </c>
      <c r="AA183" s="42">
        <f t="shared" si="69"/>
        <v>-1.898080381022758</v>
      </c>
      <c r="AB183" s="42">
        <f t="shared" si="70"/>
        <v>-1.5766882440302707</v>
      </c>
      <c r="AC183" s="42">
        <f t="shared" si="71"/>
        <v>-1.5911612501775185</v>
      </c>
      <c r="AD183" s="42">
        <f t="shared" si="72"/>
        <v>-1.7398825435903347</v>
      </c>
      <c r="AE183" s="42">
        <f t="shared" si="73"/>
        <v>-2.0898158550303112</v>
      </c>
      <c r="AF183" s="42">
        <f t="shared" si="74"/>
        <v>-2.4369349021136828</v>
      </c>
      <c r="AG183" s="42">
        <f t="shared" si="75"/>
        <v>-2.896915200155989</v>
      </c>
      <c r="AH183" s="42">
        <f t="shared" si="76"/>
        <v>-3.2720621252348905</v>
      </c>
      <c r="AI183" s="42">
        <f t="shared" si="77"/>
        <v>-3.2160499047082385</v>
      </c>
      <c r="AJ183" s="42">
        <f t="shared" si="78"/>
        <v>-2.8799608582122822</v>
      </c>
      <c r="AK183" s="42">
        <f t="shared" si="79"/>
        <v>-2.2422657942577731</v>
      </c>
      <c r="AL183" s="42">
        <f t="shared" si="80"/>
        <v>-2.0947796024633281</v>
      </c>
      <c r="AN183" s="43">
        <f t="shared" si="81"/>
        <v>45232</v>
      </c>
      <c r="AO183" s="47">
        <f t="shared" ca="1" si="90"/>
        <v>-1.898080381022758</v>
      </c>
      <c r="AP183" s="47">
        <f t="shared" ca="1" si="90"/>
        <v>-1.5766882440302707</v>
      </c>
      <c r="AQ183" s="47">
        <f t="shared" ca="1" si="90"/>
        <v>-1.5911612501775185</v>
      </c>
      <c r="AR183" s="47">
        <f t="shared" ca="1" si="90"/>
        <v>-1.7398825435903347</v>
      </c>
      <c r="AS183" s="47">
        <f t="shared" ca="1" si="90"/>
        <v>-2.0898158550303112</v>
      </c>
      <c r="AT183" s="47">
        <f t="shared" ca="1" si="90"/>
        <v>-2.4369349021136828</v>
      </c>
      <c r="AU183" s="47">
        <f t="shared" ca="1" si="90"/>
        <v>-2.896915200155989</v>
      </c>
      <c r="AV183" s="47">
        <f t="shared" ca="1" si="90"/>
        <v>-3.2720621252348905</v>
      </c>
      <c r="AW183" s="47">
        <f t="shared" ca="1" si="90"/>
        <v>-3.2160499047082385</v>
      </c>
      <c r="AX183" s="47">
        <f t="shared" ca="1" si="90"/>
        <v>-2.8799608582122822</v>
      </c>
      <c r="AY183" s="47">
        <f t="shared" ca="1" si="96"/>
        <v>-2.2422657942577731</v>
      </c>
      <c r="AZ183" s="47">
        <f t="shared" ca="1" si="96"/>
        <v>-2.0947796024633281</v>
      </c>
      <c r="BA183" s="47">
        <f t="shared" ca="1" si="96"/>
        <v>-1.898080381022758</v>
      </c>
      <c r="BB183" s="47">
        <f t="shared" ca="1" si="96"/>
        <v>-1.5766882440302707</v>
      </c>
      <c r="BC183" s="47">
        <f t="shared" ca="1" si="96"/>
        <v>-1.5911612501775185</v>
      </c>
      <c r="BD183" s="47">
        <f t="shared" ca="1" si="96"/>
        <v>-1.7398825435903347</v>
      </c>
      <c r="BE183" s="47">
        <f t="shared" ca="1" si="96"/>
        <v>-2.0898158550303112</v>
      </c>
      <c r="BF183" s="47">
        <f t="shared" ca="1" si="96"/>
        <v>-2.4369349021136828</v>
      </c>
      <c r="BG183" s="47">
        <f t="shared" ca="1" si="96"/>
        <v>-2.896915200155989</v>
      </c>
      <c r="BH183" s="47">
        <f t="shared" ca="1" si="96"/>
        <v>-3.2720621252348905</v>
      </c>
      <c r="BI183" s="47">
        <f t="shared" ca="1" si="94"/>
        <v>-3.2160499047082385</v>
      </c>
      <c r="BJ183" s="47">
        <f t="shared" ca="1" si="94"/>
        <v>-2.8799608582122822</v>
      </c>
      <c r="BK183" s="47">
        <f t="shared" ca="1" si="94"/>
        <v>-2.2422657942577731</v>
      </c>
      <c r="BL183" s="47">
        <f t="shared" ca="1" si="94"/>
        <v>-2.0947796024633281</v>
      </c>
      <c r="BM183" s="47">
        <f t="shared" ca="1" si="94"/>
        <v>-1.898080381022758</v>
      </c>
      <c r="BN183" s="47">
        <f t="shared" ca="1" si="94"/>
        <v>-1.5766882440302707</v>
      </c>
      <c r="BO183" s="47">
        <f t="shared" ca="1" si="94"/>
        <v>-1.5911612501775185</v>
      </c>
      <c r="BP183" s="47">
        <f t="shared" ca="1" si="94"/>
        <v>-1.7398825435903347</v>
      </c>
      <c r="BQ183" s="47">
        <f t="shared" ca="1" si="94"/>
        <v>-2.0898158550303112</v>
      </c>
      <c r="BR183" s="47">
        <f t="shared" ca="1" si="94"/>
        <v>-2.4369349021136828</v>
      </c>
      <c r="BS183" s="47">
        <f t="shared" ca="1" si="92"/>
        <v>-2.896915200155989</v>
      </c>
      <c r="BT183" s="47">
        <f t="shared" ca="1" si="92"/>
        <v>-3.2720621252348905</v>
      </c>
      <c r="BU183" s="47">
        <f t="shared" ca="1" si="92"/>
        <v>-3.2160499047082385</v>
      </c>
      <c r="BV183" s="47">
        <f t="shared" ca="1" si="92"/>
        <v>-2.8799608582122822</v>
      </c>
      <c r="BW183" s="47">
        <f t="shared" ca="1" si="92"/>
        <v>-2.2422657942577731</v>
      </c>
      <c r="BX183" s="47">
        <f t="shared" ca="1" si="92"/>
        <v>-2.0947796024633281</v>
      </c>
      <c r="BY183" s="47">
        <f t="shared" ca="1" si="92"/>
        <v>-1.898080381022758</v>
      </c>
      <c r="BZ183" s="47">
        <f t="shared" ca="1" si="92"/>
        <v>-1.5766882440302707</v>
      </c>
      <c r="CA183" s="47">
        <f t="shared" ca="1" si="92"/>
        <v>-1.5911612501775185</v>
      </c>
      <c r="CB183" s="47">
        <f t="shared" ca="1" si="92"/>
        <v>-1.7398825435903347</v>
      </c>
      <c r="CC183" s="47">
        <f t="shared" ca="1" si="91"/>
        <v>-2.0898158550303112</v>
      </c>
      <c r="CD183" s="47">
        <f t="shared" ca="1" si="91"/>
        <v>-2.4369349021136828</v>
      </c>
      <c r="CE183" s="47">
        <f t="shared" ca="1" si="91"/>
        <v>-2.896915200155989</v>
      </c>
      <c r="CF183" s="47">
        <f t="shared" ca="1" si="91"/>
        <v>-3.2720621252348905</v>
      </c>
      <c r="CG183" s="47">
        <f t="shared" ca="1" si="91"/>
        <v>-3.2160499047082385</v>
      </c>
      <c r="CH183" s="47">
        <f t="shared" ca="1" si="91"/>
        <v>-2.8799608582122822</v>
      </c>
      <c r="CI183" s="47">
        <f t="shared" ca="1" si="91"/>
        <v>-2.2422657942577731</v>
      </c>
      <c r="CJ183" s="47">
        <f t="shared" ca="1" si="91"/>
        <v>-2.0947796024633281</v>
      </c>
      <c r="CK183" s="47">
        <f t="shared" ca="1" si="91"/>
        <v>-1.898080381022758</v>
      </c>
      <c r="CL183" s="47">
        <f t="shared" ca="1" si="91"/>
        <v>-1.5766882440302707</v>
      </c>
      <c r="CM183" s="47">
        <f t="shared" ca="1" si="93"/>
        <v>-1.5911612501775185</v>
      </c>
      <c r="CN183" s="47">
        <f t="shared" ca="1" si="93"/>
        <v>-1.7398825435903347</v>
      </c>
      <c r="CO183" s="47">
        <f t="shared" ca="1" si="93"/>
        <v>-2.0898158550303112</v>
      </c>
      <c r="CP183" s="47">
        <f t="shared" ca="1" si="93"/>
        <v>-2.4369349021136828</v>
      </c>
      <c r="CQ183" s="47">
        <f t="shared" ca="1" si="93"/>
        <v>-2.896915200155989</v>
      </c>
      <c r="CR183" s="47">
        <f t="shared" ca="1" si="93"/>
        <v>-3.2720621252348905</v>
      </c>
      <c r="CS183" s="47">
        <f t="shared" ca="1" si="93"/>
        <v>-3.2160499047082385</v>
      </c>
      <c r="CT183" s="47">
        <f t="shared" ca="1" si="93"/>
        <v>-2.8799608582122822</v>
      </c>
      <c r="CU183" s="47">
        <f t="shared" ca="1" si="93"/>
        <v>-2.2422657942577731</v>
      </c>
      <c r="CV183" s="47">
        <f t="shared" ca="1" si="93"/>
        <v>-2.0947796024633281</v>
      </c>
      <c r="CW183" s="47">
        <f t="shared" ca="1" si="95"/>
        <v>-1.898080381022758</v>
      </c>
      <c r="CX183" s="47">
        <f t="shared" ca="1" si="95"/>
        <v>-1.5766882440302707</v>
      </c>
      <c r="CY183" s="47">
        <f t="shared" ca="1" si="95"/>
        <v>-1.5911612501775185</v>
      </c>
      <c r="CZ183" s="47">
        <f t="shared" ca="1" si="95"/>
        <v>-1.7398825435903347</v>
      </c>
      <c r="DA183" s="47">
        <f t="shared" ca="1" si="95"/>
        <v>-2.0898158550303112</v>
      </c>
      <c r="DB183" s="47">
        <f t="shared" ca="1" si="95"/>
        <v>-2.4369349021136828</v>
      </c>
      <c r="DC183" s="47">
        <f t="shared" ca="1" si="95"/>
        <v>-2.896915200155989</v>
      </c>
      <c r="DD183" s="47">
        <f t="shared" ca="1" si="95"/>
        <v>-3.2720621252348905</v>
      </c>
    </row>
    <row r="184" spans="1:108" x14ac:dyDescent="0.25">
      <c r="A184" s="40" t="s">
        <v>138</v>
      </c>
      <c r="B184" s="40">
        <v>2810</v>
      </c>
      <c r="C184" s="40" t="s">
        <v>38</v>
      </c>
      <c r="D184" s="40" t="s">
        <v>1441</v>
      </c>
      <c r="E184" s="40" t="s">
        <v>130</v>
      </c>
      <c r="F184" s="40">
        <v>31.5</v>
      </c>
      <c r="G184" s="43">
        <v>45536</v>
      </c>
      <c r="I184" s="40" t="s">
        <v>79</v>
      </c>
      <c r="J184" s="40">
        <v>1</v>
      </c>
      <c r="K184" s="40" t="s">
        <v>33</v>
      </c>
      <c r="L184" s="40" t="s">
        <v>193</v>
      </c>
      <c r="M184" s="41"/>
      <c r="N184" s="41">
        <f>VLOOKUP($C184 &amp; $I184 &amp; $K184,FATOR!$A$3:$P$22,COLUMN(E$1),0)</f>
        <v>0.34510552382231963</v>
      </c>
      <c r="O184" s="41">
        <f>VLOOKUP($C184 &amp; $I184 &amp; $K184,FATOR!$A$3:$P$22,COLUMN(F$1),0)</f>
        <v>0.2866705898236856</v>
      </c>
      <c r="P184" s="41">
        <f>VLOOKUP($C184 &amp; $I184 &amp; $K184,FATOR!$A$3:$P$22,COLUMN(G$1),0)</f>
        <v>0.28930204548682154</v>
      </c>
      <c r="Q184" s="41">
        <f>VLOOKUP($C184 &amp; $I184 &amp; $K184,FATOR!$A$3:$P$22,COLUMN(H$1),0)</f>
        <v>0.31634228065278813</v>
      </c>
      <c r="R184" s="41">
        <f>VLOOKUP($C184 &amp; $I184 &amp; $K184,FATOR!$A$3:$P$22,COLUMN(I$1),0)</f>
        <v>0.37996651909642021</v>
      </c>
      <c r="S184" s="41">
        <f>VLOOKUP($C184 &amp; $I184 &amp; $K184,FATOR!$A$3:$P$22,COLUMN(J$1),0)</f>
        <v>0.44307907311157868</v>
      </c>
      <c r="T184" s="41">
        <f>VLOOKUP($C184 &amp; $I184 &amp; $K184,FATOR!$A$3:$P$22,COLUMN(K$1),0)</f>
        <v>0.5267118545738162</v>
      </c>
      <c r="U184" s="41">
        <f>VLOOKUP($C184 &amp; $I184 &amp; $K184,FATOR!$A$3:$P$22,COLUMN(L$1),0)</f>
        <v>0.5949203864063437</v>
      </c>
      <c r="V184" s="41">
        <f>VLOOKUP($C184 &amp; $I184 &amp; $K184,FATOR!$A$3:$P$22,COLUMN(M$1),0)</f>
        <v>0.58473634631058879</v>
      </c>
      <c r="W184" s="41">
        <f>VLOOKUP($C184 &amp; $I184 &amp; $K184,FATOR!$A$3:$P$22,COLUMN(N$1),0)</f>
        <v>0.52362924694768764</v>
      </c>
      <c r="X184" s="41">
        <f>VLOOKUP($C184 &amp; $I184 &amp; $K184,FATOR!$A$3:$P$22,COLUMN(O$1),0)</f>
        <v>0.40768468986504969</v>
      </c>
      <c r="Y184" s="41">
        <f>VLOOKUP($C184 &amp; $I184 &amp; $K184,FATOR!$A$3:$P$22,COLUMN(P$1),0)</f>
        <v>0.38086901862969602</v>
      </c>
      <c r="AA184" s="42">
        <f t="shared" si="69"/>
        <v>10.870824000403069</v>
      </c>
      <c r="AB184" s="42">
        <f t="shared" si="70"/>
        <v>9.0301235794460961</v>
      </c>
      <c r="AC184" s="42">
        <f t="shared" si="71"/>
        <v>9.1130144328348788</v>
      </c>
      <c r="AD184" s="42">
        <f t="shared" si="72"/>
        <v>9.9647818405628268</v>
      </c>
      <c r="AE184" s="42">
        <f t="shared" si="73"/>
        <v>11.968945351537236</v>
      </c>
      <c r="AF184" s="42">
        <f t="shared" si="74"/>
        <v>13.956990803014728</v>
      </c>
      <c r="AG184" s="42">
        <f t="shared" si="75"/>
        <v>16.591423419075209</v>
      </c>
      <c r="AH184" s="42">
        <f t="shared" si="76"/>
        <v>18.739992171799827</v>
      </c>
      <c r="AI184" s="42">
        <f t="shared" si="77"/>
        <v>18.419194908783545</v>
      </c>
      <c r="AJ184" s="42">
        <f t="shared" si="78"/>
        <v>16.494321278852162</v>
      </c>
      <c r="AK184" s="42">
        <f t="shared" si="79"/>
        <v>12.842067730749065</v>
      </c>
      <c r="AL184" s="42">
        <f t="shared" si="80"/>
        <v>11.997374086835425</v>
      </c>
      <c r="AN184" s="43">
        <f t="shared" si="81"/>
        <v>45536</v>
      </c>
      <c r="AO184" s="47" t="str">
        <f t="shared" ref="AO184:AX209" ca="1" si="97">IF($AN184&lt;=AO$1,HLOOKUP(MONTH(AO$1),$AA:$AL,ROW($AO184),0),"")</f>
        <v/>
      </c>
      <c r="AP184" s="47" t="str">
        <f t="shared" ca="1" si="97"/>
        <v/>
      </c>
      <c r="AQ184" s="47" t="str">
        <f t="shared" ca="1" si="97"/>
        <v/>
      </c>
      <c r="AR184" s="47" t="str">
        <f t="shared" ca="1" si="97"/>
        <v/>
      </c>
      <c r="AS184" s="47" t="str">
        <f t="shared" ca="1" si="97"/>
        <v/>
      </c>
      <c r="AT184" s="47" t="str">
        <f t="shared" ca="1" si="97"/>
        <v/>
      </c>
      <c r="AU184" s="47" t="str">
        <f t="shared" ca="1" si="97"/>
        <v/>
      </c>
      <c r="AV184" s="47" t="str">
        <f t="shared" ca="1" si="97"/>
        <v/>
      </c>
      <c r="AW184" s="47">
        <f t="shared" ca="1" si="97"/>
        <v>18.419194908783545</v>
      </c>
      <c r="AX184" s="47">
        <f t="shared" ca="1" si="97"/>
        <v>16.494321278852162</v>
      </c>
      <c r="AY184" s="47">
        <f t="shared" ca="1" si="96"/>
        <v>12.842067730749065</v>
      </c>
      <c r="AZ184" s="47">
        <f t="shared" ca="1" si="96"/>
        <v>11.997374086835425</v>
      </c>
      <c r="BA184" s="47">
        <f t="shared" ca="1" si="96"/>
        <v>10.870824000403069</v>
      </c>
      <c r="BB184" s="47">
        <f t="shared" ca="1" si="96"/>
        <v>9.0301235794460961</v>
      </c>
      <c r="BC184" s="47">
        <f t="shared" ca="1" si="96"/>
        <v>9.1130144328348788</v>
      </c>
      <c r="BD184" s="47">
        <f t="shared" ca="1" si="96"/>
        <v>9.9647818405628268</v>
      </c>
      <c r="BE184" s="47">
        <f t="shared" ca="1" si="96"/>
        <v>11.968945351537236</v>
      </c>
      <c r="BF184" s="47">
        <f t="shared" ca="1" si="96"/>
        <v>13.956990803014728</v>
      </c>
      <c r="BG184" s="47">
        <f t="shared" ca="1" si="96"/>
        <v>16.591423419075209</v>
      </c>
      <c r="BH184" s="47">
        <f t="shared" ca="1" si="96"/>
        <v>18.739992171799827</v>
      </c>
      <c r="BI184" s="47">
        <f t="shared" ca="1" si="94"/>
        <v>18.419194908783545</v>
      </c>
      <c r="BJ184" s="47">
        <f t="shared" ca="1" si="94"/>
        <v>16.494321278852162</v>
      </c>
      <c r="BK184" s="47">
        <f t="shared" ca="1" si="94"/>
        <v>12.842067730749065</v>
      </c>
      <c r="BL184" s="47">
        <f t="shared" ca="1" si="94"/>
        <v>11.997374086835425</v>
      </c>
      <c r="BM184" s="47">
        <f t="shared" ca="1" si="94"/>
        <v>10.870824000403069</v>
      </c>
      <c r="BN184" s="47">
        <f t="shared" ca="1" si="94"/>
        <v>9.0301235794460961</v>
      </c>
      <c r="BO184" s="47">
        <f t="shared" ca="1" si="94"/>
        <v>9.1130144328348788</v>
      </c>
      <c r="BP184" s="47">
        <f t="shared" ca="1" si="94"/>
        <v>9.9647818405628268</v>
      </c>
      <c r="BQ184" s="47">
        <f t="shared" ca="1" si="94"/>
        <v>11.968945351537236</v>
      </c>
      <c r="BR184" s="47">
        <f t="shared" ca="1" si="94"/>
        <v>13.956990803014728</v>
      </c>
      <c r="BS184" s="47">
        <f t="shared" ca="1" si="92"/>
        <v>16.591423419075209</v>
      </c>
      <c r="BT184" s="47">
        <f t="shared" ca="1" si="92"/>
        <v>18.739992171799827</v>
      </c>
      <c r="BU184" s="47">
        <f t="shared" ca="1" si="92"/>
        <v>18.419194908783545</v>
      </c>
      <c r="BV184" s="47">
        <f t="shared" ca="1" si="92"/>
        <v>16.494321278852162</v>
      </c>
      <c r="BW184" s="47">
        <f t="shared" ca="1" si="92"/>
        <v>12.842067730749065</v>
      </c>
      <c r="BX184" s="47">
        <f t="shared" ca="1" si="92"/>
        <v>11.997374086835425</v>
      </c>
      <c r="BY184" s="47">
        <f t="shared" ca="1" si="92"/>
        <v>10.870824000403069</v>
      </c>
      <c r="BZ184" s="47">
        <f t="shared" ca="1" si="92"/>
        <v>9.0301235794460961</v>
      </c>
      <c r="CA184" s="47">
        <f t="shared" ca="1" si="92"/>
        <v>9.1130144328348788</v>
      </c>
      <c r="CB184" s="47">
        <f t="shared" ca="1" si="92"/>
        <v>9.9647818405628268</v>
      </c>
      <c r="CC184" s="47">
        <f t="shared" ca="1" si="91"/>
        <v>11.968945351537236</v>
      </c>
      <c r="CD184" s="47">
        <f t="shared" ca="1" si="91"/>
        <v>13.956990803014728</v>
      </c>
      <c r="CE184" s="47">
        <f t="shared" ca="1" si="91"/>
        <v>16.591423419075209</v>
      </c>
      <c r="CF184" s="47">
        <f t="shared" ca="1" si="91"/>
        <v>18.739992171799827</v>
      </c>
      <c r="CG184" s="47">
        <f t="shared" ca="1" si="91"/>
        <v>18.419194908783545</v>
      </c>
      <c r="CH184" s="47">
        <f t="shared" ca="1" si="91"/>
        <v>16.494321278852162</v>
      </c>
      <c r="CI184" s="47">
        <f t="shared" ca="1" si="91"/>
        <v>12.842067730749065</v>
      </c>
      <c r="CJ184" s="47">
        <f t="shared" ca="1" si="91"/>
        <v>11.997374086835425</v>
      </c>
      <c r="CK184" s="47">
        <f t="shared" ca="1" si="91"/>
        <v>10.870824000403069</v>
      </c>
      <c r="CL184" s="47">
        <f t="shared" ca="1" si="91"/>
        <v>9.0301235794460961</v>
      </c>
      <c r="CM184" s="47">
        <f t="shared" ca="1" si="93"/>
        <v>9.1130144328348788</v>
      </c>
      <c r="CN184" s="47">
        <f t="shared" ca="1" si="93"/>
        <v>9.9647818405628268</v>
      </c>
      <c r="CO184" s="47">
        <f t="shared" ca="1" si="93"/>
        <v>11.968945351537236</v>
      </c>
      <c r="CP184" s="47">
        <f t="shared" ca="1" si="93"/>
        <v>13.956990803014728</v>
      </c>
      <c r="CQ184" s="47">
        <f t="shared" ca="1" si="93"/>
        <v>16.591423419075209</v>
      </c>
      <c r="CR184" s="47">
        <f t="shared" ca="1" si="93"/>
        <v>18.739992171799827</v>
      </c>
      <c r="CS184" s="47">
        <f t="shared" ca="1" si="93"/>
        <v>18.419194908783545</v>
      </c>
      <c r="CT184" s="47">
        <f t="shared" ca="1" si="93"/>
        <v>16.494321278852162</v>
      </c>
      <c r="CU184" s="47">
        <f t="shared" ca="1" si="93"/>
        <v>12.842067730749065</v>
      </c>
      <c r="CV184" s="47">
        <f t="shared" ca="1" si="93"/>
        <v>11.997374086835425</v>
      </c>
      <c r="CW184" s="47">
        <f t="shared" ca="1" si="95"/>
        <v>10.870824000403069</v>
      </c>
      <c r="CX184" s="47">
        <f t="shared" ca="1" si="95"/>
        <v>9.0301235794460961</v>
      </c>
      <c r="CY184" s="47">
        <f t="shared" ca="1" si="95"/>
        <v>9.1130144328348788</v>
      </c>
      <c r="CZ184" s="47">
        <f t="shared" ca="1" si="95"/>
        <v>9.9647818405628268</v>
      </c>
      <c r="DA184" s="47">
        <f t="shared" ca="1" si="95"/>
        <v>11.968945351537236</v>
      </c>
      <c r="DB184" s="47">
        <f t="shared" ca="1" si="95"/>
        <v>13.956990803014728</v>
      </c>
      <c r="DC184" s="47">
        <f t="shared" ca="1" si="95"/>
        <v>16.591423419075209</v>
      </c>
      <c r="DD184" s="47">
        <f t="shared" ca="1" si="95"/>
        <v>18.739992171799827</v>
      </c>
    </row>
    <row r="185" spans="1:108" x14ac:dyDescent="0.25">
      <c r="A185" s="40" t="s">
        <v>138</v>
      </c>
      <c r="B185" s="40">
        <v>2810</v>
      </c>
      <c r="C185" s="40" t="s">
        <v>38</v>
      </c>
      <c r="D185" s="40" t="s">
        <v>1441</v>
      </c>
      <c r="E185" s="40" t="s">
        <v>160</v>
      </c>
      <c r="F185" s="40">
        <v>18</v>
      </c>
      <c r="G185" s="43">
        <v>45536</v>
      </c>
      <c r="I185" s="40" t="s">
        <v>79</v>
      </c>
      <c r="J185" s="40">
        <v>1</v>
      </c>
      <c r="K185" s="40" t="s">
        <v>33</v>
      </c>
      <c r="L185" s="40" t="s">
        <v>193</v>
      </c>
      <c r="M185" s="41"/>
      <c r="N185" s="41">
        <f>VLOOKUP($C185 &amp; $I185 &amp; $K185,FATOR!$A$3:$P$22,COLUMN(E$1),0)</f>
        <v>0.34510552382231963</v>
      </c>
      <c r="O185" s="41">
        <f>VLOOKUP($C185 &amp; $I185 &amp; $K185,FATOR!$A$3:$P$22,COLUMN(F$1),0)</f>
        <v>0.2866705898236856</v>
      </c>
      <c r="P185" s="41">
        <f>VLOOKUP($C185 &amp; $I185 &amp; $K185,FATOR!$A$3:$P$22,COLUMN(G$1),0)</f>
        <v>0.28930204548682154</v>
      </c>
      <c r="Q185" s="41">
        <f>VLOOKUP($C185 &amp; $I185 &amp; $K185,FATOR!$A$3:$P$22,COLUMN(H$1),0)</f>
        <v>0.31634228065278813</v>
      </c>
      <c r="R185" s="41">
        <f>VLOOKUP($C185 &amp; $I185 &amp; $K185,FATOR!$A$3:$P$22,COLUMN(I$1),0)</f>
        <v>0.37996651909642021</v>
      </c>
      <c r="S185" s="41">
        <f>VLOOKUP($C185 &amp; $I185 &amp; $K185,FATOR!$A$3:$P$22,COLUMN(J$1),0)</f>
        <v>0.44307907311157868</v>
      </c>
      <c r="T185" s="41">
        <f>VLOOKUP($C185 &amp; $I185 &amp; $K185,FATOR!$A$3:$P$22,COLUMN(K$1),0)</f>
        <v>0.5267118545738162</v>
      </c>
      <c r="U185" s="41">
        <f>VLOOKUP($C185 &amp; $I185 &amp; $K185,FATOR!$A$3:$P$22,COLUMN(L$1),0)</f>
        <v>0.5949203864063437</v>
      </c>
      <c r="V185" s="41">
        <f>VLOOKUP($C185 &amp; $I185 &amp; $K185,FATOR!$A$3:$P$22,COLUMN(M$1),0)</f>
        <v>0.58473634631058879</v>
      </c>
      <c r="W185" s="41">
        <f>VLOOKUP($C185 &amp; $I185 &amp; $K185,FATOR!$A$3:$P$22,COLUMN(N$1),0)</f>
        <v>0.52362924694768764</v>
      </c>
      <c r="X185" s="41">
        <f>VLOOKUP($C185 &amp; $I185 &amp; $K185,FATOR!$A$3:$P$22,COLUMN(O$1),0)</f>
        <v>0.40768468986504969</v>
      </c>
      <c r="Y185" s="41">
        <f>VLOOKUP($C185 &amp; $I185 &amp; $K185,FATOR!$A$3:$P$22,COLUMN(P$1),0)</f>
        <v>0.38086901862969602</v>
      </c>
      <c r="AA185" s="42">
        <f t="shared" si="69"/>
        <v>6.2118994288017531</v>
      </c>
      <c r="AB185" s="42">
        <f t="shared" si="70"/>
        <v>5.1600706168263404</v>
      </c>
      <c r="AC185" s="42">
        <f t="shared" si="71"/>
        <v>5.2074368187627877</v>
      </c>
      <c r="AD185" s="42">
        <f t="shared" si="72"/>
        <v>5.6941610517501866</v>
      </c>
      <c r="AE185" s="42">
        <f t="shared" si="73"/>
        <v>6.8393973437355635</v>
      </c>
      <c r="AF185" s="42">
        <f t="shared" si="74"/>
        <v>7.975423316008416</v>
      </c>
      <c r="AG185" s="42">
        <f t="shared" si="75"/>
        <v>9.4808133823286909</v>
      </c>
      <c r="AH185" s="42">
        <f t="shared" si="76"/>
        <v>10.708566955314186</v>
      </c>
      <c r="AI185" s="42">
        <f t="shared" si="77"/>
        <v>10.525254233590598</v>
      </c>
      <c r="AJ185" s="42">
        <f t="shared" si="78"/>
        <v>9.4253264450583778</v>
      </c>
      <c r="AK185" s="42">
        <f t="shared" si="79"/>
        <v>7.3383244175708944</v>
      </c>
      <c r="AL185" s="42">
        <f t="shared" si="80"/>
        <v>6.8556423353345286</v>
      </c>
      <c r="AN185" s="43">
        <f t="shared" si="81"/>
        <v>45536</v>
      </c>
      <c r="AO185" s="47" t="str">
        <f t="shared" ca="1" si="97"/>
        <v/>
      </c>
      <c r="AP185" s="47" t="str">
        <f t="shared" ca="1" si="97"/>
        <v/>
      </c>
      <c r="AQ185" s="47" t="str">
        <f t="shared" ca="1" si="97"/>
        <v/>
      </c>
      <c r="AR185" s="47" t="str">
        <f t="shared" ca="1" si="97"/>
        <v/>
      </c>
      <c r="AS185" s="47" t="str">
        <f t="shared" ca="1" si="97"/>
        <v/>
      </c>
      <c r="AT185" s="47" t="str">
        <f t="shared" ca="1" si="97"/>
        <v/>
      </c>
      <c r="AU185" s="47" t="str">
        <f t="shared" ca="1" si="97"/>
        <v/>
      </c>
      <c r="AV185" s="47" t="str">
        <f t="shared" ca="1" si="97"/>
        <v/>
      </c>
      <c r="AW185" s="47">
        <f t="shared" ca="1" si="97"/>
        <v>10.525254233590598</v>
      </c>
      <c r="AX185" s="47">
        <f t="shared" ca="1" si="97"/>
        <v>9.4253264450583778</v>
      </c>
      <c r="AY185" s="47">
        <f t="shared" ca="1" si="96"/>
        <v>7.3383244175708944</v>
      </c>
      <c r="AZ185" s="47">
        <f t="shared" ca="1" si="96"/>
        <v>6.8556423353345286</v>
      </c>
      <c r="BA185" s="47">
        <f t="shared" ca="1" si="96"/>
        <v>6.2118994288017531</v>
      </c>
      <c r="BB185" s="47">
        <f t="shared" ca="1" si="96"/>
        <v>5.1600706168263404</v>
      </c>
      <c r="BC185" s="47">
        <f t="shared" ca="1" si="96"/>
        <v>5.2074368187627877</v>
      </c>
      <c r="BD185" s="47">
        <f t="shared" ca="1" si="96"/>
        <v>5.6941610517501866</v>
      </c>
      <c r="BE185" s="47">
        <f t="shared" ca="1" si="96"/>
        <v>6.8393973437355635</v>
      </c>
      <c r="BF185" s="47">
        <f t="shared" ca="1" si="96"/>
        <v>7.975423316008416</v>
      </c>
      <c r="BG185" s="47">
        <f t="shared" ca="1" si="96"/>
        <v>9.4808133823286909</v>
      </c>
      <c r="BH185" s="47">
        <f t="shared" ca="1" si="96"/>
        <v>10.708566955314186</v>
      </c>
      <c r="BI185" s="47">
        <f t="shared" ca="1" si="94"/>
        <v>10.525254233590598</v>
      </c>
      <c r="BJ185" s="47">
        <f t="shared" ca="1" si="94"/>
        <v>9.4253264450583778</v>
      </c>
      <c r="BK185" s="47">
        <f t="shared" ca="1" si="94"/>
        <v>7.3383244175708944</v>
      </c>
      <c r="BL185" s="47">
        <f t="shared" ca="1" si="94"/>
        <v>6.8556423353345286</v>
      </c>
      <c r="BM185" s="47">
        <f t="shared" ca="1" si="94"/>
        <v>6.2118994288017531</v>
      </c>
      <c r="BN185" s="47">
        <f t="shared" ca="1" si="94"/>
        <v>5.1600706168263404</v>
      </c>
      <c r="BO185" s="47">
        <f t="shared" ca="1" si="94"/>
        <v>5.2074368187627877</v>
      </c>
      <c r="BP185" s="47">
        <f t="shared" ca="1" si="94"/>
        <v>5.6941610517501866</v>
      </c>
      <c r="BQ185" s="47">
        <f t="shared" ca="1" si="94"/>
        <v>6.8393973437355635</v>
      </c>
      <c r="BR185" s="47">
        <f t="shared" ca="1" si="94"/>
        <v>7.975423316008416</v>
      </c>
      <c r="BS185" s="47">
        <f t="shared" ca="1" si="92"/>
        <v>9.4808133823286909</v>
      </c>
      <c r="BT185" s="47">
        <f t="shared" ca="1" si="92"/>
        <v>10.708566955314186</v>
      </c>
      <c r="BU185" s="47">
        <f t="shared" ca="1" si="92"/>
        <v>10.525254233590598</v>
      </c>
      <c r="BV185" s="47">
        <f t="shared" ca="1" si="92"/>
        <v>9.4253264450583778</v>
      </c>
      <c r="BW185" s="47">
        <f t="shared" ca="1" si="92"/>
        <v>7.3383244175708944</v>
      </c>
      <c r="BX185" s="47">
        <f t="shared" ca="1" si="92"/>
        <v>6.8556423353345286</v>
      </c>
      <c r="BY185" s="47">
        <f t="shared" ca="1" si="92"/>
        <v>6.2118994288017531</v>
      </c>
      <c r="BZ185" s="47">
        <f t="shared" ca="1" si="92"/>
        <v>5.1600706168263404</v>
      </c>
      <c r="CA185" s="47">
        <f t="shared" ca="1" si="92"/>
        <v>5.2074368187627877</v>
      </c>
      <c r="CB185" s="47">
        <f t="shared" ca="1" si="92"/>
        <v>5.6941610517501866</v>
      </c>
      <c r="CC185" s="47">
        <f t="shared" ca="1" si="91"/>
        <v>6.8393973437355635</v>
      </c>
      <c r="CD185" s="47">
        <f t="shared" ca="1" si="91"/>
        <v>7.975423316008416</v>
      </c>
      <c r="CE185" s="47">
        <f t="shared" ca="1" si="91"/>
        <v>9.4808133823286909</v>
      </c>
      <c r="CF185" s="47">
        <f t="shared" ca="1" si="91"/>
        <v>10.708566955314186</v>
      </c>
      <c r="CG185" s="47">
        <f t="shared" ca="1" si="91"/>
        <v>10.525254233590598</v>
      </c>
      <c r="CH185" s="47">
        <f t="shared" ca="1" si="91"/>
        <v>9.4253264450583778</v>
      </c>
      <c r="CI185" s="47">
        <f t="shared" ca="1" si="91"/>
        <v>7.3383244175708944</v>
      </c>
      <c r="CJ185" s="47">
        <f t="shared" ca="1" si="91"/>
        <v>6.8556423353345286</v>
      </c>
      <c r="CK185" s="47">
        <f t="shared" ca="1" si="91"/>
        <v>6.2118994288017531</v>
      </c>
      <c r="CL185" s="47">
        <f t="shared" ca="1" si="91"/>
        <v>5.1600706168263404</v>
      </c>
      <c r="CM185" s="47">
        <f t="shared" ca="1" si="93"/>
        <v>5.2074368187627877</v>
      </c>
      <c r="CN185" s="47">
        <f t="shared" ca="1" si="93"/>
        <v>5.6941610517501866</v>
      </c>
      <c r="CO185" s="47">
        <f t="shared" ca="1" si="93"/>
        <v>6.8393973437355635</v>
      </c>
      <c r="CP185" s="47">
        <f t="shared" ca="1" si="93"/>
        <v>7.975423316008416</v>
      </c>
      <c r="CQ185" s="47">
        <f t="shared" ca="1" si="93"/>
        <v>9.4808133823286909</v>
      </c>
      <c r="CR185" s="47">
        <f t="shared" ca="1" si="93"/>
        <v>10.708566955314186</v>
      </c>
      <c r="CS185" s="47">
        <f t="shared" ca="1" si="93"/>
        <v>10.525254233590598</v>
      </c>
      <c r="CT185" s="47">
        <f t="shared" ca="1" si="93"/>
        <v>9.4253264450583778</v>
      </c>
      <c r="CU185" s="47">
        <f t="shared" ca="1" si="93"/>
        <v>7.3383244175708944</v>
      </c>
      <c r="CV185" s="47">
        <f t="shared" ca="1" si="93"/>
        <v>6.8556423353345286</v>
      </c>
      <c r="CW185" s="47">
        <f t="shared" ca="1" si="95"/>
        <v>6.2118994288017531</v>
      </c>
      <c r="CX185" s="47">
        <f t="shared" ca="1" si="95"/>
        <v>5.1600706168263404</v>
      </c>
      <c r="CY185" s="47">
        <f t="shared" ca="1" si="95"/>
        <v>5.2074368187627877</v>
      </c>
      <c r="CZ185" s="47">
        <f t="shared" ca="1" si="95"/>
        <v>5.6941610517501866</v>
      </c>
      <c r="DA185" s="47">
        <f t="shared" ca="1" si="95"/>
        <v>6.8393973437355635</v>
      </c>
      <c r="DB185" s="47">
        <f t="shared" ca="1" si="95"/>
        <v>7.975423316008416</v>
      </c>
      <c r="DC185" s="47">
        <f t="shared" ca="1" si="95"/>
        <v>9.4808133823286909</v>
      </c>
      <c r="DD185" s="47">
        <f t="shared" ca="1" si="95"/>
        <v>10.708566955314186</v>
      </c>
    </row>
    <row r="186" spans="1:108" x14ac:dyDescent="0.25">
      <c r="A186" s="40" t="s">
        <v>138</v>
      </c>
      <c r="B186" s="40">
        <v>2791</v>
      </c>
      <c r="C186" s="40" t="s">
        <v>38</v>
      </c>
      <c r="D186" s="40" t="s">
        <v>1442</v>
      </c>
      <c r="E186" s="40" t="s">
        <v>130</v>
      </c>
      <c r="F186" s="40">
        <v>49.5</v>
      </c>
      <c r="G186" s="43">
        <v>45536</v>
      </c>
      <c r="I186" s="40" t="s">
        <v>79</v>
      </c>
      <c r="J186" s="40">
        <v>1</v>
      </c>
      <c r="K186" s="40" t="s">
        <v>33</v>
      </c>
      <c r="L186" s="40" t="s">
        <v>193</v>
      </c>
      <c r="M186" s="41"/>
      <c r="N186" s="41">
        <f>VLOOKUP($C186 &amp; $I186 &amp; $K186,FATOR!$A$3:$P$22,COLUMN(E$1),0)</f>
        <v>0.34510552382231963</v>
      </c>
      <c r="O186" s="41">
        <f>VLOOKUP($C186 &amp; $I186 &amp; $K186,FATOR!$A$3:$P$22,COLUMN(F$1),0)</f>
        <v>0.2866705898236856</v>
      </c>
      <c r="P186" s="41">
        <f>VLOOKUP($C186 &amp; $I186 &amp; $K186,FATOR!$A$3:$P$22,COLUMN(G$1),0)</f>
        <v>0.28930204548682154</v>
      </c>
      <c r="Q186" s="41">
        <f>VLOOKUP($C186 &amp; $I186 &amp; $K186,FATOR!$A$3:$P$22,COLUMN(H$1),0)</f>
        <v>0.31634228065278813</v>
      </c>
      <c r="R186" s="41">
        <f>VLOOKUP($C186 &amp; $I186 &amp; $K186,FATOR!$A$3:$P$22,COLUMN(I$1),0)</f>
        <v>0.37996651909642021</v>
      </c>
      <c r="S186" s="41">
        <f>VLOOKUP($C186 &amp; $I186 &amp; $K186,FATOR!$A$3:$P$22,COLUMN(J$1),0)</f>
        <v>0.44307907311157868</v>
      </c>
      <c r="T186" s="41">
        <f>VLOOKUP($C186 &amp; $I186 &amp; $K186,FATOR!$A$3:$P$22,COLUMN(K$1),0)</f>
        <v>0.5267118545738162</v>
      </c>
      <c r="U186" s="41">
        <f>VLOOKUP($C186 &amp; $I186 &amp; $K186,FATOR!$A$3:$P$22,COLUMN(L$1),0)</f>
        <v>0.5949203864063437</v>
      </c>
      <c r="V186" s="41">
        <f>VLOOKUP($C186 &amp; $I186 &amp; $K186,FATOR!$A$3:$P$22,COLUMN(M$1),0)</f>
        <v>0.58473634631058879</v>
      </c>
      <c r="W186" s="41">
        <f>VLOOKUP($C186 &amp; $I186 &amp; $K186,FATOR!$A$3:$P$22,COLUMN(N$1),0)</f>
        <v>0.52362924694768764</v>
      </c>
      <c r="X186" s="41">
        <f>VLOOKUP($C186 &amp; $I186 &amp; $K186,FATOR!$A$3:$P$22,COLUMN(O$1),0)</f>
        <v>0.40768468986504969</v>
      </c>
      <c r="Y186" s="41">
        <f>VLOOKUP($C186 &amp; $I186 &amp; $K186,FATOR!$A$3:$P$22,COLUMN(P$1),0)</f>
        <v>0.38086901862969602</v>
      </c>
      <c r="AA186" s="42">
        <f t="shared" si="69"/>
        <v>17.082723429204822</v>
      </c>
      <c r="AB186" s="42">
        <f t="shared" si="70"/>
        <v>14.190194196272436</v>
      </c>
      <c r="AC186" s="42">
        <f t="shared" si="71"/>
        <v>14.320451251597666</v>
      </c>
      <c r="AD186" s="42">
        <f t="shared" si="72"/>
        <v>15.658942892313013</v>
      </c>
      <c r="AE186" s="42">
        <f t="shared" si="73"/>
        <v>18.808342695272799</v>
      </c>
      <c r="AF186" s="42">
        <f t="shared" si="74"/>
        <v>21.932414119023143</v>
      </c>
      <c r="AG186" s="42">
        <f t="shared" si="75"/>
        <v>26.072236801403903</v>
      </c>
      <c r="AH186" s="42">
        <f t="shared" si="76"/>
        <v>29.448559127114013</v>
      </c>
      <c r="AI186" s="42">
        <f t="shared" si="77"/>
        <v>28.944449142374147</v>
      </c>
      <c r="AJ186" s="42">
        <f t="shared" si="78"/>
        <v>25.91964772391054</v>
      </c>
      <c r="AK186" s="42">
        <f t="shared" si="79"/>
        <v>20.18039214831996</v>
      </c>
      <c r="AL186" s="42">
        <f t="shared" si="80"/>
        <v>18.853016422169954</v>
      </c>
      <c r="AN186" s="43">
        <f t="shared" si="81"/>
        <v>45536</v>
      </c>
      <c r="AO186" s="47" t="str">
        <f t="shared" ca="1" si="97"/>
        <v/>
      </c>
      <c r="AP186" s="47" t="str">
        <f t="shared" ca="1" si="97"/>
        <v/>
      </c>
      <c r="AQ186" s="47" t="str">
        <f t="shared" ca="1" si="97"/>
        <v/>
      </c>
      <c r="AR186" s="47" t="str">
        <f t="shared" ca="1" si="97"/>
        <v/>
      </c>
      <c r="AS186" s="47" t="str">
        <f t="shared" ca="1" si="97"/>
        <v/>
      </c>
      <c r="AT186" s="47" t="str">
        <f t="shared" ca="1" si="97"/>
        <v/>
      </c>
      <c r="AU186" s="47" t="str">
        <f t="shared" ca="1" si="97"/>
        <v/>
      </c>
      <c r="AV186" s="47" t="str">
        <f t="shared" ca="1" si="97"/>
        <v/>
      </c>
      <c r="AW186" s="47">
        <f t="shared" ca="1" si="97"/>
        <v>28.944449142374147</v>
      </c>
      <c r="AX186" s="47">
        <f t="shared" ca="1" si="97"/>
        <v>25.91964772391054</v>
      </c>
      <c r="AY186" s="47">
        <f t="shared" ca="1" si="96"/>
        <v>20.18039214831996</v>
      </c>
      <c r="AZ186" s="47">
        <f t="shared" ca="1" si="96"/>
        <v>18.853016422169954</v>
      </c>
      <c r="BA186" s="47">
        <f t="shared" ca="1" si="96"/>
        <v>17.082723429204822</v>
      </c>
      <c r="BB186" s="47">
        <f t="shared" ca="1" si="96"/>
        <v>14.190194196272436</v>
      </c>
      <c r="BC186" s="47">
        <f t="shared" ca="1" si="96"/>
        <v>14.320451251597666</v>
      </c>
      <c r="BD186" s="47">
        <f t="shared" ca="1" si="96"/>
        <v>15.658942892313013</v>
      </c>
      <c r="BE186" s="47">
        <f t="shared" ca="1" si="96"/>
        <v>18.808342695272799</v>
      </c>
      <c r="BF186" s="47">
        <f t="shared" ca="1" si="96"/>
        <v>21.932414119023143</v>
      </c>
      <c r="BG186" s="47">
        <f t="shared" ca="1" si="96"/>
        <v>26.072236801403903</v>
      </c>
      <c r="BH186" s="47">
        <f t="shared" ca="1" si="96"/>
        <v>29.448559127114013</v>
      </c>
      <c r="BI186" s="47">
        <f t="shared" ca="1" si="94"/>
        <v>28.944449142374147</v>
      </c>
      <c r="BJ186" s="47">
        <f t="shared" ca="1" si="94"/>
        <v>25.91964772391054</v>
      </c>
      <c r="BK186" s="47">
        <f t="shared" ca="1" si="94"/>
        <v>20.18039214831996</v>
      </c>
      <c r="BL186" s="47">
        <f t="shared" ca="1" si="94"/>
        <v>18.853016422169954</v>
      </c>
      <c r="BM186" s="47">
        <f t="shared" ca="1" si="94"/>
        <v>17.082723429204822</v>
      </c>
      <c r="BN186" s="47">
        <f t="shared" ca="1" si="94"/>
        <v>14.190194196272436</v>
      </c>
      <c r="BO186" s="47">
        <f t="shared" ca="1" si="94"/>
        <v>14.320451251597666</v>
      </c>
      <c r="BP186" s="47">
        <f t="shared" ca="1" si="94"/>
        <v>15.658942892313013</v>
      </c>
      <c r="BQ186" s="47">
        <f t="shared" ca="1" si="94"/>
        <v>18.808342695272799</v>
      </c>
      <c r="BR186" s="47">
        <f t="shared" ca="1" si="94"/>
        <v>21.932414119023143</v>
      </c>
      <c r="BS186" s="47">
        <f t="shared" ca="1" si="92"/>
        <v>26.072236801403903</v>
      </c>
      <c r="BT186" s="47">
        <f t="shared" ca="1" si="92"/>
        <v>29.448559127114013</v>
      </c>
      <c r="BU186" s="47">
        <f t="shared" ca="1" si="92"/>
        <v>28.944449142374147</v>
      </c>
      <c r="BV186" s="47">
        <f t="shared" ca="1" si="92"/>
        <v>25.91964772391054</v>
      </c>
      <c r="BW186" s="47">
        <f t="shared" ca="1" si="92"/>
        <v>20.18039214831996</v>
      </c>
      <c r="BX186" s="47">
        <f t="shared" ca="1" si="92"/>
        <v>18.853016422169954</v>
      </c>
      <c r="BY186" s="47">
        <f t="shared" ca="1" si="92"/>
        <v>17.082723429204822</v>
      </c>
      <c r="BZ186" s="47">
        <f t="shared" ca="1" si="92"/>
        <v>14.190194196272436</v>
      </c>
      <c r="CA186" s="47">
        <f t="shared" ca="1" si="92"/>
        <v>14.320451251597666</v>
      </c>
      <c r="CB186" s="47">
        <f t="shared" ca="1" si="92"/>
        <v>15.658942892313013</v>
      </c>
      <c r="CC186" s="47">
        <f t="shared" ca="1" si="91"/>
        <v>18.808342695272799</v>
      </c>
      <c r="CD186" s="47">
        <f t="shared" ref="CC186:CL211" ca="1" si="98">IF($AN186&lt;=CD$1,HLOOKUP(MONTH(CD$1),$AA:$AL,ROW($AO186),0),"")</f>
        <v>21.932414119023143</v>
      </c>
      <c r="CE186" s="47">
        <f t="shared" ca="1" si="98"/>
        <v>26.072236801403903</v>
      </c>
      <c r="CF186" s="47">
        <f t="shared" ca="1" si="98"/>
        <v>29.448559127114013</v>
      </c>
      <c r="CG186" s="47">
        <f t="shared" ca="1" si="98"/>
        <v>28.944449142374147</v>
      </c>
      <c r="CH186" s="47">
        <f t="shared" ca="1" si="98"/>
        <v>25.91964772391054</v>
      </c>
      <c r="CI186" s="47">
        <f t="shared" ca="1" si="98"/>
        <v>20.18039214831996</v>
      </c>
      <c r="CJ186" s="47">
        <f t="shared" ca="1" si="98"/>
        <v>18.853016422169954</v>
      </c>
      <c r="CK186" s="47">
        <f t="shared" ca="1" si="98"/>
        <v>17.082723429204822</v>
      </c>
      <c r="CL186" s="47">
        <f t="shared" ca="1" si="98"/>
        <v>14.190194196272436</v>
      </c>
      <c r="CM186" s="47">
        <f t="shared" ca="1" si="93"/>
        <v>14.320451251597666</v>
      </c>
      <c r="CN186" s="47">
        <f t="shared" ca="1" si="93"/>
        <v>15.658942892313013</v>
      </c>
      <c r="CO186" s="47">
        <f t="shared" ca="1" si="93"/>
        <v>18.808342695272799</v>
      </c>
      <c r="CP186" s="47">
        <f t="shared" ca="1" si="93"/>
        <v>21.932414119023143</v>
      </c>
      <c r="CQ186" s="47">
        <f t="shared" ca="1" si="93"/>
        <v>26.072236801403903</v>
      </c>
      <c r="CR186" s="47">
        <f t="shared" ca="1" si="93"/>
        <v>29.448559127114013</v>
      </c>
      <c r="CS186" s="47">
        <f t="shared" ca="1" si="93"/>
        <v>28.944449142374147</v>
      </c>
      <c r="CT186" s="47">
        <f t="shared" ca="1" si="93"/>
        <v>25.91964772391054</v>
      </c>
      <c r="CU186" s="47">
        <f t="shared" ca="1" si="93"/>
        <v>20.18039214831996</v>
      </c>
      <c r="CV186" s="47">
        <f t="shared" ca="1" si="93"/>
        <v>18.853016422169954</v>
      </c>
      <c r="CW186" s="47">
        <f t="shared" ca="1" si="95"/>
        <v>17.082723429204822</v>
      </c>
      <c r="CX186" s="47">
        <f t="shared" ca="1" si="95"/>
        <v>14.190194196272436</v>
      </c>
      <c r="CY186" s="47">
        <f t="shared" ca="1" si="95"/>
        <v>14.320451251597666</v>
      </c>
      <c r="CZ186" s="47">
        <f t="shared" ca="1" si="95"/>
        <v>15.658942892313013</v>
      </c>
      <c r="DA186" s="47">
        <f t="shared" ca="1" si="95"/>
        <v>18.808342695272799</v>
      </c>
      <c r="DB186" s="47">
        <f t="shared" ca="1" si="95"/>
        <v>21.932414119023143</v>
      </c>
      <c r="DC186" s="47">
        <f t="shared" ca="1" si="95"/>
        <v>26.072236801403903</v>
      </c>
      <c r="DD186" s="47">
        <f t="shared" ca="1" si="95"/>
        <v>29.448559127114013</v>
      </c>
    </row>
    <row r="187" spans="1:108" x14ac:dyDescent="0.25">
      <c r="A187" s="40" t="s">
        <v>138</v>
      </c>
      <c r="B187" s="40">
        <v>2811</v>
      </c>
      <c r="C187" s="40" t="s">
        <v>38</v>
      </c>
      <c r="D187" s="40" t="s">
        <v>1443</v>
      </c>
      <c r="E187" s="40" t="s">
        <v>130</v>
      </c>
      <c r="F187" s="40">
        <v>45</v>
      </c>
      <c r="G187" s="43">
        <v>45536</v>
      </c>
      <c r="I187" s="40" t="s">
        <v>79</v>
      </c>
      <c r="J187" s="40">
        <v>1</v>
      </c>
      <c r="K187" s="40" t="s">
        <v>33</v>
      </c>
      <c r="L187" s="40" t="s">
        <v>193</v>
      </c>
      <c r="M187" s="41"/>
      <c r="N187" s="41">
        <f>VLOOKUP($C187 &amp; $I187 &amp; $K187,FATOR!$A$3:$P$22,COLUMN(E$1),0)</f>
        <v>0.34510552382231963</v>
      </c>
      <c r="O187" s="41">
        <f>VLOOKUP($C187 &amp; $I187 &amp; $K187,FATOR!$A$3:$P$22,COLUMN(F$1),0)</f>
        <v>0.2866705898236856</v>
      </c>
      <c r="P187" s="41">
        <f>VLOOKUP($C187 &amp; $I187 &amp; $K187,FATOR!$A$3:$P$22,COLUMN(G$1),0)</f>
        <v>0.28930204548682154</v>
      </c>
      <c r="Q187" s="41">
        <f>VLOOKUP($C187 &amp; $I187 &amp; $K187,FATOR!$A$3:$P$22,COLUMN(H$1),0)</f>
        <v>0.31634228065278813</v>
      </c>
      <c r="R187" s="41">
        <f>VLOOKUP($C187 &amp; $I187 &amp; $K187,FATOR!$A$3:$P$22,COLUMN(I$1),0)</f>
        <v>0.37996651909642021</v>
      </c>
      <c r="S187" s="41">
        <f>VLOOKUP($C187 &amp; $I187 &amp; $K187,FATOR!$A$3:$P$22,COLUMN(J$1),0)</f>
        <v>0.44307907311157868</v>
      </c>
      <c r="T187" s="41">
        <f>VLOOKUP($C187 &amp; $I187 &amp; $K187,FATOR!$A$3:$P$22,COLUMN(K$1),0)</f>
        <v>0.5267118545738162</v>
      </c>
      <c r="U187" s="41">
        <f>VLOOKUP($C187 &amp; $I187 &amp; $K187,FATOR!$A$3:$P$22,COLUMN(L$1),0)</f>
        <v>0.5949203864063437</v>
      </c>
      <c r="V187" s="41">
        <f>VLOOKUP($C187 &amp; $I187 &amp; $K187,FATOR!$A$3:$P$22,COLUMN(M$1),0)</f>
        <v>0.58473634631058879</v>
      </c>
      <c r="W187" s="41">
        <f>VLOOKUP($C187 &amp; $I187 &amp; $K187,FATOR!$A$3:$P$22,COLUMN(N$1),0)</f>
        <v>0.52362924694768764</v>
      </c>
      <c r="X187" s="41">
        <f>VLOOKUP($C187 &amp; $I187 &amp; $K187,FATOR!$A$3:$P$22,COLUMN(O$1),0)</f>
        <v>0.40768468986504969</v>
      </c>
      <c r="Y187" s="41">
        <f>VLOOKUP($C187 &amp; $I187 &amp; $K187,FATOR!$A$3:$P$22,COLUMN(P$1),0)</f>
        <v>0.38086901862969602</v>
      </c>
      <c r="AA187" s="42">
        <f t="shared" si="69"/>
        <v>15.529748572004383</v>
      </c>
      <c r="AB187" s="42">
        <f t="shared" si="70"/>
        <v>12.900176542065852</v>
      </c>
      <c r="AC187" s="42">
        <f t="shared" si="71"/>
        <v>13.018592046906969</v>
      </c>
      <c r="AD187" s="42">
        <f t="shared" si="72"/>
        <v>14.235402629375466</v>
      </c>
      <c r="AE187" s="42">
        <f t="shared" si="73"/>
        <v>17.09849335933891</v>
      </c>
      <c r="AF187" s="42">
        <f t="shared" si="74"/>
        <v>19.938558290021042</v>
      </c>
      <c r="AG187" s="42">
        <f t="shared" si="75"/>
        <v>23.702033455821727</v>
      </c>
      <c r="AH187" s="42">
        <f t="shared" si="76"/>
        <v>26.771417388285467</v>
      </c>
      <c r="AI187" s="42">
        <f t="shared" si="77"/>
        <v>26.313135583976496</v>
      </c>
      <c r="AJ187" s="42">
        <f t="shared" si="78"/>
        <v>23.563316112645943</v>
      </c>
      <c r="AK187" s="42">
        <f t="shared" si="79"/>
        <v>18.345811043927235</v>
      </c>
      <c r="AL187" s="42">
        <f t="shared" si="80"/>
        <v>17.13910583833632</v>
      </c>
      <c r="AN187" s="43">
        <f t="shared" si="81"/>
        <v>45536</v>
      </c>
      <c r="AO187" s="47" t="str">
        <f t="shared" ca="1" si="97"/>
        <v/>
      </c>
      <c r="AP187" s="47" t="str">
        <f t="shared" ca="1" si="97"/>
        <v/>
      </c>
      <c r="AQ187" s="47" t="str">
        <f t="shared" ca="1" si="97"/>
        <v/>
      </c>
      <c r="AR187" s="47" t="str">
        <f t="shared" ca="1" si="97"/>
        <v/>
      </c>
      <c r="AS187" s="47" t="str">
        <f t="shared" ca="1" si="97"/>
        <v/>
      </c>
      <c r="AT187" s="47" t="str">
        <f t="shared" ca="1" si="97"/>
        <v/>
      </c>
      <c r="AU187" s="47" t="str">
        <f t="shared" ca="1" si="97"/>
        <v/>
      </c>
      <c r="AV187" s="47" t="str">
        <f t="shared" ca="1" si="97"/>
        <v/>
      </c>
      <c r="AW187" s="47">
        <f t="shared" ca="1" si="97"/>
        <v>26.313135583976496</v>
      </c>
      <c r="AX187" s="47">
        <f t="shared" ca="1" si="97"/>
        <v>23.563316112645943</v>
      </c>
      <c r="AY187" s="47">
        <f t="shared" ca="1" si="96"/>
        <v>18.345811043927235</v>
      </c>
      <c r="AZ187" s="47">
        <f t="shared" ca="1" si="96"/>
        <v>17.13910583833632</v>
      </c>
      <c r="BA187" s="47">
        <f t="shared" ca="1" si="96"/>
        <v>15.529748572004383</v>
      </c>
      <c r="BB187" s="47">
        <f t="shared" ca="1" si="96"/>
        <v>12.900176542065852</v>
      </c>
      <c r="BC187" s="47">
        <f t="shared" ca="1" si="96"/>
        <v>13.018592046906969</v>
      </c>
      <c r="BD187" s="47">
        <f t="shared" ca="1" si="96"/>
        <v>14.235402629375466</v>
      </c>
      <c r="BE187" s="47">
        <f t="shared" ca="1" si="96"/>
        <v>17.09849335933891</v>
      </c>
      <c r="BF187" s="47">
        <f t="shared" ca="1" si="96"/>
        <v>19.938558290021042</v>
      </c>
      <c r="BG187" s="47">
        <f t="shared" ca="1" si="96"/>
        <v>23.702033455821727</v>
      </c>
      <c r="BH187" s="47">
        <f t="shared" ca="1" si="96"/>
        <v>26.771417388285467</v>
      </c>
      <c r="BI187" s="47">
        <f t="shared" ca="1" si="94"/>
        <v>26.313135583976496</v>
      </c>
      <c r="BJ187" s="47">
        <f t="shared" ca="1" si="94"/>
        <v>23.563316112645943</v>
      </c>
      <c r="BK187" s="47">
        <f t="shared" ca="1" si="94"/>
        <v>18.345811043927235</v>
      </c>
      <c r="BL187" s="47">
        <f t="shared" ca="1" si="94"/>
        <v>17.13910583833632</v>
      </c>
      <c r="BM187" s="47">
        <f t="shared" ca="1" si="94"/>
        <v>15.529748572004383</v>
      </c>
      <c r="BN187" s="47">
        <f t="shared" ca="1" si="94"/>
        <v>12.900176542065852</v>
      </c>
      <c r="BO187" s="47">
        <f t="shared" ca="1" si="94"/>
        <v>13.018592046906969</v>
      </c>
      <c r="BP187" s="47">
        <f t="shared" ca="1" si="94"/>
        <v>14.235402629375466</v>
      </c>
      <c r="BQ187" s="47">
        <f t="shared" ca="1" si="94"/>
        <v>17.09849335933891</v>
      </c>
      <c r="BR187" s="47">
        <f t="shared" ca="1" si="94"/>
        <v>19.938558290021042</v>
      </c>
      <c r="BS187" s="47">
        <f t="shared" ca="1" si="92"/>
        <v>23.702033455821727</v>
      </c>
      <c r="BT187" s="47">
        <f t="shared" ca="1" si="92"/>
        <v>26.771417388285467</v>
      </c>
      <c r="BU187" s="47">
        <f t="shared" ca="1" si="92"/>
        <v>26.313135583976496</v>
      </c>
      <c r="BV187" s="47">
        <f t="shared" ca="1" si="92"/>
        <v>23.563316112645943</v>
      </c>
      <c r="BW187" s="47">
        <f t="shared" ca="1" si="92"/>
        <v>18.345811043927235</v>
      </c>
      <c r="BX187" s="47">
        <f t="shared" ca="1" si="92"/>
        <v>17.13910583833632</v>
      </c>
      <c r="BY187" s="47">
        <f t="shared" ca="1" si="92"/>
        <v>15.529748572004383</v>
      </c>
      <c r="BZ187" s="47">
        <f t="shared" ca="1" si="92"/>
        <v>12.900176542065852</v>
      </c>
      <c r="CA187" s="47">
        <f t="shared" ca="1" si="92"/>
        <v>13.018592046906969</v>
      </c>
      <c r="CB187" s="47">
        <f t="shared" ref="BS187:CB213" ca="1" si="99">IF($AN187&lt;=CB$1,HLOOKUP(MONTH(CB$1),$AA:$AL,ROW($AO187),0),"")</f>
        <v>14.235402629375466</v>
      </c>
      <c r="CC187" s="47">
        <f t="shared" ca="1" si="98"/>
        <v>17.09849335933891</v>
      </c>
      <c r="CD187" s="47">
        <f t="shared" ca="1" si="98"/>
        <v>19.938558290021042</v>
      </c>
      <c r="CE187" s="47">
        <f t="shared" ca="1" si="98"/>
        <v>23.702033455821727</v>
      </c>
      <c r="CF187" s="47">
        <f t="shared" ca="1" si="98"/>
        <v>26.771417388285467</v>
      </c>
      <c r="CG187" s="47">
        <f t="shared" ca="1" si="98"/>
        <v>26.313135583976496</v>
      </c>
      <c r="CH187" s="47">
        <f t="shared" ca="1" si="98"/>
        <v>23.563316112645943</v>
      </c>
      <c r="CI187" s="47">
        <f t="shared" ca="1" si="98"/>
        <v>18.345811043927235</v>
      </c>
      <c r="CJ187" s="47">
        <f t="shared" ca="1" si="98"/>
        <v>17.13910583833632</v>
      </c>
      <c r="CK187" s="47">
        <f t="shared" ca="1" si="98"/>
        <v>15.529748572004383</v>
      </c>
      <c r="CL187" s="47">
        <f t="shared" ca="1" si="98"/>
        <v>12.900176542065852</v>
      </c>
      <c r="CM187" s="47">
        <f t="shared" ca="1" si="93"/>
        <v>13.018592046906969</v>
      </c>
      <c r="CN187" s="47">
        <f t="shared" ca="1" si="93"/>
        <v>14.235402629375466</v>
      </c>
      <c r="CO187" s="47">
        <f t="shared" ca="1" si="93"/>
        <v>17.09849335933891</v>
      </c>
      <c r="CP187" s="47">
        <f t="shared" ca="1" si="93"/>
        <v>19.938558290021042</v>
      </c>
      <c r="CQ187" s="47">
        <f t="shared" ca="1" si="93"/>
        <v>23.702033455821727</v>
      </c>
      <c r="CR187" s="47">
        <f t="shared" ca="1" si="93"/>
        <v>26.771417388285467</v>
      </c>
      <c r="CS187" s="47">
        <f t="shared" ca="1" si="93"/>
        <v>26.313135583976496</v>
      </c>
      <c r="CT187" s="47">
        <f t="shared" ca="1" si="93"/>
        <v>23.563316112645943</v>
      </c>
      <c r="CU187" s="47">
        <f t="shared" ca="1" si="93"/>
        <v>18.345811043927235</v>
      </c>
      <c r="CV187" s="47">
        <f t="shared" ca="1" si="93"/>
        <v>17.13910583833632</v>
      </c>
      <c r="CW187" s="47">
        <f t="shared" ca="1" si="95"/>
        <v>15.529748572004383</v>
      </c>
      <c r="CX187" s="47">
        <f t="shared" ca="1" si="95"/>
        <v>12.900176542065852</v>
      </c>
      <c r="CY187" s="47">
        <f t="shared" ca="1" si="95"/>
        <v>13.018592046906969</v>
      </c>
      <c r="CZ187" s="47">
        <f t="shared" ca="1" si="95"/>
        <v>14.235402629375466</v>
      </c>
      <c r="DA187" s="47">
        <f t="shared" ca="1" si="95"/>
        <v>17.09849335933891</v>
      </c>
      <c r="DB187" s="47">
        <f t="shared" ca="1" si="95"/>
        <v>19.938558290021042</v>
      </c>
      <c r="DC187" s="47">
        <f t="shared" ca="1" si="95"/>
        <v>23.702033455821727</v>
      </c>
      <c r="DD187" s="47">
        <f t="shared" ca="1" si="95"/>
        <v>26.771417388285467</v>
      </c>
    </row>
    <row r="188" spans="1:108" x14ac:dyDescent="0.25">
      <c r="A188" s="40" t="s">
        <v>138</v>
      </c>
      <c r="B188" s="40">
        <v>2837</v>
      </c>
      <c r="C188" s="40" t="s">
        <v>38</v>
      </c>
      <c r="D188" s="40" t="s">
        <v>1444</v>
      </c>
      <c r="E188" s="40" t="s">
        <v>130</v>
      </c>
      <c r="F188" s="40">
        <v>49.5</v>
      </c>
      <c r="G188" s="43">
        <v>45597</v>
      </c>
      <c r="I188" s="40" t="s">
        <v>79</v>
      </c>
      <c r="J188" s="40">
        <v>1</v>
      </c>
      <c r="K188" s="40" t="s">
        <v>33</v>
      </c>
      <c r="L188" s="40" t="s">
        <v>193</v>
      </c>
      <c r="M188" s="41"/>
      <c r="N188" s="41">
        <f>VLOOKUP($C188 &amp; $I188 &amp; $K188,FATOR!$A$3:$P$22,COLUMN(E$1),0)</f>
        <v>0.34510552382231963</v>
      </c>
      <c r="O188" s="41">
        <f>VLOOKUP($C188 &amp; $I188 &amp; $K188,FATOR!$A$3:$P$22,COLUMN(F$1),0)</f>
        <v>0.2866705898236856</v>
      </c>
      <c r="P188" s="41">
        <f>VLOOKUP($C188 &amp; $I188 &amp; $K188,FATOR!$A$3:$P$22,COLUMN(G$1),0)</f>
        <v>0.28930204548682154</v>
      </c>
      <c r="Q188" s="41">
        <f>VLOOKUP($C188 &amp; $I188 &amp; $K188,FATOR!$A$3:$P$22,COLUMN(H$1),0)</f>
        <v>0.31634228065278813</v>
      </c>
      <c r="R188" s="41">
        <f>VLOOKUP($C188 &amp; $I188 &amp; $K188,FATOR!$A$3:$P$22,COLUMN(I$1),0)</f>
        <v>0.37996651909642021</v>
      </c>
      <c r="S188" s="41">
        <f>VLOOKUP($C188 &amp; $I188 &amp; $K188,FATOR!$A$3:$P$22,COLUMN(J$1),0)</f>
        <v>0.44307907311157868</v>
      </c>
      <c r="T188" s="41">
        <f>VLOOKUP($C188 &amp; $I188 &amp; $K188,FATOR!$A$3:$P$22,COLUMN(K$1),0)</f>
        <v>0.5267118545738162</v>
      </c>
      <c r="U188" s="41">
        <f>VLOOKUP($C188 &amp; $I188 &amp; $K188,FATOR!$A$3:$P$22,COLUMN(L$1),0)</f>
        <v>0.5949203864063437</v>
      </c>
      <c r="V188" s="41">
        <f>VLOOKUP($C188 &amp; $I188 &amp; $K188,FATOR!$A$3:$P$22,COLUMN(M$1),0)</f>
        <v>0.58473634631058879</v>
      </c>
      <c r="W188" s="41">
        <f>VLOOKUP($C188 &amp; $I188 &amp; $K188,FATOR!$A$3:$P$22,COLUMN(N$1),0)</f>
        <v>0.52362924694768764</v>
      </c>
      <c r="X188" s="41">
        <f>VLOOKUP($C188 &amp; $I188 &amp; $K188,FATOR!$A$3:$P$22,COLUMN(O$1),0)</f>
        <v>0.40768468986504969</v>
      </c>
      <c r="Y188" s="41">
        <f>VLOOKUP($C188 &amp; $I188 &amp; $K188,FATOR!$A$3:$P$22,COLUMN(P$1),0)</f>
        <v>0.38086901862969602</v>
      </c>
      <c r="AA188" s="42">
        <f t="shared" si="69"/>
        <v>17.082723429204822</v>
      </c>
      <c r="AB188" s="42">
        <f t="shared" si="70"/>
        <v>14.190194196272436</v>
      </c>
      <c r="AC188" s="42">
        <f t="shared" si="71"/>
        <v>14.320451251597666</v>
      </c>
      <c r="AD188" s="42">
        <f t="shared" si="72"/>
        <v>15.658942892313013</v>
      </c>
      <c r="AE188" s="42">
        <f t="shared" si="73"/>
        <v>18.808342695272799</v>
      </c>
      <c r="AF188" s="42">
        <f t="shared" si="74"/>
        <v>21.932414119023143</v>
      </c>
      <c r="AG188" s="42">
        <f t="shared" si="75"/>
        <v>26.072236801403903</v>
      </c>
      <c r="AH188" s="42">
        <f t="shared" si="76"/>
        <v>29.448559127114013</v>
      </c>
      <c r="AI188" s="42">
        <f t="shared" si="77"/>
        <v>28.944449142374147</v>
      </c>
      <c r="AJ188" s="42">
        <f t="shared" si="78"/>
        <v>25.91964772391054</v>
      </c>
      <c r="AK188" s="42">
        <f t="shared" si="79"/>
        <v>20.18039214831996</v>
      </c>
      <c r="AL188" s="42">
        <f t="shared" si="80"/>
        <v>18.853016422169954</v>
      </c>
      <c r="AN188" s="43">
        <f t="shared" si="81"/>
        <v>45597</v>
      </c>
      <c r="AO188" s="47" t="str">
        <f t="shared" ca="1" si="97"/>
        <v/>
      </c>
      <c r="AP188" s="47" t="str">
        <f t="shared" ca="1" si="97"/>
        <v/>
      </c>
      <c r="AQ188" s="47" t="str">
        <f t="shared" ca="1" si="97"/>
        <v/>
      </c>
      <c r="AR188" s="47" t="str">
        <f t="shared" ca="1" si="97"/>
        <v/>
      </c>
      <c r="AS188" s="47" t="str">
        <f t="shared" ca="1" si="97"/>
        <v/>
      </c>
      <c r="AT188" s="47" t="str">
        <f t="shared" ca="1" si="97"/>
        <v/>
      </c>
      <c r="AU188" s="47" t="str">
        <f t="shared" ca="1" si="97"/>
        <v/>
      </c>
      <c r="AV188" s="47" t="str">
        <f t="shared" ca="1" si="97"/>
        <v/>
      </c>
      <c r="AW188" s="47" t="str">
        <f t="shared" ca="1" si="97"/>
        <v/>
      </c>
      <c r="AX188" s="47" t="str">
        <f t="shared" ca="1" si="97"/>
        <v/>
      </c>
      <c r="AY188" s="47">
        <f t="shared" ca="1" si="96"/>
        <v>20.18039214831996</v>
      </c>
      <c r="AZ188" s="47">
        <f t="shared" ca="1" si="96"/>
        <v>18.853016422169954</v>
      </c>
      <c r="BA188" s="47">
        <f t="shared" ca="1" si="96"/>
        <v>17.082723429204822</v>
      </c>
      <c r="BB188" s="47">
        <f t="shared" ca="1" si="96"/>
        <v>14.190194196272436</v>
      </c>
      <c r="BC188" s="47">
        <f t="shared" ca="1" si="96"/>
        <v>14.320451251597666</v>
      </c>
      <c r="BD188" s="47">
        <f t="shared" ca="1" si="96"/>
        <v>15.658942892313013</v>
      </c>
      <c r="BE188" s="47">
        <f t="shared" ca="1" si="96"/>
        <v>18.808342695272799</v>
      </c>
      <c r="BF188" s="47">
        <f t="shared" ca="1" si="96"/>
        <v>21.932414119023143</v>
      </c>
      <c r="BG188" s="47">
        <f t="shared" ca="1" si="96"/>
        <v>26.072236801403903</v>
      </c>
      <c r="BH188" s="47">
        <f t="shared" ca="1" si="96"/>
        <v>29.448559127114013</v>
      </c>
      <c r="BI188" s="47">
        <f t="shared" ca="1" si="94"/>
        <v>28.944449142374147</v>
      </c>
      <c r="BJ188" s="47">
        <f t="shared" ca="1" si="94"/>
        <v>25.91964772391054</v>
      </c>
      <c r="BK188" s="47">
        <f t="shared" ca="1" si="94"/>
        <v>20.18039214831996</v>
      </c>
      <c r="BL188" s="47">
        <f t="shared" ca="1" si="94"/>
        <v>18.853016422169954</v>
      </c>
      <c r="BM188" s="47">
        <f t="shared" ca="1" si="94"/>
        <v>17.082723429204822</v>
      </c>
      <c r="BN188" s="47">
        <f t="shared" ca="1" si="94"/>
        <v>14.190194196272436</v>
      </c>
      <c r="BO188" s="47">
        <f t="shared" ca="1" si="94"/>
        <v>14.320451251597666</v>
      </c>
      <c r="BP188" s="47">
        <f t="shared" ca="1" si="94"/>
        <v>15.658942892313013</v>
      </c>
      <c r="BQ188" s="47">
        <f t="shared" ca="1" si="94"/>
        <v>18.808342695272799</v>
      </c>
      <c r="BR188" s="47">
        <f t="shared" ca="1" si="94"/>
        <v>21.932414119023143</v>
      </c>
      <c r="BS188" s="47">
        <f t="shared" ca="1" si="99"/>
        <v>26.072236801403903</v>
      </c>
      <c r="BT188" s="47">
        <f t="shared" ca="1" si="99"/>
        <v>29.448559127114013</v>
      </c>
      <c r="BU188" s="47">
        <f t="shared" ca="1" si="99"/>
        <v>28.944449142374147</v>
      </c>
      <c r="BV188" s="47">
        <f t="shared" ca="1" si="99"/>
        <v>25.91964772391054</v>
      </c>
      <c r="BW188" s="47">
        <f t="shared" ca="1" si="99"/>
        <v>20.18039214831996</v>
      </c>
      <c r="BX188" s="47">
        <f t="shared" ca="1" si="99"/>
        <v>18.853016422169954</v>
      </c>
      <c r="BY188" s="47">
        <f t="shared" ca="1" si="99"/>
        <v>17.082723429204822</v>
      </c>
      <c r="BZ188" s="47">
        <f t="shared" ca="1" si="99"/>
        <v>14.190194196272436</v>
      </c>
      <c r="CA188" s="47">
        <f t="shared" ca="1" si="99"/>
        <v>14.320451251597666</v>
      </c>
      <c r="CB188" s="47">
        <f t="shared" ca="1" si="99"/>
        <v>15.658942892313013</v>
      </c>
      <c r="CC188" s="47">
        <f t="shared" ca="1" si="98"/>
        <v>18.808342695272799</v>
      </c>
      <c r="CD188" s="47">
        <f t="shared" ca="1" si="98"/>
        <v>21.932414119023143</v>
      </c>
      <c r="CE188" s="47">
        <f t="shared" ca="1" si="98"/>
        <v>26.072236801403903</v>
      </c>
      <c r="CF188" s="47">
        <f t="shared" ca="1" si="98"/>
        <v>29.448559127114013</v>
      </c>
      <c r="CG188" s="47">
        <f t="shared" ca="1" si="98"/>
        <v>28.944449142374147</v>
      </c>
      <c r="CH188" s="47">
        <f t="shared" ca="1" si="98"/>
        <v>25.91964772391054</v>
      </c>
      <c r="CI188" s="47">
        <f t="shared" ca="1" si="98"/>
        <v>20.18039214831996</v>
      </c>
      <c r="CJ188" s="47">
        <f t="shared" ca="1" si="98"/>
        <v>18.853016422169954</v>
      </c>
      <c r="CK188" s="47">
        <f t="shared" ca="1" si="98"/>
        <v>17.082723429204822</v>
      </c>
      <c r="CL188" s="47">
        <f t="shared" ca="1" si="98"/>
        <v>14.190194196272436</v>
      </c>
      <c r="CM188" s="47">
        <f t="shared" ca="1" si="93"/>
        <v>14.320451251597666</v>
      </c>
      <c r="CN188" s="47">
        <f t="shared" ca="1" si="93"/>
        <v>15.658942892313013</v>
      </c>
      <c r="CO188" s="47">
        <f t="shared" ca="1" si="93"/>
        <v>18.808342695272799</v>
      </c>
      <c r="CP188" s="47">
        <f t="shared" ca="1" si="93"/>
        <v>21.932414119023143</v>
      </c>
      <c r="CQ188" s="47">
        <f t="shared" ca="1" si="93"/>
        <v>26.072236801403903</v>
      </c>
      <c r="CR188" s="47">
        <f t="shared" ca="1" si="93"/>
        <v>29.448559127114013</v>
      </c>
      <c r="CS188" s="47">
        <f t="shared" ca="1" si="93"/>
        <v>28.944449142374147</v>
      </c>
      <c r="CT188" s="47">
        <f t="shared" ca="1" si="93"/>
        <v>25.91964772391054</v>
      </c>
      <c r="CU188" s="47">
        <f t="shared" ca="1" si="93"/>
        <v>20.18039214831996</v>
      </c>
      <c r="CV188" s="47">
        <f t="shared" ca="1" si="93"/>
        <v>18.853016422169954</v>
      </c>
      <c r="CW188" s="47">
        <f t="shared" ca="1" si="95"/>
        <v>17.082723429204822</v>
      </c>
      <c r="CX188" s="47">
        <f t="shared" ca="1" si="95"/>
        <v>14.190194196272436</v>
      </c>
      <c r="CY188" s="47">
        <f t="shared" ca="1" si="95"/>
        <v>14.320451251597666</v>
      </c>
      <c r="CZ188" s="47">
        <f t="shared" ca="1" si="95"/>
        <v>15.658942892313013</v>
      </c>
      <c r="DA188" s="47">
        <f t="shared" ca="1" si="95"/>
        <v>18.808342695272799</v>
      </c>
      <c r="DB188" s="47">
        <f t="shared" ca="1" si="95"/>
        <v>21.932414119023143</v>
      </c>
      <c r="DC188" s="47">
        <f t="shared" ca="1" si="95"/>
        <v>26.072236801403903</v>
      </c>
      <c r="DD188" s="47">
        <f t="shared" ca="1" si="95"/>
        <v>29.448559127114013</v>
      </c>
    </row>
    <row r="189" spans="1:108" x14ac:dyDescent="0.25">
      <c r="A189" s="40" t="s">
        <v>460</v>
      </c>
      <c r="B189" s="40">
        <v>1628</v>
      </c>
      <c r="C189" s="40" t="s">
        <v>38</v>
      </c>
      <c r="D189" s="40" t="s">
        <v>478</v>
      </c>
      <c r="E189" s="40" t="s">
        <v>130</v>
      </c>
      <c r="F189" s="40">
        <v>22.5</v>
      </c>
      <c r="G189" s="43">
        <v>45111</v>
      </c>
      <c r="I189" s="40" t="s">
        <v>79</v>
      </c>
      <c r="J189" s="40">
        <v>2</v>
      </c>
      <c r="K189" s="40" t="s">
        <v>33</v>
      </c>
      <c r="L189" s="40" t="s">
        <v>232</v>
      </c>
      <c r="M189" s="41"/>
      <c r="N189" s="41">
        <f>VLOOKUP($C189 &amp; $I189 &amp; $K189,FATOR!$A$3:$P$22,COLUMN(E$1),0)</f>
        <v>0.34510552382231963</v>
      </c>
      <c r="O189" s="41">
        <f>VLOOKUP($C189 &amp; $I189 &amp; $K189,FATOR!$A$3:$P$22,COLUMN(F$1),0)</f>
        <v>0.2866705898236856</v>
      </c>
      <c r="P189" s="41">
        <f>VLOOKUP($C189 &amp; $I189 &amp; $K189,FATOR!$A$3:$P$22,COLUMN(G$1),0)</f>
        <v>0.28930204548682154</v>
      </c>
      <c r="Q189" s="41">
        <f>VLOOKUP($C189 &amp; $I189 &amp; $K189,FATOR!$A$3:$P$22,COLUMN(H$1),0)</f>
        <v>0.31634228065278813</v>
      </c>
      <c r="R189" s="41">
        <f>VLOOKUP($C189 &amp; $I189 &amp; $K189,FATOR!$A$3:$P$22,COLUMN(I$1),0)</f>
        <v>0.37996651909642021</v>
      </c>
      <c r="S189" s="41">
        <f>VLOOKUP($C189 &amp; $I189 &amp; $K189,FATOR!$A$3:$P$22,COLUMN(J$1),0)</f>
        <v>0.44307907311157868</v>
      </c>
      <c r="T189" s="41">
        <f>VLOOKUP($C189 &amp; $I189 &amp; $K189,FATOR!$A$3:$P$22,COLUMN(K$1),0)</f>
        <v>0.5267118545738162</v>
      </c>
      <c r="U189" s="41">
        <f>VLOOKUP($C189 &amp; $I189 &amp; $K189,FATOR!$A$3:$P$22,COLUMN(L$1),0)</f>
        <v>0.5949203864063437</v>
      </c>
      <c r="V189" s="41">
        <f>VLOOKUP($C189 &amp; $I189 &amp; $K189,FATOR!$A$3:$P$22,COLUMN(M$1),0)</f>
        <v>0.58473634631058879</v>
      </c>
      <c r="W189" s="41">
        <f>VLOOKUP($C189 &amp; $I189 &amp; $K189,FATOR!$A$3:$P$22,COLUMN(N$1),0)</f>
        <v>0.52362924694768764</v>
      </c>
      <c r="X189" s="41">
        <f>VLOOKUP($C189 &amp; $I189 &amp; $K189,FATOR!$A$3:$P$22,COLUMN(O$1),0)</f>
        <v>0.40768468986504969</v>
      </c>
      <c r="Y189" s="41">
        <f>VLOOKUP($C189 &amp; $I189 &amp; $K189,FATOR!$A$3:$P$22,COLUMN(P$1),0)</f>
        <v>0.38086901862969602</v>
      </c>
      <c r="AA189" s="42">
        <f t="shared" si="69"/>
        <v>7.7648742860021915</v>
      </c>
      <c r="AB189" s="42">
        <f t="shared" si="70"/>
        <v>6.4500882710329259</v>
      </c>
      <c r="AC189" s="42">
        <f t="shared" si="71"/>
        <v>6.5092960234534845</v>
      </c>
      <c r="AD189" s="42">
        <f t="shared" si="72"/>
        <v>7.117701314687733</v>
      </c>
      <c r="AE189" s="42">
        <f t="shared" si="73"/>
        <v>8.5492466796694551</v>
      </c>
      <c r="AF189" s="42">
        <f t="shared" si="74"/>
        <v>9.9692791450105211</v>
      </c>
      <c r="AG189" s="42">
        <f t="shared" si="75"/>
        <v>11.851016727910864</v>
      </c>
      <c r="AH189" s="42">
        <f t="shared" si="76"/>
        <v>13.385708694142734</v>
      </c>
      <c r="AI189" s="42">
        <f t="shared" si="77"/>
        <v>13.156567791988248</v>
      </c>
      <c r="AJ189" s="42">
        <f t="shared" si="78"/>
        <v>11.781658056322971</v>
      </c>
      <c r="AK189" s="42">
        <f t="shared" si="79"/>
        <v>9.1729055219636173</v>
      </c>
      <c r="AL189" s="42">
        <f t="shared" si="80"/>
        <v>8.5695529191681601</v>
      </c>
      <c r="AN189" s="43">
        <f t="shared" si="81"/>
        <v>45142</v>
      </c>
      <c r="AO189" s="47">
        <f t="shared" ca="1" si="97"/>
        <v>7.7648742860021915</v>
      </c>
      <c r="AP189" s="47">
        <f t="shared" ca="1" si="97"/>
        <v>6.4500882710329259</v>
      </c>
      <c r="AQ189" s="47">
        <f t="shared" ca="1" si="97"/>
        <v>6.5092960234534845</v>
      </c>
      <c r="AR189" s="47">
        <f t="shared" ca="1" si="97"/>
        <v>7.117701314687733</v>
      </c>
      <c r="AS189" s="47">
        <f t="shared" ca="1" si="97"/>
        <v>8.5492466796694551</v>
      </c>
      <c r="AT189" s="47">
        <f t="shared" ca="1" si="97"/>
        <v>9.9692791450105211</v>
      </c>
      <c r="AU189" s="47">
        <f t="shared" ca="1" si="97"/>
        <v>11.851016727910864</v>
      </c>
      <c r="AV189" s="47">
        <f t="shared" ca="1" si="97"/>
        <v>13.385708694142734</v>
      </c>
      <c r="AW189" s="47">
        <f t="shared" ca="1" si="97"/>
        <v>13.156567791988248</v>
      </c>
      <c r="AX189" s="47">
        <f t="shared" ca="1" si="97"/>
        <v>11.781658056322971</v>
      </c>
      <c r="AY189" s="47">
        <f t="shared" ca="1" si="96"/>
        <v>9.1729055219636173</v>
      </c>
      <c r="AZ189" s="47">
        <f t="shared" ca="1" si="96"/>
        <v>8.5695529191681601</v>
      </c>
      <c r="BA189" s="47">
        <f t="shared" ca="1" si="96"/>
        <v>7.7648742860021915</v>
      </c>
      <c r="BB189" s="47">
        <f t="shared" ca="1" si="96"/>
        <v>6.4500882710329259</v>
      </c>
      <c r="BC189" s="47">
        <f t="shared" ca="1" si="96"/>
        <v>6.5092960234534845</v>
      </c>
      <c r="BD189" s="47">
        <f t="shared" ca="1" si="96"/>
        <v>7.117701314687733</v>
      </c>
      <c r="BE189" s="47">
        <f t="shared" ca="1" si="96"/>
        <v>8.5492466796694551</v>
      </c>
      <c r="BF189" s="47">
        <f t="shared" ca="1" si="96"/>
        <v>9.9692791450105211</v>
      </c>
      <c r="BG189" s="47">
        <f t="shared" ca="1" si="96"/>
        <v>11.851016727910864</v>
      </c>
      <c r="BH189" s="47">
        <f t="shared" ca="1" si="96"/>
        <v>13.385708694142734</v>
      </c>
      <c r="BI189" s="47">
        <f t="shared" ca="1" si="94"/>
        <v>13.156567791988248</v>
      </c>
      <c r="BJ189" s="47">
        <f t="shared" ca="1" si="94"/>
        <v>11.781658056322971</v>
      </c>
      <c r="BK189" s="47">
        <f t="shared" ca="1" si="94"/>
        <v>9.1729055219636173</v>
      </c>
      <c r="BL189" s="47">
        <f t="shared" ca="1" si="94"/>
        <v>8.5695529191681601</v>
      </c>
      <c r="BM189" s="47">
        <f t="shared" ca="1" si="94"/>
        <v>7.7648742860021915</v>
      </c>
      <c r="BN189" s="47">
        <f t="shared" ca="1" si="94"/>
        <v>6.4500882710329259</v>
      </c>
      <c r="BO189" s="47">
        <f t="shared" ca="1" si="94"/>
        <v>6.5092960234534845</v>
      </c>
      <c r="BP189" s="47">
        <f t="shared" ca="1" si="94"/>
        <v>7.117701314687733</v>
      </c>
      <c r="BQ189" s="47">
        <f t="shared" ca="1" si="94"/>
        <v>8.5492466796694551</v>
      </c>
      <c r="BR189" s="47">
        <f t="shared" ca="1" si="94"/>
        <v>9.9692791450105211</v>
      </c>
      <c r="BS189" s="47">
        <f t="shared" ca="1" si="99"/>
        <v>11.851016727910864</v>
      </c>
      <c r="BT189" s="47">
        <f t="shared" ca="1" si="99"/>
        <v>13.385708694142734</v>
      </c>
      <c r="BU189" s="47">
        <f t="shared" ca="1" si="99"/>
        <v>13.156567791988248</v>
      </c>
      <c r="BV189" s="47">
        <f t="shared" ca="1" si="99"/>
        <v>11.781658056322971</v>
      </c>
      <c r="BW189" s="47">
        <f t="shared" ca="1" si="99"/>
        <v>9.1729055219636173</v>
      </c>
      <c r="BX189" s="47">
        <f t="shared" ca="1" si="99"/>
        <v>8.5695529191681601</v>
      </c>
      <c r="BY189" s="47">
        <f t="shared" ca="1" si="99"/>
        <v>7.7648742860021915</v>
      </c>
      <c r="BZ189" s="47">
        <f t="shared" ca="1" si="99"/>
        <v>6.4500882710329259</v>
      </c>
      <c r="CA189" s="47">
        <f t="shared" ca="1" si="99"/>
        <v>6.5092960234534845</v>
      </c>
      <c r="CB189" s="47">
        <f t="shared" ca="1" si="99"/>
        <v>7.117701314687733</v>
      </c>
      <c r="CC189" s="47">
        <f t="shared" ca="1" si="98"/>
        <v>8.5492466796694551</v>
      </c>
      <c r="CD189" s="47">
        <f t="shared" ca="1" si="98"/>
        <v>9.9692791450105211</v>
      </c>
      <c r="CE189" s="47">
        <f t="shared" ca="1" si="98"/>
        <v>11.851016727910864</v>
      </c>
      <c r="CF189" s="47">
        <f t="shared" ca="1" si="98"/>
        <v>13.385708694142734</v>
      </c>
      <c r="CG189" s="47">
        <f t="shared" ca="1" si="98"/>
        <v>13.156567791988248</v>
      </c>
      <c r="CH189" s="47">
        <f t="shared" ca="1" si="98"/>
        <v>11.781658056322971</v>
      </c>
      <c r="CI189" s="47">
        <f t="shared" ca="1" si="98"/>
        <v>9.1729055219636173</v>
      </c>
      <c r="CJ189" s="47">
        <f t="shared" ca="1" si="98"/>
        <v>8.5695529191681601</v>
      </c>
      <c r="CK189" s="47">
        <f t="shared" ca="1" si="98"/>
        <v>7.7648742860021915</v>
      </c>
      <c r="CL189" s="47">
        <f t="shared" ca="1" si="98"/>
        <v>6.4500882710329259</v>
      </c>
      <c r="CM189" s="47">
        <f t="shared" ca="1" si="93"/>
        <v>6.5092960234534845</v>
      </c>
      <c r="CN189" s="47">
        <f t="shared" ca="1" si="93"/>
        <v>7.117701314687733</v>
      </c>
      <c r="CO189" s="47">
        <f t="shared" ca="1" si="93"/>
        <v>8.5492466796694551</v>
      </c>
      <c r="CP189" s="47">
        <f t="shared" ca="1" si="93"/>
        <v>9.9692791450105211</v>
      </c>
      <c r="CQ189" s="47">
        <f t="shared" ca="1" si="93"/>
        <v>11.851016727910864</v>
      </c>
      <c r="CR189" s="47">
        <f t="shared" ca="1" si="93"/>
        <v>13.385708694142734</v>
      </c>
      <c r="CS189" s="47">
        <f t="shared" ca="1" si="93"/>
        <v>13.156567791988248</v>
      </c>
      <c r="CT189" s="47">
        <f t="shared" ca="1" si="93"/>
        <v>11.781658056322971</v>
      </c>
      <c r="CU189" s="47">
        <f t="shared" ca="1" si="93"/>
        <v>9.1729055219636173</v>
      </c>
      <c r="CV189" s="47">
        <f t="shared" ca="1" si="93"/>
        <v>8.5695529191681601</v>
      </c>
      <c r="CW189" s="47">
        <f t="shared" ca="1" si="95"/>
        <v>7.7648742860021915</v>
      </c>
      <c r="CX189" s="47">
        <f t="shared" ca="1" si="95"/>
        <v>6.4500882710329259</v>
      </c>
      <c r="CY189" s="47">
        <f t="shared" ca="1" si="95"/>
        <v>6.5092960234534845</v>
      </c>
      <c r="CZ189" s="47">
        <f t="shared" ca="1" si="95"/>
        <v>7.117701314687733</v>
      </c>
      <c r="DA189" s="47">
        <f t="shared" ca="1" si="95"/>
        <v>8.5492466796694551</v>
      </c>
      <c r="DB189" s="47">
        <f t="shared" ca="1" si="95"/>
        <v>9.9692791450105211</v>
      </c>
      <c r="DC189" s="47">
        <f t="shared" ca="1" si="95"/>
        <v>11.851016727910864</v>
      </c>
      <c r="DD189" s="47">
        <f t="shared" ca="1" si="95"/>
        <v>13.385708694142734</v>
      </c>
    </row>
    <row r="190" spans="1:108" x14ac:dyDescent="0.25">
      <c r="A190" s="40" t="s">
        <v>138</v>
      </c>
      <c r="B190" s="40">
        <v>2945</v>
      </c>
      <c r="C190" s="40" t="s">
        <v>38</v>
      </c>
      <c r="D190" s="40" t="s">
        <v>1469</v>
      </c>
      <c r="E190" s="40" t="s">
        <v>293</v>
      </c>
      <c r="F190" s="40">
        <v>-3.4</v>
      </c>
      <c r="G190" s="43">
        <v>45287</v>
      </c>
      <c r="I190" s="40" t="s">
        <v>79</v>
      </c>
      <c r="J190" s="40">
        <v>2</v>
      </c>
      <c r="K190" s="40" t="s">
        <v>33</v>
      </c>
      <c r="L190" s="40" t="s">
        <v>232</v>
      </c>
      <c r="M190" s="41"/>
      <c r="N190" s="41">
        <f>VLOOKUP($C190 &amp; $I190 &amp; $K190,FATOR!$A$3:$P$22,COLUMN(E$1),0)</f>
        <v>0.34510552382231963</v>
      </c>
      <c r="O190" s="41">
        <f>VLOOKUP($C190 &amp; $I190 &amp; $K190,FATOR!$A$3:$P$22,COLUMN(F$1),0)</f>
        <v>0.2866705898236856</v>
      </c>
      <c r="P190" s="41">
        <f>VLOOKUP($C190 &amp; $I190 &amp; $K190,FATOR!$A$3:$P$22,COLUMN(G$1),0)</f>
        <v>0.28930204548682154</v>
      </c>
      <c r="Q190" s="41">
        <f>VLOOKUP($C190 &amp; $I190 &amp; $K190,FATOR!$A$3:$P$22,COLUMN(H$1),0)</f>
        <v>0.31634228065278813</v>
      </c>
      <c r="R190" s="41">
        <f>VLOOKUP($C190 &amp; $I190 &amp; $K190,FATOR!$A$3:$P$22,COLUMN(I$1),0)</f>
        <v>0.37996651909642021</v>
      </c>
      <c r="S190" s="41">
        <f>VLOOKUP($C190 &amp; $I190 &amp; $K190,FATOR!$A$3:$P$22,COLUMN(J$1),0)</f>
        <v>0.44307907311157868</v>
      </c>
      <c r="T190" s="41">
        <f>VLOOKUP($C190 &amp; $I190 &amp; $K190,FATOR!$A$3:$P$22,COLUMN(K$1),0)</f>
        <v>0.5267118545738162</v>
      </c>
      <c r="U190" s="41">
        <f>VLOOKUP($C190 &amp; $I190 &amp; $K190,FATOR!$A$3:$P$22,COLUMN(L$1),0)</f>
        <v>0.5949203864063437</v>
      </c>
      <c r="V190" s="41">
        <f>VLOOKUP($C190 &amp; $I190 &amp; $K190,FATOR!$A$3:$P$22,COLUMN(M$1),0)</f>
        <v>0.58473634631058879</v>
      </c>
      <c r="W190" s="41">
        <f>VLOOKUP($C190 &amp; $I190 &amp; $K190,FATOR!$A$3:$P$22,COLUMN(N$1),0)</f>
        <v>0.52362924694768764</v>
      </c>
      <c r="X190" s="41">
        <f>VLOOKUP($C190 &amp; $I190 &amp; $K190,FATOR!$A$3:$P$22,COLUMN(O$1),0)</f>
        <v>0.40768468986504969</v>
      </c>
      <c r="Y190" s="41">
        <f>VLOOKUP($C190 &amp; $I190 &amp; $K190,FATOR!$A$3:$P$22,COLUMN(P$1),0)</f>
        <v>0.38086901862969602</v>
      </c>
      <c r="AA190" s="42">
        <f t="shared" si="69"/>
        <v>-1.1733587809958868</v>
      </c>
      <c r="AB190" s="42">
        <f t="shared" si="70"/>
        <v>-0.97468000540053101</v>
      </c>
      <c r="AC190" s="42">
        <f t="shared" si="71"/>
        <v>-0.98362695465519323</v>
      </c>
      <c r="AD190" s="42">
        <f t="shared" si="72"/>
        <v>-1.0755637542194796</v>
      </c>
      <c r="AE190" s="42">
        <f t="shared" si="73"/>
        <v>-1.2918861649278286</v>
      </c>
      <c r="AF190" s="42">
        <f t="shared" si="74"/>
        <v>-1.5064688485793676</v>
      </c>
      <c r="AG190" s="42">
        <f t="shared" si="75"/>
        <v>-1.790820305550975</v>
      </c>
      <c r="AH190" s="42">
        <f t="shared" si="76"/>
        <v>-2.0227293137815687</v>
      </c>
      <c r="AI190" s="42">
        <f t="shared" si="77"/>
        <v>-1.9881035774560019</v>
      </c>
      <c r="AJ190" s="42">
        <f t="shared" si="78"/>
        <v>-1.7803394396221379</v>
      </c>
      <c r="AK190" s="42">
        <f t="shared" si="79"/>
        <v>-1.3861279455411688</v>
      </c>
      <c r="AL190" s="42">
        <f t="shared" si="80"/>
        <v>-1.2949546633409665</v>
      </c>
      <c r="AN190" s="43">
        <f t="shared" si="81"/>
        <v>45318</v>
      </c>
      <c r="AO190" s="47">
        <f t="shared" ca="1" si="97"/>
        <v>-1.1733587809958868</v>
      </c>
      <c r="AP190" s="47">
        <f t="shared" ca="1" si="97"/>
        <v>-0.97468000540053101</v>
      </c>
      <c r="AQ190" s="47">
        <f t="shared" ca="1" si="97"/>
        <v>-0.98362695465519323</v>
      </c>
      <c r="AR190" s="47">
        <f t="shared" ca="1" si="97"/>
        <v>-1.0755637542194796</v>
      </c>
      <c r="AS190" s="47">
        <f t="shared" ca="1" si="97"/>
        <v>-1.2918861649278286</v>
      </c>
      <c r="AT190" s="47">
        <f t="shared" ca="1" si="97"/>
        <v>-1.5064688485793676</v>
      </c>
      <c r="AU190" s="47">
        <f t="shared" ca="1" si="97"/>
        <v>-1.790820305550975</v>
      </c>
      <c r="AV190" s="47">
        <f t="shared" ca="1" si="97"/>
        <v>-2.0227293137815687</v>
      </c>
      <c r="AW190" s="47">
        <f t="shared" ca="1" si="97"/>
        <v>-1.9881035774560019</v>
      </c>
      <c r="AX190" s="47">
        <f t="shared" ca="1" si="97"/>
        <v>-1.7803394396221379</v>
      </c>
      <c r="AY190" s="47">
        <f t="shared" ca="1" si="96"/>
        <v>-1.3861279455411688</v>
      </c>
      <c r="AZ190" s="47">
        <f t="shared" ca="1" si="96"/>
        <v>-1.2949546633409665</v>
      </c>
      <c r="BA190" s="47">
        <f t="shared" ca="1" si="96"/>
        <v>-1.1733587809958868</v>
      </c>
      <c r="BB190" s="47">
        <f t="shared" ca="1" si="96"/>
        <v>-0.97468000540053101</v>
      </c>
      <c r="BC190" s="47">
        <f t="shared" ca="1" si="96"/>
        <v>-0.98362695465519323</v>
      </c>
      <c r="BD190" s="47">
        <f t="shared" ca="1" si="96"/>
        <v>-1.0755637542194796</v>
      </c>
      <c r="BE190" s="47">
        <f t="shared" ca="1" si="96"/>
        <v>-1.2918861649278286</v>
      </c>
      <c r="BF190" s="47">
        <f t="shared" ca="1" si="96"/>
        <v>-1.5064688485793676</v>
      </c>
      <c r="BG190" s="47">
        <f t="shared" ca="1" si="96"/>
        <v>-1.790820305550975</v>
      </c>
      <c r="BH190" s="47">
        <f t="shared" ca="1" si="96"/>
        <v>-2.0227293137815687</v>
      </c>
      <c r="BI190" s="47">
        <f t="shared" ca="1" si="94"/>
        <v>-1.9881035774560019</v>
      </c>
      <c r="BJ190" s="47">
        <f t="shared" ca="1" si="94"/>
        <v>-1.7803394396221379</v>
      </c>
      <c r="BK190" s="47">
        <f t="shared" ca="1" si="94"/>
        <v>-1.3861279455411688</v>
      </c>
      <c r="BL190" s="47">
        <f t="shared" ca="1" si="94"/>
        <v>-1.2949546633409665</v>
      </c>
      <c r="BM190" s="47">
        <f t="shared" ca="1" si="94"/>
        <v>-1.1733587809958868</v>
      </c>
      <c r="BN190" s="47">
        <f t="shared" ca="1" si="94"/>
        <v>-0.97468000540053101</v>
      </c>
      <c r="BO190" s="47">
        <f t="shared" ca="1" si="94"/>
        <v>-0.98362695465519323</v>
      </c>
      <c r="BP190" s="47">
        <f t="shared" ca="1" si="94"/>
        <v>-1.0755637542194796</v>
      </c>
      <c r="BQ190" s="47">
        <f t="shared" ca="1" si="94"/>
        <v>-1.2918861649278286</v>
      </c>
      <c r="BR190" s="47">
        <f t="shared" ca="1" si="94"/>
        <v>-1.5064688485793676</v>
      </c>
      <c r="BS190" s="47">
        <f t="shared" ca="1" si="99"/>
        <v>-1.790820305550975</v>
      </c>
      <c r="BT190" s="47">
        <f t="shared" ca="1" si="99"/>
        <v>-2.0227293137815687</v>
      </c>
      <c r="BU190" s="47">
        <f t="shared" ca="1" si="99"/>
        <v>-1.9881035774560019</v>
      </c>
      <c r="BV190" s="47">
        <f t="shared" ca="1" si="99"/>
        <v>-1.7803394396221379</v>
      </c>
      <c r="BW190" s="47">
        <f t="shared" ca="1" si="99"/>
        <v>-1.3861279455411688</v>
      </c>
      <c r="BX190" s="47">
        <f t="shared" ca="1" si="99"/>
        <v>-1.2949546633409665</v>
      </c>
      <c r="BY190" s="47">
        <f t="shared" ca="1" si="99"/>
        <v>-1.1733587809958868</v>
      </c>
      <c r="BZ190" s="47">
        <f t="shared" ca="1" si="99"/>
        <v>-0.97468000540053101</v>
      </c>
      <c r="CA190" s="47">
        <f t="shared" ca="1" si="99"/>
        <v>-0.98362695465519323</v>
      </c>
      <c r="CB190" s="47">
        <f t="shared" ca="1" si="99"/>
        <v>-1.0755637542194796</v>
      </c>
      <c r="CC190" s="47">
        <f t="shared" ca="1" si="98"/>
        <v>-1.2918861649278286</v>
      </c>
      <c r="CD190" s="47">
        <f t="shared" ca="1" si="98"/>
        <v>-1.5064688485793676</v>
      </c>
      <c r="CE190" s="47">
        <f t="shared" ca="1" si="98"/>
        <v>-1.790820305550975</v>
      </c>
      <c r="CF190" s="47">
        <f t="shared" ca="1" si="98"/>
        <v>-2.0227293137815687</v>
      </c>
      <c r="CG190" s="47">
        <f t="shared" ca="1" si="98"/>
        <v>-1.9881035774560019</v>
      </c>
      <c r="CH190" s="47">
        <f t="shared" ca="1" si="98"/>
        <v>-1.7803394396221379</v>
      </c>
      <c r="CI190" s="47">
        <f t="shared" ca="1" si="98"/>
        <v>-1.3861279455411688</v>
      </c>
      <c r="CJ190" s="47">
        <f t="shared" ca="1" si="98"/>
        <v>-1.2949546633409665</v>
      </c>
      <c r="CK190" s="47">
        <f t="shared" ca="1" si="98"/>
        <v>-1.1733587809958868</v>
      </c>
      <c r="CL190" s="47">
        <f t="shared" ca="1" si="98"/>
        <v>-0.97468000540053101</v>
      </c>
      <c r="CM190" s="47">
        <f t="shared" ca="1" si="93"/>
        <v>-0.98362695465519323</v>
      </c>
      <c r="CN190" s="47">
        <f t="shared" ca="1" si="93"/>
        <v>-1.0755637542194796</v>
      </c>
      <c r="CO190" s="47">
        <f t="shared" ca="1" si="93"/>
        <v>-1.2918861649278286</v>
      </c>
      <c r="CP190" s="47">
        <f t="shared" ca="1" si="93"/>
        <v>-1.5064688485793676</v>
      </c>
      <c r="CQ190" s="47">
        <f t="shared" ca="1" si="93"/>
        <v>-1.790820305550975</v>
      </c>
      <c r="CR190" s="47">
        <f t="shared" ca="1" si="93"/>
        <v>-2.0227293137815687</v>
      </c>
      <c r="CS190" s="47">
        <f t="shared" ca="1" si="93"/>
        <v>-1.9881035774560019</v>
      </c>
      <c r="CT190" s="47">
        <f t="shared" ca="1" si="93"/>
        <v>-1.7803394396221379</v>
      </c>
      <c r="CU190" s="47">
        <f t="shared" ca="1" si="93"/>
        <v>-1.3861279455411688</v>
      </c>
      <c r="CV190" s="47">
        <f t="shared" ca="1" si="93"/>
        <v>-1.2949546633409665</v>
      </c>
      <c r="CW190" s="47">
        <f t="shared" ca="1" si="95"/>
        <v>-1.1733587809958868</v>
      </c>
      <c r="CX190" s="47">
        <f t="shared" ca="1" si="95"/>
        <v>-0.97468000540053101</v>
      </c>
      <c r="CY190" s="47">
        <f t="shared" ca="1" si="95"/>
        <v>-0.98362695465519323</v>
      </c>
      <c r="CZ190" s="47">
        <f t="shared" ca="1" si="95"/>
        <v>-1.0755637542194796</v>
      </c>
      <c r="DA190" s="47">
        <f t="shared" ca="1" si="95"/>
        <v>-1.2918861649278286</v>
      </c>
      <c r="DB190" s="47">
        <f t="shared" ca="1" si="95"/>
        <v>-1.5064688485793676</v>
      </c>
      <c r="DC190" s="47">
        <f t="shared" ca="1" si="95"/>
        <v>-1.790820305550975</v>
      </c>
      <c r="DD190" s="47">
        <f t="shared" ca="1" si="95"/>
        <v>-2.0227293137815687</v>
      </c>
    </row>
    <row r="191" spans="1:108" x14ac:dyDescent="0.25">
      <c r="A191" s="40" t="s">
        <v>138</v>
      </c>
      <c r="B191" s="40">
        <v>2946</v>
      </c>
      <c r="C191" s="40" t="s">
        <v>38</v>
      </c>
      <c r="D191" s="40" t="s">
        <v>1470</v>
      </c>
      <c r="E191" s="40" t="s">
        <v>130</v>
      </c>
      <c r="F191" s="40">
        <v>-1.7</v>
      </c>
      <c r="G191" s="43">
        <v>45287</v>
      </c>
      <c r="I191" s="40" t="s">
        <v>79</v>
      </c>
      <c r="J191" s="40">
        <v>2</v>
      </c>
      <c r="K191" s="40" t="s">
        <v>33</v>
      </c>
      <c r="L191" s="40" t="s">
        <v>232</v>
      </c>
      <c r="M191" s="41"/>
      <c r="N191" s="41">
        <f>VLOOKUP($C191 &amp; $I191 &amp; $K191,FATOR!$A$3:$P$22,COLUMN(E$1),0)</f>
        <v>0.34510552382231963</v>
      </c>
      <c r="O191" s="41">
        <f>VLOOKUP($C191 &amp; $I191 &amp; $K191,FATOR!$A$3:$P$22,COLUMN(F$1),0)</f>
        <v>0.2866705898236856</v>
      </c>
      <c r="P191" s="41">
        <f>VLOOKUP($C191 &amp; $I191 &amp; $K191,FATOR!$A$3:$P$22,COLUMN(G$1),0)</f>
        <v>0.28930204548682154</v>
      </c>
      <c r="Q191" s="41">
        <f>VLOOKUP($C191 &amp; $I191 &amp; $K191,FATOR!$A$3:$P$22,COLUMN(H$1),0)</f>
        <v>0.31634228065278813</v>
      </c>
      <c r="R191" s="41">
        <f>VLOOKUP($C191 &amp; $I191 &amp; $K191,FATOR!$A$3:$P$22,COLUMN(I$1),0)</f>
        <v>0.37996651909642021</v>
      </c>
      <c r="S191" s="41">
        <f>VLOOKUP($C191 &amp; $I191 &amp; $K191,FATOR!$A$3:$P$22,COLUMN(J$1),0)</f>
        <v>0.44307907311157868</v>
      </c>
      <c r="T191" s="41">
        <f>VLOOKUP($C191 &amp; $I191 &amp; $K191,FATOR!$A$3:$P$22,COLUMN(K$1),0)</f>
        <v>0.5267118545738162</v>
      </c>
      <c r="U191" s="41">
        <f>VLOOKUP($C191 &amp; $I191 &amp; $K191,FATOR!$A$3:$P$22,COLUMN(L$1),0)</f>
        <v>0.5949203864063437</v>
      </c>
      <c r="V191" s="41">
        <f>VLOOKUP($C191 &amp; $I191 &amp; $K191,FATOR!$A$3:$P$22,COLUMN(M$1),0)</f>
        <v>0.58473634631058879</v>
      </c>
      <c r="W191" s="41">
        <f>VLOOKUP($C191 &amp; $I191 &amp; $K191,FATOR!$A$3:$P$22,COLUMN(N$1),0)</f>
        <v>0.52362924694768764</v>
      </c>
      <c r="X191" s="41">
        <f>VLOOKUP($C191 &amp; $I191 &amp; $K191,FATOR!$A$3:$P$22,COLUMN(O$1),0)</f>
        <v>0.40768468986504969</v>
      </c>
      <c r="Y191" s="41">
        <f>VLOOKUP($C191 &amp; $I191 &amp; $K191,FATOR!$A$3:$P$22,COLUMN(P$1),0)</f>
        <v>0.38086901862969602</v>
      </c>
      <c r="AA191" s="42">
        <f t="shared" si="69"/>
        <v>-0.58667939049794338</v>
      </c>
      <c r="AB191" s="42">
        <f t="shared" si="70"/>
        <v>-0.48734000270026551</v>
      </c>
      <c r="AC191" s="42">
        <f t="shared" si="71"/>
        <v>-0.49181347732759662</v>
      </c>
      <c r="AD191" s="42">
        <f t="shared" si="72"/>
        <v>-0.53778187710973979</v>
      </c>
      <c r="AE191" s="42">
        <f t="shared" si="73"/>
        <v>-0.6459430824639143</v>
      </c>
      <c r="AF191" s="42">
        <f t="shared" si="74"/>
        <v>-0.75323442428968379</v>
      </c>
      <c r="AG191" s="42">
        <f t="shared" si="75"/>
        <v>-0.89541015277548752</v>
      </c>
      <c r="AH191" s="42">
        <f t="shared" si="76"/>
        <v>-1.0113646568907844</v>
      </c>
      <c r="AI191" s="42">
        <f t="shared" si="77"/>
        <v>-0.99405178872800093</v>
      </c>
      <c r="AJ191" s="42">
        <f t="shared" si="78"/>
        <v>-0.89016971981106896</v>
      </c>
      <c r="AK191" s="42">
        <f t="shared" si="79"/>
        <v>-0.6930639727705844</v>
      </c>
      <c r="AL191" s="42">
        <f t="shared" si="80"/>
        <v>-0.64747733167048327</v>
      </c>
      <c r="AN191" s="43">
        <f t="shared" si="81"/>
        <v>45318</v>
      </c>
      <c r="AO191" s="47">
        <f t="shared" ca="1" si="97"/>
        <v>-0.58667939049794338</v>
      </c>
      <c r="AP191" s="47">
        <f t="shared" ca="1" si="97"/>
        <v>-0.48734000270026551</v>
      </c>
      <c r="AQ191" s="47">
        <f t="shared" ca="1" si="97"/>
        <v>-0.49181347732759662</v>
      </c>
      <c r="AR191" s="47">
        <f t="shared" ca="1" si="97"/>
        <v>-0.53778187710973979</v>
      </c>
      <c r="AS191" s="47">
        <f t="shared" ca="1" si="97"/>
        <v>-0.6459430824639143</v>
      </c>
      <c r="AT191" s="47">
        <f t="shared" ca="1" si="97"/>
        <v>-0.75323442428968379</v>
      </c>
      <c r="AU191" s="47">
        <f t="shared" ca="1" si="97"/>
        <v>-0.89541015277548752</v>
      </c>
      <c r="AV191" s="47">
        <f t="shared" ca="1" si="97"/>
        <v>-1.0113646568907844</v>
      </c>
      <c r="AW191" s="47">
        <f t="shared" ca="1" si="97"/>
        <v>-0.99405178872800093</v>
      </c>
      <c r="AX191" s="47">
        <f t="shared" ca="1" si="97"/>
        <v>-0.89016971981106896</v>
      </c>
      <c r="AY191" s="47">
        <f t="shared" ca="1" si="96"/>
        <v>-0.6930639727705844</v>
      </c>
      <c r="AZ191" s="47">
        <f t="shared" ca="1" si="96"/>
        <v>-0.64747733167048327</v>
      </c>
      <c r="BA191" s="47">
        <f t="shared" ca="1" si="96"/>
        <v>-0.58667939049794338</v>
      </c>
      <c r="BB191" s="47">
        <f t="shared" ca="1" si="96"/>
        <v>-0.48734000270026551</v>
      </c>
      <c r="BC191" s="47">
        <f t="shared" ca="1" si="96"/>
        <v>-0.49181347732759662</v>
      </c>
      <c r="BD191" s="47">
        <f t="shared" ca="1" si="96"/>
        <v>-0.53778187710973979</v>
      </c>
      <c r="BE191" s="47">
        <f t="shared" ca="1" si="96"/>
        <v>-0.6459430824639143</v>
      </c>
      <c r="BF191" s="47">
        <f t="shared" ca="1" si="96"/>
        <v>-0.75323442428968379</v>
      </c>
      <c r="BG191" s="47">
        <f t="shared" ca="1" si="96"/>
        <v>-0.89541015277548752</v>
      </c>
      <c r="BH191" s="47">
        <f t="shared" ca="1" si="96"/>
        <v>-1.0113646568907844</v>
      </c>
      <c r="BI191" s="47">
        <f t="shared" ca="1" si="94"/>
        <v>-0.99405178872800093</v>
      </c>
      <c r="BJ191" s="47">
        <f t="shared" ca="1" si="94"/>
        <v>-0.89016971981106896</v>
      </c>
      <c r="BK191" s="47">
        <f t="shared" ca="1" si="94"/>
        <v>-0.6930639727705844</v>
      </c>
      <c r="BL191" s="47">
        <f t="shared" ca="1" si="94"/>
        <v>-0.64747733167048327</v>
      </c>
      <c r="BM191" s="47">
        <f t="shared" ca="1" si="94"/>
        <v>-0.58667939049794338</v>
      </c>
      <c r="BN191" s="47">
        <f t="shared" ca="1" si="94"/>
        <v>-0.48734000270026551</v>
      </c>
      <c r="BO191" s="47">
        <f t="shared" ca="1" si="94"/>
        <v>-0.49181347732759662</v>
      </c>
      <c r="BP191" s="47">
        <f t="shared" ca="1" si="94"/>
        <v>-0.53778187710973979</v>
      </c>
      <c r="BQ191" s="47">
        <f t="shared" ca="1" si="94"/>
        <v>-0.6459430824639143</v>
      </c>
      <c r="BR191" s="47">
        <f t="shared" ca="1" si="94"/>
        <v>-0.75323442428968379</v>
      </c>
      <c r="BS191" s="47">
        <f t="shared" ca="1" si="99"/>
        <v>-0.89541015277548752</v>
      </c>
      <c r="BT191" s="47">
        <f t="shared" ca="1" si="99"/>
        <v>-1.0113646568907844</v>
      </c>
      <c r="BU191" s="47">
        <f t="shared" ca="1" si="99"/>
        <v>-0.99405178872800093</v>
      </c>
      <c r="BV191" s="47">
        <f t="shared" ca="1" si="99"/>
        <v>-0.89016971981106896</v>
      </c>
      <c r="BW191" s="47">
        <f t="shared" ca="1" si="99"/>
        <v>-0.6930639727705844</v>
      </c>
      <c r="BX191" s="47">
        <f t="shared" ca="1" si="99"/>
        <v>-0.64747733167048327</v>
      </c>
      <c r="BY191" s="47">
        <f t="shared" ca="1" si="99"/>
        <v>-0.58667939049794338</v>
      </c>
      <c r="BZ191" s="47">
        <f t="shared" ca="1" si="99"/>
        <v>-0.48734000270026551</v>
      </c>
      <c r="CA191" s="47">
        <f t="shared" ca="1" si="99"/>
        <v>-0.49181347732759662</v>
      </c>
      <c r="CB191" s="47">
        <f t="shared" ca="1" si="99"/>
        <v>-0.53778187710973979</v>
      </c>
      <c r="CC191" s="47">
        <f t="shared" ca="1" si="98"/>
        <v>-0.6459430824639143</v>
      </c>
      <c r="CD191" s="47">
        <f t="shared" ca="1" si="98"/>
        <v>-0.75323442428968379</v>
      </c>
      <c r="CE191" s="47">
        <f t="shared" ca="1" si="98"/>
        <v>-0.89541015277548752</v>
      </c>
      <c r="CF191" s="47">
        <f t="shared" ca="1" si="98"/>
        <v>-1.0113646568907844</v>
      </c>
      <c r="CG191" s="47">
        <f t="shared" ca="1" si="98"/>
        <v>-0.99405178872800093</v>
      </c>
      <c r="CH191" s="47">
        <f t="shared" ca="1" si="98"/>
        <v>-0.89016971981106896</v>
      </c>
      <c r="CI191" s="47">
        <f t="shared" ca="1" si="98"/>
        <v>-0.6930639727705844</v>
      </c>
      <c r="CJ191" s="47">
        <f t="shared" ca="1" si="98"/>
        <v>-0.64747733167048327</v>
      </c>
      <c r="CK191" s="47">
        <f t="shared" ca="1" si="98"/>
        <v>-0.58667939049794338</v>
      </c>
      <c r="CL191" s="47">
        <f t="shared" ca="1" si="98"/>
        <v>-0.48734000270026551</v>
      </c>
      <c r="CM191" s="47">
        <f t="shared" ca="1" si="93"/>
        <v>-0.49181347732759662</v>
      </c>
      <c r="CN191" s="47">
        <f t="shared" ca="1" si="93"/>
        <v>-0.53778187710973979</v>
      </c>
      <c r="CO191" s="47">
        <f t="shared" ca="1" si="93"/>
        <v>-0.6459430824639143</v>
      </c>
      <c r="CP191" s="47">
        <f t="shared" ca="1" si="93"/>
        <v>-0.75323442428968379</v>
      </c>
      <c r="CQ191" s="47">
        <f t="shared" ca="1" si="93"/>
        <v>-0.89541015277548752</v>
      </c>
      <c r="CR191" s="47">
        <f t="shared" ca="1" si="93"/>
        <v>-1.0113646568907844</v>
      </c>
      <c r="CS191" s="47">
        <f t="shared" ca="1" si="93"/>
        <v>-0.99405178872800093</v>
      </c>
      <c r="CT191" s="47">
        <f t="shared" ca="1" si="93"/>
        <v>-0.89016971981106896</v>
      </c>
      <c r="CU191" s="47">
        <f t="shared" ca="1" si="93"/>
        <v>-0.6930639727705844</v>
      </c>
      <c r="CV191" s="47">
        <f t="shared" ca="1" si="93"/>
        <v>-0.64747733167048327</v>
      </c>
      <c r="CW191" s="47">
        <f t="shared" ca="1" si="95"/>
        <v>-0.58667939049794338</v>
      </c>
      <c r="CX191" s="47">
        <f t="shared" ca="1" si="95"/>
        <v>-0.48734000270026551</v>
      </c>
      <c r="CY191" s="47">
        <f t="shared" ca="1" si="95"/>
        <v>-0.49181347732759662</v>
      </c>
      <c r="CZ191" s="47">
        <f t="shared" ca="1" si="95"/>
        <v>-0.53778187710973979</v>
      </c>
      <c r="DA191" s="47">
        <f t="shared" ca="1" si="95"/>
        <v>-0.6459430824639143</v>
      </c>
      <c r="DB191" s="47">
        <f t="shared" ca="1" si="95"/>
        <v>-0.75323442428968379</v>
      </c>
      <c r="DC191" s="47">
        <f t="shared" ca="1" si="95"/>
        <v>-0.89541015277548752</v>
      </c>
      <c r="DD191" s="47">
        <f t="shared" ca="1" si="95"/>
        <v>-1.0113646568907844</v>
      </c>
    </row>
    <row r="192" spans="1:108" x14ac:dyDescent="0.25">
      <c r="A192" s="40" t="s">
        <v>138</v>
      </c>
      <c r="B192" s="40">
        <v>2419</v>
      </c>
      <c r="C192" s="40" t="s">
        <v>38</v>
      </c>
      <c r="D192" s="40" t="s">
        <v>500</v>
      </c>
      <c r="E192" s="40" t="s">
        <v>130</v>
      </c>
      <c r="F192" s="40">
        <v>6.2</v>
      </c>
      <c r="G192" s="43">
        <v>45258</v>
      </c>
      <c r="I192" s="40" t="s">
        <v>79</v>
      </c>
      <c r="J192" s="40">
        <v>2</v>
      </c>
      <c r="K192" s="40" t="s">
        <v>33</v>
      </c>
      <c r="L192" s="40" t="s">
        <v>158</v>
      </c>
      <c r="M192" s="41"/>
      <c r="N192" s="41">
        <f>VLOOKUP($C192 &amp; $I192 &amp; $K192,FATOR!$A$3:$P$22,COLUMN(E$1),0)</f>
        <v>0.34510552382231963</v>
      </c>
      <c r="O192" s="41">
        <f>VLOOKUP($C192 &amp; $I192 &amp; $K192,FATOR!$A$3:$P$22,COLUMN(F$1),0)</f>
        <v>0.2866705898236856</v>
      </c>
      <c r="P192" s="41">
        <f>VLOOKUP($C192 &amp; $I192 &amp; $K192,FATOR!$A$3:$P$22,COLUMN(G$1),0)</f>
        <v>0.28930204548682154</v>
      </c>
      <c r="Q192" s="41">
        <f>VLOOKUP($C192 &amp; $I192 &amp; $K192,FATOR!$A$3:$P$22,COLUMN(H$1),0)</f>
        <v>0.31634228065278813</v>
      </c>
      <c r="R192" s="41">
        <f>VLOOKUP($C192 &amp; $I192 &amp; $K192,FATOR!$A$3:$P$22,COLUMN(I$1),0)</f>
        <v>0.37996651909642021</v>
      </c>
      <c r="S192" s="41">
        <f>VLOOKUP($C192 &amp; $I192 &amp; $K192,FATOR!$A$3:$P$22,COLUMN(J$1),0)</f>
        <v>0.44307907311157868</v>
      </c>
      <c r="T192" s="41">
        <f>VLOOKUP($C192 &amp; $I192 &amp; $K192,FATOR!$A$3:$P$22,COLUMN(K$1),0)</f>
        <v>0.5267118545738162</v>
      </c>
      <c r="U192" s="41">
        <f>VLOOKUP($C192 &amp; $I192 &amp; $K192,FATOR!$A$3:$P$22,COLUMN(L$1),0)</f>
        <v>0.5949203864063437</v>
      </c>
      <c r="V192" s="41">
        <f>VLOOKUP($C192 &amp; $I192 &amp; $K192,FATOR!$A$3:$P$22,COLUMN(M$1),0)</f>
        <v>0.58473634631058879</v>
      </c>
      <c r="W192" s="41">
        <f>VLOOKUP($C192 &amp; $I192 &amp; $K192,FATOR!$A$3:$P$22,COLUMN(N$1),0)</f>
        <v>0.52362924694768764</v>
      </c>
      <c r="X192" s="41">
        <f>VLOOKUP($C192 &amp; $I192 &amp; $K192,FATOR!$A$3:$P$22,COLUMN(O$1),0)</f>
        <v>0.40768468986504969</v>
      </c>
      <c r="Y192" s="41">
        <f>VLOOKUP($C192 &amp; $I192 &amp; $K192,FATOR!$A$3:$P$22,COLUMN(P$1),0)</f>
        <v>0.38086901862969602</v>
      </c>
      <c r="AA192" s="42">
        <f t="shared" si="69"/>
        <v>2.1396542476983815</v>
      </c>
      <c r="AB192" s="42">
        <f t="shared" si="70"/>
        <v>1.7773576569068508</v>
      </c>
      <c r="AC192" s="42">
        <f t="shared" si="71"/>
        <v>1.7936726820182936</v>
      </c>
      <c r="AD192" s="42">
        <f t="shared" si="72"/>
        <v>1.9613221400472864</v>
      </c>
      <c r="AE192" s="42">
        <f t="shared" si="73"/>
        <v>2.3557924183978054</v>
      </c>
      <c r="AF192" s="42">
        <f t="shared" si="74"/>
        <v>2.747090253291788</v>
      </c>
      <c r="AG192" s="42">
        <f t="shared" si="75"/>
        <v>3.2656134983576606</v>
      </c>
      <c r="AH192" s="42">
        <f t="shared" si="76"/>
        <v>3.6885063957193309</v>
      </c>
      <c r="AI192" s="42">
        <f t="shared" si="77"/>
        <v>3.6253653471256508</v>
      </c>
      <c r="AJ192" s="42">
        <f t="shared" si="78"/>
        <v>3.2465013310756636</v>
      </c>
      <c r="AK192" s="42">
        <f t="shared" si="79"/>
        <v>2.5276450771633083</v>
      </c>
      <c r="AL192" s="42">
        <f t="shared" si="80"/>
        <v>2.3613879155041153</v>
      </c>
      <c r="AN192" s="43">
        <f t="shared" si="81"/>
        <v>45289</v>
      </c>
      <c r="AO192" s="47">
        <f t="shared" ca="1" si="97"/>
        <v>2.1396542476983815</v>
      </c>
      <c r="AP192" s="47">
        <f t="shared" ca="1" si="97"/>
        <v>1.7773576569068508</v>
      </c>
      <c r="AQ192" s="47">
        <f t="shared" ca="1" si="97"/>
        <v>1.7936726820182936</v>
      </c>
      <c r="AR192" s="47">
        <f t="shared" ca="1" si="97"/>
        <v>1.9613221400472864</v>
      </c>
      <c r="AS192" s="47">
        <f t="shared" ca="1" si="97"/>
        <v>2.3557924183978054</v>
      </c>
      <c r="AT192" s="47">
        <f t="shared" ca="1" si="97"/>
        <v>2.747090253291788</v>
      </c>
      <c r="AU192" s="47">
        <f t="shared" ca="1" si="97"/>
        <v>3.2656134983576606</v>
      </c>
      <c r="AV192" s="47">
        <f t="shared" ca="1" si="97"/>
        <v>3.6885063957193309</v>
      </c>
      <c r="AW192" s="47">
        <f t="shared" ca="1" si="97"/>
        <v>3.6253653471256508</v>
      </c>
      <c r="AX192" s="47">
        <f t="shared" ca="1" si="97"/>
        <v>3.2465013310756636</v>
      </c>
      <c r="AY192" s="47">
        <f t="shared" ca="1" si="96"/>
        <v>2.5276450771633083</v>
      </c>
      <c r="AZ192" s="47">
        <f t="shared" ca="1" si="96"/>
        <v>2.3613879155041153</v>
      </c>
      <c r="BA192" s="47">
        <f t="shared" ca="1" si="96"/>
        <v>2.1396542476983815</v>
      </c>
      <c r="BB192" s="47">
        <f t="shared" ca="1" si="96"/>
        <v>1.7773576569068508</v>
      </c>
      <c r="BC192" s="47">
        <f t="shared" ca="1" si="96"/>
        <v>1.7936726820182936</v>
      </c>
      <c r="BD192" s="47">
        <f t="shared" ca="1" si="96"/>
        <v>1.9613221400472864</v>
      </c>
      <c r="BE192" s="47">
        <f t="shared" ca="1" si="96"/>
        <v>2.3557924183978054</v>
      </c>
      <c r="BF192" s="47">
        <f t="shared" ca="1" si="96"/>
        <v>2.747090253291788</v>
      </c>
      <c r="BG192" s="47">
        <f t="shared" ca="1" si="96"/>
        <v>3.2656134983576606</v>
      </c>
      <c r="BH192" s="47">
        <f t="shared" ca="1" si="96"/>
        <v>3.6885063957193309</v>
      </c>
      <c r="BI192" s="47">
        <f t="shared" ca="1" si="94"/>
        <v>3.6253653471256508</v>
      </c>
      <c r="BJ192" s="47">
        <f t="shared" ca="1" si="94"/>
        <v>3.2465013310756636</v>
      </c>
      <c r="BK192" s="47">
        <f t="shared" ca="1" si="94"/>
        <v>2.5276450771633083</v>
      </c>
      <c r="BL192" s="47">
        <f t="shared" ca="1" si="94"/>
        <v>2.3613879155041153</v>
      </c>
      <c r="BM192" s="47">
        <f t="shared" ca="1" si="94"/>
        <v>2.1396542476983815</v>
      </c>
      <c r="BN192" s="47">
        <f t="shared" ca="1" si="94"/>
        <v>1.7773576569068508</v>
      </c>
      <c r="BO192" s="47">
        <f t="shared" ca="1" si="94"/>
        <v>1.7936726820182936</v>
      </c>
      <c r="BP192" s="47">
        <f t="shared" ca="1" si="94"/>
        <v>1.9613221400472864</v>
      </c>
      <c r="BQ192" s="47">
        <f t="shared" ca="1" si="94"/>
        <v>2.3557924183978054</v>
      </c>
      <c r="BR192" s="47">
        <f t="shared" ca="1" si="94"/>
        <v>2.747090253291788</v>
      </c>
      <c r="BS192" s="47">
        <f t="shared" ca="1" si="99"/>
        <v>3.2656134983576606</v>
      </c>
      <c r="BT192" s="47">
        <f t="shared" ca="1" si="99"/>
        <v>3.6885063957193309</v>
      </c>
      <c r="BU192" s="47">
        <f t="shared" ca="1" si="99"/>
        <v>3.6253653471256508</v>
      </c>
      <c r="BV192" s="47">
        <f t="shared" ca="1" si="99"/>
        <v>3.2465013310756636</v>
      </c>
      <c r="BW192" s="47">
        <f t="shared" ca="1" si="99"/>
        <v>2.5276450771633083</v>
      </c>
      <c r="BX192" s="47">
        <f t="shared" ca="1" si="99"/>
        <v>2.3613879155041153</v>
      </c>
      <c r="BY192" s="47">
        <f t="shared" ca="1" si="99"/>
        <v>2.1396542476983815</v>
      </c>
      <c r="BZ192" s="47">
        <f t="shared" ca="1" si="99"/>
        <v>1.7773576569068508</v>
      </c>
      <c r="CA192" s="47">
        <f t="shared" ca="1" si="99"/>
        <v>1.7936726820182936</v>
      </c>
      <c r="CB192" s="47">
        <f t="shared" ca="1" si="99"/>
        <v>1.9613221400472864</v>
      </c>
      <c r="CC192" s="47">
        <f t="shared" ca="1" si="98"/>
        <v>2.3557924183978054</v>
      </c>
      <c r="CD192" s="47">
        <f t="shared" ca="1" si="98"/>
        <v>2.747090253291788</v>
      </c>
      <c r="CE192" s="47">
        <f t="shared" ca="1" si="98"/>
        <v>3.2656134983576606</v>
      </c>
      <c r="CF192" s="47">
        <f t="shared" ca="1" si="98"/>
        <v>3.6885063957193309</v>
      </c>
      <c r="CG192" s="47">
        <f t="shared" ca="1" si="98"/>
        <v>3.6253653471256508</v>
      </c>
      <c r="CH192" s="47">
        <f t="shared" ca="1" si="98"/>
        <v>3.2465013310756636</v>
      </c>
      <c r="CI192" s="47">
        <f t="shared" ca="1" si="98"/>
        <v>2.5276450771633083</v>
      </c>
      <c r="CJ192" s="47">
        <f t="shared" ca="1" si="98"/>
        <v>2.3613879155041153</v>
      </c>
      <c r="CK192" s="47">
        <f t="shared" ca="1" si="98"/>
        <v>2.1396542476983815</v>
      </c>
      <c r="CL192" s="47">
        <f t="shared" ca="1" si="98"/>
        <v>1.7773576569068508</v>
      </c>
      <c r="CM192" s="47">
        <f t="shared" ca="1" si="93"/>
        <v>1.7936726820182936</v>
      </c>
      <c r="CN192" s="47">
        <f t="shared" ca="1" si="93"/>
        <v>1.9613221400472864</v>
      </c>
      <c r="CO192" s="47">
        <f t="shared" ca="1" si="93"/>
        <v>2.3557924183978054</v>
      </c>
      <c r="CP192" s="47">
        <f t="shared" ca="1" si="93"/>
        <v>2.747090253291788</v>
      </c>
      <c r="CQ192" s="47">
        <f t="shared" ca="1" si="93"/>
        <v>3.2656134983576606</v>
      </c>
      <c r="CR192" s="47">
        <f t="shared" ca="1" si="93"/>
        <v>3.6885063957193309</v>
      </c>
      <c r="CS192" s="47">
        <f t="shared" ca="1" si="93"/>
        <v>3.6253653471256508</v>
      </c>
      <c r="CT192" s="47">
        <f t="shared" ca="1" si="93"/>
        <v>3.2465013310756636</v>
      </c>
      <c r="CU192" s="47">
        <f t="shared" ca="1" si="93"/>
        <v>2.5276450771633083</v>
      </c>
      <c r="CV192" s="47">
        <f t="shared" ca="1" si="93"/>
        <v>2.3613879155041153</v>
      </c>
      <c r="CW192" s="47">
        <f t="shared" ca="1" si="95"/>
        <v>2.1396542476983815</v>
      </c>
      <c r="CX192" s="47">
        <f t="shared" ca="1" si="95"/>
        <v>1.7773576569068508</v>
      </c>
      <c r="CY192" s="47">
        <f t="shared" ca="1" si="95"/>
        <v>1.7936726820182936</v>
      </c>
      <c r="CZ192" s="47">
        <f t="shared" ca="1" si="95"/>
        <v>1.9613221400472864</v>
      </c>
      <c r="DA192" s="47">
        <f t="shared" ca="1" si="95"/>
        <v>2.3557924183978054</v>
      </c>
      <c r="DB192" s="47">
        <f t="shared" ca="1" si="95"/>
        <v>2.747090253291788</v>
      </c>
      <c r="DC192" s="47">
        <f t="shared" ca="1" si="95"/>
        <v>3.2656134983576606</v>
      </c>
      <c r="DD192" s="47">
        <f t="shared" ca="1" si="95"/>
        <v>3.6885063957193309</v>
      </c>
    </row>
    <row r="193" spans="1:108" x14ac:dyDescent="0.25">
      <c r="A193" s="40" t="s">
        <v>138</v>
      </c>
      <c r="B193" s="40">
        <v>2419</v>
      </c>
      <c r="C193" s="40" t="s">
        <v>38</v>
      </c>
      <c r="D193" s="40" t="s">
        <v>500</v>
      </c>
      <c r="E193" s="40" t="s">
        <v>160</v>
      </c>
      <c r="F193" s="40">
        <v>6.2</v>
      </c>
      <c r="G193" s="43">
        <v>45258</v>
      </c>
      <c r="I193" s="40" t="s">
        <v>79</v>
      </c>
      <c r="J193" s="40">
        <v>2</v>
      </c>
      <c r="K193" s="40" t="s">
        <v>33</v>
      </c>
      <c r="L193" s="40" t="s">
        <v>158</v>
      </c>
      <c r="M193" s="41"/>
      <c r="N193" s="41">
        <f>VLOOKUP($C193 &amp; $I193 &amp; $K193,FATOR!$A$3:$P$22,COLUMN(E$1),0)</f>
        <v>0.34510552382231963</v>
      </c>
      <c r="O193" s="41">
        <f>VLOOKUP($C193 &amp; $I193 &amp; $K193,FATOR!$A$3:$P$22,COLUMN(F$1),0)</f>
        <v>0.2866705898236856</v>
      </c>
      <c r="P193" s="41">
        <f>VLOOKUP($C193 &amp; $I193 &amp; $K193,FATOR!$A$3:$P$22,COLUMN(G$1),0)</f>
        <v>0.28930204548682154</v>
      </c>
      <c r="Q193" s="41">
        <f>VLOOKUP($C193 &amp; $I193 &amp; $K193,FATOR!$A$3:$P$22,COLUMN(H$1),0)</f>
        <v>0.31634228065278813</v>
      </c>
      <c r="R193" s="41">
        <f>VLOOKUP($C193 &amp; $I193 &amp; $K193,FATOR!$A$3:$P$22,COLUMN(I$1),0)</f>
        <v>0.37996651909642021</v>
      </c>
      <c r="S193" s="41">
        <f>VLOOKUP($C193 &amp; $I193 &amp; $K193,FATOR!$A$3:$P$22,COLUMN(J$1),0)</f>
        <v>0.44307907311157868</v>
      </c>
      <c r="T193" s="41">
        <f>VLOOKUP($C193 &amp; $I193 &amp; $K193,FATOR!$A$3:$P$22,COLUMN(K$1),0)</f>
        <v>0.5267118545738162</v>
      </c>
      <c r="U193" s="41">
        <f>VLOOKUP($C193 &amp; $I193 &amp; $K193,FATOR!$A$3:$P$22,COLUMN(L$1),0)</f>
        <v>0.5949203864063437</v>
      </c>
      <c r="V193" s="41">
        <f>VLOOKUP($C193 &amp; $I193 &amp; $K193,FATOR!$A$3:$P$22,COLUMN(M$1),0)</f>
        <v>0.58473634631058879</v>
      </c>
      <c r="W193" s="41">
        <f>VLOOKUP($C193 &amp; $I193 &amp; $K193,FATOR!$A$3:$P$22,COLUMN(N$1),0)</f>
        <v>0.52362924694768764</v>
      </c>
      <c r="X193" s="41">
        <f>VLOOKUP($C193 &amp; $I193 &amp; $K193,FATOR!$A$3:$P$22,COLUMN(O$1),0)</f>
        <v>0.40768468986504969</v>
      </c>
      <c r="Y193" s="41">
        <f>VLOOKUP($C193 &amp; $I193 &amp; $K193,FATOR!$A$3:$P$22,COLUMN(P$1),0)</f>
        <v>0.38086901862969602</v>
      </c>
      <c r="AA193" s="42">
        <f t="shared" si="69"/>
        <v>2.1396542476983815</v>
      </c>
      <c r="AB193" s="42">
        <f t="shared" si="70"/>
        <v>1.7773576569068508</v>
      </c>
      <c r="AC193" s="42">
        <f t="shared" si="71"/>
        <v>1.7936726820182936</v>
      </c>
      <c r="AD193" s="42">
        <f t="shared" si="72"/>
        <v>1.9613221400472864</v>
      </c>
      <c r="AE193" s="42">
        <f t="shared" si="73"/>
        <v>2.3557924183978054</v>
      </c>
      <c r="AF193" s="42">
        <f t="shared" si="74"/>
        <v>2.747090253291788</v>
      </c>
      <c r="AG193" s="42">
        <f t="shared" si="75"/>
        <v>3.2656134983576606</v>
      </c>
      <c r="AH193" s="42">
        <f t="shared" si="76"/>
        <v>3.6885063957193309</v>
      </c>
      <c r="AI193" s="42">
        <f t="shared" si="77"/>
        <v>3.6253653471256508</v>
      </c>
      <c r="AJ193" s="42">
        <f t="shared" si="78"/>
        <v>3.2465013310756636</v>
      </c>
      <c r="AK193" s="42">
        <f t="shared" si="79"/>
        <v>2.5276450771633083</v>
      </c>
      <c r="AL193" s="42">
        <f t="shared" si="80"/>
        <v>2.3613879155041153</v>
      </c>
      <c r="AN193" s="43">
        <f t="shared" si="81"/>
        <v>45289</v>
      </c>
      <c r="AO193" s="47">
        <f t="shared" ca="1" si="97"/>
        <v>2.1396542476983815</v>
      </c>
      <c r="AP193" s="47">
        <f t="shared" ca="1" si="97"/>
        <v>1.7773576569068508</v>
      </c>
      <c r="AQ193" s="47">
        <f t="shared" ca="1" si="97"/>
        <v>1.7936726820182936</v>
      </c>
      <c r="AR193" s="47">
        <f t="shared" ca="1" si="97"/>
        <v>1.9613221400472864</v>
      </c>
      <c r="AS193" s="47">
        <f t="shared" ca="1" si="97"/>
        <v>2.3557924183978054</v>
      </c>
      <c r="AT193" s="47">
        <f t="shared" ca="1" si="97"/>
        <v>2.747090253291788</v>
      </c>
      <c r="AU193" s="47">
        <f t="shared" ca="1" si="97"/>
        <v>3.2656134983576606</v>
      </c>
      <c r="AV193" s="47">
        <f t="shared" ca="1" si="97"/>
        <v>3.6885063957193309</v>
      </c>
      <c r="AW193" s="47">
        <f t="shared" ca="1" si="97"/>
        <v>3.6253653471256508</v>
      </c>
      <c r="AX193" s="47">
        <f t="shared" ca="1" si="97"/>
        <v>3.2465013310756636</v>
      </c>
      <c r="AY193" s="47">
        <f t="shared" ca="1" si="96"/>
        <v>2.5276450771633083</v>
      </c>
      <c r="AZ193" s="47">
        <f t="shared" ca="1" si="96"/>
        <v>2.3613879155041153</v>
      </c>
      <c r="BA193" s="47">
        <f t="shared" ca="1" si="96"/>
        <v>2.1396542476983815</v>
      </c>
      <c r="BB193" s="47">
        <f t="shared" ca="1" si="96"/>
        <v>1.7773576569068508</v>
      </c>
      <c r="BC193" s="47">
        <f t="shared" ca="1" si="96"/>
        <v>1.7936726820182936</v>
      </c>
      <c r="BD193" s="47">
        <f t="shared" ca="1" si="96"/>
        <v>1.9613221400472864</v>
      </c>
      <c r="BE193" s="47">
        <f t="shared" ca="1" si="96"/>
        <v>2.3557924183978054</v>
      </c>
      <c r="BF193" s="47">
        <f t="shared" ca="1" si="96"/>
        <v>2.747090253291788</v>
      </c>
      <c r="BG193" s="47">
        <f t="shared" ca="1" si="96"/>
        <v>3.2656134983576606</v>
      </c>
      <c r="BH193" s="47">
        <f t="shared" ca="1" si="96"/>
        <v>3.6885063957193309</v>
      </c>
      <c r="BI193" s="47">
        <f t="shared" ca="1" si="94"/>
        <v>3.6253653471256508</v>
      </c>
      <c r="BJ193" s="47">
        <f t="shared" ca="1" si="94"/>
        <v>3.2465013310756636</v>
      </c>
      <c r="BK193" s="47">
        <f t="shared" ca="1" si="94"/>
        <v>2.5276450771633083</v>
      </c>
      <c r="BL193" s="47">
        <f t="shared" ca="1" si="94"/>
        <v>2.3613879155041153</v>
      </c>
      <c r="BM193" s="47">
        <f t="shared" ca="1" si="94"/>
        <v>2.1396542476983815</v>
      </c>
      <c r="BN193" s="47">
        <f t="shared" ca="1" si="94"/>
        <v>1.7773576569068508</v>
      </c>
      <c r="BO193" s="47">
        <f t="shared" ca="1" si="94"/>
        <v>1.7936726820182936</v>
      </c>
      <c r="BP193" s="47">
        <f t="shared" ca="1" si="94"/>
        <v>1.9613221400472864</v>
      </c>
      <c r="BQ193" s="47">
        <f t="shared" ca="1" si="94"/>
        <v>2.3557924183978054</v>
      </c>
      <c r="BR193" s="47">
        <f t="shared" ca="1" si="94"/>
        <v>2.747090253291788</v>
      </c>
      <c r="BS193" s="47">
        <f t="shared" ca="1" si="99"/>
        <v>3.2656134983576606</v>
      </c>
      <c r="BT193" s="47">
        <f t="shared" ca="1" si="99"/>
        <v>3.6885063957193309</v>
      </c>
      <c r="BU193" s="47">
        <f t="shared" ca="1" si="99"/>
        <v>3.6253653471256508</v>
      </c>
      <c r="BV193" s="47">
        <f t="shared" ca="1" si="99"/>
        <v>3.2465013310756636</v>
      </c>
      <c r="BW193" s="47">
        <f t="shared" ca="1" si="99"/>
        <v>2.5276450771633083</v>
      </c>
      <c r="BX193" s="47">
        <f t="shared" ca="1" si="99"/>
        <v>2.3613879155041153</v>
      </c>
      <c r="BY193" s="47">
        <f t="shared" ca="1" si="99"/>
        <v>2.1396542476983815</v>
      </c>
      <c r="BZ193" s="47">
        <f t="shared" ca="1" si="99"/>
        <v>1.7773576569068508</v>
      </c>
      <c r="CA193" s="47">
        <f t="shared" ca="1" si="99"/>
        <v>1.7936726820182936</v>
      </c>
      <c r="CB193" s="47">
        <f t="shared" ca="1" si="99"/>
        <v>1.9613221400472864</v>
      </c>
      <c r="CC193" s="47">
        <f t="shared" ca="1" si="98"/>
        <v>2.3557924183978054</v>
      </c>
      <c r="CD193" s="47">
        <f t="shared" ca="1" si="98"/>
        <v>2.747090253291788</v>
      </c>
      <c r="CE193" s="47">
        <f t="shared" ca="1" si="98"/>
        <v>3.2656134983576606</v>
      </c>
      <c r="CF193" s="47">
        <f t="shared" ca="1" si="98"/>
        <v>3.6885063957193309</v>
      </c>
      <c r="CG193" s="47">
        <f t="shared" ca="1" si="98"/>
        <v>3.6253653471256508</v>
      </c>
      <c r="CH193" s="47">
        <f t="shared" ca="1" si="98"/>
        <v>3.2465013310756636</v>
      </c>
      <c r="CI193" s="47">
        <f t="shared" ca="1" si="98"/>
        <v>2.5276450771633083</v>
      </c>
      <c r="CJ193" s="47">
        <f t="shared" ca="1" si="98"/>
        <v>2.3613879155041153</v>
      </c>
      <c r="CK193" s="47">
        <f t="shared" ca="1" si="98"/>
        <v>2.1396542476983815</v>
      </c>
      <c r="CL193" s="47">
        <f t="shared" ca="1" si="98"/>
        <v>1.7773576569068508</v>
      </c>
      <c r="CM193" s="47">
        <f t="shared" ca="1" si="93"/>
        <v>1.7936726820182936</v>
      </c>
      <c r="CN193" s="47">
        <f t="shared" ref="CM193:CV218" ca="1" si="100">IF($AN193&lt;=CN$1,HLOOKUP(MONTH(CN$1),$AA:$AL,ROW($AO193),0),"")</f>
        <v>1.9613221400472864</v>
      </c>
      <c r="CO193" s="47">
        <f t="shared" ca="1" si="100"/>
        <v>2.3557924183978054</v>
      </c>
      <c r="CP193" s="47">
        <f t="shared" ca="1" si="100"/>
        <v>2.747090253291788</v>
      </c>
      <c r="CQ193" s="47">
        <f t="shared" ca="1" si="100"/>
        <v>3.2656134983576606</v>
      </c>
      <c r="CR193" s="47">
        <f t="shared" ca="1" si="100"/>
        <v>3.6885063957193309</v>
      </c>
      <c r="CS193" s="47">
        <f t="shared" ca="1" si="100"/>
        <v>3.6253653471256508</v>
      </c>
      <c r="CT193" s="47">
        <f t="shared" ca="1" si="100"/>
        <v>3.2465013310756636</v>
      </c>
      <c r="CU193" s="47">
        <f t="shared" ca="1" si="100"/>
        <v>2.5276450771633083</v>
      </c>
      <c r="CV193" s="47">
        <f t="shared" ca="1" si="100"/>
        <v>2.3613879155041153</v>
      </c>
      <c r="CW193" s="47">
        <f t="shared" ca="1" si="95"/>
        <v>2.1396542476983815</v>
      </c>
      <c r="CX193" s="47">
        <f t="shared" ca="1" si="95"/>
        <v>1.7773576569068508</v>
      </c>
      <c r="CY193" s="47">
        <f t="shared" ca="1" si="95"/>
        <v>1.7936726820182936</v>
      </c>
      <c r="CZ193" s="47">
        <f t="shared" ca="1" si="95"/>
        <v>1.9613221400472864</v>
      </c>
      <c r="DA193" s="47">
        <f t="shared" ca="1" si="95"/>
        <v>2.3557924183978054</v>
      </c>
      <c r="DB193" s="47">
        <f t="shared" ca="1" si="95"/>
        <v>2.747090253291788</v>
      </c>
      <c r="DC193" s="47">
        <f t="shared" ca="1" si="95"/>
        <v>3.2656134983576606</v>
      </c>
      <c r="DD193" s="47">
        <f t="shared" ca="1" si="95"/>
        <v>3.6885063957193309</v>
      </c>
    </row>
    <row r="194" spans="1:108" x14ac:dyDescent="0.25">
      <c r="A194" s="40" t="s">
        <v>138</v>
      </c>
      <c r="B194" s="40">
        <v>2419</v>
      </c>
      <c r="C194" s="40" t="s">
        <v>38</v>
      </c>
      <c r="D194" s="40" t="s">
        <v>500</v>
      </c>
      <c r="E194" s="40" t="s">
        <v>136</v>
      </c>
      <c r="F194" s="40">
        <v>6.2</v>
      </c>
      <c r="G194" s="43">
        <v>45258</v>
      </c>
      <c r="I194" s="40" t="s">
        <v>79</v>
      </c>
      <c r="J194" s="40">
        <v>2</v>
      </c>
      <c r="K194" s="40" t="s">
        <v>33</v>
      </c>
      <c r="L194" s="40" t="s">
        <v>158</v>
      </c>
      <c r="M194" s="41"/>
      <c r="N194" s="41">
        <f>VLOOKUP($C194 &amp; $I194 &amp; $K194,FATOR!$A$3:$P$22,COLUMN(E$1),0)</f>
        <v>0.34510552382231963</v>
      </c>
      <c r="O194" s="41">
        <f>VLOOKUP($C194 &amp; $I194 &amp; $K194,FATOR!$A$3:$P$22,COLUMN(F$1),0)</f>
        <v>0.2866705898236856</v>
      </c>
      <c r="P194" s="41">
        <f>VLOOKUP($C194 &amp; $I194 &amp; $K194,FATOR!$A$3:$P$22,COLUMN(G$1),0)</f>
        <v>0.28930204548682154</v>
      </c>
      <c r="Q194" s="41">
        <f>VLOOKUP($C194 &amp; $I194 &amp; $K194,FATOR!$A$3:$P$22,COLUMN(H$1),0)</f>
        <v>0.31634228065278813</v>
      </c>
      <c r="R194" s="41">
        <f>VLOOKUP($C194 &amp; $I194 &amp; $K194,FATOR!$A$3:$P$22,COLUMN(I$1),0)</f>
        <v>0.37996651909642021</v>
      </c>
      <c r="S194" s="41">
        <f>VLOOKUP($C194 &amp; $I194 &amp; $K194,FATOR!$A$3:$P$22,COLUMN(J$1),0)</f>
        <v>0.44307907311157868</v>
      </c>
      <c r="T194" s="41">
        <f>VLOOKUP($C194 &amp; $I194 &amp; $K194,FATOR!$A$3:$P$22,COLUMN(K$1),0)</f>
        <v>0.5267118545738162</v>
      </c>
      <c r="U194" s="41">
        <f>VLOOKUP($C194 &amp; $I194 &amp; $K194,FATOR!$A$3:$P$22,COLUMN(L$1),0)</f>
        <v>0.5949203864063437</v>
      </c>
      <c r="V194" s="41">
        <f>VLOOKUP($C194 &amp; $I194 &amp; $K194,FATOR!$A$3:$P$22,COLUMN(M$1),0)</f>
        <v>0.58473634631058879</v>
      </c>
      <c r="W194" s="41">
        <f>VLOOKUP($C194 &amp; $I194 &amp; $K194,FATOR!$A$3:$P$22,COLUMN(N$1),0)</f>
        <v>0.52362924694768764</v>
      </c>
      <c r="X194" s="41">
        <f>VLOOKUP($C194 &amp; $I194 &amp; $K194,FATOR!$A$3:$P$22,COLUMN(O$1),0)</f>
        <v>0.40768468986504969</v>
      </c>
      <c r="Y194" s="41">
        <f>VLOOKUP($C194 &amp; $I194 &amp; $K194,FATOR!$A$3:$P$22,COLUMN(P$1),0)</f>
        <v>0.38086901862969602</v>
      </c>
      <c r="AA194" s="42">
        <f t="shared" si="69"/>
        <v>2.1396542476983815</v>
      </c>
      <c r="AB194" s="42">
        <f t="shared" si="70"/>
        <v>1.7773576569068508</v>
      </c>
      <c r="AC194" s="42">
        <f t="shared" si="71"/>
        <v>1.7936726820182936</v>
      </c>
      <c r="AD194" s="42">
        <f t="shared" si="72"/>
        <v>1.9613221400472864</v>
      </c>
      <c r="AE194" s="42">
        <f t="shared" si="73"/>
        <v>2.3557924183978054</v>
      </c>
      <c r="AF194" s="42">
        <f t="shared" si="74"/>
        <v>2.747090253291788</v>
      </c>
      <c r="AG194" s="42">
        <f t="shared" si="75"/>
        <v>3.2656134983576606</v>
      </c>
      <c r="AH194" s="42">
        <f t="shared" si="76"/>
        <v>3.6885063957193309</v>
      </c>
      <c r="AI194" s="42">
        <f t="shared" si="77"/>
        <v>3.6253653471256508</v>
      </c>
      <c r="AJ194" s="42">
        <f t="shared" si="78"/>
        <v>3.2465013310756636</v>
      </c>
      <c r="AK194" s="42">
        <f t="shared" si="79"/>
        <v>2.5276450771633083</v>
      </c>
      <c r="AL194" s="42">
        <f t="shared" si="80"/>
        <v>2.3613879155041153</v>
      </c>
      <c r="AN194" s="43">
        <f t="shared" si="81"/>
        <v>45289</v>
      </c>
      <c r="AO194" s="47">
        <f t="shared" ca="1" si="97"/>
        <v>2.1396542476983815</v>
      </c>
      <c r="AP194" s="47">
        <f t="shared" ca="1" si="97"/>
        <v>1.7773576569068508</v>
      </c>
      <c r="AQ194" s="47">
        <f t="shared" ca="1" si="97"/>
        <v>1.7936726820182936</v>
      </c>
      <c r="AR194" s="47">
        <f t="shared" ca="1" si="97"/>
        <v>1.9613221400472864</v>
      </c>
      <c r="AS194" s="47">
        <f t="shared" ca="1" si="97"/>
        <v>2.3557924183978054</v>
      </c>
      <c r="AT194" s="47">
        <f t="shared" ca="1" si="97"/>
        <v>2.747090253291788</v>
      </c>
      <c r="AU194" s="47">
        <f t="shared" ca="1" si="97"/>
        <v>3.2656134983576606</v>
      </c>
      <c r="AV194" s="47">
        <f t="shared" ca="1" si="97"/>
        <v>3.6885063957193309</v>
      </c>
      <c r="AW194" s="47">
        <f t="shared" ca="1" si="97"/>
        <v>3.6253653471256508</v>
      </c>
      <c r="AX194" s="47">
        <f t="shared" ca="1" si="97"/>
        <v>3.2465013310756636</v>
      </c>
      <c r="AY194" s="47">
        <f t="shared" ca="1" si="96"/>
        <v>2.5276450771633083</v>
      </c>
      <c r="AZ194" s="47">
        <f t="shared" ca="1" si="96"/>
        <v>2.3613879155041153</v>
      </c>
      <c r="BA194" s="47">
        <f t="shared" ca="1" si="96"/>
        <v>2.1396542476983815</v>
      </c>
      <c r="BB194" s="47">
        <f t="shared" ca="1" si="96"/>
        <v>1.7773576569068508</v>
      </c>
      <c r="BC194" s="47">
        <f t="shared" ca="1" si="96"/>
        <v>1.7936726820182936</v>
      </c>
      <c r="BD194" s="47">
        <f t="shared" ca="1" si="96"/>
        <v>1.9613221400472864</v>
      </c>
      <c r="BE194" s="47">
        <f t="shared" ca="1" si="96"/>
        <v>2.3557924183978054</v>
      </c>
      <c r="BF194" s="47">
        <f t="shared" ca="1" si="96"/>
        <v>2.747090253291788</v>
      </c>
      <c r="BG194" s="47">
        <f t="shared" ca="1" si="96"/>
        <v>3.2656134983576606</v>
      </c>
      <c r="BH194" s="47">
        <f t="shared" ca="1" si="96"/>
        <v>3.6885063957193309</v>
      </c>
      <c r="BI194" s="47">
        <f t="shared" ca="1" si="94"/>
        <v>3.6253653471256508</v>
      </c>
      <c r="BJ194" s="47">
        <f t="shared" ca="1" si="94"/>
        <v>3.2465013310756636</v>
      </c>
      <c r="BK194" s="47">
        <f t="shared" ca="1" si="94"/>
        <v>2.5276450771633083</v>
      </c>
      <c r="BL194" s="47">
        <f t="shared" ca="1" si="94"/>
        <v>2.3613879155041153</v>
      </c>
      <c r="BM194" s="47">
        <f t="shared" ca="1" si="94"/>
        <v>2.1396542476983815</v>
      </c>
      <c r="BN194" s="47">
        <f t="shared" ca="1" si="94"/>
        <v>1.7773576569068508</v>
      </c>
      <c r="BO194" s="47">
        <f t="shared" ca="1" si="94"/>
        <v>1.7936726820182936</v>
      </c>
      <c r="BP194" s="47">
        <f t="shared" ca="1" si="94"/>
        <v>1.9613221400472864</v>
      </c>
      <c r="BQ194" s="47">
        <f t="shared" ca="1" si="94"/>
        <v>2.3557924183978054</v>
      </c>
      <c r="BR194" s="47">
        <f t="shared" ca="1" si="94"/>
        <v>2.747090253291788</v>
      </c>
      <c r="BS194" s="47">
        <f t="shared" ca="1" si="99"/>
        <v>3.2656134983576606</v>
      </c>
      <c r="BT194" s="47">
        <f t="shared" ca="1" si="99"/>
        <v>3.6885063957193309</v>
      </c>
      <c r="BU194" s="47">
        <f t="shared" ca="1" si="99"/>
        <v>3.6253653471256508</v>
      </c>
      <c r="BV194" s="47">
        <f t="shared" ca="1" si="99"/>
        <v>3.2465013310756636</v>
      </c>
      <c r="BW194" s="47">
        <f t="shared" ca="1" si="99"/>
        <v>2.5276450771633083</v>
      </c>
      <c r="BX194" s="47">
        <f t="shared" ca="1" si="99"/>
        <v>2.3613879155041153</v>
      </c>
      <c r="BY194" s="47">
        <f t="shared" ca="1" si="99"/>
        <v>2.1396542476983815</v>
      </c>
      <c r="BZ194" s="47">
        <f t="shared" ca="1" si="99"/>
        <v>1.7773576569068508</v>
      </c>
      <c r="CA194" s="47">
        <f t="shared" ca="1" si="99"/>
        <v>1.7936726820182936</v>
      </c>
      <c r="CB194" s="47">
        <f t="shared" ca="1" si="99"/>
        <v>1.9613221400472864</v>
      </c>
      <c r="CC194" s="47">
        <f t="shared" ca="1" si="98"/>
        <v>2.3557924183978054</v>
      </c>
      <c r="CD194" s="47">
        <f t="shared" ca="1" si="98"/>
        <v>2.747090253291788</v>
      </c>
      <c r="CE194" s="47">
        <f t="shared" ca="1" si="98"/>
        <v>3.2656134983576606</v>
      </c>
      <c r="CF194" s="47">
        <f t="shared" ca="1" si="98"/>
        <v>3.6885063957193309</v>
      </c>
      <c r="CG194" s="47">
        <f t="shared" ca="1" si="98"/>
        <v>3.6253653471256508</v>
      </c>
      <c r="CH194" s="47">
        <f t="shared" ca="1" si="98"/>
        <v>3.2465013310756636</v>
      </c>
      <c r="CI194" s="47">
        <f t="shared" ca="1" si="98"/>
        <v>2.5276450771633083</v>
      </c>
      <c r="CJ194" s="47">
        <f t="shared" ca="1" si="98"/>
        <v>2.3613879155041153</v>
      </c>
      <c r="CK194" s="47">
        <f t="shared" ca="1" si="98"/>
        <v>2.1396542476983815</v>
      </c>
      <c r="CL194" s="47">
        <f t="shared" ca="1" si="98"/>
        <v>1.7773576569068508</v>
      </c>
      <c r="CM194" s="47">
        <f t="shared" ca="1" si="100"/>
        <v>1.7936726820182936</v>
      </c>
      <c r="CN194" s="47">
        <f t="shared" ca="1" si="100"/>
        <v>1.9613221400472864</v>
      </c>
      <c r="CO194" s="47">
        <f t="shared" ca="1" si="100"/>
        <v>2.3557924183978054</v>
      </c>
      <c r="CP194" s="47">
        <f t="shared" ca="1" si="100"/>
        <v>2.747090253291788</v>
      </c>
      <c r="CQ194" s="47">
        <f t="shared" ca="1" si="100"/>
        <v>3.2656134983576606</v>
      </c>
      <c r="CR194" s="47">
        <f t="shared" ca="1" si="100"/>
        <v>3.6885063957193309</v>
      </c>
      <c r="CS194" s="47">
        <f t="shared" ca="1" si="100"/>
        <v>3.6253653471256508</v>
      </c>
      <c r="CT194" s="47">
        <f t="shared" ca="1" si="100"/>
        <v>3.2465013310756636</v>
      </c>
      <c r="CU194" s="47">
        <f t="shared" ca="1" si="100"/>
        <v>2.5276450771633083</v>
      </c>
      <c r="CV194" s="47">
        <f t="shared" ca="1" si="100"/>
        <v>2.3613879155041153</v>
      </c>
      <c r="CW194" s="47">
        <f t="shared" ca="1" si="95"/>
        <v>2.1396542476983815</v>
      </c>
      <c r="CX194" s="47">
        <f t="shared" ca="1" si="95"/>
        <v>1.7773576569068508</v>
      </c>
      <c r="CY194" s="47">
        <f t="shared" ca="1" si="95"/>
        <v>1.7936726820182936</v>
      </c>
      <c r="CZ194" s="47">
        <f t="shared" ca="1" si="95"/>
        <v>1.9613221400472864</v>
      </c>
      <c r="DA194" s="47">
        <f t="shared" ca="1" si="95"/>
        <v>2.3557924183978054</v>
      </c>
      <c r="DB194" s="47">
        <f t="shared" ca="1" si="95"/>
        <v>2.747090253291788</v>
      </c>
      <c r="DC194" s="47">
        <f t="shared" ca="1" si="95"/>
        <v>3.2656134983576606</v>
      </c>
      <c r="DD194" s="47">
        <f t="shared" ca="1" si="95"/>
        <v>3.6885063957193309</v>
      </c>
    </row>
    <row r="195" spans="1:108" x14ac:dyDescent="0.25">
      <c r="A195" s="40" t="s">
        <v>138</v>
      </c>
      <c r="B195" s="40">
        <v>2318</v>
      </c>
      <c r="C195" s="40" t="s">
        <v>38</v>
      </c>
      <c r="D195" s="40" t="s">
        <v>501</v>
      </c>
      <c r="E195" s="40" t="s">
        <v>182</v>
      </c>
      <c r="F195" s="40">
        <v>6.2</v>
      </c>
      <c r="G195" s="43">
        <v>45597</v>
      </c>
      <c r="I195" s="40" t="s">
        <v>79</v>
      </c>
      <c r="J195" s="40">
        <v>1</v>
      </c>
      <c r="K195" s="40" t="s">
        <v>33</v>
      </c>
      <c r="L195" s="40" t="s">
        <v>158</v>
      </c>
      <c r="M195" s="41"/>
      <c r="N195" s="41">
        <f>VLOOKUP($C195 &amp; $I195 &amp; $K195,FATOR!$A$3:$P$22,COLUMN(E$1),0)</f>
        <v>0.34510552382231963</v>
      </c>
      <c r="O195" s="41">
        <f>VLOOKUP($C195 &amp; $I195 &amp; $K195,FATOR!$A$3:$P$22,COLUMN(F$1),0)</f>
        <v>0.2866705898236856</v>
      </c>
      <c r="P195" s="41">
        <f>VLOOKUP($C195 &amp; $I195 &amp; $K195,FATOR!$A$3:$P$22,COLUMN(G$1),0)</f>
        <v>0.28930204548682154</v>
      </c>
      <c r="Q195" s="41">
        <f>VLOOKUP($C195 &amp; $I195 &amp; $K195,FATOR!$A$3:$P$22,COLUMN(H$1),0)</f>
        <v>0.31634228065278813</v>
      </c>
      <c r="R195" s="41">
        <f>VLOOKUP($C195 &amp; $I195 &amp; $K195,FATOR!$A$3:$P$22,COLUMN(I$1),0)</f>
        <v>0.37996651909642021</v>
      </c>
      <c r="S195" s="41">
        <f>VLOOKUP($C195 &amp; $I195 &amp; $K195,FATOR!$A$3:$P$22,COLUMN(J$1),0)</f>
        <v>0.44307907311157868</v>
      </c>
      <c r="T195" s="41">
        <f>VLOOKUP($C195 &amp; $I195 &amp; $K195,FATOR!$A$3:$P$22,COLUMN(K$1),0)</f>
        <v>0.5267118545738162</v>
      </c>
      <c r="U195" s="41">
        <f>VLOOKUP($C195 &amp; $I195 &amp; $K195,FATOR!$A$3:$P$22,COLUMN(L$1),0)</f>
        <v>0.5949203864063437</v>
      </c>
      <c r="V195" s="41">
        <f>VLOOKUP($C195 &amp; $I195 &amp; $K195,FATOR!$A$3:$P$22,COLUMN(M$1),0)</f>
        <v>0.58473634631058879</v>
      </c>
      <c r="W195" s="41">
        <f>VLOOKUP($C195 &amp; $I195 &amp; $K195,FATOR!$A$3:$P$22,COLUMN(N$1),0)</f>
        <v>0.52362924694768764</v>
      </c>
      <c r="X195" s="41">
        <f>VLOOKUP($C195 &amp; $I195 &amp; $K195,FATOR!$A$3:$P$22,COLUMN(O$1),0)</f>
        <v>0.40768468986504969</v>
      </c>
      <c r="Y195" s="41">
        <f>VLOOKUP($C195 &amp; $I195 &amp; $K195,FATOR!$A$3:$P$22,COLUMN(P$1),0)</f>
        <v>0.38086901862969602</v>
      </c>
      <c r="AA195" s="42">
        <f t="shared" ref="AA195:AA258" si="101">N195*$F195</f>
        <v>2.1396542476983815</v>
      </c>
      <c r="AB195" s="42">
        <f t="shared" ref="AB195:AB258" si="102">O195*$F195</f>
        <v>1.7773576569068508</v>
      </c>
      <c r="AC195" s="42">
        <f t="shared" ref="AC195:AC258" si="103">P195*$F195</f>
        <v>1.7936726820182936</v>
      </c>
      <c r="AD195" s="42">
        <f t="shared" ref="AD195:AD258" si="104">Q195*$F195</f>
        <v>1.9613221400472864</v>
      </c>
      <c r="AE195" s="42">
        <f t="shared" ref="AE195:AE258" si="105">R195*$F195</f>
        <v>2.3557924183978054</v>
      </c>
      <c r="AF195" s="42">
        <f t="shared" ref="AF195:AF258" si="106">S195*$F195</f>
        <v>2.747090253291788</v>
      </c>
      <c r="AG195" s="42">
        <f t="shared" ref="AG195:AG258" si="107">T195*$F195</f>
        <v>3.2656134983576606</v>
      </c>
      <c r="AH195" s="42">
        <f t="shared" ref="AH195:AH258" si="108">U195*$F195</f>
        <v>3.6885063957193309</v>
      </c>
      <c r="AI195" s="42">
        <f t="shared" ref="AI195:AI258" si="109">V195*$F195</f>
        <v>3.6253653471256508</v>
      </c>
      <c r="AJ195" s="42">
        <f t="shared" ref="AJ195:AJ258" si="110">W195*$F195</f>
        <v>3.2465013310756636</v>
      </c>
      <c r="AK195" s="42">
        <f t="shared" ref="AK195:AK258" si="111">X195*$F195</f>
        <v>2.5276450771633083</v>
      </c>
      <c r="AL195" s="42">
        <f t="shared" ref="AL195:AL258" si="112">Y195*$F195</f>
        <v>2.3613879155041153</v>
      </c>
      <c r="AN195" s="43">
        <f t="shared" ref="AN195:AN258" si="113">IF(DAY(G195)&gt;1,G195+31,G195)</f>
        <v>45597</v>
      </c>
      <c r="AO195" s="47" t="str">
        <f t="shared" ca="1" si="97"/>
        <v/>
      </c>
      <c r="AP195" s="47" t="str">
        <f t="shared" ca="1" si="97"/>
        <v/>
      </c>
      <c r="AQ195" s="47" t="str">
        <f t="shared" ca="1" si="97"/>
        <v/>
      </c>
      <c r="AR195" s="47" t="str">
        <f t="shared" ca="1" si="97"/>
        <v/>
      </c>
      <c r="AS195" s="47" t="str">
        <f t="shared" ca="1" si="97"/>
        <v/>
      </c>
      <c r="AT195" s="47" t="str">
        <f t="shared" ca="1" si="97"/>
        <v/>
      </c>
      <c r="AU195" s="47" t="str">
        <f t="shared" ca="1" si="97"/>
        <v/>
      </c>
      <c r="AV195" s="47" t="str">
        <f t="shared" ca="1" si="97"/>
        <v/>
      </c>
      <c r="AW195" s="47" t="str">
        <f t="shared" ca="1" si="97"/>
        <v/>
      </c>
      <c r="AX195" s="47" t="str">
        <f t="shared" ca="1" si="97"/>
        <v/>
      </c>
      <c r="AY195" s="47">
        <f t="shared" ca="1" si="96"/>
        <v>2.5276450771633083</v>
      </c>
      <c r="AZ195" s="47">
        <f t="shared" ca="1" si="96"/>
        <v>2.3613879155041153</v>
      </c>
      <c r="BA195" s="47">
        <f t="shared" ca="1" si="96"/>
        <v>2.1396542476983815</v>
      </c>
      <c r="BB195" s="47">
        <f t="shared" ca="1" si="96"/>
        <v>1.7773576569068508</v>
      </c>
      <c r="BC195" s="47">
        <f t="shared" ca="1" si="96"/>
        <v>1.7936726820182936</v>
      </c>
      <c r="BD195" s="47">
        <f t="shared" ca="1" si="96"/>
        <v>1.9613221400472864</v>
      </c>
      <c r="BE195" s="47">
        <f t="shared" ca="1" si="96"/>
        <v>2.3557924183978054</v>
      </c>
      <c r="BF195" s="47">
        <f t="shared" ca="1" si="96"/>
        <v>2.747090253291788</v>
      </c>
      <c r="BG195" s="47">
        <f t="shared" ca="1" si="96"/>
        <v>3.2656134983576606</v>
      </c>
      <c r="BH195" s="47">
        <f t="shared" ca="1" si="96"/>
        <v>3.6885063957193309</v>
      </c>
      <c r="BI195" s="47">
        <f t="shared" ca="1" si="94"/>
        <v>3.6253653471256508</v>
      </c>
      <c r="BJ195" s="47">
        <f t="shared" ca="1" si="94"/>
        <v>3.2465013310756636</v>
      </c>
      <c r="BK195" s="47">
        <f t="shared" ca="1" si="94"/>
        <v>2.5276450771633083</v>
      </c>
      <c r="BL195" s="47">
        <f t="shared" ca="1" si="94"/>
        <v>2.3613879155041153</v>
      </c>
      <c r="BM195" s="47">
        <f t="shared" ca="1" si="94"/>
        <v>2.1396542476983815</v>
      </c>
      <c r="BN195" s="47">
        <f t="shared" ca="1" si="94"/>
        <v>1.7773576569068508</v>
      </c>
      <c r="BO195" s="47">
        <f t="shared" ca="1" si="94"/>
        <v>1.7936726820182936</v>
      </c>
      <c r="BP195" s="47">
        <f t="shared" ca="1" si="94"/>
        <v>1.9613221400472864</v>
      </c>
      <c r="BQ195" s="47">
        <f t="shared" ca="1" si="94"/>
        <v>2.3557924183978054</v>
      </c>
      <c r="BR195" s="47">
        <f t="shared" ca="1" si="94"/>
        <v>2.747090253291788</v>
      </c>
      <c r="BS195" s="47">
        <f t="shared" ca="1" si="99"/>
        <v>3.2656134983576606</v>
      </c>
      <c r="BT195" s="47">
        <f t="shared" ca="1" si="99"/>
        <v>3.6885063957193309</v>
      </c>
      <c r="BU195" s="47">
        <f t="shared" ca="1" si="99"/>
        <v>3.6253653471256508</v>
      </c>
      <c r="BV195" s="47">
        <f t="shared" ca="1" si="99"/>
        <v>3.2465013310756636</v>
      </c>
      <c r="BW195" s="47">
        <f t="shared" ca="1" si="99"/>
        <v>2.5276450771633083</v>
      </c>
      <c r="BX195" s="47">
        <f t="shared" ca="1" si="99"/>
        <v>2.3613879155041153</v>
      </c>
      <c r="BY195" s="47">
        <f t="shared" ca="1" si="99"/>
        <v>2.1396542476983815</v>
      </c>
      <c r="BZ195" s="47">
        <f t="shared" ca="1" si="99"/>
        <v>1.7773576569068508</v>
      </c>
      <c r="CA195" s="47">
        <f t="shared" ca="1" si="99"/>
        <v>1.7936726820182936</v>
      </c>
      <c r="CB195" s="47">
        <f t="shared" ca="1" si="99"/>
        <v>1.9613221400472864</v>
      </c>
      <c r="CC195" s="47">
        <f t="shared" ca="1" si="98"/>
        <v>2.3557924183978054</v>
      </c>
      <c r="CD195" s="47">
        <f t="shared" ca="1" si="98"/>
        <v>2.747090253291788</v>
      </c>
      <c r="CE195" s="47">
        <f t="shared" ca="1" si="98"/>
        <v>3.2656134983576606</v>
      </c>
      <c r="CF195" s="47">
        <f t="shared" ca="1" si="98"/>
        <v>3.6885063957193309</v>
      </c>
      <c r="CG195" s="47">
        <f t="shared" ca="1" si="98"/>
        <v>3.6253653471256508</v>
      </c>
      <c r="CH195" s="47">
        <f t="shared" ca="1" si="98"/>
        <v>3.2465013310756636</v>
      </c>
      <c r="CI195" s="47">
        <f t="shared" ca="1" si="98"/>
        <v>2.5276450771633083</v>
      </c>
      <c r="CJ195" s="47">
        <f t="shared" ca="1" si="98"/>
        <v>2.3613879155041153</v>
      </c>
      <c r="CK195" s="47">
        <f t="shared" ca="1" si="98"/>
        <v>2.1396542476983815</v>
      </c>
      <c r="CL195" s="47">
        <f t="shared" ca="1" si="98"/>
        <v>1.7773576569068508</v>
      </c>
      <c r="CM195" s="47">
        <f t="shared" ca="1" si="100"/>
        <v>1.7936726820182936</v>
      </c>
      <c r="CN195" s="47">
        <f t="shared" ca="1" si="100"/>
        <v>1.9613221400472864</v>
      </c>
      <c r="CO195" s="47">
        <f t="shared" ca="1" si="100"/>
        <v>2.3557924183978054</v>
      </c>
      <c r="CP195" s="47">
        <f t="shared" ca="1" si="100"/>
        <v>2.747090253291788</v>
      </c>
      <c r="CQ195" s="47">
        <f t="shared" ca="1" si="100"/>
        <v>3.2656134983576606</v>
      </c>
      <c r="CR195" s="47">
        <f t="shared" ca="1" si="100"/>
        <v>3.6885063957193309</v>
      </c>
      <c r="CS195" s="47">
        <f t="shared" ca="1" si="100"/>
        <v>3.6253653471256508</v>
      </c>
      <c r="CT195" s="47">
        <f t="shared" ca="1" si="100"/>
        <v>3.2465013310756636</v>
      </c>
      <c r="CU195" s="47">
        <f t="shared" ca="1" si="100"/>
        <v>2.5276450771633083</v>
      </c>
      <c r="CV195" s="47">
        <f t="shared" ca="1" si="100"/>
        <v>2.3613879155041153</v>
      </c>
      <c r="CW195" s="47">
        <f t="shared" ca="1" si="95"/>
        <v>2.1396542476983815</v>
      </c>
      <c r="CX195" s="47">
        <f t="shared" ca="1" si="95"/>
        <v>1.7773576569068508</v>
      </c>
      <c r="CY195" s="47">
        <f t="shared" ca="1" si="95"/>
        <v>1.7936726820182936</v>
      </c>
      <c r="CZ195" s="47">
        <f t="shared" ca="1" si="95"/>
        <v>1.9613221400472864</v>
      </c>
      <c r="DA195" s="47">
        <f t="shared" ca="1" si="95"/>
        <v>2.3557924183978054</v>
      </c>
      <c r="DB195" s="47">
        <f t="shared" ca="1" si="95"/>
        <v>2.747090253291788</v>
      </c>
      <c r="DC195" s="47">
        <f t="shared" ca="1" si="95"/>
        <v>3.2656134983576606</v>
      </c>
      <c r="DD195" s="47">
        <f t="shared" ca="1" si="95"/>
        <v>3.6885063957193309</v>
      </c>
    </row>
    <row r="196" spans="1:108" x14ac:dyDescent="0.25">
      <c r="A196" s="40" t="s">
        <v>138</v>
      </c>
      <c r="B196" s="40">
        <v>2318</v>
      </c>
      <c r="C196" s="40" t="s">
        <v>38</v>
      </c>
      <c r="D196" s="40" t="s">
        <v>501</v>
      </c>
      <c r="E196" s="40" t="s">
        <v>181</v>
      </c>
      <c r="F196" s="40">
        <v>6.2</v>
      </c>
      <c r="G196" s="43">
        <v>45136</v>
      </c>
      <c r="I196" s="40" t="s">
        <v>79</v>
      </c>
      <c r="J196" s="40">
        <v>2</v>
      </c>
      <c r="K196" s="40" t="s">
        <v>33</v>
      </c>
      <c r="L196" s="40" t="s">
        <v>158</v>
      </c>
      <c r="M196" s="41"/>
      <c r="N196" s="41">
        <f>VLOOKUP($C196 &amp; $I196 &amp; $K196,FATOR!$A$3:$P$22,COLUMN(E$1),0)</f>
        <v>0.34510552382231963</v>
      </c>
      <c r="O196" s="41">
        <f>VLOOKUP($C196 &amp; $I196 &amp; $K196,FATOR!$A$3:$P$22,COLUMN(F$1),0)</f>
        <v>0.2866705898236856</v>
      </c>
      <c r="P196" s="41">
        <f>VLOOKUP($C196 &amp; $I196 &amp; $K196,FATOR!$A$3:$P$22,COLUMN(G$1),0)</f>
        <v>0.28930204548682154</v>
      </c>
      <c r="Q196" s="41">
        <f>VLOOKUP($C196 &amp; $I196 &amp; $K196,FATOR!$A$3:$P$22,COLUMN(H$1),0)</f>
        <v>0.31634228065278813</v>
      </c>
      <c r="R196" s="41">
        <f>VLOOKUP($C196 &amp; $I196 &amp; $K196,FATOR!$A$3:$P$22,COLUMN(I$1),0)</f>
        <v>0.37996651909642021</v>
      </c>
      <c r="S196" s="41">
        <f>VLOOKUP($C196 &amp; $I196 &amp; $K196,FATOR!$A$3:$P$22,COLUMN(J$1),0)</f>
        <v>0.44307907311157868</v>
      </c>
      <c r="T196" s="41">
        <f>VLOOKUP($C196 &amp; $I196 &amp; $K196,FATOR!$A$3:$P$22,COLUMN(K$1),0)</f>
        <v>0.5267118545738162</v>
      </c>
      <c r="U196" s="41">
        <f>VLOOKUP($C196 &amp; $I196 &amp; $K196,FATOR!$A$3:$P$22,COLUMN(L$1),0)</f>
        <v>0.5949203864063437</v>
      </c>
      <c r="V196" s="41">
        <f>VLOOKUP($C196 &amp; $I196 &amp; $K196,FATOR!$A$3:$P$22,COLUMN(M$1),0)</f>
        <v>0.58473634631058879</v>
      </c>
      <c r="W196" s="41">
        <f>VLOOKUP($C196 &amp; $I196 &amp; $K196,FATOR!$A$3:$P$22,COLUMN(N$1),0)</f>
        <v>0.52362924694768764</v>
      </c>
      <c r="X196" s="41">
        <f>VLOOKUP($C196 &amp; $I196 &amp; $K196,FATOR!$A$3:$P$22,COLUMN(O$1),0)</f>
        <v>0.40768468986504969</v>
      </c>
      <c r="Y196" s="41">
        <f>VLOOKUP($C196 &amp; $I196 &amp; $K196,FATOR!$A$3:$P$22,COLUMN(P$1),0)</f>
        <v>0.38086901862969602</v>
      </c>
      <c r="AA196" s="42">
        <f t="shared" si="101"/>
        <v>2.1396542476983815</v>
      </c>
      <c r="AB196" s="42">
        <f t="shared" si="102"/>
        <v>1.7773576569068508</v>
      </c>
      <c r="AC196" s="42">
        <f t="shared" si="103"/>
        <v>1.7936726820182936</v>
      </c>
      <c r="AD196" s="42">
        <f t="shared" si="104"/>
        <v>1.9613221400472864</v>
      </c>
      <c r="AE196" s="42">
        <f t="shared" si="105"/>
        <v>2.3557924183978054</v>
      </c>
      <c r="AF196" s="42">
        <f t="shared" si="106"/>
        <v>2.747090253291788</v>
      </c>
      <c r="AG196" s="42">
        <f t="shared" si="107"/>
        <v>3.2656134983576606</v>
      </c>
      <c r="AH196" s="42">
        <f t="shared" si="108"/>
        <v>3.6885063957193309</v>
      </c>
      <c r="AI196" s="42">
        <f t="shared" si="109"/>
        <v>3.6253653471256508</v>
      </c>
      <c r="AJ196" s="42">
        <f t="shared" si="110"/>
        <v>3.2465013310756636</v>
      </c>
      <c r="AK196" s="42">
        <f t="shared" si="111"/>
        <v>2.5276450771633083</v>
      </c>
      <c r="AL196" s="42">
        <f t="shared" si="112"/>
        <v>2.3613879155041153</v>
      </c>
      <c r="AN196" s="43">
        <f t="shared" si="113"/>
        <v>45167</v>
      </c>
      <c r="AO196" s="47">
        <f t="shared" ca="1" si="97"/>
        <v>2.1396542476983815</v>
      </c>
      <c r="AP196" s="47">
        <f t="shared" ca="1" si="97"/>
        <v>1.7773576569068508</v>
      </c>
      <c r="AQ196" s="47">
        <f t="shared" ca="1" si="97"/>
        <v>1.7936726820182936</v>
      </c>
      <c r="AR196" s="47">
        <f t="shared" ca="1" si="97"/>
        <v>1.9613221400472864</v>
      </c>
      <c r="AS196" s="47">
        <f t="shared" ca="1" si="97"/>
        <v>2.3557924183978054</v>
      </c>
      <c r="AT196" s="47">
        <f t="shared" ca="1" si="97"/>
        <v>2.747090253291788</v>
      </c>
      <c r="AU196" s="47">
        <f t="shared" ca="1" si="97"/>
        <v>3.2656134983576606</v>
      </c>
      <c r="AV196" s="47">
        <f t="shared" ca="1" si="97"/>
        <v>3.6885063957193309</v>
      </c>
      <c r="AW196" s="47">
        <f t="shared" ca="1" si="97"/>
        <v>3.6253653471256508</v>
      </c>
      <c r="AX196" s="47">
        <f t="shared" ca="1" si="97"/>
        <v>3.2465013310756636</v>
      </c>
      <c r="AY196" s="47">
        <f t="shared" ca="1" si="96"/>
        <v>2.5276450771633083</v>
      </c>
      <c r="AZ196" s="47">
        <f t="shared" ca="1" si="96"/>
        <v>2.3613879155041153</v>
      </c>
      <c r="BA196" s="47">
        <f t="shared" ca="1" si="96"/>
        <v>2.1396542476983815</v>
      </c>
      <c r="BB196" s="47">
        <f t="shared" ca="1" si="96"/>
        <v>1.7773576569068508</v>
      </c>
      <c r="BC196" s="47">
        <f t="shared" ca="1" si="96"/>
        <v>1.7936726820182936</v>
      </c>
      <c r="BD196" s="47">
        <f t="shared" ca="1" si="96"/>
        <v>1.9613221400472864</v>
      </c>
      <c r="BE196" s="47">
        <f t="shared" ca="1" si="96"/>
        <v>2.3557924183978054</v>
      </c>
      <c r="BF196" s="47">
        <f t="shared" ca="1" si="96"/>
        <v>2.747090253291788</v>
      </c>
      <c r="BG196" s="47">
        <f t="shared" ca="1" si="96"/>
        <v>3.2656134983576606</v>
      </c>
      <c r="BH196" s="47">
        <f t="shared" ca="1" si="96"/>
        <v>3.6885063957193309</v>
      </c>
      <c r="BI196" s="47">
        <f t="shared" ca="1" si="94"/>
        <v>3.6253653471256508</v>
      </c>
      <c r="BJ196" s="47">
        <f t="shared" ca="1" si="94"/>
        <v>3.2465013310756636</v>
      </c>
      <c r="BK196" s="47">
        <f t="shared" ca="1" si="94"/>
        <v>2.5276450771633083</v>
      </c>
      <c r="BL196" s="47">
        <f t="shared" ca="1" si="94"/>
        <v>2.3613879155041153</v>
      </c>
      <c r="BM196" s="47">
        <f t="shared" ca="1" si="94"/>
        <v>2.1396542476983815</v>
      </c>
      <c r="BN196" s="47">
        <f t="shared" ca="1" si="94"/>
        <v>1.7773576569068508</v>
      </c>
      <c r="BO196" s="47">
        <f t="shared" ca="1" si="94"/>
        <v>1.7936726820182936</v>
      </c>
      <c r="BP196" s="47">
        <f t="shared" ca="1" si="94"/>
        <v>1.9613221400472864</v>
      </c>
      <c r="BQ196" s="47">
        <f t="shared" ca="1" si="94"/>
        <v>2.3557924183978054</v>
      </c>
      <c r="BR196" s="47">
        <f t="shared" ca="1" si="94"/>
        <v>2.747090253291788</v>
      </c>
      <c r="BS196" s="47">
        <f t="shared" ca="1" si="99"/>
        <v>3.2656134983576606</v>
      </c>
      <c r="BT196" s="47">
        <f t="shared" ca="1" si="99"/>
        <v>3.6885063957193309</v>
      </c>
      <c r="BU196" s="47">
        <f t="shared" ca="1" si="99"/>
        <v>3.6253653471256508</v>
      </c>
      <c r="BV196" s="47">
        <f t="shared" ca="1" si="99"/>
        <v>3.2465013310756636</v>
      </c>
      <c r="BW196" s="47">
        <f t="shared" ca="1" si="99"/>
        <v>2.5276450771633083</v>
      </c>
      <c r="BX196" s="47">
        <f t="shared" ca="1" si="99"/>
        <v>2.3613879155041153</v>
      </c>
      <c r="BY196" s="47">
        <f t="shared" ca="1" si="99"/>
        <v>2.1396542476983815</v>
      </c>
      <c r="BZ196" s="47">
        <f t="shared" ca="1" si="99"/>
        <v>1.7773576569068508</v>
      </c>
      <c r="CA196" s="47">
        <f t="shared" ca="1" si="99"/>
        <v>1.7936726820182936</v>
      </c>
      <c r="CB196" s="47">
        <f t="shared" ca="1" si="99"/>
        <v>1.9613221400472864</v>
      </c>
      <c r="CC196" s="47">
        <f t="shared" ca="1" si="98"/>
        <v>2.3557924183978054</v>
      </c>
      <c r="CD196" s="47">
        <f t="shared" ca="1" si="98"/>
        <v>2.747090253291788</v>
      </c>
      <c r="CE196" s="47">
        <f t="shared" ca="1" si="98"/>
        <v>3.2656134983576606</v>
      </c>
      <c r="CF196" s="47">
        <f t="shared" ca="1" si="98"/>
        <v>3.6885063957193309</v>
      </c>
      <c r="CG196" s="47">
        <f t="shared" ca="1" si="98"/>
        <v>3.6253653471256508</v>
      </c>
      <c r="CH196" s="47">
        <f t="shared" ca="1" si="98"/>
        <v>3.2465013310756636</v>
      </c>
      <c r="CI196" s="47">
        <f t="shared" ca="1" si="98"/>
        <v>2.5276450771633083</v>
      </c>
      <c r="CJ196" s="47">
        <f t="shared" ca="1" si="98"/>
        <v>2.3613879155041153</v>
      </c>
      <c r="CK196" s="47">
        <f t="shared" ca="1" si="98"/>
        <v>2.1396542476983815</v>
      </c>
      <c r="CL196" s="47">
        <f t="shared" ca="1" si="98"/>
        <v>1.7773576569068508</v>
      </c>
      <c r="CM196" s="47">
        <f t="shared" ca="1" si="100"/>
        <v>1.7936726820182936</v>
      </c>
      <c r="CN196" s="47">
        <f t="shared" ca="1" si="100"/>
        <v>1.9613221400472864</v>
      </c>
      <c r="CO196" s="47">
        <f t="shared" ca="1" si="100"/>
        <v>2.3557924183978054</v>
      </c>
      <c r="CP196" s="47">
        <f t="shared" ca="1" si="100"/>
        <v>2.747090253291788</v>
      </c>
      <c r="CQ196" s="47">
        <f t="shared" ca="1" si="100"/>
        <v>3.2656134983576606</v>
      </c>
      <c r="CR196" s="47">
        <f t="shared" ca="1" si="100"/>
        <v>3.6885063957193309</v>
      </c>
      <c r="CS196" s="47">
        <f t="shared" ca="1" si="100"/>
        <v>3.6253653471256508</v>
      </c>
      <c r="CT196" s="47">
        <f t="shared" ca="1" si="100"/>
        <v>3.2465013310756636</v>
      </c>
      <c r="CU196" s="47">
        <f t="shared" ca="1" si="100"/>
        <v>2.5276450771633083</v>
      </c>
      <c r="CV196" s="47">
        <f t="shared" ca="1" si="100"/>
        <v>2.3613879155041153</v>
      </c>
      <c r="CW196" s="47">
        <f t="shared" ca="1" si="95"/>
        <v>2.1396542476983815</v>
      </c>
      <c r="CX196" s="47">
        <f t="shared" ca="1" si="95"/>
        <v>1.7773576569068508</v>
      </c>
      <c r="CY196" s="47">
        <f t="shared" ca="1" si="95"/>
        <v>1.7936726820182936</v>
      </c>
      <c r="CZ196" s="47">
        <f t="shared" ca="1" si="95"/>
        <v>1.9613221400472864</v>
      </c>
      <c r="DA196" s="47">
        <f t="shared" ca="1" si="95"/>
        <v>2.3557924183978054</v>
      </c>
      <c r="DB196" s="47">
        <f t="shared" ca="1" si="95"/>
        <v>2.747090253291788</v>
      </c>
      <c r="DC196" s="47">
        <f t="shared" ca="1" si="95"/>
        <v>3.2656134983576606</v>
      </c>
      <c r="DD196" s="47">
        <f t="shared" ca="1" si="95"/>
        <v>3.6885063957193309</v>
      </c>
    </row>
    <row r="197" spans="1:108" x14ac:dyDescent="0.25">
      <c r="A197" s="40" t="s">
        <v>138</v>
      </c>
      <c r="B197" s="40">
        <v>2319</v>
      </c>
      <c r="C197" s="40" t="s">
        <v>38</v>
      </c>
      <c r="D197" s="40" t="s">
        <v>502</v>
      </c>
      <c r="E197" s="40" t="s">
        <v>130</v>
      </c>
      <c r="F197" s="40">
        <v>6.2</v>
      </c>
      <c r="G197" s="43">
        <v>45008</v>
      </c>
      <c r="I197" s="40" t="s">
        <v>79</v>
      </c>
      <c r="J197" s="40">
        <v>2</v>
      </c>
      <c r="K197" s="40" t="s">
        <v>33</v>
      </c>
      <c r="L197" s="40" t="s">
        <v>158</v>
      </c>
      <c r="M197" s="41"/>
      <c r="N197" s="41">
        <f>VLOOKUP($C197 &amp; $I197 &amp; $K197,FATOR!$A$3:$P$22,COLUMN(E$1),0)</f>
        <v>0.34510552382231963</v>
      </c>
      <c r="O197" s="41">
        <f>VLOOKUP($C197 &amp; $I197 &amp; $K197,FATOR!$A$3:$P$22,COLUMN(F$1),0)</f>
        <v>0.2866705898236856</v>
      </c>
      <c r="P197" s="41">
        <f>VLOOKUP($C197 &amp; $I197 &amp; $K197,FATOR!$A$3:$P$22,COLUMN(G$1),0)</f>
        <v>0.28930204548682154</v>
      </c>
      <c r="Q197" s="41">
        <f>VLOOKUP($C197 &amp; $I197 &amp; $K197,FATOR!$A$3:$P$22,COLUMN(H$1),0)</f>
        <v>0.31634228065278813</v>
      </c>
      <c r="R197" s="41">
        <f>VLOOKUP($C197 &amp; $I197 &amp; $K197,FATOR!$A$3:$P$22,COLUMN(I$1),0)</f>
        <v>0.37996651909642021</v>
      </c>
      <c r="S197" s="41">
        <f>VLOOKUP($C197 &amp; $I197 &amp; $K197,FATOR!$A$3:$P$22,COLUMN(J$1),0)</f>
        <v>0.44307907311157868</v>
      </c>
      <c r="T197" s="41">
        <f>VLOOKUP($C197 &amp; $I197 &amp; $K197,FATOR!$A$3:$P$22,COLUMN(K$1),0)</f>
        <v>0.5267118545738162</v>
      </c>
      <c r="U197" s="41">
        <f>VLOOKUP($C197 &amp; $I197 &amp; $K197,FATOR!$A$3:$P$22,COLUMN(L$1),0)</f>
        <v>0.5949203864063437</v>
      </c>
      <c r="V197" s="41">
        <f>VLOOKUP($C197 &amp; $I197 &amp; $K197,FATOR!$A$3:$P$22,COLUMN(M$1),0)</f>
        <v>0.58473634631058879</v>
      </c>
      <c r="W197" s="41">
        <f>VLOOKUP($C197 &amp; $I197 &amp; $K197,FATOR!$A$3:$P$22,COLUMN(N$1),0)</f>
        <v>0.52362924694768764</v>
      </c>
      <c r="X197" s="41">
        <f>VLOOKUP($C197 &amp; $I197 &amp; $K197,FATOR!$A$3:$P$22,COLUMN(O$1),0)</f>
        <v>0.40768468986504969</v>
      </c>
      <c r="Y197" s="41">
        <f>VLOOKUP($C197 &amp; $I197 &amp; $K197,FATOR!$A$3:$P$22,COLUMN(P$1),0)</f>
        <v>0.38086901862969602</v>
      </c>
      <c r="AA197" s="42">
        <f t="shared" si="101"/>
        <v>2.1396542476983815</v>
      </c>
      <c r="AB197" s="42">
        <f t="shared" si="102"/>
        <v>1.7773576569068508</v>
      </c>
      <c r="AC197" s="42">
        <f t="shared" si="103"/>
        <v>1.7936726820182936</v>
      </c>
      <c r="AD197" s="42">
        <f t="shared" si="104"/>
        <v>1.9613221400472864</v>
      </c>
      <c r="AE197" s="42">
        <f t="shared" si="105"/>
        <v>2.3557924183978054</v>
      </c>
      <c r="AF197" s="42">
        <f t="shared" si="106"/>
        <v>2.747090253291788</v>
      </c>
      <c r="AG197" s="42">
        <f t="shared" si="107"/>
        <v>3.2656134983576606</v>
      </c>
      <c r="AH197" s="42">
        <f t="shared" si="108"/>
        <v>3.6885063957193309</v>
      </c>
      <c r="AI197" s="42">
        <f t="shared" si="109"/>
        <v>3.6253653471256508</v>
      </c>
      <c r="AJ197" s="42">
        <f t="shared" si="110"/>
        <v>3.2465013310756636</v>
      </c>
      <c r="AK197" s="42">
        <f t="shared" si="111"/>
        <v>2.5276450771633083</v>
      </c>
      <c r="AL197" s="42">
        <f t="shared" si="112"/>
        <v>2.3613879155041153</v>
      </c>
      <c r="AN197" s="43">
        <f t="shared" si="113"/>
        <v>45039</v>
      </c>
      <c r="AO197" s="47">
        <f t="shared" ca="1" si="97"/>
        <v>2.1396542476983815</v>
      </c>
      <c r="AP197" s="47">
        <f t="shared" ca="1" si="97"/>
        <v>1.7773576569068508</v>
      </c>
      <c r="AQ197" s="47">
        <f t="shared" ca="1" si="97"/>
        <v>1.7936726820182936</v>
      </c>
      <c r="AR197" s="47">
        <f t="shared" ca="1" si="97"/>
        <v>1.9613221400472864</v>
      </c>
      <c r="AS197" s="47">
        <f t="shared" ca="1" si="97"/>
        <v>2.3557924183978054</v>
      </c>
      <c r="AT197" s="47">
        <f t="shared" ca="1" si="97"/>
        <v>2.747090253291788</v>
      </c>
      <c r="AU197" s="47">
        <f t="shared" ca="1" si="97"/>
        <v>3.2656134983576606</v>
      </c>
      <c r="AV197" s="47">
        <f t="shared" ca="1" si="97"/>
        <v>3.6885063957193309</v>
      </c>
      <c r="AW197" s="47">
        <f t="shared" ca="1" si="97"/>
        <v>3.6253653471256508</v>
      </c>
      <c r="AX197" s="47">
        <f t="shared" ca="1" si="97"/>
        <v>3.2465013310756636</v>
      </c>
      <c r="AY197" s="47">
        <f t="shared" ca="1" si="96"/>
        <v>2.5276450771633083</v>
      </c>
      <c r="AZ197" s="47">
        <f t="shared" ca="1" si="96"/>
        <v>2.3613879155041153</v>
      </c>
      <c r="BA197" s="47">
        <f t="shared" ca="1" si="96"/>
        <v>2.1396542476983815</v>
      </c>
      <c r="BB197" s="47">
        <f t="shared" ca="1" si="96"/>
        <v>1.7773576569068508</v>
      </c>
      <c r="BC197" s="47">
        <f t="shared" ca="1" si="96"/>
        <v>1.7936726820182936</v>
      </c>
      <c r="BD197" s="47">
        <f t="shared" ca="1" si="96"/>
        <v>1.9613221400472864</v>
      </c>
      <c r="BE197" s="47">
        <f t="shared" ca="1" si="96"/>
        <v>2.3557924183978054</v>
      </c>
      <c r="BF197" s="47">
        <f t="shared" ca="1" si="96"/>
        <v>2.747090253291788</v>
      </c>
      <c r="BG197" s="47">
        <f t="shared" ca="1" si="96"/>
        <v>3.2656134983576606</v>
      </c>
      <c r="BH197" s="47">
        <f t="shared" ca="1" si="96"/>
        <v>3.6885063957193309</v>
      </c>
      <c r="BI197" s="47">
        <f t="shared" ca="1" si="94"/>
        <v>3.6253653471256508</v>
      </c>
      <c r="BJ197" s="47">
        <f t="shared" ca="1" si="94"/>
        <v>3.2465013310756636</v>
      </c>
      <c r="BK197" s="47">
        <f t="shared" ca="1" si="94"/>
        <v>2.5276450771633083</v>
      </c>
      <c r="BL197" s="47">
        <f t="shared" ca="1" si="94"/>
        <v>2.3613879155041153</v>
      </c>
      <c r="BM197" s="47">
        <f t="shared" ca="1" si="94"/>
        <v>2.1396542476983815</v>
      </c>
      <c r="BN197" s="47">
        <f t="shared" ca="1" si="94"/>
        <v>1.7773576569068508</v>
      </c>
      <c r="BO197" s="47">
        <f t="shared" ca="1" si="94"/>
        <v>1.7936726820182936</v>
      </c>
      <c r="BP197" s="47">
        <f t="shared" ca="1" si="94"/>
        <v>1.9613221400472864</v>
      </c>
      <c r="BQ197" s="47">
        <f t="shared" ca="1" si="94"/>
        <v>2.3557924183978054</v>
      </c>
      <c r="BR197" s="47">
        <f t="shared" ca="1" si="94"/>
        <v>2.747090253291788</v>
      </c>
      <c r="BS197" s="47">
        <f t="shared" ca="1" si="99"/>
        <v>3.2656134983576606</v>
      </c>
      <c r="BT197" s="47">
        <f t="shared" ca="1" si="99"/>
        <v>3.6885063957193309</v>
      </c>
      <c r="BU197" s="47">
        <f t="shared" ca="1" si="99"/>
        <v>3.6253653471256508</v>
      </c>
      <c r="BV197" s="47">
        <f t="shared" ca="1" si="99"/>
        <v>3.2465013310756636</v>
      </c>
      <c r="BW197" s="47">
        <f t="shared" ca="1" si="99"/>
        <v>2.5276450771633083</v>
      </c>
      <c r="BX197" s="47">
        <f t="shared" ca="1" si="99"/>
        <v>2.3613879155041153</v>
      </c>
      <c r="BY197" s="47">
        <f t="shared" ca="1" si="99"/>
        <v>2.1396542476983815</v>
      </c>
      <c r="BZ197" s="47">
        <f t="shared" ca="1" si="99"/>
        <v>1.7773576569068508</v>
      </c>
      <c r="CA197" s="47">
        <f t="shared" ca="1" si="99"/>
        <v>1.7936726820182936</v>
      </c>
      <c r="CB197" s="47">
        <f t="shared" ca="1" si="99"/>
        <v>1.9613221400472864</v>
      </c>
      <c r="CC197" s="47">
        <f t="shared" ca="1" si="98"/>
        <v>2.3557924183978054</v>
      </c>
      <c r="CD197" s="47">
        <f t="shared" ca="1" si="98"/>
        <v>2.747090253291788</v>
      </c>
      <c r="CE197" s="47">
        <f t="shared" ca="1" si="98"/>
        <v>3.2656134983576606</v>
      </c>
      <c r="CF197" s="47">
        <f t="shared" ca="1" si="98"/>
        <v>3.6885063957193309</v>
      </c>
      <c r="CG197" s="47">
        <f t="shared" ca="1" si="98"/>
        <v>3.6253653471256508</v>
      </c>
      <c r="CH197" s="47">
        <f t="shared" ca="1" si="98"/>
        <v>3.2465013310756636</v>
      </c>
      <c r="CI197" s="47">
        <f t="shared" ca="1" si="98"/>
        <v>2.5276450771633083</v>
      </c>
      <c r="CJ197" s="47">
        <f t="shared" ca="1" si="98"/>
        <v>2.3613879155041153</v>
      </c>
      <c r="CK197" s="47">
        <f t="shared" ca="1" si="98"/>
        <v>2.1396542476983815</v>
      </c>
      <c r="CL197" s="47">
        <f t="shared" ca="1" si="98"/>
        <v>1.7773576569068508</v>
      </c>
      <c r="CM197" s="47">
        <f t="shared" ca="1" si="100"/>
        <v>1.7936726820182936</v>
      </c>
      <c r="CN197" s="47">
        <f t="shared" ca="1" si="100"/>
        <v>1.9613221400472864</v>
      </c>
      <c r="CO197" s="47">
        <f t="shared" ca="1" si="100"/>
        <v>2.3557924183978054</v>
      </c>
      <c r="CP197" s="47">
        <f t="shared" ca="1" si="100"/>
        <v>2.747090253291788</v>
      </c>
      <c r="CQ197" s="47">
        <f t="shared" ca="1" si="100"/>
        <v>3.2656134983576606</v>
      </c>
      <c r="CR197" s="47">
        <f t="shared" ca="1" si="100"/>
        <v>3.6885063957193309</v>
      </c>
      <c r="CS197" s="47">
        <f t="shared" ca="1" si="100"/>
        <v>3.6253653471256508</v>
      </c>
      <c r="CT197" s="47">
        <f t="shared" ca="1" si="100"/>
        <v>3.2465013310756636</v>
      </c>
      <c r="CU197" s="47">
        <f t="shared" ca="1" si="100"/>
        <v>2.5276450771633083</v>
      </c>
      <c r="CV197" s="47">
        <f t="shared" ca="1" si="100"/>
        <v>2.3613879155041153</v>
      </c>
      <c r="CW197" s="47">
        <f t="shared" ca="1" si="95"/>
        <v>2.1396542476983815</v>
      </c>
      <c r="CX197" s="47">
        <f t="shared" ca="1" si="95"/>
        <v>1.7773576569068508</v>
      </c>
      <c r="CY197" s="47">
        <f t="shared" ca="1" si="95"/>
        <v>1.7936726820182936</v>
      </c>
      <c r="CZ197" s="47">
        <f t="shared" ca="1" si="95"/>
        <v>1.9613221400472864</v>
      </c>
      <c r="DA197" s="47">
        <f t="shared" ca="1" si="95"/>
        <v>2.3557924183978054</v>
      </c>
      <c r="DB197" s="47">
        <f t="shared" ca="1" si="95"/>
        <v>2.747090253291788</v>
      </c>
      <c r="DC197" s="47">
        <f t="shared" ca="1" si="95"/>
        <v>3.2656134983576606</v>
      </c>
      <c r="DD197" s="47">
        <f t="shared" ca="1" si="95"/>
        <v>3.6885063957193309</v>
      </c>
    </row>
    <row r="198" spans="1:108" x14ac:dyDescent="0.25">
      <c r="A198" s="40" t="s">
        <v>138</v>
      </c>
      <c r="B198" s="40">
        <v>2320</v>
      </c>
      <c r="C198" s="40" t="s">
        <v>38</v>
      </c>
      <c r="D198" s="40" t="s">
        <v>503</v>
      </c>
      <c r="E198" s="40" t="s">
        <v>130</v>
      </c>
      <c r="F198" s="40">
        <v>6.2</v>
      </c>
      <c r="G198" s="43">
        <v>45352</v>
      </c>
      <c r="I198" s="40" t="s">
        <v>79</v>
      </c>
      <c r="J198" s="40">
        <v>1</v>
      </c>
      <c r="K198" s="40" t="s">
        <v>33</v>
      </c>
      <c r="L198" s="40" t="s">
        <v>158</v>
      </c>
      <c r="M198" s="41"/>
      <c r="N198" s="41">
        <f>VLOOKUP($C198 &amp; $I198 &amp; $K198,FATOR!$A$3:$P$22,COLUMN(E$1),0)</f>
        <v>0.34510552382231963</v>
      </c>
      <c r="O198" s="41">
        <f>VLOOKUP($C198 &amp; $I198 &amp; $K198,FATOR!$A$3:$P$22,COLUMN(F$1),0)</f>
        <v>0.2866705898236856</v>
      </c>
      <c r="P198" s="41">
        <f>VLOOKUP($C198 &amp; $I198 &amp; $K198,FATOR!$A$3:$P$22,COLUMN(G$1),0)</f>
        <v>0.28930204548682154</v>
      </c>
      <c r="Q198" s="41">
        <f>VLOOKUP($C198 &amp; $I198 &amp; $K198,FATOR!$A$3:$P$22,COLUMN(H$1),0)</f>
        <v>0.31634228065278813</v>
      </c>
      <c r="R198" s="41">
        <f>VLOOKUP($C198 &amp; $I198 &amp; $K198,FATOR!$A$3:$P$22,COLUMN(I$1),0)</f>
        <v>0.37996651909642021</v>
      </c>
      <c r="S198" s="41">
        <f>VLOOKUP($C198 &amp; $I198 &amp; $K198,FATOR!$A$3:$P$22,COLUMN(J$1),0)</f>
        <v>0.44307907311157868</v>
      </c>
      <c r="T198" s="41">
        <f>VLOOKUP($C198 &amp; $I198 &amp; $K198,FATOR!$A$3:$P$22,COLUMN(K$1),0)</f>
        <v>0.5267118545738162</v>
      </c>
      <c r="U198" s="41">
        <f>VLOOKUP($C198 &amp; $I198 &amp; $K198,FATOR!$A$3:$P$22,COLUMN(L$1),0)</f>
        <v>0.5949203864063437</v>
      </c>
      <c r="V198" s="41">
        <f>VLOOKUP($C198 &amp; $I198 &amp; $K198,FATOR!$A$3:$P$22,COLUMN(M$1),0)</f>
        <v>0.58473634631058879</v>
      </c>
      <c r="W198" s="41">
        <f>VLOOKUP($C198 &amp; $I198 &amp; $K198,FATOR!$A$3:$P$22,COLUMN(N$1),0)</f>
        <v>0.52362924694768764</v>
      </c>
      <c r="X198" s="41">
        <f>VLOOKUP($C198 &amp; $I198 &amp; $K198,FATOR!$A$3:$P$22,COLUMN(O$1),0)</f>
        <v>0.40768468986504969</v>
      </c>
      <c r="Y198" s="41">
        <f>VLOOKUP($C198 &amp; $I198 &amp; $K198,FATOR!$A$3:$P$22,COLUMN(P$1),0)</f>
        <v>0.38086901862969602</v>
      </c>
      <c r="AA198" s="42">
        <f t="shared" si="101"/>
        <v>2.1396542476983815</v>
      </c>
      <c r="AB198" s="42">
        <f t="shared" si="102"/>
        <v>1.7773576569068508</v>
      </c>
      <c r="AC198" s="42">
        <f t="shared" si="103"/>
        <v>1.7936726820182936</v>
      </c>
      <c r="AD198" s="42">
        <f t="shared" si="104"/>
        <v>1.9613221400472864</v>
      </c>
      <c r="AE198" s="42">
        <f t="shared" si="105"/>
        <v>2.3557924183978054</v>
      </c>
      <c r="AF198" s="42">
        <f t="shared" si="106"/>
        <v>2.747090253291788</v>
      </c>
      <c r="AG198" s="42">
        <f t="shared" si="107"/>
        <v>3.2656134983576606</v>
      </c>
      <c r="AH198" s="42">
        <f t="shared" si="108"/>
        <v>3.6885063957193309</v>
      </c>
      <c r="AI198" s="42">
        <f t="shared" si="109"/>
        <v>3.6253653471256508</v>
      </c>
      <c r="AJ198" s="42">
        <f t="shared" si="110"/>
        <v>3.2465013310756636</v>
      </c>
      <c r="AK198" s="42">
        <f t="shared" si="111"/>
        <v>2.5276450771633083</v>
      </c>
      <c r="AL198" s="42">
        <f t="shared" si="112"/>
        <v>2.3613879155041153</v>
      </c>
      <c r="AN198" s="43">
        <f t="shared" si="113"/>
        <v>45352</v>
      </c>
      <c r="AO198" s="47" t="str">
        <f t="shared" ca="1" si="97"/>
        <v/>
      </c>
      <c r="AP198" s="47" t="str">
        <f t="shared" ca="1" si="97"/>
        <v/>
      </c>
      <c r="AQ198" s="47">
        <f t="shared" ca="1" si="97"/>
        <v>1.7936726820182936</v>
      </c>
      <c r="AR198" s="47">
        <f t="shared" ca="1" si="97"/>
        <v>1.9613221400472864</v>
      </c>
      <c r="AS198" s="47">
        <f t="shared" ca="1" si="97"/>
        <v>2.3557924183978054</v>
      </c>
      <c r="AT198" s="47">
        <f t="shared" ca="1" si="97"/>
        <v>2.747090253291788</v>
      </c>
      <c r="AU198" s="47">
        <f t="shared" ca="1" si="97"/>
        <v>3.2656134983576606</v>
      </c>
      <c r="AV198" s="47">
        <f t="shared" ca="1" si="97"/>
        <v>3.6885063957193309</v>
      </c>
      <c r="AW198" s="47">
        <f t="shared" ca="1" si="97"/>
        <v>3.6253653471256508</v>
      </c>
      <c r="AX198" s="47">
        <f t="shared" ca="1" si="97"/>
        <v>3.2465013310756636</v>
      </c>
      <c r="AY198" s="47">
        <f t="shared" ca="1" si="96"/>
        <v>2.5276450771633083</v>
      </c>
      <c r="AZ198" s="47">
        <f t="shared" ca="1" si="96"/>
        <v>2.3613879155041153</v>
      </c>
      <c r="BA198" s="47">
        <f t="shared" ca="1" si="96"/>
        <v>2.1396542476983815</v>
      </c>
      <c r="BB198" s="47">
        <f t="shared" ca="1" si="96"/>
        <v>1.7773576569068508</v>
      </c>
      <c r="BC198" s="47">
        <f t="shared" ca="1" si="96"/>
        <v>1.7936726820182936</v>
      </c>
      <c r="BD198" s="47">
        <f t="shared" ca="1" si="96"/>
        <v>1.9613221400472864</v>
      </c>
      <c r="BE198" s="47">
        <f t="shared" ca="1" si="96"/>
        <v>2.3557924183978054</v>
      </c>
      <c r="BF198" s="47">
        <f t="shared" ca="1" si="96"/>
        <v>2.747090253291788</v>
      </c>
      <c r="BG198" s="47">
        <f t="shared" ca="1" si="96"/>
        <v>3.2656134983576606</v>
      </c>
      <c r="BH198" s="47">
        <f t="shared" ca="1" si="96"/>
        <v>3.6885063957193309</v>
      </c>
      <c r="BI198" s="47">
        <f t="shared" ca="1" si="94"/>
        <v>3.6253653471256508</v>
      </c>
      <c r="BJ198" s="47">
        <f t="shared" ca="1" si="94"/>
        <v>3.2465013310756636</v>
      </c>
      <c r="BK198" s="47">
        <f t="shared" ca="1" si="94"/>
        <v>2.5276450771633083</v>
      </c>
      <c r="BL198" s="47">
        <f t="shared" ca="1" si="94"/>
        <v>2.3613879155041153</v>
      </c>
      <c r="BM198" s="47">
        <f t="shared" ca="1" si="94"/>
        <v>2.1396542476983815</v>
      </c>
      <c r="BN198" s="47">
        <f t="shared" ca="1" si="94"/>
        <v>1.7773576569068508</v>
      </c>
      <c r="BO198" s="47">
        <f t="shared" ca="1" si="94"/>
        <v>1.7936726820182936</v>
      </c>
      <c r="BP198" s="47">
        <f t="shared" ca="1" si="94"/>
        <v>1.9613221400472864</v>
      </c>
      <c r="BQ198" s="47">
        <f t="shared" ca="1" si="94"/>
        <v>2.3557924183978054</v>
      </c>
      <c r="BR198" s="47">
        <f t="shared" ca="1" si="94"/>
        <v>2.747090253291788</v>
      </c>
      <c r="BS198" s="47">
        <f t="shared" ca="1" si="99"/>
        <v>3.2656134983576606</v>
      </c>
      <c r="BT198" s="47">
        <f t="shared" ca="1" si="99"/>
        <v>3.6885063957193309</v>
      </c>
      <c r="BU198" s="47">
        <f t="shared" ca="1" si="99"/>
        <v>3.6253653471256508</v>
      </c>
      <c r="BV198" s="47">
        <f t="shared" ca="1" si="99"/>
        <v>3.2465013310756636</v>
      </c>
      <c r="BW198" s="47">
        <f t="shared" ca="1" si="99"/>
        <v>2.5276450771633083</v>
      </c>
      <c r="BX198" s="47">
        <f t="shared" ca="1" si="99"/>
        <v>2.3613879155041153</v>
      </c>
      <c r="BY198" s="47">
        <f t="shared" ca="1" si="99"/>
        <v>2.1396542476983815</v>
      </c>
      <c r="BZ198" s="47">
        <f t="shared" ca="1" si="99"/>
        <v>1.7773576569068508</v>
      </c>
      <c r="CA198" s="47">
        <f t="shared" ca="1" si="99"/>
        <v>1.7936726820182936</v>
      </c>
      <c r="CB198" s="47">
        <f t="shared" ca="1" si="99"/>
        <v>1.9613221400472864</v>
      </c>
      <c r="CC198" s="47">
        <f t="shared" ca="1" si="98"/>
        <v>2.3557924183978054</v>
      </c>
      <c r="CD198" s="47">
        <f t="shared" ca="1" si="98"/>
        <v>2.747090253291788</v>
      </c>
      <c r="CE198" s="47">
        <f t="shared" ca="1" si="98"/>
        <v>3.2656134983576606</v>
      </c>
      <c r="CF198" s="47">
        <f t="shared" ca="1" si="98"/>
        <v>3.6885063957193309</v>
      </c>
      <c r="CG198" s="47">
        <f t="shared" ca="1" si="98"/>
        <v>3.6253653471256508</v>
      </c>
      <c r="CH198" s="47">
        <f t="shared" ca="1" si="98"/>
        <v>3.2465013310756636</v>
      </c>
      <c r="CI198" s="47">
        <f t="shared" ca="1" si="98"/>
        <v>2.5276450771633083</v>
      </c>
      <c r="CJ198" s="47">
        <f t="shared" ca="1" si="98"/>
        <v>2.3613879155041153</v>
      </c>
      <c r="CK198" s="47">
        <f t="shared" ca="1" si="98"/>
        <v>2.1396542476983815</v>
      </c>
      <c r="CL198" s="47">
        <f t="shared" ca="1" si="98"/>
        <v>1.7773576569068508</v>
      </c>
      <c r="CM198" s="47">
        <f t="shared" ca="1" si="100"/>
        <v>1.7936726820182936</v>
      </c>
      <c r="CN198" s="47">
        <f t="shared" ca="1" si="100"/>
        <v>1.9613221400472864</v>
      </c>
      <c r="CO198" s="47">
        <f t="shared" ca="1" si="100"/>
        <v>2.3557924183978054</v>
      </c>
      <c r="CP198" s="47">
        <f t="shared" ca="1" si="100"/>
        <v>2.747090253291788</v>
      </c>
      <c r="CQ198" s="47">
        <f t="shared" ca="1" si="100"/>
        <v>3.2656134983576606</v>
      </c>
      <c r="CR198" s="47">
        <f t="shared" ca="1" si="100"/>
        <v>3.6885063957193309</v>
      </c>
      <c r="CS198" s="47">
        <f t="shared" ca="1" si="100"/>
        <v>3.6253653471256508</v>
      </c>
      <c r="CT198" s="47">
        <f t="shared" ca="1" si="100"/>
        <v>3.2465013310756636</v>
      </c>
      <c r="CU198" s="47">
        <f t="shared" ca="1" si="100"/>
        <v>2.5276450771633083</v>
      </c>
      <c r="CV198" s="47">
        <f t="shared" ca="1" si="100"/>
        <v>2.3613879155041153</v>
      </c>
      <c r="CW198" s="47">
        <f t="shared" ca="1" si="95"/>
        <v>2.1396542476983815</v>
      </c>
      <c r="CX198" s="47">
        <f t="shared" ca="1" si="95"/>
        <v>1.7773576569068508</v>
      </c>
      <c r="CY198" s="47">
        <f t="shared" ca="1" si="95"/>
        <v>1.7936726820182936</v>
      </c>
      <c r="CZ198" s="47">
        <f t="shared" ca="1" si="95"/>
        <v>1.9613221400472864</v>
      </c>
      <c r="DA198" s="47">
        <f t="shared" ca="1" si="95"/>
        <v>2.3557924183978054</v>
      </c>
      <c r="DB198" s="47">
        <f t="shared" ca="1" si="95"/>
        <v>2.747090253291788</v>
      </c>
      <c r="DC198" s="47">
        <f t="shared" ca="1" si="95"/>
        <v>3.2656134983576606</v>
      </c>
      <c r="DD198" s="47">
        <f t="shared" ca="1" si="95"/>
        <v>3.6885063957193309</v>
      </c>
    </row>
    <row r="199" spans="1:108" x14ac:dyDescent="0.25">
      <c r="A199" s="40" t="s">
        <v>138</v>
      </c>
      <c r="B199" s="40">
        <v>2320</v>
      </c>
      <c r="C199" s="40" t="s">
        <v>38</v>
      </c>
      <c r="D199" s="40" t="s">
        <v>503</v>
      </c>
      <c r="E199" s="40" t="s">
        <v>160</v>
      </c>
      <c r="F199" s="40">
        <v>18.600000000000001</v>
      </c>
      <c r="G199" s="43">
        <v>45092</v>
      </c>
      <c r="I199" s="40" t="s">
        <v>79</v>
      </c>
      <c r="J199" s="40">
        <v>2</v>
      </c>
      <c r="K199" s="40" t="s">
        <v>33</v>
      </c>
      <c r="L199" s="40" t="s">
        <v>158</v>
      </c>
      <c r="M199" s="41"/>
      <c r="N199" s="41">
        <f>VLOOKUP($C199 &amp; $I199 &amp; $K199,FATOR!$A$3:$P$22,COLUMN(E$1),0)</f>
        <v>0.34510552382231963</v>
      </c>
      <c r="O199" s="41">
        <f>VLOOKUP($C199 &amp; $I199 &amp; $K199,FATOR!$A$3:$P$22,COLUMN(F$1),0)</f>
        <v>0.2866705898236856</v>
      </c>
      <c r="P199" s="41">
        <f>VLOOKUP($C199 &amp; $I199 &amp; $K199,FATOR!$A$3:$P$22,COLUMN(G$1),0)</f>
        <v>0.28930204548682154</v>
      </c>
      <c r="Q199" s="41">
        <f>VLOOKUP($C199 &amp; $I199 &amp; $K199,FATOR!$A$3:$P$22,COLUMN(H$1),0)</f>
        <v>0.31634228065278813</v>
      </c>
      <c r="R199" s="41">
        <f>VLOOKUP($C199 &amp; $I199 &amp; $K199,FATOR!$A$3:$P$22,COLUMN(I$1),0)</f>
        <v>0.37996651909642021</v>
      </c>
      <c r="S199" s="41">
        <f>VLOOKUP($C199 &amp; $I199 &amp; $K199,FATOR!$A$3:$P$22,COLUMN(J$1),0)</f>
        <v>0.44307907311157868</v>
      </c>
      <c r="T199" s="41">
        <f>VLOOKUP($C199 &amp; $I199 &amp; $K199,FATOR!$A$3:$P$22,COLUMN(K$1),0)</f>
        <v>0.5267118545738162</v>
      </c>
      <c r="U199" s="41">
        <f>VLOOKUP($C199 &amp; $I199 &amp; $K199,FATOR!$A$3:$P$22,COLUMN(L$1),0)</f>
        <v>0.5949203864063437</v>
      </c>
      <c r="V199" s="41">
        <f>VLOOKUP($C199 &amp; $I199 &amp; $K199,FATOR!$A$3:$P$22,COLUMN(M$1),0)</f>
        <v>0.58473634631058879</v>
      </c>
      <c r="W199" s="41">
        <f>VLOOKUP($C199 &amp; $I199 &amp; $K199,FATOR!$A$3:$P$22,COLUMN(N$1),0)</f>
        <v>0.52362924694768764</v>
      </c>
      <c r="X199" s="41">
        <f>VLOOKUP($C199 &amp; $I199 &amp; $K199,FATOR!$A$3:$P$22,COLUMN(O$1),0)</f>
        <v>0.40768468986504969</v>
      </c>
      <c r="Y199" s="41">
        <f>VLOOKUP($C199 &amp; $I199 &amp; $K199,FATOR!$A$3:$P$22,COLUMN(P$1),0)</f>
        <v>0.38086901862969602</v>
      </c>
      <c r="AA199" s="42">
        <f t="shared" si="101"/>
        <v>6.4189627430951459</v>
      </c>
      <c r="AB199" s="42">
        <f t="shared" si="102"/>
        <v>5.3320729707205521</v>
      </c>
      <c r="AC199" s="42">
        <f t="shared" si="103"/>
        <v>5.3810180460548809</v>
      </c>
      <c r="AD199" s="42">
        <f t="shared" si="104"/>
        <v>5.88396642014186</v>
      </c>
      <c r="AE199" s="42">
        <f t="shared" si="105"/>
        <v>7.0673772551934162</v>
      </c>
      <c r="AF199" s="42">
        <f t="shared" si="106"/>
        <v>8.2412707598753645</v>
      </c>
      <c r="AG199" s="42">
        <f t="shared" si="107"/>
        <v>9.7968404950729813</v>
      </c>
      <c r="AH199" s="42">
        <f t="shared" si="108"/>
        <v>11.065519187157994</v>
      </c>
      <c r="AI199" s="42">
        <f t="shared" si="109"/>
        <v>10.876096041376952</v>
      </c>
      <c r="AJ199" s="42">
        <f t="shared" si="110"/>
        <v>9.7395039932269913</v>
      </c>
      <c r="AK199" s="42">
        <f t="shared" si="111"/>
        <v>7.582935231489925</v>
      </c>
      <c r="AL199" s="42">
        <f t="shared" si="112"/>
        <v>7.0841637465123464</v>
      </c>
      <c r="AN199" s="43">
        <f t="shared" si="113"/>
        <v>45123</v>
      </c>
      <c r="AO199" s="47">
        <f t="shared" ca="1" si="97"/>
        <v>6.4189627430951459</v>
      </c>
      <c r="AP199" s="47">
        <f t="shared" ca="1" si="97"/>
        <v>5.3320729707205521</v>
      </c>
      <c r="AQ199" s="47">
        <f t="shared" ca="1" si="97"/>
        <v>5.3810180460548809</v>
      </c>
      <c r="AR199" s="47">
        <f t="shared" ca="1" si="97"/>
        <v>5.88396642014186</v>
      </c>
      <c r="AS199" s="47">
        <f t="shared" ca="1" si="97"/>
        <v>7.0673772551934162</v>
      </c>
      <c r="AT199" s="47">
        <f t="shared" ca="1" si="97"/>
        <v>8.2412707598753645</v>
      </c>
      <c r="AU199" s="47">
        <f t="shared" ca="1" si="97"/>
        <v>9.7968404950729813</v>
      </c>
      <c r="AV199" s="47">
        <f t="shared" ca="1" si="97"/>
        <v>11.065519187157994</v>
      </c>
      <c r="AW199" s="47">
        <f t="shared" ca="1" si="97"/>
        <v>10.876096041376952</v>
      </c>
      <c r="AX199" s="47">
        <f t="shared" ca="1" si="97"/>
        <v>9.7395039932269913</v>
      </c>
      <c r="AY199" s="47">
        <f t="shared" ca="1" si="96"/>
        <v>7.582935231489925</v>
      </c>
      <c r="AZ199" s="47">
        <f t="shared" ca="1" si="96"/>
        <v>7.0841637465123464</v>
      </c>
      <c r="BA199" s="47">
        <f t="shared" ca="1" si="96"/>
        <v>6.4189627430951459</v>
      </c>
      <c r="BB199" s="47">
        <f t="shared" ca="1" si="96"/>
        <v>5.3320729707205521</v>
      </c>
      <c r="BC199" s="47">
        <f t="shared" ca="1" si="96"/>
        <v>5.3810180460548809</v>
      </c>
      <c r="BD199" s="47">
        <f t="shared" ca="1" si="96"/>
        <v>5.88396642014186</v>
      </c>
      <c r="BE199" s="47">
        <f t="shared" ca="1" si="96"/>
        <v>7.0673772551934162</v>
      </c>
      <c r="BF199" s="47">
        <f t="shared" ca="1" si="96"/>
        <v>8.2412707598753645</v>
      </c>
      <c r="BG199" s="47">
        <f t="shared" ca="1" si="96"/>
        <v>9.7968404950729813</v>
      </c>
      <c r="BH199" s="47">
        <f t="shared" ca="1" si="96"/>
        <v>11.065519187157994</v>
      </c>
      <c r="BI199" s="47">
        <f t="shared" ca="1" si="94"/>
        <v>10.876096041376952</v>
      </c>
      <c r="BJ199" s="47">
        <f t="shared" ca="1" si="94"/>
        <v>9.7395039932269913</v>
      </c>
      <c r="BK199" s="47">
        <f t="shared" ca="1" si="94"/>
        <v>7.582935231489925</v>
      </c>
      <c r="BL199" s="47">
        <f t="shared" ca="1" si="94"/>
        <v>7.0841637465123464</v>
      </c>
      <c r="BM199" s="47">
        <f t="shared" ca="1" si="94"/>
        <v>6.4189627430951459</v>
      </c>
      <c r="BN199" s="47">
        <f t="shared" ca="1" si="94"/>
        <v>5.3320729707205521</v>
      </c>
      <c r="BO199" s="47">
        <f t="shared" ca="1" si="94"/>
        <v>5.3810180460548809</v>
      </c>
      <c r="BP199" s="47">
        <f t="shared" ca="1" si="94"/>
        <v>5.88396642014186</v>
      </c>
      <c r="BQ199" s="47">
        <f t="shared" ca="1" si="94"/>
        <v>7.0673772551934162</v>
      </c>
      <c r="BR199" s="47">
        <f t="shared" ca="1" si="94"/>
        <v>8.2412707598753645</v>
      </c>
      <c r="BS199" s="47">
        <f t="shared" ca="1" si="99"/>
        <v>9.7968404950729813</v>
      </c>
      <c r="BT199" s="47">
        <f t="shared" ca="1" si="99"/>
        <v>11.065519187157994</v>
      </c>
      <c r="BU199" s="47">
        <f t="shared" ca="1" si="99"/>
        <v>10.876096041376952</v>
      </c>
      <c r="BV199" s="47">
        <f t="shared" ca="1" si="99"/>
        <v>9.7395039932269913</v>
      </c>
      <c r="BW199" s="47">
        <f t="shared" ca="1" si="99"/>
        <v>7.582935231489925</v>
      </c>
      <c r="BX199" s="47">
        <f t="shared" ca="1" si="99"/>
        <v>7.0841637465123464</v>
      </c>
      <c r="BY199" s="47">
        <f t="shared" ca="1" si="99"/>
        <v>6.4189627430951459</v>
      </c>
      <c r="BZ199" s="47">
        <f t="shared" ca="1" si="99"/>
        <v>5.3320729707205521</v>
      </c>
      <c r="CA199" s="47">
        <f t="shared" ca="1" si="99"/>
        <v>5.3810180460548809</v>
      </c>
      <c r="CB199" s="47">
        <f t="shared" ca="1" si="99"/>
        <v>5.88396642014186</v>
      </c>
      <c r="CC199" s="47">
        <f t="shared" ca="1" si="98"/>
        <v>7.0673772551934162</v>
      </c>
      <c r="CD199" s="47">
        <f t="shared" ca="1" si="98"/>
        <v>8.2412707598753645</v>
      </c>
      <c r="CE199" s="47">
        <f t="shared" ca="1" si="98"/>
        <v>9.7968404950729813</v>
      </c>
      <c r="CF199" s="47">
        <f t="shared" ca="1" si="98"/>
        <v>11.065519187157994</v>
      </c>
      <c r="CG199" s="47">
        <f t="shared" ca="1" si="98"/>
        <v>10.876096041376952</v>
      </c>
      <c r="CH199" s="47">
        <f t="shared" ca="1" si="98"/>
        <v>9.7395039932269913</v>
      </c>
      <c r="CI199" s="47">
        <f t="shared" ca="1" si="98"/>
        <v>7.582935231489925</v>
      </c>
      <c r="CJ199" s="47">
        <f t="shared" ca="1" si="98"/>
        <v>7.0841637465123464</v>
      </c>
      <c r="CK199" s="47">
        <f t="shared" ca="1" si="98"/>
        <v>6.4189627430951459</v>
      </c>
      <c r="CL199" s="47">
        <f t="shared" ca="1" si="98"/>
        <v>5.3320729707205521</v>
      </c>
      <c r="CM199" s="47">
        <f t="shared" ca="1" si="100"/>
        <v>5.3810180460548809</v>
      </c>
      <c r="CN199" s="47">
        <f t="shared" ca="1" si="100"/>
        <v>5.88396642014186</v>
      </c>
      <c r="CO199" s="47">
        <f t="shared" ca="1" si="100"/>
        <v>7.0673772551934162</v>
      </c>
      <c r="CP199" s="47">
        <f t="shared" ca="1" si="100"/>
        <v>8.2412707598753645</v>
      </c>
      <c r="CQ199" s="47">
        <f t="shared" ca="1" si="100"/>
        <v>9.7968404950729813</v>
      </c>
      <c r="CR199" s="47">
        <f t="shared" ca="1" si="100"/>
        <v>11.065519187157994</v>
      </c>
      <c r="CS199" s="47">
        <f t="shared" ca="1" si="100"/>
        <v>10.876096041376952</v>
      </c>
      <c r="CT199" s="47">
        <f t="shared" ca="1" si="100"/>
        <v>9.7395039932269913</v>
      </c>
      <c r="CU199" s="47">
        <f t="shared" ca="1" si="100"/>
        <v>7.582935231489925</v>
      </c>
      <c r="CV199" s="47">
        <f t="shared" ca="1" si="100"/>
        <v>7.0841637465123464</v>
      </c>
      <c r="CW199" s="47">
        <f t="shared" ca="1" si="95"/>
        <v>6.4189627430951459</v>
      </c>
      <c r="CX199" s="47">
        <f t="shared" ca="1" si="95"/>
        <v>5.3320729707205521</v>
      </c>
      <c r="CY199" s="47">
        <f t="shared" ca="1" si="95"/>
        <v>5.3810180460548809</v>
      </c>
      <c r="CZ199" s="47">
        <f t="shared" ca="1" si="95"/>
        <v>5.88396642014186</v>
      </c>
      <c r="DA199" s="47">
        <f t="shared" ca="1" si="95"/>
        <v>7.0673772551934162</v>
      </c>
      <c r="DB199" s="47">
        <f t="shared" ca="1" si="95"/>
        <v>8.2412707598753645</v>
      </c>
      <c r="DC199" s="47">
        <f t="shared" ca="1" si="95"/>
        <v>9.7968404950729813</v>
      </c>
      <c r="DD199" s="47">
        <f t="shared" ca="1" si="95"/>
        <v>11.065519187157994</v>
      </c>
    </row>
    <row r="200" spans="1:108" x14ac:dyDescent="0.25">
      <c r="A200" s="40" t="s">
        <v>138</v>
      </c>
      <c r="B200" s="40">
        <v>2320</v>
      </c>
      <c r="C200" s="40" t="s">
        <v>38</v>
      </c>
      <c r="D200" s="40" t="s">
        <v>503</v>
      </c>
      <c r="E200" s="40" t="s">
        <v>136</v>
      </c>
      <c r="F200" s="40">
        <v>6.2</v>
      </c>
      <c r="G200" s="43">
        <v>45037</v>
      </c>
      <c r="I200" s="40" t="s">
        <v>79</v>
      </c>
      <c r="J200" s="40">
        <v>2</v>
      </c>
      <c r="K200" s="40" t="s">
        <v>33</v>
      </c>
      <c r="L200" s="40" t="s">
        <v>158</v>
      </c>
      <c r="M200" s="41"/>
      <c r="N200" s="41">
        <f>VLOOKUP($C200 &amp; $I200 &amp; $K200,FATOR!$A$3:$P$22,COLUMN(E$1),0)</f>
        <v>0.34510552382231963</v>
      </c>
      <c r="O200" s="41">
        <f>VLOOKUP($C200 &amp; $I200 &amp; $K200,FATOR!$A$3:$P$22,COLUMN(F$1),0)</f>
        <v>0.2866705898236856</v>
      </c>
      <c r="P200" s="41">
        <f>VLOOKUP($C200 &amp; $I200 &amp; $K200,FATOR!$A$3:$P$22,COLUMN(G$1),0)</f>
        <v>0.28930204548682154</v>
      </c>
      <c r="Q200" s="41">
        <f>VLOOKUP($C200 &amp; $I200 &amp; $K200,FATOR!$A$3:$P$22,COLUMN(H$1),0)</f>
        <v>0.31634228065278813</v>
      </c>
      <c r="R200" s="41">
        <f>VLOOKUP($C200 &amp; $I200 &amp; $K200,FATOR!$A$3:$P$22,COLUMN(I$1),0)</f>
        <v>0.37996651909642021</v>
      </c>
      <c r="S200" s="41">
        <f>VLOOKUP($C200 &amp; $I200 &amp; $K200,FATOR!$A$3:$P$22,COLUMN(J$1),0)</f>
        <v>0.44307907311157868</v>
      </c>
      <c r="T200" s="41">
        <f>VLOOKUP($C200 &amp; $I200 &amp; $K200,FATOR!$A$3:$P$22,COLUMN(K$1),0)</f>
        <v>0.5267118545738162</v>
      </c>
      <c r="U200" s="41">
        <f>VLOOKUP($C200 &amp; $I200 &amp; $K200,FATOR!$A$3:$P$22,COLUMN(L$1),0)</f>
        <v>0.5949203864063437</v>
      </c>
      <c r="V200" s="41">
        <f>VLOOKUP($C200 &amp; $I200 &amp; $K200,FATOR!$A$3:$P$22,COLUMN(M$1),0)</f>
        <v>0.58473634631058879</v>
      </c>
      <c r="W200" s="41">
        <f>VLOOKUP($C200 &amp; $I200 &amp; $K200,FATOR!$A$3:$P$22,COLUMN(N$1),0)</f>
        <v>0.52362924694768764</v>
      </c>
      <c r="X200" s="41">
        <f>VLOOKUP($C200 &amp; $I200 &amp; $K200,FATOR!$A$3:$P$22,COLUMN(O$1),0)</f>
        <v>0.40768468986504969</v>
      </c>
      <c r="Y200" s="41">
        <f>VLOOKUP($C200 &amp; $I200 &amp; $K200,FATOR!$A$3:$P$22,COLUMN(P$1),0)</f>
        <v>0.38086901862969602</v>
      </c>
      <c r="AA200" s="42">
        <f t="shared" si="101"/>
        <v>2.1396542476983815</v>
      </c>
      <c r="AB200" s="42">
        <f t="shared" si="102"/>
        <v>1.7773576569068508</v>
      </c>
      <c r="AC200" s="42">
        <f t="shared" si="103"/>
        <v>1.7936726820182936</v>
      </c>
      <c r="AD200" s="42">
        <f t="shared" si="104"/>
        <v>1.9613221400472864</v>
      </c>
      <c r="AE200" s="42">
        <f t="shared" si="105"/>
        <v>2.3557924183978054</v>
      </c>
      <c r="AF200" s="42">
        <f t="shared" si="106"/>
        <v>2.747090253291788</v>
      </c>
      <c r="AG200" s="42">
        <f t="shared" si="107"/>
        <v>3.2656134983576606</v>
      </c>
      <c r="AH200" s="42">
        <f t="shared" si="108"/>
        <v>3.6885063957193309</v>
      </c>
      <c r="AI200" s="42">
        <f t="shared" si="109"/>
        <v>3.6253653471256508</v>
      </c>
      <c r="AJ200" s="42">
        <f t="shared" si="110"/>
        <v>3.2465013310756636</v>
      </c>
      <c r="AK200" s="42">
        <f t="shared" si="111"/>
        <v>2.5276450771633083</v>
      </c>
      <c r="AL200" s="42">
        <f t="shared" si="112"/>
        <v>2.3613879155041153</v>
      </c>
      <c r="AN200" s="43">
        <f t="shared" si="113"/>
        <v>45068</v>
      </c>
      <c r="AO200" s="47">
        <f t="shared" ca="1" si="97"/>
        <v>2.1396542476983815</v>
      </c>
      <c r="AP200" s="47">
        <f t="shared" ca="1" si="97"/>
        <v>1.7773576569068508</v>
      </c>
      <c r="AQ200" s="47">
        <f t="shared" ca="1" si="97"/>
        <v>1.7936726820182936</v>
      </c>
      <c r="AR200" s="47">
        <f t="shared" ca="1" si="97"/>
        <v>1.9613221400472864</v>
      </c>
      <c r="AS200" s="47">
        <f t="shared" ca="1" si="97"/>
        <v>2.3557924183978054</v>
      </c>
      <c r="AT200" s="47">
        <f t="shared" ca="1" si="97"/>
        <v>2.747090253291788</v>
      </c>
      <c r="AU200" s="47">
        <f t="shared" ca="1" si="97"/>
        <v>3.2656134983576606</v>
      </c>
      <c r="AV200" s="47">
        <f t="shared" ca="1" si="97"/>
        <v>3.6885063957193309</v>
      </c>
      <c r="AW200" s="47">
        <f t="shared" ca="1" si="97"/>
        <v>3.6253653471256508</v>
      </c>
      <c r="AX200" s="47">
        <f t="shared" ca="1" si="97"/>
        <v>3.2465013310756636</v>
      </c>
      <c r="AY200" s="47">
        <f t="shared" ca="1" si="96"/>
        <v>2.5276450771633083</v>
      </c>
      <c r="AZ200" s="47">
        <f t="shared" ca="1" si="96"/>
        <v>2.3613879155041153</v>
      </c>
      <c r="BA200" s="47">
        <f t="shared" ca="1" si="96"/>
        <v>2.1396542476983815</v>
      </c>
      <c r="BB200" s="47">
        <f t="shared" ca="1" si="96"/>
        <v>1.7773576569068508</v>
      </c>
      <c r="BC200" s="47">
        <f t="shared" ca="1" si="96"/>
        <v>1.7936726820182936</v>
      </c>
      <c r="BD200" s="47">
        <f t="shared" ca="1" si="96"/>
        <v>1.9613221400472864</v>
      </c>
      <c r="BE200" s="47">
        <f t="shared" ca="1" si="96"/>
        <v>2.3557924183978054</v>
      </c>
      <c r="BF200" s="47">
        <f t="shared" ca="1" si="96"/>
        <v>2.747090253291788</v>
      </c>
      <c r="BG200" s="47">
        <f t="shared" ca="1" si="96"/>
        <v>3.2656134983576606</v>
      </c>
      <c r="BH200" s="47">
        <f t="shared" ca="1" si="96"/>
        <v>3.6885063957193309</v>
      </c>
      <c r="BI200" s="47">
        <f t="shared" ca="1" si="94"/>
        <v>3.6253653471256508</v>
      </c>
      <c r="BJ200" s="47">
        <f t="shared" ca="1" si="94"/>
        <v>3.2465013310756636</v>
      </c>
      <c r="BK200" s="47">
        <f t="shared" ca="1" si="94"/>
        <v>2.5276450771633083</v>
      </c>
      <c r="BL200" s="47">
        <f t="shared" ca="1" si="94"/>
        <v>2.3613879155041153</v>
      </c>
      <c r="BM200" s="47">
        <f t="shared" ca="1" si="94"/>
        <v>2.1396542476983815</v>
      </c>
      <c r="BN200" s="47">
        <f t="shared" ca="1" si="94"/>
        <v>1.7773576569068508</v>
      </c>
      <c r="BO200" s="47">
        <f t="shared" ca="1" si="94"/>
        <v>1.7936726820182936</v>
      </c>
      <c r="BP200" s="47">
        <f t="shared" ca="1" si="94"/>
        <v>1.9613221400472864</v>
      </c>
      <c r="BQ200" s="47">
        <f t="shared" ca="1" si="94"/>
        <v>2.3557924183978054</v>
      </c>
      <c r="BR200" s="47">
        <f t="shared" ca="1" si="94"/>
        <v>2.747090253291788</v>
      </c>
      <c r="BS200" s="47">
        <f t="shared" ca="1" si="99"/>
        <v>3.2656134983576606</v>
      </c>
      <c r="BT200" s="47">
        <f t="shared" ca="1" si="99"/>
        <v>3.6885063957193309</v>
      </c>
      <c r="BU200" s="47">
        <f t="shared" ca="1" si="99"/>
        <v>3.6253653471256508</v>
      </c>
      <c r="BV200" s="47">
        <f t="shared" ca="1" si="99"/>
        <v>3.2465013310756636</v>
      </c>
      <c r="BW200" s="47">
        <f t="shared" ca="1" si="99"/>
        <v>2.5276450771633083</v>
      </c>
      <c r="BX200" s="47">
        <f t="shared" ca="1" si="99"/>
        <v>2.3613879155041153</v>
      </c>
      <c r="BY200" s="47">
        <f t="shared" ca="1" si="99"/>
        <v>2.1396542476983815</v>
      </c>
      <c r="BZ200" s="47">
        <f t="shared" ca="1" si="99"/>
        <v>1.7773576569068508</v>
      </c>
      <c r="CA200" s="47">
        <f t="shared" ca="1" si="99"/>
        <v>1.7936726820182936</v>
      </c>
      <c r="CB200" s="47">
        <f t="shared" ca="1" si="99"/>
        <v>1.9613221400472864</v>
      </c>
      <c r="CC200" s="47">
        <f t="shared" ca="1" si="98"/>
        <v>2.3557924183978054</v>
      </c>
      <c r="CD200" s="47">
        <f t="shared" ca="1" si="98"/>
        <v>2.747090253291788</v>
      </c>
      <c r="CE200" s="47">
        <f t="shared" ca="1" si="98"/>
        <v>3.2656134983576606</v>
      </c>
      <c r="CF200" s="47">
        <f t="shared" ca="1" si="98"/>
        <v>3.6885063957193309</v>
      </c>
      <c r="CG200" s="47">
        <f t="shared" ca="1" si="98"/>
        <v>3.6253653471256508</v>
      </c>
      <c r="CH200" s="47">
        <f t="shared" ca="1" si="98"/>
        <v>3.2465013310756636</v>
      </c>
      <c r="CI200" s="47">
        <f t="shared" ca="1" si="98"/>
        <v>2.5276450771633083</v>
      </c>
      <c r="CJ200" s="47">
        <f t="shared" ca="1" si="98"/>
        <v>2.3613879155041153</v>
      </c>
      <c r="CK200" s="47">
        <f t="shared" ca="1" si="98"/>
        <v>2.1396542476983815</v>
      </c>
      <c r="CL200" s="47">
        <f t="shared" ca="1" si="98"/>
        <v>1.7773576569068508</v>
      </c>
      <c r="CM200" s="47">
        <f t="shared" ca="1" si="100"/>
        <v>1.7936726820182936</v>
      </c>
      <c r="CN200" s="47">
        <f t="shared" ca="1" si="100"/>
        <v>1.9613221400472864</v>
      </c>
      <c r="CO200" s="47">
        <f t="shared" ca="1" si="100"/>
        <v>2.3557924183978054</v>
      </c>
      <c r="CP200" s="47">
        <f t="shared" ca="1" si="100"/>
        <v>2.747090253291788</v>
      </c>
      <c r="CQ200" s="47">
        <f t="shared" ca="1" si="100"/>
        <v>3.2656134983576606</v>
      </c>
      <c r="CR200" s="47">
        <f t="shared" ca="1" si="100"/>
        <v>3.6885063957193309</v>
      </c>
      <c r="CS200" s="47">
        <f t="shared" ca="1" si="100"/>
        <v>3.6253653471256508</v>
      </c>
      <c r="CT200" s="47">
        <f t="shared" ca="1" si="100"/>
        <v>3.2465013310756636</v>
      </c>
      <c r="CU200" s="47">
        <f t="shared" ca="1" si="100"/>
        <v>2.5276450771633083</v>
      </c>
      <c r="CV200" s="47">
        <f t="shared" ca="1" si="100"/>
        <v>2.3613879155041153</v>
      </c>
      <c r="CW200" s="47">
        <f t="shared" ca="1" si="95"/>
        <v>2.1396542476983815</v>
      </c>
      <c r="CX200" s="47">
        <f t="shared" ca="1" si="95"/>
        <v>1.7773576569068508</v>
      </c>
      <c r="CY200" s="47">
        <f t="shared" ca="1" si="95"/>
        <v>1.7936726820182936</v>
      </c>
      <c r="CZ200" s="47">
        <f t="shared" ca="1" si="95"/>
        <v>1.9613221400472864</v>
      </c>
      <c r="DA200" s="47">
        <f t="shared" ca="1" si="95"/>
        <v>2.3557924183978054</v>
      </c>
      <c r="DB200" s="47">
        <f t="shared" ca="1" si="95"/>
        <v>2.747090253291788</v>
      </c>
      <c r="DC200" s="47">
        <f t="shared" ca="1" si="95"/>
        <v>3.2656134983576606</v>
      </c>
      <c r="DD200" s="47">
        <f t="shared" ca="1" si="95"/>
        <v>3.6885063957193309</v>
      </c>
    </row>
    <row r="201" spans="1:108" x14ac:dyDescent="0.25">
      <c r="A201" s="40" t="s">
        <v>138</v>
      </c>
      <c r="B201" s="40">
        <v>2320</v>
      </c>
      <c r="C201" s="40" t="s">
        <v>38</v>
      </c>
      <c r="D201" s="40" t="s">
        <v>503</v>
      </c>
      <c r="E201" s="40" t="s">
        <v>180</v>
      </c>
      <c r="F201" s="40">
        <v>6.2</v>
      </c>
      <c r="G201" s="43">
        <v>45035</v>
      </c>
      <c r="I201" s="40" t="s">
        <v>79</v>
      </c>
      <c r="J201" s="40">
        <v>2</v>
      </c>
      <c r="K201" s="40" t="s">
        <v>33</v>
      </c>
      <c r="L201" s="40" t="s">
        <v>158</v>
      </c>
      <c r="M201" s="41"/>
      <c r="N201" s="41">
        <f>VLOOKUP($C201 &amp; $I201 &amp; $K201,FATOR!$A$3:$P$22,COLUMN(E$1),0)</f>
        <v>0.34510552382231963</v>
      </c>
      <c r="O201" s="41">
        <f>VLOOKUP($C201 &amp; $I201 &amp; $K201,FATOR!$A$3:$P$22,COLUMN(F$1),0)</f>
        <v>0.2866705898236856</v>
      </c>
      <c r="P201" s="41">
        <f>VLOOKUP($C201 &amp; $I201 &amp; $K201,FATOR!$A$3:$P$22,COLUMN(G$1),0)</f>
        <v>0.28930204548682154</v>
      </c>
      <c r="Q201" s="41">
        <f>VLOOKUP($C201 &amp; $I201 &amp; $K201,FATOR!$A$3:$P$22,COLUMN(H$1),0)</f>
        <v>0.31634228065278813</v>
      </c>
      <c r="R201" s="41">
        <f>VLOOKUP($C201 &amp; $I201 &amp; $K201,FATOR!$A$3:$P$22,COLUMN(I$1),0)</f>
        <v>0.37996651909642021</v>
      </c>
      <c r="S201" s="41">
        <f>VLOOKUP($C201 &amp; $I201 &amp; $K201,FATOR!$A$3:$P$22,COLUMN(J$1),0)</f>
        <v>0.44307907311157868</v>
      </c>
      <c r="T201" s="41">
        <f>VLOOKUP($C201 &amp; $I201 &amp; $K201,FATOR!$A$3:$P$22,COLUMN(K$1),0)</f>
        <v>0.5267118545738162</v>
      </c>
      <c r="U201" s="41">
        <f>VLOOKUP($C201 &amp; $I201 &amp; $K201,FATOR!$A$3:$P$22,COLUMN(L$1),0)</f>
        <v>0.5949203864063437</v>
      </c>
      <c r="V201" s="41">
        <f>VLOOKUP($C201 &amp; $I201 &amp; $K201,FATOR!$A$3:$P$22,COLUMN(M$1),0)</f>
        <v>0.58473634631058879</v>
      </c>
      <c r="W201" s="41">
        <f>VLOOKUP($C201 &amp; $I201 &amp; $K201,FATOR!$A$3:$P$22,COLUMN(N$1),0)</f>
        <v>0.52362924694768764</v>
      </c>
      <c r="X201" s="41">
        <f>VLOOKUP($C201 &amp; $I201 &amp; $K201,FATOR!$A$3:$P$22,COLUMN(O$1),0)</f>
        <v>0.40768468986504969</v>
      </c>
      <c r="Y201" s="41">
        <f>VLOOKUP($C201 &amp; $I201 &amp; $K201,FATOR!$A$3:$P$22,COLUMN(P$1),0)</f>
        <v>0.38086901862969602</v>
      </c>
      <c r="AA201" s="42">
        <f t="shared" si="101"/>
        <v>2.1396542476983815</v>
      </c>
      <c r="AB201" s="42">
        <f t="shared" si="102"/>
        <v>1.7773576569068508</v>
      </c>
      <c r="AC201" s="42">
        <f t="shared" si="103"/>
        <v>1.7936726820182936</v>
      </c>
      <c r="AD201" s="42">
        <f t="shared" si="104"/>
        <v>1.9613221400472864</v>
      </c>
      <c r="AE201" s="42">
        <f t="shared" si="105"/>
        <v>2.3557924183978054</v>
      </c>
      <c r="AF201" s="42">
        <f t="shared" si="106"/>
        <v>2.747090253291788</v>
      </c>
      <c r="AG201" s="42">
        <f t="shared" si="107"/>
        <v>3.2656134983576606</v>
      </c>
      <c r="AH201" s="42">
        <f t="shared" si="108"/>
        <v>3.6885063957193309</v>
      </c>
      <c r="AI201" s="42">
        <f t="shared" si="109"/>
        <v>3.6253653471256508</v>
      </c>
      <c r="AJ201" s="42">
        <f t="shared" si="110"/>
        <v>3.2465013310756636</v>
      </c>
      <c r="AK201" s="42">
        <f t="shared" si="111"/>
        <v>2.5276450771633083</v>
      </c>
      <c r="AL201" s="42">
        <f t="shared" si="112"/>
        <v>2.3613879155041153</v>
      </c>
      <c r="AN201" s="43">
        <f t="shared" si="113"/>
        <v>45066</v>
      </c>
      <c r="AO201" s="47">
        <f t="shared" ca="1" si="97"/>
        <v>2.1396542476983815</v>
      </c>
      <c r="AP201" s="47">
        <f t="shared" ca="1" si="97"/>
        <v>1.7773576569068508</v>
      </c>
      <c r="AQ201" s="47">
        <f t="shared" ca="1" si="97"/>
        <v>1.7936726820182936</v>
      </c>
      <c r="AR201" s="47">
        <f t="shared" ca="1" si="97"/>
        <v>1.9613221400472864</v>
      </c>
      <c r="AS201" s="47">
        <f t="shared" ca="1" si="97"/>
        <v>2.3557924183978054</v>
      </c>
      <c r="AT201" s="47">
        <f t="shared" ca="1" si="97"/>
        <v>2.747090253291788</v>
      </c>
      <c r="AU201" s="47">
        <f t="shared" ca="1" si="97"/>
        <v>3.2656134983576606</v>
      </c>
      <c r="AV201" s="47">
        <f t="shared" ca="1" si="97"/>
        <v>3.6885063957193309</v>
      </c>
      <c r="AW201" s="47">
        <f t="shared" ca="1" si="97"/>
        <v>3.6253653471256508</v>
      </c>
      <c r="AX201" s="47">
        <f t="shared" ca="1" si="97"/>
        <v>3.2465013310756636</v>
      </c>
      <c r="AY201" s="47">
        <f t="shared" ca="1" si="96"/>
        <v>2.5276450771633083</v>
      </c>
      <c r="AZ201" s="47">
        <f t="shared" ca="1" si="96"/>
        <v>2.3613879155041153</v>
      </c>
      <c r="BA201" s="47">
        <f t="shared" ca="1" si="96"/>
        <v>2.1396542476983815</v>
      </c>
      <c r="BB201" s="47">
        <f t="shared" ca="1" si="96"/>
        <v>1.7773576569068508</v>
      </c>
      <c r="BC201" s="47">
        <f t="shared" ca="1" si="96"/>
        <v>1.7936726820182936</v>
      </c>
      <c r="BD201" s="47">
        <f t="shared" ca="1" si="96"/>
        <v>1.9613221400472864</v>
      </c>
      <c r="BE201" s="47">
        <f t="shared" ca="1" si="96"/>
        <v>2.3557924183978054</v>
      </c>
      <c r="BF201" s="47">
        <f t="shared" ca="1" si="96"/>
        <v>2.747090253291788</v>
      </c>
      <c r="BG201" s="47">
        <f t="shared" ca="1" si="96"/>
        <v>3.2656134983576606</v>
      </c>
      <c r="BH201" s="47">
        <f t="shared" ca="1" si="96"/>
        <v>3.6885063957193309</v>
      </c>
      <c r="BI201" s="47">
        <f t="shared" ca="1" si="94"/>
        <v>3.6253653471256508</v>
      </c>
      <c r="BJ201" s="47">
        <f t="shared" ref="BI201:BR226" ca="1" si="114">IF($AN201&lt;=BJ$1,HLOOKUP(MONTH(BJ$1),$AA:$AL,ROW($AO201),0),"")</f>
        <v>3.2465013310756636</v>
      </c>
      <c r="BK201" s="47">
        <f t="shared" ca="1" si="114"/>
        <v>2.5276450771633083</v>
      </c>
      <c r="BL201" s="47">
        <f t="shared" ca="1" si="114"/>
        <v>2.3613879155041153</v>
      </c>
      <c r="BM201" s="47">
        <f t="shared" ca="1" si="114"/>
        <v>2.1396542476983815</v>
      </c>
      <c r="BN201" s="47">
        <f t="shared" ca="1" si="114"/>
        <v>1.7773576569068508</v>
      </c>
      <c r="BO201" s="47">
        <f t="shared" ca="1" si="114"/>
        <v>1.7936726820182936</v>
      </c>
      <c r="BP201" s="47">
        <f t="shared" ca="1" si="114"/>
        <v>1.9613221400472864</v>
      </c>
      <c r="BQ201" s="47">
        <f t="shared" ca="1" si="114"/>
        <v>2.3557924183978054</v>
      </c>
      <c r="BR201" s="47">
        <f t="shared" ca="1" si="114"/>
        <v>2.747090253291788</v>
      </c>
      <c r="BS201" s="47">
        <f t="shared" ca="1" si="99"/>
        <v>3.2656134983576606</v>
      </c>
      <c r="BT201" s="47">
        <f t="shared" ca="1" si="99"/>
        <v>3.6885063957193309</v>
      </c>
      <c r="BU201" s="47">
        <f t="shared" ca="1" si="99"/>
        <v>3.6253653471256508</v>
      </c>
      <c r="BV201" s="47">
        <f t="shared" ca="1" si="99"/>
        <v>3.2465013310756636</v>
      </c>
      <c r="BW201" s="47">
        <f t="shared" ca="1" si="99"/>
        <v>2.5276450771633083</v>
      </c>
      <c r="BX201" s="47">
        <f t="shared" ca="1" si="99"/>
        <v>2.3613879155041153</v>
      </c>
      <c r="BY201" s="47">
        <f t="shared" ca="1" si="99"/>
        <v>2.1396542476983815</v>
      </c>
      <c r="BZ201" s="47">
        <f t="shared" ca="1" si="99"/>
        <v>1.7773576569068508</v>
      </c>
      <c r="CA201" s="47">
        <f t="shared" ca="1" si="99"/>
        <v>1.7936726820182936</v>
      </c>
      <c r="CB201" s="47">
        <f t="shared" ca="1" si="99"/>
        <v>1.9613221400472864</v>
      </c>
      <c r="CC201" s="47">
        <f t="shared" ca="1" si="98"/>
        <v>2.3557924183978054</v>
      </c>
      <c r="CD201" s="47">
        <f t="shared" ca="1" si="98"/>
        <v>2.747090253291788</v>
      </c>
      <c r="CE201" s="47">
        <f t="shared" ca="1" si="98"/>
        <v>3.2656134983576606</v>
      </c>
      <c r="CF201" s="47">
        <f t="shared" ca="1" si="98"/>
        <v>3.6885063957193309</v>
      </c>
      <c r="CG201" s="47">
        <f t="shared" ca="1" si="98"/>
        <v>3.6253653471256508</v>
      </c>
      <c r="CH201" s="47">
        <f t="shared" ca="1" si="98"/>
        <v>3.2465013310756636</v>
      </c>
      <c r="CI201" s="47">
        <f t="shared" ca="1" si="98"/>
        <v>2.5276450771633083</v>
      </c>
      <c r="CJ201" s="47">
        <f t="shared" ca="1" si="98"/>
        <v>2.3613879155041153</v>
      </c>
      <c r="CK201" s="47">
        <f t="shared" ca="1" si="98"/>
        <v>2.1396542476983815</v>
      </c>
      <c r="CL201" s="47">
        <f t="shared" ca="1" si="98"/>
        <v>1.7773576569068508</v>
      </c>
      <c r="CM201" s="47">
        <f t="shared" ca="1" si="100"/>
        <v>1.7936726820182936</v>
      </c>
      <c r="CN201" s="47">
        <f t="shared" ca="1" si="100"/>
        <v>1.9613221400472864</v>
      </c>
      <c r="CO201" s="47">
        <f t="shared" ca="1" si="100"/>
        <v>2.3557924183978054</v>
      </c>
      <c r="CP201" s="47">
        <f t="shared" ca="1" si="100"/>
        <v>2.747090253291788</v>
      </c>
      <c r="CQ201" s="47">
        <f t="shared" ca="1" si="100"/>
        <v>3.2656134983576606</v>
      </c>
      <c r="CR201" s="47">
        <f t="shared" ca="1" si="100"/>
        <v>3.6885063957193309</v>
      </c>
      <c r="CS201" s="47">
        <f t="shared" ca="1" si="100"/>
        <v>3.6253653471256508</v>
      </c>
      <c r="CT201" s="47">
        <f t="shared" ca="1" si="100"/>
        <v>3.2465013310756636</v>
      </c>
      <c r="CU201" s="47">
        <f t="shared" ca="1" si="100"/>
        <v>2.5276450771633083</v>
      </c>
      <c r="CV201" s="47">
        <f t="shared" ca="1" si="100"/>
        <v>2.3613879155041153</v>
      </c>
      <c r="CW201" s="47">
        <f t="shared" ca="1" si="95"/>
        <v>2.1396542476983815</v>
      </c>
      <c r="CX201" s="47">
        <f t="shared" ca="1" si="95"/>
        <v>1.7773576569068508</v>
      </c>
      <c r="CY201" s="47">
        <f t="shared" ca="1" si="95"/>
        <v>1.7936726820182936</v>
      </c>
      <c r="CZ201" s="47">
        <f t="shared" ca="1" si="95"/>
        <v>1.9613221400472864</v>
      </c>
      <c r="DA201" s="47">
        <f t="shared" ca="1" si="95"/>
        <v>2.3557924183978054</v>
      </c>
      <c r="DB201" s="47">
        <f t="shared" ca="1" si="95"/>
        <v>2.747090253291788</v>
      </c>
      <c r="DC201" s="47">
        <f t="shared" ca="1" si="95"/>
        <v>3.2656134983576606</v>
      </c>
      <c r="DD201" s="47">
        <f t="shared" ca="1" si="95"/>
        <v>3.6885063957193309</v>
      </c>
    </row>
    <row r="202" spans="1:108" x14ac:dyDescent="0.25">
      <c r="A202" s="40" t="s">
        <v>138</v>
      </c>
      <c r="B202" s="40">
        <v>2320</v>
      </c>
      <c r="C202" s="40" t="s">
        <v>38</v>
      </c>
      <c r="D202" s="40" t="s">
        <v>503</v>
      </c>
      <c r="E202" s="40" t="s">
        <v>181</v>
      </c>
      <c r="F202" s="40">
        <v>6.2</v>
      </c>
      <c r="G202" s="43">
        <v>45099</v>
      </c>
      <c r="I202" s="40" t="s">
        <v>79</v>
      </c>
      <c r="J202" s="40">
        <v>2</v>
      </c>
      <c r="K202" s="40" t="s">
        <v>33</v>
      </c>
      <c r="L202" s="40" t="s">
        <v>158</v>
      </c>
      <c r="M202" s="41"/>
      <c r="N202" s="41">
        <f>VLOOKUP($C202 &amp; $I202 &amp; $K202,FATOR!$A$3:$P$22,COLUMN(E$1),0)</f>
        <v>0.34510552382231963</v>
      </c>
      <c r="O202" s="41">
        <f>VLOOKUP($C202 &amp; $I202 &amp; $K202,FATOR!$A$3:$P$22,COLUMN(F$1),0)</f>
        <v>0.2866705898236856</v>
      </c>
      <c r="P202" s="41">
        <f>VLOOKUP($C202 &amp; $I202 &amp; $K202,FATOR!$A$3:$P$22,COLUMN(G$1),0)</f>
        <v>0.28930204548682154</v>
      </c>
      <c r="Q202" s="41">
        <f>VLOOKUP($C202 &amp; $I202 &amp; $K202,FATOR!$A$3:$P$22,COLUMN(H$1),0)</f>
        <v>0.31634228065278813</v>
      </c>
      <c r="R202" s="41">
        <f>VLOOKUP($C202 &amp; $I202 &amp; $K202,FATOR!$A$3:$P$22,COLUMN(I$1),0)</f>
        <v>0.37996651909642021</v>
      </c>
      <c r="S202" s="41">
        <f>VLOOKUP($C202 &amp; $I202 &amp; $K202,FATOR!$A$3:$P$22,COLUMN(J$1),0)</f>
        <v>0.44307907311157868</v>
      </c>
      <c r="T202" s="41">
        <f>VLOOKUP($C202 &amp; $I202 &amp; $K202,FATOR!$A$3:$P$22,COLUMN(K$1),0)</f>
        <v>0.5267118545738162</v>
      </c>
      <c r="U202" s="41">
        <f>VLOOKUP($C202 &amp; $I202 &amp; $K202,FATOR!$A$3:$P$22,COLUMN(L$1),0)</f>
        <v>0.5949203864063437</v>
      </c>
      <c r="V202" s="41">
        <f>VLOOKUP($C202 &amp; $I202 &amp; $K202,FATOR!$A$3:$P$22,COLUMN(M$1),0)</f>
        <v>0.58473634631058879</v>
      </c>
      <c r="W202" s="41">
        <f>VLOOKUP($C202 &amp; $I202 &amp; $K202,FATOR!$A$3:$P$22,COLUMN(N$1),0)</f>
        <v>0.52362924694768764</v>
      </c>
      <c r="X202" s="41">
        <f>VLOOKUP($C202 &amp; $I202 &amp; $K202,FATOR!$A$3:$P$22,COLUMN(O$1),0)</f>
        <v>0.40768468986504969</v>
      </c>
      <c r="Y202" s="41">
        <f>VLOOKUP($C202 &amp; $I202 &amp; $K202,FATOR!$A$3:$P$22,COLUMN(P$1),0)</f>
        <v>0.38086901862969602</v>
      </c>
      <c r="AA202" s="42">
        <f t="shared" si="101"/>
        <v>2.1396542476983815</v>
      </c>
      <c r="AB202" s="42">
        <f t="shared" si="102"/>
        <v>1.7773576569068508</v>
      </c>
      <c r="AC202" s="42">
        <f t="shared" si="103"/>
        <v>1.7936726820182936</v>
      </c>
      <c r="AD202" s="42">
        <f t="shared" si="104"/>
        <v>1.9613221400472864</v>
      </c>
      <c r="AE202" s="42">
        <f t="shared" si="105"/>
        <v>2.3557924183978054</v>
      </c>
      <c r="AF202" s="42">
        <f t="shared" si="106"/>
        <v>2.747090253291788</v>
      </c>
      <c r="AG202" s="42">
        <f t="shared" si="107"/>
        <v>3.2656134983576606</v>
      </c>
      <c r="AH202" s="42">
        <f t="shared" si="108"/>
        <v>3.6885063957193309</v>
      </c>
      <c r="AI202" s="42">
        <f t="shared" si="109"/>
        <v>3.6253653471256508</v>
      </c>
      <c r="AJ202" s="42">
        <f t="shared" si="110"/>
        <v>3.2465013310756636</v>
      </c>
      <c r="AK202" s="42">
        <f t="shared" si="111"/>
        <v>2.5276450771633083</v>
      </c>
      <c r="AL202" s="42">
        <f t="shared" si="112"/>
        <v>2.3613879155041153</v>
      </c>
      <c r="AN202" s="43">
        <f t="shared" si="113"/>
        <v>45130</v>
      </c>
      <c r="AO202" s="47">
        <f t="shared" ca="1" si="97"/>
        <v>2.1396542476983815</v>
      </c>
      <c r="AP202" s="47">
        <f t="shared" ca="1" si="97"/>
        <v>1.7773576569068508</v>
      </c>
      <c r="AQ202" s="47">
        <f t="shared" ca="1" si="97"/>
        <v>1.7936726820182936</v>
      </c>
      <c r="AR202" s="47">
        <f t="shared" ca="1" si="97"/>
        <v>1.9613221400472864</v>
      </c>
      <c r="AS202" s="47">
        <f t="shared" ca="1" si="97"/>
        <v>2.3557924183978054</v>
      </c>
      <c r="AT202" s="47">
        <f t="shared" ca="1" si="97"/>
        <v>2.747090253291788</v>
      </c>
      <c r="AU202" s="47">
        <f t="shared" ca="1" si="97"/>
        <v>3.2656134983576606</v>
      </c>
      <c r="AV202" s="47">
        <f t="shared" ca="1" si="97"/>
        <v>3.6885063957193309</v>
      </c>
      <c r="AW202" s="47">
        <f t="shared" ca="1" si="97"/>
        <v>3.6253653471256508</v>
      </c>
      <c r="AX202" s="47">
        <f t="shared" ca="1" si="97"/>
        <v>3.2465013310756636</v>
      </c>
      <c r="AY202" s="47">
        <f t="shared" ca="1" si="96"/>
        <v>2.5276450771633083</v>
      </c>
      <c r="AZ202" s="47">
        <f t="shared" ca="1" si="96"/>
        <v>2.3613879155041153</v>
      </c>
      <c r="BA202" s="47">
        <f t="shared" ca="1" si="96"/>
        <v>2.1396542476983815</v>
      </c>
      <c r="BB202" s="47">
        <f t="shared" ca="1" si="96"/>
        <v>1.7773576569068508</v>
      </c>
      <c r="BC202" s="47">
        <f t="shared" ca="1" si="96"/>
        <v>1.7936726820182936</v>
      </c>
      <c r="BD202" s="47">
        <f t="shared" ca="1" si="96"/>
        <v>1.9613221400472864</v>
      </c>
      <c r="BE202" s="47">
        <f t="shared" ca="1" si="96"/>
        <v>2.3557924183978054</v>
      </c>
      <c r="BF202" s="47">
        <f t="shared" ca="1" si="96"/>
        <v>2.747090253291788</v>
      </c>
      <c r="BG202" s="47">
        <f t="shared" ca="1" si="96"/>
        <v>3.2656134983576606</v>
      </c>
      <c r="BH202" s="47">
        <f t="shared" ca="1" si="96"/>
        <v>3.6885063957193309</v>
      </c>
      <c r="BI202" s="47">
        <f t="shared" ca="1" si="114"/>
        <v>3.6253653471256508</v>
      </c>
      <c r="BJ202" s="47">
        <f t="shared" ca="1" si="114"/>
        <v>3.2465013310756636</v>
      </c>
      <c r="BK202" s="47">
        <f t="shared" ca="1" si="114"/>
        <v>2.5276450771633083</v>
      </c>
      <c r="BL202" s="47">
        <f t="shared" ca="1" si="114"/>
        <v>2.3613879155041153</v>
      </c>
      <c r="BM202" s="47">
        <f t="shared" ca="1" si="114"/>
        <v>2.1396542476983815</v>
      </c>
      <c r="BN202" s="47">
        <f t="shared" ca="1" si="114"/>
        <v>1.7773576569068508</v>
      </c>
      <c r="BO202" s="47">
        <f t="shared" ca="1" si="114"/>
        <v>1.7936726820182936</v>
      </c>
      <c r="BP202" s="47">
        <f t="shared" ca="1" si="114"/>
        <v>1.9613221400472864</v>
      </c>
      <c r="BQ202" s="47">
        <f t="shared" ca="1" si="114"/>
        <v>2.3557924183978054</v>
      </c>
      <c r="BR202" s="47">
        <f t="shared" ca="1" si="114"/>
        <v>2.747090253291788</v>
      </c>
      <c r="BS202" s="47">
        <f t="shared" ca="1" si="99"/>
        <v>3.2656134983576606</v>
      </c>
      <c r="BT202" s="47">
        <f t="shared" ca="1" si="99"/>
        <v>3.6885063957193309</v>
      </c>
      <c r="BU202" s="47">
        <f t="shared" ca="1" si="99"/>
        <v>3.6253653471256508</v>
      </c>
      <c r="BV202" s="47">
        <f t="shared" ca="1" si="99"/>
        <v>3.2465013310756636</v>
      </c>
      <c r="BW202" s="47">
        <f t="shared" ca="1" si="99"/>
        <v>2.5276450771633083</v>
      </c>
      <c r="BX202" s="47">
        <f t="shared" ca="1" si="99"/>
        <v>2.3613879155041153</v>
      </c>
      <c r="BY202" s="47">
        <f t="shared" ca="1" si="99"/>
        <v>2.1396542476983815</v>
      </c>
      <c r="BZ202" s="47">
        <f t="shared" ca="1" si="99"/>
        <v>1.7773576569068508</v>
      </c>
      <c r="CA202" s="47">
        <f t="shared" ca="1" si="99"/>
        <v>1.7936726820182936</v>
      </c>
      <c r="CB202" s="47">
        <f t="shared" ca="1" si="99"/>
        <v>1.9613221400472864</v>
      </c>
      <c r="CC202" s="47">
        <f t="shared" ca="1" si="98"/>
        <v>2.3557924183978054</v>
      </c>
      <c r="CD202" s="47">
        <f t="shared" ca="1" si="98"/>
        <v>2.747090253291788</v>
      </c>
      <c r="CE202" s="47">
        <f t="shared" ca="1" si="98"/>
        <v>3.2656134983576606</v>
      </c>
      <c r="CF202" s="47">
        <f t="shared" ca="1" si="98"/>
        <v>3.6885063957193309</v>
      </c>
      <c r="CG202" s="47">
        <f t="shared" ca="1" si="98"/>
        <v>3.6253653471256508</v>
      </c>
      <c r="CH202" s="47">
        <f t="shared" ca="1" si="98"/>
        <v>3.2465013310756636</v>
      </c>
      <c r="CI202" s="47">
        <f t="shared" ca="1" si="98"/>
        <v>2.5276450771633083</v>
      </c>
      <c r="CJ202" s="47">
        <f t="shared" ca="1" si="98"/>
        <v>2.3613879155041153</v>
      </c>
      <c r="CK202" s="47">
        <f t="shared" ca="1" si="98"/>
        <v>2.1396542476983815</v>
      </c>
      <c r="CL202" s="47">
        <f t="shared" ca="1" si="98"/>
        <v>1.7773576569068508</v>
      </c>
      <c r="CM202" s="47">
        <f t="shared" ca="1" si="100"/>
        <v>1.7936726820182936</v>
      </c>
      <c r="CN202" s="47">
        <f t="shared" ca="1" si="100"/>
        <v>1.9613221400472864</v>
      </c>
      <c r="CO202" s="47">
        <f t="shared" ca="1" si="100"/>
        <v>2.3557924183978054</v>
      </c>
      <c r="CP202" s="47">
        <f t="shared" ca="1" si="100"/>
        <v>2.747090253291788</v>
      </c>
      <c r="CQ202" s="47">
        <f t="shared" ca="1" si="100"/>
        <v>3.2656134983576606</v>
      </c>
      <c r="CR202" s="47">
        <f t="shared" ca="1" si="100"/>
        <v>3.6885063957193309</v>
      </c>
      <c r="CS202" s="47">
        <f t="shared" ca="1" si="100"/>
        <v>3.6253653471256508</v>
      </c>
      <c r="CT202" s="47">
        <f t="shared" ca="1" si="100"/>
        <v>3.2465013310756636</v>
      </c>
      <c r="CU202" s="47">
        <f t="shared" ca="1" si="100"/>
        <v>2.5276450771633083</v>
      </c>
      <c r="CV202" s="47">
        <f t="shared" ca="1" si="100"/>
        <v>2.3613879155041153</v>
      </c>
      <c r="CW202" s="47">
        <f t="shared" ca="1" si="95"/>
        <v>2.1396542476983815</v>
      </c>
      <c r="CX202" s="47">
        <f t="shared" ca="1" si="95"/>
        <v>1.7773576569068508</v>
      </c>
      <c r="CY202" s="47">
        <f t="shared" ca="1" si="95"/>
        <v>1.7936726820182936</v>
      </c>
      <c r="CZ202" s="47">
        <f t="shared" ca="1" si="95"/>
        <v>1.9613221400472864</v>
      </c>
      <c r="DA202" s="47">
        <f t="shared" ca="1" si="95"/>
        <v>2.3557924183978054</v>
      </c>
      <c r="DB202" s="47">
        <f t="shared" ca="1" si="95"/>
        <v>2.747090253291788</v>
      </c>
      <c r="DC202" s="47">
        <f t="shared" ca="1" si="95"/>
        <v>3.2656134983576606</v>
      </c>
      <c r="DD202" s="47">
        <f t="shared" ca="1" si="95"/>
        <v>3.6885063957193309</v>
      </c>
    </row>
    <row r="203" spans="1:108" x14ac:dyDescent="0.25">
      <c r="A203" s="40" t="s">
        <v>138</v>
      </c>
      <c r="B203" s="40">
        <v>2420</v>
      </c>
      <c r="C203" s="40" t="s">
        <v>38</v>
      </c>
      <c r="D203" s="40" t="s">
        <v>504</v>
      </c>
      <c r="E203" s="40" t="s">
        <v>130</v>
      </c>
      <c r="F203" s="40">
        <v>6.2</v>
      </c>
      <c r="G203" s="43">
        <v>45383</v>
      </c>
      <c r="I203" s="40" t="s">
        <v>79</v>
      </c>
      <c r="J203" s="40">
        <v>1</v>
      </c>
      <c r="K203" s="40" t="s">
        <v>33</v>
      </c>
      <c r="L203" s="40" t="s">
        <v>158</v>
      </c>
      <c r="M203" s="41"/>
      <c r="N203" s="41">
        <f>VLOOKUP($C203 &amp; $I203 &amp; $K203,FATOR!$A$3:$P$22,COLUMN(E$1),0)</f>
        <v>0.34510552382231963</v>
      </c>
      <c r="O203" s="41">
        <f>VLOOKUP($C203 &amp; $I203 &amp; $K203,FATOR!$A$3:$P$22,COLUMN(F$1),0)</f>
        <v>0.2866705898236856</v>
      </c>
      <c r="P203" s="41">
        <f>VLOOKUP($C203 &amp; $I203 &amp; $K203,FATOR!$A$3:$P$22,COLUMN(G$1),0)</f>
        <v>0.28930204548682154</v>
      </c>
      <c r="Q203" s="41">
        <f>VLOOKUP($C203 &amp; $I203 &amp; $K203,FATOR!$A$3:$P$22,COLUMN(H$1),0)</f>
        <v>0.31634228065278813</v>
      </c>
      <c r="R203" s="41">
        <f>VLOOKUP($C203 &amp; $I203 &amp; $K203,FATOR!$A$3:$P$22,COLUMN(I$1),0)</f>
        <v>0.37996651909642021</v>
      </c>
      <c r="S203" s="41">
        <f>VLOOKUP($C203 &amp; $I203 &amp; $K203,FATOR!$A$3:$P$22,COLUMN(J$1),0)</f>
        <v>0.44307907311157868</v>
      </c>
      <c r="T203" s="41">
        <f>VLOOKUP($C203 &amp; $I203 &amp; $K203,FATOR!$A$3:$P$22,COLUMN(K$1),0)</f>
        <v>0.5267118545738162</v>
      </c>
      <c r="U203" s="41">
        <f>VLOOKUP($C203 &amp; $I203 &amp; $K203,FATOR!$A$3:$P$22,COLUMN(L$1),0)</f>
        <v>0.5949203864063437</v>
      </c>
      <c r="V203" s="41">
        <f>VLOOKUP($C203 &amp; $I203 &amp; $K203,FATOR!$A$3:$P$22,COLUMN(M$1),0)</f>
        <v>0.58473634631058879</v>
      </c>
      <c r="W203" s="41">
        <f>VLOOKUP($C203 &amp; $I203 &amp; $K203,FATOR!$A$3:$P$22,COLUMN(N$1),0)</f>
        <v>0.52362924694768764</v>
      </c>
      <c r="X203" s="41">
        <f>VLOOKUP($C203 &amp; $I203 &amp; $K203,FATOR!$A$3:$P$22,COLUMN(O$1),0)</f>
        <v>0.40768468986504969</v>
      </c>
      <c r="Y203" s="41">
        <f>VLOOKUP($C203 &amp; $I203 &amp; $K203,FATOR!$A$3:$P$22,COLUMN(P$1),0)</f>
        <v>0.38086901862969602</v>
      </c>
      <c r="AA203" s="42">
        <f t="shared" si="101"/>
        <v>2.1396542476983815</v>
      </c>
      <c r="AB203" s="42">
        <f t="shared" si="102"/>
        <v>1.7773576569068508</v>
      </c>
      <c r="AC203" s="42">
        <f t="shared" si="103"/>
        <v>1.7936726820182936</v>
      </c>
      <c r="AD203" s="42">
        <f t="shared" si="104"/>
        <v>1.9613221400472864</v>
      </c>
      <c r="AE203" s="42">
        <f t="shared" si="105"/>
        <v>2.3557924183978054</v>
      </c>
      <c r="AF203" s="42">
        <f t="shared" si="106"/>
        <v>2.747090253291788</v>
      </c>
      <c r="AG203" s="42">
        <f t="shared" si="107"/>
        <v>3.2656134983576606</v>
      </c>
      <c r="AH203" s="42">
        <f t="shared" si="108"/>
        <v>3.6885063957193309</v>
      </c>
      <c r="AI203" s="42">
        <f t="shared" si="109"/>
        <v>3.6253653471256508</v>
      </c>
      <c r="AJ203" s="42">
        <f t="shared" si="110"/>
        <v>3.2465013310756636</v>
      </c>
      <c r="AK203" s="42">
        <f t="shared" si="111"/>
        <v>2.5276450771633083</v>
      </c>
      <c r="AL203" s="42">
        <f t="shared" si="112"/>
        <v>2.3613879155041153</v>
      </c>
      <c r="AN203" s="43">
        <f t="shared" si="113"/>
        <v>45383</v>
      </c>
      <c r="AO203" s="47" t="str">
        <f t="shared" ca="1" si="97"/>
        <v/>
      </c>
      <c r="AP203" s="47" t="str">
        <f t="shared" ca="1" si="97"/>
        <v/>
      </c>
      <c r="AQ203" s="47" t="str">
        <f t="shared" ca="1" si="97"/>
        <v/>
      </c>
      <c r="AR203" s="47">
        <f t="shared" ca="1" si="97"/>
        <v>1.9613221400472864</v>
      </c>
      <c r="AS203" s="47">
        <f t="shared" ca="1" si="97"/>
        <v>2.3557924183978054</v>
      </c>
      <c r="AT203" s="47">
        <f t="shared" ca="1" si="97"/>
        <v>2.747090253291788</v>
      </c>
      <c r="AU203" s="47">
        <f t="shared" ca="1" si="97"/>
        <v>3.2656134983576606</v>
      </c>
      <c r="AV203" s="47">
        <f t="shared" ca="1" si="97"/>
        <v>3.6885063957193309</v>
      </c>
      <c r="AW203" s="47">
        <f t="shared" ca="1" si="97"/>
        <v>3.6253653471256508</v>
      </c>
      <c r="AX203" s="47">
        <f t="shared" ca="1" si="97"/>
        <v>3.2465013310756636</v>
      </c>
      <c r="AY203" s="47">
        <f t="shared" ca="1" si="96"/>
        <v>2.5276450771633083</v>
      </c>
      <c r="AZ203" s="47">
        <f t="shared" ca="1" si="96"/>
        <v>2.3613879155041153</v>
      </c>
      <c r="BA203" s="47">
        <f t="shared" ca="1" si="96"/>
        <v>2.1396542476983815</v>
      </c>
      <c r="BB203" s="47">
        <f t="shared" ca="1" si="96"/>
        <v>1.7773576569068508</v>
      </c>
      <c r="BC203" s="47">
        <f t="shared" ca="1" si="96"/>
        <v>1.7936726820182936</v>
      </c>
      <c r="BD203" s="47">
        <f t="shared" ca="1" si="96"/>
        <v>1.9613221400472864</v>
      </c>
      <c r="BE203" s="47">
        <f t="shared" ca="1" si="96"/>
        <v>2.3557924183978054</v>
      </c>
      <c r="BF203" s="47">
        <f t="shared" ca="1" si="96"/>
        <v>2.747090253291788</v>
      </c>
      <c r="BG203" s="47">
        <f t="shared" ca="1" si="96"/>
        <v>3.2656134983576606</v>
      </c>
      <c r="BH203" s="47">
        <f t="shared" ca="1" si="96"/>
        <v>3.6885063957193309</v>
      </c>
      <c r="BI203" s="47">
        <f t="shared" ca="1" si="114"/>
        <v>3.6253653471256508</v>
      </c>
      <c r="BJ203" s="47">
        <f t="shared" ca="1" si="114"/>
        <v>3.2465013310756636</v>
      </c>
      <c r="BK203" s="47">
        <f t="shared" ca="1" si="114"/>
        <v>2.5276450771633083</v>
      </c>
      <c r="BL203" s="47">
        <f t="shared" ca="1" si="114"/>
        <v>2.3613879155041153</v>
      </c>
      <c r="BM203" s="47">
        <f t="shared" ca="1" si="114"/>
        <v>2.1396542476983815</v>
      </c>
      <c r="BN203" s="47">
        <f t="shared" ca="1" si="114"/>
        <v>1.7773576569068508</v>
      </c>
      <c r="BO203" s="47">
        <f t="shared" ca="1" si="114"/>
        <v>1.7936726820182936</v>
      </c>
      <c r="BP203" s="47">
        <f t="shared" ca="1" si="114"/>
        <v>1.9613221400472864</v>
      </c>
      <c r="BQ203" s="47">
        <f t="shared" ca="1" si="114"/>
        <v>2.3557924183978054</v>
      </c>
      <c r="BR203" s="47">
        <f t="shared" ca="1" si="114"/>
        <v>2.747090253291788</v>
      </c>
      <c r="BS203" s="47">
        <f t="shared" ca="1" si="99"/>
        <v>3.2656134983576606</v>
      </c>
      <c r="BT203" s="47">
        <f t="shared" ca="1" si="99"/>
        <v>3.6885063957193309</v>
      </c>
      <c r="BU203" s="47">
        <f t="shared" ca="1" si="99"/>
        <v>3.6253653471256508</v>
      </c>
      <c r="BV203" s="47">
        <f t="shared" ca="1" si="99"/>
        <v>3.2465013310756636</v>
      </c>
      <c r="BW203" s="47">
        <f t="shared" ca="1" si="99"/>
        <v>2.5276450771633083</v>
      </c>
      <c r="BX203" s="47">
        <f t="shared" ca="1" si="99"/>
        <v>2.3613879155041153</v>
      </c>
      <c r="BY203" s="47">
        <f t="shared" ca="1" si="99"/>
        <v>2.1396542476983815</v>
      </c>
      <c r="BZ203" s="47">
        <f t="shared" ca="1" si="99"/>
        <v>1.7773576569068508</v>
      </c>
      <c r="CA203" s="47">
        <f t="shared" ca="1" si="99"/>
        <v>1.7936726820182936</v>
      </c>
      <c r="CB203" s="47">
        <f t="shared" ca="1" si="99"/>
        <v>1.9613221400472864</v>
      </c>
      <c r="CC203" s="47">
        <f t="shared" ca="1" si="98"/>
        <v>2.3557924183978054</v>
      </c>
      <c r="CD203" s="47">
        <f t="shared" ca="1" si="98"/>
        <v>2.747090253291788</v>
      </c>
      <c r="CE203" s="47">
        <f t="shared" ca="1" si="98"/>
        <v>3.2656134983576606</v>
      </c>
      <c r="CF203" s="47">
        <f t="shared" ca="1" si="98"/>
        <v>3.6885063957193309</v>
      </c>
      <c r="CG203" s="47">
        <f t="shared" ca="1" si="98"/>
        <v>3.6253653471256508</v>
      </c>
      <c r="CH203" s="47">
        <f t="shared" ca="1" si="98"/>
        <v>3.2465013310756636</v>
      </c>
      <c r="CI203" s="47">
        <f t="shared" ca="1" si="98"/>
        <v>2.5276450771633083</v>
      </c>
      <c r="CJ203" s="47">
        <f t="shared" ca="1" si="98"/>
        <v>2.3613879155041153</v>
      </c>
      <c r="CK203" s="47">
        <f t="shared" ca="1" si="98"/>
        <v>2.1396542476983815</v>
      </c>
      <c r="CL203" s="47">
        <f t="shared" ca="1" si="98"/>
        <v>1.7773576569068508</v>
      </c>
      <c r="CM203" s="47">
        <f t="shared" ca="1" si="100"/>
        <v>1.7936726820182936</v>
      </c>
      <c r="CN203" s="47">
        <f t="shared" ca="1" si="100"/>
        <v>1.9613221400472864</v>
      </c>
      <c r="CO203" s="47">
        <f t="shared" ca="1" si="100"/>
        <v>2.3557924183978054</v>
      </c>
      <c r="CP203" s="47">
        <f t="shared" ca="1" si="100"/>
        <v>2.747090253291788</v>
      </c>
      <c r="CQ203" s="47">
        <f t="shared" ca="1" si="100"/>
        <v>3.2656134983576606</v>
      </c>
      <c r="CR203" s="47">
        <f t="shared" ca="1" si="100"/>
        <v>3.6885063957193309</v>
      </c>
      <c r="CS203" s="47">
        <f t="shared" ca="1" si="100"/>
        <v>3.6253653471256508</v>
      </c>
      <c r="CT203" s="47">
        <f t="shared" ca="1" si="100"/>
        <v>3.2465013310756636</v>
      </c>
      <c r="CU203" s="47">
        <f t="shared" ca="1" si="100"/>
        <v>2.5276450771633083</v>
      </c>
      <c r="CV203" s="47">
        <f t="shared" ca="1" si="100"/>
        <v>2.3613879155041153</v>
      </c>
      <c r="CW203" s="47">
        <f t="shared" ca="1" si="95"/>
        <v>2.1396542476983815</v>
      </c>
      <c r="CX203" s="47">
        <f t="shared" ca="1" si="95"/>
        <v>1.7773576569068508</v>
      </c>
      <c r="CY203" s="47">
        <f t="shared" ca="1" si="95"/>
        <v>1.7936726820182936</v>
      </c>
      <c r="CZ203" s="47">
        <f t="shared" ca="1" si="95"/>
        <v>1.9613221400472864</v>
      </c>
      <c r="DA203" s="47">
        <f t="shared" ca="1" si="95"/>
        <v>2.3557924183978054</v>
      </c>
      <c r="DB203" s="47">
        <f t="shared" ca="1" si="95"/>
        <v>2.747090253291788</v>
      </c>
      <c r="DC203" s="47">
        <f t="shared" ca="1" si="95"/>
        <v>3.2656134983576606</v>
      </c>
      <c r="DD203" s="47">
        <f t="shared" ca="1" si="95"/>
        <v>3.6885063957193309</v>
      </c>
    </row>
    <row r="204" spans="1:108" x14ac:dyDescent="0.25">
      <c r="A204" s="40" t="s">
        <v>138</v>
      </c>
      <c r="B204" s="40">
        <v>2420</v>
      </c>
      <c r="C204" s="40" t="s">
        <v>38</v>
      </c>
      <c r="D204" s="40" t="s">
        <v>504</v>
      </c>
      <c r="E204" s="40" t="s">
        <v>160</v>
      </c>
      <c r="F204" s="40">
        <v>6.2</v>
      </c>
      <c r="G204" s="43">
        <v>45383</v>
      </c>
      <c r="I204" s="40" t="s">
        <v>79</v>
      </c>
      <c r="J204" s="40">
        <v>1</v>
      </c>
      <c r="K204" s="40" t="s">
        <v>33</v>
      </c>
      <c r="L204" s="40" t="s">
        <v>158</v>
      </c>
      <c r="M204" s="41"/>
      <c r="N204" s="41">
        <f>VLOOKUP($C204 &amp; $I204 &amp; $K204,FATOR!$A$3:$P$22,COLUMN(E$1),0)</f>
        <v>0.34510552382231963</v>
      </c>
      <c r="O204" s="41">
        <f>VLOOKUP($C204 &amp; $I204 &amp; $K204,FATOR!$A$3:$P$22,COLUMN(F$1),0)</f>
        <v>0.2866705898236856</v>
      </c>
      <c r="P204" s="41">
        <f>VLOOKUP($C204 &amp; $I204 &amp; $K204,FATOR!$A$3:$P$22,COLUMN(G$1),0)</f>
        <v>0.28930204548682154</v>
      </c>
      <c r="Q204" s="41">
        <f>VLOOKUP($C204 &amp; $I204 &amp; $K204,FATOR!$A$3:$P$22,COLUMN(H$1),0)</f>
        <v>0.31634228065278813</v>
      </c>
      <c r="R204" s="41">
        <f>VLOOKUP($C204 &amp; $I204 &amp; $K204,FATOR!$A$3:$P$22,COLUMN(I$1),0)</f>
        <v>0.37996651909642021</v>
      </c>
      <c r="S204" s="41">
        <f>VLOOKUP($C204 &amp; $I204 &amp; $K204,FATOR!$A$3:$P$22,COLUMN(J$1),0)</f>
        <v>0.44307907311157868</v>
      </c>
      <c r="T204" s="41">
        <f>VLOOKUP($C204 &amp; $I204 &amp; $K204,FATOR!$A$3:$P$22,COLUMN(K$1),0)</f>
        <v>0.5267118545738162</v>
      </c>
      <c r="U204" s="41">
        <f>VLOOKUP($C204 &amp; $I204 &amp; $K204,FATOR!$A$3:$P$22,COLUMN(L$1),0)</f>
        <v>0.5949203864063437</v>
      </c>
      <c r="V204" s="41">
        <f>VLOOKUP($C204 &amp; $I204 &amp; $K204,FATOR!$A$3:$P$22,COLUMN(M$1),0)</f>
        <v>0.58473634631058879</v>
      </c>
      <c r="W204" s="41">
        <f>VLOOKUP($C204 &amp; $I204 &amp; $K204,FATOR!$A$3:$P$22,COLUMN(N$1),0)</f>
        <v>0.52362924694768764</v>
      </c>
      <c r="X204" s="41">
        <f>VLOOKUP($C204 &amp; $I204 &amp; $K204,FATOR!$A$3:$P$22,COLUMN(O$1),0)</f>
        <v>0.40768468986504969</v>
      </c>
      <c r="Y204" s="41">
        <f>VLOOKUP($C204 &amp; $I204 &amp; $K204,FATOR!$A$3:$P$22,COLUMN(P$1),0)</f>
        <v>0.38086901862969602</v>
      </c>
      <c r="AA204" s="42">
        <f t="shared" si="101"/>
        <v>2.1396542476983815</v>
      </c>
      <c r="AB204" s="42">
        <f t="shared" si="102"/>
        <v>1.7773576569068508</v>
      </c>
      <c r="AC204" s="42">
        <f t="shared" si="103"/>
        <v>1.7936726820182936</v>
      </c>
      <c r="AD204" s="42">
        <f t="shared" si="104"/>
        <v>1.9613221400472864</v>
      </c>
      <c r="AE204" s="42">
        <f t="shared" si="105"/>
        <v>2.3557924183978054</v>
      </c>
      <c r="AF204" s="42">
        <f t="shared" si="106"/>
        <v>2.747090253291788</v>
      </c>
      <c r="AG204" s="42">
        <f t="shared" si="107"/>
        <v>3.2656134983576606</v>
      </c>
      <c r="AH204" s="42">
        <f t="shared" si="108"/>
        <v>3.6885063957193309</v>
      </c>
      <c r="AI204" s="42">
        <f t="shared" si="109"/>
        <v>3.6253653471256508</v>
      </c>
      <c r="AJ204" s="42">
        <f t="shared" si="110"/>
        <v>3.2465013310756636</v>
      </c>
      <c r="AK204" s="42">
        <f t="shared" si="111"/>
        <v>2.5276450771633083</v>
      </c>
      <c r="AL204" s="42">
        <f t="shared" si="112"/>
        <v>2.3613879155041153</v>
      </c>
      <c r="AN204" s="43">
        <f t="shared" si="113"/>
        <v>45383</v>
      </c>
      <c r="AO204" s="47" t="str">
        <f t="shared" ca="1" si="97"/>
        <v/>
      </c>
      <c r="AP204" s="47" t="str">
        <f t="shared" ca="1" si="97"/>
        <v/>
      </c>
      <c r="AQ204" s="47" t="str">
        <f t="shared" ca="1" si="97"/>
        <v/>
      </c>
      <c r="AR204" s="47">
        <f t="shared" ca="1" si="97"/>
        <v>1.9613221400472864</v>
      </c>
      <c r="AS204" s="47">
        <f t="shared" ca="1" si="97"/>
        <v>2.3557924183978054</v>
      </c>
      <c r="AT204" s="47">
        <f t="shared" ca="1" si="97"/>
        <v>2.747090253291788</v>
      </c>
      <c r="AU204" s="47">
        <f t="shared" ca="1" si="97"/>
        <v>3.2656134983576606</v>
      </c>
      <c r="AV204" s="47">
        <f t="shared" ca="1" si="97"/>
        <v>3.6885063957193309</v>
      </c>
      <c r="AW204" s="47">
        <f t="shared" ca="1" si="97"/>
        <v>3.6253653471256508</v>
      </c>
      <c r="AX204" s="47">
        <f t="shared" ca="1" si="97"/>
        <v>3.2465013310756636</v>
      </c>
      <c r="AY204" s="47">
        <f t="shared" ca="1" si="96"/>
        <v>2.5276450771633083</v>
      </c>
      <c r="AZ204" s="47">
        <f t="shared" ca="1" si="96"/>
        <v>2.3613879155041153</v>
      </c>
      <c r="BA204" s="47">
        <f t="shared" ca="1" si="96"/>
        <v>2.1396542476983815</v>
      </c>
      <c r="BB204" s="47">
        <f t="shared" ca="1" si="96"/>
        <v>1.7773576569068508</v>
      </c>
      <c r="BC204" s="47">
        <f t="shared" ca="1" si="96"/>
        <v>1.7936726820182936</v>
      </c>
      <c r="BD204" s="47">
        <f t="shared" ca="1" si="96"/>
        <v>1.9613221400472864</v>
      </c>
      <c r="BE204" s="47">
        <f t="shared" ca="1" si="96"/>
        <v>2.3557924183978054</v>
      </c>
      <c r="BF204" s="47">
        <f t="shared" ca="1" si="96"/>
        <v>2.747090253291788</v>
      </c>
      <c r="BG204" s="47">
        <f t="shared" ca="1" si="96"/>
        <v>3.2656134983576606</v>
      </c>
      <c r="BH204" s="47">
        <f t="shared" ca="1" si="96"/>
        <v>3.6885063957193309</v>
      </c>
      <c r="BI204" s="47">
        <f t="shared" ca="1" si="114"/>
        <v>3.6253653471256508</v>
      </c>
      <c r="BJ204" s="47">
        <f t="shared" ca="1" si="114"/>
        <v>3.2465013310756636</v>
      </c>
      <c r="BK204" s="47">
        <f t="shared" ca="1" si="114"/>
        <v>2.5276450771633083</v>
      </c>
      <c r="BL204" s="47">
        <f t="shared" ca="1" si="114"/>
        <v>2.3613879155041153</v>
      </c>
      <c r="BM204" s="47">
        <f t="shared" ca="1" si="114"/>
        <v>2.1396542476983815</v>
      </c>
      <c r="BN204" s="47">
        <f t="shared" ca="1" si="114"/>
        <v>1.7773576569068508</v>
      </c>
      <c r="BO204" s="47">
        <f t="shared" ca="1" si="114"/>
        <v>1.7936726820182936</v>
      </c>
      <c r="BP204" s="47">
        <f t="shared" ca="1" si="114"/>
        <v>1.9613221400472864</v>
      </c>
      <c r="BQ204" s="47">
        <f t="shared" ca="1" si="114"/>
        <v>2.3557924183978054</v>
      </c>
      <c r="BR204" s="47">
        <f t="shared" ca="1" si="114"/>
        <v>2.747090253291788</v>
      </c>
      <c r="BS204" s="47">
        <f t="shared" ca="1" si="99"/>
        <v>3.2656134983576606</v>
      </c>
      <c r="BT204" s="47">
        <f t="shared" ca="1" si="99"/>
        <v>3.6885063957193309</v>
      </c>
      <c r="BU204" s="47">
        <f t="shared" ca="1" si="99"/>
        <v>3.6253653471256508</v>
      </c>
      <c r="BV204" s="47">
        <f t="shared" ca="1" si="99"/>
        <v>3.2465013310756636</v>
      </c>
      <c r="BW204" s="47">
        <f t="shared" ca="1" si="99"/>
        <v>2.5276450771633083</v>
      </c>
      <c r="BX204" s="47">
        <f t="shared" ca="1" si="99"/>
        <v>2.3613879155041153</v>
      </c>
      <c r="BY204" s="47">
        <f t="shared" ca="1" si="99"/>
        <v>2.1396542476983815</v>
      </c>
      <c r="BZ204" s="47">
        <f t="shared" ca="1" si="99"/>
        <v>1.7773576569068508</v>
      </c>
      <c r="CA204" s="47">
        <f t="shared" ca="1" si="99"/>
        <v>1.7936726820182936</v>
      </c>
      <c r="CB204" s="47">
        <f t="shared" ca="1" si="99"/>
        <v>1.9613221400472864</v>
      </c>
      <c r="CC204" s="47">
        <f t="shared" ca="1" si="98"/>
        <v>2.3557924183978054</v>
      </c>
      <c r="CD204" s="47">
        <f t="shared" ca="1" si="98"/>
        <v>2.747090253291788</v>
      </c>
      <c r="CE204" s="47">
        <f t="shared" ca="1" si="98"/>
        <v>3.2656134983576606</v>
      </c>
      <c r="CF204" s="47">
        <f t="shared" ca="1" si="98"/>
        <v>3.6885063957193309</v>
      </c>
      <c r="CG204" s="47">
        <f t="shared" ca="1" si="98"/>
        <v>3.6253653471256508</v>
      </c>
      <c r="CH204" s="47">
        <f t="shared" ca="1" si="98"/>
        <v>3.2465013310756636</v>
      </c>
      <c r="CI204" s="47">
        <f t="shared" ca="1" si="98"/>
        <v>2.5276450771633083</v>
      </c>
      <c r="CJ204" s="47">
        <f t="shared" ca="1" si="98"/>
        <v>2.3613879155041153</v>
      </c>
      <c r="CK204" s="47">
        <f t="shared" ca="1" si="98"/>
        <v>2.1396542476983815</v>
      </c>
      <c r="CL204" s="47">
        <f t="shared" ca="1" si="98"/>
        <v>1.7773576569068508</v>
      </c>
      <c r="CM204" s="47">
        <f t="shared" ca="1" si="100"/>
        <v>1.7936726820182936</v>
      </c>
      <c r="CN204" s="47">
        <f t="shared" ca="1" si="100"/>
        <v>1.9613221400472864</v>
      </c>
      <c r="CO204" s="47">
        <f t="shared" ca="1" si="100"/>
        <v>2.3557924183978054</v>
      </c>
      <c r="CP204" s="47">
        <f t="shared" ca="1" si="100"/>
        <v>2.747090253291788</v>
      </c>
      <c r="CQ204" s="47">
        <f t="shared" ca="1" si="100"/>
        <v>3.2656134983576606</v>
      </c>
      <c r="CR204" s="47">
        <f t="shared" ca="1" si="100"/>
        <v>3.6885063957193309</v>
      </c>
      <c r="CS204" s="47">
        <f t="shared" ca="1" si="100"/>
        <v>3.6253653471256508</v>
      </c>
      <c r="CT204" s="47">
        <f t="shared" ca="1" si="100"/>
        <v>3.2465013310756636</v>
      </c>
      <c r="CU204" s="47">
        <f t="shared" ca="1" si="100"/>
        <v>2.5276450771633083</v>
      </c>
      <c r="CV204" s="47">
        <f t="shared" ca="1" si="100"/>
        <v>2.3613879155041153</v>
      </c>
      <c r="CW204" s="47">
        <f t="shared" ca="1" si="95"/>
        <v>2.1396542476983815</v>
      </c>
      <c r="CX204" s="47">
        <f t="shared" ca="1" si="95"/>
        <v>1.7773576569068508</v>
      </c>
      <c r="CY204" s="47">
        <f t="shared" ca="1" si="95"/>
        <v>1.7936726820182936</v>
      </c>
      <c r="CZ204" s="47">
        <f t="shared" ca="1" si="95"/>
        <v>1.9613221400472864</v>
      </c>
      <c r="DA204" s="47">
        <f t="shared" ca="1" si="95"/>
        <v>2.3557924183978054</v>
      </c>
      <c r="DB204" s="47">
        <f t="shared" ca="1" si="95"/>
        <v>2.747090253291788</v>
      </c>
      <c r="DC204" s="47">
        <f t="shared" ca="1" si="95"/>
        <v>3.2656134983576606</v>
      </c>
      <c r="DD204" s="47">
        <f t="shared" ca="1" si="95"/>
        <v>3.6885063957193309</v>
      </c>
    </row>
    <row r="205" spans="1:108" x14ac:dyDescent="0.25">
      <c r="A205" s="40" t="s">
        <v>138</v>
      </c>
      <c r="B205" s="40">
        <v>2420</v>
      </c>
      <c r="C205" s="40" t="s">
        <v>38</v>
      </c>
      <c r="D205" s="40" t="s">
        <v>504</v>
      </c>
      <c r="E205" s="40" t="s">
        <v>136</v>
      </c>
      <c r="F205" s="40">
        <v>6.2</v>
      </c>
      <c r="G205" s="43">
        <v>45383</v>
      </c>
      <c r="I205" s="40" t="s">
        <v>79</v>
      </c>
      <c r="J205" s="40">
        <v>1</v>
      </c>
      <c r="K205" s="40" t="s">
        <v>33</v>
      </c>
      <c r="L205" s="40" t="s">
        <v>158</v>
      </c>
      <c r="M205" s="41"/>
      <c r="N205" s="41">
        <f>VLOOKUP($C205 &amp; $I205 &amp; $K205,FATOR!$A$3:$P$22,COLUMN(E$1),0)</f>
        <v>0.34510552382231963</v>
      </c>
      <c r="O205" s="41">
        <f>VLOOKUP($C205 &amp; $I205 &amp; $K205,FATOR!$A$3:$P$22,COLUMN(F$1),0)</f>
        <v>0.2866705898236856</v>
      </c>
      <c r="P205" s="41">
        <f>VLOOKUP($C205 &amp; $I205 &amp; $K205,FATOR!$A$3:$P$22,COLUMN(G$1),0)</f>
        <v>0.28930204548682154</v>
      </c>
      <c r="Q205" s="41">
        <f>VLOOKUP($C205 &amp; $I205 &amp; $K205,FATOR!$A$3:$P$22,COLUMN(H$1),0)</f>
        <v>0.31634228065278813</v>
      </c>
      <c r="R205" s="41">
        <f>VLOOKUP($C205 &amp; $I205 &amp; $K205,FATOR!$A$3:$P$22,COLUMN(I$1),0)</f>
        <v>0.37996651909642021</v>
      </c>
      <c r="S205" s="41">
        <f>VLOOKUP($C205 &amp; $I205 &amp; $K205,FATOR!$A$3:$P$22,COLUMN(J$1),0)</f>
        <v>0.44307907311157868</v>
      </c>
      <c r="T205" s="41">
        <f>VLOOKUP($C205 &amp; $I205 &amp; $K205,FATOR!$A$3:$P$22,COLUMN(K$1),0)</f>
        <v>0.5267118545738162</v>
      </c>
      <c r="U205" s="41">
        <f>VLOOKUP($C205 &amp; $I205 &amp; $K205,FATOR!$A$3:$P$22,COLUMN(L$1),0)</f>
        <v>0.5949203864063437</v>
      </c>
      <c r="V205" s="41">
        <f>VLOOKUP($C205 &amp; $I205 &amp; $K205,FATOR!$A$3:$P$22,COLUMN(M$1),0)</f>
        <v>0.58473634631058879</v>
      </c>
      <c r="W205" s="41">
        <f>VLOOKUP($C205 &amp; $I205 &amp; $K205,FATOR!$A$3:$P$22,COLUMN(N$1),0)</f>
        <v>0.52362924694768764</v>
      </c>
      <c r="X205" s="41">
        <f>VLOOKUP($C205 &amp; $I205 &amp; $K205,FATOR!$A$3:$P$22,COLUMN(O$1),0)</f>
        <v>0.40768468986504969</v>
      </c>
      <c r="Y205" s="41">
        <f>VLOOKUP($C205 &amp; $I205 &amp; $K205,FATOR!$A$3:$P$22,COLUMN(P$1),0)</f>
        <v>0.38086901862969602</v>
      </c>
      <c r="AA205" s="42">
        <f t="shared" si="101"/>
        <v>2.1396542476983815</v>
      </c>
      <c r="AB205" s="42">
        <f t="shared" si="102"/>
        <v>1.7773576569068508</v>
      </c>
      <c r="AC205" s="42">
        <f t="shared" si="103"/>
        <v>1.7936726820182936</v>
      </c>
      <c r="AD205" s="42">
        <f t="shared" si="104"/>
        <v>1.9613221400472864</v>
      </c>
      <c r="AE205" s="42">
        <f t="shared" si="105"/>
        <v>2.3557924183978054</v>
      </c>
      <c r="AF205" s="42">
        <f t="shared" si="106"/>
        <v>2.747090253291788</v>
      </c>
      <c r="AG205" s="42">
        <f t="shared" si="107"/>
        <v>3.2656134983576606</v>
      </c>
      <c r="AH205" s="42">
        <f t="shared" si="108"/>
        <v>3.6885063957193309</v>
      </c>
      <c r="AI205" s="42">
        <f t="shared" si="109"/>
        <v>3.6253653471256508</v>
      </c>
      <c r="AJ205" s="42">
        <f t="shared" si="110"/>
        <v>3.2465013310756636</v>
      </c>
      <c r="AK205" s="42">
        <f t="shared" si="111"/>
        <v>2.5276450771633083</v>
      </c>
      <c r="AL205" s="42">
        <f t="shared" si="112"/>
        <v>2.3613879155041153</v>
      </c>
      <c r="AN205" s="43">
        <f t="shared" si="113"/>
        <v>45383</v>
      </c>
      <c r="AO205" s="47" t="str">
        <f t="shared" ca="1" si="97"/>
        <v/>
      </c>
      <c r="AP205" s="47" t="str">
        <f t="shared" ca="1" si="97"/>
        <v/>
      </c>
      <c r="AQ205" s="47" t="str">
        <f t="shared" ca="1" si="97"/>
        <v/>
      </c>
      <c r="AR205" s="47">
        <f t="shared" ca="1" si="97"/>
        <v>1.9613221400472864</v>
      </c>
      <c r="AS205" s="47">
        <f t="shared" ca="1" si="97"/>
        <v>2.3557924183978054</v>
      </c>
      <c r="AT205" s="47">
        <f t="shared" ca="1" si="97"/>
        <v>2.747090253291788</v>
      </c>
      <c r="AU205" s="47">
        <f t="shared" ca="1" si="97"/>
        <v>3.2656134983576606</v>
      </c>
      <c r="AV205" s="47">
        <f t="shared" ca="1" si="97"/>
        <v>3.6885063957193309</v>
      </c>
      <c r="AW205" s="47">
        <f t="shared" ca="1" si="97"/>
        <v>3.6253653471256508</v>
      </c>
      <c r="AX205" s="47">
        <f t="shared" ca="1" si="97"/>
        <v>3.2465013310756636</v>
      </c>
      <c r="AY205" s="47">
        <f t="shared" ca="1" si="96"/>
        <v>2.5276450771633083</v>
      </c>
      <c r="AZ205" s="47">
        <f t="shared" ca="1" si="96"/>
        <v>2.3613879155041153</v>
      </c>
      <c r="BA205" s="47">
        <f t="shared" ca="1" si="96"/>
        <v>2.1396542476983815</v>
      </c>
      <c r="BB205" s="47">
        <f t="shared" ca="1" si="96"/>
        <v>1.7773576569068508</v>
      </c>
      <c r="BC205" s="47">
        <f t="shared" ca="1" si="96"/>
        <v>1.7936726820182936</v>
      </c>
      <c r="BD205" s="47">
        <f t="shared" ca="1" si="96"/>
        <v>1.9613221400472864</v>
      </c>
      <c r="BE205" s="47">
        <f t="shared" ca="1" si="96"/>
        <v>2.3557924183978054</v>
      </c>
      <c r="BF205" s="47">
        <f t="shared" ca="1" si="96"/>
        <v>2.747090253291788</v>
      </c>
      <c r="BG205" s="47">
        <f t="shared" ca="1" si="96"/>
        <v>3.2656134983576606</v>
      </c>
      <c r="BH205" s="47">
        <f t="shared" ca="1" si="96"/>
        <v>3.6885063957193309</v>
      </c>
      <c r="BI205" s="47">
        <f t="shared" ca="1" si="114"/>
        <v>3.6253653471256508</v>
      </c>
      <c r="BJ205" s="47">
        <f t="shared" ca="1" si="114"/>
        <v>3.2465013310756636</v>
      </c>
      <c r="BK205" s="47">
        <f t="shared" ca="1" si="114"/>
        <v>2.5276450771633083</v>
      </c>
      <c r="BL205" s="47">
        <f t="shared" ca="1" si="114"/>
        <v>2.3613879155041153</v>
      </c>
      <c r="BM205" s="47">
        <f t="shared" ca="1" si="114"/>
        <v>2.1396542476983815</v>
      </c>
      <c r="BN205" s="47">
        <f t="shared" ca="1" si="114"/>
        <v>1.7773576569068508</v>
      </c>
      <c r="BO205" s="47">
        <f t="shared" ca="1" si="114"/>
        <v>1.7936726820182936</v>
      </c>
      <c r="BP205" s="47">
        <f t="shared" ca="1" si="114"/>
        <v>1.9613221400472864</v>
      </c>
      <c r="BQ205" s="47">
        <f t="shared" ca="1" si="114"/>
        <v>2.3557924183978054</v>
      </c>
      <c r="BR205" s="47">
        <f t="shared" ca="1" si="114"/>
        <v>2.747090253291788</v>
      </c>
      <c r="BS205" s="47">
        <f t="shared" ca="1" si="99"/>
        <v>3.2656134983576606</v>
      </c>
      <c r="BT205" s="47">
        <f t="shared" ca="1" si="99"/>
        <v>3.6885063957193309</v>
      </c>
      <c r="BU205" s="47">
        <f t="shared" ca="1" si="99"/>
        <v>3.6253653471256508</v>
      </c>
      <c r="BV205" s="47">
        <f t="shared" ca="1" si="99"/>
        <v>3.2465013310756636</v>
      </c>
      <c r="BW205" s="47">
        <f t="shared" ca="1" si="99"/>
        <v>2.5276450771633083</v>
      </c>
      <c r="BX205" s="47">
        <f t="shared" ca="1" si="99"/>
        <v>2.3613879155041153</v>
      </c>
      <c r="BY205" s="47">
        <f t="shared" ca="1" si="99"/>
        <v>2.1396542476983815</v>
      </c>
      <c r="BZ205" s="47">
        <f t="shared" ca="1" si="99"/>
        <v>1.7773576569068508</v>
      </c>
      <c r="CA205" s="47">
        <f t="shared" ca="1" si="99"/>
        <v>1.7936726820182936</v>
      </c>
      <c r="CB205" s="47">
        <f t="shared" ca="1" si="99"/>
        <v>1.9613221400472864</v>
      </c>
      <c r="CC205" s="47">
        <f t="shared" ca="1" si="98"/>
        <v>2.3557924183978054</v>
      </c>
      <c r="CD205" s="47">
        <f t="shared" ca="1" si="98"/>
        <v>2.747090253291788</v>
      </c>
      <c r="CE205" s="47">
        <f t="shared" ca="1" si="98"/>
        <v>3.2656134983576606</v>
      </c>
      <c r="CF205" s="47">
        <f t="shared" ca="1" si="98"/>
        <v>3.6885063957193309</v>
      </c>
      <c r="CG205" s="47">
        <f t="shared" ca="1" si="98"/>
        <v>3.6253653471256508</v>
      </c>
      <c r="CH205" s="47">
        <f t="shared" ca="1" si="98"/>
        <v>3.2465013310756636</v>
      </c>
      <c r="CI205" s="47">
        <f t="shared" ca="1" si="98"/>
        <v>2.5276450771633083</v>
      </c>
      <c r="CJ205" s="47">
        <f t="shared" ca="1" si="98"/>
        <v>2.3613879155041153</v>
      </c>
      <c r="CK205" s="47">
        <f t="shared" ca="1" si="98"/>
        <v>2.1396542476983815</v>
      </c>
      <c r="CL205" s="47">
        <f t="shared" ca="1" si="98"/>
        <v>1.7773576569068508</v>
      </c>
      <c r="CM205" s="47">
        <f t="shared" ca="1" si="100"/>
        <v>1.7936726820182936</v>
      </c>
      <c r="CN205" s="47">
        <f t="shared" ca="1" si="100"/>
        <v>1.9613221400472864</v>
      </c>
      <c r="CO205" s="47">
        <f t="shared" ca="1" si="100"/>
        <v>2.3557924183978054</v>
      </c>
      <c r="CP205" s="47">
        <f t="shared" ca="1" si="100"/>
        <v>2.747090253291788</v>
      </c>
      <c r="CQ205" s="47">
        <f t="shared" ca="1" si="100"/>
        <v>3.2656134983576606</v>
      </c>
      <c r="CR205" s="47">
        <f t="shared" ca="1" si="100"/>
        <v>3.6885063957193309</v>
      </c>
      <c r="CS205" s="47">
        <f t="shared" ca="1" si="100"/>
        <v>3.6253653471256508</v>
      </c>
      <c r="CT205" s="47">
        <f t="shared" ca="1" si="100"/>
        <v>3.2465013310756636</v>
      </c>
      <c r="CU205" s="47">
        <f t="shared" ca="1" si="100"/>
        <v>2.5276450771633083</v>
      </c>
      <c r="CV205" s="47">
        <f t="shared" ca="1" si="100"/>
        <v>2.3613879155041153</v>
      </c>
      <c r="CW205" s="47">
        <f t="shared" ca="1" si="95"/>
        <v>2.1396542476983815</v>
      </c>
      <c r="CX205" s="47">
        <f t="shared" ca="1" si="95"/>
        <v>1.7773576569068508</v>
      </c>
      <c r="CY205" s="47">
        <f t="shared" ca="1" si="95"/>
        <v>1.7936726820182936</v>
      </c>
      <c r="CZ205" s="47">
        <f t="shared" ca="1" si="95"/>
        <v>1.9613221400472864</v>
      </c>
      <c r="DA205" s="47">
        <f t="shared" ca="1" si="95"/>
        <v>2.3557924183978054</v>
      </c>
      <c r="DB205" s="47">
        <f t="shared" ca="1" si="95"/>
        <v>2.747090253291788</v>
      </c>
      <c r="DC205" s="47">
        <f t="shared" ca="1" si="95"/>
        <v>3.2656134983576606</v>
      </c>
      <c r="DD205" s="47">
        <f t="shared" ca="1" si="95"/>
        <v>3.6885063957193309</v>
      </c>
    </row>
    <row r="206" spans="1:108" x14ac:dyDescent="0.25">
      <c r="A206" s="40" t="s">
        <v>138</v>
      </c>
      <c r="B206" s="40">
        <v>2420</v>
      </c>
      <c r="C206" s="40" t="s">
        <v>38</v>
      </c>
      <c r="D206" s="40" t="s">
        <v>504</v>
      </c>
      <c r="E206" s="40" t="s">
        <v>180</v>
      </c>
      <c r="F206" s="40">
        <v>6.2</v>
      </c>
      <c r="G206" s="43">
        <v>45383</v>
      </c>
      <c r="I206" s="40" t="s">
        <v>79</v>
      </c>
      <c r="J206" s="40">
        <v>1</v>
      </c>
      <c r="K206" s="40" t="s">
        <v>33</v>
      </c>
      <c r="L206" s="40" t="s">
        <v>158</v>
      </c>
      <c r="M206" s="41"/>
      <c r="N206" s="41">
        <f>VLOOKUP($C206 &amp; $I206 &amp; $K206,FATOR!$A$3:$P$22,COLUMN(E$1),0)</f>
        <v>0.34510552382231963</v>
      </c>
      <c r="O206" s="41">
        <f>VLOOKUP($C206 &amp; $I206 &amp; $K206,FATOR!$A$3:$P$22,COLUMN(F$1),0)</f>
        <v>0.2866705898236856</v>
      </c>
      <c r="P206" s="41">
        <f>VLOOKUP($C206 &amp; $I206 &amp; $K206,FATOR!$A$3:$P$22,COLUMN(G$1),0)</f>
        <v>0.28930204548682154</v>
      </c>
      <c r="Q206" s="41">
        <f>VLOOKUP($C206 &amp; $I206 &amp; $K206,FATOR!$A$3:$P$22,COLUMN(H$1),0)</f>
        <v>0.31634228065278813</v>
      </c>
      <c r="R206" s="41">
        <f>VLOOKUP($C206 &amp; $I206 &amp; $K206,FATOR!$A$3:$P$22,COLUMN(I$1),0)</f>
        <v>0.37996651909642021</v>
      </c>
      <c r="S206" s="41">
        <f>VLOOKUP($C206 &amp; $I206 &amp; $K206,FATOR!$A$3:$P$22,COLUMN(J$1),0)</f>
        <v>0.44307907311157868</v>
      </c>
      <c r="T206" s="41">
        <f>VLOOKUP($C206 &amp; $I206 &amp; $K206,FATOR!$A$3:$P$22,COLUMN(K$1),0)</f>
        <v>0.5267118545738162</v>
      </c>
      <c r="U206" s="41">
        <f>VLOOKUP($C206 &amp; $I206 &amp; $K206,FATOR!$A$3:$P$22,COLUMN(L$1),0)</f>
        <v>0.5949203864063437</v>
      </c>
      <c r="V206" s="41">
        <f>VLOOKUP($C206 &amp; $I206 &amp; $K206,FATOR!$A$3:$P$22,COLUMN(M$1),0)</f>
        <v>0.58473634631058879</v>
      </c>
      <c r="W206" s="41">
        <f>VLOOKUP($C206 &amp; $I206 &amp; $K206,FATOR!$A$3:$P$22,COLUMN(N$1),0)</f>
        <v>0.52362924694768764</v>
      </c>
      <c r="X206" s="41">
        <f>VLOOKUP($C206 &amp; $I206 &amp; $K206,FATOR!$A$3:$P$22,COLUMN(O$1),0)</f>
        <v>0.40768468986504969</v>
      </c>
      <c r="Y206" s="41">
        <f>VLOOKUP($C206 &amp; $I206 &amp; $K206,FATOR!$A$3:$P$22,COLUMN(P$1),0)</f>
        <v>0.38086901862969602</v>
      </c>
      <c r="AA206" s="42">
        <f t="shared" si="101"/>
        <v>2.1396542476983815</v>
      </c>
      <c r="AB206" s="42">
        <f t="shared" si="102"/>
        <v>1.7773576569068508</v>
      </c>
      <c r="AC206" s="42">
        <f t="shared" si="103"/>
        <v>1.7936726820182936</v>
      </c>
      <c r="AD206" s="42">
        <f t="shared" si="104"/>
        <v>1.9613221400472864</v>
      </c>
      <c r="AE206" s="42">
        <f t="shared" si="105"/>
        <v>2.3557924183978054</v>
      </c>
      <c r="AF206" s="42">
        <f t="shared" si="106"/>
        <v>2.747090253291788</v>
      </c>
      <c r="AG206" s="42">
        <f t="shared" si="107"/>
        <v>3.2656134983576606</v>
      </c>
      <c r="AH206" s="42">
        <f t="shared" si="108"/>
        <v>3.6885063957193309</v>
      </c>
      <c r="AI206" s="42">
        <f t="shared" si="109"/>
        <v>3.6253653471256508</v>
      </c>
      <c r="AJ206" s="42">
        <f t="shared" si="110"/>
        <v>3.2465013310756636</v>
      </c>
      <c r="AK206" s="42">
        <f t="shared" si="111"/>
        <v>2.5276450771633083</v>
      </c>
      <c r="AL206" s="42">
        <f t="shared" si="112"/>
        <v>2.3613879155041153</v>
      </c>
      <c r="AN206" s="43">
        <f t="shared" si="113"/>
        <v>45383</v>
      </c>
      <c r="AO206" s="47" t="str">
        <f t="shared" ca="1" si="97"/>
        <v/>
      </c>
      <c r="AP206" s="47" t="str">
        <f t="shared" ca="1" si="97"/>
        <v/>
      </c>
      <c r="AQ206" s="47" t="str">
        <f t="shared" ca="1" si="97"/>
        <v/>
      </c>
      <c r="AR206" s="47">
        <f t="shared" ca="1" si="97"/>
        <v>1.9613221400472864</v>
      </c>
      <c r="AS206" s="47">
        <f t="shared" ca="1" si="97"/>
        <v>2.3557924183978054</v>
      </c>
      <c r="AT206" s="47">
        <f t="shared" ca="1" si="97"/>
        <v>2.747090253291788</v>
      </c>
      <c r="AU206" s="47">
        <f t="shared" ca="1" si="97"/>
        <v>3.2656134983576606</v>
      </c>
      <c r="AV206" s="47">
        <f t="shared" ca="1" si="97"/>
        <v>3.6885063957193309</v>
      </c>
      <c r="AW206" s="47">
        <f t="shared" ca="1" si="97"/>
        <v>3.6253653471256508</v>
      </c>
      <c r="AX206" s="47">
        <f t="shared" ca="1" si="97"/>
        <v>3.2465013310756636</v>
      </c>
      <c r="AY206" s="47">
        <f t="shared" ca="1" si="96"/>
        <v>2.5276450771633083</v>
      </c>
      <c r="AZ206" s="47">
        <f t="shared" ca="1" si="96"/>
        <v>2.3613879155041153</v>
      </c>
      <c r="BA206" s="47">
        <f t="shared" ca="1" si="96"/>
        <v>2.1396542476983815</v>
      </c>
      <c r="BB206" s="47">
        <f t="shared" ca="1" si="96"/>
        <v>1.7773576569068508</v>
      </c>
      <c r="BC206" s="47">
        <f t="shared" ca="1" si="96"/>
        <v>1.7936726820182936</v>
      </c>
      <c r="BD206" s="47">
        <f t="shared" ca="1" si="96"/>
        <v>1.9613221400472864</v>
      </c>
      <c r="BE206" s="47">
        <f t="shared" ca="1" si="96"/>
        <v>2.3557924183978054</v>
      </c>
      <c r="BF206" s="47">
        <f t="shared" ca="1" si="96"/>
        <v>2.747090253291788</v>
      </c>
      <c r="BG206" s="47">
        <f t="shared" ca="1" si="96"/>
        <v>3.2656134983576606</v>
      </c>
      <c r="BH206" s="47">
        <f t="shared" ca="1" si="96"/>
        <v>3.6885063957193309</v>
      </c>
      <c r="BI206" s="47">
        <f t="shared" ca="1" si="114"/>
        <v>3.6253653471256508</v>
      </c>
      <c r="BJ206" s="47">
        <f t="shared" ca="1" si="114"/>
        <v>3.2465013310756636</v>
      </c>
      <c r="BK206" s="47">
        <f t="shared" ca="1" si="114"/>
        <v>2.5276450771633083</v>
      </c>
      <c r="BL206" s="47">
        <f t="shared" ca="1" si="114"/>
        <v>2.3613879155041153</v>
      </c>
      <c r="BM206" s="47">
        <f t="shared" ca="1" si="114"/>
        <v>2.1396542476983815</v>
      </c>
      <c r="BN206" s="47">
        <f t="shared" ca="1" si="114"/>
        <v>1.7773576569068508</v>
      </c>
      <c r="BO206" s="47">
        <f t="shared" ca="1" si="114"/>
        <v>1.7936726820182936</v>
      </c>
      <c r="BP206" s="47">
        <f t="shared" ca="1" si="114"/>
        <v>1.9613221400472864</v>
      </c>
      <c r="BQ206" s="47">
        <f t="shared" ca="1" si="114"/>
        <v>2.3557924183978054</v>
      </c>
      <c r="BR206" s="47">
        <f t="shared" ca="1" si="114"/>
        <v>2.747090253291788</v>
      </c>
      <c r="BS206" s="47">
        <f t="shared" ca="1" si="99"/>
        <v>3.2656134983576606</v>
      </c>
      <c r="BT206" s="47">
        <f t="shared" ca="1" si="99"/>
        <v>3.6885063957193309</v>
      </c>
      <c r="BU206" s="47">
        <f t="shared" ca="1" si="99"/>
        <v>3.6253653471256508</v>
      </c>
      <c r="BV206" s="47">
        <f t="shared" ca="1" si="99"/>
        <v>3.2465013310756636</v>
      </c>
      <c r="BW206" s="47">
        <f t="shared" ca="1" si="99"/>
        <v>2.5276450771633083</v>
      </c>
      <c r="BX206" s="47">
        <f t="shared" ca="1" si="99"/>
        <v>2.3613879155041153</v>
      </c>
      <c r="BY206" s="47">
        <f t="shared" ca="1" si="99"/>
        <v>2.1396542476983815</v>
      </c>
      <c r="BZ206" s="47">
        <f t="shared" ca="1" si="99"/>
        <v>1.7773576569068508</v>
      </c>
      <c r="CA206" s="47">
        <f t="shared" ca="1" si="99"/>
        <v>1.7936726820182936</v>
      </c>
      <c r="CB206" s="47">
        <f t="shared" ca="1" si="99"/>
        <v>1.9613221400472864</v>
      </c>
      <c r="CC206" s="47">
        <f t="shared" ca="1" si="98"/>
        <v>2.3557924183978054</v>
      </c>
      <c r="CD206" s="47">
        <f t="shared" ca="1" si="98"/>
        <v>2.747090253291788</v>
      </c>
      <c r="CE206" s="47">
        <f t="shared" ca="1" si="98"/>
        <v>3.2656134983576606</v>
      </c>
      <c r="CF206" s="47">
        <f t="shared" ca="1" si="98"/>
        <v>3.6885063957193309</v>
      </c>
      <c r="CG206" s="47">
        <f t="shared" ca="1" si="98"/>
        <v>3.6253653471256508</v>
      </c>
      <c r="CH206" s="47">
        <f t="shared" ca="1" si="98"/>
        <v>3.2465013310756636</v>
      </c>
      <c r="CI206" s="47">
        <f t="shared" ca="1" si="98"/>
        <v>2.5276450771633083</v>
      </c>
      <c r="CJ206" s="47">
        <f t="shared" ca="1" si="98"/>
        <v>2.3613879155041153</v>
      </c>
      <c r="CK206" s="47">
        <f t="shared" ca="1" si="98"/>
        <v>2.1396542476983815</v>
      </c>
      <c r="CL206" s="47">
        <f t="shared" ca="1" si="98"/>
        <v>1.7773576569068508</v>
      </c>
      <c r="CM206" s="47">
        <f t="shared" ca="1" si="100"/>
        <v>1.7936726820182936</v>
      </c>
      <c r="CN206" s="47">
        <f t="shared" ca="1" si="100"/>
        <v>1.9613221400472864</v>
      </c>
      <c r="CO206" s="47">
        <f t="shared" ca="1" si="100"/>
        <v>2.3557924183978054</v>
      </c>
      <c r="CP206" s="47">
        <f t="shared" ca="1" si="100"/>
        <v>2.747090253291788</v>
      </c>
      <c r="CQ206" s="47">
        <f t="shared" ca="1" si="100"/>
        <v>3.2656134983576606</v>
      </c>
      <c r="CR206" s="47">
        <f t="shared" ca="1" si="100"/>
        <v>3.6885063957193309</v>
      </c>
      <c r="CS206" s="47">
        <f t="shared" ca="1" si="100"/>
        <v>3.6253653471256508</v>
      </c>
      <c r="CT206" s="47">
        <f t="shared" ca="1" si="100"/>
        <v>3.2465013310756636</v>
      </c>
      <c r="CU206" s="47">
        <f t="shared" ca="1" si="100"/>
        <v>2.5276450771633083</v>
      </c>
      <c r="CV206" s="47">
        <f t="shared" ca="1" si="100"/>
        <v>2.3613879155041153</v>
      </c>
      <c r="CW206" s="47">
        <f t="shared" ca="1" si="95"/>
        <v>2.1396542476983815</v>
      </c>
      <c r="CX206" s="47">
        <f t="shared" ca="1" si="95"/>
        <v>1.7773576569068508</v>
      </c>
      <c r="CY206" s="47">
        <f t="shared" ca="1" si="95"/>
        <v>1.7936726820182936</v>
      </c>
      <c r="CZ206" s="47">
        <f t="shared" ca="1" si="95"/>
        <v>1.9613221400472864</v>
      </c>
      <c r="DA206" s="47">
        <f t="shared" ca="1" si="95"/>
        <v>2.3557924183978054</v>
      </c>
      <c r="DB206" s="47">
        <f t="shared" ca="1" si="95"/>
        <v>2.747090253291788</v>
      </c>
      <c r="DC206" s="47">
        <f t="shared" ca="1" si="95"/>
        <v>3.2656134983576606</v>
      </c>
      <c r="DD206" s="47">
        <f t="shared" ca="1" si="95"/>
        <v>3.6885063957193309</v>
      </c>
    </row>
    <row r="207" spans="1:108" x14ac:dyDescent="0.25">
      <c r="A207" s="40" t="s">
        <v>138</v>
      </c>
      <c r="B207" s="40">
        <v>2420</v>
      </c>
      <c r="C207" s="40" t="s">
        <v>38</v>
      </c>
      <c r="D207" s="40" t="s">
        <v>504</v>
      </c>
      <c r="E207" s="40" t="s">
        <v>181</v>
      </c>
      <c r="F207" s="40">
        <v>6.2</v>
      </c>
      <c r="G207" s="43">
        <v>45383</v>
      </c>
      <c r="I207" s="40" t="s">
        <v>79</v>
      </c>
      <c r="J207" s="40">
        <v>1</v>
      </c>
      <c r="K207" s="40" t="s">
        <v>33</v>
      </c>
      <c r="L207" s="40" t="s">
        <v>158</v>
      </c>
      <c r="M207" s="41"/>
      <c r="N207" s="41">
        <f>VLOOKUP($C207 &amp; $I207 &amp; $K207,FATOR!$A$3:$P$22,COLUMN(E$1),0)</f>
        <v>0.34510552382231963</v>
      </c>
      <c r="O207" s="41">
        <f>VLOOKUP($C207 &amp; $I207 &amp; $K207,FATOR!$A$3:$P$22,COLUMN(F$1),0)</f>
        <v>0.2866705898236856</v>
      </c>
      <c r="P207" s="41">
        <f>VLOOKUP($C207 &amp; $I207 &amp; $K207,FATOR!$A$3:$P$22,COLUMN(G$1),0)</f>
        <v>0.28930204548682154</v>
      </c>
      <c r="Q207" s="41">
        <f>VLOOKUP($C207 &amp; $I207 &amp; $K207,FATOR!$A$3:$P$22,COLUMN(H$1),0)</f>
        <v>0.31634228065278813</v>
      </c>
      <c r="R207" s="41">
        <f>VLOOKUP($C207 &amp; $I207 &amp; $K207,FATOR!$A$3:$P$22,COLUMN(I$1),0)</f>
        <v>0.37996651909642021</v>
      </c>
      <c r="S207" s="41">
        <f>VLOOKUP($C207 &amp; $I207 &amp; $K207,FATOR!$A$3:$P$22,COLUMN(J$1),0)</f>
        <v>0.44307907311157868</v>
      </c>
      <c r="T207" s="41">
        <f>VLOOKUP($C207 &amp; $I207 &amp; $K207,FATOR!$A$3:$P$22,COLUMN(K$1),0)</f>
        <v>0.5267118545738162</v>
      </c>
      <c r="U207" s="41">
        <f>VLOOKUP($C207 &amp; $I207 &amp; $K207,FATOR!$A$3:$P$22,COLUMN(L$1),0)</f>
        <v>0.5949203864063437</v>
      </c>
      <c r="V207" s="41">
        <f>VLOOKUP($C207 &amp; $I207 &amp; $K207,FATOR!$A$3:$P$22,COLUMN(M$1),0)</f>
        <v>0.58473634631058879</v>
      </c>
      <c r="W207" s="41">
        <f>VLOOKUP($C207 &amp; $I207 &amp; $K207,FATOR!$A$3:$P$22,COLUMN(N$1),0)</f>
        <v>0.52362924694768764</v>
      </c>
      <c r="X207" s="41">
        <f>VLOOKUP($C207 &amp; $I207 &amp; $K207,FATOR!$A$3:$P$22,COLUMN(O$1),0)</f>
        <v>0.40768468986504969</v>
      </c>
      <c r="Y207" s="41">
        <f>VLOOKUP($C207 &amp; $I207 &amp; $K207,FATOR!$A$3:$P$22,COLUMN(P$1),0)</f>
        <v>0.38086901862969602</v>
      </c>
      <c r="AA207" s="42">
        <f t="shared" si="101"/>
        <v>2.1396542476983815</v>
      </c>
      <c r="AB207" s="42">
        <f t="shared" si="102"/>
        <v>1.7773576569068508</v>
      </c>
      <c r="AC207" s="42">
        <f t="shared" si="103"/>
        <v>1.7936726820182936</v>
      </c>
      <c r="AD207" s="42">
        <f t="shared" si="104"/>
        <v>1.9613221400472864</v>
      </c>
      <c r="AE207" s="42">
        <f t="shared" si="105"/>
        <v>2.3557924183978054</v>
      </c>
      <c r="AF207" s="42">
        <f t="shared" si="106"/>
        <v>2.747090253291788</v>
      </c>
      <c r="AG207" s="42">
        <f t="shared" si="107"/>
        <v>3.2656134983576606</v>
      </c>
      <c r="AH207" s="42">
        <f t="shared" si="108"/>
        <v>3.6885063957193309</v>
      </c>
      <c r="AI207" s="42">
        <f t="shared" si="109"/>
        <v>3.6253653471256508</v>
      </c>
      <c r="AJ207" s="42">
        <f t="shared" si="110"/>
        <v>3.2465013310756636</v>
      </c>
      <c r="AK207" s="42">
        <f t="shared" si="111"/>
        <v>2.5276450771633083</v>
      </c>
      <c r="AL207" s="42">
        <f t="shared" si="112"/>
        <v>2.3613879155041153</v>
      </c>
      <c r="AN207" s="43">
        <f t="shared" si="113"/>
        <v>45383</v>
      </c>
      <c r="AO207" s="47" t="str">
        <f t="shared" ca="1" si="97"/>
        <v/>
      </c>
      <c r="AP207" s="47" t="str">
        <f t="shared" ca="1" si="97"/>
        <v/>
      </c>
      <c r="AQ207" s="47" t="str">
        <f t="shared" ca="1" si="97"/>
        <v/>
      </c>
      <c r="AR207" s="47">
        <f t="shared" ca="1" si="97"/>
        <v>1.9613221400472864</v>
      </c>
      <c r="AS207" s="47">
        <f t="shared" ca="1" si="97"/>
        <v>2.3557924183978054</v>
      </c>
      <c r="AT207" s="47">
        <f t="shared" ca="1" si="97"/>
        <v>2.747090253291788</v>
      </c>
      <c r="AU207" s="47">
        <f t="shared" ca="1" si="97"/>
        <v>3.2656134983576606</v>
      </c>
      <c r="AV207" s="47">
        <f t="shared" ca="1" si="97"/>
        <v>3.6885063957193309</v>
      </c>
      <c r="AW207" s="47">
        <f t="shared" ca="1" si="97"/>
        <v>3.6253653471256508</v>
      </c>
      <c r="AX207" s="47">
        <f t="shared" ca="1" si="97"/>
        <v>3.2465013310756636</v>
      </c>
      <c r="AY207" s="47">
        <f t="shared" ca="1" si="96"/>
        <v>2.5276450771633083</v>
      </c>
      <c r="AZ207" s="47">
        <f t="shared" ca="1" si="96"/>
        <v>2.3613879155041153</v>
      </c>
      <c r="BA207" s="47">
        <f t="shared" ca="1" si="96"/>
        <v>2.1396542476983815</v>
      </c>
      <c r="BB207" s="47">
        <f t="shared" ca="1" si="96"/>
        <v>1.7773576569068508</v>
      </c>
      <c r="BC207" s="47">
        <f t="shared" ca="1" si="96"/>
        <v>1.7936726820182936</v>
      </c>
      <c r="BD207" s="47">
        <f t="shared" ca="1" si="96"/>
        <v>1.9613221400472864</v>
      </c>
      <c r="BE207" s="47">
        <f t="shared" ca="1" si="96"/>
        <v>2.3557924183978054</v>
      </c>
      <c r="BF207" s="47">
        <f t="shared" ca="1" si="96"/>
        <v>2.747090253291788</v>
      </c>
      <c r="BG207" s="47">
        <f t="shared" ca="1" si="96"/>
        <v>3.2656134983576606</v>
      </c>
      <c r="BH207" s="47">
        <f t="shared" ref="AY207:BH233" ca="1" si="115">IF($AN207&lt;=BH$1,HLOOKUP(MONTH(BH$1),$AA:$AL,ROW($AO207),0),"")</f>
        <v>3.6885063957193309</v>
      </c>
      <c r="BI207" s="47">
        <f t="shared" ca="1" si="114"/>
        <v>3.6253653471256508</v>
      </c>
      <c r="BJ207" s="47">
        <f t="shared" ca="1" si="114"/>
        <v>3.2465013310756636</v>
      </c>
      <c r="BK207" s="47">
        <f t="shared" ca="1" si="114"/>
        <v>2.5276450771633083</v>
      </c>
      <c r="BL207" s="47">
        <f t="shared" ca="1" si="114"/>
        <v>2.3613879155041153</v>
      </c>
      <c r="BM207" s="47">
        <f t="shared" ca="1" si="114"/>
        <v>2.1396542476983815</v>
      </c>
      <c r="BN207" s="47">
        <f t="shared" ca="1" si="114"/>
        <v>1.7773576569068508</v>
      </c>
      <c r="BO207" s="47">
        <f t="shared" ca="1" si="114"/>
        <v>1.7936726820182936</v>
      </c>
      <c r="BP207" s="47">
        <f t="shared" ca="1" si="114"/>
        <v>1.9613221400472864</v>
      </c>
      <c r="BQ207" s="47">
        <f t="shared" ca="1" si="114"/>
        <v>2.3557924183978054</v>
      </c>
      <c r="BR207" s="47">
        <f t="shared" ca="1" si="114"/>
        <v>2.747090253291788</v>
      </c>
      <c r="BS207" s="47">
        <f t="shared" ca="1" si="99"/>
        <v>3.2656134983576606</v>
      </c>
      <c r="BT207" s="47">
        <f t="shared" ca="1" si="99"/>
        <v>3.6885063957193309</v>
      </c>
      <c r="BU207" s="47">
        <f t="shared" ca="1" si="99"/>
        <v>3.6253653471256508</v>
      </c>
      <c r="BV207" s="47">
        <f t="shared" ca="1" si="99"/>
        <v>3.2465013310756636</v>
      </c>
      <c r="BW207" s="47">
        <f t="shared" ca="1" si="99"/>
        <v>2.5276450771633083</v>
      </c>
      <c r="BX207" s="47">
        <f t="shared" ca="1" si="99"/>
        <v>2.3613879155041153</v>
      </c>
      <c r="BY207" s="47">
        <f t="shared" ca="1" si="99"/>
        <v>2.1396542476983815</v>
      </c>
      <c r="BZ207" s="47">
        <f t="shared" ca="1" si="99"/>
        <v>1.7773576569068508</v>
      </c>
      <c r="CA207" s="47">
        <f t="shared" ca="1" si="99"/>
        <v>1.7936726820182936</v>
      </c>
      <c r="CB207" s="47">
        <f t="shared" ca="1" si="99"/>
        <v>1.9613221400472864</v>
      </c>
      <c r="CC207" s="47">
        <f t="shared" ca="1" si="98"/>
        <v>2.3557924183978054</v>
      </c>
      <c r="CD207" s="47">
        <f t="shared" ca="1" si="98"/>
        <v>2.747090253291788</v>
      </c>
      <c r="CE207" s="47">
        <f t="shared" ca="1" si="98"/>
        <v>3.2656134983576606</v>
      </c>
      <c r="CF207" s="47">
        <f t="shared" ca="1" si="98"/>
        <v>3.6885063957193309</v>
      </c>
      <c r="CG207" s="47">
        <f t="shared" ca="1" si="98"/>
        <v>3.6253653471256508</v>
      </c>
      <c r="CH207" s="47">
        <f t="shared" ca="1" si="98"/>
        <v>3.2465013310756636</v>
      </c>
      <c r="CI207" s="47">
        <f t="shared" ca="1" si="98"/>
        <v>2.5276450771633083</v>
      </c>
      <c r="CJ207" s="47">
        <f t="shared" ca="1" si="98"/>
        <v>2.3613879155041153</v>
      </c>
      <c r="CK207" s="47">
        <f t="shared" ca="1" si="98"/>
        <v>2.1396542476983815</v>
      </c>
      <c r="CL207" s="47">
        <f t="shared" ca="1" si="98"/>
        <v>1.7773576569068508</v>
      </c>
      <c r="CM207" s="47">
        <f t="shared" ca="1" si="100"/>
        <v>1.7936726820182936</v>
      </c>
      <c r="CN207" s="47">
        <f t="shared" ca="1" si="100"/>
        <v>1.9613221400472864</v>
      </c>
      <c r="CO207" s="47">
        <f t="shared" ca="1" si="100"/>
        <v>2.3557924183978054</v>
      </c>
      <c r="CP207" s="47">
        <f t="shared" ca="1" si="100"/>
        <v>2.747090253291788</v>
      </c>
      <c r="CQ207" s="47">
        <f t="shared" ca="1" si="100"/>
        <v>3.2656134983576606</v>
      </c>
      <c r="CR207" s="47">
        <f t="shared" ca="1" si="100"/>
        <v>3.6885063957193309</v>
      </c>
      <c r="CS207" s="47">
        <f t="shared" ca="1" si="100"/>
        <v>3.6253653471256508</v>
      </c>
      <c r="CT207" s="47">
        <f t="shared" ca="1" si="100"/>
        <v>3.2465013310756636</v>
      </c>
      <c r="CU207" s="47">
        <f t="shared" ca="1" si="100"/>
        <v>2.5276450771633083</v>
      </c>
      <c r="CV207" s="47">
        <f t="shared" ca="1" si="100"/>
        <v>2.3613879155041153</v>
      </c>
      <c r="CW207" s="47">
        <f t="shared" ca="1" si="95"/>
        <v>2.1396542476983815</v>
      </c>
      <c r="CX207" s="47">
        <f t="shared" ca="1" si="95"/>
        <v>1.7773576569068508</v>
      </c>
      <c r="CY207" s="47">
        <f t="shared" ca="1" si="95"/>
        <v>1.7936726820182936</v>
      </c>
      <c r="CZ207" s="47">
        <f t="shared" ca="1" si="95"/>
        <v>1.9613221400472864</v>
      </c>
      <c r="DA207" s="47">
        <f t="shared" ca="1" si="95"/>
        <v>2.3557924183978054</v>
      </c>
      <c r="DB207" s="47">
        <f t="shared" ca="1" si="95"/>
        <v>2.747090253291788</v>
      </c>
      <c r="DC207" s="47">
        <f t="shared" ca="1" si="95"/>
        <v>3.2656134983576606</v>
      </c>
      <c r="DD207" s="47">
        <f t="shared" ca="1" si="95"/>
        <v>3.6885063957193309</v>
      </c>
    </row>
    <row r="208" spans="1:108" x14ac:dyDescent="0.25">
      <c r="A208" s="40" t="s">
        <v>138</v>
      </c>
      <c r="B208" s="40">
        <v>2358</v>
      </c>
      <c r="C208" s="40" t="s">
        <v>38</v>
      </c>
      <c r="D208" s="40" t="s">
        <v>505</v>
      </c>
      <c r="E208" s="40" t="s">
        <v>130</v>
      </c>
      <c r="F208" s="40">
        <v>18.600000000000001</v>
      </c>
      <c r="G208" s="43">
        <v>45262</v>
      </c>
      <c r="I208" s="40" t="s">
        <v>79</v>
      </c>
      <c r="J208" s="40">
        <v>2</v>
      </c>
      <c r="K208" s="40" t="s">
        <v>33</v>
      </c>
      <c r="L208" s="40" t="s">
        <v>158</v>
      </c>
      <c r="M208" s="41"/>
      <c r="N208" s="41">
        <f>VLOOKUP($C208 &amp; $I208 &amp; $K208,FATOR!$A$3:$P$22,COLUMN(E$1),0)</f>
        <v>0.34510552382231963</v>
      </c>
      <c r="O208" s="41">
        <f>VLOOKUP($C208 &amp; $I208 &amp; $K208,FATOR!$A$3:$P$22,COLUMN(F$1),0)</f>
        <v>0.2866705898236856</v>
      </c>
      <c r="P208" s="41">
        <f>VLOOKUP($C208 &amp; $I208 &amp; $K208,FATOR!$A$3:$P$22,COLUMN(G$1),0)</f>
        <v>0.28930204548682154</v>
      </c>
      <c r="Q208" s="41">
        <f>VLOOKUP($C208 &amp; $I208 &amp; $K208,FATOR!$A$3:$P$22,COLUMN(H$1),0)</f>
        <v>0.31634228065278813</v>
      </c>
      <c r="R208" s="41">
        <f>VLOOKUP($C208 &amp; $I208 &amp; $K208,FATOR!$A$3:$P$22,COLUMN(I$1),0)</f>
        <v>0.37996651909642021</v>
      </c>
      <c r="S208" s="41">
        <f>VLOOKUP($C208 &amp; $I208 &amp; $K208,FATOR!$A$3:$P$22,COLUMN(J$1),0)</f>
        <v>0.44307907311157868</v>
      </c>
      <c r="T208" s="41">
        <f>VLOOKUP($C208 &amp; $I208 &amp; $K208,FATOR!$A$3:$P$22,COLUMN(K$1),0)</f>
        <v>0.5267118545738162</v>
      </c>
      <c r="U208" s="41">
        <f>VLOOKUP($C208 &amp; $I208 &amp; $K208,FATOR!$A$3:$P$22,COLUMN(L$1),0)</f>
        <v>0.5949203864063437</v>
      </c>
      <c r="V208" s="41">
        <f>VLOOKUP($C208 &amp; $I208 &amp; $K208,FATOR!$A$3:$P$22,COLUMN(M$1),0)</f>
        <v>0.58473634631058879</v>
      </c>
      <c r="W208" s="41">
        <f>VLOOKUP($C208 &amp; $I208 &amp; $K208,FATOR!$A$3:$P$22,COLUMN(N$1),0)</f>
        <v>0.52362924694768764</v>
      </c>
      <c r="X208" s="41">
        <f>VLOOKUP($C208 &amp; $I208 &amp; $K208,FATOR!$A$3:$P$22,COLUMN(O$1),0)</f>
        <v>0.40768468986504969</v>
      </c>
      <c r="Y208" s="41">
        <f>VLOOKUP($C208 &amp; $I208 &amp; $K208,FATOR!$A$3:$P$22,COLUMN(P$1),0)</f>
        <v>0.38086901862969602</v>
      </c>
      <c r="AA208" s="42">
        <f t="shared" si="101"/>
        <v>6.4189627430951459</v>
      </c>
      <c r="AB208" s="42">
        <f t="shared" si="102"/>
        <v>5.3320729707205521</v>
      </c>
      <c r="AC208" s="42">
        <f t="shared" si="103"/>
        <v>5.3810180460548809</v>
      </c>
      <c r="AD208" s="42">
        <f t="shared" si="104"/>
        <v>5.88396642014186</v>
      </c>
      <c r="AE208" s="42">
        <f t="shared" si="105"/>
        <v>7.0673772551934162</v>
      </c>
      <c r="AF208" s="42">
        <f t="shared" si="106"/>
        <v>8.2412707598753645</v>
      </c>
      <c r="AG208" s="42">
        <f t="shared" si="107"/>
        <v>9.7968404950729813</v>
      </c>
      <c r="AH208" s="42">
        <f t="shared" si="108"/>
        <v>11.065519187157994</v>
      </c>
      <c r="AI208" s="42">
        <f t="shared" si="109"/>
        <v>10.876096041376952</v>
      </c>
      <c r="AJ208" s="42">
        <f t="shared" si="110"/>
        <v>9.7395039932269913</v>
      </c>
      <c r="AK208" s="42">
        <f t="shared" si="111"/>
        <v>7.582935231489925</v>
      </c>
      <c r="AL208" s="42">
        <f t="shared" si="112"/>
        <v>7.0841637465123464</v>
      </c>
      <c r="AN208" s="43">
        <f t="shared" si="113"/>
        <v>45293</v>
      </c>
      <c r="AO208" s="47">
        <f t="shared" ca="1" si="97"/>
        <v>6.4189627430951459</v>
      </c>
      <c r="AP208" s="47">
        <f t="shared" ca="1" si="97"/>
        <v>5.3320729707205521</v>
      </c>
      <c r="AQ208" s="47">
        <f t="shared" ca="1" si="97"/>
        <v>5.3810180460548809</v>
      </c>
      <c r="AR208" s="47">
        <f t="shared" ca="1" si="97"/>
        <v>5.88396642014186</v>
      </c>
      <c r="AS208" s="47">
        <f t="shared" ca="1" si="97"/>
        <v>7.0673772551934162</v>
      </c>
      <c r="AT208" s="47">
        <f t="shared" ca="1" si="97"/>
        <v>8.2412707598753645</v>
      </c>
      <c r="AU208" s="47">
        <f t="shared" ca="1" si="97"/>
        <v>9.7968404950729813</v>
      </c>
      <c r="AV208" s="47">
        <f t="shared" ca="1" si="97"/>
        <v>11.065519187157994</v>
      </c>
      <c r="AW208" s="47">
        <f t="shared" ca="1" si="97"/>
        <v>10.876096041376952</v>
      </c>
      <c r="AX208" s="47">
        <f t="shared" ca="1" si="97"/>
        <v>9.7395039932269913</v>
      </c>
      <c r="AY208" s="47">
        <f t="shared" ca="1" si="115"/>
        <v>7.582935231489925</v>
      </c>
      <c r="AZ208" s="47">
        <f t="shared" ca="1" si="115"/>
        <v>7.0841637465123464</v>
      </c>
      <c r="BA208" s="47">
        <f t="shared" ca="1" si="115"/>
        <v>6.4189627430951459</v>
      </c>
      <c r="BB208" s="47">
        <f t="shared" ca="1" si="115"/>
        <v>5.3320729707205521</v>
      </c>
      <c r="BC208" s="47">
        <f t="shared" ca="1" si="115"/>
        <v>5.3810180460548809</v>
      </c>
      <c r="BD208" s="47">
        <f t="shared" ca="1" si="115"/>
        <v>5.88396642014186</v>
      </c>
      <c r="BE208" s="47">
        <f t="shared" ca="1" si="115"/>
        <v>7.0673772551934162</v>
      </c>
      <c r="BF208" s="47">
        <f t="shared" ca="1" si="115"/>
        <v>8.2412707598753645</v>
      </c>
      <c r="BG208" s="47">
        <f t="shared" ca="1" si="115"/>
        <v>9.7968404950729813</v>
      </c>
      <c r="BH208" s="47">
        <f t="shared" ca="1" si="115"/>
        <v>11.065519187157994</v>
      </c>
      <c r="BI208" s="47">
        <f t="shared" ca="1" si="114"/>
        <v>10.876096041376952</v>
      </c>
      <c r="BJ208" s="47">
        <f t="shared" ca="1" si="114"/>
        <v>9.7395039932269913</v>
      </c>
      <c r="BK208" s="47">
        <f t="shared" ca="1" si="114"/>
        <v>7.582935231489925</v>
      </c>
      <c r="BL208" s="47">
        <f t="shared" ca="1" si="114"/>
        <v>7.0841637465123464</v>
      </c>
      <c r="BM208" s="47">
        <f t="shared" ca="1" si="114"/>
        <v>6.4189627430951459</v>
      </c>
      <c r="BN208" s="47">
        <f t="shared" ca="1" si="114"/>
        <v>5.3320729707205521</v>
      </c>
      <c r="BO208" s="47">
        <f t="shared" ca="1" si="114"/>
        <v>5.3810180460548809</v>
      </c>
      <c r="BP208" s="47">
        <f t="shared" ca="1" si="114"/>
        <v>5.88396642014186</v>
      </c>
      <c r="BQ208" s="47">
        <f t="shared" ca="1" si="114"/>
        <v>7.0673772551934162</v>
      </c>
      <c r="BR208" s="47">
        <f t="shared" ca="1" si="114"/>
        <v>8.2412707598753645</v>
      </c>
      <c r="BS208" s="47">
        <f t="shared" ca="1" si="99"/>
        <v>9.7968404950729813</v>
      </c>
      <c r="BT208" s="47">
        <f t="shared" ca="1" si="99"/>
        <v>11.065519187157994</v>
      </c>
      <c r="BU208" s="47">
        <f t="shared" ca="1" si="99"/>
        <v>10.876096041376952</v>
      </c>
      <c r="BV208" s="47">
        <f t="shared" ca="1" si="99"/>
        <v>9.7395039932269913</v>
      </c>
      <c r="BW208" s="47">
        <f t="shared" ca="1" si="99"/>
        <v>7.582935231489925</v>
      </c>
      <c r="BX208" s="47">
        <f t="shared" ca="1" si="99"/>
        <v>7.0841637465123464</v>
      </c>
      <c r="BY208" s="47">
        <f t="shared" ca="1" si="99"/>
        <v>6.4189627430951459</v>
      </c>
      <c r="BZ208" s="47">
        <f t="shared" ca="1" si="99"/>
        <v>5.3320729707205521</v>
      </c>
      <c r="CA208" s="47">
        <f t="shared" ca="1" si="99"/>
        <v>5.3810180460548809</v>
      </c>
      <c r="CB208" s="47">
        <f t="shared" ca="1" si="99"/>
        <v>5.88396642014186</v>
      </c>
      <c r="CC208" s="47">
        <f t="shared" ca="1" si="98"/>
        <v>7.0673772551934162</v>
      </c>
      <c r="CD208" s="47">
        <f t="shared" ca="1" si="98"/>
        <v>8.2412707598753645</v>
      </c>
      <c r="CE208" s="47">
        <f t="shared" ca="1" si="98"/>
        <v>9.7968404950729813</v>
      </c>
      <c r="CF208" s="47">
        <f t="shared" ca="1" si="98"/>
        <v>11.065519187157994</v>
      </c>
      <c r="CG208" s="47">
        <f t="shared" ca="1" si="98"/>
        <v>10.876096041376952</v>
      </c>
      <c r="CH208" s="47">
        <f t="shared" ca="1" si="98"/>
        <v>9.7395039932269913</v>
      </c>
      <c r="CI208" s="47">
        <f t="shared" ca="1" si="98"/>
        <v>7.582935231489925</v>
      </c>
      <c r="CJ208" s="47">
        <f t="shared" ca="1" si="98"/>
        <v>7.0841637465123464</v>
      </c>
      <c r="CK208" s="47">
        <f t="shared" ca="1" si="98"/>
        <v>6.4189627430951459</v>
      </c>
      <c r="CL208" s="47">
        <f t="shared" ca="1" si="98"/>
        <v>5.3320729707205521</v>
      </c>
      <c r="CM208" s="47">
        <f t="shared" ca="1" si="100"/>
        <v>5.3810180460548809</v>
      </c>
      <c r="CN208" s="47">
        <f t="shared" ca="1" si="100"/>
        <v>5.88396642014186</v>
      </c>
      <c r="CO208" s="47">
        <f t="shared" ca="1" si="100"/>
        <v>7.0673772551934162</v>
      </c>
      <c r="CP208" s="47">
        <f t="shared" ca="1" si="100"/>
        <v>8.2412707598753645</v>
      </c>
      <c r="CQ208" s="47">
        <f t="shared" ca="1" si="100"/>
        <v>9.7968404950729813</v>
      </c>
      <c r="CR208" s="47">
        <f t="shared" ca="1" si="100"/>
        <v>11.065519187157994</v>
      </c>
      <c r="CS208" s="47">
        <f t="shared" ca="1" si="100"/>
        <v>10.876096041376952</v>
      </c>
      <c r="CT208" s="47">
        <f t="shared" ca="1" si="100"/>
        <v>9.7395039932269913</v>
      </c>
      <c r="CU208" s="47">
        <f t="shared" ca="1" si="100"/>
        <v>7.582935231489925</v>
      </c>
      <c r="CV208" s="47">
        <f t="shared" ca="1" si="100"/>
        <v>7.0841637465123464</v>
      </c>
      <c r="CW208" s="47">
        <f t="shared" ca="1" si="95"/>
        <v>6.4189627430951459</v>
      </c>
      <c r="CX208" s="47">
        <f t="shared" ca="1" si="95"/>
        <v>5.3320729707205521</v>
      </c>
      <c r="CY208" s="47">
        <f t="shared" ca="1" si="95"/>
        <v>5.3810180460548809</v>
      </c>
      <c r="CZ208" s="47">
        <f t="shared" ca="1" si="95"/>
        <v>5.88396642014186</v>
      </c>
      <c r="DA208" s="47">
        <f t="shared" ca="1" si="95"/>
        <v>7.0673772551934162</v>
      </c>
      <c r="DB208" s="47">
        <f t="shared" ca="1" si="95"/>
        <v>8.2412707598753645</v>
      </c>
      <c r="DC208" s="47">
        <f t="shared" ca="1" si="95"/>
        <v>9.7968404950729813</v>
      </c>
      <c r="DD208" s="47">
        <f t="shared" ca="1" si="95"/>
        <v>11.065519187157994</v>
      </c>
    </row>
    <row r="209" spans="1:108" x14ac:dyDescent="0.25">
      <c r="A209" s="40" t="s">
        <v>138</v>
      </c>
      <c r="B209" s="40">
        <v>2358</v>
      </c>
      <c r="C209" s="40" t="s">
        <v>38</v>
      </c>
      <c r="D209" s="40" t="s">
        <v>505</v>
      </c>
      <c r="E209" s="40" t="s">
        <v>160</v>
      </c>
      <c r="F209" s="40">
        <v>12.4</v>
      </c>
      <c r="G209" s="43">
        <v>45262</v>
      </c>
      <c r="I209" s="40" t="s">
        <v>79</v>
      </c>
      <c r="J209" s="40">
        <v>2</v>
      </c>
      <c r="K209" s="40" t="s">
        <v>33</v>
      </c>
      <c r="L209" s="40" t="s">
        <v>158</v>
      </c>
      <c r="M209" s="41"/>
      <c r="N209" s="41">
        <f>VLOOKUP($C209 &amp; $I209 &amp; $K209,FATOR!$A$3:$P$22,COLUMN(E$1),0)</f>
        <v>0.34510552382231963</v>
      </c>
      <c r="O209" s="41">
        <f>VLOOKUP($C209 &amp; $I209 &amp; $K209,FATOR!$A$3:$P$22,COLUMN(F$1),0)</f>
        <v>0.2866705898236856</v>
      </c>
      <c r="P209" s="41">
        <f>VLOOKUP($C209 &amp; $I209 &amp; $K209,FATOR!$A$3:$P$22,COLUMN(G$1),0)</f>
        <v>0.28930204548682154</v>
      </c>
      <c r="Q209" s="41">
        <f>VLOOKUP($C209 &amp; $I209 &amp; $K209,FATOR!$A$3:$P$22,COLUMN(H$1),0)</f>
        <v>0.31634228065278813</v>
      </c>
      <c r="R209" s="41">
        <f>VLOOKUP($C209 &amp; $I209 &amp; $K209,FATOR!$A$3:$P$22,COLUMN(I$1),0)</f>
        <v>0.37996651909642021</v>
      </c>
      <c r="S209" s="41">
        <f>VLOOKUP($C209 &amp; $I209 &amp; $K209,FATOR!$A$3:$P$22,COLUMN(J$1),0)</f>
        <v>0.44307907311157868</v>
      </c>
      <c r="T209" s="41">
        <f>VLOOKUP($C209 &amp; $I209 &amp; $K209,FATOR!$A$3:$P$22,COLUMN(K$1),0)</f>
        <v>0.5267118545738162</v>
      </c>
      <c r="U209" s="41">
        <f>VLOOKUP($C209 &amp; $I209 &amp; $K209,FATOR!$A$3:$P$22,COLUMN(L$1),0)</f>
        <v>0.5949203864063437</v>
      </c>
      <c r="V209" s="41">
        <f>VLOOKUP($C209 &amp; $I209 &amp; $K209,FATOR!$A$3:$P$22,COLUMN(M$1),0)</f>
        <v>0.58473634631058879</v>
      </c>
      <c r="W209" s="41">
        <f>VLOOKUP($C209 &amp; $I209 &amp; $K209,FATOR!$A$3:$P$22,COLUMN(N$1),0)</f>
        <v>0.52362924694768764</v>
      </c>
      <c r="X209" s="41">
        <f>VLOOKUP($C209 &amp; $I209 &amp; $K209,FATOR!$A$3:$P$22,COLUMN(O$1),0)</f>
        <v>0.40768468986504969</v>
      </c>
      <c r="Y209" s="41">
        <f>VLOOKUP($C209 &amp; $I209 &amp; $K209,FATOR!$A$3:$P$22,COLUMN(P$1),0)</f>
        <v>0.38086901862969602</v>
      </c>
      <c r="AA209" s="42">
        <f t="shared" si="101"/>
        <v>4.2793084953967631</v>
      </c>
      <c r="AB209" s="42">
        <f t="shared" si="102"/>
        <v>3.5547153138137015</v>
      </c>
      <c r="AC209" s="42">
        <f t="shared" si="103"/>
        <v>3.5873453640365871</v>
      </c>
      <c r="AD209" s="42">
        <f t="shared" si="104"/>
        <v>3.9226442800945729</v>
      </c>
      <c r="AE209" s="42">
        <f t="shared" si="105"/>
        <v>4.7115848367956108</v>
      </c>
      <c r="AF209" s="42">
        <f t="shared" si="106"/>
        <v>5.494180506583576</v>
      </c>
      <c r="AG209" s="42">
        <f t="shared" si="107"/>
        <v>6.5312269967153211</v>
      </c>
      <c r="AH209" s="42">
        <f t="shared" si="108"/>
        <v>7.3770127914386618</v>
      </c>
      <c r="AI209" s="42">
        <f t="shared" si="109"/>
        <v>7.2507306942513017</v>
      </c>
      <c r="AJ209" s="42">
        <f t="shared" si="110"/>
        <v>6.4930026621513273</v>
      </c>
      <c r="AK209" s="42">
        <f t="shared" si="111"/>
        <v>5.0552901543266167</v>
      </c>
      <c r="AL209" s="42">
        <f t="shared" si="112"/>
        <v>4.7227758310082306</v>
      </c>
      <c r="AN209" s="43">
        <f t="shared" si="113"/>
        <v>45293</v>
      </c>
      <c r="AO209" s="47">
        <f t="shared" ca="1" si="97"/>
        <v>4.2793084953967631</v>
      </c>
      <c r="AP209" s="47">
        <f t="shared" ca="1" si="97"/>
        <v>3.5547153138137015</v>
      </c>
      <c r="AQ209" s="47">
        <f t="shared" ca="1" si="97"/>
        <v>3.5873453640365871</v>
      </c>
      <c r="AR209" s="47">
        <f t="shared" ca="1" si="97"/>
        <v>3.9226442800945729</v>
      </c>
      <c r="AS209" s="47">
        <f t="shared" ca="1" si="97"/>
        <v>4.7115848367956108</v>
      </c>
      <c r="AT209" s="47">
        <f t="shared" ref="AO209:AX234" ca="1" si="116">IF($AN209&lt;=AT$1,HLOOKUP(MONTH(AT$1),$AA:$AL,ROW($AO209),0),"")</f>
        <v>5.494180506583576</v>
      </c>
      <c r="AU209" s="47">
        <f t="shared" ca="1" si="116"/>
        <v>6.5312269967153211</v>
      </c>
      <c r="AV209" s="47">
        <f t="shared" ca="1" si="116"/>
        <v>7.3770127914386618</v>
      </c>
      <c r="AW209" s="47">
        <f t="shared" ca="1" si="116"/>
        <v>7.2507306942513017</v>
      </c>
      <c r="AX209" s="47">
        <f t="shared" ca="1" si="116"/>
        <v>6.4930026621513273</v>
      </c>
      <c r="AY209" s="47">
        <f t="shared" ca="1" si="115"/>
        <v>5.0552901543266167</v>
      </c>
      <c r="AZ209" s="47">
        <f t="shared" ca="1" si="115"/>
        <v>4.7227758310082306</v>
      </c>
      <c r="BA209" s="47">
        <f t="shared" ca="1" si="115"/>
        <v>4.2793084953967631</v>
      </c>
      <c r="BB209" s="47">
        <f t="shared" ca="1" si="115"/>
        <v>3.5547153138137015</v>
      </c>
      <c r="BC209" s="47">
        <f t="shared" ca="1" si="115"/>
        <v>3.5873453640365871</v>
      </c>
      <c r="BD209" s="47">
        <f t="shared" ca="1" si="115"/>
        <v>3.9226442800945729</v>
      </c>
      <c r="BE209" s="47">
        <f t="shared" ca="1" si="115"/>
        <v>4.7115848367956108</v>
      </c>
      <c r="BF209" s="47">
        <f t="shared" ca="1" si="115"/>
        <v>5.494180506583576</v>
      </c>
      <c r="BG209" s="47">
        <f t="shared" ca="1" si="115"/>
        <v>6.5312269967153211</v>
      </c>
      <c r="BH209" s="47">
        <f t="shared" ca="1" si="115"/>
        <v>7.3770127914386618</v>
      </c>
      <c r="BI209" s="47">
        <f t="shared" ca="1" si="114"/>
        <v>7.2507306942513017</v>
      </c>
      <c r="BJ209" s="47">
        <f t="shared" ca="1" si="114"/>
        <v>6.4930026621513273</v>
      </c>
      <c r="BK209" s="47">
        <f t="shared" ca="1" si="114"/>
        <v>5.0552901543266167</v>
      </c>
      <c r="BL209" s="47">
        <f t="shared" ca="1" si="114"/>
        <v>4.7227758310082306</v>
      </c>
      <c r="BM209" s="47">
        <f t="shared" ca="1" si="114"/>
        <v>4.2793084953967631</v>
      </c>
      <c r="BN209" s="47">
        <f t="shared" ca="1" si="114"/>
        <v>3.5547153138137015</v>
      </c>
      <c r="BO209" s="47">
        <f t="shared" ca="1" si="114"/>
        <v>3.5873453640365871</v>
      </c>
      <c r="BP209" s="47">
        <f t="shared" ca="1" si="114"/>
        <v>3.9226442800945729</v>
      </c>
      <c r="BQ209" s="47">
        <f t="shared" ca="1" si="114"/>
        <v>4.7115848367956108</v>
      </c>
      <c r="BR209" s="47">
        <f t="shared" ca="1" si="114"/>
        <v>5.494180506583576</v>
      </c>
      <c r="BS209" s="47">
        <f t="shared" ca="1" si="99"/>
        <v>6.5312269967153211</v>
      </c>
      <c r="BT209" s="47">
        <f t="shared" ca="1" si="99"/>
        <v>7.3770127914386618</v>
      </c>
      <c r="BU209" s="47">
        <f t="shared" ca="1" si="99"/>
        <v>7.2507306942513017</v>
      </c>
      <c r="BV209" s="47">
        <f t="shared" ca="1" si="99"/>
        <v>6.4930026621513273</v>
      </c>
      <c r="BW209" s="47">
        <f t="shared" ca="1" si="99"/>
        <v>5.0552901543266167</v>
      </c>
      <c r="BX209" s="47">
        <f t="shared" ca="1" si="99"/>
        <v>4.7227758310082306</v>
      </c>
      <c r="BY209" s="47">
        <f t="shared" ca="1" si="99"/>
        <v>4.2793084953967631</v>
      </c>
      <c r="BZ209" s="47">
        <f t="shared" ca="1" si="99"/>
        <v>3.5547153138137015</v>
      </c>
      <c r="CA209" s="47">
        <f t="shared" ca="1" si="99"/>
        <v>3.5873453640365871</v>
      </c>
      <c r="CB209" s="47">
        <f t="shared" ca="1" si="99"/>
        <v>3.9226442800945729</v>
      </c>
      <c r="CC209" s="47">
        <f t="shared" ca="1" si="98"/>
        <v>4.7115848367956108</v>
      </c>
      <c r="CD209" s="47">
        <f t="shared" ca="1" si="98"/>
        <v>5.494180506583576</v>
      </c>
      <c r="CE209" s="47">
        <f t="shared" ca="1" si="98"/>
        <v>6.5312269967153211</v>
      </c>
      <c r="CF209" s="47">
        <f t="shared" ca="1" si="98"/>
        <v>7.3770127914386618</v>
      </c>
      <c r="CG209" s="47">
        <f t="shared" ca="1" si="98"/>
        <v>7.2507306942513017</v>
      </c>
      <c r="CH209" s="47">
        <f t="shared" ca="1" si="98"/>
        <v>6.4930026621513273</v>
      </c>
      <c r="CI209" s="47">
        <f t="shared" ca="1" si="98"/>
        <v>5.0552901543266167</v>
      </c>
      <c r="CJ209" s="47">
        <f t="shared" ca="1" si="98"/>
        <v>4.7227758310082306</v>
      </c>
      <c r="CK209" s="47">
        <f t="shared" ca="1" si="98"/>
        <v>4.2793084953967631</v>
      </c>
      <c r="CL209" s="47">
        <f t="shared" ca="1" si="98"/>
        <v>3.5547153138137015</v>
      </c>
      <c r="CM209" s="47">
        <f t="shared" ca="1" si="100"/>
        <v>3.5873453640365871</v>
      </c>
      <c r="CN209" s="47">
        <f t="shared" ca="1" si="100"/>
        <v>3.9226442800945729</v>
      </c>
      <c r="CO209" s="47">
        <f t="shared" ca="1" si="100"/>
        <v>4.7115848367956108</v>
      </c>
      <c r="CP209" s="47">
        <f t="shared" ca="1" si="100"/>
        <v>5.494180506583576</v>
      </c>
      <c r="CQ209" s="47">
        <f t="shared" ca="1" si="100"/>
        <v>6.5312269967153211</v>
      </c>
      <c r="CR209" s="47">
        <f t="shared" ca="1" si="100"/>
        <v>7.3770127914386618</v>
      </c>
      <c r="CS209" s="47">
        <f t="shared" ca="1" si="100"/>
        <v>7.2507306942513017</v>
      </c>
      <c r="CT209" s="47">
        <f t="shared" ca="1" si="100"/>
        <v>6.4930026621513273</v>
      </c>
      <c r="CU209" s="47">
        <f t="shared" ca="1" si="100"/>
        <v>5.0552901543266167</v>
      </c>
      <c r="CV209" s="47">
        <f t="shared" ca="1" si="100"/>
        <v>4.7227758310082306</v>
      </c>
      <c r="CW209" s="47">
        <f t="shared" ca="1" si="95"/>
        <v>4.2793084953967631</v>
      </c>
      <c r="CX209" s="47">
        <f t="shared" ca="1" si="95"/>
        <v>3.5547153138137015</v>
      </c>
      <c r="CY209" s="47">
        <f t="shared" ca="1" si="95"/>
        <v>3.5873453640365871</v>
      </c>
      <c r="CZ209" s="47">
        <f t="shared" ca="1" si="95"/>
        <v>3.9226442800945729</v>
      </c>
      <c r="DA209" s="47">
        <f t="shared" ca="1" si="95"/>
        <v>4.7115848367956108</v>
      </c>
      <c r="DB209" s="47">
        <f t="shared" ca="1" si="95"/>
        <v>5.494180506583576</v>
      </c>
      <c r="DC209" s="47">
        <f t="shared" ca="1" si="95"/>
        <v>6.5312269967153211</v>
      </c>
      <c r="DD209" s="47">
        <f t="shared" ca="1" si="95"/>
        <v>7.3770127914386618</v>
      </c>
    </row>
    <row r="210" spans="1:108" x14ac:dyDescent="0.25">
      <c r="A210" s="40" t="s">
        <v>138</v>
      </c>
      <c r="B210" s="40">
        <v>2397</v>
      </c>
      <c r="C210" s="40" t="s">
        <v>38</v>
      </c>
      <c r="D210" s="40" t="s">
        <v>506</v>
      </c>
      <c r="E210" s="40" t="s">
        <v>130</v>
      </c>
      <c r="F210" s="40">
        <v>6.1999999999999993</v>
      </c>
      <c r="G210" s="43">
        <v>45251</v>
      </c>
      <c r="I210" s="40" t="s">
        <v>79</v>
      </c>
      <c r="J210" s="40">
        <v>2</v>
      </c>
      <c r="K210" s="40" t="s">
        <v>33</v>
      </c>
      <c r="L210" s="40" t="s">
        <v>158</v>
      </c>
      <c r="M210" s="41"/>
      <c r="N210" s="41">
        <f>VLOOKUP($C210 &amp; $I210 &amp; $K210,FATOR!$A$3:$P$22,COLUMN(E$1),0)</f>
        <v>0.34510552382231963</v>
      </c>
      <c r="O210" s="41">
        <f>VLOOKUP($C210 &amp; $I210 &amp; $K210,FATOR!$A$3:$P$22,COLUMN(F$1),0)</f>
        <v>0.2866705898236856</v>
      </c>
      <c r="P210" s="41">
        <f>VLOOKUP($C210 &amp; $I210 &amp; $K210,FATOR!$A$3:$P$22,COLUMN(G$1),0)</f>
        <v>0.28930204548682154</v>
      </c>
      <c r="Q210" s="41">
        <f>VLOOKUP($C210 &amp; $I210 &amp; $K210,FATOR!$A$3:$P$22,COLUMN(H$1),0)</f>
        <v>0.31634228065278813</v>
      </c>
      <c r="R210" s="41">
        <f>VLOOKUP($C210 &amp; $I210 &amp; $K210,FATOR!$A$3:$P$22,COLUMN(I$1),0)</f>
        <v>0.37996651909642021</v>
      </c>
      <c r="S210" s="41">
        <f>VLOOKUP($C210 &amp; $I210 &amp; $K210,FATOR!$A$3:$P$22,COLUMN(J$1),0)</f>
        <v>0.44307907311157868</v>
      </c>
      <c r="T210" s="41">
        <f>VLOOKUP($C210 &amp; $I210 &amp; $K210,FATOR!$A$3:$P$22,COLUMN(K$1),0)</f>
        <v>0.5267118545738162</v>
      </c>
      <c r="U210" s="41">
        <f>VLOOKUP($C210 &amp; $I210 &amp; $K210,FATOR!$A$3:$P$22,COLUMN(L$1),0)</f>
        <v>0.5949203864063437</v>
      </c>
      <c r="V210" s="41">
        <f>VLOOKUP($C210 &amp; $I210 &amp; $K210,FATOR!$A$3:$P$22,COLUMN(M$1),0)</f>
        <v>0.58473634631058879</v>
      </c>
      <c r="W210" s="41">
        <f>VLOOKUP($C210 &amp; $I210 &amp; $K210,FATOR!$A$3:$P$22,COLUMN(N$1),0)</f>
        <v>0.52362924694768764</v>
      </c>
      <c r="X210" s="41">
        <f>VLOOKUP($C210 &amp; $I210 &amp; $K210,FATOR!$A$3:$P$22,COLUMN(O$1),0)</f>
        <v>0.40768468986504969</v>
      </c>
      <c r="Y210" s="41">
        <f>VLOOKUP($C210 &amp; $I210 &amp; $K210,FATOR!$A$3:$P$22,COLUMN(P$1),0)</f>
        <v>0.38086901862969602</v>
      </c>
      <c r="AA210" s="42">
        <f t="shared" si="101"/>
        <v>2.1396542476983815</v>
      </c>
      <c r="AB210" s="42">
        <f t="shared" si="102"/>
        <v>1.7773576569068505</v>
      </c>
      <c r="AC210" s="42">
        <f t="shared" si="103"/>
        <v>1.7936726820182933</v>
      </c>
      <c r="AD210" s="42">
        <f t="shared" si="104"/>
        <v>1.9613221400472862</v>
      </c>
      <c r="AE210" s="42">
        <f t="shared" si="105"/>
        <v>2.355792418397805</v>
      </c>
      <c r="AF210" s="42">
        <f t="shared" si="106"/>
        <v>2.7470902532917876</v>
      </c>
      <c r="AG210" s="42">
        <f t="shared" si="107"/>
        <v>3.2656134983576601</v>
      </c>
      <c r="AH210" s="42">
        <f t="shared" si="108"/>
        <v>3.6885063957193305</v>
      </c>
      <c r="AI210" s="42">
        <f t="shared" si="109"/>
        <v>3.62536534712565</v>
      </c>
      <c r="AJ210" s="42">
        <f t="shared" si="110"/>
        <v>3.2465013310756632</v>
      </c>
      <c r="AK210" s="42">
        <f t="shared" si="111"/>
        <v>2.5276450771633079</v>
      </c>
      <c r="AL210" s="42">
        <f t="shared" si="112"/>
        <v>2.3613879155041149</v>
      </c>
      <c r="AN210" s="43">
        <f t="shared" si="113"/>
        <v>45282</v>
      </c>
      <c r="AO210" s="47">
        <f t="shared" ca="1" si="116"/>
        <v>2.1396542476983815</v>
      </c>
      <c r="AP210" s="47">
        <f t="shared" ca="1" si="116"/>
        <v>1.7773576569068505</v>
      </c>
      <c r="AQ210" s="47">
        <f t="shared" ca="1" si="116"/>
        <v>1.7936726820182933</v>
      </c>
      <c r="AR210" s="47">
        <f t="shared" ca="1" si="116"/>
        <v>1.9613221400472862</v>
      </c>
      <c r="AS210" s="47">
        <f t="shared" ca="1" si="116"/>
        <v>2.355792418397805</v>
      </c>
      <c r="AT210" s="47">
        <f t="shared" ca="1" si="116"/>
        <v>2.7470902532917876</v>
      </c>
      <c r="AU210" s="47">
        <f t="shared" ca="1" si="116"/>
        <v>3.2656134983576601</v>
      </c>
      <c r="AV210" s="47">
        <f t="shared" ca="1" si="116"/>
        <v>3.6885063957193305</v>
      </c>
      <c r="AW210" s="47">
        <f t="shared" ca="1" si="116"/>
        <v>3.62536534712565</v>
      </c>
      <c r="AX210" s="47">
        <f t="shared" ca="1" si="116"/>
        <v>3.2465013310756632</v>
      </c>
      <c r="AY210" s="47">
        <f t="shared" ca="1" si="115"/>
        <v>2.5276450771633079</v>
      </c>
      <c r="AZ210" s="47">
        <f t="shared" ca="1" si="115"/>
        <v>2.3613879155041149</v>
      </c>
      <c r="BA210" s="47">
        <f t="shared" ca="1" si="115"/>
        <v>2.1396542476983815</v>
      </c>
      <c r="BB210" s="47">
        <f t="shared" ca="1" si="115"/>
        <v>1.7773576569068505</v>
      </c>
      <c r="BC210" s="47">
        <f t="shared" ca="1" si="115"/>
        <v>1.7936726820182933</v>
      </c>
      <c r="BD210" s="47">
        <f t="shared" ca="1" si="115"/>
        <v>1.9613221400472862</v>
      </c>
      <c r="BE210" s="47">
        <f t="shared" ca="1" si="115"/>
        <v>2.355792418397805</v>
      </c>
      <c r="BF210" s="47">
        <f t="shared" ca="1" si="115"/>
        <v>2.7470902532917876</v>
      </c>
      <c r="BG210" s="47">
        <f t="shared" ca="1" si="115"/>
        <v>3.2656134983576601</v>
      </c>
      <c r="BH210" s="47">
        <f t="shared" ca="1" si="115"/>
        <v>3.6885063957193305</v>
      </c>
      <c r="BI210" s="47">
        <f t="shared" ca="1" si="114"/>
        <v>3.62536534712565</v>
      </c>
      <c r="BJ210" s="47">
        <f t="shared" ca="1" si="114"/>
        <v>3.2465013310756632</v>
      </c>
      <c r="BK210" s="47">
        <f t="shared" ca="1" si="114"/>
        <v>2.5276450771633079</v>
      </c>
      <c r="BL210" s="47">
        <f t="shared" ca="1" si="114"/>
        <v>2.3613879155041149</v>
      </c>
      <c r="BM210" s="47">
        <f t="shared" ca="1" si="114"/>
        <v>2.1396542476983815</v>
      </c>
      <c r="BN210" s="47">
        <f t="shared" ca="1" si="114"/>
        <v>1.7773576569068505</v>
      </c>
      <c r="BO210" s="47">
        <f t="shared" ca="1" si="114"/>
        <v>1.7936726820182933</v>
      </c>
      <c r="BP210" s="47">
        <f t="shared" ca="1" si="114"/>
        <v>1.9613221400472862</v>
      </c>
      <c r="BQ210" s="47">
        <f t="shared" ca="1" si="114"/>
        <v>2.355792418397805</v>
      </c>
      <c r="BR210" s="47">
        <f t="shared" ca="1" si="114"/>
        <v>2.7470902532917876</v>
      </c>
      <c r="BS210" s="47">
        <f t="shared" ca="1" si="99"/>
        <v>3.2656134983576601</v>
      </c>
      <c r="BT210" s="47">
        <f t="shared" ca="1" si="99"/>
        <v>3.6885063957193305</v>
      </c>
      <c r="BU210" s="47">
        <f t="shared" ca="1" si="99"/>
        <v>3.62536534712565</v>
      </c>
      <c r="BV210" s="47">
        <f t="shared" ca="1" si="99"/>
        <v>3.2465013310756632</v>
      </c>
      <c r="BW210" s="47">
        <f t="shared" ca="1" si="99"/>
        <v>2.5276450771633079</v>
      </c>
      <c r="BX210" s="47">
        <f t="shared" ca="1" si="99"/>
        <v>2.3613879155041149</v>
      </c>
      <c r="BY210" s="47">
        <f t="shared" ca="1" si="99"/>
        <v>2.1396542476983815</v>
      </c>
      <c r="BZ210" s="47">
        <f t="shared" ca="1" si="99"/>
        <v>1.7773576569068505</v>
      </c>
      <c r="CA210" s="47">
        <f t="shared" ca="1" si="99"/>
        <v>1.7936726820182933</v>
      </c>
      <c r="CB210" s="47">
        <f t="shared" ca="1" si="99"/>
        <v>1.9613221400472862</v>
      </c>
      <c r="CC210" s="47">
        <f t="shared" ca="1" si="98"/>
        <v>2.355792418397805</v>
      </c>
      <c r="CD210" s="47">
        <f t="shared" ca="1" si="98"/>
        <v>2.7470902532917876</v>
      </c>
      <c r="CE210" s="47">
        <f t="shared" ca="1" si="98"/>
        <v>3.2656134983576601</v>
      </c>
      <c r="CF210" s="47">
        <f t="shared" ca="1" si="98"/>
        <v>3.6885063957193305</v>
      </c>
      <c r="CG210" s="47">
        <f t="shared" ca="1" si="98"/>
        <v>3.62536534712565</v>
      </c>
      <c r="CH210" s="47">
        <f t="shared" ca="1" si="98"/>
        <v>3.2465013310756632</v>
      </c>
      <c r="CI210" s="47">
        <f t="shared" ca="1" si="98"/>
        <v>2.5276450771633079</v>
      </c>
      <c r="CJ210" s="47">
        <f t="shared" ca="1" si="98"/>
        <v>2.3613879155041149</v>
      </c>
      <c r="CK210" s="47">
        <f t="shared" ca="1" si="98"/>
        <v>2.1396542476983815</v>
      </c>
      <c r="CL210" s="47">
        <f t="shared" ca="1" si="98"/>
        <v>1.7773576569068505</v>
      </c>
      <c r="CM210" s="47">
        <f t="shared" ca="1" si="100"/>
        <v>1.7936726820182933</v>
      </c>
      <c r="CN210" s="47">
        <f t="shared" ca="1" si="100"/>
        <v>1.9613221400472862</v>
      </c>
      <c r="CO210" s="47">
        <f t="shared" ca="1" si="100"/>
        <v>2.355792418397805</v>
      </c>
      <c r="CP210" s="47">
        <f t="shared" ca="1" si="100"/>
        <v>2.7470902532917876</v>
      </c>
      <c r="CQ210" s="47">
        <f t="shared" ca="1" si="100"/>
        <v>3.2656134983576601</v>
      </c>
      <c r="CR210" s="47">
        <f t="shared" ca="1" si="100"/>
        <v>3.6885063957193305</v>
      </c>
      <c r="CS210" s="47">
        <f t="shared" ca="1" si="100"/>
        <v>3.62536534712565</v>
      </c>
      <c r="CT210" s="47">
        <f t="shared" ca="1" si="100"/>
        <v>3.2465013310756632</v>
      </c>
      <c r="CU210" s="47">
        <f t="shared" ca="1" si="100"/>
        <v>2.5276450771633079</v>
      </c>
      <c r="CV210" s="47">
        <f t="shared" ca="1" si="100"/>
        <v>2.3613879155041149</v>
      </c>
      <c r="CW210" s="47">
        <f t="shared" ca="1" si="95"/>
        <v>2.1396542476983815</v>
      </c>
      <c r="CX210" s="47">
        <f t="shared" ca="1" si="95"/>
        <v>1.7773576569068505</v>
      </c>
      <c r="CY210" s="47">
        <f t="shared" ca="1" si="95"/>
        <v>1.7936726820182933</v>
      </c>
      <c r="CZ210" s="47">
        <f t="shared" ca="1" si="95"/>
        <v>1.9613221400472862</v>
      </c>
      <c r="DA210" s="47">
        <f t="shared" ref="CW210:DD242" ca="1" si="117">IF($AN210&lt;=DA$1,HLOOKUP(MONTH(DA$1),$AA:$AL,ROW($AO210),0),"")</f>
        <v>2.355792418397805</v>
      </c>
      <c r="DB210" s="47">
        <f t="shared" ca="1" si="117"/>
        <v>2.7470902532917876</v>
      </c>
      <c r="DC210" s="47">
        <f t="shared" ca="1" si="117"/>
        <v>3.2656134983576601</v>
      </c>
      <c r="DD210" s="47">
        <f t="shared" ca="1" si="117"/>
        <v>3.6885063957193305</v>
      </c>
    </row>
    <row r="211" spans="1:108" x14ac:dyDescent="0.25">
      <c r="A211" s="40" t="s">
        <v>138</v>
      </c>
      <c r="B211" s="40">
        <v>2397</v>
      </c>
      <c r="C211" s="40" t="s">
        <v>38</v>
      </c>
      <c r="D211" s="40" t="s">
        <v>506</v>
      </c>
      <c r="E211" s="40" t="s">
        <v>160</v>
      </c>
      <c r="F211" s="40">
        <v>24.8</v>
      </c>
      <c r="G211" s="43">
        <v>45245</v>
      </c>
      <c r="I211" s="40" t="s">
        <v>79</v>
      </c>
      <c r="J211" s="40">
        <v>2</v>
      </c>
      <c r="K211" s="40" t="s">
        <v>33</v>
      </c>
      <c r="L211" s="40" t="s">
        <v>158</v>
      </c>
      <c r="M211" s="41"/>
      <c r="N211" s="41">
        <f>VLOOKUP($C211 &amp; $I211 &amp; $K211,FATOR!$A$3:$P$22,COLUMN(E$1),0)</f>
        <v>0.34510552382231963</v>
      </c>
      <c r="O211" s="41">
        <f>VLOOKUP($C211 &amp; $I211 &amp; $K211,FATOR!$A$3:$P$22,COLUMN(F$1),0)</f>
        <v>0.2866705898236856</v>
      </c>
      <c r="P211" s="41">
        <f>VLOOKUP($C211 &amp; $I211 &amp; $K211,FATOR!$A$3:$P$22,COLUMN(G$1),0)</f>
        <v>0.28930204548682154</v>
      </c>
      <c r="Q211" s="41">
        <f>VLOOKUP($C211 &amp; $I211 &amp; $K211,FATOR!$A$3:$P$22,COLUMN(H$1),0)</f>
        <v>0.31634228065278813</v>
      </c>
      <c r="R211" s="41">
        <f>VLOOKUP($C211 &amp; $I211 &amp; $K211,FATOR!$A$3:$P$22,COLUMN(I$1),0)</f>
        <v>0.37996651909642021</v>
      </c>
      <c r="S211" s="41">
        <f>VLOOKUP($C211 &amp; $I211 &amp; $K211,FATOR!$A$3:$P$22,COLUMN(J$1),0)</f>
        <v>0.44307907311157868</v>
      </c>
      <c r="T211" s="41">
        <f>VLOOKUP($C211 &amp; $I211 &amp; $K211,FATOR!$A$3:$P$22,COLUMN(K$1),0)</f>
        <v>0.5267118545738162</v>
      </c>
      <c r="U211" s="41">
        <f>VLOOKUP($C211 &amp; $I211 &amp; $K211,FATOR!$A$3:$P$22,COLUMN(L$1),0)</f>
        <v>0.5949203864063437</v>
      </c>
      <c r="V211" s="41">
        <f>VLOOKUP($C211 &amp; $I211 &amp; $K211,FATOR!$A$3:$P$22,COLUMN(M$1),0)</f>
        <v>0.58473634631058879</v>
      </c>
      <c r="W211" s="41">
        <f>VLOOKUP($C211 &amp; $I211 &amp; $K211,FATOR!$A$3:$P$22,COLUMN(N$1),0)</f>
        <v>0.52362924694768764</v>
      </c>
      <c r="X211" s="41">
        <f>VLOOKUP($C211 &amp; $I211 &amp; $K211,FATOR!$A$3:$P$22,COLUMN(O$1),0)</f>
        <v>0.40768468986504969</v>
      </c>
      <c r="Y211" s="41">
        <f>VLOOKUP($C211 &amp; $I211 &amp; $K211,FATOR!$A$3:$P$22,COLUMN(P$1),0)</f>
        <v>0.38086901862969602</v>
      </c>
      <c r="AA211" s="42">
        <f t="shared" si="101"/>
        <v>8.5586169907935261</v>
      </c>
      <c r="AB211" s="42">
        <f t="shared" si="102"/>
        <v>7.1094306276274031</v>
      </c>
      <c r="AC211" s="42">
        <f t="shared" si="103"/>
        <v>7.1746907280731742</v>
      </c>
      <c r="AD211" s="42">
        <f t="shared" si="104"/>
        <v>7.8452885601891458</v>
      </c>
      <c r="AE211" s="42">
        <f t="shared" si="105"/>
        <v>9.4231696735912216</v>
      </c>
      <c r="AF211" s="42">
        <f t="shared" si="106"/>
        <v>10.988361013167152</v>
      </c>
      <c r="AG211" s="42">
        <f t="shared" si="107"/>
        <v>13.062453993430642</v>
      </c>
      <c r="AH211" s="42">
        <f t="shared" si="108"/>
        <v>14.754025582877324</v>
      </c>
      <c r="AI211" s="42">
        <f t="shared" si="109"/>
        <v>14.501461388502603</v>
      </c>
      <c r="AJ211" s="42">
        <f t="shared" si="110"/>
        <v>12.986005324302655</v>
      </c>
      <c r="AK211" s="42">
        <f t="shared" si="111"/>
        <v>10.110580308653233</v>
      </c>
      <c r="AL211" s="42">
        <f t="shared" si="112"/>
        <v>9.4455516620164612</v>
      </c>
      <c r="AN211" s="43">
        <f t="shared" si="113"/>
        <v>45276</v>
      </c>
      <c r="AO211" s="47">
        <f t="shared" ca="1" si="116"/>
        <v>8.5586169907935261</v>
      </c>
      <c r="AP211" s="47">
        <f t="shared" ca="1" si="116"/>
        <v>7.1094306276274031</v>
      </c>
      <c r="AQ211" s="47">
        <f t="shared" ca="1" si="116"/>
        <v>7.1746907280731742</v>
      </c>
      <c r="AR211" s="47">
        <f t="shared" ca="1" si="116"/>
        <v>7.8452885601891458</v>
      </c>
      <c r="AS211" s="47">
        <f t="shared" ca="1" si="116"/>
        <v>9.4231696735912216</v>
      </c>
      <c r="AT211" s="47">
        <f t="shared" ca="1" si="116"/>
        <v>10.988361013167152</v>
      </c>
      <c r="AU211" s="47">
        <f t="shared" ca="1" si="116"/>
        <v>13.062453993430642</v>
      </c>
      <c r="AV211" s="47">
        <f t="shared" ca="1" si="116"/>
        <v>14.754025582877324</v>
      </c>
      <c r="AW211" s="47">
        <f t="shared" ca="1" si="116"/>
        <v>14.501461388502603</v>
      </c>
      <c r="AX211" s="47">
        <f t="shared" ca="1" si="116"/>
        <v>12.986005324302655</v>
      </c>
      <c r="AY211" s="47">
        <f t="shared" ca="1" si="115"/>
        <v>10.110580308653233</v>
      </c>
      <c r="AZ211" s="47">
        <f t="shared" ca="1" si="115"/>
        <v>9.4455516620164612</v>
      </c>
      <c r="BA211" s="47">
        <f t="shared" ca="1" si="115"/>
        <v>8.5586169907935261</v>
      </c>
      <c r="BB211" s="47">
        <f t="shared" ca="1" si="115"/>
        <v>7.1094306276274031</v>
      </c>
      <c r="BC211" s="47">
        <f t="shared" ca="1" si="115"/>
        <v>7.1746907280731742</v>
      </c>
      <c r="BD211" s="47">
        <f t="shared" ca="1" si="115"/>
        <v>7.8452885601891458</v>
      </c>
      <c r="BE211" s="47">
        <f t="shared" ca="1" si="115"/>
        <v>9.4231696735912216</v>
      </c>
      <c r="BF211" s="47">
        <f t="shared" ca="1" si="115"/>
        <v>10.988361013167152</v>
      </c>
      <c r="BG211" s="47">
        <f t="shared" ca="1" si="115"/>
        <v>13.062453993430642</v>
      </c>
      <c r="BH211" s="47">
        <f t="shared" ca="1" si="115"/>
        <v>14.754025582877324</v>
      </c>
      <c r="BI211" s="47">
        <f t="shared" ca="1" si="114"/>
        <v>14.501461388502603</v>
      </c>
      <c r="BJ211" s="47">
        <f t="shared" ca="1" si="114"/>
        <v>12.986005324302655</v>
      </c>
      <c r="BK211" s="47">
        <f t="shared" ca="1" si="114"/>
        <v>10.110580308653233</v>
      </c>
      <c r="BL211" s="47">
        <f t="shared" ca="1" si="114"/>
        <v>9.4455516620164612</v>
      </c>
      <c r="BM211" s="47">
        <f t="shared" ca="1" si="114"/>
        <v>8.5586169907935261</v>
      </c>
      <c r="BN211" s="47">
        <f t="shared" ca="1" si="114"/>
        <v>7.1094306276274031</v>
      </c>
      <c r="BO211" s="47">
        <f t="shared" ca="1" si="114"/>
        <v>7.1746907280731742</v>
      </c>
      <c r="BP211" s="47">
        <f t="shared" ca="1" si="114"/>
        <v>7.8452885601891458</v>
      </c>
      <c r="BQ211" s="47">
        <f t="shared" ca="1" si="114"/>
        <v>9.4231696735912216</v>
      </c>
      <c r="BR211" s="47">
        <f t="shared" ca="1" si="114"/>
        <v>10.988361013167152</v>
      </c>
      <c r="BS211" s="47">
        <f t="shared" ca="1" si="99"/>
        <v>13.062453993430642</v>
      </c>
      <c r="BT211" s="47">
        <f t="shared" ca="1" si="99"/>
        <v>14.754025582877324</v>
      </c>
      <c r="BU211" s="47">
        <f t="shared" ca="1" si="99"/>
        <v>14.501461388502603</v>
      </c>
      <c r="BV211" s="47">
        <f t="shared" ca="1" si="99"/>
        <v>12.986005324302655</v>
      </c>
      <c r="BW211" s="47">
        <f t="shared" ca="1" si="99"/>
        <v>10.110580308653233</v>
      </c>
      <c r="BX211" s="47">
        <f t="shared" ca="1" si="99"/>
        <v>9.4455516620164612</v>
      </c>
      <c r="BY211" s="47">
        <f t="shared" ca="1" si="99"/>
        <v>8.5586169907935261</v>
      </c>
      <c r="BZ211" s="47">
        <f t="shared" ca="1" si="99"/>
        <v>7.1094306276274031</v>
      </c>
      <c r="CA211" s="47">
        <f t="shared" ca="1" si="99"/>
        <v>7.1746907280731742</v>
      </c>
      <c r="CB211" s="47">
        <f t="shared" ca="1" si="99"/>
        <v>7.8452885601891458</v>
      </c>
      <c r="CC211" s="47">
        <f t="shared" ca="1" si="98"/>
        <v>9.4231696735912216</v>
      </c>
      <c r="CD211" s="47">
        <f t="shared" ca="1" si="98"/>
        <v>10.988361013167152</v>
      </c>
      <c r="CE211" s="47">
        <f t="shared" ca="1" si="98"/>
        <v>13.062453993430642</v>
      </c>
      <c r="CF211" s="47">
        <f t="shared" ca="1" si="98"/>
        <v>14.754025582877324</v>
      </c>
      <c r="CG211" s="47">
        <f t="shared" ca="1" si="98"/>
        <v>14.501461388502603</v>
      </c>
      <c r="CH211" s="47">
        <f t="shared" ca="1" si="98"/>
        <v>12.986005324302655</v>
      </c>
      <c r="CI211" s="47">
        <f t="shared" ref="CC211:CL237" ca="1" si="118">IF($AN211&lt;=CI$1,HLOOKUP(MONTH(CI$1),$AA:$AL,ROW($AO211),0),"")</f>
        <v>10.110580308653233</v>
      </c>
      <c r="CJ211" s="47">
        <f t="shared" ca="1" si="118"/>
        <v>9.4455516620164612</v>
      </c>
      <c r="CK211" s="47">
        <f t="shared" ca="1" si="118"/>
        <v>8.5586169907935261</v>
      </c>
      <c r="CL211" s="47">
        <f t="shared" ca="1" si="118"/>
        <v>7.1094306276274031</v>
      </c>
      <c r="CM211" s="47">
        <f t="shared" ca="1" si="100"/>
        <v>7.1746907280731742</v>
      </c>
      <c r="CN211" s="47">
        <f t="shared" ca="1" si="100"/>
        <v>7.8452885601891458</v>
      </c>
      <c r="CO211" s="47">
        <f t="shared" ca="1" si="100"/>
        <v>9.4231696735912216</v>
      </c>
      <c r="CP211" s="47">
        <f t="shared" ca="1" si="100"/>
        <v>10.988361013167152</v>
      </c>
      <c r="CQ211" s="47">
        <f t="shared" ca="1" si="100"/>
        <v>13.062453993430642</v>
      </c>
      <c r="CR211" s="47">
        <f t="shared" ca="1" si="100"/>
        <v>14.754025582877324</v>
      </c>
      <c r="CS211" s="47">
        <f t="shared" ca="1" si="100"/>
        <v>14.501461388502603</v>
      </c>
      <c r="CT211" s="47">
        <f t="shared" ca="1" si="100"/>
        <v>12.986005324302655</v>
      </c>
      <c r="CU211" s="47">
        <f t="shared" ca="1" si="100"/>
        <v>10.110580308653233</v>
      </c>
      <c r="CV211" s="47">
        <f t="shared" ca="1" si="100"/>
        <v>9.4455516620164612</v>
      </c>
      <c r="CW211" s="47">
        <f t="shared" ca="1" si="117"/>
        <v>8.5586169907935261</v>
      </c>
      <c r="CX211" s="47">
        <f t="shared" ca="1" si="117"/>
        <v>7.1094306276274031</v>
      </c>
      <c r="CY211" s="47">
        <f t="shared" ca="1" si="117"/>
        <v>7.1746907280731742</v>
      </c>
      <c r="CZ211" s="47">
        <f t="shared" ca="1" si="117"/>
        <v>7.8452885601891458</v>
      </c>
      <c r="DA211" s="47">
        <f t="shared" ca="1" si="117"/>
        <v>9.4231696735912216</v>
      </c>
      <c r="DB211" s="47">
        <f t="shared" ca="1" si="117"/>
        <v>10.988361013167152</v>
      </c>
      <c r="DC211" s="47">
        <f t="shared" ca="1" si="117"/>
        <v>13.062453993430642</v>
      </c>
      <c r="DD211" s="47">
        <f t="shared" ca="1" si="117"/>
        <v>14.754025582877324</v>
      </c>
    </row>
    <row r="212" spans="1:108" x14ac:dyDescent="0.25">
      <c r="A212" s="40" t="s">
        <v>138</v>
      </c>
      <c r="B212" s="40">
        <v>2321</v>
      </c>
      <c r="C212" s="40" t="s">
        <v>38</v>
      </c>
      <c r="D212" s="40" t="s">
        <v>507</v>
      </c>
      <c r="E212" s="40" t="s">
        <v>130</v>
      </c>
      <c r="F212" s="40">
        <v>6.2</v>
      </c>
      <c r="G212" s="43">
        <v>45269</v>
      </c>
      <c r="I212" s="40" t="s">
        <v>79</v>
      </c>
      <c r="J212" s="40">
        <v>2</v>
      </c>
      <c r="K212" s="40" t="s">
        <v>33</v>
      </c>
      <c r="L212" s="40" t="s">
        <v>158</v>
      </c>
      <c r="M212" s="41"/>
      <c r="N212" s="41">
        <f>VLOOKUP($C212 &amp; $I212 &amp; $K212,FATOR!$A$3:$P$22,COLUMN(E$1),0)</f>
        <v>0.34510552382231963</v>
      </c>
      <c r="O212" s="41">
        <f>VLOOKUP($C212 &amp; $I212 &amp; $K212,FATOR!$A$3:$P$22,COLUMN(F$1),0)</f>
        <v>0.2866705898236856</v>
      </c>
      <c r="P212" s="41">
        <f>VLOOKUP($C212 &amp; $I212 &amp; $K212,FATOR!$A$3:$P$22,COLUMN(G$1),0)</f>
        <v>0.28930204548682154</v>
      </c>
      <c r="Q212" s="41">
        <f>VLOOKUP($C212 &amp; $I212 &amp; $K212,FATOR!$A$3:$P$22,COLUMN(H$1),0)</f>
        <v>0.31634228065278813</v>
      </c>
      <c r="R212" s="41">
        <f>VLOOKUP($C212 &amp; $I212 &amp; $K212,FATOR!$A$3:$P$22,COLUMN(I$1),0)</f>
        <v>0.37996651909642021</v>
      </c>
      <c r="S212" s="41">
        <f>VLOOKUP($C212 &amp; $I212 &amp; $K212,FATOR!$A$3:$P$22,COLUMN(J$1),0)</f>
        <v>0.44307907311157868</v>
      </c>
      <c r="T212" s="41">
        <f>VLOOKUP($C212 &amp; $I212 &amp; $K212,FATOR!$A$3:$P$22,COLUMN(K$1),0)</f>
        <v>0.5267118545738162</v>
      </c>
      <c r="U212" s="41">
        <f>VLOOKUP($C212 &amp; $I212 &amp; $K212,FATOR!$A$3:$P$22,COLUMN(L$1),0)</f>
        <v>0.5949203864063437</v>
      </c>
      <c r="V212" s="41">
        <f>VLOOKUP($C212 &amp; $I212 &amp; $K212,FATOR!$A$3:$P$22,COLUMN(M$1),0)</f>
        <v>0.58473634631058879</v>
      </c>
      <c r="W212" s="41">
        <f>VLOOKUP($C212 &amp; $I212 &amp; $K212,FATOR!$A$3:$P$22,COLUMN(N$1),0)</f>
        <v>0.52362924694768764</v>
      </c>
      <c r="X212" s="41">
        <f>VLOOKUP($C212 &amp; $I212 &amp; $K212,FATOR!$A$3:$P$22,COLUMN(O$1),0)</f>
        <v>0.40768468986504969</v>
      </c>
      <c r="Y212" s="41">
        <f>VLOOKUP($C212 &amp; $I212 &amp; $K212,FATOR!$A$3:$P$22,COLUMN(P$1),0)</f>
        <v>0.38086901862969602</v>
      </c>
      <c r="AA212" s="42">
        <f t="shared" si="101"/>
        <v>2.1396542476983815</v>
      </c>
      <c r="AB212" s="42">
        <f t="shared" si="102"/>
        <v>1.7773576569068508</v>
      </c>
      <c r="AC212" s="42">
        <f t="shared" si="103"/>
        <v>1.7936726820182936</v>
      </c>
      <c r="AD212" s="42">
        <f t="shared" si="104"/>
        <v>1.9613221400472864</v>
      </c>
      <c r="AE212" s="42">
        <f t="shared" si="105"/>
        <v>2.3557924183978054</v>
      </c>
      <c r="AF212" s="42">
        <f t="shared" si="106"/>
        <v>2.747090253291788</v>
      </c>
      <c r="AG212" s="42">
        <f t="shared" si="107"/>
        <v>3.2656134983576606</v>
      </c>
      <c r="AH212" s="42">
        <f t="shared" si="108"/>
        <v>3.6885063957193309</v>
      </c>
      <c r="AI212" s="42">
        <f t="shared" si="109"/>
        <v>3.6253653471256508</v>
      </c>
      <c r="AJ212" s="42">
        <f t="shared" si="110"/>
        <v>3.2465013310756636</v>
      </c>
      <c r="AK212" s="42">
        <f t="shared" si="111"/>
        <v>2.5276450771633083</v>
      </c>
      <c r="AL212" s="42">
        <f t="shared" si="112"/>
        <v>2.3613879155041153</v>
      </c>
      <c r="AN212" s="43">
        <f t="shared" si="113"/>
        <v>45300</v>
      </c>
      <c r="AO212" s="47">
        <f t="shared" ca="1" si="116"/>
        <v>2.1396542476983815</v>
      </c>
      <c r="AP212" s="47">
        <f t="shared" ca="1" si="116"/>
        <v>1.7773576569068508</v>
      </c>
      <c r="AQ212" s="47">
        <f t="shared" ca="1" si="116"/>
        <v>1.7936726820182936</v>
      </c>
      <c r="AR212" s="47">
        <f t="shared" ca="1" si="116"/>
        <v>1.9613221400472864</v>
      </c>
      <c r="AS212" s="47">
        <f t="shared" ca="1" si="116"/>
        <v>2.3557924183978054</v>
      </c>
      <c r="AT212" s="47">
        <f t="shared" ca="1" si="116"/>
        <v>2.747090253291788</v>
      </c>
      <c r="AU212" s="47">
        <f t="shared" ca="1" si="116"/>
        <v>3.2656134983576606</v>
      </c>
      <c r="AV212" s="47">
        <f t="shared" ca="1" si="116"/>
        <v>3.6885063957193309</v>
      </c>
      <c r="AW212" s="47">
        <f t="shared" ca="1" si="116"/>
        <v>3.6253653471256508</v>
      </c>
      <c r="AX212" s="47">
        <f t="shared" ca="1" si="116"/>
        <v>3.2465013310756636</v>
      </c>
      <c r="AY212" s="47">
        <f t="shared" ca="1" si="115"/>
        <v>2.5276450771633083</v>
      </c>
      <c r="AZ212" s="47">
        <f t="shared" ca="1" si="115"/>
        <v>2.3613879155041153</v>
      </c>
      <c r="BA212" s="47">
        <f t="shared" ca="1" si="115"/>
        <v>2.1396542476983815</v>
      </c>
      <c r="BB212" s="47">
        <f t="shared" ca="1" si="115"/>
        <v>1.7773576569068508</v>
      </c>
      <c r="BC212" s="47">
        <f t="shared" ca="1" si="115"/>
        <v>1.7936726820182936</v>
      </c>
      <c r="BD212" s="47">
        <f t="shared" ca="1" si="115"/>
        <v>1.9613221400472864</v>
      </c>
      <c r="BE212" s="47">
        <f t="shared" ca="1" si="115"/>
        <v>2.3557924183978054</v>
      </c>
      <c r="BF212" s="47">
        <f t="shared" ca="1" si="115"/>
        <v>2.747090253291788</v>
      </c>
      <c r="BG212" s="47">
        <f t="shared" ca="1" si="115"/>
        <v>3.2656134983576606</v>
      </c>
      <c r="BH212" s="47">
        <f t="shared" ca="1" si="115"/>
        <v>3.6885063957193309</v>
      </c>
      <c r="BI212" s="47">
        <f t="shared" ca="1" si="114"/>
        <v>3.6253653471256508</v>
      </c>
      <c r="BJ212" s="47">
        <f t="shared" ca="1" si="114"/>
        <v>3.2465013310756636</v>
      </c>
      <c r="BK212" s="47">
        <f t="shared" ca="1" si="114"/>
        <v>2.5276450771633083</v>
      </c>
      <c r="BL212" s="47">
        <f t="shared" ca="1" si="114"/>
        <v>2.3613879155041153</v>
      </c>
      <c r="BM212" s="47">
        <f t="shared" ca="1" si="114"/>
        <v>2.1396542476983815</v>
      </c>
      <c r="BN212" s="47">
        <f t="shared" ca="1" si="114"/>
        <v>1.7773576569068508</v>
      </c>
      <c r="BO212" s="47">
        <f t="shared" ca="1" si="114"/>
        <v>1.7936726820182936</v>
      </c>
      <c r="BP212" s="47">
        <f t="shared" ca="1" si="114"/>
        <v>1.9613221400472864</v>
      </c>
      <c r="BQ212" s="47">
        <f t="shared" ca="1" si="114"/>
        <v>2.3557924183978054</v>
      </c>
      <c r="BR212" s="47">
        <f t="shared" ca="1" si="114"/>
        <v>2.747090253291788</v>
      </c>
      <c r="BS212" s="47">
        <f t="shared" ca="1" si="99"/>
        <v>3.2656134983576606</v>
      </c>
      <c r="BT212" s="47">
        <f t="shared" ca="1" si="99"/>
        <v>3.6885063957193309</v>
      </c>
      <c r="BU212" s="47">
        <f t="shared" ca="1" si="99"/>
        <v>3.6253653471256508</v>
      </c>
      <c r="BV212" s="47">
        <f t="shared" ca="1" si="99"/>
        <v>3.2465013310756636</v>
      </c>
      <c r="BW212" s="47">
        <f t="shared" ca="1" si="99"/>
        <v>2.5276450771633083</v>
      </c>
      <c r="BX212" s="47">
        <f t="shared" ca="1" si="99"/>
        <v>2.3613879155041153</v>
      </c>
      <c r="BY212" s="47">
        <f t="shared" ca="1" si="99"/>
        <v>2.1396542476983815</v>
      </c>
      <c r="BZ212" s="47">
        <f t="shared" ca="1" si="99"/>
        <v>1.7773576569068508</v>
      </c>
      <c r="CA212" s="47">
        <f t="shared" ca="1" si="99"/>
        <v>1.7936726820182936</v>
      </c>
      <c r="CB212" s="47">
        <f t="shared" ca="1" si="99"/>
        <v>1.9613221400472864</v>
      </c>
      <c r="CC212" s="47">
        <f t="shared" ca="1" si="118"/>
        <v>2.3557924183978054</v>
      </c>
      <c r="CD212" s="47">
        <f t="shared" ca="1" si="118"/>
        <v>2.747090253291788</v>
      </c>
      <c r="CE212" s="47">
        <f t="shared" ca="1" si="118"/>
        <v>3.2656134983576606</v>
      </c>
      <c r="CF212" s="47">
        <f t="shared" ca="1" si="118"/>
        <v>3.6885063957193309</v>
      </c>
      <c r="CG212" s="47">
        <f t="shared" ca="1" si="118"/>
        <v>3.6253653471256508</v>
      </c>
      <c r="CH212" s="47">
        <f t="shared" ca="1" si="118"/>
        <v>3.2465013310756636</v>
      </c>
      <c r="CI212" s="47">
        <f t="shared" ca="1" si="118"/>
        <v>2.5276450771633083</v>
      </c>
      <c r="CJ212" s="47">
        <f t="shared" ca="1" si="118"/>
        <v>2.3613879155041153</v>
      </c>
      <c r="CK212" s="47">
        <f t="shared" ca="1" si="118"/>
        <v>2.1396542476983815</v>
      </c>
      <c r="CL212" s="47">
        <f t="shared" ca="1" si="118"/>
        <v>1.7773576569068508</v>
      </c>
      <c r="CM212" s="47">
        <f t="shared" ca="1" si="100"/>
        <v>1.7936726820182936</v>
      </c>
      <c r="CN212" s="47">
        <f t="shared" ca="1" si="100"/>
        <v>1.9613221400472864</v>
      </c>
      <c r="CO212" s="47">
        <f t="shared" ca="1" si="100"/>
        <v>2.3557924183978054</v>
      </c>
      <c r="CP212" s="47">
        <f t="shared" ca="1" si="100"/>
        <v>2.747090253291788</v>
      </c>
      <c r="CQ212" s="47">
        <f t="shared" ca="1" si="100"/>
        <v>3.2656134983576606</v>
      </c>
      <c r="CR212" s="47">
        <f t="shared" ca="1" si="100"/>
        <v>3.6885063957193309</v>
      </c>
      <c r="CS212" s="47">
        <f t="shared" ca="1" si="100"/>
        <v>3.6253653471256508</v>
      </c>
      <c r="CT212" s="47">
        <f t="shared" ca="1" si="100"/>
        <v>3.2465013310756636</v>
      </c>
      <c r="CU212" s="47">
        <f t="shared" ca="1" si="100"/>
        <v>2.5276450771633083</v>
      </c>
      <c r="CV212" s="47">
        <f t="shared" ca="1" si="100"/>
        <v>2.3613879155041153</v>
      </c>
      <c r="CW212" s="47">
        <f t="shared" ca="1" si="117"/>
        <v>2.1396542476983815</v>
      </c>
      <c r="CX212" s="47">
        <f t="shared" ca="1" si="117"/>
        <v>1.7773576569068508</v>
      </c>
      <c r="CY212" s="47">
        <f t="shared" ca="1" si="117"/>
        <v>1.7936726820182936</v>
      </c>
      <c r="CZ212" s="47">
        <f t="shared" ca="1" si="117"/>
        <v>1.9613221400472864</v>
      </c>
      <c r="DA212" s="47">
        <f t="shared" ca="1" si="117"/>
        <v>2.3557924183978054</v>
      </c>
      <c r="DB212" s="47">
        <f t="shared" ca="1" si="117"/>
        <v>2.747090253291788</v>
      </c>
      <c r="DC212" s="47">
        <f t="shared" ca="1" si="117"/>
        <v>3.2656134983576606</v>
      </c>
      <c r="DD212" s="47">
        <f t="shared" ca="1" si="117"/>
        <v>3.6885063957193309</v>
      </c>
    </row>
    <row r="213" spans="1:108" x14ac:dyDescent="0.25">
      <c r="A213" s="40" t="s">
        <v>138</v>
      </c>
      <c r="B213" s="40">
        <v>2321</v>
      </c>
      <c r="C213" s="40" t="s">
        <v>38</v>
      </c>
      <c r="D213" s="40" t="s">
        <v>507</v>
      </c>
      <c r="E213" s="40" t="s">
        <v>160</v>
      </c>
      <c r="F213" s="40">
        <v>18.600000000000001</v>
      </c>
      <c r="G213" s="43">
        <v>45231</v>
      </c>
      <c r="I213" s="40" t="s">
        <v>79</v>
      </c>
      <c r="J213" s="40">
        <v>2</v>
      </c>
      <c r="K213" s="40" t="s">
        <v>33</v>
      </c>
      <c r="L213" s="40" t="s">
        <v>158</v>
      </c>
      <c r="M213" s="41"/>
      <c r="N213" s="41">
        <f>VLOOKUP($C213 &amp; $I213 &amp; $K213,FATOR!$A$3:$P$22,COLUMN(E$1),0)</f>
        <v>0.34510552382231963</v>
      </c>
      <c r="O213" s="41">
        <f>VLOOKUP($C213 &amp; $I213 &amp; $K213,FATOR!$A$3:$P$22,COLUMN(F$1),0)</f>
        <v>0.2866705898236856</v>
      </c>
      <c r="P213" s="41">
        <f>VLOOKUP($C213 &amp; $I213 &amp; $K213,FATOR!$A$3:$P$22,COLUMN(G$1),0)</f>
        <v>0.28930204548682154</v>
      </c>
      <c r="Q213" s="41">
        <f>VLOOKUP($C213 &amp; $I213 &amp; $K213,FATOR!$A$3:$P$22,COLUMN(H$1),0)</f>
        <v>0.31634228065278813</v>
      </c>
      <c r="R213" s="41">
        <f>VLOOKUP($C213 &amp; $I213 &amp; $K213,FATOR!$A$3:$P$22,COLUMN(I$1),0)</f>
        <v>0.37996651909642021</v>
      </c>
      <c r="S213" s="41">
        <f>VLOOKUP($C213 &amp; $I213 &amp; $K213,FATOR!$A$3:$P$22,COLUMN(J$1),0)</f>
        <v>0.44307907311157868</v>
      </c>
      <c r="T213" s="41">
        <f>VLOOKUP($C213 &amp; $I213 &amp; $K213,FATOR!$A$3:$P$22,COLUMN(K$1),0)</f>
        <v>0.5267118545738162</v>
      </c>
      <c r="U213" s="41">
        <f>VLOOKUP($C213 &amp; $I213 &amp; $K213,FATOR!$A$3:$P$22,COLUMN(L$1),0)</f>
        <v>0.5949203864063437</v>
      </c>
      <c r="V213" s="41">
        <f>VLOOKUP($C213 &amp; $I213 &amp; $K213,FATOR!$A$3:$P$22,COLUMN(M$1),0)</f>
        <v>0.58473634631058879</v>
      </c>
      <c r="W213" s="41">
        <f>VLOOKUP($C213 &amp; $I213 &amp; $K213,FATOR!$A$3:$P$22,COLUMN(N$1),0)</f>
        <v>0.52362924694768764</v>
      </c>
      <c r="X213" s="41">
        <f>VLOOKUP($C213 &amp; $I213 &amp; $K213,FATOR!$A$3:$P$22,COLUMN(O$1),0)</f>
        <v>0.40768468986504969</v>
      </c>
      <c r="Y213" s="41">
        <f>VLOOKUP($C213 &amp; $I213 &amp; $K213,FATOR!$A$3:$P$22,COLUMN(P$1),0)</f>
        <v>0.38086901862969602</v>
      </c>
      <c r="AA213" s="42">
        <f t="shared" si="101"/>
        <v>6.4189627430951459</v>
      </c>
      <c r="AB213" s="42">
        <f t="shared" si="102"/>
        <v>5.3320729707205521</v>
      </c>
      <c r="AC213" s="42">
        <f t="shared" si="103"/>
        <v>5.3810180460548809</v>
      </c>
      <c r="AD213" s="42">
        <f t="shared" si="104"/>
        <v>5.88396642014186</v>
      </c>
      <c r="AE213" s="42">
        <f t="shared" si="105"/>
        <v>7.0673772551934162</v>
      </c>
      <c r="AF213" s="42">
        <f t="shared" si="106"/>
        <v>8.2412707598753645</v>
      </c>
      <c r="AG213" s="42">
        <f t="shared" si="107"/>
        <v>9.7968404950729813</v>
      </c>
      <c r="AH213" s="42">
        <f t="shared" si="108"/>
        <v>11.065519187157994</v>
      </c>
      <c r="AI213" s="42">
        <f t="shared" si="109"/>
        <v>10.876096041376952</v>
      </c>
      <c r="AJ213" s="42">
        <f t="shared" si="110"/>
        <v>9.7395039932269913</v>
      </c>
      <c r="AK213" s="42">
        <f t="shared" si="111"/>
        <v>7.582935231489925</v>
      </c>
      <c r="AL213" s="42">
        <f t="shared" si="112"/>
        <v>7.0841637465123464</v>
      </c>
      <c r="AN213" s="43">
        <f t="shared" si="113"/>
        <v>45231</v>
      </c>
      <c r="AO213" s="47">
        <f t="shared" ca="1" si="116"/>
        <v>6.4189627430951459</v>
      </c>
      <c r="AP213" s="47">
        <f t="shared" ca="1" si="116"/>
        <v>5.3320729707205521</v>
      </c>
      <c r="AQ213" s="47">
        <f t="shared" ca="1" si="116"/>
        <v>5.3810180460548809</v>
      </c>
      <c r="AR213" s="47">
        <f t="shared" ca="1" si="116"/>
        <v>5.88396642014186</v>
      </c>
      <c r="AS213" s="47">
        <f t="shared" ca="1" si="116"/>
        <v>7.0673772551934162</v>
      </c>
      <c r="AT213" s="47">
        <f t="shared" ca="1" si="116"/>
        <v>8.2412707598753645</v>
      </c>
      <c r="AU213" s="47">
        <f t="shared" ca="1" si="116"/>
        <v>9.7968404950729813</v>
      </c>
      <c r="AV213" s="47">
        <f t="shared" ca="1" si="116"/>
        <v>11.065519187157994</v>
      </c>
      <c r="AW213" s="47">
        <f t="shared" ca="1" si="116"/>
        <v>10.876096041376952</v>
      </c>
      <c r="AX213" s="47">
        <f t="shared" ca="1" si="116"/>
        <v>9.7395039932269913</v>
      </c>
      <c r="AY213" s="47">
        <f t="shared" ca="1" si="115"/>
        <v>7.582935231489925</v>
      </c>
      <c r="AZ213" s="47">
        <f t="shared" ca="1" si="115"/>
        <v>7.0841637465123464</v>
      </c>
      <c r="BA213" s="47">
        <f t="shared" ca="1" si="115"/>
        <v>6.4189627430951459</v>
      </c>
      <c r="BB213" s="47">
        <f t="shared" ca="1" si="115"/>
        <v>5.3320729707205521</v>
      </c>
      <c r="BC213" s="47">
        <f t="shared" ca="1" si="115"/>
        <v>5.3810180460548809</v>
      </c>
      <c r="BD213" s="47">
        <f t="shared" ca="1" si="115"/>
        <v>5.88396642014186</v>
      </c>
      <c r="BE213" s="47">
        <f t="shared" ca="1" si="115"/>
        <v>7.0673772551934162</v>
      </c>
      <c r="BF213" s="47">
        <f t="shared" ca="1" si="115"/>
        <v>8.2412707598753645</v>
      </c>
      <c r="BG213" s="47">
        <f t="shared" ca="1" si="115"/>
        <v>9.7968404950729813</v>
      </c>
      <c r="BH213" s="47">
        <f t="shared" ca="1" si="115"/>
        <v>11.065519187157994</v>
      </c>
      <c r="BI213" s="47">
        <f t="shared" ca="1" si="114"/>
        <v>10.876096041376952</v>
      </c>
      <c r="BJ213" s="47">
        <f t="shared" ca="1" si="114"/>
        <v>9.7395039932269913</v>
      </c>
      <c r="BK213" s="47">
        <f t="shared" ca="1" si="114"/>
        <v>7.582935231489925</v>
      </c>
      <c r="BL213" s="47">
        <f t="shared" ca="1" si="114"/>
        <v>7.0841637465123464</v>
      </c>
      <c r="BM213" s="47">
        <f t="shared" ca="1" si="114"/>
        <v>6.4189627430951459</v>
      </c>
      <c r="BN213" s="47">
        <f t="shared" ca="1" si="114"/>
        <v>5.3320729707205521</v>
      </c>
      <c r="BO213" s="47">
        <f t="shared" ca="1" si="114"/>
        <v>5.3810180460548809</v>
      </c>
      <c r="BP213" s="47">
        <f t="shared" ca="1" si="114"/>
        <v>5.88396642014186</v>
      </c>
      <c r="BQ213" s="47">
        <f t="shared" ca="1" si="114"/>
        <v>7.0673772551934162</v>
      </c>
      <c r="BR213" s="47">
        <f t="shared" ca="1" si="114"/>
        <v>8.2412707598753645</v>
      </c>
      <c r="BS213" s="47">
        <f t="shared" ca="1" si="99"/>
        <v>9.7968404950729813</v>
      </c>
      <c r="BT213" s="47">
        <f t="shared" ca="1" si="99"/>
        <v>11.065519187157994</v>
      </c>
      <c r="BU213" s="47">
        <f t="shared" ca="1" si="99"/>
        <v>10.876096041376952</v>
      </c>
      <c r="BV213" s="47">
        <f t="shared" ca="1" si="99"/>
        <v>9.7395039932269913</v>
      </c>
      <c r="BW213" s="47">
        <f t="shared" ref="BS213:CB238" ca="1" si="119">IF($AN213&lt;=BW$1,HLOOKUP(MONTH(BW$1),$AA:$AL,ROW($AO213),0),"")</f>
        <v>7.582935231489925</v>
      </c>
      <c r="BX213" s="47">
        <f t="shared" ca="1" si="119"/>
        <v>7.0841637465123464</v>
      </c>
      <c r="BY213" s="47">
        <f t="shared" ca="1" si="119"/>
        <v>6.4189627430951459</v>
      </c>
      <c r="BZ213" s="47">
        <f t="shared" ca="1" si="119"/>
        <v>5.3320729707205521</v>
      </c>
      <c r="CA213" s="47">
        <f t="shared" ca="1" si="119"/>
        <v>5.3810180460548809</v>
      </c>
      <c r="CB213" s="47">
        <f t="shared" ca="1" si="119"/>
        <v>5.88396642014186</v>
      </c>
      <c r="CC213" s="47">
        <f t="shared" ca="1" si="118"/>
        <v>7.0673772551934162</v>
      </c>
      <c r="CD213" s="47">
        <f t="shared" ca="1" si="118"/>
        <v>8.2412707598753645</v>
      </c>
      <c r="CE213" s="47">
        <f t="shared" ca="1" si="118"/>
        <v>9.7968404950729813</v>
      </c>
      <c r="CF213" s="47">
        <f t="shared" ca="1" si="118"/>
        <v>11.065519187157994</v>
      </c>
      <c r="CG213" s="47">
        <f t="shared" ca="1" si="118"/>
        <v>10.876096041376952</v>
      </c>
      <c r="CH213" s="47">
        <f t="shared" ca="1" si="118"/>
        <v>9.7395039932269913</v>
      </c>
      <c r="CI213" s="47">
        <f t="shared" ca="1" si="118"/>
        <v>7.582935231489925</v>
      </c>
      <c r="CJ213" s="47">
        <f t="shared" ca="1" si="118"/>
        <v>7.0841637465123464</v>
      </c>
      <c r="CK213" s="47">
        <f t="shared" ca="1" si="118"/>
        <v>6.4189627430951459</v>
      </c>
      <c r="CL213" s="47">
        <f t="shared" ca="1" si="118"/>
        <v>5.3320729707205521</v>
      </c>
      <c r="CM213" s="47">
        <f t="shared" ca="1" si="100"/>
        <v>5.3810180460548809</v>
      </c>
      <c r="CN213" s="47">
        <f t="shared" ca="1" si="100"/>
        <v>5.88396642014186</v>
      </c>
      <c r="CO213" s="47">
        <f t="shared" ca="1" si="100"/>
        <v>7.0673772551934162</v>
      </c>
      <c r="CP213" s="47">
        <f t="shared" ca="1" si="100"/>
        <v>8.2412707598753645</v>
      </c>
      <c r="CQ213" s="47">
        <f t="shared" ca="1" si="100"/>
        <v>9.7968404950729813</v>
      </c>
      <c r="CR213" s="47">
        <f t="shared" ca="1" si="100"/>
        <v>11.065519187157994</v>
      </c>
      <c r="CS213" s="47">
        <f t="shared" ca="1" si="100"/>
        <v>10.876096041376952</v>
      </c>
      <c r="CT213" s="47">
        <f t="shared" ca="1" si="100"/>
        <v>9.7395039932269913</v>
      </c>
      <c r="CU213" s="47">
        <f t="shared" ca="1" si="100"/>
        <v>7.582935231489925</v>
      </c>
      <c r="CV213" s="47">
        <f t="shared" ca="1" si="100"/>
        <v>7.0841637465123464</v>
      </c>
      <c r="CW213" s="47">
        <f t="shared" ca="1" si="117"/>
        <v>6.4189627430951459</v>
      </c>
      <c r="CX213" s="47">
        <f t="shared" ca="1" si="117"/>
        <v>5.3320729707205521</v>
      </c>
      <c r="CY213" s="47">
        <f t="shared" ca="1" si="117"/>
        <v>5.3810180460548809</v>
      </c>
      <c r="CZ213" s="47">
        <f t="shared" ca="1" si="117"/>
        <v>5.88396642014186</v>
      </c>
      <c r="DA213" s="47">
        <f t="shared" ca="1" si="117"/>
        <v>7.0673772551934162</v>
      </c>
      <c r="DB213" s="47">
        <f t="shared" ca="1" si="117"/>
        <v>8.2412707598753645</v>
      </c>
      <c r="DC213" s="47">
        <f t="shared" ca="1" si="117"/>
        <v>9.7968404950729813</v>
      </c>
      <c r="DD213" s="47">
        <f t="shared" ca="1" si="117"/>
        <v>11.065519187157994</v>
      </c>
    </row>
    <row r="214" spans="1:108" x14ac:dyDescent="0.25">
      <c r="A214" s="40" t="s">
        <v>138</v>
      </c>
      <c r="B214" s="40">
        <v>2322</v>
      </c>
      <c r="C214" s="40" t="s">
        <v>38</v>
      </c>
      <c r="D214" s="40" t="s">
        <v>508</v>
      </c>
      <c r="E214" s="40" t="s">
        <v>130</v>
      </c>
      <c r="F214" s="40">
        <v>12.4</v>
      </c>
      <c r="G214" s="43">
        <v>45203</v>
      </c>
      <c r="I214" s="40" t="s">
        <v>79</v>
      </c>
      <c r="J214" s="40">
        <v>2</v>
      </c>
      <c r="K214" s="40" t="s">
        <v>33</v>
      </c>
      <c r="L214" s="40" t="s">
        <v>158</v>
      </c>
      <c r="M214" s="41"/>
      <c r="N214" s="41">
        <f>VLOOKUP($C214 &amp; $I214 &amp; $K214,FATOR!$A$3:$P$22,COLUMN(E$1),0)</f>
        <v>0.34510552382231963</v>
      </c>
      <c r="O214" s="41">
        <f>VLOOKUP($C214 &amp; $I214 &amp; $K214,FATOR!$A$3:$P$22,COLUMN(F$1),0)</f>
        <v>0.2866705898236856</v>
      </c>
      <c r="P214" s="41">
        <f>VLOOKUP($C214 &amp; $I214 &amp; $K214,FATOR!$A$3:$P$22,COLUMN(G$1),0)</f>
        <v>0.28930204548682154</v>
      </c>
      <c r="Q214" s="41">
        <f>VLOOKUP($C214 &amp; $I214 &amp; $K214,FATOR!$A$3:$P$22,COLUMN(H$1),0)</f>
        <v>0.31634228065278813</v>
      </c>
      <c r="R214" s="41">
        <f>VLOOKUP($C214 &amp; $I214 &amp; $K214,FATOR!$A$3:$P$22,COLUMN(I$1),0)</f>
        <v>0.37996651909642021</v>
      </c>
      <c r="S214" s="41">
        <f>VLOOKUP($C214 &amp; $I214 &amp; $K214,FATOR!$A$3:$P$22,COLUMN(J$1),0)</f>
        <v>0.44307907311157868</v>
      </c>
      <c r="T214" s="41">
        <f>VLOOKUP($C214 &amp; $I214 &amp; $K214,FATOR!$A$3:$P$22,COLUMN(K$1),0)</f>
        <v>0.5267118545738162</v>
      </c>
      <c r="U214" s="41">
        <f>VLOOKUP($C214 &amp; $I214 &amp; $K214,FATOR!$A$3:$P$22,COLUMN(L$1),0)</f>
        <v>0.5949203864063437</v>
      </c>
      <c r="V214" s="41">
        <f>VLOOKUP($C214 &amp; $I214 &amp; $K214,FATOR!$A$3:$P$22,COLUMN(M$1),0)</f>
        <v>0.58473634631058879</v>
      </c>
      <c r="W214" s="41">
        <f>VLOOKUP($C214 &amp; $I214 &amp; $K214,FATOR!$A$3:$P$22,COLUMN(N$1),0)</f>
        <v>0.52362924694768764</v>
      </c>
      <c r="X214" s="41">
        <f>VLOOKUP($C214 &amp; $I214 &amp; $K214,FATOR!$A$3:$P$22,COLUMN(O$1),0)</f>
        <v>0.40768468986504969</v>
      </c>
      <c r="Y214" s="41">
        <f>VLOOKUP($C214 &amp; $I214 &amp; $K214,FATOR!$A$3:$P$22,COLUMN(P$1),0)</f>
        <v>0.38086901862969602</v>
      </c>
      <c r="AA214" s="42">
        <f t="shared" si="101"/>
        <v>4.2793084953967631</v>
      </c>
      <c r="AB214" s="42">
        <f t="shared" si="102"/>
        <v>3.5547153138137015</v>
      </c>
      <c r="AC214" s="42">
        <f t="shared" si="103"/>
        <v>3.5873453640365871</v>
      </c>
      <c r="AD214" s="42">
        <f t="shared" si="104"/>
        <v>3.9226442800945729</v>
      </c>
      <c r="AE214" s="42">
        <f t="shared" si="105"/>
        <v>4.7115848367956108</v>
      </c>
      <c r="AF214" s="42">
        <f t="shared" si="106"/>
        <v>5.494180506583576</v>
      </c>
      <c r="AG214" s="42">
        <f t="shared" si="107"/>
        <v>6.5312269967153211</v>
      </c>
      <c r="AH214" s="42">
        <f t="shared" si="108"/>
        <v>7.3770127914386618</v>
      </c>
      <c r="AI214" s="42">
        <f t="shared" si="109"/>
        <v>7.2507306942513017</v>
      </c>
      <c r="AJ214" s="42">
        <f t="shared" si="110"/>
        <v>6.4930026621513273</v>
      </c>
      <c r="AK214" s="42">
        <f t="shared" si="111"/>
        <v>5.0552901543266167</v>
      </c>
      <c r="AL214" s="42">
        <f t="shared" si="112"/>
        <v>4.7227758310082306</v>
      </c>
      <c r="AN214" s="43">
        <f t="shared" si="113"/>
        <v>45234</v>
      </c>
      <c r="AO214" s="47">
        <f t="shared" ca="1" si="116"/>
        <v>4.2793084953967631</v>
      </c>
      <c r="AP214" s="47">
        <f t="shared" ca="1" si="116"/>
        <v>3.5547153138137015</v>
      </c>
      <c r="AQ214" s="47">
        <f t="shared" ca="1" si="116"/>
        <v>3.5873453640365871</v>
      </c>
      <c r="AR214" s="47">
        <f t="shared" ca="1" si="116"/>
        <v>3.9226442800945729</v>
      </c>
      <c r="AS214" s="47">
        <f t="shared" ca="1" si="116"/>
        <v>4.7115848367956108</v>
      </c>
      <c r="AT214" s="47">
        <f t="shared" ca="1" si="116"/>
        <v>5.494180506583576</v>
      </c>
      <c r="AU214" s="47">
        <f t="shared" ca="1" si="116"/>
        <v>6.5312269967153211</v>
      </c>
      <c r="AV214" s="47">
        <f t="shared" ca="1" si="116"/>
        <v>7.3770127914386618</v>
      </c>
      <c r="AW214" s="47">
        <f t="shared" ca="1" si="116"/>
        <v>7.2507306942513017</v>
      </c>
      <c r="AX214" s="47">
        <f t="shared" ca="1" si="116"/>
        <v>6.4930026621513273</v>
      </c>
      <c r="AY214" s="47">
        <f t="shared" ca="1" si="115"/>
        <v>5.0552901543266167</v>
      </c>
      <c r="AZ214" s="47">
        <f t="shared" ca="1" si="115"/>
        <v>4.7227758310082306</v>
      </c>
      <c r="BA214" s="47">
        <f t="shared" ca="1" si="115"/>
        <v>4.2793084953967631</v>
      </c>
      <c r="BB214" s="47">
        <f t="shared" ca="1" si="115"/>
        <v>3.5547153138137015</v>
      </c>
      <c r="BC214" s="47">
        <f t="shared" ca="1" si="115"/>
        <v>3.5873453640365871</v>
      </c>
      <c r="BD214" s="47">
        <f t="shared" ca="1" si="115"/>
        <v>3.9226442800945729</v>
      </c>
      <c r="BE214" s="47">
        <f t="shared" ca="1" si="115"/>
        <v>4.7115848367956108</v>
      </c>
      <c r="BF214" s="47">
        <f t="shared" ca="1" si="115"/>
        <v>5.494180506583576</v>
      </c>
      <c r="BG214" s="47">
        <f t="shared" ca="1" si="115"/>
        <v>6.5312269967153211</v>
      </c>
      <c r="BH214" s="47">
        <f t="shared" ca="1" si="115"/>
        <v>7.3770127914386618</v>
      </c>
      <c r="BI214" s="47">
        <f t="shared" ca="1" si="114"/>
        <v>7.2507306942513017</v>
      </c>
      <c r="BJ214" s="47">
        <f t="shared" ca="1" si="114"/>
        <v>6.4930026621513273</v>
      </c>
      <c r="BK214" s="47">
        <f t="shared" ca="1" si="114"/>
        <v>5.0552901543266167</v>
      </c>
      <c r="BL214" s="47">
        <f t="shared" ca="1" si="114"/>
        <v>4.7227758310082306</v>
      </c>
      <c r="BM214" s="47">
        <f t="shared" ca="1" si="114"/>
        <v>4.2793084953967631</v>
      </c>
      <c r="BN214" s="47">
        <f t="shared" ca="1" si="114"/>
        <v>3.5547153138137015</v>
      </c>
      <c r="BO214" s="47">
        <f t="shared" ca="1" si="114"/>
        <v>3.5873453640365871</v>
      </c>
      <c r="BP214" s="47">
        <f t="shared" ca="1" si="114"/>
        <v>3.9226442800945729</v>
      </c>
      <c r="BQ214" s="47">
        <f t="shared" ca="1" si="114"/>
        <v>4.7115848367956108</v>
      </c>
      <c r="BR214" s="47">
        <f t="shared" ca="1" si="114"/>
        <v>5.494180506583576</v>
      </c>
      <c r="BS214" s="47">
        <f t="shared" ca="1" si="119"/>
        <v>6.5312269967153211</v>
      </c>
      <c r="BT214" s="47">
        <f t="shared" ca="1" si="119"/>
        <v>7.3770127914386618</v>
      </c>
      <c r="BU214" s="47">
        <f t="shared" ca="1" si="119"/>
        <v>7.2507306942513017</v>
      </c>
      <c r="BV214" s="47">
        <f t="shared" ca="1" si="119"/>
        <v>6.4930026621513273</v>
      </c>
      <c r="BW214" s="47">
        <f t="shared" ca="1" si="119"/>
        <v>5.0552901543266167</v>
      </c>
      <c r="BX214" s="47">
        <f t="shared" ca="1" si="119"/>
        <v>4.7227758310082306</v>
      </c>
      <c r="BY214" s="47">
        <f t="shared" ca="1" si="119"/>
        <v>4.2793084953967631</v>
      </c>
      <c r="BZ214" s="47">
        <f t="shared" ca="1" si="119"/>
        <v>3.5547153138137015</v>
      </c>
      <c r="CA214" s="47">
        <f t="shared" ca="1" si="119"/>
        <v>3.5873453640365871</v>
      </c>
      <c r="CB214" s="47">
        <f t="shared" ca="1" si="119"/>
        <v>3.9226442800945729</v>
      </c>
      <c r="CC214" s="47">
        <f t="shared" ca="1" si="118"/>
        <v>4.7115848367956108</v>
      </c>
      <c r="CD214" s="47">
        <f t="shared" ca="1" si="118"/>
        <v>5.494180506583576</v>
      </c>
      <c r="CE214" s="47">
        <f t="shared" ca="1" si="118"/>
        <v>6.5312269967153211</v>
      </c>
      <c r="CF214" s="47">
        <f t="shared" ca="1" si="118"/>
        <v>7.3770127914386618</v>
      </c>
      <c r="CG214" s="47">
        <f t="shared" ca="1" si="118"/>
        <v>7.2507306942513017</v>
      </c>
      <c r="CH214" s="47">
        <f t="shared" ca="1" si="118"/>
        <v>6.4930026621513273</v>
      </c>
      <c r="CI214" s="47">
        <f t="shared" ca="1" si="118"/>
        <v>5.0552901543266167</v>
      </c>
      <c r="CJ214" s="47">
        <f t="shared" ca="1" si="118"/>
        <v>4.7227758310082306</v>
      </c>
      <c r="CK214" s="47">
        <f t="shared" ca="1" si="118"/>
        <v>4.2793084953967631</v>
      </c>
      <c r="CL214" s="47">
        <f t="shared" ca="1" si="118"/>
        <v>3.5547153138137015</v>
      </c>
      <c r="CM214" s="47">
        <f t="shared" ca="1" si="100"/>
        <v>3.5873453640365871</v>
      </c>
      <c r="CN214" s="47">
        <f t="shared" ca="1" si="100"/>
        <v>3.9226442800945729</v>
      </c>
      <c r="CO214" s="47">
        <f t="shared" ca="1" si="100"/>
        <v>4.7115848367956108</v>
      </c>
      <c r="CP214" s="47">
        <f t="shared" ca="1" si="100"/>
        <v>5.494180506583576</v>
      </c>
      <c r="CQ214" s="47">
        <f t="shared" ca="1" si="100"/>
        <v>6.5312269967153211</v>
      </c>
      <c r="CR214" s="47">
        <f t="shared" ca="1" si="100"/>
        <v>7.3770127914386618</v>
      </c>
      <c r="CS214" s="47">
        <f t="shared" ca="1" si="100"/>
        <v>7.2507306942513017</v>
      </c>
      <c r="CT214" s="47">
        <f t="shared" ca="1" si="100"/>
        <v>6.4930026621513273</v>
      </c>
      <c r="CU214" s="47">
        <f t="shared" ca="1" si="100"/>
        <v>5.0552901543266167</v>
      </c>
      <c r="CV214" s="47">
        <f t="shared" ca="1" si="100"/>
        <v>4.7227758310082306</v>
      </c>
      <c r="CW214" s="47">
        <f t="shared" ca="1" si="117"/>
        <v>4.2793084953967631</v>
      </c>
      <c r="CX214" s="47">
        <f t="shared" ca="1" si="117"/>
        <v>3.5547153138137015</v>
      </c>
      <c r="CY214" s="47">
        <f t="shared" ca="1" si="117"/>
        <v>3.5873453640365871</v>
      </c>
      <c r="CZ214" s="47">
        <f t="shared" ca="1" si="117"/>
        <v>3.9226442800945729</v>
      </c>
      <c r="DA214" s="47">
        <f t="shared" ca="1" si="117"/>
        <v>4.7115848367956108</v>
      </c>
      <c r="DB214" s="47">
        <f t="shared" ca="1" si="117"/>
        <v>5.494180506583576</v>
      </c>
      <c r="DC214" s="47">
        <f t="shared" ca="1" si="117"/>
        <v>6.5312269967153211</v>
      </c>
      <c r="DD214" s="47">
        <f t="shared" ca="1" si="117"/>
        <v>7.3770127914386618</v>
      </c>
    </row>
    <row r="215" spans="1:108" x14ac:dyDescent="0.25">
      <c r="A215" s="40" t="s">
        <v>138</v>
      </c>
      <c r="B215" s="40">
        <v>2322</v>
      </c>
      <c r="C215" s="40" t="s">
        <v>38</v>
      </c>
      <c r="D215" s="40" t="s">
        <v>508</v>
      </c>
      <c r="E215" s="40" t="s">
        <v>160</v>
      </c>
      <c r="F215" s="40">
        <v>31</v>
      </c>
      <c r="G215" s="43">
        <v>45352</v>
      </c>
      <c r="I215" s="40" t="s">
        <v>79</v>
      </c>
      <c r="J215" s="40">
        <v>1</v>
      </c>
      <c r="K215" s="40" t="s">
        <v>33</v>
      </c>
      <c r="L215" s="40" t="s">
        <v>158</v>
      </c>
      <c r="M215" s="41"/>
      <c r="N215" s="41">
        <f>VLOOKUP($C215 &amp; $I215 &amp; $K215,FATOR!$A$3:$P$22,COLUMN(E$1),0)</f>
        <v>0.34510552382231963</v>
      </c>
      <c r="O215" s="41">
        <f>VLOOKUP($C215 &amp; $I215 &amp; $K215,FATOR!$A$3:$P$22,COLUMN(F$1),0)</f>
        <v>0.2866705898236856</v>
      </c>
      <c r="P215" s="41">
        <f>VLOOKUP($C215 &amp; $I215 &amp; $K215,FATOR!$A$3:$P$22,COLUMN(G$1),0)</f>
        <v>0.28930204548682154</v>
      </c>
      <c r="Q215" s="41">
        <f>VLOOKUP($C215 &amp; $I215 &amp; $K215,FATOR!$A$3:$P$22,COLUMN(H$1),0)</f>
        <v>0.31634228065278813</v>
      </c>
      <c r="R215" s="41">
        <f>VLOOKUP($C215 &amp; $I215 &amp; $K215,FATOR!$A$3:$P$22,COLUMN(I$1),0)</f>
        <v>0.37996651909642021</v>
      </c>
      <c r="S215" s="41">
        <f>VLOOKUP($C215 &amp; $I215 &amp; $K215,FATOR!$A$3:$P$22,COLUMN(J$1),0)</f>
        <v>0.44307907311157868</v>
      </c>
      <c r="T215" s="41">
        <f>VLOOKUP($C215 &amp; $I215 &amp; $K215,FATOR!$A$3:$P$22,COLUMN(K$1),0)</f>
        <v>0.5267118545738162</v>
      </c>
      <c r="U215" s="41">
        <f>VLOOKUP($C215 &amp; $I215 &amp; $K215,FATOR!$A$3:$P$22,COLUMN(L$1),0)</f>
        <v>0.5949203864063437</v>
      </c>
      <c r="V215" s="41">
        <f>VLOOKUP($C215 &amp; $I215 &amp; $K215,FATOR!$A$3:$P$22,COLUMN(M$1),0)</f>
        <v>0.58473634631058879</v>
      </c>
      <c r="W215" s="41">
        <f>VLOOKUP($C215 &amp; $I215 &amp; $K215,FATOR!$A$3:$P$22,COLUMN(N$1),0)</f>
        <v>0.52362924694768764</v>
      </c>
      <c r="X215" s="41">
        <f>VLOOKUP($C215 &amp; $I215 &amp; $K215,FATOR!$A$3:$P$22,COLUMN(O$1),0)</f>
        <v>0.40768468986504969</v>
      </c>
      <c r="Y215" s="41">
        <f>VLOOKUP($C215 &amp; $I215 &amp; $K215,FATOR!$A$3:$P$22,COLUMN(P$1),0)</f>
        <v>0.38086901862969602</v>
      </c>
      <c r="AA215" s="42">
        <f t="shared" si="101"/>
        <v>10.698271238491909</v>
      </c>
      <c r="AB215" s="42">
        <f t="shared" si="102"/>
        <v>8.8867882845342532</v>
      </c>
      <c r="AC215" s="42">
        <f t="shared" si="103"/>
        <v>8.9683634100914684</v>
      </c>
      <c r="AD215" s="42">
        <f t="shared" si="104"/>
        <v>9.8066107002364316</v>
      </c>
      <c r="AE215" s="42">
        <f t="shared" si="105"/>
        <v>11.778962091989026</v>
      </c>
      <c r="AF215" s="42">
        <f t="shared" si="106"/>
        <v>13.73545126645894</v>
      </c>
      <c r="AG215" s="42">
        <f t="shared" si="107"/>
        <v>16.328067491788303</v>
      </c>
      <c r="AH215" s="42">
        <f t="shared" si="108"/>
        <v>18.442531978596655</v>
      </c>
      <c r="AI215" s="42">
        <f t="shared" si="109"/>
        <v>18.126826735628253</v>
      </c>
      <c r="AJ215" s="42">
        <f t="shared" si="110"/>
        <v>16.232506655378316</v>
      </c>
      <c r="AK215" s="42">
        <f t="shared" si="111"/>
        <v>12.63822538581654</v>
      </c>
      <c r="AL215" s="42">
        <f t="shared" si="112"/>
        <v>11.806939577520577</v>
      </c>
      <c r="AN215" s="43">
        <f t="shared" si="113"/>
        <v>45352</v>
      </c>
      <c r="AO215" s="47" t="str">
        <f t="shared" ca="1" si="116"/>
        <v/>
      </c>
      <c r="AP215" s="47" t="str">
        <f t="shared" ca="1" si="116"/>
        <v/>
      </c>
      <c r="AQ215" s="47">
        <f t="shared" ca="1" si="116"/>
        <v>8.9683634100914684</v>
      </c>
      <c r="AR215" s="47">
        <f t="shared" ca="1" si="116"/>
        <v>9.8066107002364316</v>
      </c>
      <c r="AS215" s="47">
        <f t="shared" ca="1" si="116"/>
        <v>11.778962091989026</v>
      </c>
      <c r="AT215" s="47">
        <f t="shared" ca="1" si="116"/>
        <v>13.73545126645894</v>
      </c>
      <c r="AU215" s="47">
        <f t="shared" ca="1" si="116"/>
        <v>16.328067491788303</v>
      </c>
      <c r="AV215" s="47">
        <f t="shared" ca="1" si="116"/>
        <v>18.442531978596655</v>
      </c>
      <c r="AW215" s="47">
        <f t="shared" ca="1" si="116"/>
        <v>18.126826735628253</v>
      </c>
      <c r="AX215" s="47">
        <f t="shared" ca="1" si="116"/>
        <v>16.232506655378316</v>
      </c>
      <c r="AY215" s="47">
        <f t="shared" ca="1" si="115"/>
        <v>12.63822538581654</v>
      </c>
      <c r="AZ215" s="47">
        <f t="shared" ca="1" si="115"/>
        <v>11.806939577520577</v>
      </c>
      <c r="BA215" s="47">
        <f t="shared" ca="1" si="115"/>
        <v>10.698271238491909</v>
      </c>
      <c r="BB215" s="47">
        <f t="shared" ca="1" si="115"/>
        <v>8.8867882845342532</v>
      </c>
      <c r="BC215" s="47">
        <f t="shared" ca="1" si="115"/>
        <v>8.9683634100914684</v>
      </c>
      <c r="BD215" s="47">
        <f t="shared" ca="1" si="115"/>
        <v>9.8066107002364316</v>
      </c>
      <c r="BE215" s="47">
        <f t="shared" ca="1" si="115"/>
        <v>11.778962091989026</v>
      </c>
      <c r="BF215" s="47">
        <f t="shared" ca="1" si="115"/>
        <v>13.73545126645894</v>
      </c>
      <c r="BG215" s="47">
        <f t="shared" ca="1" si="115"/>
        <v>16.328067491788303</v>
      </c>
      <c r="BH215" s="47">
        <f t="shared" ca="1" si="115"/>
        <v>18.442531978596655</v>
      </c>
      <c r="BI215" s="47">
        <f t="shared" ca="1" si="114"/>
        <v>18.126826735628253</v>
      </c>
      <c r="BJ215" s="47">
        <f t="shared" ca="1" si="114"/>
        <v>16.232506655378316</v>
      </c>
      <c r="BK215" s="47">
        <f t="shared" ca="1" si="114"/>
        <v>12.63822538581654</v>
      </c>
      <c r="BL215" s="47">
        <f t="shared" ca="1" si="114"/>
        <v>11.806939577520577</v>
      </c>
      <c r="BM215" s="47">
        <f t="shared" ca="1" si="114"/>
        <v>10.698271238491909</v>
      </c>
      <c r="BN215" s="47">
        <f t="shared" ca="1" si="114"/>
        <v>8.8867882845342532</v>
      </c>
      <c r="BO215" s="47">
        <f t="shared" ca="1" si="114"/>
        <v>8.9683634100914684</v>
      </c>
      <c r="BP215" s="47">
        <f t="shared" ca="1" si="114"/>
        <v>9.8066107002364316</v>
      </c>
      <c r="BQ215" s="47">
        <f t="shared" ca="1" si="114"/>
        <v>11.778962091989026</v>
      </c>
      <c r="BR215" s="47">
        <f t="shared" ca="1" si="114"/>
        <v>13.73545126645894</v>
      </c>
      <c r="BS215" s="47">
        <f t="shared" ca="1" si="119"/>
        <v>16.328067491788303</v>
      </c>
      <c r="BT215" s="47">
        <f t="shared" ca="1" si="119"/>
        <v>18.442531978596655</v>
      </c>
      <c r="BU215" s="47">
        <f t="shared" ca="1" si="119"/>
        <v>18.126826735628253</v>
      </c>
      <c r="BV215" s="47">
        <f t="shared" ca="1" si="119"/>
        <v>16.232506655378316</v>
      </c>
      <c r="BW215" s="47">
        <f t="shared" ca="1" si="119"/>
        <v>12.63822538581654</v>
      </c>
      <c r="BX215" s="47">
        <f t="shared" ca="1" si="119"/>
        <v>11.806939577520577</v>
      </c>
      <c r="BY215" s="47">
        <f t="shared" ca="1" si="119"/>
        <v>10.698271238491909</v>
      </c>
      <c r="BZ215" s="47">
        <f t="shared" ca="1" si="119"/>
        <v>8.8867882845342532</v>
      </c>
      <c r="CA215" s="47">
        <f t="shared" ca="1" si="119"/>
        <v>8.9683634100914684</v>
      </c>
      <c r="CB215" s="47">
        <f t="shared" ca="1" si="119"/>
        <v>9.8066107002364316</v>
      </c>
      <c r="CC215" s="47">
        <f t="shared" ca="1" si="118"/>
        <v>11.778962091989026</v>
      </c>
      <c r="CD215" s="47">
        <f t="shared" ca="1" si="118"/>
        <v>13.73545126645894</v>
      </c>
      <c r="CE215" s="47">
        <f t="shared" ca="1" si="118"/>
        <v>16.328067491788303</v>
      </c>
      <c r="CF215" s="47">
        <f t="shared" ca="1" si="118"/>
        <v>18.442531978596655</v>
      </c>
      <c r="CG215" s="47">
        <f t="shared" ca="1" si="118"/>
        <v>18.126826735628253</v>
      </c>
      <c r="CH215" s="47">
        <f t="shared" ca="1" si="118"/>
        <v>16.232506655378316</v>
      </c>
      <c r="CI215" s="47">
        <f t="shared" ca="1" si="118"/>
        <v>12.63822538581654</v>
      </c>
      <c r="CJ215" s="47">
        <f t="shared" ca="1" si="118"/>
        <v>11.806939577520577</v>
      </c>
      <c r="CK215" s="47">
        <f t="shared" ca="1" si="118"/>
        <v>10.698271238491909</v>
      </c>
      <c r="CL215" s="47">
        <f t="shared" ca="1" si="118"/>
        <v>8.8867882845342532</v>
      </c>
      <c r="CM215" s="47">
        <f t="shared" ca="1" si="100"/>
        <v>8.9683634100914684</v>
      </c>
      <c r="CN215" s="47">
        <f t="shared" ca="1" si="100"/>
        <v>9.8066107002364316</v>
      </c>
      <c r="CO215" s="47">
        <f t="shared" ca="1" si="100"/>
        <v>11.778962091989026</v>
      </c>
      <c r="CP215" s="47">
        <f t="shared" ca="1" si="100"/>
        <v>13.73545126645894</v>
      </c>
      <c r="CQ215" s="47">
        <f t="shared" ca="1" si="100"/>
        <v>16.328067491788303</v>
      </c>
      <c r="CR215" s="47">
        <f t="shared" ca="1" si="100"/>
        <v>18.442531978596655</v>
      </c>
      <c r="CS215" s="47">
        <f t="shared" ca="1" si="100"/>
        <v>18.126826735628253</v>
      </c>
      <c r="CT215" s="47">
        <f t="shared" ca="1" si="100"/>
        <v>16.232506655378316</v>
      </c>
      <c r="CU215" s="47">
        <f t="shared" ca="1" si="100"/>
        <v>12.63822538581654</v>
      </c>
      <c r="CV215" s="47">
        <f t="shared" ca="1" si="100"/>
        <v>11.806939577520577</v>
      </c>
      <c r="CW215" s="47">
        <f t="shared" ca="1" si="117"/>
        <v>10.698271238491909</v>
      </c>
      <c r="CX215" s="47">
        <f t="shared" ca="1" si="117"/>
        <v>8.8867882845342532</v>
      </c>
      <c r="CY215" s="47">
        <f t="shared" ca="1" si="117"/>
        <v>8.9683634100914684</v>
      </c>
      <c r="CZ215" s="47">
        <f t="shared" ca="1" si="117"/>
        <v>9.8066107002364316</v>
      </c>
      <c r="DA215" s="47">
        <f t="shared" ca="1" si="117"/>
        <v>11.778962091989026</v>
      </c>
      <c r="DB215" s="47">
        <f t="shared" ca="1" si="117"/>
        <v>13.73545126645894</v>
      </c>
      <c r="DC215" s="47">
        <f t="shared" ca="1" si="117"/>
        <v>16.328067491788303</v>
      </c>
      <c r="DD215" s="47">
        <f t="shared" ca="1" si="117"/>
        <v>18.442531978596655</v>
      </c>
    </row>
    <row r="216" spans="1:108" x14ac:dyDescent="0.25">
      <c r="A216" s="40" t="s">
        <v>138</v>
      </c>
      <c r="B216" s="40">
        <v>2323</v>
      </c>
      <c r="C216" s="40" t="s">
        <v>38</v>
      </c>
      <c r="D216" s="40" t="s">
        <v>509</v>
      </c>
      <c r="E216" s="40" t="s">
        <v>130</v>
      </c>
      <c r="F216" s="40">
        <v>31.000000000000004</v>
      </c>
      <c r="G216" s="43">
        <v>45205</v>
      </c>
      <c r="I216" s="40" t="s">
        <v>79</v>
      </c>
      <c r="J216" s="40">
        <v>2</v>
      </c>
      <c r="K216" s="40" t="s">
        <v>33</v>
      </c>
      <c r="L216" s="40" t="s">
        <v>158</v>
      </c>
      <c r="M216" s="41"/>
      <c r="N216" s="41">
        <f>VLOOKUP($C216 &amp; $I216 &amp; $K216,FATOR!$A$3:$P$22,COLUMN(E$1),0)</f>
        <v>0.34510552382231963</v>
      </c>
      <c r="O216" s="41">
        <f>VLOOKUP($C216 &amp; $I216 &amp; $K216,FATOR!$A$3:$P$22,COLUMN(F$1),0)</f>
        <v>0.2866705898236856</v>
      </c>
      <c r="P216" s="41">
        <f>VLOOKUP($C216 &amp; $I216 &amp; $K216,FATOR!$A$3:$P$22,COLUMN(G$1),0)</f>
        <v>0.28930204548682154</v>
      </c>
      <c r="Q216" s="41">
        <f>VLOOKUP($C216 &amp; $I216 &amp; $K216,FATOR!$A$3:$P$22,COLUMN(H$1),0)</f>
        <v>0.31634228065278813</v>
      </c>
      <c r="R216" s="41">
        <f>VLOOKUP($C216 &amp; $I216 &amp; $K216,FATOR!$A$3:$P$22,COLUMN(I$1),0)</f>
        <v>0.37996651909642021</v>
      </c>
      <c r="S216" s="41">
        <f>VLOOKUP($C216 &amp; $I216 &amp; $K216,FATOR!$A$3:$P$22,COLUMN(J$1),0)</f>
        <v>0.44307907311157868</v>
      </c>
      <c r="T216" s="41">
        <f>VLOOKUP($C216 &amp; $I216 &amp; $K216,FATOR!$A$3:$P$22,COLUMN(K$1),0)</f>
        <v>0.5267118545738162</v>
      </c>
      <c r="U216" s="41">
        <f>VLOOKUP($C216 &amp; $I216 &amp; $K216,FATOR!$A$3:$P$22,COLUMN(L$1),0)</f>
        <v>0.5949203864063437</v>
      </c>
      <c r="V216" s="41">
        <f>VLOOKUP($C216 &amp; $I216 &amp; $K216,FATOR!$A$3:$P$22,COLUMN(M$1),0)</f>
        <v>0.58473634631058879</v>
      </c>
      <c r="W216" s="41">
        <f>VLOOKUP($C216 &amp; $I216 &amp; $K216,FATOR!$A$3:$P$22,COLUMN(N$1),0)</f>
        <v>0.52362924694768764</v>
      </c>
      <c r="X216" s="41">
        <f>VLOOKUP($C216 &amp; $I216 &amp; $K216,FATOR!$A$3:$P$22,COLUMN(O$1),0)</f>
        <v>0.40768468986504969</v>
      </c>
      <c r="Y216" s="41">
        <f>VLOOKUP($C216 &amp; $I216 &amp; $K216,FATOR!$A$3:$P$22,COLUMN(P$1),0)</f>
        <v>0.38086901862969602</v>
      </c>
      <c r="AA216" s="42">
        <f t="shared" si="101"/>
        <v>10.698271238491909</v>
      </c>
      <c r="AB216" s="42">
        <f t="shared" si="102"/>
        <v>8.886788284534255</v>
      </c>
      <c r="AC216" s="42">
        <f t="shared" si="103"/>
        <v>8.9683634100914684</v>
      </c>
      <c r="AD216" s="42">
        <f t="shared" si="104"/>
        <v>9.8066107002364333</v>
      </c>
      <c r="AE216" s="42">
        <f t="shared" si="105"/>
        <v>11.778962091989028</v>
      </c>
      <c r="AF216" s="42">
        <f t="shared" si="106"/>
        <v>13.735451266458941</v>
      </c>
      <c r="AG216" s="42">
        <f t="shared" si="107"/>
        <v>16.328067491788303</v>
      </c>
      <c r="AH216" s="42">
        <f t="shared" si="108"/>
        <v>18.442531978596659</v>
      </c>
      <c r="AI216" s="42">
        <f t="shared" si="109"/>
        <v>18.126826735628256</v>
      </c>
      <c r="AJ216" s="42">
        <f t="shared" si="110"/>
        <v>16.232506655378319</v>
      </c>
      <c r="AK216" s="42">
        <f t="shared" si="111"/>
        <v>12.638225385816542</v>
      </c>
      <c r="AL216" s="42">
        <f t="shared" si="112"/>
        <v>11.806939577520579</v>
      </c>
      <c r="AN216" s="43">
        <f t="shared" si="113"/>
        <v>45236</v>
      </c>
      <c r="AO216" s="47">
        <f t="shared" ca="1" si="116"/>
        <v>10.698271238491909</v>
      </c>
      <c r="AP216" s="47">
        <f t="shared" ca="1" si="116"/>
        <v>8.886788284534255</v>
      </c>
      <c r="AQ216" s="47">
        <f t="shared" ca="1" si="116"/>
        <v>8.9683634100914684</v>
      </c>
      <c r="AR216" s="47">
        <f t="shared" ca="1" si="116"/>
        <v>9.8066107002364333</v>
      </c>
      <c r="AS216" s="47">
        <f t="shared" ca="1" si="116"/>
        <v>11.778962091989028</v>
      </c>
      <c r="AT216" s="47">
        <f t="shared" ca="1" si="116"/>
        <v>13.735451266458941</v>
      </c>
      <c r="AU216" s="47">
        <f t="shared" ca="1" si="116"/>
        <v>16.328067491788303</v>
      </c>
      <c r="AV216" s="47">
        <f t="shared" ca="1" si="116"/>
        <v>18.442531978596659</v>
      </c>
      <c r="AW216" s="47">
        <f t="shared" ca="1" si="116"/>
        <v>18.126826735628256</v>
      </c>
      <c r="AX216" s="47">
        <f t="shared" ca="1" si="116"/>
        <v>16.232506655378319</v>
      </c>
      <c r="AY216" s="47">
        <f t="shared" ca="1" si="115"/>
        <v>12.638225385816542</v>
      </c>
      <c r="AZ216" s="47">
        <f t="shared" ca="1" si="115"/>
        <v>11.806939577520579</v>
      </c>
      <c r="BA216" s="47">
        <f t="shared" ca="1" si="115"/>
        <v>10.698271238491909</v>
      </c>
      <c r="BB216" s="47">
        <f t="shared" ca="1" si="115"/>
        <v>8.886788284534255</v>
      </c>
      <c r="BC216" s="47">
        <f t="shared" ca="1" si="115"/>
        <v>8.9683634100914684</v>
      </c>
      <c r="BD216" s="47">
        <f t="shared" ca="1" si="115"/>
        <v>9.8066107002364333</v>
      </c>
      <c r="BE216" s="47">
        <f t="shared" ca="1" si="115"/>
        <v>11.778962091989028</v>
      </c>
      <c r="BF216" s="47">
        <f t="shared" ca="1" si="115"/>
        <v>13.735451266458941</v>
      </c>
      <c r="BG216" s="47">
        <f t="shared" ca="1" si="115"/>
        <v>16.328067491788303</v>
      </c>
      <c r="BH216" s="47">
        <f t="shared" ca="1" si="115"/>
        <v>18.442531978596659</v>
      </c>
      <c r="BI216" s="47">
        <f t="shared" ca="1" si="114"/>
        <v>18.126826735628256</v>
      </c>
      <c r="BJ216" s="47">
        <f t="shared" ca="1" si="114"/>
        <v>16.232506655378319</v>
      </c>
      <c r="BK216" s="47">
        <f t="shared" ca="1" si="114"/>
        <v>12.638225385816542</v>
      </c>
      <c r="BL216" s="47">
        <f t="shared" ca="1" si="114"/>
        <v>11.806939577520579</v>
      </c>
      <c r="BM216" s="47">
        <f t="shared" ca="1" si="114"/>
        <v>10.698271238491909</v>
      </c>
      <c r="BN216" s="47">
        <f t="shared" ca="1" si="114"/>
        <v>8.886788284534255</v>
      </c>
      <c r="BO216" s="47">
        <f t="shared" ca="1" si="114"/>
        <v>8.9683634100914684</v>
      </c>
      <c r="BP216" s="47">
        <f t="shared" ca="1" si="114"/>
        <v>9.8066107002364333</v>
      </c>
      <c r="BQ216" s="47">
        <f t="shared" ca="1" si="114"/>
        <v>11.778962091989028</v>
      </c>
      <c r="BR216" s="47">
        <f t="shared" ca="1" si="114"/>
        <v>13.735451266458941</v>
      </c>
      <c r="BS216" s="47">
        <f t="shared" ca="1" si="119"/>
        <v>16.328067491788303</v>
      </c>
      <c r="BT216" s="47">
        <f t="shared" ca="1" si="119"/>
        <v>18.442531978596659</v>
      </c>
      <c r="BU216" s="47">
        <f t="shared" ca="1" si="119"/>
        <v>18.126826735628256</v>
      </c>
      <c r="BV216" s="47">
        <f t="shared" ca="1" si="119"/>
        <v>16.232506655378319</v>
      </c>
      <c r="BW216" s="47">
        <f t="shared" ca="1" si="119"/>
        <v>12.638225385816542</v>
      </c>
      <c r="BX216" s="47">
        <f t="shared" ca="1" si="119"/>
        <v>11.806939577520579</v>
      </c>
      <c r="BY216" s="47">
        <f t="shared" ca="1" si="119"/>
        <v>10.698271238491909</v>
      </c>
      <c r="BZ216" s="47">
        <f t="shared" ca="1" si="119"/>
        <v>8.886788284534255</v>
      </c>
      <c r="CA216" s="47">
        <f t="shared" ca="1" si="119"/>
        <v>8.9683634100914684</v>
      </c>
      <c r="CB216" s="47">
        <f t="shared" ca="1" si="119"/>
        <v>9.8066107002364333</v>
      </c>
      <c r="CC216" s="47">
        <f t="shared" ca="1" si="118"/>
        <v>11.778962091989028</v>
      </c>
      <c r="CD216" s="47">
        <f t="shared" ca="1" si="118"/>
        <v>13.735451266458941</v>
      </c>
      <c r="CE216" s="47">
        <f t="shared" ca="1" si="118"/>
        <v>16.328067491788303</v>
      </c>
      <c r="CF216" s="47">
        <f t="shared" ca="1" si="118"/>
        <v>18.442531978596659</v>
      </c>
      <c r="CG216" s="47">
        <f t="shared" ca="1" si="118"/>
        <v>18.126826735628256</v>
      </c>
      <c r="CH216" s="47">
        <f t="shared" ca="1" si="118"/>
        <v>16.232506655378319</v>
      </c>
      <c r="CI216" s="47">
        <f t="shared" ca="1" si="118"/>
        <v>12.638225385816542</v>
      </c>
      <c r="CJ216" s="47">
        <f t="shared" ca="1" si="118"/>
        <v>11.806939577520579</v>
      </c>
      <c r="CK216" s="47">
        <f t="shared" ca="1" si="118"/>
        <v>10.698271238491909</v>
      </c>
      <c r="CL216" s="47">
        <f t="shared" ca="1" si="118"/>
        <v>8.886788284534255</v>
      </c>
      <c r="CM216" s="47">
        <f t="shared" ca="1" si="100"/>
        <v>8.9683634100914684</v>
      </c>
      <c r="CN216" s="47">
        <f t="shared" ca="1" si="100"/>
        <v>9.8066107002364333</v>
      </c>
      <c r="CO216" s="47">
        <f t="shared" ca="1" si="100"/>
        <v>11.778962091989028</v>
      </c>
      <c r="CP216" s="47">
        <f t="shared" ca="1" si="100"/>
        <v>13.735451266458941</v>
      </c>
      <c r="CQ216" s="47">
        <f t="shared" ca="1" si="100"/>
        <v>16.328067491788303</v>
      </c>
      <c r="CR216" s="47">
        <f t="shared" ca="1" si="100"/>
        <v>18.442531978596659</v>
      </c>
      <c r="CS216" s="47">
        <f t="shared" ca="1" si="100"/>
        <v>18.126826735628256</v>
      </c>
      <c r="CT216" s="47">
        <f t="shared" ca="1" si="100"/>
        <v>16.232506655378319</v>
      </c>
      <c r="CU216" s="47">
        <f t="shared" ca="1" si="100"/>
        <v>12.638225385816542</v>
      </c>
      <c r="CV216" s="47">
        <f t="shared" ca="1" si="100"/>
        <v>11.806939577520579</v>
      </c>
      <c r="CW216" s="47">
        <f t="shared" ca="1" si="117"/>
        <v>10.698271238491909</v>
      </c>
      <c r="CX216" s="47">
        <f t="shared" ca="1" si="117"/>
        <v>8.886788284534255</v>
      </c>
      <c r="CY216" s="47">
        <f t="shared" ca="1" si="117"/>
        <v>8.9683634100914684</v>
      </c>
      <c r="CZ216" s="47">
        <f t="shared" ca="1" si="117"/>
        <v>9.8066107002364333</v>
      </c>
      <c r="DA216" s="47">
        <f t="shared" ca="1" si="117"/>
        <v>11.778962091989028</v>
      </c>
      <c r="DB216" s="47">
        <f t="shared" ca="1" si="117"/>
        <v>13.735451266458941</v>
      </c>
      <c r="DC216" s="47">
        <f t="shared" ca="1" si="117"/>
        <v>16.328067491788303</v>
      </c>
      <c r="DD216" s="47">
        <f t="shared" ca="1" si="117"/>
        <v>18.442531978596659</v>
      </c>
    </row>
    <row r="217" spans="1:108" x14ac:dyDescent="0.25">
      <c r="A217" s="40" t="s">
        <v>138</v>
      </c>
      <c r="B217" s="40">
        <v>2323</v>
      </c>
      <c r="C217" s="40" t="s">
        <v>38</v>
      </c>
      <c r="D217" s="40" t="s">
        <v>509</v>
      </c>
      <c r="E217" s="40" t="s">
        <v>160</v>
      </c>
      <c r="F217" s="40">
        <v>6.2</v>
      </c>
      <c r="G217" s="43">
        <v>45205</v>
      </c>
      <c r="I217" s="40" t="s">
        <v>79</v>
      </c>
      <c r="J217" s="40">
        <v>2</v>
      </c>
      <c r="K217" s="40" t="s">
        <v>33</v>
      </c>
      <c r="L217" s="40" t="s">
        <v>158</v>
      </c>
      <c r="M217" s="41"/>
      <c r="N217" s="41">
        <f>VLOOKUP($C217 &amp; $I217 &amp; $K217,FATOR!$A$3:$P$22,COLUMN(E$1),0)</f>
        <v>0.34510552382231963</v>
      </c>
      <c r="O217" s="41">
        <f>VLOOKUP($C217 &amp; $I217 &amp; $K217,FATOR!$A$3:$P$22,COLUMN(F$1),0)</f>
        <v>0.2866705898236856</v>
      </c>
      <c r="P217" s="41">
        <f>VLOOKUP($C217 &amp; $I217 &amp; $K217,FATOR!$A$3:$P$22,COLUMN(G$1),0)</f>
        <v>0.28930204548682154</v>
      </c>
      <c r="Q217" s="41">
        <f>VLOOKUP($C217 &amp; $I217 &amp; $K217,FATOR!$A$3:$P$22,COLUMN(H$1),0)</f>
        <v>0.31634228065278813</v>
      </c>
      <c r="R217" s="41">
        <f>VLOOKUP($C217 &amp; $I217 &amp; $K217,FATOR!$A$3:$P$22,COLUMN(I$1),0)</f>
        <v>0.37996651909642021</v>
      </c>
      <c r="S217" s="41">
        <f>VLOOKUP($C217 &amp; $I217 &amp; $K217,FATOR!$A$3:$P$22,COLUMN(J$1),0)</f>
        <v>0.44307907311157868</v>
      </c>
      <c r="T217" s="41">
        <f>VLOOKUP($C217 &amp; $I217 &amp; $K217,FATOR!$A$3:$P$22,COLUMN(K$1),0)</f>
        <v>0.5267118545738162</v>
      </c>
      <c r="U217" s="41">
        <f>VLOOKUP($C217 &amp; $I217 &amp; $K217,FATOR!$A$3:$P$22,COLUMN(L$1),0)</f>
        <v>0.5949203864063437</v>
      </c>
      <c r="V217" s="41">
        <f>VLOOKUP($C217 &amp; $I217 &amp; $K217,FATOR!$A$3:$P$22,COLUMN(M$1),0)</f>
        <v>0.58473634631058879</v>
      </c>
      <c r="W217" s="41">
        <f>VLOOKUP($C217 &amp; $I217 &amp; $K217,FATOR!$A$3:$P$22,COLUMN(N$1),0)</f>
        <v>0.52362924694768764</v>
      </c>
      <c r="X217" s="41">
        <f>VLOOKUP($C217 &amp; $I217 &amp; $K217,FATOR!$A$3:$P$22,COLUMN(O$1),0)</f>
        <v>0.40768468986504969</v>
      </c>
      <c r="Y217" s="41">
        <f>VLOOKUP($C217 &amp; $I217 &amp; $K217,FATOR!$A$3:$P$22,COLUMN(P$1),0)</f>
        <v>0.38086901862969602</v>
      </c>
      <c r="AA217" s="42">
        <f t="shared" si="101"/>
        <v>2.1396542476983815</v>
      </c>
      <c r="AB217" s="42">
        <f t="shared" si="102"/>
        <v>1.7773576569068508</v>
      </c>
      <c r="AC217" s="42">
        <f t="shared" si="103"/>
        <v>1.7936726820182936</v>
      </c>
      <c r="AD217" s="42">
        <f t="shared" si="104"/>
        <v>1.9613221400472864</v>
      </c>
      <c r="AE217" s="42">
        <f t="shared" si="105"/>
        <v>2.3557924183978054</v>
      </c>
      <c r="AF217" s="42">
        <f t="shared" si="106"/>
        <v>2.747090253291788</v>
      </c>
      <c r="AG217" s="42">
        <f t="shared" si="107"/>
        <v>3.2656134983576606</v>
      </c>
      <c r="AH217" s="42">
        <f t="shared" si="108"/>
        <v>3.6885063957193309</v>
      </c>
      <c r="AI217" s="42">
        <f t="shared" si="109"/>
        <v>3.6253653471256508</v>
      </c>
      <c r="AJ217" s="42">
        <f t="shared" si="110"/>
        <v>3.2465013310756636</v>
      </c>
      <c r="AK217" s="42">
        <f t="shared" si="111"/>
        <v>2.5276450771633083</v>
      </c>
      <c r="AL217" s="42">
        <f t="shared" si="112"/>
        <v>2.3613879155041153</v>
      </c>
      <c r="AN217" s="43">
        <f t="shared" si="113"/>
        <v>45236</v>
      </c>
      <c r="AO217" s="47">
        <f t="shared" ca="1" si="116"/>
        <v>2.1396542476983815</v>
      </c>
      <c r="AP217" s="47">
        <f t="shared" ca="1" si="116"/>
        <v>1.7773576569068508</v>
      </c>
      <c r="AQ217" s="47">
        <f t="shared" ca="1" si="116"/>
        <v>1.7936726820182936</v>
      </c>
      <c r="AR217" s="47">
        <f t="shared" ca="1" si="116"/>
        <v>1.9613221400472864</v>
      </c>
      <c r="AS217" s="47">
        <f t="shared" ca="1" si="116"/>
        <v>2.3557924183978054</v>
      </c>
      <c r="AT217" s="47">
        <f t="shared" ca="1" si="116"/>
        <v>2.747090253291788</v>
      </c>
      <c r="AU217" s="47">
        <f t="shared" ca="1" si="116"/>
        <v>3.2656134983576606</v>
      </c>
      <c r="AV217" s="47">
        <f t="shared" ca="1" si="116"/>
        <v>3.6885063957193309</v>
      </c>
      <c r="AW217" s="47">
        <f t="shared" ca="1" si="116"/>
        <v>3.6253653471256508</v>
      </c>
      <c r="AX217" s="47">
        <f t="shared" ca="1" si="116"/>
        <v>3.2465013310756636</v>
      </c>
      <c r="AY217" s="47">
        <f t="shared" ca="1" si="115"/>
        <v>2.5276450771633083</v>
      </c>
      <c r="AZ217" s="47">
        <f t="shared" ca="1" si="115"/>
        <v>2.3613879155041153</v>
      </c>
      <c r="BA217" s="47">
        <f t="shared" ca="1" si="115"/>
        <v>2.1396542476983815</v>
      </c>
      <c r="BB217" s="47">
        <f t="shared" ca="1" si="115"/>
        <v>1.7773576569068508</v>
      </c>
      <c r="BC217" s="47">
        <f t="shared" ca="1" si="115"/>
        <v>1.7936726820182936</v>
      </c>
      <c r="BD217" s="47">
        <f t="shared" ca="1" si="115"/>
        <v>1.9613221400472864</v>
      </c>
      <c r="BE217" s="47">
        <f t="shared" ca="1" si="115"/>
        <v>2.3557924183978054</v>
      </c>
      <c r="BF217" s="47">
        <f t="shared" ca="1" si="115"/>
        <v>2.747090253291788</v>
      </c>
      <c r="BG217" s="47">
        <f t="shared" ca="1" si="115"/>
        <v>3.2656134983576606</v>
      </c>
      <c r="BH217" s="47">
        <f t="shared" ca="1" si="115"/>
        <v>3.6885063957193309</v>
      </c>
      <c r="BI217" s="47">
        <f t="shared" ca="1" si="114"/>
        <v>3.6253653471256508</v>
      </c>
      <c r="BJ217" s="47">
        <f t="shared" ca="1" si="114"/>
        <v>3.2465013310756636</v>
      </c>
      <c r="BK217" s="47">
        <f t="shared" ca="1" si="114"/>
        <v>2.5276450771633083</v>
      </c>
      <c r="BL217" s="47">
        <f t="shared" ca="1" si="114"/>
        <v>2.3613879155041153</v>
      </c>
      <c r="BM217" s="47">
        <f t="shared" ca="1" si="114"/>
        <v>2.1396542476983815</v>
      </c>
      <c r="BN217" s="47">
        <f t="shared" ca="1" si="114"/>
        <v>1.7773576569068508</v>
      </c>
      <c r="BO217" s="47">
        <f t="shared" ca="1" si="114"/>
        <v>1.7936726820182936</v>
      </c>
      <c r="BP217" s="47">
        <f t="shared" ca="1" si="114"/>
        <v>1.9613221400472864</v>
      </c>
      <c r="BQ217" s="47">
        <f t="shared" ca="1" si="114"/>
        <v>2.3557924183978054</v>
      </c>
      <c r="BR217" s="47">
        <f t="shared" ca="1" si="114"/>
        <v>2.747090253291788</v>
      </c>
      <c r="BS217" s="47">
        <f t="shared" ca="1" si="119"/>
        <v>3.2656134983576606</v>
      </c>
      <c r="BT217" s="47">
        <f t="shared" ca="1" si="119"/>
        <v>3.6885063957193309</v>
      </c>
      <c r="BU217" s="47">
        <f t="shared" ca="1" si="119"/>
        <v>3.6253653471256508</v>
      </c>
      <c r="BV217" s="47">
        <f t="shared" ca="1" si="119"/>
        <v>3.2465013310756636</v>
      </c>
      <c r="BW217" s="47">
        <f t="shared" ca="1" si="119"/>
        <v>2.5276450771633083</v>
      </c>
      <c r="BX217" s="47">
        <f t="shared" ca="1" si="119"/>
        <v>2.3613879155041153</v>
      </c>
      <c r="BY217" s="47">
        <f t="shared" ca="1" si="119"/>
        <v>2.1396542476983815</v>
      </c>
      <c r="BZ217" s="47">
        <f t="shared" ca="1" si="119"/>
        <v>1.7773576569068508</v>
      </c>
      <c r="CA217" s="47">
        <f t="shared" ca="1" si="119"/>
        <v>1.7936726820182936</v>
      </c>
      <c r="CB217" s="47">
        <f t="shared" ca="1" si="119"/>
        <v>1.9613221400472864</v>
      </c>
      <c r="CC217" s="47">
        <f t="shared" ca="1" si="118"/>
        <v>2.3557924183978054</v>
      </c>
      <c r="CD217" s="47">
        <f t="shared" ca="1" si="118"/>
        <v>2.747090253291788</v>
      </c>
      <c r="CE217" s="47">
        <f t="shared" ca="1" si="118"/>
        <v>3.2656134983576606</v>
      </c>
      <c r="CF217" s="47">
        <f t="shared" ca="1" si="118"/>
        <v>3.6885063957193309</v>
      </c>
      <c r="CG217" s="47">
        <f t="shared" ca="1" si="118"/>
        <v>3.6253653471256508</v>
      </c>
      <c r="CH217" s="47">
        <f t="shared" ca="1" si="118"/>
        <v>3.2465013310756636</v>
      </c>
      <c r="CI217" s="47">
        <f t="shared" ca="1" si="118"/>
        <v>2.5276450771633083</v>
      </c>
      <c r="CJ217" s="47">
        <f t="shared" ca="1" si="118"/>
        <v>2.3613879155041153</v>
      </c>
      <c r="CK217" s="47">
        <f t="shared" ca="1" si="118"/>
        <v>2.1396542476983815</v>
      </c>
      <c r="CL217" s="47">
        <f t="shared" ca="1" si="118"/>
        <v>1.7773576569068508</v>
      </c>
      <c r="CM217" s="47">
        <f t="shared" ca="1" si="100"/>
        <v>1.7936726820182936</v>
      </c>
      <c r="CN217" s="47">
        <f t="shared" ca="1" si="100"/>
        <v>1.9613221400472864</v>
      </c>
      <c r="CO217" s="47">
        <f t="shared" ca="1" si="100"/>
        <v>2.3557924183978054</v>
      </c>
      <c r="CP217" s="47">
        <f t="shared" ca="1" si="100"/>
        <v>2.747090253291788</v>
      </c>
      <c r="CQ217" s="47">
        <f t="shared" ca="1" si="100"/>
        <v>3.2656134983576606</v>
      </c>
      <c r="CR217" s="47">
        <f t="shared" ca="1" si="100"/>
        <v>3.6885063957193309</v>
      </c>
      <c r="CS217" s="47">
        <f t="shared" ca="1" si="100"/>
        <v>3.6253653471256508</v>
      </c>
      <c r="CT217" s="47">
        <f t="shared" ca="1" si="100"/>
        <v>3.2465013310756636</v>
      </c>
      <c r="CU217" s="47">
        <f t="shared" ca="1" si="100"/>
        <v>2.5276450771633083</v>
      </c>
      <c r="CV217" s="47">
        <f t="shared" ca="1" si="100"/>
        <v>2.3613879155041153</v>
      </c>
      <c r="CW217" s="47">
        <f t="shared" ca="1" si="117"/>
        <v>2.1396542476983815</v>
      </c>
      <c r="CX217" s="47">
        <f t="shared" ca="1" si="117"/>
        <v>1.7773576569068508</v>
      </c>
      <c r="CY217" s="47">
        <f t="shared" ca="1" si="117"/>
        <v>1.7936726820182936</v>
      </c>
      <c r="CZ217" s="47">
        <f t="shared" ca="1" si="117"/>
        <v>1.9613221400472864</v>
      </c>
      <c r="DA217" s="47">
        <f t="shared" ca="1" si="117"/>
        <v>2.3557924183978054</v>
      </c>
      <c r="DB217" s="47">
        <f t="shared" ca="1" si="117"/>
        <v>2.747090253291788</v>
      </c>
      <c r="DC217" s="47">
        <f t="shared" ca="1" si="117"/>
        <v>3.2656134983576606</v>
      </c>
      <c r="DD217" s="47">
        <f t="shared" ca="1" si="117"/>
        <v>3.6885063957193309</v>
      </c>
    </row>
    <row r="218" spans="1:108" x14ac:dyDescent="0.25">
      <c r="A218" s="40" t="s">
        <v>138</v>
      </c>
      <c r="B218" s="40">
        <v>2376</v>
      </c>
      <c r="C218" s="40" t="s">
        <v>38</v>
      </c>
      <c r="D218" s="40" t="s">
        <v>510</v>
      </c>
      <c r="E218" s="40" t="s">
        <v>130</v>
      </c>
      <c r="F218" s="40">
        <v>12.4</v>
      </c>
      <c r="G218" s="43">
        <v>45383</v>
      </c>
      <c r="I218" s="40" t="s">
        <v>79</v>
      </c>
      <c r="J218" s="40">
        <v>1</v>
      </c>
      <c r="K218" s="40" t="s">
        <v>33</v>
      </c>
      <c r="L218" s="40" t="s">
        <v>158</v>
      </c>
      <c r="M218" s="41"/>
      <c r="N218" s="41">
        <f>VLOOKUP($C218 &amp; $I218 &amp; $K218,FATOR!$A$3:$P$22,COLUMN(E$1),0)</f>
        <v>0.34510552382231963</v>
      </c>
      <c r="O218" s="41">
        <f>VLOOKUP($C218 &amp; $I218 &amp; $K218,FATOR!$A$3:$P$22,COLUMN(F$1),0)</f>
        <v>0.2866705898236856</v>
      </c>
      <c r="P218" s="41">
        <f>VLOOKUP($C218 &amp; $I218 &amp; $K218,FATOR!$A$3:$P$22,COLUMN(G$1),0)</f>
        <v>0.28930204548682154</v>
      </c>
      <c r="Q218" s="41">
        <f>VLOOKUP($C218 &amp; $I218 &amp; $K218,FATOR!$A$3:$P$22,COLUMN(H$1),0)</f>
        <v>0.31634228065278813</v>
      </c>
      <c r="R218" s="41">
        <f>VLOOKUP($C218 &amp; $I218 &amp; $K218,FATOR!$A$3:$P$22,COLUMN(I$1),0)</f>
        <v>0.37996651909642021</v>
      </c>
      <c r="S218" s="41">
        <f>VLOOKUP($C218 &amp; $I218 &amp; $K218,FATOR!$A$3:$P$22,COLUMN(J$1),0)</f>
        <v>0.44307907311157868</v>
      </c>
      <c r="T218" s="41">
        <f>VLOOKUP($C218 &amp; $I218 &amp; $K218,FATOR!$A$3:$P$22,COLUMN(K$1),0)</f>
        <v>0.5267118545738162</v>
      </c>
      <c r="U218" s="41">
        <f>VLOOKUP($C218 &amp; $I218 &amp; $K218,FATOR!$A$3:$P$22,COLUMN(L$1),0)</f>
        <v>0.5949203864063437</v>
      </c>
      <c r="V218" s="41">
        <f>VLOOKUP($C218 &amp; $I218 &amp; $K218,FATOR!$A$3:$P$22,COLUMN(M$1),0)</f>
        <v>0.58473634631058879</v>
      </c>
      <c r="W218" s="41">
        <f>VLOOKUP($C218 &amp; $I218 &amp; $K218,FATOR!$A$3:$P$22,COLUMN(N$1),0)</f>
        <v>0.52362924694768764</v>
      </c>
      <c r="X218" s="41">
        <f>VLOOKUP($C218 &amp; $I218 &amp; $K218,FATOR!$A$3:$P$22,COLUMN(O$1),0)</f>
        <v>0.40768468986504969</v>
      </c>
      <c r="Y218" s="41">
        <f>VLOOKUP($C218 &amp; $I218 &amp; $K218,FATOR!$A$3:$P$22,COLUMN(P$1),0)</f>
        <v>0.38086901862969602</v>
      </c>
      <c r="AA218" s="42">
        <f t="shared" si="101"/>
        <v>4.2793084953967631</v>
      </c>
      <c r="AB218" s="42">
        <f t="shared" si="102"/>
        <v>3.5547153138137015</v>
      </c>
      <c r="AC218" s="42">
        <f t="shared" si="103"/>
        <v>3.5873453640365871</v>
      </c>
      <c r="AD218" s="42">
        <f t="shared" si="104"/>
        <v>3.9226442800945729</v>
      </c>
      <c r="AE218" s="42">
        <f t="shared" si="105"/>
        <v>4.7115848367956108</v>
      </c>
      <c r="AF218" s="42">
        <f t="shared" si="106"/>
        <v>5.494180506583576</v>
      </c>
      <c r="AG218" s="42">
        <f t="shared" si="107"/>
        <v>6.5312269967153211</v>
      </c>
      <c r="AH218" s="42">
        <f t="shared" si="108"/>
        <v>7.3770127914386618</v>
      </c>
      <c r="AI218" s="42">
        <f t="shared" si="109"/>
        <v>7.2507306942513017</v>
      </c>
      <c r="AJ218" s="42">
        <f t="shared" si="110"/>
        <v>6.4930026621513273</v>
      </c>
      <c r="AK218" s="42">
        <f t="shared" si="111"/>
        <v>5.0552901543266167</v>
      </c>
      <c r="AL218" s="42">
        <f t="shared" si="112"/>
        <v>4.7227758310082306</v>
      </c>
      <c r="AN218" s="43">
        <f t="shared" si="113"/>
        <v>45383</v>
      </c>
      <c r="AO218" s="47" t="str">
        <f t="shared" ca="1" si="116"/>
        <v/>
      </c>
      <c r="AP218" s="47" t="str">
        <f t="shared" ca="1" si="116"/>
        <v/>
      </c>
      <c r="AQ218" s="47" t="str">
        <f t="shared" ca="1" si="116"/>
        <v/>
      </c>
      <c r="AR218" s="47">
        <f t="shared" ca="1" si="116"/>
        <v>3.9226442800945729</v>
      </c>
      <c r="AS218" s="47">
        <f t="shared" ca="1" si="116"/>
        <v>4.7115848367956108</v>
      </c>
      <c r="AT218" s="47">
        <f t="shared" ca="1" si="116"/>
        <v>5.494180506583576</v>
      </c>
      <c r="AU218" s="47">
        <f t="shared" ca="1" si="116"/>
        <v>6.5312269967153211</v>
      </c>
      <c r="AV218" s="47">
        <f t="shared" ca="1" si="116"/>
        <v>7.3770127914386618</v>
      </c>
      <c r="AW218" s="47">
        <f t="shared" ca="1" si="116"/>
        <v>7.2507306942513017</v>
      </c>
      <c r="AX218" s="47">
        <f t="shared" ca="1" si="116"/>
        <v>6.4930026621513273</v>
      </c>
      <c r="AY218" s="47">
        <f t="shared" ca="1" si="115"/>
        <v>5.0552901543266167</v>
      </c>
      <c r="AZ218" s="47">
        <f t="shared" ca="1" si="115"/>
        <v>4.7227758310082306</v>
      </c>
      <c r="BA218" s="47">
        <f t="shared" ca="1" si="115"/>
        <v>4.2793084953967631</v>
      </c>
      <c r="BB218" s="47">
        <f t="shared" ca="1" si="115"/>
        <v>3.5547153138137015</v>
      </c>
      <c r="BC218" s="47">
        <f t="shared" ca="1" si="115"/>
        <v>3.5873453640365871</v>
      </c>
      <c r="BD218" s="47">
        <f t="shared" ca="1" si="115"/>
        <v>3.9226442800945729</v>
      </c>
      <c r="BE218" s="47">
        <f t="shared" ca="1" si="115"/>
        <v>4.7115848367956108</v>
      </c>
      <c r="BF218" s="47">
        <f t="shared" ca="1" si="115"/>
        <v>5.494180506583576</v>
      </c>
      <c r="BG218" s="47">
        <f t="shared" ca="1" si="115"/>
        <v>6.5312269967153211</v>
      </c>
      <c r="BH218" s="47">
        <f t="shared" ca="1" si="115"/>
        <v>7.3770127914386618</v>
      </c>
      <c r="BI218" s="47">
        <f t="shared" ca="1" si="114"/>
        <v>7.2507306942513017</v>
      </c>
      <c r="BJ218" s="47">
        <f t="shared" ca="1" si="114"/>
        <v>6.4930026621513273</v>
      </c>
      <c r="BK218" s="47">
        <f t="shared" ca="1" si="114"/>
        <v>5.0552901543266167</v>
      </c>
      <c r="BL218" s="47">
        <f t="shared" ca="1" si="114"/>
        <v>4.7227758310082306</v>
      </c>
      <c r="BM218" s="47">
        <f t="shared" ca="1" si="114"/>
        <v>4.2793084953967631</v>
      </c>
      <c r="BN218" s="47">
        <f t="shared" ca="1" si="114"/>
        <v>3.5547153138137015</v>
      </c>
      <c r="BO218" s="47">
        <f t="shared" ca="1" si="114"/>
        <v>3.5873453640365871</v>
      </c>
      <c r="BP218" s="47">
        <f t="shared" ca="1" si="114"/>
        <v>3.9226442800945729</v>
      </c>
      <c r="BQ218" s="47">
        <f t="shared" ca="1" si="114"/>
        <v>4.7115848367956108</v>
      </c>
      <c r="BR218" s="47">
        <f t="shared" ca="1" si="114"/>
        <v>5.494180506583576</v>
      </c>
      <c r="BS218" s="47">
        <f t="shared" ca="1" si="119"/>
        <v>6.5312269967153211</v>
      </c>
      <c r="BT218" s="47">
        <f t="shared" ca="1" si="119"/>
        <v>7.3770127914386618</v>
      </c>
      <c r="BU218" s="47">
        <f t="shared" ca="1" si="119"/>
        <v>7.2507306942513017</v>
      </c>
      <c r="BV218" s="47">
        <f t="shared" ca="1" si="119"/>
        <v>6.4930026621513273</v>
      </c>
      <c r="BW218" s="47">
        <f t="shared" ca="1" si="119"/>
        <v>5.0552901543266167</v>
      </c>
      <c r="BX218" s="47">
        <f t="shared" ca="1" si="119"/>
        <v>4.7227758310082306</v>
      </c>
      <c r="BY218" s="47">
        <f t="shared" ca="1" si="119"/>
        <v>4.2793084953967631</v>
      </c>
      <c r="BZ218" s="47">
        <f t="shared" ca="1" si="119"/>
        <v>3.5547153138137015</v>
      </c>
      <c r="CA218" s="47">
        <f t="shared" ca="1" si="119"/>
        <v>3.5873453640365871</v>
      </c>
      <c r="CB218" s="47">
        <f t="shared" ca="1" si="119"/>
        <v>3.9226442800945729</v>
      </c>
      <c r="CC218" s="47">
        <f t="shared" ca="1" si="118"/>
        <v>4.7115848367956108</v>
      </c>
      <c r="CD218" s="47">
        <f t="shared" ca="1" si="118"/>
        <v>5.494180506583576</v>
      </c>
      <c r="CE218" s="47">
        <f t="shared" ca="1" si="118"/>
        <v>6.5312269967153211</v>
      </c>
      <c r="CF218" s="47">
        <f t="shared" ca="1" si="118"/>
        <v>7.3770127914386618</v>
      </c>
      <c r="CG218" s="47">
        <f t="shared" ca="1" si="118"/>
        <v>7.2507306942513017</v>
      </c>
      <c r="CH218" s="47">
        <f t="shared" ca="1" si="118"/>
        <v>6.4930026621513273</v>
      </c>
      <c r="CI218" s="47">
        <f t="shared" ca="1" si="118"/>
        <v>5.0552901543266167</v>
      </c>
      <c r="CJ218" s="47">
        <f t="shared" ca="1" si="118"/>
        <v>4.7227758310082306</v>
      </c>
      <c r="CK218" s="47">
        <f t="shared" ca="1" si="118"/>
        <v>4.2793084953967631</v>
      </c>
      <c r="CL218" s="47">
        <f t="shared" ca="1" si="118"/>
        <v>3.5547153138137015</v>
      </c>
      <c r="CM218" s="47">
        <f t="shared" ca="1" si="100"/>
        <v>3.5873453640365871</v>
      </c>
      <c r="CN218" s="47">
        <f t="shared" ca="1" si="100"/>
        <v>3.9226442800945729</v>
      </c>
      <c r="CO218" s="47">
        <f t="shared" ca="1" si="100"/>
        <v>4.7115848367956108</v>
      </c>
      <c r="CP218" s="47">
        <f t="shared" ca="1" si="100"/>
        <v>5.494180506583576</v>
      </c>
      <c r="CQ218" s="47">
        <f t="shared" ca="1" si="100"/>
        <v>6.5312269967153211</v>
      </c>
      <c r="CR218" s="47">
        <f t="shared" ca="1" si="100"/>
        <v>7.3770127914386618</v>
      </c>
      <c r="CS218" s="47">
        <f t="shared" ref="CM218:CV244" ca="1" si="120">IF($AN218&lt;=CS$1,HLOOKUP(MONTH(CS$1),$AA:$AL,ROW($AO218),0),"")</f>
        <v>7.2507306942513017</v>
      </c>
      <c r="CT218" s="47">
        <f t="shared" ca="1" si="120"/>
        <v>6.4930026621513273</v>
      </c>
      <c r="CU218" s="47">
        <f t="shared" ca="1" si="120"/>
        <v>5.0552901543266167</v>
      </c>
      <c r="CV218" s="47">
        <f t="shared" ca="1" si="120"/>
        <v>4.7227758310082306</v>
      </c>
      <c r="CW218" s="47">
        <f t="shared" ca="1" si="117"/>
        <v>4.2793084953967631</v>
      </c>
      <c r="CX218" s="47">
        <f t="shared" ca="1" si="117"/>
        <v>3.5547153138137015</v>
      </c>
      <c r="CY218" s="47">
        <f t="shared" ca="1" si="117"/>
        <v>3.5873453640365871</v>
      </c>
      <c r="CZ218" s="47">
        <f t="shared" ca="1" si="117"/>
        <v>3.9226442800945729</v>
      </c>
      <c r="DA218" s="47">
        <f t="shared" ca="1" si="117"/>
        <v>4.7115848367956108</v>
      </c>
      <c r="DB218" s="47">
        <f t="shared" ca="1" si="117"/>
        <v>5.494180506583576</v>
      </c>
      <c r="DC218" s="47">
        <f t="shared" ca="1" si="117"/>
        <v>6.5312269967153211</v>
      </c>
      <c r="DD218" s="47">
        <f t="shared" ca="1" si="117"/>
        <v>7.3770127914386618</v>
      </c>
    </row>
    <row r="219" spans="1:108" x14ac:dyDescent="0.25">
      <c r="A219" s="40" t="s">
        <v>138</v>
      </c>
      <c r="B219" s="40">
        <v>2324</v>
      </c>
      <c r="C219" s="40" t="s">
        <v>38</v>
      </c>
      <c r="D219" s="40" t="s">
        <v>511</v>
      </c>
      <c r="E219" s="40" t="s">
        <v>130</v>
      </c>
      <c r="F219" s="40">
        <v>24.800000000000004</v>
      </c>
      <c r="G219" s="43">
        <v>45383</v>
      </c>
      <c r="I219" s="40" t="s">
        <v>79</v>
      </c>
      <c r="J219" s="40">
        <v>1</v>
      </c>
      <c r="K219" s="40" t="s">
        <v>33</v>
      </c>
      <c r="L219" s="40" t="s">
        <v>158</v>
      </c>
      <c r="M219" s="41"/>
      <c r="N219" s="41">
        <f>VLOOKUP($C219 &amp; $I219 &amp; $K219,FATOR!$A$3:$P$22,COLUMN(E$1),0)</f>
        <v>0.34510552382231963</v>
      </c>
      <c r="O219" s="41">
        <f>VLOOKUP($C219 &amp; $I219 &amp; $K219,FATOR!$A$3:$P$22,COLUMN(F$1),0)</f>
        <v>0.2866705898236856</v>
      </c>
      <c r="P219" s="41">
        <f>VLOOKUP($C219 &amp; $I219 &amp; $K219,FATOR!$A$3:$P$22,COLUMN(G$1),0)</f>
        <v>0.28930204548682154</v>
      </c>
      <c r="Q219" s="41">
        <f>VLOOKUP($C219 &amp; $I219 &amp; $K219,FATOR!$A$3:$P$22,COLUMN(H$1),0)</f>
        <v>0.31634228065278813</v>
      </c>
      <c r="R219" s="41">
        <f>VLOOKUP($C219 &amp; $I219 &amp; $K219,FATOR!$A$3:$P$22,COLUMN(I$1),0)</f>
        <v>0.37996651909642021</v>
      </c>
      <c r="S219" s="41">
        <f>VLOOKUP($C219 &amp; $I219 &amp; $K219,FATOR!$A$3:$P$22,COLUMN(J$1),0)</f>
        <v>0.44307907311157868</v>
      </c>
      <c r="T219" s="41">
        <f>VLOOKUP($C219 &amp; $I219 &amp; $K219,FATOR!$A$3:$P$22,COLUMN(K$1),0)</f>
        <v>0.5267118545738162</v>
      </c>
      <c r="U219" s="41">
        <f>VLOOKUP($C219 &amp; $I219 &amp; $K219,FATOR!$A$3:$P$22,COLUMN(L$1),0)</f>
        <v>0.5949203864063437</v>
      </c>
      <c r="V219" s="41">
        <f>VLOOKUP($C219 &amp; $I219 &amp; $K219,FATOR!$A$3:$P$22,COLUMN(M$1),0)</f>
        <v>0.58473634631058879</v>
      </c>
      <c r="W219" s="41">
        <f>VLOOKUP($C219 &amp; $I219 &amp; $K219,FATOR!$A$3:$P$22,COLUMN(N$1),0)</f>
        <v>0.52362924694768764</v>
      </c>
      <c r="X219" s="41">
        <f>VLOOKUP($C219 &amp; $I219 &amp; $K219,FATOR!$A$3:$P$22,COLUMN(O$1),0)</f>
        <v>0.40768468986504969</v>
      </c>
      <c r="Y219" s="41">
        <f>VLOOKUP($C219 &amp; $I219 &amp; $K219,FATOR!$A$3:$P$22,COLUMN(P$1),0)</f>
        <v>0.38086901862969602</v>
      </c>
      <c r="AA219" s="42">
        <f t="shared" si="101"/>
        <v>8.5586169907935279</v>
      </c>
      <c r="AB219" s="42">
        <f t="shared" si="102"/>
        <v>7.109430627627404</v>
      </c>
      <c r="AC219" s="42">
        <f t="shared" si="103"/>
        <v>7.1746907280731751</v>
      </c>
      <c r="AD219" s="42">
        <f t="shared" si="104"/>
        <v>7.8452885601891467</v>
      </c>
      <c r="AE219" s="42">
        <f t="shared" si="105"/>
        <v>9.4231696735912234</v>
      </c>
      <c r="AF219" s="42">
        <f t="shared" si="106"/>
        <v>10.988361013167154</v>
      </c>
      <c r="AG219" s="42">
        <f t="shared" si="107"/>
        <v>13.062453993430644</v>
      </c>
      <c r="AH219" s="42">
        <f t="shared" si="108"/>
        <v>14.754025582877327</v>
      </c>
      <c r="AI219" s="42">
        <f t="shared" si="109"/>
        <v>14.501461388502605</v>
      </c>
      <c r="AJ219" s="42">
        <f t="shared" si="110"/>
        <v>12.986005324302656</v>
      </c>
      <c r="AK219" s="42">
        <f t="shared" si="111"/>
        <v>10.110580308653233</v>
      </c>
      <c r="AL219" s="42">
        <f t="shared" si="112"/>
        <v>9.445551662016463</v>
      </c>
      <c r="AN219" s="43">
        <f t="shared" si="113"/>
        <v>45383</v>
      </c>
      <c r="AO219" s="47" t="str">
        <f t="shared" ca="1" si="116"/>
        <v/>
      </c>
      <c r="AP219" s="47" t="str">
        <f t="shared" ca="1" si="116"/>
        <v/>
      </c>
      <c r="AQ219" s="47" t="str">
        <f t="shared" ca="1" si="116"/>
        <v/>
      </c>
      <c r="AR219" s="47">
        <f t="shared" ca="1" si="116"/>
        <v>7.8452885601891467</v>
      </c>
      <c r="AS219" s="47">
        <f t="shared" ca="1" si="116"/>
        <v>9.4231696735912234</v>
      </c>
      <c r="AT219" s="47">
        <f t="shared" ca="1" si="116"/>
        <v>10.988361013167154</v>
      </c>
      <c r="AU219" s="47">
        <f t="shared" ca="1" si="116"/>
        <v>13.062453993430644</v>
      </c>
      <c r="AV219" s="47">
        <f t="shared" ca="1" si="116"/>
        <v>14.754025582877327</v>
      </c>
      <c r="AW219" s="47">
        <f t="shared" ca="1" si="116"/>
        <v>14.501461388502605</v>
      </c>
      <c r="AX219" s="47">
        <f t="shared" ca="1" si="116"/>
        <v>12.986005324302656</v>
      </c>
      <c r="AY219" s="47">
        <f t="shared" ca="1" si="115"/>
        <v>10.110580308653233</v>
      </c>
      <c r="AZ219" s="47">
        <f t="shared" ca="1" si="115"/>
        <v>9.445551662016463</v>
      </c>
      <c r="BA219" s="47">
        <f t="shared" ca="1" si="115"/>
        <v>8.5586169907935279</v>
      </c>
      <c r="BB219" s="47">
        <f t="shared" ca="1" si="115"/>
        <v>7.109430627627404</v>
      </c>
      <c r="BC219" s="47">
        <f t="shared" ca="1" si="115"/>
        <v>7.1746907280731751</v>
      </c>
      <c r="BD219" s="47">
        <f t="shared" ca="1" si="115"/>
        <v>7.8452885601891467</v>
      </c>
      <c r="BE219" s="47">
        <f t="shared" ca="1" si="115"/>
        <v>9.4231696735912234</v>
      </c>
      <c r="BF219" s="47">
        <f t="shared" ca="1" si="115"/>
        <v>10.988361013167154</v>
      </c>
      <c r="BG219" s="47">
        <f t="shared" ca="1" si="115"/>
        <v>13.062453993430644</v>
      </c>
      <c r="BH219" s="47">
        <f t="shared" ca="1" si="115"/>
        <v>14.754025582877327</v>
      </c>
      <c r="BI219" s="47">
        <f t="shared" ca="1" si="114"/>
        <v>14.501461388502605</v>
      </c>
      <c r="BJ219" s="47">
        <f t="shared" ca="1" si="114"/>
        <v>12.986005324302656</v>
      </c>
      <c r="BK219" s="47">
        <f t="shared" ca="1" si="114"/>
        <v>10.110580308653233</v>
      </c>
      <c r="BL219" s="47">
        <f t="shared" ca="1" si="114"/>
        <v>9.445551662016463</v>
      </c>
      <c r="BM219" s="47">
        <f t="shared" ca="1" si="114"/>
        <v>8.5586169907935279</v>
      </c>
      <c r="BN219" s="47">
        <f t="shared" ca="1" si="114"/>
        <v>7.109430627627404</v>
      </c>
      <c r="BO219" s="47">
        <f t="shared" ca="1" si="114"/>
        <v>7.1746907280731751</v>
      </c>
      <c r="BP219" s="47">
        <f t="shared" ca="1" si="114"/>
        <v>7.8452885601891467</v>
      </c>
      <c r="BQ219" s="47">
        <f t="shared" ca="1" si="114"/>
        <v>9.4231696735912234</v>
      </c>
      <c r="BR219" s="47">
        <f t="shared" ca="1" si="114"/>
        <v>10.988361013167154</v>
      </c>
      <c r="BS219" s="47">
        <f t="shared" ca="1" si="119"/>
        <v>13.062453993430644</v>
      </c>
      <c r="BT219" s="47">
        <f t="shared" ca="1" si="119"/>
        <v>14.754025582877327</v>
      </c>
      <c r="BU219" s="47">
        <f t="shared" ca="1" si="119"/>
        <v>14.501461388502605</v>
      </c>
      <c r="BV219" s="47">
        <f t="shared" ca="1" si="119"/>
        <v>12.986005324302656</v>
      </c>
      <c r="BW219" s="47">
        <f t="shared" ca="1" si="119"/>
        <v>10.110580308653233</v>
      </c>
      <c r="BX219" s="47">
        <f t="shared" ca="1" si="119"/>
        <v>9.445551662016463</v>
      </c>
      <c r="BY219" s="47">
        <f t="shared" ca="1" si="119"/>
        <v>8.5586169907935279</v>
      </c>
      <c r="BZ219" s="47">
        <f t="shared" ca="1" si="119"/>
        <v>7.109430627627404</v>
      </c>
      <c r="CA219" s="47">
        <f t="shared" ca="1" si="119"/>
        <v>7.1746907280731751</v>
      </c>
      <c r="CB219" s="47">
        <f t="shared" ca="1" si="119"/>
        <v>7.8452885601891467</v>
      </c>
      <c r="CC219" s="47">
        <f t="shared" ca="1" si="118"/>
        <v>9.4231696735912234</v>
      </c>
      <c r="CD219" s="47">
        <f t="shared" ca="1" si="118"/>
        <v>10.988361013167154</v>
      </c>
      <c r="CE219" s="47">
        <f t="shared" ca="1" si="118"/>
        <v>13.062453993430644</v>
      </c>
      <c r="CF219" s="47">
        <f t="shared" ca="1" si="118"/>
        <v>14.754025582877327</v>
      </c>
      <c r="CG219" s="47">
        <f t="shared" ca="1" si="118"/>
        <v>14.501461388502605</v>
      </c>
      <c r="CH219" s="47">
        <f t="shared" ca="1" si="118"/>
        <v>12.986005324302656</v>
      </c>
      <c r="CI219" s="47">
        <f t="shared" ca="1" si="118"/>
        <v>10.110580308653233</v>
      </c>
      <c r="CJ219" s="47">
        <f t="shared" ca="1" si="118"/>
        <v>9.445551662016463</v>
      </c>
      <c r="CK219" s="47">
        <f t="shared" ca="1" si="118"/>
        <v>8.5586169907935279</v>
      </c>
      <c r="CL219" s="47">
        <f t="shared" ca="1" si="118"/>
        <v>7.109430627627404</v>
      </c>
      <c r="CM219" s="47">
        <f t="shared" ca="1" si="120"/>
        <v>7.1746907280731751</v>
      </c>
      <c r="CN219" s="47">
        <f t="shared" ca="1" si="120"/>
        <v>7.8452885601891467</v>
      </c>
      <c r="CO219" s="47">
        <f t="shared" ca="1" si="120"/>
        <v>9.4231696735912234</v>
      </c>
      <c r="CP219" s="47">
        <f t="shared" ca="1" si="120"/>
        <v>10.988361013167154</v>
      </c>
      <c r="CQ219" s="47">
        <f t="shared" ca="1" si="120"/>
        <v>13.062453993430644</v>
      </c>
      <c r="CR219" s="47">
        <f t="shared" ca="1" si="120"/>
        <v>14.754025582877327</v>
      </c>
      <c r="CS219" s="47">
        <f t="shared" ca="1" si="120"/>
        <v>14.501461388502605</v>
      </c>
      <c r="CT219" s="47">
        <f t="shared" ca="1" si="120"/>
        <v>12.986005324302656</v>
      </c>
      <c r="CU219" s="47">
        <f t="shared" ca="1" si="120"/>
        <v>10.110580308653233</v>
      </c>
      <c r="CV219" s="47">
        <f t="shared" ca="1" si="120"/>
        <v>9.445551662016463</v>
      </c>
      <c r="CW219" s="47">
        <f t="shared" ca="1" si="117"/>
        <v>8.5586169907935279</v>
      </c>
      <c r="CX219" s="47">
        <f t="shared" ca="1" si="117"/>
        <v>7.109430627627404</v>
      </c>
      <c r="CY219" s="47">
        <f t="shared" ca="1" si="117"/>
        <v>7.1746907280731751</v>
      </c>
      <c r="CZ219" s="47">
        <f t="shared" ca="1" si="117"/>
        <v>7.8452885601891467</v>
      </c>
      <c r="DA219" s="47">
        <f t="shared" ca="1" si="117"/>
        <v>9.4231696735912234</v>
      </c>
      <c r="DB219" s="47">
        <f t="shared" ca="1" si="117"/>
        <v>10.988361013167154</v>
      </c>
      <c r="DC219" s="47">
        <f t="shared" ca="1" si="117"/>
        <v>13.062453993430644</v>
      </c>
      <c r="DD219" s="47">
        <f t="shared" ca="1" si="117"/>
        <v>14.754025582877327</v>
      </c>
    </row>
    <row r="220" spans="1:108" x14ac:dyDescent="0.25">
      <c r="A220" s="40" t="s">
        <v>138</v>
      </c>
      <c r="B220" s="40">
        <v>2324</v>
      </c>
      <c r="C220" s="40" t="s">
        <v>38</v>
      </c>
      <c r="D220" s="40" t="s">
        <v>511</v>
      </c>
      <c r="E220" s="40" t="s">
        <v>160</v>
      </c>
      <c r="F220" s="40">
        <v>12.4</v>
      </c>
      <c r="G220" s="43">
        <v>45383</v>
      </c>
      <c r="I220" s="40" t="s">
        <v>79</v>
      </c>
      <c r="J220" s="40">
        <v>1</v>
      </c>
      <c r="K220" s="40" t="s">
        <v>33</v>
      </c>
      <c r="L220" s="40" t="s">
        <v>158</v>
      </c>
      <c r="M220" s="41"/>
      <c r="N220" s="41">
        <f>VLOOKUP($C220 &amp; $I220 &amp; $K220,FATOR!$A$3:$P$22,COLUMN(E$1),0)</f>
        <v>0.34510552382231963</v>
      </c>
      <c r="O220" s="41">
        <f>VLOOKUP($C220 &amp; $I220 &amp; $K220,FATOR!$A$3:$P$22,COLUMN(F$1),0)</f>
        <v>0.2866705898236856</v>
      </c>
      <c r="P220" s="41">
        <f>VLOOKUP($C220 &amp; $I220 &amp; $K220,FATOR!$A$3:$P$22,COLUMN(G$1),0)</f>
        <v>0.28930204548682154</v>
      </c>
      <c r="Q220" s="41">
        <f>VLOOKUP($C220 &amp; $I220 &amp; $K220,FATOR!$A$3:$P$22,COLUMN(H$1),0)</f>
        <v>0.31634228065278813</v>
      </c>
      <c r="R220" s="41">
        <f>VLOOKUP($C220 &amp; $I220 &amp; $K220,FATOR!$A$3:$P$22,COLUMN(I$1),0)</f>
        <v>0.37996651909642021</v>
      </c>
      <c r="S220" s="41">
        <f>VLOOKUP($C220 &amp; $I220 &amp; $K220,FATOR!$A$3:$P$22,COLUMN(J$1),0)</f>
        <v>0.44307907311157868</v>
      </c>
      <c r="T220" s="41">
        <f>VLOOKUP($C220 &amp; $I220 &amp; $K220,FATOR!$A$3:$P$22,COLUMN(K$1),0)</f>
        <v>0.5267118545738162</v>
      </c>
      <c r="U220" s="41">
        <f>VLOOKUP($C220 &amp; $I220 &amp; $K220,FATOR!$A$3:$P$22,COLUMN(L$1),0)</f>
        <v>0.5949203864063437</v>
      </c>
      <c r="V220" s="41">
        <f>VLOOKUP($C220 &amp; $I220 &amp; $K220,FATOR!$A$3:$P$22,COLUMN(M$1),0)</f>
        <v>0.58473634631058879</v>
      </c>
      <c r="W220" s="41">
        <f>VLOOKUP($C220 &amp; $I220 &amp; $K220,FATOR!$A$3:$P$22,COLUMN(N$1),0)</f>
        <v>0.52362924694768764</v>
      </c>
      <c r="X220" s="41">
        <f>VLOOKUP($C220 &amp; $I220 &amp; $K220,FATOR!$A$3:$P$22,COLUMN(O$1),0)</f>
        <v>0.40768468986504969</v>
      </c>
      <c r="Y220" s="41">
        <f>VLOOKUP($C220 &amp; $I220 &amp; $K220,FATOR!$A$3:$P$22,COLUMN(P$1),0)</f>
        <v>0.38086901862969602</v>
      </c>
      <c r="AA220" s="42">
        <f t="shared" si="101"/>
        <v>4.2793084953967631</v>
      </c>
      <c r="AB220" s="42">
        <f t="shared" si="102"/>
        <v>3.5547153138137015</v>
      </c>
      <c r="AC220" s="42">
        <f t="shared" si="103"/>
        <v>3.5873453640365871</v>
      </c>
      <c r="AD220" s="42">
        <f t="shared" si="104"/>
        <v>3.9226442800945729</v>
      </c>
      <c r="AE220" s="42">
        <f t="shared" si="105"/>
        <v>4.7115848367956108</v>
      </c>
      <c r="AF220" s="42">
        <f t="shared" si="106"/>
        <v>5.494180506583576</v>
      </c>
      <c r="AG220" s="42">
        <f t="shared" si="107"/>
        <v>6.5312269967153211</v>
      </c>
      <c r="AH220" s="42">
        <f t="shared" si="108"/>
        <v>7.3770127914386618</v>
      </c>
      <c r="AI220" s="42">
        <f t="shared" si="109"/>
        <v>7.2507306942513017</v>
      </c>
      <c r="AJ220" s="42">
        <f t="shared" si="110"/>
        <v>6.4930026621513273</v>
      </c>
      <c r="AK220" s="42">
        <f t="shared" si="111"/>
        <v>5.0552901543266167</v>
      </c>
      <c r="AL220" s="42">
        <f t="shared" si="112"/>
        <v>4.7227758310082306</v>
      </c>
      <c r="AN220" s="43">
        <f t="shared" si="113"/>
        <v>45383</v>
      </c>
      <c r="AO220" s="47" t="str">
        <f t="shared" ca="1" si="116"/>
        <v/>
      </c>
      <c r="AP220" s="47" t="str">
        <f t="shared" ca="1" si="116"/>
        <v/>
      </c>
      <c r="AQ220" s="47" t="str">
        <f t="shared" ca="1" si="116"/>
        <v/>
      </c>
      <c r="AR220" s="47">
        <f t="shared" ca="1" si="116"/>
        <v>3.9226442800945729</v>
      </c>
      <c r="AS220" s="47">
        <f t="shared" ca="1" si="116"/>
        <v>4.7115848367956108</v>
      </c>
      <c r="AT220" s="47">
        <f t="shared" ca="1" si="116"/>
        <v>5.494180506583576</v>
      </c>
      <c r="AU220" s="47">
        <f t="shared" ca="1" si="116"/>
        <v>6.5312269967153211</v>
      </c>
      <c r="AV220" s="47">
        <f t="shared" ca="1" si="116"/>
        <v>7.3770127914386618</v>
      </c>
      <c r="AW220" s="47">
        <f t="shared" ca="1" si="116"/>
        <v>7.2507306942513017</v>
      </c>
      <c r="AX220" s="47">
        <f t="shared" ca="1" si="116"/>
        <v>6.4930026621513273</v>
      </c>
      <c r="AY220" s="47">
        <f t="shared" ca="1" si="115"/>
        <v>5.0552901543266167</v>
      </c>
      <c r="AZ220" s="47">
        <f t="shared" ca="1" si="115"/>
        <v>4.7227758310082306</v>
      </c>
      <c r="BA220" s="47">
        <f t="shared" ca="1" si="115"/>
        <v>4.2793084953967631</v>
      </c>
      <c r="BB220" s="47">
        <f t="shared" ca="1" si="115"/>
        <v>3.5547153138137015</v>
      </c>
      <c r="BC220" s="47">
        <f t="shared" ca="1" si="115"/>
        <v>3.5873453640365871</v>
      </c>
      <c r="BD220" s="47">
        <f t="shared" ca="1" si="115"/>
        <v>3.9226442800945729</v>
      </c>
      <c r="BE220" s="47">
        <f t="shared" ca="1" si="115"/>
        <v>4.7115848367956108</v>
      </c>
      <c r="BF220" s="47">
        <f t="shared" ca="1" si="115"/>
        <v>5.494180506583576</v>
      </c>
      <c r="BG220" s="47">
        <f t="shared" ca="1" si="115"/>
        <v>6.5312269967153211</v>
      </c>
      <c r="BH220" s="47">
        <f t="shared" ca="1" si="115"/>
        <v>7.3770127914386618</v>
      </c>
      <c r="BI220" s="47">
        <f t="shared" ca="1" si="114"/>
        <v>7.2507306942513017</v>
      </c>
      <c r="BJ220" s="47">
        <f t="shared" ca="1" si="114"/>
        <v>6.4930026621513273</v>
      </c>
      <c r="BK220" s="47">
        <f t="shared" ca="1" si="114"/>
        <v>5.0552901543266167</v>
      </c>
      <c r="BL220" s="47">
        <f t="shared" ca="1" si="114"/>
        <v>4.7227758310082306</v>
      </c>
      <c r="BM220" s="47">
        <f t="shared" ca="1" si="114"/>
        <v>4.2793084953967631</v>
      </c>
      <c r="BN220" s="47">
        <f t="shared" ca="1" si="114"/>
        <v>3.5547153138137015</v>
      </c>
      <c r="BO220" s="47">
        <f t="shared" ca="1" si="114"/>
        <v>3.5873453640365871</v>
      </c>
      <c r="BP220" s="47">
        <f t="shared" ca="1" si="114"/>
        <v>3.9226442800945729</v>
      </c>
      <c r="BQ220" s="47">
        <f t="shared" ca="1" si="114"/>
        <v>4.7115848367956108</v>
      </c>
      <c r="BR220" s="47">
        <f t="shared" ca="1" si="114"/>
        <v>5.494180506583576</v>
      </c>
      <c r="BS220" s="47">
        <f t="shared" ca="1" si="119"/>
        <v>6.5312269967153211</v>
      </c>
      <c r="BT220" s="47">
        <f t="shared" ca="1" si="119"/>
        <v>7.3770127914386618</v>
      </c>
      <c r="BU220" s="47">
        <f t="shared" ca="1" si="119"/>
        <v>7.2507306942513017</v>
      </c>
      <c r="BV220" s="47">
        <f t="shared" ca="1" si="119"/>
        <v>6.4930026621513273</v>
      </c>
      <c r="BW220" s="47">
        <f t="shared" ca="1" si="119"/>
        <v>5.0552901543266167</v>
      </c>
      <c r="BX220" s="47">
        <f t="shared" ca="1" si="119"/>
        <v>4.7227758310082306</v>
      </c>
      <c r="BY220" s="47">
        <f t="shared" ca="1" si="119"/>
        <v>4.2793084953967631</v>
      </c>
      <c r="BZ220" s="47">
        <f t="shared" ca="1" si="119"/>
        <v>3.5547153138137015</v>
      </c>
      <c r="CA220" s="47">
        <f t="shared" ca="1" si="119"/>
        <v>3.5873453640365871</v>
      </c>
      <c r="CB220" s="47">
        <f t="shared" ca="1" si="119"/>
        <v>3.9226442800945729</v>
      </c>
      <c r="CC220" s="47">
        <f t="shared" ca="1" si="118"/>
        <v>4.7115848367956108</v>
      </c>
      <c r="CD220" s="47">
        <f t="shared" ca="1" si="118"/>
        <v>5.494180506583576</v>
      </c>
      <c r="CE220" s="47">
        <f t="shared" ca="1" si="118"/>
        <v>6.5312269967153211</v>
      </c>
      <c r="CF220" s="47">
        <f t="shared" ca="1" si="118"/>
        <v>7.3770127914386618</v>
      </c>
      <c r="CG220" s="47">
        <f t="shared" ca="1" si="118"/>
        <v>7.2507306942513017</v>
      </c>
      <c r="CH220" s="47">
        <f t="shared" ca="1" si="118"/>
        <v>6.4930026621513273</v>
      </c>
      <c r="CI220" s="47">
        <f t="shared" ca="1" si="118"/>
        <v>5.0552901543266167</v>
      </c>
      <c r="CJ220" s="47">
        <f t="shared" ca="1" si="118"/>
        <v>4.7227758310082306</v>
      </c>
      <c r="CK220" s="47">
        <f t="shared" ca="1" si="118"/>
        <v>4.2793084953967631</v>
      </c>
      <c r="CL220" s="47">
        <f t="shared" ca="1" si="118"/>
        <v>3.5547153138137015</v>
      </c>
      <c r="CM220" s="47">
        <f t="shared" ca="1" si="120"/>
        <v>3.5873453640365871</v>
      </c>
      <c r="CN220" s="47">
        <f t="shared" ca="1" si="120"/>
        <v>3.9226442800945729</v>
      </c>
      <c r="CO220" s="47">
        <f t="shared" ca="1" si="120"/>
        <v>4.7115848367956108</v>
      </c>
      <c r="CP220" s="47">
        <f t="shared" ca="1" si="120"/>
        <v>5.494180506583576</v>
      </c>
      <c r="CQ220" s="47">
        <f t="shared" ca="1" si="120"/>
        <v>6.5312269967153211</v>
      </c>
      <c r="CR220" s="47">
        <f t="shared" ca="1" si="120"/>
        <v>7.3770127914386618</v>
      </c>
      <c r="CS220" s="47">
        <f t="shared" ca="1" si="120"/>
        <v>7.2507306942513017</v>
      </c>
      <c r="CT220" s="47">
        <f t="shared" ca="1" si="120"/>
        <v>6.4930026621513273</v>
      </c>
      <c r="CU220" s="47">
        <f t="shared" ca="1" si="120"/>
        <v>5.0552901543266167</v>
      </c>
      <c r="CV220" s="47">
        <f t="shared" ca="1" si="120"/>
        <v>4.7227758310082306</v>
      </c>
      <c r="CW220" s="47">
        <f t="shared" ca="1" si="117"/>
        <v>4.2793084953967631</v>
      </c>
      <c r="CX220" s="47">
        <f t="shared" ca="1" si="117"/>
        <v>3.5547153138137015</v>
      </c>
      <c r="CY220" s="47">
        <f t="shared" ca="1" si="117"/>
        <v>3.5873453640365871</v>
      </c>
      <c r="CZ220" s="47">
        <f t="shared" ca="1" si="117"/>
        <v>3.9226442800945729</v>
      </c>
      <c r="DA220" s="47">
        <f t="shared" ca="1" si="117"/>
        <v>4.7115848367956108</v>
      </c>
      <c r="DB220" s="47">
        <f t="shared" ca="1" si="117"/>
        <v>5.494180506583576</v>
      </c>
      <c r="DC220" s="47">
        <f t="shared" ca="1" si="117"/>
        <v>6.5312269967153211</v>
      </c>
      <c r="DD220" s="47">
        <f t="shared" ca="1" si="117"/>
        <v>7.3770127914386618</v>
      </c>
    </row>
    <row r="221" spans="1:108" x14ac:dyDescent="0.25">
      <c r="A221" s="40" t="s">
        <v>138</v>
      </c>
      <c r="B221" s="40">
        <v>2359</v>
      </c>
      <c r="C221" s="40" t="s">
        <v>38</v>
      </c>
      <c r="D221" s="40" t="s">
        <v>512</v>
      </c>
      <c r="E221" s="40" t="s">
        <v>130</v>
      </c>
      <c r="F221" s="40">
        <v>31</v>
      </c>
      <c r="G221" s="43">
        <v>45352</v>
      </c>
      <c r="I221" s="40" t="s">
        <v>79</v>
      </c>
      <c r="J221" s="40">
        <v>1</v>
      </c>
      <c r="K221" s="40" t="s">
        <v>33</v>
      </c>
      <c r="L221" s="40" t="s">
        <v>158</v>
      </c>
      <c r="M221" s="41"/>
      <c r="N221" s="41">
        <f>VLOOKUP($C221 &amp; $I221 &amp; $K221,FATOR!$A$3:$P$22,COLUMN(E$1),0)</f>
        <v>0.34510552382231963</v>
      </c>
      <c r="O221" s="41">
        <f>VLOOKUP($C221 &amp; $I221 &amp; $K221,FATOR!$A$3:$P$22,COLUMN(F$1),0)</f>
        <v>0.2866705898236856</v>
      </c>
      <c r="P221" s="41">
        <f>VLOOKUP($C221 &amp; $I221 &amp; $K221,FATOR!$A$3:$P$22,COLUMN(G$1),0)</f>
        <v>0.28930204548682154</v>
      </c>
      <c r="Q221" s="41">
        <f>VLOOKUP($C221 &amp; $I221 &amp; $K221,FATOR!$A$3:$P$22,COLUMN(H$1),0)</f>
        <v>0.31634228065278813</v>
      </c>
      <c r="R221" s="41">
        <f>VLOOKUP($C221 &amp; $I221 &amp; $K221,FATOR!$A$3:$P$22,COLUMN(I$1),0)</f>
        <v>0.37996651909642021</v>
      </c>
      <c r="S221" s="41">
        <f>VLOOKUP($C221 &amp; $I221 &amp; $K221,FATOR!$A$3:$P$22,COLUMN(J$1),0)</f>
        <v>0.44307907311157868</v>
      </c>
      <c r="T221" s="41">
        <f>VLOOKUP($C221 &amp; $I221 &amp; $K221,FATOR!$A$3:$P$22,COLUMN(K$1),0)</f>
        <v>0.5267118545738162</v>
      </c>
      <c r="U221" s="41">
        <f>VLOOKUP($C221 &amp; $I221 &amp; $K221,FATOR!$A$3:$P$22,COLUMN(L$1),0)</f>
        <v>0.5949203864063437</v>
      </c>
      <c r="V221" s="41">
        <f>VLOOKUP($C221 &amp; $I221 &amp; $K221,FATOR!$A$3:$P$22,COLUMN(M$1),0)</f>
        <v>0.58473634631058879</v>
      </c>
      <c r="W221" s="41">
        <f>VLOOKUP($C221 &amp; $I221 &amp; $K221,FATOR!$A$3:$P$22,COLUMN(N$1),0)</f>
        <v>0.52362924694768764</v>
      </c>
      <c r="X221" s="41">
        <f>VLOOKUP($C221 &amp; $I221 &amp; $K221,FATOR!$A$3:$P$22,COLUMN(O$1),0)</f>
        <v>0.40768468986504969</v>
      </c>
      <c r="Y221" s="41">
        <f>VLOOKUP($C221 &amp; $I221 &amp; $K221,FATOR!$A$3:$P$22,COLUMN(P$1),0)</f>
        <v>0.38086901862969602</v>
      </c>
      <c r="AA221" s="42">
        <f t="shared" si="101"/>
        <v>10.698271238491909</v>
      </c>
      <c r="AB221" s="42">
        <f t="shared" si="102"/>
        <v>8.8867882845342532</v>
      </c>
      <c r="AC221" s="42">
        <f t="shared" si="103"/>
        <v>8.9683634100914684</v>
      </c>
      <c r="AD221" s="42">
        <f t="shared" si="104"/>
        <v>9.8066107002364316</v>
      </c>
      <c r="AE221" s="42">
        <f t="shared" si="105"/>
        <v>11.778962091989026</v>
      </c>
      <c r="AF221" s="42">
        <f t="shared" si="106"/>
        <v>13.73545126645894</v>
      </c>
      <c r="AG221" s="42">
        <f t="shared" si="107"/>
        <v>16.328067491788303</v>
      </c>
      <c r="AH221" s="42">
        <f t="shared" si="108"/>
        <v>18.442531978596655</v>
      </c>
      <c r="AI221" s="42">
        <f t="shared" si="109"/>
        <v>18.126826735628253</v>
      </c>
      <c r="AJ221" s="42">
        <f t="shared" si="110"/>
        <v>16.232506655378316</v>
      </c>
      <c r="AK221" s="42">
        <f t="shared" si="111"/>
        <v>12.63822538581654</v>
      </c>
      <c r="AL221" s="42">
        <f t="shared" si="112"/>
        <v>11.806939577520577</v>
      </c>
      <c r="AN221" s="43">
        <f t="shared" si="113"/>
        <v>45352</v>
      </c>
      <c r="AO221" s="47" t="str">
        <f t="shared" ca="1" si="116"/>
        <v/>
      </c>
      <c r="AP221" s="47" t="str">
        <f t="shared" ca="1" si="116"/>
        <v/>
      </c>
      <c r="AQ221" s="47">
        <f t="shared" ca="1" si="116"/>
        <v>8.9683634100914684</v>
      </c>
      <c r="AR221" s="47">
        <f t="shared" ca="1" si="116"/>
        <v>9.8066107002364316</v>
      </c>
      <c r="AS221" s="47">
        <f t="shared" ca="1" si="116"/>
        <v>11.778962091989026</v>
      </c>
      <c r="AT221" s="47">
        <f t="shared" ca="1" si="116"/>
        <v>13.73545126645894</v>
      </c>
      <c r="AU221" s="47">
        <f t="shared" ca="1" si="116"/>
        <v>16.328067491788303</v>
      </c>
      <c r="AV221" s="47">
        <f t="shared" ca="1" si="116"/>
        <v>18.442531978596655</v>
      </c>
      <c r="AW221" s="47">
        <f t="shared" ca="1" si="116"/>
        <v>18.126826735628253</v>
      </c>
      <c r="AX221" s="47">
        <f t="shared" ca="1" si="116"/>
        <v>16.232506655378316</v>
      </c>
      <c r="AY221" s="47">
        <f t="shared" ca="1" si="115"/>
        <v>12.63822538581654</v>
      </c>
      <c r="AZ221" s="47">
        <f t="shared" ca="1" si="115"/>
        <v>11.806939577520577</v>
      </c>
      <c r="BA221" s="47">
        <f t="shared" ca="1" si="115"/>
        <v>10.698271238491909</v>
      </c>
      <c r="BB221" s="47">
        <f t="shared" ca="1" si="115"/>
        <v>8.8867882845342532</v>
      </c>
      <c r="BC221" s="47">
        <f t="shared" ca="1" si="115"/>
        <v>8.9683634100914684</v>
      </c>
      <c r="BD221" s="47">
        <f t="shared" ca="1" si="115"/>
        <v>9.8066107002364316</v>
      </c>
      <c r="BE221" s="47">
        <f t="shared" ca="1" si="115"/>
        <v>11.778962091989026</v>
      </c>
      <c r="BF221" s="47">
        <f t="shared" ca="1" si="115"/>
        <v>13.73545126645894</v>
      </c>
      <c r="BG221" s="47">
        <f t="shared" ca="1" si="115"/>
        <v>16.328067491788303</v>
      </c>
      <c r="BH221" s="47">
        <f t="shared" ca="1" si="115"/>
        <v>18.442531978596655</v>
      </c>
      <c r="BI221" s="47">
        <f t="shared" ca="1" si="114"/>
        <v>18.126826735628253</v>
      </c>
      <c r="BJ221" s="47">
        <f t="shared" ca="1" si="114"/>
        <v>16.232506655378316</v>
      </c>
      <c r="BK221" s="47">
        <f t="shared" ca="1" si="114"/>
        <v>12.63822538581654</v>
      </c>
      <c r="BL221" s="47">
        <f t="shared" ca="1" si="114"/>
        <v>11.806939577520577</v>
      </c>
      <c r="BM221" s="47">
        <f t="shared" ca="1" si="114"/>
        <v>10.698271238491909</v>
      </c>
      <c r="BN221" s="47">
        <f t="shared" ca="1" si="114"/>
        <v>8.8867882845342532</v>
      </c>
      <c r="BO221" s="47">
        <f t="shared" ca="1" si="114"/>
        <v>8.9683634100914684</v>
      </c>
      <c r="BP221" s="47">
        <f t="shared" ca="1" si="114"/>
        <v>9.8066107002364316</v>
      </c>
      <c r="BQ221" s="47">
        <f t="shared" ca="1" si="114"/>
        <v>11.778962091989026</v>
      </c>
      <c r="BR221" s="47">
        <f t="shared" ca="1" si="114"/>
        <v>13.73545126645894</v>
      </c>
      <c r="BS221" s="47">
        <f t="shared" ca="1" si="119"/>
        <v>16.328067491788303</v>
      </c>
      <c r="BT221" s="47">
        <f t="shared" ca="1" si="119"/>
        <v>18.442531978596655</v>
      </c>
      <c r="BU221" s="47">
        <f t="shared" ca="1" si="119"/>
        <v>18.126826735628253</v>
      </c>
      <c r="BV221" s="47">
        <f t="shared" ca="1" si="119"/>
        <v>16.232506655378316</v>
      </c>
      <c r="BW221" s="47">
        <f t="shared" ca="1" si="119"/>
        <v>12.63822538581654</v>
      </c>
      <c r="BX221" s="47">
        <f t="shared" ca="1" si="119"/>
        <v>11.806939577520577</v>
      </c>
      <c r="BY221" s="47">
        <f t="shared" ca="1" si="119"/>
        <v>10.698271238491909</v>
      </c>
      <c r="BZ221" s="47">
        <f t="shared" ca="1" si="119"/>
        <v>8.8867882845342532</v>
      </c>
      <c r="CA221" s="47">
        <f t="shared" ca="1" si="119"/>
        <v>8.9683634100914684</v>
      </c>
      <c r="CB221" s="47">
        <f t="shared" ca="1" si="119"/>
        <v>9.8066107002364316</v>
      </c>
      <c r="CC221" s="47">
        <f t="shared" ca="1" si="118"/>
        <v>11.778962091989026</v>
      </c>
      <c r="CD221" s="47">
        <f t="shared" ca="1" si="118"/>
        <v>13.73545126645894</v>
      </c>
      <c r="CE221" s="47">
        <f t="shared" ca="1" si="118"/>
        <v>16.328067491788303</v>
      </c>
      <c r="CF221" s="47">
        <f t="shared" ca="1" si="118"/>
        <v>18.442531978596655</v>
      </c>
      <c r="CG221" s="47">
        <f t="shared" ca="1" si="118"/>
        <v>18.126826735628253</v>
      </c>
      <c r="CH221" s="47">
        <f t="shared" ca="1" si="118"/>
        <v>16.232506655378316</v>
      </c>
      <c r="CI221" s="47">
        <f t="shared" ca="1" si="118"/>
        <v>12.63822538581654</v>
      </c>
      <c r="CJ221" s="47">
        <f t="shared" ca="1" si="118"/>
        <v>11.806939577520577</v>
      </c>
      <c r="CK221" s="47">
        <f t="shared" ca="1" si="118"/>
        <v>10.698271238491909</v>
      </c>
      <c r="CL221" s="47">
        <f t="shared" ca="1" si="118"/>
        <v>8.8867882845342532</v>
      </c>
      <c r="CM221" s="47">
        <f t="shared" ca="1" si="120"/>
        <v>8.9683634100914684</v>
      </c>
      <c r="CN221" s="47">
        <f t="shared" ca="1" si="120"/>
        <v>9.8066107002364316</v>
      </c>
      <c r="CO221" s="47">
        <f t="shared" ca="1" si="120"/>
        <v>11.778962091989026</v>
      </c>
      <c r="CP221" s="47">
        <f t="shared" ca="1" si="120"/>
        <v>13.73545126645894</v>
      </c>
      <c r="CQ221" s="47">
        <f t="shared" ca="1" si="120"/>
        <v>16.328067491788303</v>
      </c>
      <c r="CR221" s="47">
        <f t="shared" ca="1" si="120"/>
        <v>18.442531978596655</v>
      </c>
      <c r="CS221" s="47">
        <f t="shared" ca="1" si="120"/>
        <v>18.126826735628253</v>
      </c>
      <c r="CT221" s="47">
        <f t="shared" ca="1" si="120"/>
        <v>16.232506655378316</v>
      </c>
      <c r="CU221" s="47">
        <f t="shared" ca="1" si="120"/>
        <v>12.63822538581654</v>
      </c>
      <c r="CV221" s="47">
        <f t="shared" ca="1" si="120"/>
        <v>11.806939577520577</v>
      </c>
      <c r="CW221" s="47">
        <f t="shared" ca="1" si="117"/>
        <v>10.698271238491909</v>
      </c>
      <c r="CX221" s="47">
        <f t="shared" ca="1" si="117"/>
        <v>8.8867882845342532</v>
      </c>
      <c r="CY221" s="47">
        <f t="shared" ca="1" si="117"/>
        <v>8.9683634100914684</v>
      </c>
      <c r="CZ221" s="47">
        <f t="shared" ca="1" si="117"/>
        <v>9.8066107002364316</v>
      </c>
      <c r="DA221" s="47">
        <f t="shared" ca="1" si="117"/>
        <v>11.778962091989026</v>
      </c>
      <c r="DB221" s="47">
        <f t="shared" ca="1" si="117"/>
        <v>13.73545126645894</v>
      </c>
      <c r="DC221" s="47">
        <f t="shared" ca="1" si="117"/>
        <v>16.328067491788303</v>
      </c>
      <c r="DD221" s="47">
        <f t="shared" ca="1" si="117"/>
        <v>18.442531978596655</v>
      </c>
    </row>
    <row r="222" spans="1:108" x14ac:dyDescent="0.25">
      <c r="A222" s="40" t="s">
        <v>138</v>
      </c>
      <c r="B222" s="40">
        <v>2359</v>
      </c>
      <c r="C222" s="40" t="s">
        <v>38</v>
      </c>
      <c r="D222" s="40" t="s">
        <v>512</v>
      </c>
      <c r="E222" s="40" t="s">
        <v>160</v>
      </c>
      <c r="F222" s="40">
        <v>24.8</v>
      </c>
      <c r="G222" s="43">
        <v>45352</v>
      </c>
      <c r="I222" s="40" t="s">
        <v>79</v>
      </c>
      <c r="J222" s="40">
        <v>1</v>
      </c>
      <c r="K222" s="40" t="s">
        <v>33</v>
      </c>
      <c r="L222" s="40" t="s">
        <v>158</v>
      </c>
      <c r="M222" s="41"/>
      <c r="N222" s="41">
        <f>VLOOKUP($C222 &amp; $I222 &amp; $K222,FATOR!$A$3:$P$22,COLUMN(E$1),0)</f>
        <v>0.34510552382231963</v>
      </c>
      <c r="O222" s="41">
        <f>VLOOKUP($C222 &amp; $I222 &amp; $K222,FATOR!$A$3:$P$22,COLUMN(F$1),0)</f>
        <v>0.2866705898236856</v>
      </c>
      <c r="P222" s="41">
        <f>VLOOKUP($C222 &amp; $I222 &amp; $K222,FATOR!$A$3:$P$22,COLUMN(G$1),0)</f>
        <v>0.28930204548682154</v>
      </c>
      <c r="Q222" s="41">
        <f>VLOOKUP($C222 &amp; $I222 &amp; $K222,FATOR!$A$3:$P$22,COLUMN(H$1),0)</f>
        <v>0.31634228065278813</v>
      </c>
      <c r="R222" s="41">
        <f>VLOOKUP($C222 &amp; $I222 &amp; $K222,FATOR!$A$3:$P$22,COLUMN(I$1),0)</f>
        <v>0.37996651909642021</v>
      </c>
      <c r="S222" s="41">
        <f>VLOOKUP($C222 &amp; $I222 &amp; $K222,FATOR!$A$3:$P$22,COLUMN(J$1),0)</f>
        <v>0.44307907311157868</v>
      </c>
      <c r="T222" s="41">
        <f>VLOOKUP($C222 &amp; $I222 &amp; $K222,FATOR!$A$3:$P$22,COLUMN(K$1),0)</f>
        <v>0.5267118545738162</v>
      </c>
      <c r="U222" s="41">
        <f>VLOOKUP($C222 &amp; $I222 &amp; $K222,FATOR!$A$3:$P$22,COLUMN(L$1),0)</f>
        <v>0.5949203864063437</v>
      </c>
      <c r="V222" s="41">
        <f>VLOOKUP($C222 &amp; $I222 &amp; $K222,FATOR!$A$3:$P$22,COLUMN(M$1),0)</f>
        <v>0.58473634631058879</v>
      </c>
      <c r="W222" s="41">
        <f>VLOOKUP($C222 &amp; $I222 &amp; $K222,FATOR!$A$3:$P$22,COLUMN(N$1),0)</f>
        <v>0.52362924694768764</v>
      </c>
      <c r="X222" s="41">
        <f>VLOOKUP($C222 &amp; $I222 &amp; $K222,FATOR!$A$3:$P$22,COLUMN(O$1),0)</f>
        <v>0.40768468986504969</v>
      </c>
      <c r="Y222" s="41">
        <f>VLOOKUP($C222 &amp; $I222 &amp; $K222,FATOR!$A$3:$P$22,COLUMN(P$1),0)</f>
        <v>0.38086901862969602</v>
      </c>
      <c r="AA222" s="42">
        <f t="shared" si="101"/>
        <v>8.5586169907935261</v>
      </c>
      <c r="AB222" s="42">
        <f t="shared" si="102"/>
        <v>7.1094306276274031</v>
      </c>
      <c r="AC222" s="42">
        <f t="shared" si="103"/>
        <v>7.1746907280731742</v>
      </c>
      <c r="AD222" s="42">
        <f t="shared" si="104"/>
        <v>7.8452885601891458</v>
      </c>
      <c r="AE222" s="42">
        <f t="shared" si="105"/>
        <v>9.4231696735912216</v>
      </c>
      <c r="AF222" s="42">
        <f t="shared" si="106"/>
        <v>10.988361013167152</v>
      </c>
      <c r="AG222" s="42">
        <f t="shared" si="107"/>
        <v>13.062453993430642</v>
      </c>
      <c r="AH222" s="42">
        <f t="shared" si="108"/>
        <v>14.754025582877324</v>
      </c>
      <c r="AI222" s="42">
        <f t="shared" si="109"/>
        <v>14.501461388502603</v>
      </c>
      <c r="AJ222" s="42">
        <f t="shared" si="110"/>
        <v>12.986005324302655</v>
      </c>
      <c r="AK222" s="42">
        <f t="shared" si="111"/>
        <v>10.110580308653233</v>
      </c>
      <c r="AL222" s="42">
        <f t="shared" si="112"/>
        <v>9.4455516620164612</v>
      </c>
      <c r="AN222" s="43">
        <f t="shared" si="113"/>
        <v>45352</v>
      </c>
      <c r="AO222" s="47" t="str">
        <f t="shared" ca="1" si="116"/>
        <v/>
      </c>
      <c r="AP222" s="47" t="str">
        <f t="shared" ca="1" si="116"/>
        <v/>
      </c>
      <c r="AQ222" s="47">
        <f t="shared" ca="1" si="116"/>
        <v>7.1746907280731742</v>
      </c>
      <c r="AR222" s="47">
        <f t="shared" ca="1" si="116"/>
        <v>7.8452885601891458</v>
      </c>
      <c r="AS222" s="47">
        <f t="shared" ca="1" si="116"/>
        <v>9.4231696735912216</v>
      </c>
      <c r="AT222" s="47">
        <f t="shared" ca="1" si="116"/>
        <v>10.988361013167152</v>
      </c>
      <c r="AU222" s="47">
        <f t="shared" ca="1" si="116"/>
        <v>13.062453993430642</v>
      </c>
      <c r="AV222" s="47">
        <f t="shared" ca="1" si="116"/>
        <v>14.754025582877324</v>
      </c>
      <c r="AW222" s="47">
        <f t="shared" ca="1" si="116"/>
        <v>14.501461388502603</v>
      </c>
      <c r="AX222" s="47">
        <f t="shared" ca="1" si="116"/>
        <v>12.986005324302655</v>
      </c>
      <c r="AY222" s="47">
        <f t="shared" ca="1" si="115"/>
        <v>10.110580308653233</v>
      </c>
      <c r="AZ222" s="47">
        <f t="shared" ca="1" si="115"/>
        <v>9.4455516620164612</v>
      </c>
      <c r="BA222" s="47">
        <f t="shared" ca="1" si="115"/>
        <v>8.5586169907935261</v>
      </c>
      <c r="BB222" s="47">
        <f t="shared" ca="1" si="115"/>
        <v>7.1094306276274031</v>
      </c>
      <c r="BC222" s="47">
        <f t="shared" ca="1" si="115"/>
        <v>7.1746907280731742</v>
      </c>
      <c r="BD222" s="47">
        <f t="shared" ca="1" si="115"/>
        <v>7.8452885601891458</v>
      </c>
      <c r="BE222" s="47">
        <f t="shared" ca="1" si="115"/>
        <v>9.4231696735912216</v>
      </c>
      <c r="BF222" s="47">
        <f t="shared" ca="1" si="115"/>
        <v>10.988361013167152</v>
      </c>
      <c r="BG222" s="47">
        <f t="shared" ca="1" si="115"/>
        <v>13.062453993430642</v>
      </c>
      <c r="BH222" s="47">
        <f t="shared" ca="1" si="115"/>
        <v>14.754025582877324</v>
      </c>
      <c r="BI222" s="47">
        <f t="shared" ca="1" si="114"/>
        <v>14.501461388502603</v>
      </c>
      <c r="BJ222" s="47">
        <f t="shared" ca="1" si="114"/>
        <v>12.986005324302655</v>
      </c>
      <c r="BK222" s="47">
        <f t="shared" ca="1" si="114"/>
        <v>10.110580308653233</v>
      </c>
      <c r="BL222" s="47">
        <f t="shared" ca="1" si="114"/>
        <v>9.4455516620164612</v>
      </c>
      <c r="BM222" s="47">
        <f t="shared" ca="1" si="114"/>
        <v>8.5586169907935261</v>
      </c>
      <c r="BN222" s="47">
        <f t="shared" ca="1" si="114"/>
        <v>7.1094306276274031</v>
      </c>
      <c r="BO222" s="47">
        <f t="shared" ca="1" si="114"/>
        <v>7.1746907280731742</v>
      </c>
      <c r="BP222" s="47">
        <f t="shared" ca="1" si="114"/>
        <v>7.8452885601891458</v>
      </c>
      <c r="BQ222" s="47">
        <f t="shared" ca="1" si="114"/>
        <v>9.4231696735912216</v>
      </c>
      <c r="BR222" s="47">
        <f t="shared" ca="1" si="114"/>
        <v>10.988361013167152</v>
      </c>
      <c r="BS222" s="47">
        <f t="shared" ca="1" si="119"/>
        <v>13.062453993430642</v>
      </c>
      <c r="BT222" s="47">
        <f t="shared" ca="1" si="119"/>
        <v>14.754025582877324</v>
      </c>
      <c r="BU222" s="47">
        <f t="shared" ca="1" si="119"/>
        <v>14.501461388502603</v>
      </c>
      <c r="BV222" s="47">
        <f t="shared" ca="1" si="119"/>
        <v>12.986005324302655</v>
      </c>
      <c r="BW222" s="47">
        <f t="shared" ca="1" si="119"/>
        <v>10.110580308653233</v>
      </c>
      <c r="BX222" s="47">
        <f t="shared" ca="1" si="119"/>
        <v>9.4455516620164612</v>
      </c>
      <c r="BY222" s="47">
        <f t="shared" ca="1" si="119"/>
        <v>8.5586169907935261</v>
      </c>
      <c r="BZ222" s="47">
        <f t="shared" ca="1" si="119"/>
        <v>7.1094306276274031</v>
      </c>
      <c r="CA222" s="47">
        <f t="shared" ca="1" si="119"/>
        <v>7.1746907280731742</v>
      </c>
      <c r="CB222" s="47">
        <f t="shared" ca="1" si="119"/>
        <v>7.8452885601891458</v>
      </c>
      <c r="CC222" s="47">
        <f t="shared" ca="1" si="118"/>
        <v>9.4231696735912216</v>
      </c>
      <c r="CD222" s="47">
        <f t="shared" ca="1" si="118"/>
        <v>10.988361013167152</v>
      </c>
      <c r="CE222" s="47">
        <f t="shared" ca="1" si="118"/>
        <v>13.062453993430642</v>
      </c>
      <c r="CF222" s="47">
        <f t="shared" ca="1" si="118"/>
        <v>14.754025582877324</v>
      </c>
      <c r="CG222" s="47">
        <f t="shared" ca="1" si="118"/>
        <v>14.501461388502603</v>
      </c>
      <c r="CH222" s="47">
        <f t="shared" ca="1" si="118"/>
        <v>12.986005324302655</v>
      </c>
      <c r="CI222" s="47">
        <f t="shared" ca="1" si="118"/>
        <v>10.110580308653233</v>
      </c>
      <c r="CJ222" s="47">
        <f t="shared" ca="1" si="118"/>
        <v>9.4455516620164612</v>
      </c>
      <c r="CK222" s="47">
        <f t="shared" ca="1" si="118"/>
        <v>8.5586169907935261</v>
      </c>
      <c r="CL222" s="47">
        <f t="shared" ca="1" si="118"/>
        <v>7.1094306276274031</v>
      </c>
      <c r="CM222" s="47">
        <f t="shared" ca="1" si="120"/>
        <v>7.1746907280731742</v>
      </c>
      <c r="CN222" s="47">
        <f t="shared" ca="1" si="120"/>
        <v>7.8452885601891458</v>
      </c>
      <c r="CO222" s="47">
        <f t="shared" ca="1" si="120"/>
        <v>9.4231696735912216</v>
      </c>
      <c r="CP222" s="47">
        <f t="shared" ca="1" si="120"/>
        <v>10.988361013167152</v>
      </c>
      <c r="CQ222" s="47">
        <f t="shared" ca="1" si="120"/>
        <v>13.062453993430642</v>
      </c>
      <c r="CR222" s="47">
        <f t="shared" ca="1" si="120"/>
        <v>14.754025582877324</v>
      </c>
      <c r="CS222" s="47">
        <f t="shared" ca="1" si="120"/>
        <v>14.501461388502603</v>
      </c>
      <c r="CT222" s="47">
        <f t="shared" ca="1" si="120"/>
        <v>12.986005324302655</v>
      </c>
      <c r="CU222" s="47">
        <f t="shared" ca="1" si="120"/>
        <v>10.110580308653233</v>
      </c>
      <c r="CV222" s="47">
        <f t="shared" ca="1" si="120"/>
        <v>9.4455516620164612</v>
      </c>
      <c r="CW222" s="47">
        <f t="shared" ca="1" si="117"/>
        <v>8.5586169907935261</v>
      </c>
      <c r="CX222" s="47">
        <f t="shared" ca="1" si="117"/>
        <v>7.1094306276274031</v>
      </c>
      <c r="CY222" s="47">
        <f t="shared" ca="1" si="117"/>
        <v>7.1746907280731742</v>
      </c>
      <c r="CZ222" s="47">
        <f t="shared" ca="1" si="117"/>
        <v>7.8452885601891458</v>
      </c>
      <c r="DA222" s="47">
        <f t="shared" ca="1" si="117"/>
        <v>9.4231696735912216</v>
      </c>
      <c r="DB222" s="47">
        <f t="shared" ca="1" si="117"/>
        <v>10.988361013167152</v>
      </c>
      <c r="DC222" s="47">
        <f t="shared" ca="1" si="117"/>
        <v>13.062453993430642</v>
      </c>
      <c r="DD222" s="47">
        <f t="shared" ca="1" si="117"/>
        <v>14.754025582877324</v>
      </c>
    </row>
    <row r="223" spans="1:108" x14ac:dyDescent="0.25">
      <c r="A223" s="40" t="s">
        <v>138</v>
      </c>
      <c r="B223" s="40">
        <v>2360</v>
      </c>
      <c r="C223" s="40" t="s">
        <v>38</v>
      </c>
      <c r="D223" s="40" t="s">
        <v>513</v>
      </c>
      <c r="E223" s="40" t="s">
        <v>130</v>
      </c>
      <c r="F223" s="40">
        <v>24.8</v>
      </c>
      <c r="G223" s="43">
        <v>45383</v>
      </c>
      <c r="I223" s="40" t="s">
        <v>79</v>
      </c>
      <c r="J223" s="40">
        <v>1</v>
      </c>
      <c r="K223" s="40" t="s">
        <v>33</v>
      </c>
      <c r="L223" s="40" t="s">
        <v>158</v>
      </c>
      <c r="M223" s="41"/>
      <c r="N223" s="41">
        <f>VLOOKUP($C223 &amp; $I223 &amp; $K223,FATOR!$A$3:$P$22,COLUMN(E$1),0)</f>
        <v>0.34510552382231963</v>
      </c>
      <c r="O223" s="41">
        <f>VLOOKUP($C223 &amp; $I223 &amp; $K223,FATOR!$A$3:$P$22,COLUMN(F$1),0)</f>
        <v>0.2866705898236856</v>
      </c>
      <c r="P223" s="41">
        <f>VLOOKUP($C223 &amp; $I223 &amp; $K223,FATOR!$A$3:$P$22,COLUMN(G$1),0)</f>
        <v>0.28930204548682154</v>
      </c>
      <c r="Q223" s="41">
        <f>VLOOKUP($C223 &amp; $I223 &amp; $K223,FATOR!$A$3:$P$22,COLUMN(H$1),0)</f>
        <v>0.31634228065278813</v>
      </c>
      <c r="R223" s="41">
        <f>VLOOKUP($C223 &amp; $I223 &amp; $K223,FATOR!$A$3:$P$22,COLUMN(I$1),0)</f>
        <v>0.37996651909642021</v>
      </c>
      <c r="S223" s="41">
        <f>VLOOKUP($C223 &amp; $I223 &amp; $K223,FATOR!$A$3:$P$22,COLUMN(J$1),0)</f>
        <v>0.44307907311157868</v>
      </c>
      <c r="T223" s="41">
        <f>VLOOKUP($C223 &amp; $I223 &amp; $K223,FATOR!$A$3:$P$22,COLUMN(K$1),0)</f>
        <v>0.5267118545738162</v>
      </c>
      <c r="U223" s="41">
        <f>VLOOKUP($C223 &amp; $I223 &amp; $K223,FATOR!$A$3:$P$22,COLUMN(L$1),0)</f>
        <v>0.5949203864063437</v>
      </c>
      <c r="V223" s="41">
        <f>VLOOKUP($C223 &amp; $I223 &amp; $K223,FATOR!$A$3:$P$22,COLUMN(M$1),0)</f>
        <v>0.58473634631058879</v>
      </c>
      <c r="W223" s="41">
        <f>VLOOKUP($C223 &amp; $I223 &amp; $K223,FATOR!$A$3:$P$22,COLUMN(N$1),0)</f>
        <v>0.52362924694768764</v>
      </c>
      <c r="X223" s="41">
        <f>VLOOKUP($C223 &amp; $I223 &amp; $K223,FATOR!$A$3:$P$22,COLUMN(O$1),0)</f>
        <v>0.40768468986504969</v>
      </c>
      <c r="Y223" s="41">
        <f>VLOOKUP($C223 &amp; $I223 &amp; $K223,FATOR!$A$3:$P$22,COLUMN(P$1),0)</f>
        <v>0.38086901862969602</v>
      </c>
      <c r="AA223" s="42">
        <f t="shared" si="101"/>
        <v>8.5586169907935261</v>
      </c>
      <c r="AB223" s="42">
        <f t="shared" si="102"/>
        <v>7.1094306276274031</v>
      </c>
      <c r="AC223" s="42">
        <f t="shared" si="103"/>
        <v>7.1746907280731742</v>
      </c>
      <c r="AD223" s="42">
        <f t="shared" si="104"/>
        <v>7.8452885601891458</v>
      </c>
      <c r="AE223" s="42">
        <f t="shared" si="105"/>
        <v>9.4231696735912216</v>
      </c>
      <c r="AF223" s="42">
        <f t="shared" si="106"/>
        <v>10.988361013167152</v>
      </c>
      <c r="AG223" s="42">
        <f t="shared" si="107"/>
        <v>13.062453993430642</v>
      </c>
      <c r="AH223" s="42">
        <f t="shared" si="108"/>
        <v>14.754025582877324</v>
      </c>
      <c r="AI223" s="42">
        <f t="shared" si="109"/>
        <v>14.501461388502603</v>
      </c>
      <c r="AJ223" s="42">
        <f t="shared" si="110"/>
        <v>12.986005324302655</v>
      </c>
      <c r="AK223" s="42">
        <f t="shared" si="111"/>
        <v>10.110580308653233</v>
      </c>
      <c r="AL223" s="42">
        <f t="shared" si="112"/>
        <v>9.4455516620164612</v>
      </c>
      <c r="AN223" s="43">
        <f t="shared" si="113"/>
        <v>45383</v>
      </c>
      <c r="AO223" s="47" t="str">
        <f t="shared" ca="1" si="116"/>
        <v/>
      </c>
      <c r="AP223" s="47" t="str">
        <f t="shared" ca="1" si="116"/>
        <v/>
      </c>
      <c r="AQ223" s="47" t="str">
        <f t="shared" ca="1" si="116"/>
        <v/>
      </c>
      <c r="AR223" s="47">
        <f t="shared" ca="1" si="116"/>
        <v>7.8452885601891458</v>
      </c>
      <c r="AS223" s="47">
        <f t="shared" ca="1" si="116"/>
        <v>9.4231696735912216</v>
      </c>
      <c r="AT223" s="47">
        <f t="shared" ca="1" si="116"/>
        <v>10.988361013167152</v>
      </c>
      <c r="AU223" s="47">
        <f t="shared" ca="1" si="116"/>
        <v>13.062453993430642</v>
      </c>
      <c r="AV223" s="47">
        <f t="shared" ca="1" si="116"/>
        <v>14.754025582877324</v>
      </c>
      <c r="AW223" s="47">
        <f t="shared" ca="1" si="116"/>
        <v>14.501461388502603</v>
      </c>
      <c r="AX223" s="47">
        <f t="shared" ca="1" si="116"/>
        <v>12.986005324302655</v>
      </c>
      <c r="AY223" s="47">
        <f t="shared" ca="1" si="115"/>
        <v>10.110580308653233</v>
      </c>
      <c r="AZ223" s="47">
        <f t="shared" ca="1" si="115"/>
        <v>9.4455516620164612</v>
      </c>
      <c r="BA223" s="47">
        <f t="shared" ca="1" si="115"/>
        <v>8.5586169907935261</v>
      </c>
      <c r="BB223" s="47">
        <f t="shared" ca="1" si="115"/>
        <v>7.1094306276274031</v>
      </c>
      <c r="BC223" s="47">
        <f t="shared" ca="1" si="115"/>
        <v>7.1746907280731742</v>
      </c>
      <c r="BD223" s="47">
        <f t="shared" ca="1" si="115"/>
        <v>7.8452885601891458</v>
      </c>
      <c r="BE223" s="47">
        <f t="shared" ca="1" si="115"/>
        <v>9.4231696735912216</v>
      </c>
      <c r="BF223" s="47">
        <f t="shared" ca="1" si="115"/>
        <v>10.988361013167152</v>
      </c>
      <c r="BG223" s="47">
        <f t="shared" ca="1" si="115"/>
        <v>13.062453993430642</v>
      </c>
      <c r="BH223" s="47">
        <f t="shared" ca="1" si="115"/>
        <v>14.754025582877324</v>
      </c>
      <c r="BI223" s="47">
        <f t="shared" ca="1" si="114"/>
        <v>14.501461388502603</v>
      </c>
      <c r="BJ223" s="47">
        <f t="shared" ca="1" si="114"/>
        <v>12.986005324302655</v>
      </c>
      <c r="BK223" s="47">
        <f t="shared" ca="1" si="114"/>
        <v>10.110580308653233</v>
      </c>
      <c r="BL223" s="47">
        <f t="shared" ca="1" si="114"/>
        <v>9.4455516620164612</v>
      </c>
      <c r="BM223" s="47">
        <f t="shared" ca="1" si="114"/>
        <v>8.5586169907935261</v>
      </c>
      <c r="BN223" s="47">
        <f t="shared" ca="1" si="114"/>
        <v>7.1094306276274031</v>
      </c>
      <c r="BO223" s="47">
        <f t="shared" ca="1" si="114"/>
        <v>7.1746907280731742</v>
      </c>
      <c r="BP223" s="47">
        <f t="shared" ca="1" si="114"/>
        <v>7.8452885601891458</v>
      </c>
      <c r="BQ223" s="47">
        <f t="shared" ca="1" si="114"/>
        <v>9.4231696735912216</v>
      </c>
      <c r="BR223" s="47">
        <f t="shared" ca="1" si="114"/>
        <v>10.988361013167152</v>
      </c>
      <c r="BS223" s="47">
        <f t="shared" ca="1" si="119"/>
        <v>13.062453993430642</v>
      </c>
      <c r="BT223" s="47">
        <f t="shared" ca="1" si="119"/>
        <v>14.754025582877324</v>
      </c>
      <c r="BU223" s="47">
        <f t="shared" ca="1" si="119"/>
        <v>14.501461388502603</v>
      </c>
      <c r="BV223" s="47">
        <f t="shared" ca="1" si="119"/>
        <v>12.986005324302655</v>
      </c>
      <c r="BW223" s="47">
        <f t="shared" ca="1" si="119"/>
        <v>10.110580308653233</v>
      </c>
      <c r="BX223" s="47">
        <f t="shared" ca="1" si="119"/>
        <v>9.4455516620164612</v>
      </c>
      <c r="BY223" s="47">
        <f t="shared" ca="1" si="119"/>
        <v>8.5586169907935261</v>
      </c>
      <c r="BZ223" s="47">
        <f t="shared" ca="1" si="119"/>
        <v>7.1094306276274031</v>
      </c>
      <c r="CA223" s="47">
        <f t="shared" ca="1" si="119"/>
        <v>7.1746907280731742</v>
      </c>
      <c r="CB223" s="47">
        <f t="shared" ca="1" si="119"/>
        <v>7.8452885601891458</v>
      </c>
      <c r="CC223" s="47">
        <f t="shared" ca="1" si="118"/>
        <v>9.4231696735912216</v>
      </c>
      <c r="CD223" s="47">
        <f t="shared" ca="1" si="118"/>
        <v>10.988361013167152</v>
      </c>
      <c r="CE223" s="47">
        <f t="shared" ca="1" si="118"/>
        <v>13.062453993430642</v>
      </c>
      <c r="CF223" s="47">
        <f t="shared" ca="1" si="118"/>
        <v>14.754025582877324</v>
      </c>
      <c r="CG223" s="47">
        <f t="shared" ca="1" si="118"/>
        <v>14.501461388502603</v>
      </c>
      <c r="CH223" s="47">
        <f t="shared" ca="1" si="118"/>
        <v>12.986005324302655</v>
      </c>
      <c r="CI223" s="47">
        <f t="shared" ca="1" si="118"/>
        <v>10.110580308653233</v>
      </c>
      <c r="CJ223" s="47">
        <f t="shared" ca="1" si="118"/>
        <v>9.4455516620164612</v>
      </c>
      <c r="CK223" s="47">
        <f t="shared" ca="1" si="118"/>
        <v>8.5586169907935261</v>
      </c>
      <c r="CL223" s="47">
        <f t="shared" ca="1" si="118"/>
        <v>7.1094306276274031</v>
      </c>
      <c r="CM223" s="47">
        <f t="shared" ca="1" si="120"/>
        <v>7.1746907280731742</v>
      </c>
      <c r="CN223" s="47">
        <f t="shared" ca="1" si="120"/>
        <v>7.8452885601891458</v>
      </c>
      <c r="CO223" s="47">
        <f t="shared" ca="1" si="120"/>
        <v>9.4231696735912216</v>
      </c>
      <c r="CP223" s="47">
        <f t="shared" ca="1" si="120"/>
        <v>10.988361013167152</v>
      </c>
      <c r="CQ223" s="47">
        <f t="shared" ca="1" si="120"/>
        <v>13.062453993430642</v>
      </c>
      <c r="CR223" s="47">
        <f t="shared" ca="1" si="120"/>
        <v>14.754025582877324</v>
      </c>
      <c r="CS223" s="47">
        <f t="shared" ca="1" si="120"/>
        <v>14.501461388502603</v>
      </c>
      <c r="CT223" s="47">
        <f t="shared" ca="1" si="120"/>
        <v>12.986005324302655</v>
      </c>
      <c r="CU223" s="47">
        <f t="shared" ca="1" si="120"/>
        <v>10.110580308653233</v>
      </c>
      <c r="CV223" s="47">
        <f t="shared" ca="1" si="120"/>
        <v>9.4455516620164612</v>
      </c>
      <c r="CW223" s="47">
        <f t="shared" ca="1" si="117"/>
        <v>8.5586169907935261</v>
      </c>
      <c r="CX223" s="47">
        <f t="shared" ca="1" si="117"/>
        <v>7.1094306276274031</v>
      </c>
      <c r="CY223" s="47">
        <f t="shared" ca="1" si="117"/>
        <v>7.1746907280731742</v>
      </c>
      <c r="CZ223" s="47">
        <f t="shared" ca="1" si="117"/>
        <v>7.8452885601891458</v>
      </c>
      <c r="DA223" s="47">
        <f t="shared" ca="1" si="117"/>
        <v>9.4231696735912216</v>
      </c>
      <c r="DB223" s="47">
        <f t="shared" ca="1" si="117"/>
        <v>10.988361013167152</v>
      </c>
      <c r="DC223" s="47">
        <f t="shared" ca="1" si="117"/>
        <v>13.062453993430642</v>
      </c>
      <c r="DD223" s="47">
        <f t="shared" ca="1" si="117"/>
        <v>14.754025582877324</v>
      </c>
    </row>
    <row r="224" spans="1:108" x14ac:dyDescent="0.25">
      <c r="A224" s="40" t="s">
        <v>138</v>
      </c>
      <c r="B224" s="40">
        <v>2857</v>
      </c>
      <c r="C224" s="40" t="s">
        <v>38</v>
      </c>
      <c r="D224" s="40" t="s">
        <v>1477</v>
      </c>
      <c r="E224" s="40" t="s">
        <v>130</v>
      </c>
      <c r="F224" s="40">
        <v>-2</v>
      </c>
      <c r="G224" s="43">
        <v>45180</v>
      </c>
      <c r="I224" s="40" t="s">
        <v>79</v>
      </c>
      <c r="J224" s="40">
        <v>2</v>
      </c>
      <c r="K224" s="40" t="s">
        <v>33</v>
      </c>
      <c r="L224" s="40" t="s">
        <v>133</v>
      </c>
      <c r="M224" s="41"/>
      <c r="N224" s="41">
        <f>VLOOKUP($C224 &amp; $I224 &amp; $K224,FATOR!$A$3:$P$22,COLUMN(E$1),0)</f>
        <v>0.34510552382231963</v>
      </c>
      <c r="O224" s="41">
        <f>VLOOKUP($C224 &amp; $I224 &amp; $K224,FATOR!$A$3:$P$22,COLUMN(F$1),0)</f>
        <v>0.2866705898236856</v>
      </c>
      <c r="P224" s="41">
        <f>VLOOKUP($C224 &amp; $I224 &amp; $K224,FATOR!$A$3:$P$22,COLUMN(G$1),0)</f>
        <v>0.28930204548682154</v>
      </c>
      <c r="Q224" s="41">
        <f>VLOOKUP($C224 &amp; $I224 &amp; $K224,FATOR!$A$3:$P$22,COLUMN(H$1),0)</f>
        <v>0.31634228065278813</v>
      </c>
      <c r="R224" s="41">
        <f>VLOOKUP($C224 &amp; $I224 &amp; $K224,FATOR!$A$3:$P$22,COLUMN(I$1),0)</f>
        <v>0.37996651909642021</v>
      </c>
      <c r="S224" s="41">
        <f>VLOOKUP($C224 &amp; $I224 &amp; $K224,FATOR!$A$3:$P$22,COLUMN(J$1),0)</f>
        <v>0.44307907311157868</v>
      </c>
      <c r="T224" s="41">
        <f>VLOOKUP($C224 &amp; $I224 &amp; $K224,FATOR!$A$3:$P$22,COLUMN(K$1),0)</f>
        <v>0.5267118545738162</v>
      </c>
      <c r="U224" s="41">
        <f>VLOOKUP($C224 &amp; $I224 &amp; $K224,FATOR!$A$3:$P$22,COLUMN(L$1),0)</f>
        <v>0.5949203864063437</v>
      </c>
      <c r="V224" s="41">
        <f>VLOOKUP($C224 &amp; $I224 &amp; $K224,FATOR!$A$3:$P$22,COLUMN(M$1),0)</f>
        <v>0.58473634631058879</v>
      </c>
      <c r="W224" s="41">
        <f>VLOOKUP($C224 &amp; $I224 &amp; $K224,FATOR!$A$3:$P$22,COLUMN(N$1),0)</f>
        <v>0.52362924694768764</v>
      </c>
      <c r="X224" s="41">
        <f>VLOOKUP($C224 &amp; $I224 &amp; $K224,FATOR!$A$3:$P$22,COLUMN(O$1),0)</f>
        <v>0.40768468986504969</v>
      </c>
      <c r="Y224" s="41">
        <f>VLOOKUP($C224 &amp; $I224 &amp; $K224,FATOR!$A$3:$P$22,COLUMN(P$1),0)</f>
        <v>0.38086901862969602</v>
      </c>
      <c r="AA224" s="42">
        <f t="shared" si="101"/>
        <v>-0.69021104764463925</v>
      </c>
      <c r="AB224" s="42">
        <f t="shared" si="102"/>
        <v>-0.57334117964737119</v>
      </c>
      <c r="AC224" s="42">
        <f t="shared" si="103"/>
        <v>-0.57860409097364307</v>
      </c>
      <c r="AD224" s="42">
        <f t="shared" si="104"/>
        <v>-0.63268456130557627</v>
      </c>
      <c r="AE224" s="42">
        <f t="shared" si="105"/>
        <v>-0.75993303819284042</v>
      </c>
      <c r="AF224" s="42">
        <f t="shared" si="106"/>
        <v>-0.88615814622315736</v>
      </c>
      <c r="AG224" s="42">
        <f t="shared" si="107"/>
        <v>-1.0534237091476324</v>
      </c>
      <c r="AH224" s="42">
        <f t="shared" si="108"/>
        <v>-1.1898407728126874</v>
      </c>
      <c r="AI224" s="42">
        <f t="shared" si="109"/>
        <v>-1.1694726926211776</v>
      </c>
      <c r="AJ224" s="42">
        <f t="shared" si="110"/>
        <v>-1.0472584938953753</v>
      </c>
      <c r="AK224" s="42">
        <f t="shared" si="111"/>
        <v>-0.81536937973009938</v>
      </c>
      <c r="AL224" s="42">
        <f t="shared" si="112"/>
        <v>-0.76173803725939204</v>
      </c>
      <c r="AN224" s="43">
        <f t="shared" si="113"/>
        <v>45211</v>
      </c>
      <c r="AO224" s="47">
        <f t="shared" ca="1" si="116"/>
        <v>-0.69021104764463925</v>
      </c>
      <c r="AP224" s="47">
        <f t="shared" ca="1" si="116"/>
        <v>-0.57334117964737119</v>
      </c>
      <c r="AQ224" s="47">
        <f t="shared" ca="1" si="116"/>
        <v>-0.57860409097364307</v>
      </c>
      <c r="AR224" s="47">
        <f t="shared" ca="1" si="116"/>
        <v>-0.63268456130557627</v>
      </c>
      <c r="AS224" s="47">
        <f t="shared" ca="1" si="116"/>
        <v>-0.75993303819284042</v>
      </c>
      <c r="AT224" s="47">
        <f t="shared" ca="1" si="116"/>
        <v>-0.88615814622315736</v>
      </c>
      <c r="AU224" s="47">
        <f t="shared" ca="1" si="116"/>
        <v>-1.0534237091476324</v>
      </c>
      <c r="AV224" s="47">
        <f t="shared" ca="1" si="116"/>
        <v>-1.1898407728126874</v>
      </c>
      <c r="AW224" s="47">
        <f t="shared" ca="1" si="116"/>
        <v>-1.1694726926211776</v>
      </c>
      <c r="AX224" s="47">
        <f t="shared" ca="1" si="116"/>
        <v>-1.0472584938953753</v>
      </c>
      <c r="AY224" s="47">
        <f t="shared" ca="1" si="115"/>
        <v>-0.81536937973009938</v>
      </c>
      <c r="AZ224" s="47">
        <f t="shared" ca="1" si="115"/>
        <v>-0.76173803725939204</v>
      </c>
      <c r="BA224" s="47">
        <f t="shared" ca="1" si="115"/>
        <v>-0.69021104764463925</v>
      </c>
      <c r="BB224" s="47">
        <f t="shared" ca="1" si="115"/>
        <v>-0.57334117964737119</v>
      </c>
      <c r="BC224" s="47">
        <f t="shared" ca="1" si="115"/>
        <v>-0.57860409097364307</v>
      </c>
      <c r="BD224" s="47">
        <f t="shared" ca="1" si="115"/>
        <v>-0.63268456130557627</v>
      </c>
      <c r="BE224" s="47">
        <f t="shared" ca="1" si="115"/>
        <v>-0.75993303819284042</v>
      </c>
      <c r="BF224" s="47">
        <f t="shared" ca="1" si="115"/>
        <v>-0.88615814622315736</v>
      </c>
      <c r="BG224" s="47">
        <f t="shared" ca="1" si="115"/>
        <v>-1.0534237091476324</v>
      </c>
      <c r="BH224" s="47">
        <f t="shared" ca="1" si="115"/>
        <v>-1.1898407728126874</v>
      </c>
      <c r="BI224" s="47">
        <f t="shared" ca="1" si="114"/>
        <v>-1.1694726926211776</v>
      </c>
      <c r="BJ224" s="47">
        <f t="shared" ca="1" si="114"/>
        <v>-1.0472584938953753</v>
      </c>
      <c r="BK224" s="47">
        <f t="shared" ca="1" si="114"/>
        <v>-0.81536937973009938</v>
      </c>
      <c r="BL224" s="47">
        <f t="shared" ca="1" si="114"/>
        <v>-0.76173803725939204</v>
      </c>
      <c r="BM224" s="47">
        <f t="shared" ca="1" si="114"/>
        <v>-0.69021104764463925</v>
      </c>
      <c r="BN224" s="47">
        <f t="shared" ca="1" si="114"/>
        <v>-0.57334117964737119</v>
      </c>
      <c r="BO224" s="47">
        <f t="shared" ca="1" si="114"/>
        <v>-0.57860409097364307</v>
      </c>
      <c r="BP224" s="47">
        <f t="shared" ca="1" si="114"/>
        <v>-0.63268456130557627</v>
      </c>
      <c r="BQ224" s="47">
        <f t="shared" ca="1" si="114"/>
        <v>-0.75993303819284042</v>
      </c>
      <c r="BR224" s="47">
        <f t="shared" ca="1" si="114"/>
        <v>-0.88615814622315736</v>
      </c>
      <c r="BS224" s="47">
        <f t="shared" ca="1" si="119"/>
        <v>-1.0534237091476324</v>
      </c>
      <c r="BT224" s="47">
        <f t="shared" ca="1" si="119"/>
        <v>-1.1898407728126874</v>
      </c>
      <c r="BU224" s="47">
        <f t="shared" ca="1" si="119"/>
        <v>-1.1694726926211776</v>
      </c>
      <c r="BV224" s="47">
        <f t="shared" ca="1" si="119"/>
        <v>-1.0472584938953753</v>
      </c>
      <c r="BW224" s="47">
        <f t="shared" ca="1" si="119"/>
        <v>-0.81536937973009938</v>
      </c>
      <c r="BX224" s="47">
        <f t="shared" ca="1" si="119"/>
        <v>-0.76173803725939204</v>
      </c>
      <c r="BY224" s="47">
        <f t="shared" ca="1" si="119"/>
        <v>-0.69021104764463925</v>
      </c>
      <c r="BZ224" s="47">
        <f t="shared" ca="1" si="119"/>
        <v>-0.57334117964737119</v>
      </c>
      <c r="CA224" s="47">
        <f t="shared" ca="1" si="119"/>
        <v>-0.57860409097364307</v>
      </c>
      <c r="CB224" s="47">
        <f t="shared" ca="1" si="119"/>
        <v>-0.63268456130557627</v>
      </c>
      <c r="CC224" s="47">
        <f t="shared" ca="1" si="118"/>
        <v>-0.75993303819284042</v>
      </c>
      <c r="CD224" s="47">
        <f t="shared" ca="1" si="118"/>
        <v>-0.88615814622315736</v>
      </c>
      <c r="CE224" s="47">
        <f t="shared" ca="1" si="118"/>
        <v>-1.0534237091476324</v>
      </c>
      <c r="CF224" s="47">
        <f t="shared" ca="1" si="118"/>
        <v>-1.1898407728126874</v>
      </c>
      <c r="CG224" s="47">
        <f t="shared" ca="1" si="118"/>
        <v>-1.1694726926211776</v>
      </c>
      <c r="CH224" s="47">
        <f t="shared" ca="1" si="118"/>
        <v>-1.0472584938953753</v>
      </c>
      <c r="CI224" s="47">
        <f t="shared" ca="1" si="118"/>
        <v>-0.81536937973009938</v>
      </c>
      <c r="CJ224" s="47">
        <f t="shared" ca="1" si="118"/>
        <v>-0.76173803725939204</v>
      </c>
      <c r="CK224" s="47">
        <f t="shared" ca="1" si="118"/>
        <v>-0.69021104764463925</v>
      </c>
      <c r="CL224" s="47">
        <f t="shared" ca="1" si="118"/>
        <v>-0.57334117964737119</v>
      </c>
      <c r="CM224" s="47">
        <f t="shared" ca="1" si="120"/>
        <v>-0.57860409097364307</v>
      </c>
      <c r="CN224" s="47">
        <f t="shared" ca="1" si="120"/>
        <v>-0.63268456130557627</v>
      </c>
      <c r="CO224" s="47">
        <f t="shared" ca="1" si="120"/>
        <v>-0.75993303819284042</v>
      </c>
      <c r="CP224" s="47">
        <f t="shared" ca="1" si="120"/>
        <v>-0.88615814622315736</v>
      </c>
      <c r="CQ224" s="47">
        <f t="shared" ca="1" si="120"/>
        <v>-1.0534237091476324</v>
      </c>
      <c r="CR224" s="47">
        <f t="shared" ca="1" si="120"/>
        <v>-1.1898407728126874</v>
      </c>
      <c r="CS224" s="47">
        <f t="shared" ca="1" si="120"/>
        <v>-1.1694726926211776</v>
      </c>
      <c r="CT224" s="47">
        <f t="shared" ca="1" si="120"/>
        <v>-1.0472584938953753</v>
      </c>
      <c r="CU224" s="47">
        <f t="shared" ca="1" si="120"/>
        <v>-0.81536937973009938</v>
      </c>
      <c r="CV224" s="47">
        <f t="shared" ca="1" si="120"/>
        <v>-0.76173803725939204</v>
      </c>
      <c r="CW224" s="47">
        <f t="shared" ca="1" si="117"/>
        <v>-0.69021104764463925</v>
      </c>
      <c r="CX224" s="47">
        <f t="shared" ca="1" si="117"/>
        <v>-0.57334117964737119</v>
      </c>
      <c r="CY224" s="47">
        <f t="shared" ca="1" si="117"/>
        <v>-0.57860409097364307</v>
      </c>
      <c r="CZ224" s="47">
        <f t="shared" ca="1" si="117"/>
        <v>-0.63268456130557627</v>
      </c>
      <c r="DA224" s="47">
        <f t="shared" ca="1" si="117"/>
        <v>-0.75993303819284042</v>
      </c>
      <c r="DB224" s="47">
        <f t="shared" ca="1" si="117"/>
        <v>-0.88615814622315736</v>
      </c>
      <c r="DC224" s="47">
        <f t="shared" ca="1" si="117"/>
        <v>-1.0534237091476324</v>
      </c>
      <c r="DD224" s="47">
        <f t="shared" ca="1" si="117"/>
        <v>-1.1898407728126874</v>
      </c>
    </row>
    <row r="225" spans="1:108" x14ac:dyDescent="0.25">
      <c r="A225" s="40" t="s">
        <v>138</v>
      </c>
      <c r="B225" s="40">
        <v>2854</v>
      </c>
      <c r="C225" s="40" t="s">
        <v>38</v>
      </c>
      <c r="D225" s="40" t="s">
        <v>1479</v>
      </c>
      <c r="E225" s="40" t="s">
        <v>130</v>
      </c>
      <c r="F225" s="40">
        <v>-2.1</v>
      </c>
      <c r="G225" s="43">
        <v>45163</v>
      </c>
      <c r="I225" s="40" t="s">
        <v>79</v>
      </c>
      <c r="J225" s="40">
        <v>2</v>
      </c>
      <c r="K225" s="40" t="s">
        <v>33</v>
      </c>
      <c r="L225" s="40" t="s">
        <v>133</v>
      </c>
      <c r="M225" s="41"/>
      <c r="N225" s="41">
        <f>VLOOKUP($C225 &amp; $I225 &amp; $K225,FATOR!$A$3:$P$22,COLUMN(E$1),0)</f>
        <v>0.34510552382231963</v>
      </c>
      <c r="O225" s="41">
        <f>VLOOKUP($C225 &amp; $I225 &amp; $K225,FATOR!$A$3:$P$22,COLUMN(F$1),0)</f>
        <v>0.2866705898236856</v>
      </c>
      <c r="P225" s="41">
        <f>VLOOKUP($C225 &amp; $I225 &amp; $K225,FATOR!$A$3:$P$22,COLUMN(G$1),0)</f>
        <v>0.28930204548682154</v>
      </c>
      <c r="Q225" s="41">
        <f>VLOOKUP($C225 &amp; $I225 &amp; $K225,FATOR!$A$3:$P$22,COLUMN(H$1),0)</f>
        <v>0.31634228065278813</v>
      </c>
      <c r="R225" s="41">
        <f>VLOOKUP($C225 &amp; $I225 &amp; $K225,FATOR!$A$3:$P$22,COLUMN(I$1),0)</f>
        <v>0.37996651909642021</v>
      </c>
      <c r="S225" s="41">
        <f>VLOOKUP($C225 &amp; $I225 &amp; $K225,FATOR!$A$3:$P$22,COLUMN(J$1),0)</f>
        <v>0.44307907311157868</v>
      </c>
      <c r="T225" s="41">
        <f>VLOOKUP($C225 &amp; $I225 &amp; $K225,FATOR!$A$3:$P$22,COLUMN(K$1),0)</f>
        <v>0.5267118545738162</v>
      </c>
      <c r="U225" s="41">
        <f>VLOOKUP($C225 &amp; $I225 &amp; $K225,FATOR!$A$3:$P$22,COLUMN(L$1),0)</f>
        <v>0.5949203864063437</v>
      </c>
      <c r="V225" s="41">
        <f>VLOOKUP($C225 &amp; $I225 &amp; $K225,FATOR!$A$3:$P$22,COLUMN(M$1),0)</f>
        <v>0.58473634631058879</v>
      </c>
      <c r="W225" s="41">
        <f>VLOOKUP($C225 &amp; $I225 &amp; $K225,FATOR!$A$3:$P$22,COLUMN(N$1),0)</f>
        <v>0.52362924694768764</v>
      </c>
      <c r="X225" s="41">
        <f>VLOOKUP($C225 &amp; $I225 &amp; $K225,FATOR!$A$3:$P$22,COLUMN(O$1),0)</f>
        <v>0.40768468986504969</v>
      </c>
      <c r="Y225" s="41">
        <f>VLOOKUP($C225 &amp; $I225 &amp; $K225,FATOR!$A$3:$P$22,COLUMN(P$1),0)</f>
        <v>0.38086901862969602</v>
      </c>
      <c r="AA225" s="42">
        <f t="shared" si="101"/>
        <v>-0.72472160002687125</v>
      </c>
      <c r="AB225" s="42">
        <f t="shared" si="102"/>
        <v>-0.60200823862973973</v>
      </c>
      <c r="AC225" s="42">
        <f t="shared" si="103"/>
        <v>-0.6075342955223253</v>
      </c>
      <c r="AD225" s="42">
        <f t="shared" si="104"/>
        <v>-0.66431878937085509</v>
      </c>
      <c r="AE225" s="42">
        <f t="shared" si="105"/>
        <v>-0.79792969010248249</v>
      </c>
      <c r="AF225" s="42">
        <f t="shared" si="106"/>
        <v>-0.93046605353431522</v>
      </c>
      <c r="AG225" s="42">
        <f t="shared" si="107"/>
        <v>-1.106094894605014</v>
      </c>
      <c r="AH225" s="42">
        <f t="shared" si="108"/>
        <v>-1.2493328114533218</v>
      </c>
      <c r="AI225" s="42">
        <f t="shared" si="109"/>
        <v>-1.2279463272522366</v>
      </c>
      <c r="AJ225" s="42">
        <f t="shared" si="110"/>
        <v>-1.0996214185901441</v>
      </c>
      <c r="AK225" s="42">
        <f t="shared" si="111"/>
        <v>-0.85613784871660437</v>
      </c>
      <c r="AL225" s="42">
        <f t="shared" si="112"/>
        <v>-0.79982493912236163</v>
      </c>
      <c r="AN225" s="43">
        <f t="shared" si="113"/>
        <v>45194</v>
      </c>
      <c r="AO225" s="47">
        <f t="shared" ca="1" si="116"/>
        <v>-0.72472160002687125</v>
      </c>
      <c r="AP225" s="47">
        <f t="shared" ca="1" si="116"/>
        <v>-0.60200823862973973</v>
      </c>
      <c r="AQ225" s="47">
        <f t="shared" ca="1" si="116"/>
        <v>-0.6075342955223253</v>
      </c>
      <c r="AR225" s="47">
        <f t="shared" ca="1" si="116"/>
        <v>-0.66431878937085509</v>
      </c>
      <c r="AS225" s="47">
        <f t="shared" ca="1" si="116"/>
        <v>-0.79792969010248249</v>
      </c>
      <c r="AT225" s="47">
        <f t="shared" ca="1" si="116"/>
        <v>-0.93046605353431522</v>
      </c>
      <c r="AU225" s="47">
        <f t="shared" ca="1" si="116"/>
        <v>-1.106094894605014</v>
      </c>
      <c r="AV225" s="47">
        <f t="shared" ca="1" si="116"/>
        <v>-1.2493328114533218</v>
      </c>
      <c r="AW225" s="47">
        <f t="shared" ca="1" si="116"/>
        <v>-1.2279463272522366</v>
      </c>
      <c r="AX225" s="47">
        <f t="shared" ca="1" si="116"/>
        <v>-1.0996214185901441</v>
      </c>
      <c r="AY225" s="47">
        <f t="shared" ca="1" si="115"/>
        <v>-0.85613784871660437</v>
      </c>
      <c r="AZ225" s="47">
        <f t="shared" ca="1" si="115"/>
        <v>-0.79982493912236163</v>
      </c>
      <c r="BA225" s="47">
        <f t="shared" ca="1" si="115"/>
        <v>-0.72472160002687125</v>
      </c>
      <c r="BB225" s="47">
        <f t="shared" ca="1" si="115"/>
        <v>-0.60200823862973973</v>
      </c>
      <c r="BC225" s="47">
        <f t="shared" ca="1" si="115"/>
        <v>-0.6075342955223253</v>
      </c>
      <c r="BD225" s="47">
        <f t="shared" ca="1" si="115"/>
        <v>-0.66431878937085509</v>
      </c>
      <c r="BE225" s="47">
        <f t="shared" ca="1" si="115"/>
        <v>-0.79792969010248249</v>
      </c>
      <c r="BF225" s="47">
        <f t="shared" ca="1" si="115"/>
        <v>-0.93046605353431522</v>
      </c>
      <c r="BG225" s="47">
        <f t="shared" ca="1" si="115"/>
        <v>-1.106094894605014</v>
      </c>
      <c r="BH225" s="47">
        <f t="shared" ca="1" si="115"/>
        <v>-1.2493328114533218</v>
      </c>
      <c r="BI225" s="47">
        <f t="shared" ca="1" si="114"/>
        <v>-1.2279463272522366</v>
      </c>
      <c r="BJ225" s="47">
        <f t="shared" ca="1" si="114"/>
        <v>-1.0996214185901441</v>
      </c>
      <c r="BK225" s="47">
        <f t="shared" ca="1" si="114"/>
        <v>-0.85613784871660437</v>
      </c>
      <c r="BL225" s="47">
        <f t="shared" ca="1" si="114"/>
        <v>-0.79982493912236163</v>
      </c>
      <c r="BM225" s="47">
        <f t="shared" ca="1" si="114"/>
        <v>-0.72472160002687125</v>
      </c>
      <c r="BN225" s="47">
        <f t="shared" ca="1" si="114"/>
        <v>-0.60200823862973973</v>
      </c>
      <c r="BO225" s="47">
        <f t="shared" ca="1" si="114"/>
        <v>-0.6075342955223253</v>
      </c>
      <c r="BP225" s="47">
        <f t="shared" ca="1" si="114"/>
        <v>-0.66431878937085509</v>
      </c>
      <c r="BQ225" s="47">
        <f t="shared" ca="1" si="114"/>
        <v>-0.79792969010248249</v>
      </c>
      <c r="BR225" s="47">
        <f t="shared" ca="1" si="114"/>
        <v>-0.93046605353431522</v>
      </c>
      <c r="BS225" s="47">
        <f t="shared" ca="1" si="119"/>
        <v>-1.106094894605014</v>
      </c>
      <c r="BT225" s="47">
        <f t="shared" ca="1" si="119"/>
        <v>-1.2493328114533218</v>
      </c>
      <c r="BU225" s="47">
        <f t="shared" ca="1" si="119"/>
        <v>-1.2279463272522366</v>
      </c>
      <c r="BV225" s="47">
        <f t="shared" ca="1" si="119"/>
        <v>-1.0996214185901441</v>
      </c>
      <c r="BW225" s="47">
        <f t="shared" ca="1" si="119"/>
        <v>-0.85613784871660437</v>
      </c>
      <c r="BX225" s="47">
        <f t="shared" ca="1" si="119"/>
        <v>-0.79982493912236163</v>
      </c>
      <c r="BY225" s="47">
        <f t="shared" ca="1" si="119"/>
        <v>-0.72472160002687125</v>
      </c>
      <c r="BZ225" s="47">
        <f t="shared" ca="1" si="119"/>
        <v>-0.60200823862973973</v>
      </c>
      <c r="CA225" s="47">
        <f t="shared" ca="1" si="119"/>
        <v>-0.6075342955223253</v>
      </c>
      <c r="CB225" s="47">
        <f t="shared" ca="1" si="119"/>
        <v>-0.66431878937085509</v>
      </c>
      <c r="CC225" s="47">
        <f t="shared" ca="1" si="118"/>
        <v>-0.79792969010248249</v>
      </c>
      <c r="CD225" s="47">
        <f t="shared" ca="1" si="118"/>
        <v>-0.93046605353431522</v>
      </c>
      <c r="CE225" s="47">
        <f t="shared" ca="1" si="118"/>
        <v>-1.106094894605014</v>
      </c>
      <c r="CF225" s="47">
        <f t="shared" ca="1" si="118"/>
        <v>-1.2493328114533218</v>
      </c>
      <c r="CG225" s="47">
        <f t="shared" ca="1" si="118"/>
        <v>-1.2279463272522366</v>
      </c>
      <c r="CH225" s="47">
        <f t="shared" ca="1" si="118"/>
        <v>-1.0996214185901441</v>
      </c>
      <c r="CI225" s="47">
        <f t="shared" ca="1" si="118"/>
        <v>-0.85613784871660437</v>
      </c>
      <c r="CJ225" s="47">
        <f t="shared" ca="1" si="118"/>
        <v>-0.79982493912236163</v>
      </c>
      <c r="CK225" s="47">
        <f t="shared" ca="1" si="118"/>
        <v>-0.72472160002687125</v>
      </c>
      <c r="CL225" s="47">
        <f t="shared" ca="1" si="118"/>
        <v>-0.60200823862973973</v>
      </c>
      <c r="CM225" s="47">
        <f t="shared" ca="1" si="120"/>
        <v>-0.6075342955223253</v>
      </c>
      <c r="CN225" s="47">
        <f t="shared" ca="1" si="120"/>
        <v>-0.66431878937085509</v>
      </c>
      <c r="CO225" s="47">
        <f t="shared" ca="1" si="120"/>
        <v>-0.79792969010248249</v>
      </c>
      <c r="CP225" s="47">
        <f t="shared" ca="1" si="120"/>
        <v>-0.93046605353431522</v>
      </c>
      <c r="CQ225" s="47">
        <f t="shared" ca="1" si="120"/>
        <v>-1.106094894605014</v>
      </c>
      <c r="CR225" s="47">
        <f t="shared" ca="1" si="120"/>
        <v>-1.2493328114533218</v>
      </c>
      <c r="CS225" s="47">
        <f t="shared" ca="1" si="120"/>
        <v>-1.2279463272522366</v>
      </c>
      <c r="CT225" s="47">
        <f t="shared" ca="1" si="120"/>
        <v>-1.0996214185901441</v>
      </c>
      <c r="CU225" s="47">
        <f t="shared" ca="1" si="120"/>
        <v>-0.85613784871660437</v>
      </c>
      <c r="CV225" s="47">
        <f t="shared" ca="1" si="120"/>
        <v>-0.79982493912236163</v>
      </c>
      <c r="CW225" s="47">
        <f t="shared" ca="1" si="117"/>
        <v>-0.72472160002687125</v>
      </c>
      <c r="CX225" s="47">
        <f t="shared" ca="1" si="117"/>
        <v>-0.60200823862973973</v>
      </c>
      <c r="CY225" s="47">
        <f t="shared" ca="1" si="117"/>
        <v>-0.6075342955223253</v>
      </c>
      <c r="CZ225" s="47">
        <f t="shared" ca="1" si="117"/>
        <v>-0.66431878937085509</v>
      </c>
      <c r="DA225" s="47">
        <f t="shared" ca="1" si="117"/>
        <v>-0.79792969010248249</v>
      </c>
      <c r="DB225" s="47">
        <f t="shared" ca="1" si="117"/>
        <v>-0.93046605353431522</v>
      </c>
      <c r="DC225" s="47">
        <f t="shared" ca="1" si="117"/>
        <v>-1.106094894605014</v>
      </c>
      <c r="DD225" s="47">
        <f t="shared" ca="1" si="117"/>
        <v>-1.2493328114533218</v>
      </c>
    </row>
    <row r="226" spans="1:108" x14ac:dyDescent="0.25">
      <c r="A226" s="40" t="s">
        <v>138</v>
      </c>
      <c r="B226" s="40">
        <v>2880</v>
      </c>
      <c r="C226" s="40" t="s">
        <v>38</v>
      </c>
      <c r="D226" s="40" t="s">
        <v>1480</v>
      </c>
      <c r="E226" s="40" t="s">
        <v>130</v>
      </c>
      <c r="F226" s="40">
        <v>-2</v>
      </c>
      <c r="G226" s="43">
        <v>45208</v>
      </c>
      <c r="I226" s="40" t="s">
        <v>79</v>
      </c>
      <c r="J226" s="40">
        <v>2</v>
      </c>
      <c r="K226" s="40" t="s">
        <v>33</v>
      </c>
      <c r="L226" s="40" t="s">
        <v>133</v>
      </c>
      <c r="M226" s="41"/>
      <c r="N226" s="41">
        <f>VLOOKUP($C226 &amp; $I226 &amp; $K226,FATOR!$A$3:$P$22,COLUMN(E$1),0)</f>
        <v>0.34510552382231963</v>
      </c>
      <c r="O226" s="41">
        <f>VLOOKUP($C226 &amp; $I226 &amp; $K226,FATOR!$A$3:$P$22,COLUMN(F$1),0)</f>
        <v>0.2866705898236856</v>
      </c>
      <c r="P226" s="41">
        <f>VLOOKUP($C226 &amp; $I226 &amp; $K226,FATOR!$A$3:$P$22,COLUMN(G$1),0)</f>
        <v>0.28930204548682154</v>
      </c>
      <c r="Q226" s="41">
        <f>VLOOKUP($C226 &amp; $I226 &amp; $K226,FATOR!$A$3:$P$22,COLUMN(H$1),0)</f>
        <v>0.31634228065278813</v>
      </c>
      <c r="R226" s="41">
        <f>VLOOKUP($C226 &amp; $I226 &amp; $K226,FATOR!$A$3:$P$22,COLUMN(I$1),0)</f>
        <v>0.37996651909642021</v>
      </c>
      <c r="S226" s="41">
        <f>VLOOKUP($C226 &amp; $I226 &amp; $K226,FATOR!$A$3:$P$22,COLUMN(J$1),0)</f>
        <v>0.44307907311157868</v>
      </c>
      <c r="T226" s="41">
        <f>VLOOKUP($C226 &amp; $I226 &amp; $K226,FATOR!$A$3:$P$22,COLUMN(K$1),0)</f>
        <v>0.5267118545738162</v>
      </c>
      <c r="U226" s="41">
        <f>VLOOKUP($C226 &amp; $I226 &amp; $K226,FATOR!$A$3:$P$22,COLUMN(L$1),0)</f>
        <v>0.5949203864063437</v>
      </c>
      <c r="V226" s="41">
        <f>VLOOKUP($C226 &amp; $I226 &amp; $K226,FATOR!$A$3:$P$22,COLUMN(M$1),0)</f>
        <v>0.58473634631058879</v>
      </c>
      <c r="W226" s="41">
        <f>VLOOKUP($C226 &amp; $I226 &amp; $K226,FATOR!$A$3:$P$22,COLUMN(N$1),0)</f>
        <v>0.52362924694768764</v>
      </c>
      <c r="X226" s="41">
        <f>VLOOKUP($C226 &amp; $I226 &amp; $K226,FATOR!$A$3:$P$22,COLUMN(O$1),0)</f>
        <v>0.40768468986504969</v>
      </c>
      <c r="Y226" s="41">
        <f>VLOOKUP($C226 &amp; $I226 &amp; $K226,FATOR!$A$3:$P$22,COLUMN(P$1),0)</f>
        <v>0.38086901862969602</v>
      </c>
      <c r="AA226" s="42">
        <f t="shared" si="101"/>
        <v>-0.69021104764463925</v>
      </c>
      <c r="AB226" s="42">
        <f t="shared" si="102"/>
        <v>-0.57334117964737119</v>
      </c>
      <c r="AC226" s="42">
        <f t="shared" si="103"/>
        <v>-0.57860409097364307</v>
      </c>
      <c r="AD226" s="42">
        <f t="shared" si="104"/>
        <v>-0.63268456130557627</v>
      </c>
      <c r="AE226" s="42">
        <f t="shared" si="105"/>
        <v>-0.75993303819284042</v>
      </c>
      <c r="AF226" s="42">
        <f t="shared" si="106"/>
        <v>-0.88615814622315736</v>
      </c>
      <c r="AG226" s="42">
        <f t="shared" si="107"/>
        <v>-1.0534237091476324</v>
      </c>
      <c r="AH226" s="42">
        <f t="shared" si="108"/>
        <v>-1.1898407728126874</v>
      </c>
      <c r="AI226" s="42">
        <f t="shared" si="109"/>
        <v>-1.1694726926211776</v>
      </c>
      <c r="AJ226" s="42">
        <f t="shared" si="110"/>
        <v>-1.0472584938953753</v>
      </c>
      <c r="AK226" s="42">
        <f t="shared" si="111"/>
        <v>-0.81536937973009938</v>
      </c>
      <c r="AL226" s="42">
        <f t="shared" si="112"/>
        <v>-0.76173803725939204</v>
      </c>
      <c r="AN226" s="43">
        <f t="shared" si="113"/>
        <v>45239</v>
      </c>
      <c r="AO226" s="47">
        <f t="shared" ca="1" si="116"/>
        <v>-0.69021104764463925</v>
      </c>
      <c r="AP226" s="47">
        <f t="shared" ca="1" si="116"/>
        <v>-0.57334117964737119</v>
      </c>
      <c r="AQ226" s="47">
        <f t="shared" ca="1" si="116"/>
        <v>-0.57860409097364307</v>
      </c>
      <c r="AR226" s="47">
        <f t="shared" ca="1" si="116"/>
        <v>-0.63268456130557627</v>
      </c>
      <c r="AS226" s="47">
        <f t="shared" ca="1" si="116"/>
        <v>-0.75993303819284042</v>
      </c>
      <c r="AT226" s="47">
        <f t="shared" ca="1" si="116"/>
        <v>-0.88615814622315736</v>
      </c>
      <c r="AU226" s="47">
        <f t="shared" ca="1" si="116"/>
        <v>-1.0534237091476324</v>
      </c>
      <c r="AV226" s="47">
        <f t="shared" ca="1" si="116"/>
        <v>-1.1898407728126874</v>
      </c>
      <c r="AW226" s="47">
        <f t="shared" ca="1" si="116"/>
        <v>-1.1694726926211776</v>
      </c>
      <c r="AX226" s="47">
        <f t="shared" ca="1" si="116"/>
        <v>-1.0472584938953753</v>
      </c>
      <c r="AY226" s="47">
        <f t="shared" ca="1" si="115"/>
        <v>-0.81536937973009938</v>
      </c>
      <c r="AZ226" s="47">
        <f t="shared" ca="1" si="115"/>
        <v>-0.76173803725939204</v>
      </c>
      <c r="BA226" s="47">
        <f t="shared" ca="1" si="115"/>
        <v>-0.69021104764463925</v>
      </c>
      <c r="BB226" s="47">
        <f t="shared" ca="1" si="115"/>
        <v>-0.57334117964737119</v>
      </c>
      <c r="BC226" s="47">
        <f t="shared" ca="1" si="115"/>
        <v>-0.57860409097364307</v>
      </c>
      <c r="BD226" s="47">
        <f t="shared" ca="1" si="115"/>
        <v>-0.63268456130557627</v>
      </c>
      <c r="BE226" s="47">
        <f t="shared" ca="1" si="115"/>
        <v>-0.75993303819284042</v>
      </c>
      <c r="BF226" s="47">
        <f t="shared" ca="1" si="115"/>
        <v>-0.88615814622315736</v>
      </c>
      <c r="BG226" s="47">
        <f t="shared" ca="1" si="115"/>
        <v>-1.0534237091476324</v>
      </c>
      <c r="BH226" s="47">
        <f t="shared" ca="1" si="115"/>
        <v>-1.1898407728126874</v>
      </c>
      <c r="BI226" s="47">
        <f t="shared" ca="1" si="114"/>
        <v>-1.1694726926211776</v>
      </c>
      <c r="BJ226" s="47">
        <f t="shared" ca="1" si="114"/>
        <v>-1.0472584938953753</v>
      </c>
      <c r="BK226" s="47">
        <f t="shared" ca="1" si="114"/>
        <v>-0.81536937973009938</v>
      </c>
      <c r="BL226" s="47">
        <f t="shared" ca="1" si="114"/>
        <v>-0.76173803725939204</v>
      </c>
      <c r="BM226" s="47">
        <f t="shared" ca="1" si="114"/>
        <v>-0.69021104764463925</v>
      </c>
      <c r="BN226" s="47">
        <f t="shared" ca="1" si="114"/>
        <v>-0.57334117964737119</v>
      </c>
      <c r="BO226" s="47">
        <f t="shared" ref="BI226:BR252" ca="1" si="121">IF($AN226&lt;=BO$1,HLOOKUP(MONTH(BO$1),$AA:$AL,ROW($AO226),0),"")</f>
        <v>-0.57860409097364307</v>
      </c>
      <c r="BP226" s="47">
        <f t="shared" ca="1" si="121"/>
        <v>-0.63268456130557627</v>
      </c>
      <c r="BQ226" s="47">
        <f t="shared" ca="1" si="121"/>
        <v>-0.75993303819284042</v>
      </c>
      <c r="BR226" s="47">
        <f t="shared" ca="1" si="121"/>
        <v>-0.88615814622315736</v>
      </c>
      <c r="BS226" s="47">
        <f t="shared" ca="1" si="119"/>
        <v>-1.0534237091476324</v>
      </c>
      <c r="BT226" s="47">
        <f t="shared" ca="1" si="119"/>
        <v>-1.1898407728126874</v>
      </c>
      <c r="BU226" s="47">
        <f t="shared" ca="1" si="119"/>
        <v>-1.1694726926211776</v>
      </c>
      <c r="BV226" s="47">
        <f t="shared" ca="1" si="119"/>
        <v>-1.0472584938953753</v>
      </c>
      <c r="BW226" s="47">
        <f t="shared" ca="1" si="119"/>
        <v>-0.81536937973009938</v>
      </c>
      <c r="BX226" s="47">
        <f t="shared" ca="1" si="119"/>
        <v>-0.76173803725939204</v>
      </c>
      <c r="BY226" s="47">
        <f t="shared" ca="1" si="119"/>
        <v>-0.69021104764463925</v>
      </c>
      <c r="BZ226" s="47">
        <f t="shared" ca="1" si="119"/>
        <v>-0.57334117964737119</v>
      </c>
      <c r="CA226" s="47">
        <f t="shared" ca="1" si="119"/>
        <v>-0.57860409097364307</v>
      </c>
      <c r="CB226" s="47">
        <f t="shared" ca="1" si="119"/>
        <v>-0.63268456130557627</v>
      </c>
      <c r="CC226" s="47">
        <f t="shared" ca="1" si="118"/>
        <v>-0.75993303819284042</v>
      </c>
      <c r="CD226" s="47">
        <f t="shared" ca="1" si="118"/>
        <v>-0.88615814622315736</v>
      </c>
      <c r="CE226" s="47">
        <f t="shared" ca="1" si="118"/>
        <v>-1.0534237091476324</v>
      </c>
      <c r="CF226" s="47">
        <f t="shared" ca="1" si="118"/>
        <v>-1.1898407728126874</v>
      </c>
      <c r="CG226" s="47">
        <f t="shared" ca="1" si="118"/>
        <v>-1.1694726926211776</v>
      </c>
      <c r="CH226" s="47">
        <f t="shared" ca="1" si="118"/>
        <v>-1.0472584938953753</v>
      </c>
      <c r="CI226" s="47">
        <f t="shared" ca="1" si="118"/>
        <v>-0.81536937973009938</v>
      </c>
      <c r="CJ226" s="47">
        <f t="shared" ca="1" si="118"/>
        <v>-0.76173803725939204</v>
      </c>
      <c r="CK226" s="47">
        <f t="shared" ca="1" si="118"/>
        <v>-0.69021104764463925</v>
      </c>
      <c r="CL226" s="47">
        <f t="shared" ca="1" si="118"/>
        <v>-0.57334117964737119</v>
      </c>
      <c r="CM226" s="47">
        <f t="shared" ca="1" si="120"/>
        <v>-0.57860409097364307</v>
      </c>
      <c r="CN226" s="47">
        <f t="shared" ca="1" si="120"/>
        <v>-0.63268456130557627</v>
      </c>
      <c r="CO226" s="47">
        <f t="shared" ca="1" si="120"/>
        <v>-0.75993303819284042</v>
      </c>
      <c r="CP226" s="47">
        <f t="shared" ca="1" si="120"/>
        <v>-0.88615814622315736</v>
      </c>
      <c r="CQ226" s="47">
        <f t="shared" ca="1" si="120"/>
        <v>-1.0534237091476324</v>
      </c>
      <c r="CR226" s="47">
        <f t="shared" ca="1" si="120"/>
        <v>-1.1898407728126874</v>
      </c>
      <c r="CS226" s="47">
        <f t="shared" ca="1" si="120"/>
        <v>-1.1694726926211776</v>
      </c>
      <c r="CT226" s="47">
        <f t="shared" ca="1" si="120"/>
        <v>-1.0472584938953753</v>
      </c>
      <c r="CU226" s="47">
        <f t="shared" ca="1" si="120"/>
        <v>-0.81536937973009938</v>
      </c>
      <c r="CV226" s="47">
        <f t="shared" ca="1" si="120"/>
        <v>-0.76173803725939204</v>
      </c>
      <c r="CW226" s="47">
        <f t="shared" ca="1" si="117"/>
        <v>-0.69021104764463925</v>
      </c>
      <c r="CX226" s="47">
        <f t="shared" ca="1" si="117"/>
        <v>-0.57334117964737119</v>
      </c>
      <c r="CY226" s="47">
        <f t="shared" ca="1" si="117"/>
        <v>-0.57860409097364307</v>
      </c>
      <c r="CZ226" s="47">
        <f t="shared" ca="1" si="117"/>
        <v>-0.63268456130557627</v>
      </c>
      <c r="DA226" s="47">
        <f t="shared" ca="1" si="117"/>
        <v>-0.75993303819284042</v>
      </c>
      <c r="DB226" s="47">
        <f t="shared" ca="1" si="117"/>
        <v>-0.88615814622315736</v>
      </c>
      <c r="DC226" s="47">
        <f t="shared" ca="1" si="117"/>
        <v>-1.0534237091476324</v>
      </c>
      <c r="DD226" s="47">
        <f t="shared" ca="1" si="117"/>
        <v>-1.1898407728126874</v>
      </c>
    </row>
    <row r="227" spans="1:108" x14ac:dyDescent="0.25">
      <c r="A227" s="40" t="s">
        <v>138</v>
      </c>
      <c r="B227" s="40">
        <v>2856</v>
      </c>
      <c r="C227" s="40" t="s">
        <v>38</v>
      </c>
      <c r="D227" s="40" t="s">
        <v>1492</v>
      </c>
      <c r="E227" s="40" t="s">
        <v>1493</v>
      </c>
      <c r="F227" s="40">
        <v>2</v>
      </c>
      <c r="G227" s="43">
        <v>45222</v>
      </c>
      <c r="I227" s="40" t="s">
        <v>79</v>
      </c>
      <c r="J227" s="40">
        <v>2</v>
      </c>
      <c r="K227" s="40" t="s">
        <v>33</v>
      </c>
      <c r="L227" s="40" t="s">
        <v>133</v>
      </c>
      <c r="M227" s="41"/>
      <c r="N227" s="41">
        <f>VLOOKUP($C227 &amp; $I227 &amp; $K227,FATOR!$A$3:$P$22,COLUMN(E$1),0)</f>
        <v>0.34510552382231963</v>
      </c>
      <c r="O227" s="41">
        <f>VLOOKUP($C227 &amp; $I227 &amp; $K227,FATOR!$A$3:$P$22,COLUMN(F$1),0)</f>
        <v>0.2866705898236856</v>
      </c>
      <c r="P227" s="41">
        <f>VLOOKUP($C227 &amp; $I227 &amp; $K227,FATOR!$A$3:$P$22,COLUMN(G$1),0)</f>
        <v>0.28930204548682154</v>
      </c>
      <c r="Q227" s="41">
        <f>VLOOKUP($C227 &amp; $I227 &amp; $K227,FATOR!$A$3:$P$22,COLUMN(H$1),0)</f>
        <v>0.31634228065278813</v>
      </c>
      <c r="R227" s="41">
        <f>VLOOKUP($C227 &amp; $I227 &amp; $K227,FATOR!$A$3:$P$22,COLUMN(I$1),0)</f>
        <v>0.37996651909642021</v>
      </c>
      <c r="S227" s="41">
        <f>VLOOKUP($C227 &amp; $I227 &amp; $K227,FATOR!$A$3:$P$22,COLUMN(J$1),0)</f>
        <v>0.44307907311157868</v>
      </c>
      <c r="T227" s="41">
        <f>VLOOKUP($C227 &amp; $I227 &amp; $K227,FATOR!$A$3:$P$22,COLUMN(K$1),0)</f>
        <v>0.5267118545738162</v>
      </c>
      <c r="U227" s="41">
        <f>VLOOKUP($C227 &amp; $I227 &amp; $K227,FATOR!$A$3:$P$22,COLUMN(L$1),0)</f>
        <v>0.5949203864063437</v>
      </c>
      <c r="V227" s="41">
        <f>VLOOKUP($C227 &amp; $I227 &amp; $K227,FATOR!$A$3:$P$22,COLUMN(M$1),0)</f>
        <v>0.58473634631058879</v>
      </c>
      <c r="W227" s="41">
        <f>VLOOKUP($C227 &amp; $I227 &amp; $K227,FATOR!$A$3:$P$22,COLUMN(N$1),0)</f>
        <v>0.52362924694768764</v>
      </c>
      <c r="X227" s="41">
        <f>VLOOKUP($C227 &amp; $I227 &amp; $K227,FATOR!$A$3:$P$22,COLUMN(O$1),0)</f>
        <v>0.40768468986504969</v>
      </c>
      <c r="Y227" s="41">
        <f>VLOOKUP($C227 &amp; $I227 &amp; $K227,FATOR!$A$3:$P$22,COLUMN(P$1),0)</f>
        <v>0.38086901862969602</v>
      </c>
      <c r="AA227" s="42">
        <f t="shared" si="101"/>
        <v>0.69021104764463925</v>
      </c>
      <c r="AB227" s="42">
        <f t="shared" si="102"/>
        <v>0.57334117964737119</v>
      </c>
      <c r="AC227" s="42">
        <f t="shared" si="103"/>
        <v>0.57860409097364307</v>
      </c>
      <c r="AD227" s="42">
        <f t="shared" si="104"/>
        <v>0.63268456130557627</v>
      </c>
      <c r="AE227" s="42">
        <f t="shared" si="105"/>
        <v>0.75993303819284042</v>
      </c>
      <c r="AF227" s="42">
        <f t="shared" si="106"/>
        <v>0.88615814622315736</v>
      </c>
      <c r="AG227" s="42">
        <f t="shared" si="107"/>
        <v>1.0534237091476324</v>
      </c>
      <c r="AH227" s="42">
        <f t="shared" si="108"/>
        <v>1.1898407728126874</v>
      </c>
      <c r="AI227" s="42">
        <f t="shared" si="109"/>
        <v>1.1694726926211776</v>
      </c>
      <c r="AJ227" s="42">
        <f t="shared" si="110"/>
        <v>1.0472584938953753</v>
      </c>
      <c r="AK227" s="42">
        <f t="shared" si="111"/>
        <v>0.81536937973009938</v>
      </c>
      <c r="AL227" s="42">
        <f t="shared" si="112"/>
        <v>0.76173803725939204</v>
      </c>
      <c r="AN227" s="43">
        <f t="shared" si="113"/>
        <v>45253</v>
      </c>
      <c r="AO227" s="47">
        <f t="shared" ca="1" si="116"/>
        <v>0.69021104764463925</v>
      </c>
      <c r="AP227" s="47">
        <f t="shared" ca="1" si="116"/>
        <v>0.57334117964737119</v>
      </c>
      <c r="AQ227" s="47">
        <f t="shared" ca="1" si="116"/>
        <v>0.57860409097364307</v>
      </c>
      <c r="AR227" s="47">
        <f t="shared" ca="1" si="116"/>
        <v>0.63268456130557627</v>
      </c>
      <c r="AS227" s="47">
        <f t="shared" ca="1" si="116"/>
        <v>0.75993303819284042</v>
      </c>
      <c r="AT227" s="47">
        <f t="shared" ca="1" si="116"/>
        <v>0.88615814622315736</v>
      </c>
      <c r="AU227" s="47">
        <f t="shared" ca="1" si="116"/>
        <v>1.0534237091476324</v>
      </c>
      <c r="AV227" s="47">
        <f t="shared" ca="1" si="116"/>
        <v>1.1898407728126874</v>
      </c>
      <c r="AW227" s="47">
        <f t="shared" ca="1" si="116"/>
        <v>1.1694726926211776</v>
      </c>
      <c r="AX227" s="47">
        <f t="shared" ca="1" si="116"/>
        <v>1.0472584938953753</v>
      </c>
      <c r="AY227" s="47">
        <f t="shared" ca="1" si="115"/>
        <v>0.81536937973009938</v>
      </c>
      <c r="AZ227" s="47">
        <f t="shared" ca="1" si="115"/>
        <v>0.76173803725939204</v>
      </c>
      <c r="BA227" s="47">
        <f t="shared" ca="1" si="115"/>
        <v>0.69021104764463925</v>
      </c>
      <c r="BB227" s="47">
        <f t="shared" ca="1" si="115"/>
        <v>0.57334117964737119</v>
      </c>
      <c r="BC227" s="47">
        <f t="shared" ca="1" si="115"/>
        <v>0.57860409097364307</v>
      </c>
      <c r="BD227" s="47">
        <f t="shared" ca="1" si="115"/>
        <v>0.63268456130557627</v>
      </c>
      <c r="BE227" s="47">
        <f t="shared" ca="1" si="115"/>
        <v>0.75993303819284042</v>
      </c>
      <c r="BF227" s="47">
        <f t="shared" ca="1" si="115"/>
        <v>0.88615814622315736</v>
      </c>
      <c r="BG227" s="47">
        <f t="shared" ca="1" si="115"/>
        <v>1.0534237091476324</v>
      </c>
      <c r="BH227" s="47">
        <f t="shared" ca="1" si="115"/>
        <v>1.1898407728126874</v>
      </c>
      <c r="BI227" s="47">
        <f t="shared" ca="1" si="121"/>
        <v>1.1694726926211776</v>
      </c>
      <c r="BJ227" s="47">
        <f t="shared" ca="1" si="121"/>
        <v>1.0472584938953753</v>
      </c>
      <c r="BK227" s="47">
        <f t="shared" ca="1" si="121"/>
        <v>0.81536937973009938</v>
      </c>
      <c r="BL227" s="47">
        <f t="shared" ca="1" si="121"/>
        <v>0.76173803725939204</v>
      </c>
      <c r="BM227" s="47">
        <f t="shared" ca="1" si="121"/>
        <v>0.69021104764463925</v>
      </c>
      <c r="BN227" s="47">
        <f t="shared" ca="1" si="121"/>
        <v>0.57334117964737119</v>
      </c>
      <c r="BO227" s="47">
        <f t="shared" ca="1" si="121"/>
        <v>0.57860409097364307</v>
      </c>
      <c r="BP227" s="47">
        <f t="shared" ca="1" si="121"/>
        <v>0.63268456130557627</v>
      </c>
      <c r="BQ227" s="47">
        <f t="shared" ca="1" si="121"/>
        <v>0.75993303819284042</v>
      </c>
      <c r="BR227" s="47">
        <f t="shared" ca="1" si="121"/>
        <v>0.88615814622315736</v>
      </c>
      <c r="BS227" s="47">
        <f t="shared" ca="1" si="119"/>
        <v>1.0534237091476324</v>
      </c>
      <c r="BT227" s="47">
        <f t="shared" ca="1" si="119"/>
        <v>1.1898407728126874</v>
      </c>
      <c r="BU227" s="47">
        <f t="shared" ca="1" si="119"/>
        <v>1.1694726926211776</v>
      </c>
      <c r="BV227" s="47">
        <f t="shared" ca="1" si="119"/>
        <v>1.0472584938953753</v>
      </c>
      <c r="BW227" s="47">
        <f t="shared" ca="1" si="119"/>
        <v>0.81536937973009938</v>
      </c>
      <c r="BX227" s="47">
        <f t="shared" ca="1" si="119"/>
        <v>0.76173803725939204</v>
      </c>
      <c r="BY227" s="47">
        <f t="shared" ca="1" si="119"/>
        <v>0.69021104764463925</v>
      </c>
      <c r="BZ227" s="47">
        <f t="shared" ca="1" si="119"/>
        <v>0.57334117964737119</v>
      </c>
      <c r="CA227" s="47">
        <f t="shared" ca="1" si="119"/>
        <v>0.57860409097364307</v>
      </c>
      <c r="CB227" s="47">
        <f t="shared" ca="1" si="119"/>
        <v>0.63268456130557627</v>
      </c>
      <c r="CC227" s="47">
        <f t="shared" ca="1" si="118"/>
        <v>0.75993303819284042</v>
      </c>
      <c r="CD227" s="47">
        <f t="shared" ca="1" si="118"/>
        <v>0.88615814622315736</v>
      </c>
      <c r="CE227" s="47">
        <f t="shared" ca="1" si="118"/>
        <v>1.0534237091476324</v>
      </c>
      <c r="CF227" s="47">
        <f t="shared" ca="1" si="118"/>
        <v>1.1898407728126874</v>
      </c>
      <c r="CG227" s="47">
        <f t="shared" ca="1" si="118"/>
        <v>1.1694726926211776</v>
      </c>
      <c r="CH227" s="47">
        <f t="shared" ca="1" si="118"/>
        <v>1.0472584938953753</v>
      </c>
      <c r="CI227" s="47">
        <f t="shared" ca="1" si="118"/>
        <v>0.81536937973009938</v>
      </c>
      <c r="CJ227" s="47">
        <f t="shared" ca="1" si="118"/>
        <v>0.76173803725939204</v>
      </c>
      <c r="CK227" s="47">
        <f t="shared" ca="1" si="118"/>
        <v>0.69021104764463925</v>
      </c>
      <c r="CL227" s="47">
        <f t="shared" ca="1" si="118"/>
        <v>0.57334117964737119</v>
      </c>
      <c r="CM227" s="47">
        <f t="shared" ca="1" si="120"/>
        <v>0.57860409097364307</v>
      </c>
      <c r="CN227" s="47">
        <f t="shared" ca="1" si="120"/>
        <v>0.63268456130557627</v>
      </c>
      <c r="CO227" s="47">
        <f t="shared" ca="1" si="120"/>
        <v>0.75993303819284042</v>
      </c>
      <c r="CP227" s="47">
        <f t="shared" ca="1" si="120"/>
        <v>0.88615814622315736</v>
      </c>
      <c r="CQ227" s="47">
        <f t="shared" ca="1" si="120"/>
        <v>1.0534237091476324</v>
      </c>
      <c r="CR227" s="47">
        <f t="shared" ca="1" si="120"/>
        <v>1.1898407728126874</v>
      </c>
      <c r="CS227" s="47">
        <f t="shared" ca="1" si="120"/>
        <v>1.1694726926211776</v>
      </c>
      <c r="CT227" s="47">
        <f t="shared" ca="1" si="120"/>
        <v>1.0472584938953753</v>
      </c>
      <c r="CU227" s="47">
        <f t="shared" ca="1" si="120"/>
        <v>0.81536937973009938</v>
      </c>
      <c r="CV227" s="47">
        <f t="shared" ca="1" si="120"/>
        <v>0.76173803725939204</v>
      </c>
      <c r="CW227" s="47">
        <f t="shared" ca="1" si="117"/>
        <v>0.69021104764463925</v>
      </c>
      <c r="CX227" s="47">
        <f t="shared" ca="1" si="117"/>
        <v>0.57334117964737119</v>
      </c>
      <c r="CY227" s="47">
        <f t="shared" ca="1" si="117"/>
        <v>0.57860409097364307</v>
      </c>
      <c r="CZ227" s="47">
        <f t="shared" ca="1" si="117"/>
        <v>0.63268456130557627</v>
      </c>
      <c r="DA227" s="47">
        <f t="shared" ca="1" si="117"/>
        <v>0.75993303819284042</v>
      </c>
      <c r="DB227" s="47">
        <f t="shared" ca="1" si="117"/>
        <v>0.88615814622315736</v>
      </c>
      <c r="DC227" s="47">
        <f t="shared" ca="1" si="117"/>
        <v>1.0534237091476324</v>
      </c>
      <c r="DD227" s="47">
        <f t="shared" ca="1" si="117"/>
        <v>1.1898407728126874</v>
      </c>
    </row>
    <row r="228" spans="1:108" x14ac:dyDescent="0.25">
      <c r="A228" s="40" t="s">
        <v>138</v>
      </c>
      <c r="B228" s="40">
        <v>2856</v>
      </c>
      <c r="C228" s="40" t="s">
        <v>38</v>
      </c>
      <c r="D228" s="40" t="s">
        <v>1492</v>
      </c>
      <c r="E228" s="40" t="s">
        <v>130</v>
      </c>
      <c r="F228" s="40">
        <v>-6</v>
      </c>
      <c r="G228" s="43">
        <v>45181</v>
      </c>
      <c r="I228" s="40" t="s">
        <v>79</v>
      </c>
      <c r="J228" s="40">
        <v>2</v>
      </c>
      <c r="K228" s="40" t="s">
        <v>33</v>
      </c>
      <c r="L228" s="40" t="s">
        <v>133</v>
      </c>
      <c r="M228" s="41"/>
      <c r="N228" s="41">
        <f>VLOOKUP($C228 &amp; $I228 &amp; $K228,FATOR!$A$3:$P$22,COLUMN(E$1),0)</f>
        <v>0.34510552382231963</v>
      </c>
      <c r="O228" s="41">
        <f>VLOOKUP($C228 &amp; $I228 &amp; $K228,FATOR!$A$3:$P$22,COLUMN(F$1),0)</f>
        <v>0.2866705898236856</v>
      </c>
      <c r="P228" s="41">
        <f>VLOOKUP($C228 &amp; $I228 &amp; $K228,FATOR!$A$3:$P$22,COLUMN(G$1),0)</f>
        <v>0.28930204548682154</v>
      </c>
      <c r="Q228" s="41">
        <f>VLOOKUP($C228 &amp; $I228 &amp; $K228,FATOR!$A$3:$P$22,COLUMN(H$1),0)</f>
        <v>0.31634228065278813</v>
      </c>
      <c r="R228" s="41">
        <f>VLOOKUP($C228 &amp; $I228 &amp; $K228,FATOR!$A$3:$P$22,COLUMN(I$1),0)</f>
        <v>0.37996651909642021</v>
      </c>
      <c r="S228" s="41">
        <f>VLOOKUP($C228 &amp; $I228 &amp; $K228,FATOR!$A$3:$P$22,COLUMN(J$1),0)</f>
        <v>0.44307907311157868</v>
      </c>
      <c r="T228" s="41">
        <f>VLOOKUP($C228 &amp; $I228 &amp; $K228,FATOR!$A$3:$P$22,COLUMN(K$1),0)</f>
        <v>0.5267118545738162</v>
      </c>
      <c r="U228" s="41">
        <f>VLOOKUP($C228 &amp; $I228 &amp; $K228,FATOR!$A$3:$P$22,COLUMN(L$1),0)</f>
        <v>0.5949203864063437</v>
      </c>
      <c r="V228" s="41">
        <f>VLOOKUP($C228 &amp; $I228 &amp; $K228,FATOR!$A$3:$P$22,COLUMN(M$1),0)</f>
        <v>0.58473634631058879</v>
      </c>
      <c r="W228" s="41">
        <f>VLOOKUP($C228 &amp; $I228 &amp; $K228,FATOR!$A$3:$P$22,COLUMN(N$1),0)</f>
        <v>0.52362924694768764</v>
      </c>
      <c r="X228" s="41">
        <f>VLOOKUP($C228 &amp; $I228 &amp; $K228,FATOR!$A$3:$P$22,COLUMN(O$1),0)</f>
        <v>0.40768468986504969</v>
      </c>
      <c r="Y228" s="41">
        <f>VLOOKUP($C228 &amp; $I228 &amp; $K228,FATOR!$A$3:$P$22,COLUMN(P$1),0)</f>
        <v>0.38086901862969602</v>
      </c>
      <c r="AA228" s="42">
        <f t="shared" si="101"/>
        <v>-2.070633142933918</v>
      </c>
      <c r="AB228" s="42">
        <f t="shared" si="102"/>
        <v>-1.7200235389421135</v>
      </c>
      <c r="AC228" s="42">
        <f t="shared" si="103"/>
        <v>-1.7358122729209291</v>
      </c>
      <c r="AD228" s="42">
        <f t="shared" si="104"/>
        <v>-1.8980536839167288</v>
      </c>
      <c r="AE228" s="42">
        <f t="shared" si="105"/>
        <v>-2.2797991145785215</v>
      </c>
      <c r="AF228" s="42">
        <f t="shared" si="106"/>
        <v>-2.6584744386694723</v>
      </c>
      <c r="AG228" s="42">
        <f t="shared" si="107"/>
        <v>-3.160271127442897</v>
      </c>
      <c r="AH228" s="42">
        <f t="shared" si="108"/>
        <v>-3.5695223184380622</v>
      </c>
      <c r="AI228" s="42">
        <f t="shared" si="109"/>
        <v>-3.5084180778635328</v>
      </c>
      <c r="AJ228" s="42">
        <f t="shared" si="110"/>
        <v>-3.1417754816861256</v>
      </c>
      <c r="AK228" s="42">
        <f t="shared" si="111"/>
        <v>-2.4461081391902981</v>
      </c>
      <c r="AL228" s="42">
        <f t="shared" si="112"/>
        <v>-2.2852141117781759</v>
      </c>
      <c r="AN228" s="43">
        <f t="shared" si="113"/>
        <v>45212</v>
      </c>
      <c r="AO228" s="47">
        <f t="shared" ca="1" si="116"/>
        <v>-2.070633142933918</v>
      </c>
      <c r="AP228" s="47">
        <f t="shared" ca="1" si="116"/>
        <v>-1.7200235389421135</v>
      </c>
      <c r="AQ228" s="47">
        <f t="shared" ca="1" si="116"/>
        <v>-1.7358122729209291</v>
      </c>
      <c r="AR228" s="47">
        <f t="shared" ca="1" si="116"/>
        <v>-1.8980536839167288</v>
      </c>
      <c r="AS228" s="47">
        <f t="shared" ca="1" si="116"/>
        <v>-2.2797991145785215</v>
      </c>
      <c r="AT228" s="47">
        <f t="shared" ca="1" si="116"/>
        <v>-2.6584744386694723</v>
      </c>
      <c r="AU228" s="47">
        <f t="shared" ca="1" si="116"/>
        <v>-3.160271127442897</v>
      </c>
      <c r="AV228" s="47">
        <f t="shared" ca="1" si="116"/>
        <v>-3.5695223184380622</v>
      </c>
      <c r="AW228" s="47">
        <f t="shared" ca="1" si="116"/>
        <v>-3.5084180778635328</v>
      </c>
      <c r="AX228" s="47">
        <f t="shared" ca="1" si="116"/>
        <v>-3.1417754816861256</v>
      </c>
      <c r="AY228" s="47">
        <f t="shared" ca="1" si="115"/>
        <v>-2.4461081391902981</v>
      </c>
      <c r="AZ228" s="47">
        <f t="shared" ca="1" si="115"/>
        <v>-2.2852141117781759</v>
      </c>
      <c r="BA228" s="47">
        <f t="shared" ca="1" si="115"/>
        <v>-2.070633142933918</v>
      </c>
      <c r="BB228" s="47">
        <f t="shared" ca="1" si="115"/>
        <v>-1.7200235389421135</v>
      </c>
      <c r="BC228" s="47">
        <f t="shared" ca="1" si="115"/>
        <v>-1.7358122729209291</v>
      </c>
      <c r="BD228" s="47">
        <f t="shared" ca="1" si="115"/>
        <v>-1.8980536839167288</v>
      </c>
      <c r="BE228" s="47">
        <f t="shared" ca="1" si="115"/>
        <v>-2.2797991145785215</v>
      </c>
      <c r="BF228" s="47">
        <f t="shared" ca="1" si="115"/>
        <v>-2.6584744386694723</v>
      </c>
      <c r="BG228" s="47">
        <f t="shared" ca="1" si="115"/>
        <v>-3.160271127442897</v>
      </c>
      <c r="BH228" s="47">
        <f t="shared" ca="1" si="115"/>
        <v>-3.5695223184380622</v>
      </c>
      <c r="BI228" s="47">
        <f t="shared" ca="1" si="121"/>
        <v>-3.5084180778635328</v>
      </c>
      <c r="BJ228" s="47">
        <f t="shared" ca="1" si="121"/>
        <v>-3.1417754816861256</v>
      </c>
      <c r="BK228" s="47">
        <f t="shared" ca="1" si="121"/>
        <v>-2.4461081391902981</v>
      </c>
      <c r="BL228" s="47">
        <f t="shared" ca="1" si="121"/>
        <v>-2.2852141117781759</v>
      </c>
      <c r="BM228" s="47">
        <f t="shared" ca="1" si="121"/>
        <v>-2.070633142933918</v>
      </c>
      <c r="BN228" s="47">
        <f t="shared" ca="1" si="121"/>
        <v>-1.7200235389421135</v>
      </c>
      <c r="BO228" s="47">
        <f t="shared" ca="1" si="121"/>
        <v>-1.7358122729209291</v>
      </c>
      <c r="BP228" s="47">
        <f t="shared" ca="1" si="121"/>
        <v>-1.8980536839167288</v>
      </c>
      <c r="BQ228" s="47">
        <f t="shared" ca="1" si="121"/>
        <v>-2.2797991145785215</v>
      </c>
      <c r="BR228" s="47">
        <f t="shared" ca="1" si="121"/>
        <v>-2.6584744386694723</v>
      </c>
      <c r="BS228" s="47">
        <f t="shared" ca="1" si="119"/>
        <v>-3.160271127442897</v>
      </c>
      <c r="BT228" s="47">
        <f t="shared" ca="1" si="119"/>
        <v>-3.5695223184380622</v>
      </c>
      <c r="BU228" s="47">
        <f t="shared" ca="1" si="119"/>
        <v>-3.5084180778635328</v>
      </c>
      <c r="BV228" s="47">
        <f t="shared" ca="1" si="119"/>
        <v>-3.1417754816861256</v>
      </c>
      <c r="BW228" s="47">
        <f t="shared" ca="1" si="119"/>
        <v>-2.4461081391902981</v>
      </c>
      <c r="BX228" s="47">
        <f t="shared" ca="1" si="119"/>
        <v>-2.2852141117781759</v>
      </c>
      <c r="BY228" s="47">
        <f t="shared" ca="1" si="119"/>
        <v>-2.070633142933918</v>
      </c>
      <c r="BZ228" s="47">
        <f t="shared" ca="1" si="119"/>
        <v>-1.7200235389421135</v>
      </c>
      <c r="CA228" s="47">
        <f t="shared" ca="1" si="119"/>
        <v>-1.7358122729209291</v>
      </c>
      <c r="CB228" s="47">
        <f t="shared" ca="1" si="119"/>
        <v>-1.8980536839167288</v>
      </c>
      <c r="CC228" s="47">
        <f t="shared" ca="1" si="118"/>
        <v>-2.2797991145785215</v>
      </c>
      <c r="CD228" s="47">
        <f t="shared" ca="1" si="118"/>
        <v>-2.6584744386694723</v>
      </c>
      <c r="CE228" s="47">
        <f t="shared" ca="1" si="118"/>
        <v>-3.160271127442897</v>
      </c>
      <c r="CF228" s="47">
        <f t="shared" ca="1" si="118"/>
        <v>-3.5695223184380622</v>
      </c>
      <c r="CG228" s="47">
        <f t="shared" ca="1" si="118"/>
        <v>-3.5084180778635328</v>
      </c>
      <c r="CH228" s="47">
        <f t="shared" ca="1" si="118"/>
        <v>-3.1417754816861256</v>
      </c>
      <c r="CI228" s="47">
        <f t="shared" ca="1" si="118"/>
        <v>-2.4461081391902981</v>
      </c>
      <c r="CJ228" s="47">
        <f t="shared" ca="1" si="118"/>
        <v>-2.2852141117781759</v>
      </c>
      <c r="CK228" s="47">
        <f t="shared" ca="1" si="118"/>
        <v>-2.070633142933918</v>
      </c>
      <c r="CL228" s="47">
        <f t="shared" ca="1" si="118"/>
        <v>-1.7200235389421135</v>
      </c>
      <c r="CM228" s="47">
        <f t="shared" ca="1" si="120"/>
        <v>-1.7358122729209291</v>
      </c>
      <c r="CN228" s="47">
        <f t="shared" ca="1" si="120"/>
        <v>-1.8980536839167288</v>
      </c>
      <c r="CO228" s="47">
        <f t="shared" ca="1" si="120"/>
        <v>-2.2797991145785215</v>
      </c>
      <c r="CP228" s="47">
        <f t="shared" ca="1" si="120"/>
        <v>-2.6584744386694723</v>
      </c>
      <c r="CQ228" s="47">
        <f t="shared" ca="1" si="120"/>
        <v>-3.160271127442897</v>
      </c>
      <c r="CR228" s="47">
        <f t="shared" ca="1" si="120"/>
        <v>-3.5695223184380622</v>
      </c>
      <c r="CS228" s="47">
        <f t="shared" ca="1" si="120"/>
        <v>-3.5084180778635328</v>
      </c>
      <c r="CT228" s="47">
        <f t="shared" ca="1" si="120"/>
        <v>-3.1417754816861256</v>
      </c>
      <c r="CU228" s="47">
        <f t="shared" ca="1" si="120"/>
        <v>-2.4461081391902981</v>
      </c>
      <c r="CV228" s="47">
        <f t="shared" ca="1" si="120"/>
        <v>-2.2852141117781759</v>
      </c>
      <c r="CW228" s="47">
        <f t="shared" ca="1" si="117"/>
        <v>-2.070633142933918</v>
      </c>
      <c r="CX228" s="47">
        <f t="shared" ca="1" si="117"/>
        <v>-1.7200235389421135</v>
      </c>
      <c r="CY228" s="47">
        <f t="shared" ca="1" si="117"/>
        <v>-1.7358122729209291</v>
      </c>
      <c r="CZ228" s="47">
        <f t="shared" ca="1" si="117"/>
        <v>-1.8980536839167288</v>
      </c>
      <c r="DA228" s="47">
        <f t="shared" ca="1" si="117"/>
        <v>-2.2797991145785215</v>
      </c>
      <c r="DB228" s="47">
        <f t="shared" ca="1" si="117"/>
        <v>-2.6584744386694723</v>
      </c>
      <c r="DC228" s="47">
        <f t="shared" ca="1" si="117"/>
        <v>-3.160271127442897</v>
      </c>
      <c r="DD228" s="47">
        <f t="shared" ca="1" si="117"/>
        <v>-3.5695223184380622</v>
      </c>
    </row>
    <row r="229" spans="1:108" x14ac:dyDescent="0.25">
      <c r="A229" s="40" t="s">
        <v>138</v>
      </c>
      <c r="B229" s="40">
        <v>2644</v>
      </c>
      <c r="C229" s="40" t="s">
        <v>38</v>
      </c>
      <c r="D229" s="40" t="s">
        <v>530</v>
      </c>
      <c r="E229" s="40" t="s">
        <v>130</v>
      </c>
      <c r="F229" s="40">
        <v>-1.67</v>
      </c>
      <c r="G229" s="43">
        <v>44952</v>
      </c>
      <c r="I229" s="40" t="s">
        <v>79</v>
      </c>
      <c r="J229" s="40">
        <v>2</v>
      </c>
      <c r="K229" s="40" t="s">
        <v>33</v>
      </c>
      <c r="L229" s="40" t="s">
        <v>193</v>
      </c>
      <c r="M229" s="41"/>
      <c r="N229" s="41">
        <f>VLOOKUP($C229 &amp; $I229 &amp; $K229,FATOR!$A$3:$P$22,COLUMN(E$1),0)</f>
        <v>0.34510552382231963</v>
      </c>
      <c r="O229" s="41">
        <f>VLOOKUP($C229 &amp; $I229 &amp; $K229,FATOR!$A$3:$P$22,COLUMN(F$1),0)</f>
        <v>0.2866705898236856</v>
      </c>
      <c r="P229" s="41">
        <f>VLOOKUP($C229 &amp; $I229 &amp; $K229,FATOR!$A$3:$P$22,COLUMN(G$1),0)</f>
        <v>0.28930204548682154</v>
      </c>
      <c r="Q229" s="41">
        <f>VLOOKUP($C229 &amp; $I229 &amp; $K229,FATOR!$A$3:$P$22,COLUMN(H$1),0)</f>
        <v>0.31634228065278813</v>
      </c>
      <c r="R229" s="41">
        <f>VLOOKUP($C229 &amp; $I229 &amp; $K229,FATOR!$A$3:$P$22,COLUMN(I$1),0)</f>
        <v>0.37996651909642021</v>
      </c>
      <c r="S229" s="41">
        <f>VLOOKUP($C229 &amp; $I229 &amp; $K229,FATOR!$A$3:$P$22,COLUMN(J$1),0)</f>
        <v>0.44307907311157868</v>
      </c>
      <c r="T229" s="41">
        <f>VLOOKUP($C229 &amp; $I229 &amp; $K229,FATOR!$A$3:$P$22,COLUMN(K$1),0)</f>
        <v>0.5267118545738162</v>
      </c>
      <c r="U229" s="41">
        <f>VLOOKUP($C229 &amp; $I229 &amp; $K229,FATOR!$A$3:$P$22,COLUMN(L$1),0)</f>
        <v>0.5949203864063437</v>
      </c>
      <c r="V229" s="41">
        <f>VLOOKUP($C229 &amp; $I229 &amp; $K229,FATOR!$A$3:$P$22,COLUMN(M$1),0)</f>
        <v>0.58473634631058879</v>
      </c>
      <c r="W229" s="41">
        <f>VLOOKUP($C229 &amp; $I229 &amp; $K229,FATOR!$A$3:$P$22,COLUMN(N$1),0)</f>
        <v>0.52362924694768764</v>
      </c>
      <c r="X229" s="41">
        <f>VLOOKUP($C229 &amp; $I229 &amp; $K229,FATOR!$A$3:$P$22,COLUMN(O$1),0)</f>
        <v>0.40768468986504969</v>
      </c>
      <c r="Y229" s="41">
        <f>VLOOKUP($C229 &amp; $I229 &amp; $K229,FATOR!$A$3:$P$22,COLUMN(P$1),0)</f>
        <v>0.38086901862969602</v>
      </c>
      <c r="AA229" s="42">
        <f t="shared" si="101"/>
        <v>-0.57632622478327378</v>
      </c>
      <c r="AB229" s="42">
        <f t="shared" si="102"/>
        <v>-0.47873988500555492</v>
      </c>
      <c r="AC229" s="42">
        <f t="shared" si="103"/>
        <v>-0.48313441596299195</v>
      </c>
      <c r="AD229" s="42">
        <f t="shared" si="104"/>
        <v>-0.52829160869015612</v>
      </c>
      <c r="AE229" s="42">
        <f t="shared" si="105"/>
        <v>-0.63454408689102171</v>
      </c>
      <c r="AF229" s="42">
        <f t="shared" si="106"/>
        <v>-0.73994205209633634</v>
      </c>
      <c r="AG229" s="42">
        <f t="shared" si="107"/>
        <v>-0.879608797138273</v>
      </c>
      <c r="AH229" s="42">
        <f t="shared" si="108"/>
        <v>-0.99351704529859397</v>
      </c>
      <c r="AI229" s="42">
        <f t="shared" si="109"/>
        <v>-0.97650969833868329</v>
      </c>
      <c r="AJ229" s="42">
        <f t="shared" si="110"/>
        <v>-0.87446084240263833</v>
      </c>
      <c r="AK229" s="42">
        <f t="shared" si="111"/>
        <v>-0.68083343207463298</v>
      </c>
      <c r="AL229" s="42">
        <f t="shared" si="112"/>
        <v>-0.63605126111159238</v>
      </c>
      <c r="AN229" s="43">
        <f t="shared" si="113"/>
        <v>44983</v>
      </c>
      <c r="AO229" s="47">
        <f t="shared" ca="1" si="116"/>
        <v>-0.57632622478327378</v>
      </c>
      <c r="AP229" s="47">
        <f t="shared" ca="1" si="116"/>
        <v>-0.47873988500555492</v>
      </c>
      <c r="AQ229" s="47">
        <f t="shared" ca="1" si="116"/>
        <v>-0.48313441596299195</v>
      </c>
      <c r="AR229" s="47">
        <f t="shared" ca="1" si="116"/>
        <v>-0.52829160869015612</v>
      </c>
      <c r="AS229" s="47">
        <f t="shared" ca="1" si="116"/>
        <v>-0.63454408689102171</v>
      </c>
      <c r="AT229" s="47">
        <f t="shared" ca="1" si="116"/>
        <v>-0.73994205209633634</v>
      </c>
      <c r="AU229" s="47">
        <f t="shared" ca="1" si="116"/>
        <v>-0.879608797138273</v>
      </c>
      <c r="AV229" s="47">
        <f t="shared" ca="1" si="116"/>
        <v>-0.99351704529859397</v>
      </c>
      <c r="AW229" s="47">
        <f t="shared" ca="1" si="116"/>
        <v>-0.97650969833868329</v>
      </c>
      <c r="AX229" s="47">
        <f t="shared" ca="1" si="116"/>
        <v>-0.87446084240263833</v>
      </c>
      <c r="AY229" s="47">
        <f t="shared" ca="1" si="115"/>
        <v>-0.68083343207463298</v>
      </c>
      <c r="AZ229" s="47">
        <f t="shared" ca="1" si="115"/>
        <v>-0.63605126111159238</v>
      </c>
      <c r="BA229" s="47">
        <f t="shared" ca="1" si="115"/>
        <v>-0.57632622478327378</v>
      </c>
      <c r="BB229" s="47">
        <f t="shared" ca="1" si="115"/>
        <v>-0.47873988500555492</v>
      </c>
      <c r="BC229" s="47">
        <f t="shared" ca="1" si="115"/>
        <v>-0.48313441596299195</v>
      </c>
      <c r="BD229" s="47">
        <f t="shared" ca="1" si="115"/>
        <v>-0.52829160869015612</v>
      </c>
      <c r="BE229" s="47">
        <f t="shared" ca="1" si="115"/>
        <v>-0.63454408689102171</v>
      </c>
      <c r="BF229" s="47">
        <f t="shared" ca="1" si="115"/>
        <v>-0.73994205209633634</v>
      </c>
      <c r="BG229" s="47">
        <f t="shared" ca="1" si="115"/>
        <v>-0.879608797138273</v>
      </c>
      <c r="BH229" s="47">
        <f t="shared" ca="1" si="115"/>
        <v>-0.99351704529859397</v>
      </c>
      <c r="BI229" s="47">
        <f t="shared" ca="1" si="121"/>
        <v>-0.97650969833868329</v>
      </c>
      <c r="BJ229" s="47">
        <f t="shared" ca="1" si="121"/>
        <v>-0.87446084240263833</v>
      </c>
      <c r="BK229" s="47">
        <f t="shared" ca="1" si="121"/>
        <v>-0.68083343207463298</v>
      </c>
      <c r="BL229" s="47">
        <f t="shared" ca="1" si="121"/>
        <v>-0.63605126111159238</v>
      </c>
      <c r="BM229" s="47">
        <f t="shared" ca="1" si="121"/>
        <v>-0.57632622478327378</v>
      </c>
      <c r="BN229" s="47">
        <f t="shared" ca="1" si="121"/>
        <v>-0.47873988500555492</v>
      </c>
      <c r="BO229" s="47">
        <f t="shared" ca="1" si="121"/>
        <v>-0.48313441596299195</v>
      </c>
      <c r="BP229" s="47">
        <f t="shared" ca="1" si="121"/>
        <v>-0.52829160869015612</v>
      </c>
      <c r="BQ229" s="47">
        <f t="shared" ca="1" si="121"/>
        <v>-0.63454408689102171</v>
      </c>
      <c r="BR229" s="47">
        <f t="shared" ca="1" si="121"/>
        <v>-0.73994205209633634</v>
      </c>
      <c r="BS229" s="47">
        <f t="shared" ca="1" si="119"/>
        <v>-0.879608797138273</v>
      </c>
      <c r="BT229" s="47">
        <f t="shared" ca="1" si="119"/>
        <v>-0.99351704529859397</v>
      </c>
      <c r="BU229" s="47">
        <f t="shared" ca="1" si="119"/>
        <v>-0.97650969833868329</v>
      </c>
      <c r="BV229" s="47">
        <f t="shared" ca="1" si="119"/>
        <v>-0.87446084240263833</v>
      </c>
      <c r="BW229" s="47">
        <f t="shared" ca="1" si="119"/>
        <v>-0.68083343207463298</v>
      </c>
      <c r="BX229" s="47">
        <f t="shared" ca="1" si="119"/>
        <v>-0.63605126111159238</v>
      </c>
      <c r="BY229" s="47">
        <f t="shared" ca="1" si="119"/>
        <v>-0.57632622478327378</v>
      </c>
      <c r="BZ229" s="47">
        <f t="shared" ca="1" si="119"/>
        <v>-0.47873988500555492</v>
      </c>
      <c r="CA229" s="47">
        <f t="shared" ca="1" si="119"/>
        <v>-0.48313441596299195</v>
      </c>
      <c r="CB229" s="47">
        <f t="shared" ca="1" si="119"/>
        <v>-0.52829160869015612</v>
      </c>
      <c r="CC229" s="47">
        <f t="shared" ca="1" si="118"/>
        <v>-0.63454408689102171</v>
      </c>
      <c r="CD229" s="47">
        <f t="shared" ca="1" si="118"/>
        <v>-0.73994205209633634</v>
      </c>
      <c r="CE229" s="47">
        <f t="shared" ca="1" si="118"/>
        <v>-0.879608797138273</v>
      </c>
      <c r="CF229" s="47">
        <f t="shared" ca="1" si="118"/>
        <v>-0.99351704529859397</v>
      </c>
      <c r="CG229" s="47">
        <f t="shared" ca="1" si="118"/>
        <v>-0.97650969833868329</v>
      </c>
      <c r="CH229" s="47">
        <f t="shared" ca="1" si="118"/>
        <v>-0.87446084240263833</v>
      </c>
      <c r="CI229" s="47">
        <f t="shared" ca="1" si="118"/>
        <v>-0.68083343207463298</v>
      </c>
      <c r="CJ229" s="47">
        <f t="shared" ca="1" si="118"/>
        <v>-0.63605126111159238</v>
      </c>
      <c r="CK229" s="47">
        <f t="shared" ca="1" si="118"/>
        <v>-0.57632622478327378</v>
      </c>
      <c r="CL229" s="47">
        <f t="shared" ca="1" si="118"/>
        <v>-0.47873988500555492</v>
      </c>
      <c r="CM229" s="47">
        <f t="shared" ca="1" si="120"/>
        <v>-0.48313441596299195</v>
      </c>
      <c r="CN229" s="47">
        <f t="shared" ca="1" si="120"/>
        <v>-0.52829160869015612</v>
      </c>
      <c r="CO229" s="47">
        <f t="shared" ca="1" si="120"/>
        <v>-0.63454408689102171</v>
      </c>
      <c r="CP229" s="47">
        <f t="shared" ca="1" si="120"/>
        <v>-0.73994205209633634</v>
      </c>
      <c r="CQ229" s="47">
        <f t="shared" ca="1" si="120"/>
        <v>-0.879608797138273</v>
      </c>
      <c r="CR229" s="47">
        <f t="shared" ca="1" si="120"/>
        <v>-0.99351704529859397</v>
      </c>
      <c r="CS229" s="47">
        <f t="shared" ca="1" si="120"/>
        <v>-0.97650969833868329</v>
      </c>
      <c r="CT229" s="47">
        <f t="shared" ca="1" si="120"/>
        <v>-0.87446084240263833</v>
      </c>
      <c r="CU229" s="47">
        <f t="shared" ca="1" si="120"/>
        <v>-0.68083343207463298</v>
      </c>
      <c r="CV229" s="47">
        <f t="shared" ca="1" si="120"/>
        <v>-0.63605126111159238</v>
      </c>
      <c r="CW229" s="47">
        <f t="shared" ca="1" si="117"/>
        <v>-0.57632622478327378</v>
      </c>
      <c r="CX229" s="47">
        <f t="shared" ca="1" si="117"/>
        <v>-0.47873988500555492</v>
      </c>
      <c r="CY229" s="47">
        <f t="shared" ca="1" si="117"/>
        <v>-0.48313441596299195</v>
      </c>
      <c r="CZ229" s="47">
        <f t="shared" ca="1" si="117"/>
        <v>-0.52829160869015612</v>
      </c>
      <c r="DA229" s="47">
        <f t="shared" ca="1" si="117"/>
        <v>-0.63454408689102171</v>
      </c>
      <c r="DB229" s="47">
        <f t="shared" ca="1" si="117"/>
        <v>-0.73994205209633634</v>
      </c>
      <c r="DC229" s="47">
        <f t="shared" ca="1" si="117"/>
        <v>-0.879608797138273</v>
      </c>
      <c r="DD229" s="47">
        <f t="shared" ca="1" si="117"/>
        <v>-0.99351704529859397</v>
      </c>
    </row>
    <row r="230" spans="1:108" x14ac:dyDescent="0.25">
      <c r="A230" s="40" t="s">
        <v>172</v>
      </c>
      <c r="B230" s="40">
        <v>2490</v>
      </c>
      <c r="C230" s="40" t="s">
        <v>38</v>
      </c>
      <c r="D230" s="40" t="s">
        <v>532</v>
      </c>
      <c r="E230" s="40" t="s">
        <v>130</v>
      </c>
      <c r="F230" s="40">
        <v>43.4</v>
      </c>
      <c r="G230" s="43">
        <v>46023</v>
      </c>
      <c r="I230" s="40" t="s">
        <v>79</v>
      </c>
      <c r="J230" s="40">
        <v>1</v>
      </c>
      <c r="K230" s="40" t="s">
        <v>33</v>
      </c>
      <c r="L230" s="40" t="s">
        <v>399</v>
      </c>
      <c r="M230" s="41"/>
      <c r="N230" s="41">
        <f>VLOOKUP($C230 &amp; $I230 &amp; $K230,FATOR!$A$3:$P$22,COLUMN(E$1),0)</f>
        <v>0.34510552382231963</v>
      </c>
      <c r="O230" s="41">
        <f>VLOOKUP($C230 &amp; $I230 &amp; $K230,FATOR!$A$3:$P$22,COLUMN(F$1),0)</f>
        <v>0.2866705898236856</v>
      </c>
      <c r="P230" s="41">
        <f>VLOOKUP($C230 &amp; $I230 &amp; $K230,FATOR!$A$3:$P$22,COLUMN(G$1),0)</f>
        <v>0.28930204548682154</v>
      </c>
      <c r="Q230" s="41">
        <f>VLOOKUP($C230 &amp; $I230 &amp; $K230,FATOR!$A$3:$P$22,COLUMN(H$1),0)</f>
        <v>0.31634228065278813</v>
      </c>
      <c r="R230" s="41">
        <f>VLOOKUP($C230 &amp; $I230 &amp; $K230,FATOR!$A$3:$P$22,COLUMN(I$1),0)</f>
        <v>0.37996651909642021</v>
      </c>
      <c r="S230" s="41">
        <f>VLOOKUP($C230 &amp; $I230 &amp; $K230,FATOR!$A$3:$P$22,COLUMN(J$1),0)</f>
        <v>0.44307907311157868</v>
      </c>
      <c r="T230" s="41">
        <f>VLOOKUP($C230 &amp; $I230 &amp; $K230,FATOR!$A$3:$P$22,COLUMN(K$1),0)</f>
        <v>0.5267118545738162</v>
      </c>
      <c r="U230" s="41">
        <f>VLOOKUP($C230 &amp; $I230 &amp; $K230,FATOR!$A$3:$P$22,COLUMN(L$1),0)</f>
        <v>0.5949203864063437</v>
      </c>
      <c r="V230" s="41">
        <f>VLOOKUP($C230 &amp; $I230 &amp; $K230,FATOR!$A$3:$P$22,COLUMN(M$1),0)</f>
        <v>0.58473634631058879</v>
      </c>
      <c r="W230" s="41">
        <f>VLOOKUP($C230 &amp; $I230 &amp; $K230,FATOR!$A$3:$P$22,COLUMN(N$1),0)</f>
        <v>0.52362924694768764</v>
      </c>
      <c r="X230" s="41">
        <f>VLOOKUP($C230 &amp; $I230 &amp; $K230,FATOR!$A$3:$P$22,COLUMN(O$1),0)</f>
        <v>0.40768468986504969</v>
      </c>
      <c r="Y230" s="41">
        <f>VLOOKUP($C230 &amp; $I230 &amp; $K230,FATOR!$A$3:$P$22,COLUMN(P$1),0)</f>
        <v>0.38086901862969602</v>
      </c>
      <c r="AA230" s="42">
        <f t="shared" si="101"/>
        <v>14.977579733888671</v>
      </c>
      <c r="AB230" s="42">
        <f t="shared" si="102"/>
        <v>12.441503598347955</v>
      </c>
      <c r="AC230" s="42">
        <f t="shared" si="103"/>
        <v>12.555708774128055</v>
      </c>
      <c r="AD230" s="42">
        <f t="shared" si="104"/>
        <v>13.729254980331005</v>
      </c>
      <c r="AE230" s="42">
        <f t="shared" si="105"/>
        <v>16.490546928784635</v>
      </c>
      <c r="AF230" s="42">
        <f t="shared" si="106"/>
        <v>19.229631773042513</v>
      </c>
      <c r="AG230" s="42">
        <f t="shared" si="107"/>
        <v>22.859294488503622</v>
      </c>
      <c r="AH230" s="42">
        <f t="shared" si="108"/>
        <v>25.819544770035314</v>
      </c>
      <c r="AI230" s="42">
        <f t="shared" si="109"/>
        <v>25.377557429879552</v>
      </c>
      <c r="AJ230" s="42">
        <f t="shared" si="110"/>
        <v>22.725509317529642</v>
      </c>
      <c r="AK230" s="42">
        <f t="shared" si="111"/>
        <v>17.693515540143157</v>
      </c>
      <c r="AL230" s="42">
        <f t="shared" si="112"/>
        <v>16.529715408528808</v>
      </c>
      <c r="AN230" s="43">
        <f t="shared" si="113"/>
        <v>46023</v>
      </c>
      <c r="AO230" s="47" t="str">
        <f t="shared" ca="1" si="116"/>
        <v/>
      </c>
      <c r="AP230" s="47" t="str">
        <f t="shared" ca="1" si="116"/>
        <v/>
      </c>
      <c r="AQ230" s="47" t="str">
        <f t="shared" ca="1" si="116"/>
        <v/>
      </c>
      <c r="AR230" s="47" t="str">
        <f t="shared" ca="1" si="116"/>
        <v/>
      </c>
      <c r="AS230" s="47" t="str">
        <f t="shared" ca="1" si="116"/>
        <v/>
      </c>
      <c r="AT230" s="47" t="str">
        <f t="shared" ca="1" si="116"/>
        <v/>
      </c>
      <c r="AU230" s="47" t="str">
        <f t="shared" ca="1" si="116"/>
        <v/>
      </c>
      <c r="AV230" s="47" t="str">
        <f t="shared" ca="1" si="116"/>
        <v/>
      </c>
      <c r="AW230" s="47" t="str">
        <f t="shared" ca="1" si="116"/>
        <v/>
      </c>
      <c r="AX230" s="47" t="str">
        <f t="shared" ca="1" si="116"/>
        <v/>
      </c>
      <c r="AY230" s="47" t="str">
        <f t="shared" ca="1" si="115"/>
        <v/>
      </c>
      <c r="AZ230" s="47" t="str">
        <f t="shared" ca="1" si="115"/>
        <v/>
      </c>
      <c r="BA230" s="47" t="str">
        <f t="shared" ca="1" si="115"/>
        <v/>
      </c>
      <c r="BB230" s="47" t="str">
        <f t="shared" ca="1" si="115"/>
        <v/>
      </c>
      <c r="BC230" s="47" t="str">
        <f t="shared" ca="1" si="115"/>
        <v/>
      </c>
      <c r="BD230" s="47" t="str">
        <f t="shared" ca="1" si="115"/>
        <v/>
      </c>
      <c r="BE230" s="47" t="str">
        <f t="shared" ca="1" si="115"/>
        <v/>
      </c>
      <c r="BF230" s="47" t="str">
        <f t="shared" ca="1" si="115"/>
        <v/>
      </c>
      <c r="BG230" s="47" t="str">
        <f t="shared" ca="1" si="115"/>
        <v/>
      </c>
      <c r="BH230" s="47" t="str">
        <f t="shared" ca="1" si="115"/>
        <v/>
      </c>
      <c r="BI230" s="47" t="str">
        <f t="shared" ca="1" si="121"/>
        <v/>
      </c>
      <c r="BJ230" s="47" t="str">
        <f t="shared" ca="1" si="121"/>
        <v/>
      </c>
      <c r="BK230" s="47" t="str">
        <f t="shared" ca="1" si="121"/>
        <v/>
      </c>
      <c r="BL230" s="47" t="str">
        <f t="shared" ca="1" si="121"/>
        <v/>
      </c>
      <c r="BM230" s="47">
        <f t="shared" ca="1" si="121"/>
        <v>14.977579733888671</v>
      </c>
      <c r="BN230" s="47">
        <f t="shared" ca="1" si="121"/>
        <v>12.441503598347955</v>
      </c>
      <c r="BO230" s="47">
        <f t="shared" ca="1" si="121"/>
        <v>12.555708774128055</v>
      </c>
      <c r="BP230" s="47">
        <f t="shared" ca="1" si="121"/>
        <v>13.729254980331005</v>
      </c>
      <c r="BQ230" s="47">
        <f t="shared" ca="1" si="121"/>
        <v>16.490546928784635</v>
      </c>
      <c r="BR230" s="47">
        <f t="shared" ca="1" si="121"/>
        <v>19.229631773042513</v>
      </c>
      <c r="BS230" s="47">
        <f t="shared" ca="1" si="119"/>
        <v>22.859294488503622</v>
      </c>
      <c r="BT230" s="47">
        <f t="shared" ca="1" si="119"/>
        <v>25.819544770035314</v>
      </c>
      <c r="BU230" s="47">
        <f t="shared" ca="1" si="119"/>
        <v>25.377557429879552</v>
      </c>
      <c r="BV230" s="47">
        <f t="shared" ca="1" si="119"/>
        <v>22.725509317529642</v>
      </c>
      <c r="BW230" s="47">
        <f t="shared" ca="1" si="119"/>
        <v>17.693515540143157</v>
      </c>
      <c r="BX230" s="47">
        <f t="shared" ca="1" si="119"/>
        <v>16.529715408528808</v>
      </c>
      <c r="BY230" s="47">
        <f t="shared" ca="1" si="119"/>
        <v>14.977579733888671</v>
      </c>
      <c r="BZ230" s="47">
        <f t="shared" ca="1" si="119"/>
        <v>12.441503598347955</v>
      </c>
      <c r="CA230" s="47">
        <f t="shared" ca="1" si="119"/>
        <v>12.555708774128055</v>
      </c>
      <c r="CB230" s="47">
        <f t="shared" ca="1" si="119"/>
        <v>13.729254980331005</v>
      </c>
      <c r="CC230" s="47">
        <f t="shared" ca="1" si="118"/>
        <v>16.490546928784635</v>
      </c>
      <c r="CD230" s="47">
        <f t="shared" ca="1" si="118"/>
        <v>19.229631773042513</v>
      </c>
      <c r="CE230" s="47">
        <f t="shared" ca="1" si="118"/>
        <v>22.859294488503622</v>
      </c>
      <c r="CF230" s="47">
        <f t="shared" ca="1" si="118"/>
        <v>25.819544770035314</v>
      </c>
      <c r="CG230" s="47">
        <f t="shared" ca="1" si="118"/>
        <v>25.377557429879552</v>
      </c>
      <c r="CH230" s="47">
        <f t="shared" ca="1" si="118"/>
        <v>22.725509317529642</v>
      </c>
      <c r="CI230" s="47">
        <f t="shared" ca="1" si="118"/>
        <v>17.693515540143157</v>
      </c>
      <c r="CJ230" s="47">
        <f t="shared" ca="1" si="118"/>
        <v>16.529715408528808</v>
      </c>
      <c r="CK230" s="47">
        <f t="shared" ca="1" si="118"/>
        <v>14.977579733888671</v>
      </c>
      <c r="CL230" s="47">
        <f t="shared" ca="1" si="118"/>
        <v>12.441503598347955</v>
      </c>
      <c r="CM230" s="47">
        <f t="shared" ca="1" si="120"/>
        <v>12.555708774128055</v>
      </c>
      <c r="CN230" s="47">
        <f t="shared" ca="1" si="120"/>
        <v>13.729254980331005</v>
      </c>
      <c r="CO230" s="47">
        <f t="shared" ca="1" si="120"/>
        <v>16.490546928784635</v>
      </c>
      <c r="CP230" s="47">
        <f t="shared" ca="1" si="120"/>
        <v>19.229631773042513</v>
      </c>
      <c r="CQ230" s="47">
        <f t="shared" ca="1" si="120"/>
        <v>22.859294488503622</v>
      </c>
      <c r="CR230" s="47">
        <f t="shared" ca="1" si="120"/>
        <v>25.819544770035314</v>
      </c>
      <c r="CS230" s="47">
        <f t="shared" ca="1" si="120"/>
        <v>25.377557429879552</v>
      </c>
      <c r="CT230" s="47">
        <f t="shared" ca="1" si="120"/>
        <v>22.725509317529642</v>
      </c>
      <c r="CU230" s="47">
        <f t="shared" ca="1" si="120"/>
        <v>17.693515540143157</v>
      </c>
      <c r="CV230" s="47">
        <f t="shared" ca="1" si="120"/>
        <v>16.529715408528808</v>
      </c>
      <c r="CW230" s="47">
        <f t="shared" ca="1" si="117"/>
        <v>14.977579733888671</v>
      </c>
      <c r="CX230" s="47">
        <f t="shared" ca="1" si="117"/>
        <v>12.441503598347955</v>
      </c>
      <c r="CY230" s="47">
        <f t="shared" ca="1" si="117"/>
        <v>12.555708774128055</v>
      </c>
      <c r="CZ230" s="47">
        <f t="shared" ca="1" si="117"/>
        <v>13.729254980331005</v>
      </c>
      <c r="DA230" s="47">
        <f t="shared" ca="1" si="117"/>
        <v>16.490546928784635</v>
      </c>
      <c r="DB230" s="47">
        <f t="shared" ca="1" si="117"/>
        <v>19.229631773042513</v>
      </c>
      <c r="DC230" s="47">
        <f t="shared" ca="1" si="117"/>
        <v>22.859294488503622</v>
      </c>
      <c r="DD230" s="47">
        <f t="shared" ca="1" si="117"/>
        <v>25.819544770035314</v>
      </c>
    </row>
    <row r="231" spans="1:108" x14ac:dyDescent="0.25">
      <c r="A231" s="40" t="s">
        <v>172</v>
      </c>
      <c r="B231" s="40">
        <v>2491</v>
      </c>
      <c r="C231" s="40" t="s">
        <v>38</v>
      </c>
      <c r="D231" s="40" t="s">
        <v>533</v>
      </c>
      <c r="E231" s="40" t="s">
        <v>130</v>
      </c>
      <c r="F231" s="40">
        <v>49.6</v>
      </c>
      <c r="G231" s="43">
        <v>46023</v>
      </c>
      <c r="I231" s="40" t="s">
        <v>79</v>
      </c>
      <c r="J231" s="40">
        <v>1</v>
      </c>
      <c r="K231" s="40" t="s">
        <v>33</v>
      </c>
      <c r="L231" s="40" t="s">
        <v>399</v>
      </c>
      <c r="M231" s="41"/>
      <c r="N231" s="41">
        <f>VLOOKUP($C231 &amp; $I231 &amp; $K231,FATOR!$A$3:$P$22,COLUMN(E$1),0)</f>
        <v>0.34510552382231963</v>
      </c>
      <c r="O231" s="41">
        <f>VLOOKUP($C231 &amp; $I231 &amp; $K231,FATOR!$A$3:$P$22,COLUMN(F$1),0)</f>
        <v>0.2866705898236856</v>
      </c>
      <c r="P231" s="41">
        <f>VLOOKUP($C231 &amp; $I231 &amp; $K231,FATOR!$A$3:$P$22,COLUMN(G$1),0)</f>
        <v>0.28930204548682154</v>
      </c>
      <c r="Q231" s="41">
        <f>VLOOKUP($C231 &amp; $I231 &amp; $K231,FATOR!$A$3:$P$22,COLUMN(H$1),0)</f>
        <v>0.31634228065278813</v>
      </c>
      <c r="R231" s="41">
        <f>VLOOKUP($C231 &amp; $I231 &amp; $K231,FATOR!$A$3:$P$22,COLUMN(I$1),0)</f>
        <v>0.37996651909642021</v>
      </c>
      <c r="S231" s="41">
        <f>VLOOKUP($C231 &amp; $I231 &amp; $K231,FATOR!$A$3:$P$22,COLUMN(J$1),0)</f>
        <v>0.44307907311157868</v>
      </c>
      <c r="T231" s="41">
        <f>VLOOKUP($C231 &amp; $I231 &amp; $K231,FATOR!$A$3:$P$22,COLUMN(K$1),0)</f>
        <v>0.5267118545738162</v>
      </c>
      <c r="U231" s="41">
        <f>VLOOKUP($C231 &amp; $I231 &amp; $K231,FATOR!$A$3:$P$22,COLUMN(L$1),0)</f>
        <v>0.5949203864063437</v>
      </c>
      <c r="V231" s="41">
        <f>VLOOKUP($C231 &amp; $I231 &amp; $K231,FATOR!$A$3:$P$22,COLUMN(M$1),0)</f>
        <v>0.58473634631058879</v>
      </c>
      <c r="W231" s="41">
        <f>VLOOKUP($C231 &amp; $I231 &amp; $K231,FATOR!$A$3:$P$22,COLUMN(N$1),0)</f>
        <v>0.52362924694768764</v>
      </c>
      <c r="X231" s="41">
        <f>VLOOKUP($C231 &amp; $I231 &amp; $K231,FATOR!$A$3:$P$22,COLUMN(O$1),0)</f>
        <v>0.40768468986504969</v>
      </c>
      <c r="Y231" s="41">
        <f>VLOOKUP($C231 &amp; $I231 &amp; $K231,FATOR!$A$3:$P$22,COLUMN(P$1),0)</f>
        <v>0.38086901862969602</v>
      </c>
      <c r="AA231" s="42">
        <f t="shared" si="101"/>
        <v>17.117233981587052</v>
      </c>
      <c r="AB231" s="42">
        <f t="shared" si="102"/>
        <v>14.218861255254806</v>
      </c>
      <c r="AC231" s="42">
        <f t="shared" si="103"/>
        <v>14.349381456146348</v>
      </c>
      <c r="AD231" s="42">
        <f t="shared" si="104"/>
        <v>15.690577120378292</v>
      </c>
      <c r="AE231" s="42">
        <f t="shared" si="105"/>
        <v>18.846339347182443</v>
      </c>
      <c r="AF231" s="42">
        <f t="shared" si="106"/>
        <v>21.976722026334304</v>
      </c>
      <c r="AG231" s="42">
        <f t="shared" si="107"/>
        <v>26.124907986861285</v>
      </c>
      <c r="AH231" s="42">
        <f t="shared" si="108"/>
        <v>29.508051165754647</v>
      </c>
      <c r="AI231" s="42">
        <f t="shared" si="109"/>
        <v>29.002922777005207</v>
      </c>
      <c r="AJ231" s="42">
        <f t="shared" si="110"/>
        <v>25.972010648605309</v>
      </c>
      <c r="AK231" s="42">
        <f t="shared" si="111"/>
        <v>20.221160617306467</v>
      </c>
      <c r="AL231" s="42">
        <f t="shared" si="112"/>
        <v>18.891103324032922</v>
      </c>
      <c r="AN231" s="43">
        <f t="shared" si="113"/>
        <v>46023</v>
      </c>
      <c r="AO231" s="47" t="str">
        <f t="shared" ca="1" si="116"/>
        <v/>
      </c>
      <c r="AP231" s="47" t="str">
        <f t="shared" ca="1" si="116"/>
        <v/>
      </c>
      <c r="AQ231" s="47" t="str">
        <f t="shared" ca="1" si="116"/>
        <v/>
      </c>
      <c r="AR231" s="47" t="str">
        <f t="shared" ca="1" si="116"/>
        <v/>
      </c>
      <c r="AS231" s="47" t="str">
        <f t="shared" ca="1" si="116"/>
        <v/>
      </c>
      <c r="AT231" s="47" t="str">
        <f t="shared" ca="1" si="116"/>
        <v/>
      </c>
      <c r="AU231" s="47" t="str">
        <f t="shared" ca="1" si="116"/>
        <v/>
      </c>
      <c r="AV231" s="47" t="str">
        <f t="shared" ca="1" si="116"/>
        <v/>
      </c>
      <c r="AW231" s="47" t="str">
        <f t="shared" ca="1" si="116"/>
        <v/>
      </c>
      <c r="AX231" s="47" t="str">
        <f t="shared" ca="1" si="116"/>
        <v/>
      </c>
      <c r="AY231" s="47" t="str">
        <f t="shared" ca="1" si="115"/>
        <v/>
      </c>
      <c r="AZ231" s="47" t="str">
        <f t="shared" ca="1" si="115"/>
        <v/>
      </c>
      <c r="BA231" s="47" t="str">
        <f t="shared" ca="1" si="115"/>
        <v/>
      </c>
      <c r="BB231" s="47" t="str">
        <f t="shared" ca="1" si="115"/>
        <v/>
      </c>
      <c r="BC231" s="47" t="str">
        <f t="shared" ca="1" si="115"/>
        <v/>
      </c>
      <c r="BD231" s="47" t="str">
        <f t="shared" ca="1" si="115"/>
        <v/>
      </c>
      <c r="BE231" s="47" t="str">
        <f t="shared" ca="1" si="115"/>
        <v/>
      </c>
      <c r="BF231" s="47" t="str">
        <f t="shared" ca="1" si="115"/>
        <v/>
      </c>
      <c r="BG231" s="47" t="str">
        <f t="shared" ca="1" si="115"/>
        <v/>
      </c>
      <c r="BH231" s="47" t="str">
        <f t="shared" ca="1" si="115"/>
        <v/>
      </c>
      <c r="BI231" s="47" t="str">
        <f t="shared" ca="1" si="121"/>
        <v/>
      </c>
      <c r="BJ231" s="47" t="str">
        <f t="shared" ca="1" si="121"/>
        <v/>
      </c>
      <c r="BK231" s="47" t="str">
        <f t="shared" ca="1" si="121"/>
        <v/>
      </c>
      <c r="BL231" s="47" t="str">
        <f t="shared" ca="1" si="121"/>
        <v/>
      </c>
      <c r="BM231" s="47">
        <f t="shared" ca="1" si="121"/>
        <v>17.117233981587052</v>
      </c>
      <c r="BN231" s="47">
        <f t="shared" ca="1" si="121"/>
        <v>14.218861255254806</v>
      </c>
      <c r="BO231" s="47">
        <f t="shared" ca="1" si="121"/>
        <v>14.349381456146348</v>
      </c>
      <c r="BP231" s="47">
        <f t="shared" ca="1" si="121"/>
        <v>15.690577120378292</v>
      </c>
      <c r="BQ231" s="47">
        <f t="shared" ca="1" si="121"/>
        <v>18.846339347182443</v>
      </c>
      <c r="BR231" s="47">
        <f t="shared" ca="1" si="121"/>
        <v>21.976722026334304</v>
      </c>
      <c r="BS231" s="47">
        <f t="shared" ca="1" si="119"/>
        <v>26.124907986861285</v>
      </c>
      <c r="BT231" s="47">
        <f t="shared" ca="1" si="119"/>
        <v>29.508051165754647</v>
      </c>
      <c r="BU231" s="47">
        <f t="shared" ca="1" si="119"/>
        <v>29.002922777005207</v>
      </c>
      <c r="BV231" s="47">
        <f t="shared" ca="1" si="119"/>
        <v>25.972010648605309</v>
      </c>
      <c r="BW231" s="47">
        <f t="shared" ca="1" si="119"/>
        <v>20.221160617306467</v>
      </c>
      <c r="BX231" s="47">
        <f t="shared" ca="1" si="119"/>
        <v>18.891103324032922</v>
      </c>
      <c r="BY231" s="47">
        <f t="shared" ca="1" si="119"/>
        <v>17.117233981587052</v>
      </c>
      <c r="BZ231" s="47">
        <f t="shared" ca="1" si="119"/>
        <v>14.218861255254806</v>
      </c>
      <c r="CA231" s="47">
        <f t="shared" ca="1" si="119"/>
        <v>14.349381456146348</v>
      </c>
      <c r="CB231" s="47">
        <f t="shared" ca="1" si="119"/>
        <v>15.690577120378292</v>
      </c>
      <c r="CC231" s="47">
        <f t="shared" ca="1" si="118"/>
        <v>18.846339347182443</v>
      </c>
      <c r="CD231" s="47">
        <f t="shared" ca="1" si="118"/>
        <v>21.976722026334304</v>
      </c>
      <c r="CE231" s="47">
        <f t="shared" ca="1" si="118"/>
        <v>26.124907986861285</v>
      </c>
      <c r="CF231" s="47">
        <f t="shared" ca="1" si="118"/>
        <v>29.508051165754647</v>
      </c>
      <c r="CG231" s="47">
        <f t="shared" ca="1" si="118"/>
        <v>29.002922777005207</v>
      </c>
      <c r="CH231" s="47">
        <f t="shared" ca="1" si="118"/>
        <v>25.972010648605309</v>
      </c>
      <c r="CI231" s="47">
        <f t="shared" ca="1" si="118"/>
        <v>20.221160617306467</v>
      </c>
      <c r="CJ231" s="47">
        <f t="shared" ca="1" si="118"/>
        <v>18.891103324032922</v>
      </c>
      <c r="CK231" s="47">
        <f t="shared" ca="1" si="118"/>
        <v>17.117233981587052</v>
      </c>
      <c r="CL231" s="47">
        <f t="shared" ca="1" si="118"/>
        <v>14.218861255254806</v>
      </c>
      <c r="CM231" s="47">
        <f t="shared" ca="1" si="120"/>
        <v>14.349381456146348</v>
      </c>
      <c r="CN231" s="47">
        <f t="shared" ca="1" si="120"/>
        <v>15.690577120378292</v>
      </c>
      <c r="CO231" s="47">
        <f t="shared" ca="1" si="120"/>
        <v>18.846339347182443</v>
      </c>
      <c r="CP231" s="47">
        <f t="shared" ca="1" si="120"/>
        <v>21.976722026334304</v>
      </c>
      <c r="CQ231" s="47">
        <f t="shared" ca="1" si="120"/>
        <v>26.124907986861285</v>
      </c>
      <c r="CR231" s="47">
        <f t="shared" ca="1" si="120"/>
        <v>29.508051165754647</v>
      </c>
      <c r="CS231" s="47">
        <f t="shared" ca="1" si="120"/>
        <v>29.002922777005207</v>
      </c>
      <c r="CT231" s="47">
        <f t="shared" ca="1" si="120"/>
        <v>25.972010648605309</v>
      </c>
      <c r="CU231" s="47">
        <f t="shared" ca="1" si="120"/>
        <v>20.221160617306467</v>
      </c>
      <c r="CV231" s="47">
        <f t="shared" ca="1" si="120"/>
        <v>18.891103324032922</v>
      </c>
      <c r="CW231" s="47">
        <f t="shared" ca="1" si="117"/>
        <v>17.117233981587052</v>
      </c>
      <c r="CX231" s="47">
        <f t="shared" ca="1" si="117"/>
        <v>14.218861255254806</v>
      </c>
      <c r="CY231" s="47">
        <f t="shared" ca="1" si="117"/>
        <v>14.349381456146348</v>
      </c>
      <c r="CZ231" s="47">
        <f t="shared" ca="1" si="117"/>
        <v>15.690577120378292</v>
      </c>
      <c r="DA231" s="47">
        <f t="shared" ca="1" si="117"/>
        <v>18.846339347182443</v>
      </c>
      <c r="DB231" s="47">
        <f t="shared" ca="1" si="117"/>
        <v>21.976722026334304</v>
      </c>
      <c r="DC231" s="47">
        <f t="shared" ca="1" si="117"/>
        <v>26.124907986861285</v>
      </c>
      <c r="DD231" s="47">
        <f t="shared" ca="1" si="117"/>
        <v>29.508051165754647</v>
      </c>
    </row>
    <row r="232" spans="1:108" x14ac:dyDescent="0.25">
      <c r="A232" s="40" t="s">
        <v>167</v>
      </c>
      <c r="B232" s="40">
        <v>1897</v>
      </c>
      <c r="C232" s="40" t="s">
        <v>38</v>
      </c>
      <c r="D232" s="40" t="s">
        <v>534</v>
      </c>
      <c r="E232" s="40" t="s">
        <v>130</v>
      </c>
      <c r="F232" s="40">
        <v>79.8</v>
      </c>
      <c r="G232" s="43">
        <v>45352</v>
      </c>
      <c r="I232" s="40" t="s">
        <v>79</v>
      </c>
      <c r="J232" s="40">
        <v>1</v>
      </c>
      <c r="K232" s="40" t="s">
        <v>33</v>
      </c>
      <c r="L232" s="40" t="s">
        <v>193</v>
      </c>
      <c r="M232" s="41"/>
      <c r="N232" s="41">
        <f>VLOOKUP($C232 &amp; $I232 &amp; $K232,FATOR!$A$3:$P$22,COLUMN(E$1),0)</f>
        <v>0.34510552382231963</v>
      </c>
      <c r="O232" s="41">
        <f>VLOOKUP($C232 &amp; $I232 &amp; $K232,FATOR!$A$3:$P$22,COLUMN(F$1),0)</f>
        <v>0.2866705898236856</v>
      </c>
      <c r="P232" s="41">
        <f>VLOOKUP($C232 &amp; $I232 &amp; $K232,FATOR!$A$3:$P$22,COLUMN(G$1),0)</f>
        <v>0.28930204548682154</v>
      </c>
      <c r="Q232" s="41">
        <f>VLOOKUP($C232 &amp; $I232 &amp; $K232,FATOR!$A$3:$P$22,COLUMN(H$1),0)</f>
        <v>0.31634228065278813</v>
      </c>
      <c r="R232" s="41">
        <f>VLOOKUP($C232 &amp; $I232 &amp; $K232,FATOR!$A$3:$P$22,COLUMN(I$1),0)</f>
        <v>0.37996651909642021</v>
      </c>
      <c r="S232" s="41">
        <f>VLOOKUP($C232 &amp; $I232 &amp; $K232,FATOR!$A$3:$P$22,COLUMN(J$1),0)</f>
        <v>0.44307907311157868</v>
      </c>
      <c r="T232" s="41">
        <f>VLOOKUP($C232 &amp; $I232 &amp; $K232,FATOR!$A$3:$P$22,COLUMN(K$1),0)</f>
        <v>0.5267118545738162</v>
      </c>
      <c r="U232" s="41">
        <f>VLOOKUP($C232 &amp; $I232 &amp; $K232,FATOR!$A$3:$P$22,COLUMN(L$1),0)</f>
        <v>0.5949203864063437</v>
      </c>
      <c r="V232" s="41">
        <f>VLOOKUP($C232 &amp; $I232 &amp; $K232,FATOR!$A$3:$P$22,COLUMN(M$1),0)</f>
        <v>0.58473634631058879</v>
      </c>
      <c r="W232" s="41">
        <f>VLOOKUP($C232 &amp; $I232 &amp; $K232,FATOR!$A$3:$P$22,COLUMN(N$1),0)</f>
        <v>0.52362924694768764</v>
      </c>
      <c r="X232" s="41">
        <f>VLOOKUP($C232 &amp; $I232 &amp; $K232,FATOR!$A$3:$P$22,COLUMN(O$1),0)</f>
        <v>0.40768468986504969</v>
      </c>
      <c r="Y232" s="41">
        <f>VLOOKUP($C232 &amp; $I232 &amp; $K232,FATOR!$A$3:$P$22,COLUMN(P$1),0)</f>
        <v>0.38086901862969602</v>
      </c>
      <c r="AA232" s="42">
        <f t="shared" si="101"/>
        <v>27.539420801021105</v>
      </c>
      <c r="AB232" s="42">
        <f t="shared" si="102"/>
        <v>22.876313067930109</v>
      </c>
      <c r="AC232" s="42">
        <f t="shared" si="103"/>
        <v>23.086303229848358</v>
      </c>
      <c r="AD232" s="42">
        <f t="shared" si="104"/>
        <v>25.244113996092491</v>
      </c>
      <c r="AE232" s="42">
        <f t="shared" si="105"/>
        <v>30.32132822389433</v>
      </c>
      <c r="AF232" s="42">
        <f t="shared" si="106"/>
        <v>35.357710034303977</v>
      </c>
      <c r="AG232" s="42">
        <f t="shared" si="107"/>
        <v>42.031605994990528</v>
      </c>
      <c r="AH232" s="42">
        <f t="shared" si="108"/>
        <v>47.474646835226224</v>
      </c>
      <c r="AI232" s="42">
        <f t="shared" si="109"/>
        <v>46.661960435584987</v>
      </c>
      <c r="AJ232" s="42">
        <f t="shared" si="110"/>
        <v>41.785613906425475</v>
      </c>
      <c r="AK232" s="42">
        <f t="shared" si="111"/>
        <v>32.533238251230962</v>
      </c>
      <c r="AL232" s="42">
        <f t="shared" si="112"/>
        <v>30.39334768664974</v>
      </c>
      <c r="AN232" s="43">
        <f t="shared" si="113"/>
        <v>45352</v>
      </c>
      <c r="AO232" s="47" t="str">
        <f t="shared" ca="1" si="116"/>
        <v/>
      </c>
      <c r="AP232" s="47" t="str">
        <f t="shared" ca="1" si="116"/>
        <v/>
      </c>
      <c r="AQ232" s="47">
        <f t="shared" ca="1" si="116"/>
        <v>23.086303229848358</v>
      </c>
      <c r="AR232" s="47">
        <f t="shared" ca="1" si="116"/>
        <v>25.244113996092491</v>
      </c>
      <c r="AS232" s="47">
        <f t="shared" ca="1" si="116"/>
        <v>30.32132822389433</v>
      </c>
      <c r="AT232" s="47">
        <f t="shared" ca="1" si="116"/>
        <v>35.357710034303977</v>
      </c>
      <c r="AU232" s="47">
        <f t="shared" ca="1" si="116"/>
        <v>42.031605994990528</v>
      </c>
      <c r="AV232" s="47">
        <f t="shared" ca="1" si="116"/>
        <v>47.474646835226224</v>
      </c>
      <c r="AW232" s="47">
        <f t="shared" ca="1" si="116"/>
        <v>46.661960435584987</v>
      </c>
      <c r="AX232" s="47">
        <f t="shared" ca="1" si="116"/>
        <v>41.785613906425475</v>
      </c>
      <c r="AY232" s="47">
        <f t="shared" ca="1" si="115"/>
        <v>32.533238251230962</v>
      </c>
      <c r="AZ232" s="47">
        <f t="shared" ca="1" si="115"/>
        <v>30.39334768664974</v>
      </c>
      <c r="BA232" s="47">
        <f t="shared" ca="1" si="115"/>
        <v>27.539420801021105</v>
      </c>
      <c r="BB232" s="47">
        <f t="shared" ca="1" si="115"/>
        <v>22.876313067930109</v>
      </c>
      <c r="BC232" s="47">
        <f t="shared" ca="1" si="115"/>
        <v>23.086303229848358</v>
      </c>
      <c r="BD232" s="47">
        <f t="shared" ca="1" si="115"/>
        <v>25.244113996092491</v>
      </c>
      <c r="BE232" s="47">
        <f t="shared" ca="1" si="115"/>
        <v>30.32132822389433</v>
      </c>
      <c r="BF232" s="47">
        <f t="shared" ca="1" si="115"/>
        <v>35.357710034303977</v>
      </c>
      <c r="BG232" s="47">
        <f t="shared" ca="1" si="115"/>
        <v>42.031605994990528</v>
      </c>
      <c r="BH232" s="47">
        <f t="shared" ca="1" si="115"/>
        <v>47.474646835226224</v>
      </c>
      <c r="BI232" s="47">
        <f t="shared" ca="1" si="121"/>
        <v>46.661960435584987</v>
      </c>
      <c r="BJ232" s="47">
        <f t="shared" ca="1" si="121"/>
        <v>41.785613906425475</v>
      </c>
      <c r="BK232" s="47">
        <f t="shared" ca="1" si="121"/>
        <v>32.533238251230962</v>
      </c>
      <c r="BL232" s="47">
        <f t="shared" ca="1" si="121"/>
        <v>30.39334768664974</v>
      </c>
      <c r="BM232" s="47">
        <f t="shared" ca="1" si="121"/>
        <v>27.539420801021105</v>
      </c>
      <c r="BN232" s="47">
        <f t="shared" ca="1" si="121"/>
        <v>22.876313067930109</v>
      </c>
      <c r="BO232" s="47">
        <f t="shared" ca="1" si="121"/>
        <v>23.086303229848358</v>
      </c>
      <c r="BP232" s="47">
        <f t="shared" ca="1" si="121"/>
        <v>25.244113996092491</v>
      </c>
      <c r="BQ232" s="47">
        <f t="shared" ca="1" si="121"/>
        <v>30.32132822389433</v>
      </c>
      <c r="BR232" s="47">
        <f t="shared" ca="1" si="121"/>
        <v>35.357710034303977</v>
      </c>
      <c r="BS232" s="47">
        <f t="shared" ca="1" si="119"/>
        <v>42.031605994990528</v>
      </c>
      <c r="BT232" s="47">
        <f t="shared" ca="1" si="119"/>
        <v>47.474646835226224</v>
      </c>
      <c r="BU232" s="47">
        <f t="shared" ca="1" si="119"/>
        <v>46.661960435584987</v>
      </c>
      <c r="BV232" s="47">
        <f t="shared" ca="1" si="119"/>
        <v>41.785613906425475</v>
      </c>
      <c r="BW232" s="47">
        <f t="shared" ca="1" si="119"/>
        <v>32.533238251230962</v>
      </c>
      <c r="BX232" s="47">
        <f t="shared" ca="1" si="119"/>
        <v>30.39334768664974</v>
      </c>
      <c r="BY232" s="47">
        <f t="shared" ca="1" si="119"/>
        <v>27.539420801021105</v>
      </c>
      <c r="BZ232" s="47">
        <f t="shared" ca="1" si="119"/>
        <v>22.876313067930109</v>
      </c>
      <c r="CA232" s="47">
        <f t="shared" ca="1" si="119"/>
        <v>23.086303229848358</v>
      </c>
      <c r="CB232" s="47">
        <f t="shared" ca="1" si="119"/>
        <v>25.244113996092491</v>
      </c>
      <c r="CC232" s="47">
        <f t="shared" ca="1" si="118"/>
        <v>30.32132822389433</v>
      </c>
      <c r="CD232" s="47">
        <f t="shared" ca="1" si="118"/>
        <v>35.357710034303977</v>
      </c>
      <c r="CE232" s="47">
        <f t="shared" ca="1" si="118"/>
        <v>42.031605994990528</v>
      </c>
      <c r="CF232" s="47">
        <f t="shared" ca="1" si="118"/>
        <v>47.474646835226224</v>
      </c>
      <c r="CG232" s="47">
        <f t="shared" ca="1" si="118"/>
        <v>46.661960435584987</v>
      </c>
      <c r="CH232" s="47">
        <f t="shared" ca="1" si="118"/>
        <v>41.785613906425475</v>
      </c>
      <c r="CI232" s="47">
        <f t="shared" ca="1" si="118"/>
        <v>32.533238251230962</v>
      </c>
      <c r="CJ232" s="47">
        <f t="shared" ca="1" si="118"/>
        <v>30.39334768664974</v>
      </c>
      <c r="CK232" s="47">
        <f t="shared" ca="1" si="118"/>
        <v>27.539420801021105</v>
      </c>
      <c r="CL232" s="47">
        <f t="shared" ca="1" si="118"/>
        <v>22.876313067930109</v>
      </c>
      <c r="CM232" s="47">
        <f t="shared" ca="1" si="120"/>
        <v>23.086303229848358</v>
      </c>
      <c r="CN232" s="47">
        <f t="shared" ca="1" si="120"/>
        <v>25.244113996092491</v>
      </c>
      <c r="CO232" s="47">
        <f t="shared" ca="1" si="120"/>
        <v>30.32132822389433</v>
      </c>
      <c r="CP232" s="47">
        <f t="shared" ca="1" si="120"/>
        <v>35.357710034303977</v>
      </c>
      <c r="CQ232" s="47">
        <f t="shared" ca="1" si="120"/>
        <v>42.031605994990528</v>
      </c>
      <c r="CR232" s="47">
        <f t="shared" ca="1" si="120"/>
        <v>47.474646835226224</v>
      </c>
      <c r="CS232" s="47">
        <f t="shared" ca="1" si="120"/>
        <v>46.661960435584987</v>
      </c>
      <c r="CT232" s="47">
        <f t="shared" ca="1" si="120"/>
        <v>41.785613906425475</v>
      </c>
      <c r="CU232" s="47">
        <f t="shared" ca="1" si="120"/>
        <v>32.533238251230962</v>
      </c>
      <c r="CV232" s="47">
        <f t="shared" ca="1" si="120"/>
        <v>30.39334768664974</v>
      </c>
      <c r="CW232" s="47">
        <f t="shared" ca="1" si="117"/>
        <v>27.539420801021105</v>
      </c>
      <c r="CX232" s="47">
        <f t="shared" ca="1" si="117"/>
        <v>22.876313067930109</v>
      </c>
      <c r="CY232" s="47">
        <f t="shared" ca="1" si="117"/>
        <v>23.086303229848358</v>
      </c>
      <c r="CZ232" s="47">
        <f t="shared" ca="1" si="117"/>
        <v>25.244113996092491</v>
      </c>
      <c r="DA232" s="47">
        <f t="shared" ca="1" si="117"/>
        <v>30.32132822389433</v>
      </c>
      <c r="DB232" s="47">
        <f t="shared" ca="1" si="117"/>
        <v>35.357710034303977</v>
      </c>
      <c r="DC232" s="47">
        <f t="shared" ca="1" si="117"/>
        <v>42.031605994990528</v>
      </c>
      <c r="DD232" s="47">
        <f t="shared" ca="1" si="117"/>
        <v>47.474646835226224</v>
      </c>
    </row>
    <row r="233" spans="1:108" x14ac:dyDescent="0.25">
      <c r="A233" s="40" t="s">
        <v>138</v>
      </c>
      <c r="B233" s="40">
        <v>2750</v>
      </c>
      <c r="C233" s="40" t="s">
        <v>38</v>
      </c>
      <c r="D233" s="40" t="s">
        <v>1494</v>
      </c>
      <c r="E233" s="40" t="s">
        <v>130</v>
      </c>
      <c r="F233" s="40">
        <v>45</v>
      </c>
      <c r="G233" s="43">
        <v>45474</v>
      </c>
      <c r="I233" s="40" t="s">
        <v>79</v>
      </c>
      <c r="J233" s="40">
        <v>1</v>
      </c>
      <c r="K233" s="40" t="s">
        <v>33</v>
      </c>
      <c r="L233" s="40" t="s">
        <v>232</v>
      </c>
      <c r="M233" s="41"/>
      <c r="N233" s="41">
        <f>VLOOKUP($C233 &amp; $I233 &amp; $K233,FATOR!$A$3:$P$22,COLUMN(E$1),0)</f>
        <v>0.34510552382231963</v>
      </c>
      <c r="O233" s="41">
        <f>VLOOKUP($C233 &amp; $I233 &amp; $K233,FATOR!$A$3:$P$22,COLUMN(F$1),0)</f>
        <v>0.2866705898236856</v>
      </c>
      <c r="P233" s="41">
        <f>VLOOKUP($C233 &amp; $I233 &amp; $K233,FATOR!$A$3:$P$22,COLUMN(G$1),0)</f>
        <v>0.28930204548682154</v>
      </c>
      <c r="Q233" s="41">
        <f>VLOOKUP($C233 &amp; $I233 &amp; $K233,FATOR!$A$3:$P$22,COLUMN(H$1),0)</f>
        <v>0.31634228065278813</v>
      </c>
      <c r="R233" s="41">
        <f>VLOOKUP($C233 &amp; $I233 &amp; $K233,FATOR!$A$3:$P$22,COLUMN(I$1),0)</f>
        <v>0.37996651909642021</v>
      </c>
      <c r="S233" s="41">
        <f>VLOOKUP($C233 &amp; $I233 &amp; $K233,FATOR!$A$3:$P$22,COLUMN(J$1),0)</f>
        <v>0.44307907311157868</v>
      </c>
      <c r="T233" s="41">
        <f>VLOOKUP($C233 &amp; $I233 &amp; $K233,FATOR!$A$3:$P$22,COLUMN(K$1),0)</f>
        <v>0.5267118545738162</v>
      </c>
      <c r="U233" s="41">
        <f>VLOOKUP($C233 &amp; $I233 &amp; $K233,FATOR!$A$3:$P$22,COLUMN(L$1),0)</f>
        <v>0.5949203864063437</v>
      </c>
      <c r="V233" s="41">
        <f>VLOOKUP($C233 &amp; $I233 &amp; $K233,FATOR!$A$3:$P$22,COLUMN(M$1),0)</f>
        <v>0.58473634631058879</v>
      </c>
      <c r="W233" s="41">
        <f>VLOOKUP($C233 &amp; $I233 &amp; $K233,FATOR!$A$3:$P$22,COLUMN(N$1),0)</f>
        <v>0.52362924694768764</v>
      </c>
      <c r="X233" s="41">
        <f>VLOOKUP($C233 &amp; $I233 &amp; $K233,FATOR!$A$3:$P$22,COLUMN(O$1),0)</f>
        <v>0.40768468986504969</v>
      </c>
      <c r="Y233" s="41">
        <f>VLOOKUP($C233 &amp; $I233 &amp; $K233,FATOR!$A$3:$P$22,COLUMN(P$1),0)</f>
        <v>0.38086901862969602</v>
      </c>
      <c r="AA233" s="42">
        <f t="shared" si="101"/>
        <v>15.529748572004383</v>
      </c>
      <c r="AB233" s="42">
        <f t="shared" si="102"/>
        <v>12.900176542065852</v>
      </c>
      <c r="AC233" s="42">
        <f t="shared" si="103"/>
        <v>13.018592046906969</v>
      </c>
      <c r="AD233" s="42">
        <f t="shared" si="104"/>
        <v>14.235402629375466</v>
      </c>
      <c r="AE233" s="42">
        <f t="shared" si="105"/>
        <v>17.09849335933891</v>
      </c>
      <c r="AF233" s="42">
        <f t="shared" si="106"/>
        <v>19.938558290021042</v>
      </c>
      <c r="AG233" s="42">
        <f t="shared" si="107"/>
        <v>23.702033455821727</v>
      </c>
      <c r="AH233" s="42">
        <f t="shared" si="108"/>
        <v>26.771417388285467</v>
      </c>
      <c r="AI233" s="42">
        <f t="shared" si="109"/>
        <v>26.313135583976496</v>
      </c>
      <c r="AJ233" s="42">
        <f t="shared" si="110"/>
        <v>23.563316112645943</v>
      </c>
      <c r="AK233" s="42">
        <f t="shared" si="111"/>
        <v>18.345811043927235</v>
      </c>
      <c r="AL233" s="42">
        <f t="shared" si="112"/>
        <v>17.13910583833632</v>
      </c>
      <c r="AN233" s="43">
        <f t="shared" si="113"/>
        <v>45474</v>
      </c>
      <c r="AO233" s="47" t="str">
        <f t="shared" ca="1" si="116"/>
        <v/>
      </c>
      <c r="AP233" s="47" t="str">
        <f t="shared" ca="1" si="116"/>
        <v/>
      </c>
      <c r="AQ233" s="47" t="str">
        <f t="shared" ca="1" si="116"/>
        <v/>
      </c>
      <c r="AR233" s="47" t="str">
        <f t="shared" ca="1" si="116"/>
        <v/>
      </c>
      <c r="AS233" s="47" t="str">
        <f t="shared" ca="1" si="116"/>
        <v/>
      </c>
      <c r="AT233" s="47" t="str">
        <f t="shared" ca="1" si="116"/>
        <v/>
      </c>
      <c r="AU233" s="47">
        <f t="shared" ca="1" si="116"/>
        <v>23.702033455821727</v>
      </c>
      <c r="AV233" s="47">
        <f t="shared" ca="1" si="116"/>
        <v>26.771417388285467</v>
      </c>
      <c r="AW233" s="47">
        <f t="shared" ca="1" si="116"/>
        <v>26.313135583976496</v>
      </c>
      <c r="AX233" s="47">
        <f t="shared" ca="1" si="116"/>
        <v>23.563316112645943</v>
      </c>
      <c r="AY233" s="47">
        <f t="shared" ca="1" si="115"/>
        <v>18.345811043927235</v>
      </c>
      <c r="AZ233" s="47">
        <f t="shared" ca="1" si="115"/>
        <v>17.13910583833632</v>
      </c>
      <c r="BA233" s="47">
        <f t="shared" ca="1" si="115"/>
        <v>15.529748572004383</v>
      </c>
      <c r="BB233" s="47">
        <f t="shared" ca="1" si="115"/>
        <v>12.900176542065852</v>
      </c>
      <c r="BC233" s="47">
        <f t="shared" ref="AY233:BH258" ca="1" si="122">IF($AN233&lt;=BC$1,HLOOKUP(MONTH(BC$1),$AA:$AL,ROW($AO233),0),"")</f>
        <v>13.018592046906969</v>
      </c>
      <c r="BD233" s="47">
        <f t="shared" ca="1" si="122"/>
        <v>14.235402629375466</v>
      </c>
      <c r="BE233" s="47">
        <f t="shared" ca="1" si="122"/>
        <v>17.09849335933891</v>
      </c>
      <c r="BF233" s="47">
        <f t="shared" ca="1" si="122"/>
        <v>19.938558290021042</v>
      </c>
      <c r="BG233" s="47">
        <f t="shared" ca="1" si="122"/>
        <v>23.702033455821727</v>
      </c>
      <c r="BH233" s="47">
        <f t="shared" ca="1" si="122"/>
        <v>26.771417388285467</v>
      </c>
      <c r="BI233" s="47">
        <f t="shared" ca="1" si="121"/>
        <v>26.313135583976496</v>
      </c>
      <c r="BJ233" s="47">
        <f t="shared" ca="1" si="121"/>
        <v>23.563316112645943</v>
      </c>
      <c r="BK233" s="47">
        <f t="shared" ca="1" si="121"/>
        <v>18.345811043927235</v>
      </c>
      <c r="BL233" s="47">
        <f t="shared" ca="1" si="121"/>
        <v>17.13910583833632</v>
      </c>
      <c r="BM233" s="47">
        <f t="shared" ca="1" si="121"/>
        <v>15.529748572004383</v>
      </c>
      <c r="BN233" s="47">
        <f t="shared" ca="1" si="121"/>
        <v>12.900176542065852</v>
      </c>
      <c r="BO233" s="47">
        <f t="shared" ca="1" si="121"/>
        <v>13.018592046906969</v>
      </c>
      <c r="BP233" s="47">
        <f t="shared" ca="1" si="121"/>
        <v>14.235402629375466</v>
      </c>
      <c r="BQ233" s="47">
        <f t="shared" ca="1" si="121"/>
        <v>17.09849335933891</v>
      </c>
      <c r="BR233" s="47">
        <f t="shared" ca="1" si="121"/>
        <v>19.938558290021042</v>
      </c>
      <c r="BS233" s="47">
        <f t="shared" ca="1" si="119"/>
        <v>23.702033455821727</v>
      </c>
      <c r="BT233" s="47">
        <f t="shared" ca="1" si="119"/>
        <v>26.771417388285467</v>
      </c>
      <c r="BU233" s="47">
        <f t="shared" ca="1" si="119"/>
        <v>26.313135583976496</v>
      </c>
      <c r="BV233" s="47">
        <f t="shared" ca="1" si="119"/>
        <v>23.563316112645943</v>
      </c>
      <c r="BW233" s="47">
        <f t="shared" ca="1" si="119"/>
        <v>18.345811043927235</v>
      </c>
      <c r="BX233" s="47">
        <f t="shared" ca="1" si="119"/>
        <v>17.13910583833632</v>
      </c>
      <c r="BY233" s="47">
        <f t="shared" ca="1" si="119"/>
        <v>15.529748572004383</v>
      </c>
      <c r="BZ233" s="47">
        <f t="shared" ca="1" si="119"/>
        <v>12.900176542065852</v>
      </c>
      <c r="CA233" s="47">
        <f t="shared" ca="1" si="119"/>
        <v>13.018592046906969</v>
      </c>
      <c r="CB233" s="47">
        <f t="shared" ca="1" si="119"/>
        <v>14.235402629375466</v>
      </c>
      <c r="CC233" s="47">
        <f t="shared" ca="1" si="118"/>
        <v>17.09849335933891</v>
      </c>
      <c r="CD233" s="47">
        <f t="shared" ca="1" si="118"/>
        <v>19.938558290021042</v>
      </c>
      <c r="CE233" s="47">
        <f t="shared" ca="1" si="118"/>
        <v>23.702033455821727</v>
      </c>
      <c r="CF233" s="47">
        <f t="shared" ca="1" si="118"/>
        <v>26.771417388285467</v>
      </c>
      <c r="CG233" s="47">
        <f t="shared" ca="1" si="118"/>
        <v>26.313135583976496</v>
      </c>
      <c r="CH233" s="47">
        <f t="shared" ca="1" si="118"/>
        <v>23.563316112645943</v>
      </c>
      <c r="CI233" s="47">
        <f t="shared" ca="1" si="118"/>
        <v>18.345811043927235</v>
      </c>
      <c r="CJ233" s="47">
        <f t="shared" ca="1" si="118"/>
        <v>17.13910583833632</v>
      </c>
      <c r="CK233" s="47">
        <f t="shared" ca="1" si="118"/>
        <v>15.529748572004383</v>
      </c>
      <c r="CL233" s="47">
        <f t="shared" ca="1" si="118"/>
        <v>12.900176542065852</v>
      </c>
      <c r="CM233" s="47">
        <f t="shared" ca="1" si="120"/>
        <v>13.018592046906969</v>
      </c>
      <c r="CN233" s="47">
        <f t="shared" ca="1" si="120"/>
        <v>14.235402629375466</v>
      </c>
      <c r="CO233" s="47">
        <f t="shared" ca="1" si="120"/>
        <v>17.09849335933891</v>
      </c>
      <c r="CP233" s="47">
        <f t="shared" ca="1" si="120"/>
        <v>19.938558290021042</v>
      </c>
      <c r="CQ233" s="47">
        <f t="shared" ca="1" si="120"/>
        <v>23.702033455821727</v>
      </c>
      <c r="CR233" s="47">
        <f t="shared" ca="1" si="120"/>
        <v>26.771417388285467</v>
      </c>
      <c r="CS233" s="47">
        <f t="shared" ca="1" si="120"/>
        <v>26.313135583976496</v>
      </c>
      <c r="CT233" s="47">
        <f t="shared" ca="1" si="120"/>
        <v>23.563316112645943</v>
      </c>
      <c r="CU233" s="47">
        <f t="shared" ca="1" si="120"/>
        <v>18.345811043927235</v>
      </c>
      <c r="CV233" s="47">
        <f t="shared" ca="1" si="120"/>
        <v>17.13910583833632</v>
      </c>
      <c r="CW233" s="47">
        <f t="shared" ca="1" si="117"/>
        <v>15.529748572004383</v>
      </c>
      <c r="CX233" s="47">
        <f t="shared" ca="1" si="117"/>
        <v>12.900176542065852</v>
      </c>
      <c r="CY233" s="47">
        <f t="shared" ca="1" si="117"/>
        <v>13.018592046906969</v>
      </c>
      <c r="CZ233" s="47">
        <f t="shared" ca="1" si="117"/>
        <v>14.235402629375466</v>
      </c>
      <c r="DA233" s="47">
        <f t="shared" ca="1" si="117"/>
        <v>17.09849335933891</v>
      </c>
      <c r="DB233" s="47">
        <f t="shared" ca="1" si="117"/>
        <v>19.938558290021042</v>
      </c>
      <c r="DC233" s="47">
        <f t="shared" ca="1" si="117"/>
        <v>23.702033455821727</v>
      </c>
      <c r="DD233" s="47">
        <f t="shared" ca="1" si="117"/>
        <v>26.771417388285467</v>
      </c>
    </row>
    <row r="234" spans="1:108" x14ac:dyDescent="0.25">
      <c r="A234" s="40" t="s">
        <v>129</v>
      </c>
      <c r="B234" s="40">
        <v>2295</v>
      </c>
      <c r="C234" s="40" t="s">
        <v>38</v>
      </c>
      <c r="D234" s="40" t="s">
        <v>535</v>
      </c>
      <c r="E234" s="40" t="s">
        <v>130</v>
      </c>
      <c r="F234" s="40">
        <v>40.5</v>
      </c>
      <c r="G234" s="43">
        <v>45474</v>
      </c>
      <c r="I234" s="40" t="s">
        <v>79</v>
      </c>
      <c r="J234" s="40">
        <v>1</v>
      </c>
      <c r="K234" s="40" t="s">
        <v>33</v>
      </c>
      <c r="L234" s="40" t="s">
        <v>232</v>
      </c>
      <c r="M234" s="41"/>
      <c r="N234" s="41">
        <f>VLOOKUP($C234 &amp; $I234 &amp; $K234,FATOR!$A$3:$P$22,COLUMN(E$1),0)</f>
        <v>0.34510552382231963</v>
      </c>
      <c r="O234" s="41">
        <f>VLOOKUP($C234 &amp; $I234 &amp; $K234,FATOR!$A$3:$P$22,COLUMN(F$1),0)</f>
        <v>0.2866705898236856</v>
      </c>
      <c r="P234" s="41">
        <f>VLOOKUP($C234 &amp; $I234 &amp; $K234,FATOR!$A$3:$P$22,COLUMN(G$1),0)</f>
        <v>0.28930204548682154</v>
      </c>
      <c r="Q234" s="41">
        <f>VLOOKUP($C234 &amp; $I234 &amp; $K234,FATOR!$A$3:$P$22,COLUMN(H$1),0)</f>
        <v>0.31634228065278813</v>
      </c>
      <c r="R234" s="41">
        <f>VLOOKUP($C234 &amp; $I234 &amp; $K234,FATOR!$A$3:$P$22,COLUMN(I$1),0)</f>
        <v>0.37996651909642021</v>
      </c>
      <c r="S234" s="41">
        <f>VLOOKUP($C234 &amp; $I234 &amp; $K234,FATOR!$A$3:$P$22,COLUMN(J$1),0)</f>
        <v>0.44307907311157868</v>
      </c>
      <c r="T234" s="41">
        <f>VLOOKUP($C234 &amp; $I234 &amp; $K234,FATOR!$A$3:$P$22,COLUMN(K$1),0)</f>
        <v>0.5267118545738162</v>
      </c>
      <c r="U234" s="41">
        <f>VLOOKUP($C234 &amp; $I234 &amp; $K234,FATOR!$A$3:$P$22,COLUMN(L$1),0)</f>
        <v>0.5949203864063437</v>
      </c>
      <c r="V234" s="41">
        <f>VLOOKUP($C234 &amp; $I234 &amp; $K234,FATOR!$A$3:$P$22,COLUMN(M$1),0)</f>
        <v>0.58473634631058879</v>
      </c>
      <c r="W234" s="41">
        <f>VLOOKUP($C234 &amp; $I234 &amp; $K234,FATOR!$A$3:$P$22,COLUMN(N$1),0)</f>
        <v>0.52362924694768764</v>
      </c>
      <c r="X234" s="41">
        <f>VLOOKUP($C234 &amp; $I234 &amp; $K234,FATOR!$A$3:$P$22,COLUMN(O$1),0)</f>
        <v>0.40768468986504969</v>
      </c>
      <c r="Y234" s="41">
        <f>VLOOKUP($C234 &amp; $I234 &amp; $K234,FATOR!$A$3:$P$22,COLUMN(P$1),0)</f>
        <v>0.38086901862969602</v>
      </c>
      <c r="AA234" s="42">
        <f t="shared" si="101"/>
        <v>13.976773714803945</v>
      </c>
      <c r="AB234" s="42">
        <f t="shared" si="102"/>
        <v>11.610158887859267</v>
      </c>
      <c r="AC234" s="42">
        <f t="shared" si="103"/>
        <v>11.716732842216272</v>
      </c>
      <c r="AD234" s="42">
        <f t="shared" si="104"/>
        <v>12.81186236643792</v>
      </c>
      <c r="AE234" s="42">
        <f t="shared" si="105"/>
        <v>15.388644023405018</v>
      </c>
      <c r="AF234" s="42">
        <f t="shared" si="106"/>
        <v>17.944702461018938</v>
      </c>
      <c r="AG234" s="42">
        <f t="shared" si="107"/>
        <v>21.331830110239554</v>
      </c>
      <c r="AH234" s="42">
        <f t="shared" si="108"/>
        <v>24.094275649456922</v>
      </c>
      <c r="AI234" s="42">
        <f t="shared" si="109"/>
        <v>23.681822025578846</v>
      </c>
      <c r="AJ234" s="42">
        <f t="shared" si="110"/>
        <v>21.206984501381349</v>
      </c>
      <c r="AK234" s="42">
        <f t="shared" si="111"/>
        <v>16.511229939534513</v>
      </c>
      <c r="AL234" s="42">
        <f t="shared" si="112"/>
        <v>15.42519525450269</v>
      </c>
      <c r="AN234" s="43">
        <f t="shared" si="113"/>
        <v>45474</v>
      </c>
      <c r="AO234" s="47" t="str">
        <f t="shared" ca="1" si="116"/>
        <v/>
      </c>
      <c r="AP234" s="47" t="str">
        <f t="shared" ca="1" si="116"/>
        <v/>
      </c>
      <c r="AQ234" s="47" t="str">
        <f t="shared" ca="1" si="116"/>
        <v/>
      </c>
      <c r="AR234" s="47" t="str">
        <f t="shared" ca="1" si="116"/>
        <v/>
      </c>
      <c r="AS234" s="47" t="str">
        <f t="shared" ca="1" si="116"/>
        <v/>
      </c>
      <c r="AT234" s="47" t="str">
        <f t="shared" ca="1" si="116"/>
        <v/>
      </c>
      <c r="AU234" s="47">
        <f t="shared" ca="1" si="116"/>
        <v>21.331830110239554</v>
      </c>
      <c r="AV234" s="47">
        <f t="shared" ca="1" si="116"/>
        <v>24.094275649456922</v>
      </c>
      <c r="AW234" s="47">
        <f t="shared" ca="1" si="116"/>
        <v>23.681822025578846</v>
      </c>
      <c r="AX234" s="47">
        <f t="shared" ca="1" si="116"/>
        <v>21.206984501381349</v>
      </c>
      <c r="AY234" s="47">
        <f t="shared" ca="1" si="122"/>
        <v>16.511229939534513</v>
      </c>
      <c r="AZ234" s="47">
        <f t="shared" ca="1" si="122"/>
        <v>15.42519525450269</v>
      </c>
      <c r="BA234" s="47">
        <f t="shared" ca="1" si="122"/>
        <v>13.976773714803945</v>
      </c>
      <c r="BB234" s="47">
        <f t="shared" ca="1" si="122"/>
        <v>11.610158887859267</v>
      </c>
      <c r="BC234" s="47">
        <f t="shared" ca="1" si="122"/>
        <v>11.716732842216272</v>
      </c>
      <c r="BD234" s="47">
        <f t="shared" ca="1" si="122"/>
        <v>12.81186236643792</v>
      </c>
      <c r="BE234" s="47">
        <f t="shared" ca="1" si="122"/>
        <v>15.388644023405018</v>
      </c>
      <c r="BF234" s="47">
        <f t="shared" ca="1" si="122"/>
        <v>17.944702461018938</v>
      </c>
      <c r="BG234" s="47">
        <f t="shared" ca="1" si="122"/>
        <v>21.331830110239554</v>
      </c>
      <c r="BH234" s="47">
        <f t="shared" ca="1" si="122"/>
        <v>24.094275649456922</v>
      </c>
      <c r="BI234" s="47">
        <f t="shared" ca="1" si="121"/>
        <v>23.681822025578846</v>
      </c>
      <c r="BJ234" s="47">
        <f t="shared" ca="1" si="121"/>
        <v>21.206984501381349</v>
      </c>
      <c r="BK234" s="47">
        <f t="shared" ca="1" si="121"/>
        <v>16.511229939534513</v>
      </c>
      <c r="BL234" s="47">
        <f t="shared" ca="1" si="121"/>
        <v>15.42519525450269</v>
      </c>
      <c r="BM234" s="47">
        <f t="shared" ca="1" si="121"/>
        <v>13.976773714803945</v>
      </c>
      <c r="BN234" s="47">
        <f t="shared" ca="1" si="121"/>
        <v>11.610158887859267</v>
      </c>
      <c r="BO234" s="47">
        <f t="shared" ca="1" si="121"/>
        <v>11.716732842216272</v>
      </c>
      <c r="BP234" s="47">
        <f t="shared" ca="1" si="121"/>
        <v>12.81186236643792</v>
      </c>
      <c r="BQ234" s="47">
        <f t="shared" ca="1" si="121"/>
        <v>15.388644023405018</v>
      </c>
      <c r="BR234" s="47">
        <f t="shared" ca="1" si="121"/>
        <v>17.944702461018938</v>
      </c>
      <c r="BS234" s="47">
        <f t="shared" ca="1" si="119"/>
        <v>21.331830110239554</v>
      </c>
      <c r="BT234" s="47">
        <f t="shared" ca="1" si="119"/>
        <v>24.094275649456922</v>
      </c>
      <c r="BU234" s="47">
        <f t="shared" ca="1" si="119"/>
        <v>23.681822025578846</v>
      </c>
      <c r="BV234" s="47">
        <f t="shared" ca="1" si="119"/>
        <v>21.206984501381349</v>
      </c>
      <c r="BW234" s="47">
        <f t="shared" ca="1" si="119"/>
        <v>16.511229939534513</v>
      </c>
      <c r="BX234" s="47">
        <f t="shared" ca="1" si="119"/>
        <v>15.42519525450269</v>
      </c>
      <c r="BY234" s="47">
        <f t="shared" ca="1" si="119"/>
        <v>13.976773714803945</v>
      </c>
      <c r="BZ234" s="47">
        <f t="shared" ca="1" si="119"/>
        <v>11.610158887859267</v>
      </c>
      <c r="CA234" s="47">
        <f t="shared" ca="1" si="119"/>
        <v>11.716732842216272</v>
      </c>
      <c r="CB234" s="47">
        <f t="shared" ca="1" si="119"/>
        <v>12.81186236643792</v>
      </c>
      <c r="CC234" s="47">
        <f t="shared" ca="1" si="118"/>
        <v>15.388644023405018</v>
      </c>
      <c r="CD234" s="47">
        <f t="shared" ca="1" si="118"/>
        <v>17.944702461018938</v>
      </c>
      <c r="CE234" s="47">
        <f t="shared" ca="1" si="118"/>
        <v>21.331830110239554</v>
      </c>
      <c r="CF234" s="47">
        <f t="shared" ca="1" si="118"/>
        <v>24.094275649456922</v>
      </c>
      <c r="CG234" s="47">
        <f t="shared" ca="1" si="118"/>
        <v>23.681822025578846</v>
      </c>
      <c r="CH234" s="47">
        <f t="shared" ca="1" si="118"/>
        <v>21.206984501381349</v>
      </c>
      <c r="CI234" s="47">
        <f t="shared" ca="1" si="118"/>
        <v>16.511229939534513</v>
      </c>
      <c r="CJ234" s="47">
        <f t="shared" ca="1" si="118"/>
        <v>15.42519525450269</v>
      </c>
      <c r="CK234" s="47">
        <f t="shared" ca="1" si="118"/>
        <v>13.976773714803945</v>
      </c>
      <c r="CL234" s="47">
        <f t="shared" ca="1" si="118"/>
        <v>11.610158887859267</v>
      </c>
      <c r="CM234" s="47">
        <f t="shared" ca="1" si="120"/>
        <v>11.716732842216272</v>
      </c>
      <c r="CN234" s="47">
        <f t="shared" ca="1" si="120"/>
        <v>12.81186236643792</v>
      </c>
      <c r="CO234" s="47">
        <f t="shared" ca="1" si="120"/>
        <v>15.388644023405018</v>
      </c>
      <c r="CP234" s="47">
        <f t="shared" ca="1" si="120"/>
        <v>17.944702461018938</v>
      </c>
      <c r="CQ234" s="47">
        <f t="shared" ca="1" si="120"/>
        <v>21.331830110239554</v>
      </c>
      <c r="CR234" s="47">
        <f t="shared" ca="1" si="120"/>
        <v>24.094275649456922</v>
      </c>
      <c r="CS234" s="47">
        <f t="shared" ca="1" si="120"/>
        <v>23.681822025578846</v>
      </c>
      <c r="CT234" s="47">
        <f t="shared" ca="1" si="120"/>
        <v>21.206984501381349</v>
      </c>
      <c r="CU234" s="47">
        <f t="shared" ca="1" si="120"/>
        <v>16.511229939534513</v>
      </c>
      <c r="CV234" s="47">
        <f t="shared" ca="1" si="120"/>
        <v>15.42519525450269</v>
      </c>
      <c r="CW234" s="47">
        <f t="shared" ca="1" si="117"/>
        <v>13.976773714803945</v>
      </c>
      <c r="CX234" s="47">
        <f t="shared" ca="1" si="117"/>
        <v>11.610158887859267</v>
      </c>
      <c r="CY234" s="47">
        <f t="shared" ca="1" si="117"/>
        <v>11.716732842216272</v>
      </c>
      <c r="CZ234" s="47">
        <f t="shared" ca="1" si="117"/>
        <v>12.81186236643792</v>
      </c>
      <c r="DA234" s="47">
        <f t="shared" ca="1" si="117"/>
        <v>15.388644023405018</v>
      </c>
      <c r="DB234" s="47">
        <f t="shared" ca="1" si="117"/>
        <v>17.944702461018938</v>
      </c>
      <c r="DC234" s="47">
        <f t="shared" ca="1" si="117"/>
        <v>21.331830110239554</v>
      </c>
      <c r="DD234" s="47">
        <f t="shared" ca="1" si="117"/>
        <v>24.094275649456922</v>
      </c>
    </row>
    <row r="235" spans="1:108" x14ac:dyDescent="0.25">
      <c r="A235" s="40" t="s">
        <v>138</v>
      </c>
      <c r="B235" s="40">
        <v>2897</v>
      </c>
      <c r="C235" s="40" t="s">
        <v>38</v>
      </c>
      <c r="D235" s="40" t="s">
        <v>1495</v>
      </c>
      <c r="E235" s="40" t="s">
        <v>130</v>
      </c>
      <c r="F235" s="40">
        <v>40.5</v>
      </c>
      <c r="G235" s="43">
        <v>45689</v>
      </c>
      <c r="I235" s="40" t="s">
        <v>79</v>
      </c>
      <c r="J235" s="40">
        <v>1</v>
      </c>
      <c r="K235" s="40" t="s">
        <v>33</v>
      </c>
      <c r="L235" s="40" t="s">
        <v>193</v>
      </c>
      <c r="M235" s="41"/>
      <c r="N235" s="41">
        <f>VLOOKUP($C235 &amp; $I235 &amp; $K235,FATOR!$A$3:$P$22,COLUMN(E$1),0)</f>
        <v>0.34510552382231963</v>
      </c>
      <c r="O235" s="41">
        <f>VLOOKUP($C235 &amp; $I235 &amp; $K235,FATOR!$A$3:$P$22,COLUMN(F$1),0)</f>
        <v>0.2866705898236856</v>
      </c>
      <c r="P235" s="41">
        <f>VLOOKUP($C235 &amp; $I235 &amp; $K235,FATOR!$A$3:$P$22,COLUMN(G$1),0)</f>
        <v>0.28930204548682154</v>
      </c>
      <c r="Q235" s="41">
        <f>VLOOKUP($C235 &amp; $I235 &amp; $K235,FATOR!$A$3:$P$22,COLUMN(H$1),0)</f>
        <v>0.31634228065278813</v>
      </c>
      <c r="R235" s="41">
        <f>VLOOKUP($C235 &amp; $I235 &amp; $K235,FATOR!$A$3:$P$22,COLUMN(I$1),0)</f>
        <v>0.37996651909642021</v>
      </c>
      <c r="S235" s="41">
        <f>VLOOKUP($C235 &amp; $I235 &amp; $K235,FATOR!$A$3:$P$22,COLUMN(J$1),0)</f>
        <v>0.44307907311157868</v>
      </c>
      <c r="T235" s="41">
        <f>VLOOKUP($C235 &amp; $I235 &amp; $K235,FATOR!$A$3:$P$22,COLUMN(K$1),0)</f>
        <v>0.5267118545738162</v>
      </c>
      <c r="U235" s="41">
        <f>VLOOKUP($C235 &amp; $I235 &amp; $K235,FATOR!$A$3:$P$22,COLUMN(L$1),0)</f>
        <v>0.5949203864063437</v>
      </c>
      <c r="V235" s="41">
        <f>VLOOKUP($C235 &amp; $I235 &amp; $K235,FATOR!$A$3:$P$22,COLUMN(M$1),0)</f>
        <v>0.58473634631058879</v>
      </c>
      <c r="W235" s="41">
        <f>VLOOKUP($C235 &amp; $I235 &amp; $K235,FATOR!$A$3:$P$22,COLUMN(N$1),0)</f>
        <v>0.52362924694768764</v>
      </c>
      <c r="X235" s="41">
        <f>VLOOKUP($C235 &amp; $I235 &amp; $K235,FATOR!$A$3:$P$22,COLUMN(O$1),0)</f>
        <v>0.40768468986504969</v>
      </c>
      <c r="Y235" s="41">
        <f>VLOOKUP($C235 &amp; $I235 &amp; $K235,FATOR!$A$3:$P$22,COLUMN(P$1),0)</f>
        <v>0.38086901862969602</v>
      </c>
      <c r="AA235" s="42">
        <f t="shared" si="101"/>
        <v>13.976773714803945</v>
      </c>
      <c r="AB235" s="42">
        <f t="shared" si="102"/>
        <v>11.610158887859267</v>
      </c>
      <c r="AC235" s="42">
        <f t="shared" si="103"/>
        <v>11.716732842216272</v>
      </c>
      <c r="AD235" s="42">
        <f t="shared" si="104"/>
        <v>12.81186236643792</v>
      </c>
      <c r="AE235" s="42">
        <f t="shared" si="105"/>
        <v>15.388644023405018</v>
      </c>
      <c r="AF235" s="42">
        <f t="shared" si="106"/>
        <v>17.944702461018938</v>
      </c>
      <c r="AG235" s="42">
        <f t="shared" si="107"/>
        <v>21.331830110239554</v>
      </c>
      <c r="AH235" s="42">
        <f t="shared" si="108"/>
        <v>24.094275649456922</v>
      </c>
      <c r="AI235" s="42">
        <f t="shared" si="109"/>
        <v>23.681822025578846</v>
      </c>
      <c r="AJ235" s="42">
        <f t="shared" si="110"/>
        <v>21.206984501381349</v>
      </c>
      <c r="AK235" s="42">
        <f t="shared" si="111"/>
        <v>16.511229939534513</v>
      </c>
      <c r="AL235" s="42">
        <f t="shared" si="112"/>
        <v>15.42519525450269</v>
      </c>
      <c r="AN235" s="43">
        <f t="shared" si="113"/>
        <v>45689</v>
      </c>
      <c r="AO235" s="47" t="str">
        <f t="shared" ref="AO235:AX260" ca="1" si="123">IF($AN235&lt;=AO$1,HLOOKUP(MONTH(AO$1),$AA:$AL,ROW($AO235),0),"")</f>
        <v/>
      </c>
      <c r="AP235" s="47" t="str">
        <f t="shared" ca="1" si="123"/>
        <v/>
      </c>
      <c r="AQ235" s="47" t="str">
        <f t="shared" ca="1" si="123"/>
        <v/>
      </c>
      <c r="AR235" s="47" t="str">
        <f t="shared" ca="1" si="123"/>
        <v/>
      </c>
      <c r="AS235" s="47" t="str">
        <f t="shared" ca="1" si="123"/>
        <v/>
      </c>
      <c r="AT235" s="47" t="str">
        <f t="shared" ca="1" si="123"/>
        <v/>
      </c>
      <c r="AU235" s="47" t="str">
        <f t="shared" ca="1" si="123"/>
        <v/>
      </c>
      <c r="AV235" s="47" t="str">
        <f t="shared" ca="1" si="123"/>
        <v/>
      </c>
      <c r="AW235" s="47" t="str">
        <f t="shared" ca="1" si="123"/>
        <v/>
      </c>
      <c r="AX235" s="47" t="str">
        <f t="shared" ca="1" si="123"/>
        <v/>
      </c>
      <c r="AY235" s="47" t="str">
        <f t="shared" ca="1" si="122"/>
        <v/>
      </c>
      <c r="AZ235" s="47" t="str">
        <f t="shared" ca="1" si="122"/>
        <v/>
      </c>
      <c r="BA235" s="47" t="str">
        <f t="shared" ca="1" si="122"/>
        <v/>
      </c>
      <c r="BB235" s="47">
        <f t="shared" ca="1" si="122"/>
        <v>11.610158887859267</v>
      </c>
      <c r="BC235" s="47">
        <f t="shared" ca="1" si="122"/>
        <v>11.716732842216272</v>
      </c>
      <c r="BD235" s="47">
        <f t="shared" ca="1" si="122"/>
        <v>12.81186236643792</v>
      </c>
      <c r="BE235" s="47">
        <f t="shared" ca="1" si="122"/>
        <v>15.388644023405018</v>
      </c>
      <c r="BF235" s="47">
        <f t="shared" ca="1" si="122"/>
        <v>17.944702461018938</v>
      </c>
      <c r="BG235" s="47">
        <f t="shared" ca="1" si="122"/>
        <v>21.331830110239554</v>
      </c>
      <c r="BH235" s="47">
        <f t="shared" ca="1" si="122"/>
        <v>24.094275649456922</v>
      </c>
      <c r="BI235" s="47">
        <f t="shared" ca="1" si="121"/>
        <v>23.681822025578846</v>
      </c>
      <c r="BJ235" s="47">
        <f t="shared" ca="1" si="121"/>
        <v>21.206984501381349</v>
      </c>
      <c r="BK235" s="47">
        <f t="shared" ca="1" si="121"/>
        <v>16.511229939534513</v>
      </c>
      <c r="BL235" s="47">
        <f t="shared" ca="1" si="121"/>
        <v>15.42519525450269</v>
      </c>
      <c r="BM235" s="47">
        <f t="shared" ca="1" si="121"/>
        <v>13.976773714803945</v>
      </c>
      <c r="BN235" s="47">
        <f t="shared" ca="1" si="121"/>
        <v>11.610158887859267</v>
      </c>
      <c r="BO235" s="47">
        <f t="shared" ca="1" si="121"/>
        <v>11.716732842216272</v>
      </c>
      <c r="BP235" s="47">
        <f t="shared" ca="1" si="121"/>
        <v>12.81186236643792</v>
      </c>
      <c r="BQ235" s="47">
        <f t="shared" ca="1" si="121"/>
        <v>15.388644023405018</v>
      </c>
      <c r="BR235" s="47">
        <f t="shared" ca="1" si="121"/>
        <v>17.944702461018938</v>
      </c>
      <c r="BS235" s="47">
        <f t="shared" ca="1" si="119"/>
        <v>21.331830110239554</v>
      </c>
      <c r="BT235" s="47">
        <f t="shared" ca="1" si="119"/>
        <v>24.094275649456922</v>
      </c>
      <c r="BU235" s="47">
        <f t="shared" ca="1" si="119"/>
        <v>23.681822025578846</v>
      </c>
      <c r="BV235" s="47">
        <f t="shared" ca="1" si="119"/>
        <v>21.206984501381349</v>
      </c>
      <c r="BW235" s="47">
        <f t="shared" ca="1" si="119"/>
        <v>16.511229939534513</v>
      </c>
      <c r="BX235" s="47">
        <f t="shared" ca="1" si="119"/>
        <v>15.42519525450269</v>
      </c>
      <c r="BY235" s="47">
        <f t="shared" ca="1" si="119"/>
        <v>13.976773714803945</v>
      </c>
      <c r="BZ235" s="47">
        <f t="shared" ca="1" si="119"/>
        <v>11.610158887859267</v>
      </c>
      <c r="CA235" s="47">
        <f t="shared" ca="1" si="119"/>
        <v>11.716732842216272</v>
      </c>
      <c r="CB235" s="47">
        <f t="shared" ca="1" si="119"/>
        <v>12.81186236643792</v>
      </c>
      <c r="CC235" s="47">
        <f t="shared" ca="1" si="118"/>
        <v>15.388644023405018</v>
      </c>
      <c r="CD235" s="47">
        <f t="shared" ca="1" si="118"/>
        <v>17.944702461018938</v>
      </c>
      <c r="CE235" s="47">
        <f t="shared" ca="1" si="118"/>
        <v>21.331830110239554</v>
      </c>
      <c r="CF235" s="47">
        <f t="shared" ca="1" si="118"/>
        <v>24.094275649456922</v>
      </c>
      <c r="CG235" s="47">
        <f t="shared" ca="1" si="118"/>
        <v>23.681822025578846</v>
      </c>
      <c r="CH235" s="47">
        <f t="shared" ca="1" si="118"/>
        <v>21.206984501381349</v>
      </c>
      <c r="CI235" s="47">
        <f t="shared" ca="1" si="118"/>
        <v>16.511229939534513</v>
      </c>
      <c r="CJ235" s="47">
        <f t="shared" ca="1" si="118"/>
        <v>15.42519525450269</v>
      </c>
      <c r="CK235" s="47">
        <f t="shared" ca="1" si="118"/>
        <v>13.976773714803945</v>
      </c>
      <c r="CL235" s="47">
        <f t="shared" ca="1" si="118"/>
        <v>11.610158887859267</v>
      </c>
      <c r="CM235" s="47">
        <f t="shared" ca="1" si="120"/>
        <v>11.716732842216272</v>
      </c>
      <c r="CN235" s="47">
        <f t="shared" ca="1" si="120"/>
        <v>12.81186236643792</v>
      </c>
      <c r="CO235" s="47">
        <f t="shared" ca="1" si="120"/>
        <v>15.388644023405018</v>
      </c>
      <c r="CP235" s="47">
        <f t="shared" ca="1" si="120"/>
        <v>17.944702461018938</v>
      </c>
      <c r="CQ235" s="47">
        <f t="shared" ca="1" si="120"/>
        <v>21.331830110239554</v>
      </c>
      <c r="CR235" s="47">
        <f t="shared" ca="1" si="120"/>
        <v>24.094275649456922</v>
      </c>
      <c r="CS235" s="47">
        <f t="shared" ca="1" si="120"/>
        <v>23.681822025578846</v>
      </c>
      <c r="CT235" s="47">
        <f t="shared" ca="1" si="120"/>
        <v>21.206984501381349</v>
      </c>
      <c r="CU235" s="47">
        <f t="shared" ca="1" si="120"/>
        <v>16.511229939534513</v>
      </c>
      <c r="CV235" s="47">
        <f t="shared" ca="1" si="120"/>
        <v>15.42519525450269</v>
      </c>
      <c r="CW235" s="47">
        <f t="shared" ca="1" si="117"/>
        <v>13.976773714803945</v>
      </c>
      <c r="CX235" s="47">
        <f t="shared" ca="1" si="117"/>
        <v>11.610158887859267</v>
      </c>
      <c r="CY235" s="47">
        <f t="shared" ca="1" si="117"/>
        <v>11.716732842216272</v>
      </c>
      <c r="CZ235" s="47">
        <f t="shared" ca="1" si="117"/>
        <v>12.81186236643792</v>
      </c>
      <c r="DA235" s="47">
        <f t="shared" ca="1" si="117"/>
        <v>15.388644023405018</v>
      </c>
      <c r="DB235" s="47">
        <f t="shared" ca="1" si="117"/>
        <v>17.944702461018938</v>
      </c>
      <c r="DC235" s="47">
        <f t="shared" ca="1" si="117"/>
        <v>21.331830110239554</v>
      </c>
      <c r="DD235" s="47">
        <f t="shared" ca="1" si="117"/>
        <v>24.094275649456922</v>
      </c>
    </row>
    <row r="236" spans="1:108" x14ac:dyDescent="0.25">
      <c r="A236" s="40" t="s">
        <v>138</v>
      </c>
      <c r="B236" s="40">
        <v>2792</v>
      </c>
      <c r="C236" s="40" t="s">
        <v>38</v>
      </c>
      <c r="D236" s="40" t="s">
        <v>1496</v>
      </c>
      <c r="E236" s="40" t="s">
        <v>130</v>
      </c>
      <c r="F236" s="40">
        <v>45</v>
      </c>
      <c r="G236" s="43">
        <v>45597</v>
      </c>
      <c r="I236" s="40" t="s">
        <v>79</v>
      </c>
      <c r="J236" s="40">
        <v>1</v>
      </c>
      <c r="K236" s="40" t="s">
        <v>33</v>
      </c>
      <c r="L236" s="40" t="s">
        <v>193</v>
      </c>
      <c r="M236" s="41"/>
      <c r="N236" s="41">
        <f>VLOOKUP($C236 &amp; $I236 &amp; $K236,FATOR!$A$3:$P$22,COLUMN(E$1),0)</f>
        <v>0.34510552382231963</v>
      </c>
      <c r="O236" s="41">
        <f>VLOOKUP($C236 &amp; $I236 &amp; $K236,FATOR!$A$3:$P$22,COLUMN(F$1),0)</f>
        <v>0.2866705898236856</v>
      </c>
      <c r="P236" s="41">
        <f>VLOOKUP($C236 &amp; $I236 &amp; $K236,FATOR!$A$3:$P$22,COLUMN(G$1),0)</f>
        <v>0.28930204548682154</v>
      </c>
      <c r="Q236" s="41">
        <f>VLOOKUP($C236 &amp; $I236 &amp; $K236,FATOR!$A$3:$P$22,COLUMN(H$1),0)</f>
        <v>0.31634228065278813</v>
      </c>
      <c r="R236" s="41">
        <f>VLOOKUP($C236 &amp; $I236 &amp; $K236,FATOR!$A$3:$P$22,COLUMN(I$1),0)</f>
        <v>0.37996651909642021</v>
      </c>
      <c r="S236" s="41">
        <f>VLOOKUP($C236 &amp; $I236 &amp; $K236,FATOR!$A$3:$P$22,COLUMN(J$1),0)</f>
        <v>0.44307907311157868</v>
      </c>
      <c r="T236" s="41">
        <f>VLOOKUP($C236 &amp; $I236 &amp; $K236,FATOR!$A$3:$P$22,COLUMN(K$1),0)</f>
        <v>0.5267118545738162</v>
      </c>
      <c r="U236" s="41">
        <f>VLOOKUP($C236 &amp; $I236 &amp; $K236,FATOR!$A$3:$P$22,COLUMN(L$1),0)</f>
        <v>0.5949203864063437</v>
      </c>
      <c r="V236" s="41">
        <f>VLOOKUP($C236 &amp; $I236 &amp; $K236,FATOR!$A$3:$P$22,COLUMN(M$1),0)</f>
        <v>0.58473634631058879</v>
      </c>
      <c r="W236" s="41">
        <f>VLOOKUP($C236 &amp; $I236 &amp; $K236,FATOR!$A$3:$P$22,COLUMN(N$1),0)</f>
        <v>0.52362924694768764</v>
      </c>
      <c r="X236" s="41">
        <f>VLOOKUP($C236 &amp; $I236 &amp; $K236,FATOR!$A$3:$P$22,COLUMN(O$1),0)</f>
        <v>0.40768468986504969</v>
      </c>
      <c r="Y236" s="41">
        <f>VLOOKUP($C236 &amp; $I236 &amp; $K236,FATOR!$A$3:$P$22,COLUMN(P$1),0)</f>
        <v>0.38086901862969602</v>
      </c>
      <c r="AA236" s="42">
        <f t="shared" si="101"/>
        <v>15.529748572004383</v>
      </c>
      <c r="AB236" s="42">
        <f t="shared" si="102"/>
        <v>12.900176542065852</v>
      </c>
      <c r="AC236" s="42">
        <f t="shared" si="103"/>
        <v>13.018592046906969</v>
      </c>
      <c r="AD236" s="42">
        <f t="shared" si="104"/>
        <v>14.235402629375466</v>
      </c>
      <c r="AE236" s="42">
        <f t="shared" si="105"/>
        <v>17.09849335933891</v>
      </c>
      <c r="AF236" s="42">
        <f t="shared" si="106"/>
        <v>19.938558290021042</v>
      </c>
      <c r="AG236" s="42">
        <f t="shared" si="107"/>
        <v>23.702033455821727</v>
      </c>
      <c r="AH236" s="42">
        <f t="shared" si="108"/>
        <v>26.771417388285467</v>
      </c>
      <c r="AI236" s="42">
        <f t="shared" si="109"/>
        <v>26.313135583976496</v>
      </c>
      <c r="AJ236" s="42">
        <f t="shared" si="110"/>
        <v>23.563316112645943</v>
      </c>
      <c r="AK236" s="42">
        <f t="shared" si="111"/>
        <v>18.345811043927235</v>
      </c>
      <c r="AL236" s="42">
        <f t="shared" si="112"/>
        <v>17.13910583833632</v>
      </c>
      <c r="AN236" s="43">
        <f t="shared" si="113"/>
        <v>45597</v>
      </c>
      <c r="AO236" s="47" t="str">
        <f t="shared" ca="1" si="123"/>
        <v/>
      </c>
      <c r="AP236" s="47" t="str">
        <f t="shared" ca="1" si="123"/>
        <v/>
      </c>
      <c r="AQ236" s="47" t="str">
        <f t="shared" ca="1" si="123"/>
        <v/>
      </c>
      <c r="AR236" s="47" t="str">
        <f t="shared" ca="1" si="123"/>
        <v/>
      </c>
      <c r="AS236" s="47" t="str">
        <f t="shared" ca="1" si="123"/>
        <v/>
      </c>
      <c r="AT236" s="47" t="str">
        <f t="shared" ca="1" si="123"/>
        <v/>
      </c>
      <c r="AU236" s="47" t="str">
        <f t="shared" ca="1" si="123"/>
        <v/>
      </c>
      <c r="AV236" s="47" t="str">
        <f t="shared" ca="1" si="123"/>
        <v/>
      </c>
      <c r="AW236" s="47" t="str">
        <f t="shared" ca="1" si="123"/>
        <v/>
      </c>
      <c r="AX236" s="47" t="str">
        <f t="shared" ca="1" si="123"/>
        <v/>
      </c>
      <c r="AY236" s="47">
        <f t="shared" ca="1" si="122"/>
        <v>18.345811043927235</v>
      </c>
      <c r="AZ236" s="47">
        <f t="shared" ca="1" si="122"/>
        <v>17.13910583833632</v>
      </c>
      <c r="BA236" s="47">
        <f t="shared" ca="1" si="122"/>
        <v>15.529748572004383</v>
      </c>
      <c r="BB236" s="47">
        <f t="shared" ca="1" si="122"/>
        <v>12.900176542065852</v>
      </c>
      <c r="BC236" s="47">
        <f t="shared" ca="1" si="122"/>
        <v>13.018592046906969</v>
      </c>
      <c r="BD236" s="47">
        <f t="shared" ca="1" si="122"/>
        <v>14.235402629375466</v>
      </c>
      <c r="BE236" s="47">
        <f t="shared" ca="1" si="122"/>
        <v>17.09849335933891</v>
      </c>
      <c r="BF236" s="47">
        <f t="shared" ca="1" si="122"/>
        <v>19.938558290021042</v>
      </c>
      <c r="BG236" s="47">
        <f t="shared" ca="1" si="122"/>
        <v>23.702033455821727</v>
      </c>
      <c r="BH236" s="47">
        <f t="shared" ca="1" si="122"/>
        <v>26.771417388285467</v>
      </c>
      <c r="BI236" s="47">
        <f t="shared" ca="1" si="121"/>
        <v>26.313135583976496</v>
      </c>
      <c r="BJ236" s="47">
        <f t="shared" ca="1" si="121"/>
        <v>23.563316112645943</v>
      </c>
      <c r="BK236" s="47">
        <f t="shared" ca="1" si="121"/>
        <v>18.345811043927235</v>
      </c>
      <c r="BL236" s="47">
        <f t="shared" ca="1" si="121"/>
        <v>17.13910583833632</v>
      </c>
      <c r="BM236" s="47">
        <f t="shared" ca="1" si="121"/>
        <v>15.529748572004383</v>
      </c>
      <c r="BN236" s="47">
        <f t="shared" ca="1" si="121"/>
        <v>12.900176542065852</v>
      </c>
      <c r="BO236" s="47">
        <f t="shared" ca="1" si="121"/>
        <v>13.018592046906969</v>
      </c>
      <c r="BP236" s="47">
        <f t="shared" ca="1" si="121"/>
        <v>14.235402629375466</v>
      </c>
      <c r="BQ236" s="47">
        <f t="shared" ca="1" si="121"/>
        <v>17.09849335933891</v>
      </c>
      <c r="BR236" s="47">
        <f t="shared" ca="1" si="121"/>
        <v>19.938558290021042</v>
      </c>
      <c r="BS236" s="47">
        <f t="shared" ca="1" si="119"/>
        <v>23.702033455821727</v>
      </c>
      <c r="BT236" s="47">
        <f t="shared" ca="1" si="119"/>
        <v>26.771417388285467</v>
      </c>
      <c r="BU236" s="47">
        <f t="shared" ca="1" si="119"/>
        <v>26.313135583976496</v>
      </c>
      <c r="BV236" s="47">
        <f t="shared" ca="1" si="119"/>
        <v>23.563316112645943</v>
      </c>
      <c r="BW236" s="47">
        <f t="shared" ca="1" si="119"/>
        <v>18.345811043927235</v>
      </c>
      <c r="BX236" s="47">
        <f t="shared" ca="1" si="119"/>
        <v>17.13910583833632</v>
      </c>
      <c r="BY236" s="47">
        <f t="shared" ca="1" si="119"/>
        <v>15.529748572004383</v>
      </c>
      <c r="BZ236" s="47">
        <f t="shared" ca="1" si="119"/>
        <v>12.900176542065852</v>
      </c>
      <c r="CA236" s="47">
        <f t="shared" ca="1" si="119"/>
        <v>13.018592046906969</v>
      </c>
      <c r="CB236" s="47">
        <f t="shared" ca="1" si="119"/>
        <v>14.235402629375466</v>
      </c>
      <c r="CC236" s="47">
        <f t="shared" ca="1" si="118"/>
        <v>17.09849335933891</v>
      </c>
      <c r="CD236" s="47">
        <f t="shared" ca="1" si="118"/>
        <v>19.938558290021042</v>
      </c>
      <c r="CE236" s="47">
        <f t="shared" ca="1" si="118"/>
        <v>23.702033455821727</v>
      </c>
      <c r="CF236" s="47">
        <f t="shared" ca="1" si="118"/>
        <v>26.771417388285467</v>
      </c>
      <c r="CG236" s="47">
        <f t="shared" ca="1" si="118"/>
        <v>26.313135583976496</v>
      </c>
      <c r="CH236" s="47">
        <f t="shared" ca="1" si="118"/>
        <v>23.563316112645943</v>
      </c>
      <c r="CI236" s="47">
        <f t="shared" ca="1" si="118"/>
        <v>18.345811043927235</v>
      </c>
      <c r="CJ236" s="47">
        <f t="shared" ca="1" si="118"/>
        <v>17.13910583833632</v>
      </c>
      <c r="CK236" s="47">
        <f t="shared" ca="1" si="118"/>
        <v>15.529748572004383</v>
      </c>
      <c r="CL236" s="47">
        <f t="shared" ca="1" si="118"/>
        <v>12.900176542065852</v>
      </c>
      <c r="CM236" s="47">
        <f t="shared" ca="1" si="120"/>
        <v>13.018592046906969</v>
      </c>
      <c r="CN236" s="47">
        <f t="shared" ca="1" si="120"/>
        <v>14.235402629375466</v>
      </c>
      <c r="CO236" s="47">
        <f t="shared" ca="1" si="120"/>
        <v>17.09849335933891</v>
      </c>
      <c r="CP236" s="47">
        <f t="shared" ca="1" si="120"/>
        <v>19.938558290021042</v>
      </c>
      <c r="CQ236" s="47">
        <f t="shared" ca="1" si="120"/>
        <v>23.702033455821727</v>
      </c>
      <c r="CR236" s="47">
        <f t="shared" ca="1" si="120"/>
        <v>26.771417388285467</v>
      </c>
      <c r="CS236" s="47">
        <f t="shared" ca="1" si="120"/>
        <v>26.313135583976496</v>
      </c>
      <c r="CT236" s="47">
        <f t="shared" ca="1" si="120"/>
        <v>23.563316112645943</v>
      </c>
      <c r="CU236" s="47">
        <f t="shared" ca="1" si="120"/>
        <v>18.345811043927235</v>
      </c>
      <c r="CV236" s="47">
        <f t="shared" ca="1" si="120"/>
        <v>17.13910583833632</v>
      </c>
      <c r="CW236" s="47">
        <f t="shared" ca="1" si="117"/>
        <v>15.529748572004383</v>
      </c>
      <c r="CX236" s="47">
        <f t="shared" ca="1" si="117"/>
        <v>12.900176542065852</v>
      </c>
      <c r="CY236" s="47">
        <f t="shared" ca="1" si="117"/>
        <v>13.018592046906969</v>
      </c>
      <c r="CZ236" s="47">
        <f t="shared" ca="1" si="117"/>
        <v>14.235402629375466</v>
      </c>
      <c r="DA236" s="47">
        <f t="shared" ca="1" si="117"/>
        <v>17.09849335933891</v>
      </c>
      <c r="DB236" s="47">
        <f t="shared" ca="1" si="117"/>
        <v>19.938558290021042</v>
      </c>
      <c r="DC236" s="47">
        <f t="shared" ca="1" si="117"/>
        <v>23.702033455821727</v>
      </c>
      <c r="DD236" s="47">
        <f t="shared" ca="1" si="117"/>
        <v>26.771417388285467</v>
      </c>
    </row>
    <row r="237" spans="1:108" x14ac:dyDescent="0.25">
      <c r="A237" s="40" t="s">
        <v>138</v>
      </c>
      <c r="B237" s="40">
        <v>2908</v>
      </c>
      <c r="C237" s="40" t="s">
        <v>38</v>
      </c>
      <c r="D237" s="40" t="s">
        <v>1497</v>
      </c>
      <c r="E237" s="40" t="s">
        <v>130</v>
      </c>
      <c r="F237" s="40">
        <v>36</v>
      </c>
      <c r="G237" s="43">
        <v>45717</v>
      </c>
      <c r="I237" s="40" t="s">
        <v>79</v>
      </c>
      <c r="J237" s="40">
        <v>1</v>
      </c>
      <c r="K237" s="40" t="s">
        <v>33</v>
      </c>
      <c r="L237" s="40" t="s">
        <v>193</v>
      </c>
      <c r="M237" s="41"/>
      <c r="N237" s="41">
        <f>VLOOKUP($C237 &amp; $I237 &amp; $K237,FATOR!$A$3:$P$22,COLUMN(E$1),0)</f>
        <v>0.34510552382231963</v>
      </c>
      <c r="O237" s="41">
        <f>VLOOKUP($C237 &amp; $I237 &amp; $K237,FATOR!$A$3:$P$22,COLUMN(F$1),0)</f>
        <v>0.2866705898236856</v>
      </c>
      <c r="P237" s="41">
        <f>VLOOKUP($C237 &amp; $I237 &amp; $K237,FATOR!$A$3:$P$22,COLUMN(G$1),0)</f>
        <v>0.28930204548682154</v>
      </c>
      <c r="Q237" s="41">
        <f>VLOOKUP($C237 &amp; $I237 &amp; $K237,FATOR!$A$3:$P$22,COLUMN(H$1),0)</f>
        <v>0.31634228065278813</v>
      </c>
      <c r="R237" s="41">
        <f>VLOOKUP($C237 &amp; $I237 &amp; $K237,FATOR!$A$3:$P$22,COLUMN(I$1),0)</f>
        <v>0.37996651909642021</v>
      </c>
      <c r="S237" s="41">
        <f>VLOOKUP($C237 &amp; $I237 &amp; $K237,FATOR!$A$3:$P$22,COLUMN(J$1),0)</f>
        <v>0.44307907311157868</v>
      </c>
      <c r="T237" s="41">
        <f>VLOOKUP($C237 &amp; $I237 &amp; $K237,FATOR!$A$3:$P$22,COLUMN(K$1),0)</f>
        <v>0.5267118545738162</v>
      </c>
      <c r="U237" s="41">
        <f>VLOOKUP($C237 &amp; $I237 &amp; $K237,FATOR!$A$3:$P$22,COLUMN(L$1),0)</f>
        <v>0.5949203864063437</v>
      </c>
      <c r="V237" s="41">
        <f>VLOOKUP($C237 &amp; $I237 &amp; $K237,FATOR!$A$3:$P$22,COLUMN(M$1),0)</f>
        <v>0.58473634631058879</v>
      </c>
      <c r="W237" s="41">
        <f>VLOOKUP($C237 &amp; $I237 &amp; $K237,FATOR!$A$3:$P$22,COLUMN(N$1),0)</f>
        <v>0.52362924694768764</v>
      </c>
      <c r="X237" s="41">
        <f>VLOOKUP($C237 &amp; $I237 &amp; $K237,FATOR!$A$3:$P$22,COLUMN(O$1),0)</f>
        <v>0.40768468986504969</v>
      </c>
      <c r="Y237" s="41">
        <f>VLOOKUP($C237 &amp; $I237 &amp; $K237,FATOR!$A$3:$P$22,COLUMN(P$1),0)</f>
        <v>0.38086901862969602</v>
      </c>
      <c r="AA237" s="42">
        <f t="shared" si="101"/>
        <v>12.423798857603506</v>
      </c>
      <c r="AB237" s="42">
        <f t="shared" si="102"/>
        <v>10.320141233652681</v>
      </c>
      <c r="AC237" s="42">
        <f t="shared" si="103"/>
        <v>10.414873637525575</v>
      </c>
      <c r="AD237" s="42">
        <f t="shared" si="104"/>
        <v>11.388322103500373</v>
      </c>
      <c r="AE237" s="42">
        <f t="shared" si="105"/>
        <v>13.678794687471127</v>
      </c>
      <c r="AF237" s="42">
        <f t="shared" si="106"/>
        <v>15.950846632016832</v>
      </c>
      <c r="AG237" s="42">
        <f t="shared" si="107"/>
        <v>18.961626764657382</v>
      </c>
      <c r="AH237" s="42">
        <f t="shared" si="108"/>
        <v>21.417133910628372</v>
      </c>
      <c r="AI237" s="42">
        <f t="shared" si="109"/>
        <v>21.050508467181196</v>
      </c>
      <c r="AJ237" s="42">
        <f t="shared" si="110"/>
        <v>18.850652890116756</v>
      </c>
      <c r="AK237" s="42">
        <f t="shared" si="111"/>
        <v>14.676648835141789</v>
      </c>
      <c r="AL237" s="42">
        <f t="shared" si="112"/>
        <v>13.711284670669057</v>
      </c>
      <c r="AN237" s="43">
        <f t="shared" si="113"/>
        <v>45717</v>
      </c>
      <c r="AO237" s="47" t="str">
        <f t="shared" ca="1" si="123"/>
        <v/>
      </c>
      <c r="AP237" s="47" t="str">
        <f t="shared" ca="1" si="123"/>
        <v/>
      </c>
      <c r="AQ237" s="47" t="str">
        <f t="shared" ca="1" si="123"/>
        <v/>
      </c>
      <c r="AR237" s="47" t="str">
        <f t="shared" ca="1" si="123"/>
        <v/>
      </c>
      <c r="AS237" s="47" t="str">
        <f t="shared" ca="1" si="123"/>
        <v/>
      </c>
      <c r="AT237" s="47" t="str">
        <f t="shared" ca="1" si="123"/>
        <v/>
      </c>
      <c r="AU237" s="47" t="str">
        <f t="shared" ca="1" si="123"/>
        <v/>
      </c>
      <c r="AV237" s="47" t="str">
        <f t="shared" ca="1" si="123"/>
        <v/>
      </c>
      <c r="AW237" s="47" t="str">
        <f t="shared" ca="1" si="123"/>
        <v/>
      </c>
      <c r="AX237" s="47" t="str">
        <f t="shared" ca="1" si="123"/>
        <v/>
      </c>
      <c r="AY237" s="47" t="str">
        <f t="shared" ca="1" si="122"/>
        <v/>
      </c>
      <c r="AZ237" s="47" t="str">
        <f t="shared" ca="1" si="122"/>
        <v/>
      </c>
      <c r="BA237" s="47" t="str">
        <f t="shared" ca="1" si="122"/>
        <v/>
      </c>
      <c r="BB237" s="47" t="str">
        <f t="shared" ca="1" si="122"/>
        <v/>
      </c>
      <c r="BC237" s="47">
        <f t="shared" ca="1" si="122"/>
        <v>10.414873637525575</v>
      </c>
      <c r="BD237" s="47">
        <f t="shared" ca="1" si="122"/>
        <v>11.388322103500373</v>
      </c>
      <c r="BE237" s="47">
        <f t="shared" ca="1" si="122"/>
        <v>13.678794687471127</v>
      </c>
      <c r="BF237" s="47">
        <f t="shared" ca="1" si="122"/>
        <v>15.950846632016832</v>
      </c>
      <c r="BG237" s="47">
        <f t="shared" ca="1" si="122"/>
        <v>18.961626764657382</v>
      </c>
      <c r="BH237" s="47">
        <f t="shared" ca="1" si="122"/>
        <v>21.417133910628372</v>
      </c>
      <c r="BI237" s="47">
        <f t="shared" ca="1" si="121"/>
        <v>21.050508467181196</v>
      </c>
      <c r="BJ237" s="47">
        <f t="shared" ca="1" si="121"/>
        <v>18.850652890116756</v>
      </c>
      <c r="BK237" s="47">
        <f t="shared" ca="1" si="121"/>
        <v>14.676648835141789</v>
      </c>
      <c r="BL237" s="47">
        <f t="shared" ca="1" si="121"/>
        <v>13.711284670669057</v>
      </c>
      <c r="BM237" s="47">
        <f t="shared" ca="1" si="121"/>
        <v>12.423798857603506</v>
      </c>
      <c r="BN237" s="47">
        <f t="shared" ca="1" si="121"/>
        <v>10.320141233652681</v>
      </c>
      <c r="BO237" s="47">
        <f t="shared" ca="1" si="121"/>
        <v>10.414873637525575</v>
      </c>
      <c r="BP237" s="47">
        <f t="shared" ca="1" si="121"/>
        <v>11.388322103500373</v>
      </c>
      <c r="BQ237" s="47">
        <f t="shared" ca="1" si="121"/>
        <v>13.678794687471127</v>
      </c>
      <c r="BR237" s="47">
        <f t="shared" ca="1" si="121"/>
        <v>15.950846632016832</v>
      </c>
      <c r="BS237" s="47">
        <f t="shared" ca="1" si="119"/>
        <v>18.961626764657382</v>
      </c>
      <c r="BT237" s="47">
        <f t="shared" ca="1" si="119"/>
        <v>21.417133910628372</v>
      </c>
      <c r="BU237" s="47">
        <f t="shared" ca="1" si="119"/>
        <v>21.050508467181196</v>
      </c>
      <c r="BV237" s="47">
        <f t="shared" ca="1" si="119"/>
        <v>18.850652890116756</v>
      </c>
      <c r="BW237" s="47">
        <f t="shared" ca="1" si="119"/>
        <v>14.676648835141789</v>
      </c>
      <c r="BX237" s="47">
        <f t="shared" ca="1" si="119"/>
        <v>13.711284670669057</v>
      </c>
      <c r="BY237" s="47">
        <f t="shared" ca="1" si="119"/>
        <v>12.423798857603506</v>
      </c>
      <c r="BZ237" s="47">
        <f t="shared" ca="1" si="119"/>
        <v>10.320141233652681</v>
      </c>
      <c r="CA237" s="47">
        <f t="shared" ca="1" si="119"/>
        <v>10.414873637525575</v>
      </c>
      <c r="CB237" s="47">
        <f t="shared" ca="1" si="119"/>
        <v>11.388322103500373</v>
      </c>
      <c r="CC237" s="47">
        <f t="shared" ca="1" si="118"/>
        <v>13.678794687471127</v>
      </c>
      <c r="CD237" s="47">
        <f t="shared" ref="CC237:CL262" ca="1" si="124">IF($AN237&lt;=CD$1,HLOOKUP(MONTH(CD$1),$AA:$AL,ROW($AO237),0),"")</f>
        <v>15.950846632016832</v>
      </c>
      <c r="CE237" s="47">
        <f t="shared" ca="1" si="124"/>
        <v>18.961626764657382</v>
      </c>
      <c r="CF237" s="47">
        <f t="shared" ca="1" si="124"/>
        <v>21.417133910628372</v>
      </c>
      <c r="CG237" s="47">
        <f t="shared" ca="1" si="124"/>
        <v>21.050508467181196</v>
      </c>
      <c r="CH237" s="47">
        <f t="shared" ca="1" si="124"/>
        <v>18.850652890116756</v>
      </c>
      <c r="CI237" s="47">
        <f t="shared" ca="1" si="124"/>
        <v>14.676648835141789</v>
      </c>
      <c r="CJ237" s="47">
        <f t="shared" ca="1" si="124"/>
        <v>13.711284670669057</v>
      </c>
      <c r="CK237" s="47">
        <f t="shared" ca="1" si="124"/>
        <v>12.423798857603506</v>
      </c>
      <c r="CL237" s="47">
        <f t="shared" ca="1" si="124"/>
        <v>10.320141233652681</v>
      </c>
      <c r="CM237" s="47">
        <f t="shared" ca="1" si="120"/>
        <v>10.414873637525575</v>
      </c>
      <c r="CN237" s="47">
        <f t="shared" ca="1" si="120"/>
        <v>11.388322103500373</v>
      </c>
      <c r="CO237" s="47">
        <f t="shared" ca="1" si="120"/>
        <v>13.678794687471127</v>
      </c>
      <c r="CP237" s="47">
        <f t="shared" ca="1" si="120"/>
        <v>15.950846632016832</v>
      </c>
      <c r="CQ237" s="47">
        <f t="shared" ca="1" si="120"/>
        <v>18.961626764657382</v>
      </c>
      <c r="CR237" s="47">
        <f t="shared" ca="1" si="120"/>
        <v>21.417133910628372</v>
      </c>
      <c r="CS237" s="47">
        <f t="shared" ca="1" si="120"/>
        <v>21.050508467181196</v>
      </c>
      <c r="CT237" s="47">
        <f t="shared" ca="1" si="120"/>
        <v>18.850652890116756</v>
      </c>
      <c r="CU237" s="47">
        <f t="shared" ca="1" si="120"/>
        <v>14.676648835141789</v>
      </c>
      <c r="CV237" s="47">
        <f t="shared" ca="1" si="120"/>
        <v>13.711284670669057</v>
      </c>
      <c r="CW237" s="47">
        <f t="shared" ca="1" si="117"/>
        <v>12.423798857603506</v>
      </c>
      <c r="CX237" s="47">
        <f t="shared" ca="1" si="117"/>
        <v>10.320141233652681</v>
      </c>
      <c r="CY237" s="47">
        <f t="shared" ca="1" si="117"/>
        <v>10.414873637525575</v>
      </c>
      <c r="CZ237" s="47">
        <f t="shared" ca="1" si="117"/>
        <v>11.388322103500373</v>
      </c>
      <c r="DA237" s="47">
        <f t="shared" ca="1" si="117"/>
        <v>13.678794687471127</v>
      </c>
      <c r="DB237" s="47">
        <f t="shared" ca="1" si="117"/>
        <v>15.950846632016832</v>
      </c>
      <c r="DC237" s="47">
        <f t="shared" ca="1" si="117"/>
        <v>18.961626764657382</v>
      </c>
      <c r="DD237" s="47">
        <f t="shared" ca="1" si="117"/>
        <v>21.417133910628372</v>
      </c>
    </row>
    <row r="238" spans="1:108" x14ac:dyDescent="0.25">
      <c r="A238" s="40" t="s">
        <v>138</v>
      </c>
      <c r="B238" s="40">
        <v>2909</v>
      </c>
      <c r="C238" s="40" t="s">
        <v>38</v>
      </c>
      <c r="D238" s="40" t="s">
        <v>1498</v>
      </c>
      <c r="E238" s="40" t="s">
        <v>130</v>
      </c>
      <c r="F238" s="40">
        <v>27</v>
      </c>
      <c r="G238" s="43">
        <v>45870</v>
      </c>
      <c r="I238" s="40" t="s">
        <v>79</v>
      </c>
      <c r="J238" s="40">
        <v>1</v>
      </c>
      <c r="K238" s="40" t="s">
        <v>33</v>
      </c>
      <c r="L238" s="40" t="s">
        <v>193</v>
      </c>
      <c r="M238" s="41"/>
      <c r="N238" s="41">
        <f>VLOOKUP($C238 &amp; $I238 &amp; $K238,FATOR!$A$3:$P$22,COLUMN(E$1),0)</f>
        <v>0.34510552382231963</v>
      </c>
      <c r="O238" s="41">
        <f>VLOOKUP($C238 &amp; $I238 &amp; $K238,FATOR!$A$3:$P$22,COLUMN(F$1),0)</f>
        <v>0.2866705898236856</v>
      </c>
      <c r="P238" s="41">
        <f>VLOOKUP($C238 &amp; $I238 &amp; $K238,FATOR!$A$3:$P$22,COLUMN(G$1),0)</f>
        <v>0.28930204548682154</v>
      </c>
      <c r="Q238" s="41">
        <f>VLOOKUP($C238 &amp; $I238 &amp; $K238,FATOR!$A$3:$P$22,COLUMN(H$1),0)</f>
        <v>0.31634228065278813</v>
      </c>
      <c r="R238" s="41">
        <f>VLOOKUP($C238 &amp; $I238 &amp; $K238,FATOR!$A$3:$P$22,COLUMN(I$1),0)</f>
        <v>0.37996651909642021</v>
      </c>
      <c r="S238" s="41">
        <f>VLOOKUP($C238 &amp; $I238 &amp; $K238,FATOR!$A$3:$P$22,COLUMN(J$1),0)</f>
        <v>0.44307907311157868</v>
      </c>
      <c r="T238" s="41">
        <f>VLOOKUP($C238 &amp; $I238 &amp; $K238,FATOR!$A$3:$P$22,COLUMN(K$1),0)</f>
        <v>0.5267118545738162</v>
      </c>
      <c r="U238" s="41">
        <f>VLOOKUP($C238 &amp; $I238 &amp; $K238,FATOR!$A$3:$P$22,COLUMN(L$1),0)</f>
        <v>0.5949203864063437</v>
      </c>
      <c r="V238" s="41">
        <f>VLOOKUP($C238 &amp; $I238 &amp; $K238,FATOR!$A$3:$P$22,COLUMN(M$1),0)</f>
        <v>0.58473634631058879</v>
      </c>
      <c r="W238" s="41">
        <f>VLOOKUP($C238 &amp; $I238 &amp; $K238,FATOR!$A$3:$P$22,COLUMN(N$1),0)</f>
        <v>0.52362924694768764</v>
      </c>
      <c r="X238" s="41">
        <f>VLOOKUP($C238 &amp; $I238 &amp; $K238,FATOR!$A$3:$P$22,COLUMN(O$1),0)</f>
        <v>0.40768468986504969</v>
      </c>
      <c r="Y238" s="41">
        <f>VLOOKUP($C238 &amp; $I238 &amp; $K238,FATOR!$A$3:$P$22,COLUMN(P$1),0)</f>
        <v>0.38086901862969602</v>
      </c>
      <c r="AA238" s="42">
        <f t="shared" si="101"/>
        <v>9.3178491432026291</v>
      </c>
      <c r="AB238" s="42">
        <f t="shared" si="102"/>
        <v>7.7401059252395115</v>
      </c>
      <c r="AC238" s="42">
        <f t="shared" si="103"/>
        <v>7.8111552281441812</v>
      </c>
      <c r="AD238" s="42">
        <f t="shared" si="104"/>
        <v>8.5412415776252804</v>
      </c>
      <c r="AE238" s="42">
        <f t="shared" si="105"/>
        <v>10.259096015603346</v>
      </c>
      <c r="AF238" s="42">
        <f t="shared" si="106"/>
        <v>11.963134974012624</v>
      </c>
      <c r="AG238" s="42">
        <f t="shared" si="107"/>
        <v>14.221220073493038</v>
      </c>
      <c r="AH238" s="42">
        <f t="shared" si="108"/>
        <v>16.062850432971281</v>
      </c>
      <c r="AI238" s="42">
        <f t="shared" si="109"/>
        <v>15.787881350385897</v>
      </c>
      <c r="AJ238" s="42">
        <f t="shared" si="110"/>
        <v>14.137989667587567</v>
      </c>
      <c r="AK238" s="42">
        <f t="shared" si="111"/>
        <v>11.007486626356341</v>
      </c>
      <c r="AL238" s="42">
        <f t="shared" si="112"/>
        <v>10.283463503001792</v>
      </c>
      <c r="AN238" s="43">
        <f t="shared" si="113"/>
        <v>45870</v>
      </c>
      <c r="AO238" s="47" t="str">
        <f t="shared" ca="1" si="123"/>
        <v/>
      </c>
      <c r="AP238" s="47" t="str">
        <f t="shared" ca="1" si="123"/>
        <v/>
      </c>
      <c r="AQ238" s="47" t="str">
        <f t="shared" ca="1" si="123"/>
        <v/>
      </c>
      <c r="AR238" s="47" t="str">
        <f t="shared" ca="1" si="123"/>
        <v/>
      </c>
      <c r="AS238" s="47" t="str">
        <f t="shared" ca="1" si="123"/>
        <v/>
      </c>
      <c r="AT238" s="47" t="str">
        <f t="shared" ca="1" si="123"/>
        <v/>
      </c>
      <c r="AU238" s="47" t="str">
        <f t="shared" ca="1" si="123"/>
        <v/>
      </c>
      <c r="AV238" s="47" t="str">
        <f t="shared" ca="1" si="123"/>
        <v/>
      </c>
      <c r="AW238" s="47" t="str">
        <f t="shared" ca="1" si="123"/>
        <v/>
      </c>
      <c r="AX238" s="47" t="str">
        <f t="shared" ca="1" si="123"/>
        <v/>
      </c>
      <c r="AY238" s="47" t="str">
        <f t="shared" ca="1" si="122"/>
        <v/>
      </c>
      <c r="AZ238" s="47" t="str">
        <f t="shared" ca="1" si="122"/>
        <v/>
      </c>
      <c r="BA238" s="47" t="str">
        <f t="shared" ca="1" si="122"/>
        <v/>
      </c>
      <c r="BB238" s="47" t="str">
        <f t="shared" ca="1" si="122"/>
        <v/>
      </c>
      <c r="BC238" s="47" t="str">
        <f t="shared" ca="1" si="122"/>
        <v/>
      </c>
      <c r="BD238" s="47" t="str">
        <f t="shared" ca="1" si="122"/>
        <v/>
      </c>
      <c r="BE238" s="47" t="str">
        <f t="shared" ca="1" si="122"/>
        <v/>
      </c>
      <c r="BF238" s="47" t="str">
        <f t="shared" ca="1" si="122"/>
        <v/>
      </c>
      <c r="BG238" s="47" t="str">
        <f t="shared" ca="1" si="122"/>
        <v/>
      </c>
      <c r="BH238" s="47">
        <f t="shared" ca="1" si="122"/>
        <v>16.062850432971281</v>
      </c>
      <c r="BI238" s="47">
        <f t="shared" ca="1" si="121"/>
        <v>15.787881350385897</v>
      </c>
      <c r="BJ238" s="47">
        <f t="shared" ca="1" si="121"/>
        <v>14.137989667587567</v>
      </c>
      <c r="BK238" s="47">
        <f t="shared" ca="1" si="121"/>
        <v>11.007486626356341</v>
      </c>
      <c r="BL238" s="47">
        <f t="shared" ca="1" si="121"/>
        <v>10.283463503001792</v>
      </c>
      <c r="BM238" s="47">
        <f t="shared" ca="1" si="121"/>
        <v>9.3178491432026291</v>
      </c>
      <c r="BN238" s="47">
        <f t="shared" ca="1" si="121"/>
        <v>7.7401059252395115</v>
      </c>
      <c r="BO238" s="47">
        <f t="shared" ca="1" si="121"/>
        <v>7.8111552281441812</v>
      </c>
      <c r="BP238" s="47">
        <f t="shared" ca="1" si="121"/>
        <v>8.5412415776252804</v>
      </c>
      <c r="BQ238" s="47">
        <f t="shared" ca="1" si="121"/>
        <v>10.259096015603346</v>
      </c>
      <c r="BR238" s="47">
        <f t="shared" ca="1" si="121"/>
        <v>11.963134974012624</v>
      </c>
      <c r="BS238" s="47">
        <f t="shared" ca="1" si="119"/>
        <v>14.221220073493038</v>
      </c>
      <c r="BT238" s="47">
        <f t="shared" ca="1" si="119"/>
        <v>16.062850432971281</v>
      </c>
      <c r="BU238" s="47">
        <f t="shared" ca="1" si="119"/>
        <v>15.787881350385897</v>
      </c>
      <c r="BV238" s="47">
        <f t="shared" ca="1" si="119"/>
        <v>14.137989667587567</v>
      </c>
      <c r="BW238" s="47">
        <f t="shared" ca="1" si="119"/>
        <v>11.007486626356341</v>
      </c>
      <c r="BX238" s="47">
        <f t="shared" ca="1" si="119"/>
        <v>10.283463503001792</v>
      </c>
      <c r="BY238" s="47">
        <f t="shared" ca="1" si="119"/>
        <v>9.3178491432026291</v>
      </c>
      <c r="BZ238" s="47">
        <f t="shared" ca="1" si="119"/>
        <v>7.7401059252395115</v>
      </c>
      <c r="CA238" s="47">
        <f t="shared" ca="1" si="119"/>
        <v>7.8111552281441812</v>
      </c>
      <c r="CB238" s="47">
        <f t="shared" ref="BS238:CB264" ca="1" si="125">IF($AN238&lt;=CB$1,HLOOKUP(MONTH(CB$1),$AA:$AL,ROW($AO238),0),"")</f>
        <v>8.5412415776252804</v>
      </c>
      <c r="CC238" s="47">
        <f t="shared" ca="1" si="124"/>
        <v>10.259096015603346</v>
      </c>
      <c r="CD238" s="47">
        <f t="shared" ca="1" si="124"/>
        <v>11.963134974012624</v>
      </c>
      <c r="CE238" s="47">
        <f t="shared" ca="1" si="124"/>
        <v>14.221220073493038</v>
      </c>
      <c r="CF238" s="47">
        <f t="shared" ca="1" si="124"/>
        <v>16.062850432971281</v>
      </c>
      <c r="CG238" s="47">
        <f t="shared" ca="1" si="124"/>
        <v>15.787881350385897</v>
      </c>
      <c r="CH238" s="47">
        <f t="shared" ca="1" si="124"/>
        <v>14.137989667587567</v>
      </c>
      <c r="CI238" s="47">
        <f t="shared" ca="1" si="124"/>
        <v>11.007486626356341</v>
      </c>
      <c r="CJ238" s="47">
        <f t="shared" ca="1" si="124"/>
        <v>10.283463503001792</v>
      </c>
      <c r="CK238" s="47">
        <f t="shared" ca="1" si="124"/>
        <v>9.3178491432026291</v>
      </c>
      <c r="CL238" s="47">
        <f t="shared" ca="1" si="124"/>
        <v>7.7401059252395115</v>
      </c>
      <c r="CM238" s="47">
        <f t="shared" ca="1" si="120"/>
        <v>7.8111552281441812</v>
      </c>
      <c r="CN238" s="47">
        <f t="shared" ca="1" si="120"/>
        <v>8.5412415776252804</v>
      </c>
      <c r="CO238" s="47">
        <f t="shared" ca="1" si="120"/>
        <v>10.259096015603346</v>
      </c>
      <c r="CP238" s="47">
        <f t="shared" ca="1" si="120"/>
        <v>11.963134974012624</v>
      </c>
      <c r="CQ238" s="47">
        <f t="shared" ca="1" si="120"/>
        <v>14.221220073493038</v>
      </c>
      <c r="CR238" s="47">
        <f t="shared" ca="1" si="120"/>
        <v>16.062850432971281</v>
      </c>
      <c r="CS238" s="47">
        <f t="shared" ca="1" si="120"/>
        <v>15.787881350385897</v>
      </c>
      <c r="CT238" s="47">
        <f t="shared" ca="1" si="120"/>
        <v>14.137989667587567</v>
      </c>
      <c r="CU238" s="47">
        <f t="shared" ca="1" si="120"/>
        <v>11.007486626356341</v>
      </c>
      <c r="CV238" s="47">
        <f t="shared" ca="1" si="120"/>
        <v>10.283463503001792</v>
      </c>
      <c r="CW238" s="47">
        <f t="shared" ca="1" si="117"/>
        <v>9.3178491432026291</v>
      </c>
      <c r="CX238" s="47">
        <f t="shared" ca="1" si="117"/>
        <v>7.7401059252395115</v>
      </c>
      <c r="CY238" s="47">
        <f t="shared" ca="1" si="117"/>
        <v>7.8111552281441812</v>
      </c>
      <c r="CZ238" s="47">
        <f t="shared" ca="1" si="117"/>
        <v>8.5412415776252804</v>
      </c>
      <c r="DA238" s="47">
        <f t="shared" ca="1" si="117"/>
        <v>10.259096015603346</v>
      </c>
      <c r="DB238" s="47">
        <f t="shared" ca="1" si="117"/>
        <v>11.963134974012624</v>
      </c>
      <c r="DC238" s="47">
        <f t="shared" ca="1" si="117"/>
        <v>14.221220073493038</v>
      </c>
      <c r="DD238" s="47">
        <f t="shared" ca="1" si="117"/>
        <v>16.062850432971281</v>
      </c>
    </row>
    <row r="239" spans="1:108" x14ac:dyDescent="0.25">
      <c r="A239" s="40" t="s">
        <v>138</v>
      </c>
      <c r="B239" s="40">
        <v>2838</v>
      </c>
      <c r="C239" s="40" t="s">
        <v>38</v>
      </c>
      <c r="D239" s="40" t="s">
        <v>1499</v>
      </c>
      <c r="E239" s="40" t="s">
        <v>130</v>
      </c>
      <c r="F239" s="40">
        <v>22.5</v>
      </c>
      <c r="G239" s="43">
        <v>45627</v>
      </c>
      <c r="I239" s="40" t="s">
        <v>79</v>
      </c>
      <c r="J239" s="40">
        <v>1</v>
      </c>
      <c r="K239" s="40" t="s">
        <v>33</v>
      </c>
      <c r="L239" s="40" t="s">
        <v>193</v>
      </c>
      <c r="M239" s="41"/>
      <c r="N239" s="41">
        <f>VLOOKUP($C239 &amp; $I239 &amp; $K239,FATOR!$A$3:$P$22,COLUMN(E$1),0)</f>
        <v>0.34510552382231963</v>
      </c>
      <c r="O239" s="41">
        <f>VLOOKUP($C239 &amp; $I239 &amp; $K239,FATOR!$A$3:$P$22,COLUMN(F$1),0)</f>
        <v>0.2866705898236856</v>
      </c>
      <c r="P239" s="41">
        <f>VLOOKUP($C239 &amp; $I239 &amp; $K239,FATOR!$A$3:$P$22,COLUMN(G$1),0)</f>
        <v>0.28930204548682154</v>
      </c>
      <c r="Q239" s="41">
        <f>VLOOKUP($C239 &amp; $I239 &amp; $K239,FATOR!$A$3:$P$22,COLUMN(H$1),0)</f>
        <v>0.31634228065278813</v>
      </c>
      <c r="R239" s="41">
        <f>VLOOKUP($C239 &amp; $I239 &amp; $K239,FATOR!$A$3:$P$22,COLUMN(I$1),0)</f>
        <v>0.37996651909642021</v>
      </c>
      <c r="S239" s="41">
        <f>VLOOKUP($C239 &amp; $I239 &amp; $K239,FATOR!$A$3:$P$22,COLUMN(J$1),0)</f>
        <v>0.44307907311157868</v>
      </c>
      <c r="T239" s="41">
        <f>VLOOKUP($C239 &amp; $I239 &amp; $K239,FATOR!$A$3:$P$22,COLUMN(K$1),0)</f>
        <v>0.5267118545738162</v>
      </c>
      <c r="U239" s="41">
        <f>VLOOKUP($C239 &amp; $I239 &amp; $K239,FATOR!$A$3:$P$22,COLUMN(L$1),0)</f>
        <v>0.5949203864063437</v>
      </c>
      <c r="V239" s="41">
        <f>VLOOKUP($C239 &amp; $I239 &amp; $K239,FATOR!$A$3:$P$22,COLUMN(M$1),0)</f>
        <v>0.58473634631058879</v>
      </c>
      <c r="W239" s="41">
        <f>VLOOKUP($C239 &amp; $I239 &amp; $K239,FATOR!$A$3:$P$22,COLUMN(N$1),0)</f>
        <v>0.52362924694768764</v>
      </c>
      <c r="X239" s="41">
        <f>VLOOKUP($C239 &amp; $I239 &amp; $K239,FATOR!$A$3:$P$22,COLUMN(O$1),0)</f>
        <v>0.40768468986504969</v>
      </c>
      <c r="Y239" s="41">
        <f>VLOOKUP($C239 &amp; $I239 &amp; $K239,FATOR!$A$3:$P$22,COLUMN(P$1),0)</f>
        <v>0.38086901862969602</v>
      </c>
      <c r="AA239" s="42">
        <f t="shared" si="101"/>
        <v>7.7648742860021915</v>
      </c>
      <c r="AB239" s="42">
        <f t="shared" si="102"/>
        <v>6.4500882710329259</v>
      </c>
      <c r="AC239" s="42">
        <f t="shared" si="103"/>
        <v>6.5092960234534845</v>
      </c>
      <c r="AD239" s="42">
        <f t="shared" si="104"/>
        <v>7.117701314687733</v>
      </c>
      <c r="AE239" s="42">
        <f t="shared" si="105"/>
        <v>8.5492466796694551</v>
      </c>
      <c r="AF239" s="42">
        <f t="shared" si="106"/>
        <v>9.9692791450105211</v>
      </c>
      <c r="AG239" s="42">
        <f t="shared" si="107"/>
        <v>11.851016727910864</v>
      </c>
      <c r="AH239" s="42">
        <f t="shared" si="108"/>
        <v>13.385708694142734</v>
      </c>
      <c r="AI239" s="42">
        <f t="shared" si="109"/>
        <v>13.156567791988248</v>
      </c>
      <c r="AJ239" s="42">
        <f t="shared" si="110"/>
        <v>11.781658056322971</v>
      </c>
      <c r="AK239" s="42">
        <f t="shared" si="111"/>
        <v>9.1729055219636173</v>
      </c>
      <c r="AL239" s="42">
        <f t="shared" si="112"/>
        <v>8.5695529191681601</v>
      </c>
      <c r="AN239" s="43">
        <f t="shared" si="113"/>
        <v>45627</v>
      </c>
      <c r="AO239" s="47" t="str">
        <f t="shared" ca="1" si="123"/>
        <v/>
      </c>
      <c r="AP239" s="47" t="str">
        <f t="shared" ca="1" si="123"/>
        <v/>
      </c>
      <c r="AQ239" s="47" t="str">
        <f t="shared" ca="1" si="123"/>
        <v/>
      </c>
      <c r="AR239" s="47" t="str">
        <f t="shared" ca="1" si="123"/>
        <v/>
      </c>
      <c r="AS239" s="47" t="str">
        <f t="shared" ca="1" si="123"/>
        <v/>
      </c>
      <c r="AT239" s="47" t="str">
        <f t="shared" ca="1" si="123"/>
        <v/>
      </c>
      <c r="AU239" s="47" t="str">
        <f t="shared" ca="1" si="123"/>
        <v/>
      </c>
      <c r="AV239" s="47" t="str">
        <f t="shared" ca="1" si="123"/>
        <v/>
      </c>
      <c r="AW239" s="47" t="str">
        <f t="shared" ca="1" si="123"/>
        <v/>
      </c>
      <c r="AX239" s="47" t="str">
        <f t="shared" ca="1" si="123"/>
        <v/>
      </c>
      <c r="AY239" s="47" t="str">
        <f t="shared" ca="1" si="122"/>
        <v/>
      </c>
      <c r="AZ239" s="47">
        <f t="shared" ca="1" si="122"/>
        <v>8.5695529191681601</v>
      </c>
      <c r="BA239" s="47">
        <f t="shared" ca="1" si="122"/>
        <v>7.7648742860021915</v>
      </c>
      <c r="BB239" s="47">
        <f t="shared" ca="1" si="122"/>
        <v>6.4500882710329259</v>
      </c>
      <c r="BC239" s="47">
        <f t="shared" ca="1" si="122"/>
        <v>6.5092960234534845</v>
      </c>
      <c r="BD239" s="47">
        <f t="shared" ca="1" si="122"/>
        <v>7.117701314687733</v>
      </c>
      <c r="BE239" s="47">
        <f t="shared" ca="1" si="122"/>
        <v>8.5492466796694551</v>
      </c>
      <c r="BF239" s="47">
        <f t="shared" ca="1" si="122"/>
        <v>9.9692791450105211</v>
      </c>
      <c r="BG239" s="47">
        <f t="shared" ca="1" si="122"/>
        <v>11.851016727910864</v>
      </c>
      <c r="BH239" s="47">
        <f t="shared" ca="1" si="122"/>
        <v>13.385708694142734</v>
      </c>
      <c r="BI239" s="47">
        <f t="shared" ca="1" si="121"/>
        <v>13.156567791988248</v>
      </c>
      <c r="BJ239" s="47">
        <f t="shared" ca="1" si="121"/>
        <v>11.781658056322971</v>
      </c>
      <c r="BK239" s="47">
        <f t="shared" ca="1" si="121"/>
        <v>9.1729055219636173</v>
      </c>
      <c r="BL239" s="47">
        <f t="shared" ca="1" si="121"/>
        <v>8.5695529191681601</v>
      </c>
      <c r="BM239" s="47">
        <f t="shared" ca="1" si="121"/>
        <v>7.7648742860021915</v>
      </c>
      <c r="BN239" s="47">
        <f t="shared" ca="1" si="121"/>
        <v>6.4500882710329259</v>
      </c>
      <c r="BO239" s="47">
        <f t="shared" ca="1" si="121"/>
        <v>6.5092960234534845</v>
      </c>
      <c r="BP239" s="47">
        <f t="shared" ca="1" si="121"/>
        <v>7.117701314687733</v>
      </c>
      <c r="BQ239" s="47">
        <f t="shared" ca="1" si="121"/>
        <v>8.5492466796694551</v>
      </c>
      <c r="BR239" s="47">
        <f t="shared" ca="1" si="121"/>
        <v>9.9692791450105211</v>
      </c>
      <c r="BS239" s="47">
        <f t="shared" ca="1" si="125"/>
        <v>11.851016727910864</v>
      </c>
      <c r="BT239" s="47">
        <f t="shared" ca="1" si="125"/>
        <v>13.385708694142734</v>
      </c>
      <c r="BU239" s="47">
        <f t="shared" ca="1" si="125"/>
        <v>13.156567791988248</v>
      </c>
      <c r="BV239" s="47">
        <f t="shared" ca="1" si="125"/>
        <v>11.781658056322971</v>
      </c>
      <c r="BW239" s="47">
        <f t="shared" ca="1" si="125"/>
        <v>9.1729055219636173</v>
      </c>
      <c r="BX239" s="47">
        <f t="shared" ca="1" si="125"/>
        <v>8.5695529191681601</v>
      </c>
      <c r="BY239" s="47">
        <f t="shared" ca="1" si="125"/>
        <v>7.7648742860021915</v>
      </c>
      <c r="BZ239" s="47">
        <f t="shared" ca="1" si="125"/>
        <v>6.4500882710329259</v>
      </c>
      <c r="CA239" s="47">
        <f t="shared" ca="1" si="125"/>
        <v>6.5092960234534845</v>
      </c>
      <c r="CB239" s="47">
        <f t="shared" ca="1" si="125"/>
        <v>7.117701314687733</v>
      </c>
      <c r="CC239" s="47">
        <f t="shared" ca="1" si="124"/>
        <v>8.5492466796694551</v>
      </c>
      <c r="CD239" s="47">
        <f t="shared" ca="1" si="124"/>
        <v>9.9692791450105211</v>
      </c>
      <c r="CE239" s="47">
        <f t="shared" ca="1" si="124"/>
        <v>11.851016727910864</v>
      </c>
      <c r="CF239" s="47">
        <f t="shared" ca="1" si="124"/>
        <v>13.385708694142734</v>
      </c>
      <c r="CG239" s="47">
        <f t="shared" ca="1" si="124"/>
        <v>13.156567791988248</v>
      </c>
      <c r="CH239" s="47">
        <f t="shared" ca="1" si="124"/>
        <v>11.781658056322971</v>
      </c>
      <c r="CI239" s="47">
        <f t="shared" ca="1" si="124"/>
        <v>9.1729055219636173</v>
      </c>
      <c r="CJ239" s="47">
        <f t="shared" ca="1" si="124"/>
        <v>8.5695529191681601</v>
      </c>
      <c r="CK239" s="47">
        <f t="shared" ca="1" si="124"/>
        <v>7.7648742860021915</v>
      </c>
      <c r="CL239" s="47">
        <f t="shared" ca="1" si="124"/>
        <v>6.4500882710329259</v>
      </c>
      <c r="CM239" s="47">
        <f t="shared" ca="1" si="120"/>
        <v>6.5092960234534845</v>
      </c>
      <c r="CN239" s="47">
        <f t="shared" ca="1" si="120"/>
        <v>7.117701314687733</v>
      </c>
      <c r="CO239" s="47">
        <f t="shared" ca="1" si="120"/>
        <v>8.5492466796694551</v>
      </c>
      <c r="CP239" s="47">
        <f t="shared" ca="1" si="120"/>
        <v>9.9692791450105211</v>
      </c>
      <c r="CQ239" s="47">
        <f t="shared" ca="1" si="120"/>
        <v>11.851016727910864</v>
      </c>
      <c r="CR239" s="47">
        <f t="shared" ca="1" si="120"/>
        <v>13.385708694142734</v>
      </c>
      <c r="CS239" s="47">
        <f t="shared" ca="1" si="120"/>
        <v>13.156567791988248</v>
      </c>
      <c r="CT239" s="47">
        <f t="shared" ca="1" si="120"/>
        <v>11.781658056322971</v>
      </c>
      <c r="CU239" s="47">
        <f t="shared" ca="1" si="120"/>
        <v>9.1729055219636173</v>
      </c>
      <c r="CV239" s="47">
        <f t="shared" ca="1" si="120"/>
        <v>8.5695529191681601</v>
      </c>
      <c r="CW239" s="47">
        <f t="shared" ca="1" si="117"/>
        <v>7.7648742860021915</v>
      </c>
      <c r="CX239" s="47">
        <f t="shared" ca="1" si="117"/>
        <v>6.4500882710329259</v>
      </c>
      <c r="CY239" s="47">
        <f t="shared" ca="1" si="117"/>
        <v>6.5092960234534845</v>
      </c>
      <c r="CZ239" s="47">
        <f t="shared" ca="1" si="117"/>
        <v>7.117701314687733</v>
      </c>
      <c r="DA239" s="47">
        <f t="shared" ca="1" si="117"/>
        <v>8.5492466796694551</v>
      </c>
      <c r="DB239" s="47">
        <f t="shared" ca="1" si="117"/>
        <v>9.9692791450105211</v>
      </c>
      <c r="DC239" s="47">
        <f t="shared" ca="1" si="117"/>
        <v>11.851016727910864</v>
      </c>
      <c r="DD239" s="47">
        <f t="shared" ca="1" si="117"/>
        <v>13.385708694142734</v>
      </c>
    </row>
    <row r="240" spans="1:108" x14ac:dyDescent="0.25">
      <c r="A240" s="40" t="s">
        <v>138</v>
      </c>
      <c r="B240" s="40">
        <v>2839</v>
      </c>
      <c r="C240" s="40" t="s">
        <v>38</v>
      </c>
      <c r="D240" s="40" t="s">
        <v>1500</v>
      </c>
      <c r="E240" s="40" t="s">
        <v>130</v>
      </c>
      <c r="F240" s="40">
        <v>40.5</v>
      </c>
      <c r="G240" s="43">
        <v>45689</v>
      </c>
      <c r="I240" s="40" t="s">
        <v>79</v>
      </c>
      <c r="J240" s="40">
        <v>1</v>
      </c>
      <c r="K240" s="40" t="s">
        <v>33</v>
      </c>
      <c r="L240" s="40" t="s">
        <v>193</v>
      </c>
      <c r="M240" s="41"/>
      <c r="N240" s="41">
        <f>VLOOKUP($C240 &amp; $I240 &amp; $K240,FATOR!$A$3:$P$22,COLUMN(E$1),0)</f>
        <v>0.34510552382231963</v>
      </c>
      <c r="O240" s="41">
        <f>VLOOKUP($C240 &amp; $I240 &amp; $K240,FATOR!$A$3:$P$22,COLUMN(F$1),0)</f>
        <v>0.2866705898236856</v>
      </c>
      <c r="P240" s="41">
        <f>VLOOKUP($C240 &amp; $I240 &amp; $K240,FATOR!$A$3:$P$22,COLUMN(G$1),0)</f>
        <v>0.28930204548682154</v>
      </c>
      <c r="Q240" s="41">
        <f>VLOOKUP($C240 &amp; $I240 &amp; $K240,FATOR!$A$3:$P$22,COLUMN(H$1),0)</f>
        <v>0.31634228065278813</v>
      </c>
      <c r="R240" s="41">
        <f>VLOOKUP($C240 &amp; $I240 &amp; $K240,FATOR!$A$3:$P$22,COLUMN(I$1),0)</f>
        <v>0.37996651909642021</v>
      </c>
      <c r="S240" s="41">
        <f>VLOOKUP($C240 &amp; $I240 &amp; $K240,FATOR!$A$3:$P$22,COLUMN(J$1),0)</f>
        <v>0.44307907311157868</v>
      </c>
      <c r="T240" s="41">
        <f>VLOOKUP($C240 &amp; $I240 &amp; $K240,FATOR!$A$3:$P$22,COLUMN(K$1),0)</f>
        <v>0.5267118545738162</v>
      </c>
      <c r="U240" s="41">
        <f>VLOOKUP($C240 &amp; $I240 &amp; $K240,FATOR!$A$3:$P$22,COLUMN(L$1),0)</f>
        <v>0.5949203864063437</v>
      </c>
      <c r="V240" s="41">
        <f>VLOOKUP($C240 &amp; $I240 &amp; $K240,FATOR!$A$3:$P$22,COLUMN(M$1),0)</f>
        <v>0.58473634631058879</v>
      </c>
      <c r="W240" s="41">
        <f>VLOOKUP($C240 &amp; $I240 &amp; $K240,FATOR!$A$3:$P$22,COLUMN(N$1),0)</f>
        <v>0.52362924694768764</v>
      </c>
      <c r="X240" s="41">
        <f>VLOOKUP($C240 &amp; $I240 &amp; $K240,FATOR!$A$3:$P$22,COLUMN(O$1),0)</f>
        <v>0.40768468986504969</v>
      </c>
      <c r="Y240" s="41">
        <f>VLOOKUP($C240 &amp; $I240 &amp; $K240,FATOR!$A$3:$P$22,COLUMN(P$1),0)</f>
        <v>0.38086901862969602</v>
      </c>
      <c r="AA240" s="42">
        <f t="shared" si="101"/>
        <v>13.976773714803945</v>
      </c>
      <c r="AB240" s="42">
        <f t="shared" si="102"/>
        <v>11.610158887859267</v>
      </c>
      <c r="AC240" s="42">
        <f t="shared" si="103"/>
        <v>11.716732842216272</v>
      </c>
      <c r="AD240" s="42">
        <f t="shared" si="104"/>
        <v>12.81186236643792</v>
      </c>
      <c r="AE240" s="42">
        <f t="shared" si="105"/>
        <v>15.388644023405018</v>
      </c>
      <c r="AF240" s="42">
        <f t="shared" si="106"/>
        <v>17.944702461018938</v>
      </c>
      <c r="AG240" s="42">
        <f t="shared" si="107"/>
        <v>21.331830110239554</v>
      </c>
      <c r="AH240" s="42">
        <f t="shared" si="108"/>
        <v>24.094275649456922</v>
      </c>
      <c r="AI240" s="42">
        <f t="shared" si="109"/>
        <v>23.681822025578846</v>
      </c>
      <c r="AJ240" s="42">
        <f t="shared" si="110"/>
        <v>21.206984501381349</v>
      </c>
      <c r="AK240" s="42">
        <f t="shared" si="111"/>
        <v>16.511229939534513</v>
      </c>
      <c r="AL240" s="42">
        <f t="shared" si="112"/>
        <v>15.42519525450269</v>
      </c>
      <c r="AN240" s="43">
        <f t="shared" si="113"/>
        <v>45689</v>
      </c>
      <c r="AO240" s="47" t="str">
        <f t="shared" ca="1" si="123"/>
        <v/>
      </c>
      <c r="AP240" s="47" t="str">
        <f t="shared" ca="1" si="123"/>
        <v/>
      </c>
      <c r="AQ240" s="47" t="str">
        <f t="shared" ca="1" si="123"/>
        <v/>
      </c>
      <c r="AR240" s="47" t="str">
        <f t="shared" ca="1" si="123"/>
        <v/>
      </c>
      <c r="AS240" s="47" t="str">
        <f t="shared" ca="1" si="123"/>
        <v/>
      </c>
      <c r="AT240" s="47" t="str">
        <f t="shared" ca="1" si="123"/>
        <v/>
      </c>
      <c r="AU240" s="47" t="str">
        <f t="shared" ca="1" si="123"/>
        <v/>
      </c>
      <c r="AV240" s="47" t="str">
        <f t="shared" ca="1" si="123"/>
        <v/>
      </c>
      <c r="AW240" s="47" t="str">
        <f t="shared" ca="1" si="123"/>
        <v/>
      </c>
      <c r="AX240" s="47" t="str">
        <f t="shared" ca="1" si="123"/>
        <v/>
      </c>
      <c r="AY240" s="47" t="str">
        <f t="shared" ca="1" si="122"/>
        <v/>
      </c>
      <c r="AZ240" s="47" t="str">
        <f t="shared" ca="1" si="122"/>
        <v/>
      </c>
      <c r="BA240" s="47" t="str">
        <f t="shared" ca="1" si="122"/>
        <v/>
      </c>
      <c r="BB240" s="47">
        <f t="shared" ca="1" si="122"/>
        <v>11.610158887859267</v>
      </c>
      <c r="BC240" s="47">
        <f t="shared" ca="1" si="122"/>
        <v>11.716732842216272</v>
      </c>
      <c r="BD240" s="47">
        <f t="shared" ca="1" si="122"/>
        <v>12.81186236643792</v>
      </c>
      <c r="BE240" s="47">
        <f t="shared" ca="1" si="122"/>
        <v>15.388644023405018</v>
      </c>
      <c r="BF240" s="47">
        <f t="shared" ca="1" si="122"/>
        <v>17.944702461018938</v>
      </c>
      <c r="BG240" s="47">
        <f t="shared" ca="1" si="122"/>
        <v>21.331830110239554</v>
      </c>
      <c r="BH240" s="47">
        <f t="shared" ca="1" si="122"/>
        <v>24.094275649456922</v>
      </c>
      <c r="BI240" s="47">
        <f t="shared" ca="1" si="121"/>
        <v>23.681822025578846</v>
      </c>
      <c r="BJ240" s="47">
        <f t="shared" ca="1" si="121"/>
        <v>21.206984501381349</v>
      </c>
      <c r="BK240" s="47">
        <f t="shared" ca="1" si="121"/>
        <v>16.511229939534513</v>
      </c>
      <c r="BL240" s="47">
        <f t="shared" ca="1" si="121"/>
        <v>15.42519525450269</v>
      </c>
      <c r="BM240" s="47">
        <f t="shared" ca="1" si="121"/>
        <v>13.976773714803945</v>
      </c>
      <c r="BN240" s="47">
        <f t="shared" ca="1" si="121"/>
        <v>11.610158887859267</v>
      </c>
      <c r="BO240" s="47">
        <f t="shared" ca="1" si="121"/>
        <v>11.716732842216272</v>
      </c>
      <c r="BP240" s="47">
        <f t="shared" ca="1" si="121"/>
        <v>12.81186236643792</v>
      </c>
      <c r="BQ240" s="47">
        <f t="shared" ca="1" si="121"/>
        <v>15.388644023405018</v>
      </c>
      <c r="BR240" s="47">
        <f t="shared" ca="1" si="121"/>
        <v>17.944702461018938</v>
      </c>
      <c r="BS240" s="47">
        <f t="shared" ca="1" si="125"/>
        <v>21.331830110239554</v>
      </c>
      <c r="BT240" s="47">
        <f t="shared" ca="1" si="125"/>
        <v>24.094275649456922</v>
      </c>
      <c r="BU240" s="47">
        <f t="shared" ca="1" si="125"/>
        <v>23.681822025578846</v>
      </c>
      <c r="BV240" s="47">
        <f t="shared" ca="1" si="125"/>
        <v>21.206984501381349</v>
      </c>
      <c r="BW240" s="47">
        <f t="shared" ca="1" si="125"/>
        <v>16.511229939534513</v>
      </c>
      <c r="BX240" s="47">
        <f t="shared" ca="1" si="125"/>
        <v>15.42519525450269</v>
      </c>
      <c r="BY240" s="47">
        <f t="shared" ca="1" si="125"/>
        <v>13.976773714803945</v>
      </c>
      <c r="BZ240" s="47">
        <f t="shared" ca="1" si="125"/>
        <v>11.610158887859267</v>
      </c>
      <c r="CA240" s="47">
        <f t="shared" ca="1" si="125"/>
        <v>11.716732842216272</v>
      </c>
      <c r="CB240" s="47">
        <f t="shared" ca="1" si="125"/>
        <v>12.81186236643792</v>
      </c>
      <c r="CC240" s="47">
        <f t="shared" ca="1" si="124"/>
        <v>15.388644023405018</v>
      </c>
      <c r="CD240" s="47">
        <f t="shared" ca="1" si="124"/>
        <v>17.944702461018938</v>
      </c>
      <c r="CE240" s="47">
        <f t="shared" ca="1" si="124"/>
        <v>21.331830110239554</v>
      </c>
      <c r="CF240" s="47">
        <f t="shared" ca="1" si="124"/>
        <v>24.094275649456922</v>
      </c>
      <c r="CG240" s="47">
        <f t="shared" ca="1" si="124"/>
        <v>23.681822025578846</v>
      </c>
      <c r="CH240" s="47">
        <f t="shared" ca="1" si="124"/>
        <v>21.206984501381349</v>
      </c>
      <c r="CI240" s="47">
        <f t="shared" ca="1" si="124"/>
        <v>16.511229939534513</v>
      </c>
      <c r="CJ240" s="47">
        <f t="shared" ca="1" si="124"/>
        <v>15.42519525450269</v>
      </c>
      <c r="CK240" s="47">
        <f t="shared" ca="1" si="124"/>
        <v>13.976773714803945</v>
      </c>
      <c r="CL240" s="47">
        <f t="shared" ca="1" si="124"/>
        <v>11.610158887859267</v>
      </c>
      <c r="CM240" s="47">
        <f t="shared" ca="1" si="120"/>
        <v>11.716732842216272</v>
      </c>
      <c r="CN240" s="47">
        <f t="shared" ca="1" si="120"/>
        <v>12.81186236643792</v>
      </c>
      <c r="CO240" s="47">
        <f t="shared" ca="1" si="120"/>
        <v>15.388644023405018</v>
      </c>
      <c r="CP240" s="47">
        <f t="shared" ca="1" si="120"/>
        <v>17.944702461018938</v>
      </c>
      <c r="CQ240" s="47">
        <f t="shared" ca="1" si="120"/>
        <v>21.331830110239554</v>
      </c>
      <c r="CR240" s="47">
        <f t="shared" ca="1" si="120"/>
        <v>24.094275649456922</v>
      </c>
      <c r="CS240" s="47">
        <f t="shared" ca="1" si="120"/>
        <v>23.681822025578846</v>
      </c>
      <c r="CT240" s="47">
        <f t="shared" ca="1" si="120"/>
        <v>21.206984501381349</v>
      </c>
      <c r="CU240" s="47">
        <f t="shared" ca="1" si="120"/>
        <v>16.511229939534513</v>
      </c>
      <c r="CV240" s="47">
        <f t="shared" ca="1" si="120"/>
        <v>15.42519525450269</v>
      </c>
      <c r="CW240" s="47">
        <f t="shared" ca="1" si="117"/>
        <v>13.976773714803945</v>
      </c>
      <c r="CX240" s="47">
        <f t="shared" ca="1" si="117"/>
        <v>11.610158887859267</v>
      </c>
      <c r="CY240" s="47">
        <f t="shared" ca="1" si="117"/>
        <v>11.716732842216272</v>
      </c>
      <c r="CZ240" s="47">
        <f t="shared" ca="1" si="117"/>
        <v>12.81186236643792</v>
      </c>
      <c r="DA240" s="47">
        <f t="shared" ca="1" si="117"/>
        <v>15.388644023405018</v>
      </c>
      <c r="DB240" s="47">
        <f t="shared" ca="1" si="117"/>
        <v>17.944702461018938</v>
      </c>
      <c r="DC240" s="47">
        <f t="shared" ca="1" si="117"/>
        <v>21.331830110239554</v>
      </c>
      <c r="DD240" s="47">
        <f t="shared" ca="1" si="117"/>
        <v>24.094275649456922</v>
      </c>
    </row>
    <row r="241" spans="1:108" x14ac:dyDescent="0.25">
      <c r="A241" s="40" t="s">
        <v>138</v>
      </c>
      <c r="B241" s="40">
        <v>2840</v>
      </c>
      <c r="C241" s="40" t="s">
        <v>38</v>
      </c>
      <c r="D241" s="40" t="s">
        <v>1501</v>
      </c>
      <c r="E241" s="40" t="s">
        <v>130</v>
      </c>
      <c r="F241" s="40">
        <v>42</v>
      </c>
      <c r="G241" s="43">
        <v>45597</v>
      </c>
      <c r="I241" s="40" t="s">
        <v>79</v>
      </c>
      <c r="J241" s="40">
        <v>1</v>
      </c>
      <c r="K241" s="40" t="s">
        <v>33</v>
      </c>
      <c r="L241" s="40" t="s">
        <v>193</v>
      </c>
      <c r="M241" s="41"/>
      <c r="N241" s="41">
        <f>VLOOKUP($C241 &amp; $I241 &amp; $K241,FATOR!$A$3:$P$22,COLUMN(E$1),0)</f>
        <v>0.34510552382231963</v>
      </c>
      <c r="O241" s="41">
        <f>VLOOKUP($C241 &amp; $I241 &amp; $K241,FATOR!$A$3:$P$22,COLUMN(F$1),0)</f>
        <v>0.2866705898236856</v>
      </c>
      <c r="P241" s="41">
        <f>VLOOKUP($C241 &amp; $I241 &amp; $K241,FATOR!$A$3:$P$22,COLUMN(G$1),0)</f>
        <v>0.28930204548682154</v>
      </c>
      <c r="Q241" s="41">
        <f>VLOOKUP($C241 &amp; $I241 &amp; $K241,FATOR!$A$3:$P$22,COLUMN(H$1),0)</f>
        <v>0.31634228065278813</v>
      </c>
      <c r="R241" s="41">
        <f>VLOOKUP($C241 &amp; $I241 &amp; $K241,FATOR!$A$3:$P$22,COLUMN(I$1),0)</f>
        <v>0.37996651909642021</v>
      </c>
      <c r="S241" s="41">
        <f>VLOOKUP($C241 &amp; $I241 &amp; $K241,FATOR!$A$3:$P$22,COLUMN(J$1),0)</f>
        <v>0.44307907311157868</v>
      </c>
      <c r="T241" s="41">
        <f>VLOOKUP($C241 &amp; $I241 &amp; $K241,FATOR!$A$3:$P$22,COLUMN(K$1),0)</f>
        <v>0.5267118545738162</v>
      </c>
      <c r="U241" s="41">
        <f>VLOOKUP($C241 &amp; $I241 &amp; $K241,FATOR!$A$3:$P$22,COLUMN(L$1),0)</f>
        <v>0.5949203864063437</v>
      </c>
      <c r="V241" s="41">
        <f>VLOOKUP($C241 &amp; $I241 &amp; $K241,FATOR!$A$3:$P$22,COLUMN(M$1),0)</f>
        <v>0.58473634631058879</v>
      </c>
      <c r="W241" s="41">
        <f>VLOOKUP($C241 &amp; $I241 &amp; $K241,FATOR!$A$3:$P$22,COLUMN(N$1),0)</f>
        <v>0.52362924694768764</v>
      </c>
      <c r="X241" s="41">
        <f>VLOOKUP($C241 &amp; $I241 &amp; $K241,FATOR!$A$3:$P$22,COLUMN(O$1),0)</f>
        <v>0.40768468986504969</v>
      </c>
      <c r="Y241" s="41">
        <f>VLOOKUP($C241 &amp; $I241 &amp; $K241,FATOR!$A$3:$P$22,COLUMN(P$1),0)</f>
        <v>0.38086901862969602</v>
      </c>
      <c r="AA241" s="42">
        <f t="shared" si="101"/>
        <v>14.494432000537424</v>
      </c>
      <c r="AB241" s="42">
        <f t="shared" si="102"/>
        <v>12.040164772594794</v>
      </c>
      <c r="AC241" s="42">
        <f t="shared" si="103"/>
        <v>12.150685910446505</v>
      </c>
      <c r="AD241" s="42">
        <f t="shared" si="104"/>
        <v>13.286375787417102</v>
      </c>
      <c r="AE241" s="42">
        <f t="shared" si="105"/>
        <v>15.958593802049649</v>
      </c>
      <c r="AF241" s="42">
        <f t="shared" si="106"/>
        <v>18.609321070686306</v>
      </c>
      <c r="AG241" s="42">
        <f t="shared" si="107"/>
        <v>22.121897892100279</v>
      </c>
      <c r="AH241" s="42">
        <f t="shared" si="108"/>
        <v>24.986656229066437</v>
      </c>
      <c r="AI241" s="42">
        <f t="shared" si="109"/>
        <v>24.558926545044731</v>
      </c>
      <c r="AJ241" s="42">
        <f t="shared" si="110"/>
        <v>21.99242837180288</v>
      </c>
      <c r="AK241" s="42">
        <f t="shared" si="111"/>
        <v>17.122756974332088</v>
      </c>
      <c r="AL241" s="42">
        <f t="shared" si="112"/>
        <v>15.996498782447233</v>
      </c>
      <c r="AN241" s="43">
        <f t="shared" si="113"/>
        <v>45597</v>
      </c>
      <c r="AO241" s="47" t="str">
        <f t="shared" ca="1" si="123"/>
        <v/>
      </c>
      <c r="AP241" s="47" t="str">
        <f t="shared" ca="1" si="123"/>
        <v/>
      </c>
      <c r="AQ241" s="47" t="str">
        <f t="shared" ca="1" si="123"/>
        <v/>
      </c>
      <c r="AR241" s="47" t="str">
        <f t="shared" ca="1" si="123"/>
        <v/>
      </c>
      <c r="AS241" s="47" t="str">
        <f t="shared" ca="1" si="123"/>
        <v/>
      </c>
      <c r="AT241" s="47" t="str">
        <f t="shared" ca="1" si="123"/>
        <v/>
      </c>
      <c r="AU241" s="47" t="str">
        <f t="shared" ca="1" si="123"/>
        <v/>
      </c>
      <c r="AV241" s="47" t="str">
        <f t="shared" ca="1" si="123"/>
        <v/>
      </c>
      <c r="AW241" s="47" t="str">
        <f t="shared" ca="1" si="123"/>
        <v/>
      </c>
      <c r="AX241" s="47" t="str">
        <f t="shared" ca="1" si="123"/>
        <v/>
      </c>
      <c r="AY241" s="47">
        <f t="shared" ca="1" si="122"/>
        <v>17.122756974332088</v>
      </c>
      <c r="AZ241" s="47">
        <f t="shared" ca="1" si="122"/>
        <v>15.996498782447233</v>
      </c>
      <c r="BA241" s="47">
        <f t="shared" ca="1" si="122"/>
        <v>14.494432000537424</v>
      </c>
      <c r="BB241" s="47">
        <f t="shared" ca="1" si="122"/>
        <v>12.040164772594794</v>
      </c>
      <c r="BC241" s="47">
        <f t="shared" ca="1" si="122"/>
        <v>12.150685910446505</v>
      </c>
      <c r="BD241" s="47">
        <f t="shared" ca="1" si="122"/>
        <v>13.286375787417102</v>
      </c>
      <c r="BE241" s="47">
        <f t="shared" ca="1" si="122"/>
        <v>15.958593802049649</v>
      </c>
      <c r="BF241" s="47">
        <f t="shared" ca="1" si="122"/>
        <v>18.609321070686306</v>
      </c>
      <c r="BG241" s="47">
        <f t="shared" ca="1" si="122"/>
        <v>22.121897892100279</v>
      </c>
      <c r="BH241" s="47">
        <f t="shared" ca="1" si="122"/>
        <v>24.986656229066437</v>
      </c>
      <c r="BI241" s="47">
        <f t="shared" ca="1" si="121"/>
        <v>24.558926545044731</v>
      </c>
      <c r="BJ241" s="47">
        <f t="shared" ca="1" si="121"/>
        <v>21.99242837180288</v>
      </c>
      <c r="BK241" s="47">
        <f t="shared" ca="1" si="121"/>
        <v>17.122756974332088</v>
      </c>
      <c r="BL241" s="47">
        <f t="shared" ca="1" si="121"/>
        <v>15.996498782447233</v>
      </c>
      <c r="BM241" s="47">
        <f t="shared" ca="1" si="121"/>
        <v>14.494432000537424</v>
      </c>
      <c r="BN241" s="47">
        <f t="shared" ca="1" si="121"/>
        <v>12.040164772594794</v>
      </c>
      <c r="BO241" s="47">
        <f t="shared" ca="1" si="121"/>
        <v>12.150685910446505</v>
      </c>
      <c r="BP241" s="47">
        <f t="shared" ca="1" si="121"/>
        <v>13.286375787417102</v>
      </c>
      <c r="BQ241" s="47">
        <f t="shared" ca="1" si="121"/>
        <v>15.958593802049649</v>
      </c>
      <c r="BR241" s="47">
        <f t="shared" ca="1" si="121"/>
        <v>18.609321070686306</v>
      </c>
      <c r="BS241" s="47">
        <f t="shared" ca="1" si="125"/>
        <v>22.121897892100279</v>
      </c>
      <c r="BT241" s="47">
        <f t="shared" ca="1" si="125"/>
        <v>24.986656229066437</v>
      </c>
      <c r="BU241" s="47">
        <f t="shared" ca="1" si="125"/>
        <v>24.558926545044731</v>
      </c>
      <c r="BV241" s="47">
        <f t="shared" ca="1" si="125"/>
        <v>21.99242837180288</v>
      </c>
      <c r="BW241" s="47">
        <f t="shared" ca="1" si="125"/>
        <v>17.122756974332088</v>
      </c>
      <c r="BX241" s="47">
        <f t="shared" ca="1" si="125"/>
        <v>15.996498782447233</v>
      </c>
      <c r="BY241" s="47">
        <f t="shared" ca="1" si="125"/>
        <v>14.494432000537424</v>
      </c>
      <c r="BZ241" s="47">
        <f t="shared" ca="1" si="125"/>
        <v>12.040164772594794</v>
      </c>
      <c r="CA241" s="47">
        <f t="shared" ca="1" si="125"/>
        <v>12.150685910446505</v>
      </c>
      <c r="CB241" s="47">
        <f t="shared" ca="1" si="125"/>
        <v>13.286375787417102</v>
      </c>
      <c r="CC241" s="47">
        <f t="shared" ca="1" si="124"/>
        <v>15.958593802049649</v>
      </c>
      <c r="CD241" s="47">
        <f t="shared" ca="1" si="124"/>
        <v>18.609321070686306</v>
      </c>
      <c r="CE241" s="47">
        <f t="shared" ca="1" si="124"/>
        <v>22.121897892100279</v>
      </c>
      <c r="CF241" s="47">
        <f t="shared" ca="1" si="124"/>
        <v>24.986656229066437</v>
      </c>
      <c r="CG241" s="47">
        <f t="shared" ca="1" si="124"/>
        <v>24.558926545044731</v>
      </c>
      <c r="CH241" s="47">
        <f t="shared" ca="1" si="124"/>
        <v>21.99242837180288</v>
      </c>
      <c r="CI241" s="47">
        <f t="shared" ca="1" si="124"/>
        <v>17.122756974332088</v>
      </c>
      <c r="CJ241" s="47">
        <f t="shared" ca="1" si="124"/>
        <v>15.996498782447233</v>
      </c>
      <c r="CK241" s="47">
        <f t="shared" ca="1" si="124"/>
        <v>14.494432000537424</v>
      </c>
      <c r="CL241" s="47">
        <f t="shared" ca="1" si="124"/>
        <v>12.040164772594794</v>
      </c>
      <c r="CM241" s="47">
        <f t="shared" ca="1" si="120"/>
        <v>12.150685910446505</v>
      </c>
      <c r="CN241" s="47">
        <f t="shared" ca="1" si="120"/>
        <v>13.286375787417102</v>
      </c>
      <c r="CO241" s="47">
        <f t="shared" ca="1" si="120"/>
        <v>15.958593802049649</v>
      </c>
      <c r="CP241" s="47">
        <f t="shared" ca="1" si="120"/>
        <v>18.609321070686306</v>
      </c>
      <c r="CQ241" s="47">
        <f t="shared" ca="1" si="120"/>
        <v>22.121897892100279</v>
      </c>
      <c r="CR241" s="47">
        <f t="shared" ca="1" si="120"/>
        <v>24.986656229066437</v>
      </c>
      <c r="CS241" s="47">
        <f t="shared" ca="1" si="120"/>
        <v>24.558926545044731</v>
      </c>
      <c r="CT241" s="47">
        <f t="shared" ca="1" si="120"/>
        <v>21.99242837180288</v>
      </c>
      <c r="CU241" s="47">
        <f t="shared" ca="1" si="120"/>
        <v>17.122756974332088</v>
      </c>
      <c r="CV241" s="47">
        <f t="shared" ca="1" si="120"/>
        <v>15.996498782447233</v>
      </c>
      <c r="CW241" s="47">
        <f t="shared" ca="1" si="117"/>
        <v>14.494432000537424</v>
      </c>
      <c r="CX241" s="47">
        <f t="shared" ca="1" si="117"/>
        <v>12.040164772594794</v>
      </c>
      <c r="CY241" s="47">
        <f t="shared" ca="1" si="117"/>
        <v>12.150685910446505</v>
      </c>
      <c r="CZ241" s="47">
        <f t="shared" ca="1" si="117"/>
        <v>13.286375787417102</v>
      </c>
      <c r="DA241" s="47">
        <f t="shared" ca="1" si="117"/>
        <v>15.958593802049649</v>
      </c>
      <c r="DB241" s="47">
        <f t="shared" ca="1" si="117"/>
        <v>18.609321070686306</v>
      </c>
      <c r="DC241" s="47">
        <f t="shared" ca="1" si="117"/>
        <v>22.121897892100279</v>
      </c>
      <c r="DD241" s="47">
        <f t="shared" ca="1" si="117"/>
        <v>24.986656229066437</v>
      </c>
    </row>
    <row r="242" spans="1:108" x14ac:dyDescent="0.25">
      <c r="A242" s="40" t="s">
        <v>138</v>
      </c>
      <c r="B242" s="40">
        <v>2907</v>
      </c>
      <c r="C242" s="40" t="s">
        <v>38</v>
      </c>
      <c r="D242" s="40" t="s">
        <v>1502</v>
      </c>
      <c r="E242" s="40" t="s">
        <v>130</v>
      </c>
      <c r="F242" s="40">
        <v>36</v>
      </c>
      <c r="G242" s="43">
        <v>45717</v>
      </c>
      <c r="I242" s="40" t="s">
        <v>79</v>
      </c>
      <c r="J242" s="40">
        <v>1</v>
      </c>
      <c r="K242" s="40" t="s">
        <v>33</v>
      </c>
      <c r="L242" s="40" t="s">
        <v>193</v>
      </c>
      <c r="M242" s="41"/>
      <c r="N242" s="41">
        <f>VLOOKUP($C242 &amp; $I242 &amp; $K242,FATOR!$A$3:$P$22,COLUMN(E$1),0)</f>
        <v>0.34510552382231963</v>
      </c>
      <c r="O242" s="41">
        <f>VLOOKUP($C242 &amp; $I242 &amp; $K242,FATOR!$A$3:$P$22,COLUMN(F$1),0)</f>
        <v>0.2866705898236856</v>
      </c>
      <c r="P242" s="41">
        <f>VLOOKUP($C242 &amp; $I242 &amp; $K242,FATOR!$A$3:$P$22,COLUMN(G$1),0)</f>
        <v>0.28930204548682154</v>
      </c>
      <c r="Q242" s="41">
        <f>VLOOKUP($C242 &amp; $I242 &amp; $K242,FATOR!$A$3:$P$22,COLUMN(H$1),0)</f>
        <v>0.31634228065278813</v>
      </c>
      <c r="R242" s="41">
        <f>VLOOKUP($C242 &amp; $I242 &amp; $K242,FATOR!$A$3:$P$22,COLUMN(I$1),0)</f>
        <v>0.37996651909642021</v>
      </c>
      <c r="S242" s="41">
        <f>VLOOKUP($C242 &amp; $I242 &amp; $K242,FATOR!$A$3:$P$22,COLUMN(J$1),0)</f>
        <v>0.44307907311157868</v>
      </c>
      <c r="T242" s="41">
        <f>VLOOKUP($C242 &amp; $I242 &amp; $K242,FATOR!$A$3:$P$22,COLUMN(K$1),0)</f>
        <v>0.5267118545738162</v>
      </c>
      <c r="U242" s="41">
        <f>VLOOKUP($C242 &amp; $I242 &amp; $K242,FATOR!$A$3:$P$22,COLUMN(L$1),0)</f>
        <v>0.5949203864063437</v>
      </c>
      <c r="V242" s="41">
        <f>VLOOKUP($C242 &amp; $I242 &amp; $K242,FATOR!$A$3:$P$22,COLUMN(M$1),0)</f>
        <v>0.58473634631058879</v>
      </c>
      <c r="W242" s="41">
        <f>VLOOKUP($C242 &amp; $I242 &amp; $K242,FATOR!$A$3:$P$22,COLUMN(N$1),0)</f>
        <v>0.52362924694768764</v>
      </c>
      <c r="X242" s="41">
        <f>VLOOKUP($C242 &amp; $I242 &amp; $K242,FATOR!$A$3:$P$22,COLUMN(O$1),0)</f>
        <v>0.40768468986504969</v>
      </c>
      <c r="Y242" s="41">
        <f>VLOOKUP($C242 &amp; $I242 &amp; $K242,FATOR!$A$3:$P$22,COLUMN(P$1),0)</f>
        <v>0.38086901862969602</v>
      </c>
      <c r="AA242" s="42">
        <f t="shared" si="101"/>
        <v>12.423798857603506</v>
      </c>
      <c r="AB242" s="42">
        <f t="shared" si="102"/>
        <v>10.320141233652681</v>
      </c>
      <c r="AC242" s="42">
        <f t="shared" si="103"/>
        <v>10.414873637525575</v>
      </c>
      <c r="AD242" s="42">
        <f t="shared" si="104"/>
        <v>11.388322103500373</v>
      </c>
      <c r="AE242" s="42">
        <f t="shared" si="105"/>
        <v>13.678794687471127</v>
      </c>
      <c r="AF242" s="42">
        <f t="shared" si="106"/>
        <v>15.950846632016832</v>
      </c>
      <c r="AG242" s="42">
        <f t="shared" si="107"/>
        <v>18.961626764657382</v>
      </c>
      <c r="AH242" s="42">
        <f t="shared" si="108"/>
        <v>21.417133910628372</v>
      </c>
      <c r="AI242" s="42">
        <f t="shared" si="109"/>
        <v>21.050508467181196</v>
      </c>
      <c r="AJ242" s="42">
        <f t="shared" si="110"/>
        <v>18.850652890116756</v>
      </c>
      <c r="AK242" s="42">
        <f t="shared" si="111"/>
        <v>14.676648835141789</v>
      </c>
      <c r="AL242" s="42">
        <f t="shared" si="112"/>
        <v>13.711284670669057</v>
      </c>
      <c r="AN242" s="43">
        <f t="shared" si="113"/>
        <v>45717</v>
      </c>
      <c r="AO242" s="47" t="str">
        <f t="shared" ca="1" si="123"/>
        <v/>
      </c>
      <c r="AP242" s="47" t="str">
        <f t="shared" ca="1" si="123"/>
        <v/>
      </c>
      <c r="AQ242" s="47" t="str">
        <f t="shared" ca="1" si="123"/>
        <v/>
      </c>
      <c r="AR242" s="47" t="str">
        <f t="shared" ca="1" si="123"/>
        <v/>
      </c>
      <c r="AS242" s="47" t="str">
        <f t="shared" ca="1" si="123"/>
        <v/>
      </c>
      <c r="AT242" s="47" t="str">
        <f t="shared" ca="1" si="123"/>
        <v/>
      </c>
      <c r="AU242" s="47" t="str">
        <f t="shared" ca="1" si="123"/>
        <v/>
      </c>
      <c r="AV242" s="47" t="str">
        <f t="shared" ca="1" si="123"/>
        <v/>
      </c>
      <c r="AW242" s="47" t="str">
        <f t="shared" ca="1" si="123"/>
        <v/>
      </c>
      <c r="AX242" s="47" t="str">
        <f t="shared" ca="1" si="123"/>
        <v/>
      </c>
      <c r="AY242" s="47" t="str">
        <f t="shared" ca="1" si="122"/>
        <v/>
      </c>
      <c r="AZ242" s="47" t="str">
        <f t="shared" ca="1" si="122"/>
        <v/>
      </c>
      <c r="BA242" s="47" t="str">
        <f t="shared" ca="1" si="122"/>
        <v/>
      </c>
      <c r="BB242" s="47" t="str">
        <f t="shared" ca="1" si="122"/>
        <v/>
      </c>
      <c r="BC242" s="47">
        <f t="shared" ca="1" si="122"/>
        <v>10.414873637525575</v>
      </c>
      <c r="BD242" s="47">
        <f t="shared" ca="1" si="122"/>
        <v>11.388322103500373</v>
      </c>
      <c r="BE242" s="47">
        <f t="shared" ca="1" si="122"/>
        <v>13.678794687471127</v>
      </c>
      <c r="BF242" s="47">
        <f t="shared" ca="1" si="122"/>
        <v>15.950846632016832</v>
      </c>
      <c r="BG242" s="47">
        <f t="shared" ca="1" si="122"/>
        <v>18.961626764657382</v>
      </c>
      <c r="BH242" s="47">
        <f t="shared" ca="1" si="122"/>
        <v>21.417133910628372</v>
      </c>
      <c r="BI242" s="47">
        <f t="shared" ca="1" si="121"/>
        <v>21.050508467181196</v>
      </c>
      <c r="BJ242" s="47">
        <f t="shared" ca="1" si="121"/>
        <v>18.850652890116756</v>
      </c>
      <c r="BK242" s="47">
        <f t="shared" ca="1" si="121"/>
        <v>14.676648835141789</v>
      </c>
      <c r="BL242" s="47">
        <f t="shared" ca="1" si="121"/>
        <v>13.711284670669057</v>
      </c>
      <c r="BM242" s="47">
        <f t="shared" ca="1" si="121"/>
        <v>12.423798857603506</v>
      </c>
      <c r="BN242" s="47">
        <f t="shared" ca="1" si="121"/>
        <v>10.320141233652681</v>
      </c>
      <c r="BO242" s="47">
        <f t="shared" ca="1" si="121"/>
        <v>10.414873637525575</v>
      </c>
      <c r="BP242" s="47">
        <f t="shared" ca="1" si="121"/>
        <v>11.388322103500373</v>
      </c>
      <c r="BQ242" s="47">
        <f t="shared" ca="1" si="121"/>
        <v>13.678794687471127</v>
      </c>
      <c r="BR242" s="47">
        <f t="shared" ca="1" si="121"/>
        <v>15.950846632016832</v>
      </c>
      <c r="BS242" s="47">
        <f t="shared" ca="1" si="125"/>
        <v>18.961626764657382</v>
      </c>
      <c r="BT242" s="47">
        <f t="shared" ca="1" si="125"/>
        <v>21.417133910628372</v>
      </c>
      <c r="BU242" s="47">
        <f t="shared" ca="1" si="125"/>
        <v>21.050508467181196</v>
      </c>
      <c r="BV242" s="47">
        <f t="shared" ca="1" si="125"/>
        <v>18.850652890116756</v>
      </c>
      <c r="BW242" s="47">
        <f t="shared" ca="1" si="125"/>
        <v>14.676648835141789</v>
      </c>
      <c r="BX242" s="47">
        <f t="shared" ca="1" si="125"/>
        <v>13.711284670669057</v>
      </c>
      <c r="BY242" s="47">
        <f t="shared" ca="1" si="125"/>
        <v>12.423798857603506</v>
      </c>
      <c r="BZ242" s="47">
        <f t="shared" ca="1" si="125"/>
        <v>10.320141233652681</v>
      </c>
      <c r="CA242" s="47">
        <f t="shared" ca="1" si="125"/>
        <v>10.414873637525575</v>
      </c>
      <c r="CB242" s="47">
        <f t="shared" ca="1" si="125"/>
        <v>11.388322103500373</v>
      </c>
      <c r="CC242" s="47">
        <f t="shared" ca="1" si="124"/>
        <v>13.678794687471127</v>
      </c>
      <c r="CD242" s="47">
        <f t="shared" ca="1" si="124"/>
        <v>15.950846632016832</v>
      </c>
      <c r="CE242" s="47">
        <f t="shared" ca="1" si="124"/>
        <v>18.961626764657382</v>
      </c>
      <c r="CF242" s="47">
        <f t="shared" ca="1" si="124"/>
        <v>21.417133910628372</v>
      </c>
      <c r="CG242" s="47">
        <f t="shared" ca="1" si="124"/>
        <v>21.050508467181196</v>
      </c>
      <c r="CH242" s="47">
        <f t="shared" ca="1" si="124"/>
        <v>18.850652890116756</v>
      </c>
      <c r="CI242" s="47">
        <f t="shared" ca="1" si="124"/>
        <v>14.676648835141789</v>
      </c>
      <c r="CJ242" s="47">
        <f t="shared" ca="1" si="124"/>
        <v>13.711284670669057</v>
      </c>
      <c r="CK242" s="47">
        <f t="shared" ca="1" si="124"/>
        <v>12.423798857603506</v>
      </c>
      <c r="CL242" s="47">
        <f t="shared" ca="1" si="124"/>
        <v>10.320141233652681</v>
      </c>
      <c r="CM242" s="47">
        <f t="shared" ca="1" si="120"/>
        <v>10.414873637525575</v>
      </c>
      <c r="CN242" s="47">
        <f t="shared" ca="1" si="120"/>
        <v>11.388322103500373</v>
      </c>
      <c r="CO242" s="47">
        <f t="shared" ca="1" si="120"/>
        <v>13.678794687471127</v>
      </c>
      <c r="CP242" s="47">
        <f t="shared" ca="1" si="120"/>
        <v>15.950846632016832</v>
      </c>
      <c r="CQ242" s="47">
        <f t="shared" ca="1" si="120"/>
        <v>18.961626764657382</v>
      </c>
      <c r="CR242" s="47">
        <f t="shared" ca="1" si="120"/>
        <v>21.417133910628372</v>
      </c>
      <c r="CS242" s="47">
        <f t="shared" ca="1" si="120"/>
        <v>21.050508467181196</v>
      </c>
      <c r="CT242" s="47">
        <f t="shared" ca="1" si="120"/>
        <v>18.850652890116756</v>
      </c>
      <c r="CU242" s="47">
        <f t="shared" ca="1" si="120"/>
        <v>14.676648835141789</v>
      </c>
      <c r="CV242" s="47">
        <f t="shared" ca="1" si="120"/>
        <v>13.711284670669057</v>
      </c>
      <c r="CW242" s="47">
        <f t="shared" ca="1" si="117"/>
        <v>12.423798857603506</v>
      </c>
      <c r="CX242" s="47">
        <f t="shared" ca="1" si="117"/>
        <v>10.320141233652681</v>
      </c>
      <c r="CY242" s="47">
        <f t="shared" ca="1" si="117"/>
        <v>10.414873637525575</v>
      </c>
      <c r="CZ242" s="47">
        <f t="shared" ref="CW242:DD274" ca="1" si="126">IF($AN242&lt;=CZ$1,HLOOKUP(MONTH(CZ$1),$AA:$AL,ROW($AO242),0),"")</f>
        <v>11.388322103500373</v>
      </c>
      <c r="DA242" s="47">
        <f t="shared" ca="1" si="126"/>
        <v>13.678794687471127</v>
      </c>
      <c r="DB242" s="47">
        <f t="shared" ca="1" si="126"/>
        <v>15.950846632016832</v>
      </c>
      <c r="DC242" s="47">
        <f t="shared" ca="1" si="126"/>
        <v>18.961626764657382</v>
      </c>
      <c r="DD242" s="47">
        <f t="shared" ca="1" si="126"/>
        <v>21.417133910628372</v>
      </c>
    </row>
    <row r="243" spans="1:108" x14ac:dyDescent="0.25">
      <c r="A243" s="40" t="s">
        <v>138</v>
      </c>
      <c r="B243" s="40">
        <v>2910</v>
      </c>
      <c r="C243" s="40" t="s">
        <v>38</v>
      </c>
      <c r="D243" s="40" t="s">
        <v>1503</v>
      </c>
      <c r="E243" s="40" t="s">
        <v>130</v>
      </c>
      <c r="F243" s="40">
        <v>40.5</v>
      </c>
      <c r="G243" s="43">
        <v>45870</v>
      </c>
      <c r="I243" s="40" t="s">
        <v>79</v>
      </c>
      <c r="J243" s="40">
        <v>1</v>
      </c>
      <c r="K243" s="40" t="s">
        <v>33</v>
      </c>
      <c r="L243" s="40" t="s">
        <v>193</v>
      </c>
      <c r="M243" s="41"/>
      <c r="N243" s="41">
        <f>VLOOKUP($C243 &amp; $I243 &amp; $K243,FATOR!$A$3:$P$22,COLUMN(E$1),0)</f>
        <v>0.34510552382231963</v>
      </c>
      <c r="O243" s="41">
        <f>VLOOKUP($C243 &amp; $I243 &amp; $K243,FATOR!$A$3:$P$22,COLUMN(F$1),0)</f>
        <v>0.2866705898236856</v>
      </c>
      <c r="P243" s="41">
        <f>VLOOKUP($C243 &amp; $I243 &amp; $K243,FATOR!$A$3:$P$22,COLUMN(G$1),0)</f>
        <v>0.28930204548682154</v>
      </c>
      <c r="Q243" s="41">
        <f>VLOOKUP($C243 &amp; $I243 &amp; $K243,FATOR!$A$3:$P$22,COLUMN(H$1),0)</f>
        <v>0.31634228065278813</v>
      </c>
      <c r="R243" s="41">
        <f>VLOOKUP($C243 &amp; $I243 &amp; $K243,FATOR!$A$3:$P$22,COLUMN(I$1),0)</f>
        <v>0.37996651909642021</v>
      </c>
      <c r="S243" s="41">
        <f>VLOOKUP($C243 &amp; $I243 &amp; $K243,FATOR!$A$3:$P$22,COLUMN(J$1),0)</f>
        <v>0.44307907311157868</v>
      </c>
      <c r="T243" s="41">
        <f>VLOOKUP($C243 &amp; $I243 &amp; $K243,FATOR!$A$3:$P$22,COLUMN(K$1),0)</f>
        <v>0.5267118545738162</v>
      </c>
      <c r="U243" s="41">
        <f>VLOOKUP($C243 &amp; $I243 &amp; $K243,FATOR!$A$3:$P$22,COLUMN(L$1),0)</f>
        <v>0.5949203864063437</v>
      </c>
      <c r="V243" s="41">
        <f>VLOOKUP($C243 &amp; $I243 &amp; $K243,FATOR!$A$3:$P$22,COLUMN(M$1),0)</f>
        <v>0.58473634631058879</v>
      </c>
      <c r="W243" s="41">
        <f>VLOOKUP($C243 &amp; $I243 &amp; $K243,FATOR!$A$3:$P$22,COLUMN(N$1),0)</f>
        <v>0.52362924694768764</v>
      </c>
      <c r="X243" s="41">
        <f>VLOOKUP($C243 &amp; $I243 &amp; $K243,FATOR!$A$3:$P$22,COLUMN(O$1),0)</f>
        <v>0.40768468986504969</v>
      </c>
      <c r="Y243" s="41">
        <f>VLOOKUP($C243 &amp; $I243 &amp; $K243,FATOR!$A$3:$P$22,COLUMN(P$1),0)</f>
        <v>0.38086901862969602</v>
      </c>
      <c r="AA243" s="42">
        <f t="shared" si="101"/>
        <v>13.976773714803945</v>
      </c>
      <c r="AB243" s="42">
        <f t="shared" si="102"/>
        <v>11.610158887859267</v>
      </c>
      <c r="AC243" s="42">
        <f t="shared" si="103"/>
        <v>11.716732842216272</v>
      </c>
      <c r="AD243" s="42">
        <f t="shared" si="104"/>
        <v>12.81186236643792</v>
      </c>
      <c r="AE243" s="42">
        <f t="shared" si="105"/>
        <v>15.388644023405018</v>
      </c>
      <c r="AF243" s="42">
        <f t="shared" si="106"/>
        <v>17.944702461018938</v>
      </c>
      <c r="AG243" s="42">
        <f t="shared" si="107"/>
        <v>21.331830110239554</v>
      </c>
      <c r="AH243" s="42">
        <f t="shared" si="108"/>
        <v>24.094275649456922</v>
      </c>
      <c r="AI243" s="42">
        <f t="shared" si="109"/>
        <v>23.681822025578846</v>
      </c>
      <c r="AJ243" s="42">
        <f t="shared" si="110"/>
        <v>21.206984501381349</v>
      </c>
      <c r="AK243" s="42">
        <f t="shared" si="111"/>
        <v>16.511229939534513</v>
      </c>
      <c r="AL243" s="42">
        <f t="shared" si="112"/>
        <v>15.42519525450269</v>
      </c>
      <c r="AN243" s="43">
        <f t="shared" si="113"/>
        <v>45870</v>
      </c>
      <c r="AO243" s="47" t="str">
        <f t="shared" ca="1" si="123"/>
        <v/>
      </c>
      <c r="AP243" s="47" t="str">
        <f t="shared" ca="1" si="123"/>
        <v/>
      </c>
      <c r="AQ243" s="47" t="str">
        <f t="shared" ca="1" si="123"/>
        <v/>
      </c>
      <c r="AR243" s="47" t="str">
        <f t="shared" ca="1" si="123"/>
        <v/>
      </c>
      <c r="AS243" s="47" t="str">
        <f t="shared" ca="1" si="123"/>
        <v/>
      </c>
      <c r="AT243" s="47" t="str">
        <f t="shared" ca="1" si="123"/>
        <v/>
      </c>
      <c r="AU243" s="47" t="str">
        <f t="shared" ca="1" si="123"/>
        <v/>
      </c>
      <c r="AV243" s="47" t="str">
        <f t="shared" ca="1" si="123"/>
        <v/>
      </c>
      <c r="AW243" s="47" t="str">
        <f t="shared" ca="1" si="123"/>
        <v/>
      </c>
      <c r="AX243" s="47" t="str">
        <f t="shared" ca="1" si="123"/>
        <v/>
      </c>
      <c r="AY243" s="47" t="str">
        <f t="shared" ca="1" si="122"/>
        <v/>
      </c>
      <c r="AZ243" s="47" t="str">
        <f t="shared" ca="1" si="122"/>
        <v/>
      </c>
      <c r="BA243" s="47" t="str">
        <f t="shared" ca="1" si="122"/>
        <v/>
      </c>
      <c r="BB243" s="47" t="str">
        <f t="shared" ca="1" si="122"/>
        <v/>
      </c>
      <c r="BC243" s="47" t="str">
        <f t="shared" ca="1" si="122"/>
        <v/>
      </c>
      <c r="BD243" s="47" t="str">
        <f t="shared" ca="1" si="122"/>
        <v/>
      </c>
      <c r="BE243" s="47" t="str">
        <f t="shared" ca="1" si="122"/>
        <v/>
      </c>
      <c r="BF243" s="47" t="str">
        <f t="shared" ca="1" si="122"/>
        <v/>
      </c>
      <c r="BG243" s="47" t="str">
        <f t="shared" ca="1" si="122"/>
        <v/>
      </c>
      <c r="BH243" s="47">
        <f t="shared" ca="1" si="122"/>
        <v>24.094275649456922</v>
      </c>
      <c r="BI243" s="47">
        <f t="shared" ca="1" si="121"/>
        <v>23.681822025578846</v>
      </c>
      <c r="BJ243" s="47">
        <f t="shared" ca="1" si="121"/>
        <v>21.206984501381349</v>
      </c>
      <c r="BK243" s="47">
        <f t="shared" ca="1" si="121"/>
        <v>16.511229939534513</v>
      </c>
      <c r="BL243" s="47">
        <f t="shared" ca="1" si="121"/>
        <v>15.42519525450269</v>
      </c>
      <c r="BM243" s="47">
        <f t="shared" ca="1" si="121"/>
        <v>13.976773714803945</v>
      </c>
      <c r="BN243" s="47">
        <f t="shared" ca="1" si="121"/>
        <v>11.610158887859267</v>
      </c>
      <c r="BO243" s="47">
        <f t="shared" ca="1" si="121"/>
        <v>11.716732842216272</v>
      </c>
      <c r="BP243" s="47">
        <f t="shared" ca="1" si="121"/>
        <v>12.81186236643792</v>
      </c>
      <c r="BQ243" s="47">
        <f t="shared" ca="1" si="121"/>
        <v>15.388644023405018</v>
      </c>
      <c r="BR243" s="47">
        <f t="shared" ca="1" si="121"/>
        <v>17.944702461018938</v>
      </c>
      <c r="BS243" s="47">
        <f t="shared" ca="1" si="125"/>
        <v>21.331830110239554</v>
      </c>
      <c r="BT243" s="47">
        <f t="shared" ca="1" si="125"/>
        <v>24.094275649456922</v>
      </c>
      <c r="BU243" s="47">
        <f t="shared" ca="1" si="125"/>
        <v>23.681822025578846</v>
      </c>
      <c r="BV243" s="47">
        <f t="shared" ca="1" si="125"/>
        <v>21.206984501381349</v>
      </c>
      <c r="BW243" s="47">
        <f t="shared" ca="1" si="125"/>
        <v>16.511229939534513</v>
      </c>
      <c r="BX243" s="47">
        <f t="shared" ca="1" si="125"/>
        <v>15.42519525450269</v>
      </c>
      <c r="BY243" s="47">
        <f t="shared" ca="1" si="125"/>
        <v>13.976773714803945</v>
      </c>
      <c r="BZ243" s="47">
        <f t="shared" ca="1" si="125"/>
        <v>11.610158887859267</v>
      </c>
      <c r="CA243" s="47">
        <f t="shared" ca="1" si="125"/>
        <v>11.716732842216272</v>
      </c>
      <c r="CB243" s="47">
        <f t="shared" ca="1" si="125"/>
        <v>12.81186236643792</v>
      </c>
      <c r="CC243" s="47">
        <f t="shared" ca="1" si="124"/>
        <v>15.388644023405018</v>
      </c>
      <c r="CD243" s="47">
        <f t="shared" ca="1" si="124"/>
        <v>17.944702461018938</v>
      </c>
      <c r="CE243" s="47">
        <f t="shared" ca="1" si="124"/>
        <v>21.331830110239554</v>
      </c>
      <c r="CF243" s="47">
        <f t="shared" ca="1" si="124"/>
        <v>24.094275649456922</v>
      </c>
      <c r="CG243" s="47">
        <f t="shared" ca="1" si="124"/>
        <v>23.681822025578846</v>
      </c>
      <c r="CH243" s="47">
        <f t="shared" ca="1" si="124"/>
        <v>21.206984501381349</v>
      </c>
      <c r="CI243" s="47">
        <f t="shared" ca="1" si="124"/>
        <v>16.511229939534513</v>
      </c>
      <c r="CJ243" s="47">
        <f t="shared" ca="1" si="124"/>
        <v>15.42519525450269</v>
      </c>
      <c r="CK243" s="47">
        <f t="shared" ca="1" si="124"/>
        <v>13.976773714803945</v>
      </c>
      <c r="CL243" s="47">
        <f t="shared" ca="1" si="124"/>
        <v>11.610158887859267</v>
      </c>
      <c r="CM243" s="47">
        <f t="shared" ca="1" si="120"/>
        <v>11.716732842216272</v>
      </c>
      <c r="CN243" s="47">
        <f t="shared" ca="1" si="120"/>
        <v>12.81186236643792</v>
      </c>
      <c r="CO243" s="47">
        <f t="shared" ca="1" si="120"/>
        <v>15.388644023405018</v>
      </c>
      <c r="CP243" s="47">
        <f t="shared" ca="1" si="120"/>
        <v>17.944702461018938</v>
      </c>
      <c r="CQ243" s="47">
        <f t="shared" ca="1" si="120"/>
        <v>21.331830110239554</v>
      </c>
      <c r="CR243" s="47">
        <f t="shared" ca="1" si="120"/>
        <v>24.094275649456922</v>
      </c>
      <c r="CS243" s="47">
        <f t="shared" ca="1" si="120"/>
        <v>23.681822025578846</v>
      </c>
      <c r="CT243" s="47">
        <f t="shared" ca="1" si="120"/>
        <v>21.206984501381349</v>
      </c>
      <c r="CU243" s="47">
        <f t="shared" ca="1" si="120"/>
        <v>16.511229939534513</v>
      </c>
      <c r="CV243" s="47">
        <f t="shared" ca="1" si="120"/>
        <v>15.42519525450269</v>
      </c>
      <c r="CW243" s="47">
        <f t="shared" ca="1" si="126"/>
        <v>13.976773714803945</v>
      </c>
      <c r="CX243" s="47">
        <f t="shared" ca="1" si="126"/>
        <v>11.610158887859267</v>
      </c>
      <c r="CY243" s="47">
        <f t="shared" ca="1" si="126"/>
        <v>11.716732842216272</v>
      </c>
      <c r="CZ243" s="47">
        <f t="shared" ca="1" si="126"/>
        <v>12.81186236643792</v>
      </c>
      <c r="DA243" s="47">
        <f t="shared" ca="1" si="126"/>
        <v>15.388644023405018</v>
      </c>
      <c r="DB243" s="47">
        <f t="shared" ca="1" si="126"/>
        <v>17.944702461018938</v>
      </c>
      <c r="DC243" s="47">
        <f t="shared" ca="1" si="126"/>
        <v>21.331830110239554</v>
      </c>
      <c r="DD243" s="47">
        <f t="shared" ca="1" si="126"/>
        <v>24.094275649456922</v>
      </c>
    </row>
    <row r="244" spans="1:108" x14ac:dyDescent="0.25">
      <c r="A244" s="40" t="s">
        <v>138</v>
      </c>
      <c r="B244" s="40">
        <v>2812</v>
      </c>
      <c r="C244" s="40" t="s">
        <v>38</v>
      </c>
      <c r="D244" s="40" t="s">
        <v>1504</v>
      </c>
      <c r="E244" s="40" t="s">
        <v>130</v>
      </c>
      <c r="F244" s="40">
        <v>40.5</v>
      </c>
      <c r="G244" s="43">
        <v>45689</v>
      </c>
      <c r="I244" s="40" t="s">
        <v>79</v>
      </c>
      <c r="J244" s="40">
        <v>1</v>
      </c>
      <c r="K244" s="40" t="s">
        <v>33</v>
      </c>
      <c r="L244" s="40" t="s">
        <v>193</v>
      </c>
      <c r="M244" s="41"/>
      <c r="N244" s="41">
        <f>VLOOKUP($C244 &amp; $I244 &amp; $K244,FATOR!$A$3:$P$22,COLUMN(E$1),0)</f>
        <v>0.34510552382231963</v>
      </c>
      <c r="O244" s="41">
        <f>VLOOKUP($C244 &amp; $I244 &amp; $K244,FATOR!$A$3:$P$22,COLUMN(F$1),0)</f>
        <v>0.2866705898236856</v>
      </c>
      <c r="P244" s="41">
        <f>VLOOKUP($C244 &amp; $I244 &amp; $K244,FATOR!$A$3:$P$22,COLUMN(G$1),0)</f>
        <v>0.28930204548682154</v>
      </c>
      <c r="Q244" s="41">
        <f>VLOOKUP($C244 &amp; $I244 &amp; $K244,FATOR!$A$3:$P$22,COLUMN(H$1),0)</f>
        <v>0.31634228065278813</v>
      </c>
      <c r="R244" s="41">
        <f>VLOOKUP($C244 &amp; $I244 &amp; $K244,FATOR!$A$3:$P$22,COLUMN(I$1),0)</f>
        <v>0.37996651909642021</v>
      </c>
      <c r="S244" s="41">
        <f>VLOOKUP($C244 &amp; $I244 &amp; $K244,FATOR!$A$3:$P$22,COLUMN(J$1),0)</f>
        <v>0.44307907311157868</v>
      </c>
      <c r="T244" s="41">
        <f>VLOOKUP($C244 &amp; $I244 &amp; $K244,FATOR!$A$3:$P$22,COLUMN(K$1),0)</f>
        <v>0.5267118545738162</v>
      </c>
      <c r="U244" s="41">
        <f>VLOOKUP($C244 &amp; $I244 &amp; $K244,FATOR!$A$3:$P$22,COLUMN(L$1),0)</f>
        <v>0.5949203864063437</v>
      </c>
      <c r="V244" s="41">
        <f>VLOOKUP($C244 &amp; $I244 &amp; $K244,FATOR!$A$3:$P$22,COLUMN(M$1),0)</f>
        <v>0.58473634631058879</v>
      </c>
      <c r="W244" s="41">
        <f>VLOOKUP($C244 &amp; $I244 &amp; $K244,FATOR!$A$3:$P$22,COLUMN(N$1),0)</f>
        <v>0.52362924694768764</v>
      </c>
      <c r="X244" s="41">
        <f>VLOOKUP($C244 &amp; $I244 &amp; $K244,FATOR!$A$3:$P$22,COLUMN(O$1),0)</f>
        <v>0.40768468986504969</v>
      </c>
      <c r="Y244" s="41">
        <f>VLOOKUP($C244 &amp; $I244 &amp; $K244,FATOR!$A$3:$P$22,COLUMN(P$1),0)</f>
        <v>0.38086901862969602</v>
      </c>
      <c r="AA244" s="42">
        <f t="shared" si="101"/>
        <v>13.976773714803945</v>
      </c>
      <c r="AB244" s="42">
        <f t="shared" si="102"/>
        <v>11.610158887859267</v>
      </c>
      <c r="AC244" s="42">
        <f t="shared" si="103"/>
        <v>11.716732842216272</v>
      </c>
      <c r="AD244" s="42">
        <f t="shared" si="104"/>
        <v>12.81186236643792</v>
      </c>
      <c r="AE244" s="42">
        <f t="shared" si="105"/>
        <v>15.388644023405018</v>
      </c>
      <c r="AF244" s="42">
        <f t="shared" si="106"/>
        <v>17.944702461018938</v>
      </c>
      <c r="AG244" s="42">
        <f t="shared" si="107"/>
        <v>21.331830110239554</v>
      </c>
      <c r="AH244" s="42">
        <f t="shared" si="108"/>
        <v>24.094275649456922</v>
      </c>
      <c r="AI244" s="42">
        <f t="shared" si="109"/>
        <v>23.681822025578846</v>
      </c>
      <c r="AJ244" s="42">
        <f t="shared" si="110"/>
        <v>21.206984501381349</v>
      </c>
      <c r="AK244" s="42">
        <f t="shared" si="111"/>
        <v>16.511229939534513</v>
      </c>
      <c r="AL244" s="42">
        <f t="shared" si="112"/>
        <v>15.42519525450269</v>
      </c>
      <c r="AN244" s="43">
        <f t="shared" si="113"/>
        <v>45689</v>
      </c>
      <c r="AO244" s="47" t="str">
        <f t="shared" ca="1" si="123"/>
        <v/>
      </c>
      <c r="AP244" s="47" t="str">
        <f t="shared" ca="1" si="123"/>
        <v/>
      </c>
      <c r="AQ244" s="47" t="str">
        <f t="shared" ca="1" si="123"/>
        <v/>
      </c>
      <c r="AR244" s="47" t="str">
        <f t="shared" ca="1" si="123"/>
        <v/>
      </c>
      <c r="AS244" s="47" t="str">
        <f t="shared" ca="1" si="123"/>
        <v/>
      </c>
      <c r="AT244" s="47" t="str">
        <f t="shared" ca="1" si="123"/>
        <v/>
      </c>
      <c r="AU244" s="47" t="str">
        <f t="shared" ca="1" si="123"/>
        <v/>
      </c>
      <c r="AV244" s="47" t="str">
        <f t="shared" ca="1" si="123"/>
        <v/>
      </c>
      <c r="AW244" s="47" t="str">
        <f t="shared" ca="1" si="123"/>
        <v/>
      </c>
      <c r="AX244" s="47" t="str">
        <f t="shared" ca="1" si="123"/>
        <v/>
      </c>
      <c r="AY244" s="47" t="str">
        <f t="shared" ca="1" si="122"/>
        <v/>
      </c>
      <c r="AZ244" s="47" t="str">
        <f t="shared" ca="1" si="122"/>
        <v/>
      </c>
      <c r="BA244" s="47" t="str">
        <f t="shared" ca="1" si="122"/>
        <v/>
      </c>
      <c r="BB244" s="47">
        <f t="shared" ca="1" si="122"/>
        <v>11.610158887859267</v>
      </c>
      <c r="BC244" s="47">
        <f t="shared" ca="1" si="122"/>
        <v>11.716732842216272</v>
      </c>
      <c r="BD244" s="47">
        <f t="shared" ca="1" si="122"/>
        <v>12.81186236643792</v>
      </c>
      <c r="BE244" s="47">
        <f t="shared" ca="1" si="122"/>
        <v>15.388644023405018</v>
      </c>
      <c r="BF244" s="47">
        <f t="shared" ca="1" si="122"/>
        <v>17.944702461018938</v>
      </c>
      <c r="BG244" s="47">
        <f t="shared" ca="1" si="122"/>
        <v>21.331830110239554</v>
      </c>
      <c r="BH244" s="47">
        <f t="shared" ca="1" si="122"/>
        <v>24.094275649456922</v>
      </c>
      <c r="BI244" s="47">
        <f t="shared" ca="1" si="121"/>
        <v>23.681822025578846</v>
      </c>
      <c r="BJ244" s="47">
        <f t="shared" ca="1" si="121"/>
        <v>21.206984501381349</v>
      </c>
      <c r="BK244" s="47">
        <f t="shared" ca="1" si="121"/>
        <v>16.511229939534513</v>
      </c>
      <c r="BL244" s="47">
        <f t="shared" ca="1" si="121"/>
        <v>15.42519525450269</v>
      </c>
      <c r="BM244" s="47">
        <f t="shared" ca="1" si="121"/>
        <v>13.976773714803945</v>
      </c>
      <c r="BN244" s="47">
        <f t="shared" ca="1" si="121"/>
        <v>11.610158887859267</v>
      </c>
      <c r="BO244" s="47">
        <f t="shared" ca="1" si="121"/>
        <v>11.716732842216272</v>
      </c>
      <c r="BP244" s="47">
        <f t="shared" ca="1" si="121"/>
        <v>12.81186236643792</v>
      </c>
      <c r="BQ244" s="47">
        <f t="shared" ca="1" si="121"/>
        <v>15.388644023405018</v>
      </c>
      <c r="BR244" s="47">
        <f t="shared" ca="1" si="121"/>
        <v>17.944702461018938</v>
      </c>
      <c r="BS244" s="47">
        <f t="shared" ca="1" si="125"/>
        <v>21.331830110239554</v>
      </c>
      <c r="BT244" s="47">
        <f t="shared" ca="1" si="125"/>
        <v>24.094275649456922</v>
      </c>
      <c r="BU244" s="47">
        <f t="shared" ca="1" si="125"/>
        <v>23.681822025578846</v>
      </c>
      <c r="BV244" s="47">
        <f t="shared" ca="1" si="125"/>
        <v>21.206984501381349</v>
      </c>
      <c r="BW244" s="47">
        <f t="shared" ca="1" si="125"/>
        <v>16.511229939534513</v>
      </c>
      <c r="BX244" s="47">
        <f t="shared" ca="1" si="125"/>
        <v>15.42519525450269</v>
      </c>
      <c r="BY244" s="47">
        <f t="shared" ca="1" si="125"/>
        <v>13.976773714803945</v>
      </c>
      <c r="BZ244" s="47">
        <f t="shared" ca="1" si="125"/>
        <v>11.610158887859267</v>
      </c>
      <c r="CA244" s="47">
        <f t="shared" ca="1" si="125"/>
        <v>11.716732842216272</v>
      </c>
      <c r="CB244" s="47">
        <f t="shared" ca="1" si="125"/>
        <v>12.81186236643792</v>
      </c>
      <c r="CC244" s="47">
        <f t="shared" ca="1" si="124"/>
        <v>15.388644023405018</v>
      </c>
      <c r="CD244" s="47">
        <f t="shared" ca="1" si="124"/>
        <v>17.944702461018938</v>
      </c>
      <c r="CE244" s="47">
        <f t="shared" ca="1" si="124"/>
        <v>21.331830110239554</v>
      </c>
      <c r="CF244" s="47">
        <f t="shared" ca="1" si="124"/>
        <v>24.094275649456922</v>
      </c>
      <c r="CG244" s="47">
        <f t="shared" ca="1" si="124"/>
        <v>23.681822025578846</v>
      </c>
      <c r="CH244" s="47">
        <f t="shared" ca="1" si="124"/>
        <v>21.206984501381349</v>
      </c>
      <c r="CI244" s="47">
        <f t="shared" ca="1" si="124"/>
        <v>16.511229939534513</v>
      </c>
      <c r="CJ244" s="47">
        <f t="shared" ca="1" si="124"/>
        <v>15.42519525450269</v>
      </c>
      <c r="CK244" s="47">
        <f t="shared" ca="1" si="124"/>
        <v>13.976773714803945</v>
      </c>
      <c r="CL244" s="47">
        <f t="shared" ca="1" si="124"/>
        <v>11.610158887859267</v>
      </c>
      <c r="CM244" s="47">
        <f t="shared" ca="1" si="120"/>
        <v>11.716732842216272</v>
      </c>
      <c r="CN244" s="47">
        <f t="shared" ref="CM244:CV269" ca="1" si="127">IF($AN244&lt;=CN$1,HLOOKUP(MONTH(CN$1),$AA:$AL,ROW($AO244),0),"")</f>
        <v>12.81186236643792</v>
      </c>
      <c r="CO244" s="47">
        <f t="shared" ca="1" si="127"/>
        <v>15.388644023405018</v>
      </c>
      <c r="CP244" s="47">
        <f t="shared" ca="1" si="127"/>
        <v>17.944702461018938</v>
      </c>
      <c r="CQ244" s="47">
        <f t="shared" ca="1" si="127"/>
        <v>21.331830110239554</v>
      </c>
      <c r="CR244" s="47">
        <f t="shared" ca="1" si="127"/>
        <v>24.094275649456922</v>
      </c>
      <c r="CS244" s="47">
        <f t="shared" ca="1" si="127"/>
        <v>23.681822025578846</v>
      </c>
      <c r="CT244" s="47">
        <f t="shared" ca="1" si="127"/>
        <v>21.206984501381349</v>
      </c>
      <c r="CU244" s="47">
        <f t="shared" ca="1" si="127"/>
        <v>16.511229939534513</v>
      </c>
      <c r="CV244" s="47">
        <f t="shared" ca="1" si="127"/>
        <v>15.42519525450269</v>
      </c>
      <c r="CW244" s="47">
        <f t="shared" ca="1" si="126"/>
        <v>13.976773714803945</v>
      </c>
      <c r="CX244" s="47">
        <f t="shared" ca="1" si="126"/>
        <v>11.610158887859267</v>
      </c>
      <c r="CY244" s="47">
        <f t="shared" ca="1" si="126"/>
        <v>11.716732842216272</v>
      </c>
      <c r="CZ244" s="47">
        <f t="shared" ca="1" si="126"/>
        <v>12.81186236643792</v>
      </c>
      <c r="DA244" s="47">
        <f t="shared" ca="1" si="126"/>
        <v>15.388644023405018</v>
      </c>
      <c r="DB244" s="47">
        <f t="shared" ca="1" si="126"/>
        <v>17.944702461018938</v>
      </c>
      <c r="DC244" s="47">
        <f t="shared" ca="1" si="126"/>
        <v>21.331830110239554</v>
      </c>
      <c r="DD244" s="47">
        <f t="shared" ca="1" si="126"/>
        <v>24.094275649456922</v>
      </c>
    </row>
    <row r="245" spans="1:108" x14ac:dyDescent="0.25">
      <c r="A245" s="40" t="s">
        <v>138</v>
      </c>
      <c r="B245" s="40">
        <v>2899</v>
      </c>
      <c r="C245" s="40" t="s">
        <v>38</v>
      </c>
      <c r="D245" s="40" t="s">
        <v>1505</v>
      </c>
      <c r="E245" s="40" t="s">
        <v>130</v>
      </c>
      <c r="F245" s="40">
        <v>27</v>
      </c>
      <c r="G245" s="43">
        <v>45839</v>
      </c>
      <c r="I245" s="40" t="s">
        <v>79</v>
      </c>
      <c r="J245" s="40">
        <v>1</v>
      </c>
      <c r="K245" s="40" t="s">
        <v>33</v>
      </c>
      <c r="L245" s="40" t="s">
        <v>193</v>
      </c>
      <c r="M245" s="41"/>
      <c r="N245" s="41">
        <f>VLOOKUP($C245 &amp; $I245 &amp; $K245,FATOR!$A$3:$P$22,COLUMN(E$1),0)</f>
        <v>0.34510552382231963</v>
      </c>
      <c r="O245" s="41">
        <f>VLOOKUP($C245 &amp; $I245 &amp; $K245,FATOR!$A$3:$P$22,COLUMN(F$1),0)</f>
        <v>0.2866705898236856</v>
      </c>
      <c r="P245" s="41">
        <f>VLOOKUP($C245 &amp; $I245 &amp; $K245,FATOR!$A$3:$P$22,COLUMN(G$1),0)</f>
        <v>0.28930204548682154</v>
      </c>
      <c r="Q245" s="41">
        <f>VLOOKUP($C245 &amp; $I245 &amp; $K245,FATOR!$A$3:$P$22,COLUMN(H$1),0)</f>
        <v>0.31634228065278813</v>
      </c>
      <c r="R245" s="41">
        <f>VLOOKUP($C245 &amp; $I245 &amp; $K245,FATOR!$A$3:$P$22,COLUMN(I$1),0)</f>
        <v>0.37996651909642021</v>
      </c>
      <c r="S245" s="41">
        <f>VLOOKUP($C245 &amp; $I245 &amp; $K245,FATOR!$A$3:$P$22,COLUMN(J$1),0)</f>
        <v>0.44307907311157868</v>
      </c>
      <c r="T245" s="41">
        <f>VLOOKUP($C245 &amp; $I245 &amp; $K245,FATOR!$A$3:$P$22,COLUMN(K$1),0)</f>
        <v>0.5267118545738162</v>
      </c>
      <c r="U245" s="41">
        <f>VLOOKUP($C245 &amp; $I245 &amp; $K245,FATOR!$A$3:$P$22,COLUMN(L$1),0)</f>
        <v>0.5949203864063437</v>
      </c>
      <c r="V245" s="41">
        <f>VLOOKUP($C245 &amp; $I245 &amp; $K245,FATOR!$A$3:$P$22,COLUMN(M$1),0)</f>
        <v>0.58473634631058879</v>
      </c>
      <c r="W245" s="41">
        <f>VLOOKUP($C245 &amp; $I245 &amp; $K245,FATOR!$A$3:$P$22,COLUMN(N$1),0)</f>
        <v>0.52362924694768764</v>
      </c>
      <c r="X245" s="41">
        <f>VLOOKUP($C245 &amp; $I245 &amp; $K245,FATOR!$A$3:$P$22,COLUMN(O$1),0)</f>
        <v>0.40768468986504969</v>
      </c>
      <c r="Y245" s="41">
        <f>VLOOKUP($C245 &amp; $I245 &amp; $K245,FATOR!$A$3:$P$22,COLUMN(P$1),0)</f>
        <v>0.38086901862969602</v>
      </c>
      <c r="AA245" s="42">
        <f t="shared" si="101"/>
        <v>9.3178491432026291</v>
      </c>
      <c r="AB245" s="42">
        <f t="shared" si="102"/>
        <v>7.7401059252395115</v>
      </c>
      <c r="AC245" s="42">
        <f t="shared" si="103"/>
        <v>7.8111552281441812</v>
      </c>
      <c r="AD245" s="42">
        <f t="shared" si="104"/>
        <v>8.5412415776252804</v>
      </c>
      <c r="AE245" s="42">
        <f t="shared" si="105"/>
        <v>10.259096015603346</v>
      </c>
      <c r="AF245" s="42">
        <f t="shared" si="106"/>
        <v>11.963134974012624</v>
      </c>
      <c r="AG245" s="42">
        <f t="shared" si="107"/>
        <v>14.221220073493038</v>
      </c>
      <c r="AH245" s="42">
        <f t="shared" si="108"/>
        <v>16.062850432971281</v>
      </c>
      <c r="AI245" s="42">
        <f t="shared" si="109"/>
        <v>15.787881350385897</v>
      </c>
      <c r="AJ245" s="42">
        <f t="shared" si="110"/>
        <v>14.137989667587567</v>
      </c>
      <c r="AK245" s="42">
        <f t="shared" si="111"/>
        <v>11.007486626356341</v>
      </c>
      <c r="AL245" s="42">
        <f t="shared" si="112"/>
        <v>10.283463503001792</v>
      </c>
      <c r="AN245" s="43">
        <f t="shared" si="113"/>
        <v>45839</v>
      </c>
      <c r="AO245" s="47" t="str">
        <f t="shared" ca="1" si="123"/>
        <v/>
      </c>
      <c r="AP245" s="47" t="str">
        <f t="shared" ca="1" si="123"/>
        <v/>
      </c>
      <c r="AQ245" s="47" t="str">
        <f t="shared" ca="1" si="123"/>
        <v/>
      </c>
      <c r="AR245" s="47" t="str">
        <f t="shared" ca="1" si="123"/>
        <v/>
      </c>
      <c r="AS245" s="47" t="str">
        <f t="shared" ca="1" si="123"/>
        <v/>
      </c>
      <c r="AT245" s="47" t="str">
        <f t="shared" ca="1" si="123"/>
        <v/>
      </c>
      <c r="AU245" s="47" t="str">
        <f t="shared" ca="1" si="123"/>
        <v/>
      </c>
      <c r="AV245" s="47" t="str">
        <f t="shared" ca="1" si="123"/>
        <v/>
      </c>
      <c r="AW245" s="47" t="str">
        <f t="shared" ca="1" si="123"/>
        <v/>
      </c>
      <c r="AX245" s="47" t="str">
        <f t="shared" ca="1" si="123"/>
        <v/>
      </c>
      <c r="AY245" s="47" t="str">
        <f t="shared" ca="1" si="122"/>
        <v/>
      </c>
      <c r="AZ245" s="47" t="str">
        <f t="shared" ca="1" si="122"/>
        <v/>
      </c>
      <c r="BA245" s="47" t="str">
        <f t="shared" ca="1" si="122"/>
        <v/>
      </c>
      <c r="BB245" s="47" t="str">
        <f t="shared" ca="1" si="122"/>
        <v/>
      </c>
      <c r="BC245" s="47" t="str">
        <f t="shared" ca="1" si="122"/>
        <v/>
      </c>
      <c r="BD245" s="47" t="str">
        <f t="shared" ca="1" si="122"/>
        <v/>
      </c>
      <c r="BE245" s="47" t="str">
        <f t="shared" ca="1" si="122"/>
        <v/>
      </c>
      <c r="BF245" s="47" t="str">
        <f t="shared" ca="1" si="122"/>
        <v/>
      </c>
      <c r="BG245" s="47">
        <f t="shared" ca="1" si="122"/>
        <v>14.221220073493038</v>
      </c>
      <c r="BH245" s="47">
        <f t="shared" ca="1" si="122"/>
        <v>16.062850432971281</v>
      </c>
      <c r="BI245" s="47">
        <f t="shared" ca="1" si="121"/>
        <v>15.787881350385897</v>
      </c>
      <c r="BJ245" s="47">
        <f t="shared" ca="1" si="121"/>
        <v>14.137989667587567</v>
      </c>
      <c r="BK245" s="47">
        <f t="shared" ca="1" si="121"/>
        <v>11.007486626356341</v>
      </c>
      <c r="BL245" s="47">
        <f t="shared" ca="1" si="121"/>
        <v>10.283463503001792</v>
      </c>
      <c r="BM245" s="47">
        <f t="shared" ca="1" si="121"/>
        <v>9.3178491432026291</v>
      </c>
      <c r="BN245" s="47">
        <f t="shared" ca="1" si="121"/>
        <v>7.7401059252395115</v>
      </c>
      <c r="BO245" s="47">
        <f t="shared" ca="1" si="121"/>
        <v>7.8111552281441812</v>
      </c>
      <c r="BP245" s="47">
        <f t="shared" ca="1" si="121"/>
        <v>8.5412415776252804</v>
      </c>
      <c r="BQ245" s="47">
        <f t="shared" ca="1" si="121"/>
        <v>10.259096015603346</v>
      </c>
      <c r="BR245" s="47">
        <f t="shared" ca="1" si="121"/>
        <v>11.963134974012624</v>
      </c>
      <c r="BS245" s="47">
        <f t="shared" ca="1" si="125"/>
        <v>14.221220073493038</v>
      </c>
      <c r="BT245" s="47">
        <f t="shared" ca="1" si="125"/>
        <v>16.062850432971281</v>
      </c>
      <c r="BU245" s="47">
        <f t="shared" ca="1" si="125"/>
        <v>15.787881350385897</v>
      </c>
      <c r="BV245" s="47">
        <f t="shared" ca="1" si="125"/>
        <v>14.137989667587567</v>
      </c>
      <c r="BW245" s="47">
        <f t="shared" ca="1" si="125"/>
        <v>11.007486626356341</v>
      </c>
      <c r="BX245" s="47">
        <f t="shared" ca="1" si="125"/>
        <v>10.283463503001792</v>
      </c>
      <c r="BY245" s="47">
        <f t="shared" ca="1" si="125"/>
        <v>9.3178491432026291</v>
      </c>
      <c r="BZ245" s="47">
        <f t="shared" ca="1" si="125"/>
        <v>7.7401059252395115</v>
      </c>
      <c r="CA245" s="47">
        <f t="shared" ca="1" si="125"/>
        <v>7.8111552281441812</v>
      </c>
      <c r="CB245" s="47">
        <f t="shared" ca="1" si="125"/>
        <v>8.5412415776252804</v>
      </c>
      <c r="CC245" s="47">
        <f t="shared" ca="1" si="124"/>
        <v>10.259096015603346</v>
      </c>
      <c r="CD245" s="47">
        <f t="shared" ca="1" si="124"/>
        <v>11.963134974012624</v>
      </c>
      <c r="CE245" s="47">
        <f t="shared" ca="1" si="124"/>
        <v>14.221220073493038</v>
      </c>
      <c r="CF245" s="47">
        <f t="shared" ca="1" si="124"/>
        <v>16.062850432971281</v>
      </c>
      <c r="CG245" s="47">
        <f t="shared" ca="1" si="124"/>
        <v>15.787881350385897</v>
      </c>
      <c r="CH245" s="47">
        <f t="shared" ca="1" si="124"/>
        <v>14.137989667587567</v>
      </c>
      <c r="CI245" s="47">
        <f t="shared" ca="1" si="124"/>
        <v>11.007486626356341</v>
      </c>
      <c r="CJ245" s="47">
        <f t="shared" ca="1" si="124"/>
        <v>10.283463503001792</v>
      </c>
      <c r="CK245" s="47">
        <f t="shared" ca="1" si="124"/>
        <v>9.3178491432026291</v>
      </c>
      <c r="CL245" s="47">
        <f t="shared" ca="1" si="124"/>
        <v>7.7401059252395115</v>
      </c>
      <c r="CM245" s="47">
        <f t="shared" ca="1" si="127"/>
        <v>7.8111552281441812</v>
      </c>
      <c r="CN245" s="47">
        <f t="shared" ca="1" si="127"/>
        <v>8.5412415776252804</v>
      </c>
      <c r="CO245" s="47">
        <f t="shared" ca="1" si="127"/>
        <v>10.259096015603346</v>
      </c>
      <c r="CP245" s="47">
        <f t="shared" ca="1" si="127"/>
        <v>11.963134974012624</v>
      </c>
      <c r="CQ245" s="47">
        <f t="shared" ca="1" si="127"/>
        <v>14.221220073493038</v>
      </c>
      <c r="CR245" s="47">
        <f t="shared" ca="1" si="127"/>
        <v>16.062850432971281</v>
      </c>
      <c r="CS245" s="47">
        <f t="shared" ca="1" si="127"/>
        <v>15.787881350385897</v>
      </c>
      <c r="CT245" s="47">
        <f t="shared" ca="1" si="127"/>
        <v>14.137989667587567</v>
      </c>
      <c r="CU245" s="47">
        <f t="shared" ca="1" si="127"/>
        <v>11.007486626356341</v>
      </c>
      <c r="CV245" s="47">
        <f t="shared" ca="1" si="127"/>
        <v>10.283463503001792</v>
      </c>
      <c r="CW245" s="47">
        <f t="shared" ca="1" si="126"/>
        <v>9.3178491432026291</v>
      </c>
      <c r="CX245" s="47">
        <f t="shared" ca="1" si="126"/>
        <v>7.7401059252395115</v>
      </c>
      <c r="CY245" s="47">
        <f t="shared" ca="1" si="126"/>
        <v>7.8111552281441812</v>
      </c>
      <c r="CZ245" s="47">
        <f t="shared" ca="1" si="126"/>
        <v>8.5412415776252804</v>
      </c>
      <c r="DA245" s="47">
        <f t="shared" ca="1" si="126"/>
        <v>10.259096015603346</v>
      </c>
      <c r="DB245" s="47">
        <f t="shared" ca="1" si="126"/>
        <v>11.963134974012624</v>
      </c>
      <c r="DC245" s="47">
        <f t="shared" ca="1" si="126"/>
        <v>14.221220073493038</v>
      </c>
      <c r="DD245" s="47">
        <f t="shared" ca="1" si="126"/>
        <v>16.062850432971281</v>
      </c>
    </row>
    <row r="246" spans="1:108" x14ac:dyDescent="0.25">
      <c r="A246" s="40" t="s">
        <v>138</v>
      </c>
      <c r="B246" s="40">
        <v>2900</v>
      </c>
      <c r="C246" s="40" t="s">
        <v>38</v>
      </c>
      <c r="D246" s="40" t="s">
        <v>1506</v>
      </c>
      <c r="E246" s="40" t="s">
        <v>130</v>
      </c>
      <c r="F246" s="40">
        <v>36</v>
      </c>
      <c r="G246" s="43">
        <v>45809</v>
      </c>
      <c r="I246" s="40" t="s">
        <v>79</v>
      </c>
      <c r="J246" s="40">
        <v>1</v>
      </c>
      <c r="K246" s="40" t="s">
        <v>33</v>
      </c>
      <c r="L246" s="40" t="s">
        <v>193</v>
      </c>
      <c r="M246" s="41"/>
      <c r="N246" s="41">
        <f>VLOOKUP($C246 &amp; $I246 &amp; $K246,FATOR!$A$3:$P$22,COLUMN(E$1),0)</f>
        <v>0.34510552382231963</v>
      </c>
      <c r="O246" s="41">
        <f>VLOOKUP($C246 &amp; $I246 &amp; $K246,FATOR!$A$3:$P$22,COLUMN(F$1),0)</f>
        <v>0.2866705898236856</v>
      </c>
      <c r="P246" s="41">
        <f>VLOOKUP($C246 &amp; $I246 &amp; $K246,FATOR!$A$3:$P$22,COLUMN(G$1),0)</f>
        <v>0.28930204548682154</v>
      </c>
      <c r="Q246" s="41">
        <f>VLOOKUP($C246 &amp; $I246 &amp; $K246,FATOR!$A$3:$P$22,COLUMN(H$1),0)</f>
        <v>0.31634228065278813</v>
      </c>
      <c r="R246" s="41">
        <f>VLOOKUP($C246 &amp; $I246 &amp; $K246,FATOR!$A$3:$P$22,COLUMN(I$1),0)</f>
        <v>0.37996651909642021</v>
      </c>
      <c r="S246" s="41">
        <f>VLOOKUP($C246 &amp; $I246 &amp; $K246,FATOR!$A$3:$P$22,COLUMN(J$1),0)</f>
        <v>0.44307907311157868</v>
      </c>
      <c r="T246" s="41">
        <f>VLOOKUP($C246 &amp; $I246 &amp; $K246,FATOR!$A$3:$P$22,COLUMN(K$1),0)</f>
        <v>0.5267118545738162</v>
      </c>
      <c r="U246" s="41">
        <f>VLOOKUP($C246 &amp; $I246 &amp; $K246,FATOR!$A$3:$P$22,COLUMN(L$1),0)</f>
        <v>0.5949203864063437</v>
      </c>
      <c r="V246" s="41">
        <f>VLOOKUP($C246 &amp; $I246 &amp; $K246,FATOR!$A$3:$P$22,COLUMN(M$1),0)</f>
        <v>0.58473634631058879</v>
      </c>
      <c r="W246" s="41">
        <f>VLOOKUP($C246 &amp; $I246 &amp; $K246,FATOR!$A$3:$P$22,COLUMN(N$1),0)</f>
        <v>0.52362924694768764</v>
      </c>
      <c r="X246" s="41">
        <f>VLOOKUP($C246 &amp; $I246 &amp; $K246,FATOR!$A$3:$P$22,COLUMN(O$1),0)</f>
        <v>0.40768468986504969</v>
      </c>
      <c r="Y246" s="41">
        <f>VLOOKUP($C246 &amp; $I246 &amp; $K246,FATOR!$A$3:$P$22,COLUMN(P$1),0)</f>
        <v>0.38086901862969602</v>
      </c>
      <c r="AA246" s="42">
        <f t="shared" si="101"/>
        <v>12.423798857603506</v>
      </c>
      <c r="AB246" s="42">
        <f t="shared" si="102"/>
        <v>10.320141233652681</v>
      </c>
      <c r="AC246" s="42">
        <f t="shared" si="103"/>
        <v>10.414873637525575</v>
      </c>
      <c r="AD246" s="42">
        <f t="shared" si="104"/>
        <v>11.388322103500373</v>
      </c>
      <c r="AE246" s="42">
        <f t="shared" si="105"/>
        <v>13.678794687471127</v>
      </c>
      <c r="AF246" s="42">
        <f t="shared" si="106"/>
        <v>15.950846632016832</v>
      </c>
      <c r="AG246" s="42">
        <f t="shared" si="107"/>
        <v>18.961626764657382</v>
      </c>
      <c r="AH246" s="42">
        <f t="shared" si="108"/>
        <v>21.417133910628372</v>
      </c>
      <c r="AI246" s="42">
        <f t="shared" si="109"/>
        <v>21.050508467181196</v>
      </c>
      <c r="AJ246" s="42">
        <f t="shared" si="110"/>
        <v>18.850652890116756</v>
      </c>
      <c r="AK246" s="42">
        <f t="shared" si="111"/>
        <v>14.676648835141789</v>
      </c>
      <c r="AL246" s="42">
        <f t="shared" si="112"/>
        <v>13.711284670669057</v>
      </c>
      <c r="AN246" s="43">
        <f t="shared" si="113"/>
        <v>45809</v>
      </c>
      <c r="AO246" s="47" t="str">
        <f t="shared" ca="1" si="123"/>
        <v/>
      </c>
      <c r="AP246" s="47" t="str">
        <f t="shared" ca="1" si="123"/>
        <v/>
      </c>
      <c r="AQ246" s="47" t="str">
        <f t="shared" ca="1" si="123"/>
        <v/>
      </c>
      <c r="AR246" s="47" t="str">
        <f t="shared" ca="1" si="123"/>
        <v/>
      </c>
      <c r="AS246" s="47" t="str">
        <f t="shared" ca="1" si="123"/>
        <v/>
      </c>
      <c r="AT246" s="47" t="str">
        <f t="shared" ca="1" si="123"/>
        <v/>
      </c>
      <c r="AU246" s="47" t="str">
        <f t="shared" ca="1" si="123"/>
        <v/>
      </c>
      <c r="AV246" s="47" t="str">
        <f t="shared" ca="1" si="123"/>
        <v/>
      </c>
      <c r="AW246" s="47" t="str">
        <f t="shared" ca="1" si="123"/>
        <v/>
      </c>
      <c r="AX246" s="47" t="str">
        <f t="shared" ca="1" si="123"/>
        <v/>
      </c>
      <c r="AY246" s="47" t="str">
        <f t="shared" ca="1" si="122"/>
        <v/>
      </c>
      <c r="AZ246" s="47" t="str">
        <f t="shared" ca="1" si="122"/>
        <v/>
      </c>
      <c r="BA246" s="47" t="str">
        <f t="shared" ca="1" si="122"/>
        <v/>
      </c>
      <c r="BB246" s="47" t="str">
        <f t="shared" ca="1" si="122"/>
        <v/>
      </c>
      <c r="BC246" s="47" t="str">
        <f t="shared" ca="1" si="122"/>
        <v/>
      </c>
      <c r="BD246" s="47" t="str">
        <f t="shared" ca="1" si="122"/>
        <v/>
      </c>
      <c r="BE246" s="47" t="str">
        <f t="shared" ca="1" si="122"/>
        <v/>
      </c>
      <c r="BF246" s="47">
        <f t="shared" ca="1" si="122"/>
        <v>15.950846632016832</v>
      </c>
      <c r="BG246" s="47">
        <f t="shared" ca="1" si="122"/>
        <v>18.961626764657382</v>
      </c>
      <c r="BH246" s="47">
        <f t="shared" ca="1" si="122"/>
        <v>21.417133910628372</v>
      </c>
      <c r="BI246" s="47">
        <f t="shared" ca="1" si="121"/>
        <v>21.050508467181196</v>
      </c>
      <c r="BJ246" s="47">
        <f t="shared" ca="1" si="121"/>
        <v>18.850652890116756</v>
      </c>
      <c r="BK246" s="47">
        <f t="shared" ca="1" si="121"/>
        <v>14.676648835141789</v>
      </c>
      <c r="BL246" s="47">
        <f t="shared" ca="1" si="121"/>
        <v>13.711284670669057</v>
      </c>
      <c r="BM246" s="47">
        <f t="shared" ca="1" si="121"/>
        <v>12.423798857603506</v>
      </c>
      <c r="BN246" s="47">
        <f t="shared" ca="1" si="121"/>
        <v>10.320141233652681</v>
      </c>
      <c r="BO246" s="47">
        <f t="shared" ca="1" si="121"/>
        <v>10.414873637525575</v>
      </c>
      <c r="BP246" s="47">
        <f t="shared" ca="1" si="121"/>
        <v>11.388322103500373</v>
      </c>
      <c r="BQ246" s="47">
        <f t="shared" ca="1" si="121"/>
        <v>13.678794687471127</v>
      </c>
      <c r="BR246" s="47">
        <f t="shared" ca="1" si="121"/>
        <v>15.950846632016832</v>
      </c>
      <c r="BS246" s="47">
        <f t="shared" ca="1" si="125"/>
        <v>18.961626764657382</v>
      </c>
      <c r="BT246" s="47">
        <f t="shared" ca="1" si="125"/>
        <v>21.417133910628372</v>
      </c>
      <c r="BU246" s="47">
        <f t="shared" ca="1" si="125"/>
        <v>21.050508467181196</v>
      </c>
      <c r="BV246" s="47">
        <f t="shared" ca="1" si="125"/>
        <v>18.850652890116756</v>
      </c>
      <c r="BW246" s="47">
        <f t="shared" ca="1" si="125"/>
        <v>14.676648835141789</v>
      </c>
      <c r="BX246" s="47">
        <f t="shared" ca="1" si="125"/>
        <v>13.711284670669057</v>
      </c>
      <c r="BY246" s="47">
        <f t="shared" ca="1" si="125"/>
        <v>12.423798857603506</v>
      </c>
      <c r="BZ246" s="47">
        <f t="shared" ca="1" si="125"/>
        <v>10.320141233652681</v>
      </c>
      <c r="CA246" s="47">
        <f t="shared" ca="1" si="125"/>
        <v>10.414873637525575</v>
      </c>
      <c r="CB246" s="47">
        <f t="shared" ca="1" si="125"/>
        <v>11.388322103500373</v>
      </c>
      <c r="CC246" s="47">
        <f t="shared" ca="1" si="124"/>
        <v>13.678794687471127</v>
      </c>
      <c r="CD246" s="47">
        <f t="shared" ca="1" si="124"/>
        <v>15.950846632016832</v>
      </c>
      <c r="CE246" s="47">
        <f t="shared" ca="1" si="124"/>
        <v>18.961626764657382</v>
      </c>
      <c r="CF246" s="47">
        <f t="shared" ca="1" si="124"/>
        <v>21.417133910628372</v>
      </c>
      <c r="CG246" s="47">
        <f t="shared" ca="1" si="124"/>
        <v>21.050508467181196</v>
      </c>
      <c r="CH246" s="47">
        <f t="shared" ca="1" si="124"/>
        <v>18.850652890116756</v>
      </c>
      <c r="CI246" s="47">
        <f t="shared" ca="1" si="124"/>
        <v>14.676648835141789</v>
      </c>
      <c r="CJ246" s="47">
        <f t="shared" ca="1" si="124"/>
        <v>13.711284670669057</v>
      </c>
      <c r="CK246" s="47">
        <f t="shared" ca="1" si="124"/>
        <v>12.423798857603506</v>
      </c>
      <c r="CL246" s="47">
        <f t="shared" ca="1" si="124"/>
        <v>10.320141233652681</v>
      </c>
      <c r="CM246" s="47">
        <f t="shared" ca="1" si="127"/>
        <v>10.414873637525575</v>
      </c>
      <c r="CN246" s="47">
        <f t="shared" ca="1" si="127"/>
        <v>11.388322103500373</v>
      </c>
      <c r="CO246" s="47">
        <f t="shared" ca="1" si="127"/>
        <v>13.678794687471127</v>
      </c>
      <c r="CP246" s="47">
        <f t="shared" ca="1" si="127"/>
        <v>15.950846632016832</v>
      </c>
      <c r="CQ246" s="47">
        <f t="shared" ca="1" si="127"/>
        <v>18.961626764657382</v>
      </c>
      <c r="CR246" s="47">
        <f t="shared" ca="1" si="127"/>
        <v>21.417133910628372</v>
      </c>
      <c r="CS246" s="47">
        <f t="shared" ca="1" si="127"/>
        <v>21.050508467181196</v>
      </c>
      <c r="CT246" s="47">
        <f t="shared" ca="1" si="127"/>
        <v>18.850652890116756</v>
      </c>
      <c r="CU246" s="47">
        <f t="shared" ca="1" si="127"/>
        <v>14.676648835141789</v>
      </c>
      <c r="CV246" s="47">
        <f t="shared" ca="1" si="127"/>
        <v>13.711284670669057</v>
      </c>
      <c r="CW246" s="47">
        <f t="shared" ca="1" si="126"/>
        <v>12.423798857603506</v>
      </c>
      <c r="CX246" s="47">
        <f t="shared" ca="1" si="126"/>
        <v>10.320141233652681</v>
      </c>
      <c r="CY246" s="47">
        <f t="shared" ca="1" si="126"/>
        <v>10.414873637525575</v>
      </c>
      <c r="CZ246" s="47">
        <f t="shared" ca="1" si="126"/>
        <v>11.388322103500373</v>
      </c>
      <c r="DA246" s="47">
        <f t="shared" ca="1" si="126"/>
        <v>13.678794687471127</v>
      </c>
      <c r="DB246" s="47">
        <f t="shared" ca="1" si="126"/>
        <v>15.950846632016832</v>
      </c>
      <c r="DC246" s="47">
        <f t="shared" ca="1" si="126"/>
        <v>18.961626764657382</v>
      </c>
      <c r="DD246" s="47">
        <f t="shared" ca="1" si="126"/>
        <v>21.417133910628372</v>
      </c>
    </row>
    <row r="247" spans="1:108" x14ac:dyDescent="0.25">
      <c r="A247" s="40" t="s">
        <v>138</v>
      </c>
      <c r="B247" s="40">
        <v>2751</v>
      </c>
      <c r="C247" s="40" t="s">
        <v>38</v>
      </c>
      <c r="D247" s="40" t="s">
        <v>1507</v>
      </c>
      <c r="E247" s="40" t="s">
        <v>130</v>
      </c>
      <c r="F247" s="40">
        <v>40.5</v>
      </c>
      <c r="G247" s="43">
        <v>45566</v>
      </c>
      <c r="I247" s="40" t="s">
        <v>79</v>
      </c>
      <c r="J247" s="40">
        <v>1</v>
      </c>
      <c r="K247" s="40" t="s">
        <v>33</v>
      </c>
      <c r="L247" s="40" t="s">
        <v>193</v>
      </c>
      <c r="M247" s="41"/>
      <c r="N247" s="41">
        <f>VLOOKUP($C247 &amp; $I247 &amp; $K247,FATOR!$A$3:$P$22,COLUMN(E$1),0)</f>
        <v>0.34510552382231963</v>
      </c>
      <c r="O247" s="41">
        <f>VLOOKUP($C247 &amp; $I247 &amp; $K247,FATOR!$A$3:$P$22,COLUMN(F$1),0)</f>
        <v>0.2866705898236856</v>
      </c>
      <c r="P247" s="41">
        <f>VLOOKUP($C247 &amp; $I247 &amp; $K247,FATOR!$A$3:$P$22,COLUMN(G$1),0)</f>
        <v>0.28930204548682154</v>
      </c>
      <c r="Q247" s="41">
        <f>VLOOKUP($C247 &amp; $I247 &amp; $K247,FATOR!$A$3:$P$22,COLUMN(H$1),0)</f>
        <v>0.31634228065278813</v>
      </c>
      <c r="R247" s="41">
        <f>VLOOKUP($C247 &amp; $I247 &amp; $K247,FATOR!$A$3:$P$22,COLUMN(I$1),0)</f>
        <v>0.37996651909642021</v>
      </c>
      <c r="S247" s="41">
        <f>VLOOKUP($C247 &amp; $I247 &amp; $K247,FATOR!$A$3:$P$22,COLUMN(J$1),0)</f>
        <v>0.44307907311157868</v>
      </c>
      <c r="T247" s="41">
        <f>VLOOKUP($C247 &amp; $I247 &amp; $K247,FATOR!$A$3:$P$22,COLUMN(K$1),0)</f>
        <v>0.5267118545738162</v>
      </c>
      <c r="U247" s="41">
        <f>VLOOKUP($C247 &amp; $I247 &amp; $K247,FATOR!$A$3:$P$22,COLUMN(L$1),0)</f>
        <v>0.5949203864063437</v>
      </c>
      <c r="V247" s="41">
        <f>VLOOKUP($C247 &amp; $I247 &amp; $K247,FATOR!$A$3:$P$22,COLUMN(M$1),0)</f>
        <v>0.58473634631058879</v>
      </c>
      <c r="W247" s="41">
        <f>VLOOKUP($C247 &amp; $I247 &amp; $K247,FATOR!$A$3:$P$22,COLUMN(N$1),0)</f>
        <v>0.52362924694768764</v>
      </c>
      <c r="X247" s="41">
        <f>VLOOKUP($C247 &amp; $I247 &amp; $K247,FATOR!$A$3:$P$22,COLUMN(O$1),0)</f>
        <v>0.40768468986504969</v>
      </c>
      <c r="Y247" s="41">
        <f>VLOOKUP($C247 &amp; $I247 &amp; $K247,FATOR!$A$3:$P$22,COLUMN(P$1),0)</f>
        <v>0.38086901862969602</v>
      </c>
      <c r="AA247" s="42">
        <f t="shared" si="101"/>
        <v>13.976773714803945</v>
      </c>
      <c r="AB247" s="42">
        <f t="shared" si="102"/>
        <v>11.610158887859267</v>
      </c>
      <c r="AC247" s="42">
        <f t="shared" si="103"/>
        <v>11.716732842216272</v>
      </c>
      <c r="AD247" s="42">
        <f t="shared" si="104"/>
        <v>12.81186236643792</v>
      </c>
      <c r="AE247" s="42">
        <f t="shared" si="105"/>
        <v>15.388644023405018</v>
      </c>
      <c r="AF247" s="42">
        <f t="shared" si="106"/>
        <v>17.944702461018938</v>
      </c>
      <c r="AG247" s="42">
        <f t="shared" si="107"/>
        <v>21.331830110239554</v>
      </c>
      <c r="AH247" s="42">
        <f t="shared" si="108"/>
        <v>24.094275649456922</v>
      </c>
      <c r="AI247" s="42">
        <f t="shared" si="109"/>
        <v>23.681822025578846</v>
      </c>
      <c r="AJ247" s="42">
        <f t="shared" si="110"/>
        <v>21.206984501381349</v>
      </c>
      <c r="AK247" s="42">
        <f t="shared" si="111"/>
        <v>16.511229939534513</v>
      </c>
      <c r="AL247" s="42">
        <f t="shared" si="112"/>
        <v>15.42519525450269</v>
      </c>
      <c r="AN247" s="43">
        <f t="shared" si="113"/>
        <v>45566</v>
      </c>
      <c r="AO247" s="47" t="str">
        <f t="shared" ca="1" si="123"/>
        <v/>
      </c>
      <c r="AP247" s="47" t="str">
        <f t="shared" ca="1" si="123"/>
        <v/>
      </c>
      <c r="AQ247" s="47" t="str">
        <f t="shared" ca="1" si="123"/>
        <v/>
      </c>
      <c r="AR247" s="47" t="str">
        <f t="shared" ca="1" si="123"/>
        <v/>
      </c>
      <c r="AS247" s="47" t="str">
        <f t="shared" ca="1" si="123"/>
        <v/>
      </c>
      <c r="AT247" s="47" t="str">
        <f t="shared" ca="1" si="123"/>
        <v/>
      </c>
      <c r="AU247" s="47" t="str">
        <f t="shared" ca="1" si="123"/>
        <v/>
      </c>
      <c r="AV247" s="47" t="str">
        <f t="shared" ca="1" si="123"/>
        <v/>
      </c>
      <c r="AW247" s="47" t="str">
        <f t="shared" ca="1" si="123"/>
        <v/>
      </c>
      <c r="AX247" s="47">
        <f t="shared" ca="1" si="123"/>
        <v>21.206984501381349</v>
      </c>
      <c r="AY247" s="47">
        <f t="shared" ca="1" si="122"/>
        <v>16.511229939534513</v>
      </c>
      <c r="AZ247" s="47">
        <f t="shared" ca="1" si="122"/>
        <v>15.42519525450269</v>
      </c>
      <c r="BA247" s="47">
        <f t="shared" ca="1" si="122"/>
        <v>13.976773714803945</v>
      </c>
      <c r="BB247" s="47">
        <f t="shared" ca="1" si="122"/>
        <v>11.610158887859267</v>
      </c>
      <c r="BC247" s="47">
        <f t="shared" ca="1" si="122"/>
        <v>11.716732842216272</v>
      </c>
      <c r="BD247" s="47">
        <f t="shared" ca="1" si="122"/>
        <v>12.81186236643792</v>
      </c>
      <c r="BE247" s="47">
        <f t="shared" ca="1" si="122"/>
        <v>15.388644023405018</v>
      </c>
      <c r="BF247" s="47">
        <f t="shared" ca="1" si="122"/>
        <v>17.944702461018938</v>
      </c>
      <c r="BG247" s="47">
        <f t="shared" ca="1" si="122"/>
        <v>21.331830110239554</v>
      </c>
      <c r="BH247" s="47">
        <f t="shared" ca="1" si="122"/>
        <v>24.094275649456922</v>
      </c>
      <c r="BI247" s="47">
        <f t="shared" ca="1" si="121"/>
        <v>23.681822025578846</v>
      </c>
      <c r="BJ247" s="47">
        <f t="shared" ca="1" si="121"/>
        <v>21.206984501381349</v>
      </c>
      <c r="BK247" s="47">
        <f t="shared" ca="1" si="121"/>
        <v>16.511229939534513</v>
      </c>
      <c r="BL247" s="47">
        <f t="shared" ca="1" si="121"/>
        <v>15.42519525450269</v>
      </c>
      <c r="BM247" s="47">
        <f t="shared" ca="1" si="121"/>
        <v>13.976773714803945</v>
      </c>
      <c r="BN247" s="47">
        <f t="shared" ca="1" si="121"/>
        <v>11.610158887859267</v>
      </c>
      <c r="BO247" s="47">
        <f t="shared" ca="1" si="121"/>
        <v>11.716732842216272</v>
      </c>
      <c r="BP247" s="47">
        <f t="shared" ca="1" si="121"/>
        <v>12.81186236643792</v>
      </c>
      <c r="BQ247" s="47">
        <f t="shared" ca="1" si="121"/>
        <v>15.388644023405018</v>
      </c>
      <c r="BR247" s="47">
        <f t="shared" ca="1" si="121"/>
        <v>17.944702461018938</v>
      </c>
      <c r="BS247" s="47">
        <f t="shared" ca="1" si="125"/>
        <v>21.331830110239554</v>
      </c>
      <c r="BT247" s="47">
        <f t="shared" ca="1" si="125"/>
        <v>24.094275649456922</v>
      </c>
      <c r="BU247" s="47">
        <f t="shared" ca="1" si="125"/>
        <v>23.681822025578846</v>
      </c>
      <c r="BV247" s="47">
        <f t="shared" ca="1" si="125"/>
        <v>21.206984501381349</v>
      </c>
      <c r="BW247" s="47">
        <f t="shared" ca="1" si="125"/>
        <v>16.511229939534513</v>
      </c>
      <c r="BX247" s="47">
        <f t="shared" ca="1" si="125"/>
        <v>15.42519525450269</v>
      </c>
      <c r="BY247" s="47">
        <f t="shared" ca="1" si="125"/>
        <v>13.976773714803945</v>
      </c>
      <c r="BZ247" s="47">
        <f t="shared" ca="1" si="125"/>
        <v>11.610158887859267</v>
      </c>
      <c r="CA247" s="47">
        <f t="shared" ca="1" si="125"/>
        <v>11.716732842216272</v>
      </c>
      <c r="CB247" s="47">
        <f t="shared" ca="1" si="125"/>
        <v>12.81186236643792</v>
      </c>
      <c r="CC247" s="47">
        <f t="shared" ca="1" si="124"/>
        <v>15.388644023405018</v>
      </c>
      <c r="CD247" s="47">
        <f t="shared" ca="1" si="124"/>
        <v>17.944702461018938</v>
      </c>
      <c r="CE247" s="47">
        <f t="shared" ca="1" si="124"/>
        <v>21.331830110239554</v>
      </c>
      <c r="CF247" s="47">
        <f t="shared" ca="1" si="124"/>
        <v>24.094275649456922</v>
      </c>
      <c r="CG247" s="47">
        <f t="shared" ca="1" si="124"/>
        <v>23.681822025578846</v>
      </c>
      <c r="CH247" s="47">
        <f t="shared" ca="1" si="124"/>
        <v>21.206984501381349</v>
      </c>
      <c r="CI247" s="47">
        <f t="shared" ca="1" si="124"/>
        <v>16.511229939534513</v>
      </c>
      <c r="CJ247" s="47">
        <f t="shared" ca="1" si="124"/>
        <v>15.42519525450269</v>
      </c>
      <c r="CK247" s="47">
        <f t="shared" ca="1" si="124"/>
        <v>13.976773714803945</v>
      </c>
      <c r="CL247" s="47">
        <f t="shared" ca="1" si="124"/>
        <v>11.610158887859267</v>
      </c>
      <c r="CM247" s="47">
        <f t="shared" ca="1" si="127"/>
        <v>11.716732842216272</v>
      </c>
      <c r="CN247" s="47">
        <f t="shared" ca="1" si="127"/>
        <v>12.81186236643792</v>
      </c>
      <c r="CO247" s="47">
        <f t="shared" ca="1" si="127"/>
        <v>15.388644023405018</v>
      </c>
      <c r="CP247" s="47">
        <f t="shared" ca="1" si="127"/>
        <v>17.944702461018938</v>
      </c>
      <c r="CQ247" s="47">
        <f t="shared" ca="1" si="127"/>
        <v>21.331830110239554</v>
      </c>
      <c r="CR247" s="47">
        <f t="shared" ca="1" si="127"/>
        <v>24.094275649456922</v>
      </c>
      <c r="CS247" s="47">
        <f t="shared" ca="1" si="127"/>
        <v>23.681822025578846</v>
      </c>
      <c r="CT247" s="47">
        <f t="shared" ca="1" si="127"/>
        <v>21.206984501381349</v>
      </c>
      <c r="CU247" s="47">
        <f t="shared" ca="1" si="127"/>
        <v>16.511229939534513</v>
      </c>
      <c r="CV247" s="47">
        <f t="shared" ca="1" si="127"/>
        <v>15.42519525450269</v>
      </c>
      <c r="CW247" s="47">
        <f t="shared" ca="1" si="126"/>
        <v>13.976773714803945</v>
      </c>
      <c r="CX247" s="47">
        <f t="shared" ca="1" si="126"/>
        <v>11.610158887859267</v>
      </c>
      <c r="CY247" s="47">
        <f t="shared" ca="1" si="126"/>
        <v>11.716732842216272</v>
      </c>
      <c r="CZ247" s="47">
        <f t="shared" ca="1" si="126"/>
        <v>12.81186236643792</v>
      </c>
      <c r="DA247" s="47">
        <f t="shared" ca="1" si="126"/>
        <v>15.388644023405018</v>
      </c>
      <c r="DB247" s="47">
        <f t="shared" ca="1" si="126"/>
        <v>17.944702461018938</v>
      </c>
      <c r="DC247" s="47">
        <f t="shared" ca="1" si="126"/>
        <v>21.331830110239554</v>
      </c>
      <c r="DD247" s="47">
        <f t="shared" ca="1" si="126"/>
        <v>24.094275649456922</v>
      </c>
    </row>
    <row r="248" spans="1:108" x14ac:dyDescent="0.25">
      <c r="A248" s="40" t="s">
        <v>138</v>
      </c>
      <c r="B248" s="40">
        <v>2886</v>
      </c>
      <c r="C248" s="40" t="s">
        <v>38</v>
      </c>
      <c r="D248" s="40" t="s">
        <v>1508</v>
      </c>
      <c r="E248" s="40" t="s">
        <v>130</v>
      </c>
      <c r="F248" s="40">
        <v>27</v>
      </c>
      <c r="G248" s="43">
        <v>45748</v>
      </c>
      <c r="I248" s="40" t="s">
        <v>79</v>
      </c>
      <c r="J248" s="40">
        <v>1</v>
      </c>
      <c r="K248" s="40" t="s">
        <v>33</v>
      </c>
      <c r="L248" s="40" t="s">
        <v>193</v>
      </c>
      <c r="M248" s="41"/>
      <c r="N248" s="41">
        <f>VLOOKUP($C248 &amp; $I248 &amp; $K248,FATOR!$A$3:$P$22,COLUMN(E$1),0)</f>
        <v>0.34510552382231963</v>
      </c>
      <c r="O248" s="41">
        <f>VLOOKUP($C248 &amp; $I248 &amp; $K248,FATOR!$A$3:$P$22,COLUMN(F$1),0)</f>
        <v>0.2866705898236856</v>
      </c>
      <c r="P248" s="41">
        <f>VLOOKUP($C248 &amp; $I248 &amp; $K248,FATOR!$A$3:$P$22,COLUMN(G$1),0)</f>
        <v>0.28930204548682154</v>
      </c>
      <c r="Q248" s="41">
        <f>VLOOKUP($C248 &amp; $I248 &amp; $K248,FATOR!$A$3:$P$22,COLUMN(H$1),0)</f>
        <v>0.31634228065278813</v>
      </c>
      <c r="R248" s="41">
        <f>VLOOKUP($C248 &amp; $I248 &amp; $K248,FATOR!$A$3:$P$22,COLUMN(I$1),0)</f>
        <v>0.37996651909642021</v>
      </c>
      <c r="S248" s="41">
        <f>VLOOKUP($C248 &amp; $I248 &amp; $K248,FATOR!$A$3:$P$22,COLUMN(J$1),0)</f>
        <v>0.44307907311157868</v>
      </c>
      <c r="T248" s="41">
        <f>VLOOKUP($C248 &amp; $I248 &amp; $K248,FATOR!$A$3:$P$22,COLUMN(K$1),0)</f>
        <v>0.5267118545738162</v>
      </c>
      <c r="U248" s="41">
        <f>VLOOKUP($C248 &amp; $I248 &amp; $K248,FATOR!$A$3:$P$22,COLUMN(L$1),0)</f>
        <v>0.5949203864063437</v>
      </c>
      <c r="V248" s="41">
        <f>VLOOKUP($C248 &amp; $I248 &amp; $K248,FATOR!$A$3:$P$22,COLUMN(M$1),0)</f>
        <v>0.58473634631058879</v>
      </c>
      <c r="W248" s="41">
        <f>VLOOKUP($C248 &amp; $I248 &amp; $K248,FATOR!$A$3:$P$22,COLUMN(N$1),0)</f>
        <v>0.52362924694768764</v>
      </c>
      <c r="X248" s="41">
        <f>VLOOKUP($C248 &amp; $I248 &amp; $K248,FATOR!$A$3:$P$22,COLUMN(O$1),0)</f>
        <v>0.40768468986504969</v>
      </c>
      <c r="Y248" s="41">
        <f>VLOOKUP($C248 &amp; $I248 &amp; $K248,FATOR!$A$3:$P$22,COLUMN(P$1),0)</f>
        <v>0.38086901862969602</v>
      </c>
      <c r="AA248" s="42">
        <f t="shared" si="101"/>
        <v>9.3178491432026291</v>
      </c>
      <c r="AB248" s="42">
        <f t="shared" si="102"/>
        <v>7.7401059252395115</v>
      </c>
      <c r="AC248" s="42">
        <f t="shared" si="103"/>
        <v>7.8111552281441812</v>
      </c>
      <c r="AD248" s="42">
        <f t="shared" si="104"/>
        <v>8.5412415776252804</v>
      </c>
      <c r="AE248" s="42">
        <f t="shared" si="105"/>
        <v>10.259096015603346</v>
      </c>
      <c r="AF248" s="42">
        <f t="shared" si="106"/>
        <v>11.963134974012624</v>
      </c>
      <c r="AG248" s="42">
        <f t="shared" si="107"/>
        <v>14.221220073493038</v>
      </c>
      <c r="AH248" s="42">
        <f t="shared" si="108"/>
        <v>16.062850432971281</v>
      </c>
      <c r="AI248" s="42">
        <f t="shared" si="109"/>
        <v>15.787881350385897</v>
      </c>
      <c r="AJ248" s="42">
        <f t="shared" si="110"/>
        <v>14.137989667587567</v>
      </c>
      <c r="AK248" s="42">
        <f t="shared" si="111"/>
        <v>11.007486626356341</v>
      </c>
      <c r="AL248" s="42">
        <f t="shared" si="112"/>
        <v>10.283463503001792</v>
      </c>
      <c r="AN248" s="43">
        <f t="shared" si="113"/>
        <v>45748</v>
      </c>
      <c r="AO248" s="47" t="str">
        <f t="shared" ca="1" si="123"/>
        <v/>
      </c>
      <c r="AP248" s="47" t="str">
        <f t="shared" ca="1" si="123"/>
        <v/>
      </c>
      <c r="AQ248" s="47" t="str">
        <f t="shared" ca="1" si="123"/>
        <v/>
      </c>
      <c r="AR248" s="47" t="str">
        <f t="shared" ca="1" si="123"/>
        <v/>
      </c>
      <c r="AS248" s="47" t="str">
        <f t="shared" ca="1" si="123"/>
        <v/>
      </c>
      <c r="AT248" s="47" t="str">
        <f t="shared" ca="1" si="123"/>
        <v/>
      </c>
      <c r="AU248" s="47" t="str">
        <f t="shared" ca="1" si="123"/>
        <v/>
      </c>
      <c r="AV248" s="47" t="str">
        <f t="shared" ca="1" si="123"/>
        <v/>
      </c>
      <c r="AW248" s="47" t="str">
        <f t="shared" ca="1" si="123"/>
        <v/>
      </c>
      <c r="AX248" s="47" t="str">
        <f t="shared" ca="1" si="123"/>
        <v/>
      </c>
      <c r="AY248" s="47" t="str">
        <f t="shared" ca="1" si="122"/>
        <v/>
      </c>
      <c r="AZ248" s="47" t="str">
        <f t="shared" ca="1" si="122"/>
        <v/>
      </c>
      <c r="BA248" s="47" t="str">
        <f t="shared" ca="1" si="122"/>
        <v/>
      </c>
      <c r="BB248" s="47" t="str">
        <f t="shared" ca="1" si="122"/>
        <v/>
      </c>
      <c r="BC248" s="47" t="str">
        <f t="shared" ca="1" si="122"/>
        <v/>
      </c>
      <c r="BD248" s="47">
        <f t="shared" ca="1" si="122"/>
        <v>8.5412415776252804</v>
      </c>
      <c r="BE248" s="47">
        <f t="shared" ca="1" si="122"/>
        <v>10.259096015603346</v>
      </c>
      <c r="BF248" s="47">
        <f t="shared" ca="1" si="122"/>
        <v>11.963134974012624</v>
      </c>
      <c r="BG248" s="47">
        <f t="shared" ca="1" si="122"/>
        <v>14.221220073493038</v>
      </c>
      <c r="BH248" s="47">
        <f t="shared" ca="1" si="122"/>
        <v>16.062850432971281</v>
      </c>
      <c r="BI248" s="47">
        <f t="shared" ca="1" si="121"/>
        <v>15.787881350385897</v>
      </c>
      <c r="BJ248" s="47">
        <f t="shared" ca="1" si="121"/>
        <v>14.137989667587567</v>
      </c>
      <c r="BK248" s="47">
        <f t="shared" ca="1" si="121"/>
        <v>11.007486626356341</v>
      </c>
      <c r="BL248" s="47">
        <f t="shared" ca="1" si="121"/>
        <v>10.283463503001792</v>
      </c>
      <c r="BM248" s="47">
        <f t="shared" ca="1" si="121"/>
        <v>9.3178491432026291</v>
      </c>
      <c r="BN248" s="47">
        <f t="shared" ca="1" si="121"/>
        <v>7.7401059252395115</v>
      </c>
      <c r="BO248" s="47">
        <f t="shared" ca="1" si="121"/>
        <v>7.8111552281441812</v>
      </c>
      <c r="BP248" s="47">
        <f t="shared" ca="1" si="121"/>
        <v>8.5412415776252804</v>
      </c>
      <c r="BQ248" s="47">
        <f t="shared" ca="1" si="121"/>
        <v>10.259096015603346</v>
      </c>
      <c r="BR248" s="47">
        <f t="shared" ca="1" si="121"/>
        <v>11.963134974012624</v>
      </c>
      <c r="BS248" s="47">
        <f t="shared" ca="1" si="125"/>
        <v>14.221220073493038</v>
      </c>
      <c r="BT248" s="47">
        <f t="shared" ca="1" si="125"/>
        <v>16.062850432971281</v>
      </c>
      <c r="BU248" s="47">
        <f t="shared" ca="1" si="125"/>
        <v>15.787881350385897</v>
      </c>
      <c r="BV248" s="47">
        <f t="shared" ca="1" si="125"/>
        <v>14.137989667587567</v>
      </c>
      <c r="BW248" s="47">
        <f t="shared" ca="1" si="125"/>
        <v>11.007486626356341</v>
      </c>
      <c r="BX248" s="47">
        <f t="shared" ca="1" si="125"/>
        <v>10.283463503001792</v>
      </c>
      <c r="BY248" s="47">
        <f t="shared" ca="1" si="125"/>
        <v>9.3178491432026291</v>
      </c>
      <c r="BZ248" s="47">
        <f t="shared" ca="1" si="125"/>
        <v>7.7401059252395115</v>
      </c>
      <c r="CA248" s="47">
        <f t="shared" ca="1" si="125"/>
        <v>7.8111552281441812</v>
      </c>
      <c r="CB248" s="47">
        <f t="shared" ca="1" si="125"/>
        <v>8.5412415776252804</v>
      </c>
      <c r="CC248" s="47">
        <f t="shared" ca="1" si="124"/>
        <v>10.259096015603346</v>
      </c>
      <c r="CD248" s="47">
        <f t="shared" ca="1" si="124"/>
        <v>11.963134974012624</v>
      </c>
      <c r="CE248" s="47">
        <f t="shared" ca="1" si="124"/>
        <v>14.221220073493038</v>
      </c>
      <c r="CF248" s="47">
        <f t="shared" ca="1" si="124"/>
        <v>16.062850432971281</v>
      </c>
      <c r="CG248" s="47">
        <f t="shared" ca="1" si="124"/>
        <v>15.787881350385897</v>
      </c>
      <c r="CH248" s="47">
        <f t="shared" ca="1" si="124"/>
        <v>14.137989667587567</v>
      </c>
      <c r="CI248" s="47">
        <f t="shared" ca="1" si="124"/>
        <v>11.007486626356341</v>
      </c>
      <c r="CJ248" s="47">
        <f t="shared" ca="1" si="124"/>
        <v>10.283463503001792</v>
      </c>
      <c r="CK248" s="47">
        <f t="shared" ca="1" si="124"/>
        <v>9.3178491432026291</v>
      </c>
      <c r="CL248" s="47">
        <f t="shared" ca="1" si="124"/>
        <v>7.7401059252395115</v>
      </c>
      <c r="CM248" s="47">
        <f t="shared" ca="1" si="127"/>
        <v>7.8111552281441812</v>
      </c>
      <c r="CN248" s="47">
        <f t="shared" ca="1" si="127"/>
        <v>8.5412415776252804</v>
      </c>
      <c r="CO248" s="47">
        <f t="shared" ca="1" si="127"/>
        <v>10.259096015603346</v>
      </c>
      <c r="CP248" s="47">
        <f t="shared" ca="1" si="127"/>
        <v>11.963134974012624</v>
      </c>
      <c r="CQ248" s="47">
        <f t="shared" ca="1" si="127"/>
        <v>14.221220073493038</v>
      </c>
      <c r="CR248" s="47">
        <f t="shared" ca="1" si="127"/>
        <v>16.062850432971281</v>
      </c>
      <c r="CS248" s="47">
        <f t="shared" ca="1" si="127"/>
        <v>15.787881350385897</v>
      </c>
      <c r="CT248" s="47">
        <f t="shared" ca="1" si="127"/>
        <v>14.137989667587567</v>
      </c>
      <c r="CU248" s="47">
        <f t="shared" ca="1" si="127"/>
        <v>11.007486626356341</v>
      </c>
      <c r="CV248" s="47">
        <f t="shared" ca="1" si="127"/>
        <v>10.283463503001792</v>
      </c>
      <c r="CW248" s="47">
        <f t="shared" ca="1" si="126"/>
        <v>9.3178491432026291</v>
      </c>
      <c r="CX248" s="47">
        <f t="shared" ca="1" si="126"/>
        <v>7.7401059252395115</v>
      </c>
      <c r="CY248" s="47">
        <f t="shared" ca="1" si="126"/>
        <v>7.8111552281441812</v>
      </c>
      <c r="CZ248" s="47">
        <f t="shared" ca="1" si="126"/>
        <v>8.5412415776252804</v>
      </c>
      <c r="DA248" s="47">
        <f t="shared" ca="1" si="126"/>
        <v>10.259096015603346</v>
      </c>
      <c r="DB248" s="47">
        <f t="shared" ca="1" si="126"/>
        <v>11.963134974012624</v>
      </c>
      <c r="DC248" s="47">
        <f t="shared" ca="1" si="126"/>
        <v>14.221220073493038</v>
      </c>
      <c r="DD248" s="47">
        <f t="shared" ca="1" si="126"/>
        <v>16.062850432971281</v>
      </c>
    </row>
    <row r="249" spans="1:108" x14ac:dyDescent="0.25">
      <c r="A249" s="40" t="s">
        <v>138</v>
      </c>
      <c r="B249" s="40">
        <v>2813</v>
      </c>
      <c r="C249" s="40" t="s">
        <v>38</v>
      </c>
      <c r="D249" s="40" t="s">
        <v>1509</v>
      </c>
      <c r="E249" s="40" t="s">
        <v>130</v>
      </c>
      <c r="F249" s="40">
        <v>36</v>
      </c>
      <c r="G249" s="43">
        <v>45597</v>
      </c>
      <c r="I249" s="40" t="s">
        <v>79</v>
      </c>
      <c r="J249" s="40">
        <v>1</v>
      </c>
      <c r="K249" s="40" t="s">
        <v>33</v>
      </c>
      <c r="L249" s="40" t="s">
        <v>193</v>
      </c>
      <c r="M249" s="41"/>
      <c r="N249" s="41">
        <f>VLOOKUP($C249 &amp; $I249 &amp; $K249,FATOR!$A$3:$P$22,COLUMN(E$1),0)</f>
        <v>0.34510552382231963</v>
      </c>
      <c r="O249" s="41">
        <f>VLOOKUP($C249 &amp; $I249 &amp; $K249,FATOR!$A$3:$P$22,COLUMN(F$1),0)</f>
        <v>0.2866705898236856</v>
      </c>
      <c r="P249" s="41">
        <f>VLOOKUP($C249 &amp; $I249 &amp; $K249,FATOR!$A$3:$P$22,COLUMN(G$1),0)</f>
        <v>0.28930204548682154</v>
      </c>
      <c r="Q249" s="41">
        <f>VLOOKUP($C249 &amp; $I249 &amp; $K249,FATOR!$A$3:$P$22,COLUMN(H$1),0)</f>
        <v>0.31634228065278813</v>
      </c>
      <c r="R249" s="41">
        <f>VLOOKUP($C249 &amp; $I249 &amp; $K249,FATOR!$A$3:$P$22,COLUMN(I$1),0)</f>
        <v>0.37996651909642021</v>
      </c>
      <c r="S249" s="41">
        <f>VLOOKUP($C249 &amp; $I249 &amp; $K249,FATOR!$A$3:$P$22,COLUMN(J$1),0)</f>
        <v>0.44307907311157868</v>
      </c>
      <c r="T249" s="41">
        <f>VLOOKUP($C249 &amp; $I249 &amp; $K249,FATOR!$A$3:$P$22,COLUMN(K$1),0)</f>
        <v>0.5267118545738162</v>
      </c>
      <c r="U249" s="41">
        <f>VLOOKUP($C249 &amp; $I249 &amp; $K249,FATOR!$A$3:$P$22,COLUMN(L$1),0)</f>
        <v>0.5949203864063437</v>
      </c>
      <c r="V249" s="41">
        <f>VLOOKUP($C249 &amp; $I249 &amp; $K249,FATOR!$A$3:$P$22,COLUMN(M$1),0)</f>
        <v>0.58473634631058879</v>
      </c>
      <c r="W249" s="41">
        <f>VLOOKUP($C249 &amp; $I249 &amp; $K249,FATOR!$A$3:$P$22,COLUMN(N$1),0)</f>
        <v>0.52362924694768764</v>
      </c>
      <c r="X249" s="41">
        <f>VLOOKUP($C249 &amp; $I249 &amp; $K249,FATOR!$A$3:$P$22,COLUMN(O$1),0)</f>
        <v>0.40768468986504969</v>
      </c>
      <c r="Y249" s="41">
        <f>VLOOKUP($C249 &amp; $I249 &amp; $K249,FATOR!$A$3:$P$22,COLUMN(P$1),0)</f>
        <v>0.38086901862969602</v>
      </c>
      <c r="AA249" s="42">
        <f t="shared" si="101"/>
        <v>12.423798857603506</v>
      </c>
      <c r="AB249" s="42">
        <f t="shared" si="102"/>
        <v>10.320141233652681</v>
      </c>
      <c r="AC249" s="42">
        <f t="shared" si="103"/>
        <v>10.414873637525575</v>
      </c>
      <c r="AD249" s="42">
        <f t="shared" si="104"/>
        <v>11.388322103500373</v>
      </c>
      <c r="AE249" s="42">
        <f t="shared" si="105"/>
        <v>13.678794687471127</v>
      </c>
      <c r="AF249" s="42">
        <f t="shared" si="106"/>
        <v>15.950846632016832</v>
      </c>
      <c r="AG249" s="42">
        <f t="shared" si="107"/>
        <v>18.961626764657382</v>
      </c>
      <c r="AH249" s="42">
        <f t="shared" si="108"/>
        <v>21.417133910628372</v>
      </c>
      <c r="AI249" s="42">
        <f t="shared" si="109"/>
        <v>21.050508467181196</v>
      </c>
      <c r="AJ249" s="42">
        <f t="shared" si="110"/>
        <v>18.850652890116756</v>
      </c>
      <c r="AK249" s="42">
        <f t="shared" si="111"/>
        <v>14.676648835141789</v>
      </c>
      <c r="AL249" s="42">
        <f t="shared" si="112"/>
        <v>13.711284670669057</v>
      </c>
      <c r="AN249" s="43">
        <f t="shared" si="113"/>
        <v>45597</v>
      </c>
      <c r="AO249" s="47" t="str">
        <f t="shared" ca="1" si="123"/>
        <v/>
      </c>
      <c r="AP249" s="47" t="str">
        <f t="shared" ca="1" si="123"/>
        <v/>
      </c>
      <c r="AQ249" s="47" t="str">
        <f t="shared" ca="1" si="123"/>
        <v/>
      </c>
      <c r="AR249" s="47" t="str">
        <f t="shared" ca="1" si="123"/>
        <v/>
      </c>
      <c r="AS249" s="47" t="str">
        <f t="shared" ca="1" si="123"/>
        <v/>
      </c>
      <c r="AT249" s="47" t="str">
        <f t="shared" ca="1" si="123"/>
        <v/>
      </c>
      <c r="AU249" s="47" t="str">
        <f t="shared" ca="1" si="123"/>
        <v/>
      </c>
      <c r="AV249" s="47" t="str">
        <f t="shared" ca="1" si="123"/>
        <v/>
      </c>
      <c r="AW249" s="47" t="str">
        <f t="shared" ca="1" si="123"/>
        <v/>
      </c>
      <c r="AX249" s="47" t="str">
        <f t="shared" ca="1" si="123"/>
        <v/>
      </c>
      <c r="AY249" s="47">
        <f t="shared" ca="1" si="122"/>
        <v>14.676648835141789</v>
      </c>
      <c r="AZ249" s="47">
        <f t="shared" ca="1" si="122"/>
        <v>13.711284670669057</v>
      </c>
      <c r="BA249" s="47">
        <f t="shared" ca="1" si="122"/>
        <v>12.423798857603506</v>
      </c>
      <c r="BB249" s="47">
        <f t="shared" ca="1" si="122"/>
        <v>10.320141233652681</v>
      </c>
      <c r="BC249" s="47">
        <f t="shared" ca="1" si="122"/>
        <v>10.414873637525575</v>
      </c>
      <c r="BD249" s="47">
        <f t="shared" ca="1" si="122"/>
        <v>11.388322103500373</v>
      </c>
      <c r="BE249" s="47">
        <f t="shared" ca="1" si="122"/>
        <v>13.678794687471127</v>
      </c>
      <c r="BF249" s="47">
        <f t="shared" ca="1" si="122"/>
        <v>15.950846632016832</v>
      </c>
      <c r="BG249" s="47">
        <f t="shared" ca="1" si="122"/>
        <v>18.961626764657382</v>
      </c>
      <c r="BH249" s="47">
        <f t="shared" ca="1" si="122"/>
        <v>21.417133910628372</v>
      </c>
      <c r="BI249" s="47">
        <f t="shared" ca="1" si="121"/>
        <v>21.050508467181196</v>
      </c>
      <c r="BJ249" s="47">
        <f t="shared" ca="1" si="121"/>
        <v>18.850652890116756</v>
      </c>
      <c r="BK249" s="47">
        <f t="shared" ca="1" si="121"/>
        <v>14.676648835141789</v>
      </c>
      <c r="BL249" s="47">
        <f t="shared" ca="1" si="121"/>
        <v>13.711284670669057</v>
      </c>
      <c r="BM249" s="47">
        <f t="shared" ca="1" si="121"/>
        <v>12.423798857603506</v>
      </c>
      <c r="BN249" s="47">
        <f t="shared" ca="1" si="121"/>
        <v>10.320141233652681</v>
      </c>
      <c r="BO249" s="47">
        <f t="shared" ca="1" si="121"/>
        <v>10.414873637525575</v>
      </c>
      <c r="BP249" s="47">
        <f t="shared" ca="1" si="121"/>
        <v>11.388322103500373</v>
      </c>
      <c r="BQ249" s="47">
        <f t="shared" ca="1" si="121"/>
        <v>13.678794687471127</v>
      </c>
      <c r="BR249" s="47">
        <f t="shared" ca="1" si="121"/>
        <v>15.950846632016832</v>
      </c>
      <c r="BS249" s="47">
        <f t="shared" ca="1" si="125"/>
        <v>18.961626764657382</v>
      </c>
      <c r="BT249" s="47">
        <f t="shared" ca="1" si="125"/>
        <v>21.417133910628372</v>
      </c>
      <c r="BU249" s="47">
        <f t="shared" ca="1" si="125"/>
        <v>21.050508467181196</v>
      </c>
      <c r="BV249" s="47">
        <f t="shared" ca="1" si="125"/>
        <v>18.850652890116756</v>
      </c>
      <c r="BW249" s="47">
        <f t="shared" ca="1" si="125"/>
        <v>14.676648835141789</v>
      </c>
      <c r="BX249" s="47">
        <f t="shared" ca="1" si="125"/>
        <v>13.711284670669057</v>
      </c>
      <c r="BY249" s="47">
        <f t="shared" ca="1" si="125"/>
        <v>12.423798857603506</v>
      </c>
      <c r="BZ249" s="47">
        <f t="shared" ca="1" si="125"/>
        <v>10.320141233652681</v>
      </c>
      <c r="CA249" s="47">
        <f t="shared" ca="1" si="125"/>
        <v>10.414873637525575</v>
      </c>
      <c r="CB249" s="47">
        <f t="shared" ca="1" si="125"/>
        <v>11.388322103500373</v>
      </c>
      <c r="CC249" s="47">
        <f t="shared" ca="1" si="124"/>
        <v>13.678794687471127</v>
      </c>
      <c r="CD249" s="47">
        <f t="shared" ca="1" si="124"/>
        <v>15.950846632016832</v>
      </c>
      <c r="CE249" s="47">
        <f t="shared" ca="1" si="124"/>
        <v>18.961626764657382</v>
      </c>
      <c r="CF249" s="47">
        <f t="shared" ca="1" si="124"/>
        <v>21.417133910628372</v>
      </c>
      <c r="CG249" s="47">
        <f t="shared" ca="1" si="124"/>
        <v>21.050508467181196</v>
      </c>
      <c r="CH249" s="47">
        <f t="shared" ca="1" si="124"/>
        <v>18.850652890116756</v>
      </c>
      <c r="CI249" s="47">
        <f t="shared" ca="1" si="124"/>
        <v>14.676648835141789</v>
      </c>
      <c r="CJ249" s="47">
        <f t="shared" ca="1" si="124"/>
        <v>13.711284670669057</v>
      </c>
      <c r="CK249" s="47">
        <f t="shared" ca="1" si="124"/>
        <v>12.423798857603506</v>
      </c>
      <c r="CL249" s="47">
        <f t="shared" ca="1" si="124"/>
        <v>10.320141233652681</v>
      </c>
      <c r="CM249" s="47">
        <f t="shared" ca="1" si="127"/>
        <v>10.414873637525575</v>
      </c>
      <c r="CN249" s="47">
        <f t="shared" ca="1" si="127"/>
        <v>11.388322103500373</v>
      </c>
      <c r="CO249" s="47">
        <f t="shared" ca="1" si="127"/>
        <v>13.678794687471127</v>
      </c>
      <c r="CP249" s="47">
        <f t="shared" ca="1" si="127"/>
        <v>15.950846632016832</v>
      </c>
      <c r="CQ249" s="47">
        <f t="shared" ca="1" si="127"/>
        <v>18.961626764657382</v>
      </c>
      <c r="CR249" s="47">
        <f t="shared" ca="1" si="127"/>
        <v>21.417133910628372</v>
      </c>
      <c r="CS249" s="47">
        <f t="shared" ca="1" si="127"/>
        <v>21.050508467181196</v>
      </c>
      <c r="CT249" s="47">
        <f t="shared" ca="1" si="127"/>
        <v>18.850652890116756</v>
      </c>
      <c r="CU249" s="47">
        <f t="shared" ca="1" si="127"/>
        <v>14.676648835141789</v>
      </c>
      <c r="CV249" s="47">
        <f t="shared" ca="1" si="127"/>
        <v>13.711284670669057</v>
      </c>
      <c r="CW249" s="47">
        <f t="shared" ca="1" si="126"/>
        <v>12.423798857603506</v>
      </c>
      <c r="CX249" s="47">
        <f t="shared" ca="1" si="126"/>
        <v>10.320141233652681</v>
      </c>
      <c r="CY249" s="47">
        <f t="shared" ca="1" si="126"/>
        <v>10.414873637525575</v>
      </c>
      <c r="CZ249" s="47">
        <f t="shared" ca="1" si="126"/>
        <v>11.388322103500373</v>
      </c>
      <c r="DA249" s="47">
        <f t="shared" ca="1" si="126"/>
        <v>13.678794687471127</v>
      </c>
      <c r="DB249" s="47">
        <f t="shared" ca="1" si="126"/>
        <v>15.950846632016832</v>
      </c>
      <c r="DC249" s="47">
        <f t="shared" ca="1" si="126"/>
        <v>18.961626764657382</v>
      </c>
      <c r="DD249" s="47">
        <f t="shared" ca="1" si="126"/>
        <v>21.417133910628372</v>
      </c>
    </row>
    <row r="250" spans="1:108" x14ac:dyDescent="0.25">
      <c r="A250" s="40" t="s">
        <v>138</v>
      </c>
      <c r="B250" s="40">
        <v>2793</v>
      </c>
      <c r="C250" s="40" t="s">
        <v>38</v>
      </c>
      <c r="D250" s="40" t="s">
        <v>1510</v>
      </c>
      <c r="E250" s="40" t="s">
        <v>130</v>
      </c>
      <c r="F250" s="40">
        <v>40.5</v>
      </c>
      <c r="G250" s="43">
        <v>45689</v>
      </c>
      <c r="I250" s="40" t="s">
        <v>79</v>
      </c>
      <c r="J250" s="40">
        <v>1</v>
      </c>
      <c r="K250" s="40" t="s">
        <v>33</v>
      </c>
      <c r="L250" s="40" t="s">
        <v>193</v>
      </c>
      <c r="M250" s="41"/>
      <c r="N250" s="41">
        <f>VLOOKUP($C250 &amp; $I250 &amp; $K250,FATOR!$A$3:$P$22,COLUMN(E$1),0)</f>
        <v>0.34510552382231963</v>
      </c>
      <c r="O250" s="41">
        <f>VLOOKUP($C250 &amp; $I250 &amp; $K250,FATOR!$A$3:$P$22,COLUMN(F$1),0)</f>
        <v>0.2866705898236856</v>
      </c>
      <c r="P250" s="41">
        <f>VLOOKUP($C250 &amp; $I250 &amp; $K250,FATOR!$A$3:$P$22,COLUMN(G$1),0)</f>
        <v>0.28930204548682154</v>
      </c>
      <c r="Q250" s="41">
        <f>VLOOKUP($C250 &amp; $I250 &amp; $K250,FATOR!$A$3:$P$22,COLUMN(H$1),0)</f>
        <v>0.31634228065278813</v>
      </c>
      <c r="R250" s="41">
        <f>VLOOKUP($C250 &amp; $I250 &amp; $K250,FATOR!$A$3:$P$22,COLUMN(I$1),0)</f>
        <v>0.37996651909642021</v>
      </c>
      <c r="S250" s="41">
        <f>VLOOKUP($C250 &amp; $I250 &amp; $K250,FATOR!$A$3:$P$22,COLUMN(J$1),0)</f>
        <v>0.44307907311157868</v>
      </c>
      <c r="T250" s="41">
        <f>VLOOKUP($C250 &amp; $I250 &amp; $K250,FATOR!$A$3:$P$22,COLUMN(K$1),0)</f>
        <v>0.5267118545738162</v>
      </c>
      <c r="U250" s="41">
        <f>VLOOKUP($C250 &amp; $I250 &amp; $K250,FATOR!$A$3:$P$22,COLUMN(L$1),0)</f>
        <v>0.5949203864063437</v>
      </c>
      <c r="V250" s="41">
        <f>VLOOKUP($C250 &amp; $I250 &amp; $K250,FATOR!$A$3:$P$22,COLUMN(M$1),0)</f>
        <v>0.58473634631058879</v>
      </c>
      <c r="W250" s="41">
        <f>VLOOKUP($C250 &amp; $I250 &amp; $K250,FATOR!$A$3:$P$22,COLUMN(N$1),0)</f>
        <v>0.52362924694768764</v>
      </c>
      <c r="X250" s="41">
        <f>VLOOKUP($C250 &amp; $I250 &amp; $K250,FATOR!$A$3:$P$22,COLUMN(O$1),0)</f>
        <v>0.40768468986504969</v>
      </c>
      <c r="Y250" s="41">
        <f>VLOOKUP($C250 &amp; $I250 &amp; $K250,FATOR!$A$3:$P$22,COLUMN(P$1),0)</f>
        <v>0.38086901862969602</v>
      </c>
      <c r="AA250" s="42">
        <f t="shared" si="101"/>
        <v>13.976773714803945</v>
      </c>
      <c r="AB250" s="42">
        <f t="shared" si="102"/>
        <v>11.610158887859267</v>
      </c>
      <c r="AC250" s="42">
        <f t="shared" si="103"/>
        <v>11.716732842216272</v>
      </c>
      <c r="AD250" s="42">
        <f t="shared" si="104"/>
        <v>12.81186236643792</v>
      </c>
      <c r="AE250" s="42">
        <f t="shared" si="105"/>
        <v>15.388644023405018</v>
      </c>
      <c r="AF250" s="42">
        <f t="shared" si="106"/>
        <v>17.944702461018938</v>
      </c>
      <c r="AG250" s="42">
        <f t="shared" si="107"/>
        <v>21.331830110239554</v>
      </c>
      <c r="AH250" s="42">
        <f t="shared" si="108"/>
        <v>24.094275649456922</v>
      </c>
      <c r="AI250" s="42">
        <f t="shared" si="109"/>
        <v>23.681822025578846</v>
      </c>
      <c r="AJ250" s="42">
        <f t="shared" si="110"/>
        <v>21.206984501381349</v>
      </c>
      <c r="AK250" s="42">
        <f t="shared" si="111"/>
        <v>16.511229939534513</v>
      </c>
      <c r="AL250" s="42">
        <f t="shared" si="112"/>
        <v>15.42519525450269</v>
      </c>
      <c r="AN250" s="43">
        <f t="shared" si="113"/>
        <v>45689</v>
      </c>
      <c r="AO250" s="47" t="str">
        <f t="shared" ca="1" si="123"/>
        <v/>
      </c>
      <c r="AP250" s="47" t="str">
        <f t="shared" ca="1" si="123"/>
        <v/>
      </c>
      <c r="AQ250" s="47" t="str">
        <f t="shared" ca="1" si="123"/>
        <v/>
      </c>
      <c r="AR250" s="47" t="str">
        <f t="shared" ca="1" si="123"/>
        <v/>
      </c>
      <c r="AS250" s="47" t="str">
        <f t="shared" ca="1" si="123"/>
        <v/>
      </c>
      <c r="AT250" s="47" t="str">
        <f t="shared" ca="1" si="123"/>
        <v/>
      </c>
      <c r="AU250" s="47" t="str">
        <f t="shared" ca="1" si="123"/>
        <v/>
      </c>
      <c r="AV250" s="47" t="str">
        <f t="shared" ca="1" si="123"/>
        <v/>
      </c>
      <c r="AW250" s="47" t="str">
        <f t="shared" ca="1" si="123"/>
        <v/>
      </c>
      <c r="AX250" s="47" t="str">
        <f t="shared" ca="1" si="123"/>
        <v/>
      </c>
      <c r="AY250" s="47" t="str">
        <f t="shared" ca="1" si="122"/>
        <v/>
      </c>
      <c r="AZ250" s="47" t="str">
        <f t="shared" ca="1" si="122"/>
        <v/>
      </c>
      <c r="BA250" s="47" t="str">
        <f t="shared" ca="1" si="122"/>
        <v/>
      </c>
      <c r="BB250" s="47">
        <f t="shared" ca="1" si="122"/>
        <v>11.610158887859267</v>
      </c>
      <c r="BC250" s="47">
        <f t="shared" ca="1" si="122"/>
        <v>11.716732842216272</v>
      </c>
      <c r="BD250" s="47">
        <f t="shared" ca="1" si="122"/>
        <v>12.81186236643792</v>
      </c>
      <c r="BE250" s="47">
        <f t="shared" ca="1" si="122"/>
        <v>15.388644023405018</v>
      </c>
      <c r="BF250" s="47">
        <f t="shared" ca="1" si="122"/>
        <v>17.944702461018938</v>
      </c>
      <c r="BG250" s="47">
        <f t="shared" ca="1" si="122"/>
        <v>21.331830110239554</v>
      </c>
      <c r="BH250" s="47">
        <f t="shared" ca="1" si="122"/>
        <v>24.094275649456922</v>
      </c>
      <c r="BI250" s="47">
        <f t="shared" ca="1" si="121"/>
        <v>23.681822025578846</v>
      </c>
      <c r="BJ250" s="47">
        <f t="shared" ca="1" si="121"/>
        <v>21.206984501381349</v>
      </c>
      <c r="BK250" s="47">
        <f t="shared" ca="1" si="121"/>
        <v>16.511229939534513</v>
      </c>
      <c r="BL250" s="47">
        <f t="shared" ca="1" si="121"/>
        <v>15.42519525450269</v>
      </c>
      <c r="BM250" s="47">
        <f t="shared" ca="1" si="121"/>
        <v>13.976773714803945</v>
      </c>
      <c r="BN250" s="47">
        <f t="shared" ca="1" si="121"/>
        <v>11.610158887859267</v>
      </c>
      <c r="BO250" s="47">
        <f t="shared" ca="1" si="121"/>
        <v>11.716732842216272</v>
      </c>
      <c r="BP250" s="47">
        <f t="shared" ca="1" si="121"/>
        <v>12.81186236643792</v>
      </c>
      <c r="BQ250" s="47">
        <f t="shared" ca="1" si="121"/>
        <v>15.388644023405018</v>
      </c>
      <c r="BR250" s="47">
        <f t="shared" ca="1" si="121"/>
        <v>17.944702461018938</v>
      </c>
      <c r="BS250" s="47">
        <f t="shared" ca="1" si="125"/>
        <v>21.331830110239554</v>
      </c>
      <c r="BT250" s="47">
        <f t="shared" ca="1" si="125"/>
        <v>24.094275649456922</v>
      </c>
      <c r="BU250" s="47">
        <f t="shared" ca="1" si="125"/>
        <v>23.681822025578846</v>
      </c>
      <c r="BV250" s="47">
        <f t="shared" ca="1" si="125"/>
        <v>21.206984501381349</v>
      </c>
      <c r="BW250" s="47">
        <f t="shared" ca="1" si="125"/>
        <v>16.511229939534513</v>
      </c>
      <c r="BX250" s="47">
        <f t="shared" ca="1" si="125"/>
        <v>15.42519525450269</v>
      </c>
      <c r="BY250" s="47">
        <f t="shared" ca="1" si="125"/>
        <v>13.976773714803945</v>
      </c>
      <c r="BZ250" s="47">
        <f t="shared" ca="1" si="125"/>
        <v>11.610158887859267</v>
      </c>
      <c r="CA250" s="47">
        <f t="shared" ca="1" si="125"/>
        <v>11.716732842216272</v>
      </c>
      <c r="CB250" s="47">
        <f t="shared" ca="1" si="125"/>
        <v>12.81186236643792</v>
      </c>
      <c r="CC250" s="47">
        <f t="shared" ca="1" si="124"/>
        <v>15.388644023405018</v>
      </c>
      <c r="CD250" s="47">
        <f t="shared" ca="1" si="124"/>
        <v>17.944702461018938</v>
      </c>
      <c r="CE250" s="47">
        <f t="shared" ca="1" si="124"/>
        <v>21.331830110239554</v>
      </c>
      <c r="CF250" s="47">
        <f t="shared" ca="1" si="124"/>
        <v>24.094275649456922</v>
      </c>
      <c r="CG250" s="47">
        <f t="shared" ca="1" si="124"/>
        <v>23.681822025578846</v>
      </c>
      <c r="CH250" s="47">
        <f t="shared" ca="1" si="124"/>
        <v>21.206984501381349</v>
      </c>
      <c r="CI250" s="47">
        <f t="shared" ca="1" si="124"/>
        <v>16.511229939534513</v>
      </c>
      <c r="CJ250" s="47">
        <f t="shared" ca="1" si="124"/>
        <v>15.42519525450269</v>
      </c>
      <c r="CK250" s="47">
        <f t="shared" ca="1" si="124"/>
        <v>13.976773714803945</v>
      </c>
      <c r="CL250" s="47">
        <f t="shared" ca="1" si="124"/>
        <v>11.610158887859267</v>
      </c>
      <c r="CM250" s="47">
        <f t="shared" ca="1" si="127"/>
        <v>11.716732842216272</v>
      </c>
      <c r="CN250" s="47">
        <f t="shared" ca="1" si="127"/>
        <v>12.81186236643792</v>
      </c>
      <c r="CO250" s="47">
        <f t="shared" ca="1" si="127"/>
        <v>15.388644023405018</v>
      </c>
      <c r="CP250" s="47">
        <f t="shared" ca="1" si="127"/>
        <v>17.944702461018938</v>
      </c>
      <c r="CQ250" s="47">
        <f t="shared" ca="1" si="127"/>
        <v>21.331830110239554</v>
      </c>
      <c r="CR250" s="47">
        <f t="shared" ca="1" si="127"/>
        <v>24.094275649456922</v>
      </c>
      <c r="CS250" s="47">
        <f t="shared" ca="1" si="127"/>
        <v>23.681822025578846</v>
      </c>
      <c r="CT250" s="47">
        <f t="shared" ca="1" si="127"/>
        <v>21.206984501381349</v>
      </c>
      <c r="CU250" s="47">
        <f t="shared" ca="1" si="127"/>
        <v>16.511229939534513</v>
      </c>
      <c r="CV250" s="47">
        <f t="shared" ca="1" si="127"/>
        <v>15.42519525450269</v>
      </c>
      <c r="CW250" s="47">
        <f t="shared" ca="1" si="126"/>
        <v>13.976773714803945</v>
      </c>
      <c r="CX250" s="47">
        <f t="shared" ca="1" si="126"/>
        <v>11.610158887859267</v>
      </c>
      <c r="CY250" s="47">
        <f t="shared" ca="1" si="126"/>
        <v>11.716732842216272</v>
      </c>
      <c r="CZ250" s="47">
        <f t="shared" ca="1" si="126"/>
        <v>12.81186236643792</v>
      </c>
      <c r="DA250" s="47">
        <f t="shared" ca="1" si="126"/>
        <v>15.388644023405018</v>
      </c>
      <c r="DB250" s="47">
        <f t="shared" ca="1" si="126"/>
        <v>17.944702461018938</v>
      </c>
      <c r="DC250" s="47">
        <f t="shared" ca="1" si="126"/>
        <v>21.331830110239554</v>
      </c>
      <c r="DD250" s="47">
        <f t="shared" ca="1" si="126"/>
        <v>24.094275649456922</v>
      </c>
    </row>
    <row r="251" spans="1:108" x14ac:dyDescent="0.25">
      <c r="A251" s="40" t="s">
        <v>138</v>
      </c>
      <c r="B251" s="40">
        <v>2870</v>
      </c>
      <c r="C251" s="40" t="s">
        <v>38</v>
      </c>
      <c r="D251" s="40" t="s">
        <v>1511</v>
      </c>
      <c r="E251" s="40" t="s">
        <v>130</v>
      </c>
      <c r="F251" s="40">
        <v>40.5</v>
      </c>
      <c r="G251" s="43">
        <v>45689</v>
      </c>
      <c r="I251" s="40" t="s">
        <v>79</v>
      </c>
      <c r="J251" s="40">
        <v>1</v>
      </c>
      <c r="K251" s="40" t="s">
        <v>33</v>
      </c>
      <c r="L251" s="40" t="s">
        <v>193</v>
      </c>
      <c r="M251" s="41"/>
      <c r="N251" s="41">
        <f>VLOOKUP($C251 &amp; $I251 &amp; $K251,FATOR!$A$3:$P$22,COLUMN(E$1),0)</f>
        <v>0.34510552382231963</v>
      </c>
      <c r="O251" s="41">
        <f>VLOOKUP($C251 &amp; $I251 &amp; $K251,FATOR!$A$3:$P$22,COLUMN(F$1),0)</f>
        <v>0.2866705898236856</v>
      </c>
      <c r="P251" s="41">
        <f>VLOOKUP($C251 &amp; $I251 &amp; $K251,FATOR!$A$3:$P$22,COLUMN(G$1),0)</f>
        <v>0.28930204548682154</v>
      </c>
      <c r="Q251" s="41">
        <f>VLOOKUP($C251 &amp; $I251 &amp; $K251,FATOR!$A$3:$P$22,COLUMN(H$1),0)</f>
        <v>0.31634228065278813</v>
      </c>
      <c r="R251" s="41">
        <f>VLOOKUP($C251 &amp; $I251 &amp; $K251,FATOR!$A$3:$P$22,COLUMN(I$1),0)</f>
        <v>0.37996651909642021</v>
      </c>
      <c r="S251" s="41">
        <f>VLOOKUP($C251 &amp; $I251 &amp; $K251,FATOR!$A$3:$P$22,COLUMN(J$1),0)</f>
        <v>0.44307907311157868</v>
      </c>
      <c r="T251" s="41">
        <f>VLOOKUP($C251 &amp; $I251 &amp; $K251,FATOR!$A$3:$P$22,COLUMN(K$1),0)</f>
        <v>0.5267118545738162</v>
      </c>
      <c r="U251" s="41">
        <f>VLOOKUP($C251 &amp; $I251 &amp; $K251,FATOR!$A$3:$P$22,COLUMN(L$1),0)</f>
        <v>0.5949203864063437</v>
      </c>
      <c r="V251" s="41">
        <f>VLOOKUP($C251 &amp; $I251 &amp; $K251,FATOR!$A$3:$P$22,COLUMN(M$1),0)</f>
        <v>0.58473634631058879</v>
      </c>
      <c r="W251" s="41">
        <f>VLOOKUP($C251 &amp; $I251 &amp; $K251,FATOR!$A$3:$P$22,COLUMN(N$1),0)</f>
        <v>0.52362924694768764</v>
      </c>
      <c r="X251" s="41">
        <f>VLOOKUP($C251 &amp; $I251 &amp; $K251,FATOR!$A$3:$P$22,COLUMN(O$1),0)</f>
        <v>0.40768468986504969</v>
      </c>
      <c r="Y251" s="41">
        <f>VLOOKUP($C251 &amp; $I251 &amp; $K251,FATOR!$A$3:$P$22,COLUMN(P$1),0)</f>
        <v>0.38086901862969602</v>
      </c>
      <c r="AA251" s="42">
        <f t="shared" si="101"/>
        <v>13.976773714803945</v>
      </c>
      <c r="AB251" s="42">
        <f t="shared" si="102"/>
        <v>11.610158887859267</v>
      </c>
      <c r="AC251" s="42">
        <f t="shared" si="103"/>
        <v>11.716732842216272</v>
      </c>
      <c r="AD251" s="42">
        <f t="shared" si="104"/>
        <v>12.81186236643792</v>
      </c>
      <c r="AE251" s="42">
        <f t="shared" si="105"/>
        <v>15.388644023405018</v>
      </c>
      <c r="AF251" s="42">
        <f t="shared" si="106"/>
        <v>17.944702461018938</v>
      </c>
      <c r="AG251" s="42">
        <f t="shared" si="107"/>
        <v>21.331830110239554</v>
      </c>
      <c r="AH251" s="42">
        <f t="shared" si="108"/>
        <v>24.094275649456922</v>
      </c>
      <c r="AI251" s="42">
        <f t="shared" si="109"/>
        <v>23.681822025578846</v>
      </c>
      <c r="AJ251" s="42">
        <f t="shared" si="110"/>
        <v>21.206984501381349</v>
      </c>
      <c r="AK251" s="42">
        <f t="shared" si="111"/>
        <v>16.511229939534513</v>
      </c>
      <c r="AL251" s="42">
        <f t="shared" si="112"/>
        <v>15.42519525450269</v>
      </c>
      <c r="AN251" s="43">
        <f t="shared" si="113"/>
        <v>45689</v>
      </c>
      <c r="AO251" s="47" t="str">
        <f t="shared" ca="1" si="123"/>
        <v/>
      </c>
      <c r="AP251" s="47" t="str">
        <f t="shared" ca="1" si="123"/>
        <v/>
      </c>
      <c r="AQ251" s="47" t="str">
        <f t="shared" ca="1" si="123"/>
        <v/>
      </c>
      <c r="AR251" s="47" t="str">
        <f t="shared" ca="1" si="123"/>
        <v/>
      </c>
      <c r="AS251" s="47" t="str">
        <f t="shared" ca="1" si="123"/>
        <v/>
      </c>
      <c r="AT251" s="47" t="str">
        <f t="shared" ca="1" si="123"/>
        <v/>
      </c>
      <c r="AU251" s="47" t="str">
        <f t="shared" ca="1" si="123"/>
        <v/>
      </c>
      <c r="AV251" s="47" t="str">
        <f t="shared" ca="1" si="123"/>
        <v/>
      </c>
      <c r="AW251" s="47" t="str">
        <f t="shared" ca="1" si="123"/>
        <v/>
      </c>
      <c r="AX251" s="47" t="str">
        <f t="shared" ca="1" si="123"/>
        <v/>
      </c>
      <c r="AY251" s="47" t="str">
        <f t="shared" ca="1" si="122"/>
        <v/>
      </c>
      <c r="AZ251" s="47" t="str">
        <f t="shared" ca="1" si="122"/>
        <v/>
      </c>
      <c r="BA251" s="47" t="str">
        <f t="shared" ca="1" si="122"/>
        <v/>
      </c>
      <c r="BB251" s="47">
        <f t="shared" ca="1" si="122"/>
        <v>11.610158887859267</v>
      </c>
      <c r="BC251" s="47">
        <f t="shared" ca="1" si="122"/>
        <v>11.716732842216272</v>
      </c>
      <c r="BD251" s="47">
        <f t="shared" ca="1" si="122"/>
        <v>12.81186236643792</v>
      </c>
      <c r="BE251" s="47">
        <f t="shared" ca="1" si="122"/>
        <v>15.388644023405018</v>
      </c>
      <c r="BF251" s="47">
        <f t="shared" ca="1" si="122"/>
        <v>17.944702461018938</v>
      </c>
      <c r="BG251" s="47">
        <f t="shared" ca="1" si="122"/>
        <v>21.331830110239554</v>
      </c>
      <c r="BH251" s="47">
        <f t="shared" ca="1" si="122"/>
        <v>24.094275649456922</v>
      </c>
      <c r="BI251" s="47">
        <f t="shared" ca="1" si="121"/>
        <v>23.681822025578846</v>
      </c>
      <c r="BJ251" s="47">
        <f t="shared" ca="1" si="121"/>
        <v>21.206984501381349</v>
      </c>
      <c r="BK251" s="47">
        <f t="shared" ca="1" si="121"/>
        <v>16.511229939534513</v>
      </c>
      <c r="BL251" s="47">
        <f t="shared" ca="1" si="121"/>
        <v>15.42519525450269</v>
      </c>
      <c r="BM251" s="47">
        <f t="shared" ca="1" si="121"/>
        <v>13.976773714803945</v>
      </c>
      <c r="BN251" s="47">
        <f t="shared" ca="1" si="121"/>
        <v>11.610158887859267</v>
      </c>
      <c r="BO251" s="47">
        <f t="shared" ca="1" si="121"/>
        <v>11.716732842216272</v>
      </c>
      <c r="BP251" s="47">
        <f t="shared" ca="1" si="121"/>
        <v>12.81186236643792</v>
      </c>
      <c r="BQ251" s="47">
        <f t="shared" ca="1" si="121"/>
        <v>15.388644023405018</v>
      </c>
      <c r="BR251" s="47">
        <f t="shared" ca="1" si="121"/>
        <v>17.944702461018938</v>
      </c>
      <c r="BS251" s="47">
        <f t="shared" ca="1" si="125"/>
        <v>21.331830110239554</v>
      </c>
      <c r="BT251" s="47">
        <f t="shared" ca="1" si="125"/>
        <v>24.094275649456922</v>
      </c>
      <c r="BU251" s="47">
        <f t="shared" ca="1" si="125"/>
        <v>23.681822025578846</v>
      </c>
      <c r="BV251" s="47">
        <f t="shared" ca="1" si="125"/>
        <v>21.206984501381349</v>
      </c>
      <c r="BW251" s="47">
        <f t="shared" ca="1" si="125"/>
        <v>16.511229939534513</v>
      </c>
      <c r="BX251" s="47">
        <f t="shared" ca="1" si="125"/>
        <v>15.42519525450269</v>
      </c>
      <c r="BY251" s="47">
        <f t="shared" ca="1" si="125"/>
        <v>13.976773714803945</v>
      </c>
      <c r="BZ251" s="47">
        <f t="shared" ca="1" si="125"/>
        <v>11.610158887859267</v>
      </c>
      <c r="CA251" s="47">
        <f t="shared" ca="1" si="125"/>
        <v>11.716732842216272</v>
      </c>
      <c r="CB251" s="47">
        <f t="shared" ca="1" si="125"/>
        <v>12.81186236643792</v>
      </c>
      <c r="CC251" s="47">
        <f t="shared" ca="1" si="124"/>
        <v>15.388644023405018</v>
      </c>
      <c r="CD251" s="47">
        <f t="shared" ca="1" si="124"/>
        <v>17.944702461018938</v>
      </c>
      <c r="CE251" s="47">
        <f t="shared" ca="1" si="124"/>
        <v>21.331830110239554</v>
      </c>
      <c r="CF251" s="47">
        <f t="shared" ca="1" si="124"/>
        <v>24.094275649456922</v>
      </c>
      <c r="CG251" s="47">
        <f t="shared" ca="1" si="124"/>
        <v>23.681822025578846</v>
      </c>
      <c r="CH251" s="47">
        <f t="shared" ca="1" si="124"/>
        <v>21.206984501381349</v>
      </c>
      <c r="CI251" s="47">
        <f t="shared" ca="1" si="124"/>
        <v>16.511229939534513</v>
      </c>
      <c r="CJ251" s="47">
        <f t="shared" ca="1" si="124"/>
        <v>15.42519525450269</v>
      </c>
      <c r="CK251" s="47">
        <f t="shared" ca="1" si="124"/>
        <v>13.976773714803945</v>
      </c>
      <c r="CL251" s="47">
        <f t="shared" ca="1" si="124"/>
        <v>11.610158887859267</v>
      </c>
      <c r="CM251" s="47">
        <f t="shared" ca="1" si="127"/>
        <v>11.716732842216272</v>
      </c>
      <c r="CN251" s="47">
        <f t="shared" ca="1" si="127"/>
        <v>12.81186236643792</v>
      </c>
      <c r="CO251" s="47">
        <f t="shared" ca="1" si="127"/>
        <v>15.388644023405018</v>
      </c>
      <c r="CP251" s="47">
        <f t="shared" ca="1" si="127"/>
        <v>17.944702461018938</v>
      </c>
      <c r="CQ251" s="47">
        <f t="shared" ca="1" si="127"/>
        <v>21.331830110239554</v>
      </c>
      <c r="CR251" s="47">
        <f t="shared" ca="1" si="127"/>
        <v>24.094275649456922</v>
      </c>
      <c r="CS251" s="47">
        <f t="shared" ca="1" si="127"/>
        <v>23.681822025578846</v>
      </c>
      <c r="CT251" s="47">
        <f t="shared" ca="1" si="127"/>
        <v>21.206984501381349</v>
      </c>
      <c r="CU251" s="47">
        <f t="shared" ca="1" si="127"/>
        <v>16.511229939534513</v>
      </c>
      <c r="CV251" s="47">
        <f t="shared" ca="1" si="127"/>
        <v>15.42519525450269</v>
      </c>
      <c r="CW251" s="47">
        <f t="shared" ca="1" si="126"/>
        <v>13.976773714803945</v>
      </c>
      <c r="CX251" s="47">
        <f t="shared" ca="1" si="126"/>
        <v>11.610158887859267</v>
      </c>
      <c r="CY251" s="47">
        <f t="shared" ca="1" si="126"/>
        <v>11.716732842216272</v>
      </c>
      <c r="CZ251" s="47">
        <f t="shared" ca="1" si="126"/>
        <v>12.81186236643792</v>
      </c>
      <c r="DA251" s="47">
        <f t="shared" ca="1" si="126"/>
        <v>15.388644023405018</v>
      </c>
      <c r="DB251" s="47">
        <f t="shared" ca="1" si="126"/>
        <v>17.944702461018938</v>
      </c>
      <c r="DC251" s="47">
        <f t="shared" ca="1" si="126"/>
        <v>21.331830110239554</v>
      </c>
      <c r="DD251" s="47">
        <f t="shared" ca="1" si="126"/>
        <v>24.094275649456922</v>
      </c>
    </row>
    <row r="252" spans="1:108" x14ac:dyDescent="0.25">
      <c r="A252" s="40" t="s">
        <v>138</v>
      </c>
      <c r="B252" s="40">
        <v>2752</v>
      </c>
      <c r="C252" s="40" t="s">
        <v>38</v>
      </c>
      <c r="D252" s="40" t="s">
        <v>1512</v>
      </c>
      <c r="E252" s="40" t="s">
        <v>130</v>
      </c>
      <c r="F252" s="40">
        <v>40.5</v>
      </c>
      <c r="G252" s="43">
        <v>45627</v>
      </c>
      <c r="I252" s="40" t="s">
        <v>79</v>
      </c>
      <c r="J252" s="40">
        <v>1</v>
      </c>
      <c r="K252" s="40" t="s">
        <v>33</v>
      </c>
      <c r="L252" s="40" t="s">
        <v>193</v>
      </c>
      <c r="M252" s="41"/>
      <c r="N252" s="41">
        <f>VLOOKUP($C252 &amp; $I252 &amp; $K252,FATOR!$A$3:$P$22,COLUMN(E$1),0)</f>
        <v>0.34510552382231963</v>
      </c>
      <c r="O252" s="41">
        <f>VLOOKUP($C252 &amp; $I252 &amp; $K252,FATOR!$A$3:$P$22,COLUMN(F$1),0)</f>
        <v>0.2866705898236856</v>
      </c>
      <c r="P252" s="41">
        <f>VLOOKUP($C252 &amp; $I252 &amp; $K252,FATOR!$A$3:$P$22,COLUMN(G$1),0)</f>
        <v>0.28930204548682154</v>
      </c>
      <c r="Q252" s="41">
        <f>VLOOKUP($C252 &amp; $I252 &amp; $K252,FATOR!$A$3:$P$22,COLUMN(H$1),0)</f>
        <v>0.31634228065278813</v>
      </c>
      <c r="R252" s="41">
        <f>VLOOKUP($C252 &amp; $I252 &amp; $K252,FATOR!$A$3:$P$22,COLUMN(I$1),0)</f>
        <v>0.37996651909642021</v>
      </c>
      <c r="S252" s="41">
        <f>VLOOKUP($C252 &amp; $I252 &amp; $K252,FATOR!$A$3:$P$22,COLUMN(J$1),0)</f>
        <v>0.44307907311157868</v>
      </c>
      <c r="T252" s="41">
        <f>VLOOKUP($C252 &amp; $I252 &amp; $K252,FATOR!$A$3:$P$22,COLUMN(K$1),0)</f>
        <v>0.5267118545738162</v>
      </c>
      <c r="U252" s="41">
        <f>VLOOKUP($C252 &amp; $I252 &amp; $K252,FATOR!$A$3:$P$22,COLUMN(L$1),0)</f>
        <v>0.5949203864063437</v>
      </c>
      <c r="V252" s="41">
        <f>VLOOKUP($C252 &amp; $I252 &amp; $K252,FATOR!$A$3:$P$22,COLUMN(M$1),0)</f>
        <v>0.58473634631058879</v>
      </c>
      <c r="W252" s="41">
        <f>VLOOKUP($C252 &amp; $I252 &amp; $K252,FATOR!$A$3:$P$22,COLUMN(N$1),0)</f>
        <v>0.52362924694768764</v>
      </c>
      <c r="X252" s="41">
        <f>VLOOKUP($C252 &amp; $I252 &amp; $K252,FATOR!$A$3:$P$22,COLUMN(O$1),0)</f>
        <v>0.40768468986504969</v>
      </c>
      <c r="Y252" s="41">
        <f>VLOOKUP($C252 &amp; $I252 &amp; $K252,FATOR!$A$3:$P$22,COLUMN(P$1),0)</f>
        <v>0.38086901862969602</v>
      </c>
      <c r="AA252" s="42">
        <f t="shared" si="101"/>
        <v>13.976773714803945</v>
      </c>
      <c r="AB252" s="42">
        <f t="shared" si="102"/>
        <v>11.610158887859267</v>
      </c>
      <c r="AC252" s="42">
        <f t="shared" si="103"/>
        <v>11.716732842216272</v>
      </c>
      <c r="AD252" s="42">
        <f t="shared" si="104"/>
        <v>12.81186236643792</v>
      </c>
      <c r="AE252" s="42">
        <f t="shared" si="105"/>
        <v>15.388644023405018</v>
      </c>
      <c r="AF252" s="42">
        <f t="shared" si="106"/>
        <v>17.944702461018938</v>
      </c>
      <c r="AG252" s="42">
        <f t="shared" si="107"/>
        <v>21.331830110239554</v>
      </c>
      <c r="AH252" s="42">
        <f t="shared" si="108"/>
        <v>24.094275649456922</v>
      </c>
      <c r="AI252" s="42">
        <f t="shared" si="109"/>
        <v>23.681822025578846</v>
      </c>
      <c r="AJ252" s="42">
        <f t="shared" si="110"/>
        <v>21.206984501381349</v>
      </c>
      <c r="AK252" s="42">
        <f t="shared" si="111"/>
        <v>16.511229939534513</v>
      </c>
      <c r="AL252" s="42">
        <f t="shared" si="112"/>
        <v>15.42519525450269</v>
      </c>
      <c r="AN252" s="43">
        <f t="shared" si="113"/>
        <v>45627</v>
      </c>
      <c r="AO252" s="47" t="str">
        <f t="shared" ca="1" si="123"/>
        <v/>
      </c>
      <c r="AP252" s="47" t="str">
        <f t="shared" ca="1" si="123"/>
        <v/>
      </c>
      <c r="AQ252" s="47" t="str">
        <f t="shared" ca="1" si="123"/>
        <v/>
      </c>
      <c r="AR252" s="47" t="str">
        <f t="shared" ca="1" si="123"/>
        <v/>
      </c>
      <c r="AS252" s="47" t="str">
        <f t="shared" ca="1" si="123"/>
        <v/>
      </c>
      <c r="AT252" s="47" t="str">
        <f t="shared" ca="1" si="123"/>
        <v/>
      </c>
      <c r="AU252" s="47" t="str">
        <f t="shared" ca="1" si="123"/>
        <v/>
      </c>
      <c r="AV252" s="47" t="str">
        <f t="shared" ca="1" si="123"/>
        <v/>
      </c>
      <c r="AW252" s="47" t="str">
        <f t="shared" ca="1" si="123"/>
        <v/>
      </c>
      <c r="AX252" s="47" t="str">
        <f t="shared" ca="1" si="123"/>
        <v/>
      </c>
      <c r="AY252" s="47" t="str">
        <f t="shared" ca="1" si="122"/>
        <v/>
      </c>
      <c r="AZ252" s="47">
        <f t="shared" ca="1" si="122"/>
        <v>15.42519525450269</v>
      </c>
      <c r="BA252" s="47">
        <f t="shared" ca="1" si="122"/>
        <v>13.976773714803945</v>
      </c>
      <c r="BB252" s="47">
        <f t="shared" ca="1" si="122"/>
        <v>11.610158887859267</v>
      </c>
      <c r="BC252" s="47">
        <f t="shared" ca="1" si="122"/>
        <v>11.716732842216272</v>
      </c>
      <c r="BD252" s="47">
        <f t="shared" ca="1" si="122"/>
        <v>12.81186236643792</v>
      </c>
      <c r="BE252" s="47">
        <f t="shared" ca="1" si="122"/>
        <v>15.388644023405018</v>
      </c>
      <c r="BF252" s="47">
        <f t="shared" ca="1" si="122"/>
        <v>17.944702461018938</v>
      </c>
      <c r="BG252" s="47">
        <f t="shared" ca="1" si="122"/>
        <v>21.331830110239554</v>
      </c>
      <c r="BH252" s="47">
        <f t="shared" ca="1" si="122"/>
        <v>24.094275649456922</v>
      </c>
      <c r="BI252" s="47">
        <f t="shared" ca="1" si="121"/>
        <v>23.681822025578846</v>
      </c>
      <c r="BJ252" s="47">
        <f t="shared" ref="BI252:BR277" ca="1" si="128">IF($AN252&lt;=BJ$1,HLOOKUP(MONTH(BJ$1),$AA:$AL,ROW($AO252),0),"")</f>
        <v>21.206984501381349</v>
      </c>
      <c r="BK252" s="47">
        <f t="shared" ca="1" si="128"/>
        <v>16.511229939534513</v>
      </c>
      <c r="BL252" s="47">
        <f t="shared" ca="1" si="128"/>
        <v>15.42519525450269</v>
      </c>
      <c r="BM252" s="47">
        <f t="shared" ca="1" si="128"/>
        <v>13.976773714803945</v>
      </c>
      <c r="BN252" s="47">
        <f t="shared" ca="1" si="128"/>
        <v>11.610158887859267</v>
      </c>
      <c r="BO252" s="47">
        <f t="shared" ca="1" si="128"/>
        <v>11.716732842216272</v>
      </c>
      <c r="BP252" s="47">
        <f t="shared" ca="1" si="128"/>
        <v>12.81186236643792</v>
      </c>
      <c r="BQ252" s="47">
        <f t="shared" ca="1" si="128"/>
        <v>15.388644023405018</v>
      </c>
      <c r="BR252" s="47">
        <f t="shared" ca="1" si="128"/>
        <v>17.944702461018938</v>
      </c>
      <c r="BS252" s="47">
        <f t="shared" ca="1" si="125"/>
        <v>21.331830110239554</v>
      </c>
      <c r="BT252" s="47">
        <f t="shared" ca="1" si="125"/>
        <v>24.094275649456922</v>
      </c>
      <c r="BU252" s="47">
        <f t="shared" ca="1" si="125"/>
        <v>23.681822025578846</v>
      </c>
      <c r="BV252" s="47">
        <f t="shared" ca="1" si="125"/>
        <v>21.206984501381349</v>
      </c>
      <c r="BW252" s="47">
        <f t="shared" ca="1" si="125"/>
        <v>16.511229939534513</v>
      </c>
      <c r="BX252" s="47">
        <f t="shared" ca="1" si="125"/>
        <v>15.42519525450269</v>
      </c>
      <c r="BY252" s="47">
        <f t="shared" ca="1" si="125"/>
        <v>13.976773714803945</v>
      </c>
      <c r="BZ252" s="47">
        <f t="shared" ca="1" si="125"/>
        <v>11.610158887859267</v>
      </c>
      <c r="CA252" s="47">
        <f t="shared" ca="1" si="125"/>
        <v>11.716732842216272</v>
      </c>
      <c r="CB252" s="47">
        <f t="shared" ca="1" si="125"/>
        <v>12.81186236643792</v>
      </c>
      <c r="CC252" s="47">
        <f t="shared" ca="1" si="124"/>
        <v>15.388644023405018</v>
      </c>
      <c r="CD252" s="47">
        <f t="shared" ca="1" si="124"/>
        <v>17.944702461018938</v>
      </c>
      <c r="CE252" s="47">
        <f t="shared" ca="1" si="124"/>
        <v>21.331830110239554</v>
      </c>
      <c r="CF252" s="47">
        <f t="shared" ca="1" si="124"/>
        <v>24.094275649456922</v>
      </c>
      <c r="CG252" s="47">
        <f t="shared" ca="1" si="124"/>
        <v>23.681822025578846</v>
      </c>
      <c r="CH252" s="47">
        <f t="shared" ca="1" si="124"/>
        <v>21.206984501381349</v>
      </c>
      <c r="CI252" s="47">
        <f t="shared" ca="1" si="124"/>
        <v>16.511229939534513</v>
      </c>
      <c r="CJ252" s="47">
        <f t="shared" ca="1" si="124"/>
        <v>15.42519525450269</v>
      </c>
      <c r="CK252" s="47">
        <f t="shared" ca="1" si="124"/>
        <v>13.976773714803945</v>
      </c>
      <c r="CL252" s="47">
        <f t="shared" ca="1" si="124"/>
        <v>11.610158887859267</v>
      </c>
      <c r="CM252" s="47">
        <f t="shared" ca="1" si="127"/>
        <v>11.716732842216272</v>
      </c>
      <c r="CN252" s="47">
        <f t="shared" ca="1" si="127"/>
        <v>12.81186236643792</v>
      </c>
      <c r="CO252" s="47">
        <f t="shared" ca="1" si="127"/>
        <v>15.388644023405018</v>
      </c>
      <c r="CP252" s="47">
        <f t="shared" ca="1" si="127"/>
        <v>17.944702461018938</v>
      </c>
      <c r="CQ252" s="47">
        <f t="shared" ca="1" si="127"/>
        <v>21.331830110239554</v>
      </c>
      <c r="CR252" s="47">
        <f t="shared" ca="1" si="127"/>
        <v>24.094275649456922</v>
      </c>
      <c r="CS252" s="47">
        <f t="shared" ca="1" si="127"/>
        <v>23.681822025578846</v>
      </c>
      <c r="CT252" s="47">
        <f t="shared" ca="1" si="127"/>
        <v>21.206984501381349</v>
      </c>
      <c r="CU252" s="47">
        <f t="shared" ca="1" si="127"/>
        <v>16.511229939534513</v>
      </c>
      <c r="CV252" s="47">
        <f t="shared" ca="1" si="127"/>
        <v>15.42519525450269</v>
      </c>
      <c r="CW252" s="47">
        <f t="shared" ca="1" si="126"/>
        <v>13.976773714803945</v>
      </c>
      <c r="CX252" s="47">
        <f t="shared" ca="1" si="126"/>
        <v>11.610158887859267</v>
      </c>
      <c r="CY252" s="47">
        <f t="shared" ca="1" si="126"/>
        <v>11.716732842216272</v>
      </c>
      <c r="CZ252" s="47">
        <f t="shared" ca="1" si="126"/>
        <v>12.81186236643792</v>
      </c>
      <c r="DA252" s="47">
        <f t="shared" ca="1" si="126"/>
        <v>15.388644023405018</v>
      </c>
      <c r="DB252" s="47">
        <f t="shared" ca="1" si="126"/>
        <v>17.944702461018938</v>
      </c>
      <c r="DC252" s="47">
        <f t="shared" ca="1" si="126"/>
        <v>21.331830110239554</v>
      </c>
      <c r="DD252" s="47">
        <f t="shared" ca="1" si="126"/>
        <v>24.094275649456922</v>
      </c>
    </row>
    <row r="253" spans="1:108" x14ac:dyDescent="0.25">
      <c r="A253" s="40" t="s">
        <v>138</v>
      </c>
      <c r="B253" s="40">
        <v>2794</v>
      </c>
      <c r="C253" s="40" t="s">
        <v>38</v>
      </c>
      <c r="D253" s="40" t="s">
        <v>1513</v>
      </c>
      <c r="E253" s="40" t="s">
        <v>130</v>
      </c>
      <c r="F253" s="40">
        <v>27</v>
      </c>
      <c r="G253" s="43">
        <v>45627</v>
      </c>
      <c r="I253" s="40" t="s">
        <v>79</v>
      </c>
      <c r="J253" s="40">
        <v>1</v>
      </c>
      <c r="K253" s="40" t="s">
        <v>33</v>
      </c>
      <c r="L253" s="40" t="s">
        <v>193</v>
      </c>
      <c r="M253" s="41"/>
      <c r="N253" s="41">
        <f>VLOOKUP($C253 &amp; $I253 &amp; $K253,FATOR!$A$3:$P$22,COLUMN(E$1),0)</f>
        <v>0.34510552382231963</v>
      </c>
      <c r="O253" s="41">
        <f>VLOOKUP($C253 &amp; $I253 &amp; $K253,FATOR!$A$3:$P$22,COLUMN(F$1),0)</f>
        <v>0.2866705898236856</v>
      </c>
      <c r="P253" s="41">
        <f>VLOOKUP($C253 &amp; $I253 &amp; $K253,FATOR!$A$3:$P$22,COLUMN(G$1),0)</f>
        <v>0.28930204548682154</v>
      </c>
      <c r="Q253" s="41">
        <f>VLOOKUP($C253 &amp; $I253 &amp; $K253,FATOR!$A$3:$P$22,COLUMN(H$1),0)</f>
        <v>0.31634228065278813</v>
      </c>
      <c r="R253" s="41">
        <f>VLOOKUP($C253 &amp; $I253 &amp; $K253,FATOR!$A$3:$P$22,COLUMN(I$1),0)</f>
        <v>0.37996651909642021</v>
      </c>
      <c r="S253" s="41">
        <f>VLOOKUP($C253 &amp; $I253 &amp; $K253,FATOR!$A$3:$P$22,COLUMN(J$1),0)</f>
        <v>0.44307907311157868</v>
      </c>
      <c r="T253" s="41">
        <f>VLOOKUP($C253 &amp; $I253 &amp; $K253,FATOR!$A$3:$P$22,COLUMN(K$1),0)</f>
        <v>0.5267118545738162</v>
      </c>
      <c r="U253" s="41">
        <f>VLOOKUP($C253 &amp; $I253 &amp; $K253,FATOR!$A$3:$P$22,COLUMN(L$1),0)</f>
        <v>0.5949203864063437</v>
      </c>
      <c r="V253" s="41">
        <f>VLOOKUP($C253 &amp; $I253 &amp; $K253,FATOR!$A$3:$P$22,COLUMN(M$1),0)</f>
        <v>0.58473634631058879</v>
      </c>
      <c r="W253" s="41">
        <f>VLOOKUP($C253 &amp; $I253 &amp; $K253,FATOR!$A$3:$P$22,COLUMN(N$1),0)</f>
        <v>0.52362924694768764</v>
      </c>
      <c r="X253" s="41">
        <f>VLOOKUP($C253 &amp; $I253 &amp; $K253,FATOR!$A$3:$P$22,COLUMN(O$1),0)</f>
        <v>0.40768468986504969</v>
      </c>
      <c r="Y253" s="41">
        <f>VLOOKUP($C253 &amp; $I253 &amp; $K253,FATOR!$A$3:$P$22,COLUMN(P$1),0)</f>
        <v>0.38086901862969602</v>
      </c>
      <c r="AA253" s="42">
        <f t="shared" si="101"/>
        <v>9.3178491432026291</v>
      </c>
      <c r="AB253" s="42">
        <f t="shared" si="102"/>
        <v>7.7401059252395115</v>
      </c>
      <c r="AC253" s="42">
        <f t="shared" si="103"/>
        <v>7.8111552281441812</v>
      </c>
      <c r="AD253" s="42">
        <f t="shared" si="104"/>
        <v>8.5412415776252804</v>
      </c>
      <c r="AE253" s="42">
        <f t="shared" si="105"/>
        <v>10.259096015603346</v>
      </c>
      <c r="AF253" s="42">
        <f t="shared" si="106"/>
        <v>11.963134974012624</v>
      </c>
      <c r="AG253" s="42">
        <f t="shared" si="107"/>
        <v>14.221220073493038</v>
      </c>
      <c r="AH253" s="42">
        <f t="shared" si="108"/>
        <v>16.062850432971281</v>
      </c>
      <c r="AI253" s="42">
        <f t="shared" si="109"/>
        <v>15.787881350385897</v>
      </c>
      <c r="AJ253" s="42">
        <f t="shared" si="110"/>
        <v>14.137989667587567</v>
      </c>
      <c r="AK253" s="42">
        <f t="shared" si="111"/>
        <v>11.007486626356341</v>
      </c>
      <c r="AL253" s="42">
        <f t="shared" si="112"/>
        <v>10.283463503001792</v>
      </c>
      <c r="AN253" s="43">
        <f t="shared" si="113"/>
        <v>45627</v>
      </c>
      <c r="AO253" s="47" t="str">
        <f t="shared" ca="1" si="123"/>
        <v/>
      </c>
      <c r="AP253" s="47" t="str">
        <f t="shared" ca="1" si="123"/>
        <v/>
      </c>
      <c r="AQ253" s="47" t="str">
        <f t="shared" ca="1" si="123"/>
        <v/>
      </c>
      <c r="AR253" s="47" t="str">
        <f t="shared" ca="1" si="123"/>
        <v/>
      </c>
      <c r="AS253" s="47" t="str">
        <f t="shared" ca="1" si="123"/>
        <v/>
      </c>
      <c r="AT253" s="47" t="str">
        <f t="shared" ca="1" si="123"/>
        <v/>
      </c>
      <c r="AU253" s="47" t="str">
        <f t="shared" ca="1" si="123"/>
        <v/>
      </c>
      <c r="AV253" s="47" t="str">
        <f t="shared" ca="1" si="123"/>
        <v/>
      </c>
      <c r="AW253" s="47" t="str">
        <f t="shared" ca="1" si="123"/>
        <v/>
      </c>
      <c r="AX253" s="47" t="str">
        <f t="shared" ca="1" si="123"/>
        <v/>
      </c>
      <c r="AY253" s="47" t="str">
        <f t="shared" ca="1" si="122"/>
        <v/>
      </c>
      <c r="AZ253" s="47">
        <f t="shared" ca="1" si="122"/>
        <v>10.283463503001792</v>
      </c>
      <c r="BA253" s="47">
        <f t="shared" ca="1" si="122"/>
        <v>9.3178491432026291</v>
      </c>
      <c r="BB253" s="47">
        <f t="shared" ca="1" si="122"/>
        <v>7.7401059252395115</v>
      </c>
      <c r="BC253" s="47">
        <f t="shared" ca="1" si="122"/>
        <v>7.8111552281441812</v>
      </c>
      <c r="BD253" s="47">
        <f t="shared" ca="1" si="122"/>
        <v>8.5412415776252804</v>
      </c>
      <c r="BE253" s="47">
        <f t="shared" ca="1" si="122"/>
        <v>10.259096015603346</v>
      </c>
      <c r="BF253" s="47">
        <f t="shared" ca="1" si="122"/>
        <v>11.963134974012624</v>
      </c>
      <c r="BG253" s="47">
        <f t="shared" ca="1" si="122"/>
        <v>14.221220073493038</v>
      </c>
      <c r="BH253" s="47">
        <f t="shared" ca="1" si="122"/>
        <v>16.062850432971281</v>
      </c>
      <c r="BI253" s="47">
        <f t="shared" ca="1" si="128"/>
        <v>15.787881350385897</v>
      </c>
      <c r="BJ253" s="47">
        <f t="shared" ca="1" si="128"/>
        <v>14.137989667587567</v>
      </c>
      <c r="BK253" s="47">
        <f t="shared" ca="1" si="128"/>
        <v>11.007486626356341</v>
      </c>
      <c r="BL253" s="47">
        <f t="shared" ca="1" si="128"/>
        <v>10.283463503001792</v>
      </c>
      <c r="BM253" s="47">
        <f t="shared" ca="1" si="128"/>
        <v>9.3178491432026291</v>
      </c>
      <c r="BN253" s="47">
        <f t="shared" ca="1" si="128"/>
        <v>7.7401059252395115</v>
      </c>
      <c r="BO253" s="47">
        <f t="shared" ca="1" si="128"/>
        <v>7.8111552281441812</v>
      </c>
      <c r="BP253" s="47">
        <f t="shared" ca="1" si="128"/>
        <v>8.5412415776252804</v>
      </c>
      <c r="BQ253" s="47">
        <f t="shared" ca="1" si="128"/>
        <v>10.259096015603346</v>
      </c>
      <c r="BR253" s="47">
        <f t="shared" ca="1" si="128"/>
        <v>11.963134974012624</v>
      </c>
      <c r="BS253" s="47">
        <f t="shared" ca="1" si="125"/>
        <v>14.221220073493038</v>
      </c>
      <c r="BT253" s="47">
        <f t="shared" ca="1" si="125"/>
        <v>16.062850432971281</v>
      </c>
      <c r="BU253" s="47">
        <f t="shared" ca="1" si="125"/>
        <v>15.787881350385897</v>
      </c>
      <c r="BV253" s="47">
        <f t="shared" ca="1" si="125"/>
        <v>14.137989667587567</v>
      </c>
      <c r="BW253" s="47">
        <f t="shared" ca="1" si="125"/>
        <v>11.007486626356341</v>
      </c>
      <c r="BX253" s="47">
        <f t="shared" ca="1" si="125"/>
        <v>10.283463503001792</v>
      </c>
      <c r="BY253" s="47">
        <f t="shared" ca="1" si="125"/>
        <v>9.3178491432026291</v>
      </c>
      <c r="BZ253" s="47">
        <f t="shared" ca="1" si="125"/>
        <v>7.7401059252395115</v>
      </c>
      <c r="CA253" s="47">
        <f t="shared" ca="1" si="125"/>
        <v>7.8111552281441812</v>
      </c>
      <c r="CB253" s="47">
        <f t="shared" ca="1" si="125"/>
        <v>8.5412415776252804</v>
      </c>
      <c r="CC253" s="47">
        <f t="shared" ca="1" si="124"/>
        <v>10.259096015603346</v>
      </c>
      <c r="CD253" s="47">
        <f t="shared" ca="1" si="124"/>
        <v>11.963134974012624</v>
      </c>
      <c r="CE253" s="47">
        <f t="shared" ca="1" si="124"/>
        <v>14.221220073493038</v>
      </c>
      <c r="CF253" s="47">
        <f t="shared" ca="1" si="124"/>
        <v>16.062850432971281</v>
      </c>
      <c r="CG253" s="47">
        <f t="shared" ca="1" si="124"/>
        <v>15.787881350385897</v>
      </c>
      <c r="CH253" s="47">
        <f t="shared" ca="1" si="124"/>
        <v>14.137989667587567</v>
      </c>
      <c r="CI253" s="47">
        <f t="shared" ca="1" si="124"/>
        <v>11.007486626356341</v>
      </c>
      <c r="CJ253" s="47">
        <f t="shared" ca="1" si="124"/>
        <v>10.283463503001792</v>
      </c>
      <c r="CK253" s="47">
        <f t="shared" ca="1" si="124"/>
        <v>9.3178491432026291</v>
      </c>
      <c r="CL253" s="47">
        <f t="shared" ca="1" si="124"/>
        <v>7.7401059252395115</v>
      </c>
      <c r="CM253" s="47">
        <f t="shared" ca="1" si="127"/>
        <v>7.8111552281441812</v>
      </c>
      <c r="CN253" s="47">
        <f t="shared" ca="1" si="127"/>
        <v>8.5412415776252804</v>
      </c>
      <c r="CO253" s="47">
        <f t="shared" ca="1" si="127"/>
        <v>10.259096015603346</v>
      </c>
      <c r="CP253" s="47">
        <f t="shared" ca="1" si="127"/>
        <v>11.963134974012624</v>
      </c>
      <c r="CQ253" s="47">
        <f t="shared" ca="1" si="127"/>
        <v>14.221220073493038</v>
      </c>
      <c r="CR253" s="47">
        <f t="shared" ca="1" si="127"/>
        <v>16.062850432971281</v>
      </c>
      <c r="CS253" s="47">
        <f t="shared" ca="1" si="127"/>
        <v>15.787881350385897</v>
      </c>
      <c r="CT253" s="47">
        <f t="shared" ca="1" si="127"/>
        <v>14.137989667587567</v>
      </c>
      <c r="CU253" s="47">
        <f t="shared" ca="1" si="127"/>
        <v>11.007486626356341</v>
      </c>
      <c r="CV253" s="47">
        <f t="shared" ca="1" si="127"/>
        <v>10.283463503001792</v>
      </c>
      <c r="CW253" s="47">
        <f t="shared" ca="1" si="126"/>
        <v>9.3178491432026291</v>
      </c>
      <c r="CX253" s="47">
        <f t="shared" ca="1" si="126"/>
        <v>7.7401059252395115</v>
      </c>
      <c r="CY253" s="47">
        <f t="shared" ca="1" si="126"/>
        <v>7.8111552281441812</v>
      </c>
      <c r="CZ253" s="47">
        <f t="shared" ca="1" si="126"/>
        <v>8.5412415776252804</v>
      </c>
      <c r="DA253" s="47">
        <f t="shared" ca="1" si="126"/>
        <v>10.259096015603346</v>
      </c>
      <c r="DB253" s="47">
        <f t="shared" ca="1" si="126"/>
        <v>11.963134974012624</v>
      </c>
      <c r="DC253" s="47">
        <f t="shared" ca="1" si="126"/>
        <v>14.221220073493038</v>
      </c>
      <c r="DD253" s="47">
        <f t="shared" ca="1" si="126"/>
        <v>16.062850432971281</v>
      </c>
    </row>
    <row r="254" spans="1:108" x14ac:dyDescent="0.25">
      <c r="A254" s="40" t="s">
        <v>167</v>
      </c>
      <c r="B254" s="40">
        <v>1890</v>
      </c>
      <c r="C254" s="40" t="s">
        <v>38</v>
      </c>
      <c r="D254" s="40" t="s">
        <v>538</v>
      </c>
      <c r="E254" s="40" t="s">
        <v>130</v>
      </c>
      <c r="F254" s="40">
        <v>16.5</v>
      </c>
      <c r="G254" s="43">
        <v>45108</v>
      </c>
      <c r="I254" s="40" t="s">
        <v>79</v>
      </c>
      <c r="J254" s="40">
        <v>2</v>
      </c>
      <c r="K254" s="40" t="s">
        <v>33</v>
      </c>
      <c r="L254" s="40" t="s">
        <v>399</v>
      </c>
      <c r="M254" s="41"/>
      <c r="N254" s="41">
        <f>VLOOKUP($C254 &amp; $I254 &amp; $K254,FATOR!$A$3:$P$22,COLUMN(E$1),0)</f>
        <v>0.34510552382231963</v>
      </c>
      <c r="O254" s="41">
        <f>VLOOKUP($C254 &amp; $I254 &amp; $K254,FATOR!$A$3:$P$22,COLUMN(F$1),0)</f>
        <v>0.2866705898236856</v>
      </c>
      <c r="P254" s="41">
        <f>VLOOKUP($C254 &amp; $I254 &amp; $K254,FATOR!$A$3:$P$22,COLUMN(G$1),0)</f>
        <v>0.28930204548682154</v>
      </c>
      <c r="Q254" s="41">
        <f>VLOOKUP($C254 &amp; $I254 &amp; $K254,FATOR!$A$3:$P$22,COLUMN(H$1),0)</f>
        <v>0.31634228065278813</v>
      </c>
      <c r="R254" s="41">
        <f>VLOOKUP($C254 &amp; $I254 &amp; $K254,FATOR!$A$3:$P$22,COLUMN(I$1),0)</f>
        <v>0.37996651909642021</v>
      </c>
      <c r="S254" s="41">
        <f>VLOOKUP($C254 &amp; $I254 &amp; $K254,FATOR!$A$3:$P$22,COLUMN(J$1),0)</f>
        <v>0.44307907311157868</v>
      </c>
      <c r="T254" s="41">
        <f>VLOOKUP($C254 &amp; $I254 &amp; $K254,FATOR!$A$3:$P$22,COLUMN(K$1),0)</f>
        <v>0.5267118545738162</v>
      </c>
      <c r="U254" s="41">
        <f>VLOOKUP($C254 &amp; $I254 &amp; $K254,FATOR!$A$3:$P$22,COLUMN(L$1),0)</f>
        <v>0.5949203864063437</v>
      </c>
      <c r="V254" s="41">
        <f>VLOOKUP($C254 &amp; $I254 &amp; $K254,FATOR!$A$3:$P$22,COLUMN(M$1),0)</f>
        <v>0.58473634631058879</v>
      </c>
      <c r="W254" s="41">
        <f>VLOOKUP($C254 &amp; $I254 &amp; $K254,FATOR!$A$3:$P$22,COLUMN(N$1),0)</f>
        <v>0.52362924694768764</v>
      </c>
      <c r="X254" s="41">
        <f>VLOOKUP($C254 &amp; $I254 &amp; $K254,FATOR!$A$3:$P$22,COLUMN(O$1),0)</f>
        <v>0.40768468986504969</v>
      </c>
      <c r="Y254" s="41">
        <f>VLOOKUP($C254 &amp; $I254 &amp; $K254,FATOR!$A$3:$P$22,COLUMN(P$1),0)</f>
        <v>0.38086901862969602</v>
      </c>
      <c r="AA254" s="42">
        <f t="shared" si="101"/>
        <v>5.6942411430682736</v>
      </c>
      <c r="AB254" s="42">
        <f t="shared" si="102"/>
        <v>4.7300647320908125</v>
      </c>
      <c r="AC254" s="42">
        <f t="shared" si="103"/>
        <v>4.7734837505325549</v>
      </c>
      <c r="AD254" s="42">
        <f t="shared" si="104"/>
        <v>5.2196476307710045</v>
      </c>
      <c r="AE254" s="42">
        <f t="shared" si="105"/>
        <v>6.2694475650909336</v>
      </c>
      <c r="AF254" s="42">
        <f t="shared" si="106"/>
        <v>7.310804706341048</v>
      </c>
      <c r="AG254" s="42">
        <f t="shared" si="107"/>
        <v>8.6907456004679666</v>
      </c>
      <c r="AH254" s="42">
        <f t="shared" si="108"/>
        <v>9.816186375704671</v>
      </c>
      <c r="AI254" s="42">
        <f t="shared" si="109"/>
        <v>9.648149714124715</v>
      </c>
      <c r="AJ254" s="42">
        <f t="shared" si="110"/>
        <v>8.6398825746368466</v>
      </c>
      <c r="AK254" s="42">
        <f t="shared" si="111"/>
        <v>6.7267973827733201</v>
      </c>
      <c r="AL254" s="42">
        <f t="shared" si="112"/>
        <v>6.2843388073899842</v>
      </c>
      <c r="AN254" s="43">
        <f t="shared" si="113"/>
        <v>45108</v>
      </c>
      <c r="AO254" s="47">
        <f t="shared" ca="1" si="123"/>
        <v>5.6942411430682736</v>
      </c>
      <c r="AP254" s="47">
        <f t="shared" ca="1" si="123"/>
        <v>4.7300647320908125</v>
      </c>
      <c r="AQ254" s="47">
        <f t="shared" ca="1" si="123"/>
        <v>4.7734837505325549</v>
      </c>
      <c r="AR254" s="47">
        <f t="shared" ca="1" si="123"/>
        <v>5.2196476307710045</v>
      </c>
      <c r="AS254" s="47">
        <f t="shared" ca="1" si="123"/>
        <v>6.2694475650909336</v>
      </c>
      <c r="AT254" s="47">
        <f t="shared" ca="1" si="123"/>
        <v>7.310804706341048</v>
      </c>
      <c r="AU254" s="47">
        <f t="shared" ca="1" si="123"/>
        <v>8.6907456004679666</v>
      </c>
      <c r="AV254" s="47">
        <f t="shared" ca="1" si="123"/>
        <v>9.816186375704671</v>
      </c>
      <c r="AW254" s="47">
        <f t="shared" ca="1" si="123"/>
        <v>9.648149714124715</v>
      </c>
      <c r="AX254" s="47">
        <f t="shared" ca="1" si="123"/>
        <v>8.6398825746368466</v>
      </c>
      <c r="AY254" s="47">
        <f t="shared" ca="1" si="122"/>
        <v>6.7267973827733201</v>
      </c>
      <c r="AZ254" s="47">
        <f t="shared" ca="1" si="122"/>
        <v>6.2843388073899842</v>
      </c>
      <c r="BA254" s="47">
        <f t="shared" ca="1" si="122"/>
        <v>5.6942411430682736</v>
      </c>
      <c r="BB254" s="47">
        <f t="shared" ca="1" si="122"/>
        <v>4.7300647320908125</v>
      </c>
      <c r="BC254" s="47">
        <f t="shared" ca="1" si="122"/>
        <v>4.7734837505325549</v>
      </c>
      <c r="BD254" s="47">
        <f t="shared" ca="1" si="122"/>
        <v>5.2196476307710045</v>
      </c>
      <c r="BE254" s="47">
        <f t="shared" ca="1" si="122"/>
        <v>6.2694475650909336</v>
      </c>
      <c r="BF254" s="47">
        <f t="shared" ca="1" si="122"/>
        <v>7.310804706341048</v>
      </c>
      <c r="BG254" s="47">
        <f t="shared" ca="1" si="122"/>
        <v>8.6907456004679666</v>
      </c>
      <c r="BH254" s="47">
        <f t="shared" ca="1" si="122"/>
        <v>9.816186375704671</v>
      </c>
      <c r="BI254" s="47">
        <f t="shared" ca="1" si="128"/>
        <v>9.648149714124715</v>
      </c>
      <c r="BJ254" s="47">
        <f t="shared" ca="1" si="128"/>
        <v>8.6398825746368466</v>
      </c>
      <c r="BK254" s="47">
        <f t="shared" ca="1" si="128"/>
        <v>6.7267973827733201</v>
      </c>
      <c r="BL254" s="47">
        <f t="shared" ca="1" si="128"/>
        <v>6.2843388073899842</v>
      </c>
      <c r="BM254" s="47">
        <f t="shared" ca="1" si="128"/>
        <v>5.6942411430682736</v>
      </c>
      <c r="BN254" s="47">
        <f t="shared" ca="1" si="128"/>
        <v>4.7300647320908125</v>
      </c>
      <c r="BO254" s="47">
        <f t="shared" ca="1" si="128"/>
        <v>4.7734837505325549</v>
      </c>
      <c r="BP254" s="47">
        <f t="shared" ca="1" si="128"/>
        <v>5.2196476307710045</v>
      </c>
      <c r="BQ254" s="47">
        <f t="shared" ca="1" si="128"/>
        <v>6.2694475650909336</v>
      </c>
      <c r="BR254" s="47">
        <f t="shared" ca="1" si="128"/>
        <v>7.310804706341048</v>
      </c>
      <c r="BS254" s="47">
        <f t="shared" ca="1" si="125"/>
        <v>8.6907456004679666</v>
      </c>
      <c r="BT254" s="47">
        <f t="shared" ca="1" si="125"/>
        <v>9.816186375704671</v>
      </c>
      <c r="BU254" s="47">
        <f t="shared" ca="1" si="125"/>
        <v>9.648149714124715</v>
      </c>
      <c r="BV254" s="47">
        <f t="shared" ca="1" si="125"/>
        <v>8.6398825746368466</v>
      </c>
      <c r="BW254" s="47">
        <f t="shared" ca="1" si="125"/>
        <v>6.7267973827733201</v>
      </c>
      <c r="BX254" s="47">
        <f t="shared" ca="1" si="125"/>
        <v>6.2843388073899842</v>
      </c>
      <c r="BY254" s="47">
        <f t="shared" ca="1" si="125"/>
        <v>5.6942411430682736</v>
      </c>
      <c r="BZ254" s="47">
        <f t="shared" ca="1" si="125"/>
        <v>4.7300647320908125</v>
      </c>
      <c r="CA254" s="47">
        <f t="shared" ca="1" si="125"/>
        <v>4.7734837505325549</v>
      </c>
      <c r="CB254" s="47">
        <f t="shared" ca="1" si="125"/>
        <v>5.2196476307710045</v>
      </c>
      <c r="CC254" s="47">
        <f t="shared" ca="1" si="124"/>
        <v>6.2694475650909336</v>
      </c>
      <c r="CD254" s="47">
        <f t="shared" ca="1" si="124"/>
        <v>7.310804706341048</v>
      </c>
      <c r="CE254" s="47">
        <f t="shared" ca="1" si="124"/>
        <v>8.6907456004679666</v>
      </c>
      <c r="CF254" s="47">
        <f t="shared" ca="1" si="124"/>
        <v>9.816186375704671</v>
      </c>
      <c r="CG254" s="47">
        <f t="shared" ca="1" si="124"/>
        <v>9.648149714124715</v>
      </c>
      <c r="CH254" s="47">
        <f t="shared" ca="1" si="124"/>
        <v>8.6398825746368466</v>
      </c>
      <c r="CI254" s="47">
        <f t="shared" ca="1" si="124"/>
        <v>6.7267973827733201</v>
      </c>
      <c r="CJ254" s="47">
        <f t="shared" ca="1" si="124"/>
        <v>6.2843388073899842</v>
      </c>
      <c r="CK254" s="47">
        <f t="shared" ca="1" si="124"/>
        <v>5.6942411430682736</v>
      </c>
      <c r="CL254" s="47">
        <f t="shared" ca="1" si="124"/>
        <v>4.7300647320908125</v>
      </c>
      <c r="CM254" s="47">
        <f t="shared" ca="1" si="127"/>
        <v>4.7734837505325549</v>
      </c>
      <c r="CN254" s="47">
        <f t="shared" ca="1" si="127"/>
        <v>5.2196476307710045</v>
      </c>
      <c r="CO254" s="47">
        <f t="shared" ca="1" si="127"/>
        <v>6.2694475650909336</v>
      </c>
      <c r="CP254" s="47">
        <f t="shared" ca="1" si="127"/>
        <v>7.310804706341048</v>
      </c>
      <c r="CQ254" s="47">
        <f t="shared" ca="1" si="127"/>
        <v>8.6907456004679666</v>
      </c>
      <c r="CR254" s="47">
        <f t="shared" ca="1" si="127"/>
        <v>9.816186375704671</v>
      </c>
      <c r="CS254" s="47">
        <f t="shared" ca="1" si="127"/>
        <v>9.648149714124715</v>
      </c>
      <c r="CT254" s="47">
        <f t="shared" ca="1" si="127"/>
        <v>8.6398825746368466</v>
      </c>
      <c r="CU254" s="47">
        <f t="shared" ca="1" si="127"/>
        <v>6.7267973827733201</v>
      </c>
      <c r="CV254" s="47">
        <f t="shared" ca="1" si="127"/>
        <v>6.2843388073899842</v>
      </c>
      <c r="CW254" s="47">
        <f t="shared" ca="1" si="126"/>
        <v>5.6942411430682736</v>
      </c>
      <c r="CX254" s="47">
        <f t="shared" ca="1" si="126"/>
        <v>4.7300647320908125</v>
      </c>
      <c r="CY254" s="47">
        <f t="shared" ca="1" si="126"/>
        <v>4.7734837505325549</v>
      </c>
      <c r="CZ254" s="47">
        <f t="shared" ca="1" si="126"/>
        <v>5.2196476307710045</v>
      </c>
      <c r="DA254" s="47">
        <f t="shared" ca="1" si="126"/>
        <v>6.2694475650909336</v>
      </c>
      <c r="DB254" s="47">
        <f t="shared" ca="1" si="126"/>
        <v>7.310804706341048</v>
      </c>
      <c r="DC254" s="47">
        <f t="shared" ca="1" si="126"/>
        <v>8.6907456004679666</v>
      </c>
      <c r="DD254" s="47">
        <f t="shared" ca="1" si="126"/>
        <v>9.816186375704671</v>
      </c>
    </row>
    <row r="255" spans="1:108" x14ac:dyDescent="0.25">
      <c r="A255" s="40" t="s">
        <v>167</v>
      </c>
      <c r="B255" s="40">
        <v>1891</v>
      </c>
      <c r="C255" s="40" t="s">
        <v>38</v>
      </c>
      <c r="D255" s="40" t="s">
        <v>539</v>
      </c>
      <c r="E255" s="40" t="s">
        <v>130</v>
      </c>
      <c r="F255" s="40">
        <v>5.5</v>
      </c>
      <c r="G255" s="43">
        <v>45056</v>
      </c>
      <c r="I255" s="40" t="s">
        <v>79</v>
      </c>
      <c r="J255" s="40">
        <v>2</v>
      </c>
      <c r="K255" s="40" t="s">
        <v>33</v>
      </c>
      <c r="L255" s="40" t="s">
        <v>399</v>
      </c>
      <c r="M255" s="41"/>
      <c r="N255" s="41">
        <f>VLOOKUP($C255 &amp; $I255 &amp; $K255,FATOR!$A$3:$P$22,COLUMN(E$1),0)</f>
        <v>0.34510552382231963</v>
      </c>
      <c r="O255" s="41">
        <f>VLOOKUP($C255 &amp; $I255 &amp; $K255,FATOR!$A$3:$P$22,COLUMN(F$1),0)</f>
        <v>0.2866705898236856</v>
      </c>
      <c r="P255" s="41">
        <f>VLOOKUP($C255 &amp; $I255 &amp; $K255,FATOR!$A$3:$P$22,COLUMN(G$1),0)</f>
        <v>0.28930204548682154</v>
      </c>
      <c r="Q255" s="41">
        <f>VLOOKUP($C255 &amp; $I255 &amp; $K255,FATOR!$A$3:$P$22,COLUMN(H$1),0)</f>
        <v>0.31634228065278813</v>
      </c>
      <c r="R255" s="41">
        <f>VLOOKUP($C255 &amp; $I255 &amp; $K255,FATOR!$A$3:$P$22,COLUMN(I$1),0)</f>
        <v>0.37996651909642021</v>
      </c>
      <c r="S255" s="41">
        <f>VLOOKUP($C255 &amp; $I255 &amp; $K255,FATOR!$A$3:$P$22,COLUMN(J$1),0)</f>
        <v>0.44307907311157868</v>
      </c>
      <c r="T255" s="41">
        <f>VLOOKUP($C255 &amp; $I255 &amp; $K255,FATOR!$A$3:$P$22,COLUMN(K$1),0)</f>
        <v>0.5267118545738162</v>
      </c>
      <c r="U255" s="41">
        <f>VLOOKUP($C255 &amp; $I255 &amp; $K255,FATOR!$A$3:$P$22,COLUMN(L$1),0)</f>
        <v>0.5949203864063437</v>
      </c>
      <c r="V255" s="41">
        <f>VLOOKUP($C255 &amp; $I255 &amp; $K255,FATOR!$A$3:$P$22,COLUMN(M$1),0)</f>
        <v>0.58473634631058879</v>
      </c>
      <c r="W255" s="41">
        <f>VLOOKUP($C255 &amp; $I255 &amp; $K255,FATOR!$A$3:$P$22,COLUMN(N$1),0)</f>
        <v>0.52362924694768764</v>
      </c>
      <c r="X255" s="41">
        <f>VLOOKUP($C255 &amp; $I255 &amp; $K255,FATOR!$A$3:$P$22,COLUMN(O$1),0)</f>
        <v>0.40768468986504969</v>
      </c>
      <c r="Y255" s="41">
        <f>VLOOKUP($C255 &amp; $I255 &amp; $K255,FATOR!$A$3:$P$22,COLUMN(P$1),0)</f>
        <v>0.38086901862969602</v>
      </c>
      <c r="AA255" s="42">
        <f t="shared" si="101"/>
        <v>1.898080381022758</v>
      </c>
      <c r="AB255" s="42">
        <f t="shared" si="102"/>
        <v>1.5766882440302707</v>
      </c>
      <c r="AC255" s="42">
        <f t="shared" si="103"/>
        <v>1.5911612501775185</v>
      </c>
      <c r="AD255" s="42">
        <f t="shared" si="104"/>
        <v>1.7398825435903347</v>
      </c>
      <c r="AE255" s="42">
        <f t="shared" si="105"/>
        <v>2.0898158550303112</v>
      </c>
      <c r="AF255" s="42">
        <f t="shared" si="106"/>
        <v>2.4369349021136828</v>
      </c>
      <c r="AG255" s="42">
        <f t="shared" si="107"/>
        <v>2.896915200155989</v>
      </c>
      <c r="AH255" s="42">
        <f t="shared" si="108"/>
        <v>3.2720621252348905</v>
      </c>
      <c r="AI255" s="42">
        <f t="shared" si="109"/>
        <v>3.2160499047082385</v>
      </c>
      <c r="AJ255" s="42">
        <f t="shared" si="110"/>
        <v>2.8799608582122822</v>
      </c>
      <c r="AK255" s="42">
        <f t="shared" si="111"/>
        <v>2.2422657942577731</v>
      </c>
      <c r="AL255" s="42">
        <f t="shared" si="112"/>
        <v>2.0947796024633281</v>
      </c>
      <c r="AN255" s="43">
        <f t="shared" si="113"/>
        <v>45087</v>
      </c>
      <c r="AO255" s="47">
        <f t="shared" ca="1" si="123"/>
        <v>1.898080381022758</v>
      </c>
      <c r="AP255" s="47">
        <f t="shared" ca="1" si="123"/>
        <v>1.5766882440302707</v>
      </c>
      <c r="AQ255" s="47">
        <f t="shared" ca="1" si="123"/>
        <v>1.5911612501775185</v>
      </c>
      <c r="AR255" s="47">
        <f t="shared" ca="1" si="123"/>
        <v>1.7398825435903347</v>
      </c>
      <c r="AS255" s="47">
        <f t="shared" ca="1" si="123"/>
        <v>2.0898158550303112</v>
      </c>
      <c r="AT255" s="47">
        <f t="shared" ca="1" si="123"/>
        <v>2.4369349021136828</v>
      </c>
      <c r="AU255" s="47">
        <f t="shared" ca="1" si="123"/>
        <v>2.896915200155989</v>
      </c>
      <c r="AV255" s="47">
        <f t="shared" ca="1" si="123"/>
        <v>3.2720621252348905</v>
      </c>
      <c r="AW255" s="47">
        <f t="shared" ca="1" si="123"/>
        <v>3.2160499047082385</v>
      </c>
      <c r="AX255" s="47">
        <f t="shared" ca="1" si="123"/>
        <v>2.8799608582122822</v>
      </c>
      <c r="AY255" s="47">
        <f t="shared" ca="1" si="122"/>
        <v>2.2422657942577731</v>
      </c>
      <c r="AZ255" s="47">
        <f t="shared" ca="1" si="122"/>
        <v>2.0947796024633281</v>
      </c>
      <c r="BA255" s="47">
        <f t="shared" ca="1" si="122"/>
        <v>1.898080381022758</v>
      </c>
      <c r="BB255" s="47">
        <f t="shared" ca="1" si="122"/>
        <v>1.5766882440302707</v>
      </c>
      <c r="BC255" s="47">
        <f t="shared" ca="1" si="122"/>
        <v>1.5911612501775185</v>
      </c>
      <c r="BD255" s="47">
        <f t="shared" ca="1" si="122"/>
        <v>1.7398825435903347</v>
      </c>
      <c r="BE255" s="47">
        <f t="shared" ca="1" si="122"/>
        <v>2.0898158550303112</v>
      </c>
      <c r="BF255" s="47">
        <f t="shared" ca="1" si="122"/>
        <v>2.4369349021136828</v>
      </c>
      <c r="BG255" s="47">
        <f t="shared" ca="1" si="122"/>
        <v>2.896915200155989</v>
      </c>
      <c r="BH255" s="47">
        <f t="shared" ca="1" si="122"/>
        <v>3.2720621252348905</v>
      </c>
      <c r="BI255" s="47">
        <f t="shared" ca="1" si="128"/>
        <v>3.2160499047082385</v>
      </c>
      <c r="BJ255" s="47">
        <f t="shared" ca="1" si="128"/>
        <v>2.8799608582122822</v>
      </c>
      <c r="BK255" s="47">
        <f t="shared" ca="1" si="128"/>
        <v>2.2422657942577731</v>
      </c>
      <c r="BL255" s="47">
        <f t="shared" ca="1" si="128"/>
        <v>2.0947796024633281</v>
      </c>
      <c r="BM255" s="47">
        <f t="shared" ca="1" si="128"/>
        <v>1.898080381022758</v>
      </c>
      <c r="BN255" s="47">
        <f t="shared" ca="1" si="128"/>
        <v>1.5766882440302707</v>
      </c>
      <c r="BO255" s="47">
        <f t="shared" ca="1" si="128"/>
        <v>1.5911612501775185</v>
      </c>
      <c r="BP255" s="47">
        <f t="shared" ca="1" si="128"/>
        <v>1.7398825435903347</v>
      </c>
      <c r="BQ255" s="47">
        <f t="shared" ca="1" si="128"/>
        <v>2.0898158550303112</v>
      </c>
      <c r="BR255" s="47">
        <f t="shared" ca="1" si="128"/>
        <v>2.4369349021136828</v>
      </c>
      <c r="BS255" s="47">
        <f t="shared" ca="1" si="125"/>
        <v>2.896915200155989</v>
      </c>
      <c r="BT255" s="47">
        <f t="shared" ca="1" si="125"/>
        <v>3.2720621252348905</v>
      </c>
      <c r="BU255" s="47">
        <f t="shared" ca="1" si="125"/>
        <v>3.2160499047082385</v>
      </c>
      <c r="BV255" s="47">
        <f t="shared" ca="1" si="125"/>
        <v>2.8799608582122822</v>
      </c>
      <c r="BW255" s="47">
        <f t="shared" ca="1" si="125"/>
        <v>2.2422657942577731</v>
      </c>
      <c r="BX255" s="47">
        <f t="shared" ca="1" si="125"/>
        <v>2.0947796024633281</v>
      </c>
      <c r="BY255" s="47">
        <f t="shared" ca="1" si="125"/>
        <v>1.898080381022758</v>
      </c>
      <c r="BZ255" s="47">
        <f t="shared" ca="1" si="125"/>
        <v>1.5766882440302707</v>
      </c>
      <c r="CA255" s="47">
        <f t="shared" ca="1" si="125"/>
        <v>1.5911612501775185</v>
      </c>
      <c r="CB255" s="47">
        <f t="shared" ca="1" si="125"/>
        <v>1.7398825435903347</v>
      </c>
      <c r="CC255" s="47">
        <f t="shared" ca="1" si="124"/>
        <v>2.0898158550303112</v>
      </c>
      <c r="CD255" s="47">
        <f t="shared" ca="1" si="124"/>
        <v>2.4369349021136828</v>
      </c>
      <c r="CE255" s="47">
        <f t="shared" ca="1" si="124"/>
        <v>2.896915200155989</v>
      </c>
      <c r="CF255" s="47">
        <f t="shared" ca="1" si="124"/>
        <v>3.2720621252348905</v>
      </c>
      <c r="CG255" s="47">
        <f t="shared" ca="1" si="124"/>
        <v>3.2160499047082385</v>
      </c>
      <c r="CH255" s="47">
        <f t="shared" ca="1" si="124"/>
        <v>2.8799608582122822</v>
      </c>
      <c r="CI255" s="47">
        <f t="shared" ca="1" si="124"/>
        <v>2.2422657942577731</v>
      </c>
      <c r="CJ255" s="47">
        <f t="shared" ca="1" si="124"/>
        <v>2.0947796024633281</v>
      </c>
      <c r="CK255" s="47">
        <f t="shared" ca="1" si="124"/>
        <v>1.898080381022758</v>
      </c>
      <c r="CL255" s="47">
        <f t="shared" ca="1" si="124"/>
        <v>1.5766882440302707</v>
      </c>
      <c r="CM255" s="47">
        <f t="shared" ca="1" si="127"/>
        <v>1.5911612501775185</v>
      </c>
      <c r="CN255" s="47">
        <f t="shared" ca="1" si="127"/>
        <v>1.7398825435903347</v>
      </c>
      <c r="CO255" s="47">
        <f t="shared" ca="1" si="127"/>
        <v>2.0898158550303112</v>
      </c>
      <c r="CP255" s="47">
        <f t="shared" ca="1" si="127"/>
        <v>2.4369349021136828</v>
      </c>
      <c r="CQ255" s="47">
        <f t="shared" ca="1" si="127"/>
        <v>2.896915200155989</v>
      </c>
      <c r="CR255" s="47">
        <f t="shared" ca="1" si="127"/>
        <v>3.2720621252348905</v>
      </c>
      <c r="CS255" s="47">
        <f t="shared" ca="1" si="127"/>
        <v>3.2160499047082385</v>
      </c>
      <c r="CT255" s="47">
        <f t="shared" ca="1" si="127"/>
        <v>2.8799608582122822</v>
      </c>
      <c r="CU255" s="47">
        <f t="shared" ca="1" si="127"/>
        <v>2.2422657942577731</v>
      </c>
      <c r="CV255" s="47">
        <f t="shared" ca="1" si="127"/>
        <v>2.0947796024633281</v>
      </c>
      <c r="CW255" s="47">
        <f t="shared" ca="1" si="126"/>
        <v>1.898080381022758</v>
      </c>
      <c r="CX255" s="47">
        <f t="shared" ca="1" si="126"/>
        <v>1.5766882440302707</v>
      </c>
      <c r="CY255" s="47">
        <f t="shared" ca="1" si="126"/>
        <v>1.5911612501775185</v>
      </c>
      <c r="CZ255" s="47">
        <f t="shared" ca="1" si="126"/>
        <v>1.7398825435903347</v>
      </c>
      <c r="DA255" s="47">
        <f t="shared" ca="1" si="126"/>
        <v>2.0898158550303112</v>
      </c>
      <c r="DB255" s="47">
        <f t="shared" ca="1" si="126"/>
        <v>2.4369349021136828</v>
      </c>
      <c r="DC255" s="47">
        <f t="shared" ca="1" si="126"/>
        <v>2.896915200155989</v>
      </c>
      <c r="DD255" s="47">
        <f t="shared" ca="1" si="126"/>
        <v>3.2720621252348905</v>
      </c>
    </row>
    <row r="256" spans="1:108" x14ac:dyDescent="0.25">
      <c r="A256" s="40" t="s">
        <v>167</v>
      </c>
      <c r="B256" s="40">
        <v>1891</v>
      </c>
      <c r="C256" s="40" t="s">
        <v>38</v>
      </c>
      <c r="D256" s="40" t="s">
        <v>539</v>
      </c>
      <c r="E256" s="40" t="s">
        <v>136</v>
      </c>
      <c r="F256" s="40">
        <v>5.5</v>
      </c>
      <c r="G256" s="43">
        <v>45052</v>
      </c>
      <c r="I256" s="40" t="s">
        <v>79</v>
      </c>
      <c r="J256" s="40">
        <v>2</v>
      </c>
      <c r="K256" s="40" t="s">
        <v>33</v>
      </c>
      <c r="L256" s="40" t="s">
        <v>399</v>
      </c>
      <c r="M256" s="41"/>
      <c r="N256" s="41">
        <f>VLOOKUP($C256 &amp; $I256 &amp; $K256,FATOR!$A$3:$P$22,COLUMN(E$1),0)</f>
        <v>0.34510552382231963</v>
      </c>
      <c r="O256" s="41">
        <f>VLOOKUP($C256 &amp; $I256 &amp; $K256,FATOR!$A$3:$P$22,COLUMN(F$1),0)</f>
        <v>0.2866705898236856</v>
      </c>
      <c r="P256" s="41">
        <f>VLOOKUP($C256 &amp; $I256 &amp; $K256,FATOR!$A$3:$P$22,COLUMN(G$1),0)</f>
        <v>0.28930204548682154</v>
      </c>
      <c r="Q256" s="41">
        <f>VLOOKUP($C256 &amp; $I256 &amp; $K256,FATOR!$A$3:$P$22,COLUMN(H$1),0)</f>
        <v>0.31634228065278813</v>
      </c>
      <c r="R256" s="41">
        <f>VLOOKUP($C256 &amp; $I256 &amp; $K256,FATOR!$A$3:$P$22,COLUMN(I$1),0)</f>
        <v>0.37996651909642021</v>
      </c>
      <c r="S256" s="41">
        <f>VLOOKUP($C256 &amp; $I256 &amp; $K256,FATOR!$A$3:$P$22,COLUMN(J$1),0)</f>
        <v>0.44307907311157868</v>
      </c>
      <c r="T256" s="41">
        <f>VLOOKUP($C256 &amp; $I256 &amp; $K256,FATOR!$A$3:$P$22,COLUMN(K$1),0)</f>
        <v>0.5267118545738162</v>
      </c>
      <c r="U256" s="41">
        <f>VLOOKUP($C256 &amp; $I256 &amp; $K256,FATOR!$A$3:$P$22,COLUMN(L$1),0)</f>
        <v>0.5949203864063437</v>
      </c>
      <c r="V256" s="41">
        <f>VLOOKUP($C256 &amp; $I256 &amp; $K256,FATOR!$A$3:$P$22,COLUMN(M$1),0)</f>
        <v>0.58473634631058879</v>
      </c>
      <c r="W256" s="41">
        <f>VLOOKUP($C256 &amp; $I256 &amp; $K256,FATOR!$A$3:$P$22,COLUMN(N$1),0)</f>
        <v>0.52362924694768764</v>
      </c>
      <c r="X256" s="41">
        <f>VLOOKUP($C256 &amp; $I256 &amp; $K256,FATOR!$A$3:$P$22,COLUMN(O$1),0)</f>
        <v>0.40768468986504969</v>
      </c>
      <c r="Y256" s="41">
        <f>VLOOKUP($C256 &amp; $I256 &amp; $K256,FATOR!$A$3:$P$22,COLUMN(P$1),0)</f>
        <v>0.38086901862969602</v>
      </c>
      <c r="AA256" s="42">
        <f t="shared" si="101"/>
        <v>1.898080381022758</v>
      </c>
      <c r="AB256" s="42">
        <f t="shared" si="102"/>
        <v>1.5766882440302707</v>
      </c>
      <c r="AC256" s="42">
        <f t="shared" si="103"/>
        <v>1.5911612501775185</v>
      </c>
      <c r="AD256" s="42">
        <f t="shared" si="104"/>
        <v>1.7398825435903347</v>
      </c>
      <c r="AE256" s="42">
        <f t="shared" si="105"/>
        <v>2.0898158550303112</v>
      </c>
      <c r="AF256" s="42">
        <f t="shared" si="106"/>
        <v>2.4369349021136828</v>
      </c>
      <c r="AG256" s="42">
        <f t="shared" si="107"/>
        <v>2.896915200155989</v>
      </c>
      <c r="AH256" s="42">
        <f t="shared" si="108"/>
        <v>3.2720621252348905</v>
      </c>
      <c r="AI256" s="42">
        <f t="shared" si="109"/>
        <v>3.2160499047082385</v>
      </c>
      <c r="AJ256" s="42">
        <f t="shared" si="110"/>
        <v>2.8799608582122822</v>
      </c>
      <c r="AK256" s="42">
        <f t="shared" si="111"/>
        <v>2.2422657942577731</v>
      </c>
      <c r="AL256" s="42">
        <f t="shared" si="112"/>
        <v>2.0947796024633281</v>
      </c>
      <c r="AN256" s="43">
        <f t="shared" si="113"/>
        <v>45083</v>
      </c>
      <c r="AO256" s="47">
        <f t="shared" ca="1" si="123"/>
        <v>1.898080381022758</v>
      </c>
      <c r="AP256" s="47">
        <f t="shared" ca="1" si="123"/>
        <v>1.5766882440302707</v>
      </c>
      <c r="AQ256" s="47">
        <f t="shared" ca="1" si="123"/>
        <v>1.5911612501775185</v>
      </c>
      <c r="AR256" s="47">
        <f t="shared" ca="1" si="123"/>
        <v>1.7398825435903347</v>
      </c>
      <c r="AS256" s="47">
        <f t="shared" ca="1" si="123"/>
        <v>2.0898158550303112</v>
      </c>
      <c r="AT256" s="47">
        <f t="shared" ca="1" si="123"/>
        <v>2.4369349021136828</v>
      </c>
      <c r="AU256" s="47">
        <f t="shared" ca="1" si="123"/>
        <v>2.896915200155989</v>
      </c>
      <c r="AV256" s="47">
        <f t="shared" ca="1" si="123"/>
        <v>3.2720621252348905</v>
      </c>
      <c r="AW256" s="47">
        <f t="shared" ca="1" si="123"/>
        <v>3.2160499047082385</v>
      </c>
      <c r="AX256" s="47">
        <f t="shared" ca="1" si="123"/>
        <v>2.8799608582122822</v>
      </c>
      <c r="AY256" s="47">
        <f t="shared" ca="1" si="122"/>
        <v>2.2422657942577731</v>
      </c>
      <c r="AZ256" s="47">
        <f t="shared" ca="1" si="122"/>
        <v>2.0947796024633281</v>
      </c>
      <c r="BA256" s="47">
        <f t="shared" ca="1" si="122"/>
        <v>1.898080381022758</v>
      </c>
      <c r="BB256" s="47">
        <f t="shared" ca="1" si="122"/>
        <v>1.5766882440302707</v>
      </c>
      <c r="BC256" s="47">
        <f t="shared" ca="1" si="122"/>
        <v>1.5911612501775185</v>
      </c>
      <c r="BD256" s="47">
        <f t="shared" ca="1" si="122"/>
        <v>1.7398825435903347</v>
      </c>
      <c r="BE256" s="47">
        <f t="shared" ca="1" si="122"/>
        <v>2.0898158550303112</v>
      </c>
      <c r="BF256" s="47">
        <f t="shared" ca="1" si="122"/>
        <v>2.4369349021136828</v>
      </c>
      <c r="BG256" s="47">
        <f t="shared" ca="1" si="122"/>
        <v>2.896915200155989</v>
      </c>
      <c r="BH256" s="47">
        <f t="shared" ca="1" si="122"/>
        <v>3.2720621252348905</v>
      </c>
      <c r="BI256" s="47">
        <f t="shared" ca="1" si="128"/>
        <v>3.2160499047082385</v>
      </c>
      <c r="BJ256" s="47">
        <f t="shared" ca="1" si="128"/>
        <v>2.8799608582122822</v>
      </c>
      <c r="BK256" s="47">
        <f t="shared" ca="1" si="128"/>
        <v>2.2422657942577731</v>
      </c>
      <c r="BL256" s="47">
        <f t="shared" ca="1" si="128"/>
        <v>2.0947796024633281</v>
      </c>
      <c r="BM256" s="47">
        <f t="shared" ca="1" si="128"/>
        <v>1.898080381022758</v>
      </c>
      <c r="BN256" s="47">
        <f t="shared" ca="1" si="128"/>
        <v>1.5766882440302707</v>
      </c>
      <c r="BO256" s="47">
        <f t="shared" ca="1" si="128"/>
        <v>1.5911612501775185</v>
      </c>
      <c r="BP256" s="47">
        <f t="shared" ca="1" si="128"/>
        <v>1.7398825435903347</v>
      </c>
      <c r="BQ256" s="47">
        <f t="shared" ca="1" si="128"/>
        <v>2.0898158550303112</v>
      </c>
      <c r="BR256" s="47">
        <f t="shared" ca="1" si="128"/>
        <v>2.4369349021136828</v>
      </c>
      <c r="BS256" s="47">
        <f t="shared" ca="1" si="125"/>
        <v>2.896915200155989</v>
      </c>
      <c r="BT256" s="47">
        <f t="shared" ca="1" si="125"/>
        <v>3.2720621252348905</v>
      </c>
      <c r="BU256" s="47">
        <f t="shared" ca="1" si="125"/>
        <v>3.2160499047082385</v>
      </c>
      <c r="BV256" s="47">
        <f t="shared" ca="1" si="125"/>
        <v>2.8799608582122822</v>
      </c>
      <c r="BW256" s="47">
        <f t="shared" ca="1" si="125"/>
        <v>2.2422657942577731</v>
      </c>
      <c r="BX256" s="47">
        <f t="shared" ca="1" si="125"/>
        <v>2.0947796024633281</v>
      </c>
      <c r="BY256" s="47">
        <f t="shared" ca="1" si="125"/>
        <v>1.898080381022758</v>
      </c>
      <c r="BZ256" s="47">
        <f t="shared" ca="1" si="125"/>
        <v>1.5766882440302707</v>
      </c>
      <c r="CA256" s="47">
        <f t="shared" ca="1" si="125"/>
        <v>1.5911612501775185</v>
      </c>
      <c r="CB256" s="47">
        <f t="shared" ca="1" si="125"/>
        <v>1.7398825435903347</v>
      </c>
      <c r="CC256" s="47">
        <f t="shared" ca="1" si="124"/>
        <v>2.0898158550303112</v>
      </c>
      <c r="CD256" s="47">
        <f t="shared" ca="1" si="124"/>
        <v>2.4369349021136828</v>
      </c>
      <c r="CE256" s="47">
        <f t="shared" ca="1" si="124"/>
        <v>2.896915200155989</v>
      </c>
      <c r="CF256" s="47">
        <f t="shared" ca="1" si="124"/>
        <v>3.2720621252348905</v>
      </c>
      <c r="CG256" s="47">
        <f t="shared" ca="1" si="124"/>
        <v>3.2160499047082385</v>
      </c>
      <c r="CH256" s="47">
        <f t="shared" ca="1" si="124"/>
        <v>2.8799608582122822</v>
      </c>
      <c r="CI256" s="47">
        <f t="shared" ca="1" si="124"/>
        <v>2.2422657942577731</v>
      </c>
      <c r="CJ256" s="47">
        <f t="shared" ca="1" si="124"/>
        <v>2.0947796024633281</v>
      </c>
      <c r="CK256" s="47">
        <f t="shared" ca="1" si="124"/>
        <v>1.898080381022758</v>
      </c>
      <c r="CL256" s="47">
        <f t="shared" ca="1" si="124"/>
        <v>1.5766882440302707</v>
      </c>
      <c r="CM256" s="47">
        <f t="shared" ca="1" si="127"/>
        <v>1.5911612501775185</v>
      </c>
      <c r="CN256" s="47">
        <f t="shared" ca="1" si="127"/>
        <v>1.7398825435903347</v>
      </c>
      <c r="CO256" s="47">
        <f t="shared" ca="1" si="127"/>
        <v>2.0898158550303112</v>
      </c>
      <c r="CP256" s="47">
        <f t="shared" ca="1" si="127"/>
        <v>2.4369349021136828</v>
      </c>
      <c r="CQ256" s="47">
        <f t="shared" ca="1" si="127"/>
        <v>2.896915200155989</v>
      </c>
      <c r="CR256" s="47">
        <f t="shared" ca="1" si="127"/>
        <v>3.2720621252348905</v>
      </c>
      <c r="CS256" s="47">
        <f t="shared" ca="1" si="127"/>
        <v>3.2160499047082385</v>
      </c>
      <c r="CT256" s="47">
        <f t="shared" ca="1" si="127"/>
        <v>2.8799608582122822</v>
      </c>
      <c r="CU256" s="47">
        <f t="shared" ca="1" si="127"/>
        <v>2.2422657942577731</v>
      </c>
      <c r="CV256" s="47">
        <f t="shared" ca="1" si="127"/>
        <v>2.0947796024633281</v>
      </c>
      <c r="CW256" s="47">
        <f t="shared" ca="1" si="126"/>
        <v>1.898080381022758</v>
      </c>
      <c r="CX256" s="47">
        <f t="shared" ca="1" si="126"/>
        <v>1.5766882440302707</v>
      </c>
      <c r="CY256" s="47">
        <f t="shared" ca="1" si="126"/>
        <v>1.5911612501775185</v>
      </c>
      <c r="CZ256" s="47">
        <f t="shared" ca="1" si="126"/>
        <v>1.7398825435903347</v>
      </c>
      <c r="DA256" s="47">
        <f t="shared" ca="1" si="126"/>
        <v>2.0898158550303112</v>
      </c>
      <c r="DB256" s="47">
        <f t="shared" ca="1" si="126"/>
        <v>2.4369349021136828</v>
      </c>
      <c r="DC256" s="47">
        <f t="shared" ca="1" si="126"/>
        <v>2.896915200155989</v>
      </c>
      <c r="DD256" s="47">
        <f t="shared" ca="1" si="126"/>
        <v>3.2720621252348905</v>
      </c>
    </row>
    <row r="257" spans="1:108" x14ac:dyDescent="0.25">
      <c r="A257" s="40" t="s">
        <v>167</v>
      </c>
      <c r="B257" s="40">
        <v>1891</v>
      </c>
      <c r="C257" s="40" t="s">
        <v>38</v>
      </c>
      <c r="D257" s="40" t="s">
        <v>539</v>
      </c>
      <c r="E257" s="40" t="s">
        <v>160</v>
      </c>
      <c r="F257" s="40">
        <v>27.5</v>
      </c>
      <c r="G257" s="43">
        <v>45022</v>
      </c>
      <c r="I257" s="40" t="s">
        <v>79</v>
      </c>
      <c r="J257" s="40">
        <v>2</v>
      </c>
      <c r="K257" s="40" t="s">
        <v>33</v>
      </c>
      <c r="L257" s="40" t="s">
        <v>399</v>
      </c>
      <c r="M257" s="41"/>
      <c r="N257" s="41">
        <f>VLOOKUP($C257 &amp; $I257 &amp; $K257,FATOR!$A$3:$P$22,COLUMN(E$1),0)</f>
        <v>0.34510552382231963</v>
      </c>
      <c r="O257" s="41">
        <f>VLOOKUP($C257 &amp; $I257 &amp; $K257,FATOR!$A$3:$P$22,COLUMN(F$1),0)</f>
        <v>0.2866705898236856</v>
      </c>
      <c r="P257" s="41">
        <f>VLOOKUP($C257 &amp; $I257 &amp; $K257,FATOR!$A$3:$P$22,COLUMN(G$1),0)</f>
        <v>0.28930204548682154</v>
      </c>
      <c r="Q257" s="41">
        <f>VLOOKUP($C257 &amp; $I257 &amp; $K257,FATOR!$A$3:$P$22,COLUMN(H$1),0)</f>
        <v>0.31634228065278813</v>
      </c>
      <c r="R257" s="41">
        <f>VLOOKUP($C257 &amp; $I257 &amp; $K257,FATOR!$A$3:$P$22,COLUMN(I$1),0)</f>
        <v>0.37996651909642021</v>
      </c>
      <c r="S257" s="41">
        <f>VLOOKUP($C257 &amp; $I257 &amp; $K257,FATOR!$A$3:$P$22,COLUMN(J$1),0)</f>
        <v>0.44307907311157868</v>
      </c>
      <c r="T257" s="41">
        <f>VLOOKUP($C257 &amp; $I257 &amp; $K257,FATOR!$A$3:$P$22,COLUMN(K$1),0)</f>
        <v>0.5267118545738162</v>
      </c>
      <c r="U257" s="41">
        <f>VLOOKUP($C257 &amp; $I257 &amp; $K257,FATOR!$A$3:$P$22,COLUMN(L$1),0)</f>
        <v>0.5949203864063437</v>
      </c>
      <c r="V257" s="41">
        <f>VLOOKUP($C257 &amp; $I257 &amp; $K257,FATOR!$A$3:$P$22,COLUMN(M$1),0)</f>
        <v>0.58473634631058879</v>
      </c>
      <c r="W257" s="41">
        <f>VLOOKUP($C257 &amp; $I257 &amp; $K257,FATOR!$A$3:$P$22,COLUMN(N$1),0)</f>
        <v>0.52362924694768764</v>
      </c>
      <c r="X257" s="41">
        <f>VLOOKUP($C257 &amp; $I257 &amp; $K257,FATOR!$A$3:$P$22,COLUMN(O$1),0)</f>
        <v>0.40768468986504969</v>
      </c>
      <c r="Y257" s="41">
        <f>VLOOKUP($C257 &amp; $I257 &amp; $K257,FATOR!$A$3:$P$22,COLUMN(P$1),0)</f>
        <v>0.38086901862969602</v>
      </c>
      <c r="AA257" s="42">
        <f t="shared" si="101"/>
        <v>9.4904019051137904</v>
      </c>
      <c r="AB257" s="42">
        <f t="shared" si="102"/>
        <v>7.8834412201513535</v>
      </c>
      <c r="AC257" s="42">
        <f t="shared" si="103"/>
        <v>7.9558062508875924</v>
      </c>
      <c r="AD257" s="42">
        <f t="shared" si="104"/>
        <v>8.6994127179516738</v>
      </c>
      <c r="AE257" s="42">
        <f t="shared" si="105"/>
        <v>10.449079275151556</v>
      </c>
      <c r="AF257" s="42">
        <f t="shared" si="106"/>
        <v>12.184674510568414</v>
      </c>
      <c r="AG257" s="42">
        <f t="shared" si="107"/>
        <v>14.484576000779946</v>
      </c>
      <c r="AH257" s="42">
        <f t="shared" si="108"/>
        <v>16.360310626174453</v>
      </c>
      <c r="AI257" s="42">
        <f t="shared" si="109"/>
        <v>16.080249523541191</v>
      </c>
      <c r="AJ257" s="42">
        <f t="shared" si="110"/>
        <v>14.399804291061411</v>
      </c>
      <c r="AK257" s="42">
        <f t="shared" si="111"/>
        <v>11.211328971288866</v>
      </c>
      <c r="AL257" s="42">
        <f t="shared" si="112"/>
        <v>10.47389801231664</v>
      </c>
      <c r="AN257" s="43">
        <f t="shared" si="113"/>
        <v>45053</v>
      </c>
      <c r="AO257" s="47">
        <f t="shared" ca="1" si="123"/>
        <v>9.4904019051137904</v>
      </c>
      <c r="AP257" s="47">
        <f t="shared" ca="1" si="123"/>
        <v>7.8834412201513535</v>
      </c>
      <c r="AQ257" s="47">
        <f t="shared" ca="1" si="123"/>
        <v>7.9558062508875924</v>
      </c>
      <c r="AR257" s="47">
        <f t="shared" ca="1" si="123"/>
        <v>8.6994127179516738</v>
      </c>
      <c r="AS257" s="47">
        <f t="shared" ca="1" si="123"/>
        <v>10.449079275151556</v>
      </c>
      <c r="AT257" s="47">
        <f t="shared" ca="1" si="123"/>
        <v>12.184674510568414</v>
      </c>
      <c r="AU257" s="47">
        <f t="shared" ca="1" si="123"/>
        <v>14.484576000779946</v>
      </c>
      <c r="AV257" s="47">
        <f t="shared" ca="1" si="123"/>
        <v>16.360310626174453</v>
      </c>
      <c r="AW257" s="47">
        <f t="shared" ca="1" si="123"/>
        <v>16.080249523541191</v>
      </c>
      <c r="AX257" s="47">
        <f t="shared" ca="1" si="123"/>
        <v>14.399804291061411</v>
      </c>
      <c r="AY257" s="47">
        <f t="shared" ca="1" si="122"/>
        <v>11.211328971288866</v>
      </c>
      <c r="AZ257" s="47">
        <f t="shared" ca="1" si="122"/>
        <v>10.47389801231664</v>
      </c>
      <c r="BA257" s="47">
        <f t="shared" ca="1" si="122"/>
        <v>9.4904019051137904</v>
      </c>
      <c r="BB257" s="47">
        <f t="shared" ca="1" si="122"/>
        <v>7.8834412201513535</v>
      </c>
      <c r="BC257" s="47">
        <f t="shared" ca="1" si="122"/>
        <v>7.9558062508875924</v>
      </c>
      <c r="BD257" s="47">
        <f t="shared" ca="1" si="122"/>
        <v>8.6994127179516738</v>
      </c>
      <c r="BE257" s="47">
        <f t="shared" ca="1" si="122"/>
        <v>10.449079275151556</v>
      </c>
      <c r="BF257" s="47">
        <f t="shared" ca="1" si="122"/>
        <v>12.184674510568414</v>
      </c>
      <c r="BG257" s="47">
        <f t="shared" ca="1" si="122"/>
        <v>14.484576000779946</v>
      </c>
      <c r="BH257" s="47">
        <f t="shared" ca="1" si="122"/>
        <v>16.360310626174453</v>
      </c>
      <c r="BI257" s="47">
        <f t="shared" ca="1" si="128"/>
        <v>16.080249523541191</v>
      </c>
      <c r="BJ257" s="47">
        <f t="shared" ca="1" si="128"/>
        <v>14.399804291061411</v>
      </c>
      <c r="BK257" s="47">
        <f t="shared" ca="1" si="128"/>
        <v>11.211328971288866</v>
      </c>
      <c r="BL257" s="47">
        <f t="shared" ca="1" si="128"/>
        <v>10.47389801231664</v>
      </c>
      <c r="BM257" s="47">
        <f t="shared" ca="1" si="128"/>
        <v>9.4904019051137904</v>
      </c>
      <c r="BN257" s="47">
        <f t="shared" ca="1" si="128"/>
        <v>7.8834412201513535</v>
      </c>
      <c r="BO257" s="47">
        <f t="shared" ca="1" si="128"/>
        <v>7.9558062508875924</v>
      </c>
      <c r="BP257" s="47">
        <f t="shared" ca="1" si="128"/>
        <v>8.6994127179516738</v>
      </c>
      <c r="BQ257" s="47">
        <f t="shared" ca="1" si="128"/>
        <v>10.449079275151556</v>
      </c>
      <c r="BR257" s="47">
        <f t="shared" ca="1" si="128"/>
        <v>12.184674510568414</v>
      </c>
      <c r="BS257" s="47">
        <f t="shared" ca="1" si="125"/>
        <v>14.484576000779946</v>
      </c>
      <c r="BT257" s="47">
        <f t="shared" ca="1" si="125"/>
        <v>16.360310626174453</v>
      </c>
      <c r="BU257" s="47">
        <f t="shared" ca="1" si="125"/>
        <v>16.080249523541191</v>
      </c>
      <c r="BV257" s="47">
        <f t="shared" ca="1" si="125"/>
        <v>14.399804291061411</v>
      </c>
      <c r="BW257" s="47">
        <f t="shared" ca="1" si="125"/>
        <v>11.211328971288866</v>
      </c>
      <c r="BX257" s="47">
        <f t="shared" ca="1" si="125"/>
        <v>10.47389801231664</v>
      </c>
      <c r="BY257" s="47">
        <f t="shared" ca="1" si="125"/>
        <v>9.4904019051137904</v>
      </c>
      <c r="BZ257" s="47">
        <f t="shared" ca="1" si="125"/>
        <v>7.8834412201513535</v>
      </c>
      <c r="CA257" s="47">
        <f t="shared" ca="1" si="125"/>
        <v>7.9558062508875924</v>
      </c>
      <c r="CB257" s="47">
        <f t="shared" ca="1" si="125"/>
        <v>8.6994127179516738</v>
      </c>
      <c r="CC257" s="47">
        <f t="shared" ca="1" si="124"/>
        <v>10.449079275151556</v>
      </c>
      <c r="CD257" s="47">
        <f t="shared" ca="1" si="124"/>
        <v>12.184674510568414</v>
      </c>
      <c r="CE257" s="47">
        <f t="shared" ca="1" si="124"/>
        <v>14.484576000779946</v>
      </c>
      <c r="CF257" s="47">
        <f t="shared" ca="1" si="124"/>
        <v>16.360310626174453</v>
      </c>
      <c r="CG257" s="47">
        <f t="shared" ca="1" si="124"/>
        <v>16.080249523541191</v>
      </c>
      <c r="CH257" s="47">
        <f t="shared" ca="1" si="124"/>
        <v>14.399804291061411</v>
      </c>
      <c r="CI257" s="47">
        <f t="shared" ca="1" si="124"/>
        <v>11.211328971288866</v>
      </c>
      <c r="CJ257" s="47">
        <f t="shared" ca="1" si="124"/>
        <v>10.47389801231664</v>
      </c>
      <c r="CK257" s="47">
        <f t="shared" ca="1" si="124"/>
        <v>9.4904019051137904</v>
      </c>
      <c r="CL257" s="47">
        <f t="shared" ca="1" si="124"/>
        <v>7.8834412201513535</v>
      </c>
      <c r="CM257" s="47">
        <f t="shared" ca="1" si="127"/>
        <v>7.9558062508875924</v>
      </c>
      <c r="CN257" s="47">
        <f t="shared" ca="1" si="127"/>
        <v>8.6994127179516738</v>
      </c>
      <c r="CO257" s="47">
        <f t="shared" ca="1" si="127"/>
        <v>10.449079275151556</v>
      </c>
      <c r="CP257" s="47">
        <f t="shared" ca="1" si="127"/>
        <v>12.184674510568414</v>
      </c>
      <c r="CQ257" s="47">
        <f t="shared" ca="1" si="127"/>
        <v>14.484576000779946</v>
      </c>
      <c r="CR257" s="47">
        <f t="shared" ca="1" si="127"/>
        <v>16.360310626174453</v>
      </c>
      <c r="CS257" s="47">
        <f t="shared" ca="1" si="127"/>
        <v>16.080249523541191</v>
      </c>
      <c r="CT257" s="47">
        <f t="shared" ca="1" si="127"/>
        <v>14.399804291061411</v>
      </c>
      <c r="CU257" s="47">
        <f t="shared" ca="1" si="127"/>
        <v>11.211328971288866</v>
      </c>
      <c r="CV257" s="47">
        <f t="shared" ca="1" si="127"/>
        <v>10.47389801231664</v>
      </c>
      <c r="CW257" s="47">
        <f t="shared" ca="1" si="126"/>
        <v>9.4904019051137904</v>
      </c>
      <c r="CX257" s="47">
        <f t="shared" ca="1" si="126"/>
        <v>7.8834412201513535</v>
      </c>
      <c r="CY257" s="47">
        <f t="shared" ca="1" si="126"/>
        <v>7.9558062508875924</v>
      </c>
      <c r="CZ257" s="47">
        <f t="shared" ca="1" si="126"/>
        <v>8.6994127179516738</v>
      </c>
      <c r="DA257" s="47">
        <f t="shared" ca="1" si="126"/>
        <v>10.449079275151556</v>
      </c>
      <c r="DB257" s="47">
        <f t="shared" ca="1" si="126"/>
        <v>12.184674510568414</v>
      </c>
      <c r="DC257" s="47">
        <f t="shared" ca="1" si="126"/>
        <v>14.484576000779946</v>
      </c>
      <c r="DD257" s="47">
        <f t="shared" ca="1" si="126"/>
        <v>16.360310626174453</v>
      </c>
    </row>
    <row r="258" spans="1:108" x14ac:dyDescent="0.25">
      <c r="A258" s="40" t="s">
        <v>167</v>
      </c>
      <c r="B258" s="40">
        <v>1891</v>
      </c>
      <c r="C258" s="40" t="s">
        <v>38</v>
      </c>
      <c r="D258" s="40" t="s">
        <v>539</v>
      </c>
      <c r="E258" s="40" t="s">
        <v>180</v>
      </c>
      <c r="F258" s="40">
        <v>5.5</v>
      </c>
      <c r="G258" s="43">
        <v>45043</v>
      </c>
      <c r="I258" s="40" t="s">
        <v>79</v>
      </c>
      <c r="J258" s="40">
        <v>2</v>
      </c>
      <c r="K258" s="40" t="s">
        <v>33</v>
      </c>
      <c r="L258" s="40" t="s">
        <v>399</v>
      </c>
      <c r="M258" s="41"/>
      <c r="N258" s="41">
        <f>VLOOKUP($C258 &amp; $I258 &amp; $K258,FATOR!$A$3:$P$22,COLUMN(E$1),0)</f>
        <v>0.34510552382231963</v>
      </c>
      <c r="O258" s="41">
        <f>VLOOKUP($C258 &amp; $I258 &amp; $K258,FATOR!$A$3:$P$22,COLUMN(F$1),0)</f>
        <v>0.2866705898236856</v>
      </c>
      <c r="P258" s="41">
        <f>VLOOKUP($C258 &amp; $I258 &amp; $K258,FATOR!$A$3:$P$22,COLUMN(G$1),0)</f>
        <v>0.28930204548682154</v>
      </c>
      <c r="Q258" s="41">
        <f>VLOOKUP($C258 &amp; $I258 &amp; $K258,FATOR!$A$3:$P$22,COLUMN(H$1),0)</f>
        <v>0.31634228065278813</v>
      </c>
      <c r="R258" s="41">
        <f>VLOOKUP($C258 &amp; $I258 &amp; $K258,FATOR!$A$3:$P$22,COLUMN(I$1),0)</f>
        <v>0.37996651909642021</v>
      </c>
      <c r="S258" s="41">
        <f>VLOOKUP($C258 &amp; $I258 &amp; $K258,FATOR!$A$3:$P$22,COLUMN(J$1),0)</f>
        <v>0.44307907311157868</v>
      </c>
      <c r="T258" s="41">
        <f>VLOOKUP($C258 &amp; $I258 &amp; $K258,FATOR!$A$3:$P$22,COLUMN(K$1),0)</f>
        <v>0.5267118545738162</v>
      </c>
      <c r="U258" s="41">
        <f>VLOOKUP($C258 &amp; $I258 &amp; $K258,FATOR!$A$3:$P$22,COLUMN(L$1),0)</f>
        <v>0.5949203864063437</v>
      </c>
      <c r="V258" s="41">
        <f>VLOOKUP($C258 &amp; $I258 &amp; $K258,FATOR!$A$3:$P$22,COLUMN(M$1),0)</f>
        <v>0.58473634631058879</v>
      </c>
      <c r="W258" s="41">
        <f>VLOOKUP($C258 &amp; $I258 &amp; $K258,FATOR!$A$3:$P$22,COLUMN(N$1),0)</f>
        <v>0.52362924694768764</v>
      </c>
      <c r="X258" s="41">
        <f>VLOOKUP($C258 &amp; $I258 &amp; $K258,FATOR!$A$3:$P$22,COLUMN(O$1),0)</f>
        <v>0.40768468986504969</v>
      </c>
      <c r="Y258" s="41">
        <f>VLOOKUP($C258 &amp; $I258 &amp; $K258,FATOR!$A$3:$P$22,COLUMN(P$1),0)</f>
        <v>0.38086901862969602</v>
      </c>
      <c r="AA258" s="42">
        <f t="shared" si="101"/>
        <v>1.898080381022758</v>
      </c>
      <c r="AB258" s="42">
        <f t="shared" si="102"/>
        <v>1.5766882440302707</v>
      </c>
      <c r="AC258" s="42">
        <f t="shared" si="103"/>
        <v>1.5911612501775185</v>
      </c>
      <c r="AD258" s="42">
        <f t="shared" si="104"/>
        <v>1.7398825435903347</v>
      </c>
      <c r="AE258" s="42">
        <f t="shared" si="105"/>
        <v>2.0898158550303112</v>
      </c>
      <c r="AF258" s="42">
        <f t="shared" si="106"/>
        <v>2.4369349021136828</v>
      </c>
      <c r="AG258" s="42">
        <f t="shared" si="107"/>
        <v>2.896915200155989</v>
      </c>
      <c r="AH258" s="42">
        <f t="shared" si="108"/>
        <v>3.2720621252348905</v>
      </c>
      <c r="AI258" s="42">
        <f t="shared" si="109"/>
        <v>3.2160499047082385</v>
      </c>
      <c r="AJ258" s="42">
        <f t="shared" si="110"/>
        <v>2.8799608582122822</v>
      </c>
      <c r="AK258" s="42">
        <f t="shared" si="111"/>
        <v>2.2422657942577731</v>
      </c>
      <c r="AL258" s="42">
        <f t="shared" si="112"/>
        <v>2.0947796024633281</v>
      </c>
      <c r="AN258" s="43">
        <f t="shared" si="113"/>
        <v>45074</v>
      </c>
      <c r="AO258" s="47">
        <f t="shared" ca="1" si="123"/>
        <v>1.898080381022758</v>
      </c>
      <c r="AP258" s="47">
        <f t="shared" ca="1" si="123"/>
        <v>1.5766882440302707</v>
      </c>
      <c r="AQ258" s="47">
        <f t="shared" ca="1" si="123"/>
        <v>1.5911612501775185</v>
      </c>
      <c r="AR258" s="47">
        <f t="shared" ca="1" si="123"/>
        <v>1.7398825435903347</v>
      </c>
      <c r="AS258" s="47">
        <f t="shared" ca="1" si="123"/>
        <v>2.0898158550303112</v>
      </c>
      <c r="AT258" s="47">
        <f t="shared" ca="1" si="123"/>
        <v>2.4369349021136828</v>
      </c>
      <c r="AU258" s="47">
        <f t="shared" ca="1" si="123"/>
        <v>2.896915200155989</v>
      </c>
      <c r="AV258" s="47">
        <f t="shared" ca="1" si="123"/>
        <v>3.2720621252348905</v>
      </c>
      <c r="AW258" s="47">
        <f t="shared" ca="1" si="123"/>
        <v>3.2160499047082385</v>
      </c>
      <c r="AX258" s="47">
        <f t="shared" ca="1" si="123"/>
        <v>2.8799608582122822</v>
      </c>
      <c r="AY258" s="47">
        <f t="shared" ca="1" si="122"/>
        <v>2.2422657942577731</v>
      </c>
      <c r="AZ258" s="47">
        <f t="shared" ca="1" si="122"/>
        <v>2.0947796024633281</v>
      </c>
      <c r="BA258" s="47">
        <f t="shared" ca="1" si="122"/>
        <v>1.898080381022758</v>
      </c>
      <c r="BB258" s="47">
        <f t="shared" ca="1" si="122"/>
        <v>1.5766882440302707</v>
      </c>
      <c r="BC258" s="47">
        <f t="shared" ca="1" si="122"/>
        <v>1.5911612501775185</v>
      </c>
      <c r="BD258" s="47">
        <f t="shared" ca="1" si="122"/>
        <v>1.7398825435903347</v>
      </c>
      <c r="BE258" s="47">
        <f t="shared" ca="1" si="122"/>
        <v>2.0898158550303112</v>
      </c>
      <c r="BF258" s="47">
        <f t="shared" ca="1" si="122"/>
        <v>2.4369349021136828</v>
      </c>
      <c r="BG258" s="47">
        <f t="shared" ca="1" si="122"/>
        <v>2.896915200155989</v>
      </c>
      <c r="BH258" s="47">
        <f t="shared" ref="AY258:BH284" ca="1" si="129">IF($AN258&lt;=BH$1,HLOOKUP(MONTH(BH$1),$AA:$AL,ROW($AO258),0),"")</f>
        <v>3.2720621252348905</v>
      </c>
      <c r="BI258" s="47">
        <f t="shared" ca="1" si="128"/>
        <v>3.2160499047082385</v>
      </c>
      <c r="BJ258" s="47">
        <f t="shared" ca="1" si="128"/>
        <v>2.8799608582122822</v>
      </c>
      <c r="BK258" s="47">
        <f t="shared" ca="1" si="128"/>
        <v>2.2422657942577731</v>
      </c>
      <c r="BL258" s="47">
        <f t="shared" ca="1" si="128"/>
        <v>2.0947796024633281</v>
      </c>
      <c r="BM258" s="47">
        <f t="shared" ca="1" si="128"/>
        <v>1.898080381022758</v>
      </c>
      <c r="BN258" s="47">
        <f t="shared" ca="1" si="128"/>
        <v>1.5766882440302707</v>
      </c>
      <c r="BO258" s="47">
        <f t="shared" ca="1" si="128"/>
        <v>1.5911612501775185</v>
      </c>
      <c r="BP258" s="47">
        <f t="shared" ca="1" si="128"/>
        <v>1.7398825435903347</v>
      </c>
      <c r="BQ258" s="47">
        <f t="shared" ca="1" si="128"/>
        <v>2.0898158550303112</v>
      </c>
      <c r="BR258" s="47">
        <f t="shared" ca="1" si="128"/>
        <v>2.4369349021136828</v>
      </c>
      <c r="BS258" s="47">
        <f t="shared" ca="1" si="125"/>
        <v>2.896915200155989</v>
      </c>
      <c r="BT258" s="47">
        <f t="shared" ca="1" si="125"/>
        <v>3.2720621252348905</v>
      </c>
      <c r="BU258" s="47">
        <f t="shared" ca="1" si="125"/>
        <v>3.2160499047082385</v>
      </c>
      <c r="BV258" s="47">
        <f t="shared" ca="1" si="125"/>
        <v>2.8799608582122822</v>
      </c>
      <c r="BW258" s="47">
        <f t="shared" ca="1" si="125"/>
        <v>2.2422657942577731</v>
      </c>
      <c r="BX258" s="47">
        <f t="shared" ca="1" si="125"/>
        <v>2.0947796024633281</v>
      </c>
      <c r="BY258" s="47">
        <f t="shared" ca="1" si="125"/>
        <v>1.898080381022758</v>
      </c>
      <c r="BZ258" s="47">
        <f t="shared" ca="1" si="125"/>
        <v>1.5766882440302707</v>
      </c>
      <c r="CA258" s="47">
        <f t="shared" ca="1" si="125"/>
        <v>1.5911612501775185</v>
      </c>
      <c r="CB258" s="47">
        <f t="shared" ca="1" si="125"/>
        <v>1.7398825435903347</v>
      </c>
      <c r="CC258" s="47">
        <f t="shared" ca="1" si="124"/>
        <v>2.0898158550303112</v>
      </c>
      <c r="CD258" s="47">
        <f t="shared" ca="1" si="124"/>
        <v>2.4369349021136828</v>
      </c>
      <c r="CE258" s="47">
        <f t="shared" ca="1" si="124"/>
        <v>2.896915200155989</v>
      </c>
      <c r="CF258" s="47">
        <f t="shared" ca="1" si="124"/>
        <v>3.2720621252348905</v>
      </c>
      <c r="CG258" s="47">
        <f t="shared" ca="1" si="124"/>
        <v>3.2160499047082385</v>
      </c>
      <c r="CH258" s="47">
        <f t="shared" ca="1" si="124"/>
        <v>2.8799608582122822</v>
      </c>
      <c r="CI258" s="47">
        <f t="shared" ca="1" si="124"/>
        <v>2.2422657942577731</v>
      </c>
      <c r="CJ258" s="47">
        <f t="shared" ca="1" si="124"/>
        <v>2.0947796024633281</v>
      </c>
      <c r="CK258" s="47">
        <f t="shared" ca="1" si="124"/>
        <v>1.898080381022758</v>
      </c>
      <c r="CL258" s="47">
        <f t="shared" ca="1" si="124"/>
        <v>1.5766882440302707</v>
      </c>
      <c r="CM258" s="47">
        <f t="shared" ca="1" si="127"/>
        <v>1.5911612501775185</v>
      </c>
      <c r="CN258" s="47">
        <f t="shared" ca="1" si="127"/>
        <v>1.7398825435903347</v>
      </c>
      <c r="CO258" s="47">
        <f t="shared" ca="1" si="127"/>
        <v>2.0898158550303112</v>
      </c>
      <c r="CP258" s="47">
        <f t="shared" ca="1" si="127"/>
        <v>2.4369349021136828</v>
      </c>
      <c r="CQ258" s="47">
        <f t="shared" ca="1" si="127"/>
        <v>2.896915200155989</v>
      </c>
      <c r="CR258" s="47">
        <f t="shared" ca="1" si="127"/>
        <v>3.2720621252348905</v>
      </c>
      <c r="CS258" s="47">
        <f t="shared" ca="1" si="127"/>
        <v>3.2160499047082385</v>
      </c>
      <c r="CT258" s="47">
        <f t="shared" ca="1" si="127"/>
        <v>2.8799608582122822</v>
      </c>
      <c r="CU258" s="47">
        <f t="shared" ca="1" si="127"/>
        <v>2.2422657942577731</v>
      </c>
      <c r="CV258" s="47">
        <f t="shared" ca="1" si="127"/>
        <v>2.0947796024633281</v>
      </c>
      <c r="CW258" s="47">
        <f t="shared" ca="1" si="126"/>
        <v>1.898080381022758</v>
      </c>
      <c r="CX258" s="47">
        <f t="shared" ca="1" si="126"/>
        <v>1.5766882440302707</v>
      </c>
      <c r="CY258" s="47">
        <f t="shared" ca="1" si="126"/>
        <v>1.5911612501775185</v>
      </c>
      <c r="CZ258" s="47">
        <f t="shared" ca="1" si="126"/>
        <v>1.7398825435903347</v>
      </c>
      <c r="DA258" s="47">
        <f t="shared" ca="1" si="126"/>
        <v>2.0898158550303112</v>
      </c>
      <c r="DB258" s="47">
        <f t="shared" ca="1" si="126"/>
        <v>2.4369349021136828</v>
      </c>
      <c r="DC258" s="47">
        <f t="shared" ca="1" si="126"/>
        <v>2.896915200155989</v>
      </c>
      <c r="DD258" s="47">
        <f t="shared" ca="1" si="126"/>
        <v>3.2720621252348905</v>
      </c>
    </row>
    <row r="259" spans="1:108" x14ac:dyDescent="0.25">
      <c r="A259" s="40" t="s">
        <v>167</v>
      </c>
      <c r="B259" s="40">
        <v>1892</v>
      </c>
      <c r="C259" s="40" t="s">
        <v>38</v>
      </c>
      <c r="D259" s="40" t="s">
        <v>540</v>
      </c>
      <c r="E259" s="40" t="s">
        <v>130</v>
      </c>
      <c r="F259" s="40">
        <v>11</v>
      </c>
      <c r="G259" s="43">
        <v>45113</v>
      </c>
      <c r="I259" s="40" t="s">
        <v>79</v>
      </c>
      <c r="J259" s="40">
        <v>2</v>
      </c>
      <c r="K259" s="40" t="s">
        <v>33</v>
      </c>
      <c r="L259" s="40" t="s">
        <v>399</v>
      </c>
      <c r="M259" s="41"/>
      <c r="N259" s="41">
        <f>VLOOKUP($C259 &amp; $I259 &amp; $K259,FATOR!$A$3:$P$22,COLUMN(E$1),0)</f>
        <v>0.34510552382231963</v>
      </c>
      <c r="O259" s="41">
        <f>VLOOKUP($C259 &amp; $I259 &amp; $K259,FATOR!$A$3:$P$22,COLUMN(F$1),0)</f>
        <v>0.2866705898236856</v>
      </c>
      <c r="P259" s="41">
        <f>VLOOKUP($C259 &amp; $I259 &amp; $K259,FATOR!$A$3:$P$22,COLUMN(G$1),0)</f>
        <v>0.28930204548682154</v>
      </c>
      <c r="Q259" s="41">
        <f>VLOOKUP($C259 &amp; $I259 &amp; $K259,FATOR!$A$3:$P$22,COLUMN(H$1),0)</f>
        <v>0.31634228065278813</v>
      </c>
      <c r="R259" s="41">
        <f>VLOOKUP($C259 &amp; $I259 &amp; $K259,FATOR!$A$3:$P$22,COLUMN(I$1),0)</f>
        <v>0.37996651909642021</v>
      </c>
      <c r="S259" s="41">
        <f>VLOOKUP($C259 &amp; $I259 &amp; $K259,FATOR!$A$3:$P$22,COLUMN(J$1),0)</f>
        <v>0.44307907311157868</v>
      </c>
      <c r="T259" s="41">
        <f>VLOOKUP($C259 &amp; $I259 &amp; $K259,FATOR!$A$3:$P$22,COLUMN(K$1),0)</f>
        <v>0.5267118545738162</v>
      </c>
      <c r="U259" s="41">
        <f>VLOOKUP($C259 &amp; $I259 &amp; $K259,FATOR!$A$3:$P$22,COLUMN(L$1),0)</f>
        <v>0.5949203864063437</v>
      </c>
      <c r="V259" s="41">
        <f>VLOOKUP($C259 &amp; $I259 &amp; $K259,FATOR!$A$3:$P$22,COLUMN(M$1),0)</f>
        <v>0.58473634631058879</v>
      </c>
      <c r="W259" s="41">
        <f>VLOOKUP($C259 &amp; $I259 &amp; $K259,FATOR!$A$3:$P$22,COLUMN(N$1),0)</f>
        <v>0.52362924694768764</v>
      </c>
      <c r="X259" s="41">
        <f>VLOOKUP($C259 &amp; $I259 &amp; $K259,FATOR!$A$3:$P$22,COLUMN(O$1),0)</f>
        <v>0.40768468986504969</v>
      </c>
      <c r="Y259" s="41">
        <f>VLOOKUP($C259 &amp; $I259 &amp; $K259,FATOR!$A$3:$P$22,COLUMN(P$1),0)</f>
        <v>0.38086901862969602</v>
      </c>
      <c r="AA259" s="42">
        <f t="shared" ref="AA259:AA322" si="130">N259*$F259</f>
        <v>3.796160762045516</v>
      </c>
      <c r="AB259" s="42">
        <f t="shared" ref="AB259:AB322" si="131">O259*$F259</f>
        <v>3.1533764880605415</v>
      </c>
      <c r="AC259" s="42">
        <f t="shared" ref="AC259:AC322" si="132">P259*$F259</f>
        <v>3.1823225003550371</v>
      </c>
      <c r="AD259" s="42">
        <f t="shared" ref="AD259:AD322" si="133">Q259*$F259</f>
        <v>3.4797650871806693</v>
      </c>
      <c r="AE259" s="42">
        <f t="shared" ref="AE259:AE322" si="134">R259*$F259</f>
        <v>4.1796317100606224</v>
      </c>
      <c r="AF259" s="42">
        <f t="shared" ref="AF259:AF322" si="135">S259*$F259</f>
        <v>4.8738698042273656</v>
      </c>
      <c r="AG259" s="42">
        <f t="shared" ref="AG259:AG322" si="136">T259*$F259</f>
        <v>5.793830400311978</v>
      </c>
      <c r="AH259" s="42">
        <f t="shared" ref="AH259:AH322" si="137">U259*$F259</f>
        <v>6.544124250469781</v>
      </c>
      <c r="AI259" s="42">
        <f t="shared" ref="AI259:AI322" si="138">V259*$F259</f>
        <v>6.432099809416477</v>
      </c>
      <c r="AJ259" s="42">
        <f t="shared" ref="AJ259:AJ322" si="139">W259*$F259</f>
        <v>5.7599217164245644</v>
      </c>
      <c r="AK259" s="42">
        <f t="shared" ref="AK259:AK322" si="140">X259*$F259</f>
        <v>4.4845315885155461</v>
      </c>
      <c r="AL259" s="42">
        <f t="shared" ref="AL259:AL322" si="141">Y259*$F259</f>
        <v>4.1895592049266561</v>
      </c>
      <c r="AN259" s="43">
        <f t="shared" ref="AN259:AN322" si="142">IF(DAY(G259)&gt;1,G259+31,G259)</f>
        <v>45144</v>
      </c>
      <c r="AO259" s="47">
        <f t="shared" ca="1" si="123"/>
        <v>3.796160762045516</v>
      </c>
      <c r="AP259" s="47">
        <f t="shared" ca="1" si="123"/>
        <v>3.1533764880605415</v>
      </c>
      <c r="AQ259" s="47">
        <f t="shared" ca="1" si="123"/>
        <v>3.1823225003550371</v>
      </c>
      <c r="AR259" s="47">
        <f t="shared" ca="1" si="123"/>
        <v>3.4797650871806693</v>
      </c>
      <c r="AS259" s="47">
        <f t="shared" ca="1" si="123"/>
        <v>4.1796317100606224</v>
      </c>
      <c r="AT259" s="47">
        <f t="shared" ca="1" si="123"/>
        <v>4.8738698042273656</v>
      </c>
      <c r="AU259" s="47">
        <f t="shared" ca="1" si="123"/>
        <v>5.793830400311978</v>
      </c>
      <c r="AV259" s="47">
        <f t="shared" ca="1" si="123"/>
        <v>6.544124250469781</v>
      </c>
      <c r="AW259" s="47">
        <f t="shared" ca="1" si="123"/>
        <v>6.432099809416477</v>
      </c>
      <c r="AX259" s="47">
        <f t="shared" ca="1" si="123"/>
        <v>5.7599217164245644</v>
      </c>
      <c r="AY259" s="47">
        <f t="shared" ca="1" si="129"/>
        <v>4.4845315885155461</v>
      </c>
      <c r="AZ259" s="47">
        <f t="shared" ca="1" si="129"/>
        <v>4.1895592049266561</v>
      </c>
      <c r="BA259" s="47">
        <f t="shared" ca="1" si="129"/>
        <v>3.796160762045516</v>
      </c>
      <c r="BB259" s="47">
        <f t="shared" ca="1" si="129"/>
        <v>3.1533764880605415</v>
      </c>
      <c r="BC259" s="47">
        <f t="shared" ca="1" si="129"/>
        <v>3.1823225003550371</v>
      </c>
      <c r="BD259" s="47">
        <f t="shared" ca="1" si="129"/>
        <v>3.4797650871806693</v>
      </c>
      <c r="BE259" s="47">
        <f t="shared" ca="1" si="129"/>
        <v>4.1796317100606224</v>
      </c>
      <c r="BF259" s="47">
        <f t="shared" ca="1" si="129"/>
        <v>4.8738698042273656</v>
      </c>
      <c r="BG259" s="47">
        <f t="shared" ca="1" si="129"/>
        <v>5.793830400311978</v>
      </c>
      <c r="BH259" s="47">
        <f t="shared" ca="1" si="129"/>
        <v>6.544124250469781</v>
      </c>
      <c r="BI259" s="47">
        <f t="shared" ca="1" si="128"/>
        <v>6.432099809416477</v>
      </c>
      <c r="BJ259" s="47">
        <f t="shared" ca="1" si="128"/>
        <v>5.7599217164245644</v>
      </c>
      <c r="BK259" s="47">
        <f t="shared" ca="1" si="128"/>
        <v>4.4845315885155461</v>
      </c>
      <c r="BL259" s="47">
        <f t="shared" ca="1" si="128"/>
        <v>4.1895592049266561</v>
      </c>
      <c r="BM259" s="47">
        <f t="shared" ca="1" si="128"/>
        <v>3.796160762045516</v>
      </c>
      <c r="BN259" s="47">
        <f t="shared" ca="1" si="128"/>
        <v>3.1533764880605415</v>
      </c>
      <c r="BO259" s="47">
        <f t="shared" ca="1" si="128"/>
        <v>3.1823225003550371</v>
      </c>
      <c r="BP259" s="47">
        <f t="shared" ca="1" si="128"/>
        <v>3.4797650871806693</v>
      </c>
      <c r="BQ259" s="47">
        <f t="shared" ca="1" si="128"/>
        <v>4.1796317100606224</v>
      </c>
      <c r="BR259" s="47">
        <f t="shared" ca="1" si="128"/>
        <v>4.8738698042273656</v>
      </c>
      <c r="BS259" s="47">
        <f t="shared" ca="1" si="125"/>
        <v>5.793830400311978</v>
      </c>
      <c r="BT259" s="47">
        <f t="shared" ca="1" si="125"/>
        <v>6.544124250469781</v>
      </c>
      <c r="BU259" s="47">
        <f t="shared" ca="1" si="125"/>
        <v>6.432099809416477</v>
      </c>
      <c r="BV259" s="47">
        <f t="shared" ca="1" si="125"/>
        <v>5.7599217164245644</v>
      </c>
      <c r="BW259" s="47">
        <f t="shared" ca="1" si="125"/>
        <v>4.4845315885155461</v>
      </c>
      <c r="BX259" s="47">
        <f t="shared" ca="1" si="125"/>
        <v>4.1895592049266561</v>
      </c>
      <c r="BY259" s="47">
        <f t="shared" ca="1" si="125"/>
        <v>3.796160762045516</v>
      </c>
      <c r="BZ259" s="47">
        <f t="shared" ca="1" si="125"/>
        <v>3.1533764880605415</v>
      </c>
      <c r="CA259" s="47">
        <f t="shared" ca="1" si="125"/>
        <v>3.1823225003550371</v>
      </c>
      <c r="CB259" s="47">
        <f t="shared" ca="1" si="125"/>
        <v>3.4797650871806693</v>
      </c>
      <c r="CC259" s="47">
        <f t="shared" ca="1" si="124"/>
        <v>4.1796317100606224</v>
      </c>
      <c r="CD259" s="47">
        <f t="shared" ca="1" si="124"/>
        <v>4.8738698042273656</v>
      </c>
      <c r="CE259" s="47">
        <f t="shared" ca="1" si="124"/>
        <v>5.793830400311978</v>
      </c>
      <c r="CF259" s="47">
        <f t="shared" ca="1" si="124"/>
        <v>6.544124250469781</v>
      </c>
      <c r="CG259" s="47">
        <f t="shared" ca="1" si="124"/>
        <v>6.432099809416477</v>
      </c>
      <c r="CH259" s="47">
        <f t="shared" ca="1" si="124"/>
        <v>5.7599217164245644</v>
      </c>
      <c r="CI259" s="47">
        <f t="shared" ca="1" si="124"/>
        <v>4.4845315885155461</v>
      </c>
      <c r="CJ259" s="47">
        <f t="shared" ca="1" si="124"/>
        <v>4.1895592049266561</v>
      </c>
      <c r="CK259" s="47">
        <f t="shared" ca="1" si="124"/>
        <v>3.796160762045516</v>
      </c>
      <c r="CL259" s="47">
        <f t="shared" ca="1" si="124"/>
        <v>3.1533764880605415</v>
      </c>
      <c r="CM259" s="47">
        <f t="shared" ca="1" si="127"/>
        <v>3.1823225003550371</v>
      </c>
      <c r="CN259" s="47">
        <f t="shared" ca="1" si="127"/>
        <v>3.4797650871806693</v>
      </c>
      <c r="CO259" s="47">
        <f t="shared" ca="1" si="127"/>
        <v>4.1796317100606224</v>
      </c>
      <c r="CP259" s="47">
        <f t="shared" ca="1" si="127"/>
        <v>4.8738698042273656</v>
      </c>
      <c r="CQ259" s="47">
        <f t="shared" ca="1" si="127"/>
        <v>5.793830400311978</v>
      </c>
      <c r="CR259" s="47">
        <f t="shared" ca="1" si="127"/>
        <v>6.544124250469781</v>
      </c>
      <c r="CS259" s="47">
        <f t="shared" ca="1" si="127"/>
        <v>6.432099809416477</v>
      </c>
      <c r="CT259" s="47">
        <f t="shared" ca="1" si="127"/>
        <v>5.7599217164245644</v>
      </c>
      <c r="CU259" s="47">
        <f t="shared" ca="1" si="127"/>
        <v>4.4845315885155461</v>
      </c>
      <c r="CV259" s="47">
        <f t="shared" ca="1" si="127"/>
        <v>4.1895592049266561</v>
      </c>
      <c r="CW259" s="47">
        <f t="shared" ca="1" si="126"/>
        <v>3.796160762045516</v>
      </c>
      <c r="CX259" s="47">
        <f t="shared" ca="1" si="126"/>
        <v>3.1533764880605415</v>
      </c>
      <c r="CY259" s="47">
        <f t="shared" ca="1" si="126"/>
        <v>3.1823225003550371</v>
      </c>
      <c r="CZ259" s="47">
        <f t="shared" ca="1" si="126"/>
        <v>3.4797650871806693</v>
      </c>
      <c r="DA259" s="47">
        <f t="shared" ca="1" si="126"/>
        <v>4.1796317100606224</v>
      </c>
      <c r="DB259" s="47">
        <f t="shared" ca="1" si="126"/>
        <v>4.8738698042273656</v>
      </c>
      <c r="DC259" s="47">
        <f t="shared" ca="1" si="126"/>
        <v>5.793830400311978</v>
      </c>
      <c r="DD259" s="47">
        <f t="shared" ca="1" si="126"/>
        <v>6.544124250469781</v>
      </c>
    </row>
    <row r="260" spans="1:108" x14ac:dyDescent="0.25">
      <c r="A260" s="40" t="s">
        <v>167</v>
      </c>
      <c r="B260" s="40">
        <v>1892</v>
      </c>
      <c r="C260" s="40" t="s">
        <v>38</v>
      </c>
      <c r="D260" s="40" t="s">
        <v>540</v>
      </c>
      <c r="E260" s="40" t="s">
        <v>160</v>
      </c>
      <c r="F260" s="40">
        <v>27.5</v>
      </c>
      <c r="G260" s="43">
        <v>45112</v>
      </c>
      <c r="I260" s="40" t="s">
        <v>79</v>
      </c>
      <c r="J260" s="40">
        <v>2</v>
      </c>
      <c r="K260" s="40" t="s">
        <v>33</v>
      </c>
      <c r="L260" s="40" t="s">
        <v>399</v>
      </c>
      <c r="M260" s="41"/>
      <c r="N260" s="41">
        <f>VLOOKUP($C260 &amp; $I260 &amp; $K260,FATOR!$A$3:$P$22,COLUMN(E$1),0)</f>
        <v>0.34510552382231963</v>
      </c>
      <c r="O260" s="41">
        <f>VLOOKUP($C260 &amp; $I260 &amp; $K260,FATOR!$A$3:$P$22,COLUMN(F$1),0)</f>
        <v>0.2866705898236856</v>
      </c>
      <c r="P260" s="41">
        <f>VLOOKUP($C260 &amp; $I260 &amp; $K260,FATOR!$A$3:$P$22,COLUMN(G$1),0)</f>
        <v>0.28930204548682154</v>
      </c>
      <c r="Q260" s="41">
        <f>VLOOKUP($C260 &amp; $I260 &amp; $K260,FATOR!$A$3:$P$22,COLUMN(H$1),0)</f>
        <v>0.31634228065278813</v>
      </c>
      <c r="R260" s="41">
        <f>VLOOKUP($C260 &amp; $I260 &amp; $K260,FATOR!$A$3:$P$22,COLUMN(I$1),0)</f>
        <v>0.37996651909642021</v>
      </c>
      <c r="S260" s="41">
        <f>VLOOKUP($C260 &amp; $I260 &amp; $K260,FATOR!$A$3:$P$22,COLUMN(J$1),0)</f>
        <v>0.44307907311157868</v>
      </c>
      <c r="T260" s="41">
        <f>VLOOKUP($C260 &amp; $I260 &amp; $K260,FATOR!$A$3:$P$22,COLUMN(K$1),0)</f>
        <v>0.5267118545738162</v>
      </c>
      <c r="U260" s="41">
        <f>VLOOKUP($C260 &amp; $I260 &amp; $K260,FATOR!$A$3:$P$22,COLUMN(L$1),0)</f>
        <v>0.5949203864063437</v>
      </c>
      <c r="V260" s="41">
        <f>VLOOKUP($C260 &amp; $I260 &amp; $K260,FATOR!$A$3:$P$22,COLUMN(M$1),0)</f>
        <v>0.58473634631058879</v>
      </c>
      <c r="W260" s="41">
        <f>VLOOKUP($C260 &amp; $I260 &amp; $K260,FATOR!$A$3:$P$22,COLUMN(N$1),0)</f>
        <v>0.52362924694768764</v>
      </c>
      <c r="X260" s="41">
        <f>VLOOKUP($C260 &amp; $I260 &amp; $K260,FATOR!$A$3:$P$22,COLUMN(O$1),0)</f>
        <v>0.40768468986504969</v>
      </c>
      <c r="Y260" s="41">
        <f>VLOOKUP($C260 &amp; $I260 &amp; $K260,FATOR!$A$3:$P$22,COLUMN(P$1),0)</f>
        <v>0.38086901862969602</v>
      </c>
      <c r="AA260" s="42">
        <f t="shared" si="130"/>
        <v>9.4904019051137904</v>
      </c>
      <c r="AB260" s="42">
        <f t="shared" si="131"/>
        <v>7.8834412201513535</v>
      </c>
      <c r="AC260" s="42">
        <f t="shared" si="132"/>
        <v>7.9558062508875924</v>
      </c>
      <c r="AD260" s="42">
        <f t="shared" si="133"/>
        <v>8.6994127179516738</v>
      </c>
      <c r="AE260" s="42">
        <f t="shared" si="134"/>
        <v>10.449079275151556</v>
      </c>
      <c r="AF260" s="42">
        <f t="shared" si="135"/>
        <v>12.184674510568414</v>
      </c>
      <c r="AG260" s="42">
        <f t="shared" si="136"/>
        <v>14.484576000779946</v>
      </c>
      <c r="AH260" s="42">
        <f t="shared" si="137"/>
        <v>16.360310626174453</v>
      </c>
      <c r="AI260" s="42">
        <f t="shared" si="138"/>
        <v>16.080249523541191</v>
      </c>
      <c r="AJ260" s="42">
        <f t="shared" si="139"/>
        <v>14.399804291061411</v>
      </c>
      <c r="AK260" s="42">
        <f t="shared" si="140"/>
        <v>11.211328971288866</v>
      </c>
      <c r="AL260" s="42">
        <f t="shared" si="141"/>
        <v>10.47389801231664</v>
      </c>
      <c r="AN260" s="43">
        <f t="shared" si="142"/>
        <v>45143</v>
      </c>
      <c r="AO260" s="47">
        <f t="shared" ca="1" si="123"/>
        <v>9.4904019051137904</v>
      </c>
      <c r="AP260" s="47">
        <f t="shared" ca="1" si="123"/>
        <v>7.8834412201513535</v>
      </c>
      <c r="AQ260" s="47">
        <f t="shared" ca="1" si="123"/>
        <v>7.9558062508875924</v>
      </c>
      <c r="AR260" s="47">
        <f t="shared" ca="1" si="123"/>
        <v>8.6994127179516738</v>
      </c>
      <c r="AS260" s="47">
        <f t="shared" ca="1" si="123"/>
        <v>10.449079275151556</v>
      </c>
      <c r="AT260" s="47">
        <f t="shared" ref="AO260:AX285" ca="1" si="143">IF($AN260&lt;=AT$1,HLOOKUP(MONTH(AT$1),$AA:$AL,ROW($AO260),0),"")</f>
        <v>12.184674510568414</v>
      </c>
      <c r="AU260" s="47">
        <f t="shared" ca="1" si="143"/>
        <v>14.484576000779946</v>
      </c>
      <c r="AV260" s="47">
        <f t="shared" ca="1" si="143"/>
        <v>16.360310626174453</v>
      </c>
      <c r="AW260" s="47">
        <f t="shared" ca="1" si="143"/>
        <v>16.080249523541191</v>
      </c>
      <c r="AX260" s="47">
        <f t="shared" ca="1" si="143"/>
        <v>14.399804291061411</v>
      </c>
      <c r="AY260" s="47">
        <f t="shared" ca="1" si="129"/>
        <v>11.211328971288866</v>
      </c>
      <c r="AZ260" s="47">
        <f t="shared" ca="1" si="129"/>
        <v>10.47389801231664</v>
      </c>
      <c r="BA260" s="47">
        <f t="shared" ca="1" si="129"/>
        <v>9.4904019051137904</v>
      </c>
      <c r="BB260" s="47">
        <f t="shared" ca="1" si="129"/>
        <v>7.8834412201513535</v>
      </c>
      <c r="BC260" s="47">
        <f t="shared" ca="1" si="129"/>
        <v>7.9558062508875924</v>
      </c>
      <c r="BD260" s="47">
        <f t="shared" ca="1" si="129"/>
        <v>8.6994127179516738</v>
      </c>
      <c r="BE260" s="47">
        <f t="shared" ca="1" si="129"/>
        <v>10.449079275151556</v>
      </c>
      <c r="BF260" s="47">
        <f t="shared" ca="1" si="129"/>
        <v>12.184674510568414</v>
      </c>
      <c r="BG260" s="47">
        <f t="shared" ca="1" si="129"/>
        <v>14.484576000779946</v>
      </c>
      <c r="BH260" s="47">
        <f t="shared" ca="1" si="129"/>
        <v>16.360310626174453</v>
      </c>
      <c r="BI260" s="47">
        <f t="shared" ca="1" si="128"/>
        <v>16.080249523541191</v>
      </c>
      <c r="BJ260" s="47">
        <f t="shared" ca="1" si="128"/>
        <v>14.399804291061411</v>
      </c>
      <c r="BK260" s="47">
        <f t="shared" ca="1" si="128"/>
        <v>11.211328971288866</v>
      </c>
      <c r="BL260" s="47">
        <f t="shared" ca="1" si="128"/>
        <v>10.47389801231664</v>
      </c>
      <c r="BM260" s="47">
        <f t="shared" ca="1" si="128"/>
        <v>9.4904019051137904</v>
      </c>
      <c r="BN260" s="47">
        <f t="shared" ca="1" si="128"/>
        <v>7.8834412201513535</v>
      </c>
      <c r="BO260" s="47">
        <f t="shared" ca="1" si="128"/>
        <v>7.9558062508875924</v>
      </c>
      <c r="BP260" s="47">
        <f t="shared" ca="1" si="128"/>
        <v>8.6994127179516738</v>
      </c>
      <c r="BQ260" s="47">
        <f t="shared" ca="1" si="128"/>
        <v>10.449079275151556</v>
      </c>
      <c r="BR260" s="47">
        <f t="shared" ca="1" si="128"/>
        <v>12.184674510568414</v>
      </c>
      <c r="BS260" s="47">
        <f t="shared" ca="1" si="125"/>
        <v>14.484576000779946</v>
      </c>
      <c r="BT260" s="47">
        <f t="shared" ca="1" si="125"/>
        <v>16.360310626174453</v>
      </c>
      <c r="BU260" s="47">
        <f t="shared" ca="1" si="125"/>
        <v>16.080249523541191</v>
      </c>
      <c r="BV260" s="47">
        <f t="shared" ca="1" si="125"/>
        <v>14.399804291061411</v>
      </c>
      <c r="BW260" s="47">
        <f t="shared" ca="1" si="125"/>
        <v>11.211328971288866</v>
      </c>
      <c r="BX260" s="47">
        <f t="shared" ca="1" si="125"/>
        <v>10.47389801231664</v>
      </c>
      <c r="BY260" s="47">
        <f t="shared" ca="1" si="125"/>
        <v>9.4904019051137904</v>
      </c>
      <c r="BZ260" s="47">
        <f t="shared" ca="1" si="125"/>
        <v>7.8834412201513535</v>
      </c>
      <c r="CA260" s="47">
        <f t="shared" ca="1" si="125"/>
        <v>7.9558062508875924</v>
      </c>
      <c r="CB260" s="47">
        <f t="shared" ca="1" si="125"/>
        <v>8.6994127179516738</v>
      </c>
      <c r="CC260" s="47">
        <f t="shared" ca="1" si="124"/>
        <v>10.449079275151556</v>
      </c>
      <c r="CD260" s="47">
        <f t="shared" ca="1" si="124"/>
        <v>12.184674510568414</v>
      </c>
      <c r="CE260" s="47">
        <f t="shared" ca="1" si="124"/>
        <v>14.484576000779946</v>
      </c>
      <c r="CF260" s="47">
        <f t="shared" ca="1" si="124"/>
        <v>16.360310626174453</v>
      </c>
      <c r="CG260" s="47">
        <f t="shared" ca="1" si="124"/>
        <v>16.080249523541191</v>
      </c>
      <c r="CH260" s="47">
        <f t="shared" ca="1" si="124"/>
        <v>14.399804291061411</v>
      </c>
      <c r="CI260" s="47">
        <f t="shared" ca="1" si="124"/>
        <v>11.211328971288866</v>
      </c>
      <c r="CJ260" s="47">
        <f t="shared" ca="1" si="124"/>
        <v>10.47389801231664</v>
      </c>
      <c r="CK260" s="47">
        <f t="shared" ca="1" si="124"/>
        <v>9.4904019051137904</v>
      </c>
      <c r="CL260" s="47">
        <f t="shared" ca="1" si="124"/>
        <v>7.8834412201513535</v>
      </c>
      <c r="CM260" s="47">
        <f t="shared" ca="1" si="127"/>
        <v>7.9558062508875924</v>
      </c>
      <c r="CN260" s="47">
        <f t="shared" ca="1" si="127"/>
        <v>8.6994127179516738</v>
      </c>
      <c r="CO260" s="47">
        <f t="shared" ca="1" si="127"/>
        <v>10.449079275151556</v>
      </c>
      <c r="CP260" s="47">
        <f t="shared" ca="1" si="127"/>
        <v>12.184674510568414</v>
      </c>
      <c r="CQ260" s="47">
        <f t="shared" ca="1" si="127"/>
        <v>14.484576000779946</v>
      </c>
      <c r="CR260" s="47">
        <f t="shared" ca="1" si="127"/>
        <v>16.360310626174453</v>
      </c>
      <c r="CS260" s="47">
        <f t="shared" ca="1" si="127"/>
        <v>16.080249523541191</v>
      </c>
      <c r="CT260" s="47">
        <f t="shared" ca="1" si="127"/>
        <v>14.399804291061411</v>
      </c>
      <c r="CU260" s="47">
        <f t="shared" ca="1" si="127"/>
        <v>11.211328971288866</v>
      </c>
      <c r="CV260" s="47">
        <f t="shared" ca="1" si="127"/>
        <v>10.47389801231664</v>
      </c>
      <c r="CW260" s="47">
        <f t="shared" ca="1" si="126"/>
        <v>9.4904019051137904</v>
      </c>
      <c r="CX260" s="47">
        <f t="shared" ca="1" si="126"/>
        <v>7.8834412201513535</v>
      </c>
      <c r="CY260" s="47">
        <f t="shared" ca="1" si="126"/>
        <v>7.9558062508875924</v>
      </c>
      <c r="CZ260" s="47">
        <f t="shared" ca="1" si="126"/>
        <v>8.6994127179516738</v>
      </c>
      <c r="DA260" s="47">
        <f t="shared" ca="1" si="126"/>
        <v>10.449079275151556</v>
      </c>
      <c r="DB260" s="47">
        <f t="shared" ca="1" si="126"/>
        <v>12.184674510568414</v>
      </c>
      <c r="DC260" s="47">
        <f t="shared" ca="1" si="126"/>
        <v>14.484576000779946</v>
      </c>
      <c r="DD260" s="47">
        <f t="shared" ca="1" si="126"/>
        <v>16.360310626174453</v>
      </c>
    </row>
    <row r="261" spans="1:108" x14ac:dyDescent="0.25">
      <c r="A261" s="40" t="s">
        <v>167</v>
      </c>
      <c r="B261" s="40">
        <v>1892</v>
      </c>
      <c r="C261" s="40" t="s">
        <v>38</v>
      </c>
      <c r="D261" s="40" t="s">
        <v>540</v>
      </c>
      <c r="E261" s="40" t="s">
        <v>136</v>
      </c>
      <c r="F261" s="40">
        <v>5.5</v>
      </c>
      <c r="G261" s="43">
        <v>45120</v>
      </c>
      <c r="I261" s="40" t="s">
        <v>79</v>
      </c>
      <c r="J261" s="40">
        <v>2</v>
      </c>
      <c r="K261" s="40" t="s">
        <v>33</v>
      </c>
      <c r="L261" s="40" t="s">
        <v>399</v>
      </c>
      <c r="M261" s="41"/>
      <c r="N261" s="41">
        <f>VLOOKUP($C261 &amp; $I261 &amp; $K261,FATOR!$A$3:$P$22,COLUMN(E$1),0)</f>
        <v>0.34510552382231963</v>
      </c>
      <c r="O261" s="41">
        <f>VLOOKUP($C261 &amp; $I261 &amp; $K261,FATOR!$A$3:$P$22,COLUMN(F$1),0)</f>
        <v>0.2866705898236856</v>
      </c>
      <c r="P261" s="41">
        <f>VLOOKUP($C261 &amp; $I261 &amp; $K261,FATOR!$A$3:$P$22,COLUMN(G$1),0)</f>
        <v>0.28930204548682154</v>
      </c>
      <c r="Q261" s="41">
        <f>VLOOKUP($C261 &amp; $I261 &amp; $K261,FATOR!$A$3:$P$22,COLUMN(H$1),0)</f>
        <v>0.31634228065278813</v>
      </c>
      <c r="R261" s="41">
        <f>VLOOKUP($C261 &amp; $I261 &amp; $K261,FATOR!$A$3:$P$22,COLUMN(I$1),0)</f>
        <v>0.37996651909642021</v>
      </c>
      <c r="S261" s="41">
        <f>VLOOKUP($C261 &amp; $I261 &amp; $K261,FATOR!$A$3:$P$22,COLUMN(J$1),0)</f>
        <v>0.44307907311157868</v>
      </c>
      <c r="T261" s="41">
        <f>VLOOKUP($C261 &amp; $I261 &amp; $K261,FATOR!$A$3:$P$22,COLUMN(K$1),0)</f>
        <v>0.5267118545738162</v>
      </c>
      <c r="U261" s="41">
        <f>VLOOKUP($C261 &amp; $I261 &amp; $K261,FATOR!$A$3:$P$22,COLUMN(L$1),0)</f>
        <v>0.5949203864063437</v>
      </c>
      <c r="V261" s="41">
        <f>VLOOKUP($C261 &amp; $I261 &amp; $K261,FATOR!$A$3:$P$22,COLUMN(M$1),0)</f>
        <v>0.58473634631058879</v>
      </c>
      <c r="W261" s="41">
        <f>VLOOKUP($C261 &amp; $I261 &amp; $K261,FATOR!$A$3:$P$22,COLUMN(N$1),0)</f>
        <v>0.52362924694768764</v>
      </c>
      <c r="X261" s="41">
        <f>VLOOKUP($C261 &amp; $I261 &amp; $K261,FATOR!$A$3:$P$22,COLUMN(O$1),0)</f>
        <v>0.40768468986504969</v>
      </c>
      <c r="Y261" s="41">
        <f>VLOOKUP($C261 &amp; $I261 &amp; $K261,FATOR!$A$3:$P$22,COLUMN(P$1),0)</f>
        <v>0.38086901862969602</v>
      </c>
      <c r="AA261" s="42">
        <f t="shared" si="130"/>
        <v>1.898080381022758</v>
      </c>
      <c r="AB261" s="42">
        <f t="shared" si="131"/>
        <v>1.5766882440302707</v>
      </c>
      <c r="AC261" s="42">
        <f t="shared" si="132"/>
        <v>1.5911612501775185</v>
      </c>
      <c r="AD261" s="42">
        <f t="shared" si="133"/>
        <v>1.7398825435903347</v>
      </c>
      <c r="AE261" s="42">
        <f t="shared" si="134"/>
        <v>2.0898158550303112</v>
      </c>
      <c r="AF261" s="42">
        <f t="shared" si="135"/>
        <v>2.4369349021136828</v>
      </c>
      <c r="AG261" s="42">
        <f t="shared" si="136"/>
        <v>2.896915200155989</v>
      </c>
      <c r="AH261" s="42">
        <f t="shared" si="137"/>
        <v>3.2720621252348905</v>
      </c>
      <c r="AI261" s="42">
        <f t="shared" si="138"/>
        <v>3.2160499047082385</v>
      </c>
      <c r="AJ261" s="42">
        <f t="shared" si="139"/>
        <v>2.8799608582122822</v>
      </c>
      <c r="AK261" s="42">
        <f t="shared" si="140"/>
        <v>2.2422657942577731</v>
      </c>
      <c r="AL261" s="42">
        <f t="shared" si="141"/>
        <v>2.0947796024633281</v>
      </c>
      <c r="AN261" s="43">
        <f t="shared" si="142"/>
        <v>45151</v>
      </c>
      <c r="AO261" s="47">
        <f t="shared" ca="1" si="143"/>
        <v>1.898080381022758</v>
      </c>
      <c r="AP261" s="47">
        <f t="shared" ca="1" si="143"/>
        <v>1.5766882440302707</v>
      </c>
      <c r="AQ261" s="47">
        <f t="shared" ca="1" si="143"/>
        <v>1.5911612501775185</v>
      </c>
      <c r="AR261" s="47">
        <f t="shared" ca="1" si="143"/>
        <v>1.7398825435903347</v>
      </c>
      <c r="AS261" s="47">
        <f t="shared" ca="1" si="143"/>
        <v>2.0898158550303112</v>
      </c>
      <c r="AT261" s="47">
        <f t="shared" ca="1" si="143"/>
        <v>2.4369349021136828</v>
      </c>
      <c r="AU261" s="47">
        <f t="shared" ca="1" si="143"/>
        <v>2.896915200155989</v>
      </c>
      <c r="AV261" s="47">
        <f t="shared" ca="1" si="143"/>
        <v>3.2720621252348905</v>
      </c>
      <c r="AW261" s="47">
        <f t="shared" ca="1" si="143"/>
        <v>3.2160499047082385</v>
      </c>
      <c r="AX261" s="47">
        <f t="shared" ca="1" si="143"/>
        <v>2.8799608582122822</v>
      </c>
      <c r="AY261" s="47">
        <f t="shared" ca="1" si="129"/>
        <v>2.2422657942577731</v>
      </c>
      <c r="AZ261" s="47">
        <f t="shared" ca="1" si="129"/>
        <v>2.0947796024633281</v>
      </c>
      <c r="BA261" s="47">
        <f t="shared" ca="1" si="129"/>
        <v>1.898080381022758</v>
      </c>
      <c r="BB261" s="47">
        <f t="shared" ca="1" si="129"/>
        <v>1.5766882440302707</v>
      </c>
      <c r="BC261" s="47">
        <f t="shared" ca="1" si="129"/>
        <v>1.5911612501775185</v>
      </c>
      <c r="BD261" s="47">
        <f t="shared" ca="1" si="129"/>
        <v>1.7398825435903347</v>
      </c>
      <c r="BE261" s="47">
        <f t="shared" ca="1" si="129"/>
        <v>2.0898158550303112</v>
      </c>
      <c r="BF261" s="47">
        <f t="shared" ca="1" si="129"/>
        <v>2.4369349021136828</v>
      </c>
      <c r="BG261" s="47">
        <f t="shared" ca="1" si="129"/>
        <v>2.896915200155989</v>
      </c>
      <c r="BH261" s="47">
        <f t="shared" ca="1" si="129"/>
        <v>3.2720621252348905</v>
      </c>
      <c r="BI261" s="47">
        <f t="shared" ca="1" si="128"/>
        <v>3.2160499047082385</v>
      </c>
      <c r="BJ261" s="47">
        <f t="shared" ca="1" si="128"/>
        <v>2.8799608582122822</v>
      </c>
      <c r="BK261" s="47">
        <f t="shared" ca="1" si="128"/>
        <v>2.2422657942577731</v>
      </c>
      <c r="BL261" s="47">
        <f t="shared" ca="1" si="128"/>
        <v>2.0947796024633281</v>
      </c>
      <c r="BM261" s="47">
        <f t="shared" ca="1" si="128"/>
        <v>1.898080381022758</v>
      </c>
      <c r="BN261" s="47">
        <f t="shared" ca="1" si="128"/>
        <v>1.5766882440302707</v>
      </c>
      <c r="BO261" s="47">
        <f t="shared" ca="1" si="128"/>
        <v>1.5911612501775185</v>
      </c>
      <c r="BP261" s="47">
        <f t="shared" ca="1" si="128"/>
        <v>1.7398825435903347</v>
      </c>
      <c r="BQ261" s="47">
        <f t="shared" ca="1" si="128"/>
        <v>2.0898158550303112</v>
      </c>
      <c r="BR261" s="47">
        <f t="shared" ca="1" si="128"/>
        <v>2.4369349021136828</v>
      </c>
      <c r="BS261" s="47">
        <f t="shared" ca="1" si="125"/>
        <v>2.896915200155989</v>
      </c>
      <c r="BT261" s="47">
        <f t="shared" ca="1" si="125"/>
        <v>3.2720621252348905</v>
      </c>
      <c r="BU261" s="47">
        <f t="shared" ca="1" si="125"/>
        <v>3.2160499047082385</v>
      </c>
      <c r="BV261" s="47">
        <f t="shared" ca="1" si="125"/>
        <v>2.8799608582122822</v>
      </c>
      <c r="BW261" s="47">
        <f t="shared" ca="1" si="125"/>
        <v>2.2422657942577731</v>
      </c>
      <c r="BX261" s="47">
        <f t="shared" ca="1" si="125"/>
        <v>2.0947796024633281</v>
      </c>
      <c r="BY261" s="47">
        <f t="shared" ca="1" si="125"/>
        <v>1.898080381022758</v>
      </c>
      <c r="BZ261" s="47">
        <f t="shared" ca="1" si="125"/>
        <v>1.5766882440302707</v>
      </c>
      <c r="CA261" s="47">
        <f t="shared" ca="1" si="125"/>
        <v>1.5911612501775185</v>
      </c>
      <c r="CB261" s="47">
        <f t="shared" ca="1" si="125"/>
        <v>1.7398825435903347</v>
      </c>
      <c r="CC261" s="47">
        <f t="shared" ca="1" si="124"/>
        <v>2.0898158550303112</v>
      </c>
      <c r="CD261" s="47">
        <f t="shared" ca="1" si="124"/>
        <v>2.4369349021136828</v>
      </c>
      <c r="CE261" s="47">
        <f t="shared" ca="1" si="124"/>
        <v>2.896915200155989</v>
      </c>
      <c r="CF261" s="47">
        <f t="shared" ca="1" si="124"/>
        <v>3.2720621252348905</v>
      </c>
      <c r="CG261" s="47">
        <f t="shared" ca="1" si="124"/>
        <v>3.2160499047082385</v>
      </c>
      <c r="CH261" s="47">
        <f t="shared" ca="1" si="124"/>
        <v>2.8799608582122822</v>
      </c>
      <c r="CI261" s="47">
        <f t="shared" ca="1" si="124"/>
        <v>2.2422657942577731</v>
      </c>
      <c r="CJ261" s="47">
        <f t="shared" ca="1" si="124"/>
        <v>2.0947796024633281</v>
      </c>
      <c r="CK261" s="47">
        <f t="shared" ca="1" si="124"/>
        <v>1.898080381022758</v>
      </c>
      <c r="CL261" s="47">
        <f t="shared" ca="1" si="124"/>
        <v>1.5766882440302707</v>
      </c>
      <c r="CM261" s="47">
        <f t="shared" ca="1" si="127"/>
        <v>1.5911612501775185</v>
      </c>
      <c r="CN261" s="47">
        <f t="shared" ca="1" si="127"/>
        <v>1.7398825435903347</v>
      </c>
      <c r="CO261" s="47">
        <f t="shared" ca="1" si="127"/>
        <v>2.0898158550303112</v>
      </c>
      <c r="CP261" s="47">
        <f t="shared" ca="1" si="127"/>
        <v>2.4369349021136828</v>
      </c>
      <c r="CQ261" s="47">
        <f t="shared" ca="1" si="127"/>
        <v>2.896915200155989</v>
      </c>
      <c r="CR261" s="47">
        <f t="shared" ca="1" si="127"/>
        <v>3.2720621252348905</v>
      </c>
      <c r="CS261" s="47">
        <f t="shared" ca="1" si="127"/>
        <v>3.2160499047082385</v>
      </c>
      <c r="CT261" s="47">
        <f t="shared" ca="1" si="127"/>
        <v>2.8799608582122822</v>
      </c>
      <c r="CU261" s="47">
        <f t="shared" ca="1" si="127"/>
        <v>2.2422657942577731</v>
      </c>
      <c r="CV261" s="47">
        <f t="shared" ca="1" si="127"/>
        <v>2.0947796024633281</v>
      </c>
      <c r="CW261" s="47">
        <f t="shared" ca="1" si="126"/>
        <v>1.898080381022758</v>
      </c>
      <c r="CX261" s="47">
        <f t="shared" ca="1" si="126"/>
        <v>1.5766882440302707</v>
      </c>
      <c r="CY261" s="47">
        <f t="shared" ca="1" si="126"/>
        <v>1.5911612501775185</v>
      </c>
      <c r="CZ261" s="47">
        <f t="shared" ca="1" si="126"/>
        <v>1.7398825435903347</v>
      </c>
      <c r="DA261" s="47">
        <f t="shared" ca="1" si="126"/>
        <v>2.0898158550303112</v>
      </c>
      <c r="DB261" s="47">
        <f t="shared" ca="1" si="126"/>
        <v>2.4369349021136828</v>
      </c>
      <c r="DC261" s="47">
        <f t="shared" ca="1" si="126"/>
        <v>2.896915200155989</v>
      </c>
      <c r="DD261" s="47">
        <f t="shared" ca="1" si="126"/>
        <v>3.2720621252348905</v>
      </c>
    </row>
    <row r="262" spans="1:108" x14ac:dyDescent="0.25">
      <c r="A262" s="40" t="s">
        <v>167</v>
      </c>
      <c r="B262" s="40">
        <v>1894</v>
      </c>
      <c r="C262" s="40" t="s">
        <v>38</v>
      </c>
      <c r="D262" s="40" t="s">
        <v>541</v>
      </c>
      <c r="E262" s="40" t="s">
        <v>130</v>
      </c>
      <c r="F262" s="40">
        <v>5.5</v>
      </c>
      <c r="G262" s="43">
        <v>44996</v>
      </c>
      <c r="I262" s="40" t="s">
        <v>79</v>
      </c>
      <c r="J262" s="40">
        <v>2</v>
      </c>
      <c r="K262" s="40" t="s">
        <v>33</v>
      </c>
      <c r="L262" s="40" t="s">
        <v>399</v>
      </c>
      <c r="M262" s="41"/>
      <c r="N262" s="41">
        <f>VLOOKUP($C262 &amp; $I262 &amp; $K262,FATOR!$A$3:$P$22,COLUMN(E$1),0)</f>
        <v>0.34510552382231963</v>
      </c>
      <c r="O262" s="41">
        <f>VLOOKUP($C262 &amp; $I262 &amp; $K262,FATOR!$A$3:$P$22,COLUMN(F$1),0)</f>
        <v>0.2866705898236856</v>
      </c>
      <c r="P262" s="41">
        <f>VLOOKUP($C262 &amp; $I262 &amp; $K262,FATOR!$A$3:$P$22,COLUMN(G$1),0)</f>
        <v>0.28930204548682154</v>
      </c>
      <c r="Q262" s="41">
        <f>VLOOKUP($C262 &amp; $I262 &amp; $K262,FATOR!$A$3:$P$22,COLUMN(H$1),0)</f>
        <v>0.31634228065278813</v>
      </c>
      <c r="R262" s="41">
        <f>VLOOKUP($C262 &amp; $I262 &amp; $K262,FATOR!$A$3:$P$22,COLUMN(I$1),0)</f>
        <v>0.37996651909642021</v>
      </c>
      <c r="S262" s="41">
        <f>VLOOKUP($C262 &amp; $I262 &amp; $K262,FATOR!$A$3:$P$22,COLUMN(J$1),0)</f>
        <v>0.44307907311157868</v>
      </c>
      <c r="T262" s="41">
        <f>VLOOKUP($C262 &amp; $I262 &amp; $K262,FATOR!$A$3:$P$22,COLUMN(K$1),0)</f>
        <v>0.5267118545738162</v>
      </c>
      <c r="U262" s="41">
        <f>VLOOKUP($C262 &amp; $I262 &amp; $K262,FATOR!$A$3:$P$22,COLUMN(L$1),0)</f>
        <v>0.5949203864063437</v>
      </c>
      <c r="V262" s="41">
        <f>VLOOKUP($C262 &amp; $I262 &amp; $K262,FATOR!$A$3:$P$22,COLUMN(M$1),0)</f>
        <v>0.58473634631058879</v>
      </c>
      <c r="W262" s="41">
        <f>VLOOKUP($C262 &amp; $I262 &amp; $K262,FATOR!$A$3:$P$22,COLUMN(N$1),0)</f>
        <v>0.52362924694768764</v>
      </c>
      <c r="X262" s="41">
        <f>VLOOKUP($C262 &amp; $I262 &amp; $K262,FATOR!$A$3:$P$22,COLUMN(O$1),0)</f>
        <v>0.40768468986504969</v>
      </c>
      <c r="Y262" s="41">
        <f>VLOOKUP($C262 &amp; $I262 &amp; $K262,FATOR!$A$3:$P$22,COLUMN(P$1),0)</f>
        <v>0.38086901862969602</v>
      </c>
      <c r="AA262" s="42">
        <f t="shared" si="130"/>
        <v>1.898080381022758</v>
      </c>
      <c r="AB262" s="42">
        <f t="shared" si="131"/>
        <v>1.5766882440302707</v>
      </c>
      <c r="AC262" s="42">
        <f t="shared" si="132"/>
        <v>1.5911612501775185</v>
      </c>
      <c r="AD262" s="42">
        <f t="shared" si="133"/>
        <v>1.7398825435903347</v>
      </c>
      <c r="AE262" s="42">
        <f t="shared" si="134"/>
        <v>2.0898158550303112</v>
      </c>
      <c r="AF262" s="42">
        <f t="shared" si="135"/>
        <v>2.4369349021136828</v>
      </c>
      <c r="AG262" s="42">
        <f t="shared" si="136"/>
        <v>2.896915200155989</v>
      </c>
      <c r="AH262" s="42">
        <f t="shared" si="137"/>
        <v>3.2720621252348905</v>
      </c>
      <c r="AI262" s="42">
        <f t="shared" si="138"/>
        <v>3.2160499047082385</v>
      </c>
      <c r="AJ262" s="42">
        <f t="shared" si="139"/>
        <v>2.8799608582122822</v>
      </c>
      <c r="AK262" s="42">
        <f t="shared" si="140"/>
        <v>2.2422657942577731</v>
      </c>
      <c r="AL262" s="42">
        <f t="shared" si="141"/>
        <v>2.0947796024633281</v>
      </c>
      <c r="AN262" s="43">
        <f t="shared" si="142"/>
        <v>45027</v>
      </c>
      <c r="AO262" s="47">
        <f t="shared" ca="1" si="143"/>
        <v>1.898080381022758</v>
      </c>
      <c r="AP262" s="47">
        <f t="shared" ca="1" si="143"/>
        <v>1.5766882440302707</v>
      </c>
      <c r="AQ262" s="47">
        <f t="shared" ca="1" si="143"/>
        <v>1.5911612501775185</v>
      </c>
      <c r="AR262" s="47">
        <f t="shared" ca="1" si="143"/>
        <v>1.7398825435903347</v>
      </c>
      <c r="AS262" s="47">
        <f t="shared" ca="1" si="143"/>
        <v>2.0898158550303112</v>
      </c>
      <c r="AT262" s="47">
        <f t="shared" ca="1" si="143"/>
        <v>2.4369349021136828</v>
      </c>
      <c r="AU262" s="47">
        <f t="shared" ca="1" si="143"/>
        <v>2.896915200155989</v>
      </c>
      <c r="AV262" s="47">
        <f t="shared" ca="1" si="143"/>
        <v>3.2720621252348905</v>
      </c>
      <c r="AW262" s="47">
        <f t="shared" ca="1" si="143"/>
        <v>3.2160499047082385</v>
      </c>
      <c r="AX262" s="47">
        <f t="shared" ca="1" si="143"/>
        <v>2.8799608582122822</v>
      </c>
      <c r="AY262" s="47">
        <f t="shared" ca="1" si="129"/>
        <v>2.2422657942577731</v>
      </c>
      <c r="AZ262" s="47">
        <f t="shared" ca="1" si="129"/>
        <v>2.0947796024633281</v>
      </c>
      <c r="BA262" s="47">
        <f t="shared" ca="1" si="129"/>
        <v>1.898080381022758</v>
      </c>
      <c r="BB262" s="47">
        <f t="shared" ca="1" si="129"/>
        <v>1.5766882440302707</v>
      </c>
      <c r="BC262" s="47">
        <f t="shared" ca="1" si="129"/>
        <v>1.5911612501775185</v>
      </c>
      <c r="BD262" s="47">
        <f t="shared" ca="1" si="129"/>
        <v>1.7398825435903347</v>
      </c>
      <c r="BE262" s="47">
        <f t="shared" ca="1" si="129"/>
        <v>2.0898158550303112</v>
      </c>
      <c r="BF262" s="47">
        <f t="shared" ca="1" si="129"/>
        <v>2.4369349021136828</v>
      </c>
      <c r="BG262" s="47">
        <f t="shared" ca="1" si="129"/>
        <v>2.896915200155989</v>
      </c>
      <c r="BH262" s="47">
        <f t="shared" ca="1" si="129"/>
        <v>3.2720621252348905</v>
      </c>
      <c r="BI262" s="47">
        <f t="shared" ca="1" si="128"/>
        <v>3.2160499047082385</v>
      </c>
      <c r="BJ262" s="47">
        <f t="shared" ca="1" si="128"/>
        <v>2.8799608582122822</v>
      </c>
      <c r="BK262" s="47">
        <f t="shared" ca="1" si="128"/>
        <v>2.2422657942577731</v>
      </c>
      <c r="BL262" s="47">
        <f t="shared" ca="1" si="128"/>
        <v>2.0947796024633281</v>
      </c>
      <c r="BM262" s="47">
        <f t="shared" ca="1" si="128"/>
        <v>1.898080381022758</v>
      </c>
      <c r="BN262" s="47">
        <f t="shared" ca="1" si="128"/>
        <v>1.5766882440302707</v>
      </c>
      <c r="BO262" s="47">
        <f t="shared" ca="1" si="128"/>
        <v>1.5911612501775185</v>
      </c>
      <c r="BP262" s="47">
        <f t="shared" ca="1" si="128"/>
        <v>1.7398825435903347</v>
      </c>
      <c r="BQ262" s="47">
        <f t="shared" ca="1" si="128"/>
        <v>2.0898158550303112</v>
      </c>
      <c r="BR262" s="47">
        <f t="shared" ca="1" si="128"/>
        <v>2.4369349021136828</v>
      </c>
      <c r="BS262" s="47">
        <f t="shared" ca="1" si="125"/>
        <v>2.896915200155989</v>
      </c>
      <c r="BT262" s="47">
        <f t="shared" ca="1" si="125"/>
        <v>3.2720621252348905</v>
      </c>
      <c r="BU262" s="47">
        <f t="shared" ca="1" si="125"/>
        <v>3.2160499047082385</v>
      </c>
      <c r="BV262" s="47">
        <f t="shared" ca="1" si="125"/>
        <v>2.8799608582122822</v>
      </c>
      <c r="BW262" s="47">
        <f t="shared" ca="1" si="125"/>
        <v>2.2422657942577731</v>
      </c>
      <c r="BX262" s="47">
        <f t="shared" ca="1" si="125"/>
        <v>2.0947796024633281</v>
      </c>
      <c r="BY262" s="47">
        <f t="shared" ca="1" si="125"/>
        <v>1.898080381022758</v>
      </c>
      <c r="BZ262" s="47">
        <f t="shared" ca="1" si="125"/>
        <v>1.5766882440302707</v>
      </c>
      <c r="CA262" s="47">
        <f t="shared" ca="1" si="125"/>
        <v>1.5911612501775185</v>
      </c>
      <c r="CB262" s="47">
        <f t="shared" ca="1" si="125"/>
        <v>1.7398825435903347</v>
      </c>
      <c r="CC262" s="47">
        <f t="shared" ca="1" si="124"/>
        <v>2.0898158550303112</v>
      </c>
      <c r="CD262" s="47">
        <f t="shared" ca="1" si="124"/>
        <v>2.4369349021136828</v>
      </c>
      <c r="CE262" s="47">
        <f t="shared" ca="1" si="124"/>
        <v>2.896915200155989</v>
      </c>
      <c r="CF262" s="47">
        <f t="shared" ca="1" si="124"/>
        <v>3.2720621252348905</v>
      </c>
      <c r="CG262" s="47">
        <f t="shared" ca="1" si="124"/>
        <v>3.2160499047082385</v>
      </c>
      <c r="CH262" s="47">
        <f t="shared" ca="1" si="124"/>
        <v>2.8799608582122822</v>
      </c>
      <c r="CI262" s="47">
        <f t="shared" ref="CC262:CL288" ca="1" si="144">IF($AN262&lt;=CI$1,HLOOKUP(MONTH(CI$1),$AA:$AL,ROW($AO262),0),"")</f>
        <v>2.2422657942577731</v>
      </c>
      <c r="CJ262" s="47">
        <f t="shared" ca="1" si="144"/>
        <v>2.0947796024633281</v>
      </c>
      <c r="CK262" s="47">
        <f t="shared" ca="1" si="144"/>
        <v>1.898080381022758</v>
      </c>
      <c r="CL262" s="47">
        <f t="shared" ca="1" si="144"/>
        <v>1.5766882440302707</v>
      </c>
      <c r="CM262" s="47">
        <f t="shared" ca="1" si="127"/>
        <v>1.5911612501775185</v>
      </c>
      <c r="CN262" s="47">
        <f t="shared" ca="1" si="127"/>
        <v>1.7398825435903347</v>
      </c>
      <c r="CO262" s="47">
        <f t="shared" ca="1" si="127"/>
        <v>2.0898158550303112</v>
      </c>
      <c r="CP262" s="47">
        <f t="shared" ca="1" si="127"/>
        <v>2.4369349021136828</v>
      </c>
      <c r="CQ262" s="47">
        <f t="shared" ca="1" si="127"/>
        <v>2.896915200155989</v>
      </c>
      <c r="CR262" s="47">
        <f t="shared" ca="1" si="127"/>
        <v>3.2720621252348905</v>
      </c>
      <c r="CS262" s="47">
        <f t="shared" ca="1" si="127"/>
        <v>3.2160499047082385</v>
      </c>
      <c r="CT262" s="47">
        <f t="shared" ca="1" si="127"/>
        <v>2.8799608582122822</v>
      </c>
      <c r="CU262" s="47">
        <f t="shared" ca="1" si="127"/>
        <v>2.2422657942577731</v>
      </c>
      <c r="CV262" s="47">
        <f t="shared" ca="1" si="127"/>
        <v>2.0947796024633281</v>
      </c>
      <c r="CW262" s="47">
        <f t="shared" ca="1" si="126"/>
        <v>1.898080381022758</v>
      </c>
      <c r="CX262" s="47">
        <f t="shared" ca="1" si="126"/>
        <v>1.5766882440302707</v>
      </c>
      <c r="CY262" s="47">
        <f t="shared" ca="1" si="126"/>
        <v>1.5911612501775185</v>
      </c>
      <c r="CZ262" s="47">
        <f t="shared" ca="1" si="126"/>
        <v>1.7398825435903347</v>
      </c>
      <c r="DA262" s="47">
        <f t="shared" ca="1" si="126"/>
        <v>2.0898158550303112</v>
      </c>
      <c r="DB262" s="47">
        <f t="shared" ca="1" si="126"/>
        <v>2.4369349021136828</v>
      </c>
      <c r="DC262" s="47">
        <f t="shared" ca="1" si="126"/>
        <v>2.896915200155989</v>
      </c>
      <c r="DD262" s="47">
        <f t="shared" ca="1" si="126"/>
        <v>3.2720621252348905</v>
      </c>
    </row>
    <row r="263" spans="1:108" x14ac:dyDescent="0.25">
      <c r="A263" s="40" t="s">
        <v>167</v>
      </c>
      <c r="B263" s="40">
        <v>1894</v>
      </c>
      <c r="C263" s="40" t="s">
        <v>38</v>
      </c>
      <c r="D263" s="40" t="s">
        <v>541</v>
      </c>
      <c r="E263" s="40" t="s">
        <v>160</v>
      </c>
      <c r="F263" s="40">
        <v>27.5</v>
      </c>
      <c r="G263" s="43">
        <v>44981</v>
      </c>
      <c r="I263" s="40" t="s">
        <v>79</v>
      </c>
      <c r="J263" s="40">
        <v>2</v>
      </c>
      <c r="K263" s="40" t="s">
        <v>33</v>
      </c>
      <c r="L263" s="40" t="s">
        <v>399</v>
      </c>
      <c r="M263" s="41"/>
      <c r="N263" s="41">
        <f>VLOOKUP($C263 &amp; $I263 &amp; $K263,FATOR!$A$3:$P$22,COLUMN(E$1),0)</f>
        <v>0.34510552382231963</v>
      </c>
      <c r="O263" s="41">
        <f>VLOOKUP($C263 &amp; $I263 &amp; $K263,FATOR!$A$3:$P$22,COLUMN(F$1),0)</f>
        <v>0.2866705898236856</v>
      </c>
      <c r="P263" s="41">
        <f>VLOOKUP($C263 &amp; $I263 &amp; $K263,FATOR!$A$3:$P$22,COLUMN(G$1),0)</f>
        <v>0.28930204548682154</v>
      </c>
      <c r="Q263" s="41">
        <f>VLOOKUP($C263 &amp; $I263 &amp; $K263,FATOR!$A$3:$P$22,COLUMN(H$1),0)</f>
        <v>0.31634228065278813</v>
      </c>
      <c r="R263" s="41">
        <f>VLOOKUP($C263 &amp; $I263 &amp; $K263,FATOR!$A$3:$P$22,COLUMN(I$1),0)</f>
        <v>0.37996651909642021</v>
      </c>
      <c r="S263" s="41">
        <f>VLOOKUP($C263 &amp; $I263 &amp; $K263,FATOR!$A$3:$P$22,COLUMN(J$1),0)</f>
        <v>0.44307907311157868</v>
      </c>
      <c r="T263" s="41">
        <f>VLOOKUP($C263 &amp; $I263 &amp; $K263,FATOR!$A$3:$P$22,COLUMN(K$1),0)</f>
        <v>0.5267118545738162</v>
      </c>
      <c r="U263" s="41">
        <f>VLOOKUP($C263 &amp; $I263 &amp; $K263,FATOR!$A$3:$P$22,COLUMN(L$1),0)</f>
        <v>0.5949203864063437</v>
      </c>
      <c r="V263" s="41">
        <f>VLOOKUP($C263 &amp; $I263 &amp; $K263,FATOR!$A$3:$P$22,COLUMN(M$1),0)</f>
        <v>0.58473634631058879</v>
      </c>
      <c r="W263" s="41">
        <f>VLOOKUP($C263 &amp; $I263 &amp; $K263,FATOR!$A$3:$P$22,COLUMN(N$1),0)</f>
        <v>0.52362924694768764</v>
      </c>
      <c r="X263" s="41">
        <f>VLOOKUP($C263 &amp; $I263 &amp; $K263,FATOR!$A$3:$P$22,COLUMN(O$1),0)</f>
        <v>0.40768468986504969</v>
      </c>
      <c r="Y263" s="41">
        <f>VLOOKUP($C263 &amp; $I263 &amp; $K263,FATOR!$A$3:$P$22,COLUMN(P$1),0)</f>
        <v>0.38086901862969602</v>
      </c>
      <c r="AA263" s="42">
        <f t="shared" si="130"/>
        <v>9.4904019051137904</v>
      </c>
      <c r="AB263" s="42">
        <f t="shared" si="131"/>
        <v>7.8834412201513535</v>
      </c>
      <c r="AC263" s="42">
        <f t="shared" si="132"/>
        <v>7.9558062508875924</v>
      </c>
      <c r="AD263" s="42">
        <f t="shared" si="133"/>
        <v>8.6994127179516738</v>
      </c>
      <c r="AE263" s="42">
        <f t="shared" si="134"/>
        <v>10.449079275151556</v>
      </c>
      <c r="AF263" s="42">
        <f t="shared" si="135"/>
        <v>12.184674510568414</v>
      </c>
      <c r="AG263" s="42">
        <f t="shared" si="136"/>
        <v>14.484576000779946</v>
      </c>
      <c r="AH263" s="42">
        <f t="shared" si="137"/>
        <v>16.360310626174453</v>
      </c>
      <c r="AI263" s="42">
        <f t="shared" si="138"/>
        <v>16.080249523541191</v>
      </c>
      <c r="AJ263" s="42">
        <f t="shared" si="139"/>
        <v>14.399804291061411</v>
      </c>
      <c r="AK263" s="42">
        <f t="shared" si="140"/>
        <v>11.211328971288866</v>
      </c>
      <c r="AL263" s="42">
        <f t="shared" si="141"/>
        <v>10.47389801231664</v>
      </c>
      <c r="AN263" s="43">
        <f t="shared" si="142"/>
        <v>45012</v>
      </c>
      <c r="AO263" s="47">
        <f t="shared" ca="1" si="143"/>
        <v>9.4904019051137904</v>
      </c>
      <c r="AP263" s="47">
        <f t="shared" ca="1" si="143"/>
        <v>7.8834412201513535</v>
      </c>
      <c r="AQ263" s="47">
        <f t="shared" ca="1" si="143"/>
        <v>7.9558062508875924</v>
      </c>
      <c r="AR263" s="47">
        <f t="shared" ca="1" si="143"/>
        <v>8.6994127179516738</v>
      </c>
      <c r="AS263" s="47">
        <f t="shared" ca="1" si="143"/>
        <v>10.449079275151556</v>
      </c>
      <c r="AT263" s="47">
        <f t="shared" ca="1" si="143"/>
        <v>12.184674510568414</v>
      </c>
      <c r="AU263" s="47">
        <f t="shared" ca="1" si="143"/>
        <v>14.484576000779946</v>
      </c>
      <c r="AV263" s="47">
        <f t="shared" ca="1" si="143"/>
        <v>16.360310626174453</v>
      </c>
      <c r="AW263" s="47">
        <f t="shared" ca="1" si="143"/>
        <v>16.080249523541191</v>
      </c>
      <c r="AX263" s="47">
        <f t="shared" ca="1" si="143"/>
        <v>14.399804291061411</v>
      </c>
      <c r="AY263" s="47">
        <f t="shared" ca="1" si="129"/>
        <v>11.211328971288866</v>
      </c>
      <c r="AZ263" s="47">
        <f t="shared" ca="1" si="129"/>
        <v>10.47389801231664</v>
      </c>
      <c r="BA263" s="47">
        <f t="shared" ca="1" si="129"/>
        <v>9.4904019051137904</v>
      </c>
      <c r="BB263" s="47">
        <f t="shared" ca="1" si="129"/>
        <v>7.8834412201513535</v>
      </c>
      <c r="BC263" s="47">
        <f t="shared" ca="1" si="129"/>
        <v>7.9558062508875924</v>
      </c>
      <c r="BD263" s="47">
        <f t="shared" ca="1" si="129"/>
        <v>8.6994127179516738</v>
      </c>
      <c r="BE263" s="47">
        <f t="shared" ca="1" si="129"/>
        <v>10.449079275151556</v>
      </c>
      <c r="BF263" s="47">
        <f t="shared" ca="1" si="129"/>
        <v>12.184674510568414</v>
      </c>
      <c r="BG263" s="47">
        <f t="shared" ca="1" si="129"/>
        <v>14.484576000779946</v>
      </c>
      <c r="BH263" s="47">
        <f t="shared" ca="1" si="129"/>
        <v>16.360310626174453</v>
      </c>
      <c r="BI263" s="47">
        <f t="shared" ca="1" si="128"/>
        <v>16.080249523541191</v>
      </c>
      <c r="BJ263" s="47">
        <f t="shared" ca="1" si="128"/>
        <v>14.399804291061411</v>
      </c>
      <c r="BK263" s="47">
        <f t="shared" ca="1" si="128"/>
        <v>11.211328971288866</v>
      </c>
      <c r="BL263" s="47">
        <f t="shared" ca="1" si="128"/>
        <v>10.47389801231664</v>
      </c>
      <c r="BM263" s="47">
        <f t="shared" ca="1" si="128"/>
        <v>9.4904019051137904</v>
      </c>
      <c r="BN263" s="47">
        <f t="shared" ca="1" si="128"/>
        <v>7.8834412201513535</v>
      </c>
      <c r="BO263" s="47">
        <f t="shared" ca="1" si="128"/>
        <v>7.9558062508875924</v>
      </c>
      <c r="BP263" s="47">
        <f t="shared" ca="1" si="128"/>
        <v>8.6994127179516738</v>
      </c>
      <c r="BQ263" s="47">
        <f t="shared" ca="1" si="128"/>
        <v>10.449079275151556</v>
      </c>
      <c r="BR263" s="47">
        <f t="shared" ca="1" si="128"/>
        <v>12.184674510568414</v>
      </c>
      <c r="BS263" s="47">
        <f t="shared" ca="1" si="125"/>
        <v>14.484576000779946</v>
      </c>
      <c r="BT263" s="47">
        <f t="shared" ca="1" si="125"/>
        <v>16.360310626174453</v>
      </c>
      <c r="BU263" s="47">
        <f t="shared" ca="1" si="125"/>
        <v>16.080249523541191</v>
      </c>
      <c r="BV263" s="47">
        <f t="shared" ca="1" si="125"/>
        <v>14.399804291061411</v>
      </c>
      <c r="BW263" s="47">
        <f t="shared" ca="1" si="125"/>
        <v>11.211328971288866</v>
      </c>
      <c r="BX263" s="47">
        <f t="shared" ca="1" si="125"/>
        <v>10.47389801231664</v>
      </c>
      <c r="BY263" s="47">
        <f t="shared" ca="1" si="125"/>
        <v>9.4904019051137904</v>
      </c>
      <c r="BZ263" s="47">
        <f t="shared" ca="1" si="125"/>
        <v>7.8834412201513535</v>
      </c>
      <c r="CA263" s="47">
        <f t="shared" ca="1" si="125"/>
        <v>7.9558062508875924</v>
      </c>
      <c r="CB263" s="47">
        <f t="shared" ca="1" si="125"/>
        <v>8.6994127179516738</v>
      </c>
      <c r="CC263" s="47">
        <f t="shared" ca="1" si="144"/>
        <v>10.449079275151556</v>
      </c>
      <c r="CD263" s="47">
        <f t="shared" ca="1" si="144"/>
        <v>12.184674510568414</v>
      </c>
      <c r="CE263" s="47">
        <f t="shared" ca="1" si="144"/>
        <v>14.484576000779946</v>
      </c>
      <c r="CF263" s="47">
        <f t="shared" ca="1" si="144"/>
        <v>16.360310626174453</v>
      </c>
      <c r="CG263" s="47">
        <f t="shared" ca="1" si="144"/>
        <v>16.080249523541191</v>
      </c>
      <c r="CH263" s="47">
        <f t="shared" ca="1" si="144"/>
        <v>14.399804291061411</v>
      </c>
      <c r="CI263" s="47">
        <f t="shared" ca="1" si="144"/>
        <v>11.211328971288866</v>
      </c>
      <c r="CJ263" s="47">
        <f t="shared" ca="1" si="144"/>
        <v>10.47389801231664</v>
      </c>
      <c r="CK263" s="47">
        <f t="shared" ca="1" si="144"/>
        <v>9.4904019051137904</v>
      </c>
      <c r="CL263" s="47">
        <f t="shared" ca="1" si="144"/>
        <v>7.8834412201513535</v>
      </c>
      <c r="CM263" s="47">
        <f t="shared" ca="1" si="127"/>
        <v>7.9558062508875924</v>
      </c>
      <c r="CN263" s="47">
        <f t="shared" ca="1" si="127"/>
        <v>8.6994127179516738</v>
      </c>
      <c r="CO263" s="47">
        <f t="shared" ca="1" si="127"/>
        <v>10.449079275151556</v>
      </c>
      <c r="CP263" s="47">
        <f t="shared" ca="1" si="127"/>
        <v>12.184674510568414</v>
      </c>
      <c r="CQ263" s="47">
        <f t="shared" ca="1" si="127"/>
        <v>14.484576000779946</v>
      </c>
      <c r="CR263" s="47">
        <f t="shared" ca="1" si="127"/>
        <v>16.360310626174453</v>
      </c>
      <c r="CS263" s="47">
        <f t="shared" ca="1" si="127"/>
        <v>16.080249523541191</v>
      </c>
      <c r="CT263" s="47">
        <f t="shared" ca="1" si="127"/>
        <v>14.399804291061411</v>
      </c>
      <c r="CU263" s="47">
        <f t="shared" ca="1" si="127"/>
        <v>11.211328971288866</v>
      </c>
      <c r="CV263" s="47">
        <f t="shared" ca="1" si="127"/>
        <v>10.47389801231664</v>
      </c>
      <c r="CW263" s="47">
        <f t="shared" ca="1" si="126"/>
        <v>9.4904019051137904</v>
      </c>
      <c r="CX263" s="47">
        <f t="shared" ca="1" si="126"/>
        <v>7.8834412201513535</v>
      </c>
      <c r="CY263" s="47">
        <f t="shared" ca="1" si="126"/>
        <v>7.9558062508875924</v>
      </c>
      <c r="CZ263" s="47">
        <f t="shared" ca="1" si="126"/>
        <v>8.6994127179516738</v>
      </c>
      <c r="DA263" s="47">
        <f t="shared" ca="1" si="126"/>
        <v>10.449079275151556</v>
      </c>
      <c r="DB263" s="47">
        <f t="shared" ca="1" si="126"/>
        <v>12.184674510568414</v>
      </c>
      <c r="DC263" s="47">
        <f t="shared" ca="1" si="126"/>
        <v>14.484576000779946</v>
      </c>
      <c r="DD263" s="47">
        <f t="shared" ca="1" si="126"/>
        <v>16.360310626174453</v>
      </c>
    </row>
    <row r="264" spans="1:108" x14ac:dyDescent="0.25">
      <c r="A264" s="40" t="s">
        <v>167</v>
      </c>
      <c r="B264" s="40">
        <v>1894</v>
      </c>
      <c r="C264" s="40" t="s">
        <v>38</v>
      </c>
      <c r="D264" s="40" t="s">
        <v>541</v>
      </c>
      <c r="E264" s="40" t="s">
        <v>136</v>
      </c>
      <c r="F264" s="40">
        <v>11</v>
      </c>
      <c r="G264" s="43">
        <v>44982</v>
      </c>
      <c r="I264" s="40" t="s">
        <v>79</v>
      </c>
      <c r="J264" s="40">
        <v>2</v>
      </c>
      <c r="K264" s="40" t="s">
        <v>33</v>
      </c>
      <c r="L264" s="40" t="s">
        <v>399</v>
      </c>
      <c r="M264" s="41"/>
      <c r="N264" s="41">
        <f>VLOOKUP($C264 &amp; $I264 &amp; $K264,FATOR!$A$3:$P$22,COLUMN(E$1),0)</f>
        <v>0.34510552382231963</v>
      </c>
      <c r="O264" s="41">
        <f>VLOOKUP($C264 &amp; $I264 &amp; $K264,FATOR!$A$3:$P$22,COLUMN(F$1),0)</f>
        <v>0.2866705898236856</v>
      </c>
      <c r="P264" s="41">
        <f>VLOOKUP($C264 &amp; $I264 &amp; $K264,FATOR!$A$3:$P$22,COLUMN(G$1),0)</f>
        <v>0.28930204548682154</v>
      </c>
      <c r="Q264" s="41">
        <f>VLOOKUP($C264 &amp; $I264 &amp; $K264,FATOR!$A$3:$P$22,COLUMN(H$1),0)</f>
        <v>0.31634228065278813</v>
      </c>
      <c r="R264" s="41">
        <f>VLOOKUP($C264 &amp; $I264 &amp; $K264,FATOR!$A$3:$P$22,COLUMN(I$1),0)</f>
        <v>0.37996651909642021</v>
      </c>
      <c r="S264" s="41">
        <f>VLOOKUP($C264 &amp; $I264 &amp; $K264,FATOR!$A$3:$P$22,COLUMN(J$1),0)</f>
        <v>0.44307907311157868</v>
      </c>
      <c r="T264" s="41">
        <f>VLOOKUP($C264 &amp; $I264 &amp; $K264,FATOR!$A$3:$P$22,COLUMN(K$1),0)</f>
        <v>0.5267118545738162</v>
      </c>
      <c r="U264" s="41">
        <f>VLOOKUP($C264 &amp; $I264 &amp; $K264,FATOR!$A$3:$P$22,COLUMN(L$1),0)</f>
        <v>0.5949203864063437</v>
      </c>
      <c r="V264" s="41">
        <f>VLOOKUP($C264 &amp; $I264 &amp; $K264,FATOR!$A$3:$P$22,COLUMN(M$1),0)</f>
        <v>0.58473634631058879</v>
      </c>
      <c r="W264" s="41">
        <f>VLOOKUP($C264 &amp; $I264 &amp; $K264,FATOR!$A$3:$P$22,COLUMN(N$1),0)</f>
        <v>0.52362924694768764</v>
      </c>
      <c r="X264" s="41">
        <f>VLOOKUP($C264 &amp; $I264 &amp; $K264,FATOR!$A$3:$P$22,COLUMN(O$1),0)</f>
        <v>0.40768468986504969</v>
      </c>
      <c r="Y264" s="41">
        <f>VLOOKUP($C264 &amp; $I264 &amp; $K264,FATOR!$A$3:$P$22,COLUMN(P$1),0)</f>
        <v>0.38086901862969602</v>
      </c>
      <c r="AA264" s="42">
        <f t="shared" si="130"/>
        <v>3.796160762045516</v>
      </c>
      <c r="AB264" s="42">
        <f t="shared" si="131"/>
        <v>3.1533764880605415</v>
      </c>
      <c r="AC264" s="42">
        <f t="shared" si="132"/>
        <v>3.1823225003550371</v>
      </c>
      <c r="AD264" s="42">
        <f t="shared" si="133"/>
        <v>3.4797650871806693</v>
      </c>
      <c r="AE264" s="42">
        <f t="shared" si="134"/>
        <v>4.1796317100606224</v>
      </c>
      <c r="AF264" s="42">
        <f t="shared" si="135"/>
        <v>4.8738698042273656</v>
      </c>
      <c r="AG264" s="42">
        <f t="shared" si="136"/>
        <v>5.793830400311978</v>
      </c>
      <c r="AH264" s="42">
        <f t="shared" si="137"/>
        <v>6.544124250469781</v>
      </c>
      <c r="AI264" s="42">
        <f t="shared" si="138"/>
        <v>6.432099809416477</v>
      </c>
      <c r="AJ264" s="42">
        <f t="shared" si="139"/>
        <v>5.7599217164245644</v>
      </c>
      <c r="AK264" s="42">
        <f t="shared" si="140"/>
        <v>4.4845315885155461</v>
      </c>
      <c r="AL264" s="42">
        <f t="shared" si="141"/>
        <v>4.1895592049266561</v>
      </c>
      <c r="AN264" s="43">
        <f t="shared" si="142"/>
        <v>45013</v>
      </c>
      <c r="AO264" s="47">
        <f t="shared" ca="1" si="143"/>
        <v>3.796160762045516</v>
      </c>
      <c r="AP264" s="47">
        <f t="shared" ca="1" si="143"/>
        <v>3.1533764880605415</v>
      </c>
      <c r="AQ264" s="47">
        <f t="shared" ca="1" si="143"/>
        <v>3.1823225003550371</v>
      </c>
      <c r="AR264" s="47">
        <f t="shared" ca="1" si="143"/>
        <v>3.4797650871806693</v>
      </c>
      <c r="AS264" s="47">
        <f t="shared" ca="1" si="143"/>
        <v>4.1796317100606224</v>
      </c>
      <c r="AT264" s="47">
        <f t="shared" ca="1" si="143"/>
        <v>4.8738698042273656</v>
      </c>
      <c r="AU264" s="47">
        <f t="shared" ca="1" si="143"/>
        <v>5.793830400311978</v>
      </c>
      <c r="AV264" s="47">
        <f t="shared" ca="1" si="143"/>
        <v>6.544124250469781</v>
      </c>
      <c r="AW264" s="47">
        <f t="shared" ca="1" si="143"/>
        <v>6.432099809416477</v>
      </c>
      <c r="AX264" s="47">
        <f t="shared" ca="1" si="143"/>
        <v>5.7599217164245644</v>
      </c>
      <c r="AY264" s="47">
        <f t="shared" ca="1" si="129"/>
        <v>4.4845315885155461</v>
      </c>
      <c r="AZ264" s="47">
        <f t="shared" ca="1" si="129"/>
        <v>4.1895592049266561</v>
      </c>
      <c r="BA264" s="47">
        <f t="shared" ca="1" si="129"/>
        <v>3.796160762045516</v>
      </c>
      <c r="BB264" s="47">
        <f t="shared" ca="1" si="129"/>
        <v>3.1533764880605415</v>
      </c>
      <c r="BC264" s="47">
        <f t="shared" ca="1" si="129"/>
        <v>3.1823225003550371</v>
      </c>
      <c r="BD264" s="47">
        <f t="shared" ca="1" si="129"/>
        <v>3.4797650871806693</v>
      </c>
      <c r="BE264" s="47">
        <f t="shared" ca="1" si="129"/>
        <v>4.1796317100606224</v>
      </c>
      <c r="BF264" s="47">
        <f t="shared" ca="1" si="129"/>
        <v>4.8738698042273656</v>
      </c>
      <c r="BG264" s="47">
        <f t="shared" ca="1" si="129"/>
        <v>5.793830400311978</v>
      </c>
      <c r="BH264" s="47">
        <f t="shared" ca="1" si="129"/>
        <v>6.544124250469781</v>
      </c>
      <c r="BI264" s="47">
        <f t="shared" ca="1" si="128"/>
        <v>6.432099809416477</v>
      </c>
      <c r="BJ264" s="47">
        <f t="shared" ca="1" si="128"/>
        <v>5.7599217164245644</v>
      </c>
      <c r="BK264" s="47">
        <f t="shared" ca="1" si="128"/>
        <v>4.4845315885155461</v>
      </c>
      <c r="BL264" s="47">
        <f t="shared" ca="1" si="128"/>
        <v>4.1895592049266561</v>
      </c>
      <c r="BM264" s="47">
        <f t="shared" ca="1" si="128"/>
        <v>3.796160762045516</v>
      </c>
      <c r="BN264" s="47">
        <f t="shared" ca="1" si="128"/>
        <v>3.1533764880605415</v>
      </c>
      <c r="BO264" s="47">
        <f t="shared" ca="1" si="128"/>
        <v>3.1823225003550371</v>
      </c>
      <c r="BP264" s="47">
        <f t="shared" ca="1" si="128"/>
        <v>3.4797650871806693</v>
      </c>
      <c r="BQ264" s="47">
        <f t="shared" ca="1" si="128"/>
        <v>4.1796317100606224</v>
      </c>
      <c r="BR264" s="47">
        <f t="shared" ca="1" si="128"/>
        <v>4.8738698042273656</v>
      </c>
      <c r="BS264" s="47">
        <f t="shared" ca="1" si="125"/>
        <v>5.793830400311978</v>
      </c>
      <c r="BT264" s="47">
        <f t="shared" ca="1" si="125"/>
        <v>6.544124250469781</v>
      </c>
      <c r="BU264" s="47">
        <f t="shared" ca="1" si="125"/>
        <v>6.432099809416477</v>
      </c>
      <c r="BV264" s="47">
        <f t="shared" ca="1" si="125"/>
        <v>5.7599217164245644</v>
      </c>
      <c r="BW264" s="47">
        <f t="shared" ref="BS264:CB289" ca="1" si="145">IF($AN264&lt;=BW$1,HLOOKUP(MONTH(BW$1),$AA:$AL,ROW($AO264),0),"")</f>
        <v>4.4845315885155461</v>
      </c>
      <c r="BX264" s="47">
        <f t="shared" ca="1" si="145"/>
        <v>4.1895592049266561</v>
      </c>
      <c r="BY264" s="47">
        <f t="shared" ca="1" si="145"/>
        <v>3.796160762045516</v>
      </c>
      <c r="BZ264" s="47">
        <f t="shared" ca="1" si="145"/>
        <v>3.1533764880605415</v>
      </c>
      <c r="CA264" s="47">
        <f t="shared" ca="1" si="145"/>
        <v>3.1823225003550371</v>
      </c>
      <c r="CB264" s="47">
        <f t="shared" ca="1" si="145"/>
        <v>3.4797650871806693</v>
      </c>
      <c r="CC264" s="47">
        <f t="shared" ca="1" si="144"/>
        <v>4.1796317100606224</v>
      </c>
      <c r="CD264" s="47">
        <f t="shared" ca="1" si="144"/>
        <v>4.8738698042273656</v>
      </c>
      <c r="CE264" s="47">
        <f t="shared" ca="1" si="144"/>
        <v>5.793830400311978</v>
      </c>
      <c r="CF264" s="47">
        <f t="shared" ca="1" si="144"/>
        <v>6.544124250469781</v>
      </c>
      <c r="CG264" s="47">
        <f t="shared" ca="1" si="144"/>
        <v>6.432099809416477</v>
      </c>
      <c r="CH264" s="47">
        <f t="shared" ca="1" si="144"/>
        <v>5.7599217164245644</v>
      </c>
      <c r="CI264" s="47">
        <f t="shared" ca="1" si="144"/>
        <v>4.4845315885155461</v>
      </c>
      <c r="CJ264" s="47">
        <f t="shared" ca="1" si="144"/>
        <v>4.1895592049266561</v>
      </c>
      <c r="CK264" s="47">
        <f t="shared" ca="1" si="144"/>
        <v>3.796160762045516</v>
      </c>
      <c r="CL264" s="47">
        <f t="shared" ca="1" si="144"/>
        <v>3.1533764880605415</v>
      </c>
      <c r="CM264" s="47">
        <f t="shared" ca="1" si="127"/>
        <v>3.1823225003550371</v>
      </c>
      <c r="CN264" s="47">
        <f t="shared" ca="1" si="127"/>
        <v>3.4797650871806693</v>
      </c>
      <c r="CO264" s="47">
        <f t="shared" ca="1" si="127"/>
        <v>4.1796317100606224</v>
      </c>
      <c r="CP264" s="47">
        <f t="shared" ca="1" si="127"/>
        <v>4.8738698042273656</v>
      </c>
      <c r="CQ264" s="47">
        <f t="shared" ca="1" si="127"/>
        <v>5.793830400311978</v>
      </c>
      <c r="CR264" s="47">
        <f t="shared" ca="1" si="127"/>
        <v>6.544124250469781</v>
      </c>
      <c r="CS264" s="47">
        <f t="shared" ca="1" si="127"/>
        <v>6.432099809416477</v>
      </c>
      <c r="CT264" s="47">
        <f t="shared" ca="1" si="127"/>
        <v>5.7599217164245644</v>
      </c>
      <c r="CU264" s="47">
        <f t="shared" ca="1" si="127"/>
        <v>4.4845315885155461</v>
      </c>
      <c r="CV264" s="47">
        <f t="shared" ca="1" si="127"/>
        <v>4.1895592049266561</v>
      </c>
      <c r="CW264" s="47">
        <f t="shared" ca="1" si="126"/>
        <v>3.796160762045516</v>
      </c>
      <c r="CX264" s="47">
        <f t="shared" ca="1" si="126"/>
        <v>3.1533764880605415</v>
      </c>
      <c r="CY264" s="47">
        <f t="shared" ca="1" si="126"/>
        <v>3.1823225003550371</v>
      </c>
      <c r="CZ264" s="47">
        <f t="shared" ca="1" si="126"/>
        <v>3.4797650871806693</v>
      </c>
      <c r="DA264" s="47">
        <f t="shared" ca="1" si="126"/>
        <v>4.1796317100606224</v>
      </c>
      <c r="DB264" s="47">
        <f t="shared" ca="1" si="126"/>
        <v>4.8738698042273656</v>
      </c>
      <c r="DC264" s="47">
        <f t="shared" ca="1" si="126"/>
        <v>5.793830400311978</v>
      </c>
      <c r="DD264" s="47">
        <f t="shared" ca="1" si="126"/>
        <v>6.544124250469781</v>
      </c>
    </row>
    <row r="265" spans="1:108" x14ac:dyDescent="0.25">
      <c r="A265" s="40" t="s">
        <v>167</v>
      </c>
      <c r="B265" s="40">
        <v>1894</v>
      </c>
      <c r="C265" s="40" t="s">
        <v>38</v>
      </c>
      <c r="D265" s="40" t="s">
        <v>541</v>
      </c>
      <c r="E265" s="40" t="s">
        <v>180</v>
      </c>
      <c r="F265" s="40">
        <v>5.5</v>
      </c>
      <c r="G265" s="43">
        <v>44989</v>
      </c>
      <c r="I265" s="40" t="s">
        <v>79</v>
      </c>
      <c r="J265" s="40">
        <v>2</v>
      </c>
      <c r="K265" s="40" t="s">
        <v>33</v>
      </c>
      <c r="L265" s="40" t="s">
        <v>399</v>
      </c>
      <c r="M265" s="41"/>
      <c r="N265" s="41">
        <f>VLOOKUP($C265 &amp; $I265 &amp; $K265,FATOR!$A$3:$P$22,COLUMN(E$1),0)</f>
        <v>0.34510552382231963</v>
      </c>
      <c r="O265" s="41">
        <f>VLOOKUP($C265 &amp; $I265 &amp; $K265,FATOR!$A$3:$P$22,COLUMN(F$1),0)</f>
        <v>0.2866705898236856</v>
      </c>
      <c r="P265" s="41">
        <f>VLOOKUP($C265 &amp; $I265 &amp; $K265,FATOR!$A$3:$P$22,COLUMN(G$1),0)</f>
        <v>0.28930204548682154</v>
      </c>
      <c r="Q265" s="41">
        <f>VLOOKUP($C265 &amp; $I265 &amp; $K265,FATOR!$A$3:$P$22,COLUMN(H$1),0)</f>
        <v>0.31634228065278813</v>
      </c>
      <c r="R265" s="41">
        <f>VLOOKUP($C265 &amp; $I265 &amp; $K265,FATOR!$A$3:$P$22,COLUMN(I$1),0)</f>
        <v>0.37996651909642021</v>
      </c>
      <c r="S265" s="41">
        <f>VLOOKUP($C265 &amp; $I265 &amp; $K265,FATOR!$A$3:$P$22,COLUMN(J$1),0)</f>
        <v>0.44307907311157868</v>
      </c>
      <c r="T265" s="41">
        <f>VLOOKUP($C265 &amp; $I265 &amp; $K265,FATOR!$A$3:$P$22,COLUMN(K$1),0)</f>
        <v>0.5267118545738162</v>
      </c>
      <c r="U265" s="41">
        <f>VLOOKUP($C265 &amp; $I265 &amp; $K265,FATOR!$A$3:$P$22,COLUMN(L$1),0)</f>
        <v>0.5949203864063437</v>
      </c>
      <c r="V265" s="41">
        <f>VLOOKUP($C265 &amp; $I265 &amp; $K265,FATOR!$A$3:$P$22,COLUMN(M$1),0)</f>
        <v>0.58473634631058879</v>
      </c>
      <c r="W265" s="41">
        <f>VLOOKUP($C265 &amp; $I265 &amp; $K265,FATOR!$A$3:$P$22,COLUMN(N$1),0)</f>
        <v>0.52362924694768764</v>
      </c>
      <c r="X265" s="41">
        <f>VLOOKUP($C265 &amp; $I265 &amp; $K265,FATOR!$A$3:$P$22,COLUMN(O$1),0)</f>
        <v>0.40768468986504969</v>
      </c>
      <c r="Y265" s="41">
        <f>VLOOKUP($C265 &amp; $I265 &amp; $K265,FATOR!$A$3:$P$22,COLUMN(P$1),0)</f>
        <v>0.38086901862969602</v>
      </c>
      <c r="AA265" s="42">
        <f t="shared" si="130"/>
        <v>1.898080381022758</v>
      </c>
      <c r="AB265" s="42">
        <f t="shared" si="131"/>
        <v>1.5766882440302707</v>
      </c>
      <c r="AC265" s="42">
        <f t="shared" si="132"/>
        <v>1.5911612501775185</v>
      </c>
      <c r="AD265" s="42">
        <f t="shared" si="133"/>
        <v>1.7398825435903347</v>
      </c>
      <c r="AE265" s="42">
        <f t="shared" si="134"/>
        <v>2.0898158550303112</v>
      </c>
      <c r="AF265" s="42">
        <f t="shared" si="135"/>
        <v>2.4369349021136828</v>
      </c>
      <c r="AG265" s="42">
        <f t="shared" si="136"/>
        <v>2.896915200155989</v>
      </c>
      <c r="AH265" s="42">
        <f t="shared" si="137"/>
        <v>3.2720621252348905</v>
      </c>
      <c r="AI265" s="42">
        <f t="shared" si="138"/>
        <v>3.2160499047082385</v>
      </c>
      <c r="AJ265" s="42">
        <f t="shared" si="139"/>
        <v>2.8799608582122822</v>
      </c>
      <c r="AK265" s="42">
        <f t="shared" si="140"/>
        <v>2.2422657942577731</v>
      </c>
      <c r="AL265" s="42">
        <f t="shared" si="141"/>
        <v>2.0947796024633281</v>
      </c>
      <c r="AN265" s="43">
        <f t="shared" si="142"/>
        <v>45020</v>
      </c>
      <c r="AO265" s="47">
        <f t="shared" ca="1" si="143"/>
        <v>1.898080381022758</v>
      </c>
      <c r="AP265" s="47">
        <f t="shared" ca="1" si="143"/>
        <v>1.5766882440302707</v>
      </c>
      <c r="AQ265" s="47">
        <f t="shared" ca="1" si="143"/>
        <v>1.5911612501775185</v>
      </c>
      <c r="AR265" s="47">
        <f t="shared" ca="1" si="143"/>
        <v>1.7398825435903347</v>
      </c>
      <c r="AS265" s="47">
        <f t="shared" ca="1" si="143"/>
        <v>2.0898158550303112</v>
      </c>
      <c r="AT265" s="47">
        <f t="shared" ca="1" si="143"/>
        <v>2.4369349021136828</v>
      </c>
      <c r="AU265" s="47">
        <f t="shared" ca="1" si="143"/>
        <v>2.896915200155989</v>
      </c>
      <c r="AV265" s="47">
        <f t="shared" ca="1" si="143"/>
        <v>3.2720621252348905</v>
      </c>
      <c r="AW265" s="47">
        <f t="shared" ca="1" si="143"/>
        <v>3.2160499047082385</v>
      </c>
      <c r="AX265" s="47">
        <f t="shared" ca="1" si="143"/>
        <v>2.8799608582122822</v>
      </c>
      <c r="AY265" s="47">
        <f t="shared" ca="1" si="129"/>
        <v>2.2422657942577731</v>
      </c>
      <c r="AZ265" s="47">
        <f t="shared" ca="1" si="129"/>
        <v>2.0947796024633281</v>
      </c>
      <c r="BA265" s="47">
        <f t="shared" ca="1" si="129"/>
        <v>1.898080381022758</v>
      </c>
      <c r="BB265" s="47">
        <f t="shared" ca="1" si="129"/>
        <v>1.5766882440302707</v>
      </c>
      <c r="BC265" s="47">
        <f t="shared" ca="1" si="129"/>
        <v>1.5911612501775185</v>
      </c>
      <c r="BD265" s="47">
        <f t="shared" ca="1" si="129"/>
        <v>1.7398825435903347</v>
      </c>
      <c r="BE265" s="47">
        <f t="shared" ca="1" si="129"/>
        <v>2.0898158550303112</v>
      </c>
      <c r="BF265" s="47">
        <f t="shared" ca="1" si="129"/>
        <v>2.4369349021136828</v>
      </c>
      <c r="BG265" s="47">
        <f t="shared" ca="1" si="129"/>
        <v>2.896915200155989</v>
      </c>
      <c r="BH265" s="47">
        <f t="shared" ca="1" si="129"/>
        <v>3.2720621252348905</v>
      </c>
      <c r="BI265" s="47">
        <f t="shared" ca="1" si="128"/>
        <v>3.2160499047082385</v>
      </c>
      <c r="BJ265" s="47">
        <f t="shared" ca="1" si="128"/>
        <v>2.8799608582122822</v>
      </c>
      <c r="BK265" s="47">
        <f t="shared" ca="1" si="128"/>
        <v>2.2422657942577731</v>
      </c>
      <c r="BL265" s="47">
        <f t="shared" ca="1" si="128"/>
        <v>2.0947796024633281</v>
      </c>
      <c r="BM265" s="47">
        <f t="shared" ca="1" si="128"/>
        <v>1.898080381022758</v>
      </c>
      <c r="BN265" s="47">
        <f t="shared" ca="1" si="128"/>
        <v>1.5766882440302707</v>
      </c>
      <c r="BO265" s="47">
        <f t="shared" ca="1" si="128"/>
        <v>1.5911612501775185</v>
      </c>
      <c r="BP265" s="47">
        <f t="shared" ca="1" si="128"/>
        <v>1.7398825435903347</v>
      </c>
      <c r="BQ265" s="47">
        <f t="shared" ca="1" si="128"/>
        <v>2.0898158550303112</v>
      </c>
      <c r="BR265" s="47">
        <f t="shared" ca="1" si="128"/>
        <v>2.4369349021136828</v>
      </c>
      <c r="BS265" s="47">
        <f t="shared" ca="1" si="145"/>
        <v>2.896915200155989</v>
      </c>
      <c r="BT265" s="47">
        <f t="shared" ca="1" si="145"/>
        <v>3.2720621252348905</v>
      </c>
      <c r="BU265" s="47">
        <f t="shared" ca="1" si="145"/>
        <v>3.2160499047082385</v>
      </c>
      <c r="BV265" s="47">
        <f t="shared" ca="1" si="145"/>
        <v>2.8799608582122822</v>
      </c>
      <c r="BW265" s="47">
        <f t="shared" ca="1" si="145"/>
        <v>2.2422657942577731</v>
      </c>
      <c r="BX265" s="47">
        <f t="shared" ca="1" si="145"/>
        <v>2.0947796024633281</v>
      </c>
      <c r="BY265" s="47">
        <f t="shared" ca="1" si="145"/>
        <v>1.898080381022758</v>
      </c>
      <c r="BZ265" s="47">
        <f t="shared" ca="1" si="145"/>
        <v>1.5766882440302707</v>
      </c>
      <c r="CA265" s="47">
        <f t="shared" ca="1" si="145"/>
        <v>1.5911612501775185</v>
      </c>
      <c r="CB265" s="47">
        <f t="shared" ca="1" si="145"/>
        <v>1.7398825435903347</v>
      </c>
      <c r="CC265" s="47">
        <f t="shared" ca="1" si="144"/>
        <v>2.0898158550303112</v>
      </c>
      <c r="CD265" s="47">
        <f t="shared" ca="1" si="144"/>
        <v>2.4369349021136828</v>
      </c>
      <c r="CE265" s="47">
        <f t="shared" ca="1" si="144"/>
        <v>2.896915200155989</v>
      </c>
      <c r="CF265" s="47">
        <f t="shared" ca="1" si="144"/>
        <v>3.2720621252348905</v>
      </c>
      <c r="CG265" s="47">
        <f t="shared" ca="1" si="144"/>
        <v>3.2160499047082385</v>
      </c>
      <c r="CH265" s="47">
        <f t="shared" ca="1" si="144"/>
        <v>2.8799608582122822</v>
      </c>
      <c r="CI265" s="47">
        <f t="shared" ca="1" si="144"/>
        <v>2.2422657942577731</v>
      </c>
      <c r="CJ265" s="47">
        <f t="shared" ca="1" si="144"/>
        <v>2.0947796024633281</v>
      </c>
      <c r="CK265" s="47">
        <f t="shared" ca="1" si="144"/>
        <v>1.898080381022758</v>
      </c>
      <c r="CL265" s="47">
        <f t="shared" ca="1" si="144"/>
        <v>1.5766882440302707</v>
      </c>
      <c r="CM265" s="47">
        <f t="shared" ca="1" si="127"/>
        <v>1.5911612501775185</v>
      </c>
      <c r="CN265" s="47">
        <f t="shared" ca="1" si="127"/>
        <v>1.7398825435903347</v>
      </c>
      <c r="CO265" s="47">
        <f t="shared" ca="1" si="127"/>
        <v>2.0898158550303112</v>
      </c>
      <c r="CP265" s="47">
        <f t="shared" ca="1" si="127"/>
        <v>2.4369349021136828</v>
      </c>
      <c r="CQ265" s="47">
        <f t="shared" ca="1" si="127"/>
        <v>2.896915200155989</v>
      </c>
      <c r="CR265" s="47">
        <f t="shared" ca="1" si="127"/>
        <v>3.2720621252348905</v>
      </c>
      <c r="CS265" s="47">
        <f t="shared" ca="1" si="127"/>
        <v>3.2160499047082385</v>
      </c>
      <c r="CT265" s="47">
        <f t="shared" ca="1" si="127"/>
        <v>2.8799608582122822</v>
      </c>
      <c r="CU265" s="47">
        <f t="shared" ca="1" si="127"/>
        <v>2.2422657942577731</v>
      </c>
      <c r="CV265" s="47">
        <f t="shared" ca="1" si="127"/>
        <v>2.0947796024633281</v>
      </c>
      <c r="CW265" s="47">
        <f t="shared" ca="1" si="126"/>
        <v>1.898080381022758</v>
      </c>
      <c r="CX265" s="47">
        <f t="shared" ca="1" si="126"/>
        <v>1.5766882440302707</v>
      </c>
      <c r="CY265" s="47">
        <f t="shared" ca="1" si="126"/>
        <v>1.5911612501775185</v>
      </c>
      <c r="CZ265" s="47">
        <f t="shared" ca="1" si="126"/>
        <v>1.7398825435903347</v>
      </c>
      <c r="DA265" s="47">
        <f t="shared" ca="1" si="126"/>
        <v>2.0898158550303112</v>
      </c>
      <c r="DB265" s="47">
        <f t="shared" ca="1" si="126"/>
        <v>2.4369349021136828</v>
      </c>
      <c r="DC265" s="47">
        <f t="shared" ca="1" si="126"/>
        <v>2.896915200155989</v>
      </c>
      <c r="DD265" s="47">
        <f t="shared" ca="1" si="126"/>
        <v>3.2720621252348905</v>
      </c>
    </row>
    <row r="266" spans="1:108" x14ac:dyDescent="0.25">
      <c r="A266" s="40" t="s">
        <v>138</v>
      </c>
      <c r="B266" s="40">
        <v>2758</v>
      </c>
      <c r="C266" s="40" t="s">
        <v>38</v>
      </c>
      <c r="D266" s="40" t="s">
        <v>1518</v>
      </c>
      <c r="E266" s="40" t="s">
        <v>130</v>
      </c>
      <c r="F266" s="40">
        <v>38.5</v>
      </c>
      <c r="G266" s="43">
        <v>45413</v>
      </c>
      <c r="I266" s="40" t="s">
        <v>79</v>
      </c>
      <c r="J266" s="40">
        <v>1</v>
      </c>
      <c r="K266" s="40" t="s">
        <v>33</v>
      </c>
      <c r="L266" s="40" t="s">
        <v>399</v>
      </c>
      <c r="M266" s="41"/>
      <c r="N266" s="41">
        <f>VLOOKUP($C266 &amp; $I266 &amp; $K266,FATOR!$A$3:$P$22,COLUMN(E$1),0)</f>
        <v>0.34510552382231963</v>
      </c>
      <c r="O266" s="41">
        <f>VLOOKUP($C266 &amp; $I266 &amp; $K266,FATOR!$A$3:$P$22,COLUMN(F$1),0)</f>
        <v>0.2866705898236856</v>
      </c>
      <c r="P266" s="41">
        <f>VLOOKUP($C266 &amp; $I266 &amp; $K266,FATOR!$A$3:$P$22,COLUMN(G$1),0)</f>
        <v>0.28930204548682154</v>
      </c>
      <c r="Q266" s="41">
        <f>VLOOKUP($C266 &amp; $I266 &amp; $K266,FATOR!$A$3:$P$22,COLUMN(H$1),0)</f>
        <v>0.31634228065278813</v>
      </c>
      <c r="R266" s="41">
        <f>VLOOKUP($C266 &amp; $I266 &amp; $K266,FATOR!$A$3:$P$22,COLUMN(I$1),0)</f>
        <v>0.37996651909642021</v>
      </c>
      <c r="S266" s="41">
        <f>VLOOKUP($C266 &amp; $I266 &amp; $K266,FATOR!$A$3:$P$22,COLUMN(J$1),0)</f>
        <v>0.44307907311157868</v>
      </c>
      <c r="T266" s="41">
        <f>VLOOKUP($C266 &amp; $I266 &amp; $K266,FATOR!$A$3:$P$22,COLUMN(K$1),0)</f>
        <v>0.5267118545738162</v>
      </c>
      <c r="U266" s="41">
        <f>VLOOKUP($C266 &amp; $I266 &amp; $K266,FATOR!$A$3:$P$22,COLUMN(L$1),0)</f>
        <v>0.5949203864063437</v>
      </c>
      <c r="V266" s="41">
        <f>VLOOKUP($C266 &amp; $I266 &amp; $K266,FATOR!$A$3:$P$22,COLUMN(M$1),0)</f>
        <v>0.58473634631058879</v>
      </c>
      <c r="W266" s="41">
        <f>VLOOKUP($C266 &amp; $I266 &amp; $K266,FATOR!$A$3:$P$22,COLUMN(N$1),0)</f>
        <v>0.52362924694768764</v>
      </c>
      <c r="X266" s="41">
        <f>VLOOKUP($C266 &amp; $I266 &amp; $K266,FATOR!$A$3:$P$22,COLUMN(O$1),0)</f>
        <v>0.40768468986504969</v>
      </c>
      <c r="Y266" s="41">
        <f>VLOOKUP($C266 &amp; $I266 &amp; $K266,FATOR!$A$3:$P$22,COLUMN(P$1),0)</f>
        <v>0.38086901862969602</v>
      </c>
      <c r="AA266" s="42">
        <f t="shared" si="130"/>
        <v>13.286562667159306</v>
      </c>
      <c r="AB266" s="42">
        <f t="shared" si="131"/>
        <v>11.036817708211895</v>
      </c>
      <c r="AC266" s="42">
        <f t="shared" si="132"/>
        <v>11.138128751242629</v>
      </c>
      <c r="AD266" s="42">
        <f t="shared" si="133"/>
        <v>12.179177805132342</v>
      </c>
      <c r="AE266" s="42">
        <f t="shared" si="134"/>
        <v>14.628710985212178</v>
      </c>
      <c r="AF266" s="42">
        <f t="shared" si="135"/>
        <v>17.058544314795778</v>
      </c>
      <c r="AG266" s="42">
        <f t="shared" si="136"/>
        <v>20.278406401091924</v>
      </c>
      <c r="AH266" s="42">
        <f t="shared" si="137"/>
        <v>22.904434876644231</v>
      </c>
      <c r="AI266" s="42">
        <f t="shared" si="138"/>
        <v>22.512349332957669</v>
      </c>
      <c r="AJ266" s="42">
        <f t="shared" si="139"/>
        <v>20.159726007485975</v>
      </c>
      <c r="AK266" s="42">
        <f t="shared" si="140"/>
        <v>15.695860559804412</v>
      </c>
      <c r="AL266" s="42">
        <f t="shared" si="141"/>
        <v>14.663457217243296</v>
      </c>
      <c r="AN266" s="43">
        <f t="shared" si="142"/>
        <v>45413</v>
      </c>
      <c r="AO266" s="47" t="str">
        <f t="shared" ca="1" si="143"/>
        <v/>
      </c>
      <c r="AP266" s="47" t="str">
        <f t="shared" ca="1" si="143"/>
        <v/>
      </c>
      <c r="AQ266" s="47" t="str">
        <f t="shared" ca="1" si="143"/>
        <v/>
      </c>
      <c r="AR266" s="47" t="str">
        <f t="shared" ca="1" si="143"/>
        <v/>
      </c>
      <c r="AS266" s="47">
        <f t="shared" ca="1" si="143"/>
        <v>14.628710985212178</v>
      </c>
      <c r="AT266" s="47">
        <f t="shared" ca="1" si="143"/>
        <v>17.058544314795778</v>
      </c>
      <c r="AU266" s="47">
        <f t="shared" ca="1" si="143"/>
        <v>20.278406401091924</v>
      </c>
      <c r="AV266" s="47">
        <f t="shared" ca="1" si="143"/>
        <v>22.904434876644231</v>
      </c>
      <c r="AW266" s="47">
        <f t="shared" ca="1" si="143"/>
        <v>22.512349332957669</v>
      </c>
      <c r="AX266" s="47">
        <f t="shared" ca="1" si="143"/>
        <v>20.159726007485975</v>
      </c>
      <c r="AY266" s="47">
        <f t="shared" ca="1" si="129"/>
        <v>15.695860559804412</v>
      </c>
      <c r="AZ266" s="47">
        <f t="shared" ca="1" si="129"/>
        <v>14.663457217243296</v>
      </c>
      <c r="BA266" s="47">
        <f t="shared" ca="1" si="129"/>
        <v>13.286562667159306</v>
      </c>
      <c r="BB266" s="47">
        <f t="shared" ca="1" si="129"/>
        <v>11.036817708211895</v>
      </c>
      <c r="BC266" s="47">
        <f t="shared" ca="1" si="129"/>
        <v>11.138128751242629</v>
      </c>
      <c r="BD266" s="47">
        <f t="shared" ca="1" si="129"/>
        <v>12.179177805132342</v>
      </c>
      <c r="BE266" s="47">
        <f t="shared" ca="1" si="129"/>
        <v>14.628710985212178</v>
      </c>
      <c r="BF266" s="47">
        <f t="shared" ca="1" si="129"/>
        <v>17.058544314795778</v>
      </c>
      <c r="BG266" s="47">
        <f t="shared" ca="1" si="129"/>
        <v>20.278406401091924</v>
      </c>
      <c r="BH266" s="47">
        <f t="shared" ca="1" si="129"/>
        <v>22.904434876644231</v>
      </c>
      <c r="BI266" s="47">
        <f t="shared" ca="1" si="128"/>
        <v>22.512349332957669</v>
      </c>
      <c r="BJ266" s="47">
        <f t="shared" ca="1" si="128"/>
        <v>20.159726007485975</v>
      </c>
      <c r="BK266" s="47">
        <f t="shared" ca="1" si="128"/>
        <v>15.695860559804412</v>
      </c>
      <c r="BL266" s="47">
        <f t="shared" ca="1" si="128"/>
        <v>14.663457217243296</v>
      </c>
      <c r="BM266" s="47">
        <f t="shared" ca="1" si="128"/>
        <v>13.286562667159306</v>
      </c>
      <c r="BN266" s="47">
        <f t="shared" ca="1" si="128"/>
        <v>11.036817708211895</v>
      </c>
      <c r="BO266" s="47">
        <f t="shared" ca="1" si="128"/>
        <v>11.138128751242629</v>
      </c>
      <c r="BP266" s="47">
        <f t="shared" ca="1" si="128"/>
        <v>12.179177805132342</v>
      </c>
      <c r="BQ266" s="47">
        <f t="shared" ca="1" si="128"/>
        <v>14.628710985212178</v>
      </c>
      <c r="BR266" s="47">
        <f t="shared" ca="1" si="128"/>
        <v>17.058544314795778</v>
      </c>
      <c r="BS266" s="47">
        <f t="shared" ca="1" si="145"/>
        <v>20.278406401091924</v>
      </c>
      <c r="BT266" s="47">
        <f t="shared" ca="1" si="145"/>
        <v>22.904434876644231</v>
      </c>
      <c r="BU266" s="47">
        <f t="shared" ca="1" si="145"/>
        <v>22.512349332957669</v>
      </c>
      <c r="BV266" s="47">
        <f t="shared" ca="1" si="145"/>
        <v>20.159726007485975</v>
      </c>
      <c r="BW266" s="47">
        <f t="shared" ca="1" si="145"/>
        <v>15.695860559804412</v>
      </c>
      <c r="BX266" s="47">
        <f t="shared" ca="1" si="145"/>
        <v>14.663457217243296</v>
      </c>
      <c r="BY266" s="47">
        <f t="shared" ca="1" si="145"/>
        <v>13.286562667159306</v>
      </c>
      <c r="BZ266" s="47">
        <f t="shared" ca="1" si="145"/>
        <v>11.036817708211895</v>
      </c>
      <c r="CA266" s="47">
        <f t="shared" ca="1" si="145"/>
        <v>11.138128751242629</v>
      </c>
      <c r="CB266" s="47">
        <f t="shared" ca="1" si="145"/>
        <v>12.179177805132342</v>
      </c>
      <c r="CC266" s="47">
        <f t="shared" ca="1" si="144"/>
        <v>14.628710985212178</v>
      </c>
      <c r="CD266" s="47">
        <f t="shared" ca="1" si="144"/>
        <v>17.058544314795778</v>
      </c>
      <c r="CE266" s="47">
        <f t="shared" ca="1" si="144"/>
        <v>20.278406401091924</v>
      </c>
      <c r="CF266" s="47">
        <f t="shared" ca="1" si="144"/>
        <v>22.904434876644231</v>
      </c>
      <c r="CG266" s="47">
        <f t="shared" ca="1" si="144"/>
        <v>22.512349332957669</v>
      </c>
      <c r="CH266" s="47">
        <f t="shared" ca="1" si="144"/>
        <v>20.159726007485975</v>
      </c>
      <c r="CI266" s="47">
        <f t="shared" ca="1" si="144"/>
        <v>15.695860559804412</v>
      </c>
      <c r="CJ266" s="47">
        <f t="shared" ca="1" si="144"/>
        <v>14.663457217243296</v>
      </c>
      <c r="CK266" s="47">
        <f t="shared" ca="1" si="144"/>
        <v>13.286562667159306</v>
      </c>
      <c r="CL266" s="47">
        <f t="shared" ca="1" si="144"/>
        <v>11.036817708211895</v>
      </c>
      <c r="CM266" s="47">
        <f t="shared" ca="1" si="127"/>
        <v>11.138128751242629</v>
      </c>
      <c r="CN266" s="47">
        <f t="shared" ca="1" si="127"/>
        <v>12.179177805132342</v>
      </c>
      <c r="CO266" s="47">
        <f t="shared" ca="1" si="127"/>
        <v>14.628710985212178</v>
      </c>
      <c r="CP266" s="47">
        <f t="shared" ca="1" si="127"/>
        <v>17.058544314795778</v>
      </c>
      <c r="CQ266" s="47">
        <f t="shared" ca="1" si="127"/>
        <v>20.278406401091924</v>
      </c>
      <c r="CR266" s="47">
        <f t="shared" ca="1" si="127"/>
        <v>22.904434876644231</v>
      </c>
      <c r="CS266" s="47">
        <f t="shared" ca="1" si="127"/>
        <v>22.512349332957669</v>
      </c>
      <c r="CT266" s="47">
        <f t="shared" ca="1" si="127"/>
        <v>20.159726007485975</v>
      </c>
      <c r="CU266" s="47">
        <f t="shared" ca="1" si="127"/>
        <v>15.695860559804412</v>
      </c>
      <c r="CV266" s="47">
        <f t="shared" ca="1" si="127"/>
        <v>14.663457217243296</v>
      </c>
      <c r="CW266" s="47">
        <f t="shared" ca="1" si="126"/>
        <v>13.286562667159306</v>
      </c>
      <c r="CX266" s="47">
        <f t="shared" ca="1" si="126"/>
        <v>11.036817708211895</v>
      </c>
      <c r="CY266" s="47">
        <f t="shared" ca="1" si="126"/>
        <v>11.138128751242629</v>
      </c>
      <c r="CZ266" s="47">
        <f t="shared" ca="1" si="126"/>
        <v>12.179177805132342</v>
      </c>
      <c r="DA266" s="47">
        <f t="shared" ca="1" si="126"/>
        <v>14.628710985212178</v>
      </c>
      <c r="DB266" s="47">
        <f t="shared" ca="1" si="126"/>
        <v>17.058544314795778</v>
      </c>
      <c r="DC266" s="47">
        <f t="shared" ca="1" si="126"/>
        <v>20.278406401091924</v>
      </c>
      <c r="DD266" s="47">
        <f t="shared" ca="1" si="126"/>
        <v>22.904434876644231</v>
      </c>
    </row>
    <row r="267" spans="1:108" x14ac:dyDescent="0.25">
      <c r="A267" s="40" t="s">
        <v>138</v>
      </c>
      <c r="B267" s="40">
        <v>2759</v>
      </c>
      <c r="C267" s="40" t="s">
        <v>38</v>
      </c>
      <c r="D267" s="40" t="s">
        <v>1519</v>
      </c>
      <c r="E267" s="40" t="s">
        <v>130</v>
      </c>
      <c r="F267" s="40">
        <v>49.5</v>
      </c>
      <c r="G267" s="43">
        <v>45352</v>
      </c>
      <c r="I267" s="40" t="s">
        <v>79</v>
      </c>
      <c r="J267" s="40">
        <v>1</v>
      </c>
      <c r="K267" s="40" t="s">
        <v>33</v>
      </c>
      <c r="L267" s="40" t="s">
        <v>399</v>
      </c>
      <c r="M267" s="41"/>
      <c r="N267" s="41">
        <f>VLOOKUP($C267 &amp; $I267 &amp; $K267,FATOR!$A$3:$P$22,COLUMN(E$1),0)</f>
        <v>0.34510552382231963</v>
      </c>
      <c r="O267" s="41">
        <f>VLOOKUP($C267 &amp; $I267 &amp; $K267,FATOR!$A$3:$P$22,COLUMN(F$1),0)</f>
        <v>0.2866705898236856</v>
      </c>
      <c r="P267" s="41">
        <f>VLOOKUP($C267 &amp; $I267 &amp; $K267,FATOR!$A$3:$P$22,COLUMN(G$1),0)</f>
        <v>0.28930204548682154</v>
      </c>
      <c r="Q267" s="41">
        <f>VLOOKUP($C267 &amp; $I267 &amp; $K267,FATOR!$A$3:$P$22,COLUMN(H$1),0)</f>
        <v>0.31634228065278813</v>
      </c>
      <c r="R267" s="41">
        <f>VLOOKUP($C267 &amp; $I267 &amp; $K267,FATOR!$A$3:$P$22,COLUMN(I$1),0)</f>
        <v>0.37996651909642021</v>
      </c>
      <c r="S267" s="41">
        <f>VLOOKUP($C267 &amp; $I267 &amp; $K267,FATOR!$A$3:$P$22,COLUMN(J$1),0)</f>
        <v>0.44307907311157868</v>
      </c>
      <c r="T267" s="41">
        <f>VLOOKUP($C267 &amp; $I267 &amp; $K267,FATOR!$A$3:$P$22,COLUMN(K$1),0)</f>
        <v>0.5267118545738162</v>
      </c>
      <c r="U267" s="41">
        <f>VLOOKUP($C267 &amp; $I267 &amp; $K267,FATOR!$A$3:$P$22,COLUMN(L$1),0)</f>
        <v>0.5949203864063437</v>
      </c>
      <c r="V267" s="41">
        <f>VLOOKUP($C267 &amp; $I267 &amp; $K267,FATOR!$A$3:$P$22,COLUMN(M$1),0)</f>
        <v>0.58473634631058879</v>
      </c>
      <c r="W267" s="41">
        <f>VLOOKUP($C267 &amp; $I267 &amp; $K267,FATOR!$A$3:$P$22,COLUMN(N$1),0)</f>
        <v>0.52362924694768764</v>
      </c>
      <c r="X267" s="41">
        <f>VLOOKUP($C267 &amp; $I267 &amp; $K267,FATOR!$A$3:$P$22,COLUMN(O$1),0)</f>
        <v>0.40768468986504969</v>
      </c>
      <c r="Y267" s="41">
        <f>VLOOKUP($C267 &amp; $I267 &amp; $K267,FATOR!$A$3:$P$22,COLUMN(P$1),0)</f>
        <v>0.38086901862969602</v>
      </c>
      <c r="AA267" s="42">
        <f t="shared" si="130"/>
        <v>17.082723429204822</v>
      </c>
      <c r="AB267" s="42">
        <f t="shared" si="131"/>
        <v>14.190194196272436</v>
      </c>
      <c r="AC267" s="42">
        <f t="shared" si="132"/>
        <v>14.320451251597666</v>
      </c>
      <c r="AD267" s="42">
        <f t="shared" si="133"/>
        <v>15.658942892313013</v>
      </c>
      <c r="AE267" s="42">
        <f t="shared" si="134"/>
        <v>18.808342695272799</v>
      </c>
      <c r="AF267" s="42">
        <f t="shared" si="135"/>
        <v>21.932414119023143</v>
      </c>
      <c r="AG267" s="42">
        <f t="shared" si="136"/>
        <v>26.072236801403903</v>
      </c>
      <c r="AH267" s="42">
        <f t="shared" si="137"/>
        <v>29.448559127114013</v>
      </c>
      <c r="AI267" s="42">
        <f t="shared" si="138"/>
        <v>28.944449142374147</v>
      </c>
      <c r="AJ267" s="42">
        <f t="shared" si="139"/>
        <v>25.91964772391054</v>
      </c>
      <c r="AK267" s="42">
        <f t="shared" si="140"/>
        <v>20.18039214831996</v>
      </c>
      <c r="AL267" s="42">
        <f t="shared" si="141"/>
        <v>18.853016422169954</v>
      </c>
      <c r="AN267" s="43">
        <f t="shared" si="142"/>
        <v>45352</v>
      </c>
      <c r="AO267" s="47" t="str">
        <f t="shared" ca="1" si="143"/>
        <v/>
      </c>
      <c r="AP267" s="47" t="str">
        <f t="shared" ca="1" si="143"/>
        <v/>
      </c>
      <c r="AQ267" s="47">
        <f t="shared" ca="1" si="143"/>
        <v>14.320451251597666</v>
      </c>
      <c r="AR267" s="47">
        <f t="shared" ca="1" si="143"/>
        <v>15.658942892313013</v>
      </c>
      <c r="AS267" s="47">
        <f t="shared" ca="1" si="143"/>
        <v>18.808342695272799</v>
      </c>
      <c r="AT267" s="47">
        <f t="shared" ca="1" si="143"/>
        <v>21.932414119023143</v>
      </c>
      <c r="AU267" s="47">
        <f t="shared" ca="1" si="143"/>
        <v>26.072236801403903</v>
      </c>
      <c r="AV267" s="47">
        <f t="shared" ca="1" si="143"/>
        <v>29.448559127114013</v>
      </c>
      <c r="AW267" s="47">
        <f t="shared" ca="1" si="143"/>
        <v>28.944449142374147</v>
      </c>
      <c r="AX267" s="47">
        <f t="shared" ca="1" si="143"/>
        <v>25.91964772391054</v>
      </c>
      <c r="AY267" s="47">
        <f t="shared" ca="1" si="129"/>
        <v>20.18039214831996</v>
      </c>
      <c r="AZ267" s="47">
        <f t="shared" ca="1" si="129"/>
        <v>18.853016422169954</v>
      </c>
      <c r="BA267" s="47">
        <f t="shared" ca="1" si="129"/>
        <v>17.082723429204822</v>
      </c>
      <c r="BB267" s="47">
        <f t="shared" ca="1" si="129"/>
        <v>14.190194196272436</v>
      </c>
      <c r="BC267" s="47">
        <f t="shared" ca="1" si="129"/>
        <v>14.320451251597666</v>
      </c>
      <c r="BD267" s="47">
        <f t="shared" ca="1" si="129"/>
        <v>15.658942892313013</v>
      </c>
      <c r="BE267" s="47">
        <f t="shared" ca="1" si="129"/>
        <v>18.808342695272799</v>
      </c>
      <c r="BF267" s="47">
        <f t="shared" ca="1" si="129"/>
        <v>21.932414119023143</v>
      </c>
      <c r="BG267" s="47">
        <f t="shared" ca="1" si="129"/>
        <v>26.072236801403903</v>
      </c>
      <c r="BH267" s="47">
        <f t="shared" ca="1" si="129"/>
        <v>29.448559127114013</v>
      </c>
      <c r="BI267" s="47">
        <f t="shared" ca="1" si="128"/>
        <v>28.944449142374147</v>
      </c>
      <c r="BJ267" s="47">
        <f t="shared" ca="1" si="128"/>
        <v>25.91964772391054</v>
      </c>
      <c r="BK267" s="47">
        <f t="shared" ca="1" si="128"/>
        <v>20.18039214831996</v>
      </c>
      <c r="BL267" s="47">
        <f t="shared" ca="1" si="128"/>
        <v>18.853016422169954</v>
      </c>
      <c r="BM267" s="47">
        <f t="shared" ca="1" si="128"/>
        <v>17.082723429204822</v>
      </c>
      <c r="BN267" s="47">
        <f t="shared" ca="1" si="128"/>
        <v>14.190194196272436</v>
      </c>
      <c r="BO267" s="47">
        <f t="shared" ca="1" si="128"/>
        <v>14.320451251597666</v>
      </c>
      <c r="BP267" s="47">
        <f t="shared" ca="1" si="128"/>
        <v>15.658942892313013</v>
      </c>
      <c r="BQ267" s="47">
        <f t="shared" ca="1" si="128"/>
        <v>18.808342695272799</v>
      </c>
      <c r="BR267" s="47">
        <f t="shared" ca="1" si="128"/>
        <v>21.932414119023143</v>
      </c>
      <c r="BS267" s="47">
        <f t="shared" ca="1" si="145"/>
        <v>26.072236801403903</v>
      </c>
      <c r="BT267" s="47">
        <f t="shared" ca="1" si="145"/>
        <v>29.448559127114013</v>
      </c>
      <c r="BU267" s="47">
        <f t="shared" ca="1" si="145"/>
        <v>28.944449142374147</v>
      </c>
      <c r="BV267" s="47">
        <f t="shared" ca="1" si="145"/>
        <v>25.91964772391054</v>
      </c>
      <c r="BW267" s="47">
        <f t="shared" ca="1" si="145"/>
        <v>20.18039214831996</v>
      </c>
      <c r="BX267" s="47">
        <f t="shared" ca="1" si="145"/>
        <v>18.853016422169954</v>
      </c>
      <c r="BY267" s="47">
        <f t="shared" ca="1" si="145"/>
        <v>17.082723429204822</v>
      </c>
      <c r="BZ267" s="47">
        <f t="shared" ca="1" si="145"/>
        <v>14.190194196272436</v>
      </c>
      <c r="CA267" s="47">
        <f t="shared" ca="1" si="145"/>
        <v>14.320451251597666</v>
      </c>
      <c r="CB267" s="47">
        <f t="shared" ca="1" si="145"/>
        <v>15.658942892313013</v>
      </c>
      <c r="CC267" s="47">
        <f t="shared" ca="1" si="144"/>
        <v>18.808342695272799</v>
      </c>
      <c r="CD267" s="47">
        <f t="shared" ca="1" si="144"/>
        <v>21.932414119023143</v>
      </c>
      <c r="CE267" s="47">
        <f t="shared" ca="1" si="144"/>
        <v>26.072236801403903</v>
      </c>
      <c r="CF267" s="47">
        <f t="shared" ca="1" si="144"/>
        <v>29.448559127114013</v>
      </c>
      <c r="CG267" s="47">
        <f t="shared" ca="1" si="144"/>
        <v>28.944449142374147</v>
      </c>
      <c r="CH267" s="47">
        <f t="shared" ca="1" si="144"/>
        <v>25.91964772391054</v>
      </c>
      <c r="CI267" s="47">
        <f t="shared" ca="1" si="144"/>
        <v>20.18039214831996</v>
      </c>
      <c r="CJ267" s="47">
        <f t="shared" ca="1" si="144"/>
        <v>18.853016422169954</v>
      </c>
      <c r="CK267" s="47">
        <f t="shared" ca="1" si="144"/>
        <v>17.082723429204822</v>
      </c>
      <c r="CL267" s="47">
        <f t="shared" ca="1" si="144"/>
        <v>14.190194196272436</v>
      </c>
      <c r="CM267" s="47">
        <f t="shared" ca="1" si="127"/>
        <v>14.320451251597666</v>
      </c>
      <c r="CN267" s="47">
        <f t="shared" ca="1" si="127"/>
        <v>15.658942892313013</v>
      </c>
      <c r="CO267" s="47">
        <f t="shared" ca="1" si="127"/>
        <v>18.808342695272799</v>
      </c>
      <c r="CP267" s="47">
        <f t="shared" ca="1" si="127"/>
        <v>21.932414119023143</v>
      </c>
      <c r="CQ267" s="47">
        <f t="shared" ca="1" si="127"/>
        <v>26.072236801403903</v>
      </c>
      <c r="CR267" s="47">
        <f t="shared" ca="1" si="127"/>
        <v>29.448559127114013</v>
      </c>
      <c r="CS267" s="47">
        <f t="shared" ca="1" si="127"/>
        <v>28.944449142374147</v>
      </c>
      <c r="CT267" s="47">
        <f t="shared" ca="1" si="127"/>
        <v>25.91964772391054</v>
      </c>
      <c r="CU267" s="47">
        <f t="shared" ca="1" si="127"/>
        <v>20.18039214831996</v>
      </c>
      <c r="CV267" s="47">
        <f t="shared" ca="1" si="127"/>
        <v>18.853016422169954</v>
      </c>
      <c r="CW267" s="47">
        <f t="shared" ca="1" si="126"/>
        <v>17.082723429204822</v>
      </c>
      <c r="CX267" s="47">
        <f t="shared" ca="1" si="126"/>
        <v>14.190194196272436</v>
      </c>
      <c r="CY267" s="47">
        <f t="shared" ca="1" si="126"/>
        <v>14.320451251597666</v>
      </c>
      <c r="CZ267" s="47">
        <f t="shared" ca="1" si="126"/>
        <v>15.658942892313013</v>
      </c>
      <c r="DA267" s="47">
        <f t="shared" ca="1" si="126"/>
        <v>18.808342695272799</v>
      </c>
      <c r="DB267" s="47">
        <f t="shared" ca="1" si="126"/>
        <v>21.932414119023143</v>
      </c>
      <c r="DC267" s="47">
        <f t="shared" ca="1" si="126"/>
        <v>26.072236801403903</v>
      </c>
      <c r="DD267" s="47">
        <f t="shared" ca="1" si="126"/>
        <v>29.448559127114013</v>
      </c>
    </row>
    <row r="268" spans="1:108" x14ac:dyDescent="0.25">
      <c r="A268" s="40" t="s">
        <v>138</v>
      </c>
      <c r="B268" s="40">
        <v>2760</v>
      </c>
      <c r="C268" s="40" t="s">
        <v>38</v>
      </c>
      <c r="D268" s="40" t="s">
        <v>1520</v>
      </c>
      <c r="E268" s="40" t="s">
        <v>130</v>
      </c>
      <c r="F268" s="40">
        <v>38.5</v>
      </c>
      <c r="G268" s="43">
        <v>45444</v>
      </c>
      <c r="I268" s="40" t="s">
        <v>79</v>
      </c>
      <c r="J268" s="40">
        <v>1</v>
      </c>
      <c r="K268" s="40" t="s">
        <v>33</v>
      </c>
      <c r="L268" s="40" t="s">
        <v>399</v>
      </c>
      <c r="M268" s="41"/>
      <c r="N268" s="41">
        <f>VLOOKUP($C268 &amp; $I268 &amp; $K268,FATOR!$A$3:$P$22,COLUMN(E$1),0)</f>
        <v>0.34510552382231963</v>
      </c>
      <c r="O268" s="41">
        <f>VLOOKUP($C268 &amp; $I268 &amp; $K268,FATOR!$A$3:$P$22,COLUMN(F$1),0)</f>
        <v>0.2866705898236856</v>
      </c>
      <c r="P268" s="41">
        <f>VLOOKUP($C268 &amp; $I268 &amp; $K268,FATOR!$A$3:$P$22,COLUMN(G$1),0)</f>
        <v>0.28930204548682154</v>
      </c>
      <c r="Q268" s="41">
        <f>VLOOKUP($C268 &amp; $I268 &amp; $K268,FATOR!$A$3:$P$22,COLUMN(H$1),0)</f>
        <v>0.31634228065278813</v>
      </c>
      <c r="R268" s="41">
        <f>VLOOKUP($C268 &amp; $I268 &amp; $K268,FATOR!$A$3:$P$22,COLUMN(I$1),0)</f>
        <v>0.37996651909642021</v>
      </c>
      <c r="S268" s="41">
        <f>VLOOKUP($C268 &amp; $I268 &amp; $K268,FATOR!$A$3:$P$22,COLUMN(J$1),0)</f>
        <v>0.44307907311157868</v>
      </c>
      <c r="T268" s="41">
        <f>VLOOKUP($C268 &amp; $I268 &amp; $K268,FATOR!$A$3:$P$22,COLUMN(K$1),0)</f>
        <v>0.5267118545738162</v>
      </c>
      <c r="U268" s="41">
        <f>VLOOKUP($C268 &amp; $I268 &amp; $K268,FATOR!$A$3:$P$22,COLUMN(L$1),0)</f>
        <v>0.5949203864063437</v>
      </c>
      <c r="V268" s="41">
        <f>VLOOKUP($C268 &amp; $I268 &amp; $K268,FATOR!$A$3:$P$22,COLUMN(M$1),0)</f>
        <v>0.58473634631058879</v>
      </c>
      <c r="W268" s="41">
        <f>VLOOKUP($C268 &amp; $I268 &amp; $K268,FATOR!$A$3:$P$22,COLUMN(N$1),0)</f>
        <v>0.52362924694768764</v>
      </c>
      <c r="X268" s="41">
        <f>VLOOKUP($C268 &amp; $I268 &amp; $K268,FATOR!$A$3:$P$22,COLUMN(O$1),0)</f>
        <v>0.40768468986504969</v>
      </c>
      <c r="Y268" s="41">
        <f>VLOOKUP($C268 &amp; $I268 &amp; $K268,FATOR!$A$3:$P$22,COLUMN(P$1),0)</f>
        <v>0.38086901862969602</v>
      </c>
      <c r="AA268" s="42">
        <f t="shared" si="130"/>
        <v>13.286562667159306</v>
      </c>
      <c r="AB268" s="42">
        <f t="shared" si="131"/>
        <v>11.036817708211895</v>
      </c>
      <c r="AC268" s="42">
        <f t="shared" si="132"/>
        <v>11.138128751242629</v>
      </c>
      <c r="AD268" s="42">
        <f t="shared" si="133"/>
        <v>12.179177805132342</v>
      </c>
      <c r="AE268" s="42">
        <f t="shared" si="134"/>
        <v>14.628710985212178</v>
      </c>
      <c r="AF268" s="42">
        <f t="shared" si="135"/>
        <v>17.058544314795778</v>
      </c>
      <c r="AG268" s="42">
        <f t="shared" si="136"/>
        <v>20.278406401091924</v>
      </c>
      <c r="AH268" s="42">
        <f t="shared" si="137"/>
        <v>22.904434876644231</v>
      </c>
      <c r="AI268" s="42">
        <f t="shared" si="138"/>
        <v>22.512349332957669</v>
      </c>
      <c r="AJ268" s="42">
        <f t="shared" si="139"/>
        <v>20.159726007485975</v>
      </c>
      <c r="AK268" s="42">
        <f t="shared" si="140"/>
        <v>15.695860559804412</v>
      </c>
      <c r="AL268" s="42">
        <f t="shared" si="141"/>
        <v>14.663457217243296</v>
      </c>
      <c r="AN268" s="43">
        <f t="shared" si="142"/>
        <v>45444</v>
      </c>
      <c r="AO268" s="47" t="str">
        <f t="shared" ca="1" si="143"/>
        <v/>
      </c>
      <c r="AP268" s="47" t="str">
        <f t="shared" ca="1" si="143"/>
        <v/>
      </c>
      <c r="AQ268" s="47" t="str">
        <f t="shared" ca="1" si="143"/>
        <v/>
      </c>
      <c r="AR268" s="47" t="str">
        <f t="shared" ca="1" si="143"/>
        <v/>
      </c>
      <c r="AS268" s="47" t="str">
        <f t="shared" ca="1" si="143"/>
        <v/>
      </c>
      <c r="AT268" s="47">
        <f t="shared" ca="1" si="143"/>
        <v>17.058544314795778</v>
      </c>
      <c r="AU268" s="47">
        <f t="shared" ca="1" si="143"/>
        <v>20.278406401091924</v>
      </c>
      <c r="AV268" s="47">
        <f t="shared" ca="1" si="143"/>
        <v>22.904434876644231</v>
      </c>
      <c r="AW268" s="47">
        <f t="shared" ca="1" si="143"/>
        <v>22.512349332957669</v>
      </c>
      <c r="AX268" s="47">
        <f t="shared" ca="1" si="143"/>
        <v>20.159726007485975</v>
      </c>
      <c r="AY268" s="47">
        <f t="shared" ca="1" si="129"/>
        <v>15.695860559804412</v>
      </c>
      <c r="AZ268" s="47">
        <f t="shared" ca="1" si="129"/>
        <v>14.663457217243296</v>
      </c>
      <c r="BA268" s="47">
        <f t="shared" ca="1" si="129"/>
        <v>13.286562667159306</v>
      </c>
      <c r="BB268" s="47">
        <f t="shared" ca="1" si="129"/>
        <v>11.036817708211895</v>
      </c>
      <c r="BC268" s="47">
        <f t="shared" ca="1" si="129"/>
        <v>11.138128751242629</v>
      </c>
      <c r="BD268" s="47">
        <f t="shared" ca="1" si="129"/>
        <v>12.179177805132342</v>
      </c>
      <c r="BE268" s="47">
        <f t="shared" ca="1" si="129"/>
        <v>14.628710985212178</v>
      </c>
      <c r="BF268" s="47">
        <f t="shared" ca="1" si="129"/>
        <v>17.058544314795778</v>
      </c>
      <c r="BG268" s="47">
        <f t="shared" ca="1" si="129"/>
        <v>20.278406401091924</v>
      </c>
      <c r="BH268" s="47">
        <f t="shared" ca="1" si="129"/>
        <v>22.904434876644231</v>
      </c>
      <c r="BI268" s="47">
        <f t="shared" ca="1" si="128"/>
        <v>22.512349332957669</v>
      </c>
      <c r="BJ268" s="47">
        <f t="shared" ca="1" si="128"/>
        <v>20.159726007485975</v>
      </c>
      <c r="BK268" s="47">
        <f t="shared" ca="1" si="128"/>
        <v>15.695860559804412</v>
      </c>
      <c r="BL268" s="47">
        <f t="shared" ca="1" si="128"/>
        <v>14.663457217243296</v>
      </c>
      <c r="BM268" s="47">
        <f t="shared" ca="1" si="128"/>
        <v>13.286562667159306</v>
      </c>
      <c r="BN268" s="47">
        <f t="shared" ca="1" si="128"/>
        <v>11.036817708211895</v>
      </c>
      <c r="BO268" s="47">
        <f t="shared" ca="1" si="128"/>
        <v>11.138128751242629</v>
      </c>
      <c r="BP268" s="47">
        <f t="shared" ca="1" si="128"/>
        <v>12.179177805132342</v>
      </c>
      <c r="BQ268" s="47">
        <f t="shared" ca="1" si="128"/>
        <v>14.628710985212178</v>
      </c>
      <c r="BR268" s="47">
        <f t="shared" ca="1" si="128"/>
        <v>17.058544314795778</v>
      </c>
      <c r="BS268" s="47">
        <f t="shared" ca="1" si="145"/>
        <v>20.278406401091924</v>
      </c>
      <c r="BT268" s="47">
        <f t="shared" ca="1" si="145"/>
        <v>22.904434876644231</v>
      </c>
      <c r="BU268" s="47">
        <f t="shared" ca="1" si="145"/>
        <v>22.512349332957669</v>
      </c>
      <c r="BV268" s="47">
        <f t="shared" ca="1" si="145"/>
        <v>20.159726007485975</v>
      </c>
      <c r="BW268" s="47">
        <f t="shared" ca="1" si="145"/>
        <v>15.695860559804412</v>
      </c>
      <c r="BX268" s="47">
        <f t="shared" ca="1" si="145"/>
        <v>14.663457217243296</v>
      </c>
      <c r="BY268" s="47">
        <f t="shared" ca="1" si="145"/>
        <v>13.286562667159306</v>
      </c>
      <c r="BZ268" s="47">
        <f t="shared" ca="1" si="145"/>
        <v>11.036817708211895</v>
      </c>
      <c r="CA268" s="47">
        <f t="shared" ca="1" si="145"/>
        <v>11.138128751242629</v>
      </c>
      <c r="CB268" s="47">
        <f t="shared" ca="1" si="145"/>
        <v>12.179177805132342</v>
      </c>
      <c r="CC268" s="47">
        <f t="shared" ca="1" si="144"/>
        <v>14.628710985212178</v>
      </c>
      <c r="CD268" s="47">
        <f t="shared" ca="1" si="144"/>
        <v>17.058544314795778</v>
      </c>
      <c r="CE268" s="47">
        <f t="shared" ca="1" si="144"/>
        <v>20.278406401091924</v>
      </c>
      <c r="CF268" s="47">
        <f t="shared" ca="1" si="144"/>
        <v>22.904434876644231</v>
      </c>
      <c r="CG268" s="47">
        <f t="shared" ca="1" si="144"/>
        <v>22.512349332957669</v>
      </c>
      <c r="CH268" s="47">
        <f t="shared" ca="1" si="144"/>
        <v>20.159726007485975</v>
      </c>
      <c r="CI268" s="47">
        <f t="shared" ca="1" si="144"/>
        <v>15.695860559804412</v>
      </c>
      <c r="CJ268" s="47">
        <f t="shared" ca="1" si="144"/>
        <v>14.663457217243296</v>
      </c>
      <c r="CK268" s="47">
        <f t="shared" ca="1" si="144"/>
        <v>13.286562667159306</v>
      </c>
      <c r="CL268" s="47">
        <f t="shared" ca="1" si="144"/>
        <v>11.036817708211895</v>
      </c>
      <c r="CM268" s="47">
        <f t="shared" ca="1" si="127"/>
        <v>11.138128751242629</v>
      </c>
      <c r="CN268" s="47">
        <f t="shared" ca="1" si="127"/>
        <v>12.179177805132342</v>
      </c>
      <c r="CO268" s="47">
        <f t="shared" ca="1" si="127"/>
        <v>14.628710985212178</v>
      </c>
      <c r="CP268" s="47">
        <f t="shared" ca="1" si="127"/>
        <v>17.058544314795778</v>
      </c>
      <c r="CQ268" s="47">
        <f t="shared" ca="1" si="127"/>
        <v>20.278406401091924</v>
      </c>
      <c r="CR268" s="47">
        <f t="shared" ca="1" si="127"/>
        <v>22.904434876644231</v>
      </c>
      <c r="CS268" s="47">
        <f t="shared" ca="1" si="127"/>
        <v>22.512349332957669</v>
      </c>
      <c r="CT268" s="47">
        <f t="shared" ca="1" si="127"/>
        <v>20.159726007485975</v>
      </c>
      <c r="CU268" s="47">
        <f t="shared" ca="1" si="127"/>
        <v>15.695860559804412</v>
      </c>
      <c r="CV268" s="47">
        <f t="shared" ca="1" si="127"/>
        <v>14.663457217243296</v>
      </c>
      <c r="CW268" s="47">
        <f t="shared" ca="1" si="126"/>
        <v>13.286562667159306</v>
      </c>
      <c r="CX268" s="47">
        <f t="shared" ca="1" si="126"/>
        <v>11.036817708211895</v>
      </c>
      <c r="CY268" s="47">
        <f t="shared" ca="1" si="126"/>
        <v>11.138128751242629</v>
      </c>
      <c r="CZ268" s="47">
        <f t="shared" ca="1" si="126"/>
        <v>12.179177805132342</v>
      </c>
      <c r="DA268" s="47">
        <f t="shared" ca="1" si="126"/>
        <v>14.628710985212178</v>
      </c>
      <c r="DB268" s="47">
        <f t="shared" ca="1" si="126"/>
        <v>17.058544314795778</v>
      </c>
      <c r="DC268" s="47">
        <f t="shared" ca="1" si="126"/>
        <v>20.278406401091924</v>
      </c>
      <c r="DD268" s="47">
        <f t="shared" ca="1" si="126"/>
        <v>22.904434876644231</v>
      </c>
    </row>
    <row r="269" spans="1:108" x14ac:dyDescent="0.25">
      <c r="A269" s="40" t="s">
        <v>167</v>
      </c>
      <c r="B269" s="40">
        <v>1893</v>
      </c>
      <c r="C269" s="40" t="s">
        <v>38</v>
      </c>
      <c r="D269" s="40" t="s">
        <v>542</v>
      </c>
      <c r="E269" s="40" t="s">
        <v>136</v>
      </c>
      <c r="F269" s="40">
        <v>5.5</v>
      </c>
      <c r="G269" s="43">
        <v>44959</v>
      </c>
      <c r="I269" s="40" t="s">
        <v>79</v>
      </c>
      <c r="J269" s="40">
        <v>2</v>
      </c>
      <c r="K269" s="40" t="s">
        <v>33</v>
      </c>
      <c r="L269" s="40" t="s">
        <v>399</v>
      </c>
      <c r="M269" s="41"/>
      <c r="N269" s="41">
        <f>VLOOKUP($C269 &amp; $I269 &amp; $K269,FATOR!$A$3:$P$22,COLUMN(E$1),0)</f>
        <v>0.34510552382231963</v>
      </c>
      <c r="O269" s="41">
        <f>VLOOKUP($C269 &amp; $I269 &amp; $K269,FATOR!$A$3:$P$22,COLUMN(F$1),0)</f>
        <v>0.2866705898236856</v>
      </c>
      <c r="P269" s="41">
        <f>VLOOKUP($C269 &amp; $I269 &amp; $K269,FATOR!$A$3:$P$22,COLUMN(G$1),0)</f>
        <v>0.28930204548682154</v>
      </c>
      <c r="Q269" s="41">
        <f>VLOOKUP($C269 &amp; $I269 &amp; $K269,FATOR!$A$3:$P$22,COLUMN(H$1),0)</f>
        <v>0.31634228065278813</v>
      </c>
      <c r="R269" s="41">
        <f>VLOOKUP($C269 &amp; $I269 &amp; $K269,FATOR!$A$3:$P$22,COLUMN(I$1),0)</f>
        <v>0.37996651909642021</v>
      </c>
      <c r="S269" s="41">
        <f>VLOOKUP($C269 &amp; $I269 &amp; $K269,FATOR!$A$3:$P$22,COLUMN(J$1),0)</f>
        <v>0.44307907311157868</v>
      </c>
      <c r="T269" s="41">
        <f>VLOOKUP($C269 &amp; $I269 &amp; $K269,FATOR!$A$3:$P$22,COLUMN(K$1),0)</f>
        <v>0.5267118545738162</v>
      </c>
      <c r="U269" s="41">
        <f>VLOOKUP($C269 &amp; $I269 &amp; $K269,FATOR!$A$3:$P$22,COLUMN(L$1),0)</f>
        <v>0.5949203864063437</v>
      </c>
      <c r="V269" s="41">
        <f>VLOOKUP($C269 &amp; $I269 &amp; $K269,FATOR!$A$3:$P$22,COLUMN(M$1),0)</f>
        <v>0.58473634631058879</v>
      </c>
      <c r="W269" s="41">
        <f>VLOOKUP($C269 &amp; $I269 &amp; $K269,FATOR!$A$3:$P$22,COLUMN(N$1),0)</f>
        <v>0.52362924694768764</v>
      </c>
      <c r="X269" s="41">
        <f>VLOOKUP($C269 &amp; $I269 &amp; $K269,FATOR!$A$3:$P$22,COLUMN(O$1),0)</f>
        <v>0.40768468986504969</v>
      </c>
      <c r="Y269" s="41">
        <f>VLOOKUP($C269 &amp; $I269 &amp; $K269,FATOR!$A$3:$P$22,COLUMN(P$1),0)</f>
        <v>0.38086901862969602</v>
      </c>
      <c r="AA269" s="42">
        <f t="shared" si="130"/>
        <v>1.898080381022758</v>
      </c>
      <c r="AB269" s="42">
        <f t="shared" si="131"/>
        <v>1.5766882440302707</v>
      </c>
      <c r="AC269" s="42">
        <f t="shared" si="132"/>
        <v>1.5911612501775185</v>
      </c>
      <c r="AD269" s="42">
        <f t="shared" si="133"/>
        <v>1.7398825435903347</v>
      </c>
      <c r="AE269" s="42">
        <f t="shared" si="134"/>
        <v>2.0898158550303112</v>
      </c>
      <c r="AF269" s="42">
        <f t="shared" si="135"/>
        <v>2.4369349021136828</v>
      </c>
      <c r="AG269" s="42">
        <f t="shared" si="136"/>
        <v>2.896915200155989</v>
      </c>
      <c r="AH269" s="42">
        <f t="shared" si="137"/>
        <v>3.2720621252348905</v>
      </c>
      <c r="AI269" s="42">
        <f t="shared" si="138"/>
        <v>3.2160499047082385</v>
      </c>
      <c r="AJ269" s="42">
        <f t="shared" si="139"/>
        <v>2.8799608582122822</v>
      </c>
      <c r="AK269" s="42">
        <f t="shared" si="140"/>
        <v>2.2422657942577731</v>
      </c>
      <c r="AL269" s="42">
        <f t="shared" si="141"/>
        <v>2.0947796024633281</v>
      </c>
      <c r="AN269" s="43">
        <f t="shared" si="142"/>
        <v>44990</v>
      </c>
      <c r="AO269" s="47">
        <f t="shared" ca="1" si="143"/>
        <v>1.898080381022758</v>
      </c>
      <c r="AP269" s="47">
        <f t="shared" ca="1" si="143"/>
        <v>1.5766882440302707</v>
      </c>
      <c r="AQ269" s="47">
        <f t="shared" ca="1" si="143"/>
        <v>1.5911612501775185</v>
      </c>
      <c r="AR269" s="47">
        <f t="shared" ca="1" si="143"/>
        <v>1.7398825435903347</v>
      </c>
      <c r="AS269" s="47">
        <f t="shared" ca="1" si="143"/>
        <v>2.0898158550303112</v>
      </c>
      <c r="AT269" s="47">
        <f t="shared" ca="1" si="143"/>
        <v>2.4369349021136828</v>
      </c>
      <c r="AU269" s="47">
        <f t="shared" ca="1" si="143"/>
        <v>2.896915200155989</v>
      </c>
      <c r="AV269" s="47">
        <f t="shared" ca="1" si="143"/>
        <v>3.2720621252348905</v>
      </c>
      <c r="AW269" s="47">
        <f t="shared" ca="1" si="143"/>
        <v>3.2160499047082385</v>
      </c>
      <c r="AX269" s="47">
        <f t="shared" ca="1" si="143"/>
        <v>2.8799608582122822</v>
      </c>
      <c r="AY269" s="47">
        <f t="shared" ca="1" si="129"/>
        <v>2.2422657942577731</v>
      </c>
      <c r="AZ269" s="47">
        <f t="shared" ca="1" si="129"/>
        <v>2.0947796024633281</v>
      </c>
      <c r="BA269" s="47">
        <f t="shared" ca="1" si="129"/>
        <v>1.898080381022758</v>
      </c>
      <c r="BB269" s="47">
        <f t="shared" ca="1" si="129"/>
        <v>1.5766882440302707</v>
      </c>
      <c r="BC269" s="47">
        <f t="shared" ca="1" si="129"/>
        <v>1.5911612501775185</v>
      </c>
      <c r="BD269" s="47">
        <f t="shared" ca="1" si="129"/>
        <v>1.7398825435903347</v>
      </c>
      <c r="BE269" s="47">
        <f t="shared" ca="1" si="129"/>
        <v>2.0898158550303112</v>
      </c>
      <c r="BF269" s="47">
        <f t="shared" ca="1" si="129"/>
        <v>2.4369349021136828</v>
      </c>
      <c r="BG269" s="47">
        <f t="shared" ca="1" si="129"/>
        <v>2.896915200155989</v>
      </c>
      <c r="BH269" s="47">
        <f t="shared" ca="1" si="129"/>
        <v>3.2720621252348905</v>
      </c>
      <c r="BI269" s="47">
        <f t="shared" ca="1" si="128"/>
        <v>3.2160499047082385</v>
      </c>
      <c r="BJ269" s="47">
        <f t="shared" ca="1" si="128"/>
        <v>2.8799608582122822</v>
      </c>
      <c r="BK269" s="47">
        <f t="shared" ca="1" si="128"/>
        <v>2.2422657942577731</v>
      </c>
      <c r="BL269" s="47">
        <f t="shared" ca="1" si="128"/>
        <v>2.0947796024633281</v>
      </c>
      <c r="BM269" s="47">
        <f t="shared" ca="1" si="128"/>
        <v>1.898080381022758</v>
      </c>
      <c r="BN269" s="47">
        <f t="shared" ca="1" si="128"/>
        <v>1.5766882440302707</v>
      </c>
      <c r="BO269" s="47">
        <f t="shared" ca="1" si="128"/>
        <v>1.5911612501775185</v>
      </c>
      <c r="BP269" s="47">
        <f t="shared" ca="1" si="128"/>
        <v>1.7398825435903347</v>
      </c>
      <c r="BQ269" s="47">
        <f t="shared" ca="1" si="128"/>
        <v>2.0898158550303112</v>
      </c>
      <c r="BR269" s="47">
        <f t="shared" ca="1" si="128"/>
        <v>2.4369349021136828</v>
      </c>
      <c r="BS269" s="47">
        <f t="shared" ca="1" si="145"/>
        <v>2.896915200155989</v>
      </c>
      <c r="BT269" s="47">
        <f t="shared" ca="1" si="145"/>
        <v>3.2720621252348905</v>
      </c>
      <c r="BU269" s="47">
        <f t="shared" ca="1" si="145"/>
        <v>3.2160499047082385</v>
      </c>
      <c r="BV269" s="47">
        <f t="shared" ca="1" si="145"/>
        <v>2.8799608582122822</v>
      </c>
      <c r="BW269" s="47">
        <f t="shared" ca="1" si="145"/>
        <v>2.2422657942577731</v>
      </c>
      <c r="BX269" s="47">
        <f t="shared" ca="1" si="145"/>
        <v>2.0947796024633281</v>
      </c>
      <c r="BY269" s="47">
        <f t="shared" ca="1" si="145"/>
        <v>1.898080381022758</v>
      </c>
      <c r="BZ269" s="47">
        <f t="shared" ca="1" si="145"/>
        <v>1.5766882440302707</v>
      </c>
      <c r="CA269" s="47">
        <f t="shared" ca="1" si="145"/>
        <v>1.5911612501775185</v>
      </c>
      <c r="CB269" s="47">
        <f t="shared" ca="1" si="145"/>
        <v>1.7398825435903347</v>
      </c>
      <c r="CC269" s="47">
        <f t="shared" ca="1" si="144"/>
        <v>2.0898158550303112</v>
      </c>
      <c r="CD269" s="47">
        <f t="shared" ca="1" si="144"/>
        <v>2.4369349021136828</v>
      </c>
      <c r="CE269" s="47">
        <f t="shared" ca="1" si="144"/>
        <v>2.896915200155989</v>
      </c>
      <c r="CF269" s="47">
        <f t="shared" ca="1" si="144"/>
        <v>3.2720621252348905</v>
      </c>
      <c r="CG269" s="47">
        <f t="shared" ca="1" si="144"/>
        <v>3.2160499047082385</v>
      </c>
      <c r="CH269" s="47">
        <f t="shared" ca="1" si="144"/>
        <v>2.8799608582122822</v>
      </c>
      <c r="CI269" s="47">
        <f t="shared" ca="1" si="144"/>
        <v>2.2422657942577731</v>
      </c>
      <c r="CJ269" s="47">
        <f t="shared" ca="1" si="144"/>
        <v>2.0947796024633281</v>
      </c>
      <c r="CK269" s="47">
        <f t="shared" ca="1" si="144"/>
        <v>1.898080381022758</v>
      </c>
      <c r="CL269" s="47">
        <f t="shared" ca="1" si="144"/>
        <v>1.5766882440302707</v>
      </c>
      <c r="CM269" s="47">
        <f t="shared" ca="1" si="127"/>
        <v>1.5911612501775185</v>
      </c>
      <c r="CN269" s="47">
        <f t="shared" ca="1" si="127"/>
        <v>1.7398825435903347</v>
      </c>
      <c r="CO269" s="47">
        <f t="shared" ca="1" si="127"/>
        <v>2.0898158550303112</v>
      </c>
      <c r="CP269" s="47">
        <f t="shared" ca="1" si="127"/>
        <v>2.4369349021136828</v>
      </c>
      <c r="CQ269" s="47">
        <f t="shared" ca="1" si="127"/>
        <v>2.896915200155989</v>
      </c>
      <c r="CR269" s="47">
        <f t="shared" ca="1" si="127"/>
        <v>3.2720621252348905</v>
      </c>
      <c r="CS269" s="47">
        <f t="shared" ref="CM269:CV295" ca="1" si="146">IF($AN269&lt;=CS$1,HLOOKUP(MONTH(CS$1),$AA:$AL,ROW($AO269),0),"")</f>
        <v>3.2160499047082385</v>
      </c>
      <c r="CT269" s="47">
        <f t="shared" ca="1" si="146"/>
        <v>2.8799608582122822</v>
      </c>
      <c r="CU269" s="47">
        <f t="shared" ca="1" si="146"/>
        <v>2.2422657942577731</v>
      </c>
      <c r="CV269" s="47">
        <f t="shared" ca="1" si="146"/>
        <v>2.0947796024633281</v>
      </c>
      <c r="CW269" s="47">
        <f t="shared" ca="1" si="126"/>
        <v>1.898080381022758</v>
      </c>
      <c r="CX269" s="47">
        <f t="shared" ca="1" si="126"/>
        <v>1.5766882440302707</v>
      </c>
      <c r="CY269" s="47">
        <f t="shared" ca="1" si="126"/>
        <v>1.5911612501775185</v>
      </c>
      <c r="CZ269" s="47">
        <f t="shared" ca="1" si="126"/>
        <v>1.7398825435903347</v>
      </c>
      <c r="DA269" s="47">
        <f t="shared" ca="1" si="126"/>
        <v>2.0898158550303112</v>
      </c>
      <c r="DB269" s="47">
        <f t="shared" ca="1" si="126"/>
        <v>2.4369349021136828</v>
      </c>
      <c r="DC269" s="47">
        <f t="shared" ca="1" si="126"/>
        <v>2.896915200155989</v>
      </c>
      <c r="DD269" s="47">
        <f t="shared" ca="1" si="126"/>
        <v>3.2720621252348905</v>
      </c>
    </row>
    <row r="270" spans="1:108" x14ac:dyDescent="0.25">
      <c r="A270" s="40" t="s">
        <v>167</v>
      </c>
      <c r="B270" s="40">
        <v>1893</v>
      </c>
      <c r="C270" s="40" t="s">
        <v>38</v>
      </c>
      <c r="D270" s="40" t="s">
        <v>542</v>
      </c>
      <c r="E270" s="40" t="s">
        <v>180</v>
      </c>
      <c r="F270" s="40">
        <v>5.5</v>
      </c>
      <c r="G270" s="43">
        <v>44974</v>
      </c>
      <c r="I270" s="40" t="s">
        <v>79</v>
      </c>
      <c r="J270" s="40">
        <v>2</v>
      </c>
      <c r="K270" s="40" t="s">
        <v>33</v>
      </c>
      <c r="L270" s="40" t="s">
        <v>399</v>
      </c>
      <c r="M270" s="41"/>
      <c r="N270" s="41">
        <f>VLOOKUP($C270 &amp; $I270 &amp; $K270,FATOR!$A$3:$P$22,COLUMN(E$1),0)</f>
        <v>0.34510552382231963</v>
      </c>
      <c r="O270" s="41">
        <f>VLOOKUP($C270 &amp; $I270 &amp; $K270,FATOR!$A$3:$P$22,COLUMN(F$1),0)</f>
        <v>0.2866705898236856</v>
      </c>
      <c r="P270" s="41">
        <f>VLOOKUP($C270 &amp; $I270 &amp; $K270,FATOR!$A$3:$P$22,COLUMN(G$1),0)</f>
        <v>0.28930204548682154</v>
      </c>
      <c r="Q270" s="41">
        <f>VLOOKUP($C270 &amp; $I270 &amp; $K270,FATOR!$A$3:$P$22,COLUMN(H$1),0)</f>
        <v>0.31634228065278813</v>
      </c>
      <c r="R270" s="41">
        <f>VLOOKUP($C270 &amp; $I270 &amp; $K270,FATOR!$A$3:$P$22,COLUMN(I$1),0)</f>
        <v>0.37996651909642021</v>
      </c>
      <c r="S270" s="41">
        <f>VLOOKUP($C270 &amp; $I270 &amp; $K270,FATOR!$A$3:$P$22,COLUMN(J$1),0)</f>
        <v>0.44307907311157868</v>
      </c>
      <c r="T270" s="41">
        <f>VLOOKUP($C270 &amp; $I270 &amp; $K270,FATOR!$A$3:$P$22,COLUMN(K$1),0)</f>
        <v>0.5267118545738162</v>
      </c>
      <c r="U270" s="41">
        <f>VLOOKUP($C270 &amp; $I270 &amp; $K270,FATOR!$A$3:$P$22,COLUMN(L$1),0)</f>
        <v>0.5949203864063437</v>
      </c>
      <c r="V270" s="41">
        <f>VLOOKUP($C270 &amp; $I270 &amp; $K270,FATOR!$A$3:$P$22,COLUMN(M$1),0)</f>
        <v>0.58473634631058879</v>
      </c>
      <c r="W270" s="41">
        <f>VLOOKUP($C270 &amp; $I270 &amp; $K270,FATOR!$A$3:$P$22,COLUMN(N$1),0)</f>
        <v>0.52362924694768764</v>
      </c>
      <c r="X270" s="41">
        <f>VLOOKUP($C270 &amp; $I270 &amp; $K270,FATOR!$A$3:$P$22,COLUMN(O$1),0)</f>
        <v>0.40768468986504969</v>
      </c>
      <c r="Y270" s="41">
        <f>VLOOKUP($C270 &amp; $I270 &amp; $K270,FATOR!$A$3:$P$22,COLUMN(P$1),0)</f>
        <v>0.38086901862969602</v>
      </c>
      <c r="AA270" s="42">
        <f t="shared" si="130"/>
        <v>1.898080381022758</v>
      </c>
      <c r="AB270" s="42">
        <f t="shared" si="131"/>
        <v>1.5766882440302707</v>
      </c>
      <c r="AC270" s="42">
        <f t="shared" si="132"/>
        <v>1.5911612501775185</v>
      </c>
      <c r="AD270" s="42">
        <f t="shared" si="133"/>
        <v>1.7398825435903347</v>
      </c>
      <c r="AE270" s="42">
        <f t="shared" si="134"/>
        <v>2.0898158550303112</v>
      </c>
      <c r="AF270" s="42">
        <f t="shared" si="135"/>
        <v>2.4369349021136828</v>
      </c>
      <c r="AG270" s="42">
        <f t="shared" si="136"/>
        <v>2.896915200155989</v>
      </c>
      <c r="AH270" s="42">
        <f t="shared" si="137"/>
        <v>3.2720621252348905</v>
      </c>
      <c r="AI270" s="42">
        <f t="shared" si="138"/>
        <v>3.2160499047082385</v>
      </c>
      <c r="AJ270" s="42">
        <f t="shared" si="139"/>
        <v>2.8799608582122822</v>
      </c>
      <c r="AK270" s="42">
        <f t="shared" si="140"/>
        <v>2.2422657942577731</v>
      </c>
      <c r="AL270" s="42">
        <f t="shared" si="141"/>
        <v>2.0947796024633281</v>
      </c>
      <c r="AN270" s="43">
        <f t="shared" si="142"/>
        <v>45005</v>
      </c>
      <c r="AO270" s="47">
        <f t="shared" ca="1" si="143"/>
        <v>1.898080381022758</v>
      </c>
      <c r="AP270" s="47">
        <f t="shared" ca="1" si="143"/>
        <v>1.5766882440302707</v>
      </c>
      <c r="AQ270" s="47">
        <f t="shared" ca="1" si="143"/>
        <v>1.5911612501775185</v>
      </c>
      <c r="AR270" s="47">
        <f t="shared" ca="1" si="143"/>
        <v>1.7398825435903347</v>
      </c>
      <c r="AS270" s="47">
        <f t="shared" ca="1" si="143"/>
        <v>2.0898158550303112</v>
      </c>
      <c r="AT270" s="47">
        <f t="shared" ca="1" si="143"/>
        <v>2.4369349021136828</v>
      </c>
      <c r="AU270" s="47">
        <f t="shared" ca="1" si="143"/>
        <v>2.896915200155989</v>
      </c>
      <c r="AV270" s="47">
        <f t="shared" ca="1" si="143"/>
        <v>3.2720621252348905</v>
      </c>
      <c r="AW270" s="47">
        <f t="shared" ca="1" si="143"/>
        <v>3.2160499047082385</v>
      </c>
      <c r="AX270" s="47">
        <f t="shared" ca="1" si="143"/>
        <v>2.8799608582122822</v>
      </c>
      <c r="AY270" s="47">
        <f t="shared" ca="1" si="129"/>
        <v>2.2422657942577731</v>
      </c>
      <c r="AZ270" s="47">
        <f t="shared" ca="1" si="129"/>
        <v>2.0947796024633281</v>
      </c>
      <c r="BA270" s="47">
        <f t="shared" ca="1" si="129"/>
        <v>1.898080381022758</v>
      </c>
      <c r="BB270" s="47">
        <f t="shared" ca="1" si="129"/>
        <v>1.5766882440302707</v>
      </c>
      <c r="BC270" s="47">
        <f t="shared" ca="1" si="129"/>
        <v>1.5911612501775185</v>
      </c>
      <c r="BD270" s="47">
        <f t="shared" ca="1" si="129"/>
        <v>1.7398825435903347</v>
      </c>
      <c r="BE270" s="47">
        <f t="shared" ca="1" si="129"/>
        <v>2.0898158550303112</v>
      </c>
      <c r="BF270" s="47">
        <f t="shared" ca="1" si="129"/>
        <v>2.4369349021136828</v>
      </c>
      <c r="BG270" s="47">
        <f t="shared" ca="1" si="129"/>
        <v>2.896915200155989</v>
      </c>
      <c r="BH270" s="47">
        <f t="shared" ca="1" si="129"/>
        <v>3.2720621252348905</v>
      </c>
      <c r="BI270" s="47">
        <f t="shared" ca="1" si="128"/>
        <v>3.2160499047082385</v>
      </c>
      <c r="BJ270" s="47">
        <f t="shared" ca="1" si="128"/>
        <v>2.8799608582122822</v>
      </c>
      <c r="BK270" s="47">
        <f t="shared" ca="1" si="128"/>
        <v>2.2422657942577731</v>
      </c>
      <c r="BL270" s="47">
        <f t="shared" ca="1" si="128"/>
        <v>2.0947796024633281</v>
      </c>
      <c r="BM270" s="47">
        <f t="shared" ca="1" si="128"/>
        <v>1.898080381022758</v>
      </c>
      <c r="BN270" s="47">
        <f t="shared" ca="1" si="128"/>
        <v>1.5766882440302707</v>
      </c>
      <c r="BO270" s="47">
        <f t="shared" ca="1" si="128"/>
        <v>1.5911612501775185</v>
      </c>
      <c r="BP270" s="47">
        <f t="shared" ca="1" si="128"/>
        <v>1.7398825435903347</v>
      </c>
      <c r="BQ270" s="47">
        <f t="shared" ca="1" si="128"/>
        <v>2.0898158550303112</v>
      </c>
      <c r="BR270" s="47">
        <f t="shared" ca="1" si="128"/>
        <v>2.4369349021136828</v>
      </c>
      <c r="BS270" s="47">
        <f t="shared" ca="1" si="145"/>
        <v>2.896915200155989</v>
      </c>
      <c r="BT270" s="47">
        <f t="shared" ca="1" si="145"/>
        <v>3.2720621252348905</v>
      </c>
      <c r="BU270" s="47">
        <f t="shared" ca="1" si="145"/>
        <v>3.2160499047082385</v>
      </c>
      <c r="BV270" s="47">
        <f t="shared" ca="1" si="145"/>
        <v>2.8799608582122822</v>
      </c>
      <c r="BW270" s="47">
        <f t="shared" ca="1" si="145"/>
        <v>2.2422657942577731</v>
      </c>
      <c r="BX270" s="47">
        <f t="shared" ca="1" si="145"/>
        <v>2.0947796024633281</v>
      </c>
      <c r="BY270" s="47">
        <f t="shared" ca="1" si="145"/>
        <v>1.898080381022758</v>
      </c>
      <c r="BZ270" s="47">
        <f t="shared" ca="1" si="145"/>
        <v>1.5766882440302707</v>
      </c>
      <c r="CA270" s="47">
        <f t="shared" ca="1" si="145"/>
        <v>1.5911612501775185</v>
      </c>
      <c r="CB270" s="47">
        <f t="shared" ca="1" si="145"/>
        <v>1.7398825435903347</v>
      </c>
      <c r="CC270" s="47">
        <f t="shared" ca="1" si="144"/>
        <v>2.0898158550303112</v>
      </c>
      <c r="CD270" s="47">
        <f t="shared" ca="1" si="144"/>
        <v>2.4369349021136828</v>
      </c>
      <c r="CE270" s="47">
        <f t="shared" ca="1" si="144"/>
        <v>2.896915200155989</v>
      </c>
      <c r="CF270" s="47">
        <f t="shared" ca="1" si="144"/>
        <v>3.2720621252348905</v>
      </c>
      <c r="CG270" s="47">
        <f t="shared" ca="1" si="144"/>
        <v>3.2160499047082385</v>
      </c>
      <c r="CH270" s="47">
        <f t="shared" ca="1" si="144"/>
        <v>2.8799608582122822</v>
      </c>
      <c r="CI270" s="47">
        <f t="shared" ca="1" si="144"/>
        <v>2.2422657942577731</v>
      </c>
      <c r="CJ270" s="47">
        <f t="shared" ca="1" si="144"/>
        <v>2.0947796024633281</v>
      </c>
      <c r="CK270" s="47">
        <f t="shared" ca="1" si="144"/>
        <v>1.898080381022758</v>
      </c>
      <c r="CL270" s="47">
        <f t="shared" ca="1" si="144"/>
        <v>1.5766882440302707</v>
      </c>
      <c r="CM270" s="47">
        <f t="shared" ca="1" si="146"/>
        <v>1.5911612501775185</v>
      </c>
      <c r="CN270" s="47">
        <f t="shared" ca="1" si="146"/>
        <v>1.7398825435903347</v>
      </c>
      <c r="CO270" s="47">
        <f t="shared" ca="1" si="146"/>
        <v>2.0898158550303112</v>
      </c>
      <c r="CP270" s="47">
        <f t="shared" ca="1" si="146"/>
        <v>2.4369349021136828</v>
      </c>
      <c r="CQ270" s="47">
        <f t="shared" ca="1" si="146"/>
        <v>2.896915200155989</v>
      </c>
      <c r="CR270" s="47">
        <f t="shared" ca="1" si="146"/>
        <v>3.2720621252348905</v>
      </c>
      <c r="CS270" s="47">
        <f t="shared" ca="1" si="146"/>
        <v>3.2160499047082385</v>
      </c>
      <c r="CT270" s="47">
        <f t="shared" ca="1" si="146"/>
        <v>2.8799608582122822</v>
      </c>
      <c r="CU270" s="47">
        <f t="shared" ca="1" si="146"/>
        <v>2.2422657942577731</v>
      </c>
      <c r="CV270" s="47">
        <f t="shared" ca="1" si="146"/>
        <v>2.0947796024633281</v>
      </c>
      <c r="CW270" s="47">
        <f t="shared" ca="1" si="126"/>
        <v>1.898080381022758</v>
      </c>
      <c r="CX270" s="47">
        <f t="shared" ca="1" si="126"/>
        <v>1.5766882440302707</v>
      </c>
      <c r="CY270" s="47">
        <f t="shared" ca="1" si="126"/>
        <v>1.5911612501775185</v>
      </c>
      <c r="CZ270" s="47">
        <f t="shared" ca="1" si="126"/>
        <v>1.7398825435903347</v>
      </c>
      <c r="DA270" s="47">
        <f t="shared" ca="1" si="126"/>
        <v>2.0898158550303112</v>
      </c>
      <c r="DB270" s="47">
        <f t="shared" ca="1" si="126"/>
        <v>2.4369349021136828</v>
      </c>
      <c r="DC270" s="47">
        <f t="shared" ca="1" si="126"/>
        <v>2.896915200155989</v>
      </c>
      <c r="DD270" s="47">
        <f t="shared" ca="1" si="126"/>
        <v>3.2720621252348905</v>
      </c>
    </row>
    <row r="271" spans="1:108" x14ac:dyDescent="0.25">
      <c r="A271" s="40" t="s">
        <v>167</v>
      </c>
      <c r="B271" s="40">
        <v>1893</v>
      </c>
      <c r="C271" s="40" t="s">
        <v>38</v>
      </c>
      <c r="D271" s="40" t="s">
        <v>542</v>
      </c>
      <c r="E271" s="40" t="s">
        <v>181</v>
      </c>
      <c r="F271" s="40">
        <v>5.5</v>
      </c>
      <c r="G271" s="43">
        <v>45000</v>
      </c>
      <c r="I271" s="40" t="s">
        <v>79</v>
      </c>
      <c r="J271" s="40">
        <v>2</v>
      </c>
      <c r="K271" s="40" t="s">
        <v>33</v>
      </c>
      <c r="L271" s="40" t="s">
        <v>399</v>
      </c>
      <c r="M271" s="41"/>
      <c r="N271" s="41">
        <f>VLOOKUP($C271 &amp; $I271 &amp; $K271,FATOR!$A$3:$P$22,COLUMN(E$1),0)</f>
        <v>0.34510552382231963</v>
      </c>
      <c r="O271" s="41">
        <f>VLOOKUP($C271 &amp; $I271 &amp; $K271,FATOR!$A$3:$P$22,COLUMN(F$1),0)</f>
        <v>0.2866705898236856</v>
      </c>
      <c r="P271" s="41">
        <f>VLOOKUP($C271 &amp; $I271 &amp; $K271,FATOR!$A$3:$P$22,COLUMN(G$1),0)</f>
        <v>0.28930204548682154</v>
      </c>
      <c r="Q271" s="41">
        <f>VLOOKUP($C271 &amp; $I271 &amp; $K271,FATOR!$A$3:$P$22,COLUMN(H$1),0)</f>
        <v>0.31634228065278813</v>
      </c>
      <c r="R271" s="41">
        <f>VLOOKUP($C271 &amp; $I271 &amp; $K271,FATOR!$A$3:$P$22,COLUMN(I$1),0)</f>
        <v>0.37996651909642021</v>
      </c>
      <c r="S271" s="41">
        <f>VLOOKUP($C271 &amp; $I271 &amp; $K271,FATOR!$A$3:$P$22,COLUMN(J$1),0)</f>
        <v>0.44307907311157868</v>
      </c>
      <c r="T271" s="41">
        <f>VLOOKUP($C271 &amp; $I271 &amp; $K271,FATOR!$A$3:$P$22,COLUMN(K$1),0)</f>
        <v>0.5267118545738162</v>
      </c>
      <c r="U271" s="41">
        <f>VLOOKUP($C271 &amp; $I271 &amp; $K271,FATOR!$A$3:$P$22,COLUMN(L$1),0)</f>
        <v>0.5949203864063437</v>
      </c>
      <c r="V271" s="41">
        <f>VLOOKUP($C271 &amp; $I271 &amp; $K271,FATOR!$A$3:$P$22,COLUMN(M$1),0)</f>
        <v>0.58473634631058879</v>
      </c>
      <c r="W271" s="41">
        <f>VLOOKUP($C271 &amp; $I271 &amp; $K271,FATOR!$A$3:$P$22,COLUMN(N$1),0)</f>
        <v>0.52362924694768764</v>
      </c>
      <c r="X271" s="41">
        <f>VLOOKUP($C271 &amp; $I271 &amp; $K271,FATOR!$A$3:$P$22,COLUMN(O$1),0)</f>
        <v>0.40768468986504969</v>
      </c>
      <c r="Y271" s="41">
        <f>VLOOKUP($C271 &amp; $I271 &amp; $K271,FATOR!$A$3:$P$22,COLUMN(P$1),0)</f>
        <v>0.38086901862969602</v>
      </c>
      <c r="AA271" s="42">
        <f t="shared" si="130"/>
        <v>1.898080381022758</v>
      </c>
      <c r="AB271" s="42">
        <f t="shared" si="131"/>
        <v>1.5766882440302707</v>
      </c>
      <c r="AC271" s="42">
        <f t="shared" si="132"/>
        <v>1.5911612501775185</v>
      </c>
      <c r="AD271" s="42">
        <f t="shared" si="133"/>
        <v>1.7398825435903347</v>
      </c>
      <c r="AE271" s="42">
        <f t="shared" si="134"/>
        <v>2.0898158550303112</v>
      </c>
      <c r="AF271" s="42">
        <f t="shared" si="135"/>
        <v>2.4369349021136828</v>
      </c>
      <c r="AG271" s="42">
        <f t="shared" si="136"/>
        <v>2.896915200155989</v>
      </c>
      <c r="AH271" s="42">
        <f t="shared" si="137"/>
        <v>3.2720621252348905</v>
      </c>
      <c r="AI271" s="42">
        <f t="shared" si="138"/>
        <v>3.2160499047082385</v>
      </c>
      <c r="AJ271" s="42">
        <f t="shared" si="139"/>
        <v>2.8799608582122822</v>
      </c>
      <c r="AK271" s="42">
        <f t="shared" si="140"/>
        <v>2.2422657942577731</v>
      </c>
      <c r="AL271" s="42">
        <f t="shared" si="141"/>
        <v>2.0947796024633281</v>
      </c>
      <c r="AN271" s="43">
        <f t="shared" si="142"/>
        <v>45031</v>
      </c>
      <c r="AO271" s="47">
        <f t="shared" ca="1" si="143"/>
        <v>1.898080381022758</v>
      </c>
      <c r="AP271" s="47">
        <f t="shared" ca="1" si="143"/>
        <v>1.5766882440302707</v>
      </c>
      <c r="AQ271" s="47">
        <f t="shared" ca="1" si="143"/>
        <v>1.5911612501775185</v>
      </c>
      <c r="AR271" s="47">
        <f t="shared" ca="1" si="143"/>
        <v>1.7398825435903347</v>
      </c>
      <c r="AS271" s="47">
        <f t="shared" ca="1" si="143"/>
        <v>2.0898158550303112</v>
      </c>
      <c r="AT271" s="47">
        <f t="shared" ca="1" si="143"/>
        <v>2.4369349021136828</v>
      </c>
      <c r="AU271" s="47">
        <f t="shared" ca="1" si="143"/>
        <v>2.896915200155989</v>
      </c>
      <c r="AV271" s="47">
        <f t="shared" ca="1" si="143"/>
        <v>3.2720621252348905</v>
      </c>
      <c r="AW271" s="47">
        <f t="shared" ca="1" si="143"/>
        <v>3.2160499047082385</v>
      </c>
      <c r="AX271" s="47">
        <f t="shared" ca="1" si="143"/>
        <v>2.8799608582122822</v>
      </c>
      <c r="AY271" s="47">
        <f t="shared" ca="1" si="129"/>
        <v>2.2422657942577731</v>
      </c>
      <c r="AZ271" s="47">
        <f t="shared" ca="1" si="129"/>
        <v>2.0947796024633281</v>
      </c>
      <c r="BA271" s="47">
        <f t="shared" ca="1" si="129"/>
        <v>1.898080381022758</v>
      </c>
      <c r="BB271" s="47">
        <f t="shared" ca="1" si="129"/>
        <v>1.5766882440302707</v>
      </c>
      <c r="BC271" s="47">
        <f t="shared" ca="1" si="129"/>
        <v>1.5911612501775185</v>
      </c>
      <c r="BD271" s="47">
        <f t="shared" ca="1" si="129"/>
        <v>1.7398825435903347</v>
      </c>
      <c r="BE271" s="47">
        <f t="shared" ca="1" si="129"/>
        <v>2.0898158550303112</v>
      </c>
      <c r="BF271" s="47">
        <f t="shared" ca="1" si="129"/>
        <v>2.4369349021136828</v>
      </c>
      <c r="BG271" s="47">
        <f t="shared" ca="1" si="129"/>
        <v>2.896915200155989</v>
      </c>
      <c r="BH271" s="47">
        <f t="shared" ca="1" si="129"/>
        <v>3.2720621252348905</v>
      </c>
      <c r="BI271" s="47">
        <f t="shared" ca="1" si="128"/>
        <v>3.2160499047082385</v>
      </c>
      <c r="BJ271" s="47">
        <f t="shared" ca="1" si="128"/>
        <v>2.8799608582122822</v>
      </c>
      <c r="BK271" s="47">
        <f t="shared" ca="1" si="128"/>
        <v>2.2422657942577731</v>
      </c>
      <c r="BL271" s="47">
        <f t="shared" ca="1" si="128"/>
        <v>2.0947796024633281</v>
      </c>
      <c r="BM271" s="47">
        <f t="shared" ca="1" si="128"/>
        <v>1.898080381022758</v>
      </c>
      <c r="BN271" s="47">
        <f t="shared" ca="1" si="128"/>
        <v>1.5766882440302707</v>
      </c>
      <c r="BO271" s="47">
        <f t="shared" ca="1" si="128"/>
        <v>1.5911612501775185</v>
      </c>
      <c r="BP271" s="47">
        <f t="shared" ca="1" si="128"/>
        <v>1.7398825435903347</v>
      </c>
      <c r="BQ271" s="47">
        <f t="shared" ca="1" si="128"/>
        <v>2.0898158550303112</v>
      </c>
      <c r="BR271" s="47">
        <f t="shared" ca="1" si="128"/>
        <v>2.4369349021136828</v>
      </c>
      <c r="BS271" s="47">
        <f t="shared" ca="1" si="145"/>
        <v>2.896915200155989</v>
      </c>
      <c r="BT271" s="47">
        <f t="shared" ca="1" si="145"/>
        <v>3.2720621252348905</v>
      </c>
      <c r="BU271" s="47">
        <f t="shared" ca="1" si="145"/>
        <v>3.2160499047082385</v>
      </c>
      <c r="BV271" s="47">
        <f t="shared" ca="1" si="145"/>
        <v>2.8799608582122822</v>
      </c>
      <c r="BW271" s="47">
        <f t="shared" ca="1" si="145"/>
        <v>2.2422657942577731</v>
      </c>
      <c r="BX271" s="47">
        <f t="shared" ca="1" si="145"/>
        <v>2.0947796024633281</v>
      </c>
      <c r="BY271" s="47">
        <f t="shared" ca="1" si="145"/>
        <v>1.898080381022758</v>
      </c>
      <c r="BZ271" s="47">
        <f t="shared" ca="1" si="145"/>
        <v>1.5766882440302707</v>
      </c>
      <c r="CA271" s="47">
        <f t="shared" ca="1" si="145"/>
        <v>1.5911612501775185</v>
      </c>
      <c r="CB271" s="47">
        <f t="shared" ca="1" si="145"/>
        <v>1.7398825435903347</v>
      </c>
      <c r="CC271" s="47">
        <f t="shared" ca="1" si="144"/>
        <v>2.0898158550303112</v>
      </c>
      <c r="CD271" s="47">
        <f t="shared" ca="1" si="144"/>
        <v>2.4369349021136828</v>
      </c>
      <c r="CE271" s="47">
        <f t="shared" ca="1" si="144"/>
        <v>2.896915200155989</v>
      </c>
      <c r="CF271" s="47">
        <f t="shared" ca="1" si="144"/>
        <v>3.2720621252348905</v>
      </c>
      <c r="CG271" s="47">
        <f t="shared" ca="1" si="144"/>
        <v>3.2160499047082385</v>
      </c>
      <c r="CH271" s="47">
        <f t="shared" ca="1" si="144"/>
        <v>2.8799608582122822</v>
      </c>
      <c r="CI271" s="47">
        <f t="shared" ca="1" si="144"/>
        <v>2.2422657942577731</v>
      </c>
      <c r="CJ271" s="47">
        <f t="shared" ca="1" si="144"/>
        <v>2.0947796024633281</v>
      </c>
      <c r="CK271" s="47">
        <f t="shared" ca="1" si="144"/>
        <v>1.898080381022758</v>
      </c>
      <c r="CL271" s="47">
        <f t="shared" ca="1" si="144"/>
        <v>1.5766882440302707</v>
      </c>
      <c r="CM271" s="47">
        <f t="shared" ca="1" si="146"/>
        <v>1.5911612501775185</v>
      </c>
      <c r="CN271" s="47">
        <f t="shared" ca="1" si="146"/>
        <v>1.7398825435903347</v>
      </c>
      <c r="CO271" s="47">
        <f t="shared" ca="1" si="146"/>
        <v>2.0898158550303112</v>
      </c>
      <c r="CP271" s="47">
        <f t="shared" ca="1" si="146"/>
        <v>2.4369349021136828</v>
      </c>
      <c r="CQ271" s="47">
        <f t="shared" ca="1" si="146"/>
        <v>2.896915200155989</v>
      </c>
      <c r="CR271" s="47">
        <f t="shared" ca="1" si="146"/>
        <v>3.2720621252348905</v>
      </c>
      <c r="CS271" s="47">
        <f t="shared" ca="1" si="146"/>
        <v>3.2160499047082385</v>
      </c>
      <c r="CT271" s="47">
        <f t="shared" ca="1" si="146"/>
        <v>2.8799608582122822</v>
      </c>
      <c r="CU271" s="47">
        <f t="shared" ca="1" si="146"/>
        <v>2.2422657942577731</v>
      </c>
      <c r="CV271" s="47">
        <f t="shared" ca="1" si="146"/>
        <v>2.0947796024633281</v>
      </c>
      <c r="CW271" s="47">
        <f t="shared" ca="1" si="126"/>
        <v>1.898080381022758</v>
      </c>
      <c r="CX271" s="47">
        <f t="shared" ca="1" si="126"/>
        <v>1.5766882440302707</v>
      </c>
      <c r="CY271" s="47">
        <f t="shared" ca="1" si="126"/>
        <v>1.5911612501775185</v>
      </c>
      <c r="CZ271" s="47">
        <f t="shared" ca="1" si="126"/>
        <v>1.7398825435903347</v>
      </c>
      <c r="DA271" s="47">
        <f t="shared" ca="1" si="126"/>
        <v>2.0898158550303112</v>
      </c>
      <c r="DB271" s="47">
        <f t="shared" ca="1" si="126"/>
        <v>2.4369349021136828</v>
      </c>
      <c r="DC271" s="47">
        <f t="shared" ca="1" si="126"/>
        <v>2.896915200155989</v>
      </c>
      <c r="DD271" s="47">
        <f t="shared" ca="1" si="126"/>
        <v>3.2720621252348905</v>
      </c>
    </row>
    <row r="272" spans="1:108" x14ac:dyDescent="0.25">
      <c r="A272" s="40" t="s">
        <v>167</v>
      </c>
      <c r="B272" s="40">
        <v>1893</v>
      </c>
      <c r="C272" s="40" t="s">
        <v>38</v>
      </c>
      <c r="D272" s="40" t="s">
        <v>542</v>
      </c>
      <c r="E272" s="40" t="s">
        <v>182</v>
      </c>
      <c r="F272" s="40">
        <v>5.5</v>
      </c>
      <c r="G272" s="43">
        <v>45003</v>
      </c>
      <c r="I272" s="40" t="s">
        <v>79</v>
      </c>
      <c r="J272" s="40">
        <v>2</v>
      </c>
      <c r="K272" s="40" t="s">
        <v>33</v>
      </c>
      <c r="L272" s="40" t="s">
        <v>399</v>
      </c>
      <c r="M272" s="41"/>
      <c r="N272" s="41">
        <f>VLOOKUP($C272 &amp; $I272 &amp; $K272,FATOR!$A$3:$P$22,COLUMN(E$1),0)</f>
        <v>0.34510552382231963</v>
      </c>
      <c r="O272" s="41">
        <f>VLOOKUP($C272 &amp; $I272 &amp; $K272,FATOR!$A$3:$P$22,COLUMN(F$1),0)</f>
        <v>0.2866705898236856</v>
      </c>
      <c r="P272" s="41">
        <f>VLOOKUP($C272 &amp; $I272 &amp; $K272,FATOR!$A$3:$P$22,COLUMN(G$1),0)</f>
        <v>0.28930204548682154</v>
      </c>
      <c r="Q272" s="41">
        <f>VLOOKUP($C272 &amp; $I272 &amp; $K272,FATOR!$A$3:$P$22,COLUMN(H$1),0)</f>
        <v>0.31634228065278813</v>
      </c>
      <c r="R272" s="41">
        <f>VLOOKUP($C272 &amp; $I272 &amp; $K272,FATOR!$A$3:$P$22,COLUMN(I$1),0)</f>
        <v>0.37996651909642021</v>
      </c>
      <c r="S272" s="41">
        <f>VLOOKUP($C272 &amp; $I272 &amp; $K272,FATOR!$A$3:$P$22,COLUMN(J$1),0)</f>
        <v>0.44307907311157868</v>
      </c>
      <c r="T272" s="41">
        <f>VLOOKUP($C272 &amp; $I272 &amp; $K272,FATOR!$A$3:$P$22,COLUMN(K$1),0)</f>
        <v>0.5267118545738162</v>
      </c>
      <c r="U272" s="41">
        <f>VLOOKUP($C272 &amp; $I272 &amp; $K272,FATOR!$A$3:$P$22,COLUMN(L$1),0)</f>
        <v>0.5949203864063437</v>
      </c>
      <c r="V272" s="41">
        <f>VLOOKUP($C272 &amp; $I272 &amp; $K272,FATOR!$A$3:$P$22,COLUMN(M$1),0)</f>
        <v>0.58473634631058879</v>
      </c>
      <c r="W272" s="41">
        <f>VLOOKUP($C272 &amp; $I272 &amp; $K272,FATOR!$A$3:$P$22,COLUMN(N$1),0)</f>
        <v>0.52362924694768764</v>
      </c>
      <c r="X272" s="41">
        <f>VLOOKUP($C272 &amp; $I272 &amp; $K272,FATOR!$A$3:$P$22,COLUMN(O$1),0)</f>
        <v>0.40768468986504969</v>
      </c>
      <c r="Y272" s="41">
        <f>VLOOKUP($C272 &amp; $I272 &amp; $K272,FATOR!$A$3:$P$22,COLUMN(P$1),0)</f>
        <v>0.38086901862969602</v>
      </c>
      <c r="AA272" s="42">
        <f t="shared" si="130"/>
        <v>1.898080381022758</v>
      </c>
      <c r="AB272" s="42">
        <f t="shared" si="131"/>
        <v>1.5766882440302707</v>
      </c>
      <c r="AC272" s="42">
        <f t="shared" si="132"/>
        <v>1.5911612501775185</v>
      </c>
      <c r="AD272" s="42">
        <f t="shared" si="133"/>
        <v>1.7398825435903347</v>
      </c>
      <c r="AE272" s="42">
        <f t="shared" si="134"/>
        <v>2.0898158550303112</v>
      </c>
      <c r="AF272" s="42">
        <f t="shared" si="135"/>
        <v>2.4369349021136828</v>
      </c>
      <c r="AG272" s="42">
        <f t="shared" si="136"/>
        <v>2.896915200155989</v>
      </c>
      <c r="AH272" s="42">
        <f t="shared" si="137"/>
        <v>3.2720621252348905</v>
      </c>
      <c r="AI272" s="42">
        <f t="shared" si="138"/>
        <v>3.2160499047082385</v>
      </c>
      <c r="AJ272" s="42">
        <f t="shared" si="139"/>
        <v>2.8799608582122822</v>
      </c>
      <c r="AK272" s="42">
        <f t="shared" si="140"/>
        <v>2.2422657942577731</v>
      </c>
      <c r="AL272" s="42">
        <f t="shared" si="141"/>
        <v>2.0947796024633281</v>
      </c>
      <c r="AN272" s="43">
        <f t="shared" si="142"/>
        <v>45034</v>
      </c>
      <c r="AO272" s="47">
        <f t="shared" ca="1" si="143"/>
        <v>1.898080381022758</v>
      </c>
      <c r="AP272" s="47">
        <f t="shared" ca="1" si="143"/>
        <v>1.5766882440302707</v>
      </c>
      <c r="AQ272" s="47">
        <f t="shared" ca="1" si="143"/>
        <v>1.5911612501775185</v>
      </c>
      <c r="AR272" s="47">
        <f t="shared" ca="1" si="143"/>
        <v>1.7398825435903347</v>
      </c>
      <c r="AS272" s="47">
        <f t="shared" ca="1" si="143"/>
        <v>2.0898158550303112</v>
      </c>
      <c r="AT272" s="47">
        <f t="shared" ca="1" si="143"/>
        <v>2.4369349021136828</v>
      </c>
      <c r="AU272" s="47">
        <f t="shared" ca="1" si="143"/>
        <v>2.896915200155989</v>
      </c>
      <c r="AV272" s="47">
        <f t="shared" ca="1" si="143"/>
        <v>3.2720621252348905</v>
      </c>
      <c r="AW272" s="47">
        <f t="shared" ca="1" si="143"/>
        <v>3.2160499047082385</v>
      </c>
      <c r="AX272" s="47">
        <f t="shared" ca="1" si="143"/>
        <v>2.8799608582122822</v>
      </c>
      <c r="AY272" s="47">
        <f t="shared" ca="1" si="129"/>
        <v>2.2422657942577731</v>
      </c>
      <c r="AZ272" s="47">
        <f t="shared" ca="1" si="129"/>
        <v>2.0947796024633281</v>
      </c>
      <c r="BA272" s="47">
        <f t="shared" ca="1" si="129"/>
        <v>1.898080381022758</v>
      </c>
      <c r="BB272" s="47">
        <f t="shared" ca="1" si="129"/>
        <v>1.5766882440302707</v>
      </c>
      <c r="BC272" s="47">
        <f t="shared" ca="1" si="129"/>
        <v>1.5911612501775185</v>
      </c>
      <c r="BD272" s="47">
        <f t="shared" ca="1" si="129"/>
        <v>1.7398825435903347</v>
      </c>
      <c r="BE272" s="47">
        <f t="shared" ca="1" si="129"/>
        <v>2.0898158550303112</v>
      </c>
      <c r="BF272" s="47">
        <f t="shared" ca="1" si="129"/>
        <v>2.4369349021136828</v>
      </c>
      <c r="BG272" s="47">
        <f t="shared" ca="1" si="129"/>
        <v>2.896915200155989</v>
      </c>
      <c r="BH272" s="47">
        <f t="shared" ca="1" si="129"/>
        <v>3.2720621252348905</v>
      </c>
      <c r="BI272" s="47">
        <f t="shared" ca="1" si="128"/>
        <v>3.2160499047082385</v>
      </c>
      <c r="BJ272" s="47">
        <f t="shared" ca="1" si="128"/>
        <v>2.8799608582122822</v>
      </c>
      <c r="BK272" s="47">
        <f t="shared" ca="1" si="128"/>
        <v>2.2422657942577731</v>
      </c>
      <c r="BL272" s="47">
        <f t="shared" ca="1" si="128"/>
        <v>2.0947796024633281</v>
      </c>
      <c r="BM272" s="47">
        <f t="shared" ca="1" si="128"/>
        <v>1.898080381022758</v>
      </c>
      <c r="BN272" s="47">
        <f t="shared" ca="1" si="128"/>
        <v>1.5766882440302707</v>
      </c>
      <c r="BO272" s="47">
        <f t="shared" ca="1" si="128"/>
        <v>1.5911612501775185</v>
      </c>
      <c r="BP272" s="47">
        <f t="shared" ca="1" si="128"/>
        <v>1.7398825435903347</v>
      </c>
      <c r="BQ272" s="47">
        <f t="shared" ca="1" si="128"/>
        <v>2.0898158550303112</v>
      </c>
      <c r="BR272" s="47">
        <f t="shared" ca="1" si="128"/>
        <v>2.4369349021136828</v>
      </c>
      <c r="BS272" s="47">
        <f t="shared" ca="1" si="145"/>
        <v>2.896915200155989</v>
      </c>
      <c r="BT272" s="47">
        <f t="shared" ca="1" si="145"/>
        <v>3.2720621252348905</v>
      </c>
      <c r="BU272" s="47">
        <f t="shared" ca="1" si="145"/>
        <v>3.2160499047082385</v>
      </c>
      <c r="BV272" s="47">
        <f t="shared" ca="1" si="145"/>
        <v>2.8799608582122822</v>
      </c>
      <c r="BW272" s="47">
        <f t="shared" ca="1" si="145"/>
        <v>2.2422657942577731</v>
      </c>
      <c r="BX272" s="47">
        <f t="shared" ca="1" si="145"/>
        <v>2.0947796024633281</v>
      </c>
      <c r="BY272" s="47">
        <f t="shared" ca="1" si="145"/>
        <v>1.898080381022758</v>
      </c>
      <c r="BZ272" s="47">
        <f t="shared" ca="1" si="145"/>
        <v>1.5766882440302707</v>
      </c>
      <c r="CA272" s="47">
        <f t="shared" ca="1" si="145"/>
        <v>1.5911612501775185</v>
      </c>
      <c r="CB272" s="47">
        <f t="shared" ca="1" si="145"/>
        <v>1.7398825435903347</v>
      </c>
      <c r="CC272" s="47">
        <f t="shared" ca="1" si="144"/>
        <v>2.0898158550303112</v>
      </c>
      <c r="CD272" s="47">
        <f t="shared" ca="1" si="144"/>
        <v>2.4369349021136828</v>
      </c>
      <c r="CE272" s="47">
        <f t="shared" ca="1" si="144"/>
        <v>2.896915200155989</v>
      </c>
      <c r="CF272" s="47">
        <f t="shared" ca="1" si="144"/>
        <v>3.2720621252348905</v>
      </c>
      <c r="CG272" s="47">
        <f t="shared" ca="1" si="144"/>
        <v>3.2160499047082385</v>
      </c>
      <c r="CH272" s="47">
        <f t="shared" ca="1" si="144"/>
        <v>2.8799608582122822</v>
      </c>
      <c r="CI272" s="47">
        <f t="shared" ca="1" si="144"/>
        <v>2.2422657942577731</v>
      </c>
      <c r="CJ272" s="47">
        <f t="shared" ca="1" si="144"/>
        <v>2.0947796024633281</v>
      </c>
      <c r="CK272" s="47">
        <f t="shared" ca="1" si="144"/>
        <v>1.898080381022758</v>
      </c>
      <c r="CL272" s="47">
        <f t="shared" ca="1" si="144"/>
        <v>1.5766882440302707</v>
      </c>
      <c r="CM272" s="47">
        <f t="shared" ca="1" si="146"/>
        <v>1.5911612501775185</v>
      </c>
      <c r="CN272" s="47">
        <f t="shared" ca="1" si="146"/>
        <v>1.7398825435903347</v>
      </c>
      <c r="CO272" s="47">
        <f t="shared" ca="1" si="146"/>
        <v>2.0898158550303112</v>
      </c>
      <c r="CP272" s="47">
        <f t="shared" ca="1" si="146"/>
        <v>2.4369349021136828</v>
      </c>
      <c r="CQ272" s="47">
        <f t="shared" ca="1" si="146"/>
        <v>2.896915200155989</v>
      </c>
      <c r="CR272" s="47">
        <f t="shared" ca="1" si="146"/>
        <v>3.2720621252348905</v>
      </c>
      <c r="CS272" s="47">
        <f t="shared" ca="1" si="146"/>
        <v>3.2160499047082385</v>
      </c>
      <c r="CT272" s="47">
        <f t="shared" ca="1" si="146"/>
        <v>2.8799608582122822</v>
      </c>
      <c r="CU272" s="47">
        <f t="shared" ca="1" si="146"/>
        <v>2.2422657942577731</v>
      </c>
      <c r="CV272" s="47">
        <f t="shared" ca="1" si="146"/>
        <v>2.0947796024633281</v>
      </c>
      <c r="CW272" s="47">
        <f t="shared" ca="1" si="126"/>
        <v>1.898080381022758</v>
      </c>
      <c r="CX272" s="47">
        <f t="shared" ca="1" si="126"/>
        <v>1.5766882440302707</v>
      </c>
      <c r="CY272" s="47">
        <f t="shared" ca="1" si="126"/>
        <v>1.5911612501775185</v>
      </c>
      <c r="CZ272" s="47">
        <f t="shared" ca="1" si="126"/>
        <v>1.7398825435903347</v>
      </c>
      <c r="DA272" s="47">
        <f t="shared" ca="1" si="126"/>
        <v>2.0898158550303112</v>
      </c>
      <c r="DB272" s="47">
        <f t="shared" ca="1" si="126"/>
        <v>2.4369349021136828</v>
      </c>
      <c r="DC272" s="47">
        <f t="shared" ca="1" si="126"/>
        <v>2.896915200155989</v>
      </c>
      <c r="DD272" s="47">
        <f t="shared" ca="1" si="126"/>
        <v>3.2720621252348905</v>
      </c>
    </row>
    <row r="273" spans="1:108" x14ac:dyDescent="0.25">
      <c r="A273" s="40" t="s">
        <v>167</v>
      </c>
      <c r="B273" s="40">
        <v>1895</v>
      </c>
      <c r="C273" s="40" t="s">
        <v>38</v>
      </c>
      <c r="D273" s="40" t="s">
        <v>543</v>
      </c>
      <c r="E273" s="40" t="s">
        <v>130</v>
      </c>
      <c r="F273" s="40">
        <v>5.5</v>
      </c>
      <c r="G273" s="43">
        <v>45133</v>
      </c>
      <c r="I273" s="40" t="s">
        <v>79</v>
      </c>
      <c r="J273" s="40">
        <v>2</v>
      </c>
      <c r="K273" s="40" t="s">
        <v>33</v>
      </c>
      <c r="L273" s="40" t="s">
        <v>399</v>
      </c>
      <c r="M273" s="41"/>
      <c r="N273" s="41">
        <f>VLOOKUP($C273 &amp; $I273 &amp; $K273,FATOR!$A$3:$P$22,COLUMN(E$1),0)</f>
        <v>0.34510552382231963</v>
      </c>
      <c r="O273" s="41">
        <f>VLOOKUP($C273 &amp; $I273 &amp; $K273,FATOR!$A$3:$P$22,COLUMN(F$1),0)</f>
        <v>0.2866705898236856</v>
      </c>
      <c r="P273" s="41">
        <f>VLOOKUP($C273 &amp; $I273 &amp; $K273,FATOR!$A$3:$P$22,COLUMN(G$1),0)</f>
        <v>0.28930204548682154</v>
      </c>
      <c r="Q273" s="41">
        <f>VLOOKUP($C273 &amp; $I273 &amp; $K273,FATOR!$A$3:$P$22,COLUMN(H$1),0)</f>
        <v>0.31634228065278813</v>
      </c>
      <c r="R273" s="41">
        <f>VLOOKUP($C273 &amp; $I273 &amp; $K273,FATOR!$A$3:$P$22,COLUMN(I$1),0)</f>
        <v>0.37996651909642021</v>
      </c>
      <c r="S273" s="41">
        <f>VLOOKUP($C273 &amp; $I273 &amp; $K273,FATOR!$A$3:$P$22,COLUMN(J$1),0)</f>
        <v>0.44307907311157868</v>
      </c>
      <c r="T273" s="41">
        <f>VLOOKUP($C273 &amp; $I273 &amp; $K273,FATOR!$A$3:$P$22,COLUMN(K$1),0)</f>
        <v>0.5267118545738162</v>
      </c>
      <c r="U273" s="41">
        <f>VLOOKUP($C273 &amp; $I273 &amp; $K273,FATOR!$A$3:$P$22,COLUMN(L$1),0)</f>
        <v>0.5949203864063437</v>
      </c>
      <c r="V273" s="41">
        <f>VLOOKUP($C273 &amp; $I273 &amp; $K273,FATOR!$A$3:$P$22,COLUMN(M$1),0)</f>
        <v>0.58473634631058879</v>
      </c>
      <c r="W273" s="41">
        <f>VLOOKUP($C273 &amp; $I273 &amp; $K273,FATOR!$A$3:$P$22,COLUMN(N$1),0)</f>
        <v>0.52362924694768764</v>
      </c>
      <c r="X273" s="41">
        <f>VLOOKUP($C273 &amp; $I273 &amp; $K273,FATOR!$A$3:$P$22,COLUMN(O$1),0)</f>
        <v>0.40768468986504969</v>
      </c>
      <c r="Y273" s="41">
        <f>VLOOKUP($C273 &amp; $I273 &amp; $K273,FATOR!$A$3:$P$22,COLUMN(P$1),0)</f>
        <v>0.38086901862969602</v>
      </c>
      <c r="AA273" s="42">
        <f t="shared" si="130"/>
        <v>1.898080381022758</v>
      </c>
      <c r="AB273" s="42">
        <f t="shared" si="131"/>
        <v>1.5766882440302707</v>
      </c>
      <c r="AC273" s="42">
        <f t="shared" si="132"/>
        <v>1.5911612501775185</v>
      </c>
      <c r="AD273" s="42">
        <f t="shared" si="133"/>
        <v>1.7398825435903347</v>
      </c>
      <c r="AE273" s="42">
        <f t="shared" si="134"/>
        <v>2.0898158550303112</v>
      </c>
      <c r="AF273" s="42">
        <f t="shared" si="135"/>
        <v>2.4369349021136828</v>
      </c>
      <c r="AG273" s="42">
        <f t="shared" si="136"/>
        <v>2.896915200155989</v>
      </c>
      <c r="AH273" s="42">
        <f t="shared" si="137"/>
        <v>3.2720621252348905</v>
      </c>
      <c r="AI273" s="42">
        <f t="shared" si="138"/>
        <v>3.2160499047082385</v>
      </c>
      <c r="AJ273" s="42">
        <f t="shared" si="139"/>
        <v>2.8799608582122822</v>
      </c>
      <c r="AK273" s="42">
        <f t="shared" si="140"/>
        <v>2.2422657942577731</v>
      </c>
      <c r="AL273" s="42">
        <f t="shared" si="141"/>
        <v>2.0947796024633281</v>
      </c>
      <c r="AN273" s="43">
        <f t="shared" si="142"/>
        <v>45164</v>
      </c>
      <c r="AO273" s="47">
        <f t="shared" ca="1" si="143"/>
        <v>1.898080381022758</v>
      </c>
      <c r="AP273" s="47">
        <f t="shared" ca="1" si="143"/>
        <v>1.5766882440302707</v>
      </c>
      <c r="AQ273" s="47">
        <f t="shared" ca="1" si="143"/>
        <v>1.5911612501775185</v>
      </c>
      <c r="AR273" s="47">
        <f t="shared" ca="1" si="143"/>
        <v>1.7398825435903347</v>
      </c>
      <c r="AS273" s="47">
        <f t="shared" ca="1" si="143"/>
        <v>2.0898158550303112</v>
      </c>
      <c r="AT273" s="47">
        <f t="shared" ca="1" si="143"/>
        <v>2.4369349021136828</v>
      </c>
      <c r="AU273" s="47">
        <f t="shared" ca="1" si="143"/>
        <v>2.896915200155989</v>
      </c>
      <c r="AV273" s="47">
        <f t="shared" ca="1" si="143"/>
        <v>3.2720621252348905</v>
      </c>
      <c r="AW273" s="47">
        <f t="shared" ca="1" si="143"/>
        <v>3.2160499047082385</v>
      </c>
      <c r="AX273" s="47">
        <f t="shared" ca="1" si="143"/>
        <v>2.8799608582122822</v>
      </c>
      <c r="AY273" s="47">
        <f t="shared" ca="1" si="129"/>
        <v>2.2422657942577731</v>
      </c>
      <c r="AZ273" s="47">
        <f t="shared" ca="1" si="129"/>
        <v>2.0947796024633281</v>
      </c>
      <c r="BA273" s="47">
        <f t="shared" ca="1" si="129"/>
        <v>1.898080381022758</v>
      </c>
      <c r="BB273" s="47">
        <f t="shared" ca="1" si="129"/>
        <v>1.5766882440302707</v>
      </c>
      <c r="BC273" s="47">
        <f t="shared" ca="1" si="129"/>
        <v>1.5911612501775185</v>
      </c>
      <c r="BD273" s="47">
        <f t="shared" ca="1" si="129"/>
        <v>1.7398825435903347</v>
      </c>
      <c r="BE273" s="47">
        <f t="shared" ca="1" si="129"/>
        <v>2.0898158550303112</v>
      </c>
      <c r="BF273" s="47">
        <f t="shared" ca="1" si="129"/>
        <v>2.4369349021136828</v>
      </c>
      <c r="BG273" s="47">
        <f t="shared" ca="1" si="129"/>
        <v>2.896915200155989</v>
      </c>
      <c r="BH273" s="47">
        <f t="shared" ca="1" si="129"/>
        <v>3.2720621252348905</v>
      </c>
      <c r="BI273" s="47">
        <f t="shared" ca="1" si="128"/>
        <v>3.2160499047082385</v>
      </c>
      <c r="BJ273" s="47">
        <f t="shared" ca="1" si="128"/>
        <v>2.8799608582122822</v>
      </c>
      <c r="BK273" s="47">
        <f t="shared" ca="1" si="128"/>
        <v>2.2422657942577731</v>
      </c>
      <c r="BL273" s="47">
        <f t="shared" ca="1" si="128"/>
        <v>2.0947796024633281</v>
      </c>
      <c r="BM273" s="47">
        <f t="shared" ca="1" si="128"/>
        <v>1.898080381022758</v>
      </c>
      <c r="BN273" s="47">
        <f t="shared" ca="1" si="128"/>
        <v>1.5766882440302707</v>
      </c>
      <c r="BO273" s="47">
        <f t="shared" ca="1" si="128"/>
        <v>1.5911612501775185</v>
      </c>
      <c r="BP273" s="47">
        <f t="shared" ca="1" si="128"/>
        <v>1.7398825435903347</v>
      </c>
      <c r="BQ273" s="47">
        <f t="shared" ca="1" si="128"/>
        <v>2.0898158550303112</v>
      </c>
      <c r="BR273" s="47">
        <f t="shared" ca="1" si="128"/>
        <v>2.4369349021136828</v>
      </c>
      <c r="BS273" s="47">
        <f t="shared" ca="1" si="145"/>
        <v>2.896915200155989</v>
      </c>
      <c r="BT273" s="47">
        <f t="shared" ca="1" si="145"/>
        <v>3.2720621252348905</v>
      </c>
      <c r="BU273" s="47">
        <f t="shared" ca="1" si="145"/>
        <v>3.2160499047082385</v>
      </c>
      <c r="BV273" s="47">
        <f t="shared" ca="1" si="145"/>
        <v>2.8799608582122822</v>
      </c>
      <c r="BW273" s="47">
        <f t="shared" ca="1" si="145"/>
        <v>2.2422657942577731</v>
      </c>
      <c r="BX273" s="47">
        <f t="shared" ca="1" si="145"/>
        <v>2.0947796024633281</v>
      </c>
      <c r="BY273" s="47">
        <f t="shared" ca="1" si="145"/>
        <v>1.898080381022758</v>
      </c>
      <c r="BZ273" s="47">
        <f t="shared" ca="1" si="145"/>
        <v>1.5766882440302707</v>
      </c>
      <c r="CA273" s="47">
        <f t="shared" ca="1" si="145"/>
        <v>1.5911612501775185</v>
      </c>
      <c r="CB273" s="47">
        <f t="shared" ca="1" si="145"/>
        <v>1.7398825435903347</v>
      </c>
      <c r="CC273" s="47">
        <f t="shared" ca="1" si="144"/>
        <v>2.0898158550303112</v>
      </c>
      <c r="CD273" s="47">
        <f t="shared" ca="1" si="144"/>
        <v>2.4369349021136828</v>
      </c>
      <c r="CE273" s="47">
        <f t="shared" ca="1" si="144"/>
        <v>2.896915200155989</v>
      </c>
      <c r="CF273" s="47">
        <f t="shared" ca="1" si="144"/>
        <v>3.2720621252348905</v>
      </c>
      <c r="CG273" s="47">
        <f t="shared" ca="1" si="144"/>
        <v>3.2160499047082385</v>
      </c>
      <c r="CH273" s="47">
        <f t="shared" ca="1" si="144"/>
        <v>2.8799608582122822</v>
      </c>
      <c r="CI273" s="47">
        <f t="shared" ca="1" si="144"/>
        <v>2.2422657942577731</v>
      </c>
      <c r="CJ273" s="47">
        <f t="shared" ca="1" si="144"/>
        <v>2.0947796024633281</v>
      </c>
      <c r="CK273" s="47">
        <f t="shared" ca="1" si="144"/>
        <v>1.898080381022758</v>
      </c>
      <c r="CL273" s="47">
        <f t="shared" ca="1" si="144"/>
        <v>1.5766882440302707</v>
      </c>
      <c r="CM273" s="47">
        <f t="shared" ca="1" si="146"/>
        <v>1.5911612501775185</v>
      </c>
      <c r="CN273" s="47">
        <f t="shared" ca="1" si="146"/>
        <v>1.7398825435903347</v>
      </c>
      <c r="CO273" s="47">
        <f t="shared" ca="1" si="146"/>
        <v>2.0898158550303112</v>
      </c>
      <c r="CP273" s="47">
        <f t="shared" ca="1" si="146"/>
        <v>2.4369349021136828</v>
      </c>
      <c r="CQ273" s="47">
        <f t="shared" ca="1" si="146"/>
        <v>2.896915200155989</v>
      </c>
      <c r="CR273" s="47">
        <f t="shared" ca="1" si="146"/>
        <v>3.2720621252348905</v>
      </c>
      <c r="CS273" s="47">
        <f t="shared" ca="1" si="146"/>
        <v>3.2160499047082385</v>
      </c>
      <c r="CT273" s="47">
        <f t="shared" ca="1" si="146"/>
        <v>2.8799608582122822</v>
      </c>
      <c r="CU273" s="47">
        <f t="shared" ca="1" si="146"/>
        <v>2.2422657942577731</v>
      </c>
      <c r="CV273" s="47">
        <f t="shared" ca="1" si="146"/>
        <v>2.0947796024633281</v>
      </c>
      <c r="CW273" s="47">
        <f t="shared" ca="1" si="126"/>
        <v>1.898080381022758</v>
      </c>
      <c r="CX273" s="47">
        <f t="shared" ca="1" si="126"/>
        <v>1.5766882440302707</v>
      </c>
      <c r="CY273" s="47">
        <f t="shared" ca="1" si="126"/>
        <v>1.5911612501775185</v>
      </c>
      <c r="CZ273" s="47">
        <f t="shared" ca="1" si="126"/>
        <v>1.7398825435903347</v>
      </c>
      <c r="DA273" s="47">
        <f t="shared" ca="1" si="126"/>
        <v>2.0898158550303112</v>
      </c>
      <c r="DB273" s="47">
        <f t="shared" ca="1" si="126"/>
        <v>2.4369349021136828</v>
      </c>
      <c r="DC273" s="47">
        <f t="shared" ca="1" si="126"/>
        <v>2.896915200155989</v>
      </c>
      <c r="DD273" s="47">
        <f t="shared" ca="1" si="126"/>
        <v>3.2720621252348905</v>
      </c>
    </row>
    <row r="274" spans="1:108" x14ac:dyDescent="0.25">
      <c r="A274" s="40" t="s">
        <v>167</v>
      </c>
      <c r="B274" s="40">
        <v>1895</v>
      </c>
      <c r="C274" s="40" t="s">
        <v>38</v>
      </c>
      <c r="D274" s="40" t="s">
        <v>543</v>
      </c>
      <c r="E274" s="40" t="s">
        <v>160</v>
      </c>
      <c r="F274" s="40">
        <v>5.5</v>
      </c>
      <c r="G274" s="43">
        <v>45125</v>
      </c>
      <c r="I274" s="40" t="s">
        <v>79</v>
      </c>
      <c r="J274" s="40">
        <v>2</v>
      </c>
      <c r="K274" s="40" t="s">
        <v>33</v>
      </c>
      <c r="L274" s="40" t="s">
        <v>399</v>
      </c>
      <c r="M274" s="41"/>
      <c r="N274" s="41">
        <f>VLOOKUP($C274 &amp; $I274 &amp; $K274,FATOR!$A$3:$P$22,COLUMN(E$1),0)</f>
        <v>0.34510552382231963</v>
      </c>
      <c r="O274" s="41">
        <f>VLOOKUP($C274 &amp; $I274 &amp; $K274,FATOR!$A$3:$P$22,COLUMN(F$1),0)</f>
        <v>0.2866705898236856</v>
      </c>
      <c r="P274" s="41">
        <f>VLOOKUP($C274 &amp; $I274 &amp; $K274,FATOR!$A$3:$P$22,COLUMN(G$1),0)</f>
        <v>0.28930204548682154</v>
      </c>
      <c r="Q274" s="41">
        <f>VLOOKUP($C274 &amp; $I274 &amp; $K274,FATOR!$A$3:$P$22,COLUMN(H$1),0)</f>
        <v>0.31634228065278813</v>
      </c>
      <c r="R274" s="41">
        <f>VLOOKUP($C274 &amp; $I274 &amp; $K274,FATOR!$A$3:$P$22,COLUMN(I$1),0)</f>
        <v>0.37996651909642021</v>
      </c>
      <c r="S274" s="41">
        <f>VLOOKUP($C274 &amp; $I274 &amp; $K274,FATOR!$A$3:$P$22,COLUMN(J$1),0)</f>
        <v>0.44307907311157868</v>
      </c>
      <c r="T274" s="41">
        <f>VLOOKUP($C274 &amp; $I274 &amp; $K274,FATOR!$A$3:$P$22,COLUMN(K$1),0)</f>
        <v>0.5267118545738162</v>
      </c>
      <c r="U274" s="41">
        <f>VLOOKUP($C274 &amp; $I274 &amp; $K274,FATOR!$A$3:$P$22,COLUMN(L$1),0)</f>
        <v>0.5949203864063437</v>
      </c>
      <c r="V274" s="41">
        <f>VLOOKUP($C274 &amp; $I274 &amp; $K274,FATOR!$A$3:$P$22,COLUMN(M$1),0)</f>
        <v>0.58473634631058879</v>
      </c>
      <c r="W274" s="41">
        <f>VLOOKUP($C274 &amp; $I274 &amp; $K274,FATOR!$A$3:$P$22,COLUMN(N$1),0)</f>
        <v>0.52362924694768764</v>
      </c>
      <c r="X274" s="41">
        <f>VLOOKUP($C274 &amp; $I274 &amp; $K274,FATOR!$A$3:$P$22,COLUMN(O$1),0)</f>
        <v>0.40768468986504969</v>
      </c>
      <c r="Y274" s="41">
        <f>VLOOKUP($C274 &amp; $I274 &amp; $K274,FATOR!$A$3:$P$22,COLUMN(P$1),0)</f>
        <v>0.38086901862969602</v>
      </c>
      <c r="AA274" s="42">
        <f t="shared" si="130"/>
        <v>1.898080381022758</v>
      </c>
      <c r="AB274" s="42">
        <f t="shared" si="131"/>
        <v>1.5766882440302707</v>
      </c>
      <c r="AC274" s="42">
        <f t="shared" si="132"/>
        <v>1.5911612501775185</v>
      </c>
      <c r="AD274" s="42">
        <f t="shared" si="133"/>
        <v>1.7398825435903347</v>
      </c>
      <c r="AE274" s="42">
        <f t="shared" si="134"/>
        <v>2.0898158550303112</v>
      </c>
      <c r="AF274" s="42">
        <f t="shared" si="135"/>
        <v>2.4369349021136828</v>
      </c>
      <c r="AG274" s="42">
        <f t="shared" si="136"/>
        <v>2.896915200155989</v>
      </c>
      <c r="AH274" s="42">
        <f t="shared" si="137"/>
        <v>3.2720621252348905</v>
      </c>
      <c r="AI274" s="42">
        <f t="shared" si="138"/>
        <v>3.2160499047082385</v>
      </c>
      <c r="AJ274" s="42">
        <f t="shared" si="139"/>
        <v>2.8799608582122822</v>
      </c>
      <c r="AK274" s="42">
        <f t="shared" si="140"/>
        <v>2.2422657942577731</v>
      </c>
      <c r="AL274" s="42">
        <f t="shared" si="141"/>
        <v>2.0947796024633281</v>
      </c>
      <c r="AN274" s="43">
        <f t="shared" si="142"/>
        <v>45156</v>
      </c>
      <c r="AO274" s="47">
        <f t="shared" ca="1" si="143"/>
        <v>1.898080381022758</v>
      </c>
      <c r="AP274" s="47">
        <f t="shared" ca="1" si="143"/>
        <v>1.5766882440302707</v>
      </c>
      <c r="AQ274" s="47">
        <f t="shared" ca="1" si="143"/>
        <v>1.5911612501775185</v>
      </c>
      <c r="AR274" s="47">
        <f t="shared" ca="1" si="143"/>
        <v>1.7398825435903347</v>
      </c>
      <c r="AS274" s="47">
        <f t="shared" ca="1" si="143"/>
        <v>2.0898158550303112</v>
      </c>
      <c r="AT274" s="47">
        <f t="shared" ca="1" si="143"/>
        <v>2.4369349021136828</v>
      </c>
      <c r="AU274" s="47">
        <f t="shared" ca="1" si="143"/>
        <v>2.896915200155989</v>
      </c>
      <c r="AV274" s="47">
        <f t="shared" ca="1" si="143"/>
        <v>3.2720621252348905</v>
      </c>
      <c r="AW274" s="47">
        <f t="shared" ca="1" si="143"/>
        <v>3.2160499047082385</v>
      </c>
      <c r="AX274" s="47">
        <f t="shared" ca="1" si="143"/>
        <v>2.8799608582122822</v>
      </c>
      <c r="AY274" s="47">
        <f t="shared" ca="1" si="129"/>
        <v>2.2422657942577731</v>
      </c>
      <c r="AZ274" s="47">
        <f t="shared" ca="1" si="129"/>
        <v>2.0947796024633281</v>
      </c>
      <c r="BA274" s="47">
        <f t="shared" ca="1" si="129"/>
        <v>1.898080381022758</v>
      </c>
      <c r="BB274" s="47">
        <f t="shared" ca="1" si="129"/>
        <v>1.5766882440302707</v>
      </c>
      <c r="BC274" s="47">
        <f t="shared" ca="1" si="129"/>
        <v>1.5911612501775185</v>
      </c>
      <c r="BD274" s="47">
        <f t="shared" ca="1" si="129"/>
        <v>1.7398825435903347</v>
      </c>
      <c r="BE274" s="47">
        <f t="shared" ca="1" si="129"/>
        <v>2.0898158550303112</v>
      </c>
      <c r="BF274" s="47">
        <f t="shared" ca="1" si="129"/>
        <v>2.4369349021136828</v>
      </c>
      <c r="BG274" s="47">
        <f t="shared" ca="1" si="129"/>
        <v>2.896915200155989</v>
      </c>
      <c r="BH274" s="47">
        <f t="shared" ca="1" si="129"/>
        <v>3.2720621252348905</v>
      </c>
      <c r="BI274" s="47">
        <f t="shared" ca="1" si="128"/>
        <v>3.2160499047082385</v>
      </c>
      <c r="BJ274" s="47">
        <f t="shared" ca="1" si="128"/>
        <v>2.8799608582122822</v>
      </c>
      <c r="BK274" s="47">
        <f t="shared" ca="1" si="128"/>
        <v>2.2422657942577731</v>
      </c>
      <c r="BL274" s="47">
        <f t="shared" ca="1" si="128"/>
        <v>2.0947796024633281</v>
      </c>
      <c r="BM274" s="47">
        <f t="shared" ca="1" si="128"/>
        <v>1.898080381022758</v>
      </c>
      <c r="BN274" s="47">
        <f t="shared" ca="1" si="128"/>
        <v>1.5766882440302707</v>
      </c>
      <c r="BO274" s="47">
        <f t="shared" ca="1" si="128"/>
        <v>1.5911612501775185</v>
      </c>
      <c r="BP274" s="47">
        <f t="shared" ca="1" si="128"/>
        <v>1.7398825435903347</v>
      </c>
      <c r="BQ274" s="47">
        <f t="shared" ca="1" si="128"/>
        <v>2.0898158550303112</v>
      </c>
      <c r="BR274" s="47">
        <f t="shared" ca="1" si="128"/>
        <v>2.4369349021136828</v>
      </c>
      <c r="BS274" s="47">
        <f t="shared" ca="1" si="145"/>
        <v>2.896915200155989</v>
      </c>
      <c r="BT274" s="47">
        <f t="shared" ca="1" si="145"/>
        <v>3.2720621252348905</v>
      </c>
      <c r="BU274" s="47">
        <f t="shared" ca="1" si="145"/>
        <v>3.2160499047082385</v>
      </c>
      <c r="BV274" s="47">
        <f t="shared" ca="1" si="145"/>
        <v>2.8799608582122822</v>
      </c>
      <c r="BW274" s="47">
        <f t="shared" ca="1" si="145"/>
        <v>2.2422657942577731</v>
      </c>
      <c r="BX274" s="47">
        <f t="shared" ca="1" si="145"/>
        <v>2.0947796024633281</v>
      </c>
      <c r="BY274" s="47">
        <f t="shared" ca="1" si="145"/>
        <v>1.898080381022758</v>
      </c>
      <c r="BZ274" s="47">
        <f t="shared" ca="1" si="145"/>
        <v>1.5766882440302707</v>
      </c>
      <c r="CA274" s="47">
        <f t="shared" ca="1" si="145"/>
        <v>1.5911612501775185</v>
      </c>
      <c r="CB274" s="47">
        <f t="shared" ca="1" si="145"/>
        <v>1.7398825435903347</v>
      </c>
      <c r="CC274" s="47">
        <f t="shared" ca="1" si="144"/>
        <v>2.0898158550303112</v>
      </c>
      <c r="CD274" s="47">
        <f t="shared" ca="1" si="144"/>
        <v>2.4369349021136828</v>
      </c>
      <c r="CE274" s="47">
        <f t="shared" ca="1" si="144"/>
        <v>2.896915200155989</v>
      </c>
      <c r="CF274" s="47">
        <f t="shared" ca="1" si="144"/>
        <v>3.2720621252348905</v>
      </c>
      <c r="CG274" s="47">
        <f t="shared" ca="1" si="144"/>
        <v>3.2160499047082385</v>
      </c>
      <c r="CH274" s="47">
        <f t="shared" ca="1" si="144"/>
        <v>2.8799608582122822</v>
      </c>
      <c r="CI274" s="47">
        <f t="shared" ca="1" si="144"/>
        <v>2.2422657942577731</v>
      </c>
      <c r="CJ274" s="47">
        <f t="shared" ca="1" si="144"/>
        <v>2.0947796024633281</v>
      </c>
      <c r="CK274" s="47">
        <f t="shared" ca="1" si="144"/>
        <v>1.898080381022758</v>
      </c>
      <c r="CL274" s="47">
        <f t="shared" ca="1" si="144"/>
        <v>1.5766882440302707</v>
      </c>
      <c r="CM274" s="47">
        <f t="shared" ca="1" si="146"/>
        <v>1.5911612501775185</v>
      </c>
      <c r="CN274" s="47">
        <f t="shared" ca="1" si="146"/>
        <v>1.7398825435903347</v>
      </c>
      <c r="CO274" s="47">
        <f t="shared" ca="1" si="146"/>
        <v>2.0898158550303112</v>
      </c>
      <c r="CP274" s="47">
        <f t="shared" ca="1" si="146"/>
        <v>2.4369349021136828</v>
      </c>
      <c r="CQ274" s="47">
        <f t="shared" ca="1" si="146"/>
        <v>2.896915200155989</v>
      </c>
      <c r="CR274" s="47">
        <f t="shared" ca="1" si="146"/>
        <v>3.2720621252348905</v>
      </c>
      <c r="CS274" s="47">
        <f t="shared" ca="1" si="146"/>
        <v>3.2160499047082385</v>
      </c>
      <c r="CT274" s="47">
        <f t="shared" ca="1" si="146"/>
        <v>2.8799608582122822</v>
      </c>
      <c r="CU274" s="47">
        <f t="shared" ca="1" si="146"/>
        <v>2.2422657942577731</v>
      </c>
      <c r="CV274" s="47">
        <f t="shared" ca="1" si="146"/>
        <v>2.0947796024633281</v>
      </c>
      <c r="CW274" s="47">
        <f t="shared" ca="1" si="126"/>
        <v>1.898080381022758</v>
      </c>
      <c r="CX274" s="47">
        <f t="shared" ca="1" si="126"/>
        <v>1.5766882440302707</v>
      </c>
      <c r="CY274" s="47">
        <f t="shared" ref="CW274:DD306" ca="1" si="147">IF($AN274&lt;=CY$1,HLOOKUP(MONTH(CY$1),$AA:$AL,ROW($AO274),0),"")</f>
        <v>1.5911612501775185</v>
      </c>
      <c r="CZ274" s="47">
        <f t="shared" ca="1" si="147"/>
        <v>1.7398825435903347</v>
      </c>
      <c r="DA274" s="47">
        <f t="shared" ca="1" si="147"/>
        <v>2.0898158550303112</v>
      </c>
      <c r="DB274" s="47">
        <f t="shared" ca="1" si="147"/>
        <v>2.4369349021136828</v>
      </c>
      <c r="DC274" s="47">
        <f t="shared" ca="1" si="147"/>
        <v>2.896915200155989</v>
      </c>
      <c r="DD274" s="47">
        <f t="shared" ca="1" si="147"/>
        <v>3.2720621252348905</v>
      </c>
    </row>
    <row r="275" spans="1:108" x14ac:dyDescent="0.25">
      <c r="A275" s="40" t="s">
        <v>167</v>
      </c>
      <c r="B275" s="40">
        <v>1895</v>
      </c>
      <c r="C275" s="40" t="s">
        <v>38</v>
      </c>
      <c r="D275" s="40" t="s">
        <v>543</v>
      </c>
      <c r="E275" s="40" t="s">
        <v>136</v>
      </c>
      <c r="F275" s="40">
        <v>16.5</v>
      </c>
      <c r="G275" s="43">
        <v>45112</v>
      </c>
      <c r="I275" s="40" t="s">
        <v>79</v>
      </c>
      <c r="J275" s="40">
        <v>2</v>
      </c>
      <c r="K275" s="40" t="s">
        <v>33</v>
      </c>
      <c r="L275" s="40" t="s">
        <v>399</v>
      </c>
      <c r="M275" s="41"/>
      <c r="N275" s="41">
        <f>VLOOKUP($C275 &amp; $I275 &amp; $K275,FATOR!$A$3:$P$22,COLUMN(E$1),0)</f>
        <v>0.34510552382231963</v>
      </c>
      <c r="O275" s="41">
        <f>VLOOKUP($C275 &amp; $I275 &amp; $K275,FATOR!$A$3:$P$22,COLUMN(F$1),0)</f>
        <v>0.2866705898236856</v>
      </c>
      <c r="P275" s="41">
        <f>VLOOKUP($C275 &amp; $I275 &amp; $K275,FATOR!$A$3:$P$22,COLUMN(G$1),0)</f>
        <v>0.28930204548682154</v>
      </c>
      <c r="Q275" s="41">
        <f>VLOOKUP($C275 &amp; $I275 &amp; $K275,FATOR!$A$3:$P$22,COLUMN(H$1),0)</f>
        <v>0.31634228065278813</v>
      </c>
      <c r="R275" s="41">
        <f>VLOOKUP($C275 &amp; $I275 &amp; $K275,FATOR!$A$3:$P$22,COLUMN(I$1),0)</f>
        <v>0.37996651909642021</v>
      </c>
      <c r="S275" s="41">
        <f>VLOOKUP($C275 &amp; $I275 &amp; $K275,FATOR!$A$3:$P$22,COLUMN(J$1),0)</f>
        <v>0.44307907311157868</v>
      </c>
      <c r="T275" s="41">
        <f>VLOOKUP($C275 &amp; $I275 &amp; $K275,FATOR!$A$3:$P$22,COLUMN(K$1),0)</f>
        <v>0.5267118545738162</v>
      </c>
      <c r="U275" s="41">
        <f>VLOOKUP($C275 &amp; $I275 &amp; $K275,FATOR!$A$3:$P$22,COLUMN(L$1),0)</f>
        <v>0.5949203864063437</v>
      </c>
      <c r="V275" s="41">
        <f>VLOOKUP($C275 &amp; $I275 &amp; $K275,FATOR!$A$3:$P$22,COLUMN(M$1),0)</f>
        <v>0.58473634631058879</v>
      </c>
      <c r="W275" s="41">
        <f>VLOOKUP($C275 &amp; $I275 &amp; $K275,FATOR!$A$3:$P$22,COLUMN(N$1),0)</f>
        <v>0.52362924694768764</v>
      </c>
      <c r="X275" s="41">
        <f>VLOOKUP($C275 &amp; $I275 &amp; $K275,FATOR!$A$3:$P$22,COLUMN(O$1),0)</f>
        <v>0.40768468986504969</v>
      </c>
      <c r="Y275" s="41">
        <f>VLOOKUP($C275 &amp; $I275 &amp; $K275,FATOR!$A$3:$P$22,COLUMN(P$1),0)</f>
        <v>0.38086901862969602</v>
      </c>
      <c r="AA275" s="42">
        <f t="shared" si="130"/>
        <v>5.6942411430682736</v>
      </c>
      <c r="AB275" s="42">
        <f t="shared" si="131"/>
        <v>4.7300647320908125</v>
      </c>
      <c r="AC275" s="42">
        <f t="shared" si="132"/>
        <v>4.7734837505325549</v>
      </c>
      <c r="AD275" s="42">
        <f t="shared" si="133"/>
        <v>5.2196476307710045</v>
      </c>
      <c r="AE275" s="42">
        <f t="shared" si="134"/>
        <v>6.2694475650909336</v>
      </c>
      <c r="AF275" s="42">
        <f t="shared" si="135"/>
        <v>7.310804706341048</v>
      </c>
      <c r="AG275" s="42">
        <f t="shared" si="136"/>
        <v>8.6907456004679666</v>
      </c>
      <c r="AH275" s="42">
        <f t="shared" si="137"/>
        <v>9.816186375704671</v>
      </c>
      <c r="AI275" s="42">
        <f t="shared" si="138"/>
        <v>9.648149714124715</v>
      </c>
      <c r="AJ275" s="42">
        <f t="shared" si="139"/>
        <v>8.6398825746368466</v>
      </c>
      <c r="AK275" s="42">
        <f t="shared" si="140"/>
        <v>6.7267973827733201</v>
      </c>
      <c r="AL275" s="42">
        <f t="shared" si="141"/>
        <v>6.2843388073899842</v>
      </c>
      <c r="AN275" s="43">
        <f t="shared" si="142"/>
        <v>45143</v>
      </c>
      <c r="AO275" s="47">
        <f t="shared" ca="1" si="143"/>
        <v>5.6942411430682736</v>
      </c>
      <c r="AP275" s="47">
        <f t="shared" ca="1" si="143"/>
        <v>4.7300647320908125</v>
      </c>
      <c r="AQ275" s="47">
        <f t="shared" ca="1" si="143"/>
        <v>4.7734837505325549</v>
      </c>
      <c r="AR275" s="47">
        <f t="shared" ca="1" si="143"/>
        <v>5.2196476307710045</v>
      </c>
      <c r="AS275" s="47">
        <f t="shared" ca="1" si="143"/>
        <v>6.2694475650909336</v>
      </c>
      <c r="AT275" s="47">
        <f t="shared" ca="1" si="143"/>
        <v>7.310804706341048</v>
      </c>
      <c r="AU275" s="47">
        <f t="shared" ca="1" si="143"/>
        <v>8.6907456004679666</v>
      </c>
      <c r="AV275" s="47">
        <f t="shared" ca="1" si="143"/>
        <v>9.816186375704671</v>
      </c>
      <c r="AW275" s="47">
        <f t="shared" ca="1" si="143"/>
        <v>9.648149714124715</v>
      </c>
      <c r="AX275" s="47">
        <f t="shared" ca="1" si="143"/>
        <v>8.6398825746368466</v>
      </c>
      <c r="AY275" s="47">
        <f t="shared" ca="1" si="129"/>
        <v>6.7267973827733201</v>
      </c>
      <c r="AZ275" s="47">
        <f t="shared" ca="1" si="129"/>
        <v>6.2843388073899842</v>
      </c>
      <c r="BA275" s="47">
        <f t="shared" ca="1" si="129"/>
        <v>5.6942411430682736</v>
      </c>
      <c r="BB275" s="47">
        <f t="shared" ca="1" si="129"/>
        <v>4.7300647320908125</v>
      </c>
      <c r="BC275" s="47">
        <f t="shared" ca="1" si="129"/>
        <v>4.7734837505325549</v>
      </c>
      <c r="BD275" s="47">
        <f t="shared" ca="1" si="129"/>
        <v>5.2196476307710045</v>
      </c>
      <c r="BE275" s="47">
        <f t="shared" ca="1" si="129"/>
        <v>6.2694475650909336</v>
      </c>
      <c r="BF275" s="47">
        <f t="shared" ca="1" si="129"/>
        <v>7.310804706341048</v>
      </c>
      <c r="BG275" s="47">
        <f t="shared" ca="1" si="129"/>
        <v>8.6907456004679666</v>
      </c>
      <c r="BH275" s="47">
        <f t="shared" ca="1" si="129"/>
        <v>9.816186375704671</v>
      </c>
      <c r="BI275" s="47">
        <f t="shared" ca="1" si="128"/>
        <v>9.648149714124715</v>
      </c>
      <c r="BJ275" s="47">
        <f t="shared" ca="1" si="128"/>
        <v>8.6398825746368466</v>
      </c>
      <c r="BK275" s="47">
        <f t="shared" ca="1" si="128"/>
        <v>6.7267973827733201</v>
      </c>
      <c r="BL275" s="47">
        <f t="shared" ca="1" si="128"/>
        <v>6.2843388073899842</v>
      </c>
      <c r="BM275" s="47">
        <f t="shared" ca="1" si="128"/>
        <v>5.6942411430682736</v>
      </c>
      <c r="BN275" s="47">
        <f t="shared" ca="1" si="128"/>
        <v>4.7300647320908125</v>
      </c>
      <c r="BO275" s="47">
        <f t="shared" ca="1" si="128"/>
        <v>4.7734837505325549</v>
      </c>
      <c r="BP275" s="47">
        <f t="shared" ca="1" si="128"/>
        <v>5.2196476307710045</v>
      </c>
      <c r="BQ275" s="47">
        <f t="shared" ca="1" si="128"/>
        <v>6.2694475650909336</v>
      </c>
      <c r="BR275" s="47">
        <f t="shared" ca="1" si="128"/>
        <v>7.310804706341048</v>
      </c>
      <c r="BS275" s="47">
        <f t="shared" ca="1" si="145"/>
        <v>8.6907456004679666</v>
      </c>
      <c r="BT275" s="47">
        <f t="shared" ca="1" si="145"/>
        <v>9.816186375704671</v>
      </c>
      <c r="BU275" s="47">
        <f t="shared" ca="1" si="145"/>
        <v>9.648149714124715</v>
      </c>
      <c r="BV275" s="47">
        <f t="shared" ca="1" si="145"/>
        <v>8.6398825746368466</v>
      </c>
      <c r="BW275" s="47">
        <f t="shared" ca="1" si="145"/>
        <v>6.7267973827733201</v>
      </c>
      <c r="BX275" s="47">
        <f t="shared" ca="1" si="145"/>
        <v>6.2843388073899842</v>
      </c>
      <c r="BY275" s="47">
        <f t="shared" ca="1" si="145"/>
        <v>5.6942411430682736</v>
      </c>
      <c r="BZ275" s="47">
        <f t="shared" ca="1" si="145"/>
        <v>4.7300647320908125</v>
      </c>
      <c r="CA275" s="47">
        <f t="shared" ca="1" si="145"/>
        <v>4.7734837505325549</v>
      </c>
      <c r="CB275" s="47">
        <f t="shared" ca="1" si="145"/>
        <v>5.2196476307710045</v>
      </c>
      <c r="CC275" s="47">
        <f t="shared" ca="1" si="144"/>
        <v>6.2694475650909336</v>
      </c>
      <c r="CD275" s="47">
        <f t="shared" ca="1" si="144"/>
        <v>7.310804706341048</v>
      </c>
      <c r="CE275" s="47">
        <f t="shared" ca="1" si="144"/>
        <v>8.6907456004679666</v>
      </c>
      <c r="CF275" s="47">
        <f t="shared" ca="1" si="144"/>
        <v>9.816186375704671</v>
      </c>
      <c r="CG275" s="47">
        <f t="shared" ca="1" si="144"/>
        <v>9.648149714124715</v>
      </c>
      <c r="CH275" s="47">
        <f t="shared" ca="1" si="144"/>
        <v>8.6398825746368466</v>
      </c>
      <c r="CI275" s="47">
        <f t="shared" ca="1" si="144"/>
        <v>6.7267973827733201</v>
      </c>
      <c r="CJ275" s="47">
        <f t="shared" ca="1" si="144"/>
        <v>6.2843388073899842</v>
      </c>
      <c r="CK275" s="47">
        <f t="shared" ca="1" si="144"/>
        <v>5.6942411430682736</v>
      </c>
      <c r="CL275" s="47">
        <f t="shared" ca="1" si="144"/>
        <v>4.7300647320908125</v>
      </c>
      <c r="CM275" s="47">
        <f t="shared" ca="1" si="146"/>
        <v>4.7734837505325549</v>
      </c>
      <c r="CN275" s="47">
        <f t="shared" ca="1" si="146"/>
        <v>5.2196476307710045</v>
      </c>
      <c r="CO275" s="47">
        <f t="shared" ca="1" si="146"/>
        <v>6.2694475650909336</v>
      </c>
      <c r="CP275" s="47">
        <f t="shared" ca="1" si="146"/>
        <v>7.310804706341048</v>
      </c>
      <c r="CQ275" s="47">
        <f t="shared" ca="1" si="146"/>
        <v>8.6907456004679666</v>
      </c>
      <c r="CR275" s="47">
        <f t="shared" ca="1" si="146"/>
        <v>9.816186375704671</v>
      </c>
      <c r="CS275" s="47">
        <f t="shared" ca="1" si="146"/>
        <v>9.648149714124715</v>
      </c>
      <c r="CT275" s="47">
        <f t="shared" ca="1" si="146"/>
        <v>8.6398825746368466</v>
      </c>
      <c r="CU275" s="47">
        <f t="shared" ca="1" si="146"/>
        <v>6.7267973827733201</v>
      </c>
      <c r="CV275" s="47">
        <f t="shared" ca="1" si="146"/>
        <v>6.2843388073899842</v>
      </c>
      <c r="CW275" s="47">
        <f t="shared" ca="1" si="147"/>
        <v>5.6942411430682736</v>
      </c>
      <c r="CX275" s="47">
        <f t="shared" ca="1" si="147"/>
        <v>4.7300647320908125</v>
      </c>
      <c r="CY275" s="47">
        <f t="shared" ca="1" si="147"/>
        <v>4.7734837505325549</v>
      </c>
      <c r="CZ275" s="47">
        <f t="shared" ca="1" si="147"/>
        <v>5.2196476307710045</v>
      </c>
      <c r="DA275" s="47">
        <f t="shared" ca="1" si="147"/>
        <v>6.2694475650909336</v>
      </c>
      <c r="DB275" s="47">
        <f t="shared" ca="1" si="147"/>
        <v>7.310804706341048</v>
      </c>
      <c r="DC275" s="47">
        <f t="shared" ca="1" si="147"/>
        <v>8.6907456004679666</v>
      </c>
      <c r="DD275" s="47">
        <f t="shared" ca="1" si="147"/>
        <v>9.816186375704671</v>
      </c>
    </row>
    <row r="276" spans="1:108" x14ac:dyDescent="0.25">
      <c r="A276" s="40" t="s">
        <v>167</v>
      </c>
      <c r="B276" s="40">
        <v>1895</v>
      </c>
      <c r="C276" s="40" t="s">
        <v>38</v>
      </c>
      <c r="D276" s="40" t="s">
        <v>543</v>
      </c>
      <c r="E276" s="40" t="s">
        <v>180</v>
      </c>
      <c r="F276" s="40">
        <v>16.5</v>
      </c>
      <c r="G276" s="43">
        <v>45132</v>
      </c>
      <c r="I276" s="40" t="s">
        <v>79</v>
      </c>
      <c r="J276" s="40">
        <v>2</v>
      </c>
      <c r="K276" s="40" t="s">
        <v>33</v>
      </c>
      <c r="L276" s="40" t="s">
        <v>399</v>
      </c>
      <c r="M276" s="41"/>
      <c r="N276" s="41">
        <f>VLOOKUP($C276 &amp; $I276 &amp; $K276,FATOR!$A$3:$P$22,COLUMN(E$1),0)</f>
        <v>0.34510552382231963</v>
      </c>
      <c r="O276" s="41">
        <f>VLOOKUP($C276 &amp; $I276 &amp; $K276,FATOR!$A$3:$P$22,COLUMN(F$1),0)</f>
        <v>0.2866705898236856</v>
      </c>
      <c r="P276" s="41">
        <f>VLOOKUP($C276 &amp; $I276 &amp; $K276,FATOR!$A$3:$P$22,COLUMN(G$1),0)</f>
        <v>0.28930204548682154</v>
      </c>
      <c r="Q276" s="41">
        <f>VLOOKUP($C276 &amp; $I276 &amp; $K276,FATOR!$A$3:$P$22,COLUMN(H$1),0)</f>
        <v>0.31634228065278813</v>
      </c>
      <c r="R276" s="41">
        <f>VLOOKUP($C276 &amp; $I276 &amp; $K276,FATOR!$A$3:$P$22,COLUMN(I$1),0)</f>
        <v>0.37996651909642021</v>
      </c>
      <c r="S276" s="41">
        <f>VLOOKUP($C276 &amp; $I276 &amp; $K276,FATOR!$A$3:$P$22,COLUMN(J$1),0)</f>
        <v>0.44307907311157868</v>
      </c>
      <c r="T276" s="41">
        <f>VLOOKUP($C276 &amp; $I276 &amp; $K276,FATOR!$A$3:$P$22,COLUMN(K$1),0)</f>
        <v>0.5267118545738162</v>
      </c>
      <c r="U276" s="41">
        <f>VLOOKUP($C276 &amp; $I276 &amp; $K276,FATOR!$A$3:$P$22,COLUMN(L$1),0)</f>
        <v>0.5949203864063437</v>
      </c>
      <c r="V276" s="41">
        <f>VLOOKUP($C276 &amp; $I276 &amp; $K276,FATOR!$A$3:$P$22,COLUMN(M$1),0)</f>
        <v>0.58473634631058879</v>
      </c>
      <c r="W276" s="41">
        <f>VLOOKUP($C276 &amp; $I276 &amp; $K276,FATOR!$A$3:$P$22,COLUMN(N$1),0)</f>
        <v>0.52362924694768764</v>
      </c>
      <c r="X276" s="41">
        <f>VLOOKUP($C276 &amp; $I276 &amp; $K276,FATOR!$A$3:$P$22,COLUMN(O$1),0)</f>
        <v>0.40768468986504969</v>
      </c>
      <c r="Y276" s="41">
        <f>VLOOKUP($C276 &amp; $I276 &amp; $K276,FATOR!$A$3:$P$22,COLUMN(P$1),0)</f>
        <v>0.38086901862969602</v>
      </c>
      <c r="AA276" s="42">
        <f t="shared" si="130"/>
        <v>5.6942411430682736</v>
      </c>
      <c r="AB276" s="42">
        <f t="shared" si="131"/>
        <v>4.7300647320908125</v>
      </c>
      <c r="AC276" s="42">
        <f t="shared" si="132"/>
        <v>4.7734837505325549</v>
      </c>
      <c r="AD276" s="42">
        <f t="shared" si="133"/>
        <v>5.2196476307710045</v>
      </c>
      <c r="AE276" s="42">
        <f t="shared" si="134"/>
        <v>6.2694475650909336</v>
      </c>
      <c r="AF276" s="42">
        <f t="shared" si="135"/>
        <v>7.310804706341048</v>
      </c>
      <c r="AG276" s="42">
        <f t="shared" si="136"/>
        <v>8.6907456004679666</v>
      </c>
      <c r="AH276" s="42">
        <f t="shared" si="137"/>
        <v>9.816186375704671</v>
      </c>
      <c r="AI276" s="42">
        <f t="shared" si="138"/>
        <v>9.648149714124715</v>
      </c>
      <c r="AJ276" s="42">
        <f t="shared" si="139"/>
        <v>8.6398825746368466</v>
      </c>
      <c r="AK276" s="42">
        <f t="shared" si="140"/>
        <v>6.7267973827733201</v>
      </c>
      <c r="AL276" s="42">
        <f t="shared" si="141"/>
        <v>6.2843388073899842</v>
      </c>
      <c r="AN276" s="43">
        <f t="shared" si="142"/>
        <v>45163</v>
      </c>
      <c r="AO276" s="47">
        <f t="shared" ca="1" si="143"/>
        <v>5.6942411430682736</v>
      </c>
      <c r="AP276" s="47">
        <f t="shared" ca="1" si="143"/>
        <v>4.7300647320908125</v>
      </c>
      <c r="AQ276" s="47">
        <f t="shared" ca="1" si="143"/>
        <v>4.7734837505325549</v>
      </c>
      <c r="AR276" s="47">
        <f t="shared" ca="1" si="143"/>
        <v>5.2196476307710045</v>
      </c>
      <c r="AS276" s="47">
        <f t="shared" ca="1" si="143"/>
        <v>6.2694475650909336</v>
      </c>
      <c r="AT276" s="47">
        <f t="shared" ca="1" si="143"/>
        <v>7.310804706341048</v>
      </c>
      <c r="AU276" s="47">
        <f t="shared" ca="1" si="143"/>
        <v>8.6907456004679666</v>
      </c>
      <c r="AV276" s="47">
        <f t="shared" ca="1" si="143"/>
        <v>9.816186375704671</v>
      </c>
      <c r="AW276" s="47">
        <f t="shared" ca="1" si="143"/>
        <v>9.648149714124715</v>
      </c>
      <c r="AX276" s="47">
        <f t="shared" ca="1" si="143"/>
        <v>8.6398825746368466</v>
      </c>
      <c r="AY276" s="47">
        <f t="shared" ca="1" si="129"/>
        <v>6.7267973827733201</v>
      </c>
      <c r="AZ276" s="47">
        <f t="shared" ca="1" si="129"/>
        <v>6.2843388073899842</v>
      </c>
      <c r="BA276" s="47">
        <f t="shared" ca="1" si="129"/>
        <v>5.6942411430682736</v>
      </c>
      <c r="BB276" s="47">
        <f t="shared" ca="1" si="129"/>
        <v>4.7300647320908125</v>
      </c>
      <c r="BC276" s="47">
        <f t="shared" ca="1" si="129"/>
        <v>4.7734837505325549</v>
      </c>
      <c r="BD276" s="47">
        <f t="shared" ca="1" si="129"/>
        <v>5.2196476307710045</v>
      </c>
      <c r="BE276" s="47">
        <f t="shared" ca="1" si="129"/>
        <v>6.2694475650909336</v>
      </c>
      <c r="BF276" s="47">
        <f t="shared" ca="1" si="129"/>
        <v>7.310804706341048</v>
      </c>
      <c r="BG276" s="47">
        <f t="shared" ca="1" si="129"/>
        <v>8.6907456004679666</v>
      </c>
      <c r="BH276" s="47">
        <f t="shared" ca="1" si="129"/>
        <v>9.816186375704671</v>
      </c>
      <c r="BI276" s="47">
        <f t="shared" ca="1" si="128"/>
        <v>9.648149714124715</v>
      </c>
      <c r="BJ276" s="47">
        <f t="shared" ca="1" si="128"/>
        <v>8.6398825746368466</v>
      </c>
      <c r="BK276" s="47">
        <f t="shared" ca="1" si="128"/>
        <v>6.7267973827733201</v>
      </c>
      <c r="BL276" s="47">
        <f t="shared" ca="1" si="128"/>
        <v>6.2843388073899842</v>
      </c>
      <c r="BM276" s="47">
        <f t="shared" ca="1" si="128"/>
        <v>5.6942411430682736</v>
      </c>
      <c r="BN276" s="47">
        <f t="shared" ca="1" si="128"/>
        <v>4.7300647320908125</v>
      </c>
      <c r="BO276" s="47">
        <f t="shared" ca="1" si="128"/>
        <v>4.7734837505325549</v>
      </c>
      <c r="BP276" s="47">
        <f t="shared" ca="1" si="128"/>
        <v>5.2196476307710045</v>
      </c>
      <c r="BQ276" s="47">
        <f t="shared" ca="1" si="128"/>
        <v>6.2694475650909336</v>
      </c>
      <c r="BR276" s="47">
        <f t="shared" ca="1" si="128"/>
        <v>7.310804706341048</v>
      </c>
      <c r="BS276" s="47">
        <f t="shared" ca="1" si="145"/>
        <v>8.6907456004679666</v>
      </c>
      <c r="BT276" s="47">
        <f t="shared" ca="1" si="145"/>
        <v>9.816186375704671</v>
      </c>
      <c r="BU276" s="47">
        <f t="shared" ca="1" si="145"/>
        <v>9.648149714124715</v>
      </c>
      <c r="BV276" s="47">
        <f t="shared" ca="1" si="145"/>
        <v>8.6398825746368466</v>
      </c>
      <c r="BW276" s="47">
        <f t="shared" ca="1" si="145"/>
        <v>6.7267973827733201</v>
      </c>
      <c r="BX276" s="47">
        <f t="shared" ca="1" si="145"/>
        <v>6.2843388073899842</v>
      </c>
      <c r="BY276" s="47">
        <f t="shared" ca="1" si="145"/>
        <v>5.6942411430682736</v>
      </c>
      <c r="BZ276" s="47">
        <f t="shared" ca="1" si="145"/>
        <v>4.7300647320908125</v>
      </c>
      <c r="CA276" s="47">
        <f t="shared" ca="1" si="145"/>
        <v>4.7734837505325549</v>
      </c>
      <c r="CB276" s="47">
        <f t="shared" ca="1" si="145"/>
        <v>5.2196476307710045</v>
      </c>
      <c r="CC276" s="47">
        <f t="shared" ca="1" si="144"/>
        <v>6.2694475650909336</v>
      </c>
      <c r="CD276" s="47">
        <f t="shared" ca="1" si="144"/>
        <v>7.310804706341048</v>
      </c>
      <c r="CE276" s="47">
        <f t="shared" ca="1" si="144"/>
        <v>8.6907456004679666</v>
      </c>
      <c r="CF276" s="47">
        <f t="shared" ca="1" si="144"/>
        <v>9.816186375704671</v>
      </c>
      <c r="CG276" s="47">
        <f t="shared" ca="1" si="144"/>
        <v>9.648149714124715</v>
      </c>
      <c r="CH276" s="47">
        <f t="shared" ca="1" si="144"/>
        <v>8.6398825746368466</v>
      </c>
      <c r="CI276" s="47">
        <f t="shared" ca="1" si="144"/>
        <v>6.7267973827733201</v>
      </c>
      <c r="CJ276" s="47">
        <f t="shared" ca="1" si="144"/>
        <v>6.2843388073899842</v>
      </c>
      <c r="CK276" s="47">
        <f t="shared" ca="1" si="144"/>
        <v>5.6942411430682736</v>
      </c>
      <c r="CL276" s="47">
        <f t="shared" ca="1" si="144"/>
        <v>4.7300647320908125</v>
      </c>
      <c r="CM276" s="47">
        <f t="shared" ca="1" si="146"/>
        <v>4.7734837505325549</v>
      </c>
      <c r="CN276" s="47">
        <f t="shared" ca="1" si="146"/>
        <v>5.2196476307710045</v>
      </c>
      <c r="CO276" s="47">
        <f t="shared" ca="1" si="146"/>
        <v>6.2694475650909336</v>
      </c>
      <c r="CP276" s="47">
        <f t="shared" ca="1" si="146"/>
        <v>7.310804706341048</v>
      </c>
      <c r="CQ276" s="47">
        <f t="shared" ca="1" si="146"/>
        <v>8.6907456004679666</v>
      </c>
      <c r="CR276" s="47">
        <f t="shared" ca="1" si="146"/>
        <v>9.816186375704671</v>
      </c>
      <c r="CS276" s="47">
        <f t="shared" ca="1" si="146"/>
        <v>9.648149714124715</v>
      </c>
      <c r="CT276" s="47">
        <f t="shared" ca="1" si="146"/>
        <v>8.6398825746368466</v>
      </c>
      <c r="CU276" s="47">
        <f t="shared" ca="1" si="146"/>
        <v>6.7267973827733201</v>
      </c>
      <c r="CV276" s="47">
        <f t="shared" ca="1" si="146"/>
        <v>6.2843388073899842</v>
      </c>
      <c r="CW276" s="47">
        <f t="shared" ca="1" si="147"/>
        <v>5.6942411430682736</v>
      </c>
      <c r="CX276" s="47">
        <f t="shared" ca="1" si="147"/>
        <v>4.7300647320908125</v>
      </c>
      <c r="CY276" s="47">
        <f t="shared" ca="1" si="147"/>
        <v>4.7734837505325549</v>
      </c>
      <c r="CZ276" s="47">
        <f t="shared" ca="1" si="147"/>
        <v>5.2196476307710045</v>
      </c>
      <c r="DA276" s="47">
        <f t="shared" ca="1" si="147"/>
        <v>6.2694475650909336</v>
      </c>
      <c r="DB276" s="47">
        <f t="shared" ca="1" si="147"/>
        <v>7.310804706341048</v>
      </c>
      <c r="DC276" s="47">
        <f t="shared" ca="1" si="147"/>
        <v>8.6907456004679666</v>
      </c>
      <c r="DD276" s="47">
        <f t="shared" ca="1" si="147"/>
        <v>9.816186375704671</v>
      </c>
    </row>
    <row r="277" spans="1:108" x14ac:dyDescent="0.25">
      <c r="A277" s="40" t="s">
        <v>138</v>
      </c>
      <c r="B277" s="40">
        <v>2610</v>
      </c>
      <c r="C277" s="40" t="s">
        <v>38</v>
      </c>
      <c r="D277" s="40" t="s">
        <v>544</v>
      </c>
      <c r="E277" s="40" t="s">
        <v>130</v>
      </c>
      <c r="F277" s="40">
        <v>46.4</v>
      </c>
      <c r="G277" s="43">
        <v>45254</v>
      </c>
      <c r="I277" s="40" t="s">
        <v>79</v>
      </c>
      <c r="J277" s="40">
        <v>2</v>
      </c>
      <c r="K277" s="40" t="s">
        <v>33</v>
      </c>
      <c r="L277" s="40" t="s">
        <v>399</v>
      </c>
      <c r="M277" s="41"/>
      <c r="N277" s="41">
        <f>VLOOKUP($C277 &amp; $I277 &amp; $K277,FATOR!$A$3:$P$22,COLUMN(E$1),0)</f>
        <v>0.34510552382231963</v>
      </c>
      <c r="O277" s="41">
        <f>VLOOKUP($C277 &amp; $I277 &amp; $K277,FATOR!$A$3:$P$22,COLUMN(F$1),0)</f>
        <v>0.2866705898236856</v>
      </c>
      <c r="P277" s="41">
        <f>VLOOKUP($C277 &amp; $I277 &amp; $K277,FATOR!$A$3:$P$22,COLUMN(G$1),0)</f>
        <v>0.28930204548682154</v>
      </c>
      <c r="Q277" s="41">
        <f>VLOOKUP($C277 &amp; $I277 &amp; $K277,FATOR!$A$3:$P$22,COLUMN(H$1),0)</f>
        <v>0.31634228065278813</v>
      </c>
      <c r="R277" s="41">
        <f>VLOOKUP($C277 &amp; $I277 &amp; $K277,FATOR!$A$3:$P$22,COLUMN(I$1),0)</f>
        <v>0.37996651909642021</v>
      </c>
      <c r="S277" s="41">
        <f>VLOOKUP($C277 &amp; $I277 &amp; $K277,FATOR!$A$3:$P$22,COLUMN(J$1),0)</f>
        <v>0.44307907311157868</v>
      </c>
      <c r="T277" s="41">
        <f>VLOOKUP($C277 &amp; $I277 &amp; $K277,FATOR!$A$3:$P$22,COLUMN(K$1),0)</f>
        <v>0.5267118545738162</v>
      </c>
      <c r="U277" s="41">
        <f>VLOOKUP($C277 &amp; $I277 &amp; $K277,FATOR!$A$3:$P$22,COLUMN(L$1),0)</f>
        <v>0.5949203864063437</v>
      </c>
      <c r="V277" s="41">
        <f>VLOOKUP($C277 &amp; $I277 &amp; $K277,FATOR!$A$3:$P$22,COLUMN(M$1),0)</f>
        <v>0.58473634631058879</v>
      </c>
      <c r="W277" s="41">
        <f>VLOOKUP($C277 &amp; $I277 &amp; $K277,FATOR!$A$3:$P$22,COLUMN(N$1),0)</f>
        <v>0.52362924694768764</v>
      </c>
      <c r="X277" s="41">
        <f>VLOOKUP($C277 &amp; $I277 &amp; $K277,FATOR!$A$3:$P$22,COLUMN(O$1),0)</f>
        <v>0.40768468986504969</v>
      </c>
      <c r="Y277" s="41">
        <f>VLOOKUP($C277 &amp; $I277 &amp; $K277,FATOR!$A$3:$P$22,COLUMN(P$1),0)</f>
        <v>0.38086901862969602</v>
      </c>
      <c r="AA277" s="42">
        <f t="shared" si="130"/>
        <v>16.012896305355632</v>
      </c>
      <c r="AB277" s="42">
        <f t="shared" si="131"/>
        <v>13.301515367819011</v>
      </c>
      <c r="AC277" s="42">
        <f t="shared" si="132"/>
        <v>13.423614910588519</v>
      </c>
      <c r="AD277" s="42">
        <f t="shared" si="133"/>
        <v>14.678281822289369</v>
      </c>
      <c r="AE277" s="42">
        <f t="shared" si="134"/>
        <v>17.630446486073897</v>
      </c>
      <c r="AF277" s="42">
        <f t="shared" si="135"/>
        <v>20.558868992377249</v>
      </c>
      <c r="AG277" s="42">
        <f t="shared" si="136"/>
        <v>24.43943005222507</v>
      </c>
      <c r="AH277" s="42">
        <f t="shared" si="137"/>
        <v>27.604305929254348</v>
      </c>
      <c r="AI277" s="42">
        <f t="shared" si="138"/>
        <v>27.131766468811318</v>
      </c>
      <c r="AJ277" s="42">
        <f t="shared" si="139"/>
        <v>24.296397058372705</v>
      </c>
      <c r="AK277" s="42">
        <f t="shared" si="140"/>
        <v>18.916569609738303</v>
      </c>
      <c r="AL277" s="42">
        <f t="shared" si="141"/>
        <v>17.672322464417896</v>
      </c>
      <c r="AN277" s="43">
        <f t="shared" si="142"/>
        <v>45285</v>
      </c>
      <c r="AO277" s="47">
        <f t="shared" ca="1" si="143"/>
        <v>16.012896305355632</v>
      </c>
      <c r="AP277" s="47">
        <f t="shared" ca="1" si="143"/>
        <v>13.301515367819011</v>
      </c>
      <c r="AQ277" s="47">
        <f t="shared" ca="1" si="143"/>
        <v>13.423614910588519</v>
      </c>
      <c r="AR277" s="47">
        <f t="shared" ca="1" si="143"/>
        <v>14.678281822289369</v>
      </c>
      <c r="AS277" s="47">
        <f t="shared" ca="1" si="143"/>
        <v>17.630446486073897</v>
      </c>
      <c r="AT277" s="47">
        <f t="shared" ca="1" si="143"/>
        <v>20.558868992377249</v>
      </c>
      <c r="AU277" s="47">
        <f t="shared" ca="1" si="143"/>
        <v>24.43943005222507</v>
      </c>
      <c r="AV277" s="47">
        <f t="shared" ca="1" si="143"/>
        <v>27.604305929254348</v>
      </c>
      <c r="AW277" s="47">
        <f t="shared" ca="1" si="143"/>
        <v>27.131766468811318</v>
      </c>
      <c r="AX277" s="47">
        <f t="shared" ca="1" si="143"/>
        <v>24.296397058372705</v>
      </c>
      <c r="AY277" s="47">
        <f t="shared" ca="1" si="129"/>
        <v>18.916569609738303</v>
      </c>
      <c r="AZ277" s="47">
        <f t="shared" ca="1" si="129"/>
        <v>17.672322464417896</v>
      </c>
      <c r="BA277" s="47">
        <f t="shared" ca="1" si="129"/>
        <v>16.012896305355632</v>
      </c>
      <c r="BB277" s="47">
        <f t="shared" ca="1" si="129"/>
        <v>13.301515367819011</v>
      </c>
      <c r="BC277" s="47">
        <f t="shared" ca="1" si="129"/>
        <v>13.423614910588519</v>
      </c>
      <c r="BD277" s="47">
        <f t="shared" ca="1" si="129"/>
        <v>14.678281822289369</v>
      </c>
      <c r="BE277" s="47">
        <f t="shared" ca="1" si="129"/>
        <v>17.630446486073897</v>
      </c>
      <c r="BF277" s="47">
        <f t="shared" ca="1" si="129"/>
        <v>20.558868992377249</v>
      </c>
      <c r="BG277" s="47">
        <f t="shared" ca="1" si="129"/>
        <v>24.43943005222507</v>
      </c>
      <c r="BH277" s="47">
        <f t="shared" ca="1" si="129"/>
        <v>27.604305929254348</v>
      </c>
      <c r="BI277" s="47">
        <f t="shared" ca="1" si="128"/>
        <v>27.131766468811318</v>
      </c>
      <c r="BJ277" s="47">
        <f t="shared" ca="1" si="128"/>
        <v>24.296397058372705</v>
      </c>
      <c r="BK277" s="47">
        <f t="shared" ca="1" si="128"/>
        <v>18.916569609738303</v>
      </c>
      <c r="BL277" s="47">
        <f t="shared" ca="1" si="128"/>
        <v>17.672322464417896</v>
      </c>
      <c r="BM277" s="47">
        <f t="shared" ca="1" si="128"/>
        <v>16.012896305355632</v>
      </c>
      <c r="BN277" s="47">
        <f t="shared" ca="1" si="128"/>
        <v>13.301515367819011</v>
      </c>
      <c r="BO277" s="47">
        <f t="shared" ref="BI277:BR303" ca="1" si="148">IF($AN277&lt;=BO$1,HLOOKUP(MONTH(BO$1),$AA:$AL,ROW($AO277),0),"")</f>
        <v>13.423614910588519</v>
      </c>
      <c r="BP277" s="47">
        <f t="shared" ca="1" si="148"/>
        <v>14.678281822289369</v>
      </c>
      <c r="BQ277" s="47">
        <f t="shared" ca="1" si="148"/>
        <v>17.630446486073897</v>
      </c>
      <c r="BR277" s="47">
        <f t="shared" ca="1" si="148"/>
        <v>20.558868992377249</v>
      </c>
      <c r="BS277" s="47">
        <f t="shared" ca="1" si="145"/>
        <v>24.43943005222507</v>
      </c>
      <c r="BT277" s="47">
        <f t="shared" ca="1" si="145"/>
        <v>27.604305929254348</v>
      </c>
      <c r="BU277" s="47">
        <f t="shared" ca="1" si="145"/>
        <v>27.131766468811318</v>
      </c>
      <c r="BV277" s="47">
        <f t="shared" ca="1" si="145"/>
        <v>24.296397058372705</v>
      </c>
      <c r="BW277" s="47">
        <f t="shared" ca="1" si="145"/>
        <v>18.916569609738303</v>
      </c>
      <c r="BX277" s="47">
        <f t="shared" ca="1" si="145"/>
        <v>17.672322464417896</v>
      </c>
      <c r="BY277" s="47">
        <f t="shared" ca="1" si="145"/>
        <v>16.012896305355632</v>
      </c>
      <c r="BZ277" s="47">
        <f t="shared" ca="1" si="145"/>
        <v>13.301515367819011</v>
      </c>
      <c r="CA277" s="47">
        <f t="shared" ca="1" si="145"/>
        <v>13.423614910588519</v>
      </c>
      <c r="CB277" s="47">
        <f t="shared" ca="1" si="145"/>
        <v>14.678281822289369</v>
      </c>
      <c r="CC277" s="47">
        <f t="shared" ca="1" si="144"/>
        <v>17.630446486073897</v>
      </c>
      <c r="CD277" s="47">
        <f t="shared" ca="1" si="144"/>
        <v>20.558868992377249</v>
      </c>
      <c r="CE277" s="47">
        <f t="shared" ca="1" si="144"/>
        <v>24.43943005222507</v>
      </c>
      <c r="CF277" s="47">
        <f t="shared" ca="1" si="144"/>
        <v>27.604305929254348</v>
      </c>
      <c r="CG277" s="47">
        <f t="shared" ca="1" si="144"/>
        <v>27.131766468811318</v>
      </c>
      <c r="CH277" s="47">
        <f t="shared" ca="1" si="144"/>
        <v>24.296397058372705</v>
      </c>
      <c r="CI277" s="47">
        <f t="shared" ca="1" si="144"/>
        <v>18.916569609738303</v>
      </c>
      <c r="CJ277" s="47">
        <f t="shared" ca="1" si="144"/>
        <v>17.672322464417896</v>
      </c>
      <c r="CK277" s="47">
        <f t="shared" ca="1" si="144"/>
        <v>16.012896305355632</v>
      </c>
      <c r="CL277" s="47">
        <f t="shared" ca="1" si="144"/>
        <v>13.301515367819011</v>
      </c>
      <c r="CM277" s="47">
        <f t="shared" ca="1" si="146"/>
        <v>13.423614910588519</v>
      </c>
      <c r="CN277" s="47">
        <f t="shared" ca="1" si="146"/>
        <v>14.678281822289369</v>
      </c>
      <c r="CO277" s="47">
        <f t="shared" ca="1" si="146"/>
        <v>17.630446486073897</v>
      </c>
      <c r="CP277" s="47">
        <f t="shared" ca="1" si="146"/>
        <v>20.558868992377249</v>
      </c>
      <c r="CQ277" s="47">
        <f t="shared" ca="1" si="146"/>
        <v>24.43943005222507</v>
      </c>
      <c r="CR277" s="47">
        <f t="shared" ca="1" si="146"/>
        <v>27.604305929254348</v>
      </c>
      <c r="CS277" s="47">
        <f t="shared" ca="1" si="146"/>
        <v>27.131766468811318</v>
      </c>
      <c r="CT277" s="47">
        <f t="shared" ca="1" si="146"/>
        <v>24.296397058372705</v>
      </c>
      <c r="CU277" s="47">
        <f t="shared" ca="1" si="146"/>
        <v>18.916569609738303</v>
      </c>
      <c r="CV277" s="47">
        <f t="shared" ca="1" si="146"/>
        <v>17.672322464417896</v>
      </c>
      <c r="CW277" s="47">
        <f t="shared" ca="1" si="147"/>
        <v>16.012896305355632</v>
      </c>
      <c r="CX277" s="47">
        <f t="shared" ca="1" si="147"/>
        <v>13.301515367819011</v>
      </c>
      <c r="CY277" s="47">
        <f t="shared" ca="1" si="147"/>
        <v>13.423614910588519</v>
      </c>
      <c r="CZ277" s="47">
        <f t="shared" ca="1" si="147"/>
        <v>14.678281822289369</v>
      </c>
      <c r="DA277" s="47">
        <f t="shared" ca="1" si="147"/>
        <v>17.630446486073897</v>
      </c>
      <c r="DB277" s="47">
        <f t="shared" ca="1" si="147"/>
        <v>20.558868992377249</v>
      </c>
      <c r="DC277" s="47">
        <f t="shared" ca="1" si="147"/>
        <v>24.43943005222507</v>
      </c>
      <c r="DD277" s="47">
        <f t="shared" ca="1" si="147"/>
        <v>27.604305929254348</v>
      </c>
    </row>
    <row r="278" spans="1:108" x14ac:dyDescent="0.25">
      <c r="A278" s="40" t="s">
        <v>138</v>
      </c>
      <c r="B278" s="40">
        <v>2611</v>
      </c>
      <c r="C278" s="40" t="s">
        <v>38</v>
      </c>
      <c r="D278" s="40" t="s">
        <v>545</v>
      </c>
      <c r="E278" s="40" t="s">
        <v>130</v>
      </c>
      <c r="F278" s="40">
        <v>17.400000000000002</v>
      </c>
      <c r="G278" s="43">
        <v>45292</v>
      </c>
      <c r="I278" s="40" t="s">
        <v>79</v>
      </c>
      <c r="J278" s="40">
        <v>1</v>
      </c>
      <c r="K278" s="40" t="s">
        <v>33</v>
      </c>
      <c r="L278" s="40" t="s">
        <v>399</v>
      </c>
      <c r="M278" s="41"/>
      <c r="N278" s="41">
        <f>VLOOKUP($C278 &amp; $I278 &amp; $K278,FATOR!$A$3:$P$22,COLUMN(E$1),0)</f>
        <v>0.34510552382231963</v>
      </c>
      <c r="O278" s="41">
        <f>VLOOKUP($C278 &amp; $I278 &amp; $K278,FATOR!$A$3:$P$22,COLUMN(F$1),0)</f>
        <v>0.2866705898236856</v>
      </c>
      <c r="P278" s="41">
        <f>VLOOKUP($C278 &amp; $I278 &amp; $K278,FATOR!$A$3:$P$22,COLUMN(G$1),0)</f>
        <v>0.28930204548682154</v>
      </c>
      <c r="Q278" s="41">
        <f>VLOOKUP($C278 &amp; $I278 &amp; $K278,FATOR!$A$3:$P$22,COLUMN(H$1),0)</f>
        <v>0.31634228065278813</v>
      </c>
      <c r="R278" s="41">
        <f>VLOOKUP($C278 &amp; $I278 &amp; $K278,FATOR!$A$3:$P$22,COLUMN(I$1),0)</f>
        <v>0.37996651909642021</v>
      </c>
      <c r="S278" s="41">
        <f>VLOOKUP($C278 &amp; $I278 &amp; $K278,FATOR!$A$3:$P$22,COLUMN(J$1),0)</f>
        <v>0.44307907311157868</v>
      </c>
      <c r="T278" s="41">
        <f>VLOOKUP($C278 &amp; $I278 &amp; $K278,FATOR!$A$3:$P$22,COLUMN(K$1),0)</f>
        <v>0.5267118545738162</v>
      </c>
      <c r="U278" s="41">
        <f>VLOOKUP($C278 &amp; $I278 &amp; $K278,FATOR!$A$3:$P$22,COLUMN(L$1),0)</f>
        <v>0.5949203864063437</v>
      </c>
      <c r="V278" s="41">
        <f>VLOOKUP($C278 &amp; $I278 &amp; $K278,FATOR!$A$3:$P$22,COLUMN(M$1),0)</f>
        <v>0.58473634631058879</v>
      </c>
      <c r="W278" s="41">
        <f>VLOOKUP($C278 &amp; $I278 &amp; $K278,FATOR!$A$3:$P$22,COLUMN(N$1),0)</f>
        <v>0.52362924694768764</v>
      </c>
      <c r="X278" s="41">
        <f>VLOOKUP($C278 &amp; $I278 &amp; $K278,FATOR!$A$3:$P$22,COLUMN(O$1),0)</f>
        <v>0.40768468986504969</v>
      </c>
      <c r="Y278" s="41">
        <f>VLOOKUP($C278 &amp; $I278 &amp; $K278,FATOR!$A$3:$P$22,COLUMN(P$1),0)</f>
        <v>0.38086901862969602</v>
      </c>
      <c r="AA278" s="42">
        <f t="shared" si="130"/>
        <v>6.004836114508362</v>
      </c>
      <c r="AB278" s="42">
        <f t="shared" si="131"/>
        <v>4.9880682629321296</v>
      </c>
      <c r="AC278" s="42">
        <f t="shared" si="132"/>
        <v>5.0338555914706955</v>
      </c>
      <c r="AD278" s="42">
        <f t="shared" si="133"/>
        <v>5.5043556833585141</v>
      </c>
      <c r="AE278" s="42">
        <f t="shared" si="134"/>
        <v>6.6114174322777126</v>
      </c>
      <c r="AF278" s="42">
        <f t="shared" si="135"/>
        <v>7.7095758721414702</v>
      </c>
      <c r="AG278" s="42">
        <f t="shared" si="136"/>
        <v>9.1647862695844022</v>
      </c>
      <c r="AH278" s="42">
        <f t="shared" si="137"/>
        <v>10.351614723470382</v>
      </c>
      <c r="AI278" s="42">
        <f t="shared" si="138"/>
        <v>10.174412425804245</v>
      </c>
      <c r="AJ278" s="42">
        <f t="shared" si="139"/>
        <v>9.111148896889766</v>
      </c>
      <c r="AK278" s="42">
        <f t="shared" si="140"/>
        <v>7.0937136036518655</v>
      </c>
      <c r="AL278" s="42">
        <f t="shared" si="141"/>
        <v>6.6271209241567117</v>
      </c>
      <c r="AN278" s="43">
        <f t="shared" si="142"/>
        <v>45292</v>
      </c>
      <c r="AO278" s="47">
        <f t="shared" ca="1" si="143"/>
        <v>6.004836114508362</v>
      </c>
      <c r="AP278" s="47">
        <f t="shared" ca="1" si="143"/>
        <v>4.9880682629321296</v>
      </c>
      <c r="AQ278" s="47">
        <f t="shared" ca="1" si="143"/>
        <v>5.0338555914706955</v>
      </c>
      <c r="AR278" s="47">
        <f t="shared" ca="1" si="143"/>
        <v>5.5043556833585141</v>
      </c>
      <c r="AS278" s="47">
        <f t="shared" ca="1" si="143"/>
        <v>6.6114174322777126</v>
      </c>
      <c r="AT278" s="47">
        <f t="shared" ca="1" si="143"/>
        <v>7.7095758721414702</v>
      </c>
      <c r="AU278" s="47">
        <f t="shared" ca="1" si="143"/>
        <v>9.1647862695844022</v>
      </c>
      <c r="AV278" s="47">
        <f t="shared" ca="1" si="143"/>
        <v>10.351614723470382</v>
      </c>
      <c r="AW278" s="47">
        <f t="shared" ca="1" si="143"/>
        <v>10.174412425804245</v>
      </c>
      <c r="AX278" s="47">
        <f t="shared" ca="1" si="143"/>
        <v>9.111148896889766</v>
      </c>
      <c r="AY278" s="47">
        <f t="shared" ca="1" si="129"/>
        <v>7.0937136036518655</v>
      </c>
      <c r="AZ278" s="47">
        <f t="shared" ca="1" si="129"/>
        <v>6.6271209241567117</v>
      </c>
      <c r="BA278" s="47">
        <f t="shared" ca="1" si="129"/>
        <v>6.004836114508362</v>
      </c>
      <c r="BB278" s="47">
        <f t="shared" ca="1" si="129"/>
        <v>4.9880682629321296</v>
      </c>
      <c r="BC278" s="47">
        <f t="shared" ca="1" si="129"/>
        <v>5.0338555914706955</v>
      </c>
      <c r="BD278" s="47">
        <f t="shared" ca="1" si="129"/>
        <v>5.5043556833585141</v>
      </c>
      <c r="BE278" s="47">
        <f t="shared" ca="1" si="129"/>
        <v>6.6114174322777126</v>
      </c>
      <c r="BF278" s="47">
        <f t="shared" ca="1" si="129"/>
        <v>7.7095758721414702</v>
      </c>
      <c r="BG278" s="47">
        <f t="shared" ca="1" si="129"/>
        <v>9.1647862695844022</v>
      </c>
      <c r="BH278" s="47">
        <f t="shared" ca="1" si="129"/>
        <v>10.351614723470382</v>
      </c>
      <c r="BI278" s="47">
        <f t="shared" ca="1" si="148"/>
        <v>10.174412425804245</v>
      </c>
      <c r="BJ278" s="47">
        <f t="shared" ca="1" si="148"/>
        <v>9.111148896889766</v>
      </c>
      <c r="BK278" s="47">
        <f t="shared" ca="1" si="148"/>
        <v>7.0937136036518655</v>
      </c>
      <c r="BL278" s="47">
        <f t="shared" ca="1" si="148"/>
        <v>6.6271209241567117</v>
      </c>
      <c r="BM278" s="47">
        <f t="shared" ca="1" si="148"/>
        <v>6.004836114508362</v>
      </c>
      <c r="BN278" s="47">
        <f t="shared" ca="1" si="148"/>
        <v>4.9880682629321296</v>
      </c>
      <c r="BO278" s="47">
        <f t="shared" ca="1" si="148"/>
        <v>5.0338555914706955</v>
      </c>
      <c r="BP278" s="47">
        <f t="shared" ca="1" si="148"/>
        <v>5.5043556833585141</v>
      </c>
      <c r="BQ278" s="47">
        <f t="shared" ca="1" si="148"/>
        <v>6.6114174322777126</v>
      </c>
      <c r="BR278" s="47">
        <f t="shared" ca="1" si="148"/>
        <v>7.7095758721414702</v>
      </c>
      <c r="BS278" s="47">
        <f t="shared" ca="1" si="145"/>
        <v>9.1647862695844022</v>
      </c>
      <c r="BT278" s="47">
        <f t="shared" ca="1" si="145"/>
        <v>10.351614723470382</v>
      </c>
      <c r="BU278" s="47">
        <f t="shared" ca="1" si="145"/>
        <v>10.174412425804245</v>
      </c>
      <c r="BV278" s="47">
        <f t="shared" ca="1" si="145"/>
        <v>9.111148896889766</v>
      </c>
      <c r="BW278" s="47">
        <f t="shared" ca="1" si="145"/>
        <v>7.0937136036518655</v>
      </c>
      <c r="BX278" s="47">
        <f t="shared" ca="1" si="145"/>
        <v>6.6271209241567117</v>
      </c>
      <c r="BY278" s="47">
        <f t="shared" ca="1" si="145"/>
        <v>6.004836114508362</v>
      </c>
      <c r="BZ278" s="47">
        <f t="shared" ca="1" si="145"/>
        <v>4.9880682629321296</v>
      </c>
      <c r="CA278" s="47">
        <f t="shared" ca="1" si="145"/>
        <v>5.0338555914706955</v>
      </c>
      <c r="CB278" s="47">
        <f t="shared" ca="1" si="145"/>
        <v>5.5043556833585141</v>
      </c>
      <c r="CC278" s="47">
        <f t="shared" ca="1" si="144"/>
        <v>6.6114174322777126</v>
      </c>
      <c r="CD278" s="47">
        <f t="shared" ca="1" si="144"/>
        <v>7.7095758721414702</v>
      </c>
      <c r="CE278" s="47">
        <f t="shared" ca="1" si="144"/>
        <v>9.1647862695844022</v>
      </c>
      <c r="CF278" s="47">
        <f t="shared" ca="1" si="144"/>
        <v>10.351614723470382</v>
      </c>
      <c r="CG278" s="47">
        <f t="shared" ca="1" si="144"/>
        <v>10.174412425804245</v>
      </c>
      <c r="CH278" s="47">
        <f t="shared" ca="1" si="144"/>
        <v>9.111148896889766</v>
      </c>
      <c r="CI278" s="47">
        <f t="shared" ca="1" si="144"/>
        <v>7.0937136036518655</v>
      </c>
      <c r="CJ278" s="47">
        <f t="shared" ca="1" si="144"/>
        <v>6.6271209241567117</v>
      </c>
      <c r="CK278" s="47">
        <f t="shared" ca="1" si="144"/>
        <v>6.004836114508362</v>
      </c>
      <c r="CL278" s="47">
        <f t="shared" ca="1" si="144"/>
        <v>4.9880682629321296</v>
      </c>
      <c r="CM278" s="47">
        <f t="shared" ca="1" si="146"/>
        <v>5.0338555914706955</v>
      </c>
      <c r="CN278" s="47">
        <f t="shared" ca="1" si="146"/>
        <v>5.5043556833585141</v>
      </c>
      <c r="CO278" s="47">
        <f t="shared" ca="1" si="146"/>
        <v>6.6114174322777126</v>
      </c>
      <c r="CP278" s="47">
        <f t="shared" ca="1" si="146"/>
        <v>7.7095758721414702</v>
      </c>
      <c r="CQ278" s="47">
        <f t="shared" ca="1" si="146"/>
        <v>9.1647862695844022</v>
      </c>
      <c r="CR278" s="47">
        <f t="shared" ca="1" si="146"/>
        <v>10.351614723470382</v>
      </c>
      <c r="CS278" s="47">
        <f t="shared" ca="1" si="146"/>
        <v>10.174412425804245</v>
      </c>
      <c r="CT278" s="47">
        <f t="shared" ca="1" si="146"/>
        <v>9.111148896889766</v>
      </c>
      <c r="CU278" s="47">
        <f t="shared" ca="1" si="146"/>
        <v>7.0937136036518655</v>
      </c>
      <c r="CV278" s="47">
        <f t="shared" ca="1" si="146"/>
        <v>6.6271209241567117</v>
      </c>
      <c r="CW278" s="47">
        <f t="shared" ca="1" si="147"/>
        <v>6.004836114508362</v>
      </c>
      <c r="CX278" s="47">
        <f t="shared" ca="1" si="147"/>
        <v>4.9880682629321296</v>
      </c>
      <c r="CY278" s="47">
        <f t="shared" ca="1" si="147"/>
        <v>5.0338555914706955</v>
      </c>
      <c r="CZ278" s="47">
        <f t="shared" ca="1" si="147"/>
        <v>5.5043556833585141</v>
      </c>
      <c r="DA278" s="47">
        <f t="shared" ca="1" si="147"/>
        <v>6.6114174322777126</v>
      </c>
      <c r="DB278" s="47">
        <f t="shared" ca="1" si="147"/>
        <v>7.7095758721414702</v>
      </c>
      <c r="DC278" s="47">
        <f t="shared" ca="1" si="147"/>
        <v>9.1647862695844022</v>
      </c>
      <c r="DD278" s="47">
        <f t="shared" ca="1" si="147"/>
        <v>10.351614723470382</v>
      </c>
    </row>
    <row r="279" spans="1:108" x14ac:dyDescent="0.25">
      <c r="A279" s="40" t="s">
        <v>138</v>
      </c>
      <c r="B279" s="40">
        <v>2611</v>
      </c>
      <c r="C279" s="40" t="s">
        <v>38</v>
      </c>
      <c r="D279" s="40" t="s">
        <v>545</v>
      </c>
      <c r="E279" s="40" t="s">
        <v>160</v>
      </c>
      <c r="F279" s="40">
        <v>23.2</v>
      </c>
      <c r="G279" s="43">
        <v>45254</v>
      </c>
      <c r="I279" s="40" t="s">
        <v>79</v>
      </c>
      <c r="J279" s="40">
        <v>2</v>
      </c>
      <c r="K279" s="40" t="s">
        <v>33</v>
      </c>
      <c r="L279" s="40" t="s">
        <v>399</v>
      </c>
      <c r="M279" s="41"/>
      <c r="N279" s="41">
        <f>VLOOKUP($C279 &amp; $I279 &amp; $K279,FATOR!$A$3:$P$22,COLUMN(E$1),0)</f>
        <v>0.34510552382231963</v>
      </c>
      <c r="O279" s="41">
        <f>VLOOKUP($C279 &amp; $I279 &amp; $K279,FATOR!$A$3:$P$22,COLUMN(F$1),0)</f>
        <v>0.2866705898236856</v>
      </c>
      <c r="P279" s="41">
        <f>VLOOKUP($C279 &amp; $I279 &amp; $K279,FATOR!$A$3:$P$22,COLUMN(G$1),0)</f>
        <v>0.28930204548682154</v>
      </c>
      <c r="Q279" s="41">
        <f>VLOOKUP($C279 &amp; $I279 &amp; $K279,FATOR!$A$3:$P$22,COLUMN(H$1),0)</f>
        <v>0.31634228065278813</v>
      </c>
      <c r="R279" s="41">
        <f>VLOOKUP($C279 &amp; $I279 &amp; $K279,FATOR!$A$3:$P$22,COLUMN(I$1),0)</f>
        <v>0.37996651909642021</v>
      </c>
      <c r="S279" s="41">
        <f>VLOOKUP($C279 &amp; $I279 &amp; $K279,FATOR!$A$3:$P$22,COLUMN(J$1),0)</f>
        <v>0.44307907311157868</v>
      </c>
      <c r="T279" s="41">
        <f>VLOOKUP($C279 &amp; $I279 &amp; $K279,FATOR!$A$3:$P$22,COLUMN(K$1),0)</f>
        <v>0.5267118545738162</v>
      </c>
      <c r="U279" s="41">
        <f>VLOOKUP($C279 &amp; $I279 &amp; $K279,FATOR!$A$3:$P$22,COLUMN(L$1),0)</f>
        <v>0.5949203864063437</v>
      </c>
      <c r="V279" s="41">
        <f>VLOOKUP($C279 &amp; $I279 &amp; $K279,FATOR!$A$3:$P$22,COLUMN(M$1),0)</f>
        <v>0.58473634631058879</v>
      </c>
      <c r="W279" s="41">
        <f>VLOOKUP($C279 &amp; $I279 &amp; $K279,FATOR!$A$3:$P$22,COLUMN(N$1),0)</f>
        <v>0.52362924694768764</v>
      </c>
      <c r="X279" s="41">
        <f>VLOOKUP($C279 &amp; $I279 &amp; $K279,FATOR!$A$3:$P$22,COLUMN(O$1),0)</f>
        <v>0.40768468986504969</v>
      </c>
      <c r="Y279" s="41">
        <f>VLOOKUP($C279 &amp; $I279 &amp; $K279,FATOR!$A$3:$P$22,COLUMN(P$1),0)</f>
        <v>0.38086901862969602</v>
      </c>
      <c r="AA279" s="42">
        <f t="shared" si="130"/>
        <v>8.006448152677816</v>
      </c>
      <c r="AB279" s="42">
        <f t="shared" si="131"/>
        <v>6.6507576839095055</v>
      </c>
      <c r="AC279" s="42">
        <f t="shared" si="132"/>
        <v>6.7118074552942595</v>
      </c>
      <c r="AD279" s="42">
        <f t="shared" si="133"/>
        <v>7.3391409111446846</v>
      </c>
      <c r="AE279" s="42">
        <f t="shared" si="134"/>
        <v>8.8152232430369484</v>
      </c>
      <c r="AF279" s="42">
        <f t="shared" si="135"/>
        <v>10.279434496188625</v>
      </c>
      <c r="AG279" s="42">
        <f t="shared" si="136"/>
        <v>12.219715026112535</v>
      </c>
      <c r="AH279" s="42">
        <f t="shared" si="137"/>
        <v>13.802152964627174</v>
      </c>
      <c r="AI279" s="42">
        <f t="shared" si="138"/>
        <v>13.565883234405659</v>
      </c>
      <c r="AJ279" s="42">
        <f t="shared" si="139"/>
        <v>12.148198529186352</v>
      </c>
      <c r="AK279" s="42">
        <f t="shared" si="140"/>
        <v>9.4582848048691517</v>
      </c>
      <c r="AL279" s="42">
        <f t="shared" si="141"/>
        <v>8.8361612322089478</v>
      </c>
      <c r="AN279" s="43">
        <f t="shared" si="142"/>
        <v>45285</v>
      </c>
      <c r="AO279" s="47">
        <f t="shared" ca="1" si="143"/>
        <v>8.006448152677816</v>
      </c>
      <c r="AP279" s="47">
        <f t="shared" ca="1" si="143"/>
        <v>6.6507576839095055</v>
      </c>
      <c r="AQ279" s="47">
        <f t="shared" ca="1" si="143"/>
        <v>6.7118074552942595</v>
      </c>
      <c r="AR279" s="47">
        <f t="shared" ca="1" si="143"/>
        <v>7.3391409111446846</v>
      </c>
      <c r="AS279" s="47">
        <f t="shared" ca="1" si="143"/>
        <v>8.8152232430369484</v>
      </c>
      <c r="AT279" s="47">
        <f t="shared" ca="1" si="143"/>
        <v>10.279434496188625</v>
      </c>
      <c r="AU279" s="47">
        <f t="shared" ca="1" si="143"/>
        <v>12.219715026112535</v>
      </c>
      <c r="AV279" s="47">
        <f t="shared" ca="1" si="143"/>
        <v>13.802152964627174</v>
      </c>
      <c r="AW279" s="47">
        <f t="shared" ca="1" si="143"/>
        <v>13.565883234405659</v>
      </c>
      <c r="AX279" s="47">
        <f t="shared" ca="1" si="143"/>
        <v>12.148198529186352</v>
      </c>
      <c r="AY279" s="47">
        <f t="shared" ca="1" si="129"/>
        <v>9.4582848048691517</v>
      </c>
      <c r="AZ279" s="47">
        <f t="shared" ca="1" si="129"/>
        <v>8.8361612322089478</v>
      </c>
      <c r="BA279" s="47">
        <f t="shared" ca="1" si="129"/>
        <v>8.006448152677816</v>
      </c>
      <c r="BB279" s="47">
        <f t="shared" ca="1" si="129"/>
        <v>6.6507576839095055</v>
      </c>
      <c r="BC279" s="47">
        <f t="shared" ca="1" si="129"/>
        <v>6.7118074552942595</v>
      </c>
      <c r="BD279" s="47">
        <f t="shared" ca="1" si="129"/>
        <v>7.3391409111446846</v>
      </c>
      <c r="BE279" s="47">
        <f t="shared" ca="1" si="129"/>
        <v>8.8152232430369484</v>
      </c>
      <c r="BF279" s="47">
        <f t="shared" ca="1" si="129"/>
        <v>10.279434496188625</v>
      </c>
      <c r="BG279" s="47">
        <f t="shared" ca="1" si="129"/>
        <v>12.219715026112535</v>
      </c>
      <c r="BH279" s="47">
        <f t="shared" ca="1" si="129"/>
        <v>13.802152964627174</v>
      </c>
      <c r="BI279" s="47">
        <f t="shared" ca="1" si="148"/>
        <v>13.565883234405659</v>
      </c>
      <c r="BJ279" s="47">
        <f t="shared" ca="1" si="148"/>
        <v>12.148198529186352</v>
      </c>
      <c r="BK279" s="47">
        <f t="shared" ca="1" si="148"/>
        <v>9.4582848048691517</v>
      </c>
      <c r="BL279" s="47">
        <f t="shared" ca="1" si="148"/>
        <v>8.8361612322089478</v>
      </c>
      <c r="BM279" s="47">
        <f t="shared" ca="1" si="148"/>
        <v>8.006448152677816</v>
      </c>
      <c r="BN279" s="47">
        <f t="shared" ca="1" si="148"/>
        <v>6.6507576839095055</v>
      </c>
      <c r="BO279" s="47">
        <f t="shared" ca="1" si="148"/>
        <v>6.7118074552942595</v>
      </c>
      <c r="BP279" s="47">
        <f t="shared" ca="1" si="148"/>
        <v>7.3391409111446846</v>
      </c>
      <c r="BQ279" s="47">
        <f t="shared" ca="1" si="148"/>
        <v>8.8152232430369484</v>
      </c>
      <c r="BR279" s="47">
        <f t="shared" ca="1" si="148"/>
        <v>10.279434496188625</v>
      </c>
      <c r="BS279" s="47">
        <f t="shared" ca="1" si="145"/>
        <v>12.219715026112535</v>
      </c>
      <c r="BT279" s="47">
        <f t="shared" ca="1" si="145"/>
        <v>13.802152964627174</v>
      </c>
      <c r="BU279" s="47">
        <f t="shared" ca="1" si="145"/>
        <v>13.565883234405659</v>
      </c>
      <c r="BV279" s="47">
        <f t="shared" ca="1" si="145"/>
        <v>12.148198529186352</v>
      </c>
      <c r="BW279" s="47">
        <f t="shared" ca="1" si="145"/>
        <v>9.4582848048691517</v>
      </c>
      <c r="BX279" s="47">
        <f t="shared" ca="1" si="145"/>
        <v>8.8361612322089478</v>
      </c>
      <c r="BY279" s="47">
        <f t="shared" ca="1" si="145"/>
        <v>8.006448152677816</v>
      </c>
      <c r="BZ279" s="47">
        <f t="shared" ca="1" si="145"/>
        <v>6.6507576839095055</v>
      </c>
      <c r="CA279" s="47">
        <f t="shared" ca="1" si="145"/>
        <v>6.7118074552942595</v>
      </c>
      <c r="CB279" s="47">
        <f t="shared" ca="1" si="145"/>
        <v>7.3391409111446846</v>
      </c>
      <c r="CC279" s="47">
        <f t="shared" ca="1" si="144"/>
        <v>8.8152232430369484</v>
      </c>
      <c r="CD279" s="47">
        <f t="shared" ca="1" si="144"/>
        <v>10.279434496188625</v>
      </c>
      <c r="CE279" s="47">
        <f t="shared" ca="1" si="144"/>
        <v>12.219715026112535</v>
      </c>
      <c r="CF279" s="47">
        <f t="shared" ca="1" si="144"/>
        <v>13.802152964627174</v>
      </c>
      <c r="CG279" s="47">
        <f t="shared" ca="1" si="144"/>
        <v>13.565883234405659</v>
      </c>
      <c r="CH279" s="47">
        <f t="shared" ca="1" si="144"/>
        <v>12.148198529186352</v>
      </c>
      <c r="CI279" s="47">
        <f t="shared" ca="1" si="144"/>
        <v>9.4582848048691517</v>
      </c>
      <c r="CJ279" s="47">
        <f t="shared" ca="1" si="144"/>
        <v>8.8361612322089478</v>
      </c>
      <c r="CK279" s="47">
        <f t="shared" ca="1" si="144"/>
        <v>8.006448152677816</v>
      </c>
      <c r="CL279" s="47">
        <f t="shared" ca="1" si="144"/>
        <v>6.6507576839095055</v>
      </c>
      <c r="CM279" s="47">
        <f t="shared" ca="1" si="146"/>
        <v>6.7118074552942595</v>
      </c>
      <c r="CN279" s="47">
        <f t="shared" ca="1" si="146"/>
        <v>7.3391409111446846</v>
      </c>
      <c r="CO279" s="47">
        <f t="shared" ca="1" si="146"/>
        <v>8.8152232430369484</v>
      </c>
      <c r="CP279" s="47">
        <f t="shared" ca="1" si="146"/>
        <v>10.279434496188625</v>
      </c>
      <c r="CQ279" s="47">
        <f t="shared" ca="1" si="146"/>
        <v>12.219715026112535</v>
      </c>
      <c r="CR279" s="47">
        <f t="shared" ca="1" si="146"/>
        <v>13.802152964627174</v>
      </c>
      <c r="CS279" s="47">
        <f t="shared" ca="1" si="146"/>
        <v>13.565883234405659</v>
      </c>
      <c r="CT279" s="47">
        <f t="shared" ca="1" si="146"/>
        <v>12.148198529186352</v>
      </c>
      <c r="CU279" s="47">
        <f t="shared" ca="1" si="146"/>
        <v>9.4582848048691517</v>
      </c>
      <c r="CV279" s="47">
        <f t="shared" ca="1" si="146"/>
        <v>8.8361612322089478</v>
      </c>
      <c r="CW279" s="47">
        <f t="shared" ca="1" si="147"/>
        <v>8.006448152677816</v>
      </c>
      <c r="CX279" s="47">
        <f t="shared" ca="1" si="147"/>
        <v>6.6507576839095055</v>
      </c>
      <c r="CY279" s="47">
        <f t="shared" ca="1" si="147"/>
        <v>6.7118074552942595</v>
      </c>
      <c r="CZ279" s="47">
        <f t="shared" ca="1" si="147"/>
        <v>7.3391409111446846</v>
      </c>
      <c r="DA279" s="47">
        <f t="shared" ca="1" si="147"/>
        <v>8.8152232430369484</v>
      </c>
      <c r="DB279" s="47">
        <f t="shared" ca="1" si="147"/>
        <v>10.279434496188625</v>
      </c>
      <c r="DC279" s="47">
        <f t="shared" ca="1" si="147"/>
        <v>12.219715026112535</v>
      </c>
      <c r="DD279" s="47">
        <f t="shared" ca="1" si="147"/>
        <v>13.802152964627174</v>
      </c>
    </row>
    <row r="280" spans="1:108" x14ac:dyDescent="0.25">
      <c r="A280" s="40" t="s">
        <v>138</v>
      </c>
      <c r="B280" s="40">
        <v>2656</v>
      </c>
      <c r="C280" s="40" t="s">
        <v>38</v>
      </c>
      <c r="D280" s="40" t="s">
        <v>546</v>
      </c>
      <c r="E280" s="40" t="s">
        <v>130</v>
      </c>
      <c r="F280" s="40">
        <v>34.799999999999997</v>
      </c>
      <c r="G280" s="43">
        <v>45239</v>
      </c>
      <c r="I280" s="40" t="s">
        <v>79</v>
      </c>
      <c r="J280" s="40">
        <v>2</v>
      </c>
      <c r="K280" s="40" t="s">
        <v>33</v>
      </c>
      <c r="L280" s="40" t="s">
        <v>399</v>
      </c>
      <c r="M280" s="41"/>
      <c r="N280" s="41">
        <f>VLOOKUP($C280 &amp; $I280 &amp; $K280,FATOR!$A$3:$P$22,COLUMN(E$1),0)</f>
        <v>0.34510552382231963</v>
      </c>
      <c r="O280" s="41">
        <f>VLOOKUP($C280 &amp; $I280 &amp; $K280,FATOR!$A$3:$P$22,COLUMN(F$1),0)</f>
        <v>0.2866705898236856</v>
      </c>
      <c r="P280" s="41">
        <f>VLOOKUP($C280 &amp; $I280 &amp; $K280,FATOR!$A$3:$P$22,COLUMN(G$1),0)</f>
        <v>0.28930204548682154</v>
      </c>
      <c r="Q280" s="41">
        <f>VLOOKUP($C280 &amp; $I280 &amp; $K280,FATOR!$A$3:$P$22,COLUMN(H$1),0)</f>
        <v>0.31634228065278813</v>
      </c>
      <c r="R280" s="41">
        <f>VLOOKUP($C280 &amp; $I280 &amp; $K280,FATOR!$A$3:$P$22,COLUMN(I$1),0)</f>
        <v>0.37996651909642021</v>
      </c>
      <c r="S280" s="41">
        <f>VLOOKUP($C280 &amp; $I280 &amp; $K280,FATOR!$A$3:$P$22,COLUMN(J$1),0)</f>
        <v>0.44307907311157868</v>
      </c>
      <c r="T280" s="41">
        <f>VLOOKUP($C280 &amp; $I280 &amp; $K280,FATOR!$A$3:$P$22,COLUMN(K$1),0)</f>
        <v>0.5267118545738162</v>
      </c>
      <c r="U280" s="41">
        <f>VLOOKUP($C280 &amp; $I280 &amp; $K280,FATOR!$A$3:$P$22,COLUMN(L$1),0)</f>
        <v>0.5949203864063437</v>
      </c>
      <c r="V280" s="41">
        <f>VLOOKUP($C280 &amp; $I280 &amp; $K280,FATOR!$A$3:$P$22,COLUMN(M$1),0)</f>
        <v>0.58473634631058879</v>
      </c>
      <c r="W280" s="41">
        <f>VLOOKUP($C280 &amp; $I280 &amp; $K280,FATOR!$A$3:$P$22,COLUMN(N$1),0)</f>
        <v>0.52362924694768764</v>
      </c>
      <c r="X280" s="41">
        <f>VLOOKUP($C280 &amp; $I280 &amp; $K280,FATOR!$A$3:$P$22,COLUMN(O$1),0)</f>
        <v>0.40768468986504969</v>
      </c>
      <c r="Y280" s="41">
        <f>VLOOKUP($C280 &amp; $I280 &amp; $K280,FATOR!$A$3:$P$22,COLUMN(P$1),0)</f>
        <v>0.38086901862969602</v>
      </c>
      <c r="AA280" s="42">
        <f t="shared" si="130"/>
        <v>12.009672229016722</v>
      </c>
      <c r="AB280" s="42">
        <f t="shared" si="131"/>
        <v>9.9761365258642574</v>
      </c>
      <c r="AC280" s="42">
        <f t="shared" si="132"/>
        <v>10.067711182941389</v>
      </c>
      <c r="AD280" s="42">
        <f t="shared" si="133"/>
        <v>11.008711366717026</v>
      </c>
      <c r="AE280" s="42">
        <f t="shared" si="134"/>
        <v>13.222834864555422</v>
      </c>
      <c r="AF280" s="42">
        <f t="shared" si="135"/>
        <v>15.419151744282937</v>
      </c>
      <c r="AG280" s="42">
        <f t="shared" si="136"/>
        <v>18.329572539168801</v>
      </c>
      <c r="AH280" s="42">
        <f t="shared" si="137"/>
        <v>20.70322944694076</v>
      </c>
      <c r="AI280" s="42">
        <f t="shared" si="138"/>
        <v>20.348824851608487</v>
      </c>
      <c r="AJ280" s="42">
        <f t="shared" si="139"/>
        <v>18.222297793779529</v>
      </c>
      <c r="AK280" s="42">
        <f t="shared" si="140"/>
        <v>14.187427207303728</v>
      </c>
      <c r="AL280" s="42">
        <f t="shared" si="141"/>
        <v>13.25424184831342</v>
      </c>
      <c r="AN280" s="43">
        <f t="shared" si="142"/>
        <v>45270</v>
      </c>
      <c r="AO280" s="47">
        <f t="shared" ca="1" si="143"/>
        <v>12.009672229016722</v>
      </c>
      <c r="AP280" s="47">
        <f t="shared" ca="1" si="143"/>
        <v>9.9761365258642574</v>
      </c>
      <c r="AQ280" s="47">
        <f t="shared" ca="1" si="143"/>
        <v>10.067711182941389</v>
      </c>
      <c r="AR280" s="47">
        <f t="shared" ca="1" si="143"/>
        <v>11.008711366717026</v>
      </c>
      <c r="AS280" s="47">
        <f t="shared" ca="1" si="143"/>
        <v>13.222834864555422</v>
      </c>
      <c r="AT280" s="47">
        <f t="shared" ca="1" si="143"/>
        <v>15.419151744282937</v>
      </c>
      <c r="AU280" s="47">
        <f t="shared" ca="1" si="143"/>
        <v>18.329572539168801</v>
      </c>
      <c r="AV280" s="47">
        <f t="shared" ca="1" si="143"/>
        <v>20.70322944694076</v>
      </c>
      <c r="AW280" s="47">
        <f t="shared" ca="1" si="143"/>
        <v>20.348824851608487</v>
      </c>
      <c r="AX280" s="47">
        <f t="shared" ca="1" si="143"/>
        <v>18.222297793779529</v>
      </c>
      <c r="AY280" s="47">
        <f t="shared" ca="1" si="129"/>
        <v>14.187427207303728</v>
      </c>
      <c r="AZ280" s="47">
        <f t="shared" ca="1" si="129"/>
        <v>13.25424184831342</v>
      </c>
      <c r="BA280" s="47">
        <f t="shared" ca="1" si="129"/>
        <v>12.009672229016722</v>
      </c>
      <c r="BB280" s="47">
        <f t="shared" ca="1" si="129"/>
        <v>9.9761365258642574</v>
      </c>
      <c r="BC280" s="47">
        <f t="shared" ca="1" si="129"/>
        <v>10.067711182941389</v>
      </c>
      <c r="BD280" s="47">
        <f t="shared" ca="1" si="129"/>
        <v>11.008711366717026</v>
      </c>
      <c r="BE280" s="47">
        <f t="shared" ca="1" si="129"/>
        <v>13.222834864555422</v>
      </c>
      <c r="BF280" s="47">
        <f t="shared" ca="1" si="129"/>
        <v>15.419151744282937</v>
      </c>
      <c r="BG280" s="47">
        <f t="shared" ca="1" si="129"/>
        <v>18.329572539168801</v>
      </c>
      <c r="BH280" s="47">
        <f t="shared" ca="1" si="129"/>
        <v>20.70322944694076</v>
      </c>
      <c r="BI280" s="47">
        <f t="shared" ca="1" si="148"/>
        <v>20.348824851608487</v>
      </c>
      <c r="BJ280" s="47">
        <f t="shared" ca="1" si="148"/>
        <v>18.222297793779529</v>
      </c>
      <c r="BK280" s="47">
        <f t="shared" ca="1" si="148"/>
        <v>14.187427207303728</v>
      </c>
      <c r="BL280" s="47">
        <f t="shared" ca="1" si="148"/>
        <v>13.25424184831342</v>
      </c>
      <c r="BM280" s="47">
        <f t="shared" ca="1" si="148"/>
        <v>12.009672229016722</v>
      </c>
      <c r="BN280" s="47">
        <f t="shared" ca="1" si="148"/>
        <v>9.9761365258642574</v>
      </c>
      <c r="BO280" s="47">
        <f t="shared" ca="1" si="148"/>
        <v>10.067711182941389</v>
      </c>
      <c r="BP280" s="47">
        <f t="shared" ca="1" si="148"/>
        <v>11.008711366717026</v>
      </c>
      <c r="BQ280" s="47">
        <f t="shared" ca="1" si="148"/>
        <v>13.222834864555422</v>
      </c>
      <c r="BR280" s="47">
        <f t="shared" ca="1" si="148"/>
        <v>15.419151744282937</v>
      </c>
      <c r="BS280" s="47">
        <f t="shared" ca="1" si="145"/>
        <v>18.329572539168801</v>
      </c>
      <c r="BT280" s="47">
        <f t="shared" ca="1" si="145"/>
        <v>20.70322944694076</v>
      </c>
      <c r="BU280" s="47">
        <f t="shared" ca="1" si="145"/>
        <v>20.348824851608487</v>
      </c>
      <c r="BV280" s="47">
        <f t="shared" ca="1" si="145"/>
        <v>18.222297793779529</v>
      </c>
      <c r="BW280" s="47">
        <f t="shared" ca="1" si="145"/>
        <v>14.187427207303728</v>
      </c>
      <c r="BX280" s="47">
        <f t="shared" ca="1" si="145"/>
        <v>13.25424184831342</v>
      </c>
      <c r="BY280" s="47">
        <f t="shared" ca="1" si="145"/>
        <v>12.009672229016722</v>
      </c>
      <c r="BZ280" s="47">
        <f t="shared" ca="1" si="145"/>
        <v>9.9761365258642574</v>
      </c>
      <c r="CA280" s="47">
        <f t="shared" ca="1" si="145"/>
        <v>10.067711182941389</v>
      </c>
      <c r="CB280" s="47">
        <f t="shared" ca="1" si="145"/>
        <v>11.008711366717026</v>
      </c>
      <c r="CC280" s="47">
        <f t="shared" ca="1" si="144"/>
        <v>13.222834864555422</v>
      </c>
      <c r="CD280" s="47">
        <f t="shared" ca="1" si="144"/>
        <v>15.419151744282937</v>
      </c>
      <c r="CE280" s="47">
        <f t="shared" ca="1" si="144"/>
        <v>18.329572539168801</v>
      </c>
      <c r="CF280" s="47">
        <f t="shared" ca="1" si="144"/>
        <v>20.70322944694076</v>
      </c>
      <c r="CG280" s="47">
        <f t="shared" ca="1" si="144"/>
        <v>20.348824851608487</v>
      </c>
      <c r="CH280" s="47">
        <f t="shared" ca="1" si="144"/>
        <v>18.222297793779529</v>
      </c>
      <c r="CI280" s="47">
        <f t="shared" ca="1" si="144"/>
        <v>14.187427207303728</v>
      </c>
      <c r="CJ280" s="47">
        <f t="shared" ca="1" si="144"/>
        <v>13.25424184831342</v>
      </c>
      <c r="CK280" s="47">
        <f t="shared" ca="1" si="144"/>
        <v>12.009672229016722</v>
      </c>
      <c r="CL280" s="47">
        <f t="shared" ca="1" si="144"/>
        <v>9.9761365258642574</v>
      </c>
      <c r="CM280" s="47">
        <f t="shared" ca="1" si="146"/>
        <v>10.067711182941389</v>
      </c>
      <c r="CN280" s="47">
        <f t="shared" ca="1" si="146"/>
        <v>11.008711366717026</v>
      </c>
      <c r="CO280" s="47">
        <f t="shared" ca="1" si="146"/>
        <v>13.222834864555422</v>
      </c>
      <c r="CP280" s="47">
        <f t="shared" ca="1" si="146"/>
        <v>15.419151744282937</v>
      </c>
      <c r="CQ280" s="47">
        <f t="shared" ca="1" si="146"/>
        <v>18.329572539168801</v>
      </c>
      <c r="CR280" s="47">
        <f t="shared" ca="1" si="146"/>
        <v>20.70322944694076</v>
      </c>
      <c r="CS280" s="47">
        <f t="shared" ca="1" si="146"/>
        <v>20.348824851608487</v>
      </c>
      <c r="CT280" s="47">
        <f t="shared" ca="1" si="146"/>
        <v>18.222297793779529</v>
      </c>
      <c r="CU280" s="47">
        <f t="shared" ca="1" si="146"/>
        <v>14.187427207303728</v>
      </c>
      <c r="CV280" s="47">
        <f t="shared" ca="1" si="146"/>
        <v>13.25424184831342</v>
      </c>
      <c r="CW280" s="47">
        <f t="shared" ca="1" si="147"/>
        <v>12.009672229016722</v>
      </c>
      <c r="CX280" s="47">
        <f t="shared" ca="1" si="147"/>
        <v>9.9761365258642574</v>
      </c>
      <c r="CY280" s="47">
        <f t="shared" ca="1" si="147"/>
        <v>10.067711182941389</v>
      </c>
      <c r="CZ280" s="47">
        <f t="shared" ca="1" si="147"/>
        <v>11.008711366717026</v>
      </c>
      <c r="DA280" s="47">
        <f t="shared" ca="1" si="147"/>
        <v>13.222834864555422</v>
      </c>
      <c r="DB280" s="47">
        <f t="shared" ca="1" si="147"/>
        <v>15.419151744282937</v>
      </c>
      <c r="DC280" s="47">
        <f t="shared" ca="1" si="147"/>
        <v>18.329572539168801</v>
      </c>
      <c r="DD280" s="47">
        <f t="shared" ca="1" si="147"/>
        <v>20.70322944694076</v>
      </c>
    </row>
    <row r="281" spans="1:108" x14ac:dyDescent="0.25">
      <c r="A281" s="40" t="s">
        <v>138</v>
      </c>
      <c r="B281" s="40">
        <v>2218</v>
      </c>
      <c r="C281" s="40" t="s">
        <v>38</v>
      </c>
      <c r="D281" s="40" t="s">
        <v>558</v>
      </c>
      <c r="E281" s="40" t="s">
        <v>130</v>
      </c>
      <c r="F281" s="40">
        <v>6.1999999999999993</v>
      </c>
      <c r="G281" s="43">
        <v>45169</v>
      </c>
      <c r="I281" s="40" t="s">
        <v>79</v>
      </c>
      <c r="J281" s="40">
        <v>2</v>
      </c>
      <c r="K281" s="40" t="s">
        <v>33</v>
      </c>
      <c r="L281" s="40" t="s">
        <v>193</v>
      </c>
      <c r="M281" s="41"/>
      <c r="N281" s="41">
        <f>VLOOKUP($C281 &amp; $I281 &amp; $K281,FATOR!$A$3:$P$22,COLUMN(E$1),0)</f>
        <v>0.34510552382231963</v>
      </c>
      <c r="O281" s="41">
        <f>VLOOKUP($C281 &amp; $I281 &amp; $K281,FATOR!$A$3:$P$22,COLUMN(F$1),0)</f>
        <v>0.2866705898236856</v>
      </c>
      <c r="P281" s="41">
        <f>VLOOKUP($C281 &amp; $I281 &amp; $K281,FATOR!$A$3:$P$22,COLUMN(G$1),0)</f>
        <v>0.28930204548682154</v>
      </c>
      <c r="Q281" s="41">
        <f>VLOOKUP($C281 &amp; $I281 &amp; $K281,FATOR!$A$3:$P$22,COLUMN(H$1),0)</f>
        <v>0.31634228065278813</v>
      </c>
      <c r="R281" s="41">
        <f>VLOOKUP($C281 &amp; $I281 &amp; $K281,FATOR!$A$3:$P$22,COLUMN(I$1),0)</f>
        <v>0.37996651909642021</v>
      </c>
      <c r="S281" s="41">
        <f>VLOOKUP($C281 &amp; $I281 &amp; $K281,FATOR!$A$3:$P$22,COLUMN(J$1),0)</f>
        <v>0.44307907311157868</v>
      </c>
      <c r="T281" s="41">
        <f>VLOOKUP($C281 &amp; $I281 &amp; $K281,FATOR!$A$3:$P$22,COLUMN(K$1),0)</f>
        <v>0.5267118545738162</v>
      </c>
      <c r="U281" s="41">
        <f>VLOOKUP($C281 &amp; $I281 &amp; $K281,FATOR!$A$3:$P$22,COLUMN(L$1),0)</f>
        <v>0.5949203864063437</v>
      </c>
      <c r="V281" s="41">
        <f>VLOOKUP($C281 &amp; $I281 &amp; $K281,FATOR!$A$3:$P$22,COLUMN(M$1),0)</f>
        <v>0.58473634631058879</v>
      </c>
      <c r="W281" s="41">
        <f>VLOOKUP($C281 &amp; $I281 &amp; $K281,FATOR!$A$3:$P$22,COLUMN(N$1),0)</f>
        <v>0.52362924694768764</v>
      </c>
      <c r="X281" s="41">
        <f>VLOOKUP($C281 &amp; $I281 &amp; $K281,FATOR!$A$3:$P$22,COLUMN(O$1),0)</f>
        <v>0.40768468986504969</v>
      </c>
      <c r="Y281" s="41">
        <f>VLOOKUP($C281 &amp; $I281 &amp; $K281,FATOR!$A$3:$P$22,COLUMN(P$1),0)</f>
        <v>0.38086901862969602</v>
      </c>
      <c r="AA281" s="42">
        <f t="shared" si="130"/>
        <v>2.1396542476983815</v>
      </c>
      <c r="AB281" s="42">
        <f t="shared" si="131"/>
        <v>1.7773576569068505</v>
      </c>
      <c r="AC281" s="42">
        <f t="shared" si="132"/>
        <v>1.7936726820182933</v>
      </c>
      <c r="AD281" s="42">
        <f t="shared" si="133"/>
        <v>1.9613221400472862</v>
      </c>
      <c r="AE281" s="42">
        <f t="shared" si="134"/>
        <v>2.355792418397805</v>
      </c>
      <c r="AF281" s="42">
        <f t="shared" si="135"/>
        <v>2.7470902532917876</v>
      </c>
      <c r="AG281" s="42">
        <f t="shared" si="136"/>
        <v>3.2656134983576601</v>
      </c>
      <c r="AH281" s="42">
        <f t="shared" si="137"/>
        <v>3.6885063957193305</v>
      </c>
      <c r="AI281" s="42">
        <f t="shared" si="138"/>
        <v>3.62536534712565</v>
      </c>
      <c r="AJ281" s="42">
        <f t="shared" si="139"/>
        <v>3.2465013310756632</v>
      </c>
      <c r="AK281" s="42">
        <f t="shared" si="140"/>
        <v>2.5276450771633079</v>
      </c>
      <c r="AL281" s="42">
        <f t="shared" si="141"/>
        <v>2.3613879155041149</v>
      </c>
      <c r="AN281" s="43">
        <f t="shared" si="142"/>
        <v>45200</v>
      </c>
      <c r="AO281" s="47">
        <f t="shared" ca="1" si="143"/>
        <v>2.1396542476983815</v>
      </c>
      <c r="AP281" s="47">
        <f t="shared" ca="1" si="143"/>
        <v>1.7773576569068505</v>
      </c>
      <c r="AQ281" s="47">
        <f t="shared" ca="1" si="143"/>
        <v>1.7936726820182933</v>
      </c>
      <c r="AR281" s="47">
        <f t="shared" ca="1" si="143"/>
        <v>1.9613221400472862</v>
      </c>
      <c r="AS281" s="47">
        <f t="shared" ca="1" si="143"/>
        <v>2.355792418397805</v>
      </c>
      <c r="AT281" s="47">
        <f t="shared" ca="1" si="143"/>
        <v>2.7470902532917876</v>
      </c>
      <c r="AU281" s="47">
        <f t="shared" ca="1" si="143"/>
        <v>3.2656134983576601</v>
      </c>
      <c r="AV281" s="47">
        <f t="shared" ca="1" si="143"/>
        <v>3.6885063957193305</v>
      </c>
      <c r="AW281" s="47">
        <f t="shared" ca="1" si="143"/>
        <v>3.62536534712565</v>
      </c>
      <c r="AX281" s="47">
        <f t="shared" ca="1" si="143"/>
        <v>3.2465013310756632</v>
      </c>
      <c r="AY281" s="47">
        <f t="shared" ca="1" si="129"/>
        <v>2.5276450771633079</v>
      </c>
      <c r="AZ281" s="47">
        <f t="shared" ca="1" si="129"/>
        <v>2.3613879155041149</v>
      </c>
      <c r="BA281" s="47">
        <f t="shared" ca="1" si="129"/>
        <v>2.1396542476983815</v>
      </c>
      <c r="BB281" s="47">
        <f t="shared" ca="1" si="129"/>
        <v>1.7773576569068505</v>
      </c>
      <c r="BC281" s="47">
        <f t="shared" ca="1" si="129"/>
        <v>1.7936726820182933</v>
      </c>
      <c r="BD281" s="47">
        <f t="shared" ca="1" si="129"/>
        <v>1.9613221400472862</v>
      </c>
      <c r="BE281" s="47">
        <f t="shared" ca="1" si="129"/>
        <v>2.355792418397805</v>
      </c>
      <c r="BF281" s="47">
        <f t="shared" ca="1" si="129"/>
        <v>2.7470902532917876</v>
      </c>
      <c r="BG281" s="47">
        <f t="shared" ca="1" si="129"/>
        <v>3.2656134983576601</v>
      </c>
      <c r="BH281" s="47">
        <f t="shared" ca="1" si="129"/>
        <v>3.6885063957193305</v>
      </c>
      <c r="BI281" s="47">
        <f t="shared" ca="1" si="148"/>
        <v>3.62536534712565</v>
      </c>
      <c r="BJ281" s="47">
        <f t="shared" ca="1" si="148"/>
        <v>3.2465013310756632</v>
      </c>
      <c r="BK281" s="47">
        <f t="shared" ca="1" si="148"/>
        <v>2.5276450771633079</v>
      </c>
      <c r="BL281" s="47">
        <f t="shared" ca="1" si="148"/>
        <v>2.3613879155041149</v>
      </c>
      <c r="BM281" s="47">
        <f t="shared" ca="1" si="148"/>
        <v>2.1396542476983815</v>
      </c>
      <c r="BN281" s="47">
        <f t="shared" ca="1" si="148"/>
        <v>1.7773576569068505</v>
      </c>
      <c r="BO281" s="47">
        <f t="shared" ca="1" si="148"/>
        <v>1.7936726820182933</v>
      </c>
      <c r="BP281" s="47">
        <f t="shared" ca="1" si="148"/>
        <v>1.9613221400472862</v>
      </c>
      <c r="BQ281" s="47">
        <f t="shared" ca="1" si="148"/>
        <v>2.355792418397805</v>
      </c>
      <c r="BR281" s="47">
        <f t="shared" ca="1" si="148"/>
        <v>2.7470902532917876</v>
      </c>
      <c r="BS281" s="47">
        <f t="shared" ca="1" si="145"/>
        <v>3.2656134983576601</v>
      </c>
      <c r="BT281" s="47">
        <f t="shared" ca="1" si="145"/>
        <v>3.6885063957193305</v>
      </c>
      <c r="BU281" s="47">
        <f t="shared" ca="1" si="145"/>
        <v>3.62536534712565</v>
      </c>
      <c r="BV281" s="47">
        <f t="shared" ca="1" si="145"/>
        <v>3.2465013310756632</v>
      </c>
      <c r="BW281" s="47">
        <f t="shared" ca="1" si="145"/>
        <v>2.5276450771633079</v>
      </c>
      <c r="BX281" s="47">
        <f t="shared" ca="1" si="145"/>
        <v>2.3613879155041149</v>
      </c>
      <c r="BY281" s="47">
        <f t="shared" ca="1" si="145"/>
        <v>2.1396542476983815</v>
      </c>
      <c r="BZ281" s="47">
        <f t="shared" ca="1" si="145"/>
        <v>1.7773576569068505</v>
      </c>
      <c r="CA281" s="47">
        <f t="shared" ca="1" si="145"/>
        <v>1.7936726820182933</v>
      </c>
      <c r="CB281" s="47">
        <f t="shared" ca="1" si="145"/>
        <v>1.9613221400472862</v>
      </c>
      <c r="CC281" s="47">
        <f t="shared" ca="1" si="144"/>
        <v>2.355792418397805</v>
      </c>
      <c r="CD281" s="47">
        <f t="shared" ca="1" si="144"/>
        <v>2.7470902532917876</v>
      </c>
      <c r="CE281" s="47">
        <f t="shared" ca="1" si="144"/>
        <v>3.2656134983576601</v>
      </c>
      <c r="CF281" s="47">
        <f t="shared" ca="1" si="144"/>
        <v>3.6885063957193305</v>
      </c>
      <c r="CG281" s="47">
        <f t="shared" ca="1" si="144"/>
        <v>3.62536534712565</v>
      </c>
      <c r="CH281" s="47">
        <f t="shared" ca="1" si="144"/>
        <v>3.2465013310756632</v>
      </c>
      <c r="CI281" s="47">
        <f t="shared" ca="1" si="144"/>
        <v>2.5276450771633079</v>
      </c>
      <c r="CJ281" s="47">
        <f t="shared" ca="1" si="144"/>
        <v>2.3613879155041149</v>
      </c>
      <c r="CK281" s="47">
        <f t="shared" ca="1" si="144"/>
        <v>2.1396542476983815</v>
      </c>
      <c r="CL281" s="47">
        <f t="shared" ca="1" si="144"/>
        <v>1.7773576569068505</v>
      </c>
      <c r="CM281" s="47">
        <f t="shared" ca="1" si="146"/>
        <v>1.7936726820182933</v>
      </c>
      <c r="CN281" s="47">
        <f t="shared" ca="1" si="146"/>
        <v>1.9613221400472862</v>
      </c>
      <c r="CO281" s="47">
        <f t="shared" ca="1" si="146"/>
        <v>2.355792418397805</v>
      </c>
      <c r="CP281" s="47">
        <f t="shared" ca="1" si="146"/>
        <v>2.7470902532917876</v>
      </c>
      <c r="CQ281" s="47">
        <f t="shared" ca="1" si="146"/>
        <v>3.2656134983576601</v>
      </c>
      <c r="CR281" s="47">
        <f t="shared" ca="1" si="146"/>
        <v>3.6885063957193305</v>
      </c>
      <c r="CS281" s="47">
        <f t="shared" ca="1" si="146"/>
        <v>3.62536534712565</v>
      </c>
      <c r="CT281" s="47">
        <f t="shared" ca="1" si="146"/>
        <v>3.2465013310756632</v>
      </c>
      <c r="CU281" s="47">
        <f t="shared" ca="1" si="146"/>
        <v>2.5276450771633079</v>
      </c>
      <c r="CV281" s="47">
        <f t="shared" ca="1" si="146"/>
        <v>2.3613879155041149</v>
      </c>
      <c r="CW281" s="47">
        <f t="shared" ca="1" si="147"/>
        <v>2.1396542476983815</v>
      </c>
      <c r="CX281" s="47">
        <f t="shared" ca="1" si="147"/>
        <v>1.7773576569068505</v>
      </c>
      <c r="CY281" s="47">
        <f t="shared" ca="1" si="147"/>
        <v>1.7936726820182933</v>
      </c>
      <c r="CZ281" s="47">
        <f t="shared" ca="1" si="147"/>
        <v>1.9613221400472862</v>
      </c>
      <c r="DA281" s="47">
        <f t="shared" ca="1" si="147"/>
        <v>2.355792418397805</v>
      </c>
      <c r="DB281" s="47">
        <f t="shared" ca="1" si="147"/>
        <v>2.7470902532917876</v>
      </c>
      <c r="DC281" s="47">
        <f t="shared" ca="1" si="147"/>
        <v>3.2656134983576601</v>
      </c>
      <c r="DD281" s="47">
        <f t="shared" ca="1" si="147"/>
        <v>3.6885063957193305</v>
      </c>
    </row>
    <row r="282" spans="1:108" x14ac:dyDescent="0.25">
      <c r="A282" s="40" t="s">
        <v>138</v>
      </c>
      <c r="B282" s="40">
        <v>2218</v>
      </c>
      <c r="C282" s="40" t="s">
        <v>38</v>
      </c>
      <c r="D282" s="40" t="s">
        <v>558</v>
      </c>
      <c r="E282" s="40" t="s">
        <v>160</v>
      </c>
      <c r="F282" s="40">
        <v>18.600000000000001</v>
      </c>
      <c r="G282" s="43">
        <v>45161</v>
      </c>
      <c r="I282" s="40" t="s">
        <v>79</v>
      </c>
      <c r="J282" s="40">
        <v>2</v>
      </c>
      <c r="K282" s="40" t="s">
        <v>33</v>
      </c>
      <c r="L282" s="40" t="s">
        <v>193</v>
      </c>
      <c r="M282" s="41"/>
      <c r="N282" s="41">
        <f>VLOOKUP($C282 &amp; $I282 &amp; $K282,FATOR!$A$3:$P$22,COLUMN(E$1),0)</f>
        <v>0.34510552382231963</v>
      </c>
      <c r="O282" s="41">
        <f>VLOOKUP($C282 &amp; $I282 &amp; $K282,FATOR!$A$3:$P$22,COLUMN(F$1),0)</f>
        <v>0.2866705898236856</v>
      </c>
      <c r="P282" s="41">
        <f>VLOOKUP($C282 &amp; $I282 &amp; $K282,FATOR!$A$3:$P$22,COLUMN(G$1),0)</f>
        <v>0.28930204548682154</v>
      </c>
      <c r="Q282" s="41">
        <f>VLOOKUP($C282 &amp; $I282 &amp; $K282,FATOR!$A$3:$P$22,COLUMN(H$1),0)</f>
        <v>0.31634228065278813</v>
      </c>
      <c r="R282" s="41">
        <f>VLOOKUP($C282 &amp; $I282 &amp; $K282,FATOR!$A$3:$P$22,COLUMN(I$1),0)</f>
        <v>0.37996651909642021</v>
      </c>
      <c r="S282" s="41">
        <f>VLOOKUP($C282 &amp; $I282 &amp; $K282,FATOR!$A$3:$P$22,COLUMN(J$1),0)</f>
        <v>0.44307907311157868</v>
      </c>
      <c r="T282" s="41">
        <f>VLOOKUP($C282 &amp; $I282 &amp; $K282,FATOR!$A$3:$P$22,COLUMN(K$1),0)</f>
        <v>0.5267118545738162</v>
      </c>
      <c r="U282" s="41">
        <f>VLOOKUP($C282 &amp; $I282 &amp; $K282,FATOR!$A$3:$P$22,COLUMN(L$1),0)</f>
        <v>0.5949203864063437</v>
      </c>
      <c r="V282" s="41">
        <f>VLOOKUP($C282 &amp; $I282 &amp; $K282,FATOR!$A$3:$P$22,COLUMN(M$1),0)</f>
        <v>0.58473634631058879</v>
      </c>
      <c r="W282" s="41">
        <f>VLOOKUP($C282 &amp; $I282 &amp; $K282,FATOR!$A$3:$P$22,COLUMN(N$1),0)</f>
        <v>0.52362924694768764</v>
      </c>
      <c r="X282" s="41">
        <f>VLOOKUP($C282 &amp; $I282 &amp; $K282,FATOR!$A$3:$P$22,COLUMN(O$1),0)</f>
        <v>0.40768468986504969</v>
      </c>
      <c r="Y282" s="41">
        <f>VLOOKUP($C282 &amp; $I282 &amp; $K282,FATOR!$A$3:$P$22,COLUMN(P$1),0)</f>
        <v>0.38086901862969602</v>
      </c>
      <c r="AA282" s="42">
        <f t="shared" si="130"/>
        <v>6.4189627430951459</v>
      </c>
      <c r="AB282" s="42">
        <f t="shared" si="131"/>
        <v>5.3320729707205521</v>
      </c>
      <c r="AC282" s="42">
        <f t="shared" si="132"/>
        <v>5.3810180460548809</v>
      </c>
      <c r="AD282" s="42">
        <f t="shared" si="133"/>
        <v>5.88396642014186</v>
      </c>
      <c r="AE282" s="42">
        <f t="shared" si="134"/>
        <v>7.0673772551934162</v>
      </c>
      <c r="AF282" s="42">
        <f t="shared" si="135"/>
        <v>8.2412707598753645</v>
      </c>
      <c r="AG282" s="42">
        <f t="shared" si="136"/>
        <v>9.7968404950729813</v>
      </c>
      <c r="AH282" s="42">
        <f t="shared" si="137"/>
        <v>11.065519187157994</v>
      </c>
      <c r="AI282" s="42">
        <f t="shared" si="138"/>
        <v>10.876096041376952</v>
      </c>
      <c r="AJ282" s="42">
        <f t="shared" si="139"/>
        <v>9.7395039932269913</v>
      </c>
      <c r="AK282" s="42">
        <f t="shared" si="140"/>
        <v>7.582935231489925</v>
      </c>
      <c r="AL282" s="42">
        <f t="shared" si="141"/>
        <v>7.0841637465123464</v>
      </c>
      <c r="AN282" s="43">
        <f t="shared" si="142"/>
        <v>45192</v>
      </c>
      <c r="AO282" s="47">
        <f t="shared" ca="1" si="143"/>
        <v>6.4189627430951459</v>
      </c>
      <c r="AP282" s="47">
        <f t="shared" ca="1" si="143"/>
        <v>5.3320729707205521</v>
      </c>
      <c r="AQ282" s="47">
        <f t="shared" ca="1" si="143"/>
        <v>5.3810180460548809</v>
      </c>
      <c r="AR282" s="47">
        <f t="shared" ca="1" si="143"/>
        <v>5.88396642014186</v>
      </c>
      <c r="AS282" s="47">
        <f t="shared" ca="1" si="143"/>
        <v>7.0673772551934162</v>
      </c>
      <c r="AT282" s="47">
        <f t="shared" ca="1" si="143"/>
        <v>8.2412707598753645</v>
      </c>
      <c r="AU282" s="47">
        <f t="shared" ca="1" si="143"/>
        <v>9.7968404950729813</v>
      </c>
      <c r="AV282" s="47">
        <f t="shared" ca="1" si="143"/>
        <v>11.065519187157994</v>
      </c>
      <c r="AW282" s="47">
        <f t="shared" ca="1" si="143"/>
        <v>10.876096041376952</v>
      </c>
      <c r="AX282" s="47">
        <f t="shared" ca="1" si="143"/>
        <v>9.7395039932269913</v>
      </c>
      <c r="AY282" s="47">
        <f t="shared" ca="1" si="129"/>
        <v>7.582935231489925</v>
      </c>
      <c r="AZ282" s="47">
        <f t="shared" ca="1" si="129"/>
        <v>7.0841637465123464</v>
      </c>
      <c r="BA282" s="47">
        <f t="shared" ca="1" si="129"/>
        <v>6.4189627430951459</v>
      </c>
      <c r="BB282" s="47">
        <f t="shared" ca="1" si="129"/>
        <v>5.3320729707205521</v>
      </c>
      <c r="BC282" s="47">
        <f t="shared" ca="1" si="129"/>
        <v>5.3810180460548809</v>
      </c>
      <c r="BD282" s="47">
        <f t="shared" ca="1" si="129"/>
        <v>5.88396642014186</v>
      </c>
      <c r="BE282" s="47">
        <f t="shared" ca="1" si="129"/>
        <v>7.0673772551934162</v>
      </c>
      <c r="BF282" s="47">
        <f t="shared" ca="1" si="129"/>
        <v>8.2412707598753645</v>
      </c>
      <c r="BG282" s="47">
        <f t="shared" ca="1" si="129"/>
        <v>9.7968404950729813</v>
      </c>
      <c r="BH282" s="47">
        <f t="shared" ca="1" si="129"/>
        <v>11.065519187157994</v>
      </c>
      <c r="BI282" s="47">
        <f t="shared" ca="1" si="148"/>
        <v>10.876096041376952</v>
      </c>
      <c r="BJ282" s="47">
        <f t="shared" ca="1" si="148"/>
        <v>9.7395039932269913</v>
      </c>
      <c r="BK282" s="47">
        <f t="shared" ca="1" si="148"/>
        <v>7.582935231489925</v>
      </c>
      <c r="BL282" s="47">
        <f t="shared" ca="1" si="148"/>
        <v>7.0841637465123464</v>
      </c>
      <c r="BM282" s="47">
        <f t="shared" ca="1" si="148"/>
        <v>6.4189627430951459</v>
      </c>
      <c r="BN282" s="47">
        <f t="shared" ca="1" si="148"/>
        <v>5.3320729707205521</v>
      </c>
      <c r="BO282" s="47">
        <f t="shared" ca="1" si="148"/>
        <v>5.3810180460548809</v>
      </c>
      <c r="BP282" s="47">
        <f t="shared" ca="1" si="148"/>
        <v>5.88396642014186</v>
      </c>
      <c r="BQ282" s="47">
        <f t="shared" ca="1" si="148"/>
        <v>7.0673772551934162</v>
      </c>
      <c r="BR282" s="47">
        <f t="shared" ca="1" si="148"/>
        <v>8.2412707598753645</v>
      </c>
      <c r="BS282" s="47">
        <f t="shared" ca="1" si="145"/>
        <v>9.7968404950729813</v>
      </c>
      <c r="BT282" s="47">
        <f t="shared" ca="1" si="145"/>
        <v>11.065519187157994</v>
      </c>
      <c r="BU282" s="47">
        <f t="shared" ca="1" si="145"/>
        <v>10.876096041376952</v>
      </c>
      <c r="BV282" s="47">
        <f t="shared" ca="1" si="145"/>
        <v>9.7395039932269913</v>
      </c>
      <c r="BW282" s="47">
        <f t="shared" ca="1" si="145"/>
        <v>7.582935231489925</v>
      </c>
      <c r="BX282" s="47">
        <f t="shared" ca="1" si="145"/>
        <v>7.0841637465123464</v>
      </c>
      <c r="BY282" s="47">
        <f t="shared" ca="1" si="145"/>
        <v>6.4189627430951459</v>
      </c>
      <c r="BZ282" s="47">
        <f t="shared" ca="1" si="145"/>
        <v>5.3320729707205521</v>
      </c>
      <c r="CA282" s="47">
        <f t="shared" ca="1" si="145"/>
        <v>5.3810180460548809</v>
      </c>
      <c r="CB282" s="47">
        <f t="shared" ca="1" si="145"/>
        <v>5.88396642014186</v>
      </c>
      <c r="CC282" s="47">
        <f t="shared" ca="1" si="144"/>
        <v>7.0673772551934162</v>
      </c>
      <c r="CD282" s="47">
        <f t="shared" ca="1" si="144"/>
        <v>8.2412707598753645</v>
      </c>
      <c r="CE282" s="47">
        <f t="shared" ca="1" si="144"/>
        <v>9.7968404950729813</v>
      </c>
      <c r="CF282" s="47">
        <f t="shared" ca="1" si="144"/>
        <v>11.065519187157994</v>
      </c>
      <c r="CG282" s="47">
        <f t="shared" ca="1" si="144"/>
        <v>10.876096041376952</v>
      </c>
      <c r="CH282" s="47">
        <f t="shared" ca="1" si="144"/>
        <v>9.7395039932269913</v>
      </c>
      <c r="CI282" s="47">
        <f t="shared" ca="1" si="144"/>
        <v>7.582935231489925</v>
      </c>
      <c r="CJ282" s="47">
        <f t="shared" ca="1" si="144"/>
        <v>7.0841637465123464</v>
      </c>
      <c r="CK282" s="47">
        <f t="shared" ca="1" si="144"/>
        <v>6.4189627430951459</v>
      </c>
      <c r="CL282" s="47">
        <f t="shared" ca="1" si="144"/>
        <v>5.3320729707205521</v>
      </c>
      <c r="CM282" s="47">
        <f t="shared" ca="1" si="146"/>
        <v>5.3810180460548809</v>
      </c>
      <c r="CN282" s="47">
        <f t="shared" ca="1" si="146"/>
        <v>5.88396642014186</v>
      </c>
      <c r="CO282" s="47">
        <f t="shared" ca="1" si="146"/>
        <v>7.0673772551934162</v>
      </c>
      <c r="CP282" s="47">
        <f t="shared" ca="1" si="146"/>
        <v>8.2412707598753645</v>
      </c>
      <c r="CQ282" s="47">
        <f t="shared" ca="1" si="146"/>
        <v>9.7968404950729813</v>
      </c>
      <c r="CR282" s="47">
        <f t="shared" ca="1" si="146"/>
        <v>11.065519187157994</v>
      </c>
      <c r="CS282" s="47">
        <f t="shared" ca="1" si="146"/>
        <v>10.876096041376952</v>
      </c>
      <c r="CT282" s="47">
        <f t="shared" ca="1" si="146"/>
        <v>9.7395039932269913</v>
      </c>
      <c r="CU282" s="47">
        <f t="shared" ca="1" si="146"/>
        <v>7.582935231489925</v>
      </c>
      <c r="CV282" s="47">
        <f t="shared" ca="1" si="146"/>
        <v>7.0841637465123464</v>
      </c>
      <c r="CW282" s="47">
        <f t="shared" ca="1" si="147"/>
        <v>6.4189627430951459</v>
      </c>
      <c r="CX282" s="47">
        <f t="shared" ca="1" si="147"/>
        <v>5.3320729707205521</v>
      </c>
      <c r="CY282" s="47">
        <f t="shared" ca="1" si="147"/>
        <v>5.3810180460548809</v>
      </c>
      <c r="CZ282" s="47">
        <f t="shared" ca="1" si="147"/>
        <v>5.88396642014186</v>
      </c>
      <c r="DA282" s="47">
        <f t="shared" ca="1" si="147"/>
        <v>7.0673772551934162</v>
      </c>
      <c r="DB282" s="47">
        <f t="shared" ca="1" si="147"/>
        <v>8.2412707598753645</v>
      </c>
      <c r="DC282" s="47">
        <f t="shared" ca="1" si="147"/>
        <v>9.7968404950729813</v>
      </c>
      <c r="DD282" s="47">
        <f t="shared" ca="1" si="147"/>
        <v>11.065519187157994</v>
      </c>
    </row>
    <row r="283" spans="1:108" x14ac:dyDescent="0.25">
      <c r="A283" s="40" t="s">
        <v>138</v>
      </c>
      <c r="B283" s="40">
        <v>2219</v>
      </c>
      <c r="C283" s="40" t="s">
        <v>38</v>
      </c>
      <c r="D283" s="40" t="s">
        <v>559</v>
      </c>
      <c r="E283" s="40" t="s">
        <v>130</v>
      </c>
      <c r="F283" s="40">
        <v>18.599999999999998</v>
      </c>
      <c r="G283" s="43">
        <v>45003</v>
      </c>
      <c r="I283" s="40" t="s">
        <v>79</v>
      </c>
      <c r="J283" s="40">
        <v>2</v>
      </c>
      <c r="K283" s="40" t="s">
        <v>33</v>
      </c>
      <c r="L283" s="40" t="s">
        <v>193</v>
      </c>
      <c r="M283" s="41"/>
      <c r="N283" s="41">
        <f>VLOOKUP($C283 &amp; $I283 &amp; $K283,FATOR!$A$3:$P$22,COLUMN(E$1),0)</f>
        <v>0.34510552382231963</v>
      </c>
      <c r="O283" s="41">
        <f>VLOOKUP($C283 &amp; $I283 &amp; $K283,FATOR!$A$3:$P$22,COLUMN(F$1),0)</f>
        <v>0.2866705898236856</v>
      </c>
      <c r="P283" s="41">
        <f>VLOOKUP($C283 &amp; $I283 &amp; $K283,FATOR!$A$3:$P$22,COLUMN(G$1),0)</f>
        <v>0.28930204548682154</v>
      </c>
      <c r="Q283" s="41">
        <f>VLOOKUP($C283 &amp; $I283 &amp; $K283,FATOR!$A$3:$P$22,COLUMN(H$1),0)</f>
        <v>0.31634228065278813</v>
      </c>
      <c r="R283" s="41">
        <f>VLOOKUP($C283 &amp; $I283 &amp; $K283,FATOR!$A$3:$P$22,COLUMN(I$1),0)</f>
        <v>0.37996651909642021</v>
      </c>
      <c r="S283" s="41">
        <f>VLOOKUP($C283 &amp; $I283 &amp; $K283,FATOR!$A$3:$P$22,COLUMN(J$1),0)</f>
        <v>0.44307907311157868</v>
      </c>
      <c r="T283" s="41">
        <f>VLOOKUP($C283 &amp; $I283 &amp; $K283,FATOR!$A$3:$P$22,COLUMN(K$1),0)</f>
        <v>0.5267118545738162</v>
      </c>
      <c r="U283" s="41">
        <f>VLOOKUP($C283 &amp; $I283 &amp; $K283,FATOR!$A$3:$P$22,COLUMN(L$1),0)</f>
        <v>0.5949203864063437</v>
      </c>
      <c r="V283" s="41">
        <f>VLOOKUP($C283 &amp; $I283 &amp; $K283,FATOR!$A$3:$P$22,COLUMN(M$1),0)</f>
        <v>0.58473634631058879</v>
      </c>
      <c r="W283" s="41">
        <f>VLOOKUP($C283 &amp; $I283 &amp; $K283,FATOR!$A$3:$P$22,COLUMN(N$1),0)</f>
        <v>0.52362924694768764</v>
      </c>
      <c r="X283" s="41">
        <f>VLOOKUP($C283 &amp; $I283 &amp; $K283,FATOR!$A$3:$P$22,COLUMN(O$1),0)</f>
        <v>0.40768468986504969</v>
      </c>
      <c r="Y283" s="41">
        <f>VLOOKUP($C283 &amp; $I283 &amp; $K283,FATOR!$A$3:$P$22,COLUMN(P$1),0)</f>
        <v>0.38086901862969602</v>
      </c>
      <c r="AA283" s="42">
        <f t="shared" si="130"/>
        <v>6.4189627430951441</v>
      </c>
      <c r="AB283" s="42">
        <f t="shared" si="131"/>
        <v>5.3320729707205512</v>
      </c>
      <c r="AC283" s="42">
        <f t="shared" si="132"/>
        <v>5.38101804605488</v>
      </c>
      <c r="AD283" s="42">
        <f t="shared" si="133"/>
        <v>5.8839664201418582</v>
      </c>
      <c r="AE283" s="42">
        <f t="shared" si="134"/>
        <v>7.0673772551934153</v>
      </c>
      <c r="AF283" s="42">
        <f t="shared" si="135"/>
        <v>8.2412707598753627</v>
      </c>
      <c r="AG283" s="42">
        <f t="shared" si="136"/>
        <v>9.7968404950729795</v>
      </c>
      <c r="AH283" s="42">
        <f t="shared" si="137"/>
        <v>11.065519187157992</v>
      </c>
      <c r="AI283" s="42">
        <f t="shared" si="138"/>
        <v>10.87609604137695</v>
      </c>
      <c r="AJ283" s="42">
        <f t="shared" si="139"/>
        <v>9.7395039932269896</v>
      </c>
      <c r="AK283" s="42">
        <f t="shared" si="140"/>
        <v>7.5829352314899232</v>
      </c>
      <c r="AL283" s="42">
        <f t="shared" si="141"/>
        <v>7.0841637465123455</v>
      </c>
      <c r="AN283" s="43">
        <f t="shared" si="142"/>
        <v>45034</v>
      </c>
      <c r="AO283" s="47">
        <f t="shared" ca="1" si="143"/>
        <v>6.4189627430951441</v>
      </c>
      <c r="AP283" s="47">
        <f t="shared" ca="1" si="143"/>
        <v>5.3320729707205512</v>
      </c>
      <c r="AQ283" s="47">
        <f t="shared" ca="1" si="143"/>
        <v>5.38101804605488</v>
      </c>
      <c r="AR283" s="47">
        <f t="shared" ca="1" si="143"/>
        <v>5.8839664201418582</v>
      </c>
      <c r="AS283" s="47">
        <f t="shared" ca="1" si="143"/>
        <v>7.0673772551934153</v>
      </c>
      <c r="AT283" s="47">
        <f t="shared" ca="1" si="143"/>
        <v>8.2412707598753627</v>
      </c>
      <c r="AU283" s="47">
        <f t="shared" ca="1" si="143"/>
        <v>9.7968404950729795</v>
      </c>
      <c r="AV283" s="47">
        <f t="shared" ca="1" si="143"/>
        <v>11.065519187157992</v>
      </c>
      <c r="AW283" s="47">
        <f t="shared" ca="1" si="143"/>
        <v>10.87609604137695</v>
      </c>
      <c r="AX283" s="47">
        <f t="shared" ca="1" si="143"/>
        <v>9.7395039932269896</v>
      </c>
      <c r="AY283" s="47">
        <f t="shared" ca="1" si="129"/>
        <v>7.5829352314899232</v>
      </c>
      <c r="AZ283" s="47">
        <f t="shared" ca="1" si="129"/>
        <v>7.0841637465123455</v>
      </c>
      <c r="BA283" s="47">
        <f t="shared" ca="1" si="129"/>
        <v>6.4189627430951441</v>
      </c>
      <c r="BB283" s="47">
        <f t="shared" ca="1" si="129"/>
        <v>5.3320729707205512</v>
      </c>
      <c r="BC283" s="47">
        <f t="shared" ca="1" si="129"/>
        <v>5.38101804605488</v>
      </c>
      <c r="BD283" s="47">
        <f t="shared" ca="1" si="129"/>
        <v>5.8839664201418582</v>
      </c>
      <c r="BE283" s="47">
        <f t="shared" ca="1" si="129"/>
        <v>7.0673772551934153</v>
      </c>
      <c r="BF283" s="47">
        <f t="shared" ca="1" si="129"/>
        <v>8.2412707598753627</v>
      </c>
      <c r="BG283" s="47">
        <f t="shared" ca="1" si="129"/>
        <v>9.7968404950729795</v>
      </c>
      <c r="BH283" s="47">
        <f t="shared" ca="1" si="129"/>
        <v>11.065519187157992</v>
      </c>
      <c r="BI283" s="47">
        <f t="shared" ca="1" si="148"/>
        <v>10.87609604137695</v>
      </c>
      <c r="BJ283" s="47">
        <f t="shared" ca="1" si="148"/>
        <v>9.7395039932269896</v>
      </c>
      <c r="BK283" s="47">
        <f t="shared" ca="1" si="148"/>
        <v>7.5829352314899232</v>
      </c>
      <c r="BL283" s="47">
        <f t="shared" ca="1" si="148"/>
        <v>7.0841637465123455</v>
      </c>
      <c r="BM283" s="47">
        <f t="shared" ca="1" si="148"/>
        <v>6.4189627430951441</v>
      </c>
      <c r="BN283" s="47">
        <f t="shared" ca="1" si="148"/>
        <v>5.3320729707205512</v>
      </c>
      <c r="BO283" s="47">
        <f t="shared" ca="1" si="148"/>
        <v>5.38101804605488</v>
      </c>
      <c r="BP283" s="47">
        <f t="shared" ca="1" si="148"/>
        <v>5.8839664201418582</v>
      </c>
      <c r="BQ283" s="47">
        <f t="shared" ca="1" si="148"/>
        <v>7.0673772551934153</v>
      </c>
      <c r="BR283" s="47">
        <f t="shared" ca="1" si="148"/>
        <v>8.2412707598753627</v>
      </c>
      <c r="BS283" s="47">
        <f t="shared" ca="1" si="145"/>
        <v>9.7968404950729795</v>
      </c>
      <c r="BT283" s="47">
        <f t="shared" ca="1" si="145"/>
        <v>11.065519187157992</v>
      </c>
      <c r="BU283" s="47">
        <f t="shared" ca="1" si="145"/>
        <v>10.87609604137695</v>
      </c>
      <c r="BV283" s="47">
        <f t="shared" ca="1" si="145"/>
        <v>9.7395039932269896</v>
      </c>
      <c r="BW283" s="47">
        <f t="shared" ca="1" si="145"/>
        <v>7.5829352314899232</v>
      </c>
      <c r="BX283" s="47">
        <f t="shared" ca="1" si="145"/>
        <v>7.0841637465123455</v>
      </c>
      <c r="BY283" s="47">
        <f t="shared" ca="1" si="145"/>
        <v>6.4189627430951441</v>
      </c>
      <c r="BZ283" s="47">
        <f t="shared" ca="1" si="145"/>
        <v>5.3320729707205512</v>
      </c>
      <c r="CA283" s="47">
        <f t="shared" ca="1" si="145"/>
        <v>5.38101804605488</v>
      </c>
      <c r="CB283" s="47">
        <f t="shared" ca="1" si="145"/>
        <v>5.8839664201418582</v>
      </c>
      <c r="CC283" s="47">
        <f t="shared" ca="1" si="144"/>
        <v>7.0673772551934153</v>
      </c>
      <c r="CD283" s="47">
        <f t="shared" ca="1" si="144"/>
        <v>8.2412707598753627</v>
      </c>
      <c r="CE283" s="47">
        <f t="shared" ca="1" si="144"/>
        <v>9.7968404950729795</v>
      </c>
      <c r="CF283" s="47">
        <f t="shared" ca="1" si="144"/>
        <v>11.065519187157992</v>
      </c>
      <c r="CG283" s="47">
        <f t="shared" ca="1" si="144"/>
        <v>10.87609604137695</v>
      </c>
      <c r="CH283" s="47">
        <f t="shared" ca="1" si="144"/>
        <v>9.7395039932269896</v>
      </c>
      <c r="CI283" s="47">
        <f t="shared" ca="1" si="144"/>
        <v>7.5829352314899232</v>
      </c>
      <c r="CJ283" s="47">
        <f t="shared" ca="1" si="144"/>
        <v>7.0841637465123455</v>
      </c>
      <c r="CK283" s="47">
        <f t="shared" ca="1" si="144"/>
        <v>6.4189627430951441</v>
      </c>
      <c r="CL283" s="47">
        <f t="shared" ca="1" si="144"/>
        <v>5.3320729707205512</v>
      </c>
      <c r="CM283" s="47">
        <f t="shared" ca="1" si="146"/>
        <v>5.38101804605488</v>
      </c>
      <c r="CN283" s="47">
        <f t="shared" ca="1" si="146"/>
        <v>5.8839664201418582</v>
      </c>
      <c r="CO283" s="47">
        <f t="shared" ca="1" si="146"/>
        <v>7.0673772551934153</v>
      </c>
      <c r="CP283" s="47">
        <f t="shared" ca="1" si="146"/>
        <v>8.2412707598753627</v>
      </c>
      <c r="CQ283" s="47">
        <f t="shared" ca="1" si="146"/>
        <v>9.7968404950729795</v>
      </c>
      <c r="CR283" s="47">
        <f t="shared" ca="1" si="146"/>
        <v>11.065519187157992</v>
      </c>
      <c r="CS283" s="47">
        <f t="shared" ca="1" si="146"/>
        <v>10.87609604137695</v>
      </c>
      <c r="CT283" s="47">
        <f t="shared" ca="1" si="146"/>
        <v>9.7395039932269896</v>
      </c>
      <c r="CU283" s="47">
        <f t="shared" ca="1" si="146"/>
        <v>7.5829352314899232</v>
      </c>
      <c r="CV283" s="47">
        <f t="shared" ca="1" si="146"/>
        <v>7.0841637465123455</v>
      </c>
      <c r="CW283" s="47">
        <f t="shared" ca="1" si="147"/>
        <v>6.4189627430951441</v>
      </c>
      <c r="CX283" s="47">
        <f t="shared" ca="1" si="147"/>
        <v>5.3320729707205512</v>
      </c>
      <c r="CY283" s="47">
        <f t="shared" ca="1" si="147"/>
        <v>5.38101804605488</v>
      </c>
      <c r="CZ283" s="47">
        <f t="shared" ca="1" si="147"/>
        <v>5.8839664201418582</v>
      </c>
      <c r="DA283" s="47">
        <f t="shared" ca="1" si="147"/>
        <v>7.0673772551934153</v>
      </c>
      <c r="DB283" s="47">
        <f t="shared" ca="1" si="147"/>
        <v>8.2412707598753627</v>
      </c>
      <c r="DC283" s="47">
        <f t="shared" ca="1" si="147"/>
        <v>9.7968404950729795</v>
      </c>
      <c r="DD283" s="47">
        <f t="shared" ca="1" si="147"/>
        <v>11.065519187157992</v>
      </c>
    </row>
    <row r="284" spans="1:108" x14ac:dyDescent="0.25">
      <c r="A284" s="40" t="s">
        <v>138</v>
      </c>
      <c r="B284" s="40">
        <v>2219</v>
      </c>
      <c r="C284" s="40" t="s">
        <v>38</v>
      </c>
      <c r="D284" s="40" t="s">
        <v>559</v>
      </c>
      <c r="E284" s="40" t="s">
        <v>160</v>
      </c>
      <c r="F284" s="40">
        <v>24.8</v>
      </c>
      <c r="G284" s="43">
        <v>45003</v>
      </c>
      <c r="I284" s="40" t="s">
        <v>79</v>
      </c>
      <c r="J284" s="40">
        <v>2</v>
      </c>
      <c r="K284" s="40" t="s">
        <v>33</v>
      </c>
      <c r="L284" s="40" t="s">
        <v>193</v>
      </c>
      <c r="M284" s="41"/>
      <c r="N284" s="41">
        <f>VLOOKUP($C284 &amp; $I284 &amp; $K284,FATOR!$A$3:$P$22,COLUMN(E$1),0)</f>
        <v>0.34510552382231963</v>
      </c>
      <c r="O284" s="41">
        <f>VLOOKUP($C284 &amp; $I284 &amp; $K284,FATOR!$A$3:$P$22,COLUMN(F$1),0)</f>
        <v>0.2866705898236856</v>
      </c>
      <c r="P284" s="41">
        <f>VLOOKUP($C284 &amp; $I284 &amp; $K284,FATOR!$A$3:$P$22,COLUMN(G$1),0)</f>
        <v>0.28930204548682154</v>
      </c>
      <c r="Q284" s="41">
        <f>VLOOKUP($C284 &amp; $I284 &amp; $K284,FATOR!$A$3:$P$22,COLUMN(H$1),0)</f>
        <v>0.31634228065278813</v>
      </c>
      <c r="R284" s="41">
        <f>VLOOKUP($C284 &amp; $I284 &amp; $K284,FATOR!$A$3:$P$22,COLUMN(I$1),0)</f>
        <v>0.37996651909642021</v>
      </c>
      <c r="S284" s="41">
        <f>VLOOKUP($C284 &amp; $I284 &amp; $K284,FATOR!$A$3:$P$22,COLUMN(J$1),0)</f>
        <v>0.44307907311157868</v>
      </c>
      <c r="T284" s="41">
        <f>VLOOKUP($C284 &amp; $I284 &amp; $K284,FATOR!$A$3:$P$22,COLUMN(K$1),0)</f>
        <v>0.5267118545738162</v>
      </c>
      <c r="U284" s="41">
        <f>VLOOKUP($C284 &amp; $I284 &amp; $K284,FATOR!$A$3:$P$22,COLUMN(L$1),0)</f>
        <v>0.5949203864063437</v>
      </c>
      <c r="V284" s="41">
        <f>VLOOKUP($C284 &amp; $I284 &amp; $K284,FATOR!$A$3:$P$22,COLUMN(M$1),0)</f>
        <v>0.58473634631058879</v>
      </c>
      <c r="W284" s="41">
        <f>VLOOKUP($C284 &amp; $I284 &amp; $K284,FATOR!$A$3:$P$22,COLUMN(N$1),0)</f>
        <v>0.52362924694768764</v>
      </c>
      <c r="X284" s="41">
        <f>VLOOKUP($C284 &amp; $I284 &amp; $K284,FATOR!$A$3:$P$22,COLUMN(O$1),0)</f>
        <v>0.40768468986504969</v>
      </c>
      <c r="Y284" s="41">
        <f>VLOOKUP($C284 &amp; $I284 &amp; $K284,FATOR!$A$3:$P$22,COLUMN(P$1),0)</f>
        <v>0.38086901862969602</v>
      </c>
      <c r="AA284" s="42">
        <f t="shared" si="130"/>
        <v>8.5586169907935261</v>
      </c>
      <c r="AB284" s="42">
        <f t="shared" si="131"/>
        <v>7.1094306276274031</v>
      </c>
      <c r="AC284" s="42">
        <f t="shared" si="132"/>
        <v>7.1746907280731742</v>
      </c>
      <c r="AD284" s="42">
        <f t="shared" si="133"/>
        <v>7.8452885601891458</v>
      </c>
      <c r="AE284" s="42">
        <f t="shared" si="134"/>
        <v>9.4231696735912216</v>
      </c>
      <c r="AF284" s="42">
        <f t="shared" si="135"/>
        <v>10.988361013167152</v>
      </c>
      <c r="AG284" s="42">
        <f t="shared" si="136"/>
        <v>13.062453993430642</v>
      </c>
      <c r="AH284" s="42">
        <f t="shared" si="137"/>
        <v>14.754025582877324</v>
      </c>
      <c r="AI284" s="42">
        <f t="shared" si="138"/>
        <v>14.501461388502603</v>
      </c>
      <c r="AJ284" s="42">
        <f t="shared" si="139"/>
        <v>12.986005324302655</v>
      </c>
      <c r="AK284" s="42">
        <f t="shared" si="140"/>
        <v>10.110580308653233</v>
      </c>
      <c r="AL284" s="42">
        <f t="shared" si="141"/>
        <v>9.4455516620164612</v>
      </c>
      <c r="AN284" s="43">
        <f t="shared" si="142"/>
        <v>45034</v>
      </c>
      <c r="AO284" s="47">
        <f t="shared" ca="1" si="143"/>
        <v>8.5586169907935261</v>
      </c>
      <c r="AP284" s="47">
        <f t="shared" ca="1" si="143"/>
        <v>7.1094306276274031</v>
      </c>
      <c r="AQ284" s="47">
        <f t="shared" ca="1" si="143"/>
        <v>7.1746907280731742</v>
      </c>
      <c r="AR284" s="47">
        <f t="shared" ca="1" si="143"/>
        <v>7.8452885601891458</v>
      </c>
      <c r="AS284" s="47">
        <f t="shared" ca="1" si="143"/>
        <v>9.4231696735912216</v>
      </c>
      <c r="AT284" s="47">
        <f t="shared" ca="1" si="143"/>
        <v>10.988361013167152</v>
      </c>
      <c r="AU284" s="47">
        <f t="shared" ca="1" si="143"/>
        <v>13.062453993430642</v>
      </c>
      <c r="AV284" s="47">
        <f t="shared" ca="1" si="143"/>
        <v>14.754025582877324</v>
      </c>
      <c r="AW284" s="47">
        <f t="shared" ca="1" si="143"/>
        <v>14.501461388502603</v>
      </c>
      <c r="AX284" s="47">
        <f t="shared" ca="1" si="143"/>
        <v>12.986005324302655</v>
      </c>
      <c r="AY284" s="47">
        <f t="shared" ca="1" si="129"/>
        <v>10.110580308653233</v>
      </c>
      <c r="AZ284" s="47">
        <f t="shared" ca="1" si="129"/>
        <v>9.4455516620164612</v>
      </c>
      <c r="BA284" s="47">
        <f t="shared" ca="1" si="129"/>
        <v>8.5586169907935261</v>
      </c>
      <c r="BB284" s="47">
        <f t="shared" ca="1" si="129"/>
        <v>7.1094306276274031</v>
      </c>
      <c r="BC284" s="47">
        <f t="shared" ref="AY284:BH309" ca="1" si="149">IF($AN284&lt;=BC$1,HLOOKUP(MONTH(BC$1),$AA:$AL,ROW($AO284),0),"")</f>
        <v>7.1746907280731742</v>
      </c>
      <c r="BD284" s="47">
        <f t="shared" ca="1" si="149"/>
        <v>7.8452885601891458</v>
      </c>
      <c r="BE284" s="47">
        <f t="shared" ca="1" si="149"/>
        <v>9.4231696735912216</v>
      </c>
      <c r="BF284" s="47">
        <f t="shared" ca="1" si="149"/>
        <v>10.988361013167152</v>
      </c>
      <c r="BG284" s="47">
        <f t="shared" ca="1" si="149"/>
        <v>13.062453993430642</v>
      </c>
      <c r="BH284" s="47">
        <f t="shared" ca="1" si="149"/>
        <v>14.754025582877324</v>
      </c>
      <c r="BI284" s="47">
        <f t="shared" ca="1" si="148"/>
        <v>14.501461388502603</v>
      </c>
      <c r="BJ284" s="47">
        <f t="shared" ca="1" si="148"/>
        <v>12.986005324302655</v>
      </c>
      <c r="BK284" s="47">
        <f t="shared" ca="1" si="148"/>
        <v>10.110580308653233</v>
      </c>
      <c r="BL284" s="47">
        <f t="shared" ca="1" si="148"/>
        <v>9.4455516620164612</v>
      </c>
      <c r="BM284" s="47">
        <f t="shared" ca="1" si="148"/>
        <v>8.5586169907935261</v>
      </c>
      <c r="BN284" s="47">
        <f t="shared" ca="1" si="148"/>
        <v>7.1094306276274031</v>
      </c>
      <c r="BO284" s="47">
        <f t="shared" ca="1" si="148"/>
        <v>7.1746907280731742</v>
      </c>
      <c r="BP284" s="47">
        <f t="shared" ca="1" si="148"/>
        <v>7.8452885601891458</v>
      </c>
      <c r="BQ284" s="47">
        <f t="shared" ca="1" si="148"/>
        <v>9.4231696735912216</v>
      </c>
      <c r="BR284" s="47">
        <f t="shared" ca="1" si="148"/>
        <v>10.988361013167152</v>
      </c>
      <c r="BS284" s="47">
        <f t="shared" ca="1" si="145"/>
        <v>13.062453993430642</v>
      </c>
      <c r="BT284" s="47">
        <f t="shared" ca="1" si="145"/>
        <v>14.754025582877324</v>
      </c>
      <c r="BU284" s="47">
        <f t="shared" ca="1" si="145"/>
        <v>14.501461388502603</v>
      </c>
      <c r="BV284" s="47">
        <f t="shared" ca="1" si="145"/>
        <v>12.986005324302655</v>
      </c>
      <c r="BW284" s="47">
        <f t="shared" ca="1" si="145"/>
        <v>10.110580308653233</v>
      </c>
      <c r="BX284" s="47">
        <f t="shared" ca="1" si="145"/>
        <v>9.4455516620164612</v>
      </c>
      <c r="BY284" s="47">
        <f t="shared" ca="1" si="145"/>
        <v>8.5586169907935261</v>
      </c>
      <c r="BZ284" s="47">
        <f t="shared" ca="1" si="145"/>
        <v>7.1094306276274031</v>
      </c>
      <c r="CA284" s="47">
        <f t="shared" ca="1" si="145"/>
        <v>7.1746907280731742</v>
      </c>
      <c r="CB284" s="47">
        <f t="shared" ca="1" si="145"/>
        <v>7.8452885601891458</v>
      </c>
      <c r="CC284" s="47">
        <f t="shared" ca="1" si="144"/>
        <v>9.4231696735912216</v>
      </c>
      <c r="CD284" s="47">
        <f t="shared" ca="1" si="144"/>
        <v>10.988361013167152</v>
      </c>
      <c r="CE284" s="47">
        <f t="shared" ca="1" si="144"/>
        <v>13.062453993430642</v>
      </c>
      <c r="CF284" s="47">
        <f t="shared" ca="1" si="144"/>
        <v>14.754025582877324</v>
      </c>
      <c r="CG284" s="47">
        <f t="shared" ca="1" si="144"/>
        <v>14.501461388502603</v>
      </c>
      <c r="CH284" s="47">
        <f t="shared" ca="1" si="144"/>
        <v>12.986005324302655</v>
      </c>
      <c r="CI284" s="47">
        <f t="shared" ca="1" si="144"/>
        <v>10.110580308653233</v>
      </c>
      <c r="CJ284" s="47">
        <f t="shared" ca="1" si="144"/>
        <v>9.4455516620164612</v>
      </c>
      <c r="CK284" s="47">
        <f t="shared" ca="1" si="144"/>
        <v>8.5586169907935261</v>
      </c>
      <c r="CL284" s="47">
        <f t="shared" ca="1" si="144"/>
        <v>7.1094306276274031</v>
      </c>
      <c r="CM284" s="47">
        <f t="shared" ca="1" si="146"/>
        <v>7.1746907280731742</v>
      </c>
      <c r="CN284" s="47">
        <f t="shared" ca="1" si="146"/>
        <v>7.8452885601891458</v>
      </c>
      <c r="CO284" s="47">
        <f t="shared" ca="1" si="146"/>
        <v>9.4231696735912216</v>
      </c>
      <c r="CP284" s="47">
        <f t="shared" ca="1" si="146"/>
        <v>10.988361013167152</v>
      </c>
      <c r="CQ284" s="47">
        <f t="shared" ca="1" si="146"/>
        <v>13.062453993430642</v>
      </c>
      <c r="CR284" s="47">
        <f t="shared" ca="1" si="146"/>
        <v>14.754025582877324</v>
      </c>
      <c r="CS284" s="47">
        <f t="shared" ca="1" si="146"/>
        <v>14.501461388502603</v>
      </c>
      <c r="CT284" s="47">
        <f t="shared" ca="1" si="146"/>
        <v>12.986005324302655</v>
      </c>
      <c r="CU284" s="47">
        <f t="shared" ca="1" si="146"/>
        <v>10.110580308653233</v>
      </c>
      <c r="CV284" s="47">
        <f t="shared" ca="1" si="146"/>
        <v>9.4455516620164612</v>
      </c>
      <c r="CW284" s="47">
        <f t="shared" ca="1" si="147"/>
        <v>8.5586169907935261</v>
      </c>
      <c r="CX284" s="47">
        <f t="shared" ca="1" si="147"/>
        <v>7.1094306276274031</v>
      </c>
      <c r="CY284" s="47">
        <f t="shared" ca="1" si="147"/>
        <v>7.1746907280731742</v>
      </c>
      <c r="CZ284" s="47">
        <f t="shared" ca="1" si="147"/>
        <v>7.8452885601891458</v>
      </c>
      <c r="DA284" s="47">
        <f t="shared" ca="1" si="147"/>
        <v>9.4231696735912216</v>
      </c>
      <c r="DB284" s="47">
        <f t="shared" ca="1" si="147"/>
        <v>10.988361013167152</v>
      </c>
      <c r="DC284" s="47">
        <f t="shared" ca="1" si="147"/>
        <v>13.062453993430642</v>
      </c>
      <c r="DD284" s="47">
        <f t="shared" ca="1" si="147"/>
        <v>14.754025582877324</v>
      </c>
    </row>
    <row r="285" spans="1:108" x14ac:dyDescent="0.25">
      <c r="A285" s="40" t="s">
        <v>138</v>
      </c>
      <c r="B285" s="40">
        <v>2361</v>
      </c>
      <c r="C285" s="40" t="s">
        <v>38</v>
      </c>
      <c r="D285" s="40" t="s">
        <v>560</v>
      </c>
      <c r="E285" s="40" t="s">
        <v>130</v>
      </c>
      <c r="F285" s="40">
        <v>6.2</v>
      </c>
      <c r="G285" s="43">
        <v>45084</v>
      </c>
      <c r="I285" s="40" t="s">
        <v>79</v>
      </c>
      <c r="J285" s="40">
        <v>2</v>
      </c>
      <c r="K285" s="40" t="s">
        <v>33</v>
      </c>
      <c r="L285" s="40" t="s">
        <v>193</v>
      </c>
      <c r="M285" s="41"/>
      <c r="N285" s="41">
        <f>VLOOKUP($C285 &amp; $I285 &amp; $K285,FATOR!$A$3:$P$22,COLUMN(E$1),0)</f>
        <v>0.34510552382231963</v>
      </c>
      <c r="O285" s="41">
        <f>VLOOKUP($C285 &amp; $I285 &amp; $K285,FATOR!$A$3:$P$22,COLUMN(F$1),0)</f>
        <v>0.2866705898236856</v>
      </c>
      <c r="P285" s="41">
        <f>VLOOKUP($C285 &amp; $I285 &amp; $K285,FATOR!$A$3:$P$22,COLUMN(G$1),0)</f>
        <v>0.28930204548682154</v>
      </c>
      <c r="Q285" s="41">
        <f>VLOOKUP($C285 &amp; $I285 &amp; $K285,FATOR!$A$3:$P$22,COLUMN(H$1),0)</f>
        <v>0.31634228065278813</v>
      </c>
      <c r="R285" s="41">
        <f>VLOOKUP($C285 &amp; $I285 &amp; $K285,FATOR!$A$3:$P$22,COLUMN(I$1),0)</f>
        <v>0.37996651909642021</v>
      </c>
      <c r="S285" s="41">
        <f>VLOOKUP($C285 &amp; $I285 &amp; $K285,FATOR!$A$3:$P$22,COLUMN(J$1),0)</f>
        <v>0.44307907311157868</v>
      </c>
      <c r="T285" s="41">
        <f>VLOOKUP($C285 &amp; $I285 &amp; $K285,FATOR!$A$3:$P$22,COLUMN(K$1),0)</f>
        <v>0.5267118545738162</v>
      </c>
      <c r="U285" s="41">
        <f>VLOOKUP($C285 &amp; $I285 &amp; $K285,FATOR!$A$3:$P$22,COLUMN(L$1),0)</f>
        <v>0.5949203864063437</v>
      </c>
      <c r="V285" s="41">
        <f>VLOOKUP($C285 &amp; $I285 &amp; $K285,FATOR!$A$3:$P$22,COLUMN(M$1),0)</f>
        <v>0.58473634631058879</v>
      </c>
      <c r="W285" s="41">
        <f>VLOOKUP($C285 &amp; $I285 &amp; $K285,FATOR!$A$3:$P$22,COLUMN(N$1),0)</f>
        <v>0.52362924694768764</v>
      </c>
      <c r="X285" s="41">
        <f>VLOOKUP($C285 &amp; $I285 &amp; $K285,FATOR!$A$3:$P$22,COLUMN(O$1),0)</f>
        <v>0.40768468986504969</v>
      </c>
      <c r="Y285" s="41">
        <f>VLOOKUP($C285 &amp; $I285 &amp; $K285,FATOR!$A$3:$P$22,COLUMN(P$1),0)</f>
        <v>0.38086901862969602</v>
      </c>
      <c r="AA285" s="42">
        <f t="shared" si="130"/>
        <v>2.1396542476983815</v>
      </c>
      <c r="AB285" s="42">
        <f t="shared" si="131"/>
        <v>1.7773576569068508</v>
      </c>
      <c r="AC285" s="42">
        <f t="shared" si="132"/>
        <v>1.7936726820182936</v>
      </c>
      <c r="AD285" s="42">
        <f t="shared" si="133"/>
        <v>1.9613221400472864</v>
      </c>
      <c r="AE285" s="42">
        <f t="shared" si="134"/>
        <v>2.3557924183978054</v>
      </c>
      <c r="AF285" s="42">
        <f t="shared" si="135"/>
        <v>2.747090253291788</v>
      </c>
      <c r="AG285" s="42">
        <f t="shared" si="136"/>
        <v>3.2656134983576606</v>
      </c>
      <c r="AH285" s="42">
        <f t="shared" si="137"/>
        <v>3.6885063957193309</v>
      </c>
      <c r="AI285" s="42">
        <f t="shared" si="138"/>
        <v>3.6253653471256508</v>
      </c>
      <c r="AJ285" s="42">
        <f t="shared" si="139"/>
        <v>3.2465013310756636</v>
      </c>
      <c r="AK285" s="42">
        <f t="shared" si="140"/>
        <v>2.5276450771633083</v>
      </c>
      <c r="AL285" s="42">
        <f t="shared" si="141"/>
        <v>2.3613879155041153</v>
      </c>
      <c r="AN285" s="43">
        <f t="shared" si="142"/>
        <v>45115</v>
      </c>
      <c r="AO285" s="47">
        <f t="shared" ca="1" si="143"/>
        <v>2.1396542476983815</v>
      </c>
      <c r="AP285" s="47">
        <f t="shared" ca="1" si="143"/>
        <v>1.7773576569068508</v>
      </c>
      <c r="AQ285" s="47">
        <f t="shared" ca="1" si="143"/>
        <v>1.7936726820182936</v>
      </c>
      <c r="AR285" s="47">
        <f t="shared" ca="1" si="143"/>
        <v>1.9613221400472864</v>
      </c>
      <c r="AS285" s="47">
        <f t="shared" ca="1" si="143"/>
        <v>2.3557924183978054</v>
      </c>
      <c r="AT285" s="47">
        <f t="shared" ca="1" si="143"/>
        <v>2.747090253291788</v>
      </c>
      <c r="AU285" s="47">
        <f t="shared" ca="1" si="143"/>
        <v>3.2656134983576606</v>
      </c>
      <c r="AV285" s="47">
        <f t="shared" ca="1" si="143"/>
        <v>3.6885063957193309</v>
      </c>
      <c r="AW285" s="47">
        <f t="shared" ca="1" si="143"/>
        <v>3.6253653471256508</v>
      </c>
      <c r="AX285" s="47">
        <f t="shared" ca="1" si="143"/>
        <v>3.2465013310756636</v>
      </c>
      <c r="AY285" s="47">
        <f t="shared" ca="1" si="149"/>
        <v>2.5276450771633083</v>
      </c>
      <c r="AZ285" s="47">
        <f t="shared" ca="1" si="149"/>
        <v>2.3613879155041153</v>
      </c>
      <c r="BA285" s="47">
        <f t="shared" ca="1" si="149"/>
        <v>2.1396542476983815</v>
      </c>
      <c r="BB285" s="47">
        <f t="shared" ca="1" si="149"/>
        <v>1.7773576569068508</v>
      </c>
      <c r="BC285" s="47">
        <f t="shared" ca="1" si="149"/>
        <v>1.7936726820182936</v>
      </c>
      <c r="BD285" s="47">
        <f t="shared" ca="1" si="149"/>
        <v>1.9613221400472864</v>
      </c>
      <c r="BE285" s="47">
        <f t="shared" ca="1" si="149"/>
        <v>2.3557924183978054</v>
      </c>
      <c r="BF285" s="47">
        <f t="shared" ca="1" si="149"/>
        <v>2.747090253291788</v>
      </c>
      <c r="BG285" s="47">
        <f t="shared" ca="1" si="149"/>
        <v>3.2656134983576606</v>
      </c>
      <c r="BH285" s="47">
        <f t="shared" ca="1" si="149"/>
        <v>3.6885063957193309</v>
      </c>
      <c r="BI285" s="47">
        <f t="shared" ca="1" si="148"/>
        <v>3.6253653471256508</v>
      </c>
      <c r="BJ285" s="47">
        <f t="shared" ca="1" si="148"/>
        <v>3.2465013310756636</v>
      </c>
      <c r="BK285" s="47">
        <f t="shared" ca="1" si="148"/>
        <v>2.5276450771633083</v>
      </c>
      <c r="BL285" s="47">
        <f t="shared" ca="1" si="148"/>
        <v>2.3613879155041153</v>
      </c>
      <c r="BM285" s="47">
        <f t="shared" ca="1" si="148"/>
        <v>2.1396542476983815</v>
      </c>
      <c r="BN285" s="47">
        <f t="shared" ca="1" si="148"/>
        <v>1.7773576569068508</v>
      </c>
      <c r="BO285" s="47">
        <f t="shared" ca="1" si="148"/>
        <v>1.7936726820182936</v>
      </c>
      <c r="BP285" s="47">
        <f t="shared" ca="1" si="148"/>
        <v>1.9613221400472864</v>
      </c>
      <c r="BQ285" s="47">
        <f t="shared" ca="1" si="148"/>
        <v>2.3557924183978054</v>
      </c>
      <c r="BR285" s="47">
        <f t="shared" ca="1" si="148"/>
        <v>2.747090253291788</v>
      </c>
      <c r="BS285" s="47">
        <f t="shared" ca="1" si="145"/>
        <v>3.2656134983576606</v>
      </c>
      <c r="BT285" s="47">
        <f t="shared" ca="1" si="145"/>
        <v>3.6885063957193309</v>
      </c>
      <c r="BU285" s="47">
        <f t="shared" ca="1" si="145"/>
        <v>3.6253653471256508</v>
      </c>
      <c r="BV285" s="47">
        <f t="shared" ca="1" si="145"/>
        <v>3.2465013310756636</v>
      </c>
      <c r="BW285" s="47">
        <f t="shared" ca="1" si="145"/>
        <v>2.5276450771633083</v>
      </c>
      <c r="BX285" s="47">
        <f t="shared" ca="1" si="145"/>
        <v>2.3613879155041153</v>
      </c>
      <c r="BY285" s="47">
        <f t="shared" ca="1" si="145"/>
        <v>2.1396542476983815</v>
      </c>
      <c r="BZ285" s="47">
        <f t="shared" ca="1" si="145"/>
        <v>1.7773576569068508</v>
      </c>
      <c r="CA285" s="47">
        <f t="shared" ca="1" si="145"/>
        <v>1.7936726820182936</v>
      </c>
      <c r="CB285" s="47">
        <f t="shared" ca="1" si="145"/>
        <v>1.9613221400472864</v>
      </c>
      <c r="CC285" s="47">
        <f t="shared" ca="1" si="144"/>
        <v>2.3557924183978054</v>
      </c>
      <c r="CD285" s="47">
        <f t="shared" ca="1" si="144"/>
        <v>2.747090253291788</v>
      </c>
      <c r="CE285" s="47">
        <f t="shared" ca="1" si="144"/>
        <v>3.2656134983576606</v>
      </c>
      <c r="CF285" s="47">
        <f t="shared" ca="1" si="144"/>
        <v>3.6885063957193309</v>
      </c>
      <c r="CG285" s="47">
        <f t="shared" ca="1" si="144"/>
        <v>3.6253653471256508</v>
      </c>
      <c r="CH285" s="47">
        <f t="shared" ca="1" si="144"/>
        <v>3.2465013310756636</v>
      </c>
      <c r="CI285" s="47">
        <f t="shared" ca="1" si="144"/>
        <v>2.5276450771633083</v>
      </c>
      <c r="CJ285" s="47">
        <f t="shared" ca="1" si="144"/>
        <v>2.3613879155041153</v>
      </c>
      <c r="CK285" s="47">
        <f t="shared" ca="1" si="144"/>
        <v>2.1396542476983815</v>
      </c>
      <c r="CL285" s="47">
        <f t="shared" ca="1" si="144"/>
        <v>1.7773576569068508</v>
      </c>
      <c r="CM285" s="47">
        <f t="shared" ca="1" si="146"/>
        <v>1.7936726820182936</v>
      </c>
      <c r="CN285" s="47">
        <f t="shared" ca="1" si="146"/>
        <v>1.9613221400472864</v>
      </c>
      <c r="CO285" s="47">
        <f t="shared" ca="1" si="146"/>
        <v>2.3557924183978054</v>
      </c>
      <c r="CP285" s="47">
        <f t="shared" ca="1" si="146"/>
        <v>2.747090253291788</v>
      </c>
      <c r="CQ285" s="47">
        <f t="shared" ca="1" si="146"/>
        <v>3.2656134983576606</v>
      </c>
      <c r="CR285" s="47">
        <f t="shared" ca="1" si="146"/>
        <v>3.6885063957193309</v>
      </c>
      <c r="CS285" s="47">
        <f t="shared" ca="1" si="146"/>
        <v>3.6253653471256508</v>
      </c>
      <c r="CT285" s="47">
        <f t="shared" ca="1" si="146"/>
        <v>3.2465013310756636</v>
      </c>
      <c r="CU285" s="47">
        <f t="shared" ca="1" si="146"/>
        <v>2.5276450771633083</v>
      </c>
      <c r="CV285" s="47">
        <f t="shared" ca="1" si="146"/>
        <v>2.3613879155041153</v>
      </c>
      <c r="CW285" s="47">
        <f t="shared" ca="1" si="147"/>
        <v>2.1396542476983815</v>
      </c>
      <c r="CX285" s="47">
        <f t="shared" ca="1" si="147"/>
        <v>1.7773576569068508</v>
      </c>
      <c r="CY285" s="47">
        <f t="shared" ca="1" si="147"/>
        <v>1.7936726820182936</v>
      </c>
      <c r="CZ285" s="47">
        <f t="shared" ca="1" si="147"/>
        <v>1.9613221400472864</v>
      </c>
      <c r="DA285" s="47">
        <f t="shared" ca="1" si="147"/>
        <v>2.3557924183978054</v>
      </c>
      <c r="DB285" s="47">
        <f t="shared" ca="1" si="147"/>
        <v>2.747090253291788</v>
      </c>
      <c r="DC285" s="47">
        <f t="shared" ca="1" si="147"/>
        <v>3.2656134983576606</v>
      </c>
      <c r="DD285" s="47">
        <f t="shared" ca="1" si="147"/>
        <v>3.6885063957193309</v>
      </c>
    </row>
    <row r="286" spans="1:108" x14ac:dyDescent="0.25">
      <c r="A286" s="40" t="s">
        <v>138</v>
      </c>
      <c r="B286" s="40">
        <v>2361</v>
      </c>
      <c r="C286" s="40" t="s">
        <v>38</v>
      </c>
      <c r="D286" s="40" t="s">
        <v>560</v>
      </c>
      <c r="E286" s="40" t="s">
        <v>136</v>
      </c>
      <c r="F286" s="40">
        <v>6.2</v>
      </c>
      <c r="G286" s="43">
        <v>45083</v>
      </c>
      <c r="I286" s="40" t="s">
        <v>79</v>
      </c>
      <c r="J286" s="40">
        <v>2</v>
      </c>
      <c r="K286" s="40" t="s">
        <v>33</v>
      </c>
      <c r="L286" s="40" t="s">
        <v>193</v>
      </c>
      <c r="M286" s="41"/>
      <c r="N286" s="41">
        <f>VLOOKUP($C286 &amp; $I286 &amp; $K286,FATOR!$A$3:$P$22,COLUMN(E$1),0)</f>
        <v>0.34510552382231963</v>
      </c>
      <c r="O286" s="41">
        <f>VLOOKUP($C286 &amp; $I286 &amp; $K286,FATOR!$A$3:$P$22,COLUMN(F$1),0)</f>
        <v>0.2866705898236856</v>
      </c>
      <c r="P286" s="41">
        <f>VLOOKUP($C286 &amp; $I286 &amp; $K286,FATOR!$A$3:$P$22,COLUMN(G$1),0)</f>
        <v>0.28930204548682154</v>
      </c>
      <c r="Q286" s="41">
        <f>VLOOKUP($C286 &amp; $I286 &amp; $K286,FATOR!$A$3:$P$22,COLUMN(H$1),0)</f>
        <v>0.31634228065278813</v>
      </c>
      <c r="R286" s="41">
        <f>VLOOKUP($C286 &amp; $I286 &amp; $K286,FATOR!$A$3:$P$22,COLUMN(I$1),0)</f>
        <v>0.37996651909642021</v>
      </c>
      <c r="S286" s="41">
        <f>VLOOKUP($C286 &amp; $I286 &amp; $K286,FATOR!$A$3:$P$22,COLUMN(J$1),0)</f>
        <v>0.44307907311157868</v>
      </c>
      <c r="T286" s="41">
        <f>VLOOKUP($C286 &amp; $I286 &amp; $K286,FATOR!$A$3:$P$22,COLUMN(K$1),0)</f>
        <v>0.5267118545738162</v>
      </c>
      <c r="U286" s="41">
        <f>VLOOKUP($C286 &amp; $I286 &amp; $K286,FATOR!$A$3:$P$22,COLUMN(L$1),0)</f>
        <v>0.5949203864063437</v>
      </c>
      <c r="V286" s="41">
        <f>VLOOKUP($C286 &amp; $I286 &amp; $K286,FATOR!$A$3:$P$22,COLUMN(M$1),0)</f>
        <v>0.58473634631058879</v>
      </c>
      <c r="W286" s="41">
        <f>VLOOKUP($C286 &amp; $I286 &amp; $K286,FATOR!$A$3:$P$22,COLUMN(N$1),0)</f>
        <v>0.52362924694768764</v>
      </c>
      <c r="X286" s="41">
        <f>VLOOKUP($C286 &amp; $I286 &amp; $K286,FATOR!$A$3:$P$22,COLUMN(O$1),0)</f>
        <v>0.40768468986504969</v>
      </c>
      <c r="Y286" s="41">
        <f>VLOOKUP($C286 &amp; $I286 &amp; $K286,FATOR!$A$3:$P$22,COLUMN(P$1),0)</f>
        <v>0.38086901862969602</v>
      </c>
      <c r="AA286" s="42">
        <f t="shared" si="130"/>
        <v>2.1396542476983815</v>
      </c>
      <c r="AB286" s="42">
        <f t="shared" si="131"/>
        <v>1.7773576569068508</v>
      </c>
      <c r="AC286" s="42">
        <f t="shared" si="132"/>
        <v>1.7936726820182936</v>
      </c>
      <c r="AD286" s="42">
        <f t="shared" si="133"/>
        <v>1.9613221400472864</v>
      </c>
      <c r="AE286" s="42">
        <f t="shared" si="134"/>
        <v>2.3557924183978054</v>
      </c>
      <c r="AF286" s="42">
        <f t="shared" si="135"/>
        <v>2.747090253291788</v>
      </c>
      <c r="AG286" s="42">
        <f t="shared" si="136"/>
        <v>3.2656134983576606</v>
      </c>
      <c r="AH286" s="42">
        <f t="shared" si="137"/>
        <v>3.6885063957193309</v>
      </c>
      <c r="AI286" s="42">
        <f t="shared" si="138"/>
        <v>3.6253653471256508</v>
      </c>
      <c r="AJ286" s="42">
        <f t="shared" si="139"/>
        <v>3.2465013310756636</v>
      </c>
      <c r="AK286" s="42">
        <f t="shared" si="140"/>
        <v>2.5276450771633083</v>
      </c>
      <c r="AL286" s="42">
        <f t="shared" si="141"/>
        <v>2.3613879155041153</v>
      </c>
      <c r="AN286" s="43">
        <f t="shared" si="142"/>
        <v>45114</v>
      </c>
      <c r="AO286" s="47">
        <f t="shared" ref="AO286:AX311" ca="1" si="150">IF($AN286&lt;=AO$1,HLOOKUP(MONTH(AO$1),$AA:$AL,ROW($AO286),0),"")</f>
        <v>2.1396542476983815</v>
      </c>
      <c r="AP286" s="47">
        <f t="shared" ca="1" si="150"/>
        <v>1.7773576569068508</v>
      </c>
      <c r="AQ286" s="47">
        <f t="shared" ca="1" si="150"/>
        <v>1.7936726820182936</v>
      </c>
      <c r="AR286" s="47">
        <f t="shared" ca="1" si="150"/>
        <v>1.9613221400472864</v>
      </c>
      <c r="AS286" s="47">
        <f t="shared" ca="1" si="150"/>
        <v>2.3557924183978054</v>
      </c>
      <c r="AT286" s="47">
        <f t="shared" ca="1" si="150"/>
        <v>2.747090253291788</v>
      </c>
      <c r="AU286" s="47">
        <f t="shared" ca="1" si="150"/>
        <v>3.2656134983576606</v>
      </c>
      <c r="AV286" s="47">
        <f t="shared" ca="1" si="150"/>
        <v>3.6885063957193309</v>
      </c>
      <c r="AW286" s="47">
        <f t="shared" ca="1" si="150"/>
        <v>3.6253653471256508</v>
      </c>
      <c r="AX286" s="47">
        <f t="shared" ca="1" si="150"/>
        <v>3.2465013310756636</v>
      </c>
      <c r="AY286" s="47">
        <f t="shared" ca="1" si="149"/>
        <v>2.5276450771633083</v>
      </c>
      <c r="AZ286" s="47">
        <f t="shared" ca="1" si="149"/>
        <v>2.3613879155041153</v>
      </c>
      <c r="BA286" s="47">
        <f t="shared" ca="1" si="149"/>
        <v>2.1396542476983815</v>
      </c>
      <c r="BB286" s="47">
        <f t="shared" ca="1" si="149"/>
        <v>1.7773576569068508</v>
      </c>
      <c r="BC286" s="47">
        <f t="shared" ca="1" si="149"/>
        <v>1.7936726820182936</v>
      </c>
      <c r="BD286" s="47">
        <f t="shared" ca="1" si="149"/>
        <v>1.9613221400472864</v>
      </c>
      <c r="BE286" s="47">
        <f t="shared" ca="1" si="149"/>
        <v>2.3557924183978054</v>
      </c>
      <c r="BF286" s="47">
        <f t="shared" ca="1" si="149"/>
        <v>2.747090253291788</v>
      </c>
      <c r="BG286" s="47">
        <f t="shared" ca="1" si="149"/>
        <v>3.2656134983576606</v>
      </c>
      <c r="BH286" s="47">
        <f t="shared" ca="1" si="149"/>
        <v>3.6885063957193309</v>
      </c>
      <c r="BI286" s="47">
        <f t="shared" ca="1" si="148"/>
        <v>3.6253653471256508</v>
      </c>
      <c r="BJ286" s="47">
        <f t="shared" ca="1" si="148"/>
        <v>3.2465013310756636</v>
      </c>
      <c r="BK286" s="47">
        <f t="shared" ca="1" si="148"/>
        <v>2.5276450771633083</v>
      </c>
      <c r="BL286" s="47">
        <f t="shared" ca="1" si="148"/>
        <v>2.3613879155041153</v>
      </c>
      <c r="BM286" s="47">
        <f t="shared" ca="1" si="148"/>
        <v>2.1396542476983815</v>
      </c>
      <c r="BN286" s="47">
        <f t="shared" ca="1" si="148"/>
        <v>1.7773576569068508</v>
      </c>
      <c r="BO286" s="47">
        <f t="shared" ca="1" si="148"/>
        <v>1.7936726820182936</v>
      </c>
      <c r="BP286" s="47">
        <f t="shared" ca="1" si="148"/>
        <v>1.9613221400472864</v>
      </c>
      <c r="BQ286" s="47">
        <f t="shared" ca="1" si="148"/>
        <v>2.3557924183978054</v>
      </c>
      <c r="BR286" s="47">
        <f t="shared" ca="1" si="148"/>
        <v>2.747090253291788</v>
      </c>
      <c r="BS286" s="47">
        <f t="shared" ca="1" si="145"/>
        <v>3.2656134983576606</v>
      </c>
      <c r="BT286" s="47">
        <f t="shared" ca="1" si="145"/>
        <v>3.6885063957193309</v>
      </c>
      <c r="BU286" s="47">
        <f t="shared" ca="1" si="145"/>
        <v>3.6253653471256508</v>
      </c>
      <c r="BV286" s="47">
        <f t="shared" ca="1" si="145"/>
        <v>3.2465013310756636</v>
      </c>
      <c r="BW286" s="47">
        <f t="shared" ca="1" si="145"/>
        <v>2.5276450771633083</v>
      </c>
      <c r="BX286" s="47">
        <f t="shared" ca="1" si="145"/>
        <v>2.3613879155041153</v>
      </c>
      <c r="BY286" s="47">
        <f t="shared" ca="1" si="145"/>
        <v>2.1396542476983815</v>
      </c>
      <c r="BZ286" s="47">
        <f t="shared" ca="1" si="145"/>
        <v>1.7773576569068508</v>
      </c>
      <c r="CA286" s="47">
        <f t="shared" ca="1" si="145"/>
        <v>1.7936726820182936</v>
      </c>
      <c r="CB286" s="47">
        <f t="shared" ca="1" si="145"/>
        <v>1.9613221400472864</v>
      </c>
      <c r="CC286" s="47">
        <f t="shared" ca="1" si="144"/>
        <v>2.3557924183978054</v>
      </c>
      <c r="CD286" s="47">
        <f t="shared" ca="1" si="144"/>
        <v>2.747090253291788</v>
      </c>
      <c r="CE286" s="47">
        <f t="shared" ca="1" si="144"/>
        <v>3.2656134983576606</v>
      </c>
      <c r="CF286" s="47">
        <f t="shared" ca="1" si="144"/>
        <v>3.6885063957193309</v>
      </c>
      <c r="CG286" s="47">
        <f t="shared" ca="1" si="144"/>
        <v>3.6253653471256508</v>
      </c>
      <c r="CH286" s="47">
        <f t="shared" ca="1" si="144"/>
        <v>3.2465013310756636</v>
      </c>
      <c r="CI286" s="47">
        <f t="shared" ca="1" si="144"/>
        <v>2.5276450771633083</v>
      </c>
      <c r="CJ286" s="47">
        <f t="shared" ca="1" si="144"/>
        <v>2.3613879155041153</v>
      </c>
      <c r="CK286" s="47">
        <f t="shared" ca="1" si="144"/>
        <v>2.1396542476983815</v>
      </c>
      <c r="CL286" s="47">
        <f t="shared" ca="1" si="144"/>
        <v>1.7773576569068508</v>
      </c>
      <c r="CM286" s="47">
        <f t="shared" ca="1" si="146"/>
        <v>1.7936726820182936</v>
      </c>
      <c r="CN286" s="47">
        <f t="shared" ca="1" si="146"/>
        <v>1.9613221400472864</v>
      </c>
      <c r="CO286" s="47">
        <f t="shared" ca="1" si="146"/>
        <v>2.3557924183978054</v>
      </c>
      <c r="CP286" s="47">
        <f t="shared" ca="1" si="146"/>
        <v>2.747090253291788</v>
      </c>
      <c r="CQ286" s="47">
        <f t="shared" ca="1" si="146"/>
        <v>3.2656134983576606</v>
      </c>
      <c r="CR286" s="47">
        <f t="shared" ca="1" si="146"/>
        <v>3.6885063957193309</v>
      </c>
      <c r="CS286" s="47">
        <f t="shared" ca="1" si="146"/>
        <v>3.6253653471256508</v>
      </c>
      <c r="CT286" s="47">
        <f t="shared" ca="1" si="146"/>
        <v>3.2465013310756636</v>
      </c>
      <c r="CU286" s="47">
        <f t="shared" ca="1" si="146"/>
        <v>2.5276450771633083</v>
      </c>
      <c r="CV286" s="47">
        <f t="shared" ca="1" si="146"/>
        <v>2.3613879155041153</v>
      </c>
      <c r="CW286" s="47">
        <f t="shared" ca="1" si="147"/>
        <v>2.1396542476983815</v>
      </c>
      <c r="CX286" s="47">
        <f t="shared" ca="1" si="147"/>
        <v>1.7773576569068508</v>
      </c>
      <c r="CY286" s="47">
        <f t="shared" ca="1" si="147"/>
        <v>1.7936726820182936</v>
      </c>
      <c r="CZ286" s="47">
        <f t="shared" ca="1" si="147"/>
        <v>1.9613221400472864</v>
      </c>
      <c r="DA286" s="47">
        <f t="shared" ca="1" si="147"/>
        <v>2.3557924183978054</v>
      </c>
      <c r="DB286" s="47">
        <f t="shared" ca="1" si="147"/>
        <v>2.747090253291788</v>
      </c>
      <c r="DC286" s="47">
        <f t="shared" ca="1" si="147"/>
        <v>3.2656134983576606</v>
      </c>
      <c r="DD286" s="47">
        <f t="shared" ca="1" si="147"/>
        <v>3.6885063957193309</v>
      </c>
    </row>
    <row r="287" spans="1:108" x14ac:dyDescent="0.25">
      <c r="A287" s="40" t="s">
        <v>138</v>
      </c>
      <c r="B287" s="40">
        <v>2361</v>
      </c>
      <c r="C287" s="40" t="s">
        <v>38</v>
      </c>
      <c r="D287" s="40" t="s">
        <v>560</v>
      </c>
      <c r="E287" s="40" t="s">
        <v>160</v>
      </c>
      <c r="F287" s="40">
        <v>31</v>
      </c>
      <c r="G287" s="43">
        <v>45036</v>
      </c>
      <c r="I287" s="40" t="s">
        <v>79</v>
      </c>
      <c r="J287" s="40">
        <v>2</v>
      </c>
      <c r="K287" s="40" t="s">
        <v>33</v>
      </c>
      <c r="L287" s="40" t="s">
        <v>193</v>
      </c>
      <c r="M287" s="41"/>
      <c r="N287" s="41">
        <f>VLOOKUP($C287 &amp; $I287 &amp; $K287,FATOR!$A$3:$P$22,COLUMN(E$1),0)</f>
        <v>0.34510552382231963</v>
      </c>
      <c r="O287" s="41">
        <f>VLOOKUP($C287 &amp; $I287 &amp; $K287,FATOR!$A$3:$P$22,COLUMN(F$1),0)</f>
        <v>0.2866705898236856</v>
      </c>
      <c r="P287" s="41">
        <f>VLOOKUP($C287 &amp; $I287 &amp; $K287,FATOR!$A$3:$P$22,COLUMN(G$1),0)</f>
        <v>0.28930204548682154</v>
      </c>
      <c r="Q287" s="41">
        <f>VLOOKUP($C287 &amp; $I287 &amp; $K287,FATOR!$A$3:$P$22,COLUMN(H$1),0)</f>
        <v>0.31634228065278813</v>
      </c>
      <c r="R287" s="41">
        <f>VLOOKUP($C287 &amp; $I287 &amp; $K287,FATOR!$A$3:$P$22,COLUMN(I$1),0)</f>
        <v>0.37996651909642021</v>
      </c>
      <c r="S287" s="41">
        <f>VLOOKUP($C287 &amp; $I287 &amp; $K287,FATOR!$A$3:$P$22,COLUMN(J$1),0)</f>
        <v>0.44307907311157868</v>
      </c>
      <c r="T287" s="41">
        <f>VLOOKUP($C287 &amp; $I287 &amp; $K287,FATOR!$A$3:$P$22,COLUMN(K$1),0)</f>
        <v>0.5267118545738162</v>
      </c>
      <c r="U287" s="41">
        <f>VLOOKUP($C287 &amp; $I287 &amp; $K287,FATOR!$A$3:$P$22,COLUMN(L$1),0)</f>
        <v>0.5949203864063437</v>
      </c>
      <c r="V287" s="41">
        <f>VLOOKUP($C287 &amp; $I287 &amp; $K287,FATOR!$A$3:$P$22,COLUMN(M$1),0)</f>
        <v>0.58473634631058879</v>
      </c>
      <c r="W287" s="41">
        <f>VLOOKUP($C287 &amp; $I287 &amp; $K287,FATOR!$A$3:$P$22,COLUMN(N$1),0)</f>
        <v>0.52362924694768764</v>
      </c>
      <c r="X287" s="41">
        <f>VLOOKUP($C287 &amp; $I287 &amp; $K287,FATOR!$A$3:$P$22,COLUMN(O$1),0)</f>
        <v>0.40768468986504969</v>
      </c>
      <c r="Y287" s="41">
        <f>VLOOKUP($C287 &amp; $I287 &amp; $K287,FATOR!$A$3:$P$22,COLUMN(P$1),0)</f>
        <v>0.38086901862969602</v>
      </c>
      <c r="AA287" s="42">
        <f t="shared" si="130"/>
        <v>10.698271238491909</v>
      </c>
      <c r="AB287" s="42">
        <f t="shared" si="131"/>
        <v>8.8867882845342532</v>
      </c>
      <c r="AC287" s="42">
        <f t="shared" si="132"/>
        <v>8.9683634100914684</v>
      </c>
      <c r="AD287" s="42">
        <f t="shared" si="133"/>
        <v>9.8066107002364316</v>
      </c>
      <c r="AE287" s="42">
        <f t="shared" si="134"/>
        <v>11.778962091989026</v>
      </c>
      <c r="AF287" s="42">
        <f t="shared" si="135"/>
        <v>13.73545126645894</v>
      </c>
      <c r="AG287" s="42">
        <f t="shared" si="136"/>
        <v>16.328067491788303</v>
      </c>
      <c r="AH287" s="42">
        <f t="shared" si="137"/>
        <v>18.442531978596655</v>
      </c>
      <c r="AI287" s="42">
        <f t="shared" si="138"/>
        <v>18.126826735628253</v>
      </c>
      <c r="AJ287" s="42">
        <f t="shared" si="139"/>
        <v>16.232506655378316</v>
      </c>
      <c r="AK287" s="42">
        <f t="shared" si="140"/>
        <v>12.63822538581654</v>
      </c>
      <c r="AL287" s="42">
        <f t="shared" si="141"/>
        <v>11.806939577520577</v>
      </c>
      <c r="AN287" s="43">
        <f t="shared" si="142"/>
        <v>45067</v>
      </c>
      <c r="AO287" s="47">
        <f t="shared" ca="1" si="150"/>
        <v>10.698271238491909</v>
      </c>
      <c r="AP287" s="47">
        <f t="shared" ca="1" si="150"/>
        <v>8.8867882845342532</v>
      </c>
      <c r="AQ287" s="47">
        <f t="shared" ca="1" si="150"/>
        <v>8.9683634100914684</v>
      </c>
      <c r="AR287" s="47">
        <f t="shared" ca="1" si="150"/>
        <v>9.8066107002364316</v>
      </c>
      <c r="AS287" s="47">
        <f t="shared" ca="1" si="150"/>
        <v>11.778962091989026</v>
      </c>
      <c r="AT287" s="47">
        <f t="shared" ca="1" si="150"/>
        <v>13.73545126645894</v>
      </c>
      <c r="AU287" s="47">
        <f t="shared" ca="1" si="150"/>
        <v>16.328067491788303</v>
      </c>
      <c r="AV287" s="47">
        <f t="shared" ca="1" si="150"/>
        <v>18.442531978596655</v>
      </c>
      <c r="AW287" s="47">
        <f t="shared" ca="1" si="150"/>
        <v>18.126826735628253</v>
      </c>
      <c r="AX287" s="47">
        <f t="shared" ca="1" si="150"/>
        <v>16.232506655378316</v>
      </c>
      <c r="AY287" s="47">
        <f t="shared" ca="1" si="149"/>
        <v>12.63822538581654</v>
      </c>
      <c r="AZ287" s="47">
        <f t="shared" ca="1" si="149"/>
        <v>11.806939577520577</v>
      </c>
      <c r="BA287" s="47">
        <f t="shared" ca="1" si="149"/>
        <v>10.698271238491909</v>
      </c>
      <c r="BB287" s="47">
        <f t="shared" ca="1" si="149"/>
        <v>8.8867882845342532</v>
      </c>
      <c r="BC287" s="47">
        <f t="shared" ca="1" si="149"/>
        <v>8.9683634100914684</v>
      </c>
      <c r="BD287" s="47">
        <f t="shared" ca="1" si="149"/>
        <v>9.8066107002364316</v>
      </c>
      <c r="BE287" s="47">
        <f t="shared" ca="1" si="149"/>
        <v>11.778962091989026</v>
      </c>
      <c r="BF287" s="47">
        <f t="shared" ca="1" si="149"/>
        <v>13.73545126645894</v>
      </c>
      <c r="BG287" s="47">
        <f t="shared" ca="1" si="149"/>
        <v>16.328067491788303</v>
      </c>
      <c r="BH287" s="47">
        <f t="shared" ca="1" si="149"/>
        <v>18.442531978596655</v>
      </c>
      <c r="BI287" s="47">
        <f t="shared" ca="1" si="148"/>
        <v>18.126826735628253</v>
      </c>
      <c r="BJ287" s="47">
        <f t="shared" ca="1" si="148"/>
        <v>16.232506655378316</v>
      </c>
      <c r="BK287" s="47">
        <f t="shared" ca="1" si="148"/>
        <v>12.63822538581654</v>
      </c>
      <c r="BL287" s="47">
        <f t="shared" ca="1" si="148"/>
        <v>11.806939577520577</v>
      </c>
      <c r="BM287" s="47">
        <f t="shared" ca="1" si="148"/>
        <v>10.698271238491909</v>
      </c>
      <c r="BN287" s="47">
        <f t="shared" ca="1" si="148"/>
        <v>8.8867882845342532</v>
      </c>
      <c r="BO287" s="47">
        <f t="shared" ca="1" si="148"/>
        <v>8.9683634100914684</v>
      </c>
      <c r="BP287" s="47">
        <f t="shared" ca="1" si="148"/>
        <v>9.8066107002364316</v>
      </c>
      <c r="BQ287" s="47">
        <f t="shared" ca="1" si="148"/>
        <v>11.778962091989026</v>
      </c>
      <c r="BR287" s="47">
        <f t="shared" ca="1" si="148"/>
        <v>13.73545126645894</v>
      </c>
      <c r="BS287" s="47">
        <f t="shared" ca="1" si="145"/>
        <v>16.328067491788303</v>
      </c>
      <c r="BT287" s="47">
        <f t="shared" ca="1" si="145"/>
        <v>18.442531978596655</v>
      </c>
      <c r="BU287" s="47">
        <f t="shared" ca="1" si="145"/>
        <v>18.126826735628253</v>
      </c>
      <c r="BV287" s="47">
        <f t="shared" ca="1" si="145"/>
        <v>16.232506655378316</v>
      </c>
      <c r="BW287" s="47">
        <f t="shared" ca="1" si="145"/>
        <v>12.63822538581654</v>
      </c>
      <c r="BX287" s="47">
        <f t="shared" ca="1" si="145"/>
        <v>11.806939577520577</v>
      </c>
      <c r="BY287" s="47">
        <f t="shared" ca="1" si="145"/>
        <v>10.698271238491909</v>
      </c>
      <c r="BZ287" s="47">
        <f t="shared" ca="1" si="145"/>
        <v>8.8867882845342532</v>
      </c>
      <c r="CA287" s="47">
        <f t="shared" ca="1" si="145"/>
        <v>8.9683634100914684</v>
      </c>
      <c r="CB287" s="47">
        <f t="shared" ca="1" si="145"/>
        <v>9.8066107002364316</v>
      </c>
      <c r="CC287" s="47">
        <f t="shared" ca="1" si="144"/>
        <v>11.778962091989026</v>
      </c>
      <c r="CD287" s="47">
        <f t="shared" ca="1" si="144"/>
        <v>13.73545126645894</v>
      </c>
      <c r="CE287" s="47">
        <f t="shared" ca="1" si="144"/>
        <v>16.328067491788303</v>
      </c>
      <c r="CF287" s="47">
        <f t="shared" ca="1" si="144"/>
        <v>18.442531978596655</v>
      </c>
      <c r="CG287" s="47">
        <f t="shared" ca="1" si="144"/>
        <v>18.126826735628253</v>
      </c>
      <c r="CH287" s="47">
        <f t="shared" ca="1" si="144"/>
        <v>16.232506655378316</v>
      </c>
      <c r="CI287" s="47">
        <f t="shared" ca="1" si="144"/>
        <v>12.63822538581654</v>
      </c>
      <c r="CJ287" s="47">
        <f t="shared" ca="1" si="144"/>
        <v>11.806939577520577</v>
      </c>
      <c r="CK287" s="47">
        <f t="shared" ca="1" si="144"/>
        <v>10.698271238491909</v>
      </c>
      <c r="CL287" s="47">
        <f t="shared" ca="1" si="144"/>
        <v>8.8867882845342532</v>
      </c>
      <c r="CM287" s="47">
        <f t="shared" ca="1" si="146"/>
        <v>8.9683634100914684</v>
      </c>
      <c r="CN287" s="47">
        <f t="shared" ca="1" si="146"/>
        <v>9.8066107002364316</v>
      </c>
      <c r="CO287" s="47">
        <f t="shared" ca="1" si="146"/>
        <v>11.778962091989026</v>
      </c>
      <c r="CP287" s="47">
        <f t="shared" ca="1" si="146"/>
        <v>13.73545126645894</v>
      </c>
      <c r="CQ287" s="47">
        <f t="shared" ca="1" si="146"/>
        <v>16.328067491788303</v>
      </c>
      <c r="CR287" s="47">
        <f t="shared" ca="1" si="146"/>
        <v>18.442531978596655</v>
      </c>
      <c r="CS287" s="47">
        <f t="shared" ca="1" si="146"/>
        <v>18.126826735628253</v>
      </c>
      <c r="CT287" s="47">
        <f t="shared" ca="1" si="146"/>
        <v>16.232506655378316</v>
      </c>
      <c r="CU287" s="47">
        <f t="shared" ca="1" si="146"/>
        <v>12.63822538581654</v>
      </c>
      <c r="CV287" s="47">
        <f t="shared" ca="1" si="146"/>
        <v>11.806939577520577</v>
      </c>
      <c r="CW287" s="47">
        <f t="shared" ca="1" si="147"/>
        <v>10.698271238491909</v>
      </c>
      <c r="CX287" s="47">
        <f t="shared" ca="1" si="147"/>
        <v>8.8867882845342532</v>
      </c>
      <c r="CY287" s="47">
        <f t="shared" ca="1" si="147"/>
        <v>8.9683634100914684</v>
      </c>
      <c r="CZ287" s="47">
        <f t="shared" ca="1" si="147"/>
        <v>9.8066107002364316</v>
      </c>
      <c r="DA287" s="47">
        <f t="shared" ca="1" si="147"/>
        <v>11.778962091989026</v>
      </c>
      <c r="DB287" s="47">
        <f t="shared" ca="1" si="147"/>
        <v>13.73545126645894</v>
      </c>
      <c r="DC287" s="47">
        <f t="shared" ca="1" si="147"/>
        <v>16.328067491788303</v>
      </c>
      <c r="DD287" s="47">
        <f t="shared" ca="1" si="147"/>
        <v>18.442531978596655</v>
      </c>
    </row>
    <row r="288" spans="1:108" x14ac:dyDescent="0.25">
      <c r="A288" s="40" t="s">
        <v>138</v>
      </c>
      <c r="B288" s="40">
        <v>2194</v>
      </c>
      <c r="C288" s="40" t="s">
        <v>38</v>
      </c>
      <c r="D288" s="40" t="s">
        <v>561</v>
      </c>
      <c r="E288" s="40" t="s">
        <v>130</v>
      </c>
      <c r="F288" s="40">
        <v>6.2000000000000011</v>
      </c>
      <c r="G288" s="43">
        <v>45020</v>
      </c>
      <c r="I288" s="40" t="s">
        <v>79</v>
      </c>
      <c r="J288" s="40">
        <v>2</v>
      </c>
      <c r="K288" s="40" t="s">
        <v>33</v>
      </c>
      <c r="L288" s="40" t="s">
        <v>193</v>
      </c>
      <c r="M288" s="41"/>
      <c r="N288" s="41">
        <f>VLOOKUP($C288 &amp; $I288 &amp; $K288,FATOR!$A$3:$P$22,COLUMN(E$1),0)</f>
        <v>0.34510552382231963</v>
      </c>
      <c r="O288" s="41">
        <f>VLOOKUP($C288 &amp; $I288 &amp; $K288,FATOR!$A$3:$P$22,COLUMN(F$1),0)</f>
        <v>0.2866705898236856</v>
      </c>
      <c r="P288" s="41">
        <f>VLOOKUP($C288 &amp; $I288 &amp; $K288,FATOR!$A$3:$P$22,COLUMN(G$1),0)</f>
        <v>0.28930204548682154</v>
      </c>
      <c r="Q288" s="41">
        <f>VLOOKUP($C288 &amp; $I288 &amp; $K288,FATOR!$A$3:$P$22,COLUMN(H$1),0)</f>
        <v>0.31634228065278813</v>
      </c>
      <c r="R288" s="41">
        <f>VLOOKUP($C288 &amp; $I288 &amp; $K288,FATOR!$A$3:$P$22,COLUMN(I$1),0)</f>
        <v>0.37996651909642021</v>
      </c>
      <c r="S288" s="41">
        <f>VLOOKUP($C288 &amp; $I288 &amp; $K288,FATOR!$A$3:$P$22,COLUMN(J$1),0)</f>
        <v>0.44307907311157868</v>
      </c>
      <c r="T288" s="41">
        <f>VLOOKUP($C288 &amp; $I288 &amp; $K288,FATOR!$A$3:$P$22,COLUMN(K$1),0)</f>
        <v>0.5267118545738162</v>
      </c>
      <c r="U288" s="41">
        <f>VLOOKUP($C288 &amp; $I288 &amp; $K288,FATOR!$A$3:$P$22,COLUMN(L$1),0)</f>
        <v>0.5949203864063437</v>
      </c>
      <c r="V288" s="41">
        <f>VLOOKUP($C288 &amp; $I288 &amp; $K288,FATOR!$A$3:$P$22,COLUMN(M$1),0)</f>
        <v>0.58473634631058879</v>
      </c>
      <c r="W288" s="41">
        <f>VLOOKUP($C288 &amp; $I288 &amp; $K288,FATOR!$A$3:$P$22,COLUMN(N$1),0)</f>
        <v>0.52362924694768764</v>
      </c>
      <c r="X288" s="41">
        <f>VLOOKUP($C288 &amp; $I288 &amp; $K288,FATOR!$A$3:$P$22,COLUMN(O$1),0)</f>
        <v>0.40768468986504969</v>
      </c>
      <c r="Y288" s="41">
        <f>VLOOKUP($C288 &amp; $I288 &amp; $K288,FATOR!$A$3:$P$22,COLUMN(P$1),0)</f>
        <v>0.38086901862969602</v>
      </c>
      <c r="AA288" s="42">
        <f t="shared" si="130"/>
        <v>2.139654247698382</v>
      </c>
      <c r="AB288" s="42">
        <f t="shared" si="131"/>
        <v>1.777357656906851</v>
      </c>
      <c r="AC288" s="42">
        <f t="shared" si="132"/>
        <v>1.7936726820182938</v>
      </c>
      <c r="AD288" s="42">
        <f t="shared" si="133"/>
        <v>1.9613221400472867</v>
      </c>
      <c r="AE288" s="42">
        <f t="shared" si="134"/>
        <v>2.3557924183978058</v>
      </c>
      <c r="AF288" s="42">
        <f t="shared" si="135"/>
        <v>2.7470902532917885</v>
      </c>
      <c r="AG288" s="42">
        <f t="shared" si="136"/>
        <v>3.265613498357661</v>
      </c>
      <c r="AH288" s="42">
        <f t="shared" si="137"/>
        <v>3.6885063957193318</v>
      </c>
      <c r="AI288" s="42">
        <f t="shared" si="138"/>
        <v>3.6253653471256513</v>
      </c>
      <c r="AJ288" s="42">
        <f t="shared" si="139"/>
        <v>3.2465013310756641</v>
      </c>
      <c r="AK288" s="42">
        <f t="shared" si="140"/>
        <v>2.5276450771633083</v>
      </c>
      <c r="AL288" s="42">
        <f t="shared" si="141"/>
        <v>2.3613879155041158</v>
      </c>
      <c r="AN288" s="43">
        <f t="shared" si="142"/>
        <v>45051</v>
      </c>
      <c r="AO288" s="47">
        <f t="shared" ca="1" si="150"/>
        <v>2.139654247698382</v>
      </c>
      <c r="AP288" s="47">
        <f t="shared" ca="1" si="150"/>
        <v>1.777357656906851</v>
      </c>
      <c r="AQ288" s="47">
        <f t="shared" ca="1" si="150"/>
        <v>1.7936726820182938</v>
      </c>
      <c r="AR288" s="47">
        <f t="shared" ca="1" si="150"/>
        <v>1.9613221400472867</v>
      </c>
      <c r="AS288" s="47">
        <f t="shared" ca="1" si="150"/>
        <v>2.3557924183978058</v>
      </c>
      <c r="AT288" s="47">
        <f t="shared" ca="1" si="150"/>
        <v>2.7470902532917885</v>
      </c>
      <c r="AU288" s="47">
        <f t="shared" ca="1" si="150"/>
        <v>3.265613498357661</v>
      </c>
      <c r="AV288" s="47">
        <f t="shared" ca="1" si="150"/>
        <v>3.6885063957193318</v>
      </c>
      <c r="AW288" s="47">
        <f t="shared" ca="1" si="150"/>
        <v>3.6253653471256513</v>
      </c>
      <c r="AX288" s="47">
        <f t="shared" ca="1" si="150"/>
        <v>3.2465013310756641</v>
      </c>
      <c r="AY288" s="47">
        <f t="shared" ca="1" si="149"/>
        <v>2.5276450771633083</v>
      </c>
      <c r="AZ288" s="47">
        <f t="shared" ca="1" si="149"/>
        <v>2.3613879155041158</v>
      </c>
      <c r="BA288" s="47">
        <f t="shared" ca="1" si="149"/>
        <v>2.139654247698382</v>
      </c>
      <c r="BB288" s="47">
        <f t="shared" ca="1" si="149"/>
        <v>1.777357656906851</v>
      </c>
      <c r="BC288" s="47">
        <f t="shared" ca="1" si="149"/>
        <v>1.7936726820182938</v>
      </c>
      <c r="BD288" s="47">
        <f t="shared" ca="1" si="149"/>
        <v>1.9613221400472867</v>
      </c>
      <c r="BE288" s="47">
        <f t="shared" ca="1" si="149"/>
        <v>2.3557924183978058</v>
      </c>
      <c r="BF288" s="47">
        <f t="shared" ca="1" si="149"/>
        <v>2.7470902532917885</v>
      </c>
      <c r="BG288" s="47">
        <f t="shared" ca="1" si="149"/>
        <v>3.265613498357661</v>
      </c>
      <c r="BH288" s="47">
        <f t="shared" ca="1" si="149"/>
        <v>3.6885063957193318</v>
      </c>
      <c r="BI288" s="47">
        <f t="shared" ca="1" si="148"/>
        <v>3.6253653471256513</v>
      </c>
      <c r="BJ288" s="47">
        <f t="shared" ca="1" si="148"/>
        <v>3.2465013310756641</v>
      </c>
      <c r="BK288" s="47">
        <f t="shared" ca="1" si="148"/>
        <v>2.5276450771633083</v>
      </c>
      <c r="BL288" s="47">
        <f t="shared" ca="1" si="148"/>
        <v>2.3613879155041158</v>
      </c>
      <c r="BM288" s="47">
        <f t="shared" ca="1" si="148"/>
        <v>2.139654247698382</v>
      </c>
      <c r="BN288" s="47">
        <f t="shared" ca="1" si="148"/>
        <v>1.777357656906851</v>
      </c>
      <c r="BO288" s="47">
        <f t="shared" ca="1" si="148"/>
        <v>1.7936726820182938</v>
      </c>
      <c r="BP288" s="47">
        <f t="shared" ca="1" si="148"/>
        <v>1.9613221400472867</v>
      </c>
      <c r="BQ288" s="47">
        <f t="shared" ca="1" si="148"/>
        <v>2.3557924183978058</v>
      </c>
      <c r="BR288" s="47">
        <f t="shared" ca="1" si="148"/>
        <v>2.7470902532917885</v>
      </c>
      <c r="BS288" s="47">
        <f t="shared" ca="1" si="145"/>
        <v>3.265613498357661</v>
      </c>
      <c r="BT288" s="47">
        <f t="shared" ca="1" si="145"/>
        <v>3.6885063957193318</v>
      </c>
      <c r="BU288" s="47">
        <f t="shared" ca="1" si="145"/>
        <v>3.6253653471256513</v>
      </c>
      <c r="BV288" s="47">
        <f t="shared" ca="1" si="145"/>
        <v>3.2465013310756641</v>
      </c>
      <c r="BW288" s="47">
        <f t="shared" ca="1" si="145"/>
        <v>2.5276450771633083</v>
      </c>
      <c r="BX288" s="47">
        <f t="shared" ca="1" si="145"/>
        <v>2.3613879155041158</v>
      </c>
      <c r="BY288" s="47">
        <f t="shared" ca="1" si="145"/>
        <v>2.139654247698382</v>
      </c>
      <c r="BZ288" s="47">
        <f t="shared" ca="1" si="145"/>
        <v>1.777357656906851</v>
      </c>
      <c r="CA288" s="47">
        <f t="shared" ca="1" si="145"/>
        <v>1.7936726820182938</v>
      </c>
      <c r="CB288" s="47">
        <f t="shared" ca="1" si="145"/>
        <v>1.9613221400472867</v>
      </c>
      <c r="CC288" s="47">
        <f t="shared" ca="1" si="144"/>
        <v>2.3557924183978058</v>
      </c>
      <c r="CD288" s="47">
        <f t="shared" ref="CC288:CL313" ca="1" si="151">IF($AN288&lt;=CD$1,HLOOKUP(MONTH(CD$1),$AA:$AL,ROW($AO288),0),"")</f>
        <v>2.7470902532917885</v>
      </c>
      <c r="CE288" s="47">
        <f t="shared" ca="1" si="151"/>
        <v>3.265613498357661</v>
      </c>
      <c r="CF288" s="47">
        <f t="shared" ca="1" si="151"/>
        <v>3.6885063957193318</v>
      </c>
      <c r="CG288" s="47">
        <f t="shared" ca="1" si="151"/>
        <v>3.6253653471256513</v>
      </c>
      <c r="CH288" s="47">
        <f t="shared" ca="1" si="151"/>
        <v>3.2465013310756641</v>
      </c>
      <c r="CI288" s="47">
        <f t="shared" ca="1" si="151"/>
        <v>2.5276450771633083</v>
      </c>
      <c r="CJ288" s="47">
        <f t="shared" ca="1" si="151"/>
        <v>2.3613879155041158</v>
      </c>
      <c r="CK288" s="47">
        <f t="shared" ca="1" si="151"/>
        <v>2.139654247698382</v>
      </c>
      <c r="CL288" s="47">
        <f t="shared" ca="1" si="151"/>
        <v>1.777357656906851</v>
      </c>
      <c r="CM288" s="47">
        <f t="shared" ca="1" si="146"/>
        <v>1.7936726820182938</v>
      </c>
      <c r="CN288" s="47">
        <f t="shared" ca="1" si="146"/>
        <v>1.9613221400472867</v>
      </c>
      <c r="CO288" s="47">
        <f t="shared" ca="1" si="146"/>
        <v>2.3557924183978058</v>
      </c>
      <c r="CP288" s="47">
        <f t="shared" ca="1" si="146"/>
        <v>2.7470902532917885</v>
      </c>
      <c r="CQ288" s="47">
        <f t="shared" ca="1" si="146"/>
        <v>3.265613498357661</v>
      </c>
      <c r="CR288" s="47">
        <f t="shared" ca="1" si="146"/>
        <v>3.6885063957193318</v>
      </c>
      <c r="CS288" s="47">
        <f t="shared" ca="1" si="146"/>
        <v>3.6253653471256513</v>
      </c>
      <c r="CT288" s="47">
        <f t="shared" ca="1" si="146"/>
        <v>3.2465013310756641</v>
      </c>
      <c r="CU288" s="47">
        <f t="shared" ca="1" si="146"/>
        <v>2.5276450771633083</v>
      </c>
      <c r="CV288" s="47">
        <f t="shared" ca="1" si="146"/>
        <v>2.3613879155041158</v>
      </c>
      <c r="CW288" s="47">
        <f t="shared" ca="1" si="147"/>
        <v>2.139654247698382</v>
      </c>
      <c r="CX288" s="47">
        <f t="shared" ca="1" si="147"/>
        <v>1.777357656906851</v>
      </c>
      <c r="CY288" s="47">
        <f t="shared" ca="1" si="147"/>
        <v>1.7936726820182938</v>
      </c>
      <c r="CZ288" s="47">
        <f t="shared" ca="1" si="147"/>
        <v>1.9613221400472867</v>
      </c>
      <c r="DA288" s="47">
        <f t="shared" ca="1" si="147"/>
        <v>2.3557924183978058</v>
      </c>
      <c r="DB288" s="47">
        <f t="shared" ca="1" si="147"/>
        <v>2.7470902532917885</v>
      </c>
      <c r="DC288" s="47">
        <f t="shared" ca="1" si="147"/>
        <v>3.265613498357661</v>
      </c>
      <c r="DD288" s="47">
        <f t="shared" ca="1" si="147"/>
        <v>3.6885063957193318</v>
      </c>
    </row>
    <row r="289" spans="1:108" x14ac:dyDescent="0.25">
      <c r="A289" s="40" t="s">
        <v>138</v>
      </c>
      <c r="B289" s="40">
        <v>2194</v>
      </c>
      <c r="C289" s="40" t="s">
        <v>38</v>
      </c>
      <c r="D289" s="40" t="s">
        <v>561</v>
      </c>
      <c r="E289" s="40" t="s">
        <v>136</v>
      </c>
      <c r="F289" s="40">
        <v>6.2</v>
      </c>
      <c r="G289" s="43">
        <v>44994</v>
      </c>
      <c r="I289" s="40" t="s">
        <v>79</v>
      </c>
      <c r="J289" s="40">
        <v>2</v>
      </c>
      <c r="K289" s="40" t="s">
        <v>33</v>
      </c>
      <c r="L289" s="40" t="s">
        <v>193</v>
      </c>
      <c r="M289" s="41"/>
      <c r="N289" s="41">
        <f>VLOOKUP($C289 &amp; $I289 &amp; $K289,FATOR!$A$3:$P$22,COLUMN(E$1),0)</f>
        <v>0.34510552382231963</v>
      </c>
      <c r="O289" s="41">
        <f>VLOOKUP($C289 &amp; $I289 &amp; $K289,FATOR!$A$3:$P$22,COLUMN(F$1),0)</f>
        <v>0.2866705898236856</v>
      </c>
      <c r="P289" s="41">
        <f>VLOOKUP($C289 &amp; $I289 &amp; $K289,FATOR!$A$3:$P$22,COLUMN(G$1),0)</f>
        <v>0.28930204548682154</v>
      </c>
      <c r="Q289" s="41">
        <f>VLOOKUP($C289 &amp; $I289 &amp; $K289,FATOR!$A$3:$P$22,COLUMN(H$1),0)</f>
        <v>0.31634228065278813</v>
      </c>
      <c r="R289" s="41">
        <f>VLOOKUP($C289 &amp; $I289 &amp; $K289,FATOR!$A$3:$P$22,COLUMN(I$1),0)</f>
        <v>0.37996651909642021</v>
      </c>
      <c r="S289" s="41">
        <f>VLOOKUP($C289 &amp; $I289 &amp; $K289,FATOR!$A$3:$P$22,COLUMN(J$1),0)</f>
        <v>0.44307907311157868</v>
      </c>
      <c r="T289" s="41">
        <f>VLOOKUP($C289 &amp; $I289 &amp; $K289,FATOR!$A$3:$P$22,COLUMN(K$1),0)</f>
        <v>0.5267118545738162</v>
      </c>
      <c r="U289" s="41">
        <f>VLOOKUP($C289 &amp; $I289 &amp; $K289,FATOR!$A$3:$P$22,COLUMN(L$1),0)</f>
        <v>0.5949203864063437</v>
      </c>
      <c r="V289" s="41">
        <f>VLOOKUP($C289 &amp; $I289 &amp; $K289,FATOR!$A$3:$P$22,COLUMN(M$1),0)</f>
        <v>0.58473634631058879</v>
      </c>
      <c r="W289" s="41">
        <f>VLOOKUP($C289 &amp; $I289 &amp; $K289,FATOR!$A$3:$P$22,COLUMN(N$1),0)</f>
        <v>0.52362924694768764</v>
      </c>
      <c r="X289" s="41">
        <f>VLOOKUP($C289 &amp; $I289 &amp; $K289,FATOR!$A$3:$P$22,COLUMN(O$1),0)</f>
        <v>0.40768468986504969</v>
      </c>
      <c r="Y289" s="41">
        <f>VLOOKUP($C289 &amp; $I289 &amp; $K289,FATOR!$A$3:$P$22,COLUMN(P$1),0)</f>
        <v>0.38086901862969602</v>
      </c>
      <c r="AA289" s="42">
        <f t="shared" si="130"/>
        <v>2.1396542476983815</v>
      </c>
      <c r="AB289" s="42">
        <f t="shared" si="131"/>
        <v>1.7773576569068508</v>
      </c>
      <c r="AC289" s="42">
        <f t="shared" si="132"/>
        <v>1.7936726820182936</v>
      </c>
      <c r="AD289" s="42">
        <f t="shared" si="133"/>
        <v>1.9613221400472864</v>
      </c>
      <c r="AE289" s="42">
        <f t="shared" si="134"/>
        <v>2.3557924183978054</v>
      </c>
      <c r="AF289" s="42">
        <f t="shared" si="135"/>
        <v>2.747090253291788</v>
      </c>
      <c r="AG289" s="42">
        <f t="shared" si="136"/>
        <v>3.2656134983576606</v>
      </c>
      <c r="AH289" s="42">
        <f t="shared" si="137"/>
        <v>3.6885063957193309</v>
      </c>
      <c r="AI289" s="42">
        <f t="shared" si="138"/>
        <v>3.6253653471256508</v>
      </c>
      <c r="AJ289" s="42">
        <f t="shared" si="139"/>
        <v>3.2465013310756636</v>
      </c>
      <c r="AK289" s="42">
        <f t="shared" si="140"/>
        <v>2.5276450771633083</v>
      </c>
      <c r="AL289" s="42">
        <f t="shared" si="141"/>
        <v>2.3613879155041153</v>
      </c>
      <c r="AN289" s="43">
        <f t="shared" si="142"/>
        <v>45025</v>
      </c>
      <c r="AO289" s="47">
        <f t="shared" ca="1" si="150"/>
        <v>2.1396542476983815</v>
      </c>
      <c r="AP289" s="47">
        <f t="shared" ca="1" si="150"/>
        <v>1.7773576569068508</v>
      </c>
      <c r="AQ289" s="47">
        <f t="shared" ca="1" si="150"/>
        <v>1.7936726820182936</v>
      </c>
      <c r="AR289" s="47">
        <f t="shared" ca="1" si="150"/>
        <v>1.9613221400472864</v>
      </c>
      <c r="AS289" s="47">
        <f t="shared" ca="1" si="150"/>
        <v>2.3557924183978054</v>
      </c>
      <c r="AT289" s="47">
        <f t="shared" ca="1" si="150"/>
        <v>2.747090253291788</v>
      </c>
      <c r="AU289" s="47">
        <f t="shared" ca="1" si="150"/>
        <v>3.2656134983576606</v>
      </c>
      <c r="AV289" s="47">
        <f t="shared" ca="1" si="150"/>
        <v>3.6885063957193309</v>
      </c>
      <c r="AW289" s="47">
        <f t="shared" ca="1" si="150"/>
        <v>3.6253653471256508</v>
      </c>
      <c r="AX289" s="47">
        <f t="shared" ca="1" si="150"/>
        <v>3.2465013310756636</v>
      </c>
      <c r="AY289" s="47">
        <f t="shared" ca="1" si="149"/>
        <v>2.5276450771633083</v>
      </c>
      <c r="AZ289" s="47">
        <f t="shared" ca="1" si="149"/>
        <v>2.3613879155041153</v>
      </c>
      <c r="BA289" s="47">
        <f t="shared" ca="1" si="149"/>
        <v>2.1396542476983815</v>
      </c>
      <c r="BB289" s="47">
        <f t="shared" ca="1" si="149"/>
        <v>1.7773576569068508</v>
      </c>
      <c r="BC289" s="47">
        <f t="shared" ca="1" si="149"/>
        <v>1.7936726820182936</v>
      </c>
      <c r="BD289" s="47">
        <f t="shared" ca="1" si="149"/>
        <v>1.9613221400472864</v>
      </c>
      <c r="BE289" s="47">
        <f t="shared" ca="1" si="149"/>
        <v>2.3557924183978054</v>
      </c>
      <c r="BF289" s="47">
        <f t="shared" ca="1" si="149"/>
        <v>2.747090253291788</v>
      </c>
      <c r="BG289" s="47">
        <f t="shared" ca="1" si="149"/>
        <v>3.2656134983576606</v>
      </c>
      <c r="BH289" s="47">
        <f t="shared" ca="1" si="149"/>
        <v>3.6885063957193309</v>
      </c>
      <c r="BI289" s="47">
        <f t="shared" ca="1" si="148"/>
        <v>3.6253653471256508</v>
      </c>
      <c r="BJ289" s="47">
        <f t="shared" ca="1" si="148"/>
        <v>3.2465013310756636</v>
      </c>
      <c r="BK289" s="47">
        <f t="shared" ca="1" si="148"/>
        <v>2.5276450771633083</v>
      </c>
      <c r="BL289" s="47">
        <f t="shared" ca="1" si="148"/>
        <v>2.3613879155041153</v>
      </c>
      <c r="BM289" s="47">
        <f t="shared" ca="1" si="148"/>
        <v>2.1396542476983815</v>
      </c>
      <c r="BN289" s="47">
        <f t="shared" ca="1" si="148"/>
        <v>1.7773576569068508</v>
      </c>
      <c r="BO289" s="47">
        <f t="shared" ca="1" si="148"/>
        <v>1.7936726820182936</v>
      </c>
      <c r="BP289" s="47">
        <f t="shared" ca="1" si="148"/>
        <v>1.9613221400472864</v>
      </c>
      <c r="BQ289" s="47">
        <f t="shared" ca="1" si="148"/>
        <v>2.3557924183978054</v>
      </c>
      <c r="BR289" s="47">
        <f t="shared" ca="1" si="148"/>
        <v>2.747090253291788</v>
      </c>
      <c r="BS289" s="47">
        <f t="shared" ca="1" si="145"/>
        <v>3.2656134983576606</v>
      </c>
      <c r="BT289" s="47">
        <f t="shared" ca="1" si="145"/>
        <v>3.6885063957193309</v>
      </c>
      <c r="BU289" s="47">
        <f t="shared" ca="1" si="145"/>
        <v>3.6253653471256508</v>
      </c>
      <c r="BV289" s="47">
        <f t="shared" ca="1" si="145"/>
        <v>3.2465013310756636</v>
      </c>
      <c r="BW289" s="47">
        <f t="shared" ca="1" si="145"/>
        <v>2.5276450771633083</v>
      </c>
      <c r="BX289" s="47">
        <f t="shared" ca="1" si="145"/>
        <v>2.3613879155041153</v>
      </c>
      <c r="BY289" s="47">
        <f t="shared" ca="1" si="145"/>
        <v>2.1396542476983815</v>
      </c>
      <c r="BZ289" s="47">
        <f t="shared" ca="1" si="145"/>
        <v>1.7773576569068508</v>
      </c>
      <c r="CA289" s="47">
        <f t="shared" ca="1" si="145"/>
        <v>1.7936726820182936</v>
      </c>
      <c r="CB289" s="47">
        <f t="shared" ref="BS289:CB315" ca="1" si="152">IF($AN289&lt;=CB$1,HLOOKUP(MONTH(CB$1),$AA:$AL,ROW($AO289),0),"")</f>
        <v>1.9613221400472864</v>
      </c>
      <c r="CC289" s="47">
        <f t="shared" ca="1" si="151"/>
        <v>2.3557924183978054</v>
      </c>
      <c r="CD289" s="47">
        <f t="shared" ca="1" si="151"/>
        <v>2.747090253291788</v>
      </c>
      <c r="CE289" s="47">
        <f t="shared" ca="1" si="151"/>
        <v>3.2656134983576606</v>
      </c>
      <c r="CF289" s="47">
        <f t="shared" ca="1" si="151"/>
        <v>3.6885063957193309</v>
      </c>
      <c r="CG289" s="47">
        <f t="shared" ca="1" si="151"/>
        <v>3.6253653471256508</v>
      </c>
      <c r="CH289" s="47">
        <f t="shared" ca="1" si="151"/>
        <v>3.2465013310756636</v>
      </c>
      <c r="CI289" s="47">
        <f t="shared" ca="1" si="151"/>
        <v>2.5276450771633083</v>
      </c>
      <c r="CJ289" s="47">
        <f t="shared" ca="1" si="151"/>
        <v>2.3613879155041153</v>
      </c>
      <c r="CK289" s="47">
        <f t="shared" ca="1" si="151"/>
        <v>2.1396542476983815</v>
      </c>
      <c r="CL289" s="47">
        <f t="shared" ca="1" si="151"/>
        <v>1.7773576569068508</v>
      </c>
      <c r="CM289" s="47">
        <f t="shared" ca="1" si="146"/>
        <v>1.7936726820182936</v>
      </c>
      <c r="CN289" s="47">
        <f t="shared" ca="1" si="146"/>
        <v>1.9613221400472864</v>
      </c>
      <c r="CO289" s="47">
        <f t="shared" ca="1" si="146"/>
        <v>2.3557924183978054</v>
      </c>
      <c r="CP289" s="47">
        <f t="shared" ca="1" si="146"/>
        <v>2.747090253291788</v>
      </c>
      <c r="CQ289" s="47">
        <f t="shared" ca="1" si="146"/>
        <v>3.2656134983576606</v>
      </c>
      <c r="CR289" s="47">
        <f t="shared" ca="1" si="146"/>
        <v>3.6885063957193309</v>
      </c>
      <c r="CS289" s="47">
        <f t="shared" ca="1" si="146"/>
        <v>3.6253653471256508</v>
      </c>
      <c r="CT289" s="47">
        <f t="shared" ca="1" si="146"/>
        <v>3.2465013310756636</v>
      </c>
      <c r="CU289" s="47">
        <f t="shared" ca="1" si="146"/>
        <v>2.5276450771633083</v>
      </c>
      <c r="CV289" s="47">
        <f t="shared" ca="1" si="146"/>
        <v>2.3613879155041153</v>
      </c>
      <c r="CW289" s="47">
        <f t="shared" ca="1" si="147"/>
        <v>2.1396542476983815</v>
      </c>
      <c r="CX289" s="47">
        <f t="shared" ca="1" si="147"/>
        <v>1.7773576569068508</v>
      </c>
      <c r="CY289" s="47">
        <f t="shared" ca="1" si="147"/>
        <v>1.7936726820182936</v>
      </c>
      <c r="CZ289" s="47">
        <f t="shared" ca="1" si="147"/>
        <v>1.9613221400472864</v>
      </c>
      <c r="DA289" s="47">
        <f t="shared" ca="1" si="147"/>
        <v>2.3557924183978054</v>
      </c>
      <c r="DB289" s="47">
        <f t="shared" ca="1" si="147"/>
        <v>2.747090253291788</v>
      </c>
      <c r="DC289" s="47">
        <f t="shared" ca="1" si="147"/>
        <v>3.2656134983576606</v>
      </c>
      <c r="DD289" s="47">
        <f t="shared" ca="1" si="147"/>
        <v>3.6885063957193309</v>
      </c>
    </row>
    <row r="290" spans="1:108" x14ac:dyDescent="0.25">
      <c r="A290" s="40" t="s">
        <v>138</v>
      </c>
      <c r="B290" s="40">
        <v>2194</v>
      </c>
      <c r="C290" s="40" t="s">
        <v>38</v>
      </c>
      <c r="D290" s="40" t="s">
        <v>561</v>
      </c>
      <c r="E290" s="40" t="s">
        <v>180</v>
      </c>
      <c r="F290" s="40">
        <v>12.4</v>
      </c>
      <c r="G290" s="43">
        <v>45000</v>
      </c>
      <c r="I290" s="40" t="s">
        <v>79</v>
      </c>
      <c r="J290" s="40">
        <v>2</v>
      </c>
      <c r="K290" s="40" t="s">
        <v>33</v>
      </c>
      <c r="L290" s="40" t="s">
        <v>193</v>
      </c>
      <c r="M290" s="41"/>
      <c r="N290" s="41">
        <f>VLOOKUP($C290 &amp; $I290 &amp; $K290,FATOR!$A$3:$P$22,COLUMN(E$1),0)</f>
        <v>0.34510552382231963</v>
      </c>
      <c r="O290" s="41">
        <f>VLOOKUP($C290 &amp; $I290 &amp; $K290,FATOR!$A$3:$P$22,COLUMN(F$1),0)</f>
        <v>0.2866705898236856</v>
      </c>
      <c r="P290" s="41">
        <f>VLOOKUP($C290 &amp; $I290 &amp; $K290,FATOR!$A$3:$P$22,COLUMN(G$1),0)</f>
        <v>0.28930204548682154</v>
      </c>
      <c r="Q290" s="41">
        <f>VLOOKUP($C290 &amp; $I290 &amp; $K290,FATOR!$A$3:$P$22,COLUMN(H$1),0)</f>
        <v>0.31634228065278813</v>
      </c>
      <c r="R290" s="41">
        <f>VLOOKUP($C290 &amp; $I290 &amp; $K290,FATOR!$A$3:$P$22,COLUMN(I$1),0)</f>
        <v>0.37996651909642021</v>
      </c>
      <c r="S290" s="41">
        <f>VLOOKUP($C290 &amp; $I290 &amp; $K290,FATOR!$A$3:$P$22,COLUMN(J$1),0)</f>
        <v>0.44307907311157868</v>
      </c>
      <c r="T290" s="41">
        <f>VLOOKUP($C290 &amp; $I290 &amp; $K290,FATOR!$A$3:$P$22,COLUMN(K$1),0)</f>
        <v>0.5267118545738162</v>
      </c>
      <c r="U290" s="41">
        <f>VLOOKUP($C290 &amp; $I290 &amp; $K290,FATOR!$A$3:$P$22,COLUMN(L$1),0)</f>
        <v>0.5949203864063437</v>
      </c>
      <c r="V290" s="41">
        <f>VLOOKUP($C290 &amp; $I290 &amp; $K290,FATOR!$A$3:$P$22,COLUMN(M$1),0)</f>
        <v>0.58473634631058879</v>
      </c>
      <c r="W290" s="41">
        <f>VLOOKUP($C290 &amp; $I290 &amp; $K290,FATOR!$A$3:$P$22,COLUMN(N$1),0)</f>
        <v>0.52362924694768764</v>
      </c>
      <c r="X290" s="41">
        <f>VLOOKUP($C290 &amp; $I290 &amp; $K290,FATOR!$A$3:$P$22,COLUMN(O$1),0)</f>
        <v>0.40768468986504969</v>
      </c>
      <c r="Y290" s="41">
        <f>VLOOKUP($C290 &amp; $I290 &amp; $K290,FATOR!$A$3:$P$22,COLUMN(P$1),0)</f>
        <v>0.38086901862969602</v>
      </c>
      <c r="AA290" s="42">
        <f t="shared" si="130"/>
        <v>4.2793084953967631</v>
      </c>
      <c r="AB290" s="42">
        <f t="shared" si="131"/>
        <v>3.5547153138137015</v>
      </c>
      <c r="AC290" s="42">
        <f t="shared" si="132"/>
        <v>3.5873453640365871</v>
      </c>
      <c r="AD290" s="42">
        <f t="shared" si="133"/>
        <v>3.9226442800945729</v>
      </c>
      <c r="AE290" s="42">
        <f t="shared" si="134"/>
        <v>4.7115848367956108</v>
      </c>
      <c r="AF290" s="42">
        <f t="shared" si="135"/>
        <v>5.494180506583576</v>
      </c>
      <c r="AG290" s="42">
        <f t="shared" si="136"/>
        <v>6.5312269967153211</v>
      </c>
      <c r="AH290" s="42">
        <f t="shared" si="137"/>
        <v>7.3770127914386618</v>
      </c>
      <c r="AI290" s="42">
        <f t="shared" si="138"/>
        <v>7.2507306942513017</v>
      </c>
      <c r="AJ290" s="42">
        <f t="shared" si="139"/>
        <v>6.4930026621513273</v>
      </c>
      <c r="AK290" s="42">
        <f t="shared" si="140"/>
        <v>5.0552901543266167</v>
      </c>
      <c r="AL290" s="42">
        <f t="shared" si="141"/>
        <v>4.7227758310082306</v>
      </c>
      <c r="AN290" s="43">
        <f t="shared" si="142"/>
        <v>45031</v>
      </c>
      <c r="AO290" s="47">
        <f t="shared" ca="1" si="150"/>
        <v>4.2793084953967631</v>
      </c>
      <c r="AP290" s="47">
        <f t="shared" ca="1" si="150"/>
        <v>3.5547153138137015</v>
      </c>
      <c r="AQ290" s="47">
        <f t="shared" ca="1" si="150"/>
        <v>3.5873453640365871</v>
      </c>
      <c r="AR290" s="47">
        <f t="shared" ca="1" si="150"/>
        <v>3.9226442800945729</v>
      </c>
      <c r="AS290" s="47">
        <f t="shared" ca="1" si="150"/>
        <v>4.7115848367956108</v>
      </c>
      <c r="AT290" s="47">
        <f t="shared" ca="1" si="150"/>
        <v>5.494180506583576</v>
      </c>
      <c r="AU290" s="47">
        <f t="shared" ca="1" si="150"/>
        <v>6.5312269967153211</v>
      </c>
      <c r="AV290" s="47">
        <f t="shared" ca="1" si="150"/>
        <v>7.3770127914386618</v>
      </c>
      <c r="AW290" s="47">
        <f t="shared" ca="1" si="150"/>
        <v>7.2507306942513017</v>
      </c>
      <c r="AX290" s="47">
        <f t="shared" ca="1" si="150"/>
        <v>6.4930026621513273</v>
      </c>
      <c r="AY290" s="47">
        <f t="shared" ca="1" si="149"/>
        <v>5.0552901543266167</v>
      </c>
      <c r="AZ290" s="47">
        <f t="shared" ca="1" si="149"/>
        <v>4.7227758310082306</v>
      </c>
      <c r="BA290" s="47">
        <f t="shared" ca="1" si="149"/>
        <v>4.2793084953967631</v>
      </c>
      <c r="BB290" s="47">
        <f t="shared" ca="1" si="149"/>
        <v>3.5547153138137015</v>
      </c>
      <c r="BC290" s="47">
        <f t="shared" ca="1" si="149"/>
        <v>3.5873453640365871</v>
      </c>
      <c r="BD290" s="47">
        <f t="shared" ca="1" si="149"/>
        <v>3.9226442800945729</v>
      </c>
      <c r="BE290" s="47">
        <f t="shared" ca="1" si="149"/>
        <v>4.7115848367956108</v>
      </c>
      <c r="BF290" s="47">
        <f t="shared" ca="1" si="149"/>
        <v>5.494180506583576</v>
      </c>
      <c r="BG290" s="47">
        <f t="shared" ca="1" si="149"/>
        <v>6.5312269967153211</v>
      </c>
      <c r="BH290" s="47">
        <f t="shared" ca="1" si="149"/>
        <v>7.3770127914386618</v>
      </c>
      <c r="BI290" s="47">
        <f t="shared" ca="1" si="148"/>
        <v>7.2507306942513017</v>
      </c>
      <c r="BJ290" s="47">
        <f t="shared" ca="1" si="148"/>
        <v>6.4930026621513273</v>
      </c>
      <c r="BK290" s="47">
        <f t="shared" ca="1" si="148"/>
        <v>5.0552901543266167</v>
      </c>
      <c r="BL290" s="47">
        <f t="shared" ca="1" si="148"/>
        <v>4.7227758310082306</v>
      </c>
      <c r="BM290" s="47">
        <f t="shared" ca="1" si="148"/>
        <v>4.2793084953967631</v>
      </c>
      <c r="BN290" s="47">
        <f t="shared" ca="1" si="148"/>
        <v>3.5547153138137015</v>
      </c>
      <c r="BO290" s="47">
        <f t="shared" ca="1" si="148"/>
        <v>3.5873453640365871</v>
      </c>
      <c r="BP290" s="47">
        <f t="shared" ca="1" si="148"/>
        <v>3.9226442800945729</v>
      </c>
      <c r="BQ290" s="47">
        <f t="shared" ca="1" si="148"/>
        <v>4.7115848367956108</v>
      </c>
      <c r="BR290" s="47">
        <f t="shared" ca="1" si="148"/>
        <v>5.494180506583576</v>
      </c>
      <c r="BS290" s="47">
        <f t="shared" ca="1" si="152"/>
        <v>6.5312269967153211</v>
      </c>
      <c r="BT290" s="47">
        <f t="shared" ca="1" si="152"/>
        <v>7.3770127914386618</v>
      </c>
      <c r="BU290" s="47">
        <f t="shared" ca="1" si="152"/>
        <v>7.2507306942513017</v>
      </c>
      <c r="BV290" s="47">
        <f t="shared" ca="1" si="152"/>
        <v>6.4930026621513273</v>
      </c>
      <c r="BW290" s="47">
        <f t="shared" ca="1" si="152"/>
        <v>5.0552901543266167</v>
      </c>
      <c r="BX290" s="47">
        <f t="shared" ca="1" si="152"/>
        <v>4.7227758310082306</v>
      </c>
      <c r="BY290" s="47">
        <f t="shared" ca="1" si="152"/>
        <v>4.2793084953967631</v>
      </c>
      <c r="BZ290" s="47">
        <f t="shared" ca="1" si="152"/>
        <v>3.5547153138137015</v>
      </c>
      <c r="CA290" s="47">
        <f t="shared" ca="1" si="152"/>
        <v>3.5873453640365871</v>
      </c>
      <c r="CB290" s="47">
        <f t="shared" ca="1" si="152"/>
        <v>3.9226442800945729</v>
      </c>
      <c r="CC290" s="47">
        <f t="shared" ca="1" si="151"/>
        <v>4.7115848367956108</v>
      </c>
      <c r="CD290" s="47">
        <f t="shared" ca="1" si="151"/>
        <v>5.494180506583576</v>
      </c>
      <c r="CE290" s="47">
        <f t="shared" ca="1" si="151"/>
        <v>6.5312269967153211</v>
      </c>
      <c r="CF290" s="47">
        <f t="shared" ca="1" si="151"/>
        <v>7.3770127914386618</v>
      </c>
      <c r="CG290" s="47">
        <f t="shared" ca="1" si="151"/>
        <v>7.2507306942513017</v>
      </c>
      <c r="CH290" s="47">
        <f t="shared" ca="1" si="151"/>
        <v>6.4930026621513273</v>
      </c>
      <c r="CI290" s="47">
        <f t="shared" ca="1" si="151"/>
        <v>5.0552901543266167</v>
      </c>
      <c r="CJ290" s="47">
        <f t="shared" ca="1" si="151"/>
        <v>4.7227758310082306</v>
      </c>
      <c r="CK290" s="47">
        <f t="shared" ca="1" si="151"/>
        <v>4.2793084953967631</v>
      </c>
      <c r="CL290" s="47">
        <f t="shared" ca="1" si="151"/>
        <v>3.5547153138137015</v>
      </c>
      <c r="CM290" s="47">
        <f t="shared" ca="1" si="146"/>
        <v>3.5873453640365871</v>
      </c>
      <c r="CN290" s="47">
        <f t="shared" ca="1" si="146"/>
        <v>3.9226442800945729</v>
      </c>
      <c r="CO290" s="47">
        <f t="shared" ca="1" si="146"/>
        <v>4.7115848367956108</v>
      </c>
      <c r="CP290" s="47">
        <f t="shared" ca="1" si="146"/>
        <v>5.494180506583576</v>
      </c>
      <c r="CQ290" s="47">
        <f t="shared" ca="1" si="146"/>
        <v>6.5312269967153211</v>
      </c>
      <c r="CR290" s="47">
        <f t="shared" ca="1" si="146"/>
        <v>7.3770127914386618</v>
      </c>
      <c r="CS290" s="47">
        <f t="shared" ca="1" si="146"/>
        <v>7.2507306942513017</v>
      </c>
      <c r="CT290" s="47">
        <f t="shared" ca="1" si="146"/>
        <v>6.4930026621513273</v>
      </c>
      <c r="CU290" s="47">
        <f t="shared" ca="1" si="146"/>
        <v>5.0552901543266167</v>
      </c>
      <c r="CV290" s="47">
        <f t="shared" ca="1" si="146"/>
        <v>4.7227758310082306</v>
      </c>
      <c r="CW290" s="47">
        <f t="shared" ca="1" si="147"/>
        <v>4.2793084953967631</v>
      </c>
      <c r="CX290" s="47">
        <f t="shared" ca="1" si="147"/>
        <v>3.5547153138137015</v>
      </c>
      <c r="CY290" s="47">
        <f t="shared" ca="1" si="147"/>
        <v>3.5873453640365871</v>
      </c>
      <c r="CZ290" s="47">
        <f t="shared" ca="1" si="147"/>
        <v>3.9226442800945729</v>
      </c>
      <c r="DA290" s="47">
        <f t="shared" ca="1" si="147"/>
        <v>4.7115848367956108</v>
      </c>
      <c r="DB290" s="47">
        <f t="shared" ca="1" si="147"/>
        <v>5.494180506583576</v>
      </c>
      <c r="DC290" s="47">
        <f t="shared" ca="1" si="147"/>
        <v>6.5312269967153211</v>
      </c>
      <c r="DD290" s="47">
        <f t="shared" ca="1" si="147"/>
        <v>7.3770127914386618</v>
      </c>
    </row>
    <row r="291" spans="1:108" x14ac:dyDescent="0.25">
      <c r="A291" s="40" t="s">
        <v>138</v>
      </c>
      <c r="B291" s="40">
        <v>2195</v>
      </c>
      <c r="C291" s="40" t="s">
        <v>38</v>
      </c>
      <c r="D291" s="40" t="s">
        <v>562</v>
      </c>
      <c r="E291" s="40" t="s">
        <v>160</v>
      </c>
      <c r="F291" s="40">
        <v>31</v>
      </c>
      <c r="G291" s="43">
        <v>44951</v>
      </c>
      <c r="I291" s="40" t="s">
        <v>79</v>
      </c>
      <c r="J291" s="40">
        <v>2</v>
      </c>
      <c r="K291" s="40" t="s">
        <v>33</v>
      </c>
      <c r="L291" s="40" t="s">
        <v>193</v>
      </c>
      <c r="M291" s="41"/>
      <c r="N291" s="41">
        <f>VLOOKUP($C291 &amp; $I291 &amp; $K291,FATOR!$A$3:$P$22,COLUMN(E$1),0)</f>
        <v>0.34510552382231963</v>
      </c>
      <c r="O291" s="41">
        <f>VLOOKUP($C291 &amp; $I291 &amp; $K291,FATOR!$A$3:$P$22,COLUMN(F$1),0)</f>
        <v>0.2866705898236856</v>
      </c>
      <c r="P291" s="41">
        <f>VLOOKUP($C291 &amp; $I291 &amp; $K291,FATOR!$A$3:$P$22,COLUMN(G$1),0)</f>
        <v>0.28930204548682154</v>
      </c>
      <c r="Q291" s="41">
        <f>VLOOKUP($C291 &amp; $I291 &amp; $K291,FATOR!$A$3:$P$22,COLUMN(H$1),0)</f>
        <v>0.31634228065278813</v>
      </c>
      <c r="R291" s="41">
        <f>VLOOKUP($C291 &amp; $I291 &amp; $K291,FATOR!$A$3:$P$22,COLUMN(I$1),0)</f>
        <v>0.37996651909642021</v>
      </c>
      <c r="S291" s="41">
        <f>VLOOKUP($C291 &amp; $I291 &amp; $K291,FATOR!$A$3:$P$22,COLUMN(J$1),0)</f>
        <v>0.44307907311157868</v>
      </c>
      <c r="T291" s="41">
        <f>VLOOKUP($C291 &amp; $I291 &amp; $K291,FATOR!$A$3:$P$22,COLUMN(K$1),0)</f>
        <v>0.5267118545738162</v>
      </c>
      <c r="U291" s="41">
        <f>VLOOKUP($C291 &amp; $I291 &amp; $K291,FATOR!$A$3:$P$22,COLUMN(L$1),0)</f>
        <v>0.5949203864063437</v>
      </c>
      <c r="V291" s="41">
        <f>VLOOKUP($C291 &amp; $I291 &amp; $K291,FATOR!$A$3:$P$22,COLUMN(M$1),0)</f>
        <v>0.58473634631058879</v>
      </c>
      <c r="W291" s="41">
        <f>VLOOKUP($C291 &amp; $I291 &amp; $K291,FATOR!$A$3:$P$22,COLUMN(N$1),0)</f>
        <v>0.52362924694768764</v>
      </c>
      <c r="X291" s="41">
        <f>VLOOKUP($C291 &amp; $I291 &amp; $K291,FATOR!$A$3:$P$22,COLUMN(O$1),0)</f>
        <v>0.40768468986504969</v>
      </c>
      <c r="Y291" s="41">
        <f>VLOOKUP($C291 &amp; $I291 &amp; $K291,FATOR!$A$3:$P$22,COLUMN(P$1),0)</f>
        <v>0.38086901862969602</v>
      </c>
      <c r="AA291" s="42">
        <f t="shared" si="130"/>
        <v>10.698271238491909</v>
      </c>
      <c r="AB291" s="42">
        <f t="shared" si="131"/>
        <v>8.8867882845342532</v>
      </c>
      <c r="AC291" s="42">
        <f t="shared" si="132"/>
        <v>8.9683634100914684</v>
      </c>
      <c r="AD291" s="42">
        <f t="shared" si="133"/>
        <v>9.8066107002364316</v>
      </c>
      <c r="AE291" s="42">
        <f t="shared" si="134"/>
        <v>11.778962091989026</v>
      </c>
      <c r="AF291" s="42">
        <f t="shared" si="135"/>
        <v>13.73545126645894</v>
      </c>
      <c r="AG291" s="42">
        <f t="shared" si="136"/>
        <v>16.328067491788303</v>
      </c>
      <c r="AH291" s="42">
        <f t="shared" si="137"/>
        <v>18.442531978596655</v>
      </c>
      <c r="AI291" s="42">
        <f t="shared" si="138"/>
        <v>18.126826735628253</v>
      </c>
      <c r="AJ291" s="42">
        <f t="shared" si="139"/>
        <v>16.232506655378316</v>
      </c>
      <c r="AK291" s="42">
        <f t="shared" si="140"/>
        <v>12.63822538581654</v>
      </c>
      <c r="AL291" s="42">
        <f t="shared" si="141"/>
        <v>11.806939577520577</v>
      </c>
      <c r="AN291" s="43">
        <f t="shared" si="142"/>
        <v>44982</v>
      </c>
      <c r="AO291" s="47">
        <f t="shared" ca="1" si="150"/>
        <v>10.698271238491909</v>
      </c>
      <c r="AP291" s="47">
        <f t="shared" ca="1" si="150"/>
        <v>8.8867882845342532</v>
      </c>
      <c r="AQ291" s="47">
        <f t="shared" ca="1" si="150"/>
        <v>8.9683634100914684</v>
      </c>
      <c r="AR291" s="47">
        <f t="shared" ca="1" si="150"/>
        <v>9.8066107002364316</v>
      </c>
      <c r="AS291" s="47">
        <f t="shared" ca="1" si="150"/>
        <v>11.778962091989026</v>
      </c>
      <c r="AT291" s="47">
        <f t="shared" ca="1" si="150"/>
        <v>13.73545126645894</v>
      </c>
      <c r="AU291" s="47">
        <f t="shared" ca="1" si="150"/>
        <v>16.328067491788303</v>
      </c>
      <c r="AV291" s="47">
        <f t="shared" ca="1" si="150"/>
        <v>18.442531978596655</v>
      </c>
      <c r="AW291" s="47">
        <f t="shared" ca="1" si="150"/>
        <v>18.126826735628253</v>
      </c>
      <c r="AX291" s="47">
        <f t="shared" ca="1" si="150"/>
        <v>16.232506655378316</v>
      </c>
      <c r="AY291" s="47">
        <f t="shared" ca="1" si="149"/>
        <v>12.63822538581654</v>
      </c>
      <c r="AZ291" s="47">
        <f t="shared" ca="1" si="149"/>
        <v>11.806939577520577</v>
      </c>
      <c r="BA291" s="47">
        <f t="shared" ca="1" si="149"/>
        <v>10.698271238491909</v>
      </c>
      <c r="BB291" s="47">
        <f t="shared" ca="1" si="149"/>
        <v>8.8867882845342532</v>
      </c>
      <c r="BC291" s="47">
        <f t="shared" ca="1" si="149"/>
        <v>8.9683634100914684</v>
      </c>
      <c r="BD291" s="47">
        <f t="shared" ca="1" si="149"/>
        <v>9.8066107002364316</v>
      </c>
      <c r="BE291" s="47">
        <f t="shared" ca="1" si="149"/>
        <v>11.778962091989026</v>
      </c>
      <c r="BF291" s="47">
        <f t="shared" ca="1" si="149"/>
        <v>13.73545126645894</v>
      </c>
      <c r="BG291" s="47">
        <f t="shared" ca="1" si="149"/>
        <v>16.328067491788303</v>
      </c>
      <c r="BH291" s="47">
        <f t="shared" ca="1" si="149"/>
        <v>18.442531978596655</v>
      </c>
      <c r="BI291" s="47">
        <f t="shared" ca="1" si="148"/>
        <v>18.126826735628253</v>
      </c>
      <c r="BJ291" s="47">
        <f t="shared" ca="1" si="148"/>
        <v>16.232506655378316</v>
      </c>
      <c r="BK291" s="47">
        <f t="shared" ca="1" si="148"/>
        <v>12.63822538581654</v>
      </c>
      <c r="BL291" s="47">
        <f t="shared" ca="1" si="148"/>
        <v>11.806939577520577</v>
      </c>
      <c r="BM291" s="47">
        <f t="shared" ca="1" si="148"/>
        <v>10.698271238491909</v>
      </c>
      <c r="BN291" s="47">
        <f t="shared" ca="1" si="148"/>
        <v>8.8867882845342532</v>
      </c>
      <c r="BO291" s="47">
        <f t="shared" ca="1" si="148"/>
        <v>8.9683634100914684</v>
      </c>
      <c r="BP291" s="47">
        <f t="shared" ca="1" si="148"/>
        <v>9.8066107002364316</v>
      </c>
      <c r="BQ291" s="47">
        <f t="shared" ca="1" si="148"/>
        <v>11.778962091989026</v>
      </c>
      <c r="BR291" s="47">
        <f t="shared" ca="1" si="148"/>
        <v>13.73545126645894</v>
      </c>
      <c r="BS291" s="47">
        <f t="shared" ca="1" si="152"/>
        <v>16.328067491788303</v>
      </c>
      <c r="BT291" s="47">
        <f t="shared" ca="1" si="152"/>
        <v>18.442531978596655</v>
      </c>
      <c r="BU291" s="47">
        <f t="shared" ca="1" si="152"/>
        <v>18.126826735628253</v>
      </c>
      <c r="BV291" s="47">
        <f t="shared" ca="1" si="152"/>
        <v>16.232506655378316</v>
      </c>
      <c r="BW291" s="47">
        <f t="shared" ca="1" si="152"/>
        <v>12.63822538581654</v>
      </c>
      <c r="BX291" s="47">
        <f t="shared" ca="1" si="152"/>
        <v>11.806939577520577</v>
      </c>
      <c r="BY291" s="47">
        <f t="shared" ca="1" si="152"/>
        <v>10.698271238491909</v>
      </c>
      <c r="BZ291" s="47">
        <f t="shared" ca="1" si="152"/>
        <v>8.8867882845342532</v>
      </c>
      <c r="CA291" s="47">
        <f t="shared" ca="1" si="152"/>
        <v>8.9683634100914684</v>
      </c>
      <c r="CB291" s="47">
        <f t="shared" ca="1" si="152"/>
        <v>9.8066107002364316</v>
      </c>
      <c r="CC291" s="47">
        <f t="shared" ca="1" si="151"/>
        <v>11.778962091989026</v>
      </c>
      <c r="CD291" s="47">
        <f t="shared" ca="1" si="151"/>
        <v>13.73545126645894</v>
      </c>
      <c r="CE291" s="47">
        <f t="shared" ca="1" si="151"/>
        <v>16.328067491788303</v>
      </c>
      <c r="CF291" s="47">
        <f t="shared" ca="1" si="151"/>
        <v>18.442531978596655</v>
      </c>
      <c r="CG291" s="47">
        <f t="shared" ca="1" si="151"/>
        <v>18.126826735628253</v>
      </c>
      <c r="CH291" s="47">
        <f t="shared" ca="1" si="151"/>
        <v>16.232506655378316</v>
      </c>
      <c r="CI291" s="47">
        <f t="shared" ca="1" si="151"/>
        <v>12.63822538581654</v>
      </c>
      <c r="CJ291" s="47">
        <f t="shared" ca="1" si="151"/>
        <v>11.806939577520577</v>
      </c>
      <c r="CK291" s="47">
        <f t="shared" ca="1" si="151"/>
        <v>10.698271238491909</v>
      </c>
      <c r="CL291" s="47">
        <f t="shared" ca="1" si="151"/>
        <v>8.8867882845342532</v>
      </c>
      <c r="CM291" s="47">
        <f t="shared" ca="1" si="146"/>
        <v>8.9683634100914684</v>
      </c>
      <c r="CN291" s="47">
        <f t="shared" ca="1" si="146"/>
        <v>9.8066107002364316</v>
      </c>
      <c r="CO291" s="47">
        <f t="shared" ca="1" si="146"/>
        <v>11.778962091989026</v>
      </c>
      <c r="CP291" s="47">
        <f t="shared" ca="1" si="146"/>
        <v>13.73545126645894</v>
      </c>
      <c r="CQ291" s="47">
        <f t="shared" ca="1" si="146"/>
        <v>16.328067491788303</v>
      </c>
      <c r="CR291" s="47">
        <f t="shared" ca="1" si="146"/>
        <v>18.442531978596655</v>
      </c>
      <c r="CS291" s="47">
        <f t="shared" ca="1" si="146"/>
        <v>18.126826735628253</v>
      </c>
      <c r="CT291" s="47">
        <f t="shared" ca="1" si="146"/>
        <v>16.232506655378316</v>
      </c>
      <c r="CU291" s="47">
        <f t="shared" ca="1" si="146"/>
        <v>12.63822538581654</v>
      </c>
      <c r="CV291" s="47">
        <f t="shared" ca="1" si="146"/>
        <v>11.806939577520577</v>
      </c>
      <c r="CW291" s="47">
        <f t="shared" ca="1" si="147"/>
        <v>10.698271238491909</v>
      </c>
      <c r="CX291" s="47">
        <f t="shared" ca="1" si="147"/>
        <v>8.8867882845342532</v>
      </c>
      <c r="CY291" s="47">
        <f t="shared" ca="1" si="147"/>
        <v>8.9683634100914684</v>
      </c>
      <c r="CZ291" s="47">
        <f t="shared" ca="1" si="147"/>
        <v>9.8066107002364316</v>
      </c>
      <c r="DA291" s="47">
        <f t="shared" ca="1" si="147"/>
        <v>11.778962091989026</v>
      </c>
      <c r="DB291" s="47">
        <f t="shared" ca="1" si="147"/>
        <v>13.73545126645894</v>
      </c>
      <c r="DC291" s="47">
        <f t="shared" ca="1" si="147"/>
        <v>16.328067491788303</v>
      </c>
      <c r="DD291" s="47">
        <f t="shared" ca="1" si="147"/>
        <v>18.442531978596655</v>
      </c>
    </row>
    <row r="292" spans="1:108" x14ac:dyDescent="0.25">
      <c r="A292" s="40" t="s">
        <v>138</v>
      </c>
      <c r="B292" s="40">
        <v>2195</v>
      </c>
      <c r="C292" s="40" t="s">
        <v>38</v>
      </c>
      <c r="D292" s="40" t="s">
        <v>562</v>
      </c>
      <c r="E292" s="40" t="s">
        <v>136</v>
      </c>
      <c r="F292" s="40">
        <v>6.2</v>
      </c>
      <c r="G292" s="43">
        <v>45008</v>
      </c>
      <c r="I292" s="40" t="s">
        <v>79</v>
      </c>
      <c r="J292" s="40">
        <v>2</v>
      </c>
      <c r="K292" s="40" t="s">
        <v>33</v>
      </c>
      <c r="L292" s="40" t="s">
        <v>193</v>
      </c>
      <c r="M292" s="41"/>
      <c r="N292" s="41">
        <f>VLOOKUP($C292 &amp; $I292 &amp; $K292,FATOR!$A$3:$P$22,COLUMN(E$1),0)</f>
        <v>0.34510552382231963</v>
      </c>
      <c r="O292" s="41">
        <f>VLOOKUP($C292 &amp; $I292 &amp; $K292,FATOR!$A$3:$P$22,COLUMN(F$1),0)</f>
        <v>0.2866705898236856</v>
      </c>
      <c r="P292" s="41">
        <f>VLOOKUP($C292 &amp; $I292 &amp; $K292,FATOR!$A$3:$P$22,COLUMN(G$1),0)</f>
        <v>0.28930204548682154</v>
      </c>
      <c r="Q292" s="41">
        <f>VLOOKUP($C292 &amp; $I292 &amp; $K292,FATOR!$A$3:$P$22,COLUMN(H$1),0)</f>
        <v>0.31634228065278813</v>
      </c>
      <c r="R292" s="41">
        <f>VLOOKUP($C292 &amp; $I292 &amp; $K292,FATOR!$A$3:$P$22,COLUMN(I$1),0)</f>
        <v>0.37996651909642021</v>
      </c>
      <c r="S292" s="41">
        <f>VLOOKUP($C292 &amp; $I292 &amp; $K292,FATOR!$A$3:$P$22,COLUMN(J$1),0)</f>
        <v>0.44307907311157868</v>
      </c>
      <c r="T292" s="41">
        <f>VLOOKUP($C292 &amp; $I292 &amp; $K292,FATOR!$A$3:$P$22,COLUMN(K$1),0)</f>
        <v>0.5267118545738162</v>
      </c>
      <c r="U292" s="41">
        <f>VLOOKUP($C292 &amp; $I292 &amp; $K292,FATOR!$A$3:$P$22,COLUMN(L$1),0)</f>
        <v>0.5949203864063437</v>
      </c>
      <c r="V292" s="41">
        <f>VLOOKUP($C292 &amp; $I292 &amp; $K292,FATOR!$A$3:$P$22,COLUMN(M$1),0)</f>
        <v>0.58473634631058879</v>
      </c>
      <c r="W292" s="41">
        <f>VLOOKUP($C292 &amp; $I292 &amp; $K292,FATOR!$A$3:$P$22,COLUMN(N$1),0)</f>
        <v>0.52362924694768764</v>
      </c>
      <c r="X292" s="41">
        <f>VLOOKUP($C292 &amp; $I292 &amp; $K292,FATOR!$A$3:$P$22,COLUMN(O$1),0)</f>
        <v>0.40768468986504969</v>
      </c>
      <c r="Y292" s="41">
        <f>VLOOKUP($C292 &amp; $I292 &amp; $K292,FATOR!$A$3:$P$22,COLUMN(P$1),0)</f>
        <v>0.38086901862969602</v>
      </c>
      <c r="AA292" s="42">
        <f t="shared" si="130"/>
        <v>2.1396542476983815</v>
      </c>
      <c r="AB292" s="42">
        <f t="shared" si="131"/>
        <v>1.7773576569068508</v>
      </c>
      <c r="AC292" s="42">
        <f t="shared" si="132"/>
        <v>1.7936726820182936</v>
      </c>
      <c r="AD292" s="42">
        <f t="shared" si="133"/>
        <v>1.9613221400472864</v>
      </c>
      <c r="AE292" s="42">
        <f t="shared" si="134"/>
        <v>2.3557924183978054</v>
      </c>
      <c r="AF292" s="42">
        <f t="shared" si="135"/>
        <v>2.747090253291788</v>
      </c>
      <c r="AG292" s="42">
        <f t="shared" si="136"/>
        <v>3.2656134983576606</v>
      </c>
      <c r="AH292" s="42">
        <f t="shared" si="137"/>
        <v>3.6885063957193309</v>
      </c>
      <c r="AI292" s="42">
        <f t="shared" si="138"/>
        <v>3.6253653471256508</v>
      </c>
      <c r="AJ292" s="42">
        <f t="shared" si="139"/>
        <v>3.2465013310756636</v>
      </c>
      <c r="AK292" s="42">
        <f t="shared" si="140"/>
        <v>2.5276450771633083</v>
      </c>
      <c r="AL292" s="42">
        <f t="shared" si="141"/>
        <v>2.3613879155041153</v>
      </c>
      <c r="AN292" s="43">
        <f t="shared" si="142"/>
        <v>45039</v>
      </c>
      <c r="AO292" s="47">
        <f t="shared" ca="1" si="150"/>
        <v>2.1396542476983815</v>
      </c>
      <c r="AP292" s="47">
        <f t="shared" ca="1" si="150"/>
        <v>1.7773576569068508</v>
      </c>
      <c r="AQ292" s="47">
        <f t="shared" ca="1" si="150"/>
        <v>1.7936726820182936</v>
      </c>
      <c r="AR292" s="47">
        <f t="shared" ca="1" si="150"/>
        <v>1.9613221400472864</v>
      </c>
      <c r="AS292" s="47">
        <f t="shared" ca="1" si="150"/>
        <v>2.3557924183978054</v>
      </c>
      <c r="AT292" s="47">
        <f t="shared" ca="1" si="150"/>
        <v>2.747090253291788</v>
      </c>
      <c r="AU292" s="47">
        <f t="shared" ca="1" si="150"/>
        <v>3.2656134983576606</v>
      </c>
      <c r="AV292" s="47">
        <f t="shared" ca="1" si="150"/>
        <v>3.6885063957193309</v>
      </c>
      <c r="AW292" s="47">
        <f t="shared" ca="1" si="150"/>
        <v>3.6253653471256508</v>
      </c>
      <c r="AX292" s="47">
        <f t="shared" ca="1" si="150"/>
        <v>3.2465013310756636</v>
      </c>
      <c r="AY292" s="47">
        <f t="shared" ca="1" si="149"/>
        <v>2.5276450771633083</v>
      </c>
      <c r="AZ292" s="47">
        <f t="shared" ca="1" si="149"/>
        <v>2.3613879155041153</v>
      </c>
      <c r="BA292" s="47">
        <f t="shared" ca="1" si="149"/>
        <v>2.1396542476983815</v>
      </c>
      <c r="BB292" s="47">
        <f t="shared" ca="1" si="149"/>
        <v>1.7773576569068508</v>
      </c>
      <c r="BC292" s="47">
        <f t="shared" ca="1" si="149"/>
        <v>1.7936726820182936</v>
      </c>
      <c r="BD292" s="47">
        <f t="shared" ca="1" si="149"/>
        <v>1.9613221400472864</v>
      </c>
      <c r="BE292" s="47">
        <f t="shared" ca="1" si="149"/>
        <v>2.3557924183978054</v>
      </c>
      <c r="BF292" s="47">
        <f t="shared" ca="1" si="149"/>
        <v>2.747090253291788</v>
      </c>
      <c r="BG292" s="47">
        <f t="shared" ca="1" si="149"/>
        <v>3.2656134983576606</v>
      </c>
      <c r="BH292" s="47">
        <f t="shared" ca="1" si="149"/>
        <v>3.6885063957193309</v>
      </c>
      <c r="BI292" s="47">
        <f t="shared" ca="1" si="148"/>
        <v>3.6253653471256508</v>
      </c>
      <c r="BJ292" s="47">
        <f t="shared" ca="1" si="148"/>
        <v>3.2465013310756636</v>
      </c>
      <c r="BK292" s="47">
        <f t="shared" ca="1" si="148"/>
        <v>2.5276450771633083</v>
      </c>
      <c r="BL292" s="47">
        <f t="shared" ca="1" si="148"/>
        <v>2.3613879155041153</v>
      </c>
      <c r="BM292" s="47">
        <f t="shared" ca="1" si="148"/>
        <v>2.1396542476983815</v>
      </c>
      <c r="BN292" s="47">
        <f t="shared" ca="1" si="148"/>
        <v>1.7773576569068508</v>
      </c>
      <c r="BO292" s="47">
        <f t="shared" ca="1" si="148"/>
        <v>1.7936726820182936</v>
      </c>
      <c r="BP292" s="47">
        <f t="shared" ca="1" si="148"/>
        <v>1.9613221400472864</v>
      </c>
      <c r="BQ292" s="47">
        <f t="shared" ca="1" si="148"/>
        <v>2.3557924183978054</v>
      </c>
      <c r="BR292" s="47">
        <f t="shared" ca="1" si="148"/>
        <v>2.747090253291788</v>
      </c>
      <c r="BS292" s="47">
        <f t="shared" ca="1" si="152"/>
        <v>3.2656134983576606</v>
      </c>
      <c r="BT292" s="47">
        <f t="shared" ca="1" si="152"/>
        <v>3.6885063957193309</v>
      </c>
      <c r="BU292" s="47">
        <f t="shared" ca="1" si="152"/>
        <v>3.6253653471256508</v>
      </c>
      <c r="BV292" s="47">
        <f t="shared" ca="1" si="152"/>
        <v>3.2465013310756636</v>
      </c>
      <c r="BW292" s="47">
        <f t="shared" ca="1" si="152"/>
        <v>2.5276450771633083</v>
      </c>
      <c r="BX292" s="47">
        <f t="shared" ca="1" si="152"/>
        <v>2.3613879155041153</v>
      </c>
      <c r="BY292" s="47">
        <f t="shared" ca="1" si="152"/>
        <v>2.1396542476983815</v>
      </c>
      <c r="BZ292" s="47">
        <f t="shared" ca="1" si="152"/>
        <v>1.7773576569068508</v>
      </c>
      <c r="CA292" s="47">
        <f t="shared" ca="1" si="152"/>
        <v>1.7936726820182936</v>
      </c>
      <c r="CB292" s="47">
        <f t="shared" ca="1" si="152"/>
        <v>1.9613221400472864</v>
      </c>
      <c r="CC292" s="47">
        <f t="shared" ca="1" si="151"/>
        <v>2.3557924183978054</v>
      </c>
      <c r="CD292" s="47">
        <f t="shared" ca="1" si="151"/>
        <v>2.747090253291788</v>
      </c>
      <c r="CE292" s="47">
        <f t="shared" ca="1" si="151"/>
        <v>3.2656134983576606</v>
      </c>
      <c r="CF292" s="47">
        <f t="shared" ca="1" si="151"/>
        <v>3.6885063957193309</v>
      </c>
      <c r="CG292" s="47">
        <f t="shared" ca="1" si="151"/>
        <v>3.6253653471256508</v>
      </c>
      <c r="CH292" s="47">
        <f t="shared" ca="1" si="151"/>
        <v>3.2465013310756636</v>
      </c>
      <c r="CI292" s="47">
        <f t="shared" ca="1" si="151"/>
        <v>2.5276450771633083</v>
      </c>
      <c r="CJ292" s="47">
        <f t="shared" ca="1" si="151"/>
        <v>2.3613879155041153</v>
      </c>
      <c r="CK292" s="47">
        <f t="shared" ca="1" si="151"/>
        <v>2.1396542476983815</v>
      </c>
      <c r="CL292" s="47">
        <f t="shared" ca="1" si="151"/>
        <v>1.7773576569068508</v>
      </c>
      <c r="CM292" s="47">
        <f t="shared" ca="1" si="146"/>
        <v>1.7936726820182936</v>
      </c>
      <c r="CN292" s="47">
        <f t="shared" ca="1" si="146"/>
        <v>1.9613221400472864</v>
      </c>
      <c r="CO292" s="47">
        <f t="shared" ca="1" si="146"/>
        <v>2.3557924183978054</v>
      </c>
      <c r="CP292" s="47">
        <f t="shared" ca="1" si="146"/>
        <v>2.747090253291788</v>
      </c>
      <c r="CQ292" s="47">
        <f t="shared" ca="1" si="146"/>
        <v>3.2656134983576606</v>
      </c>
      <c r="CR292" s="47">
        <f t="shared" ca="1" si="146"/>
        <v>3.6885063957193309</v>
      </c>
      <c r="CS292" s="47">
        <f t="shared" ca="1" si="146"/>
        <v>3.6253653471256508</v>
      </c>
      <c r="CT292" s="47">
        <f t="shared" ca="1" si="146"/>
        <v>3.2465013310756636</v>
      </c>
      <c r="CU292" s="47">
        <f t="shared" ca="1" si="146"/>
        <v>2.5276450771633083</v>
      </c>
      <c r="CV292" s="47">
        <f t="shared" ca="1" si="146"/>
        <v>2.3613879155041153</v>
      </c>
      <c r="CW292" s="47">
        <f t="shared" ca="1" si="147"/>
        <v>2.1396542476983815</v>
      </c>
      <c r="CX292" s="47">
        <f t="shared" ca="1" si="147"/>
        <v>1.7773576569068508</v>
      </c>
      <c r="CY292" s="47">
        <f t="shared" ca="1" si="147"/>
        <v>1.7936726820182936</v>
      </c>
      <c r="CZ292" s="47">
        <f t="shared" ca="1" si="147"/>
        <v>1.9613221400472864</v>
      </c>
      <c r="DA292" s="47">
        <f t="shared" ca="1" si="147"/>
        <v>2.3557924183978054</v>
      </c>
      <c r="DB292" s="47">
        <f t="shared" ca="1" si="147"/>
        <v>2.747090253291788</v>
      </c>
      <c r="DC292" s="47">
        <f t="shared" ca="1" si="147"/>
        <v>3.2656134983576606</v>
      </c>
      <c r="DD292" s="47">
        <f t="shared" ca="1" si="147"/>
        <v>3.6885063957193309</v>
      </c>
    </row>
    <row r="293" spans="1:108" x14ac:dyDescent="0.25">
      <c r="A293" s="40" t="s">
        <v>138</v>
      </c>
      <c r="B293" s="40">
        <v>2195</v>
      </c>
      <c r="C293" s="40" t="s">
        <v>38</v>
      </c>
      <c r="D293" s="40" t="s">
        <v>562</v>
      </c>
      <c r="E293" s="40" t="s">
        <v>180</v>
      </c>
      <c r="F293" s="40">
        <v>12.4</v>
      </c>
      <c r="G293" s="43">
        <v>45020</v>
      </c>
      <c r="I293" s="40" t="s">
        <v>79</v>
      </c>
      <c r="J293" s="40">
        <v>2</v>
      </c>
      <c r="K293" s="40" t="s">
        <v>33</v>
      </c>
      <c r="L293" s="40" t="s">
        <v>193</v>
      </c>
      <c r="M293" s="41"/>
      <c r="N293" s="41">
        <f>VLOOKUP($C293 &amp; $I293 &amp; $K293,FATOR!$A$3:$P$22,COLUMN(E$1),0)</f>
        <v>0.34510552382231963</v>
      </c>
      <c r="O293" s="41">
        <f>VLOOKUP($C293 &amp; $I293 &amp; $K293,FATOR!$A$3:$P$22,COLUMN(F$1),0)</f>
        <v>0.2866705898236856</v>
      </c>
      <c r="P293" s="41">
        <f>VLOOKUP($C293 &amp; $I293 &amp; $K293,FATOR!$A$3:$P$22,COLUMN(G$1),0)</f>
        <v>0.28930204548682154</v>
      </c>
      <c r="Q293" s="41">
        <f>VLOOKUP($C293 &amp; $I293 &amp; $K293,FATOR!$A$3:$P$22,COLUMN(H$1),0)</f>
        <v>0.31634228065278813</v>
      </c>
      <c r="R293" s="41">
        <f>VLOOKUP($C293 &amp; $I293 &amp; $K293,FATOR!$A$3:$P$22,COLUMN(I$1),0)</f>
        <v>0.37996651909642021</v>
      </c>
      <c r="S293" s="41">
        <f>VLOOKUP($C293 &amp; $I293 &amp; $K293,FATOR!$A$3:$P$22,COLUMN(J$1),0)</f>
        <v>0.44307907311157868</v>
      </c>
      <c r="T293" s="41">
        <f>VLOOKUP($C293 &amp; $I293 &amp; $K293,FATOR!$A$3:$P$22,COLUMN(K$1),0)</f>
        <v>0.5267118545738162</v>
      </c>
      <c r="U293" s="41">
        <f>VLOOKUP($C293 &amp; $I293 &amp; $K293,FATOR!$A$3:$P$22,COLUMN(L$1),0)</f>
        <v>0.5949203864063437</v>
      </c>
      <c r="V293" s="41">
        <f>VLOOKUP($C293 &amp; $I293 &amp; $K293,FATOR!$A$3:$P$22,COLUMN(M$1),0)</f>
        <v>0.58473634631058879</v>
      </c>
      <c r="W293" s="41">
        <f>VLOOKUP($C293 &amp; $I293 &amp; $K293,FATOR!$A$3:$P$22,COLUMN(N$1),0)</f>
        <v>0.52362924694768764</v>
      </c>
      <c r="X293" s="41">
        <f>VLOOKUP($C293 &amp; $I293 &amp; $K293,FATOR!$A$3:$P$22,COLUMN(O$1),0)</f>
        <v>0.40768468986504969</v>
      </c>
      <c r="Y293" s="41">
        <f>VLOOKUP($C293 &amp; $I293 &amp; $K293,FATOR!$A$3:$P$22,COLUMN(P$1),0)</f>
        <v>0.38086901862969602</v>
      </c>
      <c r="AA293" s="42">
        <f t="shared" si="130"/>
        <v>4.2793084953967631</v>
      </c>
      <c r="AB293" s="42">
        <f t="shared" si="131"/>
        <v>3.5547153138137015</v>
      </c>
      <c r="AC293" s="42">
        <f t="shared" si="132"/>
        <v>3.5873453640365871</v>
      </c>
      <c r="AD293" s="42">
        <f t="shared" si="133"/>
        <v>3.9226442800945729</v>
      </c>
      <c r="AE293" s="42">
        <f t="shared" si="134"/>
        <v>4.7115848367956108</v>
      </c>
      <c r="AF293" s="42">
        <f t="shared" si="135"/>
        <v>5.494180506583576</v>
      </c>
      <c r="AG293" s="42">
        <f t="shared" si="136"/>
        <v>6.5312269967153211</v>
      </c>
      <c r="AH293" s="42">
        <f t="shared" si="137"/>
        <v>7.3770127914386618</v>
      </c>
      <c r="AI293" s="42">
        <f t="shared" si="138"/>
        <v>7.2507306942513017</v>
      </c>
      <c r="AJ293" s="42">
        <f t="shared" si="139"/>
        <v>6.4930026621513273</v>
      </c>
      <c r="AK293" s="42">
        <f t="shared" si="140"/>
        <v>5.0552901543266167</v>
      </c>
      <c r="AL293" s="42">
        <f t="shared" si="141"/>
        <v>4.7227758310082306</v>
      </c>
      <c r="AN293" s="43">
        <f t="shared" si="142"/>
        <v>45051</v>
      </c>
      <c r="AO293" s="47">
        <f t="shared" ca="1" si="150"/>
        <v>4.2793084953967631</v>
      </c>
      <c r="AP293" s="47">
        <f t="shared" ca="1" si="150"/>
        <v>3.5547153138137015</v>
      </c>
      <c r="AQ293" s="47">
        <f t="shared" ca="1" si="150"/>
        <v>3.5873453640365871</v>
      </c>
      <c r="AR293" s="47">
        <f t="shared" ca="1" si="150"/>
        <v>3.9226442800945729</v>
      </c>
      <c r="AS293" s="47">
        <f t="shared" ca="1" si="150"/>
        <v>4.7115848367956108</v>
      </c>
      <c r="AT293" s="47">
        <f t="shared" ca="1" si="150"/>
        <v>5.494180506583576</v>
      </c>
      <c r="AU293" s="47">
        <f t="shared" ca="1" si="150"/>
        <v>6.5312269967153211</v>
      </c>
      <c r="AV293" s="47">
        <f t="shared" ca="1" si="150"/>
        <v>7.3770127914386618</v>
      </c>
      <c r="AW293" s="47">
        <f t="shared" ca="1" si="150"/>
        <v>7.2507306942513017</v>
      </c>
      <c r="AX293" s="47">
        <f t="shared" ca="1" si="150"/>
        <v>6.4930026621513273</v>
      </c>
      <c r="AY293" s="47">
        <f t="shared" ca="1" si="149"/>
        <v>5.0552901543266167</v>
      </c>
      <c r="AZ293" s="47">
        <f t="shared" ca="1" si="149"/>
        <v>4.7227758310082306</v>
      </c>
      <c r="BA293" s="47">
        <f t="shared" ca="1" si="149"/>
        <v>4.2793084953967631</v>
      </c>
      <c r="BB293" s="47">
        <f t="shared" ca="1" si="149"/>
        <v>3.5547153138137015</v>
      </c>
      <c r="BC293" s="47">
        <f t="shared" ca="1" si="149"/>
        <v>3.5873453640365871</v>
      </c>
      <c r="BD293" s="47">
        <f t="shared" ca="1" si="149"/>
        <v>3.9226442800945729</v>
      </c>
      <c r="BE293" s="47">
        <f t="shared" ca="1" si="149"/>
        <v>4.7115848367956108</v>
      </c>
      <c r="BF293" s="47">
        <f t="shared" ca="1" si="149"/>
        <v>5.494180506583576</v>
      </c>
      <c r="BG293" s="47">
        <f t="shared" ca="1" si="149"/>
        <v>6.5312269967153211</v>
      </c>
      <c r="BH293" s="47">
        <f t="shared" ca="1" si="149"/>
        <v>7.3770127914386618</v>
      </c>
      <c r="BI293" s="47">
        <f t="shared" ca="1" si="148"/>
        <v>7.2507306942513017</v>
      </c>
      <c r="BJ293" s="47">
        <f t="shared" ca="1" si="148"/>
        <v>6.4930026621513273</v>
      </c>
      <c r="BK293" s="47">
        <f t="shared" ca="1" si="148"/>
        <v>5.0552901543266167</v>
      </c>
      <c r="BL293" s="47">
        <f t="shared" ca="1" si="148"/>
        <v>4.7227758310082306</v>
      </c>
      <c r="BM293" s="47">
        <f t="shared" ca="1" si="148"/>
        <v>4.2793084953967631</v>
      </c>
      <c r="BN293" s="47">
        <f t="shared" ca="1" si="148"/>
        <v>3.5547153138137015</v>
      </c>
      <c r="BO293" s="47">
        <f t="shared" ca="1" si="148"/>
        <v>3.5873453640365871</v>
      </c>
      <c r="BP293" s="47">
        <f t="shared" ca="1" si="148"/>
        <v>3.9226442800945729</v>
      </c>
      <c r="BQ293" s="47">
        <f t="shared" ca="1" si="148"/>
        <v>4.7115848367956108</v>
      </c>
      <c r="BR293" s="47">
        <f t="shared" ca="1" si="148"/>
        <v>5.494180506583576</v>
      </c>
      <c r="BS293" s="47">
        <f t="shared" ca="1" si="152"/>
        <v>6.5312269967153211</v>
      </c>
      <c r="BT293" s="47">
        <f t="shared" ca="1" si="152"/>
        <v>7.3770127914386618</v>
      </c>
      <c r="BU293" s="47">
        <f t="shared" ca="1" si="152"/>
        <v>7.2507306942513017</v>
      </c>
      <c r="BV293" s="47">
        <f t="shared" ca="1" si="152"/>
        <v>6.4930026621513273</v>
      </c>
      <c r="BW293" s="47">
        <f t="shared" ca="1" si="152"/>
        <v>5.0552901543266167</v>
      </c>
      <c r="BX293" s="47">
        <f t="shared" ca="1" si="152"/>
        <v>4.7227758310082306</v>
      </c>
      <c r="BY293" s="47">
        <f t="shared" ca="1" si="152"/>
        <v>4.2793084953967631</v>
      </c>
      <c r="BZ293" s="47">
        <f t="shared" ca="1" si="152"/>
        <v>3.5547153138137015</v>
      </c>
      <c r="CA293" s="47">
        <f t="shared" ca="1" si="152"/>
        <v>3.5873453640365871</v>
      </c>
      <c r="CB293" s="47">
        <f t="shared" ca="1" si="152"/>
        <v>3.9226442800945729</v>
      </c>
      <c r="CC293" s="47">
        <f t="shared" ca="1" si="151"/>
        <v>4.7115848367956108</v>
      </c>
      <c r="CD293" s="47">
        <f t="shared" ca="1" si="151"/>
        <v>5.494180506583576</v>
      </c>
      <c r="CE293" s="47">
        <f t="shared" ca="1" si="151"/>
        <v>6.5312269967153211</v>
      </c>
      <c r="CF293" s="47">
        <f t="shared" ca="1" si="151"/>
        <v>7.3770127914386618</v>
      </c>
      <c r="CG293" s="47">
        <f t="shared" ca="1" si="151"/>
        <v>7.2507306942513017</v>
      </c>
      <c r="CH293" s="47">
        <f t="shared" ca="1" si="151"/>
        <v>6.4930026621513273</v>
      </c>
      <c r="CI293" s="47">
        <f t="shared" ca="1" si="151"/>
        <v>5.0552901543266167</v>
      </c>
      <c r="CJ293" s="47">
        <f t="shared" ca="1" si="151"/>
        <v>4.7227758310082306</v>
      </c>
      <c r="CK293" s="47">
        <f t="shared" ca="1" si="151"/>
        <v>4.2793084953967631</v>
      </c>
      <c r="CL293" s="47">
        <f t="shared" ca="1" si="151"/>
        <v>3.5547153138137015</v>
      </c>
      <c r="CM293" s="47">
        <f t="shared" ca="1" si="146"/>
        <v>3.5873453640365871</v>
      </c>
      <c r="CN293" s="47">
        <f t="shared" ca="1" si="146"/>
        <v>3.9226442800945729</v>
      </c>
      <c r="CO293" s="47">
        <f t="shared" ca="1" si="146"/>
        <v>4.7115848367956108</v>
      </c>
      <c r="CP293" s="47">
        <f t="shared" ca="1" si="146"/>
        <v>5.494180506583576</v>
      </c>
      <c r="CQ293" s="47">
        <f t="shared" ca="1" si="146"/>
        <v>6.5312269967153211</v>
      </c>
      <c r="CR293" s="47">
        <f t="shared" ca="1" si="146"/>
        <v>7.3770127914386618</v>
      </c>
      <c r="CS293" s="47">
        <f t="shared" ca="1" si="146"/>
        <v>7.2507306942513017</v>
      </c>
      <c r="CT293" s="47">
        <f t="shared" ca="1" si="146"/>
        <v>6.4930026621513273</v>
      </c>
      <c r="CU293" s="47">
        <f t="shared" ca="1" si="146"/>
        <v>5.0552901543266167</v>
      </c>
      <c r="CV293" s="47">
        <f t="shared" ca="1" si="146"/>
        <v>4.7227758310082306</v>
      </c>
      <c r="CW293" s="47">
        <f t="shared" ca="1" si="147"/>
        <v>4.2793084953967631</v>
      </c>
      <c r="CX293" s="47">
        <f t="shared" ca="1" si="147"/>
        <v>3.5547153138137015</v>
      </c>
      <c r="CY293" s="47">
        <f t="shared" ca="1" si="147"/>
        <v>3.5873453640365871</v>
      </c>
      <c r="CZ293" s="47">
        <f t="shared" ca="1" si="147"/>
        <v>3.9226442800945729</v>
      </c>
      <c r="DA293" s="47">
        <f t="shared" ca="1" si="147"/>
        <v>4.7115848367956108</v>
      </c>
      <c r="DB293" s="47">
        <f t="shared" ca="1" si="147"/>
        <v>5.494180506583576</v>
      </c>
      <c r="DC293" s="47">
        <f t="shared" ca="1" si="147"/>
        <v>6.5312269967153211</v>
      </c>
      <c r="DD293" s="47">
        <f t="shared" ca="1" si="147"/>
        <v>7.3770127914386618</v>
      </c>
    </row>
    <row r="294" spans="1:108" x14ac:dyDescent="0.25">
      <c r="A294" s="40" t="s">
        <v>138</v>
      </c>
      <c r="B294" s="40">
        <v>2220</v>
      </c>
      <c r="C294" s="40" t="s">
        <v>38</v>
      </c>
      <c r="D294" s="40" t="s">
        <v>563</v>
      </c>
      <c r="E294" s="40" t="s">
        <v>130</v>
      </c>
      <c r="F294" s="40">
        <v>12.400000000000002</v>
      </c>
      <c r="G294" s="43">
        <v>44985</v>
      </c>
      <c r="I294" s="40" t="s">
        <v>79</v>
      </c>
      <c r="J294" s="40">
        <v>2</v>
      </c>
      <c r="K294" s="40" t="s">
        <v>33</v>
      </c>
      <c r="L294" s="40" t="s">
        <v>193</v>
      </c>
      <c r="M294" s="41"/>
      <c r="N294" s="41">
        <f>VLOOKUP($C294 &amp; $I294 &amp; $K294,FATOR!$A$3:$P$22,COLUMN(E$1),0)</f>
        <v>0.34510552382231963</v>
      </c>
      <c r="O294" s="41">
        <f>VLOOKUP($C294 &amp; $I294 &amp; $K294,FATOR!$A$3:$P$22,COLUMN(F$1),0)</f>
        <v>0.2866705898236856</v>
      </c>
      <c r="P294" s="41">
        <f>VLOOKUP($C294 &amp; $I294 &amp; $K294,FATOR!$A$3:$P$22,COLUMN(G$1),0)</f>
        <v>0.28930204548682154</v>
      </c>
      <c r="Q294" s="41">
        <f>VLOOKUP($C294 &amp; $I294 &amp; $K294,FATOR!$A$3:$P$22,COLUMN(H$1),0)</f>
        <v>0.31634228065278813</v>
      </c>
      <c r="R294" s="41">
        <f>VLOOKUP($C294 &amp; $I294 &amp; $K294,FATOR!$A$3:$P$22,COLUMN(I$1),0)</f>
        <v>0.37996651909642021</v>
      </c>
      <c r="S294" s="41">
        <f>VLOOKUP($C294 &amp; $I294 &amp; $K294,FATOR!$A$3:$P$22,COLUMN(J$1),0)</f>
        <v>0.44307907311157868</v>
      </c>
      <c r="T294" s="41">
        <f>VLOOKUP($C294 &amp; $I294 &amp; $K294,FATOR!$A$3:$P$22,COLUMN(K$1),0)</f>
        <v>0.5267118545738162</v>
      </c>
      <c r="U294" s="41">
        <f>VLOOKUP($C294 &amp; $I294 &amp; $K294,FATOR!$A$3:$P$22,COLUMN(L$1),0)</f>
        <v>0.5949203864063437</v>
      </c>
      <c r="V294" s="41">
        <f>VLOOKUP($C294 &amp; $I294 &amp; $K294,FATOR!$A$3:$P$22,COLUMN(M$1),0)</f>
        <v>0.58473634631058879</v>
      </c>
      <c r="W294" s="41">
        <f>VLOOKUP($C294 &amp; $I294 &amp; $K294,FATOR!$A$3:$P$22,COLUMN(N$1),0)</f>
        <v>0.52362924694768764</v>
      </c>
      <c r="X294" s="41">
        <f>VLOOKUP($C294 &amp; $I294 &amp; $K294,FATOR!$A$3:$P$22,COLUMN(O$1),0)</f>
        <v>0.40768468986504969</v>
      </c>
      <c r="Y294" s="41">
        <f>VLOOKUP($C294 &amp; $I294 &amp; $K294,FATOR!$A$3:$P$22,COLUMN(P$1),0)</f>
        <v>0.38086901862969602</v>
      </c>
      <c r="AA294" s="42">
        <f t="shared" si="130"/>
        <v>4.2793084953967639</v>
      </c>
      <c r="AB294" s="42">
        <f t="shared" si="131"/>
        <v>3.554715313813702</v>
      </c>
      <c r="AC294" s="42">
        <f t="shared" si="132"/>
        <v>3.5873453640365875</v>
      </c>
      <c r="AD294" s="42">
        <f t="shared" si="133"/>
        <v>3.9226442800945733</v>
      </c>
      <c r="AE294" s="42">
        <f t="shared" si="134"/>
        <v>4.7115848367956117</v>
      </c>
      <c r="AF294" s="42">
        <f t="shared" si="135"/>
        <v>5.4941805065835769</v>
      </c>
      <c r="AG294" s="42">
        <f t="shared" si="136"/>
        <v>6.531226996715322</v>
      </c>
      <c r="AH294" s="42">
        <f t="shared" si="137"/>
        <v>7.3770127914386636</v>
      </c>
      <c r="AI294" s="42">
        <f t="shared" si="138"/>
        <v>7.2507306942513026</v>
      </c>
      <c r="AJ294" s="42">
        <f t="shared" si="139"/>
        <v>6.4930026621513282</v>
      </c>
      <c r="AK294" s="42">
        <f t="shared" si="140"/>
        <v>5.0552901543266167</v>
      </c>
      <c r="AL294" s="42">
        <f t="shared" si="141"/>
        <v>4.7227758310082315</v>
      </c>
      <c r="AN294" s="43">
        <f t="shared" si="142"/>
        <v>45016</v>
      </c>
      <c r="AO294" s="47">
        <f t="shared" ca="1" si="150"/>
        <v>4.2793084953967639</v>
      </c>
      <c r="AP294" s="47">
        <f t="shared" ca="1" si="150"/>
        <v>3.554715313813702</v>
      </c>
      <c r="AQ294" s="47">
        <f t="shared" ca="1" si="150"/>
        <v>3.5873453640365875</v>
      </c>
      <c r="AR294" s="47">
        <f t="shared" ca="1" si="150"/>
        <v>3.9226442800945733</v>
      </c>
      <c r="AS294" s="47">
        <f t="shared" ca="1" si="150"/>
        <v>4.7115848367956117</v>
      </c>
      <c r="AT294" s="47">
        <f t="shared" ca="1" si="150"/>
        <v>5.4941805065835769</v>
      </c>
      <c r="AU294" s="47">
        <f t="shared" ca="1" si="150"/>
        <v>6.531226996715322</v>
      </c>
      <c r="AV294" s="47">
        <f t="shared" ca="1" si="150"/>
        <v>7.3770127914386636</v>
      </c>
      <c r="AW294" s="47">
        <f t="shared" ca="1" si="150"/>
        <v>7.2507306942513026</v>
      </c>
      <c r="AX294" s="47">
        <f t="shared" ca="1" si="150"/>
        <v>6.4930026621513282</v>
      </c>
      <c r="AY294" s="47">
        <f t="shared" ca="1" si="149"/>
        <v>5.0552901543266167</v>
      </c>
      <c r="AZ294" s="47">
        <f t="shared" ca="1" si="149"/>
        <v>4.7227758310082315</v>
      </c>
      <c r="BA294" s="47">
        <f t="shared" ca="1" si="149"/>
        <v>4.2793084953967639</v>
      </c>
      <c r="BB294" s="47">
        <f t="shared" ca="1" si="149"/>
        <v>3.554715313813702</v>
      </c>
      <c r="BC294" s="47">
        <f t="shared" ca="1" si="149"/>
        <v>3.5873453640365875</v>
      </c>
      <c r="BD294" s="47">
        <f t="shared" ca="1" si="149"/>
        <v>3.9226442800945733</v>
      </c>
      <c r="BE294" s="47">
        <f t="shared" ca="1" si="149"/>
        <v>4.7115848367956117</v>
      </c>
      <c r="BF294" s="47">
        <f t="shared" ca="1" si="149"/>
        <v>5.4941805065835769</v>
      </c>
      <c r="BG294" s="47">
        <f t="shared" ca="1" si="149"/>
        <v>6.531226996715322</v>
      </c>
      <c r="BH294" s="47">
        <f t="shared" ca="1" si="149"/>
        <v>7.3770127914386636</v>
      </c>
      <c r="BI294" s="47">
        <f t="shared" ca="1" si="148"/>
        <v>7.2507306942513026</v>
      </c>
      <c r="BJ294" s="47">
        <f t="shared" ca="1" si="148"/>
        <v>6.4930026621513282</v>
      </c>
      <c r="BK294" s="47">
        <f t="shared" ca="1" si="148"/>
        <v>5.0552901543266167</v>
      </c>
      <c r="BL294" s="47">
        <f t="shared" ca="1" si="148"/>
        <v>4.7227758310082315</v>
      </c>
      <c r="BM294" s="47">
        <f t="shared" ca="1" si="148"/>
        <v>4.2793084953967639</v>
      </c>
      <c r="BN294" s="47">
        <f t="shared" ca="1" si="148"/>
        <v>3.554715313813702</v>
      </c>
      <c r="BO294" s="47">
        <f t="shared" ca="1" si="148"/>
        <v>3.5873453640365875</v>
      </c>
      <c r="BP294" s="47">
        <f t="shared" ca="1" si="148"/>
        <v>3.9226442800945733</v>
      </c>
      <c r="BQ294" s="47">
        <f t="shared" ca="1" si="148"/>
        <v>4.7115848367956117</v>
      </c>
      <c r="BR294" s="47">
        <f t="shared" ca="1" si="148"/>
        <v>5.4941805065835769</v>
      </c>
      <c r="BS294" s="47">
        <f t="shared" ca="1" si="152"/>
        <v>6.531226996715322</v>
      </c>
      <c r="BT294" s="47">
        <f t="shared" ca="1" si="152"/>
        <v>7.3770127914386636</v>
      </c>
      <c r="BU294" s="47">
        <f t="shared" ca="1" si="152"/>
        <v>7.2507306942513026</v>
      </c>
      <c r="BV294" s="47">
        <f t="shared" ca="1" si="152"/>
        <v>6.4930026621513282</v>
      </c>
      <c r="BW294" s="47">
        <f t="shared" ca="1" si="152"/>
        <v>5.0552901543266167</v>
      </c>
      <c r="BX294" s="47">
        <f t="shared" ca="1" si="152"/>
        <v>4.7227758310082315</v>
      </c>
      <c r="BY294" s="47">
        <f t="shared" ca="1" si="152"/>
        <v>4.2793084953967639</v>
      </c>
      <c r="BZ294" s="47">
        <f t="shared" ca="1" si="152"/>
        <v>3.554715313813702</v>
      </c>
      <c r="CA294" s="47">
        <f t="shared" ca="1" si="152"/>
        <v>3.5873453640365875</v>
      </c>
      <c r="CB294" s="47">
        <f t="shared" ca="1" si="152"/>
        <v>3.9226442800945733</v>
      </c>
      <c r="CC294" s="47">
        <f t="shared" ca="1" si="151"/>
        <v>4.7115848367956117</v>
      </c>
      <c r="CD294" s="47">
        <f t="shared" ca="1" si="151"/>
        <v>5.4941805065835769</v>
      </c>
      <c r="CE294" s="47">
        <f t="shared" ca="1" si="151"/>
        <v>6.531226996715322</v>
      </c>
      <c r="CF294" s="47">
        <f t="shared" ca="1" si="151"/>
        <v>7.3770127914386636</v>
      </c>
      <c r="CG294" s="47">
        <f t="shared" ca="1" si="151"/>
        <v>7.2507306942513026</v>
      </c>
      <c r="CH294" s="47">
        <f t="shared" ca="1" si="151"/>
        <v>6.4930026621513282</v>
      </c>
      <c r="CI294" s="47">
        <f t="shared" ca="1" si="151"/>
        <v>5.0552901543266167</v>
      </c>
      <c r="CJ294" s="47">
        <f t="shared" ca="1" si="151"/>
        <v>4.7227758310082315</v>
      </c>
      <c r="CK294" s="47">
        <f t="shared" ca="1" si="151"/>
        <v>4.2793084953967639</v>
      </c>
      <c r="CL294" s="47">
        <f t="shared" ca="1" si="151"/>
        <v>3.554715313813702</v>
      </c>
      <c r="CM294" s="47">
        <f t="shared" ca="1" si="146"/>
        <v>3.5873453640365875</v>
      </c>
      <c r="CN294" s="47">
        <f t="shared" ca="1" si="146"/>
        <v>3.9226442800945733</v>
      </c>
      <c r="CO294" s="47">
        <f t="shared" ca="1" si="146"/>
        <v>4.7115848367956117</v>
      </c>
      <c r="CP294" s="47">
        <f t="shared" ca="1" si="146"/>
        <v>5.4941805065835769</v>
      </c>
      <c r="CQ294" s="47">
        <f t="shared" ca="1" si="146"/>
        <v>6.531226996715322</v>
      </c>
      <c r="CR294" s="47">
        <f t="shared" ca="1" si="146"/>
        <v>7.3770127914386636</v>
      </c>
      <c r="CS294" s="47">
        <f t="shared" ca="1" si="146"/>
        <v>7.2507306942513026</v>
      </c>
      <c r="CT294" s="47">
        <f t="shared" ca="1" si="146"/>
        <v>6.4930026621513282</v>
      </c>
      <c r="CU294" s="47">
        <f t="shared" ca="1" si="146"/>
        <v>5.0552901543266167</v>
      </c>
      <c r="CV294" s="47">
        <f t="shared" ca="1" si="146"/>
        <v>4.7227758310082315</v>
      </c>
      <c r="CW294" s="47">
        <f t="shared" ca="1" si="147"/>
        <v>4.2793084953967639</v>
      </c>
      <c r="CX294" s="47">
        <f t="shared" ca="1" si="147"/>
        <v>3.554715313813702</v>
      </c>
      <c r="CY294" s="47">
        <f t="shared" ca="1" si="147"/>
        <v>3.5873453640365875</v>
      </c>
      <c r="CZ294" s="47">
        <f t="shared" ca="1" si="147"/>
        <v>3.9226442800945733</v>
      </c>
      <c r="DA294" s="47">
        <f t="shared" ca="1" si="147"/>
        <v>4.7115848367956117</v>
      </c>
      <c r="DB294" s="47">
        <f t="shared" ca="1" si="147"/>
        <v>5.4941805065835769</v>
      </c>
      <c r="DC294" s="47">
        <f t="shared" ca="1" si="147"/>
        <v>6.531226996715322</v>
      </c>
      <c r="DD294" s="47">
        <f t="shared" ca="1" si="147"/>
        <v>7.3770127914386636</v>
      </c>
    </row>
    <row r="295" spans="1:108" x14ac:dyDescent="0.25">
      <c r="A295" s="40" t="s">
        <v>138</v>
      </c>
      <c r="B295" s="40">
        <v>2220</v>
      </c>
      <c r="C295" s="40" t="s">
        <v>38</v>
      </c>
      <c r="D295" s="40" t="s">
        <v>563</v>
      </c>
      <c r="E295" s="40" t="s">
        <v>160</v>
      </c>
      <c r="F295" s="40">
        <v>24.8</v>
      </c>
      <c r="G295" s="43">
        <v>44957</v>
      </c>
      <c r="I295" s="40" t="s">
        <v>79</v>
      </c>
      <c r="J295" s="40">
        <v>2</v>
      </c>
      <c r="K295" s="40" t="s">
        <v>33</v>
      </c>
      <c r="L295" s="40" t="s">
        <v>193</v>
      </c>
      <c r="M295" s="41"/>
      <c r="N295" s="41">
        <f>VLOOKUP($C295 &amp; $I295 &amp; $K295,FATOR!$A$3:$P$22,COLUMN(E$1),0)</f>
        <v>0.34510552382231963</v>
      </c>
      <c r="O295" s="41">
        <f>VLOOKUP($C295 &amp; $I295 &amp; $K295,FATOR!$A$3:$P$22,COLUMN(F$1),0)</f>
        <v>0.2866705898236856</v>
      </c>
      <c r="P295" s="41">
        <f>VLOOKUP($C295 &amp; $I295 &amp; $K295,FATOR!$A$3:$P$22,COLUMN(G$1),0)</f>
        <v>0.28930204548682154</v>
      </c>
      <c r="Q295" s="41">
        <f>VLOOKUP($C295 &amp; $I295 &amp; $K295,FATOR!$A$3:$P$22,COLUMN(H$1),0)</f>
        <v>0.31634228065278813</v>
      </c>
      <c r="R295" s="41">
        <f>VLOOKUP($C295 &amp; $I295 &amp; $K295,FATOR!$A$3:$P$22,COLUMN(I$1),0)</f>
        <v>0.37996651909642021</v>
      </c>
      <c r="S295" s="41">
        <f>VLOOKUP($C295 &amp; $I295 &amp; $K295,FATOR!$A$3:$P$22,COLUMN(J$1),0)</f>
        <v>0.44307907311157868</v>
      </c>
      <c r="T295" s="41">
        <f>VLOOKUP($C295 &amp; $I295 &amp; $K295,FATOR!$A$3:$P$22,COLUMN(K$1),0)</f>
        <v>0.5267118545738162</v>
      </c>
      <c r="U295" s="41">
        <f>VLOOKUP($C295 &amp; $I295 &amp; $K295,FATOR!$A$3:$P$22,COLUMN(L$1),0)</f>
        <v>0.5949203864063437</v>
      </c>
      <c r="V295" s="41">
        <f>VLOOKUP($C295 &amp; $I295 &amp; $K295,FATOR!$A$3:$P$22,COLUMN(M$1),0)</f>
        <v>0.58473634631058879</v>
      </c>
      <c r="W295" s="41">
        <f>VLOOKUP($C295 &amp; $I295 &amp; $K295,FATOR!$A$3:$P$22,COLUMN(N$1),0)</f>
        <v>0.52362924694768764</v>
      </c>
      <c r="X295" s="41">
        <f>VLOOKUP($C295 &amp; $I295 &amp; $K295,FATOR!$A$3:$P$22,COLUMN(O$1),0)</f>
        <v>0.40768468986504969</v>
      </c>
      <c r="Y295" s="41">
        <f>VLOOKUP($C295 &amp; $I295 &amp; $K295,FATOR!$A$3:$P$22,COLUMN(P$1),0)</f>
        <v>0.38086901862969602</v>
      </c>
      <c r="AA295" s="42">
        <f t="shared" si="130"/>
        <v>8.5586169907935261</v>
      </c>
      <c r="AB295" s="42">
        <f t="shared" si="131"/>
        <v>7.1094306276274031</v>
      </c>
      <c r="AC295" s="42">
        <f t="shared" si="132"/>
        <v>7.1746907280731742</v>
      </c>
      <c r="AD295" s="42">
        <f t="shared" si="133"/>
        <v>7.8452885601891458</v>
      </c>
      <c r="AE295" s="42">
        <f t="shared" si="134"/>
        <v>9.4231696735912216</v>
      </c>
      <c r="AF295" s="42">
        <f t="shared" si="135"/>
        <v>10.988361013167152</v>
      </c>
      <c r="AG295" s="42">
        <f t="shared" si="136"/>
        <v>13.062453993430642</v>
      </c>
      <c r="AH295" s="42">
        <f t="shared" si="137"/>
        <v>14.754025582877324</v>
      </c>
      <c r="AI295" s="42">
        <f t="shared" si="138"/>
        <v>14.501461388502603</v>
      </c>
      <c r="AJ295" s="42">
        <f t="shared" si="139"/>
        <v>12.986005324302655</v>
      </c>
      <c r="AK295" s="42">
        <f t="shared" si="140"/>
        <v>10.110580308653233</v>
      </c>
      <c r="AL295" s="42">
        <f t="shared" si="141"/>
        <v>9.4455516620164612</v>
      </c>
      <c r="AN295" s="43">
        <f t="shared" si="142"/>
        <v>44988</v>
      </c>
      <c r="AO295" s="47">
        <f t="shared" ca="1" si="150"/>
        <v>8.5586169907935261</v>
      </c>
      <c r="AP295" s="47">
        <f t="shared" ca="1" si="150"/>
        <v>7.1094306276274031</v>
      </c>
      <c r="AQ295" s="47">
        <f t="shared" ca="1" si="150"/>
        <v>7.1746907280731742</v>
      </c>
      <c r="AR295" s="47">
        <f t="shared" ca="1" si="150"/>
        <v>7.8452885601891458</v>
      </c>
      <c r="AS295" s="47">
        <f t="shared" ca="1" si="150"/>
        <v>9.4231696735912216</v>
      </c>
      <c r="AT295" s="47">
        <f t="shared" ca="1" si="150"/>
        <v>10.988361013167152</v>
      </c>
      <c r="AU295" s="47">
        <f t="shared" ca="1" si="150"/>
        <v>13.062453993430642</v>
      </c>
      <c r="AV295" s="47">
        <f t="shared" ca="1" si="150"/>
        <v>14.754025582877324</v>
      </c>
      <c r="AW295" s="47">
        <f t="shared" ca="1" si="150"/>
        <v>14.501461388502603</v>
      </c>
      <c r="AX295" s="47">
        <f t="shared" ca="1" si="150"/>
        <v>12.986005324302655</v>
      </c>
      <c r="AY295" s="47">
        <f t="shared" ca="1" si="149"/>
        <v>10.110580308653233</v>
      </c>
      <c r="AZ295" s="47">
        <f t="shared" ca="1" si="149"/>
        <v>9.4455516620164612</v>
      </c>
      <c r="BA295" s="47">
        <f t="shared" ca="1" si="149"/>
        <v>8.5586169907935261</v>
      </c>
      <c r="BB295" s="47">
        <f t="shared" ca="1" si="149"/>
        <v>7.1094306276274031</v>
      </c>
      <c r="BC295" s="47">
        <f t="shared" ca="1" si="149"/>
        <v>7.1746907280731742</v>
      </c>
      <c r="BD295" s="47">
        <f t="shared" ca="1" si="149"/>
        <v>7.8452885601891458</v>
      </c>
      <c r="BE295" s="47">
        <f t="shared" ca="1" si="149"/>
        <v>9.4231696735912216</v>
      </c>
      <c r="BF295" s="47">
        <f t="shared" ca="1" si="149"/>
        <v>10.988361013167152</v>
      </c>
      <c r="BG295" s="47">
        <f t="shared" ca="1" si="149"/>
        <v>13.062453993430642</v>
      </c>
      <c r="BH295" s="47">
        <f t="shared" ca="1" si="149"/>
        <v>14.754025582877324</v>
      </c>
      <c r="BI295" s="47">
        <f t="shared" ca="1" si="148"/>
        <v>14.501461388502603</v>
      </c>
      <c r="BJ295" s="47">
        <f t="shared" ca="1" si="148"/>
        <v>12.986005324302655</v>
      </c>
      <c r="BK295" s="47">
        <f t="shared" ca="1" si="148"/>
        <v>10.110580308653233</v>
      </c>
      <c r="BL295" s="47">
        <f t="shared" ca="1" si="148"/>
        <v>9.4455516620164612</v>
      </c>
      <c r="BM295" s="47">
        <f t="shared" ca="1" si="148"/>
        <v>8.5586169907935261</v>
      </c>
      <c r="BN295" s="47">
        <f t="shared" ca="1" si="148"/>
        <v>7.1094306276274031</v>
      </c>
      <c r="BO295" s="47">
        <f t="shared" ca="1" si="148"/>
        <v>7.1746907280731742</v>
      </c>
      <c r="BP295" s="47">
        <f t="shared" ca="1" si="148"/>
        <v>7.8452885601891458</v>
      </c>
      <c r="BQ295" s="47">
        <f t="shared" ca="1" si="148"/>
        <v>9.4231696735912216</v>
      </c>
      <c r="BR295" s="47">
        <f t="shared" ca="1" si="148"/>
        <v>10.988361013167152</v>
      </c>
      <c r="BS295" s="47">
        <f t="shared" ca="1" si="152"/>
        <v>13.062453993430642</v>
      </c>
      <c r="BT295" s="47">
        <f t="shared" ca="1" si="152"/>
        <v>14.754025582877324</v>
      </c>
      <c r="BU295" s="47">
        <f t="shared" ca="1" si="152"/>
        <v>14.501461388502603</v>
      </c>
      <c r="BV295" s="47">
        <f t="shared" ca="1" si="152"/>
        <v>12.986005324302655</v>
      </c>
      <c r="BW295" s="47">
        <f t="shared" ca="1" si="152"/>
        <v>10.110580308653233</v>
      </c>
      <c r="BX295" s="47">
        <f t="shared" ca="1" si="152"/>
        <v>9.4455516620164612</v>
      </c>
      <c r="BY295" s="47">
        <f t="shared" ca="1" si="152"/>
        <v>8.5586169907935261</v>
      </c>
      <c r="BZ295" s="47">
        <f t="shared" ca="1" si="152"/>
        <v>7.1094306276274031</v>
      </c>
      <c r="CA295" s="47">
        <f t="shared" ca="1" si="152"/>
        <v>7.1746907280731742</v>
      </c>
      <c r="CB295" s="47">
        <f t="shared" ca="1" si="152"/>
        <v>7.8452885601891458</v>
      </c>
      <c r="CC295" s="47">
        <f t="shared" ca="1" si="151"/>
        <v>9.4231696735912216</v>
      </c>
      <c r="CD295" s="47">
        <f t="shared" ca="1" si="151"/>
        <v>10.988361013167152</v>
      </c>
      <c r="CE295" s="47">
        <f t="shared" ca="1" si="151"/>
        <v>13.062453993430642</v>
      </c>
      <c r="CF295" s="47">
        <f t="shared" ca="1" si="151"/>
        <v>14.754025582877324</v>
      </c>
      <c r="CG295" s="47">
        <f t="shared" ca="1" si="151"/>
        <v>14.501461388502603</v>
      </c>
      <c r="CH295" s="47">
        <f t="shared" ca="1" si="151"/>
        <v>12.986005324302655</v>
      </c>
      <c r="CI295" s="47">
        <f t="shared" ca="1" si="151"/>
        <v>10.110580308653233</v>
      </c>
      <c r="CJ295" s="47">
        <f t="shared" ca="1" si="151"/>
        <v>9.4455516620164612</v>
      </c>
      <c r="CK295" s="47">
        <f t="shared" ca="1" si="151"/>
        <v>8.5586169907935261</v>
      </c>
      <c r="CL295" s="47">
        <f t="shared" ca="1" si="151"/>
        <v>7.1094306276274031</v>
      </c>
      <c r="CM295" s="47">
        <f t="shared" ca="1" si="146"/>
        <v>7.1746907280731742</v>
      </c>
      <c r="CN295" s="47">
        <f t="shared" ref="CM295:CV320" ca="1" si="153">IF($AN295&lt;=CN$1,HLOOKUP(MONTH(CN$1),$AA:$AL,ROW($AO295),0),"")</f>
        <v>7.8452885601891458</v>
      </c>
      <c r="CO295" s="47">
        <f t="shared" ca="1" si="153"/>
        <v>9.4231696735912216</v>
      </c>
      <c r="CP295" s="47">
        <f t="shared" ca="1" si="153"/>
        <v>10.988361013167152</v>
      </c>
      <c r="CQ295" s="47">
        <f t="shared" ca="1" si="153"/>
        <v>13.062453993430642</v>
      </c>
      <c r="CR295" s="47">
        <f t="shared" ca="1" si="153"/>
        <v>14.754025582877324</v>
      </c>
      <c r="CS295" s="47">
        <f t="shared" ca="1" si="153"/>
        <v>14.501461388502603</v>
      </c>
      <c r="CT295" s="47">
        <f t="shared" ca="1" si="153"/>
        <v>12.986005324302655</v>
      </c>
      <c r="CU295" s="47">
        <f t="shared" ca="1" si="153"/>
        <v>10.110580308653233</v>
      </c>
      <c r="CV295" s="47">
        <f t="shared" ca="1" si="153"/>
        <v>9.4455516620164612</v>
      </c>
      <c r="CW295" s="47">
        <f t="shared" ca="1" si="147"/>
        <v>8.5586169907935261</v>
      </c>
      <c r="CX295" s="47">
        <f t="shared" ca="1" si="147"/>
        <v>7.1094306276274031</v>
      </c>
      <c r="CY295" s="47">
        <f t="shared" ca="1" si="147"/>
        <v>7.1746907280731742</v>
      </c>
      <c r="CZ295" s="47">
        <f t="shared" ca="1" si="147"/>
        <v>7.8452885601891458</v>
      </c>
      <c r="DA295" s="47">
        <f t="shared" ca="1" si="147"/>
        <v>9.4231696735912216</v>
      </c>
      <c r="DB295" s="47">
        <f t="shared" ca="1" si="147"/>
        <v>10.988361013167152</v>
      </c>
      <c r="DC295" s="47">
        <f t="shared" ca="1" si="147"/>
        <v>13.062453993430642</v>
      </c>
      <c r="DD295" s="47">
        <f t="shared" ca="1" si="147"/>
        <v>14.754025582877324</v>
      </c>
    </row>
    <row r="296" spans="1:108" x14ac:dyDescent="0.25">
      <c r="A296" s="40" t="s">
        <v>138</v>
      </c>
      <c r="B296" s="40">
        <v>2220</v>
      </c>
      <c r="C296" s="40" t="s">
        <v>38</v>
      </c>
      <c r="D296" s="40" t="s">
        <v>563</v>
      </c>
      <c r="E296" s="40" t="s">
        <v>136</v>
      </c>
      <c r="F296" s="40">
        <v>6.2</v>
      </c>
      <c r="G296" s="43">
        <v>44974</v>
      </c>
      <c r="I296" s="40" t="s">
        <v>79</v>
      </c>
      <c r="J296" s="40">
        <v>2</v>
      </c>
      <c r="K296" s="40" t="s">
        <v>33</v>
      </c>
      <c r="L296" s="40" t="s">
        <v>193</v>
      </c>
      <c r="M296" s="41"/>
      <c r="N296" s="41">
        <f>VLOOKUP($C296 &amp; $I296 &amp; $K296,FATOR!$A$3:$P$22,COLUMN(E$1),0)</f>
        <v>0.34510552382231963</v>
      </c>
      <c r="O296" s="41">
        <f>VLOOKUP($C296 &amp; $I296 &amp; $K296,FATOR!$A$3:$P$22,COLUMN(F$1),0)</f>
        <v>0.2866705898236856</v>
      </c>
      <c r="P296" s="41">
        <f>VLOOKUP($C296 &amp; $I296 &amp; $K296,FATOR!$A$3:$P$22,COLUMN(G$1),0)</f>
        <v>0.28930204548682154</v>
      </c>
      <c r="Q296" s="41">
        <f>VLOOKUP($C296 &amp; $I296 &amp; $K296,FATOR!$A$3:$P$22,COLUMN(H$1),0)</f>
        <v>0.31634228065278813</v>
      </c>
      <c r="R296" s="41">
        <f>VLOOKUP($C296 &amp; $I296 &amp; $K296,FATOR!$A$3:$P$22,COLUMN(I$1),0)</f>
        <v>0.37996651909642021</v>
      </c>
      <c r="S296" s="41">
        <f>VLOOKUP($C296 &amp; $I296 &amp; $K296,FATOR!$A$3:$P$22,COLUMN(J$1),0)</f>
        <v>0.44307907311157868</v>
      </c>
      <c r="T296" s="41">
        <f>VLOOKUP($C296 &amp; $I296 &amp; $K296,FATOR!$A$3:$P$22,COLUMN(K$1),0)</f>
        <v>0.5267118545738162</v>
      </c>
      <c r="U296" s="41">
        <f>VLOOKUP($C296 &amp; $I296 &amp; $K296,FATOR!$A$3:$P$22,COLUMN(L$1),0)</f>
        <v>0.5949203864063437</v>
      </c>
      <c r="V296" s="41">
        <f>VLOOKUP($C296 &amp; $I296 &amp; $K296,FATOR!$A$3:$P$22,COLUMN(M$1),0)</f>
        <v>0.58473634631058879</v>
      </c>
      <c r="W296" s="41">
        <f>VLOOKUP($C296 &amp; $I296 &amp; $K296,FATOR!$A$3:$P$22,COLUMN(N$1),0)</f>
        <v>0.52362924694768764</v>
      </c>
      <c r="X296" s="41">
        <f>VLOOKUP($C296 &amp; $I296 &amp; $K296,FATOR!$A$3:$P$22,COLUMN(O$1),0)</f>
        <v>0.40768468986504969</v>
      </c>
      <c r="Y296" s="41">
        <f>VLOOKUP($C296 &amp; $I296 &amp; $K296,FATOR!$A$3:$P$22,COLUMN(P$1),0)</f>
        <v>0.38086901862969602</v>
      </c>
      <c r="AA296" s="42">
        <f t="shared" si="130"/>
        <v>2.1396542476983815</v>
      </c>
      <c r="AB296" s="42">
        <f t="shared" si="131"/>
        <v>1.7773576569068508</v>
      </c>
      <c r="AC296" s="42">
        <f t="shared" si="132"/>
        <v>1.7936726820182936</v>
      </c>
      <c r="AD296" s="42">
        <f t="shared" si="133"/>
        <v>1.9613221400472864</v>
      </c>
      <c r="AE296" s="42">
        <f t="shared" si="134"/>
        <v>2.3557924183978054</v>
      </c>
      <c r="AF296" s="42">
        <f t="shared" si="135"/>
        <v>2.747090253291788</v>
      </c>
      <c r="AG296" s="42">
        <f t="shared" si="136"/>
        <v>3.2656134983576606</v>
      </c>
      <c r="AH296" s="42">
        <f t="shared" si="137"/>
        <v>3.6885063957193309</v>
      </c>
      <c r="AI296" s="42">
        <f t="shared" si="138"/>
        <v>3.6253653471256508</v>
      </c>
      <c r="AJ296" s="42">
        <f t="shared" si="139"/>
        <v>3.2465013310756636</v>
      </c>
      <c r="AK296" s="42">
        <f t="shared" si="140"/>
        <v>2.5276450771633083</v>
      </c>
      <c r="AL296" s="42">
        <f t="shared" si="141"/>
        <v>2.3613879155041153</v>
      </c>
      <c r="AN296" s="43">
        <f t="shared" si="142"/>
        <v>45005</v>
      </c>
      <c r="AO296" s="47">
        <f t="shared" ca="1" si="150"/>
        <v>2.1396542476983815</v>
      </c>
      <c r="AP296" s="47">
        <f t="shared" ca="1" si="150"/>
        <v>1.7773576569068508</v>
      </c>
      <c r="AQ296" s="47">
        <f t="shared" ca="1" si="150"/>
        <v>1.7936726820182936</v>
      </c>
      <c r="AR296" s="47">
        <f t="shared" ca="1" si="150"/>
        <v>1.9613221400472864</v>
      </c>
      <c r="AS296" s="47">
        <f t="shared" ca="1" si="150"/>
        <v>2.3557924183978054</v>
      </c>
      <c r="AT296" s="47">
        <f t="shared" ca="1" si="150"/>
        <v>2.747090253291788</v>
      </c>
      <c r="AU296" s="47">
        <f t="shared" ca="1" si="150"/>
        <v>3.2656134983576606</v>
      </c>
      <c r="AV296" s="47">
        <f t="shared" ca="1" si="150"/>
        <v>3.6885063957193309</v>
      </c>
      <c r="AW296" s="47">
        <f t="shared" ca="1" si="150"/>
        <v>3.6253653471256508</v>
      </c>
      <c r="AX296" s="47">
        <f t="shared" ca="1" si="150"/>
        <v>3.2465013310756636</v>
      </c>
      <c r="AY296" s="47">
        <f t="shared" ca="1" si="149"/>
        <v>2.5276450771633083</v>
      </c>
      <c r="AZ296" s="47">
        <f t="shared" ca="1" si="149"/>
        <v>2.3613879155041153</v>
      </c>
      <c r="BA296" s="47">
        <f t="shared" ca="1" si="149"/>
        <v>2.1396542476983815</v>
      </c>
      <c r="BB296" s="47">
        <f t="shared" ca="1" si="149"/>
        <v>1.7773576569068508</v>
      </c>
      <c r="BC296" s="47">
        <f t="shared" ca="1" si="149"/>
        <v>1.7936726820182936</v>
      </c>
      <c r="BD296" s="47">
        <f t="shared" ca="1" si="149"/>
        <v>1.9613221400472864</v>
      </c>
      <c r="BE296" s="47">
        <f t="shared" ca="1" si="149"/>
        <v>2.3557924183978054</v>
      </c>
      <c r="BF296" s="47">
        <f t="shared" ca="1" si="149"/>
        <v>2.747090253291788</v>
      </c>
      <c r="BG296" s="47">
        <f t="shared" ca="1" si="149"/>
        <v>3.2656134983576606</v>
      </c>
      <c r="BH296" s="47">
        <f t="shared" ca="1" si="149"/>
        <v>3.6885063957193309</v>
      </c>
      <c r="BI296" s="47">
        <f t="shared" ca="1" si="148"/>
        <v>3.6253653471256508</v>
      </c>
      <c r="BJ296" s="47">
        <f t="shared" ca="1" si="148"/>
        <v>3.2465013310756636</v>
      </c>
      <c r="BK296" s="47">
        <f t="shared" ca="1" si="148"/>
        <v>2.5276450771633083</v>
      </c>
      <c r="BL296" s="47">
        <f t="shared" ca="1" si="148"/>
        <v>2.3613879155041153</v>
      </c>
      <c r="BM296" s="47">
        <f t="shared" ca="1" si="148"/>
        <v>2.1396542476983815</v>
      </c>
      <c r="BN296" s="47">
        <f t="shared" ca="1" si="148"/>
        <v>1.7773576569068508</v>
      </c>
      <c r="BO296" s="47">
        <f t="shared" ca="1" si="148"/>
        <v>1.7936726820182936</v>
      </c>
      <c r="BP296" s="47">
        <f t="shared" ca="1" si="148"/>
        <v>1.9613221400472864</v>
      </c>
      <c r="BQ296" s="47">
        <f t="shared" ca="1" si="148"/>
        <v>2.3557924183978054</v>
      </c>
      <c r="BR296" s="47">
        <f t="shared" ca="1" si="148"/>
        <v>2.747090253291788</v>
      </c>
      <c r="BS296" s="47">
        <f t="shared" ca="1" si="152"/>
        <v>3.2656134983576606</v>
      </c>
      <c r="BT296" s="47">
        <f t="shared" ca="1" si="152"/>
        <v>3.6885063957193309</v>
      </c>
      <c r="BU296" s="47">
        <f t="shared" ca="1" si="152"/>
        <v>3.6253653471256508</v>
      </c>
      <c r="BV296" s="47">
        <f t="shared" ca="1" si="152"/>
        <v>3.2465013310756636</v>
      </c>
      <c r="BW296" s="47">
        <f t="shared" ca="1" si="152"/>
        <v>2.5276450771633083</v>
      </c>
      <c r="BX296" s="47">
        <f t="shared" ca="1" si="152"/>
        <v>2.3613879155041153</v>
      </c>
      <c r="BY296" s="47">
        <f t="shared" ca="1" si="152"/>
        <v>2.1396542476983815</v>
      </c>
      <c r="BZ296" s="47">
        <f t="shared" ca="1" si="152"/>
        <v>1.7773576569068508</v>
      </c>
      <c r="CA296" s="47">
        <f t="shared" ca="1" si="152"/>
        <v>1.7936726820182936</v>
      </c>
      <c r="CB296" s="47">
        <f t="shared" ca="1" si="152"/>
        <v>1.9613221400472864</v>
      </c>
      <c r="CC296" s="47">
        <f t="shared" ca="1" si="151"/>
        <v>2.3557924183978054</v>
      </c>
      <c r="CD296" s="47">
        <f t="shared" ca="1" si="151"/>
        <v>2.747090253291788</v>
      </c>
      <c r="CE296" s="47">
        <f t="shared" ca="1" si="151"/>
        <v>3.2656134983576606</v>
      </c>
      <c r="CF296" s="47">
        <f t="shared" ca="1" si="151"/>
        <v>3.6885063957193309</v>
      </c>
      <c r="CG296" s="47">
        <f t="shared" ca="1" si="151"/>
        <v>3.6253653471256508</v>
      </c>
      <c r="CH296" s="47">
        <f t="shared" ca="1" si="151"/>
        <v>3.2465013310756636</v>
      </c>
      <c r="CI296" s="47">
        <f t="shared" ca="1" si="151"/>
        <v>2.5276450771633083</v>
      </c>
      <c r="CJ296" s="47">
        <f t="shared" ca="1" si="151"/>
        <v>2.3613879155041153</v>
      </c>
      <c r="CK296" s="47">
        <f t="shared" ca="1" si="151"/>
        <v>2.1396542476983815</v>
      </c>
      <c r="CL296" s="47">
        <f t="shared" ca="1" si="151"/>
        <v>1.7773576569068508</v>
      </c>
      <c r="CM296" s="47">
        <f t="shared" ca="1" si="153"/>
        <v>1.7936726820182936</v>
      </c>
      <c r="CN296" s="47">
        <f t="shared" ca="1" si="153"/>
        <v>1.9613221400472864</v>
      </c>
      <c r="CO296" s="47">
        <f t="shared" ca="1" si="153"/>
        <v>2.3557924183978054</v>
      </c>
      <c r="CP296" s="47">
        <f t="shared" ca="1" si="153"/>
        <v>2.747090253291788</v>
      </c>
      <c r="CQ296" s="47">
        <f t="shared" ca="1" si="153"/>
        <v>3.2656134983576606</v>
      </c>
      <c r="CR296" s="47">
        <f t="shared" ca="1" si="153"/>
        <v>3.6885063957193309</v>
      </c>
      <c r="CS296" s="47">
        <f t="shared" ca="1" si="153"/>
        <v>3.6253653471256508</v>
      </c>
      <c r="CT296" s="47">
        <f t="shared" ca="1" si="153"/>
        <v>3.2465013310756636</v>
      </c>
      <c r="CU296" s="47">
        <f t="shared" ca="1" si="153"/>
        <v>2.5276450771633083</v>
      </c>
      <c r="CV296" s="47">
        <f t="shared" ca="1" si="153"/>
        <v>2.3613879155041153</v>
      </c>
      <c r="CW296" s="47">
        <f t="shared" ca="1" si="147"/>
        <v>2.1396542476983815</v>
      </c>
      <c r="CX296" s="47">
        <f t="shared" ca="1" si="147"/>
        <v>1.7773576569068508</v>
      </c>
      <c r="CY296" s="47">
        <f t="shared" ca="1" si="147"/>
        <v>1.7936726820182936</v>
      </c>
      <c r="CZ296" s="47">
        <f t="shared" ca="1" si="147"/>
        <v>1.9613221400472864</v>
      </c>
      <c r="DA296" s="47">
        <f t="shared" ca="1" si="147"/>
        <v>2.3557924183978054</v>
      </c>
      <c r="DB296" s="47">
        <f t="shared" ca="1" si="147"/>
        <v>2.747090253291788</v>
      </c>
      <c r="DC296" s="47">
        <f t="shared" ca="1" si="147"/>
        <v>3.2656134983576606</v>
      </c>
      <c r="DD296" s="47">
        <f t="shared" ca="1" si="147"/>
        <v>3.6885063957193309</v>
      </c>
    </row>
    <row r="297" spans="1:108" x14ac:dyDescent="0.25">
      <c r="A297" s="40" t="s">
        <v>138</v>
      </c>
      <c r="B297" s="40">
        <v>2245</v>
      </c>
      <c r="C297" s="40" t="s">
        <v>38</v>
      </c>
      <c r="D297" s="40" t="s">
        <v>564</v>
      </c>
      <c r="E297" s="40" t="s">
        <v>130</v>
      </c>
      <c r="F297" s="40">
        <v>12.4</v>
      </c>
      <c r="G297" s="43">
        <v>45023</v>
      </c>
      <c r="I297" s="40" t="s">
        <v>79</v>
      </c>
      <c r="J297" s="40">
        <v>2</v>
      </c>
      <c r="K297" s="40" t="s">
        <v>33</v>
      </c>
      <c r="L297" s="40" t="s">
        <v>193</v>
      </c>
      <c r="M297" s="41"/>
      <c r="N297" s="41">
        <f>VLOOKUP($C297 &amp; $I297 &amp; $K297,FATOR!$A$3:$P$22,COLUMN(E$1),0)</f>
        <v>0.34510552382231963</v>
      </c>
      <c r="O297" s="41">
        <f>VLOOKUP($C297 &amp; $I297 &amp; $K297,FATOR!$A$3:$P$22,COLUMN(F$1),0)</f>
        <v>0.2866705898236856</v>
      </c>
      <c r="P297" s="41">
        <f>VLOOKUP($C297 &amp; $I297 &amp; $K297,FATOR!$A$3:$P$22,COLUMN(G$1),0)</f>
        <v>0.28930204548682154</v>
      </c>
      <c r="Q297" s="41">
        <f>VLOOKUP($C297 &amp; $I297 &amp; $K297,FATOR!$A$3:$P$22,COLUMN(H$1),0)</f>
        <v>0.31634228065278813</v>
      </c>
      <c r="R297" s="41">
        <f>VLOOKUP($C297 &amp; $I297 &amp; $K297,FATOR!$A$3:$P$22,COLUMN(I$1),0)</f>
        <v>0.37996651909642021</v>
      </c>
      <c r="S297" s="41">
        <f>VLOOKUP($C297 &amp; $I297 &amp; $K297,FATOR!$A$3:$P$22,COLUMN(J$1),0)</f>
        <v>0.44307907311157868</v>
      </c>
      <c r="T297" s="41">
        <f>VLOOKUP($C297 &amp; $I297 &amp; $K297,FATOR!$A$3:$P$22,COLUMN(K$1),0)</f>
        <v>0.5267118545738162</v>
      </c>
      <c r="U297" s="41">
        <f>VLOOKUP($C297 &amp; $I297 &amp; $K297,FATOR!$A$3:$P$22,COLUMN(L$1),0)</f>
        <v>0.5949203864063437</v>
      </c>
      <c r="V297" s="41">
        <f>VLOOKUP($C297 &amp; $I297 &amp; $K297,FATOR!$A$3:$P$22,COLUMN(M$1),0)</f>
        <v>0.58473634631058879</v>
      </c>
      <c r="W297" s="41">
        <f>VLOOKUP($C297 &amp; $I297 &amp; $K297,FATOR!$A$3:$P$22,COLUMN(N$1),0)</f>
        <v>0.52362924694768764</v>
      </c>
      <c r="X297" s="41">
        <f>VLOOKUP($C297 &amp; $I297 &amp; $K297,FATOR!$A$3:$P$22,COLUMN(O$1),0)</f>
        <v>0.40768468986504969</v>
      </c>
      <c r="Y297" s="41">
        <f>VLOOKUP($C297 &amp; $I297 &amp; $K297,FATOR!$A$3:$P$22,COLUMN(P$1),0)</f>
        <v>0.38086901862969602</v>
      </c>
      <c r="AA297" s="42">
        <f t="shared" si="130"/>
        <v>4.2793084953967631</v>
      </c>
      <c r="AB297" s="42">
        <f t="shared" si="131"/>
        <v>3.5547153138137015</v>
      </c>
      <c r="AC297" s="42">
        <f t="shared" si="132"/>
        <v>3.5873453640365871</v>
      </c>
      <c r="AD297" s="42">
        <f t="shared" si="133"/>
        <v>3.9226442800945729</v>
      </c>
      <c r="AE297" s="42">
        <f t="shared" si="134"/>
        <v>4.7115848367956108</v>
      </c>
      <c r="AF297" s="42">
        <f t="shared" si="135"/>
        <v>5.494180506583576</v>
      </c>
      <c r="AG297" s="42">
        <f t="shared" si="136"/>
        <v>6.5312269967153211</v>
      </c>
      <c r="AH297" s="42">
        <f t="shared" si="137"/>
        <v>7.3770127914386618</v>
      </c>
      <c r="AI297" s="42">
        <f t="shared" si="138"/>
        <v>7.2507306942513017</v>
      </c>
      <c r="AJ297" s="42">
        <f t="shared" si="139"/>
        <v>6.4930026621513273</v>
      </c>
      <c r="AK297" s="42">
        <f t="shared" si="140"/>
        <v>5.0552901543266167</v>
      </c>
      <c r="AL297" s="42">
        <f t="shared" si="141"/>
        <v>4.7227758310082306</v>
      </c>
      <c r="AN297" s="43">
        <f t="shared" si="142"/>
        <v>45054</v>
      </c>
      <c r="AO297" s="47">
        <f t="shared" ca="1" si="150"/>
        <v>4.2793084953967631</v>
      </c>
      <c r="AP297" s="47">
        <f t="shared" ca="1" si="150"/>
        <v>3.5547153138137015</v>
      </c>
      <c r="AQ297" s="47">
        <f t="shared" ca="1" si="150"/>
        <v>3.5873453640365871</v>
      </c>
      <c r="AR297" s="47">
        <f t="shared" ca="1" si="150"/>
        <v>3.9226442800945729</v>
      </c>
      <c r="AS297" s="47">
        <f t="shared" ca="1" si="150"/>
        <v>4.7115848367956108</v>
      </c>
      <c r="AT297" s="47">
        <f t="shared" ca="1" si="150"/>
        <v>5.494180506583576</v>
      </c>
      <c r="AU297" s="47">
        <f t="shared" ca="1" si="150"/>
        <v>6.5312269967153211</v>
      </c>
      <c r="AV297" s="47">
        <f t="shared" ca="1" si="150"/>
        <v>7.3770127914386618</v>
      </c>
      <c r="AW297" s="47">
        <f t="shared" ca="1" si="150"/>
        <v>7.2507306942513017</v>
      </c>
      <c r="AX297" s="47">
        <f t="shared" ca="1" si="150"/>
        <v>6.4930026621513273</v>
      </c>
      <c r="AY297" s="47">
        <f t="shared" ca="1" si="149"/>
        <v>5.0552901543266167</v>
      </c>
      <c r="AZ297" s="47">
        <f t="shared" ca="1" si="149"/>
        <v>4.7227758310082306</v>
      </c>
      <c r="BA297" s="47">
        <f t="shared" ca="1" si="149"/>
        <v>4.2793084953967631</v>
      </c>
      <c r="BB297" s="47">
        <f t="shared" ca="1" si="149"/>
        <v>3.5547153138137015</v>
      </c>
      <c r="BC297" s="47">
        <f t="shared" ca="1" si="149"/>
        <v>3.5873453640365871</v>
      </c>
      <c r="BD297" s="47">
        <f t="shared" ca="1" si="149"/>
        <v>3.9226442800945729</v>
      </c>
      <c r="BE297" s="47">
        <f t="shared" ca="1" si="149"/>
        <v>4.7115848367956108</v>
      </c>
      <c r="BF297" s="47">
        <f t="shared" ca="1" si="149"/>
        <v>5.494180506583576</v>
      </c>
      <c r="BG297" s="47">
        <f t="shared" ca="1" si="149"/>
        <v>6.5312269967153211</v>
      </c>
      <c r="BH297" s="47">
        <f t="shared" ca="1" si="149"/>
        <v>7.3770127914386618</v>
      </c>
      <c r="BI297" s="47">
        <f t="shared" ca="1" si="148"/>
        <v>7.2507306942513017</v>
      </c>
      <c r="BJ297" s="47">
        <f t="shared" ca="1" si="148"/>
        <v>6.4930026621513273</v>
      </c>
      <c r="BK297" s="47">
        <f t="shared" ca="1" si="148"/>
        <v>5.0552901543266167</v>
      </c>
      <c r="BL297" s="47">
        <f t="shared" ca="1" si="148"/>
        <v>4.7227758310082306</v>
      </c>
      <c r="BM297" s="47">
        <f t="shared" ca="1" si="148"/>
        <v>4.2793084953967631</v>
      </c>
      <c r="BN297" s="47">
        <f t="shared" ca="1" si="148"/>
        <v>3.5547153138137015</v>
      </c>
      <c r="BO297" s="47">
        <f t="shared" ca="1" si="148"/>
        <v>3.5873453640365871</v>
      </c>
      <c r="BP297" s="47">
        <f t="shared" ca="1" si="148"/>
        <v>3.9226442800945729</v>
      </c>
      <c r="BQ297" s="47">
        <f t="shared" ca="1" si="148"/>
        <v>4.7115848367956108</v>
      </c>
      <c r="BR297" s="47">
        <f t="shared" ca="1" si="148"/>
        <v>5.494180506583576</v>
      </c>
      <c r="BS297" s="47">
        <f t="shared" ca="1" si="152"/>
        <v>6.5312269967153211</v>
      </c>
      <c r="BT297" s="47">
        <f t="shared" ca="1" si="152"/>
        <v>7.3770127914386618</v>
      </c>
      <c r="BU297" s="47">
        <f t="shared" ca="1" si="152"/>
        <v>7.2507306942513017</v>
      </c>
      <c r="BV297" s="47">
        <f t="shared" ca="1" si="152"/>
        <v>6.4930026621513273</v>
      </c>
      <c r="BW297" s="47">
        <f t="shared" ca="1" si="152"/>
        <v>5.0552901543266167</v>
      </c>
      <c r="BX297" s="47">
        <f t="shared" ca="1" si="152"/>
        <v>4.7227758310082306</v>
      </c>
      <c r="BY297" s="47">
        <f t="shared" ca="1" si="152"/>
        <v>4.2793084953967631</v>
      </c>
      <c r="BZ297" s="47">
        <f t="shared" ca="1" si="152"/>
        <v>3.5547153138137015</v>
      </c>
      <c r="CA297" s="47">
        <f t="shared" ca="1" si="152"/>
        <v>3.5873453640365871</v>
      </c>
      <c r="CB297" s="47">
        <f t="shared" ca="1" si="152"/>
        <v>3.9226442800945729</v>
      </c>
      <c r="CC297" s="47">
        <f t="shared" ca="1" si="151"/>
        <v>4.7115848367956108</v>
      </c>
      <c r="CD297" s="47">
        <f t="shared" ca="1" si="151"/>
        <v>5.494180506583576</v>
      </c>
      <c r="CE297" s="47">
        <f t="shared" ca="1" si="151"/>
        <v>6.5312269967153211</v>
      </c>
      <c r="CF297" s="47">
        <f t="shared" ca="1" si="151"/>
        <v>7.3770127914386618</v>
      </c>
      <c r="CG297" s="47">
        <f t="shared" ca="1" si="151"/>
        <v>7.2507306942513017</v>
      </c>
      <c r="CH297" s="47">
        <f t="shared" ca="1" si="151"/>
        <v>6.4930026621513273</v>
      </c>
      <c r="CI297" s="47">
        <f t="shared" ca="1" si="151"/>
        <v>5.0552901543266167</v>
      </c>
      <c r="CJ297" s="47">
        <f t="shared" ca="1" si="151"/>
        <v>4.7227758310082306</v>
      </c>
      <c r="CK297" s="47">
        <f t="shared" ca="1" si="151"/>
        <v>4.2793084953967631</v>
      </c>
      <c r="CL297" s="47">
        <f t="shared" ca="1" si="151"/>
        <v>3.5547153138137015</v>
      </c>
      <c r="CM297" s="47">
        <f t="shared" ca="1" si="153"/>
        <v>3.5873453640365871</v>
      </c>
      <c r="CN297" s="47">
        <f t="shared" ca="1" si="153"/>
        <v>3.9226442800945729</v>
      </c>
      <c r="CO297" s="47">
        <f t="shared" ca="1" si="153"/>
        <v>4.7115848367956108</v>
      </c>
      <c r="CP297" s="47">
        <f t="shared" ca="1" si="153"/>
        <v>5.494180506583576</v>
      </c>
      <c r="CQ297" s="47">
        <f t="shared" ca="1" si="153"/>
        <v>6.5312269967153211</v>
      </c>
      <c r="CR297" s="47">
        <f t="shared" ca="1" si="153"/>
        <v>7.3770127914386618</v>
      </c>
      <c r="CS297" s="47">
        <f t="shared" ca="1" si="153"/>
        <v>7.2507306942513017</v>
      </c>
      <c r="CT297" s="47">
        <f t="shared" ca="1" si="153"/>
        <v>6.4930026621513273</v>
      </c>
      <c r="CU297" s="47">
        <f t="shared" ca="1" si="153"/>
        <v>5.0552901543266167</v>
      </c>
      <c r="CV297" s="47">
        <f t="shared" ca="1" si="153"/>
        <v>4.7227758310082306</v>
      </c>
      <c r="CW297" s="47">
        <f t="shared" ca="1" si="147"/>
        <v>4.2793084953967631</v>
      </c>
      <c r="CX297" s="47">
        <f t="shared" ca="1" si="147"/>
        <v>3.5547153138137015</v>
      </c>
      <c r="CY297" s="47">
        <f t="shared" ca="1" si="147"/>
        <v>3.5873453640365871</v>
      </c>
      <c r="CZ297" s="47">
        <f t="shared" ca="1" si="147"/>
        <v>3.9226442800945729</v>
      </c>
      <c r="DA297" s="47">
        <f t="shared" ca="1" si="147"/>
        <v>4.7115848367956108</v>
      </c>
      <c r="DB297" s="47">
        <f t="shared" ca="1" si="147"/>
        <v>5.494180506583576</v>
      </c>
      <c r="DC297" s="47">
        <f t="shared" ca="1" si="147"/>
        <v>6.5312269967153211</v>
      </c>
      <c r="DD297" s="47">
        <f t="shared" ca="1" si="147"/>
        <v>7.3770127914386618</v>
      </c>
    </row>
    <row r="298" spans="1:108" x14ac:dyDescent="0.25">
      <c r="A298" s="40" t="s">
        <v>167</v>
      </c>
      <c r="B298" s="40">
        <v>1880</v>
      </c>
      <c r="C298" s="40" t="s">
        <v>38</v>
      </c>
      <c r="D298" s="40" t="s">
        <v>568</v>
      </c>
      <c r="E298" s="40" t="s">
        <v>130</v>
      </c>
      <c r="F298" s="40">
        <v>28.500000000000004</v>
      </c>
      <c r="G298" s="43">
        <v>45292</v>
      </c>
      <c r="I298" s="40" t="s">
        <v>79</v>
      </c>
      <c r="J298" s="40">
        <v>1</v>
      </c>
      <c r="K298" s="40" t="s">
        <v>33</v>
      </c>
      <c r="L298" s="40" t="s">
        <v>193</v>
      </c>
      <c r="M298" s="41"/>
      <c r="N298" s="41">
        <f>VLOOKUP($C298 &amp; $I298 &amp; $K298,FATOR!$A$3:$P$22,COLUMN(E$1),0)</f>
        <v>0.34510552382231963</v>
      </c>
      <c r="O298" s="41">
        <f>VLOOKUP($C298 &amp; $I298 &amp; $K298,FATOR!$A$3:$P$22,COLUMN(F$1),0)</f>
        <v>0.2866705898236856</v>
      </c>
      <c r="P298" s="41">
        <f>VLOOKUP($C298 &amp; $I298 &amp; $K298,FATOR!$A$3:$P$22,COLUMN(G$1),0)</f>
        <v>0.28930204548682154</v>
      </c>
      <c r="Q298" s="41">
        <f>VLOOKUP($C298 &amp; $I298 &amp; $K298,FATOR!$A$3:$P$22,COLUMN(H$1),0)</f>
        <v>0.31634228065278813</v>
      </c>
      <c r="R298" s="41">
        <f>VLOOKUP($C298 &amp; $I298 &amp; $K298,FATOR!$A$3:$P$22,COLUMN(I$1),0)</f>
        <v>0.37996651909642021</v>
      </c>
      <c r="S298" s="41">
        <f>VLOOKUP($C298 &amp; $I298 &amp; $K298,FATOR!$A$3:$P$22,COLUMN(J$1),0)</f>
        <v>0.44307907311157868</v>
      </c>
      <c r="T298" s="41">
        <f>VLOOKUP($C298 &amp; $I298 &amp; $K298,FATOR!$A$3:$P$22,COLUMN(K$1),0)</f>
        <v>0.5267118545738162</v>
      </c>
      <c r="U298" s="41">
        <f>VLOOKUP($C298 &amp; $I298 &amp; $K298,FATOR!$A$3:$P$22,COLUMN(L$1),0)</f>
        <v>0.5949203864063437</v>
      </c>
      <c r="V298" s="41">
        <f>VLOOKUP($C298 &amp; $I298 &amp; $K298,FATOR!$A$3:$P$22,COLUMN(M$1),0)</f>
        <v>0.58473634631058879</v>
      </c>
      <c r="W298" s="41">
        <f>VLOOKUP($C298 &amp; $I298 &amp; $K298,FATOR!$A$3:$P$22,COLUMN(N$1),0)</f>
        <v>0.52362924694768764</v>
      </c>
      <c r="X298" s="41">
        <f>VLOOKUP($C298 &amp; $I298 &amp; $K298,FATOR!$A$3:$P$22,COLUMN(O$1),0)</f>
        <v>0.40768468986504969</v>
      </c>
      <c r="Y298" s="41">
        <f>VLOOKUP($C298 &amp; $I298 &amp; $K298,FATOR!$A$3:$P$22,COLUMN(P$1),0)</f>
        <v>0.38086901862969602</v>
      </c>
      <c r="AA298" s="42">
        <f t="shared" si="130"/>
        <v>9.8355074289361113</v>
      </c>
      <c r="AB298" s="42">
        <f t="shared" si="131"/>
        <v>8.1701118099750403</v>
      </c>
      <c r="AC298" s="42">
        <f t="shared" si="132"/>
        <v>8.2451082963744149</v>
      </c>
      <c r="AD298" s="42">
        <f t="shared" si="133"/>
        <v>9.0157549986044625</v>
      </c>
      <c r="AE298" s="42">
        <f t="shared" si="134"/>
        <v>10.829045794247977</v>
      </c>
      <c r="AF298" s="42">
        <f t="shared" si="135"/>
        <v>12.627753583679993</v>
      </c>
      <c r="AG298" s="42">
        <f t="shared" si="136"/>
        <v>15.011287855353764</v>
      </c>
      <c r="AH298" s="42">
        <f t="shared" si="137"/>
        <v>16.955231012580796</v>
      </c>
      <c r="AI298" s="42">
        <f t="shared" si="138"/>
        <v>16.664985869851783</v>
      </c>
      <c r="AJ298" s="42">
        <f t="shared" si="139"/>
        <v>14.9234335380091</v>
      </c>
      <c r="AK298" s="42">
        <f t="shared" si="140"/>
        <v>11.619013661153918</v>
      </c>
      <c r="AL298" s="42">
        <f t="shared" si="141"/>
        <v>10.854767030946338</v>
      </c>
      <c r="AN298" s="43">
        <f t="shared" si="142"/>
        <v>45292</v>
      </c>
      <c r="AO298" s="47">
        <f t="shared" ca="1" si="150"/>
        <v>9.8355074289361113</v>
      </c>
      <c r="AP298" s="47">
        <f t="shared" ca="1" si="150"/>
        <v>8.1701118099750403</v>
      </c>
      <c r="AQ298" s="47">
        <f t="shared" ca="1" si="150"/>
        <v>8.2451082963744149</v>
      </c>
      <c r="AR298" s="47">
        <f t="shared" ca="1" si="150"/>
        <v>9.0157549986044625</v>
      </c>
      <c r="AS298" s="47">
        <f t="shared" ca="1" si="150"/>
        <v>10.829045794247977</v>
      </c>
      <c r="AT298" s="47">
        <f t="shared" ca="1" si="150"/>
        <v>12.627753583679993</v>
      </c>
      <c r="AU298" s="47">
        <f t="shared" ca="1" si="150"/>
        <v>15.011287855353764</v>
      </c>
      <c r="AV298" s="47">
        <f t="shared" ca="1" si="150"/>
        <v>16.955231012580796</v>
      </c>
      <c r="AW298" s="47">
        <f t="shared" ca="1" si="150"/>
        <v>16.664985869851783</v>
      </c>
      <c r="AX298" s="47">
        <f t="shared" ca="1" si="150"/>
        <v>14.9234335380091</v>
      </c>
      <c r="AY298" s="47">
        <f t="shared" ca="1" si="149"/>
        <v>11.619013661153918</v>
      </c>
      <c r="AZ298" s="47">
        <f t="shared" ca="1" si="149"/>
        <v>10.854767030946338</v>
      </c>
      <c r="BA298" s="47">
        <f t="shared" ca="1" si="149"/>
        <v>9.8355074289361113</v>
      </c>
      <c r="BB298" s="47">
        <f t="shared" ca="1" si="149"/>
        <v>8.1701118099750403</v>
      </c>
      <c r="BC298" s="47">
        <f t="shared" ca="1" si="149"/>
        <v>8.2451082963744149</v>
      </c>
      <c r="BD298" s="47">
        <f t="shared" ca="1" si="149"/>
        <v>9.0157549986044625</v>
      </c>
      <c r="BE298" s="47">
        <f t="shared" ca="1" si="149"/>
        <v>10.829045794247977</v>
      </c>
      <c r="BF298" s="47">
        <f t="shared" ca="1" si="149"/>
        <v>12.627753583679993</v>
      </c>
      <c r="BG298" s="47">
        <f t="shared" ca="1" si="149"/>
        <v>15.011287855353764</v>
      </c>
      <c r="BH298" s="47">
        <f t="shared" ca="1" si="149"/>
        <v>16.955231012580796</v>
      </c>
      <c r="BI298" s="47">
        <f t="shared" ca="1" si="148"/>
        <v>16.664985869851783</v>
      </c>
      <c r="BJ298" s="47">
        <f t="shared" ca="1" si="148"/>
        <v>14.9234335380091</v>
      </c>
      <c r="BK298" s="47">
        <f t="shared" ca="1" si="148"/>
        <v>11.619013661153918</v>
      </c>
      <c r="BL298" s="47">
        <f t="shared" ca="1" si="148"/>
        <v>10.854767030946338</v>
      </c>
      <c r="BM298" s="47">
        <f t="shared" ca="1" si="148"/>
        <v>9.8355074289361113</v>
      </c>
      <c r="BN298" s="47">
        <f t="shared" ca="1" si="148"/>
        <v>8.1701118099750403</v>
      </c>
      <c r="BO298" s="47">
        <f t="shared" ca="1" si="148"/>
        <v>8.2451082963744149</v>
      </c>
      <c r="BP298" s="47">
        <f t="shared" ca="1" si="148"/>
        <v>9.0157549986044625</v>
      </c>
      <c r="BQ298" s="47">
        <f t="shared" ca="1" si="148"/>
        <v>10.829045794247977</v>
      </c>
      <c r="BR298" s="47">
        <f t="shared" ca="1" si="148"/>
        <v>12.627753583679993</v>
      </c>
      <c r="BS298" s="47">
        <f t="shared" ca="1" si="152"/>
        <v>15.011287855353764</v>
      </c>
      <c r="BT298" s="47">
        <f t="shared" ca="1" si="152"/>
        <v>16.955231012580796</v>
      </c>
      <c r="BU298" s="47">
        <f t="shared" ca="1" si="152"/>
        <v>16.664985869851783</v>
      </c>
      <c r="BV298" s="47">
        <f t="shared" ca="1" si="152"/>
        <v>14.9234335380091</v>
      </c>
      <c r="BW298" s="47">
        <f t="shared" ca="1" si="152"/>
        <v>11.619013661153918</v>
      </c>
      <c r="BX298" s="47">
        <f t="shared" ca="1" si="152"/>
        <v>10.854767030946338</v>
      </c>
      <c r="BY298" s="47">
        <f t="shared" ca="1" si="152"/>
        <v>9.8355074289361113</v>
      </c>
      <c r="BZ298" s="47">
        <f t="shared" ca="1" si="152"/>
        <v>8.1701118099750403</v>
      </c>
      <c r="CA298" s="47">
        <f t="shared" ca="1" si="152"/>
        <v>8.2451082963744149</v>
      </c>
      <c r="CB298" s="47">
        <f t="shared" ca="1" si="152"/>
        <v>9.0157549986044625</v>
      </c>
      <c r="CC298" s="47">
        <f t="shared" ca="1" si="151"/>
        <v>10.829045794247977</v>
      </c>
      <c r="CD298" s="47">
        <f t="shared" ca="1" si="151"/>
        <v>12.627753583679993</v>
      </c>
      <c r="CE298" s="47">
        <f t="shared" ca="1" si="151"/>
        <v>15.011287855353764</v>
      </c>
      <c r="CF298" s="47">
        <f t="shared" ca="1" si="151"/>
        <v>16.955231012580796</v>
      </c>
      <c r="CG298" s="47">
        <f t="shared" ca="1" si="151"/>
        <v>16.664985869851783</v>
      </c>
      <c r="CH298" s="47">
        <f t="shared" ca="1" si="151"/>
        <v>14.9234335380091</v>
      </c>
      <c r="CI298" s="47">
        <f t="shared" ca="1" si="151"/>
        <v>11.619013661153918</v>
      </c>
      <c r="CJ298" s="47">
        <f t="shared" ca="1" si="151"/>
        <v>10.854767030946338</v>
      </c>
      <c r="CK298" s="47">
        <f t="shared" ca="1" si="151"/>
        <v>9.8355074289361113</v>
      </c>
      <c r="CL298" s="47">
        <f t="shared" ca="1" si="151"/>
        <v>8.1701118099750403</v>
      </c>
      <c r="CM298" s="47">
        <f t="shared" ca="1" si="153"/>
        <v>8.2451082963744149</v>
      </c>
      <c r="CN298" s="47">
        <f t="shared" ca="1" si="153"/>
        <v>9.0157549986044625</v>
      </c>
      <c r="CO298" s="47">
        <f t="shared" ca="1" si="153"/>
        <v>10.829045794247977</v>
      </c>
      <c r="CP298" s="47">
        <f t="shared" ca="1" si="153"/>
        <v>12.627753583679993</v>
      </c>
      <c r="CQ298" s="47">
        <f t="shared" ca="1" si="153"/>
        <v>15.011287855353764</v>
      </c>
      <c r="CR298" s="47">
        <f t="shared" ca="1" si="153"/>
        <v>16.955231012580796</v>
      </c>
      <c r="CS298" s="47">
        <f t="shared" ca="1" si="153"/>
        <v>16.664985869851783</v>
      </c>
      <c r="CT298" s="47">
        <f t="shared" ca="1" si="153"/>
        <v>14.9234335380091</v>
      </c>
      <c r="CU298" s="47">
        <f t="shared" ca="1" si="153"/>
        <v>11.619013661153918</v>
      </c>
      <c r="CV298" s="47">
        <f t="shared" ca="1" si="153"/>
        <v>10.854767030946338</v>
      </c>
      <c r="CW298" s="47">
        <f t="shared" ca="1" si="147"/>
        <v>9.8355074289361113</v>
      </c>
      <c r="CX298" s="47">
        <f t="shared" ca="1" si="147"/>
        <v>8.1701118099750403</v>
      </c>
      <c r="CY298" s="47">
        <f t="shared" ca="1" si="147"/>
        <v>8.2451082963744149</v>
      </c>
      <c r="CZ298" s="47">
        <f t="shared" ca="1" si="147"/>
        <v>9.0157549986044625</v>
      </c>
      <c r="DA298" s="47">
        <f t="shared" ca="1" si="147"/>
        <v>10.829045794247977</v>
      </c>
      <c r="DB298" s="47">
        <f t="shared" ca="1" si="147"/>
        <v>12.627753583679993</v>
      </c>
      <c r="DC298" s="47">
        <f t="shared" ca="1" si="147"/>
        <v>15.011287855353764</v>
      </c>
      <c r="DD298" s="47">
        <f t="shared" ca="1" si="147"/>
        <v>16.955231012580796</v>
      </c>
    </row>
    <row r="299" spans="1:108" x14ac:dyDescent="0.25">
      <c r="A299" s="40" t="s">
        <v>167</v>
      </c>
      <c r="B299" s="40">
        <v>1880</v>
      </c>
      <c r="C299" s="40" t="s">
        <v>38</v>
      </c>
      <c r="D299" s="40" t="s">
        <v>568</v>
      </c>
      <c r="E299" s="40" t="s">
        <v>160</v>
      </c>
      <c r="F299" s="40">
        <v>17.100000000000001</v>
      </c>
      <c r="G299" s="43">
        <v>45245</v>
      </c>
      <c r="I299" s="40" t="s">
        <v>79</v>
      </c>
      <c r="J299" s="40">
        <v>2</v>
      </c>
      <c r="K299" s="40" t="s">
        <v>33</v>
      </c>
      <c r="L299" s="40" t="s">
        <v>193</v>
      </c>
      <c r="M299" s="41"/>
      <c r="N299" s="41">
        <f>VLOOKUP($C299 &amp; $I299 &amp; $K299,FATOR!$A$3:$P$22,COLUMN(E$1),0)</f>
        <v>0.34510552382231963</v>
      </c>
      <c r="O299" s="41">
        <f>VLOOKUP($C299 &amp; $I299 &amp; $K299,FATOR!$A$3:$P$22,COLUMN(F$1),0)</f>
        <v>0.2866705898236856</v>
      </c>
      <c r="P299" s="41">
        <f>VLOOKUP($C299 &amp; $I299 &amp; $K299,FATOR!$A$3:$P$22,COLUMN(G$1),0)</f>
        <v>0.28930204548682154</v>
      </c>
      <c r="Q299" s="41">
        <f>VLOOKUP($C299 &amp; $I299 &amp; $K299,FATOR!$A$3:$P$22,COLUMN(H$1),0)</f>
        <v>0.31634228065278813</v>
      </c>
      <c r="R299" s="41">
        <f>VLOOKUP($C299 &amp; $I299 &amp; $K299,FATOR!$A$3:$P$22,COLUMN(I$1),0)</f>
        <v>0.37996651909642021</v>
      </c>
      <c r="S299" s="41">
        <f>VLOOKUP($C299 &amp; $I299 &amp; $K299,FATOR!$A$3:$P$22,COLUMN(J$1),0)</f>
        <v>0.44307907311157868</v>
      </c>
      <c r="T299" s="41">
        <f>VLOOKUP($C299 &amp; $I299 &amp; $K299,FATOR!$A$3:$P$22,COLUMN(K$1),0)</f>
        <v>0.5267118545738162</v>
      </c>
      <c r="U299" s="41">
        <f>VLOOKUP($C299 &amp; $I299 &amp; $K299,FATOR!$A$3:$P$22,COLUMN(L$1),0)</f>
        <v>0.5949203864063437</v>
      </c>
      <c r="V299" s="41">
        <f>VLOOKUP($C299 &amp; $I299 &amp; $K299,FATOR!$A$3:$P$22,COLUMN(M$1),0)</f>
        <v>0.58473634631058879</v>
      </c>
      <c r="W299" s="41">
        <f>VLOOKUP($C299 &amp; $I299 &amp; $K299,FATOR!$A$3:$P$22,COLUMN(N$1),0)</f>
        <v>0.52362924694768764</v>
      </c>
      <c r="X299" s="41">
        <f>VLOOKUP($C299 &amp; $I299 &amp; $K299,FATOR!$A$3:$P$22,COLUMN(O$1),0)</f>
        <v>0.40768468986504969</v>
      </c>
      <c r="Y299" s="41">
        <f>VLOOKUP($C299 &amp; $I299 &amp; $K299,FATOR!$A$3:$P$22,COLUMN(P$1),0)</f>
        <v>0.38086901862969602</v>
      </c>
      <c r="AA299" s="42">
        <f t="shared" si="130"/>
        <v>5.9013044573616664</v>
      </c>
      <c r="AB299" s="42">
        <f t="shared" si="131"/>
        <v>4.9020670859850242</v>
      </c>
      <c r="AC299" s="42">
        <f t="shared" si="132"/>
        <v>4.9470649778246489</v>
      </c>
      <c r="AD299" s="42">
        <f t="shared" si="133"/>
        <v>5.4094529991626779</v>
      </c>
      <c r="AE299" s="42">
        <f t="shared" si="134"/>
        <v>6.4974274765487863</v>
      </c>
      <c r="AF299" s="42">
        <f t="shared" si="135"/>
        <v>7.5766521502079964</v>
      </c>
      <c r="AG299" s="42">
        <f t="shared" si="136"/>
        <v>9.006772713212257</v>
      </c>
      <c r="AH299" s="42">
        <f t="shared" si="137"/>
        <v>10.173138607548479</v>
      </c>
      <c r="AI299" s="42">
        <f t="shared" si="138"/>
        <v>9.9989915219110692</v>
      </c>
      <c r="AJ299" s="42">
        <f t="shared" si="139"/>
        <v>8.9540601228054602</v>
      </c>
      <c r="AK299" s="42">
        <f t="shared" si="140"/>
        <v>6.9714081966923507</v>
      </c>
      <c r="AL299" s="42">
        <f t="shared" si="141"/>
        <v>6.5128602185678028</v>
      </c>
      <c r="AN299" s="43">
        <f t="shared" si="142"/>
        <v>45276</v>
      </c>
      <c r="AO299" s="47">
        <f t="shared" ca="1" si="150"/>
        <v>5.9013044573616664</v>
      </c>
      <c r="AP299" s="47">
        <f t="shared" ca="1" si="150"/>
        <v>4.9020670859850242</v>
      </c>
      <c r="AQ299" s="47">
        <f t="shared" ca="1" si="150"/>
        <v>4.9470649778246489</v>
      </c>
      <c r="AR299" s="47">
        <f t="shared" ca="1" si="150"/>
        <v>5.4094529991626779</v>
      </c>
      <c r="AS299" s="47">
        <f t="shared" ca="1" si="150"/>
        <v>6.4974274765487863</v>
      </c>
      <c r="AT299" s="47">
        <f t="shared" ca="1" si="150"/>
        <v>7.5766521502079964</v>
      </c>
      <c r="AU299" s="47">
        <f t="shared" ca="1" si="150"/>
        <v>9.006772713212257</v>
      </c>
      <c r="AV299" s="47">
        <f t="shared" ca="1" si="150"/>
        <v>10.173138607548479</v>
      </c>
      <c r="AW299" s="47">
        <f t="shared" ca="1" si="150"/>
        <v>9.9989915219110692</v>
      </c>
      <c r="AX299" s="47">
        <f t="shared" ca="1" si="150"/>
        <v>8.9540601228054602</v>
      </c>
      <c r="AY299" s="47">
        <f t="shared" ca="1" si="149"/>
        <v>6.9714081966923507</v>
      </c>
      <c r="AZ299" s="47">
        <f t="shared" ca="1" si="149"/>
        <v>6.5128602185678028</v>
      </c>
      <c r="BA299" s="47">
        <f t="shared" ca="1" si="149"/>
        <v>5.9013044573616664</v>
      </c>
      <c r="BB299" s="47">
        <f t="shared" ca="1" si="149"/>
        <v>4.9020670859850242</v>
      </c>
      <c r="BC299" s="47">
        <f t="shared" ca="1" si="149"/>
        <v>4.9470649778246489</v>
      </c>
      <c r="BD299" s="47">
        <f t="shared" ca="1" si="149"/>
        <v>5.4094529991626779</v>
      </c>
      <c r="BE299" s="47">
        <f t="shared" ca="1" si="149"/>
        <v>6.4974274765487863</v>
      </c>
      <c r="BF299" s="47">
        <f t="shared" ca="1" si="149"/>
        <v>7.5766521502079964</v>
      </c>
      <c r="BG299" s="47">
        <f t="shared" ca="1" si="149"/>
        <v>9.006772713212257</v>
      </c>
      <c r="BH299" s="47">
        <f t="shared" ca="1" si="149"/>
        <v>10.173138607548479</v>
      </c>
      <c r="BI299" s="47">
        <f t="shared" ca="1" si="148"/>
        <v>9.9989915219110692</v>
      </c>
      <c r="BJ299" s="47">
        <f t="shared" ca="1" si="148"/>
        <v>8.9540601228054602</v>
      </c>
      <c r="BK299" s="47">
        <f t="shared" ca="1" si="148"/>
        <v>6.9714081966923507</v>
      </c>
      <c r="BL299" s="47">
        <f t="shared" ca="1" si="148"/>
        <v>6.5128602185678028</v>
      </c>
      <c r="BM299" s="47">
        <f t="shared" ca="1" si="148"/>
        <v>5.9013044573616664</v>
      </c>
      <c r="BN299" s="47">
        <f t="shared" ca="1" si="148"/>
        <v>4.9020670859850242</v>
      </c>
      <c r="BO299" s="47">
        <f t="shared" ca="1" si="148"/>
        <v>4.9470649778246489</v>
      </c>
      <c r="BP299" s="47">
        <f t="shared" ca="1" si="148"/>
        <v>5.4094529991626779</v>
      </c>
      <c r="BQ299" s="47">
        <f t="shared" ca="1" si="148"/>
        <v>6.4974274765487863</v>
      </c>
      <c r="BR299" s="47">
        <f t="shared" ca="1" si="148"/>
        <v>7.5766521502079964</v>
      </c>
      <c r="BS299" s="47">
        <f t="shared" ca="1" si="152"/>
        <v>9.006772713212257</v>
      </c>
      <c r="BT299" s="47">
        <f t="shared" ca="1" si="152"/>
        <v>10.173138607548479</v>
      </c>
      <c r="BU299" s="47">
        <f t="shared" ca="1" si="152"/>
        <v>9.9989915219110692</v>
      </c>
      <c r="BV299" s="47">
        <f t="shared" ca="1" si="152"/>
        <v>8.9540601228054602</v>
      </c>
      <c r="BW299" s="47">
        <f t="shared" ca="1" si="152"/>
        <v>6.9714081966923507</v>
      </c>
      <c r="BX299" s="47">
        <f t="shared" ca="1" si="152"/>
        <v>6.5128602185678028</v>
      </c>
      <c r="BY299" s="47">
        <f t="shared" ca="1" si="152"/>
        <v>5.9013044573616664</v>
      </c>
      <c r="BZ299" s="47">
        <f t="shared" ca="1" si="152"/>
        <v>4.9020670859850242</v>
      </c>
      <c r="CA299" s="47">
        <f t="shared" ca="1" si="152"/>
        <v>4.9470649778246489</v>
      </c>
      <c r="CB299" s="47">
        <f t="shared" ca="1" si="152"/>
        <v>5.4094529991626779</v>
      </c>
      <c r="CC299" s="47">
        <f t="shared" ca="1" si="151"/>
        <v>6.4974274765487863</v>
      </c>
      <c r="CD299" s="47">
        <f t="shared" ca="1" si="151"/>
        <v>7.5766521502079964</v>
      </c>
      <c r="CE299" s="47">
        <f t="shared" ca="1" si="151"/>
        <v>9.006772713212257</v>
      </c>
      <c r="CF299" s="47">
        <f t="shared" ca="1" si="151"/>
        <v>10.173138607548479</v>
      </c>
      <c r="CG299" s="47">
        <f t="shared" ca="1" si="151"/>
        <v>9.9989915219110692</v>
      </c>
      <c r="CH299" s="47">
        <f t="shared" ca="1" si="151"/>
        <v>8.9540601228054602</v>
      </c>
      <c r="CI299" s="47">
        <f t="shared" ca="1" si="151"/>
        <v>6.9714081966923507</v>
      </c>
      <c r="CJ299" s="47">
        <f t="shared" ca="1" si="151"/>
        <v>6.5128602185678028</v>
      </c>
      <c r="CK299" s="47">
        <f t="shared" ca="1" si="151"/>
        <v>5.9013044573616664</v>
      </c>
      <c r="CL299" s="47">
        <f t="shared" ca="1" si="151"/>
        <v>4.9020670859850242</v>
      </c>
      <c r="CM299" s="47">
        <f t="shared" ca="1" si="153"/>
        <v>4.9470649778246489</v>
      </c>
      <c r="CN299" s="47">
        <f t="shared" ca="1" si="153"/>
        <v>5.4094529991626779</v>
      </c>
      <c r="CO299" s="47">
        <f t="shared" ca="1" si="153"/>
        <v>6.4974274765487863</v>
      </c>
      <c r="CP299" s="47">
        <f t="shared" ca="1" si="153"/>
        <v>7.5766521502079964</v>
      </c>
      <c r="CQ299" s="47">
        <f t="shared" ca="1" si="153"/>
        <v>9.006772713212257</v>
      </c>
      <c r="CR299" s="47">
        <f t="shared" ca="1" si="153"/>
        <v>10.173138607548479</v>
      </c>
      <c r="CS299" s="47">
        <f t="shared" ca="1" si="153"/>
        <v>9.9989915219110692</v>
      </c>
      <c r="CT299" s="47">
        <f t="shared" ca="1" si="153"/>
        <v>8.9540601228054602</v>
      </c>
      <c r="CU299" s="47">
        <f t="shared" ca="1" si="153"/>
        <v>6.9714081966923507</v>
      </c>
      <c r="CV299" s="47">
        <f t="shared" ca="1" si="153"/>
        <v>6.5128602185678028</v>
      </c>
      <c r="CW299" s="47">
        <f t="shared" ca="1" si="147"/>
        <v>5.9013044573616664</v>
      </c>
      <c r="CX299" s="47">
        <f t="shared" ca="1" si="147"/>
        <v>4.9020670859850242</v>
      </c>
      <c r="CY299" s="47">
        <f t="shared" ca="1" si="147"/>
        <v>4.9470649778246489</v>
      </c>
      <c r="CZ299" s="47">
        <f t="shared" ca="1" si="147"/>
        <v>5.4094529991626779</v>
      </c>
      <c r="DA299" s="47">
        <f t="shared" ca="1" si="147"/>
        <v>6.4974274765487863</v>
      </c>
      <c r="DB299" s="47">
        <f t="shared" ca="1" si="147"/>
        <v>7.5766521502079964</v>
      </c>
      <c r="DC299" s="47">
        <f t="shared" ca="1" si="147"/>
        <v>9.006772713212257</v>
      </c>
      <c r="DD299" s="47">
        <f t="shared" ca="1" si="147"/>
        <v>10.173138607548479</v>
      </c>
    </row>
    <row r="300" spans="1:108" x14ac:dyDescent="0.25">
      <c r="A300" s="40" t="s">
        <v>167</v>
      </c>
      <c r="B300" s="40">
        <v>1880</v>
      </c>
      <c r="C300" s="40" t="s">
        <v>38</v>
      </c>
      <c r="D300" s="40" t="s">
        <v>568</v>
      </c>
      <c r="E300" s="40" t="s">
        <v>136</v>
      </c>
      <c r="F300" s="40">
        <v>5.7</v>
      </c>
      <c r="G300" s="43">
        <v>45258</v>
      </c>
      <c r="I300" s="40" t="s">
        <v>79</v>
      </c>
      <c r="J300" s="40">
        <v>2</v>
      </c>
      <c r="K300" s="40" t="s">
        <v>33</v>
      </c>
      <c r="L300" s="40" t="s">
        <v>193</v>
      </c>
      <c r="M300" s="41"/>
      <c r="N300" s="41">
        <f>VLOOKUP($C300 &amp; $I300 &amp; $K300,FATOR!$A$3:$P$22,COLUMN(E$1),0)</f>
        <v>0.34510552382231963</v>
      </c>
      <c r="O300" s="41">
        <f>VLOOKUP($C300 &amp; $I300 &amp; $K300,FATOR!$A$3:$P$22,COLUMN(F$1),0)</f>
        <v>0.2866705898236856</v>
      </c>
      <c r="P300" s="41">
        <f>VLOOKUP($C300 &amp; $I300 &amp; $K300,FATOR!$A$3:$P$22,COLUMN(G$1),0)</f>
        <v>0.28930204548682154</v>
      </c>
      <c r="Q300" s="41">
        <f>VLOOKUP($C300 &amp; $I300 &amp; $K300,FATOR!$A$3:$P$22,COLUMN(H$1),0)</f>
        <v>0.31634228065278813</v>
      </c>
      <c r="R300" s="41">
        <f>VLOOKUP($C300 &amp; $I300 &amp; $K300,FATOR!$A$3:$P$22,COLUMN(I$1),0)</f>
        <v>0.37996651909642021</v>
      </c>
      <c r="S300" s="41">
        <f>VLOOKUP($C300 &amp; $I300 &amp; $K300,FATOR!$A$3:$P$22,COLUMN(J$1),0)</f>
        <v>0.44307907311157868</v>
      </c>
      <c r="T300" s="41">
        <f>VLOOKUP($C300 &amp; $I300 &amp; $K300,FATOR!$A$3:$P$22,COLUMN(K$1),0)</f>
        <v>0.5267118545738162</v>
      </c>
      <c r="U300" s="41">
        <f>VLOOKUP($C300 &amp; $I300 &amp; $K300,FATOR!$A$3:$P$22,COLUMN(L$1),0)</f>
        <v>0.5949203864063437</v>
      </c>
      <c r="V300" s="41">
        <f>VLOOKUP($C300 &amp; $I300 &amp; $K300,FATOR!$A$3:$P$22,COLUMN(M$1),0)</f>
        <v>0.58473634631058879</v>
      </c>
      <c r="W300" s="41">
        <f>VLOOKUP($C300 &amp; $I300 &amp; $K300,FATOR!$A$3:$P$22,COLUMN(N$1),0)</f>
        <v>0.52362924694768764</v>
      </c>
      <c r="X300" s="41">
        <f>VLOOKUP($C300 &amp; $I300 &amp; $K300,FATOR!$A$3:$P$22,COLUMN(O$1),0)</f>
        <v>0.40768468986504969</v>
      </c>
      <c r="Y300" s="41">
        <f>VLOOKUP($C300 &amp; $I300 &amp; $K300,FATOR!$A$3:$P$22,COLUMN(P$1),0)</f>
        <v>0.38086901862969602</v>
      </c>
      <c r="AA300" s="42">
        <f t="shared" si="130"/>
        <v>1.967101485787222</v>
      </c>
      <c r="AB300" s="42">
        <f t="shared" si="131"/>
        <v>1.6340223619950081</v>
      </c>
      <c r="AC300" s="42">
        <f t="shared" si="132"/>
        <v>1.6490216592748828</v>
      </c>
      <c r="AD300" s="42">
        <f t="shared" si="133"/>
        <v>1.8031509997208923</v>
      </c>
      <c r="AE300" s="42">
        <f t="shared" si="134"/>
        <v>2.1658091588495951</v>
      </c>
      <c r="AF300" s="42">
        <f t="shared" si="135"/>
        <v>2.5255507167359985</v>
      </c>
      <c r="AG300" s="42">
        <f t="shared" si="136"/>
        <v>3.0022575710707522</v>
      </c>
      <c r="AH300" s="42">
        <f t="shared" si="137"/>
        <v>3.3910462025161592</v>
      </c>
      <c r="AI300" s="42">
        <f t="shared" si="138"/>
        <v>3.3329971739703561</v>
      </c>
      <c r="AJ300" s="42">
        <f t="shared" si="139"/>
        <v>2.9846867076018198</v>
      </c>
      <c r="AK300" s="42">
        <f t="shared" si="140"/>
        <v>2.3238027322307833</v>
      </c>
      <c r="AL300" s="42">
        <f t="shared" si="141"/>
        <v>2.1709534061892675</v>
      </c>
      <c r="AN300" s="43">
        <f t="shared" si="142"/>
        <v>45289</v>
      </c>
      <c r="AO300" s="47">
        <f t="shared" ca="1" si="150"/>
        <v>1.967101485787222</v>
      </c>
      <c r="AP300" s="47">
        <f t="shared" ca="1" si="150"/>
        <v>1.6340223619950081</v>
      </c>
      <c r="AQ300" s="47">
        <f t="shared" ca="1" si="150"/>
        <v>1.6490216592748828</v>
      </c>
      <c r="AR300" s="47">
        <f t="shared" ca="1" si="150"/>
        <v>1.8031509997208923</v>
      </c>
      <c r="AS300" s="47">
        <f t="shared" ca="1" si="150"/>
        <v>2.1658091588495951</v>
      </c>
      <c r="AT300" s="47">
        <f t="shared" ca="1" si="150"/>
        <v>2.5255507167359985</v>
      </c>
      <c r="AU300" s="47">
        <f t="shared" ca="1" si="150"/>
        <v>3.0022575710707522</v>
      </c>
      <c r="AV300" s="47">
        <f t="shared" ca="1" si="150"/>
        <v>3.3910462025161592</v>
      </c>
      <c r="AW300" s="47">
        <f t="shared" ca="1" si="150"/>
        <v>3.3329971739703561</v>
      </c>
      <c r="AX300" s="47">
        <f t="shared" ca="1" si="150"/>
        <v>2.9846867076018198</v>
      </c>
      <c r="AY300" s="47">
        <f t="shared" ca="1" si="149"/>
        <v>2.3238027322307833</v>
      </c>
      <c r="AZ300" s="47">
        <f t="shared" ca="1" si="149"/>
        <v>2.1709534061892675</v>
      </c>
      <c r="BA300" s="47">
        <f t="shared" ca="1" si="149"/>
        <v>1.967101485787222</v>
      </c>
      <c r="BB300" s="47">
        <f t="shared" ca="1" si="149"/>
        <v>1.6340223619950081</v>
      </c>
      <c r="BC300" s="47">
        <f t="shared" ca="1" si="149"/>
        <v>1.6490216592748828</v>
      </c>
      <c r="BD300" s="47">
        <f t="shared" ca="1" si="149"/>
        <v>1.8031509997208923</v>
      </c>
      <c r="BE300" s="47">
        <f t="shared" ca="1" si="149"/>
        <v>2.1658091588495951</v>
      </c>
      <c r="BF300" s="47">
        <f t="shared" ca="1" si="149"/>
        <v>2.5255507167359985</v>
      </c>
      <c r="BG300" s="47">
        <f t="shared" ca="1" si="149"/>
        <v>3.0022575710707522</v>
      </c>
      <c r="BH300" s="47">
        <f t="shared" ca="1" si="149"/>
        <v>3.3910462025161592</v>
      </c>
      <c r="BI300" s="47">
        <f t="shared" ca="1" si="148"/>
        <v>3.3329971739703561</v>
      </c>
      <c r="BJ300" s="47">
        <f t="shared" ca="1" si="148"/>
        <v>2.9846867076018198</v>
      </c>
      <c r="BK300" s="47">
        <f t="shared" ca="1" si="148"/>
        <v>2.3238027322307833</v>
      </c>
      <c r="BL300" s="47">
        <f t="shared" ca="1" si="148"/>
        <v>2.1709534061892675</v>
      </c>
      <c r="BM300" s="47">
        <f t="shared" ca="1" si="148"/>
        <v>1.967101485787222</v>
      </c>
      <c r="BN300" s="47">
        <f t="shared" ca="1" si="148"/>
        <v>1.6340223619950081</v>
      </c>
      <c r="BO300" s="47">
        <f t="shared" ca="1" si="148"/>
        <v>1.6490216592748828</v>
      </c>
      <c r="BP300" s="47">
        <f t="shared" ca="1" si="148"/>
        <v>1.8031509997208923</v>
      </c>
      <c r="BQ300" s="47">
        <f t="shared" ca="1" si="148"/>
        <v>2.1658091588495951</v>
      </c>
      <c r="BR300" s="47">
        <f t="shared" ca="1" si="148"/>
        <v>2.5255507167359985</v>
      </c>
      <c r="BS300" s="47">
        <f t="shared" ca="1" si="152"/>
        <v>3.0022575710707522</v>
      </c>
      <c r="BT300" s="47">
        <f t="shared" ca="1" si="152"/>
        <v>3.3910462025161592</v>
      </c>
      <c r="BU300" s="47">
        <f t="shared" ca="1" si="152"/>
        <v>3.3329971739703561</v>
      </c>
      <c r="BV300" s="47">
        <f t="shared" ca="1" si="152"/>
        <v>2.9846867076018198</v>
      </c>
      <c r="BW300" s="47">
        <f t="shared" ca="1" si="152"/>
        <v>2.3238027322307833</v>
      </c>
      <c r="BX300" s="47">
        <f t="shared" ca="1" si="152"/>
        <v>2.1709534061892675</v>
      </c>
      <c r="BY300" s="47">
        <f t="shared" ca="1" si="152"/>
        <v>1.967101485787222</v>
      </c>
      <c r="BZ300" s="47">
        <f t="shared" ca="1" si="152"/>
        <v>1.6340223619950081</v>
      </c>
      <c r="CA300" s="47">
        <f t="shared" ca="1" si="152"/>
        <v>1.6490216592748828</v>
      </c>
      <c r="CB300" s="47">
        <f t="shared" ca="1" si="152"/>
        <v>1.8031509997208923</v>
      </c>
      <c r="CC300" s="47">
        <f t="shared" ca="1" si="151"/>
        <v>2.1658091588495951</v>
      </c>
      <c r="CD300" s="47">
        <f t="shared" ca="1" si="151"/>
        <v>2.5255507167359985</v>
      </c>
      <c r="CE300" s="47">
        <f t="shared" ca="1" si="151"/>
        <v>3.0022575710707522</v>
      </c>
      <c r="CF300" s="47">
        <f t="shared" ca="1" si="151"/>
        <v>3.3910462025161592</v>
      </c>
      <c r="CG300" s="47">
        <f t="shared" ca="1" si="151"/>
        <v>3.3329971739703561</v>
      </c>
      <c r="CH300" s="47">
        <f t="shared" ca="1" si="151"/>
        <v>2.9846867076018198</v>
      </c>
      <c r="CI300" s="47">
        <f t="shared" ca="1" si="151"/>
        <v>2.3238027322307833</v>
      </c>
      <c r="CJ300" s="47">
        <f t="shared" ca="1" si="151"/>
        <v>2.1709534061892675</v>
      </c>
      <c r="CK300" s="47">
        <f t="shared" ca="1" si="151"/>
        <v>1.967101485787222</v>
      </c>
      <c r="CL300" s="47">
        <f t="shared" ca="1" si="151"/>
        <v>1.6340223619950081</v>
      </c>
      <c r="CM300" s="47">
        <f t="shared" ca="1" si="153"/>
        <v>1.6490216592748828</v>
      </c>
      <c r="CN300" s="47">
        <f t="shared" ca="1" si="153"/>
        <v>1.8031509997208923</v>
      </c>
      <c r="CO300" s="47">
        <f t="shared" ca="1" si="153"/>
        <v>2.1658091588495951</v>
      </c>
      <c r="CP300" s="47">
        <f t="shared" ca="1" si="153"/>
        <v>2.5255507167359985</v>
      </c>
      <c r="CQ300" s="47">
        <f t="shared" ca="1" si="153"/>
        <v>3.0022575710707522</v>
      </c>
      <c r="CR300" s="47">
        <f t="shared" ca="1" si="153"/>
        <v>3.3910462025161592</v>
      </c>
      <c r="CS300" s="47">
        <f t="shared" ca="1" si="153"/>
        <v>3.3329971739703561</v>
      </c>
      <c r="CT300" s="47">
        <f t="shared" ca="1" si="153"/>
        <v>2.9846867076018198</v>
      </c>
      <c r="CU300" s="47">
        <f t="shared" ca="1" si="153"/>
        <v>2.3238027322307833</v>
      </c>
      <c r="CV300" s="47">
        <f t="shared" ca="1" si="153"/>
        <v>2.1709534061892675</v>
      </c>
      <c r="CW300" s="47">
        <f t="shared" ca="1" si="147"/>
        <v>1.967101485787222</v>
      </c>
      <c r="CX300" s="47">
        <f t="shared" ca="1" si="147"/>
        <v>1.6340223619950081</v>
      </c>
      <c r="CY300" s="47">
        <f t="shared" ca="1" si="147"/>
        <v>1.6490216592748828</v>
      </c>
      <c r="CZ300" s="47">
        <f t="shared" ca="1" si="147"/>
        <v>1.8031509997208923</v>
      </c>
      <c r="DA300" s="47">
        <f t="shared" ca="1" si="147"/>
        <v>2.1658091588495951</v>
      </c>
      <c r="DB300" s="47">
        <f t="shared" ca="1" si="147"/>
        <v>2.5255507167359985</v>
      </c>
      <c r="DC300" s="47">
        <f t="shared" ca="1" si="147"/>
        <v>3.0022575710707522</v>
      </c>
      <c r="DD300" s="47">
        <f t="shared" ca="1" si="147"/>
        <v>3.3910462025161592</v>
      </c>
    </row>
    <row r="301" spans="1:108" x14ac:dyDescent="0.25">
      <c r="A301" s="40" t="s">
        <v>167</v>
      </c>
      <c r="B301" s="40">
        <v>1882</v>
      </c>
      <c r="C301" s="40" t="s">
        <v>38</v>
      </c>
      <c r="D301" s="40" t="s">
        <v>569</v>
      </c>
      <c r="E301" s="40" t="s">
        <v>130</v>
      </c>
      <c r="F301" s="40">
        <v>22.8</v>
      </c>
      <c r="G301" s="43">
        <v>45352</v>
      </c>
      <c r="I301" s="40" t="s">
        <v>79</v>
      </c>
      <c r="J301" s="40">
        <v>1</v>
      </c>
      <c r="K301" s="40" t="s">
        <v>33</v>
      </c>
      <c r="L301" s="40" t="s">
        <v>193</v>
      </c>
      <c r="M301" s="41"/>
      <c r="N301" s="41">
        <f>VLOOKUP($C301 &amp; $I301 &amp; $K301,FATOR!$A$3:$P$22,COLUMN(E$1),0)</f>
        <v>0.34510552382231963</v>
      </c>
      <c r="O301" s="41">
        <f>VLOOKUP($C301 &amp; $I301 &amp; $K301,FATOR!$A$3:$P$22,COLUMN(F$1),0)</f>
        <v>0.2866705898236856</v>
      </c>
      <c r="P301" s="41">
        <f>VLOOKUP($C301 &amp; $I301 &amp; $K301,FATOR!$A$3:$P$22,COLUMN(G$1),0)</f>
        <v>0.28930204548682154</v>
      </c>
      <c r="Q301" s="41">
        <f>VLOOKUP($C301 &amp; $I301 &amp; $K301,FATOR!$A$3:$P$22,COLUMN(H$1),0)</f>
        <v>0.31634228065278813</v>
      </c>
      <c r="R301" s="41">
        <f>VLOOKUP($C301 &amp; $I301 &amp; $K301,FATOR!$A$3:$P$22,COLUMN(I$1),0)</f>
        <v>0.37996651909642021</v>
      </c>
      <c r="S301" s="41">
        <f>VLOOKUP($C301 &amp; $I301 &amp; $K301,FATOR!$A$3:$P$22,COLUMN(J$1),0)</f>
        <v>0.44307907311157868</v>
      </c>
      <c r="T301" s="41">
        <f>VLOOKUP($C301 &amp; $I301 &amp; $K301,FATOR!$A$3:$P$22,COLUMN(K$1),0)</f>
        <v>0.5267118545738162</v>
      </c>
      <c r="U301" s="41">
        <f>VLOOKUP($C301 &amp; $I301 &amp; $K301,FATOR!$A$3:$P$22,COLUMN(L$1),0)</f>
        <v>0.5949203864063437</v>
      </c>
      <c r="V301" s="41">
        <f>VLOOKUP($C301 &amp; $I301 &amp; $K301,FATOR!$A$3:$P$22,COLUMN(M$1),0)</f>
        <v>0.58473634631058879</v>
      </c>
      <c r="W301" s="41">
        <f>VLOOKUP($C301 &amp; $I301 &amp; $K301,FATOR!$A$3:$P$22,COLUMN(N$1),0)</f>
        <v>0.52362924694768764</v>
      </c>
      <c r="X301" s="41">
        <f>VLOOKUP($C301 &amp; $I301 &amp; $K301,FATOR!$A$3:$P$22,COLUMN(O$1),0)</f>
        <v>0.40768468986504969</v>
      </c>
      <c r="Y301" s="41">
        <f>VLOOKUP($C301 &amp; $I301 &amp; $K301,FATOR!$A$3:$P$22,COLUMN(P$1),0)</f>
        <v>0.38086901862969602</v>
      </c>
      <c r="AA301" s="42">
        <f t="shared" si="130"/>
        <v>7.868405943148888</v>
      </c>
      <c r="AB301" s="42">
        <f t="shared" si="131"/>
        <v>6.5360894479800322</v>
      </c>
      <c r="AC301" s="42">
        <f t="shared" si="132"/>
        <v>6.596086637099531</v>
      </c>
      <c r="AD301" s="42">
        <f t="shared" si="133"/>
        <v>7.2126039988835693</v>
      </c>
      <c r="AE301" s="42">
        <f t="shared" si="134"/>
        <v>8.6632366353983805</v>
      </c>
      <c r="AF301" s="42">
        <f t="shared" si="135"/>
        <v>10.102202866943994</v>
      </c>
      <c r="AG301" s="42">
        <f t="shared" si="136"/>
        <v>12.009030284283009</v>
      </c>
      <c r="AH301" s="42">
        <f t="shared" si="137"/>
        <v>13.564184810064637</v>
      </c>
      <c r="AI301" s="42">
        <f t="shared" si="138"/>
        <v>13.331988695881424</v>
      </c>
      <c r="AJ301" s="42">
        <f t="shared" si="139"/>
        <v>11.938746830407279</v>
      </c>
      <c r="AK301" s="42">
        <f t="shared" si="140"/>
        <v>9.2952109289231331</v>
      </c>
      <c r="AL301" s="42">
        <f t="shared" si="141"/>
        <v>8.6838136247570699</v>
      </c>
      <c r="AN301" s="43">
        <f t="shared" si="142"/>
        <v>45352</v>
      </c>
      <c r="AO301" s="47" t="str">
        <f t="shared" ca="1" si="150"/>
        <v/>
      </c>
      <c r="AP301" s="47" t="str">
        <f t="shared" ca="1" si="150"/>
        <v/>
      </c>
      <c r="AQ301" s="47">
        <f t="shared" ca="1" si="150"/>
        <v>6.596086637099531</v>
      </c>
      <c r="AR301" s="47">
        <f t="shared" ca="1" si="150"/>
        <v>7.2126039988835693</v>
      </c>
      <c r="AS301" s="47">
        <f t="shared" ca="1" si="150"/>
        <v>8.6632366353983805</v>
      </c>
      <c r="AT301" s="47">
        <f t="shared" ca="1" si="150"/>
        <v>10.102202866943994</v>
      </c>
      <c r="AU301" s="47">
        <f t="shared" ca="1" si="150"/>
        <v>12.009030284283009</v>
      </c>
      <c r="AV301" s="47">
        <f t="shared" ca="1" si="150"/>
        <v>13.564184810064637</v>
      </c>
      <c r="AW301" s="47">
        <f t="shared" ca="1" si="150"/>
        <v>13.331988695881424</v>
      </c>
      <c r="AX301" s="47">
        <f t="shared" ca="1" si="150"/>
        <v>11.938746830407279</v>
      </c>
      <c r="AY301" s="47">
        <f t="shared" ca="1" si="149"/>
        <v>9.2952109289231331</v>
      </c>
      <c r="AZ301" s="47">
        <f t="shared" ca="1" si="149"/>
        <v>8.6838136247570699</v>
      </c>
      <c r="BA301" s="47">
        <f t="shared" ca="1" si="149"/>
        <v>7.868405943148888</v>
      </c>
      <c r="BB301" s="47">
        <f t="shared" ca="1" si="149"/>
        <v>6.5360894479800322</v>
      </c>
      <c r="BC301" s="47">
        <f t="shared" ca="1" si="149"/>
        <v>6.596086637099531</v>
      </c>
      <c r="BD301" s="47">
        <f t="shared" ca="1" si="149"/>
        <v>7.2126039988835693</v>
      </c>
      <c r="BE301" s="47">
        <f t="shared" ca="1" si="149"/>
        <v>8.6632366353983805</v>
      </c>
      <c r="BF301" s="47">
        <f t="shared" ca="1" si="149"/>
        <v>10.102202866943994</v>
      </c>
      <c r="BG301" s="47">
        <f t="shared" ca="1" si="149"/>
        <v>12.009030284283009</v>
      </c>
      <c r="BH301" s="47">
        <f t="shared" ca="1" si="149"/>
        <v>13.564184810064637</v>
      </c>
      <c r="BI301" s="47">
        <f t="shared" ca="1" si="148"/>
        <v>13.331988695881424</v>
      </c>
      <c r="BJ301" s="47">
        <f t="shared" ca="1" si="148"/>
        <v>11.938746830407279</v>
      </c>
      <c r="BK301" s="47">
        <f t="shared" ca="1" si="148"/>
        <v>9.2952109289231331</v>
      </c>
      <c r="BL301" s="47">
        <f t="shared" ca="1" si="148"/>
        <v>8.6838136247570699</v>
      </c>
      <c r="BM301" s="47">
        <f t="shared" ca="1" si="148"/>
        <v>7.868405943148888</v>
      </c>
      <c r="BN301" s="47">
        <f t="shared" ca="1" si="148"/>
        <v>6.5360894479800322</v>
      </c>
      <c r="BO301" s="47">
        <f t="shared" ca="1" si="148"/>
        <v>6.596086637099531</v>
      </c>
      <c r="BP301" s="47">
        <f t="shared" ca="1" si="148"/>
        <v>7.2126039988835693</v>
      </c>
      <c r="BQ301" s="47">
        <f t="shared" ca="1" si="148"/>
        <v>8.6632366353983805</v>
      </c>
      <c r="BR301" s="47">
        <f t="shared" ca="1" si="148"/>
        <v>10.102202866943994</v>
      </c>
      <c r="BS301" s="47">
        <f t="shared" ca="1" si="152"/>
        <v>12.009030284283009</v>
      </c>
      <c r="BT301" s="47">
        <f t="shared" ca="1" si="152"/>
        <v>13.564184810064637</v>
      </c>
      <c r="BU301" s="47">
        <f t="shared" ca="1" si="152"/>
        <v>13.331988695881424</v>
      </c>
      <c r="BV301" s="47">
        <f t="shared" ca="1" si="152"/>
        <v>11.938746830407279</v>
      </c>
      <c r="BW301" s="47">
        <f t="shared" ca="1" si="152"/>
        <v>9.2952109289231331</v>
      </c>
      <c r="BX301" s="47">
        <f t="shared" ca="1" si="152"/>
        <v>8.6838136247570699</v>
      </c>
      <c r="BY301" s="47">
        <f t="shared" ca="1" si="152"/>
        <v>7.868405943148888</v>
      </c>
      <c r="BZ301" s="47">
        <f t="shared" ca="1" si="152"/>
        <v>6.5360894479800322</v>
      </c>
      <c r="CA301" s="47">
        <f t="shared" ca="1" si="152"/>
        <v>6.596086637099531</v>
      </c>
      <c r="CB301" s="47">
        <f t="shared" ca="1" si="152"/>
        <v>7.2126039988835693</v>
      </c>
      <c r="CC301" s="47">
        <f t="shared" ca="1" si="151"/>
        <v>8.6632366353983805</v>
      </c>
      <c r="CD301" s="47">
        <f t="shared" ca="1" si="151"/>
        <v>10.102202866943994</v>
      </c>
      <c r="CE301" s="47">
        <f t="shared" ca="1" si="151"/>
        <v>12.009030284283009</v>
      </c>
      <c r="CF301" s="47">
        <f t="shared" ca="1" si="151"/>
        <v>13.564184810064637</v>
      </c>
      <c r="CG301" s="47">
        <f t="shared" ca="1" si="151"/>
        <v>13.331988695881424</v>
      </c>
      <c r="CH301" s="47">
        <f t="shared" ca="1" si="151"/>
        <v>11.938746830407279</v>
      </c>
      <c r="CI301" s="47">
        <f t="shared" ca="1" si="151"/>
        <v>9.2952109289231331</v>
      </c>
      <c r="CJ301" s="47">
        <f t="shared" ca="1" si="151"/>
        <v>8.6838136247570699</v>
      </c>
      <c r="CK301" s="47">
        <f t="shared" ca="1" si="151"/>
        <v>7.868405943148888</v>
      </c>
      <c r="CL301" s="47">
        <f t="shared" ca="1" si="151"/>
        <v>6.5360894479800322</v>
      </c>
      <c r="CM301" s="47">
        <f t="shared" ca="1" si="153"/>
        <v>6.596086637099531</v>
      </c>
      <c r="CN301" s="47">
        <f t="shared" ca="1" si="153"/>
        <v>7.2126039988835693</v>
      </c>
      <c r="CO301" s="47">
        <f t="shared" ca="1" si="153"/>
        <v>8.6632366353983805</v>
      </c>
      <c r="CP301" s="47">
        <f t="shared" ca="1" si="153"/>
        <v>10.102202866943994</v>
      </c>
      <c r="CQ301" s="47">
        <f t="shared" ca="1" si="153"/>
        <v>12.009030284283009</v>
      </c>
      <c r="CR301" s="47">
        <f t="shared" ca="1" si="153"/>
        <v>13.564184810064637</v>
      </c>
      <c r="CS301" s="47">
        <f t="shared" ca="1" si="153"/>
        <v>13.331988695881424</v>
      </c>
      <c r="CT301" s="47">
        <f t="shared" ca="1" si="153"/>
        <v>11.938746830407279</v>
      </c>
      <c r="CU301" s="47">
        <f t="shared" ca="1" si="153"/>
        <v>9.2952109289231331</v>
      </c>
      <c r="CV301" s="47">
        <f t="shared" ca="1" si="153"/>
        <v>8.6838136247570699</v>
      </c>
      <c r="CW301" s="47">
        <f t="shared" ca="1" si="147"/>
        <v>7.868405943148888</v>
      </c>
      <c r="CX301" s="47">
        <f t="shared" ca="1" si="147"/>
        <v>6.5360894479800322</v>
      </c>
      <c r="CY301" s="47">
        <f t="shared" ca="1" si="147"/>
        <v>6.596086637099531</v>
      </c>
      <c r="CZ301" s="47">
        <f t="shared" ca="1" si="147"/>
        <v>7.2126039988835693</v>
      </c>
      <c r="DA301" s="47">
        <f t="shared" ca="1" si="147"/>
        <v>8.6632366353983805</v>
      </c>
      <c r="DB301" s="47">
        <f t="shared" ca="1" si="147"/>
        <v>10.102202866943994</v>
      </c>
      <c r="DC301" s="47">
        <f t="shared" ca="1" si="147"/>
        <v>12.009030284283009</v>
      </c>
      <c r="DD301" s="47">
        <f t="shared" ca="1" si="147"/>
        <v>13.564184810064637</v>
      </c>
    </row>
    <row r="302" spans="1:108" x14ac:dyDescent="0.25">
      <c r="A302" s="40" t="s">
        <v>167</v>
      </c>
      <c r="B302" s="40">
        <v>1882</v>
      </c>
      <c r="C302" s="40" t="s">
        <v>38</v>
      </c>
      <c r="D302" s="40" t="s">
        <v>569</v>
      </c>
      <c r="E302" s="40" t="s">
        <v>160</v>
      </c>
      <c r="F302" s="40">
        <v>11.4</v>
      </c>
      <c r="G302" s="43">
        <v>45245</v>
      </c>
      <c r="I302" s="40" t="s">
        <v>79</v>
      </c>
      <c r="J302" s="40">
        <v>2</v>
      </c>
      <c r="K302" s="40" t="s">
        <v>33</v>
      </c>
      <c r="L302" s="40" t="s">
        <v>193</v>
      </c>
      <c r="M302" s="41"/>
      <c r="N302" s="41">
        <f>VLOOKUP($C302 &amp; $I302 &amp; $K302,FATOR!$A$3:$P$22,COLUMN(E$1),0)</f>
        <v>0.34510552382231963</v>
      </c>
      <c r="O302" s="41">
        <f>VLOOKUP($C302 &amp; $I302 &amp; $K302,FATOR!$A$3:$P$22,COLUMN(F$1),0)</f>
        <v>0.2866705898236856</v>
      </c>
      <c r="P302" s="41">
        <f>VLOOKUP($C302 &amp; $I302 &amp; $K302,FATOR!$A$3:$P$22,COLUMN(G$1),0)</f>
        <v>0.28930204548682154</v>
      </c>
      <c r="Q302" s="41">
        <f>VLOOKUP($C302 &amp; $I302 &amp; $K302,FATOR!$A$3:$P$22,COLUMN(H$1),0)</f>
        <v>0.31634228065278813</v>
      </c>
      <c r="R302" s="41">
        <f>VLOOKUP($C302 &amp; $I302 &amp; $K302,FATOR!$A$3:$P$22,COLUMN(I$1),0)</f>
        <v>0.37996651909642021</v>
      </c>
      <c r="S302" s="41">
        <f>VLOOKUP($C302 &amp; $I302 &amp; $K302,FATOR!$A$3:$P$22,COLUMN(J$1),0)</f>
        <v>0.44307907311157868</v>
      </c>
      <c r="T302" s="41">
        <f>VLOOKUP($C302 &amp; $I302 &amp; $K302,FATOR!$A$3:$P$22,COLUMN(K$1),0)</f>
        <v>0.5267118545738162</v>
      </c>
      <c r="U302" s="41">
        <f>VLOOKUP($C302 &amp; $I302 &amp; $K302,FATOR!$A$3:$P$22,COLUMN(L$1),0)</f>
        <v>0.5949203864063437</v>
      </c>
      <c r="V302" s="41">
        <f>VLOOKUP($C302 &amp; $I302 &amp; $K302,FATOR!$A$3:$P$22,COLUMN(M$1),0)</f>
        <v>0.58473634631058879</v>
      </c>
      <c r="W302" s="41">
        <f>VLOOKUP($C302 &amp; $I302 &amp; $K302,FATOR!$A$3:$P$22,COLUMN(N$1),0)</f>
        <v>0.52362924694768764</v>
      </c>
      <c r="X302" s="41">
        <f>VLOOKUP($C302 &amp; $I302 &amp; $K302,FATOR!$A$3:$P$22,COLUMN(O$1),0)</f>
        <v>0.40768468986504969</v>
      </c>
      <c r="Y302" s="41">
        <f>VLOOKUP($C302 &amp; $I302 &amp; $K302,FATOR!$A$3:$P$22,COLUMN(P$1),0)</f>
        <v>0.38086901862969602</v>
      </c>
      <c r="AA302" s="42">
        <f t="shared" si="130"/>
        <v>3.934202971574444</v>
      </c>
      <c r="AB302" s="42">
        <f t="shared" si="131"/>
        <v>3.2680447239900161</v>
      </c>
      <c r="AC302" s="42">
        <f t="shared" si="132"/>
        <v>3.2980433185497655</v>
      </c>
      <c r="AD302" s="42">
        <f t="shared" si="133"/>
        <v>3.6063019994417846</v>
      </c>
      <c r="AE302" s="42">
        <f t="shared" si="134"/>
        <v>4.3316183176991903</v>
      </c>
      <c r="AF302" s="42">
        <f t="shared" si="135"/>
        <v>5.051101433471997</v>
      </c>
      <c r="AG302" s="42">
        <f t="shared" si="136"/>
        <v>6.0045151421415044</v>
      </c>
      <c r="AH302" s="42">
        <f t="shared" si="137"/>
        <v>6.7820924050323184</v>
      </c>
      <c r="AI302" s="42">
        <f t="shared" si="138"/>
        <v>6.6659943479407122</v>
      </c>
      <c r="AJ302" s="42">
        <f t="shared" si="139"/>
        <v>5.9693734152036395</v>
      </c>
      <c r="AK302" s="42">
        <f t="shared" si="140"/>
        <v>4.6476054644615665</v>
      </c>
      <c r="AL302" s="42">
        <f t="shared" si="141"/>
        <v>4.3419068123785349</v>
      </c>
      <c r="AN302" s="43">
        <f t="shared" si="142"/>
        <v>45276</v>
      </c>
      <c r="AO302" s="47">
        <f t="shared" ca="1" si="150"/>
        <v>3.934202971574444</v>
      </c>
      <c r="AP302" s="47">
        <f t="shared" ca="1" si="150"/>
        <v>3.2680447239900161</v>
      </c>
      <c r="AQ302" s="47">
        <f t="shared" ca="1" si="150"/>
        <v>3.2980433185497655</v>
      </c>
      <c r="AR302" s="47">
        <f t="shared" ca="1" si="150"/>
        <v>3.6063019994417846</v>
      </c>
      <c r="AS302" s="47">
        <f t="shared" ca="1" si="150"/>
        <v>4.3316183176991903</v>
      </c>
      <c r="AT302" s="47">
        <f t="shared" ca="1" si="150"/>
        <v>5.051101433471997</v>
      </c>
      <c r="AU302" s="47">
        <f t="shared" ca="1" si="150"/>
        <v>6.0045151421415044</v>
      </c>
      <c r="AV302" s="47">
        <f t="shared" ca="1" si="150"/>
        <v>6.7820924050323184</v>
      </c>
      <c r="AW302" s="47">
        <f t="shared" ca="1" si="150"/>
        <v>6.6659943479407122</v>
      </c>
      <c r="AX302" s="47">
        <f t="shared" ca="1" si="150"/>
        <v>5.9693734152036395</v>
      </c>
      <c r="AY302" s="47">
        <f t="shared" ca="1" si="149"/>
        <v>4.6476054644615665</v>
      </c>
      <c r="AZ302" s="47">
        <f t="shared" ca="1" si="149"/>
        <v>4.3419068123785349</v>
      </c>
      <c r="BA302" s="47">
        <f t="shared" ca="1" si="149"/>
        <v>3.934202971574444</v>
      </c>
      <c r="BB302" s="47">
        <f t="shared" ca="1" si="149"/>
        <v>3.2680447239900161</v>
      </c>
      <c r="BC302" s="47">
        <f t="shared" ca="1" si="149"/>
        <v>3.2980433185497655</v>
      </c>
      <c r="BD302" s="47">
        <f t="shared" ca="1" si="149"/>
        <v>3.6063019994417846</v>
      </c>
      <c r="BE302" s="47">
        <f t="shared" ca="1" si="149"/>
        <v>4.3316183176991903</v>
      </c>
      <c r="BF302" s="47">
        <f t="shared" ca="1" si="149"/>
        <v>5.051101433471997</v>
      </c>
      <c r="BG302" s="47">
        <f t="shared" ca="1" si="149"/>
        <v>6.0045151421415044</v>
      </c>
      <c r="BH302" s="47">
        <f t="shared" ca="1" si="149"/>
        <v>6.7820924050323184</v>
      </c>
      <c r="BI302" s="47">
        <f t="shared" ca="1" si="148"/>
        <v>6.6659943479407122</v>
      </c>
      <c r="BJ302" s="47">
        <f t="shared" ca="1" si="148"/>
        <v>5.9693734152036395</v>
      </c>
      <c r="BK302" s="47">
        <f t="shared" ca="1" si="148"/>
        <v>4.6476054644615665</v>
      </c>
      <c r="BL302" s="47">
        <f t="shared" ca="1" si="148"/>
        <v>4.3419068123785349</v>
      </c>
      <c r="BM302" s="47">
        <f t="shared" ca="1" si="148"/>
        <v>3.934202971574444</v>
      </c>
      <c r="BN302" s="47">
        <f t="shared" ca="1" si="148"/>
        <v>3.2680447239900161</v>
      </c>
      <c r="BO302" s="47">
        <f t="shared" ca="1" si="148"/>
        <v>3.2980433185497655</v>
      </c>
      <c r="BP302" s="47">
        <f t="shared" ca="1" si="148"/>
        <v>3.6063019994417846</v>
      </c>
      <c r="BQ302" s="47">
        <f t="shared" ca="1" si="148"/>
        <v>4.3316183176991903</v>
      </c>
      <c r="BR302" s="47">
        <f t="shared" ca="1" si="148"/>
        <v>5.051101433471997</v>
      </c>
      <c r="BS302" s="47">
        <f t="shared" ca="1" si="152"/>
        <v>6.0045151421415044</v>
      </c>
      <c r="BT302" s="47">
        <f t="shared" ca="1" si="152"/>
        <v>6.7820924050323184</v>
      </c>
      <c r="BU302" s="47">
        <f t="shared" ca="1" si="152"/>
        <v>6.6659943479407122</v>
      </c>
      <c r="BV302" s="47">
        <f t="shared" ca="1" si="152"/>
        <v>5.9693734152036395</v>
      </c>
      <c r="BW302" s="47">
        <f t="shared" ca="1" si="152"/>
        <v>4.6476054644615665</v>
      </c>
      <c r="BX302" s="47">
        <f t="shared" ca="1" si="152"/>
        <v>4.3419068123785349</v>
      </c>
      <c r="BY302" s="47">
        <f t="shared" ca="1" si="152"/>
        <v>3.934202971574444</v>
      </c>
      <c r="BZ302" s="47">
        <f t="shared" ca="1" si="152"/>
        <v>3.2680447239900161</v>
      </c>
      <c r="CA302" s="47">
        <f t="shared" ca="1" si="152"/>
        <v>3.2980433185497655</v>
      </c>
      <c r="CB302" s="47">
        <f t="shared" ca="1" si="152"/>
        <v>3.6063019994417846</v>
      </c>
      <c r="CC302" s="47">
        <f t="shared" ca="1" si="151"/>
        <v>4.3316183176991903</v>
      </c>
      <c r="CD302" s="47">
        <f t="shared" ca="1" si="151"/>
        <v>5.051101433471997</v>
      </c>
      <c r="CE302" s="47">
        <f t="shared" ca="1" si="151"/>
        <v>6.0045151421415044</v>
      </c>
      <c r="CF302" s="47">
        <f t="shared" ca="1" si="151"/>
        <v>6.7820924050323184</v>
      </c>
      <c r="CG302" s="47">
        <f t="shared" ca="1" si="151"/>
        <v>6.6659943479407122</v>
      </c>
      <c r="CH302" s="47">
        <f t="shared" ca="1" si="151"/>
        <v>5.9693734152036395</v>
      </c>
      <c r="CI302" s="47">
        <f t="shared" ca="1" si="151"/>
        <v>4.6476054644615665</v>
      </c>
      <c r="CJ302" s="47">
        <f t="shared" ca="1" si="151"/>
        <v>4.3419068123785349</v>
      </c>
      <c r="CK302" s="47">
        <f t="shared" ca="1" si="151"/>
        <v>3.934202971574444</v>
      </c>
      <c r="CL302" s="47">
        <f t="shared" ca="1" si="151"/>
        <v>3.2680447239900161</v>
      </c>
      <c r="CM302" s="47">
        <f t="shared" ca="1" si="153"/>
        <v>3.2980433185497655</v>
      </c>
      <c r="CN302" s="47">
        <f t="shared" ca="1" si="153"/>
        <v>3.6063019994417846</v>
      </c>
      <c r="CO302" s="47">
        <f t="shared" ca="1" si="153"/>
        <v>4.3316183176991903</v>
      </c>
      <c r="CP302" s="47">
        <f t="shared" ca="1" si="153"/>
        <v>5.051101433471997</v>
      </c>
      <c r="CQ302" s="47">
        <f t="shared" ca="1" si="153"/>
        <v>6.0045151421415044</v>
      </c>
      <c r="CR302" s="47">
        <f t="shared" ca="1" si="153"/>
        <v>6.7820924050323184</v>
      </c>
      <c r="CS302" s="47">
        <f t="shared" ca="1" si="153"/>
        <v>6.6659943479407122</v>
      </c>
      <c r="CT302" s="47">
        <f t="shared" ca="1" si="153"/>
        <v>5.9693734152036395</v>
      </c>
      <c r="CU302" s="47">
        <f t="shared" ca="1" si="153"/>
        <v>4.6476054644615665</v>
      </c>
      <c r="CV302" s="47">
        <f t="shared" ca="1" si="153"/>
        <v>4.3419068123785349</v>
      </c>
      <c r="CW302" s="47">
        <f t="shared" ca="1" si="147"/>
        <v>3.934202971574444</v>
      </c>
      <c r="CX302" s="47">
        <f t="shared" ca="1" si="147"/>
        <v>3.2680447239900161</v>
      </c>
      <c r="CY302" s="47">
        <f t="shared" ca="1" si="147"/>
        <v>3.2980433185497655</v>
      </c>
      <c r="CZ302" s="47">
        <f t="shared" ca="1" si="147"/>
        <v>3.6063019994417846</v>
      </c>
      <c r="DA302" s="47">
        <f t="shared" ca="1" si="147"/>
        <v>4.3316183176991903</v>
      </c>
      <c r="DB302" s="47">
        <f t="shared" ca="1" si="147"/>
        <v>5.051101433471997</v>
      </c>
      <c r="DC302" s="47">
        <f t="shared" ca="1" si="147"/>
        <v>6.0045151421415044</v>
      </c>
      <c r="DD302" s="47">
        <f t="shared" ca="1" si="147"/>
        <v>6.7820924050323184</v>
      </c>
    </row>
    <row r="303" spans="1:108" x14ac:dyDescent="0.25">
      <c r="A303" s="40" t="s">
        <v>167</v>
      </c>
      <c r="B303" s="40">
        <v>1882</v>
      </c>
      <c r="C303" s="40" t="s">
        <v>38</v>
      </c>
      <c r="D303" s="40" t="s">
        <v>569</v>
      </c>
      <c r="E303" s="40" t="s">
        <v>136</v>
      </c>
      <c r="F303" s="40">
        <v>5.7</v>
      </c>
      <c r="G303" s="43">
        <v>45258</v>
      </c>
      <c r="I303" s="40" t="s">
        <v>79</v>
      </c>
      <c r="J303" s="40">
        <v>2</v>
      </c>
      <c r="K303" s="40" t="s">
        <v>33</v>
      </c>
      <c r="L303" s="40" t="s">
        <v>193</v>
      </c>
      <c r="M303" s="41"/>
      <c r="N303" s="41">
        <f>VLOOKUP($C303 &amp; $I303 &amp; $K303,FATOR!$A$3:$P$22,COLUMN(E$1),0)</f>
        <v>0.34510552382231963</v>
      </c>
      <c r="O303" s="41">
        <f>VLOOKUP($C303 &amp; $I303 &amp; $K303,FATOR!$A$3:$P$22,COLUMN(F$1),0)</f>
        <v>0.2866705898236856</v>
      </c>
      <c r="P303" s="41">
        <f>VLOOKUP($C303 &amp; $I303 &amp; $K303,FATOR!$A$3:$P$22,COLUMN(G$1),0)</f>
        <v>0.28930204548682154</v>
      </c>
      <c r="Q303" s="41">
        <f>VLOOKUP($C303 &amp; $I303 &amp; $K303,FATOR!$A$3:$P$22,COLUMN(H$1),0)</f>
        <v>0.31634228065278813</v>
      </c>
      <c r="R303" s="41">
        <f>VLOOKUP($C303 &amp; $I303 &amp; $K303,FATOR!$A$3:$P$22,COLUMN(I$1),0)</f>
        <v>0.37996651909642021</v>
      </c>
      <c r="S303" s="41">
        <f>VLOOKUP($C303 &amp; $I303 &amp; $K303,FATOR!$A$3:$P$22,COLUMN(J$1),0)</f>
        <v>0.44307907311157868</v>
      </c>
      <c r="T303" s="41">
        <f>VLOOKUP($C303 &amp; $I303 &amp; $K303,FATOR!$A$3:$P$22,COLUMN(K$1),0)</f>
        <v>0.5267118545738162</v>
      </c>
      <c r="U303" s="41">
        <f>VLOOKUP($C303 &amp; $I303 &amp; $K303,FATOR!$A$3:$P$22,COLUMN(L$1),0)</f>
        <v>0.5949203864063437</v>
      </c>
      <c r="V303" s="41">
        <f>VLOOKUP($C303 &amp; $I303 &amp; $K303,FATOR!$A$3:$P$22,COLUMN(M$1),0)</f>
        <v>0.58473634631058879</v>
      </c>
      <c r="W303" s="41">
        <f>VLOOKUP($C303 &amp; $I303 &amp; $K303,FATOR!$A$3:$P$22,COLUMN(N$1),0)</f>
        <v>0.52362924694768764</v>
      </c>
      <c r="X303" s="41">
        <f>VLOOKUP($C303 &amp; $I303 &amp; $K303,FATOR!$A$3:$P$22,COLUMN(O$1),0)</f>
        <v>0.40768468986504969</v>
      </c>
      <c r="Y303" s="41">
        <f>VLOOKUP($C303 &amp; $I303 &amp; $K303,FATOR!$A$3:$P$22,COLUMN(P$1),0)</f>
        <v>0.38086901862969602</v>
      </c>
      <c r="AA303" s="42">
        <f t="shared" si="130"/>
        <v>1.967101485787222</v>
      </c>
      <c r="AB303" s="42">
        <f t="shared" si="131"/>
        <v>1.6340223619950081</v>
      </c>
      <c r="AC303" s="42">
        <f t="shared" si="132"/>
        <v>1.6490216592748828</v>
      </c>
      <c r="AD303" s="42">
        <f t="shared" si="133"/>
        <v>1.8031509997208923</v>
      </c>
      <c r="AE303" s="42">
        <f t="shared" si="134"/>
        <v>2.1658091588495951</v>
      </c>
      <c r="AF303" s="42">
        <f t="shared" si="135"/>
        <v>2.5255507167359985</v>
      </c>
      <c r="AG303" s="42">
        <f t="shared" si="136"/>
        <v>3.0022575710707522</v>
      </c>
      <c r="AH303" s="42">
        <f t="shared" si="137"/>
        <v>3.3910462025161592</v>
      </c>
      <c r="AI303" s="42">
        <f t="shared" si="138"/>
        <v>3.3329971739703561</v>
      </c>
      <c r="AJ303" s="42">
        <f t="shared" si="139"/>
        <v>2.9846867076018198</v>
      </c>
      <c r="AK303" s="42">
        <f t="shared" si="140"/>
        <v>2.3238027322307833</v>
      </c>
      <c r="AL303" s="42">
        <f t="shared" si="141"/>
        <v>2.1709534061892675</v>
      </c>
      <c r="AN303" s="43">
        <f t="shared" si="142"/>
        <v>45289</v>
      </c>
      <c r="AO303" s="47">
        <f t="shared" ca="1" si="150"/>
        <v>1.967101485787222</v>
      </c>
      <c r="AP303" s="47">
        <f t="shared" ca="1" si="150"/>
        <v>1.6340223619950081</v>
      </c>
      <c r="AQ303" s="47">
        <f t="shared" ca="1" si="150"/>
        <v>1.6490216592748828</v>
      </c>
      <c r="AR303" s="47">
        <f t="shared" ca="1" si="150"/>
        <v>1.8031509997208923</v>
      </c>
      <c r="AS303" s="47">
        <f t="shared" ca="1" si="150"/>
        <v>2.1658091588495951</v>
      </c>
      <c r="AT303" s="47">
        <f t="shared" ca="1" si="150"/>
        <v>2.5255507167359985</v>
      </c>
      <c r="AU303" s="47">
        <f t="shared" ca="1" si="150"/>
        <v>3.0022575710707522</v>
      </c>
      <c r="AV303" s="47">
        <f t="shared" ca="1" si="150"/>
        <v>3.3910462025161592</v>
      </c>
      <c r="AW303" s="47">
        <f t="shared" ca="1" si="150"/>
        <v>3.3329971739703561</v>
      </c>
      <c r="AX303" s="47">
        <f t="shared" ca="1" si="150"/>
        <v>2.9846867076018198</v>
      </c>
      <c r="AY303" s="47">
        <f t="shared" ca="1" si="149"/>
        <v>2.3238027322307833</v>
      </c>
      <c r="AZ303" s="47">
        <f t="shared" ca="1" si="149"/>
        <v>2.1709534061892675</v>
      </c>
      <c r="BA303" s="47">
        <f t="shared" ca="1" si="149"/>
        <v>1.967101485787222</v>
      </c>
      <c r="BB303" s="47">
        <f t="shared" ca="1" si="149"/>
        <v>1.6340223619950081</v>
      </c>
      <c r="BC303" s="47">
        <f t="shared" ca="1" si="149"/>
        <v>1.6490216592748828</v>
      </c>
      <c r="BD303" s="47">
        <f t="shared" ca="1" si="149"/>
        <v>1.8031509997208923</v>
      </c>
      <c r="BE303" s="47">
        <f t="shared" ca="1" si="149"/>
        <v>2.1658091588495951</v>
      </c>
      <c r="BF303" s="47">
        <f t="shared" ca="1" si="149"/>
        <v>2.5255507167359985</v>
      </c>
      <c r="BG303" s="47">
        <f t="shared" ca="1" si="149"/>
        <v>3.0022575710707522</v>
      </c>
      <c r="BH303" s="47">
        <f t="shared" ca="1" si="149"/>
        <v>3.3910462025161592</v>
      </c>
      <c r="BI303" s="47">
        <f t="shared" ca="1" si="148"/>
        <v>3.3329971739703561</v>
      </c>
      <c r="BJ303" s="47">
        <f t="shared" ref="BI303:BR328" ca="1" si="154">IF($AN303&lt;=BJ$1,HLOOKUP(MONTH(BJ$1),$AA:$AL,ROW($AO303),0),"")</f>
        <v>2.9846867076018198</v>
      </c>
      <c r="BK303" s="47">
        <f t="shared" ca="1" si="154"/>
        <v>2.3238027322307833</v>
      </c>
      <c r="BL303" s="47">
        <f t="shared" ca="1" si="154"/>
        <v>2.1709534061892675</v>
      </c>
      <c r="BM303" s="47">
        <f t="shared" ca="1" si="154"/>
        <v>1.967101485787222</v>
      </c>
      <c r="BN303" s="47">
        <f t="shared" ca="1" si="154"/>
        <v>1.6340223619950081</v>
      </c>
      <c r="BO303" s="47">
        <f t="shared" ca="1" si="154"/>
        <v>1.6490216592748828</v>
      </c>
      <c r="BP303" s="47">
        <f t="shared" ca="1" si="154"/>
        <v>1.8031509997208923</v>
      </c>
      <c r="BQ303" s="47">
        <f t="shared" ca="1" si="154"/>
        <v>2.1658091588495951</v>
      </c>
      <c r="BR303" s="47">
        <f t="shared" ca="1" si="154"/>
        <v>2.5255507167359985</v>
      </c>
      <c r="BS303" s="47">
        <f t="shared" ca="1" si="152"/>
        <v>3.0022575710707522</v>
      </c>
      <c r="BT303" s="47">
        <f t="shared" ca="1" si="152"/>
        <v>3.3910462025161592</v>
      </c>
      <c r="BU303" s="47">
        <f t="shared" ca="1" si="152"/>
        <v>3.3329971739703561</v>
      </c>
      <c r="BV303" s="47">
        <f t="shared" ca="1" si="152"/>
        <v>2.9846867076018198</v>
      </c>
      <c r="BW303" s="47">
        <f t="shared" ca="1" si="152"/>
        <v>2.3238027322307833</v>
      </c>
      <c r="BX303" s="47">
        <f t="shared" ca="1" si="152"/>
        <v>2.1709534061892675</v>
      </c>
      <c r="BY303" s="47">
        <f t="shared" ca="1" si="152"/>
        <v>1.967101485787222</v>
      </c>
      <c r="BZ303" s="47">
        <f t="shared" ca="1" si="152"/>
        <v>1.6340223619950081</v>
      </c>
      <c r="CA303" s="47">
        <f t="shared" ca="1" si="152"/>
        <v>1.6490216592748828</v>
      </c>
      <c r="CB303" s="47">
        <f t="shared" ca="1" si="152"/>
        <v>1.8031509997208923</v>
      </c>
      <c r="CC303" s="47">
        <f t="shared" ca="1" si="151"/>
        <v>2.1658091588495951</v>
      </c>
      <c r="CD303" s="47">
        <f t="shared" ca="1" si="151"/>
        <v>2.5255507167359985</v>
      </c>
      <c r="CE303" s="47">
        <f t="shared" ca="1" si="151"/>
        <v>3.0022575710707522</v>
      </c>
      <c r="CF303" s="47">
        <f t="shared" ca="1" si="151"/>
        <v>3.3910462025161592</v>
      </c>
      <c r="CG303" s="47">
        <f t="shared" ca="1" si="151"/>
        <v>3.3329971739703561</v>
      </c>
      <c r="CH303" s="47">
        <f t="shared" ca="1" si="151"/>
        <v>2.9846867076018198</v>
      </c>
      <c r="CI303" s="47">
        <f t="shared" ca="1" si="151"/>
        <v>2.3238027322307833</v>
      </c>
      <c r="CJ303" s="47">
        <f t="shared" ca="1" si="151"/>
        <v>2.1709534061892675</v>
      </c>
      <c r="CK303" s="47">
        <f t="shared" ca="1" si="151"/>
        <v>1.967101485787222</v>
      </c>
      <c r="CL303" s="47">
        <f t="shared" ca="1" si="151"/>
        <v>1.6340223619950081</v>
      </c>
      <c r="CM303" s="47">
        <f t="shared" ca="1" si="153"/>
        <v>1.6490216592748828</v>
      </c>
      <c r="CN303" s="47">
        <f t="shared" ca="1" si="153"/>
        <v>1.8031509997208923</v>
      </c>
      <c r="CO303" s="47">
        <f t="shared" ca="1" si="153"/>
        <v>2.1658091588495951</v>
      </c>
      <c r="CP303" s="47">
        <f t="shared" ca="1" si="153"/>
        <v>2.5255507167359985</v>
      </c>
      <c r="CQ303" s="47">
        <f t="shared" ca="1" si="153"/>
        <v>3.0022575710707522</v>
      </c>
      <c r="CR303" s="47">
        <f t="shared" ca="1" si="153"/>
        <v>3.3910462025161592</v>
      </c>
      <c r="CS303" s="47">
        <f t="shared" ca="1" si="153"/>
        <v>3.3329971739703561</v>
      </c>
      <c r="CT303" s="47">
        <f t="shared" ca="1" si="153"/>
        <v>2.9846867076018198</v>
      </c>
      <c r="CU303" s="47">
        <f t="shared" ca="1" si="153"/>
        <v>2.3238027322307833</v>
      </c>
      <c r="CV303" s="47">
        <f t="shared" ca="1" si="153"/>
        <v>2.1709534061892675</v>
      </c>
      <c r="CW303" s="47">
        <f t="shared" ca="1" si="147"/>
        <v>1.967101485787222</v>
      </c>
      <c r="CX303" s="47">
        <f t="shared" ca="1" si="147"/>
        <v>1.6340223619950081</v>
      </c>
      <c r="CY303" s="47">
        <f t="shared" ca="1" si="147"/>
        <v>1.6490216592748828</v>
      </c>
      <c r="CZ303" s="47">
        <f t="shared" ca="1" si="147"/>
        <v>1.8031509997208923</v>
      </c>
      <c r="DA303" s="47">
        <f t="shared" ca="1" si="147"/>
        <v>2.1658091588495951</v>
      </c>
      <c r="DB303" s="47">
        <f t="shared" ca="1" si="147"/>
        <v>2.5255507167359985</v>
      </c>
      <c r="DC303" s="47">
        <f t="shared" ca="1" si="147"/>
        <v>3.0022575710707522</v>
      </c>
      <c r="DD303" s="47">
        <f t="shared" ca="1" si="147"/>
        <v>3.3910462025161592</v>
      </c>
    </row>
    <row r="304" spans="1:108" x14ac:dyDescent="0.25">
      <c r="A304" s="40" t="s">
        <v>167</v>
      </c>
      <c r="B304" s="40">
        <v>1883</v>
      </c>
      <c r="C304" s="40" t="s">
        <v>38</v>
      </c>
      <c r="D304" s="40" t="s">
        <v>570</v>
      </c>
      <c r="E304" s="40" t="s">
        <v>130</v>
      </c>
      <c r="F304" s="40">
        <v>11.400000000000002</v>
      </c>
      <c r="G304" s="43">
        <v>45352</v>
      </c>
      <c r="I304" s="40" t="s">
        <v>79</v>
      </c>
      <c r="J304" s="40">
        <v>1</v>
      </c>
      <c r="K304" s="40" t="s">
        <v>33</v>
      </c>
      <c r="L304" s="40" t="s">
        <v>193</v>
      </c>
      <c r="M304" s="41"/>
      <c r="N304" s="41">
        <f>VLOOKUP($C304 &amp; $I304 &amp; $K304,FATOR!$A$3:$P$22,COLUMN(E$1),0)</f>
        <v>0.34510552382231963</v>
      </c>
      <c r="O304" s="41">
        <f>VLOOKUP($C304 &amp; $I304 &amp; $K304,FATOR!$A$3:$P$22,COLUMN(F$1),0)</f>
        <v>0.2866705898236856</v>
      </c>
      <c r="P304" s="41">
        <f>VLOOKUP($C304 &amp; $I304 &amp; $K304,FATOR!$A$3:$P$22,COLUMN(G$1),0)</f>
        <v>0.28930204548682154</v>
      </c>
      <c r="Q304" s="41">
        <f>VLOOKUP($C304 &amp; $I304 &amp; $K304,FATOR!$A$3:$P$22,COLUMN(H$1),0)</f>
        <v>0.31634228065278813</v>
      </c>
      <c r="R304" s="41">
        <f>VLOOKUP($C304 &amp; $I304 &amp; $K304,FATOR!$A$3:$P$22,COLUMN(I$1),0)</f>
        <v>0.37996651909642021</v>
      </c>
      <c r="S304" s="41">
        <f>VLOOKUP($C304 &amp; $I304 &amp; $K304,FATOR!$A$3:$P$22,COLUMN(J$1),0)</f>
        <v>0.44307907311157868</v>
      </c>
      <c r="T304" s="41">
        <f>VLOOKUP($C304 &amp; $I304 &amp; $K304,FATOR!$A$3:$P$22,COLUMN(K$1),0)</f>
        <v>0.5267118545738162</v>
      </c>
      <c r="U304" s="41">
        <f>VLOOKUP($C304 &amp; $I304 &amp; $K304,FATOR!$A$3:$P$22,COLUMN(L$1),0)</f>
        <v>0.5949203864063437</v>
      </c>
      <c r="V304" s="41">
        <f>VLOOKUP($C304 &amp; $I304 &amp; $K304,FATOR!$A$3:$P$22,COLUMN(M$1),0)</f>
        <v>0.58473634631058879</v>
      </c>
      <c r="W304" s="41">
        <f>VLOOKUP($C304 &amp; $I304 &amp; $K304,FATOR!$A$3:$P$22,COLUMN(N$1),0)</f>
        <v>0.52362924694768764</v>
      </c>
      <c r="X304" s="41">
        <f>VLOOKUP($C304 &amp; $I304 &amp; $K304,FATOR!$A$3:$P$22,COLUMN(O$1),0)</f>
        <v>0.40768468986504969</v>
      </c>
      <c r="Y304" s="41">
        <f>VLOOKUP($C304 &amp; $I304 &amp; $K304,FATOR!$A$3:$P$22,COLUMN(P$1),0)</f>
        <v>0.38086901862969602</v>
      </c>
      <c r="AA304" s="42">
        <f t="shared" si="130"/>
        <v>3.9342029715744444</v>
      </c>
      <c r="AB304" s="42">
        <f t="shared" si="131"/>
        <v>3.2680447239900166</v>
      </c>
      <c r="AC304" s="42">
        <f t="shared" si="132"/>
        <v>3.298043318549766</v>
      </c>
      <c r="AD304" s="42">
        <f t="shared" si="133"/>
        <v>3.6063019994417855</v>
      </c>
      <c r="AE304" s="42">
        <f t="shared" si="134"/>
        <v>4.3316183176991911</v>
      </c>
      <c r="AF304" s="42">
        <f t="shared" si="135"/>
        <v>5.0511014334719979</v>
      </c>
      <c r="AG304" s="42">
        <f t="shared" si="136"/>
        <v>6.0045151421415062</v>
      </c>
      <c r="AH304" s="42">
        <f t="shared" si="137"/>
        <v>6.7820924050323192</v>
      </c>
      <c r="AI304" s="42">
        <f t="shared" si="138"/>
        <v>6.6659943479407131</v>
      </c>
      <c r="AJ304" s="42">
        <f t="shared" si="139"/>
        <v>5.9693734152036404</v>
      </c>
      <c r="AK304" s="42">
        <f t="shared" si="140"/>
        <v>4.6476054644615674</v>
      </c>
      <c r="AL304" s="42">
        <f t="shared" si="141"/>
        <v>4.3419068123785358</v>
      </c>
      <c r="AN304" s="43">
        <f t="shared" si="142"/>
        <v>45352</v>
      </c>
      <c r="AO304" s="47" t="str">
        <f t="shared" ca="1" si="150"/>
        <v/>
      </c>
      <c r="AP304" s="47" t="str">
        <f t="shared" ca="1" si="150"/>
        <v/>
      </c>
      <c r="AQ304" s="47">
        <f t="shared" ca="1" si="150"/>
        <v>3.298043318549766</v>
      </c>
      <c r="AR304" s="47">
        <f t="shared" ca="1" si="150"/>
        <v>3.6063019994417855</v>
      </c>
      <c r="AS304" s="47">
        <f t="shared" ca="1" si="150"/>
        <v>4.3316183176991911</v>
      </c>
      <c r="AT304" s="47">
        <f t="shared" ca="1" si="150"/>
        <v>5.0511014334719979</v>
      </c>
      <c r="AU304" s="47">
        <f t="shared" ca="1" si="150"/>
        <v>6.0045151421415062</v>
      </c>
      <c r="AV304" s="47">
        <f t="shared" ca="1" si="150"/>
        <v>6.7820924050323192</v>
      </c>
      <c r="AW304" s="47">
        <f t="shared" ca="1" si="150"/>
        <v>6.6659943479407131</v>
      </c>
      <c r="AX304" s="47">
        <f t="shared" ca="1" si="150"/>
        <v>5.9693734152036404</v>
      </c>
      <c r="AY304" s="47">
        <f t="shared" ca="1" si="149"/>
        <v>4.6476054644615674</v>
      </c>
      <c r="AZ304" s="47">
        <f t="shared" ca="1" si="149"/>
        <v>4.3419068123785358</v>
      </c>
      <c r="BA304" s="47">
        <f t="shared" ca="1" si="149"/>
        <v>3.9342029715744444</v>
      </c>
      <c r="BB304" s="47">
        <f t="shared" ca="1" si="149"/>
        <v>3.2680447239900166</v>
      </c>
      <c r="BC304" s="47">
        <f t="shared" ca="1" si="149"/>
        <v>3.298043318549766</v>
      </c>
      <c r="BD304" s="47">
        <f t="shared" ca="1" si="149"/>
        <v>3.6063019994417855</v>
      </c>
      <c r="BE304" s="47">
        <f t="shared" ca="1" si="149"/>
        <v>4.3316183176991911</v>
      </c>
      <c r="BF304" s="47">
        <f t="shared" ca="1" si="149"/>
        <v>5.0511014334719979</v>
      </c>
      <c r="BG304" s="47">
        <f t="shared" ca="1" si="149"/>
        <v>6.0045151421415062</v>
      </c>
      <c r="BH304" s="47">
        <f t="shared" ca="1" si="149"/>
        <v>6.7820924050323192</v>
      </c>
      <c r="BI304" s="47">
        <f t="shared" ca="1" si="154"/>
        <v>6.6659943479407131</v>
      </c>
      <c r="BJ304" s="47">
        <f t="shared" ca="1" si="154"/>
        <v>5.9693734152036404</v>
      </c>
      <c r="BK304" s="47">
        <f t="shared" ca="1" si="154"/>
        <v>4.6476054644615674</v>
      </c>
      <c r="BL304" s="47">
        <f t="shared" ca="1" si="154"/>
        <v>4.3419068123785358</v>
      </c>
      <c r="BM304" s="47">
        <f t="shared" ca="1" si="154"/>
        <v>3.9342029715744444</v>
      </c>
      <c r="BN304" s="47">
        <f t="shared" ca="1" si="154"/>
        <v>3.2680447239900166</v>
      </c>
      <c r="BO304" s="47">
        <f t="shared" ca="1" si="154"/>
        <v>3.298043318549766</v>
      </c>
      <c r="BP304" s="47">
        <f t="shared" ca="1" si="154"/>
        <v>3.6063019994417855</v>
      </c>
      <c r="BQ304" s="47">
        <f t="shared" ca="1" si="154"/>
        <v>4.3316183176991911</v>
      </c>
      <c r="BR304" s="47">
        <f t="shared" ca="1" si="154"/>
        <v>5.0511014334719979</v>
      </c>
      <c r="BS304" s="47">
        <f t="shared" ca="1" si="152"/>
        <v>6.0045151421415062</v>
      </c>
      <c r="BT304" s="47">
        <f t="shared" ca="1" si="152"/>
        <v>6.7820924050323192</v>
      </c>
      <c r="BU304" s="47">
        <f t="shared" ca="1" si="152"/>
        <v>6.6659943479407131</v>
      </c>
      <c r="BV304" s="47">
        <f t="shared" ca="1" si="152"/>
        <v>5.9693734152036404</v>
      </c>
      <c r="BW304" s="47">
        <f t="shared" ca="1" si="152"/>
        <v>4.6476054644615674</v>
      </c>
      <c r="BX304" s="47">
        <f t="shared" ca="1" si="152"/>
        <v>4.3419068123785358</v>
      </c>
      <c r="BY304" s="47">
        <f t="shared" ca="1" si="152"/>
        <v>3.9342029715744444</v>
      </c>
      <c r="BZ304" s="47">
        <f t="shared" ca="1" si="152"/>
        <v>3.2680447239900166</v>
      </c>
      <c r="CA304" s="47">
        <f t="shared" ca="1" si="152"/>
        <v>3.298043318549766</v>
      </c>
      <c r="CB304" s="47">
        <f t="shared" ca="1" si="152"/>
        <v>3.6063019994417855</v>
      </c>
      <c r="CC304" s="47">
        <f t="shared" ca="1" si="151"/>
        <v>4.3316183176991911</v>
      </c>
      <c r="CD304" s="47">
        <f t="shared" ca="1" si="151"/>
        <v>5.0511014334719979</v>
      </c>
      <c r="CE304" s="47">
        <f t="shared" ca="1" si="151"/>
        <v>6.0045151421415062</v>
      </c>
      <c r="CF304" s="47">
        <f t="shared" ca="1" si="151"/>
        <v>6.7820924050323192</v>
      </c>
      <c r="CG304" s="47">
        <f t="shared" ca="1" si="151"/>
        <v>6.6659943479407131</v>
      </c>
      <c r="CH304" s="47">
        <f t="shared" ca="1" si="151"/>
        <v>5.9693734152036404</v>
      </c>
      <c r="CI304" s="47">
        <f t="shared" ca="1" si="151"/>
        <v>4.6476054644615674</v>
      </c>
      <c r="CJ304" s="47">
        <f t="shared" ca="1" si="151"/>
        <v>4.3419068123785358</v>
      </c>
      <c r="CK304" s="47">
        <f t="shared" ca="1" si="151"/>
        <v>3.9342029715744444</v>
      </c>
      <c r="CL304" s="47">
        <f t="shared" ca="1" si="151"/>
        <v>3.2680447239900166</v>
      </c>
      <c r="CM304" s="47">
        <f t="shared" ca="1" si="153"/>
        <v>3.298043318549766</v>
      </c>
      <c r="CN304" s="47">
        <f t="shared" ca="1" si="153"/>
        <v>3.6063019994417855</v>
      </c>
      <c r="CO304" s="47">
        <f t="shared" ca="1" si="153"/>
        <v>4.3316183176991911</v>
      </c>
      <c r="CP304" s="47">
        <f t="shared" ca="1" si="153"/>
        <v>5.0511014334719979</v>
      </c>
      <c r="CQ304" s="47">
        <f t="shared" ca="1" si="153"/>
        <v>6.0045151421415062</v>
      </c>
      <c r="CR304" s="47">
        <f t="shared" ca="1" si="153"/>
        <v>6.7820924050323192</v>
      </c>
      <c r="CS304" s="47">
        <f t="shared" ca="1" si="153"/>
        <v>6.6659943479407131</v>
      </c>
      <c r="CT304" s="47">
        <f t="shared" ca="1" si="153"/>
        <v>5.9693734152036404</v>
      </c>
      <c r="CU304" s="47">
        <f t="shared" ca="1" si="153"/>
        <v>4.6476054644615674</v>
      </c>
      <c r="CV304" s="47">
        <f t="shared" ca="1" si="153"/>
        <v>4.3419068123785358</v>
      </c>
      <c r="CW304" s="47">
        <f t="shared" ca="1" si="147"/>
        <v>3.9342029715744444</v>
      </c>
      <c r="CX304" s="47">
        <f t="shared" ca="1" si="147"/>
        <v>3.2680447239900166</v>
      </c>
      <c r="CY304" s="47">
        <f t="shared" ca="1" si="147"/>
        <v>3.298043318549766</v>
      </c>
      <c r="CZ304" s="47">
        <f t="shared" ca="1" si="147"/>
        <v>3.6063019994417855</v>
      </c>
      <c r="DA304" s="47">
        <f t="shared" ca="1" si="147"/>
        <v>4.3316183176991911</v>
      </c>
      <c r="DB304" s="47">
        <f t="shared" ca="1" si="147"/>
        <v>5.0511014334719979</v>
      </c>
      <c r="DC304" s="47">
        <f t="shared" ca="1" si="147"/>
        <v>6.0045151421415062</v>
      </c>
      <c r="DD304" s="47">
        <f t="shared" ca="1" si="147"/>
        <v>6.7820924050323192</v>
      </c>
    </row>
    <row r="305" spans="1:108" x14ac:dyDescent="0.25">
      <c r="A305" s="40" t="s">
        <v>167</v>
      </c>
      <c r="B305" s="40">
        <v>1883</v>
      </c>
      <c r="C305" s="40" t="s">
        <v>38</v>
      </c>
      <c r="D305" s="40" t="s">
        <v>570</v>
      </c>
      <c r="E305" s="40" t="s">
        <v>160</v>
      </c>
      <c r="F305" s="40">
        <v>22.8</v>
      </c>
      <c r="G305" s="43">
        <v>45280</v>
      </c>
      <c r="I305" s="40" t="s">
        <v>79</v>
      </c>
      <c r="J305" s="40">
        <v>2</v>
      </c>
      <c r="K305" s="40" t="s">
        <v>33</v>
      </c>
      <c r="L305" s="40" t="s">
        <v>193</v>
      </c>
      <c r="M305" s="41"/>
      <c r="N305" s="41">
        <f>VLOOKUP($C305 &amp; $I305 &amp; $K305,FATOR!$A$3:$P$22,COLUMN(E$1),0)</f>
        <v>0.34510552382231963</v>
      </c>
      <c r="O305" s="41">
        <f>VLOOKUP($C305 &amp; $I305 &amp; $K305,FATOR!$A$3:$P$22,COLUMN(F$1),0)</f>
        <v>0.2866705898236856</v>
      </c>
      <c r="P305" s="41">
        <f>VLOOKUP($C305 &amp; $I305 &amp; $K305,FATOR!$A$3:$P$22,COLUMN(G$1),0)</f>
        <v>0.28930204548682154</v>
      </c>
      <c r="Q305" s="41">
        <f>VLOOKUP($C305 &amp; $I305 &amp; $K305,FATOR!$A$3:$P$22,COLUMN(H$1),0)</f>
        <v>0.31634228065278813</v>
      </c>
      <c r="R305" s="41">
        <f>VLOOKUP($C305 &amp; $I305 &amp; $K305,FATOR!$A$3:$P$22,COLUMN(I$1),0)</f>
        <v>0.37996651909642021</v>
      </c>
      <c r="S305" s="41">
        <f>VLOOKUP($C305 &amp; $I305 &amp; $K305,FATOR!$A$3:$P$22,COLUMN(J$1),0)</f>
        <v>0.44307907311157868</v>
      </c>
      <c r="T305" s="41">
        <f>VLOOKUP($C305 &amp; $I305 &amp; $K305,FATOR!$A$3:$P$22,COLUMN(K$1),0)</f>
        <v>0.5267118545738162</v>
      </c>
      <c r="U305" s="41">
        <f>VLOOKUP($C305 &amp; $I305 &amp; $K305,FATOR!$A$3:$P$22,COLUMN(L$1),0)</f>
        <v>0.5949203864063437</v>
      </c>
      <c r="V305" s="41">
        <f>VLOOKUP($C305 &amp; $I305 &amp; $K305,FATOR!$A$3:$P$22,COLUMN(M$1),0)</f>
        <v>0.58473634631058879</v>
      </c>
      <c r="W305" s="41">
        <f>VLOOKUP($C305 &amp; $I305 &amp; $K305,FATOR!$A$3:$P$22,COLUMN(N$1),0)</f>
        <v>0.52362924694768764</v>
      </c>
      <c r="X305" s="41">
        <f>VLOOKUP($C305 &amp; $I305 &amp; $K305,FATOR!$A$3:$P$22,COLUMN(O$1),0)</f>
        <v>0.40768468986504969</v>
      </c>
      <c r="Y305" s="41">
        <f>VLOOKUP($C305 &amp; $I305 &amp; $K305,FATOR!$A$3:$P$22,COLUMN(P$1),0)</f>
        <v>0.38086901862969602</v>
      </c>
      <c r="AA305" s="42">
        <f t="shared" si="130"/>
        <v>7.868405943148888</v>
      </c>
      <c r="AB305" s="42">
        <f t="shared" si="131"/>
        <v>6.5360894479800322</v>
      </c>
      <c r="AC305" s="42">
        <f t="shared" si="132"/>
        <v>6.596086637099531</v>
      </c>
      <c r="AD305" s="42">
        <f t="shared" si="133"/>
        <v>7.2126039988835693</v>
      </c>
      <c r="AE305" s="42">
        <f t="shared" si="134"/>
        <v>8.6632366353983805</v>
      </c>
      <c r="AF305" s="42">
        <f t="shared" si="135"/>
        <v>10.102202866943994</v>
      </c>
      <c r="AG305" s="42">
        <f t="shared" si="136"/>
        <v>12.009030284283009</v>
      </c>
      <c r="AH305" s="42">
        <f t="shared" si="137"/>
        <v>13.564184810064637</v>
      </c>
      <c r="AI305" s="42">
        <f t="shared" si="138"/>
        <v>13.331988695881424</v>
      </c>
      <c r="AJ305" s="42">
        <f t="shared" si="139"/>
        <v>11.938746830407279</v>
      </c>
      <c r="AK305" s="42">
        <f t="shared" si="140"/>
        <v>9.2952109289231331</v>
      </c>
      <c r="AL305" s="42">
        <f t="shared" si="141"/>
        <v>8.6838136247570699</v>
      </c>
      <c r="AN305" s="43">
        <f t="shared" si="142"/>
        <v>45311</v>
      </c>
      <c r="AO305" s="47">
        <f t="shared" ca="1" si="150"/>
        <v>7.868405943148888</v>
      </c>
      <c r="AP305" s="47">
        <f t="shared" ca="1" si="150"/>
        <v>6.5360894479800322</v>
      </c>
      <c r="AQ305" s="47">
        <f t="shared" ca="1" si="150"/>
        <v>6.596086637099531</v>
      </c>
      <c r="AR305" s="47">
        <f t="shared" ca="1" si="150"/>
        <v>7.2126039988835693</v>
      </c>
      <c r="AS305" s="47">
        <f t="shared" ca="1" si="150"/>
        <v>8.6632366353983805</v>
      </c>
      <c r="AT305" s="47">
        <f t="shared" ca="1" si="150"/>
        <v>10.102202866943994</v>
      </c>
      <c r="AU305" s="47">
        <f t="shared" ca="1" si="150"/>
        <v>12.009030284283009</v>
      </c>
      <c r="AV305" s="47">
        <f t="shared" ca="1" si="150"/>
        <v>13.564184810064637</v>
      </c>
      <c r="AW305" s="47">
        <f t="shared" ca="1" si="150"/>
        <v>13.331988695881424</v>
      </c>
      <c r="AX305" s="47">
        <f t="shared" ca="1" si="150"/>
        <v>11.938746830407279</v>
      </c>
      <c r="AY305" s="47">
        <f t="shared" ca="1" si="149"/>
        <v>9.2952109289231331</v>
      </c>
      <c r="AZ305" s="47">
        <f t="shared" ca="1" si="149"/>
        <v>8.6838136247570699</v>
      </c>
      <c r="BA305" s="47">
        <f t="shared" ca="1" si="149"/>
        <v>7.868405943148888</v>
      </c>
      <c r="BB305" s="47">
        <f t="shared" ca="1" si="149"/>
        <v>6.5360894479800322</v>
      </c>
      <c r="BC305" s="47">
        <f t="shared" ca="1" si="149"/>
        <v>6.596086637099531</v>
      </c>
      <c r="BD305" s="47">
        <f t="shared" ca="1" si="149"/>
        <v>7.2126039988835693</v>
      </c>
      <c r="BE305" s="47">
        <f t="shared" ca="1" si="149"/>
        <v>8.6632366353983805</v>
      </c>
      <c r="BF305" s="47">
        <f t="shared" ca="1" si="149"/>
        <v>10.102202866943994</v>
      </c>
      <c r="BG305" s="47">
        <f t="shared" ca="1" si="149"/>
        <v>12.009030284283009</v>
      </c>
      <c r="BH305" s="47">
        <f t="shared" ca="1" si="149"/>
        <v>13.564184810064637</v>
      </c>
      <c r="BI305" s="47">
        <f t="shared" ca="1" si="154"/>
        <v>13.331988695881424</v>
      </c>
      <c r="BJ305" s="47">
        <f t="shared" ca="1" si="154"/>
        <v>11.938746830407279</v>
      </c>
      <c r="BK305" s="47">
        <f t="shared" ca="1" si="154"/>
        <v>9.2952109289231331</v>
      </c>
      <c r="BL305" s="47">
        <f t="shared" ca="1" si="154"/>
        <v>8.6838136247570699</v>
      </c>
      <c r="BM305" s="47">
        <f t="shared" ca="1" si="154"/>
        <v>7.868405943148888</v>
      </c>
      <c r="BN305" s="47">
        <f t="shared" ca="1" si="154"/>
        <v>6.5360894479800322</v>
      </c>
      <c r="BO305" s="47">
        <f t="shared" ca="1" si="154"/>
        <v>6.596086637099531</v>
      </c>
      <c r="BP305" s="47">
        <f t="shared" ca="1" si="154"/>
        <v>7.2126039988835693</v>
      </c>
      <c r="BQ305" s="47">
        <f t="shared" ca="1" si="154"/>
        <v>8.6632366353983805</v>
      </c>
      <c r="BR305" s="47">
        <f t="shared" ca="1" si="154"/>
        <v>10.102202866943994</v>
      </c>
      <c r="BS305" s="47">
        <f t="shared" ca="1" si="152"/>
        <v>12.009030284283009</v>
      </c>
      <c r="BT305" s="47">
        <f t="shared" ca="1" si="152"/>
        <v>13.564184810064637</v>
      </c>
      <c r="BU305" s="47">
        <f t="shared" ca="1" si="152"/>
        <v>13.331988695881424</v>
      </c>
      <c r="BV305" s="47">
        <f t="shared" ca="1" si="152"/>
        <v>11.938746830407279</v>
      </c>
      <c r="BW305" s="47">
        <f t="shared" ca="1" si="152"/>
        <v>9.2952109289231331</v>
      </c>
      <c r="BX305" s="47">
        <f t="shared" ca="1" si="152"/>
        <v>8.6838136247570699</v>
      </c>
      <c r="BY305" s="47">
        <f t="shared" ca="1" si="152"/>
        <v>7.868405943148888</v>
      </c>
      <c r="BZ305" s="47">
        <f t="shared" ca="1" si="152"/>
        <v>6.5360894479800322</v>
      </c>
      <c r="CA305" s="47">
        <f t="shared" ca="1" si="152"/>
        <v>6.596086637099531</v>
      </c>
      <c r="CB305" s="47">
        <f t="shared" ca="1" si="152"/>
        <v>7.2126039988835693</v>
      </c>
      <c r="CC305" s="47">
        <f t="shared" ca="1" si="151"/>
        <v>8.6632366353983805</v>
      </c>
      <c r="CD305" s="47">
        <f t="shared" ca="1" si="151"/>
        <v>10.102202866943994</v>
      </c>
      <c r="CE305" s="47">
        <f t="shared" ca="1" si="151"/>
        <v>12.009030284283009</v>
      </c>
      <c r="CF305" s="47">
        <f t="shared" ca="1" si="151"/>
        <v>13.564184810064637</v>
      </c>
      <c r="CG305" s="47">
        <f t="shared" ca="1" si="151"/>
        <v>13.331988695881424</v>
      </c>
      <c r="CH305" s="47">
        <f t="shared" ca="1" si="151"/>
        <v>11.938746830407279</v>
      </c>
      <c r="CI305" s="47">
        <f t="shared" ca="1" si="151"/>
        <v>9.2952109289231331</v>
      </c>
      <c r="CJ305" s="47">
        <f t="shared" ca="1" si="151"/>
        <v>8.6838136247570699</v>
      </c>
      <c r="CK305" s="47">
        <f t="shared" ca="1" si="151"/>
        <v>7.868405943148888</v>
      </c>
      <c r="CL305" s="47">
        <f t="shared" ca="1" si="151"/>
        <v>6.5360894479800322</v>
      </c>
      <c r="CM305" s="47">
        <f t="shared" ca="1" si="153"/>
        <v>6.596086637099531</v>
      </c>
      <c r="CN305" s="47">
        <f t="shared" ca="1" si="153"/>
        <v>7.2126039988835693</v>
      </c>
      <c r="CO305" s="47">
        <f t="shared" ca="1" si="153"/>
        <v>8.6632366353983805</v>
      </c>
      <c r="CP305" s="47">
        <f t="shared" ca="1" si="153"/>
        <v>10.102202866943994</v>
      </c>
      <c r="CQ305" s="47">
        <f t="shared" ca="1" si="153"/>
        <v>12.009030284283009</v>
      </c>
      <c r="CR305" s="47">
        <f t="shared" ca="1" si="153"/>
        <v>13.564184810064637</v>
      </c>
      <c r="CS305" s="47">
        <f t="shared" ca="1" si="153"/>
        <v>13.331988695881424</v>
      </c>
      <c r="CT305" s="47">
        <f t="shared" ca="1" si="153"/>
        <v>11.938746830407279</v>
      </c>
      <c r="CU305" s="47">
        <f t="shared" ca="1" si="153"/>
        <v>9.2952109289231331</v>
      </c>
      <c r="CV305" s="47">
        <f t="shared" ca="1" si="153"/>
        <v>8.6838136247570699</v>
      </c>
      <c r="CW305" s="47">
        <f t="shared" ca="1" si="147"/>
        <v>7.868405943148888</v>
      </c>
      <c r="CX305" s="47">
        <f t="shared" ca="1" si="147"/>
        <v>6.5360894479800322</v>
      </c>
      <c r="CY305" s="47">
        <f t="shared" ca="1" si="147"/>
        <v>6.596086637099531</v>
      </c>
      <c r="CZ305" s="47">
        <f t="shared" ca="1" si="147"/>
        <v>7.2126039988835693</v>
      </c>
      <c r="DA305" s="47">
        <f t="shared" ca="1" si="147"/>
        <v>8.6632366353983805</v>
      </c>
      <c r="DB305" s="47">
        <f t="shared" ca="1" si="147"/>
        <v>10.102202866943994</v>
      </c>
      <c r="DC305" s="47">
        <f t="shared" ca="1" si="147"/>
        <v>12.009030284283009</v>
      </c>
      <c r="DD305" s="47">
        <f t="shared" ca="1" si="147"/>
        <v>13.564184810064637</v>
      </c>
    </row>
    <row r="306" spans="1:108" x14ac:dyDescent="0.25">
      <c r="A306" s="40" t="s">
        <v>167</v>
      </c>
      <c r="B306" s="40">
        <v>1884</v>
      </c>
      <c r="C306" s="40" t="s">
        <v>38</v>
      </c>
      <c r="D306" s="40" t="s">
        <v>571</v>
      </c>
      <c r="E306" s="40" t="s">
        <v>130</v>
      </c>
      <c r="F306" s="40">
        <v>17.100000000000001</v>
      </c>
      <c r="G306" s="43">
        <v>45292</v>
      </c>
      <c r="I306" s="40" t="s">
        <v>79</v>
      </c>
      <c r="J306" s="40">
        <v>1</v>
      </c>
      <c r="K306" s="40" t="s">
        <v>33</v>
      </c>
      <c r="L306" s="40" t="s">
        <v>193</v>
      </c>
      <c r="M306" s="41"/>
      <c r="N306" s="41">
        <f>VLOOKUP($C306 &amp; $I306 &amp; $K306,FATOR!$A$3:$P$22,COLUMN(E$1),0)</f>
        <v>0.34510552382231963</v>
      </c>
      <c r="O306" s="41">
        <f>VLOOKUP($C306 &amp; $I306 &amp; $K306,FATOR!$A$3:$P$22,COLUMN(F$1),0)</f>
        <v>0.2866705898236856</v>
      </c>
      <c r="P306" s="41">
        <f>VLOOKUP($C306 &amp; $I306 &amp; $K306,FATOR!$A$3:$P$22,COLUMN(G$1),0)</f>
        <v>0.28930204548682154</v>
      </c>
      <c r="Q306" s="41">
        <f>VLOOKUP($C306 &amp; $I306 &amp; $K306,FATOR!$A$3:$P$22,COLUMN(H$1),0)</f>
        <v>0.31634228065278813</v>
      </c>
      <c r="R306" s="41">
        <f>VLOOKUP($C306 &amp; $I306 &amp; $K306,FATOR!$A$3:$P$22,COLUMN(I$1),0)</f>
        <v>0.37996651909642021</v>
      </c>
      <c r="S306" s="41">
        <f>VLOOKUP($C306 &amp; $I306 &amp; $K306,FATOR!$A$3:$P$22,COLUMN(J$1),0)</f>
        <v>0.44307907311157868</v>
      </c>
      <c r="T306" s="41">
        <f>VLOOKUP($C306 &amp; $I306 &amp; $K306,FATOR!$A$3:$P$22,COLUMN(K$1),0)</f>
        <v>0.5267118545738162</v>
      </c>
      <c r="U306" s="41">
        <f>VLOOKUP($C306 &amp; $I306 &amp; $K306,FATOR!$A$3:$P$22,COLUMN(L$1),0)</f>
        <v>0.5949203864063437</v>
      </c>
      <c r="V306" s="41">
        <f>VLOOKUP($C306 &amp; $I306 &amp; $K306,FATOR!$A$3:$P$22,COLUMN(M$1),0)</f>
        <v>0.58473634631058879</v>
      </c>
      <c r="W306" s="41">
        <f>VLOOKUP($C306 &amp; $I306 &amp; $K306,FATOR!$A$3:$P$22,COLUMN(N$1),0)</f>
        <v>0.52362924694768764</v>
      </c>
      <c r="X306" s="41">
        <f>VLOOKUP($C306 &amp; $I306 &amp; $K306,FATOR!$A$3:$P$22,COLUMN(O$1),0)</f>
        <v>0.40768468986504969</v>
      </c>
      <c r="Y306" s="41">
        <f>VLOOKUP($C306 &amp; $I306 &amp; $K306,FATOR!$A$3:$P$22,COLUMN(P$1),0)</f>
        <v>0.38086901862969602</v>
      </c>
      <c r="AA306" s="42">
        <f t="shared" si="130"/>
        <v>5.9013044573616664</v>
      </c>
      <c r="AB306" s="42">
        <f t="shared" si="131"/>
        <v>4.9020670859850242</v>
      </c>
      <c r="AC306" s="42">
        <f t="shared" si="132"/>
        <v>4.9470649778246489</v>
      </c>
      <c r="AD306" s="42">
        <f t="shared" si="133"/>
        <v>5.4094529991626779</v>
      </c>
      <c r="AE306" s="42">
        <f t="shared" si="134"/>
        <v>6.4974274765487863</v>
      </c>
      <c r="AF306" s="42">
        <f t="shared" si="135"/>
        <v>7.5766521502079964</v>
      </c>
      <c r="AG306" s="42">
        <f t="shared" si="136"/>
        <v>9.006772713212257</v>
      </c>
      <c r="AH306" s="42">
        <f t="shared" si="137"/>
        <v>10.173138607548479</v>
      </c>
      <c r="AI306" s="42">
        <f t="shared" si="138"/>
        <v>9.9989915219110692</v>
      </c>
      <c r="AJ306" s="42">
        <f t="shared" si="139"/>
        <v>8.9540601228054602</v>
      </c>
      <c r="AK306" s="42">
        <f t="shared" si="140"/>
        <v>6.9714081966923507</v>
      </c>
      <c r="AL306" s="42">
        <f t="shared" si="141"/>
        <v>6.5128602185678028</v>
      </c>
      <c r="AN306" s="43">
        <f t="shared" si="142"/>
        <v>45292</v>
      </c>
      <c r="AO306" s="47">
        <f t="shared" ca="1" si="150"/>
        <v>5.9013044573616664</v>
      </c>
      <c r="AP306" s="47">
        <f t="shared" ca="1" si="150"/>
        <v>4.9020670859850242</v>
      </c>
      <c r="AQ306" s="47">
        <f t="shared" ca="1" si="150"/>
        <v>4.9470649778246489</v>
      </c>
      <c r="AR306" s="47">
        <f t="shared" ca="1" si="150"/>
        <v>5.4094529991626779</v>
      </c>
      <c r="AS306" s="47">
        <f t="shared" ca="1" si="150"/>
        <v>6.4974274765487863</v>
      </c>
      <c r="AT306" s="47">
        <f t="shared" ca="1" si="150"/>
        <v>7.5766521502079964</v>
      </c>
      <c r="AU306" s="47">
        <f t="shared" ca="1" si="150"/>
        <v>9.006772713212257</v>
      </c>
      <c r="AV306" s="47">
        <f t="shared" ca="1" si="150"/>
        <v>10.173138607548479</v>
      </c>
      <c r="AW306" s="47">
        <f t="shared" ca="1" si="150"/>
        <v>9.9989915219110692</v>
      </c>
      <c r="AX306" s="47">
        <f t="shared" ca="1" si="150"/>
        <v>8.9540601228054602</v>
      </c>
      <c r="AY306" s="47">
        <f t="shared" ca="1" si="149"/>
        <v>6.9714081966923507</v>
      </c>
      <c r="AZ306" s="47">
        <f t="shared" ca="1" si="149"/>
        <v>6.5128602185678028</v>
      </c>
      <c r="BA306" s="47">
        <f t="shared" ca="1" si="149"/>
        <v>5.9013044573616664</v>
      </c>
      <c r="BB306" s="47">
        <f t="shared" ca="1" si="149"/>
        <v>4.9020670859850242</v>
      </c>
      <c r="BC306" s="47">
        <f t="shared" ca="1" si="149"/>
        <v>4.9470649778246489</v>
      </c>
      <c r="BD306" s="47">
        <f t="shared" ca="1" si="149"/>
        <v>5.4094529991626779</v>
      </c>
      <c r="BE306" s="47">
        <f t="shared" ca="1" si="149"/>
        <v>6.4974274765487863</v>
      </c>
      <c r="BF306" s="47">
        <f t="shared" ca="1" si="149"/>
        <v>7.5766521502079964</v>
      </c>
      <c r="BG306" s="47">
        <f t="shared" ca="1" si="149"/>
        <v>9.006772713212257</v>
      </c>
      <c r="BH306" s="47">
        <f t="shared" ca="1" si="149"/>
        <v>10.173138607548479</v>
      </c>
      <c r="BI306" s="47">
        <f t="shared" ca="1" si="154"/>
        <v>9.9989915219110692</v>
      </c>
      <c r="BJ306" s="47">
        <f t="shared" ca="1" si="154"/>
        <v>8.9540601228054602</v>
      </c>
      <c r="BK306" s="47">
        <f t="shared" ca="1" si="154"/>
        <v>6.9714081966923507</v>
      </c>
      <c r="BL306" s="47">
        <f t="shared" ca="1" si="154"/>
        <v>6.5128602185678028</v>
      </c>
      <c r="BM306" s="47">
        <f t="shared" ca="1" si="154"/>
        <v>5.9013044573616664</v>
      </c>
      <c r="BN306" s="47">
        <f t="shared" ca="1" si="154"/>
        <v>4.9020670859850242</v>
      </c>
      <c r="BO306" s="47">
        <f t="shared" ca="1" si="154"/>
        <v>4.9470649778246489</v>
      </c>
      <c r="BP306" s="47">
        <f t="shared" ca="1" si="154"/>
        <v>5.4094529991626779</v>
      </c>
      <c r="BQ306" s="47">
        <f t="shared" ca="1" si="154"/>
        <v>6.4974274765487863</v>
      </c>
      <c r="BR306" s="47">
        <f t="shared" ca="1" si="154"/>
        <v>7.5766521502079964</v>
      </c>
      <c r="BS306" s="47">
        <f t="shared" ca="1" si="152"/>
        <v>9.006772713212257</v>
      </c>
      <c r="BT306" s="47">
        <f t="shared" ca="1" si="152"/>
        <v>10.173138607548479</v>
      </c>
      <c r="BU306" s="47">
        <f t="shared" ca="1" si="152"/>
        <v>9.9989915219110692</v>
      </c>
      <c r="BV306" s="47">
        <f t="shared" ca="1" si="152"/>
        <v>8.9540601228054602</v>
      </c>
      <c r="BW306" s="47">
        <f t="shared" ca="1" si="152"/>
        <v>6.9714081966923507</v>
      </c>
      <c r="BX306" s="47">
        <f t="shared" ca="1" si="152"/>
        <v>6.5128602185678028</v>
      </c>
      <c r="BY306" s="47">
        <f t="shared" ca="1" si="152"/>
        <v>5.9013044573616664</v>
      </c>
      <c r="BZ306" s="47">
        <f t="shared" ca="1" si="152"/>
        <v>4.9020670859850242</v>
      </c>
      <c r="CA306" s="47">
        <f t="shared" ca="1" si="152"/>
        <v>4.9470649778246489</v>
      </c>
      <c r="CB306" s="47">
        <f t="shared" ca="1" si="152"/>
        <v>5.4094529991626779</v>
      </c>
      <c r="CC306" s="47">
        <f t="shared" ca="1" si="151"/>
        <v>6.4974274765487863</v>
      </c>
      <c r="CD306" s="47">
        <f t="shared" ca="1" si="151"/>
        <v>7.5766521502079964</v>
      </c>
      <c r="CE306" s="47">
        <f t="shared" ca="1" si="151"/>
        <v>9.006772713212257</v>
      </c>
      <c r="CF306" s="47">
        <f t="shared" ca="1" si="151"/>
        <v>10.173138607548479</v>
      </c>
      <c r="CG306" s="47">
        <f t="shared" ca="1" si="151"/>
        <v>9.9989915219110692</v>
      </c>
      <c r="CH306" s="47">
        <f t="shared" ca="1" si="151"/>
        <v>8.9540601228054602</v>
      </c>
      <c r="CI306" s="47">
        <f t="shared" ca="1" si="151"/>
        <v>6.9714081966923507</v>
      </c>
      <c r="CJ306" s="47">
        <f t="shared" ca="1" si="151"/>
        <v>6.5128602185678028</v>
      </c>
      <c r="CK306" s="47">
        <f t="shared" ca="1" si="151"/>
        <v>5.9013044573616664</v>
      </c>
      <c r="CL306" s="47">
        <f t="shared" ca="1" si="151"/>
        <v>4.9020670859850242</v>
      </c>
      <c r="CM306" s="47">
        <f t="shared" ca="1" si="153"/>
        <v>4.9470649778246489</v>
      </c>
      <c r="CN306" s="47">
        <f t="shared" ca="1" si="153"/>
        <v>5.4094529991626779</v>
      </c>
      <c r="CO306" s="47">
        <f t="shared" ca="1" si="153"/>
        <v>6.4974274765487863</v>
      </c>
      <c r="CP306" s="47">
        <f t="shared" ca="1" si="153"/>
        <v>7.5766521502079964</v>
      </c>
      <c r="CQ306" s="47">
        <f t="shared" ca="1" si="153"/>
        <v>9.006772713212257</v>
      </c>
      <c r="CR306" s="47">
        <f t="shared" ca="1" si="153"/>
        <v>10.173138607548479</v>
      </c>
      <c r="CS306" s="47">
        <f t="shared" ca="1" si="153"/>
        <v>9.9989915219110692</v>
      </c>
      <c r="CT306" s="47">
        <f t="shared" ca="1" si="153"/>
        <v>8.9540601228054602</v>
      </c>
      <c r="CU306" s="47">
        <f t="shared" ca="1" si="153"/>
        <v>6.9714081966923507</v>
      </c>
      <c r="CV306" s="47">
        <f t="shared" ca="1" si="153"/>
        <v>6.5128602185678028</v>
      </c>
      <c r="CW306" s="47">
        <f t="shared" ca="1" si="147"/>
        <v>5.9013044573616664</v>
      </c>
      <c r="CX306" s="47">
        <f t="shared" ref="CW306:DD337" ca="1" si="155">IF($AN306&lt;=CX$1,HLOOKUP(MONTH(CX$1),$AA:$AL,ROW($AO306),0),"")</f>
        <v>4.9020670859850242</v>
      </c>
      <c r="CY306" s="47">
        <f t="shared" ca="1" si="155"/>
        <v>4.9470649778246489</v>
      </c>
      <c r="CZ306" s="47">
        <f t="shared" ca="1" si="155"/>
        <v>5.4094529991626779</v>
      </c>
      <c r="DA306" s="47">
        <f t="shared" ca="1" si="155"/>
        <v>6.4974274765487863</v>
      </c>
      <c r="DB306" s="47">
        <f t="shared" ca="1" si="155"/>
        <v>7.5766521502079964</v>
      </c>
      <c r="DC306" s="47">
        <f t="shared" ca="1" si="155"/>
        <v>9.006772713212257</v>
      </c>
      <c r="DD306" s="47">
        <f t="shared" ca="1" si="155"/>
        <v>10.173138607548479</v>
      </c>
    </row>
    <row r="307" spans="1:108" x14ac:dyDescent="0.25">
      <c r="A307" s="40" t="s">
        <v>167</v>
      </c>
      <c r="B307" s="40">
        <v>1884</v>
      </c>
      <c r="C307" s="40" t="s">
        <v>38</v>
      </c>
      <c r="D307" s="40" t="s">
        <v>571</v>
      </c>
      <c r="E307" s="40" t="s">
        <v>160</v>
      </c>
      <c r="F307" s="40">
        <v>5.7</v>
      </c>
      <c r="G307" s="43">
        <v>45280</v>
      </c>
      <c r="I307" s="40" t="s">
        <v>79</v>
      </c>
      <c r="J307" s="40">
        <v>2</v>
      </c>
      <c r="K307" s="40" t="s">
        <v>33</v>
      </c>
      <c r="L307" s="40" t="s">
        <v>193</v>
      </c>
      <c r="M307" s="41"/>
      <c r="N307" s="41">
        <f>VLOOKUP($C307 &amp; $I307 &amp; $K307,FATOR!$A$3:$P$22,COLUMN(E$1),0)</f>
        <v>0.34510552382231963</v>
      </c>
      <c r="O307" s="41">
        <f>VLOOKUP($C307 &amp; $I307 &amp; $K307,FATOR!$A$3:$P$22,COLUMN(F$1),0)</f>
        <v>0.2866705898236856</v>
      </c>
      <c r="P307" s="41">
        <f>VLOOKUP($C307 &amp; $I307 &amp; $K307,FATOR!$A$3:$P$22,COLUMN(G$1),0)</f>
        <v>0.28930204548682154</v>
      </c>
      <c r="Q307" s="41">
        <f>VLOOKUP($C307 &amp; $I307 &amp; $K307,FATOR!$A$3:$P$22,COLUMN(H$1),0)</f>
        <v>0.31634228065278813</v>
      </c>
      <c r="R307" s="41">
        <f>VLOOKUP($C307 &amp; $I307 &amp; $K307,FATOR!$A$3:$P$22,COLUMN(I$1),0)</f>
        <v>0.37996651909642021</v>
      </c>
      <c r="S307" s="41">
        <f>VLOOKUP($C307 &amp; $I307 &amp; $K307,FATOR!$A$3:$P$22,COLUMN(J$1),0)</f>
        <v>0.44307907311157868</v>
      </c>
      <c r="T307" s="41">
        <f>VLOOKUP($C307 &amp; $I307 &amp; $K307,FATOR!$A$3:$P$22,COLUMN(K$1),0)</f>
        <v>0.5267118545738162</v>
      </c>
      <c r="U307" s="41">
        <f>VLOOKUP($C307 &amp; $I307 &amp; $K307,FATOR!$A$3:$P$22,COLUMN(L$1),0)</f>
        <v>0.5949203864063437</v>
      </c>
      <c r="V307" s="41">
        <f>VLOOKUP($C307 &amp; $I307 &amp; $K307,FATOR!$A$3:$P$22,COLUMN(M$1),0)</f>
        <v>0.58473634631058879</v>
      </c>
      <c r="W307" s="41">
        <f>VLOOKUP($C307 &amp; $I307 &amp; $K307,FATOR!$A$3:$P$22,COLUMN(N$1),0)</f>
        <v>0.52362924694768764</v>
      </c>
      <c r="X307" s="41">
        <f>VLOOKUP($C307 &amp; $I307 &amp; $K307,FATOR!$A$3:$P$22,COLUMN(O$1),0)</f>
        <v>0.40768468986504969</v>
      </c>
      <c r="Y307" s="41">
        <f>VLOOKUP($C307 &amp; $I307 &amp; $K307,FATOR!$A$3:$P$22,COLUMN(P$1),0)</f>
        <v>0.38086901862969602</v>
      </c>
      <c r="AA307" s="42">
        <f t="shared" si="130"/>
        <v>1.967101485787222</v>
      </c>
      <c r="AB307" s="42">
        <f t="shared" si="131"/>
        <v>1.6340223619950081</v>
      </c>
      <c r="AC307" s="42">
        <f t="shared" si="132"/>
        <v>1.6490216592748828</v>
      </c>
      <c r="AD307" s="42">
        <f t="shared" si="133"/>
        <v>1.8031509997208923</v>
      </c>
      <c r="AE307" s="42">
        <f t="shared" si="134"/>
        <v>2.1658091588495951</v>
      </c>
      <c r="AF307" s="42">
        <f t="shared" si="135"/>
        <v>2.5255507167359985</v>
      </c>
      <c r="AG307" s="42">
        <f t="shared" si="136"/>
        <v>3.0022575710707522</v>
      </c>
      <c r="AH307" s="42">
        <f t="shared" si="137"/>
        <v>3.3910462025161592</v>
      </c>
      <c r="AI307" s="42">
        <f t="shared" si="138"/>
        <v>3.3329971739703561</v>
      </c>
      <c r="AJ307" s="42">
        <f t="shared" si="139"/>
        <v>2.9846867076018198</v>
      </c>
      <c r="AK307" s="42">
        <f t="shared" si="140"/>
        <v>2.3238027322307833</v>
      </c>
      <c r="AL307" s="42">
        <f t="shared" si="141"/>
        <v>2.1709534061892675</v>
      </c>
      <c r="AN307" s="43">
        <f t="shared" si="142"/>
        <v>45311</v>
      </c>
      <c r="AO307" s="47">
        <f t="shared" ca="1" si="150"/>
        <v>1.967101485787222</v>
      </c>
      <c r="AP307" s="47">
        <f t="shared" ca="1" si="150"/>
        <v>1.6340223619950081</v>
      </c>
      <c r="AQ307" s="47">
        <f t="shared" ca="1" si="150"/>
        <v>1.6490216592748828</v>
      </c>
      <c r="AR307" s="47">
        <f t="shared" ca="1" si="150"/>
        <v>1.8031509997208923</v>
      </c>
      <c r="AS307" s="47">
        <f t="shared" ca="1" si="150"/>
        <v>2.1658091588495951</v>
      </c>
      <c r="AT307" s="47">
        <f t="shared" ca="1" si="150"/>
        <v>2.5255507167359985</v>
      </c>
      <c r="AU307" s="47">
        <f t="shared" ca="1" si="150"/>
        <v>3.0022575710707522</v>
      </c>
      <c r="AV307" s="47">
        <f t="shared" ca="1" si="150"/>
        <v>3.3910462025161592</v>
      </c>
      <c r="AW307" s="47">
        <f t="shared" ca="1" si="150"/>
        <v>3.3329971739703561</v>
      </c>
      <c r="AX307" s="47">
        <f t="shared" ca="1" si="150"/>
        <v>2.9846867076018198</v>
      </c>
      <c r="AY307" s="47">
        <f t="shared" ca="1" si="149"/>
        <v>2.3238027322307833</v>
      </c>
      <c r="AZ307" s="47">
        <f t="shared" ca="1" si="149"/>
        <v>2.1709534061892675</v>
      </c>
      <c r="BA307" s="47">
        <f t="shared" ca="1" si="149"/>
        <v>1.967101485787222</v>
      </c>
      <c r="BB307" s="47">
        <f t="shared" ca="1" si="149"/>
        <v>1.6340223619950081</v>
      </c>
      <c r="BC307" s="47">
        <f t="shared" ca="1" si="149"/>
        <v>1.6490216592748828</v>
      </c>
      <c r="BD307" s="47">
        <f t="shared" ca="1" si="149"/>
        <v>1.8031509997208923</v>
      </c>
      <c r="BE307" s="47">
        <f t="shared" ca="1" si="149"/>
        <v>2.1658091588495951</v>
      </c>
      <c r="BF307" s="47">
        <f t="shared" ca="1" si="149"/>
        <v>2.5255507167359985</v>
      </c>
      <c r="BG307" s="47">
        <f t="shared" ca="1" si="149"/>
        <v>3.0022575710707522</v>
      </c>
      <c r="BH307" s="47">
        <f t="shared" ca="1" si="149"/>
        <v>3.3910462025161592</v>
      </c>
      <c r="BI307" s="47">
        <f t="shared" ca="1" si="154"/>
        <v>3.3329971739703561</v>
      </c>
      <c r="BJ307" s="47">
        <f t="shared" ca="1" si="154"/>
        <v>2.9846867076018198</v>
      </c>
      <c r="BK307" s="47">
        <f t="shared" ca="1" si="154"/>
        <v>2.3238027322307833</v>
      </c>
      <c r="BL307" s="47">
        <f t="shared" ca="1" si="154"/>
        <v>2.1709534061892675</v>
      </c>
      <c r="BM307" s="47">
        <f t="shared" ca="1" si="154"/>
        <v>1.967101485787222</v>
      </c>
      <c r="BN307" s="47">
        <f t="shared" ca="1" si="154"/>
        <v>1.6340223619950081</v>
      </c>
      <c r="BO307" s="47">
        <f t="shared" ca="1" si="154"/>
        <v>1.6490216592748828</v>
      </c>
      <c r="BP307" s="47">
        <f t="shared" ca="1" si="154"/>
        <v>1.8031509997208923</v>
      </c>
      <c r="BQ307" s="47">
        <f t="shared" ca="1" si="154"/>
        <v>2.1658091588495951</v>
      </c>
      <c r="BR307" s="47">
        <f t="shared" ca="1" si="154"/>
        <v>2.5255507167359985</v>
      </c>
      <c r="BS307" s="47">
        <f t="shared" ca="1" si="152"/>
        <v>3.0022575710707522</v>
      </c>
      <c r="BT307" s="47">
        <f t="shared" ca="1" si="152"/>
        <v>3.3910462025161592</v>
      </c>
      <c r="BU307" s="47">
        <f t="shared" ca="1" si="152"/>
        <v>3.3329971739703561</v>
      </c>
      <c r="BV307" s="47">
        <f t="shared" ca="1" si="152"/>
        <v>2.9846867076018198</v>
      </c>
      <c r="BW307" s="47">
        <f t="shared" ca="1" si="152"/>
        <v>2.3238027322307833</v>
      </c>
      <c r="BX307" s="47">
        <f t="shared" ca="1" si="152"/>
        <v>2.1709534061892675</v>
      </c>
      <c r="BY307" s="47">
        <f t="shared" ca="1" si="152"/>
        <v>1.967101485787222</v>
      </c>
      <c r="BZ307" s="47">
        <f t="shared" ca="1" si="152"/>
        <v>1.6340223619950081</v>
      </c>
      <c r="CA307" s="47">
        <f t="shared" ca="1" si="152"/>
        <v>1.6490216592748828</v>
      </c>
      <c r="CB307" s="47">
        <f t="shared" ca="1" si="152"/>
        <v>1.8031509997208923</v>
      </c>
      <c r="CC307" s="47">
        <f t="shared" ca="1" si="151"/>
        <v>2.1658091588495951</v>
      </c>
      <c r="CD307" s="47">
        <f t="shared" ca="1" si="151"/>
        <v>2.5255507167359985</v>
      </c>
      <c r="CE307" s="47">
        <f t="shared" ca="1" si="151"/>
        <v>3.0022575710707522</v>
      </c>
      <c r="CF307" s="47">
        <f t="shared" ca="1" si="151"/>
        <v>3.3910462025161592</v>
      </c>
      <c r="CG307" s="47">
        <f t="shared" ca="1" si="151"/>
        <v>3.3329971739703561</v>
      </c>
      <c r="CH307" s="47">
        <f t="shared" ca="1" si="151"/>
        <v>2.9846867076018198</v>
      </c>
      <c r="CI307" s="47">
        <f t="shared" ca="1" si="151"/>
        <v>2.3238027322307833</v>
      </c>
      <c r="CJ307" s="47">
        <f t="shared" ca="1" si="151"/>
        <v>2.1709534061892675</v>
      </c>
      <c r="CK307" s="47">
        <f t="shared" ca="1" si="151"/>
        <v>1.967101485787222</v>
      </c>
      <c r="CL307" s="47">
        <f t="shared" ca="1" si="151"/>
        <v>1.6340223619950081</v>
      </c>
      <c r="CM307" s="47">
        <f t="shared" ca="1" si="153"/>
        <v>1.6490216592748828</v>
      </c>
      <c r="CN307" s="47">
        <f t="shared" ca="1" si="153"/>
        <v>1.8031509997208923</v>
      </c>
      <c r="CO307" s="47">
        <f t="shared" ca="1" si="153"/>
        <v>2.1658091588495951</v>
      </c>
      <c r="CP307" s="47">
        <f t="shared" ca="1" si="153"/>
        <v>2.5255507167359985</v>
      </c>
      <c r="CQ307" s="47">
        <f t="shared" ca="1" si="153"/>
        <v>3.0022575710707522</v>
      </c>
      <c r="CR307" s="47">
        <f t="shared" ca="1" si="153"/>
        <v>3.3910462025161592</v>
      </c>
      <c r="CS307" s="47">
        <f t="shared" ca="1" si="153"/>
        <v>3.3329971739703561</v>
      </c>
      <c r="CT307" s="47">
        <f t="shared" ca="1" si="153"/>
        <v>2.9846867076018198</v>
      </c>
      <c r="CU307" s="47">
        <f t="shared" ca="1" si="153"/>
        <v>2.3238027322307833</v>
      </c>
      <c r="CV307" s="47">
        <f t="shared" ca="1" si="153"/>
        <v>2.1709534061892675</v>
      </c>
      <c r="CW307" s="47">
        <f t="shared" ca="1" si="155"/>
        <v>1.967101485787222</v>
      </c>
      <c r="CX307" s="47">
        <f t="shared" ca="1" si="155"/>
        <v>1.6340223619950081</v>
      </c>
      <c r="CY307" s="47">
        <f t="shared" ca="1" si="155"/>
        <v>1.6490216592748828</v>
      </c>
      <c r="CZ307" s="47">
        <f t="shared" ca="1" si="155"/>
        <v>1.8031509997208923</v>
      </c>
      <c r="DA307" s="47">
        <f t="shared" ca="1" si="155"/>
        <v>2.1658091588495951</v>
      </c>
      <c r="DB307" s="47">
        <f t="shared" ca="1" si="155"/>
        <v>2.5255507167359985</v>
      </c>
      <c r="DC307" s="47">
        <f t="shared" ca="1" si="155"/>
        <v>3.0022575710707522</v>
      </c>
      <c r="DD307" s="47">
        <f t="shared" ca="1" si="155"/>
        <v>3.3910462025161592</v>
      </c>
    </row>
    <row r="308" spans="1:108" x14ac:dyDescent="0.25">
      <c r="A308" s="40" t="s">
        <v>167</v>
      </c>
      <c r="B308" s="40">
        <v>1884</v>
      </c>
      <c r="C308" s="40" t="s">
        <v>38</v>
      </c>
      <c r="D308" s="40" t="s">
        <v>571</v>
      </c>
      <c r="E308" s="40" t="s">
        <v>136</v>
      </c>
      <c r="F308" s="40">
        <v>11.4</v>
      </c>
      <c r="G308" s="43">
        <v>45281</v>
      </c>
      <c r="I308" s="40" t="s">
        <v>79</v>
      </c>
      <c r="J308" s="40">
        <v>2</v>
      </c>
      <c r="K308" s="40" t="s">
        <v>33</v>
      </c>
      <c r="L308" s="40" t="s">
        <v>193</v>
      </c>
      <c r="M308" s="41"/>
      <c r="N308" s="41">
        <f>VLOOKUP($C308 &amp; $I308 &amp; $K308,FATOR!$A$3:$P$22,COLUMN(E$1),0)</f>
        <v>0.34510552382231963</v>
      </c>
      <c r="O308" s="41">
        <f>VLOOKUP($C308 &amp; $I308 &amp; $K308,FATOR!$A$3:$P$22,COLUMN(F$1),0)</f>
        <v>0.2866705898236856</v>
      </c>
      <c r="P308" s="41">
        <f>VLOOKUP($C308 &amp; $I308 &amp; $K308,FATOR!$A$3:$P$22,COLUMN(G$1),0)</f>
        <v>0.28930204548682154</v>
      </c>
      <c r="Q308" s="41">
        <f>VLOOKUP($C308 &amp; $I308 &amp; $K308,FATOR!$A$3:$P$22,COLUMN(H$1),0)</f>
        <v>0.31634228065278813</v>
      </c>
      <c r="R308" s="41">
        <f>VLOOKUP($C308 &amp; $I308 &amp; $K308,FATOR!$A$3:$P$22,COLUMN(I$1),0)</f>
        <v>0.37996651909642021</v>
      </c>
      <c r="S308" s="41">
        <f>VLOOKUP($C308 &amp; $I308 &amp; $K308,FATOR!$A$3:$P$22,COLUMN(J$1),0)</f>
        <v>0.44307907311157868</v>
      </c>
      <c r="T308" s="41">
        <f>VLOOKUP($C308 &amp; $I308 &amp; $K308,FATOR!$A$3:$P$22,COLUMN(K$1),0)</f>
        <v>0.5267118545738162</v>
      </c>
      <c r="U308" s="41">
        <f>VLOOKUP($C308 &amp; $I308 &amp; $K308,FATOR!$A$3:$P$22,COLUMN(L$1),0)</f>
        <v>0.5949203864063437</v>
      </c>
      <c r="V308" s="41">
        <f>VLOOKUP($C308 &amp; $I308 &amp; $K308,FATOR!$A$3:$P$22,COLUMN(M$1),0)</f>
        <v>0.58473634631058879</v>
      </c>
      <c r="W308" s="41">
        <f>VLOOKUP($C308 &amp; $I308 &amp; $K308,FATOR!$A$3:$P$22,COLUMN(N$1),0)</f>
        <v>0.52362924694768764</v>
      </c>
      <c r="X308" s="41">
        <f>VLOOKUP($C308 &amp; $I308 &amp; $K308,FATOR!$A$3:$P$22,COLUMN(O$1),0)</f>
        <v>0.40768468986504969</v>
      </c>
      <c r="Y308" s="41">
        <f>VLOOKUP($C308 &amp; $I308 &amp; $K308,FATOR!$A$3:$P$22,COLUMN(P$1),0)</f>
        <v>0.38086901862969602</v>
      </c>
      <c r="AA308" s="42">
        <f t="shared" si="130"/>
        <v>3.934202971574444</v>
      </c>
      <c r="AB308" s="42">
        <f t="shared" si="131"/>
        <v>3.2680447239900161</v>
      </c>
      <c r="AC308" s="42">
        <f t="shared" si="132"/>
        <v>3.2980433185497655</v>
      </c>
      <c r="AD308" s="42">
        <f t="shared" si="133"/>
        <v>3.6063019994417846</v>
      </c>
      <c r="AE308" s="42">
        <f t="shared" si="134"/>
        <v>4.3316183176991903</v>
      </c>
      <c r="AF308" s="42">
        <f t="shared" si="135"/>
        <v>5.051101433471997</v>
      </c>
      <c r="AG308" s="42">
        <f t="shared" si="136"/>
        <v>6.0045151421415044</v>
      </c>
      <c r="AH308" s="42">
        <f t="shared" si="137"/>
        <v>6.7820924050323184</v>
      </c>
      <c r="AI308" s="42">
        <f t="shared" si="138"/>
        <v>6.6659943479407122</v>
      </c>
      <c r="AJ308" s="42">
        <f t="shared" si="139"/>
        <v>5.9693734152036395</v>
      </c>
      <c r="AK308" s="42">
        <f t="shared" si="140"/>
        <v>4.6476054644615665</v>
      </c>
      <c r="AL308" s="42">
        <f t="shared" si="141"/>
        <v>4.3419068123785349</v>
      </c>
      <c r="AN308" s="43">
        <f t="shared" si="142"/>
        <v>45312</v>
      </c>
      <c r="AO308" s="47">
        <f t="shared" ca="1" si="150"/>
        <v>3.934202971574444</v>
      </c>
      <c r="AP308" s="47">
        <f t="shared" ca="1" si="150"/>
        <v>3.2680447239900161</v>
      </c>
      <c r="AQ308" s="47">
        <f t="shared" ca="1" si="150"/>
        <v>3.2980433185497655</v>
      </c>
      <c r="AR308" s="47">
        <f t="shared" ca="1" si="150"/>
        <v>3.6063019994417846</v>
      </c>
      <c r="AS308" s="47">
        <f t="shared" ca="1" si="150"/>
        <v>4.3316183176991903</v>
      </c>
      <c r="AT308" s="47">
        <f t="shared" ca="1" si="150"/>
        <v>5.051101433471997</v>
      </c>
      <c r="AU308" s="47">
        <f t="shared" ca="1" si="150"/>
        <v>6.0045151421415044</v>
      </c>
      <c r="AV308" s="47">
        <f t="shared" ca="1" si="150"/>
        <v>6.7820924050323184</v>
      </c>
      <c r="AW308" s="47">
        <f t="shared" ca="1" si="150"/>
        <v>6.6659943479407122</v>
      </c>
      <c r="AX308" s="47">
        <f t="shared" ca="1" si="150"/>
        <v>5.9693734152036395</v>
      </c>
      <c r="AY308" s="47">
        <f t="shared" ca="1" si="149"/>
        <v>4.6476054644615665</v>
      </c>
      <c r="AZ308" s="47">
        <f t="shared" ca="1" si="149"/>
        <v>4.3419068123785349</v>
      </c>
      <c r="BA308" s="47">
        <f t="shared" ca="1" si="149"/>
        <v>3.934202971574444</v>
      </c>
      <c r="BB308" s="47">
        <f t="shared" ca="1" si="149"/>
        <v>3.2680447239900161</v>
      </c>
      <c r="BC308" s="47">
        <f t="shared" ca="1" si="149"/>
        <v>3.2980433185497655</v>
      </c>
      <c r="BD308" s="47">
        <f t="shared" ca="1" si="149"/>
        <v>3.6063019994417846</v>
      </c>
      <c r="BE308" s="47">
        <f t="shared" ca="1" si="149"/>
        <v>4.3316183176991903</v>
      </c>
      <c r="BF308" s="47">
        <f t="shared" ca="1" si="149"/>
        <v>5.051101433471997</v>
      </c>
      <c r="BG308" s="47">
        <f t="shared" ca="1" si="149"/>
        <v>6.0045151421415044</v>
      </c>
      <c r="BH308" s="47">
        <f t="shared" ca="1" si="149"/>
        <v>6.7820924050323184</v>
      </c>
      <c r="BI308" s="47">
        <f t="shared" ca="1" si="154"/>
        <v>6.6659943479407122</v>
      </c>
      <c r="BJ308" s="47">
        <f t="shared" ca="1" si="154"/>
        <v>5.9693734152036395</v>
      </c>
      <c r="BK308" s="47">
        <f t="shared" ca="1" si="154"/>
        <v>4.6476054644615665</v>
      </c>
      <c r="BL308" s="47">
        <f t="shared" ca="1" si="154"/>
        <v>4.3419068123785349</v>
      </c>
      <c r="BM308" s="47">
        <f t="shared" ca="1" si="154"/>
        <v>3.934202971574444</v>
      </c>
      <c r="BN308" s="47">
        <f t="shared" ca="1" si="154"/>
        <v>3.2680447239900161</v>
      </c>
      <c r="BO308" s="47">
        <f t="shared" ca="1" si="154"/>
        <v>3.2980433185497655</v>
      </c>
      <c r="BP308" s="47">
        <f t="shared" ca="1" si="154"/>
        <v>3.6063019994417846</v>
      </c>
      <c r="BQ308" s="47">
        <f t="shared" ca="1" si="154"/>
        <v>4.3316183176991903</v>
      </c>
      <c r="BR308" s="47">
        <f t="shared" ca="1" si="154"/>
        <v>5.051101433471997</v>
      </c>
      <c r="BS308" s="47">
        <f t="shared" ca="1" si="152"/>
        <v>6.0045151421415044</v>
      </c>
      <c r="BT308" s="47">
        <f t="shared" ca="1" si="152"/>
        <v>6.7820924050323184</v>
      </c>
      <c r="BU308" s="47">
        <f t="shared" ca="1" si="152"/>
        <v>6.6659943479407122</v>
      </c>
      <c r="BV308" s="47">
        <f t="shared" ca="1" si="152"/>
        <v>5.9693734152036395</v>
      </c>
      <c r="BW308" s="47">
        <f t="shared" ca="1" si="152"/>
        <v>4.6476054644615665</v>
      </c>
      <c r="BX308" s="47">
        <f t="shared" ca="1" si="152"/>
        <v>4.3419068123785349</v>
      </c>
      <c r="BY308" s="47">
        <f t="shared" ca="1" si="152"/>
        <v>3.934202971574444</v>
      </c>
      <c r="BZ308" s="47">
        <f t="shared" ca="1" si="152"/>
        <v>3.2680447239900161</v>
      </c>
      <c r="CA308" s="47">
        <f t="shared" ca="1" si="152"/>
        <v>3.2980433185497655</v>
      </c>
      <c r="CB308" s="47">
        <f t="shared" ca="1" si="152"/>
        <v>3.6063019994417846</v>
      </c>
      <c r="CC308" s="47">
        <f t="shared" ca="1" si="151"/>
        <v>4.3316183176991903</v>
      </c>
      <c r="CD308" s="47">
        <f t="shared" ca="1" si="151"/>
        <v>5.051101433471997</v>
      </c>
      <c r="CE308" s="47">
        <f t="shared" ca="1" si="151"/>
        <v>6.0045151421415044</v>
      </c>
      <c r="CF308" s="47">
        <f t="shared" ca="1" si="151"/>
        <v>6.7820924050323184</v>
      </c>
      <c r="CG308" s="47">
        <f t="shared" ca="1" si="151"/>
        <v>6.6659943479407122</v>
      </c>
      <c r="CH308" s="47">
        <f t="shared" ca="1" si="151"/>
        <v>5.9693734152036395</v>
      </c>
      <c r="CI308" s="47">
        <f t="shared" ca="1" si="151"/>
        <v>4.6476054644615665</v>
      </c>
      <c r="CJ308" s="47">
        <f t="shared" ca="1" si="151"/>
        <v>4.3419068123785349</v>
      </c>
      <c r="CK308" s="47">
        <f t="shared" ca="1" si="151"/>
        <v>3.934202971574444</v>
      </c>
      <c r="CL308" s="47">
        <f t="shared" ca="1" si="151"/>
        <v>3.2680447239900161</v>
      </c>
      <c r="CM308" s="47">
        <f t="shared" ca="1" si="153"/>
        <v>3.2980433185497655</v>
      </c>
      <c r="CN308" s="47">
        <f t="shared" ca="1" si="153"/>
        <v>3.6063019994417846</v>
      </c>
      <c r="CO308" s="47">
        <f t="shared" ca="1" si="153"/>
        <v>4.3316183176991903</v>
      </c>
      <c r="CP308" s="47">
        <f t="shared" ca="1" si="153"/>
        <v>5.051101433471997</v>
      </c>
      <c r="CQ308" s="47">
        <f t="shared" ca="1" si="153"/>
        <v>6.0045151421415044</v>
      </c>
      <c r="CR308" s="47">
        <f t="shared" ca="1" si="153"/>
        <v>6.7820924050323184</v>
      </c>
      <c r="CS308" s="47">
        <f t="shared" ca="1" si="153"/>
        <v>6.6659943479407122</v>
      </c>
      <c r="CT308" s="47">
        <f t="shared" ca="1" si="153"/>
        <v>5.9693734152036395</v>
      </c>
      <c r="CU308" s="47">
        <f t="shared" ca="1" si="153"/>
        <v>4.6476054644615665</v>
      </c>
      <c r="CV308" s="47">
        <f t="shared" ca="1" si="153"/>
        <v>4.3419068123785349</v>
      </c>
      <c r="CW308" s="47">
        <f t="shared" ca="1" si="155"/>
        <v>3.934202971574444</v>
      </c>
      <c r="CX308" s="47">
        <f t="shared" ca="1" si="155"/>
        <v>3.2680447239900161</v>
      </c>
      <c r="CY308" s="47">
        <f t="shared" ca="1" si="155"/>
        <v>3.2980433185497655</v>
      </c>
      <c r="CZ308" s="47">
        <f t="shared" ca="1" si="155"/>
        <v>3.6063019994417846</v>
      </c>
      <c r="DA308" s="47">
        <f t="shared" ca="1" si="155"/>
        <v>4.3316183176991903</v>
      </c>
      <c r="DB308" s="47">
        <f t="shared" ca="1" si="155"/>
        <v>5.051101433471997</v>
      </c>
      <c r="DC308" s="47">
        <f t="shared" ca="1" si="155"/>
        <v>6.0045151421415044</v>
      </c>
      <c r="DD308" s="47">
        <f t="shared" ca="1" si="155"/>
        <v>6.7820924050323184</v>
      </c>
    </row>
    <row r="309" spans="1:108" x14ac:dyDescent="0.25">
      <c r="A309" s="40" t="s">
        <v>167</v>
      </c>
      <c r="B309" s="40">
        <v>1886</v>
      </c>
      <c r="C309" s="40" t="s">
        <v>38</v>
      </c>
      <c r="D309" s="40" t="s">
        <v>572</v>
      </c>
      <c r="E309" s="40" t="s">
        <v>130</v>
      </c>
      <c r="F309" s="40">
        <v>28.5</v>
      </c>
      <c r="G309" s="43">
        <v>45352</v>
      </c>
      <c r="I309" s="40" t="s">
        <v>79</v>
      </c>
      <c r="J309" s="40">
        <v>1</v>
      </c>
      <c r="K309" s="40" t="s">
        <v>33</v>
      </c>
      <c r="L309" s="40" t="s">
        <v>193</v>
      </c>
      <c r="M309" s="41"/>
      <c r="N309" s="41">
        <f>VLOOKUP($C309 &amp; $I309 &amp; $K309,FATOR!$A$3:$P$22,COLUMN(E$1),0)</f>
        <v>0.34510552382231963</v>
      </c>
      <c r="O309" s="41">
        <f>VLOOKUP($C309 &amp; $I309 &amp; $K309,FATOR!$A$3:$P$22,COLUMN(F$1),0)</f>
        <v>0.2866705898236856</v>
      </c>
      <c r="P309" s="41">
        <f>VLOOKUP($C309 &amp; $I309 &amp; $K309,FATOR!$A$3:$P$22,COLUMN(G$1),0)</f>
        <v>0.28930204548682154</v>
      </c>
      <c r="Q309" s="41">
        <f>VLOOKUP($C309 &amp; $I309 &amp; $K309,FATOR!$A$3:$P$22,COLUMN(H$1),0)</f>
        <v>0.31634228065278813</v>
      </c>
      <c r="R309" s="41">
        <f>VLOOKUP($C309 &amp; $I309 &amp; $K309,FATOR!$A$3:$P$22,COLUMN(I$1),0)</f>
        <v>0.37996651909642021</v>
      </c>
      <c r="S309" s="41">
        <f>VLOOKUP($C309 &amp; $I309 &amp; $K309,FATOR!$A$3:$P$22,COLUMN(J$1),0)</f>
        <v>0.44307907311157868</v>
      </c>
      <c r="T309" s="41">
        <f>VLOOKUP($C309 &amp; $I309 &amp; $K309,FATOR!$A$3:$P$22,COLUMN(K$1),0)</f>
        <v>0.5267118545738162</v>
      </c>
      <c r="U309" s="41">
        <f>VLOOKUP($C309 &amp; $I309 &amp; $K309,FATOR!$A$3:$P$22,COLUMN(L$1),0)</f>
        <v>0.5949203864063437</v>
      </c>
      <c r="V309" s="41">
        <f>VLOOKUP($C309 &amp; $I309 &amp; $K309,FATOR!$A$3:$P$22,COLUMN(M$1),0)</f>
        <v>0.58473634631058879</v>
      </c>
      <c r="W309" s="41">
        <f>VLOOKUP($C309 &amp; $I309 &amp; $K309,FATOR!$A$3:$P$22,COLUMN(N$1),0)</f>
        <v>0.52362924694768764</v>
      </c>
      <c r="X309" s="41">
        <f>VLOOKUP($C309 &amp; $I309 &amp; $K309,FATOR!$A$3:$P$22,COLUMN(O$1),0)</f>
        <v>0.40768468986504969</v>
      </c>
      <c r="Y309" s="41">
        <f>VLOOKUP($C309 &amp; $I309 &amp; $K309,FATOR!$A$3:$P$22,COLUMN(P$1),0)</f>
        <v>0.38086901862969602</v>
      </c>
      <c r="AA309" s="42">
        <f t="shared" si="130"/>
        <v>9.8355074289361095</v>
      </c>
      <c r="AB309" s="42">
        <f t="shared" si="131"/>
        <v>8.1701118099750403</v>
      </c>
      <c r="AC309" s="42">
        <f t="shared" si="132"/>
        <v>8.2451082963744131</v>
      </c>
      <c r="AD309" s="42">
        <f t="shared" si="133"/>
        <v>9.0157549986044625</v>
      </c>
      <c r="AE309" s="42">
        <f t="shared" si="134"/>
        <v>10.829045794247977</v>
      </c>
      <c r="AF309" s="42">
        <f t="shared" si="135"/>
        <v>12.627753583679992</v>
      </c>
      <c r="AG309" s="42">
        <f t="shared" si="136"/>
        <v>15.011287855353762</v>
      </c>
      <c r="AH309" s="42">
        <f t="shared" si="137"/>
        <v>16.955231012580796</v>
      </c>
      <c r="AI309" s="42">
        <f t="shared" si="138"/>
        <v>16.66498586985178</v>
      </c>
      <c r="AJ309" s="42">
        <f t="shared" si="139"/>
        <v>14.923433538009098</v>
      </c>
      <c r="AK309" s="42">
        <f t="shared" si="140"/>
        <v>11.619013661153916</v>
      </c>
      <c r="AL309" s="42">
        <f t="shared" si="141"/>
        <v>10.854767030946336</v>
      </c>
      <c r="AN309" s="43">
        <f t="shared" si="142"/>
        <v>45352</v>
      </c>
      <c r="AO309" s="47" t="str">
        <f t="shared" ca="1" si="150"/>
        <v/>
      </c>
      <c r="AP309" s="47" t="str">
        <f t="shared" ca="1" si="150"/>
        <v/>
      </c>
      <c r="AQ309" s="47">
        <f t="shared" ca="1" si="150"/>
        <v>8.2451082963744131</v>
      </c>
      <c r="AR309" s="47">
        <f t="shared" ca="1" si="150"/>
        <v>9.0157549986044625</v>
      </c>
      <c r="AS309" s="47">
        <f t="shared" ca="1" si="150"/>
        <v>10.829045794247977</v>
      </c>
      <c r="AT309" s="47">
        <f t="shared" ca="1" si="150"/>
        <v>12.627753583679992</v>
      </c>
      <c r="AU309" s="47">
        <f t="shared" ca="1" si="150"/>
        <v>15.011287855353762</v>
      </c>
      <c r="AV309" s="47">
        <f t="shared" ca="1" si="150"/>
        <v>16.955231012580796</v>
      </c>
      <c r="AW309" s="47">
        <f t="shared" ca="1" si="150"/>
        <v>16.66498586985178</v>
      </c>
      <c r="AX309" s="47">
        <f t="shared" ca="1" si="150"/>
        <v>14.923433538009098</v>
      </c>
      <c r="AY309" s="47">
        <f t="shared" ca="1" si="149"/>
        <v>11.619013661153916</v>
      </c>
      <c r="AZ309" s="47">
        <f t="shared" ca="1" si="149"/>
        <v>10.854767030946336</v>
      </c>
      <c r="BA309" s="47">
        <f t="shared" ca="1" si="149"/>
        <v>9.8355074289361095</v>
      </c>
      <c r="BB309" s="47">
        <f t="shared" ca="1" si="149"/>
        <v>8.1701118099750403</v>
      </c>
      <c r="BC309" s="47">
        <f t="shared" ca="1" si="149"/>
        <v>8.2451082963744131</v>
      </c>
      <c r="BD309" s="47">
        <f t="shared" ca="1" si="149"/>
        <v>9.0157549986044625</v>
      </c>
      <c r="BE309" s="47">
        <f t="shared" ca="1" si="149"/>
        <v>10.829045794247977</v>
      </c>
      <c r="BF309" s="47">
        <f t="shared" ca="1" si="149"/>
        <v>12.627753583679992</v>
      </c>
      <c r="BG309" s="47">
        <f t="shared" ca="1" si="149"/>
        <v>15.011287855353762</v>
      </c>
      <c r="BH309" s="47">
        <f t="shared" ref="AY309:BH335" ca="1" si="156">IF($AN309&lt;=BH$1,HLOOKUP(MONTH(BH$1),$AA:$AL,ROW($AO309),0),"")</f>
        <v>16.955231012580796</v>
      </c>
      <c r="BI309" s="47">
        <f t="shared" ca="1" si="154"/>
        <v>16.66498586985178</v>
      </c>
      <c r="BJ309" s="47">
        <f t="shared" ca="1" si="154"/>
        <v>14.923433538009098</v>
      </c>
      <c r="BK309" s="47">
        <f t="shared" ca="1" si="154"/>
        <v>11.619013661153916</v>
      </c>
      <c r="BL309" s="47">
        <f t="shared" ca="1" si="154"/>
        <v>10.854767030946336</v>
      </c>
      <c r="BM309" s="47">
        <f t="shared" ca="1" si="154"/>
        <v>9.8355074289361095</v>
      </c>
      <c r="BN309" s="47">
        <f t="shared" ca="1" si="154"/>
        <v>8.1701118099750403</v>
      </c>
      <c r="BO309" s="47">
        <f t="shared" ca="1" si="154"/>
        <v>8.2451082963744131</v>
      </c>
      <c r="BP309" s="47">
        <f t="shared" ca="1" si="154"/>
        <v>9.0157549986044625</v>
      </c>
      <c r="BQ309" s="47">
        <f t="shared" ca="1" si="154"/>
        <v>10.829045794247977</v>
      </c>
      <c r="BR309" s="47">
        <f t="shared" ca="1" si="154"/>
        <v>12.627753583679992</v>
      </c>
      <c r="BS309" s="47">
        <f t="shared" ca="1" si="152"/>
        <v>15.011287855353762</v>
      </c>
      <c r="BT309" s="47">
        <f t="shared" ca="1" si="152"/>
        <v>16.955231012580796</v>
      </c>
      <c r="BU309" s="47">
        <f t="shared" ca="1" si="152"/>
        <v>16.66498586985178</v>
      </c>
      <c r="BV309" s="47">
        <f t="shared" ca="1" si="152"/>
        <v>14.923433538009098</v>
      </c>
      <c r="BW309" s="47">
        <f t="shared" ca="1" si="152"/>
        <v>11.619013661153916</v>
      </c>
      <c r="BX309" s="47">
        <f t="shared" ca="1" si="152"/>
        <v>10.854767030946336</v>
      </c>
      <c r="BY309" s="47">
        <f t="shared" ca="1" si="152"/>
        <v>9.8355074289361095</v>
      </c>
      <c r="BZ309" s="47">
        <f t="shared" ca="1" si="152"/>
        <v>8.1701118099750403</v>
      </c>
      <c r="CA309" s="47">
        <f t="shared" ca="1" si="152"/>
        <v>8.2451082963744131</v>
      </c>
      <c r="CB309" s="47">
        <f t="shared" ca="1" si="152"/>
        <v>9.0157549986044625</v>
      </c>
      <c r="CC309" s="47">
        <f t="shared" ca="1" si="151"/>
        <v>10.829045794247977</v>
      </c>
      <c r="CD309" s="47">
        <f t="shared" ca="1" si="151"/>
        <v>12.627753583679992</v>
      </c>
      <c r="CE309" s="47">
        <f t="shared" ca="1" si="151"/>
        <v>15.011287855353762</v>
      </c>
      <c r="CF309" s="47">
        <f t="shared" ca="1" si="151"/>
        <v>16.955231012580796</v>
      </c>
      <c r="CG309" s="47">
        <f t="shared" ca="1" si="151"/>
        <v>16.66498586985178</v>
      </c>
      <c r="CH309" s="47">
        <f t="shared" ca="1" si="151"/>
        <v>14.923433538009098</v>
      </c>
      <c r="CI309" s="47">
        <f t="shared" ca="1" si="151"/>
        <v>11.619013661153916</v>
      </c>
      <c r="CJ309" s="47">
        <f t="shared" ca="1" si="151"/>
        <v>10.854767030946336</v>
      </c>
      <c r="CK309" s="47">
        <f t="shared" ca="1" si="151"/>
        <v>9.8355074289361095</v>
      </c>
      <c r="CL309" s="47">
        <f t="shared" ca="1" si="151"/>
        <v>8.1701118099750403</v>
      </c>
      <c r="CM309" s="47">
        <f t="shared" ca="1" si="153"/>
        <v>8.2451082963744131</v>
      </c>
      <c r="CN309" s="47">
        <f t="shared" ca="1" si="153"/>
        <v>9.0157549986044625</v>
      </c>
      <c r="CO309" s="47">
        <f t="shared" ca="1" si="153"/>
        <v>10.829045794247977</v>
      </c>
      <c r="CP309" s="47">
        <f t="shared" ca="1" si="153"/>
        <v>12.627753583679992</v>
      </c>
      <c r="CQ309" s="47">
        <f t="shared" ca="1" si="153"/>
        <v>15.011287855353762</v>
      </c>
      <c r="CR309" s="47">
        <f t="shared" ca="1" si="153"/>
        <v>16.955231012580796</v>
      </c>
      <c r="CS309" s="47">
        <f t="shared" ca="1" si="153"/>
        <v>16.66498586985178</v>
      </c>
      <c r="CT309" s="47">
        <f t="shared" ca="1" si="153"/>
        <v>14.923433538009098</v>
      </c>
      <c r="CU309" s="47">
        <f t="shared" ca="1" si="153"/>
        <v>11.619013661153916</v>
      </c>
      <c r="CV309" s="47">
        <f t="shared" ca="1" si="153"/>
        <v>10.854767030946336</v>
      </c>
      <c r="CW309" s="47">
        <f t="shared" ca="1" si="155"/>
        <v>9.8355074289361095</v>
      </c>
      <c r="CX309" s="47">
        <f t="shared" ca="1" si="155"/>
        <v>8.1701118099750403</v>
      </c>
      <c r="CY309" s="47">
        <f t="shared" ca="1" si="155"/>
        <v>8.2451082963744131</v>
      </c>
      <c r="CZ309" s="47">
        <f t="shared" ca="1" si="155"/>
        <v>9.0157549986044625</v>
      </c>
      <c r="DA309" s="47">
        <f t="shared" ca="1" si="155"/>
        <v>10.829045794247977</v>
      </c>
      <c r="DB309" s="47">
        <f t="shared" ca="1" si="155"/>
        <v>12.627753583679992</v>
      </c>
      <c r="DC309" s="47">
        <f t="shared" ca="1" si="155"/>
        <v>15.011287855353762</v>
      </c>
      <c r="DD309" s="47">
        <f t="shared" ca="1" si="155"/>
        <v>16.955231012580796</v>
      </c>
    </row>
    <row r="310" spans="1:108" x14ac:dyDescent="0.25">
      <c r="A310" s="40" t="s">
        <v>167</v>
      </c>
      <c r="B310" s="40">
        <v>1887</v>
      </c>
      <c r="C310" s="40" t="s">
        <v>38</v>
      </c>
      <c r="D310" s="40" t="s">
        <v>573</v>
      </c>
      <c r="E310" s="40" t="s">
        <v>130</v>
      </c>
      <c r="F310" s="40">
        <v>39.9</v>
      </c>
      <c r="G310" s="43">
        <v>45292</v>
      </c>
      <c r="I310" s="40" t="s">
        <v>79</v>
      </c>
      <c r="J310" s="40">
        <v>1</v>
      </c>
      <c r="K310" s="40" t="s">
        <v>33</v>
      </c>
      <c r="L310" s="40" t="s">
        <v>193</v>
      </c>
      <c r="M310" s="41"/>
      <c r="N310" s="41">
        <f>VLOOKUP($C310 &amp; $I310 &amp; $K310,FATOR!$A$3:$P$22,COLUMN(E$1),0)</f>
        <v>0.34510552382231963</v>
      </c>
      <c r="O310" s="41">
        <f>VLOOKUP($C310 &amp; $I310 &amp; $K310,FATOR!$A$3:$P$22,COLUMN(F$1),0)</f>
        <v>0.2866705898236856</v>
      </c>
      <c r="P310" s="41">
        <f>VLOOKUP($C310 &amp; $I310 &amp; $K310,FATOR!$A$3:$P$22,COLUMN(G$1),0)</f>
        <v>0.28930204548682154</v>
      </c>
      <c r="Q310" s="41">
        <f>VLOOKUP($C310 &amp; $I310 &amp; $K310,FATOR!$A$3:$P$22,COLUMN(H$1),0)</f>
        <v>0.31634228065278813</v>
      </c>
      <c r="R310" s="41">
        <f>VLOOKUP($C310 &amp; $I310 &amp; $K310,FATOR!$A$3:$P$22,COLUMN(I$1),0)</f>
        <v>0.37996651909642021</v>
      </c>
      <c r="S310" s="41">
        <f>VLOOKUP($C310 &amp; $I310 &amp; $K310,FATOR!$A$3:$P$22,COLUMN(J$1),0)</f>
        <v>0.44307907311157868</v>
      </c>
      <c r="T310" s="41">
        <f>VLOOKUP($C310 &amp; $I310 &amp; $K310,FATOR!$A$3:$P$22,COLUMN(K$1),0)</f>
        <v>0.5267118545738162</v>
      </c>
      <c r="U310" s="41">
        <f>VLOOKUP($C310 &amp; $I310 &amp; $K310,FATOR!$A$3:$P$22,COLUMN(L$1),0)</f>
        <v>0.5949203864063437</v>
      </c>
      <c r="V310" s="41">
        <f>VLOOKUP($C310 &amp; $I310 &amp; $K310,FATOR!$A$3:$P$22,COLUMN(M$1),0)</f>
        <v>0.58473634631058879</v>
      </c>
      <c r="W310" s="41">
        <f>VLOOKUP($C310 &amp; $I310 &amp; $K310,FATOR!$A$3:$P$22,COLUMN(N$1),0)</f>
        <v>0.52362924694768764</v>
      </c>
      <c r="X310" s="41">
        <f>VLOOKUP($C310 &amp; $I310 &amp; $K310,FATOR!$A$3:$P$22,COLUMN(O$1),0)</f>
        <v>0.40768468986504969</v>
      </c>
      <c r="Y310" s="41">
        <f>VLOOKUP($C310 &amp; $I310 &amp; $K310,FATOR!$A$3:$P$22,COLUMN(P$1),0)</f>
        <v>0.38086901862969602</v>
      </c>
      <c r="AA310" s="42">
        <f t="shared" si="130"/>
        <v>13.769710400510553</v>
      </c>
      <c r="AB310" s="42">
        <f t="shared" si="131"/>
        <v>11.438156533965055</v>
      </c>
      <c r="AC310" s="42">
        <f t="shared" si="132"/>
        <v>11.543151614924179</v>
      </c>
      <c r="AD310" s="42">
        <f t="shared" si="133"/>
        <v>12.622056998046245</v>
      </c>
      <c r="AE310" s="42">
        <f t="shared" si="134"/>
        <v>15.160664111947165</v>
      </c>
      <c r="AF310" s="42">
        <f t="shared" si="135"/>
        <v>17.678855017151989</v>
      </c>
      <c r="AG310" s="42">
        <f t="shared" si="136"/>
        <v>21.015802997495264</v>
      </c>
      <c r="AH310" s="42">
        <f t="shared" si="137"/>
        <v>23.737323417613112</v>
      </c>
      <c r="AI310" s="42">
        <f t="shared" si="138"/>
        <v>23.330980217792494</v>
      </c>
      <c r="AJ310" s="42">
        <f t="shared" si="139"/>
        <v>20.892806953212737</v>
      </c>
      <c r="AK310" s="42">
        <f t="shared" si="140"/>
        <v>16.266619125615481</v>
      </c>
      <c r="AL310" s="42">
        <f t="shared" si="141"/>
        <v>15.19667384332487</v>
      </c>
      <c r="AN310" s="43">
        <f t="shared" si="142"/>
        <v>45292</v>
      </c>
      <c r="AO310" s="47">
        <f t="shared" ca="1" si="150"/>
        <v>13.769710400510553</v>
      </c>
      <c r="AP310" s="47">
        <f t="shared" ca="1" si="150"/>
        <v>11.438156533965055</v>
      </c>
      <c r="AQ310" s="47">
        <f t="shared" ca="1" si="150"/>
        <v>11.543151614924179</v>
      </c>
      <c r="AR310" s="47">
        <f t="shared" ca="1" si="150"/>
        <v>12.622056998046245</v>
      </c>
      <c r="AS310" s="47">
        <f t="shared" ca="1" si="150"/>
        <v>15.160664111947165</v>
      </c>
      <c r="AT310" s="47">
        <f t="shared" ca="1" si="150"/>
        <v>17.678855017151989</v>
      </c>
      <c r="AU310" s="47">
        <f t="shared" ca="1" si="150"/>
        <v>21.015802997495264</v>
      </c>
      <c r="AV310" s="47">
        <f t="shared" ca="1" si="150"/>
        <v>23.737323417613112</v>
      </c>
      <c r="AW310" s="47">
        <f t="shared" ca="1" si="150"/>
        <v>23.330980217792494</v>
      </c>
      <c r="AX310" s="47">
        <f t="shared" ca="1" si="150"/>
        <v>20.892806953212737</v>
      </c>
      <c r="AY310" s="47">
        <f t="shared" ca="1" si="156"/>
        <v>16.266619125615481</v>
      </c>
      <c r="AZ310" s="47">
        <f t="shared" ca="1" si="156"/>
        <v>15.19667384332487</v>
      </c>
      <c r="BA310" s="47">
        <f t="shared" ca="1" si="156"/>
        <v>13.769710400510553</v>
      </c>
      <c r="BB310" s="47">
        <f t="shared" ca="1" si="156"/>
        <v>11.438156533965055</v>
      </c>
      <c r="BC310" s="47">
        <f t="shared" ca="1" si="156"/>
        <v>11.543151614924179</v>
      </c>
      <c r="BD310" s="47">
        <f t="shared" ca="1" si="156"/>
        <v>12.622056998046245</v>
      </c>
      <c r="BE310" s="47">
        <f t="shared" ca="1" si="156"/>
        <v>15.160664111947165</v>
      </c>
      <c r="BF310" s="47">
        <f t="shared" ca="1" si="156"/>
        <v>17.678855017151989</v>
      </c>
      <c r="BG310" s="47">
        <f t="shared" ca="1" si="156"/>
        <v>21.015802997495264</v>
      </c>
      <c r="BH310" s="47">
        <f t="shared" ca="1" si="156"/>
        <v>23.737323417613112</v>
      </c>
      <c r="BI310" s="47">
        <f t="shared" ca="1" si="154"/>
        <v>23.330980217792494</v>
      </c>
      <c r="BJ310" s="47">
        <f t="shared" ca="1" si="154"/>
        <v>20.892806953212737</v>
      </c>
      <c r="BK310" s="47">
        <f t="shared" ca="1" si="154"/>
        <v>16.266619125615481</v>
      </c>
      <c r="BL310" s="47">
        <f t="shared" ca="1" si="154"/>
        <v>15.19667384332487</v>
      </c>
      <c r="BM310" s="47">
        <f t="shared" ca="1" si="154"/>
        <v>13.769710400510553</v>
      </c>
      <c r="BN310" s="47">
        <f t="shared" ca="1" si="154"/>
        <v>11.438156533965055</v>
      </c>
      <c r="BO310" s="47">
        <f t="shared" ca="1" si="154"/>
        <v>11.543151614924179</v>
      </c>
      <c r="BP310" s="47">
        <f t="shared" ca="1" si="154"/>
        <v>12.622056998046245</v>
      </c>
      <c r="BQ310" s="47">
        <f t="shared" ca="1" si="154"/>
        <v>15.160664111947165</v>
      </c>
      <c r="BR310" s="47">
        <f t="shared" ca="1" si="154"/>
        <v>17.678855017151989</v>
      </c>
      <c r="BS310" s="47">
        <f t="shared" ca="1" si="152"/>
        <v>21.015802997495264</v>
      </c>
      <c r="BT310" s="47">
        <f t="shared" ca="1" si="152"/>
        <v>23.737323417613112</v>
      </c>
      <c r="BU310" s="47">
        <f t="shared" ca="1" si="152"/>
        <v>23.330980217792494</v>
      </c>
      <c r="BV310" s="47">
        <f t="shared" ca="1" si="152"/>
        <v>20.892806953212737</v>
      </c>
      <c r="BW310" s="47">
        <f t="shared" ca="1" si="152"/>
        <v>16.266619125615481</v>
      </c>
      <c r="BX310" s="47">
        <f t="shared" ca="1" si="152"/>
        <v>15.19667384332487</v>
      </c>
      <c r="BY310" s="47">
        <f t="shared" ca="1" si="152"/>
        <v>13.769710400510553</v>
      </c>
      <c r="BZ310" s="47">
        <f t="shared" ca="1" si="152"/>
        <v>11.438156533965055</v>
      </c>
      <c r="CA310" s="47">
        <f t="shared" ca="1" si="152"/>
        <v>11.543151614924179</v>
      </c>
      <c r="CB310" s="47">
        <f t="shared" ca="1" si="152"/>
        <v>12.622056998046245</v>
      </c>
      <c r="CC310" s="47">
        <f t="shared" ca="1" si="151"/>
        <v>15.160664111947165</v>
      </c>
      <c r="CD310" s="47">
        <f t="shared" ca="1" si="151"/>
        <v>17.678855017151989</v>
      </c>
      <c r="CE310" s="47">
        <f t="shared" ca="1" si="151"/>
        <v>21.015802997495264</v>
      </c>
      <c r="CF310" s="47">
        <f t="shared" ca="1" si="151"/>
        <v>23.737323417613112</v>
      </c>
      <c r="CG310" s="47">
        <f t="shared" ca="1" si="151"/>
        <v>23.330980217792494</v>
      </c>
      <c r="CH310" s="47">
        <f t="shared" ca="1" si="151"/>
        <v>20.892806953212737</v>
      </c>
      <c r="CI310" s="47">
        <f t="shared" ca="1" si="151"/>
        <v>16.266619125615481</v>
      </c>
      <c r="CJ310" s="47">
        <f t="shared" ca="1" si="151"/>
        <v>15.19667384332487</v>
      </c>
      <c r="CK310" s="47">
        <f t="shared" ca="1" si="151"/>
        <v>13.769710400510553</v>
      </c>
      <c r="CL310" s="47">
        <f t="shared" ca="1" si="151"/>
        <v>11.438156533965055</v>
      </c>
      <c r="CM310" s="47">
        <f t="shared" ca="1" si="153"/>
        <v>11.543151614924179</v>
      </c>
      <c r="CN310" s="47">
        <f t="shared" ca="1" si="153"/>
        <v>12.622056998046245</v>
      </c>
      <c r="CO310" s="47">
        <f t="shared" ca="1" si="153"/>
        <v>15.160664111947165</v>
      </c>
      <c r="CP310" s="47">
        <f t="shared" ca="1" si="153"/>
        <v>17.678855017151989</v>
      </c>
      <c r="CQ310" s="47">
        <f t="shared" ca="1" si="153"/>
        <v>21.015802997495264</v>
      </c>
      <c r="CR310" s="47">
        <f t="shared" ca="1" si="153"/>
        <v>23.737323417613112</v>
      </c>
      <c r="CS310" s="47">
        <f t="shared" ca="1" si="153"/>
        <v>23.330980217792494</v>
      </c>
      <c r="CT310" s="47">
        <f t="shared" ca="1" si="153"/>
        <v>20.892806953212737</v>
      </c>
      <c r="CU310" s="47">
        <f t="shared" ca="1" si="153"/>
        <v>16.266619125615481</v>
      </c>
      <c r="CV310" s="47">
        <f t="shared" ca="1" si="153"/>
        <v>15.19667384332487</v>
      </c>
      <c r="CW310" s="47">
        <f t="shared" ca="1" si="155"/>
        <v>13.769710400510553</v>
      </c>
      <c r="CX310" s="47">
        <f t="shared" ca="1" si="155"/>
        <v>11.438156533965055</v>
      </c>
      <c r="CY310" s="47">
        <f t="shared" ca="1" si="155"/>
        <v>11.543151614924179</v>
      </c>
      <c r="CZ310" s="47">
        <f t="shared" ca="1" si="155"/>
        <v>12.622056998046245</v>
      </c>
      <c r="DA310" s="47">
        <f t="shared" ca="1" si="155"/>
        <v>15.160664111947165</v>
      </c>
      <c r="DB310" s="47">
        <f t="shared" ca="1" si="155"/>
        <v>17.678855017151989</v>
      </c>
      <c r="DC310" s="47">
        <f t="shared" ca="1" si="155"/>
        <v>21.015802997495264</v>
      </c>
      <c r="DD310" s="47">
        <f t="shared" ca="1" si="155"/>
        <v>23.737323417613112</v>
      </c>
    </row>
    <row r="311" spans="1:108" x14ac:dyDescent="0.25">
      <c r="A311" s="40" t="s">
        <v>138</v>
      </c>
      <c r="B311" s="40">
        <v>2362</v>
      </c>
      <c r="C311" s="40" t="s">
        <v>38</v>
      </c>
      <c r="D311" s="40" t="s">
        <v>574</v>
      </c>
      <c r="E311" s="40" t="s">
        <v>130</v>
      </c>
      <c r="F311" s="40">
        <v>22.8</v>
      </c>
      <c r="G311" s="43">
        <v>45292</v>
      </c>
      <c r="I311" s="40" t="s">
        <v>79</v>
      </c>
      <c r="J311" s="40">
        <v>1</v>
      </c>
      <c r="K311" s="40" t="s">
        <v>33</v>
      </c>
      <c r="L311" s="40" t="s">
        <v>193</v>
      </c>
      <c r="M311" s="41"/>
      <c r="N311" s="41">
        <f>VLOOKUP($C311 &amp; $I311 &amp; $K311,FATOR!$A$3:$P$22,COLUMN(E$1),0)</f>
        <v>0.34510552382231963</v>
      </c>
      <c r="O311" s="41">
        <f>VLOOKUP($C311 &amp; $I311 &amp; $K311,FATOR!$A$3:$P$22,COLUMN(F$1),0)</f>
        <v>0.2866705898236856</v>
      </c>
      <c r="P311" s="41">
        <f>VLOOKUP($C311 &amp; $I311 &amp; $K311,FATOR!$A$3:$P$22,COLUMN(G$1),0)</f>
        <v>0.28930204548682154</v>
      </c>
      <c r="Q311" s="41">
        <f>VLOOKUP($C311 &amp; $I311 &amp; $K311,FATOR!$A$3:$P$22,COLUMN(H$1),0)</f>
        <v>0.31634228065278813</v>
      </c>
      <c r="R311" s="41">
        <f>VLOOKUP($C311 &amp; $I311 &amp; $K311,FATOR!$A$3:$P$22,COLUMN(I$1),0)</f>
        <v>0.37996651909642021</v>
      </c>
      <c r="S311" s="41">
        <f>VLOOKUP($C311 &amp; $I311 &amp; $K311,FATOR!$A$3:$P$22,COLUMN(J$1),0)</f>
        <v>0.44307907311157868</v>
      </c>
      <c r="T311" s="41">
        <f>VLOOKUP($C311 &amp; $I311 &amp; $K311,FATOR!$A$3:$P$22,COLUMN(K$1),0)</f>
        <v>0.5267118545738162</v>
      </c>
      <c r="U311" s="41">
        <f>VLOOKUP($C311 &amp; $I311 &amp; $K311,FATOR!$A$3:$P$22,COLUMN(L$1),0)</f>
        <v>0.5949203864063437</v>
      </c>
      <c r="V311" s="41">
        <f>VLOOKUP($C311 &amp; $I311 &amp; $K311,FATOR!$A$3:$P$22,COLUMN(M$1),0)</f>
        <v>0.58473634631058879</v>
      </c>
      <c r="W311" s="41">
        <f>VLOOKUP($C311 &amp; $I311 &amp; $K311,FATOR!$A$3:$P$22,COLUMN(N$1),0)</f>
        <v>0.52362924694768764</v>
      </c>
      <c r="X311" s="41">
        <f>VLOOKUP($C311 &amp; $I311 &amp; $K311,FATOR!$A$3:$P$22,COLUMN(O$1),0)</f>
        <v>0.40768468986504969</v>
      </c>
      <c r="Y311" s="41">
        <f>VLOOKUP($C311 &amp; $I311 &amp; $K311,FATOR!$A$3:$P$22,COLUMN(P$1),0)</f>
        <v>0.38086901862969602</v>
      </c>
      <c r="AA311" s="42">
        <f t="shared" si="130"/>
        <v>7.868405943148888</v>
      </c>
      <c r="AB311" s="42">
        <f t="shared" si="131"/>
        <v>6.5360894479800322</v>
      </c>
      <c r="AC311" s="42">
        <f t="shared" si="132"/>
        <v>6.596086637099531</v>
      </c>
      <c r="AD311" s="42">
        <f t="shared" si="133"/>
        <v>7.2126039988835693</v>
      </c>
      <c r="AE311" s="42">
        <f t="shared" si="134"/>
        <v>8.6632366353983805</v>
      </c>
      <c r="AF311" s="42">
        <f t="shared" si="135"/>
        <v>10.102202866943994</v>
      </c>
      <c r="AG311" s="42">
        <f t="shared" si="136"/>
        <v>12.009030284283009</v>
      </c>
      <c r="AH311" s="42">
        <f t="shared" si="137"/>
        <v>13.564184810064637</v>
      </c>
      <c r="AI311" s="42">
        <f t="shared" si="138"/>
        <v>13.331988695881424</v>
      </c>
      <c r="AJ311" s="42">
        <f t="shared" si="139"/>
        <v>11.938746830407279</v>
      </c>
      <c r="AK311" s="42">
        <f t="shared" si="140"/>
        <v>9.2952109289231331</v>
      </c>
      <c r="AL311" s="42">
        <f t="shared" si="141"/>
        <v>8.6838136247570699</v>
      </c>
      <c r="AN311" s="43">
        <f t="shared" si="142"/>
        <v>45292</v>
      </c>
      <c r="AO311" s="47">
        <f t="shared" ca="1" si="150"/>
        <v>7.868405943148888</v>
      </c>
      <c r="AP311" s="47">
        <f t="shared" ca="1" si="150"/>
        <v>6.5360894479800322</v>
      </c>
      <c r="AQ311" s="47">
        <f t="shared" ca="1" si="150"/>
        <v>6.596086637099531</v>
      </c>
      <c r="AR311" s="47">
        <f t="shared" ca="1" si="150"/>
        <v>7.2126039988835693</v>
      </c>
      <c r="AS311" s="47">
        <f t="shared" ca="1" si="150"/>
        <v>8.6632366353983805</v>
      </c>
      <c r="AT311" s="47">
        <f t="shared" ref="AO311:AX336" ca="1" si="157">IF($AN311&lt;=AT$1,HLOOKUP(MONTH(AT$1),$AA:$AL,ROW($AO311),0),"")</f>
        <v>10.102202866943994</v>
      </c>
      <c r="AU311" s="47">
        <f t="shared" ca="1" si="157"/>
        <v>12.009030284283009</v>
      </c>
      <c r="AV311" s="47">
        <f t="shared" ca="1" si="157"/>
        <v>13.564184810064637</v>
      </c>
      <c r="AW311" s="47">
        <f t="shared" ca="1" si="157"/>
        <v>13.331988695881424</v>
      </c>
      <c r="AX311" s="47">
        <f t="shared" ca="1" si="157"/>
        <v>11.938746830407279</v>
      </c>
      <c r="AY311" s="47">
        <f t="shared" ca="1" si="156"/>
        <v>9.2952109289231331</v>
      </c>
      <c r="AZ311" s="47">
        <f t="shared" ca="1" si="156"/>
        <v>8.6838136247570699</v>
      </c>
      <c r="BA311" s="47">
        <f t="shared" ca="1" si="156"/>
        <v>7.868405943148888</v>
      </c>
      <c r="BB311" s="47">
        <f t="shared" ca="1" si="156"/>
        <v>6.5360894479800322</v>
      </c>
      <c r="BC311" s="47">
        <f t="shared" ca="1" si="156"/>
        <v>6.596086637099531</v>
      </c>
      <c r="BD311" s="47">
        <f t="shared" ca="1" si="156"/>
        <v>7.2126039988835693</v>
      </c>
      <c r="BE311" s="47">
        <f t="shared" ca="1" si="156"/>
        <v>8.6632366353983805</v>
      </c>
      <c r="BF311" s="47">
        <f t="shared" ca="1" si="156"/>
        <v>10.102202866943994</v>
      </c>
      <c r="BG311" s="47">
        <f t="shared" ca="1" si="156"/>
        <v>12.009030284283009</v>
      </c>
      <c r="BH311" s="47">
        <f t="shared" ca="1" si="156"/>
        <v>13.564184810064637</v>
      </c>
      <c r="BI311" s="47">
        <f t="shared" ca="1" si="154"/>
        <v>13.331988695881424</v>
      </c>
      <c r="BJ311" s="47">
        <f t="shared" ca="1" si="154"/>
        <v>11.938746830407279</v>
      </c>
      <c r="BK311" s="47">
        <f t="shared" ca="1" si="154"/>
        <v>9.2952109289231331</v>
      </c>
      <c r="BL311" s="47">
        <f t="shared" ca="1" si="154"/>
        <v>8.6838136247570699</v>
      </c>
      <c r="BM311" s="47">
        <f t="shared" ca="1" si="154"/>
        <v>7.868405943148888</v>
      </c>
      <c r="BN311" s="47">
        <f t="shared" ca="1" si="154"/>
        <v>6.5360894479800322</v>
      </c>
      <c r="BO311" s="47">
        <f t="shared" ca="1" si="154"/>
        <v>6.596086637099531</v>
      </c>
      <c r="BP311" s="47">
        <f t="shared" ca="1" si="154"/>
        <v>7.2126039988835693</v>
      </c>
      <c r="BQ311" s="47">
        <f t="shared" ca="1" si="154"/>
        <v>8.6632366353983805</v>
      </c>
      <c r="BR311" s="47">
        <f t="shared" ca="1" si="154"/>
        <v>10.102202866943994</v>
      </c>
      <c r="BS311" s="47">
        <f t="shared" ca="1" si="152"/>
        <v>12.009030284283009</v>
      </c>
      <c r="BT311" s="47">
        <f t="shared" ca="1" si="152"/>
        <v>13.564184810064637</v>
      </c>
      <c r="BU311" s="47">
        <f t="shared" ca="1" si="152"/>
        <v>13.331988695881424</v>
      </c>
      <c r="BV311" s="47">
        <f t="shared" ca="1" si="152"/>
        <v>11.938746830407279</v>
      </c>
      <c r="BW311" s="47">
        <f t="shared" ca="1" si="152"/>
        <v>9.2952109289231331</v>
      </c>
      <c r="BX311" s="47">
        <f t="shared" ca="1" si="152"/>
        <v>8.6838136247570699</v>
      </c>
      <c r="BY311" s="47">
        <f t="shared" ca="1" si="152"/>
        <v>7.868405943148888</v>
      </c>
      <c r="BZ311" s="47">
        <f t="shared" ca="1" si="152"/>
        <v>6.5360894479800322</v>
      </c>
      <c r="CA311" s="47">
        <f t="shared" ca="1" si="152"/>
        <v>6.596086637099531</v>
      </c>
      <c r="CB311" s="47">
        <f t="shared" ca="1" si="152"/>
        <v>7.2126039988835693</v>
      </c>
      <c r="CC311" s="47">
        <f t="shared" ca="1" si="151"/>
        <v>8.6632366353983805</v>
      </c>
      <c r="CD311" s="47">
        <f t="shared" ca="1" si="151"/>
        <v>10.102202866943994</v>
      </c>
      <c r="CE311" s="47">
        <f t="shared" ca="1" si="151"/>
        <v>12.009030284283009</v>
      </c>
      <c r="CF311" s="47">
        <f t="shared" ca="1" si="151"/>
        <v>13.564184810064637</v>
      </c>
      <c r="CG311" s="47">
        <f t="shared" ca="1" si="151"/>
        <v>13.331988695881424</v>
      </c>
      <c r="CH311" s="47">
        <f t="shared" ca="1" si="151"/>
        <v>11.938746830407279</v>
      </c>
      <c r="CI311" s="47">
        <f t="shared" ca="1" si="151"/>
        <v>9.2952109289231331</v>
      </c>
      <c r="CJ311" s="47">
        <f t="shared" ca="1" si="151"/>
        <v>8.6838136247570699</v>
      </c>
      <c r="CK311" s="47">
        <f t="shared" ca="1" si="151"/>
        <v>7.868405943148888</v>
      </c>
      <c r="CL311" s="47">
        <f t="shared" ca="1" si="151"/>
        <v>6.5360894479800322</v>
      </c>
      <c r="CM311" s="47">
        <f t="shared" ca="1" si="153"/>
        <v>6.596086637099531</v>
      </c>
      <c r="CN311" s="47">
        <f t="shared" ca="1" si="153"/>
        <v>7.2126039988835693</v>
      </c>
      <c r="CO311" s="47">
        <f t="shared" ca="1" si="153"/>
        <v>8.6632366353983805</v>
      </c>
      <c r="CP311" s="47">
        <f t="shared" ca="1" si="153"/>
        <v>10.102202866943994</v>
      </c>
      <c r="CQ311" s="47">
        <f t="shared" ca="1" si="153"/>
        <v>12.009030284283009</v>
      </c>
      <c r="CR311" s="47">
        <f t="shared" ca="1" si="153"/>
        <v>13.564184810064637</v>
      </c>
      <c r="CS311" s="47">
        <f t="shared" ca="1" si="153"/>
        <v>13.331988695881424</v>
      </c>
      <c r="CT311" s="47">
        <f t="shared" ca="1" si="153"/>
        <v>11.938746830407279</v>
      </c>
      <c r="CU311" s="47">
        <f t="shared" ca="1" si="153"/>
        <v>9.2952109289231331</v>
      </c>
      <c r="CV311" s="47">
        <f t="shared" ca="1" si="153"/>
        <v>8.6838136247570699</v>
      </c>
      <c r="CW311" s="47">
        <f t="shared" ca="1" si="155"/>
        <v>7.868405943148888</v>
      </c>
      <c r="CX311" s="47">
        <f t="shared" ca="1" si="155"/>
        <v>6.5360894479800322</v>
      </c>
      <c r="CY311" s="47">
        <f t="shared" ca="1" si="155"/>
        <v>6.596086637099531</v>
      </c>
      <c r="CZ311" s="47">
        <f t="shared" ca="1" si="155"/>
        <v>7.2126039988835693</v>
      </c>
      <c r="DA311" s="47">
        <f t="shared" ca="1" si="155"/>
        <v>8.6632366353983805</v>
      </c>
      <c r="DB311" s="47">
        <f t="shared" ca="1" si="155"/>
        <v>10.102202866943994</v>
      </c>
      <c r="DC311" s="47">
        <f t="shared" ca="1" si="155"/>
        <v>12.009030284283009</v>
      </c>
      <c r="DD311" s="47">
        <f t="shared" ca="1" si="155"/>
        <v>13.564184810064637</v>
      </c>
    </row>
    <row r="312" spans="1:108" x14ac:dyDescent="0.25">
      <c r="A312" s="40" t="s">
        <v>138</v>
      </c>
      <c r="B312" s="40">
        <v>2362</v>
      </c>
      <c r="C312" s="40" t="s">
        <v>38</v>
      </c>
      <c r="D312" s="40" t="s">
        <v>574</v>
      </c>
      <c r="E312" s="40" t="s">
        <v>160</v>
      </c>
      <c r="F312" s="40">
        <v>17.100000000000001</v>
      </c>
      <c r="G312" s="43">
        <v>45280</v>
      </c>
      <c r="I312" s="40" t="s">
        <v>79</v>
      </c>
      <c r="J312" s="40">
        <v>2</v>
      </c>
      <c r="K312" s="40" t="s">
        <v>33</v>
      </c>
      <c r="L312" s="40" t="s">
        <v>193</v>
      </c>
      <c r="M312" s="41"/>
      <c r="N312" s="41">
        <f>VLOOKUP($C312 &amp; $I312 &amp; $K312,FATOR!$A$3:$P$22,COLUMN(E$1),0)</f>
        <v>0.34510552382231963</v>
      </c>
      <c r="O312" s="41">
        <f>VLOOKUP($C312 &amp; $I312 &amp; $K312,FATOR!$A$3:$P$22,COLUMN(F$1),0)</f>
        <v>0.2866705898236856</v>
      </c>
      <c r="P312" s="41">
        <f>VLOOKUP($C312 &amp; $I312 &amp; $K312,FATOR!$A$3:$P$22,COLUMN(G$1),0)</f>
        <v>0.28930204548682154</v>
      </c>
      <c r="Q312" s="41">
        <f>VLOOKUP($C312 &amp; $I312 &amp; $K312,FATOR!$A$3:$P$22,COLUMN(H$1),0)</f>
        <v>0.31634228065278813</v>
      </c>
      <c r="R312" s="41">
        <f>VLOOKUP($C312 &amp; $I312 &amp; $K312,FATOR!$A$3:$P$22,COLUMN(I$1),0)</f>
        <v>0.37996651909642021</v>
      </c>
      <c r="S312" s="41">
        <f>VLOOKUP($C312 &amp; $I312 &amp; $K312,FATOR!$A$3:$P$22,COLUMN(J$1),0)</f>
        <v>0.44307907311157868</v>
      </c>
      <c r="T312" s="41">
        <f>VLOOKUP($C312 &amp; $I312 &amp; $K312,FATOR!$A$3:$P$22,COLUMN(K$1),0)</f>
        <v>0.5267118545738162</v>
      </c>
      <c r="U312" s="41">
        <f>VLOOKUP($C312 &amp; $I312 &amp; $K312,FATOR!$A$3:$P$22,COLUMN(L$1),0)</f>
        <v>0.5949203864063437</v>
      </c>
      <c r="V312" s="41">
        <f>VLOOKUP($C312 &amp; $I312 &amp; $K312,FATOR!$A$3:$P$22,COLUMN(M$1),0)</f>
        <v>0.58473634631058879</v>
      </c>
      <c r="W312" s="41">
        <f>VLOOKUP($C312 &amp; $I312 &amp; $K312,FATOR!$A$3:$P$22,COLUMN(N$1),0)</f>
        <v>0.52362924694768764</v>
      </c>
      <c r="X312" s="41">
        <f>VLOOKUP($C312 &amp; $I312 &amp; $K312,FATOR!$A$3:$P$22,COLUMN(O$1),0)</f>
        <v>0.40768468986504969</v>
      </c>
      <c r="Y312" s="41">
        <f>VLOOKUP($C312 &amp; $I312 &amp; $K312,FATOR!$A$3:$P$22,COLUMN(P$1),0)</f>
        <v>0.38086901862969602</v>
      </c>
      <c r="AA312" s="42">
        <f t="shared" si="130"/>
        <v>5.9013044573616664</v>
      </c>
      <c r="AB312" s="42">
        <f t="shared" si="131"/>
        <v>4.9020670859850242</v>
      </c>
      <c r="AC312" s="42">
        <f t="shared" si="132"/>
        <v>4.9470649778246489</v>
      </c>
      <c r="AD312" s="42">
        <f t="shared" si="133"/>
        <v>5.4094529991626779</v>
      </c>
      <c r="AE312" s="42">
        <f t="shared" si="134"/>
        <v>6.4974274765487863</v>
      </c>
      <c r="AF312" s="42">
        <f t="shared" si="135"/>
        <v>7.5766521502079964</v>
      </c>
      <c r="AG312" s="42">
        <f t="shared" si="136"/>
        <v>9.006772713212257</v>
      </c>
      <c r="AH312" s="42">
        <f t="shared" si="137"/>
        <v>10.173138607548479</v>
      </c>
      <c r="AI312" s="42">
        <f t="shared" si="138"/>
        <v>9.9989915219110692</v>
      </c>
      <c r="AJ312" s="42">
        <f t="shared" si="139"/>
        <v>8.9540601228054602</v>
      </c>
      <c r="AK312" s="42">
        <f t="shared" si="140"/>
        <v>6.9714081966923507</v>
      </c>
      <c r="AL312" s="42">
        <f t="shared" si="141"/>
        <v>6.5128602185678028</v>
      </c>
      <c r="AN312" s="43">
        <f t="shared" si="142"/>
        <v>45311</v>
      </c>
      <c r="AO312" s="47">
        <f t="shared" ca="1" si="157"/>
        <v>5.9013044573616664</v>
      </c>
      <c r="AP312" s="47">
        <f t="shared" ca="1" si="157"/>
        <v>4.9020670859850242</v>
      </c>
      <c r="AQ312" s="47">
        <f t="shared" ca="1" si="157"/>
        <v>4.9470649778246489</v>
      </c>
      <c r="AR312" s="47">
        <f t="shared" ca="1" si="157"/>
        <v>5.4094529991626779</v>
      </c>
      <c r="AS312" s="47">
        <f t="shared" ca="1" si="157"/>
        <v>6.4974274765487863</v>
      </c>
      <c r="AT312" s="47">
        <f t="shared" ca="1" si="157"/>
        <v>7.5766521502079964</v>
      </c>
      <c r="AU312" s="47">
        <f t="shared" ca="1" si="157"/>
        <v>9.006772713212257</v>
      </c>
      <c r="AV312" s="47">
        <f t="shared" ca="1" si="157"/>
        <v>10.173138607548479</v>
      </c>
      <c r="AW312" s="47">
        <f t="shared" ca="1" si="157"/>
        <v>9.9989915219110692</v>
      </c>
      <c r="AX312" s="47">
        <f t="shared" ca="1" si="157"/>
        <v>8.9540601228054602</v>
      </c>
      <c r="AY312" s="47">
        <f t="shared" ca="1" si="156"/>
        <v>6.9714081966923507</v>
      </c>
      <c r="AZ312" s="47">
        <f t="shared" ca="1" si="156"/>
        <v>6.5128602185678028</v>
      </c>
      <c r="BA312" s="47">
        <f t="shared" ca="1" si="156"/>
        <v>5.9013044573616664</v>
      </c>
      <c r="BB312" s="47">
        <f t="shared" ca="1" si="156"/>
        <v>4.9020670859850242</v>
      </c>
      <c r="BC312" s="47">
        <f t="shared" ca="1" si="156"/>
        <v>4.9470649778246489</v>
      </c>
      <c r="BD312" s="47">
        <f t="shared" ca="1" si="156"/>
        <v>5.4094529991626779</v>
      </c>
      <c r="BE312" s="47">
        <f t="shared" ca="1" si="156"/>
        <v>6.4974274765487863</v>
      </c>
      <c r="BF312" s="47">
        <f t="shared" ca="1" si="156"/>
        <v>7.5766521502079964</v>
      </c>
      <c r="BG312" s="47">
        <f t="shared" ca="1" si="156"/>
        <v>9.006772713212257</v>
      </c>
      <c r="BH312" s="47">
        <f t="shared" ca="1" si="156"/>
        <v>10.173138607548479</v>
      </c>
      <c r="BI312" s="47">
        <f t="shared" ca="1" si="154"/>
        <v>9.9989915219110692</v>
      </c>
      <c r="BJ312" s="47">
        <f t="shared" ca="1" si="154"/>
        <v>8.9540601228054602</v>
      </c>
      <c r="BK312" s="47">
        <f t="shared" ca="1" si="154"/>
        <v>6.9714081966923507</v>
      </c>
      <c r="BL312" s="47">
        <f t="shared" ca="1" si="154"/>
        <v>6.5128602185678028</v>
      </c>
      <c r="BM312" s="47">
        <f t="shared" ca="1" si="154"/>
        <v>5.9013044573616664</v>
      </c>
      <c r="BN312" s="47">
        <f t="shared" ca="1" si="154"/>
        <v>4.9020670859850242</v>
      </c>
      <c r="BO312" s="47">
        <f t="shared" ca="1" si="154"/>
        <v>4.9470649778246489</v>
      </c>
      <c r="BP312" s="47">
        <f t="shared" ca="1" si="154"/>
        <v>5.4094529991626779</v>
      </c>
      <c r="BQ312" s="47">
        <f t="shared" ca="1" si="154"/>
        <v>6.4974274765487863</v>
      </c>
      <c r="BR312" s="47">
        <f t="shared" ca="1" si="154"/>
        <v>7.5766521502079964</v>
      </c>
      <c r="BS312" s="47">
        <f t="shared" ca="1" si="152"/>
        <v>9.006772713212257</v>
      </c>
      <c r="BT312" s="47">
        <f t="shared" ca="1" si="152"/>
        <v>10.173138607548479</v>
      </c>
      <c r="BU312" s="47">
        <f t="shared" ca="1" si="152"/>
        <v>9.9989915219110692</v>
      </c>
      <c r="BV312" s="47">
        <f t="shared" ca="1" si="152"/>
        <v>8.9540601228054602</v>
      </c>
      <c r="BW312" s="47">
        <f t="shared" ca="1" si="152"/>
        <v>6.9714081966923507</v>
      </c>
      <c r="BX312" s="47">
        <f t="shared" ca="1" si="152"/>
        <v>6.5128602185678028</v>
      </c>
      <c r="BY312" s="47">
        <f t="shared" ca="1" si="152"/>
        <v>5.9013044573616664</v>
      </c>
      <c r="BZ312" s="47">
        <f t="shared" ca="1" si="152"/>
        <v>4.9020670859850242</v>
      </c>
      <c r="CA312" s="47">
        <f t="shared" ca="1" si="152"/>
        <v>4.9470649778246489</v>
      </c>
      <c r="CB312" s="47">
        <f t="shared" ca="1" si="152"/>
        <v>5.4094529991626779</v>
      </c>
      <c r="CC312" s="47">
        <f t="shared" ca="1" si="151"/>
        <v>6.4974274765487863</v>
      </c>
      <c r="CD312" s="47">
        <f t="shared" ca="1" si="151"/>
        <v>7.5766521502079964</v>
      </c>
      <c r="CE312" s="47">
        <f t="shared" ca="1" si="151"/>
        <v>9.006772713212257</v>
      </c>
      <c r="CF312" s="47">
        <f t="shared" ca="1" si="151"/>
        <v>10.173138607548479</v>
      </c>
      <c r="CG312" s="47">
        <f t="shared" ca="1" si="151"/>
        <v>9.9989915219110692</v>
      </c>
      <c r="CH312" s="47">
        <f t="shared" ca="1" si="151"/>
        <v>8.9540601228054602</v>
      </c>
      <c r="CI312" s="47">
        <f t="shared" ca="1" si="151"/>
        <v>6.9714081966923507</v>
      </c>
      <c r="CJ312" s="47">
        <f t="shared" ca="1" si="151"/>
        <v>6.5128602185678028</v>
      </c>
      <c r="CK312" s="47">
        <f t="shared" ca="1" si="151"/>
        <v>5.9013044573616664</v>
      </c>
      <c r="CL312" s="47">
        <f t="shared" ca="1" si="151"/>
        <v>4.9020670859850242</v>
      </c>
      <c r="CM312" s="47">
        <f t="shared" ca="1" si="153"/>
        <v>4.9470649778246489</v>
      </c>
      <c r="CN312" s="47">
        <f t="shared" ca="1" si="153"/>
        <v>5.4094529991626779</v>
      </c>
      <c r="CO312" s="47">
        <f t="shared" ca="1" si="153"/>
        <v>6.4974274765487863</v>
      </c>
      <c r="CP312" s="47">
        <f t="shared" ca="1" si="153"/>
        <v>7.5766521502079964</v>
      </c>
      <c r="CQ312" s="47">
        <f t="shared" ca="1" si="153"/>
        <v>9.006772713212257</v>
      </c>
      <c r="CR312" s="47">
        <f t="shared" ca="1" si="153"/>
        <v>10.173138607548479</v>
      </c>
      <c r="CS312" s="47">
        <f t="shared" ca="1" si="153"/>
        <v>9.9989915219110692</v>
      </c>
      <c r="CT312" s="47">
        <f t="shared" ca="1" si="153"/>
        <v>8.9540601228054602</v>
      </c>
      <c r="CU312" s="47">
        <f t="shared" ca="1" si="153"/>
        <v>6.9714081966923507</v>
      </c>
      <c r="CV312" s="47">
        <f t="shared" ca="1" si="153"/>
        <v>6.5128602185678028</v>
      </c>
      <c r="CW312" s="47">
        <f t="shared" ca="1" si="155"/>
        <v>5.9013044573616664</v>
      </c>
      <c r="CX312" s="47">
        <f t="shared" ca="1" si="155"/>
        <v>4.9020670859850242</v>
      </c>
      <c r="CY312" s="47">
        <f t="shared" ca="1" si="155"/>
        <v>4.9470649778246489</v>
      </c>
      <c r="CZ312" s="47">
        <f t="shared" ca="1" si="155"/>
        <v>5.4094529991626779</v>
      </c>
      <c r="DA312" s="47">
        <f t="shared" ca="1" si="155"/>
        <v>6.4974274765487863</v>
      </c>
      <c r="DB312" s="47">
        <f t="shared" ca="1" si="155"/>
        <v>7.5766521502079964</v>
      </c>
      <c r="DC312" s="47">
        <f t="shared" ca="1" si="155"/>
        <v>9.006772713212257</v>
      </c>
      <c r="DD312" s="47">
        <f t="shared" ca="1" si="155"/>
        <v>10.173138607548479</v>
      </c>
    </row>
    <row r="313" spans="1:108" x14ac:dyDescent="0.25">
      <c r="A313" s="40" t="s">
        <v>138</v>
      </c>
      <c r="B313" s="40">
        <v>2362</v>
      </c>
      <c r="C313" s="40" t="s">
        <v>38</v>
      </c>
      <c r="D313" s="40" t="s">
        <v>574</v>
      </c>
      <c r="E313" s="40" t="s">
        <v>136</v>
      </c>
      <c r="F313" s="40">
        <v>5.7</v>
      </c>
      <c r="G313" s="43">
        <v>45281</v>
      </c>
      <c r="I313" s="40" t="s">
        <v>79</v>
      </c>
      <c r="J313" s="40">
        <v>2</v>
      </c>
      <c r="K313" s="40" t="s">
        <v>33</v>
      </c>
      <c r="L313" s="40" t="s">
        <v>193</v>
      </c>
      <c r="M313" s="41"/>
      <c r="N313" s="41">
        <f>VLOOKUP($C313 &amp; $I313 &amp; $K313,FATOR!$A$3:$P$22,COLUMN(E$1),0)</f>
        <v>0.34510552382231963</v>
      </c>
      <c r="O313" s="41">
        <f>VLOOKUP($C313 &amp; $I313 &amp; $K313,FATOR!$A$3:$P$22,COLUMN(F$1),0)</f>
        <v>0.2866705898236856</v>
      </c>
      <c r="P313" s="41">
        <f>VLOOKUP($C313 &amp; $I313 &amp; $K313,FATOR!$A$3:$P$22,COLUMN(G$1),0)</f>
        <v>0.28930204548682154</v>
      </c>
      <c r="Q313" s="41">
        <f>VLOOKUP($C313 &amp; $I313 &amp; $K313,FATOR!$A$3:$P$22,COLUMN(H$1),0)</f>
        <v>0.31634228065278813</v>
      </c>
      <c r="R313" s="41">
        <f>VLOOKUP($C313 &amp; $I313 &amp; $K313,FATOR!$A$3:$P$22,COLUMN(I$1),0)</f>
        <v>0.37996651909642021</v>
      </c>
      <c r="S313" s="41">
        <f>VLOOKUP($C313 &amp; $I313 &amp; $K313,FATOR!$A$3:$P$22,COLUMN(J$1),0)</f>
        <v>0.44307907311157868</v>
      </c>
      <c r="T313" s="41">
        <f>VLOOKUP($C313 &amp; $I313 &amp; $K313,FATOR!$A$3:$P$22,COLUMN(K$1),0)</f>
        <v>0.5267118545738162</v>
      </c>
      <c r="U313" s="41">
        <f>VLOOKUP($C313 &amp; $I313 &amp; $K313,FATOR!$A$3:$P$22,COLUMN(L$1),0)</f>
        <v>0.5949203864063437</v>
      </c>
      <c r="V313" s="41">
        <f>VLOOKUP($C313 &amp; $I313 &amp; $K313,FATOR!$A$3:$P$22,COLUMN(M$1),0)</f>
        <v>0.58473634631058879</v>
      </c>
      <c r="W313" s="41">
        <f>VLOOKUP($C313 &amp; $I313 &amp; $K313,FATOR!$A$3:$P$22,COLUMN(N$1),0)</f>
        <v>0.52362924694768764</v>
      </c>
      <c r="X313" s="41">
        <f>VLOOKUP($C313 &amp; $I313 &amp; $K313,FATOR!$A$3:$P$22,COLUMN(O$1),0)</f>
        <v>0.40768468986504969</v>
      </c>
      <c r="Y313" s="41">
        <f>VLOOKUP($C313 &amp; $I313 &amp; $K313,FATOR!$A$3:$P$22,COLUMN(P$1),0)</f>
        <v>0.38086901862969602</v>
      </c>
      <c r="AA313" s="42">
        <f t="shared" si="130"/>
        <v>1.967101485787222</v>
      </c>
      <c r="AB313" s="42">
        <f t="shared" si="131"/>
        <v>1.6340223619950081</v>
      </c>
      <c r="AC313" s="42">
        <f t="shared" si="132"/>
        <v>1.6490216592748828</v>
      </c>
      <c r="AD313" s="42">
        <f t="shared" si="133"/>
        <v>1.8031509997208923</v>
      </c>
      <c r="AE313" s="42">
        <f t="shared" si="134"/>
        <v>2.1658091588495951</v>
      </c>
      <c r="AF313" s="42">
        <f t="shared" si="135"/>
        <v>2.5255507167359985</v>
      </c>
      <c r="AG313" s="42">
        <f t="shared" si="136"/>
        <v>3.0022575710707522</v>
      </c>
      <c r="AH313" s="42">
        <f t="shared" si="137"/>
        <v>3.3910462025161592</v>
      </c>
      <c r="AI313" s="42">
        <f t="shared" si="138"/>
        <v>3.3329971739703561</v>
      </c>
      <c r="AJ313" s="42">
        <f t="shared" si="139"/>
        <v>2.9846867076018198</v>
      </c>
      <c r="AK313" s="42">
        <f t="shared" si="140"/>
        <v>2.3238027322307833</v>
      </c>
      <c r="AL313" s="42">
        <f t="shared" si="141"/>
        <v>2.1709534061892675</v>
      </c>
      <c r="AN313" s="43">
        <f t="shared" si="142"/>
        <v>45312</v>
      </c>
      <c r="AO313" s="47">
        <f t="shared" ca="1" si="157"/>
        <v>1.967101485787222</v>
      </c>
      <c r="AP313" s="47">
        <f t="shared" ca="1" si="157"/>
        <v>1.6340223619950081</v>
      </c>
      <c r="AQ313" s="47">
        <f t="shared" ca="1" si="157"/>
        <v>1.6490216592748828</v>
      </c>
      <c r="AR313" s="47">
        <f t="shared" ca="1" si="157"/>
        <v>1.8031509997208923</v>
      </c>
      <c r="AS313" s="47">
        <f t="shared" ca="1" si="157"/>
        <v>2.1658091588495951</v>
      </c>
      <c r="AT313" s="47">
        <f t="shared" ca="1" si="157"/>
        <v>2.5255507167359985</v>
      </c>
      <c r="AU313" s="47">
        <f t="shared" ca="1" si="157"/>
        <v>3.0022575710707522</v>
      </c>
      <c r="AV313" s="47">
        <f t="shared" ca="1" si="157"/>
        <v>3.3910462025161592</v>
      </c>
      <c r="AW313" s="47">
        <f t="shared" ca="1" si="157"/>
        <v>3.3329971739703561</v>
      </c>
      <c r="AX313" s="47">
        <f t="shared" ca="1" si="157"/>
        <v>2.9846867076018198</v>
      </c>
      <c r="AY313" s="47">
        <f t="shared" ca="1" si="156"/>
        <v>2.3238027322307833</v>
      </c>
      <c r="AZ313" s="47">
        <f t="shared" ca="1" si="156"/>
        <v>2.1709534061892675</v>
      </c>
      <c r="BA313" s="47">
        <f t="shared" ca="1" si="156"/>
        <v>1.967101485787222</v>
      </c>
      <c r="BB313" s="47">
        <f t="shared" ca="1" si="156"/>
        <v>1.6340223619950081</v>
      </c>
      <c r="BC313" s="47">
        <f t="shared" ca="1" si="156"/>
        <v>1.6490216592748828</v>
      </c>
      <c r="BD313" s="47">
        <f t="shared" ca="1" si="156"/>
        <v>1.8031509997208923</v>
      </c>
      <c r="BE313" s="47">
        <f t="shared" ca="1" si="156"/>
        <v>2.1658091588495951</v>
      </c>
      <c r="BF313" s="47">
        <f t="shared" ca="1" si="156"/>
        <v>2.5255507167359985</v>
      </c>
      <c r="BG313" s="47">
        <f t="shared" ca="1" si="156"/>
        <v>3.0022575710707522</v>
      </c>
      <c r="BH313" s="47">
        <f t="shared" ca="1" si="156"/>
        <v>3.3910462025161592</v>
      </c>
      <c r="BI313" s="47">
        <f t="shared" ca="1" si="154"/>
        <v>3.3329971739703561</v>
      </c>
      <c r="BJ313" s="47">
        <f t="shared" ca="1" si="154"/>
        <v>2.9846867076018198</v>
      </c>
      <c r="BK313" s="47">
        <f t="shared" ca="1" si="154"/>
        <v>2.3238027322307833</v>
      </c>
      <c r="BL313" s="47">
        <f t="shared" ca="1" si="154"/>
        <v>2.1709534061892675</v>
      </c>
      <c r="BM313" s="47">
        <f t="shared" ca="1" si="154"/>
        <v>1.967101485787222</v>
      </c>
      <c r="BN313" s="47">
        <f t="shared" ca="1" si="154"/>
        <v>1.6340223619950081</v>
      </c>
      <c r="BO313" s="47">
        <f t="shared" ca="1" si="154"/>
        <v>1.6490216592748828</v>
      </c>
      <c r="BP313" s="47">
        <f t="shared" ca="1" si="154"/>
        <v>1.8031509997208923</v>
      </c>
      <c r="BQ313" s="47">
        <f t="shared" ca="1" si="154"/>
        <v>2.1658091588495951</v>
      </c>
      <c r="BR313" s="47">
        <f t="shared" ca="1" si="154"/>
        <v>2.5255507167359985</v>
      </c>
      <c r="BS313" s="47">
        <f t="shared" ca="1" si="152"/>
        <v>3.0022575710707522</v>
      </c>
      <c r="BT313" s="47">
        <f t="shared" ca="1" si="152"/>
        <v>3.3910462025161592</v>
      </c>
      <c r="BU313" s="47">
        <f t="shared" ca="1" si="152"/>
        <v>3.3329971739703561</v>
      </c>
      <c r="BV313" s="47">
        <f t="shared" ca="1" si="152"/>
        <v>2.9846867076018198</v>
      </c>
      <c r="BW313" s="47">
        <f t="shared" ca="1" si="152"/>
        <v>2.3238027322307833</v>
      </c>
      <c r="BX313" s="47">
        <f t="shared" ca="1" si="152"/>
        <v>2.1709534061892675</v>
      </c>
      <c r="BY313" s="47">
        <f t="shared" ca="1" si="152"/>
        <v>1.967101485787222</v>
      </c>
      <c r="BZ313" s="47">
        <f t="shared" ca="1" si="152"/>
        <v>1.6340223619950081</v>
      </c>
      <c r="CA313" s="47">
        <f t="shared" ca="1" si="152"/>
        <v>1.6490216592748828</v>
      </c>
      <c r="CB313" s="47">
        <f t="shared" ca="1" si="152"/>
        <v>1.8031509997208923</v>
      </c>
      <c r="CC313" s="47">
        <f t="shared" ca="1" si="151"/>
        <v>2.1658091588495951</v>
      </c>
      <c r="CD313" s="47">
        <f t="shared" ca="1" si="151"/>
        <v>2.5255507167359985</v>
      </c>
      <c r="CE313" s="47">
        <f t="shared" ca="1" si="151"/>
        <v>3.0022575710707522</v>
      </c>
      <c r="CF313" s="47">
        <f t="shared" ca="1" si="151"/>
        <v>3.3910462025161592</v>
      </c>
      <c r="CG313" s="47">
        <f t="shared" ca="1" si="151"/>
        <v>3.3329971739703561</v>
      </c>
      <c r="CH313" s="47">
        <f t="shared" ca="1" si="151"/>
        <v>2.9846867076018198</v>
      </c>
      <c r="CI313" s="47">
        <f t="shared" ref="CC313:CL339" ca="1" si="158">IF($AN313&lt;=CI$1,HLOOKUP(MONTH(CI$1),$AA:$AL,ROW($AO313),0),"")</f>
        <v>2.3238027322307833</v>
      </c>
      <c r="CJ313" s="47">
        <f t="shared" ca="1" si="158"/>
        <v>2.1709534061892675</v>
      </c>
      <c r="CK313" s="47">
        <f t="shared" ca="1" si="158"/>
        <v>1.967101485787222</v>
      </c>
      <c r="CL313" s="47">
        <f t="shared" ca="1" si="158"/>
        <v>1.6340223619950081</v>
      </c>
      <c r="CM313" s="47">
        <f t="shared" ca="1" si="153"/>
        <v>1.6490216592748828</v>
      </c>
      <c r="CN313" s="47">
        <f t="shared" ca="1" si="153"/>
        <v>1.8031509997208923</v>
      </c>
      <c r="CO313" s="47">
        <f t="shared" ca="1" si="153"/>
        <v>2.1658091588495951</v>
      </c>
      <c r="CP313" s="47">
        <f t="shared" ca="1" si="153"/>
        <v>2.5255507167359985</v>
      </c>
      <c r="CQ313" s="47">
        <f t="shared" ca="1" si="153"/>
        <v>3.0022575710707522</v>
      </c>
      <c r="CR313" s="47">
        <f t="shared" ca="1" si="153"/>
        <v>3.3910462025161592</v>
      </c>
      <c r="CS313" s="47">
        <f t="shared" ca="1" si="153"/>
        <v>3.3329971739703561</v>
      </c>
      <c r="CT313" s="47">
        <f t="shared" ca="1" si="153"/>
        <v>2.9846867076018198</v>
      </c>
      <c r="CU313" s="47">
        <f t="shared" ca="1" si="153"/>
        <v>2.3238027322307833</v>
      </c>
      <c r="CV313" s="47">
        <f t="shared" ca="1" si="153"/>
        <v>2.1709534061892675</v>
      </c>
      <c r="CW313" s="47">
        <f t="shared" ca="1" si="155"/>
        <v>1.967101485787222</v>
      </c>
      <c r="CX313" s="47">
        <f t="shared" ca="1" si="155"/>
        <v>1.6340223619950081</v>
      </c>
      <c r="CY313" s="47">
        <f t="shared" ca="1" si="155"/>
        <v>1.6490216592748828</v>
      </c>
      <c r="CZ313" s="47">
        <f t="shared" ca="1" si="155"/>
        <v>1.8031509997208923</v>
      </c>
      <c r="DA313" s="47">
        <f t="shared" ca="1" si="155"/>
        <v>2.1658091588495951</v>
      </c>
      <c r="DB313" s="47">
        <f t="shared" ca="1" si="155"/>
        <v>2.5255507167359985</v>
      </c>
      <c r="DC313" s="47">
        <f t="shared" ca="1" si="155"/>
        <v>3.0022575710707522</v>
      </c>
      <c r="DD313" s="47">
        <f t="shared" ca="1" si="155"/>
        <v>3.3910462025161592</v>
      </c>
    </row>
    <row r="314" spans="1:108" x14ac:dyDescent="0.25">
      <c r="A314" s="40" t="s">
        <v>138</v>
      </c>
      <c r="B314" s="40">
        <v>2363</v>
      </c>
      <c r="C314" s="40" t="s">
        <v>38</v>
      </c>
      <c r="D314" s="40" t="s">
        <v>575</v>
      </c>
      <c r="E314" s="40" t="s">
        <v>130</v>
      </c>
      <c r="F314" s="40">
        <v>5.6999999999999993</v>
      </c>
      <c r="G314" s="43">
        <v>45352</v>
      </c>
      <c r="I314" s="40" t="s">
        <v>79</v>
      </c>
      <c r="J314" s="40">
        <v>1</v>
      </c>
      <c r="K314" s="40" t="s">
        <v>33</v>
      </c>
      <c r="L314" s="40" t="s">
        <v>193</v>
      </c>
      <c r="M314" s="41"/>
      <c r="N314" s="41">
        <f>VLOOKUP($C314 &amp; $I314 &amp; $K314,FATOR!$A$3:$P$22,COLUMN(E$1),0)</f>
        <v>0.34510552382231963</v>
      </c>
      <c r="O314" s="41">
        <f>VLOOKUP($C314 &amp; $I314 &amp; $K314,FATOR!$A$3:$P$22,COLUMN(F$1),0)</f>
        <v>0.2866705898236856</v>
      </c>
      <c r="P314" s="41">
        <f>VLOOKUP($C314 &amp; $I314 &amp; $K314,FATOR!$A$3:$P$22,COLUMN(G$1),0)</f>
        <v>0.28930204548682154</v>
      </c>
      <c r="Q314" s="41">
        <f>VLOOKUP($C314 &amp; $I314 &amp; $K314,FATOR!$A$3:$P$22,COLUMN(H$1),0)</f>
        <v>0.31634228065278813</v>
      </c>
      <c r="R314" s="41">
        <f>VLOOKUP($C314 &amp; $I314 &amp; $K314,FATOR!$A$3:$P$22,COLUMN(I$1),0)</f>
        <v>0.37996651909642021</v>
      </c>
      <c r="S314" s="41">
        <f>VLOOKUP($C314 &amp; $I314 &amp; $K314,FATOR!$A$3:$P$22,COLUMN(J$1),0)</f>
        <v>0.44307907311157868</v>
      </c>
      <c r="T314" s="41">
        <f>VLOOKUP($C314 &amp; $I314 &amp; $K314,FATOR!$A$3:$P$22,COLUMN(K$1),0)</f>
        <v>0.5267118545738162</v>
      </c>
      <c r="U314" s="41">
        <f>VLOOKUP($C314 &amp; $I314 &amp; $K314,FATOR!$A$3:$P$22,COLUMN(L$1),0)</f>
        <v>0.5949203864063437</v>
      </c>
      <c r="V314" s="41">
        <f>VLOOKUP($C314 &amp; $I314 &amp; $K314,FATOR!$A$3:$P$22,COLUMN(M$1),0)</f>
        <v>0.58473634631058879</v>
      </c>
      <c r="W314" s="41">
        <f>VLOOKUP($C314 &amp; $I314 &amp; $K314,FATOR!$A$3:$P$22,COLUMN(N$1),0)</f>
        <v>0.52362924694768764</v>
      </c>
      <c r="X314" s="41">
        <f>VLOOKUP($C314 &amp; $I314 &amp; $K314,FATOR!$A$3:$P$22,COLUMN(O$1),0)</f>
        <v>0.40768468986504969</v>
      </c>
      <c r="Y314" s="41">
        <f>VLOOKUP($C314 &amp; $I314 &amp; $K314,FATOR!$A$3:$P$22,COLUMN(P$1),0)</f>
        <v>0.38086901862969602</v>
      </c>
      <c r="AA314" s="42">
        <f t="shared" si="130"/>
        <v>1.9671014857872215</v>
      </c>
      <c r="AB314" s="42">
        <f t="shared" si="131"/>
        <v>1.6340223619950076</v>
      </c>
      <c r="AC314" s="42">
        <f t="shared" si="132"/>
        <v>1.6490216592748825</v>
      </c>
      <c r="AD314" s="42">
        <f t="shared" si="133"/>
        <v>1.8031509997208921</v>
      </c>
      <c r="AE314" s="42">
        <f t="shared" si="134"/>
        <v>2.1658091588495951</v>
      </c>
      <c r="AF314" s="42">
        <f t="shared" si="135"/>
        <v>2.5255507167359981</v>
      </c>
      <c r="AG314" s="42">
        <f t="shared" si="136"/>
        <v>3.0022575710707518</v>
      </c>
      <c r="AH314" s="42">
        <f t="shared" si="137"/>
        <v>3.3910462025161587</v>
      </c>
      <c r="AI314" s="42">
        <f t="shared" si="138"/>
        <v>3.3329971739703557</v>
      </c>
      <c r="AJ314" s="42">
        <f t="shared" si="139"/>
        <v>2.9846867076018193</v>
      </c>
      <c r="AK314" s="42">
        <f t="shared" si="140"/>
        <v>2.3238027322307828</v>
      </c>
      <c r="AL314" s="42">
        <f t="shared" si="141"/>
        <v>2.170953406189267</v>
      </c>
      <c r="AN314" s="43">
        <f t="shared" si="142"/>
        <v>45352</v>
      </c>
      <c r="AO314" s="47" t="str">
        <f t="shared" ca="1" si="157"/>
        <v/>
      </c>
      <c r="AP314" s="47" t="str">
        <f t="shared" ca="1" si="157"/>
        <v/>
      </c>
      <c r="AQ314" s="47">
        <f t="shared" ca="1" si="157"/>
        <v>1.6490216592748825</v>
      </c>
      <c r="AR314" s="47">
        <f t="shared" ca="1" si="157"/>
        <v>1.8031509997208921</v>
      </c>
      <c r="AS314" s="47">
        <f t="shared" ca="1" si="157"/>
        <v>2.1658091588495951</v>
      </c>
      <c r="AT314" s="47">
        <f t="shared" ca="1" si="157"/>
        <v>2.5255507167359981</v>
      </c>
      <c r="AU314" s="47">
        <f t="shared" ca="1" si="157"/>
        <v>3.0022575710707518</v>
      </c>
      <c r="AV314" s="47">
        <f t="shared" ca="1" si="157"/>
        <v>3.3910462025161587</v>
      </c>
      <c r="AW314" s="47">
        <f t="shared" ca="1" si="157"/>
        <v>3.3329971739703557</v>
      </c>
      <c r="AX314" s="47">
        <f t="shared" ca="1" si="157"/>
        <v>2.9846867076018193</v>
      </c>
      <c r="AY314" s="47">
        <f t="shared" ca="1" si="156"/>
        <v>2.3238027322307828</v>
      </c>
      <c r="AZ314" s="47">
        <f t="shared" ca="1" si="156"/>
        <v>2.170953406189267</v>
      </c>
      <c r="BA314" s="47">
        <f t="shared" ca="1" si="156"/>
        <v>1.9671014857872215</v>
      </c>
      <c r="BB314" s="47">
        <f t="shared" ca="1" si="156"/>
        <v>1.6340223619950076</v>
      </c>
      <c r="BC314" s="47">
        <f t="shared" ca="1" si="156"/>
        <v>1.6490216592748825</v>
      </c>
      <c r="BD314" s="47">
        <f t="shared" ca="1" si="156"/>
        <v>1.8031509997208921</v>
      </c>
      <c r="BE314" s="47">
        <f t="shared" ca="1" si="156"/>
        <v>2.1658091588495951</v>
      </c>
      <c r="BF314" s="47">
        <f t="shared" ca="1" si="156"/>
        <v>2.5255507167359981</v>
      </c>
      <c r="BG314" s="47">
        <f t="shared" ca="1" si="156"/>
        <v>3.0022575710707518</v>
      </c>
      <c r="BH314" s="47">
        <f t="shared" ca="1" si="156"/>
        <v>3.3910462025161587</v>
      </c>
      <c r="BI314" s="47">
        <f t="shared" ca="1" si="154"/>
        <v>3.3329971739703557</v>
      </c>
      <c r="BJ314" s="47">
        <f t="shared" ca="1" si="154"/>
        <v>2.9846867076018193</v>
      </c>
      <c r="BK314" s="47">
        <f t="shared" ca="1" si="154"/>
        <v>2.3238027322307828</v>
      </c>
      <c r="BL314" s="47">
        <f t="shared" ca="1" si="154"/>
        <v>2.170953406189267</v>
      </c>
      <c r="BM314" s="47">
        <f t="shared" ca="1" si="154"/>
        <v>1.9671014857872215</v>
      </c>
      <c r="BN314" s="47">
        <f t="shared" ca="1" si="154"/>
        <v>1.6340223619950076</v>
      </c>
      <c r="BO314" s="47">
        <f t="shared" ca="1" si="154"/>
        <v>1.6490216592748825</v>
      </c>
      <c r="BP314" s="47">
        <f t="shared" ca="1" si="154"/>
        <v>1.8031509997208921</v>
      </c>
      <c r="BQ314" s="47">
        <f t="shared" ca="1" si="154"/>
        <v>2.1658091588495951</v>
      </c>
      <c r="BR314" s="47">
        <f t="shared" ca="1" si="154"/>
        <v>2.5255507167359981</v>
      </c>
      <c r="BS314" s="47">
        <f t="shared" ca="1" si="152"/>
        <v>3.0022575710707518</v>
      </c>
      <c r="BT314" s="47">
        <f t="shared" ca="1" si="152"/>
        <v>3.3910462025161587</v>
      </c>
      <c r="BU314" s="47">
        <f t="shared" ca="1" si="152"/>
        <v>3.3329971739703557</v>
      </c>
      <c r="BV314" s="47">
        <f t="shared" ca="1" si="152"/>
        <v>2.9846867076018193</v>
      </c>
      <c r="BW314" s="47">
        <f t="shared" ca="1" si="152"/>
        <v>2.3238027322307828</v>
      </c>
      <c r="BX314" s="47">
        <f t="shared" ca="1" si="152"/>
        <v>2.170953406189267</v>
      </c>
      <c r="BY314" s="47">
        <f t="shared" ca="1" si="152"/>
        <v>1.9671014857872215</v>
      </c>
      <c r="BZ314" s="47">
        <f t="shared" ca="1" si="152"/>
        <v>1.6340223619950076</v>
      </c>
      <c r="CA314" s="47">
        <f t="shared" ca="1" si="152"/>
        <v>1.6490216592748825</v>
      </c>
      <c r="CB314" s="47">
        <f t="shared" ca="1" si="152"/>
        <v>1.8031509997208921</v>
      </c>
      <c r="CC314" s="47">
        <f t="shared" ca="1" si="158"/>
        <v>2.1658091588495951</v>
      </c>
      <c r="CD314" s="47">
        <f t="shared" ca="1" si="158"/>
        <v>2.5255507167359981</v>
      </c>
      <c r="CE314" s="47">
        <f t="shared" ca="1" si="158"/>
        <v>3.0022575710707518</v>
      </c>
      <c r="CF314" s="47">
        <f t="shared" ca="1" si="158"/>
        <v>3.3910462025161587</v>
      </c>
      <c r="CG314" s="47">
        <f t="shared" ca="1" si="158"/>
        <v>3.3329971739703557</v>
      </c>
      <c r="CH314" s="47">
        <f t="shared" ca="1" si="158"/>
        <v>2.9846867076018193</v>
      </c>
      <c r="CI314" s="47">
        <f t="shared" ca="1" si="158"/>
        <v>2.3238027322307828</v>
      </c>
      <c r="CJ314" s="47">
        <f t="shared" ca="1" si="158"/>
        <v>2.170953406189267</v>
      </c>
      <c r="CK314" s="47">
        <f t="shared" ca="1" si="158"/>
        <v>1.9671014857872215</v>
      </c>
      <c r="CL314" s="47">
        <f t="shared" ca="1" si="158"/>
        <v>1.6340223619950076</v>
      </c>
      <c r="CM314" s="47">
        <f t="shared" ca="1" si="153"/>
        <v>1.6490216592748825</v>
      </c>
      <c r="CN314" s="47">
        <f t="shared" ca="1" si="153"/>
        <v>1.8031509997208921</v>
      </c>
      <c r="CO314" s="47">
        <f t="shared" ca="1" si="153"/>
        <v>2.1658091588495951</v>
      </c>
      <c r="CP314" s="47">
        <f t="shared" ca="1" si="153"/>
        <v>2.5255507167359981</v>
      </c>
      <c r="CQ314" s="47">
        <f t="shared" ca="1" si="153"/>
        <v>3.0022575710707518</v>
      </c>
      <c r="CR314" s="47">
        <f t="shared" ca="1" si="153"/>
        <v>3.3910462025161587</v>
      </c>
      <c r="CS314" s="47">
        <f t="shared" ca="1" si="153"/>
        <v>3.3329971739703557</v>
      </c>
      <c r="CT314" s="47">
        <f t="shared" ca="1" si="153"/>
        <v>2.9846867076018193</v>
      </c>
      <c r="CU314" s="47">
        <f t="shared" ca="1" si="153"/>
        <v>2.3238027322307828</v>
      </c>
      <c r="CV314" s="47">
        <f t="shared" ca="1" si="153"/>
        <v>2.170953406189267</v>
      </c>
      <c r="CW314" s="47">
        <f t="shared" ca="1" si="155"/>
        <v>1.9671014857872215</v>
      </c>
      <c r="CX314" s="47">
        <f t="shared" ca="1" si="155"/>
        <v>1.6340223619950076</v>
      </c>
      <c r="CY314" s="47">
        <f t="shared" ca="1" si="155"/>
        <v>1.6490216592748825</v>
      </c>
      <c r="CZ314" s="47">
        <f t="shared" ca="1" si="155"/>
        <v>1.8031509997208921</v>
      </c>
      <c r="DA314" s="47">
        <f t="shared" ca="1" si="155"/>
        <v>2.1658091588495951</v>
      </c>
      <c r="DB314" s="47">
        <f t="shared" ca="1" si="155"/>
        <v>2.5255507167359981</v>
      </c>
      <c r="DC314" s="47">
        <f t="shared" ca="1" si="155"/>
        <v>3.0022575710707518</v>
      </c>
      <c r="DD314" s="47">
        <f t="shared" ca="1" si="155"/>
        <v>3.3910462025161587</v>
      </c>
    </row>
    <row r="315" spans="1:108" x14ac:dyDescent="0.25">
      <c r="A315" s="40" t="s">
        <v>138</v>
      </c>
      <c r="B315" s="40">
        <v>2363</v>
      </c>
      <c r="C315" s="40" t="s">
        <v>38</v>
      </c>
      <c r="D315" s="40" t="s">
        <v>575</v>
      </c>
      <c r="E315" s="40" t="s">
        <v>160</v>
      </c>
      <c r="F315" s="40">
        <v>22.8</v>
      </c>
      <c r="G315" s="43">
        <v>45280</v>
      </c>
      <c r="I315" s="40" t="s">
        <v>79</v>
      </c>
      <c r="J315" s="40">
        <v>2</v>
      </c>
      <c r="K315" s="40" t="s">
        <v>33</v>
      </c>
      <c r="L315" s="40" t="s">
        <v>193</v>
      </c>
      <c r="M315" s="41"/>
      <c r="N315" s="41">
        <f>VLOOKUP($C315 &amp; $I315 &amp; $K315,FATOR!$A$3:$P$22,COLUMN(E$1),0)</f>
        <v>0.34510552382231963</v>
      </c>
      <c r="O315" s="41">
        <f>VLOOKUP($C315 &amp; $I315 &amp; $K315,FATOR!$A$3:$P$22,COLUMN(F$1),0)</f>
        <v>0.2866705898236856</v>
      </c>
      <c r="P315" s="41">
        <f>VLOOKUP($C315 &amp; $I315 &amp; $K315,FATOR!$A$3:$P$22,COLUMN(G$1),0)</f>
        <v>0.28930204548682154</v>
      </c>
      <c r="Q315" s="41">
        <f>VLOOKUP($C315 &amp; $I315 &amp; $K315,FATOR!$A$3:$P$22,COLUMN(H$1),0)</f>
        <v>0.31634228065278813</v>
      </c>
      <c r="R315" s="41">
        <f>VLOOKUP($C315 &amp; $I315 &amp; $K315,FATOR!$A$3:$P$22,COLUMN(I$1),0)</f>
        <v>0.37996651909642021</v>
      </c>
      <c r="S315" s="41">
        <f>VLOOKUP($C315 &amp; $I315 &amp; $K315,FATOR!$A$3:$P$22,COLUMN(J$1),0)</f>
        <v>0.44307907311157868</v>
      </c>
      <c r="T315" s="41">
        <f>VLOOKUP($C315 &amp; $I315 &amp; $K315,FATOR!$A$3:$P$22,COLUMN(K$1),0)</f>
        <v>0.5267118545738162</v>
      </c>
      <c r="U315" s="41">
        <f>VLOOKUP($C315 &amp; $I315 &amp; $K315,FATOR!$A$3:$P$22,COLUMN(L$1),0)</f>
        <v>0.5949203864063437</v>
      </c>
      <c r="V315" s="41">
        <f>VLOOKUP($C315 &amp; $I315 &amp; $K315,FATOR!$A$3:$P$22,COLUMN(M$1),0)</f>
        <v>0.58473634631058879</v>
      </c>
      <c r="W315" s="41">
        <f>VLOOKUP($C315 &amp; $I315 &amp; $K315,FATOR!$A$3:$P$22,COLUMN(N$1),0)</f>
        <v>0.52362924694768764</v>
      </c>
      <c r="X315" s="41">
        <f>VLOOKUP($C315 &amp; $I315 &amp; $K315,FATOR!$A$3:$P$22,COLUMN(O$1),0)</f>
        <v>0.40768468986504969</v>
      </c>
      <c r="Y315" s="41">
        <f>VLOOKUP($C315 &amp; $I315 &amp; $K315,FATOR!$A$3:$P$22,COLUMN(P$1),0)</f>
        <v>0.38086901862969602</v>
      </c>
      <c r="AA315" s="42">
        <f t="shared" si="130"/>
        <v>7.868405943148888</v>
      </c>
      <c r="AB315" s="42">
        <f t="shared" si="131"/>
        <v>6.5360894479800322</v>
      </c>
      <c r="AC315" s="42">
        <f t="shared" si="132"/>
        <v>6.596086637099531</v>
      </c>
      <c r="AD315" s="42">
        <f t="shared" si="133"/>
        <v>7.2126039988835693</v>
      </c>
      <c r="AE315" s="42">
        <f t="shared" si="134"/>
        <v>8.6632366353983805</v>
      </c>
      <c r="AF315" s="42">
        <f t="shared" si="135"/>
        <v>10.102202866943994</v>
      </c>
      <c r="AG315" s="42">
        <f t="shared" si="136"/>
        <v>12.009030284283009</v>
      </c>
      <c r="AH315" s="42">
        <f t="shared" si="137"/>
        <v>13.564184810064637</v>
      </c>
      <c r="AI315" s="42">
        <f t="shared" si="138"/>
        <v>13.331988695881424</v>
      </c>
      <c r="AJ315" s="42">
        <f t="shared" si="139"/>
        <v>11.938746830407279</v>
      </c>
      <c r="AK315" s="42">
        <f t="shared" si="140"/>
        <v>9.2952109289231331</v>
      </c>
      <c r="AL315" s="42">
        <f t="shared" si="141"/>
        <v>8.6838136247570699</v>
      </c>
      <c r="AN315" s="43">
        <f t="shared" si="142"/>
        <v>45311</v>
      </c>
      <c r="AO315" s="47">
        <f t="shared" ca="1" si="157"/>
        <v>7.868405943148888</v>
      </c>
      <c r="AP315" s="47">
        <f t="shared" ca="1" si="157"/>
        <v>6.5360894479800322</v>
      </c>
      <c r="AQ315" s="47">
        <f t="shared" ca="1" si="157"/>
        <v>6.596086637099531</v>
      </c>
      <c r="AR315" s="47">
        <f t="shared" ca="1" si="157"/>
        <v>7.2126039988835693</v>
      </c>
      <c r="AS315" s="47">
        <f t="shared" ca="1" si="157"/>
        <v>8.6632366353983805</v>
      </c>
      <c r="AT315" s="47">
        <f t="shared" ca="1" si="157"/>
        <v>10.102202866943994</v>
      </c>
      <c r="AU315" s="47">
        <f t="shared" ca="1" si="157"/>
        <v>12.009030284283009</v>
      </c>
      <c r="AV315" s="47">
        <f t="shared" ca="1" si="157"/>
        <v>13.564184810064637</v>
      </c>
      <c r="AW315" s="47">
        <f t="shared" ca="1" si="157"/>
        <v>13.331988695881424</v>
      </c>
      <c r="AX315" s="47">
        <f t="shared" ca="1" si="157"/>
        <v>11.938746830407279</v>
      </c>
      <c r="AY315" s="47">
        <f t="shared" ca="1" si="156"/>
        <v>9.2952109289231331</v>
      </c>
      <c r="AZ315" s="47">
        <f t="shared" ca="1" si="156"/>
        <v>8.6838136247570699</v>
      </c>
      <c r="BA315" s="47">
        <f t="shared" ca="1" si="156"/>
        <v>7.868405943148888</v>
      </c>
      <c r="BB315" s="47">
        <f t="shared" ca="1" si="156"/>
        <v>6.5360894479800322</v>
      </c>
      <c r="BC315" s="47">
        <f t="shared" ca="1" si="156"/>
        <v>6.596086637099531</v>
      </c>
      <c r="BD315" s="47">
        <f t="shared" ca="1" si="156"/>
        <v>7.2126039988835693</v>
      </c>
      <c r="BE315" s="47">
        <f t="shared" ca="1" si="156"/>
        <v>8.6632366353983805</v>
      </c>
      <c r="BF315" s="47">
        <f t="shared" ca="1" si="156"/>
        <v>10.102202866943994</v>
      </c>
      <c r="BG315" s="47">
        <f t="shared" ca="1" si="156"/>
        <v>12.009030284283009</v>
      </c>
      <c r="BH315" s="47">
        <f t="shared" ca="1" si="156"/>
        <v>13.564184810064637</v>
      </c>
      <c r="BI315" s="47">
        <f t="shared" ca="1" si="154"/>
        <v>13.331988695881424</v>
      </c>
      <c r="BJ315" s="47">
        <f t="shared" ca="1" si="154"/>
        <v>11.938746830407279</v>
      </c>
      <c r="BK315" s="47">
        <f t="shared" ca="1" si="154"/>
        <v>9.2952109289231331</v>
      </c>
      <c r="BL315" s="47">
        <f t="shared" ca="1" si="154"/>
        <v>8.6838136247570699</v>
      </c>
      <c r="BM315" s="47">
        <f t="shared" ca="1" si="154"/>
        <v>7.868405943148888</v>
      </c>
      <c r="BN315" s="47">
        <f t="shared" ca="1" si="154"/>
        <v>6.5360894479800322</v>
      </c>
      <c r="BO315" s="47">
        <f t="shared" ca="1" si="154"/>
        <v>6.596086637099531</v>
      </c>
      <c r="BP315" s="47">
        <f t="shared" ca="1" si="154"/>
        <v>7.2126039988835693</v>
      </c>
      <c r="BQ315" s="47">
        <f t="shared" ca="1" si="154"/>
        <v>8.6632366353983805</v>
      </c>
      <c r="BR315" s="47">
        <f t="shared" ca="1" si="154"/>
        <v>10.102202866943994</v>
      </c>
      <c r="BS315" s="47">
        <f t="shared" ca="1" si="152"/>
        <v>12.009030284283009</v>
      </c>
      <c r="BT315" s="47">
        <f t="shared" ca="1" si="152"/>
        <v>13.564184810064637</v>
      </c>
      <c r="BU315" s="47">
        <f t="shared" ca="1" si="152"/>
        <v>13.331988695881424</v>
      </c>
      <c r="BV315" s="47">
        <f t="shared" ca="1" si="152"/>
        <v>11.938746830407279</v>
      </c>
      <c r="BW315" s="47">
        <f t="shared" ref="BS315:CB340" ca="1" si="159">IF($AN315&lt;=BW$1,HLOOKUP(MONTH(BW$1),$AA:$AL,ROW($AO315),0),"")</f>
        <v>9.2952109289231331</v>
      </c>
      <c r="BX315" s="47">
        <f t="shared" ca="1" si="159"/>
        <v>8.6838136247570699</v>
      </c>
      <c r="BY315" s="47">
        <f t="shared" ca="1" si="159"/>
        <v>7.868405943148888</v>
      </c>
      <c r="BZ315" s="47">
        <f t="shared" ca="1" si="159"/>
        <v>6.5360894479800322</v>
      </c>
      <c r="CA315" s="47">
        <f t="shared" ca="1" si="159"/>
        <v>6.596086637099531</v>
      </c>
      <c r="CB315" s="47">
        <f t="shared" ca="1" si="159"/>
        <v>7.2126039988835693</v>
      </c>
      <c r="CC315" s="47">
        <f t="shared" ca="1" si="158"/>
        <v>8.6632366353983805</v>
      </c>
      <c r="CD315" s="47">
        <f t="shared" ca="1" si="158"/>
        <v>10.102202866943994</v>
      </c>
      <c r="CE315" s="47">
        <f t="shared" ca="1" si="158"/>
        <v>12.009030284283009</v>
      </c>
      <c r="CF315" s="47">
        <f t="shared" ca="1" si="158"/>
        <v>13.564184810064637</v>
      </c>
      <c r="CG315" s="47">
        <f t="shared" ca="1" si="158"/>
        <v>13.331988695881424</v>
      </c>
      <c r="CH315" s="47">
        <f t="shared" ca="1" si="158"/>
        <v>11.938746830407279</v>
      </c>
      <c r="CI315" s="47">
        <f t="shared" ca="1" si="158"/>
        <v>9.2952109289231331</v>
      </c>
      <c r="CJ315" s="47">
        <f t="shared" ca="1" si="158"/>
        <v>8.6838136247570699</v>
      </c>
      <c r="CK315" s="47">
        <f t="shared" ca="1" si="158"/>
        <v>7.868405943148888</v>
      </c>
      <c r="CL315" s="47">
        <f t="shared" ca="1" si="158"/>
        <v>6.5360894479800322</v>
      </c>
      <c r="CM315" s="47">
        <f t="shared" ca="1" si="153"/>
        <v>6.596086637099531</v>
      </c>
      <c r="CN315" s="47">
        <f t="shared" ca="1" si="153"/>
        <v>7.2126039988835693</v>
      </c>
      <c r="CO315" s="47">
        <f t="shared" ca="1" si="153"/>
        <v>8.6632366353983805</v>
      </c>
      <c r="CP315" s="47">
        <f t="shared" ca="1" si="153"/>
        <v>10.102202866943994</v>
      </c>
      <c r="CQ315" s="47">
        <f t="shared" ca="1" si="153"/>
        <v>12.009030284283009</v>
      </c>
      <c r="CR315" s="47">
        <f t="shared" ca="1" si="153"/>
        <v>13.564184810064637</v>
      </c>
      <c r="CS315" s="47">
        <f t="shared" ca="1" si="153"/>
        <v>13.331988695881424</v>
      </c>
      <c r="CT315" s="47">
        <f t="shared" ca="1" si="153"/>
        <v>11.938746830407279</v>
      </c>
      <c r="CU315" s="47">
        <f t="shared" ca="1" si="153"/>
        <v>9.2952109289231331</v>
      </c>
      <c r="CV315" s="47">
        <f t="shared" ca="1" si="153"/>
        <v>8.6838136247570699</v>
      </c>
      <c r="CW315" s="47">
        <f t="shared" ca="1" si="155"/>
        <v>7.868405943148888</v>
      </c>
      <c r="CX315" s="47">
        <f t="shared" ca="1" si="155"/>
        <v>6.5360894479800322</v>
      </c>
      <c r="CY315" s="47">
        <f t="shared" ca="1" si="155"/>
        <v>6.596086637099531</v>
      </c>
      <c r="CZ315" s="47">
        <f t="shared" ca="1" si="155"/>
        <v>7.2126039988835693</v>
      </c>
      <c r="DA315" s="47">
        <f t="shared" ca="1" si="155"/>
        <v>8.6632366353983805</v>
      </c>
      <c r="DB315" s="47">
        <f t="shared" ca="1" si="155"/>
        <v>10.102202866943994</v>
      </c>
      <c r="DC315" s="47">
        <f t="shared" ca="1" si="155"/>
        <v>12.009030284283009</v>
      </c>
      <c r="DD315" s="47">
        <f t="shared" ca="1" si="155"/>
        <v>13.564184810064637</v>
      </c>
    </row>
    <row r="316" spans="1:108" x14ac:dyDescent="0.25">
      <c r="A316" s="40" t="s">
        <v>167</v>
      </c>
      <c r="B316" s="40">
        <v>1888</v>
      </c>
      <c r="C316" s="40" t="s">
        <v>38</v>
      </c>
      <c r="D316" s="40" t="s">
        <v>576</v>
      </c>
      <c r="E316" s="40" t="s">
        <v>130</v>
      </c>
      <c r="F316" s="40">
        <v>39.9</v>
      </c>
      <c r="G316" s="43">
        <v>45281</v>
      </c>
      <c r="I316" s="40" t="s">
        <v>79</v>
      </c>
      <c r="J316" s="40">
        <v>2</v>
      </c>
      <c r="K316" s="40" t="s">
        <v>33</v>
      </c>
      <c r="L316" s="40" t="s">
        <v>193</v>
      </c>
      <c r="M316" s="41"/>
      <c r="N316" s="41">
        <f>VLOOKUP($C316 &amp; $I316 &amp; $K316,FATOR!$A$3:$P$22,COLUMN(E$1),0)</f>
        <v>0.34510552382231963</v>
      </c>
      <c r="O316" s="41">
        <f>VLOOKUP($C316 &amp; $I316 &amp; $K316,FATOR!$A$3:$P$22,COLUMN(F$1),0)</f>
        <v>0.2866705898236856</v>
      </c>
      <c r="P316" s="41">
        <f>VLOOKUP($C316 &amp; $I316 &amp; $K316,FATOR!$A$3:$P$22,COLUMN(G$1),0)</f>
        <v>0.28930204548682154</v>
      </c>
      <c r="Q316" s="41">
        <f>VLOOKUP($C316 &amp; $I316 &amp; $K316,FATOR!$A$3:$P$22,COLUMN(H$1),0)</f>
        <v>0.31634228065278813</v>
      </c>
      <c r="R316" s="41">
        <f>VLOOKUP($C316 &amp; $I316 &amp; $K316,FATOR!$A$3:$P$22,COLUMN(I$1),0)</f>
        <v>0.37996651909642021</v>
      </c>
      <c r="S316" s="41">
        <f>VLOOKUP($C316 &amp; $I316 &amp; $K316,FATOR!$A$3:$P$22,COLUMN(J$1),0)</f>
        <v>0.44307907311157868</v>
      </c>
      <c r="T316" s="41">
        <f>VLOOKUP($C316 &amp; $I316 &amp; $K316,FATOR!$A$3:$P$22,COLUMN(K$1),0)</f>
        <v>0.5267118545738162</v>
      </c>
      <c r="U316" s="41">
        <f>VLOOKUP($C316 &amp; $I316 &amp; $K316,FATOR!$A$3:$P$22,COLUMN(L$1),0)</f>
        <v>0.5949203864063437</v>
      </c>
      <c r="V316" s="41">
        <f>VLOOKUP($C316 &amp; $I316 &amp; $K316,FATOR!$A$3:$P$22,COLUMN(M$1),0)</f>
        <v>0.58473634631058879</v>
      </c>
      <c r="W316" s="41">
        <f>VLOOKUP($C316 &amp; $I316 &amp; $K316,FATOR!$A$3:$P$22,COLUMN(N$1),0)</f>
        <v>0.52362924694768764</v>
      </c>
      <c r="X316" s="41">
        <f>VLOOKUP($C316 &amp; $I316 &amp; $K316,FATOR!$A$3:$P$22,COLUMN(O$1),0)</f>
        <v>0.40768468986504969</v>
      </c>
      <c r="Y316" s="41">
        <f>VLOOKUP($C316 &amp; $I316 &amp; $K316,FATOR!$A$3:$P$22,COLUMN(P$1),0)</f>
        <v>0.38086901862969602</v>
      </c>
      <c r="AA316" s="42">
        <f t="shared" si="130"/>
        <v>13.769710400510553</v>
      </c>
      <c r="AB316" s="42">
        <f t="shared" si="131"/>
        <v>11.438156533965055</v>
      </c>
      <c r="AC316" s="42">
        <f t="shared" si="132"/>
        <v>11.543151614924179</v>
      </c>
      <c r="AD316" s="42">
        <f t="shared" si="133"/>
        <v>12.622056998046245</v>
      </c>
      <c r="AE316" s="42">
        <f t="shared" si="134"/>
        <v>15.160664111947165</v>
      </c>
      <c r="AF316" s="42">
        <f t="shared" si="135"/>
        <v>17.678855017151989</v>
      </c>
      <c r="AG316" s="42">
        <f t="shared" si="136"/>
        <v>21.015802997495264</v>
      </c>
      <c r="AH316" s="42">
        <f t="shared" si="137"/>
        <v>23.737323417613112</v>
      </c>
      <c r="AI316" s="42">
        <f t="shared" si="138"/>
        <v>23.330980217792494</v>
      </c>
      <c r="AJ316" s="42">
        <f t="shared" si="139"/>
        <v>20.892806953212737</v>
      </c>
      <c r="AK316" s="42">
        <f t="shared" si="140"/>
        <v>16.266619125615481</v>
      </c>
      <c r="AL316" s="42">
        <f t="shared" si="141"/>
        <v>15.19667384332487</v>
      </c>
      <c r="AN316" s="43">
        <f t="shared" si="142"/>
        <v>45312</v>
      </c>
      <c r="AO316" s="47">
        <f t="shared" ca="1" si="157"/>
        <v>13.769710400510553</v>
      </c>
      <c r="AP316" s="47">
        <f t="shared" ca="1" si="157"/>
        <v>11.438156533965055</v>
      </c>
      <c r="AQ316" s="47">
        <f t="shared" ca="1" si="157"/>
        <v>11.543151614924179</v>
      </c>
      <c r="AR316" s="47">
        <f t="shared" ca="1" si="157"/>
        <v>12.622056998046245</v>
      </c>
      <c r="AS316" s="47">
        <f t="shared" ca="1" si="157"/>
        <v>15.160664111947165</v>
      </c>
      <c r="AT316" s="47">
        <f t="shared" ca="1" si="157"/>
        <v>17.678855017151989</v>
      </c>
      <c r="AU316" s="47">
        <f t="shared" ca="1" si="157"/>
        <v>21.015802997495264</v>
      </c>
      <c r="AV316" s="47">
        <f t="shared" ca="1" si="157"/>
        <v>23.737323417613112</v>
      </c>
      <c r="AW316" s="47">
        <f t="shared" ca="1" si="157"/>
        <v>23.330980217792494</v>
      </c>
      <c r="AX316" s="47">
        <f t="shared" ca="1" si="157"/>
        <v>20.892806953212737</v>
      </c>
      <c r="AY316" s="47">
        <f t="shared" ca="1" si="156"/>
        <v>16.266619125615481</v>
      </c>
      <c r="AZ316" s="47">
        <f t="shared" ca="1" si="156"/>
        <v>15.19667384332487</v>
      </c>
      <c r="BA316" s="47">
        <f t="shared" ca="1" si="156"/>
        <v>13.769710400510553</v>
      </c>
      <c r="BB316" s="47">
        <f t="shared" ca="1" si="156"/>
        <v>11.438156533965055</v>
      </c>
      <c r="BC316" s="47">
        <f t="shared" ca="1" si="156"/>
        <v>11.543151614924179</v>
      </c>
      <c r="BD316" s="47">
        <f t="shared" ca="1" si="156"/>
        <v>12.622056998046245</v>
      </c>
      <c r="BE316" s="47">
        <f t="shared" ca="1" si="156"/>
        <v>15.160664111947165</v>
      </c>
      <c r="BF316" s="47">
        <f t="shared" ca="1" si="156"/>
        <v>17.678855017151989</v>
      </c>
      <c r="BG316" s="47">
        <f t="shared" ca="1" si="156"/>
        <v>21.015802997495264</v>
      </c>
      <c r="BH316" s="47">
        <f t="shared" ca="1" si="156"/>
        <v>23.737323417613112</v>
      </c>
      <c r="BI316" s="47">
        <f t="shared" ca="1" si="154"/>
        <v>23.330980217792494</v>
      </c>
      <c r="BJ316" s="47">
        <f t="shared" ca="1" si="154"/>
        <v>20.892806953212737</v>
      </c>
      <c r="BK316" s="47">
        <f t="shared" ca="1" si="154"/>
        <v>16.266619125615481</v>
      </c>
      <c r="BL316" s="47">
        <f t="shared" ca="1" si="154"/>
        <v>15.19667384332487</v>
      </c>
      <c r="BM316" s="47">
        <f t="shared" ca="1" si="154"/>
        <v>13.769710400510553</v>
      </c>
      <c r="BN316" s="47">
        <f t="shared" ca="1" si="154"/>
        <v>11.438156533965055</v>
      </c>
      <c r="BO316" s="47">
        <f t="shared" ca="1" si="154"/>
        <v>11.543151614924179</v>
      </c>
      <c r="BP316" s="47">
        <f t="shared" ca="1" si="154"/>
        <v>12.622056998046245</v>
      </c>
      <c r="BQ316" s="47">
        <f t="shared" ca="1" si="154"/>
        <v>15.160664111947165</v>
      </c>
      <c r="BR316" s="47">
        <f t="shared" ca="1" si="154"/>
        <v>17.678855017151989</v>
      </c>
      <c r="BS316" s="47">
        <f t="shared" ca="1" si="159"/>
        <v>21.015802997495264</v>
      </c>
      <c r="BT316" s="47">
        <f t="shared" ca="1" si="159"/>
        <v>23.737323417613112</v>
      </c>
      <c r="BU316" s="47">
        <f t="shared" ca="1" si="159"/>
        <v>23.330980217792494</v>
      </c>
      <c r="BV316" s="47">
        <f t="shared" ca="1" si="159"/>
        <v>20.892806953212737</v>
      </c>
      <c r="BW316" s="47">
        <f t="shared" ca="1" si="159"/>
        <v>16.266619125615481</v>
      </c>
      <c r="BX316" s="47">
        <f t="shared" ca="1" si="159"/>
        <v>15.19667384332487</v>
      </c>
      <c r="BY316" s="47">
        <f t="shared" ca="1" si="159"/>
        <v>13.769710400510553</v>
      </c>
      <c r="BZ316" s="47">
        <f t="shared" ca="1" si="159"/>
        <v>11.438156533965055</v>
      </c>
      <c r="CA316" s="47">
        <f t="shared" ca="1" si="159"/>
        <v>11.543151614924179</v>
      </c>
      <c r="CB316" s="47">
        <f t="shared" ca="1" si="159"/>
        <v>12.622056998046245</v>
      </c>
      <c r="CC316" s="47">
        <f t="shared" ca="1" si="158"/>
        <v>15.160664111947165</v>
      </c>
      <c r="CD316" s="47">
        <f t="shared" ca="1" si="158"/>
        <v>17.678855017151989</v>
      </c>
      <c r="CE316" s="47">
        <f t="shared" ca="1" si="158"/>
        <v>21.015802997495264</v>
      </c>
      <c r="CF316" s="47">
        <f t="shared" ca="1" si="158"/>
        <v>23.737323417613112</v>
      </c>
      <c r="CG316" s="47">
        <f t="shared" ca="1" si="158"/>
        <v>23.330980217792494</v>
      </c>
      <c r="CH316" s="47">
        <f t="shared" ca="1" si="158"/>
        <v>20.892806953212737</v>
      </c>
      <c r="CI316" s="47">
        <f t="shared" ca="1" si="158"/>
        <v>16.266619125615481</v>
      </c>
      <c r="CJ316" s="47">
        <f t="shared" ca="1" si="158"/>
        <v>15.19667384332487</v>
      </c>
      <c r="CK316" s="47">
        <f t="shared" ca="1" si="158"/>
        <v>13.769710400510553</v>
      </c>
      <c r="CL316" s="47">
        <f t="shared" ca="1" si="158"/>
        <v>11.438156533965055</v>
      </c>
      <c r="CM316" s="47">
        <f t="shared" ca="1" si="153"/>
        <v>11.543151614924179</v>
      </c>
      <c r="CN316" s="47">
        <f t="shared" ca="1" si="153"/>
        <v>12.622056998046245</v>
      </c>
      <c r="CO316" s="47">
        <f t="shared" ca="1" si="153"/>
        <v>15.160664111947165</v>
      </c>
      <c r="CP316" s="47">
        <f t="shared" ca="1" si="153"/>
        <v>17.678855017151989</v>
      </c>
      <c r="CQ316" s="47">
        <f t="shared" ca="1" si="153"/>
        <v>21.015802997495264</v>
      </c>
      <c r="CR316" s="47">
        <f t="shared" ca="1" si="153"/>
        <v>23.737323417613112</v>
      </c>
      <c r="CS316" s="47">
        <f t="shared" ca="1" si="153"/>
        <v>23.330980217792494</v>
      </c>
      <c r="CT316" s="47">
        <f t="shared" ca="1" si="153"/>
        <v>20.892806953212737</v>
      </c>
      <c r="CU316" s="47">
        <f t="shared" ca="1" si="153"/>
        <v>16.266619125615481</v>
      </c>
      <c r="CV316" s="47">
        <f t="shared" ca="1" si="153"/>
        <v>15.19667384332487</v>
      </c>
      <c r="CW316" s="47">
        <f t="shared" ca="1" si="155"/>
        <v>13.769710400510553</v>
      </c>
      <c r="CX316" s="47">
        <f t="shared" ca="1" si="155"/>
        <v>11.438156533965055</v>
      </c>
      <c r="CY316" s="47">
        <f t="shared" ca="1" si="155"/>
        <v>11.543151614924179</v>
      </c>
      <c r="CZ316" s="47">
        <f t="shared" ca="1" si="155"/>
        <v>12.622056998046245</v>
      </c>
      <c r="DA316" s="47">
        <f t="shared" ca="1" si="155"/>
        <v>15.160664111947165</v>
      </c>
      <c r="DB316" s="47">
        <f t="shared" ca="1" si="155"/>
        <v>17.678855017151989</v>
      </c>
      <c r="DC316" s="47">
        <f t="shared" ca="1" si="155"/>
        <v>21.015802997495264</v>
      </c>
      <c r="DD316" s="47">
        <f t="shared" ca="1" si="155"/>
        <v>23.737323417613112</v>
      </c>
    </row>
    <row r="317" spans="1:108" x14ac:dyDescent="0.25">
      <c r="A317" s="40" t="s">
        <v>167</v>
      </c>
      <c r="B317" s="40">
        <v>1889</v>
      </c>
      <c r="C317" s="40" t="s">
        <v>38</v>
      </c>
      <c r="D317" s="40" t="s">
        <v>577</v>
      </c>
      <c r="E317" s="40" t="s">
        <v>130</v>
      </c>
      <c r="F317" s="40">
        <v>45.6</v>
      </c>
      <c r="G317" s="43">
        <v>45292</v>
      </c>
      <c r="I317" s="40" t="s">
        <v>79</v>
      </c>
      <c r="J317" s="40">
        <v>1</v>
      </c>
      <c r="K317" s="40" t="s">
        <v>33</v>
      </c>
      <c r="L317" s="40" t="s">
        <v>193</v>
      </c>
      <c r="M317" s="41"/>
      <c r="N317" s="41">
        <f>VLOOKUP($C317 &amp; $I317 &amp; $K317,FATOR!$A$3:$P$22,COLUMN(E$1),0)</f>
        <v>0.34510552382231963</v>
      </c>
      <c r="O317" s="41">
        <f>VLOOKUP($C317 &amp; $I317 &amp; $K317,FATOR!$A$3:$P$22,COLUMN(F$1),0)</f>
        <v>0.2866705898236856</v>
      </c>
      <c r="P317" s="41">
        <f>VLOOKUP($C317 &amp; $I317 &amp; $K317,FATOR!$A$3:$P$22,COLUMN(G$1),0)</f>
        <v>0.28930204548682154</v>
      </c>
      <c r="Q317" s="41">
        <f>VLOOKUP($C317 &amp; $I317 &amp; $K317,FATOR!$A$3:$P$22,COLUMN(H$1),0)</f>
        <v>0.31634228065278813</v>
      </c>
      <c r="R317" s="41">
        <f>VLOOKUP($C317 &amp; $I317 &amp; $K317,FATOR!$A$3:$P$22,COLUMN(I$1),0)</f>
        <v>0.37996651909642021</v>
      </c>
      <c r="S317" s="41">
        <f>VLOOKUP($C317 &amp; $I317 &amp; $K317,FATOR!$A$3:$P$22,COLUMN(J$1),0)</f>
        <v>0.44307907311157868</v>
      </c>
      <c r="T317" s="41">
        <f>VLOOKUP($C317 &amp; $I317 &amp; $K317,FATOR!$A$3:$P$22,COLUMN(K$1),0)</f>
        <v>0.5267118545738162</v>
      </c>
      <c r="U317" s="41">
        <f>VLOOKUP($C317 &amp; $I317 &amp; $K317,FATOR!$A$3:$P$22,COLUMN(L$1),0)</f>
        <v>0.5949203864063437</v>
      </c>
      <c r="V317" s="41">
        <f>VLOOKUP($C317 &amp; $I317 &amp; $K317,FATOR!$A$3:$P$22,COLUMN(M$1),0)</f>
        <v>0.58473634631058879</v>
      </c>
      <c r="W317" s="41">
        <f>VLOOKUP($C317 &amp; $I317 &amp; $K317,FATOR!$A$3:$P$22,COLUMN(N$1),0)</f>
        <v>0.52362924694768764</v>
      </c>
      <c r="X317" s="41">
        <f>VLOOKUP($C317 &amp; $I317 &amp; $K317,FATOR!$A$3:$P$22,COLUMN(O$1),0)</f>
        <v>0.40768468986504969</v>
      </c>
      <c r="Y317" s="41">
        <f>VLOOKUP($C317 &amp; $I317 &amp; $K317,FATOR!$A$3:$P$22,COLUMN(P$1),0)</f>
        <v>0.38086901862969602</v>
      </c>
      <c r="AA317" s="42">
        <f t="shared" si="130"/>
        <v>15.736811886297776</v>
      </c>
      <c r="AB317" s="42">
        <f t="shared" si="131"/>
        <v>13.072178895960064</v>
      </c>
      <c r="AC317" s="42">
        <f t="shared" si="132"/>
        <v>13.192173274199062</v>
      </c>
      <c r="AD317" s="42">
        <f t="shared" si="133"/>
        <v>14.425207997767139</v>
      </c>
      <c r="AE317" s="42">
        <f t="shared" si="134"/>
        <v>17.326473270796761</v>
      </c>
      <c r="AF317" s="42">
        <f t="shared" si="135"/>
        <v>20.204405733887988</v>
      </c>
      <c r="AG317" s="42">
        <f t="shared" si="136"/>
        <v>24.018060568566018</v>
      </c>
      <c r="AH317" s="42">
        <f t="shared" si="137"/>
        <v>27.128369620129273</v>
      </c>
      <c r="AI317" s="42">
        <f t="shared" si="138"/>
        <v>26.663977391762849</v>
      </c>
      <c r="AJ317" s="42">
        <f t="shared" si="139"/>
        <v>23.877493660814558</v>
      </c>
      <c r="AK317" s="42">
        <f t="shared" si="140"/>
        <v>18.590421857846266</v>
      </c>
      <c r="AL317" s="42">
        <f t="shared" si="141"/>
        <v>17.36762724951414</v>
      </c>
      <c r="AN317" s="43">
        <f t="shared" si="142"/>
        <v>45292</v>
      </c>
      <c r="AO317" s="47">
        <f t="shared" ca="1" si="157"/>
        <v>15.736811886297776</v>
      </c>
      <c r="AP317" s="47">
        <f t="shared" ca="1" si="157"/>
        <v>13.072178895960064</v>
      </c>
      <c r="AQ317" s="47">
        <f t="shared" ca="1" si="157"/>
        <v>13.192173274199062</v>
      </c>
      <c r="AR317" s="47">
        <f t="shared" ca="1" si="157"/>
        <v>14.425207997767139</v>
      </c>
      <c r="AS317" s="47">
        <f t="shared" ca="1" si="157"/>
        <v>17.326473270796761</v>
      </c>
      <c r="AT317" s="47">
        <f t="shared" ca="1" si="157"/>
        <v>20.204405733887988</v>
      </c>
      <c r="AU317" s="47">
        <f t="shared" ca="1" si="157"/>
        <v>24.018060568566018</v>
      </c>
      <c r="AV317" s="47">
        <f t="shared" ca="1" si="157"/>
        <v>27.128369620129273</v>
      </c>
      <c r="AW317" s="47">
        <f t="shared" ca="1" si="157"/>
        <v>26.663977391762849</v>
      </c>
      <c r="AX317" s="47">
        <f t="shared" ca="1" si="157"/>
        <v>23.877493660814558</v>
      </c>
      <c r="AY317" s="47">
        <f t="shared" ca="1" si="156"/>
        <v>18.590421857846266</v>
      </c>
      <c r="AZ317" s="47">
        <f t="shared" ca="1" si="156"/>
        <v>17.36762724951414</v>
      </c>
      <c r="BA317" s="47">
        <f t="shared" ca="1" si="156"/>
        <v>15.736811886297776</v>
      </c>
      <c r="BB317" s="47">
        <f t="shared" ca="1" si="156"/>
        <v>13.072178895960064</v>
      </c>
      <c r="BC317" s="47">
        <f t="shared" ca="1" si="156"/>
        <v>13.192173274199062</v>
      </c>
      <c r="BD317" s="47">
        <f t="shared" ca="1" si="156"/>
        <v>14.425207997767139</v>
      </c>
      <c r="BE317" s="47">
        <f t="shared" ca="1" si="156"/>
        <v>17.326473270796761</v>
      </c>
      <c r="BF317" s="47">
        <f t="shared" ca="1" si="156"/>
        <v>20.204405733887988</v>
      </c>
      <c r="BG317" s="47">
        <f t="shared" ca="1" si="156"/>
        <v>24.018060568566018</v>
      </c>
      <c r="BH317" s="47">
        <f t="shared" ca="1" si="156"/>
        <v>27.128369620129273</v>
      </c>
      <c r="BI317" s="47">
        <f t="shared" ca="1" si="154"/>
        <v>26.663977391762849</v>
      </c>
      <c r="BJ317" s="47">
        <f t="shared" ca="1" si="154"/>
        <v>23.877493660814558</v>
      </c>
      <c r="BK317" s="47">
        <f t="shared" ca="1" si="154"/>
        <v>18.590421857846266</v>
      </c>
      <c r="BL317" s="47">
        <f t="shared" ca="1" si="154"/>
        <v>17.36762724951414</v>
      </c>
      <c r="BM317" s="47">
        <f t="shared" ca="1" si="154"/>
        <v>15.736811886297776</v>
      </c>
      <c r="BN317" s="47">
        <f t="shared" ca="1" si="154"/>
        <v>13.072178895960064</v>
      </c>
      <c r="BO317" s="47">
        <f t="shared" ca="1" si="154"/>
        <v>13.192173274199062</v>
      </c>
      <c r="BP317" s="47">
        <f t="shared" ca="1" si="154"/>
        <v>14.425207997767139</v>
      </c>
      <c r="BQ317" s="47">
        <f t="shared" ca="1" si="154"/>
        <v>17.326473270796761</v>
      </c>
      <c r="BR317" s="47">
        <f t="shared" ca="1" si="154"/>
        <v>20.204405733887988</v>
      </c>
      <c r="BS317" s="47">
        <f t="shared" ca="1" si="159"/>
        <v>24.018060568566018</v>
      </c>
      <c r="BT317" s="47">
        <f t="shared" ca="1" si="159"/>
        <v>27.128369620129273</v>
      </c>
      <c r="BU317" s="47">
        <f t="shared" ca="1" si="159"/>
        <v>26.663977391762849</v>
      </c>
      <c r="BV317" s="47">
        <f t="shared" ca="1" si="159"/>
        <v>23.877493660814558</v>
      </c>
      <c r="BW317" s="47">
        <f t="shared" ca="1" si="159"/>
        <v>18.590421857846266</v>
      </c>
      <c r="BX317" s="47">
        <f t="shared" ca="1" si="159"/>
        <v>17.36762724951414</v>
      </c>
      <c r="BY317" s="47">
        <f t="shared" ca="1" si="159"/>
        <v>15.736811886297776</v>
      </c>
      <c r="BZ317" s="47">
        <f t="shared" ca="1" si="159"/>
        <v>13.072178895960064</v>
      </c>
      <c r="CA317" s="47">
        <f t="shared" ca="1" si="159"/>
        <v>13.192173274199062</v>
      </c>
      <c r="CB317" s="47">
        <f t="shared" ca="1" si="159"/>
        <v>14.425207997767139</v>
      </c>
      <c r="CC317" s="47">
        <f t="shared" ca="1" si="158"/>
        <v>17.326473270796761</v>
      </c>
      <c r="CD317" s="47">
        <f t="shared" ca="1" si="158"/>
        <v>20.204405733887988</v>
      </c>
      <c r="CE317" s="47">
        <f t="shared" ca="1" si="158"/>
        <v>24.018060568566018</v>
      </c>
      <c r="CF317" s="47">
        <f t="shared" ca="1" si="158"/>
        <v>27.128369620129273</v>
      </c>
      <c r="CG317" s="47">
        <f t="shared" ca="1" si="158"/>
        <v>26.663977391762849</v>
      </c>
      <c r="CH317" s="47">
        <f t="shared" ca="1" si="158"/>
        <v>23.877493660814558</v>
      </c>
      <c r="CI317" s="47">
        <f t="shared" ca="1" si="158"/>
        <v>18.590421857846266</v>
      </c>
      <c r="CJ317" s="47">
        <f t="shared" ca="1" si="158"/>
        <v>17.36762724951414</v>
      </c>
      <c r="CK317" s="47">
        <f t="shared" ca="1" si="158"/>
        <v>15.736811886297776</v>
      </c>
      <c r="CL317" s="47">
        <f t="shared" ca="1" si="158"/>
        <v>13.072178895960064</v>
      </c>
      <c r="CM317" s="47">
        <f t="shared" ca="1" si="153"/>
        <v>13.192173274199062</v>
      </c>
      <c r="CN317" s="47">
        <f t="shared" ca="1" si="153"/>
        <v>14.425207997767139</v>
      </c>
      <c r="CO317" s="47">
        <f t="shared" ca="1" si="153"/>
        <v>17.326473270796761</v>
      </c>
      <c r="CP317" s="47">
        <f t="shared" ca="1" si="153"/>
        <v>20.204405733887988</v>
      </c>
      <c r="CQ317" s="47">
        <f t="shared" ca="1" si="153"/>
        <v>24.018060568566018</v>
      </c>
      <c r="CR317" s="47">
        <f t="shared" ca="1" si="153"/>
        <v>27.128369620129273</v>
      </c>
      <c r="CS317" s="47">
        <f t="shared" ca="1" si="153"/>
        <v>26.663977391762849</v>
      </c>
      <c r="CT317" s="47">
        <f t="shared" ca="1" si="153"/>
        <v>23.877493660814558</v>
      </c>
      <c r="CU317" s="47">
        <f t="shared" ca="1" si="153"/>
        <v>18.590421857846266</v>
      </c>
      <c r="CV317" s="47">
        <f t="shared" ca="1" si="153"/>
        <v>17.36762724951414</v>
      </c>
      <c r="CW317" s="47">
        <f t="shared" ca="1" si="155"/>
        <v>15.736811886297776</v>
      </c>
      <c r="CX317" s="47">
        <f t="shared" ca="1" si="155"/>
        <v>13.072178895960064</v>
      </c>
      <c r="CY317" s="47">
        <f t="shared" ca="1" si="155"/>
        <v>13.192173274199062</v>
      </c>
      <c r="CZ317" s="47">
        <f t="shared" ca="1" si="155"/>
        <v>14.425207997767139</v>
      </c>
      <c r="DA317" s="47">
        <f t="shared" ca="1" si="155"/>
        <v>17.326473270796761</v>
      </c>
      <c r="DB317" s="47">
        <f t="shared" ca="1" si="155"/>
        <v>20.204405733887988</v>
      </c>
      <c r="DC317" s="47">
        <f t="shared" ca="1" si="155"/>
        <v>24.018060568566018</v>
      </c>
      <c r="DD317" s="47">
        <f t="shared" ca="1" si="155"/>
        <v>27.128369620129273</v>
      </c>
    </row>
    <row r="318" spans="1:108" x14ac:dyDescent="0.25">
      <c r="A318" s="40" t="s">
        <v>138</v>
      </c>
      <c r="B318" s="40">
        <v>2421</v>
      </c>
      <c r="C318" s="40" t="s">
        <v>38</v>
      </c>
      <c r="D318" s="40" t="s">
        <v>578</v>
      </c>
      <c r="E318" s="40" t="s">
        <v>130</v>
      </c>
      <c r="F318" s="40">
        <v>22.8</v>
      </c>
      <c r="G318" s="43">
        <v>45292</v>
      </c>
      <c r="I318" s="40" t="s">
        <v>79</v>
      </c>
      <c r="J318" s="40">
        <v>1</v>
      </c>
      <c r="K318" s="40" t="s">
        <v>33</v>
      </c>
      <c r="L318" s="40" t="s">
        <v>193</v>
      </c>
      <c r="M318" s="41"/>
      <c r="N318" s="41">
        <f>VLOOKUP($C318 &amp; $I318 &amp; $K318,FATOR!$A$3:$P$22,COLUMN(E$1),0)</f>
        <v>0.34510552382231963</v>
      </c>
      <c r="O318" s="41">
        <f>VLOOKUP($C318 &amp; $I318 &amp; $K318,FATOR!$A$3:$P$22,COLUMN(F$1),0)</f>
        <v>0.2866705898236856</v>
      </c>
      <c r="P318" s="41">
        <f>VLOOKUP($C318 &amp; $I318 &amp; $K318,FATOR!$A$3:$P$22,COLUMN(G$1),0)</f>
        <v>0.28930204548682154</v>
      </c>
      <c r="Q318" s="41">
        <f>VLOOKUP($C318 &amp; $I318 &amp; $K318,FATOR!$A$3:$P$22,COLUMN(H$1),0)</f>
        <v>0.31634228065278813</v>
      </c>
      <c r="R318" s="41">
        <f>VLOOKUP($C318 &amp; $I318 &amp; $K318,FATOR!$A$3:$P$22,COLUMN(I$1),0)</f>
        <v>0.37996651909642021</v>
      </c>
      <c r="S318" s="41">
        <f>VLOOKUP($C318 &amp; $I318 &amp; $K318,FATOR!$A$3:$P$22,COLUMN(J$1),0)</f>
        <v>0.44307907311157868</v>
      </c>
      <c r="T318" s="41">
        <f>VLOOKUP($C318 &amp; $I318 &amp; $K318,FATOR!$A$3:$P$22,COLUMN(K$1),0)</f>
        <v>0.5267118545738162</v>
      </c>
      <c r="U318" s="41">
        <f>VLOOKUP($C318 &amp; $I318 &amp; $K318,FATOR!$A$3:$P$22,COLUMN(L$1),0)</f>
        <v>0.5949203864063437</v>
      </c>
      <c r="V318" s="41">
        <f>VLOOKUP($C318 &amp; $I318 &amp; $K318,FATOR!$A$3:$P$22,COLUMN(M$1),0)</f>
        <v>0.58473634631058879</v>
      </c>
      <c r="W318" s="41">
        <f>VLOOKUP($C318 &amp; $I318 &amp; $K318,FATOR!$A$3:$P$22,COLUMN(N$1),0)</f>
        <v>0.52362924694768764</v>
      </c>
      <c r="X318" s="41">
        <f>VLOOKUP($C318 &amp; $I318 &amp; $K318,FATOR!$A$3:$P$22,COLUMN(O$1),0)</f>
        <v>0.40768468986504969</v>
      </c>
      <c r="Y318" s="41">
        <f>VLOOKUP($C318 &amp; $I318 &amp; $K318,FATOR!$A$3:$P$22,COLUMN(P$1),0)</f>
        <v>0.38086901862969602</v>
      </c>
      <c r="AA318" s="42">
        <f t="shared" si="130"/>
        <v>7.868405943148888</v>
      </c>
      <c r="AB318" s="42">
        <f t="shared" si="131"/>
        <v>6.5360894479800322</v>
      </c>
      <c r="AC318" s="42">
        <f t="shared" si="132"/>
        <v>6.596086637099531</v>
      </c>
      <c r="AD318" s="42">
        <f t="shared" si="133"/>
        <v>7.2126039988835693</v>
      </c>
      <c r="AE318" s="42">
        <f t="shared" si="134"/>
        <v>8.6632366353983805</v>
      </c>
      <c r="AF318" s="42">
        <f t="shared" si="135"/>
        <v>10.102202866943994</v>
      </c>
      <c r="AG318" s="42">
        <f t="shared" si="136"/>
        <v>12.009030284283009</v>
      </c>
      <c r="AH318" s="42">
        <f t="shared" si="137"/>
        <v>13.564184810064637</v>
      </c>
      <c r="AI318" s="42">
        <f t="shared" si="138"/>
        <v>13.331988695881424</v>
      </c>
      <c r="AJ318" s="42">
        <f t="shared" si="139"/>
        <v>11.938746830407279</v>
      </c>
      <c r="AK318" s="42">
        <f t="shared" si="140"/>
        <v>9.2952109289231331</v>
      </c>
      <c r="AL318" s="42">
        <f t="shared" si="141"/>
        <v>8.6838136247570699</v>
      </c>
      <c r="AN318" s="43">
        <f t="shared" si="142"/>
        <v>45292</v>
      </c>
      <c r="AO318" s="47">
        <f t="shared" ca="1" si="157"/>
        <v>7.868405943148888</v>
      </c>
      <c r="AP318" s="47">
        <f t="shared" ca="1" si="157"/>
        <v>6.5360894479800322</v>
      </c>
      <c r="AQ318" s="47">
        <f t="shared" ca="1" si="157"/>
        <v>6.596086637099531</v>
      </c>
      <c r="AR318" s="47">
        <f t="shared" ca="1" si="157"/>
        <v>7.2126039988835693</v>
      </c>
      <c r="AS318" s="47">
        <f t="shared" ca="1" si="157"/>
        <v>8.6632366353983805</v>
      </c>
      <c r="AT318" s="47">
        <f t="shared" ca="1" si="157"/>
        <v>10.102202866943994</v>
      </c>
      <c r="AU318" s="47">
        <f t="shared" ca="1" si="157"/>
        <v>12.009030284283009</v>
      </c>
      <c r="AV318" s="47">
        <f t="shared" ca="1" si="157"/>
        <v>13.564184810064637</v>
      </c>
      <c r="AW318" s="47">
        <f t="shared" ca="1" si="157"/>
        <v>13.331988695881424</v>
      </c>
      <c r="AX318" s="47">
        <f t="shared" ca="1" si="157"/>
        <v>11.938746830407279</v>
      </c>
      <c r="AY318" s="47">
        <f t="shared" ca="1" si="156"/>
        <v>9.2952109289231331</v>
      </c>
      <c r="AZ318" s="47">
        <f t="shared" ca="1" si="156"/>
        <v>8.6838136247570699</v>
      </c>
      <c r="BA318" s="47">
        <f t="shared" ca="1" si="156"/>
        <v>7.868405943148888</v>
      </c>
      <c r="BB318" s="47">
        <f t="shared" ca="1" si="156"/>
        <v>6.5360894479800322</v>
      </c>
      <c r="BC318" s="47">
        <f t="shared" ca="1" si="156"/>
        <v>6.596086637099531</v>
      </c>
      <c r="BD318" s="47">
        <f t="shared" ca="1" si="156"/>
        <v>7.2126039988835693</v>
      </c>
      <c r="BE318" s="47">
        <f t="shared" ca="1" si="156"/>
        <v>8.6632366353983805</v>
      </c>
      <c r="BF318" s="47">
        <f t="shared" ca="1" si="156"/>
        <v>10.102202866943994</v>
      </c>
      <c r="BG318" s="47">
        <f t="shared" ca="1" si="156"/>
        <v>12.009030284283009</v>
      </c>
      <c r="BH318" s="47">
        <f t="shared" ca="1" si="156"/>
        <v>13.564184810064637</v>
      </c>
      <c r="BI318" s="47">
        <f t="shared" ca="1" si="154"/>
        <v>13.331988695881424</v>
      </c>
      <c r="BJ318" s="47">
        <f t="shared" ca="1" si="154"/>
        <v>11.938746830407279</v>
      </c>
      <c r="BK318" s="47">
        <f t="shared" ca="1" si="154"/>
        <v>9.2952109289231331</v>
      </c>
      <c r="BL318" s="47">
        <f t="shared" ca="1" si="154"/>
        <v>8.6838136247570699</v>
      </c>
      <c r="BM318" s="47">
        <f t="shared" ca="1" si="154"/>
        <v>7.868405943148888</v>
      </c>
      <c r="BN318" s="47">
        <f t="shared" ca="1" si="154"/>
        <v>6.5360894479800322</v>
      </c>
      <c r="BO318" s="47">
        <f t="shared" ca="1" si="154"/>
        <v>6.596086637099531</v>
      </c>
      <c r="BP318" s="47">
        <f t="shared" ca="1" si="154"/>
        <v>7.2126039988835693</v>
      </c>
      <c r="BQ318" s="47">
        <f t="shared" ca="1" si="154"/>
        <v>8.6632366353983805</v>
      </c>
      <c r="BR318" s="47">
        <f t="shared" ca="1" si="154"/>
        <v>10.102202866943994</v>
      </c>
      <c r="BS318" s="47">
        <f t="shared" ca="1" si="159"/>
        <v>12.009030284283009</v>
      </c>
      <c r="BT318" s="47">
        <f t="shared" ca="1" si="159"/>
        <v>13.564184810064637</v>
      </c>
      <c r="BU318" s="47">
        <f t="shared" ca="1" si="159"/>
        <v>13.331988695881424</v>
      </c>
      <c r="BV318" s="47">
        <f t="shared" ca="1" si="159"/>
        <v>11.938746830407279</v>
      </c>
      <c r="BW318" s="47">
        <f t="shared" ca="1" si="159"/>
        <v>9.2952109289231331</v>
      </c>
      <c r="BX318" s="47">
        <f t="shared" ca="1" si="159"/>
        <v>8.6838136247570699</v>
      </c>
      <c r="BY318" s="47">
        <f t="shared" ca="1" si="159"/>
        <v>7.868405943148888</v>
      </c>
      <c r="BZ318" s="47">
        <f t="shared" ca="1" si="159"/>
        <v>6.5360894479800322</v>
      </c>
      <c r="CA318" s="47">
        <f t="shared" ca="1" si="159"/>
        <v>6.596086637099531</v>
      </c>
      <c r="CB318" s="47">
        <f t="shared" ca="1" si="159"/>
        <v>7.2126039988835693</v>
      </c>
      <c r="CC318" s="47">
        <f t="shared" ca="1" si="158"/>
        <v>8.6632366353983805</v>
      </c>
      <c r="CD318" s="47">
        <f t="shared" ca="1" si="158"/>
        <v>10.102202866943994</v>
      </c>
      <c r="CE318" s="47">
        <f t="shared" ca="1" si="158"/>
        <v>12.009030284283009</v>
      </c>
      <c r="CF318" s="47">
        <f t="shared" ca="1" si="158"/>
        <v>13.564184810064637</v>
      </c>
      <c r="CG318" s="47">
        <f t="shared" ca="1" si="158"/>
        <v>13.331988695881424</v>
      </c>
      <c r="CH318" s="47">
        <f t="shared" ca="1" si="158"/>
        <v>11.938746830407279</v>
      </c>
      <c r="CI318" s="47">
        <f t="shared" ca="1" si="158"/>
        <v>9.2952109289231331</v>
      </c>
      <c r="CJ318" s="47">
        <f t="shared" ca="1" si="158"/>
        <v>8.6838136247570699</v>
      </c>
      <c r="CK318" s="47">
        <f t="shared" ca="1" si="158"/>
        <v>7.868405943148888</v>
      </c>
      <c r="CL318" s="47">
        <f t="shared" ca="1" si="158"/>
        <v>6.5360894479800322</v>
      </c>
      <c r="CM318" s="47">
        <f t="shared" ca="1" si="153"/>
        <v>6.596086637099531</v>
      </c>
      <c r="CN318" s="47">
        <f t="shared" ca="1" si="153"/>
        <v>7.2126039988835693</v>
      </c>
      <c r="CO318" s="47">
        <f t="shared" ca="1" si="153"/>
        <v>8.6632366353983805</v>
      </c>
      <c r="CP318" s="47">
        <f t="shared" ca="1" si="153"/>
        <v>10.102202866943994</v>
      </c>
      <c r="CQ318" s="47">
        <f t="shared" ca="1" si="153"/>
        <v>12.009030284283009</v>
      </c>
      <c r="CR318" s="47">
        <f t="shared" ca="1" si="153"/>
        <v>13.564184810064637</v>
      </c>
      <c r="CS318" s="47">
        <f t="shared" ca="1" si="153"/>
        <v>13.331988695881424</v>
      </c>
      <c r="CT318" s="47">
        <f t="shared" ca="1" si="153"/>
        <v>11.938746830407279</v>
      </c>
      <c r="CU318" s="47">
        <f t="shared" ca="1" si="153"/>
        <v>9.2952109289231331</v>
      </c>
      <c r="CV318" s="47">
        <f t="shared" ca="1" si="153"/>
        <v>8.6838136247570699</v>
      </c>
      <c r="CW318" s="47">
        <f t="shared" ca="1" si="155"/>
        <v>7.868405943148888</v>
      </c>
      <c r="CX318" s="47">
        <f t="shared" ca="1" si="155"/>
        <v>6.5360894479800322</v>
      </c>
      <c r="CY318" s="47">
        <f t="shared" ca="1" si="155"/>
        <v>6.596086637099531</v>
      </c>
      <c r="CZ318" s="47">
        <f t="shared" ca="1" si="155"/>
        <v>7.2126039988835693</v>
      </c>
      <c r="DA318" s="47">
        <f t="shared" ca="1" si="155"/>
        <v>8.6632366353983805</v>
      </c>
      <c r="DB318" s="47">
        <f t="shared" ca="1" si="155"/>
        <v>10.102202866943994</v>
      </c>
      <c r="DC318" s="47">
        <f t="shared" ca="1" si="155"/>
        <v>12.009030284283009</v>
      </c>
      <c r="DD318" s="47">
        <f t="shared" ca="1" si="155"/>
        <v>13.564184810064637</v>
      </c>
    </row>
    <row r="319" spans="1:108" x14ac:dyDescent="0.25">
      <c r="A319" s="40" t="s">
        <v>167</v>
      </c>
      <c r="B319" s="40">
        <v>1903</v>
      </c>
      <c r="C319" s="40" t="s">
        <v>38</v>
      </c>
      <c r="D319" s="40" t="s">
        <v>579</v>
      </c>
      <c r="E319" s="40" t="s">
        <v>130</v>
      </c>
      <c r="F319" s="40">
        <v>9</v>
      </c>
      <c r="G319" s="43">
        <v>45189</v>
      </c>
      <c r="I319" s="40" t="s">
        <v>79</v>
      </c>
      <c r="J319" s="40">
        <v>2</v>
      </c>
      <c r="K319" s="40" t="s">
        <v>33</v>
      </c>
      <c r="L319" s="40" t="s">
        <v>158</v>
      </c>
      <c r="M319" s="41"/>
      <c r="N319" s="41">
        <f>VLOOKUP($C319 &amp; $I319 &amp; $K319,FATOR!$A$3:$P$22,COLUMN(E$1),0)</f>
        <v>0.34510552382231963</v>
      </c>
      <c r="O319" s="41">
        <f>VLOOKUP($C319 &amp; $I319 &amp; $K319,FATOR!$A$3:$P$22,COLUMN(F$1),0)</f>
        <v>0.2866705898236856</v>
      </c>
      <c r="P319" s="41">
        <f>VLOOKUP($C319 &amp; $I319 &amp; $K319,FATOR!$A$3:$P$22,COLUMN(G$1),0)</f>
        <v>0.28930204548682154</v>
      </c>
      <c r="Q319" s="41">
        <f>VLOOKUP($C319 &amp; $I319 &amp; $K319,FATOR!$A$3:$P$22,COLUMN(H$1),0)</f>
        <v>0.31634228065278813</v>
      </c>
      <c r="R319" s="41">
        <f>VLOOKUP($C319 &amp; $I319 &amp; $K319,FATOR!$A$3:$P$22,COLUMN(I$1),0)</f>
        <v>0.37996651909642021</v>
      </c>
      <c r="S319" s="41">
        <f>VLOOKUP($C319 &amp; $I319 &amp; $K319,FATOR!$A$3:$P$22,COLUMN(J$1),0)</f>
        <v>0.44307907311157868</v>
      </c>
      <c r="T319" s="41">
        <f>VLOOKUP($C319 &amp; $I319 &amp; $K319,FATOR!$A$3:$P$22,COLUMN(K$1),0)</f>
        <v>0.5267118545738162</v>
      </c>
      <c r="U319" s="41">
        <f>VLOOKUP($C319 &amp; $I319 &amp; $K319,FATOR!$A$3:$P$22,COLUMN(L$1),0)</f>
        <v>0.5949203864063437</v>
      </c>
      <c r="V319" s="41">
        <f>VLOOKUP($C319 &amp; $I319 &amp; $K319,FATOR!$A$3:$P$22,COLUMN(M$1),0)</f>
        <v>0.58473634631058879</v>
      </c>
      <c r="W319" s="41">
        <f>VLOOKUP($C319 &amp; $I319 &amp; $K319,FATOR!$A$3:$P$22,COLUMN(N$1),0)</f>
        <v>0.52362924694768764</v>
      </c>
      <c r="X319" s="41">
        <f>VLOOKUP($C319 &amp; $I319 &amp; $K319,FATOR!$A$3:$P$22,COLUMN(O$1),0)</f>
        <v>0.40768468986504969</v>
      </c>
      <c r="Y319" s="41">
        <f>VLOOKUP($C319 &amp; $I319 &amp; $K319,FATOR!$A$3:$P$22,COLUMN(P$1),0)</f>
        <v>0.38086901862969602</v>
      </c>
      <c r="AA319" s="42">
        <f t="shared" si="130"/>
        <v>3.1059497144008765</v>
      </c>
      <c r="AB319" s="42">
        <f t="shared" si="131"/>
        <v>2.5800353084131702</v>
      </c>
      <c r="AC319" s="42">
        <f t="shared" si="132"/>
        <v>2.6037184093813939</v>
      </c>
      <c r="AD319" s="42">
        <f t="shared" si="133"/>
        <v>2.8470805258750933</v>
      </c>
      <c r="AE319" s="42">
        <f t="shared" si="134"/>
        <v>3.4196986718677818</v>
      </c>
      <c r="AF319" s="42">
        <f t="shared" si="135"/>
        <v>3.987711658004208</v>
      </c>
      <c r="AG319" s="42">
        <f t="shared" si="136"/>
        <v>4.7404066911643454</v>
      </c>
      <c r="AH319" s="42">
        <f t="shared" si="137"/>
        <v>5.3542834776570931</v>
      </c>
      <c r="AI319" s="42">
        <f t="shared" si="138"/>
        <v>5.2626271167952989</v>
      </c>
      <c r="AJ319" s="42">
        <f t="shared" si="139"/>
        <v>4.7126632225291889</v>
      </c>
      <c r="AK319" s="42">
        <f t="shared" si="140"/>
        <v>3.6691622087854472</v>
      </c>
      <c r="AL319" s="42">
        <f t="shared" si="141"/>
        <v>3.4278211676672643</v>
      </c>
      <c r="AN319" s="43">
        <f t="shared" si="142"/>
        <v>45220</v>
      </c>
      <c r="AO319" s="47">
        <f t="shared" ca="1" si="157"/>
        <v>3.1059497144008765</v>
      </c>
      <c r="AP319" s="47">
        <f t="shared" ca="1" si="157"/>
        <v>2.5800353084131702</v>
      </c>
      <c r="AQ319" s="47">
        <f t="shared" ca="1" si="157"/>
        <v>2.6037184093813939</v>
      </c>
      <c r="AR319" s="47">
        <f t="shared" ca="1" si="157"/>
        <v>2.8470805258750933</v>
      </c>
      <c r="AS319" s="47">
        <f t="shared" ca="1" si="157"/>
        <v>3.4196986718677818</v>
      </c>
      <c r="AT319" s="47">
        <f t="shared" ca="1" si="157"/>
        <v>3.987711658004208</v>
      </c>
      <c r="AU319" s="47">
        <f t="shared" ca="1" si="157"/>
        <v>4.7404066911643454</v>
      </c>
      <c r="AV319" s="47">
        <f t="shared" ca="1" si="157"/>
        <v>5.3542834776570931</v>
      </c>
      <c r="AW319" s="47">
        <f t="shared" ca="1" si="157"/>
        <v>5.2626271167952989</v>
      </c>
      <c r="AX319" s="47">
        <f t="shared" ca="1" si="157"/>
        <v>4.7126632225291889</v>
      </c>
      <c r="AY319" s="47">
        <f t="shared" ca="1" si="156"/>
        <v>3.6691622087854472</v>
      </c>
      <c r="AZ319" s="47">
        <f t="shared" ca="1" si="156"/>
        <v>3.4278211676672643</v>
      </c>
      <c r="BA319" s="47">
        <f t="shared" ca="1" si="156"/>
        <v>3.1059497144008765</v>
      </c>
      <c r="BB319" s="47">
        <f t="shared" ca="1" si="156"/>
        <v>2.5800353084131702</v>
      </c>
      <c r="BC319" s="47">
        <f t="shared" ca="1" si="156"/>
        <v>2.6037184093813939</v>
      </c>
      <c r="BD319" s="47">
        <f t="shared" ca="1" si="156"/>
        <v>2.8470805258750933</v>
      </c>
      <c r="BE319" s="47">
        <f t="shared" ca="1" si="156"/>
        <v>3.4196986718677818</v>
      </c>
      <c r="BF319" s="47">
        <f t="shared" ca="1" si="156"/>
        <v>3.987711658004208</v>
      </c>
      <c r="BG319" s="47">
        <f t="shared" ca="1" si="156"/>
        <v>4.7404066911643454</v>
      </c>
      <c r="BH319" s="47">
        <f t="shared" ca="1" si="156"/>
        <v>5.3542834776570931</v>
      </c>
      <c r="BI319" s="47">
        <f t="shared" ca="1" si="154"/>
        <v>5.2626271167952989</v>
      </c>
      <c r="BJ319" s="47">
        <f t="shared" ca="1" si="154"/>
        <v>4.7126632225291889</v>
      </c>
      <c r="BK319" s="47">
        <f t="shared" ca="1" si="154"/>
        <v>3.6691622087854472</v>
      </c>
      <c r="BL319" s="47">
        <f t="shared" ca="1" si="154"/>
        <v>3.4278211676672643</v>
      </c>
      <c r="BM319" s="47">
        <f t="shared" ca="1" si="154"/>
        <v>3.1059497144008765</v>
      </c>
      <c r="BN319" s="47">
        <f t="shared" ca="1" si="154"/>
        <v>2.5800353084131702</v>
      </c>
      <c r="BO319" s="47">
        <f t="shared" ca="1" si="154"/>
        <v>2.6037184093813939</v>
      </c>
      <c r="BP319" s="47">
        <f t="shared" ca="1" si="154"/>
        <v>2.8470805258750933</v>
      </c>
      <c r="BQ319" s="47">
        <f t="shared" ca="1" si="154"/>
        <v>3.4196986718677818</v>
      </c>
      <c r="BR319" s="47">
        <f t="shared" ca="1" si="154"/>
        <v>3.987711658004208</v>
      </c>
      <c r="BS319" s="47">
        <f t="shared" ca="1" si="159"/>
        <v>4.7404066911643454</v>
      </c>
      <c r="BT319" s="47">
        <f t="shared" ca="1" si="159"/>
        <v>5.3542834776570931</v>
      </c>
      <c r="BU319" s="47">
        <f t="shared" ca="1" si="159"/>
        <v>5.2626271167952989</v>
      </c>
      <c r="BV319" s="47">
        <f t="shared" ca="1" si="159"/>
        <v>4.7126632225291889</v>
      </c>
      <c r="BW319" s="47">
        <f t="shared" ca="1" si="159"/>
        <v>3.6691622087854472</v>
      </c>
      <c r="BX319" s="47">
        <f t="shared" ca="1" si="159"/>
        <v>3.4278211676672643</v>
      </c>
      <c r="BY319" s="47">
        <f t="shared" ca="1" si="159"/>
        <v>3.1059497144008765</v>
      </c>
      <c r="BZ319" s="47">
        <f t="shared" ca="1" si="159"/>
        <v>2.5800353084131702</v>
      </c>
      <c r="CA319" s="47">
        <f t="shared" ca="1" si="159"/>
        <v>2.6037184093813939</v>
      </c>
      <c r="CB319" s="47">
        <f t="shared" ca="1" si="159"/>
        <v>2.8470805258750933</v>
      </c>
      <c r="CC319" s="47">
        <f t="shared" ca="1" si="158"/>
        <v>3.4196986718677818</v>
      </c>
      <c r="CD319" s="47">
        <f t="shared" ca="1" si="158"/>
        <v>3.987711658004208</v>
      </c>
      <c r="CE319" s="47">
        <f t="shared" ca="1" si="158"/>
        <v>4.7404066911643454</v>
      </c>
      <c r="CF319" s="47">
        <f t="shared" ca="1" si="158"/>
        <v>5.3542834776570931</v>
      </c>
      <c r="CG319" s="47">
        <f t="shared" ca="1" si="158"/>
        <v>5.2626271167952989</v>
      </c>
      <c r="CH319" s="47">
        <f t="shared" ca="1" si="158"/>
        <v>4.7126632225291889</v>
      </c>
      <c r="CI319" s="47">
        <f t="shared" ca="1" si="158"/>
        <v>3.6691622087854472</v>
      </c>
      <c r="CJ319" s="47">
        <f t="shared" ca="1" si="158"/>
        <v>3.4278211676672643</v>
      </c>
      <c r="CK319" s="47">
        <f t="shared" ca="1" si="158"/>
        <v>3.1059497144008765</v>
      </c>
      <c r="CL319" s="47">
        <f t="shared" ca="1" si="158"/>
        <v>2.5800353084131702</v>
      </c>
      <c r="CM319" s="47">
        <f t="shared" ca="1" si="153"/>
        <v>2.6037184093813939</v>
      </c>
      <c r="CN319" s="47">
        <f t="shared" ca="1" si="153"/>
        <v>2.8470805258750933</v>
      </c>
      <c r="CO319" s="47">
        <f t="shared" ca="1" si="153"/>
        <v>3.4196986718677818</v>
      </c>
      <c r="CP319" s="47">
        <f t="shared" ca="1" si="153"/>
        <v>3.987711658004208</v>
      </c>
      <c r="CQ319" s="47">
        <f t="shared" ca="1" si="153"/>
        <v>4.7404066911643454</v>
      </c>
      <c r="CR319" s="47">
        <f t="shared" ca="1" si="153"/>
        <v>5.3542834776570931</v>
      </c>
      <c r="CS319" s="47">
        <f t="shared" ca="1" si="153"/>
        <v>5.2626271167952989</v>
      </c>
      <c r="CT319" s="47">
        <f t="shared" ca="1" si="153"/>
        <v>4.7126632225291889</v>
      </c>
      <c r="CU319" s="47">
        <f t="shared" ca="1" si="153"/>
        <v>3.6691622087854472</v>
      </c>
      <c r="CV319" s="47">
        <f t="shared" ca="1" si="153"/>
        <v>3.4278211676672643</v>
      </c>
      <c r="CW319" s="47">
        <f t="shared" ca="1" si="155"/>
        <v>3.1059497144008765</v>
      </c>
      <c r="CX319" s="47">
        <f t="shared" ca="1" si="155"/>
        <v>2.5800353084131702</v>
      </c>
      <c r="CY319" s="47">
        <f t="shared" ca="1" si="155"/>
        <v>2.6037184093813939</v>
      </c>
      <c r="CZ319" s="47">
        <f t="shared" ca="1" si="155"/>
        <v>2.8470805258750933</v>
      </c>
      <c r="DA319" s="47">
        <f t="shared" ca="1" si="155"/>
        <v>3.4196986718677818</v>
      </c>
      <c r="DB319" s="47">
        <f t="shared" ca="1" si="155"/>
        <v>3.987711658004208</v>
      </c>
      <c r="DC319" s="47">
        <f t="shared" ca="1" si="155"/>
        <v>4.7404066911643454</v>
      </c>
      <c r="DD319" s="47">
        <f t="shared" ca="1" si="155"/>
        <v>5.3542834776570931</v>
      </c>
    </row>
    <row r="320" spans="1:108" x14ac:dyDescent="0.25">
      <c r="A320" s="40" t="s">
        <v>167</v>
      </c>
      <c r="B320" s="40">
        <v>1903</v>
      </c>
      <c r="C320" s="40" t="s">
        <v>38</v>
      </c>
      <c r="D320" s="40" t="s">
        <v>579</v>
      </c>
      <c r="E320" s="40" t="s">
        <v>180</v>
      </c>
      <c r="F320" s="40">
        <v>18</v>
      </c>
      <c r="G320" s="43">
        <v>45168</v>
      </c>
      <c r="I320" s="40" t="s">
        <v>79</v>
      </c>
      <c r="J320" s="40">
        <v>2</v>
      </c>
      <c r="K320" s="40" t="s">
        <v>33</v>
      </c>
      <c r="L320" s="40" t="s">
        <v>158</v>
      </c>
      <c r="M320" s="41"/>
      <c r="N320" s="41">
        <f>VLOOKUP($C320 &amp; $I320 &amp; $K320,FATOR!$A$3:$P$22,COLUMN(E$1),0)</f>
        <v>0.34510552382231963</v>
      </c>
      <c r="O320" s="41">
        <f>VLOOKUP($C320 &amp; $I320 &amp; $K320,FATOR!$A$3:$P$22,COLUMN(F$1),0)</f>
        <v>0.2866705898236856</v>
      </c>
      <c r="P320" s="41">
        <f>VLOOKUP($C320 &amp; $I320 &amp; $K320,FATOR!$A$3:$P$22,COLUMN(G$1),0)</f>
        <v>0.28930204548682154</v>
      </c>
      <c r="Q320" s="41">
        <f>VLOOKUP($C320 &amp; $I320 &amp; $K320,FATOR!$A$3:$P$22,COLUMN(H$1),0)</f>
        <v>0.31634228065278813</v>
      </c>
      <c r="R320" s="41">
        <f>VLOOKUP($C320 &amp; $I320 &amp; $K320,FATOR!$A$3:$P$22,COLUMN(I$1),0)</f>
        <v>0.37996651909642021</v>
      </c>
      <c r="S320" s="41">
        <f>VLOOKUP($C320 &amp; $I320 &amp; $K320,FATOR!$A$3:$P$22,COLUMN(J$1),0)</f>
        <v>0.44307907311157868</v>
      </c>
      <c r="T320" s="41">
        <f>VLOOKUP($C320 &amp; $I320 &amp; $K320,FATOR!$A$3:$P$22,COLUMN(K$1),0)</f>
        <v>0.5267118545738162</v>
      </c>
      <c r="U320" s="41">
        <f>VLOOKUP($C320 &amp; $I320 &amp; $K320,FATOR!$A$3:$P$22,COLUMN(L$1),0)</f>
        <v>0.5949203864063437</v>
      </c>
      <c r="V320" s="41">
        <f>VLOOKUP($C320 &amp; $I320 &amp; $K320,FATOR!$A$3:$P$22,COLUMN(M$1),0)</f>
        <v>0.58473634631058879</v>
      </c>
      <c r="W320" s="41">
        <f>VLOOKUP($C320 &amp; $I320 &amp; $K320,FATOR!$A$3:$P$22,COLUMN(N$1),0)</f>
        <v>0.52362924694768764</v>
      </c>
      <c r="X320" s="41">
        <f>VLOOKUP($C320 &amp; $I320 &amp; $K320,FATOR!$A$3:$P$22,COLUMN(O$1),0)</f>
        <v>0.40768468986504969</v>
      </c>
      <c r="Y320" s="41">
        <f>VLOOKUP($C320 &amp; $I320 &amp; $K320,FATOR!$A$3:$P$22,COLUMN(P$1),0)</f>
        <v>0.38086901862969602</v>
      </c>
      <c r="AA320" s="42">
        <f t="shared" si="130"/>
        <v>6.2118994288017531</v>
      </c>
      <c r="AB320" s="42">
        <f t="shared" si="131"/>
        <v>5.1600706168263404</v>
      </c>
      <c r="AC320" s="42">
        <f t="shared" si="132"/>
        <v>5.2074368187627877</v>
      </c>
      <c r="AD320" s="42">
        <f t="shared" si="133"/>
        <v>5.6941610517501866</v>
      </c>
      <c r="AE320" s="42">
        <f t="shared" si="134"/>
        <v>6.8393973437355635</v>
      </c>
      <c r="AF320" s="42">
        <f t="shared" si="135"/>
        <v>7.975423316008416</v>
      </c>
      <c r="AG320" s="42">
        <f t="shared" si="136"/>
        <v>9.4808133823286909</v>
      </c>
      <c r="AH320" s="42">
        <f t="shared" si="137"/>
        <v>10.708566955314186</v>
      </c>
      <c r="AI320" s="42">
        <f t="shared" si="138"/>
        <v>10.525254233590598</v>
      </c>
      <c r="AJ320" s="42">
        <f t="shared" si="139"/>
        <v>9.4253264450583778</v>
      </c>
      <c r="AK320" s="42">
        <f t="shared" si="140"/>
        <v>7.3383244175708944</v>
      </c>
      <c r="AL320" s="42">
        <f t="shared" si="141"/>
        <v>6.8556423353345286</v>
      </c>
      <c r="AN320" s="43">
        <f t="shared" si="142"/>
        <v>45199</v>
      </c>
      <c r="AO320" s="47">
        <f t="shared" ca="1" si="157"/>
        <v>6.2118994288017531</v>
      </c>
      <c r="AP320" s="47">
        <f t="shared" ca="1" si="157"/>
        <v>5.1600706168263404</v>
      </c>
      <c r="AQ320" s="47">
        <f t="shared" ca="1" si="157"/>
        <v>5.2074368187627877</v>
      </c>
      <c r="AR320" s="47">
        <f t="shared" ca="1" si="157"/>
        <v>5.6941610517501866</v>
      </c>
      <c r="AS320" s="47">
        <f t="shared" ca="1" si="157"/>
        <v>6.8393973437355635</v>
      </c>
      <c r="AT320" s="47">
        <f t="shared" ca="1" si="157"/>
        <v>7.975423316008416</v>
      </c>
      <c r="AU320" s="47">
        <f t="shared" ca="1" si="157"/>
        <v>9.4808133823286909</v>
      </c>
      <c r="AV320" s="47">
        <f t="shared" ca="1" si="157"/>
        <v>10.708566955314186</v>
      </c>
      <c r="AW320" s="47">
        <f t="shared" ca="1" si="157"/>
        <v>10.525254233590598</v>
      </c>
      <c r="AX320" s="47">
        <f t="shared" ca="1" si="157"/>
        <v>9.4253264450583778</v>
      </c>
      <c r="AY320" s="47">
        <f t="shared" ca="1" si="156"/>
        <v>7.3383244175708944</v>
      </c>
      <c r="AZ320" s="47">
        <f t="shared" ca="1" si="156"/>
        <v>6.8556423353345286</v>
      </c>
      <c r="BA320" s="47">
        <f t="shared" ca="1" si="156"/>
        <v>6.2118994288017531</v>
      </c>
      <c r="BB320" s="47">
        <f t="shared" ca="1" si="156"/>
        <v>5.1600706168263404</v>
      </c>
      <c r="BC320" s="47">
        <f t="shared" ca="1" si="156"/>
        <v>5.2074368187627877</v>
      </c>
      <c r="BD320" s="47">
        <f t="shared" ca="1" si="156"/>
        <v>5.6941610517501866</v>
      </c>
      <c r="BE320" s="47">
        <f t="shared" ca="1" si="156"/>
        <v>6.8393973437355635</v>
      </c>
      <c r="BF320" s="47">
        <f t="shared" ca="1" si="156"/>
        <v>7.975423316008416</v>
      </c>
      <c r="BG320" s="47">
        <f t="shared" ca="1" si="156"/>
        <v>9.4808133823286909</v>
      </c>
      <c r="BH320" s="47">
        <f t="shared" ca="1" si="156"/>
        <v>10.708566955314186</v>
      </c>
      <c r="BI320" s="47">
        <f t="shared" ca="1" si="154"/>
        <v>10.525254233590598</v>
      </c>
      <c r="BJ320" s="47">
        <f t="shared" ca="1" si="154"/>
        <v>9.4253264450583778</v>
      </c>
      <c r="BK320" s="47">
        <f t="shared" ca="1" si="154"/>
        <v>7.3383244175708944</v>
      </c>
      <c r="BL320" s="47">
        <f t="shared" ca="1" si="154"/>
        <v>6.8556423353345286</v>
      </c>
      <c r="BM320" s="47">
        <f t="shared" ca="1" si="154"/>
        <v>6.2118994288017531</v>
      </c>
      <c r="BN320" s="47">
        <f t="shared" ca="1" si="154"/>
        <v>5.1600706168263404</v>
      </c>
      <c r="BO320" s="47">
        <f t="shared" ca="1" si="154"/>
        <v>5.2074368187627877</v>
      </c>
      <c r="BP320" s="47">
        <f t="shared" ca="1" si="154"/>
        <v>5.6941610517501866</v>
      </c>
      <c r="BQ320" s="47">
        <f t="shared" ca="1" si="154"/>
        <v>6.8393973437355635</v>
      </c>
      <c r="BR320" s="47">
        <f t="shared" ca="1" si="154"/>
        <v>7.975423316008416</v>
      </c>
      <c r="BS320" s="47">
        <f t="shared" ca="1" si="159"/>
        <v>9.4808133823286909</v>
      </c>
      <c r="BT320" s="47">
        <f t="shared" ca="1" si="159"/>
        <v>10.708566955314186</v>
      </c>
      <c r="BU320" s="47">
        <f t="shared" ca="1" si="159"/>
        <v>10.525254233590598</v>
      </c>
      <c r="BV320" s="47">
        <f t="shared" ca="1" si="159"/>
        <v>9.4253264450583778</v>
      </c>
      <c r="BW320" s="47">
        <f t="shared" ca="1" si="159"/>
        <v>7.3383244175708944</v>
      </c>
      <c r="BX320" s="47">
        <f t="shared" ca="1" si="159"/>
        <v>6.8556423353345286</v>
      </c>
      <c r="BY320" s="47">
        <f t="shared" ca="1" si="159"/>
        <v>6.2118994288017531</v>
      </c>
      <c r="BZ320" s="47">
        <f t="shared" ca="1" si="159"/>
        <v>5.1600706168263404</v>
      </c>
      <c r="CA320" s="47">
        <f t="shared" ca="1" si="159"/>
        <v>5.2074368187627877</v>
      </c>
      <c r="CB320" s="47">
        <f t="shared" ca="1" si="159"/>
        <v>5.6941610517501866</v>
      </c>
      <c r="CC320" s="47">
        <f t="shared" ca="1" si="158"/>
        <v>6.8393973437355635</v>
      </c>
      <c r="CD320" s="47">
        <f t="shared" ca="1" si="158"/>
        <v>7.975423316008416</v>
      </c>
      <c r="CE320" s="47">
        <f t="shared" ca="1" si="158"/>
        <v>9.4808133823286909</v>
      </c>
      <c r="CF320" s="47">
        <f t="shared" ca="1" si="158"/>
        <v>10.708566955314186</v>
      </c>
      <c r="CG320" s="47">
        <f t="shared" ca="1" si="158"/>
        <v>10.525254233590598</v>
      </c>
      <c r="CH320" s="47">
        <f t="shared" ca="1" si="158"/>
        <v>9.4253264450583778</v>
      </c>
      <c r="CI320" s="47">
        <f t="shared" ca="1" si="158"/>
        <v>7.3383244175708944</v>
      </c>
      <c r="CJ320" s="47">
        <f t="shared" ca="1" si="158"/>
        <v>6.8556423353345286</v>
      </c>
      <c r="CK320" s="47">
        <f t="shared" ca="1" si="158"/>
        <v>6.2118994288017531</v>
      </c>
      <c r="CL320" s="47">
        <f t="shared" ca="1" si="158"/>
        <v>5.1600706168263404</v>
      </c>
      <c r="CM320" s="47">
        <f t="shared" ca="1" si="153"/>
        <v>5.2074368187627877</v>
      </c>
      <c r="CN320" s="47">
        <f t="shared" ca="1" si="153"/>
        <v>5.6941610517501866</v>
      </c>
      <c r="CO320" s="47">
        <f t="shared" ca="1" si="153"/>
        <v>6.8393973437355635</v>
      </c>
      <c r="CP320" s="47">
        <f t="shared" ca="1" si="153"/>
        <v>7.975423316008416</v>
      </c>
      <c r="CQ320" s="47">
        <f t="shared" ca="1" si="153"/>
        <v>9.4808133823286909</v>
      </c>
      <c r="CR320" s="47">
        <f t="shared" ca="1" si="153"/>
        <v>10.708566955314186</v>
      </c>
      <c r="CS320" s="47">
        <f t="shared" ref="CM320:DB345" ca="1" si="160">IF($AN320&lt;=CS$1,HLOOKUP(MONTH(CS$1),$AA:$AL,ROW($AO320),0),"")</f>
        <v>10.525254233590598</v>
      </c>
      <c r="CT320" s="47">
        <f t="shared" ca="1" si="160"/>
        <v>9.4253264450583778</v>
      </c>
      <c r="CU320" s="47">
        <f t="shared" ca="1" si="160"/>
        <v>7.3383244175708944</v>
      </c>
      <c r="CV320" s="47">
        <f t="shared" ca="1" si="160"/>
        <v>6.8556423353345286</v>
      </c>
      <c r="CW320" s="47">
        <f t="shared" ca="1" si="155"/>
        <v>6.2118994288017531</v>
      </c>
      <c r="CX320" s="47">
        <f t="shared" ca="1" si="155"/>
        <v>5.1600706168263404</v>
      </c>
      <c r="CY320" s="47">
        <f t="shared" ca="1" si="155"/>
        <v>5.2074368187627877</v>
      </c>
      <c r="CZ320" s="47">
        <f t="shared" ca="1" si="155"/>
        <v>5.6941610517501866</v>
      </c>
      <c r="DA320" s="47">
        <f t="shared" ca="1" si="155"/>
        <v>6.8393973437355635</v>
      </c>
      <c r="DB320" s="47">
        <f t="shared" ca="1" si="155"/>
        <v>7.975423316008416</v>
      </c>
      <c r="DC320" s="47">
        <f t="shared" ca="1" si="155"/>
        <v>9.4808133823286909</v>
      </c>
      <c r="DD320" s="47">
        <f t="shared" ca="1" si="155"/>
        <v>10.708566955314186</v>
      </c>
    </row>
    <row r="321" spans="1:108" x14ac:dyDescent="0.25">
      <c r="A321" s="40" t="s">
        <v>167</v>
      </c>
      <c r="B321" s="40">
        <v>1903</v>
      </c>
      <c r="C321" s="40" t="s">
        <v>38</v>
      </c>
      <c r="D321" s="40" t="s">
        <v>579</v>
      </c>
      <c r="E321" s="40" t="s">
        <v>136</v>
      </c>
      <c r="F321" s="40">
        <v>13.5</v>
      </c>
      <c r="G321" s="43">
        <v>45157</v>
      </c>
      <c r="I321" s="40" t="s">
        <v>79</v>
      </c>
      <c r="J321" s="40">
        <v>2</v>
      </c>
      <c r="K321" s="40" t="s">
        <v>33</v>
      </c>
      <c r="L321" s="40" t="s">
        <v>158</v>
      </c>
      <c r="M321" s="41"/>
      <c r="N321" s="41">
        <f>VLOOKUP($C321 &amp; $I321 &amp; $K321,FATOR!$A$3:$P$22,COLUMN(E$1),0)</f>
        <v>0.34510552382231963</v>
      </c>
      <c r="O321" s="41">
        <f>VLOOKUP($C321 &amp; $I321 &amp; $K321,FATOR!$A$3:$P$22,COLUMN(F$1),0)</f>
        <v>0.2866705898236856</v>
      </c>
      <c r="P321" s="41">
        <f>VLOOKUP($C321 &amp; $I321 &amp; $K321,FATOR!$A$3:$P$22,COLUMN(G$1),0)</f>
        <v>0.28930204548682154</v>
      </c>
      <c r="Q321" s="41">
        <f>VLOOKUP($C321 &amp; $I321 &amp; $K321,FATOR!$A$3:$P$22,COLUMN(H$1),0)</f>
        <v>0.31634228065278813</v>
      </c>
      <c r="R321" s="41">
        <f>VLOOKUP($C321 &amp; $I321 &amp; $K321,FATOR!$A$3:$P$22,COLUMN(I$1),0)</f>
        <v>0.37996651909642021</v>
      </c>
      <c r="S321" s="41">
        <f>VLOOKUP($C321 &amp; $I321 &amp; $K321,FATOR!$A$3:$P$22,COLUMN(J$1),0)</f>
        <v>0.44307907311157868</v>
      </c>
      <c r="T321" s="41">
        <f>VLOOKUP($C321 &amp; $I321 &amp; $K321,FATOR!$A$3:$P$22,COLUMN(K$1),0)</f>
        <v>0.5267118545738162</v>
      </c>
      <c r="U321" s="41">
        <f>VLOOKUP($C321 &amp; $I321 &amp; $K321,FATOR!$A$3:$P$22,COLUMN(L$1),0)</f>
        <v>0.5949203864063437</v>
      </c>
      <c r="V321" s="41">
        <f>VLOOKUP($C321 &amp; $I321 &amp; $K321,FATOR!$A$3:$P$22,COLUMN(M$1),0)</f>
        <v>0.58473634631058879</v>
      </c>
      <c r="W321" s="41">
        <f>VLOOKUP($C321 &amp; $I321 &amp; $K321,FATOR!$A$3:$P$22,COLUMN(N$1),0)</f>
        <v>0.52362924694768764</v>
      </c>
      <c r="X321" s="41">
        <f>VLOOKUP($C321 &amp; $I321 &amp; $K321,FATOR!$A$3:$P$22,COLUMN(O$1),0)</f>
        <v>0.40768468986504969</v>
      </c>
      <c r="Y321" s="41">
        <f>VLOOKUP($C321 &amp; $I321 &amp; $K321,FATOR!$A$3:$P$22,COLUMN(P$1),0)</f>
        <v>0.38086901862969602</v>
      </c>
      <c r="AA321" s="42">
        <f t="shared" si="130"/>
        <v>4.6589245716013146</v>
      </c>
      <c r="AB321" s="42">
        <f t="shared" si="131"/>
        <v>3.8700529626197557</v>
      </c>
      <c r="AC321" s="42">
        <f t="shared" si="132"/>
        <v>3.9055776140720906</v>
      </c>
      <c r="AD321" s="42">
        <f t="shared" si="133"/>
        <v>4.2706207888126402</v>
      </c>
      <c r="AE321" s="42">
        <f t="shared" si="134"/>
        <v>5.1295480078016729</v>
      </c>
      <c r="AF321" s="42">
        <f t="shared" si="135"/>
        <v>5.9815674870063118</v>
      </c>
      <c r="AG321" s="42">
        <f t="shared" si="136"/>
        <v>7.110610036746519</v>
      </c>
      <c r="AH321" s="42">
        <f t="shared" si="137"/>
        <v>8.0314252164856406</v>
      </c>
      <c r="AI321" s="42">
        <f t="shared" si="138"/>
        <v>7.8939406751929484</v>
      </c>
      <c r="AJ321" s="42">
        <f t="shared" si="139"/>
        <v>7.0689948337937834</v>
      </c>
      <c r="AK321" s="42">
        <f t="shared" si="140"/>
        <v>5.5037433131781706</v>
      </c>
      <c r="AL321" s="42">
        <f t="shared" si="141"/>
        <v>5.1417317515008962</v>
      </c>
      <c r="AN321" s="43">
        <f t="shared" si="142"/>
        <v>45188</v>
      </c>
      <c r="AO321" s="47">
        <f t="shared" ca="1" si="157"/>
        <v>4.6589245716013146</v>
      </c>
      <c r="AP321" s="47">
        <f t="shared" ca="1" si="157"/>
        <v>3.8700529626197557</v>
      </c>
      <c r="AQ321" s="47">
        <f t="shared" ca="1" si="157"/>
        <v>3.9055776140720906</v>
      </c>
      <c r="AR321" s="47">
        <f t="shared" ca="1" si="157"/>
        <v>4.2706207888126402</v>
      </c>
      <c r="AS321" s="47">
        <f t="shared" ca="1" si="157"/>
        <v>5.1295480078016729</v>
      </c>
      <c r="AT321" s="47">
        <f t="shared" ca="1" si="157"/>
        <v>5.9815674870063118</v>
      </c>
      <c r="AU321" s="47">
        <f t="shared" ca="1" si="157"/>
        <v>7.110610036746519</v>
      </c>
      <c r="AV321" s="47">
        <f t="shared" ca="1" si="157"/>
        <v>8.0314252164856406</v>
      </c>
      <c r="AW321" s="47">
        <f t="shared" ca="1" si="157"/>
        <v>7.8939406751929484</v>
      </c>
      <c r="AX321" s="47">
        <f t="shared" ca="1" si="157"/>
        <v>7.0689948337937834</v>
      </c>
      <c r="AY321" s="47">
        <f t="shared" ca="1" si="156"/>
        <v>5.5037433131781706</v>
      </c>
      <c r="AZ321" s="47">
        <f t="shared" ca="1" si="156"/>
        <v>5.1417317515008962</v>
      </c>
      <c r="BA321" s="47">
        <f t="shared" ca="1" si="156"/>
        <v>4.6589245716013146</v>
      </c>
      <c r="BB321" s="47">
        <f t="shared" ca="1" si="156"/>
        <v>3.8700529626197557</v>
      </c>
      <c r="BC321" s="47">
        <f t="shared" ca="1" si="156"/>
        <v>3.9055776140720906</v>
      </c>
      <c r="BD321" s="47">
        <f t="shared" ca="1" si="156"/>
        <v>4.2706207888126402</v>
      </c>
      <c r="BE321" s="47">
        <f t="shared" ca="1" si="156"/>
        <v>5.1295480078016729</v>
      </c>
      <c r="BF321" s="47">
        <f t="shared" ca="1" si="156"/>
        <v>5.9815674870063118</v>
      </c>
      <c r="BG321" s="47">
        <f t="shared" ca="1" si="156"/>
        <v>7.110610036746519</v>
      </c>
      <c r="BH321" s="47">
        <f t="shared" ca="1" si="156"/>
        <v>8.0314252164856406</v>
      </c>
      <c r="BI321" s="47">
        <f t="shared" ca="1" si="154"/>
        <v>7.8939406751929484</v>
      </c>
      <c r="BJ321" s="47">
        <f t="shared" ca="1" si="154"/>
        <v>7.0689948337937834</v>
      </c>
      <c r="BK321" s="47">
        <f t="shared" ca="1" si="154"/>
        <v>5.5037433131781706</v>
      </c>
      <c r="BL321" s="47">
        <f t="shared" ca="1" si="154"/>
        <v>5.1417317515008962</v>
      </c>
      <c r="BM321" s="47">
        <f t="shared" ca="1" si="154"/>
        <v>4.6589245716013146</v>
      </c>
      <c r="BN321" s="47">
        <f t="shared" ca="1" si="154"/>
        <v>3.8700529626197557</v>
      </c>
      <c r="BO321" s="47">
        <f t="shared" ca="1" si="154"/>
        <v>3.9055776140720906</v>
      </c>
      <c r="BP321" s="47">
        <f t="shared" ca="1" si="154"/>
        <v>4.2706207888126402</v>
      </c>
      <c r="BQ321" s="47">
        <f t="shared" ca="1" si="154"/>
        <v>5.1295480078016729</v>
      </c>
      <c r="BR321" s="47">
        <f t="shared" ca="1" si="154"/>
        <v>5.9815674870063118</v>
      </c>
      <c r="BS321" s="47">
        <f t="shared" ca="1" si="159"/>
        <v>7.110610036746519</v>
      </c>
      <c r="BT321" s="47">
        <f t="shared" ca="1" si="159"/>
        <v>8.0314252164856406</v>
      </c>
      <c r="BU321" s="47">
        <f t="shared" ca="1" si="159"/>
        <v>7.8939406751929484</v>
      </c>
      <c r="BV321" s="47">
        <f t="shared" ca="1" si="159"/>
        <v>7.0689948337937834</v>
      </c>
      <c r="BW321" s="47">
        <f t="shared" ca="1" si="159"/>
        <v>5.5037433131781706</v>
      </c>
      <c r="BX321" s="47">
        <f t="shared" ca="1" si="159"/>
        <v>5.1417317515008962</v>
      </c>
      <c r="BY321" s="47">
        <f t="shared" ca="1" si="159"/>
        <v>4.6589245716013146</v>
      </c>
      <c r="BZ321" s="47">
        <f t="shared" ca="1" si="159"/>
        <v>3.8700529626197557</v>
      </c>
      <c r="CA321" s="47">
        <f t="shared" ca="1" si="159"/>
        <v>3.9055776140720906</v>
      </c>
      <c r="CB321" s="47">
        <f t="shared" ca="1" si="159"/>
        <v>4.2706207888126402</v>
      </c>
      <c r="CC321" s="47">
        <f t="shared" ca="1" si="158"/>
        <v>5.1295480078016729</v>
      </c>
      <c r="CD321" s="47">
        <f t="shared" ca="1" si="158"/>
        <v>5.9815674870063118</v>
      </c>
      <c r="CE321" s="47">
        <f t="shared" ca="1" si="158"/>
        <v>7.110610036746519</v>
      </c>
      <c r="CF321" s="47">
        <f t="shared" ca="1" si="158"/>
        <v>8.0314252164856406</v>
      </c>
      <c r="CG321" s="47">
        <f t="shared" ca="1" si="158"/>
        <v>7.8939406751929484</v>
      </c>
      <c r="CH321" s="47">
        <f t="shared" ca="1" si="158"/>
        <v>7.0689948337937834</v>
      </c>
      <c r="CI321" s="47">
        <f t="shared" ca="1" si="158"/>
        <v>5.5037433131781706</v>
      </c>
      <c r="CJ321" s="47">
        <f t="shared" ca="1" si="158"/>
        <v>5.1417317515008962</v>
      </c>
      <c r="CK321" s="47">
        <f t="shared" ca="1" si="158"/>
        <v>4.6589245716013146</v>
      </c>
      <c r="CL321" s="47">
        <f t="shared" ca="1" si="158"/>
        <v>3.8700529626197557</v>
      </c>
      <c r="CM321" s="47">
        <f t="shared" ca="1" si="160"/>
        <v>3.9055776140720906</v>
      </c>
      <c r="CN321" s="47">
        <f t="shared" ca="1" si="160"/>
        <v>4.2706207888126402</v>
      </c>
      <c r="CO321" s="47">
        <f t="shared" ca="1" si="160"/>
        <v>5.1295480078016729</v>
      </c>
      <c r="CP321" s="47">
        <f t="shared" ca="1" si="160"/>
        <v>5.9815674870063118</v>
      </c>
      <c r="CQ321" s="47">
        <f t="shared" ca="1" si="160"/>
        <v>7.110610036746519</v>
      </c>
      <c r="CR321" s="47">
        <f t="shared" ca="1" si="160"/>
        <v>8.0314252164856406</v>
      </c>
      <c r="CS321" s="47">
        <f t="shared" ca="1" si="160"/>
        <v>7.8939406751929484</v>
      </c>
      <c r="CT321" s="47">
        <f t="shared" ca="1" si="160"/>
        <v>7.0689948337937834</v>
      </c>
      <c r="CU321" s="47">
        <f t="shared" ca="1" si="160"/>
        <v>5.5037433131781706</v>
      </c>
      <c r="CV321" s="47">
        <f t="shared" ca="1" si="160"/>
        <v>5.1417317515008962</v>
      </c>
      <c r="CW321" s="47">
        <f t="shared" ca="1" si="155"/>
        <v>4.6589245716013146</v>
      </c>
      <c r="CX321" s="47">
        <f t="shared" ca="1" si="155"/>
        <v>3.8700529626197557</v>
      </c>
      <c r="CY321" s="47">
        <f t="shared" ca="1" si="155"/>
        <v>3.9055776140720906</v>
      </c>
      <c r="CZ321" s="47">
        <f t="shared" ca="1" si="155"/>
        <v>4.2706207888126402</v>
      </c>
      <c r="DA321" s="47">
        <f t="shared" ca="1" si="155"/>
        <v>5.1295480078016729</v>
      </c>
      <c r="DB321" s="47">
        <f t="shared" ca="1" si="155"/>
        <v>5.9815674870063118</v>
      </c>
      <c r="DC321" s="47">
        <f t="shared" ca="1" si="155"/>
        <v>7.110610036746519</v>
      </c>
      <c r="DD321" s="47">
        <f t="shared" ca="1" si="155"/>
        <v>8.0314252164856406</v>
      </c>
    </row>
    <row r="322" spans="1:108" x14ac:dyDescent="0.25">
      <c r="A322" s="40" t="s">
        <v>167</v>
      </c>
      <c r="B322" s="40">
        <v>1903</v>
      </c>
      <c r="C322" s="40" t="s">
        <v>38</v>
      </c>
      <c r="D322" s="40" t="s">
        <v>579</v>
      </c>
      <c r="E322" s="40" t="s">
        <v>160</v>
      </c>
      <c r="F322" s="40">
        <v>27</v>
      </c>
      <c r="G322" s="43">
        <v>45156</v>
      </c>
      <c r="I322" s="40" t="s">
        <v>79</v>
      </c>
      <c r="J322" s="40">
        <v>2</v>
      </c>
      <c r="K322" s="40" t="s">
        <v>33</v>
      </c>
      <c r="L322" s="40" t="s">
        <v>158</v>
      </c>
      <c r="M322" s="41"/>
      <c r="N322" s="41">
        <f>VLOOKUP($C322 &amp; $I322 &amp; $K322,FATOR!$A$3:$P$22,COLUMN(E$1),0)</f>
        <v>0.34510552382231963</v>
      </c>
      <c r="O322" s="41">
        <f>VLOOKUP($C322 &amp; $I322 &amp; $K322,FATOR!$A$3:$P$22,COLUMN(F$1),0)</f>
        <v>0.2866705898236856</v>
      </c>
      <c r="P322" s="41">
        <f>VLOOKUP($C322 &amp; $I322 &amp; $K322,FATOR!$A$3:$P$22,COLUMN(G$1),0)</f>
        <v>0.28930204548682154</v>
      </c>
      <c r="Q322" s="41">
        <f>VLOOKUP($C322 &amp; $I322 &amp; $K322,FATOR!$A$3:$P$22,COLUMN(H$1),0)</f>
        <v>0.31634228065278813</v>
      </c>
      <c r="R322" s="41">
        <f>VLOOKUP($C322 &amp; $I322 &amp; $K322,FATOR!$A$3:$P$22,COLUMN(I$1),0)</f>
        <v>0.37996651909642021</v>
      </c>
      <c r="S322" s="41">
        <f>VLOOKUP($C322 &amp; $I322 &amp; $K322,FATOR!$A$3:$P$22,COLUMN(J$1),0)</f>
        <v>0.44307907311157868</v>
      </c>
      <c r="T322" s="41">
        <f>VLOOKUP($C322 &amp; $I322 &amp; $K322,FATOR!$A$3:$P$22,COLUMN(K$1),0)</f>
        <v>0.5267118545738162</v>
      </c>
      <c r="U322" s="41">
        <f>VLOOKUP($C322 &amp; $I322 &amp; $K322,FATOR!$A$3:$P$22,COLUMN(L$1),0)</f>
        <v>0.5949203864063437</v>
      </c>
      <c r="V322" s="41">
        <f>VLOOKUP($C322 &amp; $I322 &amp; $K322,FATOR!$A$3:$P$22,COLUMN(M$1),0)</f>
        <v>0.58473634631058879</v>
      </c>
      <c r="W322" s="41">
        <f>VLOOKUP($C322 &amp; $I322 &amp; $K322,FATOR!$A$3:$P$22,COLUMN(N$1),0)</f>
        <v>0.52362924694768764</v>
      </c>
      <c r="X322" s="41">
        <f>VLOOKUP($C322 &amp; $I322 &amp; $K322,FATOR!$A$3:$P$22,COLUMN(O$1),0)</f>
        <v>0.40768468986504969</v>
      </c>
      <c r="Y322" s="41">
        <f>VLOOKUP($C322 &amp; $I322 &amp; $K322,FATOR!$A$3:$P$22,COLUMN(P$1),0)</f>
        <v>0.38086901862969602</v>
      </c>
      <c r="AA322" s="42">
        <f t="shared" si="130"/>
        <v>9.3178491432026291</v>
      </c>
      <c r="AB322" s="42">
        <f t="shared" si="131"/>
        <v>7.7401059252395115</v>
      </c>
      <c r="AC322" s="42">
        <f t="shared" si="132"/>
        <v>7.8111552281441812</v>
      </c>
      <c r="AD322" s="42">
        <f t="shared" si="133"/>
        <v>8.5412415776252804</v>
      </c>
      <c r="AE322" s="42">
        <f t="shared" si="134"/>
        <v>10.259096015603346</v>
      </c>
      <c r="AF322" s="42">
        <f t="shared" si="135"/>
        <v>11.963134974012624</v>
      </c>
      <c r="AG322" s="42">
        <f t="shared" si="136"/>
        <v>14.221220073493038</v>
      </c>
      <c r="AH322" s="42">
        <f t="shared" si="137"/>
        <v>16.062850432971281</v>
      </c>
      <c r="AI322" s="42">
        <f t="shared" si="138"/>
        <v>15.787881350385897</v>
      </c>
      <c r="AJ322" s="42">
        <f t="shared" si="139"/>
        <v>14.137989667587567</v>
      </c>
      <c r="AK322" s="42">
        <f t="shared" si="140"/>
        <v>11.007486626356341</v>
      </c>
      <c r="AL322" s="42">
        <f t="shared" si="141"/>
        <v>10.283463503001792</v>
      </c>
      <c r="AN322" s="43">
        <f t="shared" si="142"/>
        <v>45187</v>
      </c>
      <c r="AO322" s="47">
        <f t="shared" ca="1" si="157"/>
        <v>9.3178491432026291</v>
      </c>
      <c r="AP322" s="47">
        <f t="shared" ca="1" si="157"/>
        <v>7.7401059252395115</v>
      </c>
      <c r="AQ322" s="47">
        <f t="shared" ca="1" si="157"/>
        <v>7.8111552281441812</v>
      </c>
      <c r="AR322" s="47">
        <f t="shared" ca="1" si="157"/>
        <v>8.5412415776252804</v>
      </c>
      <c r="AS322" s="47">
        <f t="shared" ca="1" si="157"/>
        <v>10.259096015603346</v>
      </c>
      <c r="AT322" s="47">
        <f t="shared" ca="1" si="157"/>
        <v>11.963134974012624</v>
      </c>
      <c r="AU322" s="47">
        <f t="shared" ca="1" si="157"/>
        <v>14.221220073493038</v>
      </c>
      <c r="AV322" s="47">
        <f t="shared" ca="1" si="157"/>
        <v>16.062850432971281</v>
      </c>
      <c r="AW322" s="47">
        <f t="shared" ca="1" si="157"/>
        <v>15.787881350385897</v>
      </c>
      <c r="AX322" s="47">
        <f t="shared" ca="1" si="157"/>
        <v>14.137989667587567</v>
      </c>
      <c r="AY322" s="47">
        <f t="shared" ca="1" si="156"/>
        <v>11.007486626356341</v>
      </c>
      <c r="AZ322" s="47">
        <f t="shared" ca="1" si="156"/>
        <v>10.283463503001792</v>
      </c>
      <c r="BA322" s="47">
        <f t="shared" ca="1" si="156"/>
        <v>9.3178491432026291</v>
      </c>
      <c r="BB322" s="47">
        <f t="shared" ca="1" si="156"/>
        <v>7.7401059252395115</v>
      </c>
      <c r="BC322" s="47">
        <f t="shared" ca="1" si="156"/>
        <v>7.8111552281441812</v>
      </c>
      <c r="BD322" s="47">
        <f t="shared" ca="1" si="156"/>
        <v>8.5412415776252804</v>
      </c>
      <c r="BE322" s="47">
        <f t="shared" ca="1" si="156"/>
        <v>10.259096015603346</v>
      </c>
      <c r="BF322" s="47">
        <f t="shared" ca="1" si="156"/>
        <v>11.963134974012624</v>
      </c>
      <c r="BG322" s="47">
        <f t="shared" ca="1" si="156"/>
        <v>14.221220073493038</v>
      </c>
      <c r="BH322" s="47">
        <f t="shared" ca="1" si="156"/>
        <v>16.062850432971281</v>
      </c>
      <c r="BI322" s="47">
        <f t="shared" ca="1" si="154"/>
        <v>15.787881350385897</v>
      </c>
      <c r="BJ322" s="47">
        <f t="shared" ca="1" si="154"/>
        <v>14.137989667587567</v>
      </c>
      <c r="BK322" s="47">
        <f t="shared" ca="1" si="154"/>
        <v>11.007486626356341</v>
      </c>
      <c r="BL322" s="47">
        <f t="shared" ca="1" si="154"/>
        <v>10.283463503001792</v>
      </c>
      <c r="BM322" s="47">
        <f t="shared" ca="1" si="154"/>
        <v>9.3178491432026291</v>
      </c>
      <c r="BN322" s="47">
        <f t="shared" ca="1" si="154"/>
        <v>7.7401059252395115</v>
      </c>
      <c r="BO322" s="47">
        <f t="shared" ca="1" si="154"/>
        <v>7.8111552281441812</v>
      </c>
      <c r="BP322" s="47">
        <f t="shared" ca="1" si="154"/>
        <v>8.5412415776252804</v>
      </c>
      <c r="BQ322" s="47">
        <f t="shared" ca="1" si="154"/>
        <v>10.259096015603346</v>
      </c>
      <c r="BR322" s="47">
        <f t="shared" ca="1" si="154"/>
        <v>11.963134974012624</v>
      </c>
      <c r="BS322" s="47">
        <f t="shared" ca="1" si="159"/>
        <v>14.221220073493038</v>
      </c>
      <c r="BT322" s="47">
        <f t="shared" ca="1" si="159"/>
        <v>16.062850432971281</v>
      </c>
      <c r="BU322" s="47">
        <f t="shared" ca="1" si="159"/>
        <v>15.787881350385897</v>
      </c>
      <c r="BV322" s="47">
        <f t="shared" ca="1" si="159"/>
        <v>14.137989667587567</v>
      </c>
      <c r="BW322" s="47">
        <f t="shared" ca="1" si="159"/>
        <v>11.007486626356341</v>
      </c>
      <c r="BX322" s="47">
        <f t="shared" ca="1" si="159"/>
        <v>10.283463503001792</v>
      </c>
      <c r="BY322" s="47">
        <f t="shared" ca="1" si="159"/>
        <v>9.3178491432026291</v>
      </c>
      <c r="BZ322" s="47">
        <f t="shared" ca="1" si="159"/>
        <v>7.7401059252395115</v>
      </c>
      <c r="CA322" s="47">
        <f t="shared" ca="1" si="159"/>
        <v>7.8111552281441812</v>
      </c>
      <c r="CB322" s="47">
        <f t="shared" ca="1" si="159"/>
        <v>8.5412415776252804</v>
      </c>
      <c r="CC322" s="47">
        <f t="shared" ca="1" si="158"/>
        <v>10.259096015603346</v>
      </c>
      <c r="CD322" s="47">
        <f t="shared" ca="1" si="158"/>
        <v>11.963134974012624</v>
      </c>
      <c r="CE322" s="47">
        <f t="shared" ca="1" si="158"/>
        <v>14.221220073493038</v>
      </c>
      <c r="CF322" s="47">
        <f t="shared" ca="1" si="158"/>
        <v>16.062850432971281</v>
      </c>
      <c r="CG322" s="47">
        <f t="shared" ca="1" si="158"/>
        <v>15.787881350385897</v>
      </c>
      <c r="CH322" s="47">
        <f t="shared" ca="1" si="158"/>
        <v>14.137989667587567</v>
      </c>
      <c r="CI322" s="47">
        <f t="shared" ca="1" si="158"/>
        <v>11.007486626356341</v>
      </c>
      <c r="CJ322" s="47">
        <f t="shared" ca="1" si="158"/>
        <v>10.283463503001792</v>
      </c>
      <c r="CK322" s="47">
        <f t="shared" ca="1" si="158"/>
        <v>9.3178491432026291</v>
      </c>
      <c r="CL322" s="47">
        <f t="shared" ca="1" si="158"/>
        <v>7.7401059252395115</v>
      </c>
      <c r="CM322" s="47">
        <f t="shared" ca="1" si="160"/>
        <v>7.8111552281441812</v>
      </c>
      <c r="CN322" s="47">
        <f t="shared" ca="1" si="160"/>
        <v>8.5412415776252804</v>
      </c>
      <c r="CO322" s="47">
        <f t="shared" ca="1" si="160"/>
        <v>10.259096015603346</v>
      </c>
      <c r="CP322" s="47">
        <f t="shared" ca="1" si="160"/>
        <v>11.963134974012624</v>
      </c>
      <c r="CQ322" s="47">
        <f t="shared" ca="1" si="160"/>
        <v>14.221220073493038</v>
      </c>
      <c r="CR322" s="47">
        <f t="shared" ca="1" si="160"/>
        <v>16.062850432971281</v>
      </c>
      <c r="CS322" s="47">
        <f t="shared" ca="1" si="160"/>
        <v>15.787881350385897</v>
      </c>
      <c r="CT322" s="47">
        <f t="shared" ca="1" si="160"/>
        <v>14.137989667587567</v>
      </c>
      <c r="CU322" s="47">
        <f t="shared" ca="1" si="160"/>
        <v>11.007486626356341</v>
      </c>
      <c r="CV322" s="47">
        <f t="shared" ca="1" si="160"/>
        <v>10.283463503001792</v>
      </c>
      <c r="CW322" s="47">
        <f t="shared" ca="1" si="155"/>
        <v>9.3178491432026291</v>
      </c>
      <c r="CX322" s="47">
        <f t="shared" ca="1" si="155"/>
        <v>7.7401059252395115</v>
      </c>
      <c r="CY322" s="47">
        <f t="shared" ca="1" si="155"/>
        <v>7.8111552281441812</v>
      </c>
      <c r="CZ322" s="47">
        <f t="shared" ca="1" si="155"/>
        <v>8.5412415776252804</v>
      </c>
      <c r="DA322" s="47">
        <f t="shared" ca="1" si="155"/>
        <v>10.259096015603346</v>
      </c>
      <c r="DB322" s="47">
        <f t="shared" ca="1" si="155"/>
        <v>11.963134974012624</v>
      </c>
      <c r="DC322" s="47">
        <f t="shared" ca="1" si="155"/>
        <v>14.221220073493038</v>
      </c>
      <c r="DD322" s="47">
        <f t="shared" ca="1" si="155"/>
        <v>16.062850432971281</v>
      </c>
    </row>
    <row r="323" spans="1:108" x14ac:dyDescent="0.25">
      <c r="A323" s="40" t="s">
        <v>167</v>
      </c>
      <c r="B323" s="40">
        <v>1904</v>
      </c>
      <c r="C323" s="40" t="s">
        <v>38</v>
      </c>
      <c r="D323" s="40" t="s">
        <v>580</v>
      </c>
      <c r="E323" s="40" t="s">
        <v>130</v>
      </c>
      <c r="F323" s="40">
        <v>49.5</v>
      </c>
      <c r="G323" s="43">
        <v>45107</v>
      </c>
      <c r="I323" s="40" t="s">
        <v>79</v>
      </c>
      <c r="J323" s="40">
        <v>2</v>
      </c>
      <c r="K323" s="40" t="s">
        <v>33</v>
      </c>
      <c r="L323" s="40" t="s">
        <v>158</v>
      </c>
      <c r="M323" s="41"/>
      <c r="N323" s="41">
        <f>VLOOKUP($C323 &amp; $I323 &amp; $K323,FATOR!$A$3:$P$22,COLUMN(E$1),0)</f>
        <v>0.34510552382231963</v>
      </c>
      <c r="O323" s="41">
        <f>VLOOKUP($C323 &amp; $I323 &amp; $K323,FATOR!$A$3:$P$22,COLUMN(F$1),0)</f>
        <v>0.2866705898236856</v>
      </c>
      <c r="P323" s="41">
        <f>VLOOKUP($C323 &amp; $I323 &amp; $K323,FATOR!$A$3:$P$22,COLUMN(G$1),0)</f>
        <v>0.28930204548682154</v>
      </c>
      <c r="Q323" s="41">
        <f>VLOOKUP($C323 &amp; $I323 &amp; $K323,FATOR!$A$3:$P$22,COLUMN(H$1),0)</f>
        <v>0.31634228065278813</v>
      </c>
      <c r="R323" s="41">
        <f>VLOOKUP($C323 &amp; $I323 &amp; $K323,FATOR!$A$3:$P$22,COLUMN(I$1),0)</f>
        <v>0.37996651909642021</v>
      </c>
      <c r="S323" s="41">
        <f>VLOOKUP($C323 &amp; $I323 &amp; $K323,FATOR!$A$3:$P$22,COLUMN(J$1),0)</f>
        <v>0.44307907311157868</v>
      </c>
      <c r="T323" s="41">
        <f>VLOOKUP($C323 &amp; $I323 &amp; $K323,FATOR!$A$3:$P$22,COLUMN(K$1),0)</f>
        <v>0.5267118545738162</v>
      </c>
      <c r="U323" s="41">
        <f>VLOOKUP($C323 &amp; $I323 &amp; $K323,FATOR!$A$3:$P$22,COLUMN(L$1),0)</f>
        <v>0.5949203864063437</v>
      </c>
      <c r="V323" s="41">
        <f>VLOOKUP($C323 &amp; $I323 &amp; $K323,FATOR!$A$3:$P$22,COLUMN(M$1),0)</f>
        <v>0.58473634631058879</v>
      </c>
      <c r="W323" s="41">
        <f>VLOOKUP($C323 &amp; $I323 &amp; $K323,FATOR!$A$3:$P$22,COLUMN(N$1),0)</f>
        <v>0.52362924694768764</v>
      </c>
      <c r="X323" s="41">
        <f>VLOOKUP($C323 &amp; $I323 &amp; $K323,FATOR!$A$3:$P$22,COLUMN(O$1),0)</f>
        <v>0.40768468986504969</v>
      </c>
      <c r="Y323" s="41">
        <f>VLOOKUP($C323 &amp; $I323 &amp; $K323,FATOR!$A$3:$P$22,COLUMN(P$1),0)</f>
        <v>0.38086901862969602</v>
      </c>
      <c r="AA323" s="42">
        <f t="shared" ref="AA323:AA386" si="161">N323*$F323</f>
        <v>17.082723429204822</v>
      </c>
      <c r="AB323" s="42">
        <f t="shared" ref="AB323:AB386" si="162">O323*$F323</f>
        <v>14.190194196272436</v>
      </c>
      <c r="AC323" s="42">
        <f t="shared" ref="AC323:AC386" si="163">P323*$F323</f>
        <v>14.320451251597666</v>
      </c>
      <c r="AD323" s="42">
        <f t="shared" ref="AD323:AD386" si="164">Q323*$F323</f>
        <v>15.658942892313013</v>
      </c>
      <c r="AE323" s="42">
        <f t="shared" ref="AE323:AE386" si="165">R323*$F323</f>
        <v>18.808342695272799</v>
      </c>
      <c r="AF323" s="42">
        <f t="shared" ref="AF323:AF386" si="166">S323*$F323</f>
        <v>21.932414119023143</v>
      </c>
      <c r="AG323" s="42">
        <f t="shared" ref="AG323:AG386" si="167">T323*$F323</f>
        <v>26.072236801403903</v>
      </c>
      <c r="AH323" s="42">
        <f t="shared" ref="AH323:AH386" si="168">U323*$F323</f>
        <v>29.448559127114013</v>
      </c>
      <c r="AI323" s="42">
        <f t="shared" ref="AI323:AI386" si="169">V323*$F323</f>
        <v>28.944449142374147</v>
      </c>
      <c r="AJ323" s="42">
        <f t="shared" ref="AJ323:AJ386" si="170">W323*$F323</f>
        <v>25.91964772391054</v>
      </c>
      <c r="AK323" s="42">
        <f t="shared" ref="AK323:AK386" si="171">X323*$F323</f>
        <v>20.18039214831996</v>
      </c>
      <c r="AL323" s="42">
        <f t="shared" ref="AL323:AL386" si="172">Y323*$F323</f>
        <v>18.853016422169954</v>
      </c>
      <c r="AN323" s="43">
        <f t="shared" ref="AN323:AN386" si="173">IF(DAY(G323)&gt;1,G323+31,G323)</f>
        <v>45138</v>
      </c>
      <c r="AO323" s="47">
        <f t="shared" ca="1" si="157"/>
        <v>17.082723429204822</v>
      </c>
      <c r="AP323" s="47">
        <f t="shared" ca="1" si="157"/>
        <v>14.190194196272436</v>
      </c>
      <c r="AQ323" s="47">
        <f t="shared" ca="1" si="157"/>
        <v>14.320451251597666</v>
      </c>
      <c r="AR323" s="47">
        <f t="shared" ca="1" si="157"/>
        <v>15.658942892313013</v>
      </c>
      <c r="AS323" s="47">
        <f t="shared" ca="1" si="157"/>
        <v>18.808342695272799</v>
      </c>
      <c r="AT323" s="47">
        <f t="shared" ca="1" si="157"/>
        <v>21.932414119023143</v>
      </c>
      <c r="AU323" s="47">
        <f t="shared" ca="1" si="157"/>
        <v>26.072236801403903</v>
      </c>
      <c r="AV323" s="47">
        <f t="shared" ca="1" si="157"/>
        <v>29.448559127114013</v>
      </c>
      <c r="AW323" s="47">
        <f t="shared" ca="1" si="157"/>
        <v>28.944449142374147</v>
      </c>
      <c r="AX323" s="47">
        <f t="shared" ca="1" si="157"/>
        <v>25.91964772391054</v>
      </c>
      <c r="AY323" s="47">
        <f t="shared" ca="1" si="156"/>
        <v>20.18039214831996</v>
      </c>
      <c r="AZ323" s="47">
        <f t="shared" ca="1" si="156"/>
        <v>18.853016422169954</v>
      </c>
      <c r="BA323" s="47">
        <f t="shared" ca="1" si="156"/>
        <v>17.082723429204822</v>
      </c>
      <c r="BB323" s="47">
        <f t="shared" ca="1" si="156"/>
        <v>14.190194196272436</v>
      </c>
      <c r="BC323" s="47">
        <f t="shared" ca="1" si="156"/>
        <v>14.320451251597666</v>
      </c>
      <c r="BD323" s="47">
        <f t="shared" ca="1" si="156"/>
        <v>15.658942892313013</v>
      </c>
      <c r="BE323" s="47">
        <f t="shared" ca="1" si="156"/>
        <v>18.808342695272799</v>
      </c>
      <c r="BF323" s="47">
        <f t="shared" ca="1" si="156"/>
        <v>21.932414119023143</v>
      </c>
      <c r="BG323" s="47">
        <f t="shared" ca="1" si="156"/>
        <v>26.072236801403903</v>
      </c>
      <c r="BH323" s="47">
        <f t="shared" ca="1" si="156"/>
        <v>29.448559127114013</v>
      </c>
      <c r="BI323" s="47">
        <f t="shared" ca="1" si="154"/>
        <v>28.944449142374147</v>
      </c>
      <c r="BJ323" s="47">
        <f t="shared" ca="1" si="154"/>
        <v>25.91964772391054</v>
      </c>
      <c r="BK323" s="47">
        <f t="shared" ca="1" si="154"/>
        <v>20.18039214831996</v>
      </c>
      <c r="BL323" s="47">
        <f t="shared" ca="1" si="154"/>
        <v>18.853016422169954</v>
      </c>
      <c r="BM323" s="47">
        <f t="shared" ca="1" si="154"/>
        <v>17.082723429204822</v>
      </c>
      <c r="BN323" s="47">
        <f t="shared" ca="1" si="154"/>
        <v>14.190194196272436</v>
      </c>
      <c r="BO323" s="47">
        <f t="shared" ca="1" si="154"/>
        <v>14.320451251597666</v>
      </c>
      <c r="BP323" s="47">
        <f t="shared" ca="1" si="154"/>
        <v>15.658942892313013</v>
      </c>
      <c r="BQ323" s="47">
        <f t="shared" ca="1" si="154"/>
        <v>18.808342695272799</v>
      </c>
      <c r="BR323" s="47">
        <f t="shared" ca="1" si="154"/>
        <v>21.932414119023143</v>
      </c>
      <c r="BS323" s="47">
        <f t="shared" ca="1" si="159"/>
        <v>26.072236801403903</v>
      </c>
      <c r="BT323" s="47">
        <f t="shared" ca="1" si="159"/>
        <v>29.448559127114013</v>
      </c>
      <c r="BU323" s="47">
        <f t="shared" ca="1" si="159"/>
        <v>28.944449142374147</v>
      </c>
      <c r="BV323" s="47">
        <f t="shared" ca="1" si="159"/>
        <v>25.91964772391054</v>
      </c>
      <c r="BW323" s="47">
        <f t="shared" ca="1" si="159"/>
        <v>20.18039214831996</v>
      </c>
      <c r="BX323" s="47">
        <f t="shared" ca="1" si="159"/>
        <v>18.853016422169954</v>
      </c>
      <c r="BY323" s="47">
        <f t="shared" ca="1" si="159"/>
        <v>17.082723429204822</v>
      </c>
      <c r="BZ323" s="47">
        <f t="shared" ca="1" si="159"/>
        <v>14.190194196272436</v>
      </c>
      <c r="CA323" s="47">
        <f t="shared" ca="1" si="159"/>
        <v>14.320451251597666</v>
      </c>
      <c r="CB323" s="47">
        <f t="shared" ca="1" si="159"/>
        <v>15.658942892313013</v>
      </c>
      <c r="CC323" s="47">
        <f t="shared" ca="1" si="158"/>
        <v>18.808342695272799</v>
      </c>
      <c r="CD323" s="47">
        <f t="shared" ca="1" si="158"/>
        <v>21.932414119023143</v>
      </c>
      <c r="CE323" s="47">
        <f t="shared" ca="1" si="158"/>
        <v>26.072236801403903</v>
      </c>
      <c r="CF323" s="47">
        <f t="shared" ca="1" si="158"/>
        <v>29.448559127114013</v>
      </c>
      <c r="CG323" s="47">
        <f t="shared" ca="1" si="158"/>
        <v>28.944449142374147</v>
      </c>
      <c r="CH323" s="47">
        <f t="shared" ca="1" si="158"/>
        <v>25.91964772391054</v>
      </c>
      <c r="CI323" s="47">
        <f t="shared" ca="1" si="158"/>
        <v>20.18039214831996</v>
      </c>
      <c r="CJ323" s="47">
        <f t="shared" ca="1" si="158"/>
        <v>18.853016422169954</v>
      </c>
      <c r="CK323" s="47">
        <f t="shared" ca="1" si="158"/>
        <v>17.082723429204822</v>
      </c>
      <c r="CL323" s="47">
        <f t="shared" ca="1" si="158"/>
        <v>14.190194196272436</v>
      </c>
      <c r="CM323" s="47">
        <f t="shared" ca="1" si="160"/>
        <v>14.320451251597666</v>
      </c>
      <c r="CN323" s="47">
        <f t="shared" ca="1" si="160"/>
        <v>15.658942892313013</v>
      </c>
      <c r="CO323" s="47">
        <f t="shared" ca="1" si="160"/>
        <v>18.808342695272799</v>
      </c>
      <c r="CP323" s="47">
        <f t="shared" ca="1" si="160"/>
        <v>21.932414119023143</v>
      </c>
      <c r="CQ323" s="47">
        <f t="shared" ca="1" si="160"/>
        <v>26.072236801403903</v>
      </c>
      <c r="CR323" s="47">
        <f t="shared" ca="1" si="160"/>
        <v>29.448559127114013</v>
      </c>
      <c r="CS323" s="47">
        <f t="shared" ca="1" si="160"/>
        <v>28.944449142374147</v>
      </c>
      <c r="CT323" s="47">
        <f t="shared" ca="1" si="160"/>
        <v>25.91964772391054</v>
      </c>
      <c r="CU323" s="47">
        <f t="shared" ca="1" si="160"/>
        <v>20.18039214831996</v>
      </c>
      <c r="CV323" s="47">
        <f t="shared" ca="1" si="160"/>
        <v>18.853016422169954</v>
      </c>
      <c r="CW323" s="47">
        <f t="shared" ca="1" si="155"/>
        <v>17.082723429204822</v>
      </c>
      <c r="CX323" s="47">
        <f t="shared" ca="1" si="155"/>
        <v>14.190194196272436</v>
      </c>
      <c r="CY323" s="47">
        <f t="shared" ca="1" si="155"/>
        <v>14.320451251597666</v>
      </c>
      <c r="CZ323" s="47">
        <f t="shared" ca="1" si="155"/>
        <v>15.658942892313013</v>
      </c>
      <c r="DA323" s="47">
        <f t="shared" ca="1" si="155"/>
        <v>18.808342695272799</v>
      </c>
      <c r="DB323" s="47">
        <f t="shared" ca="1" si="155"/>
        <v>21.932414119023143</v>
      </c>
      <c r="DC323" s="47">
        <f t="shared" ca="1" si="155"/>
        <v>26.072236801403903</v>
      </c>
      <c r="DD323" s="47">
        <f t="shared" ca="1" si="155"/>
        <v>29.448559127114013</v>
      </c>
    </row>
    <row r="324" spans="1:108" x14ac:dyDescent="0.25">
      <c r="A324" s="40" t="s">
        <v>167</v>
      </c>
      <c r="B324" s="40">
        <v>1904</v>
      </c>
      <c r="C324" s="40" t="s">
        <v>38</v>
      </c>
      <c r="D324" s="40" t="s">
        <v>580</v>
      </c>
      <c r="E324" s="40" t="s">
        <v>160</v>
      </c>
      <c r="F324" s="40">
        <v>4.5</v>
      </c>
      <c r="G324" s="43">
        <v>45128</v>
      </c>
      <c r="I324" s="40" t="s">
        <v>79</v>
      </c>
      <c r="J324" s="40">
        <v>2</v>
      </c>
      <c r="K324" s="40" t="s">
        <v>33</v>
      </c>
      <c r="L324" s="40" t="s">
        <v>158</v>
      </c>
      <c r="M324" s="41"/>
      <c r="N324" s="41">
        <f>VLOOKUP($C324 &amp; $I324 &amp; $K324,FATOR!$A$3:$P$22,COLUMN(E$1),0)</f>
        <v>0.34510552382231963</v>
      </c>
      <c r="O324" s="41">
        <f>VLOOKUP($C324 &amp; $I324 &amp; $K324,FATOR!$A$3:$P$22,COLUMN(F$1),0)</f>
        <v>0.2866705898236856</v>
      </c>
      <c r="P324" s="41">
        <f>VLOOKUP($C324 &amp; $I324 &amp; $K324,FATOR!$A$3:$P$22,COLUMN(G$1),0)</f>
        <v>0.28930204548682154</v>
      </c>
      <c r="Q324" s="41">
        <f>VLOOKUP($C324 &amp; $I324 &amp; $K324,FATOR!$A$3:$P$22,COLUMN(H$1),0)</f>
        <v>0.31634228065278813</v>
      </c>
      <c r="R324" s="41">
        <f>VLOOKUP($C324 &amp; $I324 &amp; $K324,FATOR!$A$3:$P$22,COLUMN(I$1),0)</f>
        <v>0.37996651909642021</v>
      </c>
      <c r="S324" s="41">
        <f>VLOOKUP($C324 &amp; $I324 &amp; $K324,FATOR!$A$3:$P$22,COLUMN(J$1),0)</f>
        <v>0.44307907311157868</v>
      </c>
      <c r="T324" s="41">
        <f>VLOOKUP($C324 &amp; $I324 &amp; $K324,FATOR!$A$3:$P$22,COLUMN(K$1),0)</f>
        <v>0.5267118545738162</v>
      </c>
      <c r="U324" s="41">
        <f>VLOOKUP($C324 &amp; $I324 &amp; $K324,FATOR!$A$3:$P$22,COLUMN(L$1),0)</f>
        <v>0.5949203864063437</v>
      </c>
      <c r="V324" s="41">
        <f>VLOOKUP($C324 &amp; $I324 &amp; $K324,FATOR!$A$3:$P$22,COLUMN(M$1),0)</f>
        <v>0.58473634631058879</v>
      </c>
      <c r="W324" s="41">
        <f>VLOOKUP($C324 &amp; $I324 &amp; $K324,FATOR!$A$3:$P$22,COLUMN(N$1),0)</f>
        <v>0.52362924694768764</v>
      </c>
      <c r="X324" s="41">
        <f>VLOOKUP($C324 &amp; $I324 &amp; $K324,FATOR!$A$3:$P$22,COLUMN(O$1),0)</f>
        <v>0.40768468986504969</v>
      </c>
      <c r="Y324" s="41">
        <f>VLOOKUP($C324 &amp; $I324 &amp; $K324,FATOR!$A$3:$P$22,COLUMN(P$1),0)</f>
        <v>0.38086901862969602</v>
      </c>
      <c r="AA324" s="42">
        <f t="shared" si="161"/>
        <v>1.5529748572004383</v>
      </c>
      <c r="AB324" s="42">
        <f t="shared" si="162"/>
        <v>1.2900176542065851</v>
      </c>
      <c r="AC324" s="42">
        <f t="shared" si="163"/>
        <v>1.3018592046906969</v>
      </c>
      <c r="AD324" s="42">
        <f t="shared" si="164"/>
        <v>1.4235402629375467</v>
      </c>
      <c r="AE324" s="42">
        <f t="shared" si="165"/>
        <v>1.7098493359338909</v>
      </c>
      <c r="AF324" s="42">
        <f t="shared" si="166"/>
        <v>1.993855829002104</v>
      </c>
      <c r="AG324" s="42">
        <f t="shared" si="167"/>
        <v>2.3702033455821727</v>
      </c>
      <c r="AH324" s="42">
        <f t="shared" si="168"/>
        <v>2.6771417388285466</v>
      </c>
      <c r="AI324" s="42">
        <f t="shared" si="169"/>
        <v>2.6313135583976495</v>
      </c>
      <c r="AJ324" s="42">
        <f t="shared" si="170"/>
        <v>2.3563316112645945</v>
      </c>
      <c r="AK324" s="42">
        <f t="shared" si="171"/>
        <v>1.8345811043927236</v>
      </c>
      <c r="AL324" s="42">
        <f t="shared" si="172"/>
        <v>1.7139105838336322</v>
      </c>
      <c r="AN324" s="43">
        <f t="shared" si="173"/>
        <v>45159</v>
      </c>
      <c r="AO324" s="47">
        <f t="shared" ca="1" si="157"/>
        <v>1.5529748572004383</v>
      </c>
      <c r="AP324" s="47">
        <f t="shared" ca="1" si="157"/>
        <v>1.2900176542065851</v>
      </c>
      <c r="AQ324" s="47">
        <f t="shared" ca="1" si="157"/>
        <v>1.3018592046906969</v>
      </c>
      <c r="AR324" s="47">
        <f t="shared" ca="1" si="157"/>
        <v>1.4235402629375467</v>
      </c>
      <c r="AS324" s="47">
        <f t="shared" ca="1" si="157"/>
        <v>1.7098493359338909</v>
      </c>
      <c r="AT324" s="47">
        <f t="shared" ca="1" si="157"/>
        <v>1.993855829002104</v>
      </c>
      <c r="AU324" s="47">
        <f t="shared" ca="1" si="157"/>
        <v>2.3702033455821727</v>
      </c>
      <c r="AV324" s="47">
        <f t="shared" ca="1" si="157"/>
        <v>2.6771417388285466</v>
      </c>
      <c r="AW324" s="47">
        <f t="shared" ca="1" si="157"/>
        <v>2.6313135583976495</v>
      </c>
      <c r="AX324" s="47">
        <f t="shared" ca="1" si="157"/>
        <v>2.3563316112645945</v>
      </c>
      <c r="AY324" s="47">
        <f t="shared" ca="1" si="156"/>
        <v>1.8345811043927236</v>
      </c>
      <c r="AZ324" s="47">
        <f t="shared" ca="1" si="156"/>
        <v>1.7139105838336322</v>
      </c>
      <c r="BA324" s="47">
        <f t="shared" ca="1" si="156"/>
        <v>1.5529748572004383</v>
      </c>
      <c r="BB324" s="47">
        <f t="shared" ca="1" si="156"/>
        <v>1.2900176542065851</v>
      </c>
      <c r="BC324" s="47">
        <f t="shared" ca="1" si="156"/>
        <v>1.3018592046906969</v>
      </c>
      <c r="BD324" s="47">
        <f t="shared" ca="1" si="156"/>
        <v>1.4235402629375467</v>
      </c>
      <c r="BE324" s="47">
        <f t="shared" ca="1" si="156"/>
        <v>1.7098493359338909</v>
      </c>
      <c r="BF324" s="47">
        <f t="shared" ca="1" si="156"/>
        <v>1.993855829002104</v>
      </c>
      <c r="BG324" s="47">
        <f t="shared" ca="1" si="156"/>
        <v>2.3702033455821727</v>
      </c>
      <c r="BH324" s="47">
        <f t="shared" ca="1" si="156"/>
        <v>2.6771417388285466</v>
      </c>
      <c r="BI324" s="47">
        <f t="shared" ca="1" si="154"/>
        <v>2.6313135583976495</v>
      </c>
      <c r="BJ324" s="47">
        <f t="shared" ca="1" si="154"/>
        <v>2.3563316112645945</v>
      </c>
      <c r="BK324" s="47">
        <f t="shared" ca="1" si="154"/>
        <v>1.8345811043927236</v>
      </c>
      <c r="BL324" s="47">
        <f t="shared" ca="1" si="154"/>
        <v>1.7139105838336322</v>
      </c>
      <c r="BM324" s="47">
        <f t="shared" ca="1" si="154"/>
        <v>1.5529748572004383</v>
      </c>
      <c r="BN324" s="47">
        <f t="shared" ca="1" si="154"/>
        <v>1.2900176542065851</v>
      </c>
      <c r="BO324" s="47">
        <f t="shared" ca="1" si="154"/>
        <v>1.3018592046906969</v>
      </c>
      <c r="BP324" s="47">
        <f t="shared" ca="1" si="154"/>
        <v>1.4235402629375467</v>
      </c>
      <c r="BQ324" s="47">
        <f t="shared" ca="1" si="154"/>
        <v>1.7098493359338909</v>
      </c>
      <c r="BR324" s="47">
        <f t="shared" ca="1" si="154"/>
        <v>1.993855829002104</v>
      </c>
      <c r="BS324" s="47">
        <f t="shared" ca="1" si="159"/>
        <v>2.3702033455821727</v>
      </c>
      <c r="BT324" s="47">
        <f t="shared" ca="1" si="159"/>
        <v>2.6771417388285466</v>
      </c>
      <c r="BU324" s="47">
        <f t="shared" ca="1" si="159"/>
        <v>2.6313135583976495</v>
      </c>
      <c r="BV324" s="47">
        <f t="shared" ca="1" si="159"/>
        <v>2.3563316112645945</v>
      </c>
      <c r="BW324" s="47">
        <f t="shared" ca="1" si="159"/>
        <v>1.8345811043927236</v>
      </c>
      <c r="BX324" s="47">
        <f t="shared" ca="1" si="159"/>
        <v>1.7139105838336322</v>
      </c>
      <c r="BY324" s="47">
        <f t="shared" ca="1" si="159"/>
        <v>1.5529748572004383</v>
      </c>
      <c r="BZ324" s="47">
        <f t="shared" ca="1" si="159"/>
        <v>1.2900176542065851</v>
      </c>
      <c r="CA324" s="47">
        <f t="shared" ca="1" si="159"/>
        <v>1.3018592046906969</v>
      </c>
      <c r="CB324" s="47">
        <f t="shared" ca="1" si="159"/>
        <v>1.4235402629375467</v>
      </c>
      <c r="CC324" s="47">
        <f t="shared" ca="1" si="158"/>
        <v>1.7098493359338909</v>
      </c>
      <c r="CD324" s="47">
        <f t="shared" ca="1" si="158"/>
        <v>1.993855829002104</v>
      </c>
      <c r="CE324" s="47">
        <f t="shared" ca="1" si="158"/>
        <v>2.3702033455821727</v>
      </c>
      <c r="CF324" s="47">
        <f t="shared" ca="1" si="158"/>
        <v>2.6771417388285466</v>
      </c>
      <c r="CG324" s="47">
        <f t="shared" ca="1" si="158"/>
        <v>2.6313135583976495</v>
      </c>
      <c r="CH324" s="47">
        <f t="shared" ca="1" si="158"/>
        <v>2.3563316112645945</v>
      </c>
      <c r="CI324" s="47">
        <f t="shared" ca="1" si="158"/>
        <v>1.8345811043927236</v>
      </c>
      <c r="CJ324" s="47">
        <f t="shared" ca="1" si="158"/>
        <v>1.7139105838336322</v>
      </c>
      <c r="CK324" s="47">
        <f t="shared" ca="1" si="158"/>
        <v>1.5529748572004383</v>
      </c>
      <c r="CL324" s="47">
        <f t="shared" ca="1" si="158"/>
        <v>1.2900176542065851</v>
      </c>
      <c r="CM324" s="47">
        <f t="shared" ca="1" si="160"/>
        <v>1.3018592046906969</v>
      </c>
      <c r="CN324" s="47">
        <f t="shared" ca="1" si="160"/>
        <v>1.4235402629375467</v>
      </c>
      <c r="CO324" s="47">
        <f t="shared" ca="1" si="160"/>
        <v>1.7098493359338909</v>
      </c>
      <c r="CP324" s="47">
        <f t="shared" ca="1" si="160"/>
        <v>1.993855829002104</v>
      </c>
      <c r="CQ324" s="47">
        <f t="shared" ca="1" si="160"/>
        <v>2.3702033455821727</v>
      </c>
      <c r="CR324" s="47">
        <f t="shared" ca="1" si="160"/>
        <v>2.6771417388285466</v>
      </c>
      <c r="CS324" s="47">
        <f t="shared" ca="1" si="160"/>
        <v>2.6313135583976495</v>
      </c>
      <c r="CT324" s="47">
        <f t="shared" ca="1" si="160"/>
        <v>2.3563316112645945</v>
      </c>
      <c r="CU324" s="47">
        <f t="shared" ca="1" si="160"/>
        <v>1.8345811043927236</v>
      </c>
      <c r="CV324" s="47">
        <f t="shared" ca="1" si="160"/>
        <v>1.7139105838336322</v>
      </c>
      <c r="CW324" s="47">
        <f t="shared" ca="1" si="155"/>
        <v>1.5529748572004383</v>
      </c>
      <c r="CX324" s="47">
        <f t="shared" ca="1" si="155"/>
        <v>1.2900176542065851</v>
      </c>
      <c r="CY324" s="47">
        <f t="shared" ca="1" si="155"/>
        <v>1.3018592046906969</v>
      </c>
      <c r="CZ324" s="47">
        <f t="shared" ca="1" si="155"/>
        <v>1.4235402629375467</v>
      </c>
      <c r="DA324" s="47">
        <f t="shared" ca="1" si="155"/>
        <v>1.7098493359338909</v>
      </c>
      <c r="DB324" s="47">
        <f t="shared" ca="1" si="155"/>
        <v>1.993855829002104</v>
      </c>
      <c r="DC324" s="47">
        <f t="shared" ca="1" si="155"/>
        <v>2.3702033455821727</v>
      </c>
      <c r="DD324" s="47">
        <f t="shared" ca="1" si="155"/>
        <v>2.6771417388285466</v>
      </c>
    </row>
    <row r="325" spans="1:108" x14ac:dyDescent="0.25">
      <c r="A325" s="40" t="s">
        <v>167</v>
      </c>
      <c r="B325" s="40">
        <v>1904</v>
      </c>
      <c r="C325" s="40" t="s">
        <v>38</v>
      </c>
      <c r="D325" s="40" t="s">
        <v>580</v>
      </c>
      <c r="E325" s="40" t="s">
        <v>136</v>
      </c>
      <c r="F325" s="40">
        <v>13.5</v>
      </c>
      <c r="G325" s="43">
        <v>45115</v>
      </c>
      <c r="I325" s="40" t="s">
        <v>79</v>
      </c>
      <c r="J325" s="40">
        <v>2</v>
      </c>
      <c r="K325" s="40" t="s">
        <v>33</v>
      </c>
      <c r="L325" s="40" t="s">
        <v>158</v>
      </c>
      <c r="M325" s="41"/>
      <c r="N325" s="41">
        <f>VLOOKUP($C325 &amp; $I325 &amp; $K325,FATOR!$A$3:$P$22,COLUMN(E$1),0)</f>
        <v>0.34510552382231963</v>
      </c>
      <c r="O325" s="41">
        <f>VLOOKUP($C325 &amp; $I325 &amp; $K325,FATOR!$A$3:$P$22,COLUMN(F$1),0)</f>
        <v>0.2866705898236856</v>
      </c>
      <c r="P325" s="41">
        <f>VLOOKUP($C325 &amp; $I325 &amp; $K325,FATOR!$A$3:$P$22,COLUMN(G$1),0)</f>
        <v>0.28930204548682154</v>
      </c>
      <c r="Q325" s="41">
        <f>VLOOKUP($C325 &amp; $I325 &amp; $K325,FATOR!$A$3:$P$22,COLUMN(H$1),0)</f>
        <v>0.31634228065278813</v>
      </c>
      <c r="R325" s="41">
        <f>VLOOKUP($C325 &amp; $I325 &amp; $K325,FATOR!$A$3:$P$22,COLUMN(I$1),0)</f>
        <v>0.37996651909642021</v>
      </c>
      <c r="S325" s="41">
        <f>VLOOKUP($C325 &amp; $I325 &amp; $K325,FATOR!$A$3:$P$22,COLUMN(J$1),0)</f>
        <v>0.44307907311157868</v>
      </c>
      <c r="T325" s="41">
        <f>VLOOKUP($C325 &amp; $I325 &amp; $K325,FATOR!$A$3:$P$22,COLUMN(K$1),0)</f>
        <v>0.5267118545738162</v>
      </c>
      <c r="U325" s="41">
        <f>VLOOKUP($C325 &amp; $I325 &amp; $K325,FATOR!$A$3:$P$22,COLUMN(L$1),0)</f>
        <v>0.5949203864063437</v>
      </c>
      <c r="V325" s="41">
        <f>VLOOKUP($C325 &amp; $I325 &amp; $K325,FATOR!$A$3:$P$22,COLUMN(M$1),0)</f>
        <v>0.58473634631058879</v>
      </c>
      <c r="W325" s="41">
        <f>VLOOKUP($C325 &amp; $I325 &amp; $K325,FATOR!$A$3:$P$22,COLUMN(N$1),0)</f>
        <v>0.52362924694768764</v>
      </c>
      <c r="X325" s="41">
        <f>VLOOKUP($C325 &amp; $I325 &amp; $K325,FATOR!$A$3:$P$22,COLUMN(O$1),0)</f>
        <v>0.40768468986504969</v>
      </c>
      <c r="Y325" s="41">
        <f>VLOOKUP($C325 &amp; $I325 &amp; $K325,FATOR!$A$3:$P$22,COLUMN(P$1),0)</f>
        <v>0.38086901862969602</v>
      </c>
      <c r="AA325" s="42">
        <f t="shared" si="161"/>
        <v>4.6589245716013146</v>
      </c>
      <c r="AB325" s="42">
        <f t="shared" si="162"/>
        <v>3.8700529626197557</v>
      </c>
      <c r="AC325" s="42">
        <f t="shared" si="163"/>
        <v>3.9055776140720906</v>
      </c>
      <c r="AD325" s="42">
        <f t="shared" si="164"/>
        <v>4.2706207888126402</v>
      </c>
      <c r="AE325" s="42">
        <f t="shared" si="165"/>
        <v>5.1295480078016729</v>
      </c>
      <c r="AF325" s="42">
        <f t="shared" si="166"/>
        <v>5.9815674870063118</v>
      </c>
      <c r="AG325" s="42">
        <f t="shared" si="167"/>
        <v>7.110610036746519</v>
      </c>
      <c r="AH325" s="42">
        <f t="shared" si="168"/>
        <v>8.0314252164856406</v>
      </c>
      <c r="AI325" s="42">
        <f t="shared" si="169"/>
        <v>7.8939406751929484</v>
      </c>
      <c r="AJ325" s="42">
        <f t="shared" si="170"/>
        <v>7.0689948337937834</v>
      </c>
      <c r="AK325" s="42">
        <f t="shared" si="171"/>
        <v>5.5037433131781706</v>
      </c>
      <c r="AL325" s="42">
        <f t="shared" si="172"/>
        <v>5.1417317515008962</v>
      </c>
      <c r="AN325" s="43">
        <f t="shared" si="173"/>
        <v>45146</v>
      </c>
      <c r="AO325" s="47">
        <f t="shared" ca="1" si="157"/>
        <v>4.6589245716013146</v>
      </c>
      <c r="AP325" s="47">
        <f t="shared" ca="1" si="157"/>
        <v>3.8700529626197557</v>
      </c>
      <c r="AQ325" s="47">
        <f t="shared" ca="1" si="157"/>
        <v>3.9055776140720906</v>
      </c>
      <c r="AR325" s="47">
        <f t="shared" ca="1" si="157"/>
        <v>4.2706207888126402</v>
      </c>
      <c r="AS325" s="47">
        <f t="shared" ca="1" si="157"/>
        <v>5.1295480078016729</v>
      </c>
      <c r="AT325" s="47">
        <f t="shared" ca="1" si="157"/>
        <v>5.9815674870063118</v>
      </c>
      <c r="AU325" s="47">
        <f t="shared" ca="1" si="157"/>
        <v>7.110610036746519</v>
      </c>
      <c r="AV325" s="47">
        <f t="shared" ca="1" si="157"/>
        <v>8.0314252164856406</v>
      </c>
      <c r="AW325" s="47">
        <f t="shared" ca="1" si="157"/>
        <v>7.8939406751929484</v>
      </c>
      <c r="AX325" s="47">
        <f t="shared" ca="1" si="157"/>
        <v>7.0689948337937834</v>
      </c>
      <c r="AY325" s="47">
        <f t="shared" ca="1" si="156"/>
        <v>5.5037433131781706</v>
      </c>
      <c r="AZ325" s="47">
        <f t="shared" ca="1" si="156"/>
        <v>5.1417317515008962</v>
      </c>
      <c r="BA325" s="47">
        <f t="shared" ca="1" si="156"/>
        <v>4.6589245716013146</v>
      </c>
      <c r="BB325" s="47">
        <f t="shared" ca="1" si="156"/>
        <v>3.8700529626197557</v>
      </c>
      <c r="BC325" s="47">
        <f t="shared" ca="1" si="156"/>
        <v>3.9055776140720906</v>
      </c>
      <c r="BD325" s="47">
        <f t="shared" ca="1" si="156"/>
        <v>4.2706207888126402</v>
      </c>
      <c r="BE325" s="47">
        <f t="shared" ca="1" si="156"/>
        <v>5.1295480078016729</v>
      </c>
      <c r="BF325" s="47">
        <f t="shared" ca="1" si="156"/>
        <v>5.9815674870063118</v>
      </c>
      <c r="BG325" s="47">
        <f t="shared" ca="1" si="156"/>
        <v>7.110610036746519</v>
      </c>
      <c r="BH325" s="47">
        <f t="shared" ca="1" si="156"/>
        <v>8.0314252164856406</v>
      </c>
      <c r="BI325" s="47">
        <f t="shared" ca="1" si="154"/>
        <v>7.8939406751929484</v>
      </c>
      <c r="BJ325" s="47">
        <f t="shared" ca="1" si="154"/>
        <v>7.0689948337937834</v>
      </c>
      <c r="BK325" s="47">
        <f t="shared" ca="1" si="154"/>
        <v>5.5037433131781706</v>
      </c>
      <c r="BL325" s="47">
        <f t="shared" ca="1" si="154"/>
        <v>5.1417317515008962</v>
      </c>
      <c r="BM325" s="47">
        <f t="shared" ca="1" si="154"/>
        <v>4.6589245716013146</v>
      </c>
      <c r="BN325" s="47">
        <f t="shared" ca="1" si="154"/>
        <v>3.8700529626197557</v>
      </c>
      <c r="BO325" s="47">
        <f t="shared" ca="1" si="154"/>
        <v>3.9055776140720906</v>
      </c>
      <c r="BP325" s="47">
        <f t="shared" ca="1" si="154"/>
        <v>4.2706207888126402</v>
      </c>
      <c r="BQ325" s="47">
        <f t="shared" ca="1" si="154"/>
        <v>5.1295480078016729</v>
      </c>
      <c r="BR325" s="47">
        <f t="shared" ca="1" si="154"/>
        <v>5.9815674870063118</v>
      </c>
      <c r="BS325" s="47">
        <f t="shared" ca="1" si="159"/>
        <v>7.110610036746519</v>
      </c>
      <c r="BT325" s="47">
        <f t="shared" ca="1" si="159"/>
        <v>8.0314252164856406</v>
      </c>
      <c r="BU325" s="47">
        <f t="shared" ca="1" si="159"/>
        <v>7.8939406751929484</v>
      </c>
      <c r="BV325" s="47">
        <f t="shared" ca="1" si="159"/>
        <v>7.0689948337937834</v>
      </c>
      <c r="BW325" s="47">
        <f t="shared" ca="1" si="159"/>
        <v>5.5037433131781706</v>
      </c>
      <c r="BX325" s="47">
        <f t="shared" ca="1" si="159"/>
        <v>5.1417317515008962</v>
      </c>
      <c r="BY325" s="47">
        <f t="shared" ca="1" si="159"/>
        <v>4.6589245716013146</v>
      </c>
      <c r="BZ325" s="47">
        <f t="shared" ca="1" si="159"/>
        <v>3.8700529626197557</v>
      </c>
      <c r="CA325" s="47">
        <f t="shared" ca="1" si="159"/>
        <v>3.9055776140720906</v>
      </c>
      <c r="CB325" s="47">
        <f t="shared" ca="1" si="159"/>
        <v>4.2706207888126402</v>
      </c>
      <c r="CC325" s="47">
        <f t="shared" ca="1" si="158"/>
        <v>5.1295480078016729</v>
      </c>
      <c r="CD325" s="47">
        <f t="shared" ca="1" si="158"/>
        <v>5.9815674870063118</v>
      </c>
      <c r="CE325" s="47">
        <f t="shared" ca="1" si="158"/>
        <v>7.110610036746519</v>
      </c>
      <c r="CF325" s="47">
        <f t="shared" ca="1" si="158"/>
        <v>8.0314252164856406</v>
      </c>
      <c r="CG325" s="47">
        <f t="shared" ca="1" si="158"/>
        <v>7.8939406751929484</v>
      </c>
      <c r="CH325" s="47">
        <f t="shared" ca="1" si="158"/>
        <v>7.0689948337937834</v>
      </c>
      <c r="CI325" s="47">
        <f t="shared" ca="1" si="158"/>
        <v>5.5037433131781706</v>
      </c>
      <c r="CJ325" s="47">
        <f t="shared" ca="1" si="158"/>
        <v>5.1417317515008962</v>
      </c>
      <c r="CK325" s="47">
        <f t="shared" ca="1" si="158"/>
        <v>4.6589245716013146</v>
      </c>
      <c r="CL325" s="47">
        <f t="shared" ca="1" si="158"/>
        <v>3.8700529626197557</v>
      </c>
      <c r="CM325" s="47">
        <f t="shared" ca="1" si="160"/>
        <v>3.9055776140720906</v>
      </c>
      <c r="CN325" s="47">
        <f t="shared" ca="1" si="160"/>
        <v>4.2706207888126402</v>
      </c>
      <c r="CO325" s="47">
        <f t="shared" ca="1" si="160"/>
        <v>5.1295480078016729</v>
      </c>
      <c r="CP325" s="47">
        <f t="shared" ca="1" si="160"/>
        <v>5.9815674870063118</v>
      </c>
      <c r="CQ325" s="47">
        <f t="shared" ca="1" si="160"/>
        <v>7.110610036746519</v>
      </c>
      <c r="CR325" s="47">
        <f t="shared" ca="1" si="160"/>
        <v>8.0314252164856406</v>
      </c>
      <c r="CS325" s="47">
        <f t="shared" ca="1" si="160"/>
        <v>7.8939406751929484</v>
      </c>
      <c r="CT325" s="47">
        <f t="shared" ca="1" si="160"/>
        <v>7.0689948337937834</v>
      </c>
      <c r="CU325" s="47">
        <f t="shared" ca="1" si="160"/>
        <v>5.5037433131781706</v>
      </c>
      <c r="CV325" s="47">
        <f t="shared" ca="1" si="160"/>
        <v>5.1417317515008962</v>
      </c>
      <c r="CW325" s="47">
        <f t="shared" ca="1" si="155"/>
        <v>4.6589245716013146</v>
      </c>
      <c r="CX325" s="47">
        <f t="shared" ca="1" si="155"/>
        <v>3.8700529626197557</v>
      </c>
      <c r="CY325" s="47">
        <f t="shared" ca="1" si="155"/>
        <v>3.9055776140720906</v>
      </c>
      <c r="CZ325" s="47">
        <f t="shared" ca="1" si="155"/>
        <v>4.2706207888126402</v>
      </c>
      <c r="DA325" s="47">
        <f t="shared" ca="1" si="155"/>
        <v>5.1295480078016729</v>
      </c>
      <c r="DB325" s="47">
        <f t="shared" ca="1" si="155"/>
        <v>5.9815674870063118</v>
      </c>
      <c r="DC325" s="47">
        <f t="shared" ca="1" si="155"/>
        <v>7.110610036746519</v>
      </c>
      <c r="DD325" s="47">
        <f t="shared" ca="1" si="155"/>
        <v>8.0314252164856406</v>
      </c>
    </row>
    <row r="326" spans="1:108" x14ac:dyDescent="0.25">
      <c r="A326" s="40" t="s">
        <v>167</v>
      </c>
      <c r="B326" s="40">
        <v>1905</v>
      </c>
      <c r="C326" s="40" t="s">
        <v>38</v>
      </c>
      <c r="D326" s="40" t="s">
        <v>581</v>
      </c>
      <c r="E326" s="40" t="s">
        <v>130</v>
      </c>
      <c r="F326" s="40">
        <v>45</v>
      </c>
      <c r="G326" s="43">
        <v>45079</v>
      </c>
      <c r="I326" s="40" t="s">
        <v>79</v>
      </c>
      <c r="J326" s="40">
        <v>2</v>
      </c>
      <c r="K326" s="40" t="s">
        <v>33</v>
      </c>
      <c r="L326" s="40" t="s">
        <v>158</v>
      </c>
      <c r="M326" s="41"/>
      <c r="N326" s="41">
        <f>VLOOKUP($C326 &amp; $I326 &amp; $K326,FATOR!$A$3:$P$22,COLUMN(E$1),0)</f>
        <v>0.34510552382231963</v>
      </c>
      <c r="O326" s="41">
        <f>VLOOKUP($C326 &amp; $I326 &amp; $K326,FATOR!$A$3:$P$22,COLUMN(F$1),0)</f>
        <v>0.2866705898236856</v>
      </c>
      <c r="P326" s="41">
        <f>VLOOKUP($C326 &amp; $I326 &amp; $K326,FATOR!$A$3:$P$22,COLUMN(G$1),0)</f>
        <v>0.28930204548682154</v>
      </c>
      <c r="Q326" s="41">
        <f>VLOOKUP($C326 &amp; $I326 &amp; $K326,FATOR!$A$3:$P$22,COLUMN(H$1),0)</f>
        <v>0.31634228065278813</v>
      </c>
      <c r="R326" s="41">
        <f>VLOOKUP($C326 &amp; $I326 &amp; $K326,FATOR!$A$3:$P$22,COLUMN(I$1),0)</f>
        <v>0.37996651909642021</v>
      </c>
      <c r="S326" s="41">
        <f>VLOOKUP($C326 &amp; $I326 &amp; $K326,FATOR!$A$3:$P$22,COLUMN(J$1),0)</f>
        <v>0.44307907311157868</v>
      </c>
      <c r="T326" s="41">
        <f>VLOOKUP($C326 &amp; $I326 &amp; $K326,FATOR!$A$3:$P$22,COLUMN(K$1),0)</f>
        <v>0.5267118545738162</v>
      </c>
      <c r="U326" s="41">
        <f>VLOOKUP($C326 &amp; $I326 &amp; $K326,FATOR!$A$3:$P$22,COLUMN(L$1),0)</f>
        <v>0.5949203864063437</v>
      </c>
      <c r="V326" s="41">
        <f>VLOOKUP($C326 &amp; $I326 &amp; $K326,FATOR!$A$3:$P$22,COLUMN(M$1),0)</f>
        <v>0.58473634631058879</v>
      </c>
      <c r="W326" s="41">
        <f>VLOOKUP($C326 &amp; $I326 &amp; $K326,FATOR!$A$3:$P$22,COLUMN(N$1),0)</f>
        <v>0.52362924694768764</v>
      </c>
      <c r="X326" s="41">
        <f>VLOOKUP($C326 &amp; $I326 &amp; $K326,FATOR!$A$3:$P$22,COLUMN(O$1),0)</f>
        <v>0.40768468986504969</v>
      </c>
      <c r="Y326" s="41">
        <f>VLOOKUP($C326 &amp; $I326 &amp; $K326,FATOR!$A$3:$P$22,COLUMN(P$1),0)</f>
        <v>0.38086901862969602</v>
      </c>
      <c r="AA326" s="42">
        <f t="shared" si="161"/>
        <v>15.529748572004383</v>
      </c>
      <c r="AB326" s="42">
        <f t="shared" si="162"/>
        <v>12.900176542065852</v>
      </c>
      <c r="AC326" s="42">
        <f t="shared" si="163"/>
        <v>13.018592046906969</v>
      </c>
      <c r="AD326" s="42">
        <f t="shared" si="164"/>
        <v>14.235402629375466</v>
      </c>
      <c r="AE326" s="42">
        <f t="shared" si="165"/>
        <v>17.09849335933891</v>
      </c>
      <c r="AF326" s="42">
        <f t="shared" si="166"/>
        <v>19.938558290021042</v>
      </c>
      <c r="AG326" s="42">
        <f t="shared" si="167"/>
        <v>23.702033455821727</v>
      </c>
      <c r="AH326" s="42">
        <f t="shared" si="168"/>
        <v>26.771417388285467</v>
      </c>
      <c r="AI326" s="42">
        <f t="shared" si="169"/>
        <v>26.313135583976496</v>
      </c>
      <c r="AJ326" s="42">
        <f t="shared" si="170"/>
        <v>23.563316112645943</v>
      </c>
      <c r="AK326" s="42">
        <f t="shared" si="171"/>
        <v>18.345811043927235</v>
      </c>
      <c r="AL326" s="42">
        <f t="shared" si="172"/>
        <v>17.13910583833632</v>
      </c>
      <c r="AN326" s="43">
        <f t="shared" si="173"/>
        <v>45110</v>
      </c>
      <c r="AO326" s="47">
        <f t="shared" ca="1" si="157"/>
        <v>15.529748572004383</v>
      </c>
      <c r="AP326" s="47">
        <f t="shared" ca="1" si="157"/>
        <v>12.900176542065852</v>
      </c>
      <c r="AQ326" s="47">
        <f t="shared" ca="1" si="157"/>
        <v>13.018592046906969</v>
      </c>
      <c r="AR326" s="47">
        <f t="shared" ca="1" si="157"/>
        <v>14.235402629375466</v>
      </c>
      <c r="AS326" s="47">
        <f t="shared" ca="1" si="157"/>
        <v>17.09849335933891</v>
      </c>
      <c r="AT326" s="47">
        <f t="shared" ca="1" si="157"/>
        <v>19.938558290021042</v>
      </c>
      <c r="AU326" s="47">
        <f t="shared" ca="1" si="157"/>
        <v>23.702033455821727</v>
      </c>
      <c r="AV326" s="47">
        <f t="shared" ca="1" si="157"/>
        <v>26.771417388285467</v>
      </c>
      <c r="AW326" s="47">
        <f t="shared" ca="1" si="157"/>
        <v>26.313135583976496</v>
      </c>
      <c r="AX326" s="47">
        <f t="shared" ca="1" si="157"/>
        <v>23.563316112645943</v>
      </c>
      <c r="AY326" s="47">
        <f t="shared" ca="1" si="156"/>
        <v>18.345811043927235</v>
      </c>
      <c r="AZ326" s="47">
        <f t="shared" ca="1" si="156"/>
        <v>17.13910583833632</v>
      </c>
      <c r="BA326" s="47">
        <f t="shared" ca="1" si="156"/>
        <v>15.529748572004383</v>
      </c>
      <c r="BB326" s="47">
        <f t="shared" ca="1" si="156"/>
        <v>12.900176542065852</v>
      </c>
      <c r="BC326" s="47">
        <f t="shared" ca="1" si="156"/>
        <v>13.018592046906969</v>
      </c>
      <c r="BD326" s="47">
        <f t="shared" ca="1" si="156"/>
        <v>14.235402629375466</v>
      </c>
      <c r="BE326" s="47">
        <f t="shared" ca="1" si="156"/>
        <v>17.09849335933891</v>
      </c>
      <c r="BF326" s="47">
        <f t="shared" ca="1" si="156"/>
        <v>19.938558290021042</v>
      </c>
      <c r="BG326" s="47">
        <f t="shared" ca="1" si="156"/>
        <v>23.702033455821727</v>
      </c>
      <c r="BH326" s="47">
        <f t="shared" ca="1" si="156"/>
        <v>26.771417388285467</v>
      </c>
      <c r="BI326" s="47">
        <f t="shared" ca="1" si="154"/>
        <v>26.313135583976496</v>
      </c>
      <c r="BJ326" s="47">
        <f t="shared" ca="1" si="154"/>
        <v>23.563316112645943</v>
      </c>
      <c r="BK326" s="47">
        <f t="shared" ca="1" si="154"/>
        <v>18.345811043927235</v>
      </c>
      <c r="BL326" s="47">
        <f t="shared" ca="1" si="154"/>
        <v>17.13910583833632</v>
      </c>
      <c r="BM326" s="47">
        <f t="shared" ca="1" si="154"/>
        <v>15.529748572004383</v>
      </c>
      <c r="BN326" s="47">
        <f t="shared" ca="1" si="154"/>
        <v>12.900176542065852</v>
      </c>
      <c r="BO326" s="47">
        <f t="shared" ca="1" si="154"/>
        <v>13.018592046906969</v>
      </c>
      <c r="BP326" s="47">
        <f t="shared" ca="1" si="154"/>
        <v>14.235402629375466</v>
      </c>
      <c r="BQ326" s="47">
        <f t="shared" ca="1" si="154"/>
        <v>17.09849335933891</v>
      </c>
      <c r="BR326" s="47">
        <f t="shared" ca="1" si="154"/>
        <v>19.938558290021042</v>
      </c>
      <c r="BS326" s="47">
        <f t="shared" ca="1" si="159"/>
        <v>23.702033455821727</v>
      </c>
      <c r="BT326" s="47">
        <f t="shared" ca="1" si="159"/>
        <v>26.771417388285467</v>
      </c>
      <c r="BU326" s="47">
        <f t="shared" ca="1" si="159"/>
        <v>26.313135583976496</v>
      </c>
      <c r="BV326" s="47">
        <f t="shared" ca="1" si="159"/>
        <v>23.563316112645943</v>
      </c>
      <c r="BW326" s="47">
        <f t="shared" ca="1" si="159"/>
        <v>18.345811043927235</v>
      </c>
      <c r="BX326" s="47">
        <f t="shared" ca="1" si="159"/>
        <v>17.13910583833632</v>
      </c>
      <c r="BY326" s="47">
        <f t="shared" ca="1" si="159"/>
        <v>15.529748572004383</v>
      </c>
      <c r="BZ326" s="47">
        <f t="shared" ca="1" si="159"/>
        <v>12.900176542065852</v>
      </c>
      <c r="CA326" s="47">
        <f t="shared" ca="1" si="159"/>
        <v>13.018592046906969</v>
      </c>
      <c r="CB326" s="47">
        <f t="shared" ca="1" si="159"/>
        <v>14.235402629375466</v>
      </c>
      <c r="CC326" s="47">
        <f t="shared" ca="1" si="158"/>
        <v>17.09849335933891</v>
      </c>
      <c r="CD326" s="47">
        <f t="shared" ca="1" si="158"/>
        <v>19.938558290021042</v>
      </c>
      <c r="CE326" s="47">
        <f t="shared" ca="1" si="158"/>
        <v>23.702033455821727</v>
      </c>
      <c r="CF326" s="47">
        <f t="shared" ca="1" si="158"/>
        <v>26.771417388285467</v>
      </c>
      <c r="CG326" s="47">
        <f t="shared" ca="1" si="158"/>
        <v>26.313135583976496</v>
      </c>
      <c r="CH326" s="47">
        <f t="shared" ca="1" si="158"/>
        <v>23.563316112645943</v>
      </c>
      <c r="CI326" s="47">
        <f t="shared" ca="1" si="158"/>
        <v>18.345811043927235</v>
      </c>
      <c r="CJ326" s="47">
        <f t="shared" ca="1" si="158"/>
        <v>17.13910583833632</v>
      </c>
      <c r="CK326" s="47">
        <f t="shared" ca="1" si="158"/>
        <v>15.529748572004383</v>
      </c>
      <c r="CL326" s="47">
        <f t="shared" ca="1" si="158"/>
        <v>12.900176542065852</v>
      </c>
      <c r="CM326" s="47">
        <f t="shared" ca="1" si="160"/>
        <v>13.018592046906969</v>
      </c>
      <c r="CN326" s="47">
        <f t="shared" ca="1" si="160"/>
        <v>14.235402629375466</v>
      </c>
      <c r="CO326" s="47">
        <f t="shared" ca="1" si="160"/>
        <v>17.09849335933891</v>
      </c>
      <c r="CP326" s="47">
        <f t="shared" ca="1" si="160"/>
        <v>19.938558290021042</v>
      </c>
      <c r="CQ326" s="47">
        <f t="shared" ca="1" si="160"/>
        <v>23.702033455821727</v>
      </c>
      <c r="CR326" s="47">
        <f t="shared" ca="1" si="160"/>
        <v>26.771417388285467</v>
      </c>
      <c r="CS326" s="47">
        <f t="shared" ca="1" si="160"/>
        <v>26.313135583976496</v>
      </c>
      <c r="CT326" s="47">
        <f t="shared" ca="1" si="160"/>
        <v>23.563316112645943</v>
      </c>
      <c r="CU326" s="47">
        <f t="shared" ca="1" si="160"/>
        <v>18.345811043927235</v>
      </c>
      <c r="CV326" s="47">
        <f t="shared" ca="1" si="160"/>
        <v>17.13910583833632</v>
      </c>
      <c r="CW326" s="47">
        <f t="shared" ca="1" si="155"/>
        <v>15.529748572004383</v>
      </c>
      <c r="CX326" s="47">
        <f t="shared" ca="1" si="155"/>
        <v>12.900176542065852</v>
      </c>
      <c r="CY326" s="47">
        <f t="shared" ca="1" si="155"/>
        <v>13.018592046906969</v>
      </c>
      <c r="CZ326" s="47">
        <f t="shared" ca="1" si="155"/>
        <v>14.235402629375466</v>
      </c>
      <c r="DA326" s="47">
        <f t="shared" ca="1" si="155"/>
        <v>17.09849335933891</v>
      </c>
      <c r="DB326" s="47">
        <f t="shared" ca="1" si="155"/>
        <v>19.938558290021042</v>
      </c>
      <c r="DC326" s="47">
        <f t="shared" ca="1" si="155"/>
        <v>23.702033455821727</v>
      </c>
      <c r="DD326" s="47">
        <f t="shared" ca="1" si="155"/>
        <v>26.771417388285467</v>
      </c>
    </row>
    <row r="327" spans="1:108" x14ac:dyDescent="0.25">
      <c r="A327" s="40" t="s">
        <v>167</v>
      </c>
      <c r="B327" s="40">
        <v>1905</v>
      </c>
      <c r="C327" s="40" t="s">
        <v>38</v>
      </c>
      <c r="D327" s="40" t="s">
        <v>581</v>
      </c>
      <c r="E327" s="40" t="s">
        <v>160</v>
      </c>
      <c r="F327" s="40">
        <v>22.5</v>
      </c>
      <c r="G327" s="43">
        <v>44992</v>
      </c>
      <c r="I327" s="40" t="s">
        <v>79</v>
      </c>
      <c r="J327" s="40">
        <v>2</v>
      </c>
      <c r="K327" s="40" t="s">
        <v>33</v>
      </c>
      <c r="L327" s="40" t="s">
        <v>158</v>
      </c>
      <c r="M327" s="41"/>
      <c r="N327" s="41">
        <f>VLOOKUP($C327 &amp; $I327 &amp; $K327,FATOR!$A$3:$P$22,COLUMN(E$1),0)</f>
        <v>0.34510552382231963</v>
      </c>
      <c r="O327" s="41">
        <f>VLOOKUP($C327 &amp; $I327 &amp; $K327,FATOR!$A$3:$P$22,COLUMN(F$1),0)</f>
        <v>0.2866705898236856</v>
      </c>
      <c r="P327" s="41">
        <f>VLOOKUP($C327 &amp; $I327 &amp; $K327,FATOR!$A$3:$P$22,COLUMN(G$1),0)</f>
        <v>0.28930204548682154</v>
      </c>
      <c r="Q327" s="41">
        <f>VLOOKUP($C327 &amp; $I327 &amp; $K327,FATOR!$A$3:$P$22,COLUMN(H$1),0)</f>
        <v>0.31634228065278813</v>
      </c>
      <c r="R327" s="41">
        <f>VLOOKUP($C327 &amp; $I327 &amp; $K327,FATOR!$A$3:$P$22,COLUMN(I$1),0)</f>
        <v>0.37996651909642021</v>
      </c>
      <c r="S327" s="41">
        <f>VLOOKUP($C327 &amp; $I327 &amp; $K327,FATOR!$A$3:$P$22,COLUMN(J$1),0)</f>
        <v>0.44307907311157868</v>
      </c>
      <c r="T327" s="41">
        <f>VLOOKUP($C327 &amp; $I327 &amp; $K327,FATOR!$A$3:$P$22,COLUMN(K$1),0)</f>
        <v>0.5267118545738162</v>
      </c>
      <c r="U327" s="41">
        <f>VLOOKUP($C327 &amp; $I327 &amp; $K327,FATOR!$A$3:$P$22,COLUMN(L$1),0)</f>
        <v>0.5949203864063437</v>
      </c>
      <c r="V327" s="41">
        <f>VLOOKUP($C327 &amp; $I327 &amp; $K327,FATOR!$A$3:$P$22,COLUMN(M$1),0)</f>
        <v>0.58473634631058879</v>
      </c>
      <c r="W327" s="41">
        <f>VLOOKUP($C327 &amp; $I327 &amp; $K327,FATOR!$A$3:$P$22,COLUMN(N$1),0)</f>
        <v>0.52362924694768764</v>
      </c>
      <c r="X327" s="41">
        <f>VLOOKUP($C327 &amp; $I327 &amp; $K327,FATOR!$A$3:$P$22,COLUMN(O$1),0)</f>
        <v>0.40768468986504969</v>
      </c>
      <c r="Y327" s="41">
        <f>VLOOKUP($C327 &amp; $I327 &amp; $K327,FATOR!$A$3:$P$22,COLUMN(P$1),0)</f>
        <v>0.38086901862969602</v>
      </c>
      <c r="AA327" s="42">
        <f t="shared" si="161"/>
        <v>7.7648742860021915</v>
      </c>
      <c r="AB327" s="42">
        <f t="shared" si="162"/>
        <v>6.4500882710329259</v>
      </c>
      <c r="AC327" s="42">
        <f t="shared" si="163"/>
        <v>6.5092960234534845</v>
      </c>
      <c r="AD327" s="42">
        <f t="shared" si="164"/>
        <v>7.117701314687733</v>
      </c>
      <c r="AE327" s="42">
        <f t="shared" si="165"/>
        <v>8.5492466796694551</v>
      </c>
      <c r="AF327" s="42">
        <f t="shared" si="166"/>
        <v>9.9692791450105211</v>
      </c>
      <c r="AG327" s="42">
        <f t="shared" si="167"/>
        <v>11.851016727910864</v>
      </c>
      <c r="AH327" s="42">
        <f t="shared" si="168"/>
        <v>13.385708694142734</v>
      </c>
      <c r="AI327" s="42">
        <f t="shared" si="169"/>
        <v>13.156567791988248</v>
      </c>
      <c r="AJ327" s="42">
        <f t="shared" si="170"/>
        <v>11.781658056322971</v>
      </c>
      <c r="AK327" s="42">
        <f t="shared" si="171"/>
        <v>9.1729055219636173</v>
      </c>
      <c r="AL327" s="42">
        <f t="shared" si="172"/>
        <v>8.5695529191681601</v>
      </c>
      <c r="AN327" s="43">
        <f t="shared" si="173"/>
        <v>45023</v>
      </c>
      <c r="AO327" s="47">
        <f t="shared" ca="1" si="157"/>
        <v>7.7648742860021915</v>
      </c>
      <c r="AP327" s="47">
        <f t="shared" ca="1" si="157"/>
        <v>6.4500882710329259</v>
      </c>
      <c r="AQ327" s="47">
        <f t="shared" ca="1" si="157"/>
        <v>6.5092960234534845</v>
      </c>
      <c r="AR327" s="47">
        <f t="shared" ca="1" si="157"/>
        <v>7.117701314687733</v>
      </c>
      <c r="AS327" s="47">
        <f t="shared" ca="1" si="157"/>
        <v>8.5492466796694551</v>
      </c>
      <c r="AT327" s="47">
        <f t="shared" ca="1" si="157"/>
        <v>9.9692791450105211</v>
      </c>
      <c r="AU327" s="47">
        <f t="shared" ca="1" si="157"/>
        <v>11.851016727910864</v>
      </c>
      <c r="AV327" s="47">
        <f t="shared" ca="1" si="157"/>
        <v>13.385708694142734</v>
      </c>
      <c r="AW327" s="47">
        <f t="shared" ca="1" si="157"/>
        <v>13.156567791988248</v>
      </c>
      <c r="AX327" s="47">
        <f t="shared" ca="1" si="157"/>
        <v>11.781658056322971</v>
      </c>
      <c r="AY327" s="47">
        <f t="shared" ca="1" si="156"/>
        <v>9.1729055219636173</v>
      </c>
      <c r="AZ327" s="47">
        <f t="shared" ca="1" si="156"/>
        <v>8.5695529191681601</v>
      </c>
      <c r="BA327" s="47">
        <f t="shared" ca="1" si="156"/>
        <v>7.7648742860021915</v>
      </c>
      <c r="BB327" s="47">
        <f t="shared" ca="1" si="156"/>
        <v>6.4500882710329259</v>
      </c>
      <c r="BC327" s="47">
        <f t="shared" ca="1" si="156"/>
        <v>6.5092960234534845</v>
      </c>
      <c r="BD327" s="47">
        <f t="shared" ca="1" si="156"/>
        <v>7.117701314687733</v>
      </c>
      <c r="BE327" s="47">
        <f t="shared" ca="1" si="156"/>
        <v>8.5492466796694551</v>
      </c>
      <c r="BF327" s="47">
        <f t="shared" ca="1" si="156"/>
        <v>9.9692791450105211</v>
      </c>
      <c r="BG327" s="47">
        <f t="shared" ca="1" si="156"/>
        <v>11.851016727910864</v>
      </c>
      <c r="BH327" s="47">
        <f t="shared" ca="1" si="156"/>
        <v>13.385708694142734</v>
      </c>
      <c r="BI327" s="47">
        <f t="shared" ca="1" si="154"/>
        <v>13.156567791988248</v>
      </c>
      <c r="BJ327" s="47">
        <f t="shared" ca="1" si="154"/>
        <v>11.781658056322971</v>
      </c>
      <c r="BK327" s="47">
        <f t="shared" ca="1" si="154"/>
        <v>9.1729055219636173</v>
      </c>
      <c r="BL327" s="47">
        <f t="shared" ca="1" si="154"/>
        <v>8.5695529191681601</v>
      </c>
      <c r="BM327" s="47">
        <f t="shared" ca="1" si="154"/>
        <v>7.7648742860021915</v>
      </c>
      <c r="BN327" s="47">
        <f t="shared" ca="1" si="154"/>
        <v>6.4500882710329259</v>
      </c>
      <c r="BO327" s="47">
        <f t="shared" ca="1" si="154"/>
        <v>6.5092960234534845</v>
      </c>
      <c r="BP327" s="47">
        <f t="shared" ca="1" si="154"/>
        <v>7.117701314687733</v>
      </c>
      <c r="BQ327" s="47">
        <f t="shared" ca="1" si="154"/>
        <v>8.5492466796694551</v>
      </c>
      <c r="BR327" s="47">
        <f t="shared" ca="1" si="154"/>
        <v>9.9692791450105211</v>
      </c>
      <c r="BS327" s="47">
        <f t="shared" ca="1" si="159"/>
        <v>11.851016727910864</v>
      </c>
      <c r="BT327" s="47">
        <f t="shared" ca="1" si="159"/>
        <v>13.385708694142734</v>
      </c>
      <c r="BU327" s="47">
        <f t="shared" ca="1" si="159"/>
        <v>13.156567791988248</v>
      </c>
      <c r="BV327" s="47">
        <f t="shared" ca="1" si="159"/>
        <v>11.781658056322971</v>
      </c>
      <c r="BW327" s="47">
        <f t="shared" ca="1" si="159"/>
        <v>9.1729055219636173</v>
      </c>
      <c r="BX327" s="47">
        <f t="shared" ca="1" si="159"/>
        <v>8.5695529191681601</v>
      </c>
      <c r="BY327" s="47">
        <f t="shared" ca="1" si="159"/>
        <v>7.7648742860021915</v>
      </c>
      <c r="BZ327" s="47">
        <f t="shared" ca="1" si="159"/>
        <v>6.4500882710329259</v>
      </c>
      <c r="CA327" s="47">
        <f t="shared" ca="1" si="159"/>
        <v>6.5092960234534845</v>
      </c>
      <c r="CB327" s="47">
        <f t="shared" ca="1" si="159"/>
        <v>7.117701314687733</v>
      </c>
      <c r="CC327" s="47">
        <f t="shared" ca="1" si="158"/>
        <v>8.5492466796694551</v>
      </c>
      <c r="CD327" s="47">
        <f t="shared" ca="1" si="158"/>
        <v>9.9692791450105211</v>
      </c>
      <c r="CE327" s="47">
        <f t="shared" ca="1" si="158"/>
        <v>11.851016727910864</v>
      </c>
      <c r="CF327" s="47">
        <f t="shared" ca="1" si="158"/>
        <v>13.385708694142734</v>
      </c>
      <c r="CG327" s="47">
        <f t="shared" ca="1" si="158"/>
        <v>13.156567791988248</v>
      </c>
      <c r="CH327" s="47">
        <f t="shared" ca="1" si="158"/>
        <v>11.781658056322971</v>
      </c>
      <c r="CI327" s="47">
        <f t="shared" ca="1" si="158"/>
        <v>9.1729055219636173</v>
      </c>
      <c r="CJ327" s="47">
        <f t="shared" ca="1" si="158"/>
        <v>8.5695529191681601</v>
      </c>
      <c r="CK327" s="47">
        <f t="shared" ca="1" si="158"/>
        <v>7.7648742860021915</v>
      </c>
      <c r="CL327" s="47">
        <f t="shared" ca="1" si="158"/>
        <v>6.4500882710329259</v>
      </c>
      <c r="CM327" s="47">
        <f t="shared" ca="1" si="160"/>
        <v>6.5092960234534845</v>
      </c>
      <c r="CN327" s="47">
        <f t="shared" ca="1" si="160"/>
        <v>7.117701314687733</v>
      </c>
      <c r="CO327" s="47">
        <f t="shared" ca="1" si="160"/>
        <v>8.5492466796694551</v>
      </c>
      <c r="CP327" s="47">
        <f t="shared" ca="1" si="160"/>
        <v>9.9692791450105211</v>
      </c>
      <c r="CQ327" s="47">
        <f t="shared" ca="1" si="160"/>
        <v>11.851016727910864</v>
      </c>
      <c r="CR327" s="47">
        <f t="shared" ca="1" si="160"/>
        <v>13.385708694142734</v>
      </c>
      <c r="CS327" s="47">
        <f t="shared" ca="1" si="160"/>
        <v>13.156567791988248</v>
      </c>
      <c r="CT327" s="47">
        <f t="shared" ca="1" si="160"/>
        <v>11.781658056322971</v>
      </c>
      <c r="CU327" s="47">
        <f t="shared" ca="1" si="160"/>
        <v>9.1729055219636173</v>
      </c>
      <c r="CV327" s="47">
        <f t="shared" ca="1" si="160"/>
        <v>8.5695529191681601</v>
      </c>
      <c r="CW327" s="47">
        <f t="shared" ca="1" si="155"/>
        <v>7.7648742860021915</v>
      </c>
      <c r="CX327" s="47">
        <f t="shared" ca="1" si="155"/>
        <v>6.4500882710329259</v>
      </c>
      <c r="CY327" s="47">
        <f t="shared" ca="1" si="155"/>
        <v>6.5092960234534845</v>
      </c>
      <c r="CZ327" s="47">
        <f t="shared" ca="1" si="155"/>
        <v>7.117701314687733</v>
      </c>
      <c r="DA327" s="47">
        <f t="shared" ca="1" si="155"/>
        <v>8.5492466796694551</v>
      </c>
      <c r="DB327" s="47">
        <f t="shared" ca="1" si="155"/>
        <v>9.9692791450105211</v>
      </c>
      <c r="DC327" s="47">
        <f t="shared" ca="1" si="155"/>
        <v>11.851016727910864</v>
      </c>
      <c r="DD327" s="47">
        <f t="shared" ca="1" si="155"/>
        <v>13.385708694142734</v>
      </c>
    </row>
    <row r="328" spans="1:108" x14ac:dyDescent="0.25">
      <c r="A328" s="40" t="s">
        <v>167</v>
      </c>
      <c r="B328" s="40">
        <v>1906</v>
      </c>
      <c r="C328" s="40" t="s">
        <v>38</v>
      </c>
      <c r="D328" s="40" t="s">
        <v>582</v>
      </c>
      <c r="E328" s="40" t="s">
        <v>130</v>
      </c>
      <c r="F328" s="40">
        <v>9</v>
      </c>
      <c r="G328" s="43">
        <v>45085</v>
      </c>
      <c r="I328" s="40" t="s">
        <v>79</v>
      </c>
      <c r="J328" s="40">
        <v>2</v>
      </c>
      <c r="K328" s="40" t="s">
        <v>33</v>
      </c>
      <c r="L328" s="40" t="s">
        <v>158</v>
      </c>
      <c r="M328" s="41"/>
      <c r="N328" s="41">
        <f>VLOOKUP($C328 &amp; $I328 &amp; $K328,FATOR!$A$3:$P$22,COLUMN(E$1),0)</f>
        <v>0.34510552382231963</v>
      </c>
      <c r="O328" s="41">
        <f>VLOOKUP($C328 &amp; $I328 &amp; $K328,FATOR!$A$3:$P$22,COLUMN(F$1),0)</f>
        <v>0.2866705898236856</v>
      </c>
      <c r="P328" s="41">
        <f>VLOOKUP($C328 &amp; $I328 &amp; $K328,FATOR!$A$3:$P$22,COLUMN(G$1),0)</f>
        <v>0.28930204548682154</v>
      </c>
      <c r="Q328" s="41">
        <f>VLOOKUP($C328 &amp; $I328 &amp; $K328,FATOR!$A$3:$P$22,COLUMN(H$1),0)</f>
        <v>0.31634228065278813</v>
      </c>
      <c r="R328" s="41">
        <f>VLOOKUP($C328 &amp; $I328 &amp; $K328,FATOR!$A$3:$P$22,COLUMN(I$1),0)</f>
        <v>0.37996651909642021</v>
      </c>
      <c r="S328" s="41">
        <f>VLOOKUP($C328 &amp; $I328 &amp; $K328,FATOR!$A$3:$P$22,COLUMN(J$1),0)</f>
        <v>0.44307907311157868</v>
      </c>
      <c r="T328" s="41">
        <f>VLOOKUP($C328 &amp; $I328 &amp; $K328,FATOR!$A$3:$P$22,COLUMN(K$1),0)</f>
        <v>0.5267118545738162</v>
      </c>
      <c r="U328" s="41">
        <f>VLOOKUP($C328 &amp; $I328 &amp; $K328,FATOR!$A$3:$P$22,COLUMN(L$1),0)</f>
        <v>0.5949203864063437</v>
      </c>
      <c r="V328" s="41">
        <f>VLOOKUP($C328 &amp; $I328 &amp; $K328,FATOR!$A$3:$P$22,COLUMN(M$1),0)</f>
        <v>0.58473634631058879</v>
      </c>
      <c r="W328" s="41">
        <f>VLOOKUP($C328 &amp; $I328 &amp; $K328,FATOR!$A$3:$P$22,COLUMN(N$1),0)</f>
        <v>0.52362924694768764</v>
      </c>
      <c r="X328" s="41">
        <f>VLOOKUP($C328 &amp; $I328 &amp; $K328,FATOR!$A$3:$P$22,COLUMN(O$1),0)</f>
        <v>0.40768468986504969</v>
      </c>
      <c r="Y328" s="41">
        <f>VLOOKUP($C328 &amp; $I328 &amp; $K328,FATOR!$A$3:$P$22,COLUMN(P$1),0)</f>
        <v>0.38086901862969602</v>
      </c>
      <c r="AA328" s="42">
        <f t="shared" si="161"/>
        <v>3.1059497144008765</v>
      </c>
      <c r="AB328" s="42">
        <f t="shared" si="162"/>
        <v>2.5800353084131702</v>
      </c>
      <c r="AC328" s="42">
        <f t="shared" si="163"/>
        <v>2.6037184093813939</v>
      </c>
      <c r="AD328" s="42">
        <f t="shared" si="164"/>
        <v>2.8470805258750933</v>
      </c>
      <c r="AE328" s="42">
        <f t="shared" si="165"/>
        <v>3.4196986718677818</v>
      </c>
      <c r="AF328" s="42">
        <f t="shared" si="166"/>
        <v>3.987711658004208</v>
      </c>
      <c r="AG328" s="42">
        <f t="shared" si="167"/>
        <v>4.7404066911643454</v>
      </c>
      <c r="AH328" s="42">
        <f t="shared" si="168"/>
        <v>5.3542834776570931</v>
      </c>
      <c r="AI328" s="42">
        <f t="shared" si="169"/>
        <v>5.2626271167952989</v>
      </c>
      <c r="AJ328" s="42">
        <f t="shared" si="170"/>
        <v>4.7126632225291889</v>
      </c>
      <c r="AK328" s="42">
        <f t="shared" si="171"/>
        <v>3.6691622087854472</v>
      </c>
      <c r="AL328" s="42">
        <f t="shared" si="172"/>
        <v>3.4278211676672643</v>
      </c>
      <c r="AN328" s="43">
        <f t="shared" si="173"/>
        <v>45116</v>
      </c>
      <c r="AO328" s="47">
        <f t="shared" ca="1" si="157"/>
        <v>3.1059497144008765</v>
      </c>
      <c r="AP328" s="47">
        <f t="shared" ca="1" si="157"/>
        <v>2.5800353084131702</v>
      </c>
      <c r="AQ328" s="47">
        <f t="shared" ca="1" si="157"/>
        <v>2.6037184093813939</v>
      </c>
      <c r="AR328" s="47">
        <f t="shared" ca="1" si="157"/>
        <v>2.8470805258750933</v>
      </c>
      <c r="AS328" s="47">
        <f t="shared" ca="1" si="157"/>
        <v>3.4196986718677818</v>
      </c>
      <c r="AT328" s="47">
        <f t="shared" ca="1" si="157"/>
        <v>3.987711658004208</v>
      </c>
      <c r="AU328" s="47">
        <f t="shared" ca="1" si="157"/>
        <v>4.7404066911643454</v>
      </c>
      <c r="AV328" s="47">
        <f t="shared" ca="1" si="157"/>
        <v>5.3542834776570931</v>
      </c>
      <c r="AW328" s="47">
        <f t="shared" ca="1" si="157"/>
        <v>5.2626271167952989</v>
      </c>
      <c r="AX328" s="47">
        <f t="shared" ca="1" si="157"/>
        <v>4.7126632225291889</v>
      </c>
      <c r="AY328" s="47">
        <f t="shared" ca="1" si="156"/>
        <v>3.6691622087854472</v>
      </c>
      <c r="AZ328" s="47">
        <f t="shared" ca="1" si="156"/>
        <v>3.4278211676672643</v>
      </c>
      <c r="BA328" s="47">
        <f t="shared" ca="1" si="156"/>
        <v>3.1059497144008765</v>
      </c>
      <c r="BB328" s="47">
        <f t="shared" ca="1" si="156"/>
        <v>2.5800353084131702</v>
      </c>
      <c r="BC328" s="47">
        <f t="shared" ca="1" si="156"/>
        <v>2.6037184093813939</v>
      </c>
      <c r="BD328" s="47">
        <f t="shared" ca="1" si="156"/>
        <v>2.8470805258750933</v>
      </c>
      <c r="BE328" s="47">
        <f t="shared" ca="1" si="156"/>
        <v>3.4196986718677818</v>
      </c>
      <c r="BF328" s="47">
        <f t="shared" ca="1" si="156"/>
        <v>3.987711658004208</v>
      </c>
      <c r="BG328" s="47">
        <f t="shared" ca="1" si="156"/>
        <v>4.7404066911643454</v>
      </c>
      <c r="BH328" s="47">
        <f t="shared" ca="1" si="156"/>
        <v>5.3542834776570931</v>
      </c>
      <c r="BI328" s="47">
        <f t="shared" ca="1" si="154"/>
        <v>5.2626271167952989</v>
      </c>
      <c r="BJ328" s="47">
        <f t="shared" ca="1" si="154"/>
        <v>4.7126632225291889</v>
      </c>
      <c r="BK328" s="47">
        <f t="shared" ca="1" si="154"/>
        <v>3.6691622087854472</v>
      </c>
      <c r="BL328" s="47">
        <f t="shared" ca="1" si="154"/>
        <v>3.4278211676672643</v>
      </c>
      <c r="BM328" s="47">
        <f t="shared" ca="1" si="154"/>
        <v>3.1059497144008765</v>
      </c>
      <c r="BN328" s="47">
        <f t="shared" ca="1" si="154"/>
        <v>2.5800353084131702</v>
      </c>
      <c r="BO328" s="47">
        <f t="shared" ref="BI328:BR354" ca="1" si="174">IF($AN328&lt;=BO$1,HLOOKUP(MONTH(BO$1),$AA:$AL,ROW($AO328),0),"")</f>
        <v>2.6037184093813939</v>
      </c>
      <c r="BP328" s="47">
        <f t="shared" ca="1" si="174"/>
        <v>2.8470805258750933</v>
      </c>
      <c r="BQ328" s="47">
        <f t="shared" ca="1" si="174"/>
        <v>3.4196986718677818</v>
      </c>
      <c r="BR328" s="47">
        <f t="shared" ca="1" si="174"/>
        <v>3.987711658004208</v>
      </c>
      <c r="BS328" s="47">
        <f t="shared" ca="1" si="159"/>
        <v>4.7404066911643454</v>
      </c>
      <c r="BT328" s="47">
        <f t="shared" ca="1" si="159"/>
        <v>5.3542834776570931</v>
      </c>
      <c r="BU328" s="47">
        <f t="shared" ca="1" si="159"/>
        <v>5.2626271167952989</v>
      </c>
      <c r="BV328" s="47">
        <f t="shared" ca="1" si="159"/>
        <v>4.7126632225291889</v>
      </c>
      <c r="BW328" s="47">
        <f t="shared" ca="1" si="159"/>
        <v>3.6691622087854472</v>
      </c>
      <c r="BX328" s="47">
        <f t="shared" ca="1" si="159"/>
        <v>3.4278211676672643</v>
      </c>
      <c r="BY328" s="47">
        <f t="shared" ca="1" si="159"/>
        <v>3.1059497144008765</v>
      </c>
      <c r="BZ328" s="47">
        <f t="shared" ca="1" si="159"/>
        <v>2.5800353084131702</v>
      </c>
      <c r="CA328" s="47">
        <f t="shared" ca="1" si="159"/>
        <v>2.6037184093813939</v>
      </c>
      <c r="CB328" s="47">
        <f t="shared" ca="1" si="159"/>
        <v>2.8470805258750933</v>
      </c>
      <c r="CC328" s="47">
        <f t="shared" ca="1" si="158"/>
        <v>3.4196986718677818</v>
      </c>
      <c r="CD328" s="47">
        <f t="shared" ca="1" si="158"/>
        <v>3.987711658004208</v>
      </c>
      <c r="CE328" s="47">
        <f t="shared" ca="1" si="158"/>
        <v>4.7404066911643454</v>
      </c>
      <c r="CF328" s="47">
        <f t="shared" ca="1" si="158"/>
        <v>5.3542834776570931</v>
      </c>
      <c r="CG328" s="47">
        <f t="shared" ca="1" si="158"/>
        <v>5.2626271167952989</v>
      </c>
      <c r="CH328" s="47">
        <f t="shared" ca="1" si="158"/>
        <v>4.7126632225291889</v>
      </c>
      <c r="CI328" s="47">
        <f t="shared" ca="1" si="158"/>
        <v>3.6691622087854472</v>
      </c>
      <c r="CJ328" s="47">
        <f t="shared" ca="1" si="158"/>
        <v>3.4278211676672643</v>
      </c>
      <c r="CK328" s="47">
        <f t="shared" ca="1" si="158"/>
        <v>3.1059497144008765</v>
      </c>
      <c r="CL328" s="47">
        <f t="shared" ca="1" si="158"/>
        <v>2.5800353084131702</v>
      </c>
      <c r="CM328" s="47">
        <f t="shared" ca="1" si="160"/>
        <v>2.6037184093813939</v>
      </c>
      <c r="CN328" s="47">
        <f t="shared" ca="1" si="160"/>
        <v>2.8470805258750933</v>
      </c>
      <c r="CO328" s="47">
        <f t="shared" ca="1" si="160"/>
        <v>3.4196986718677818</v>
      </c>
      <c r="CP328" s="47">
        <f t="shared" ca="1" si="160"/>
        <v>3.987711658004208</v>
      </c>
      <c r="CQ328" s="47">
        <f t="shared" ca="1" si="160"/>
        <v>4.7404066911643454</v>
      </c>
      <c r="CR328" s="47">
        <f t="shared" ca="1" si="160"/>
        <v>5.3542834776570931</v>
      </c>
      <c r="CS328" s="47">
        <f t="shared" ca="1" si="160"/>
        <v>5.2626271167952989</v>
      </c>
      <c r="CT328" s="47">
        <f t="shared" ca="1" si="160"/>
        <v>4.7126632225291889</v>
      </c>
      <c r="CU328" s="47">
        <f t="shared" ca="1" si="160"/>
        <v>3.6691622087854472</v>
      </c>
      <c r="CV328" s="47">
        <f t="shared" ca="1" si="160"/>
        <v>3.4278211676672643</v>
      </c>
      <c r="CW328" s="47">
        <f t="shared" ca="1" si="155"/>
        <v>3.1059497144008765</v>
      </c>
      <c r="CX328" s="47">
        <f t="shared" ca="1" si="155"/>
        <v>2.5800353084131702</v>
      </c>
      <c r="CY328" s="47">
        <f t="shared" ca="1" si="155"/>
        <v>2.6037184093813939</v>
      </c>
      <c r="CZ328" s="47">
        <f t="shared" ca="1" si="155"/>
        <v>2.8470805258750933</v>
      </c>
      <c r="DA328" s="47">
        <f t="shared" ca="1" si="155"/>
        <v>3.4196986718677818</v>
      </c>
      <c r="DB328" s="47">
        <f t="shared" ca="1" si="155"/>
        <v>3.987711658004208</v>
      </c>
      <c r="DC328" s="47">
        <f t="shared" ca="1" si="155"/>
        <v>4.7404066911643454</v>
      </c>
      <c r="DD328" s="47">
        <f t="shared" ca="1" si="155"/>
        <v>5.3542834776570931</v>
      </c>
    </row>
    <row r="329" spans="1:108" x14ac:dyDescent="0.25">
      <c r="A329" s="40" t="s">
        <v>167</v>
      </c>
      <c r="B329" s="40">
        <v>1906</v>
      </c>
      <c r="C329" s="40" t="s">
        <v>38</v>
      </c>
      <c r="D329" s="40" t="s">
        <v>582</v>
      </c>
      <c r="E329" s="40" t="s">
        <v>136</v>
      </c>
      <c r="F329" s="40">
        <v>27</v>
      </c>
      <c r="G329" s="43">
        <v>45009</v>
      </c>
      <c r="I329" s="40" t="s">
        <v>79</v>
      </c>
      <c r="J329" s="40">
        <v>2</v>
      </c>
      <c r="K329" s="40" t="s">
        <v>33</v>
      </c>
      <c r="L329" s="40" t="s">
        <v>158</v>
      </c>
      <c r="M329" s="41"/>
      <c r="N329" s="41">
        <f>VLOOKUP($C329 &amp; $I329 &amp; $K329,FATOR!$A$3:$P$22,COLUMN(E$1),0)</f>
        <v>0.34510552382231963</v>
      </c>
      <c r="O329" s="41">
        <f>VLOOKUP($C329 &amp; $I329 &amp; $K329,FATOR!$A$3:$P$22,COLUMN(F$1),0)</f>
        <v>0.2866705898236856</v>
      </c>
      <c r="P329" s="41">
        <f>VLOOKUP($C329 &amp; $I329 &amp; $K329,FATOR!$A$3:$P$22,COLUMN(G$1),0)</f>
        <v>0.28930204548682154</v>
      </c>
      <c r="Q329" s="41">
        <f>VLOOKUP($C329 &amp; $I329 &amp; $K329,FATOR!$A$3:$P$22,COLUMN(H$1),0)</f>
        <v>0.31634228065278813</v>
      </c>
      <c r="R329" s="41">
        <f>VLOOKUP($C329 &amp; $I329 &amp; $K329,FATOR!$A$3:$P$22,COLUMN(I$1),0)</f>
        <v>0.37996651909642021</v>
      </c>
      <c r="S329" s="41">
        <f>VLOOKUP($C329 &amp; $I329 &amp; $K329,FATOR!$A$3:$P$22,COLUMN(J$1),0)</f>
        <v>0.44307907311157868</v>
      </c>
      <c r="T329" s="41">
        <f>VLOOKUP($C329 &amp; $I329 &amp; $K329,FATOR!$A$3:$P$22,COLUMN(K$1),0)</f>
        <v>0.5267118545738162</v>
      </c>
      <c r="U329" s="41">
        <f>VLOOKUP($C329 &amp; $I329 &amp; $K329,FATOR!$A$3:$P$22,COLUMN(L$1),0)</f>
        <v>0.5949203864063437</v>
      </c>
      <c r="V329" s="41">
        <f>VLOOKUP($C329 &amp; $I329 &amp; $K329,FATOR!$A$3:$P$22,COLUMN(M$1),0)</f>
        <v>0.58473634631058879</v>
      </c>
      <c r="W329" s="41">
        <f>VLOOKUP($C329 &amp; $I329 &amp; $K329,FATOR!$A$3:$P$22,COLUMN(N$1),0)</f>
        <v>0.52362924694768764</v>
      </c>
      <c r="X329" s="41">
        <f>VLOOKUP($C329 &amp; $I329 &amp; $K329,FATOR!$A$3:$P$22,COLUMN(O$1),0)</f>
        <v>0.40768468986504969</v>
      </c>
      <c r="Y329" s="41">
        <f>VLOOKUP($C329 &amp; $I329 &amp; $K329,FATOR!$A$3:$P$22,COLUMN(P$1),0)</f>
        <v>0.38086901862969602</v>
      </c>
      <c r="AA329" s="42">
        <f t="shared" si="161"/>
        <v>9.3178491432026291</v>
      </c>
      <c r="AB329" s="42">
        <f t="shared" si="162"/>
        <v>7.7401059252395115</v>
      </c>
      <c r="AC329" s="42">
        <f t="shared" si="163"/>
        <v>7.8111552281441812</v>
      </c>
      <c r="AD329" s="42">
        <f t="shared" si="164"/>
        <v>8.5412415776252804</v>
      </c>
      <c r="AE329" s="42">
        <f t="shared" si="165"/>
        <v>10.259096015603346</v>
      </c>
      <c r="AF329" s="42">
        <f t="shared" si="166"/>
        <v>11.963134974012624</v>
      </c>
      <c r="AG329" s="42">
        <f t="shared" si="167"/>
        <v>14.221220073493038</v>
      </c>
      <c r="AH329" s="42">
        <f t="shared" si="168"/>
        <v>16.062850432971281</v>
      </c>
      <c r="AI329" s="42">
        <f t="shared" si="169"/>
        <v>15.787881350385897</v>
      </c>
      <c r="AJ329" s="42">
        <f t="shared" si="170"/>
        <v>14.137989667587567</v>
      </c>
      <c r="AK329" s="42">
        <f t="shared" si="171"/>
        <v>11.007486626356341</v>
      </c>
      <c r="AL329" s="42">
        <f t="shared" si="172"/>
        <v>10.283463503001792</v>
      </c>
      <c r="AN329" s="43">
        <f t="shared" si="173"/>
        <v>45040</v>
      </c>
      <c r="AO329" s="47">
        <f t="shared" ca="1" si="157"/>
        <v>9.3178491432026291</v>
      </c>
      <c r="AP329" s="47">
        <f t="shared" ca="1" si="157"/>
        <v>7.7401059252395115</v>
      </c>
      <c r="AQ329" s="47">
        <f t="shared" ca="1" si="157"/>
        <v>7.8111552281441812</v>
      </c>
      <c r="AR329" s="47">
        <f t="shared" ca="1" si="157"/>
        <v>8.5412415776252804</v>
      </c>
      <c r="AS329" s="47">
        <f t="shared" ca="1" si="157"/>
        <v>10.259096015603346</v>
      </c>
      <c r="AT329" s="47">
        <f t="shared" ca="1" si="157"/>
        <v>11.963134974012624</v>
      </c>
      <c r="AU329" s="47">
        <f t="shared" ca="1" si="157"/>
        <v>14.221220073493038</v>
      </c>
      <c r="AV329" s="47">
        <f t="shared" ca="1" si="157"/>
        <v>16.062850432971281</v>
      </c>
      <c r="AW329" s="47">
        <f t="shared" ca="1" si="157"/>
        <v>15.787881350385897</v>
      </c>
      <c r="AX329" s="47">
        <f t="shared" ca="1" si="157"/>
        <v>14.137989667587567</v>
      </c>
      <c r="AY329" s="47">
        <f t="shared" ca="1" si="156"/>
        <v>11.007486626356341</v>
      </c>
      <c r="AZ329" s="47">
        <f t="shared" ca="1" si="156"/>
        <v>10.283463503001792</v>
      </c>
      <c r="BA329" s="47">
        <f t="shared" ca="1" si="156"/>
        <v>9.3178491432026291</v>
      </c>
      <c r="BB329" s="47">
        <f t="shared" ca="1" si="156"/>
        <v>7.7401059252395115</v>
      </c>
      <c r="BC329" s="47">
        <f t="shared" ca="1" si="156"/>
        <v>7.8111552281441812</v>
      </c>
      <c r="BD329" s="47">
        <f t="shared" ca="1" si="156"/>
        <v>8.5412415776252804</v>
      </c>
      <c r="BE329" s="47">
        <f t="shared" ca="1" si="156"/>
        <v>10.259096015603346</v>
      </c>
      <c r="BF329" s="47">
        <f t="shared" ca="1" si="156"/>
        <v>11.963134974012624</v>
      </c>
      <c r="BG329" s="47">
        <f t="shared" ca="1" si="156"/>
        <v>14.221220073493038</v>
      </c>
      <c r="BH329" s="47">
        <f t="shared" ca="1" si="156"/>
        <v>16.062850432971281</v>
      </c>
      <c r="BI329" s="47">
        <f t="shared" ca="1" si="174"/>
        <v>15.787881350385897</v>
      </c>
      <c r="BJ329" s="47">
        <f t="shared" ca="1" si="174"/>
        <v>14.137989667587567</v>
      </c>
      <c r="BK329" s="47">
        <f t="shared" ca="1" si="174"/>
        <v>11.007486626356341</v>
      </c>
      <c r="BL329" s="47">
        <f t="shared" ca="1" si="174"/>
        <v>10.283463503001792</v>
      </c>
      <c r="BM329" s="47">
        <f t="shared" ca="1" si="174"/>
        <v>9.3178491432026291</v>
      </c>
      <c r="BN329" s="47">
        <f t="shared" ca="1" si="174"/>
        <v>7.7401059252395115</v>
      </c>
      <c r="BO329" s="47">
        <f t="shared" ca="1" si="174"/>
        <v>7.8111552281441812</v>
      </c>
      <c r="BP329" s="47">
        <f t="shared" ca="1" si="174"/>
        <v>8.5412415776252804</v>
      </c>
      <c r="BQ329" s="47">
        <f t="shared" ca="1" si="174"/>
        <v>10.259096015603346</v>
      </c>
      <c r="BR329" s="47">
        <f t="shared" ca="1" si="174"/>
        <v>11.963134974012624</v>
      </c>
      <c r="BS329" s="47">
        <f t="shared" ca="1" si="159"/>
        <v>14.221220073493038</v>
      </c>
      <c r="BT329" s="47">
        <f t="shared" ca="1" si="159"/>
        <v>16.062850432971281</v>
      </c>
      <c r="BU329" s="47">
        <f t="shared" ca="1" si="159"/>
        <v>15.787881350385897</v>
      </c>
      <c r="BV329" s="47">
        <f t="shared" ca="1" si="159"/>
        <v>14.137989667587567</v>
      </c>
      <c r="BW329" s="47">
        <f t="shared" ca="1" si="159"/>
        <v>11.007486626356341</v>
      </c>
      <c r="BX329" s="47">
        <f t="shared" ca="1" si="159"/>
        <v>10.283463503001792</v>
      </c>
      <c r="BY329" s="47">
        <f t="shared" ca="1" si="159"/>
        <v>9.3178491432026291</v>
      </c>
      <c r="BZ329" s="47">
        <f t="shared" ca="1" si="159"/>
        <v>7.7401059252395115</v>
      </c>
      <c r="CA329" s="47">
        <f t="shared" ca="1" si="159"/>
        <v>7.8111552281441812</v>
      </c>
      <c r="CB329" s="47">
        <f t="shared" ca="1" si="159"/>
        <v>8.5412415776252804</v>
      </c>
      <c r="CC329" s="47">
        <f t="shared" ca="1" si="158"/>
        <v>10.259096015603346</v>
      </c>
      <c r="CD329" s="47">
        <f t="shared" ca="1" si="158"/>
        <v>11.963134974012624</v>
      </c>
      <c r="CE329" s="47">
        <f t="shared" ca="1" si="158"/>
        <v>14.221220073493038</v>
      </c>
      <c r="CF329" s="47">
        <f t="shared" ca="1" si="158"/>
        <v>16.062850432971281</v>
      </c>
      <c r="CG329" s="47">
        <f t="shared" ca="1" si="158"/>
        <v>15.787881350385897</v>
      </c>
      <c r="CH329" s="47">
        <f t="shared" ca="1" si="158"/>
        <v>14.137989667587567</v>
      </c>
      <c r="CI329" s="47">
        <f t="shared" ca="1" si="158"/>
        <v>11.007486626356341</v>
      </c>
      <c r="CJ329" s="47">
        <f t="shared" ca="1" si="158"/>
        <v>10.283463503001792</v>
      </c>
      <c r="CK329" s="47">
        <f t="shared" ca="1" si="158"/>
        <v>9.3178491432026291</v>
      </c>
      <c r="CL329" s="47">
        <f t="shared" ca="1" si="158"/>
        <v>7.7401059252395115</v>
      </c>
      <c r="CM329" s="47">
        <f t="shared" ca="1" si="160"/>
        <v>7.8111552281441812</v>
      </c>
      <c r="CN329" s="47">
        <f t="shared" ca="1" si="160"/>
        <v>8.5412415776252804</v>
      </c>
      <c r="CO329" s="47">
        <f t="shared" ca="1" si="160"/>
        <v>10.259096015603346</v>
      </c>
      <c r="CP329" s="47">
        <f t="shared" ca="1" si="160"/>
        <v>11.963134974012624</v>
      </c>
      <c r="CQ329" s="47">
        <f t="shared" ca="1" si="160"/>
        <v>14.221220073493038</v>
      </c>
      <c r="CR329" s="47">
        <f t="shared" ca="1" si="160"/>
        <v>16.062850432971281</v>
      </c>
      <c r="CS329" s="47">
        <f t="shared" ca="1" si="160"/>
        <v>15.787881350385897</v>
      </c>
      <c r="CT329" s="47">
        <f t="shared" ca="1" si="160"/>
        <v>14.137989667587567</v>
      </c>
      <c r="CU329" s="47">
        <f t="shared" ca="1" si="160"/>
        <v>11.007486626356341</v>
      </c>
      <c r="CV329" s="47">
        <f t="shared" ca="1" si="160"/>
        <v>10.283463503001792</v>
      </c>
      <c r="CW329" s="47">
        <f t="shared" ca="1" si="155"/>
        <v>9.3178491432026291</v>
      </c>
      <c r="CX329" s="47">
        <f t="shared" ca="1" si="155"/>
        <v>7.7401059252395115</v>
      </c>
      <c r="CY329" s="47">
        <f t="shared" ca="1" si="155"/>
        <v>7.8111552281441812</v>
      </c>
      <c r="CZ329" s="47">
        <f t="shared" ca="1" si="155"/>
        <v>8.5412415776252804</v>
      </c>
      <c r="DA329" s="47">
        <f t="shared" ca="1" si="155"/>
        <v>10.259096015603346</v>
      </c>
      <c r="DB329" s="47">
        <f t="shared" ca="1" si="155"/>
        <v>11.963134974012624</v>
      </c>
      <c r="DC329" s="47">
        <f t="shared" ca="1" si="155"/>
        <v>14.221220073493038</v>
      </c>
      <c r="DD329" s="47">
        <f t="shared" ca="1" si="155"/>
        <v>16.062850432971281</v>
      </c>
    </row>
    <row r="330" spans="1:108" x14ac:dyDescent="0.25">
      <c r="A330" s="40" t="s">
        <v>167</v>
      </c>
      <c r="B330" s="40">
        <v>1906</v>
      </c>
      <c r="C330" s="40" t="s">
        <v>38</v>
      </c>
      <c r="D330" s="40" t="s">
        <v>582</v>
      </c>
      <c r="E330" s="40" t="s">
        <v>160</v>
      </c>
      <c r="F330" s="40">
        <v>31.1</v>
      </c>
      <c r="G330" s="43">
        <v>44992</v>
      </c>
      <c r="I330" s="40" t="s">
        <v>79</v>
      </c>
      <c r="J330" s="40">
        <v>2</v>
      </c>
      <c r="K330" s="40" t="s">
        <v>33</v>
      </c>
      <c r="L330" s="40" t="s">
        <v>158</v>
      </c>
      <c r="M330" s="41"/>
      <c r="N330" s="41">
        <f>VLOOKUP($C330 &amp; $I330 &amp; $K330,FATOR!$A$3:$P$22,COLUMN(E$1),0)</f>
        <v>0.34510552382231963</v>
      </c>
      <c r="O330" s="41">
        <f>VLOOKUP($C330 &amp; $I330 &amp; $K330,FATOR!$A$3:$P$22,COLUMN(F$1),0)</f>
        <v>0.2866705898236856</v>
      </c>
      <c r="P330" s="41">
        <f>VLOOKUP($C330 &amp; $I330 &amp; $K330,FATOR!$A$3:$P$22,COLUMN(G$1),0)</f>
        <v>0.28930204548682154</v>
      </c>
      <c r="Q330" s="41">
        <f>VLOOKUP($C330 &amp; $I330 &amp; $K330,FATOR!$A$3:$P$22,COLUMN(H$1),0)</f>
        <v>0.31634228065278813</v>
      </c>
      <c r="R330" s="41">
        <f>VLOOKUP($C330 &amp; $I330 &amp; $K330,FATOR!$A$3:$P$22,COLUMN(I$1),0)</f>
        <v>0.37996651909642021</v>
      </c>
      <c r="S330" s="41">
        <f>VLOOKUP($C330 &amp; $I330 &amp; $K330,FATOR!$A$3:$P$22,COLUMN(J$1),0)</f>
        <v>0.44307907311157868</v>
      </c>
      <c r="T330" s="41">
        <f>VLOOKUP($C330 &amp; $I330 &amp; $K330,FATOR!$A$3:$P$22,COLUMN(K$1),0)</f>
        <v>0.5267118545738162</v>
      </c>
      <c r="U330" s="41">
        <f>VLOOKUP($C330 &amp; $I330 &amp; $K330,FATOR!$A$3:$P$22,COLUMN(L$1),0)</f>
        <v>0.5949203864063437</v>
      </c>
      <c r="V330" s="41">
        <f>VLOOKUP($C330 &amp; $I330 &amp; $K330,FATOR!$A$3:$P$22,COLUMN(M$1),0)</f>
        <v>0.58473634631058879</v>
      </c>
      <c r="W330" s="41">
        <f>VLOOKUP($C330 &amp; $I330 &amp; $K330,FATOR!$A$3:$P$22,COLUMN(N$1),0)</f>
        <v>0.52362924694768764</v>
      </c>
      <c r="X330" s="41">
        <f>VLOOKUP($C330 &amp; $I330 &amp; $K330,FATOR!$A$3:$P$22,COLUMN(O$1),0)</f>
        <v>0.40768468986504969</v>
      </c>
      <c r="Y330" s="41">
        <f>VLOOKUP($C330 &amp; $I330 &amp; $K330,FATOR!$A$3:$P$22,COLUMN(P$1),0)</f>
        <v>0.38086901862969602</v>
      </c>
      <c r="AA330" s="42">
        <f t="shared" si="161"/>
        <v>10.732781790874141</v>
      </c>
      <c r="AB330" s="42">
        <f t="shared" si="162"/>
        <v>8.9154553435166228</v>
      </c>
      <c r="AC330" s="42">
        <f t="shared" si="163"/>
        <v>8.9972936146401494</v>
      </c>
      <c r="AD330" s="42">
        <f t="shared" si="164"/>
        <v>9.8382449283017106</v>
      </c>
      <c r="AE330" s="42">
        <f t="shared" si="165"/>
        <v>11.816958743898669</v>
      </c>
      <c r="AF330" s="42">
        <f t="shared" si="166"/>
        <v>13.779759173770097</v>
      </c>
      <c r="AG330" s="42">
        <f t="shared" si="167"/>
        <v>16.380738677245684</v>
      </c>
      <c r="AH330" s="42">
        <f t="shared" si="168"/>
        <v>18.502024017237289</v>
      </c>
      <c r="AI330" s="42">
        <f t="shared" si="169"/>
        <v>18.185300370259313</v>
      </c>
      <c r="AJ330" s="42">
        <f t="shared" si="170"/>
        <v>16.284869580073085</v>
      </c>
      <c r="AK330" s="42">
        <f t="shared" si="171"/>
        <v>12.678993854803046</v>
      </c>
      <c r="AL330" s="42">
        <f t="shared" si="172"/>
        <v>11.845026479383547</v>
      </c>
      <c r="AN330" s="43">
        <f t="shared" si="173"/>
        <v>45023</v>
      </c>
      <c r="AO330" s="47">
        <f t="shared" ca="1" si="157"/>
        <v>10.732781790874141</v>
      </c>
      <c r="AP330" s="47">
        <f t="shared" ca="1" si="157"/>
        <v>8.9154553435166228</v>
      </c>
      <c r="AQ330" s="47">
        <f t="shared" ca="1" si="157"/>
        <v>8.9972936146401494</v>
      </c>
      <c r="AR330" s="47">
        <f t="shared" ca="1" si="157"/>
        <v>9.8382449283017106</v>
      </c>
      <c r="AS330" s="47">
        <f t="shared" ca="1" si="157"/>
        <v>11.816958743898669</v>
      </c>
      <c r="AT330" s="47">
        <f t="shared" ca="1" si="157"/>
        <v>13.779759173770097</v>
      </c>
      <c r="AU330" s="47">
        <f t="shared" ca="1" si="157"/>
        <v>16.380738677245684</v>
      </c>
      <c r="AV330" s="47">
        <f t="shared" ca="1" si="157"/>
        <v>18.502024017237289</v>
      </c>
      <c r="AW330" s="47">
        <f t="shared" ca="1" si="157"/>
        <v>18.185300370259313</v>
      </c>
      <c r="AX330" s="47">
        <f t="shared" ca="1" si="157"/>
        <v>16.284869580073085</v>
      </c>
      <c r="AY330" s="47">
        <f t="shared" ca="1" si="156"/>
        <v>12.678993854803046</v>
      </c>
      <c r="AZ330" s="47">
        <f t="shared" ca="1" si="156"/>
        <v>11.845026479383547</v>
      </c>
      <c r="BA330" s="47">
        <f t="shared" ca="1" si="156"/>
        <v>10.732781790874141</v>
      </c>
      <c r="BB330" s="47">
        <f t="shared" ca="1" si="156"/>
        <v>8.9154553435166228</v>
      </c>
      <c r="BC330" s="47">
        <f t="shared" ca="1" si="156"/>
        <v>8.9972936146401494</v>
      </c>
      <c r="BD330" s="47">
        <f t="shared" ca="1" si="156"/>
        <v>9.8382449283017106</v>
      </c>
      <c r="BE330" s="47">
        <f t="shared" ca="1" si="156"/>
        <v>11.816958743898669</v>
      </c>
      <c r="BF330" s="47">
        <f t="shared" ca="1" si="156"/>
        <v>13.779759173770097</v>
      </c>
      <c r="BG330" s="47">
        <f t="shared" ca="1" si="156"/>
        <v>16.380738677245684</v>
      </c>
      <c r="BH330" s="47">
        <f t="shared" ca="1" si="156"/>
        <v>18.502024017237289</v>
      </c>
      <c r="BI330" s="47">
        <f t="shared" ca="1" si="174"/>
        <v>18.185300370259313</v>
      </c>
      <c r="BJ330" s="47">
        <f t="shared" ca="1" si="174"/>
        <v>16.284869580073085</v>
      </c>
      <c r="BK330" s="47">
        <f t="shared" ca="1" si="174"/>
        <v>12.678993854803046</v>
      </c>
      <c r="BL330" s="47">
        <f t="shared" ca="1" si="174"/>
        <v>11.845026479383547</v>
      </c>
      <c r="BM330" s="47">
        <f t="shared" ca="1" si="174"/>
        <v>10.732781790874141</v>
      </c>
      <c r="BN330" s="47">
        <f t="shared" ca="1" si="174"/>
        <v>8.9154553435166228</v>
      </c>
      <c r="BO330" s="47">
        <f t="shared" ca="1" si="174"/>
        <v>8.9972936146401494</v>
      </c>
      <c r="BP330" s="47">
        <f t="shared" ca="1" si="174"/>
        <v>9.8382449283017106</v>
      </c>
      <c r="BQ330" s="47">
        <f t="shared" ca="1" si="174"/>
        <v>11.816958743898669</v>
      </c>
      <c r="BR330" s="47">
        <f t="shared" ca="1" si="174"/>
        <v>13.779759173770097</v>
      </c>
      <c r="BS330" s="47">
        <f t="shared" ca="1" si="159"/>
        <v>16.380738677245684</v>
      </c>
      <c r="BT330" s="47">
        <f t="shared" ca="1" si="159"/>
        <v>18.502024017237289</v>
      </c>
      <c r="BU330" s="47">
        <f t="shared" ca="1" si="159"/>
        <v>18.185300370259313</v>
      </c>
      <c r="BV330" s="47">
        <f t="shared" ca="1" si="159"/>
        <v>16.284869580073085</v>
      </c>
      <c r="BW330" s="47">
        <f t="shared" ca="1" si="159"/>
        <v>12.678993854803046</v>
      </c>
      <c r="BX330" s="47">
        <f t="shared" ca="1" si="159"/>
        <v>11.845026479383547</v>
      </c>
      <c r="BY330" s="47">
        <f t="shared" ca="1" si="159"/>
        <v>10.732781790874141</v>
      </c>
      <c r="BZ330" s="47">
        <f t="shared" ca="1" si="159"/>
        <v>8.9154553435166228</v>
      </c>
      <c r="CA330" s="47">
        <f t="shared" ca="1" si="159"/>
        <v>8.9972936146401494</v>
      </c>
      <c r="CB330" s="47">
        <f t="shared" ca="1" si="159"/>
        <v>9.8382449283017106</v>
      </c>
      <c r="CC330" s="47">
        <f t="shared" ca="1" si="158"/>
        <v>11.816958743898669</v>
      </c>
      <c r="CD330" s="47">
        <f t="shared" ca="1" si="158"/>
        <v>13.779759173770097</v>
      </c>
      <c r="CE330" s="47">
        <f t="shared" ca="1" si="158"/>
        <v>16.380738677245684</v>
      </c>
      <c r="CF330" s="47">
        <f t="shared" ca="1" si="158"/>
        <v>18.502024017237289</v>
      </c>
      <c r="CG330" s="47">
        <f t="shared" ca="1" si="158"/>
        <v>18.185300370259313</v>
      </c>
      <c r="CH330" s="47">
        <f t="shared" ca="1" si="158"/>
        <v>16.284869580073085</v>
      </c>
      <c r="CI330" s="47">
        <f t="shared" ca="1" si="158"/>
        <v>12.678993854803046</v>
      </c>
      <c r="CJ330" s="47">
        <f t="shared" ca="1" si="158"/>
        <v>11.845026479383547</v>
      </c>
      <c r="CK330" s="47">
        <f t="shared" ca="1" si="158"/>
        <v>10.732781790874141</v>
      </c>
      <c r="CL330" s="47">
        <f t="shared" ca="1" si="158"/>
        <v>8.9154553435166228</v>
      </c>
      <c r="CM330" s="47">
        <f t="shared" ca="1" si="160"/>
        <v>8.9972936146401494</v>
      </c>
      <c r="CN330" s="47">
        <f t="shared" ca="1" si="160"/>
        <v>9.8382449283017106</v>
      </c>
      <c r="CO330" s="47">
        <f t="shared" ca="1" si="160"/>
        <v>11.816958743898669</v>
      </c>
      <c r="CP330" s="47">
        <f t="shared" ca="1" si="160"/>
        <v>13.779759173770097</v>
      </c>
      <c r="CQ330" s="47">
        <f t="shared" ca="1" si="160"/>
        <v>16.380738677245684</v>
      </c>
      <c r="CR330" s="47">
        <f t="shared" ca="1" si="160"/>
        <v>18.502024017237289</v>
      </c>
      <c r="CS330" s="47">
        <f t="shared" ca="1" si="160"/>
        <v>18.185300370259313</v>
      </c>
      <c r="CT330" s="47">
        <f t="shared" ca="1" si="160"/>
        <v>16.284869580073085</v>
      </c>
      <c r="CU330" s="47">
        <f t="shared" ca="1" si="160"/>
        <v>12.678993854803046</v>
      </c>
      <c r="CV330" s="47">
        <f t="shared" ca="1" si="160"/>
        <v>11.845026479383547</v>
      </c>
      <c r="CW330" s="47">
        <f t="shared" ca="1" si="155"/>
        <v>10.732781790874141</v>
      </c>
      <c r="CX330" s="47">
        <f t="shared" ca="1" si="155"/>
        <v>8.9154553435166228</v>
      </c>
      <c r="CY330" s="47">
        <f t="shared" ca="1" si="155"/>
        <v>8.9972936146401494</v>
      </c>
      <c r="CZ330" s="47">
        <f t="shared" ca="1" si="155"/>
        <v>9.8382449283017106</v>
      </c>
      <c r="DA330" s="47">
        <f t="shared" ca="1" si="155"/>
        <v>11.816958743898669</v>
      </c>
      <c r="DB330" s="47">
        <f t="shared" ca="1" si="155"/>
        <v>13.779759173770097</v>
      </c>
      <c r="DC330" s="47">
        <f t="shared" ca="1" si="155"/>
        <v>16.380738677245684</v>
      </c>
      <c r="DD330" s="47">
        <f t="shared" ca="1" si="155"/>
        <v>18.502024017237289</v>
      </c>
    </row>
    <row r="331" spans="1:108" x14ac:dyDescent="0.25">
      <c r="A331" s="40" t="s">
        <v>167</v>
      </c>
      <c r="B331" s="40">
        <v>1907</v>
      </c>
      <c r="C331" s="40" t="s">
        <v>38</v>
      </c>
      <c r="D331" s="40" t="s">
        <v>583</v>
      </c>
      <c r="E331" s="40" t="s">
        <v>130</v>
      </c>
      <c r="F331" s="40">
        <v>13.5</v>
      </c>
      <c r="G331" s="43">
        <v>45056</v>
      </c>
      <c r="I331" s="40" t="s">
        <v>79</v>
      </c>
      <c r="J331" s="40">
        <v>2</v>
      </c>
      <c r="K331" s="40" t="s">
        <v>33</v>
      </c>
      <c r="L331" s="40" t="s">
        <v>158</v>
      </c>
      <c r="M331" s="41"/>
      <c r="N331" s="41">
        <f>VLOOKUP($C331 &amp; $I331 &amp; $K331,FATOR!$A$3:$P$22,COLUMN(E$1),0)</f>
        <v>0.34510552382231963</v>
      </c>
      <c r="O331" s="41">
        <f>VLOOKUP($C331 &amp; $I331 &amp; $K331,FATOR!$A$3:$P$22,COLUMN(F$1),0)</f>
        <v>0.2866705898236856</v>
      </c>
      <c r="P331" s="41">
        <f>VLOOKUP($C331 &amp; $I331 &amp; $K331,FATOR!$A$3:$P$22,COLUMN(G$1),0)</f>
        <v>0.28930204548682154</v>
      </c>
      <c r="Q331" s="41">
        <f>VLOOKUP($C331 &amp; $I331 &amp; $K331,FATOR!$A$3:$P$22,COLUMN(H$1),0)</f>
        <v>0.31634228065278813</v>
      </c>
      <c r="R331" s="41">
        <f>VLOOKUP($C331 &amp; $I331 &amp; $K331,FATOR!$A$3:$P$22,COLUMN(I$1),0)</f>
        <v>0.37996651909642021</v>
      </c>
      <c r="S331" s="41">
        <f>VLOOKUP($C331 &amp; $I331 &amp; $K331,FATOR!$A$3:$P$22,COLUMN(J$1),0)</f>
        <v>0.44307907311157868</v>
      </c>
      <c r="T331" s="41">
        <f>VLOOKUP($C331 &amp; $I331 &amp; $K331,FATOR!$A$3:$P$22,COLUMN(K$1),0)</f>
        <v>0.5267118545738162</v>
      </c>
      <c r="U331" s="41">
        <f>VLOOKUP($C331 &amp; $I331 &amp; $K331,FATOR!$A$3:$P$22,COLUMN(L$1),0)</f>
        <v>0.5949203864063437</v>
      </c>
      <c r="V331" s="41">
        <f>VLOOKUP($C331 &amp; $I331 &amp; $K331,FATOR!$A$3:$P$22,COLUMN(M$1),0)</f>
        <v>0.58473634631058879</v>
      </c>
      <c r="W331" s="41">
        <f>VLOOKUP($C331 &amp; $I331 &amp; $K331,FATOR!$A$3:$P$22,COLUMN(N$1),0)</f>
        <v>0.52362924694768764</v>
      </c>
      <c r="X331" s="41">
        <f>VLOOKUP($C331 &amp; $I331 &amp; $K331,FATOR!$A$3:$P$22,COLUMN(O$1),0)</f>
        <v>0.40768468986504969</v>
      </c>
      <c r="Y331" s="41">
        <f>VLOOKUP($C331 &amp; $I331 &amp; $K331,FATOR!$A$3:$P$22,COLUMN(P$1),0)</f>
        <v>0.38086901862969602</v>
      </c>
      <c r="AA331" s="42">
        <f t="shared" si="161"/>
        <v>4.6589245716013146</v>
      </c>
      <c r="AB331" s="42">
        <f t="shared" si="162"/>
        <v>3.8700529626197557</v>
      </c>
      <c r="AC331" s="42">
        <f t="shared" si="163"/>
        <v>3.9055776140720906</v>
      </c>
      <c r="AD331" s="42">
        <f t="shared" si="164"/>
        <v>4.2706207888126402</v>
      </c>
      <c r="AE331" s="42">
        <f t="shared" si="165"/>
        <v>5.1295480078016729</v>
      </c>
      <c r="AF331" s="42">
        <f t="shared" si="166"/>
        <v>5.9815674870063118</v>
      </c>
      <c r="AG331" s="42">
        <f t="shared" si="167"/>
        <v>7.110610036746519</v>
      </c>
      <c r="AH331" s="42">
        <f t="shared" si="168"/>
        <v>8.0314252164856406</v>
      </c>
      <c r="AI331" s="42">
        <f t="shared" si="169"/>
        <v>7.8939406751929484</v>
      </c>
      <c r="AJ331" s="42">
        <f t="shared" si="170"/>
        <v>7.0689948337937834</v>
      </c>
      <c r="AK331" s="42">
        <f t="shared" si="171"/>
        <v>5.5037433131781706</v>
      </c>
      <c r="AL331" s="42">
        <f t="shared" si="172"/>
        <v>5.1417317515008962</v>
      </c>
      <c r="AN331" s="43">
        <f t="shared" si="173"/>
        <v>45087</v>
      </c>
      <c r="AO331" s="47">
        <f t="shared" ca="1" si="157"/>
        <v>4.6589245716013146</v>
      </c>
      <c r="AP331" s="47">
        <f t="shared" ca="1" si="157"/>
        <v>3.8700529626197557</v>
      </c>
      <c r="AQ331" s="47">
        <f t="shared" ca="1" si="157"/>
        <v>3.9055776140720906</v>
      </c>
      <c r="AR331" s="47">
        <f t="shared" ca="1" si="157"/>
        <v>4.2706207888126402</v>
      </c>
      <c r="AS331" s="47">
        <f t="shared" ca="1" si="157"/>
        <v>5.1295480078016729</v>
      </c>
      <c r="AT331" s="47">
        <f t="shared" ca="1" si="157"/>
        <v>5.9815674870063118</v>
      </c>
      <c r="AU331" s="47">
        <f t="shared" ca="1" si="157"/>
        <v>7.110610036746519</v>
      </c>
      <c r="AV331" s="47">
        <f t="shared" ca="1" si="157"/>
        <v>8.0314252164856406</v>
      </c>
      <c r="AW331" s="47">
        <f t="shared" ca="1" si="157"/>
        <v>7.8939406751929484</v>
      </c>
      <c r="AX331" s="47">
        <f t="shared" ca="1" si="157"/>
        <v>7.0689948337937834</v>
      </c>
      <c r="AY331" s="47">
        <f t="shared" ca="1" si="156"/>
        <v>5.5037433131781706</v>
      </c>
      <c r="AZ331" s="47">
        <f t="shared" ca="1" si="156"/>
        <v>5.1417317515008962</v>
      </c>
      <c r="BA331" s="47">
        <f t="shared" ca="1" si="156"/>
        <v>4.6589245716013146</v>
      </c>
      <c r="BB331" s="47">
        <f t="shared" ca="1" si="156"/>
        <v>3.8700529626197557</v>
      </c>
      <c r="BC331" s="47">
        <f t="shared" ca="1" si="156"/>
        <v>3.9055776140720906</v>
      </c>
      <c r="BD331" s="47">
        <f t="shared" ca="1" si="156"/>
        <v>4.2706207888126402</v>
      </c>
      <c r="BE331" s="47">
        <f t="shared" ca="1" si="156"/>
        <v>5.1295480078016729</v>
      </c>
      <c r="BF331" s="47">
        <f t="shared" ca="1" si="156"/>
        <v>5.9815674870063118</v>
      </c>
      <c r="BG331" s="47">
        <f t="shared" ca="1" si="156"/>
        <v>7.110610036746519</v>
      </c>
      <c r="BH331" s="47">
        <f t="shared" ca="1" si="156"/>
        <v>8.0314252164856406</v>
      </c>
      <c r="BI331" s="47">
        <f t="shared" ca="1" si="174"/>
        <v>7.8939406751929484</v>
      </c>
      <c r="BJ331" s="47">
        <f t="shared" ca="1" si="174"/>
        <v>7.0689948337937834</v>
      </c>
      <c r="BK331" s="47">
        <f t="shared" ca="1" si="174"/>
        <v>5.5037433131781706</v>
      </c>
      <c r="BL331" s="47">
        <f t="shared" ca="1" si="174"/>
        <v>5.1417317515008962</v>
      </c>
      <c r="BM331" s="47">
        <f t="shared" ca="1" si="174"/>
        <v>4.6589245716013146</v>
      </c>
      <c r="BN331" s="47">
        <f t="shared" ca="1" si="174"/>
        <v>3.8700529626197557</v>
      </c>
      <c r="BO331" s="47">
        <f t="shared" ca="1" si="174"/>
        <v>3.9055776140720906</v>
      </c>
      <c r="BP331" s="47">
        <f t="shared" ca="1" si="174"/>
        <v>4.2706207888126402</v>
      </c>
      <c r="BQ331" s="47">
        <f t="shared" ca="1" si="174"/>
        <v>5.1295480078016729</v>
      </c>
      <c r="BR331" s="47">
        <f t="shared" ca="1" si="174"/>
        <v>5.9815674870063118</v>
      </c>
      <c r="BS331" s="47">
        <f t="shared" ca="1" si="159"/>
        <v>7.110610036746519</v>
      </c>
      <c r="BT331" s="47">
        <f t="shared" ca="1" si="159"/>
        <v>8.0314252164856406</v>
      </c>
      <c r="BU331" s="47">
        <f t="shared" ca="1" si="159"/>
        <v>7.8939406751929484</v>
      </c>
      <c r="BV331" s="47">
        <f t="shared" ca="1" si="159"/>
        <v>7.0689948337937834</v>
      </c>
      <c r="BW331" s="47">
        <f t="shared" ca="1" si="159"/>
        <v>5.5037433131781706</v>
      </c>
      <c r="BX331" s="47">
        <f t="shared" ca="1" si="159"/>
        <v>5.1417317515008962</v>
      </c>
      <c r="BY331" s="47">
        <f t="shared" ca="1" si="159"/>
        <v>4.6589245716013146</v>
      </c>
      <c r="BZ331" s="47">
        <f t="shared" ca="1" si="159"/>
        <v>3.8700529626197557</v>
      </c>
      <c r="CA331" s="47">
        <f t="shared" ca="1" si="159"/>
        <v>3.9055776140720906</v>
      </c>
      <c r="CB331" s="47">
        <f t="shared" ca="1" si="159"/>
        <v>4.2706207888126402</v>
      </c>
      <c r="CC331" s="47">
        <f t="shared" ca="1" si="158"/>
        <v>5.1295480078016729</v>
      </c>
      <c r="CD331" s="47">
        <f t="shared" ca="1" si="158"/>
        <v>5.9815674870063118</v>
      </c>
      <c r="CE331" s="47">
        <f t="shared" ca="1" si="158"/>
        <v>7.110610036746519</v>
      </c>
      <c r="CF331" s="47">
        <f t="shared" ca="1" si="158"/>
        <v>8.0314252164856406</v>
      </c>
      <c r="CG331" s="47">
        <f t="shared" ca="1" si="158"/>
        <v>7.8939406751929484</v>
      </c>
      <c r="CH331" s="47">
        <f t="shared" ca="1" si="158"/>
        <v>7.0689948337937834</v>
      </c>
      <c r="CI331" s="47">
        <f t="shared" ca="1" si="158"/>
        <v>5.5037433131781706</v>
      </c>
      <c r="CJ331" s="47">
        <f t="shared" ca="1" si="158"/>
        <v>5.1417317515008962</v>
      </c>
      <c r="CK331" s="47">
        <f t="shared" ca="1" si="158"/>
        <v>4.6589245716013146</v>
      </c>
      <c r="CL331" s="47">
        <f t="shared" ca="1" si="158"/>
        <v>3.8700529626197557</v>
      </c>
      <c r="CM331" s="47">
        <f t="shared" ca="1" si="160"/>
        <v>3.9055776140720906</v>
      </c>
      <c r="CN331" s="47">
        <f t="shared" ca="1" si="160"/>
        <v>4.2706207888126402</v>
      </c>
      <c r="CO331" s="47">
        <f t="shared" ca="1" si="160"/>
        <v>5.1295480078016729</v>
      </c>
      <c r="CP331" s="47">
        <f t="shared" ca="1" si="160"/>
        <v>5.9815674870063118</v>
      </c>
      <c r="CQ331" s="47">
        <f t="shared" ca="1" si="160"/>
        <v>7.110610036746519</v>
      </c>
      <c r="CR331" s="47">
        <f t="shared" ca="1" si="160"/>
        <v>8.0314252164856406</v>
      </c>
      <c r="CS331" s="47">
        <f t="shared" ca="1" si="160"/>
        <v>7.8939406751929484</v>
      </c>
      <c r="CT331" s="47">
        <f t="shared" ca="1" si="160"/>
        <v>7.0689948337937834</v>
      </c>
      <c r="CU331" s="47">
        <f t="shared" ca="1" si="160"/>
        <v>5.5037433131781706</v>
      </c>
      <c r="CV331" s="47">
        <f t="shared" ca="1" si="160"/>
        <v>5.1417317515008962</v>
      </c>
      <c r="CW331" s="47">
        <f t="shared" ca="1" si="155"/>
        <v>4.6589245716013146</v>
      </c>
      <c r="CX331" s="47">
        <f t="shared" ca="1" si="155"/>
        <v>3.8700529626197557</v>
      </c>
      <c r="CY331" s="47">
        <f t="shared" ca="1" si="155"/>
        <v>3.9055776140720906</v>
      </c>
      <c r="CZ331" s="47">
        <f t="shared" ca="1" si="155"/>
        <v>4.2706207888126402</v>
      </c>
      <c r="DA331" s="47">
        <f t="shared" ca="1" si="155"/>
        <v>5.1295480078016729</v>
      </c>
      <c r="DB331" s="47">
        <f t="shared" ca="1" si="155"/>
        <v>5.9815674870063118</v>
      </c>
      <c r="DC331" s="47">
        <f t="shared" ca="1" si="155"/>
        <v>7.110610036746519</v>
      </c>
      <c r="DD331" s="47">
        <f t="shared" ca="1" si="155"/>
        <v>8.0314252164856406</v>
      </c>
    </row>
    <row r="332" spans="1:108" x14ac:dyDescent="0.25">
      <c r="A332" s="40" t="s">
        <v>167</v>
      </c>
      <c r="B332" s="40">
        <v>1907</v>
      </c>
      <c r="C332" s="40" t="s">
        <v>38</v>
      </c>
      <c r="D332" s="40" t="s">
        <v>583</v>
      </c>
      <c r="E332" s="40" t="s">
        <v>160</v>
      </c>
      <c r="F332" s="40">
        <v>54</v>
      </c>
      <c r="G332" s="43">
        <v>45051</v>
      </c>
      <c r="I332" s="40" t="s">
        <v>79</v>
      </c>
      <c r="J332" s="40">
        <v>2</v>
      </c>
      <c r="K332" s="40" t="s">
        <v>33</v>
      </c>
      <c r="L332" s="40" t="s">
        <v>158</v>
      </c>
      <c r="M332" s="41"/>
      <c r="N332" s="41">
        <f>VLOOKUP($C332 &amp; $I332 &amp; $K332,FATOR!$A$3:$P$22,COLUMN(E$1),0)</f>
        <v>0.34510552382231963</v>
      </c>
      <c r="O332" s="41">
        <f>VLOOKUP($C332 &amp; $I332 &amp; $K332,FATOR!$A$3:$P$22,COLUMN(F$1),0)</f>
        <v>0.2866705898236856</v>
      </c>
      <c r="P332" s="41">
        <f>VLOOKUP($C332 &amp; $I332 &amp; $K332,FATOR!$A$3:$P$22,COLUMN(G$1),0)</f>
        <v>0.28930204548682154</v>
      </c>
      <c r="Q332" s="41">
        <f>VLOOKUP($C332 &amp; $I332 &amp; $K332,FATOR!$A$3:$P$22,COLUMN(H$1),0)</f>
        <v>0.31634228065278813</v>
      </c>
      <c r="R332" s="41">
        <f>VLOOKUP($C332 &amp; $I332 &amp; $K332,FATOR!$A$3:$P$22,COLUMN(I$1),0)</f>
        <v>0.37996651909642021</v>
      </c>
      <c r="S332" s="41">
        <f>VLOOKUP($C332 &amp; $I332 &amp; $K332,FATOR!$A$3:$P$22,COLUMN(J$1),0)</f>
        <v>0.44307907311157868</v>
      </c>
      <c r="T332" s="41">
        <f>VLOOKUP($C332 &amp; $I332 &amp; $K332,FATOR!$A$3:$P$22,COLUMN(K$1),0)</f>
        <v>0.5267118545738162</v>
      </c>
      <c r="U332" s="41">
        <f>VLOOKUP($C332 &amp; $I332 &amp; $K332,FATOR!$A$3:$P$22,COLUMN(L$1),0)</f>
        <v>0.5949203864063437</v>
      </c>
      <c r="V332" s="41">
        <f>VLOOKUP($C332 &amp; $I332 &amp; $K332,FATOR!$A$3:$P$22,COLUMN(M$1),0)</f>
        <v>0.58473634631058879</v>
      </c>
      <c r="W332" s="41">
        <f>VLOOKUP($C332 &amp; $I332 &amp; $K332,FATOR!$A$3:$P$22,COLUMN(N$1),0)</f>
        <v>0.52362924694768764</v>
      </c>
      <c r="X332" s="41">
        <f>VLOOKUP($C332 &amp; $I332 &amp; $K332,FATOR!$A$3:$P$22,COLUMN(O$1),0)</f>
        <v>0.40768468986504969</v>
      </c>
      <c r="Y332" s="41">
        <f>VLOOKUP($C332 &amp; $I332 &amp; $K332,FATOR!$A$3:$P$22,COLUMN(P$1),0)</f>
        <v>0.38086901862969602</v>
      </c>
      <c r="AA332" s="42">
        <f t="shared" si="161"/>
        <v>18.635698286405258</v>
      </c>
      <c r="AB332" s="42">
        <f t="shared" si="162"/>
        <v>15.480211850479023</v>
      </c>
      <c r="AC332" s="42">
        <f t="shared" si="163"/>
        <v>15.622310456288362</v>
      </c>
      <c r="AD332" s="42">
        <f t="shared" si="164"/>
        <v>17.082483155250561</v>
      </c>
      <c r="AE332" s="42">
        <f t="shared" si="165"/>
        <v>20.518192031206691</v>
      </c>
      <c r="AF332" s="42">
        <f t="shared" si="166"/>
        <v>23.926269948025247</v>
      </c>
      <c r="AG332" s="42">
        <f t="shared" si="167"/>
        <v>28.442440146986076</v>
      </c>
      <c r="AH332" s="42">
        <f t="shared" si="168"/>
        <v>32.125700865942562</v>
      </c>
      <c r="AI332" s="42">
        <f t="shared" si="169"/>
        <v>31.575762700771794</v>
      </c>
      <c r="AJ332" s="42">
        <f t="shared" si="170"/>
        <v>28.275979335175133</v>
      </c>
      <c r="AK332" s="42">
        <f t="shared" si="171"/>
        <v>22.014973252712682</v>
      </c>
      <c r="AL332" s="42">
        <f t="shared" si="172"/>
        <v>20.566927006003585</v>
      </c>
      <c r="AN332" s="43">
        <f t="shared" si="173"/>
        <v>45082</v>
      </c>
      <c r="AO332" s="47">
        <f t="shared" ca="1" si="157"/>
        <v>18.635698286405258</v>
      </c>
      <c r="AP332" s="47">
        <f t="shared" ca="1" si="157"/>
        <v>15.480211850479023</v>
      </c>
      <c r="AQ332" s="47">
        <f t="shared" ca="1" si="157"/>
        <v>15.622310456288362</v>
      </c>
      <c r="AR332" s="47">
        <f t="shared" ca="1" si="157"/>
        <v>17.082483155250561</v>
      </c>
      <c r="AS332" s="47">
        <f t="shared" ca="1" si="157"/>
        <v>20.518192031206691</v>
      </c>
      <c r="AT332" s="47">
        <f t="shared" ca="1" si="157"/>
        <v>23.926269948025247</v>
      </c>
      <c r="AU332" s="47">
        <f t="shared" ca="1" si="157"/>
        <v>28.442440146986076</v>
      </c>
      <c r="AV332" s="47">
        <f t="shared" ca="1" si="157"/>
        <v>32.125700865942562</v>
      </c>
      <c r="AW332" s="47">
        <f t="shared" ca="1" si="157"/>
        <v>31.575762700771794</v>
      </c>
      <c r="AX332" s="47">
        <f t="shared" ca="1" si="157"/>
        <v>28.275979335175133</v>
      </c>
      <c r="AY332" s="47">
        <f t="shared" ca="1" si="156"/>
        <v>22.014973252712682</v>
      </c>
      <c r="AZ332" s="47">
        <f t="shared" ca="1" si="156"/>
        <v>20.566927006003585</v>
      </c>
      <c r="BA332" s="47">
        <f t="shared" ca="1" si="156"/>
        <v>18.635698286405258</v>
      </c>
      <c r="BB332" s="47">
        <f t="shared" ca="1" si="156"/>
        <v>15.480211850479023</v>
      </c>
      <c r="BC332" s="47">
        <f t="shared" ca="1" si="156"/>
        <v>15.622310456288362</v>
      </c>
      <c r="BD332" s="47">
        <f t="shared" ca="1" si="156"/>
        <v>17.082483155250561</v>
      </c>
      <c r="BE332" s="47">
        <f t="shared" ca="1" si="156"/>
        <v>20.518192031206691</v>
      </c>
      <c r="BF332" s="47">
        <f t="shared" ca="1" si="156"/>
        <v>23.926269948025247</v>
      </c>
      <c r="BG332" s="47">
        <f t="shared" ca="1" si="156"/>
        <v>28.442440146986076</v>
      </c>
      <c r="BH332" s="47">
        <f t="shared" ca="1" si="156"/>
        <v>32.125700865942562</v>
      </c>
      <c r="BI332" s="47">
        <f t="shared" ca="1" si="174"/>
        <v>31.575762700771794</v>
      </c>
      <c r="BJ332" s="47">
        <f t="shared" ca="1" si="174"/>
        <v>28.275979335175133</v>
      </c>
      <c r="BK332" s="47">
        <f t="shared" ca="1" si="174"/>
        <v>22.014973252712682</v>
      </c>
      <c r="BL332" s="47">
        <f t="shared" ca="1" si="174"/>
        <v>20.566927006003585</v>
      </c>
      <c r="BM332" s="47">
        <f t="shared" ca="1" si="174"/>
        <v>18.635698286405258</v>
      </c>
      <c r="BN332" s="47">
        <f t="shared" ca="1" si="174"/>
        <v>15.480211850479023</v>
      </c>
      <c r="BO332" s="47">
        <f t="shared" ca="1" si="174"/>
        <v>15.622310456288362</v>
      </c>
      <c r="BP332" s="47">
        <f t="shared" ca="1" si="174"/>
        <v>17.082483155250561</v>
      </c>
      <c r="BQ332" s="47">
        <f t="shared" ca="1" si="174"/>
        <v>20.518192031206691</v>
      </c>
      <c r="BR332" s="47">
        <f t="shared" ca="1" si="174"/>
        <v>23.926269948025247</v>
      </c>
      <c r="BS332" s="47">
        <f t="shared" ca="1" si="159"/>
        <v>28.442440146986076</v>
      </c>
      <c r="BT332" s="47">
        <f t="shared" ca="1" si="159"/>
        <v>32.125700865942562</v>
      </c>
      <c r="BU332" s="47">
        <f t="shared" ca="1" si="159"/>
        <v>31.575762700771794</v>
      </c>
      <c r="BV332" s="47">
        <f t="shared" ca="1" si="159"/>
        <v>28.275979335175133</v>
      </c>
      <c r="BW332" s="47">
        <f t="shared" ca="1" si="159"/>
        <v>22.014973252712682</v>
      </c>
      <c r="BX332" s="47">
        <f t="shared" ca="1" si="159"/>
        <v>20.566927006003585</v>
      </c>
      <c r="BY332" s="47">
        <f t="shared" ca="1" si="159"/>
        <v>18.635698286405258</v>
      </c>
      <c r="BZ332" s="47">
        <f t="shared" ca="1" si="159"/>
        <v>15.480211850479023</v>
      </c>
      <c r="CA332" s="47">
        <f t="shared" ca="1" si="159"/>
        <v>15.622310456288362</v>
      </c>
      <c r="CB332" s="47">
        <f t="shared" ca="1" si="159"/>
        <v>17.082483155250561</v>
      </c>
      <c r="CC332" s="47">
        <f t="shared" ca="1" si="158"/>
        <v>20.518192031206691</v>
      </c>
      <c r="CD332" s="47">
        <f t="shared" ca="1" si="158"/>
        <v>23.926269948025247</v>
      </c>
      <c r="CE332" s="47">
        <f t="shared" ca="1" si="158"/>
        <v>28.442440146986076</v>
      </c>
      <c r="CF332" s="47">
        <f t="shared" ca="1" si="158"/>
        <v>32.125700865942562</v>
      </c>
      <c r="CG332" s="47">
        <f t="shared" ca="1" si="158"/>
        <v>31.575762700771794</v>
      </c>
      <c r="CH332" s="47">
        <f t="shared" ca="1" si="158"/>
        <v>28.275979335175133</v>
      </c>
      <c r="CI332" s="47">
        <f t="shared" ca="1" si="158"/>
        <v>22.014973252712682</v>
      </c>
      <c r="CJ332" s="47">
        <f t="shared" ca="1" si="158"/>
        <v>20.566927006003585</v>
      </c>
      <c r="CK332" s="47">
        <f t="shared" ca="1" si="158"/>
        <v>18.635698286405258</v>
      </c>
      <c r="CL332" s="47">
        <f t="shared" ca="1" si="158"/>
        <v>15.480211850479023</v>
      </c>
      <c r="CM332" s="47">
        <f t="shared" ca="1" si="160"/>
        <v>15.622310456288362</v>
      </c>
      <c r="CN332" s="47">
        <f t="shared" ca="1" si="160"/>
        <v>17.082483155250561</v>
      </c>
      <c r="CO332" s="47">
        <f t="shared" ca="1" si="160"/>
        <v>20.518192031206691</v>
      </c>
      <c r="CP332" s="47">
        <f t="shared" ca="1" si="160"/>
        <v>23.926269948025247</v>
      </c>
      <c r="CQ332" s="47">
        <f t="shared" ca="1" si="160"/>
        <v>28.442440146986076</v>
      </c>
      <c r="CR332" s="47">
        <f t="shared" ca="1" si="160"/>
        <v>32.125700865942562</v>
      </c>
      <c r="CS332" s="47">
        <f t="shared" ca="1" si="160"/>
        <v>31.575762700771794</v>
      </c>
      <c r="CT332" s="47">
        <f t="shared" ca="1" si="160"/>
        <v>28.275979335175133</v>
      </c>
      <c r="CU332" s="47">
        <f t="shared" ca="1" si="160"/>
        <v>22.014973252712682</v>
      </c>
      <c r="CV332" s="47">
        <f t="shared" ca="1" si="160"/>
        <v>20.566927006003585</v>
      </c>
      <c r="CW332" s="47">
        <f t="shared" ca="1" si="155"/>
        <v>18.635698286405258</v>
      </c>
      <c r="CX332" s="47">
        <f t="shared" ca="1" si="155"/>
        <v>15.480211850479023</v>
      </c>
      <c r="CY332" s="47">
        <f t="shared" ca="1" si="155"/>
        <v>15.622310456288362</v>
      </c>
      <c r="CZ332" s="47">
        <f t="shared" ca="1" si="155"/>
        <v>17.082483155250561</v>
      </c>
      <c r="DA332" s="47">
        <f t="shared" ca="1" si="155"/>
        <v>20.518192031206691</v>
      </c>
      <c r="DB332" s="47">
        <f t="shared" ca="1" si="155"/>
        <v>23.926269948025247</v>
      </c>
      <c r="DC332" s="47">
        <f t="shared" ca="1" si="155"/>
        <v>28.442440146986076</v>
      </c>
      <c r="DD332" s="47">
        <f t="shared" ca="1" si="155"/>
        <v>32.125700865942562</v>
      </c>
    </row>
    <row r="333" spans="1:108" x14ac:dyDescent="0.25">
      <c r="A333" s="40" t="s">
        <v>167</v>
      </c>
      <c r="B333" s="40">
        <v>1908</v>
      </c>
      <c r="C333" s="40" t="s">
        <v>38</v>
      </c>
      <c r="D333" s="40" t="s">
        <v>584</v>
      </c>
      <c r="E333" s="40" t="s">
        <v>130</v>
      </c>
      <c r="F333" s="40">
        <v>8.6</v>
      </c>
      <c r="G333" s="43">
        <v>45042</v>
      </c>
      <c r="I333" s="40" t="s">
        <v>79</v>
      </c>
      <c r="J333" s="40">
        <v>2</v>
      </c>
      <c r="K333" s="40" t="s">
        <v>33</v>
      </c>
      <c r="L333" s="40" t="s">
        <v>158</v>
      </c>
      <c r="M333" s="41"/>
      <c r="N333" s="41">
        <f>VLOOKUP($C333 &amp; $I333 &amp; $K333,FATOR!$A$3:$P$22,COLUMN(E$1),0)</f>
        <v>0.34510552382231963</v>
      </c>
      <c r="O333" s="41">
        <f>VLOOKUP($C333 &amp; $I333 &amp; $K333,FATOR!$A$3:$P$22,COLUMN(F$1),0)</f>
        <v>0.2866705898236856</v>
      </c>
      <c r="P333" s="41">
        <f>VLOOKUP($C333 &amp; $I333 &amp; $K333,FATOR!$A$3:$P$22,COLUMN(G$1),0)</f>
        <v>0.28930204548682154</v>
      </c>
      <c r="Q333" s="41">
        <f>VLOOKUP($C333 &amp; $I333 &amp; $K333,FATOR!$A$3:$P$22,COLUMN(H$1),0)</f>
        <v>0.31634228065278813</v>
      </c>
      <c r="R333" s="41">
        <f>VLOOKUP($C333 &amp; $I333 &amp; $K333,FATOR!$A$3:$P$22,COLUMN(I$1),0)</f>
        <v>0.37996651909642021</v>
      </c>
      <c r="S333" s="41">
        <f>VLOOKUP($C333 &amp; $I333 &amp; $K333,FATOR!$A$3:$P$22,COLUMN(J$1),0)</f>
        <v>0.44307907311157868</v>
      </c>
      <c r="T333" s="41">
        <f>VLOOKUP($C333 &amp; $I333 &amp; $K333,FATOR!$A$3:$P$22,COLUMN(K$1),0)</f>
        <v>0.5267118545738162</v>
      </c>
      <c r="U333" s="41">
        <f>VLOOKUP($C333 &amp; $I333 &amp; $K333,FATOR!$A$3:$P$22,COLUMN(L$1),0)</f>
        <v>0.5949203864063437</v>
      </c>
      <c r="V333" s="41">
        <f>VLOOKUP($C333 &amp; $I333 &amp; $K333,FATOR!$A$3:$P$22,COLUMN(M$1),0)</f>
        <v>0.58473634631058879</v>
      </c>
      <c r="W333" s="41">
        <f>VLOOKUP($C333 &amp; $I333 &amp; $K333,FATOR!$A$3:$P$22,COLUMN(N$1),0)</f>
        <v>0.52362924694768764</v>
      </c>
      <c r="X333" s="41">
        <f>VLOOKUP($C333 &amp; $I333 &amp; $K333,FATOR!$A$3:$P$22,COLUMN(O$1),0)</f>
        <v>0.40768468986504969</v>
      </c>
      <c r="Y333" s="41">
        <f>VLOOKUP($C333 &amp; $I333 &amp; $K333,FATOR!$A$3:$P$22,COLUMN(P$1),0)</f>
        <v>0.38086901862969602</v>
      </c>
      <c r="AA333" s="42">
        <f t="shared" si="161"/>
        <v>2.9679075048719485</v>
      </c>
      <c r="AB333" s="42">
        <f t="shared" si="162"/>
        <v>2.465367072483696</v>
      </c>
      <c r="AC333" s="42">
        <f t="shared" si="163"/>
        <v>2.487997591186665</v>
      </c>
      <c r="AD333" s="42">
        <f t="shared" si="164"/>
        <v>2.720543613613978</v>
      </c>
      <c r="AE333" s="42">
        <f t="shared" si="165"/>
        <v>3.2677120642292135</v>
      </c>
      <c r="AF333" s="42">
        <f t="shared" si="166"/>
        <v>3.8104800287595766</v>
      </c>
      <c r="AG333" s="42">
        <f t="shared" si="167"/>
        <v>4.5297219493348191</v>
      </c>
      <c r="AH333" s="42">
        <f t="shared" si="168"/>
        <v>5.1163153230945557</v>
      </c>
      <c r="AI333" s="42">
        <f t="shared" si="169"/>
        <v>5.0287325782710637</v>
      </c>
      <c r="AJ333" s="42">
        <f t="shared" si="170"/>
        <v>4.5032115237501138</v>
      </c>
      <c r="AK333" s="42">
        <f t="shared" si="171"/>
        <v>3.5060883328394272</v>
      </c>
      <c r="AL333" s="42">
        <f t="shared" si="172"/>
        <v>3.2754735602153855</v>
      </c>
      <c r="AN333" s="43">
        <f t="shared" si="173"/>
        <v>45073</v>
      </c>
      <c r="AO333" s="47">
        <f t="shared" ca="1" si="157"/>
        <v>2.9679075048719485</v>
      </c>
      <c r="AP333" s="47">
        <f t="shared" ca="1" si="157"/>
        <v>2.465367072483696</v>
      </c>
      <c r="AQ333" s="47">
        <f t="shared" ca="1" si="157"/>
        <v>2.487997591186665</v>
      </c>
      <c r="AR333" s="47">
        <f t="shared" ca="1" si="157"/>
        <v>2.720543613613978</v>
      </c>
      <c r="AS333" s="47">
        <f t="shared" ca="1" si="157"/>
        <v>3.2677120642292135</v>
      </c>
      <c r="AT333" s="47">
        <f t="shared" ca="1" si="157"/>
        <v>3.8104800287595766</v>
      </c>
      <c r="AU333" s="47">
        <f t="shared" ca="1" si="157"/>
        <v>4.5297219493348191</v>
      </c>
      <c r="AV333" s="47">
        <f t="shared" ca="1" si="157"/>
        <v>5.1163153230945557</v>
      </c>
      <c r="AW333" s="47">
        <f t="shared" ca="1" si="157"/>
        <v>5.0287325782710637</v>
      </c>
      <c r="AX333" s="47">
        <f t="shared" ca="1" si="157"/>
        <v>4.5032115237501138</v>
      </c>
      <c r="AY333" s="47">
        <f t="shared" ca="1" si="156"/>
        <v>3.5060883328394272</v>
      </c>
      <c r="AZ333" s="47">
        <f t="shared" ca="1" si="156"/>
        <v>3.2754735602153855</v>
      </c>
      <c r="BA333" s="47">
        <f t="shared" ca="1" si="156"/>
        <v>2.9679075048719485</v>
      </c>
      <c r="BB333" s="47">
        <f t="shared" ca="1" si="156"/>
        <v>2.465367072483696</v>
      </c>
      <c r="BC333" s="47">
        <f t="shared" ca="1" si="156"/>
        <v>2.487997591186665</v>
      </c>
      <c r="BD333" s="47">
        <f t="shared" ca="1" si="156"/>
        <v>2.720543613613978</v>
      </c>
      <c r="BE333" s="47">
        <f t="shared" ca="1" si="156"/>
        <v>3.2677120642292135</v>
      </c>
      <c r="BF333" s="47">
        <f t="shared" ca="1" si="156"/>
        <v>3.8104800287595766</v>
      </c>
      <c r="BG333" s="47">
        <f t="shared" ca="1" si="156"/>
        <v>4.5297219493348191</v>
      </c>
      <c r="BH333" s="47">
        <f t="shared" ca="1" si="156"/>
        <v>5.1163153230945557</v>
      </c>
      <c r="BI333" s="47">
        <f t="shared" ca="1" si="174"/>
        <v>5.0287325782710637</v>
      </c>
      <c r="BJ333" s="47">
        <f t="shared" ca="1" si="174"/>
        <v>4.5032115237501138</v>
      </c>
      <c r="BK333" s="47">
        <f t="shared" ca="1" si="174"/>
        <v>3.5060883328394272</v>
      </c>
      <c r="BL333" s="47">
        <f t="shared" ca="1" si="174"/>
        <v>3.2754735602153855</v>
      </c>
      <c r="BM333" s="47">
        <f t="shared" ca="1" si="174"/>
        <v>2.9679075048719485</v>
      </c>
      <c r="BN333" s="47">
        <f t="shared" ca="1" si="174"/>
        <v>2.465367072483696</v>
      </c>
      <c r="BO333" s="47">
        <f t="shared" ca="1" si="174"/>
        <v>2.487997591186665</v>
      </c>
      <c r="BP333" s="47">
        <f t="shared" ca="1" si="174"/>
        <v>2.720543613613978</v>
      </c>
      <c r="BQ333" s="47">
        <f t="shared" ca="1" si="174"/>
        <v>3.2677120642292135</v>
      </c>
      <c r="BR333" s="47">
        <f t="shared" ca="1" si="174"/>
        <v>3.8104800287595766</v>
      </c>
      <c r="BS333" s="47">
        <f t="shared" ca="1" si="159"/>
        <v>4.5297219493348191</v>
      </c>
      <c r="BT333" s="47">
        <f t="shared" ca="1" si="159"/>
        <v>5.1163153230945557</v>
      </c>
      <c r="BU333" s="47">
        <f t="shared" ca="1" si="159"/>
        <v>5.0287325782710637</v>
      </c>
      <c r="BV333" s="47">
        <f t="shared" ca="1" si="159"/>
        <v>4.5032115237501138</v>
      </c>
      <c r="BW333" s="47">
        <f t="shared" ca="1" si="159"/>
        <v>3.5060883328394272</v>
      </c>
      <c r="BX333" s="47">
        <f t="shared" ca="1" si="159"/>
        <v>3.2754735602153855</v>
      </c>
      <c r="BY333" s="47">
        <f t="shared" ca="1" si="159"/>
        <v>2.9679075048719485</v>
      </c>
      <c r="BZ333" s="47">
        <f t="shared" ca="1" si="159"/>
        <v>2.465367072483696</v>
      </c>
      <c r="CA333" s="47">
        <f t="shared" ca="1" si="159"/>
        <v>2.487997591186665</v>
      </c>
      <c r="CB333" s="47">
        <f t="shared" ca="1" si="159"/>
        <v>2.720543613613978</v>
      </c>
      <c r="CC333" s="47">
        <f t="shared" ca="1" si="158"/>
        <v>3.2677120642292135</v>
      </c>
      <c r="CD333" s="47">
        <f t="shared" ca="1" si="158"/>
        <v>3.8104800287595766</v>
      </c>
      <c r="CE333" s="47">
        <f t="shared" ca="1" si="158"/>
        <v>4.5297219493348191</v>
      </c>
      <c r="CF333" s="47">
        <f t="shared" ca="1" si="158"/>
        <v>5.1163153230945557</v>
      </c>
      <c r="CG333" s="47">
        <f t="shared" ca="1" si="158"/>
        <v>5.0287325782710637</v>
      </c>
      <c r="CH333" s="47">
        <f t="shared" ca="1" si="158"/>
        <v>4.5032115237501138</v>
      </c>
      <c r="CI333" s="47">
        <f t="shared" ca="1" si="158"/>
        <v>3.5060883328394272</v>
      </c>
      <c r="CJ333" s="47">
        <f t="shared" ca="1" si="158"/>
        <v>3.2754735602153855</v>
      </c>
      <c r="CK333" s="47">
        <f t="shared" ca="1" si="158"/>
        <v>2.9679075048719485</v>
      </c>
      <c r="CL333" s="47">
        <f t="shared" ca="1" si="158"/>
        <v>2.465367072483696</v>
      </c>
      <c r="CM333" s="47">
        <f t="shared" ca="1" si="160"/>
        <v>2.487997591186665</v>
      </c>
      <c r="CN333" s="47">
        <f t="shared" ca="1" si="160"/>
        <v>2.720543613613978</v>
      </c>
      <c r="CO333" s="47">
        <f t="shared" ca="1" si="160"/>
        <v>3.2677120642292135</v>
      </c>
      <c r="CP333" s="47">
        <f t="shared" ca="1" si="160"/>
        <v>3.8104800287595766</v>
      </c>
      <c r="CQ333" s="47">
        <f t="shared" ca="1" si="160"/>
        <v>4.5297219493348191</v>
      </c>
      <c r="CR333" s="47">
        <f t="shared" ca="1" si="160"/>
        <v>5.1163153230945557</v>
      </c>
      <c r="CS333" s="47">
        <f t="shared" ca="1" si="160"/>
        <v>5.0287325782710637</v>
      </c>
      <c r="CT333" s="47">
        <f t="shared" ca="1" si="160"/>
        <v>4.5032115237501138</v>
      </c>
      <c r="CU333" s="47">
        <f t="shared" ca="1" si="160"/>
        <v>3.5060883328394272</v>
      </c>
      <c r="CV333" s="47">
        <f t="shared" ca="1" si="160"/>
        <v>3.2754735602153855</v>
      </c>
      <c r="CW333" s="47">
        <f t="shared" ca="1" si="155"/>
        <v>2.9679075048719485</v>
      </c>
      <c r="CX333" s="47">
        <f t="shared" ca="1" si="155"/>
        <v>2.465367072483696</v>
      </c>
      <c r="CY333" s="47">
        <f t="shared" ca="1" si="155"/>
        <v>2.487997591186665</v>
      </c>
      <c r="CZ333" s="47">
        <f t="shared" ca="1" si="155"/>
        <v>2.720543613613978</v>
      </c>
      <c r="DA333" s="47">
        <f t="shared" ca="1" si="155"/>
        <v>3.2677120642292135</v>
      </c>
      <c r="DB333" s="47">
        <f t="shared" ca="1" si="155"/>
        <v>3.8104800287595766</v>
      </c>
      <c r="DC333" s="47">
        <f t="shared" ca="1" si="155"/>
        <v>4.5297219493348191</v>
      </c>
      <c r="DD333" s="47">
        <f t="shared" ca="1" si="155"/>
        <v>5.1163153230945557</v>
      </c>
    </row>
    <row r="334" spans="1:108" x14ac:dyDescent="0.25">
      <c r="A334" s="40" t="s">
        <v>167</v>
      </c>
      <c r="B334" s="40">
        <v>1908</v>
      </c>
      <c r="C334" s="40" t="s">
        <v>38</v>
      </c>
      <c r="D334" s="40" t="s">
        <v>584</v>
      </c>
      <c r="E334" s="40" t="s">
        <v>160</v>
      </c>
      <c r="F334" s="40">
        <v>25.799999999999997</v>
      </c>
      <c r="G334" s="43">
        <v>45189</v>
      </c>
      <c r="I334" s="40" t="s">
        <v>79</v>
      </c>
      <c r="J334" s="40">
        <v>2</v>
      </c>
      <c r="K334" s="40" t="s">
        <v>33</v>
      </c>
      <c r="L334" s="40" t="s">
        <v>158</v>
      </c>
      <c r="M334" s="41"/>
      <c r="N334" s="41">
        <f>VLOOKUP($C334 &amp; $I334 &amp; $K334,FATOR!$A$3:$P$22,COLUMN(E$1),0)</f>
        <v>0.34510552382231963</v>
      </c>
      <c r="O334" s="41">
        <f>VLOOKUP($C334 &amp; $I334 &amp; $K334,FATOR!$A$3:$P$22,COLUMN(F$1),0)</f>
        <v>0.2866705898236856</v>
      </c>
      <c r="P334" s="41">
        <f>VLOOKUP($C334 &amp; $I334 &amp; $K334,FATOR!$A$3:$P$22,COLUMN(G$1),0)</f>
        <v>0.28930204548682154</v>
      </c>
      <c r="Q334" s="41">
        <f>VLOOKUP($C334 &amp; $I334 &amp; $K334,FATOR!$A$3:$P$22,COLUMN(H$1),0)</f>
        <v>0.31634228065278813</v>
      </c>
      <c r="R334" s="41">
        <f>VLOOKUP($C334 &amp; $I334 &amp; $K334,FATOR!$A$3:$P$22,COLUMN(I$1),0)</f>
        <v>0.37996651909642021</v>
      </c>
      <c r="S334" s="41">
        <f>VLOOKUP($C334 &amp; $I334 &amp; $K334,FATOR!$A$3:$P$22,COLUMN(J$1),0)</f>
        <v>0.44307907311157868</v>
      </c>
      <c r="T334" s="41">
        <f>VLOOKUP($C334 &amp; $I334 &amp; $K334,FATOR!$A$3:$P$22,COLUMN(K$1),0)</f>
        <v>0.5267118545738162</v>
      </c>
      <c r="U334" s="41">
        <f>VLOOKUP($C334 &amp; $I334 &amp; $K334,FATOR!$A$3:$P$22,COLUMN(L$1),0)</f>
        <v>0.5949203864063437</v>
      </c>
      <c r="V334" s="41">
        <f>VLOOKUP($C334 &amp; $I334 &amp; $K334,FATOR!$A$3:$P$22,COLUMN(M$1),0)</f>
        <v>0.58473634631058879</v>
      </c>
      <c r="W334" s="41">
        <f>VLOOKUP($C334 &amp; $I334 &amp; $K334,FATOR!$A$3:$P$22,COLUMN(N$1),0)</f>
        <v>0.52362924694768764</v>
      </c>
      <c r="X334" s="41">
        <f>VLOOKUP($C334 &amp; $I334 &amp; $K334,FATOR!$A$3:$P$22,COLUMN(O$1),0)</f>
        <v>0.40768468986504969</v>
      </c>
      <c r="Y334" s="41">
        <f>VLOOKUP($C334 &amp; $I334 &amp; $K334,FATOR!$A$3:$P$22,COLUMN(P$1),0)</f>
        <v>0.38086901862969602</v>
      </c>
      <c r="AA334" s="42">
        <f t="shared" si="161"/>
        <v>8.9037225146158452</v>
      </c>
      <c r="AB334" s="42">
        <f t="shared" si="162"/>
        <v>7.3961012174510872</v>
      </c>
      <c r="AC334" s="42">
        <f t="shared" si="163"/>
        <v>7.4639927735599949</v>
      </c>
      <c r="AD334" s="42">
        <f t="shared" si="164"/>
        <v>8.1616308408419336</v>
      </c>
      <c r="AE334" s="42">
        <f t="shared" si="165"/>
        <v>9.8031361926876404</v>
      </c>
      <c r="AF334" s="42">
        <f t="shared" si="166"/>
        <v>11.431440086278728</v>
      </c>
      <c r="AG334" s="42">
        <f t="shared" si="167"/>
        <v>13.589165848004455</v>
      </c>
      <c r="AH334" s="42">
        <f t="shared" si="168"/>
        <v>15.348945969283665</v>
      </c>
      <c r="AI334" s="42">
        <f t="shared" si="169"/>
        <v>15.086197734813188</v>
      </c>
      <c r="AJ334" s="42">
        <f t="shared" si="170"/>
        <v>13.50963457125034</v>
      </c>
      <c r="AK334" s="42">
        <f t="shared" si="171"/>
        <v>10.51826499851828</v>
      </c>
      <c r="AL334" s="42">
        <f t="shared" si="172"/>
        <v>9.8264206806461569</v>
      </c>
      <c r="AN334" s="43">
        <f t="shared" si="173"/>
        <v>45220</v>
      </c>
      <c r="AO334" s="47">
        <f t="shared" ca="1" si="157"/>
        <v>8.9037225146158452</v>
      </c>
      <c r="AP334" s="47">
        <f t="shared" ca="1" si="157"/>
        <v>7.3961012174510872</v>
      </c>
      <c r="AQ334" s="47">
        <f t="shared" ca="1" si="157"/>
        <v>7.4639927735599949</v>
      </c>
      <c r="AR334" s="47">
        <f t="shared" ca="1" si="157"/>
        <v>8.1616308408419336</v>
      </c>
      <c r="AS334" s="47">
        <f t="shared" ca="1" si="157"/>
        <v>9.8031361926876404</v>
      </c>
      <c r="AT334" s="47">
        <f t="shared" ca="1" si="157"/>
        <v>11.431440086278728</v>
      </c>
      <c r="AU334" s="47">
        <f t="shared" ca="1" si="157"/>
        <v>13.589165848004455</v>
      </c>
      <c r="AV334" s="47">
        <f t="shared" ca="1" si="157"/>
        <v>15.348945969283665</v>
      </c>
      <c r="AW334" s="47">
        <f t="shared" ca="1" si="157"/>
        <v>15.086197734813188</v>
      </c>
      <c r="AX334" s="47">
        <f t="shared" ca="1" si="157"/>
        <v>13.50963457125034</v>
      </c>
      <c r="AY334" s="47">
        <f t="shared" ca="1" si="156"/>
        <v>10.51826499851828</v>
      </c>
      <c r="AZ334" s="47">
        <f t="shared" ca="1" si="156"/>
        <v>9.8264206806461569</v>
      </c>
      <c r="BA334" s="47">
        <f t="shared" ca="1" si="156"/>
        <v>8.9037225146158452</v>
      </c>
      <c r="BB334" s="47">
        <f t="shared" ca="1" si="156"/>
        <v>7.3961012174510872</v>
      </c>
      <c r="BC334" s="47">
        <f t="shared" ca="1" si="156"/>
        <v>7.4639927735599949</v>
      </c>
      <c r="BD334" s="47">
        <f t="shared" ca="1" si="156"/>
        <v>8.1616308408419336</v>
      </c>
      <c r="BE334" s="47">
        <f t="shared" ca="1" si="156"/>
        <v>9.8031361926876404</v>
      </c>
      <c r="BF334" s="47">
        <f t="shared" ca="1" si="156"/>
        <v>11.431440086278728</v>
      </c>
      <c r="BG334" s="47">
        <f t="shared" ca="1" si="156"/>
        <v>13.589165848004455</v>
      </c>
      <c r="BH334" s="47">
        <f t="shared" ca="1" si="156"/>
        <v>15.348945969283665</v>
      </c>
      <c r="BI334" s="47">
        <f t="shared" ca="1" si="174"/>
        <v>15.086197734813188</v>
      </c>
      <c r="BJ334" s="47">
        <f t="shared" ca="1" si="174"/>
        <v>13.50963457125034</v>
      </c>
      <c r="BK334" s="47">
        <f t="shared" ca="1" si="174"/>
        <v>10.51826499851828</v>
      </c>
      <c r="BL334" s="47">
        <f t="shared" ca="1" si="174"/>
        <v>9.8264206806461569</v>
      </c>
      <c r="BM334" s="47">
        <f t="shared" ca="1" si="174"/>
        <v>8.9037225146158452</v>
      </c>
      <c r="BN334" s="47">
        <f t="shared" ca="1" si="174"/>
        <v>7.3961012174510872</v>
      </c>
      <c r="BO334" s="47">
        <f t="shared" ca="1" si="174"/>
        <v>7.4639927735599949</v>
      </c>
      <c r="BP334" s="47">
        <f t="shared" ca="1" si="174"/>
        <v>8.1616308408419336</v>
      </c>
      <c r="BQ334" s="47">
        <f t="shared" ca="1" si="174"/>
        <v>9.8031361926876404</v>
      </c>
      <c r="BR334" s="47">
        <f t="shared" ca="1" si="174"/>
        <v>11.431440086278728</v>
      </c>
      <c r="BS334" s="47">
        <f t="shared" ca="1" si="159"/>
        <v>13.589165848004455</v>
      </c>
      <c r="BT334" s="47">
        <f t="shared" ca="1" si="159"/>
        <v>15.348945969283665</v>
      </c>
      <c r="BU334" s="47">
        <f t="shared" ca="1" si="159"/>
        <v>15.086197734813188</v>
      </c>
      <c r="BV334" s="47">
        <f t="shared" ca="1" si="159"/>
        <v>13.50963457125034</v>
      </c>
      <c r="BW334" s="47">
        <f t="shared" ca="1" si="159"/>
        <v>10.51826499851828</v>
      </c>
      <c r="BX334" s="47">
        <f t="shared" ca="1" si="159"/>
        <v>9.8264206806461569</v>
      </c>
      <c r="BY334" s="47">
        <f t="shared" ca="1" si="159"/>
        <v>8.9037225146158452</v>
      </c>
      <c r="BZ334" s="47">
        <f t="shared" ca="1" si="159"/>
        <v>7.3961012174510872</v>
      </c>
      <c r="CA334" s="47">
        <f t="shared" ca="1" si="159"/>
        <v>7.4639927735599949</v>
      </c>
      <c r="CB334" s="47">
        <f t="shared" ca="1" si="159"/>
        <v>8.1616308408419336</v>
      </c>
      <c r="CC334" s="47">
        <f t="shared" ca="1" si="158"/>
        <v>9.8031361926876404</v>
      </c>
      <c r="CD334" s="47">
        <f t="shared" ca="1" si="158"/>
        <v>11.431440086278728</v>
      </c>
      <c r="CE334" s="47">
        <f t="shared" ca="1" si="158"/>
        <v>13.589165848004455</v>
      </c>
      <c r="CF334" s="47">
        <f t="shared" ca="1" si="158"/>
        <v>15.348945969283665</v>
      </c>
      <c r="CG334" s="47">
        <f t="shared" ca="1" si="158"/>
        <v>15.086197734813188</v>
      </c>
      <c r="CH334" s="47">
        <f t="shared" ca="1" si="158"/>
        <v>13.50963457125034</v>
      </c>
      <c r="CI334" s="47">
        <f t="shared" ca="1" si="158"/>
        <v>10.51826499851828</v>
      </c>
      <c r="CJ334" s="47">
        <f t="shared" ca="1" si="158"/>
        <v>9.8264206806461569</v>
      </c>
      <c r="CK334" s="47">
        <f t="shared" ca="1" si="158"/>
        <v>8.9037225146158452</v>
      </c>
      <c r="CL334" s="47">
        <f t="shared" ca="1" si="158"/>
        <v>7.3961012174510872</v>
      </c>
      <c r="CM334" s="47">
        <f t="shared" ca="1" si="160"/>
        <v>7.4639927735599949</v>
      </c>
      <c r="CN334" s="47">
        <f t="shared" ca="1" si="160"/>
        <v>8.1616308408419336</v>
      </c>
      <c r="CO334" s="47">
        <f t="shared" ca="1" si="160"/>
        <v>9.8031361926876404</v>
      </c>
      <c r="CP334" s="47">
        <f t="shared" ca="1" si="160"/>
        <v>11.431440086278728</v>
      </c>
      <c r="CQ334" s="47">
        <f t="shared" ca="1" si="160"/>
        <v>13.589165848004455</v>
      </c>
      <c r="CR334" s="47">
        <f t="shared" ca="1" si="160"/>
        <v>15.348945969283665</v>
      </c>
      <c r="CS334" s="47">
        <f t="shared" ca="1" si="160"/>
        <v>15.086197734813188</v>
      </c>
      <c r="CT334" s="47">
        <f t="shared" ca="1" si="160"/>
        <v>13.50963457125034</v>
      </c>
      <c r="CU334" s="47">
        <f t="shared" ca="1" si="160"/>
        <v>10.51826499851828</v>
      </c>
      <c r="CV334" s="47">
        <f t="shared" ca="1" si="160"/>
        <v>9.8264206806461569</v>
      </c>
      <c r="CW334" s="47">
        <f t="shared" ca="1" si="155"/>
        <v>8.9037225146158452</v>
      </c>
      <c r="CX334" s="47">
        <f t="shared" ca="1" si="155"/>
        <v>7.3961012174510872</v>
      </c>
      <c r="CY334" s="47">
        <f t="shared" ca="1" si="155"/>
        <v>7.4639927735599949</v>
      </c>
      <c r="CZ334" s="47">
        <f t="shared" ca="1" si="155"/>
        <v>8.1616308408419336</v>
      </c>
      <c r="DA334" s="47">
        <f t="shared" ca="1" si="155"/>
        <v>9.8031361926876404</v>
      </c>
      <c r="DB334" s="47">
        <f t="shared" ca="1" si="155"/>
        <v>11.431440086278728</v>
      </c>
      <c r="DC334" s="47">
        <f t="shared" ca="1" si="155"/>
        <v>13.589165848004455</v>
      </c>
      <c r="DD334" s="47">
        <f t="shared" ca="1" si="155"/>
        <v>15.348945969283665</v>
      </c>
    </row>
    <row r="335" spans="1:108" x14ac:dyDescent="0.25">
      <c r="A335" s="40" t="s">
        <v>167</v>
      </c>
      <c r="B335" s="40">
        <v>1908</v>
      </c>
      <c r="C335" s="40" t="s">
        <v>38</v>
      </c>
      <c r="D335" s="40" t="s">
        <v>584</v>
      </c>
      <c r="E335" s="40" t="s">
        <v>136</v>
      </c>
      <c r="F335" s="40">
        <v>30.5</v>
      </c>
      <c r="G335" s="43">
        <v>45146</v>
      </c>
      <c r="I335" s="40" t="s">
        <v>79</v>
      </c>
      <c r="J335" s="40">
        <v>2</v>
      </c>
      <c r="K335" s="40" t="s">
        <v>33</v>
      </c>
      <c r="L335" s="40" t="s">
        <v>158</v>
      </c>
      <c r="M335" s="41"/>
      <c r="N335" s="41">
        <f>VLOOKUP($C335 &amp; $I335 &amp; $K335,FATOR!$A$3:$P$22,COLUMN(E$1),0)</f>
        <v>0.34510552382231963</v>
      </c>
      <c r="O335" s="41">
        <f>VLOOKUP($C335 &amp; $I335 &amp; $K335,FATOR!$A$3:$P$22,COLUMN(F$1),0)</f>
        <v>0.2866705898236856</v>
      </c>
      <c r="P335" s="41">
        <f>VLOOKUP($C335 &amp; $I335 &amp; $K335,FATOR!$A$3:$P$22,COLUMN(G$1),0)</f>
        <v>0.28930204548682154</v>
      </c>
      <c r="Q335" s="41">
        <f>VLOOKUP($C335 &amp; $I335 &amp; $K335,FATOR!$A$3:$P$22,COLUMN(H$1),0)</f>
        <v>0.31634228065278813</v>
      </c>
      <c r="R335" s="41">
        <f>VLOOKUP($C335 &amp; $I335 &amp; $K335,FATOR!$A$3:$P$22,COLUMN(I$1),0)</f>
        <v>0.37996651909642021</v>
      </c>
      <c r="S335" s="41">
        <f>VLOOKUP($C335 &amp; $I335 &amp; $K335,FATOR!$A$3:$P$22,COLUMN(J$1),0)</f>
        <v>0.44307907311157868</v>
      </c>
      <c r="T335" s="41">
        <f>VLOOKUP($C335 &amp; $I335 &amp; $K335,FATOR!$A$3:$P$22,COLUMN(K$1),0)</f>
        <v>0.5267118545738162</v>
      </c>
      <c r="U335" s="41">
        <f>VLOOKUP($C335 &amp; $I335 &amp; $K335,FATOR!$A$3:$P$22,COLUMN(L$1),0)</f>
        <v>0.5949203864063437</v>
      </c>
      <c r="V335" s="41">
        <f>VLOOKUP($C335 &amp; $I335 &amp; $K335,FATOR!$A$3:$P$22,COLUMN(M$1),0)</f>
        <v>0.58473634631058879</v>
      </c>
      <c r="W335" s="41">
        <f>VLOOKUP($C335 &amp; $I335 &amp; $K335,FATOR!$A$3:$P$22,COLUMN(N$1),0)</f>
        <v>0.52362924694768764</v>
      </c>
      <c r="X335" s="41">
        <f>VLOOKUP($C335 &amp; $I335 &amp; $K335,FATOR!$A$3:$P$22,COLUMN(O$1),0)</f>
        <v>0.40768468986504969</v>
      </c>
      <c r="Y335" s="41">
        <f>VLOOKUP($C335 &amp; $I335 &amp; $K335,FATOR!$A$3:$P$22,COLUMN(P$1),0)</f>
        <v>0.38086901862969602</v>
      </c>
      <c r="AA335" s="42">
        <f t="shared" si="161"/>
        <v>10.525718476580749</v>
      </c>
      <c r="AB335" s="42">
        <f t="shared" si="162"/>
        <v>8.7434529896224102</v>
      </c>
      <c r="AC335" s="42">
        <f t="shared" si="163"/>
        <v>8.8237123873480563</v>
      </c>
      <c r="AD335" s="42">
        <f t="shared" si="164"/>
        <v>9.6484395599100381</v>
      </c>
      <c r="AE335" s="42">
        <f t="shared" si="165"/>
        <v>11.588978832440816</v>
      </c>
      <c r="AF335" s="42">
        <f t="shared" si="166"/>
        <v>13.51391172990315</v>
      </c>
      <c r="AG335" s="42">
        <f t="shared" si="167"/>
        <v>16.064711564501394</v>
      </c>
      <c r="AH335" s="42">
        <f t="shared" si="168"/>
        <v>18.145071785393483</v>
      </c>
      <c r="AI335" s="42">
        <f t="shared" si="169"/>
        <v>17.834458562472957</v>
      </c>
      <c r="AJ335" s="42">
        <f t="shared" si="170"/>
        <v>15.970692031904473</v>
      </c>
      <c r="AK335" s="42">
        <f t="shared" si="171"/>
        <v>12.434383040884015</v>
      </c>
      <c r="AL335" s="42">
        <f t="shared" si="172"/>
        <v>11.616505068205729</v>
      </c>
      <c r="AN335" s="43">
        <f t="shared" si="173"/>
        <v>45177</v>
      </c>
      <c r="AO335" s="47">
        <f t="shared" ca="1" si="157"/>
        <v>10.525718476580749</v>
      </c>
      <c r="AP335" s="47">
        <f t="shared" ca="1" si="157"/>
        <v>8.7434529896224102</v>
      </c>
      <c r="AQ335" s="47">
        <f t="shared" ca="1" si="157"/>
        <v>8.8237123873480563</v>
      </c>
      <c r="AR335" s="47">
        <f t="shared" ca="1" si="157"/>
        <v>9.6484395599100381</v>
      </c>
      <c r="AS335" s="47">
        <f t="shared" ca="1" si="157"/>
        <v>11.588978832440816</v>
      </c>
      <c r="AT335" s="47">
        <f t="shared" ca="1" si="157"/>
        <v>13.51391172990315</v>
      </c>
      <c r="AU335" s="47">
        <f t="shared" ca="1" si="157"/>
        <v>16.064711564501394</v>
      </c>
      <c r="AV335" s="47">
        <f t="shared" ca="1" si="157"/>
        <v>18.145071785393483</v>
      </c>
      <c r="AW335" s="47">
        <f t="shared" ca="1" si="157"/>
        <v>17.834458562472957</v>
      </c>
      <c r="AX335" s="47">
        <f t="shared" ca="1" si="157"/>
        <v>15.970692031904473</v>
      </c>
      <c r="AY335" s="47">
        <f t="shared" ca="1" si="156"/>
        <v>12.434383040884015</v>
      </c>
      <c r="AZ335" s="47">
        <f t="shared" ca="1" si="156"/>
        <v>11.616505068205729</v>
      </c>
      <c r="BA335" s="47">
        <f t="shared" ca="1" si="156"/>
        <v>10.525718476580749</v>
      </c>
      <c r="BB335" s="47">
        <f t="shared" ca="1" si="156"/>
        <v>8.7434529896224102</v>
      </c>
      <c r="BC335" s="47">
        <f t="shared" ref="AY335:BH360" ca="1" si="175">IF($AN335&lt;=BC$1,HLOOKUP(MONTH(BC$1),$AA:$AL,ROW($AO335),0),"")</f>
        <v>8.8237123873480563</v>
      </c>
      <c r="BD335" s="47">
        <f t="shared" ca="1" si="175"/>
        <v>9.6484395599100381</v>
      </c>
      <c r="BE335" s="47">
        <f t="shared" ca="1" si="175"/>
        <v>11.588978832440816</v>
      </c>
      <c r="BF335" s="47">
        <f t="shared" ca="1" si="175"/>
        <v>13.51391172990315</v>
      </c>
      <c r="BG335" s="47">
        <f t="shared" ca="1" si="175"/>
        <v>16.064711564501394</v>
      </c>
      <c r="BH335" s="47">
        <f t="shared" ca="1" si="175"/>
        <v>18.145071785393483</v>
      </c>
      <c r="BI335" s="47">
        <f t="shared" ca="1" si="174"/>
        <v>17.834458562472957</v>
      </c>
      <c r="BJ335" s="47">
        <f t="shared" ca="1" si="174"/>
        <v>15.970692031904473</v>
      </c>
      <c r="BK335" s="47">
        <f t="shared" ca="1" si="174"/>
        <v>12.434383040884015</v>
      </c>
      <c r="BL335" s="47">
        <f t="shared" ca="1" si="174"/>
        <v>11.616505068205729</v>
      </c>
      <c r="BM335" s="47">
        <f t="shared" ca="1" si="174"/>
        <v>10.525718476580749</v>
      </c>
      <c r="BN335" s="47">
        <f t="shared" ca="1" si="174"/>
        <v>8.7434529896224102</v>
      </c>
      <c r="BO335" s="47">
        <f t="shared" ca="1" si="174"/>
        <v>8.8237123873480563</v>
      </c>
      <c r="BP335" s="47">
        <f t="shared" ca="1" si="174"/>
        <v>9.6484395599100381</v>
      </c>
      <c r="BQ335" s="47">
        <f t="shared" ca="1" si="174"/>
        <v>11.588978832440816</v>
      </c>
      <c r="BR335" s="47">
        <f t="shared" ca="1" si="174"/>
        <v>13.51391172990315</v>
      </c>
      <c r="BS335" s="47">
        <f t="shared" ca="1" si="159"/>
        <v>16.064711564501394</v>
      </c>
      <c r="BT335" s="47">
        <f t="shared" ca="1" si="159"/>
        <v>18.145071785393483</v>
      </c>
      <c r="BU335" s="47">
        <f t="shared" ca="1" si="159"/>
        <v>17.834458562472957</v>
      </c>
      <c r="BV335" s="47">
        <f t="shared" ca="1" si="159"/>
        <v>15.970692031904473</v>
      </c>
      <c r="BW335" s="47">
        <f t="shared" ca="1" si="159"/>
        <v>12.434383040884015</v>
      </c>
      <c r="BX335" s="47">
        <f t="shared" ca="1" si="159"/>
        <v>11.616505068205729</v>
      </c>
      <c r="BY335" s="47">
        <f t="shared" ca="1" si="159"/>
        <v>10.525718476580749</v>
      </c>
      <c r="BZ335" s="47">
        <f t="shared" ca="1" si="159"/>
        <v>8.7434529896224102</v>
      </c>
      <c r="CA335" s="47">
        <f t="shared" ca="1" si="159"/>
        <v>8.8237123873480563</v>
      </c>
      <c r="CB335" s="47">
        <f t="shared" ca="1" si="159"/>
        <v>9.6484395599100381</v>
      </c>
      <c r="CC335" s="47">
        <f t="shared" ca="1" si="158"/>
        <v>11.588978832440816</v>
      </c>
      <c r="CD335" s="47">
        <f t="shared" ca="1" si="158"/>
        <v>13.51391172990315</v>
      </c>
      <c r="CE335" s="47">
        <f t="shared" ca="1" si="158"/>
        <v>16.064711564501394</v>
      </c>
      <c r="CF335" s="47">
        <f t="shared" ca="1" si="158"/>
        <v>18.145071785393483</v>
      </c>
      <c r="CG335" s="47">
        <f t="shared" ca="1" si="158"/>
        <v>17.834458562472957</v>
      </c>
      <c r="CH335" s="47">
        <f t="shared" ca="1" si="158"/>
        <v>15.970692031904473</v>
      </c>
      <c r="CI335" s="47">
        <f t="shared" ca="1" si="158"/>
        <v>12.434383040884015</v>
      </c>
      <c r="CJ335" s="47">
        <f t="shared" ca="1" si="158"/>
        <v>11.616505068205729</v>
      </c>
      <c r="CK335" s="47">
        <f t="shared" ca="1" si="158"/>
        <v>10.525718476580749</v>
      </c>
      <c r="CL335" s="47">
        <f t="shared" ca="1" si="158"/>
        <v>8.7434529896224102</v>
      </c>
      <c r="CM335" s="47">
        <f t="shared" ca="1" si="160"/>
        <v>8.8237123873480563</v>
      </c>
      <c r="CN335" s="47">
        <f t="shared" ca="1" si="160"/>
        <v>9.6484395599100381</v>
      </c>
      <c r="CO335" s="47">
        <f t="shared" ca="1" si="160"/>
        <v>11.588978832440816</v>
      </c>
      <c r="CP335" s="47">
        <f t="shared" ca="1" si="160"/>
        <v>13.51391172990315</v>
      </c>
      <c r="CQ335" s="47">
        <f t="shared" ca="1" si="160"/>
        <v>16.064711564501394</v>
      </c>
      <c r="CR335" s="47">
        <f t="shared" ca="1" si="160"/>
        <v>18.145071785393483</v>
      </c>
      <c r="CS335" s="47">
        <f t="shared" ca="1" si="160"/>
        <v>17.834458562472957</v>
      </c>
      <c r="CT335" s="47">
        <f t="shared" ca="1" si="160"/>
        <v>15.970692031904473</v>
      </c>
      <c r="CU335" s="47">
        <f t="shared" ca="1" si="160"/>
        <v>12.434383040884015</v>
      </c>
      <c r="CV335" s="47">
        <f t="shared" ca="1" si="160"/>
        <v>11.616505068205729</v>
      </c>
      <c r="CW335" s="47">
        <f t="shared" ca="1" si="155"/>
        <v>10.525718476580749</v>
      </c>
      <c r="CX335" s="47">
        <f t="shared" ca="1" si="155"/>
        <v>8.7434529896224102</v>
      </c>
      <c r="CY335" s="47">
        <f t="shared" ca="1" si="155"/>
        <v>8.8237123873480563</v>
      </c>
      <c r="CZ335" s="47">
        <f t="shared" ca="1" si="155"/>
        <v>9.6484395599100381</v>
      </c>
      <c r="DA335" s="47">
        <f t="shared" ca="1" si="155"/>
        <v>11.588978832440816</v>
      </c>
      <c r="DB335" s="47">
        <f t="shared" ca="1" si="155"/>
        <v>13.51391172990315</v>
      </c>
      <c r="DC335" s="47">
        <f t="shared" ca="1" si="155"/>
        <v>16.064711564501394</v>
      </c>
      <c r="DD335" s="47">
        <f t="shared" ca="1" si="155"/>
        <v>18.145071785393483</v>
      </c>
    </row>
    <row r="336" spans="1:108" x14ac:dyDescent="0.25">
      <c r="A336" s="40" t="s">
        <v>167</v>
      </c>
      <c r="B336" s="40">
        <v>1909</v>
      </c>
      <c r="C336" s="40" t="s">
        <v>38</v>
      </c>
      <c r="D336" s="40" t="s">
        <v>585</v>
      </c>
      <c r="E336" s="40" t="s">
        <v>130</v>
      </c>
      <c r="F336" s="40">
        <v>9</v>
      </c>
      <c r="G336" s="43">
        <v>45146</v>
      </c>
      <c r="I336" s="40" t="s">
        <v>79</v>
      </c>
      <c r="J336" s="40">
        <v>2</v>
      </c>
      <c r="K336" s="40" t="s">
        <v>33</v>
      </c>
      <c r="L336" s="40" t="s">
        <v>158</v>
      </c>
      <c r="M336" s="41"/>
      <c r="N336" s="41">
        <f>VLOOKUP($C336 &amp; $I336 &amp; $K336,FATOR!$A$3:$P$22,COLUMN(E$1),0)</f>
        <v>0.34510552382231963</v>
      </c>
      <c r="O336" s="41">
        <f>VLOOKUP($C336 &amp; $I336 &amp; $K336,FATOR!$A$3:$P$22,COLUMN(F$1),0)</f>
        <v>0.2866705898236856</v>
      </c>
      <c r="P336" s="41">
        <f>VLOOKUP($C336 &amp; $I336 &amp; $K336,FATOR!$A$3:$P$22,COLUMN(G$1),0)</f>
        <v>0.28930204548682154</v>
      </c>
      <c r="Q336" s="41">
        <f>VLOOKUP($C336 &amp; $I336 &amp; $K336,FATOR!$A$3:$P$22,COLUMN(H$1),0)</f>
        <v>0.31634228065278813</v>
      </c>
      <c r="R336" s="41">
        <f>VLOOKUP($C336 &amp; $I336 &amp; $K336,FATOR!$A$3:$P$22,COLUMN(I$1),0)</f>
        <v>0.37996651909642021</v>
      </c>
      <c r="S336" s="41">
        <f>VLOOKUP($C336 &amp; $I336 &amp; $K336,FATOR!$A$3:$P$22,COLUMN(J$1),0)</f>
        <v>0.44307907311157868</v>
      </c>
      <c r="T336" s="41">
        <f>VLOOKUP($C336 &amp; $I336 &amp; $K336,FATOR!$A$3:$P$22,COLUMN(K$1),0)</f>
        <v>0.5267118545738162</v>
      </c>
      <c r="U336" s="41">
        <f>VLOOKUP($C336 &amp; $I336 &amp; $K336,FATOR!$A$3:$P$22,COLUMN(L$1),0)</f>
        <v>0.5949203864063437</v>
      </c>
      <c r="V336" s="41">
        <f>VLOOKUP($C336 &amp; $I336 &amp; $K336,FATOR!$A$3:$P$22,COLUMN(M$1),0)</f>
        <v>0.58473634631058879</v>
      </c>
      <c r="W336" s="41">
        <f>VLOOKUP($C336 &amp; $I336 &amp; $K336,FATOR!$A$3:$P$22,COLUMN(N$1),0)</f>
        <v>0.52362924694768764</v>
      </c>
      <c r="X336" s="41">
        <f>VLOOKUP($C336 &amp; $I336 &amp; $K336,FATOR!$A$3:$P$22,COLUMN(O$1),0)</f>
        <v>0.40768468986504969</v>
      </c>
      <c r="Y336" s="41">
        <f>VLOOKUP($C336 &amp; $I336 &amp; $K336,FATOR!$A$3:$P$22,COLUMN(P$1),0)</f>
        <v>0.38086901862969602</v>
      </c>
      <c r="AA336" s="42">
        <f t="shared" si="161"/>
        <v>3.1059497144008765</v>
      </c>
      <c r="AB336" s="42">
        <f t="shared" si="162"/>
        <v>2.5800353084131702</v>
      </c>
      <c r="AC336" s="42">
        <f t="shared" si="163"/>
        <v>2.6037184093813939</v>
      </c>
      <c r="AD336" s="42">
        <f t="shared" si="164"/>
        <v>2.8470805258750933</v>
      </c>
      <c r="AE336" s="42">
        <f t="shared" si="165"/>
        <v>3.4196986718677818</v>
      </c>
      <c r="AF336" s="42">
        <f t="shared" si="166"/>
        <v>3.987711658004208</v>
      </c>
      <c r="AG336" s="42">
        <f t="shared" si="167"/>
        <v>4.7404066911643454</v>
      </c>
      <c r="AH336" s="42">
        <f t="shared" si="168"/>
        <v>5.3542834776570931</v>
      </c>
      <c r="AI336" s="42">
        <f t="shared" si="169"/>
        <v>5.2626271167952989</v>
      </c>
      <c r="AJ336" s="42">
        <f t="shared" si="170"/>
        <v>4.7126632225291889</v>
      </c>
      <c r="AK336" s="42">
        <f t="shared" si="171"/>
        <v>3.6691622087854472</v>
      </c>
      <c r="AL336" s="42">
        <f t="shared" si="172"/>
        <v>3.4278211676672643</v>
      </c>
      <c r="AN336" s="43">
        <f t="shared" si="173"/>
        <v>45177</v>
      </c>
      <c r="AO336" s="47">
        <f t="shared" ca="1" si="157"/>
        <v>3.1059497144008765</v>
      </c>
      <c r="AP336" s="47">
        <f t="shared" ca="1" si="157"/>
        <v>2.5800353084131702</v>
      </c>
      <c r="AQ336" s="47">
        <f t="shared" ca="1" si="157"/>
        <v>2.6037184093813939</v>
      </c>
      <c r="AR336" s="47">
        <f t="shared" ca="1" si="157"/>
        <v>2.8470805258750933</v>
      </c>
      <c r="AS336" s="47">
        <f t="shared" ca="1" si="157"/>
        <v>3.4196986718677818</v>
      </c>
      <c r="AT336" s="47">
        <f t="shared" ca="1" si="157"/>
        <v>3.987711658004208</v>
      </c>
      <c r="AU336" s="47">
        <f t="shared" ca="1" si="157"/>
        <v>4.7404066911643454</v>
      </c>
      <c r="AV336" s="47">
        <f t="shared" ca="1" si="157"/>
        <v>5.3542834776570931</v>
      </c>
      <c r="AW336" s="47">
        <f t="shared" ca="1" si="157"/>
        <v>5.2626271167952989</v>
      </c>
      <c r="AX336" s="47">
        <f t="shared" ca="1" si="157"/>
        <v>4.7126632225291889</v>
      </c>
      <c r="AY336" s="47">
        <f t="shared" ca="1" si="175"/>
        <v>3.6691622087854472</v>
      </c>
      <c r="AZ336" s="47">
        <f t="shared" ca="1" si="175"/>
        <v>3.4278211676672643</v>
      </c>
      <c r="BA336" s="47">
        <f t="shared" ca="1" si="175"/>
        <v>3.1059497144008765</v>
      </c>
      <c r="BB336" s="47">
        <f t="shared" ca="1" si="175"/>
        <v>2.5800353084131702</v>
      </c>
      <c r="BC336" s="47">
        <f t="shared" ca="1" si="175"/>
        <v>2.6037184093813939</v>
      </c>
      <c r="BD336" s="47">
        <f t="shared" ca="1" si="175"/>
        <v>2.8470805258750933</v>
      </c>
      <c r="BE336" s="47">
        <f t="shared" ca="1" si="175"/>
        <v>3.4196986718677818</v>
      </c>
      <c r="BF336" s="47">
        <f t="shared" ca="1" si="175"/>
        <v>3.987711658004208</v>
      </c>
      <c r="BG336" s="47">
        <f t="shared" ca="1" si="175"/>
        <v>4.7404066911643454</v>
      </c>
      <c r="BH336" s="47">
        <f t="shared" ca="1" si="175"/>
        <v>5.3542834776570931</v>
      </c>
      <c r="BI336" s="47">
        <f t="shared" ca="1" si="174"/>
        <v>5.2626271167952989</v>
      </c>
      <c r="BJ336" s="47">
        <f t="shared" ca="1" si="174"/>
        <v>4.7126632225291889</v>
      </c>
      <c r="BK336" s="47">
        <f t="shared" ca="1" si="174"/>
        <v>3.6691622087854472</v>
      </c>
      <c r="BL336" s="47">
        <f t="shared" ca="1" si="174"/>
        <v>3.4278211676672643</v>
      </c>
      <c r="BM336" s="47">
        <f t="shared" ca="1" si="174"/>
        <v>3.1059497144008765</v>
      </c>
      <c r="BN336" s="47">
        <f t="shared" ca="1" si="174"/>
        <v>2.5800353084131702</v>
      </c>
      <c r="BO336" s="47">
        <f t="shared" ca="1" si="174"/>
        <v>2.6037184093813939</v>
      </c>
      <c r="BP336" s="47">
        <f t="shared" ca="1" si="174"/>
        <v>2.8470805258750933</v>
      </c>
      <c r="BQ336" s="47">
        <f t="shared" ca="1" si="174"/>
        <v>3.4196986718677818</v>
      </c>
      <c r="BR336" s="47">
        <f t="shared" ca="1" si="174"/>
        <v>3.987711658004208</v>
      </c>
      <c r="BS336" s="47">
        <f t="shared" ca="1" si="159"/>
        <v>4.7404066911643454</v>
      </c>
      <c r="BT336" s="47">
        <f t="shared" ca="1" si="159"/>
        <v>5.3542834776570931</v>
      </c>
      <c r="BU336" s="47">
        <f t="shared" ca="1" si="159"/>
        <v>5.2626271167952989</v>
      </c>
      <c r="BV336" s="47">
        <f t="shared" ca="1" si="159"/>
        <v>4.7126632225291889</v>
      </c>
      <c r="BW336" s="47">
        <f t="shared" ca="1" si="159"/>
        <v>3.6691622087854472</v>
      </c>
      <c r="BX336" s="47">
        <f t="shared" ca="1" si="159"/>
        <v>3.4278211676672643</v>
      </c>
      <c r="BY336" s="47">
        <f t="shared" ca="1" si="159"/>
        <v>3.1059497144008765</v>
      </c>
      <c r="BZ336" s="47">
        <f t="shared" ca="1" si="159"/>
        <v>2.5800353084131702</v>
      </c>
      <c r="CA336" s="47">
        <f t="shared" ca="1" si="159"/>
        <v>2.6037184093813939</v>
      </c>
      <c r="CB336" s="47">
        <f t="shared" ca="1" si="159"/>
        <v>2.8470805258750933</v>
      </c>
      <c r="CC336" s="47">
        <f t="shared" ca="1" si="158"/>
        <v>3.4196986718677818</v>
      </c>
      <c r="CD336" s="47">
        <f t="shared" ca="1" si="158"/>
        <v>3.987711658004208</v>
      </c>
      <c r="CE336" s="47">
        <f t="shared" ca="1" si="158"/>
        <v>4.7404066911643454</v>
      </c>
      <c r="CF336" s="47">
        <f t="shared" ca="1" si="158"/>
        <v>5.3542834776570931</v>
      </c>
      <c r="CG336" s="47">
        <f t="shared" ca="1" si="158"/>
        <v>5.2626271167952989</v>
      </c>
      <c r="CH336" s="47">
        <f t="shared" ca="1" si="158"/>
        <v>4.7126632225291889</v>
      </c>
      <c r="CI336" s="47">
        <f t="shared" ca="1" si="158"/>
        <v>3.6691622087854472</v>
      </c>
      <c r="CJ336" s="47">
        <f t="shared" ca="1" si="158"/>
        <v>3.4278211676672643</v>
      </c>
      <c r="CK336" s="47">
        <f t="shared" ca="1" si="158"/>
        <v>3.1059497144008765</v>
      </c>
      <c r="CL336" s="47">
        <f t="shared" ca="1" si="158"/>
        <v>2.5800353084131702</v>
      </c>
      <c r="CM336" s="47">
        <f t="shared" ca="1" si="160"/>
        <v>2.6037184093813939</v>
      </c>
      <c r="CN336" s="47">
        <f t="shared" ca="1" si="160"/>
        <v>2.8470805258750933</v>
      </c>
      <c r="CO336" s="47">
        <f t="shared" ca="1" si="160"/>
        <v>3.4196986718677818</v>
      </c>
      <c r="CP336" s="47">
        <f t="shared" ca="1" si="160"/>
        <v>3.987711658004208</v>
      </c>
      <c r="CQ336" s="47">
        <f t="shared" ca="1" si="160"/>
        <v>4.7404066911643454</v>
      </c>
      <c r="CR336" s="47">
        <f t="shared" ca="1" si="160"/>
        <v>5.3542834776570931</v>
      </c>
      <c r="CS336" s="47">
        <f t="shared" ca="1" si="160"/>
        <v>5.2626271167952989</v>
      </c>
      <c r="CT336" s="47">
        <f t="shared" ca="1" si="160"/>
        <v>4.7126632225291889</v>
      </c>
      <c r="CU336" s="47">
        <f t="shared" ca="1" si="160"/>
        <v>3.6691622087854472</v>
      </c>
      <c r="CV336" s="47">
        <f t="shared" ca="1" si="160"/>
        <v>3.4278211676672643</v>
      </c>
      <c r="CW336" s="47">
        <f t="shared" ca="1" si="155"/>
        <v>3.1059497144008765</v>
      </c>
      <c r="CX336" s="47">
        <f t="shared" ca="1" si="155"/>
        <v>2.5800353084131702</v>
      </c>
      <c r="CY336" s="47">
        <f t="shared" ca="1" si="155"/>
        <v>2.6037184093813939</v>
      </c>
      <c r="CZ336" s="47">
        <f t="shared" ca="1" si="155"/>
        <v>2.8470805258750933</v>
      </c>
      <c r="DA336" s="47">
        <f t="shared" ca="1" si="155"/>
        <v>3.4196986718677818</v>
      </c>
      <c r="DB336" s="47">
        <f t="shared" ca="1" si="155"/>
        <v>3.987711658004208</v>
      </c>
      <c r="DC336" s="47">
        <f t="shared" ca="1" si="155"/>
        <v>4.7404066911643454</v>
      </c>
      <c r="DD336" s="47">
        <f t="shared" ca="1" si="155"/>
        <v>5.3542834776570931</v>
      </c>
    </row>
    <row r="337" spans="1:108" x14ac:dyDescent="0.25">
      <c r="A337" s="40" t="s">
        <v>167</v>
      </c>
      <c r="B337" s="40">
        <v>1909</v>
      </c>
      <c r="C337" s="40" t="s">
        <v>38</v>
      </c>
      <c r="D337" s="40" t="s">
        <v>585</v>
      </c>
      <c r="E337" s="40" t="s">
        <v>136</v>
      </c>
      <c r="F337" s="40">
        <v>9</v>
      </c>
      <c r="G337" s="43">
        <v>45101</v>
      </c>
      <c r="I337" s="40" t="s">
        <v>79</v>
      </c>
      <c r="J337" s="40">
        <v>2</v>
      </c>
      <c r="K337" s="40" t="s">
        <v>33</v>
      </c>
      <c r="L337" s="40" t="s">
        <v>158</v>
      </c>
      <c r="M337" s="41"/>
      <c r="N337" s="41">
        <f>VLOOKUP($C337 &amp; $I337 &amp; $K337,FATOR!$A$3:$P$22,COLUMN(E$1),0)</f>
        <v>0.34510552382231963</v>
      </c>
      <c r="O337" s="41">
        <f>VLOOKUP($C337 &amp; $I337 &amp; $K337,FATOR!$A$3:$P$22,COLUMN(F$1),0)</f>
        <v>0.2866705898236856</v>
      </c>
      <c r="P337" s="41">
        <f>VLOOKUP($C337 &amp; $I337 &amp; $K337,FATOR!$A$3:$P$22,COLUMN(G$1),0)</f>
        <v>0.28930204548682154</v>
      </c>
      <c r="Q337" s="41">
        <f>VLOOKUP($C337 &amp; $I337 &amp; $K337,FATOR!$A$3:$P$22,COLUMN(H$1),0)</f>
        <v>0.31634228065278813</v>
      </c>
      <c r="R337" s="41">
        <f>VLOOKUP($C337 &amp; $I337 &amp; $K337,FATOR!$A$3:$P$22,COLUMN(I$1),0)</f>
        <v>0.37996651909642021</v>
      </c>
      <c r="S337" s="41">
        <f>VLOOKUP($C337 &amp; $I337 &amp; $K337,FATOR!$A$3:$P$22,COLUMN(J$1),0)</f>
        <v>0.44307907311157868</v>
      </c>
      <c r="T337" s="41">
        <f>VLOOKUP($C337 &amp; $I337 &amp; $K337,FATOR!$A$3:$P$22,COLUMN(K$1),0)</f>
        <v>0.5267118545738162</v>
      </c>
      <c r="U337" s="41">
        <f>VLOOKUP($C337 &amp; $I337 &amp; $K337,FATOR!$A$3:$P$22,COLUMN(L$1),0)</f>
        <v>0.5949203864063437</v>
      </c>
      <c r="V337" s="41">
        <f>VLOOKUP($C337 &amp; $I337 &amp; $K337,FATOR!$A$3:$P$22,COLUMN(M$1),0)</f>
        <v>0.58473634631058879</v>
      </c>
      <c r="W337" s="41">
        <f>VLOOKUP($C337 &amp; $I337 &amp; $K337,FATOR!$A$3:$P$22,COLUMN(N$1),0)</f>
        <v>0.52362924694768764</v>
      </c>
      <c r="X337" s="41">
        <f>VLOOKUP($C337 &amp; $I337 &amp; $K337,FATOR!$A$3:$P$22,COLUMN(O$1),0)</f>
        <v>0.40768468986504969</v>
      </c>
      <c r="Y337" s="41">
        <f>VLOOKUP($C337 &amp; $I337 &amp; $K337,FATOR!$A$3:$P$22,COLUMN(P$1),0)</f>
        <v>0.38086901862969602</v>
      </c>
      <c r="AA337" s="42">
        <f t="shared" si="161"/>
        <v>3.1059497144008765</v>
      </c>
      <c r="AB337" s="42">
        <f t="shared" si="162"/>
        <v>2.5800353084131702</v>
      </c>
      <c r="AC337" s="42">
        <f t="shared" si="163"/>
        <v>2.6037184093813939</v>
      </c>
      <c r="AD337" s="42">
        <f t="shared" si="164"/>
        <v>2.8470805258750933</v>
      </c>
      <c r="AE337" s="42">
        <f t="shared" si="165"/>
        <v>3.4196986718677818</v>
      </c>
      <c r="AF337" s="42">
        <f t="shared" si="166"/>
        <v>3.987711658004208</v>
      </c>
      <c r="AG337" s="42">
        <f t="shared" si="167"/>
        <v>4.7404066911643454</v>
      </c>
      <c r="AH337" s="42">
        <f t="shared" si="168"/>
        <v>5.3542834776570931</v>
      </c>
      <c r="AI337" s="42">
        <f t="shared" si="169"/>
        <v>5.2626271167952989</v>
      </c>
      <c r="AJ337" s="42">
        <f t="shared" si="170"/>
        <v>4.7126632225291889</v>
      </c>
      <c r="AK337" s="42">
        <f t="shared" si="171"/>
        <v>3.6691622087854472</v>
      </c>
      <c r="AL337" s="42">
        <f t="shared" si="172"/>
        <v>3.4278211676672643</v>
      </c>
      <c r="AN337" s="43">
        <f t="shared" si="173"/>
        <v>45132</v>
      </c>
      <c r="AO337" s="47">
        <f t="shared" ref="AO337:AX362" ca="1" si="176">IF($AN337&lt;=AO$1,HLOOKUP(MONTH(AO$1),$AA:$AL,ROW($AO337),0),"")</f>
        <v>3.1059497144008765</v>
      </c>
      <c r="AP337" s="47">
        <f t="shared" ca="1" si="176"/>
        <v>2.5800353084131702</v>
      </c>
      <c r="AQ337" s="47">
        <f t="shared" ca="1" si="176"/>
        <v>2.6037184093813939</v>
      </c>
      <c r="AR337" s="47">
        <f t="shared" ca="1" si="176"/>
        <v>2.8470805258750933</v>
      </c>
      <c r="AS337" s="47">
        <f t="shared" ca="1" si="176"/>
        <v>3.4196986718677818</v>
      </c>
      <c r="AT337" s="47">
        <f t="shared" ca="1" si="176"/>
        <v>3.987711658004208</v>
      </c>
      <c r="AU337" s="47">
        <f t="shared" ca="1" si="176"/>
        <v>4.7404066911643454</v>
      </c>
      <c r="AV337" s="47">
        <f t="shared" ca="1" si="176"/>
        <v>5.3542834776570931</v>
      </c>
      <c r="AW337" s="47">
        <f t="shared" ca="1" si="176"/>
        <v>5.2626271167952989</v>
      </c>
      <c r="AX337" s="47">
        <f t="shared" ca="1" si="176"/>
        <v>4.7126632225291889</v>
      </c>
      <c r="AY337" s="47">
        <f t="shared" ca="1" si="175"/>
        <v>3.6691622087854472</v>
      </c>
      <c r="AZ337" s="47">
        <f t="shared" ca="1" si="175"/>
        <v>3.4278211676672643</v>
      </c>
      <c r="BA337" s="47">
        <f t="shared" ca="1" si="175"/>
        <v>3.1059497144008765</v>
      </c>
      <c r="BB337" s="47">
        <f t="shared" ca="1" si="175"/>
        <v>2.5800353084131702</v>
      </c>
      <c r="BC337" s="47">
        <f t="shared" ca="1" si="175"/>
        <v>2.6037184093813939</v>
      </c>
      <c r="BD337" s="47">
        <f t="shared" ca="1" si="175"/>
        <v>2.8470805258750933</v>
      </c>
      <c r="BE337" s="47">
        <f t="shared" ca="1" si="175"/>
        <v>3.4196986718677818</v>
      </c>
      <c r="BF337" s="47">
        <f t="shared" ca="1" si="175"/>
        <v>3.987711658004208</v>
      </c>
      <c r="BG337" s="47">
        <f t="shared" ca="1" si="175"/>
        <v>4.7404066911643454</v>
      </c>
      <c r="BH337" s="47">
        <f t="shared" ca="1" si="175"/>
        <v>5.3542834776570931</v>
      </c>
      <c r="BI337" s="47">
        <f t="shared" ca="1" si="174"/>
        <v>5.2626271167952989</v>
      </c>
      <c r="BJ337" s="47">
        <f t="shared" ca="1" si="174"/>
        <v>4.7126632225291889</v>
      </c>
      <c r="BK337" s="47">
        <f t="shared" ca="1" si="174"/>
        <v>3.6691622087854472</v>
      </c>
      <c r="BL337" s="47">
        <f t="shared" ca="1" si="174"/>
        <v>3.4278211676672643</v>
      </c>
      <c r="BM337" s="47">
        <f t="shared" ca="1" si="174"/>
        <v>3.1059497144008765</v>
      </c>
      <c r="BN337" s="47">
        <f t="shared" ca="1" si="174"/>
        <v>2.5800353084131702</v>
      </c>
      <c r="BO337" s="47">
        <f t="shared" ca="1" si="174"/>
        <v>2.6037184093813939</v>
      </c>
      <c r="BP337" s="47">
        <f t="shared" ca="1" si="174"/>
        <v>2.8470805258750933</v>
      </c>
      <c r="BQ337" s="47">
        <f t="shared" ca="1" si="174"/>
        <v>3.4196986718677818</v>
      </c>
      <c r="BR337" s="47">
        <f t="shared" ca="1" si="174"/>
        <v>3.987711658004208</v>
      </c>
      <c r="BS337" s="47">
        <f t="shared" ca="1" si="159"/>
        <v>4.7404066911643454</v>
      </c>
      <c r="BT337" s="47">
        <f t="shared" ca="1" si="159"/>
        <v>5.3542834776570931</v>
      </c>
      <c r="BU337" s="47">
        <f t="shared" ca="1" si="159"/>
        <v>5.2626271167952989</v>
      </c>
      <c r="BV337" s="47">
        <f t="shared" ca="1" si="159"/>
        <v>4.7126632225291889</v>
      </c>
      <c r="BW337" s="47">
        <f t="shared" ca="1" si="159"/>
        <v>3.6691622087854472</v>
      </c>
      <c r="BX337" s="47">
        <f t="shared" ca="1" si="159"/>
        <v>3.4278211676672643</v>
      </c>
      <c r="BY337" s="47">
        <f t="shared" ca="1" si="159"/>
        <v>3.1059497144008765</v>
      </c>
      <c r="BZ337" s="47">
        <f t="shared" ca="1" si="159"/>
        <v>2.5800353084131702</v>
      </c>
      <c r="CA337" s="47">
        <f t="shared" ca="1" si="159"/>
        <v>2.6037184093813939</v>
      </c>
      <c r="CB337" s="47">
        <f t="shared" ca="1" si="159"/>
        <v>2.8470805258750933</v>
      </c>
      <c r="CC337" s="47">
        <f t="shared" ca="1" si="158"/>
        <v>3.4196986718677818</v>
      </c>
      <c r="CD337" s="47">
        <f t="shared" ca="1" si="158"/>
        <v>3.987711658004208</v>
      </c>
      <c r="CE337" s="47">
        <f t="shared" ca="1" si="158"/>
        <v>4.7404066911643454</v>
      </c>
      <c r="CF337" s="47">
        <f t="shared" ca="1" si="158"/>
        <v>5.3542834776570931</v>
      </c>
      <c r="CG337" s="47">
        <f t="shared" ca="1" si="158"/>
        <v>5.2626271167952989</v>
      </c>
      <c r="CH337" s="47">
        <f t="shared" ca="1" si="158"/>
        <v>4.7126632225291889</v>
      </c>
      <c r="CI337" s="47">
        <f t="shared" ca="1" si="158"/>
        <v>3.6691622087854472</v>
      </c>
      <c r="CJ337" s="47">
        <f t="shared" ca="1" si="158"/>
        <v>3.4278211676672643</v>
      </c>
      <c r="CK337" s="47">
        <f t="shared" ca="1" si="158"/>
        <v>3.1059497144008765</v>
      </c>
      <c r="CL337" s="47">
        <f t="shared" ca="1" si="158"/>
        <v>2.5800353084131702</v>
      </c>
      <c r="CM337" s="47">
        <f t="shared" ca="1" si="160"/>
        <v>2.6037184093813939</v>
      </c>
      <c r="CN337" s="47">
        <f t="shared" ca="1" si="160"/>
        <v>2.8470805258750933</v>
      </c>
      <c r="CO337" s="47">
        <f t="shared" ca="1" si="160"/>
        <v>3.4196986718677818</v>
      </c>
      <c r="CP337" s="47">
        <f t="shared" ca="1" si="160"/>
        <v>3.987711658004208</v>
      </c>
      <c r="CQ337" s="47">
        <f t="shared" ca="1" si="160"/>
        <v>4.7404066911643454</v>
      </c>
      <c r="CR337" s="47">
        <f t="shared" ca="1" si="160"/>
        <v>5.3542834776570931</v>
      </c>
      <c r="CS337" s="47">
        <f t="shared" ca="1" si="160"/>
        <v>5.2626271167952989</v>
      </c>
      <c r="CT337" s="47">
        <f t="shared" ca="1" si="160"/>
        <v>4.7126632225291889</v>
      </c>
      <c r="CU337" s="47">
        <f t="shared" ca="1" si="160"/>
        <v>3.6691622087854472</v>
      </c>
      <c r="CV337" s="47">
        <f t="shared" ca="1" si="160"/>
        <v>3.4278211676672643</v>
      </c>
      <c r="CW337" s="47">
        <f t="shared" ca="1" si="155"/>
        <v>3.1059497144008765</v>
      </c>
      <c r="CX337" s="47">
        <f t="shared" ca="1" si="155"/>
        <v>2.5800353084131702</v>
      </c>
      <c r="CY337" s="47">
        <f t="shared" ca="1" si="155"/>
        <v>2.6037184093813939</v>
      </c>
      <c r="CZ337" s="47">
        <f t="shared" ca="1" si="155"/>
        <v>2.8470805258750933</v>
      </c>
      <c r="DA337" s="47">
        <f t="shared" ca="1" si="155"/>
        <v>3.4196986718677818</v>
      </c>
      <c r="DB337" s="47">
        <f t="shared" ca="1" si="155"/>
        <v>3.987711658004208</v>
      </c>
      <c r="DC337" s="47">
        <f t="shared" ca="1" si="155"/>
        <v>4.7404066911643454</v>
      </c>
      <c r="DD337" s="47">
        <f t="shared" ca="1" si="155"/>
        <v>5.3542834776570931</v>
      </c>
    </row>
    <row r="338" spans="1:108" x14ac:dyDescent="0.25">
      <c r="A338" s="40" t="s">
        <v>167</v>
      </c>
      <c r="B338" s="40">
        <v>1909</v>
      </c>
      <c r="C338" s="40" t="s">
        <v>38</v>
      </c>
      <c r="D338" s="40" t="s">
        <v>585</v>
      </c>
      <c r="E338" s="40" t="s">
        <v>160</v>
      </c>
      <c r="F338" s="40">
        <v>48.1</v>
      </c>
      <c r="G338" s="43">
        <v>45099</v>
      </c>
      <c r="I338" s="40" t="s">
        <v>79</v>
      </c>
      <c r="J338" s="40">
        <v>2</v>
      </c>
      <c r="K338" s="40" t="s">
        <v>33</v>
      </c>
      <c r="L338" s="40" t="s">
        <v>158</v>
      </c>
      <c r="M338" s="41"/>
      <c r="N338" s="41">
        <f>VLOOKUP($C338 &amp; $I338 &amp; $K338,FATOR!$A$3:$P$22,COLUMN(E$1),0)</f>
        <v>0.34510552382231963</v>
      </c>
      <c r="O338" s="41">
        <f>VLOOKUP($C338 &amp; $I338 &amp; $K338,FATOR!$A$3:$P$22,COLUMN(F$1),0)</f>
        <v>0.2866705898236856</v>
      </c>
      <c r="P338" s="41">
        <f>VLOOKUP($C338 &amp; $I338 &amp; $K338,FATOR!$A$3:$P$22,COLUMN(G$1),0)</f>
        <v>0.28930204548682154</v>
      </c>
      <c r="Q338" s="41">
        <f>VLOOKUP($C338 &amp; $I338 &amp; $K338,FATOR!$A$3:$P$22,COLUMN(H$1),0)</f>
        <v>0.31634228065278813</v>
      </c>
      <c r="R338" s="41">
        <f>VLOOKUP($C338 &amp; $I338 &amp; $K338,FATOR!$A$3:$P$22,COLUMN(I$1),0)</f>
        <v>0.37996651909642021</v>
      </c>
      <c r="S338" s="41">
        <f>VLOOKUP($C338 &amp; $I338 &amp; $K338,FATOR!$A$3:$P$22,COLUMN(J$1),0)</f>
        <v>0.44307907311157868</v>
      </c>
      <c r="T338" s="41">
        <f>VLOOKUP($C338 &amp; $I338 &amp; $K338,FATOR!$A$3:$P$22,COLUMN(K$1),0)</f>
        <v>0.5267118545738162</v>
      </c>
      <c r="U338" s="41">
        <f>VLOOKUP($C338 &amp; $I338 &amp; $K338,FATOR!$A$3:$P$22,COLUMN(L$1),0)</f>
        <v>0.5949203864063437</v>
      </c>
      <c r="V338" s="41">
        <f>VLOOKUP($C338 &amp; $I338 &amp; $K338,FATOR!$A$3:$P$22,COLUMN(M$1),0)</f>
        <v>0.58473634631058879</v>
      </c>
      <c r="W338" s="41">
        <f>VLOOKUP($C338 &amp; $I338 &amp; $K338,FATOR!$A$3:$P$22,COLUMN(N$1),0)</f>
        <v>0.52362924694768764</v>
      </c>
      <c r="X338" s="41">
        <f>VLOOKUP($C338 &amp; $I338 &amp; $K338,FATOR!$A$3:$P$22,COLUMN(O$1),0)</f>
        <v>0.40768468986504969</v>
      </c>
      <c r="Y338" s="41">
        <f>VLOOKUP($C338 &amp; $I338 &amp; $K338,FATOR!$A$3:$P$22,COLUMN(P$1),0)</f>
        <v>0.38086901862969602</v>
      </c>
      <c r="AA338" s="42">
        <f t="shared" si="161"/>
        <v>16.599575695853574</v>
      </c>
      <c r="AB338" s="42">
        <f t="shared" si="162"/>
        <v>13.788855370519277</v>
      </c>
      <c r="AC338" s="42">
        <f t="shared" si="163"/>
        <v>13.915428387916116</v>
      </c>
      <c r="AD338" s="42">
        <f t="shared" si="164"/>
        <v>15.216063699399109</v>
      </c>
      <c r="AE338" s="42">
        <f t="shared" si="165"/>
        <v>18.276389568537812</v>
      </c>
      <c r="AF338" s="42">
        <f t="shared" si="166"/>
        <v>21.312103416666936</v>
      </c>
      <c r="AG338" s="42">
        <f t="shared" si="167"/>
        <v>25.33484020500056</v>
      </c>
      <c r="AH338" s="42">
        <f t="shared" si="168"/>
        <v>28.615670586145132</v>
      </c>
      <c r="AI338" s="42">
        <f t="shared" si="169"/>
        <v>28.125818257539322</v>
      </c>
      <c r="AJ338" s="42">
        <f t="shared" si="170"/>
        <v>25.186566778183778</v>
      </c>
      <c r="AK338" s="42">
        <f t="shared" si="171"/>
        <v>19.609633582508891</v>
      </c>
      <c r="AL338" s="42">
        <f t="shared" si="172"/>
        <v>18.319799796088379</v>
      </c>
      <c r="AN338" s="43">
        <f t="shared" si="173"/>
        <v>45130</v>
      </c>
      <c r="AO338" s="47">
        <f t="shared" ca="1" si="176"/>
        <v>16.599575695853574</v>
      </c>
      <c r="AP338" s="47">
        <f t="shared" ca="1" si="176"/>
        <v>13.788855370519277</v>
      </c>
      <c r="AQ338" s="47">
        <f t="shared" ca="1" si="176"/>
        <v>13.915428387916116</v>
      </c>
      <c r="AR338" s="47">
        <f t="shared" ca="1" si="176"/>
        <v>15.216063699399109</v>
      </c>
      <c r="AS338" s="47">
        <f t="shared" ca="1" si="176"/>
        <v>18.276389568537812</v>
      </c>
      <c r="AT338" s="47">
        <f t="shared" ca="1" si="176"/>
        <v>21.312103416666936</v>
      </c>
      <c r="AU338" s="47">
        <f t="shared" ca="1" si="176"/>
        <v>25.33484020500056</v>
      </c>
      <c r="AV338" s="47">
        <f t="shared" ca="1" si="176"/>
        <v>28.615670586145132</v>
      </c>
      <c r="AW338" s="47">
        <f t="shared" ca="1" si="176"/>
        <v>28.125818257539322</v>
      </c>
      <c r="AX338" s="47">
        <f t="shared" ca="1" si="176"/>
        <v>25.186566778183778</v>
      </c>
      <c r="AY338" s="47">
        <f t="shared" ca="1" si="175"/>
        <v>19.609633582508891</v>
      </c>
      <c r="AZ338" s="47">
        <f t="shared" ca="1" si="175"/>
        <v>18.319799796088379</v>
      </c>
      <c r="BA338" s="47">
        <f t="shared" ca="1" si="175"/>
        <v>16.599575695853574</v>
      </c>
      <c r="BB338" s="47">
        <f t="shared" ca="1" si="175"/>
        <v>13.788855370519277</v>
      </c>
      <c r="BC338" s="47">
        <f t="shared" ca="1" si="175"/>
        <v>13.915428387916116</v>
      </c>
      <c r="BD338" s="47">
        <f t="shared" ca="1" si="175"/>
        <v>15.216063699399109</v>
      </c>
      <c r="BE338" s="47">
        <f t="shared" ca="1" si="175"/>
        <v>18.276389568537812</v>
      </c>
      <c r="BF338" s="47">
        <f t="shared" ca="1" si="175"/>
        <v>21.312103416666936</v>
      </c>
      <c r="BG338" s="47">
        <f t="shared" ca="1" si="175"/>
        <v>25.33484020500056</v>
      </c>
      <c r="BH338" s="47">
        <f t="shared" ca="1" si="175"/>
        <v>28.615670586145132</v>
      </c>
      <c r="BI338" s="47">
        <f t="shared" ca="1" si="174"/>
        <v>28.125818257539322</v>
      </c>
      <c r="BJ338" s="47">
        <f t="shared" ca="1" si="174"/>
        <v>25.186566778183778</v>
      </c>
      <c r="BK338" s="47">
        <f t="shared" ca="1" si="174"/>
        <v>19.609633582508891</v>
      </c>
      <c r="BL338" s="47">
        <f t="shared" ca="1" si="174"/>
        <v>18.319799796088379</v>
      </c>
      <c r="BM338" s="47">
        <f t="shared" ca="1" si="174"/>
        <v>16.599575695853574</v>
      </c>
      <c r="BN338" s="47">
        <f t="shared" ca="1" si="174"/>
        <v>13.788855370519277</v>
      </c>
      <c r="BO338" s="47">
        <f t="shared" ca="1" si="174"/>
        <v>13.915428387916116</v>
      </c>
      <c r="BP338" s="47">
        <f t="shared" ca="1" si="174"/>
        <v>15.216063699399109</v>
      </c>
      <c r="BQ338" s="47">
        <f t="shared" ca="1" si="174"/>
        <v>18.276389568537812</v>
      </c>
      <c r="BR338" s="47">
        <f t="shared" ca="1" si="174"/>
        <v>21.312103416666936</v>
      </c>
      <c r="BS338" s="47">
        <f t="shared" ca="1" si="159"/>
        <v>25.33484020500056</v>
      </c>
      <c r="BT338" s="47">
        <f t="shared" ca="1" si="159"/>
        <v>28.615670586145132</v>
      </c>
      <c r="BU338" s="47">
        <f t="shared" ca="1" si="159"/>
        <v>28.125818257539322</v>
      </c>
      <c r="BV338" s="47">
        <f t="shared" ca="1" si="159"/>
        <v>25.186566778183778</v>
      </c>
      <c r="BW338" s="47">
        <f t="shared" ca="1" si="159"/>
        <v>19.609633582508891</v>
      </c>
      <c r="BX338" s="47">
        <f t="shared" ca="1" si="159"/>
        <v>18.319799796088379</v>
      </c>
      <c r="BY338" s="47">
        <f t="shared" ca="1" si="159"/>
        <v>16.599575695853574</v>
      </c>
      <c r="BZ338" s="47">
        <f t="shared" ca="1" si="159"/>
        <v>13.788855370519277</v>
      </c>
      <c r="CA338" s="47">
        <f t="shared" ca="1" si="159"/>
        <v>13.915428387916116</v>
      </c>
      <c r="CB338" s="47">
        <f t="shared" ca="1" si="159"/>
        <v>15.216063699399109</v>
      </c>
      <c r="CC338" s="47">
        <f t="shared" ca="1" si="158"/>
        <v>18.276389568537812</v>
      </c>
      <c r="CD338" s="47">
        <f t="shared" ca="1" si="158"/>
        <v>21.312103416666936</v>
      </c>
      <c r="CE338" s="47">
        <f t="shared" ca="1" si="158"/>
        <v>25.33484020500056</v>
      </c>
      <c r="CF338" s="47">
        <f t="shared" ca="1" si="158"/>
        <v>28.615670586145132</v>
      </c>
      <c r="CG338" s="47">
        <f t="shared" ca="1" si="158"/>
        <v>28.125818257539322</v>
      </c>
      <c r="CH338" s="47">
        <f t="shared" ca="1" si="158"/>
        <v>25.186566778183778</v>
      </c>
      <c r="CI338" s="47">
        <f t="shared" ca="1" si="158"/>
        <v>19.609633582508891</v>
      </c>
      <c r="CJ338" s="47">
        <f t="shared" ca="1" si="158"/>
        <v>18.319799796088379</v>
      </c>
      <c r="CK338" s="47">
        <f t="shared" ca="1" si="158"/>
        <v>16.599575695853574</v>
      </c>
      <c r="CL338" s="47">
        <f t="shared" ca="1" si="158"/>
        <v>13.788855370519277</v>
      </c>
      <c r="CM338" s="47">
        <f t="shared" ca="1" si="160"/>
        <v>13.915428387916116</v>
      </c>
      <c r="CN338" s="47">
        <f t="shared" ca="1" si="160"/>
        <v>15.216063699399109</v>
      </c>
      <c r="CO338" s="47">
        <f t="shared" ca="1" si="160"/>
        <v>18.276389568537812</v>
      </c>
      <c r="CP338" s="47">
        <f t="shared" ca="1" si="160"/>
        <v>21.312103416666936</v>
      </c>
      <c r="CQ338" s="47">
        <f t="shared" ca="1" si="160"/>
        <v>25.33484020500056</v>
      </c>
      <c r="CR338" s="47">
        <f t="shared" ca="1" si="160"/>
        <v>28.615670586145132</v>
      </c>
      <c r="CS338" s="47">
        <f t="shared" ca="1" si="160"/>
        <v>28.125818257539322</v>
      </c>
      <c r="CT338" s="47">
        <f t="shared" ca="1" si="160"/>
        <v>25.186566778183778</v>
      </c>
      <c r="CU338" s="47">
        <f t="shared" ca="1" si="160"/>
        <v>19.609633582508891</v>
      </c>
      <c r="CV338" s="47">
        <f t="shared" ca="1" si="160"/>
        <v>18.319799796088379</v>
      </c>
      <c r="CW338" s="47">
        <f t="shared" ca="1" si="160"/>
        <v>16.599575695853574</v>
      </c>
      <c r="CX338" s="47">
        <f t="shared" ca="1" si="160"/>
        <v>13.788855370519277</v>
      </c>
      <c r="CY338" s="47">
        <f t="shared" ca="1" si="160"/>
        <v>13.915428387916116</v>
      </c>
      <c r="CZ338" s="47">
        <f t="shared" ca="1" si="160"/>
        <v>15.216063699399109</v>
      </c>
      <c r="DA338" s="47">
        <f t="shared" ca="1" si="160"/>
        <v>18.276389568537812</v>
      </c>
      <c r="DB338" s="47">
        <f t="shared" ca="1" si="160"/>
        <v>21.312103416666936</v>
      </c>
      <c r="DC338" s="47">
        <f t="shared" ref="CW338:DD370" ca="1" si="177">IF($AN338&lt;=DC$1,HLOOKUP(MONTH(DC$1),$AA:$AL,ROW($AO338),0),"")</f>
        <v>25.33484020500056</v>
      </c>
      <c r="DD338" s="47">
        <f t="shared" ca="1" si="177"/>
        <v>28.615670586145132</v>
      </c>
    </row>
    <row r="339" spans="1:108" x14ac:dyDescent="0.25">
      <c r="A339" s="40" t="s">
        <v>167</v>
      </c>
      <c r="B339" s="40">
        <v>1910</v>
      </c>
      <c r="C339" s="40" t="s">
        <v>38</v>
      </c>
      <c r="D339" s="40" t="s">
        <v>586</v>
      </c>
      <c r="E339" s="40" t="s">
        <v>130</v>
      </c>
      <c r="F339" s="40">
        <v>9</v>
      </c>
      <c r="G339" s="43">
        <v>45191</v>
      </c>
      <c r="I339" s="40" t="s">
        <v>79</v>
      </c>
      <c r="J339" s="40">
        <v>2</v>
      </c>
      <c r="K339" s="40" t="s">
        <v>33</v>
      </c>
      <c r="L339" s="40" t="s">
        <v>158</v>
      </c>
      <c r="M339" s="41"/>
      <c r="N339" s="41">
        <f>VLOOKUP($C339 &amp; $I339 &amp; $K339,FATOR!$A$3:$P$22,COLUMN(E$1),0)</f>
        <v>0.34510552382231963</v>
      </c>
      <c r="O339" s="41">
        <f>VLOOKUP($C339 &amp; $I339 &amp; $K339,FATOR!$A$3:$P$22,COLUMN(F$1),0)</f>
        <v>0.2866705898236856</v>
      </c>
      <c r="P339" s="41">
        <f>VLOOKUP($C339 &amp; $I339 &amp; $K339,FATOR!$A$3:$P$22,COLUMN(G$1),0)</f>
        <v>0.28930204548682154</v>
      </c>
      <c r="Q339" s="41">
        <f>VLOOKUP($C339 &amp; $I339 &amp; $K339,FATOR!$A$3:$P$22,COLUMN(H$1),0)</f>
        <v>0.31634228065278813</v>
      </c>
      <c r="R339" s="41">
        <f>VLOOKUP($C339 &amp; $I339 &amp; $K339,FATOR!$A$3:$P$22,COLUMN(I$1),0)</f>
        <v>0.37996651909642021</v>
      </c>
      <c r="S339" s="41">
        <f>VLOOKUP($C339 &amp; $I339 &amp; $K339,FATOR!$A$3:$P$22,COLUMN(J$1),0)</f>
        <v>0.44307907311157868</v>
      </c>
      <c r="T339" s="41">
        <f>VLOOKUP($C339 &amp; $I339 &amp; $K339,FATOR!$A$3:$P$22,COLUMN(K$1),0)</f>
        <v>0.5267118545738162</v>
      </c>
      <c r="U339" s="41">
        <f>VLOOKUP($C339 &amp; $I339 &amp; $K339,FATOR!$A$3:$P$22,COLUMN(L$1),0)</f>
        <v>0.5949203864063437</v>
      </c>
      <c r="V339" s="41">
        <f>VLOOKUP($C339 &amp; $I339 &amp; $K339,FATOR!$A$3:$P$22,COLUMN(M$1),0)</f>
        <v>0.58473634631058879</v>
      </c>
      <c r="W339" s="41">
        <f>VLOOKUP($C339 &amp; $I339 &amp; $K339,FATOR!$A$3:$P$22,COLUMN(N$1),0)</f>
        <v>0.52362924694768764</v>
      </c>
      <c r="X339" s="41">
        <f>VLOOKUP($C339 &amp; $I339 &amp; $K339,FATOR!$A$3:$P$22,COLUMN(O$1),0)</f>
        <v>0.40768468986504969</v>
      </c>
      <c r="Y339" s="41">
        <f>VLOOKUP($C339 &amp; $I339 &amp; $K339,FATOR!$A$3:$P$22,COLUMN(P$1),0)</f>
        <v>0.38086901862969602</v>
      </c>
      <c r="AA339" s="42">
        <f t="shared" si="161"/>
        <v>3.1059497144008765</v>
      </c>
      <c r="AB339" s="42">
        <f t="shared" si="162"/>
        <v>2.5800353084131702</v>
      </c>
      <c r="AC339" s="42">
        <f t="shared" si="163"/>
        <v>2.6037184093813939</v>
      </c>
      <c r="AD339" s="42">
        <f t="shared" si="164"/>
        <v>2.8470805258750933</v>
      </c>
      <c r="AE339" s="42">
        <f t="shared" si="165"/>
        <v>3.4196986718677818</v>
      </c>
      <c r="AF339" s="42">
        <f t="shared" si="166"/>
        <v>3.987711658004208</v>
      </c>
      <c r="AG339" s="42">
        <f t="shared" si="167"/>
        <v>4.7404066911643454</v>
      </c>
      <c r="AH339" s="42">
        <f t="shared" si="168"/>
        <v>5.3542834776570931</v>
      </c>
      <c r="AI339" s="42">
        <f t="shared" si="169"/>
        <v>5.2626271167952989</v>
      </c>
      <c r="AJ339" s="42">
        <f t="shared" si="170"/>
        <v>4.7126632225291889</v>
      </c>
      <c r="AK339" s="42">
        <f t="shared" si="171"/>
        <v>3.6691622087854472</v>
      </c>
      <c r="AL339" s="42">
        <f t="shared" si="172"/>
        <v>3.4278211676672643</v>
      </c>
      <c r="AN339" s="43">
        <f t="shared" si="173"/>
        <v>45222</v>
      </c>
      <c r="AO339" s="47">
        <f t="shared" ca="1" si="176"/>
        <v>3.1059497144008765</v>
      </c>
      <c r="AP339" s="47">
        <f t="shared" ca="1" si="176"/>
        <v>2.5800353084131702</v>
      </c>
      <c r="AQ339" s="47">
        <f t="shared" ca="1" si="176"/>
        <v>2.6037184093813939</v>
      </c>
      <c r="AR339" s="47">
        <f t="shared" ca="1" si="176"/>
        <v>2.8470805258750933</v>
      </c>
      <c r="AS339" s="47">
        <f t="shared" ca="1" si="176"/>
        <v>3.4196986718677818</v>
      </c>
      <c r="AT339" s="47">
        <f t="shared" ca="1" si="176"/>
        <v>3.987711658004208</v>
      </c>
      <c r="AU339" s="47">
        <f t="shared" ca="1" si="176"/>
        <v>4.7404066911643454</v>
      </c>
      <c r="AV339" s="47">
        <f t="shared" ca="1" si="176"/>
        <v>5.3542834776570931</v>
      </c>
      <c r="AW339" s="47">
        <f t="shared" ca="1" si="176"/>
        <v>5.2626271167952989</v>
      </c>
      <c r="AX339" s="47">
        <f t="shared" ca="1" si="176"/>
        <v>4.7126632225291889</v>
      </c>
      <c r="AY339" s="47">
        <f t="shared" ca="1" si="175"/>
        <v>3.6691622087854472</v>
      </c>
      <c r="AZ339" s="47">
        <f t="shared" ca="1" si="175"/>
        <v>3.4278211676672643</v>
      </c>
      <c r="BA339" s="47">
        <f t="shared" ca="1" si="175"/>
        <v>3.1059497144008765</v>
      </c>
      <c r="BB339" s="47">
        <f t="shared" ca="1" si="175"/>
        <v>2.5800353084131702</v>
      </c>
      <c r="BC339" s="47">
        <f t="shared" ca="1" si="175"/>
        <v>2.6037184093813939</v>
      </c>
      <c r="BD339" s="47">
        <f t="shared" ca="1" si="175"/>
        <v>2.8470805258750933</v>
      </c>
      <c r="BE339" s="47">
        <f t="shared" ca="1" si="175"/>
        <v>3.4196986718677818</v>
      </c>
      <c r="BF339" s="47">
        <f t="shared" ca="1" si="175"/>
        <v>3.987711658004208</v>
      </c>
      <c r="BG339" s="47">
        <f t="shared" ca="1" si="175"/>
        <v>4.7404066911643454</v>
      </c>
      <c r="BH339" s="47">
        <f t="shared" ca="1" si="175"/>
        <v>5.3542834776570931</v>
      </c>
      <c r="BI339" s="47">
        <f t="shared" ca="1" si="174"/>
        <v>5.2626271167952989</v>
      </c>
      <c r="BJ339" s="47">
        <f t="shared" ca="1" si="174"/>
        <v>4.7126632225291889</v>
      </c>
      <c r="BK339" s="47">
        <f t="shared" ca="1" si="174"/>
        <v>3.6691622087854472</v>
      </c>
      <c r="BL339" s="47">
        <f t="shared" ca="1" si="174"/>
        <v>3.4278211676672643</v>
      </c>
      <c r="BM339" s="47">
        <f t="shared" ca="1" si="174"/>
        <v>3.1059497144008765</v>
      </c>
      <c r="BN339" s="47">
        <f t="shared" ca="1" si="174"/>
        <v>2.5800353084131702</v>
      </c>
      <c r="BO339" s="47">
        <f t="shared" ca="1" si="174"/>
        <v>2.6037184093813939</v>
      </c>
      <c r="BP339" s="47">
        <f t="shared" ca="1" si="174"/>
        <v>2.8470805258750933</v>
      </c>
      <c r="BQ339" s="47">
        <f t="shared" ca="1" si="174"/>
        <v>3.4196986718677818</v>
      </c>
      <c r="BR339" s="47">
        <f t="shared" ca="1" si="174"/>
        <v>3.987711658004208</v>
      </c>
      <c r="BS339" s="47">
        <f t="shared" ca="1" si="159"/>
        <v>4.7404066911643454</v>
      </c>
      <c r="BT339" s="47">
        <f t="shared" ca="1" si="159"/>
        <v>5.3542834776570931</v>
      </c>
      <c r="BU339" s="47">
        <f t="shared" ca="1" si="159"/>
        <v>5.2626271167952989</v>
      </c>
      <c r="BV339" s="47">
        <f t="shared" ca="1" si="159"/>
        <v>4.7126632225291889</v>
      </c>
      <c r="BW339" s="47">
        <f t="shared" ca="1" si="159"/>
        <v>3.6691622087854472</v>
      </c>
      <c r="BX339" s="47">
        <f t="shared" ca="1" si="159"/>
        <v>3.4278211676672643</v>
      </c>
      <c r="BY339" s="47">
        <f t="shared" ca="1" si="159"/>
        <v>3.1059497144008765</v>
      </c>
      <c r="BZ339" s="47">
        <f t="shared" ca="1" si="159"/>
        <v>2.5800353084131702</v>
      </c>
      <c r="CA339" s="47">
        <f t="shared" ca="1" si="159"/>
        <v>2.6037184093813939</v>
      </c>
      <c r="CB339" s="47">
        <f t="shared" ca="1" si="159"/>
        <v>2.8470805258750933</v>
      </c>
      <c r="CC339" s="47">
        <f t="shared" ca="1" si="158"/>
        <v>3.4196986718677818</v>
      </c>
      <c r="CD339" s="47">
        <f t="shared" ref="CC339:CL364" ca="1" si="178">IF($AN339&lt;=CD$1,HLOOKUP(MONTH(CD$1),$AA:$AL,ROW($AO339),0),"")</f>
        <v>3.987711658004208</v>
      </c>
      <c r="CE339" s="47">
        <f t="shared" ca="1" si="178"/>
        <v>4.7404066911643454</v>
      </c>
      <c r="CF339" s="47">
        <f t="shared" ca="1" si="178"/>
        <v>5.3542834776570931</v>
      </c>
      <c r="CG339" s="47">
        <f t="shared" ca="1" si="178"/>
        <v>5.2626271167952989</v>
      </c>
      <c r="CH339" s="47">
        <f t="shared" ca="1" si="178"/>
        <v>4.7126632225291889</v>
      </c>
      <c r="CI339" s="47">
        <f t="shared" ca="1" si="178"/>
        <v>3.6691622087854472</v>
      </c>
      <c r="CJ339" s="47">
        <f t="shared" ca="1" si="178"/>
        <v>3.4278211676672643</v>
      </c>
      <c r="CK339" s="47">
        <f t="shared" ca="1" si="178"/>
        <v>3.1059497144008765</v>
      </c>
      <c r="CL339" s="47">
        <f t="shared" ca="1" si="178"/>
        <v>2.5800353084131702</v>
      </c>
      <c r="CM339" s="47">
        <f t="shared" ca="1" si="160"/>
        <v>2.6037184093813939</v>
      </c>
      <c r="CN339" s="47">
        <f t="shared" ca="1" si="160"/>
        <v>2.8470805258750933</v>
      </c>
      <c r="CO339" s="47">
        <f t="shared" ca="1" si="160"/>
        <v>3.4196986718677818</v>
      </c>
      <c r="CP339" s="47">
        <f t="shared" ca="1" si="160"/>
        <v>3.987711658004208</v>
      </c>
      <c r="CQ339" s="47">
        <f t="shared" ca="1" si="160"/>
        <v>4.7404066911643454</v>
      </c>
      <c r="CR339" s="47">
        <f t="shared" ca="1" si="160"/>
        <v>5.3542834776570931</v>
      </c>
      <c r="CS339" s="47">
        <f t="shared" ca="1" si="160"/>
        <v>5.2626271167952989</v>
      </c>
      <c r="CT339" s="47">
        <f t="shared" ca="1" si="160"/>
        <v>4.7126632225291889</v>
      </c>
      <c r="CU339" s="47">
        <f t="shared" ca="1" si="160"/>
        <v>3.6691622087854472</v>
      </c>
      <c r="CV339" s="47">
        <f t="shared" ca="1" si="160"/>
        <v>3.4278211676672643</v>
      </c>
      <c r="CW339" s="47">
        <f t="shared" ca="1" si="177"/>
        <v>3.1059497144008765</v>
      </c>
      <c r="CX339" s="47">
        <f t="shared" ca="1" si="177"/>
        <v>2.5800353084131702</v>
      </c>
      <c r="CY339" s="47">
        <f t="shared" ca="1" si="177"/>
        <v>2.6037184093813939</v>
      </c>
      <c r="CZ339" s="47">
        <f t="shared" ca="1" si="177"/>
        <v>2.8470805258750933</v>
      </c>
      <c r="DA339" s="47">
        <f t="shared" ca="1" si="177"/>
        <v>3.4196986718677818</v>
      </c>
      <c r="DB339" s="47">
        <f t="shared" ca="1" si="177"/>
        <v>3.987711658004208</v>
      </c>
      <c r="DC339" s="47">
        <f t="shared" ca="1" si="177"/>
        <v>4.7404066911643454</v>
      </c>
      <c r="DD339" s="47">
        <f t="shared" ca="1" si="177"/>
        <v>5.3542834776570931</v>
      </c>
    </row>
    <row r="340" spans="1:108" x14ac:dyDescent="0.25">
      <c r="A340" s="40" t="s">
        <v>167</v>
      </c>
      <c r="B340" s="40">
        <v>1910</v>
      </c>
      <c r="C340" s="40" t="s">
        <v>38</v>
      </c>
      <c r="D340" s="40" t="s">
        <v>586</v>
      </c>
      <c r="E340" s="40" t="s">
        <v>181</v>
      </c>
      <c r="F340" s="40">
        <v>9</v>
      </c>
      <c r="G340" s="43">
        <v>45160</v>
      </c>
      <c r="I340" s="40" t="s">
        <v>79</v>
      </c>
      <c r="J340" s="40">
        <v>2</v>
      </c>
      <c r="K340" s="40" t="s">
        <v>33</v>
      </c>
      <c r="L340" s="40" t="s">
        <v>158</v>
      </c>
      <c r="M340" s="41"/>
      <c r="N340" s="41">
        <f>VLOOKUP($C340 &amp; $I340 &amp; $K340,FATOR!$A$3:$P$22,COLUMN(E$1),0)</f>
        <v>0.34510552382231963</v>
      </c>
      <c r="O340" s="41">
        <f>VLOOKUP($C340 &amp; $I340 &amp; $K340,FATOR!$A$3:$P$22,COLUMN(F$1),0)</f>
        <v>0.2866705898236856</v>
      </c>
      <c r="P340" s="41">
        <f>VLOOKUP($C340 &amp; $I340 &amp; $K340,FATOR!$A$3:$P$22,COLUMN(G$1),0)</f>
        <v>0.28930204548682154</v>
      </c>
      <c r="Q340" s="41">
        <f>VLOOKUP($C340 &amp; $I340 &amp; $K340,FATOR!$A$3:$P$22,COLUMN(H$1),0)</f>
        <v>0.31634228065278813</v>
      </c>
      <c r="R340" s="41">
        <f>VLOOKUP($C340 &amp; $I340 &amp; $K340,FATOR!$A$3:$P$22,COLUMN(I$1),0)</f>
        <v>0.37996651909642021</v>
      </c>
      <c r="S340" s="41">
        <f>VLOOKUP($C340 &amp; $I340 &amp; $K340,FATOR!$A$3:$P$22,COLUMN(J$1),0)</f>
        <v>0.44307907311157868</v>
      </c>
      <c r="T340" s="41">
        <f>VLOOKUP($C340 &amp; $I340 &amp; $K340,FATOR!$A$3:$P$22,COLUMN(K$1),0)</f>
        <v>0.5267118545738162</v>
      </c>
      <c r="U340" s="41">
        <f>VLOOKUP($C340 &amp; $I340 &amp; $K340,FATOR!$A$3:$P$22,COLUMN(L$1),0)</f>
        <v>0.5949203864063437</v>
      </c>
      <c r="V340" s="41">
        <f>VLOOKUP($C340 &amp; $I340 &amp; $K340,FATOR!$A$3:$P$22,COLUMN(M$1),0)</f>
        <v>0.58473634631058879</v>
      </c>
      <c r="W340" s="41">
        <f>VLOOKUP($C340 &amp; $I340 &amp; $K340,FATOR!$A$3:$P$22,COLUMN(N$1),0)</f>
        <v>0.52362924694768764</v>
      </c>
      <c r="X340" s="41">
        <f>VLOOKUP($C340 &amp; $I340 &amp; $K340,FATOR!$A$3:$P$22,COLUMN(O$1),0)</f>
        <v>0.40768468986504969</v>
      </c>
      <c r="Y340" s="41">
        <f>VLOOKUP($C340 &amp; $I340 &amp; $K340,FATOR!$A$3:$P$22,COLUMN(P$1),0)</f>
        <v>0.38086901862969602</v>
      </c>
      <c r="AA340" s="42">
        <f t="shared" si="161"/>
        <v>3.1059497144008765</v>
      </c>
      <c r="AB340" s="42">
        <f t="shared" si="162"/>
        <v>2.5800353084131702</v>
      </c>
      <c r="AC340" s="42">
        <f t="shared" si="163"/>
        <v>2.6037184093813939</v>
      </c>
      <c r="AD340" s="42">
        <f t="shared" si="164"/>
        <v>2.8470805258750933</v>
      </c>
      <c r="AE340" s="42">
        <f t="shared" si="165"/>
        <v>3.4196986718677818</v>
      </c>
      <c r="AF340" s="42">
        <f t="shared" si="166"/>
        <v>3.987711658004208</v>
      </c>
      <c r="AG340" s="42">
        <f t="shared" si="167"/>
        <v>4.7404066911643454</v>
      </c>
      <c r="AH340" s="42">
        <f t="shared" si="168"/>
        <v>5.3542834776570931</v>
      </c>
      <c r="AI340" s="42">
        <f t="shared" si="169"/>
        <v>5.2626271167952989</v>
      </c>
      <c r="AJ340" s="42">
        <f t="shared" si="170"/>
        <v>4.7126632225291889</v>
      </c>
      <c r="AK340" s="42">
        <f t="shared" si="171"/>
        <v>3.6691622087854472</v>
      </c>
      <c r="AL340" s="42">
        <f t="shared" si="172"/>
        <v>3.4278211676672643</v>
      </c>
      <c r="AN340" s="43">
        <f t="shared" si="173"/>
        <v>45191</v>
      </c>
      <c r="AO340" s="47">
        <f t="shared" ca="1" si="176"/>
        <v>3.1059497144008765</v>
      </c>
      <c r="AP340" s="47">
        <f t="shared" ca="1" si="176"/>
        <v>2.5800353084131702</v>
      </c>
      <c r="AQ340" s="47">
        <f t="shared" ca="1" si="176"/>
        <v>2.6037184093813939</v>
      </c>
      <c r="AR340" s="47">
        <f t="shared" ca="1" si="176"/>
        <v>2.8470805258750933</v>
      </c>
      <c r="AS340" s="47">
        <f t="shared" ca="1" si="176"/>
        <v>3.4196986718677818</v>
      </c>
      <c r="AT340" s="47">
        <f t="shared" ca="1" si="176"/>
        <v>3.987711658004208</v>
      </c>
      <c r="AU340" s="47">
        <f t="shared" ca="1" si="176"/>
        <v>4.7404066911643454</v>
      </c>
      <c r="AV340" s="47">
        <f t="shared" ca="1" si="176"/>
        <v>5.3542834776570931</v>
      </c>
      <c r="AW340" s="47">
        <f t="shared" ca="1" si="176"/>
        <v>5.2626271167952989</v>
      </c>
      <c r="AX340" s="47">
        <f t="shared" ca="1" si="176"/>
        <v>4.7126632225291889</v>
      </c>
      <c r="AY340" s="47">
        <f t="shared" ca="1" si="175"/>
        <v>3.6691622087854472</v>
      </c>
      <c r="AZ340" s="47">
        <f t="shared" ca="1" si="175"/>
        <v>3.4278211676672643</v>
      </c>
      <c r="BA340" s="47">
        <f t="shared" ca="1" si="175"/>
        <v>3.1059497144008765</v>
      </c>
      <c r="BB340" s="47">
        <f t="shared" ca="1" si="175"/>
        <v>2.5800353084131702</v>
      </c>
      <c r="BC340" s="47">
        <f t="shared" ca="1" si="175"/>
        <v>2.6037184093813939</v>
      </c>
      <c r="BD340" s="47">
        <f t="shared" ca="1" si="175"/>
        <v>2.8470805258750933</v>
      </c>
      <c r="BE340" s="47">
        <f t="shared" ca="1" si="175"/>
        <v>3.4196986718677818</v>
      </c>
      <c r="BF340" s="47">
        <f t="shared" ca="1" si="175"/>
        <v>3.987711658004208</v>
      </c>
      <c r="BG340" s="47">
        <f t="shared" ca="1" si="175"/>
        <v>4.7404066911643454</v>
      </c>
      <c r="BH340" s="47">
        <f t="shared" ca="1" si="175"/>
        <v>5.3542834776570931</v>
      </c>
      <c r="BI340" s="47">
        <f t="shared" ca="1" si="174"/>
        <v>5.2626271167952989</v>
      </c>
      <c r="BJ340" s="47">
        <f t="shared" ca="1" si="174"/>
        <v>4.7126632225291889</v>
      </c>
      <c r="BK340" s="47">
        <f t="shared" ca="1" si="174"/>
        <v>3.6691622087854472</v>
      </c>
      <c r="BL340" s="47">
        <f t="shared" ca="1" si="174"/>
        <v>3.4278211676672643</v>
      </c>
      <c r="BM340" s="47">
        <f t="shared" ca="1" si="174"/>
        <v>3.1059497144008765</v>
      </c>
      <c r="BN340" s="47">
        <f t="shared" ca="1" si="174"/>
        <v>2.5800353084131702</v>
      </c>
      <c r="BO340" s="47">
        <f t="shared" ca="1" si="174"/>
        <v>2.6037184093813939</v>
      </c>
      <c r="BP340" s="47">
        <f t="shared" ca="1" si="174"/>
        <v>2.8470805258750933</v>
      </c>
      <c r="BQ340" s="47">
        <f t="shared" ca="1" si="174"/>
        <v>3.4196986718677818</v>
      </c>
      <c r="BR340" s="47">
        <f t="shared" ca="1" si="174"/>
        <v>3.987711658004208</v>
      </c>
      <c r="BS340" s="47">
        <f t="shared" ca="1" si="159"/>
        <v>4.7404066911643454</v>
      </c>
      <c r="BT340" s="47">
        <f t="shared" ca="1" si="159"/>
        <v>5.3542834776570931</v>
      </c>
      <c r="BU340" s="47">
        <f t="shared" ca="1" si="159"/>
        <v>5.2626271167952989</v>
      </c>
      <c r="BV340" s="47">
        <f t="shared" ca="1" si="159"/>
        <v>4.7126632225291889</v>
      </c>
      <c r="BW340" s="47">
        <f t="shared" ca="1" si="159"/>
        <v>3.6691622087854472</v>
      </c>
      <c r="BX340" s="47">
        <f t="shared" ca="1" si="159"/>
        <v>3.4278211676672643</v>
      </c>
      <c r="BY340" s="47">
        <f t="shared" ca="1" si="159"/>
        <v>3.1059497144008765</v>
      </c>
      <c r="BZ340" s="47">
        <f t="shared" ca="1" si="159"/>
        <v>2.5800353084131702</v>
      </c>
      <c r="CA340" s="47">
        <f t="shared" ca="1" si="159"/>
        <v>2.6037184093813939</v>
      </c>
      <c r="CB340" s="47">
        <f t="shared" ref="BS340:CB366" ca="1" si="179">IF($AN340&lt;=CB$1,HLOOKUP(MONTH(CB$1),$AA:$AL,ROW($AO340),0),"")</f>
        <v>2.8470805258750933</v>
      </c>
      <c r="CC340" s="47">
        <f t="shared" ca="1" si="178"/>
        <v>3.4196986718677818</v>
      </c>
      <c r="CD340" s="47">
        <f t="shared" ca="1" si="178"/>
        <v>3.987711658004208</v>
      </c>
      <c r="CE340" s="47">
        <f t="shared" ca="1" si="178"/>
        <v>4.7404066911643454</v>
      </c>
      <c r="CF340" s="47">
        <f t="shared" ca="1" si="178"/>
        <v>5.3542834776570931</v>
      </c>
      <c r="CG340" s="47">
        <f t="shared" ca="1" si="178"/>
        <v>5.2626271167952989</v>
      </c>
      <c r="CH340" s="47">
        <f t="shared" ca="1" si="178"/>
        <v>4.7126632225291889</v>
      </c>
      <c r="CI340" s="47">
        <f t="shared" ca="1" si="178"/>
        <v>3.6691622087854472</v>
      </c>
      <c r="CJ340" s="47">
        <f t="shared" ca="1" si="178"/>
        <v>3.4278211676672643</v>
      </c>
      <c r="CK340" s="47">
        <f t="shared" ca="1" si="178"/>
        <v>3.1059497144008765</v>
      </c>
      <c r="CL340" s="47">
        <f t="shared" ca="1" si="178"/>
        <v>2.5800353084131702</v>
      </c>
      <c r="CM340" s="47">
        <f t="shared" ca="1" si="160"/>
        <v>2.6037184093813939</v>
      </c>
      <c r="CN340" s="47">
        <f t="shared" ca="1" si="160"/>
        <v>2.8470805258750933</v>
      </c>
      <c r="CO340" s="47">
        <f t="shared" ca="1" si="160"/>
        <v>3.4196986718677818</v>
      </c>
      <c r="CP340" s="47">
        <f t="shared" ca="1" si="160"/>
        <v>3.987711658004208</v>
      </c>
      <c r="CQ340" s="47">
        <f t="shared" ca="1" si="160"/>
        <v>4.7404066911643454</v>
      </c>
      <c r="CR340" s="47">
        <f t="shared" ca="1" si="160"/>
        <v>5.3542834776570931</v>
      </c>
      <c r="CS340" s="47">
        <f t="shared" ca="1" si="160"/>
        <v>5.2626271167952989</v>
      </c>
      <c r="CT340" s="47">
        <f t="shared" ca="1" si="160"/>
        <v>4.7126632225291889</v>
      </c>
      <c r="CU340" s="47">
        <f t="shared" ca="1" si="160"/>
        <v>3.6691622087854472</v>
      </c>
      <c r="CV340" s="47">
        <f t="shared" ca="1" si="160"/>
        <v>3.4278211676672643</v>
      </c>
      <c r="CW340" s="47">
        <f t="shared" ca="1" si="177"/>
        <v>3.1059497144008765</v>
      </c>
      <c r="CX340" s="47">
        <f t="shared" ca="1" si="177"/>
        <v>2.5800353084131702</v>
      </c>
      <c r="CY340" s="47">
        <f t="shared" ca="1" si="177"/>
        <v>2.6037184093813939</v>
      </c>
      <c r="CZ340" s="47">
        <f t="shared" ca="1" si="177"/>
        <v>2.8470805258750933</v>
      </c>
      <c r="DA340" s="47">
        <f t="shared" ca="1" si="177"/>
        <v>3.4196986718677818</v>
      </c>
      <c r="DB340" s="47">
        <f t="shared" ca="1" si="177"/>
        <v>3.987711658004208</v>
      </c>
      <c r="DC340" s="47">
        <f t="shared" ca="1" si="177"/>
        <v>4.7404066911643454</v>
      </c>
      <c r="DD340" s="47">
        <f t="shared" ca="1" si="177"/>
        <v>5.3542834776570931</v>
      </c>
    </row>
    <row r="341" spans="1:108" x14ac:dyDescent="0.25">
      <c r="A341" s="40" t="s">
        <v>167</v>
      </c>
      <c r="B341" s="40">
        <v>1910</v>
      </c>
      <c r="C341" s="40" t="s">
        <v>38</v>
      </c>
      <c r="D341" s="40" t="s">
        <v>586</v>
      </c>
      <c r="E341" s="40" t="s">
        <v>160</v>
      </c>
      <c r="F341" s="40">
        <v>35</v>
      </c>
      <c r="G341" s="43">
        <v>45147</v>
      </c>
      <c r="I341" s="40" t="s">
        <v>79</v>
      </c>
      <c r="J341" s="40">
        <v>2</v>
      </c>
      <c r="K341" s="40" t="s">
        <v>33</v>
      </c>
      <c r="L341" s="40" t="s">
        <v>158</v>
      </c>
      <c r="M341" s="41"/>
      <c r="N341" s="41">
        <f>VLOOKUP($C341 &amp; $I341 &amp; $K341,FATOR!$A$3:$P$22,COLUMN(E$1),0)</f>
        <v>0.34510552382231963</v>
      </c>
      <c r="O341" s="41">
        <f>VLOOKUP($C341 &amp; $I341 &amp; $K341,FATOR!$A$3:$P$22,COLUMN(F$1),0)</f>
        <v>0.2866705898236856</v>
      </c>
      <c r="P341" s="41">
        <f>VLOOKUP($C341 &amp; $I341 &amp; $K341,FATOR!$A$3:$P$22,COLUMN(G$1),0)</f>
        <v>0.28930204548682154</v>
      </c>
      <c r="Q341" s="41">
        <f>VLOOKUP($C341 &amp; $I341 &amp; $K341,FATOR!$A$3:$P$22,COLUMN(H$1),0)</f>
        <v>0.31634228065278813</v>
      </c>
      <c r="R341" s="41">
        <f>VLOOKUP($C341 &amp; $I341 &amp; $K341,FATOR!$A$3:$P$22,COLUMN(I$1),0)</f>
        <v>0.37996651909642021</v>
      </c>
      <c r="S341" s="41">
        <f>VLOOKUP($C341 &amp; $I341 &amp; $K341,FATOR!$A$3:$P$22,COLUMN(J$1),0)</f>
        <v>0.44307907311157868</v>
      </c>
      <c r="T341" s="41">
        <f>VLOOKUP($C341 &amp; $I341 &amp; $K341,FATOR!$A$3:$P$22,COLUMN(K$1),0)</f>
        <v>0.5267118545738162</v>
      </c>
      <c r="U341" s="41">
        <f>VLOOKUP($C341 &amp; $I341 &amp; $K341,FATOR!$A$3:$P$22,COLUMN(L$1),0)</f>
        <v>0.5949203864063437</v>
      </c>
      <c r="V341" s="41">
        <f>VLOOKUP($C341 &amp; $I341 &amp; $K341,FATOR!$A$3:$P$22,COLUMN(M$1),0)</f>
        <v>0.58473634631058879</v>
      </c>
      <c r="W341" s="41">
        <f>VLOOKUP($C341 &amp; $I341 &amp; $K341,FATOR!$A$3:$P$22,COLUMN(N$1),0)</f>
        <v>0.52362924694768764</v>
      </c>
      <c r="X341" s="41">
        <f>VLOOKUP($C341 &amp; $I341 &amp; $K341,FATOR!$A$3:$P$22,COLUMN(O$1),0)</f>
        <v>0.40768468986504969</v>
      </c>
      <c r="Y341" s="41">
        <f>VLOOKUP($C341 &amp; $I341 &amp; $K341,FATOR!$A$3:$P$22,COLUMN(P$1),0)</f>
        <v>0.38086901862969602</v>
      </c>
      <c r="AA341" s="42">
        <f t="shared" si="161"/>
        <v>12.078693333781187</v>
      </c>
      <c r="AB341" s="42">
        <f t="shared" si="162"/>
        <v>10.033470643828997</v>
      </c>
      <c r="AC341" s="42">
        <f t="shared" si="163"/>
        <v>10.125571592038753</v>
      </c>
      <c r="AD341" s="42">
        <f t="shared" si="164"/>
        <v>11.071979822847585</v>
      </c>
      <c r="AE341" s="42">
        <f t="shared" si="165"/>
        <v>13.298828168374706</v>
      </c>
      <c r="AF341" s="42">
        <f t="shared" si="166"/>
        <v>15.507767558905254</v>
      </c>
      <c r="AG341" s="42">
        <f t="shared" si="167"/>
        <v>18.434914910083567</v>
      </c>
      <c r="AH341" s="42">
        <f t="shared" si="168"/>
        <v>20.822213524222029</v>
      </c>
      <c r="AI341" s="42">
        <f t="shared" si="169"/>
        <v>20.465772120870607</v>
      </c>
      <c r="AJ341" s="42">
        <f t="shared" si="170"/>
        <v>18.327023643169067</v>
      </c>
      <c r="AK341" s="42">
        <f t="shared" si="171"/>
        <v>14.268964145276739</v>
      </c>
      <c r="AL341" s="42">
        <f t="shared" si="172"/>
        <v>13.330415652039362</v>
      </c>
      <c r="AN341" s="43">
        <f t="shared" si="173"/>
        <v>45178</v>
      </c>
      <c r="AO341" s="47">
        <f t="shared" ca="1" si="176"/>
        <v>12.078693333781187</v>
      </c>
      <c r="AP341" s="47">
        <f t="shared" ca="1" si="176"/>
        <v>10.033470643828997</v>
      </c>
      <c r="AQ341" s="47">
        <f t="shared" ca="1" si="176"/>
        <v>10.125571592038753</v>
      </c>
      <c r="AR341" s="47">
        <f t="shared" ca="1" si="176"/>
        <v>11.071979822847585</v>
      </c>
      <c r="AS341" s="47">
        <f t="shared" ca="1" si="176"/>
        <v>13.298828168374706</v>
      </c>
      <c r="AT341" s="47">
        <f t="shared" ca="1" si="176"/>
        <v>15.507767558905254</v>
      </c>
      <c r="AU341" s="47">
        <f t="shared" ca="1" si="176"/>
        <v>18.434914910083567</v>
      </c>
      <c r="AV341" s="47">
        <f t="shared" ca="1" si="176"/>
        <v>20.822213524222029</v>
      </c>
      <c r="AW341" s="47">
        <f t="shared" ca="1" si="176"/>
        <v>20.465772120870607</v>
      </c>
      <c r="AX341" s="47">
        <f t="shared" ca="1" si="176"/>
        <v>18.327023643169067</v>
      </c>
      <c r="AY341" s="47">
        <f t="shared" ca="1" si="175"/>
        <v>14.268964145276739</v>
      </c>
      <c r="AZ341" s="47">
        <f t="shared" ca="1" si="175"/>
        <v>13.330415652039362</v>
      </c>
      <c r="BA341" s="47">
        <f t="shared" ca="1" si="175"/>
        <v>12.078693333781187</v>
      </c>
      <c r="BB341" s="47">
        <f t="shared" ca="1" si="175"/>
        <v>10.033470643828997</v>
      </c>
      <c r="BC341" s="47">
        <f t="shared" ca="1" si="175"/>
        <v>10.125571592038753</v>
      </c>
      <c r="BD341" s="47">
        <f t="shared" ca="1" si="175"/>
        <v>11.071979822847585</v>
      </c>
      <c r="BE341" s="47">
        <f t="shared" ca="1" si="175"/>
        <v>13.298828168374706</v>
      </c>
      <c r="BF341" s="47">
        <f t="shared" ca="1" si="175"/>
        <v>15.507767558905254</v>
      </c>
      <c r="BG341" s="47">
        <f t="shared" ca="1" si="175"/>
        <v>18.434914910083567</v>
      </c>
      <c r="BH341" s="47">
        <f t="shared" ca="1" si="175"/>
        <v>20.822213524222029</v>
      </c>
      <c r="BI341" s="47">
        <f t="shared" ca="1" si="174"/>
        <v>20.465772120870607</v>
      </c>
      <c r="BJ341" s="47">
        <f t="shared" ca="1" si="174"/>
        <v>18.327023643169067</v>
      </c>
      <c r="BK341" s="47">
        <f t="shared" ca="1" si="174"/>
        <v>14.268964145276739</v>
      </c>
      <c r="BL341" s="47">
        <f t="shared" ca="1" si="174"/>
        <v>13.330415652039362</v>
      </c>
      <c r="BM341" s="47">
        <f t="shared" ca="1" si="174"/>
        <v>12.078693333781187</v>
      </c>
      <c r="BN341" s="47">
        <f t="shared" ca="1" si="174"/>
        <v>10.033470643828997</v>
      </c>
      <c r="BO341" s="47">
        <f t="shared" ca="1" si="174"/>
        <v>10.125571592038753</v>
      </c>
      <c r="BP341" s="47">
        <f t="shared" ca="1" si="174"/>
        <v>11.071979822847585</v>
      </c>
      <c r="BQ341" s="47">
        <f t="shared" ca="1" si="174"/>
        <v>13.298828168374706</v>
      </c>
      <c r="BR341" s="47">
        <f t="shared" ca="1" si="174"/>
        <v>15.507767558905254</v>
      </c>
      <c r="BS341" s="47">
        <f t="shared" ca="1" si="179"/>
        <v>18.434914910083567</v>
      </c>
      <c r="BT341" s="47">
        <f t="shared" ca="1" si="179"/>
        <v>20.822213524222029</v>
      </c>
      <c r="BU341" s="47">
        <f t="shared" ca="1" si="179"/>
        <v>20.465772120870607</v>
      </c>
      <c r="BV341" s="47">
        <f t="shared" ca="1" si="179"/>
        <v>18.327023643169067</v>
      </c>
      <c r="BW341" s="47">
        <f t="shared" ca="1" si="179"/>
        <v>14.268964145276739</v>
      </c>
      <c r="BX341" s="47">
        <f t="shared" ca="1" si="179"/>
        <v>13.330415652039362</v>
      </c>
      <c r="BY341" s="47">
        <f t="shared" ca="1" si="179"/>
        <v>12.078693333781187</v>
      </c>
      <c r="BZ341" s="47">
        <f t="shared" ca="1" si="179"/>
        <v>10.033470643828997</v>
      </c>
      <c r="CA341" s="47">
        <f t="shared" ca="1" si="179"/>
        <v>10.125571592038753</v>
      </c>
      <c r="CB341" s="47">
        <f t="shared" ca="1" si="179"/>
        <v>11.071979822847585</v>
      </c>
      <c r="CC341" s="47">
        <f t="shared" ca="1" si="178"/>
        <v>13.298828168374706</v>
      </c>
      <c r="CD341" s="47">
        <f t="shared" ca="1" si="178"/>
        <v>15.507767558905254</v>
      </c>
      <c r="CE341" s="47">
        <f t="shared" ca="1" si="178"/>
        <v>18.434914910083567</v>
      </c>
      <c r="CF341" s="47">
        <f t="shared" ca="1" si="178"/>
        <v>20.822213524222029</v>
      </c>
      <c r="CG341" s="47">
        <f t="shared" ca="1" si="178"/>
        <v>20.465772120870607</v>
      </c>
      <c r="CH341" s="47">
        <f t="shared" ca="1" si="178"/>
        <v>18.327023643169067</v>
      </c>
      <c r="CI341" s="47">
        <f t="shared" ca="1" si="178"/>
        <v>14.268964145276739</v>
      </c>
      <c r="CJ341" s="47">
        <f t="shared" ca="1" si="178"/>
        <v>13.330415652039362</v>
      </c>
      <c r="CK341" s="47">
        <f t="shared" ca="1" si="178"/>
        <v>12.078693333781187</v>
      </c>
      <c r="CL341" s="47">
        <f t="shared" ca="1" si="178"/>
        <v>10.033470643828997</v>
      </c>
      <c r="CM341" s="47">
        <f t="shared" ca="1" si="160"/>
        <v>10.125571592038753</v>
      </c>
      <c r="CN341" s="47">
        <f t="shared" ca="1" si="160"/>
        <v>11.071979822847585</v>
      </c>
      <c r="CO341" s="47">
        <f t="shared" ca="1" si="160"/>
        <v>13.298828168374706</v>
      </c>
      <c r="CP341" s="47">
        <f t="shared" ca="1" si="160"/>
        <v>15.507767558905254</v>
      </c>
      <c r="CQ341" s="47">
        <f t="shared" ca="1" si="160"/>
        <v>18.434914910083567</v>
      </c>
      <c r="CR341" s="47">
        <f t="shared" ca="1" si="160"/>
        <v>20.822213524222029</v>
      </c>
      <c r="CS341" s="47">
        <f t="shared" ca="1" si="160"/>
        <v>20.465772120870607</v>
      </c>
      <c r="CT341" s="47">
        <f t="shared" ca="1" si="160"/>
        <v>18.327023643169067</v>
      </c>
      <c r="CU341" s="47">
        <f t="shared" ca="1" si="160"/>
        <v>14.268964145276739</v>
      </c>
      <c r="CV341" s="47">
        <f t="shared" ca="1" si="160"/>
        <v>13.330415652039362</v>
      </c>
      <c r="CW341" s="47">
        <f t="shared" ca="1" si="177"/>
        <v>12.078693333781187</v>
      </c>
      <c r="CX341" s="47">
        <f t="shared" ca="1" si="177"/>
        <v>10.033470643828997</v>
      </c>
      <c r="CY341" s="47">
        <f t="shared" ca="1" si="177"/>
        <v>10.125571592038753</v>
      </c>
      <c r="CZ341" s="47">
        <f t="shared" ca="1" si="177"/>
        <v>11.071979822847585</v>
      </c>
      <c r="DA341" s="47">
        <f t="shared" ca="1" si="177"/>
        <v>13.298828168374706</v>
      </c>
      <c r="DB341" s="47">
        <f t="shared" ca="1" si="177"/>
        <v>15.507767558905254</v>
      </c>
      <c r="DC341" s="47">
        <f t="shared" ca="1" si="177"/>
        <v>18.434914910083567</v>
      </c>
      <c r="DD341" s="47">
        <f t="shared" ca="1" si="177"/>
        <v>20.822213524222029</v>
      </c>
    </row>
    <row r="342" spans="1:108" x14ac:dyDescent="0.25">
      <c r="A342" s="40" t="s">
        <v>167</v>
      </c>
      <c r="B342" s="40">
        <v>1910</v>
      </c>
      <c r="C342" s="40" t="s">
        <v>38</v>
      </c>
      <c r="D342" s="40" t="s">
        <v>586</v>
      </c>
      <c r="E342" s="40" t="s">
        <v>136</v>
      </c>
      <c r="F342" s="40">
        <v>8.6</v>
      </c>
      <c r="G342" s="43">
        <v>45150</v>
      </c>
      <c r="I342" s="40" t="s">
        <v>79</v>
      </c>
      <c r="J342" s="40">
        <v>2</v>
      </c>
      <c r="K342" s="40" t="s">
        <v>33</v>
      </c>
      <c r="L342" s="40" t="s">
        <v>158</v>
      </c>
      <c r="M342" s="41"/>
      <c r="N342" s="41">
        <f>VLOOKUP($C342 &amp; $I342 &amp; $K342,FATOR!$A$3:$P$22,COLUMN(E$1),0)</f>
        <v>0.34510552382231963</v>
      </c>
      <c r="O342" s="41">
        <f>VLOOKUP($C342 &amp; $I342 &amp; $K342,FATOR!$A$3:$P$22,COLUMN(F$1),0)</f>
        <v>0.2866705898236856</v>
      </c>
      <c r="P342" s="41">
        <f>VLOOKUP($C342 &amp; $I342 &amp; $K342,FATOR!$A$3:$P$22,COLUMN(G$1),0)</f>
        <v>0.28930204548682154</v>
      </c>
      <c r="Q342" s="41">
        <f>VLOOKUP($C342 &amp; $I342 &amp; $K342,FATOR!$A$3:$P$22,COLUMN(H$1),0)</f>
        <v>0.31634228065278813</v>
      </c>
      <c r="R342" s="41">
        <f>VLOOKUP($C342 &amp; $I342 &amp; $K342,FATOR!$A$3:$P$22,COLUMN(I$1),0)</f>
        <v>0.37996651909642021</v>
      </c>
      <c r="S342" s="41">
        <f>VLOOKUP($C342 &amp; $I342 &amp; $K342,FATOR!$A$3:$P$22,COLUMN(J$1),0)</f>
        <v>0.44307907311157868</v>
      </c>
      <c r="T342" s="41">
        <f>VLOOKUP($C342 &amp; $I342 &amp; $K342,FATOR!$A$3:$P$22,COLUMN(K$1),0)</f>
        <v>0.5267118545738162</v>
      </c>
      <c r="U342" s="41">
        <f>VLOOKUP($C342 &amp; $I342 &amp; $K342,FATOR!$A$3:$P$22,COLUMN(L$1),0)</f>
        <v>0.5949203864063437</v>
      </c>
      <c r="V342" s="41">
        <f>VLOOKUP($C342 &amp; $I342 &amp; $K342,FATOR!$A$3:$P$22,COLUMN(M$1),0)</f>
        <v>0.58473634631058879</v>
      </c>
      <c r="W342" s="41">
        <f>VLOOKUP($C342 &amp; $I342 &amp; $K342,FATOR!$A$3:$P$22,COLUMN(N$1),0)</f>
        <v>0.52362924694768764</v>
      </c>
      <c r="X342" s="41">
        <f>VLOOKUP($C342 &amp; $I342 &amp; $K342,FATOR!$A$3:$P$22,COLUMN(O$1),0)</f>
        <v>0.40768468986504969</v>
      </c>
      <c r="Y342" s="41">
        <f>VLOOKUP($C342 &amp; $I342 &amp; $K342,FATOR!$A$3:$P$22,COLUMN(P$1),0)</f>
        <v>0.38086901862969602</v>
      </c>
      <c r="AA342" s="42">
        <f t="shared" si="161"/>
        <v>2.9679075048719485</v>
      </c>
      <c r="AB342" s="42">
        <f t="shared" si="162"/>
        <v>2.465367072483696</v>
      </c>
      <c r="AC342" s="42">
        <f t="shared" si="163"/>
        <v>2.487997591186665</v>
      </c>
      <c r="AD342" s="42">
        <f t="shared" si="164"/>
        <v>2.720543613613978</v>
      </c>
      <c r="AE342" s="42">
        <f t="shared" si="165"/>
        <v>3.2677120642292135</v>
      </c>
      <c r="AF342" s="42">
        <f t="shared" si="166"/>
        <v>3.8104800287595766</v>
      </c>
      <c r="AG342" s="42">
        <f t="shared" si="167"/>
        <v>4.5297219493348191</v>
      </c>
      <c r="AH342" s="42">
        <f t="shared" si="168"/>
        <v>5.1163153230945557</v>
      </c>
      <c r="AI342" s="42">
        <f t="shared" si="169"/>
        <v>5.0287325782710637</v>
      </c>
      <c r="AJ342" s="42">
        <f t="shared" si="170"/>
        <v>4.5032115237501138</v>
      </c>
      <c r="AK342" s="42">
        <f t="shared" si="171"/>
        <v>3.5060883328394272</v>
      </c>
      <c r="AL342" s="42">
        <f t="shared" si="172"/>
        <v>3.2754735602153855</v>
      </c>
      <c r="AN342" s="43">
        <f t="shared" si="173"/>
        <v>45181</v>
      </c>
      <c r="AO342" s="47">
        <f t="shared" ca="1" si="176"/>
        <v>2.9679075048719485</v>
      </c>
      <c r="AP342" s="47">
        <f t="shared" ca="1" si="176"/>
        <v>2.465367072483696</v>
      </c>
      <c r="AQ342" s="47">
        <f t="shared" ca="1" si="176"/>
        <v>2.487997591186665</v>
      </c>
      <c r="AR342" s="47">
        <f t="shared" ca="1" si="176"/>
        <v>2.720543613613978</v>
      </c>
      <c r="AS342" s="47">
        <f t="shared" ca="1" si="176"/>
        <v>3.2677120642292135</v>
      </c>
      <c r="AT342" s="47">
        <f t="shared" ca="1" si="176"/>
        <v>3.8104800287595766</v>
      </c>
      <c r="AU342" s="47">
        <f t="shared" ca="1" si="176"/>
        <v>4.5297219493348191</v>
      </c>
      <c r="AV342" s="47">
        <f t="shared" ca="1" si="176"/>
        <v>5.1163153230945557</v>
      </c>
      <c r="AW342" s="47">
        <f t="shared" ca="1" si="176"/>
        <v>5.0287325782710637</v>
      </c>
      <c r="AX342" s="47">
        <f t="shared" ca="1" si="176"/>
        <v>4.5032115237501138</v>
      </c>
      <c r="AY342" s="47">
        <f t="shared" ca="1" si="175"/>
        <v>3.5060883328394272</v>
      </c>
      <c r="AZ342" s="47">
        <f t="shared" ca="1" si="175"/>
        <v>3.2754735602153855</v>
      </c>
      <c r="BA342" s="47">
        <f t="shared" ca="1" si="175"/>
        <v>2.9679075048719485</v>
      </c>
      <c r="BB342" s="47">
        <f t="shared" ca="1" si="175"/>
        <v>2.465367072483696</v>
      </c>
      <c r="BC342" s="47">
        <f t="shared" ca="1" si="175"/>
        <v>2.487997591186665</v>
      </c>
      <c r="BD342" s="47">
        <f t="shared" ca="1" si="175"/>
        <v>2.720543613613978</v>
      </c>
      <c r="BE342" s="47">
        <f t="shared" ca="1" si="175"/>
        <v>3.2677120642292135</v>
      </c>
      <c r="BF342" s="47">
        <f t="shared" ca="1" si="175"/>
        <v>3.8104800287595766</v>
      </c>
      <c r="BG342" s="47">
        <f t="shared" ca="1" si="175"/>
        <v>4.5297219493348191</v>
      </c>
      <c r="BH342" s="47">
        <f t="shared" ca="1" si="175"/>
        <v>5.1163153230945557</v>
      </c>
      <c r="BI342" s="47">
        <f t="shared" ca="1" si="174"/>
        <v>5.0287325782710637</v>
      </c>
      <c r="BJ342" s="47">
        <f t="shared" ca="1" si="174"/>
        <v>4.5032115237501138</v>
      </c>
      <c r="BK342" s="47">
        <f t="shared" ca="1" si="174"/>
        <v>3.5060883328394272</v>
      </c>
      <c r="BL342" s="47">
        <f t="shared" ca="1" si="174"/>
        <v>3.2754735602153855</v>
      </c>
      <c r="BM342" s="47">
        <f t="shared" ca="1" si="174"/>
        <v>2.9679075048719485</v>
      </c>
      <c r="BN342" s="47">
        <f t="shared" ca="1" si="174"/>
        <v>2.465367072483696</v>
      </c>
      <c r="BO342" s="47">
        <f t="shared" ca="1" si="174"/>
        <v>2.487997591186665</v>
      </c>
      <c r="BP342" s="47">
        <f t="shared" ca="1" si="174"/>
        <v>2.720543613613978</v>
      </c>
      <c r="BQ342" s="47">
        <f t="shared" ca="1" si="174"/>
        <v>3.2677120642292135</v>
      </c>
      <c r="BR342" s="47">
        <f t="shared" ca="1" si="174"/>
        <v>3.8104800287595766</v>
      </c>
      <c r="BS342" s="47">
        <f t="shared" ca="1" si="179"/>
        <v>4.5297219493348191</v>
      </c>
      <c r="BT342" s="47">
        <f t="shared" ca="1" si="179"/>
        <v>5.1163153230945557</v>
      </c>
      <c r="BU342" s="47">
        <f t="shared" ca="1" si="179"/>
        <v>5.0287325782710637</v>
      </c>
      <c r="BV342" s="47">
        <f t="shared" ca="1" si="179"/>
        <v>4.5032115237501138</v>
      </c>
      <c r="BW342" s="47">
        <f t="shared" ca="1" si="179"/>
        <v>3.5060883328394272</v>
      </c>
      <c r="BX342" s="47">
        <f t="shared" ca="1" si="179"/>
        <v>3.2754735602153855</v>
      </c>
      <c r="BY342" s="47">
        <f t="shared" ca="1" si="179"/>
        <v>2.9679075048719485</v>
      </c>
      <c r="BZ342" s="47">
        <f t="shared" ca="1" si="179"/>
        <v>2.465367072483696</v>
      </c>
      <c r="CA342" s="47">
        <f t="shared" ca="1" si="179"/>
        <v>2.487997591186665</v>
      </c>
      <c r="CB342" s="47">
        <f t="shared" ca="1" si="179"/>
        <v>2.720543613613978</v>
      </c>
      <c r="CC342" s="47">
        <f t="shared" ca="1" si="178"/>
        <v>3.2677120642292135</v>
      </c>
      <c r="CD342" s="47">
        <f t="shared" ca="1" si="178"/>
        <v>3.8104800287595766</v>
      </c>
      <c r="CE342" s="47">
        <f t="shared" ca="1" si="178"/>
        <v>4.5297219493348191</v>
      </c>
      <c r="CF342" s="47">
        <f t="shared" ca="1" si="178"/>
        <v>5.1163153230945557</v>
      </c>
      <c r="CG342" s="47">
        <f t="shared" ca="1" si="178"/>
        <v>5.0287325782710637</v>
      </c>
      <c r="CH342" s="47">
        <f t="shared" ca="1" si="178"/>
        <v>4.5032115237501138</v>
      </c>
      <c r="CI342" s="47">
        <f t="shared" ca="1" si="178"/>
        <v>3.5060883328394272</v>
      </c>
      <c r="CJ342" s="47">
        <f t="shared" ca="1" si="178"/>
        <v>3.2754735602153855</v>
      </c>
      <c r="CK342" s="47">
        <f t="shared" ca="1" si="178"/>
        <v>2.9679075048719485</v>
      </c>
      <c r="CL342" s="47">
        <f t="shared" ca="1" si="178"/>
        <v>2.465367072483696</v>
      </c>
      <c r="CM342" s="47">
        <f t="shared" ca="1" si="160"/>
        <v>2.487997591186665</v>
      </c>
      <c r="CN342" s="47">
        <f t="shared" ca="1" si="160"/>
        <v>2.720543613613978</v>
      </c>
      <c r="CO342" s="47">
        <f t="shared" ca="1" si="160"/>
        <v>3.2677120642292135</v>
      </c>
      <c r="CP342" s="47">
        <f t="shared" ca="1" si="160"/>
        <v>3.8104800287595766</v>
      </c>
      <c r="CQ342" s="47">
        <f t="shared" ca="1" si="160"/>
        <v>4.5297219493348191</v>
      </c>
      <c r="CR342" s="47">
        <f t="shared" ca="1" si="160"/>
        <v>5.1163153230945557</v>
      </c>
      <c r="CS342" s="47">
        <f t="shared" ca="1" si="160"/>
        <v>5.0287325782710637</v>
      </c>
      <c r="CT342" s="47">
        <f t="shared" ca="1" si="160"/>
        <v>4.5032115237501138</v>
      </c>
      <c r="CU342" s="47">
        <f t="shared" ca="1" si="160"/>
        <v>3.5060883328394272</v>
      </c>
      <c r="CV342" s="47">
        <f t="shared" ca="1" si="160"/>
        <v>3.2754735602153855</v>
      </c>
      <c r="CW342" s="47">
        <f t="shared" ca="1" si="177"/>
        <v>2.9679075048719485</v>
      </c>
      <c r="CX342" s="47">
        <f t="shared" ca="1" si="177"/>
        <v>2.465367072483696</v>
      </c>
      <c r="CY342" s="47">
        <f t="shared" ca="1" si="177"/>
        <v>2.487997591186665</v>
      </c>
      <c r="CZ342" s="47">
        <f t="shared" ca="1" si="177"/>
        <v>2.720543613613978</v>
      </c>
      <c r="DA342" s="47">
        <f t="shared" ca="1" si="177"/>
        <v>3.2677120642292135</v>
      </c>
      <c r="DB342" s="47">
        <f t="shared" ca="1" si="177"/>
        <v>3.8104800287595766</v>
      </c>
      <c r="DC342" s="47">
        <f t="shared" ca="1" si="177"/>
        <v>4.5297219493348191</v>
      </c>
      <c r="DD342" s="47">
        <f t="shared" ca="1" si="177"/>
        <v>5.1163153230945557</v>
      </c>
    </row>
    <row r="343" spans="1:108" x14ac:dyDescent="0.25">
      <c r="A343" s="40" t="s">
        <v>167</v>
      </c>
      <c r="B343" s="40">
        <v>1910</v>
      </c>
      <c r="C343" s="40" t="s">
        <v>38</v>
      </c>
      <c r="D343" s="40" t="s">
        <v>586</v>
      </c>
      <c r="E343" s="40" t="s">
        <v>180</v>
      </c>
      <c r="F343" s="40">
        <v>4.5</v>
      </c>
      <c r="G343" s="43">
        <v>45156</v>
      </c>
      <c r="I343" s="40" t="s">
        <v>79</v>
      </c>
      <c r="J343" s="40">
        <v>2</v>
      </c>
      <c r="K343" s="40" t="s">
        <v>33</v>
      </c>
      <c r="L343" s="40" t="s">
        <v>158</v>
      </c>
      <c r="M343" s="41"/>
      <c r="N343" s="41">
        <f>VLOOKUP($C343 &amp; $I343 &amp; $K343,FATOR!$A$3:$P$22,COLUMN(E$1),0)</f>
        <v>0.34510552382231963</v>
      </c>
      <c r="O343" s="41">
        <f>VLOOKUP($C343 &amp; $I343 &amp; $K343,FATOR!$A$3:$P$22,COLUMN(F$1),0)</f>
        <v>0.2866705898236856</v>
      </c>
      <c r="P343" s="41">
        <f>VLOOKUP($C343 &amp; $I343 &amp; $K343,FATOR!$A$3:$P$22,COLUMN(G$1),0)</f>
        <v>0.28930204548682154</v>
      </c>
      <c r="Q343" s="41">
        <f>VLOOKUP($C343 &amp; $I343 &amp; $K343,FATOR!$A$3:$P$22,COLUMN(H$1),0)</f>
        <v>0.31634228065278813</v>
      </c>
      <c r="R343" s="41">
        <f>VLOOKUP($C343 &amp; $I343 &amp; $K343,FATOR!$A$3:$P$22,COLUMN(I$1),0)</f>
        <v>0.37996651909642021</v>
      </c>
      <c r="S343" s="41">
        <f>VLOOKUP($C343 &amp; $I343 &amp; $K343,FATOR!$A$3:$P$22,COLUMN(J$1),0)</f>
        <v>0.44307907311157868</v>
      </c>
      <c r="T343" s="41">
        <f>VLOOKUP($C343 &amp; $I343 &amp; $K343,FATOR!$A$3:$P$22,COLUMN(K$1),0)</f>
        <v>0.5267118545738162</v>
      </c>
      <c r="U343" s="41">
        <f>VLOOKUP($C343 &amp; $I343 &amp; $K343,FATOR!$A$3:$P$22,COLUMN(L$1),0)</f>
        <v>0.5949203864063437</v>
      </c>
      <c r="V343" s="41">
        <f>VLOOKUP($C343 &amp; $I343 &amp; $K343,FATOR!$A$3:$P$22,COLUMN(M$1),0)</f>
        <v>0.58473634631058879</v>
      </c>
      <c r="W343" s="41">
        <f>VLOOKUP($C343 &amp; $I343 &amp; $K343,FATOR!$A$3:$P$22,COLUMN(N$1),0)</f>
        <v>0.52362924694768764</v>
      </c>
      <c r="X343" s="41">
        <f>VLOOKUP($C343 &amp; $I343 &amp; $K343,FATOR!$A$3:$P$22,COLUMN(O$1),0)</f>
        <v>0.40768468986504969</v>
      </c>
      <c r="Y343" s="41">
        <f>VLOOKUP($C343 &amp; $I343 &amp; $K343,FATOR!$A$3:$P$22,COLUMN(P$1),0)</f>
        <v>0.38086901862969602</v>
      </c>
      <c r="AA343" s="42">
        <f t="shared" si="161"/>
        <v>1.5529748572004383</v>
      </c>
      <c r="AB343" s="42">
        <f t="shared" si="162"/>
        <v>1.2900176542065851</v>
      </c>
      <c r="AC343" s="42">
        <f t="shared" si="163"/>
        <v>1.3018592046906969</v>
      </c>
      <c r="AD343" s="42">
        <f t="shared" si="164"/>
        <v>1.4235402629375467</v>
      </c>
      <c r="AE343" s="42">
        <f t="shared" si="165"/>
        <v>1.7098493359338909</v>
      </c>
      <c r="AF343" s="42">
        <f t="shared" si="166"/>
        <v>1.993855829002104</v>
      </c>
      <c r="AG343" s="42">
        <f t="shared" si="167"/>
        <v>2.3702033455821727</v>
      </c>
      <c r="AH343" s="42">
        <f t="shared" si="168"/>
        <v>2.6771417388285466</v>
      </c>
      <c r="AI343" s="42">
        <f t="shared" si="169"/>
        <v>2.6313135583976495</v>
      </c>
      <c r="AJ343" s="42">
        <f t="shared" si="170"/>
        <v>2.3563316112645945</v>
      </c>
      <c r="AK343" s="42">
        <f t="shared" si="171"/>
        <v>1.8345811043927236</v>
      </c>
      <c r="AL343" s="42">
        <f t="shared" si="172"/>
        <v>1.7139105838336322</v>
      </c>
      <c r="AN343" s="43">
        <f t="shared" si="173"/>
        <v>45187</v>
      </c>
      <c r="AO343" s="47">
        <f t="shared" ca="1" si="176"/>
        <v>1.5529748572004383</v>
      </c>
      <c r="AP343" s="47">
        <f t="shared" ca="1" si="176"/>
        <v>1.2900176542065851</v>
      </c>
      <c r="AQ343" s="47">
        <f t="shared" ca="1" si="176"/>
        <v>1.3018592046906969</v>
      </c>
      <c r="AR343" s="47">
        <f t="shared" ca="1" si="176"/>
        <v>1.4235402629375467</v>
      </c>
      <c r="AS343" s="47">
        <f t="shared" ca="1" si="176"/>
        <v>1.7098493359338909</v>
      </c>
      <c r="AT343" s="47">
        <f t="shared" ca="1" si="176"/>
        <v>1.993855829002104</v>
      </c>
      <c r="AU343" s="47">
        <f t="shared" ca="1" si="176"/>
        <v>2.3702033455821727</v>
      </c>
      <c r="AV343" s="47">
        <f t="shared" ca="1" si="176"/>
        <v>2.6771417388285466</v>
      </c>
      <c r="AW343" s="47">
        <f t="shared" ca="1" si="176"/>
        <v>2.6313135583976495</v>
      </c>
      <c r="AX343" s="47">
        <f t="shared" ca="1" si="176"/>
        <v>2.3563316112645945</v>
      </c>
      <c r="AY343" s="47">
        <f t="shared" ca="1" si="175"/>
        <v>1.8345811043927236</v>
      </c>
      <c r="AZ343" s="47">
        <f t="shared" ca="1" si="175"/>
        <v>1.7139105838336322</v>
      </c>
      <c r="BA343" s="47">
        <f t="shared" ca="1" si="175"/>
        <v>1.5529748572004383</v>
      </c>
      <c r="BB343" s="47">
        <f t="shared" ca="1" si="175"/>
        <v>1.2900176542065851</v>
      </c>
      <c r="BC343" s="47">
        <f t="shared" ca="1" si="175"/>
        <v>1.3018592046906969</v>
      </c>
      <c r="BD343" s="47">
        <f t="shared" ca="1" si="175"/>
        <v>1.4235402629375467</v>
      </c>
      <c r="BE343" s="47">
        <f t="shared" ca="1" si="175"/>
        <v>1.7098493359338909</v>
      </c>
      <c r="BF343" s="47">
        <f t="shared" ca="1" si="175"/>
        <v>1.993855829002104</v>
      </c>
      <c r="BG343" s="47">
        <f t="shared" ca="1" si="175"/>
        <v>2.3702033455821727</v>
      </c>
      <c r="BH343" s="47">
        <f t="shared" ca="1" si="175"/>
        <v>2.6771417388285466</v>
      </c>
      <c r="BI343" s="47">
        <f t="shared" ca="1" si="174"/>
        <v>2.6313135583976495</v>
      </c>
      <c r="BJ343" s="47">
        <f t="shared" ca="1" si="174"/>
        <v>2.3563316112645945</v>
      </c>
      <c r="BK343" s="47">
        <f t="shared" ca="1" si="174"/>
        <v>1.8345811043927236</v>
      </c>
      <c r="BL343" s="47">
        <f t="shared" ca="1" si="174"/>
        <v>1.7139105838336322</v>
      </c>
      <c r="BM343" s="47">
        <f t="shared" ca="1" si="174"/>
        <v>1.5529748572004383</v>
      </c>
      <c r="BN343" s="47">
        <f t="shared" ca="1" si="174"/>
        <v>1.2900176542065851</v>
      </c>
      <c r="BO343" s="47">
        <f t="shared" ca="1" si="174"/>
        <v>1.3018592046906969</v>
      </c>
      <c r="BP343" s="47">
        <f t="shared" ca="1" si="174"/>
        <v>1.4235402629375467</v>
      </c>
      <c r="BQ343" s="47">
        <f t="shared" ca="1" si="174"/>
        <v>1.7098493359338909</v>
      </c>
      <c r="BR343" s="47">
        <f t="shared" ca="1" si="174"/>
        <v>1.993855829002104</v>
      </c>
      <c r="BS343" s="47">
        <f t="shared" ca="1" si="179"/>
        <v>2.3702033455821727</v>
      </c>
      <c r="BT343" s="47">
        <f t="shared" ca="1" si="179"/>
        <v>2.6771417388285466</v>
      </c>
      <c r="BU343" s="47">
        <f t="shared" ca="1" si="179"/>
        <v>2.6313135583976495</v>
      </c>
      <c r="BV343" s="47">
        <f t="shared" ca="1" si="179"/>
        <v>2.3563316112645945</v>
      </c>
      <c r="BW343" s="47">
        <f t="shared" ca="1" si="179"/>
        <v>1.8345811043927236</v>
      </c>
      <c r="BX343" s="47">
        <f t="shared" ca="1" si="179"/>
        <v>1.7139105838336322</v>
      </c>
      <c r="BY343" s="47">
        <f t="shared" ca="1" si="179"/>
        <v>1.5529748572004383</v>
      </c>
      <c r="BZ343" s="47">
        <f t="shared" ca="1" si="179"/>
        <v>1.2900176542065851</v>
      </c>
      <c r="CA343" s="47">
        <f t="shared" ca="1" si="179"/>
        <v>1.3018592046906969</v>
      </c>
      <c r="CB343" s="47">
        <f t="shared" ca="1" si="179"/>
        <v>1.4235402629375467</v>
      </c>
      <c r="CC343" s="47">
        <f t="shared" ca="1" si="178"/>
        <v>1.7098493359338909</v>
      </c>
      <c r="CD343" s="47">
        <f t="shared" ca="1" si="178"/>
        <v>1.993855829002104</v>
      </c>
      <c r="CE343" s="47">
        <f t="shared" ca="1" si="178"/>
        <v>2.3702033455821727</v>
      </c>
      <c r="CF343" s="47">
        <f t="shared" ca="1" si="178"/>
        <v>2.6771417388285466</v>
      </c>
      <c r="CG343" s="47">
        <f t="shared" ca="1" si="178"/>
        <v>2.6313135583976495</v>
      </c>
      <c r="CH343" s="47">
        <f t="shared" ca="1" si="178"/>
        <v>2.3563316112645945</v>
      </c>
      <c r="CI343" s="47">
        <f t="shared" ca="1" si="178"/>
        <v>1.8345811043927236</v>
      </c>
      <c r="CJ343" s="47">
        <f t="shared" ca="1" si="178"/>
        <v>1.7139105838336322</v>
      </c>
      <c r="CK343" s="47">
        <f t="shared" ca="1" si="178"/>
        <v>1.5529748572004383</v>
      </c>
      <c r="CL343" s="47">
        <f t="shared" ca="1" si="178"/>
        <v>1.2900176542065851</v>
      </c>
      <c r="CM343" s="47">
        <f t="shared" ca="1" si="160"/>
        <v>1.3018592046906969</v>
      </c>
      <c r="CN343" s="47">
        <f t="shared" ca="1" si="160"/>
        <v>1.4235402629375467</v>
      </c>
      <c r="CO343" s="47">
        <f t="shared" ca="1" si="160"/>
        <v>1.7098493359338909</v>
      </c>
      <c r="CP343" s="47">
        <f t="shared" ca="1" si="160"/>
        <v>1.993855829002104</v>
      </c>
      <c r="CQ343" s="47">
        <f t="shared" ca="1" si="160"/>
        <v>2.3702033455821727</v>
      </c>
      <c r="CR343" s="47">
        <f t="shared" ca="1" si="160"/>
        <v>2.6771417388285466</v>
      </c>
      <c r="CS343" s="47">
        <f t="shared" ca="1" si="160"/>
        <v>2.6313135583976495</v>
      </c>
      <c r="CT343" s="47">
        <f t="shared" ca="1" si="160"/>
        <v>2.3563316112645945</v>
      </c>
      <c r="CU343" s="47">
        <f t="shared" ca="1" si="160"/>
        <v>1.8345811043927236</v>
      </c>
      <c r="CV343" s="47">
        <f t="shared" ca="1" si="160"/>
        <v>1.7139105838336322</v>
      </c>
      <c r="CW343" s="47">
        <f t="shared" ca="1" si="177"/>
        <v>1.5529748572004383</v>
      </c>
      <c r="CX343" s="47">
        <f t="shared" ca="1" si="177"/>
        <v>1.2900176542065851</v>
      </c>
      <c r="CY343" s="47">
        <f t="shared" ca="1" si="177"/>
        <v>1.3018592046906969</v>
      </c>
      <c r="CZ343" s="47">
        <f t="shared" ca="1" si="177"/>
        <v>1.4235402629375467</v>
      </c>
      <c r="DA343" s="47">
        <f t="shared" ca="1" si="177"/>
        <v>1.7098493359338909</v>
      </c>
      <c r="DB343" s="47">
        <f t="shared" ca="1" si="177"/>
        <v>1.993855829002104</v>
      </c>
      <c r="DC343" s="47">
        <f t="shared" ca="1" si="177"/>
        <v>2.3702033455821727</v>
      </c>
      <c r="DD343" s="47">
        <f t="shared" ca="1" si="177"/>
        <v>2.6771417388285466</v>
      </c>
    </row>
    <row r="344" spans="1:108" x14ac:dyDescent="0.25">
      <c r="A344" s="40" t="s">
        <v>138</v>
      </c>
      <c r="B344" s="40">
        <v>2694</v>
      </c>
      <c r="C344" s="40" t="s">
        <v>38</v>
      </c>
      <c r="D344" s="40" t="s">
        <v>587</v>
      </c>
      <c r="E344" s="40" t="s">
        <v>130</v>
      </c>
      <c r="F344" s="40">
        <v>45</v>
      </c>
      <c r="G344" s="43">
        <v>45323</v>
      </c>
      <c r="I344" s="40" t="s">
        <v>79</v>
      </c>
      <c r="J344" s="40">
        <v>1</v>
      </c>
      <c r="K344" s="40" t="s">
        <v>33</v>
      </c>
      <c r="L344" s="40" t="s">
        <v>193</v>
      </c>
      <c r="M344" s="41"/>
      <c r="N344" s="41">
        <f>VLOOKUP($C344 &amp; $I344 &amp; $K344,FATOR!$A$3:$P$22,COLUMN(E$1),0)</f>
        <v>0.34510552382231963</v>
      </c>
      <c r="O344" s="41">
        <f>VLOOKUP($C344 &amp; $I344 &amp; $K344,FATOR!$A$3:$P$22,COLUMN(F$1),0)</f>
        <v>0.2866705898236856</v>
      </c>
      <c r="P344" s="41">
        <f>VLOOKUP($C344 &amp; $I344 &amp; $K344,FATOR!$A$3:$P$22,COLUMN(G$1),0)</f>
        <v>0.28930204548682154</v>
      </c>
      <c r="Q344" s="41">
        <f>VLOOKUP($C344 &amp; $I344 &amp; $K344,FATOR!$A$3:$P$22,COLUMN(H$1),0)</f>
        <v>0.31634228065278813</v>
      </c>
      <c r="R344" s="41">
        <f>VLOOKUP($C344 &amp; $I344 &amp; $K344,FATOR!$A$3:$P$22,COLUMN(I$1),0)</f>
        <v>0.37996651909642021</v>
      </c>
      <c r="S344" s="41">
        <f>VLOOKUP($C344 &amp; $I344 &amp; $K344,FATOR!$A$3:$P$22,COLUMN(J$1),0)</f>
        <v>0.44307907311157868</v>
      </c>
      <c r="T344" s="41">
        <f>VLOOKUP($C344 &amp; $I344 &amp; $K344,FATOR!$A$3:$P$22,COLUMN(K$1),0)</f>
        <v>0.5267118545738162</v>
      </c>
      <c r="U344" s="41">
        <f>VLOOKUP($C344 &amp; $I344 &amp; $K344,FATOR!$A$3:$P$22,COLUMN(L$1),0)</f>
        <v>0.5949203864063437</v>
      </c>
      <c r="V344" s="41">
        <f>VLOOKUP($C344 &amp; $I344 &amp; $K344,FATOR!$A$3:$P$22,COLUMN(M$1),0)</f>
        <v>0.58473634631058879</v>
      </c>
      <c r="W344" s="41">
        <f>VLOOKUP($C344 &amp; $I344 &amp; $K344,FATOR!$A$3:$P$22,COLUMN(N$1),0)</f>
        <v>0.52362924694768764</v>
      </c>
      <c r="X344" s="41">
        <f>VLOOKUP($C344 &amp; $I344 &amp; $K344,FATOR!$A$3:$P$22,COLUMN(O$1),0)</f>
        <v>0.40768468986504969</v>
      </c>
      <c r="Y344" s="41">
        <f>VLOOKUP($C344 &amp; $I344 &amp; $K344,FATOR!$A$3:$P$22,COLUMN(P$1),0)</f>
        <v>0.38086901862969602</v>
      </c>
      <c r="AA344" s="42">
        <f t="shared" si="161"/>
        <v>15.529748572004383</v>
      </c>
      <c r="AB344" s="42">
        <f t="shared" si="162"/>
        <v>12.900176542065852</v>
      </c>
      <c r="AC344" s="42">
        <f t="shared" si="163"/>
        <v>13.018592046906969</v>
      </c>
      <c r="AD344" s="42">
        <f t="shared" si="164"/>
        <v>14.235402629375466</v>
      </c>
      <c r="AE344" s="42">
        <f t="shared" si="165"/>
        <v>17.09849335933891</v>
      </c>
      <c r="AF344" s="42">
        <f t="shared" si="166"/>
        <v>19.938558290021042</v>
      </c>
      <c r="AG344" s="42">
        <f t="shared" si="167"/>
        <v>23.702033455821727</v>
      </c>
      <c r="AH344" s="42">
        <f t="shared" si="168"/>
        <v>26.771417388285467</v>
      </c>
      <c r="AI344" s="42">
        <f t="shared" si="169"/>
        <v>26.313135583976496</v>
      </c>
      <c r="AJ344" s="42">
        <f t="shared" si="170"/>
        <v>23.563316112645943</v>
      </c>
      <c r="AK344" s="42">
        <f t="shared" si="171"/>
        <v>18.345811043927235</v>
      </c>
      <c r="AL344" s="42">
        <f t="shared" si="172"/>
        <v>17.13910583833632</v>
      </c>
      <c r="AN344" s="43">
        <f t="shared" si="173"/>
        <v>45323</v>
      </c>
      <c r="AO344" s="47" t="str">
        <f t="shared" ca="1" si="176"/>
        <v/>
      </c>
      <c r="AP344" s="47">
        <f t="shared" ca="1" si="176"/>
        <v>12.900176542065852</v>
      </c>
      <c r="AQ344" s="47">
        <f t="shared" ca="1" si="176"/>
        <v>13.018592046906969</v>
      </c>
      <c r="AR344" s="47">
        <f t="shared" ca="1" si="176"/>
        <v>14.235402629375466</v>
      </c>
      <c r="AS344" s="47">
        <f t="shared" ca="1" si="176"/>
        <v>17.09849335933891</v>
      </c>
      <c r="AT344" s="47">
        <f t="shared" ca="1" si="176"/>
        <v>19.938558290021042</v>
      </c>
      <c r="AU344" s="47">
        <f t="shared" ca="1" si="176"/>
        <v>23.702033455821727</v>
      </c>
      <c r="AV344" s="47">
        <f t="shared" ca="1" si="176"/>
        <v>26.771417388285467</v>
      </c>
      <c r="AW344" s="47">
        <f t="shared" ca="1" si="176"/>
        <v>26.313135583976496</v>
      </c>
      <c r="AX344" s="47">
        <f t="shared" ca="1" si="176"/>
        <v>23.563316112645943</v>
      </c>
      <c r="AY344" s="47">
        <f t="shared" ca="1" si="175"/>
        <v>18.345811043927235</v>
      </c>
      <c r="AZ344" s="47">
        <f t="shared" ca="1" si="175"/>
        <v>17.13910583833632</v>
      </c>
      <c r="BA344" s="47">
        <f t="shared" ca="1" si="175"/>
        <v>15.529748572004383</v>
      </c>
      <c r="BB344" s="47">
        <f t="shared" ca="1" si="175"/>
        <v>12.900176542065852</v>
      </c>
      <c r="BC344" s="47">
        <f t="shared" ca="1" si="175"/>
        <v>13.018592046906969</v>
      </c>
      <c r="BD344" s="47">
        <f t="shared" ca="1" si="175"/>
        <v>14.235402629375466</v>
      </c>
      <c r="BE344" s="47">
        <f t="shared" ca="1" si="175"/>
        <v>17.09849335933891</v>
      </c>
      <c r="BF344" s="47">
        <f t="shared" ca="1" si="175"/>
        <v>19.938558290021042</v>
      </c>
      <c r="BG344" s="47">
        <f t="shared" ca="1" si="175"/>
        <v>23.702033455821727</v>
      </c>
      <c r="BH344" s="47">
        <f t="shared" ca="1" si="175"/>
        <v>26.771417388285467</v>
      </c>
      <c r="BI344" s="47">
        <f t="shared" ca="1" si="174"/>
        <v>26.313135583976496</v>
      </c>
      <c r="BJ344" s="47">
        <f t="shared" ca="1" si="174"/>
        <v>23.563316112645943</v>
      </c>
      <c r="BK344" s="47">
        <f t="shared" ca="1" si="174"/>
        <v>18.345811043927235</v>
      </c>
      <c r="BL344" s="47">
        <f t="shared" ca="1" si="174"/>
        <v>17.13910583833632</v>
      </c>
      <c r="BM344" s="47">
        <f t="shared" ca="1" si="174"/>
        <v>15.529748572004383</v>
      </c>
      <c r="BN344" s="47">
        <f t="shared" ca="1" si="174"/>
        <v>12.900176542065852</v>
      </c>
      <c r="BO344" s="47">
        <f t="shared" ca="1" si="174"/>
        <v>13.018592046906969</v>
      </c>
      <c r="BP344" s="47">
        <f t="shared" ca="1" si="174"/>
        <v>14.235402629375466</v>
      </c>
      <c r="BQ344" s="47">
        <f t="shared" ca="1" si="174"/>
        <v>17.09849335933891</v>
      </c>
      <c r="BR344" s="47">
        <f t="shared" ca="1" si="174"/>
        <v>19.938558290021042</v>
      </c>
      <c r="BS344" s="47">
        <f t="shared" ca="1" si="179"/>
        <v>23.702033455821727</v>
      </c>
      <c r="BT344" s="47">
        <f t="shared" ca="1" si="179"/>
        <v>26.771417388285467</v>
      </c>
      <c r="BU344" s="47">
        <f t="shared" ca="1" si="179"/>
        <v>26.313135583976496</v>
      </c>
      <c r="BV344" s="47">
        <f t="shared" ca="1" si="179"/>
        <v>23.563316112645943</v>
      </c>
      <c r="BW344" s="47">
        <f t="shared" ca="1" si="179"/>
        <v>18.345811043927235</v>
      </c>
      <c r="BX344" s="47">
        <f t="shared" ca="1" si="179"/>
        <v>17.13910583833632</v>
      </c>
      <c r="BY344" s="47">
        <f t="shared" ca="1" si="179"/>
        <v>15.529748572004383</v>
      </c>
      <c r="BZ344" s="47">
        <f t="shared" ca="1" si="179"/>
        <v>12.900176542065852</v>
      </c>
      <c r="CA344" s="47">
        <f t="shared" ca="1" si="179"/>
        <v>13.018592046906969</v>
      </c>
      <c r="CB344" s="47">
        <f t="shared" ca="1" si="179"/>
        <v>14.235402629375466</v>
      </c>
      <c r="CC344" s="47">
        <f t="shared" ca="1" si="178"/>
        <v>17.09849335933891</v>
      </c>
      <c r="CD344" s="47">
        <f t="shared" ca="1" si="178"/>
        <v>19.938558290021042</v>
      </c>
      <c r="CE344" s="47">
        <f t="shared" ca="1" si="178"/>
        <v>23.702033455821727</v>
      </c>
      <c r="CF344" s="47">
        <f t="shared" ca="1" si="178"/>
        <v>26.771417388285467</v>
      </c>
      <c r="CG344" s="47">
        <f t="shared" ca="1" si="178"/>
        <v>26.313135583976496</v>
      </c>
      <c r="CH344" s="47">
        <f t="shared" ca="1" si="178"/>
        <v>23.563316112645943</v>
      </c>
      <c r="CI344" s="47">
        <f t="shared" ca="1" si="178"/>
        <v>18.345811043927235</v>
      </c>
      <c r="CJ344" s="47">
        <f t="shared" ca="1" si="178"/>
        <v>17.13910583833632</v>
      </c>
      <c r="CK344" s="47">
        <f t="shared" ca="1" si="178"/>
        <v>15.529748572004383</v>
      </c>
      <c r="CL344" s="47">
        <f t="shared" ca="1" si="178"/>
        <v>12.900176542065852</v>
      </c>
      <c r="CM344" s="47">
        <f t="shared" ca="1" si="160"/>
        <v>13.018592046906969</v>
      </c>
      <c r="CN344" s="47">
        <f t="shared" ca="1" si="160"/>
        <v>14.235402629375466</v>
      </c>
      <c r="CO344" s="47">
        <f t="shared" ca="1" si="160"/>
        <v>17.09849335933891</v>
      </c>
      <c r="CP344" s="47">
        <f t="shared" ca="1" si="160"/>
        <v>19.938558290021042</v>
      </c>
      <c r="CQ344" s="47">
        <f t="shared" ca="1" si="160"/>
        <v>23.702033455821727</v>
      </c>
      <c r="CR344" s="47">
        <f t="shared" ca="1" si="160"/>
        <v>26.771417388285467</v>
      </c>
      <c r="CS344" s="47">
        <f t="shared" ca="1" si="160"/>
        <v>26.313135583976496</v>
      </c>
      <c r="CT344" s="47">
        <f t="shared" ca="1" si="160"/>
        <v>23.563316112645943</v>
      </c>
      <c r="CU344" s="47">
        <f t="shared" ca="1" si="160"/>
        <v>18.345811043927235</v>
      </c>
      <c r="CV344" s="47">
        <f t="shared" ca="1" si="160"/>
        <v>17.13910583833632</v>
      </c>
      <c r="CW344" s="47">
        <f t="shared" ca="1" si="177"/>
        <v>15.529748572004383</v>
      </c>
      <c r="CX344" s="47">
        <f t="shared" ca="1" si="177"/>
        <v>12.900176542065852</v>
      </c>
      <c r="CY344" s="47">
        <f t="shared" ca="1" si="177"/>
        <v>13.018592046906969</v>
      </c>
      <c r="CZ344" s="47">
        <f t="shared" ca="1" si="177"/>
        <v>14.235402629375466</v>
      </c>
      <c r="DA344" s="47">
        <f t="shared" ca="1" si="177"/>
        <v>17.09849335933891</v>
      </c>
      <c r="DB344" s="47">
        <f t="shared" ca="1" si="177"/>
        <v>19.938558290021042</v>
      </c>
      <c r="DC344" s="47">
        <f t="shared" ca="1" si="177"/>
        <v>23.702033455821727</v>
      </c>
      <c r="DD344" s="47">
        <f t="shared" ca="1" si="177"/>
        <v>26.771417388285467</v>
      </c>
    </row>
    <row r="345" spans="1:108" x14ac:dyDescent="0.25">
      <c r="A345" s="40" t="s">
        <v>138</v>
      </c>
      <c r="B345" s="40">
        <v>2695</v>
      </c>
      <c r="C345" s="40" t="s">
        <v>38</v>
      </c>
      <c r="D345" s="40" t="s">
        <v>588</v>
      </c>
      <c r="E345" s="40" t="s">
        <v>130</v>
      </c>
      <c r="F345" s="40">
        <v>45</v>
      </c>
      <c r="G345" s="43">
        <v>45444</v>
      </c>
      <c r="I345" s="40" t="s">
        <v>79</v>
      </c>
      <c r="J345" s="40">
        <v>1</v>
      </c>
      <c r="K345" s="40" t="s">
        <v>33</v>
      </c>
      <c r="L345" s="40" t="s">
        <v>193</v>
      </c>
      <c r="M345" s="41"/>
      <c r="N345" s="41">
        <f>VLOOKUP($C345 &amp; $I345 &amp; $K345,FATOR!$A$3:$P$22,COLUMN(E$1),0)</f>
        <v>0.34510552382231963</v>
      </c>
      <c r="O345" s="41">
        <f>VLOOKUP($C345 &amp; $I345 &amp; $K345,FATOR!$A$3:$P$22,COLUMN(F$1),0)</f>
        <v>0.2866705898236856</v>
      </c>
      <c r="P345" s="41">
        <f>VLOOKUP($C345 &amp; $I345 &amp; $K345,FATOR!$A$3:$P$22,COLUMN(G$1),0)</f>
        <v>0.28930204548682154</v>
      </c>
      <c r="Q345" s="41">
        <f>VLOOKUP($C345 &amp; $I345 &amp; $K345,FATOR!$A$3:$P$22,COLUMN(H$1),0)</f>
        <v>0.31634228065278813</v>
      </c>
      <c r="R345" s="41">
        <f>VLOOKUP($C345 &amp; $I345 &amp; $K345,FATOR!$A$3:$P$22,COLUMN(I$1),0)</f>
        <v>0.37996651909642021</v>
      </c>
      <c r="S345" s="41">
        <f>VLOOKUP($C345 &amp; $I345 &amp; $K345,FATOR!$A$3:$P$22,COLUMN(J$1),0)</f>
        <v>0.44307907311157868</v>
      </c>
      <c r="T345" s="41">
        <f>VLOOKUP($C345 &amp; $I345 &amp; $K345,FATOR!$A$3:$P$22,COLUMN(K$1),0)</f>
        <v>0.5267118545738162</v>
      </c>
      <c r="U345" s="41">
        <f>VLOOKUP($C345 &amp; $I345 &amp; $K345,FATOR!$A$3:$P$22,COLUMN(L$1),0)</f>
        <v>0.5949203864063437</v>
      </c>
      <c r="V345" s="41">
        <f>VLOOKUP($C345 &amp; $I345 &amp; $K345,FATOR!$A$3:$P$22,COLUMN(M$1),0)</f>
        <v>0.58473634631058879</v>
      </c>
      <c r="W345" s="41">
        <f>VLOOKUP($C345 &amp; $I345 &amp; $K345,FATOR!$A$3:$P$22,COLUMN(N$1),0)</f>
        <v>0.52362924694768764</v>
      </c>
      <c r="X345" s="41">
        <f>VLOOKUP($C345 &amp; $I345 &amp; $K345,FATOR!$A$3:$P$22,COLUMN(O$1),0)</f>
        <v>0.40768468986504969</v>
      </c>
      <c r="Y345" s="41">
        <f>VLOOKUP($C345 &amp; $I345 &amp; $K345,FATOR!$A$3:$P$22,COLUMN(P$1),0)</f>
        <v>0.38086901862969602</v>
      </c>
      <c r="AA345" s="42">
        <f t="shared" si="161"/>
        <v>15.529748572004383</v>
      </c>
      <c r="AB345" s="42">
        <f t="shared" si="162"/>
        <v>12.900176542065852</v>
      </c>
      <c r="AC345" s="42">
        <f t="shared" si="163"/>
        <v>13.018592046906969</v>
      </c>
      <c r="AD345" s="42">
        <f t="shared" si="164"/>
        <v>14.235402629375466</v>
      </c>
      <c r="AE345" s="42">
        <f t="shared" si="165"/>
        <v>17.09849335933891</v>
      </c>
      <c r="AF345" s="42">
        <f t="shared" si="166"/>
        <v>19.938558290021042</v>
      </c>
      <c r="AG345" s="42">
        <f t="shared" si="167"/>
        <v>23.702033455821727</v>
      </c>
      <c r="AH345" s="42">
        <f t="shared" si="168"/>
        <v>26.771417388285467</v>
      </c>
      <c r="AI345" s="42">
        <f t="shared" si="169"/>
        <v>26.313135583976496</v>
      </c>
      <c r="AJ345" s="42">
        <f t="shared" si="170"/>
        <v>23.563316112645943</v>
      </c>
      <c r="AK345" s="42">
        <f t="shared" si="171"/>
        <v>18.345811043927235</v>
      </c>
      <c r="AL345" s="42">
        <f t="shared" si="172"/>
        <v>17.13910583833632</v>
      </c>
      <c r="AN345" s="43">
        <f t="shared" si="173"/>
        <v>45444</v>
      </c>
      <c r="AO345" s="47" t="str">
        <f t="shared" ca="1" si="176"/>
        <v/>
      </c>
      <c r="AP345" s="47" t="str">
        <f t="shared" ca="1" si="176"/>
        <v/>
      </c>
      <c r="AQ345" s="47" t="str">
        <f t="shared" ca="1" si="176"/>
        <v/>
      </c>
      <c r="AR345" s="47" t="str">
        <f t="shared" ca="1" si="176"/>
        <v/>
      </c>
      <c r="AS345" s="47" t="str">
        <f t="shared" ca="1" si="176"/>
        <v/>
      </c>
      <c r="AT345" s="47">
        <f t="shared" ca="1" si="176"/>
        <v>19.938558290021042</v>
      </c>
      <c r="AU345" s="47">
        <f t="shared" ca="1" si="176"/>
        <v>23.702033455821727</v>
      </c>
      <c r="AV345" s="47">
        <f t="shared" ca="1" si="176"/>
        <v>26.771417388285467</v>
      </c>
      <c r="AW345" s="47">
        <f t="shared" ca="1" si="176"/>
        <v>26.313135583976496</v>
      </c>
      <c r="AX345" s="47">
        <f t="shared" ca="1" si="176"/>
        <v>23.563316112645943</v>
      </c>
      <c r="AY345" s="47">
        <f t="shared" ca="1" si="175"/>
        <v>18.345811043927235</v>
      </c>
      <c r="AZ345" s="47">
        <f t="shared" ca="1" si="175"/>
        <v>17.13910583833632</v>
      </c>
      <c r="BA345" s="47">
        <f t="shared" ca="1" si="175"/>
        <v>15.529748572004383</v>
      </c>
      <c r="BB345" s="47">
        <f t="shared" ca="1" si="175"/>
        <v>12.900176542065852</v>
      </c>
      <c r="BC345" s="47">
        <f t="shared" ca="1" si="175"/>
        <v>13.018592046906969</v>
      </c>
      <c r="BD345" s="47">
        <f t="shared" ca="1" si="175"/>
        <v>14.235402629375466</v>
      </c>
      <c r="BE345" s="47">
        <f t="shared" ca="1" si="175"/>
        <v>17.09849335933891</v>
      </c>
      <c r="BF345" s="47">
        <f t="shared" ca="1" si="175"/>
        <v>19.938558290021042</v>
      </c>
      <c r="BG345" s="47">
        <f t="shared" ca="1" si="175"/>
        <v>23.702033455821727</v>
      </c>
      <c r="BH345" s="47">
        <f t="shared" ca="1" si="175"/>
        <v>26.771417388285467</v>
      </c>
      <c r="BI345" s="47">
        <f t="shared" ca="1" si="174"/>
        <v>26.313135583976496</v>
      </c>
      <c r="BJ345" s="47">
        <f t="shared" ca="1" si="174"/>
        <v>23.563316112645943</v>
      </c>
      <c r="BK345" s="47">
        <f t="shared" ca="1" si="174"/>
        <v>18.345811043927235</v>
      </c>
      <c r="BL345" s="47">
        <f t="shared" ca="1" si="174"/>
        <v>17.13910583833632</v>
      </c>
      <c r="BM345" s="47">
        <f t="shared" ca="1" si="174"/>
        <v>15.529748572004383</v>
      </c>
      <c r="BN345" s="47">
        <f t="shared" ca="1" si="174"/>
        <v>12.900176542065852</v>
      </c>
      <c r="BO345" s="47">
        <f t="shared" ca="1" si="174"/>
        <v>13.018592046906969</v>
      </c>
      <c r="BP345" s="47">
        <f t="shared" ca="1" si="174"/>
        <v>14.235402629375466</v>
      </c>
      <c r="BQ345" s="47">
        <f t="shared" ca="1" si="174"/>
        <v>17.09849335933891</v>
      </c>
      <c r="BR345" s="47">
        <f t="shared" ca="1" si="174"/>
        <v>19.938558290021042</v>
      </c>
      <c r="BS345" s="47">
        <f t="shared" ca="1" si="179"/>
        <v>23.702033455821727</v>
      </c>
      <c r="BT345" s="47">
        <f t="shared" ca="1" si="179"/>
        <v>26.771417388285467</v>
      </c>
      <c r="BU345" s="47">
        <f t="shared" ca="1" si="179"/>
        <v>26.313135583976496</v>
      </c>
      <c r="BV345" s="47">
        <f t="shared" ca="1" si="179"/>
        <v>23.563316112645943</v>
      </c>
      <c r="BW345" s="47">
        <f t="shared" ca="1" si="179"/>
        <v>18.345811043927235</v>
      </c>
      <c r="BX345" s="47">
        <f t="shared" ca="1" si="179"/>
        <v>17.13910583833632</v>
      </c>
      <c r="BY345" s="47">
        <f t="shared" ca="1" si="179"/>
        <v>15.529748572004383</v>
      </c>
      <c r="BZ345" s="47">
        <f t="shared" ca="1" si="179"/>
        <v>12.900176542065852</v>
      </c>
      <c r="CA345" s="47">
        <f t="shared" ca="1" si="179"/>
        <v>13.018592046906969</v>
      </c>
      <c r="CB345" s="47">
        <f t="shared" ca="1" si="179"/>
        <v>14.235402629375466</v>
      </c>
      <c r="CC345" s="47">
        <f t="shared" ca="1" si="178"/>
        <v>17.09849335933891</v>
      </c>
      <c r="CD345" s="47">
        <f t="shared" ca="1" si="178"/>
        <v>19.938558290021042</v>
      </c>
      <c r="CE345" s="47">
        <f t="shared" ca="1" si="178"/>
        <v>23.702033455821727</v>
      </c>
      <c r="CF345" s="47">
        <f t="shared" ca="1" si="178"/>
        <v>26.771417388285467</v>
      </c>
      <c r="CG345" s="47">
        <f t="shared" ca="1" si="178"/>
        <v>26.313135583976496</v>
      </c>
      <c r="CH345" s="47">
        <f t="shared" ca="1" si="178"/>
        <v>23.563316112645943</v>
      </c>
      <c r="CI345" s="47">
        <f t="shared" ca="1" si="178"/>
        <v>18.345811043927235</v>
      </c>
      <c r="CJ345" s="47">
        <f t="shared" ca="1" si="178"/>
        <v>17.13910583833632</v>
      </c>
      <c r="CK345" s="47">
        <f t="shared" ca="1" si="178"/>
        <v>15.529748572004383</v>
      </c>
      <c r="CL345" s="47">
        <f t="shared" ca="1" si="178"/>
        <v>12.900176542065852</v>
      </c>
      <c r="CM345" s="47">
        <f t="shared" ca="1" si="160"/>
        <v>13.018592046906969</v>
      </c>
      <c r="CN345" s="47">
        <f t="shared" ca="1" si="160"/>
        <v>14.235402629375466</v>
      </c>
      <c r="CO345" s="47">
        <f t="shared" ca="1" si="160"/>
        <v>17.09849335933891</v>
      </c>
      <c r="CP345" s="47">
        <f t="shared" ca="1" si="160"/>
        <v>19.938558290021042</v>
      </c>
      <c r="CQ345" s="47">
        <f t="shared" ca="1" si="160"/>
        <v>23.702033455821727</v>
      </c>
      <c r="CR345" s="47">
        <f t="shared" ref="CM345:CV370" ca="1" si="180">IF($AN345&lt;=CR$1,HLOOKUP(MONTH(CR$1),$AA:$AL,ROW($AO345),0),"")</f>
        <v>26.771417388285467</v>
      </c>
      <c r="CS345" s="47">
        <f t="shared" ca="1" si="180"/>
        <v>26.313135583976496</v>
      </c>
      <c r="CT345" s="47">
        <f t="shared" ca="1" si="180"/>
        <v>23.563316112645943</v>
      </c>
      <c r="CU345" s="47">
        <f t="shared" ca="1" si="180"/>
        <v>18.345811043927235</v>
      </c>
      <c r="CV345" s="47">
        <f t="shared" ca="1" si="180"/>
        <v>17.13910583833632</v>
      </c>
      <c r="CW345" s="47">
        <f t="shared" ca="1" si="177"/>
        <v>15.529748572004383</v>
      </c>
      <c r="CX345" s="47">
        <f t="shared" ca="1" si="177"/>
        <v>12.900176542065852</v>
      </c>
      <c r="CY345" s="47">
        <f t="shared" ca="1" si="177"/>
        <v>13.018592046906969</v>
      </c>
      <c r="CZ345" s="47">
        <f t="shared" ca="1" si="177"/>
        <v>14.235402629375466</v>
      </c>
      <c r="DA345" s="47">
        <f t="shared" ca="1" si="177"/>
        <v>17.09849335933891</v>
      </c>
      <c r="DB345" s="47">
        <f t="shared" ca="1" si="177"/>
        <v>19.938558290021042</v>
      </c>
      <c r="DC345" s="47">
        <f t="shared" ca="1" si="177"/>
        <v>23.702033455821727</v>
      </c>
      <c r="DD345" s="47">
        <f t="shared" ca="1" si="177"/>
        <v>26.771417388285467</v>
      </c>
    </row>
    <row r="346" spans="1:108" x14ac:dyDescent="0.25">
      <c r="A346" s="40" t="s">
        <v>138</v>
      </c>
      <c r="B346" s="40">
        <v>2637</v>
      </c>
      <c r="C346" s="40" t="s">
        <v>38</v>
      </c>
      <c r="D346" s="40" t="s">
        <v>589</v>
      </c>
      <c r="E346" s="40" t="s">
        <v>130</v>
      </c>
      <c r="F346" s="40">
        <v>45</v>
      </c>
      <c r="G346" s="43">
        <v>45505</v>
      </c>
      <c r="I346" s="40" t="s">
        <v>79</v>
      </c>
      <c r="J346" s="40">
        <v>1</v>
      </c>
      <c r="K346" s="40" t="s">
        <v>33</v>
      </c>
      <c r="L346" s="40" t="s">
        <v>193</v>
      </c>
      <c r="M346" s="41"/>
      <c r="N346" s="41">
        <f>VLOOKUP($C346 &amp; $I346 &amp; $K346,FATOR!$A$3:$P$22,COLUMN(E$1),0)</f>
        <v>0.34510552382231963</v>
      </c>
      <c r="O346" s="41">
        <f>VLOOKUP($C346 &amp; $I346 &amp; $K346,FATOR!$A$3:$P$22,COLUMN(F$1),0)</f>
        <v>0.2866705898236856</v>
      </c>
      <c r="P346" s="41">
        <f>VLOOKUP($C346 &amp; $I346 &amp; $K346,FATOR!$A$3:$P$22,COLUMN(G$1),0)</f>
        <v>0.28930204548682154</v>
      </c>
      <c r="Q346" s="41">
        <f>VLOOKUP($C346 &amp; $I346 &amp; $K346,FATOR!$A$3:$P$22,COLUMN(H$1),0)</f>
        <v>0.31634228065278813</v>
      </c>
      <c r="R346" s="41">
        <f>VLOOKUP($C346 &amp; $I346 &amp; $K346,FATOR!$A$3:$P$22,COLUMN(I$1),0)</f>
        <v>0.37996651909642021</v>
      </c>
      <c r="S346" s="41">
        <f>VLOOKUP($C346 &amp; $I346 &amp; $K346,FATOR!$A$3:$P$22,COLUMN(J$1),0)</f>
        <v>0.44307907311157868</v>
      </c>
      <c r="T346" s="41">
        <f>VLOOKUP($C346 &amp; $I346 &amp; $K346,FATOR!$A$3:$P$22,COLUMN(K$1),0)</f>
        <v>0.5267118545738162</v>
      </c>
      <c r="U346" s="41">
        <f>VLOOKUP($C346 &amp; $I346 &amp; $K346,FATOR!$A$3:$P$22,COLUMN(L$1),0)</f>
        <v>0.5949203864063437</v>
      </c>
      <c r="V346" s="41">
        <f>VLOOKUP($C346 &amp; $I346 &amp; $K346,FATOR!$A$3:$P$22,COLUMN(M$1),0)</f>
        <v>0.58473634631058879</v>
      </c>
      <c r="W346" s="41">
        <f>VLOOKUP($C346 &amp; $I346 &amp; $K346,FATOR!$A$3:$P$22,COLUMN(N$1),0)</f>
        <v>0.52362924694768764</v>
      </c>
      <c r="X346" s="41">
        <f>VLOOKUP($C346 &amp; $I346 &amp; $K346,FATOR!$A$3:$P$22,COLUMN(O$1),0)</f>
        <v>0.40768468986504969</v>
      </c>
      <c r="Y346" s="41">
        <f>VLOOKUP($C346 &amp; $I346 &amp; $K346,FATOR!$A$3:$P$22,COLUMN(P$1),0)</f>
        <v>0.38086901862969602</v>
      </c>
      <c r="AA346" s="42">
        <f t="shared" si="161"/>
        <v>15.529748572004383</v>
      </c>
      <c r="AB346" s="42">
        <f t="shared" si="162"/>
        <v>12.900176542065852</v>
      </c>
      <c r="AC346" s="42">
        <f t="shared" si="163"/>
        <v>13.018592046906969</v>
      </c>
      <c r="AD346" s="42">
        <f t="shared" si="164"/>
        <v>14.235402629375466</v>
      </c>
      <c r="AE346" s="42">
        <f t="shared" si="165"/>
        <v>17.09849335933891</v>
      </c>
      <c r="AF346" s="42">
        <f t="shared" si="166"/>
        <v>19.938558290021042</v>
      </c>
      <c r="AG346" s="42">
        <f t="shared" si="167"/>
        <v>23.702033455821727</v>
      </c>
      <c r="AH346" s="42">
        <f t="shared" si="168"/>
        <v>26.771417388285467</v>
      </c>
      <c r="AI346" s="42">
        <f t="shared" si="169"/>
        <v>26.313135583976496</v>
      </c>
      <c r="AJ346" s="42">
        <f t="shared" si="170"/>
        <v>23.563316112645943</v>
      </c>
      <c r="AK346" s="42">
        <f t="shared" si="171"/>
        <v>18.345811043927235</v>
      </c>
      <c r="AL346" s="42">
        <f t="shared" si="172"/>
        <v>17.13910583833632</v>
      </c>
      <c r="AN346" s="43">
        <f t="shared" si="173"/>
        <v>45505</v>
      </c>
      <c r="AO346" s="47" t="str">
        <f t="shared" ca="1" si="176"/>
        <v/>
      </c>
      <c r="AP346" s="47" t="str">
        <f t="shared" ca="1" si="176"/>
        <v/>
      </c>
      <c r="AQ346" s="47" t="str">
        <f t="shared" ca="1" si="176"/>
        <v/>
      </c>
      <c r="AR346" s="47" t="str">
        <f t="shared" ca="1" si="176"/>
        <v/>
      </c>
      <c r="AS346" s="47" t="str">
        <f t="shared" ca="1" si="176"/>
        <v/>
      </c>
      <c r="AT346" s="47" t="str">
        <f t="shared" ca="1" si="176"/>
        <v/>
      </c>
      <c r="AU346" s="47" t="str">
        <f t="shared" ca="1" si="176"/>
        <v/>
      </c>
      <c r="AV346" s="47">
        <f t="shared" ca="1" si="176"/>
        <v>26.771417388285467</v>
      </c>
      <c r="AW346" s="47">
        <f t="shared" ca="1" si="176"/>
        <v>26.313135583976496</v>
      </c>
      <c r="AX346" s="47">
        <f t="shared" ca="1" si="176"/>
        <v>23.563316112645943</v>
      </c>
      <c r="AY346" s="47">
        <f t="shared" ca="1" si="175"/>
        <v>18.345811043927235</v>
      </c>
      <c r="AZ346" s="47">
        <f t="shared" ca="1" si="175"/>
        <v>17.13910583833632</v>
      </c>
      <c r="BA346" s="47">
        <f t="shared" ca="1" si="175"/>
        <v>15.529748572004383</v>
      </c>
      <c r="BB346" s="47">
        <f t="shared" ca="1" si="175"/>
        <v>12.900176542065852</v>
      </c>
      <c r="BC346" s="47">
        <f t="shared" ca="1" si="175"/>
        <v>13.018592046906969</v>
      </c>
      <c r="BD346" s="47">
        <f t="shared" ca="1" si="175"/>
        <v>14.235402629375466</v>
      </c>
      <c r="BE346" s="47">
        <f t="shared" ca="1" si="175"/>
        <v>17.09849335933891</v>
      </c>
      <c r="BF346" s="47">
        <f t="shared" ca="1" si="175"/>
        <v>19.938558290021042</v>
      </c>
      <c r="BG346" s="47">
        <f t="shared" ca="1" si="175"/>
        <v>23.702033455821727</v>
      </c>
      <c r="BH346" s="47">
        <f t="shared" ca="1" si="175"/>
        <v>26.771417388285467</v>
      </c>
      <c r="BI346" s="47">
        <f t="shared" ca="1" si="174"/>
        <v>26.313135583976496</v>
      </c>
      <c r="BJ346" s="47">
        <f t="shared" ca="1" si="174"/>
        <v>23.563316112645943</v>
      </c>
      <c r="BK346" s="47">
        <f t="shared" ca="1" si="174"/>
        <v>18.345811043927235</v>
      </c>
      <c r="BL346" s="47">
        <f t="shared" ca="1" si="174"/>
        <v>17.13910583833632</v>
      </c>
      <c r="BM346" s="47">
        <f t="shared" ca="1" si="174"/>
        <v>15.529748572004383</v>
      </c>
      <c r="BN346" s="47">
        <f t="shared" ca="1" si="174"/>
        <v>12.900176542065852</v>
      </c>
      <c r="BO346" s="47">
        <f t="shared" ca="1" si="174"/>
        <v>13.018592046906969</v>
      </c>
      <c r="BP346" s="47">
        <f t="shared" ca="1" si="174"/>
        <v>14.235402629375466</v>
      </c>
      <c r="BQ346" s="47">
        <f t="shared" ca="1" si="174"/>
        <v>17.09849335933891</v>
      </c>
      <c r="BR346" s="47">
        <f t="shared" ca="1" si="174"/>
        <v>19.938558290021042</v>
      </c>
      <c r="BS346" s="47">
        <f t="shared" ca="1" si="179"/>
        <v>23.702033455821727</v>
      </c>
      <c r="BT346" s="47">
        <f t="shared" ca="1" si="179"/>
        <v>26.771417388285467</v>
      </c>
      <c r="BU346" s="47">
        <f t="shared" ca="1" si="179"/>
        <v>26.313135583976496</v>
      </c>
      <c r="BV346" s="47">
        <f t="shared" ca="1" si="179"/>
        <v>23.563316112645943</v>
      </c>
      <c r="BW346" s="47">
        <f t="shared" ca="1" si="179"/>
        <v>18.345811043927235</v>
      </c>
      <c r="BX346" s="47">
        <f t="shared" ca="1" si="179"/>
        <v>17.13910583833632</v>
      </c>
      <c r="BY346" s="47">
        <f t="shared" ca="1" si="179"/>
        <v>15.529748572004383</v>
      </c>
      <c r="BZ346" s="47">
        <f t="shared" ca="1" si="179"/>
        <v>12.900176542065852</v>
      </c>
      <c r="CA346" s="47">
        <f t="shared" ca="1" si="179"/>
        <v>13.018592046906969</v>
      </c>
      <c r="CB346" s="47">
        <f t="shared" ca="1" si="179"/>
        <v>14.235402629375466</v>
      </c>
      <c r="CC346" s="47">
        <f t="shared" ca="1" si="178"/>
        <v>17.09849335933891</v>
      </c>
      <c r="CD346" s="47">
        <f t="shared" ca="1" si="178"/>
        <v>19.938558290021042</v>
      </c>
      <c r="CE346" s="47">
        <f t="shared" ca="1" si="178"/>
        <v>23.702033455821727</v>
      </c>
      <c r="CF346" s="47">
        <f t="shared" ca="1" si="178"/>
        <v>26.771417388285467</v>
      </c>
      <c r="CG346" s="47">
        <f t="shared" ca="1" si="178"/>
        <v>26.313135583976496</v>
      </c>
      <c r="CH346" s="47">
        <f t="shared" ca="1" si="178"/>
        <v>23.563316112645943</v>
      </c>
      <c r="CI346" s="47">
        <f t="shared" ca="1" si="178"/>
        <v>18.345811043927235</v>
      </c>
      <c r="CJ346" s="47">
        <f t="shared" ca="1" si="178"/>
        <v>17.13910583833632</v>
      </c>
      <c r="CK346" s="47">
        <f t="shared" ca="1" si="178"/>
        <v>15.529748572004383</v>
      </c>
      <c r="CL346" s="47">
        <f t="shared" ca="1" si="178"/>
        <v>12.900176542065852</v>
      </c>
      <c r="CM346" s="47">
        <f t="shared" ca="1" si="180"/>
        <v>13.018592046906969</v>
      </c>
      <c r="CN346" s="47">
        <f t="shared" ca="1" si="180"/>
        <v>14.235402629375466</v>
      </c>
      <c r="CO346" s="47">
        <f t="shared" ca="1" si="180"/>
        <v>17.09849335933891</v>
      </c>
      <c r="CP346" s="47">
        <f t="shared" ca="1" si="180"/>
        <v>19.938558290021042</v>
      </c>
      <c r="CQ346" s="47">
        <f t="shared" ca="1" si="180"/>
        <v>23.702033455821727</v>
      </c>
      <c r="CR346" s="47">
        <f t="shared" ca="1" si="180"/>
        <v>26.771417388285467</v>
      </c>
      <c r="CS346" s="47">
        <f t="shared" ca="1" si="180"/>
        <v>26.313135583976496</v>
      </c>
      <c r="CT346" s="47">
        <f t="shared" ca="1" si="180"/>
        <v>23.563316112645943</v>
      </c>
      <c r="CU346" s="47">
        <f t="shared" ca="1" si="180"/>
        <v>18.345811043927235</v>
      </c>
      <c r="CV346" s="47">
        <f t="shared" ca="1" si="180"/>
        <v>17.13910583833632</v>
      </c>
      <c r="CW346" s="47">
        <f t="shared" ca="1" si="177"/>
        <v>15.529748572004383</v>
      </c>
      <c r="CX346" s="47">
        <f t="shared" ca="1" si="177"/>
        <v>12.900176542065852</v>
      </c>
      <c r="CY346" s="47">
        <f t="shared" ca="1" si="177"/>
        <v>13.018592046906969</v>
      </c>
      <c r="CZ346" s="47">
        <f t="shared" ca="1" si="177"/>
        <v>14.235402629375466</v>
      </c>
      <c r="DA346" s="47">
        <f t="shared" ca="1" si="177"/>
        <v>17.09849335933891</v>
      </c>
      <c r="DB346" s="47">
        <f t="shared" ca="1" si="177"/>
        <v>19.938558290021042</v>
      </c>
      <c r="DC346" s="47">
        <f t="shared" ca="1" si="177"/>
        <v>23.702033455821727</v>
      </c>
      <c r="DD346" s="47">
        <f t="shared" ca="1" si="177"/>
        <v>26.771417388285467</v>
      </c>
    </row>
    <row r="347" spans="1:108" x14ac:dyDescent="0.25">
      <c r="A347" s="40" t="s">
        <v>138</v>
      </c>
      <c r="B347" s="40">
        <v>2638</v>
      </c>
      <c r="C347" s="40" t="s">
        <v>38</v>
      </c>
      <c r="D347" s="40" t="s">
        <v>590</v>
      </c>
      <c r="E347" s="40" t="s">
        <v>130</v>
      </c>
      <c r="F347" s="40">
        <v>40.5</v>
      </c>
      <c r="G347" s="43">
        <v>45505</v>
      </c>
      <c r="I347" s="40" t="s">
        <v>79</v>
      </c>
      <c r="J347" s="40">
        <v>1</v>
      </c>
      <c r="K347" s="40" t="s">
        <v>33</v>
      </c>
      <c r="L347" s="40" t="s">
        <v>193</v>
      </c>
      <c r="M347" s="41"/>
      <c r="N347" s="41">
        <f>VLOOKUP($C347 &amp; $I347 &amp; $K347,FATOR!$A$3:$P$22,COLUMN(E$1),0)</f>
        <v>0.34510552382231963</v>
      </c>
      <c r="O347" s="41">
        <f>VLOOKUP($C347 &amp; $I347 &amp; $K347,FATOR!$A$3:$P$22,COLUMN(F$1),0)</f>
        <v>0.2866705898236856</v>
      </c>
      <c r="P347" s="41">
        <f>VLOOKUP($C347 &amp; $I347 &amp; $K347,FATOR!$A$3:$P$22,COLUMN(G$1),0)</f>
        <v>0.28930204548682154</v>
      </c>
      <c r="Q347" s="41">
        <f>VLOOKUP($C347 &amp; $I347 &amp; $K347,FATOR!$A$3:$P$22,COLUMN(H$1),0)</f>
        <v>0.31634228065278813</v>
      </c>
      <c r="R347" s="41">
        <f>VLOOKUP($C347 &amp; $I347 &amp; $K347,FATOR!$A$3:$P$22,COLUMN(I$1),0)</f>
        <v>0.37996651909642021</v>
      </c>
      <c r="S347" s="41">
        <f>VLOOKUP($C347 &amp; $I347 &amp; $K347,FATOR!$A$3:$P$22,COLUMN(J$1),0)</f>
        <v>0.44307907311157868</v>
      </c>
      <c r="T347" s="41">
        <f>VLOOKUP($C347 &amp; $I347 &amp; $K347,FATOR!$A$3:$P$22,COLUMN(K$1),0)</f>
        <v>0.5267118545738162</v>
      </c>
      <c r="U347" s="41">
        <f>VLOOKUP($C347 &amp; $I347 &amp; $K347,FATOR!$A$3:$P$22,COLUMN(L$1),0)</f>
        <v>0.5949203864063437</v>
      </c>
      <c r="V347" s="41">
        <f>VLOOKUP($C347 &amp; $I347 &amp; $K347,FATOR!$A$3:$P$22,COLUMN(M$1),0)</f>
        <v>0.58473634631058879</v>
      </c>
      <c r="W347" s="41">
        <f>VLOOKUP($C347 &amp; $I347 &amp; $K347,FATOR!$A$3:$P$22,COLUMN(N$1),0)</f>
        <v>0.52362924694768764</v>
      </c>
      <c r="X347" s="41">
        <f>VLOOKUP($C347 &amp; $I347 &amp; $K347,FATOR!$A$3:$P$22,COLUMN(O$1),0)</f>
        <v>0.40768468986504969</v>
      </c>
      <c r="Y347" s="41">
        <f>VLOOKUP($C347 &amp; $I347 &amp; $K347,FATOR!$A$3:$P$22,COLUMN(P$1),0)</f>
        <v>0.38086901862969602</v>
      </c>
      <c r="AA347" s="42">
        <f t="shared" si="161"/>
        <v>13.976773714803945</v>
      </c>
      <c r="AB347" s="42">
        <f t="shared" si="162"/>
        <v>11.610158887859267</v>
      </c>
      <c r="AC347" s="42">
        <f t="shared" si="163"/>
        <v>11.716732842216272</v>
      </c>
      <c r="AD347" s="42">
        <f t="shared" si="164"/>
        <v>12.81186236643792</v>
      </c>
      <c r="AE347" s="42">
        <f t="shared" si="165"/>
        <v>15.388644023405018</v>
      </c>
      <c r="AF347" s="42">
        <f t="shared" si="166"/>
        <v>17.944702461018938</v>
      </c>
      <c r="AG347" s="42">
        <f t="shared" si="167"/>
        <v>21.331830110239554</v>
      </c>
      <c r="AH347" s="42">
        <f t="shared" si="168"/>
        <v>24.094275649456922</v>
      </c>
      <c r="AI347" s="42">
        <f t="shared" si="169"/>
        <v>23.681822025578846</v>
      </c>
      <c r="AJ347" s="42">
        <f t="shared" si="170"/>
        <v>21.206984501381349</v>
      </c>
      <c r="AK347" s="42">
        <f t="shared" si="171"/>
        <v>16.511229939534513</v>
      </c>
      <c r="AL347" s="42">
        <f t="shared" si="172"/>
        <v>15.42519525450269</v>
      </c>
      <c r="AN347" s="43">
        <f t="shared" si="173"/>
        <v>45505</v>
      </c>
      <c r="AO347" s="47" t="str">
        <f t="shared" ca="1" si="176"/>
        <v/>
      </c>
      <c r="AP347" s="47" t="str">
        <f t="shared" ca="1" si="176"/>
        <v/>
      </c>
      <c r="AQ347" s="47" t="str">
        <f t="shared" ca="1" si="176"/>
        <v/>
      </c>
      <c r="AR347" s="47" t="str">
        <f t="shared" ca="1" si="176"/>
        <v/>
      </c>
      <c r="AS347" s="47" t="str">
        <f t="shared" ca="1" si="176"/>
        <v/>
      </c>
      <c r="AT347" s="47" t="str">
        <f t="shared" ca="1" si="176"/>
        <v/>
      </c>
      <c r="AU347" s="47" t="str">
        <f t="shared" ca="1" si="176"/>
        <v/>
      </c>
      <c r="AV347" s="47">
        <f t="shared" ca="1" si="176"/>
        <v>24.094275649456922</v>
      </c>
      <c r="AW347" s="47">
        <f t="shared" ca="1" si="176"/>
        <v>23.681822025578846</v>
      </c>
      <c r="AX347" s="47">
        <f t="shared" ca="1" si="176"/>
        <v>21.206984501381349</v>
      </c>
      <c r="AY347" s="47">
        <f t="shared" ca="1" si="175"/>
        <v>16.511229939534513</v>
      </c>
      <c r="AZ347" s="47">
        <f t="shared" ca="1" si="175"/>
        <v>15.42519525450269</v>
      </c>
      <c r="BA347" s="47">
        <f t="shared" ca="1" si="175"/>
        <v>13.976773714803945</v>
      </c>
      <c r="BB347" s="47">
        <f t="shared" ca="1" si="175"/>
        <v>11.610158887859267</v>
      </c>
      <c r="BC347" s="47">
        <f t="shared" ca="1" si="175"/>
        <v>11.716732842216272</v>
      </c>
      <c r="BD347" s="47">
        <f t="shared" ca="1" si="175"/>
        <v>12.81186236643792</v>
      </c>
      <c r="BE347" s="47">
        <f t="shared" ca="1" si="175"/>
        <v>15.388644023405018</v>
      </c>
      <c r="BF347" s="47">
        <f t="shared" ca="1" si="175"/>
        <v>17.944702461018938</v>
      </c>
      <c r="BG347" s="47">
        <f t="shared" ca="1" si="175"/>
        <v>21.331830110239554</v>
      </c>
      <c r="BH347" s="47">
        <f t="shared" ca="1" si="175"/>
        <v>24.094275649456922</v>
      </c>
      <c r="BI347" s="47">
        <f t="shared" ca="1" si="174"/>
        <v>23.681822025578846</v>
      </c>
      <c r="BJ347" s="47">
        <f t="shared" ca="1" si="174"/>
        <v>21.206984501381349</v>
      </c>
      <c r="BK347" s="47">
        <f t="shared" ca="1" si="174"/>
        <v>16.511229939534513</v>
      </c>
      <c r="BL347" s="47">
        <f t="shared" ca="1" si="174"/>
        <v>15.42519525450269</v>
      </c>
      <c r="BM347" s="47">
        <f t="shared" ca="1" si="174"/>
        <v>13.976773714803945</v>
      </c>
      <c r="BN347" s="47">
        <f t="shared" ca="1" si="174"/>
        <v>11.610158887859267</v>
      </c>
      <c r="BO347" s="47">
        <f t="shared" ca="1" si="174"/>
        <v>11.716732842216272</v>
      </c>
      <c r="BP347" s="47">
        <f t="shared" ca="1" si="174"/>
        <v>12.81186236643792</v>
      </c>
      <c r="BQ347" s="47">
        <f t="shared" ca="1" si="174"/>
        <v>15.388644023405018</v>
      </c>
      <c r="BR347" s="47">
        <f t="shared" ca="1" si="174"/>
        <v>17.944702461018938</v>
      </c>
      <c r="BS347" s="47">
        <f t="shared" ca="1" si="179"/>
        <v>21.331830110239554</v>
      </c>
      <c r="BT347" s="47">
        <f t="shared" ca="1" si="179"/>
        <v>24.094275649456922</v>
      </c>
      <c r="BU347" s="47">
        <f t="shared" ca="1" si="179"/>
        <v>23.681822025578846</v>
      </c>
      <c r="BV347" s="47">
        <f t="shared" ca="1" si="179"/>
        <v>21.206984501381349</v>
      </c>
      <c r="BW347" s="47">
        <f t="shared" ca="1" si="179"/>
        <v>16.511229939534513</v>
      </c>
      <c r="BX347" s="47">
        <f t="shared" ca="1" si="179"/>
        <v>15.42519525450269</v>
      </c>
      <c r="BY347" s="47">
        <f t="shared" ca="1" si="179"/>
        <v>13.976773714803945</v>
      </c>
      <c r="BZ347" s="47">
        <f t="shared" ca="1" si="179"/>
        <v>11.610158887859267</v>
      </c>
      <c r="CA347" s="47">
        <f t="shared" ca="1" si="179"/>
        <v>11.716732842216272</v>
      </c>
      <c r="CB347" s="47">
        <f t="shared" ca="1" si="179"/>
        <v>12.81186236643792</v>
      </c>
      <c r="CC347" s="47">
        <f t="shared" ca="1" si="178"/>
        <v>15.388644023405018</v>
      </c>
      <c r="CD347" s="47">
        <f t="shared" ca="1" si="178"/>
        <v>17.944702461018938</v>
      </c>
      <c r="CE347" s="47">
        <f t="shared" ca="1" si="178"/>
        <v>21.331830110239554</v>
      </c>
      <c r="CF347" s="47">
        <f t="shared" ca="1" si="178"/>
        <v>24.094275649456922</v>
      </c>
      <c r="CG347" s="47">
        <f t="shared" ca="1" si="178"/>
        <v>23.681822025578846</v>
      </c>
      <c r="CH347" s="47">
        <f t="shared" ca="1" si="178"/>
        <v>21.206984501381349</v>
      </c>
      <c r="CI347" s="47">
        <f t="shared" ca="1" si="178"/>
        <v>16.511229939534513</v>
      </c>
      <c r="CJ347" s="47">
        <f t="shared" ca="1" si="178"/>
        <v>15.42519525450269</v>
      </c>
      <c r="CK347" s="47">
        <f t="shared" ca="1" si="178"/>
        <v>13.976773714803945</v>
      </c>
      <c r="CL347" s="47">
        <f t="shared" ca="1" si="178"/>
        <v>11.610158887859267</v>
      </c>
      <c r="CM347" s="47">
        <f t="shared" ca="1" si="180"/>
        <v>11.716732842216272</v>
      </c>
      <c r="CN347" s="47">
        <f t="shared" ca="1" si="180"/>
        <v>12.81186236643792</v>
      </c>
      <c r="CO347" s="47">
        <f t="shared" ca="1" si="180"/>
        <v>15.388644023405018</v>
      </c>
      <c r="CP347" s="47">
        <f t="shared" ca="1" si="180"/>
        <v>17.944702461018938</v>
      </c>
      <c r="CQ347" s="47">
        <f t="shared" ca="1" si="180"/>
        <v>21.331830110239554</v>
      </c>
      <c r="CR347" s="47">
        <f t="shared" ca="1" si="180"/>
        <v>24.094275649456922</v>
      </c>
      <c r="CS347" s="47">
        <f t="shared" ca="1" si="180"/>
        <v>23.681822025578846</v>
      </c>
      <c r="CT347" s="47">
        <f t="shared" ca="1" si="180"/>
        <v>21.206984501381349</v>
      </c>
      <c r="CU347" s="47">
        <f t="shared" ca="1" si="180"/>
        <v>16.511229939534513</v>
      </c>
      <c r="CV347" s="47">
        <f t="shared" ca="1" si="180"/>
        <v>15.42519525450269</v>
      </c>
      <c r="CW347" s="47">
        <f t="shared" ca="1" si="177"/>
        <v>13.976773714803945</v>
      </c>
      <c r="CX347" s="47">
        <f t="shared" ca="1" si="177"/>
        <v>11.610158887859267</v>
      </c>
      <c r="CY347" s="47">
        <f t="shared" ca="1" si="177"/>
        <v>11.716732842216272</v>
      </c>
      <c r="CZ347" s="47">
        <f t="shared" ca="1" si="177"/>
        <v>12.81186236643792</v>
      </c>
      <c r="DA347" s="47">
        <f t="shared" ca="1" si="177"/>
        <v>15.388644023405018</v>
      </c>
      <c r="DB347" s="47">
        <f t="shared" ca="1" si="177"/>
        <v>17.944702461018938</v>
      </c>
      <c r="DC347" s="47">
        <f t="shared" ca="1" si="177"/>
        <v>21.331830110239554</v>
      </c>
      <c r="DD347" s="47">
        <f t="shared" ca="1" si="177"/>
        <v>24.094275649456922</v>
      </c>
    </row>
    <row r="348" spans="1:108" x14ac:dyDescent="0.25">
      <c r="A348" s="40" t="s">
        <v>138</v>
      </c>
      <c r="B348" s="40">
        <v>2754</v>
      </c>
      <c r="C348" s="40" t="s">
        <v>38</v>
      </c>
      <c r="D348" s="40" t="s">
        <v>1535</v>
      </c>
      <c r="E348" s="40" t="s">
        <v>130</v>
      </c>
      <c r="F348" s="40">
        <v>40.5</v>
      </c>
      <c r="G348" s="43">
        <v>45505</v>
      </c>
      <c r="I348" s="40" t="s">
        <v>79</v>
      </c>
      <c r="J348" s="40">
        <v>1</v>
      </c>
      <c r="K348" s="40" t="s">
        <v>33</v>
      </c>
      <c r="L348" s="40" t="s">
        <v>193</v>
      </c>
      <c r="M348" s="41"/>
      <c r="N348" s="41">
        <f>VLOOKUP($C348 &amp; $I348 &amp; $K348,FATOR!$A$3:$P$22,COLUMN(E$1),0)</f>
        <v>0.34510552382231963</v>
      </c>
      <c r="O348" s="41">
        <f>VLOOKUP($C348 &amp; $I348 &amp; $K348,FATOR!$A$3:$P$22,COLUMN(F$1),0)</f>
        <v>0.2866705898236856</v>
      </c>
      <c r="P348" s="41">
        <f>VLOOKUP($C348 &amp; $I348 &amp; $K348,FATOR!$A$3:$P$22,COLUMN(G$1),0)</f>
        <v>0.28930204548682154</v>
      </c>
      <c r="Q348" s="41">
        <f>VLOOKUP($C348 &amp; $I348 &amp; $K348,FATOR!$A$3:$P$22,COLUMN(H$1),0)</f>
        <v>0.31634228065278813</v>
      </c>
      <c r="R348" s="41">
        <f>VLOOKUP($C348 &amp; $I348 &amp; $K348,FATOR!$A$3:$P$22,COLUMN(I$1),0)</f>
        <v>0.37996651909642021</v>
      </c>
      <c r="S348" s="41">
        <f>VLOOKUP($C348 &amp; $I348 &amp; $K348,FATOR!$A$3:$P$22,COLUMN(J$1),0)</f>
        <v>0.44307907311157868</v>
      </c>
      <c r="T348" s="41">
        <f>VLOOKUP($C348 &amp; $I348 &amp; $K348,FATOR!$A$3:$P$22,COLUMN(K$1),0)</f>
        <v>0.5267118545738162</v>
      </c>
      <c r="U348" s="41">
        <f>VLOOKUP($C348 &amp; $I348 &amp; $K348,FATOR!$A$3:$P$22,COLUMN(L$1),0)</f>
        <v>0.5949203864063437</v>
      </c>
      <c r="V348" s="41">
        <f>VLOOKUP($C348 &amp; $I348 &amp; $K348,FATOR!$A$3:$P$22,COLUMN(M$1),0)</f>
        <v>0.58473634631058879</v>
      </c>
      <c r="W348" s="41">
        <f>VLOOKUP($C348 &amp; $I348 &amp; $K348,FATOR!$A$3:$P$22,COLUMN(N$1),0)</f>
        <v>0.52362924694768764</v>
      </c>
      <c r="X348" s="41">
        <f>VLOOKUP($C348 &amp; $I348 &amp; $K348,FATOR!$A$3:$P$22,COLUMN(O$1),0)</f>
        <v>0.40768468986504969</v>
      </c>
      <c r="Y348" s="41">
        <f>VLOOKUP($C348 &amp; $I348 &amp; $K348,FATOR!$A$3:$P$22,COLUMN(P$1),0)</f>
        <v>0.38086901862969602</v>
      </c>
      <c r="AA348" s="42">
        <f t="shared" si="161"/>
        <v>13.976773714803945</v>
      </c>
      <c r="AB348" s="42">
        <f t="shared" si="162"/>
        <v>11.610158887859267</v>
      </c>
      <c r="AC348" s="42">
        <f t="shared" si="163"/>
        <v>11.716732842216272</v>
      </c>
      <c r="AD348" s="42">
        <f t="shared" si="164"/>
        <v>12.81186236643792</v>
      </c>
      <c r="AE348" s="42">
        <f t="shared" si="165"/>
        <v>15.388644023405018</v>
      </c>
      <c r="AF348" s="42">
        <f t="shared" si="166"/>
        <v>17.944702461018938</v>
      </c>
      <c r="AG348" s="42">
        <f t="shared" si="167"/>
        <v>21.331830110239554</v>
      </c>
      <c r="AH348" s="42">
        <f t="shared" si="168"/>
        <v>24.094275649456922</v>
      </c>
      <c r="AI348" s="42">
        <f t="shared" si="169"/>
        <v>23.681822025578846</v>
      </c>
      <c r="AJ348" s="42">
        <f t="shared" si="170"/>
        <v>21.206984501381349</v>
      </c>
      <c r="AK348" s="42">
        <f t="shared" si="171"/>
        <v>16.511229939534513</v>
      </c>
      <c r="AL348" s="42">
        <f t="shared" si="172"/>
        <v>15.42519525450269</v>
      </c>
      <c r="AN348" s="43">
        <f t="shared" si="173"/>
        <v>45505</v>
      </c>
      <c r="AO348" s="47" t="str">
        <f t="shared" ca="1" si="176"/>
        <v/>
      </c>
      <c r="AP348" s="47" t="str">
        <f t="shared" ca="1" si="176"/>
        <v/>
      </c>
      <c r="AQ348" s="47" t="str">
        <f t="shared" ca="1" si="176"/>
        <v/>
      </c>
      <c r="AR348" s="47" t="str">
        <f t="shared" ca="1" si="176"/>
        <v/>
      </c>
      <c r="AS348" s="47" t="str">
        <f t="shared" ca="1" si="176"/>
        <v/>
      </c>
      <c r="AT348" s="47" t="str">
        <f t="shared" ca="1" si="176"/>
        <v/>
      </c>
      <c r="AU348" s="47" t="str">
        <f t="shared" ca="1" si="176"/>
        <v/>
      </c>
      <c r="AV348" s="47">
        <f t="shared" ca="1" si="176"/>
        <v>24.094275649456922</v>
      </c>
      <c r="AW348" s="47">
        <f t="shared" ca="1" si="176"/>
        <v>23.681822025578846</v>
      </c>
      <c r="AX348" s="47">
        <f t="shared" ca="1" si="176"/>
        <v>21.206984501381349</v>
      </c>
      <c r="AY348" s="47">
        <f t="shared" ca="1" si="175"/>
        <v>16.511229939534513</v>
      </c>
      <c r="AZ348" s="47">
        <f t="shared" ca="1" si="175"/>
        <v>15.42519525450269</v>
      </c>
      <c r="BA348" s="47">
        <f t="shared" ca="1" si="175"/>
        <v>13.976773714803945</v>
      </c>
      <c r="BB348" s="47">
        <f t="shared" ca="1" si="175"/>
        <v>11.610158887859267</v>
      </c>
      <c r="BC348" s="47">
        <f t="shared" ca="1" si="175"/>
        <v>11.716732842216272</v>
      </c>
      <c r="BD348" s="47">
        <f t="shared" ca="1" si="175"/>
        <v>12.81186236643792</v>
      </c>
      <c r="BE348" s="47">
        <f t="shared" ca="1" si="175"/>
        <v>15.388644023405018</v>
      </c>
      <c r="BF348" s="47">
        <f t="shared" ca="1" si="175"/>
        <v>17.944702461018938</v>
      </c>
      <c r="BG348" s="47">
        <f t="shared" ca="1" si="175"/>
        <v>21.331830110239554</v>
      </c>
      <c r="BH348" s="47">
        <f t="shared" ca="1" si="175"/>
        <v>24.094275649456922</v>
      </c>
      <c r="BI348" s="47">
        <f t="shared" ca="1" si="174"/>
        <v>23.681822025578846</v>
      </c>
      <c r="BJ348" s="47">
        <f t="shared" ca="1" si="174"/>
        <v>21.206984501381349</v>
      </c>
      <c r="BK348" s="47">
        <f t="shared" ca="1" si="174"/>
        <v>16.511229939534513</v>
      </c>
      <c r="BL348" s="47">
        <f t="shared" ca="1" si="174"/>
        <v>15.42519525450269</v>
      </c>
      <c r="BM348" s="47">
        <f t="shared" ca="1" si="174"/>
        <v>13.976773714803945</v>
      </c>
      <c r="BN348" s="47">
        <f t="shared" ca="1" si="174"/>
        <v>11.610158887859267</v>
      </c>
      <c r="BO348" s="47">
        <f t="shared" ca="1" si="174"/>
        <v>11.716732842216272</v>
      </c>
      <c r="BP348" s="47">
        <f t="shared" ca="1" si="174"/>
        <v>12.81186236643792</v>
      </c>
      <c r="BQ348" s="47">
        <f t="shared" ca="1" si="174"/>
        <v>15.388644023405018</v>
      </c>
      <c r="BR348" s="47">
        <f t="shared" ca="1" si="174"/>
        <v>17.944702461018938</v>
      </c>
      <c r="BS348" s="47">
        <f t="shared" ca="1" si="179"/>
        <v>21.331830110239554</v>
      </c>
      <c r="BT348" s="47">
        <f t="shared" ca="1" si="179"/>
        <v>24.094275649456922</v>
      </c>
      <c r="BU348" s="47">
        <f t="shared" ca="1" si="179"/>
        <v>23.681822025578846</v>
      </c>
      <c r="BV348" s="47">
        <f t="shared" ca="1" si="179"/>
        <v>21.206984501381349</v>
      </c>
      <c r="BW348" s="47">
        <f t="shared" ca="1" si="179"/>
        <v>16.511229939534513</v>
      </c>
      <c r="BX348" s="47">
        <f t="shared" ca="1" si="179"/>
        <v>15.42519525450269</v>
      </c>
      <c r="BY348" s="47">
        <f t="shared" ca="1" si="179"/>
        <v>13.976773714803945</v>
      </c>
      <c r="BZ348" s="47">
        <f t="shared" ca="1" si="179"/>
        <v>11.610158887859267</v>
      </c>
      <c r="CA348" s="47">
        <f t="shared" ca="1" si="179"/>
        <v>11.716732842216272</v>
      </c>
      <c r="CB348" s="47">
        <f t="shared" ca="1" si="179"/>
        <v>12.81186236643792</v>
      </c>
      <c r="CC348" s="47">
        <f t="shared" ca="1" si="178"/>
        <v>15.388644023405018</v>
      </c>
      <c r="CD348" s="47">
        <f t="shared" ca="1" si="178"/>
        <v>17.944702461018938</v>
      </c>
      <c r="CE348" s="47">
        <f t="shared" ca="1" si="178"/>
        <v>21.331830110239554</v>
      </c>
      <c r="CF348" s="47">
        <f t="shared" ca="1" si="178"/>
        <v>24.094275649456922</v>
      </c>
      <c r="CG348" s="47">
        <f t="shared" ca="1" si="178"/>
        <v>23.681822025578846</v>
      </c>
      <c r="CH348" s="47">
        <f t="shared" ca="1" si="178"/>
        <v>21.206984501381349</v>
      </c>
      <c r="CI348" s="47">
        <f t="shared" ca="1" si="178"/>
        <v>16.511229939534513</v>
      </c>
      <c r="CJ348" s="47">
        <f t="shared" ca="1" si="178"/>
        <v>15.42519525450269</v>
      </c>
      <c r="CK348" s="47">
        <f t="shared" ca="1" si="178"/>
        <v>13.976773714803945</v>
      </c>
      <c r="CL348" s="47">
        <f t="shared" ca="1" si="178"/>
        <v>11.610158887859267</v>
      </c>
      <c r="CM348" s="47">
        <f t="shared" ca="1" si="180"/>
        <v>11.716732842216272</v>
      </c>
      <c r="CN348" s="47">
        <f t="shared" ca="1" si="180"/>
        <v>12.81186236643792</v>
      </c>
      <c r="CO348" s="47">
        <f t="shared" ca="1" si="180"/>
        <v>15.388644023405018</v>
      </c>
      <c r="CP348" s="47">
        <f t="shared" ca="1" si="180"/>
        <v>17.944702461018938</v>
      </c>
      <c r="CQ348" s="47">
        <f t="shared" ca="1" si="180"/>
        <v>21.331830110239554</v>
      </c>
      <c r="CR348" s="47">
        <f t="shared" ca="1" si="180"/>
        <v>24.094275649456922</v>
      </c>
      <c r="CS348" s="47">
        <f t="shared" ca="1" si="180"/>
        <v>23.681822025578846</v>
      </c>
      <c r="CT348" s="47">
        <f t="shared" ca="1" si="180"/>
        <v>21.206984501381349</v>
      </c>
      <c r="CU348" s="47">
        <f t="shared" ca="1" si="180"/>
        <v>16.511229939534513</v>
      </c>
      <c r="CV348" s="47">
        <f t="shared" ca="1" si="180"/>
        <v>15.42519525450269</v>
      </c>
      <c r="CW348" s="47">
        <f t="shared" ca="1" si="177"/>
        <v>13.976773714803945</v>
      </c>
      <c r="CX348" s="47">
        <f t="shared" ca="1" si="177"/>
        <v>11.610158887859267</v>
      </c>
      <c r="CY348" s="47">
        <f t="shared" ca="1" si="177"/>
        <v>11.716732842216272</v>
      </c>
      <c r="CZ348" s="47">
        <f t="shared" ca="1" si="177"/>
        <v>12.81186236643792</v>
      </c>
      <c r="DA348" s="47">
        <f t="shared" ca="1" si="177"/>
        <v>15.388644023405018</v>
      </c>
      <c r="DB348" s="47">
        <f t="shared" ca="1" si="177"/>
        <v>17.944702461018938</v>
      </c>
      <c r="DC348" s="47">
        <f t="shared" ca="1" si="177"/>
        <v>21.331830110239554</v>
      </c>
      <c r="DD348" s="47">
        <f t="shared" ca="1" si="177"/>
        <v>24.094275649456922</v>
      </c>
    </row>
    <row r="349" spans="1:108" x14ac:dyDescent="0.25">
      <c r="A349" s="40" t="s">
        <v>138</v>
      </c>
      <c r="B349" s="40">
        <v>2639</v>
      </c>
      <c r="C349" s="40" t="s">
        <v>38</v>
      </c>
      <c r="D349" s="40" t="s">
        <v>591</v>
      </c>
      <c r="E349" s="40" t="s">
        <v>130</v>
      </c>
      <c r="F349" s="40">
        <v>40.5</v>
      </c>
      <c r="G349" s="43">
        <v>45505</v>
      </c>
      <c r="I349" s="40" t="s">
        <v>79</v>
      </c>
      <c r="J349" s="40">
        <v>1</v>
      </c>
      <c r="K349" s="40" t="s">
        <v>33</v>
      </c>
      <c r="L349" s="40" t="s">
        <v>193</v>
      </c>
      <c r="M349" s="41"/>
      <c r="N349" s="41">
        <f>VLOOKUP($C349 &amp; $I349 &amp; $K349,FATOR!$A$3:$P$22,COLUMN(E$1),0)</f>
        <v>0.34510552382231963</v>
      </c>
      <c r="O349" s="41">
        <f>VLOOKUP($C349 &amp; $I349 &amp; $K349,FATOR!$A$3:$P$22,COLUMN(F$1),0)</f>
        <v>0.2866705898236856</v>
      </c>
      <c r="P349" s="41">
        <f>VLOOKUP($C349 &amp; $I349 &amp; $K349,FATOR!$A$3:$P$22,COLUMN(G$1),0)</f>
        <v>0.28930204548682154</v>
      </c>
      <c r="Q349" s="41">
        <f>VLOOKUP($C349 &amp; $I349 &amp; $K349,FATOR!$A$3:$P$22,COLUMN(H$1),0)</f>
        <v>0.31634228065278813</v>
      </c>
      <c r="R349" s="41">
        <f>VLOOKUP($C349 &amp; $I349 &amp; $K349,FATOR!$A$3:$P$22,COLUMN(I$1),0)</f>
        <v>0.37996651909642021</v>
      </c>
      <c r="S349" s="41">
        <f>VLOOKUP($C349 &amp; $I349 &amp; $K349,FATOR!$A$3:$P$22,COLUMN(J$1),0)</f>
        <v>0.44307907311157868</v>
      </c>
      <c r="T349" s="41">
        <f>VLOOKUP($C349 &amp; $I349 &amp; $K349,FATOR!$A$3:$P$22,COLUMN(K$1),0)</f>
        <v>0.5267118545738162</v>
      </c>
      <c r="U349" s="41">
        <f>VLOOKUP($C349 &amp; $I349 &amp; $K349,FATOR!$A$3:$P$22,COLUMN(L$1),0)</f>
        <v>0.5949203864063437</v>
      </c>
      <c r="V349" s="41">
        <f>VLOOKUP($C349 &amp; $I349 &amp; $K349,FATOR!$A$3:$P$22,COLUMN(M$1),0)</f>
        <v>0.58473634631058879</v>
      </c>
      <c r="W349" s="41">
        <f>VLOOKUP($C349 &amp; $I349 &amp; $K349,FATOR!$A$3:$P$22,COLUMN(N$1),0)</f>
        <v>0.52362924694768764</v>
      </c>
      <c r="X349" s="41">
        <f>VLOOKUP($C349 &amp; $I349 &amp; $K349,FATOR!$A$3:$P$22,COLUMN(O$1),0)</f>
        <v>0.40768468986504969</v>
      </c>
      <c r="Y349" s="41">
        <f>VLOOKUP($C349 &amp; $I349 &amp; $K349,FATOR!$A$3:$P$22,COLUMN(P$1),0)</f>
        <v>0.38086901862969602</v>
      </c>
      <c r="AA349" s="42">
        <f t="shared" si="161"/>
        <v>13.976773714803945</v>
      </c>
      <c r="AB349" s="42">
        <f t="shared" si="162"/>
        <v>11.610158887859267</v>
      </c>
      <c r="AC349" s="42">
        <f t="shared" si="163"/>
        <v>11.716732842216272</v>
      </c>
      <c r="AD349" s="42">
        <f t="shared" si="164"/>
        <v>12.81186236643792</v>
      </c>
      <c r="AE349" s="42">
        <f t="shared" si="165"/>
        <v>15.388644023405018</v>
      </c>
      <c r="AF349" s="42">
        <f t="shared" si="166"/>
        <v>17.944702461018938</v>
      </c>
      <c r="AG349" s="42">
        <f t="shared" si="167"/>
        <v>21.331830110239554</v>
      </c>
      <c r="AH349" s="42">
        <f t="shared" si="168"/>
        <v>24.094275649456922</v>
      </c>
      <c r="AI349" s="42">
        <f t="shared" si="169"/>
        <v>23.681822025578846</v>
      </c>
      <c r="AJ349" s="42">
        <f t="shared" si="170"/>
        <v>21.206984501381349</v>
      </c>
      <c r="AK349" s="42">
        <f t="shared" si="171"/>
        <v>16.511229939534513</v>
      </c>
      <c r="AL349" s="42">
        <f t="shared" si="172"/>
        <v>15.42519525450269</v>
      </c>
      <c r="AN349" s="43">
        <f t="shared" si="173"/>
        <v>45505</v>
      </c>
      <c r="AO349" s="47" t="str">
        <f t="shared" ca="1" si="176"/>
        <v/>
      </c>
      <c r="AP349" s="47" t="str">
        <f t="shared" ca="1" si="176"/>
        <v/>
      </c>
      <c r="AQ349" s="47" t="str">
        <f t="shared" ca="1" si="176"/>
        <v/>
      </c>
      <c r="AR349" s="47" t="str">
        <f t="shared" ca="1" si="176"/>
        <v/>
      </c>
      <c r="AS349" s="47" t="str">
        <f t="shared" ca="1" si="176"/>
        <v/>
      </c>
      <c r="AT349" s="47" t="str">
        <f t="shared" ca="1" si="176"/>
        <v/>
      </c>
      <c r="AU349" s="47" t="str">
        <f t="shared" ca="1" si="176"/>
        <v/>
      </c>
      <c r="AV349" s="47">
        <f t="shared" ca="1" si="176"/>
        <v>24.094275649456922</v>
      </c>
      <c r="AW349" s="47">
        <f t="shared" ca="1" si="176"/>
        <v>23.681822025578846</v>
      </c>
      <c r="AX349" s="47">
        <f t="shared" ca="1" si="176"/>
        <v>21.206984501381349</v>
      </c>
      <c r="AY349" s="47">
        <f t="shared" ca="1" si="175"/>
        <v>16.511229939534513</v>
      </c>
      <c r="AZ349" s="47">
        <f t="shared" ca="1" si="175"/>
        <v>15.42519525450269</v>
      </c>
      <c r="BA349" s="47">
        <f t="shared" ca="1" si="175"/>
        <v>13.976773714803945</v>
      </c>
      <c r="BB349" s="47">
        <f t="shared" ca="1" si="175"/>
        <v>11.610158887859267</v>
      </c>
      <c r="BC349" s="47">
        <f t="shared" ca="1" si="175"/>
        <v>11.716732842216272</v>
      </c>
      <c r="BD349" s="47">
        <f t="shared" ca="1" si="175"/>
        <v>12.81186236643792</v>
      </c>
      <c r="BE349" s="47">
        <f t="shared" ca="1" si="175"/>
        <v>15.388644023405018</v>
      </c>
      <c r="BF349" s="47">
        <f t="shared" ca="1" si="175"/>
        <v>17.944702461018938</v>
      </c>
      <c r="BG349" s="47">
        <f t="shared" ca="1" si="175"/>
        <v>21.331830110239554</v>
      </c>
      <c r="BH349" s="47">
        <f t="shared" ca="1" si="175"/>
        <v>24.094275649456922</v>
      </c>
      <c r="BI349" s="47">
        <f t="shared" ca="1" si="174"/>
        <v>23.681822025578846</v>
      </c>
      <c r="BJ349" s="47">
        <f t="shared" ca="1" si="174"/>
        <v>21.206984501381349</v>
      </c>
      <c r="BK349" s="47">
        <f t="shared" ca="1" si="174"/>
        <v>16.511229939534513</v>
      </c>
      <c r="BL349" s="47">
        <f t="shared" ca="1" si="174"/>
        <v>15.42519525450269</v>
      </c>
      <c r="BM349" s="47">
        <f t="shared" ca="1" si="174"/>
        <v>13.976773714803945</v>
      </c>
      <c r="BN349" s="47">
        <f t="shared" ca="1" si="174"/>
        <v>11.610158887859267</v>
      </c>
      <c r="BO349" s="47">
        <f t="shared" ca="1" si="174"/>
        <v>11.716732842216272</v>
      </c>
      <c r="BP349" s="47">
        <f t="shared" ca="1" si="174"/>
        <v>12.81186236643792</v>
      </c>
      <c r="BQ349" s="47">
        <f t="shared" ca="1" si="174"/>
        <v>15.388644023405018</v>
      </c>
      <c r="BR349" s="47">
        <f t="shared" ca="1" si="174"/>
        <v>17.944702461018938</v>
      </c>
      <c r="BS349" s="47">
        <f t="shared" ca="1" si="179"/>
        <v>21.331830110239554</v>
      </c>
      <c r="BT349" s="47">
        <f t="shared" ca="1" si="179"/>
        <v>24.094275649456922</v>
      </c>
      <c r="BU349" s="47">
        <f t="shared" ca="1" si="179"/>
        <v>23.681822025578846</v>
      </c>
      <c r="BV349" s="47">
        <f t="shared" ca="1" si="179"/>
        <v>21.206984501381349</v>
      </c>
      <c r="BW349" s="47">
        <f t="shared" ca="1" si="179"/>
        <v>16.511229939534513</v>
      </c>
      <c r="BX349" s="47">
        <f t="shared" ca="1" si="179"/>
        <v>15.42519525450269</v>
      </c>
      <c r="BY349" s="47">
        <f t="shared" ca="1" si="179"/>
        <v>13.976773714803945</v>
      </c>
      <c r="BZ349" s="47">
        <f t="shared" ca="1" si="179"/>
        <v>11.610158887859267</v>
      </c>
      <c r="CA349" s="47">
        <f t="shared" ca="1" si="179"/>
        <v>11.716732842216272</v>
      </c>
      <c r="CB349" s="47">
        <f t="shared" ca="1" si="179"/>
        <v>12.81186236643792</v>
      </c>
      <c r="CC349" s="47">
        <f t="shared" ca="1" si="178"/>
        <v>15.388644023405018</v>
      </c>
      <c r="CD349" s="47">
        <f t="shared" ca="1" si="178"/>
        <v>17.944702461018938</v>
      </c>
      <c r="CE349" s="47">
        <f t="shared" ca="1" si="178"/>
        <v>21.331830110239554</v>
      </c>
      <c r="CF349" s="47">
        <f t="shared" ca="1" si="178"/>
        <v>24.094275649456922</v>
      </c>
      <c r="CG349" s="47">
        <f t="shared" ca="1" si="178"/>
        <v>23.681822025578846</v>
      </c>
      <c r="CH349" s="47">
        <f t="shared" ca="1" si="178"/>
        <v>21.206984501381349</v>
      </c>
      <c r="CI349" s="47">
        <f t="shared" ca="1" si="178"/>
        <v>16.511229939534513</v>
      </c>
      <c r="CJ349" s="47">
        <f t="shared" ca="1" si="178"/>
        <v>15.42519525450269</v>
      </c>
      <c r="CK349" s="47">
        <f t="shared" ca="1" si="178"/>
        <v>13.976773714803945</v>
      </c>
      <c r="CL349" s="47">
        <f t="shared" ca="1" si="178"/>
        <v>11.610158887859267</v>
      </c>
      <c r="CM349" s="47">
        <f t="shared" ca="1" si="180"/>
        <v>11.716732842216272</v>
      </c>
      <c r="CN349" s="47">
        <f t="shared" ca="1" si="180"/>
        <v>12.81186236643792</v>
      </c>
      <c r="CO349" s="47">
        <f t="shared" ca="1" si="180"/>
        <v>15.388644023405018</v>
      </c>
      <c r="CP349" s="47">
        <f t="shared" ca="1" si="180"/>
        <v>17.944702461018938</v>
      </c>
      <c r="CQ349" s="47">
        <f t="shared" ca="1" si="180"/>
        <v>21.331830110239554</v>
      </c>
      <c r="CR349" s="47">
        <f t="shared" ca="1" si="180"/>
        <v>24.094275649456922</v>
      </c>
      <c r="CS349" s="47">
        <f t="shared" ca="1" si="180"/>
        <v>23.681822025578846</v>
      </c>
      <c r="CT349" s="47">
        <f t="shared" ca="1" si="180"/>
        <v>21.206984501381349</v>
      </c>
      <c r="CU349" s="47">
        <f t="shared" ca="1" si="180"/>
        <v>16.511229939534513</v>
      </c>
      <c r="CV349" s="47">
        <f t="shared" ca="1" si="180"/>
        <v>15.42519525450269</v>
      </c>
      <c r="CW349" s="47">
        <f t="shared" ca="1" si="177"/>
        <v>13.976773714803945</v>
      </c>
      <c r="CX349" s="47">
        <f t="shared" ca="1" si="177"/>
        <v>11.610158887859267</v>
      </c>
      <c r="CY349" s="47">
        <f t="shared" ca="1" si="177"/>
        <v>11.716732842216272</v>
      </c>
      <c r="CZ349" s="47">
        <f t="shared" ca="1" si="177"/>
        <v>12.81186236643792</v>
      </c>
      <c r="DA349" s="47">
        <f t="shared" ca="1" si="177"/>
        <v>15.388644023405018</v>
      </c>
      <c r="DB349" s="47">
        <f t="shared" ca="1" si="177"/>
        <v>17.944702461018938</v>
      </c>
      <c r="DC349" s="47">
        <f t="shared" ca="1" si="177"/>
        <v>21.331830110239554</v>
      </c>
      <c r="DD349" s="47">
        <f t="shared" ca="1" si="177"/>
        <v>24.094275649456922</v>
      </c>
    </row>
    <row r="350" spans="1:108" x14ac:dyDescent="0.25">
      <c r="A350" s="40" t="s">
        <v>223</v>
      </c>
      <c r="B350" s="40">
        <v>2142</v>
      </c>
      <c r="C350" s="40" t="s">
        <v>38</v>
      </c>
      <c r="D350" s="40" t="s">
        <v>592</v>
      </c>
      <c r="E350" s="40" t="s">
        <v>130</v>
      </c>
      <c r="F350" s="40">
        <v>49.5</v>
      </c>
      <c r="G350" s="43">
        <v>45536</v>
      </c>
      <c r="I350" s="40" t="s">
        <v>79</v>
      </c>
      <c r="J350" s="40">
        <v>1</v>
      </c>
      <c r="K350" s="40" t="s">
        <v>33</v>
      </c>
      <c r="L350" s="40" t="s">
        <v>158</v>
      </c>
      <c r="M350" s="41"/>
      <c r="N350" s="41">
        <f>VLOOKUP($C350 &amp; $I350 &amp; $K350,FATOR!$A$3:$P$22,COLUMN(E$1),0)</f>
        <v>0.34510552382231963</v>
      </c>
      <c r="O350" s="41">
        <f>VLOOKUP($C350 &amp; $I350 &amp; $K350,FATOR!$A$3:$P$22,COLUMN(F$1),0)</f>
        <v>0.2866705898236856</v>
      </c>
      <c r="P350" s="41">
        <f>VLOOKUP($C350 &amp; $I350 &amp; $K350,FATOR!$A$3:$P$22,COLUMN(G$1),0)</f>
        <v>0.28930204548682154</v>
      </c>
      <c r="Q350" s="41">
        <f>VLOOKUP($C350 &amp; $I350 &amp; $K350,FATOR!$A$3:$P$22,COLUMN(H$1),0)</f>
        <v>0.31634228065278813</v>
      </c>
      <c r="R350" s="41">
        <f>VLOOKUP($C350 &amp; $I350 &amp; $K350,FATOR!$A$3:$P$22,COLUMN(I$1),0)</f>
        <v>0.37996651909642021</v>
      </c>
      <c r="S350" s="41">
        <f>VLOOKUP($C350 &amp; $I350 &amp; $K350,FATOR!$A$3:$P$22,COLUMN(J$1),0)</f>
        <v>0.44307907311157868</v>
      </c>
      <c r="T350" s="41">
        <f>VLOOKUP($C350 &amp; $I350 &amp; $K350,FATOR!$A$3:$P$22,COLUMN(K$1),0)</f>
        <v>0.5267118545738162</v>
      </c>
      <c r="U350" s="41">
        <f>VLOOKUP($C350 &amp; $I350 &amp; $K350,FATOR!$A$3:$P$22,COLUMN(L$1),0)</f>
        <v>0.5949203864063437</v>
      </c>
      <c r="V350" s="41">
        <f>VLOOKUP($C350 &amp; $I350 &amp; $K350,FATOR!$A$3:$P$22,COLUMN(M$1),0)</f>
        <v>0.58473634631058879</v>
      </c>
      <c r="W350" s="41">
        <f>VLOOKUP($C350 &amp; $I350 &amp; $K350,FATOR!$A$3:$P$22,COLUMN(N$1),0)</f>
        <v>0.52362924694768764</v>
      </c>
      <c r="X350" s="41">
        <f>VLOOKUP($C350 &amp; $I350 &amp; $K350,FATOR!$A$3:$P$22,COLUMN(O$1),0)</f>
        <v>0.40768468986504969</v>
      </c>
      <c r="Y350" s="41">
        <f>VLOOKUP($C350 &amp; $I350 &amp; $K350,FATOR!$A$3:$P$22,COLUMN(P$1),0)</f>
        <v>0.38086901862969602</v>
      </c>
      <c r="AA350" s="42">
        <f t="shared" si="161"/>
        <v>17.082723429204822</v>
      </c>
      <c r="AB350" s="42">
        <f t="shared" si="162"/>
        <v>14.190194196272436</v>
      </c>
      <c r="AC350" s="42">
        <f t="shared" si="163"/>
        <v>14.320451251597666</v>
      </c>
      <c r="AD350" s="42">
        <f t="shared" si="164"/>
        <v>15.658942892313013</v>
      </c>
      <c r="AE350" s="42">
        <f t="shared" si="165"/>
        <v>18.808342695272799</v>
      </c>
      <c r="AF350" s="42">
        <f t="shared" si="166"/>
        <v>21.932414119023143</v>
      </c>
      <c r="AG350" s="42">
        <f t="shared" si="167"/>
        <v>26.072236801403903</v>
      </c>
      <c r="AH350" s="42">
        <f t="shared" si="168"/>
        <v>29.448559127114013</v>
      </c>
      <c r="AI350" s="42">
        <f t="shared" si="169"/>
        <v>28.944449142374147</v>
      </c>
      <c r="AJ350" s="42">
        <f t="shared" si="170"/>
        <v>25.91964772391054</v>
      </c>
      <c r="AK350" s="42">
        <f t="shared" si="171"/>
        <v>20.18039214831996</v>
      </c>
      <c r="AL350" s="42">
        <f t="shared" si="172"/>
        <v>18.853016422169954</v>
      </c>
      <c r="AN350" s="43">
        <f t="shared" si="173"/>
        <v>45536</v>
      </c>
      <c r="AO350" s="47" t="str">
        <f t="shared" ca="1" si="176"/>
        <v/>
      </c>
      <c r="AP350" s="47" t="str">
        <f t="shared" ca="1" si="176"/>
        <v/>
      </c>
      <c r="AQ350" s="47" t="str">
        <f t="shared" ca="1" si="176"/>
        <v/>
      </c>
      <c r="AR350" s="47" t="str">
        <f t="shared" ca="1" si="176"/>
        <v/>
      </c>
      <c r="AS350" s="47" t="str">
        <f t="shared" ca="1" si="176"/>
        <v/>
      </c>
      <c r="AT350" s="47" t="str">
        <f t="shared" ca="1" si="176"/>
        <v/>
      </c>
      <c r="AU350" s="47" t="str">
        <f t="shared" ca="1" si="176"/>
        <v/>
      </c>
      <c r="AV350" s="47" t="str">
        <f t="shared" ca="1" si="176"/>
        <v/>
      </c>
      <c r="AW350" s="47">
        <f t="shared" ca="1" si="176"/>
        <v>28.944449142374147</v>
      </c>
      <c r="AX350" s="47">
        <f t="shared" ca="1" si="176"/>
        <v>25.91964772391054</v>
      </c>
      <c r="AY350" s="47">
        <f t="shared" ca="1" si="175"/>
        <v>20.18039214831996</v>
      </c>
      <c r="AZ350" s="47">
        <f t="shared" ca="1" si="175"/>
        <v>18.853016422169954</v>
      </c>
      <c r="BA350" s="47">
        <f t="shared" ca="1" si="175"/>
        <v>17.082723429204822</v>
      </c>
      <c r="BB350" s="47">
        <f t="shared" ca="1" si="175"/>
        <v>14.190194196272436</v>
      </c>
      <c r="BC350" s="47">
        <f t="shared" ca="1" si="175"/>
        <v>14.320451251597666</v>
      </c>
      <c r="BD350" s="47">
        <f t="shared" ca="1" si="175"/>
        <v>15.658942892313013</v>
      </c>
      <c r="BE350" s="47">
        <f t="shared" ca="1" si="175"/>
        <v>18.808342695272799</v>
      </c>
      <c r="BF350" s="47">
        <f t="shared" ca="1" si="175"/>
        <v>21.932414119023143</v>
      </c>
      <c r="BG350" s="47">
        <f t="shared" ca="1" si="175"/>
        <v>26.072236801403903</v>
      </c>
      <c r="BH350" s="47">
        <f t="shared" ca="1" si="175"/>
        <v>29.448559127114013</v>
      </c>
      <c r="BI350" s="47">
        <f t="shared" ca="1" si="174"/>
        <v>28.944449142374147</v>
      </c>
      <c r="BJ350" s="47">
        <f t="shared" ca="1" si="174"/>
        <v>25.91964772391054</v>
      </c>
      <c r="BK350" s="47">
        <f t="shared" ca="1" si="174"/>
        <v>20.18039214831996</v>
      </c>
      <c r="BL350" s="47">
        <f t="shared" ca="1" si="174"/>
        <v>18.853016422169954</v>
      </c>
      <c r="BM350" s="47">
        <f t="shared" ca="1" si="174"/>
        <v>17.082723429204822</v>
      </c>
      <c r="BN350" s="47">
        <f t="shared" ca="1" si="174"/>
        <v>14.190194196272436</v>
      </c>
      <c r="BO350" s="47">
        <f t="shared" ca="1" si="174"/>
        <v>14.320451251597666</v>
      </c>
      <c r="BP350" s="47">
        <f t="shared" ca="1" si="174"/>
        <v>15.658942892313013</v>
      </c>
      <c r="BQ350" s="47">
        <f t="shared" ca="1" si="174"/>
        <v>18.808342695272799</v>
      </c>
      <c r="BR350" s="47">
        <f t="shared" ca="1" si="174"/>
        <v>21.932414119023143</v>
      </c>
      <c r="BS350" s="47">
        <f t="shared" ca="1" si="179"/>
        <v>26.072236801403903</v>
      </c>
      <c r="BT350" s="47">
        <f t="shared" ca="1" si="179"/>
        <v>29.448559127114013</v>
      </c>
      <c r="BU350" s="47">
        <f t="shared" ca="1" si="179"/>
        <v>28.944449142374147</v>
      </c>
      <c r="BV350" s="47">
        <f t="shared" ca="1" si="179"/>
        <v>25.91964772391054</v>
      </c>
      <c r="BW350" s="47">
        <f t="shared" ca="1" si="179"/>
        <v>20.18039214831996</v>
      </c>
      <c r="BX350" s="47">
        <f t="shared" ca="1" si="179"/>
        <v>18.853016422169954</v>
      </c>
      <c r="BY350" s="47">
        <f t="shared" ca="1" si="179"/>
        <v>17.082723429204822</v>
      </c>
      <c r="BZ350" s="47">
        <f t="shared" ca="1" si="179"/>
        <v>14.190194196272436</v>
      </c>
      <c r="CA350" s="47">
        <f t="shared" ca="1" si="179"/>
        <v>14.320451251597666</v>
      </c>
      <c r="CB350" s="47">
        <f t="shared" ca="1" si="179"/>
        <v>15.658942892313013</v>
      </c>
      <c r="CC350" s="47">
        <f t="shared" ca="1" si="178"/>
        <v>18.808342695272799</v>
      </c>
      <c r="CD350" s="47">
        <f t="shared" ca="1" si="178"/>
        <v>21.932414119023143</v>
      </c>
      <c r="CE350" s="47">
        <f t="shared" ca="1" si="178"/>
        <v>26.072236801403903</v>
      </c>
      <c r="CF350" s="47">
        <f t="shared" ca="1" si="178"/>
        <v>29.448559127114013</v>
      </c>
      <c r="CG350" s="47">
        <f t="shared" ca="1" si="178"/>
        <v>28.944449142374147</v>
      </c>
      <c r="CH350" s="47">
        <f t="shared" ca="1" si="178"/>
        <v>25.91964772391054</v>
      </c>
      <c r="CI350" s="47">
        <f t="shared" ca="1" si="178"/>
        <v>20.18039214831996</v>
      </c>
      <c r="CJ350" s="47">
        <f t="shared" ca="1" si="178"/>
        <v>18.853016422169954</v>
      </c>
      <c r="CK350" s="47">
        <f t="shared" ca="1" si="178"/>
        <v>17.082723429204822</v>
      </c>
      <c r="CL350" s="47">
        <f t="shared" ca="1" si="178"/>
        <v>14.190194196272436</v>
      </c>
      <c r="CM350" s="47">
        <f t="shared" ca="1" si="180"/>
        <v>14.320451251597666</v>
      </c>
      <c r="CN350" s="47">
        <f t="shared" ca="1" si="180"/>
        <v>15.658942892313013</v>
      </c>
      <c r="CO350" s="47">
        <f t="shared" ca="1" si="180"/>
        <v>18.808342695272799</v>
      </c>
      <c r="CP350" s="47">
        <f t="shared" ca="1" si="180"/>
        <v>21.932414119023143</v>
      </c>
      <c r="CQ350" s="47">
        <f t="shared" ca="1" si="180"/>
        <v>26.072236801403903</v>
      </c>
      <c r="CR350" s="47">
        <f t="shared" ca="1" si="180"/>
        <v>29.448559127114013</v>
      </c>
      <c r="CS350" s="47">
        <f t="shared" ca="1" si="180"/>
        <v>28.944449142374147</v>
      </c>
      <c r="CT350" s="47">
        <f t="shared" ca="1" si="180"/>
        <v>25.91964772391054</v>
      </c>
      <c r="CU350" s="47">
        <f t="shared" ca="1" si="180"/>
        <v>20.18039214831996</v>
      </c>
      <c r="CV350" s="47">
        <f t="shared" ca="1" si="180"/>
        <v>18.853016422169954</v>
      </c>
      <c r="CW350" s="47">
        <f t="shared" ca="1" si="177"/>
        <v>17.082723429204822</v>
      </c>
      <c r="CX350" s="47">
        <f t="shared" ca="1" si="177"/>
        <v>14.190194196272436</v>
      </c>
      <c r="CY350" s="47">
        <f t="shared" ca="1" si="177"/>
        <v>14.320451251597666</v>
      </c>
      <c r="CZ350" s="47">
        <f t="shared" ca="1" si="177"/>
        <v>15.658942892313013</v>
      </c>
      <c r="DA350" s="47">
        <f t="shared" ca="1" si="177"/>
        <v>18.808342695272799</v>
      </c>
      <c r="DB350" s="47">
        <f t="shared" ca="1" si="177"/>
        <v>21.932414119023143</v>
      </c>
      <c r="DC350" s="47">
        <f t="shared" ca="1" si="177"/>
        <v>26.072236801403903</v>
      </c>
      <c r="DD350" s="47">
        <f t="shared" ca="1" si="177"/>
        <v>29.448559127114013</v>
      </c>
    </row>
    <row r="351" spans="1:108" x14ac:dyDescent="0.25">
      <c r="A351" s="40" t="s">
        <v>223</v>
      </c>
      <c r="B351" s="40">
        <v>2143</v>
      </c>
      <c r="C351" s="40" t="s">
        <v>38</v>
      </c>
      <c r="D351" s="40" t="s">
        <v>593</v>
      </c>
      <c r="E351" s="40" t="s">
        <v>130</v>
      </c>
      <c r="F351" s="40">
        <v>54</v>
      </c>
      <c r="G351" s="43">
        <v>45505</v>
      </c>
      <c r="I351" s="40" t="s">
        <v>79</v>
      </c>
      <c r="J351" s="40">
        <v>1</v>
      </c>
      <c r="K351" s="40" t="s">
        <v>33</v>
      </c>
      <c r="L351" s="40" t="s">
        <v>158</v>
      </c>
      <c r="M351" s="41"/>
      <c r="N351" s="41">
        <f>VLOOKUP($C351 &amp; $I351 &amp; $K351,FATOR!$A$3:$P$22,COLUMN(E$1),0)</f>
        <v>0.34510552382231963</v>
      </c>
      <c r="O351" s="41">
        <f>VLOOKUP($C351 &amp; $I351 &amp; $K351,FATOR!$A$3:$P$22,COLUMN(F$1),0)</f>
        <v>0.2866705898236856</v>
      </c>
      <c r="P351" s="41">
        <f>VLOOKUP($C351 &amp; $I351 &amp; $K351,FATOR!$A$3:$P$22,COLUMN(G$1),0)</f>
        <v>0.28930204548682154</v>
      </c>
      <c r="Q351" s="41">
        <f>VLOOKUP($C351 &amp; $I351 &amp; $K351,FATOR!$A$3:$P$22,COLUMN(H$1),0)</f>
        <v>0.31634228065278813</v>
      </c>
      <c r="R351" s="41">
        <f>VLOOKUP($C351 &amp; $I351 &amp; $K351,FATOR!$A$3:$P$22,COLUMN(I$1),0)</f>
        <v>0.37996651909642021</v>
      </c>
      <c r="S351" s="41">
        <f>VLOOKUP($C351 &amp; $I351 &amp; $K351,FATOR!$A$3:$P$22,COLUMN(J$1),0)</f>
        <v>0.44307907311157868</v>
      </c>
      <c r="T351" s="41">
        <f>VLOOKUP($C351 &amp; $I351 &amp; $K351,FATOR!$A$3:$P$22,COLUMN(K$1),0)</f>
        <v>0.5267118545738162</v>
      </c>
      <c r="U351" s="41">
        <f>VLOOKUP($C351 &amp; $I351 &amp; $K351,FATOR!$A$3:$P$22,COLUMN(L$1),0)</f>
        <v>0.5949203864063437</v>
      </c>
      <c r="V351" s="41">
        <f>VLOOKUP($C351 &amp; $I351 &amp; $K351,FATOR!$A$3:$P$22,COLUMN(M$1),0)</f>
        <v>0.58473634631058879</v>
      </c>
      <c r="W351" s="41">
        <f>VLOOKUP($C351 &amp; $I351 &amp; $K351,FATOR!$A$3:$P$22,COLUMN(N$1),0)</f>
        <v>0.52362924694768764</v>
      </c>
      <c r="X351" s="41">
        <f>VLOOKUP($C351 &amp; $I351 &amp; $K351,FATOR!$A$3:$P$22,COLUMN(O$1),0)</f>
        <v>0.40768468986504969</v>
      </c>
      <c r="Y351" s="41">
        <f>VLOOKUP($C351 &amp; $I351 &amp; $K351,FATOR!$A$3:$P$22,COLUMN(P$1),0)</f>
        <v>0.38086901862969602</v>
      </c>
      <c r="AA351" s="42">
        <f t="shared" si="161"/>
        <v>18.635698286405258</v>
      </c>
      <c r="AB351" s="42">
        <f t="shared" si="162"/>
        <v>15.480211850479023</v>
      </c>
      <c r="AC351" s="42">
        <f t="shared" si="163"/>
        <v>15.622310456288362</v>
      </c>
      <c r="AD351" s="42">
        <f t="shared" si="164"/>
        <v>17.082483155250561</v>
      </c>
      <c r="AE351" s="42">
        <f t="shared" si="165"/>
        <v>20.518192031206691</v>
      </c>
      <c r="AF351" s="42">
        <f t="shared" si="166"/>
        <v>23.926269948025247</v>
      </c>
      <c r="AG351" s="42">
        <f t="shared" si="167"/>
        <v>28.442440146986076</v>
      </c>
      <c r="AH351" s="42">
        <f t="shared" si="168"/>
        <v>32.125700865942562</v>
      </c>
      <c r="AI351" s="42">
        <f t="shared" si="169"/>
        <v>31.575762700771794</v>
      </c>
      <c r="AJ351" s="42">
        <f t="shared" si="170"/>
        <v>28.275979335175133</v>
      </c>
      <c r="AK351" s="42">
        <f t="shared" si="171"/>
        <v>22.014973252712682</v>
      </c>
      <c r="AL351" s="42">
        <f t="shared" si="172"/>
        <v>20.566927006003585</v>
      </c>
      <c r="AN351" s="43">
        <f t="shared" si="173"/>
        <v>45505</v>
      </c>
      <c r="AO351" s="47" t="str">
        <f t="shared" ca="1" si="176"/>
        <v/>
      </c>
      <c r="AP351" s="47" t="str">
        <f t="shared" ca="1" si="176"/>
        <v/>
      </c>
      <c r="AQ351" s="47" t="str">
        <f t="shared" ca="1" si="176"/>
        <v/>
      </c>
      <c r="AR351" s="47" t="str">
        <f t="shared" ca="1" si="176"/>
        <v/>
      </c>
      <c r="AS351" s="47" t="str">
        <f t="shared" ca="1" si="176"/>
        <v/>
      </c>
      <c r="AT351" s="47" t="str">
        <f t="shared" ca="1" si="176"/>
        <v/>
      </c>
      <c r="AU351" s="47" t="str">
        <f t="shared" ca="1" si="176"/>
        <v/>
      </c>
      <c r="AV351" s="47">
        <f t="shared" ca="1" si="176"/>
        <v>32.125700865942562</v>
      </c>
      <c r="AW351" s="47">
        <f t="shared" ca="1" si="176"/>
        <v>31.575762700771794</v>
      </c>
      <c r="AX351" s="47">
        <f t="shared" ca="1" si="176"/>
        <v>28.275979335175133</v>
      </c>
      <c r="AY351" s="47">
        <f t="shared" ca="1" si="175"/>
        <v>22.014973252712682</v>
      </c>
      <c r="AZ351" s="47">
        <f t="shared" ca="1" si="175"/>
        <v>20.566927006003585</v>
      </c>
      <c r="BA351" s="47">
        <f t="shared" ca="1" si="175"/>
        <v>18.635698286405258</v>
      </c>
      <c r="BB351" s="47">
        <f t="shared" ca="1" si="175"/>
        <v>15.480211850479023</v>
      </c>
      <c r="BC351" s="47">
        <f t="shared" ca="1" si="175"/>
        <v>15.622310456288362</v>
      </c>
      <c r="BD351" s="47">
        <f t="shared" ca="1" si="175"/>
        <v>17.082483155250561</v>
      </c>
      <c r="BE351" s="47">
        <f t="shared" ca="1" si="175"/>
        <v>20.518192031206691</v>
      </c>
      <c r="BF351" s="47">
        <f t="shared" ca="1" si="175"/>
        <v>23.926269948025247</v>
      </c>
      <c r="BG351" s="47">
        <f t="shared" ca="1" si="175"/>
        <v>28.442440146986076</v>
      </c>
      <c r="BH351" s="47">
        <f t="shared" ca="1" si="175"/>
        <v>32.125700865942562</v>
      </c>
      <c r="BI351" s="47">
        <f t="shared" ca="1" si="174"/>
        <v>31.575762700771794</v>
      </c>
      <c r="BJ351" s="47">
        <f t="shared" ca="1" si="174"/>
        <v>28.275979335175133</v>
      </c>
      <c r="BK351" s="47">
        <f t="shared" ca="1" si="174"/>
        <v>22.014973252712682</v>
      </c>
      <c r="BL351" s="47">
        <f t="shared" ca="1" si="174"/>
        <v>20.566927006003585</v>
      </c>
      <c r="BM351" s="47">
        <f t="shared" ca="1" si="174"/>
        <v>18.635698286405258</v>
      </c>
      <c r="BN351" s="47">
        <f t="shared" ca="1" si="174"/>
        <v>15.480211850479023</v>
      </c>
      <c r="BO351" s="47">
        <f t="shared" ca="1" si="174"/>
        <v>15.622310456288362</v>
      </c>
      <c r="BP351" s="47">
        <f t="shared" ca="1" si="174"/>
        <v>17.082483155250561</v>
      </c>
      <c r="BQ351" s="47">
        <f t="shared" ca="1" si="174"/>
        <v>20.518192031206691</v>
      </c>
      <c r="BR351" s="47">
        <f t="shared" ca="1" si="174"/>
        <v>23.926269948025247</v>
      </c>
      <c r="BS351" s="47">
        <f t="shared" ca="1" si="179"/>
        <v>28.442440146986076</v>
      </c>
      <c r="BT351" s="47">
        <f t="shared" ca="1" si="179"/>
        <v>32.125700865942562</v>
      </c>
      <c r="BU351" s="47">
        <f t="shared" ca="1" si="179"/>
        <v>31.575762700771794</v>
      </c>
      <c r="BV351" s="47">
        <f t="shared" ca="1" si="179"/>
        <v>28.275979335175133</v>
      </c>
      <c r="BW351" s="47">
        <f t="shared" ca="1" si="179"/>
        <v>22.014973252712682</v>
      </c>
      <c r="BX351" s="47">
        <f t="shared" ca="1" si="179"/>
        <v>20.566927006003585</v>
      </c>
      <c r="BY351" s="47">
        <f t="shared" ca="1" si="179"/>
        <v>18.635698286405258</v>
      </c>
      <c r="BZ351" s="47">
        <f t="shared" ca="1" si="179"/>
        <v>15.480211850479023</v>
      </c>
      <c r="CA351" s="47">
        <f t="shared" ca="1" si="179"/>
        <v>15.622310456288362</v>
      </c>
      <c r="CB351" s="47">
        <f t="shared" ca="1" si="179"/>
        <v>17.082483155250561</v>
      </c>
      <c r="CC351" s="47">
        <f t="shared" ca="1" si="178"/>
        <v>20.518192031206691</v>
      </c>
      <c r="CD351" s="47">
        <f t="shared" ca="1" si="178"/>
        <v>23.926269948025247</v>
      </c>
      <c r="CE351" s="47">
        <f t="shared" ca="1" si="178"/>
        <v>28.442440146986076</v>
      </c>
      <c r="CF351" s="47">
        <f t="shared" ca="1" si="178"/>
        <v>32.125700865942562</v>
      </c>
      <c r="CG351" s="47">
        <f t="shared" ca="1" si="178"/>
        <v>31.575762700771794</v>
      </c>
      <c r="CH351" s="47">
        <f t="shared" ca="1" si="178"/>
        <v>28.275979335175133</v>
      </c>
      <c r="CI351" s="47">
        <f t="shared" ca="1" si="178"/>
        <v>22.014973252712682</v>
      </c>
      <c r="CJ351" s="47">
        <f t="shared" ca="1" si="178"/>
        <v>20.566927006003585</v>
      </c>
      <c r="CK351" s="47">
        <f t="shared" ca="1" si="178"/>
        <v>18.635698286405258</v>
      </c>
      <c r="CL351" s="47">
        <f t="shared" ca="1" si="178"/>
        <v>15.480211850479023</v>
      </c>
      <c r="CM351" s="47">
        <f t="shared" ca="1" si="180"/>
        <v>15.622310456288362</v>
      </c>
      <c r="CN351" s="47">
        <f t="shared" ca="1" si="180"/>
        <v>17.082483155250561</v>
      </c>
      <c r="CO351" s="47">
        <f t="shared" ca="1" si="180"/>
        <v>20.518192031206691</v>
      </c>
      <c r="CP351" s="47">
        <f t="shared" ca="1" si="180"/>
        <v>23.926269948025247</v>
      </c>
      <c r="CQ351" s="47">
        <f t="shared" ca="1" si="180"/>
        <v>28.442440146986076</v>
      </c>
      <c r="CR351" s="47">
        <f t="shared" ca="1" si="180"/>
        <v>32.125700865942562</v>
      </c>
      <c r="CS351" s="47">
        <f t="shared" ca="1" si="180"/>
        <v>31.575762700771794</v>
      </c>
      <c r="CT351" s="47">
        <f t="shared" ca="1" si="180"/>
        <v>28.275979335175133</v>
      </c>
      <c r="CU351" s="47">
        <f t="shared" ca="1" si="180"/>
        <v>22.014973252712682</v>
      </c>
      <c r="CV351" s="47">
        <f t="shared" ca="1" si="180"/>
        <v>20.566927006003585</v>
      </c>
      <c r="CW351" s="47">
        <f t="shared" ca="1" si="177"/>
        <v>18.635698286405258</v>
      </c>
      <c r="CX351" s="47">
        <f t="shared" ca="1" si="177"/>
        <v>15.480211850479023</v>
      </c>
      <c r="CY351" s="47">
        <f t="shared" ca="1" si="177"/>
        <v>15.622310456288362</v>
      </c>
      <c r="CZ351" s="47">
        <f t="shared" ca="1" si="177"/>
        <v>17.082483155250561</v>
      </c>
      <c r="DA351" s="47">
        <f t="shared" ca="1" si="177"/>
        <v>20.518192031206691</v>
      </c>
      <c r="DB351" s="47">
        <f t="shared" ca="1" si="177"/>
        <v>23.926269948025247</v>
      </c>
      <c r="DC351" s="47">
        <f t="shared" ca="1" si="177"/>
        <v>28.442440146986076</v>
      </c>
      <c r="DD351" s="47">
        <f t="shared" ca="1" si="177"/>
        <v>32.125700865942562</v>
      </c>
    </row>
    <row r="352" spans="1:108" x14ac:dyDescent="0.25">
      <c r="A352" s="40" t="s">
        <v>223</v>
      </c>
      <c r="B352" s="40">
        <v>2144</v>
      </c>
      <c r="C352" s="40" t="s">
        <v>38</v>
      </c>
      <c r="D352" s="40" t="s">
        <v>594</v>
      </c>
      <c r="E352" s="40" t="s">
        <v>130</v>
      </c>
      <c r="F352" s="40">
        <v>54</v>
      </c>
      <c r="G352" s="43">
        <v>45474</v>
      </c>
      <c r="I352" s="40" t="s">
        <v>79</v>
      </c>
      <c r="J352" s="40">
        <v>1</v>
      </c>
      <c r="K352" s="40" t="s">
        <v>33</v>
      </c>
      <c r="L352" s="40" t="s">
        <v>158</v>
      </c>
      <c r="M352" s="41"/>
      <c r="N352" s="41">
        <f>VLOOKUP($C352 &amp; $I352 &amp; $K352,FATOR!$A$3:$P$22,COLUMN(E$1),0)</f>
        <v>0.34510552382231963</v>
      </c>
      <c r="O352" s="41">
        <f>VLOOKUP($C352 &amp; $I352 &amp; $K352,FATOR!$A$3:$P$22,COLUMN(F$1),0)</f>
        <v>0.2866705898236856</v>
      </c>
      <c r="P352" s="41">
        <f>VLOOKUP($C352 &amp; $I352 &amp; $K352,FATOR!$A$3:$P$22,COLUMN(G$1),0)</f>
        <v>0.28930204548682154</v>
      </c>
      <c r="Q352" s="41">
        <f>VLOOKUP($C352 &amp; $I352 &amp; $K352,FATOR!$A$3:$P$22,COLUMN(H$1),0)</f>
        <v>0.31634228065278813</v>
      </c>
      <c r="R352" s="41">
        <f>VLOOKUP($C352 &amp; $I352 &amp; $K352,FATOR!$A$3:$P$22,COLUMN(I$1),0)</f>
        <v>0.37996651909642021</v>
      </c>
      <c r="S352" s="41">
        <f>VLOOKUP($C352 &amp; $I352 &amp; $K352,FATOR!$A$3:$P$22,COLUMN(J$1),0)</f>
        <v>0.44307907311157868</v>
      </c>
      <c r="T352" s="41">
        <f>VLOOKUP($C352 &amp; $I352 &amp; $K352,FATOR!$A$3:$P$22,COLUMN(K$1),0)</f>
        <v>0.5267118545738162</v>
      </c>
      <c r="U352" s="41">
        <f>VLOOKUP($C352 &amp; $I352 &amp; $K352,FATOR!$A$3:$P$22,COLUMN(L$1),0)</f>
        <v>0.5949203864063437</v>
      </c>
      <c r="V352" s="41">
        <f>VLOOKUP($C352 &amp; $I352 &amp; $K352,FATOR!$A$3:$P$22,COLUMN(M$1),0)</f>
        <v>0.58473634631058879</v>
      </c>
      <c r="W352" s="41">
        <f>VLOOKUP($C352 &amp; $I352 &amp; $K352,FATOR!$A$3:$P$22,COLUMN(N$1),0)</f>
        <v>0.52362924694768764</v>
      </c>
      <c r="X352" s="41">
        <f>VLOOKUP($C352 &amp; $I352 &amp; $K352,FATOR!$A$3:$P$22,COLUMN(O$1),0)</f>
        <v>0.40768468986504969</v>
      </c>
      <c r="Y352" s="41">
        <f>VLOOKUP($C352 &amp; $I352 &amp; $K352,FATOR!$A$3:$P$22,COLUMN(P$1),0)</f>
        <v>0.38086901862969602</v>
      </c>
      <c r="AA352" s="42">
        <f t="shared" si="161"/>
        <v>18.635698286405258</v>
      </c>
      <c r="AB352" s="42">
        <f t="shared" si="162"/>
        <v>15.480211850479023</v>
      </c>
      <c r="AC352" s="42">
        <f t="shared" si="163"/>
        <v>15.622310456288362</v>
      </c>
      <c r="AD352" s="42">
        <f t="shared" si="164"/>
        <v>17.082483155250561</v>
      </c>
      <c r="AE352" s="42">
        <f t="shared" si="165"/>
        <v>20.518192031206691</v>
      </c>
      <c r="AF352" s="42">
        <f t="shared" si="166"/>
        <v>23.926269948025247</v>
      </c>
      <c r="AG352" s="42">
        <f t="shared" si="167"/>
        <v>28.442440146986076</v>
      </c>
      <c r="AH352" s="42">
        <f t="shared" si="168"/>
        <v>32.125700865942562</v>
      </c>
      <c r="AI352" s="42">
        <f t="shared" si="169"/>
        <v>31.575762700771794</v>
      </c>
      <c r="AJ352" s="42">
        <f t="shared" si="170"/>
        <v>28.275979335175133</v>
      </c>
      <c r="AK352" s="42">
        <f t="shared" si="171"/>
        <v>22.014973252712682</v>
      </c>
      <c r="AL352" s="42">
        <f t="shared" si="172"/>
        <v>20.566927006003585</v>
      </c>
      <c r="AN352" s="43">
        <f t="shared" si="173"/>
        <v>45474</v>
      </c>
      <c r="AO352" s="47" t="str">
        <f t="shared" ca="1" si="176"/>
        <v/>
      </c>
      <c r="AP352" s="47" t="str">
        <f t="shared" ca="1" si="176"/>
        <v/>
      </c>
      <c r="AQ352" s="47" t="str">
        <f t="shared" ca="1" si="176"/>
        <v/>
      </c>
      <c r="AR352" s="47" t="str">
        <f t="shared" ca="1" si="176"/>
        <v/>
      </c>
      <c r="AS352" s="47" t="str">
        <f t="shared" ca="1" si="176"/>
        <v/>
      </c>
      <c r="AT352" s="47" t="str">
        <f t="shared" ca="1" si="176"/>
        <v/>
      </c>
      <c r="AU352" s="47">
        <f t="shared" ca="1" si="176"/>
        <v>28.442440146986076</v>
      </c>
      <c r="AV352" s="47">
        <f t="shared" ca="1" si="176"/>
        <v>32.125700865942562</v>
      </c>
      <c r="AW352" s="47">
        <f t="shared" ca="1" si="176"/>
        <v>31.575762700771794</v>
      </c>
      <c r="AX352" s="47">
        <f t="shared" ca="1" si="176"/>
        <v>28.275979335175133</v>
      </c>
      <c r="AY352" s="47">
        <f t="shared" ca="1" si="175"/>
        <v>22.014973252712682</v>
      </c>
      <c r="AZ352" s="47">
        <f t="shared" ca="1" si="175"/>
        <v>20.566927006003585</v>
      </c>
      <c r="BA352" s="47">
        <f t="shared" ca="1" si="175"/>
        <v>18.635698286405258</v>
      </c>
      <c r="BB352" s="47">
        <f t="shared" ca="1" si="175"/>
        <v>15.480211850479023</v>
      </c>
      <c r="BC352" s="47">
        <f t="shared" ca="1" si="175"/>
        <v>15.622310456288362</v>
      </c>
      <c r="BD352" s="47">
        <f t="shared" ca="1" si="175"/>
        <v>17.082483155250561</v>
      </c>
      <c r="BE352" s="47">
        <f t="shared" ca="1" si="175"/>
        <v>20.518192031206691</v>
      </c>
      <c r="BF352" s="47">
        <f t="shared" ca="1" si="175"/>
        <v>23.926269948025247</v>
      </c>
      <c r="BG352" s="47">
        <f t="shared" ca="1" si="175"/>
        <v>28.442440146986076</v>
      </c>
      <c r="BH352" s="47">
        <f t="shared" ca="1" si="175"/>
        <v>32.125700865942562</v>
      </c>
      <c r="BI352" s="47">
        <f t="shared" ca="1" si="174"/>
        <v>31.575762700771794</v>
      </c>
      <c r="BJ352" s="47">
        <f t="shared" ca="1" si="174"/>
        <v>28.275979335175133</v>
      </c>
      <c r="BK352" s="47">
        <f t="shared" ca="1" si="174"/>
        <v>22.014973252712682</v>
      </c>
      <c r="BL352" s="47">
        <f t="shared" ca="1" si="174"/>
        <v>20.566927006003585</v>
      </c>
      <c r="BM352" s="47">
        <f t="shared" ca="1" si="174"/>
        <v>18.635698286405258</v>
      </c>
      <c r="BN352" s="47">
        <f t="shared" ca="1" si="174"/>
        <v>15.480211850479023</v>
      </c>
      <c r="BO352" s="47">
        <f t="shared" ca="1" si="174"/>
        <v>15.622310456288362</v>
      </c>
      <c r="BP352" s="47">
        <f t="shared" ca="1" si="174"/>
        <v>17.082483155250561</v>
      </c>
      <c r="BQ352" s="47">
        <f t="shared" ca="1" si="174"/>
        <v>20.518192031206691</v>
      </c>
      <c r="BR352" s="47">
        <f t="shared" ca="1" si="174"/>
        <v>23.926269948025247</v>
      </c>
      <c r="BS352" s="47">
        <f t="shared" ca="1" si="179"/>
        <v>28.442440146986076</v>
      </c>
      <c r="BT352" s="47">
        <f t="shared" ca="1" si="179"/>
        <v>32.125700865942562</v>
      </c>
      <c r="BU352" s="47">
        <f t="shared" ca="1" si="179"/>
        <v>31.575762700771794</v>
      </c>
      <c r="BV352" s="47">
        <f t="shared" ca="1" si="179"/>
        <v>28.275979335175133</v>
      </c>
      <c r="BW352" s="47">
        <f t="shared" ca="1" si="179"/>
        <v>22.014973252712682</v>
      </c>
      <c r="BX352" s="47">
        <f t="shared" ca="1" si="179"/>
        <v>20.566927006003585</v>
      </c>
      <c r="BY352" s="47">
        <f t="shared" ca="1" si="179"/>
        <v>18.635698286405258</v>
      </c>
      <c r="BZ352" s="47">
        <f t="shared" ca="1" si="179"/>
        <v>15.480211850479023</v>
      </c>
      <c r="CA352" s="47">
        <f t="shared" ca="1" si="179"/>
        <v>15.622310456288362</v>
      </c>
      <c r="CB352" s="47">
        <f t="shared" ca="1" si="179"/>
        <v>17.082483155250561</v>
      </c>
      <c r="CC352" s="47">
        <f t="shared" ca="1" si="178"/>
        <v>20.518192031206691</v>
      </c>
      <c r="CD352" s="47">
        <f t="shared" ca="1" si="178"/>
        <v>23.926269948025247</v>
      </c>
      <c r="CE352" s="47">
        <f t="shared" ca="1" si="178"/>
        <v>28.442440146986076</v>
      </c>
      <c r="CF352" s="47">
        <f t="shared" ca="1" si="178"/>
        <v>32.125700865942562</v>
      </c>
      <c r="CG352" s="47">
        <f t="shared" ca="1" si="178"/>
        <v>31.575762700771794</v>
      </c>
      <c r="CH352" s="47">
        <f t="shared" ca="1" si="178"/>
        <v>28.275979335175133</v>
      </c>
      <c r="CI352" s="47">
        <f t="shared" ca="1" si="178"/>
        <v>22.014973252712682</v>
      </c>
      <c r="CJ352" s="47">
        <f t="shared" ca="1" si="178"/>
        <v>20.566927006003585</v>
      </c>
      <c r="CK352" s="47">
        <f t="shared" ca="1" si="178"/>
        <v>18.635698286405258</v>
      </c>
      <c r="CL352" s="47">
        <f t="shared" ca="1" si="178"/>
        <v>15.480211850479023</v>
      </c>
      <c r="CM352" s="47">
        <f t="shared" ca="1" si="180"/>
        <v>15.622310456288362</v>
      </c>
      <c r="CN352" s="47">
        <f t="shared" ca="1" si="180"/>
        <v>17.082483155250561</v>
      </c>
      <c r="CO352" s="47">
        <f t="shared" ca="1" si="180"/>
        <v>20.518192031206691</v>
      </c>
      <c r="CP352" s="47">
        <f t="shared" ca="1" si="180"/>
        <v>23.926269948025247</v>
      </c>
      <c r="CQ352" s="47">
        <f t="shared" ca="1" si="180"/>
        <v>28.442440146986076</v>
      </c>
      <c r="CR352" s="47">
        <f t="shared" ca="1" si="180"/>
        <v>32.125700865942562</v>
      </c>
      <c r="CS352" s="47">
        <f t="shared" ca="1" si="180"/>
        <v>31.575762700771794</v>
      </c>
      <c r="CT352" s="47">
        <f t="shared" ca="1" si="180"/>
        <v>28.275979335175133</v>
      </c>
      <c r="CU352" s="47">
        <f t="shared" ca="1" si="180"/>
        <v>22.014973252712682</v>
      </c>
      <c r="CV352" s="47">
        <f t="shared" ca="1" si="180"/>
        <v>20.566927006003585</v>
      </c>
      <c r="CW352" s="47">
        <f t="shared" ca="1" si="177"/>
        <v>18.635698286405258</v>
      </c>
      <c r="CX352" s="47">
        <f t="shared" ca="1" si="177"/>
        <v>15.480211850479023</v>
      </c>
      <c r="CY352" s="47">
        <f t="shared" ca="1" si="177"/>
        <v>15.622310456288362</v>
      </c>
      <c r="CZ352" s="47">
        <f t="shared" ca="1" si="177"/>
        <v>17.082483155250561</v>
      </c>
      <c r="DA352" s="47">
        <f t="shared" ca="1" si="177"/>
        <v>20.518192031206691</v>
      </c>
      <c r="DB352" s="47">
        <f t="shared" ca="1" si="177"/>
        <v>23.926269948025247</v>
      </c>
      <c r="DC352" s="47">
        <f t="shared" ca="1" si="177"/>
        <v>28.442440146986076</v>
      </c>
      <c r="DD352" s="47">
        <f t="shared" ca="1" si="177"/>
        <v>32.125700865942562</v>
      </c>
    </row>
    <row r="353" spans="1:108" x14ac:dyDescent="0.25">
      <c r="A353" s="40" t="s">
        <v>223</v>
      </c>
      <c r="B353" s="40">
        <v>2145</v>
      </c>
      <c r="C353" s="40" t="s">
        <v>38</v>
      </c>
      <c r="D353" s="40" t="s">
        <v>595</v>
      </c>
      <c r="E353" s="40" t="s">
        <v>130</v>
      </c>
      <c r="F353" s="40">
        <v>72</v>
      </c>
      <c r="G353" s="43">
        <v>45870</v>
      </c>
      <c r="I353" s="40" t="s">
        <v>79</v>
      </c>
      <c r="J353" s="40">
        <v>1</v>
      </c>
      <c r="K353" s="40" t="s">
        <v>33</v>
      </c>
      <c r="L353" s="40" t="s">
        <v>193</v>
      </c>
      <c r="M353" s="41"/>
      <c r="N353" s="41">
        <f>VLOOKUP($C353 &amp; $I353 &amp; $K353,FATOR!$A$3:$P$22,COLUMN(E$1),0)</f>
        <v>0.34510552382231963</v>
      </c>
      <c r="O353" s="41">
        <f>VLOOKUP($C353 &amp; $I353 &amp; $K353,FATOR!$A$3:$P$22,COLUMN(F$1),0)</f>
        <v>0.2866705898236856</v>
      </c>
      <c r="P353" s="41">
        <f>VLOOKUP($C353 &amp; $I353 &amp; $K353,FATOR!$A$3:$P$22,COLUMN(G$1),0)</f>
        <v>0.28930204548682154</v>
      </c>
      <c r="Q353" s="41">
        <f>VLOOKUP($C353 &amp; $I353 &amp; $K353,FATOR!$A$3:$P$22,COLUMN(H$1),0)</f>
        <v>0.31634228065278813</v>
      </c>
      <c r="R353" s="41">
        <f>VLOOKUP($C353 &amp; $I353 &amp; $K353,FATOR!$A$3:$P$22,COLUMN(I$1),0)</f>
        <v>0.37996651909642021</v>
      </c>
      <c r="S353" s="41">
        <f>VLOOKUP($C353 &amp; $I353 &amp; $K353,FATOR!$A$3:$P$22,COLUMN(J$1),0)</f>
        <v>0.44307907311157868</v>
      </c>
      <c r="T353" s="41">
        <f>VLOOKUP($C353 &amp; $I353 &amp; $K353,FATOR!$A$3:$P$22,COLUMN(K$1),0)</f>
        <v>0.5267118545738162</v>
      </c>
      <c r="U353" s="41">
        <f>VLOOKUP($C353 &amp; $I353 &amp; $K353,FATOR!$A$3:$P$22,COLUMN(L$1),0)</f>
        <v>0.5949203864063437</v>
      </c>
      <c r="V353" s="41">
        <f>VLOOKUP($C353 &amp; $I353 &amp; $K353,FATOR!$A$3:$P$22,COLUMN(M$1),0)</f>
        <v>0.58473634631058879</v>
      </c>
      <c r="W353" s="41">
        <f>VLOOKUP($C353 &amp; $I353 &amp; $K353,FATOR!$A$3:$P$22,COLUMN(N$1),0)</f>
        <v>0.52362924694768764</v>
      </c>
      <c r="X353" s="41">
        <f>VLOOKUP($C353 &amp; $I353 &amp; $K353,FATOR!$A$3:$P$22,COLUMN(O$1),0)</f>
        <v>0.40768468986504969</v>
      </c>
      <c r="Y353" s="41">
        <f>VLOOKUP($C353 &amp; $I353 &amp; $K353,FATOR!$A$3:$P$22,COLUMN(P$1),0)</f>
        <v>0.38086901862969602</v>
      </c>
      <c r="AA353" s="42">
        <f t="shared" si="161"/>
        <v>24.847597715207012</v>
      </c>
      <c r="AB353" s="42">
        <f t="shared" si="162"/>
        <v>20.640282467305362</v>
      </c>
      <c r="AC353" s="42">
        <f t="shared" si="163"/>
        <v>20.829747275051151</v>
      </c>
      <c r="AD353" s="42">
        <f t="shared" si="164"/>
        <v>22.776644207000746</v>
      </c>
      <c r="AE353" s="42">
        <f t="shared" si="165"/>
        <v>27.357589374942254</v>
      </c>
      <c r="AF353" s="42">
        <f t="shared" si="166"/>
        <v>31.901693264033664</v>
      </c>
      <c r="AG353" s="42">
        <f t="shared" si="167"/>
        <v>37.923253529314763</v>
      </c>
      <c r="AH353" s="42">
        <f t="shared" si="168"/>
        <v>42.834267821256745</v>
      </c>
      <c r="AI353" s="42">
        <f t="shared" si="169"/>
        <v>42.101016934362391</v>
      </c>
      <c r="AJ353" s="42">
        <f t="shared" si="170"/>
        <v>37.701305780233511</v>
      </c>
      <c r="AK353" s="42">
        <f t="shared" si="171"/>
        <v>29.353297670283578</v>
      </c>
      <c r="AL353" s="42">
        <f t="shared" si="172"/>
        <v>27.422569341338114</v>
      </c>
      <c r="AN353" s="43">
        <f t="shared" si="173"/>
        <v>45870</v>
      </c>
      <c r="AO353" s="47" t="str">
        <f t="shared" ca="1" si="176"/>
        <v/>
      </c>
      <c r="AP353" s="47" t="str">
        <f t="shared" ca="1" si="176"/>
        <v/>
      </c>
      <c r="AQ353" s="47" t="str">
        <f t="shared" ca="1" si="176"/>
        <v/>
      </c>
      <c r="AR353" s="47" t="str">
        <f t="shared" ca="1" si="176"/>
        <v/>
      </c>
      <c r="AS353" s="47" t="str">
        <f t="shared" ca="1" si="176"/>
        <v/>
      </c>
      <c r="AT353" s="47" t="str">
        <f t="shared" ca="1" si="176"/>
        <v/>
      </c>
      <c r="AU353" s="47" t="str">
        <f t="shared" ca="1" si="176"/>
        <v/>
      </c>
      <c r="AV353" s="47" t="str">
        <f t="shared" ca="1" si="176"/>
        <v/>
      </c>
      <c r="AW353" s="47" t="str">
        <f t="shared" ca="1" si="176"/>
        <v/>
      </c>
      <c r="AX353" s="47" t="str">
        <f t="shared" ca="1" si="176"/>
        <v/>
      </c>
      <c r="AY353" s="47" t="str">
        <f t="shared" ca="1" si="175"/>
        <v/>
      </c>
      <c r="AZ353" s="47" t="str">
        <f t="shared" ca="1" si="175"/>
        <v/>
      </c>
      <c r="BA353" s="47" t="str">
        <f t="shared" ca="1" si="175"/>
        <v/>
      </c>
      <c r="BB353" s="47" t="str">
        <f t="shared" ca="1" si="175"/>
        <v/>
      </c>
      <c r="BC353" s="47" t="str">
        <f t="shared" ca="1" si="175"/>
        <v/>
      </c>
      <c r="BD353" s="47" t="str">
        <f t="shared" ca="1" si="175"/>
        <v/>
      </c>
      <c r="BE353" s="47" t="str">
        <f t="shared" ca="1" si="175"/>
        <v/>
      </c>
      <c r="BF353" s="47" t="str">
        <f t="shared" ca="1" si="175"/>
        <v/>
      </c>
      <c r="BG353" s="47" t="str">
        <f t="shared" ca="1" si="175"/>
        <v/>
      </c>
      <c r="BH353" s="47">
        <f t="shared" ca="1" si="175"/>
        <v>42.834267821256745</v>
      </c>
      <c r="BI353" s="47">
        <f t="shared" ca="1" si="174"/>
        <v>42.101016934362391</v>
      </c>
      <c r="BJ353" s="47">
        <f t="shared" ca="1" si="174"/>
        <v>37.701305780233511</v>
      </c>
      <c r="BK353" s="47">
        <f t="shared" ca="1" si="174"/>
        <v>29.353297670283578</v>
      </c>
      <c r="BL353" s="47">
        <f t="shared" ca="1" si="174"/>
        <v>27.422569341338114</v>
      </c>
      <c r="BM353" s="47">
        <f t="shared" ca="1" si="174"/>
        <v>24.847597715207012</v>
      </c>
      <c r="BN353" s="47">
        <f t="shared" ca="1" si="174"/>
        <v>20.640282467305362</v>
      </c>
      <c r="BO353" s="47">
        <f t="shared" ca="1" si="174"/>
        <v>20.829747275051151</v>
      </c>
      <c r="BP353" s="47">
        <f t="shared" ca="1" si="174"/>
        <v>22.776644207000746</v>
      </c>
      <c r="BQ353" s="47">
        <f t="shared" ca="1" si="174"/>
        <v>27.357589374942254</v>
      </c>
      <c r="BR353" s="47">
        <f t="shared" ca="1" si="174"/>
        <v>31.901693264033664</v>
      </c>
      <c r="BS353" s="47">
        <f t="shared" ca="1" si="179"/>
        <v>37.923253529314763</v>
      </c>
      <c r="BT353" s="47">
        <f t="shared" ca="1" si="179"/>
        <v>42.834267821256745</v>
      </c>
      <c r="BU353" s="47">
        <f t="shared" ca="1" si="179"/>
        <v>42.101016934362391</v>
      </c>
      <c r="BV353" s="47">
        <f t="shared" ca="1" si="179"/>
        <v>37.701305780233511</v>
      </c>
      <c r="BW353" s="47">
        <f t="shared" ca="1" si="179"/>
        <v>29.353297670283578</v>
      </c>
      <c r="BX353" s="47">
        <f t="shared" ca="1" si="179"/>
        <v>27.422569341338114</v>
      </c>
      <c r="BY353" s="47">
        <f t="shared" ca="1" si="179"/>
        <v>24.847597715207012</v>
      </c>
      <c r="BZ353" s="47">
        <f t="shared" ca="1" si="179"/>
        <v>20.640282467305362</v>
      </c>
      <c r="CA353" s="47">
        <f t="shared" ca="1" si="179"/>
        <v>20.829747275051151</v>
      </c>
      <c r="CB353" s="47">
        <f t="shared" ca="1" si="179"/>
        <v>22.776644207000746</v>
      </c>
      <c r="CC353" s="47">
        <f t="shared" ca="1" si="178"/>
        <v>27.357589374942254</v>
      </c>
      <c r="CD353" s="47">
        <f t="shared" ca="1" si="178"/>
        <v>31.901693264033664</v>
      </c>
      <c r="CE353" s="47">
        <f t="shared" ca="1" si="178"/>
        <v>37.923253529314763</v>
      </c>
      <c r="CF353" s="47">
        <f t="shared" ca="1" si="178"/>
        <v>42.834267821256745</v>
      </c>
      <c r="CG353" s="47">
        <f t="shared" ca="1" si="178"/>
        <v>42.101016934362391</v>
      </c>
      <c r="CH353" s="47">
        <f t="shared" ca="1" si="178"/>
        <v>37.701305780233511</v>
      </c>
      <c r="CI353" s="47">
        <f t="shared" ca="1" si="178"/>
        <v>29.353297670283578</v>
      </c>
      <c r="CJ353" s="47">
        <f t="shared" ca="1" si="178"/>
        <v>27.422569341338114</v>
      </c>
      <c r="CK353" s="47">
        <f t="shared" ca="1" si="178"/>
        <v>24.847597715207012</v>
      </c>
      <c r="CL353" s="47">
        <f t="shared" ca="1" si="178"/>
        <v>20.640282467305362</v>
      </c>
      <c r="CM353" s="47">
        <f t="shared" ca="1" si="180"/>
        <v>20.829747275051151</v>
      </c>
      <c r="CN353" s="47">
        <f t="shared" ca="1" si="180"/>
        <v>22.776644207000746</v>
      </c>
      <c r="CO353" s="47">
        <f t="shared" ca="1" si="180"/>
        <v>27.357589374942254</v>
      </c>
      <c r="CP353" s="47">
        <f t="shared" ca="1" si="180"/>
        <v>31.901693264033664</v>
      </c>
      <c r="CQ353" s="47">
        <f t="shared" ca="1" si="180"/>
        <v>37.923253529314763</v>
      </c>
      <c r="CR353" s="47">
        <f t="shared" ca="1" si="180"/>
        <v>42.834267821256745</v>
      </c>
      <c r="CS353" s="47">
        <f t="shared" ca="1" si="180"/>
        <v>42.101016934362391</v>
      </c>
      <c r="CT353" s="47">
        <f t="shared" ca="1" si="180"/>
        <v>37.701305780233511</v>
      </c>
      <c r="CU353" s="47">
        <f t="shared" ca="1" si="180"/>
        <v>29.353297670283578</v>
      </c>
      <c r="CV353" s="47">
        <f t="shared" ca="1" si="180"/>
        <v>27.422569341338114</v>
      </c>
      <c r="CW353" s="47">
        <f t="shared" ca="1" si="177"/>
        <v>24.847597715207012</v>
      </c>
      <c r="CX353" s="47">
        <f t="shared" ca="1" si="177"/>
        <v>20.640282467305362</v>
      </c>
      <c r="CY353" s="47">
        <f t="shared" ca="1" si="177"/>
        <v>20.829747275051151</v>
      </c>
      <c r="CZ353" s="47">
        <f t="shared" ca="1" si="177"/>
        <v>22.776644207000746</v>
      </c>
      <c r="DA353" s="47">
        <f t="shared" ca="1" si="177"/>
        <v>27.357589374942254</v>
      </c>
      <c r="DB353" s="47">
        <f t="shared" ca="1" si="177"/>
        <v>31.901693264033664</v>
      </c>
      <c r="DC353" s="47">
        <f t="shared" ca="1" si="177"/>
        <v>37.923253529314763</v>
      </c>
      <c r="DD353" s="47">
        <f t="shared" ca="1" si="177"/>
        <v>42.834267821256745</v>
      </c>
    </row>
    <row r="354" spans="1:108" x14ac:dyDescent="0.25">
      <c r="A354" s="40" t="s">
        <v>223</v>
      </c>
      <c r="B354" s="40">
        <v>2146</v>
      </c>
      <c r="C354" s="40" t="s">
        <v>38</v>
      </c>
      <c r="D354" s="40" t="s">
        <v>596</v>
      </c>
      <c r="E354" s="40" t="s">
        <v>130</v>
      </c>
      <c r="F354" s="40">
        <v>72</v>
      </c>
      <c r="G354" s="43">
        <v>46235</v>
      </c>
      <c r="I354" s="40" t="s">
        <v>79</v>
      </c>
      <c r="J354" s="40">
        <v>1</v>
      </c>
      <c r="K354" s="40" t="s">
        <v>33</v>
      </c>
      <c r="L354" s="40" t="s">
        <v>193</v>
      </c>
      <c r="M354" s="41"/>
      <c r="N354" s="41">
        <f>VLOOKUP($C354 &amp; $I354 &amp; $K354,FATOR!$A$3:$P$22,COLUMN(E$1),0)</f>
        <v>0.34510552382231963</v>
      </c>
      <c r="O354" s="41">
        <f>VLOOKUP($C354 &amp; $I354 &amp; $K354,FATOR!$A$3:$P$22,COLUMN(F$1),0)</f>
        <v>0.2866705898236856</v>
      </c>
      <c r="P354" s="41">
        <f>VLOOKUP($C354 &amp; $I354 &amp; $K354,FATOR!$A$3:$P$22,COLUMN(G$1),0)</f>
        <v>0.28930204548682154</v>
      </c>
      <c r="Q354" s="41">
        <f>VLOOKUP($C354 &amp; $I354 &amp; $K354,FATOR!$A$3:$P$22,COLUMN(H$1),0)</f>
        <v>0.31634228065278813</v>
      </c>
      <c r="R354" s="41">
        <f>VLOOKUP($C354 &amp; $I354 &amp; $K354,FATOR!$A$3:$P$22,COLUMN(I$1),0)</f>
        <v>0.37996651909642021</v>
      </c>
      <c r="S354" s="41">
        <f>VLOOKUP($C354 &amp; $I354 &amp; $K354,FATOR!$A$3:$P$22,COLUMN(J$1),0)</f>
        <v>0.44307907311157868</v>
      </c>
      <c r="T354" s="41">
        <f>VLOOKUP($C354 &amp; $I354 &amp; $K354,FATOR!$A$3:$P$22,COLUMN(K$1),0)</f>
        <v>0.5267118545738162</v>
      </c>
      <c r="U354" s="41">
        <f>VLOOKUP($C354 &amp; $I354 &amp; $K354,FATOR!$A$3:$P$22,COLUMN(L$1),0)</f>
        <v>0.5949203864063437</v>
      </c>
      <c r="V354" s="41">
        <f>VLOOKUP($C354 &amp; $I354 &amp; $K354,FATOR!$A$3:$P$22,COLUMN(M$1),0)</f>
        <v>0.58473634631058879</v>
      </c>
      <c r="W354" s="41">
        <f>VLOOKUP($C354 &amp; $I354 &amp; $K354,FATOR!$A$3:$P$22,COLUMN(N$1),0)</f>
        <v>0.52362924694768764</v>
      </c>
      <c r="X354" s="41">
        <f>VLOOKUP($C354 &amp; $I354 &amp; $K354,FATOR!$A$3:$P$22,COLUMN(O$1),0)</f>
        <v>0.40768468986504969</v>
      </c>
      <c r="Y354" s="41">
        <f>VLOOKUP($C354 &amp; $I354 &amp; $K354,FATOR!$A$3:$P$22,COLUMN(P$1),0)</f>
        <v>0.38086901862969602</v>
      </c>
      <c r="AA354" s="42">
        <f t="shared" si="161"/>
        <v>24.847597715207012</v>
      </c>
      <c r="AB354" s="42">
        <f t="shared" si="162"/>
        <v>20.640282467305362</v>
      </c>
      <c r="AC354" s="42">
        <f t="shared" si="163"/>
        <v>20.829747275051151</v>
      </c>
      <c r="AD354" s="42">
        <f t="shared" si="164"/>
        <v>22.776644207000746</v>
      </c>
      <c r="AE354" s="42">
        <f t="shared" si="165"/>
        <v>27.357589374942254</v>
      </c>
      <c r="AF354" s="42">
        <f t="shared" si="166"/>
        <v>31.901693264033664</v>
      </c>
      <c r="AG354" s="42">
        <f t="shared" si="167"/>
        <v>37.923253529314763</v>
      </c>
      <c r="AH354" s="42">
        <f t="shared" si="168"/>
        <v>42.834267821256745</v>
      </c>
      <c r="AI354" s="42">
        <f t="shared" si="169"/>
        <v>42.101016934362391</v>
      </c>
      <c r="AJ354" s="42">
        <f t="shared" si="170"/>
        <v>37.701305780233511</v>
      </c>
      <c r="AK354" s="42">
        <f t="shared" si="171"/>
        <v>29.353297670283578</v>
      </c>
      <c r="AL354" s="42">
        <f t="shared" si="172"/>
        <v>27.422569341338114</v>
      </c>
      <c r="AN354" s="43">
        <f t="shared" si="173"/>
        <v>46235</v>
      </c>
      <c r="AO354" s="47" t="str">
        <f t="shared" ca="1" si="176"/>
        <v/>
      </c>
      <c r="AP354" s="47" t="str">
        <f t="shared" ca="1" si="176"/>
        <v/>
      </c>
      <c r="AQ354" s="47" t="str">
        <f t="shared" ca="1" si="176"/>
        <v/>
      </c>
      <c r="AR354" s="47" t="str">
        <f t="shared" ca="1" si="176"/>
        <v/>
      </c>
      <c r="AS354" s="47" t="str">
        <f t="shared" ca="1" si="176"/>
        <v/>
      </c>
      <c r="AT354" s="47" t="str">
        <f t="shared" ca="1" si="176"/>
        <v/>
      </c>
      <c r="AU354" s="47" t="str">
        <f t="shared" ca="1" si="176"/>
        <v/>
      </c>
      <c r="AV354" s="47" t="str">
        <f t="shared" ca="1" si="176"/>
        <v/>
      </c>
      <c r="AW354" s="47" t="str">
        <f t="shared" ca="1" si="176"/>
        <v/>
      </c>
      <c r="AX354" s="47" t="str">
        <f t="shared" ca="1" si="176"/>
        <v/>
      </c>
      <c r="AY354" s="47" t="str">
        <f t="shared" ca="1" si="175"/>
        <v/>
      </c>
      <c r="AZ354" s="47" t="str">
        <f t="shared" ca="1" si="175"/>
        <v/>
      </c>
      <c r="BA354" s="47" t="str">
        <f t="shared" ca="1" si="175"/>
        <v/>
      </c>
      <c r="BB354" s="47" t="str">
        <f t="shared" ca="1" si="175"/>
        <v/>
      </c>
      <c r="BC354" s="47" t="str">
        <f t="shared" ca="1" si="175"/>
        <v/>
      </c>
      <c r="BD354" s="47" t="str">
        <f t="shared" ca="1" si="175"/>
        <v/>
      </c>
      <c r="BE354" s="47" t="str">
        <f t="shared" ca="1" si="175"/>
        <v/>
      </c>
      <c r="BF354" s="47" t="str">
        <f t="shared" ca="1" si="175"/>
        <v/>
      </c>
      <c r="BG354" s="47" t="str">
        <f t="shared" ca="1" si="175"/>
        <v/>
      </c>
      <c r="BH354" s="47" t="str">
        <f t="shared" ca="1" si="175"/>
        <v/>
      </c>
      <c r="BI354" s="47" t="str">
        <f t="shared" ca="1" si="174"/>
        <v/>
      </c>
      <c r="BJ354" s="47" t="str">
        <f t="shared" ref="BI354:BR379" ca="1" si="181">IF($AN354&lt;=BJ$1,HLOOKUP(MONTH(BJ$1),$AA:$AL,ROW($AO354),0),"")</f>
        <v/>
      </c>
      <c r="BK354" s="47" t="str">
        <f t="shared" ca="1" si="181"/>
        <v/>
      </c>
      <c r="BL354" s="47" t="str">
        <f t="shared" ca="1" si="181"/>
        <v/>
      </c>
      <c r="BM354" s="47" t="str">
        <f t="shared" ca="1" si="181"/>
        <v/>
      </c>
      <c r="BN354" s="47" t="str">
        <f t="shared" ca="1" si="181"/>
        <v/>
      </c>
      <c r="BO354" s="47" t="str">
        <f t="shared" ca="1" si="181"/>
        <v/>
      </c>
      <c r="BP354" s="47" t="str">
        <f t="shared" ca="1" si="181"/>
        <v/>
      </c>
      <c r="BQ354" s="47" t="str">
        <f t="shared" ca="1" si="181"/>
        <v/>
      </c>
      <c r="BR354" s="47" t="str">
        <f t="shared" ca="1" si="181"/>
        <v/>
      </c>
      <c r="BS354" s="47" t="str">
        <f t="shared" ca="1" si="179"/>
        <v/>
      </c>
      <c r="BT354" s="47">
        <f t="shared" ca="1" si="179"/>
        <v>42.834267821256745</v>
      </c>
      <c r="BU354" s="47">
        <f t="shared" ca="1" si="179"/>
        <v>42.101016934362391</v>
      </c>
      <c r="BV354" s="47">
        <f t="shared" ca="1" si="179"/>
        <v>37.701305780233511</v>
      </c>
      <c r="BW354" s="47">
        <f t="shared" ca="1" si="179"/>
        <v>29.353297670283578</v>
      </c>
      <c r="BX354" s="47">
        <f t="shared" ca="1" si="179"/>
        <v>27.422569341338114</v>
      </c>
      <c r="BY354" s="47">
        <f t="shared" ca="1" si="179"/>
        <v>24.847597715207012</v>
      </c>
      <c r="BZ354" s="47">
        <f t="shared" ca="1" si="179"/>
        <v>20.640282467305362</v>
      </c>
      <c r="CA354" s="47">
        <f t="shared" ca="1" si="179"/>
        <v>20.829747275051151</v>
      </c>
      <c r="CB354" s="47">
        <f t="shared" ca="1" si="179"/>
        <v>22.776644207000746</v>
      </c>
      <c r="CC354" s="47">
        <f t="shared" ca="1" si="178"/>
        <v>27.357589374942254</v>
      </c>
      <c r="CD354" s="47">
        <f t="shared" ca="1" si="178"/>
        <v>31.901693264033664</v>
      </c>
      <c r="CE354" s="47">
        <f t="shared" ca="1" si="178"/>
        <v>37.923253529314763</v>
      </c>
      <c r="CF354" s="47">
        <f t="shared" ca="1" si="178"/>
        <v>42.834267821256745</v>
      </c>
      <c r="CG354" s="47">
        <f t="shared" ca="1" si="178"/>
        <v>42.101016934362391</v>
      </c>
      <c r="CH354" s="47">
        <f t="shared" ca="1" si="178"/>
        <v>37.701305780233511</v>
      </c>
      <c r="CI354" s="47">
        <f t="shared" ca="1" si="178"/>
        <v>29.353297670283578</v>
      </c>
      <c r="CJ354" s="47">
        <f t="shared" ca="1" si="178"/>
        <v>27.422569341338114</v>
      </c>
      <c r="CK354" s="47">
        <f t="shared" ca="1" si="178"/>
        <v>24.847597715207012</v>
      </c>
      <c r="CL354" s="47">
        <f t="shared" ca="1" si="178"/>
        <v>20.640282467305362</v>
      </c>
      <c r="CM354" s="47">
        <f t="shared" ca="1" si="180"/>
        <v>20.829747275051151</v>
      </c>
      <c r="CN354" s="47">
        <f t="shared" ca="1" si="180"/>
        <v>22.776644207000746</v>
      </c>
      <c r="CO354" s="47">
        <f t="shared" ca="1" si="180"/>
        <v>27.357589374942254</v>
      </c>
      <c r="CP354" s="47">
        <f t="shared" ca="1" si="180"/>
        <v>31.901693264033664</v>
      </c>
      <c r="CQ354" s="47">
        <f t="shared" ca="1" si="180"/>
        <v>37.923253529314763</v>
      </c>
      <c r="CR354" s="47">
        <f t="shared" ca="1" si="180"/>
        <v>42.834267821256745</v>
      </c>
      <c r="CS354" s="47">
        <f t="shared" ca="1" si="180"/>
        <v>42.101016934362391</v>
      </c>
      <c r="CT354" s="47">
        <f t="shared" ca="1" si="180"/>
        <v>37.701305780233511</v>
      </c>
      <c r="CU354" s="47">
        <f t="shared" ca="1" si="180"/>
        <v>29.353297670283578</v>
      </c>
      <c r="CV354" s="47">
        <f t="shared" ca="1" si="180"/>
        <v>27.422569341338114</v>
      </c>
      <c r="CW354" s="47">
        <f t="shared" ca="1" si="177"/>
        <v>24.847597715207012</v>
      </c>
      <c r="CX354" s="47">
        <f t="shared" ca="1" si="177"/>
        <v>20.640282467305362</v>
      </c>
      <c r="CY354" s="47">
        <f t="shared" ca="1" si="177"/>
        <v>20.829747275051151</v>
      </c>
      <c r="CZ354" s="47">
        <f t="shared" ca="1" si="177"/>
        <v>22.776644207000746</v>
      </c>
      <c r="DA354" s="47">
        <f t="shared" ca="1" si="177"/>
        <v>27.357589374942254</v>
      </c>
      <c r="DB354" s="47">
        <f t="shared" ca="1" si="177"/>
        <v>31.901693264033664</v>
      </c>
      <c r="DC354" s="47">
        <f t="shared" ca="1" si="177"/>
        <v>37.923253529314763</v>
      </c>
      <c r="DD354" s="47">
        <f t="shared" ca="1" si="177"/>
        <v>42.834267821256745</v>
      </c>
    </row>
    <row r="355" spans="1:108" x14ac:dyDescent="0.25">
      <c r="A355" s="40" t="s">
        <v>223</v>
      </c>
      <c r="B355" s="40">
        <v>2147</v>
      </c>
      <c r="C355" s="40" t="s">
        <v>38</v>
      </c>
      <c r="D355" s="40" t="s">
        <v>597</v>
      </c>
      <c r="E355" s="40" t="s">
        <v>130</v>
      </c>
      <c r="F355" s="40">
        <v>72</v>
      </c>
      <c r="G355" s="43">
        <v>45809</v>
      </c>
      <c r="I355" s="40" t="s">
        <v>79</v>
      </c>
      <c r="J355" s="40">
        <v>1</v>
      </c>
      <c r="K355" s="40" t="s">
        <v>33</v>
      </c>
      <c r="L355" s="40" t="s">
        <v>193</v>
      </c>
      <c r="M355" s="41"/>
      <c r="N355" s="41">
        <f>VLOOKUP($C355 &amp; $I355 &amp; $K355,FATOR!$A$3:$P$22,COLUMN(E$1),0)</f>
        <v>0.34510552382231963</v>
      </c>
      <c r="O355" s="41">
        <f>VLOOKUP($C355 &amp; $I355 &amp; $K355,FATOR!$A$3:$P$22,COLUMN(F$1),0)</f>
        <v>0.2866705898236856</v>
      </c>
      <c r="P355" s="41">
        <f>VLOOKUP($C355 &amp; $I355 &amp; $K355,FATOR!$A$3:$P$22,COLUMN(G$1),0)</f>
        <v>0.28930204548682154</v>
      </c>
      <c r="Q355" s="41">
        <f>VLOOKUP($C355 &amp; $I355 &amp; $K355,FATOR!$A$3:$P$22,COLUMN(H$1),0)</f>
        <v>0.31634228065278813</v>
      </c>
      <c r="R355" s="41">
        <f>VLOOKUP($C355 &amp; $I355 &amp; $K355,FATOR!$A$3:$P$22,COLUMN(I$1),0)</f>
        <v>0.37996651909642021</v>
      </c>
      <c r="S355" s="41">
        <f>VLOOKUP($C355 &amp; $I355 &amp; $K355,FATOR!$A$3:$P$22,COLUMN(J$1),0)</f>
        <v>0.44307907311157868</v>
      </c>
      <c r="T355" s="41">
        <f>VLOOKUP($C355 &amp; $I355 &amp; $K355,FATOR!$A$3:$P$22,COLUMN(K$1),0)</f>
        <v>0.5267118545738162</v>
      </c>
      <c r="U355" s="41">
        <f>VLOOKUP($C355 &amp; $I355 &amp; $K355,FATOR!$A$3:$P$22,COLUMN(L$1),0)</f>
        <v>0.5949203864063437</v>
      </c>
      <c r="V355" s="41">
        <f>VLOOKUP($C355 &amp; $I355 &amp; $K355,FATOR!$A$3:$P$22,COLUMN(M$1),0)</f>
        <v>0.58473634631058879</v>
      </c>
      <c r="W355" s="41">
        <f>VLOOKUP($C355 &amp; $I355 &amp; $K355,FATOR!$A$3:$P$22,COLUMN(N$1),0)</f>
        <v>0.52362924694768764</v>
      </c>
      <c r="X355" s="41">
        <f>VLOOKUP($C355 &amp; $I355 &amp; $K355,FATOR!$A$3:$P$22,COLUMN(O$1),0)</f>
        <v>0.40768468986504969</v>
      </c>
      <c r="Y355" s="41">
        <f>VLOOKUP($C355 &amp; $I355 &amp; $K355,FATOR!$A$3:$P$22,COLUMN(P$1),0)</f>
        <v>0.38086901862969602</v>
      </c>
      <c r="AA355" s="42">
        <f t="shared" si="161"/>
        <v>24.847597715207012</v>
      </c>
      <c r="AB355" s="42">
        <f t="shared" si="162"/>
        <v>20.640282467305362</v>
      </c>
      <c r="AC355" s="42">
        <f t="shared" si="163"/>
        <v>20.829747275051151</v>
      </c>
      <c r="AD355" s="42">
        <f t="shared" si="164"/>
        <v>22.776644207000746</v>
      </c>
      <c r="AE355" s="42">
        <f t="shared" si="165"/>
        <v>27.357589374942254</v>
      </c>
      <c r="AF355" s="42">
        <f t="shared" si="166"/>
        <v>31.901693264033664</v>
      </c>
      <c r="AG355" s="42">
        <f t="shared" si="167"/>
        <v>37.923253529314763</v>
      </c>
      <c r="AH355" s="42">
        <f t="shared" si="168"/>
        <v>42.834267821256745</v>
      </c>
      <c r="AI355" s="42">
        <f t="shared" si="169"/>
        <v>42.101016934362391</v>
      </c>
      <c r="AJ355" s="42">
        <f t="shared" si="170"/>
        <v>37.701305780233511</v>
      </c>
      <c r="AK355" s="42">
        <f t="shared" si="171"/>
        <v>29.353297670283578</v>
      </c>
      <c r="AL355" s="42">
        <f t="shared" si="172"/>
        <v>27.422569341338114</v>
      </c>
      <c r="AN355" s="43">
        <f t="shared" si="173"/>
        <v>45809</v>
      </c>
      <c r="AO355" s="47" t="str">
        <f t="shared" ca="1" si="176"/>
        <v/>
      </c>
      <c r="AP355" s="47" t="str">
        <f t="shared" ca="1" si="176"/>
        <v/>
      </c>
      <c r="AQ355" s="47" t="str">
        <f t="shared" ca="1" si="176"/>
        <v/>
      </c>
      <c r="AR355" s="47" t="str">
        <f t="shared" ca="1" si="176"/>
        <v/>
      </c>
      <c r="AS355" s="47" t="str">
        <f t="shared" ca="1" si="176"/>
        <v/>
      </c>
      <c r="AT355" s="47" t="str">
        <f t="shared" ca="1" si="176"/>
        <v/>
      </c>
      <c r="AU355" s="47" t="str">
        <f t="shared" ca="1" si="176"/>
        <v/>
      </c>
      <c r="AV355" s="47" t="str">
        <f t="shared" ca="1" si="176"/>
        <v/>
      </c>
      <c r="AW355" s="47" t="str">
        <f t="shared" ca="1" si="176"/>
        <v/>
      </c>
      <c r="AX355" s="47" t="str">
        <f t="shared" ca="1" si="176"/>
        <v/>
      </c>
      <c r="AY355" s="47" t="str">
        <f t="shared" ca="1" si="175"/>
        <v/>
      </c>
      <c r="AZ355" s="47" t="str">
        <f t="shared" ca="1" si="175"/>
        <v/>
      </c>
      <c r="BA355" s="47" t="str">
        <f t="shared" ca="1" si="175"/>
        <v/>
      </c>
      <c r="BB355" s="47" t="str">
        <f t="shared" ca="1" si="175"/>
        <v/>
      </c>
      <c r="BC355" s="47" t="str">
        <f t="shared" ca="1" si="175"/>
        <v/>
      </c>
      <c r="BD355" s="47" t="str">
        <f t="shared" ca="1" si="175"/>
        <v/>
      </c>
      <c r="BE355" s="47" t="str">
        <f t="shared" ca="1" si="175"/>
        <v/>
      </c>
      <c r="BF355" s="47">
        <f t="shared" ca="1" si="175"/>
        <v>31.901693264033664</v>
      </c>
      <c r="BG355" s="47">
        <f t="shared" ca="1" si="175"/>
        <v>37.923253529314763</v>
      </c>
      <c r="BH355" s="47">
        <f t="shared" ca="1" si="175"/>
        <v>42.834267821256745</v>
      </c>
      <c r="BI355" s="47">
        <f t="shared" ca="1" si="181"/>
        <v>42.101016934362391</v>
      </c>
      <c r="BJ355" s="47">
        <f t="shared" ca="1" si="181"/>
        <v>37.701305780233511</v>
      </c>
      <c r="BK355" s="47">
        <f t="shared" ca="1" si="181"/>
        <v>29.353297670283578</v>
      </c>
      <c r="BL355" s="47">
        <f t="shared" ca="1" si="181"/>
        <v>27.422569341338114</v>
      </c>
      <c r="BM355" s="47">
        <f t="shared" ca="1" si="181"/>
        <v>24.847597715207012</v>
      </c>
      <c r="BN355" s="47">
        <f t="shared" ca="1" si="181"/>
        <v>20.640282467305362</v>
      </c>
      <c r="BO355" s="47">
        <f t="shared" ca="1" si="181"/>
        <v>20.829747275051151</v>
      </c>
      <c r="BP355" s="47">
        <f t="shared" ca="1" si="181"/>
        <v>22.776644207000746</v>
      </c>
      <c r="BQ355" s="47">
        <f t="shared" ca="1" si="181"/>
        <v>27.357589374942254</v>
      </c>
      <c r="BR355" s="47">
        <f t="shared" ca="1" si="181"/>
        <v>31.901693264033664</v>
      </c>
      <c r="BS355" s="47">
        <f t="shared" ca="1" si="179"/>
        <v>37.923253529314763</v>
      </c>
      <c r="BT355" s="47">
        <f t="shared" ca="1" si="179"/>
        <v>42.834267821256745</v>
      </c>
      <c r="BU355" s="47">
        <f t="shared" ca="1" si="179"/>
        <v>42.101016934362391</v>
      </c>
      <c r="BV355" s="47">
        <f t="shared" ca="1" si="179"/>
        <v>37.701305780233511</v>
      </c>
      <c r="BW355" s="47">
        <f t="shared" ca="1" si="179"/>
        <v>29.353297670283578</v>
      </c>
      <c r="BX355" s="47">
        <f t="shared" ca="1" si="179"/>
        <v>27.422569341338114</v>
      </c>
      <c r="BY355" s="47">
        <f t="shared" ca="1" si="179"/>
        <v>24.847597715207012</v>
      </c>
      <c r="BZ355" s="47">
        <f t="shared" ca="1" si="179"/>
        <v>20.640282467305362</v>
      </c>
      <c r="CA355" s="47">
        <f t="shared" ca="1" si="179"/>
        <v>20.829747275051151</v>
      </c>
      <c r="CB355" s="47">
        <f t="shared" ca="1" si="179"/>
        <v>22.776644207000746</v>
      </c>
      <c r="CC355" s="47">
        <f t="shared" ca="1" si="178"/>
        <v>27.357589374942254</v>
      </c>
      <c r="CD355" s="47">
        <f t="shared" ca="1" si="178"/>
        <v>31.901693264033664</v>
      </c>
      <c r="CE355" s="47">
        <f t="shared" ca="1" si="178"/>
        <v>37.923253529314763</v>
      </c>
      <c r="CF355" s="47">
        <f t="shared" ca="1" si="178"/>
        <v>42.834267821256745</v>
      </c>
      <c r="CG355" s="47">
        <f t="shared" ca="1" si="178"/>
        <v>42.101016934362391</v>
      </c>
      <c r="CH355" s="47">
        <f t="shared" ca="1" si="178"/>
        <v>37.701305780233511</v>
      </c>
      <c r="CI355" s="47">
        <f t="shared" ca="1" si="178"/>
        <v>29.353297670283578</v>
      </c>
      <c r="CJ355" s="47">
        <f t="shared" ca="1" si="178"/>
        <v>27.422569341338114</v>
      </c>
      <c r="CK355" s="47">
        <f t="shared" ca="1" si="178"/>
        <v>24.847597715207012</v>
      </c>
      <c r="CL355" s="47">
        <f t="shared" ca="1" si="178"/>
        <v>20.640282467305362</v>
      </c>
      <c r="CM355" s="47">
        <f t="shared" ca="1" si="180"/>
        <v>20.829747275051151</v>
      </c>
      <c r="CN355" s="47">
        <f t="shared" ca="1" si="180"/>
        <v>22.776644207000746</v>
      </c>
      <c r="CO355" s="47">
        <f t="shared" ca="1" si="180"/>
        <v>27.357589374942254</v>
      </c>
      <c r="CP355" s="47">
        <f t="shared" ca="1" si="180"/>
        <v>31.901693264033664</v>
      </c>
      <c r="CQ355" s="47">
        <f t="shared" ca="1" si="180"/>
        <v>37.923253529314763</v>
      </c>
      <c r="CR355" s="47">
        <f t="shared" ca="1" si="180"/>
        <v>42.834267821256745</v>
      </c>
      <c r="CS355" s="47">
        <f t="shared" ca="1" si="180"/>
        <v>42.101016934362391</v>
      </c>
      <c r="CT355" s="47">
        <f t="shared" ca="1" si="180"/>
        <v>37.701305780233511</v>
      </c>
      <c r="CU355" s="47">
        <f t="shared" ca="1" si="180"/>
        <v>29.353297670283578</v>
      </c>
      <c r="CV355" s="47">
        <f t="shared" ca="1" si="180"/>
        <v>27.422569341338114</v>
      </c>
      <c r="CW355" s="47">
        <f t="shared" ca="1" si="177"/>
        <v>24.847597715207012</v>
      </c>
      <c r="CX355" s="47">
        <f t="shared" ca="1" si="177"/>
        <v>20.640282467305362</v>
      </c>
      <c r="CY355" s="47">
        <f t="shared" ca="1" si="177"/>
        <v>20.829747275051151</v>
      </c>
      <c r="CZ355" s="47">
        <f t="shared" ca="1" si="177"/>
        <v>22.776644207000746</v>
      </c>
      <c r="DA355" s="47">
        <f t="shared" ca="1" si="177"/>
        <v>27.357589374942254</v>
      </c>
      <c r="DB355" s="47">
        <f t="shared" ca="1" si="177"/>
        <v>31.901693264033664</v>
      </c>
      <c r="DC355" s="47">
        <f t="shared" ca="1" si="177"/>
        <v>37.923253529314763</v>
      </c>
      <c r="DD355" s="47">
        <f t="shared" ca="1" si="177"/>
        <v>42.834267821256745</v>
      </c>
    </row>
    <row r="356" spans="1:108" x14ac:dyDescent="0.25">
      <c r="A356" s="40" t="s">
        <v>223</v>
      </c>
      <c r="B356" s="40">
        <v>2148</v>
      </c>
      <c r="C356" s="40" t="s">
        <v>38</v>
      </c>
      <c r="D356" s="40" t="s">
        <v>598</v>
      </c>
      <c r="E356" s="40" t="s">
        <v>130</v>
      </c>
      <c r="F356" s="40">
        <v>74.400000000000006</v>
      </c>
      <c r="G356" s="43">
        <v>45809</v>
      </c>
      <c r="I356" s="40" t="s">
        <v>79</v>
      </c>
      <c r="J356" s="40">
        <v>1</v>
      </c>
      <c r="K356" s="40" t="s">
        <v>33</v>
      </c>
      <c r="L356" s="40" t="s">
        <v>193</v>
      </c>
      <c r="M356" s="41"/>
      <c r="N356" s="41">
        <f>VLOOKUP($C356 &amp; $I356 &amp; $K356,FATOR!$A$3:$P$22,COLUMN(E$1),0)</f>
        <v>0.34510552382231963</v>
      </c>
      <c r="O356" s="41">
        <f>VLOOKUP($C356 &amp; $I356 &amp; $K356,FATOR!$A$3:$P$22,COLUMN(F$1),0)</f>
        <v>0.2866705898236856</v>
      </c>
      <c r="P356" s="41">
        <f>VLOOKUP($C356 &amp; $I356 &amp; $K356,FATOR!$A$3:$P$22,COLUMN(G$1),0)</f>
        <v>0.28930204548682154</v>
      </c>
      <c r="Q356" s="41">
        <f>VLOOKUP($C356 &amp; $I356 &amp; $K356,FATOR!$A$3:$P$22,COLUMN(H$1),0)</f>
        <v>0.31634228065278813</v>
      </c>
      <c r="R356" s="41">
        <f>VLOOKUP($C356 &amp; $I356 &amp; $K356,FATOR!$A$3:$P$22,COLUMN(I$1),0)</f>
        <v>0.37996651909642021</v>
      </c>
      <c r="S356" s="41">
        <f>VLOOKUP($C356 &amp; $I356 &amp; $K356,FATOR!$A$3:$P$22,COLUMN(J$1),0)</f>
        <v>0.44307907311157868</v>
      </c>
      <c r="T356" s="41">
        <f>VLOOKUP($C356 &amp; $I356 &amp; $K356,FATOR!$A$3:$P$22,COLUMN(K$1),0)</f>
        <v>0.5267118545738162</v>
      </c>
      <c r="U356" s="41">
        <f>VLOOKUP($C356 &amp; $I356 &amp; $K356,FATOR!$A$3:$P$22,COLUMN(L$1),0)</f>
        <v>0.5949203864063437</v>
      </c>
      <c r="V356" s="41">
        <f>VLOOKUP($C356 &amp; $I356 &amp; $K356,FATOR!$A$3:$P$22,COLUMN(M$1),0)</f>
        <v>0.58473634631058879</v>
      </c>
      <c r="W356" s="41">
        <f>VLOOKUP($C356 &amp; $I356 &amp; $K356,FATOR!$A$3:$P$22,COLUMN(N$1),0)</f>
        <v>0.52362924694768764</v>
      </c>
      <c r="X356" s="41">
        <f>VLOOKUP($C356 &amp; $I356 &amp; $K356,FATOR!$A$3:$P$22,COLUMN(O$1),0)</f>
        <v>0.40768468986504969</v>
      </c>
      <c r="Y356" s="41">
        <f>VLOOKUP($C356 &amp; $I356 &amp; $K356,FATOR!$A$3:$P$22,COLUMN(P$1),0)</f>
        <v>0.38086901862969602</v>
      </c>
      <c r="AA356" s="42">
        <f t="shared" si="161"/>
        <v>25.675850972380584</v>
      </c>
      <c r="AB356" s="42">
        <f t="shared" si="162"/>
        <v>21.328291882882208</v>
      </c>
      <c r="AC356" s="42">
        <f t="shared" si="163"/>
        <v>21.524072184219524</v>
      </c>
      <c r="AD356" s="42">
        <f t="shared" si="164"/>
        <v>23.53586568056744</v>
      </c>
      <c r="AE356" s="42">
        <f t="shared" si="165"/>
        <v>28.269509020773665</v>
      </c>
      <c r="AF356" s="42">
        <f t="shared" si="166"/>
        <v>32.965083039501458</v>
      </c>
      <c r="AG356" s="42">
        <f t="shared" si="167"/>
        <v>39.187361980291925</v>
      </c>
      <c r="AH356" s="42">
        <f t="shared" si="168"/>
        <v>44.262076748631976</v>
      </c>
      <c r="AI356" s="42">
        <f t="shared" si="169"/>
        <v>43.504384165507808</v>
      </c>
      <c r="AJ356" s="42">
        <f t="shared" si="170"/>
        <v>38.958015972907965</v>
      </c>
      <c r="AK356" s="42">
        <f t="shared" si="171"/>
        <v>30.3317409259597</v>
      </c>
      <c r="AL356" s="42">
        <f t="shared" si="172"/>
        <v>28.336654986049385</v>
      </c>
      <c r="AN356" s="43">
        <f t="shared" si="173"/>
        <v>45809</v>
      </c>
      <c r="AO356" s="47" t="str">
        <f t="shared" ca="1" si="176"/>
        <v/>
      </c>
      <c r="AP356" s="47" t="str">
        <f t="shared" ca="1" si="176"/>
        <v/>
      </c>
      <c r="AQ356" s="47" t="str">
        <f t="shared" ca="1" si="176"/>
        <v/>
      </c>
      <c r="AR356" s="47" t="str">
        <f t="shared" ca="1" si="176"/>
        <v/>
      </c>
      <c r="AS356" s="47" t="str">
        <f t="shared" ca="1" si="176"/>
        <v/>
      </c>
      <c r="AT356" s="47" t="str">
        <f t="shared" ca="1" si="176"/>
        <v/>
      </c>
      <c r="AU356" s="47" t="str">
        <f t="shared" ca="1" si="176"/>
        <v/>
      </c>
      <c r="AV356" s="47" t="str">
        <f t="shared" ca="1" si="176"/>
        <v/>
      </c>
      <c r="AW356" s="47" t="str">
        <f t="shared" ca="1" si="176"/>
        <v/>
      </c>
      <c r="AX356" s="47" t="str">
        <f t="shared" ca="1" si="176"/>
        <v/>
      </c>
      <c r="AY356" s="47" t="str">
        <f t="shared" ca="1" si="175"/>
        <v/>
      </c>
      <c r="AZ356" s="47" t="str">
        <f t="shared" ca="1" si="175"/>
        <v/>
      </c>
      <c r="BA356" s="47" t="str">
        <f t="shared" ca="1" si="175"/>
        <v/>
      </c>
      <c r="BB356" s="47" t="str">
        <f t="shared" ca="1" si="175"/>
        <v/>
      </c>
      <c r="BC356" s="47" t="str">
        <f t="shared" ca="1" si="175"/>
        <v/>
      </c>
      <c r="BD356" s="47" t="str">
        <f t="shared" ca="1" si="175"/>
        <v/>
      </c>
      <c r="BE356" s="47" t="str">
        <f t="shared" ca="1" si="175"/>
        <v/>
      </c>
      <c r="BF356" s="47">
        <f t="shared" ca="1" si="175"/>
        <v>32.965083039501458</v>
      </c>
      <c r="BG356" s="47">
        <f t="shared" ca="1" si="175"/>
        <v>39.187361980291925</v>
      </c>
      <c r="BH356" s="47">
        <f t="shared" ca="1" si="175"/>
        <v>44.262076748631976</v>
      </c>
      <c r="BI356" s="47">
        <f t="shared" ca="1" si="181"/>
        <v>43.504384165507808</v>
      </c>
      <c r="BJ356" s="47">
        <f t="shared" ca="1" si="181"/>
        <v>38.958015972907965</v>
      </c>
      <c r="BK356" s="47">
        <f t="shared" ca="1" si="181"/>
        <v>30.3317409259597</v>
      </c>
      <c r="BL356" s="47">
        <f t="shared" ca="1" si="181"/>
        <v>28.336654986049385</v>
      </c>
      <c r="BM356" s="47">
        <f t="shared" ca="1" si="181"/>
        <v>25.675850972380584</v>
      </c>
      <c r="BN356" s="47">
        <f t="shared" ca="1" si="181"/>
        <v>21.328291882882208</v>
      </c>
      <c r="BO356" s="47">
        <f t="shared" ca="1" si="181"/>
        <v>21.524072184219524</v>
      </c>
      <c r="BP356" s="47">
        <f t="shared" ca="1" si="181"/>
        <v>23.53586568056744</v>
      </c>
      <c r="BQ356" s="47">
        <f t="shared" ca="1" si="181"/>
        <v>28.269509020773665</v>
      </c>
      <c r="BR356" s="47">
        <f t="shared" ca="1" si="181"/>
        <v>32.965083039501458</v>
      </c>
      <c r="BS356" s="47">
        <f t="shared" ca="1" si="179"/>
        <v>39.187361980291925</v>
      </c>
      <c r="BT356" s="47">
        <f t="shared" ca="1" si="179"/>
        <v>44.262076748631976</v>
      </c>
      <c r="BU356" s="47">
        <f t="shared" ca="1" si="179"/>
        <v>43.504384165507808</v>
      </c>
      <c r="BV356" s="47">
        <f t="shared" ca="1" si="179"/>
        <v>38.958015972907965</v>
      </c>
      <c r="BW356" s="47">
        <f t="shared" ca="1" si="179"/>
        <v>30.3317409259597</v>
      </c>
      <c r="BX356" s="47">
        <f t="shared" ca="1" si="179"/>
        <v>28.336654986049385</v>
      </c>
      <c r="BY356" s="47">
        <f t="shared" ca="1" si="179"/>
        <v>25.675850972380584</v>
      </c>
      <c r="BZ356" s="47">
        <f t="shared" ca="1" si="179"/>
        <v>21.328291882882208</v>
      </c>
      <c r="CA356" s="47">
        <f t="shared" ca="1" si="179"/>
        <v>21.524072184219524</v>
      </c>
      <c r="CB356" s="47">
        <f t="shared" ca="1" si="179"/>
        <v>23.53586568056744</v>
      </c>
      <c r="CC356" s="47">
        <f t="shared" ca="1" si="178"/>
        <v>28.269509020773665</v>
      </c>
      <c r="CD356" s="47">
        <f t="shared" ca="1" si="178"/>
        <v>32.965083039501458</v>
      </c>
      <c r="CE356" s="47">
        <f t="shared" ca="1" si="178"/>
        <v>39.187361980291925</v>
      </c>
      <c r="CF356" s="47">
        <f t="shared" ca="1" si="178"/>
        <v>44.262076748631976</v>
      </c>
      <c r="CG356" s="47">
        <f t="shared" ca="1" si="178"/>
        <v>43.504384165507808</v>
      </c>
      <c r="CH356" s="47">
        <f t="shared" ca="1" si="178"/>
        <v>38.958015972907965</v>
      </c>
      <c r="CI356" s="47">
        <f t="shared" ca="1" si="178"/>
        <v>30.3317409259597</v>
      </c>
      <c r="CJ356" s="47">
        <f t="shared" ca="1" si="178"/>
        <v>28.336654986049385</v>
      </c>
      <c r="CK356" s="47">
        <f t="shared" ca="1" si="178"/>
        <v>25.675850972380584</v>
      </c>
      <c r="CL356" s="47">
        <f t="shared" ca="1" si="178"/>
        <v>21.328291882882208</v>
      </c>
      <c r="CM356" s="47">
        <f t="shared" ca="1" si="180"/>
        <v>21.524072184219524</v>
      </c>
      <c r="CN356" s="47">
        <f t="shared" ca="1" si="180"/>
        <v>23.53586568056744</v>
      </c>
      <c r="CO356" s="47">
        <f t="shared" ca="1" si="180"/>
        <v>28.269509020773665</v>
      </c>
      <c r="CP356" s="47">
        <f t="shared" ca="1" si="180"/>
        <v>32.965083039501458</v>
      </c>
      <c r="CQ356" s="47">
        <f t="shared" ca="1" si="180"/>
        <v>39.187361980291925</v>
      </c>
      <c r="CR356" s="47">
        <f t="shared" ca="1" si="180"/>
        <v>44.262076748631976</v>
      </c>
      <c r="CS356" s="47">
        <f t="shared" ca="1" si="180"/>
        <v>43.504384165507808</v>
      </c>
      <c r="CT356" s="47">
        <f t="shared" ca="1" si="180"/>
        <v>38.958015972907965</v>
      </c>
      <c r="CU356" s="47">
        <f t="shared" ca="1" si="180"/>
        <v>30.3317409259597</v>
      </c>
      <c r="CV356" s="47">
        <f t="shared" ca="1" si="180"/>
        <v>28.336654986049385</v>
      </c>
      <c r="CW356" s="47">
        <f t="shared" ca="1" si="177"/>
        <v>25.675850972380584</v>
      </c>
      <c r="CX356" s="47">
        <f t="shared" ca="1" si="177"/>
        <v>21.328291882882208</v>
      </c>
      <c r="CY356" s="47">
        <f t="shared" ca="1" si="177"/>
        <v>21.524072184219524</v>
      </c>
      <c r="CZ356" s="47">
        <f t="shared" ca="1" si="177"/>
        <v>23.53586568056744</v>
      </c>
      <c r="DA356" s="47">
        <f t="shared" ca="1" si="177"/>
        <v>28.269509020773665</v>
      </c>
      <c r="DB356" s="47">
        <f t="shared" ca="1" si="177"/>
        <v>32.965083039501458</v>
      </c>
      <c r="DC356" s="47">
        <f t="shared" ca="1" si="177"/>
        <v>39.187361980291925</v>
      </c>
      <c r="DD356" s="47">
        <f t="shared" ca="1" si="177"/>
        <v>44.262076748631976</v>
      </c>
    </row>
    <row r="357" spans="1:108" x14ac:dyDescent="0.25">
      <c r="A357" s="40" t="s">
        <v>138</v>
      </c>
      <c r="B357" s="40">
        <v>2596</v>
      </c>
      <c r="C357" s="40" t="s">
        <v>38</v>
      </c>
      <c r="D357" s="40" t="s">
        <v>1536</v>
      </c>
      <c r="E357" s="40" t="s">
        <v>130</v>
      </c>
      <c r="F357" s="40">
        <v>40.5</v>
      </c>
      <c r="G357" s="43">
        <v>45383</v>
      </c>
      <c r="I357" s="40" t="s">
        <v>79</v>
      </c>
      <c r="J357" s="40">
        <v>1</v>
      </c>
      <c r="K357" s="40" t="s">
        <v>33</v>
      </c>
      <c r="L357" s="40" t="s">
        <v>193</v>
      </c>
      <c r="M357" s="41"/>
      <c r="N357" s="41">
        <f>VLOOKUP($C357 &amp; $I357 &amp; $K357,FATOR!$A$3:$P$22,COLUMN(E$1),0)</f>
        <v>0.34510552382231963</v>
      </c>
      <c r="O357" s="41">
        <f>VLOOKUP($C357 &amp; $I357 &amp; $K357,FATOR!$A$3:$P$22,COLUMN(F$1),0)</f>
        <v>0.2866705898236856</v>
      </c>
      <c r="P357" s="41">
        <f>VLOOKUP($C357 &amp; $I357 &amp; $K357,FATOR!$A$3:$P$22,COLUMN(G$1),0)</f>
        <v>0.28930204548682154</v>
      </c>
      <c r="Q357" s="41">
        <f>VLOOKUP($C357 &amp; $I357 &amp; $K357,FATOR!$A$3:$P$22,COLUMN(H$1),0)</f>
        <v>0.31634228065278813</v>
      </c>
      <c r="R357" s="41">
        <f>VLOOKUP($C357 &amp; $I357 &amp; $K357,FATOR!$A$3:$P$22,COLUMN(I$1),0)</f>
        <v>0.37996651909642021</v>
      </c>
      <c r="S357" s="41">
        <f>VLOOKUP($C357 &amp; $I357 &amp; $K357,FATOR!$A$3:$P$22,COLUMN(J$1),0)</f>
        <v>0.44307907311157868</v>
      </c>
      <c r="T357" s="41">
        <f>VLOOKUP($C357 &amp; $I357 &amp; $K357,FATOR!$A$3:$P$22,COLUMN(K$1),0)</f>
        <v>0.5267118545738162</v>
      </c>
      <c r="U357" s="41">
        <f>VLOOKUP($C357 &amp; $I357 &amp; $K357,FATOR!$A$3:$P$22,COLUMN(L$1),0)</f>
        <v>0.5949203864063437</v>
      </c>
      <c r="V357" s="41">
        <f>VLOOKUP($C357 &amp; $I357 &amp; $K357,FATOR!$A$3:$P$22,COLUMN(M$1),0)</f>
        <v>0.58473634631058879</v>
      </c>
      <c r="W357" s="41">
        <f>VLOOKUP($C357 &amp; $I357 &amp; $K357,FATOR!$A$3:$P$22,COLUMN(N$1),0)</f>
        <v>0.52362924694768764</v>
      </c>
      <c r="X357" s="41">
        <f>VLOOKUP($C357 &amp; $I357 &amp; $K357,FATOR!$A$3:$P$22,COLUMN(O$1),0)</f>
        <v>0.40768468986504969</v>
      </c>
      <c r="Y357" s="41">
        <f>VLOOKUP($C357 &amp; $I357 &amp; $K357,FATOR!$A$3:$P$22,COLUMN(P$1),0)</f>
        <v>0.38086901862969602</v>
      </c>
      <c r="AA357" s="42">
        <f t="shared" si="161"/>
        <v>13.976773714803945</v>
      </c>
      <c r="AB357" s="42">
        <f t="shared" si="162"/>
        <v>11.610158887859267</v>
      </c>
      <c r="AC357" s="42">
        <f t="shared" si="163"/>
        <v>11.716732842216272</v>
      </c>
      <c r="AD357" s="42">
        <f t="shared" si="164"/>
        <v>12.81186236643792</v>
      </c>
      <c r="AE357" s="42">
        <f t="shared" si="165"/>
        <v>15.388644023405018</v>
      </c>
      <c r="AF357" s="42">
        <f t="shared" si="166"/>
        <v>17.944702461018938</v>
      </c>
      <c r="AG357" s="42">
        <f t="shared" si="167"/>
        <v>21.331830110239554</v>
      </c>
      <c r="AH357" s="42">
        <f t="shared" si="168"/>
        <v>24.094275649456922</v>
      </c>
      <c r="AI357" s="42">
        <f t="shared" si="169"/>
        <v>23.681822025578846</v>
      </c>
      <c r="AJ357" s="42">
        <f t="shared" si="170"/>
        <v>21.206984501381349</v>
      </c>
      <c r="AK357" s="42">
        <f t="shared" si="171"/>
        <v>16.511229939534513</v>
      </c>
      <c r="AL357" s="42">
        <f t="shared" si="172"/>
        <v>15.42519525450269</v>
      </c>
      <c r="AN357" s="43">
        <f t="shared" si="173"/>
        <v>45383</v>
      </c>
      <c r="AO357" s="47" t="str">
        <f t="shared" ca="1" si="176"/>
        <v/>
      </c>
      <c r="AP357" s="47" t="str">
        <f t="shared" ca="1" si="176"/>
        <v/>
      </c>
      <c r="AQ357" s="47" t="str">
        <f t="shared" ca="1" si="176"/>
        <v/>
      </c>
      <c r="AR357" s="47">
        <f t="shared" ca="1" si="176"/>
        <v>12.81186236643792</v>
      </c>
      <c r="AS357" s="47">
        <f t="shared" ca="1" si="176"/>
        <v>15.388644023405018</v>
      </c>
      <c r="AT357" s="47">
        <f t="shared" ca="1" si="176"/>
        <v>17.944702461018938</v>
      </c>
      <c r="AU357" s="47">
        <f t="shared" ca="1" si="176"/>
        <v>21.331830110239554</v>
      </c>
      <c r="AV357" s="47">
        <f t="shared" ca="1" si="176"/>
        <v>24.094275649456922</v>
      </c>
      <c r="AW357" s="47">
        <f t="shared" ca="1" si="176"/>
        <v>23.681822025578846</v>
      </c>
      <c r="AX357" s="47">
        <f t="shared" ca="1" si="176"/>
        <v>21.206984501381349</v>
      </c>
      <c r="AY357" s="47">
        <f t="shared" ca="1" si="175"/>
        <v>16.511229939534513</v>
      </c>
      <c r="AZ357" s="47">
        <f t="shared" ca="1" si="175"/>
        <v>15.42519525450269</v>
      </c>
      <c r="BA357" s="47">
        <f t="shared" ca="1" si="175"/>
        <v>13.976773714803945</v>
      </c>
      <c r="BB357" s="47">
        <f t="shared" ca="1" si="175"/>
        <v>11.610158887859267</v>
      </c>
      <c r="BC357" s="47">
        <f t="shared" ca="1" si="175"/>
        <v>11.716732842216272</v>
      </c>
      <c r="BD357" s="47">
        <f t="shared" ca="1" si="175"/>
        <v>12.81186236643792</v>
      </c>
      <c r="BE357" s="47">
        <f t="shared" ca="1" si="175"/>
        <v>15.388644023405018</v>
      </c>
      <c r="BF357" s="47">
        <f t="shared" ca="1" si="175"/>
        <v>17.944702461018938</v>
      </c>
      <c r="BG357" s="47">
        <f t="shared" ca="1" si="175"/>
        <v>21.331830110239554</v>
      </c>
      <c r="BH357" s="47">
        <f t="shared" ca="1" si="175"/>
        <v>24.094275649456922</v>
      </c>
      <c r="BI357" s="47">
        <f t="shared" ca="1" si="181"/>
        <v>23.681822025578846</v>
      </c>
      <c r="BJ357" s="47">
        <f t="shared" ca="1" si="181"/>
        <v>21.206984501381349</v>
      </c>
      <c r="BK357" s="47">
        <f t="shared" ca="1" si="181"/>
        <v>16.511229939534513</v>
      </c>
      <c r="BL357" s="47">
        <f t="shared" ca="1" si="181"/>
        <v>15.42519525450269</v>
      </c>
      <c r="BM357" s="47">
        <f t="shared" ca="1" si="181"/>
        <v>13.976773714803945</v>
      </c>
      <c r="BN357" s="47">
        <f t="shared" ca="1" si="181"/>
        <v>11.610158887859267</v>
      </c>
      <c r="BO357" s="47">
        <f t="shared" ca="1" si="181"/>
        <v>11.716732842216272</v>
      </c>
      <c r="BP357" s="47">
        <f t="shared" ca="1" si="181"/>
        <v>12.81186236643792</v>
      </c>
      <c r="BQ357" s="47">
        <f t="shared" ca="1" si="181"/>
        <v>15.388644023405018</v>
      </c>
      <c r="BR357" s="47">
        <f t="shared" ca="1" si="181"/>
        <v>17.944702461018938</v>
      </c>
      <c r="BS357" s="47">
        <f t="shared" ca="1" si="179"/>
        <v>21.331830110239554</v>
      </c>
      <c r="BT357" s="47">
        <f t="shared" ca="1" si="179"/>
        <v>24.094275649456922</v>
      </c>
      <c r="BU357" s="47">
        <f t="shared" ca="1" si="179"/>
        <v>23.681822025578846</v>
      </c>
      <c r="BV357" s="47">
        <f t="shared" ca="1" si="179"/>
        <v>21.206984501381349</v>
      </c>
      <c r="BW357" s="47">
        <f t="shared" ca="1" si="179"/>
        <v>16.511229939534513</v>
      </c>
      <c r="BX357" s="47">
        <f t="shared" ca="1" si="179"/>
        <v>15.42519525450269</v>
      </c>
      <c r="BY357" s="47">
        <f t="shared" ca="1" si="179"/>
        <v>13.976773714803945</v>
      </c>
      <c r="BZ357" s="47">
        <f t="shared" ca="1" si="179"/>
        <v>11.610158887859267</v>
      </c>
      <c r="CA357" s="47">
        <f t="shared" ca="1" si="179"/>
        <v>11.716732842216272</v>
      </c>
      <c r="CB357" s="47">
        <f t="shared" ca="1" si="179"/>
        <v>12.81186236643792</v>
      </c>
      <c r="CC357" s="47">
        <f t="shared" ca="1" si="178"/>
        <v>15.388644023405018</v>
      </c>
      <c r="CD357" s="47">
        <f t="shared" ca="1" si="178"/>
        <v>17.944702461018938</v>
      </c>
      <c r="CE357" s="47">
        <f t="shared" ca="1" si="178"/>
        <v>21.331830110239554</v>
      </c>
      <c r="CF357" s="47">
        <f t="shared" ca="1" si="178"/>
        <v>24.094275649456922</v>
      </c>
      <c r="CG357" s="47">
        <f t="shared" ca="1" si="178"/>
        <v>23.681822025578846</v>
      </c>
      <c r="CH357" s="47">
        <f t="shared" ca="1" si="178"/>
        <v>21.206984501381349</v>
      </c>
      <c r="CI357" s="47">
        <f t="shared" ca="1" si="178"/>
        <v>16.511229939534513</v>
      </c>
      <c r="CJ357" s="47">
        <f t="shared" ca="1" si="178"/>
        <v>15.42519525450269</v>
      </c>
      <c r="CK357" s="47">
        <f t="shared" ca="1" si="178"/>
        <v>13.976773714803945</v>
      </c>
      <c r="CL357" s="47">
        <f t="shared" ca="1" si="178"/>
        <v>11.610158887859267</v>
      </c>
      <c r="CM357" s="47">
        <f t="shared" ca="1" si="180"/>
        <v>11.716732842216272</v>
      </c>
      <c r="CN357" s="47">
        <f t="shared" ca="1" si="180"/>
        <v>12.81186236643792</v>
      </c>
      <c r="CO357" s="47">
        <f t="shared" ca="1" si="180"/>
        <v>15.388644023405018</v>
      </c>
      <c r="CP357" s="47">
        <f t="shared" ca="1" si="180"/>
        <v>17.944702461018938</v>
      </c>
      <c r="CQ357" s="47">
        <f t="shared" ca="1" si="180"/>
        <v>21.331830110239554</v>
      </c>
      <c r="CR357" s="47">
        <f t="shared" ca="1" si="180"/>
        <v>24.094275649456922</v>
      </c>
      <c r="CS357" s="47">
        <f t="shared" ca="1" si="180"/>
        <v>23.681822025578846</v>
      </c>
      <c r="CT357" s="47">
        <f t="shared" ca="1" si="180"/>
        <v>21.206984501381349</v>
      </c>
      <c r="CU357" s="47">
        <f t="shared" ca="1" si="180"/>
        <v>16.511229939534513</v>
      </c>
      <c r="CV357" s="47">
        <f t="shared" ca="1" si="180"/>
        <v>15.42519525450269</v>
      </c>
      <c r="CW357" s="47">
        <f t="shared" ca="1" si="177"/>
        <v>13.976773714803945</v>
      </c>
      <c r="CX357" s="47">
        <f t="shared" ca="1" si="177"/>
        <v>11.610158887859267</v>
      </c>
      <c r="CY357" s="47">
        <f t="shared" ca="1" si="177"/>
        <v>11.716732842216272</v>
      </c>
      <c r="CZ357" s="47">
        <f t="shared" ca="1" si="177"/>
        <v>12.81186236643792</v>
      </c>
      <c r="DA357" s="47">
        <f t="shared" ca="1" si="177"/>
        <v>15.388644023405018</v>
      </c>
      <c r="DB357" s="47">
        <f t="shared" ca="1" si="177"/>
        <v>17.944702461018938</v>
      </c>
      <c r="DC357" s="47">
        <f t="shared" ca="1" si="177"/>
        <v>21.331830110239554</v>
      </c>
      <c r="DD357" s="47">
        <f t="shared" ca="1" si="177"/>
        <v>24.094275649456922</v>
      </c>
    </row>
    <row r="358" spans="1:108" x14ac:dyDescent="0.25">
      <c r="A358" s="40" t="s">
        <v>138</v>
      </c>
      <c r="B358" s="40">
        <v>2597</v>
      </c>
      <c r="C358" s="40" t="s">
        <v>38</v>
      </c>
      <c r="D358" s="40" t="s">
        <v>1537</v>
      </c>
      <c r="E358" s="40" t="s">
        <v>130</v>
      </c>
      <c r="F358" s="40">
        <v>40.5</v>
      </c>
      <c r="G358" s="43">
        <v>45352</v>
      </c>
      <c r="I358" s="40" t="s">
        <v>79</v>
      </c>
      <c r="J358" s="40">
        <v>1</v>
      </c>
      <c r="K358" s="40" t="s">
        <v>33</v>
      </c>
      <c r="L358" s="40" t="s">
        <v>193</v>
      </c>
      <c r="M358" s="41"/>
      <c r="N358" s="41">
        <f>VLOOKUP($C358 &amp; $I358 &amp; $K358,FATOR!$A$3:$P$22,COLUMN(E$1),0)</f>
        <v>0.34510552382231963</v>
      </c>
      <c r="O358" s="41">
        <f>VLOOKUP($C358 &amp; $I358 &amp; $K358,FATOR!$A$3:$P$22,COLUMN(F$1),0)</f>
        <v>0.2866705898236856</v>
      </c>
      <c r="P358" s="41">
        <f>VLOOKUP($C358 &amp; $I358 &amp; $K358,FATOR!$A$3:$P$22,COLUMN(G$1),0)</f>
        <v>0.28930204548682154</v>
      </c>
      <c r="Q358" s="41">
        <f>VLOOKUP($C358 &amp; $I358 &amp; $K358,FATOR!$A$3:$P$22,COLUMN(H$1),0)</f>
        <v>0.31634228065278813</v>
      </c>
      <c r="R358" s="41">
        <f>VLOOKUP($C358 &amp; $I358 &amp; $K358,FATOR!$A$3:$P$22,COLUMN(I$1),0)</f>
        <v>0.37996651909642021</v>
      </c>
      <c r="S358" s="41">
        <f>VLOOKUP($C358 &amp; $I358 &amp; $K358,FATOR!$A$3:$P$22,COLUMN(J$1),0)</f>
        <v>0.44307907311157868</v>
      </c>
      <c r="T358" s="41">
        <f>VLOOKUP($C358 &amp; $I358 &amp; $K358,FATOR!$A$3:$P$22,COLUMN(K$1),0)</f>
        <v>0.5267118545738162</v>
      </c>
      <c r="U358" s="41">
        <f>VLOOKUP($C358 &amp; $I358 &amp; $K358,FATOR!$A$3:$P$22,COLUMN(L$1),0)</f>
        <v>0.5949203864063437</v>
      </c>
      <c r="V358" s="41">
        <f>VLOOKUP($C358 &amp; $I358 &amp; $K358,FATOR!$A$3:$P$22,COLUMN(M$1),0)</f>
        <v>0.58473634631058879</v>
      </c>
      <c r="W358" s="41">
        <f>VLOOKUP($C358 &amp; $I358 &amp; $K358,FATOR!$A$3:$P$22,COLUMN(N$1),0)</f>
        <v>0.52362924694768764</v>
      </c>
      <c r="X358" s="41">
        <f>VLOOKUP($C358 &amp; $I358 &amp; $K358,FATOR!$A$3:$P$22,COLUMN(O$1),0)</f>
        <v>0.40768468986504969</v>
      </c>
      <c r="Y358" s="41">
        <f>VLOOKUP($C358 &amp; $I358 &amp; $K358,FATOR!$A$3:$P$22,COLUMN(P$1),0)</f>
        <v>0.38086901862969602</v>
      </c>
      <c r="AA358" s="42">
        <f t="shared" si="161"/>
        <v>13.976773714803945</v>
      </c>
      <c r="AB358" s="42">
        <f t="shared" si="162"/>
        <v>11.610158887859267</v>
      </c>
      <c r="AC358" s="42">
        <f t="shared" si="163"/>
        <v>11.716732842216272</v>
      </c>
      <c r="AD358" s="42">
        <f t="shared" si="164"/>
        <v>12.81186236643792</v>
      </c>
      <c r="AE358" s="42">
        <f t="shared" si="165"/>
        <v>15.388644023405018</v>
      </c>
      <c r="AF358" s="42">
        <f t="shared" si="166"/>
        <v>17.944702461018938</v>
      </c>
      <c r="AG358" s="42">
        <f t="shared" si="167"/>
        <v>21.331830110239554</v>
      </c>
      <c r="AH358" s="42">
        <f t="shared" si="168"/>
        <v>24.094275649456922</v>
      </c>
      <c r="AI358" s="42">
        <f t="shared" si="169"/>
        <v>23.681822025578846</v>
      </c>
      <c r="AJ358" s="42">
        <f t="shared" si="170"/>
        <v>21.206984501381349</v>
      </c>
      <c r="AK358" s="42">
        <f t="shared" si="171"/>
        <v>16.511229939534513</v>
      </c>
      <c r="AL358" s="42">
        <f t="shared" si="172"/>
        <v>15.42519525450269</v>
      </c>
      <c r="AN358" s="43">
        <f t="shared" si="173"/>
        <v>45352</v>
      </c>
      <c r="AO358" s="47" t="str">
        <f t="shared" ca="1" si="176"/>
        <v/>
      </c>
      <c r="AP358" s="47" t="str">
        <f t="shared" ca="1" si="176"/>
        <v/>
      </c>
      <c r="AQ358" s="47">
        <f t="shared" ca="1" si="176"/>
        <v>11.716732842216272</v>
      </c>
      <c r="AR358" s="47">
        <f t="shared" ca="1" si="176"/>
        <v>12.81186236643792</v>
      </c>
      <c r="AS358" s="47">
        <f t="shared" ca="1" si="176"/>
        <v>15.388644023405018</v>
      </c>
      <c r="AT358" s="47">
        <f t="shared" ca="1" si="176"/>
        <v>17.944702461018938</v>
      </c>
      <c r="AU358" s="47">
        <f t="shared" ca="1" si="176"/>
        <v>21.331830110239554</v>
      </c>
      <c r="AV358" s="47">
        <f t="shared" ca="1" si="176"/>
        <v>24.094275649456922</v>
      </c>
      <c r="AW358" s="47">
        <f t="shared" ca="1" si="176"/>
        <v>23.681822025578846</v>
      </c>
      <c r="AX358" s="47">
        <f t="shared" ca="1" si="176"/>
        <v>21.206984501381349</v>
      </c>
      <c r="AY358" s="47">
        <f t="shared" ca="1" si="175"/>
        <v>16.511229939534513</v>
      </c>
      <c r="AZ358" s="47">
        <f t="shared" ca="1" si="175"/>
        <v>15.42519525450269</v>
      </c>
      <c r="BA358" s="47">
        <f t="shared" ca="1" si="175"/>
        <v>13.976773714803945</v>
      </c>
      <c r="BB358" s="47">
        <f t="shared" ca="1" si="175"/>
        <v>11.610158887859267</v>
      </c>
      <c r="BC358" s="47">
        <f t="shared" ca="1" si="175"/>
        <v>11.716732842216272</v>
      </c>
      <c r="BD358" s="47">
        <f t="shared" ca="1" si="175"/>
        <v>12.81186236643792</v>
      </c>
      <c r="BE358" s="47">
        <f t="shared" ca="1" si="175"/>
        <v>15.388644023405018</v>
      </c>
      <c r="BF358" s="47">
        <f t="shared" ca="1" si="175"/>
        <v>17.944702461018938</v>
      </c>
      <c r="BG358" s="47">
        <f t="shared" ca="1" si="175"/>
        <v>21.331830110239554</v>
      </c>
      <c r="BH358" s="47">
        <f t="shared" ca="1" si="175"/>
        <v>24.094275649456922</v>
      </c>
      <c r="BI358" s="47">
        <f t="shared" ca="1" si="181"/>
        <v>23.681822025578846</v>
      </c>
      <c r="BJ358" s="47">
        <f t="shared" ca="1" si="181"/>
        <v>21.206984501381349</v>
      </c>
      <c r="BK358" s="47">
        <f t="shared" ca="1" si="181"/>
        <v>16.511229939534513</v>
      </c>
      <c r="BL358" s="47">
        <f t="shared" ca="1" si="181"/>
        <v>15.42519525450269</v>
      </c>
      <c r="BM358" s="47">
        <f t="shared" ca="1" si="181"/>
        <v>13.976773714803945</v>
      </c>
      <c r="BN358" s="47">
        <f t="shared" ca="1" si="181"/>
        <v>11.610158887859267</v>
      </c>
      <c r="BO358" s="47">
        <f t="shared" ca="1" si="181"/>
        <v>11.716732842216272</v>
      </c>
      <c r="BP358" s="47">
        <f t="shared" ca="1" si="181"/>
        <v>12.81186236643792</v>
      </c>
      <c r="BQ358" s="47">
        <f t="shared" ca="1" si="181"/>
        <v>15.388644023405018</v>
      </c>
      <c r="BR358" s="47">
        <f t="shared" ca="1" si="181"/>
        <v>17.944702461018938</v>
      </c>
      <c r="BS358" s="47">
        <f t="shared" ca="1" si="179"/>
        <v>21.331830110239554</v>
      </c>
      <c r="BT358" s="47">
        <f t="shared" ca="1" si="179"/>
        <v>24.094275649456922</v>
      </c>
      <c r="BU358" s="47">
        <f t="shared" ca="1" si="179"/>
        <v>23.681822025578846</v>
      </c>
      <c r="BV358" s="47">
        <f t="shared" ca="1" si="179"/>
        <v>21.206984501381349</v>
      </c>
      <c r="BW358" s="47">
        <f t="shared" ca="1" si="179"/>
        <v>16.511229939534513</v>
      </c>
      <c r="BX358" s="47">
        <f t="shared" ca="1" si="179"/>
        <v>15.42519525450269</v>
      </c>
      <c r="BY358" s="47">
        <f t="shared" ca="1" si="179"/>
        <v>13.976773714803945</v>
      </c>
      <c r="BZ358" s="47">
        <f t="shared" ca="1" si="179"/>
        <v>11.610158887859267</v>
      </c>
      <c r="CA358" s="47">
        <f t="shared" ca="1" si="179"/>
        <v>11.716732842216272</v>
      </c>
      <c r="CB358" s="47">
        <f t="shared" ca="1" si="179"/>
        <v>12.81186236643792</v>
      </c>
      <c r="CC358" s="47">
        <f t="shared" ca="1" si="178"/>
        <v>15.388644023405018</v>
      </c>
      <c r="CD358" s="47">
        <f t="shared" ca="1" si="178"/>
        <v>17.944702461018938</v>
      </c>
      <c r="CE358" s="47">
        <f t="shared" ca="1" si="178"/>
        <v>21.331830110239554</v>
      </c>
      <c r="CF358" s="47">
        <f t="shared" ca="1" si="178"/>
        <v>24.094275649456922</v>
      </c>
      <c r="CG358" s="47">
        <f t="shared" ca="1" si="178"/>
        <v>23.681822025578846</v>
      </c>
      <c r="CH358" s="47">
        <f t="shared" ca="1" si="178"/>
        <v>21.206984501381349</v>
      </c>
      <c r="CI358" s="47">
        <f t="shared" ca="1" si="178"/>
        <v>16.511229939534513</v>
      </c>
      <c r="CJ358" s="47">
        <f t="shared" ca="1" si="178"/>
        <v>15.42519525450269</v>
      </c>
      <c r="CK358" s="47">
        <f t="shared" ca="1" si="178"/>
        <v>13.976773714803945</v>
      </c>
      <c r="CL358" s="47">
        <f t="shared" ca="1" si="178"/>
        <v>11.610158887859267</v>
      </c>
      <c r="CM358" s="47">
        <f t="shared" ca="1" si="180"/>
        <v>11.716732842216272</v>
      </c>
      <c r="CN358" s="47">
        <f t="shared" ca="1" si="180"/>
        <v>12.81186236643792</v>
      </c>
      <c r="CO358" s="47">
        <f t="shared" ca="1" si="180"/>
        <v>15.388644023405018</v>
      </c>
      <c r="CP358" s="47">
        <f t="shared" ca="1" si="180"/>
        <v>17.944702461018938</v>
      </c>
      <c r="CQ358" s="47">
        <f t="shared" ca="1" si="180"/>
        <v>21.331830110239554</v>
      </c>
      <c r="CR358" s="47">
        <f t="shared" ca="1" si="180"/>
        <v>24.094275649456922</v>
      </c>
      <c r="CS358" s="47">
        <f t="shared" ca="1" si="180"/>
        <v>23.681822025578846</v>
      </c>
      <c r="CT358" s="47">
        <f t="shared" ca="1" si="180"/>
        <v>21.206984501381349</v>
      </c>
      <c r="CU358" s="47">
        <f t="shared" ca="1" si="180"/>
        <v>16.511229939534513</v>
      </c>
      <c r="CV358" s="47">
        <f t="shared" ca="1" si="180"/>
        <v>15.42519525450269</v>
      </c>
      <c r="CW358" s="47">
        <f t="shared" ca="1" si="177"/>
        <v>13.976773714803945</v>
      </c>
      <c r="CX358" s="47">
        <f t="shared" ca="1" si="177"/>
        <v>11.610158887859267</v>
      </c>
      <c r="CY358" s="47">
        <f t="shared" ca="1" si="177"/>
        <v>11.716732842216272</v>
      </c>
      <c r="CZ358" s="47">
        <f t="shared" ca="1" si="177"/>
        <v>12.81186236643792</v>
      </c>
      <c r="DA358" s="47">
        <f t="shared" ca="1" si="177"/>
        <v>15.388644023405018</v>
      </c>
      <c r="DB358" s="47">
        <f t="shared" ca="1" si="177"/>
        <v>17.944702461018938</v>
      </c>
      <c r="DC358" s="47">
        <f t="shared" ca="1" si="177"/>
        <v>21.331830110239554</v>
      </c>
      <c r="DD358" s="47">
        <f t="shared" ca="1" si="177"/>
        <v>24.094275649456922</v>
      </c>
    </row>
    <row r="359" spans="1:108" x14ac:dyDescent="0.25">
      <c r="A359" s="40" t="s">
        <v>138</v>
      </c>
      <c r="B359" s="40">
        <v>2598</v>
      </c>
      <c r="C359" s="40" t="s">
        <v>38</v>
      </c>
      <c r="D359" s="40" t="s">
        <v>1538</v>
      </c>
      <c r="E359" s="40" t="s">
        <v>130</v>
      </c>
      <c r="F359" s="40">
        <v>45</v>
      </c>
      <c r="G359" s="43">
        <v>45505</v>
      </c>
      <c r="I359" s="40" t="s">
        <v>79</v>
      </c>
      <c r="J359" s="40">
        <v>1</v>
      </c>
      <c r="K359" s="40" t="s">
        <v>33</v>
      </c>
      <c r="L359" s="40" t="s">
        <v>193</v>
      </c>
      <c r="M359" s="41"/>
      <c r="N359" s="41">
        <f>VLOOKUP($C359 &amp; $I359 &amp; $K359,FATOR!$A$3:$P$22,COLUMN(E$1),0)</f>
        <v>0.34510552382231963</v>
      </c>
      <c r="O359" s="41">
        <f>VLOOKUP($C359 &amp; $I359 &amp; $K359,FATOR!$A$3:$P$22,COLUMN(F$1),0)</f>
        <v>0.2866705898236856</v>
      </c>
      <c r="P359" s="41">
        <f>VLOOKUP($C359 &amp; $I359 &amp; $K359,FATOR!$A$3:$P$22,COLUMN(G$1),0)</f>
        <v>0.28930204548682154</v>
      </c>
      <c r="Q359" s="41">
        <f>VLOOKUP($C359 &amp; $I359 &amp; $K359,FATOR!$A$3:$P$22,COLUMN(H$1),0)</f>
        <v>0.31634228065278813</v>
      </c>
      <c r="R359" s="41">
        <f>VLOOKUP($C359 &amp; $I359 &amp; $K359,FATOR!$A$3:$P$22,COLUMN(I$1),0)</f>
        <v>0.37996651909642021</v>
      </c>
      <c r="S359" s="41">
        <f>VLOOKUP($C359 &amp; $I359 &amp; $K359,FATOR!$A$3:$P$22,COLUMN(J$1),0)</f>
        <v>0.44307907311157868</v>
      </c>
      <c r="T359" s="41">
        <f>VLOOKUP($C359 &amp; $I359 &amp; $K359,FATOR!$A$3:$P$22,COLUMN(K$1),0)</f>
        <v>0.5267118545738162</v>
      </c>
      <c r="U359" s="41">
        <f>VLOOKUP($C359 &amp; $I359 &amp; $K359,FATOR!$A$3:$P$22,COLUMN(L$1),0)</f>
        <v>0.5949203864063437</v>
      </c>
      <c r="V359" s="41">
        <f>VLOOKUP($C359 &amp; $I359 &amp; $K359,FATOR!$A$3:$P$22,COLUMN(M$1),0)</f>
        <v>0.58473634631058879</v>
      </c>
      <c r="W359" s="41">
        <f>VLOOKUP($C359 &amp; $I359 &amp; $K359,FATOR!$A$3:$P$22,COLUMN(N$1),0)</f>
        <v>0.52362924694768764</v>
      </c>
      <c r="X359" s="41">
        <f>VLOOKUP($C359 &amp; $I359 &amp; $K359,FATOR!$A$3:$P$22,COLUMN(O$1),0)</f>
        <v>0.40768468986504969</v>
      </c>
      <c r="Y359" s="41">
        <f>VLOOKUP($C359 &amp; $I359 &amp; $K359,FATOR!$A$3:$P$22,COLUMN(P$1),0)</f>
        <v>0.38086901862969602</v>
      </c>
      <c r="AA359" s="42">
        <f t="shared" si="161"/>
        <v>15.529748572004383</v>
      </c>
      <c r="AB359" s="42">
        <f t="shared" si="162"/>
        <v>12.900176542065852</v>
      </c>
      <c r="AC359" s="42">
        <f t="shared" si="163"/>
        <v>13.018592046906969</v>
      </c>
      <c r="AD359" s="42">
        <f t="shared" si="164"/>
        <v>14.235402629375466</v>
      </c>
      <c r="AE359" s="42">
        <f t="shared" si="165"/>
        <v>17.09849335933891</v>
      </c>
      <c r="AF359" s="42">
        <f t="shared" si="166"/>
        <v>19.938558290021042</v>
      </c>
      <c r="AG359" s="42">
        <f t="shared" si="167"/>
        <v>23.702033455821727</v>
      </c>
      <c r="AH359" s="42">
        <f t="shared" si="168"/>
        <v>26.771417388285467</v>
      </c>
      <c r="AI359" s="42">
        <f t="shared" si="169"/>
        <v>26.313135583976496</v>
      </c>
      <c r="AJ359" s="42">
        <f t="shared" si="170"/>
        <v>23.563316112645943</v>
      </c>
      <c r="AK359" s="42">
        <f t="shared" si="171"/>
        <v>18.345811043927235</v>
      </c>
      <c r="AL359" s="42">
        <f t="shared" si="172"/>
        <v>17.13910583833632</v>
      </c>
      <c r="AN359" s="43">
        <f t="shared" si="173"/>
        <v>45505</v>
      </c>
      <c r="AO359" s="47" t="str">
        <f t="shared" ca="1" si="176"/>
        <v/>
      </c>
      <c r="AP359" s="47" t="str">
        <f t="shared" ca="1" si="176"/>
        <v/>
      </c>
      <c r="AQ359" s="47" t="str">
        <f t="shared" ca="1" si="176"/>
        <v/>
      </c>
      <c r="AR359" s="47" t="str">
        <f t="shared" ca="1" si="176"/>
        <v/>
      </c>
      <c r="AS359" s="47" t="str">
        <f t="shared" ca="1" si="176"/>
        <v/>
      </c>
      <c r="AT359" s="47" t="str">
        <f t="shared" ca="1" si="176"/>
        <v/>
      </c>
      <c r="AU359" s="47" t="str">
        <f t="shared" ca="1" si="176"/>
        <v/>
      </c>
      <c r="AV359" s="47">
        <f t="shared" ca="1" si="176"/>
        <v>26.771417388285467</v>
      </c>
      <c r="AW359" s="47">
        <f t="shared" ca="1" si="176"/>
        <v>26.313135583976496</v>
      </c>
      <c r="AX359" s="47">
        <f t="shared" ca="1" si="176"/>
        <v>23.563316112645943</v>
      </c>
      <c r="AY359" s="47">
        <f t="shared" ca="1" si="175"/>
        <v>18.345811043927235</v>
      </c>
      <c r="AZ359" s="47">
        <f t="shared" ca="1" si="175"/>
        <v>17.13910583833632</v>
      </c>
      <c r="BA359" s="47">
        <f t="shared" ca="1" si="175"/>
        <v>15.529748572004383</v>
      </c>
      <c r="BB359" s="47">
        <f t="shared" ca="1" si="175"/>
        <v>12.900176542065852</v>
      </c>
      <c r="BC359" s="47">
        <f t="shared" ca="1" si="175"/>
        <v>13.018592046906969</v>
      </c>
      <c r="BD359" s="47">
        <f t="shared" ca="1" si="175"/>
        <v>14.235402629375466</v>
      </c>
      <c r="BE359" s="47">
        <f t="shared" ca="1" si="175"/>
        <v>17.09849335933891</v>
      </c>
      <c r="BF359" s="47">
        <f t="shared" ca="1" si="175"/>
        <v>19.938558290021042</v>
      </c>
      <c r="BG359" s="47">
        <f t="shared" ca="1" si="175"/>
        <v>23.702033455821727</v>
      </c>
      <c r="BH359" s="47">
        <f t="shared" ca="1" si="175"/>
        <v>26.771417388285467</v>
      </c>
      <c r="BI359" s="47">
        <f t="shared" ca="1" si="181"/>
        <v>26.313135583976496</v>
      </c>
      <c r="BJ359" s="47">
        <f t="shared" ca="1" si="181"/>
        <v>23.563316112645943</v>
      </c>
      <c r="BK359" s="47">
        <f t="shared" ca="1" si="181"/>
        <v>18.345811043927235</v>
      </c>
      <c r="BL359" s="47">
        <f t="shared" ca="1" si="181"/>
        <v>17.13910583833632</v>
      </c>
      <c r="BM359" s="47">
        <f t="shared" ca="1" si="181"/>
        <v>15.529748572004383</v>
      </c>
      <c r="BN359" s="47">
        <f t="shared" ca="1" si="181"/>
        <v>12.900176542065852</v>
      </c>
      <c r="BO359" s="47">
        <f t="shared" ca="1" si="181"/>
        <v>13.018592046906969</v>
      </c>
      <c r="BP359" s="47">
        <f t="shared" ca="1" si="181"/>
        <v>14.235402629375466</v>
      </c>
      <c r="BQ359" s="47">
        <f t="shared" ca="1" si="181"/>
        <v>17.09849335933891</v>
      </c>
      <c r="BR359" s="47">
        <f t="shared" ca="1" si="181"/>
        <v>19.938558290021042</v>
      </c>
      <c r="BS359" s="47">
        <f t="shared" ca="1" si="179"/>
        <v>23.702033455821727</v>
      </c>
      <c r="BT359" s="47">
        <f t="shared" ca="1" si="179"/>
        <v>26.771417388285467</v>
      </c>
      <c r="BU359" s="47">
        <f t="shared" ca="1" si="179"/>
        <v>26.313135583976496</v>
      </c>
      <c r="BV359" s="47">
        <f t="shared" ca="1" si="179"/>
        <v>23.563316112645943</v>
      </c>
      <c r="BW359" s="47">
        <f t="shared" ca="1" si="179"/>
        <v>18.345811043927235</v>
      </c>
      <c r="BX359" s="47">
        <f t="shared" ca="1" si="179"/>
        <v>17.13910583833632</v>
      </c>
      <c r="BY359" s="47">
        <f t="shared" ca="1" si="179"/>
        <v>15.529748572004383</v>
      </c>
      <c r="BZ359" s="47">
        <f t="shared" ca="1" si="179"/>
        <v>12.900176542065852</v>
      </c>
      <c r="CA359" s="47">
        <f t="shared" ca="1" si="179"/>
        <v>13.018592046906969</v>
      </c>
      <c r="CB359" s="47">
        <f t="shared" ca="1" si="179"/>
        <v>14.235402629375466</v>
      </c>
      <c r="CC359" s="47">
        <f t="shared" ca="1" si="178"/>
        <v>17.09849335933891</v>
      </c>
      <c r="CD359" s="47">
        <f t="shared" ca="1" si="178"/>
        <v>19.938558290021042</v>
      </c>
      <c r="CE359" s="47">
        <f t="shared" ca="1" si="178"/>
        <v>23.702033455821727</v>
      </c>
      <c r="CF359" s="47">
        <f t="shared" ca="1" si="178"/>
        <v>26.771417388285467</v>
      </c>
      <c r="CG359" s="47">
        <f t="shared" ca="1" si="178"/>
        <v>26.313135583976496</v>
      </c>
      <c r="CH359" s="47">
        <f t="shared" ca="1" si="178"/>
        <v>23.563316112645943</v>
      </c>
      <c r="CI359" s="47">
        <f t="shared" ca="1" si="178"/>
        <v>18.345811043927235</v>
      </c>
      <c r="CJ359" s="47">
        <f t="shared" ca="1" si="178"/>
        <v>17.13910583833632</v>
      </c>
      <c r="CK359" s="47">
        <f t="shared" ca="1" si="178"/>
        <v>15.529748572004383</v>
      </c>
      <c r="CL359" s="47">
        <f t="shared" ca="1" si="178"/>
        <v>12.900176542065852</v>
      </c>
      <c r="CM359" s="47">
        <f t="shared" ca="1" si="180"/>
        <v>13.018592046906969</v>
      </c>
      <c r="CN359" s="47">
        <f t="shared" ca="1" si="180"/>
        <v>14.235402629375466</v>
      </c>
      <c r="CO359" s="47">
        <f t="shared" ca="1" si="180"/>
        <v>17.09849335933891</v>
      </c>
      <c r="CP359" s="47">
        <f t="shared" ca="1" si="180"/>
        <v>19.938558290021042</v>
      </c>
      <c r="CQ359" s="47">
        <f t="shared" ca="1" si="180"/>
        <v>23.702033455821727</v>
      </c>
      <c r="CR359" s="47">
        <f t="shared" ca="1" si="180"/>
        <v>26.771417388285467</v>
      </c>
      <c r="CS359" s="47">
        <f t="shared" ca="1" si="180"/>
        <v>26.313135583976496</v>
      </c>
      <c r="CT359" s="47">
        <f t="shared" ca="1" si="180"/>
        <v>23.563316112645943</v>
      </c>
      <c r="CU359" s="47">
        <f t="shared" ca="1" si="180"/>
        <v>18.345811043927235</v>
      </c>
      <c r="CV359" s="47">
        <f t="shared" ca="1" si="180"/>
        <v>17.13910583833632</v>
      </c>
      <c r="CW359" s="47">
        <f t="shared" ca="1" si="177"/>
        <v>15.529748572004383</v>
      </c>
      <c r="CX359" s="47">
        <f t="shared" ca="1" si="177"/>
        <v>12.900176542065852</v>
      </c>
      <c r="CY359" s="47">
        <f t="shared" ca="1" si="177"/>
        <v>13.018592046906969</v>
      </c>
      <c r="CZ359" s="47">
        <f t="shared" ca="1" si="177"/>
        <v>14.235402629375466</v>
      </c>
      <c r="DA359" s="47">
        <f t="shared" ca="1" si="177"/>
        <v>17.09849335933891</v>
      </c>
      <c r="DB359" s="47">
        <f t="shared" ca="1" si="177"/>
        <v>19.938558290021042</v>
      </c>
      <c r="DC359" s="47">
        <f t="shared" ca="1" si="177"/>
        <v>23.702033455821727</v>
      </c>
      <c r="DD359" s="47">
        <f t="shared" ca="1" si="177"/>
        <v>26.771417388285467</v>
      </c>
    </row>
    <row r="360" spans="1:108" x14ac:dyDescent="0.25">
      <c r="A360" s="40" t="s">
        <v>138</v>
      </c>
      <c r="B360" s="40">
        <v>2599</v>
      </c>
      <c r="C360" s="40" t="s">
        <v>38</v>
      </c>
      <c r="D360" s="40" t="s">
        <v>1539</v>
      </c>
      <c r="E360" s="40" t="s">
        <v>130</v>
      </c>
      <c r="F360" s="40">
        <v>40.5</v>
      </c>
      <c r="G360" s="43">
        <v>45505</v>
      </c>
      <c r="I360" s="40" t="s">
        <v>79</v>
      </c>
      <c r="J360" s="40">
        <v>1</v>
      </c>
      <c r="K360" s="40" t="s">
        <v>33</v>
      </c>
      <c r="L360" s="40" t="s">
        <v>193</v>
      </c>
      <c r="M360" s="41"/>
      <c r="N360" s="41">
        <f>VLOOKUP($C360 &amp; $I360 &amp; $K360,FATOR!$A$3:$P$22,COLUMN(E$1),0)</f>
        <v>0.34510552382231963</v>
      </c>
      <c r="O360" s="41">
        <f>VLOOKUP($C360 &amp; $I360 &amp; $K360,FATOR!$A$3:$P$22,COLUMN(F$1),0)</f>
        <v>0.2866705898236856</v>
      </c>
      <c r="P360" s="41">
        <f>VLOOKUP($C360 &amp; $I360 &amp; $K360,FATOR!$A$3:$P$22,COLUMN(G$1),0)</f>
        <v>0.28930204548682154</v>
      </c>
      <c r="Q360" s="41">
        <f>VLOOKUP($C360 &amp; $I360 &amp; $K360,FATOR!$A$3:$P$22,COLUMN(H$1),0)</f>
        <v>0.31634228065278813</v>
      </c>
      <c r="R360" s="41">
        <f>VLOOKUP($C360 &amp; $I360 &amp; $K360,FATOR!$A$3:$P$22,COLUMN(I$1),0)</f>
        <v>0.37996651909642021</v>
      </c>
      <c r="S360" s="41">
        <f>VLOOKUP($C360 &amp; $I360 &amp; $K360,FATOR!$A$3:$P$22,COLUMN(J$1),0)</f>
        <v>0.44307907311157868</v>
      </c>
      <c r="T360" s="41">
        <f>VLOOKUP($C360 &amp; $I360 &amp; $K360,FATOR!$A$3:$P$22,COLUMN(K$1),0)</f>
        <v>0.5267118545738162</v>
      </c>
      <c r="U360" s="41">
        <f>VLOOKUP($C360 &amp; $I360 &amp; $K360,FATOR!$A$3:$P$22,COLUMN(L$1),0)</f>
        <v>0.5949203864063437</v>
      </c>
      <c r="V360" s="41">
        <f>VLOOKUP($C360 &amp; $I360 &amp; $K360,FATOR!$A$3:$P$22,COLUMN(M$1),0)</f>
        <v>0.58473634631058879</v>
      </c>
      <c r="W360" s="41">
        <f>VLOOKUP($C360 &amp; $I360 &amp; $K360,FATOR!$A$3:$P$22,COLUMN(N$1),0)</f>
        <v>0.52362924694768764</v>
      </c>
      <c r="X360" s="41">
        <f>VLOOKUP($C360 &amp; $I360 &amp; $K360,FATOR!$A$3:$P$22,COLUMN(O$1),0)</f>
        <v>0.40768468986504969</v>
      </c>
      <c r="Y360" s="41">
        <f>VLOOKUP($C360 &amp; $I360 &amp; $K360,FATOR!$A$3:$P$22,COLUMN(P$1),0)</f>
        <v>0.38086901862969602</v>
      </c>
      <c r="AA360" s="42">
        <f t="shared" si="161"/>
        <v>13.976773714803945</v>
      </c>
      <c r="AB360" s="42">
        <f t="shared" si="162"/>
        <v>11.610158887859267</v>
      </c>
      <c r="AC360" s="42">
        <f t="shared" si="163"/>
        <v>11.716732842216272</v>
      </c>
      <c r="AD360" s="42">
        <f t="shared" si="164"/>
        <v>12.81186236643792</v>
      </c>
      <c r="AE360" s="42">
        <f t="shared" si="165"/>
        <v>15.388644023405018</v>
      </c>
      <c r="AF360" s="42">
        <f t="shared" si="166"/>
        <v>17.944702461018938</v>
      </c>
      <c r="AG360" s="42">
        <f t="shared" si="167"/>
        <v>21.331830110239554</v>
      </c>
      <c r="AH360" s="42">
        <f t="shared" si="168"/>
        <v>24.094275649456922</v>
      </c>
      <c r="AI360" s="42">
        <f t="shared" si="169"/>
        <v>23.681822025578846</v>
      </c>
      <c r="AJ360" s="42">
        <f t="shared" si="170"/>
        <v>21.206984501381349</v>
      </c>
      <c r="AK360" s="42">
        <f t="shared" si="171"/>
        <v>16.511229939534513</v>
      </c>
      <c r="AL360" s="42">
        <f t="shared" si="172"/>
        <v>15.42519525450269</v>
      </c>
      <c r="AN360" s="43">
        <f t="shared" si="173"/>
        <v>45505</v>
      </c>
      <c r="AO360" s="47" t="str">
        <f t="shared" ca="1" si="176"/>
        <v/>
      </c>
      <c r="AP360" s="47" t="str">
        <f t="shared" ca="1" si="176"/>
        <v/>
      </c>
      <c r="AQ360" s="47" t="str">
        <f t="shared" ca="1" si="176"/>
        <v/>
      </c>
      <c r="AR360" s="47" t="str">
        <f t="shared" ca="1" si="176"/>
        <v/>
      </c>
      <c r="AS360" s="47" t="str">
        <f t="shared" ca="1" si="176"/>
        <v/>
      </c>
      <c r="AT360" s="47" t="str">
        <f t="shared" ca="1" si="176"/>
        <v/>
      </c>
      <c r="AU360" s="47" t="str">
        <f t="shared" ca="1" si="176"/>
        <v/>
      </c>
      <c r="AV360" s="47">
        <f t="shared" ca="1" si="176"/>
        <v>24.094275649456922</v>
      </c>
      <c r="AW360" s="47">
        <f t="shared" ca="1" si="176"/>
        <v>23.681822025578846</v>
      </c>
      <c r="AX360" s="47">
        <f t="shared" ca="1" si="176"/>
        <v>21.206984501381349</v>
      </c>
      <c r="AY360" s="47">
        <f t="shared" ca="1" si="175"/>
        <v>16.511229939534513</v>
      </c>
      <c r="AZ360" s="47">
        <f t="shared" ca="1" si="175"/>
        <v>15.42519525450269</v>
      </c>
      <c r="BA360" s="47">
        <f t="shared" ca="1" si="175"/>
        <v>13.976773714803945</v>
      </c>
      <c r="BB360" s="47">
        <f t="shared" ca="1" si="175"/>
        <v>11.610158887859267</v>
      </c>
      <c r="BC360" s="47">
        <f t="shared" ca="1" si="175"/>
        <v>11.716732842216272</v>
      </c>
      <c r="BD360" s="47">
        <f t="shared" ca="1" si="175"/>
        <v>12.81186236643792</v>
      </c>
      <c r="BE360" s="47">
        <f t="shared" ca="1" si="175"/>
        <v>15.388644023405018</v>
      </c>
      <c r="BF360" s="47">
        <f t="shared" ca="1" si="175"/>
        <v>17.944702461018938</v>
      </c>
      <c r="BG360" s="47">
        <f t="shared" ca="1" si="175"/>
        <v>21.331830110239554</v>
      </c>
      <c r="BH360" s="47">
        <f t="shared" ref="AY360:BH386" ca="1" si="182">IF($AN360&lt;=BH$1,HLOOKUP(MONTH(BH$1),$AA:$AL,ROW($AO360),0),"")</f>
        <v>24.094275649456922</v>
      </c>
      <c r="BI360" s="47">
        <f t="shared" ca="1" si="181"/>
        <v>23.681822025578846</v>
      </c>
      <c r="BJ360" s="47">
        <f t="shared" ca="1" si="181"/>
        <v>21.206984501381349</v>
      </c>
      <c r="BK360" s="47">
        <f t="shared" ca="1" si="181"/>
        <v>16.511229939534513</v>
      </c>
      <c r="BL360" s="47">
        <f t="shared" ca="1" si="181"/>
        <v>15.42519525450269</v>
      </c>
      <c r="BM360" s="47">
        <f t="shared" ca="1" si="181"/>
        <v>13.976773714803945</v>
      </c>
      <c r="BN360" s="47">
        <f t="shared" ca="1" si="181"/>
        <v>11.610158887859267</v>
      </c>
      <c r="BO360" s="47">
        <f t="shared" ca="1" si="181"/>
        <v>11.716732842216272</v>
      </c>
      <c r="BP360" s="47">
        <f t="shared" ca="1" si="181"/>
        <v>12.81186236643792</v>
      </c>
      <c r="BQ360" s="47">
        <f t="shared" ca="1" si="181"/>
        <v>15.388644023405018</v>
      </c>
      <c r="BR360" s="47">
        <f t="shared" ca="1" si="181"/>
        <v>17.944702461018938</v>
      </c>
      <c r="BS360" s="47">
        <f t="shared" ca="1" si="179"/>
        <v>21.331830110239554</v>
      </c>
      <c r="BT360" s="47">
        <f t="shared" ca="1" si="179"/>
        <v>24.094275649456922</v>
      </c>
      <c r="BU360" s="47">
        <f t="shared" ca="1" si="179"/>
        <v>23.681822025578846</v>
      </c>
      <c r="BV360" s="47">
        <f t="shared" ca="1" si="179"/>
        <v>21.206984501381349</v>
      </c>
      <c r="BW360" s="47">
        <f t="shared" ca="1" si="179"/>
        <v>16.511229939534513</v>
      </c>
      <c r="BX360" s="47">
        <f t="shared" ca="1" si="179"/>
        <v>15.42519525450269</v>
      </c>
      <c r="BY360" s="47">
        <f t="shared" ca="1" si="179"/>
        <v>13.976773714803945</v>
      </c>
      <c r="BZ360" s="47">
        <f t="shared" ca="1" si="179"/>
        <v>11.610158887859267</v>
      </c>
      <c r="CA360" s="47">
        <f t="shared" ca="1" si="179"/>
        <v>11.716732842216272</v>
      </c>
      <c r="CB360" s="47">
        <f t="shared" ca="1" si="179"/>
        <v>12.81186236643792</v>
      </c>
      <c r="CC360" s="47">
        <f t="shared" ca="1" si="178"/>
        <v>15.388644023405018</v>
      </c>
      <c r="CD360" s="47">
        <f t="shared" ca="1" si="178"/>
        <v>17.944702461018938</v>
      </c>
      <c r="CE360" s="47">
        <f t="shared" ca="1" si="178"/>
        <v>21.331830110239554</v>
      </c>
      <c r="CF360" s="47">
        <f t="shared" ca="1" si="178"/>
        <v>24.094275649456922</v>
      </c>
      <c r="CG360" s="47">
        <f t="shared" ca="1" si="178"/>
        <v>23.681822025578846</v>
      </c>
      <c r="CH360" s="47">
        <f t="shared" ca="1" si="178"/>
        <v>21.206984501381349</v>
      </c>
      <c r="CI360" s="47">
        <f t="shared" ca="1" si="178"/>
        <v>16.511229939534513</v>
      </c>
      <c r="CJ360" s="47">
        <f t="shared" ca="1" si="178"/>
        <v>15.42519525450269</v>
      </c>
      <c r="CK360" s="47">
        <f t="shared" ca="1" si="178"/>
        <v>13.976773714803945</v>
      </c>
      <c r="CL360" s="47">
        <f t="shared" ca="1" si="178"/>
        <v>11.610158887859267</v>
      </c>
      <c r="CM360" s="47">
        <f t="shared" ca="1" si="180"/>
        <v>11.716732842216272</v>
      </c>
      <c r="CN360" s="47">
        <f t="shared" ca="1" si="180"/>
        <v>12.81186236643792</v>
      </c>
      <c r="CO360" s="47">
        <f t="shared" ca="1" si="180"/>
        <v>15.388644023405018</v>
      </c>
      <c r="CP360" s="47">
        <f t="shared" ca="1" si="180"/>
        <v>17.944702461018938</v>
      </c>
      <c r="CQ360" s="47">
        <f t="shared" ca="1" si="180"/>
        <v>21.331830110239554</v>
      </c>
      <c r="CR360" s="47">
        <f t="shared" ca="1" si="180"/>
        <v>24.094275649456922</v>
      </c>
      <c r="CS360" s="47">
        <f t="shared" ca="1" si="180"/>
        <v>23.681822025578846</v>
      </c>
      <c r="CT360" s="47">
        <f t="shared" ca="1" si="180"/>
        <v>21.206984501381349</v>
      </c>
      <c r="CU360" s="47">
        <f t="shared" ca="1" si="180"/>
        <v>16.511229939534513</v>
      </c>
      <c r="CV360" s="47">
        <f t="shared" ca="1" si="180"/>
        <v>15.42519525450269</v>
      </c>
      <c r="CW360" s="47">
        <f t="shared" ca="1" si="177"/>
        <v>13.976773714803945</v>
      </c>
      <c r="CX360" s="47">
        <f t="shared" ca="1" si="177"/>
        <v>11.610158887859267</v>
      </c>
      <c r="CY360" s="47">
        <f t="shared" ca="1" si="177"/>
        <v>11.716732842216272</v>
      </c>
      <c r="CZ360" s="47">
        <f t="shared" ca="1" si="177"/>
        <v>12.81186236643792</v>
      </c>
      <c r="DA360" s="47">
        <f t="shared" ca="1" si="177"/>
        <v>15.388644023405018</v>
      </c>
      <c r="DB360" s="47">
        <f t="shared" ca="1" si="177"/>
        <v>17.944702461018938</v>
      </c>
      <c r="DC360" s="47">
        <f t="shared" ca="1" si="177"/>
        <v>21.331830110239554</v>
      </c>
      <c r="DD360" s="47">
        <f t="shared" ca="1" si="177"/>
        <v>24.094275649456922</v>
      </c>
    </row>
    <row r="361" spans="1:108" x14ac:dyDescent="0.25">
      <c r="A361" s="40" t="s">
        <v>226</v>
      </c>
      <c r="B361" s="40">
        <v>2172</v>
      </c>
      <c r="C361" s="40" t="s">
        <v>38</v>
      </c>
      <c r="D361" s="40" t="s">
        <v>599</v>
      </c>
      <c r="E361" s="40" t="s">
        <v>130</v>
      </c>
      <c r="F361" s="40">
        <v>22.5</v>
      </c>
      <c r="G361" s="43">
        <v>45383</v>
      </c>
      <c r="I361" s="40" t="s">
        <v>79</v>
      </c>
      <c r="J361" s="40">
        <v>1</v>
      </c>
      <c r="K361" s="40" t="s">
        <v>33</v>
      </c>
      <c r="L361" s="40" t="s">
        <v>158</v>
      </c>
      <c r="M361" s="41"/>
      <c r="N361" s="41">
        <f>VLOOKUP($C361 &amp; $I361 &amp; $K361,FATOR!$A$3:$P$22,COLUMN(E$1),0)</f>
        <v>0.34510552382231963</v>
      </c>
      <c r="O361" s="41">
        <f>VLOOKUP($C361 &amp; $I361 &amp; $K361,FATOR!$A$3:$P$22,COLUMN(F$1),0)</f>
        <v>0.2866705898236856</v>
      </c>
      <c r="P361" s="41">
        <f>VLOOKUP($C361 &amp; $I361 &amp; $K361,FATOR!$A$3:$P$22,COLUMN(G$1),0)</f>
        <v>0.28930204548682154</v>
      </c>
      <c r="Q361" s="41">
        <f>VLOOKUP($C361 &amp; $I361 &amp; $K361,FATOR!$A$3:$P$22,COLUMN(H$1),0)</f>
        <v>0.31634228065278813</v>
      </c>
      <c r="R361" s="41">
        <f>VLOOKUP($C361 &amp; $I361 &amp; $K361,FATOR!$A$3:$P$22,COLUMN(I$1),0)</f>
        <v>0.37996651909642021</v>
      </c>
      <c r="S361" s="41">
        <f>VLOOKUP($C361 &amp; $I361 &amp; $K361,FATOR!$A$3:$P$22,COLUMN(J$1),0)</f>
        <v>0.44307907311157868</v>
      </c>
      <c r="T361" s="41">
        <f>VLOOKUP($C361 &amp; $I361 &amp; $K361,FATOR!$A$3:$P$22,COLUMN(K$1),0)</f>
        <v>0.5267118545738162</v>
      </c>
      <c r="U361" s="41">
        <f>VLOOKUP($C361 &amp; $I361 &amp; $K361,FATOR!$A$3:$P$22,COLUMN(L$1),0)</f>
        <v>0.5949203864063437</v>
      </c>
      <c r="V361" s="41">
        <f>VLOOKUP($C361 &amp; $I361 &amp; $K361,FATOR!$A$3:$P$22,COLUMN(M$1),0)</f>
        <v>0.58473634631058879</v>
      </c>
      <c r="W361" s="41">
        <f>VLOOKUP($C361 &amp; $I361 &amp; $K361,FATOR!$A$3:$P$22,COLUMN(N$1),0)</f>
        <v>0.52362924694768764</v>
      </c>
      <c r="X361" s="41">
        <f>VLOOKUP($C361 &amp; $I361 &amp; $K361,FATOR!$A$3:$P$22,COLUMN(O$1),0)</f>
        <v>0.40768468986504969</v>
      </c>
      <c r="Y361" s="41">
        <f>VLOOKUP($C361 &amp; $I361 &amp; $K361,FATOR!$A$3:$P$22,COLUMN(P$1),0)</f>
        <v>0.38086901862969602</v>
      </c>
      <c r="AA361" s="42">
        <f t="shared" si="161"/>
        <v>7.7648742860021915</v>
      </c>
      <c r="AB361" s="42">
        <f t="shared" si="162"/>
        <v>6.4500882710329259</v>
      </c>
      <c r="AC361" s="42">
        <f t="shared" si="163"/>
        <v>6.5092960234534845</v>
      </c>
      <c r="AD361" s="42">
        <f t="shared" si="164"/>
        <v>7.117701314687733</v>
      </c>
      <c r="AE361" s="42">
        <f t="shared" si="165"/>
        <v>8.5492466796694551</v>
      </c>
      <c r="AF361" s="42">
        <f t="shared" si="166"/>
        <v>9.9692791450105211</v>
      </c>
      <c r="AG361" s="42">
        <f t="shared" si="167"/>
        <v>11.851016727910864</v>
      </c>
      <c r="AH361" s="42">
        <f t="shared" si="168"/>
        <v>13.385708694142734</v>
      </c>
      <c r="AI361" s="42">
        <f t="shared" si="169"/>
        <v>13.156567791988248</v>
      </c>
      <c r="AJ361" s="42">
        <f t="shared" si="170"/>
        <v>11.781658056322971</v>
      </c>
      <c r="AK361" s="42">
        <f t="shared" si="171"/>
        <v>9.1729055219636173</v>
      </c>
      <c r="AL361" s="42">
        <f t="shared" si="172"/>
        <v>8.5695529191681601</v>
      </c>
      <c r="AN361" s="43">
        <f t="shared" si="173"/>
        <v>45383</v>
      </c>
      <c r="AO361" s="47" t="str">
        <f t="shared" ca="1" si="176"/>
        <v/>
      </c>
      <c r="AP361" s="47" t="str">
        <f t="shared" ca="1" si="176"/>
        <v/>
      </c>
      <c r="AQ361" s="47" t="str">
        <f t="shared" ca="1" si="176"/>
        <v/>
      </c>
      <c r="AR361" s="47">
        <f t="shared" ca="1" si="176"/>
        <v>7.117701314687733</v>
      </c>
      <c r="AS361" s="47">
        <f t="shared" ca="1" si="176"/>
        <v>8.5492466796694551</v>
      </c>
      <c r="AT361" s="47">
        <f t="shared" ca="1" si="176"/>
        <v>9.9692791450105211</v>
      </c>
      <c r="AU361" s="47">
        <f t="shared" ca="1" si="176"/>
        <v>11.851016727910864</v>
      </c>
      <c r="AV361" s="47">
        <f t="shared" ca="1" si="176"/>
        <v>13.385708694142734</v>
      </c>
      <c r="AW361" s="47">
        <f t="shared" ca="1" si="176"/>
        <v>13.156567791988248</v>
      </c>
      <c r="AX361" s="47">
        <f t="shared" ca="1" si="176"/>
        <v>11.781658056322971</v>
      </c>
      <c r="AY361" s="47">
        <f t="shared" ca="1" si="182"/>
        <v>9.1729055219636173</v>
      </c>
      <c r="AZ361" s="47">
        <f t="shared" ca="1" si="182"/>
        <v>8.5695529191681601</v>
      </c>
      <c r="BA361" s="47">
        <f t="shared" ca="1" si="182"/>
        <v>7.7648742860021915</v>
      </c>
      <c r="BB361" s="47">
        <f t="shared" ca="1" si="182"/>
        <v>6.4500882710329259</v>
      </c>
      <c r="BC361" s="47">
        <f t="shared" ca="1" si="182"/>
        <v>6.5092960234534845</v>
      </c>
      <c r="BD361" s="47">
        <f t="shared" ca="1" si="182"/>
        <v>7.117701314687733</v>
      </c>
      <c r="BE361" s="47">
        <f t="shared" ca="1" si="182"/>
        <v>8.5492466796694551</v>
      </c>
      <c r="BF361" s="47">
        <f t="shared" ca="1" si="182"/>
        <v>9.9692791450105211</v>
      </c>
      <c r="BG361" s="47">
        <f t="shared" ca="1" si="182"/>
        <v>11.851016727910864</v>
      </c>
      <c r="BH361" s="47">
        <f t="shared" ca="1" si="182"/>
        <v>13.385708694142734</v>
      </c>
      <c r="BI361" s="47">
        <f t="shared" ca="1" si="181"/>
        <v>13.156567791988248</v>
      </c>
      <c r="BJ361" s="47">
        <f t="shared" ca="1" si="181"/>
        <v>11.781658056322971</v>
      </c>
      <c r="BK361" s="47">
        <f t="shared" ca="1" si="181"/>
        <v>9.1729055219636173</v>
      </c>
      <c r="BL361" s="47">
        <f t="shared" ca="1" si="181"/>
        <v>8.5695529191681601</v>
      </c>
      <c r="BM361" s="47">
        <f t="shared" ca="1" si="181"/>
        <v>7.7648742860021915</v>
      </c>
      <c r="BN361" s="47">
        <f t="shared" ca="1" si="181"/>
        <v>6.4500882710329259</v>
      </c>
      <c r="BO361" s="47">
        <f t="shared" ca="1" si="181"/>
        <v>6.5092960234534845</v>
      </c>
      <c r="BP361" s="47">
        <f t="shared" ca="1" si="181"/>
        <v>7.117701314687733</v>
      </c>
      <c r="BQ361" s="47">
        <f t="shared" ca="1" si="181"/>
        <v>8.5492466796694551</v>
      </c>
      <c r="BR361" s="47">
        <f t="shared" ca="1" si="181"/>
        <v>9.9692791450105211</v>
      </c>
      <c r="BS361" s="47">
        <f t="shared" ca="1" si="179"/>
        <v>11.851016727910864</v>
      </c>
      <c r="BT361" s="47">
        <f t="shared" ca="1" si="179"/>
        <v>13.385708694142734</v>
      </c>
      <c r="BU361" s="47">
        <f t="shared" ca="1" si="179"/>
        <v>13.156567791988248</v>
      </c>
      <c r="BV361" s="47">
        <f t="shared" ca="1" si="179"/>
        <v>11.781658056322971</v>
      </c>
      <c r="BW361" s="47">
        <f t="shared" ca="1" si="179"/>
        <v>9.1729055219636173</v>
      </c>
      <c r="BX361" s="47">
        <f t="shared" ca="1" si="179"/>
        <v>8.5695529191681601</v>
      </c>
      <c r="BY361" s="47">
        <f t="shared" ca="1" si="179"/>
        <v>7.7648742860021915</v>
      </c>
      <c r="BZ361" s="47">
        <f t="shared" ca="1" si="179"/>
        <v>6.4500882710329259</v>
      </c>
      <c r="CA361" s="47">
        <f t="shared" ca="1" si="179"/>
        <v>6.5092960234534845</v>
      </c>
      <c r="CB361" s="47">
        <f t="shared" ca="1" si="179"/>
        <v>7.117701314687733</v>
      </c>
      <c r="CC361" s="47">
        <f t="shared" ca="1" si="178"/>
        <v>8.5492466796694551</v>
      </c>
      <c r="CD361" s="47">
        <f t="shared" ca="1" si="178"/>
        <v>9.9692791450105211</v>
      </c>
      <c r="CE361" s="47">
        <f t="shared" ca="1" si="178"/>
        <v>11.851016727910864</v>
      </c>
      <c r="CF361" s="47">
        <f t="shared" ca="1" si="178"/>
        <v>13.385708694142734</v>
      </c>
      <c r="CG361" s="47">
        <f t="shared" ca="1" si="178"/>
        <v>13.156567791988248</v>
      </c>
      <c r="CH361" s="47">
        <f t="shared" ca="1" si="178"/>
        <v>11.781658056322971</v>
      </c>
      <c r="CI361" s="47">
        <f t="shared" ca="1" si="178"/>
        <v>9.1729055219636173</v>
      </c>
      <c r="CJ361" s="47">
        <f t="shared" ca="1" si="178"/>
        <v>8.5695529191681601</v>
      </c>
      <c r="CK361" s="47">
        <f t="shared" ca="1" si="178"/>
        <v>7.7648742860021915</v>
      </c>
      <c r="CL361" s="47">
        <f t="shared" ca="1" si="178"/>
        <v>6.4500882710329259</v>
      </c>
      <c r="CM361" s="47">
        <f t="shared" ca="1" si="180"/>
        <v>6.5092960234534845</v>
      </c>
      <c r="CN361" s="47">
        <f t="shared" ca="1" si="180"/>
        <v>7.117701314687733</v>
      </c>
      <c r="CO361" s="47">
        <f t="shared" ca="1" si="180"/>
        <v>8.5492466796694551</v>
      </c>
      <c r="CP361" s="47">
        <f t="shared" ca="1" si="180"/>
        <v>9.9692791450105211</v>
      </c>
      <c r="CQ361" s="47">
        <f t="shared" ca="1" si="180"/>
        <v>11.851016727910864</v>
      </c>
      <c r="CR361" s="47">
        <f t="shared" ca="1" si="180"/>
        <v>13.385708694142734</v>
      </c>
      <c r="CS361" s="47">
        <f t="shared" ca="1" si="180"/>
        <v>13.156567791988248</v>
      </c>
      <c r="CT361" s="47">
        <f t="shared" ca="1" si="180"/>
        <v>11.781658056322971</v>
      </c>
      <c r="CU361" s="47">
        <f t="shared" ca="1" si="180"/>
        <v>9.1729055219636173</v>
      </c>
      <c r="CV361" s="47">
        <f t="shared" ca="1" si="180"/>
        <v>8.5695529191681601</v>
      </c>
      <c r="CW361" s="47">
        <f t="shared" ca="1" si="177"/>
        <v>7.7648742860021915</v>
      </c>
      <c r="CX361" s="47">
        <f t="shared" ca="1" si="177"/>
        <v>6.4500882710329259</v>
      </c>
      <c r="CY361" s="47">
        <f t="shared" ca="1" si="177"/>
        <v>6.5092960234534845</v>
      </c>
      <c r="CZ361" s="47">
        <f t="shared" ca="1" si="177"/>
        <v>7.117701314687733</v>
      </c>
      <c r="DA361" s="47">
        <f t="shared" ca="1" si="177"/>
        <v>8.5492466796694551</v>
      </c>
      <c r="DB361" s="47">
        <f t="shared" ca="1" si="177"/>
        <v>9.9692791450105211</v>
      </c>
      <c r="DC361" s="47">
        <f t="shared" ca="1" si="177"/>
        <v>11.851016727910864</v>
      </c>
      <c r="DD361" s="47">
        <f t="shared" ca="1" si="177"/>
        <v>13.385708694142734</v>
      </c>
    </row>
    <row r="362" spans="1:108" x14ac:dyDescent="0.25">
      <c r="A362" s="40" t="s">
        <v>226</v>
      </c>
      <c r="B362" s="40">
        <v>2172</v>
      </c>
      <c r="C362" s="40" t="s">
        <v>38</v>
      </c>
      <c r="D362" s="40" t="s">
        <v>599</v>
      </c>
      <c r="E362" s="40" t="s">
        <v>136</v>
      </c>
      <c r="F362" s="40">
        <v>18</v>
      </c>
      <c r="G362" s="43">
        <v>45383</v>
      </c>
      <c r="I362" s="40" t="s">
        <v>79</v>
      </c>
      <c r="J362" s="40">
        <v>1</v>
      </c>
      <c r="K362" s="40" t="s">
        <v>33</v>
      </c>
      <c r="L362" s="40" t="s">
        <v>158</v>
      </c>
      <c r="M362" s="41"/>
      <c r="N362" s="41">
        <f>VLOOKUP($C362 &amp; $I362 &amp; $K362,FATOR!$A$3:$P$22,COLUMN(E$1),0)</f>
        <v>0.34510552382231963</v>
      </c>
      <c r="O362" s="41">
        <f>VLOOKUP($C362 &amp; $I362 &amp; $K362,FATOR!$A$3:$P$22,COLUMN(F$1),0)</f>
        <v>0.2866705898236856</v>
      </c>
      <c r="P362" s="41">
        <f>VLOOKUP($C362 &amp; $I362 &amp; $K362,FATOR!$A$3:$P$22,COLUMN(G$1),0)</f>
        <v>0.28930204548682154</v>
      </c>
      <c r="Q362" s="41">
        <f>VLOOKUP($C362 &amp; $I362 &amp; $K362,FATOR!$A$3:$P$22,COLUMN(H$1),0)</f>
        <v>0.31634228065278813</v>
      </c>
      <c r="R362" s="41">
        <f>VLOOKUP($C362 &amp; $I362 &amp; $K362,FATOR!$A$3:$P$22,COLUMN(I$1),0)</f>
        <v>0.37996651909642021</v>
      </c>
      <c r="S362" s="41">
        <f>VLOOKUP($C362 &amp; $I362 &amp; $K362,FATOR!$A$3:$P$22,COLUMN(J$1),0)</f>
        <v>0.44307907311157868</v>
      </c>
      <c r="T362" s="41">
        <f>VLOOKUP($C362 &amp; $I362 &amp; $K362,FATOR!$A$3:$P$22,COLUMN(K$1),0)</f>
        <v>0.5267118545738162</v>
      </c>
      <c r="U362" s="41">
        <f>VLOOKUP($C362 &amp; $I362 &amp; $K362,FATOR!$A$3:$P$22,COLUMN(L$1),0)</f>
        <v>0.5949203864063437</v>
      </c>
      <c r="V362" s="41">
        <f>VLOOKUP($C362 &amp; $I362 &amp; $K362,FATOR!$A$3:$P$22,COLUMN(M$1),0)</f>
        <v>0.58473634631058879</v>
      </c>
      <c r="W362" s="41">
        <f>VLOOKUP($C362 &amp; $I362 &amp; $K362,FATOR!$A$3:$P$22,COLUMN(N$1),0)</f>
        <v>0.52362924694768764</v>
      </c>
      <c r="X362" s="41">
        <f>VLOOKUP($C362 &amp; $I362 &amp; $K362,FATOR!$A$3:$P$22,COLUMN(O$1),0)</f>
        <v>0.40768468986504969</v>
      </c>
      <c r="Y362" s="41">
        <f>VLOOKUP($C362 &amp; $I362 &amp; $K362,FATOR!$A$3:$P$22,COLUMN(P$1),0)</f>
        <v>0.38086901862969602</v>
      </c>
      <c r="AA362" s="42">
        <f t="shared" si="161"/>
        <v>6.2118994288017531</v>
      </c>
      <c r="AB362" s="42">
        <f t="shared" si="162"/>
        <v>5.1600706168263404</v>
      </c>
      <c r="AC362" s="42">
        <f t="shared" si="163"/>
        <v>5.2074368187627877</v>
      </c>
      <c r="AD362" s="42">
        <f t="shared" si="164"/>
        <v>5.6941610517501866</v>
      </c>
      <c r="AE362" s="42">
        <f t="shared" si="165"/>
        <v>6.8393973437355635</v>
      </c>
      <c r="AF362" s="42">
        <f t="shared" si="166"/>
        <v>7.975423316008416</v>
      </c>
      <c r="AG362" s="42">
        <f t="shared" si="167"/>
        <v>9.4808133823286909</v>
      </c>
      <c r="AH362" s="42">
        <f t="shared" si="168"/>
        <v>10.708566955314186</v>
      </c>
      <c r="AI362" s="42">
        <f t="shared" si="169"/>
        <v>10.525254233590598</v>
      </c>
      <c r="AJ362" s="42">
        <f t="shared" si="170"/>
        <v>9.4253264450583778</v>
      </c>
      <c r="AK362" s="42">
        <f t="shared" si="171"/>
        <v>7.3383244175708944</v>
      </c>
      <c r="AL362" s="42">
        <f t="shared" si="172"/>
        <v>6.8556423353345286</v>
      </c>
      <c r="AN362" s="43">
        <f t="shared" si="173"/>
        <v>45383</v>
      </c>
      <c r="AO362" s="47" t="str">
        <f t="shared" ca="1" si="176"/>
        <v/>
      </c>
      <c r="AP362" s="47" t="str">
        <f t="shared" ca="1" si="176"/>
        <v/>
      </c>
      <c r="AQ362" s="47" t="str">
        <f t="shared" ca="1" si="176"/>
        <v/>
      </c>
      <c r="AR362" s="47">
        <f t="shared" ca="1" si="176"/>
        <v>5.6941610517501866</v>
      </c>
      <c r="AS362" s="47">
        <f t="shared" ca="1" si="176"/>
        <v>6.8393973437355635</v>
      </c>
      <c r="AT362" s="47">
        <f t="shared" ref="AO362:AX387" ca="1" si="183">IF($AN362&lt;=AT$1,HLOOKUP(MONTH(AT$1),$AA:$AL,ROW($AO362),0),"")</f>
        <v>7.975423316008416</v>
      </c>
      <c r="AU362" s="47">
        <f t="shared" ca="1" si="183"/>
        <v>9.4808133823286909</v>
      </c>
      <c r="AV362" s="47">
        <f t="shared" ca="1" si="183"/>
        <v>10.708566955314186</v>
      </c>
      <c r="AW362" s="47">
        <f t="shared" ca="1" si="183"/>
        <v>10.525254233590598</v>
      </c>
      <c r="AX362" s="47">
        <f t="shared" ca="1" si="183"/>
        <v>9.4253264450583778</v>
      </c>
      <c r="AY362" s="47">
        <f t="shared" ca="1" si="182"/>
        <v>7.3383244175708944</v>
      </c>
      <c r="AZ362" s="47">
        <f t="shared" ca="1" si="182"/>
        <v>6.8556423353345286</v>
      </c>
      <c r="BA362" s="47">
        <f t="shared" ca="1" si="182"/>
        <v>6.2118994288017531</v>
      </c>
      <c r="BB362" s="47">
        <f t="shared" ca="1" si="182"/>
        <v>5.1600706168263404</v>
      </c>
      <c r="BC362" s="47">
        <f t="shared" ca="1" si="182"/>
        <v>5.2074368187627877</v>
      </c>
      <c r="BD362" s="47">
        <f t="shared" ca="1" si="182"/>
        <v>5.6941610517501866</v>
      </c>
      <c r="BE362" s="47">
        <f t="shared" ca="1" si="182"/>
        <v>6.8393973437355635</v>
      </c>
      <c r="BF362" s="47">
        <f t="shared" ca="1" si="182"/>
        <v>7.975423316008416</v>
      </c>
      <c r="BG362" s="47">
        <f t="shared" ca="1" si="182"/>
        <v>9.4808133823286909</v>
      </c>
      <c r="BH362" s="47">
        <f t="shared" ca="1" si="182"/>
        <v>10.708566955314186</v>
      </c>
      <c r="BI362" s="47">
        <f t="shared" ca="1" si="181"/>
        <v>10.525254233590598</v>
      </c>
      <c r="BJ362" s="47">
        <f t="shared" ca="1" si="181"/>
        <v>9.4253264450583778</v>
      </c>
      <c r="BK362" s="47">
        <f t="shared" ca="1" si="181"/>
        <v>7.3383244175708944</v>
      </c>
      <c r="BL362" s="47">
        <f t="shared" ca="1" si="181"/>
        <v>6.8556423353345286</v>
      </c>
      <c r="BM362" s="47">
        <f t="shared" ca="1" si="181"/>
        <v>6.2118994288017531</v>
      </c>
      <c r="BN362" s="47">
        <f t="shared" ca="1" si="181"/>
        <v>5.1600706168263404</v>
      </c>
      <c r="BO362" s="47">
        <f t="shared" ca="1" si="181"/>
        <v>5.2074368187627877</v>
      </c>
      <c r="BP362" s="47">
        <f t="shared" ca="1" si="181"/>
        <v>5.6941610517501866</v>
      </c>
      <c r="BQ362" s="47">
        <f t="shared" ca="1" si="181"/>
        <v>6.8393973437355635</v>
      </c>
      <c r="BR362" s="47">
        <f t="shared" ca="1" si="181"/>
        <v>7.975423316008416</v>
      </c>
      <c r="BS362" s="47">
        <f t="shared" ca="1" si="179"/>
        <v>9.4808133823286909</v>
      </c>
      <c r="BT362" s="47">
        <f t="shared" ca="1" si="179"/>
        <v>10.708566955314186</v>
      </c>
      <c r="BU362" s="47">
        <f t="shared" ca="1" si="179"/>
        <v>10.525254233590598</v>
      </c>
      <c r="BV362" s="47">
        <f t="shared" ca="1" si="179"/>
        <v>9.4253264450583778</v>
      </c>
      <c r="BW362" s="47">
        <f t="shared" ca="1" si="179"/>
        <v>7.3383244175708944</v>
      </c>
      <c r="BX362" s="47">
        <f t="shared" ca="1" si="179"/>
        <v>6.8556423353345286</v>
      </c>
      <c r="BY362" s="47">
        <f t="shared" ca="1" si="179"/>
        <v>6.2118994288017531</v>
      </c>
      <c r="BZ362" s="47">
        <f t="shared" ca="1" si="179"/>
        <v>5.1600706168263404</v>
      </c>
      <c r="CA362" s="47">
        <f t="shared" ca="1" si="179"/>
        <v>5.2074368187627877</v>
      </c>
      <c r="CB362" s="47">
        <f t="shared" ca="1" si="179"/>
        <v>5.6941610517501866</v>
      </c>
      <c r="CC362" s="47">
        <f t="shared" ca="1" si="178"/>
        <v>6.8393973437355635</v>
      </c>
      <c r="CD362" s="47">
        <f t="shared" ca="1" si="178"/>
        <v>7.975423316008416</v>
      </c>
      <c r="CE362" s="47">
        <f t="shared" ca="1" si="178"/>
        <v>9.4808133823286909</v>
      </c>
      <c r="CF362" s="47">
        <f t="shared" ca="1" si="178"/>
        <v>10.708566955314186</v>
      </c>
      <c r="CG362" s="47">
        <f t="shared" ca="1" si="178"/>
        <v>10.525254233590598</v>
      </c>
      <c r="CH362" s="47">
        <f t="shared" ca="1" si="178"/>
        <v>9.4253264450583778</v>
      </c>
      <c r="CI362" s="47">
        <f t="shared" ca="1" si="178"/>
        <v>7.3383244175708944</v>
      </c>
      <c r="CJ362" s="47">
        <f t="shared" ca="1" si="178"/>
        <v>6.8556423353345286</v>
      </c>
      <c r="CK362" s="47">
        <f t="shared" ca="1" si="178"/>
        <v>6.2118994288017531</v>
      </c>
      <c r="CL362" s="47">
        <f t="shared" ca="1" si="178"/>
        <v>5.1600706168263404</v>
      </c>
      <c r="CM362" s="47">
        <f t="shared" ca="1" si="180"/>
        <v>5.2074368187627877</v>
      </c>
      <c r="CN362" s="47">
        <f t="shared" ca="1" si="180"/>
        <v>5.6941610517501866</v>
      </c>
      <c r="CO362" s="47">
        <f t="shared" ca="1" si="180"/>
        <v>6.8393973437355635</v>
      </c>
      <c r="CP362" s="47">
        <f t="shared" ca="1" si="180"/>
        <v>7.975423316008416</v>
      </c>
      <c r="CQ362" s="47">
        <f t="shared" ca="1" si="180"/>
        <v>9.4808133823286909</v>
      </c>
      <c r="CR362" s="47">
        <f t="shared" ca="1" si="180"/>
        <v>10.708566955314186</v>
      </c>
      <c r="CS362" s="47">
        <f t="shared" ca="1" si="180"/>
        <v>10.525254233590598</v>
      </c>
      <c r="CT362" s="47">
        <f t="shared" ca="1" si="180"/>
        <v>9.4253264450583778</v>
      </c>
      <c r="CU362" s="47">
        <f t="shared" ca="1" si="180"/>
        <v>7.3383244175708944</v>
      </c>
      <c r="CV362" s="47">
        <f t="shared" ca="1" si="180"/>
        <v>6.8556423353345286</v>
      </c>
      <c r="CW362" s="47">
        <f t="shared" ca="1" si="177"/>
        <v>6.2118994288017531</v>
      </c>
      <c r="CX362" s="47">
        <f t="shared" ca="1" si="177"/>
        <v>5.1600706168263404</v>
      </c>
      <c r="CY362" s="47">
        <f t="shared" ca="1" si="177"/>
        <v>5.2074368187627877</v>
      </c>
      <c r="CZ362" s="47">
        <f t="shared" ca="1" si="177"/>
        <v>5.6941610517501866</v>
      </c>
      <c r="DA362" s="47">
        <f t="shared" ca="1" si="177"/>
        <v>6.8393973437355635</v>
      </c>
      <c r="DB362" s="47">
        <f t="shared" ca="1" si="177"/>
        <v>7.975423316008416</v>
      </c>
      <c r="DC362" s="47">
        <f t="shared" ca="1" si="177"/>
        <v>9.4808133823286909</v>
      </c>
      <c r="DD362" s="47">
        <f t="shared" ca="1" si="177"/>
        <v>10.708566955314186</v>
      </c>
    </row>
    <row r="363" spans="1:108" x14ac:dyDescent="0.25">
      <c r="A363" s="40" t="s">
        <v>226</v>
      </c>
      <c r="B363" s="40">
        <v>2172</v>
      </c>
      <c r="C363" s="40" t="s">
        <v>38</v>
      </c>
      <c r="D363" s="40" t="s">
        <v>599</v>
      </c>
      <c r="E363" s="40" t="s">
        <v>160</v>
      </c>
      <c r="F363" s="40">
        <v>4.5</v>
      </c>
      <c r="G363" s="43">
        <v>45383</v>
      </c>
      <c r="I363" s="40" t="s">
        <v>79</v>
      </c>
      <c r="J363" s="40">
        <v>1</v>
      </c>
      <c r="K363" s="40" t="s">
        <v>33</v>
      </c>
      <c r="L363" s="40" t="s">
        <v>158</v>
      </c>
      <c r="M363" s="41"/>
      <c r="N363" s="41">
        <f>VLOOKUP($C363 &amp; $I363 &amp; $K363,FATOR!$A$3:$P$22,COLUMN(E$1),0)</f>
        <v>0.34510552382231963</v>
      </c>
      <c r="O363" s="41">
        <f>VLOOKUP($C363 &amp; $I363 &amp; $K363,FATOR!$A$3:$P$22,COLUMN(F$1),0)</f>
        <v>0.2866705898236856</v>
      </c>
      <c r="P363" s="41">
        <f>VLOOKUP($C363 &amp; $I363 &amp; $K363,FATOR!$A$3:$P$22,COLUMN(G$1),0)</f>
        <v>0.28930204548682154</v>
      </c>
      <c r="Q363" s="41">
        <f>VLOOKUP($C363 &amp; $I363 &amp; $K363,FATOR!$A$3:$P$22,COLUMN(H$1),0)</f>
        <v>0.31634228065278813</v>
      </c>
      <c r="R363" s="41">
        <f>VLOOKUP($C363 &amp; $I363 &amp; $K363,FATOR!$A$3:$P$22,COLUMN(I$1),0)</f>
        <v>0.37996651909642021</v>
      </c>
      <c r="S363" s="41">
        <f>VLOOKUP($C363 &amp; $I363 &amp; $K363,FATOR!$A$3:$P$22,COLUMN(J$1),0)</f>
        <v>0.44307907311157868</v>
      </c>
      <c r="T363" s="41">
        <f>VLOOKUP($C363 &amp; $I363 &amp; $K363,FATOR!$A$3:$P$22,COLUMN(K$1),0)</f>
        <v>0.5267118545738162</v>
      </c>
      <c r="U363" s="41">
        <f>VLOOKUP($C363 &amp; $I363 &amp; $K363,FATOR!$A$3:$P$22,COLUMN(L$1),0)</f>
        <v>0.5949203864063437</v>
      </c>
      <c r="V363" s="41">
        <f>VLOOKUP($C363 &amp; $I363 &amp; $K363,FATOR!$A$3:$P$22,COLUMN(M$1),0)</f>
        <v>0.58473634631058879</v>
      </c>
      <c r="W363" s="41">
        <f>VLOOKUP($C363 &amp; $I363 &amp; $K363,FATOR!$A$3:$P$22,COLUMN(N$1),0)</f>
        <v>0.52362924694768764</v>
      </c>
      <c r="X363" s="41">
        <f>VLOOKUP($C363 &amp; $I363 &amp; $K363,FATOR!$A$3:$P$22,COLUMN(O$1),0)</f>
        <v>0.40768468986504969</v>
      </c>
      <c r="Y363" s="41">
        <f>VLOOKUP($C363 &amp; $I363 &amp; $K363,FATOR!$A$3:$P$22,COLUMN(P$1),0)</f>
        <v>0.38086901862969602</v>
      </c>
      <c r="AA363" s="42">
        <f t="shared" si="161"/>
        <v>1.5529748572004383</v>
      </c>
      <c r="AB363" s="42">
        <f t="shared" si="162"/>
        <v>1.2900176542065851</v>
      </c>
      <c r="AC363" s="42">
        <f t="shared" si="163"/>
        <v>1.3018592046906969</v>
      </c>
      <c r="AD363" s="42">
        <f t="shared" si="164"/>
        <v>1.4235402629375467</v>
      </c>
      <c r="AE363" s="42">
        <f t="shared" si="165"/>
        <v>1.7098493359338909</v>
      </c>
      <c r="AF363" s="42">
        <f t="shared" si="166"/>
        <v>1.993855829002104</v>
      </c>
      <c r="AG363" s="42">
        <f t="shared" si="167"/>
        <v>2.3702033455821727</v>
      </c>
      <c r="AH363" s="42">
        <f t="shared" si="168"/>
        <v>2.6771417388285466</v>
      </c>
      <c r="AI363" s="42">
        <f t="shared" si="169"/>
        <v>2.6313135583976495</v>
      </c>
      <c r="AJ363" s="42">
        <f t="shared" si="170"/>
        <v>2.3563316112645945</v>
      </c>
      <c r="AK363" s="42">
        <f t="shared" si="171"/>
        <v>1.8345811043927236</v>
      </c>
      <c r="AL363" s="42">
        <f t="shared" si="172"/>
        <v>1.7139105838336322</v>
      </c>
      <c r="AN363" s="43">
        <f t="shared" si="173"/>
        <v>45383</v>
      </c>
      <c r="AO363" s="47" t="str">
        <f t="shared" ca="1" si="183"/>
        <v/>
      </c>
      <c r="AP363" s="47" t="str">
        <f t="shared" ca="1" si="183"/>
        <v/>
      </c>
      <c r="AQ363" s="47" t="str">
        <f t="shared" ca="1" si="183"/>
        <v/>
      </c>
      <c r="AR363" s="47">
        <f t="shared" ca="1" si="183"/>
        <v>1.4235402629375467</v>
      </c>
      <c r="AS363" s="47">
        <f t="shared" ca="1" si="183"/>
        <v>1.7098493359338909</v>
      </c>
      <c r="AT363" s="47">
        <f t="shared" ca="1" si="183"/>
        <v>1.993855829002104</v>
      </c>
      <c r="AU363" s="47">
        <f t="shared" ca="1" si="183"/>
        <v>2.3702033455821727</v>
      </c>
      <c r="AV363" s="47">
        <f t="shared" ca="1" si="183"/>
        <v>2.6771417388285466</v>
      </c>
      <c r="AW363" s="47">
        <f t="shared" ca="1" si="183"/>
        <v>2.6313135583976495</v>
      </c>
      <c r="AX363" s="47">
        <f t="shared" ca="1" si="183"/>
        <v>2.3563316112645945</v>
      </c>
      <c r="AY363" s="47">
        <f t="shared" ca="1" si="182"/>
        <v>1.8345811043927236</v>
      </c>
      <c r="AZ363" s="47">
        <f t="shared" ca="1" si="182"/>
        <v>1.7139105838336322</v>
      </c>
      <c r="BA363" s="47">
        <f t="shared" ca="1" si="182"/>
        <v>1.5529748572004383</v>
      </c>
      <c r="BB363" s="47">
        <f t="shared" ca="1" si="182"/>
        <v>1.2900176542065851</v>
      </c>
      <c r="BC363" s="47">
        <f t="shared" ca="1" si="182"/>
        <v>1.3018592046906969</v>
      </c>
      <c r="BD363" s="47">
        <f t="shared" ca="1" si="182"/>
        <v>1.4235402629375467</v>
      </c>
      <c r="BE363" s="47">
        <f t="shared" ca="1" si="182"/>
        <v>1.7098493359338909</v>
      </c>
      <c r="BF363" s="47">
        <f t="shared" ca="1" si="182"/>
        <v>1.993855829002104</v>
      </c>
      <c r="BG363" s="47">
        <f t="shared" ca="1" si="182"/>
        <v>2.3702033455821727</v>
      </c>
      <c r="BH363" s="47">
        <f t="shared" ca="1" si="182"/>
        <v>2.6771417388285466</v>
      </c>
      <c r="BI363" s="47">
        <f t="shared" ca="1" si="181"/>
        <v>2.6313135583976495</v>
      </c>
      <c r="BJ363" s="47">
        <f t="shared" ca="1" si="181"/>
        <v>2.3563316112645945</v>
      </c>
      <c r="BK363" s="47">
        <f t="shared" ca="1" si="181"/>
        <v>1.8345811043927236</v>
      </c>
      <c r="BL363" s="47">
        <f t="shared" ca="1" si="181"/>
        <v>1.7139105838336322</v>
      </c>
      <c r="BM363" s="47">
        <f t="shared" ca="1" si="181"/>
        <v>1.5529748572004383</v>
      </c>
      <c r="BN363" s="47">
        <f t="shared" ca="1" si="181"/>
        <v>1.2900176542065851</v>
      </c>
      <c r="BO363" s="47">
        <f t="shared" ca="1" si="181"/>
        <v>1.3018592046906969</v>
      </c>
      <c r="BP363" s="47">
        <f t="shared" ca="1" si="181"/>
        <v>1.4235402629375467</v>
      </c>
      <c r="BQ363" s="47">
        <f t="shared" ca="1" si="181"/>
        <v>1.7098493359338909</v>
      </c>
      <c r="BR363" s="47">
        <f t="shared" ca="1" si="181"/>
        <v>1.993855829002104</v>
      </c>
      <c r="BS363" s="47">
        <f t="shared" ca="1" si="179"/>
        <v>2.3702033455821727</v>
      </c>
      <c r="BT363" s="47">
        <f t="shared" ca="1" si="179"/>
        <v>2.6771417388285466</v>
      </c>
      <c r="BU363" s="47">
        <f t="shared" ca="1" si="179"/>
        <v>2.6313135583976495</v>
      </c>
      <c r="BV363" s="47">
        <f t="shared" ca="1" si="179"/>
        <v>2.3563316112645945</v>
      </c>
      <c r="BW363" s="47">
        <f t="shared" ca="1" si="179"/>
        <v>1.8345811043927236</v>
      </c>
      <c r="BX363" s="47">
        <f t="shared" ca="1" si="179"/>
        <v>1.7139105838336322</v>
      </c>
      <c r="BY363" s="47">
        <f t="shared" ca="1" si="179"/>
        <v>1.5529748572004383</v>
      </c>
      <c r="BZ363" s="47">
        <f t="shared" ca="1" si="179"/>
        <v>1.2900176542065851</v>
      </c>
      <c r="CA363" s="47">
        <f t="shared" ca="1" si="179"/>
        <v>1.3018592046906969</v>
      </c>
      <c r="CB363" s="47">
        <f t="shared" ca="1" si="179"/>
        <v>1.4235402629375467</v>
      </c>
      <c r="CC363" s="47">
        <f t="shared" ca="1" si="178"/>
        <v>1.7098493359338909</v>
      </c>
      <c r="CD363" s="47">
        <f t="shared" ca="1" si="178"/>
        <v>1.993855829002104</v>
      </c>
      <c r="CE363" s="47">
        <f t="shared" ca="1" si="178"/>
        <v>2.3702033455821727</v>
      </c>
      <c r="CF363" s="47">
        <f t="shared" ca="1" si="178"/>
        <v>2.6771417388285466</v>
      </c>
      <c r="CG363" s="47">
        <f t="shared" ca="1" si="178"/>
        <v>2.6313135583976495</v>
      </c>
      <c r="CH363" s="47">
        <f t="shared" ca="1" si="178"/>
        <v>2.3563316112645945</v>
      </c>
      <c r="CI363" s="47">
        <f t="shared" ca="1" si="178"/>
        <v>1.8345811043927236</v>
      </c>
      <c r="CJ363" s="47">
        <f t="shared" ca="1" si="178"/>
        <v>1.7139105838336322</v>
      </c>
      <c r="CK363" s="47">
        <f t="shared" ca="1" si="178"/>
        <v>1.5529748572004383</v>
      </c>
      <c r="CL363" s="47">
        <f t="shared" ca="1" si="178"/>
        <v>1.2900176542065851</v>
      </c>
      <c r="CM363" s="47">
        <f t="shared" ca="1" si="180"/>
        <v>1.3018592046906969</v>
      </c>
      <c r="CN363" s="47">
        <f t="shared" ca="1" si="180"/>
        <v>1.4235402629375467</v>
      </c>
      <c r="CO363" s="47">
        <f t="shared" ca="1" si="180"/>
        <v>1.7098493359338909</v>
      </c>
      <c r="CP363" s="47">
        <f t="shared" ca="1" si="180"/>
        <v>1.993855829002104</v>
      </c>
      <c r="CQ363" s="47">
        <f t="shared" ca="1" si="180"/>
        <v>2.3702033455821727</v>
      </c>
      <c r="CR363" s="47">
        <f t="shared" ca="1" si="180"/>
        <v>2.6771417388285466</v>
      </c>
      <c r="CS363" s="47">
        <f t="shared" ca="1" si="180"/>
        <v>2.6313135583976495</v>
      </c>
      <c r="CT363" s="47">
        <f t="shared" ca="1" si="180"/>
        <v>2.3563316112645945</v>
      </c>
      <c r="CU363" s="47">
        <f t="shared" ca="1" si="180"/>
        <v>1.8345811043927236</v>
      </c>
      <c r="CV363" s="47">
        <f t="shared" ca="1" si="180"/>
        <v>1.7139105838336322</v>
      </c>
      <c r="CW363" s="47">
        <f t="shared" ca="1" si="177"/>
        <v>1.5529748572004383</v>
      </c>
      <c r="CX363" s="47">
        <f t="shared" ca="1" si="177"/>
        <v>1.2900176542065851</v>
      </c>
      <c r="CY363" s="47">
        <f t="shared" ca="1" si="177"/>
        <v>1.3018592046906969</v>
      </c>
      <c r="CZ363" s="47">
        <f t="shared" ca="1" si="177"/>
        <v>1.4235402629375467</v>
      </c>
      <c r="DA363" s="47">
        <f t="shared" ca="1" si="177"/>
        <v>1.7098493359338909</v>
      </c>
      <c r="DB363" s="47">
        <f t="shared" ca="1" si="177"/>
        <v>1.993855829002104</v>
      </c>
      <c r="DC363" s="47">
        <f t="shared" ca="1" si="177"/>
        <v>2.3702033455821727</v>
      </c>
      <c r="DD363" s="47">
        <f t="shared" ca="1" si="177"/>
        <v>2.6771417388285466</v>
      </c>
    </row>
    <row r="364" spans="1:108" x14ac:dyDescent="0.25">
      <c r="A364" s="40" t="s">
        <v>226</v>
      </c>
      <c r="B364" s="40">
        <v>2173</v>
      </c>
      <c r="C364" s="40" t="s">
        <v>38</v>
      </c>
      <c r="D364" s="40" t="s">
        <v>600</v>
      </c>
      <c r="E364" s="40" t="s">
        <v>130</v>
      </c>
      <c r="F364" s="40">
        <v>67.5</v>
      </c>
      <c r="G364" s="43">
        <v>45962</v>
      </c>
      <c r="I364" s="40" t="s">
        <v>79</v>
      </c>
      <c r="J364" s="40">
        <v>1</v>
      </c>
      <c r="K364" s="40" t="s">
        <v>33</v>
      </c>
      <c r="L364" s="40" t="s">
        <v>193</v>
      </c>
      <c r="M364" s="41"/>
      <c r="N364" s="41">
        <f>VLOOKUP($C364 &amp; $I364 &amp; $K364,FATOR!$A$3:$P$22,COLUMN(E$1),0)</f>
        <v>0.34510552382231963</v>
      </c>
      <c r="O364" s="41">
        <f>VLOOKUP($C364 &amp; $I364 &amp; $K364,FATOR!$A$3:$P$22,COLUMN(F$1),0)</f>
        <v>0.2866705898236856</v>
      </c>
      <c r="P364" s="41">
        <f>VLOOKUP($C364 &amp; $I364 &amp; $K364,FATOR!$A$3:$P$22,COLUMN(G$1),0)</f>
        <v>0.28930204548682154</v>
      </c>
      <c r="Q364" s="41">
        <f>VLOOKUP($C364 &amp; $I364 &amp; $K364,FATOR!$A$3:$P$22,COLUMN(H$1),0)</f>
        <v>0.31634228065278813</v>
      </c>
      <c r="R364" s="41">
        <f>VLOOKUP($C364 &amp; $I364 &amp; $K364,FATOR!$A$3:$P$22,COLUMN(I$1),0)</f>
        <v>0.37996651909642021</v>
      </c>
      <c r="S364" s="41">
        <f>VLOOKUP($C364 &amp; $I364 &amp; $K364,FATOR!$A$3:$P$22,COLUMN(J$1),0)</f>
        <v>0.44307907311157868</v>
      </c>
      <c r="T364" s="41">
        <f>VLOOKUP($C364 &amp; $I364 &amp; $K364,FATOR!$A$3:$P$22,COLUMN(K$1),0)</f>
        <v>0.5267118545738162</v>
      </c>
      <c r="U364" s="41">
        <f>VLOOKUP($C364 &amp; $I364 &amp; $K364,FATOR!$A$3:$P$22,COLUMN(L$1),0)</f>
        <v>0.5949203864063437</v>
      </c>
      <c r="V364" s="41">
        <f>VLOOKUP($C364 &amp; $I364 &amp; $K364,FATOR!$A$3:$P$22,COLUMN(M$1),0)</f>
        <v>0.58473634631058879</v>
      </c>
      <c r="W364" s="41">
        <f>VLOOKUP($C364 &amp; $I364 &amp; $K364,FATOR!$A$3:$P$22,COLUMN(N$1),0)</f>
        <v>0.52362924694768764</v>
      </c>
      <c r="X364" s="41">
        <f>VLOOKUP($C364 &amp; $I364 &amp; $K364,FATOR!$A$3:$P$22,COLUMN(O$1),0)</f>
        <v>0.40768468986504969</v>
      </c>
      <c r="Y364" s="41">
        <f>VLOOKUP($C364 &amp; $I364 &amp; $K364,FATOR!$A$3:$P$22,COLUMN(P$1),0)</f>
        <v>0.38086901862969602</v>
      </c>
      <c r="AA364" s="42">
        <f t="shared" si="161"/>
        <v>23.294622858006576</v>
      </c>
      <c r="AB364" s="42">
        <f t="shared" si="162"/>
        <v>19.350264813098779</v>
      </c>
      <c r="AC364" s="42">
        <f t="shared" si="163"/>
        <v>19.527888070360454</v>
      </c>
      <c r="AD364" s="42">
        <f t="shared" si="164"/>
        <v>21.3531039440632</v>
      </c>
      <c r="AE364" s="42">
        <f t="shared" si="165"/>
        <v>25.647740039008365</v>
      </c>
      <c r="AF364" s="42">
        <f t="shared" si="166"/>
        <v>29.90783743503156</v>
      </c>
      <c r="AG364" s="42">
        <f t="shared" si="167"/>
        <v>35.553050183732594</v>
      </c>
      <c r="AH364" s="42">
        <f t="shared" si="168"/>
        <v>40.157126082428199</v>
      </c>
      <c r="AI364" s="42">
        <f t="shared" si="169"/>
        <v>39.469703375964741</v>
      </c>
      <c r="AJ364" s="42">
        <f t="shared" si="170"/>
        <v>35.344974168968918</v>
      </c>
      <c r="AK364" s="42">
        <f t="shared" si="171"/>
        <v>27.518716565890855</v>
      </c>
      <c r="AL364" s="42">
        <f t="shared" si="172"/>
        <v>25.70865875750448</v>
      </c>
      <c r="AN364" s="43">
        <f t="shared" si="173"/>
        <v>45962</v>
      </c>
      <c r="AO364" s="47" t="str">
        <f t="shared" ca="1" si="183"/>
        <v/>
      </c>
      <c r="AP364" s="47" t="str">
        <f t="shared" ca="1" si="183"/>
        <v/>
      </c>
      <c r="AQ364" s="47" t="str">
        <f t="shared" ca="1" si="183"/>
        <v/>
      </c>
      <c r="AR364" s="47" t="str">
        <f t="shared" ca="1" si="183"/>
        <v/>
      </c>
      <c r="AS364" s="47" t="str">
        <f t="shared" ca="1" si="183"/>
        <v/>
      </c>
      <c r="AT364" s="47" t="str">
        <f t="shared" ca="1" si="183"/>
        <v/>
      </c>
      <c r="AU364" s="47" t="str">
        <f t="shared" ca="1" si="183"/>
        <v/>
      </c>
      <c r="AV364" s="47" t="str">
        <f t="shared" ca="1" si="183"/>
        <v/>
      </c>
      <c r="AW364" s="47" t="str">
        <f t="shared" ca="1" si="183"/>
        <v/>
      </c>
      <c r="AX364" s="47" t="str">
        <f t="shared" ca="1" si="183"/>
        <v/>
      </c>
      <c r="AY364" s="47" t="str">
        <f t="shared" ca="1" si="182"/>
        <v/>
      </c>
      <c r="AZ364" s="47" t="str">
        <f t="shared" ca="1" si="182"/>
        <v/>
      </c>
      <c r="BA364" s="47" t="str">
        <f t="shared" ca="1" si="182"/>
        <v/>
      </c>
      <c r="BB364" s="47" t="str">
        <f t="shared" ca="1" si="182"/>
        <v/>
      </c>
      <c r="BC364" s="47" t="str">
        <f t="shared" ca="1" si="182"/>
        <v/>
      </c>
      <c r="BD364" s="47" t="str">
        <f t="shared" ca="1" si="182"/>
        <v/>
      </c>
      <c r="BE364" s="47" t="str">
        <f t="shared" ca="1" si="182"/>
        <v/>
      </c>
      <c r="BF364" s="47" t="str">
        <f t="shared" ca="1" si="182"/>
        <v/>
      </c>
      <c r="BG364" s="47" t="str">
        <f t="shared" ca="1" si="182"/>
        <v/>
      </c>
      <c r="BH364" s="47" t="str">
        <f t="shared" ca="1" si="182"/>
        <v/>
      </c>
      <c r="BI364" s="47" t="str">
        <f t="shared" ca="1" si="181"/>
        <v/>
      </c>
      <c r="BJ364" s="47" t="str">
        <f t="shared" ca="1" si="181"/>
        <v/>
      </c>
      <c r="BK364" s="47">
        <f t="shared" ca="1" si="181"/>
        <v>27.518716565890855</v>
      </c>
      <c r="BL364" s="47">
        <f t="shared" ca="1" si="181"/>
        <v>25.70865875750448</v>
      </c>
      <c r="BM364" s="47">
        <f t="shared" ca="1" si="181"/>
        <v>23.294622858006576</v>
      </c>
      <c r="BN364" s="47">
        <f t="shared" ca="1" si="181"/>
        <v>19.350264813098779</v>
      </c>
      <c r="BO364" s="47">
        <f t="shared" ca="1" si="181"/>
        <v>19.527888070360454</v>
      </c>
      <c r="BP364" s="47">
        <f t="shared" ca="1" si="181"/>
        <v>21.3531039440632</v>
      </c>
      <c r="BQ364" s="47">
        <f t="shared" ca="1" si="181"/>
        <v>25.647740039008365</v>
      </c>
      <c r="BR364" s="47">
        <f t="shared" ca="1" si="181"/>
        <v>29.90783743503156</v>
      </c>
      <c r="BS364" s="47">
        <f t="shared" ca="1" si="179"/>
        <v>35.553050183732594</v>
      </c>
      <c r="BT364" s="47">
        <f t="shared" ca="1" si="179"/>
        <v>40.157126082428199</v>
      </c>
      <c r="BU364" s="47">
        <f t="shared" ca="1" si="179"/>
        <v>39.469703375964741</v>
      </c>
      <c r="BV364" s="47">
        <f t="shared" ca="1" si="179"/>
        <v>35.344974168968918</v>
      </c>
      <c r="BW364" s="47">
        <f t="shared" ca="1" si="179"/>
        <v>27.518716565890855</v>
      </c>
      <c r="BX364" s="47">
        <f t="shared" ca="1" si="179"/>
        <v>25.70865875750448</v>
      </c>
      <c r="BY364" s="47">
        <f t="shared" ca="1" si="179"/>
        <v>23.294622858006576</v>
      </c>
      <c r="BZ364" s="47">
        <f t="shared" ca="1" si="179"/>
        <v>19.350264813098779</v>
      </c>
      <c r="CA364" s="47">
        <f t="shared" ca="1" si="179"/>
        <v>19.527888070360454</v>
      </c>
      <c r="CB364" s="47">
        <f t="shared" ca="1" si="179"/>
        <v>21.3531039440632</v>
      </c>
      <c r="CC364" s="47">
        <f t="shared" ca="1" si="178"/>
        <v>25.647740039008365</v>
      </c>
      <c r="CD364" s="47">
        <f t="shared" ca="1" si="178"/>
        <v>29.90783743503156</v>
      </c>
      <c r="CE364" s="47">
        <f t="shared" ca="1" si="178"/>
        <v>35.553050183732594</v>
      </c>
      <c r="CF364" s="47">
        <f t="shared" ca="1" si="178"/>
        <v>40.157126082428199</v>
      </c>
      <c r="CG364" s="47">
        <f t="shared" ca="1" si="178"/>
        <v>39.469703375964741</v>
      </c>
      <c r="CH364" s="47">
        <f t="shared" ca="1" si="178"/>
        <v>35.344974168968918</v>
      </c>
      <c r="CI364" s="47">
        <f t="shared" ref="CC364:CR389" ca="1" si="184">IF($AN364&lt;=CI$1,HLOOKUP(MONTH(CI$1),$AA:$AL,ROW($AO364),0),"")</f>
        <v>27.518716565890855</v>
      </c>
      <c r="CJ364" s="47">
        <f t="shared" ca="1" si="184"/>
        <v>25.70865875750448</v>
      </c>
      <c r="CK364" s="47">
        <f t="shared" ca="1" si="184"/>
        <v>23.294622858006576</v>
      </c>
      <c r="CL364" s="47">
        <f t="shared" ca="1" si="184"/>
        <v>19.350264813098779</v>
      </c>
      <c r="CM364" s="47">
        <f t="shared" ca="1" si="180"/>
        <v>19.527888070360454</v>
      </c>
      <c r="CN364" s="47">
        <f t="shared" ca="1" si="180"/>
        <v>21.3531039440632</v>
      </c>
      <c r="CO364" s="47">
        <f t="shared" ca="1" si="180"/>
        <v>25.647740039008365</v>
      </c>
      <c r="CP364" s="47">
        <f t="shared" ca="1" si="180"/>
        <v>29.90783743503156</v>
      </c>
      <c r="CQ364" s="47">
        <f t="shared" ca="1" si="180"/>
        <v>35.553050183732594</v>
      </c>
      <c r="CR364" s="47">
        <f t="shared" ca="1" si="180"/>
        <v>40.157126082428199</v>
      </c>
      <c r="CS364" s="47">
        <f t="shared" ca="1" si="180"/>
        <v>39.469703375964741</v>
      </c>
      <c r="CT364" s="47">
        <f t="shared" ca="1" si="180"/>
        <v>35.344974168968918</v>
      </c>
      <c r="CU364" s="47">
        <f t="shared" ca="1" si="180"/>
        <v>27.518716565890855</v>
      </c>
      <c r="CV364" s="47">
        <f t="shared" ca="1" si="180"/>
        <v>25.70865875750448</v>
      </c>
      <c r="CW364" s="47">
        <f t="shared" ca="1" si="177"/>
        <v>23.294622858006576</v>
      </c>
      <c r="CX364" s="47">
        <f t="shared" ca="1" si="177"/>
        <v>19.350264813098779</v>
      </c>
      <c r="CY364" s="47">
        <f t="shared" ca="1" si="177"/>
        <v>19.527888070360454</v>
      </c>
      <c r="CZ364" s="47">
        <f t="shared" ca="1" si="177"/>
        <v>21.3531039440632</v>
      </c>
      <c r="DA364" s="47">
        <f t="shared" ca="1" si="177"/>
        <v>25.647740039008365</v>
      </c>
      <c r="DB364" s="47">
        <f t="shared" ca="1" si="177"/>
        <v>29.90783743503156</v>
      </c>
      <c r="DC364" s="47">
        <f t="shared" ca="1" si="177"/>
        <v>35.553050183732594</v>
      </c>
      <c r="DD364" s="47">
        <f t="shared" ca="1" si="177"/>
        <v>40.157126082428199</v>
      </c>
    </row>
    <row r="365" spans="1:108" x14ac:dyDescent="0.25">
      <c r="A365" s="40" t="s">
        <v>226</v>
      </c>
      <c r="B365" s="40">
        <v>2174</v>
      </c>
      <c r="C365" s="40" t="s">
        <v>38</v>
      </c>
      <c r="D365" s="40" t="s">
        <v>601</v>
      </c>
      <c r="E365" s="40" t="s">
        <v>130</v>
      </c>
      <c r="F365" s="40">
        <v>67.5</v>
      </c>
      <c r="G365" s="43">
        <v>45992</v>
      </c>
      <c r="I365" s="40" t="s">
        <v>79</v>
      </c>
      <c r="J365" s="40">
        <v>1</v>
      </c>
      <c r="K365" s="40" t="s">
        <v>33</v>
      </c>
      <c r="L365" s="40" t="s">
        <v>193</v>
      </c>
      <c r="M365" s="41"/>
      <c r="N365" s="41">
        <f>VLOOKUP($C365 &amp; $I365 &amp; $K365,FATOR!$A$3:$P$22,COLUMN(E$1),0)</f>
        <v>0.34510552382231963</v>
      </c>
      <c r="O365" s="41">
        <f>VLOOKUP($C365 &amp; $I365 &amp; $K365,FATOR!$A$3:$P$22,COLUMN(F$1),0)</f>
        <v>0.2866705898236856</v>
      </c>
      <c r="P365" s="41">
        <f>VLOOKUP($C365 &amp; $I365 &amp; $K365,FATOR!$A$3:$P$22,COLUMN(G$1),0)</f>
        <v>0.28930204548682154</v>
      </c>
      <c r="Q365" s="41">
        <f>VLOOKUP($C365 &amp; $I365 &amp; $K365,FATOR!$A$3:$P$22,COLUMN(H$1),0)</f>
        <v>0.31634228065278813</v>
      </c>
      <c r="R365" s="41">
        <f>VLOOKUP($C365 &amp; $I365 &amp; $K365,FATOR!$A$3:$P$22,COLUMN(I$1),0)</f>
        <v>0.37996651909642021</v>
      </c>
      <c r="S365" s="41">
        <f>VLOOKUP($C365 &amp; $I365 &amp; $K365,FATOR!$A$3:$P$22,COLUMN(J$1),0)</f>
        <v>0.44307907311157868</v>
      </c>
      <c r="T365" s="41">
        <f>VLOOKUP($C365 &amp; $I365 &amp; $K365,FATOR!$A$3:$P$22,COLUMN(K$1),0)</f>
        <v>0.5267118545738162</v>
      </c>
      <c r="U365" s="41">
        <f>VLOOKUP($C365 &amp; $I365 &amp; $K365,FATOR!$A$3:$P$22,COLUMN(L$1),0)</f>
        <v>0.5949203864063437</v>
      </c>
      <c r="V365" s="41">
        <f>VLOOKUP($C365 &amp; $I365 &amp; $K365,FATOR!$A$3:$P$22,COLUMN(M$1),0)</f>
        <v>0.58473634631058879</v>
      </c>
      <c r="W365" s="41">
        <f>VLOOKUP($C365 &amp; $I365 &amp; $K365,FATOR!$A$3:$P$22,COLUMN(N$1),0)</f>
        <v>0.52362924694768764</v>
      </c>
      <c r="X365" s="41">
        <f>VLOOKUP($C365 &amp; $I365 &amp; $K365,FATOR!$A$3:$P$22,COLUMN(O$1),0)</f>
        <v>0.40768468986504969</v>
      </c>
      <c r="Y365" s="41">
        <f>VLOOKUP($C365 &amp; $I365 &amp; $K365,FATOR!$A$3:$P$22,COLUMN(P$1),0)</f>
        <v>0.38086901862969602</v>
      </c>
      <c r="AA365" s="42">
        <f t="shared" si="161"/>
        <v>23.294622858006576</v>
      </c>
      <c r="AB365" s="42">
        <f t="shared" si="162"/>
        <v>19.350264813098779</v>
      </c>
      <c r="AC365" s="42">
        <f t="shared" si="163"/>
        <v>19.527888070360454</v>
      </c>
      <c r="AD365" s="42">
        <f t="shared" si="164"/>
        <v>21.3531039440632</v>
      </c>
      <c r="AE365" s="42">
        <f t="shared" si="165"/>
        <v>25.647740039008365</v>
      </c>
      <c r="AF365" s="42">
        <f t="shared" si="166"/>
        <v>29.90783743503156</v>
      </c>
      <c r="AG365" s="42">
        <f t="shared" si="167"/>
        <v>35.553050183732594</v>
      </c>
      <c r="AH365" s="42">
        <f t="shared" si="168"/>
        <v>40.157126082428199</v>
      </c>
      <c r="AI365" s="42">
        <f t="shared" si="169"/>
        <v>39.469703375964741</v>
      </c>
      <c r="AJ365" s="42">
        <f t="shared" si="170"/>
        <v>35.344974168968918</v>
      </c>
      <c r="AK365" s="42">
        <f t="shared" si="171"/>
        <v>27.518716565890855</v>
      </c>
      <c r="AL365" s="42">
        <f t="shared" si="172"/>
        <v>25.70865875750448</v>
      </c>
      <c r="AN365" s="43">
        <f t="shared" si="173"/>
        <v>45992</v>
      </c>
      <c r="AO365" s="47" t="str">
        <f t="shared" ca="1" si="183"/>
        <v/>
      </c>
      <c r="AP365" s="47" t="str">
        <f t="shared" ca="1" si="183"/>
        <v/>
      </c>
      <c r="AQ365" s="47" t="str">
        <f t="shared" ca="1" si="183"/>
        <v/>
      </c>
      <c r="AR365" s="47" t="str">
        <f t="shared" ca="1" si="183"/>
        <v/>
      </c>
      <c r="AS365" s="47" t="str">
        <f t="shared" ca="1" si="183"/>
        <v/>
      </c>
      <c r="AT365" s="47" t="str">
        <f t="shared" ca="1" si="183"/>
        <v/>
      </c>
      <c r="AU365" s="47" t="str">
        <f t="shared" ca="1" si="183"/>
        <v/>
      </c>
      <c r="AV365" s="47" t="str">
        <f t="shared" ca="1" si="183"/>
        <v/>
      </c>
      <c r="AW365" s="47" t="str">
        <f t="shared" ca="1" si="183"/>
        <v/>
      </c>
      <c r="AX365" s="47" t="str">
        <f t="shared" ca="1" si="183"/>
        <v/>
      </c>
      <c r="AY365" s="47" t="str">
        <f t="shared" ca="1" si="182"/>
        <v/>
      </c>
      <c r="AZ365" s="47" t="str">
        <f t="shared" ca="1" si="182"/>
        <v/>
      </c>
      <c r="BA365" s="47" t="str">
        <f t="shared" ca="1" si="182"/>
        <v/>
      </c>
      <c r="BB365" s="47" t="str">
        <f t="shared" ca="1" si="182"/>
        <v/>
      </c>
      <c r="BC365" s="47" t="str">
        <f t="shared" ca="1" si="182"/>
        <v/>
      </c>
      <c r="BD365" s="47" t="str">
        <f t="shared" ca="1" si="182"/>
        <v/>
      </c>
      <c r="BE365" s="47" t="str">
        <f t="shared" ca="1" si="182"/>
        <v/>
      </c>
      <c r="BF365" s="47" t="str">
        <f t="shared" ca="1" si="182"/>
        <v/>
      </c>
      <c r="BG365" s="47" t="str">
        <f t="shared" ca="1" si="182"/>
        <v/>
      </c>
      <c r="BH365" s="47" t="str">
        <f t="shared" ca="1" si="182"/>
        <v/>
      </c>
      <c r="BI365" s="47" t="str">
        <f t="shared" ca="1" si="181"/>
        <v/>
      </c>
      <c r="BJ365" s="47" t="str">
        <f t="shared" ca="1" si="181"/>
        <v/>
      </c>
      <c r="BK365" s="47" t="str">
        <f t="shared" ca="1" si="181"/>
        <v/>
      </c>
      <c r="BL365" s="47">
        <f t="shared" ca="1" si="181"/>
        <v>25.70865875750448</v>
      </c>
      <c r="BM365" s="47">
        <f t="shared" ca="1" si="181"/>
        <v>23.294622858006576</v>
      </c>
      <c r="BN365" s="47">
        <f t="shared" ca="1" si="181"/>
        <v>19.350264813098779</v>
      </c>
      <c r="BO365" s="47">
        <f t="shared" ca="1" si="181"/>
        <v>19.527888070360454</v>
      </c>
      <c r="BP365" s="47">
        <f t="shared" ca="1" si="181"/>
        <v>21.3531039440632</v>
      </c>
      <c r="BQ365" s="47">
        <f t="shared" ca="1" si="181"/>
        <v>25.647740039008365</v>
      </c>
      <c r="BR365" s="47">
        <f t="shared" ca="1" si="181"/>
        <v>29.90783743503156</v>
      </c>
      <c r="BS365" s="47">
        <f t="shared" ca="1" si="179"/>
        <v>35.553050183732594</v>
      </c>
      <c r="BT365" s="47">
        <f t="shared" ca="1" si="179"/>
        <v>40.157126082428199</v>
      </c>
      <c r="BU365" s="47">
        <f t="shared" ca="1" si="179"/>
        <v>39.469703375964741</v>
      </c>
      <c r="BV365" s="47">
        <f t="shared" ca="1" si="179"/>
        <v>35.344974168968918</v>
      </c>
      <c r="BW365" s="47">
        <f t="shared" ca="1" si="179"/>
        <v>27.518716565890855</v>
      </c>
      <c r="BX365" s="47">
        <f t="shared" ca="1" si="179"/>
        <v>25.70865875750448</v>
      </c>
      <c r="BY365" s="47">
        <f t="shared" ca="1" si="179"/>
        <v>23.294622858006576</v>
      </c>
      <c r="BZ365" s="47">
        <f t="shared" ca="1" si="179"/>
        <v>19.350264813098779</v>
      </c>
      <c r="CA365" s="47">
        <f t="shared" ca="1" si="179"/>
        <v>19.527888070360454</v>
      </c>
      <c r="CB365" s="47">
        <f t="shared" ca="1" si="179"/>
        <v>21.3531039440632</v>
      </c>
      <c r="CC365" s="47">
        <f t="shared" ca="1" si="184"/>
        <v>25.647740039008365</v>
      </c>
      <c r="CD365" s="47">
        <f t="shared" ca="1" si="184"/>
        <v>29.90783743503156</v>
      </c>
      <c r="CE365" s="47">
        <f t="shared" ca="1" si="184"/>
        <v>35.553050183732594</v>
      </c>
      <c r="CF365" s="47">
        <f t="shared" ca="1" si="184"/>
        <v>40.157126082428199</v>
      </c>
      <c r="CG365" s="47">
        <f t="shared" ca="1" si="184"/>
        <v>39.469703375964741</v>
      </c>
      <c r="CH365" s="47">
        <f t="shared" ca="1" si="184"/>
        <v>35.344974168968918</v>
      </c>
      <c r="CI365" s="47">
        <f t="shared" ca="1" si="184"/>
        <v>27.518716565890855</v>
      </c>
      <c r="CJ365" s="47">
        <f t="shared" ca="1" si="184"/>
        <v>25.70865875750448</v>
      </c>
      <c r="CK365" s="47">
        <f t="shared" ca="1" si="184"/>
        <v>23.294622858006576</v>
      </c>
      <c r="CL365" s="47">
        <f t="shared" ca="1" si="184"/>
        <v>19.350264813098779</v>
      </c>
      <c r="CM365" s="47">
        <f t="shared" ca="1" si="180"/>
        <v>19.527888070360454</v>
      </c>
      <c r="CN365" s="47">
        <f t="shared" ca="1" si="180"/>
        <v>21.3531039440632</v>
      </c>
      <c r="CO365" s="47">
        <f t="shared" ca="1" si="180"/>
        <v>25.647740039008365</v>
      </c>
      <c r="CP365" s="47">
        <f t="shared" ca="1" si="180"/>
        <v>29.90783743503156</v>
      </c>
      <c r="CQ365" s="47">
        <f t="shared" ca="1" si="180"/>
        <v>35.553050183732594</v>
      </c>
      <c r="CR365" s="47">
        <f t="shared" ca="1" si="180"/>
        <v>40.157126082428199</v>
      </c>
      <c r="CS365" s="47">
        <f t="shared" ca="1" si="180"/>
        <v>39.469703375964741</v>
      </c>
      <c r="CT365" s="47">
        <f t="shared" ca="1" si="180"/>
        <v>35.344974168968918</v>
      </c>
      <c r="CU365" s="47">
        <f t="shared" ca="1" si="180"/>
        <v>27.518716565890855</v>
      </c>
      <c r="CV365" s="47">
        <f t="shared" ca="1" si="180"/>
        <v>25.70865875750448</v>
      </c>
      <c r="CW365" s="47">
        <f t="shared" ca="1" si="177"/>
        <v>23.294622858006576</v>
      </c>
      <c r="CX365" s="47">
        <f t="shared" ca="1" si="177"/>
        <v>19.350264813098779</v>
      </c>
      <c r="CY365" s="47">
        <f t="shared" ca="1" si="177"/>
        <v>19.527888070360454</v>
      </c>
      <c r="CZ365" s="47">
        <f t="shared" ca="1" si="177"/>
        <v>21.3531039440632</v>
      </c>
      <c r="DA365" s="47">
        <f t="shared" ca="1" si="177"/>
        <v>25.647740039008365</v>
      </c>
      <c r="DB365" s="47">
        <f t="shared" ca="1" si="177"/>
        <v>29.90783743503156</v>
      </c>
      <c r="DC365" s="47">
        <f t="shared" ca="1" si="177"/>
        <v>35.553050183732594</v>
      </c>
      <c r="DD365" s="47">
        <f t="shared" ca="1" si="177"/>
        <v>40.157126082428199</v>
      </c>
    </row>
    <row r="366" spans="1:108" x14ac:dyDescent="0.25">
      <c r="A366" s="40" t="s">
        <v>226</v>
      </c>
      <c r="B366" s="40">
        <v>2175</v>
      </c>
      <c r="C366" s="40" t="s">
        <v>38</v>
      </c>
      <c r="D366" s="40" t="s">
        <v>602</v>
      </c>
      <c r="E366" s="40" t="s">
        <v>130</v>
      </c>
      <c r="F366" s="40">
        <v>67.5</v>
      </c>
      <c r="G366" s="43">
        <v>45992</v>
      </c>
      <c r="I366" s="40" t="s">
        <v>79</v>
      </c>
      <c r="J366" s="40">
        <v>1</v>
      </c>
      <c r="K366" s="40" t="s">
        <v>33</v>
      </c>
      <c r="L366" s="40" t="s">
        <v>193</v>
      </c>
      <c r="M366" s="41"/>
      <c r="N366" s="41">
        <f>VLOOKUP($C366 &amp; $I366 &amp; $K366,FATOR!$A$3:$P$22,COLUMN(E$1),0)</f>
        <v>0.34510552382231963</v>
      </c>
      <c r="O366" s="41">
        <f>VLOOKUP($C366 &amp; $I366 &amp; $K366,FATOR!$A$3:$P$22,COLUMN(F$1),0)</f>
        <v>0.2866705898236856</v>
      </c>
      <c r="P366" s="41">
        <f>VLOOKUP($C366 &amp; $I366 &amp; $K366,FATOR!$A$3:$P$22,COLUMN(G$1),0)</f>
        <v>0.28930204548682154</v>
      </c>
      <c r="Q366" s="41">
        <f>VLOOKUP($C366 &amp; $I366 &amp; $K366,FATOR!$A$3:$P$22,COLUMN(H$1),0)</f>
        <v>0.31634228065278813</v>
      </c>
      <c r="R366" s="41">
        <f>VLOOKUP($C366 &amp; $I366 &amp; $K366,FATOR!$A$3:$P$22,COLUMN(I$1),0)</f>
        <v>0.37996651909642021</v>
      </c>
      <c r="S366" s="41">
        <f>VLOOKUP($C366 &amp; $I366 &amp; $K366,FATOR!$A$3:$P$22,COLUMN(J$1),0)</f>
        <v>0.44307907311157868</v>
      </c>
      <c r="T366" s="41">
        <f>VLOOKUP($C366 &amp; $I366 &amp; $K366,FATOR!$A$3:$P$22,COLUMN(K$1),0)</f>
        <v>0.5267118545738162</v>
      </c>
      <c r="U366" s="41">
        <f>VLOOKUP($C366 &amp; $I366 &amp; $K366,FATOR!$A$3:$P$22,COLUMN(L$1),0)</f>
        <v>0.5949203864063437</v>
      </c>
      <c r="V366" s="41">
        <f>VLOOKUP($C366 &amp; $I366 &amp; $K366,FATOR!$A$3:$P$22,COLUMN(M$1),0)</f>
        <v>0.58473634631058879</v>
      </c>
      <c r="W366" s="41">
        <f>VLOOKUP($C366 &amp; $I366 &amp; $K366,FATOR!$A$3:$P$22,COLUMN(N$1),0)</f>
        <v>0.52362924694768764</v>
      </c>
      <c r="X366" s="41">
        <f>VLOOKUP($C366 &amp; $I366 &amp; $K366,FATOR!$A$3:$P$22,COLUMN(O$1),0)</f>
        <v>0.40768468986504969</v>
      </c>
      <c r="Y366" s="41">
        <f>VLOOKUP($C366 &amp; $I366 &amp; $K366,FATOR!$A$3:$P$22,COLUMN(P$1),0)</f>
        <v>0.38086901862969602</v>
      </c>
      <c r="AA366" s="42">
        <f t="shared" si="161"/>
        <v>23.294622858006576</v>
      </c>
      <c r="AB366" s="42">
        <f t="shared" si="162"/>
        <v>19.350264813098779</v>
      </c>
      <c r="AC366" s="42">
        <f t="shared" si="163"/>
        <v>19.527888070360454</v>
      </c>
      <c r="AD366" s="42">
        <f t="shared" si="164"/>
        <v>21.3531039440632</v>
      </c>
      <c r="AE366" s="42">
        <f t="shared" si="165"/>
        <v>25.647740039008365</v>
      </c>
      <c r="AF366" s="42">
        <f t="shared" si="166"/>
        <v>29.90783743503156</v>
      </c>
      <c r="AG366" s="42">
        <f t="shared" si="167"/>
        <v>35.553050183732594</v>
      </c>
      <c r="AH366" s="42">
        <f t="shared" si="168"/>
        <v>40.157126082428199</v>
      </c>
      <c r="AI366" s="42">
        <f t="shared" si="169"/>
        <v>39.469703375964741</v>
      </c>
      <c r="AJ366" s="42">
        <f t="shared" si="170"/>
        <v>35.344974168968918</v>
      </c>
      <c r="AK366" s="42">
        <f t="shared" si="171"/>
        <v>27.518716565890855</v>
      </c>
      <c r="AL366" s="42">
        <f t="shared" si="172"/>
        <v>25.70865875750448</v>
      </c>
      <c r="AN366" s="43">
        <f t="shared" si="173"/>
        <v>45992</v>
      </c>
      <c r="AO366" s="47" t="str">
        <f t="shared" ca="1" si="183"/>
        <v/>
      </c>
      <c r="AP366" s="47" t="str">
        <f t="shared" ca="1" si="183"/>
        <v/>
      </c>
      <c r="AQ366" s="47" t="str">
        <f t="shared" ca="1" si="183"/>
        <v/>
      </c>
      <c r="AR366" s="47" t="str">
        <f t="shared" ca="1" si="183"/>
        <v/>
      </c>
      <c r="AS366" s="47" t="str">
        <f t="shared" ca="1" si="183"/>
        <v/>
      </c>
      <c r="AT366" s="47" t="str">
        <f t="shared" ca="1" si="183"/>
        <v/>
      </c>
      <c r="AU366" s="47" t="str">
        <f t="shared" ca="1" si="183"/>
        <v/>
      </c>
      <c r="AV366" s="47" t="str">
        <f t="shared" ca="1" si="183"/>
        <v/>
      </c>
      <c r="AW366" s="47" t="str">
        <f t="shared" ca="1" si="183"/>
        <v/>
      </c>
      <c r="AX366" s="47" t="str">
        <f t="shared" ca="1" si="183"/>
        <v/>
      </c>
      <c r="AY366" s="47" t="str">
        <f t="shared" ca="1" si="182"/>
        <v/>
      </c>
      <c r="AZ366" s="47" t="str">
        <f t="shared" ca="1" si="182"/>
        <v/>
      </c>
      <c r="BA366" s="47" t="str">
        <f t="shared" ca="1" si="182"/>
        <v/>
      </c>
      <c r="BB366" s="47" t="str">
        <f t="shared" ca="1" si="182"/>
        <v/>
      </c>
      <c r="BC366" s="47" t="str">
        <f t="shared" ca="1" si="182"/>
        <v/>
      </c>
      <c r="BD366" s="47" t="str">
        <f t="shared" ca="1" si="182"/>
        <v/>
      </c>
      <c r="BE366" s="47" t="str">
        <f t="shared" ca="1" si="182"/>
        <v/>
      </c>
      <c r="BF366" s="47" t="str">
        <f t="shared" ca="1" si="182"/>
        <v/>
      </c>
      <c r="BG366" s="47" t="str">
        <f t="shared" ca="1" si="182"/>
        <v/>
      </c>
      <c r="BH366" s="47" t="str">
        <f t="shared" ca="1" si="182"/>
        <v/>
      </c>
      <c r="BI366" s="47" t="str">
        <f t="shared" ca="1" si="181"/>
        <v/>
      </c>
      <c r="BJ366" s="47" t="str">
        <f t="shared" ca="1" si="181"/>
        <v/>
      </c>
      <c r="BK366" s="47" t="str">
        <f t="shared" ca="1" si="181"/>
        <v/>
      </c>
      <c r="BL366" s="47">
        <f t="shared" ca="1" si="181"/>
        <v>25.70865875750448</v>
      </c>
      <c r="BM366" s="47">
        <f t="shared" ca="1" si="181"/>
        <v>23.294622858006576</v>
      </c>
      <c r="BN366" s="47">
        <f t="shared" ca="1" si="181"/>
        <v>19.350264813098779</v>
      </c>
      <c r="BO366" s="47">
        <f t="shared" ca="1" si="181"/>
        <v>19.527888070360454</v>
      </c>
      <c r="BP366" s="47">
        <f t="shared" ca="1" si="181"/>
        <v>21.3531039440632</v>
      </c>
      <c r="BQ366" s="47">
        <f t="shared" ca="1" si="181"/>
        <v>25.647740039008365</v>
      </c>
      <c r="BR366" s="47">
        <f t="shared" ca="1" si="181"/>
        <v>29.90783743503156</v>
      </c>
      <c r="BS366" s="47">
        <f t="shared" ca="1" si="179"/>
        <v>35.553050183732594</v>
      </c>
      <c r="BT366" s="47">
        <f t="shared" ca="1" si="179"/>
        <v>40.157126082428199</v>
      </c>
      <c r="BU366" s="47">
        <f t="shared" ca="1" si="179"/>
        <v>39.469703375964741</v>
      </c>
      <c r="BV366" s="47">
        <f t="shared" ca="1" si="179"/>
        <v>35.344974168968918</v>
      </c>
      <c r="BW366" s="47">
        <f t="shared" ref="BS366:CB391" ca="1" si="185">IF($AN366&lt;=BW$1,HLOOKUP(MONTH(BW$1),$AA:$AL,ROW($AO366),0),"")</f>
        <v>27.518716565890855</v>
      </c>
      <c r="BX366" s="47">
        <f t="shared" ca="1" si="185"/>
        <v>25.70865875750448</v>
      </c>
      <c r="BY366" s="47">
        <f t="shared" ca="1" si="185"/>
        <v>23.294622858006576</v>
      </c>
      <c r="BZ366" s="47">
        <f t="shared" ca="1" si="185"/>
        <v>19.350264813098779</v>
      </c>
      <c r="CA366" s="47">
        <f t="shared" ca="1" si="185"/>
        <v>19.527888070360454</v>
      </c>
      <c r="CB366" s="47">
        <f t="shared" ca="1" si="185"/>
        <v>21.3531039440632</v>
      </c>
      <c r="CC366" s="47">
        <f t="shared" ca="1" si="184"/>
        <v>25.647740039008365</v>
      </c>
      <c r="CD366" s="47">
        <f t="shared" ca="1" si="184"/>
        <v>29.90783743503156</v>
      </c>
      <c r="CE366" s="47">
        <f t="shared" ca="1" si="184"/>
        <v>35.553050183732594</v>
      </c>
      <c r="CF366" s="47">
        <f t="shared" ca="1" si="184"/>
        <v>40.157126082428199</v>
      </c>
      <c r="CG366" s="47">
        <f t="shared" ca="1" si="184"/>
        <v>39.469703375964741</v>
      </c>
      <c r="CH366" s="47">
        <f t="shared" ca="1" si="184"/>
        <v>35.344974168968918</v>
      </c>
      <c r="CI366" s="47">
        <f t="shared" ca="1" si="184"/>
        <v>27.518716565890855</v>
      </c>
      <c r="CJ366" s="47">
        <f t="shared" ca="1" si="184"/>
        <v>25.70865875750448</v>
      </c>
      <c r="CK366" s="47">
        <f t="shared" ca="1" si="184"/>
        <v>23.294622858006576</v>
      </c>
      <c r="CL366" s="47">
        <f t="shared" ca="1" si="184"/>
        <v>19.350264813098779</v>
      </c>
      <c r="CM366" s="47">
        <f t="shared" ca="1" si="180"/>
        <v>19.527888070360454</v>
      </c>
      <c r="CN366" s="47">
        <f t="shared" ca="1" si="180"/>
        <v>21.3531039440632</v>
      </c>
      <c r="CO366" s="47">
        <f t="shared" ca="1" si="180"/>
        <v>25.647740039008365</v>
      </c>
      <c r="CP366" s="47">
        <f t="shared" ca="1" si="180"/>
        <v>29.90783743503156</v>
      </c>
      <c r="CQ366" s="47">
        <f t="shared" ca="1" si="180"/>
        <v>35.553050183732594</v>
      </c>
      <c r="CR366" s="47">
        <f t="shared" ca="1" si="180"/>
        <v>40.157126082428199</v>
      </c>
      <c r="CS366" s="47">
        <f t="shared" ca="1" si="180"/>
        <v>39.469703375964741</v>
      </c>
      <c r="CT366" s="47">
        <f t="shared" ca="1" si="180"/>
        <v>35.344974168968918</v>
      </c>
      <c r="CU366" s="47">
        <f t="shared" ca="1" si="180"/>
        <v>27.518716565890855</v>
      </c>
      <c r="CV366" s="47">
        <f t="shared" ca="1" si="180"/>
        <v>25.70865875750448</v>
      </c>
      <c r="CW366" s="47">
        <f t="shared" ca="1" si="177"/>
        <v>23.294622858006576</v>
      </c>
      <c r="CX366" s="47">
        <f t="shared" ca="1" si="177"/>
        <v>19.350264813098779</v>
      </c>
      <c r="CY366" s="47">
        <f t="shared" ca="1" si="177"/>
        <v>19.527888070360454</v>
      </c>
      <c r="CZ366" s="47">
        <f t="shared" ca="1" si="177"/>
        <v>21.3531039440632</v>
      </c>
      <c r="DA366" s="47">
        <f t="shared" ca="1" si="177"/>
        <v>25.647740039008365</v>
      </c>
      <c r="DB366" s="47">
        <f t="shared" ca="1" si="177"/>
        <v>29.90783743503156</v>
      </c>
      <c r="DC366" s="47">
        <f t="shared" ca="1" si="177"/>
        <v>35.553050183732594</v>
      </c>
      <c r="DD366" s="47">
        <f t="shared" ca="1" si="177"/>
        <v>40.157126082428199</v>
      </c>
    </row>
    <row r="367" spans="1:108" x14ac:dyDescent="0.25">
      <c r="A367" s="40" t="s">
        <v>226</v>
      </c>
      <c r="B367" s="40">
        <v>2176</v>
      </c>
      <c r="C367" s="40" t="s">
        <v>38</v>
      </c>
      <c r="D367" s="40" t="s">
        <v>603</v>
      </c>
      <c r="E367" s="40" t="s">
        <v>130</v>
      </c>
      <c r="F367" s="40">
        <v>72</v>
      </c>
      <c r="G367" s="43">
        <v>45901</v>
      </c>
      <c r="I367" s="40" t="s">
        <v>79</v>
      </c>
      <c r="J367" s="40">
        <v>1</v>
      </c>
      <c r="K367" s="40" t="s">
        <v>33</v>
      </c>
      <c r="L367" s="40" t="s">
        <v>193</v>
      </c>
      <c r="M367" s="41"/>
      <c r="N367" s="41">
        <f>VLOOKUP($C367 &amp; $I367 &amp; $K367,FATOR!$A$3:$P$22,COLUMN(E$1),0)</f>
        <v>0.34510552382231963</v>
      </c>
      <c r="O367" s="41">
        <f>VLOOKUP($C367 &amp; $I367 &amp; $K367,FATOR!$A$3:$P$22,COLUMN(F$1),0)</f>
        <v>0.2866705898236856</v>
      </c>
      <c r="P367" s="41">
        <f>VLOOKUP($C367 &amp; $I367 &amp; $K367,FATOR!$A$3:$P$22,COLUMN(G$1),0)</f>
        <v>0.28930204548682154</v>
      </c>
      <c r="Q367" s="41">
        <f>VLOOKUP($C367 &amp; $I367 &amp; $K367,FATOR!$A$3:$P$22,COLUMN(H$1),0)</f>
        <v>0.31634228065278813</v>
      </c>
      <c r="R367" s="41">
        <f>VLOOKUP($C367 &amp; $I367 &amp; $K367,FATOR!$A$3:$P$22,COLUMN(I$1),0)</f>
        <v>0.37996651909642021</v>
      </c>
      <c r="S367" s="41">
        <f>VLOOKUP($C367 &amp; $I367 &amp; $K367,FATOR!$A$3:$P$22,COLUMN(J$1),0)</f>
        <v>0.44307907311157868</v>
      </c>
      <c r="T367" s="41">
        <f>VLOOKUP($C367 &amp; $I367 &amp; $K367,FATOR!$A$3:$P$22,COLUMN(K$1),0)</f>
        <v>0.5267118545738162</v>
      </c>
      <c r="U367" s="41">
        <f>VLOOKUP($C367 &amp; $I367 &amp; $K367,FATOR!$A$3:$P$22,COLUMN(L$1),0)</f>
        <v>0.5949203864063437</v>
      </c>
      <c r="V367" s="41">
        <f>VLOOKUP($C367 &amp; $I367 &amp; $K367,FATOR!$A$3:$P$22,COLUMN(M$1),0)</f>
        <v>0.58473634631058879</v>
      </c>
      <c r="W367" s="41">
        <f>VLOOKUP($C367 &amp; $I367 &amp; $K367,FATOR!$A$3:$P$22,COLUMN(N$1),0)</f>
        <v>0.52362924694768764</v>
      </c>
      <c r="X367" s="41">
        <f>VLOOKUP($C367 &amp; $I367 &amp; $K367,FATOR!$A$3:$P$22,COLUMN(O$1),0)</f>
        <v>0.40768468986504969</v>
      </c>
      <c r="Y367" s="41">
        <f>VLOOKUP($C367 &amp; $I367 &amp; $K367,FATOR!$A$3:$P$22,COLUMN(P$1),0)</f>
        <v>0.38086901862969602</v>
      </c>
      <c r="AA367" s="42">
        <f t="shared" si="161"/>
        <v>24.847597715207012</v>
      </c>
      <c r="AB367" s="42">
        <f t="shared" si="162"/>
        <v>20.640282467305362</v>
      </c>
      <c r="AC367" s="42">
        <f t="shared" si="163"/>
        <v>20.829747275051151</v>
      </c>
      <c r="AD367" s="42">
        <f t="shared" si="164"/>
        <v>22.776644207000746</v>
      </c>
      <c r="AE367" s="42">
        <f t="shared" si="165"/>
        <v>27.357589374942254</v>
      </c>
      <c r="AF367" s="42">
        <f t="shared" si="166"/>
        <v>31.901693264033664</v>
      </c>
      <c r="AG367" s="42">
        <f t="shared" si="167"/>
        <v>37.923253529314763</v>
      </c>
      <c r="AH367" s="42">
        <f t="shared" si="168"/>
        <v>42.834267821256745</v>
      </c>
      <c r="AI367" s="42">
        <f t="shared" si="169"/>
        <v>42.101016934362391</v>
      </c>
      <c r="AJ367" s="42">
        <f t="shared" si="170"/>
        <v>37.701305780233511</v>
      </c>
      <c r="AK367" s="42">
        <f t="shared" si="171"/>
        <v>29.353297670283578</v>
      </c>
      <c r="AL367" s="42">
        <f t="shared" si="172"/>
        <v>27.422569341338114</v>
      </c>
      <c r="AN367" s="43">
        <f t="shared" si="173"/>
        <v>45901</v>
      </c>
      <c r="AO367" s="47" t="str">
        <f t="shared" ca="1" si="183"/>
        <v/>
      </c>
      <c r="AP367" s="47" t="str">
        <f t="shared" ca="1" si="183"/>
        <v/>
      </c>
      <c r="AQ367" s="47" t="str">
        <f t="shared" ca="1" si="183"/>
        <v/>
      </c>
      <c r="AR367" s="47" t="str">
        <f t="shared" ca="1" si="183"/>
        <v/>
      </c>
      <c r="AS367" s="47" t="str">
        <f t="shared" ca="1" si="183"/>
        <v/>
      </c>
      <c r="AT367" s="47" t="str">
        <f t="shared" ca="1" si="183"/>
        <v/>
      </c>
      <c r="AU367" s="47" t="str">
        <f t="shared" ca="1" si="183"/>
        <v/>
      </c>
      <c r="AV367" s="47" t="str">
        <f t="shared" ca="1" si="183"/>
        <v/>
      </c>
      <c r="AW367" s="47" t="str">
        <f t="shared" ca="1" si="183"/>
        <v/>
      </c>
      <c r="AX367" s="47" t="str">
        <f t="shared" ca="1" si="183"/>
        <v/>
      </c>
      <c r="AY367" s="47" t="str">
        <f t="shared" ca="1" si="182"/>
        <v/>
      </c>
      <c r="AZ367" s="47" t="str">
        <f t="shared" ca="1" si="182"/>
        <v/>
      </c>
      <c r="BA367" s="47" t="str">
        <f t="shared" ca="1" si="182"/>
        <v/>
      </c>
      <c r="BB367" s="47" t="str">
        <f t="shared" ca="1" si="182"/>
        <v/>
      </c>
      <c r="BC367" s="47" t="str">
        <f t="shared" ca="1" si="182"/>
        <v/>
      </c>
      <c r="BD367" s="47" t="str">
        <f t="shared" ca="1" si="182"/>
        <v/>
      </c>
      <c r="BE367" s="47" t="str">
        <f t="shared" ca="1" si="182"/>
        <v/>
      </c>
      <c r="BF367" s="47" t="str">
        <f t="shared" ca="1" si="182"/>
        <v/>
      </c>
      <c r="BG367" s="47" t="str">
        <f t="shared" ca="1" si="182"/>
        <v/>
      </c>
      <c r="BH367" s="47" t="str">
        <f t="shared" ca="1" si="182"/>
        <v/>
      </c>
      <c r="BI367" s="47">
        <f t="shared" ca="1" si="181"/>
        <v>42.101016934362391</v>
      </c>
      <c r="BJ367" s="47">
        <f t="shared" ca="1" si="181"/>
        <v>37.701305780233511</v>
      </c>
      <c r="BK367" s="47">
        <f t="shared" ca="1" si="181"/>
        <v>29.353297670283578</v>
      </c>
      <c r="BL367" s="47">
        <f t="shared" ca="1" si="181"/>
        <v>27.422569341338114</v>
      </c>
      <c r="BM367" s="47">
        <f t="shared" ca="1" si="181"/>
        <v>24.847597715207012</v>
      </c>
      <c r="BN367" s="47">
        <f t="shared" ca="1" si="181"/>
        <v>20.640282467305362</v>
      </c>
      <c r="BO367" s="47">
        <f t="shared" ca="1" si="181"/>
        <v>20.829747275051151</v>
      </c>
      <c r="BP367" s="47">
        <f t="shared" ca="1" si="181"/>
        <v>22.776644207000746</v>
      </c>
      <c r="BQ367" s="47">
        <f t="shared" ca="1" si="181"/>
        <v>27.357589374942254</v>
      </c>
      <c r="BR367" s="47">
        <f t="shared" ca="1" si="181"/>
        <v>31.901693264033664</v>
      </c>
      <c r="BS367" s="47">
        <f t="shared" ca="1" si="185"/>
        <v>37.923253529314763</v>
      </c>
      <c r="BT367" s="47">
        <f t="shared" ca="1" si="185"/>
        <v>42.834267821256745</v>
      </c>
      <c r="BU367" s="47">
        <f t="shared" ca="1" si="185"/>
        <v>42.101016934362391</v>
      </c>
      <c r="BV367" s="47">
        <f t="shared" ca="1" si="185"/>
        <v>37.701305780233511</v>
      </c>
      <c r="BW367" s="47">
        <f t="shared" ca="1" si="185"/>
        <v>29.353297670283578</v>
      </c>
      <c r="BX367" s="47">
        <f t="shared" ca="1" si="185"/>
        <v>27.422569341338114</v>
      </c>
      <c r="BY367" s="47">
        <f t="shared" ca="1" si="185"/>
        <v>24.847597715207012</v>
      </c>
      <c r="BZ367" s="47">
        <f t="shared" ca="1" si="185"/>
        <v>20.640282467305362</v>
      </c>
      <c r="CA367" s="47">
        <f t="shared" ca="1" si="185"/>
        <v>20.829747275051151</v>
      </c>
      <c r="CB367" s="47">
        <f t="shared" ca="1" si="185"/>
        <v>22.776644207000746</v>
      </c>
      <c r="CC367" s="47">
        <f t="shared" ca="1" si="184"/>
        <v>27.357589374942254</v>
      </c>
      <c r="CD367" s="47">
        <f t="shared" ca="1" si="184"/>
        <v>31.901693264033664</v>
      </c>
      <c r="CE367" s="47">
        <f t="shared" ca="1" si="184"/>
        <v>37.923253529314763</v>
      </c>
      <c r="CF367" s="47">
        <f t="shared" ca="1" si="184"/>
        <v>42.834267821256745</v>
      </c>
      <c r="CG367" s="47">
        <f t="shared" ca="1" si="184"/>
        <v>42.101016934362391</v>
      </c>
      <c r="CH367" s="47">
        <f t="shared" ca="1" si="184"/>
        <v>37.701305780233511</v>
      </c>
      <c r="CI367" s="47">
        <f t="shared" ca="1" si="184"/>
        <v>29.353297670283578</v>
      </c>
      <c r="CJ367" s="47">
        <f t="shared" ca="1" si="184"/>
        <v>27.422569341338114</v>
      </c>
      <c r="CK367" s="47">
        <f t="shared" ca="1" si="184"/>
        <v>24.847597715207012</v>
      </c>
      <c r="CL367" s="47">
        <f t="shared" ca="1" si="184"/>
        <v>20.640282467305362</v>
      </c>
      <c r="CM367" s="47">
        <f t="shared" ca="1" si="180"/>
        <v>20.829747275051151</v>
      </c>
      <c r="CN367" s="47">
        <f t="shared" ca="1" si="180"/>
        <v>22.776644207000746</v>
      </c>
      <c r="CO367" s="47">
        <f t="shared" ca="1" si="180"/>
        <v>27.357589374942254</v>
      </c>
      <c r="CP367" s="47">
        <f t="shared" ca="1" si="180"/>
        <v>31.901693264033664</v>
      </c>
      <c r="CQ367" s="47">
        <f t="shared" ca="1" si="180"/>
        <v>37.923253529314763</v>
      </c>
      <c r="CR367" s="47">
        <f t="shared" ca="1" si="180"/>
        <v>42.834267821256745</v>
      </c>
      <c r="CS367" s="47">
        <f t="shared" ca="1" si="180"/>
        <v>42.101016934362391</v>
      </c>
      <c r="CT367" s="47">
        <f t="shared" ca="1" si="180"/>
        <v>37.701305780233511</v>
      </c>
      <c r="CU367" s="47">
        <f t="shared" ca="1" si="180"/>
        <v>29.353297670283578</v>
      </c>
      <c r="CV367" s="47">
        <f t="shared" ca="1" si="180"/>
        <v>27.422569341338114</v>
      </c>
      <c r="CW367" s="47">
        <f t="shared" ca="1" si="177"/>
        <v>24.847597715207012</v>
      </c>
      <c r="CX367" s="47">
        <f t="shared" ca="1" si="177"/>
        <v>20.640282467305362</v>
      </c>
      <c r="CY367" s="47">
        <f t="shared" ca="1" si="177"/>
        <v>20.829747275051151</v>
      </c>
      <c r="CZ367" s="47">
        <f t="shared" ca="1" si="177"/>
        <v>22.776644207000746</v>
      </c>
      <c r="DA367" s="47">
        <f t="shared" ca="1" si="177"/>
        <v>27.357589374942254</v>
      </c>
      <c r="DB367" s="47">
        <f t="shared" ca="1" si="177"/>
        <v>31.901693264033664</v>
      </c>
      <c r="DC367" s="47">
        <f t="shared" ca="1" si="177"/>
        <v>37.923253529314763</v>
      </c>
      <c r="DD367" s="47">
        <f t="shared" ca="1" si="177"/>
        <v>42.834267821256745</v>
      </c>
    </row>
    <row r="368" spans="1:108" x14ac:dyDescent="0.25">
      <c r="A368" s="40" t="s">
        <v>226</v>
      </c>
      <c r="B368" s="40">
        <v>2177</v>
      </c>
      <c r="C368" s="40" t="s">
        <v>38</v>
      </c>
      <c r="D368" s="40" t="s">
        <v>604</v>
      </c>
      <c r="E368" s="40" t="s">
        <v>130</v>
      </c>
      <c r="F368" s="40">
        <v>63</v>
      </c>
      <c r="G368" s="43">
        <v>45809</v>
      </c>
      <c r="I368" s="40" t="s">
        <v>79</v>
      </c>
      <c r="J368" s="40">
        <v>1</v>
      </c>
      <c r="K368" s="40" t="s">
        <v>33</v>
      </c>
      <c r="L368" s="40" t="s">
        <v>193</v>
      </c>
      <c r="M368" s="41"/>
      <c r="N368" s="41">
        <f>VLOOKUP($C368 &amp; $I368 &amp; $K368,FATOR!$A$3:$P$22,COLUMN(E$1),0)</f>
        <v>0.34510552382231963</v>
      </c>
      <c r="O368" s="41">
        <f>VLOOKUP($C368 &amp; $I368 &amp; $K368,FATOR!$A$3:$P$22,COLUMN(F$1),0)</f>
        <v>0.2866705898236856</v>
      </c>
      <c r="P368" s="41">
        <f>VLOOKUP($C368 &amp; $I368 &amp; $K368,FATOR!$A$3:$P$22,COLUMN(G$1),0)</f>
        <v>0.28930204548682154</v>
      </c>
      <c r="Q368" s="41">
        <f>VLOOKUP($C368 &amp; $I368 &amp; $K368,FATOR!$A$3:$P$22,COLUMN(H$1),0)</f>
        <v>0.31634228065278813</v>
      </c>
      <c r="R368" s="41">
        <f>VLOOKUP($C368 &amp; $I368 &amp; $K368,FATOR!$A$3:$P$22,COLUMN(I$1),0)</f>
        <v>0.37996651909642021</v>
      </c>
      <c r="S368" s="41">
        <f>VLOOKUP($C368 &amp; $I368 &amp; $K368,FATOR!$A$3:$P$22,COLUMN(J$1),0)</f>
        <v>0.44307907311157868</v>
      </c>
      <c r="T368" s="41">
        <f>VLOOKUP($C368 &amp; $I368 &amp; $K368,FATOR!$A$3:$P$22,COLUMN(K$1),0)</f>
        <v>0.5267118545738162</v>
      </c>
      <c r="U368" s="41">
        <f>VLOOKUP($C368 &amp; $I368 &amp; $K368,FATOR!$A$3:$P$22,COLUMN(L$1),0)</f>
        <v>0.5949203864063437</v>
      </c>
      <c r="V368" s="41">
        <f>VLOOKUP($C368 &amp; $I368 &amp; $K368,FATOR!$A$3:$P$22,COLUMN(M$1),0)</f>
        <v>0.58473634631058879</v>
      </c>
      <c r="W368" s="41">
        <f>VLOOKUP($C368 &amp; $I368 &amp; $K368,FATOR!$A$3:$P$22,COLUMN(N$1),0)</f>
        <v>0.52362924694768764</v>
      </c>
      <c r="X368" s="41">
        <f>VLOOKUP($C368 &amp; $I368 &amp; $K368,FATOR!$A$3:$P$22,COLUMN(O$1),0)</f>
        <v>0.40768468986504969</v>
      </c>
      <c r="Y368" s="41">
        <f>VLOOKUP($C368 &amp; $I368 &amp; $K368,FATOR!$A$3:$P$22,COLUMN(P$1),0)</f>
        <v>0.38086901862969602</v>
      </c>
      <c r="AA368" s="42">
        <f t="shared" si="161"/>
        <v>21.741648000806137</v>
      </c>
      <c r="AB368" s="42">
        <f t="shared" si="162"/>
        <v>18.060247158892192</v>
      </c>
      <c r="AC368" s="42">
        <f t="shared" si="163"/>
        <v>18.226028865669758</v>
      </c>
      <c r="AD368" s="42">
        <f t="shared" si="164"/>
        <v>19.929563681125654</v>
      </c>
      <c r="AE368" s="42">
        <f t="shared" si="165"/>
        <v>23.937890703074473</v>
      </c>
      <c r="AF368" s="42">
        <f t="shared" si="166"/>
        <v>27.913981606029456</v>
      </c>
      <c r="AG368" s="42">
        <f t="shared" si="167"/>
        <v>33.182846838150418</v>
      </c>
      <c r="AH368" s="42">
        <f t="shared" si="168"/>
        <v>37.479984343599654</v>
      </c>
      <c r="AI368" s="42">
        <f t="shared" si="169"/>
        <v>36.838389817567091</v>
      </c>
      <c r="AJ368" s="42">
        <f t="shared" si="170"/>
        <v>32.988642557704324</v>
      </c>
      <c r="AK368" s="42">
        <f t="shared" si="171"/>
        <v>25.68413546149813</v>
      </c>
      <c r="AL368" s="42">
        <f t="shared" si="172"/>
        <v>23.99474817367085</v>
      </c>
      <c r="AN368" s="43">
        <f t="shared" si="173"/>
        <v>45809</v>
      </c>
      <c r="AO368" s="47" t="str">
        <f t="shared" ca="1" si="183"/>
        <v/>
      </c>
      <c r="AP368" s="47" t="str">
        <f t="shared" ca="1" si="183"/>
        <v/>
      </c>
      <c r="AQ368" s="47" t="str">
        <f t="shared" ca="1" si="183"/>
        <v/>
      </c>
      <c r="AR368" s="47" t="str">
        <f t="shared" ca="1" si="183"/>
        <v/>
      </c>
      <c r="AS368" s="47" t="str">
        <f t="shared" ca="1" si="183"/>
        <v/>
      </c>
      <c r="AT368" s="47" t="str">
        <f t="shared" ca="1" si="183"/>
        <v/>
      </c>
      <c r="AU368" s="47" t="str">
        <f t="shared" ca="1" si="183"/>
        <v/>
      </c>
      <c r="AV368" s="47" t="str">
        <f t="shared" ca="1" si="183"/>
        <v/>
      </c>
      <c r="AW368" s="47" t="str">
        <f t="shared" ca="1" si="183"/>
        <v/>
      </c>
      <c r="AX368" s="47" t="str">
        <f t="shared" ca="1" si="183"/>
        <v/>
      </c>
      <c r="AY368" s="47" t="str">
        <f t="shared" ca="1" si="182"/>
        <v/>
      </c>
      <c r="AZ368" s="47" t="str">
        <f t="shared" ca="1" si="182"/>
        <v/>
      </c>
      <c r="BA368" s="47" t="str">
        <f t="shared" ca="1" si="182"/>
        <v/>
      </c>
      <c r="BB368" s="47" t="str">
        <f t="shared" ca="1" si="182"/>
        <v/>
      </c>
      <c r="BC368" s="47" t="str">
        <f t="shared" ca="1" si="182"/>
        <v/>
      </c>
      <c r="BD368" s="47" t="str">
        <f t="shared" ca="1" si="182"/>
        <v/>
      </c>
      <c r="BE368" s="47" t="str">
        <f t="shared" ca="1" si="182"/>
        <v/>
      </c>
      <c r="BF368" s="47">
        <f t="shared" ca="1" si="182"/>
        <v>27.913981606029456</v>
      </c>
      <c r="BG368" s="47">
        <f t="shared" ca="1" si="182"/>
        <v>33.182846838150418</v>
      </c>
      <c r="BH368" s="47">
        <f t="shared" ca="1" si="182"/>
        <v>37.479984343599654</v>
      </c>
      <c r="BI368" s="47">
        <f t="shared" ca="1" si="181"/>
        <v>36.838389817567091</v>
      </c>
      <c r="BJ368" s="47">
        <f t="shared" ca="1" si="181"/>
        <v>32.988642557704324</v>
      </c>
      <c r="BK368" s="47">
        <f t="shared" ca="1" si="181"/>
        <v>25.68413546149813</v>
      </c>
      <c r="BL368" s="47">
        <f t="shared" ca="1" si="181"/>
        <v>23.99474817367085</v>
      </c>
      <c r="BM368" s="47">
        <f t="shared" ca="1" si="181"/>
        <v>21.741648000806137</v>
      </c>
      <c r="BN368" s="47">
        <f t="shared" ca="1" si="181"/>
        <v>18.060247158892192</v>
      </c>
      <c r="BO368" s="47">
        <f t="shared" ca="1" si="181"/>
        <v>18.226028865669758</v>
      </c>
      <c r="BP368" s="47">
        <f t="shared" ca="1" si="181"/>
        <v>19.929563681125654</v>
      </c>
      <c r="BQ368" s="47">
        <f t="shared" ca="1" si="181"/>
        <v>23.937890703074473</v>
      </c>
      <c r="BR368" s="47">
        <f t="shared" ca="1" si="181"/>
        <v>27.913981606029456</v>
      </c>
      <c r="BS368" s="47">
        <f t="shared" ca="1" si="185"/>
        <v>33.182846838150418</v>
      </c>
      <c r="BT368" s="47">
        <f t="shared" ca="1" si="185"/>
        <v>37.479984343599654</v>
      </c>
      <c r="BU368" s="47">
        <f t="shared" ca="1" si="185"/>
        <v>36.838389817567091</v>
      </c>
      <c r="BV368" s="47">
        <f t="shared" ca="1" si="185"/>
        <v>32.988642557704324</v>
      </c>
      <c r="BW368" s="47">
        <f t="shared" ca="1" si="185"/>
        <v>25.68413546149813</v>
      </c>
      <c r="BX368" s="47">
        <f t="shared" ca="1" si="185"/>
        <v>23.99474817367085</v>
      </c>
      <c r="BY368" s="47">
        <f t="shared" ca="1" si="185"/>
        <v>21.741648000806137</v>
      </c>
      <c r="BZ368" s="47">
        <f t="shared" ca="1" si="185"/>
        <v>18.060247158892192</v>
      </c>
      <c r="CA368" s="47">
        <f t="shared" ca="1" si="185"/>
        <v>18.226028865669758</v>
      </c>
      <c r="CB368" s="47">
        <f t="shared" ca="1" si="185"/>
        <v>19.929563681125654</v>
      </c>
      <c r="CC368" s="47">
        <f t="shared" ca="1" si="184"/>
        <v>23.937890703074473</v>
      </c>
      <c r="CD368" s="47">
        <f t="shared" ca="1" si="184"/>
        <v>27.913981606029456</v>
      </c>
      <c r="CE368" s="47">
        <f t="shared" ca="1" si="184"/>
        <v>33.182846838150418</v>
      </c>
      <c r="CF368" s="47">
        <f t="shared" ca="1" si="184"/>
        <v>37.479984343599654</v>
      </c>
      <c r="CG368" s="47">
        <f t="shared" ca="1" si="184"/>
        <v>36.838389817567091</v>
      </c>
      <c r="CH368" s="47">
        <f t="shared" ca="1" si="184"/>
        <v>32.988642557704324</v>
      </c>
      <c r="CI368" s="47">
        <f t="shared" ca="1" si="184"/>
        <v>25.68413546149813</v>
      </c>
      <c r="CJ368" s="47">
        <f t="shared" ca="1" si="184"/>
        <v>23.99474817367085</v>
      </c>
      <c r="CK368" s="47">
        <f t="shared" ca="1" si="184"/>
        <v>21.741648000806137</v>
      </c>
      <c r="CL368" s="47">
        <f t="shared" ca="1" si="184"/>
        <v>18.060247158892192</v>
      </c>
      <c r="CM368" s="47">
        <f t="shared" ca="1" si="180"/>
        <v>18.226028865669758</v>
      </c>
      <c r="CN368" s="47">
        <f t="shared" ca="1" si="180"/>
        <v>19.929563681125654</v>
      </c>
      <c r="CO368" s="47">
        <f t="shared" ca="1" si="180"/>
        <v>23.937890703074473</v>
      </c>
      <c r="CP368" s="47">
        <f t="shared" ca="1" si="180"/>
        <v>27.913981606029456</v>
      </c>
      <c r="CQ368" s="47">
        <f t="shared" ca="1" si="180"/>
        <v>33.182846838150418</v>
      </c>
      <c r="CR368" s="47">
        <f t="shared" ca="1" si="180"/>
        <v>37.479984343599654</v>
      </c>
      <c r="CS368" s="47">
        <f t="shared" ca="1" si="180"/>
        <v>36.838389817567091</v>
      </c>
      <c r="CT368" s="47">
        <f t="shared" ca="1" si="180"/>
        <v>32.988642557704324</v>
      </c>
      <c r="CU368" s="47">
        <f t="shared" ca="1" si="180"/>
        <v>25.68413546149813</v>
      </c>
      <c r="CV368" s="47">
        <f t="shared" ca="1" si="180"/>
        <v>23.99474817367085</v>
      </c>
      <c r="CW368" s="47">
        <f t="shared" ca="1" si="177"/>
        <v>21.741648000806137</v>
      </c>
      <c r="CX368" s="47">
        <f t="shared" ca="1" si="177"/>
        <v>18.060247158892192</v>
      </c>
      <c r="CY368" s="47">
        <f t="shared" ca="1" si="177"/>
        <v>18.226028865669758</v>
      </c>
      <c r="CZ368" s="47">
        <f t="shared" ca="1" si="177"/>
        <v>19.929563681125654</v>
      </c>
      <c r="DA368" s="47">
        <f t="shared" ca="1" si="177"/>
        <v>23.937890703074473</v>
      </c>
      <c r="DB368" s="47">
        <f t="shared" ca="1" si="177"/>
        <v>27.913981606029456</v>
      </c>
      <c r="DC368" s="47">
        <f t="shared" ca="1" si="177"/>
        <v>33.182846838150418</v>
      </c>
      <c r="DD368" s="47">
        <f t="shared" ca="1" si="177"/>
        <v>37.479984343599654</v>
      </c>
    </row>
    <row r="369" spans="1:108" x14ac:dyDescent="0.25">
      <c r="A369" s="40" t="s">
        <v>138</v>
      </c>
      <c r="B369" s="40">
        <v>2871</v>
      </c>
      <c r="C369" s="40" t="s">
        <v>38</v>
      </c>
      <c r="D369" s="40" t="s">
        <v>1540</v>
      </c>
      <c r="E369" s="40" t="s">
        <v>130</v>
      </c>
      <c r="F369" s="40">
        <v>23.6</v>
      </c>
      <c r="G369" s="43">
        <v>45505</v>
      </c>
      <c r="I369" s="40" t="s">
        <v>79</v>
      </c>
      <c r="J369" s="40">
        <v>1</v>
      </c>
      <c r="K369" s="40" t="s">
        <v>33</v>
      </c>
      <c r="L369" s="40" t="s">
        <v>158</v>
      </c>
      <c r="M369" s="41"/>
      <c r="N369" s="41">
        <f>VLOOKUP($C369 &amp; $I369 &amp; $K369,FATOR!$A$3:$P$22,COLUMN(E$1),0)</f>
        <v>0.34510552382231963</v>
      </c>
      <c r="O369" s="41">
        <f>VLOOKUP($C369 &amp; $I369 &amp; $K369,FATOR!$A$3:$P$22,COLUMN(F$1),0)</f>
        <v>0.2866705898236856</v>
      </c>
      <c r="P369" s="41">
        <f>VLOOKUP($C369 &amp; $I369 &amp; $K369,FATOR!$A$3:$P$22,COLUMN(G$1),0)</f>
        <v>0.28930204548682154</v>
      </c>
      <c r="Q369" s="41">
        <f>VLOOKUP($C369 &amp; $I369 &amp; $K369,FATOR!$A$3:$P$22,COLUMN(H$1),0)</f>
        <v>0.31634228065278813</v>
      </c>
      <c r="R369" s="41">
        <f>VLOOKUP($C369 &amp; $I369 &amp; $K369,FATOR!$A$3:$P$22,COLUMN(I$1),0)</f>
        <v>0.37996651909642021</v>
      </c>
      <c r="S369" s="41">
        <f>VLOOKUP($C369 &amp; $I369 &amp; $K369,FATOR!$A$3:$P$22,COLUMN(J$1),0)</f>
        <v>0.44307907311157868</v>
      </c>
      <c r="T369" s="41">
        <f>VLOOKUP($C369 &amp; $I369 &amp; $K369,FATOR!$A$3:$P$22,COLUMN(K$1),0)</f>
        <v>0.5267118545738162</v>
      </c>
      <c r="U369" s="41">
        <f>VLOOKUP($C369 &amp; $I369 &amp; $K369,FATOR!$A$3:$P$22,COLUMN(L$1),0)</f>
        <v>0.5949203864063437</v>
      </c>
      <c r="V369" s="41">
        <f>VLOOKUP($C369 &amp; $I369 &amp; $K369,FATOR!$A$3:$P$22,COLUMN(M$1),0)</f>
        <v>0.58473634631058879</v>
      </c>
      <c r="W369" s="41">
        <f>VLOOKUP($C369 &amp; $I369 &amp; $K369,FATOR!$A$3:$P$22,COLUMN(N$1),0)</f>
        <v>0.52362924694768764</v>
      </c>
      <c r="X369" s="41">
        <f>VLOOKUP($C369 &amp; $I369 &amp; $K369,FATOR!$A$3:$P$22,COLUMN(O$1),0)</f>
        <v>0.40768468986504969</v>
      </c>
      <c r="Y369" s="41">
        <f>VLOOKUP($C369 &amp; $I369 &amp; $K369,FATOR!$A$3:$P$22,COLUMN(P$1),0)</f>
        <v>0.38086901862969602</v>
      </c>
      <c r="AA369" s="42">
        <f t="shared" si="161"/>
        <v>8.1444903622067439</v>
      </c>
      <c r="AB369" s="42">
        <f t="shared" si="162"/>
        <v>6.7654259198389806</v>
      </c>
      <c r="AC369" s="42">
        <f t="shared" si="163"/>
        <v>6.8275282734889888</v>
      </c>
      <c r="AD369" s="42">
        <f t="shared" si="164"/>
        <v>7.4656778234058008</v>
      </c>
      <c r="AE369" s="42">
        <f t="shared" si="165"/>
        <v>8.967209850675518</v>
      </c>
      <c r="AF369" s="42">
        <f t="shared" si="166"/>
        <v>10.456666125433257</v>
      </c>
      <c r="AG369" s="42">
        <f t="shared" si="167"/>
        <v>12.430399767942063</v>
      </c>
      <c r="AH369" s="42">
        <f t="shared" si="168"/>
        <v>14.040121119189712</v>
      </c>
      <c r="AI369" s="42">
        <f t="shared" si="169"/>
        <v>13.799777772929897</v>
      </c>
      <c r="AJ369" s="42">
        <f t="shared" si="170"/>
        <v>12.357650227965429</v>
      </c>
      <c r="AK369" s="42">
        <f t="shared" si="171"/>
        <v>9.6213586808151739</v>
      </c>
      <c r="AL369" s="42">
        <f t="shared" si="172"/>
        <v>8.9885088396608275</v>
      </c>
      <c r="AN369" s="43">
        <f t="shared" si="173"/>
        <v>45505</v>
      </c>
      <c r="AO369" s="47" t="str">
        <f t="shared" ca="1" si="183"/>
        <v/>
      </c>
      <c r="AP369" s="47" t="str">
        <f t="shared" ca="1" si="183"/>
        <v/>
      </c>
      <c r="AQ369" s="47" t="str">
        <f t="shared" ca="1" si="183"/>
        <v/>
      </c>
      <c r="AR369" s="47" t="str">
        <f t="shared" ca="1" si="183"/>
        <v/>
      </c>
      <c r="AS369" s="47" t="str">
        <f t="shared" ca="1" si="183"/>
        <v/>
      </c>
      <c r="AT369" s="47" t="str">
        <f t="shared" ca="1" si="183"/>
        <v/>
      </c>
      <c r="AU369" s="47" t="str">
        <f t="shared" ca="1" si="183"/>
        <v/>
      </c>
      <c r="AV369" s="47">
        <f t="shared" ca="1" si="183"/>
        <v>14.040121119189712</v>
      </c>
      <c r="AW369" s="47">
        <f t="shared" ca="1" si="183"/>
        <v>13.799777772929897</v>
      </c>
      <c r="AX369" s="47">
        <f t="shared" ca="1" si="183"/>
        <v>12.357650227965429</v>
      </c>
      <c r="AY369" s="47">
        <f t="shared" ca="1" si="182"/>
        <v>9.6213586808151739</v>
      </c>
      <c r="AZ369" s="47">
        <f t="shared" ca="1" si="182"/>
        <v>8.9885088396608275</v>
      </c>
      <c r="BA369" s="47">
        <f t="shared" ca="1" si="182"/>
        <v>8.1444903622067439</v>
      </c>
      <c r="BB369" s="47">
        <f t="shared" ca="1" si="182"/>
        <v>6.7654259198389806</v>
      </c>
      <c r="BC369" s="47">
        <f t="shared" ca="1" si="182"/>
        <v>6.8275282734889888</v>
      </c>
      <c r="BD369" s="47">
        <f t="shared" ca="1" si="182"/>
        <v>7.4656778234058008</v>
      </c>
      <c r="BE369" s="47">
        <f t="shared" ca="1" si="182"/>
        <v>8.967209850675518</v>
      </c>
      <c r="BF369" s="47">
        <f t="shared" ca="1" si="182"/>
        <v>10.456666125433257</v>
      </c>
      <c r="BG369" s="47">
        <f t="shared" ca="1" si="182"/>
        <v>12.430399767942063</v>
      </c>
      <c r="BH369" s="47">
        <f t="shared" ca="1" si="182"/>
        <v>14.040121119189712</v>
      </c>
      <c r="BI369" s="47">
        <f t="shared" ca="1" si="181"/>
        <v>13.799777772929897</v>
      </c>
      <c r="BJ369" s="47">
        <f t="shared" ca="1" si="181"/>
        <v>12.357650227965429</v>
      </c>
      <c r="BK369" s="47">
        <f t="shared" ca="1" si="181"/>
        <v>9.6213586808151739</v>
      </c>
      <c r="BL369" s="47">
        <f t="shared" ca="1" si="181"/>
        <v>8.9885088396608275</v>
      </c>
      <c r="BM369" s="47">
        <f t="shared" ca="1" si="181"/>
        <v>8.1444903622067439</v>
      </c>
      <c r="BN369" s="47">
        <f t="shared" ca="1" si="181"/>
        <v>6.7654259198389806</v>
      </c>
      <c r="BO369" s="47">
        <f t="shared" ca="1" si="181"/>
        <v>6.8275282734889888</v>
      </c>
      <c r="BP369" s="47">
        <f t="shared" ca="1" si="181"/>
        <v>7.4656778234058008</v>
      </c>
      <c r="BQ369" s="47">
        <f t="shared" ca="1" si="181"/>
        <v>8.967209850675518</v>
      </c>
      <c r="BR369" s="47">
        <f t="shared" ca="1" si="181"/>
        <v>10.456666125433257</v>
      </c>
      <c r="BS369" s="47">
        <f t="shared" ca="1" si="185"/>
        <v>12.430399767942063</v>
      </c>
      <c r="BT369" s="47">
        <f t="shared" ca="1" si="185"/>
        <v>14.040121119189712</v>
      </c>
      <c r="BU369" s="47">
        <f t="shared" ca="1" si="185"/>
        <v>13.799777772929897</v>
      </c>
      <c r="BV369" s="47">
        <f t="shared" ca="1" si="185"/>
        <v>12.357650227965429</v>
      </c>
      <c r="BW369" s="47">
        <f t="shared" ca="1" si="185"/>
        <v>9.6213586808151739</v>
      </c>
      <c r="BX369" s="47">
        <f t="shared" ca="1" si="185"/>
        <v>8.9885088396608275</v>
      </c>
      <c r="BY369" s="47">
        <f t="shared" ca="1" si="185"/>
        <v>8.1444903622067439</v>
      </c>
      <c r="BZ369" s="47">
        <f t="shared" ca="1" si="185"/>
        <v>6.7654259198389806</v>
      </c>
      <c r="CA369" s="47">
        <f t="shared" ca="1" si="185"/>
        <v>6.8275282734889888</v>
      </c>
      <c r="CB369" s="47">
        <f t="shared" ca="1" si="185"/>
        <v>7.4656778234058008</v>
      </c>
      <c r="CC369" s="47">
        <f t="shared" ca="1" si="184"/>
        <v>8.967209850675518</v>
      </c>
      <c r="CD369" s="47">
        <f t="shared" ca="1" si="184"/>
        <v>10.456666125433257</v>
      </c>
      <c r="CE369" s="47">
        <f t="shared" ca="1" si="184"/>
        <v>12.430399767942063</v>
      </c>
      <c r="CF369" s="47">
        <f t="shared" ca="1" si="184"/>
        <v>14.040121119189712</v>
      </c>
      <c r="CG369" s="47">
        <f t="shared" ca="1" si="184"/>
        <v>13.799777772929897</v>
      </c>
      <c r="CH369" s="47">
        <f t="shared" ca="1" si="184"/>
        <v>12.357650227965429</v>
      </c>
      <c r="CI369" s="47">
        <f t="shared" ca="1" si="184"/>
        <v>9.6213586808151739</v>
      </c>
      <c r="CJ369" s="47">
        <f t="shared" ca="1" si="184"/>
        <v>8.9885088396608275</v>
      </c>
      <c r="CK369" s="47">
        <f t="shared" ca="1" si="184"/>
        <v>8.1444903622067439</v>
      </c>
      <c r="CL369" s="47">
        <f t="shared" ca="1" si="184"/>
        <v>6.7654259198389806</v>
      </c>
      <c r="CM369" s="47">
        <f t="shared" ca="1" si="180"/>
        <v>6.8275282734889888</v>
      </c>
      <c r="CN369" s="47">
        <f t="shared" ca="1" si="180"/>
        <v>7.4656778234058008</v>
      </c>
      <c r="CO369" s="47">
        <f t="shared" ca="1" si="180"/>
        <v>8.967209850675518</v>
      </c>
      <c r="CP369" s="47">
        <f t="shared" ca="1" si="180"/>
        <v>10.456666125433257</v>
      </c>
      <c r="CQ369" s="47">
        <f t="shared" ca="1" si="180"/>
        <v>12.430399767942063</v>
      </c>
      <c r="CR369" s="47">
        <f t="shared" ca="1" si="180"/>
        <v>14.040121119189712</v>
      </c>
      <c r="CS369" s="47">
        <f t="shared" ca="1" si="180"/>
        <v>13.799777772929897</v>
      </c>
      <c r="CT369" s="47">
        <f t="shared" ca="1" si="180"/>
        <v>12.357650227965429</v>
      </c>
      <c r="CU369" s="47">
        <f t="shared" ca="1" si="180"/>
        <v>9.6213586808151739</v>
      </c>
      <c r="CV369" s="47">
        <f t="shared" ca="1" si="180"/>
        <v>8.9885088396608275</v>
      </c>
      <c r="CW369" s="47">
        <f t="shared" ca="1" si="177"/>
        <v>8.1444903622067439</v>
      </c>
      <c r="CX369" s="47">
        <f t="shared" ca="1" si="177"/>
        <v>6.7654259198389806</v>
      </c>
      <c r="CY369" s="47">
        <f t="shared" ca="1" si="177"/>
        <v>6.8275282734889888</v>
      </c>
      <c r="CZ369" s="47">
        <f t="shared" ca="1" si="177"/>
        <v>7.4656778234058008</v>
      </c>
      <c r="DA369" s="47">
        <f t="shared" ca="1" si="177"/>
        <v>8.967209850675518</v>
      </c>
      <c r="DB369" s="47">
        <f t="shared" ca="1" si="177"/>
        <v>10.456666125433257</v>
      </c>
      <c r="DC369" s="47">
        <f t="shared" ca="1" si="177"/>
        <v>12.430399767942063</v>
      </c>
      <c r="DD369" s="47">
        <f t="shared" ca="1" si="177"/>
        <v>14.040121119189712</v>
      </c>
    </row>
    <row r="370" spans="1:108" x14ac:dyDescent="0.25">
      <c r="A370" s="40" t="s">
        <v>138</v>
      </c>
      <c r="B370" s="40">
        <v>2872</v>
      </c>
      <c r="C370" s="40" t="s">
        <v>38</v>
      </c>
      <c r="D370" s="40" t="s">
        <v>1541</v>
      </c>
      <c r="E370" s="40" t="s">
        <v>130</v>
      </c>
      <c r="F370" s="40">
        <v>29.5</v>
      </c>
      <c r="G370" s="43">
        <v>45383</v>
      </c>
      <c r="I370" s="40" t="s">
        <v>79</v>
      </c>
      <c r="J370" s="40">
        <v>1</v>
      </c>
      <c r="K370" s="40" t="s">
        <v>33</v>
      </c>
      <c r="L370" s="40" t="s">
        <v>158</v>
      </c>
      <c r="M370" s="41"/>
      <c r="N370" s="41">
        <f>VLOOKUP($C370 &amp; $I370 &amp; $K370,FATOR!$A$3:$P$22,COLUMN(E$1),0)</f>
        <v>0.34510552382231963</v>
      </c>
      <c r="O370" s="41">
        <f>VLOOKUP($C370 &amp; $I370 &amp; $K370,FATOR!$A$3:$P$22,COLUMN(F$1),0)</f>
        <v>0.2866705898236856</v>
      </c>
      <c r="P370" s="41">
        <f>VLOOKUP($C370 &amp; $I370 &amp; $K370,FATOR!$A$3:$P$22,COLUMN(G$1),0)</f>
        <v>0.28930204548682154</v>
      </c>
      <c r="Q370" s="41">
        <f>VLOOKUP($C370 &amp; $I370 &amp; $K370,FATOR!$A$3:$P$22,COLUMN(H$1),0)</f>
        <v>0.31634228065278813</v>
      </c>
      <c r="R370" s="41">
        <f>VLOOKUP($C370 &amp; $I370 &amp; $K370,FATOR!$A$3:$P$22,COLUMN(I$1),0)</f>
        <v>0.37996651909642021</v>
      </c>
      <c r="S370" s="41">
        <f>VLOOKUP($C370 &amp; $I370 &amp; $K370,FATOR!$A$3:$P$22,COLUMN(J$1),0)</f>
        <v>0.44307907311157868</v>
      </c>
      <c r="T370" s="41">
        <f>VLOOKUP($C370 &amp; $I370 &amp; $K370,FATOR!$A$3:$P$22,COLUMN(K$1),0)</f>
        <v>0.5267118545738162</v>
      </c>
      <c r="U370" s="41">
        <f>VLOOKUP($C370 &amp; $I370 &amp; $K370,FATOR!$A$3:$P$22,COLUMN(L$1),0)</f>
        <v>0.5949203864063437</v>
      </c>
      <c r="V370" s="41">
        <f>VLOOKUP($C370 &amp; $I370 &amp; $K370,FATOR!$A$3:$P$22,COLUMN(M$1),0)</f>
        <v>0.58473634631058879</v>
      </c>
      <c r="W370" s="41">
        <f>VLOOKUP($C370 &amp; $I370 &amp; $K370,FATOR!$A$3:$P$22,COLUMN(N$1),0)</f>
        <v>0.52362924694768764</v>
      </c>
      <c r="X370" s="41">
        <f>VLOOKUP($C370 &amp; $I370 &amp; $K370,FATOR!$A$3:$P$22,COLUMN(O$1),0)</f>
        <v>0.40768468986504969</v>
      </c>
      <c r="Y370" s="41">
        <f>VLOOKUP($C370 &amp; $I370 &amp; $K370,FATOR!$A$3:$P$22,COLUMN(P$1),0)</f>
        <v>0.38086901862969602</v>
      </c>
      <c r="AA370" s="42">
        <f t="shared" si="161"/>
        <v>10.180612952758429</v>
      </c>
      <c r="AB370" s="42">
        <f t="shared" si="162"/>
        <v>8.4567823997987244</v>
      </c>
      <c r="AC370" s="42">
        <f t="shared" si="163"/>
        <v>8.5344103418612356</v>
      </c>
      <c r="AD370" s="42">
        <f t="shared" si="164"/>
        <v>9.3320972792572494</v>
      </c>
      <c r="AE370" s="42">
        <f t="shared" si="165"/>
        <v>11.209012313344395</v>
      </c>
      <c r="AF370" s="42">
        <f t="shared" si="166"/>
        <v>13.070832656791572</v>
      </c>
      <c r="AG370" s="42">
        <f t="shared" si="167"/>
        <v>15.537999709927577</v>
      </c>
      <c r="AH370" s="42">
        <f t="shared" si="168"/>
        <v>17.55015139898714</v>
      </c>
      <c r="AI370" s="42">
        <f t="shared" si="169"/>
        <v>17.249722216162368</v>
      </c>
      <c r="AJ370" s="42">
        <f t="shared" si="170"/>
        <v>15.447062784956785</v>
      </c>
      <c r="AK370" s="42">
        <f t="shared" si="171"/>
        <v>12.026698351018966</v>
      </c>
      <c r="AL370" s="42">
        <f t="shared" si="172"/>
        <v>11.235636049576033</v>
      </c>
      <c r="AN370" s="43">
        <f t="shared" si="173"/>
        <v>45383</v>
      </c>
      <c r="AO370" s="47" t="str">
        <f t="shared" ca="1" si="183"/>
        <v/>
      </c>
      <c r="AP370" s="47" t="str">
        <f t="shared" ca="1" si="183"/>
        <v/>
      </c>
      <c r="AQ370" s="47" t="str">
        <f t="shared" ca="1" si="183"/>
        <v/>
      </c>
      <c r="AR370" s="47">
        <f t="shared" ca="1" si="183"/>
        <v>9.3320972792572494</v>
      </c>
      <c r="AS370" s="47">
        <f t="shared" ca="1" si="183"/>
        <v>11.209012313344395</v>
      </c>
      <c r="AT370" s="47">
        <f t="shared" ca="1" si="183"/>
        <v>13.070832656791572</v>
      </c>
      <c r="AU370" s="47">
        <f t="shared" ca="1" si="183"/>
        <v>15.537999709927577</v>
      </c>
      <c r="AV370" s="47">
        <f t="shared" ca="1" si="183"/>
        <v>17.55015139898714</v>
      </c>
      <c r="AW370" s="47">
        <f t="shared" ca="1" si="183"/>
        <v>17.249722216162368</v>
      </c>
      <c r="AX370" s="47">
        <f t="shared" ca="1" si="183"/>
        <v>15.447062784956785</v>
      </c>
      <c r="AY370" s="47">
        <f t="shared" ca="1" si="182"/>
        <v>12.026698351018966</v>
      </c>
      <c r="AZ370" s="47">
        <f t="shared" ca="1" si="182"/>
        <v>11.235636049576033</v>
      </c>
      <c r="BA370" s="47">
        <f t="shared" ca="1" si="182"/>
        <v>10.180612952758429</v>
      </c>
      <c r="BB370" s="47">
        <f t="shared" ca="1" si="182"/>
        <v>8.4567823997987244</v>
      </c>
      <c r="BC370" s="47">
        <f t="shared" ca="1" si="182"/>
        <v>8.5344103418612356</v>
      </c>
      <c r="BD370" s="47">
        <f t="shared" ca="1" si="182"/>
        <v>9.3320972792572494</v>
      </c>
      <c r="BE370" s="47">
        <f t="shared" ca="1" si="182"/>
        <v>11.209012313344395</v>
      </c>
      <c r="BF370" s="47">
        <f t="shared" ca="1" si="182"/>
        <v>13.070832656791572</v>
      </c>
      <c r="BG370" s="47">
        <f t="shared" ca="1" si="182"/>
        <v>15.537999709927577</v>
      </c>
      <c r="BH370" s="47">
        <f t="shared" ca="1" si="182"/>
        <v>17.55015139898714</v>
      </c>
      <c r="BI370" s="47">
        <f t="shared" ca="1" si="181"/>
        <v>17.249722216162368</v>
      </c>
      <c r="BJ370" s="47">
        <f t="shared" ca="1" si="181"/>
        <v>15.447062784956785</v>
      </c>
      <c r="BK370" s="47">
        <f t="shared" ca="1" si="181"/>
        <v>12.026698351018966</v>
      </c>
      <c r="BL370" s="47">
        <f t="shared" ca="1" si="181"/>
        <v>11.235636049576033</v>
      </c>
      <c r="BM370" s="47">
        <f t="shared" ca="1" si="181"/>
        <v>10.180612952758429</v>
      </c>
      <c r="BN370" s="47">
        <f t="shared" ca="1" si="181"/>
        <v>8.4567823997987244</v>
      </c>
      <c r="BO370" s="47">
        <f t="shared" ca="1" si="181"/>
        <v>8.5344103418612356</v>
      </c>
      <c r="BP370" s="47">
        <f t="shared" ca="1" si="181"/>
        <v>9.3320972792572494</v>
      </c>
      <c r="BQ370" s="47">
        <f t="shared" ca="1" si="181"/>
        <v>11.209012313344395</v>
      </c>
      <c r="BR370" s="47">
        <f t="shared" ca="1" si="181"/>
        <v>13.070832656791572</v>
      </c>
      <c r="BS370" s="47">
        <f t="shared" ca="1" si="185"/>
        <v>15.537999709927577</v>
      </c>
      <c r="BT370" s="47">
        <f t="shared" ca="1" si="185"/>
        <v>17.55015139898714</v>
      </c>
      <c r="BU370" s="47">
        <f t="shared" ca="1" si="185"/>
        <v>17.249722216162368</v>
      </c>
      <c r="BV370" s="47">
        <f t="shared" ca="1" si="185"/>
        <v>15.447062784956785</v>
      </c>
      <c r="BW370" s="47">
        <f t="shared" ca="1" si="185"/>
        <v>12.026698351018966</v>
      </c>
      <c r="BX370" s="47">
        <f t="shared" ca="1" si="185"/>
        <v>11.235636049576033</v>
      </c>
      <c r="BY370" s="47">
        <f t="shared" ca="1" si="185"/>
        <v>10.180612952758429</v>
      </c>
      <c r="BZ370" s="47">
        <f t="shared" ca="1" si="185"/>
        <v>8.4567823997987244</v>
      </c>
      <c r="CA370" s="47">
        <f t="shared" ca="1" si="185"/>
        <v>8.5344103418612356</v>
      </c>
      <c r="CB370" s="47">
        <f t="shared" ca="1" si="185"/>
        <v>9.3320972792572494</v>
      </c>
      <c r="CC370" s="47">
        <f t="shared" ca="1" si="184"/>
        <v>11.209012313344395</v>
      </c>
      <c r="CD370" s="47">
        <f t="shared" ca="1" si="184"/>
        <v>13.070832656791572</v>
      </c>
      <c r="CE370" s="47">
        <f t="shared" ca="1" si="184"/>
        <v>15.537999709927577</v>
      </c>
      <c r="CF370" s="47">
        <f t="shared" ca="1" si="184"/>
        <v>17.55015139898714</v>
      </c>
      <c r="CG370" s="47">
        <f t="shared" ca="1" si="184"/>
        <v>17.249722216162368</v>
      </c>
      <c r="CH370" s="47">
        <f t="shared" ca="1" si="184"/>
        <v>15.447062784956785</v>
      </c>
      <c r="CI370" s="47">
        <f t="shared" ca="1" si="184"/>
        <v>12.026698351018966</v>
      </c>
      <c r="CJ370" s="47">
        <f t="shared" ca="1" si="184"/>
        <v>11.235636049576033</v>
      </c>
      <c r="CK370" s="47">
        <f t="shared" ca="1" si="184"/>
        <v>10.180612952758429</v>
      </c>
      <c r="CL370" s="47">
        <f t="shared" ca="1" si="184"/>
        <v>8.4567823997987244</v>
      </c>
      <c r="CM370" s="47">
        <f t="shared" ca="1" si="180"/>
        <v>8.5344103418612356</v>
      </c>
      <c r="CN370" s="47">
        <f t="shared" ca="1" si="180"/>
        <v>9.3320972792572494</v>
      </c>
      <c r="CO370" s="47">
        <f t="shared" ca="1" si="180"/>
        <v>11.209012313344395</v>
      </c>
      <c r="CP370" s="47">
        <f t="shared" ca="1" si="180"/>
        <v>13.070832656791572</v>
      </c>
      <c r="CQ370" s="47">
        <f t="shared" ca="1" si="180"/>
        <v>15.537999709927577</v>
      </c>
      <c r="CR370" s="47">
        <f t="shared" ca="1" si="180"/>
        <v>17.55015139898714</v>
      </c>
      <c r="CS370" s="47">
        <f t="shared" ca="1" si="180"/>
        <v>17.249722216162368</v>
      </c>
      <c r="CT370" s="47">
        <f t="shared" ca="1" si="180"/>
        <v>15.447062784956785</v>
      </c>
      <c r="CU370" s="47">
        <f t="shared" ca="1" si="180"/>
        <v>12.026698351018966</v>
      </c>
      <c r="CV370" s="47">
        <f t="shared" ca="1" si="180"/>
        <v>11.235636049576033</v>
      </c>
      <c r="CW370" s="47">
        <f t="shared" ca="1" si="177"/>
        <v>10.180612952758429</v>
      </c>
      <c r="CX370" s="47">
        <f t="shared" ca="1" si="177"/>
        <v>8.4567823997987244</v>
      </c>
      <c r="CY370" s="47">
        <f t="shared" ca="1" si="177"/>
        <v>8.5344103418612356</v>
      </c>
      <c r="CZ370" s="47">
        <f t="shared" ca="1" si="177"/>
        <v>9.3320972792572494</v>
      </c>
      <c r="DA370" s="47">
        <f t="shared" ca="1" si="177"/>
        <v>11.209012313344395</v>
      </c>
      <c r="DB370" s="47">
        <f t="shared" ref="CW370:DD402" ca="1" si="186">IF($AN370&lt;=DB$1,HLOOKUP(MONTH(DB$1),$AA:$AL,ROW($AO370),0),"")</f>
        <v>13.070832656791572</v>
      </c>
      <c r="DC370" s="47">
        <f t="shared" ca="1" si="186"/>
        <v>15.537999709927577</v>
      </c>
      <c r="DD370" s="47">
        <f t="shared" ca="1" si="186"/>
        <v>17.55015139898714</v>
      </c>
    </row>
    <row r="371" spans="1:108" x14ac:dyDescent="0.25">
      <c r="A371" s="40" t="s">
        <v>138</v>
      </c>
      <c r="B371" s="40">
        <v>2795</v>
      </c>
      <c r="C371" s="40" t="s">
        <v>38</v>
      </c>
      <c r="D371" s="40" t="s">
        <v>1542</v>
      </c>
      <c r="E371" s="40" t="s">
        <v>130</v>
      </c>
      <c r="F371" s="40">
        <v>45.6</v>
      </c>
      <c r="G371" s="43">
        <v>45717</v>
      </c>
      <c r="I371" s="40" t="s">
        <v>79</v>
      </c>
      <c r="J371" s="40">
        <v>1</v>
      </c>
      <c r="K371" s="40" t="s">
        <v>33</v>
      </c>
      <c r="L371" s="40" t="s">
        <v>169</v>
      </c>
      <c r="M371" s="41"/>
      <c r="N371" s="41">
        <f>VLOOKUP($C371 &amp; $I371 &amp; $K371,FATOR!$A$3:$P$22,COLUMN(E$1),0)</f>
        <v>0.34510552382231963</v>
      </c>
      <c r="O371" s="41">
        <f>VLOOKUP($C371 &amp; $I371 &amp; $K371,FATOR!$A$3:$P$22,COLUMN(F$1),0)</f>
        <v>0.2866705898236856</v>
      </c>
      <c r="P371" s="41">
        <f>VLOOKUP($C371 &amp; $I371 &amp; $K371,FATOR!$A$3:$P$22,COLUMN(G$1),0)</f>
        <v>0.28930204548682154</v>
      </c>
      <c r="Q371" s="41">
        <f>VLOOKUP($C371 &amp; $I371 &amp; $K371,FATOR!$A$3:$P$22,COLUMN(H$1),0)</f>
        <v>0.31634228065278813</v>
      </c>
      <c r="R371" s="41">
        <f>VLOOKUP($C371 &amp; $I371 &amp; $K371,FATOR!$A$3:$P$22,COLUMN(I$1),0)</f>
        <v>0.37996651909642021</v>
      </c>
      <c r="S371" s="41">
        <f>VLOOKUP($C371 &amp; $I371 &amp; $K371,FATOR!$A$3:$P$22,COLUMN(J$1),0)</f>
        <v>0.44307907311157868</v>
      </c>
      <c r="T371" s="41">
        <f>VLOOKUP($C371 &amp; $I371 &amp; $K371,FATOR!$A$3:$P$22,COLUMN(K$1),0)</f>
        <v>0.5267118545738162</v>
      </c>
      <c r="U371" s="41">
        <f>VLOOKUP($C371 &amp; $I371 &amp; $K371,FATOR!$A$3:$P$22,COLUMN(L$1),0)</f>
        <v>0.5949203864063437</v>
      </c>
      <c r="V371" s="41">
        <f>VLOOKUP($C371 &amp; $I371 &amp; $K371,FATOR!$A$3:$P$22,COLUMN(M$1),0)</f>
        <v>0.58473634631058879</v>
      </c>
      <c r="W371" s="41">
        <f>VLOOKUP($C371 &amp; $I371 &amp; $K371,FATOR!$A$3:$P$22,COLUMN(N$1),0)</f>
        <v>0.52362924694768764</v>
      </c>
      <c r="X371" s="41">
        <f>VLOOKUP($C371 &amp; $I371 &amp; $K371,FATOR!$A$3:$P$22,COLUMN(O$1),0)</f>
        <v>0.40768468986504969</v>
      </c>
      <c r="Y371" s="41">
        <f>VLOOKUP($C371 &amp; $I371 &amp; $K371,FATOR!$A$3:$P$22,COLUMN(P$1),0)</f>
        <v>0.38086901862969602</v>
      </c>
      <c r="AA371" s="42">
        <f t="shared" si="161"/>
        <v>15.736811886297776</v>
      </c>
      <c r="AB371" s="42">
        <f t="shared" si="162"/>
        <v>13.072178895960064</v>
      </c>
      <c r="AC371" s="42">
        <f t="shared" si="163"/>
        <v>13.192173274199062</v>
      </c>
      <c r="AD371" s="42">
        <f t="shared" si="164"/>
        <v>14.425207997767139</v>
      </c>
      <c r="AE371" s="42">
        <f t="shared" si="165"/>
        <v>17.326473270796761</v>
      </c>
      <c r="AF371" s="42">
        <f t="shared" si="166"/>
        <v>20.204405733887988</v>
      </c>
      <c r="AG371" s="42">
        <f t="shared" si="167"/>
        <v>24.018060568566018</v>
      </c>
      <c r="AH371" s="42">
        <f t="shared" si="168"/>
        <v>27.128369620129273</v>
      </c>
      <c r="AI371" s="42">
        <f t="shared" si="169"/>
        <v>26.663977391762849</v>
      </c>
      <c r="AJ371" s="42">
        <f t="shared" si="170"/>
        <v>23.877493660814558</v>
      </c>
      <c r="AK371" s="42">
        <f t="shared" si="171"/>
        <v>18.590421857846266</v>
      </c>
      <c r="AL371" s="42">
        <f t="shared" si="172"/>
        <v>17.36762724951414</v>
      </c>
      <c r="AN371" s="43">
        <f t="shared" si="173"/>
        <v>45717</v>
      </c>
      <c r="AO371" s="47" t="str">
        <f t="shared" ca="1" si="183"/>
        <v/>
      </c>
      <c r="AP371" s="47" t="str">
        <f t="shared" ca="1" si="183"/>
        <v/>
      </c>
      <c r="AQ371" s="47" t="str">
        <f t="shared" ca="1" si="183"/>
        <v/>
      </c>
      <c r="AR371" s="47" t="str">
        <f t="shared" ca="1" si="183"/>
        <v/>
      </c>
      <c r="AS371" s="47" t="str">
        <f t="shared" ca="1" si="183"/>
        <v/>
      </c>
      <c r="AT371" s="47" t="str">
        <f t="shared" ca="1" si="183"/>
        <v/>
      </c>
      <c r="AU371" s="47" t="str">
        <f t="shared" ca="1" si="183"/>
        <v/>
      </c>
      <c r="AV371" s="47" t="str">
        <f t="shared" ca="1" si="183"/>
        <v/>
      </c>
      <c r="AW371" s="47" t="str">
        <f t="shared" ca="1" si="183"/>
        <v/>
      </c>
      <c r="AX371" s="47" t="str">
        <f t="shared" ca="1" si="183"/>
        <v/>
      </c>
      <c r="AY371" s="47" t="str">
        <f t="shared" ca="1" si="182"/>
        <v/>
      </c>
      <c r="AZ371" s="47" t="str">
        <f t="shared" ca="1" si="182"/>
        <v/>
      </c>
      <c r="BA371" s="47" t="str">
        <f t="shared" ca="1" si="182"/>
        <v/>
      </c>
      <c r="BB371" s="47" t="str">
        <f t="shared" ca="1" si="182"/>
        <v/>
      </c>
      <c r="BC371" s="47">
        <f t="shared" ca="1" si="182"/>
        <v>13.192173274199062</v>
      </c>
      <c r="BD371" s="47">
        <f t="shared" ca="1" si="182"/>
        <v>14.425207997767139</v>
      </c>
      <c r="BE371" s="47">
        <f t="shared" ca="1" si="182"/>
        <v>17.326473270796761</v>
      </c>
      <c r="BF371" s="47">
        <f t="shared" ca="1" si="182"/>
        <v>20.204405733887988</v>
      </c>
      <c r="BG371" s="47">
        <f t="shared" ca="1" si="182"/>
        <v>24.018060568566018</v>
      </c>
      <c r="BH371" s="47">
        <f t="shared" ca="1" si="182"/>
        <v>27.128369620129273</v>
      </c>
      <c r="BI371" s="47">
        <f t="shared" ca="1" si="181"/>
        <v>26.663977391762849</v>
      </c>
      <c r="BJ371" s="47">
        <f t="shared" ca="1" si="181"/>
        <v>23.877493660814558</v>
      </c>
      <c r="BK371" s="47">
        <f t="shared" ca="1" si="181"/>
        <v>18.590421857846266</v>
      </c>
      <c r="BL371" s="47">
        <f t="shared" ca="1" si="181"/>
        <v>17.36762724951414</v>
      </c>
      <c r="BM371" s="47">
        <f t="shared" ca="1" si="181"/>
        <v>15.736811886297776</v>
      </c>
      <c r="BN371" s="47">
        <f t="shared" ca="1" si="181"/>
        <v>13.072178895960064</v>
      </c>
      <c r="BO371" s="47">
        <f t="shared" ca="1" si="181"/>
        <v>13.192173274199062</v>
      </c>
      <c r="BP371" s="47">
        <f t="shared" ca="1" si="181"/>
        <v>14.425207997767139</v>
      </c>
      <c r="BQ371" s="47">
        <f t="shared" ca="1" si="181"/>
        <v>17.326473270796761</v>
      </c>
      <c r="BR371" s="47">
        <f t="shared" ca="1" si="181"/>
        <v>20.204405733887988</v>
      </c>
      <c r="BS371" s="47">
        <f t="shared" ca="1" si="185"/>
        <v>24.018060568566018</v>
      </c>
      <c r="BT371" s="47">
        <f t="shared" ca="1" si="185"/>
        <v>27.128369620129273</v>
      </c>
      <c r="BU371" s="47">
        <f t="shared" ca="1" si="185"/>
        <v>26.663977391762849</v>
      </c>
      <c r="BV371" s="47">
        <f t="shared" ca="1" si="185"/>
        <v>23.877493660814558</v>
      </c>
      <c r="BW371" s="47">
        <f t="shared" ca="1" si="185"/>
        <v>18.590421857846266</v>
      </c>
      <c r="BX371" s="47">
        <f t="shared" ca="1" si="185"/>
        <v>17.36762724951414</v>
      </c>
      <c r="BY371" s="47">
        <f t="shared" ca="1" si="185"/>
        <v>15.736811886297776</v>
      </c>
      <c r="BZ371" s="47">
        <f t="shared" ca="1" si="185"/>
        <v>13.072178895960064</v>
      </c>
      <c r="CA371" s="47">
        <f t="shared" ca="1" si="185"/>
        <v>13.192173274199062</v>
      </c>
      <c r="CB371" s="47">
        <f t="shared" ca="1" si="185"/>
        <v>14.425207997767139</v>
      </c>
      <c r="CC371" s="47">
        <f t="shared" ca="1" si="184"/>
        <v>17.326473270796761</v>
      </c>
      <c r="CD371" s="47">
        <f t="shared" ca="1" si="184"/>
        <v>20.204405733887988</v>
      </c>
      <c r="CE371" s="47">
        <f t="shared" ca="1" si="184"/>
        <v>24.018060568566018</v>
      </c>
      <c r="CF371" s="47">
        <f t="shared" ca="1" si="184"/>
        <v>27.128369620129273</v>
      </c>
      <c r="CG371" s="47">
        <f t="shared" ca="1" si="184"/>
        <v>26.663977391762849</v>
      </c>
      <c r="CH371" s="47">
        <f t="shared" ca="1" si="184"/>
        <v>23.877493660814558</v>
      </c>
      <c r="CI371" s="47">
        <f t="shared" ca="1" si="184"/>
        <v>18.590421857846266</v>
      </c>
      <c r="CJ371" s="47">
        <f t="shared" ca="1" si="184"/>
        <v>17.36762724951414</v>
      </c>
      <c r="CK371" s="47">
        <f t="shared" ca="1" si="184"/>
        <v>15.736811886297776</v>
      </c>
      <c r="CL371" s="47">
        <f t="shared" ca="1" si="184"/>
        <v>13.072178895960064</v>
      </c>
      <c r="CM371" s="47">
        <f t="shared" ca="1" si="184"/>
        <v>13.192173274199062</v>
      </c>
      <c r="CN371" s="47">
        <f t="shared" ca="1" si="184"/>
        <v>14.425207997767139</v>
      </c>
      <c r="CO371" s="47">
        <f t="shared" ca="1" si="184"/>
        <v>17.326473270796761</v>
      </c>
      <c r="CP371" s="47">
        <f t="shared" ca="1" si="184"/>
        <v>20.204405733887988</v>
      </c>
      <c r="CQ371" s="47">
        <f t="shared" ca="1" si="184"/>
        <v>24.018060568566018</v>
      </c>
      <c r="CR371" s="47">
        <f t="shared" ca="1" si="184"/>
        <v>27.128369620129273</v>
      </c>
      <c r="CS371" s="47">
        <f t="shared" ref="CM371:CV397" ca="1" si="187">IF($AN371&lt;=CS$1,HLOOKUP(MONTH(CS$1),$AA:$AL,ROW($AO371),0),"")</f>
        <v>26.663977391762849</v>
      </c>
      <c r="CT371" s="47">
        <f t="shared" ca="1" si="187"/>
        <v>23.877493660814558</v>
      </c>
      <c r="CU371" s="47">
        <f t="shared" ca="1" si="187"/>
        <v>18.590421857846266</v>
      </c>
      <c r="CV371" s="47">
        <f t="shared" ca="1" si="187"/>
        <v>17.36762724951414</v>
      </c>
      <c r="CW371" s="47">
        <f t="shared" ca="1" si="186"/>
        <v>15.736811886297776</v>
      </c>
      <c r="CX371" s="47">
        <f t="shared" ca="1" si="186"/>
        <v>13.072178895960064</v>
      </c>
      <c r="CY371" s="47">
        <f t="shared" ca="1" si="186"/>
        <v>13.192173274199062</v>
      </c>
      <c r="CZ371" s="47">
        <f t="shared" ca="1" si="186"/>
        <v>14.425207997767139</v>
      </c>
      <c r="DA371" s="47">
        <f t="shared" ca="1" si="186"/>
        <v>17.326473270796761</v>
      </c>
      <c r="DB371" s="47">
        <f t="shared" ca="1" si="186"/>
        <v>20.204405733887988</v>
      </c>
      <c r="DC371" s="47">
        <f t="shared" ca="1" si="186"/>
        <v>24.018060568566018</v>
      </c>
      <c r="DD371" s="47">
        <f t="shared" ca="1" si="186"/>
        <v>27.128369620129273</v>
      </c>
    </row>
    <row r="372" spans="1:108" x14ac:dyDescent="0.25">
      <c r="A372" s="40" t="s">
        <v>138</v>
      </c>
      <c r="B372" s="40">
        <v>2796</v>
      </c>
      <c r="C372" s="40" t="s">
        <v>38</v>
      </c>
      <c r="D372" s="40" t="s">
        <v>1543</v>
      </c>
      <c r="E372" s="40" t="s">
        <v>130</v>
      </c>
      <c r="F372" s="40">
        <v>45.6</v>
      </c>
      <c r="G372" s="43">
        <v>45597</v>
      </c>
      <c r="I372" s="40" t="s">
        <v>79</v>
      </c>
      <c r="J372" s="40">
        <v>1</v>
      </c>
      <c r="K372" s="40" t="s">
        <v>33</v>
      </c>
      <c r="L372" s="40" t="s">
        <v>169</v>
      </c>
      <c r="M372" s="41"/>
      <c r="N372" s="41">
        <f>VLOOKUP($C372 &amp; $I372 &amp; $K372,FATOR!$A$3:$P$22,COLUMN(E$1),0)</f>
        <v>0.34510552382231963</v>
      </c>
      <c r="O372" s="41">
        <f>VLOOKUP($C372 &amp; $I372 &amp; $K372,FATOR!$A$3:$P$22,COLUMN(F$1),0)</f>
        <v>0.2866705898236856</v>
      </c>
      <c r="P372" s="41">
        <f>VLOOKUP($C372 &amp; $I372 &amp; $K372,FATOR!$A$3:$P$22,COLUMN(G$1),0)</f>
        <v>0.28930204548682154</v>
      </c>
      <c r="Q372" s="41">
        <f>VLOOKUP($C372 &amp; $I372 &amp; $K372,FATOR!$A$3:$P$22,COLUMN(H$1),0)</f>
        <v>0.31634228065278813</v>
      </c>
      <c r="R372" s="41">
        <f>VLOOKUP($C372 &amp; $I372 &amp; $K372,FATOR!$A$3:$P$22,COLUMN(I$1),0)</f>
        <v>0.37996651909642021</v>
      </c>
      <c r="S372" s="41">
        <f>VLOOKUP($C372 &amp; $I372 &amp; $K372,FATOR!$A$3:$P$22,COLUMN(J$1),0)</f>
        <v>0.44307907311157868</v>
      </c>
      <c r="T372" s="41">
        <f>VLOOKUP($C372 &amp; $I372 &amp; $K372,FATOR!$A$3:$P$22,COLUMN(K$1),0)</f>
        <v>0.5267118545738162</v>
      </c>
      <c r="U372" s="41">
        <f>VLOOKUP($C372 &amp; $I372 &amp; $K372,FATOR!$A$3:$P$22,COLUMN(L$1),0)</f>
        <v>0.5949203864063437</v>
      </c>
      <c r="V372" s="41">
        <f>VLOOKUP($C372 &amp; $I372 &amp; $K372,FATOR!$A$3:$P$22,COLUMN(M$1),0)</f>
        <v>0.58473634631058879</v>
      </c>
      <c r="W372" s="41">
        <f>VLOOKUP($C372 &amp; $I372 &amp; $K372,FATOR!$A$3:$P$22,COLUMN(N$1),0)</f>
        <v>0.52362924694768764</v>
      </c>
      <c r="X372" s="41">
        <f>VLOOKUP($C372 &amp; $I372 &amp; $K372,FATOR!$A$3:$P$22,COLUMN(O$1),0)</f>
        <v>0.40768468986504969</v>
      </c>
      <c r="Y372" s="41">
        <f>VLOOKUP($C372 &amp; $I372 &amp; $K372,FATOR!$A$3:$P$22,COLUMN(P$1),0)</f>
        <v>0.38086901862969602</v>
      </c>
      <c r="AA372" s="42">
        <f t="shared" si="161"/>
        <v>15.736811886297776</v>
      </c>
      <c r="AB372" s="42">
        <f t="shared" si="162"/>
        <v>13.072178895960064</v>
      </c>
      <c r="AC372" s="42">
        <f t="shared" si="163"/>
        <v>13.192173274199062</v>
      </c>
      <c r="AD372" s="42">
        <f t="shared" si="164"/>
        <v>14.425207997767139</v>
      </c>
      <c r="AE372" s="42">
        <f t="shared" si="165"/>
        <v>17.326473270796761</v>
      </c>
      <c r="AF372" s="42">
        <f t="shared" si="166"/>
        <v>20.204405733887988</v>
      </c>
      <c r="AG372" s="42">
        <f t="shared" si="167"/>
        <v>24.018060568566018</v>
      </c>
      <c r="AH372" s="42">
        <f t="shared" si="168"/>
        <v>27.128369620129273</v>
      </c>
      <c r="AI372" s="42">
        <f t="shared" si="169"/>
        <v>26.663977391762849</v>
      </c>
      <c r="AJ372" s="42">
        <f t="shared" si="170"/>
        <v>23.877493660814558</v>
      </c>
      <c r="AK372" s="42">
        <f t="shared" si="171"/>
        <v>18.590421857846266</v>
      </c>
      <c r="AL372" s="42">
        <f t="shared" si="172"/>
        <v>17.36762724951414</v>
      </c>
      <c r="AN372" s="43">
        <f t="shared" si="173"/>
        <v>45597</v>
      </c>
      <c r="AO372" s="47" t="str">
        <f t="shared" ca="1" si="183"/>
        <v/>
      </c>
      <c r="AP372" s="47" t="str">
        <f t="shared" ca="1" si="183"/>
        <v/>
      </c>
      <c r="AQ372" s="47" t="str">
        <f t="shared" ca="1" si="183"/>
        <v/>
      </c>
      <c r="AR372" s="47" t="str">
        <f t="shared" ca="1" si="183"/>
        <v/>
      </c>
      <c r="AS372" s="47" t="str">
        <f t="shared" ca="1" si="183"/>
        <v/>
      </c>
      <c r="AT372" s="47" t="str">
        <f t="shared" ca="1" si="183"/>
        <v/>
      </c>
      <c r="AU372" s="47" t="str">
        <f t="shared" ca="1" si="183"/>
        <v/>
      </c>
      <c r="AV372" s="47" t="str">
        <f t="shared" ca="1" si="183"/>
        <v/>
      </c>
      <c r="AW372" s="47" t="str">
        <f t="shared" ca="1" si="183"/>
        <v/>
      </c>
      <c r="AX372" s="47" t="str">
        <f t="shared" ca="1" si="183"/>
        <v/>
      </c>
      <c r="AY372" s="47">
        <f t="shared" ca="1" si="182"/>
        <v>18.590421857846266</v>
      </c>
      <c r="AZ372" s="47">
        <f t="shared" ca="1" si="182"/>
        <v>17.36762724951414</v>
      </c>
      <c r="BA372" s="47">
        <f t="shared" ca="1" si="182"/>
        <v>15.736811886297776</v>
      </c>
      <c r="BB372" s="47">
        <f t="shared" ca="1" si="182"/>
        <v>13.072178895960064</v>
      </c>
      <c r="BC372" s="47">
        <f t="shared" ca="1" si="182"/>
        <v>13.192173274199062</v>
      </c>
      <c r="BD372" s="47">
        <f t="shared" ca="1" si="182"/>
        <v>14.425207997767139</v>
      </c>
      <c r="BE372" s="47">
        <f t="shared" ca="1" si="182"/>
        <v>17.326473270796761</v>
      </c>
      <c r="BF372" s="47">
        <f t="shared" ca="1" si="182"/>
        <v>20.204405733887988</v>
      </c>
      <c r="BG372" s="47">
        <f t="shared" ca="1" si="182"/>
        <v>24.018060568566018</v>
      </c>
      <c r="BH372" s="47">
        <f t="shared" ca="1" si="182"/>
        <v>27.128369620129273</v>
      </c>
      <c r="BI372" s="47">
        <f t="shared" ca="1" si="181"/>
        <v>26.663977391762849</v>
      </c>
      <c r="BJ372" s="47">
        <f t="shared" ca="1" si="181"/>
        <v>23.877493660814558</v>
      </c>
      <c r="BK372" s="47">
        <f t="shared" ca="1" si="181"/>
        <v>18.590421857846266</v>
      </c>
      <c r="BL372" s="47">
        <f t="shared" ca="1" si="181"/>
        <v>17.36762724951414</v>
      </c>
      <c r="BM372" s="47">
        <f t="shared" ca="1" si="181"/>
        <v>15.736811886297776</v>
      </c>
      <c r="BN372" s="47">
        <f t="shared" ca="1" si="181"/>
        <v>13.072178895960064</v>
      </c>
      <c r="BO372" s="47">
        <f t="shared" ca="1" si="181"/>
        <v>13.192173274199062</v>
      </c>
      <c r="BP372" s="47">
        <f t="shared" ca="1" si="181"/>
        <v>14.425207997767139</v>
      </c>
      <c r="BQ372" s="47">
        <f t="shared" ca="1" si="181"/>
        <v>17.326473270796761</v>
      </c>
      <c r="BR372" s="47">
        <f t="shared" ca="1" si="181"/>
        <v>20.204405733887988</v>
      </c>
      <c r="BS372" s="47">
        <f t="shared" ca="1" si="185"/>
        <v>24.018060568566018</v>
      </c>
      <c r="BT372" s="47">
        <f t="shared" ca="1" si="185"/>
        <v>27.128369620129273</v>
      </c>
      <c r="BU372" s="47">
        <f t="shared" ca="1" si="185"/>
        <v>26.663977391762849</v>
      </c>
      <c r="BV372" s="47">
        <f t="shared" ca="1" si="185"/>
        <v>23.877493660814558</v>
      </c>
      <c r="BW372" s="47">
        <f t="shared" ca="1" si="185"/>
        <v>18.590421857846266</v>
      </c>
      <c r="BX372" s="47">
        <f t="shared" ca="1" si="185"/>
        <v>17.36762724951414</v>
      </c>
      <c r="BY372" s="47">
        <f t="shared" ca="1" si="185"/>
        <v>15.736811886297776</v>
      </c>
      <c r="BZ372" s="47">
        <f t="shared" ca="1" si="185"/>
        <v>13.072178895960064</v>
      </c>
      <c r="CA372" s="47">
        <f t="shared" ca="1" si="185"/>
        <v>13.192173274199062</v>
      </c>
      <c r="CB372" s="47">
        <f t="shared" ca="1" si="185"/>
        <v>14.425207997767139</v>
      </c>
      <c r="CC372" s="47">
        <f t="shared" ca="1" si="184"/>
        <v>17.326473270796761</v>
      </c>
      <c r="CD372" s="47">
        <f t="shared" ca="1" si="184"/>
        <v>20.204405733887988</v>
      </c>
      <c r="CE372" s="47">
        <f t="shared" ca="1" si="184"/>
        <v>24.018060568566018</v>
      </c>
      <c r="CF372" s="47">
        <f t="shared" ca="1" si="184"/>
        <v>27.128369620129273</v>
      </c>
      <c r="CG372" s="47">
        <f t="shared" ca="1" si="184"/>
        <v>26.663977391762849</v>
      </c>
      <c r="CH372" s="47">
        <f t="shared" ca="1" si="184"/>
        <v>23.877493660814558</v>
      </c>
      <c r="CI372" s="47">
        <f t="shared" ca="1" si="184"/>
        <v>18.590421857846266</v>
      </c>
      <c r="CJ372" s="47">
        <f t="shared" ca="1" si="184"/>
        <v>17.36762724951414</v>
      </c>
      <c r="CK372" s="47">
        <f t="shared" ca="1" si="184"/>
        <v>15.736811886297776</v>
      </c>
      <c r="CL372" s="47">
        <f t="shared" ca="1" si="184"/>
        <v>13.072178895960064</v>
      </c>
      <c r="CM372" s="47">
        <f t="shared" ca="1" si="187"/>
        <v>13.192173274199062</v>
      </c>
      <c r="CN372" s="47">
        <f t="shared" ca="1" si="187"/>
        <v>14.425207997767139</v>
      </c>
      <c r="CO372" s="47">
        <f t="shared" ca="1" si="187"/>
        <v>17.326473270796761</v>
      </c>
      <c r="CP372" s="47">
        <f t="shared" ca="1" si="187"/>
        <v>20.204405733887988</v>
      </c>
      <c r="CQ372" s="47">
        <f t="shared" ca="1" si="187"/>
        <v>24.018060568566018</v>
      </c>
      <c r="CR372" s="47">
        <f t="shared" ca="1" si="187"/>
        <v>27.128369620129273</v>
      </c>
      <c r="CS372" s="47">
        <f t="shared" ca="1" si="187"/>
        <v>26.663977391762849</v>
      </c>
      <c r="CT372" s="47">
        <f t="shared" ca="1" si="187"/>
        <v>23.877493660814558</v>
      </c>
      <c r="CU372" s="47">
        <f t="shared" ca="1" si="187"/>
        <v>18.590421857846266</v>
      </c>
      <c r="CV372" s="47">
        <f t="shared" ca="1" si="187"/>
        <v>17.36762724951414</v>
      </c>
      <c r="CW372" s="47">
        <f t="shared" ca="1" si="186"/>
        <v>15.736811886297776</v>
      </c>
      <c r="CX372" s="47">
        <f t="shared" ca="1" si="186"/>
        <v>13.072178895960064</v>
      </c>
      <c r="CY372" s="47">
        <f t="shared" ca="1" si="186"/>
        <v>13.192173274199062</v>
      </c>
      <c r="CZ372" s="47">
        <f t="shared" ca="1" si="186"/>
        <v>14.425207997767139</v>
      </c>
      <c r="DA372" s="47">
        <f t="shared" ca="1" si="186"/>
        <v>17.326473270796761</v>
      </c>
      <c r="DB372" s="47">
        <f t="shared" ca="1" si="186"/>
        <v>20.204405733887988</v>
      </c>
      <c r="DC372" s="47">
        <f t="shared" ca="1" si="186"/>
        <v>24.018060568566018</v>
      </c>
      <c r="DD372" s="47">
        <f t="shared" ca="1" si="186"/>
        <v>27.128369620129273</v>
      </c>
    </row>
    <row r="373" spans="1:108" x14ac:dyDescent="0.25">
      <c r="A373" s="40" t="s">
        <v>138</v>
      </c>
      <c r="B373" s="40">
        <v>2700</v>
      </c>
      <c r="C373" s="40" t="s">
        <v>38</v>
      </c>
      <c r="D373" s="40" t="s">
        <v>605</v>
      </c>
      <c r="E373" s="40" t="s">
        <v>130</v>
      </c>
      <c r="F373" s="40">
        <v>45.6</v>
      </c>
      <c r="G373" s="43">
        <v>45505</v>
      </c>
      <c r="I373" s="40" t="s">
        <v>79</v>
      </c>
      <c r="J373" s="40">
        <v>1</v>
      </c>
      <c r="K373" s="40" t="s">
        <v>33</v>
      </c>
      <c r="L373" s="40" t="s">
        <v>169</v>
      </c>
      <c r="M373" s="41"/>
      <c r="N373" s="41">
        <f>VLOOKUP($C373 &amp; $I373 &amp; $K373,FATOR!$A$3:$P$22,COLUMN(E$1),0)</f>
        <v>0.34510552382231963</v>
      </c>
      <c r="O373" s="41">
        <f>VLOOKUP($C373 &amp; $I373 &amp; $K373,FATOR!$A$3:$P$22,COLUMN(F$1),0)</f>
        <v>0.2866705898236856</v>
      </c>
      <c r="P373" s="41">
        <f>VLOOKUP($C373 &amp; $I373 &amp; $K373,FATOR!$A$3:$P$22,COLUMN(G$1),0)</f>
        <v>0.28930204548682154</v>
      </c>
      <c r="Q373" s="41">
        <f>VLOOKUP($C373 &amp; $I373 &amp; $K373,FATOR!$A$3:$P$22,COLUMN(H$1),0)</f>
        <v>0.31634228065278813</v>
      </c>
      <c r="R373" s="41">
        <f>VLOOKUP($C373 &amp; $I373 &amp; $K373,FATOR!$A$3:$P$22,COLUMN(I$1),0)</f>
        <v>0.37996651909642021</v>
      </c>
      <c r="S373" s="41">
        <f>VLOOKUP($C373 &amp; $I373 &amp; $K373,FATOR!$A$3:$P$22,COLUMN(J$1),0)</f>
        <v>0.44307907311157868</v>
      </c>
      <c r="T373" s="41">
        <f>VLOOKUP($C373 &amp; $I373 &amp; $K373,FATOR!$A$3:$P$22,COLUMN(K$1),0)</f>
        <v>0.5267118545738162</v>
      </c>
      <c r="U373" s="41">
        <f>VLOOKUP($C373 &amp; $I373 &amp; $K373,FATOR!$A$3:$P$22,COLUMN(L$1),0)</f>
        <v>0.5949203864063437</v>
      </c>
      <c r="V373" s="41">
        <f>VLOOKUP($C373 &amp; $I373 &amp; $K373,FATOR!$A$3:$P$22,COLUMN(M$1),0)</f>
        <v>0.58473634631058879</v>
      </c>
      <c r="W373" s="41">
        <f>VLOOKUP($C373 &amp; $I373 &amp; $K373,FATOR!$A$3:$P$22,COLUMN(N$1),0)</f>
        <v>0.52362924694768764</v>
      </c>
      <c r="X373" s="41">
        <f>VLOOKUP($C373 &amp; $I373 &amp; $K373,FATOR!$A$3:$P$22,COLUMN(O$1),0)</f>
        <v>0.40768468986504969</v>
      </c>
      <c r="Y373" s="41">
        <f>VLOOKUP($C373 &amp; $I373 &amp; $K373,FATOR!$A$3:$P$22,COLUMN(P$1),0)</f>
        <v>0.38086901862969602</v>
      </c>
      <c r="AA373" s="42">
        <f t="shared" si="161"/>
        <v>15.736811886297776</v>
      </c>
      <c r="AB373" s="42">
        <f t="shared" si="162"/>
        <v>13.072178895960064</v>
      </c>
      <c r="AC373" s="42">
        <f t="shared" si="163"/>
        <v>13.192173274199062</v>
      </c>
      <c r="AD373" s="42">
        <f t="shared" si="164"/>
        <v>14.425207997767139</v>
      </c>
      <c r="AE373" s="42">
        <f t="shared" si="165"/>
        <v>17.326473270796761</v>
      </c>
      <c r="AF373" s="42">
        <f t="shared" si="166"/>
        <v>20.204405733887988</v>
      </c>
      <c r="AG373" s="42">
        <f t="shared" si="167"/>
        <v>24.018060568566018</v>
      </c>
      <c r="AH373" s="42">
        <f t="shared" si="168"/>
        <v>27.128369620129273</v>
      </c>
      <c r="AI373" s="42">
        <f t="shared" si="169"/>
        <v>26.663977391762849</v>
      </c>
      <c r="AJ373" s="42">
        <f t="shared" si="170"/>
        <v>23.877493660814558</v>
      </c>
      <c r="AK373" s="42">
        <f t="shared" si="171"/>
        <v>18.590421857846266</v>
      </c>
      <c r="AL373" s="42">
        <f t="shared" si="172"/>
        <v>17.36762724951414</v>
      </c>
      <c r="AN373" s="43">
        <f t="shared" si="173"/>
        <v>45505</v>
      </c>
      <c r="AO373" s="47" t="str">
        <f t="shared" ca="1" si="183"/>
        <v/>
      </c>
      <c r="AP373" s="47" t="str">
        <f t="shared" ca="1" si="183"/>
        <v/>
      </c>
      <c r="AQ373" s="47" t="str">
        <f t="shared" ca="1" si="183"/>
        <v/>
      </c>
      <c r="AR373" s="47" t="str">
        <f t="shared" ca="1" si="183"/>
        <v/>
      </c>
      <c r="AS373" s="47" t="str">
        <f t="shared" ca="1" si="183"/>
        <v/>
      </c>
      <c r="AT373" s="47" t="str">
        <f t="shared" ca="1" si="183"/>
        <v/>
      </c>
      <c r="AU373" s="47" t="str">
        <f t="shared" ca="1" si="183"/>
        <v/>
      </c>
      <c r="AV373" s="47">
        <f t="shared" ca="1" si="183"/>
        <v>27.128369620129273</v>
      </c>
      <c r="AW373" s="47">
        <f t="shared" ca="1" si="183"/>
        <v>26.663977391762849</v>
      </c>
      <c r="AX373" s="47">
        <f t="shared" ca="1" si="183"/>
        <v>23.877493660814558</v>
      </c>
      <c r="AY373" s="47">
        <f t="shared" ca="1" si="182"/>
        <v>18.590421857846266</v>
      </c>
      <c r="AZ373" s="47">
        <f t="shared" ca="1" si="182"/>
        <v>17.36762724951414</v>
      </c>
      <c r="BA373" s="47">
        <f t="shared" ca="1" si="182"/>
        <v>15.736811886297776</v>
      </c>
      <c r="BB373" s="47">
        <f t="shared" ca="1" si="182"/>
        <v>13.072178895960064</v>
      </c>
      <c r="BC373" s="47">
        <f t="shared" ca="1" si="182"/>
        <v>13.192173274199062</v>
      </c>
      <c r="BD373" s="47">
        <f t="shared" ca="1" si="182"/>
        <v>14.425207997767139</v>
      </c>
      <c r="BE373" s="47">
        <f t="shared" ca="1" si="182"/>
        <v>17.326473270796761</v>
      </c>
      <c r="BF373" s="47">
        <f t="shared" ca="1" si="182"/>
        <v>20.204405733887988</v>
      </c>
      <c r="BG373" s="47">
        <f t="shared" ca="1" si="182"/>
        <v>24.018060568566018</v>
      </c>
      <c r="BH373" s="47">
        <f t="shared" ca="1" si="182"/>
        <v>27.128369620129273</v>
      </c>
      <c r="BI373" s="47">
        <f t="shared" ca="1" si="181"/>
        <v>26.663977391762849</v>
      </c>
      <c r="BJ373" s="47">
        <f t="shared" ca="1" si="181"/>
        <v>23.877493660814558</v>
      </c>
      <c r="BK373" s="47">
        <f t="shared" ca="1" si="181"/>
        <v>18.590421857846266</v>
      </c>
      <c r="BL373" s="47">
        <f t="shared" ca="1" si="181"/>
        <v>17.36762724951414</v>
      </c>
      <c r="BM373" s="47">
        <f t="shared" ca="1" si="181"/>
        <v>15.736811886297776</v>
      </c>
      <c r="BN373" s="47">
        <f t="shared" ca="1" si="181"/>
        <v>13.072178895960064</v>
      </c>
      <c r="BO373" s="47">
        <f t="shared" ca="1" si="181"/>
        <v>13.192173274199062</v>
      </c>
      <c r="BP373" s="47">
        <f t="shared" ca="1" si="181"/>
        <v>14.425207997767139</v>
      </c>
      <c r="BQ373" s="47">
        <f t="shared" ca="1" si="181"/>
        <v>17.326473270796761</v>
      </c>
      <c r="BR373" s="47">
        <f t="shared" ca="1" si="181"/>
        <v>20.204405733887988</v>
      </c>
      <c r="BS373" s="47">
        <f t="shared" ca="1" si="185"/>
        <v>24.018060568566018</v>
      </c>
      <c r="BT373" s="47">
        <f t="shared" ca="1" si="185"/>
        <v>27.128369620129273</v>
      </c>
      <c r="BU373" s="47">
        <f t="shared" ca="1" si="185"/>
        <v>26.663977391762849</v>
      </c>
      <c r="BV373" s="47">
        <f t="shared" ca="1" si="185"/>
        <v>23.877493660814558</v>
      </c>
      <c r="BW373" s="47">
        <f t="shared" ca="1" si="185"/>
        <v>18.590421857846266</v>
      </c>
      <c r="BX373" s="47">
        <f t="shared" ca="1" si="185"/>
        <v>17.36762724951414</v>
      </c>
      <c r="BY373" s="47">
        <f t="shared" ca="1" si="185"/>
        <v>15.736811886297776</v>
      </c>
      <c r="BZ373" s="47">
        <f t="shared" ca="1" si="185"/>
        <v>13.072178895960064</v>
      </c>
      <c r="CA373" s="47">
        <f t="shared" ca="1" si="185"/>
        <v>13.192173274199062</v>
      </c>
      <c r="CB373" s="47">
        <f t="shared" ca="1" si="185"/>
        <v>14.425207997767139</v>
      </c>
      <c r="CC373" s="47">
        <f t="shared" ca="1" si="184"/>
        <v>17.326473270796761</v>
      </c>
      <c r="CD373" s="47">
        <f t="shared" ca="1" si="184"/>
        <v>20.204405733887988</v>
      </c>
      <c r="CE373" s="47">
        <f t="shared" ca="1" si="184"/>
        <v>24.018060568566018</v>
      </c>
      <c r="CF373" s="47">
        <f t="shared" ca="1" si="184"/>
        <v>27.128369620129273</v>
      </c>
      <c r="CG373" s="47">
        <f t="shared" ca="1" si="184"/>
        <v>26.663977391762849</v>
      </c>
      <c r="CH373" s="47">
        <f t="shared" ca="1" si="184"/>
        <v>23.877493660814558</v>
      </c>
      <c r="CI373" s="47">
        <f t="shared" ca="1" si="184"/>
        <v>18.590421857846266</v>
      </c>
      <c r="CJ373" s="47">
        <f t="shared" ca="1" si="184"/>
        <v>17.36762724951414</v>
      </c>
      <c r="CK373" s="47">
        <f t="shared" ca="1" si="184"/>
        <v>15.736811886297776</v>
      </c>
      <c r="CL373" s="47">
        <f t="shared" ca="1" si="184"/>
        <v>13.072178895960064</v>
      </c>
      <c r="CM373" s="47">
        <f t="shared" ca="1" si="187"/>
        <v>13.192173274199062</v>
      </c>
      <c r="CN373" s="47">
        <f t="shared" ca="1" si="187"/>
        <v>14.425207997767139</v>
      </c>
      <c r="CO373" s="47">
        <f t="shared" ca="1" si="187"/>
        <v>17.326473270796761</v>
      </c>
      <c r="CP373" s="47">
        <f t="shared" ca="1" si="187"/>
        <v>20.204405733887988</v>
      </c>
      <c r="CQ373" s="47">
        <f t="shared" ca="1" si="187"/>
        <v>24.018060568566018</v>
      </c>
      <c r="CR373" s="47">
        <f t="shared" ca="1" si="187"/>
        <v>27.128369620129273</v>
      </c>
      <c r="CS373" s="47">
        <f t="shared" ca="1" si="187"/>
        <v>26.663977391762849</v>
      </c>
      <c r="CT373" s="47">
        <f t="shared" ca="1" si="187"/>
        <v>23.877493660814558</v>
      </c>
      <c r="CU373" s="47">
        <f t="shared" ca="1" si="187"/>
        <v>18.590421857846266</v>
      </c>
      <c r="CV373" s="47">
        <f t="shared" ca="1" si="187"/>
        <v>17.36762724951414</v>
      </c>
      <c r="CW373" s="47">
        <f t="shared" ca="1" si="186"/>
        <v>15.736811886297776</v>
      </c>
      <c r="CX373" s="47">
        <f t="shared" ca="1" si="186"/>
        <v>13.072178895960064</v>
      </c>
      <c r="CY373" s="47">
        <f t="shared" ca="1" si="186"/>
        <v>13.192173274199062</v>
      </c>
      <c r="CZ373" s="47">
        <f t="shared" ca="1" si="186"/>
        <v>14.425207997767139</v>
      </c>
      <c r="DA373" s="47">
        <f t="shared" ca="1" si="186"/>
        <v>17.326473270796761</v>
      </c>
      <c r="DB373" s="47">
        <f t="shared" ca="1" si="186"/>
        <v>20.204405733887988</v>
      </c>
      <c r="DC373" s="47">
        <f t="shared" ca="1" si="186"/>
        <v>24.018060568566018</v>
      </c>
      <c r="DD373" s="47">
        <f t="shared" ca="1" si="186"/>
        <v>27.128369620129273</v>
      </c>
    </row>
    <row r="374" spans="1:108" x14ac:dyDescent="0.25">
      <c r="A374" s="40" t="s">
        <v>138</v>
      </c>
      <c r="B374" s="40">
        <v>2700</v>
      </c>
      <c r="C374" s="40" t="s">
        <v>38</v>
      </c>
      <c r="D374" s="40" t="s">
        <v>606</v>
      </c>
      <c r="E374" s="40" t="s">
        <v>130</v>
      </c>
      <c r="F374" s="40">
        <v>45.6</v>
      </c>
      <c r="G374" s="43">
        <v>45536</v>
      </c>
      <c r="I374" s="40" t="s">
        <v>79</v>
      </c>
      <c r="J374" s="40">
        <v>1</v>
      </c>
      <c r="K374" s="40" t="s">
        <v>33</v>
      </c>
      <c r="L374" s="40" t="s">
        <v>169</v>
      </c>
      <c r="M374" s="41"/>
      <c r="N374" s="41">
        <f>VLOOKUP($C374 &amp; $I374 &amp; $K374,FATOR!$A$3:$P$22,COLUMN(E$1),0)</f>
        <v>0.34510552382231963</v>
      </c>
      <c r="O374" s="41">
        <f>VLOOKUP($C374 &amp; $I374 &amp; $K374,FATOR!$A$3:$P$22,COLUMN(F$1),0)</f>
        <v>0.2866705898236856</v>
      </c>
      <c r="P374" s="41">
        <f>VLOOKUP($C374 &amp; $I374 &amp; $K374,FATOR!$A$3:$P$22,COLUMN(G$1),0)</f>
        <v>0.28930204548682154</v>
      </c>
      <c r="Q374" s="41">
        <f>VLOOKUP($C374 &amp; $I374 &amp; $K374,FATOR!$A$3:$P$22,COLUMN(H$1),0)</f>
        <v>0.31634228065278813</v>
      </c>
      <c r="R374" s="41">
        <f>VLOOKUP($C374 &amp; $I374 &amp; $K374,FATOR!$A$3:$P$22,COLUMN(I$1),0)</f>
        <v>0.37996651909642021</v>
      </c>
      <c r="S374" s="41">
        <f>VLOOKUP($C374 &amp; $I374 &amp; $K374,FATOR!$A$3:$P$22,COLUMN(J$1),0)</f>
        <v>0.44307907311157868</v>
      </c>
      <c r="T374" s="41">
        <f>VLOOKUP($C374 &amp; $I374 &amp; $K374,FATOR!$A$3:$P$22,COLUMN(K$1),0)</f>
        <v>0.5267118545738162</v>
      </c>
      <c r="U374" s="41">
        <f>VLOOKUP($C374 &amp; $I374 &amp; $K374,FATOR!$A$3:$P$22,COLUMN(L$1),0)</f>
        <v>0.5949203864063437</v>
      </c>
      <c r="V374" s="41">
        <f>VLOOKUP($C374 &amp; $I374 &amp; $K374,FATOR!$A$3:$P$22,COLUMN(M$1),0)</f>
        <v>0.58473634631058879</v>
      </c>
      <c r="W374" s="41">
        <f>VLOOKUP($C374 &amp; $I374 &amp; $K374,FATOR!$A$3:$P$22,COLUMN(N$1),0)</f>
        <v>0.52362924694768764</v>
      </c>
      <c r="X374" s="41">
        <f>VLOOKUP($C374 &amp; $I374 &amp; $K374,FATOR!$A$3:$P$22,COLUMN(O$1),0)</f>
        <v>0.40768468986504969</v>
      </c>
      <c r="Y374" s="41">
        <f>VLOOKUP($C374 &amp; $I374 &amp; $K374,FATOR!$A$3:$P$22,COLUMN(P$1),0)</f>
        <v>0.38086901862969602</v>
      </c>
      <c r="AA374" s="42">
        <f t="shared" si="161"/>
        <v>15.736811886297776</v>
      </c>
      <c r="AB374" s="42">
        <f t="shared" si="162"/>
        <v>13.072178895960064</v>
      </c>
      <c r="AC374" s="42">
        <f t="shared" si="163"/>
        <v>13.192173274199062</v>
      </c>
      <c r="AD374" s="42">
        <f t="shared" si="164"/>
        <v>14.425207997767139</v>
      </c>
      <c r="AE374" s="42">
        <f t="shared" si="165"/>
        <v>17.326473270796761</v>
      </c>
      <c r="AF374" s="42">
        <f t="shared" si="166"/>
        <v>20.204405733887988</v>
      </c>
      <c r="AG374" s="42">
        <f t="shared" si="167"/>
        <v>24.018060568566018</v>
      </c>
      <c r="AH374" s="42">
        <f t="shared" si="168"/>
        <v>27.128369620129273</v>
      </c>
      <c r="AI374" s="42">
        <f t="shared" si="169"/>
        <v>26.663977391762849</v>
      </c>
      <c r="AJ374" s="42">
        <f t="shared" si="170"/>
        <v>23.877493660814558</v>
      </c>
      <c r="AK374" s="42">
        <f t="shared" si="171"/>
        <v>18.590421857846266</v>
      </c>
      <c r="AL374" s="42">
        <f t="shared" si="172"/>
        <v>17.36762724951414</v>
      </c>
      <c r="AN374" s="43">
        <f t="shared" si="173"/>
        <v>45536</v>
      </c>
      <c r="AO374" s="47" t="str">
        <f t="shared" ca="1" si="183"/>
        <v/>
      </c>
      <c r="AP374" s="47" t="str">
        <f t="shared" ca="1" si="183"/>
        <v/>
      </c>
      <c r="AQ374" s="47" t="str">
        <f t="shared" ca="1" si="183"/>
        <v/>
      </c>
      <c r="AR374" s="47" t="str">
        <f t="shared" ca="1" si="183"/>
        <v/>
      </c>
      <c r="AS374" s="47" t="str">
        <f t="shared" ca="1" si="183"/>
        <v/>
      </c>
      <c r="AT374" s="47" t="str">
        <f t="shared" ca="1" si="183"/>
        <v/>
      </c>
      <c r="AU374" s="47" t="str">
        <f t="shared" ca="1" si="183"/>
        <v/>
      </c>
      <c r="AV374" s="47" t="str">
        <f t="shared" ca="1" si="183"/>
        <v/>
      </c>
      <c r="AW374" s="47">
        <f t="shared" ca="1" si="183"/>
        <v>26.663977391762849</v>
      </c>
      <c r="AX374" s="47">
        <f t="shared" ca="1" si="183"/>
        <v>23.877493660814558</v>
      </c>
      <c r="AY374" s="47">
        <f t="shared" ca="1" si="182"/>
        <v>18.590421857846266</v>
      </c>
      <c r="AZ374" s="47">
        <f t="shared" ca="1" si="182"/>
        <v>17.36762724951414</v>
      </c>
      <c r="BA374" s="47">
        <f t="shared" ca="1" si="182"/>
        <v>15.736811886297776</v>
      </c>
      <c r="BB374" s="47">
        <f t="shared" ca="1" si="182"/>
        <v>13.072178895960064</v>
      </c>
      <c r="BC374" s="47">
        <f t="shared" ca="1" si="182"/>
        <v>13.192173274199062</v>
      </c>
      <c r="BD374" s="47">
        <f t="shared" ca="1" si="182"/>
        <v>14.425207997767139</v>
      </c>
      <c r="BE374" s="47">
        <f t="shared" ca="1" si="182"/>
        <v>17.326473270796761</v>
      </c>
      <c r="BF374" s="47">
        <f t="shared" ca="1" si="182"/>
        <v>20.204405733887988</v>
      </c>
      <c r="BG374" s="47">
        <f t="shared" ca="1" si="182"/>
        <v>24.018060568566018</v>
      </c>
      <c r="BH374" s="47">
        <f t="shared" ca="1" si="182"/>
        <v>27.128369620129273</v>
      </c>
      <c r="BI374" s="47">
        <f t="shared" ca="1" si="181"/>
        <v>26.663977391762849</v>
      </c>
      <c r="BJ374" s="47">
        <f t="shared" ca="1" si="181"/>
        <v>23.877493660814558</v>
      </c>
      <c r="BK374" s="47">
        <f t="shared" ca="1" si="181"/>
        <v>18.590421857846266</v>
      </c>
      <c r="BL374" s="47">
        <f t="shared" ca="1" si="181"/>
        <v>17.36762724951414</v>
      </c>
      <c r="BM374" s="47">
        <f t="shared" ca="1" si="181"/>
        <v>15.736811886297776</v>
      </c>
      <c r="BN374" s="47">
        <f t="shared" ca="1" si="181"/>
        <v>13.072178895960064</v>
      </c>
      <c r="BO374" s="47">
        <f t="shared" ca="1" si="181"/>
        <v>13.192173274199062</v>
      </c>
      <c r="BP374" s="47">
        <f t="shared" ca="1" si="181"/>
        <v>14.425207997767139</v>
      </c>
      <c r="BQ374" s="47">
        <f t="shared" ca="1" si="181"/>
        <v>17.326473270796761</v>
      </c>
      <c r="BR374" s="47">
        <f t="shared" ca="1" si="181"/>
        <v>20.204405733887988</v>
      </c>
      <c r="BS374" s="47">
        <f t="shared" ca="1" si="185"/>
        <v>24.018060568566018</v>
      </c>
      <c r="BT374" s="47">
        <f t="shared" ca="1" si="185"/>
        <v>27.128369620129273</v>
      </c>
      <c r="BU374" s="47">
        <f t="shared" ca="1" si="185"/>
        <v>26.663977391762849</v>
      </c>
      <c r="BV374" s="47">
        <f t="shared" ca="1" si="185"/>
        <v>23.877493660814558</v>
      </c>
      <c r="BW374" s="47">
        <f t="shared" ca="1" si="185"/>
        <v>18.590421857846266</v>
      </c>
      <c r="BX374" s="47">
        <f t="shared" ca="1" si="185"/>
        <v>17.36762724951414</v>
      </c>
      <c r="BY374" s="47">
        <f t="shared" ca="1" si="185"/>
        <v>15.736811886297776</v>
      </c>
      <c r="BZ374" s="47">
        <f t="shared" ca="1" si="185"/>
        <v>13.072178895960064</v>
      </c>
      <c r="CA374" s="47">
        <f t="shared" ca="1" si="185"/>
        <v>13.192173274199062</v>
      </c>
      <c r="CB374" s="47">
        <f t="shared" ca="1" si="185"/>
        <v>14.425207997767139</v>
      </c>
      <c r="CC374" s="47">
        <f t="shared" ca="1" si="184"/>
        <v>17.326473270796761</v>
      </c>
      <c r="CD374" s="47">
        <f t="shared" ca="1" si="184"/>
        <v>20.204405733887988</v>
      </c>
      <c r="CE374" s="47">
        <f t="shared" ca="1" si="184"/>
        <v>24.018060568566018</v>
      </c>
      <c r="CF374" s="47">
        <f t="shared" ca="1" si="184"/>
        <v>27.128369620129273</v>
      </c>
      <c r="CG374" s="47">
        <f t="shared" ca="1" si="184"/>
        <v>26.663977391762849</v>
      </c>
      <c r="CH374" s="47">
        <f t="shared" ca="1" si="184"/>
        <v>23.877493660814558</v>
      </c>
      <c r="CI374" s="47">
        <f t="shared" ca="1" si="184"/>
        <v>18.590421857846266</v>
      </c>
      <c r="CJ374" s="47">
        <f t="shared" ca="1" si="184"/>
        <v>17.36762724951414</v>
      </c>
      <c r="CK374" s="47">
        <f t="shared" ca="1" si="184"/>
        <v>15.736811886297776</v>
      </c>
      <c r="CL374" s="47">
        <f t="shared" ca="1" si="184"/>
        <v>13.072178895960064</v>
      </c>
      <c r="CM374" s="47">
        <f t="shared" ca="1" si="187"/>
        <v>13.192173274199062</v>
      </c>
      <c r="CN374" s="47">
        <f t="shared" ca="1" si="187"/>
        <v>14.425207997767139</v>
      </c>
      <c r="CO374" s="47">
        <f t="shared" ca="1" si="187"/>
        <v>17.326473270796761</v>
      </c>
      <c r="CP374" s="47">
        <f t="shared" ca="1" si="187"/>
        <v>20.204405733887988</v>
      </c>
      <c r="CQ374" s="47">
        <f t="shared" ca="1" si="187"/>
        <v>24.018060568566018</v>
      </c>
      <c r="CR374" s="47">
        <f t="shared" ca="1" si="187"/>
        <v>27.128369620129273</v>
      </c>
      <c r="CS374" s="47">
        <f t="shared" ca="1" si="187"/>
        <v>26.663977391762849</v>
      </c>
      <c r="CT374" s="47">
        <f t="shared" ca="1" si="187"/>
        <v>23.877493660814558</v>
      </c>
      <c r="CU374" s="47">
        <f t="shared" ca="1" si="187"/>
        <v>18.590421857846266</v>
      </c>
      <c r="CV374" s="47">
        <f t="shared" ca="1" si="187"/>
        <v>17.36762724951414</v>
      </c>
      <c r="CW374" s="47">
        <f t="shared" ca="1" si="186"/>
        <v>15.736811886297776</v>
      </c>
      <c r="CX374" s="47">
        <f t="shared" ca="1" si="186"/>
        <v>13.072178895960064</v>
      </c>
      <c r="CY374" s="47">
        <f t="shared" ca="1" si="186"/>
        <v>13.192173274199062</v>
      </c>
      <c r="CZ374" s="47">
        <f t="shared" ca="1" si="186"/>
        <v>14.425207997767139</v>
      </c>
      <c r="DA374" s="47">
        <f t="shared" ca="1" si="186"/>
        <v>17.326473270796761</v>
      </c>
      <c r="DB374" s="47">
        <f t="shared" ca="1" si="186"/>
        <v>20.204405733887988</v>
      </c>
      <c r="DC374" s="47">
        <f t="shared" ca="1" si="186"/>
        <v>24.018060568566018</v>
      </c>
      <c r="DD374" s="47">
        <f t="shared" ca="1" si="186"/>
        <v>27.128369620129273</v>
      </c>
    </row>
    <row r="375" spans="1:108" x14ac:dyDescent="0.25">
      <c r="A375" s="40" t="s">
        <v>138</v>
      </c>
      <c r="B375" s="40">
        <v>2701</v>
      </c>
      <c r="C375" s="40" t="s">
        <v>38</v>
      </c>
      <c r="D375" s="40" t="s">
        <v>607</v>
      </c>
      <c r="E375" s="40" t="s">
        <v>130</v>
      </c>
      <c r="F375" s="40">
        <v>45.6</v>
      </c>
      <c r="G375" s="43">
        <v>45505</v>
      </c>
      <c r="I375" s="40" t="s">
        <v>79</v>
      </c>
      <c r="J375" s="40">
        <v>1</v>
      </c>
      <c r="K375" s="40" t="s">
        <v>33</v>
      </c>
      <c r="L375" s="40" t="s">
        <v>169</v>
      </c>
      <c r="M375" s="41"/>
      <c r="N375" s="41">
        <f>VLOOKUP($C375 &amp; $I375 &amp; $K375,FATOR!$A$3:$P$22,COLUMN(E$1),0)</f>
        <v>0.34510552382231963</v>
      </c>
      <c r="O375" s="41">
        <f>VLOOKUP($C375 &amp; $I375 &amp; $K375,FATOR!$A$3:$P$22,COLUMN(F$1),0)</f>
        <v>0.2866705898236856</v>
      </c>
      <c r="P375" s="41">
        <f>VLOOKUP($C375 &amp; $I375 &amp; $K375,FATOR!$A$3:$P$22,COLUMN(G$1),0)</f>
        <v>0.28930204548682154</v>
      </c>
      <c r="Q375" s="41">
        <f>VLOOKUP($C375 &amp; $I375 &amp; $K375,FATOR!$A$3:$P$22,COLUMN(H$1),0)</f>
        <v>0.31634228065278813</v>
      </c>
      <c r="R375" s="41">
        <f>VLOOKUP($C375 &amp; $I375 &amp; $K375,FATOR!$A$3:$P$22,COLUMN(I$1),0)</f>
        <v>0.37996651909642021</v>
      </c>
      <c r="S375" s="41">
        <f>VLOOKUP($C375 &amp; $I375 &amp; $K375,FATOR!$A$3:$P$22,COLUMN(J$1),0)</f>
        <v>0.44307907311157868</v>
      </c>
      <c r="T375" s="41">
        <f>VLOOKUP($C375 &amp; $I375 &amp; $K375,FATOR!$A$3:$P$22,COLUMN(K$1),0)</f>
        <v>0.5267118545738162</v>
      </c>
      <c r="U375" s="41">
        <f>VLOOKUP($C375 &amp; $I375 &amp; $K375,FATOR!$A$3:$P$22,COLUMN(L$1),0)</f>
        <v>0.5949203864063437</v>
      </c>
      <c r="V375" s="41">
        <f>VLOOKUP($C375 &amp; $I375 &amp; $K375,FATOR!$A$3:$P$22,COLUMN(M$1),0)</f>
        <v>0.58473634631058879</v>
      </c>
      <c r="W375" s="41">
        <f>VLOOKUP($C375 &amp; $I375 &amp; $K375,FATOR!$A$3:$P$22,COLUMN(N$1),0)</f>
        <v>0.52362924694768764</v>
      </c>
      <c r="X375" s="41">
        <f>VLOOKUP($C375 &amp; $I375 &amp; $K375,FATOR!$A$3:$P$22,COLUMN(O$1),0)</f>
        <v>0.40768468986504969</v>
      </c>
      <c r="Y375" s="41">
        <f>VLOOKUP($C375 &amp; $I375 &amp; $K375,FATOR!$A$3:$P$22,COLUMN(P$1),0)</f>
        <v>0.38086901862969602</v>
      </c>
      <c r="AA375" s="42">
        <f t="shared" si="161"/>
        <v>15.736811886297776</v>
      </c>
      <c r="AB375" s="42">
        <f t="shared" si="162"/>
        <v>13.072178895960064</v>
      </c>
      <c r="AC375" s="42">
        <f t="shared" si="163"/>
        <v>13.192173274199062</v>
      </c>
      <c r="AD375" s="42">
        <f t="shared" si="164"/>
        <v>14.425207997767139</v>
      </c>
      <c r="AE375" s="42">
        <f t="shared" si="165"/>
        <v>17.326473270796761</v>
      </c>
      <c r="AF375" s="42">
        <f t="shared" si="166"/>
        <v>20.204405733887988</v>
      </c>
      <c r="AG375" s="42">
        <f t="shared" si="167"/>
        <v>24.018060568566018</v>
      </c>
      <c r="AH375" s="42">
        <f t="shared" si="168"/>
        <v>27.128369620129273</v>
      </c>
      <c r="AI375" s="42">
        <f t="shared" si="169"/>
        <v>26.663977391762849</v>
      </c>
      <c r="AJ375" s="42">
        <f t="shared" si="170"/>
        <v>23.877493660814558</v>
      </c>
      <c r="AK375" s="42">
        <f t="shared" si="171"/>
        <v>18.590421857846266</v>
      </c>
      <c r="AL375" s="42">
        <f t="shared" si="172"/>
        <v>17.36762724951414</v>
      </c>
      <c r="AN375" s="43">
        <f t="shared" si="173"/>
        <v>45505</v>
      </c>
      <c r="AO375" s="47" t="str">
        <f t="shared" ca="1" si="183"/>
        <v/>
      </c>
      <c r="AP375" s="47" t="str">
        <f t="shared" ca="1" si="183"/>
        <v/>
      </c>
      <c r="AQ375" s="47" t="str">
        <f t="shared" ca="1" si="183"/>
        <v/>
      </c>
      <c r="AR375" s="47" t="str">
        <f t="shared" ca="1" si="183"/>
        <v/>
      </c>
      <c r="AS375" s="47" t="str">
        <f t="shared" ca="1" si="183"/>
        <v/>
      </c>
      <c r="AT375" s="47" t="str">
        <f t="shared" ca="1" si="183"/>
        <v/>
      </c>
      <c r="AU375" s="47" t="str">
        <f t="shared" ca="1" si="183"/>
        <v/>
      </c>
      <c r="AV375" s="47">
        <f t="shared" ca="1" si="183"/>
        <v>27.128369620129273</v>
      </c>
      <c r="AW375" s="47">
        <f t="shared" ca="1" si="183"/>
        <v>26.663977391762849</v>
      </c>
      <c r="AX375" s="47">
        <f t="shared" ca="1" si="183"/>
        <v>23.877493660814558</v>
      </c>
      <c r="AY375" s="47">
        <f t="shared" ca="1" si="182"/>
        <v>18.590421857846266</v>
      </c>
      <c r="AZ375" s="47">
        <f t="shared" ca="1" si="182"/>
        <v>17.36762724951414</v>
      </c>
      <c r="BA375" s="47">
        <f t="shared" ca="1" si="182"/>
        <v>15.736811886297776</v>
      </c>
      <c r="BB375" s="47">
        <f t="shared" ca="1" si="182"/>
        <v>13.072178895960064</v>
      </c>
      <c r="BC375" s="47">
        <f t="shared" ca="1" si="182"/>
        <v>13.192173274199062</v>
      </c>
      <c r="BD375" s="47">
        <f t="shared" ca="1" si="182"/>
        <v>14.425207997767139</v>
      </c>
      <c r="BE375" s="47">
        <f t="shared" ca="1" si="182"/>
        <v>17.326473270796761</v>
      </c>
      <c r="BF375" s="47">
        <f t="shared" ca="1" si="182"/>
        <v>20.204405733887988</v>
      </c>
      <c r="BG375" s="47">
        <f t="shared" ca="1" si="182"/>
        <v>24.018060568566018</v>
      </c>
      <c r="BH375" s="47">
        <f t="shared" ca="1" si="182"/>
        <v>27.128369620129273</v>
      </c>
      <c r="BI375" s="47">
        <f t="shared" ca="1" si="181"/>
        <v>26.663977391762849</v>
      </c>
      <c r="BJ375" s="47">
        <f t="shared" ca="1" si="181"/>
        <v>23.877493660814558</v>
      </c>
      <c r="BK375" s="47">
        <f t="shared" ca="1" si="181"/>
        <v>18.590421857846266</v>
      </c>
      <c r="BL375" s="47">
        <f t="shared" ca="1" si="181"/>
        <v>17.36762724951414</v>
      </c>
      <c r="BM375" s="47">
        <f t="shared" ca="1" si="181"/>
        <v>15.736811886297776</v>
      </c>
      <c r="BN375" s="47">
        <f t="shared" ca="1" si="181"/>
        <v>13.072178895960064</v>
      </c>
      <c r="BO375" s="47">
        <f t="shared" ca="1" si="181"/>
        <v>13.192173274199062</v>
      </c>
      <c r="BP375" s="47">
        <f t="shared" ca="1" si="181"/>
        <v>14.425207997767139</v>
      </c>
      <c r="BQ375" s="47">
        <f t="shared" ca="1" si="181"/>
        <v>17.326473270796761</v>
      </c>
      <c r="BR375" s="47">
        <f t="shared" ca="1" si="181"/>
        <v>20.204405733887988</v>
      </c>
      <c r="BS375" s="47">
        <f t="shared" ca="1" si="185"/>
        <v>24.018060568566018</v>
      </c>
      <c r="BT375" s="47">
        <f t="shared" ca="1" si="185"/>
        <v>27.128369620129273</v>
      </c>
      <c r="BU375" s="47">
        <f t="shared" ca="1" si="185"/>
        <v>26.663977391762849</v>
      </c>
      <c r="BV375" s="47">
        <f t="shared" ca="1" si="185"/>
        <v>23.877493660814558</v>
      </c>
      <c r="BW375" s="47">
        <f t="shared" ca="1" si="185"/>
        <v>18.590421857846266</v>
      </c>
      <c r="BX375" s="47">
        <f t="shared" ca="1" si="185"/>
        <v>17.36762724951414</v>
      </c>
      <c r="BY375" s="47">
        <f t="shared" ca="1" si="185"/>
        <v>15.736811886297776</v>
      </c>
      <c r="BZ375" s="47">
        <f t="shared" ca="1" si="185"/>
        <v>13.072178895960064</v>
      </c>
      <c r="CA375" s="47">
        <f t="shared" ca="1" si="185"/>
        <v>13.192173274199062</v>
      </c>
      <c r="CB375" s="47">
        <f t="shared" ca="1" si="185"/>
        <v>14.425207997767139</v>
      </c>
      <c r="CC375" s="47">
        <f t="shared" ca="1" si="184"/>
        <v>17.326473270796761</v>
      </c>
      <c r="CD375" s="47">
        <f t="shared" ca="1" si="184"/>
        <v>20.204405733887988</v>
      </c>
      <c r="CE375" s="47">
        <f t="shared" ca="1" si="184"/>
        <v>24.018060568566018</v>
      </c>
      <c r="CF375" s="47">
        <f t="shared" ca="1" si="184"/>
        <v>27.128369620129273</v>
      </c>
      <c r="CG375" s="47">
        <f t="shared" ca="1" si="184"/>
        <v>26.663977391762849</v>
      </c>
      <c r="CH375" s="47">
        <f t="shared" ca="1" si="184"/>
        <v>23.877493660814558</v>
      </c>
      <c r="CI375" s="47">
        <f t="shared" ca="1" si="184"/>
        <v>18.590421857846266</v>
      </c>
      <c r="CJ375" s="47">
        <f t="shared" ca="1" si="184"/>
        <v>17.36762724951414</v>
      </c>
      <c r="CK375" s="47">
        <f t="shared" ca="1" si="184"/>
        <v>15.736811886297776</v>
      </c>
      <c r="CL375" s="47">
        <f t="shared" ca="1" si="184"/>
        <v>13.072178895960064</v>
      </c>
      <c r="CM375" s="47">
        <f t="shared" ca="1" si="187"/>
        <v>13.192173274199062</v>
      </c>
      <c r="CN375" s="47">
        <f t="shared" ca="1" si="187"/>
        <v>14.425207997767139</v>
      </c>
      <c r="CO375" s="47">
        <f t="shared" ca="1" si="187"/>
        <v>17.326473270796761</v>
      </c>
      <c r="CP375" s="47">
        <f t="shared" ca="1" si="187"/>
        <v>20.204405733887988</v>
      </c>
      <c r="CQ375" s="47">
        <f t="shared" ca="1" si="187"/>
        <v>24.018060568566018</v>
      </c>
      <c r="CR375" s="47">
        <f t="shared" ca="1" si="187"/>
        <v>27.128369620129273</v>
      </c>
      <c r="CS375" s="47">
        <f t="shared" ca="1" si="187"/>
        <v>26.663977391762849</v>
      </c>
      <c r="CT375" s="47">
        <f t="shared" ca="1" si="187"/>
        <v>23.877493660814558</v>
      </c>
      <c r="CU375" s="47">
        <f t="shared" ca="1" si="187"/>
        <v>18.590421857846266</v>
      </c>
      <c r="CV375" s="47">
        <f t="shared" ca="1" si="187"/>
        <v>17.36762724951414</v>
      </c>
      <c r="CW375" s="47">
        <f t="shared" ca="1" si="186"/>
        <v>15.736811886297776</v>
      </c>
      <c r="CX375" s="47">
        <f t="shared" ca="1" si="186"/>
        <v>13.072178895960064</v>
      </c>
      <c r="CY375" s="47">
        <f t="shared" ca="1" si="186"/>
        <v>13.192173274199062</v>
      </c>
      <c r="CZ375" s="47">
        <f t="shared" ca="1" si="186"/>
        <v>14.425207997767139</v>
      </c>
      <c r="DA375" s="47">
        <f t="shared" ca="1" si="186"/>
        <v>17.326473270796761</v>
      </c>
      <c r="DB375" s="47">
        <f t="shared" ca="1" si="186"/>
        <v>20.204405733887988</v>
      </c>
      <c r="DC375" s="47">
        <f t="shared" ca="1" si="186"/>
        <v>24.018060568566018</v>
      </c>
      <c r="DD375" s="47">
        <f t="shared" ca="1" si="186"/>
        <v>27.128369620129273</v>
      </c>
    </row>
    <row r="376" spans="1:108" x14ac:dyDescent="0.25">
      <c r="A376" s="40" t="s">
        <v>138</v>
      </c>
      <c r="B376" s="40">
        <v>2702</v>
      </c>
      <c r="C376" s="40" t="s">
        <v>38</v>
      </c>
      <c r="D376" s="40" t="s">
        <v>608</v>
      </c>
      <c r="E376" s="40" t="s">
        <v>130</v>
      </c>
      <c r="F376" s="40">
        <v>45.6</v>
      </c>
      <c r="G376" s="43">
        <v>45505</v>
      </c>
      <c r="I376" s="40" t="s">
        <v>79</v>
      </c>
      <c r="J376" s="40">
        <v>1</v>
      </c>
      <c r="K376" s="40" t="s">
        <v>33</v>
      </c>
      <c r="L376" s="40" t="s">
        <v>169</v>
      </c>
      <c r="M376" s="41"/>
      <c r="N376" s="41">
        <f>VLOOKUP($C376 &amp; $I376 &amp; $K376,FATOR!$A$3:$P$22,COLUMN(E$1),0)</f>
        <v>0.34510552382231963</v>
      </c>
      <c r="O376" s="41">
        <f>VLOOKUP($C376 &amp; $I376 &amp; $K376,FATOR!$A$3:$P$22,COLUMN(F$1),0)</f>
        <v>0.2866705898236856</v>
      </c>
      <c r="P376" s="41">
        <f>VLOOKUP($C376 &amp; $I376 &amp; $K376,FATOR!$A$3:$P$22,COLUMN(G$1),0)</f>
        <v>0.28930204548682154</v>
      </c>
      <c r="Q376" s="41">
        <f>VLOOKUP($C376 &amp; $I376 &amp; $K376,FATOR!$A$3:$P$22,COLUMN(H$1),0)</f>
        <v>0.31634228065278813</v>
      </c>
      <c r="R376" s="41">
        <f>VLOOKUP($C376 &amp; $I376 &amp; $K376,FATOR!$A$3:$P$22,COLUMN(I$1),0)</f>
        <v>0.37996651909642021</v>
      </c>
      <c r="S376" s="41">
        <f>VLOOKUP($C376 &amp; $I376 &amp; $K376,FATOR!$A$3:$P$22,COLUMN(J$1),0)</f>
        <v>0.44307907311157868</v>
      </c>
      <c r="T376" s="41">
        <f>VLOOKUP($C376 &amp; $I376 &amp; $K376,FATOR!$A$3:$P$22,COLUMN(K$1),0)</f>
        <v>0.5267118545738162</v>
      </c>
      <c r="U376" s="41">
        <f>VLOOKUP($C376 &amp; $I376 &amp; $K376,FATOR!$A$3:$P$22,COLUMN(L$1),0)</f>
        <v>0.5949203864063437</v>
      </c>
      <c r="V376" s="41">
        <f>VLOOKUP($C376 &amp; $I376 &amp; $K376,FATOR!$A$3:$P$22,COLUMN(M$1),0)</f>
        <v>0.58473634631058879</v>
      </c>
      <c r="W376" s="41">
        <f>VLOOKUP($C376 &amp; $I376 &amp; $K376,FATOR!$A$3:$P$22,COLUMN(N$1),0)</f>
        <v>0.52362924694768764</v>
      </c>
      <c r="X376" s="41">
        <f>VLOOKUP($C376 &amp; $I376 &amp; $K376,FATOR!$A$3:$P$22,COLUMN(O$1),0)</f>
        <v>0.40768468986504969</v>
      </c>
      <c r="Y376" s="41">
        <f>VLOOKUP($C376 &amp; $I376 &amp; $K376,FATOR!$A$3:$P$22,COLUMN(P$1),0)</f>
        <v>0.38086901862969602</v>
      </c>
      <c r="AA376" s="42">
        <f t="shared" si="161"/>
        <v>15.736811886297776</v>
      </c>
      <c r="AB376" s="42">
        <f t="shared" si="162"/>
        <v>13.072178895960064</v>
      </c>
      <c r="AC376" s="42">
        <f t="shared" si="163"/>
        <v>13.192173274199062</v>
      </c>
      <c r="AD376" s="42">
        <f t="shared" si="164"/>
        <v>14.425207997767139</v>
      </c>
      <c r="AE376" s="42">
        <f t="shared" si="165"/>
        <v>17.326473270796761</v>
      </c>
      <c r="AF376" s="42">
        <f t="shared" si="166"/>
        <v>20.204405733887988</v>
      </c>
      <c r="AG376" s="42">
        <f t="shared" si="167"/>
        <v>24.018060568566018</v>
      </c>
      <c r="AH376" s="42">
        <f t="shared" si="168"/>
        <v>27.128369620129273</v>
      </c>
      <c r="AI376" s="42">
        <f t="shared" si="169"/>
        <v>26.663977391762849</v>
      </c>
      <c r="AJ376" s="42">
        <f t="shared" si="170"/>
        <v>23.877493660814558</v>
      </c>
      <c r="AK376" s="42">
        <f t="shared" si="171"/>
        <v>18.590421857846266</v>
      </c>
      <c r="AL376" s="42">
        <f t="shared" si="172"/>
        <v>17.36762724951414</v>
      </c>
      <c r="AN376" s="43">
        <f t="shared" si="173"/>
        <v>45505</v>
      </c>
      <c r="AO376" s="47" t="str">
        <f t="shared" ca="1" si="183"/>
        <v/>
      </c>
      <c r="AP376" s="47" t="str">
        <f t="shared" ca="1" si="183"/>
        <v/>
      </c>
      <c r="AQ376" s="47" t="str">
        <f t="shared" ca="1" si="183"/>
        <v/>
      </c>
      <c r="AR376" s="47" t="str">
        <f t="shared" ca="1" si="183"/>
        <v/>
      </c>
      <c r="AS376" s="47" t="str">
        <f t="shared" ca="1" si="183"/>
        <v/>
      </c>
      <c r="AT376" s="47" t="str">
        <f t="shared" ca="1" si="183"/>
        <v/>
      </c>
      <c r="AU376" s="47" t="str">
        <f t="shared" ca="1" si="183"/>
        <v/>
      </c>
      <c r="AV376" s="47">
        <f t="shared" ca="1" si="183"/>
        <v>27.128369620129273</v>
      </c>
      <c r="AW376" s="47">
        <f t="shared" ca="1" si="183"/>
        <v>26.663977391762849</v>
      </c>
      <c r="AX376" s="47">
        <f t="shared" ca="1" si="183"/>
        <v>23.877493660814558</v>
      </c>
      <c r="AY376" s="47">
        <f t="shared" ca="1" si="182"/>
        <v>18.590421857846266</v>
      </c>
      <c r="AZ376" s="47">
        <f t="shared" ca="1" si="182"/>
        <v>17.36762724951414</v>
      </c>
      <c r="BA376" s="47">
        <f t="shared" ca="1" si="182"/>
        <v>15.736811886297776</v>
      </c>
      <c r="BB376" s="47">
        <f t="shared" ca="1" si="182"/>
        <v>13.072178895960064</v>
      </c>
      <c r="BC376" s="47">
        <f t="shared" ca="1" si="182"/>
        <v>13.192173274199062</v>
      </c>
      <c r="BD376" s="47">
        <f t="shared" ca="1" si="182"/>
        <v>14.425207997767139</v>
      </c>
      <c r="BE376" s="47">
        <f t="shared" ca="1" si="182"/>
        <v>17.326473270796761</v>
      </c>
      <c r="BF376" s="47">
        <f t="shared" ca="1" si="182"/>
        <v>20.204405733887988</v>
      </c>
      <c r="BG376" s="47">
        <f t="shared" ca="1" si="182"/>
        <v>24.018060568566018</v>
      </c>
      <c r="BH376" s="47">
        <f t="shared" ca="1" si="182"/>
        <v>27.128369620129273</v>
      </c>
      <c r="BI376" s="47">
        <f t="shared" ca="1" si="181"/>
        <v>26.663977391762849</v>
      </c>
      <c r="BJ376" s="47">
        <f t="shared" ca="1" si="181"/>
        <v>23.877493660814558</v>
      </c>
      <c r="BK376" s="47">
        <f t="shared" ca="1" si="181"/>
        <v>18.590421857846266</v>
      </c>
      <c r="BL376" s="47">
        <f t="shared" ca="1" si="181"/>
        <v>17.36762724951414</v>
      </c>
      <c r="BM376" s="47">
        <f t="shared" ca="1" si="181"/>
        <v>15.736811886297776</v>
      </c>
      <c r="BN376" s="47">
        <f t="shared" ca="1" si="181"/>
        <v>13.072178895960064</v>
      </c>
      <c r="BO376" s="47">
        <f t="shared" ca="1" si="181"/>
        <v>13.192173274199062</v>
      </c>
      <c r="BP376" s="47">
        <f t="shared" ca="1" si="181"/>
        <v>14.425207997767139</v>
      </c>
      <c r="BQ376" s="47">
        <f t="shared" ca="1" si="181"/>
        <v>17.326473270796761</v>
      </c>
      <c r="BR376" s="47">
        <f t="shared" ca="1" si="181"/>
        <v>20.204405733887988</v>
      </c>
      <c r="BS376" s="47">
        <f t="shared" ca="1" si="185"/>
        <v>24.018060568566018</v>
      </c>
      <c r="BT376" s="47">
        <f t="shared" ca="1" si="185"/>
        <v>27.128369620129273</v>
      </c>
      <c r="BU376" s="47">
        <f t="shared" ca="1" si="185"/>
        <v>26.663977391762849</v>
      </c>
      <c r="BV376" s="47">
        <f t="shared" ca="1" si="185"/>
        <v>23.877493660814558</v>
      </c>
      <c r="BW376" s="47">
        <f t="shared" ca="1" si="185"/>
        <v>18.590421857846266</v>
      </c>
      <c r="BX376" s="47">
        <f t="shared" ca="1" si="185"/>
        <v>17.36762724951414</v>
      </c>
      <c r="BY376" s="47">
        <f t="shared" ca="1" si="185"/>
        <v>15.736811886297776</v>
      </c>
      <c r="BZ376" s="47">
        <f t="shared" ca="1" si="185"/>
        <v>13.072178895960064</v>
      </c>
      <c r="CA376" s="47">
        <f t="shared" ca="1" si="185"/>
        <v>13.192173274199062</v>
      </c>
      <c r="CB376" s="47">
        <f t="shared" ca="1" si="185"/>
        <v>14.425207997767139</v>
      </c>
      <c r="CC376" s="47">
        <f t="shared" ca="1" si="184"/>
        <v>17.326473270796761</v>
      </c>
      <c r="CD376" s="47">
        <f t="shared" ca="1" si="184"/>
        <v>20.204405733887988</v>
      </c>
      <c r="CE376" s="47">
        <f t="shared" ca="1" si="184"/>
        <v>24.018060568566018</v>
      </c>
      <c r="CF376" s="47">
        <f t="shared" ca="1" si="184"/>
        <v>27.128369620129273</v>
      </c>
      <c r="CG376" s="47">
        <f t="shared" ca="1" si="184"/>
        <v>26.663977391762849</v>
      </c>
      <c r="CH376" s="47">
        <f t="shared" ca="1" si="184"/>
        <v>23.877493660814558</v>
      </c>
      <c r="CI376" s="47">
        <f t="shared" ca="1" si="184"/>
        <v>18.590421857846266</v>
      </c>
      <c r="CJ376" s="47">
        <f t="shared" ca="1" si="184"/>
        <v>17.36762724951414</v>
      </c>
      <c r="CK376" s="47">
        <f t="shared" ca="1" si="184"/>
        <v>15.736811886297776</v>
      </c>
      <c r="CL376" s="47">
        <f t="shared" ca="1" si="184"/>
        <v>13.072178895960064</v>
      </c>
      <c r="CM376" s="47">
        <f t="shared" ca="1" si="187"/>
        <v>13.192173274199062</v>
      </c>
      <c r="CN376" s="47">
        <f t="shared" ca="1" si="187"/>
        <v>14.425207997767139</v>
      </c>
      <c r="CO376" s="47">
        <f t="shared" ca="1" si="187"/>
        <v>17.326473270796761</v>
      </c>
      <c r="CP376" s="47">
        <f t="shared" ca="1" si="187"/>
        <v>20.204405733887988</v>
      </c>
      <c r="CQ376" s="47">
        <f t="shared" ca="1" si="187"/>
        <v>24.018060568566018</v>
      </c>
      <c r="CR376" s="47">
        <f t="shared" ca="1" si="187"/>
        <v>27.128369620129273</v>
      </c>
      <c r="CS376" s="47">
        <f t="shared" ca="1" si="187"/>
        <v>26.663977391762849</v>
      </c>
      <c r="CT376" s="47">
        <f t="shared" ca="1" si="187"/>
        <v>23.877493660814558</v>
      </c>
      <c r="CU376" s="47">
        <f t="shared" ca="1" si="187"/>
        <v>18.590421857846266</v>
      </c>
      <c r="CV376" s="47">
        <f t="shared" ca="1" si="187"/>
        <v>17.36762724951414</v>
      </c>
      <c r="CW376" s="47">
        <f t="shared" ca="1" si="186"/>
        <v>15.736811886297776</v>
      </c>
      <c r="CX376" s="47">
        <f t="shared" ca="1" si="186"/>
        <v>13.072178895960064</v>
      </c>
      <c r="CY376" s="47">
        <f t="shared" ca="1" si="186"/>
        <v>13.192173274199062</v>
      </c>
      <c r="CZ376" s="47">
        <f t="shared" ca="1" si="186"/>
        <v>14.425207997767139</v>
      </c>
      <c r="DA376" s="47">
        <f t="shared" ca="1" si="186"/>
        <v>17.326473270796761</v>
      </c>
      <c r="DB376" s="47">
        <f t="shared" ca="1" si="186"/>
        <v>20.204405733887988</v>
      </c>
      <c r="DC376" s="47">
        <f t="shared" ca="1" si="186"/>
        <v>24.018060568566018</v>
      </c>
      <c r="DD376" s="47">
        <f t="shared" ca="1" si="186"/>
        <v>27.128369620129273</v>
      </c>
    </row>
    <row r="377" spans="1:108" x14ac:dyDescent="0.25">
      <c r="A377" s="40" t="s">
        <v>138</v>
      </c>
      <c r="B377" s="40">
        <v>2755</v>
      </c>
      <c r="C377" s="40" t="s">
        <v>38</v>
      </c>
      <c r="D377" s="40" t="s">
        <v>1544</v>
      </c>
      <c r="E377" s="40" t="s">
        <v>130</v>
      </c>
      <c r="F377" s="40">
        <v>45.6</v>
      </c>
      <c r="G377" s="43">
        <v>45505</v>
      </c>
      <c r="I377" s="40" t="s">
        <v>79</v>
      </c>
      <c r="J377" s="40">
        <v>1</v>
      </c>
      <c r="K377" s="40" t="s">
        <v>33</v>
      </c>
      <c r="L377" s="40" t="s">
        <v>169</v>
      </c>
      <c r="M377" s="41"/>
      <c r="N377" s="41">
        <f>VLOOKUP($C377 &amp; $I377 &amp; $K377,FATOR!$A$3:$P$22,COLUMN(E$1),0)</f>
        <v>0.34510552382231963</v>
      </c>
      <c r="O377" s="41">
        <f>VLOOKUP($C377 &amp; $I377 &amp; $K377,FATOR!$A$3:$P$22,COLUMN(F$1),0)</f>
        <v>0.2866705898236856</v>
      </c>
      <c r="P377" s="41">
        <f>VLOOKUP($C377 &amp; $I377 &amp; $K377,FATOR!$A$3:$P$22,COLUMN(G$1),0)</f>
        <v>0.28930204548682154</v>
      </c>
      <c r="Q377" s="41">
        <f>VLOOKUP($C377 &amp; $I377 &amp; $K377,FATOR!$A$3:$P$22,COLUMN(H$1),0)</f>
        <v>0.31634228065278813</v>
      </c>
      <c r="R377" s="41">
        <f>VLOOKUP($C377 &amp; $I377 &amp; $K377,FATOR!$A$3:$P$22,COLUMN(I$1),0)</f>
        <v>0.37996651909642021</v>
      </c>
      <c r="S377" s="41">
        <f>VLOOKUP($C377 &amp; $I377 &amp; $K377,FATOR!$A$3:$P$22,COLUMN(J$1),0)</f>
        <v>0.44307907311157868</v>
      </c>
      <c r="T377" s="41">
        <f>VLOOKUP($C377 &amp; $I377 &amp; $K377,FATOR!$A$3:$P$22,COLUMN(K$1),0)</f>
        <v>0.5267118545738162</v>
      </c>
      <c r="U377" s="41">
        <f>VLOOKUP($C377 &amp; $I377 &amp; $K377,FATOR!$A$3:$P$22,COLUMN(L$1),0)</f>
        <v>0.5949203864063437</v>
      </c>
      <c r="V377" s="41">
        <f>VLOOKUP($C377 &amp; $I377 &amp; $K377,FATOR!$A$3:$P$22,COLUMN(M$1),0)</f>
        <v>0.58473634631058879</v>
      </c>
      <c r="W377" s="41">
        <f>VLOOKUP($C377 &amp; $I377 &amp; $K377,FATOR!$A$3:$P$22,COLUMN(N$1),0)</f>
        <v>0.52362924694768764</v>
      </c>
      <c r="X377" s="41">
        <f>VLOOKUP($C377 &amp; $I377 &amp; $K377,FATOR!$A$3:$P$22,COLUMN(O$1),0)</f>
        <v>0.40768468986504969</v>
      </c>
      <c r="Y377" s="41">
        <f>VLOOKUP($C377 &amp; $I377 &amp; $K377,FATOR!$A$3:$P$22,COLUMN(P$1),0)</f>
        <v>0.38086901862969602</v>
      </c>
      <c r="AA377" s="42">
        <f t="shared" si="161"/>
        <v>15.736811886297776</v>
      </c>
      <c r="AB377" s="42">
        <f t="shared" si="162"/>
        <v>13.072178895960064</v>
      </c>
      <c r="AC377" s="42">
        <f t="shared" si="163"/>
        <v>13.192173274199062</v>
      </c>
      <c r="AD377" s="42">
        <f t="shared" si="164"/>
        <v>14.425207997767139</v>
      </c>
      <c r="AE377" s="42">
        <f t="shared" si="165"/>
        <v>17.326473270796761</v>
      </c>
      <c r="AF377" s="42">
        <f t="shared" si="166"/>
        <v>20.204405733887988</v>
      </c>
      <c r="AG377" s="42">
        <f t="shared" si="167"/>
        <v>24.018060568566018</v>
      </c>
      <c r="AH377" s="42">
        <f t="shared" si="168"/>
        <v>27.128369620129273</v>
      </c>
      <c r="AI377" s="42">
        <f t="shared" si="169"/>
        <v>26.663977391762849</v>
      </c>
      <c r="AJ377" s="42">
        <f t="shared" si="170"/>
        <v>23.877493660814558</v>
      </c>
      <c r="AK377" s="42">
        <f t="shared" si="171"/>
        <v>18.590421857846266</v>
      </c>
      <c r="AL377" s="42">
        <f t="shared" si="172"/>
        <v>17.36762724951414</v>
      </c>
      <c r="AN377" s="43">
        <f t="shared" si="173"/>
        <v>45505</v>
      </c>
      <c r="AO377" s="47" t="str">
        <f t="shared" ca="1" si="183"/>
        <v/>
      </c>
      <c r="AP377" s="47" t="str">
        <f t="shared" ca="1" si="183"/>
        <v/>
      </c>
      <c r="AQ377" s="47" t="str">
        <f t="shared" ca="1" si="183"/>
        <v/>
      </c>
      <c r="AR377" s="47" t="str">
        <f t="shared" ca="1" si="183"/>
        <v/>
      </c>
      <c r="AS377" s="47" t="str">
        <f t="shared" ca="1" si="183"/>
        <v/>
      </c>
      <c r="AT377" s="47" t="str">
        <f t="shared" ca="1" si="183"/>
        <v/>
      </c>
      <c r="AU377" s="47" t="str">
        <f t="shared" ca="1" si="183"/>
        <v/>
      </c>
      <c r="AV377" s="47">
        <f t="shared" ca="1" si="183"/>
        <v>27.128369620129273</v>
      </c>
      <c r="AW377" s="47">
        <f t="shared" ca="1" si="183"/>
        <v>26.663977391762849</v>
      </c>
      <c r="AX377" s="47">
        <f t="shared" ca="1" si="183"/>
        <v>23.877493660814558</v>
      </c>
      <c r="AY377" s="47">
        <f t="shared" ca="1" si="182"/>
        <v>18.590421857846266</v>
      </c>
      <c r="AZ377" s="47">
        <f t="shared" ca="1" si="182"/>
        <v>17.36762724951414</v>
      </c>
      <c r="BA377" s="47">
        <f t="shared" ca="1" si="182"/>
        <v>15.736811886297776</v>
      </c>
      <c r="BB377" s="47">
        <f t="shared" ca="1" si="182"/>
        <v>13.072178895960064</v>
      </c>
      <c r="BC377" s="47">
        <f t="shared" ca="1" si="182"/>
        <v>13.192173274199062</v>
      </c>
      <c r="BD377" s="47">
        <f t="shared" ca="1" si="182"/>
        <v>14.425207997767139</v>
      </c>
      <c r="BE377" s="47">
        <f t="shared" ca="1" si="182"/>
        <v>17.326473270796761</v>
      </c>
      <c r="BF377" s="47">
        <f t="shared" ca="1" si="182"/>
        <v>20.204405733887988</v>
      </c>
      <c r="BG377" s="47">
        <f t="shared" ca="1" si="182"/>
        <v>24.018060568566018</v>
      </c>
      <c r="BH377" s="47">
        <f t="shared" ca="1" si="182"/>
        <v>27.128369620129273</v>
      </c>
      <c r="BI377" s="47">
        <f t="shared" ca="1" si="181"/>
        <v>26.663977391762849</v>
      </c>
      <c r="BJ377" s="47">
        <f t="shared" ca="1" si="181"/>
        <v>23.877493660814558</v>
      </c>
      <c r="BK377" s="47">
        <f t="shared" ca="1" si="181"/>
        <v>18.590421857846266</v>
      </c>
      <c r="BL377" s="47">
        <f t="shared" ca="1" si="181"/>
        <v>17.36762724951414</v>
      </c>
      <c r="BM377" s="47">
        <f t="shared" ca="1" si="181"/>
        <v>15.736811886297776</v>
      </c>
      <c r="BN377" s="47">
        <f t="shared" ca="1" si="181"/>
        <v>13.072178895960064</v>
      </c>
      <c r="BO377" s="47">
        <f t="shared" ca="1" si="181"/>
        <v>13.192173274199062</v>
      </c>
      <c r="BP377" s="47">
        <f t="shared" ca="1" si="181"/>
        <v>14.425207997767139</v>
      </c>
      <c r="BQ377" s="47">
        <f t="shared" ca="1" si="181"/>
        <v>17.326473270796761</v>
      </c>
      <c r="BR377" s="47">
        <f t="shared" ca="1" si="181"/>
        <v>20.204405733887988</v>
      </c>
      <c r="BS377" s="47">
        <f t="shared" ca="1" si="185"/>
        <v>24.018060568566018</v>
      </c>
      <c r="BT377" s="47">
        <f t="shared" ca="1" si="185"/>
        <v>27.128369620129273</v>
      </c>
      <c r="BU377" s="47">
        <f t="shared" ca="1" si="185"/>
        <v>26.663977391762849</v>
      </c>
      <c r="BV377" s="47">
        <f t="shared" ca="1" si="185"/>
        <v>23.877493660814558</v>
      </c>
      <c r="BW377" s="47">
        <f t="shared" ca="1" si="185"/>
        <v>18.590421857846266</v>
      </c>
      <c r="BX377" s="47">
        <f t="shared" ca="1" si="185"/>
        <v>17.36762724951414</v>
      </c>
      <c r="BY377" s="47">
        <f t="shared" ca="1" si="185"/>
        <v>15.736811886297776</v>
      </c>
      <c r="BZ377" s="47">
        <f t="shared" ca="1" si="185"/>
        <v>13.072178895960064</v>
      </c>
      <c r="CA377" s="47">
        <f t="shared" ca="1" si="185"/>
        <v>13.192173274199062</v>
      </c>
      <c r="CB377" s="47">
        <f t="shared" ca="1" si="185"/>
        <v>14.425207997767139</v>
      </c>
      <c r="CC377" s="47">
        <f t="shared" ca="1" si="184"/>
        <v>17.326473270796761</v>
      </c>
      <c r="CD377" s="47">
        <f t="shared" ca="1" si="184"/>
        <v>20.204405733887988</v>
      </c>
      <c r="CE377" s="47">
        <f t="shared" ca="1" si="184"/>
        <v>24.018060568566018</v>
      </c>
      <c r="CF377" s="47">
        <f t="shared" ca="1" si="184"/>
        <v>27.128369620129273</v>
      </c>
      <c r="CG377" s="47">
        <f t="shared" ca="1" si="184"/>
        <v>26.663977391762849</v>
      </c>
      <c r="CH377" s="47">
        <f t="shared" ca="1" si="184"/>
        <v>23.877493660814558</v>
      </c>
      <c r="CI377" s="47">
        <f t="shared" ca="1" si="184"/>
        <v>18.590421857846266</v>
      </c>
      <c r="CJ377" s="47">
        <f t="shared" ca="1" si="184"/>
        <v>17.36762724951414</v>
      </c>
      <c r="CK377" s="47">
        <f t="shared" ca="1" si="184"/>
        <v>15.736811886297776</v>
      </c>
      <c r="CL377" s="47">
        <f t="shared" ca="1" si="184"/>
        <v>13.072178895960064</v>
      </c>
      <c r="CM377" s="47">
        <f t="shared" ca="1" si="187"/>
        <v>13.192173274199062</v>
      </c>
      <c r="CN377" s="47">
        <f t="shared" ca="1" si="187"/>
        <v>14.425207997767139</v>
      </c>
      <c r="CO377" s="47">
        <f t="shared" ca="1" si="187"/>
        <v>17.326473270796761</v>
      </c>
      <c r="CP377" s="47">
        <f t="shared" ca="1" si="187"/>
        <v>20.204405733887988</v>
      </c>
      <c r="CQ377" s="47">
        <f t="shared" ca="1" si="187"/>
        <v>24.018060568566018</v>
      </c>
      <c r="CR377" s="47">
        <f t="shared" ca="1" si="187"/>
        <v>27.128369620129273</v>
      </c>
      <c r="CS377" s="47">
        <f t="shared" ca="1" si="187"/>
        <v>26.663977391762849</v>
      </c>
      <c r="CT377" s="47">
        <f t="shared" ca="1" si="187"/>
        <v>23.877493660814558</v>
      </c>
      <c r="CU377" s="47">
        <f t="shared" ca="1" si="187"/>
        <v>18.590421857846266</v>
      </c>
      <c r="CV377" s="47">
        <f t="shared" ca="1" si="187"/>
        <v>17.36762724951414</v>
      </c>
      <c r="CW377" s="47">
        <f t="shared" ca="1" si="186"/>
        <v>15.736811886297776</v>
      </c>
      <c r="CX377" s="47">
        <f t="shared" ca="1" si="186"/>
        <v>13.072178895960064</v>
      </c>
      <c r="CY377" s="47">
        <f t="shared" ca="1" si="186"/>
        <v>13.192173274199062</v>
      </c>
      <c r="CZ377" s="47">
        <f t="shared" ca="1" si="186"/>
        <v>14.425207997767139</v>
      </c>
      <c r="DA377" s="47">
        <f t="shared" ca="1" si="186"/>
        <v>17.326473270796761</v>
      </c>
      <c r="DB377" s="47">
        <f t="shared" ca="1" si="186"/>
        <v>20.204405733887988</v>
      </c>
      <c r="DC377" s="47">
        <f t="shared" ca="1" si="186"/>
        <v>24.018060568566018</v>
      </c>
      <c r="DD377" s="47">
        <f t="shared" ca="1" si="186"/>
        <v>27.128369620129273</v>
      </c>
    </row>
    <row r="378" spans="1:108" x14ac:dyDescent="0.25">
      <c r="A378" s="40" t="s">
        <v>138</v>
      </c>
      <c r="B378" s="40">
        <v>2756</v>
      </c>
      <c r="C378" s="40" t="s">
        <v>38</v>
      </c>
      <c r="D378" s="40" t="s">
        <v>1545</v>
      </c>
      <c r="E378" s="40" t="s">
        <v>130</v>
      </c>
      <c r="F378" s="40">
        <v>45.6</v>
      </c>
      <c r="G378" s="43">
        <v>45536</v>
      </c>
      <c r="I378" s="40" t="s">
        <v>79</v>
      </c>
      <c r="J378" s="40">
        <v>1</v>
      </c>
      <c r="K378" s="40" t="s">
        <v>33</v>
      </c>
      <c r="L378" s="40" t="s">
        <v>169</v>
      </c>
      <c r="M378" s="41"/>
      <c r="N378" s="41">
        <f>VLOOKUP($C378 &amp; $I378 &amp; $K378,FATOR!$A$3:$P$22,COLUMN(E$1),0)</f>
        <v>0.34510552382231963</v>
      </c>
      <c r="O378" s="41">
        <f>VLOOKUP($C378 &amp; $I378 &amp; $K378,FATOR!$A$3:$P$22,COLUMN(F$1),0)</f>
        <v>0.2866705898236856</v>
      </c>
      <c r="P378" s="41">
        <f>VLOOKUP($C378 &amp; $I378 &amp; $K378,FATOR!$A$3:$P$22,COLUMN(G$1),0)</f>
        <v>0.28930204548682154</v>
      </c>
      <c r="Q378" s="41">
        <f>VLOOKUP($C378 &amp; $I378 &amp; $K378,FATOR!$A$3:$P$22,COLUMN(H$1),0)</f>
        <v>0.31634228065278813</v>
      </c>
      <c r="R378" s="41">
        <f>VLOOKUP($C378 &amp; $I378 &amp; $K378,FATOR!$A$3:$P$22,COLUMN(I$1),0)</f>
        <v>0.37996651909642021</v>
      </c>
      <c r="S378" s="41">
        <f>VLOOKUP($C378 &amp; $I378 &amp; $K378,FATOR!$A$3:$P$22,COLUMN(J$1),0)</f>
        <v>0.44307907311157868</v>
      </c>
      <c r="T378" s="41">
        <f>VLOOKUP($C378 &amp; $I378 &amp; $K378,FATOR!$A$3:$P$22,COLUMN(K$1),0)</f>
        <v>0.5267118545738162</v>
      </c>
      <c r="U378" s="41">
        <f>VLOOKUP($C378 &amp; $I378 &amp; $K378,FATOR!$A$3:$P$22,COLUMN(L$1),0)</f>
        <v>0.5949203864063437</v>
      </c>
      <c r="V378" s="41">
        <f>VLOOKUP($C378 &amp; $I378 &amp; $K378,FATOR!$A$3:$P$22,COLUMN(M$1),0)</f>
        <v>0.58473634631058879</v>
      </c>
      <c r="W378" s="41">
        <f>VLOOKUP($C378 &amp; $I378 &amp; $K378,FATOR!$A$3:$P$22,COLUMN(N$1),0)</f>
        <v>0.52362924694768764</v>
      </c>
      <c r="X378" s="41">
        <f>VLOOKUP($C378 &amp; $I378 &amp; $K378,FATOR!$A$3:$P$22,COLUMN(O$1),0)</f>
        <v>0.40768468986504969</v>
      </c>
      <c r="Y378" s="41">
        <f>VLOOKUP($C378 &amp; $I378 &amp; $K378,FATOR!$A$3:$P$22,COLUMN(P$1),0)</f>
        <v>0.38086901862969602</v>
      </c>
      <c r="AA378" s="42">
        <f t="shared" si="161"/>
        <v>15.736811886297776</v>
      </c>
      <c r="AB378" s="42">
        <f t="shared" si="162"/>
        <v>13.072178895960064</v>
      </c>
      <c r="AC378" s="42">
        <f t="shared" si="163"/>
        <v>13.192173274199062</v>
      </c>
      <c r="AD378" s="42">
        <f t="shared" si="164"/>
        <v>14.425207997767139</v>
      </c>
      <c r="AE378" s="42">
        <f t="shared" si="165"/>
        <v>17.326473270796761</v>
      </c>
      <c r="AF378" s="42">
        <f t="shared" si="166"/>
        <v>20.204405733887988</v>
      </c>
      <c r="AG378" s="42">
        <f t="shared" si="167"/>
        <v>24.018060568566018</v>
      </c>
      <c r="AH378" s="42">
        <f t="shared" si="168"/>
        <v>27.128369620129273</v>
      </c>
      <c r="AI378" s="42">
        <f t="shared" si="169"/>
        <v>26.663977391762849</v>
      </c>
      <c r="AJ378" s="42">
        <f t="shared" si="170"/>
        <v>23.877493660814558</v>
      </c>
      <c r="AK378" s="42">
        <f t="shared" si="171"/>
        <v>18.590421857846266</v>
      </c>
      <c r="AL378" s="42">
        <f t="shared" si="172"/>
        <v>17.36762724951414</v>
      </c>
      <c r="AN378" s="43">
        <f t="shared" si="173"/>
        <v>45536</v>
      </c>
      <c r="AO378" s="47" t="str">
        <f t="shared" ca="1" si="183"/>
        <v/>
      </c>
      <c r="AP378" s="47" t="str">
        <f t="shared" ca="1" si="183"/>
        <v/>
      </c>
      <c r="AQ378" s="47" t="str">
        <f t="shared" ca="1" si="183"/>
        <v/>
      </c>
      <c r="AR378" s="47" t="str">
        <f t="shared" ca="1" si="183"/>
        <v/>
      </c>
      <c r="AS378" s="47" t="str">
        <f t="shared" ca="1" si="183"/>
        <v/>
      </c>
      <c r="AT378" s="47" t="str">
        <f t="shared" ca="1" si="183"/>
        <v/>
      </c>
      <c r="AU378" s="47" t="str">
        <f t="shared" ca="1" si="183"/>
        <v/>
      </c>
      <c r="AV378" s="47" t="str">
        <f t="shared" ca="1" si="183"/>
        <v/>
      </c>
      <c r="AW378" s="47">
        <f t="shared" ca="1" si="183"/>
        <v>26.663977391762849</v>
      </c>
      <c r="AX378" s="47">
        <f t="shared" ca="1" si="183"/>
        <v>23.877493660814558</v>
      </c>
      <c r="AY378" s="47">
        <f t="shared" ca="1" si="182"/>
        <v>18.590421857846266</v>
      </c>
      <c r="AZ378" s="47">
        <f t="shared" ca="1" si="182"/>
        <v>17.36762724951414</v>
      </c>
      <c r="BA378" s="47">
        <f t="shared" ca="1" si="182"/>
        <v>15.736811886297776</v>
      </c>
      <c r="BB378" s="47">
        <f t="shared" ca="1" si="182"/>
        <v>13.072178895960064</v>
      </c>
      <c r="BC378" s="47">
        <f t="shared" ca="1" si="182"/>
        <v>13.192173274199062</v>
      </c>
      <c r="BD378" s="47">
        <f t="shared" ca="1" si="182"/>
        <v>14.425207997767139</v>
      </c>
      <c r="BE378" s="47">
        <f t="shared" ca="1" si="182"/>
        <v>17.326473270796761</v>
      </c>
      <c r="BF378" s="47">
        <f t="shared" ca="1" si="182"/>
        <v>20.204405733887988</v>
      </c>
      <c r="BG378" s="47">
        <f t="shared" ca="1" si="182"/>
        <v>24.018060568566018</v>
      </c>
      <c r="BH378" s="47">
        <f t="shared" ca="1" si="182"/>
        <v>27.128369620129273</v>
      </c>
      <c r="BI378" s="47">
        <f t="shared" ca="1" si="181"/>
        <v>26.663977391762849</v>
      </c>
      <c r="BJ378" s="47">
        <f t="shared" ca="1" si="181"/>
        <v>23.877493660814558</v>
      </c>
      <c r="BK378" s="47">
        <f t="shared" ca="1" si="181"/>
        <v>18.590421857846266</v>
      </c>
      <c r="BL378" s="47">
        <f t="shared" ca="1" si="181"/>
        <v>17.36762724951414</v>
      </c>
      <c r="BM378" s="47">
        <f t="shared" ca="1" si="181"/>
        <v>15.736811886297776</v>
      </c>
      <c r="BN378" s="47">
        <f t="shared" ca="1" si="181"/>
        <v>13.072178895960064</v>
      </c>
      <c r="BO378" s="47">
        <f t="shared" ca="1" si="181"/>
        <v>13.192173274199062</v>
      </c>
      <c r="BP378" s="47">
        <f t="shared" ca="1" si="181"/>
        <v>14.425207997767139</v>
      </c>
      <c r="BQ378" s="47">
        <f t="shared" ca="1" si="181"/>
        <v>17.326473270796761</v>
      </c>
      <c r="BR378" s="47">
        <f t="shared" ca="1" si="181"/>
        <v>20.204405733887988</v>
      </c>
      <c r="BS378" s="47">
        <f t="shared" ca="1" si="185"/>
        <v>24.018060568566018</v>
      </c>
      <c r="BT378" s="47">
        <f t="shared" ca="1" si="185"/>
        <v>27.128369620129273</v>
      </c>
      <c r="BU378" s="47">
        <f t="shared" ca="1" si="185"/>
        <v>26.663977391762849</v>
      </c>
      <c r="BV378" s="47">
        <f t="shared" ca="1" si="185"/>
        <v>23.877493660814558</v>
      </c>
      <c r="BW378" s="47">
        <f t="shared" ca="1" si="185"/>
        <v>18.590421857846266</v>
      </c>
      <c r="BX378" s="47">
        <f t="shared" ca="1" si="185"/>
        <v>17.36762724951414</v>
      </c>
      <c r="BY378" s="47">
        <f t="shared" ca="1" si="185"/>
        <v>15.736811886297776</v>
      </c>
      <c r="BZ378" s="47">
        <f t="shared" ca="1" si="185"/>
        <v>13.072178895960064</v>
      </c>
      <c r="CA378" s="47">
        <f t="shared" ca="1" si="185"/>
        <v>13.192173274199062</v>
      </c>
      <c r="CB378" s="47">
        <f t="shared" ca="1" si="185"/>
        <v>14.425207997767139</v>
      </c>
      <c r="CC378" s="47">
        <f t="shared" ca="1" si="184"/>
        <v>17.326473270796761</v>
      </c>
      <c r="CD378" s="47">
        <f t="shared" ca="1" si="184"/>
        <v>20.204405733887988</v>
      </c>
      <c r="CE378" s="47">
        <f t="shared" ca="1" si="184"/>
        <v>24.018060568566018</v>
      </c>
      <c r="CF378" s="47">
        <f t="shared" ca="1" si="184"/>
        <v>27.128369620129273</v>
      </c>
      <c r="CG378" s="47">
        <f t="shared" ca="1" si="184"/>
        <v>26.663977391762849</v>
      </c>
      <c r="CH378" s="47">
        <f t="shared" ca="1" si="184"/>
        <v>23.877493660814558</v>
      </c>
      <c r="CI378" s="47">
        <f t="shared" ca="1" si="184"/>
        <v>18.590421857846266</v>
      </c>
      <c r="CJ378" s="47">
        <f t="shared" ca="1" si="184"/>
        <v>17.36762724951414</v>
      </c>
      <c r="CK378" s="47">
        <f t="shared" ca="1" si="184"/>
        <v>15.736811886297776</v>
      </c>
      <c r="CL378" s="47">
        <f t="shared" ca="1" si="184"/>
        <v>13.072178895960064</v>
      </c>
      <c r="CM378" s="47">
        <f t="shared" ca="1" si="187"/>
        <v>13.192173274199062</v>
      </c>
      <c r="CN378" s="47">
        <f t="shared" ca="1" si="187"/>
        <v>14.425207997767139</v>
      </c>
      <c r="CO378" s="47">
        <f t="shared" ca="1" si="187"/>
        <v>17.326473270796761</v>
      </c>
      <c r="CP378" s="47">
        <f t="shared" ca="1" si="187"/>
        <v>20.204405733887988</v>
      </c>
      <c r="CQ378" s="47">
        <f t="shared" ca="1" si="187"/>
        <v>24.018060568566018</v>
      </c>
      <c r="CR378" s="47">
        <f t="shared" ca="1" si="187"/>
        <v>27.128369620129273</v>
      </c>
      <c r="CS378" s="47">
        <f t="shared" ca="1" si="187"/>
        <v>26.663977391762849</v>
      </c>
      <c r="CT378" s="47">
        <f t="shared" ca="1" si="187"/>
        <v>23.877493660814558</v>
      </c>
      <c r="CU378" s="47">
        <f t="shared" ca="1" si="187"/>
        <v>18.590421857846266</v>
      </c>
      <c r="CV378" s="47">
        <f t="shared" ca="1" si="187"/>
        <v>17.36762724951414</v>
      </c>
      <c r="CW378" s="47">
        <f t="shared" ca="1" si="186"/>
        <v>15.736811886297776</v>
      </c>
      <c r="CX378" s="47">
        <f t="shared" ca="1" si="186"/>
        <v>13.072178895960064</v>
      </c>
      <c r="CY378" s="47">
        <f t="shared" ca="1" si="186"/>
        <v>13.192173274199062</v>
      </c>
      <c r="CZ378" s="47">
        <f t="shared" ca="1" si="186"/>
        <v>14.425207997767139</v>
      </c>
      <c r="DA378" s="47">
        <f t="shared" ca="1" si="186"/>
        <v>17.326473270796761</v>
      </c>
      <c r="DB378" s="47">
        <f t="shared" ca="1" si="186"/>
        <v>20.204405733887988</v>
      </c>
      <c r="DC378" s="47">
        <f t="shared" ca="1" si="186"/>
        <v>24.018060568566018</v>
      </c>
      <c r="DD378" s="47">
        <f t="shared" ca="1" si="186"/>
        <v>27.128369620129273</v>
      </c>
    </row>
    <row r="379" spans="1:108" x14ac:dyDescent="0.25">
      <c r="A379" s="40" t="s">
        <v>138</v>
      </c>
      <c r="B379" s="40">
        <v>2797</v>
      </c>
      <c r="C379" s="40" t="s">
        <v>38</v>
      </c>
      <c r="D379" s="40" t="s">
        <v>1546</v>
      </c>
      <c r="E379" s="40" t="s">
        <v>130</v>
      </c>
      <c r="F379" s="40">
        <v>45.6</v>
      </c>
      <c r="G379" s="43">
        <v>45627</v>
      </c>
      <c r="I379" s="40" t="s">
        <v>79</v>
      </c>
      <c r="J379" s="40">
        <v>1</v>
      </c>
      <c r="K379" s="40" t="s">
        <v>33</v>
      </c>
      <c r="L379" s="40" t="s">
        <v>232</v>
      </c>
      <c r="M379" s="41"/>
      <c r="N379" s="41">
        <f>VLOOKUP($C379 &amp; $I379 &amp; $K379,FATOR!$A$3:$P$22,COLUMN(E$1),0)</f>
        <v>0.34510552382231963</v>
      </c>
      <c r="O379" s="41">
        <f>VLOOKUP($C379 &amp; $I379 &amp; $K379,FATOR!$A$3:$P$22,COLUMN(F$1),0)</f>
        <v>0.2866705898236856</v>
      </c>
      <c r="P379" s="41">
        <f>VLOOKUP($C379 &amp; $I379 &amp; $K379,FATOR!$A$3:$P$22,COLUMN(G$1),0)</f>
        <v>0.28930204548682154</v>
      </c>
      <c r="Q379" s="41">
        <f>VLOOKUP($C379 &amp; $I379 &amp; $K379,FATOR!$A$3:$P$22,COLUMN(H$1),0)</f>
        <v>0.31634228065278813</v>
      </c>
      <c r="R379" s="41">
        <f>VLOOKUP($C379 &amp; $I379 &amp; $K379,FATOR!$A$3:$P$22,COLUMN(I$1),0)</f>
        <v>0.37996651909642021</v>
      </c>
      <c r="S379" s="41">
        <f>VLOOKUP($C379 &amp; $I379 &amp; $K379,FATOR!$A$3:$P$22,COLUMN(J$1),0)</f>
        <v>0.44307907311157868</v>
      </c>
      <c r="T379" s="41">
        <f>VLOOKUP($C379 &amp; $I379 &amp; $K379,FATOR!$A$3:$P$22,COLUMN(K$1),0)</f>
        <v>0.5267118545738162</v>
      </c>
      <c r="U379" s="41">
        <f>VLOOKUP($C379 &amp; $I379 &amp; $K379,FATOR!$A$3:$P$22,COLUMN(L$1),0)</f>
        <v>0.5949203864063437</v>
      </c>
      <c r="V379" s="41">
        <f>VLOOKUP($C379 &amp; $I379 &amp; $K379,FATOR!$A$3:$P$22,COLUMN(M$1),0)</f>
        <v>0.58473634631058879</v>
      </c>
      <c r="W379" s="41">
        <f>VLOOKUP($C379 &amp; $I379 &amp; $K379,FATOR!$A$3:$P$22,COLUMN(N$1),0)</f>
        <v>0.52362924694768764</v>
      </c>
      <c r="X379" s="41">
        <f>VLOOKUP($C379 &amp; $I379 &amp; $K379,FATOR!$A$3:$P$22,COLUMN(O$1),0)</f>
        <v>0.40768468986504969</v>
      </c>
      <c r="Y379" s="41">
        <f>VLOOKUP($C379 &amp; $I379 &amp; $K379,FATOR!$A$3:$P$22,COLUMN(P$1),0)</f>
        <v>0.38086901862969602</v>
      </c>
      <c r="AA379" s="42">
        <f t="shared" si="161"/>
        <v>15.736811886297776</v>
      </c>
      <c r="AB379" s="42">
        <f t="shared" si="162"/>
        <v>13.072178895960064</v>
      </c>
      <c r="AC379" s="42">
        <f t="shared" si="163"/>
        <v>13.192173274199062</v>
      </c>
      <c r="AD379" s="42">
        <f t="shared" si="164"/>
        <v>14.425207997767139</v>
      </c>
      <c r="AE379" s="42">
        <f t="shared" si="165"/>
        <v>17.326473270796761</v>
      </c>
      <c r="AF379" s="42">
        <f t="shared" si="166"/>
        <v>20.204405733887988</v>
      </c>
      <c r="AG379" s="42">
        <f t="shared" si="167"/>
        <v>24.018060568566018</v>
      </c>
      <c r="AH379" s="42">
        <f t="shared" si="168"/>
        <v>27.128369620129273</v>
      </c>
      <c r="AI379" s="42">
        <f t="shared" si="169"/>
        <v>26.663977391762849</v>
      </c>
      <c r="AJ379" s="42">
        <f t="shared" si="170"/>
        <v>23.877493660814558</v>
      </c>
      <c r="AK379" s="42">
        <f t="shared" si="171"/>
        <v>18.590421857846266</v>
      </c>
      <c r="AL379" s="42">
        <f t="shared" si="172"/>
        <v>17.36762724951414</v>
      </c>
      <c r="AN379" s="43">
        <f t="shared" si="173"/>
        <v>45627</v>
      </c>
      <c r="AO379" s="47" t="str">
        <f t="shared" ca="1" si="183"/>
        <v/>
      </c>
      <c r="AP379" s="47" t="str">
        <f t="shared" ca="1" si="183"/>
        <v/>
      </c>
      <c r="AQ379" s="47" t="str">
        <f t="shared" ca="1" si="183"/>
        <v/>
      </c>
      <c r="AR379" s="47" t="str">
        <f t="shared" ca="1" si="183"/>
        <v/>
      </c>
      <c r="AS379" s="47" t="str">
        <f t="shared" ca="1" si="183"/>
        <v/>
      </c>
      <c r="AT379" s="47" t="str">
        <f t="shared" ca="1" si="183"/>
        <v/>
      </c>
      <c r="AU379" s="47" t="str">
        <f t="shared" ca="1" si="183"/>
        <v/>
      </c>
      <c r="AV379" s="47" t="str">
        <f t="shared" ca="1" si="183"/>
        <v/>
      </c>
      <c r="AW379" s="47" t="str">
        <f t="shared" ca="1" si="183"/>
        <v/>
      </c>
      <c r="AX379" s="47" t="str">
        <f t="shared" ca="1" si="183"/>
        <v/>
      </c>
      <c r="AY379" s="47" t="str">
        <f t="shared" ca="1" si="182"/>
        <v/>
      </c>
      <c r="AZ379" s="47">
        <f t="shared" ca="1" si="182"/>
        <v>17.36762724951414</v>
      </c>
      <c r="BA379" s="47">
        <f t="shared" ca="1" si="182"/>
        <v>15.736811886297776</v>
      </c>
      <c r="BB379" s="47">
        <f t="shared" ca="1" si="182"/>
        <v>13.072178895960064</v>
      </c>
      <c r="BC379" s="47">
        <f t="shared" ca="1" si="182"/>
        <v>13.192173274199062</v>
      </c>
      <c r="BD379" s="47">
        <f t="shared" ca="1" si="182"/>
        <v>14.425207997767139</v>
      </c>
      <c r="BE379" s="47">
        <f t="shared" ca="1" si="182"/>
        <v>17.326473270796761</v>
      </c>
      <c r="BF379" s="47">
        <f t="shared" ca="1" si="182"/>
        <v>20.204405733887988</v>
      </c>
      <c r="BG379" s="47">
        <f t="shared" ca="1" si="182"/>
        <v>24.018060568566018</v>
      </c>
      <c r="BH379" s="47">
        <f t="shared" ca="1" si="182"/>
        <v>27.128369620129273</v>
      </c>
      <c r="BI379" s="47">
        <f t="shared" ca="1" si="181"/>
        <v>26.663977391762849</v>
      </c>
      <c r="BJ379" s="47">
        <f t="shared" ca="1" si="181"/>
        <v>23.877493660814558</v>
      </c>
      <c r="BK379" s="47">
        <f t="shared" ca="1" si="181"/>
        <v>18.590421857846266</v>
      </c>
      <c r="BL379" s="47">
        <f t="shared" ca="1" si="181"/>
        <v>17.36762724951414</v>
      </c>
      <c r="BM379" s="47">
        <f t="shared" ca="1" si="181"/>
        <v>15.736811886297776</v>
      </c>
      <c r="BN379" s="47">
        <f t="shared" ca="1" si="181"/>
        <v>13.072178895960064</v>
      </c>
      <c r="BO379" s="47">
        <f t="shared" ref="BI379:BR405" ca="1" si="188">IF($AN379&lt;=BO$1,HLOOKUP(MONTH(BO$1),$AA:$AL,ROW($AO379),0),"")</f>
        <v>13.192173274199062</v>
      </c>
      <c r="BP379" s="47">
        <f t="shared" ca="1" si="188"/>
        <v>14.425207997767139</v>
      </c>
      <c r="BQ379" s="47">
        <f t="shared" ca="1" si="188"/>
        <v>17.326473270796761</v>
      </c>
      <c r="BR379" s="47">
        <f t="shared" ca="1" si="188"/>
        <v>20.204405733887988</v>
      </c>
      <c r="BS379" s="47">
        <f t="shared" ca="1" si="185"/>
        <v>24.018060568566018</v>
      </c>
      <c r="BT379" s="47">
        <f t="shared" ca="1" si="185"/>
        <v>27.128369620129273</v>
      </c>
      <c r="BU379" s="47">
        <f t="shared" ca="1" si="185"/>
        <v>26.663977391762849</v>
      </c>
      <c r="BV379" s="47">
        <f t="shared" ca="1" si="185"/>
        <v>23.877493660814558</v>
      </c>
      <c r="BW379" s="47">
        <f t="shared" ca="1" si="185"/>
        <v>18.590421857846266</v>
      </c>
      <c r="BX379" s="47">
        <f t="shared" ca="1" si="185"/>
        <v>17.36762724951414</v>
      </c>
      <c r="BY379" s="47">
        <f t="shared" ca="1" si="185"/>
        <v>15.736811886297776</v>
      </c>
      <c r="BZ379" s="47">
        <f t="shared" ca="1" si="185"/>
        <v>13.072178895960064</v>
      </c>
      <c r="CA379" s="47">
        <f t="shared" ca="1" si="185"/>
        <v>13.192173274199062</v>
      </c>
      <c r="CB379" s="47">
        <f t="shared" ca="1" si="185"/>
        <v>14.425207997767139</v>
      </c>
      <c r="CC379" s="47">
        <f t="shared" ca="1" si="184"/>
        <v>17.326473270796761</v>
      </c>
      <c r="CD379" s="47">
        <f t="shared" ca="1" si="184"/>
        <v>20.204405733887988</v>
      </c>
      <c r="CE379" s="47">
        <f t="shared" ca="1" si="184"/>
        <v>24.018060568566018</v>
      </c>
      <c r="CF379" s="47">
        <f t="shared" ca="1" si="184"/>
        <v>27.128369620129273</v>
      </c>
      <c r="CG379" s="47">
        <f t="shared" ca="1" si="184"/>
        <v>26.663977391762849</v>
      </c>
      <c r="CH379" s="47">
        <f t="shared" ca="1" si="184"/>
        <v>23.877493660814558</v>
      </c>
      <c r="CI379" s="47">
        <f t="shared" ca="1" si="184"/>
        <v>18.590421857846266</v>
      </c>
      <c r="CJ379" s="47">
        <f t="shared" ca="1" si="184"/>
        <v>17.36762724951414</v>
      </c>
      <c r="CK379" s="47">
        <f t="shared" ca="1" si="184"/>
        <v>15.736811886297776</v>
      </c>
      <c r="CL379" s="47">
        <f t="shared" ca="1" si="184"/>
        <v>13.072178895960064</v>
      </c>
      <c r="CM379" s="47">
        <f t="shared" ca="1" si="187"/>
        <v>13.192173274199062</v>
      </c>
      <c r="CN379" s="47">
        <f t="shared" ca="1" si="187"/>
        <v>14.425207997767139</v>
      </c>
      <c r="CO379" s="47">
        <f t="shared" ca="1" si="187"/>
        <v>17.326473270796761</v>
      </c>
      <c r="CP379" s="47">
        <f t="shared" ca="1" si="187"/>
        <v>20.204405733887988</v>
      </c>
      <c r="CQ379" s="47">
        <f t="shared" ca="1" si="187"/>
        <v>24.018060568566018</v>
      </c>
      <c r="CR379" s="47">
        <f t="shared" ca="1" si="187"/>
        <v>27.128369620129273</v>
      </c>
      <c r="CS379" s="47">
        <f t="shared" ca="1" si="187"/>
        <v>26.663977391762849</v>
      </c>
      <c r="CT379" s="47">
        <f t="shared" ca="1" si="187"/>
        <v>23.877493660814558</v>
      </c>
      <c r="CU379" s="47">
        <f t="shared" ca="1" si="187"/>
        <v>18.590421857846266</v>
      </c>
      <c r="CV379" s="47">
        <f t="shared" ca="1" si="187"/>
        <v>17.36762724951414</v>
      </c>
      <c r="CW379" s="47">
        <f t="shared" ca="1" si="186"/>
        <v>15.736811886297776</v>
      </c>
      <c r="CX379" s="47">
        <f t="shared" ca="1" si="186"/>
        <v>13.072178895960064</v>
      </c>
      <c r="CY379" s="47">
        <f t="shared" ca="1" si="186"/>
        <v>13.192173274199062</v>
      </c>
      <c r="CZ379" s="47">
        <f t="shared" ca="1" si="186"/>
        <v>14.425207997767139</v>
      </c>
      <c r="DA379" s="47">
        <f t="shared" ca="1" si="186"/>
        <v>17.326473270796761</v>
      </c>
      <c r="DB379" s="47">
        <f t="shared" ca="1" si="186"/>
        <v>20.204405733887988</v>
      </c>
      <c r="DC379" s="47">
        <f t="shared" ca="1" si="186"/>
        <v>24.018060568566018</v>
      </c>
      <c r="DD379" s="47">
        <f t="shared" ca="1" si="186"/>
        <v>27.128369620129273</v>
      </c>
    </row>
    <row r="380" spans="1:108" x14ac:dyDescent="0.25">
      <c r="A380" s="40" t="s">
        <v>138</v>
      </c>
      <c r="B380" s="40">
        <v>2814</v>
      </c>
      <c r="C380" s="40" t="s">
        <v>38</v>
      </c>
      <c r="D380" s="40" t="s">
        <v>1547</v>
      </c>
      <c r="E380" s="40" t="s">
        <v>130</v>
      </c>
      <c r="F380" s="40">
        <v>45.6</v>
      </c>
      <c r="G380" s="43">
        <v>45627</v>
      </c>
      <c r="I380" s="40" t="s">
        <v>79</v>
      </c>
      <c r="J380" s="40">
        <v>1</v>
      </c>
      <c r="K380" s="40" t="s">
        <v>33</v>
      </c>
      <c r="L380" s="40" t="s">
        <v>232</v>
      </c>
      <c r="M380" s="41"/>
      <c r="N380" s="41">
        <f>VLOOKUP($C380 &amp; $I380 &amp; $K380,FATOR!$A$3:$P$22,COLUMN(E$1),0)</f>
        <v>0.34510552382231963</v>
      </c>
      <c r="O380" s="41">
        <f>VLOOKUP($C380 &amp; $I380 &amp; $K380,FATOR!$A$3:$P$22,COLUMN(F$1),0)</f>
        <v>0.2866705898236856</v>
      </c>
      <c r="P380" s="41">
        <f>VLOOKUP($C380 &amp; $I380 &amp; $K380,FATOR!$A$3:$P$22,COLUMN(G$1),0)</f>
        <v>0.28930204548682154</v>
      </c>
      <c r="Q380" s="41">
        <f>VLOOKUP($C380 &amp; $I380 &amp; $K380,FATOR!$A$3:$P$22,COLUMN(H$1),0)</f>
        <v>0.31634228065278813</v>
      </c>
      <c r="R380" s="41">
        <f>VLOOKUP($C380 &amp; $I380 &amp; $K380,FATOR!$A$3:$P$22,COLUMN(I$1),0)</f>
        <v>0.37996651909642021</v>
      </c>
      <c r="S380" s="41">
        <f>VLOOKUP($C380 &amp; $I380 &amp; $K380,FATOR!$A$3:$P$22,COLUMN(J$1),0)</f>
        <v>0.44307907311157868</v>
      </c>
      <c r="T380" s="41">
        <f>VLOOKUP($C380 &amp; $I380 &amp; $K380,FATOR!$A$3:$P$22,COLUMN(K$1),0)</f>
        <v>0.5267118545738162</v>
      </c>
      <c r="U380" s="41">
        <f>VLOOKUP($C380 &amp; $I380 &amp; $K380,FATOR!$A$3:$P$22,COLUMN(L$1),0)</f>
        <v>0.5949203864063437</v>
      </c>
      <c r="V380" s="41">
        <f>VLOOKUP($C380 &amp; $I380 &amp; $K380,FATOR!$A$3:$P$22,COLUMN(M$1),0)</f>
        <v>0.58473634631058879</v>
      </c>
      <c r="W380" s="41">
        <f>VLOOKUP($C380 &amp; $I380 &amp; $K380,FATOR!$A$3:$P$22,COLUMN(N$1),0)</f>
        <v>0.52362924694768764</v>
      </c>
      <c r="X380" s="41">
        <f>VLOOKUP($C380 &amp; $I380 &amp; $K380,FATOR!$A$3:$P$22,COLUMN(O$1),0)</f>
        <v>0.40768468986504969</v>
      </c>
      <c r="Y380" s="41">
        <f>VLOOKUP($C380 &amp; $I380 &amp; $K380,FATOR!$A$3:$P$22,COLUMN(P$1),0)</f>
        <v>0.38086901862969602</v>
      </c>
      <c r="AA380" s="42">
        <f t="shared" si="161"/>
        <v>15.736811886297776</v>
      </c>
      <c r="AB380" s="42">
        <f t="shared" si="162"/>
        <v>13.072178895960064</v>
      </c>
      <c r="AC380" s="42">
        <f t="shared" si="163"/>
        <v>13.192173274199062</v>
      </c>
      <c r="AD380" s="42">
        <f t="shared" si="164"/>
        <v>14.425207997767139</v>
      </c>
      <c r="AE380" s="42">
        <f t="shared" si="165"/>
        <v>17.326473270796761</v>
      </c>
      <c r="AF380" s="42">
        <f t="shared" si="166"/>
        <v>20.204405733887988</v>
      </c>
      <c r="AG380" s="42">
        <f t="shared" si="167"/>
        <v>24.018060568566018</v>
      </c>
      <c r="AH380" s="42">
        <f t="shared" si="168"/>
        <v>27.128369620129273</v>
      </c>
      <c r="AI380" s="42">
        <f t="shared" si="169"/>
        <v>26.663977391762849</v>
      </c>
      <c r="AJ380" s="42">
        <f t="shared" si="170"/>
        <v>23.877493660814558</v>
      </c>
      <c r="AK380" s="42">
        <f t="shared" si="171"/>
        <v>18.590421857846266</v>
      </c>
      <c r="AL380" s="42">
        <f t="shared" si="172"/>
        <v>17.36762724951414</v>
      </c>
      <c r="AN380" s="43">
        <f t="shared" si="173"/>
        <v>45627</v>
      </c>
      <c r="AO380" s="47" t="str">
        <f t="shared" ca="1" si="183"/>
        <v/>
      </c>
      <c r="AP380" s="47" t="str">
        <f t="shared" ca="1" si="183"/>
        <v/>
      </c>
      <c r="AQ380" s="47" t="str">
        <f t="shared" ca="1" si="183"/>
        <v/>
      </c>
      <c r="AR380" s="47" t="str">
        <f t="shared" ca="1" si="183"/>
        <v/>
      </c>
      <c r="AS380" s="47" t="str">
        <f t="shared" ca="1" si="183"/>
        <v/>
      </c>
      <c r="AT380" s="47" t="str">
        <f t="shared" ca="1" si="183"/>
        <v/>
      </c>
      <c r="AU380" s="47" t="str">
        <f t="shared" ca="1" si="183"/>
        <v/>
      </c>
      <c r="AV380" s="47" t="str">
        <f t="shared" ca="1" si="183"/>
        <v/>
      </c>
      <c r="AW380" s="47" t="str">
        <f t="shared" ca="1" si="183"/>
        <v/>
      </c>
      <c r="AX380" s="47" t="str">
        <f t="shared" ca="1" si="183"/>
        <v/>
      </c>
      <c r="AY380" s="47" t="str">
        <f t="shared" ca="1" si="182"/>
        <v/>
      </c>
      <c r="AZ380" s="47">
        <f t="shared" ca="1" si="182"/>
        <v>17.36762724951414</v>
      </c>
      <c r="BA380" s="47">
        <f t="shared" ca="1" si="182"/>
        <v>15.736811886297776</v>
      </c>
      <c r="BB380" s="47">
        <f t="shared" ca="1" si="182"/>
        <v>13.072178895960064</v>
      </c>
      <c r="BC380" s="47">
        <f t="shared" ca="1" si="182"/>
        <v>13.192173274199062</v>
      </c>
      <c r="BD380" s="47">
        <f t="shared" ca="1" si="182"/>
        <v>14.425207997767139</v>
      </c>
      <c r="BE380" s="47">
        <f t="shared" ca="1" si="182"/>
        <v>17.326473270796761</v>
      </c>
      <c r="BF380" s="47">
        <f t="shared" ca="1" si="182"/>
        <v>20.204405733887988</v>
      </c>
      <c r="BG380" s="47">
        <f t="shared" ca="1" si="182"/>
        <v>24.018060568566018</v>
      </c>
      <c r="BH380" s="47">
        <f t="shared" ca="1" si="182"/>
        <v>27.128369620129273</v>
      </c>
      <c r="BI380" s="47">
        <f t="shared" ca="1" si="188"/>
        <v>26.663977391762849</v>
      </c>
      <c r="BJ380" s="47">
        <f t="shared" ca="1" si="188"/>
        <v>23.877493660814558</v>
      </c>
      <c r="BK380" s="47">
        <f t="shared" ca="1" si="188"/>
        <v>18.590421857846266</v>
      </c>
      <c r="BL380" s="47">
        <f t="shared" ca="1" si="188"/>
        <v>17.36762724951414</v>
      </c>
      <c r="BM380" s="47">
        <f t="shared" ca="1" si="188"/>
        <v>15.736811886297776</v>
      </c>
      <c r="BN380" s="47">
        <f t="shared" ca="1" si="188"/>
        <v>13.072178895960064</v>
      </c>
      <c r="BO380" s="47">
        <f t="shared" ca="1" si="188"/>
        <v>13.192173274199062</v>
      </c>
      <c r="BP380" s="47">
        <f t="shared" ca="1" si="188"/>
        <v>14.425207997767139</v>
      </c>
      <c r="BQ380" s="47">
        <f t="shared" ca="1" si="188"/>
        <v>17.326473270796761</v>
      </c>
      <c r="BR380" s="47">
        <f t="shared" ca="1" si="188"/>
        <v>20.204405733887988</v>
      </c>
      <c r="BS380" s="47">
        <f t="shared" ca="1" si="185"/>
        <v>24.018060568566018</v>
      </c>
      <c r="BT380" s="47">
        <f t="shared" ca="1" si="185"/>
        <v>27.128369620129273</v>
      </c>
      <c r="BU380" s="47">
        <f t="shared" ca="1" si="185"/>
        <v>26.663977391762849</v>
      </c>
      <c r="BV380" s="47">
        <f t="shared" ca="1" si="185"/>
        <v>23.877493660814558</v>
      </c>
      <c r="BW380" s="47">
        <f t="shared" ca="1" si="185"/>
        <v>18.590421857846266</v>
      </c>
      <c r="BX380" s="47">
        <f t="shared" ca="1" si="185"/>
        <v>17.36762724951414</v>
      </c>
      <c r="BY380" s="47">
        <f t="shared" ca="1" si="185"/>
        <v>15.736811886297776</v>
      </c>
      <c r="BZ380" s="47">
        <f t="shared" ca="1" si="185"/>
        <v>13.072178895960064</v>
      </c>
      <c r="CA380" s="47">
        <f t="shared" ca="1" si="185"/>
        <v>13.192173274199062</v>
      </c>
      <c r="CB380" s="47">
        <f t="shared" ca="1" si="185"/>
        <v>14.425207997767139</v>
      </c>
      <c r="CC380" s="47">
        <f t="shared" ca="1" si="184"/>
        <v>17.326473270796761</v>
      </c>
      <c r="CD380" s="47">
        <f t="shared" ca="1" si="184"/>
        <v>20.204405733887988</v>
      </c>
      <c r="CE380" s="47">
        <f t="shared" ca="1" si="184"/>
        <v>24.018060568566018</v>
      </c>
      <c r="CF380" s="47">
        <f t="shared" ca="1" si="184"/>
        <v>27.128369620129273</v>
      </c>
      <c r="CG380" s="47">
        <f t="shared" ca="1" si="184"/>
        <v>26.663977391762849</v>
      </c>
      <c r="CH380" s="47">
        <f t="shared" ca="1" si="184"/>
        <v>23.877493660814558</v>
      </c>
      <c r="CI380" s="47">
        <f t="shared" ca="1" si="184"/>
        <v>18.590421857846266</v>
      </c>
      <c r="CJ380" s="47">
        <f t="shared" ca="1" si="184"/>
        <v>17.36762724951414</v>
      </c>
      <c r="CK380" s="47">
        <f t="shared" ca="1" si="184"/>
        <v>15.736811886297776</v>
      </c>
      <c r="CL380" s="47">
        <f t="shared" ca="1" si="184"/>
        <v>13.072178895960064</v>
      </c>
      <c r="CM380" s="47">
        <f t="shared" ca="1" si="187"/>
        <v>13.192173274199062</v>
      </c>
      <c r="CN380" s="47">
        <f t="shared" ca="1" si="187"/>
        <v>14.425207997767139</v>
      </c>
      <c r="CO380" s="47">
        <f t="shared" ca="1" si="187"/>
        <v>17.326473270796761</v>
      </c>
      <c r="CP380" s="47">
        <f t="shared" ca="1" si="187"/>
        <v>20.204405733887988</v>
      </c>
      <c r="CQ380" s="47">
        <f t="shared" ca="1" si="187"/>
        <v>24.018060568566018</v>
      </c>
      <c r="CR380" s="47">
        <f t="shared" ca="1" si="187"/>
        <v>27.128369620129273</v>
      </c>
      <c r="CS380" s="47">
        <f t="shared" ca="1" si="187"/>
        <v>26.663977391762849</v>
      </c>
      <c r="CT380" s="47">
        <f t="shared" ca="1" si="187"/>
        <v>23.877493660814558</v>
      </c>
      <c r="CU380" s="47">
        <f t="shared" ca="1" si="187"/>
        <v>18.590421857846266</v>
      </c>
      <c r="CV380" s="47">
        <f t="shared" ca="1" si="187"/>
        <v>17.36762724951414</v>
      </c>
      <c r="CW380" s="47">
        <f t="shared" ca="1" si="186"/>
        <v>15.736811886297776</v>
      </c>
      <c r="CX380" s="47">
        <f t="shared" ca="1" si="186"/>
        <v>13.072178895960064</v>
      </c>
      <c r="CY380" s="47">
        <f t="shared" ca="1" si="186"/>
        <v>13.192173274199062</v>
      </c>
      <c r="CZ380" s="47">
        <f t="shared" ca="1" si="186"/>
        <v>14.425207997767139</v>
      </c>
      <c r="DA380" s="47">
        <f t="shared" ca="1" si="186"/>
        <v>17.326473270796761</v>
      </c>
      <c r="DB380" s="47">
        <f t="shared" ca="1" si="186"/>
        <v>20.204405733887988</v>
      </c>
      <c r="DC380" s="47">
        <f t="shared" ca="1" si="186"/>
        <v>24.018060568566018</v>
      </c>
      <c r="DD380" s="47">
        <f t="shared" ca="1" si="186"/>
        <v>27.128369620129273</v>
      </c>
    </row>
    <row r="381" spans="1:108" x14ac:dyDescent="0.25">
      <c r="A381" s="40" t="s">
        <v>167</v>
      </c>
      <c r="B381" s="40">
        <v>1898</v>
      </c>
      <c r="C381" s="40" t="s">
        <v>38</v>
      </c>
      <c r="D381" s="40" t="s">
        <v>609</v>
      </c>
      <c r="E381" s="40" t="s">
        <v>130</v>
      </c>
      <c r="F381" s="40">
        <v>4.5</v>
      </c>
      <c r="G381" s="43">
        <v>44946</v>
      </c>
      <c r="I381" s="40" t="s">
        <v>79</v>
      </c>
      <c r="J381" s="40">
        <v>2</v>
      </c>
      <c r="K381" s="40" t="s">
        <v>33</v>
      </c>
      <c r="L381" s="40" t="s">
        <v>193</v>
      </c>
      <c r="M381" s="41"/>
      <c r="N381" s="41">
        <f>VLOOKUP($C381 &amp; $I381 &amp; $K381,FATOR!$A$3:$P$22,COLUMN(E$1),0)</f>
        <v>0.34510552382231963</v>
      </c>
      <c r="O381" s="41">
        <f>VLOOKUP($C381 &amp; $I381 &amp; $K381,FATOR!$A$3:$P$22,COLUMN(F$1),0)</f>
        <v>0.2866705898236856</v>
      </c>
      <c r="P381" s="41">
        <f>VLOOKUP($C381 &amp; $I381 &amp; $K381,FATOR!$A$3:$P$22,COLUMN(G$1),0)</f>
        <v>0.28930204548682154</v>
      </c>
      <c r="Q381" s="41">
        <f>VLOOKUP($C381 &amp; $I381 &amp; $K381,FATOR!$A$3:$P$22,COLUMN(H$1),0)</f>
        <v>0.31634228065278813</v>
      </c>
      <c r="R381" s="41">
        <f>VLOOKUP($C381 &amp; $I381 &amp; $K381,FATOR!$A$3:$P$22,COLUMN(I$1),0)</f>
        <v>0.37996651909642021</v>
      </c>
      <c r="S381" s="41">
        <f>VLOOKUP($C381 &amp; $I381 &amp; $K381,FATOR!$A$3:$P$22,COLUMN(J$1),0)</f>
        <v>0.44307907311157868</v>
      </c>
      <c r="T381" s="41">
        <f>VLOOKUP($C381 &amp; $I381 &amp; $K381,FATOR!$A$3:$P$22,COLUMN(K$1),0)</f>
        <v>0.5267118545738162</v>
      </c>
      <c r="U381" s="41">
        <f>VLOOKUP($C381 &amp; $I381 &amp; $K381,FATOR!$A$3:$P$22,COLUMN(L$1),0)</f>
        <v>0.5949203864063437</v>
      </c>
      <c r="V381" s="41">
        <f>VLOOKUP($C381 &amp; $I381 &amp; $K381,FATOR!$A$3:$P$22,COLUMN(M$1),0)</f>
        <v>0.58473634631058879</v>
      </c>
      <c r="W381" s="41">
        <f>VLOOKUP($C381 &amp; $I381 &amp; $K381,FATOR!$A$3:$P$22,COLUMN(N$1),0)</f>
        <v>0.52362924694768764</v>
      </c>
      <c r="X381" s="41">
        <f>VLOOKUP($C381 &amp; $I381 &amp; $K381,FATOR!$A$3:$P$22,COLUMN(O$1),0)</f>
        <v>0.40768468986504969</v>
      </c>
      <c r="Y381" s="41">
        <f>VLOOKUP($C381 &amp; $I381 &amp; $K381,FATOR!$A$3:$P$22,COLUMN(P$1),0)</f>
        <v>0.38086901862969602</v>
      </c>
      <c r="AA381" s="42">
        <f t="shared" si="161"/>
        <v>1.5529748572004383</v>
      </c>
      <c r="AB381" s="42">
        <f t="shared" si="162"/>
        <v>1.2900176542065851</v>
      </c>
      <c r="AC381" s="42">
        <f t="shared" si="163"/>
        <v>1.3018592046906969</v>
      </c>
      <c r="AD381" s="42">
        <f t="shared" si="164"/>
        <v>1.4235402629375467</v>
      </c>
      <c r="AE381" s="42">
        <f t="shared" si="165"/>
        <v>1.7098493359338909</v>
      </c>
      <c r="AF381" s="42">
        <f t="shared" si="166"/>
        <v>1.993855829002104</v>
      </c>
      <c r="AG381" s="42">
        <f t="shared" si="167"/>
        <v>2.3702033455821727</v>
      </c>
      <c r="AH381" s="42">
        <f t="shared" si="168"/>
        <v>2.6771417388285466</v>
      </c>
      <c r="AI381" s="42">
        <f t="shared" si="169"/>
        <v>2.6313135583976495</v>
      </c>
      <c r="AJ381" s="42">
        <f t="shared" si="170"/>
        <v>2.3563316112645945</v>
      </c>
      <c r="AK381" s="42">
        <f t="shared" si="171"/>
        <v>1.8345811043927236</v>
      </c>
      <c r="AL381" s="42">
        <f t="shared" si="172"/>
        <v>1.7139105838336322</v>
      </c>
      <c r="AN381" s="43">
        <f t="shared" si="173"/>
        <v>44977</v>
      </c>
      <c r="AO381" s="47">
        <f t="shared" ca="1" si="183"/>
        <v>1.5529748572004383</v>
      </c>
      <c r="AP381" s="47">
        <f t="shared" ca="1" si="183"/>
        <v>1.2900176542065851</v>
      </c>
      <c r="AQ381" s="47">
        <f t="shared" ca="1" si="183"/>
        <v>1.3018592046906969</v>
      </c>
      <c r="AR381" s="47">
        <f t="shared" ca="1" si="183"/>
        <v>1.4235402629375467</v>
      </c>
      <c r="AS381" s="47">
        <f t="shared" ca="1" si="183"/>
        <v>1.7098493359338909</v>
      </c>
      <c r="AT381" s="47">
        <f t="shared" ca="1" si="183"/>
        <v>1.993855829002104</v>
      </c>
      <c r="AU381" s="47">
        <f t="shared" ca="1" si="183"/>
        <v>2.3702033455821727</v>
      </c>
      <c r="AV381" s="47">
        <f t="shared" ca="1" si="183"/>
        <v>2.6771417388285466</v>
      </c>
      <c r="AW381" s="47">
        <f t="shared" ca="1" si="183"/>
        <v>2.6313135583976495</v>
      </c>
      <c r="AX381" s="47">
        <f t="shared" ca="1" si="183"/>
        <v>2.3563316112645945</v>
      </c>
      <c r="AY381" s="47">
        <f t="shared" ca="1" si="182"/>
        <v>1.8345811043927236</v>
      </c>
      <c r="AZ381" s="47">
        <f t="shared" ca="1" si="182"/>
        <v>1.7139105838336322</v>
      </c>
      <c r="BA381" s="47">
        <f t="shared" ca="1" si="182"/>
        <v>1.5529748572004383</v>
      </c>
      <c r="BB381" s="47">
        <f t="shared" ca="1" si="182"/>
        <v>1.2900176542065851</v>
      </c>
      <c r="BC381" s="47">
        <f t="shared" ca="1" si="182"/>
        <v>1.3018592046906969</v>
      </c>
      <c r="BD381" s="47">
        <f t="shared" ca="1" si="182"/>
        <v>1.4235402629375467</v>
      </c>
      <c r="BE381" s="47">
        <f t="shared" ca="1" si="182"/>
        <v>1.7098493359338909</v>
      </c>
      <c r="BF381" s="47">
        <f t="shared" ca="1" si="182"/>
        <v>1.993855829002104</v>
      </c>
      <c r="BG381" s="47">
        <f t="shared" ca="1" si="182"/>
        <v>2.3702033455821727</v>
      </c>
      <c r="BH381" s="47">
        <f t="shared" ca="1" si="182"/>
        <v>2.6771417388285466</v>
      </c>
      <c r="BI381" s="47">
        <f t="shared" ca="1" si="188"/>
        <v>2.6313135583976495</v>
      </c>
      <c r="BJ381" s="47">
        <f t="shared" ca="1" si="188"/>
        <v>2.3563316112645945</v>
      </c>
      <c r="BK381" s="47">
        <f t="shared" ca="1" si="188"/>
        <v>1.8345811043927236</v>
      </c>
      <c r="BL381" s="47">
        <f t="shared" ca="1" si="188"/>
        <v>1.7139105838336322</v>
      </c>
      <c r="BM381" s="47">
        <f t="shared" ca="1" si="188"/>
        <v>1.5529748572004383</v>
      </c>
      <c r="BN381" s="47">
        <f t="shared" ca="1" si="188"/>
        <v>1.2900176542065851</v>
      </c>
      <c r="BO381" s="47">
        <f t="shared" ca="1" si="188"/>
        <v>1.3018592046906969</v>
      </c>
      <c r="BP381" s="47">
        <f t="shared" ca="1" si="188"/>
        <v>1.4235402629375467</v>
      </c>
      <c r="BQ381" s="47">
        <f t="shared" ca="1" si="188"/>
        <v>1.7098493359338909</v>
      </c>
      <c r="BR381" s="47">
        <f t="shared" ca="1" si="188"/>
        <v>1.993855829002104</v>
      </c>
      <c r="BS381" s="47">
        <f t="shared" ca="1" si="185"/>
        <v>2.3702033455821727</v>
      </c>
      <c r="BT381" s="47">
        <f t="shared" ca="1" si="185"/>
        <v>2.6771417388285466</v>
      </c>
      <c r="BU381" s="47">
        <f t="shared" ca="1" si="185"/>
        <v>2.6313135583976495</v>
      </c>
      <c r="BV381" s="47">
        <f t="shared" ca="1" si="185"/>
        <v>2.3563316112645945</v>
      </c>
      <c r="BW381" s="47">
        <f t="shared" ca="1" si="185"/>
        <v>1.8345811043927236</v>
      </c>
      <c r="BX381" s="47">
        <f t="shared" ca="1" si="185"/>
        <v>1.7139105838336322</v>
      </c>
      <c r="BY381" s="47">
        <f t="shared" ca="1" si="185"/>
        <v>1.5529748572004383</v>
      </c>
      <c r="BZ381" s="47">
        <f t="shared" ca="1" si="185"/>
        <v>1.2900176542065851</v>
      </c>
      <c r="CA381" s="47">
        <f t="shared" ca="1" si="185"/>
        <v>1.3018592046906969</v>
      </c>
      <c r="CB381" s="47">
        <f t="shared" ca="1" si="185"/>
        <v>1.4235402629375467</v>
      </c>
      <c r="CC381" s="47">
        <f t="shared" ca="1" si="184"/>
        <v>1.7098493359338909</v>
      </c>
      <c r="CD381" s="47">
        <f t="shared" ca="1" si="184"/>
        <v>1.993855829002104</v>
      </c>
      <c r="CE381" s="47">
        <f t="shared" ca="1" si="184"/>
        <v>2.3702033455821727</v>
      </c>
      <c r="CF381" s="47">
        <f t="shared" ca="1" si="184"/>
        <v>2.6771417388285466</v>
      </c>
      <c r="CG381" s="47">
        <f t="shared" ca="1" si="184"/>
        <v>2.6313135583976495</v>
      </c>
      <c r="CH381" s="47">
        <f t="shared" ca="1" si="184"/>
        <v>2.3563316112645945</v>
      </c>
      <c r="CI381" s="47">
        <f t="shared" ca="1" si="184"/>
        <v>1.8345811043927236</v>
      </c>
      <c r="CJ381" s="47">
        <f t="shared" ca="1" si="184"/>
        <v>1.7139105838336322</v>
      </c>
      <c r="CK381" s="47">
        <f t="shared" ca="1" si="184"/>
        <v>1.5529748572004383</v>
      </c>
      <c r="CL381" s="47">
        <f t="shared" ca="1" si="184"/>
        <v>1.2900176542065851</v>
      </c>
      <c r="CM381" s="47">
        <f t="shared" ca="1" si="187"/>
        <v>1.3018592046906969</v>
      </c>
      <c r="CN381" s="47">
        <f t="shared" ca="1" si="187"/>
        <v>1.4235402629375467</v>
      </c>
      <c r="CO381" s="47">
        <f t="shared" ca="1" si="187"/>
        <v>1.7098493359338909</v>
      </c>
      <c r="CP381" s="47">
        <f t="shared" ca="1" si="187"/>
        <v>1.993855829002104</v>
      </c>
      <c r="CQ381" s="47">
        <f t="shared" ca="1" si="187"/>
        <v>2.3702033455821727</v>
      </c>
      <c r="CR381" s="47">
        <f t="shared" ca="1" si="187"/>
        <v>2.6771417388285466</v>
      </c>
      <c r="CS381" s="47">
        <f t="shared" ca="1" si="187"/>
        <v>2.6313135583976495</v>
      </c>
      <c r="CT381" s="47">
        <f t="shared" ca="1" si="187"/>
        <v>2.3563316112645945</v>
      </c>
      <c r="CU381" s="47">
        <f t="shared" ca="1" si="187"/>
        <v>1.8345811043927236</v>
      </c>
      <c r="CV381" s="47">
        <f t="shared" ca="1" si="187"/>
        <v>1.7139105838336322</v>
      </c>
      <c r="CW381" s="47">
        <f t="shared" ca="1" si="186"/>
        <v>1.5529748572004383</v>
      </c>
      <c r="CX381" s="47">
        <f t="shared" ca="1" si="186"/>
        <v>1.2900176542065851</v>
      </c>
      <c r="CY381" s="47">
        <f t="shared" ca="1" si="186"/>
        <v>1.3018592046906969</v>
      </c>
      <c r="CZ381" s="47">
        <f t="shared" ca="1" si="186"/>
        <v>1.4235402629375467</v>
      </c>
      <c r="DA381" s="47">
        <f t="shared" ca="1" si="186"/>
        <v>1.7098493359338909</v>
      </c>
      <c r="DB381" s="47">
        <f t="shared" ca="1" si="186"/>
        <v>1.993855829002104</v>
      </c>
      <c r="DC381" s="47">
        <f t="shared" ca="1" si="186"/>
        <v>2.3702033455821727</v>
      </c>
      <c r="DD381" s="47">
        <f t="shared" ca="1" si="186"/>
        <v>2.6771417388285466</v>
      </c>
    </row>
    <row r="382" spans="1:108" x14ac:dyDescent="0.25">
      <c r="A382" s="40" t="s">
        <v>167</v>
      </c>
      <c r="B382" s="40">
        <v>1898</v>
      </c>
      <c r="C382" s="40" t="s">
        <v>38</v>
      </c>
      <c r="D382" s="40" t="s">
        <v>609</v>
      </c>
      <c r="E382" s="40" t="s">
        <v>136</v>
      </c>
      <c r="F382" s="40">
        <v>4.5</v>
      </c>
      <c r="G382" s="43">
        <v>44931</v>
      </c>
      <c r="I382" s="40" t="s">
        <v>79</v>
      </c>
      <c r="J382" s="40">
        <v>2</v>
      </c>
      <c r="K382" s="40" t="s">
        <v>33</v>
      </c>
      <c r="L382" s="40" t="s">
        <v>193</v>
      </c>
      <c r="M382" s="41"/>
      <c r="N382" s="41">
        <f>VLOOKUP($C382 &amp; $I382 &amp; $K382,FATOR!$A$3:$P$22,COLUMN(E$1),0)</f>
        <v>0.34510552382231963</v>
      </c>
      <c r="O382" s="41">
        <f>VLOOKUP($C382 &amp; $I382 &amp; $K382,FATOR!$A$3:$P$22,COLUMN(F$1),0)</f>
        <v>0.2866705898236856</v>
      </c>
      <c r="P382" s="41">
        <f>VLOOKUP($C382 &amp; $I382 &amp; $K382,FATOR!$A$3:$P$22,COLUMN(G$1),0)</f>
        <v>0.28930204548682154</v>
      </c>
      <c r="Q382" s="41">
        <f>VLOOKUP($C382 &amp; $I382 &amp; $K382,FATOR!$A$3:$P$22,COLUMN(H$1),0)</f>
        <v>0.31634228065278813</v>
      </c>
      <c r="R382" s="41">
        <f>VLOOKUP($C382 &amp; $I382 &amp; $K382,FATOR!$A$3:$P$22,COLUMN(I$1),0)</f>
        <v>0.37996651909642021</v>
      </c>
      <c r="S382" s="41">
        <f>VLOOKUP($C382 &amp; $I382 &amp; $K382,FATOR!$A$3:$P$22,COLUMN(J$1),0)</f>
        <v>0.44307907311157868</v>
      </c>
      <c r="T382" s="41">
        <f>VLOOKUP($C382 &amp; $I382 &amp; $K382,FATOR!$A$3:$P$22,COLUMN(K$1),0)</f>
        <v>0.5267118545738162</v>
      </c>
      <c r="U382" s="41">
        <f>VLOOKUP($C382 &amp; $I382 &amp; $K382,FATOR!$A$3:$P$22,COLUMN(L$1),0)</f>
        <v>0.5949203864063437</v>
      </c>
      <c r="V382" s="41">
        <f>VLOOKUP($C382 &amp; $I382 &amp; $K382,FATOR!$A$3:$P$22,COLUMN(M$1),0)</f>
        <v>0.58473634631058879</v>
      </c>
      <c r="W382" s="41">
        <f>VLOOKUP($C382 &amp; $I382 &amp; $K382,FATOR!$A$3:$P$22,COLUMN(N$1),0)</f>
        <v>0.52362924694768764</v>
      </c>
      <c r="X382" s="41">
        <f>VLOOKUP($C382 &amp; $I382 &amp; $K382,FATOR!$A$3:$P$22,COLUMN(O$1),0)</f>
        <v>0.40768468986504969</v>
      </c>
      <c r="Y382" s="41">
        <f>VLOOKUP($C382 &amp; $I382 &amp; $K382,FATOR!$A$3:$P$22,COLUMN(P$1),0)</f>
        <v>0.38086901862969602</v>
      </c>
      <c r="AA382" s="42">
        <f t="shared" si="161"/>
        <v>1.5529748572004383</v>
      </c>
      <c r="AB382" s="42">
        <f t="shared" si="162"/>
        <v>1.2900176542065851</v>
      </c>
      <c r="AC382" s="42">
        <f t="shared" si="163"/>
        <v>1.3018592046906969</v>
      </c>
      <c r="AD382" s="42">
        <f t="shared" si="164"/>
        <v>1.4235402629375467</v>
      </c>
      <c r="AE382" s="42">
        <f t="shared" si="165"/>
        <v>1.7098493359338909</v>
      </c>
      <c r="AF382" s="42">
        <f t="shared" si="166"/>
        <v>1.993855829002104</v>
      </c>
      <c r="AG382" s="42">
        <f t="shared" si="167"/>
        <v>2.3702033455821727</v>
      </c>
      <c r="AH382" s="42">
        <f t="shared" si="168"/>
        <v>2.6771417388285466</v>
      </c>
      <c r="AI382" s="42">
        <f t="shared" si="169"/>
        <v>2.6313135583976495</v>
      </c>
      <c r="AJ382" s="42">
        <f t="shared" si="170"/>
        <v>2.3563316112645945</v>
      </c>
      <c r="AK382" s="42">
        <f t="shared" si="171"/>
        <v>1.8345811043927236</v>
      </c>
      <c r="AL382" s="42">
        <f t="shared" si="172"/>
        <v>1.7139105838336322</v>
      </c>
      <c r="AN382" s="43">
        <f t="shared" si="173"/>
        <v>44962</v>
      </c>
      <c r="AO382" s="47">
        <f t="shared" ca="1" si="183"/>
        <v>1.5529748572004383</v>
      </c>
      <c r="AP382" s="47">
        <f t="shared" ca="1" si="183"/>
        <v>1.2900176542065851</v>
      </c>
      <c r="AQ382" s="47">
        <f t="shared" ca="1" si="183"/>
        <v>1.3018592046906969</v>
      </c>
      <c r="AR382" s="47">
        <f t="shared" ca="1" si="183"/>
        <v>1.4235402629375467</v>
      </c>
      <c r="AS382" s="47">
        <f t="shared" ca="1" si="183"/>
        <v>1.7098493359338909</v>
      </c>
      <c r="AT382" s="47">
        <f t="shared" ca="1" si="183"/>
        <v>1.993855829002104</v>
      </c>
      <c r="AU382" s="47">
        <f t="shared" ca="1" si="183"/>
        <v>2.3702033455821727</v>
      </c>
      <c r="AV382" s="47">
        <f t="shared" ca="1" si="183"/>
        <v>2.6771417388285466</v>
      </c>
      <c r="AW382" s="47">
        <f t="shared" ca="1" si="183"/>
        <v>2.6313135583976495</v>
      </c>
      <c r="AX382" s="47">
        <f t="shared" ca="1" si="183"/>
        <v>2.3563316112645945</v>
      </c>
      <c r="AY382" s="47">
        <f t="shared" ca="1" si="182"/>
        <v>1.8345811043927236</v>
      </c>
      <c r="AZ382" s="47">
        <f t="shared" ca="1" si="182"/>
        <v>1.7139105838336322</v>
      </c>
      <c r="BA382" s="47">
        <f t="shared" ca="1" si="182"/>
        <v>1.5529748572004383</v>
      </c>
      <c r="BB382" s="47">
        <f t="shared" ca="1" si="182"/>
        <v>1.2900176542065851</v>
      </c>
      <c r="BC382" s="47">
        <f t="shared" ca="1" si="182"/>
        <v>1.3018592046906969</v>
      </c>
      <c r="BD382" s="47">
        <f t="shared" ca="1" si="182"/>
        <v>1.4235402629375467</v>
      </c>
      <c r="BE382" s="47">
        <f t="shared" ca="1" si="182"/>
        <v>1.7098493359338909</v>
      </c>
      <c r="BF382" s="47">
        <f t="shared" ca="1" si="182"/>
        <v>1.993855829002104</v>
      </c>
      <c r="BG382" s="47">
        <f t="shared" ca="1" si="182"/>
        <v>2.3702033455821727</v>
      </c>
      <c r="BH382" s="47">
        <f t="shared" ca="1" si="182"/>
        <v>2.6771417388285466</v>
      </c>
      <c r="BI382" s="47">
        <f t="shared" ca="1" si="188"/>
        <v>2.6313135583976495</v>
      </c>
      <c r="BJ382" s="47">
        <f t="shared" ca="1" si="188"/>
        <v>2.3563316112645945</v>
      </c>
      <c r="BK382" s="47">
        <f t="shared" ca="1" si="188"/>
        <v>1.8345811043927236</v>
      </c>
      <c r="BL382" s="47">
        <f t="shared" ca="1" si="188"/>
        <v>1.7139105838336322</v>
      </c>
      <c r="BM382" s="47">
        <f t="shared" ca="1" si="188"/>
        <v>1.5529748572004383</v>
      </c>
      <c r="BN382" s="47">
        <f t="shared" ca="1" si="188"/>
        <v>1.2900176542065851</v>
      </c>
      <c r="BO382" s="47">
        <f t="shared" ca="1" si="188"/>
        <v>1.3018592046906969</v>
      </c>
      <c r="BP382" s="47">
        <f t="shared" ca="1" si="188"/>
        <v>1.4235402629375467</v>
      </c>
      <c r="BQ382" s="47">
        <f t="shared" ca="1" si="188"/>
        <v>1.7098493359338909</v>
      </c>
      <c r="BR382" s="47">
        <f t="shared" ca="1" si="188"/>
        <v>1.993855829002104</v>
      </c>
      <c r="BS382" s="47">
        <f t="shared" ca="1" si="185"/>
        <v>2.3702033455821727</v>
      </c>
      <c r="BT382" s="47">
        <f t="shared" ca="1" si="185"/>
        <v>2.6771417388285466</v>
      </c>
      <c r="BU382" s="47">
        <f t="shared" ca="1" si="185"/>
        <v>2.6313135583976495</v>
      </c>
      <c r="BV382" s="47">
        <f t="shared" ca="1" si="185"/>
        <v>2.3563316112645945</v>
      </c>
      <c r="BW382" s="47">
        <f t="shared" ca="1" si="185"/>
        <v>1.8345811043927236</v>
      </c>
      <c r="BX382" s="47">
        <f t="shared" ca="1" si="185"/>
        <v>1.7139105838336322</v>
      </c>
      <c r="BY382" s="47">
        <f t="shared" ca="1" si="185"/>
        <v>1.5529748572004383</v>
      </c>
      <c r="BZ382" s="47">
        <f t="shared" ca="1" si="185"/>
        <v>1.2900176542065851</v>
      </c>
      <c r="CA382" s="47">
        <f t="shared" ca="1" si="185"/>
        <v>1.3018592046906969</v>
      </c>
      <c r="CB382" s="47">
        <f t="shared" ca="1" si="185"/>
        <v>1.4235402629375467</v>
      </c>
      <c r="CC382" s="47">
        <f t="shared" ca="1" si="184"/>
        <v>1.7098493359338909</v>
      </c>
      <c r="CD382" s="47">
        <f t="shared" ca="1" si="184"/>
        <v>1.993855829002104</v>
      </c>
      <c r="CE382" s="47">
        <f t="shared" ca="1" si="184"/>
        <v>2.3702033455821727</v>
      </c>
      <c r="CF382" s="47">
        <f t="shared" ca="1" si="184"/>
        <v>2.6771417388285466</v>
      </c>
      <c r="CG382" s="47">
        <f t="shared" ca="1" si="184"/>
        <v>2.6313135583976495</v>
      </c>
      <c r="CH382" s="47">
        <f t="shared" ca="1" si="184"/>
        <v>2.3563316112645945</v>
      </c>
      <c r="CI382" s="47">
        <f t="shared" ca="1" si="184"/>
        <v>1.8345811043927236</v>
      </c>
      <c r="CJ382" s="47">
        <f t="shared" ca="1" si="184"/>
        <v>1.7139105838336322</v>
      </c>
      <c r="CK382" s="47">
        <f t="shared" ca="1" si="184"/>
        <v>1.5529748572004383</v>
      </c>
      <c r="CL382" s="47">
        <f t="shared" ca="1" si="184"/>
        <v>1.2900176542065851</v>
      </c>
      <c r="CM382" s="47">
        <f t="shared" ca="1" si="187"/>
        <v>1.3018592046906969</v>
      </c>
      <c r="CN382" s="47">
        <f t="shared" ca="1" si="187"/>
        <v>1.4235402629375467</v>
      </c>
      <c r="CO382" s="47">
        <f t="shared" ca="1" si="187"/>
        <v>1.7098493359338909</v>
      </c>
      <c r="CP382" s="47">
        <f t="shared" ca="1" si="187"/>
        <v>1.993855829002104</v>
      </c>
      <c r="CQ382" s="47">
        <f t="shared" ca="1" si="187"/>
        <v>2.3702033455821727</v>
      </c>
      <c r="CR382" s="47">
        <f t="shared" ca="1" si="187"/>
        <v>2.6771417388285466</v>
      </c>
      <c r="CS382" s="47">
        <f t="shared" ca="1" si="187"/>
        <v>2.6313135583976495</v>
      </c>
      <c r="CT382" s="47">
        <f t="shared" ca="1" si="187"/>
        <v>2.3563316112645945</v>
      </c>
      <c r="CU382" s="47">
        <f t="shared" ca="1" si="187"/>
        <v>1.8345811043927236</v>
      </c>
      <c r="CV382" s="47">
        <f t="shared" ca="1" si="187"/>
        <v>1.7139105838336322</v>
      </c>
      <c r="CW382" s="47">
        <f t="shared" ca="1" si="186"/>
        <v>1.5529748572004383</v>
      </c>
      <c r="CX382" s="47">
        <f t="shared" ca="1" si="186"/>
        <v>1.2900176542065851</v>
      </c>
      <c r="CY382" s="47">
        <f t="shared" ca="1" si="186"/>
        <v>1.3018592046906969</v>
      </c>
      <c r="CZ382" s="47">
        <f t="shared" ca="1" si="186"/>
        <v>1.4235402629375467</v>
      </c>
      <c r="DA382" s="47">
        <f t="shared" ca="1" si="186"/>
        <v>1.7098493359338909</v>
      </c>
      <c r="DB382" s="47">
        <f t="shared" ca="1" si="186"/>
        <v>1.993855829002104</v>
      </c>
      <c r="DC382" s="47">
        <f t="shared" ca="1" si="186"/>
        <v>2.3702033455821727</v>
      </c>
      <c r="DD382" s="47">
        <f t="shared" ca="1" si="186"/>
        <v>2.6771417388285466</v>
      </c>
    </row>
    <row r="383" spans="1:108" x14ac:dyDescent="0.25">
      <c r="A383" s="40" t="s">
        <v>167</v>
      </c>
      <c r="B383" s="40">
        <v>1898</v>
      </c>
      <c r="C383" s="40" t="s">
        <v>38</v>
      </c>
      <c r="D383" s="40" t="s">
        <v>609</v>
      </c>
      <c r="E383" s="40" t="s">
        <v>180</v>
      </c>
      <c r="F383" s="40">
        <v>22.5</v>
      </c>
      <c r="G383" s="43">
        <v>44938</v>
      </c>
      <c r="I383" s="40" t="s">
        <v>79</v>
      </c>
      <c r="J383" s="40">
        <v>2</v>
      </c>
      <c r="K383" s="40" t="s">
        <v>33</v>
      </c>
      <c r="L383" s="40" t="s">
        <v>193</v>
      </c>
      <c r="M383" s="41"/>
      <c r="N383" s="41">
        <f>VLOOKUP($C383 &amp; $I383 &amp; $K383,FATOR!$A$3:$P$22,COLUMN(E$1),0)</f>
        <v>0.34510552382231963</v>
      </c>
      <c r="O383" s="41">
        <f>VLOOKUP($C383 &amp; $I383 &amp; $K383,FATOR!$A$3:$P$22,COLUMN(F$1),0)</f>
        <v>0.2866705898236856</v>
      </c>
      <c r="P383" s="41">
        <f>VLOOKUP($C383 &amp; $I383 &amp; $K383,FATOR!$A$3:$P$22,COLUMN(G$1),0)</f>
        <v>0.28930204548682154</v>
      </c>
      <c r="Q383" s="41">
        <f>VLOOKUP($C383 &amp; $I383 &amp; $K383,FATOR!$A$3:$P$22,COLUMN(H$1),0)</f>
        <v>0.31634228065278813</v>
      </c>
      <c r="R383" s="41">
        <f>VLOOKUP($C383 &amp; $I383 &amp; $K383,FATOR!$A$3:$P$22,COLUMN(I$1),0)</f>
        <v>0.37996651909642021</v>
      </c>
      <c r="S383" s="41">
        <f>VLOOKUP($C383 &amp; $I383 &amp; $K383,FATOR!$A$3:$P$22,COLUMN(J$1),0)</f>
        <v>0.44307907311157868</v>
      </c>
      <c r="T383" s="41">
        <f>VLOOKUP($C383 &amp; $I383 &amp; $K383,FATOR!$A$3:$P$22,COLUMN(K$1),0)</f>
        <v>0.5267118545738162</v>
      </c>
      <c r="U383" s="41">
        <f>VLOOKUP($C383 &amp; $I383 &amp; $K383,FATOR!$A$3:$P$22,COLUMN(L$1),0)</f>
        <v>0.5949203864063437</v>
      </c>
      <c r="V383" s="41">
        <f>VLOOKUP($C383 &amp; $I383 &amp; $K383,FATOR!$A$3:$P$22,COLUMN(M$1),0)</f>
        <v>0.58473634631058879</v>
      </c>
      <c r="W383" s="41">
        <f>VLOOKUP($C383 &amp; $I383 &amp; $K383,FATOR!$A$3:$P$22,COLUMN(N$1),0)</f>
        <v>0.52362924694768764</v>
      </c>
      <c r="X383" s="41">
        <f>VLOOKUP($C383 &amp; $I383 &amp; $K383,FATOR!$A$3:$P$22,COLUMN(O$1),0)</f>
        <v>0.40768468986504969</v>
      </c>
      <c r="Y383" s="41">
        <f>VLOOKUP($C383 &amp; $I383 &amp; $K383,FATOR!$A$3:$P$22,COLUMN(P$1),0)</f>
        <v>0.38086901862969602</v>
      </c>
      <c r="AA383" s="42">
        <f t="shared" si="161"/>
        <v>7.7648742860021915</v>
      </c>
      <c r="AB383" s="42">
        <f t="shared" si="162"/>
        <v>6.4500882710329259</v>
      </c>
      <c r="AC383" s="42">
        <f t="shared" si="163"/>
        <v>6.5092960234534845</v>
      </c>
      <c r="AD383" s="42">
        <f t="shared" si="164"/>
        <v>7.117701314687733</v>
      </c>
      <c r="AE383" s="42">
        <f t="shared" si="165"/>
        <v>8.5492466796694551</v>
      </c>
      <c r="AF383" s="42">
        <f t="shared" si="166"/>
        <v>9.9692791450105211</v>
      </c>
      <c r="AG383" s="42">
        <f t="shared" si="167"/>
        <v>11.851016727910864</v>
      </c>
      <c r="AH383" s="42">
        <f t="shared" si="168"/>
        <v>13.385708694142734</v>
      </c>
      <c r="AI383" s="42">
        <f t="shared" si="169"/>
        <v>13.156567791988248</v>
      </c>
      <c r="AJ383" s="42">
        <f t="shared" si="170"/>
        <v>11.781658056322971</v>
      </c>
      <c r="AK383" s="42">
        <f t="shared" si="171"/>
        <v>9.1729055219636173</v>
      </c>
      <c r="AL383" s="42">
        <f t="shared" si="172"/>
        <v>8.5695529191681601</v>
      </c>
      <c r="AN383" s="43">
        <f t="shared" si="173"/>
        <v>44969</v>
      </c>
      <c r="AO383" s="47">
        <f t="shared" ca="1" si="183"/>
        <v>7.7648742860021915</v>
      </c>
      <c r="AP383" s="47">
        <f t="shared" ca="1" si="183"/>
        <v>6.4500882710329259</v>
      </c>
      <c r="AQ383" s="47">
        <f t="shared" ca="1" si="183"/>
        <v>6.5092960234534845</v>
      </c>
      <c r="AR383" s="47">
        <f t="shared" ca="1" si="183"/>
        <v>7.117701314687733</v>
      </c>
      <c r="AS383" s="47">
        <f t="shared" ca="1" si="183"/>
        <v>8.5492466796694551</v>
      </c>
      <c r="AT383" s="47">
        <f t="shared" ca="1" si="183"/>
        <v>9.9692791450105211</v>
      </c>
      <c r="AU383" s="47">
        <f t="shared" ca="1" si="183"/>
        <v>11.851016727910864</v>
      </c>
      <c r="AV383" s="47">
        <f t="shared" ca="1" si="183"/>
        <v>13.385708694142734</v>
      </c>
      <c r="AW383" s="47">
        <f t="shared" ca="1" si="183"/>
        <v>13.156567791988248</v>
      </c>
      <c r="AX383" s="47">
        <f t="shared" ca="1" si="183"/>
        <v>11.781658056322971</v>
      </c>
      <c r="AY383" s="47">
        <f t="shared" ca="1" si="182"/>
        <v>9.1729055219636173</v>
      </c>
      <c r="AZ383" s="47">
        <f t="shared" ca="1" si="182"/>
        <v>8.5695529191681601</v>
      </c>
      <c r="BA383" s="47">
        <f t="shared" ca="1" si="182"/>
        <v>7.7648742860021915</v>
      </c>
      <c r="BB383" s="47">
        <f t="shared" ca="1" si="182"/>
        <v>6.4500882710329259</v>
      </c>
      <c r="BC383" s="47">
        <f t="shared" ca="1" si="182"/>
        <v>6.5092960234534845</v>
      </c>
      <c r="BD383" s="47">
        <f t="shared" ca="1" si="182"/>
        <v>7.117701314687733</v>
      </c>
      <c r="BE383" s="47">
        <f t="shared" ca="1" si="182"/>
        <v>8.5492466796694551</v>
      </c>
      <c r="BF383" s="47">
        <f t="shared" ca="1" si="182"/>
        <v>9.9692791450105211</v>
      </c>
      <c r="BG383" s="47">
        <f t="shared" ca="1" si="182"/>
        <v>11.851016727910864</v>
      </c>
      <c r="BH383" s="47">
        <f t="shared" ca="1" si="182"/>
        <v>13.385708694142734</v>
      </c>
      <c r="BI383" s="47">
        <f t="shared" ca="1" si="188"/>
        <v>13.156567791988248</v>
      </c>
      <c r="BJ383" s="47">
        <f t="shared" ca="1" si="188"/>
        <v>11.781658056322971</v>
      </c>
      <c r="BK383" s="47">
        <f t="shared" ca="1" si="188"/>
        <v>9.1729055219636173</v>
      </c>
      <c r="BL383" s="47">
        <f t="shared" ca="1" si="188"/>
        <v>8.5695529191681601</v>
      </c>
      <c r="BM383" s="47">
        <f t="shared" ca="1" si="188"/>
        <v>7.7648742860021915</v>
      </c>
      <c r="BN383" s="47">
        <f t="shared" ca="1" si="188"/>
        <v>6.4500882710329259</v>
      </c>
      <c r="BO383" s="47">
        <f t="shared" ca="1" si="188"/>
        <v>6.5092960234534845</v>
      </c>
      <c r="BP383" s="47">
        <f t="shared" ca="1" si="188"/>
        <v>7.117701314687733</v>
      </c>
      <c r="BQ383" s="47">
        <f t="shared" ca="1" si="188"/>
        <v>8.5492466796694551</v>
      </c>
      <c r="BR383" s="47">
        <f t="shared" ca="1" si="188"/>
        <v>9.9692791450105211</v>
      </c>
      <c r="BS383" s="47">
        <f t="shared" ca="1" si="185"/>
        <v>11.851016727910864</v>
      </c>
      <c r="BT383" s="47">
        <f t="shared" ca="1" si="185"/>
        <v>13.385708694142734</v>
      </c>
      <c r="BU383" s="47">
        <f t="shared" ca="1" si="185"/>
        <v>13.156567791988248</v>
      </c>
      <c r="BV383" s="47">
        <f t="shared" ca="1" si="185"/>
        <v>11.781658056322971</v>
      </c>
      <c r="BW383" s="47">
        <f t="shared" ca="1" si="185"/>
        <v>9.1729055219636173</v>
      </c>
      <c r="BX383" s="47">
        <f t="shared" ca="1" si="185"/>
        <v>8.5695529191681601</v>
      </c>
      <c r="BY383" s="47">
        <f t="shared" ca="1" si="185"/>
        <v>7.7648742860021915</v>
      </c>
      <c r="BZ383" s="47">
        <f t="shared" ca="1" si="185"/>
        <v>6.4500882710329259</v>
      </c>
      <c r="CA383" s="47">
        <f t="shared" ca="1" si="185"/>
        <v>6.5092960234534845</v>
      </c>
      <c r="CB383" s="47">
        <f t="shared" ca="1" si="185"/>
        <v>7.117701314687733</v>
      </c>
      <c r="CC383" s="47">
        <f t="shared" ca="1" si="184"/>
        <v>8.5492466796694551</v>
      </c>
      <c r="CD383" s="47">
        <f t="shared" ca="1" si="184"/>
        <v>9.9692791450105211</v>
      </c>
      <c r="CE383" s="47">
        <f t="shared" ca="1" si="184"/>
        <v>11.851016727910864</v>
      </c>
      <c r="CF383" s="47">
        <f t="shared" ca="1" si="184"/>
        <v>13.385708694142734</v>
      </c>
      <c r="CG383" s="47">
        <f t="shared" ca="1" si="184"/>
        <v>13.156567791988248</v>
      </c>
      <c r="CH383" s="47">
        <f t="shared" ca="1" si="184"/>
        <v>11.781658056322971</v>
      </c>
      <c r="CI383" s="47">
        <f t="shared" ca="1" si="184"/>
        <v>9.1729055219636173</v>
      </c>
      <c r="CJ383" s="47">
        <f t="shared" ca="1" si="184"/>
        <v>8.5695529191681601</v>
      </c>
      <c r="CK383" s="47">
        <f t="shared" ca="1" si="184"/>
        <v>7.7648742860021915</v>
      </c>
      <c r="CL383" s="47">
        <f t="shared" ca="1" si="184"/>
        <v>6.4500882710329259</v>
      </c>
      <c r="CM383" s="47">
        <f t="shared" ca="1" si="187"/>
        <v>6.5092960234534845</v>
      </c>
      <c r="CN383" s="47">
        <f t="shared" ca="1" si="187"/>
        <v>7.117701314687733</v>
      </c>
      <c r="CO383" s="47">
        <f t="shared" ca="1" si="187"/>
        <v>8.5492466796694551</v>
      </c>
      <c r="CP383" s="47">
        <f t="shared" ca="1" si="187"/>
        <v>9.9692791450105211</v>
      </c>
      <c r="CQ383" s="47">
        <f t="shared" ca="1" si="187"/>
        <v>11.851016727910864</v>
      </c>
      <c r="CR383" s="47">
        <f t="shared" ca="1" si="187"/>
        <v>13.385708694142734</v>
      </c>
      <c r="CS383" s="47">
        <f t="shared" ca="1" si="187"/>
        <v>13.156567791988248</v>
      </c>
      <c r="CT383" s="47">
        <f t="shared" ca="1" si="187"/>
        <v>11.781658056322971</v>
      </c>
      <c r="CU383" s="47">
        <f t="shared" ca="1" si="187"/>
        <v>9.1729055219636173</v>
      </c>
      <c r="CV383" s="47">
        <f t="shared" ca="1" si="187"/>
        <v>8.5695529191681601</v>
      </c>
      <c r="CW383" s="47">
        <f t="shared" ca="1" si="186"/>
        <v>7.7648742860021915</v>
      </c>
      <c r="CX383" s="47">
        <f t="shared" ca="1" si="186"/>
        <v>6.4500882710329259</v>
      </c>
      <c r="CY383" s="47">
        <f t="shared" ca="1" si="186"/>
        <v>6.5092960234534845</v>
      </c>
      <c r="CZ383" s="47">
        <f t="shared" ca="1" si="186"/>
        <v>7.117701314687733</v>
      </c>
      <c r="DA383" s="47">
        <f t="shared" ca="1" si="186"/>
        <v>8.5492466796694551</v>
      </c>
      <c r="DB383" s="47">
        <f t="shared" ca="1" si="186"/>
        <v>9.9692791450105211</v>
      </c>
      <c r="DC383" s="47">
        <f t="shared" ca="1" si="186"/>
        <v>11.851016727910864</v>
      </c>
      <c r="DD383" s="47">
        <f t="shared" ca="1" si="186"/>
        <v>13.385708694142734</v>
      </c>
    </row>
    <row r="384" spans="1:108" x14ac:dyDescent="0.25">
      <c r="A384" s="40" t="s">
        <v>167</v>
      </c>
      <c r="B384" s="40">
        <v>1899</v>
      </c>
      <c r="C384" s="40" t="s">
        <v>38</v>
      </c>
      <c r="D384" s="40" t="s">
        <v>610</v>
      </c>
      <c r="E384" s="40" t="s">
        <v>136</v>
      </c>
      <c r="F384" s="40">
        <v>4.5</v>
      </c>
      <c r="G384" s="43">
        <v>44946</v>
      </c>
      <c r="I384" s="40" t="s">
        <v>79</v>
      </c>
      <c r="J384" s="40">
        <v>2</v>
      </c>
      <c r="K384" s="40" t="s">
        <v>33</v>
      </c>
      <c r="L384" s="40" t="s">
        <v>193</v>
      </c>
      <c r="M384" s="41"/>
      <c r="N384" s="41">
        <f>VLOOKUP($C384 &amp; $I384 &amp; $K384,FATOR!$A$3:$P$22,COLUMN(E$1),0)</f>
        <v>0.34510552382231963</v>
      </c>
      <c r="O384" s="41">
        <f>VLOOKUP($C384 &amp; $I384 &amp; $K384,FATOR!$A$3:$P$22,COLUMN(F$1),0)</f>
        <v>0.2866705898236856</v>
      </c>
      <c r="P384" s="41">
        <f>VLOOKUP($C384 &amp; $I384 &amp; $K384,FATOR!$A$3:$P$22,COLUMN(G$1),0)</f>
        <v>0.28930204548682154</v>
      </c>
      <c r="Q384" s="41">
        <f>VLOOKUP($C384 &amp; $I384 &amp; $K384,FATOR!$A$3:$P$22,COLUMN(H$1),0)</f>
        <v>0.31634228065278813</v>
      </c>
      <c r="R384" s="41">
        <f>VLOOKUP($C384 &amp; $I384 &amp; $K384,FATOR!$A$3:$P$22,COLUMN(I$1),0)</f>
        <v>0.37996651909642021</v>
      </c>
      <c r="S384" s="41">
        <f>VLOOKUP($C384 &amp; $I384 &amp; $K384,FATOR!$A$3:$P$22,COLUMN(J$1),0)</f>
        <v>0.44307907311157868</v>
      </c>
      <c r="T384" s="41">
        <f>VLOOKUP($C384 &amp; $I384 &amp; $K384,FATOR!$A$3:$P$22,COLUMN(K$1),0)</f>
        <v>0.5267118545738162</v>
      </c>
      <c r="U384" s="41">
        <f>VLOOKUP($C384 &amp; $I384 &amp; $K384,FATOR!$A$3:$P$22,COLUMN(L$1),0)</f>
        <v>0.5949203864063437</v>
      </c>
      <c r="V384" s="41">
        <f>VLOOKUP($C384 &amp; $I384 &amp; $K384,FATOR!$A$3:$P$22,COLUMN(M$1),0)</f>
        <v>0.58473634631058879</v>
      </c>
      <c r="W384" s="41">
        <f>VLOOKUP($C384 &amp; $I384 &amp; $K384,FATOR!$A$3:$P$22,COLUMN(N$1),0)</f>
        <v>0.52362924694768764</v>
      </c>
      <c r="X384" s="41">
        <f>VLOOKUP($C384 &amp; $I384 &amp; $K384,FATOR!$A$3:$P$22,COLUMN(O$1),0)</f>
        <v>0.40768468986504969</v>
      </c>
      <c r="Y384" s="41">
        <f>VLOOKUP($C384 &amp; $I384 &amp; $K384,FATOR!$A$3:$P$22,COLUMN(P$1),0)</f>
        <v>0.38086901862969602</v>
      </c>
      <c r="AA384" s="42">
        <f t="shared" si="161"/>
        <v>1.5529748572004383</v>
      </c>
      <c r="AB384" s="42">
        <f t="shared" si="162"/>
        <v>1.2900176542065851</v>
      </c>
      <c r="AC384" s="42">
        <f t="shared" si="163"/>
        <v>1.3018592046906969</v>
      </c>
      <c r="AD384" s="42">
        <f t="shared" si="164"/>
        <v>1.4235402629375467</v>
      </c>
      <c r="AE384" s="42">
        <f t="shared" si="165"/>
        <v>1.7098493359338909</v>
      </c>
      <c r="AF384" s="42">
        <f t="shared" si="166"/>
        <v>1.993855829002104</v>
      </c>
      <c r="AG384" s="42">
        <f t="shared" si="167"/>
        <v>2.3702033455821727</v>
      </c>
      <c r="AH384" s="42">
        <f t="shared" si="168"/>
        <v>2.6771417388285466</v>
      </c>
      <c r="AI384" s="42">
        <f t="shared" si="169"/>
        <v>2.6313135583976495</v>
      </c>
      <c r="AJ384" s="42">
        <f t="shared" si="170"/>
        <v>2.3563316112645945</v>
      </c>
      <c r="AK384" s="42">
        <f t="shared" si="171"/>
        <v>1.8345811043927236</v>
      </c>
      <c r="AL384" s="42">
        <f t="shared" si="172"/>
        <v>1.7139105838336322</v>
      </c>
      <c r="AN384" s="43">
        <f t="shared" si="173"/>
        <v>44977</v>
      </c>
      <c r="AO384" s="47">
        <f t="shared" ca="1" si="183"/>
        <v>1.5529748572004383</v>
      </c>
      <c r="AP384" s="47">
        <f t="shared" ca="1" si="183"/>
        <v>1.2900176542065851</v>
      </c>
      <c r="AQ384" s="47">
        <f t="shared" ca="1" si="183"/>
        <v>1.3018592046906969</v>
      </c>
      <c r="AR384" s="47">
        <f t="shared" ca="1" si="183"/>
        <v>1.4235402629375467</v>
      </c>
      <c r="AS384" s="47">
        <f t="shared" ca="1" si="183"/>
        <v>1.7098493359338909</v>
      </c>
      <c r="AT384" s="47">
        <f t="shared" ca="1" si="183"/>
        <v>1.993855829002104</v>
      </c>
      <c r="AU384" s="47">
        <f t="shared" ca="1" si="183"/>
        <v>2.3702033455821727</v>
      </c>
      <c r="AV384" s="47">
        <f t="shared" ca="1" si="183"/>
        <v>2.6771417388285466</v>
      </c>
      <c r="AW384" s="47">
        <f t="shared" ca="1" si="183"/>
        <v>2.6313135583976495</v>
      </c>
      <c r="AX384" s="47">
        <f t="shared" ca="1" si="183"/>
        <v>2.3563316112645945</v>
      </c>
      <c r="AY384" s="47">
        <f t="shared" ca="1" si="182"/>
        <v>1.8345811043927236</v>
      </c>
      <c r="AZ384" s="47">
        <f t="shared" ca="1" si="182"/>
        <v>1.7139105838336322</v>
      </c>
      <c r="BA384" s="47">
        <f t="shared" ca="1" si="182"/>
        <v>1.5529748572004383</v>
      </c>
      <c r="BB384" s="47">
        <f t="shared" ca="1" si="182"/>
        <v>1.2900176542065851</v>
      </c>
      <c r="BC384" s="47">
        <f t="shared" ca="1" si="182"/>
        <v>1.3018592046906969</v>
      </c>
      <c r="BD384" s="47">
        <f t="shared" ca="1" si="182"/>
        <v>1.4235402629375467</v>
      </c>
      <c r="BE384" s="47">
        <f t="shared" ca="1" si="182"/>
        <v>1.7098493359338909</v>
      </c>
      <c r="BF384" s="47">
        <f t="shared" ca="1" si="182"/>
        <v>1.993855829002104</v>
      </c>
      <c r="BG384" s="47">
        <f t="shared" ca="1" si="182"/>
        <v>2.3702033455821727</v>
      </c>
      <c r="BH384" s="47">
        <f t="shared" ca="1" si="182"/>
        <v>2.6771417388285466</v>
      </c>
      <c r="BI384" s="47">
        <f t="shared" ca="1" si="188"/>
        <v>2.6313135583976495</v>
      </c>
      <c r="BJ384" s="47">
        <f t="shared" ca="1" si="188"/>
        <v>2.3563316112645945</v>
      </c>
      <c r="BK384" s="47">
        <f t="shared" ca="1" si="188"/>
        <v>1.8345811043927236</v>
      </c>
      <c r="BL384" s="47">
        <f t="shared" ca="1" si="188"/>
        <v>1.7139105838336322</v>
      </c>
      <c r="BM384" s="47">
        <f t="shared" ca="1" si="188"/>
        <v>1.5529748572004383</v>
      </c>
      <c r="BN384" s="47">
        <f t="shared" ca="1" si="188"/>
        <v>1.2900176542065851</v>
      </c>
      <c r="BO384" s="47">
        <f t="shared" ca="1" si="188"/>
        <v>1.3018592046906969</v>
      </c>
      <c r="BP384" s="47">
        <f t="shared" ca="1" si="188"/>
        <v>1.4235402629375467</v>
      </c>
      <c r="BQ384" s="47">
        <f t="shared" ca="1" si="188"/>
        <v>1.7098493359338909</v>
      </c>
      <c r="BR384" s="47">
        <f t="shared" ca="1" si="188"/>
        <v>1.993855829002104</v>
      </c>
      <c r="BS384" s="47">
        <f t="shared" ca="1" si="185"/>
        <v>2.3702033455821727</v>
      </c>
      <c r="BT384" s="47">
        <f t="shared" ca="1" si="185"/>
        <v>2.6771417388285466</v>
      </c>
      <c r="BU384" s="47">
        <f t="shared" ca="1" si="185"/>
        <v>2.6313135583976495</v>
      </c>
      <c r="BV384" s="47">
        <f t="shared" ca="1" si="185"/>
        <v>2.3563316112645945</v>
      </c>
      <c r="BW384" s="47">
        <f t="shared" ca="1" si="185"/>
        <v>1.8345811043927236</v>
      </c>
      <c r="BX384" s="47">
        <f t="shared" ca="1" si="185"/>
        <v>1.7139105838336322</v>
      </c>
      <c r="BY384" s="47">
        <f t="shared" ca="1" si="185"/>
        <v>1.5529748572004383</v>
      </c>
      <c r="BZ384" s="47">
        <f t="shared" ca="1" si="185"/>
        <v>1.2900176542065851</v>
      </c>
      <c r="CA384" s="47">
        <f t="shared" ca="1" si="185"/>
        <v>1.3018592046906969</v>
      </c>
      <c r="CB384" s="47">
        <f t="shared" ca="1" si="185"/>
        <v>1.4235402629375467</v>
      </c>
      <c r="CC384" s="47">
        <f t="shared" ca="1" si="184"/>
        <v>1.7098493359338909</v>
      </c>
      <c r="CD384" s="47">
        <f t="shared" ca="1" si="184"/>
        <v>1.993855829002104</v>
      </c>
      <c r="CE384" s="47">
        <f t="shared" ca="1" si="184"/>
        <v>2.3702033455821727</v>
      </c>
      <c r="CF384" s="47">
        <f t="shared" ca="1" si="184"/>
        <v>2.6771417388285466</v>
      </c>
      <c r="CG384" s="47">
        <f t="shared" ca="1" si="184"/>
        <v>2.6313135583976495</v>
      </c>
      <c r="CH384" s="47">
        <f t="shared" ca="1" si="184"/>
        <v>2.3563316112645945</v>
      </c>
      <c r="CI384" s="47">
        <f t="shared" ca="1" si="184"/>
        <v>1.8345811043927236</v>
      </c>
      <c r="CJ384" s="47">
        <f t="shared" ca="1" si="184"/>
        <v>1.7139105838336322</v>
      </c>
      <c r="CK384" s="47">
        <f t="shared" ca="1" si="184"/>
        <v>1.5529748572004383</v>
      </c>
      <c r="CL384" s="47">
        <f t="shared" ca="1" si="184"/>
        <v>1.2900176542065851</v>
      </c>
      <c r="CM384" s="47">
        <f t="shared" ca="1" si="187"/>
        <v>1.3018592046906969</v>
      </c>
      <c r="CN384" s="47">
        <f t="shared" ca="1" si="187"/>
        <v>1.4235402629375467</v>
      </c>
      <c r="CO384" s="47">
        <f t="shared" ca="1" si="187"/>
        <v>1.7098493359338909</v>
      </c>
      <c r="CP384" s="47">
        <f t="shared" ca="1" si="187"/>
        <v>1.993855829002104</v>
      </c>
      <c r="CQ384" s="47">
        <f t="shared" ca="1" si="187"/>
        <v>2.3702033455821727</v>
      </c>
      <c r="CR384" s="47">
        <f t="shared" ca="1" si="187"/>
        <v>2.6771417388285466</v>
      </c>
      <c r="CS384" s="47">
        <f t="shared" ca="1" si="187"/>
        <v>2.6313135583976495</v>
      </c>
      <c r="CT384" s="47">
        <f t="shared" ca="1" si="187"/>
        <v>2.3563316112645945</v>
      </c>
      <c r="CU384" s="47">
        <f t="shared" ca="1" si="187"/>
        <v>1.8345811043927236</v>
      </c>
      <c r="CV384" s="47">
        <f t="shared" ca="1" si="187"/>
        <v>1.7139105838336322</v>
      </c>
      <c r="CW384" s="47">
        <f t="shared" ca="1" si="186"/>
        <v>1.5529748572004383</v>
      </c>
      <c r="CX384" s="47">
        <f t="shared" ca="1" si="186"/>
        <v>1.2900176542065851</v>
      </c>
      <c r="CY384" s="47">
        <f t="shared" ca="1" si="186"/>
        <v>1.3018592046906969</v>
      </c>
      <c r="CZ384" s="47">
        <f t="shared" ca="1" si="186"/>
        <v>1.4235402629375467</v>
      </c>
      <c r="DA384" s="47">
        <f t="shared" ca="1" si="186"/>
        <v>1.7098493359338909</v>
      </c>
      <c r="DB384" s="47">
        <f t="shared" ca="1" si="186"/>
        <v>1.993855829002104</v>
      </c>
      <c r="DC384" s="47">
        <f t="shared" ca="1" si="186"/>
        <v>2.3702033455821727</v>
      </c>
      <c r="DD384" s="47">
        <f t="shared" ca="1" si="186"/>
        <v>2.6771417388285466</v>
      </c>
    </row>
    <row r="385" spans="1:108" x14ac:dyDescent="0.25">
      <c r="A385" s="40" t="s">
        <v>167</v>
      </c>
      <c r="B385" s="40">
        <v>1899</v>
      </c>
      <c r="C385" s="40" t="s">
        <v>38</v>
      </c>
      <c r="D385" s="40" t="s">
        <v>610</v>
      </c>
      <c r="E385" s="40" t="s">
        <v>182</v>
      </c>
      <c r="F385" s="40">
        <v>4.5</v>
      </c>
      <c r="G385" s="43">
        <v>44939</v>
      </c>
      <c r="I385" s="40" t="s">
        <v>79</v>
      </c>
      <c r="J385" s="40">
        <v>2</v>
      </c>
      <c r="K385" s="40" t="s">
        <v>33</v>
      </c>
      <c r="L385" s="40" t="s">
        <v>193</v>
      </c>
      <c r="M385" s="41"/>
      <c r="N385" s="41">
        <f>VLOOKUP($C385 &amp; $I385 &amp; $K385,FATOR!$A$3:$P$22,COLUMN(E$1),0)</f>
        <v>0.34510552382231963</v>
      </c>
      <c r="O385" s="41">
        <f>VLOOKUP($C385 &amp; $I385 &amp; $K385,FATOR!$A$3:$P$22,COLUMN(F$1),0)</f>
        <v>0.2866705898236856</v>
      </c>
      <c r="P385" s="41">
        <f>VLOOKUP($C385 &amp; $I385 &amp; $K385,FATOR!$A$3:$P$22,COLUMN(G$1),0)</f>
        <v>0.28930204548682154</v>
      </c>
      <c r="Q385" s="41">
        <f>VLOOKUP($C385 &amp; $I385 &amp; $K385,FATOR!$A$3:$P$22,COLUMN(H$1),0)</f>
        <v>0.31634228065278813</v>
      </c>
      <c r="R385" s="41">
        <f>VLOOKUP($C385 &amp; $I385 &amp; $K385,FATOR!$A$3:$P$22,COLUMN(I$1),0)</f>
        <v>0.37996651909642021</v>
      </c>
      <c r="S385" s="41">
        <f>VLOOKUP($C385 &amp; $I385 &amp; $K385,FATOR!$A$3:$P$22,COLUMN(J$1),0)</f>
        <v>0.44307907311157868</v>
      </c>
      <c r="T385" s="41">
        <f>VLOOKUP($C385 &amp; $I385 &amp; $K385,FATOR!$A$3:$P$22,COLUMN(K$1),0)</f>
        <v>0.5267118545738162</v>
      </c>
      <c r="U385" s="41">
        <f>VLOOKUP($C385 &amp; $I385 &amp; $K385,FATOR!$A$3:$P$22,COLUMN(L$1),0)</f>
        <v>0.5949203864063437</v>
      </c>
      <c r="V385" s="41">
        <f>VLOOKUP($C385 &amp; $I385 &amp; $K385,FATOR!$A$3:$P$22,COLUMN(M$1),0)</f>
        <v>0.58473634631058879</v>
      </c>
      <c r="W385" s="41">
        <f>VLOOKUP($C385 &amp; $I385 &amp; $K385,FATOR!$A$3:$P$22,COLUMN(N$1),0)</f>
        <v>0.52362924694768764</v>
      </c>
      <c r="X385" s="41">
        <f>VLOOKUP($C385 &amp; $I385 &amp; $K385,FATOR!$A$3:$P$22,COLUMN(O$1),0)</f>
        <v>0.40768468986504969</v>
      </c>
      <c r="Y385" s="41">
        <f>VLOOKUP($C385 &amp; $I385 &amp; $K385,FATOR!$A$3:$P$22,COLUMN(P$1),0)</f>
        <v>0.38086901862969602</v>
      </c>
      <c r="AA385" s="42">
        <f t="shared" si="161"/>
        <v>1.5529748572004383</v>
      </c>
      <c r="AB385" s="42">
        <f t="shared" si="162"/>
        <v>1.2900176542065851</v>
      </c>
      <c r="AC385" s="42">
        <f t="shared" si="163"/>
        <v>1.3018592046906969</v>
      </c>
      <c r="AD385" s="42">
        <f t="shared" si="164"/>
        <v>1.4235402629375467</v>
      </c>
      <c r="AE385" s="42">
        <f t="shared" si="165"/>
        <v>1.7098493359338909</v>
      </c>
      <c r="AF385" s="42">
        <f t="shared" si="166"/>
        <v>1.993855829002104</v>
      </c>
      <c r="AG385" s="42">
        <f t="shared" si="167"/>
        <v>2.3702033455821727</v>
      </c>
      <c r="AH385" s="42">
        <f t="shared" si="168"/>
        <v>2.6771417388285466</v>
      </c>
      <c r="AI385" s="42">
        <f t="shared" si="169"/>
        <v>2.6313135583976495</v>
      </c>
      <c r="AJ385" s="42">
        <f t="shared" si="170"/>
        <v>2.3563316112645945</v>
      </c>
      <c r="AK385" s="42">
        <f t="shared" si="171"/>
        <v>1.8345811043927236</v>
      </c>
      <c r="AL385" s="42">
        <f t="shared" si="172"/>
        <v>1.7139105838336322</v>
      </c>
      <c r="AN385" s="43">
        <f t="shared" si="173"/>
        <v>44970</v>
      </c>
      <c r="AO385" s="47">
        <f t="shared" ca="1" si="183"/>
        <v>1.5529748572004383</v>
      </c>
      <c r="AP385" s="47">
        <f t="shared" ca="1" si="183"/>
        <v>1.2900176542065851</v>
      </c>
      <c r="AQ385" s="47">
        <f t="shared" ca="1" si="183"/>
        <v>1.3018592046906969</v>
      </c>
      <c r="AR385" s="47">
        <f t="shared" ca="1" si="183"/>
        <v>1.4235402629375467</v>
      </c>
      <c r="AS385" s="47">
        <f t="shared" ca="1" si="183"/>
        <v>1.7098493359338909</v>
      </c>
      <c r="AT385" s="47">
        <f t="shared" ca="1" si="183"/>
        <v>1.993855829002104</v>
      </c>
      <c r="AU385" s="47">
        <f t="shared" ca="1" si="183"/>
        <v>2.3702033455821727</v>
      </c>
      <c r="AV385" s="47">
        <f t="shared" ca="1" si="183"/>
        <v>2.6771417388285466</v>
      </c>
      <c r="AW385" s="47">
        <f t="shared" ca="1" si="183"/>
        <v>2.6313135583976495</v>
      </c>
      <c r="AX385" s="47">
        <f t="shared" ca="1" si="183"/>
        <v>2.3563316112645945</v>
      </c>
      <c r="AY385" s="47">
        <f t="shared" ca="1" si="182"/>
        <v>1.8345811043927236</v>
      </c>
      <c r="AZ385" s="47">
        <f t="shared" ca="1" si="182"/>
        <v>1.7139105838336322</v>
      </c>
      <c r="BA385" s="47">
        <f t="shared" ca="1" si="182"/>
        <v>1.5529748572004383</v>
      </c>
      <c r="BB385" s="47">
        <f t="shared" ca="1" si="182"/>
        <v>1.2900176542065851</v>
      </c>
      <c r="BC385" s="47">
        <f t="shared" ca="1" si="182"/>
        <v>1.3018592046906969</v>
      </c>
      <c r="BD385" s="47">
        <f t="shared" ca="1" si="182"/>
        <v>1.4235402629375467</v>
      </c>
      <c r="BE385" s="47">
        <f t="shared" ca="1" si="182"/>
        <v>1.7098493359338909</v>
      </c>
      <c r="BF385" s="47">
        <f t="shared" ca="1" si="182"/>
        <v>1.993855829002104</v>
      </c>
      <c r="BG385" s="47">
        <f t="shared" ca="1" si="182"/>
        <v>2.3702033455821727</v>
      </c>
      <c r="BH385" s="47">
        <f t="shared" ca="1" si="182"/>
        <v>2.6771417388285466</v>
      </c>
      <c r="BI385" s="47">
        <f t="shared" ca="1" si="188"/>
        <v>2.6313135583976495</v>
      </c>
      <c r="BJ385" s="47">
        <f t="shared" ca="1" si="188"/>
        <v>2.3563316112645945</v>
      </c>
      <c r="BK385" s="47">
        <f t="shared" ca="1" si="188"/>
        <v>1.8345811043927236</v>
      </c>
      <c r="BL385" s="47">
        <f t="shared" ca="1" si="188"/>
        <v>1.7139105838336322</v>
      </c>
      <c r="BM385" s="47">
        <f t="shared" ca="1" si="188"/>
        <v>1.5529748572004383</v>
      </c>
      <c r="BN385" s="47">
        <f t="shared" ca="1" si="188"/>
        <v>1.2900176542065851</v>
      </c>
      <c r="BO385" s="47">
        <f t="shared" ca="1" si="188"/>
        <v>1.3018592046906969</v>
      </c>
      <c r="BP385" s="47">
        <f t="shared" ca="1" si="188"/>
        <v>1.4235402629375467</v>
      </c>
      <c r="BQ385" s="47">
        <f t="shared" ca="1" si="188"/>
        <v>1.7098493359338909</v>
      </c>
      <c r="BR385" s="47">
        <f t="shared" ca="1" si="188"/>
        <v>1.993855829002104</v>
      </c>
      <c r="BS385" s="47">
        <f t="shared" ca="1" si="185"/>
        <v>2.3702033455821727</v>
      </c>
      <c r="BT385" s="47">
        <f t="shared" ca="1" si="185"/>
        <v>2.6771417388285466</v>
      </c>
      <c r="BU385" s="47">
        <f t="shared" ca="1" si="185"/>
        <v>2.6313135583976495</v>
      </c>
      <c r="BV385" s="47">
        <f t="shared" ca="1" si="185"/>
        <v>2.3563316112645945</v>
      </c>
      <c r="BW385" s="47">
        <f t="shared" ca="1" si="185"/>
        <v>1.8345811043927236</v>
      </c>
      <c r="BX385" s="47">
        <f t="shared" ca="1" si="185"/>
        <v>1.7139105838336322</v>
      </c>
      <c r="BY385" s="47">
        <f t="shared" ca="1" si="185"/>
        <v>1.5529748572004383</v>
      </c>
      <c r="BZ385" s="47">
        <f t="shared" ca="1" si="185"/>
        <v>1.2900176542065851</v>
      </c>
      <c r="CA385" s="47">
        <f t="shared" ca="1" si="185"/>
        <v>1.3018592046906969</v>
      </c>
      <c r="CB385" s="47">
        <f t="shared" ca="1" si="185"/>
        <v>1.4235402629375467</v>
      </c>
      <c r="CC385" s="47">
        <f t="shared" ca="1" si="184"/>
        <v>1.7098493359338909</v>
      </c>
      <c r="CD385" s="47">
        <f t="shared" ca="1" si="184"/>
        <v>1.993855829002104</v>
      </c>
      <c r="CE385" s="47">
        <f t="shared" ca="1" si="184"/>
        <v>2.3702033455821727</v>
      </c>
      <c r="CF385" s="47">
        <f t="shared" ca="1" si="184"/>
        <v>2.6771417388285466</v>
      </c>
      <c r="CG385" s="47">
        <f t="shared" ca="1" si="184"/>
        <v>2.6313135583976495</v>
      </c>
      <c r="CH385" s="47">
        <f t="shared" ca="1" si="184"/>
        <v>2.3563316112645945</v>
      </c>
      <c r="CI385" s="47">
        <f t="shared" ca="1" si="184"/>
        <v>1.8345811043927236</v>
      </c>
      <c r="CJ385" s="47">
        <f t="shared" ca="1" si="184"/>
        <v>1.7139105838336322</v>
      </c>
      <c r="CK385" s="47">
        <f t="shared" ca="1" si="184"/>
        <v>1.5529748572004383</v>
      </c>
      <c r="CL385" s="47">
        <f t="shared" ca="1" si="184"/>
        <v>1.2900176542065851</v>
      </c>
      <c r="CM385" s="47">
        <f t="shared" ca="1" si="187"/>
        <v>1.3018592046906969</v>
      </c>
      <c r="CN385" s="47">
        <f t="shared" ca="1" si="187"/>
        <v>1.4235402629375467</v>
      </c>
      <c r="CO385" s="47">
        <f t="shared" ca="1" si="187"/>
        <v>1.7098493359338909</v>
      </c>
      <c r="CP385" s="47">
        <f t="shared" ca="1" si="187"/>
        <v>1.993855829002104</v>
      </c>
      <c r="CQ385" s="47">
        <f t="shared" ca="1" si="187"/>
        <v>2.3702033455821727</v>
      </c>
      <c r="CR385" s="47">
        <f t="shared" ca="1" si="187"/>
        <v>2.6771417388285466</v>
      </c>
      <c r="CS385" s="47">
        <f t="shared" ca="1" si="187"/>
        <v>2.6313135583976495</v>
      </c>
      <c r="CT385" s="47">
        <f t="shared" ca="1" si="187"/>
        <v>2.3563316112645945</v>
      </c>
      <c r="CU385" s="47">
        <f t="shared" ca="1" si="187"/>
        <v>1.8345811043927236</v>
      </c>
      <c r="CV385" s="47">
        <f t="shared" ca="1" si="187"/>
        <v>1.7139105838336322</v>
      </c>
      <c r="CW385" s="47">
        <f t="shared" ca="1" si="186"/>
        <v>1.5529748572004383</v>
      </c>
      <c r="CX385" s="47">
        <f t="shared" ca="1" si="186"/>
        <v>1.2900176542065851</v>
      </c>
      <c r="CY385" s="47">
        <f t="shared" ca="1" si="186"/>
        <v>1.3018592046906969</v>
      </c>
      <c r="CZ385" s="47">
        <f t="shared" ca="1" si="186"/>
        <v>1.4235402629375467</v>
      </c>
      <c r="DA385" s="47">
        <f t="shared" ca="1" si="186"/>
        <v>1.7098493359338909</v>
      </c>
      <c r="DB385" s="47">
        <f t="shared" ca="1" si="186"/>
        <v>1.993855829002104</v>
      </c>
      <c r="DC385" s="47">
        <f t="shared" ca="1" si="186"/>
        <v>2.3702033455821727</v>
      </c>
      <c r="DD385" s="47">
        <f t="shared" ca="1" si="186"/>
        <v>2.6771417388285466</v>
      </c>
    </row>
    <row r="386" spans="1:108" x14ac:dyDescent="0.25">
      <c r="A386" s="40" t="s">
        <v>167</v>
      </c>
      <c r="B386" s="40">
        <v>1900</v>
      </c>
      <c r="C386" s="40" t="s">
        <v>38</v>
      </c>
      <c r="D386" s="40" t="s">
        <v>611</v>
      </c>
      <c r="E386" s="40" t="s">
        <v>160</v>
      </c>
      <c r="F386" s="40">
        <v>4.5</v>
      </c>
      <c r="G386" s="43">
        <v>44961</v>
      </c>
      <c r="I386" s="40" t="s">
        <v>79</v>
      </c>
      <c r="J386" s="40">
        <v>2</v>
      </c>
      <c r="K386" s="40" t="s">
        <v>33</v>
      </c>
      <c r="L386" s="40" t="s">
        <v>193</v>
      </c>
      <c r="M386" s="41"/>
      <c r="N386" s="41">
        <f>VLOOKUP($C386 &amp; $I386 &amp; $K386,FATOR!$A$3:$P$22,COLUMN(E$1),0)</f>
        <v>0.34510552382231963</v>
      </c>
      <c r="O386" s="41">
        <f>VLOOKUP($C386 &amp; $I386 &amp; $K386,FATOR!$A$3:$P$22,COLUMN(F$1),0)</f>
        <v>0.2866705898236856</v>
      </c>
      <c r="P386" s="41">
        <f>VLOOKUP($C386 &amp; $I386 &amp; $K386,FATOR!$A$3:$P$22,COLUMN(G$1),0)</f>
        <v>0.28930204548682154</v>
      </c>
      <c r="Q386" s="41">
        <f>VLOOKUP($C386 &amp; $I386 &amp; $K386,FATOR!$A$3:$P$22,COLUMN(H$1),0)</f>
        <v>0.31634228065278813</v>
      </c>
      <c r="R386" s="41">
        <f>VLOOKUP($C386 &amp; $I386 &amp; $K386,FATOR!$A$3:$P$22,COLUMN(I$1),0)</f>
        <v>0.37996651909642021</v>
      </c>
      <c r="S386" s="41">
        <f>VLOOKUP($C386 &amp; $I386 &amp; $K386,FATOR!$A$3:$P$22,COLUMN(J$1),0)</f>
        <v>0.44307907311157868</v>
      </c>
      <c r="T386" s="41">
        <f>VLOOKUP($C386 &amp; $I386 &amp; $K386,FATOR!$A$3:$P$22,COLUMN(K$1),0)</f>
        <v>0.5267118545738162</v>
      </c>
      <c r="U386" s="41">
        <f>VLOOKUP($C386 &amp; $I386 &amp; $K386,FATOR!$A$3:$P$22,COLUMN(L$1),0)</f>
        <v>0.5949203864063437</v>
      </c>
      <c r="V386" s="41">
        <f>VLOOKUP($C386 &amp; $I386 &amp; $K386,FATOR!$A$3:$P$22,COLUMN(M$1),0)</f>
        <v>0.58473634631058879</v>
      </c>
      <c r="W386" s="41">
        <f>VLOOKUP($C386 &amp; $I386 &amp; $K386,FATOR!$A$3:$P$22,COLUMN(N$1),0)</f>
        <v>0.52362924694768764</v>
      </c>
      <c r="X386" s="41">
        <f>VLOOKUP($C386 &amp; $I386 &amp; $K386,FATOR!$A$3:$P$22,COLUMN(O$1),0)</f>
        <v>0.40768468986504969</v>
      </c>
      <c r="Y386" s="41">
        <f>VLOOKUP($C386 &amp; $I386 &amp; $K386,FATOR!$A$3:$P$22,COLUMN(P$1),0)</f>
        <v>0.38086901862969602</v>
      </c>
      <c r="AA386" s="42">
        <f t="shared" si="161"/>
        <v>1.5529748572004383</v>
      </c>
      <c r="AB386" s="42">
        <f t="shared" si="162"/>
        <v>1.2900176542065851</v>
      </c>
      <c r="AC386" s="42">
        <f t="shared" si="163"/>
        <v>1.3018592046906969</v>
      </c>
      <c r="AD386" s="42">
        <f t="shared" si="164"/>
        <v>1.4235402629375467</v>
      </c>
      <c r="AE386" s="42">
        <f t="shared" si="165"/>
        <v>1.7098493359338909</v>
      </c>
      <c r="AF386" s="42">
        <f t="shared" si="166"/>
        <v>1.993855829002104</v>
      </c>
      <c r="AG386" s="42">
        <f t="shared" si="167"/>
        <v>2.3702033455821727</v>
      </c>
      <c r="AH386" s="42">
        <f t="shared" si="168"/>
        <v>2.6771417388285466</v>
      </c>
      <c r="AI386" s="42">
        <f t="shared" si="169"/>
        <v>2.6313135583976495</v>
      </c>
      <c r="AJ386" s="42">
        <f t="shared" si="170"/>
        <v>2.3563316112645945</v>
      </c>
      <c r="AK386" s="42">
        <f t="shared" si="171"/>
        <v>1.8345811043927236</v>
      </c>
      <c r="AL386" s="42">
        <f t="shared" si="172"/>
        <v>1.7139105838336322</v>
      </c>
      <c r="AN386" s="43">
        <f t="shared" si="173"/>
        <v>44992</v>
      </c>
      <c r="AO386" s="47">
        <f t="shared" ca="1" si="183"/>
        <v>1.5529748572004383</v>
      </c>
      <c r="AP386" s="47">
        <f t="shared" ca="1" si="183"/>
        <v>1.2900176542065851</v>
      </c>
      <c r="AQ386" s="47">
        <f t="shared" ca="1" si="183"/>
        <v>1.3018592046906969</v>
      </c>
      <c r="AR386" s="47">
        <f t="shared" ca="1" si="183"/>
        <v>1.4235402629375467</v>
      </c>
      <c r="AS386" s="47">
        <f t="shared" ca="1" si="183"/>
        <v>1.7098493359338909</v>
      </c>
      <c r="AT386" s="47">
        <f t="shared" ca="1" si="183"/>
        <v>1.993855829002104</v>
      </c>
      <c r="AU386" s="47">
        <f t="shared" ca="1" si="183"/>
        <v>2.3702033455821727</v>
      </c>
      <c r="AV386" s="47">
        <f t="shared" ca="1" si="183"/>
        <v>2.6771417388285466</v>
      </c>
      <c r="AW386" s="47">
        <f t="shared" ca="1" si="183"/>
        <v>2.6313135583976495</v>
      </c>
      <c r="AX386" s="47">
        <f t="shared" ca="1" si="183"/>
        <v>2.3563316112645945</v>
      </c>
      <c r="AY386" s="47">
        <f t="shared" ca="1" si="182"/>
        <v>1.8345811043927236</v>
      </c>
      <c r="AZ386" s="47">
        <f t="shared" ca="1" si="182"/>
        <v>1.7139105838336322</v>
      </c>
      <c r="BA386" s="47">
        <f t="shared" ca="1" si="182"/>
        <v>1.5529748572004383</v>
      </c>
      <c r="BB386" s="47">
        <f t="shared" ca="1" si="182"/>
        <v>1.2900176542065851</v>
      </c>
      <c r="BC386" s="47">
        <f t="shared" ref="AY386:BH411" ca="1" si="189">IF($AN386&lt;=BC$1,HLOOKUP(MONTH(BC$1),$AA:$AL,ROW($AO386),0),"")</f>
        <v>1.3018592046906969</v>
      </c>
      <c r="BD386" s="47">
        <f t="shared" ca="1" si="189"/>
        <v>1.4235402629375467</v>
      </c>
      <c r="BE386" s="47">
        <f t="shared" ca="1" si="189"/>
        <v>1.7098493359338909</v>
      </c>
      <c r="BF386" s="47">
        <f t="shared" ca="1" si="189"/>
        <v>1.993855829002104</v>
      </c>
      <c r="BG386" s="47">
        <f t="shared" ca="1" si="189"/>
        <v>2.3702033455821727</v>
      </c>
      <c r="BH386" s="47">
        <f t="shared" ca="1" si="189"/>
        <v>2.6771417388285466</v>
      </c>
      <c r="BI386" s="47">
        <f t="shared" ca="1" si="188"/>
        <v>2.6313135583976495</v>
      </c>
      <c r="BJ386" s="47">
        <f t="shared" ca="1" si="188"/>
        <v>2.3563316112645945</v>
      </c>
      <c r="BK386" s="47">
        <f t="shared" ca="1" si="188"/>
        <v>1.8345811043927236</v>
      </c>
      <c r="BL386" s="47">
        <f t="shared" ca="1" si="188"/>
        <v>1.7139105838336322</v>
      </c>
      <c r="BM386" s="47">
        <f t="shared" ca="1" si="188"/>
        <v>1.5529748572004383</v>
      </c>
      <c r="BN386" s="47">
        <f t="shared" ca="1" si="188"/>
        <v>1.2900176542065851</v>
      </c>
      <c r="BO386" s="47">
        <f t="shared" ca="1" si="188"/>
        <v>1.3018592046906969</v>
      </c>
      <c r="BP386" s="47">
        <f t="shared" ca="1" si="188"/>
        <v>1.4235402629375467</v>
      </c>
      <c r="BQ386" s="47">
        <f t="shared" ca="1" si="188"/>
        <v>1.7098493359338909</v>
      </c>
      <c r="BR386" s="47">
        <f t="shared" ca="1" si="188"/>
        <v>1.993855829002104</v>
      </c>
      <c r="BS386" s="47">
        <f t="shared" ca="1" si="185"/>
        <v>2.3702033455821727</v>
      </c>
      <c r="BT386" s="47">
        <f t="shared" ca="1" si="185"/>
        <v>2.6771417388285466</v>
      </c>
      <c r="BU386" s="47">
        <f t="shared" ca="1" si="185"/>
        <v>2.6313135583976495</v>
      </c>
      <c r="BV386" s="47">
        <f t="shared" ca="1" si="185"/>
        <v>2.3563316112645945</v>
      </c>
      <c r="BW386" s="47">
        <f t="shared" ca="1" si="185"/>
        <v>1.8345811043927236</v>
      </c>
      <c r="BX386" s="47">
        <f t="shared" ca="1" si="185"/>
        <v>1.7139105838336322</v>
      </c>
      <c r="BY386" s="47">
        <f t="shared" ca="1" si="185"/>
        <v>1.5529748572004383</v>
      </c>
      <c r="BZ386" s="47">
        <f t="shared" ca="1" si="185"/>
        <v>1.2900176542065851</v>
      </c>
      <c r="CA386" s="47">
        <f t="shared" ca="1" si="185"/>
        <v>1.3018592046906969</v>
      </c>
      <c r="CB386" s="47">
        <f t="shared" ca="1" si="185"/>
        <v>1.4235402629375467</v>
      </c>
      <c r="CC386" s="47">
        <f t="shared" ca="1" si="184"/>
        <v>1.7098493359338909</v>
      </c>
      <c r="CD386" s="47">
        <f t="shared" ca="1" si="184"/>
        <v>1.993855829002104</v>
      </c>
      <c r="CE386" s="47">
        <f t="shared" ca="1" si="184"/>
        <v>2.3702033455821727</v>
      </c>
      <c r="CF386" s="47">
        <f t="shared" ca="1" si="184"/>
        <v>2.6771417388285466</v>
      </c>
      <c r="CG386" s="47">
        <f t="shared" ca="1" si="184"/>
        <v>2.6313135583976495</v>
      </c>
      <c r="CH386" s="47">
        <f t="shared" ca="1" si="184"/>
        <v>2.3563316112645945</v>
      </c>
      <c r="CI386" s="47">
        <f t="shared" ca="1" si="184"/>
        <v>1.8345811043927236</v>
      </c>
      <c r="CJ386" s="47">
        <f t="shared" ca="1" si="184"/>
        <v>1.7139105838336322</v>
      </c>
      <c r="CK386" s="47">
        <f t="shared" ca="1" si="184"/>
        <v>1.5529748572004383</v>
      </c>
      <c r="CL386" s="47">
        <f t="shared" ca="1" si="184"/>
        <v>1.2900176542065851</v>
      </c>
      <c r="CM386" s="47">
        <f t="shared" ca="1" si="187"/>
        <v>1.3018592046906969</v>
      </c>
      <c r="CN386" s="47">
        <f t="shared" ca="1" si="187"/>
        <v>1.4235402629375467</v>
      </c>
      <c r="CO386" s="47">
        <f t="shared" ca="1" si="187"/>
        <v>1.7098493359338909</v>
      </c>
      <c r="CP386" s="47">
        <f t="shared" ca="1" si="187"/>
        <v>1.993855829002104</v>
      </c>
      <c r="CQ386" s="47">
        <f t="shared" ca="1" si="187"/>
        <v>2.3702033455821727</v>
      </c>
      <c r="CR386" s="47">
        <f t="shared" ca="1" si="187"/>
        <v>2.6771417388285466</v>
      </c>
      <c r="CS386" s="47">
        <f t="shared" ca="1" si="187"/>
        <v>2.6313135583976495</v>
      </c>
      <c r="CT386" s="47">
        <f t="shared" ca="1" si="187"/>
        <v>2.3563316112645945</v>
      </c>
      <c r="CU386" s="47">
        <f t="shared" ca="1" si="187"/>
        <v>1.8345811043927236</v>
      </c>
      <c r="CV386" s="47">
        <f t="shared" ca="1" si="187"/>
        <v>1.7139105838336322</v>
      </c>
      <c r="CW386" s="47">
        <f t="shared" ca="1" si="186"/>
        <v>1.5529748572004383</v>
      </c>
      <c r="CX386" s="47">
        <f t="shared" ca="1" si="186"/>
        <v>1.2900176542065851</v>
      </c>
      <c r="CY386" s="47">
        <f t="shared" ca="1" si="186"/>
        <v>1.3018592046906969</v>
      </c>
      <c r="CZ386" s="47">
        <f t="shared" ca="1" si="186"/>
        <v>1.4235402629375467</v>
      </c>
      <c r="DA386" s="47">
        <f t="shared" ca="1" si="186"/>
        <v>1.7098493359338909</v>
      </c>
      <c r="DB386" s="47">
        <f t="shared" ca="1" si="186"/>
        <v>1.993855829002104</v>
      </c>
      <c r="DC386" s="47">
        <f t="shared" ca="1" si="186"/>
        <v>2.3702033455821727</v>
      </c>
      <c r="DD386" s="47">
        <f t="shared" ca="1" si="186"/>
        <v>2.6771417388285466</v>
      </c>
    </row>
    <row r="387" spans="1:108" x14ac:dyDescent="0.25">
      <c r="A387" s="40" t="s">
        <v>167</v>
      </c>
      <c r="B387" s="40">
        <v>1900</v>
      </c>
      <c r="C387" s="40" t="s">
        <v>38</v>
      </c>
      <c r="D387" s="40" t="s">
        <v>611</v>
      </c>
      <c r="E387" s="40" t="s">
        <v>136</v>
      </c>
      <c r="F387" s="40">
        <v>4.5</v>
      </c>
      <c r="G387" s="43">
        <v>44933</v>
      </c>
      <c r="I387" s="40" t="s">
        <v>79</v>
      </c>
      <c r="J387" s="40">
        <v>2</v>
      </c>
      <c r="K387" s="40" t="s">
        <v>33</v>
      </c>
      <c r="L387" s="40" t="s">
        <v>193</v>
      </c>
      <c r="M387" s="41"/>
      <c r="N387" s="41">
        <f>VLOOKUP($C387 &amp; $I387 &amp; $K387,FATOR!$A$3:$P$22,COLUMN(E$1),0)</f>
        <v>0.34510552382231963</v>
      </c>
      <c r="O387" s="41">
        <f>VLOOKUP($C387 &amp; $I387 &amp; $K387,FATOR!$A$3:$P$22,COLUMN(F$1),0)</f>
        <v>0.2866705898236856</v>
      </c>
      <c r="P387" s="41">
        <f>VLOOKUP($C387 &amp; $I387 &amp; $K387,FATOR!$A$3:$P$22,COLUMN(G$1),0)</f>
        <v>0.28930204548682154</v>
      </c>
      <c r="Q387" s="41">
        <f>VLOOKUP($C387 &amp; $I387 &amp; $K387,FATOR!$A$3:$P$22,COLUMN(H$1),0)</f>
        <v>0.31634228065278813</v>
      </c>
      <c r="R387" s="41">
        <f>VLOOKUP($C387 &amp; $I387 &amp; $K387,FATOR!$A$3:$P$22,COLUMN(I$1),0)</f>
        <v>0.37996651909642021</v>
      </c>
      <c r="S387" s="41">
        <f>VLOOKUP($C387 &amp; $I387 &amp; $K387,FATOR!$A$3:$P$22,COLUMN(J$1),0)</f>
        <v>0.44307907311157868</v>
      </c>
      <c r="T387" s="41">
        <f>VLOOKUP($C387 &amp; $I387 &amp; $K387,FATOR!$A$3:$P$22,COLUMN(K$1),0)</f>
        <v>0.5267118545738162</v>
      </c>
      <c r="U387" s="41">
        <f>VLOOKUP($C387 &amp; $I387 &amp; $K387,FATOR!$A$3:$P$22,COLUMN(L$1),0)</f>
        <v>0.5949203864063437</v>
      </c>
      <c r="V387" s="41">
        <f>VLOOKUP($C387 &amp; $I387 &amp; $K387,FATOR!$A$3:$P$22,COLUMN(M$1),0)</f>
        <v>0.58473634631058879</v>
      </c>
      <c r="W387" s="41">
        <f>VLOOKUP($C387 &amp; $I387 &amp; $K387,FATOR!$A$3:$P$22,COLUMN(N$1),0)</f>
        <v>0.52362924694768764</v>
      </c>
      <c r="X387" s="41">
        <f>VLOOKUP($C387 &amp; $I387 &amp; $K387,FATOR!$A$3:$P$22,COLUMN(O$1),0)</f>
        <v>0.40768468986504969</v>
      </c>
      <c r="Y387" s="41">
        <f>VLOOKUP($C387 &amp; $I387 &amp; $K387,FATOR!$A$3:$P$22,COLUMN(P$1),0)</f>
        <v>0.38086901862969602</v>
      </c>
      <c r="AA387" s="42">
        <f t="shared" ref="AA387:AA450" si="190">N387*$F387</f>
        <v>1.5529748572004383</v>
      </c>
      <c r="AB387" s="42">
        <f t="shared" ref="AB387:AB450" si="191">O387*$F387</f>
        <v>1.2900176542065851</v>
      </c>
      <c r="AC387" s="42">
        <f t="shared" ref="AC387:AC450" si="192">P387*$F387</f>
        <v>1.3018592046906969</v>
      </c>
      <c r="AD387" s="42">
        <f t="shared" ref="AD387:AD450" si="193">Q387*$F387</f>
        <v>1.4235402629375467</v>
      </c>
      <c r="AE387" s="42">
        <f t="shared" ref="AE387:AE450" si="194">R387*$F387</f>
        <v>1.7098493359338909</v>
      </c>
      <c r="AF387" s="42">
        <f t="shared" ref="AF387:AF450" si="195">S387*$F387</f>
        <v>1.993855829002104</v>
      </c>
      <c r="AG387" s="42">
        <f t="shared" ref="AG387:AG450" si="196">T387*$F387</f>
        <v>2.3702033455821727</v>
      </c>
      <c r="AH387" s="42">
        <f t="shared" ref="AH387:AH450" si="197">U387*$F387</f>
        <v>2.6771417388285466</v>
      </c>
      <c r="AI387" s="42">
        <f t="shared" ref="AI387:AI450" si="198">V387*$F387</f>
        <v>2.6313135583976495</v>
      </c>
      <c r="AJ387" s="42">
        <f t="shared" ref="AJ387:AJ450" si="199">W387*$F387</f>
        <v>2.3563316112645945</v>
      </c>
      <c r="AK387" s="42">
        <f t="shared" ref="AK387:AK450" si="200">X387*$F387</f>
        <v>1.8345811043927236</v>
      </c>
      <c r="AL387" s="42">
        <f t="shared" ref="AL387:AL450" si="201">Y387*$F387</f>
        <v>1.7139105838336322</v>
      </c>
      <c r="AN387" s="43">
        <f t="shared" ref="AN387:AN450" si="202">IF(DAY(G387)&gt;1,G387+31,G387)</f>
        <v>44964</v>
      </c>
      <c r="AO387" s="47">
        <f t="shared" ca="1" si="183"/>
        <v>1.5529748572004383</v>
      </c>
      <c r="AP387" s="47">
        <f t="shared" ca="1" si="183"/>
        <v>1.2900176542065851</v>
      </c>
      <c r="AQ387" s="47">
        <f t="shared" ca="1" si="183"/>
        <v>1.3018592046906969</v>
      </c>
      <c r="AR387" s="47">
        <f t="shared" ca="1" si="183"/>
        <v>1.4235402629375467</v>
      </c>
      <c r="AS387" s="47">
        <f t="shared" ca="1" si="183"/>
        <v>1.7098493359338909</v>
      </c>
      <c r="AT387" s="47">
        <f t="shared" ca="1" si="183"/>
        <v>1.993855829002104</v>
      </c>
      <c r="AU387" s="47">
        <f t="shared" ca="1" si="183"/>
        <v>2.3702033455821727</v>
      </c>
      <c r="AV387" s="47">
        <f t="shared" ca="1" si="183"/>
        <v>2.6771417388285466</v>
      </c>
      <c r="AW387" s="47">
        <f t="shared" ca="1" si="183"/>
        <v>2.6313135583976495</v>
      </c>
      <c r="AX387" s="47">
        <f t="shared" ca="1" si="183"/>
        <v>2.3563316112645945</v>
      </c>
      <c r="AY387" s="47">
        <f t="shared" ca="1" si="189"/>
        <v>1.8345811043927236</v>
      </c>
      <c r="AZ387" s="47">
        <f t="shared" ca="1" si="189"/>
        <v>1.7139105838336322</v>
      </c>
      <c r="BA387" s="47">
        <f t="shared" ca="1" si="189"/>
        <v>1.5529748572004383</v>
      </c>
      <c r="BB387" s="47">
        <f t="shared" ca="1" si="189"/>
        <v>1.2900176542065851</v>
      </c>
      <c r="BC387" s="47">
        <f t="shared" ca="1" si="189"/>
        <v>1.3018592046906969</v>
      </c>
      <c r="BD387" s="47">
        <f t="shared" ca="1" si="189"/>
        <v>1.4235402629375467</v>
      </c>
      <c r="BE387" s="47">
        <f t="shared" ca="1" si="189"/>
        <v>1.7098493359338909</v>
      </c>
      <c r="BF387" s="47">
        <f t="shared" ca="1" si="189"/>
        <v>1.993855829002104</v>
      </c>
      <c r="BG387" s="47">
        <f t="shared" ca="1" si="189"/>
        <v>2.3702033455821727</v>
      </c>
      <c r="BH387" s="47">
        <f t="shared" ca="1" si="189"/>
        <v>2.6771417388285466</v>
      </c>
      <c r="BI387" s="47">
        <f t="shared" ca="1" si="188"/>
        <v>2.6313135583976495</v>
      </c>
      <c r="BJ387" s="47">
        <f t="shared" ca="1" si="188"/>
        <v>2.3563316112645945</v>
      </c>
      <c r="BK387" s="47">
        <f t="shared" ca="1" si="188"/>
        <v>1.8345811043927236</v>
      </c>
      <c r="BL387" s="47">
        <f t="shared" ca="1" si="188"/>
        <v>1.7139105838336322</v>
      </c>
      <c r="BM387" s="47">
        <f t="shared" ca="1" si="188"/>
        <v>1.5529748572004383</v>
      </c>
      <c r="BN387" s="47">
        <f t="shared" ca="1" si="188"/>
        <v>1.2900176542065851</v>
      </c>
      <c r="BO387" s="47">
        <f t="shared" ca="1" si="188"/>
        <v>1.3018592046906969</v>
      </c>
      <c r="BP387" s="47">
        <f t="shared" ca="1" si="188"/>
        <v>1.4235402629375467</v>
      </c>
      <c r="BQ387" s="47">
        <f t="shared" ca="1" si="188"/>
        <v>1.7098493359338909</v>
      </c>
      <c r="BR387" s="47">
        <f t="shared" ca="1" si="188"/>
        <v>1.993855829002104</v>
      </c>
      <c r="BS387" s="47">
        <f t="shared" ca="1" si="185"/>
        <v>2.3702033455821727</v>
      </c>
      <c r="BT387" s="47">
        <f t="shared" ca="1" si="185"/>
        <v>2.6771417388285466</v>
      </c>
      <c r="BU387" s="47">
        <f t="shared" ca="1" si="185"/>
        <v>2.6313135583976495</v>
      </c>
      <c r="BV387" s="47">
        <f t="shared" ca="1" si="185"/>
        <v>2.3563316112645945</v>
      </c>
      <c r="BW387" s="47">
        <f t="shared" ca="1" si="185"/>
        <v>1.8345811043927236</v>
      </c>
      <c r="BX387" s="47">
        <f t="shared" ca="1" si="185"/>
        <v>1.7139105838336322</v>
      </c>
      <c r="BY387" s="47">
        <f t="shared" ca="1" si="185"/>
        <v>1.5529748572004383</v>
      </c>
      <c r="BZ387" s="47">
        <f t="shared" ca="1" si="185"/>
        <v>1.2900176542065851</v>
      </c>
      <c r="CA387" s="47">
        <f t="shared" ca="1" si="185"/>
        <v>1.3018592046906969</v>
      </c>
      <c r="CB387" s="47">
        <f t="shared" ca="1" si="185"/>
        <v>1.4235402629375467</v>
      </c>
      <c r="CC387" s="47">
        <f t="shared" ca="1" si="184"/>
        <v>1.7098493359338909</v>
      </c>
      <c r="CD387" s="47">
        <f t="shared" ca="1" si="184"/>
        <v>1.993855829002104</v>
      </c>
      <c r="CE387" s="47">
        <f t="shared" ca="1" si="184"/>
        <v>2.3702033455821727</v>
      </c>
      <c r="CF387" s="47">
        <f t="shared" ca="1" si="184"/>
        <v>2.6771417388285466</v>
      </c>
      <c r="CG387" s="47">
        <f t="shared" ca="1" si="184"/>
        <v>2.6313135583976495</v>
      </c>
      <c r="CH387" s="47">
        <f t="shared" ca="1" si="184"/>
        <v>2.3563316112645945</v>
      </c>
      <c r="CI387" s="47">
        <f t="shared" ca="1" si="184"/>
        <v>1.8345811043927236</v>
      </c>
      <c r="CJ387" s="47">
        <f t="shared" ca="1" si="184"/>
        <v>1.7139105838336322</v>
      </c>
      <c r="CK387" s="47">
        <f t="shared" ca="1" si="184"/>
        <v>1.5529748572004383</v>
      </c>
      <c r="CL387" s="47">
        <f t="shared" ca="1" si="184"/>
        <v>1.2900176542065851</v>
      </c>
      <c r="CM387" s="47">
        <f t="shared" ca="1" si="187"/>
        <v>1.3018592046906969</v>
      </c>
      <c r="CN387" s="47">
        <f t="shared" ca="1" si="187"/>
        <v>1.4235402629375467</v>
      </c>
      <c r="CO387" s="47">
        <f t="shared" ca="1" si="187"/>
        <v>1.7098493359338909</v>
      </c>
      <c r="CP387" s="47">
        <f t="shared" ca="1" si="187"/>
        <v>1.993855829002104</v>
      </c>
      <c r="CQ387" s="47">
        <f t="shared" ca="1" si="187"/>
        <v>2.3702033455821727</v>
      </c>
      <c r="CR387" s="47">
        <f t="shared" ca="1" si="187"/>
        <v>2.6771417388285466</v>
      </c>
      <c r="CS387" s="47">
        <f t="shared" ca="1" si="187"/>
        <v>2.6313135583976495</v>
      </c>
      <c r="CT387" s="47">
        <f t="shared" ca="1" si="187"/>
        <v>2.3563316112645945</v>
      </c>
      <c r="CU387" s="47">
        <f t="shared" ca="1" si="187"/>
        <v>1.8345811043927236</v>
      </c>
      <c r="CV387" s="47">
        <f t="shared" ca="1" si="187"/>
        <v>1.7139105838336322</v>
      </c>
      <c r="CW387" s="47">
        <f t="shared" ca="1" si="186"/>
        <v>1.5529748572004383</v>
      </c>
      <c r="CX387" s="47">
        <f t="shared" ca="1" si="186"/>
        <v>1.2900176542065851</v>
      </c>
      <c r="CY387" s="47">
        <f t="shared" ca="1" si="186"/>
        <v>1.3018592046906969</v>
      </c>
      <c r="CZ387" s="47">
        <f t="shared" ca="1" si="186"/>
        <v>1.4235402629375467</v>
      </c>
      <c r="DA387" s="47">
        <f t="shared" ca="1" si="186"/>
        <v>1.7098493359338909</v>
      </c>
      <c r="DB387" s="47">
        <f t="shared" ca="1" si="186"/>
        <v>1.993855829002104</v>
      </c>
      <c r="DC387" s="47">
        <f t="shared" ca="1" si="186"/>
        <v>2.3702033455821727</v>
      </c>
      <c r="DD387" s="47">
        <f t="shared" ca="1" si="186"/>
        <v>2.6771417388285466</v>
      </c>
    </row>
    <row r="388" spans="1:108" x14ac:dyDescent="0.25">
      <c r="A388" s="40" t="s">
        <v>167</v>
      </c>
      <c r="B388" s="40">
        <v>1900</v>
      </c>
      <c r="C388" s="40" t="s">
        <v>38</v>
      </c>
      <c r="D388" s="40" t="s">
        <v>611</v>
      </c>
      <c r="E388" s="40" t="s">
        <v>180</v>
      </c>
      <c r="F388" s="40">
        <v>4.5</v>
      </c>
      <c r="G388" s="43">
        <v>44947</v>
      </c>
      <c r="I388" s="40" t="s">
        <v>79</v>
      </c>
      <c r="J388" s="40">
        <v>2</v>
      </c>
      <c r="K388" s="40" t="s">
        <v>33</v>
      </c>
      <c r="L388" s="40" t="s">
        <v>193</v>
      </c>
      <c r="M388" s="41"/>
      <c r="N388" s="41">
        <f>VLOOKUP($C388 &amp; $I388 &amp; $K388,FATOR!$A$3:$P$22,COLUMN(E$1),0)</f>
        <v>0.34510552382231963</v>
      </c>
      <c r="O388" s="41">
        <f>VLOOKUP($C388 &amp; $I388 &amp; $K388,FATOR!$A$3:$P$22,COLUMN(F$1),0)</f>
        <v>0.2866705898236856</v>
      </c>
      <c r="P388" s="41">
        <f>VLOOKUP($C388 &amp; $I388 &amp; $K388,FATOR!$A$3:$P$22,COLUMN(G$1),0)</f>
        <v>0.28930204548682154</v>
      </c>
      <c r="Q388" s="41">
        <f>VLOOKUP($C388 &amp; $I388 &amp; $K388,FATOR!$A$3:$P$22,COLUMN(H$1),0)</f>
        <v>0.31634228065278813</v>
      </c>
      <c r="R388" s="41">
        <f>VLOOKUP($C388 &amp; $I388 &amp; $K388,FATOR!$A$3:$P$22,COLUMN(I$1),0)</f>
        <v>0.37996651909642021</v>
      </c>
      <c r="S388" s="41">
        <f>VLOOKUP($C388 &amp; $I388 &amp; $K388,FATOR!$A$3:$P$22,COLUMN(J$1),0)</f>
        <v>0.44307907311157868</v>
      </c>
      <c r="T388" s="41">
        <f>VLOOKUP($C388 &amp; $I388 &amp; $K388,FATOR!$A$3:$P$22,COLUMN(K$1),0)</f>
        <v>0.5267118545738162</v>
      </c>
      <c r="U388" s="41">
        <f>VLOOKUP($C388 &amp; $I388 &amp; $K388,FATOR!$A$3:$P$22,COLUMN(L$1),0)</f>
        <v>0.5949203864063437</v>
      </c>
      <c r="V388" s="41">
        <f>VLOOKUP($C388 &amp; $I388 &amp; $K388,FATOR!$A$3:$P$22,COLUMN(M$1),0)</f>
        <v>0.58473634631058879</v>
      </c>
      <c r="W388" s="41">
        <f>VLOOKUP($C388 &amp; $I388 &amp; $K388,FATOR!$A$3:$P$22,COLUMN(N$1),0)</f>
        <v>0.52362924694768764</v>
      </c>
      <c r="X388" s="41">
        <f>VLOOKUP($C388 &amp; $I388 &amp; $K388,FATOR!$A$3:$P$22,COLUMN(O$1),0)</f>
        <v>0.40768468986504969</v>
      </c>
      <c r="Y388" s="41">
        <f>VLOOKUP($C388 &amp; $I388 &amp; $K388,FATOR!$A$3:$P$22,COLUMN(P$1),0)</f>
        <v>0.38086901862969602</v>
      </c>
      <c r="AA388" s="42">
        <f t="shared" si="190"/>
        <v>1.5529748572004383</v>
      </c>
      <c r="AB388" s="42">
        <f t="shared" si="191"/>
        <v>1.2900176542065851</v>
      </c>
      <c r="AC388" s="42">
        <f t="shared" si="192"/>
        <v>1.3018592046906969</v>
      </c>
      <c r="AD388" s="42">
        <f t="shared" si="193"/>
        <v>1.4235402629375467</v>
      </c>
      <c r="AE388" s="42">
        <f t="shared" si="194"/>
        <v>1.7098493359338909</v>
      </c>
      <c r="AF388" s="42">
        <f t="shared" si="195"/>
        <v>1.993855829002104</v>
      </c>
      <c r="AG388" s="42">
        <f t="shared" si="196"/>
        <v>2.3702033455821727</v>
      </c>
      <c r="AH388" s="42">
        <f t="shared" si="197"/>
        <v>2.6771417388285466</v>
      </c>
      <c r="AI388" s="42">
        <f t="shared" si="198"/>
        <v>2.6313135583976495</v>
      </c>
      <c r="AJ388" s="42">
        <f t="shared" si="199"/>
        <v>2.3563316112645945</v>
      </c>
      <c r="AK388" s="42">
        <f t="shared" si="200"/>
        <v>1.8345811043927236</v>
      </c>
      <c r="AL388" s="42">
        <f t="shared" si="201"/>
        <v>1.7139105838336322</v>
      </c>
      <c r="AN388" s="43">
        <f t="shared" si="202"/>
        <v>44978</v>
      </c>
      <c r="AO388" s="47">
        <f t="shared" ref="AO388:AX413" ca="1" si="203">IF($AN388&lt;=AO$1,HLOOKUP(MONTH(AO$1),$AA:$AL,ROW($AO388),0),"")</f>
        <v>1.5529748572004383</v>
      </c>
      <c r="AP388" s="47">
        <f t="shared" ca="1" si="203"/>
        <v>1.2900176542065851</v>
      </c>
      <c r="AQ388" s="47">
        <f t="shared" ca="1" si="203"/>
        <v>1.3018592046906969</v>
      </c>
      <c r="AR388" s="47">
        <f t="shared" ca="1" si="203"/>
        <v>1.4235402629375467</v>
      </c>
      <c r="AS388" s="47">
        <f t="shared" ca="1" si="203"/>
        <v>1.7098493359338909</v>
      </c>
      <c r="AT388" s="47">
        <f t="shared" ca="1" si="203"/>
        <v>1.993855829002104</v>
      </c>
      <c r="AU388" s="47">
        <f t="shared" ca="1" si="203"/>
        <v>2.3702033455821727</v>
      </c>
      <c r="AV388" s="47">
        <f t="shared" ca="1" si="203"/>
        <v>2.6771417388285466</v>
      </c>
      <c r="AW388" s="47">
        <f t="shared" ca="1" si="203"/>
        <v>2.6313135583976495</v>
      </c>
      <c r="AX388" s="47">
        <f t="shared" ca="1" si="203"/>
        <v>2.3563316112645945</v>
      </c>
      <c r="AY388" s="47">
        <f t="shared" ca="1" si="189"/>
        <v>1.8345811043927236</v>
      </c>
      <c r="AZ388" s="47">
        <f t="shared" ca="1" si="189"/>
        <v>1.7139105838336322</v>
      </c>
      <c r="BA388" s="47">
        <f t="shared" ca="1" si="189"/>
        <v>1.5529748572004383</v>
      </c>
      <c r="BB388" s="47">
        <f t="shared" ca="1" si="189"/>
        <v>1.2900176542065851</v>
      </c>
      <c r="BC388" s="47">
        <f t="shared" ca="1" si="189"/>
        <v>1.3018592046906969</v>
      </c>
      <c r="BD388" s="47">
        <f t="shared" ca="1" si="189"/>
        <v>1.4235402629375467</v>
      </c>
      <c r="BE388" s="47">
        <f t="shared" ca="1" si="189"/>
        <v>1.7098493359338909</v>
      </c>
      <c r="BF388" s="47">
        <f t="shared" ca="1" si="189"/>
        <v>1.993855829002104</v>
      </c>
      <c r="BG388" s="47">
        <f t="shared" ca="1" si="189"/>
        <v>2.3702033455821727</v>
      </c>
      <c r="BH388" s="47">
        <f t="shared" ca="1" si="189"/>
        <v>2.6771417388285466</v>
      </c>
      <c r="BI388" s="47">
        <f t="shared" ca="1" si="188"/>
        <v>2.6313135583976495</v>
      </c>
      <c r="BJ388" s="47">
        <f t="shared" ca="1" si="188"/>
        <v>2.3563316112645945</v>
      </c>
      <c r="BK388" s="47">
        <f t="shared" ca="1" si="188"/>
        <v>1.8345811043927236</v>
      </c>
      <c r="BL388" s="47">
        <f t="shared" ca="1" si="188"/>
        <v>1.7139105838336322</v>
      </c>
      <c r="BM388" s="47">
        <f t="shared" ca="1" si="188"/>
        <v>1.5529748572004383</v>
      </c>
      <c r="BN388" s="47">
        <f t="shared" ca="1" si="188"/>
        <v>1.2900176542065851</v>
      </c>
      <c r="BO388" s="47">
        <f t="shared" ca="1" si="188"/>
        <v>1.3018592046906969</v>
      </c>
      <c r="BP388" s="47">
        <f t="shared" ca="1" si="188"/>
        <v>1.4235402629375467</v>
      </c>
      <c r="BQ388" s="47">
        <f t="shared" ca="1" si="188"/>
        <v>1.7098493359338909</v>
      </c>
      <c r="BR388" s="47">
        <f t="shared" ca="1" si="188"/>
        <v>1.993855829002104</v>
      </c>
      <c r="BS388" s="47">
        <f t="shared" ca="1" si="185"/>
        <v>2.3702033455821727</v>
      </c>
      <c r="BT388" s="47">
        <f t="shared" ca="1" si="185"/>
        <v>2.6771417388285466</v>
      </c>
      <c r="BU388" s="47">
        <f t="shared" ca="1" si="185"/>
        <v>2.6313135583976495</v>
      </c>
      <c r="BV388" s="47">
        <f t="shared" ca="1" si="185"/>
        <v>2.3563316112645945</v>
      </c>
      <c r="BW388" s="47">
        <f t="shared" ca="1" si="185"/>
        <v>1.8345811043927236</v>
      </c>
      <c r="BX388" s="47">
        <f t="shared" ca="1" si="185"/>
        <v>1.7139105838336322</v>
      </c>
      <c r="BY388" s="47">
        <f t="shared" ca="1" si="185"/>
        <v>1.5529748572004383</v>
      </c>
      <c r="BZ388" s="47">
        <f t="shared" ca="1" si="185"/>
        <v>1.2900176542065851</v>
      </c>
      <c r="CA388" s="47">
        <f t="shared" ca="1" si="185"/>
        <v>1.3018592046906969</v>
      </c>
      <c r="CB388" s="47">
        <f t="shared" ca="1" si="185"/>
        <v>1.4235402629375467</v>
      </c>
      <c r="CC388" s="47">
        <f t="shared" ca="1" si="184"/>
        <v>1.7098493359338909</v>
      </c>
      <c r="CD388" s="47">
        <f t="shared" ca="1" si="184"/>
        <v>1.993855829002104</v>
      </c>
      <c r="CE388" s="47">
        <f t="shared" ca="1" si="184"/>
        <v>2.3702033455821727</v>
      </c>
      <c r="CF388" s="47">
        <f t="shared" ca="1" si="184"/>
        <v>2.6771417388285466</v>
      </c>
      <c r="CG388" s="47">
        <f t="shared" ca="1" si="184"/>
        <v>2.6313135583976495</v>
      </c>
      <c r="CH388" s="47">
        <f t="shared" ca="1" si="184"/>
        <v>2.3563316112645945</v>
      </c>
      <c r="CI388" s="47">
        <f t="shared" ca="1" si="184"/>
        <v>1.8345811043927236</v>
      </c>
      <c r="CJ388" s="47">
        <f t="shared" ca="1" si="184"/>
        <v>1.7139105838336322</v>
      </c>
      <c r="CK388" s="47">
        <f t="shared" ca="1" si="184"/>
        <v>1.5529748572004383</v>
      </c>
      <c r="CL388" s="47">
        <f t="shared" ca="1" si="184"/>
        <v>1.2900176542065851</v>
      </c>
      <c r="CM388" s="47">
        <f t="shared" ca="1" si="187"/>
        <v>1.3018592046906969</v>
      </c>
      <c r="CN388" s="47">
        <f t="shared" ca="1" si="187"/>
        <v>1.4235402629375467</v>
      </c>
      <c r="CO388" s="47">
        <f t="shared" ca="1" si="187"/>
        <v>1.7098493359338909</v>
      </c>
      <c r="CP388" s="47">
        <f t="shared" ca="1" si="187"/>
        <v>1.993855829002104</v>
      </c>
      <c r="CQ388" s="47">
        <f t="shared" ca="1" si="187"/>
        <v>2.3702033455821727</v>
      </c>
      <c r="CR388" s="47">
        <f t="shared" ca="1" si="187"/>
        <v>2.6771417388285466</v>
      </c>
      <c r="CS388" s="47">
        <f t="shared" ca="1" si="187"/>
        <v>2.6313135583976495</v>
      </c>
      <c r="CT388" s="47">
        <f t="shared" ca="1" si="187"/>
        <v>2.3563316112645945</v>
      </c>
      <c r="CU388" s="47">
        <f t="shared" ca="1" si="187"/>
        <v>1.8345811043927236</v>
      </c>
      <c r="CV388" s="47">
        <f t="shared" ca="1" si="187"/>
        <v>1.7139105838336322</v>
      </c>
      <c r="CW388" s="47">
        <f t="shared" ca="1" si="186"/>
        <v>1.5529748572004383</v>
      </c>
      <c r="CX388" s="47">
        <f t="shared" ca="1" si="186"/>
        <v>1.2900176542065851</v>
      </c>
      <c r="CY388" s="47">
        <f t="shared" ca="1" si="186"/>
        <v>1.3018592046906969</v>
      </c>
      <c r="CZ388" s="47">
        <f t="shared" ca="1" si="186"/>
        <v>1.4235402629375467</v>
      </c>
      <c r="DA388" s="47">
        <f t="shared" ca="1" si="186"/>
        <v>1.7098493359338909</v>
      </c>
      <c r="DB388" s="47">
        <f t="shared" ca="1" si="186"/>
        <v>1.993855829002104</v>
      </c>
      <c r="DC388" s="47">
        <f t="shared" ca="1" si="186"/>
        <v>2.3702033455821727</v>
      </c>
      <c r="DD388" s="47">
        <f t="shared" ca="1" si="186"/>
        <v>2.6771417388285466</v>
      </c>
    </row>
    <row r="389" spans="1:108" x14ac:dyDescent="0.25">
      <c r="A389" s="40" t="s">
        <v>167</v>
      </c>
      <c r="B389" s="40">
        <v>1900</v>
      </c>
      <c r="C389" s="40" t="s">
        <v>38</v>
      </c>
      <c r="D389" s="40" t="s">
        <v>611</v>
      </c>
      <c r="E389" s="40" t="s">
        <v>181</v>
      </c>
      <c r="F389" s="40">
        <v>13.5</v>
      </c>
      <c r="G389" s="43">
        <v>44952</v>
      </c>
      <c r="I389" s="40" t="s">
        <v>79</v>
      </c>
      <c r="J389" s="40">
        <v>2</v>
      </c>
      <c r="K389" s="40" t="s">
        <v>33</v>
      </c>
      <c r="L389" s="40" t="s">
        <v>193</v>
      </c>
      <c r="M389" s="41"/>
      <c r="N389" s="41">
        <f>VLOOKUP($C389 &amp; $I389 &amp; $K389,FATOR!$A$3:$P$22,COLUMN(E$1),0)</f>
        <v>0.34510552382231963</v>
      </c>
      <c r="O389" s="41">
        <f>VLOOKUP($C389 &amp; $I389 &amp; $K389,FATOR!$A$3:$P$22,COLUMN(F$1),0)</f>
        <v>0.2866705898236856</v>
      </c>
      <c r="P389" s="41">
        <f>VLOOKUP($C389 &amp; $I389 &amp; $K389,FATOR!$A$3:$P$22,COLUMN(G$1),0)</f>
        <v>0.28930204548682154</v>
      </c>
      <c r="Q389" s="41">
        <f>VLOOKUP($C389 &amp; $I389 &amp; $K389,FATOR!$A$3:$P$22,COLUMN(H$1),0)</f>
        <v>0.31634228065278813</v>
      </c>
      <c r="R389" s="41">
        <f>VLOOKUP($C389 &amp; $I389 &amp; $K389,FATOR!$A$3:$P$22,COLUMN(I$1),0)</f>
        <v>0.37996651909642021</v>
      </c>
      <c r="S389" s="41">
        <f>VLOOKUP($C389 &amp; $I389 &amp; $K389,FATOR!$A$3:$P$22,COLUMN(J$1),0)</f>
        <v>0.44307907311157868</v>
      </c>
      <c r="T389" s="41">
        <f>VLOOKUP($C389 &amp; $I389 &amp; $K389,FATOR!$A$3:$P$22,COLUMN(K$1),0)</f>
        <v>0.5267118545738162</v>
      </c>
      <c r="U389" s="41">
        <f>VLOOKUP($C389 &amp; $I389 &amp; $K389,FATOR!$A$3:$P$22,COLUMN(L$1),0)</f>
        <v>0.5949203864063437</v>
      </c>
      <c r="V389" s="41">
        <f>VLOOKUP($C389 &amp; $I389 &amp; $K389,FATOR!$A$3:$P$22,COLUMN(M$1),0)</f>
        <v>0.58473634631058879</v>
      </c>
      <c r="W389" s="41">
        <f>VLOOKUP($C389 &amp; $I389 &amp; $K389,FATOR!$A$3:$P$22,COLUMN(N$1),0)</f>
        <v>0.52362924694768764</v>
      </c>
      <c r="X389" s="41">
        <f>VLOOKUP($C389 &amp; $I389 &amp; $K389,FATOR!$A$3:$P$22,COLUMN(O$1),0)</f>
        <v>0.40768468986504969</v>
      </c>
      <c r="Y389" s="41">
        <f>VLOOKUP($C389 &amp; $I389 &amp; $K389,FATOR!$A$3:$P$22,COLUMN(P$1),0)</f>
        <v>0.38086901862969602</v>
      </c>
      <c r="AA389" s="42">
        <f t="shared" si="190"/>
        <v>4.6589245716013146</v>
      </c>
      <c r="AB389" s="42">
        <f t="shared" si="191"/>
        <v>3.8700529626197557</v>
      </c>
      <c r="AC389" s="42">
        <f t="shared" si="192"/>
        <v>3.9055776140720906</v>
      </c>
      <c r="AD389" s="42">
        <f t="shared" si="193"/>
        <v>4.2706207888126402</v>
      </c>
      <c r="AE389" s="42">
        <f t="shared" si="194"/>
        <v>5.1295480078016729</v>
      </c>
      <c r="AF389" s="42">
        <f t="shared" si="195"/>
        <v>5.9815674870063118</v>
      </c>
      <c r="AG389" s="42">
        <f t="shared" si="196"/>
        <v>7.110610036746519</v>
      </c>
      <c r="AH389" s="42">
        <f t="shared" si="197"/>
        <v>8.0314252164856406</v>
      </c>
      <c r="AI389" s="42">
        <f t="shared" si="198"/>
        <v>7.8939406751929484</v>
      </c>
      <c r="AJ389" s="42">
        <f t="shared" si="199"/>
        <v>7.0689948337937834</v>
      </c>
      <c r="AK389" s="42">
        <f t="shared" si="200"/>
        <v>5.5037433131781706</v>
      </c>
      <c r="AL389" s="42">
        <f t="shared" si="201"/>
        <v>5.1417317515008962</v>
      </c>
      <c r="AN389" s="43">
        <f t="shared" si="202"/>
        <v>44983</v>
      </c>
      <c r="AO389" s="47">
        <f t="shared" ca="1" si="203"/>
        <v>4.6589245716013146</v>
      </c>
      <c r="AP389" s="47">
        <f t="shared" ca="1" si="203"/>
        <v>3.8700529626197557</v>
      </c>
      <c r="AQ389" s="47">
        <f t="shared" ca="1" si="203"/>
        <v>3.9055776140720906</v>
      </c>
      <c r="AR389" s="47">
        <f t="shared" ca="1" si="203"/>
        <v>4.2706207888126402</v>
      </c>
      <c r="AS389" s="47">
        <f t="shared" ca="1" si="203"/>
        <v>5.1295480078016729</v>
      </c>
      <c r="AT389" s="47">
        <f t="shared" ca="1" si="203"/>
        <v>5.9815674870063118</v>
      </c>
      <c r="AU389" s="47">
        <f t="shared" ca="1" si="203"/>
        <v>7.110610036746519</v>
      </c>
      <c r="AV389" s="47">
        <f t="shared" ca="1" si="203"/>
        <v>8.0314252164856406</v>
      </c>
      <c r="AW389" s="47">
        <f t="shared" ca="1" si="203"/>
        <v>7.8939406751929484</v>
      </c>
      <c r="AX389" s="47">
        <f t="shared" ca="1" si="203"/>
        <v>7.0689948337937834</v>
      </c>
      <c r="AY389" s="47">
        <f t="shared" ca="1" si="189"/>
        <v>5.5037433131781706</v>
      </c>
      <c r="AZ389" s="47">
        <f t="shared" ca="1" si="189"/>
        <v>5.1417317515008962</v>
      </c>
      <c r="BA389" s="47">
        <f t="shared" ca="1" si="189"/>
        <v>4.6589245716013146</v>
      </c>
      <c r="BB389" s="47">
        <f t="shared" ca="1" si="189"/>
        <v>3.8700529626197557</v>
      </c>
      <c r="BC389" s="47">
        <f t="shared" ca="1" si="189"/>
        <v>3.9055776140720906</v>
      </c>
      <c r="BD389" s="47">
        <f t="shared" ca="1" si="189"/>
        <v>4.2706207888126402</v>
      </c>
      <c r="BE389" s="47">
        <f t="shared" ca="1" si="189"/>
        <v>5.1295480078016729</v>
      </c>
      <c r="BF389" s="47">
        <f t="shared" ca="1" si="189"/>
        <v>5.9815674870063118</v>
      </c>
      <c r="BG389" s="47">
        <f t="shared" ca="1" si="189"/>
        <v>7.110610036746519</v>
      </c>
      <c r="BH389" s="47">
        <f t="shared" ca="1" si="189"/>
        <v>8.0314252164856406</v>
      </c>
      <c r="BI389" s="47">
        <f t="shared" ca="1" si="188"/>
        <v>7.8939406751929484</v>
      </c>
      <c r="BJ389" s="47">
        <f t="shared" ca="1" si="188"/>
        <v>7.0689948337937834</v>
      </c>
      <c r="BK389" s="47">
        <f t="shared" ca="1" si="188"/>
        <v>5.5037433131781706</v>
      </c>
      <c r="BL389" s="47">
        <f t="shared" ca="1" si="188"/>
        <v>5.1417317515008962</v>
      </c>
      <c r="BM389" s="47">
        <f t="shared" ca="1" si="188"/>
        <v>4.6589245716013146</v>
      </c>
      <c r="BN389" s="47">
        <f t="shared" ca="1" si="188"/>
        <v>3.8700529626197557</v>
      </c>
      <c r="BO389" s="47">
        <f t="shared" ca="1" si="188"/>
        <v>3.9055776140720906</v>
      </c>
      <c r="BP389" s="47">
        <f t="shared" ca="1" si="188"/>
        <v>4.2706207888126402</v>
      </c>
      <c r="BQ389" s="47">
        <f t="shared" ca="1" si="188"/>
        <v>5.1295480078016729</v>
      </c>
      <c r="BR389" s="47">
        <f t="shared" ca="1" si="188"/>
        <v>5.9815674870063118</v>
      </c>
      <c r="BS389" s="47">
        <f t="shared" ca="1" si="185"/>
        <v>7.110610036746519</v>
      </c>
      <c r="BT389" s="47">
        <f t="shared" ca="1" si="185"/>
        <v>8.0314252164856406</v>
      </c>
      <c r="BU389" s="47">
        <f t="shared" ca="1" si="185"/>
        <v>7.8939406751929484</v>
      </c>
      <c r="BV389" s="47">
        <f t="shared" ca="1" si="185"/>
        <v>7.0689948337937834</v>
      </c>
      <c r="BW389" s="47">
        <f t="shared" ca="1" si="185"/>
        <v>5.5037433131781706</v>
      </c>
      <c r="BX389" s="47">
        <f t="shared" ca="1" si="185"/>
        <v>5.1417317515008962</v>
      </c>
      <c r="BY389" s="47">
        <f t="shared" ca="1" si="185"/>
        <v>4.6589245716013146</v>
      </c>
      <c r="BZ389" s="47">
        <f t="shared" ca="1" si="185"/>
        <v>3.8700529626197557</v>
      </c>
      <c r="CA389" s="47">
        <f t="shared" ca="1" si="185"/>
        <v>3.9055776140720906</v>
      </c>
      <c r="CB389" s="47">
        <f t="shared" ca="1" si="185"/>
        <v>4.2706207888126402</v>
      </c>
      <c r="CC389" s="47">
        <f t="shared" ca="1" si="184"/>
        <v>5.1295480078016729</v>
      </c>
      <c r="CD389" s="47">
        <f t="shared" ca="1" si="184"/>
        <v>5.9815674870063118</v>
      </c>
      <c r="CE389" s="47">
        <f t="shared" ca="1" si="184"/>
        <v>7.110610036746519</v>
      </c>
      <c r="CF389" s="47">
        <f t="shared" ca="1" si="184"/>
        <v>8.0314252164856406</v>
      </c>
      <c r="CG389" s="47">
        <f t="shared" ca="1" si="184"/>
        <v>7.8939406751929484</v>
      </c>
      <c r="CH389" s="47">
        <f t="shared" ref="CC389:CL414" ca="1" si="204">IF($AN389&lt;=CH$1,HLOOKUP(MONTH(CH$1),$AA:$AL,ROW($AO389),0),"")</f>
        <v>7.0689948337937834</v>
      </c>
      <c r="CI389" s="47">
        <f t="shared" ca="1" si="204"/>
        <v>5.5037433131781706</v>
      </c>
      <c r="CJ389" s="47">
        <f t="shared" ca="1" si="204"/>
        <v>5.1417317515008962</v>
      </c>
      <c r="CK389" s="47">
        <f t="shared" ca="1" si="204"/>
        <v>4.6589245716013146</v>
      </c>
      <c r="CL389" s="47">
        <f t="shared" ca="1" si="204"/>
        <v>3.8700529626197557</v>
      </c>
      <c r="CM389" s="47">
        <f t="shared" ca="1" si="187"/>
        <v>3.9055776140720906</v>
      </c>
      <c r="CN389" s="47">
        <f t="shared" ca="1" si="187"/>
        <v>4.2706207888126402</v>
      </c>
      <c r="CO389" s="47">
        <f t="shared" ca="1" si="187"/>
        <v>5.1295480078016729</v>
      </c>
      <c r="CP389" s="47">
        <f t="shared" ca="1" si="187"/>
        <v>5.9815674870063118</v>
      </c>
      <c r="CQ389" s="47">
        <f t="shared" ca="1" si="187"/>
        <v>7.110610036746519</v>
      </c>
      <c r="CR389" s="47">
        <f t="shared" ca="1" si="187"/>
        <v>8.0314252164856406</v>
      </c>
      <c r="CS389" s="47">
        <f t="shared" ca="1" si="187"/>
        <v>7.8939406751929484</v>
      </c>
      <c r="CT389" s="47">
        <f t="shared" ca="1" si="187"/>
        <v>7.0689948337937834</v>
      </c>
      <c r="CU389" s="47">
        <f t="shared" ca="1" si="187"/>
        <v>5.5037433131781706</v>
      </c>
      <c r="CV389" s="47">
        <f t="shared" ca="1" si="187"/>
        <v>5.1417317515008962</v>
      </c>
      <c r="CW389" s="47">
        <f t="shared" ca="1" si="186"/>
        <v>4.6589245716013146</v>
      </c>
      <c r="CX389" s="47">
        <f t="shared" ca="1" si="186"/>
        <v>3.8700529626197557</v>
      </c>
      <c r="CY389" s="47">
        <f t="shared" ca="1" si="186"/>
        <v>3.9055776140720906</v>
      </c>
      <c r="CZ389" s="47">
        <f t="shared" ca="1" si="186"/>
        <v>4.2706207888126402</v>
      </c>
      <c r="DA389" s="47">
        <f t="shared" ca="1" si="186"/>
        <v>5.1295480078016729</v>
      </c>
      <c r="DB389" s="47">
        <f t="shared" ca="1" si="186"/>
        <v>5.9815674870063118</v>
      </c>
      <c r="DC389" s="47">
        <f t="shared" ca="1" si="186"/>
        <v>7.110610036746519</v>
      </c>
      <c r="DD389" s="47">
        <f t="shared" ca="1" si="186"/>
        <v>8.0314252164856406</v>
      </c>
    </row>
    <row r="390" spans="1:108" x14ac:dyDescent="0.25">
      <c r="A390" s="40" t="s">
        <v>167</v>
      </c>
      <c r="B390" s="40">
        <v>1900</v>
      </c>
      <c r="C390" s="40" t="s">
        <v>38</v>
      </c>
      <c r="D390" s="40" t="s">
        <v>611</v>
      </c>
      <c r="E390" s="40" t="s">
        <v>182</v>
      </c>
      <c r="F390" s="40">
        <v>9</v>
      </c>
      <c r="G390" s="43">
        <v>44957</v>
      </c>
      <c r="I390" s="40" t="s">
        <v>79</v>
      </c>
      <c r="J390" s="40">
        <v>2</v>
      </c>
      <c r="K390" s="40" t="s">
        <v>33</v>
      </c>
      <c r="L390" s="40" t="s">
        <v>193</v>
      </c>
      <c r="M390" s="41"/>
      <c r="N390" s="41">
        <f>VLOOKUP($C390 &amp; $I390 &amp; $K390,FATOR!$A$3:$P$22,COLUMN(E$1),0)</f>
        <v>0.34510552382231963</v>
      </c>
      <c r="O390" s="41">
        <f>VLOOKUP($C390 &amp; $I390 &amp; $K390,FATOR!$A$3:$P$22,COLUMN(F$1),0)</f>
        <v>0.2866705898236856</v>
      </c>
      <c r="P390" s="41">
        <f>VLOOKUP($C390 &amp; $I390 &amp; $K390,FATOR!$A$3:$P$22,COLUMN(G$1),0)</f>
        <v>0.28930204548682154</v>
      </c>
      <c r="Q390" s="41">
        <f>VLOOKUP($C390 &amp; $I390 &amp; $K390,FATOR!$A$3:$P$22,COLUMN(H$1),0)</f>
        <v>0.31634228065278813</v>
      </c>
      <c r="R390" s="41">
        <f>VLOOKUP($C390 &amp; $I390 &amp; $K390,FATOR!$A$3:$P$22,COLUMN(I$1),0)</f>
        <v>0.37996651909642021</v>
      </c>
      <c r="S390" s="41">
        <f>VLOOKUP($C390 &amp; $I390 &amp; $K390,FATOR!$A$3:$P$22,COLUMN(J$1),0)</f>
        <v>0.44307907311157868</v>
      </c>
      <c r="T390" s="41">
        <f>VLOOKUP($C390 &amp; $I390 &amp; $K390,FATOR!$A$3:$P$22,COLUMN(K$1),0)</f>
        <v>0.5267118545738162</v>
      </c>
      <c r="U390" s="41">
        <f>VLOOKUP($C390 &amp; $I390 &amp; $K390,FATOR!$A$3:$P$22,COLUMN(L$1),0)</f>
        <v>0.5949203864063437</v>
      </c>
      <c r="V390" s="41">
        <f>VLOOKUP($C390 &amp; $I390 &amp; $K390,FATOR!$A$3:$P$22,COLUMN(M$1),0)</f>
        <v>0.58473634631058879</v>
      </c>
      <c r="W390" s="41">
        <f>VLOOKUP($C390 &amp; $I390 &amp; $K390,FATOR!$A$3:$P$22,COLUMN(N$1),0)</f>
        <v>0.52362924694768764</v>
      </c>
      <c r="X390" s="41">
        <f>VLOOKUP($C390 &amp; $I390 &amp; $K390,FATOR!$A$3:$P$22,COLUMN(O$1),0)</f>
        <v>0.40768468986504969</v>
      </c>
      <c r="Y390" s="41">
        <f>VLOOKUP($C390 &amp; $I390 &amp; $K390,FATOR!$A$3:$P$22,COLUMN(P$1),0)</f>
        <v>0.38086901862969602</v>
      </c>
      <c r="AA390" s="42">
        <f t="shared" si="190"/>
        <v>3.1059497144008765</v>
      </c>
      <c r="AB390" s="42">
        <f t="shared" si="191"/>
        <v>2.5800353084131702</v>
      </c>
      <c r="AC390" s="42">
        <f t="shared" si="192"/>
        <v>2.6037184093813939</v>
      </c>
      <c r="AD390" s="42">
        <f t="shared" si="193"/>
        <v>2.8470805258750933</v>
      </c>
      <c r="AE390" s="42">
        <f t="shared" si="194"/>
        <v>3.4196986718677818</v>
      </c>
      <c r="AF390" s="42">
        <f t="shared" si="195"/>
        <v>3.987711658004208</v>
      </c>
      <c r="AG390" s="42">
        <f t="shared" si="196"/>
        <v>4.7404066911643454</v>
      </c>
      <c r="AH390" s="42">
        <f t="shared" si="197"/>
        <v>5.3542834776570931</v>
      </c>
      <c r="AI390" s="42">
        <f t="shared" si="198"/>
        <v>5.2626271167952989</v>
      </c>
      <c r="AJ390" s="42">
        <f t="shared" si="199"/>
        <v>4.7126632225291889</v>
      </c>
      <c r="AK390" s="42">
        <f t="shared" si="200"/>
        <v>3.6691622087854472</v>
      </c>
      <c r="AL390" s="42">
        <f t="shared" si="201"/>
        <v>3.4278211676672643</v>
      </c>
      <c r="AN390" s="43">
        <f t="shared" si="202"/>
        <v>44988</v>
      </c>
      <c r="AO390" s="47">
        <f t="shared" ca="1" si="203"/>
        <v>3.1059497144008765</v>
      </c>
      <c r="AP390" s="47">
        <f t="shared" ca="1" si="203"/>
        <v>2.5800353084131702</v>
      </c>
      <c r="AQ390" s="47">
        <f t="shared" ca="1" si="203"/>
        <v>2.6037184093813939</v>
      </c>
      <c r="AR390" s="47">
        <f t="shared" ca="1" si="203"/>
        <v>2.8470805258750933</v>
      </c>
      <c r="AS390" s="47">
        <f t="shared" ca="1" si="203"/>
        <v>3.4196986718677818</v>
      </c>
      <c r="AT390" s="47">
        <f t="shared" ca="1" si="203"/>
        <v>3.987711658004208</v>
      </c>
      <c r="AU390" s="47">
        <f t="shared" ca="1" si="203"/>
        <v>4.7404066911643454</v>
      </c>
      <c r="AV390" s="47">
        <f t="shared" ca="1" si="203"/>
        <v>5.3542834776570931</v>
      </c>
      <c r="AW390" s="47">
        <f t="shared" ca="1" si="203"/>
        <v>5.2626271167952989</v>
      </c>
      <c r="AX390" s="47">
        <f t="shared" ca="1" si="203"/>
        <v>4.7126632225291889</v>
      </c>
      <c r="AY390" s="47">
        <f t="shared" ca="1" si="189"/>
        <v>3.6691622087854472</v>
      </c>
      <c r="AZ390" s="47">
        <f t="shared" ca="1" si="189"/>
        <v>3.4278211676672643</v>
      </c>
      <c r="BA390" s="47">
        <f t="shared" ca="1" si="189"/>
        <v>3.1059497144008765</v>
      </c>
      <c r="BB390" s="47">
        <f t="shared" ca="1" si="189"/>
        <v>2.5800353084131702</v>
      </c>
      <c r="BC390" s="47">
        <f t="shared" ca="1" si="189"/>
        <v>2.6037184093813939</v>
      </c>
      <c r="BD390" s="47">
        <f t="shared" ca="1" si="189"/>
        <v>2.8470805258750933</v>
      </c>
      <c r="BE390" s="47">
        <f t="shared" ca="1" si="189"/>
        <v>3.4196986718677818</v>
      </c>
      <c r="BF390" s="47">
        <f t="shared" ca="1" si="189"/>
        <v>3.987711658004208</v>
      </c>
      <c r="BG390" s="47">
        <f t="shared" ca="1" si="189"/>
        <v>4.7404066911643454</v>
      </c>
      <c r="BH390" s="47">
        <f t="shared" ca="1" si="189"/>
        <v>5.3542834776570931</v>
      </c>
      <c r="BI390" s="47">
        <f t="shared" ca="1" si="188"/>
        <v>5.2626271167952989</v>
      </c>
      <c r="BJ390" s="47">
        <f t="shared" ca="1" si="188"/>
        <v>4.7126632225291889</v>
      </c>
      <c r="BK390" s="47">
        <f t="shared" ca="1" si="188"/>
        <v>3.6691622087854472</v>
      </c>
      <c r="BL390" s="47">
        <f t="shared" ca="1" si="188"/>
        <v>3.4278211676672643</v>
      </c>
      <c r="BM390" s="47">
        <f t="shared" ca="1" si="188"/>
        <v>3.1059497144008765</v>
      </c>
      <c r="BN390" s="47">
        <f t="shared" ca="1" si="188"/>
        <v>2.5800353084131702</v>
      </c>
      <c r="BO390" s="47">
        <f t="shared" ca="1" si="188"/>
        <v>2.6037184093813939</v>
      </c>
      <c r="BP390" s="47">
        <f t="shared" ca="1" si="188"/>
        <v>2.8470805258750933</v>
      </c>
      <c r="BQ390" s="47">
        <f t="shared" ca="1" si="188"/>
        <v>3.4196986718677818</v>
      </c>
      <c r="BR390" s="47">
        <f t="shared" ca="1" si="188"/>
        <v>3.987711658004208</v>
      </c>
      <c r="BS390" s="47">
        <f t="shared" ca="1" si="185"/>
        <v>4.7404066911643454</v>
      </c>
      <c r="BT390" s="47">
        <f t="shared" ca="1" si="185"/>
        <v>5.3542834776570931</v>
      </c>
      <c r="BU390" s="47">
        <f t="shared" ca="1" si="185"/>
        <v>5.2626271167952989</v>
      </c>
      <c r="BV390" s="47">
        <f t="shared" ca="1" si="185"/>
        <v>4.7126632225291889</v>
      </c>
      <c r="BW390" s="47">
        <f t="shared" ca="1" si="185"/>
        <v>3.6691622087854472</v>
      </c>
      <c r="BX390" s="47">
        <f t="shared" ca="1" si="185"/>
        <v>3.4278211676672643</v>
      </c>
      <c r="BY390" s="47">
        <f t="shared" ca="1" si="185"/>
        <v>3.1059497144008765</v>
      </c>
      <c r="BZ390" s="47">
        <f t="shared" ca="1" si="185"/>
        <v>2.5800353084131702</v>
      </c>
      <c r="CA390" s="47">
        <f t="shared" ca="1" si="185"/>
        <v>2.6037184093813939</v>
      </c>
      <c r="CB390" s="47">
        <f t="shared" ca="1" si="185"/>
        <v>2.8470805258750933</v>
      </c>
      <c r="CC390" s="47">
        <f t="shared" ca="1" si="204"/>
        <v>3.4196986718677818</v>
      </c>
      <c r="CD390" s="47">
        <f t="shared" ca="1" si="204"/>
        <v>3.987711658004208</v>
      </c>
      <c r="CE390" s="47">
        <f t="shared" ca="1" si="204"/>
        <v>4.7404066911643454</v>
      </c>
      <c r="CF390" s="47">
        <f t="shared" ca="1" si="204"/>
        <v>5.3542834776570931</v>
      </c>
      <c r="CG390" s="47">
        <f t="shared" ca="1" si="204"/>
        <v>5.2626271167952989</v>
      </c>
      <c r="CH390" s="47">
        <f t="shared" ca="1" si="204"/>
        <v>4.7126632225291889</v>
      </c>
      <c r="CI390" s="47">
        <f t="shared" ca="1" si="204"/>
        <v>3.6691622087854472</v>
      </c>
      <c r="CJ390" s="47">
        <f t="shared" ca="1" si="204"/>
        <v>3.4278211676672643</v>
      </c>
      <c r="CK390" s="47">
        <f t="shared" ca="1" si="204"/>
        <v>3.1059497144008765</v>
      </c>
      <c r="CL390" s="47">
        <f t="shared" ca="1" si="204"/>
        <v>2.5800353084131702</v>
      </c>
      <c r="CM390" s="47">
        <f t="shared" ca="1" si="187"/>
        <v>2.6037184093813939</v>
      </c>
      <c r="CN390" s="47">
        <f t="shared" ca="1" si="187"/>
        <v>2.8470805258750933</v>
      </c>
      <c r="CO390" s="47">
        <f t="shared" ca="1" si="187"/>
        <v>3.4196986718677818</v>
      </c>
      <c r="CP390" s="47">
        <f t="shared" ca="1" si="187"/>
        <v>3.987711658004208</v>
      </c>
      <c r="CQ390" s="47">
        <f t="shared" ca="1" si="187"/>
        <v>4.7404066911643454</v>
      </c>
      <c r="CR390" s="47">
        <f t="shared" ca="1" si="187"/>
        <v>5.3542834776570931</v>
      </c>
      <c r="CS390" s="47">
        <f t="shared" ca="1" si="187"/>
        <v>5.2626271167952989</v>
      </c>
      <c r="CT390" s="47">
        <f t="shared" ca="1" si="187"/>
        <v>4.7126632225291889</v>
      </c>
      <c r="CU390" s="47">
        <f t="shared" ca="1" si="187"/>
        <v>3.6691622087854472</v>
      </c>
      <c r="CV390" s="47">
        <f t="shared" ca="1" si="187"/>
        <v>3.4278211676672643</v>
      </c>
      <c r="CW390" s="47">
        <f t="shared" ca="1" si="186"/>
        <v>3.1059497144008765</v>
      </c>
      <c r="CX390" s="47">
        <f t="shared" ca="1" si="186"/>
        <v>2.5800353084131702</v>
      </c>
      <c r="CY390" s="47">
        <f t="shared" ca="1" si="186"/>
        <v>2.6037184093813939</v>
      </c>
      <c r="CZ390" s="47">
        <f t="shared" ca="1" si="186"/>
        <v>2.8470805258750933</v>
      </c>
      <c r="DA390" s="47">
        <f t="shared" ca="1" si="186"/>
        <v>3.4196986718677818</v>
      </c>
      <c r="DB390" s="47">
        <f t="shared" ca="1" si="186"/>
        <v>3.987711658004208</v>
      </c>
      <c r="DC390" s="47">
        <f t="shared" ca="1" si="186"/>
        <v>4.7404066911643454</v>
      </c>
      <c r="DD390" s="47">
        <f t="shared" ca="1" si="186"/>
        <v>5.3542834776570931</v>
      </c>
    </row>
    <row r="391" spans="1:108" x14ac:dyDescent="0.25">
      <c r="A391" s="40" t="s">
        <v>167</v>
      </c>
      <c r="B391" s="40">
        <v>1901</v>
      </c>
      <c r="C391" s="40" t="s">
        <v>38</v>
      </c>
      <c r="D391" s="40" t="s">
        <v>612</v>
      </c>
      <c r="E391" s="40" t="s">
        <v>130</v>
      </c>
      <c r="F391" s="40">
        <v>4.5</v>
      </c>
      <c r="G391" s="43">
        <v>45017</v>
      </c>
      <c r="I391" s="40" t="s">
        <v>79</v>
      </c>
      <c r="J391" s="40">
        <v>2</v>
      </c>
      <c r="K391" s="40" t="s">
        <v>33</v>
      </c>
      <c r="L391" s="40" t="s">
        <v>193</v>
      </c>
      <c r="M391" s="41"/>
      <c r="N391" s="41">
        <f>VLOOKUP($C391 &amp; $I391 &amp; $K391,FATOR!$A$3:$P$22,COLUMN(E$1),0)</f>
        <v>0.34510552382231963</v>
      </c>
      <c r="O391" s="41">
        <f>VLOOKUP($C391 &amp; $I391 &amp; $K391,FATOR!$A$3:$P$22,COLUMN(F$1),0)</f>
        <v>0.2866705898236856</v>
      </c>
      <c r="P391" s="41">
        <f>VLOOKUP($C391 &amp; $I391 &amp; $K391,FATOR!$A$3:$P$22,COLUMN(G$1),0)</f>
        <v>0.28930204548682154</v>
      </c>
      <c r="Q391" s="41">
        <f>VLOOKUP($C391 &amp; $I391 &amp; $K391,FATOR!$A$3:$P$22,COLUMN(H$1),0)</f>
        <v>0.31634228065278813</v>
      </c>
      <c r="R391" s="41">
        <f>VLOOKUP($C391 &amp; $I391 &amp; $K391,FATOR!$A$3:$P$22,COLUMN(I$1),0)</f>
        <v>0.37996651909642021</v>
      </c>
      <c r="S391" s="41">
        <f>VLOOKUP($C391 &amp; $I391 &amp; $K391,FATOR!$A$3:$P$22,COLUMN(J$1),0)</f>
        <v>0.44307907311157868</v>
      </c>
      <c r="T391" s="41">
        <f>VLOOKUP($C391 &amp; $I391 &amp; $K391,FATOR!$A$3:$P$22,COLUMN(K$1),0)</f>
        <v>0.5267118545738162</v>
      </c>
      <c r="U391" s="41">
        <f>VLOOKUP($C391 &amp; $I391 &amp; $K391,FATOR!$A$3:$P$22,COLUMN(L$1),0)</f>
        <v>0.5949203864063437</v>
      </c>
      <c r="V391" s="41">
        <f>VLOOKUP($C391 &amp; $I391 &amp; $K391,FATOR!$A$3:$P$22,COLUMN(M$1),0)</f>
        <v>0.58473634631058879</v>
      </c>
      <c r="W391" s="41">
        <f>VLOOKUP($C391 &amp; $I391 &amp; $K391,FATOR!$A$3:$P$22,COLUMN(N$1),0)</f>
        <v>0.52362924694768764</v>
      </c>
      <c r="X391" s="41">
        <f>VLOOKUP($C391 &amp; $I391 &amp; $K391,FATOR!$A$3:$P$22,COLUMN(O$1),0)</f>
        <v>0.40768468986504969</v>
      </c>
      <c r="Y391" s="41">
        <f>VLOOKUP($C391 &amp; $I391 &amp; $K391,FATOR!$A$3:$P$22,COLUMN(P$1),0)</f>
        <v>0.38086901862969602</v>
      </c>
      <c r="AA391" s="42">
        <f t="shared" si="190"/>
        <v>1.5529748572004383</v>
      </c>
      <c r="AB391" s="42">
        <f t="shared" si="191"/>
        <v>1.2900176542065851</v>
      </c>
      <c r="AC391" s="42">
        <f t="shared" si="192"/>
        <v>1.3018592046906969</v>
      </c>
      <c r="AD391" s="42">
        <f t="shared" si="193"/>
        <v>1.4235402629375467</v>
      </c>
      <c r="AE391" s="42">
        <f t="shared" si="194"/>
        <v>1.7098493359338909</v>
      </c>
      <c r="AF391" s="42">
        <f t="shared" si="195"/>
        <v>1.993855829002104</v>
      </c>
      <c r="AG391" s="42">
        <f t="shared" si="196"/>
        <v>2.3702033455821727</v>
      </c>
      <c r="AH391" s="42">
        <f t="shared" si="197"/>
        <v>2.6771417388285466</v>
      </c>
      <c r="AI391" s="42">
        <f t="shared" si="198"/>
        <v>2.6313135583976495</v>
      </c>
      <c r="AJ391" s="42">
        <f t="shared" si="199"/>
        <v>2.3563316112645945</v>
      </c>
      <c r="AK391" s="42">
        <f t="shared" si="200"/>
        <v>1.8345811043927236</v>
      </c>
      <c r="AL391" s="42">
        <f t="shared" si="201"/>
        <v>1.7139105838336322</v>
      </c>
      <c r="AN391" s="43">
        <f t="shared" si="202"/>
        <v>45017</v>
      </c>
      <c r="AO391" s="47">
        <f t="shared" ca="1" si="203"/>
        <v>1.5529748572004383</v>
      </c>
      <c r="AP391" s="47">
        <f t="shared" ca="1" si="203"/>
        <v>1.2900176542065851</v>
      </c>
      <c r="AQ391" s="47">
        <f t="shared" ca="1" si="203"/>
        <v>1.3018592046906969</v>
      </c>
      <c r="AR391" s="47">
        <f t="shared" ca="1" si="203"/>
        <v>1.4235402629375467</v>
      </c>
      <c r="AS391" s="47">
        <f t="shared" ca="1" si="203"/>
        <v>1.7098493359338909</v>
      </c>
      <c r="AT391" s="47">
        <f t="shared" ca="1" si="203"/>
        <v>1.993855829002104</v>
      </c>
      <c r="AU391" s="47">
        <f t="shared" ca="1" si="203"/>
        <v>2.3702033455821727</v>
      </c>
      <c r="AV391" s="47">
        <f t="shared" ca="1" si="203"/>
        <v>2.6771417388285466</v>
      </c>
      <c r="AW391" s="47">
        <f t="shared" ca="1" si="203"/>
        <v>2.6313135583976495</v>
      </c>
      <c r="AX391" s="47">
        <f t="shared" ca="1" si="203"/>
        <v>2.3563316112645945</v>
      </c>
      <c r="AY391" s="47">
        <f t="shared" ca="1" si="189"/>
        <v>1.8345811043927236</v>
      </c>
      <c r="AZ391" s="47">
        <f t="shared" ca="1" si="189"/>
        <v>1.7139105838336322</v>
      </c>
      <c r="BA391" s="47">
        <f t="shared" ca="1" si="189"/>
        <v>1.5529748572004383</v>
      </c>
      <c r="BB391" s="47">
        <f t="shared" ca="1" si="189"/>
        <v>1.2900176542065851</v>
      </c>
      <c r="BC391" s="47">
        <f t="shared" ca="1" si="189"/>
        <v>1.3018592046906969</v>
      </c>
      <c r="BD391" s="47">
        <f t="shared" ca="1" si="189"/>
        <v>1.4235402629375467</v>
      </c>
      <c r="BE391" s="47">
        <f t="shared" ca="1" si="189"/>
        <v>1.7098493359338909</v>
      </c>
      <c r="BF391" s="47">
        <f t="shared" ca="1" si="189"/>
        <v>1.993855829002104</v>
      </c>
      <c r="BG391" s="47">
        <f t="shared" ca="1" si="189"/>
        <v>2.3702033455821727</v>
      </c>
      <c r="BH391" s="47">
        <f t="shared" ca="1" si="189"/>
        <v>2.6771417388285466</v>
      </c>
      <c r="BI391" s="47">
        <f t="shared" ca="1" si="188"/>
        <v>2.6313135583976495</v>
      </c>
      <c r="BJ391" s="47">
        <f t="shared" ca="1" si="188"/>
        <v>2.3563316112645945</v>
      </c>
      <c r="BK391" s="47">
        <f t="shared" ca="1" si="188"/>
        <v>1.8345811043927236</v>
      </c>
      <c r="BL391" s="47">
        <f t="shared" ca="1" si="188"/>
        <v>1.7139105838336322</v>
      </c>
      <c r="BM391" s="47">
        <f t="shared" ca="1" si="188"/>
        <v>1.5529748572004383</v>
      </c>
      <c r="BN391" s="47">
        <f t="shared" ca="1" si="188"/>
        <v>1.2900176542065851</v>
      </c>
      <c r="BO391" s="47">
        <f t="shared" ca="1" si="188"/>
        <v>1.3018592046906969</v>
      </c>
      <c r="BP391" s="47">
        <f t="shared" ca="1" si="188"/>
        <v>1.4235402629375467</v>
      </c>
      <c r="BQ391" s="47">
        <f t="shared" ca="1" si="188"/>
        <v>1.7098493359338909</v>
      </c>
      <c r="BR391" s="47">
        <f t="shared" ca="1" si="188"/>
        <v>1.993855829002104</v>
      </c>
      <c r="BS391" s="47">
        <f t="shared" ca="1" si="185"/>
        <v>2.3702033455821727</v>
      </c>
      <c r="BT391" s="47">
        <f t="shared" ca="1" si="185"/>
        <v>2.6771417388285466</v>
      </c>
      <c r="BU391" s="47">
        <f t="shared" ca="1" si="185"/>
        <v>2.6313135583976495</v>
      </c>
      <c r="BV391" s="47">
        <f t="shared" ca="1" si="185"/>
        <v>2.3563316112645945</v>
      </c>
      <c r="BW391" s="47">
        <f t="shared" ca="1" si="185"/>
        <v>1.8345811043927236</v>
      </c>
      <c r="BX391" s="47">
        <f t="shared" ca="1" si="185"/>
        <v>1.7139105838336322</v>
      </c>
      <c r="BY391" s="47">
        <f t="shared" ca="1" si="185"/>
        <v>1.5529748572004383</v>
      </c>
      <c r="BZ391" s="47">
        <f t="shared" ca="1" si="185"/>
        <v>1.2900176542065851</v>
      </c>
      <c r="CA391" s="47">
        <f t="shared" ca="1" si="185"/>
        <v>1.3018592046906969</v>
      </c>
      <c r="CB391" s="47">
        <f t="shared" ref="BS391:CH416" ca="1" si="205">IF($AN391&lt;=CB$1,HLOOKUP(MONTH(CB$1),$AA:$AL,ROW($AO391),0),"")</f>
        <v>1.4235402629375467</v>
      </c>
      <c r="CC391" s="47">
        <f t="shared" ca="1" si="204"/>
        <v>1.7098493359338909</v>
      </c>
      <c r="CD391" s="47">
        <f t="shared" ca="1" si="204"/>
        <v>1.993855829002104</v>
      </c>
      <c r="CE391" s="47">
        <f t="shared" ca="1" si="204"/>
        <v>2.3702033455821727</v>
      </c>
      <c r="CF391" s="47">
        <f t="shared" ca="1" si="204"/>
        <v>2.6771417388285466</v>
      </c>
      <c r="CG391" s="47">
        <f t="shared" ca="1" si="204"/>
        <v>2.6313135583976495</v>
      </c>
      <c r="CH391" s="47">
        <f t="shared" ca="1" si="204"/>
        <v>2.3563316112645945</v>
      </c>
      <c r="CI391" s="47">
        <f t="shared" ca="1" si="204"/>
        <v>1.8345811043927236</v>
      </c>
      <c r="CJ391" s="47">
        <f t="shared" ca="1" si="204"/>
        <v>1.7139105838336322</v>
      </c>
      <c r="CK391" s="47">
        <f t="shared" ca="1" si="204"/>
        <v>1.5529748572004383</v>
      </c>
      <c r="CL391" s="47">
        <f t="shared" ca="1" si="204"/>
        <v>1.2900176542065851</v>
      </c>
      <c r="CM391" s="47">
        <f t="shared" ca="1" si="187"/>
        <v>1.3018592046906969</v>
      </c>
      <c r="CN391" s="47">
        <f t="shared" ca="1" si="187"/>
        <v>1.4235402629375467</v>
      </c>
      <c r="CO391" s="47">
        <f t="shared" ca="1" si="187"/>
        <v>1.7098493359338909</v>
      </c>
      <c r="CP391" s="47">
        <f t="shared" ca="1" si="187"/>
        <v>1.993855829002104</v>
      </c>
      <c r="CQ391" s="47">
        <f t="shared" ca="1" si="187"/>
        <v>2.3702033455821727</v>
      </c>
      <c r="CR391" s="47">
        <f t="shared" ca="1" si="187"/>
        <v>2.6771417388285466</v>
      </c>
      <c r="CS391" s="47">
        <f t="shared" ca="1" si="187"/>
        <v>2.6313135583976495</v>
      </c>
      <c r="CT391" s="47">
        <f t="shared" ca="1" si="187"/>
        <v>2.3563316112645945</v>
      </c>
      <c r="CU391" s="47">
        <f t="shared" ca="1" si="187"/>
        <v>1.8345811043927236</v>
      </c>
      <c r="CV391" s="47">
        <f t="shared" ca="1" si="187"/>
        <v>1.7139105838336322</v>
      </c>
      <c r="CW391" s="47">
        <f t="shared" ca="1" si="186"/>
        <v>1.5529748572004383</v>
      </c>
      <c r="CX391" s="47">
        <f t="shared" ca="1" si="186"/>
        <v>1.2900176542065851</v>
      </c>
      <c r="CY391" s="47">
        <f t="shared" ca="1" si="186"/>
        <v>1.3018592046906969</v>
      </c>
      <c r="CZ391" s="47">
        <f t="shared" ca="1" si="186"/>
        <v>1.4235402629375467</v>
      </c>
      <c r="DA391" s="47">
        <f t="shared" ca="1" si="186"/>
        <v>1.7098493359338909</v>
      </c>
      <c r="DB391" s="47">
        <f t="shared" ca="1" si="186"/>
        <v>1.993855829002104</v>
      </c>
      <c r="DC391" s="47">
        <f t="shared" ca="1" si="186"/>
        <v>2.3702033455821727</v>
      </c>
      <c r="DD391" s="47">
        <f t="shared" ca="1" si="186"/>
        <v>2.6771417388285466</v>
      </c>
    </row>
    <row r="392" spans="1:108" x14ac:dyDescent="0.25">
      <c r="A392" s="40" t="s">
        <v>167</v>
      </c>
      <c r="B392" s="40">
        <v>1901</v>
      </c>
      <c r="C392" s="40" t="s">
        <v>38</v>
      </c>
      <c r="D392" s="40" t="s">
        <v>612</v>
      </c>
      <c r="E392" s="40" t="s">
        <v>136</v>
      </c>
      <c r="F392" s="40">
        <v>4.5</v>
      </c>
      <c r="G392" s="43">
        <v>44951</v>
      </c>
      <c r="I392" s="40" t="s">
        <v>79</v>
      </c>
      <c r="J392" s="40">
        <v>2</v>
      </c>
      <c r="K392" s="40" t="s">
        <v>33</v>
      </c>
      <c r="L392" s="40" t="s">
        <v>193</v>
      </c>
      <c r="M392" s="41"/>
      <c r="N392" s="41">
        <f>VLOOKUP($C392 &amp; $I392 &amp; $K392,FATOR!$A$3:$P$22,COLUMN(E$1),0)</f>
        <v>0.34510552382231963</v>
      </c>
      <c r="O392" s="41">
        <f>VLOOKUP($C392 &amp; $I392 &amp; $K392,FATOR!$A$3:$P$22,COLUMN(F$1),0)</f>
        <v>0.2866705898236856</v>
      </c>
      <c r="P392" s="41">
        <f>VLOOKUP($C392 &amp; $I392 &amp; $K392,FATOR!$A$3:$P$22,COLUMN(G$1),0)</f>
        <v>0.28930204548682154</v>
      </c>
      <c r="Q392" s="41">
        <f>VLOOKUP($C392 &amp; $I392 &amp; $K392,FATOR!$A$3:$P$22,COLUMN(H$1),0)</f>
        <v>0.31634228065278813</v>
      </c>
      <c r="R392" s="41">
        <f>VLOOKUP($C392 &amp; $I392 &amp; $K392,FATOR!$A$3:$P$22,COLUMN(I$1),0)</f>
        <v>0.37996651909642021</v>
      </c>
      <c r="S392" s="41">
        <f>VLOOKUP($C392 &amp; $I392 &amp; $K392,FATOR!$A$3:$P$22,COLUMN(J$1),0)</f>
        <v>0.44307907311157868</v>
      </c>
      <c r="T392" s="41">
        <f>VLOOKUP($C392 &amp; $I392 &amp; $K392,FATOR!$A$3:$P$22,COLUMN(K$1),0)</f>
        <v>0.5267118545738162</v>
      </c>
      <c r="U392" s="41">
        <f>VLOOKUP($C392 &amp; $I392 &amp; $K392,FATOR!$A$3:$P$22,COLUMN(L$1),0)</f>
        <v>0.5949203864063437</v>
      </c>
      <c r="V392" s="41">
        <f>VLOOKUP($C392 &amp; $I392 &amp; $K392,FATOR!$A$3:$P$22,COLUMN(M$1),0)</f>
        <v>0.58473634631058879</v>
      </c>
      <c r="W392" s="41">
        <f>VLOOKUP($C392 &amp; $I392 &amp; $K392,FATOR!$A$3:$P$22,COLUMN(N$1),0)</f>
        <v>0.52362924694768764</v>
      </c>
      <c r="X392" s="41">
        <f>VLOOKUP($C392 &amp; $I392 &amp; $K392,FATOR!$A$3:$P$22,COLUMN(O$1),0)</f>
        <v>0.40768468986504969</v>
      </c>
      <c r="Y392" s="41">
        <f>VLOOKUP($C392 &amp; $I392 &amp; $K392,FATOR!$A$3:$P$22,COLUMN(P$1),0)</f>
        <v>0.38086901862969602</v>
      </c>
      <c r="AA392" s="42">
        <f t="shared" si="190"/>
        <v>1.5529748572004383</v>
      </c>
      <c r="AB392" s="42">
        <f t="shared" si="191"/>
        <v>1.2900176542065851</v>
      </c>
      <c r="AC392" s="42">
        <f t="shared" si="192"/>
        <v>1.3018592046906969</v>
      </c>
      <c r="AD392" s="42">
        <f t="shared" si="193"/>
        <v>1.4235402629375467</v>
      </c>
      <c r="AE392" s="42">
        <f t="shared" si="194"/>
        <v>1.7098493359338909</v>
      </c>
      <c r="AF392" s="42">
        <f t="shared" si="195"/>
        <v>1.993855829002104</v>
      </c>
      <c r="AG392" s="42">
        <f t="shared" si="196"/>
        <v>2.3702033455821727</v>
      </c>
      <c r="AH392" s="42">
        <f t="shared" si="197"/>
        <v>2.6771417388285466</v>
      </c>
      <c r="AI392" s="42">
        <f t="shared" si="198"/>
        <v>2.6313135583976495</v>
      </c>
      <c r="AJ392" s="42">
        <f t="shared" si="199"/>
        <v>2.3563316112645945</v>
      </c>
      <c r="AK392" s="42">
        <f t="shared" si="200"/>
        <v>1.8345811043927236</v>
      </c>
      <c r="AL392" s="42">
        <f t="shared" si="201"/>
        <v>1.7139105838336322</v>
      </c>
      <c r="AN392" s="43">
        <f t="shared" si="202"/>
        <v>44982</v>
      </c>
      <c r="AO392" s="47">
        <f t="shared" ca="1" si="203"/>
        <v>1.5529748572004383</v>
      </c>
      <c r="AP392" s="47">
        <f t="shared" ca="1" si="203"/>
        <v>1.2900176542065851</v>
      </c>
      <c r="AQ392" s="47">
        <f t="shared" ca="1" si="203"/>
        <v>1.3018592046906969</v>
      </c>
      <c r="AR392" s="47">
        <f t="shared" ca="1" si="203"/>
        <v>1.4235402629375467</v>
      </c>
      <c r="AS392" s="47">
        <f t="shared" ca="1" si="203"/>
        <v>1.7098493359338909</v>
      </c>
      <c r="AT392" s="47">
        <f t="shared" ca="1" si="203"/>
        <v>1.993855829002104</v>
      </c>
      <c r="AU392" s="47">
        <f t="shared" ca="1" si="203"/>
        <v>2.3702033455821727</v>
      </c>
      <c r="AV392" s="47">
        <f t="shared" ca="1" si="203"/>
        <v>2.6771417388285466</v>
      </c>
      <c r="AW392" s="47">
        <f t="shared" ca="1" si="203"/>
        <v>2.6313135583976495</v>
      </c>
      <c r="AX392" s="47">
        <f t="shared" ca="1" si="203"/>
        <v>2.3563316112645945</v>
      </c>
      <c r="AY392" s="47">
        <f t="shared" ca="1" si="189"/>
        <v>1.8345811043927236</v>
      </c>
      <c r="AZ392" s="47">
        <f t="shared" ca="1" si="189"/>
        <v>1.7139105838336322</v>
      </c>
      <c r="BA392" s="47">
        <f t="shared" ca="1" si="189"/>
        <v>1.5529748572004383</v>
      </c>
      <c r="BB392" s="47">
        <f t="shared" ca="1" si="189"/>
        <v>1.2900176542065851</v>
      </c>
      <c r="BC392" s="47">
        <f t="shared" ca="1" si="189"/>
        <v>1.3018592046906969</v>
      </c>
      <c r="BD392" s="47">
        <f t="shared" ca="1" si="189"/>
        <v>1.4235402629375467</v>
      </c>
      <c r="BE392" s="47">
        <f t="shared" ca="1" si="189"/>
        <v>1.7098493359338909</v>
      </c>
      <c r="BF392" s="47">
        <f t="shared" ca="1" si="189"/>
        <v>1.993855829002104</v>
      </c>
      <c r="BG392" s="47">
        <f t="shared" ca="1" si="189"/>
        <v>2.3702033455821727</v>
      </c>
      <c r="BH392" s="47">
        <f t="shared" ca="1" si="189"/>
        <v>2.6771417388285466</v>
      </c>
      <c r="BI392" s="47">
        <f t="shared" ca="1" si="188"/>
        <v>2.6313135583976495</v>
      </c>
      <c r="BJ392" s="47">
        <f t="shared" ca="1" si="188"/>
        <v>2.3563316112645945</v>
      </c>
      <c r="BK392" s="47">
        <f t="shared" ca="1" si="188"/>
        <v>1.8345811043927236</v>
      </c>
      <c r="BL392" s="47">
        <f t="shared" ca="1" si="188"/>
        <v>1.7139105838336322</v>
      </c>
      <c r="BM392" s="47">
        <f t="shared" ca="1" si="188"/>
        <v>1.5529748572004383</v>
      </c>
      <c r="BN392" s="47">
        <f t="shared" ca="1" si="188"/>
        <v>1.2900176542065851</v>
      </c>
      <c r="BO392" s="47">
        <f t="shared" ca="1" si="188"/>
        <v>1.3018592046906969</v>
      </c>
      <c r="BP392" s="47">
        <f t="shared" ca="1" si="188"/>
        <v>1.4235402629375467</v>
      </c>
      <c r="BQ392" s="47">
        <f t="shared" ca="1" si="188"/>
        <v>1.7098493359338909</v>
      </c>
      <c r="BR392" s="47">
        <f t="shared" ca="1" si="188"/>
        <v>1.993855829002104</v>
      </c>
      <c r="BS392" s="47">
        <f t="shared" ca="1" si="205"/>
        <v>2.3702033455821727</v>
      </c>
      <c r="BT392" s="47">
        <f t="shared" ca="1" si="205"/>
        <v>2.6771417388285466</v>
      </c>
      <c r="BU392" s="47">
        <f t="shared" ca="1" si="205"/>
        <v>2.6313135583976495</v>
      </c>
      <c r="BV392" s="47">
        <f t="shared" ca="1" si="205"/>
        <v>2.3563316112645945</v>
      </c>
      <c r="BW392" s="47">
        <f t="shared" ca="1" si="205"/>
        <v>1.8345811043927236</v>
      </c>
      <c r="BX392" s="47">
        <f t="shared" ca="1" si="205"/>
        <v>1.7139105838336322</v>
      </c>
      <c r="BY392" s="47">
        <f t="shared" ca="1" si="205"/>
        <v>1.5529748572004383</v>
      </c>
      <c r="BZ392" s="47">
        <f t="shared" ca="1" si="205"/>
        <v>1.2900176542065851</v>
      </c>
      <c r="CA392" s="47">
        <f t="shared" ca="1" si="205"/>
        <v>1.3018592046906969</v>
      </c>
      <c r="CB392" s="47">
        <f t="shared" ca="1" si="205"/>
        <v>1.4235402629375467</v>
      </c>
      <c r="CC392" s="47">
        <f t="shared" ca="1" si="204"/>
        <v>1.7098493359338909</v>
      </c>
      <c r="CD392" s="47">
        <f t="shared" ca="1" si="204"/>
        <v>1.993855829002104</v>
      </c>
      <c r="CE392" s="47">
        <f t="shared" ca="1" si="204"/>
        <v>2.3702033455821727</v>
      </c>
      <c r="CF392" s="47">
        <f t="shared" ca="1" si="204"/>
        <v>2.6771417388285466</v>
      </c>
      <c r="CG392" s="47">
        <f t="shared" ca="1" si="204"/>
        <v>2.6313135583976495</v>
      </c>
      <c r="CH392" s="47">
        <f t="shared" ca="1" si="204"/>
        <v>2.3563316112645945</v>
      </c>
      <c r="CI392" s="47">
        <f t="shared" ca="1" si="204"/>
        <v>1.8345811043927236</v>
      </c>
      <c r="CJ392" s="47">
        <f t="shared" ca="1" si="204"/>
        <v>1.7139105838336322</v>
      </c>
      <c r="CK392" s="47">
        <f t="shared" ca="1" si="204"/>
        <v>1.5529748572004383</v>
      </c>
      <c r="CL392" s="47">
        <f t="shared" ca="1" si="204"/>
        <v>1.2900176542065851</v>
      </c>
      <c r="CM392" s="47">
        <f t="shared" ca="1" si="187"/>
        <v>1.3018592046906969</v>
      </c>
      <c r="CN392" s="47">
        <f t="shared" ca="1" si="187"/>
        <v>1.4235402629375467</v>
      </c>
      <c r="CO392" s="47">
        <f t="shared" ca="1" si="187"/>
        <v>1.7098493359338909</v>
      </c>
      <c r="CP392" s="47">
        <f t="shared" ca="1" si="187"/>
        <v>1.993855829002104</v>
      </c>
      <c r="CQ392" s="47">
        <f t="shared" ca="1" si="187"/>
        <v>2.3702033455821727</v>
      </c>
      <c r="CR392" s="47">
        <f t="shared" ca="1" si="187"/>
        <v>2.6771417388285466</v>
      </c>
      <c r="CS392" s="47">
        <f t="shared" ca="1" si="187"/>
        <v>2.6313135583976495</v>
      </c>
      <c r="CT392" s="47">
        <f t="shared" ca="1" si="187"/>
        <v>2.3563316112645945</v>
      </c>
      <c r="CU392" s="47">
        <f t="shared" ca="1" si="187"/>
        <v>1.8345811043927236</v>
      </c>
      <c r="CV392" s="47">
        <f t="shared" ca="1" si="187"/>
        <v>1.7139105838336322</v>
      </c>
      <c r="CW392" s="47">
        <f t="shared" ca="1" si="186"/>
        <v>1.5529748572004383</v>
      </c>
      <c r="CX392" s="47">
        <f t="shared" ca="1" si="186"/>
        <v>1.2900176542065851</v>
      </c>
      <c r="CY392" s="47">
        <f t="shared" ca="1" si="186"/>
        <v>1.3018592046906969</v>
      </c>
      <c r="CZ392" s="47">
        <f t="shared" ca="1" si="186"/>
        <v>1.4235402629375467</v>
      </c>
      <c r="DA392" s="47">
        <f t="shared" ca="1" si="186"/>
        <v>1.7098493359338909</v>
      </c>
      <c r="DB392" s="47">
        <f t="shared" ca="1" si="186"/>
        <v>1.993855829002104</v>
      </c>
      <c r="DC392" s="47">
        <f t="shared" ca="1" si="186"/>
        <v>2.3702033455821727</v>
      </c>
      <c r="DD392" s="47">
        <f t="shared" ca="1" si="186"/>
        <v>2.6771417388285466</v>
      </c>
    </row>
    <row r="393" spans="1:108" x14ac:dyDescent="0.25">
      <c r="A393" s="40" t="s">
        <v>167</v>
      </c>
      <c r="B393" s="40">
        <v>1901</v>
      </c>
      <c r="C393" s="40" t="s">
        <v>38</v>
      </c>
      <c r="D393" s="40" t="s">
        <v>612</v>
      </c>
      <c r="E393" s="40" t="s">
        <v>180</v>
      </c>
      <c r="F393" s="40">
        <v>13.5</v>
      </c>
      <c r="G393" s="43">
        <v>44961</v>
      </c>
      <c r="I393" s="40" t="s">
        <v>79</v>
      </c>
      <c r="J393" s="40">
        <v>2</v>
      </c>
      <c r="K393" s="40" t="s">
        <v>33</v>
      </c>
      <c r="L393" s="40" t="s">
        <v>193</v>
      </c>
      <c r="M393" s="41"/>
      <c r="N393" s="41">
        <f>VLOOKUP($C393 &amp; $I393 &amp; $K393,FATOR!$A$3:$P$22,COLUMN(E$1),0)</f>
        <v>0.34510552382231963</v>
      </c>
      <c r="O393" s="41">
        <f>VLOOKUP($C393 &amp; $I393 &amp; $K393,FATOR!$A$3:$P$22,COLUMN(F$1),0)</f>
        <v>0.2866705898236856</v>
      </c>
      <c r="P393" s="41">
        <f>VLOOKUP($C393 &amp; $I393 &amp; $K393,FATOR!$A$3:$P$22,COLUMN(G$1),0)</f>
        <v>0.28930204548682154</v>
      </c>
      <c r="Q393" s="41">
        <f>VLOOKUP($C393 &amp; $I393 &amp; $K393,FATOR!$A$3:$P$22,COLUMN(H$1),0)</f>
        <v>0.31634228065278813</v>
      </c>
      <c r="R393" s="41">
        <f>VLOOKUP($C393 &amp; $I393 &amp; $K393,FATOR!$A$3:$P$22,COLUMN(I$1),0)</f>
        <v>0.37996651909642021</v>
      </c>
      <c r="S393" s="41">
        <f>VLOOKUP($C393 &amp; $I393 &amp; $K393,FATOR!$A$3:$P$22,COLUMN(J$1),0)</f>
        <v>0.44307907311157868</v>
      </c>
      <c r="T393" s="41">
        <f>VLOOKUP($C393 &amp; $I393 &amp; $K393,FATOR!$A$3:$P$22,COLUMN(K$1),0)</f>
        <v>0.5267118545738162</v>
      </c>
      <c r="U393" s="41">
        <f>VLOOKUP($C393 &amp; $I393 &amp; $K393,FATOR!$A$3:$P$22,COLUMN(L$1),0)</f>
        <v>0.5949203864063437</v>
      </c>
      <c r="V393" s="41">
        <f>VLOOKUP($C393 &amp; $I393 &amp; $K393,FATOR!$A$3:$P$22,COLUMN(M$1),0)</f>
        <v>0.58473634631058879</v>
      </c>
      <c r="W393" s="41">
        <f>VLOOKUP($C393 &amp; $I393 &amp; $K393,FATOR!$A$3:$P$22,COLUMN(N$1),0)</f>
        <v>0.52362924694768764</v>
      </c>
      <c r="X393" s="41">
        <f>VLOOKUP($C393 &amp; $I393 &amp; $K393,FATOR!$A$3:$P$22,COLUMN(O$1),0)</f>
        <v>0.40768468986504969</v>
      </c>
      <c r="Y393" s="41">
        <f>VLOOKUP($C393 &amp; $I393 &amp; $K393,FATOR!$A$3:$P$22,COLUMN(P$1),0)</f>
        <v>0.38086901862969602</v>
      </c>
      <c r="AA393" s="42">
        <f t="shared" si="190"/>
        <v>4.6589245716013146</v>
      </c>
      <c r="AB393" s="42">
        <f t="shared" si="191"/>
        <v>3.8700529626197557</v>
      </c>
      <c r="AC393" s="42">
        <f t="shared" si="192"/>
        <v>3.9055776140720906</v>
      </c>
      <c r="AD393" s="42">
        <f t="shared" si="193"/>
        <v>4.2706207888126402</v>
      </c>
      <c r="AE393" s="42">
        <f t="shared" si="194"/>
        <v>5.1295480078016729</v>
      </c>
      <c r="AF393" s="42">
        <f t="shared" si="195"/>
        <v>5.9815674870063118</v>
      </c>
      <c r="AG393" s="42">
        <f t="shared" si="196"/>
        <v>7.110610036746519</v>
      </c>
      <c r="AH393" s="42">
        <f t="shared" si="197"/>
        <v>8.0314252164856406</v>
      </c>
      <c r="AI393" s="42">
        <f t="shared" si="198"/>
        <v>7.8939406751929484</v>
      </c>
      <c r="AJ393" s="42">
        <f t="shared" si="199"/>
        <v>7.0689948337937834</v>
      </c>
      <c r="AK393" s="42">
        <f t="shared" si="200"/>
        <v>5.5037433131781706</v>
      </c>
      <c r="AL393" s="42">
        <f t="shared" si="201"/>
        <v>5.1417317515008962</v>
      </c>
      <c r="AN393" s="43">
        <f t="shared" si="202"/>
        <v>44992</v>
      </c>
      <c r="AO393" s="47">
        <f t="shared" ca="1" si="203"/>
        <v>4.6589245716013146</v>
      </c>
      <c r="AP393" s="47">
        <f t="shared" ca="1" si="203"/>
        <v>3.8700529626197557</v>
      </c>
      <c r="AQ393" s="47">
        <f t="shared" ca="1" si="203"/>
        <v>3.9055776140720906</v>
      </c>
      <c r="AR393" s="47">
        <f t="shared" ca="1" si="203"/>
        <v>4.2706207888126402</v>
      </c>
      <c r="AS393" s="47">
        <f t="shared" ca="1" si="203"/>
        <v>5.1295480078016729</v>
      </c>
      <c r="AT393" s="47">
        <f t="shared" ca="1" si="203"/>
        <v>5.9815674870063118</v>
      </c>
      <c r="AU393" s="47">
        <f t="shared" ca="1" si="203"/>
        <v>7.110610036746519</v>
      </c>
      <c r="AV393" s="47">
        <f t="shared" ca="1" si="203"/>
        <v>8.0314252164856406</v>
      </c>
      <c r="AW393" s="47">
        <f t="shared" ca="1" si="203"/>
        <v>7.8939406751929484</v>
      </c>
      <c r="AX393" s="47">
        <f t="shared" ca="1" si="203"/>
        <v>7.0689948337937834</v>
      </c>
      <c r="AY393" s="47">
        <f t="shared" ca="1" si="189"/>
        <v>5.5037433131781706</v>
      </c>
      <c r="AZ393" s="47">
        <f t="shared" ca="1" si="189"/>
        <v>5.1417317515008962</v>
      </c>
      <c r="BA393" s="47">
        <f t="shared" ca="1" si="189"/>
        <v>4.6589245716013146</v>
      </c>
      <c r="BB393" s="47">
        <f t="shared" ca="1" si="189"/>
        <v>3.8700529626197557</v>
      </c>
      <c r="BC393" s="47">
        <f t="shared" ca="1" si="189"/>
        <v>3.9055776140720906</v>
      </c>
      <c r="BD393" s="47">
        <f t="shared" ca="1" si="189"/>
        <v>4.2706207888126402</v>
      </c>
      <c r="BE393" s="47">
        <f t="shared" ca="1" si="189"/>
        <v>5.1295480078016729</v>
      </c>
      <c r="BF393" s="47">
        <f t="shared" ca="1" si="189"/>
        <v>5.9815674870063118</v>
      </c>
      <c r="BG393" s="47">
        <f t="shared" ca="1" si="189"/>
        <v>7.110610036746519</v>
      </c>
      <c r="BH393" s="47">
        <f t="shared" ca="1" si="189"/>
        <v>8.0314252164856406</v>
      </c>
      <c r="BI393" s="47">
        <f t="shared" ca="1" si="188"/>
        <v>7.8939406751929484</v>
      </c>
      <c r="BJ393" s="47">
        <f t="shared" ca="1" si="188"/>
        <v>7.0689948337937834</v>
      </c>
      <c r="BK393" s="47">
        <f t="shared" ca="1" si="188"/>
        <v>5.5037433131781706</v>
      </c>
      <c r="BL393" s="47">
        <f t="shared" ca="1" si="188"/>
        <v>5.1417317515008962</v>
      </c>
      <c r="BM393" s="47">
        <f t="shared" ca="1" si="188"/>
        <v>4.6589245716013146</v>
      </c>
      <c r="BN393" s="47">
        <f t="shared" ca="1" si="188"/>
        <v>3.8700529626197557</v>
      </c>
      <c r="BO393" s="47">
        <f t="shared" ca="1" si="188"/>
        <v>3.9055776140720906</v>
      </c>
      <c r="BP393" s="47">
        <f t="shared" ca="1" si="188"/>
        <v>4.2706207888126402</v>
      </c>
      <c r="BQ393" s="47">
        <f t="shared" ca="1" si="188"/>
        <v>5.1295480078016729</v>
      </c>
      <c r="BR393" s="47">
        <f t="shared" ca="1" si="188"/>
        <v>5.9815674870063118</v>
      </c>
      <c r="BS393" s="47">
        <f t="shared" ca="1" si="205"/>
        <v>7.110610036746519</v>
      </c>
      <c r="BT393" s="47">
        <f t="shared" ca="1" si="205"/>
        <v>8.0314252164856406</v>
      </c>
      <c r="BU393" s="47">
        <f t="shared" ca="1" si="205"/>
        <v>7.8939406751929484</v>
      </c>
      <c r="BV393" s="47">
        <f t="shared" ca="1" si="205"/>
        <v>7.0689948337937834</v>
      </c>
      <c r="BW393" s="47">
        <f t="shared" ca="1" si="205"/>
        <v>5.5037433131781706</v>
      </c>
      <c r="BX393" s="47">
        <f t="shared" ca="1" si="205"/>
        <v>5.1417317515008962</v>
      </c>
      <c r="BY393" s="47">
        <f t="shared" ca="1" si="205"/>
        <v>4.6589245716013146</v>
      </c>
      <c r="BZ393" s="47">
        <f t="shared" ca="1" si="205"/>
        <v>3.8700529626197557</v>
      </c>
      <c r="CA393" s="47">
        <f t="shared" ca="1" si="205"/>
        <v>3.9055776140720906</v>
      </c>
      <c r="CB393" s="47">
        <f t="shared" ca="1" si="205"/>
        <v>4.2706207888126402</v>
      </c>
      <c r="CC393" s="47">
        <f t="shared" ca="1" si="204"/>
        <v>5.1295480078016729</v>
      </c>
      <c r="CD393" s="47">
        <f t="shared" ca="1" si="204"/>
        <v>5.9815674870063118</v>
      </c>
      <c r="CE393" s="47">
        <f t="shared" ca="1" si="204"/>
        <v>7.110610036746519</v>
      </c>
      <c r="CF393" s="47">
        <f t="shared" ca="1" si="204"/>
        <v>8.0314252164856406</v>
      </c>
      <c r="CG393" s="47">
        <f t="shared" ca="1" si="204"/>
        <v>7.8939406751929484</v>
      </c>
      <c r="CH393" s="47">
        <f t="shared" ca="1" si="204"/>
        <v>7.0689948337937834</v>
      </c>
      <c r="CI393" s="47">
        <f t="shared" ca="1" si="204"/>
        <v>5.5037433131781706</v>
      </c>
      <c r="CJ393" s="47">
        <f t="shared" ca="1" si="204"/>
        <v>5.1417317515008962</v>
      </c>
      <c r="CK393" s="47">
        <f t="shared" ca="1" si="204"/>
        <v>4.6589245716013146</v>
      </c>
      <c r="CL393" s="47">
        <f t="shared" ca="1" si="204"/>
        <v>3.8700529626197557</v>
      </c>
      <c r="CM393" s="47">
        <f t="shared" ca="1" si="187"/>
        <v>3.9055776140720906</v>
      </c>
      <c r="CN393" s="47">
        <f t="shared" ca="1" si="187"/>
        <v>4.2706207888126402</v>
      </c>
      <c r="CO393" s="47">
        <f t="shared" ca="1" si="187"/>
        <v>5.1295480078016729</v>
      </c>
      <c r="CP393" s="47">
        <f t="shared" ca="1" si="187"/>
        <v>5.9815674870063118</v>
      </c>
      <c r="CQ393" s="47">
        <f t="shared" ca="1" si="187"/>
        <v>7.110610036746519</v>
      </c>
      <c r="CR393" s="47">
        <f t="shared" ca="1" si="187"/>
        <v>8.0314252164856406</v>
      </c>
      <c r="CS393" s="47">
        <f t="shared" ca="1" si="187"/>
        <v>7.8939406751929484</v>
      </c>
      <c r="CT393" s="47">
        <f t="shared" ca="1" si="187"/>
        <v>7.0689948337937834</v>
      </c>
      <c r="CU393" s="47">
        <f t="shared" ca="1" si="187"/>
        <v>5.5037433131781706</v>
      </c>
      <c r="CV393" s="47">
        <f t="shared" ca="1" si="187"/>
        <v>5.1417317515008962</v>
      </c>
      <c r="CW393" s="47">
        <f t="shared" ca="1" si="186"/>
        <v>4.6589245716013146</v>
      </c>
      <c r="CX393" s="47">
        <f t="shared" ca="1" si="186"/>
        <v>3.8700529626197557</v>
      </c>
      <c r="CY393" s="47">
        <f t="shared" ca="1" si="186"/>
        <v>3.9055776140720906</v>
      </c>
      <c r="CZ393" s="47">
        <f t="shared" ca="1" si="186"/>
        <v>4.2706207888126402</v>
      </c>
      <c r="DA393" s="47">
        <f t="shared" ca="1" si="186"/>
        <v>5.1295480078016729</v>
      </c>
      <c r="DB393" s="47">
        <f t="shared" ca="1" si="186"/>
        <v>5.9815674870063118</v>
      </c>
      <c r="DC393" s="47">
        <f t="shared" ca="1" si="186"/>
        <v>7.110610036746519</v>
      </c>
      <c r="DD393" s="47">
        <f t="shared" ca="1" si="186"/>
        <v>8.0314252164856406</v>
      </c>
    </row>
    <row r="394" spans="1:108" x14ac:dyDescent="0.25">
      <c r="A394" s="40" t="s">
        <v>167</v>
      </c>
      <c r="B394" s="40">
        <v>1901</v>
      </c>
      <c r="C394" s="40" t="s">
        <v>38</v>
      </c>
      <c r="D394" s="40" t="s">
        <v>612</v>
      </c>
      <c r="E394" s="40" t="s">
        <v>181</v>
      </c>
      <c r="F394" s="40">
        <v>18</v>
      </c>
      <c r="G394" s="43">
        <v>44965</v>
      </c>
      <c r="I394" s="40" t="s">
        <v>79</v>
      </c>
      <c r="J394" s="40">
        <v>2</v>
      </c>
      <c r="K394" s="40" t="s">
        <v>33</v>
      </c>
      <c r="L394" s="40" t="s">
        <v>193</v>
      </c>
      <c r="M394" s="41"/>
      <c r="N394" s="41">
        <f>VLOOKUP($C394 &amp; $I394 &amp; $K394,FATOR!$A$3:$P$22,COLUMN(E$1),0)</f>
        <v>0.34510552382231963</v>
      </c>
      <c r="O394" s="41">
        <f>VLOOKUP($C394 &amp; $I394 &amp; $K394,FATOR!$A$3:$P$22,COLUMN(F$1),0)</f>
        <v>0.2866705898236856</v>
      </c>
      <c r="P394" s="41">
        <f>VLOOKUP($C394 &amp; $I394 &amp; $K394,FATOR!$A$3:$P$22,COLUMN(G$1),0)</f>
        <v>0.28930204548682154</v>
      </c>
      <c r="Q394" s="41">
        <f>VLOOKUP($C394 &amp; $I394 &amp; $K394,FATOR!$A$3:$P$22,COLUMN(H$1),0)</f>
        <v>0.31634228065278813</v>
      </c>
      <c r="R394" s="41">
        <f>VLOOKUP($C394 &amp; $I394 &amp; $K394,FATOR!$A$3:$P$22,COLUMN(I$1),0)</f>
        <v>0.37996651909642021</v>
      </c>
      <c r="S394" s="41">
        <f>VLOOKUP($C394 &amp; $I394 &amp; $K394,FATOR!$A$3:$P$22,COLUMN(J$1),0)</f>
        <v>0.44307907311157868</v>
      </c>
      <c r="T394" s="41">
        <f>VLOOKUP($C394 &amp; $I394 &amp; $K394,FATOR!$A$3:$P$22,COLUMN(K$1),0)</f>
        <v>0.5267118545738162</v>
      </c>
      <c r="U394" s="41">
        <f>VLOOKUP($C394 &amp; $I394 &amp; $K394,FATOR!$A$3:$P$22,COLUMN(L$1),0)</f>
        <v>0.5949203864063437</v>
      </c>
      <c r="V394" s="41">
        <f>VLOOKUP($C394 &amp; $I394 &amp; $K394,FATOR!$A$3:$P$22,COLUMN(M$1),0)</f>
        <v>0.58473634631058879</v>
      </c>
      <c r="W394" s="41">
        <f>VLOOKUP($C394 &amp; $I394 &amp; $K394,FATOR!$A$3:$P$22,COLUMN(N$1),0)</f>
        <v>0.52362924694768764</v>
      </c>
      <c r="X394" s="41">
        <f>VLOOKUP($C394 &amp; $I394 &amp; $K394,FATOR!$A$3:$P$22,COLUMN(O$1),0)</f>
        <v>0.40768468986504969</v>
      </c>
      <c r="Y394" s="41">
        <f>VLOOKUP($C394 &amp; $I394 &amp; $K394,FATOR!$A$3:$P$22,COLUMN(P$1),0)</f>
        <v>0.38086901862969602</v>
      </c>
      <c r="AA394" s="42">
        <f t="shared" si="190"/>
        <v>6.2118994288017531</v>
      </c>
      <c r="AB394" s="42">
        <f t="shared" si="191"/>
        <v>5.1600706168263404</v>
      </c>
      <c r="AC394" s="42">
        <f t="shared" si="192"/>
        <v>5.2074368187627877</v>
      </c>
      <c r="AD394" s="42">
        <f t="shared" si="193"/>
        <v>5.6941610517501866</v>
      </c>
      <c r="AE394" s="42">
        <f t="shared" si="194"/>
        <v>6.8393973437355635</v>
      </c>
      <c r="AF394" s="42">
        <f t="shared" si="195"/>
        <v>7.975423316008416</v>
      </c>
      <c r="AG394" s="42">
        <f t="shared" si="196"/>
        <v>9.4808133823286909</v>
      </c>
      <c r="AH394" s="42">
        <f t="shared" si="197"/>
        <v>10.708566955314186</v>
      </c>
      <c r="AI394" s="42">
        <f t="shared" si="198"/>
        <v>10.525254233590598</v>
      </c>
      <c r="AJ394" s="42">
        <f t="shared" si="199"/>
        <v>9.4253264450583778</v>
      </c>
      <c r="AK394" s="42">
        <f t="shared" si="200"/>
        <v>7.3383244175708944</v>
      </c>
      <c r="AL394" s="42">
        <f t="shared" si="201"/>
        <v>6.8556423353345286</v>
      </c>
      <c r="AN394" s="43">
        <f t="shared" si="202"/>
        <v>44996</v>
      </c>
      <c r="AO394" s="47">
        <f t="shared" ca="1" si="203"/>
        <v>6.2118994288017531</v>
      </c>
      <c r="AP394" s="47">
        <f t="shared" ca="1" si="203"/>
        <v>5.1600706168263404</v>
      </c>
      <c r="AQ394" s="47">
        <f t="shared" ca="1" si="203"/>
        <v>5.2074368187627877</v>
      </c>
      <c r="AR394" s="47">
        <f t="shared" ca="1" si="203"/>
        <v>5.6941610517501866</v>
      </c>
      <c r="AS394" s="47">
        <f t="shared" ca="1" si="203"/>
        <v>6.8393973437355635</v>
      </c>
      <c r="AT394" s="47">
        <f t="shared" ca="1" si="203"/>
        <v>7.975423316008416</v>
      </c>
      <c r="AU394" s="47">
        <f t="shared" ca="1" si="203"/>
        <v>9.4808133823286909</v>
      </c>
      <c r="AV394" s="47">
        <f t="shared" ca="1" si="203"/>
        <v>10.708566955314186</v>
      </c>
      <c r="AW394" s="47">
        <f t="shared" ca="1" si="203"/>
        <v>10.525254233590598</v>
      </c>
      <c r="AX394" s="47">
        <f t="shared" ca="1" si="203"/>
        <v>9.4253264450583778</v>
      </c>
      <c r="AY394" s="47">
        <f t="shared" ca="1" si="189"/>
        <v>7.3383244175708944</v>
      </c>
      <c r="AZ394" s="47">
        <f t="shared" ca="1" si="189"/>
        <v>6.8556423353345286</v>
      </c>
      <c r="BA394" s="47">
        <f t="shared" ca="1" si="189"/>
        <v>6.2118994288017531</v>
      </c>
      <c r="BB394" s="47">
        <f t="shared" ca="1" si="189"/>
        <v>5.1600706168263404</v>
      </c>
      <c r="BC394" s="47">
        <f t="shared" ca="1" si="189"/>
        <v>5.2074368187627877</v>
      </c>
      <c r="BD394" s="47">
        <f t="shared" ca="1" si="189"/>
        <v>5.6941610517501866</v>
      </c>
      <c r="BE394" s="47">
        <f t="shared" ca="1" si="189"/>
        <v>6.8393973437355635</v>
      </c>
      <c r="BF394" s="47">
        <f t="shared" ca="1" si="189"/>
        <v>7.975423316008416</v>
      </c>
      <c r="BG394" s="47">
        <f t="shared" ca="1" si="189"/>
        <v>9.4808133823286909</v>
      </c>
      <c r="BH394" s="47">
        <f t="shared" ca="1" si="189"/>
        <v>10.708566955314186</v>
      </c>
      <c r="BI394" s="47">
        <f t="shared" ca="1" si="188"/>
        <v>10.525254233590598</v>
      </c>
      <c r="BJ394" s="47">
        <f t="shared" ca="1" si="188"/>
        <v>9.4253264450583778</v>
      </c>
      <c r="BK394" s="47">
        <f t="shared" ca="1" si="188"/>
        <v>7.3383244175708944</v>
      </c>
      <c r="BL394" s="47">
        <f t="shared" ca="1" si="188"/>
        <v>6.8556423353345286</v>
      </c>
      <c r="BM394" s="47">
        <f t="shared" ca="1" si="188"/>
        <v>6.2118994288017531</v>
      </c>
      <c r="BN394" s="47">
        <f t="shared" ca="1" si="188"/>
        <v>5.1600706168263404</v>
      </c>
      <c r="BO394" s="47">
        <f t="shared" ca="1" si="188"/>
        <v>5.2074368187627877</v>
      </c>
      <c r="BP394" s="47">
        <f t="shared" ca="1" si="188"/>
        <v>5.6941610517501866</v>
      </c>
      <c r="BQ394" s="47">
        <f t="shared" ca="1" si="188"/>
        <v>6.8393973437355635</v>
      </c>
      <c r="BR394" s="47">
        <f t="shared" ca="1" si="188"/>
        <v>7.975423316008416</v>
      </c>
      <c r="BS394" s="47">
        <f t="shared" ca="1" si="205"/>
        <v>9.4808133823286909</v>
      </c>
      <c r="BT394" s="47">
        <f t="shared" ca="1" si="205"/>
        <v>10.708566955314186</v>
      </c>
      <c r="BU394" s="47">
        <f t="shared" ca="1" si="205"/>
        <v>10.525254233590598</v>
      </c>
      <c r="BV394" s="47">
        <f t="shared" ca="1" si="205"/>
        <v>9.4253264450583778</v>
      </c>
      <c r="BW394" s="47">
        <f t="shared" ca="1" si="205"/>
        <v>7.3383244175708944</v>
      </c>
      <c r="BX394" s="47">
        <f t="shared" ca="1" si="205"/>
        <v>6.8556423353345286</v>
      </c>
      <c r="BY394" s="47">
        <f t="shared" ca="1" si="205"/>
        <v>6.2118994288017531</v>
      </c>
      <c r="BZ394" s="47">
        <f t="shared" ca="1" si="205"/>
        <v>5.1600706168263404</v>
      </c>
      <c r="CA394" s="47">
        <f t="shared" ca="1" si="205"/>
        <v>5.2074368187627877</v>
      </c>
      <c r="CB394" s="47">
        <f t="shared" ca="1" si="205"/>
        <v>5.6941610517501866</v>
      </c>
      <c r="CC394" s="47">
        <f t="shared" ca="1" si="204"/>
        <v>6.8393973437355635</v>
      </c>
      <c r="CD394" s="47">
        <f t="shared" ca="1" si="204"/>
        <v>7.975423316008416</v>
      </c>
      <c r="CE394" s="47">
        <f t="shared" ca="1" si="204"/>
        <v>9.4808133823286909</v>
      </c>
      <c r="CF394" s="47">
        <f t="shared" ca="1" si="204"/>
        <v>10.708566955314186</v>
      </c>
      <c r="CG394" s="47">
        <f t="shared" ca="1" si="204"/>
        <v>10.525254233590598</v>
      </c>
      <c r="CH394" s="47">
        <f t="shared" ca="1" si="204"/>
        <v>9.4253264450583778</v>
      </c>
      <c r="CI394" s="47">
        <f t="shared" ca="1" si="204"/>
        <v>7.3383244175708944</v>
      </c>
      <c r="CJ394" s="47">
        <f t="shared" ca="1" si="204"/>
        <v>6.8556423353345286</v>
      </c>
      <c r="CK394" s="47">
        <f t="shared" ca="1" si="204"/>
        <v>6.2118994288017531</v>
      </c>
      <c r="CL394" s="47">
        <f t="shared" ca="1" si="204"/>
        <v>5.1600706168263404</v>
      </c>
      <c r="CM394" s="47">
        <f t="shared" ca="1" si="187"/>
        <v>5.2074368187627877</v>
      </c>
      <c r="CN394" s="47">
        <f t="shared" ca="1" si="187"/>
        <v>5.6941610517501866</v>
      </c>
      <c r="CO394" s="47">
        <f t="shared" ca="1" si="187"/>
        <v>6.8393973437355635</v>
      </c>
      <c r="CP394" s="47">
        <f t="shared" ca="1" si="187"/>
        <v>7.975423316008416</v>
      </c>
      <c r="CQ394" s="47">
        <f t="shared" ca="1" si="187"/>
        <v>9.4808133823286909</v>
      </c>
      <c r="CR394" s="47">
        <f t="shared" ca="1" si="187"/>
        <v>10.708566955314186</v>
      </c>
      <c r="CS394" s="47">
        <f t="shared" ca="1" si="187"/>
        <v>10.525254233590598</v>
      </c>
      <c r="CT394" s="47">
        <f t="shared" ca="1" si="187"/>
        <v>9.4253264450583778</v>
      </c>
      <c r="CU394" s="47">
        <f t="shared" ca="1" si="187"/>
        <v>7.3383244175708944</v>
      </c>
      <c r="CV394" s="47">
        <f t="shared" ca="1" si="187"/>
        <v>6.8556423353345286</v>
      </c>
      <c r="CW394" s="47">
        <f t="shared" ca="1" si="186"/>
        <v>6.2118994288017531</v>
      </c>
      <c r="CX394" s="47">
        <f t="shared" ca="1" si="186"/>
        <v>5.1600706168263404</v>
      </c>
      <c r="CY394" s="47">
        <f t="shared" ca="1" si="186"/>
        <v>5.2074368187627877</v>
      </c>
      <c r="CZ394" s="47">
        <f t="shared" ca="1" si="186"/>
        <v>5.6941610517501866</v>
      </c>
      <c r="DA394" s="47">
        <f t="shared" ca="1" si="186"/>
        <v>6.8393973437355635</v>
      </c>
      <c r="DB394" s="47">
        <f t="shared" ca="1" si="186"/>
        <v>7.975423316008416</v>
      </c>
      <c r="DC394" s="47">
        <f t="shared" ca="1" si="186"/>
        <v>9.4808133823286909</v>
      </c>
      <c r="DD394" s="47">
        <f t="shared" ca="1" si="186"/>
        <v>10.708566955314186</v>
      </c>
    </row>
    <row r="395" spans="1:108" x14ac:dyDescent="0.25">
      <c r="A395" s="40" t="s">
        <v>167</v>
      </c>
      <c r="B395" s="40">
        <v>1901</v>
      </c>
      <c r="C395" s="40" t="s">
        <v>38</v>
      </c>
      <c r="D395" s="40" t="s">
        <v>612</v>
      </c>
      <c r="E395" s="40" t="s">
        <v>182</v>
      </c>
      <c r="F395" s="40">
        <v>4.5</v>
      </c>
      <c r="G395" s="43">
        <v>44974</v>
      </c>
      <c r="I395" s="40" t="s">
        <v>79</v>
      </c>
      <c r="J395" s="40">
        <v>2</v>
      </c>
      <c r="K395" s="40" t="s">
        <v>33</v>
      </c>
      <c r="L395" s="40" t="s">
        <v>193</v>
      </c>
      <c r="M395" s="41"/>
      <c r="N395" s="41">
        <f>VLOOKUP($C395 &amp; $I395 &amp; $K395,FATOR!$A$3:$P$22,COLUMN(E$1),0)</f>
        <v>0.34510552382231963</v>
      </c>
      <c r="O395" s="41">
        <f>VLOOKUP($C395 &amp; $I395 &amp; $K395,FATOR!$A$3:$P$22,COLUMN(F$1),0)</f>
        <v>0.2866705898236856</v>
      </c>
      <c r="P395" s="41">
        <f>VLOOKUP($C395 &amp; $I395 &amp; $K395,FATOR!$A$3:$P$22,COLUMN(G$1),0)</f>
        <v>0.28930204548682154</v>
      </c>
      <c r="Q395" s="41">
        <f>VLOOKUP($C395 &amp; $I395 &amp; $K395,FATOR!$A$3:$P$22,COLUMN(H$1),0)</f>
        <v>0.31634228065278813</v>
      </c>
      <c r="R395" s="41">
        <f>VLOOKUP($C395 &amp; $I395 &amp; $K395,FATOR!$A$3:$P$22,COLUMN(I$1),0)</f>
        <v>0.37996651909642021</v>
      </c>
      <c r="S395" s="41">
        <f>VLOOKUP($C395 &amp; $I395 &amp; $K395,FATOR!$A$3:$P$22,COLUMN(J$1),0)</f>
        <v>0.44307907311157868</v>
      </c>
      <c r="T395" s="41">
        <f>VLOOKUP($C395 &amp; $I395 &amp; $K395,FATOR!$A$3:$P$22,COLUMN(K$1),0)</f>
        <v>0.5267118545738162</v>
      </c>
      <c r="U395" s="41">
        <f>VLOOKUP($C395 &amp; $I395 &amp; $K395,FATOR!$A$3:$P$22,COLUMN(L$1),0)</f>
        <v>0.5949203864063437</v>
      </c>
      <c r="V395" s="41">
        <f>VLOOKUP($C395 &amp; $I395 &amp; $K395,FATOR!$A$3:$P$22,COLUMN(M$1),0)</f>
        <v>0.58473634631058879</v>
      </c>
      <c r="W395" s="41">
        <f>VLOOKUP($C395 &amp; $I395 &amp; $K395,FATOR!$A$3:$P$22,COLUMN(N$1),0)</f>
        <v>0.52362924694768764</v>
      </c>
      <c r="X395" s="41">
        <f>VLOOKUP($C395 &amp; $I395 &amp; $K395,FATOR!$A$3:$P$22,COLUMN(O$1),0)</f>
        <v>0.40768468986504969</v>
      </c>
      <c r="Y395" s="41">
        <f>VLOOKUP($C395 &amp; $I395 &amp; $K395,FATOR!$A$3:$P$22,COLUMN(P$1),0)</f>
        <v>0.38086901862969602</v>
      </c>
      <c r="AA395" s="42">
        <f t="shared" si="190"/>
        <v>1.5529748572004383</v>
      </c>
      <c r="AB395" s="42">
        <f t="shared" si="191"/>
        <v>1.2900176542065851</v>
      </c>
      <c r="AC395" s="42">
        <f t="shared" si="192"/>
        <v>1.3018592046906969</v>
      </c>
      <c r="AD395" s="42">
        <f t="shared" si="193"/>
        <v>1.4235402629375467</v>
      </c>
      <c r="AE395" s="42">
        <f t="shared" si="194"/>
        <v>1.7098493359338909</v>
      </c>
      <c r="AF395" s="42">
        <f t="shared" si="195"/>
        <v>1.993855829002104</v>
      </c>
      <c r="AG395" s="42">
        <f t="shared" si="196"/>
        <v>2.3702033455821727</v>
      </c>
      <c r="AH395" s="42">
        <f t="shared" si="197"/>
        <v>2.6771417388285466</v>
      </c>
      <c r="AI395" s="42">
        <f t="shared" si="198"/>
        <v>2.6313135583976495</v>
      </c>
      <c r="AJ395" s="42">
        <f t="shared" si="199"/>
        <v>2.3563316112645945</v>
      </c>
      <c r="AK395" s="42">
        <f t="shared" si="200"/>
        <v>1.8345811043927236</v>
      </c>
      <c r="AL395" s="42">
        <f t="shared" si="201"/>
        <v>1.7139105838336322</v>
      </c>
      <c r="AN395" s="43">
        <f t="shared" si="202"/>
        <v>45005</v>
      </c>
      <c r="AO395" s="47">
        <f t="shared" ca="1" si="203"/>
        <v>1.5529748572004383</v>
      </c>
      <c r="AP395" s="47">
        <f t="shared" ca="1" si="203"/>
        <v>1.2900176542065851</v>
      </c>
      <c r="AQ395" s="47">
        <f t="shared" ca="1" si="203"/>
        <v>1.3018592046906969</v>
      </c>
      <c r="AR395" s="47">
        <f t="shared" ca="1" si="203"/>
        <v>1.4235402629375467</v>
      </c>
      <c r="AS395" s="47">
        <f t="shared" ca="1" si="203"/>
        <v>1.7098493359338909</v>
      </c>
      <c r="AT395" s="47">
        <f t="shared" ca="1" si="203"/>
        <v>1.993855829002104</v>
      </c>
      <c r="AU395" s="47">
        <f t="shared" ca="1" si="203"/>
        <v>2.3702033455821727</v>
      </c>
      <c r="AV395" s="47">
        <f t="shared" ca="1" si="203"/>
        <v>2.6771417388285466</v>
      </c>
      <c r="AW395" s="47">
        <f t="shared" ca="1" si="203"/>
        <v>2.6313135583976495</v>
      </c>
      <c r="AX395" s="47">
        <f t="shared" ca="1" si="203"/>
        <v>2.3563316112645945</v>
      </c>
      <c r="AY395" s="47">
        <f t="shared" ca="1" si="189"/>
        <v>1.8345811043927236</v>
      </c>
      <c r="AZ395" s="47">
        <f t="shared" ca="1" si="189"/>
        <v>1.7139105838336322</v>
      </c>
      <c r="BA395" s="47">
        <f t="shared" ca="1" si="189"/>
        <v>1.5529748572004383</v>
      </c>
      <c r="BB395" s="47">
        <f t="shared" ca="1" si="189"/>
        <v>1.2900176542065851</v>
      </c>
      <c r="BC395" s="47">
        <f t="shared" ca="1" si="189"/>
        <v>1.3018592046906969</v>
      </c>
      <c r="BD395" s="47">
        <f t="shared" ca="1" si="189"/>
        <v>1.4235402629375467</v>
      </c>
      <c r="BE395" s="47">
        <f t="shared" ca="1" si="189"/>
        <v>1.7098493359338909</v>
      </c>
      <c r="BF395" s="47">
        <f t="shared" ca="1" si="189"/>
        <v>1.993855829002104</v>
      </c>
      <c r="BG395" s="47">
        <f t="shared" ca="1" si="189"/>
        <v>2.3702033455821727</v>
      </c>
      <c r="BH395" s="47">
        <f t="shared" ca="1" si="189"/>
        <v>2.6771417388285466</v>
      </c>
      <c r="BI395" s="47">
        <f t="shared" ca="1" si="188"/>
        <v>2.6313135583976495</v>
      </c>
      <c r="BJ395" s="47">
        <f t="shared" ca="1" si="188"/>
        <v>2.3563316112645945</v>
      </c>
      <c r="BK395" s="47">
        <f t="shared" ca="1" si="188"/>
        <v>1.8345811043927236</v>
      </c>
      <c r="BL395" s="47">
        <f t="shared" ca="1" si="188"/>
        <v>1.7139105838336322</v>
      </c>
      <c r="BM395" s="47">
        <f t="shared" ca="1" si="188"/>
        <v>1.5529748572004383</v>
      </c>
      <c r="BN395" s="47">
        <f t="shared" ca="1" si="188"/>
        <v>1.2900176542065851</v>
      </c>
      <c r="BO395" s="47">
        <f t="shared" ca="1" si="188"/>
        <v>1.3018592046906969</v>
      </c>
      <c r="BP395" s="47">
        <f t="shared" ca="1" si="188"/>
        <v>1.4235402629375467</v>
      </c>
      <c r="BQ395" s="47">
        <f t="shared" ca="1" si="188"/>
        <v>1.7098493359338909</v>
      </c>
      <c r="BR395" s="47">
        <f t="shared" ca="1" si="188"/>
        <v>1.993855829002104</v>
      </c>
      <c r="BS395" s="47">
        <f t="shared" ca="1" si="205"/>
        <v>2.3702033455821727</v>
      </c>
      <c r="BT395" s="47">
        <f t="shared" ca="1" si="205"/>
        <v>2.6771417388285466</v>
      </c>
      <c r="BU395" s="47">
        <f t="shared" ca="1" si="205"/>
        <v>2.6313135583976495</v>
      </c>
      <c r="BV395" s="47">
        <f t="shared" ca="1" si="205"/>
        <v>2.3563316112645945</v>
      </c>
      <c r="BW395" s="47">
        <f t="shared" ca="1" si="205"/>
        <v>1.8345811043927236</v>
      </c>
      <c r="BX395" s="47">
        <f t="shared" ca="1" si="205"/>
        <v>1.7139105838336322</v>
      </c>
      <c r="BY395" s="47">
        <f t="shared" ca="1" si="205"/>
        <v>1.5529748572004383</v>
      </c>
      <c r="BZ395" s="47">
        <f t="shared" ca="1" si="205"/>
        <v>1.2900176542065851</v>
      </c>
      <c r="CA395" s="47">
        <f t="shared" ca="1" si="205"/>
        <v>1.3018592046906969</v>
      </c>
      <c r="CB395" s="47">
        <f t="shared" ca="1" si="205"/>
        <v>1.4235402629375467</v>
      </c>
      <c r="CC395" s="47">
        <f t="shared" ca="1" si="204"/>
        <v>1.7098493359338909</v>
      </c>
      <c r="CD395" s="47">
        <f t="shared" ca="1" si="204"/>
        <v>1.993855829002104</v>
      </c>
      <c r="CE395" s="47">
        <f t="shared" ca="1" si="204"/>
        <v>2.3702033455821727</v>
      </c>
      <c r="CF395" s="47">
        <f t="shared" ca="1" si="204"/>
        <v>2.6771417388285466</v>
      </c>
      <c r="CG395" s="47">
        <f t="shared" ca="1" si="204"/>
        <v>2.6313135583976495</v>
      </c>
      <c r="CH395" s="47">
        <f t="shared" ca="1" si="204"/>
        <v>2.3563316112645945</v>
      </c>
      <c r="CI395" s="47">
        <f t="shared" ca="1" si="204"/>
        <v>1.8345811043927236</v>
      </c>
      <c r="CJ395" s="47">
        <f t="shared" ca="1" si="204"/>
        <v>1.7139105838336322</v>
      </c>
      <c r="CK395" s="47">
        <f t="shared" ca="1" si="204"/>
        <v>1.5529748572004383</v>
      </c>
      <c r="CL395" s="47">
        <f t="shared" ca="1" si="204"/>
        <v>1.2900176542065851</v>
      </c>
      <c r="CM395" s="47">
        <f t="shared" ca="1" si="187"/>
        <v>1.3018592046906969</v>
      </c>
      <c r="CN395" s="47">
        <f t="shared" ca="1" si="187"/>
        <v>1.4235402629375467</v>
      </c>
      <c r="CO395" s="47">
        <f t="shared" ca="1" si="187"/>
        <v>1.7098493359338909</v>
      </c>
      <c r="CP395" s="47">
        <f t="shared" ca="1" si="187"/>
        <v>1.993855829002104</v>
      </c>
      <c r="CQ395" s="47">
        <f t="shared" ca="1" si="187"/>
        <v>2.3702033455821727</v>
      </c>
      <c r="CR395" s="47">
        <f t="shared" ca="1" si="187"/>
        <v>2.6771417388285466</v>
      </c>
      <c r="CS395" s="47">
        <f t="shared" ca="1" si="187"/>
        <v>2.6313135583976495</v>
      </c>
      <c r="CT395" s="47">
        <f t="shared" ca="1" si="187"/>
        <v>2.3563316112645945</v>
      </c>
      <c r="CU395" s="47">
        <f t="shared" ca="1" si="187"/>
        <v>1.8345811043927236</v>
      </c>
      <c r="CV395" s="47">
        <f t="shared" ca="1" si="187"/>
        <v>1.7139105838336322</v>
      </c>
      <c r="CW395" s="47">
        <f t="shared" ca="1" si="186"/>
        <v>1.5529748572004383</v>
      </c>
      <c r="CX395" s="47">
        <f t="shared" ca="1" si="186"/>
        <v>1.2900176542065851</v>
      </c>
      <c r="CY395" s="47">
        <f t="shared" ca="1" si="186"/>
        <v>1.3018592046906969</v>
      </c>
      <c r="CZ395" s="47">
        <f t="shared" ca="1" si="186"/>
        <v>1.4235402629375467</v>
      </c>
      <c r="DA395" s="47">
        <f t="shared" ca="1" si="186"/>
        <v>1.7098493359338909</v>
      </c>
      <c r="DB395" s="47">
        <f t="shared" ca="1" si="186"/>
        <v>1.993855829002104</v>
      </c>
      <c r="DC395" s="47">
        <f t="shared" ca="1" si="186"/>
        <v>2.3702033455821727</v>
      </c>
      <c r="DD395" s="47">
        <f t="shared" ca="1" si="186"/>
        <v>2.6771417388285466</v>
      </c>
    </row>
    <row r="396" spans="1:108" x14ac:dyDescent="0.25">
      <c r="A396" s="40" t="s">
        <v>167</v>
      </c>
      <c r="B396" s="40">
        <v>1901</v>
      </c>
      <c r="C396" s="40" t="s">
        <v>38</v>
      </c>
      <c r="D396" s="40" t="s">
        <v>612</v>
      </c>
      <c r="E396" s="40" t="s">
        <v>463</v>
      </c>
      <c r="F396" s="40">
        <v>22.5</v>
      </c>
      <c r="G396" s="43">
        <v>44992</v>
      </c>
      <c r="I396" s="40" t="s">
        <v>79</v>
      </c>
      <c r="J396" s="40">
        <v>2</v>
      </c>
      <c r="K396" s="40" t="s">
        <v>33</v>
      </c>
      <c r="L396" s="40" t="s">
        <v>193</v>
      </c>
      <c r="M396" s="41"/>
      <c r="N396" s="41">
        <f>VLOOKUP($C396 &amp; $I396 &amp; $K396,FATOR!$A$3:$P$22,COLUMN(E$1),0)</f>
        <v>0.34510552382231963</v>
      </c>
      <c r="O396" s="41">
        <f>VLOOKUP($C396 &amp; $I396 &amp; $K396,FATOR!$A$3:$P$22,COLUMN(F$1),0)</f>
        <v>0.2866705898236856</v>
      </c>
      <c r="P396" s="41">
        <f>VLOOKUP($C396 &amp; $I396 &amp; $K396,FATOR!$A$3:$P$22,COLUMN(G$1),0)</f>
        <v>0.28930204548682154</v>
      </c>
      <c r="Q396" s="41">
        <f>VLOOKUP($C396 &amp; $I396 &amp; $K396,FATOR!$A$3:$P$22,COLUMN(H$1),0)</f>
        <v>0.31634228065278813</v>
      </c>
      <c r="R396" s="41">
        <f>VLOOKUP($C396 &amp; $I396 &amp; $K396,FATOR!$A$3:$P$22,COLUMN(I$1),0)</f>
        <v>0.37996651909642021</v>
      </c>
      <c r="S396" s="41">
        <f>VLOOKUP($C396 &amp; $I396 &amp; $K396,FATOR!$A$3:$P$22,COLUMN(J$1),0)</f>
        <v>0.44307907311157868</v>
      </c>
      <c r="T396" s="41">
        <f>VLOOKUP($C396 &amp; $I396 &amp; $K396,FATOR!$A$3:$P$22,COLUMN(K$1),0)</f>
        <v>0.5267118545738162</v>
      </c>
      <c r="U396" s="41">
        <f>VLOOKUP($C396 &amp; $I396 &amp; $K396,FATOR!$A$3:$P$22,COLUMN(L$1),0)</f>
        <v>0.5949203864063437</v>
      </c>
      <c r="V396" s="41">
        <f>VLOOKUP($C396 &amp; $I396 &amp; $K396,FATOR!$A$3:$P$22,COLUMN(M$1),0)</f>
        <v>0.58473634631058879</v>
      </c>
      <c r="W396" s="41">
        <f>VLOOKUP($C396 &amp; $I396 &amp; $K396,FATOR!$A$3:$P$22,COLUMN(N$1),0)</f>
        <v>0.52362924694768764</v>
      </c>
      <c r="X396" s="41">
        <f>VLOOKUP($C396 &amp; $I396 &amp; $K396,FATOR!$A$3:$P$22,COLUMN(O$1),0)</f>
        <v>0.40768468986504969</v>
      </c>
      <c r="Y396" s="41">
        <f>VLOOKUP($C396 &amp; $I396 &amp; $K396,FATOR!$A$3:$P$22,COLUMN(P$1),0)</f>
        <v>0.38086901862969602</v>
      </c>
      <c r="AA396" s="42">
        <f t="shared" si="190"/>
        <v>7.7648742860021915</v>
      </c>
      <c r="AB396" s="42">
        <f t="shared" si="191"/>
        <v>6.4500882710329259</v>
      </c>
      <c r="AC396" s="42">
        <f t="shared" si="192"/>
        <v>6.5092960234534845</v>
      </c>
      <c r="AD396" s="42">
        <f t="shared" si="193"/>
        <v>7.117701314687733</v>
      </c>
      <c r="AE396" s="42">
        <f t="shared" si="194"/>
        <v>8.5492466796694551</v>
      </c>
      <c r="AF396" s="42">
        <f t="shared" si="195"/>
        <v>9.9692791450105211</v>
      </c>
      <c r="AG396" s="42">
        <f t="shared" si="196"/>
        <v>11.851016727910864</v>
      </c>
      <c r="AH396" s="42">
        <f t="shared" si="197"/>
        <v>13.385708694142734</v>
      </c>
      <c r="AI396" s="42">
        <f t="shared" si="198"/>
        <v>13.156567791988248</v>
      </c>
      <c r="AJ396" s="42">
        <f t="shared" si="199"/>
        <v>11.781658056322971</v>
      </c>
      <c r="AK396" s="42">
        <f t="shared" si="200"/>
        <v>9.1729055219636173</v>
      </c>
      <c r="AL396" s="42">
        <f t="shared" si="201"/>
        <v>8.5695529191681601</v>
      </c>
      <c r="AN396" s="43">
        <f t="shared" si="202"/>
        <v>45023</v>
      </c>
      <c r="AO396" s="47">
        <f t="shared" ca="1" si="203"/>
        <v>7.7648742860021915</v>
      </c>
      <c r="AP396" s="47">
        <f t="shared" ca="1" si="203"/>
        <v>6.4500882710329259</v>
      </c>
      <c r="AQ396" s="47">
        <f t="shared" ca="1" si="203"/>
        <v>6.5092960234534845</v>
      </c>
      <c r="AR396" s="47">
        <f t="shared" ca="1" si="203"/>
        <v>7.117701314687733</v>
      </c>
      <c r="AS396" s="47">
        <f t="shared" ca="1" si="203"/>
        <v>8.5492466796694551</v>
      </c>
      <c r="AT396" s="47">
        <f t="shared" ca="1" si="203"/>
        <v>9.9692791450105211</v>
      </c>
      <c r="AU396" s="47">
        <f t="shared" ca="1" si="203"/>
        <v>11.851016727910864</v>
      </c>
      <c r="AV396" s="47">
        <f t="shared" ca="1" si="203"/>
        <v>13.385708694142734</v>
      </c>
      <c r="AW396" s="47">
        <f t="shared" ca="1" si="203"/>
        <v>13.156567791988248</v>
      </c>
      <c r="AX396" s="47">
        <f t="shared" ca="1" si="203"/>
        <v>11.781658056322971</v>
      </c>
      <c r="AY396" s="47">
        <f t="shared" ca="1" si="189"/>
        <v>9.1729055219636173</v>
      </c>
      <c r="AZ396" s="47">
        <f t="shared" ca="1" si="189"/>
        <v>8.5695529191681601</v>
      </c>
      <c r="BA396" s="47">
        <f t="shared" ca="1" si="189"/>
        <v>7.7648742860021915</v>
      </c>
      <c r="BB396" s="47">
        <f t="shared" ca="1" si="189"/>
        <v>6.4500882710329259</v>
      </c>
      <c r="BC396" s="47">
        <f t="shared" ca="1" si="189"/>
        <v>6.5092960234534845</v>
      </c>
      <c r="BD396" s="47">
        <f t="shared" ca="1" si="189"/>
        <v>7.117701314687733</v>
      </c>
      <c r="BE396" s="47">
        <f t="shared" ca="1" si="189"/>
        <v>8.5492466796694551</v>
      </c>
      <c r="BF396" s="47">
        <f t="shared" ca="1" si="189"/>
        <v>9.9692791450105211</v>
      </c>
      <c r="BG396" s="47">
        <f t="shared" ca="1" si="189"/>
        <v>11.851016727910864</v>
      </c>
      <c r="BH396" s="47">
        <f t="shared" ca="1" si="189"/>
        <v>13.385708694142734</v>
      </c>
      <c r="BI396" s="47">
        <f t="shared" ca="1" si="188"/>
        <v>13.156567791988248</v>
      </c>
      <c r="BJ396" s="47">
        <f t="shared" ca="1" si="188"/>
        <v>11.781658056322971</v>
      </c>
      <c r="BK396" s="47">
        <f t="shared" ca="1" si="188"/>
        <v>9.1729055219636173</v>
      </c>
      <c r="BL396" s="47">
        <f t="shared" ca="1" si="188"/>
        <v>8.5695529191681601</v>
      </c>
      <c r="BM396" s="47">
        <f t="shared" ca="1" si="188"/>
        <v>7.7648742860021915</v>
      </c>
      <c r="BN396" s="47">
        <f t="shared" ca="1" si="188"/>
        <v>6.4500882710329259</v>
      </c>
      <c r="BO396" s="47">
        <f t="shared" ca="1" si="188"/>
        <v>6.5092960234534845</v>
      </c>
      <c r="BP396" s="47">
        <f t="shared" ca="1" si="188"/>
        <v>7.117701314687733</v>
      </c>
      <c r="BQ396" s="47">
        <f t="shared" ca="1" si="188"/>
        <v>8.5492466796694551</v>
      </c>
      <c r="BR396" s="47">
        <f t="shared" ca="1" si="188"/>
        <v>9.9692791450105211</v>
      </c>
      <c r="BS396" s="47">
        <f t="shared" ca="1" si="205"/>
        <v>11.851016727910864</v>
      </c>
      <c r="BT396" s="47">
        <f t="shared" ca="1" si="205"/>
        <v>13.385708694142734</v>
      </c>
      <c r="BU396" s="47">
        <f t="shared" ca="1" si="205"/>
        <v>13.156567791988248</v>
      </c>
      <c r="BV396" s="47">
        <f t="shared" ca="1" si="205"/>
        <v>11.781658056322971</v>
      </c>
      <c r="BW396" s="47">
        <f t="shared" ca="1" si="205"/>
        <v>9.1729055219636173</v>
      </c>
      <c r="BX396" s="47">
        <f t="shared" ca="1" si="205"/>
        <v>8.5695529191681601</v>
      </c>
      <c r="BY396" s="47">
        <f t="shared" ca="1" si="205"/>
        <v>7.7648742860021915</v>
      </c>
      <c r="BZ396" s="47">
        <f t="shared" ca="1" si="205"/>
        <v>6.4500882710329259</v>
      </c>
      <c r="CA396" s="47">
        <f t="shared" ca="1" si="205"/>
        <v>6.5092960234534845</v>
      </c>
      <c r="CB396" s="47">
        <f t="shared" ca="1" si="205"/>
        <v>7.117701314687733</v>
      </c>
      <c r="CC396" s="47">
        <f t="shared" ca="1" si="204"/>
        <v>8.5492466796694551</v>
      </c>
      <c r="CD396" s="47">
        <f t="shared" ca="1" si="204"/>
        <v>9.9692791450105211</v>
      </c>
      <c r="CE396" s="47">
        <f t="shared" ca="1" si="204"/>
        <v>11.851016727910864</v>
      </c>
      <c r="CF396" s="47">
        <f t="shared" ca="1" si="204"/>
        <v>13.385708694142734</v>
      </c>
      <c r="CG396" s="47">
        <f t="shared" ca="1" si="204"/>
        <v>13.156567791988248</v>
      </c>
      <c r="CH396" s="47">
        <f t="shared" ca="1" si="204"/>
        <v>11.781658056322971</v>
      </c>
      <c r="CI396" s="47">
        <f t="shared" ca="1" si="204"/>
        <v>9.1729055219636173</v>
      </c>
      <c r="CJ396" s="47">
        <f t="shared" ca="1" si="204"/>
        <v>8.5695529191681601</v>
      </c>
      <c r="CK396" s="47">
        <f t="shared" ca="1" si="204"/>
        <v>7.7648742860021915</v>
      </c>
      <c r="CL396" s="47">
        <f t="shared" ca="1" si="204"/>
        <v>6.4500882710329259</v>
      </c>
      <c r="CM396" s="47">
        <f t="shared" ca="1" si="187"/>
        <v>6.5092960234534845</v>
      </c>
      <c r="CN396" s="47">
        <f t="shared" ca="1" si="187"/>
        <v>7.117701314687733</v>
      </c>
      <c r="CO396" s="47">
        <f t="shared" ca="1" si="187"/>
        <v>8.5492466796694551</v>
      </c>
      <c r="CP396" s="47">
        <f t="shared" ca="1" si="187"/>
        <v>9.9692791450105211</v>
      </c>
      <c r="CQ396" s="47">
        <f t="shared" ca="1" si="187"/>
        <v>11.851016727910864</v>
      </c>
      <c r="CR396" s="47">
        <f t="shared" ca="1" si="187"/>
        <v>13.385708694142734</v>
      </c>
      <c r="CS396" s="47">
        <f t="shared" ca="1" si="187"/>
        <v>13.156567791988248</v>
      </c>
      <c r="CT396" s="47">
        <f t="shared" ca="1" si="187"/>
        <v>11.781658056322971</v>
      </c>
      <c r="CU396" s="47">
        <f t="shared" ca="1" si="187"/>
        <v>9.1729055219636173</v>
      </c>
      <c r="CV396" s="47">
        <f t="shared" ca="1" si="187"/>
        <v>8.5695529191681601</v>
      </c>
      <c r="CW396" s="47">
        <f t="shared" ca="1" si="186"/>
        <v>7.7648742860021915</v>
      </c>
      <c r="CX396" s="47">
        <f t="shared" ca="1" si="186"/>
        <v>6.4500882710329259</v>
      </c>
      <c r="CY396" s="47">
        <f t="shared" ca="1" si="186"/>
        <v>6.5092960234534845</v>
      </c>
      <c r="CZ396" s="47">
        <f t="shared" ca="1" si="186"/>
        <v>7.117701314687733</v>
      </c>
      <c r="DA396" s="47">
        <f t="shared" ca="1" si="186"/>
        <v>8.5492466796694551</v>
      </c>
      <c r="DB396" s="47">
        <f t="shared" ca="1" si="186"/>
        <v>9.9692791450105211</v>
      </c>
      <c r="DC396" s="47">
        <f t="shared" ca="1" si="186"/>
        <v>11.851016727910864</v>
      </c>
      <c r="DD396" s="47">
        <f t="shared" ca="1" si="186"/>
        <v>13.385708694142734</v>
      </c>
    </row>
    <row r="397" spans="1:108" x14ac:dyDescent="0.25">
      <c r="A397" s="40" t="s">
        <v>167</v>
      </c>
      <c r="B397" s="40">
        <v>1902</v>
      </c>
      <c r="C397" s="40" t="s">
        <v>38</v>
      </c>
      <c r="D397" s="40" t="s">
        <v>613</v>
      </c>
      <c r="E397" s="40" t="s">
        <v>130</v>
      </c>
      <c r="F397" s="40">
        <v>27</v>
      </c>
      <c r="G397" s="43">
        <v>45016</v>
      </c>
      <c r="I397" s="40" t="s">
        <v>79</v>
      </c>
      <c r="J397" s="40">
        <v>2</v>
      </c>
      <c r="K397" s="40" t="s">
        <v>33</v>
      </c>
      <c r="L397" s="40" t="s">
        <v>193</v>
      </c>
      <c r="M397" s="41"/>
      <c r="N397" s="41">
        <f>VLOOKUP($C397 &amp; $I397 &amp; $K397,FATOR!$A$3:$P$22,COLUMN(E$1),0)</f>
        <v>0.34510552382231963</v>
      </c>
      <c r="O397" s="41">
        <f>VLOOKUP($C397 &amp; $I397 &amp; $K397,FATOR!$A$3:$P$22,COLUMN(F$1),0)</f>
        <v>0.2866705898236856</v>
      </c>
      <c r="P397" s="41">
        <f>VLOOKUP($C397 &amp; $I397 &amp; $K397,FATOR!$A$3:$P$22,COLUMN(G$1),0)</f>
        <v>0.28930204548682154</v>
      </c>
      <c r="Q397" s="41">
        <f>VLOOKUP($C397 &amp; $I397 &amp; $K397,FATOR!$A$3:$P$22,COLUMN(H$1),0)</f>
        <v>0.31634228065278813</v>
      </c>
      <c r="R397" s="41">
        <f>VLOOKUP($C397 &amp; $I397 &amp; $K397,FATOR!$A$3:$P$22,COLUMN(I$1),0)</f>
        <v>0.37996651909642021</v>
      </c>
      <c r="S397" s="41">
        <f>VLOOKUP($C397 &amp; $I397 &amp; $K397,FATOR!$A$3:$P$22,COLUMN(J$1),0)</f>
        <v>0.44307907311157868</v>
      </c>
      <c r="T397" s="41">
        <f>VLOOKUP($C397 &amp; $I397 &amp; $K397,FATOR!$A$3:$P$22,COLUMN(K$1),0)</f>
        <v>0.5267118545738162</v>
      </c>
      <c r="U397" s="41">
        <f>VLOOKUP($C397 &amp; $I397 &amp; $K397,FATOR!$A$3:$P$22,COLUMN(L$1),0)</f>
        <v>0.5949203864063437</v>
      </c>
      <c r="V397" s="41">
        <f>VLOOKUP($C397 &amp; $I397 &amp; $K397,FATOR!$A$3:$P$22,COLUMN(M$1),0)</f>
        <v>0.58473634631058879</v>
      </c>
      <c r="W397" s="41">
        <f>VLOOKUP($C397 &amp; $I397 &amp; $K397,FATOR!$A$3:$P$22,COLUMN(N$1),0)</f>
        <v>0.52362924694768764</v>
      </c>
      <c r="X397" s="41">
        <f>VLOOKUP($C397 &amp; $I397 &amp; $K397,FATOR!$A$3:$P$22,COLUMN(O$1),0)</f>
        <v>0.40768468986504969</v>
      </c>
      <c r="Y397" s="41">
        <f>VLOOKUP($C397 &amp; $I397 &amp; $K397,FATOR!$A$3:$P$22,COLUMN(P$1),0)</f>
        <v>0.38086901862969602</v>
      </c>
      <c r="AA397" s="42">
        <f t="shared" si="190"/>
        <v>9.3178491432026291</v>
      </c>
      <c r="AB397" s="42">
        <f t="shared" si="191"/>
        <v>7.7401059252395115</v>
      </c>
      <c r="AC397" s="42">
        <f t="shared" si="192"/>
        <v>7.8111552281441812</v>
      </c>
      <c r="AD397" s="42">
        <f t="shared" si="193"/>
        <v>8.5412415776252804</v>
      </c>
      <c r="AE397" s="42">
        <f t="shared" si="194"/>
        <v>10.259096015603346</v>
      </c>
      <c r="AF397" s="42">
        <f t="shared" si="195"/>
        <v>11.963134974012624</v>
      </c>
      <c r="AG397" s="42">
        <f t="shared" si="196"/>
        <v>14.221220073493038</v>
      </c>
      <c r="AH397" s="42">
        <f t="shared" si="197"/>
        <v>16.062850432971281</v>
      </c>
      <c r="AI397" s="42">
        <f t="shared" si="198"/>
        <v>15.787881350385897</v>
      </c>
      <c r="AJ397" s="42">
        <f t="shared" si="199"/>
        <v>14.137989667587567</v>
      </c>
      <c r="AK397" s="42">
        <f t="shared" si="200"/>
        <v>11.007486626356341</v>
      </c>
      <c r="AL397" s="42">
        <f t="shared" si="201"/>
        <v>10.283463503001792</v>
      </c>
      <c r="AN397" s="43">
        <f t="shared" si="202"/>
        <v>45047</v>
      </c>
      <c r="AO397" s="47">
        <f t="shared" ca="1" si="203"/>
        <v>9.3178491432026291</v>
      </c>
      <c r="AP397" s="47">
        <f t="shared" ca="1" si="203"/>
        <v>7.7401059252395115</v>
      </c>
      <c r="AQ397" s="47">
        <f t="shared" ca="1" si="203"/>
        <v>7.8111552281441812</v>
      </c>
      <c r="AR397" s="47">
        <f t="shared" ca="1" si="203"/>
        <v>8.5412415776252804</v>
      </c>
      <c r="AS397" s="47">
        <f t="shared" ca="1" si="203"/>
        <v>10.259096015603346</v>
      </c>
      <c r="AT397" s="47">
        <f t="shared" ca="1" si="203"/>
        <v>11.963134974012624</v>
      </c>
      <c r="AU397" s="47">
        <f t="shared" ca="1" si="203"/>
        <v>14.221220073493038</v>
      </c>
      <c r="AV397" s="47">
        <f t="shared" ca="1" si="203"/>
        <v>16.062850432971281</v>
      </c>
      <c r="AW397" s="47">
        <f t="shared" ca="1" si="203"/>
        <v>15.787881350385897</v>
      </c>
      <c r="AX397" s="47">
        <f t="shared" ca="1" si="203"/>
        <v>14.137989667587567</v>
      </c>
      <c r="AY397" s="47">
        <f t="shared" ca="1" si="189"/>
        <v>11.007486626356341</v>
      </c>
      <c r="AZ397" s="47">
        <f t="shared" ca="1" si="189"/>
        <v>10.283463503001792</v>
      </c>
      <c r="BA397" s="47">
        <f t="shared" ca="1" si="189"/>
        <v>9.3178491432026291</v>
      </c>
      <c r="BB397" s="47">
        <f t="shared" ca="1" si="189"/>
        <v>7.7401059252395115</v>
      </c>
      <c r="BC397" s="47">
        <f t="shared" ca="1" si="189"/>
        <v>7.8111552281441812</v>
      </c>
      <c r="BD397" s="47">
        <f t="shared" ca="1" si="189"/>
        <v>8.5412415776252804</v>
      </c>
      <c r="BE397" s="47">
        <f t="shared" ca="1" si="189"/>
        <v>10.259096015603346</v>
      </c>
      <c r="BF397" s="47">
        <f t="shared" ca="1" si="189"/>
        <v>11.963134974012624</v>
      </c>
      <c r="BG397" s="47">
        <f t="shared" ca="1" si="189"/>
        <v>14.221220073493038</v>
      </c>
      <c r="BH397" s="47">
        <f t="shared" ca="1" si="189"/>
        <v>16.062850432971281</v>
      </c>
      <c r="BI397" s="47">
        <f t="shared" ca="1" si="188"/>
        <v>15.787881350385897</v>
      </c>
      <c r="BJ397" s="47">
        <f t="shared" ca="1" si="188"/>
        <v>14.137989667587567</v>
      </c>
      <c r="BK397" s="47">
        <f t="shared" ca="1" si="188"/>
        <v>11.007486626356341</v>
      </c>
      <c r="BL397" s="47">
        <f t="shared" ca="1" si="188"/>
        <v>10.283463503001792</v>
      </c>
      <c r="BM397" s="47">
        <f t="shared" ca="1" si="188"/>
        <v>9.3178491432026291</v>
      </c>
      <c r="BN397" s="47">
        <f t="shared" ca="1" si="188"/>
        <v>7.7401059252395115</v>
      </c>
      <c r="BO397" s="47">
        <f t="shared" ca="1" si="188"/>
        <v>7.8111552281441812</v>
      </c>
      <c r="BP397" s="47">
        <f t="shared" ca="1" si="188"/>
        <v>8.5412415776252804</v>
      </c>
      <c r="BQ397" s="47">
        <f t="shared" ca="1" si="188"/>
        <v>10.259096015603346</v>
      </c>
      <c r="BR397" s="47">
        <f t="shared" ca="1" si="188"/>
        <v>11.963134974012624</v>
      </c>
      <c r="BS397" s="47">
        <f t="shared" ca="1" si="205"/>
        <v>14.221220073493038</v>
      </c>
      <c r="BT397" s="47">
        <f t="shared" ca="1" si="205"/>
        <v>16.062850432971281</v>
      </c>
      <c r="BU397" s="47">
        <f t="shared" ca="1" si="205"/>
        <v>15.787881350385897</v>
      </c>
      <c r="BV397" s="47">
        <f t="shared" ca="1" si="205"/>
        <v>14.137989667587567</v>
      </c>
      <c r="BW397" s="47">
        <f t="shared" ca="1" si="205"/>
        <v>11.007486626356341</v>
      </c>
      <c r="BX397" s="47">
        <f t="shared" ca="1" si="205"/>
        <v>10.283463503001792</v>
      </c>
      <c r="BY397" s="47">
        <f t="shared" ca="1" si="205"/>
        <v>9.3178491432026291</v>
      </c>
      <c r="BZ397" s="47">
        <f t="shared" ca="1" si="205"/>
        <v>7.7401059252395115</v>
      </c>
      <c r="CA397" s="47">
        <f t="shared" ca="1" si="205"/>
        <v>7.8111552281441812</v>
      </c>
      <c r="CB397" s="47">
        <f t="shared" ca="1" si="205"/>
        <v>8.5412415776252804</v>
      </c>
      <c r="CC397" s="47">
        <f t="shared" ca="1" si="204"/>
        <v>10.259096015603346</v>
      </c>
      <c r="CD397" s="47">
        <f t="shared" ca="1" si="204"/>
        <v>11.963134974012624</v>
      </c>
      <c r="CE397" s="47">
        <f t="shared" ca="1" si="204"/>
        <v>14.221220073493038</v>
      </c>
      <c r="CF397" s="47">
        <f t="shared" ca="1" si="204"/>
        <v>16.062850432971281</v>
      </c>
      <c r="CG397" s="47">
        <f t="shared" ca="1" si="204"/>
        <v>15.787881350385897</v>
      </c>
      <c r="CH397" s="47">
        <f t="shared" ca="1" si="204"/>
        <v>14.137989667587567</v>
      </c>
      <c r="CI397" s="47">
        <f t="shared" ca="1" si="204"/>
        <v>11.007486626356341</v>
      </c>
      <c r="CJ397" s="47">
        <f t="shared" ca="1" si="204"/>
        <v>10.283463503001792</v>
      </c>
      <c r="CK397" s="47">
        <f t="shared" ca="1" si="204"/>
        <v>9.3178491432026291</v>
      </c>
      <c r="CL397" s="47">
        <f t="shared" ca="1" si="204"/>
        <v>7.7401059252395115</v>
      </c>
      <c r="CM397" s="47">
        <f t="shared" ca="1" si="187"/>
        <v>7.8111552281441812</v>
      </c>
      <c r="CN397" s="47">
        <f t="shared" ref="CM397:CV422" ca="1" si="206">IF($AN397&lt;=CN$1,HLOOKUP(MONTH(CN$1),$AA:$AL,ROW($AO397),0),"")</f>
        <v>8.5412415776252804</v>
      </c>
      <c r="CO397" s="47">
        <f t="shared" ca="1" si="206"/>
        <v>10.259096015603346</v>
      </c>
      <c r="CP397" s="47">
        <f t="shared" ca="1" si="206"/>
        <v>11.963134974012624</v>
      </c>
      <c r="CQ397" s="47">
        <f t="shared" ca="1" si="206"/>
        <v>14.221220073493038</v>
      </c>
      <c r="CR397" s="47">
        <f t="shared" ca="1" si="206"/>
        <v>16.062850432971281</v>
      </c>
      <c r="CS397" s="47">
        <f t="shared" ca="1" si="206"/>
        <v>15.787881350385897</v>
      </c>
      <c r="CT397" s="47">
        <f t="shared" ca="1" si="206"/>
        <v>14.137989667587567</v>
      </c>
      <c r="CU397" s="47">
        <f t="shared" ca="1" si="206"/>
        <v>11.007486626356341</v>
      </c>
      <c r="CV397" s="47">
        <f t="shared" ca="1" si="206"/>
        <v>10.283463503001792</v>
      </c>
      <c r="CW397" s="47">
        <f t="shared" ca="1" si="186"/>
        <v>9.3178491432026291</v>
      </c>
      <c r="CX397" s="47">
        <f t="shared" ca="1" si="186"/>
        <v>7.7401059252395115</v>
      </c>
      <c r="CY397" s="47">
        <f t="shared" ca="1" si="186"/>
        <v>7.8111552281441812</v>
      </c>
      <c r="CZ397" s="47">
        <f t="shared" ca="1" si="186"/>
        <v>8.5412415776252804</v>
      </c>
      <c r="DA397" s="47">
        <f t="shared" ca="1" si="186"/>
        <v>10.259096015603346</v>
      </c>
      <c r="DB397" s="47">
        <f t="shared" ca="1" si="186"/>
        <v>11.963134974012624</v>
      </c>
      <c r="DC397" s="47">
        <f t="shared" ca="1" si="186"/>
        <v>14.221220073493038</v>
      </c>
      <c r="DD397" s="47">
        <f t="shared" ca="1" si="186"/>
        <v>16.062850432971281</v>
      </c>
    </row>
    <row r="398" spans="1:108" x14ac:dyDescent="0.25">
      <c r="A398" s="40" t="s">
        <v>167</v>
      </c>
      <c r="B398" s="40">
        <v>1902</v>
      </c>
      <c r="C398" s="40" t="s">
        <v>38</v>
      </c>
      <c r="D398" s="40" t="s">
        <v>613</v>
      </c>
      <c r="E398" s="40" t="s">
        <v>160</v>
      </c>
      <c r="F398" s="40">
        <v>9</v>
      </c>
      <c r="G398" s="43">
        <v>44971</v>
      </c>
      <c r="I398" s="40" t="s">
        <v>79</v>
      </c>
      <c r="J398" s="40">
        <v>2</v>
      </c>
      <c r="K398" s="40" t="s">
        <v>33</v>
      </c>
      <c r="L398" s="40" t="s">
        <v>193</v>
      </c>
      <c r="M398" s="41"/>
      <c r="N398" s="41">
        <f>VLOOKUP($C398 &amp; $I398 &amp; $K398,FATOR!$A$3:$P$22,COLUMN(E$1),0)</f>
        <v>0.34510552382231963</v>
      </c>
      <c r="O398" s="41">
        <f>VLOOKUP($C398 &amp; $I398 &amp; $K398,FATOR!$A$3:$P$22,COLUMN(F$1),0)</f>
        <v>0.2866705898236856</v>
      </c>
      <c r="P398" s="41">
        <f>VLOOKUP($C398 &amp; $I398 &amp; $K398,FATOR!$A$3:$P$22,COLUMN(G$1),0)</f>
        <v>0.28930204548682154</v>
      </c>
      <c r="Q398" s="41">
        <f>VLOOKUP($C398 &amp; $I398 &amp; $K398,FATOR!$A$3:$P$22,COLUMN(H$1),0)</f>
        <v>0.31634228065278813</v>
      </c>
      <c r="R398" s="41">
        <f>VLOOKUP($C398 &amp; $I398 &amp; $K398,FATOR!$A$3:$P$22,COLUMN(I$1),0)</f>
        <v>0.37996651909642021</v>
      </c>
      <c r="S398" s="41">
        <f>VLOOKUP($C398 &amp; $I398 &amp; $K398,FATOR!$A$3:$P$22,COLUMN(J$1),0)</f>
        <v>0.44307907311157868</v>
      </c>
      <c r="T398" s="41">
        <f>VLOOKUP($C398 &amp; $I398 &amp; $K398,FATOR!$A$3:$P$22,COLUMN(K$1),0)</f>
        <v>0.5267118545738162</v>
      </c>
      <c r="U398" s="41">
        <f>VLOOKUP($C398 &amp; $I398 &amp; $K398,FATOR!$A$3:$P$22,COLUMN(L$1),0)</f>
        <v>0.5949203864063437</v>
      </c>
      <c r="V398" s="41">
        <f>VLOOKUP($C398 &amp; $I398 &amp; $K398,FATOR!$A$3:$P$22,COLUMN(M$1),0)</f>
        <v>0.58473634631058879</v>
      </c>
      <c r="W398" s="41">
        <f>VLOOKUP($C398 &amp; $I398 &amp; $K398,FATOR!$A$3:$P$22,COLUMN(N$1),0)</f>
        <v>0.52362924694768764</v>
      </c>
      <c r="X398" s="41">
        <f>VLOOKUP($C398 &amp; $I398 &amp; $K398,FATOR!$A$3:$P$22,COLUMN(O$1),0)</f>
        <v>0.40768468986504969</v>
      </c>
      <c r="Y398" s="41">
        <f>VLOOKUP($C398 &amp; $I398 &amp; $K398,FATOR!$A$3:$P$22,COLUMN(P$1),0)</f>
        <v>0.38086901862969602</v>
      </c>
      <c r="AA398" s="42">
        <f t="shared" si="190"/>
        <v>3.1059497144008765</v>
      </c>
      <c r="AB398" s="42">
        <f t="shared" si="191"/>
        <v>2.5800353084131702</v>
      </c>
      <c r="AC398" s="42">
        <f t="shared" si="192"/>
        <v>2.6037184093813939</v>
      </c>
      <c r="AD398" s="42">
        <f t="shared" si="193"/>
        <v>2.8470805258750933</v>
      </c>
      <c r="AE398" s="42">
        <f t="shared" si="194"/>
        <v>3.4196986718677818</v>
      </c>
      <c r="AF398" s="42">
        <f t="shared" si="195"/>
        <v>3.987711658004208</v>
      </c>
      <c r="AG398" s="42">
        <f t="shared" si="196"/>
        <v>4.7404066911643454</v>
      </c>
      <c r="AH398" s="42">
        <f t="shared" si="197"/>
        <v>5.3542834776570931</v>
      </c>
      <c r="AI398" s="42">
        <f t="shared" si="198"/>
        <v>5.2626271167952989</v>
      </c>
      <c r="AJ398" s="42">
        <f t="shared" si="199"/>
        <v>4.7126632225291889</v>
      </c>
      <c r="AK398" s="42">
        <f t="shared" si="200"/>
        <v>3.6691622087854472</v>
      </c>
      <c r="AL398" s="42">
        <f t="shared" si="201"/>
        <v>3.4278211676672643</v>
      </c>
      <c r="AN398" s="43">
        <f t="shared" si="202"/>
        <v>45002</v>
      </c>
      <c r="AO398" s="47">
        <f t="shared" ca="1" si="203"/>
        <v>3.1059497144008765</v>
      </c>
      <c r="AP398" s="47">
        <f t="shared" ca="1" si="203"/>
        <v>2.5800353084131702</v>
      </c>
      <c r="AQ398" s="47">
        <f t="shared" ca="1" si="203"/>
        <v>2.6037184093813939</v>
      </c>
      <c r="AR398" s="47">
        <f t="shared" ca="1" si="203"/>
        <v>2.8470805258750933</v>
      </c>
      <c r="AS398" s="47">
        <f t="shared" ca="1" si="203"/>
        <v>3.4196986718677818</v>
      </c>
      <c r="AT398" s="47">
        <f t="shared" ca="1" si="203"/>
        <v>3.987711658004208</v>
      </c>
      <c r="AU398" s="47">
        <f t="shared" ca="1" si="203"/>
        <v>4.7404066911643454</v>
      </c>
      <c r="AV398" s="47">
        <f t="shared" ca="1" si="203"/>
        <v>5.3542834776570931</v>
      </c>
      <c r="AW398" s="47">
        <f t="shared" ca="1" si="203"/>
        <v>5.2626271167952989</v>
      </c>
      <c r="AX398" s="47">
        <f t="shared" ca="1" si="203"/>
        <v>4.7126632225291889</v>
      </c>
      <c r="AY398" s="47">
        <f t="shared" ca="1" si="189"/>
        <v>3.6691622087854472</v>
      </c>
      <c r="AZ398" s="47">
        <f t="shared" ca="1" si="189"/>
        <v>3.4278211676672643</v>
      </c>
      <c r="BA398" s="47">
        <f t="shared" ca="1" si="189"/>
        <v>3.1059497144008765</v>
      </c>
      <c r="BB398" s="47">
        <f t="shared" ca="1" si="189"/>
        <v>2.5800353084131702</v>
      </c>
      <c r="BC398" s="47">
        <f t="shared" ca="1" si="189"/>
        <v>2.6037184093813939</v>
      </c>
      <c r="BD398" s="47">
        <f t="shared" ca="1" si="189"/>
        <v>2.8470805258750933</v>
      </c>
      <c r="BE398" s="47">
        <f t="shared" ca="1" si="189"/>
        <v>3.4196986718677818</v>
      </c>
      <c r="BF398" s="47">
        <f t="shared" ca="1" si="189"/>
        <v>3.987711658004208</v>
      </c>
      <c r="BG398" s="47">
        <f t="shared" ca="1" si="189"/>
        <v>4.7404066911643454</v>
      </c>
      <c r="BH398" s="47">
        <f t="shared" ca="1" si="189"/>
        <v>5.3542834776570931</v>
      </c>
      <c r="BI398" s="47">
        <f t="shared" ca="1" si="188"/>
        <v>5.2626271167952989</v>
      </c>
      <c r="BJ398" s="47">
        <f t="shared" ca="1" si="188"/>
        <v>4.7126632225291889</v>
      </c>
      <c r="BK398" s="47">
        <f t="shared" ca="1" si="188"/>
        <v>3.6691622087854472</v>
      </c>
      <c r="BL398" s="47">
        <f t="shared" ca="1" si="188"/>
        <v>3.4278211676672643</v>
      </c>
      <c r="BM398" s="47">
        <f t="shared" ca="1" si="188"/>
        <v>3.1059497144008765</v>
      </c>
      <c r="BN398" s="47">
        <f t="shared" ca="1" si="188"/>
        <v>2.5800353084131702</v>
      </c>
      <c r="BO398" s="47">
        <f t="shared" ca="1" si="188"/>
        <v>2.6037184093813939</v>
      </c>
      <c r="BP398" s="47">
        <f t="shared" ca="1" si="188"/>
        <v>2.8470805258750933</v>
      </c>
      <c r="BQ398" s="47">
        <f t="shared" ca="1" si="188"/>
        <v>3.4196986718677818</v>
      </c>
      <c r="BR398" s="47">
        <f t="shared" ca="1" si="188"/>
        <v>3.987711658004208</v>
      </c>
      <c r="BS398" s="47">
        <f t="shared" ca="1" si="205"/>
        <v>4.7404066911643454</v>
      </c>
      <c r="BT398" s="47">
        <f t="shared" ca="1" si="205"/>
        <v>5.3542834776570931</v>
      </c>
      <c r="BU398" s="47">
        <f t="shared" ca="1" si="205"/>
        <v>5.2626271167952989</v>
      </c>
      <c r="BV398" s="47">
        <f t="shared" ca="1" si="205"/>
        <v>4.7126632225291889</v>
      </c>
      <c r="BW398" s="47">
        <f t="shared" ca="1" si="205"/>
        <v>3.6691622087854472</v>
      </c>
      <c r="BX398" s="47">
        <f t="shared" ca="1" si="205"/>
        <v>3.4278211676672643</v>
      </c>
      <c r="BY398" s="47">
        <f t="shared" ca="1" si="205"/>
        <v>3.1059497144008765</v>
      </c>
      <c r="BZ398" s="47">
        <f t="shared" ca="1" si="205"/>
        <v>2.5800353084131702</v>
      </c>
      <c r="CA398" s="47">
        <f t="shared" ca="1" si="205"/>
        <v>2.6037184093813939</v>
      </c>
      <c r="CB398" s="47">
        <f t="shared" ca="1" si="205"/>
        <v>2.8470805258750933</v>
      </c>
      <c r="CC398" s="47">
        <f t="shared" ca="1" si="204"/>
        <v>3.4196986718677818</v>
      </c>
      <c r="CD398" s="47">
        <f t="shared" ca="1" si="204"/>
        <v>3.987711658004208</v>
      </c>
      <c r="CE398" s="47">
        <f t="shared" ca="1" si="204"/>
        <v>4.7404066911643454</v>
      </c>
      <c r="CF398" s="47">
        <f t="shared" ca="1" si="204"/>
        <v>5.3542834776570931</v>
      </c>
      <c r="CG398" s="47">
        <f t="shared" ca="1" si="204"/>
        <v>5.2626271167952989</v>
      </c>
      <c r="CH398" s="47">
        <f t="shared" ca="1" si="204"/>
        <v>4.7126632225291889</v>
      </c>
      <c r="CI398" s="47">
        <f t="shared" ca="1" si="204"/>
        <v>3.6691622087854472</v>
      </c>
      <c r="CJ398" s="47">
        <f t="shared" ca="1" si="204"/>
        <v>3.4278211676672643</v>
      </c>
      <c r="CK398" s="47">
        <f t="shared" ca="1" si="204"/>
        <v>3.1059497144008765</v>
      </c>
      <c r="CL398" s="47">
        <f t="shared" ca="1" si="204"/>
        <v>2.5800353084131702</v>
      </c>
      <c r="CM398" s="47">
        <f t="shared" ca="1" si="206"/>
        <v>2.6037184093813939</v>
      </c>
      <c r="CN398" s="47">
        <f t="shared" ca="1" si="206"/>
        <v>2.8470805258750933</v>
      </c>
      <c r="CO398" s="47">
        <f t="shared" ca="1" si="206"/>
        <v>3.4196986718677818</v>
      </c>
      <c r="CP398" s="47">
        <f t="shared" ca="1" si="206"/>
        <v>3.987711658004208</v>
      </c>
      <c r="CQ398" s="47">
        <f t="shared" ca="1" si="206"/>
        <v>4.7404066911643454</v>
      </c>
      <c r="CR398" s="47">
        <f t="shared" ca="1" si="206"/>
        <v>5.3542834776570931</v>
      </c>
      <c r="CS398" s="47">
        <f t="shared" ca="1" si="206"/>
        <v>5.2626271167952989</v>
      </c>
      <c r="CT398" s="47">
        <f t="shared" ca="1" si="206"/>
        <v>4.7126632225291889</v>
      </c>
      <c r="CU398" s="47">
        <f t="shared" ca="1" si="206"/>
        <v>3.6691622087854472</v>
      </c>
      <c r="CV398" s="47">
        <f t="shared" ca="1" si="206"/>
        <v>3.4278211676672643</v>
      </c>
      <c r="CW398" s="47">
        <f t="shared" ca="1" si="186"/>
        <v>3.1059497144008765</v>
      </c>
      <c r="CX398" s="47">
        <f t="shared" ca="1" si="186"/>
        <v>2.5800353084131702</v>
      </c>
      <c r="CY398" s="47">
        <f t="shared" ca="1" si="186"/>
        <v>2.6037184093813939</v>
      </c>
      <c r="CZ398" s="47">
        <f t="shared" ca="1" si="186"/>
        <v>2.8470805258750933</v>
      </c>
      <c r="DA398" s="47">
        <f t="shared" ca="1" si="186"/>
        <v>3.4196986718677818</v>
      </c>
      <c r="DB398" s="47">
        <f t="shared" ca="1" si="186"/>
        <v>3.987711658004208</v>
      </c>
      <c r="DC398" s="47">
        <f t="shared" ca="1" si="186"/>
        <v>4.7404066911643454</v>
      </c>
      <c r="DD398" s="47">
        <f t="shared" ca="1" si="186"/>
        <v>5.3542834776570931</v>
      </c>
    </row>
    <row r="399" spans="1:108" x14ac:dyDescent="0.25">
      <c r="A399" s="40" t="s">
        <v>167</v>
      </c>
      <c r="B399" s="40">
        <v>1902</v>
      </c>
      <c r="C399" s="40" t="s">
        <v>38</v>
      </c>
      <c r="D399" s="40" t="s">
        <v>613</v>
      </c>
      <c r="E399" s="40" t="s">
        <v>136</v>
      </c>
      <c r="F399" s="40">
        <v>22.5</v>
      </c>
      <c r="G399" s="43">
        <v>44992</v>
      </c>
      <c r="I399" s="40" t="s">
        <v>79</v>
      </c>
      <c r="J399" s="40">
        <v>2</v>
      </c>
      <c r="K399" s="40" t="s">
        <v>33</v>
      </c>
      <c r="L399" s="40" t="s">
        <v>193</v>
      </c>
      <c r="M399" s="41"/>
      <c r="N399" s="41">
        <f>VLOOKUP($C399 &amp; $I399 &amp; $K399,FATOR!$A$3:$P$22,COLUMN(E$1),0)</f>
        <v>0.34510552382231963</v>
      </c>
      <c r="O399" s="41">
        <f>VLOOKUP($C399 &amp; $I399 &amp; $K399,FATOR!$A$3:$P$22,COLUMN(F$1),0)</f>
        <v>0.2866705898236856</v>
      </c>
      <c r="P399" s="41">
        <f>VLOOKUP($C399 &amp; $I399 &amp; $K399,FATOR!$A$3:$P$22,COLUMN(G$1),0)</f>
        <v>0.28930204548682154</v>
      </c>
      <c r="Q399" s="41">
        <f>VLOOKUP($C399 &amp; $I399 &amp; $K399,FATOR!$A$3:$P$22,COLUMN(H$1),0)</f>
        <v>0.31634228065278813</v>
      </c>
      <c r="R399" s="41">
        <f>VLOOKUP($C399 &amp; $I399 &amp; $K399,FATOR!$A$3:$P$22,COLUMN(I$1),0)</f>
        <v>0.37996651909642021</v>
      </c>
      <c r="S399" s="41">
        <f>VLOOKUP($C399 &amp; $I399 &amp; $K399,FATOR!$A$3:$P$22,COLUMN(J$1),0)</f>
        <v>0.44307907311157868</v>
      </c>
      <c r="T399" s="41">
        <f>VLOOKUP($C399 &amp; $I399 &amp; $K399,FATOR!$A$3:$P$22,COLUMN(K$1),0)</f>
        <v>0.5267118545738162</v>
      </c>
      <c r="U399" s="41">
        <f>VLOOKUP($C399 &amp; $I399 &amp; $K399,FATOR!$A$3:$P$22,COLUMN(L$1),0)</f>
        <v>0.5949203864063437</v>
      </c>
      <c r="V399" s="41">
        <f>VLOOKUP($C399 &amp; $I399 &amp; $K399,FATOR!$A$3:$P$22,COLUMN(M$1),0)</f>
        <v>0.58473634631058879</v>
      </c>
      <c r="W399" s="41">
        <f>VLOOKUP($C399 &amp; $I399 &amp; $K399,FATOR!$A$3:$P$22,COLUMN(N$1),0)</f>
        <v>0.52362924694768764</v>
      </c>
      <c r="X399" s="41">
        <f>VLOOKUP($C399 &amp; $I399 &amp; $K399,FATOR!$A$3:$P$22,COLUMN(O$1),0)</f>
        <v>0.40768468986504969</v>
      </c>
      <c r="Y399" s="41">
        <f>VLOOKUP($C399 &amp; $I399 &amp; $K399,FATOR!$A$3:$P$22,COLUMN(P$1),0)</f>
        <v>0.38086901862969602</v>
      </c>
      <c r="AA399" s="42">
        <f t="shared" si="190"/>
        <v>7.7648742860021915</v>
      </c>
      <c r="AB399" s="42">
        <f t="shared" si="191"/>
        <v>6.4500882710329259</v>
      </c>
      <c r="AC399" s="42">
        <f t="shared" si="192"/>
        <v>6.5092960234534845</v>
      </c>
      <c r="AD399" s="42">
        <f t="shared" si="193"/>
        <v>7.117701314687733</v>
      </c>
      <c r="AE399" s="42">
        <f t="shared" si="194"/>
        <v>8.5492466796694551</v>
      </c>
      <c r="AF399" s="42">
        <f t="shared" si="195"/>
        <v>9.9692791450105211</v>
      </c>
      <c r="AG399" s="42">
        <f t="shared" si="196"/>
        <v>11.851016727910864</v>
      </c>
      <c r="AH399" s="42">
        <f t="shared" si="197"/>
        <v>13.385708694142734</v>
      </c>
      <c r="AI399" s="42">
        <f t="shared" si="198"/>
        <v>13.156567791988248</v>
      </c>
      <c r="AJ399" s="42">
        <f t="shared" si="199"/>
        <v>11.781658056322971</v>
      </c>
      <c r="AK399" s="42">
        <f t="shared" si="200"/>
        <v>9.1729055219636173</v>
      </c>
      <c r="AL399" s="42">
        <f t="shared" si="201"/>
        <v>8.5695529191681601</v>
      </c>
      <c r="AN399" s="43">
        <f t="shared" si="202"/>
        <v>45023</v>
      </c>
      <c r="AO399" s="47">
        <f t="shared" ca="1" si="203"/>
        <v>7.7648742860021915</v>
      </c>
      <c r="AP399" s="47">
        <f t="shared" ca="1" si="203"/>
        <v>6.4500882710329259</v>
      </c>
      <c r="AQ399" s="47">
        <f t="shared" ca="1" si="203"/>
        <v>6.5092960234534845</v>
      </c>
      <c r="AR399" s="47">
        <f t="shared" ca="1" si="203"/>
        <v>7.117701314687733</v>
      </c>
      <c r="AS399" s="47">
        <f t="shared" ca="1" si="203"/>
        <v>8.5492466796694551</v>
      </c>
      <c r="AT399" s="47">
        <f t="shared" ca="1" si="203"/>
        <v>9.9692791450105211</v>
      </c>
      <c r="AU399" s="47">
        <f t="shared" ca="1" si="203"/>
        <v>11.851016727910864</v>
      </c>
      <c r="AV399" s="47">
        <f t="shared" ca="1" si="203"/>
        <v>13.385708694142734</v>
      </c>
      <c r="AW399" s="47">
        <f t="shared" ca="1" si="203"/>
        <v>13.156567791988248</v>
      </c>
      <c r="AX399" s="47">
        <f t="shared" ca="1" si="203"/>
        <v>11.781658056322971</v>
      </c>
      <c r="AY399" s="47">
        <f t="shared" ca="1" si="189"/>
        <v>9.1729055219636173</v>
      </c>
      <c r="AZ399" s="47">
        <f t="shared" ca="1" si="189"/>
        <v>8.5695529191681601</v>
      </c>
      <c r="BA399" s="47">
        <f t="shared" ca="1" si="189"/>
        <v>7.7648742860021915</v>
      </c>
      <c r="BB399" s="47">
        <f t="shared" ca="1" si="189"/>
        <v>6.4500882710329259</v>
      </c>
      <c r="BC399" s="47">
        <f t="shared" ca="1" si="189"/>
        <v>6.5092960234534845</v>
      </c>
      <c r="BD399" s="47">
        <f t="shared" ca="1" si="189"/>
        <v>7.117701314687733</v>
      </c>
      <c r="BE399" s="47">
        <f t="shared" ca="1" si="189"/>
        <v>8.5492466796694551</v>
      </c>
      <c r="BF399" s="47">
        <f t="shared" ca="1" si="189"/>
        <v>9.9692791450105211</v>
      </c>
      <c r="BG399" s="47">
        <f t="shared" ca="1" si="189"/>
        <v>11.851016727910864</v>
      </c>
      <c r="BH399" s="47">
        <f t="shared" ca="1" si="189"/>
        <v>13.385708694142734</v>
      </c>
      <c r="BI399" s="47">
        <f t="shared" ca="1" si="188"/>
        <v>13.156567791988248</v>
      </c>
      <c r="BJ399" s="47">
        <f t="shared" ca="1" si="188"/>
        <v>11.781658056322971</v>
      </c>
      <c r="BK399" s="47">
        <f t="shared" ca="1" si="188"/>
        <v>9.1729055219636173</v>
      </c>
      <c r="BL399" s="47">
        <f t="shared" ca="1" si="188"/>
        <v>8.5695529191681601</v>
      </c>
      <c r="BM399" s="47">
        <f t="shared" ca="1" si="188"/>
        <v>7.7648742860021915</v>
      </c>
      <c r="BN399" s="47">
        <f t="shared" ca="1" si="188"/>
        <v>6.4500882710329259</v>
      </c>
      <c r="BO399" s="47">
        <f t="shared" ca="1" si="188"/>
        <v>6.5092960234534845</v>
      </c>
      <c r="BP399" s="47">
        <f t="shared" ca="1" si="188"/>
        <v>7.117701314687733</v>
      </c>
      <c r="BQ399" s="47">
        <f t="shared" ca="1" si="188"/>
        <v>8.5492466796694551</v>
      </c>
      <c r="BR399" s="47">
        <f t="shared" ca="1" si="188"/>
        <v>9.9692791450105211</v>
      </c>
      <c r="BS399" s="47">
        <f t="shared" ca="1" si="205"/>
        <v>11.851016727910864</v>
      </c>
      <c r="BT399" s="47">
        <f t="shared" ca="1" si="205"/>
        <v>13.385708694142734</v>
      </c>
      <c r="BU399" s="47">
        <f t="shared" ca="1" si="205"/>
        <v>13.156567791988248</v>
      </c>
      <c r="BV399" s="47">
        <f t="shared" ca="1" si="205"/>
        <v>11.781658056322971</v>
      </c>
      <c r="BW399" s="47">
        <f t="shared" ca="1" si="205"/>
        <v>9.1729055219636173</v>
      </c>
      <c r="BX399" s="47">
        <f t="shared" ca="1" si="205"/>
        <v>8.5695529191681601</v>
      </c>
      <c r="BY399" s="47">
        <f t="shared" ca="1" si="205"/>
        <v>7.7648742860021915</v>
      </c>
      <c r="BZ399" s="47">
        <f t="shared" ca="1" si="205"/>
        <v>6.4500882710329259</v>
      </c>
      <c r="CA399" s="47">
        <f t="shared" ca="1" si="205"/>
        <v>6.5092960234534845</v>
      </c>
      <c r="CB399" s="47">
        <f t="shared" ca="1" si="205"/>
        <v>7.117701314687733</v>
      </c>
      <c r="CC399" s="47">
        <f t="shared" ca="1" si="204"/>
        <v>8.5492466796694551</v>
      </c>
      <c r="CD399" s="47">
        <f t="shared" ca="1" si="204"/>
        <v>9.9692791450105211</v>
      </c>
      <c r="CE399" s="47">
        <f t="shared" ca="1" si="204"/>
        <v>11.851016727910864</v>
      </c>
      <c r="CF399" s="47">
        <f t="shared" ca="1" si="204"/>
        <v>13.385708694142734</v>
      </c>
      <c r="CG399" s="47">
        <f t="shared" ca="1" si="204"/>
        <v>13.156567791988248</v>
      </c>
      <c r="CH399" s="47">
        <f t="shared" ca="1" si="204"/>
        <v>11.781658056322971</v>
      </c>
      <c r="CI399" s="47">
        <f t="shared" ca="1" si="204"/>
        <v>9.1729055219636173</v>
      </c>
      <c r="CJ399" s="47">
        <f t="shared" ca="1" si="204"/>
        <v>8.5695529191681601</v>
      </c>
      <c r="CK399" s="47">
        <f t="shared" ca="1" si="204"/>
        <v>7.7648742860021915</v>
      </c>
      <c r="CL399" s="47">
        <f t="shared" ca="1" si="204"/>
        <v>6.4500882710329259</v>
      </c>
      <c r="CM399" s="47">
        <f t="shared" ca="1" si="206"/>
        <v>6.5092960234534845</v>
      </c>
      <c r="CN399" s="47">
        <f t="shared" ca="1" si="206"/>
        <v>7.117701314687733</v>
      </c>
      <c r="CO399" s="47">
        <f t="shared" ca="1" si="206"/>
        <v>8.5492466796694551</v>
      </c>
      <c r="CP399" s="47">
        <f t="shared" ca="1" si="206"/>
        <v>9.9692791450105211</v>
      </c>
      <c r="CQ399" s="47">
        <f t="shared" ca="1" si="206"/>
        <v>11.851016727910864</v>
      </c>
      <c r="CR399" s="47">
        <f t="shared" ca="1" si="206"/>
        <v>13.385708694142734</v>
      </c>
      <c r="CS399" s="47">
        <f t="shared" ca="1" si="206"/>
        <v>13.156567791988248</v>
      </c>
      <c r="CT399" s="47">
        <f t="shared" ca="1" si="206"/>
        <v>11.781658056322971</v>
      </c>
      <c r="CU399" s="47">
        <f t="shared" ca="1" si="206"/>
        <v>9.1729055219636173</v>
      </c>
      <c r="CV399" s="47">
        <f t="shared" ca="1" si="206"/>
        <v>8.5695529191681601</v>
      </c>
      <c r="CW399" s="47">
        <f t="shared" ca="1" si="186"/>
        <v>7.7648742860021915</v>
      </c>
      <c r="CX399" s="47">
        <f t="shared" ca="1" si="186"/>
        <v>6.4500882710329259</v>
      </c>
      <c r="CY399" s="47">
        <f t="shared" ca="1" si="186"/>
        <v>6.5092960234534845</v>
      </c>
      <c r="CZ399" s="47">
        <f t="shared" ca="1" si="186"/>
        <v>7.117701314687733</v>
      </c>
      <c r="DA399" s="47">
        <f t="shared" ca="1" si="186"/>
        <v>8.5492466796694551</v>
      </c>
      <c r="DB399" s="47">
        <f t="shared" ca="1" si="186"/>
        <v>9.9692791450105211</v>
      </c>
      <c r="DC399" s="47">
        <f t="shared" ca="1" si="186"/>
        <v>11.851016727910864</v>
      </c>
      <c r="DD399" s="47">
        <f t="shared" ca="1" si="186"/>
        <v>13.385708694142734</v>
      </c>
    </row>
    <row r="400" spans="1:108" x14ac:dyDescent="0.25">
      <c r="A400" s="40" t="s">
        <v>167</v>
      </c>
      <c r="B400" s="40">
        <v>1902</v>
      </c>
      <c r="C400" s="40" t="s">
        <v>38</v>
      </c>
      <c r="D400" s="40" t="s">
        <v>613</v>
      </c>
      <c r="E400" s="40" t="s">
        <v>180</v>
      </c>
      <c r="F400" s="40">
        <v>4.5</v>
      </c>
      <c r="G400" s="43">
        <v>45008</v>
      </c>
      <c r="I400" s="40" t="s">
        <v>79</v>
      </c>
      <c r="J400" s="40">
        <v>2</v>
      </c>
      <c r="K400" s="40" t="s">
        <v>33</v>
      </c>
      <c r="L400" s="40" t="s">
        <v>193</v>
      </c>
      <c r="M400" s="41"/>
      <c r="N400" s="41">
        <f>VLOOKUP($C400 &amp; $I400 &amp; $K400,FATOR!$A$3:$P$22,COLUMN(E$1),0)</f>
        <v>0.34510552382231963</v>
      </c>
      <c r="O400" s="41">
        <f>VLOOKUP($C400 &amp; $I400 &amp; $K400,FATOR!$A$3:$P$22,COLUMN(F$1),0)</f>
        <v>0.2866705898236856</v>
      </c>
      <c r="P400" s="41">
        <f>VLOOKUP($C400 &amp; $I400 &amp; $K400,FATOR!$A$3:$P$22,COLUMN(G$1),0)</f>
        <v>0.28930204548682154</v>
      </c>
      <c r="Q400" s="41">
        <f>VLOOKUP($C400 &amp; $I400 &amp; $K400,FATOR!$A$3:$P$22,COLUMN(H$1),0)</f>
        <v>0.31634228065278813</v>
      </c>
      <c r="R400" s="41">
        <f>VLOOKUP($C400 &amp; $I400 &amp; $K400,FATOR!$A$3:$P$22,COLUMN(I$1),0)</f>
        <v>0.37996651909642021</v>
      </c>
      <c r="S400" s="41">
        <f>VLOOKUP($C400 &amp; $I400 &amp; $K400,FATOR!$A$3:$P$22,COLUMN(J$1),0)</f>
        <v>0.44307907311157868</v>
      </c>
      <c r="T400" s="41">
        <f>VLOOKUP($C400 &amp; $I400 &amp; $K400,FATOR!$A$3:$P$22,COLUMN(K$1),0)</f>
        <v>0.5267118545738162</v>
      </c>
      <c r="U400" s="41">
        <f>VLOOKUP($C400 &amp; $I400 &amp; $K400,FATOR!$A$3:$P$22,COLUMN(L$1),0)</f>
        <v>0.5949203864063437</v>
      </c>
      <c r="V400" s="41">
        <f>VLOOKUP($C400 &amp; $I400 &amp; $K400,FATOR!$A$3:$P$22,COLUMN(M$1),0)</f>
        <v>0.58473634631058879</v>
      </c>
      <c r="W400" s="41">
        <f>VLOOKUP($C400 &amp; $I400 &amp; $K400,FATOR!$A$3:$P$22,COLUMN(N$1),0)</f>
        <v>0.52362924694768764</v>
      </c>
      <c r="X400" s="41">
        <f>VLOOKUP($C400 &amp; $I400 &amp; $K400,FATOR!$A$3:$P$22,COLUMN(O$1),0)</f>
        <v>0.40768468986504969</v>
      </c>
      <c r="Y400" s="41">
        <f>VLOOKUP($C400 &amp; $I400 &amp; $K400,FATOR!$A$3:$P$22,COLUMN(P$1),0)</f>
        <v>0.38086901862969602</v>
      </c>
      <c r="AA400" s="42">
        <f t="shared" si="190"/>
        <v>1.5529748572004383</v>
      </c>
      <c r="AB400" s="42">
        <f t="shared" si="191"/>
        <v>1.2900176542065851</v>
      </c>
      <c r="AC400" s="42">
        <f t="shared" si="192"/>
        <v>1.3018592046906969</v>
      </c>
      <c r="AD400" s="42">
        <f t="shared" si="193"/>
        <v>1.4235402629375467</v>
      </c>
      <c r="AE400" s="42">
        <f t="shared" si="194"/>
        <v>1.7098493359338909</v>
      </c>
      <c r="AF400" s="42">
        <f t="shared" si="195"/>
        <v>1.993855829002104</v>
      </c>
      <c r="AG400" s="42">
        <f t="shared" si="196"/>
        <v>2.3702033455821727</v>
      </c>
      <c r="AH400" s="42">
        <f t="shared" si="197"/>
        <v>2.6771417388285466</v>
      </c>
      <c r="AI400" s="42">
        <f t="shared" si="198"/>
        <v>2.6313135583976495</v>
      </c>
      <c r="AJ400" s="42">
        <f t="shared" si="199"/>
        <v>2.3563316112645945</v>
      </c>
      <c r="AK400" s="42">
        <f t="shared" si="200"/>
        <v>1.8345811043927236</v>
      </c>
      <c r="AL400" s="42">
        <f t="shared" si="201"/>
        <v>1.7139105838336322</v>
      </c>
      <c r="AN400" s="43">
        <f t="shared" si="202"/>
        <v>45039</v>
      </c>
      <c r="AO400" s="47">
        <f t="shared" ca="1" si="203"/>
        <v>1.5529748572004383</v>
      </c>
      <c r="AP400" s="47">
        <f t="shared" ca="1" si="203"/>
        <v>1.2900176542065851</v>
      </c>
      <c r="AQ400" s="47">
        <f t="shared" ca="1" si="203"/>
        <v>1.3018592046906969</v>
      </c>
      <c r="AR400" s="47">
        <f t="shared" ca="1" si="203"/>
        <v>1.4235402629375467</v>
      </c>
      <c r="AS400" s="47">
        <f t="shared" ca="1" si="203"/>
        <v>1.7098493359338909</v>
      </c>
      <c r="AT400" s="47">
        <f t="shared" ca="1" si="203"/>
        <v>1.993855829002104</v>
      </c>
      <c r="AU400" s="47">
        <f t="shared" ca="1" si="203"/>
        <v>2.3702033455821727</v>
      </c>
      <c r="AV400" s="47">
        <f t="shared" ca="1" si="203"/>
        <v>2.6771417388285466</v>
      </c>
      <c r="AW400" s="47">
        <f t="shared" ca="1" si="203"/>
        <v>2.6313135583976495</v>
      </c>
      <c r="AX400" s="47">
        <f t="shared" ca="1" si="203"/>
        <v>2.3563316112645945</v>
      </c>
      <c r="AY400" s="47">
        <f t="shared" ca="1" si="189"/>
        <v>1.8345811043927236</v>
      </c>
      <c r="AZ400" s="47">
        <f t="shared" ca="1" si="189"/>
        <v>1.7139105838336322</v>
      </c>
      <c r="BA400" s="47">
        <f t="shared" ca="1" si="189"/>
        <v>1.5529748572004383</v>
      </c>
      <c r="BB400" s="47">
        <f t="shared" ca="1" si="189"/>
        <v>1.2900176542065851</v>
      </c>
      <c r="BC400" s="47">
        <f t="shared" ca="1" si="189"/>
        <v>1.3018592046906969</v>
      </c>
      <c r="BD400" s="47">
        <f t="shared" ca="1" si="189"/>
        <v>1.4235402629375467</v>
      </c>
      <c r="BE400" s="47">
        <f t="shared" ca="1" si="189"/>
        <v>1.7098493359338909</v>
      </c>
      <c r="BF400" s="47">
        <f t="shared" ca="1" si="189"/>
        <v>1.993855829002104</v>
      </c>
      <c r="BG400" s="47">
        <f t="shared" ca="1" si="189"/>
        <v>2.3702033455821727</v>
      </c>
      <c r="BH400" s="47">
        <f t="shared" ca="1" si="189"/>
        <v>2.6771417388285466</v>
      </c>
      <c r="BI400" s="47">
        <f t="shared" ca="1" si="188"/>
        <v>2.6313135583976495</v>
      </c>
      <c r="BJ400" s="47">
        <f t="shared" ca="1" si="188"/>
        <v>2.3563316112645945</v>
      </c>
      <c r="BK400" s="47">
        <f t="shared" ca="1" si="188"/>
        <v>1.8345811043927236</v>
      </c>
      <c r="BL400" s="47">
        <f t="shared" ca="1" si="188"/>
        <v>1.7139105838336322</v>
      </c>
      <c r="BM400" s="47">
        <f t="shared" ca="1" si="188"/>
        <v>1.5529748572004383</v>
      </c>
      <c r="BN400" s="47">
        <f t="shared" ca="1" si="188"/>
        <v>1.2900176542065851</v>
      </c>
      <c r="BO400" s="47">
        <f t="shared" ca="1" si="188"/>
        <v>1.3018592046906969</v>
      </c>
      <c r="BP400" s="47">
        <f t="shared" ca="1" si="188"/>
        <v>1.4235402629375467</v>
      </c>
      <c r="BQ400" s="47">
        <f t="shared" ca="1" si="188"/>
        <v>1.7098493359338909</v>
      </c>
      <c r="BR400" s="47">
        <f t="shared" ca="1" si="188"/>
        <v>1.993855829002104</v>
      </c>
      <c r="BS400" s="47">
        <f t="shared" ca="1" si="205"/>
        <v>2.3702033455821727</v>
      </c>
      <c r="BT400" s="47">
        <f t="shared" ca="1" si="205"/>
        <v>2.6771417388285466</v>
      </c>
      <c r="BU400" s="47">
        <f t="shared" ca="1" si="205"/>
        <v>2.6313135583976495</v>
      </c>
      <c r="BV400" s="47">
        <f t="shared" ca="1" si="205"/>
        <v>2.3563316112645945</v>
      </c>
      <c r="BW400" s="47">
        <f t="shared" ca="1" si="205"/>
        <v>1.8345811043927236</v>
      </c>
      <c r="BX400" s="47">
        <f t="shared" ca="1" si="205"/>
        <v>1.7139105838336322</v>
      </c>
      <c r="BY400" s="47">
        <f t="shared" ca="1" si="205"/>
        <v>1.5529748572004383</v>
      </c>
      <c r="BZ400" s="47">
        <f t="shared" ca="1" si="205"/>
        <v>1.2900176542065851</v>
      </c>
      <c r="CA400" s="47">
        <f t="shared" ca="1" si="205"/>
        <v>1.3018592046906969</v>
      </c>
      <c r="CB400" s="47">
        <f t="shared" ca="1" si="205"/>
        <v>1.4235402629375467</v>
      </c>
      <c r="CC400" s="47">
        <f t="shared" ca="1" si="204"/>
        <v>1.7098493359338909</v>
      </c>
      <c r="CD400" s="47">
        <f t="shared" ca="1" si="204"/>
        <v>1.993855829002104</v>
      </c>
      <c r="CE400" s="47">
        <f t="shared" ca="1" si="204"/>
        <v>2.3702033455821727</v>
      </c>
      <c r="CF400" s="47">
        <f t="shared" ca="1" si="204"/>
        <v>2.6771417388285466</v>
      </c>
      <c r="CG400" s="47">
        <f t="shared" ca="1" si="204"/>
        <v>2.6313135583976495</v>
      </c>
      <c r="CH400" s="47">
        <f t="shared" ca="1" si="204"/>
        <v>2.3563316112645945</v>
      </c>
      <c r="CI400" s="47">
        <f t="shared" ca="1" si="204"/>
        <v>1.8345811043927236</v>
      </c>
      <c r="CJ400" s="47">
        <f t="shared" ca="1" si="204"/>
        <v>1.7139105838336322</v>
      </c>
      <c r="CK400" s="47">
        <f t="shared" ca="1" si="204"/>
        <v>1.5529748572004383</v>
      </c>
      <c r="CL400" s="47">
        <f t="shared" ca="1" si="204"/>
        <v>1.2900176542065851</v>
      </c>
      <c r="CM400" s="47">
        <f t="shared" ca="1" si="206"/>
        <v>1.3018592046906969</v>
      </c>
      <c r="CN400" s="47">
        <f t="shared" ca="1" si="206"/>
        <v>1.4235402629375467</v>
      </c>
      <c r="CO400" s="47">
        <f t="shared" ca="1" si="206"/>
        <v>1.7098493359338909</v>
      </c>
      <c r="CP400" s="47">
        <f t="shared" ca="1" si="206"/>
        <v>1.993855829002104</v>
      </c>
      <c r="CQ400" s="47">
        <f t="shared" ca="1" si="206"/>
        <v>2.3702033455821727</v>
      </c>
      <c r="CR400" s="47">
        <f t="shared" ca="1" si="206"/>
        <v>2.6771417388285466</v>
      </c>
      <c r="CS400" s="47">
        <f t="shared" ca="1" si="206"/>
        <v>2.6313135583976495</v>
      </c>
      <c r="CT400" s="47">
        <f t="shared" ca="1" si="206"/>
        <v>2.3563316112645945</v>
      </c>
      <c r="CU400" s="47">
        <f t="shared" ca="1" si="206"/>
        <v>1.8345811043927236</v>
      </c>
      <c r="CV400" s="47">
        <f t="shared" ca="1" si="206"/>
        <v>1.7139105838336322</v>
      </c>
      <c r="CW400" s="47">
        <f t="shared" ca="1" si="186"/>
        <v>1.5529748572004383</v>
      </c>
      <c r="CX400" s="47">
        <f t="shared" ca="1" si="186"/>
        <v>1.2900176542065851</v>
      </c>
      <c r="CY400" s="47">
        <f t="shared" ca="1" si="186"/>
        <v>1.3018592046906969</v>
      </c>
      <c r="CZ400" s="47">
        <f t="shared" ca="1" si="186"/>
        <v>1.4235402629375467</v>
      </c>
      <c r="DA400" s="47">
        <f t="shared" ca="1" si="186"/>
        <v>1.7098493359338909</v>
      </c>
      <c r="DB400" s="47">
        <f t="shared" ca="1" si="186"/>
        <v>1.993855829002104</v>
      </c>
      <c r="DC400" s="47">
        <f t="shared" ca="1" si="186"/>
        <v>2.3702033455821727</v>
      </c>
      <c r="DD400" s="47">
        <f t="shared" ca="1" si="186"/>
        <v>2.6771417388285466</v>
      </c>
    </row>
    <row r="401" spans="1:108" x14ac:dyDescent="0.25">
      <c r="A401" s="40" t="s">
        <v>167</v>
      </c>
      <c r="B401" s="40">
        <v>1902</v>
      </c>
      <c r="C401" s="40" t="s">
        <v>38</v>
      </c>
      <c r="D401" s="40" t="s">
        <v>613</v>
      </c>
      <c r="E401" s="40" t="s">
        <v>181</v>
      </c>
      <c r="F401" s="40">
        <v>9</v>
      </c>
      <c r="G401" s="43">
        <v>45010</v>
      </c>
      <c r="I401" s="40" t="s">
        <v>79</v>
      </c>
      <c r="J401" s="40">
        <v>2</v>
      </c>
      <c r="K401" s="40" t="s">
        <v>33</v>
      </c>
      <c r="L401" s="40" t="s">
        <v>193</v>
      </c>
      <c r="M401" s="41"/>
      <c r="N401" s="41">
        <f>VLOOKUP($C401 &amp; $I401 &amp; $K401,FATOR!$A$3:$P$22,COLUMN(E$1),0)</f>
        <v>0.34510552382231963</v>
      </c>
      <c r="O401" s="41">
        <f>VLOOKUP($C401 &amp; $I401 &amp; $K401,FATOR!$A$3:$P$22,COLUMN(F$1),0)</f>
        <v>0.2866705898236856</v>
      </c>
      <c r="P401" s="41">
        <f>VLOOKUP($C401 &amp; $I401 &amp; $K401,FATOR!$A$3:$P$22,COLUMN(G$1),0)</f>
        <v>0.28930204548682154</v>
      </c>
      <c r="Q401" s="41">
        <f>VLOOKUP($C401 &amp; $I401 &amp; $K401,FATOR!$A$3:$P$22,COLUMN(H$1),0)</f>
        <v>0.31634228065278813</v>
      </c>
      <c r="R401" s="41">
        <f>VLOOKUP($C401 &amp; $I401 &amp; $K401,FATOR!$A$3:$P$22,COLUMN(I$1),0)</f>
        <v>0.37996651909642021</v>
      </c>
      <c r="S401" s="41">
        <f>VLOOKUP($C401 &amp; $I401 &amp; $K401,FATOR!$A$3:$P$22,COLUMN(J$1),0)</f>
        <v>0.44307907311157868</v>
      </c>
      <c r="T401" s="41">
        <f>VLOOKUP($C401 &amp; $I401 &amp; $K401,FATOR!$A$3:$P$22,COLUMN(K$1),0)</f>
        <v>0.5267118545738162</v>
      </c>
      <c r="U401" s="41">
        <f>VLOOKUP($C401 &amp; $I401 &amp; $K401,FATOR!$A$3:$P$22,COLUMN(L$1),0)</f>
        <v>0.5949203864063437</v>
      </c>
      <c r="V401" s="41">
        <f>VLOOKUP($C401 &amp; $I401 &amp; $K401,FATOR!$A$3:$P$22,COLUMN(M$1),0)</f>
        <v>0.58473634631058879</v>
      </c>
      <c r="W401" s="41">
        <f>VLOOKUP($C401 &amp; $I401 &amp; $K401,FATOR!$A$3:$P$22,COLUMN(N$1),0)</f>
        <v>0.52362924694768764</v>
      </c>
      <c r="X401" s="41">
        <f>VLOOKUP($C401 &amp; $I401 &amp; $K401,FATOR!$A$3:$P$22,COLUMN(O$1),0)</f>
        <v>0.40768468986504969</v>
      </c>
      <c r="Y401" s="41">
        <f>VLOOKUP($C401 &amp; $I401 &amp; $K401,FATOR!$A$3:$P$22,COLUMN(P$1),0)</f>
        <v>0.38086901862969602</v>
      </c>
      <c r="AA401" s="42">
        <f t="shared" si="190"/>
        <v>3.1059497144008765</v>
      </c>
      <c r="AB401" s="42">
        <f t="shared" si="191"/>
        <v>2.5800353084131702</v>
      </c>
      <c r="AC401" s="42">
        <f t="shared" si="192"/>
        <v>2.6037184093813939</v>
      </c>
      <c r="AD401" s="42">
        <f t="shared" si="193"/>
        <v>2.8470805258750933</v>
      </c>
      <c r="AE401" s="42">
        <f t="shared" si="194"/>
        <v>3.4196986718677818</v>
      </c>
      <c r="AF401" s="42">
        <f t="shared" si="195"/>
        <v>3.987711658004208</v>
      </c>
      <c r="AG401" s="42">
        <f t="shared" si="196"/>
        <v>4.7404066911643454</v>
      </c>
      <c r="AH401" s="42">
        <f t="shared" si="197"/>
        <v>5.3542834776570931</v>
      </c>
      <c r="AI401" s="42">
        <f t="shared" si="198"/>
        <v>5.2626271167952989</v>
      </c>
      <c r="AJ401" s="42">
        <f t="shared" si="199"/>
        <v>4.7126632225291889</v>
      </c>
      <c r="AK401" s="42">
        <f t="shared" si="200"/>
        <v>3.6691622087854472</v>
      </c>
      <c r="AL401" s="42">
        <f t="shared" si="201"/>
        <v>3.4278211676672643</v>
      </c>
      <c r="AN401" s="43">
        <f t="shared" si="202"/>
        <v>45041</v>
      </c>
      <c r="AO401" s="47">
        <f t="shared" ca="1" si="203"/>
        <v>3.1059497144008765</v>
      </c>
      <c r="AP401" s="47">
        <f t="shared" ca="1" si="203"/>
        <v>2.5800353084131702</v>
      </c>
      <c r="AQ401" s="47">
        <f t="shared" ca="1" si="203"/>
        <v>2.6037184093813939</v>
      </c>
      <c r="AR401" s="47">
        <f t="shared" ca="1" si="203"/>
        <v>2.8470805258750933</v>
      </c>
      <c r="AS401" s="47">
        <f t="shared" ca="1" si="203"/>
        <v>3.4196986718677818</v>
      </c>
      <c r="AT401" s="47">
        <f t="shared" ca="1" si="203"/>
        <v>3.987711658004208</v>
      </c>
      <c r="AU401" s="47">
        <f t="shared" ca="1" si="203"/>
        <v>4.7404066911643454</v>
      </c>
      <c r="AV401" s="47">
        <f t="shared" ca="1" si="203"/>
        <v>5.3542834776570931</v>
      </c>
      <c r="AW401" s="47">
        <f t="shared" ca="1" si="203"/>
        <v>5.2626271167952989</v>
      </c>
      <c r="AX401" s="47">
        <f t="shared" ca="1" si="203"/>
        <v>4.7126632225291889</v>
      </c>
      <c r="AY401" s="47">
        <f t="shared" ca="1" si="189"/>
        <v>3.6691622087854472</v>
      </c>
      <c r="AZ401" s="47">
        <f t="shared" ca="1" si="189"/>
        <v>3.4278211676672643</v>
      </c>
      <c r="BA401" s="47">
        <f t="shared" ca="1" si="189"/>
        <v>3.1059497144008765</v>
      </c>
      <c r="BB401" s="47">
        <f t="shared" ca="1" si="189"/>
        <v>2.5800353084131702</v>
      </c>
      <c r="BC401" s="47">
        <f t="shared" ca="1" si="189"/>
        <v>2.6037184093813939</v>
      </c>
      <c r="BD401" s="47">
        <f t="shared" ca="1" si="189"/>
        <v>2.8470805258750933</v>
      </c>
      <c r="BE401" s="47">
        <f t="shared" ca="1" si="189"/>
        <v>3.4196986718677818</v>
      </c>
      <c r="BF401" s="47">
        <f t="shared" ca="1" si="189"/>
        <v>3.987711658004208</v>
      </c>
      <c r="BG401" s="47">
        <f t="shared" ca="1" si="189"/>
        <v>4.7404066911643454</v>
      </c>
      <c r="BH401" s="47">
        <f t="shared" ca="1" si="189"/>
        <v>5.3542834776570931</v>
      </c>
      <c r="BI401" s="47">
        <f t="shared" ca="1" si="188"/>
        <v>5.2626271167952989</v>
      </c>
      <c r="BJ401" s="47">
        <f t="shared" ca="1" si="188"/>
        <v>4.7126632225291889</v>
      </c>
      <c r="BK401" s="47">
        <f t="shared" ca="1" si="188"/>
        <v>3.6691622087854472</v>
      </c>
      <c r="BL401" s="47">
        <f t="shared" ca="1" si="188"/>
        <v>3.4278211676672643</v>
      </c>
      <c r="BM401" s="47">
        <f t="shared" ca="1" si="188"/>
        <v>3.1059497144008765</v>
      </c>
      <c r="BN401" s="47">
        <f t="shared" ca="1" si="188"/>
        <v>2.5800353084131702</v>
      </c>
      <c r="BO401" s="47">
        <f t="shared" ca="1" si="188"/>
        <v>2.6037184093813939</v>
      </c>
      <c r="BP401" s="47">
        <f t="shared" ca="1" si="188"/>
        <v>2.8470805258750933</v>
      </c>
      <c r="BQ401" s="47">
        <f t="shared" ca="1" si="188"/>
        <v>3.4196986718677818</v>
      </c>
      <c r="BR401" s="47">
        <f t="shared" ca="1" si="188"/>
        <v>3.987711658004208</v>
      </c>
      <c r="BS401" s="47">
        <f t="shared" ca="1" si="205"/>
        <v>4.7404066911643454</v>
      </c>
      <c r="BT401" s="47">
        <f t="shared" ca="1" si="205"/>
        <v>5.3542834776570931</v>
      </c>
      <c r="BU401" s="47">
        <f t="shared" ca="1" si="205"/>
        <v>5.2626271167952989</v>
      </c>
      <c r="BV401" s="47">
        <f t="shared" ca="1" si="205"/>
        <v>4.7126632225291889</v>
      </c>
      <c r="BW401" s="47">
        <f t="shared" ca="1" si="205"/>
        <v>3.6691622087854472</v>
      </c>
      <c r="BX401" s="47">
        <f t="shared" ca="1" si="205"/>
        <v>3.4278211676672643</v>
      </c>
      <c r="BY401" s="47">
        <f t="shared" ca="1" si="205"/>
        <v>3.1059497144008765</v>
      </c>
      <c r="BZ401" s="47">
        <f t="shared" ca="1" si="205"/>
        <v>2.5800353084131702</v>
      </c>
      <c r="CA401" s="47">
        <f t="shared" ca="1" si="205"/>
        <v>2.6037184093813939</v>
      </c>
      <c r="CB401" s="47">
        <f t="shared" ca="1" si="205"/>
        <v>2.8470805258750933</v>
      </c>
      <c r="CC401" s="47">
        <f t="shared" ca="1" si="204"/>
        <v>3.4196986718677818</v>
      </c>
      <c r="CD401" s="47">
        <f t="shared" ca="1" si="204"/>
        <v>3.987711658004208</v>
      </c>
      <c r="CE401" s="47">
        <f t="shared" ca="1" si="204"/>
        <v>4.7404066911643454</v>
      </c>
      <c r="CF401" s="47">
        <f t="shared" ca="1" si="204"/>
        <v>5.3542834776570931</v>
      </c>
      <c r="CG401" s="47">
        <f t="shared" ca="1" si="204"/>
        <v>5.2626271167952989</v>
      </c>
      <c r="CH401" s="47">
        <f t="shared" ca="1" si="204"/>
        <v>4.7126632225291889</v>
      </c>
      <c r="CI401" s="47">
        <f t="shared" ca="1" si="204"/>
        <v>3.6691622087854472</v>
      </c>
      <c r="CJ401" s="47">
        <f t="shared" ca="1" si="204"/>
        <v>3.4278211676672643</v>
      </c>
      <c r="CK401" s="47">
        <f t="shared" ca="1" si="204"/>
        <v>3.1059497144008765</v>
      </c>
      <c r="CL401" s="47">
        <f t="shared" ca="1" si="204"/>
        <v>2.5800353084131702</v>
      </c>
      <c r="CM401" s="47">
        <f t="shared" ca="1" si="206"/>
        <v>2.6037184093813939</v>
      </c>
      <c r="CN401" s="47">
        <f t="shared" ca="1" si="206"/>
        <v>2.8470805258750933</v>
      </c>
      <c r="CO401" s="47">
        <f t="shared" ca="1" si="206"/>
        <v>3.4196986718677818</v>
      </c>
      <c r="CP401" s="47">
        <f t="shared" ca="1" si="206"/>
        <v>3.987711658004208</v>
      </c>
      <c r="CQ401" s="47">
        <f t="shared" ca="1" si="206"/>
        <v>4.7404066911643454</v>
      </c>
      <c r="CR401" s="47">
        <f t="shared" ca="1" si="206"/>
        <v>5.3542834776570931</v>
      </c>
      <c r="CS401" s="47">
        <f t="shared" ca="1" si="206"/>
        <v>5.2626271167952989</v>
      </c>
      <c r="CT401" s="47">
        <f t="shared" ca="1" si="206"/>
        <v>4.7126632225291889</v>
      </c>
      <c r="CU401" s="47">
        <f t="shared" ca="1" si="206"/>
        <v>3.6691622087854472</v>
      </c>
      <c r="CV401" s="47">
        <f t="shared" ca="1" si="206"/>
        <v>3.4278211676672643</v>
      </c>
      <c r="CW401" s="47">
        <f t="shared" ca="1" si="186"/>
        <v>3.1059497144008765</v>
      </c>
      <c r="CX401" s="47">
        <f t="shared" ca="1" si="186"/>
        <v>2.5800353084131702</v>
      </c>
      <c r="CY401" s="47">
        <f t="shared" ca="1" si="186"/>
        <v>2.6037184093813939</v>
      </c>
      <c r="CZ401" s="47">
        <f t="shared" ca="1" si="186"/>
        <v>2.8470805258750933</v>
      </c>
      <c r="DA401" s="47">
        <f t="shared" ca="1" si="186"/>
        <v>3.4196986718677818</v>
      </c>
      <c r="DB401" s="47">
        <f t="shared" ca="1" si="186"/>
        <v>3.987711658004208</v>
      </c>
      <c r="DC401" s="47">
        <f t="shared" ca="1" si="186"/>
        <v>4.7404066911643454</v>
      </c>
      <c r="DD401" s="47">
        <f t="shared" ca="1" si="186"/>
        <v>5.3542834776570931</v>
      </c>
    </row>
    <row r="402" spans="1:108" x14ac:dyDescent="0.25">
      <c r="A402" s="40" t="s">
        <v>223</v>
      </c>
      <c r="B402" s="40">
        <v>2149</v>
      </c>
      <c r="C402" s="40" t="s">
        <v>38</v>
      </c>
      <c r="D402" s="40" t="s">
        <v>614</v>
      </c>
      <c r="E402" s="40" t="s">
        <v>130</v>
      </c>
      <c r="F402" s="40">
        <v>63</v>
      </c>
      <c r="G402" s="43">
        <v>45809</v>
      </c>
      <c r="I402" s="40" t="s">
        <v>79</v>
      </c>
      <c r="J402" s="40">
        <v>1</v>
      </c>
      <c r="K402" s="40" t="s">
        <v>33</v>
      </c>
      <c r="L402" s="40" t="s">
        <v>158</v>
      </c>
      <c r="M402" s="41"/>
      <c r="N402" s="41">
        <f>VLOOKUP($C402 &amp; $I402 &amp; $K402,FATOR!$A$3:$P$22,COLUMN(E$1),0)</f>
        <v>0.34510552382231963</v>
      </c>
      <c r="O402" s="41">
        <f>VLOOKUP($C402 &amp; $I402 &amp; $K402,FATOR!$A$3:$P$22,COLUMN(F$1),0)</f>
        <v>0.2866705898236856</v>
      </c>
      <c r="P402" s="41">
        <f>VLOOKUP($C402 &amp; $I402 &amp; $K402,FATOR!$A$3:$P$22,COLUMN(G$1),0)</f>
        <v>0.28930204548682154</v>
      </c>
      <c r="Q402" s="41">
        <f>VLOOKUP($C402 &amp; $I402 &amp; $K402,FATOR!$A$3:$P$22,COLUMN(H$1),0)</f>
        <v>0.31634228065278813</v>
      </c>
      <c r="R402" s="41">
        <f>VLOOKUP($C402 &amp; $I402 &amp; $K402,FATOR!$A$3:$P$22,COLUMN(I$1),0)</f>
        <v>0.37996651909642021</v>
      </c>
      <c r="S402" s="41">
        <f>VLOOKUP($C402 &amp; $I402 &amp; $K402,FATOR!$A$3:$P$22,COLUMN(J$1),0)</f>
        <v>0.44307907311157868</v>
      </c>
      <c r="T402" s="41">
        <f>VLOOKUP($C402 &amp; $I402 &amp; $K402,FATOR!$A$3:$P$22,COLUMN(K$1),0)</f>
        <v>0.5267118545738162</v>
      </c>
      <c r="U402" s="41">
        <f>VLOOKUP($C402 &amp; $I402 &amp; $K402,FATOR!$A$3:$P$22,COLUMN(L$1),0)</f>
        <v>0.5949203864063437</v>
      </c>
      <c r="V402" s="41">
        <f>VLOOKUP($C402 &amp; $I402 &amp; $K402,FATOR!$A$3:$P$22,COLUMN(M$1),0)</f>
        <v>0.58473634631058879</v>
      </c>
      <c r="W402" s="41">
        <f>VLOOKUP($C402 &amp; $I402 &amp; $K402,FATOR!$A$3:$P$22,COLUMN(N$1),0)</f>
        <v>0.52362924694768764</v>
      </c>
      <c r="X402" s="41">
        <f>VLOOKUP($C402 &amp; $I402 &amp; $K402,FATOR!$A$3:$P$22,COLUMN(O$1),0)</f>
        <v>0.40768468986504969</v>
      </c>
      <c r="Y402" s="41">
        <f>VLOOKUP($C402 &amp; $I402 &amp; $K402,FATOR!$A$3:$P$22,COLUMN(P$1),0)</f>
        <v>0.38086901862969602</v>
      </c>
      <c r="AA402" s="42">
        <f t="shared" si="190"/>
        <v>21.741648000806137</v>
      </c>
      <c r="AB402" s="42">
        <f t="shared" si="191"/>
        <v>18.060247158892192</v>
      </c>
      <c r="AC402" s="42">
        <f t="shared" si="192"/>
        <v>18.226028865669758</v>
      </c>
      <c r="AD402" s="42">
        <f t="shared" si="193"/>
        <v>19.929563681125654</v>
      </c>
      <c r="AE402" s="42">
        <f t="shared" si="194"/>
        <v>23.937890703074473</v>
      </c>
      <c r="AF402" s="42">
        <f t="shared" si="195"/>
        <v>27.913981606029456</v>
      </c>
      <c r="AG402" s="42">
        <f t="shared" si="196"/>
        <v>33.182846838150418</v>
      </c>
      <c r="AH402" s="42">
        <f t="shared" si="197"/>
        <v>37.479984343599654</v>
      </c>
      <c r="AI402" s="42">
        <f t="shared" si="198"/>
        <v>36.838389817567091</v>
      </c>
      <c r="AJ402" s="42">
        <f t="shared" si="199"/>
        <v>32.988642557704324</v>
      </c>
      <c r="AK402" s="42">
        <f t="shared" si="200"/>
        <v>25.68413546149813</v>
      </c>
      <c r="AL402" s="42">
        <f t="shared" si="201"/>
        <v>23.99474817367085</v>
      </c>
      <c r="AN402" s="43">
        <f t="shared" si="202"/>
        <v>45809</v>
      </c>
      <c r="AO402" s="47" t="str">
        <f t="shared" ca="1" si="203"/>
        <v/>
      </c>
      <c r="AP402" s="47" t="str">
        <f t="shared" ca="1" si="203"/>
        <v/>
      </c>
      <c r="AQ402" s="47" t="str">
        <f t="shared" ca="1" si="203"/>
        <v/>
      </c>
      <c r="AR402" s="47" t="str">
        <f t="shared" ca="1" si="203"/>
        <v/>
      </c>
      <c r="AS402" s="47" t="str">
        <f t="shared" ca="1" si="203"/>
        <v/>
      </c>
      <c r="AT402" s="47" t="str">
        <f t="shared" ca="1" si="203"/>
        <v/>
      </c>
      <c r="AU402" s="47" t="str">
        <f t="shared" ca="1" si="203"/>
        <v/>
      </c>
      <c r="AV402" s="47" t="str">
        <f t="shared" ca="1" si="203"/>
        <v/>
      </c>
      <c r="AW402" s="47" t="str">
        <f t="shared" ca="1" si="203"/>
        <v/>
      </c>
      <c r="AX402" s="47" t="str">
        <f t="shared" ca="1" si="203"/>
        <v/>
      </c>
      <c r="AY402" s="47" t="str">
        <f t="shared" ca="1" si="189"/>
        <v/>
      </c>
      <c r="AZ402" s="47" t="str">
        <f t="shared" ca="1" si="189"/>
        <v/>
      </c>
      <c r="BA402" s="47" t="str">
        <f t="shared" ca="1" si="189"/>
        <v/>
      </c>
      <c r="BB402" s="47" t="str">
        <f t="shared" ca="1" si="189"/>
        <v/>
      </c>
      <c r="BC402" s="47" t="str">
        <f t="shared" ca="1" si="189"/>
        <v/>
      </c>
      <c r="BD402" s="47" t="str">
        <f t="shared" ca="1" si="189"/>
        <v/>
      </c>
      <c r="BE402" s="47" t="str">
        <f t="shared" ca="1" si="189"/>
        <v/>
      </c>
      <c r="BF402" s="47">
        <f t="shared" ca="1" si="189"/>
        <v>27.913981606029456</v>
      </c>
      <c r="BG402" s="47">
        <f t="shared" ca="1" si="189"/>
        <v>33.182846838150418</v>
      </c>
      <c r="BH402" s="47">
        <f t="shared" ca="1" si="189"/>
        <v>37.479984343599654</v>
      </c>
      <c r="BI402" s="47">
        <f t="shared" ca="1" si="188"/>
        <v>36.838389817567091</v>
      </c>
      <c r="BJ402" s="47">
        <f t="shared" ca="1" si="188"/>
        <v>32.988642557704324</v>
      </c>
      <c r="BK402" s="47">
        <f t="shared" ca="1" si="188"/>
        <v>25.68413546149813</v>
      </c>
      <c r="BL402" s="47">
        <f t="shared" ca="1" si="188"/>
        <v>23.99474817367085</v>
      </c>
      <c r="BM402" s="47">
        <f t="shared" ca="1" si="188"/>
        <v>21.741648000806137</v>
      </c>
      <c r="BN402" s="47">
        <f t="shared" ca="1" si="188"/>
        <v>18.060247158892192</v>
      </c>
      <c r="BO402" s="47">
        <f t="shared" ca="1" si="188"/>
        <v>18.226028865669758</v>
      </c>
      <c r="BP402" s="47">
        <f t="shared" ca="1" si="188"/>
        <v>19.929563681125654</v>
      </c>
      <c r="BQ402" s="47">
        <f t="shared" ca="1" si="188"/>
        <v>23.937890703074473</v>
      </c>
      <c r="BR402" s="47">
        <f t="shared" ca="1" si="188"/>
        <v>27.913981606029456</v>
      </c>
      <c r="BS402" s="47">
        <f t="shared" ca="1" si="205"/>
        <v>33.182846838150418</v>
      </c>
      <c r="BT402" s="47">
        <f t="shared" ca="1" si="205"/>
        <v>37.479984343599654</v>
      </c>
      <c r="BU402" s="47">
        <f t="shared" ca="1" si="205"/>
        <v>36.838389817567091</v>
      </c>
      <c r="BV402" s="47">
        <f t="shared" ca="1" si="205"/>
        <v>32.988642557704324</v>
      </c>
      <c r="BW402" s="47">
        <f t="shared" ca="1" si="205"/>
        <v>25.68413546149813</v>
      </c>
      <c r="BX402" s="47">
        <f t="shared" ca="1" si="205"/>
        <v>23.99474817367085</v>
      </c>
      <c r="BY402" s="47">
        <f t="shared" ca="1" si="205"/>
        <v>21.741648000806137</v>
      </c>
      <c r="BZ402" s="47">
        <f t="shared" ca="1" si="205"/>
        <v>18.060247158892192</v>
      </c>
      <c r="CA402" s="47">
        <f t="shared" ca="1" si="205"/>
        <v>18.226028865669758</v>
      </c>
      <c r="CB402" s="47">
        <f t="shared" ca="1" si="205"/>
        <v>19.929563681125654</v>
      </c>
      <c r="CC402" s="47">
        <f t="shared" ca="1" si="204"/>
        <v>23.937890703074473</v>
      </c>
      <c r="CD402" s="47">
        <f t="shared" ca="1" si="204"/>
        <v>27.913981606029456</v>
      </c>
      <c r="CE402" s="47">
        <f t="shared" ca="1" si="204"/>
        <v>33.182846838150418</v>
      </c>
      <c r="CF402" s="47">
        <f t="shared" ca="1" si="204"/>
        <v>37.479984343599654</v>
      </c>
      <c r="CG402" s="47">
        <f t="shared" ca="1" si="204"/>
        <v>36.838389817567091</v>
      </c>
      <c r="CH402" s="47">
        <f t="shared" ca="1" si="204"/>
        <v>32.988642557704324</v>
      </c>
      <c r="CI402" s="47">
        <f t="shared" ca="1" si="204"/>
        <v>25.68413546149813</v>
      </c>
      <c r="CJ402" s="47">
        <f t="shared" ca="1" si="204"/>
        <v>23.99474817367085</v>
      </c>
      <c r="CK402" s="47">
        <f t="shared" ca="1" si="204"/>
        <v>21.741648000806137</v>
      </c>
      <c r="CL402" s="47">
        <f t="shared" ca="1" si="204"/>
        <v>18.060247158892192</v>
      </c>
      <c r="CM402" s="47">
        <f t="shared" ca="1" si="206"/>
        <v>18.226028865669758</v>
      </c>
      <c r="CN402" s="47">
        <f t="shared" ca="1" si="206"/>
        <v>19.929563681125654</v>
      </c>
      <c r="CO402" s="47">
        <f t="shared" ca="1" si="206"/>
        <v>23.937890703074473</v>
      </c>
      <c r="CP402" s="47">
        <f t="shared" ca="1" si="206"/>
        <v>27.913981606029456</v>
      </c>
      <c r="CQ402" s="47">
        <f t="shared" ca="1" si="206"/>
        <v>33.182846838150418</v>
      </c>
      <c r="CR402" s="47">
        <f t="shared" ca="1" si="206"/>
        <v>37.479984343599654</v>
      </c>
      <c r="CS402" s="47">
        <f t="shared" ca="1" si="206"/>
        <v>36.838389817567091</v>
      </c>
      <c r="CT402" s="47">
        <f t="shared" ca="1" si="206"/>
        <v>32.988642557704324</v>
      </c>
      <c r="CU402" s="47">
        <f t="shared" ca="1" si="206"/>
        <v>25.68413546149813</v>
      </c>
      <c r="CV402" s="47">
        <f t="shared" ca="1" si="206"/>
        <v>23.99474817367085</v>
      </c>
      <c r="CW402" s="47">
        <f t="shared" ca="1" si="186"/>
        <v>21.741648000806137</v>
      </c>
      <c r="CX402" s="47">
        <f t="shared" ca="1" si="186"/>
        <v>18.060247158892192</v>
      </c>
      <c r="CY402" s="47">
        <f t="shared" ca="1" si="186"/>
        <v>18.226028865669758</v>
      </c>
      <c r="CZ402" s="47">
        <f t="shared" ca="1" si="186"/>
        <v>19.929563681125654</v>
      </c>
      <c r="DA402" s="47">
        <f t="shared" ref="CW402:DD434" ca="1" si="207">IF($AN402&lt;=DA$1,HLOOKUP(MONTH(DA$1),$AA:$AL,ROW($AO402),0),"")</f>
        <v>23.937890703074473</v>
      </c>
      <c r="DB402" s="47">
        <f t="shared" ca="1" si="207"/>
        <v>27.913981606029456</v>
      </c>
      <c r="DC402" s="47">
        <f t="shared" ca="1" si="207"/>
        <v>33.182846838150418</v>
      </c>
      <c r="DD402" s="47">
        <f t="shared" ca="1" si="207"/>
        <v>37.479984343599654</v>
      </c>
    </row>
    <row r="403" spans="1:108" x14ac:dyDescent="0.25">
      <c r="A403" s="40" t="s">
        <v>223</v>
      </c>
      <c r="B403" s="40">
        <v>2150</v>
      </c>
      <c r="C403" s="40" t="s">
        <v>38</v>
      </c>
      <c r="D403" s="40" t="s">
        <v>615</v>
      </c>
      <c r="E403" s="40" t="s">
        <v>130</v>
      </c>
      <c r="F403" s="40">
        <v>63</v>
      </c>
      <c r="G403" s="43">
        <v>45809</v>
      </c>
      <c r="I403" s="40" t="s">
        <v>79</v>
      </c>
      <c r="J403" s="40">
        <v>1</v>
      </c>
      <c r="K403" s="40" t="s">
        <v>33</v>
      </c>
      <c r="L403" s="40" t="s">
        <v>158</v>
      </c>
      <c r="M403" s="41"/>
      <c r="N403" s="41">
        <f>VLOOKUP($C403 &amp; $I403 &amp; $K403,FATOR!$A$3:$P$22,COLUMN(E$1),0)</f>
        <v>0.34510552382231963</v>
      </c>
      <c r="O403" s="41">
        <f>VLOOKUP($C403 &amp; $I403 &amp; $K403,FATOR!$A$3:$P$22,COLUMN(F$1),0)</f>
        <v>0.2866705898236856</v>
      </c>
      <c r="P403" s="41">
        <f>VLOOKUP($C403 &amp; $I403 &amp; $K403,FATOR!$A$3:$P$22,COLUMN(G$1),0)</f>
        <v>0.28930204548682154</v>
      </c>
      <c r="Q403" s="41">
        <f>VLOOKUP($C403 &amp; $I403 &amp; $K403,FATOR!$A$3:$P$22,COLUMN(H$1),0)</f>
        <v>0.31634228065278813</v>
      </c>
      <c r="R403" s="41">
        <f>VLOOKUP($C403 &amp; $I403 &amp; $K403,FATOR!$A$3:$P$22,COLUMN(I$1),0)</f>
        <v>0.37996651909642021</v>
      </c>
      <c r="S403" s="41">
        <f>VLOOKUP($C403 &amp; $I403 &amp; $K403,FATOR!$A$3:$P$22,COLUMN(J$1),0)</f>
        <v>0.44307907311157868</v>
      </c>
      <c r="T403" s="41">
        <f>VLOOKUP($C403 &amp; $I403 &amp; $K403,FATOR!$A$3:$P$22,COLUMN(K$1),0)</f>
        <v>0.5267118545738162</v>
      </c>
      <c r="U403" s="41">
        <f>VLOOKUP($C403 &amp; $I403 &amp; $K403,FATOR!$A$3:$P$22,COLUMN(L$1),0)</f>
        <v>0.5949203864063437</v>
      </c>
      <c r="V403" s="41">
        <f>VLOOKUP($C403 &amp; $I403 &amp; $K403,FATOR!$A$3:$P$22,COLUMN(M$1),0)</f>
        <v>0.58473634631058879</v>
      </c>
      <c r="W403" s="41">
        <f>VLOOKUP($C403 &amp; $I403 &amp; $K403,FATOR!$A$3:$P$22,COLUMN(N$1),0)</f>
        <v>0.52362924694768764</v>
      </c>
      <c r="X403" s="41">
        <f>VLOOKUP($C403 &amp; $I403 &amp; $K403,FATOR!$A$3:$P$22,COLUMN(O$1),0)</f>
        <v>0.40768468986504969</v>
      </c>
      <c r="Y403" s="41">
        <f>VLOOKUP($C403 &amp; $I403 &amp; $K403,FATOR!$A$3:$P$22,COLUMN(P$1),0)</f>
        <v>0.38086901862969602</v>
      </c>
      <c r="AA403" s="42">
        <f t="shared" si="190"/>
        <v>21.741648000806137</v>
      </c>
      <c r="AB403" s="42">
        <f t="shared" si="191"/>
        <v>18.060247158892192</v>
      </c>
      <c r="AC403" s="42">
        <f t="shared" si="192"/>
        <v>18.226028865669758</v>
      </c>
      <c r="AD403" s="42">
        <f t="shared" si="193"/>
        <v>19.929563681125654</v>
      </c>
      <c r="AE403" s="42">
        <f t="shared" si="194"/>
        <v>23.937890703074473</v>
      </c>
      <c r="AF403" s="42">
        <f t="shared" si="195"/>
        <v>27.913981606029456</v>
      </c>
      <c r="AG403" s="42">
        <f t="shared" si="196"/>
        <v>33.182846838150418</v>
      </c>
      <c r="AH403" s="42">
        <f t="shared" si="197"/>
        <v>37.479984343599654</v>
      </c>
      <c r="AI403" s="42">
        <f t="shared" si="198"/>
        <v>36.838389817567091</v>
      </c>
      <c r="AJ403" s="42">
        <f t="shared" si="199"/>
        <v>32.988642557704324</v>
      </c>
      <c r="AK403" s="42">
        <f t="shared" si="200"/>
        <v>25.68413546149813</v>
      </c>
      <c r="AL403" s="42">
        <f t="shared" si="201"/>
        <v>23.99474817367085</v>
      </c>
      <c r="AN403" s="43">
        <f t="shared" si="202"/>
        <v>45809</v>
      </c>
      <c r="AO403" s="47" t="str">
        <f t="shared" ca="1" si="203"/>
        <v/>
      </c>
      <c r="AP403" s="47" t="str">
        <f t="shared" ca="1" si="203"/>
        <v/>
      </c>
      <c r="AQ403" s="47" t="str">
        <f t="shared" ca="1" si="203"/>
        <v/>
      </c>
      <c r="AR403" s="47" t="str">
        <f t="shared" ca="1" si="203"/>
        <v/>
      </c>
      <c r="AS403" s="47" t="str">
        <f t="shared" ca="1" si="203"/>
        <v/>
      </c>
      <c r="AT403" s="47" t="str">
        <f t="shared" ca="1" si="203"/>
        <v/>
      </c>
      <c r="AU403" s="47" t="str">
        <f t="shared" ca="1" si="203"/>
        <v/>
      </c>
      <c r="AV403" s="47" t="str">
        <f t="shared" ca="1" si="203"/>
        <v/>
      </c>
      <c r="AW403" s="47" t="str">
        <f t="shared" ca="1" si="203"/>
        <v/>
      </c>
      <c r="AX403" s="47" t="str">
        <f t="shared" ca="1" si="203"/>
        <v/>
      </c>
      <c r="AY403" s="47" t="str">
        <f t="shared" ca="1" si="189"/>
        <v/>
      </c>
      <c r="AZ403" s="47" t="str">
        <f t="shared" ca="1" si="189"/>
        <v/>
      </c>
      <c r="BA403" s="47" t="str">
        <f t="shared" ca="1" si="189"/>
        <v/>
      </c>
      <c r="BB403" s="47" t="str">
        <f t="shared" ca="1" si="189"/>
        <v/>
      </c>
      <c r="BC403" s="47" t="str">
        <f t="shared" ca="1" si="189"/>
        <v/>
      </c>
      <c r="BD403" s="47" t="str">
        <f t="shared" ca="1" si="189"/>
        <v/>
      </c>
      <c r="BE403" s="47" t="str">
        <f t="shared" ca="1" si="189"/>
        <v/>
      </c>
      <c r="BF403" s="47">
        <f t="shared" ca="1" si="189"/>
        <v>27.913981606029456</v>
      </c>
      <c r="BG403" s="47">
        <f t="shared" ca="1" si="189"/>
        <v>33.182846838150418</v>
      </c>
      <c r="BH403" s="47">
        <f t="shared" ca="1" si="189"/>
        <v>37.479984343599654</v>
      </c>
      <c r="BI403" s="47">
        <f t="shared" ca="1" si="188"/>
        <v>36.838389817567091</v>
      </c>
      <c r="BJ403" s="47">
        <f t="shared" ca="1" si="188"/>
        <v>32.988642557704324</v>
      </c>
      <c r="BK403" s="47">
        <f t="shared" ca="1" si="188"/>
        <v>25.68413546149813</v>
      </c>
      <c r="BL403" s="47">
        <f t="shared" ca="1" si="188"/>
        <v>23.99474817367085</v>
      </c>
      <c r="BM403" s="47">
        <f t="shared" ca="1" si="188"/>
        <v>21.741648000806137</v>
      </c>
      <c r="BN403" s="47">
        <f t="shared" ca="1" si="188"/>
        <v>18.060247158892192</v>
      </c>
      <c r="BO403" s="47">
        <f t="shared" ca="1" si="188"/>
        <v>18.226028865669758</v>
      </c>
      <c r="BP403" s="47">
        <f t="shared" ca="1" si="188"/>
        <v>19.929563681125654</v>
      </c>
      <c r="BQ403" s="47">
        <f t="shared" ca="1" si="188"/>
        <v>23.937890703074473</v>
      </c>
      <c r="BR403" s="47">
        <f t="shared" ca="1" si="188"/>
        <v>27.913981606029456</v>
      </c>
      <c r="BS403" s="47">
        <f t="shared" ca="1" si="205"/>
        <v>33.182846838150418</v>
      </c>
      <c r="BT403" s="47">
        <f t="shared" ca="1" si="205"/>
        <v>37.479984343599654</v>
      </c>
      <c r="BU403" s="47">
        <f t="shared" ca="1" si="205"/>
        <v>36.838389817567091</v>
      </c>
      <c r="BV403" s="47">
        <f t="shared" ca="1" si="205"/>
        <v>32.988642557704324</v>
      </c>
      <c r="BW403" s="47">
        <f t="shared" ca="1" si="205"/>
        <v>25.68413546149813</v>
      </c>
      <c r="BX403" s="47">
        <f t="shared" ca="1" si="205"/>
        <v>23.99474817367085</v>
      </c>
      <c r="BY403" s="47">
        <f t="shared" ca="1" si="205"/>
        <v>21.741648000806137</v>
      </c>
      <c r="BZ403" s="47">
        <f t="shared" ca="1" si="205"/>
        <v>18.060247158892192</v>
      </c>
      <c r="CA403" s="47">
        <f t="shared" ca="1" si="205"/>
        <v>18.226028865669758</v>
      </c>
      <c r="CB403" s="47">
        <f t="shared" ca="1" si="205"/>
        <v>19.929563681125654</v>
      </c>
      <c r="CC403" s="47">
        <f t="shared" ca="1" si="204"/>
        <v>23.937890703074473</v>
      </c>
      <c r="CD403" s="47">
        <f t="shared" ca="1" si="204"/>
        <v>27.913981606029456</v>
      </c>
      <c r="CE403" s="47">
        <f t="shared" ca="1" si="204"/>
        <v>33.182846838150418</v>
      </c>
      <c r="CF403" s="47">
        <f t="shared" ca="1" si="204"/>
        <v>37.479984343599654</v>
      </c>
      <c r="CG403" s="47">
        <f t="shared" ca="1" si="204"/>
        <v>36.838389817567091</v>
      </c>
      <c r="CH403" s="47">
        <f t="shared" ca="1" si="204"/>
        <v>32.988642557704324</v>
      </c>
      <c r="CI403" s="47">
        <f t="shared" ca="1" si="204"/>
        <v>25.68413546149813</v>
      </c>
      <c r="CJ403" s="47">
        <f t="shared" ca="1" si="204"/>
        <v>23.99474817367085</v>
      </c>
      <c r="CK403" s="47">
        <f t="shared" ca="1" si="204"/>
        <v>21.741648000806137</v>
      </c>
      <c r="CL403" s="47">
        <f t="shared" ca="1" si="204"/>
        <v>18.060247158892192</v>
      </c>
      <c r="CM403" s="47">
        <f t="shared" ca="1" si="206"/>
        <v>18.226028865669758</v>
      </c>
      <c r="CN403" s="47">
        <f t="shared" ca="1" si="206"/>
        <v>19.929563681125654</v>
      </c>
      <c r="CO403" s="47">
        <f t="shared" ca="1" si="206"/>
        <v>23.937890703074473</v>
      </c>
      <c r="CP403" s="47">
        <f t="shared" ca="1" si="206"/>
        <v>27.913981606029456</v>
      </c>
      <c r="CQ403" s="47">
        <f t="shared" ca="1" si="206"/>
        <v>33.182846838150418</v>
      </c>
      <c r="CR403" s="47">
        <f t="shared" ca="1" si="206"/>
        <v>37.479984343599654</v>
      </c>
      <c r="CS403" s="47">
        <f t="shared" ca="1" si="206"/>
        <v>36.838389817567091</v>
      </c>
      <c r="CT403" s="47">
        <f t="shared" ca="1" si="206"/>
        <v>32.988642557704324</v>
      </c>
      <c r="CU403" s="47">
        <f t="shared" ca="1" si="206"/>
        <v>25.68413546149813</v>
      </c>
      <c r="CV403" s="47">
        <f t="shared" ca="1" si="206"/>
        <v>23.99474817367085</v>
      </c>
      <c r="CW403" s="47">
        <f t="shared" ca="1" si="207"/>
        <v>21.741648000806137</v>
      </c>
      <c r="CX403" s="47">
        <f t="shared" ca="1" si="207"/>
        <v>18.060247158892192</v>
      </c>
      <c r="CY403" s="47">
        <f t="shared" ca="1" si="207"/>
        <v>18.226028865669758</v>
      </c>
      <c r="CZ403" s="47">
        <f t="shared" ca="1" si="207"/>
        <v>19.929563681125654</v>
      </c>
      <c r="DA403" s="47">
        <f t="shared" ca="1" si="207"/>
        <v>23.937890703074473</v>
      </c>
      <c r="DB403" s="47">
        <f t="shared" ca="1" si="207"/>
        <v>27.913981606029456</v>
      </c>
      <c r="DC403" s="47">
        <f t="shared" ca="1" si="207"/>
        <v>33.182846838150418</v>
      </c>
      <c r="DD403" s="47">
        <f t="shared" ca="1" si="207"/>
        <v>37.479984343599654</v>
      </c>
    </row>
    <row r="404" spans="1:108" x14ac:dyDescent="0.25">
      <c r="A404" s="40" t="s">
        <v>223</v>
      </c>
      <c r="B404" s="40">
        <v>2151</v>
      </c>
      <c r="C404" s="40" t="s">
        <v>38</v>
      </c>
      <c r="D404" s="40" t="s">
        <v>616</v>
      </c>
      <c r="E404" s="40" t="s">
        <v>130</v>
      </c>
      <c r="F404" s="40">
        <v>63</v>
      </c>
      <c r="G404" s="43">
        <v>45839</v>
      </c>
      <c r="I404" s="40" t="s">
        <v>79</v>
      </c>
      <c r="J404" s="40">
        <v>1</v>
      </c>
      <c r="K404" s="40" t="s">
        <v>33</v>
      </c>
      <c r="L404" s="40" t="s">
        <v>158</v>
      </c>
      <c r="M404" s="41"/>
      <c r="N404" s="41">
        <f>VLOOKUP($C404 &amp; $I404 &amp; $K404,FATOR!$A$3:$P$22,COLUMN(E$1),0)</f>
        <v>0.34510552382231963</v>
      </c>
      <c r="O404" s="41">
        <f>VLOOKUP($C404 &amp; $I404 &amp; $K404,FATOR!$A$3:$P$22,COLUMN(F$1),0)</f>
        <v>0.2866705898236856</v>
      </c>
      <c r="P404" s="41">
        <f>VLOOKUP($C404 &amp; $I404 &amp; $K404,FATOR!$A$3:$P$22,COLUMN(G$1),0)</f>
        <v>0.28930204548682154</v>
      </c>
      <c r="Q404" s="41">
        <f>VLOOKUP($C404 &amp; $I404 &amp; $K404,FATOR!$A$3:$P$22,COLUMN(H$1),0)</f>
        <v>0.31634228065278813</v>
      </c>
      <c r="R404" s="41">
        <f>VLOOKUP($C404 &amp; $I404 &amp; $K404,FATOR!$A$3:$P$22,COLUMN(I$1),0)</f>
        <v>0.37996651909642021</v>
      </c>
      <c r="S404" s="41">
        <f>VLOOKUP($C404 &amp; $I404 &amp; $K404,FATOR!$A$3:$P$22,COLUMN(J$1),0)</f>
        <v>0.44307907311157868</v>
      </c>
      <c r="T404" s="41">
        <f>VLOOKUP($C404 &amp; $I404 &amp; $K404,FATOR!$A$3:$P$22,COLUMN(K$1),0)</f>
        <v>0.5267118545738162</v>
      </c>
      <c r="U404" s="41">
        <f>VLOOKUP($C404 &amp; $I404 &amp; $K404,FATOR!$A$3:$P$22,COLUMN(L$1),0)</f>
        <v>0.5949203864063437</v>
      </c>
      <c r="V404" s="41">
        <f>VLOOKUP($C404 &amp; $I404 &amp; $K404,FATOR!$A$3:$P$22,COLUMN(M$1),0)</f>
        <v>0.58473634631058879</v>
      </c>
      <c r="W404" s="41">
        <f>VLOOKUP($C404 &amp; $I404 &amp; $K404,FATOR!$A$3:$P$22,COLUMN(N$1),0)</f>
        <v>0.52362924694768764</v>
      </c>
      <c r="X404" s="41">
        <f>VLOOKUP($C404 &amp; $I404 &amp; $K404,FATOR!$A$3:$P$22,COLUMN(O$1),0)</f>
        <v>0.40768468986504969</v>
      </c>
      <c r="Y404" s="41">
        <f>VLOOKUP($C404 &amp; $I404 &amp; $K404,FATOR!$A$3:$P$22,COLUMN(P$1),0)</f>
        <v>0.38086901862969602</v>
      </c>
      <c r="AA404" s="42">
        <f t="shared" si="190"/>
        <v>21.741648000806137</v>
      </c>
      <c r="AB404" s="42">
        <f t="shared" si="191"/>
        <v>18.060247158892192</v>
      </c>
      <c r="AC404" s="42">
        <f t="shared" si="192"/>
        <v>18.226028865669758</v>
      </c>
      <c r="AD404" s="42">
        <f t="shared" si="193"/>
        <v>19.929563681125654</v>
      </c>
      <c r="AE404" s="42">
        <f t="shared" si="194"/>
        <v>23.937890703074473</v>
      </c>
      <c r="AF404" s="42">
        <f t="shared" si="195"/>
        <v>27.913981606029456</v>
      </c>
      <c r="AG404" s="42">
        <f t="shared" si="196"/>
        <v>33.182846838150418</v>
      </c>
      <c r="AH404" s="42">
        <f t="shared" si="197"/>
        <v>37.479984343599654</v>
      </c>
      <c r="AI404" s="42">
        <f t="shared" si="198"/>
        <v>36.838389817567091</v>
      </c>
      <c r="AJ404" s="42">
        <f t="shared" si="199"/>
        <v>32.988642557704324</v>
      </c>
      <c r="AK404" s="42">
        <f t="shared" si="200"/>
        <v>25.68413546149813</v>
      </c>
      <c r="AL404" s="42">
        <f t="shared" si="201"/>
        <v>23.99474817367085</v>
      </c>
      <c r="AN404" s="43">
        <f t="shared" si="202"/>
        <v>45839</v>
      </c>
      <c r="AO404" s="47" t="str">
        <f t="shared" ca="1" si="203"/>
        <v/>
      </c>
      <c r="AP404" s="47" t="str">
        <f t="shared" ca="1" si="203"/>
        <v/>
      </c>
      <c r="AQ404" s="47" t="str">
        <f t="shared" ca="1" si="203"/>
        <v/>
      </c>
      <c r="AR404" s="47" t="str">
        <f t="shared" ca="1" si="203"/>
        <v/>
      </c>
      <c r="AS404" s="47" t="str">
        <f t="shared" ca="1" si="203"/>
        <v/>
      </c>
      <c r="AT404" s="47" t="str">
        <f t="shared" ca="1" si="203"/>
        <v/>
      </c>
      <c r="AU404" s="47" t="str">
        <f t="shared" ca="1" si="203"/>
        <v/>
      </c>
      <c r="AV404" s="47" t="str">
        <f t="shared" ca="1" si="203"/>
        <v/>
      </c>
      <c r="AW404" s="47" t="str">
        <f t="shared" ca="1" si="203"/>
        <v/>
      </c>
      <c r="AX404" s="47" t="str">
        <f t="shared" ca="1" si="203"/>
        <v/>
      </c>
      <c r="AY404" s="47" t="str">
        <f t="shared" ca="1" si="189"/>
        <v/>
      </c>
      <c r="AZ404" s="47" t="str">
        <f t="shared" ca="1" si="189"/>
        <v/>
      </c>
      <c r="BA404" s="47" t="str">
        <f t="shared" ca="1" si="189"/>
        <v/>
      </c>
      <c r="BB404" s="47" t="str">
        <f t="shared" ca="1" si="189"/>
        <v/>
      </c>
      <c r="BC404" s="47" t="str">
        <f t="shared" ca="1" si="189"/>
        <v/>
      </c>
      <c r="BD404" s="47" t="str">
        <f t="shared" ca="1" si="189"/>
        <v/>
      </c>
      <c r="BE404" s="47" t="str">
        <f t="shared" ca="1" si="189"/>
        <v/>
      </c>
      <c r="BF404" s="47" t="str">
        <f t="shared" ca="1" si="189"/>
        <v/>
      </c>
      <c r="BG404" s="47">
        <f t="shared" ca="1" si="189"/>
        <v>33.182846838150418</v>
      </c>
      <c r="BH404" s="47">
        <f t="shared" ca="1" si="189"/>
        <v>37.479984343599654</v>
      </c>
      <c r="BI404" s="47">
        <f t="shared" ca="1" si="188"/>
        <v>36.838389817567091</v>
      </c>
      <c r="BJ404" s="47">
        <f t="shared" ca="1" si="188"/>
        <v>32.988642557704324</v>
      </c>
      <c r="BK404" s="47">
        <f t="shared" ca="1" si="188"/>
        <v>25.68413546149813</v>
      </c>
      <c r="BL404" s="47">
        <f t="shared" ca="1" si="188"/>
        <v>23.99474817367085</v>
      </c>
      <c r="BM404" s="47">
        <f t="shared" ca="1" si="188"/>
        <v>21.741648000806137</v>
      </c>
      <c r="BN404" s="47">
        <f t="shared" ca="1" si="188"/>
        <v>18.060247158892192</v>
      </c>
      <c r="BO404" s="47">
        <f t="shared" ca="1" si="188"/>
        <v>18.226028865669758</v>
      </c>
      <c r="BP404" s="47">
        <f t="shared" ca="1" si="188"/>
        <v>19.929563681125654</v>
      </c>
      <c r="BQ404" s="47">
        <f t="shared" ca="1" si="188"/>
        <v>23.937890703074473</v>
      </c>
      <c r="BR404" s="47">
        <f t="shared" ca="1" si="188"/>
        <v>27.913981606029456</v>
      </c>
      <c r="BS404" s="47">
        <f t="shared" ca="1" si="205"/>
        <v>33.182846838150418</v>
      </c>
      <c r="BT404" s="47">
        <f t="shared" ca="1" si="205"/>
        <v>37.479984343599654</v>
      </c>
      <c r="BU404" s="47">
        <f t="shared" ca="1" si="205"/>
        <v>36.838389817567091</v>
      </c>
      <c r="BV404" s="47">
        <f t="shared" ca="1" si="205"/>
        <v>32.988642557704324</v>
      </c>
      <c r="BW404" s="47">
        <f t="shared" ca="1" si="205"/>
        <v>25.68413546149813</v>
      </c>
      <c r="BX404" s="47">
        <f t="shared" ca="1" si="205"/>
        <v>23.99474817367085</v>
      </c>
      <c r="BY404" s="47">
        <f t="shared" ca="1" si="205"/>
        <v>21.741648000806137</v>
      </c>
      <c r="BZ404" s="47">
        <f t="shared" ca="1" si="205"/>
        <v>18.060247158892192</v>
      </c>
      <c r="CA404" s="47">
        <f t="shared" ca="1" si="205"/>
        <v>18.226028865669758</v>
      </c>
      <c r="CB404" s="47">
        <f t="shared" ca="1" si="205"/>
        <v>19.929563681125654</v>
      </c>
      <c r="CC404" s="47">
        <f t="shared" ca="1" si="204"/>
        <v>23.937890703074473</v>
      </c>
      <c r="CD404" s="47">
        <f t="shared" ca="1" si="204"/>
        <v>27.913981606029456</v>
      </c>
      <c r="CE404" s="47">
        <f t="shared" ca="1" si="204"/>
        <v>33.182846838150418</v>
      </c>
      <c r="CF404" s="47">
        <f t="shared" ca="1" si="204"/>
        <v>37.479984343599654</v>
      </c>
      <c r="CG404" s="47">
        <f t="shared" ca="1" si="204"/>
        <v>36.838389817567091</v>
      </c>
      <c r="CH404" s="47">
        <f t="shared" ca="1" si="204"/>
        <v>32.988642557704324</v>
      </c>
      <c r="CI404" s="47">
        <f t="shared" ca="1" si="204"/>
        <v>25.68413546149813</v>
      </c>
      <c r="CJ404" s="47">
        <f t="shared" ca="1" si="204"/>
        <v>23.99474817367085</v>
      </c>
      <c r="CK404" s="47">
        <f t="shared" ca="1" si="204"/>
        <v>21.741648000806137</v>
      </c>
      <c r="CL404" s="47">
        <f t="shared" ca="1" si="204"/>
        <v>18.060247158892192</v>
      </c>
      <c r="CM404" s="47">
        <f t="shared" ca="1" si="206"/>
        <v>18.226028865669758</v>
      </c>
      <c r="CN404" s="47">
        <f t="shared" ca="1" si="206"/>
        <v>19.929563681125654</v>
      </c>
      <c r="CO404" s="47">
        <f t="shared" ca="1" si="206"/>
        <v>23.937890703074473</v>
      </c>
      <c r="CP404" s="47">
        <f t="shared" ca="1" si="206"/>
        <v>27.913981606029456</v>
      </c>
      <c r="CQ404" s="47">
        <f t="shared" ca="1" si="206"/>
        <v>33.182846838150418</v>
      </c>
      <c r="CR404" s="47">
        <f t="shared" ca="1" si="206"/>
        <v>37.479984343599654</v>
      </c>
      <c r="CS404" s="47">
        <f t="shared" ca="1" si="206"/>
        <v>36.838389817567091</v>
      </c>
      <c r="CT404" s="47">
        <f t="shared" ca="1" si="206"/>
        <v>32.988642557704324</v>
      </c>
      <c r="CU404" s="47">
        <f t="shared" ca="1" si="206"/>
        <v>25.68413546149813</v>
      </c>
      <c r="CV404" s="47">
        <f t="shared" ca="1" si="206"/>
        <v>23.99474817367085</v>
      </c>
      <c r="CW404" s="47">
        <f t="shared" ca="1" si="207"/>
        <v>21.741648000806137</v>
      </c>
      <c r="CX404" s="47">
        <f t="shared" ca="1" si="207"/>
        <v>18.060247158892192</v>
      </c>
      <c r="CY404" s="47">
        <f t="shared" ca="1" si="207"/>
        <v>18.226028865669758</v>
      </c>
      <c r="CZ404" s="47">
        <f t="shared" ca="1" si="207"/>
        <v>19.929563681125654</v>
      </c>
      <c r="DA404" s="47">
        <f t="shared" ca="1" si="207"/>
        <v>23.937890703074473</v>
      </c>
      <c r="DB404" s="47">
        <f t="shared" ca="1" si="207"/>
        <v>27.913981606029456</v>
      </c>
      <c r="DC404" s="47">
        <f t="shared" ca="1" si="207"/>
        <v>33.182846838150418</v>
      </c>
      <c r="DD404" s="47">
        <f t="shared" ca="1" si="207"/>
        <v>37.479984343599654</v>
      </c>
    </row>
    <row r="405" spans="1:108" x14ac:dyDescent="0.25">
      <c r="A405" s="40" t="s">
        <v>223</v>
      </c>
      <c r="B405" s="40">
        <v>2152</v>
      </c>
      <c r="C405" s="40" t="s">
        <v>38</v>
      </c>
      <c r="D405" s="40" t="s">
        <v>617</v>
      </c>
      <c r="E405" s="40" t="s">
        <v>130</v>
      </c>
      <c r="F405" s="40">
        <v>63</v>
      </c>
      <c r="G405" s="43">
        <v>45839</v>
      </c>
      <c r="I405" s="40" t="s">
        <v>79</v>
      </c>
      <c r="J405" s="40">
        <v>1</v>
      </c>
      <c r="K405" s="40" t="s">
        <v>33</v>
      </c>
      <c r="L405" s="40" t="s">
        <v>158</v>
      </c>
      <c r="M405" s="41"/>
      <c r="N405" s="41">
        <f>VLOOKUP($C405 &amp; $I405 &amp; $K405,FATOR!$A$3:$P$22,COLUMN(E$1),0)</f>
        <v>0.34510552382231963</v>
      </c>
      <c r="O405" s="41">
        <f>VLOOKUP($C405 &amp; $I405 &amp; $K405,FATOR!$A$3:$P$22,COLUMN(F$1),0)</f>
        <v>0.2866705898236856</v>
      </c>
      <c r="P405" s="41">
        <f>VLOOKUP($C405 &amp; $I405 &amp; $K405,FATOR!$A$3:$P$22,COLUMN(G$1),0)</f>
        <v>0.28930204548682154</v>
      </c>
      <c r="Q405" s="41">
        <f>VLOOKUP($C405 &amp; $I405 &amp; $K405,FATOR!$A$3:$P$22,COLUMN(H$1),0)</f>
        <v>0.31634228065278813</v>
      </c>
      <c r="R405" s="41">
        <f>VLOOKUP($C405 &amp; $I405 &amp; $K405,FATOR!$A$3:$P$22,COLUMN(I$1),0)</f>
        <v>0.37996651909642021</v>
      </c>
      <c r="S405" s="41">
        <f>VLOOKUP($C405 &amp; $I405 &amp; $K405,FATOR!$A$3:$P$22,COLUMN(J$1),0)</f>
        <v>0.44307907311157868</v>
      </c>
      <c r="T405" s="41">
        <f>VLOOKUP($C405 &amp; $I405 &amp; $K405,FATOR!$A$3:$P$22,COLUMN(K$1),0)</f>
        <v>0.5267118545738162</v>
      </c>
      <c r="U405" s="41">
        <f>VLOOKUP($C405 &amp; $I405 &amp; $K405,FATOR!$A$3:$P$22,COLUMN(L$1),0)</f>
        <v>0.5949203864063437</v>
      </c>
      <c r="V405" s="41">
        <f>VLOOKUP($C405 &amp; $I405 &amp; $K405,FATOR!$A$3:$P$22,COLUMN(M$1),0)</f>
        <v>0.58473634631058879</v>
      </c>
      <c r="W405" s="41">
        <f>VLOOKUP($C405 &amp; $I405 &amp; $K405,FATOR!$A$3:$P$22,COLUMN(N$1),0)</f>
        <v>0.52362924694768764</v>
      </c>
      <c r="X405" s="41">
        <f>VLOOKUP($C405 &amp; $I405 &amp; $K405,FATOR!$A$3:$P$22,COLUMN(O$1),0)</f>
        <v>0.40768468986504969</v>
      </c>
      <c r="Y405" s="41">
        <f>VLOOKUP($C405 &amp; $I405 &amp; $K405,FATOR!$A$3:$P$22,COLUMN(P$1),0)</f>
        <v>0.38086901862969602</v>
      </c>
      <c r="AA405" s="42">
        <f t="shared" si="190"/>
        <v>21.741648000806137</v>
      </c>
      <c r="AB405" s="42">
        <f t="shared" si="191"/>
        <v>18.060247158892192</v>
      </c>
      <c r="AC405" s="42">
        <f t="shared" si="192"/>
        <v>18.226028865669758</v>
      </c>
      <c r="AD405" s="42">
        <f t="shared" si="193"/>
        <v>19.929563681125654</v>
      </c>
      <c r="AE405" s="42">
        <f t="shared" si="194"/>
        <v>23.937890703074473</v>
      </c>
      <c r="AF405" s="42">
        <f t="shared" si="195"/>
        <v>27.913981606029456</v>
      </c>
      <c r="AG405" s="42">
        <f t="shared" si="196"/>
        <v>33.182846838150418</v>
      </c>
      <c r="AH405" s="42">
        <f t="shared" si="197"/>
        <v>37.479984343599654</v>
      </c>
      <c r="AI405" s="42">
        <f t="shared" si="198"/>
        <v>36.838389817567091</v>
      </c>
      <c r="AJ405" s="42">
        <f t="shared" si="199"/>
        <v>32.988642557704324</v>
      </c>
      <c r="AK405" s="42">
        <f t="shared" si="200"/>
        <v>25.68413546149813</v>
      </c>
      <c r="AL405" s="42">
        <f t="shared" si="201"/>
        <v>23.99474817367085</v>
      </c>
      <c r="AN405" s="43">
        <f t="shared" si="202"/>
        <v>45839</v>
      </c>
      <c r="AO405" s="47" t="str">
        <f t="shared" ca="1" si="203"/>
        <v/>
      </c>
      <c r="AP405" s="47" t="str">
        <f t="shared" ca="1" si="203"/>
        <v/>
      </c>
      <c r="AQ405" s="47" t="str">
        <f t="shared" ca="1" si="203"/>
        <v/>
      </c>
      <c r="AR405" s="47" t="str">
        <f t="shared" ca="1" si="203"/>
        <v/>
      </c>
      <c r="AS405" s="47" t="str">
        <f t="shared" ca="1" si="203"/>
        <v/>
      </c>
      <c r="AT405" s="47" t="str">
        <f t="shared" ca="1" si="203"/>
        <v/>
      </c>
      <c r="AU405" s="47" t="str">
        <f t="shared" ca="1" si="203"/>
        <v/>
      </c>
      <c r="AV405" s="47" t="str">
        <f t="shared" ca="1" si="203"/>
        <v/>
      </c>
      <c r="AW405" s="47" t="str">
        <f t="shared" ca="1" si="203"/>
        <v/>
      </c>
      <c r="AX405" s="47" t="str">
        <f t="shared" ca="1" si="203"/>
        <v/>
      </c>
      <c r="AY405" s="47" t="str">
        <f t="shared" ca="1" si="189"/>
        <v/>
      </c>
      <c r="AZ405" s="47" t="str">
        <f t="shared" ca="1" si="189"/>
        <v/>
      </c>
      <c r="BA405" s="47" t="str">
        <f t="shared" ca="1" si="189"/>
        <v/>
      </c>
      <c r="BB405" s="47" t="str">
        <f t="shared" ca="1" si="189"/>
        <v/>
      </c>
      <c r="BC405" s="47" t="str">
        <f t="shared" ca="1" si="189"/>
        <v/>
      </c>
      <c r="BD405" s="47" t="str">
        <f t="shared" ca="1" si="189"/>
        <v/>
      </c>
      <c r="BE405" s="47" t="str">
        <f t="shared" ca="1" si="189"/>
        <v/>
      </c>
      <c r="BF405" s="47" t="str">
        <f t="shared" ca="1" si="189"/>
        <v/>
      </c>
      <c r="BG405" s="47">
        <f t="shared" ca="1" si="189"/>
        <v>33.182846838150418</v>
      </c>
      <c r="BH405" s="47">
        <f t="shared" ca="1" si="189"/>
        <v>37.479984343599654</v>
      </c>
      <c r="BI405" s="47">
        <f t="shared" ca="1" si="188"/>
        <v>36.838389817567091</v>
      </c>
      <c r="BJ405" s="47">
        <f t="shared" ref="BI405:BR430" ca="1" si="208">IF($AN405&lt;=BJ$1,HLOOKUP(MONTH(BJ$1),$AA:$AL,ROW($AO405),0),"")</f>
        <v>32.988642557704324</v>
      </c>
      <c r="BK405" s="47">
        <f t="shared" ca="1" si="208"/>
        <v>25.68413546149813</v>
      </c>
      <c r="BL405" s="47">
        <f t="shared" ca="1" si="208"/>
        <v>23.99474817367085</v>
      </c>
      <c r="BM405" s="47">
        <f t="shared" ca="1" si="208"/>
        <v>21.741648000806137</v>
      </c>
      <c r="BN405" s="47">
        <f t="shared" ca="1" si="208"/>
        <v>18.060247158892192</v>
      </c>
      <c r="BO405" s="47">
        <f t="shared" ca="1" si="208"/>
        <v>18.226028865669758</v>
      </c>
      <c r="BP405" s="47">
        <f t="shared" ca="1" si="208"/>
        <v>19.929563681125654</v>
      </c>
      <c r="BQ405" s="47">
        <f t="shared" ca="1" si="208"/>
        <v>23.937890703074473</v>
      </c>
      <c r="BR405" s="47">
        <f t="shared" ca="1" si="208"/>
        <v>27.913981606029456</v>
      </c>
      <c r="BS405" s="47">
        <f t="shared" ca="1" si="205"/>
        <v>33.182846838150418</v>
      </c>
      <c r="BT405" s="47">
        <f t="shared" ca="1" si="205"/>
        <v>37.479984343599654</v>
      </c>
      <c r="BU405" s="47">
        <f t="shared" ca="1" si="205"/>
        <v>36.838389817567091</v>
      </c>
      <c r="BV405" s="47">
        <f t="shared" ca="1" si="205"/>
        <v>32.988642557704324</v>
      </c>
      <c r="BW405" s="47">
        <f t="shared" ca="1" si="205"/>
        <v>25.68413546149813</v>
      </c>
      <c r="BX405" s="47">
        <f t="shared" ca="1" si="205"/>
        <v>23.99474817367085</v>
      </c>
      <c r="BY405" s="47">
        <f t="shared" ca="1" si="205"/>
        <v>21.741648000806137</v>
      </c>
      <c r="BZ405" s="47">
        <f t="shared" ca="1" si="205"/>
        <v>18.060247158892192</v>
      </c>
      <c r="CA405" s="47">
        <f t="shared" ca="1" si="205"/>
        <v>18.226028865669758</v>
      </c>
      <c r="CB405" s="47">
        <f t="shared" ca="1" si="205"/>
        <v>19.929563681125654</v>
      </c>
      <c r="CC405" s="47">
        <f t="shared" ca="1" si="204"/>
        <v>23.937890703074473</v>
      </c>
      <c r="CD405" s="47">
        <f t="shared" ca="1" si="204"/>
        <v>27.913981606029456</v>
      </c>
      <c r="CE405" s="47">
        <f t="shared" ca="1" si="204"/>
        <v>33.182846838150418</v>
      </c>
      <c r="CF405" s="47">
        <f t="shared" ca="1" si="204"/>
        <v>37.479984343599654</v>
      </c>
      <c r="CG405" s="47">
        <f t="shared" ca="1" si="204"/>
        <v>36.838389817567091</v>
      </c>
      <c r="CH405" s="47">
        <f t="shared" ca="1" si="204"/>
        <v>32.988642557704324</v>
      </c>
      <c r="CI405" s="47">
        <f t="shared" ca="1" si="204"/>
        <v>25.68413546149813</v>
      </c>
      <c r="CJ405" s="47">
        <f t="shared" ca="1" si="204"/>
        <v>23.99474817367085</v>
      </c>
      <c r="CK405" s="47">
        <f t="shared" ca="1" si="204"/>
        <v>21.741648000806137</v>
      </c>
      <c r="CL405" s="47">
        <f t="shared" ca="1" si="204"/>
        <v>18.060247158892192</v>
      </c>
      <c r="CM405" s="47">
        <f t="shared" ca="1" si="206"/>
        <v>18.226028865669758</v>
      </c>
      <c r="CN405" s="47">
        <f t="shared" ca="1" si="206"/>
        <v>19.929563681125654</v>
      </c>
      <c r="CO405" s="47">
        <f t="shared" ca="1" si="206"/>
        <v>23.937890703074473</v>
      </c>
      <c r="CP405" s="47">
        <f t="shared" ca="1" si="206"/>
        <v>27.913981606029456</v>
      </c>
      <c r="CQ405" s="47">
        <f t="shared" ca="1" si="206"/>
        <v>33.182846838150418</v>
      </c>
      <c r="CR405" s="47">
        <f t="shared" ca="1" si="206"/>
        <v>37.479984343599654</v>
      </c>
      <c r="CS405" s="47">
        <f t="shared" ca="1" si="206"/>
        <v>36.838389817567091</v>
      </c>
      <c r="CT405" s="47">
        <f t="shared" ca="1" si="206"/>
        <v>32.988642557704324</v>
      </c>
      <c r="CU405" s="47">
        <f t="shared" ca="1" si="206"/>
        <v>25.68413546149813</v>
      </c>
      <c r="CV405" s="47">
        <f t="shared" ca="1" si="206"/>
        <v>23.99474817367085</v>
      </c>
      <c r="CW405" s="47">
        <f t="shared" ca="1" si="207"/>
        <v>21.741648000806137</v>
      </c>
      <c r="CX405" s="47">
        <f t="shared" ca="1" si="207"/>
        <v>18.060247158892192</v>
      </c>
      <c r="CY405" s="47">
        <f t="shared" ca="1" si="207"/>
        <v>18.226028865669758</v>
      </c>
      <c r="CZ405" s="47">
        <f t="shared" ca="1" si="207"/>
        <v>19.929563681125654</v>
      </c>
      <c r="DA405" s="47">
        <f t="shared" ca="1" si="207"/>
        <v>23.937890703074473</v>
      </c>
      <c r="DB405" s="47">
        <f t="shared" ca="1" si="207"/>
        <v>27.913981606029456</v>
      </c>
      <c r="DC405" s="47">
        <f t="shared" ca="1" si="207"/>
        <v>33.182846838150418</v>
      </c>
      <c r="DD405" s="47">
        <f t="shared" ca="1" si="207"/>
        <v>37.479984343599654</v>
      </c>
    </row>
    <row r="406" spans="1:108" x14ac:dyDescent="0.25">
      <c r="A406" s="40" t="s">
        <v>223</v>
      </c>
      <c r="B406" s="40">
        <v>2153</v>
      </c>
      <c r="C406" s="40" t="s">
        <v>38</v>
      </c>
      <c r="D406" s="40" t="s">
        <v>618</v>
      </c>
      <c r="E406" s="40" t="s">
        <v>130</v>
      </c>
      <c r="F406" s="40">
        <v>63</v>
      </c>
      <c r="G406" s="43">
        <v>45839</v>
      </c>
      <c r="I406" s="40" t="s">
        <v>79</v>
      </c>
      <c r="J406" s="40">
        <v>1</v>
      </c>
      <c r="K406" s="40" t="s">
        <v>33</v>
      </c>
      <c r="L406" s="40" t="s">
        <v>158</v>
      </c>
      <c r="M406" s="41"/>
      <c r="N406" s="41">
        <f>VLOOKUP($C406 &amp; $I406 &amp; $K406,FATOR!$A$3:$P$22,COLUMN(E$1),0)</f>
        <v>0.34510552382231963</v>
      </c>
      <c r="O406" s="41">
        <f>VLOOKUP($C406 &amp; $I406 &amp; $K406,FATOR!$A$3:$P$22,COLUMN(F$1),0)</f>
        <v>0.2866705898236856</v>
      </c>
      <c r="P406" s="41">
        <f>VLOOKUP($C406 &amp; $I406 &amp; $K406,FATOR!$A$3:$P$22,COLUMN(G$1),0)</f>
        <v>0.28930204548682154</v>
      </c>
      <c r="Q406" s="41">
        <f>VLOOKUP($C406 &amp; $I406 &amp; $K406,FATOR!$A$3:$P$22,COLUMN(H$1),0)</f>
        <v>0.31634228065278813</v>
      </c>
      <c r="R406" s="41">
        <f>VLOOKUP($C406 &amp; $I406 &amp; $K406,FATOR!$A$3:$P$22,COLUMN(I$1),0)</f>
        <v>0.37996651909642021</v>
      </c>
      <c r="S406" s="41">
        <f>VLOOKUP($C406 &amp; $I406 &amp; $K406,FATOR!$A$3:$P$22,COLUMN(J$1),0)</f>
        <v>0.44307907311157868</v>
      </c>
      <c r="T406" s="41">
        <f>VLOOKUP($C406 &amp; $I406 &amp; $K406,FATOR!$A$3:$P$22,COLUMN(K$1),0)</f>
        <v>0.5267118545738162</v>
      </c>
      <c r="U406" s="41">
        <f>VLOOKUP($C406 &amp; $I406 &amp; $K406,FATOR!$A$3:$P$22,COLUMN(L$1),0)</f>
        <v>0.5949203864063437</v>
      </c>
      <c r="V406" s="41">
        <f>VLOOKUP($C406 &amp; $I406 &amp; $K406,FATOR!$A$3:$P$22,COLUMN(M$1),0)</f>
        <v>0.58473634631058879</v>
      </c>
      <c r="W406" s="41">
        <f>VLOOKUP($C406 &amp; $I406 &amp; $K406,FATOR!$A$3:$P$22,COLUMN(N$1),0)</f>
        <v>0.52362924694768764</v>
      </c>
      <c r="X406" s="41">
        <f>VLOOKUP($C406 &amp; $I406 &amp; $K406,FATOR!$A$3:$P$22,COLUMN(O$1),0)</f>
        <v>0.40768468986504969</v>
      </c>
      <c r="Y406" s="41">
        <f>VLOOKUP($C406 &amp; $I406 &amp; $K406,FATOR!$A$3:$P$22,COLUMN(P$1),0)</f>
        <v>0.38086901862969602</v>
      </c>
      <c r="AA406" s="42">
        <f t="shared" si="190"/>
        <v>21.741648000806137</v>
      </c>
      <c r="AB406" s="42">
        <f t="shared" si="191"/>
        <v>18.060247158892192</v>
      </c>
      <c r="AC406" s="42">
        <f t="shared" si="192"/>
        <v>18.226028865669758</v>
      </c>
      <c r="AD406" s="42">
        <f t="shared" si="193"/>
        <v>19.929563681125654</v>
      </c>
      <c r="AE406" s="42">
        <f t="shared" si="194"/>
        <v>23.937890703074473</v>
      </c>
      <c r="AF406" s="42">
        <f t="shared" si="195"/>
        <v>27.913981606029456</v>
      </c>
      <c r="AG406" s="42">
        <f t="shared" si="196"/>
        <v>33.182846838150418</v>
      </c>
      <c r="AH406" s="42">
        <f t="shared" si="197"/>
        <v>37.479984343599654</v>
      </c>
      <c r="AI406" s="42">
        <f t="shared" si="198"/>
        <v>36.838389817567091</v>
      </c>
      <c r="AJ406" s="42">
        <f t="shared" si="199"/>
        <v>32.988642557704324</v>
      </c>
      <c r="AK406" s="42">
        <f t="shared" si="200"/>
        <v>25.68413546149813</v>
      </c>
      <c r="AL406" s="42">
        <f t="shared" si="201"/>
        <v>23.99474817367085</v>
      </c>
      <c r="AN406" s="43">
        <f t="shared" si="202"/>
        <v>45839</v>
      </c>
      <c r="AO406" s="47" t="str">
        <f t="shared" ca="1" si="203"/>
        <v/>
      </c>
      <c r="AP406" s="47" t="str">
        <f t="shared" ca="1" si="203"/>
        <v/>
      </c>
      <c r="AQ406" s="47" t="str">
        <f t="shared" ca="1" si="203"/>
        <v/>
      </c>
      <c r="AR406" s="47" t="str">
        <f t="shared" ca="1" si="203"/>
        <v/>
      </c>
      <c r="AS406" s="47" t="str">
        <f t="shared" ca="1" si="203"/>
        <v/>
      </c>
      <c r="AT406" s="47" t="str">
        <f t="shared" ca="1" si="203"/>
        <v/>
      </c>
      <c r="AU406" s="47" t="str">
        <f t="shared" ca="1" si="203"/>
        <v/>
      </c>
      <c r="AV406" s="47" t="str">
        <f t="shared" ca="1" si="203"/>
        <v/>
      </c>
      <c r="AW406" s="47" t="str">
        <f t="shared" ca="1" si="203"/>
        <v/>
      </c>
      <c r="AX406" s="47" t="str">
        <f t="shared" ca="1" si="203"/>
        <v/>
      </c>
      <c r="AY406" s="47" t="str">
        <f t="shared" ca="1" si="189"/>
        <v/>
      </c>
      <c r="AZ406" s="47" t="str">
        <f t="shared" ca="1" si="189"/>
        <v/>
      </c>
      <c r="BA406" s="47" t="str">
        <f t="shared" ca="1" si="189"/>
        <v/>
      </c>
      <c r="BB406" s="47" t="str">
        <f t="shared" ca="1" si="189"/>
        <v/>
      </c>
      <c r="BC406" s="47" t="str">
        <f t="shared" ca="1" si="189"/>
        <v/>
      </c>
      <c r="BD406" s="47" t="str">
        <f t="shared" ca="1" si="189"/>
        <v/>
      </c>
      <c r="BE406" s="47" t="str">
        <f t="shared" ca="1" si="189"/>
        <v/>
      </c>
      <c r="BF406" s="47" t="str">
        <f t="shared" ca="1" si="189"/>
        <v/>
      </c>
      <c r="BG406" s="47">
        <f t="shared" ca="1" si="189"/>
        <v>33.182846838150418</v>
      </c>
      <c r="BH406" s="47">
        <f t="shared" ca="1" si="189"/>
        <v>37.479984343599654</v>
      </c>
      <c r="BI406" s="47">
        <f t="shared" ca="1" si="208"/>
        <v>36.838389817567091</v>
      </c>
      <c r="BJ406" s="47">
        <f t="shared" ca="1" si="208"/>
        <v>32.988642557704324</v>
      </c>
      <c r="BK406" s="47">
        <f t="shared" ca="1" si="208"/>
        <v>25.68413546149813</v>
      </c>
      <c r="BL406" s="47">
        <f t="shared" ca="1" si="208"/>
        <v>23.99474817367085</v>
      </c>
      <c r="BM406" s="47">
        <f t="shared" ca="1" si="208"/>
        <v>21.741648000806137</v>
      </c>
      <c r="BN406" s="47">
        <f t="shared" ca="1" si="208"/>
        <v>18.060247158892192</v>
      </c>
      <c r="BO406" s="47">
        <f t="shared" ca="1" si="208"/>
        <v>18.226028865669758</v>
      </c>
      <c r="BP406" s="47">
        <f t="shared" ca="1" si="208"/>
        <v>19.929563681125654</v>
      </c>
      <c r="BQ406" s="47">
        <f t="shared" ca="1" si="208"/>
        <v>23.937890703074473</v>
      </c>
      <c r="BR406" s="47">
        <f t="shared" ca="1" si="208"/>
        <v>27.913981606029456</v>
      </c>
      <c r="BS406" s="47">
        <f t="shared" ca="1" si="205"/>
        <v>33.182846838150418</v>
      </c>
      <c r="BT406" s="47">
        <f t="shared" ca="1" si="205"/>
        <v>37.479984343599654</v>
      </c>
      <c r="BU406" s="47">
        <f t="shared" ca="1" si="205"/>
        <v>36.838389817567091</v>
      </c>
      <c r="BV406" s="47">
        <f t="shared" ca="1" si="205"/>
        <v>32.988642557704324</v>
      </c>
      <c r="BW406" s="47">
        <f t="shared" ca="1" si="205"/>
        <v>25.68413546149813</v>
      </c>
      <c r="BX406" s="47">
        <f t="shared" ca="1" si="205"/>
        <v>23.99474817367085</v>
      </c>
      <c r="BY406" s="47">
        <f t="shared" ca="1" si="205"/>
        <v>21.741648000806137</v>
      </c>
      <c r="BZ406" s="47">
        <f t="shared" ca="1" si="205"/>
        <v>18.060247158892192</v>
      </c>
      <c r="CA406" s="47">
        <f t="shared" ca="1" si="205"/>
        <v>18.226028865669758</v>
      </c>
      <c r="CB406" s="47">
        <f t="shared" ca="1" si="205"/>
        <v>19.929563681125654</v>
      </c>
      <c r="CC406" s="47">
        <f t="shared" ca="1" si="204"/>
        <v>23.937890703074473</v>
      </c>
      <c r="CD406" s="47">
        <f t="shared" ca="1" si="204"/>
        <v>27.913981606029456</v>
      </c>
      <c r="CE406" s="47">
        <f t="shared" ca="1" si="204"/>
        <v>33.182846838150418</v>
      </c>
      <c r="CF406" s="47">
        <f t="shared" ca="1" si="204"/>
        <v>37.479984343599654</v>
      </c>
      <c r="CG406" s="47">
        <f t="shared" ca="1" si="204"/>
        <v>36.838389817567091</v>
      </c>
      <c r="CH406" s="47">
        <f t="shared" ca="1" si="204"/>
        <v>32.988642557704324</v>
      </c>
      <c r="CI406" s="47">
        <f t="shared" ca="1" si="204"/>
        <v>25.68413546149813</v>
      </c>
      <c r="CJ406" s="47">
        <f t="shared" ca="1" si="204"/>
        <v>23.99474817367085</v>
      </c>
      <c r="CK406" s="47">
        <f t="shared" ca="1" si="204"/>
        <v>21.741648000806137</v>
      </c>
      <c r="CL406" s="47">
        <f t="shared" ca="1" si="204"/>
        <v>18.060247158892192</v>
      </c>
      <c r="CM406" s="47">
        <f t="shared" ca="1" si="206"/>
        <v>18.226028865669758</v>
      </c>
      <c r="CN406" s="47">
        <f t="shared" ca="1" si="206"/>
        <v>19.929563681125654</v>
      </c>
      <c r="CO406" s="47">
        <f t="shared" ca="1" si="206"/>
        <v>23.937890703074473</v>
      </c>
      <c r="CP406" s="47">
        <f t="shared" ca="1" si="206"/>
        <v>27.913981606029456</v>
      </c>
      <c r="CQ406" s="47">
        <f t="shared" ca="1" si="206"/>
        <v>33.182846838150418</v>
      </c>
      <c r="CR406" s="47">
        <f t="shared" ca="1" si="206"/>
        <v>37.479984343599654</v>
      </c>
      <c r="CS406" s="47">
        <f t="shared" ca="1" si="206"/>
        <v>36.838389817567091</v>
      </c>
      <c r="CT406" s="47">
        <f t="shared" ca="1" si="206"/>
        <v>32.988642557704324</v>
      </c>
      <c r="CU406" s="47">
        <f t="shared" ca="1" si="206"/>
        <v>25.68413546149813</v>
      </c>
      <c r="CV406" s="47">
        <f t="shared" ca="1" si="206"/>
        <v>23.99474817367085</v>
      </c>
      <c r="CW406" s="47">
        <f t="shared" ca="1" si="207"/>
        <v>21.741648000806137</v>
      </c>
      <c r="CX406" s="47">
        <f t="shared" ca="1" si="207"/>
        <v>18.060247158892192</v>
      </c>
      <c r="CY406" s="47">
        <f t="shared" ca="1" si="207"/>
        <v>18.226028865669758</v>
      </c>
      <c r="CZ406" s="47">
        <f t="shared" ca="1" si="207"/>
        <v>19.929563681125654</v>
      </c>
      <c r="DA406" s="47">
        <f t="shared" ca="1" si="207"/>
        <v>23.937890703074473</v>
      </c>
      <c r="DB406" s="47">
        <f t="shared" ca="1" si="207"/>
        <v>27.913981606029456</v>
      </c>
      <c r="DC406" s="47">
        <f t="shared" ca="1" si="207"/>
        <v>33.182846838150418</v>
      </c>
      <c r="DD406" s="47">
        <f t="shared" ca="1" si="207"/>
        <v>37.479984343599654</v>
      </c>
    </row>
    <row r="407" spans="1:108" x14ac:dyDescent="0.25">
      <c r="A407" s="40" t="s">
        <v>223</v>
      </c>
      <c r="B407" s="40">
        <v>2154</v>
      </c>
      <c r="C407" s="40" t="s">
        <v>38</v>
      </c>
      <c r="D407" s="40" t="s">
        <v>619</v>
      </c>
      <c r="E407" s="40" t="s">
        <v>130</v>
      </c>
      <c r="F407" s="40">
        <v>63</v>
      </c>
      <c r="G407" s="43">
        <v>46054</v>
      </c>
      <c r="I407" s="40" t="s">
        <v>79</v>
      </c>
      <c r="J407" s="40">
        <v>1</v>
      </c>
      <c r="K407" s="40" t="s">
        <v>33</v>
      </c>
      <c r="L407" s="40" t="s">
        <v>158</v>
      </c>
      <c r="M407" s="41"/>
      <c r="N407" s="41">
        <f>VLOOKUP($C407 &amp; $I407 &amp; $K407,FATOR!$A$3:$P$22,COLUMN(E$1),0)</f>
        <v>0.34510552382231963</v>
      </c>
      <c r="O407" s="41">
        <f>VLOOKUP($C407 &amp; $I407 &amp; $K407,FATOR!$A$3:$P$22,COLUMN(F$1),0)</f>
        <v>0.2866705898236856</v>
      </c>
      <c r="P407" s="41">
        <f>VLOOKUP($C407 &amp; $I407 &amp; $K407,FATOR!$A$3:$P$22,COLUMN(G$1),0)</f>
        <v>0.28930204548682154</v>
      </c>
      <c r="Q407" s="41">
        <f>VLOOKUP($C407 &amp; $I407 &amp; $K407,FATOR!$A$3:$P$22,COLUMN(H$1),0)</f>
        <v>0.31634228065278813</v>
      </c>
      <c r="R407" s="41">
        <f>VLOOKUP($C407 &amp; $I407 &amp; $K407,FATOR!$A$3:$P$22,COLUMN(I$1),0)</f>
        <v>0.37996651909642021</v>
      </c>
      <c r="S407" s="41">
        <f>VLOOKUP($C407 &amp; $I407 &amp; $K407,FATOR!$A$3:$P$22,COLUMN(J$1),0)</f>
        <v>0.44307907311157868</v>
      </c>
      <c r="T407" s="41">
        <f>VLOOKUP($C407 &amp; $I407 &amp; $K407,FATOR!$A$3:$P$22,COLUMN(K$1),0)</f>
        <v>0.5267118545738162</v>
      </c>
      <c r="U407" s="41">
        <f>VLOOKUP($C407 &amp; $I407 &amp; $K407,FATOR!$A$3:$P$22,COLUMN(L$1),0)</f>
        <v>0.5949203864063437</v>
      </c>
      <c r="V407" s="41">
        <f>VLOOKUP($C407 &amp; $I407 &amp; $K407,FATOR!$A$3:$P$22,COLUMN(M$1),0)</f>
        <v>0.58473634631058879</v>
      </c>
      <c r="W407" s="41">
        <f>VLOOKUP($C407 &amp; $I407 &amp; $K407,FATOR!$A$3:$P$22,COLUMN(N$1),0)</f>
        <v>0.52362924694768764</v>
      </c>
      <c r="X407" s="41">
        <f>VLOOKUP($C407 &amp; $I407 &amp; $K407,FATOR!$A$3:$P$22,COLUMN(O$1),0)</f>
        <v>0.40768468986504969</v>
      </c>
      <c r="Y407" s="41">
        <f>VLOOKUP($C407 &amp; $I407 &amp; $K407,FATOR!$A$3:$P$22,COLUMN(P$1),0)</f>
        <v>0.38086901862969602</v>
      </c>
      <c r="AA407" s="42">
        <f t="shared" si="190"/>
        <v>21.741648000806137</v>
      </c>
      <c r="AB407" s="42">
        <f t="shared" si="191"/>
        <v>18.060247158892192</v>
      </c>
      <c r="AC407" s="42">
        <f t="shared" si="192"/>
        <v>18.226028865669758</v>
      </c>
      <c r="AD407" s="42">
        <f t="shared" si="193"/>
        <v>19.929563681125654</v>
      </c>
      <c r="AE407" s="42">
        <f t="shared" si="194"/>
        <v>23.937890703074473</v>
      </c>
      <c r="AF407" s="42">
        <f t="shared" si="195"/>
        <v>27.913981606029456</v>
      </c>
      <c r="AG407" s="42">
        <f t="shared" si="196"/>
        <v>33.182846838150418</v>
      </c>
      <c r="AH407" s="42">
        <f t="shared" si="197"/>
        <v>37.479984343599654</v>
      </c>
      <c r="AI407" s="42">
        <f t="shared" si="198"/>
        <v>36.838389817567091</v>
      </c>
      <c r="AJ407" s="42">
        <f t="shared" si="199"/>
        <v>32.988642557704324</v>
      </c>
      <c r="AK407" s="42">
        <f t="shared" si="200"/>
        <v>25.68413546149813</v>
      </c>
      <c r="AL407" s="42">
        <f t="shared" si="201"/>
        <v>23.99474817367085</v>
      </c>
      <c r="AN407" s="43">
        <f t="shared" si="202"/>
        <v>46054</v>
      </c>
      <c r="AO407" s="47" t="str">
        <f t="shared" ca="1" si="203"/>
        <v/>
      </c>
      <c r="AP407" s="47" t="str">
        <f t="shared" ca="1" si="203"/>
        <v/>
      </c>
      <c r="AQ407" s="47" t="str">
        <f t="shared" ca="1" si="203"/>
        <v/>
      </c>
      <c r="AR407" s="47" t="str">
        <f t="shared" ca="1" si="203"/>
        <v/>
      </c>
      <c r="AS407" s="47" t="str">
        <f t="shared" ca="1" si="203"/>
        <v/>
      </c>
      <c r="AT407" s="47" t="str">
        <f t="shared" ca="1" si="203"/>
        <v/>
      </c>
      <c r="AU407" s="47" t="str">
        <f t="shared" ca="1" si="203"/>
        <v/>
      </c>
      <c r="AV407" s="47" t="str">
        <f t="shared" ca="1" si="203"/>
        <v/>
      </c>
      <c r="AW407" s="47" t="str">
        <f t="shared" ca="1" si="203"/>
        <v/>
      </c>
      <c r="AX407" s="47" t="str">
        <f t="shared" ca="1" si="203"/>
        <v/>
      </c>
      <c r="AY407" s="47" t="str">
        <f t="shared" ca="1" si="189"/>
        <v/>
      </c>
      <c r="AZ407" s="47" t="str">
        <f t="shared" ca="1" si="189"/>
        <v/>
      </c>
      <c r="BA407" s="47" t="str">
        <f t="shared" ca="1" si="189"/>
        <v/>
      </c>
      <c r="BB407" s="47" t="str">
        <f t="shared" ca="1" si="189"/>
        <v/>
      </c>
      <c r="BC407" s="47" t="str">
        <f t="shared" ca="1" si="189"/>
        <v/>
      </c>
      <c r="BD407" s="47" t="str">
        <f t="shared" ca="1" si="189"/>
        <v/>
      </c>
      <c r="BE407" s="47" t="str">
        <f t="shared" ca="1" si="189"/>
        <v/>
      </c>
      <c r="BF407" s="47" t="str">
        <f t="shared" ca="1" si="189"/>
        <v/>
      </c>
      <c r="BG407" s="47" t="str">
        <f t="shared" ca="1" si="189"/>
        <v/>
      </c>
      <c r="BH407" s="47" t="str">
        <f t="shared" ca="1" si="189"/>
        <v/>
      </c>
      <c r="BI407" s="47" t="str">
        <f t="shared" ca="1" si="208"/>
        <v/>
      </c>
      <c r="BJ407" s="47" t="str">
        <f t="shared" ca="1" si="208"/>
        <v/>
      </c>
      <c r="BK407" s="47" t="str">
        <f t="shared" ca="1" si="208"/>
        <v/>
      </c>
      <c r="BL407" s="47" t="str">
        <f t="shared" ca="1" si="208"/>
        <v/>
      </c>
      <c r="BM407" s="47" t="str">
        <f t="shared" ca="1" si="208"/>
        <v/>
      </c>
      <c r="BN407" s="47">
        <f t="shared" ca="1" si="208"/>
        <v>18.060247158892192</v>
      </c>
      <c r="BO407" s="47">
        <f t="shared" ca="1" si="208"/>
        <v>18.226028865669758</v>
      </c>
      <c r="BP407" s="47">
        <f t="shared" ca="1" si="208"/>
        <v>19.929563681125654</v>
      </c>
      <c r="BQ407" s="47">
        <f t="shared" ca="1" si="208"/>
        <v>23.937890703074473</v>
      </c>
      <c r="BR407" s="47">
        <f t="shared" ca="1" si="208"/>
        <v>27.913981606029456</v>
      </c>
      <c r="BS407" s="47">
        <f t="shared" ca="1" si="205"/>
        <v>33.182846838150418</v>
      </c>
      <c r="BT407" s="47">
        <f t="shared" ca="1" si="205"/>
        <v>37.479984343599654</v>
      </c>
      <c r="BU407" s="47">
        <f t="shared" ca="1" si="205"/>
        <v>36.838389817567091</v>
      </c>
      <c r="BV407" s="47">
        <f t="shared" ca="1" si="205"/>
        <v>32.988642557704324</v>
      </c>
      <c r="BW407" s="47">
        <f t="shared" ca="1" si="205"/>
        <v>25.68413546149813</v>
      </c>
      <c r="BX407" s="47">
        <f t="shared" ca="1" si="205"/>
        <v>23.99474817367085</v>
      </c>
      <c r="BY407" s="47">
        <f t="shared" ca="1" si="205"/>
        <v>21.741648000806137</v>
      </c>
      <c r="BZ407" s="47">
        <f t="shared" ca="1" si="205"/>
        <v>18.060247158892192</v>
      </c>
      <c r="CA407" s="47">
        <f t="shared" ca="1" si="205"/>
        <v>18.226028865669758</v>
      </c>
      <c r="CB407" s="47">
        <f t="shared" ca="1" si="205"/>
        <v>19.929563681125654</v>
      </c>
      <c r="CC407" s="47">
        <f t="shared" ca="1" si="204"/>
        <v>23.937890703074473</v>
      </c>
      <c r="CD407" s="47">
        <f t="shared" ca="1" si="204"/>
        <v>27.913981606029456</v>
      </c>
      <c r="CE407" s="47">
        <f t="shared" ca="1" si="204"/>
        <v>33.182846838150418</v>
      </c>
      <c r="CF407" s="47">
        <f t="shared" ca="1" si="204"/>
        <v>37.479984343599654</v>
      </c>
      <c r="CG407" s="47">
        <f t="shared" ca="1" si="204"/>
        <v>36.838389817567091</v>
      </c>
      <c r="CH407" s="47">
        <f t="shared" ca="1" si="204"/>
        <v>32.988642557704324</v>
      </c>
      <c r="CI407" s="47">
        <f t="shared" ca="1" si="204"/>
        <v>25.68413546149813</v>
      </c>
      <c r="CJ407" s="47">
        <f t="shared" ca="1" si="204"/>
        <v>23.99474817367085</v>
      </c>
      <c r="CK407" s="47">
        <f t="shared" ca="1" si="204"/>
        <v>21.741648000806137</v>
      </c>
      <c r="CL407" s="47">
        <f t="shared" ca="1" si="204"/>
        <v>18.060247158892192</v>
      </c>
      <c r="CM407" s="47">
        <f t="shared" ca="1" si="206"/>
        <v>18.226028865669758</v>
      </c>
      <c r="CN407" s="47">
        <f t="shared" ca="1" si="206"/>
        <v>19.929563681125654</v>
      </c>
      <c r="CO407" s="47">
        <f t="shared" ca="1" si="206"/>
        <v>23.937890703074473</v>
      </c>
      <c r="CP407" s="47">
        <f t="shared" ca="1" si="206"/>
        <v>27.913981606029456</v>
      </c>
      <c r="CQ407" s="47">
        <f t="shared" ca="1" si="206"/>
        <v>33.182846838150418</v>
      </c>
      <c r="CR407" s="47">
        <f t="shared" ca="1" si="206"/>
        <v>37.479984343599654</v>
      </c>
      <c r="CS407" s="47">
        <f t="shared" ca="1" si="206"/>
        <v>36.838389817567091</v>
      </c>
      <c r="CT407" s="47">
        <f t="shared" ca="1" si="206"/>
        <v>32.988642557704324</v>
      </c>
      <c r="CU407" s="47">
        <f t="shared" ca="1" si="206"/>
        <v>25.68413546149813</v>
      </c>
      <c r="CV407" s="47">
        <f t="shared" ca="1" si="206"/>
        <v>23.99474817367085</v>
      </c>
      <c r="CW407" s="47">
        <f t="shared" ca="1" si="207"/>
        <v>21.741648000806137</v>
      </c>
      <c r="CX407" s="47">
        <f t="shared" ca="1" si="207"/>
        <v>18.060247158892192</v>
      </c>
      <c r="CY407" s="47">
        <f t="shared" ca="1" si="207"/>
        <v>18.226028865669758</v>
      </c>
      <c r="CZ407" s="47">
        <f t="shared" ca="1" si="207"/>
        <v>19.929563681125654</v>
      </c>
      <c r="DA407" s="47">
        <f t="shared" ca="1" si="207"/>
        <v>23.937890703074473</v>
      </c>
      <c r="DB407" s="47">
        <f t="shared" ca="1" si="207"/>
        <v>27.913981606029456</v>
      </c>
      <c r="DC407" s="47">
        <f t="shared" ca="1" si="207"/>
        <v>33.182846838150418</v>
      </c>
      <c r="DD407" s="47">
        <f t="shared" ca="1" si="207"/>
        <v>37.479984343599654</v>
      </c>
    </row>
    <row r="408" spans="1:108" x14ac:dyDescent="0.25">
      <c r="A408" s="40" t="s">
        <v>223</v>
      </c>
      <c r="B408" s="40">
        <v>2155</v>
      </c>
      <c r="C408" s="40" t="s">
        <v>38</v>
      </c>
      <c r="D408" s="40" t="s">
        <v>620</v>
      </c>
      <c r="E408" s="40" t="s">
        <v>130</v>
      </c>
      <c r="F408" s="40">
        <v>63</v>
      </c>
      <c r="G408" s="43">
        <v>46054</v>
      </c>
      <c r="I408" s="40" t="s">
        <v>79</v>
      </c>
      <c r="J408" s="40">
        <v>1</v>
      </c>
      <c r="K408" s="40" t="s">
        <v>33</v>
      </c>
      <c r="L408" s="40" t="s">
        <v>158</v>
      </c>
      <c r="M408" s="41"/>
      <c r="N408" s="41">
        <f>VLOOKUP($C408 &amp; $I408 &amp; $K408,FATOR!$A$3:$P$22,COLUMN(E$1),0)</f>
        <v>0.34510552382231963</v>
      </c>
      <c r="O408" s="41">
        <f>VLOOKUP($C408 &amp; $I408 &amp; $K408,FATOR!$A$3:$P$22,COLUMN(F$1),0)</f>
        <v>0.2866705898236856</v>
      </c>
      <c r="P408" s="41">
        <f>VLOOKUP($C408 &amp; $I408 &amp; $K408,FATOR!$A$3:$P$22,COLUMN(G$1),0)</f>
        <v>0.28930204548682154</v>
      </c>
      <c r="Q408" s="41">
        <f>VLOOKUP($C408 &amp; $I408 &amp; $K408,FATOR!$A$3:$P$22,COLUMN(H$1),0)</f>
        <v>0.31634228065278813</v>
      </c>
      <c r="R408" s="41">
        <f>VLOOKUP($C408 &amp; $I408 &amp; $K408,FATOR!$A$3:$P$22,COLUMN(I$1),0)</f>
        <v>0.37996651909642021</v>
      </c>
      <c r="S408" s="41">
        <f>VLOOKUP($C408 &amp; $I408 &amp; $K408,FATOR!$A$3:$P$22,COLUMN(J$1),0)</f>
        <v>0.44307907311157868</v>
      </c>
      <c r="T408" s="41">
        <f>VLOOKUP($C408 &amp; $I408 &amp; $K408,FATOR!$A$3:$P$22,COLUMN(K$1),0)</f>
        <v>0.5267118545738162</v>
      </c>
      <c r="U408" s="41">
        <f>VLOOKUP($C408 &amp; $I408 &amp; $K408,FATOR!$A$3:$P$22,COLUMN(L$1),0)</f>
        <v>0.5949203864063437</v>
      </c>
      <c r="V408" s="41">
        <f>VLOOKUP($C408 &amp; $I408 &amp; $K408,FATOR!$A$3:$P$22,COLUMN(M$1),0)</f>
        <v>0.58473634631058879</v>
      </c>
      <c r="W408" s="41">
        <f>VLOOKUP($C408 &amp; $I408 &amp; $K408,FATOR!$A$3:$P$22,COLUMN(N$1),0)</f>
        <v>0.52362924694768764</v>
      </c>
      <c r="X408" s="41">
        <f>VLOOKUP($C408 &amp; $I408 &amp; $K408,FATOR!$A$3:$P$22,COLUMN(O$1),0)</f>
        <v>0.40768468986504969</v>
      </c>
      <c r="Y408" s="41">
        <f>VLOOKUP($C408 &amp; $I408 &amp; $K408,FATOR!$A$3:$P$22,COLUMN(P$1),0)</f>
        <v>0.38086901862969602</v>
      </c>
      <c r="AA408" s="42">
        <f t="shared" si="190"/>
        <v>21.741648000806137</v>
      </c>
      <c r="AB408" s="42">
        <f t="shared" si="191"/>
        <v>18.060247158892192</v>
      </c>
      <c r="AC408" s="42">
        <f t="shared" si="192"/>
        <v>18.226028865669758</v>
      </c>
      <c r="AD408" s="42">
        <f t="shared" si="193"/>
        <v>19.929563681125654</v>
      </c>
      <c r="AE408" s="42">
        <f t="shared" si="194"/>
        <v>23.937890703074473</v>
      </c>
      <c r="AF408" s="42">
        <f t="shared" si="195"/>
        <v>27.913981606029456</v>
      </c>
      <c r="AG408" s="42">
        <f t="shared" si="196"/>
        <v>33.182846838150418</v>
      </c>
      <c r="AH408" s="42">
        <f t="shared" si="197"/>
        <v>37.479984343599654</v>
      </c>
      <c r="AI408" s="42">
        <f t="shared" si="198"/>
        <v>36.838389817567091</v>
      </c>
      <c r="AJ408" s="42">
        <f t="shared" si="199"/>
        <v>32.988642557704324</v>
      </c>
      <c r="AK408" s="42">
        <f t="shared" si="200"/>
        <v>25.68413546149813</v>
      </c>
      <c r="AL408" s="42">
        <f t="shared" si="201"/>
        <v>23.99474817367085</v>
      </c>
      <c r="AN408" s="43">
        <f t="shared" si="202"/>
        <v>46054</v>
      </c>
      <c r="AO408" s="47" t="str">
        <f t="shared" ca="1" si="203"/>
        <v/>
      </c>
      <c r="AP408" s="47" t="str">
        <f t="shared" ca="1" si="203"/>
        <v/>
      </c>
      <c r="AQ408" s="47" t="str">
        <f t="shared" ca="1" si="203"/>
        <v/>
      </c>
      <c r="AR408" s="47" t="str">
        <f t="shared" ca="1" si="203"/>
        <v/>
      </c>
      <c r="AS408" s="47" t="str">
        <f t="shared" ca="1" si="203"/>
        <v/>
      </c>
      <c r="AT408" s="47" t="str">
        <f t="shared" ca="1" si="203"/>
        <v/>
      </c>
      <c r="AU408" s="47" t="str">
        <f t="shared" ca="1" si="203"/>
        <v/>
      </c>
      <c r="AV408" s="47" t="str">
        <f t="shared" ca="1" si="203"/>
        <v/>
      </c>
      <c r="AW408" s="47" t="str">
        <f t="shared" ca="1" si="203"/>
        <v/>
      </c>
      <c r="AX408" s="47" t="str">
        <f t="shared" ca="1" si="203"/>
        <v/>
      </c>
      <c r="AY408" s="47" t="str">
        <f t="shared" ca="1" si="189"/>
        <v/>
      </c>
      <c r="AZ408" s="47" t="str">
        <f t="shared" ca="1" si="189"/>
        <v/>
      </c>
      <c r="BA408" s="47" t="str">
        <f t="shared" ca="1" si="189"/>
        <v/>
      </c>
      <c r="BB408" s="47" t="str">
        <f t="shared" ca="1" si="189"/>
        <v/>
      </c>
      <c r="BC408" s="47" t="str">
        <f t="shared" ca="1" si="189"/>
        <v/>
      </c>
      <c r="BD408" s="47" t="str">
        <f t="shared" ca="1" si="189"/>
        <v/>
      </c>
      <c r="BE408" s="47" t="str">
        <f t="shared" ca="1" si="189"/>
        <v/>
      </c>
      <c r="BF408" s="47" t="str">
        <f t="shared" ca="1" si="189"/>
        <v/>
      </c>
      <c r="BG408" s="47" t="str">
        <f t="shared" ca="1" si="189"/>
        <v/>
      </c>
      <c r="BH408" s="47" t="str">
        <f t="shared" ca="1" si="189"/>
        <v/>
      </c>
      <c r="BI408" s="47" t="str">
        <f t="shared" ca="1" si="208"/>
        <v/>
      </c>
      <c r="BJ408" s="47" t="str">
        <f t="shared" ca="1" si="208"/>
        <v/>
      </c>
      <c r="BK408" s="47" t="str">
        <f t="shared" ca="1" si="208"/>
        <v/>
      </c>
      <c r="BL408" s="47" t="str">
        <f t="shared" ca="1" si="208"/>
        <v/>
      </c>
      <c r="BM408" s="47" t="str">
        <f t="shared" ca="1" si="208"/>
        <v/>
      </c>
      <c r="BN408" s="47">
        <f t="shared" ca="1" si="208"/>
        <v>18.060247158892192</v>
      </c>
      <c r="BO408" s="47">
        <f t="shared" ca="1" si="208"/>
        <v>18.226028865669758</v>
      </c>
      <c r="BP408" s="47">
        <f t="shared" ca="1" si="208"/>
        <v>19.929563681125654</v>
      </c>
      <c r="BQ408" s="47">
        <f t="shared" ca="1" si="208"/>
        <v>23.937890703074473</v>
      </c>
      <c r="BR408" s="47">
        <f t="shared" ca="1" si="208"/>
        <v>27.913981606029456</v>
      </c>
      <c r="BS408" s="47">
        <f t="shared" ca="1" si="205"/>
        <v>33.182846838150418</v>
      </c>
      <c r="BT408" s="47">
        <f t="shared" ca="1" si="205"/>
        <v>37.479984343599654</v>
      </c>
      <c r="BU408" s="47">
        <f t="shared" ca="1" si="205"/>
        <v>36.838389817567091</v>
      </c>
      <c r="BV408" s="47">
        <f t="shared" ca="1" si="205"/>
        <v>32.988642557704324</v>
      </c>
      <c r="BW408" s="47">
        <f t="shared" ca="1" si="205"/>
        <v>25.68413546149813</v>
      </c>
      <c r="BX408" s="47">
        <f t="shared" ca="1" si="205"/>
        <v>23.99474817367085</v>
      </c>
      <c r="BY408" s="47">
        <f t="shared" ca="1" si="205"/>
        <v>21.741648000806137</v>
      </c>
      <c r="BZ408" s="47">
        <f t="shared" ca="1" si="205"/>
        <v>18.060247158892192</v>
      </c>
      <c r="CA408" s="47">
        <f t="shared" ca="1" si="205"/>
        <v>18.226028865669758</v>
      </c>
      <c r="CB408" s="47">
        <f t="shared" ca="1" si="205"/>
        <v>19.929563681125654</v>
      </c>
      <c r="CC408" s="47">
        <f t="shared" ca="1" si="204"/>
        <v>23.937890703074473</v>
      </c>
      <c r="CD408" s="47">
        <f t="shared" ca="1" si="204"/>
        <v>27.913981606029456</v>
      </c>
      <c r="CE408" s="47">
        <f t="shared" ca="1" si="204"/>
        <v>33.182846838150418</v>
      </c>
      <c r="CF408" s="47">
        <f t="shared" ca="1" si="204"/>
        <v>37.479984343599654</v>
      </c>
      <c r="CG408" s="47">
        <f t="shared" ca="1" si="204"/>
        <v>36.838389817567091</v>
      </c>
      <c r="CH408" s="47">
        <f t="shared" ca="1" si="204"/>
        <v>32.988642557704324</v>
      </c>
      <c r="CI408" s="47">
        <f t="shared" ca="1" si="204"/>
        <v>25.68413546149813</v>
      </c>
      <c r="CJ408" s="47">
        <f t="shared" ca="1" si="204"/>
        <v>23.99474817367085</v>
      </c>
      <c r="CK408" s="47">
        <f t="shared" ca="1" si="204"/>
        <v>21.741648000806137</v>
      </c>
      <c r="CL408" s="47">
        <f t="shared" ca="1" si="204"/>
        <v>18.060247158892192</v>
      </c>
      <c r="CM408" s="47">
        <f t="shared" ca="1" si="206"/>
        <v>18.226028865669758</v>
      </c>
      <c r="CN408" s="47">
        <f t="shared" ca="1" si="206"/>
        <v>19.929563681125654</v>
      </c>
      <c r="CO408" s="47">
        <f t="shared" ca="1" si="206"/>
        <v>23.937890703074473</v>
      </c>
      <c r="CP408" s="47">
        <f t="shared" ca="1" si="206"/>
        <v>27.913981606029456</v>
      </c>
      <c r="CQ408" s="47">
        <f t="shared" ca="1" si="206"/>
        <v>33.182846838150418</v>
      </c>
      <c r="CR408" s="47">
        <f t="shared" ca="1" si="206"/>
        <v>37.479984343599654</v>
      </c>
      <c r="CS408" s="47">
        <f t="shared" ca="1" si="206"/>
        <v>36.838389817567091</v>
      </c>
      <c r="CT408" s="47">
        <f t="shared" ca="1" si="206"/>
        <v>32.988642557704324</v>
      </c>
      <c r="CU408" s="47">
        <f t="shared" ca="1" si="206"/>
        <v>25.68413546149813</v>
      </c>
      <c r="CV408" s="47">
        <f t="shared" ca="1" si="206"/>
        <v>23.99474817367085</v>
      </c>
      <c r="CW408" s="47">
        <f t="shared" ca="1" si="207"/>
        <v>21.741648000806137</v>
      </c>
      <c r="CX408" s="47">
        <f t="shared" ca="1" si="207"/>
        <v>18.060247158892192</v>
      </c>
      <c r="CY408" s="47">
        <f t="shared" ca="1" si="207"/>
        <v>18.226028865669758</v>
      </c>
      <c r="CZ408" s="47">
        <f t="shared" ca="1" si="207"/>
        <v>19.929563681125654</v>
      </c>
      <c r="DA408" s="47">
        <f t="shared" ca="1" si="207"/>
        <v>23.937890703074473</v>
      </c>
      <c r="DB408" s="47">
        <f t="shared" ca="1" si="207"/>
        <v>27.913981606029456</v>
      </c>
      <c r="DC408" s="47">
        <f t="shared" ca="1" si="207"/>
        <v>33.182846838150418</v>
      </c>
      <c r="DD408" s="47">
        <f t="shared" ca="1" si="207"/>
        <v>37.479984343599654</v>
      </c>
    </row>
    <row r="409" spans="1:108" x14ac:dyDescent="0.25">
      <c r="A409" s="40" t="s">
        <v>223</v>
      </c>
      <c r="B409" s="40">
        <v>2156</v>
      </c>
      <c r="C409" s="40" t="s">
        <v>38</v>
      </c>
      <c r="D409" s="40" t="s">
        <v>621</v>
      </c>
      <c r="E409" s="40" t="s">
        <v>130</v>
      </c>
      <c r="F409" s="40">
        <v>63</v>
      </c>
      <c r="G409" s="43">
        <v>46054</v>
      </c>
      <c r="I409" s="40" t="s">
        <v>79</v>
      </c>
      <c r="J409" s="40">
        <v>1</v>
      </c>
      <c r="K409" s="40" t="s">
        <v>33</v>
      </c>
      <c r="L409" s="40" t="s">
        <v>158</v>
      </c>
      <c r="M409" s="41"/>
      <c r="N409" s="41">
        <f>VLOOKUP($C409 &amp; $I409 &amp; $K409,FATOR!$A$3:$P$22,COLUMN(E$1),0)</f>
        <v>0.34510552382231963</v>
      </c>
      <c r="O409" s="41">
        <f>VLOOKUP($C409 &amp; $I409 &amp; $K409,FATOR!$A$3:$P$22,COLUMN(F$1),0)</f>
        <v>0.2866705898236856</v>
      </c>
      <c r="P409" s="41">
        <f>VLOOKUP($C409 &amp; $I409 &amp; $K409,FATOR!$A$3:$P$22,COLUMN(G$1),0)</f>
        <v>0.28930204548682154</v>
      </c>
      <c r="Q409" s="41">
        <f>VLOOKUP($C409 &amp; $I409 &amp; $K409,FATOR!$A$3:$P$22,COLUMN(H$1),0)</f>
        <v>0.31634228065278813</v>
      </c>
      <c r="R409" s="41">
        <f>VLOOKUP($C409 &amp; $I409 &amp; $K409,FATOR!$A$3:$P$22,COLUMN(I$1),0)</f>
        <v>0.37996651909642021</v>
      </c>
      <c r="S409" s="41">
        <f>VLOOKUP($C409 &amp; $I409 &amp; $K409,FATOR!$A$3:$P$22,COLUMN(J$1),0)</f>
        <v>0.44307907311157868</v>
      </c>
      <c r="T409" s="41">
        <f>VLOOKUP($C409 &amp; $I409 &amp; $K409,FATOR!$A$3:$P$22,COLUMN(K$1),0)</f>
        <v>0.5267118545738162</v>
      </c>
      <c r="U409" s="41">
        <f>VLOOKUP($C409 &amp; $I409 &amp; $K409,FATOR!$A$3:$P$22,COLUMN(L$1),0)</f>
        <v>0.5949203864063437</v>
      </c>
      <c r="V409" s="41">
        <f>VLOOKUP($C409 &amp; $I409 &amp; $K409,FATOR!$A$3:$P$22,COLUMN(M$1),0)</f>
        <v>0.58473634631058879</v>
      </c>
      <c r="W409" s="41">
        <f>VLOOKUP($C409 &amp; $I409 &amp; $K409,FATOR!$A$3:$P$22,COLUMN(N$1),0)</f>
        <v>0.52362924694768764</v>
      </c>
      <c r="X409" s="41">
        <f>VLOOKUP($C409 &amp; $I409 &amp; $K409,FATOR!$A$3:$P$22,COLUMN(O$1),0)</f>
        <v>0.40768468986504969</v>
      </c>
      <c r="Y409" s="41">
        <f>VLOOKUP($C409 &amp; $I409 &amp; $K409,FATOR!$A$3:$P$22,COLUMN(P$1),0)</f>
        <v>0.38086901862969602</v>
      </c>
      <c r="AA409" s="42">
        <f t="shared" si="190"/>
        <v>21.741648000806137</v>
      </c>
      <c r="AB409" s="42">
        <f t="shared" si="191"/>
        <v>18.060247158892192</v>
      </c>
      <c r="AC409" s="42">
        <f t="shared" si="192"/>
        <v>18.226028865669758</v>
      </c>
      <c r="AD409" s="42">
        <f t="shared" si="193"/>
        <v>19.929563681125654</v>
      </c>
      <c r="AE409" s="42">
        <f t="shared" si="194"/>
        <v>23.937890703074473</v>
      </c>
      <c r="AF409" s="42">
        <f t="shared" si="195"/>
        <v>27.913981606029456</v>
      </c>
      <c r="AG409" s="42">
        <f t="shared" si="196"/>
        <v>33.182846838150418</v>
      </c>
      <c r="AH409" s="42">
        <f t="shared" si="197"/>
        <v>37.479984343599654</v>
      </c>
      <c r="AI409" s="42">
        <f t="shared" si="198"/>
        <v>36.838389817567091</v>
      </c>
      <c r="AJ409" s="42">
        <f t="shared" si="199"/>
        <v>32.988642557704324</v>
      </c>
      <c r="AK409" s="42">
        <f t="shared" si="200"/>
        <v>25.68413546149813</v>
      </c>
      <c r="AL409" s="42">
        <f t="shared" si="201"/>
        <v>23.99474817367085</v>
      </c>
      <c r="AN409" s="43">
        <f t="shared" si="202"/>
        <v>46054</v>
      </c>
      <c r="AO409" s="47" t="str">
        <f t="shared" ca="1" si="203"/>
        <v/>
      </c>
      <c r="AP409" s="47" t="str">
        <f t="shared" ca="1" si="203"/>
        <v/>
      </c>
      <c r="AQ409" s="47" t="str">
        <f t="shared" ca="1" si="203"/>
        <v/>
      </c>
      <c r="AR409" s="47" t="str">
        <f t="shared" ca="1" si="203"/>
        <v/>
      </c>
      <c r="AS409" s="47" t="str">
        <f t="shared" ca="1" si="203"/>
        <v/>
      </c>
      <c r="AT409" s="47" t="str">
        <f t="shared" ca="1" si="203"/>
        <v/>
      </c>
      <c r="AU409" s="47" t="str">
        <f t="shared" ca="1" si="203"/>
        <v/>
      </c>
      <c r="AV409" s="47" t="str">
        <f t="shared" ca="1" si="203"/>
        <v/>
      </c>
      <c r="AW409" s="47" t="str">
        <f t="shared" ca="1" si="203"/>
        <v/>
      </c>
      <c r="AX409" s="47" t="str">
        <f t="shared" ca="1" si="203"/>
        <v/>
      </c>
      <c r="AY409" s="47" t="str">
        <f t="shared" ca="1" si="189"/>
        <v/>
      </c>
      <c r="AZ409" s="47" t="str">
        <f t="shared" ca="1" si="189"/>
        <v/>
      </c>
      <c r="BA409" s="47" t="str">
        <f t="shared" ca="1" si="189"/>
        <v/>
      </c>
      <c r="BB409" s="47" t="str">
        <f t="shared" ca="1" si="189"/>
        <v/>
      </c>
      <c r="BC409" s="47" t="str">
        <f t="shared" ca="1" si="189"/>
        <v/>
      </c>
      <c r="BD409" s="47" t="str">
        <f t="shared" ca="1" si="189"/>
        <v/>
      </c>
      <c r="BE409" s="47" t="str">
        <f t="shared" ca="1" si="189"/>
        <v/>
      </c>
      <c r="BF409" s="47" t="str">
        <f t="shared" ca="1" si="189"/>
        <v/>
      </c>
      <c r="BG409" s="47" t="str">
        <f t="shared" ca="1" si="189"/>
        <v/>
      </c>
      <c r="BH409" s="47" t="str">
        <f t="shared" ca="1" si="189"/>
        <v/>
      </c>
      <c r="BI409" s="47" t="str">
        <f t="shared" ca="1" si="208"/>
        <v/>
      </c>
      <c r="BJ409" s="47" t="str">
        <f t="shared" ca="1" si="208"/>
        <v/>
      </c>
      <c r="BK409" s="47" t="str">
        <f t="shared" ca="1" si="208"/>
        <v/>
      </c>
      <c r="BL409" s="47" t="str">
        <f t="shared" ca="1" si="208"/>
        <v/>
      </c>
      <c r="BM409" s="47" t="str">
        <f t="shared" ca="1" si="208"/>
        <v/>
      </c>
      <c r="BN409" s="47">
        <f t="shared" ca="1" si="208"/>
        <v>18.060247158892192</v>
      </c>
      <c r="BO409" s="47">
        <f t="shared" ca="1" si="208"/>
        <v>18.226028865669758</v>
      </c>
      <c r="BP409" s="47">
        <f t="shared" ca="1" si="208"/>
        <v>19.929563681125654</v>
      </c>
      <c r="BQ409" s="47">
        <f t="shared" ca="1" si="208"/>
        <v>23.937890703074473</v>
      </c>
      <c r="BR409" s="47">
        <f t="shared" ca="1" si="208"/>
        <v>27.913981606029456</v>
      </c>
      <c r="BS409" s="47">
        <f t="shared" ca="1" si="205"/>
        <v>33.182846838150418</v>
      </c>
      <c r="BT409" s="47">
        <f t="shared" ca="1" si="205"/>
        <v>37.479984343599654</v>
      </c>
      <c r="BU409" s="47">
        <f t="shared" ca="1" si="205"/>
        <v>36.838389817567091</v>
      </c>
      <c r="BV409" s="47">
        <f t="shared" ca="1" si="205"/>
        <v>32.988642557704324</v>
      </c>
      <c r="BW409" s="47">
        <f t="shared" ca="1" si="205"/>
        <v>25.68413546149813</v>
      </c>
      <c r="BX409" s="47">
        <f t="shared" ca="1" si="205"/>
        <v>23.99474817367085</v>
      </c>
      <c r="BY409" s="47">
        <f t="shared" ca="1" si="205"/>
        <v>21.741648000806137</v>
      </c>
      <c r="BZ409" s="47">
        <f t="shared" ca="1" si="205"/>
        <v>18.060247158892192</v>
      </c>
      <c r="CA409" s="47">
        <f t="shared" ca="1" si="205"/>
        <v>18.226028865669758</v>
      </c>
      <c r="CB409" s="47">
        <f t="shared" ca="1" si="205"/>
        <v>19.929563681125654</v>
      </c>
      <c r="CC409" s="47">
        <f t="shared" ca="1" si="204"/>
        <v>23.937890703074473</v>
      </c>
      <c r="CD409" s="47">
        <f t="shared" ca="1" si="204"/>
        <v>27.913981606029456</v>
      </c>
      <c r="CE409" s="47">
        <f t="shared" ca="1" si="204"/>
        <v>33.182846838150418</v>
      </c>
      <c r="CF409" s="47">
        <f t="shared" ca="1" si="204"/>
        <v>37.479984343599654</v>
      </c>
      <c r="CG409" s="47">
        <f t="shared" ca="1" si="204"/>
        <v>36.838389817567091</v>
      </c>
      <c r="CH409" s="47">
        <f t="shared" ca="1" si="204"/>
        <v>32.988642557704324</v>
      </c>
      <c r="CI409" s="47">
        <f t="shared" ca="1" si="204"/>
        <v>25.68413546149813</v>
      </c>
      <c r="CJ409" s="47">
        <f t="shared" ca="1" si="204"/>
        <v>23.99474817367085</v>
      </c>
      <c r="CK409" s="47">
        <f t="shared" ca="1" si="204"/>
        <v>21.741648000806137</v>
      </c>
      <c r="CL409" s="47">
        <f t="shared" ca="1" si="204"/>
        <v>18.060247158892192</v>
      </c>
      <c r="CM409" s="47">
        <f t="shared" ca="1" si="206"/>
        <v>18.226028865669758</v>
      </c>
      <c r="CN409" s="47">
        <f t="shared" ca="1" si="206"/>
        <v>19.929563681125654</v>
      </c>
      <c r="CO409" s="47">
        <f t="shared" ca="1" si="206"/>
        <v>23.937890703074473</v>
      </c>
      <c r="CP409" s="47">
        <f t="shared" ca="1" si="206"/>
        <v>27.913981606029456</v>
      </c>
      <c r="CQ409" s="47">
        <f t="shared" ca="1" si="206"/>
        <v>33.182846838150418</v>
      </c>
      <c r="CR409" s="47">
        <f t="shared" ca="1" si="206"/>
        <v>37.479984343599654</v>
      </c>
      <c r="CS409" s="47">
        <f t="shared" ca="1" si="206"/>
        <v>36.838389817567091</v>
      </c>
      <c r="CT409" s="47">
        <f t="shared" ca="1" si="206"/>
        <v>32.988642557704324</v>
      </c>
      <c r="CU409" s="47">
        <f t="shared" ca="1" si="206"/>
        <v>25.68413546149813</v>
      </c>
      <c r="CV409" s="47">
        <f t="shared" ca="1" si="206"/>
        <v>23.99474817367085</v>
      </c>
      <c r="CW409" s="47">
        <f t="shared" ca="1" si="207"/>
        <v>21.741648000806137</v>
      </c>
      <c r="CX409" s="47">
        <f t="shared" ca="1" si="207"/>
        <v>18.060247158892192</v>
      </c>
      <c r="CY409" s="47">
        <f t="shared" ca="1" si="207"/>
        <v>18.226028865669758</v>
      </c>
      <c r="CZ409" s="47">
        <f t="shared" ca="1" si="207"/>
        <v>19.929563681125654</v>
      </c>
      <c r="DA409" s="47">
        <f t="shared" ca="1" si="207"/>
        <v>23.937890703074473</v>
      </c>
      <c r="DB409" s="47">
        <f t="shared" ca="1" si="207"/>
        <v>27.913981606029456</v>
      </c>
      <c r="DC409" s="47">
        <f t="shared" ca="1" si="207"/>
        <v>33.182846838150418</v>
      </c>
      <c r="DD409" s="47">
        <f t="shared" ca="1" si="207"/>
        <v>37.479984343599654</v>
      </c>
    </row>
    <row r="410" spans="1:108" x14ac:dyDescent="0.25">
      <c r="A410" s="40" t="s">
        <v>223</v>
      </c>
      <c r="B410" s="40">
        <v>2157</v>
      </c>
      <c r="C410" s="40" t="s">
        <v>38</v>
      </c>
      <c r="D410" s="40" t="s">
        <v>622</v>
      </c>
      <c r="E410" s="40" t="s">
        <v>130</v>
      </c>
      <c r="F410" s="40">
        <v>63</v>
      </c>
      <c r="G410" s="43">
        <v>46054</v>
      </c>
      <c r="I410" s="40" t="s">
        <v>79</v>
      </c>
      <c r="J410" s="40">
        <v>1</v>
      </c>
      <c r="K410" s="40" t="s">
        <v>33</v>
      </c>
      <c r="L410" s="40" t="s">
        <v>158</v>
      </c>
      <c r="M410" s="41"/>
      <c r="N410" s="41">
        <f>VLOOKUP($C410 &amp; $I410 &amp; $K410,FATOR!$A$3:$P$22,COLUMN(E$1),0)</f>
        <v>0.34510552382231963</v>
      </c>
      <c r="O410" s="41">
        <f>VLOOKUP($C410 &amp; $I410 &amp; $K410,FATOR!$A$3:$P$22,COLUMN(F$1),0)</f>
        <v>0.2866705898236856</v>
      </c>
      <c r="P410" s="41">
        <f>VLOOKUP($C410 &amp; $I410 &amp; $K410,FATOR!$A$3:$P$22,COLUMN(G$1),0)</f>
        <v>0.28930204548682154</v>
      </c>
      <c r="Q410" s="41">
        <f>VLOOKUP($C410 &amp; $I410 &amp; $K410,FATOR!$A$3:$P$22,COLUMN(H$1),0)</f>
        <v>0.31634228065278813</v>
      </c>
      <c r="R410" s="41">
        <f>VLOOKUP($C410 &amp; $I410 &amp; $K410,FATOR!$A$3:$P$22,COLUMN(I$1),0)</f>
        <v>0.37996651909642021</v>
      </c>
      <c r="S410" s="41">
        <f>VLOOKUP($C410 &amp; $I410 &amp; $K410,FATOR!$A$3:$P$22,COLUMN(J$1),0)</f>
        <v>0.44307907311157868</v>
      </c>
      <c r="T410" s="41">
        <f>VLOOKUP($C410 &amp; $I410 &amp; $K410,FATOR!$A$3:$P$22,COLUMN(K$1),0)</f>
        <v>0.5267118545738162</v>
      </c>
      <c r="U410" s="41">
        <f>VLOOKUP($C410 &amp; $I410 &amp; $K410,FATOR!$A$3:$P$22,COLUMN(L$1),0)</f>
        <v>0.5949203864063437</v>
      </c>
      <c r="V410" s="41">
        <f>VLOOKUP($C410 &amp; $I410 &amp; $K410,FATOR!$A$3:$P$22,COLUMN(M$1),0)</f>
        <v>0.58473634631058879</v>
      </c>
      <c r="W410" s="41">
        <f>VLOOKUP($C410 &amp; $I410 &amp; $K410,FATOR!$A$3:$P$22,COLUMN(N$1),0)</f>
        <v>0.52362924694768764</v>
      </c>
      <c r="X410" s="41">
        <f>VLOOKUP($C410 &amp; $I410 &amp; $K410,FATOR!$A$3:$P$22,COLUMN(O$1),0)</f>
        <v>0.40768468986504969</v>
      </c>
      <c r="Y410" s="41">
        <f>VLOOKUP($C410 &amp; $I410 &amp; $K410,FATOR!$A$3:$P$22,COLUMN(P$1),0)</f>
        <v>0.38086901862969602</v>
      </c>
      <c r="AA410" s="42">
        <f t="shared" si="190"/>
        <v>21.741648000806137</v>
      </c>
      <c r="AB410" s="42">
        <f t="shared" si="191"/>
        <v>18.060247158892192</v>
      </c>
      <c r="AC410" s="42">
        <f t="shared" si="192"/>
        <v>18.226028865669758</v>
      </c>
      <c r="AD410" s="42">
        <f t="shared" si="193"/>
        <v>19.929563681125654</v>
      </c>
      <c r="AE410" s="42">
        <f t="shared" si="194"/>
        <v>23.937890703074473</v>
      </c>
      <c r="AF410" s="42">
        <f t="shared" si="195"/>
        <v>27.913981606029456</v>
      </c>
      <c r="AG410" s="42">
        <f t="shared" si="196"/>
        <v>33.182846838150418</v>
      </c>
      <c r="AH410" s="42">
        <f t="shared" si="197"/>
        <v>37.479984343599654</v>
      </c>
      <c r="AI410" s="42">
        <f t="shared" si="198"/>
        <v>36.838389817567091</v>
      </c>
      <c r="AJ410" s="42">
        <f t="shared" si="199"/>
        <v>32.988642557704324</v>
      </c>
      <c r="AK410" s="42">
        <f t="shared" si="200"/>
        <v>25.68413546149813</v>
      </c>
      <c r="AL410" s="42">
        <f t="shared" si="201"/>
        <v>23.99474817367085</v>
      </c>
      <c r="AN410" s="43">
        <f t="shared" si="202"/>
        <v>46054</v>
      </c>
      <c r="AO410" s="47" t="str">
        <f t="shared" ca="1" si="203"/>
        <v/>
      </c>
      <c r="AP410" s="47" t="str">
        <f t="shared" ca="1" si="203"/>
        <v/>
      </c>
      <c r="AQ410" s="47" t="str">
        <f t="shared" ca="1" si="203"/>
        <v/>
      </c>
      <c r="AR410" s="47" t="str">
        <f t="shared" ca="1" si="203"/>
        <v/>
      </c>
      <c r="AS410" s="47" t="str">
        <f t="shared" ca="1" si="203"/>
        <v/>
      </c>
      <c r="AT410" s="47" t="str">
        <f t="shared" ca="1" si="203"/>
        <v/>
      </c>
      <c r="AU410" s="47" t="str">
        <f t="shared" ca="1" si="203"/>
        <v/>
      </c>
      <c r="AV410" s="47" t="str">
        <f t="shared" ca="1" si="203"/>
        <v/>
      </c>
      <c r="AW410" s="47" t="str">
        <f t="shared" ca="1" si="203"/>
        <v/>
      </c>
      <c r="AX410" s="47" t="str">
        <f t="shared" ca="1" si="203"/>
        <v/>
      </c>
      <c r="AY410" s="47" t="str">
        <f t="shared" ca="1" si="189"/>
        <v/>
      </c>
      <c r="AZ410" s="47" t="str">
        <f t="shared" ca="1" si="189"/>
        <v/>
      </c>
      <c r="BA410" s="47" t="str">
        <f t="shared" ca="1" si="189"/>
        <v/>
      </c>
      <c r="BB410" s="47" t="str">
        <f t="shared" ca="1" si="189"/>
        <v/>
      </c>
      <c r="BC410" s="47" t="str">
        <f t="shared" ca="1" si="189"/>
        <v/>
      </c>
      <c r="BD410" s="47" t="str">
        <f t="shared" ca="1" si="189"/>
        <v/>
      </c>
      <c r="BE410" s="47" t="str">
        <f t="shared" ca="1" si="189"/>
        <v/>
      </c>
      <c r="BF410" s="47" t="str">
        <f t="shared" ca="1" si="189"/>
        <v/>
      </c>
      <c r="BG410" s="47" t="str">
        <f t="shared" ca="1" si="189"/>
        <v/>
      </c>
      <c r="BH410" s="47" t="str">
        <f t="shared" ca="1" si="189"/>
        <v/>
      </c>
      <c r="BI410" s="47" t="str">
        <f t="shared" ca="1" si="208"/>
        <v/>
      </c>
      <c r="BJ410" s="47" t="str">
        <f t="shared" ca="1" si="208"/>
        <v/>
      </c>
      <c r="BK410" s="47" t="str">
        <f t="shared" ca="1" si="208"/>
        <v/>
      </c>
      <c r="BL410" s="47" t="str">
        <f t="shared" ca="1" si="208"/>
        <v/>
      </c>
      <c r="BM410" s="47" t="str">
        <f t="shared" ca="1" si="208"/>
        <v/>
      </c>
      <c r="BN410" s="47">
        <f t="shared" ca="1" si="208"/>
        <v>18.060247158892192</v>
      </c>
      <c r="BO410" s="47">
        <f t="shared" ca="1" si="208"/>
        <v>18.226028865669758</v>
      </c>
      <c r="BP410" s="47">
        <f t="shared" ca="1" si="208"/>
        <v>19.929563681125654</v>
      </c>
      <c r="BQ410" s="47">
        <f t="shared" ca="1" si="208"/>
        <v>23.937890703074473</v>
      </c>
      <c r="BR410" s="47">
        <f t="shared" ca="1" si="208"/>
        <v>27.913981606029456</v>
      </c>
      <c r="BS410" s="47">
        <f t="shared" ca="1" si="205"/>
        <v>33.182846838150418</v>
      </c>
      <c r="BT410" s="47">
        <f t="shared" ca="1" si="205"/>
        <v>37.479984343599654</v>
      </c>
      <c r="BU410" s="47">
        <f t="shared" ca="1" si="205"/>
        <v>36.838389817567091</v>
      </c>
      <c r="BV410" s="47">
        <f t="shared" ca="1" si="205"/>
        <v>32.988642557704324</v>
      </c>
      <c r="BW410" s="47">
        <f t="shared" ca="1" si="205"/>
        <v>25.68413546149813</v>
      </c>
      <c r="BX410" s="47">
        <f t="shared" ca="1" si="205"/>
        <v>23.99474817367085</v>
      </c>
      <c r="BY410" s="47">
        <f t="shared" ca="1" si="205"/>
        <v>21.741648000806137</v>
      </c>
      <c r="BZ410" s="47">
        <f t="shared" ca="1" si="205"/>
        <v>18.060247158892192</v>
      </c>
      <c r="CA410" s="47">
        <f t="shared" ca="1" si="205"/>
        <v>18.226028865669758</v>
      </c>
      <c r="CB410" s="47">
        <f t="shared" ca="1" si="205"/>
        <v>19.929563681125654</v>
      </c>
      <c r="CC410" s="47">
        <f t="shared" ca="1" si="204"/>
        <v>23.937890703074473</v>
      </c>
      <c r="CD410" s="47">
        <f t="shared" ca="1" si="204"/>
        <v>27.913981606029456</v>
      </c>
      <c r="CE410" s="47">
        <f t="shared" ca="1" si="204"/>
        <v>33.182846838150418</v>
      </c>
      <c r="CF410" s="47">
        <f t="shared" ca="1" si="204"/>
        <v>37.479984343599654</v>
      </c>
      <c r="CG410" s="47">
        <f t="shared" ca="1" si="204"/>
        <v>36.838389817567091</v>
      </c>
      <c r="CH410" s="47">
        <f t="shared" ca="1" si="204"/>
        <v>32.988642557704324</v>
      </c>
      <c r="CI410" s="47">
        <f t="shared" ca="1" si="204"/>
        <v>25.68413546149813</v>
      </c>
      <c r="CJ410" s="47">
        <f t="shared" ca="1" si="204"/>
        <v>23.99474817367085</v>
      </c>
      <c r="CK410" s="47">
        <f t="shared" ca="1" si="204"/>
        <v>21.741648000806137</v>
      </c>
      <c r="CL410" s="47">
        <f t="shared" ca="1" si="204"/>
        <v>18.060247158892192</v>
      </c>
      <c r="CM410" s="47">
        <f t="shared" ca="1" si="206"/>
        <v>18.226028865669758</v>
      </c>
      <c r="CN410" s="47">
        <f t="shared" ca="1" si="206"/>
        <v>19.929563681125654</v>
      </c>
      <c r="CO410" s="47">
        <f t="shared" ca="1" si="206"/>
        <v>23.937890703074473</v>
      </c>
      <c r="CP410" s="47">
        <f t="shared" ca="1" si="206"/>
        <v>27.913981606029456</v>
      </c>
      <c r="CQ410" s="47">
        <f t="shared" ca="1" si="206"/>
        <v>33.182846838150418</v>
      </c>
      <c r="CR410" s="47">
        <f t="shared" ca="1" si="206"/>
        <v>37.479984343599654</v>
      </c>
      <c r="CS410" s="47">
        <f t="shared" ca="1" si="206"/>
        <v>36.838389817567091</v>
      </c>
      <c r="CT410" s="47">
        <f t="shared" ca="1" si="206"/>
        <v>32.988642557704324</v>
      </c>
      <c r="CU410" s="47">
        <f t="shared" ca="1" si="206"/>
        <v>25.68413546149813</v>
      </c>
      <c r="CV410" s="47">
        <f t="shared" ca="1" si="206"/>
        <v>23.99474817367085</v>
      </c>
      <c r="CW410" s="47">
        <f t="shared" ca="1" si="207"/>
        <v>21.741648000806137</v>
      </c>
      <c r="CX410" s="47">
        <f t="shared" ca="1" si="207"/>
        <v>18.060247158892192</v>
      </c>
      <c r="CY410" s="47">
        <f t="shared" ca="1" si="207"/>
        <v>18.226028865669758</v>
      </c>
      <c r="CZ410" s="47">
        <f t="shared" ca="1" si="207"/>
        <v>19.929563681125654</v>
      </c>
      <c r="DA410" s="47">
        <f t="shared" ca="1" si="207"/>
        <v>23.937890703074473</v>
      </c>
      <c r="DB410" s="47">
        <f t="shared" ca="1" si="207"/>
        <v>27.913981606029456</v>
      </c>
      <c r="DC410" s="47">
        <f t="shared" ca="1" si="207"/>
        <v>33.182846838150418</v>
      </c>
      <c r="DD410" s="47">
        <f t="shared" ca="1" si="207"/>
        <v>37.479984343599654</v>
      </c>
    </row>
    <row r="411" spans="1:108" x14ac:dyDescent="0.25">
      <c r="A411" s="40" t="s">
        <v>223</v>
      </c>
      <c r="B411" s="40">
        <v>2158</v>
      </c>
      <c r="C411" s="40" t="s">
        <v>38</v>
      </c>
      <c r="D411" s="40" t="s">
        <v>623</v>
      </c>
      <c r="E411" s="40" t="s">
        <v>130</v>
      </c>
      <c r="F411" s="40">
        <v>63</v>
      </c>
      <c r="G411" s="43">
        <v>46054</v>
      </c>
      <c r="I411" s="40" t="s">
        <v>79</v>
      </c>
      <c r="J411" s="40">
        <v>1</v>
      </c>
      <c r="K411" s="40" t="s">
        <v>33</v>
      </c>
      <c r="L411" s="40" t="s">
        <v>158</v>
      </c>
      <c r="M411" s="41"/>
      <c r="N411" s="41">
        <f>VLOOKUP($C411 &amp; $I411 &amp; $K411,FATOR!$A$3:$P$22,COLUMN(E$1),0)</f>
        <v>0.34510552382231963</v>
      </c>
      <c r="O411" s="41">
        <f>VLOOKUP($C411 &amp; $I411 &amp; $K411,FATOR!$A$3:$P$22,COLUMN(F$1),0)</f>
        <v>0.2866705898236856</v>
      </c>
      <c r="P411" s="41">
        <f>VLOOKUP($C411 &amp; $I411 &amp; $K411,FATOR!$A$3:$P$22,COLUMN(G$1),0)</f>
        <v>0.28930204548682154</v>
      </c>
      <c r="Q411" s="41">
        <f>VLOOKUP($C411 &amp; $I411 &amp; $K411,FATOR!$A$3:$P$22,COLUMN(H$1),0)</f>
        <v>0.31634228065278813</v>
      </c>
      <c r="R411" s="41">
        <f>VLOOKUP($C411 &amp; $I411 &amp; $K411,FATOR!$A$3:$P$22,COLUMN(I$1),0)</f>
        <v>0.37996651909642021</v>
      </c>
      <c r="S411" s="41">
        <f>VLOOKUP($C411 &amp; $I411 &amp; $K411,FATOR!$A$3:$P$22,COLUMN(J$1),0)</f>
        <v>0.44307907311157868</v>
      </c>
      <c r="T411" s="41">
        <f>VLOOKUP($C411 &amp; $I411 &amp; $K411,FATOR!$A$3:$P$22,COLUMN(K$1),0)</f>
        <v>0.5267118545738162</v>
      </c>
      <c r="U411" s="41">
        <f>VLOOKUP($C411 &amp; $I411 &amp; $K411,FATOR!$A$3:$P$22,COLUMN(L$1),0)</f>
        <v>0.5949203864063437</v>
      </c>
      <c r="V411" s="41">
        <f>VLOOKUP($C411 &amp; $I411 &amp; $K411,FATOR!$A$3:$P$22,COLUMN(M$1),0)</f>
        <v>0.58473634631058879</v>
      </c>
      <c r="W411" s="41">
        <f>VLOOKUP($C411 &amp; $I411 &amp; $K411,FATOR!$A$3:$P$22,COLUMN(N$1),0)</f>
        <v>0.52362924694768764</v>
      </c>
      <c r="X411" s="41">
        <f>VLOOKUP($C411 &amp; $I411 &amp; $K411,FATOR!$A$3:$P$22,COLUMN(O$1),0)</f>
        <v>0.40768468986504969</v>
      </c>
      <c r="Y411" s="41">
        <f>VLOOKUP($C411 &amp; $I411 &amp; $K411,FATOR!$A$3:$P$22,COLUMN(P$1),0)</f>
        <v>0.38086901862969602</v>
      </c>
      <c r="AA411" s="42">
        <f t="shared" si="190"/>
        <v>21.741648000806137</v>
      </c>
      <c r="AB411" s="42">
        <f t="shared" si="191"/>
        <v>18.060247158892192</v>
      </c>
      <c r="AC411" s="42">
        <f t="shared" si="192"/>
        <v>18.226028865669758</v>
      </c>
      <c r="AD411" s="42">
        <f t="shared" si="193"/>
        <v>19.929563681125654</v>
      </c>
      <c r="AE411" s="42">
        <f t="shared" si="194"/>
        <v>23.937890703074473</v>
      </c>
      <c r="AF411" s="42">
        <f t="shared" si="195"/>
        <v>27.913981606029456</v>
      </c>
      <c r="AG411" s="42">
        <f t="shared" si="196"/>
        <v>33.182846838150418</v>
      </c>
      <c r="AH411" s="42">
        <f t="shared" si="197"/>
        <v>37.479984343599654</v>
      </c>
      <c r="AI411" s="42">
        <f t="shared" si="198"/>
        <v>36.838389817567091</v>
      </c>
      <c r="AJ411" s="42">
        <f t="shared" si="199"/>
        <v>32.988642557704324</v>
      </c>
      <c r="AK411" s="42">
        <f t="shared" si="200"/>
        <v>25.68413546149813</v>
      </c>
      <c r="AL411" s="42">
        <f t="shared" si="201"/>
        <v>23.99474817367085</v>
      </c>
      <c r="AN411" s="43">
        <f t="shared" si="202"/>
        <v>46054</v>
      </c>
      <c r="AO411" s="47" t="str">
        <f t="shared" ca="1" si="203"/>
        <v/>
      </c>
      <c r="AP411" s="47" t="str">
        <f t="shared" ca="1" si="203"/>
        <v/>
      </c>
      <c r="AQ411" s="47" t="str">
        <f t="shared" ca="1" si="203"/>
        <v/>
      </c>
      <c r="AR411" s="47" t="str">
        <f t="shared" ca="1" si="203"/>
        <v/>
      </c>
      <c r="AS411" s="47" t="str">
        <f t="shared" ca="1" si="203"/>
        <v/>
      </c>
      <c r="AT411" s="47" t="str">
        <f t="shared" ca="1" si="203"/>
        <v/>
      </c>
      <c r="AU411" s="47" t="str">
        <f t="shared" ca="1" si="203"/>
        <v/>
      </c>
      <c r="AV411" s="47" t="str">
        <f t="shared" ca="1" si="203"/>
        <v/>
      </c>
      <c r="AW411" s="47" t="str">
        <f t="shared" ca="1" si="203"/>
        <v/>
      </c>
      <c r="AX411" s="47" t="str">
        <f t="shared" ca="1" si="203"/>
        <v/>
      </c>
      <c r="AY411" s="47" t="str">
        <f t="shared" ca="1" si="189"/>
        <v/>
      </c>
      <c r="AZ411" s="47" t="str">
        <f t="shared" ca="1" si="189"/>
        <v/>
      </c>
      <c r="BA411" s="47" t="str">
        <f t="shared" ca="1" si="189"/>
        <v/>
      </c>
      <c r="BB411" s="47" t="str">
        <f t="shared" ca="1" si="189"/>
        <v/>
      </c>
      <c r="BC411" s="47" t="str">
        <f t="shared" ca="1" si="189"/>
        <v/>
      </c>
      <c r="BD411" s="47" t="str">
        <f t="shared" ca="1" si="189"/>
        <v/>
      </c>
      <c r="BE411" s="47" t="str">
        <f t="shared" ca="1" si="189"/>
        <v/>
      </c>
      <c r="BF411" s="47" t="str">
        <f t="shared" ca="1" si="189"/>
        <v/>
      </c>
      <c r="BG411" s="47" t="str">
        <f t="shared" ca="1" si="189"/>
        <v/>
      </c>
      <c r="BH411" s="47" t="str">
        <f t="shared" ref="AY411:BH437" ca="1" si="209">IF($AN411&lt;=BH$1,HLOOKUP(MONTH(BH$1),$AA:$AL,ROW($AO411),0),"")</f>
        <v/>
      </c>
      <c r="BI411" s="47" t="str">
        <f t="shared" ca="1" si="208"/>
        <v/>
      </c>
      <c r="BJ411" s="47" t="str">
        <f t="shared" ca="1" si="208"/>
        <v/>
      </c>
      <c r="BK411" s="47" t="str">
        <f t="shared" ca="1" si="208"/>
        <v/>
      </c>
      <c r="BL411" s="47" t="str">
        <f t="shared" ca="1" si="208"/>
        <v/>
      </c>
      <c r="BM411" s="47" t="str">
        <f t="shared" ca="1" si="208"/>
        <v/>
      </c>
      <c r="BN411" s="47">
        <f t="shared" ca="1" si="208"/>
        <v>18.060247158892192</v>
      </c>
      <c r="BO411" s="47">
        <f t="shared" ca="1" si="208"/>
        <v>18.226028865669758</v>
      </c>
      <c r="BP411" s="47">
        <f t="shared" ca="1" si="208"/>
        <v>19.929563681125654</v>
      </c>
      <c r="BQ411" s="47">
        <f t="shared" ca="1" si="208"/>
        <v>23.937890703074473</v>
      </c>
      <c r="BR411" s="47">
        <f t="shared" ca="1" si="208"/>
        <v>27.913981606029456</v>
      </c>
      <c r="BS411" s="47">
        <f t="shared" ca="1" si="205"/>
        <v>33.182846838150418</v>
      </c>
      <c r="BT411" s="47">
        <f t="shared" ca="1" si="205"/>
        <v>37.479984343599654</v>
      </c>
      <c r="BU411" s="47">
        <f t="shared" ca="1" si="205"/>
        <v>36.838389817567091</v>
      </c>
      <c r="BV411" s="47">
        <f t="shared" ca="1" si="205"/>
        <v>32.988642557704324</v>
      </c>
      <c r="BW411" s="47">
        <f t="shared" ca="1" si="205"/>
        <v>25.68413546149813</v>
      </c>
      <c r="BX411" s="47">
        <f t="shared" ca="1" si="205"/>
        <v>23.99474817367085</v>
      </c>
      <c r="BY411" s="47">
        <f t="shared" ca="1" si="205"/>
        <v>21.741648000806137</v>
      </c>
      <c r="BZ411" s="47">
        <f t="shared" ca="1" si="205"/>
        <v>18.060247158892192</v>
      </c>
      <c r="CA411" s="47">
        <f t="shared" ca="1" si="205"/>
        <v>18.226028865669758</v>
      </c>
      <c r="CB411" s="47">
        <f t="shared" ca="1" si="205"/>
        <v>19.929563681125654</v>
      </c>
      <c r="CC411" s="47">
        <f t="shared" ca="1" si="204"/>
        <v>23.937890703074473</v>
      </c>
      <c r="CD411" s="47">
        <f t="shared" ca="1" si="204"/>
        <v>27.913981606029456</v>
      </c>
      <c r="CE411" s="47">
        <f t="shared" ca="1" si="204"/>
        <v>33.182846838150418</v>
      </c>
      <c r="CF411" s="47">
        <f t="shared" ca="1" si="204"/>
        <v>37.479984343599654</v>
      </c>
      <c r="CG411" s="47">
        <f t="shared" ca="1" si="204"/>
        <v>36.838389817567091</v>
      </c>
      <c r="CH411" s="47">
        <f t="shared" ca="1" si="204"/>
        <v>32.988642557704324</v>
      </c>
      <c r="CI411" s="47">
        <f t="shared" ca="1" si="204"/>
        <v>25.68413546149813</v>
      </c>
      <c r="CJ411" s="47">
        <f t="shared" ca="1" si="204"/>
        <v>23.99474817367085</v>
      </c>
      <c r="CK411" s="47">
        <f t="shared" ca="1" si="204"/>
        <v>21.741648000806137</v>
      </c>
      <c r="CL411" s="47">
        <f t="shared" ca="1" si="204"/>
        <v>18.060247158892192</v>
      </c>
      <c r="CM411" s="47">
        <f t="shared" ca="1" si="206"/>
        <v>18.226028865669758</v>
      </c>
      <c r="CN411" s="47">
        <f t="shared" ca="1" si="206"/>
        <v>19.929563681125654</v>
      </c>
      <c r="CO411" s="47">
        <f t="shared" ca="1" si="206"/>
        <v>23.937890703074473</v>
      </c>
      <c r="CP411" s="47">
        <f t="shared" ca="1" si="206"/>
        <v>27.913981606029456</v>
      </c>
      <c r="CQ411" s="47">
        <f t="shared" ca="1" si="206"/>
        <v>33.182846838150418</v>
      </c>
      <c r="CR411" s="47">
        <f t="shared" ca="1" si="206"/>
        <v>37.479984343599654</v>
      </c>
      <c r="CS411" s="47">
        <f t="shared" ca="1" si="206"/>
        <v>36.838389817567091</v>
      </c>
      <c r="CT411" s="47">
        <f t="shared" ca="1" si="206"/>
        <v>32.988642557704324</v>
      </c>
      <c r="CU411" s="47">
        <f t="shared" ca="1" si="206"/>
        <v>25.68413546149813</v>
      </c>
      <c r="CV411" s="47">
        <f t="shared" ca="1" si="206"/>
        <v>23.99474817367085</v>
      </c>
      <c r="CW411" s="47">
        <f t="shared" ca="1" si="207"/>
        <v>21.741648000806137</v>
      </c>
      <c r="CX411" s="47">
        <f t="shared" ca="1" si="207"/>
        <v>18.060247158892192</v>
      </c>
      <c r="CY411" s="47">
        <f t="shared" ca="1" si="207"/>
        <v>18.226028865669758</v>
      </c>
      <c r="CZ411" s="47">
        <f t="shared" ca="1" si="207"/>
        <v>19.929563681125654</v>
      </c>
      <c r="DA411" s="47">
        <f t="shared" ca="1" si="207"/>
        <v>23.937890703074473</v>
      </c>
      <c r="DB411" s="47">
        <f t="shared" ca="1" si="207"/>
        <v>27.913981606029456</v>
      </c>
      <c r="DC411" s="47">
        <f t="shared" ca="1" si="207"/>
        <v>33.182846838150418</v>
      </c>
      <c r="DD411" s="47">
        <f t="shared" ca="1" si="207"/>
        <v>37.479984343599654</v>
      </c>
    </row>
    <row r="412" spans="1:108" x14ac:dyDescent="0.25">
      <c r="A412" s="40" t="s">
        <v>223</v>
      </c>
      <c r="B412" s="40">
        <v>2159</v>
      </c>
      <c r="C412" s="40" t="s">
        <v>38</v>
      </c>
      <c r="D412" s="40" t="s">
        <v>624</v>
      </c>
      <c r="E412" s="40" t="s">
        <v>130</v>
      </c>
      <c r="F412" s="40">
        <v>63</v>
      </c>
      <c r="G412" s="43">
        <v>45839</v>
      </c>
      <c r="I412" s="40" t="s">
        <v>79</v>
      </c>
      <c r="J412" s="40">
        <v>1</v>
      </c>
      <c r="K412" s="40" t="s">
        <v>33</v>
      </c>
      <c r="L412" s="40" t="s">
        <v>158</v>
      </c>
      <c r="M412" s="41"/>
      <c r="N412" s="41">
        <f>VLOOKUP($C412 &amp; $I412 &amp; $K412,FATOR!$A$3:$P$22,COLUMN(E$1),0)</f>
        <v>0.34510552382231963</v>
      </c>
      <c r="O412" s="41">
        <f>VLOOKUP($C412 &amp; $I412 &amp; $K412,FATOR!$A$3:$P$22,COLUMN(F$1),0)</f>
        <v>0.2866705898236856</v>
      </c>
      <c r="P412" s="41">
        <f>VLOOKUP($C412 &amp; $I412 &amp; $K412,FATOR!$A$3:$P$22,COLUMN(G$1),0)</f>
        <v>0.28930204548682154</v>
      </c>
      <c r="Q412" s="41">
        <f>VLOOKUP($C412 &amp; $I412 &amp; $K412,FATOR!$A$3:$P$22,COLUMN(H$1),0)</f>
        <v>0.31634228065278813</v>
      </c>
      <c r="R412" s="41">
        <f>VLOOKUP($C412 &amp; $I412 &amp; $K412,FATOR!$A$3:$P$22,COLUMN(I$1),0)</f>
        <v>0.37996651909642021</v>
      </c>
      <c r="S412" s="41">
        <f>VLOOKUP($C412 &amp; $I412 &amp; $K412,FATOR!$A$3:$P$22,COLUMN(J$1),0)</f>
        <v>0.44307907311157868</v>
      </c>
      <c r="T412" s="41">
        <f>VLOOKUP($C412 &amp; $I412 &amp; $K412,FATOR!$A$3:$P$22,COLUMN(K$1),0)</f>
        <v>0.5267118545738162</v>
      </c>
      <c r="U412" s="41">
        <f>VLOOKUP($C412 &amp; $I412 &amp; $K412,FATOR!$A$3:$P$22,COLUMN(L$1),0)</f>
        <v>0.5949203864063437</v>
      </c>
      <c r="V412" s="41">
        <f>VLOOKUP($C412 &amp; $I412 &amp; $K412,FATOR!$A$3:$P$22,COLUMN(M$1),0)</f>
        <v>0.58473634631058879</v>
      </c>
      <c r="W412" s="41">
        <f>VLOOKUP($C412 &amp; $I412 &amp; $K412,FATOR!$A$3:$P$22,COLUMN(N$1),0)</f>
        <v>0.52362924694768764</v>
      </c>
      <c r="X412" s="41">
        <f>VLOOKUP($C412 &amp; $I412 &amp; $K412,FATOR!$A$3:$P$22,COLUMN(O$1),0)</f>
        <v>0.40768468986504969</v>
      </c>
      <c r="Y412" s="41">
        <f>VLOOKUP($C412 &amp; $I412 &amp; $K412,FATOR!$A$3:$P$22,COLUMN(P$1),0)</f>
        <v>0.38086901862969602</v>
      </c>
      <c r="AA412" s="42">
        <f t="shared" si="190"/>
        <v>21.741648000806137</v>
      </c>
      <c r="AB412" s="42">
        <f t="shared" si="191"/>
        <v>18.060247158892192</v>
      </c>
      <c r="AC412" s="42">
        <f t="shared" si="192"/>
        <v>18.226028865669758</v>
      </c>
      <c r="AD412" s="42">
        <f t="shared" si="193"/>
        <v>19.929563681125654</v>
      </c>
      <c r="AE412" s="42">
        <f t="shared" si="194"/>
        <v>23.937890703074473</v>
      </c>
      <c r="AF412" s="42">
        <f t="shared" si="195"/>
        <v>27.913981606029456</v>
      </c>
      <c r="AG412" s="42">
        <f t="shared" si="196"/>
        <v>33.182846838150418</v>
      </c>
      <c r="AH412" s="42">
        <f t="shared" si="197"/>
        <v>37.479984343599654</v>
      </c>
      <c r="AI412" s="42">
        <f t="shared" si="198"/>
        <v>36.838389817567091</v>
      </c>
      <c r="AJ412" s="42">
        <f t="shared" si="199"/>
        <v>32.988642557704324</v>
      </c>
      <c r="AK412" s="42">
        <f t="shared" si="200"/>
        <v>25.68413546149813</v>
      </c>
      <c r="AL412" s="42">
        <f t="shared" si="201"/>
        <v>23.99474817367085</v>
      </c>
      <c r="AN412" s="43">
        <f t="shared" si="202"/>
        <v>45839</v>
      </c>
      <c r="AO412" s="47" t="str">
        <f t="shared" ca="1" si="203"/>
        <v/>
      </c>
      <c r="AP412" s="47" t="str">
        <f t="shared" ca="1" si="203"/>
        <v/>
      </c>
      <c r="AQ412" s="47" t="str">
        <f t="shared" ca="1" si="203"/>
        <v/>
      </c>
      <c r="AR412" s="47" t="str">
        <f t="shared" ca="1" si="203"/>
        <v/>
      </c>
      <c r="AS412" s="47" t="str">
        <f t="shared" ca="1" si="203"/>
        <v/>
      </c>
      <c r="AT412" s="47" t="str">
        <f t="shared" ca="1" si="203"/>
        <v/>
      </c>
      <c r="AU412" s="47" t="str">
        <f t="shared" ca="1" si="203"/>
        <v/>
      </c>
      <c r="AV412" s="47" t="str">
        <f t="shared" ca="1" si="203"/>
        <v/>
      </c>
      <c r="AW412" s="47" t="str">
        <f t="shared" ca="1" si="203"/>
        <v/>
      </c>
      <c r="AX412" s="47" t="str">
        <f t="shared" ca="1" si="203"/>
        <v/>
      </c>
      <c r="AY412" s="47" t="str">
        <f t="shared" ca="1" si="209"/>
        <v/>
      </c>
      <c r="AZ412" s="47" t="str">
        <f t="shared" ca="1" si="209"/>
        <v/>
      </c>
      <c r="BA412" s="47" t="str">
        <f t="shared" ca="1" si="209"/>
        <v/>
      </c>
      <c r="BB412" s="47" t="str">
        <f t="shared" ca="1" si="209"/>
        <v/>
      </c>
      <c r="BC412" s="47" t="str">
        <f t="shared" ca="1" si="209"/>
        <v/>
      </c>
      <c r="BD412" s="47" t="str">
        <f t="shared" ca="1" si="209"/>
        <v/>
      </c>
      <c r="BE412" s="47" t="str">
        <f t="shared" ca="1" si="209"/>
        <v/>
      </c>
      <c r="BF412" s="47" t="str">
        <f t="shared" ca="1" si="209"/>
        <v/>
      </c>
      <c r="BG412" s="47">
        <f t="shared" ca="1" si="209"/>
        <v>33.182846838150418</v>
      </c>
      <c r="BH412" s="47">
        <f t="shared" ca="1" si="209"/>
        <v>37.479984343599654</v>
      </c>
      <c r="BI412" s="47">
        <f t="shared" ca="1" si="208"/>
        <v>36.838389817567091</v>
      </c>
      <c r="BJ412" s="47">
        <f t="shared" ca="1" si="208"/>
        <v>32.988642557704324</v>
      </c>
      <c r="BK412" s="47">
        <f t="shared" ca="1" si="208"/>
        <v>25.68413546149813</v>
      </c>
      <c r="BL412" s="47">
        <f t="shared" ca="1" si="208"/>
        <v>23.99474817367085</v>
      </c>
      <c r="BM412" s="47">
        <f t="shared" ca="1" si="208"/>
        <v>21.741648000806137</v>
      </c>
      <c r="BN412" s="47">
        <f t="shared" ca="1" si="208"/>
        <v>18.060247158892192</v>
      </c>
      <c r="BO412" s="47">
        <f t="shared" ca="1" si="208"/>
        <v>18.226028865669758</v>
      </c>
      <c r="BP412" s="47">
        <f t="shared" ca="1" si="208"/>
        <v>19.929563681125654</v>
      </c>
      <c r="BQ412" s="47">
        <f t="shared" ca="1" si="208"/>
        <v>23.937890703074473</v>
      </c>
      <c r="BR412" s="47">
        <f t="shared" ca="1" si="208"/>
        <v>27.913981606029456</v>
      </c>
      <c r="BS412" s="47">
        <f t="shared" ca="1" si="205"/>
        <v>33.182846838150418</v>
      </c>
      <c r="BT412" s="47">
        <f t="shared" ca="1" si="205"/>
        <v>37.479984343599654</v>
      </c>
      <c r="BU412" s="47">
        <f t="shared" ca="1" si="205"/>
        <v>36.838389817567091</v>
      </c>
      <c r="BV412" s="47">
        <f t="shared" ca="1" si="205"/>
        <v>32.988642557704324</v>
      </c>
      <c r="BW412" s="47">
        <f t="shared" ca="1" si="205"/>
        <v>25.68413546149813</v>
      </c>
      <c r="BX412" s="47">
        <f t="shared" ca="1" si="205"/>
        <v>23.99474817367085</v>
      </c>
      <c r="BY412" s="47">
        <f t="shared" ca="1" si="205"/>
        <v>21.741648000806137</v>
      </c>
      <c r="BZ412" s="47">
        <f t="shared" ca="1" si="205"/>
        <v>18.060247158892192</v>
      </c>
      <c r="CA412" s="47">
        <f t="shared" ca="1" si="205"/>
        <v>18.226028865669758</v>
      </c>
      <c r="CB412" s="47">
        <f t="shared" ca="1" si="205"/>
        <v>19.929563681125654</v>
      </c>
      <c r="CC412" s="47">
        <f t="shared" ca="1" si="204"/>
        <v>23.937890703074473</v>
      </c>
      <c r="CD412" s="47">
        <f t="shared" ca="1" si="204"/>
        <v>27.913981606029456</v>
      </c>
      <c r="CE412" s="47">
        <f t="shared" ca="1" si="204"/>
        <v>33.182846838150418</v>
      </c>
      <c r="CF412" s="47">
        <f t="shared" ca="1" si="204"/>
        <v>37.479984343599654</v>
      </c>
      <c r="CG412" s="47">
        <f t="shared" ca="1" si="204"/>
        <v>36.838389817567091</v>
      </c>
      <c r="CH412" s="47">
        <f t="shared" ca="1" si="204"/>
        <v>32.988642557704324</v>
      </c>
      <c r="CI412" s="47">
        <f t="shared" ca="1" si="204"/>
        <v>25.68413546149813</v>
      </c>
      <c r="CJ412" s="47">
        <f t="shared" ca="1" si="204"/>
        <v>23.99474817367085</v>
      </c>
      <c r="CK412" s="47">
        <f t="shared" ca="1" si="204"/>
        <v>21.741648000806137</v>
      </c>
      <c r="CL412" s="47">
        <f t="shared" ca="1" si="204"/>
        <v>18.060247158892192</v>
      </c>
      <c r="CM412" s="47">
        <f t="shared" ca="1" si="206"/>
        <v>18.226028865669758</v>
      </c>
      <c r="CN412" s="47">
        <f t="shared" ca="1" si="206"/>
        <v>19.929563681125654</v>
      </c>
      <c r="CO412" s="47">
        <f t="shared" ca="1" si="206"/>
        <v>23.937890703074473</v>
      </c>
      <c r="CP412" s="47">
        <f t="shared" ca="1" si="206"/>
        <v>27.913981606029456</v>
      </c>
      <c r="CQ412" s="47">
        <f t="shared" ca="1" si="206"/>
        <v>33.182846838150418</v>
      </c>
      <c r="CR412" s="47">
        <f t="shared" ca="1" si="206"/>
        <v>37.479984343599654</v>
      </c>
      <c r="CS412" s="47">
        <f t="shared" ca="1" si="206"/>
        <v>36.838389817567091</v>
      </c>
      <c r="CT412" s="47">
        <f t="shared" ca="1" si="206"/>
        <v>32.988642557704324</v>
      </c>
      <c r="CU412" s="47">
        <f t="shared" ca="1" si="206"/>
        <v>25.68413546149813</v>
      </c>
      <c r="CV412" s="47">
        <f t="shared" ca="1" si="206"/>
        <v>23.99474817367085</v>
      </c>
      <c r="CW412" s="47">
        <f t="shared" ca="1" si="207"/>
        <v>21.741648000806137</v>
      </c>
      <c r="CX412" s="47">
        <f t="shared" ca="1" si="207"/>
        <v>18.060247158892192</v>
      </c>
      <c r="CY412" s="47">
        <f t="shared" ca="1" si="207"/>
        <v>18.226028865669758</v>
      </c>
      <c r="CZ412" s="47">
        <f t="shared" ca="1" si="207"/>
        <v>19.929563681125654</v>
      </c>
      <c r="DA412" s="47">
        <f t="shared" ca="1" si="207"/>
        <v>23.937890703074473</v>
      </c>
      <c r="DB412" s="47">
        <f t="shared" ca="1" si="207"/>
        <v>27.913981606029456</v>
      </c>
      <c r="DC412" s="47">
        <f t="shared" ca="1" si="207"/>
        <v>33.182846838150418</v>
      </c>
      <c r="DD412" s="47">
        <f t="shared" ca="1" si="207"/>
        <v>37.479984343599654</v>
      </c>
    </row>
    <row r="413" spans="1:108" x14ac:dyDescent="0.25">
      <c r="A413" s="40" t="s">
        <v>138</v>
      </c>
      <c r="B413" s="40">
        <v>2461</v>
      </c>
      <c r="C413" s="40" t="s">
        <v>38</v>
      </c>
      <c r="D413" s="40" t="s">
        <v>625</v>
      </c>
      <c r="E413" s="40" t="s">
        <v>130</v>
      </c>
      <c r="F413" s="40">
        <v>28.5</v>
      </c>
      <c r="G413" s="43">
        <v>45413</v>
      </c>
      <c r="I413" s="40" t="s">
        <v>79</v>
      </c>
      <c r="J413" s="40">
        <v>1</v>
      </c>
      <c r="K413" s="40" t="s">
        <v>33</v>
      </c>
      <c r="L413" s="40" t="s">
        <v>169</v>
      </c>
      <c r="M413" s="41"/>
      <c r="N413" s="41">
        <f>VLOOKUP($C413 &amp; $I413 &amp; $K413,FATOR!$A$3:$P$22,COLUMN(E$1),0)</f>
        <v>0.34510552382231963</v>
      </c>
      <c r="O413" s="41">
        <f>VLOOKUP($C413 &amp; $I413 &amp; $K413,FATOR!$A$3:$P$22,COLUMN(F$1),0)</f>
        <v>0.2866705898236856</v>
      </c>
      <c r="P413" s="41">
        <f>VLOOKUP($C413 &amp; $I413 &amp; $K413,FATOR!$A$3:$P$22,COLUMN(G$1),0)</f>
        <v>0.28930204548682154</v>
      </c>
      <c r="Q413" s="41">
        <f>VLOOKUP($C413 &amp; $I413 &amp; $K413,FATOR!$A$3:$P$22,COLUMN(H$1),0)</f>
        <v>0.31634228065278813</v>
      </c>
      <c r="R413" s="41">
        <f>VLOOKUP($C413 &amp; $I413 &amp; $K413,FATOR!$A$3:$P$22,COLUMN(I$1),0)</f>
        <v>0.37996651909642021</v>
      </c>
      <c r="S413" s="41">
        <f>VLOOKUP($C413 &amp; $I413 &amp; $K413,FATOR!$A$3:$P$22,COLUMN(J$1),0)</f>
        <v>0.44307907311157868</v>
      </c>
      <c r="T413" s="41">
        <f>VLOOKUP($C413 &amp; $I413 &amp; $K413,FATOR!$A$3:$P$22,COLUMN(K$1),0)</f>
        <v>0.5267118545738162</v>
      </c>
      <c r="U413" s="41">
        <f>VLOOKUP($C413 &amp; $I413 &amp; $K413,FATOR!$A$3:$P$22,COLUMN(L$1),0)</f>
        <v>0.5949203864063437</v>
      </c>
      <c r="V413" s="41">
        <f>VLOOKUP($C413 &amp; $I413 &amp; $K413,FATOR!$A$3:$P$22,COLUMN(M$1),0)</f>
        <v>0.58473634631058879</v>
      </c>
      <c r="W413" s="41">
        <f>VLOOKUP($C413 &amp; $I413 &amp; $K413,FATOR!$A$3:$P$22,COLUMN(N$1),0)</f>
        <v>0.52362924694768764</v>
      </c>
      <c r="X413" s="41">
        <f>VLOOKUP($C413 &amp; $I413 &amp; $K413,FATOR!$A$3:$P$22,COLUMN(O$1),0)</f>
        <v>0.40768468986504969</v>
      </c>
      <c r="Y413" s="41">
        <f>VLOOKUP($C413 &amp; $I413 &amp; $K413,FATOR!$A$3:$P$22,COLUMN(P$1),0)</f>
        <v>0.38086901862969602</v>
      </c>
      <c r="AA413" s="42">
        <f t="shared" si="190"/>
        <v>9.8355074289361095</v>
      </c>
      <c r="AB413" s="42">
        <f t="shared" si="191"/>
        <v>8.1701118099750403</v>
      </c>
      <c r="AC413" s="42">
        <f t="shared" si="192"/>
        <v>8.2451082963744131</v>
      </c>
      <c r="AD413" s="42">
        <f t="shared" si="193"/>
        <v>9.0157549986044625</v>
      </c>
      <c r="AE413" s="42">
        <f t="shared" si="194"/>
        <v>10.829045794247977</v>
      </c>
      <c r="AF413" s="42">
        <f t="shared" si="195"/>
        <v>12.627753583679992</v>
      </c>
      <c r="AG413" s="42">
        <f t="shared" si="196"/>
        <v>15.011287855353762</v>
      </c>
      <c r="AH413" s="42">
        <f t="shared" si="197"/>
        <v>16.955231012580796</v>
      </c>
      <c r="AI413" s="42">
        <f t="shared" si="198"/>
        <v>16.66498586985178</v>
      </c>
      <c r="AJ413" s="42">
        <f t="shared" si="199"/>
        <v>14.923433538009098</v>
      </c>
      <c r="AK413" s="42">
        <f t="shared" si="200"/>
        <v>11.619013661153916</v>
      </c>
      <c r="AL413" s="42">
        <f t="shared" si="201"/>
        <v>10.854767030946336</v>
      </c>
      <c r="AN413" s="43">
        <f t="shared" si="202"/>
        <v>45413</v>
      </c>
      <c r="AO413" s="47" t="str">
        <f t="shared" ca="1" si="203"/>
        <v/>
      </c>
      <c r="AP413" s="47" t="str">
        <f t="shared" ca="1" si="203"/>
        <v/>
      </c>
      <c r="AQ413" s="47" t="str">
        <f t="shared" ca="1" si="203"/>
        <v/>
      </c>
      <c r="AR413" s="47" t="str">
        <f t="shared" ca="1" si="203"/>
        <v/>
      </c>
      <c r="AS413" s="47">
        <f t="shared" ca="1" si="203"/>
        <v>10.829045794247977</v>
      </c>
      <c r="AT413" s="47">
        <f t="shared" ref="AO413:AX438" ca="1" si="210">IF($AN413&lt;=AT$1,HLOOKUP(MONTH(AT$1),$AA:$AL,ROW($AO413),0),"")</f>
        <v>12.627753583679992</v>
      </c>
      <c r="AU413" s="47">
        <f t="shared" ca="1" si="210"/>
        <v>15.011287855353762</v>
      </c>
      <c r="AV413" s="47">
        <f t="shared" ca="1" si="210"/>
        <v>16.955231012580796</v>
      </c>
      <c r="AW413" s="47">
        <f t="shared" ca="1" si="210"/>
        <v>16.66498586985178</v>
      </c>
      <c r="AX413" s="47">
        <f t="shared" ca="1" si="210"/>
        <v>14.923433538009098</v>
      </c>
      <c r="AY413" s="47">
        <f t="shared" ca="1" si="209"/>
        <v>11.619013661153916</v>
      </c>
      <c r="AZ413" s="47">
        <f t="shared" ca="1" si="209"/>
        <v>10.854767030946336</v>
      </c>
      <c r="BA413" s="47">
        <f t="shared" ca="1" si="209"/>
        <v>9.8355074289361095</v>
      </c>
      <c r="BB413" s="47">
        <f t="shared" ca="1" si="209"/>
        <v>8.1701118099750403</v>
      </c>
      <c r="BC413" s="47">
        <f t="shared" ca="1" si="209"/>
        <v>8.2451082963744131</v>
      </c>
      <c r="BD413" s="47">
        <f t="shared" ca="1" si="209"/>
        <v>9.0157549986044625</v>
      </c>
      <c r="BE413" s="47">
        <f t="shared" ca="1" si="209"/>
        <v>10.829045794247977</v>
      </c>
      <c r="BF413" s="47">
        <f t="shared" ca="1" si="209"/>
        <v>12.627753583679992</v>
      </c>
      <c r="BG413" s="47">
        <f t="shared" ca="1" si="209"/>
        <v>15.011287855353762</v>
      </c>
      <c r="BH413" s="47">
        <f t="shared" ca="1" si="209"/>
        <v>16.955231012580796</v>
      </c>
      <c r="BI413" s="47">
        <f t="shared" ca="1" si="208"/>
        <v>16.66498586985178</v>
      </c>
      <c r="BJ413" s="47">
        <f t="shared" ca="1" si="208"/>
        <v>14.923433538009098</v>
      </c>
      <c r="BK413" s="47">
        <f t="shared" ca="1" si="208"/>
        <v>11.619013661153916</v>
      </c>
      <c r="BL413" s="47">
        <f t="shared" ca="1" si="208"/>
        <v>10.854767030946336</v>
      </c>
      <c r="BM413" s="47">
        <f t="shared" ca="1" si="208"/>
        <v>9.8355074289361095</v>
      </c>
      <c r="BN413" s="47">
        <f t="shared" ca="1" si="208"/>
        <v>8.1701118099750403</v>
      </c>
      <c r="BO413" s="47">
        <f t="shared" ca="1" si="208"/>
        <v>8.2451082963744131</v>
      </c>
      <c r="BP413" s="47">
        <f t="shared" ca="1" si="208"/>
        <v>9.0157549986044625</v>
      </c>
      <c r="BQ413" s="47">
        <f t="shared" ca="1" si="208"/>
        <v>10.829045794247977</v>
      </c>
      <c r="BR413" s="47">
        <f t="shared" ca="1" si="208"/>
        <v>12.627753583679992</v>
      </c>
      <c r="BS413" s="47">
        <f t="shared" ca="1" si="205"/>
        <v>15.011287855353762</v>
      </c>
      <c r="BT413" s="47">
        <f t="shared" ca="1" si="205"/>
        <v>16.955231012580796</v>
      </c>
      <c r="BU413" s="47">
        <f t="shared" ca="1" si="205"/>
        <v>16.66498586985178</v>
      </c>
      <c r="BV413" s="47">
        <f t="shared" ca="1" si="205"/>
        <v>14.923433538009098</v>
      </c>
      <c r="BW413" s="47">
        <f t="shared" ca="1" si="205"/>
        <v>11.619013661153916</v>
      </c>
      <c r="BX413" s="47">
        <f t="shared" ca="1" si="205"/>
        <v>10.854767030946336</v>
      </c>
      <c r="BY413" s="47">
        <f t="shared" ca="1" si="205"/>
        <v>9.8355074289361095</v>
      </c>
      <c r="BZ413" s="47">
        <f t="shared" ca="1" si="205"/>
        <v>8.1701118099750403</v>
      </c>
      <c r="CA413" s="47">
        <f t="shared" ca="1" si="205"/>
        <v>8.2451082963744131</v>
      </c>
      <c r="CB413" s="47">
        <f t="shared" ca="1" si="205"/>
        <v>9.0157549986044625</v>
      </c>
      <c r="CC413" s="47">
        <f t="shared" ca="1" si="204"/>
        <v>10.829045794247977</v>
      </c>
      <c r="CD413" s="47">
        <f t="shared" ca="1" si="204"/>
        <v>12.627753583679992</v>
      </c>
      <c r="CE413" s="47">
        <f t="shared" ca="1" si="204"/>
        <v>15.011287855353762</v>
      </c>
      <c r="CF413" s="47">
        <f t="shared" ca="1" si="204"/>
        <v>16.955231012580796</v>
      </c>
      <c r="CG413" s="47">
        <f t="shared" ca="1" si="204"/>
        <v>16.66498586985178</v>
      </c>
      <c r="CH413" s="47">
        <f t="shared" ca="1" si="204"/>
        <v>14.923433538009098</v>
      </c>
      <c r="CI413" s="47">
        <f t="shared" ca="1" si="204"/>
        <v>11.619013661153916</v>
      </c>
      <c r="CJ413" s="47">
        <f t="shared" ca="1" si="204"/>
        <v>10.854767030946336</v>
      </c>
      <c r="CK413" s="47">
        <f t="shared" ca="1" si="204"/>
        <v>9.8355074289361095</v>
      </c>
      <c r="CL413" s="47">
        <f t="shared" ca="1" si="204"/>
        <v>8.1701118099750403</v>
      </c>
      <c r="CM413" s="47">
        <f t="shared" ca="1" si="206"/>
        <v>8.2451082963744131</v>
      </c>
      <c r="CN413" s="47">
        <f t="shared" ca="1" si="206"/>
        <v>9.0157549986044625</v>
      </c>
      <c r="CO413" s="47">
        <f t="shared" ca="1" si="206"/>
        <v>10.829045794247977</v>
      </c>
      <c r="CP413" s="47">
        <f t="shared" ca="1" si="206"/>
        <v>12.627753583679992</v>
      </c>
      <c r="CQ413" s="47">
        <f t="shared" ca="1" si="206"/>
        <v>15.011287855353762</v>
      </c>
      <c r="CR413" s="47">
        <f t="shared" ca="1" si="206"/>
        <v>16.955231012580796</v>
      </c>
      <c r="CS413" s="47">
        <f t="shared" ca="1" si="206"/>
        <v>16.66498586985178</v>
      </c>
      <c r="CT413" s="47">
        <f t="shared" ca="1" si="206"/>
        <v>14.923433538009098</v>
      </c>
      <c r="CU413" s="47">
        <f t="shared" ca="1" si="206"/>
        <v>11.619013661153916</v>
      </c>
      <c r="CV413" s="47">
        <f t="shared" ca="1" si="206"/>
        <v>10.854767030946336</v>
      </c>
      <c r="CW413" s="47">
        <f t="shared" ca="1" si="207"/>
        <v>9.8355074289361095</v>
      </c>
      <c r="CX413" s="47">
        <f t="shared" ca="1" si="207"/>
        <v>8.1701118099750403</v>
      </c>
      <c r="CY413" s="47">
        <f t="shared" ca="1" si="207"/>
        <v>8.2451082963744131</v>
      </c>
      <c r="CZ413" s="47">
        <f t="shared" ca="1" si="207"/>
        <v>9.0157549986044625</v>
      </c>
      <c r="DA413" s="47">
        <f t="shared" ca="1" si="207"/>
        <v>10.829045794247977</v>
      </c>
      <c r="DB413" s="47">
        <f t="shared" ca="1" si="207"/>
        <v>12.627753583679992</v>
      </c>
      <c r="DC413" s="47">
        <f t="shared" ca="1" si="207"/>
        <v>15.011287855353762</v>
      </c>
      <c r="DD413" s="47">
        <f t="shared" ca="1" si="207"/>
        <v>16.955231012580796</v>
      </c>
    </row>
    <row r="414" spans="1:108" x14ac:dyDescent="0.25">
      <c r="A414" s="40" t="s">
        <v>138</v>
      </c>
      <c r="B414" s="40">
        <v>2461</v>
      </c>
      <c r="C414" s="40" t="s">
        <v>38</v>
      </c>
      <c r="D414" s="40" t="s">
        <v>625</v>
      </c>
      <c r="E414" s="40" t="s">
        <v>160</v>
      </c>
      <c r="F414" s="40">
        <v>17.100000000000001</v>
      </c>
      <c r="G414" s="43">
        <v>45218</v>
      </c>
      <c r="I414" s="40" t="s">
        <v>79</v>
      </c>
      <c r="J414" s="40">
        <v>2</v>
      </c>
      <c r="K414" s="40" t="s">
        <v>33</v>
      </c>
      <c r="L414" s="40" t="s">
        <v>169</v>
      </c>
      <c r="M414" s="41"/>
      <c r="N414" s="41">
        <f>VLOOKUP($C414 &amp; $I414 &amp; $K414,FATOR!$A$3:$P$22,COLUMN(E$1),0)</f>
        <v>0.34510552382231963</v>
      </c>
      <c r="O414" s="41">
        <f>VLOOKUP($C414 &amp; $I414 &amp; $K414,FATOR!$A$3:$P$22,COLUMN(F$1),0)</f>
        <v>0.2866705898236856</v>
      </c>
      <c r="P414" s="41">
        <f>VLOOKUP($C414 &amp; $I414 &amp; $K414,FATOR!$A$3:$P$22,COLUMN(G$1),0)</f>
        <v>0.28930204548682154</v>
      </c>
      <c r="Q414" s="41">
        <f>VLOOKUP($C414 &amp; $I414 &amp; $K414,FATOR!$A$3:$P$22,COLUMN(H$1),0)</f>
        <v>0.31634228065278813</v>
      </c>
      <c r="R414" s="41">
        <f>VLOOKUP($C414 &amp; $I414 &amp; $K414,FATOR!$A$3:$P$22,COLUMN(I$1),0)</f>
        <v>0.37996651909642021</v>
      </c>
      <c r="S414" s="41">
        <f>VLOOKUP($C414 &amp; $I414 &amp; $K414,FATOR!$A$3:$P$22,COLUMN(J$1),0)</f>
        <v>0.44307907311157868</v>
      </c>
      <c r="T414" s="41">
        <f>VLOOKUP($C414 &amp; $I414 &amp; $K414,FATOR!$A$3:$P$22,COLUMN(K$1),0)</f>
        <v>0.5267118545738162</v>
      </c>
      <c r="U414" s="41">
        <f>VLOOKUP($C414 &amp; $I414 &amp; $K414,FATOR!$A$3:$P$22,COLUMN(L$1),0)</f>
        <v>0.5949203864063437</v>
      </c>
      <c r="V414" s="41">
        <f>VLOOKUP($C414 &amp; $I414 &amp; $K414,FATOR!$A$3:$P$22,COLUMN(M$1),0)</f>
        <v>0.58473634631058879</v>
      </c>
      <c r="W414" s="41">
        <f>VLOOKUP($C414 &amp; $I414 &amp; $K414,FATOR!$A$3:$P$22,COLUMN(N$1),0)</f>
        <v>0.52362924694768764</v>
      </c>
      <c r="X414" s="41">
        <f>VLOOKUP($C414 &amp; $I414 &amp; $K414,FATOR!$A$3:$P$22,COLUMN(O$1),0)</f>
        <v>0.40768468986504969</v>
      </c>
      <c r="Y414" s="41">
        <f>VLOOKUP($C414 &amp; $I414 &amp; $K414,FATOR!$A$3:$P$22,COLUMN(P$1),0)</f>
        <v>0.38086901862969602</v>
      </c>
      <c r="AA414" s="42">
        <f t="shared" si="190"/>
        <v>5.9013044573616664</v>
      </c>
      <c r="AB414" s="42">
        <f t="shared" si="191"/>
        <v>4.9020670859850242</v>
      </c>
      <c r="AC414" s="42">
        <f t="shared" si="192"/>
        <v>4.9470649778246489</v>
      </c>
      <c r="AD414" s="42">
        <f t="shared" si="193"/>
        <v>5.4094529991626779</v>
      </c>
      <c r="AE414" s="42">
        <f t="shared" si="194"/>
        <v>6.4974274765487863</v>
      </c>
      <c r="AF414" s="42">
        <f t="shared" si="195"/>
        <v>7.5766521502079964</v>
      </c>
      <c r="AG414" s="42">
        <f t="shared" si="196"/>
        <v>9.006772713212257</v>
      </c>
      <c r="AH414" s="42">
        <f t="shared" si="197"/>
        <v>10.173138607548479</v>
      </c>
      <c r="AI414" s="42">
        <f t="shared" si="198"/>
        <v>9.9989915219110692</v>
      </c>
      <c r="AJ414" s="42">
        <f t="shared" si="199"/>
        <v>8.9540601228054602</v>
      </c>
      <c r="AK414" s="42">
        <f t="shared" si="200"/>
        <v>6.9714081966923507</v>
      </c>
      <c r="AL414" s="42">
        <f t="shared" si="201"/>
        <v>6.5128602185678028</v>
      </c>
      <c r="AN414" s="43">
        <f t="shared" si="202"/>
        <v>45249</v>
      </c>
      <c r="AO414" s="47">
        <f t="shared" ca="1" si="210"/>
        <v>5.9013044573616664</v>
      </c>
      <c r="AP414" s="47">
        <f t="shared" ca="1" si="210"/>
        <v>4.9020670859850242</v>
      </c>
      <c r="AQ414" s="47">
        <f t="shared" ca="1" si="210"/>
        <v>4.9470649778246489</v>
      </c>
      <c r="AR414" s="47">
        <f t="shared" ca="1" si="210"/>
        <v>5.4094529991626779</v>
      </c>
      <c r="AS414" s="47">
        <f t="shared" ca="1" si="210"/>
        <v>6.4974274765487863</v>
      </c>
      <c r="AT414" s="47">
        <f t="shared" ca="1" si="210"/>
        <v>7.5766521502079964</v>
      </c>
      <c r="AU414" s="47">
        <f t="shared" ca="1" si="210"/>
        <v>9.006772713212257</v>
      </c>
      <c r="AV414" s="47">
        <f t="shared" ca="1" si="210"/>
        <v>10.173138607548479</v>
      </c>
      <c r="AW414" s="47">
        <f t="shared" ca="1" si="210"/>
        <v>9.9989915219110692</v>
      </c>
      <c r="AX414" s="47">
        <f t="shared" ca="1" si="210"/>
        <v>8.9540601228054602</v>
      </c>
      <c r="AY414" s="47">
        <f t="shared" ca="1" si="209"/>
        <v>6.9714081966923507</v>
      </c>
      <c r="AZ414" s="47">
        <f t="shared" ca="1" si="209"/>
        <v>6.5128602185678028</v>
      </c>
      <c r="BA414" s="47">
        <f t="shared" ca="1" si="209"/>
        <v>5.9013044573616664</v>
      </c>
      <c r="BB414" s="47">
        <f t="shared" ca="1" si="209"/>
        <v>4.9020670859850242</v>
      </c>
      <c r="BC414" s="47">
        <f t="shared" ca="1" si="209"/>
        <v>4.9470649778246489</v>
      </c>
      <c r="BD414" s="47">
        <f t="shared" ca="1" si="209"/>
        <v>5.4094529991626779</v>
      </c>
      <c r="BE414" s="47">
        <f t="shared" ca="1" si="209"/>
        <v>6.4974274765487863</v>
      </c>
      <c r="BF414" s="47">
        <f t="shared" ca="1" si="209"/>
        <v>7.5766521502079964</v>
      </c>
      <c r="BG414" s="47">
        <f t="shared" ca="1" si="209"/>
        <v>9.006772713212257</v>
      </c>
      <c r="BH414" s="47">
        <f t="shared" ca="1" si="209"/>
        <v>10.173138607548479</v>
      </c>
      <c r="BI414" s="47">
        <f t="shared" ca="1" si="208"/>
        <v>9.9989915219110692</v>
      </c>
      <c r="BJ414" s="47">
        <f t="shared" ca="1" si="208"/>
        <v>8.9540601228054602</v>
      </c>
      <c r="BK414" s="47">
        <f t="shared" ca="1" si="208"/>
        <v>6.9714081966923507</v>
      </c>
      <c r="BL414" s="47">
        <f t="shared" ca="1" si="208"/>
        <v>6.5128602185678028</v>
      </c>
      <c r="BM414" s="47">
        <f t="shared" ca="1" si="208"/>
        <v>5.9013044573616664</v>
      </c>
      <c r="BN414" s="47">
        <f t="shared" ca="1" si="208"/>
        <v>4.9020670859850242</v>
      </c>
      <c r="BO414" s="47">
        <f t="shared" ca="1" si="208"/>
        <v>4.9470649778246489</v>
      </c>
      <c r="BP414" s="47">
        <f t="shared" ca="1" si="208"/>
        <v>5.4094529991626779</v>
      </c>
      <c r="BQ414" s="47">
        <f t="shared" ca="1" si="208"/>
        <v>6.4974274765487863</v>
      </c>
      <c r="BR414" s="47">
        <f t="shared" ca="1" si="208"/>
        <v>7.5766521502079964</v>
      </c>
      <c r="BS414" s="47">
        <f t="shared" ca="1" si="205"/>
        <v>9.006772713212257</v>
      </c>
      <c r="BT414" s="47">
        <f t="shared" ca="1" si="205"/>
        <v>10.173138607548479</v>
      </c>
      <c r="BU414" s="47">
        <f t="shared" ca="1" si="205"/>
        <v>9.9989915219110692</v>
      </c>
      <c r="BV414" s="47">
        <f t="shared" ca="1" si="205"/>
        <v>8.9540601228054602</v>
      </c>
      <c r="BW414" s="47">
        <f t="shared" ca="1" si="205"/>
        <v>6.9714081966923507</v>
      </c>
      <c r="BX414" s="47">
        <f t="shared" ca="1" si="205"/>
        <v>6.5128602185678028</v>
      </c>
      <c r="BY414" s="47">
        <f t="shared" ca="1" si="205"/>
        <v>5.9013044573616664</v>
      </c>
      <c r="BZ414" s="47">
        <f t="shared" ca="1" si="205"/>
        <v>4.9020670859850242</v>
      </c>
      <c r="CA414" s="47">
        <f t="shared" ca="1" si="205"/>
        <v>4.9470649778246489</v>
      </c>
      <c r="CB414" s="47">
        <f t="shared" ca="1" si="205"/>
        <v>5.4094529991626779</v>
      </c>
      <c r="CC414" s="47">
        <f t="shared" ca="1" si="204"/>
        <v>6.4974274765487863</v>
      </c>
      <c r="CD414" s="47">
        <f t="shared" ca="1" si="204"/>
        <v>7.5766521502079964</v>
      </c>
      <c r="CE414" s="47">
        <f t="shared" ca="1" si="204"/>
        <v>9.006772713212257</v>
      </c>
      <c r="CF414" s="47">
        <f t="shared" ca="1" si="204"/>
        <v>10.173138607548479</v>
      </c>
      <c r="CG414" s="47">
        <f t="shared" ca="1" si="204"/>
        <v>9.9989915219110692</v>
      </c>
      <c r="CH414" s="47">
        <f t="shared" ca="1" si="204"/>
        <v>8.9540601228054602</v>
      </c>
      <c r="CI414" s="47">
        <f t="shared" ca="1" si="204"/>
        <v>6.9714081966923507</v>
      </c>
      <c r="CJ414" s="47">
        <f t="shared" ca="1" si="204"/>
        <v>6.5128602185678028</v>
      </c>
      <c r="CK414" s="47">
        <f t="shared" ca="1" si="204"/>
        <v>5.9013044573616664</v>
      </c>
      <c r="CL414" s="47">
        <f t="shared" ca="1" si="204"/>
        <v>4.9020670859850242</v>
      </c>
      <c r="CM414" s="47">
        <f t="shared" ca="1" si="206"/>
        <v>4.9470649778246489</v>
      </c>
      <c r="CN414" s="47">
        <f t="shared" ca="1" si="206"/>
        <v>5.4094529991626779</v>
      </c>
      <c r="CO414" s="47">
        <f t="shared" ca="1" si="206"/>
        <v>6.4974274765487863</v>
      </c>
      <c r="CP414" s="47">
        <f t="shared" ca="1" si="206"/>
        <v>7.5766521502079964</v>
      </c>
      <c r="CQ414" s="47">
        <f t="shared" ca="1" si="206"/>
        <v>9.006772713212257</v>
      </c>
      <c r="CR414" s="47">
        <f t="shared" ca="1" si="206"/>
        <v>10.173138607548479</v>
      </c>
      <c r="CS414" s="47">
        <f t="shared" ca="1" si="206"/>
        <v>9.9989915219110692</v>
      </c>
      <c r="CT414" s="47">
        <f t="shared" ca="1" si="206"/>
        <v>8.9540601228054602</v>
      </c>
      <c r="CU414" s="47">
        <f t="shared" ca="1" si="206"/>
        <v>6.9714081966923507</v>
      </c>
      <c r="CV414" s="47">
        <f t="shared" ca="1" si="206"/>
        <v>6.5128602185678028</v>
      </c>
      <c r="CW414" s="47">
        <f t="shared" ca="1" si="207"/>
        <v>5.9013044573616664</v>
      </c>
      <c r="CX414" s="47">
        <f t="shared" ca="1" si="207"/>
        <v>4.9020670859850242</v>
      </c>
      <c r="CY414" s="47">
        <f t="shared" ca="1" si="207"/>
        <v>4.9470649778246489</v>
      </c>
      <c r="CZ414" s="47">
        <f t="shared" ca="1" si="207"/>
        <v>5.4094529991626779</v>
      </c>
      <c r="DA414" s="47">
        <f t="shared" ca="1" si="207"/>
        <v>6.4974274765487863</v>
      </c>
      <c r="DB414" s="47">
        <f t="shared" ca="1" si="207"/>
        <v>7.5766521502079964</v>
      </c>
      <c r="DC414" s="47">
        <f t="shared" ca="1" si="207"/>
        <v>9.006772713212257</v>
      </c>
      <c r="DD414" s="47">
        <f t="shared" ca="1" si="207"/>
        <v>10.173138607548479</v>
      </c>
    </row>
    <row r="415" spans="1:108" x14ac:dyDescent="0.25">
      <c r="A415" s="40" t="s">
        <v>138</v>
      </c>
      <c r="B415" s="40">
        <v>2462</v>
      </c>
      <c r="C415" s="40" t="s">
        <v>38</v>
      </c>
      <c r="D415" s="40" t="s">
        <v>626</v>
      </c>
      <c r="E415" s="40" t="s">
        <v>130</v>
      </c>
      <c r="F415" s="40">
        <v>5.7</v>
      </c>
      <c r="G415" s="43">
        <v>45218</v>
      </c>
      <c r="I415" s="40" t="s">
        <v>79</v>
      </c>
      <c r="J415" s="40">
        <v>2</v>
      </c>
      <c r="K415" s="40" t="s">
        <v>33</v>
      </c>
      <c r="L415" s="40" t="s">
        <v>169</v>
      </c>
      <c r="M415" s="41"/>
      <c r="N415" s="41">
        <f>VLOOKUP($C415 &amp; $I415 &amp; $K415,FATOR!$A$3:$P$22,COLUMN(E$1),0)</f>
        <v>0.34510552382231963</v>
      </c>
      <c r="O415" s="41">
        <f>VLOOKUP($C415 &amp; $I415 &amp; $K415,FATOR!$A$3:$P$22,COLUMN(F$1),0)</f>
        <v>0.2866705898236856</v>
      </c>
      <c r="P415" s="41">
        <f>VLOOKUP($C415 &amp; $I415 &amp; $K415,FATOR!$A$3:$P$22,COLUMN(G$1),0)</f>
        <v>0.28930204548682154</v>
      </c>
      <c r="Q415" s="41">
        <f>VLOOKUP($C415 &amp; $I415 &amp; $K415,FATOR!$A$3:$P$22,COLUMN(H$1),0)</f>
        <v>0.31634228065278813</v>
      </c>
      <c r="R415" s="41">
        <f>VLOOKUP($C415 &amp; $I415 &amp; $K415,FATOR!$A$3:$P$22,COLUMN(I$1),0)</f>
        <v>0.37996651909642021</v>
      </c>
      <c r="S415" s="41">
        <f>VLOOKUP($C415 &amp; $I415 &amp; $K415,FATOR!$A$3:$P$22,COLUMN(J$1),0)</f>
        <v>0.44307907311157868</v>
      </c>
      <c r="T415" s="41">
        <f>VLOOKUP($C415 &amp; $I415 &amp; $K415,FATOR!$A$3:$P$22,COLUMN(K$1),0)</f>
        <v>0.5267118545738162</v>
      </c>
      <c r="U415" s="41">
        <f>VLOOKUP($C415 &amp; $I415 &amp; $K415,FATOR!$A$3:$P$22,COLUMN(L$1),0)</f>
        <v>0.5949203864063437</v>
      </c>
      <c r="V415" s="41">
        <f>VLOOKUP($C415 &amp; $I415 &amp; $K415,FATOR!$A$3:$P$22,COLUMN(M$1),0)</f>
        <v>0.58473634631058879</v>
      </c>
      <c r="W415" s="41">
        <f>VLOOKUP($C415 &amp; $I415 &amp; $K415,FATOR!$A$3:$P$22,COLUMN(N$1),0)</f>
        <v>0.52362924694768764</v>
      </c>
      <c r="X415" s="41">
        <f>VLOOKUP($C415 &amp; $I415 &amp; $K415,FATOR!$A$3:$P$22,COLUMN(O$1),0)</f>
        <v>0.40768468986504969</v>
      </c>
      <c r="Y415" s="41">
        <f>VLOOKUP($C415 &amp; $I415 &amp; $K415,FATOR!$A$3:$P$22,COLUMN(P$1),0)</f>
        <v>0.38086901862969602</v>
      </c>
      <c r="AA415" s="42">
        <f t="shared" si="190"/>
        <v>1.967101485787222</v>
      </c>
      <c r="AB415" s="42">
        <f t="shared" si="191"/>
        <v>1.6340223619950081</v>
      </c>
      <c r="AC415" s="42">
        <f t="shared" si="192"/>
        <v>1.6490216592748828</v>
      </c>
      <c r="AD415" s="42">
        <f t="shared" si="193"/>
        <v>1.8031509997208923</v>
      </c>
      <c r="AE415" s="42">
        <f t="shared" si="194"/>
        <v>2.1658091588495951</v>
      </c>
      <c r="AF415" s="42">
        <f t="shared" si="195"/>
        <v>2.5255507167359985</v>
      </c>
      <c r="AG415" s="42">
        <f t="shared" si="196"/>
        <v>3.0022575710707522</v>
      </c>
      <c r="AH415" s="42">
        <f t="shared" si="197"/>
        <v>3.3910462025161592</v>
      </c>
      <c r="AI415" s="42">
        <f t="shared" si="198"/>
        <v>3.3329971739703561</v>
      </c>
      <c r="AJ415" s="42">
        <f t="shared" si="199"/>
        <v>2.9846867076018198</v>
      </c>
      <c r="AK415" s="42">
        <f t="shared" si="200"/>
        <v>2.3238027322307833</v>
      </c>
      <c r="AL415" s="42">
        <f t="shared" si="201"/>
        <v>2.1709534061892675</v>
      </c>
      <c r="AN415" s="43">
        <f t="shared" si="202"/>
        <v>45249</v>
      </c>
      <c r="AO415" s="47">
        <f t="shared" ca="1" si="210"/>
        <v>1.967101485787222</v>
      </c>
      <c r="AP415" s="47">
        <f t="shared" ca="1" si="210"/>
        <v>1.6340223619950081</v>
      </c>
      <c r="AQ415" s="47">
        <f t="shared" ca="1" si="210"/>
        <v>1.6490216592748828</v>
      </c>
      <c r="AR415" s="47">
        <f t="shared" ca="1" si="210"/>
        <v>1.8031509997208923</v>
      </c>
      <c r="AS415" s="47">
        <f t="shared" ca="1" si="210"/>
        <v>2.1658091588495951</v>
      </c>
      <c r="AT415" s="47">
        <f t="shared" ca="1" si="210"/>
        <v>2.5255507167359985</v>
      </c>
      <c r="AU415" s="47">
        <f t="shared" ca="1" si="210"/>
        <v>3.0022575710707522</v>
      </c>
      <c r="AV415" s="47">
        <f t="shared" ca="1" si="210"/>
        <v>3.3910462025161592</v>
      </c>
      <c r="AW415" s="47">
        <f t="shared" ca="1" si="210"/>
        <v>3.3329971739703561</v>
      </c>
      <c r="AX415" s="47">
        <f t="shared" ca="1" si="210"/>
        <v>2.9846867076018198</v>
      </c>
      <c r="AY415" s="47">
        <f t="shared" ca="1" si="209"/>
        <v>2.3238027322307833</v>
      </c>
      <c r="AZ415" s="47">
        <f t="shared" ca="1" si="209"/>
        <v>2.1709534061892675</v>
      </c>
      <c r="BA415" s="47">
        <f t="shared" ca="1" si="209"/>
        <v>1.967101485787222</v>
      </c>
      <c r="BB415" s="47">
        <f t="shared" ca="1" si="209"/>
        <v>1.6340223619950081</v>
      </c>
      <c r="BC415" s="47">
        <f t="shared" ca="1" si="209"/>
        <v>1.6490216592748828</v>
      </c>
      <c r="BD415" s="47">
        <f t="shared" ca="1" si="209"/>
        <v>1.8031509997208923</v>
      </c>
      <c r="BE415" s="47">
        <f t="shared" ca="1" si="209"/>
        <v>2.1658091588495951</v>
      </c>
      <c r="BF415" s="47">
        <f t="shared" ca="1" si="209"/>
        <v>2.5255507167359985</v>
      </c>
      <c r="BG415" s="47">
        <f t="shared" ca="1" si="209"/>
        <v>3.0022575710707522</v>
      </c>
      <c r="BH415" s="47">
        <f t="shared" ca="1" si="209"/>
        <v>3.3910462025161592</v>
      </c>
      <c r="BI415" s="47">
        <f t="shared" ca="1" si="208"/>
        <v>3.3329971739703561</v>
      </c>
      <c r="BJ415" s="47">
        <f t="shared" ca="1" si="208"/>
        <v>2.9846867076018198</v>
      </c>
      <c r="BK415" s="47">
        <f t="shared" ca="1" si="208"/>
        <v>2.3238027322307833</v>
      </c>
      <c r="BL415" s="47">
        <f t="shared" ca="1" si="208"/>
        <v>2.1709534061892675</v>
      </c>
      <c r="BM415" s="47">
        <f t="shared" ca="1" si="208"/>
        <v>1.967101485787222</v>
      </c>
      <c r="BN415" s="47">
        <f t="shared" ca="1" si="208"/>
        <v>1.6340223619950081</v>
      </c>
      <c r="BO415" s="47">
        <f t="shared" ca="1" si="208"/>
        <v>1.6490216592748828</v>
      </c>
      <c r="BP415" s="47">
        <f t="shared" ca="1" si="208"/>
        <v>1.8031509997208923</v>
      </c>
      <c r="BQ415" s="47">
        <f t="shared" ca="1" si="208"/>
        <v>2.1658091588495951</v>
      </c>
      <c r="BR415" s="47">
        <f t="shared" ca="1" si="208"/>
        <v>2.5255507167359985</v>
      </c>
      <c r="BS415" s="47">
        <f t="shared" ca="1" si="205"/>
        <v>3.0022575710707522</v>
      </c>
      <c r="BT415" s="47">
        <f t="shared" ca="1" si="205"/>
        <v>3.3910462025161592</v>
      </c>
      <c r="BU415" s="47">
        <f t="shared" ca="1" si="205"/>
        <v>3.3329971739703561</v>
      </c>
      <c r="BV415" s="47">
        <f t="shared" ca="1" si="205"/>
        <v>2.9846867076018198</v>
      </c>
      <c r="BW415" s="47">
        <f t="shared" ca="1" si="205"/>
        <v>2.3238027322307833</v>
      </c>
      <c r="BX415" s="47">
        <f t="shared" ca="1" si="205"/>
        <v>2.1709534061892675</v>
      </c>
      <c r="BY415" s="47">
        <f t="shared" ca="1" si="205"/>
        <v>1.967101485787222</v>
      </c>
      <c r="BZ415" s="47">
        <f t="shared" ca="1" si="205"/>
        <v>1.6340223619950081</v>
      </c>
      <c r="CA415" s="47">
        <f t="shared" ca="1" si="205"/>
        <v>1.6490216592748828</v>
      </c>
      <c r="CB415" s="47">
        <f t="shared" ca="1" si="205"/>
        <v>1.8031509997208923</v>
      </c>
      <c r="CC415" s="47">
        <f t="shared" ca="1" si="205"/>
        <v>2.1658091588495951</v>
      </c>
      <c r="CD415" s="47">
        <f t="shared" ca="1" si="205"/>
        <v>2.5255507167359985</v>
      </c>
      <c r="CE415" s="47">
        <f t="shared" ca="1" si="205"/>
        <v>3.0022575710707522</v>
      </c>
      <c r="CF415" s="47">
        <f t="shared" ca="1" si="205"/>
        <v>3.3910462025161592</v>
      </c>
      <c r="CG415" s="47">
        <f t="shared" ca="1" si="205"/>
        <v>3.3329971739703561</v>
      </c>
      <c r="CH415" s="47">
        <f t="shared" ca="1" si="205"/>
        <v>2.9846867076018198</v>
      </c>
      <c r="CI415" s="47">
        <f t="shared" ref="CC415:CL441" ca="1" si="211">IF($AN415&lt;=CI$1,HLOOKUP(MONTH(CI$1),$AA:$AL,ROW($AO415),0),"")</f>
        <v>2.3238027322307833</v>
      </c>
      <c r="CJ415" s="47">
        <f t="shared" ca="1" si="211"/>
        <v>2.1709534061892675</v>
      </c>
      <c r="CK415" s="47">
        <f t="shared" ca="1" si="211"/>
        <v>1.967101485787222</v>
      </c>
      <c r="CL415" s="47">
        <f t="shared" ca="1" si="211"/>
        <v>1.6340223619950081</v>
      </c>
      <c r="CM415" s="47">
        <f t="shared" ca="1" si="206"/>
        <v>1.6490216592748828</v>
      </c>
      <c r="CN415" s="47">
        <f t="shared" ca="1" si="206"/>
        <v>1.8031509997208923</v>
      </c>
      <c r="CO415" s="47">
        <f t="shared" ca="1" si="206"/>
        <v>2.1658091588495951</v>
      </c>
      <c r="CP415" s="47">
        <f t="shared" ca="1" si="206"/>
        <v>2.5255507167359985</v>
      </c>
      <c r="CQ415" s="47">
        <f t="shared" ca="1" si="206"/>
        <v>3.0022575710707522</v>
      </c>
      <c r="CR415" s="47">
        <f t="shared" ca="1" si="206"/>
        <v>3.3910462025161592</v>
      </c>
      <c r="CS415" s="47">
        <f t="shared" ca="1" si="206"/>
        <v>3.3329971739703561</v>
      </c>
      <c r="CT415" s="47">
        <f t="shared" ca="1" si="206"/>
        <v>2.9846867076018198</v>
      </c>
      <c r="CU415" s="47">
        <f t="shared" ca="1" si="206"/>
        <v>2.3238027322307833</v>
      </c>
      <c r="CV415" s="47">
        <f t="shared" ca="1" si="206"/>
        <v>2.1709534061892675</v>
      </c>
      <c r="CW415" s="47">
        <f t="shared" ca="1" si="207"/>
        <v>1.967101485787222</v>
      </c>
      <c r="CX415" s="47">
        <f t="shared" ca="1" si="207"/>
        <v>1.6340223619950081</v>
      </c>
      <c r="CY415" s="47">
        <f t="shared" ca="1" si="207"/>
        <v>1.6490216592748828</v>
      </c>
      <c r="CZ415" s="47">
        <f t="shared" ca="1" si="207"/>
        <v>1.8031509997208923</v>
      </c>
      <c r="DA415" s="47">
        <f t="shared" ca="1" si="207"/>
        <v>2.1658091588495951</v>
      </c>
      <c r="DB415" s="47">
        <f t="shared" ca="1" si="207"/>
        <v>2.5255507167359985</v>
      </c>
      <c r="DC415" s="47">
        <f t="shared" ca="1" si="207"/>
        <v>3.0022575710707522</v>
      </c>
      <c r="DD415" s="47">
        <f t="shared" ca="1" si="207"/>
        <v>3.3910462025161592</v>
      </c>
    </row>
    <row r="416" spans="1:108" x14ac:dyDescent="0.25">
      <c r="A416" s="40" t="s">
        <v>138</v>
      </c>
      <c r="B416" s="40">
        <v>2462</v>
      </c>
      <c r="C416" s="40" t="s">
        <v>38</v>
      </c>
      <c r="D416" s="40" t="s">
        <v>626</v>
      </c>
      <c r="E416" s="40" t="s">
        <v>136</v>
      </c>
      <c r="F416" s="40">
        <v>22.8</v>
      </c>
      <c r="G416" s="43">
        <v>45218</v>
      </c>
      <c r="I416" s="40" t="s">
        <v>79</v>
      </c>
      <c r="J416" s="40">
        <v>2</v>
      </c>
      <c r="K416" s="40" t="s">
        <v>33</v>
      </c>
      <c r="L416" s="40" t="s">
        <v>169</v>
      </c>
      <c r="M416" s="41"/>
      <c r="N416" s="41">
        <f>VLOOKUP($C416 &amp; $I416 &amp; $K416,FATOR!$A$3:$P$22,COLUMN(E$1),0)</f>
        <v>0.34510552382231963</v>
      </c>
      <c r="O416" s="41">
        <f>VLOOKUP($C416 &amp; $I416 &amp; $K416,FATOR!$A$3:$P$22,COLUMN(F$1),0)</f>
        <v>0.2866705898236856</v>
      </c>
      <c r="P416" s="41">
        <f>VLOOKUP($C416 &amp; $I416 &amp; $K416,FATOR!$A$3:$P$22,COLUMN(G$1),0)</f>
        <v>0.28930204548682154</v>
      </c>
      <c r="Q416" s="41">
        <f>VLOOKUP($C416 &amp; $I416 &amp; $K416,FATOR!$A$3:$P$22,COLUMN(H$1),0)</f>
        <v>0.31634228065278813</v>
      </c>
      <c r="R416" s="41">
        <f>VLOOKUP($C416 &amp; $I416 &amp; $K416,FATOR!$A$3:$P$22,COLUMN(I$1),0)</f>
        <v>0.37996651909642021</v>
      </c>
      <c r="S416" s="41">
        <f>VLOOKUP($C416 &amp; $I416 &amp; $K416,FATOR!$A$3:$P$22,COLUMN(J$1),0)</f>
        <v>0.44307907311157868</v>
      </c>
      <c r="T416" s="41">
        <f>VLOOKUP($C416 &amp; $I416 &amp; $K416,FATOR!$A$3:$P$22,COLUMN(K$1),0)</f>
        <v>0.5267118545738162</v>
      </c>
      <c r="U416" s="41">
        <f>VLOOKUP($C416 &amp; $I416 &amp; $K416,FATOR!$A$3:$P$22,COLUMN(L$1),0)</f>
        <v>0.5949203864063437</v>
      </c>
      <c r="V416" s="41">
        <f>VLOOKUP($C416 &amp; $I416 &amp; $K416,FATOR!$A$3:$P$22,COLUMN(M$1),0)</f>
        <v>0.58473634631058879</v>
      </c>
      <c r="W416" s="41">
        <f>VLOOKUP($C416 &amp; $I416 &amp; $K416,FATOR!$A$3:$P$22,COLUMN(N$1),0)</f>
        <v>0.52362924694768764</v>
      </c>
      <c r="X416" s="41">
        <f>VLOOKUP($C416 &amp; $I416 &amp; $K416,FATOR!$A$3:$P$22,COLUMN(O$1),0)</f>
        <v>0.40768468986504969</v>
      </c>
      <c r="Y416" s="41">
        <f>VLOOKUP($C416 &amp; $I416 &amp; $K416,FATOR!$A$3:$P$22,COLUMN(P$1),0)</f>
        <v>0.38086901862969602</v>
      </c>
      <c r="AA416" s="42">
        <f t="shared" si="190"/>
        <v>7.868405943148888</v>
      </c>
      <c r="AB416" s="42">
        <f t="shared" si="191"/>
        <v>6.5360894479800322</v>
      </c>
      <c r="AC416" s="42">
        <f t="shared" si="192"/>
        <v>6.596086637099531</v>
      </c>
      <c r="AD416" s="42">
        <f t="shared" si="193"/>
        <v>7.2126039988835693</v>
      </c>
      <c r="AE416" s="42">
        <f t="shared" si="194"/>
        <v>8.6632366353983805</v>
      </c>
      <c r="AF416" s="42">
        <f t="shared" si="195"/>
        <v>10.102202866943994</v>
      </c>
      <c r="AG416" s="42">
        <f t="shared" si="196"/>
        <v>12.009030284283009</v>
      </c>
      <c r="AH416" s="42">
        <f t="shared" si="197"/>
        <v>13.564184810064637</v>
      </c>
      <c r="AI416" s="42">
        <f t="shared" si="198"/>
        <v>13.331988695881424</v>
      </c>
      <c r="AJ416" s="42">
        <f t="shared" si="199"/>
        <v>11.938746830407279</v>
      </c>
      <c r="AK416" s="42">
        <f t="shared" si="200"/>
        <v>9.2952109289231331</v>
      </c>
      <c r="AL416" s="42">
        <f t="shared" si="201"/>
        <v>8.6838136247570699</v>
      </c>
      <c r="AN416" s="43">
        <f t="shared" si="202"/>
        <v>45249</v>
      </c>
      <c r="AO416" s="47">
        <f t="shared" ca="1" si="210"/>
        <v>7.868405943148888</v>
      </c>
      <c r="AP416" s="47">
        <f t="shared" ca="1" si="210"/>
        <v>6.5360894479800322</v>
      </c>
      <c r="AQ416" s="47">
        <f t="shared" ca="1" si="210"/>
        <v>6.596086637099531</v>
      </c>
      <c r="AR416" s="47">
        <f t="shared" ca="1" si="210"/>
        <v>7.2126039988835693</v>
      </c>
      <c r="AS416" s="47">
        <f t="shared" ca="1" si="210"/>
        <v>8.6632366353983805</v>
      </c>
      <c r="AT416" s="47">
        <f t="shared" ca="1" si="210"/>
        <v>10.102202866943994</v>
      </c>
      <c r="AU416" s="47">
        <f t="shared" ca="1" si="210"/>
        <v>12.009030284283009</v>
      </c>
      <c r="AV416" s="47">
        <f t="shared" ca="1" si="210"/>
        <v>13.564184810064637</v>
      </c>
      <c r="AW416" s="47">
        <f t="shared" ca="1" si="210"/>
        <v>13.331988695881424</v>
      </c>
      <c r="AX416" s="47">
        <f t="shared" ca="1" si="210"/>
        <v>11.938746830407279</v>
      </c>
      <c r="AY416" s="47">
        <f t="shared" ca="1" si="209"/>
        <v>9.2952109289231331</v>
      </c>
      <c r="AZ416" s="47">
        <f t="shared" ca="1" si="209"/>
        <v>8.6838136247570699</v>
      </c>
      <c r="BA416" s="47">
        <f t="shared" ca="1" si="209"/>
        <v>7.868405943148888</v>
      </c>
      <c r="BB416" s="47">
        <f t="shared" ca="1" si="209"/>
        <v>6.5360894479800322</v>
      </c>
      <c r="BC416" s="47">
        <f t="shared" ca="1" si="209"/>
        <v>6.596086637099531</v>
      </c>
      <c r="BD416" s="47">
        <f t="shared" ca="1" si="209"/>
        <v>7.2126039988835693</v>
      </c>
      <c r="BE416" s="47">
        <f t="shared" ca="1" si="209"/>
        <v>8.6632366353983805</v>
      </c>
      <c r="BF416" s="47">
        <f t="shared" ca="1" si="209"/>
        <v>10.102202866943994</v>
      </c>
      <c r="BG416" s="47">
        <f t="shared" ca="1" si="209"/>
        <v>12.009030284283009</v>
      </c>
      <c r="BH416" s="47">
        <f t="shared" ca="1" si="209"/>
        <v>13.564184810064637</v>
      </c>
      <c r="BI416" s="47">
        <f t="shared" ca="1" si="208"/>
        <v>13.331988695881424</v>
      </c>
      <c r="BJ416" s="47">
        <f t="shared" ca="1" si="208"/>
        <v>11.938746830407279</v>
      </c>
      <c r="BK416" s="47">
        <f t="shared" ca="1" si="208"/>
        <v>9.2952109289231331</v>
      </c>
      <c r="BL416" s="47">
        <f t="shared" ca="1" si="208"/>
        <v>8.6838136247570699</v>
      </c>
      <c r="BM416" s="47">
        <f t="shared" ca="1" si="208"/>
        <v>7.868405943148888</v>
      </c>
      <c r="BN416" s="47">
        <f t="shared" ca="1" si="208"/>
        <v>6.5360894479800322</v>
      </c>
      <c r="BO416" s="47">
        <f t="shared" ca="1" si="208"/>
        <v>6.596086637099531</v>
      </c>
      <c r="BP416" s="47">
        <f t="shared" ca="1" si="208"/>
        <v>7.2126039988835693</v>
      </c>
      <c r="BQ416" s="47">
        <f t="shared" ca="1" si="208"/>
        <v>8.6632366353983805</v>
      </c>
      <c r="BR416" s="47">
        <f t="shared" ca="1" si="208"/>
        <v>10.102202866943994</v>
      </c>
      <c r="BS416" s="47">
        <f t="shared" ca="1" si="205"/>
        <v>12.009030284283009</v>
      </c>
      <c r="BT416" s="47">
        <f t="shared" ca="1" si="205"/>
        <v>13.564184810064637</v>
      </c>
      <c r="BU416" s="47">
        <f t="shared" ca="1" si="205"/>
        <v>13.331988695881424</v>
      </c>
      <c r="BV416" s="47">
        <f t="shared" ca="1" si="205"/>
        <v>11.938746830407279</v>
      </c>
      <c r="BW416" s="47">
        <f t="shared" ca="1" si="205"/>
        <v>9.2952109289231331</v>
      </c>
      <c r="BX416" s="47">
        <f t="shared" ca="1" si="205"/>
        <v>8.6838136247570699</v>
      </c>
      <c r="BY416" s="47">
        <f t="shared" ca="1" si="205"/>
        <v>7.868405943148888</v>
      </c>
      <c r="BZ416" s="47">
        <f t="shared" ca="1" si="205"/>
        <v>6.5360894479800322</v>
      </c>
      <c r="CA416" s="47">
        <f t="shared" ref="BS416:CB442" ca="1" si="212">IF($AN416&lt;=CA$1,HLOOKUP(MONTH(CA$1),$AA:$AL,ROW($AO416),0),"")</f>
        <v>6.596086637099531</v>
      </c>
      <c r="CB416" s="47">
        <f t="shared" ca="1" si="212"/>
        <v>7.2126039988835693</v>
      </c>
      <c r="CC416" s="47">
        <f t="shared" ca="1" si="211"/>
        <v>8.6632366353983805</v>
      </c>
      <c r="CD416" s="47">
        <f t="shared" ca="1" si="211"/>
        <v>10.102202866943994</v>
      </c>
      <c r="CE416" s="47">
        <f t="shared" ca="1" si="211"/>
        <v>12.009030284283009</v>
      </c>
      <c r="CF416" s="47">
        <f t="shared" ca="1" si="211"/>
        <v>13.564184810064637</v>
      </c>
      <c r="CG416" s="47">
        <f t="shared" ca="1" si="211"/>
        <v>13.331988695881424</v>
      </c>
      <c r="CH416" s="47">
        <f t="shared" ca="1" si="211"/>
        <v>11.938746830407279</v>
      </c>
      <c r="CI416" s="47">
        <f t="shared" ca="1" si="211"/>
        <v>9.2952109289231331</v>
      </c>
      <c r="CJ416" s="47">
        <f t="shared" ca="1" si="211"/>
        <v>8.6838136247570699</v>
      </c>
      <c r="CK416" s="47">
        <f t="shared" ca="1" si="211"/>
        <v>7.868405943148888</v>
      </c>
      <c r="CL416" s="47">
        <f t="shared" ca="1" si="211"/>
        <v>6.5360894479800322</v>
      </c>
      <c r="CM416" s="47">
        <f t="shared" ca="1" si="206"/>
        <v>6.596086637099531</v>
      </c>
      <c r="CN416" s="47">
        <f t="shared" ca="1" si="206"/>
        <v>7.2126039988835693</v>
      </c>
      <c r="CO416" s="47">
        <f t="shared" ca="1" si="206"/>
        <v>8.6632366353983805</v>
      </c>
      <c r="CP416" s="47">
        <f t="shared" ca="1" si="206"/>
        <v>10.102202866943994</v>
      </c>
      <c r="CQ416" s="47">
        <f t="shared" ca="1" si="206"/>
        <v>12.009030284283009</v>
      </c>
      <c r="CR416" s="47">
        <f t="shared" ca="1" si="206"/>
        <v>13.564184810064637</v>
      </c>
      <c r="CS416" s="47">
        <f t="shared" ca="1" si="206"/>
        <v>13.331988695881424</v>
      </c>
      <c r="CT416" s="47">
        <f t="shared" ca="1" si="206"/>
        <v>11.938746830407279</v>
      </c>
      <c r="CU416" s="47">
        <f t="shared" ca="1" si="206"/>
        <v>9.2952109289231331</v>
      </c>
      <c r="CV416" s="47">
        <f t="shared" ca="1" si="206"/>
        <v>8.6838136247570699</v>
      </c>
      <c r="CW416" s="47">
        <f t="shared" ca="1" si="207"/>
        <v>7.868405943148888</v>
      </c>
      <c r="CX416" s="47">
        <f t="shared" ca="1" si="207"/>
        <v>6.5360894479800322</v>
      </c>
      <c r="CY416" s="47">
        <f t="shared" ca="1" si="207"/>
        <v>6.596086637099531</v>
      </c>
      <c r="CZ416" s="47">
        <f t="shared" ca="1" si="207"/>
        <v>7.2126039988835693</v>
      </c>
      <c r="DA416" s="47">
        <f t="shared" ca="1" si="207"/>
        <v>8.6632366353983805</v>
      </c>
      <c r="DB416" s="47">
        <f t="shared" ca="1" si="207"/>
        <v>10.102202866943994</v>
      </c>
      <c r="DC416" s="47">
        <f t="shared" ca="1" si="207"/>
        <v>12.009030284283009</v>
      </c>
      <c r="DD416" s="47">
        <f t="shared" ca="1" si="207"/>
        <v>13.564184810064637</v>
      </c>
    </row>
    <row r="417" spans="1:108" x14ac:dyDescent="0.25">
      <c r="A417" s="40" t="s">
        <v>138</v>
      </c>
      <c r="B417" s="40">
        <v>2462</v>
      </c>
      <c r="C417" s="40" t="s">
        <v>38</v>
      </c>
      <c r="D417" s="40" t="s">
        <v>626</v>
      </c>
      <c r="E417" s="40" t="s">
        <v>160</v>
      </c>
      <c r="F417" s="40">
        <v>5.7</v>
      </c>
      <c r="G417" s="43">
        <v>45218</v>
      </c>
      <c r="I417" s="40" t="s">
        <v>79</v>
      </c>
      <c r="J417" s="40">
        <v>2</v>
      </c>
      <c r="K417" s="40" t="s">
        <v>33</v>
      </c>
      <c r="L417" s="40" t="s">
        <v>169</v>
      </c>
      <c r="M417" s="41"/>
      <c r="N417" s="41">
        <f>VLOOKUP($C417 &amp; $I417 &amp; $K417,FATOR!$A$3:$P$22,COLUMN(E$1),0)</f>
        <v>0.34510552382231963</v>
      </c>
      <c r="O417" s="41">
        <f>VLOOKUP($C417 &amp; $I417 &amp; $K417,FATOR!$A$3:$P$22,COLUMN(F$1),0)</f>
        <v>0.2866705898236856</v>
      </c>
      <c r="P417" s="41">
        <f>VLOOKUP($C417 &amp; $I417 &amp; $K417,FATOR!$A$3:$P$22,COLUMN(G$1),0)</f>
        <v>0.28930204548682154</v>
      </c>
      <c r="Q417" s="41">
        <f>VLOOKUP($C417 &amp; $I417 &amp; $K417,FATOR!$A$3:$P$22,COLUMN(H$1),0)</f>
        <v>0.31634228065278813</v>
      </c>
      <c r="R417" s="41">
        <f>VLOOKUP($C417 &amp; $I417 &amp; $K417,FATOR!$A$3:$P$22,COLUMN(I$1),0)</f>
        <v>0.37996651909642021</v>
      </c>
      <c r="S417" s="41">
        <f>VLOOKUP($C417 &amp; $I417 &amp; $K417,FATOR!$A$3:$P$22,COLUMN(J$1),0)</f>
        <v>0.44307907311157868</v>
      </c>
      <c r="T417" s="41">
        <f>VLOOKUP($C417 &amp; $I417 &amp; $K417,FATOR!$A$3:$P$22,COLUMN(K$1),0)</f>
        <v>0.5267118545738162</v>
      </c>
      <c r="U417" s="41">
        <f>VLOOKUP($C417 &amp; $I417 &amp; $K417,FATOR!$A$3:$P$22,COLUMN(L$1),0)</f>
        <v>0.5949203864063437</v>
      </c>
      <c r="V417" s="41">
        <f>VLOOKUP($C417 &amp; $I417 &amp; $K417,FATOR!$A$3:$P$22,COLUMN(M$1),0)</f>
        <v>0.58473634631058879</v>
      </c>
      <c r="W417" s="41">
        <f>VLOOKUP($C417 &amp; $I417 &amp; $K417,FATOR!$A$3:$P$22,COLUMN(N$1),0)</f>
        <v>0.52362924694768764</v>
      </c>
      <c r="X417" s="41">
        <f>VLOOKUP($C417 &amp; $I417 &amp; $K417,FATOR!$A$3:$P$22,COLUMN(O$1),0)</f>
        <v>0.40768468986504969</v>
      </c>
      <c r="Y417" s="41">
        <f>VLOOKUP($C417 &amp; $I417 &amp; $K417,FATOR!$A$3:$P$22,COLUMN(P$1),0)</f>
        <v>0.38086901862969602</v>
      </c>
      <c r="AA417" s="42">
        <f t="shared" si="190"/>
        <v>1.967101485787222</v>
      </c>
      <c r="AB417" s="42">
        <f t="shared" si="191"/>
        <v>1.6340223619950081</v>
      </c>
      <c r="AC417" s="42">
        <f t="shared" si="192"/>
        <v>1.6490216592748828</v>
      </c>
      <c r="AD417" s="42">
        <f t="shared" si="193"/>
        <v>1.8031509997208923</v>
      </c>
      <c r="AE417" s="42">
        <f t="shared" si="194"/>
        <v>2.1658091588495951</v>
      </c>
      <c r="AF417" s="42">
        <f t="shared" si="195"/>
        <v>2.5255507167359985</v>
      </c>
      <c r="AG417" s="42">
        <f t="shared" si="196"/>
        <v>3.0022575710707522</v>
      </c>
      <c r="AH417" s="42">
        <f t="shared" si="197"/>
        <v>3.3910462025161592</v>
      </c>
      <c r="AI417" s="42">
        <f t="shared" si="198"/>
        <v>3.3329971739703561</v>
      </c>
      <c r="AJ417" s="42">
        <f t="shared" si="199"/>
        <v>2.9846867076018198</v>
      </c>
      <c r="AK417" s="42">
        <f t="shared" si="200"/>
        <v>2.3238027322307833</v>
      </c>
      <c r="AL417" s="42">
        <f t="shared" si="201"/>
        <v>2.1709534061892675</v>
      </c>
      <c r="AN417" s="43">
        <f t="shared" si="202"/>
        <v>45249</v>
      </c>
      <c r="AO417" s="47">
        <f t="shared" ca="1" si="210"/>
        <v>1.967101485787222</v>
      </c>
      <c r="AP417" s="47">
        <f t="shared" ca="1" si="210"/>
        <v>1.6340223619950081</v>
      </c>
      <c r="AQ417" s="47">
        <f t="shared" ca="1" si="210"/>
        <v>1.6490216592748828</v>
      </c>
      <c r="AR417" s="47">
        <f t="shared" ca="1" si="210"/>
        <v>1.8031509997208923</v>
      </c>
      <c r="AS417" s="47">
        <f t="shared" ca="1" si="210"/>
        <v>2.1658091588495951</v>
      </c>
      <c r="AT417" s="47">
        <f t="shared" ca="1" si="210"/>
        <v>2.5255507167359985</v>
      </c>
      <c r="AU417" s="47">
        <f t="shared" ca="1" si="210"/>
        <v>3.0022575710707522</v>
      </c>
      <c r="AV417" s="47">
        <f t="shared" ca="1" si="210"/>
        <v>3.3910462025161592</v>
      </c>
      <c r="AW417" s="47">
        <f t="shared" ca="1" si="210"/>
        <v>3.3329971739703561</v>
      </c>
      <c r="AX417" s="47">
        <f t="shared" ca="1" si="210"/>
        <v>2.9846867076018198</v>
      </c>
      <c r="AY417" s="47">
        <f t="shared" ca="1" si="209"/>
        <v>2.3238027322307833</v>
      </c>
      <c r="AZ417" s="47">
        <f t="shared" ca="1" si="209"/>
        <v>2.1709534061892675</v>
      </c>
      <c r="BA417" s="47">
        <f t="shared" ca="1" si="209"/>
        <v>1.967101485787222</v>
      </c>
      <c r="BB417" s="47">
        <f t="shared" ca="1" si="209"/>
        <v>1.6340223619950081</v>
      </c>
      <c r="BC417" s="47">
        <f t="shared" ca="1" si="209"/>
        <v>1.6490216592748828</v>
      </c>
      <c r="BD417" s="47">
        <f t="shared" ca="1" si="209"/>
        <v>1.8031509997208923</v>
      </c>
      <c r="BE417" s="47">
        <f t="shared" ca="1" si="209"/>
        <v>2.1658091588495951</v>
      </c>
      <c r="BF417" s="47">
        <f t="shared" ca="1" si="209"/>
        <v>2.5255507167359985</v>
      </c>
      <c r="BG417" s="47">
        <f t="shared" ca="1" si="209"/>
        <v>3.0022575710707522</v>
      </c>
      <c r="BH417" s="47">
        <f t="shared" ca="1" si="209"/>
        <v>3.3910462025161592</v>
      </c>
      <c r="BI417" s="47">
        <f t="shared" ca="1" si="208"/>
        <v>3.3329971739703561</v>
      </c>
      <c r="BJ417" s="47">
        <f t="shared" ca="1" si="208"/>
        <v>2.9846867076018198</v>
      </c>
      <c r="BK417" s="47">
        <f t="shared" ca="1" si="208"/>
        <v>2.3238027322307833</v>
      </c>
      <c r="BL417" s="47">
        <f t="shared" ca="1" si="208"/>
        <v>2.1709534061892675</v>
      </c>
      <c r="BM417" s="47">
        <f t="shared" ca="1" si="208"/>
        <v>1.967101485787222</v>
      </c>
      <c r="BN417" s="47">
        <f t="shared" ca="1" si="208"/>
        <v>1.6340223619950081</v>
      </c>
      <c r="BO417" s="47">
        <f t="shared" ca="1" si="208"/>
        <v>1.6490216592748828</v>
      </c>
      <c r="BP417" s="47">
        <f t="shared" ca="1" si="208"/>
        <v>1.8031509997208923</v>
      </c>
      <c r="BQ417" s="47">
        <f t="shared" ca="1" si="208"/>
        <v>2.1658091588495951</v>
      </c>
      <c r="BR417" s="47">
        <f t="shared" ca="1" si="208"/>
        <v>2.5255507167359985</v>
      </c>
      <c r="BS417" s="47">
        <f t="shared" ca="1" si="212"/>
        <v>3.0022575710707522</v>
      </c>
      <c r="BT417" s="47">
        <f t="shared" ca="1" si="212"/>
        <v>3.3910462025161592</v>
      </c>
      <c r="BU417" s="47">
        <f t="shared" ca="1" si="212"/>
        <v>3.3329971739703561</v>
      </c>
      <c r="BV417" s="47">
        <f t="shared" ca="1" si="212"/>
        <v>2.9846867076018198</v>
      </c>
      <c r="BW417" s="47">
        <f t="shared" ca="1" si="212"/>
        <v>2.3238027322307833</v>
      </c>
      <c r="BX417" s="47">
        <f t="shared" ca="1" si="212"/>
        <v>2.1709534061892675</v>
      </c>
      <c r="BY417" s="47">
        <f t="shared" ca="1" si="212"/>
        <v>1.967101485787222</v>
      </c>
      <c r="BZ417" s="47">
        <f t="shared" ca="1" si="212"/>
        <v>1.6340223619950081</v>
      </c>
      <c r="CA417" s="47">
        <f t="shared" ca="1" si="212"/>
        <v>1.6490216592748828</v>
      </c>
      <c r="CB417" s="47">
        <f t="shared" ca="1" si="212"/>
        <v>1.8031509997208923</v>
      </c>
      <c r="CC417" s="47">
        <f t="shared" ca="1" si="211"/>
        <v>2.1658091588495951</v>
      </c>
      <c r="CD417" s="47">
        <f t="shared" ca="1" si="211"/>
        <v>2.5255507167359985</v>
      </c>
      <c r="CE417" s="47">
        <f t="shared" ca="1" si="211"/>
        <v>3.0022575710707522</v>
      </c>
      <c r="CF417" s="47">
        <f t="shared" ca="1" si="211"/>
        <v>3.3910462025161592</v>
      </c>
      <c r="CG417" s="47">
        <f t="shared" ca="1" si="211"/>
        <v>3.3329971739703561</v>
      </c>
      <c r="CH417" s="47">
        <f t="shared" ca="1" si="211"/>
        <v>2.9846867076018198</v>
      </c>
      <c r="CI417" s="47">
        <f t="shared" ca="1" si="211"/>
        <v>2.3238027322307833</v>
      </c>
      <c r="CJ417" s="47">
        <f t="shared" ca="1" si="211"/>
        <v>2.1709534061892675</v>
      </c>
      <c r="CK417" s="47">
        <f t="shared" ca="1" si="211"/>
        <v>1.967101485787222</v>
      </c>
      <c r="CL417" s="47">
        <f t="shared" ca="1" si="211"/>
        <v>1.6340223619950081</v>
      </c>
      <c r="CM417" s="47">
        <f t="shared" ca="1" si="206"/>
        <v>1.6490216592748828</v>
      </c>
      <c r="CN417" s="47">
        <f t="shared" ca="1" si="206"/>
        <v>1.8031509997208923</v>
      </c>
      <c r="CO417" s="47">
        <f t="shared" ca="1" si="206"/>
        <v>2.1658091588495951</v>
      </c>
      <c r="CP417" s="47">
        <f t="shared" ca="1" si="206"/>
        <v>2.5255507167359985</v>
      </c>
      <c r="CQ417" s="47">
        <f t="shared" ca="1" si="206"/>
        <v>3.0022575710707522</v>
      </c>
      <c r="CR417" s="47">
        <f t="shared" ca="1" si="206"/>
        <v>3.3910462025161592</v>
      </c>
      <c r="CS417" s="47">
        <f t="shared" ca="1" si="206"/>
        <v>3.3329971739703561</v>
      </c>
      <c r="CT417" s="47">
        <f t="shared" ca="1" si="206"/>
        <v>2.9846867076018198</v>
      </c>
      <c r="CU417" s="47">
        <f t="shared" ca="1" si="206"/>
        <v>2.3238027322307833</v>
      </c>
      <c r="CV417" s="47">
        <f t="shared" ca="1" si="206"/>
        <v>2.1709534061892675</v>
      </c>
      <c r="CW417" s="47">
        <f t="shared" ca="1" si="207"/>
        <v>1.967101485787222</v>
      </c>
      <c r="CX417" s="47">
        <f t="shared" ca="1" si="207"/>
        <v>1.6340223619950081</v>
      </c>
      <c r="CY417" s="47">
        <f t="shared" ca="1" si="207"/>
        <v>1.6490216592748828</v>
      </c>
      <c r="CZ417" s="47">
        <f t="shared" ca="1" si="207"/>
        <v>1.8031509997208923</v>
      </c>
      <c r="DA417" s="47">
        <f t="shared" ca="1" si="207"/>
        <v>2.1658091588495951</v>
      </c>
      <c r="DB417" s="47">
        <f t="shared" ca="1" si="207"/>
        <v>2.5255507167359985</v>
      </c>
      <c r="DC417" s="47">
        <f t="shared" ca="1" si="207"/>
        <v>3.0022575710707522</v>
      </c>
      <c r="DD417" s="47">
        <f t="shared" ca="1" si="207"/>
        <v>3.3910462025161592</v>
      </c>
    </row>
    <row r="418" spans="1:108" x14ac:dyDescent="0.25">
      <c r="A418" s="40" t="s">
        <v>138</v>
      </c>
      <c r="B418" s="40">
        <v>2462</v>
      </c>
      <c r="C418" s="40" t="s">
        <v>38</v>
      </c>
      <c r="D418" s="40" t="s">
        <v>626</v>
      </c>
      <c r="E418" s="40" t="s">
        <v>180</v>
      </c>
      <c r="F418" s="40">
        <v>11.4</v>
      </c>
      <c r="G418" s="43">
        <v>45218</v>
      </c>
      <c r="I418" s="40" t="s">
        <v>79</v>
      </c>
      <c r="J418" s="40">
        <v>2</v>
      </c>
      <c r="K418" s="40" t="s">
        <v>33</v>
      </c>
      <c r="L418" s="40" t="s">
        <v>169</v>
      </c>
      <c r="M418" s="41"/>
      <c r="N418" s="41">
        <f>VLOOKUP($C418 &amp; $I418 &amp; $K418,FATOR!$A$3:$P$22,COLUMN(E$1),0)</f>
        <v>0.34510552382231963</v>
      </c>
      <c r="O418" s="41">
        <f>VLOOKUP($C418 &amp; $I418 &amp; $K418,FATOR!$A$3:$P$22,COLUMN(F$1),0)</f>
        <v>0.2866705898236856</v>
      </c>
      <c r="P418" s="41">
        <f>VLOOKUP($C418 &amp; $I418 &amp; $K418,FATOR!$A$3:$P$22,COLUMN(G$1),0)</f>
        <v>0.28930204548682154</v>
      </c>
      <c r="Q418" s="41">
        <f>VLOOKUP($C418 &amp; $I418 &amp; $K418,FATOR!$A$3:$P$22,COLUMN(H$1),0)</f>
        <v>0.31634228065278813</v>
      </c>
      <c r="R418" s="41">
        <f>VLOOKUP($C418 &amp; $I418 &amp; $K418,FATOR!$A$3:$P$22,COLUMN(I$1),0)</f>
        <v>0.37996651909642021</v>
      </c>
      <c r="S418" s="41">
        <f>VLOOKUP($C418 &amp; $I418 &amp; $K418,FATOR!$A$3:$P$22,COLUMN(J$1),0)</f>
        <v>0.44307907311157868</v>
      </c>
      <c r="T418" s="41">
        <f>VLOOKUP($C418 &amp; $I418 &amp; $K418,FATOR!$A$3:$P$22,COLUMN(K$1),0)</f>
        <v>0.5267118545738162</v>
      </c>
      <c r="U418" s="41">
        <f>VLOOKUP($C418 &amp; $I418 &amp; $K418,FATOR!$A$3:$P$22,COLUMN(L$1),0)</f>
        <v>0.5949203864063437</v>
      </c>
      <c r="V418" s="41">
        <f>VLOOKUP($C418 &amp; $I418 &amp; $K418,FATOR!$A$3:$P$22,COLUMN(M$1),0)</f>
        <v>0.58473634631058879</v>
      </c>
      <c r="W418" s="41">
        <f>VLOOKUP($C418 &amp; $I418 &amp; $K418,FATOR!$A$3:$P$22,COLUMN(N$1),0)</f>
        <v>0.52362924694768764</v>
      </c>
      <c r="X418" s="41">
        <f>VLOOKUP($C418 &amp; $I418 &amp; $K418,FATOR!$A$3:$P$22,COLUMN(O$1),0)</f>
        <v>0.40768468986504969</v>
      </c>
      <c r="Y418" s="41">
        <f>VLOOKUP($C418 &amp; $I418 &amp; $K418,FATOR!$A$3:$P$22,COLUMN(P$1),0)</f>
        <v>0.38086901862969602</v>
      </c>
      <c r="AA418" s="42">
        <f t="shared" si="190"/>
        <v>3.934202971574444</v>
      </c>
      <c r="AB418" s="42">
        <f t="shared" si="191"/>
        <v>3.2680447239900161</v>
      </c>
      <c r="AC418" s="42">
        <f t="shared" si="192"/>
        <v>3.2980433185497655</v>
      </c>
      <c r="AD418" s="42">
        <f t="shared" si="193"/>
        <v>3.6063019994417846</v>
      </c>
      <c r="AE418" s="42">
        <f t="shared" si="194"/>
        <v>4.3316183176991903</v>
      </c>
      <c r="AF418" s="42">
        <f t="shared" si="195"/>
        <v>5.051101433471997</v>
      </c>
      <c r="AG418" s="42">
        <f t="shared" si="196"/>
        <v>6.0045151421415044</v>
      </c>
      <c r="AH418" s="42">
        <f t="shared" si="197"/>
        <v>6.7820924050323184</v>
      </c>
      <c r="AI418" s="42">
        <f t="shared" si="198"/>
        <v>6.6659943479407122</v>
      </c>
      <c r="AJ418" s="42">
        <f t="shared" si="199"/>
        <v>5.9693734152036395</v>
      </c>
      <c r="AK418" s="42">
        <f t="shared" si="200"/>
        <v>4.6476054644615665</v>
      </c>
      <c r="AL418" s="42">
        <f t="shared" si="201"/>
        <v>4.3419068123785349</v>
      </c>
      <c r="AN418" s="43">
        <f t="shared" si="202"/>
        <v>45249</v>
      </c>
      <c r="AO418" s="47">
        <f t="shared" ca="1" si="210"/>
        <v>3.934202971574444</v>
      </c>
      <c r="AP418" s="47">
        <f t="shared" ca="1" si="210"/>
        <v>3.2680447239900161</v>
      </c>
      <c r="AQ418" s="47">
        <f t="shared" ca="1" si="210"/>
        <v>3.2980433185497655</v>
      </c>
      <c r="AR418" s="47">
        <f t="shared" ca="1" si="210"/>
        <v>3.6063019994417846</v>
      </c>
      <c r="AS418" s="47">
        <f t="shared" ca="1" si="210"/>
        <v>4.3316183176991903</v>
      </c>
      <c r="AT418" s="47">
        <f t="shared" ca="1" si="210"/>
        <v>5.051101433471997</v>
      </c>
      <c r="AU418" s="47">
        <f t="shared" ca="1" si="210"/>
        <v>6.0045151421415044</v>
      </c>
      <c r="AV418" s="47">
        <f t="shared" ca="1" si="210"/>
        <v>6.7820924050323184</v>
      </c>
      <c r="AW418" s="47">
        <f t="shared" ca="1" si="210"/>
        <v>6.6659943479407122</v>
      </c>
      <c r="AX418" s="47">
        <f t="shared" ca="1" si="210"/>
        <v>5.9693734152036395</v>
      </c>
      <c r="AY418" s="47">
        <f t="shared" ca="1" si="209"/>
        <v>4.6476054644615665</v>
      </c>
      <c r="AZ418" s="47">
        <f t="shared" ca="1" si="209"/>
        <v>4.3419068123785349</v>
      </c>
      <c r="BA418" s="47">
        <f t="shared" ca="1" si="209"/>
        <v>3.934202971574444</v>
      </c>
      <c r="BB418" s="47">
        <f t="shared" ca="1" si="209"/>
        <v>3.2680447239900161</v>
      </c>
      <c r="BC418" s="47">
        <f t="shared" ca="1" si="209"/>
        <v>3.2980433185497655</v>
      </c>
      <c r="BD418" s="47">
        <f t="shared" ca="1" si="209"/>
        <v>3.6063019994417846</v>
      </c>
      <c r="BE418" s="47">
        <f t="shared" ca="1" si="209"/>
        <v>4.3316183176991903</v>
      </c>
      <c r="BF418" s="47">
        <f t="shared" ca="1" si="209"/>
        <v>5.051101433471997</v>
      </c>
      <c r="BG418" s="47">
        <f t="shared" ca="1" si="209"/>
        <v>6.0045151421415044</v>
      </c>
      <c r="BH418" s="47">
        <f t="shared" ca="1" si="209"/>
        <v>6.7820924050323184</v>
      </c>
      <c r="BI418" s="47">
        <f t="shared" ca="1" si="208"/>
        <v>6.6659943479407122</v>
      </c>
      <c r="BJ418" s="47">
        <f t="shared" ca="1" si="208"/>
        <v>5.9693734152036395</v>
      </c>
      <c r="BK418" s="47">
        <f t="shared" ca="1" si="208"/>
        <v>4.6476054644615665</v>
      </c>
      <c r="BL418" s="47">
        <f t="shared" ca="1" si="208"/>
        <v>4.3419068123785349</v>
      </c>
      <c r="BM418" s="47">
        <f t="shared" ca="1" si="208"/>
        <v>3.934202971574444</v>
      </c>
      <c r="BN418" s="47">
        <f t="shared" ca="1" si="208"/>
        <v>3.2680447239900161</v>
      </c>
      <c r="BO418" s="47">
        <f t="shared" ca="1" si="208"/>
        <v>3.2980433185497655</v>
      </c>
      <c r="BP418" s="47">
        <f t="shared" ca="1" si="208"/>
        <v>3.6063019994417846</v>
      </c>
      <c r="BQ418" s="47">
        <f t="shared" ca="1" si="208"/>
        <v>4.3316183176991903</v>
      </c>
      <c r="BR418" s="47">
        <f t="shared" ca="1" si="208"/>
        <v>5.051101433471997</v>
      </c>
      <c r="BS418" s="47">
        <f t="shared" ca="1" si="212"/>
        <v>6.0045151421415044</v>
      </c>
      <c r="BT418" s="47">
        <f t="shared" ca="1" si="212"/>
        <v>6.7820924050323184</v>
      </c>
      <c r="BU418" s="47">
        <f t="shared" ca="1" si="212"/>
        <v>6.6659943479407122</v>
      </c>
      <c r="BV418" s="47">
        <f t="shared" ca="1" si="212"/>
        <v>5.9693734152036395</v>
      </c>
      <c r="BW418" s="47">
        <f t="shared" ca="1" si="212"/>
        <v>4.6476054644615665</v>
      </c>
      <c r="BX418" s="47">
        <f t="shared" ca="1" si="212"/>
        <v>4.3419068123785349</v>
      </c>
      <c r="BY418" s="47">
        <f t="shared" ca="1" si="212"/>
        <v>3.934202971574444</v>
      </c>
      <c r="BZ418" s="47">
        <f t="shared" ca="1" si="212"/>
        <v>3.2680447239900161</v>
      </c>
      <c r="CA418" s="47">
        <f t="shared" ca="1" si="212"/>
        <v>3.2980433185497655</v>
      </c>
      <c r="CB418" s="47">
        <f t="shared" ca="1" si="212"/>
        <v>3.6063019994417846</v>
      </c>
      <c r="CC418" s="47">
        <f t="shared" ca="1" si="211"/>
        <v>4.3316183176991903</v>
      </c>
      <c r="CD418" s="47">
        <f t="shared" ca="1" si="211"/>
        <v>5.051101433471997</v>
      </c>
      <c r="CE418" s="47">
        <f t="shared" ca="1" si="211"/>
        <v>6.0045151421415044</v>
      </c>
      <c r="CF418" s="47">
        <f t="shared" ca="1" si="211"/>
        <v>6.7820924050323184</v>
      </c>
      <c r="CG418" s="47">
        <f t="shared" ca="1" si="211"/>
        <v>6.6659943479407122</v>
      </c>
      <c r="CH418" s="47">
        <f t="shared" ca="1" si="211"/>
        <v>5.9693734152036395</v>
      </c>
      <c r="CI418" s="47">
        <f t="shared" ca="1" si="211"/>
        <v>4.6476054644615665</v>
      </c>
      <c r="CJ418" s="47">
        <f t="shared" ca="1" si="211"/>
        <v>4.3419068123785349</v>
      </c>
      <c r="CK418" s="47">
        <f t="shared" ca="1" si="211"/>
        <v>3.934202971574444</v>
      </c>
      <c r="CL418" s="47">
        <f t="shared" ca="1" si="211"/>
        <v>3.2680447239900161</v>
      </c>
      <c r="CM418" s="47">
        <f t="shared" ca="1" si="206"/>
        <v>3.2980433185497655</v>
      </c>
      <c r="CN418" s="47">
        <f t="shared" ca="1" si="206"/>
        <v>3.6063019994417846</v>
      </c>
      <c r="CO418" s="47">
        <f t="shared" ca="1" si="206"/>
        <v>4.3316183176991903</v>
      </c>
      <c r="CP418" s="47">
        <f t="shared" ca="1" si="206"/>
        <v>5.051101433471997</v>
      </c>
      <c r="CQ418" s="47">
        <f t="shared" ca="1" si="206"/>
        <v>6.0045151421415044</v>
      </c>
      <c r="CR418" s="47">
        <f t="shared" ca="1" si="206"/>
        <v>6.7820924050323184</v>
      </c>
      <c r="CS418" s="47">
        <f t="shared" ca="1" si="206"/>
        <v>6.6659943479407122</v>
      </c>
      <c r="CT418" s="47">
        <f t="shared" ca="1" si="206"/>
        <v>5.9693734152036395</v>
      </c>
      <c r="CU418" s="47">
        <f t="shared" ca="1" si="206"/>
        <v>4.6476054644615665</v>
      </c>
      <c r="CV418" s="47">
        <f t="shared" ca="1" si="206"/>
        <v>4.3419068123785349</v>
      </c>
      <c r="CW418" s="47">
        <f t="shared" ca="1" si="207"/>
        <v>3.934202971574444</v>
      </c>
      <c r="CX418" s="47">
        <f t="shared" ca="1" si="207"/>
        <v>3.2680447239900161</v>
      </c>
      <c r="CY418" s="47">
        <f t="shared" ca="1" si="207"/>
        <v>3.2980433185497655</v>
      </c>
      <c r="CZ418" s="47">
        <f t="shared" ca="1" si="207"/>
        <v>3.6063019994417846</v>
      </c>
      <c r="DA418" s="47">
        <f t="shared" ca="1" si="207"/>
        <v>4.3316183176991903</v>
      </c>
      <c r="DB418" s="47">
        <f t="shared" ca="1" si="207"/>
        <v>5.051101433471997</v>
      </c>
      <c r="DC418" s="47">
        <f t="shared" ca="1" si="207"/>
        <v>6.0045151421415044</v>
      </c>
      <c r="DD418" s="47">
        <f t="shared" ca="1" si="207"/>
        <v>6.7820924050323184</v>
      </c>
    </row>
    <row r="419" spans="1:108" x14ac:dyDescent="0.25">
      <c r="A419" s="40" t="s">
        <v>138</v>
      </c>
      <c r="B419" s="40">
        <v>2528</v>
      </c>
      <c r="C419" s="40" t="s">
        <v>38</v>
      </c>
      <c r="D419" s="40" t="s">
        <v>627</v>
      </c>
      <c r="E419" s="40" t="s">
        <v>130</v>
      </c>
      <c r="F419" s="40">
        <v>22.8</v>
      </c>
      <c r="G419" s="43">
        <v>45218</v>
      </c>
      <c r="I419" s="40" t="s">
        <v>79</v>
      </c>
      <c r="J419" s="40">
        <v>2</v>
      </c>
      <c r="K419" s="40" t="s">
        <v>33</v>
      </c>
      <c r="L419" s="40" t="s">
        <v>169</v>
      </c>
      <c r="M419" s="41"/>
      <c r="N419" s="41">
        <f>VLOOKUP($C419 &amp; $I419 &amp; $K419,FATOR!$A$3:$P$22,COLUMN(E$1),0)</f>
        <v>0.34510552382231963</v>
      </c>
      <c r="O419" s="41">
        <f>VLOOKUP($C419 &amp; $I419 &amp; $K419,FATOR!$A$3:$P$22,COLUMN(F$1),0)</f>
        <v>0.2866705898236856</v>
      </c>
      <c r="P419" s="41">
        <f>VLOOKUP($C419 &amp; $I419 &amp; $K419,FATOR!$A$3:$P$22,COLUMN(G$1),0)</f>
        <v>0.28930204548682154</v>
      </c>
      <c r="Q419" s="41">
        <f>VLOOKUP($C419 &amp; $I419 &amp; $K419,FATOR!$A$3:$P$22,COLUMN(H$1),0)</f>
        <v>0.31634228065278813</v>
      </c>
      <c r="R419" s="41">
        <f>VLOOKUP($C419 &amp; $I419 &amp; $K419,FATOR!$A$3:$P$22,COLUMN(I$1),0)</f>
        <v>0.37996651909642021</v>
      </c>
      <c r="S419" s="41">
        <f>VLOOKUP($C419 &amp; $I419 &amp; $K419,FATOR!$A$3:$P$22,COLUMN(J$1),0)</f>
        <v>0.44307907311157868</v>
      </c>
      <c r="T419" s="41">
        <f>VLOOKUP($C419 &amp; $I419 &amp; $K419,FATOR!$A$3:$P$22,COLUMN(K$1),0)</f>
        <v>0.5267118545738162</v>
      </c>
      <c r="U419" s="41">
        <f>VLOOKUP($C419 &amp; $I419 &amp; $K419,FATOR!$A$3:$P$22,COLUMN(L$1),0)</f>
        <v>0.5949203864063437</v>
      </c>
      <c r="V419" s="41">
        <f>VLOOKUP($C419 &amp; $I419 &amp; $K419,FATOR!$A$3:$P$22,COLUMN(M$1),0)</f>
        <v>0.58473634631058879</v>
      </c>
      <c r="W419" s="41">
        <f>VLOOKUP($C419 &amp; $I419 &amp; $K419,FATOR!$A$3:$P$22,COLUMN(N$1),0)</f>
        <v>0.52362924694768764</v>
      </c>
      <c r="X419" s="41">
        <f>VLOOKUP($C419 &amp; $I419 &amp; $K419,FATOR!$A$3:$P$22,COLUMN(O$1),0)</f>
        <v>0.40768468986504969</v>
      </c>
      <c r="Y419" s="41">
        <f>VLOOKUP($C419 &amp; $I419 &amp; $K419,FATOR!$A$3:$P$22,COLUMN(P$1),0)</f>
        <v>0.38086901862969602</v>
      </c>
      <c r="AA419" s="42">
        <f t="shared" si="190"/>
        <v>7.868405943148888</v>
      </c>
      <c r="AB419" s="42">
        <f t="shared" si="191"/>
        <v>6.5360894479800322</v>
      </c>
      <c r="AC419" s="42">
        <f t="shared" si="192"/>
        <v>6.596086637099531</v>
      </c>
      <c r="AD419" s="42">
        <f t="shared" si="193"/>
        <v>7.2126039988835693</v>
      </c>
      <c r="AE419" s="42">
        <f t="shared" si="194"/>
        <v>8.6632366353983805</v>
      </c>
      <c r="AF419" s="42">
        <f t="shared" si="195"/>
        <v>10.102202866943994</v>
      </c>
      <c r="AG419" s="42">
        <f t="shared" si="196"/>
        <v>12.009030284283009</v>
      </c>
      <c r="AH419" s="42">
        <f t="shared" si="197"/>
        <v>13.564184810064637</v>
      </c>
      <c r="AI419" s="42">
        <f t="shared" si="198"/>
        <v>13.331988695881424</v>
      </c>
      <c r="AJ419" s="42">
        <f t="shared" si="199"/>
        <v>11.938746830407279</v>
      </c>
      <c r="AK419" s="42">
        <f t="shared" si="200"/>
        <v>9.2952109289231331</v>
      </c>
      <c r="AL419" s="42">
        <f t="shared" si="201"/>
        <v>8.6838136247570699</v>
      </c>
      <c r="AN419" s="43">
        <f t="shared" si="202"/>
        <v>45249</v>
      </c>
      <c r="AO419" s="47">
        <f t="shared" ca="1" si="210"/>
        <v>7.868405943148888</v>
      </c>
      <c r="AP419" s="47">
        <f t="shared" ca="1" si="210"/>
        <v>6.5360894479800322</v>
      </c>
      <c r="AQ419" s="47">
        <f t="shared" ca="1" si="210"/>
        <v>6.596086637099531</v>
      </c>
      <c r="AR419" s="47">
        <f t="shared" ca="1" si="210"/>
        <v>7.2126039988835693</v>
      </c>
      <c r="AS419" s="47">
        <f t="shared" ca="1" si="210"/>
        <v>8.6632366353983805</v>
      </c>
      <c r="AT419" s="47">
        <f t="shared" ca="1" si="210"/>
        <v>10.102202866943994</v>
      </c>
      <c r="AU419" s="47">
        <f t="shared" ca="1" si="210"/>
        <v>12.009030284283009</v>
      </c>
      <c r="AV419" s="47">
        <f t="shared" ca="1" si="210"/>
        <v>13.564184810064637</v>
      </c>
      <c r="AW419" s="47">
        <f t="shared" ca="1" si="210"/>
        <v>13.331988695881424</v>
      </c>
      <c r="AX419" s="47">
        <f t="shared" ca="1" si="210"/>
        <v>11.938746830407279</v>
      </c>
      <c r="AY419" s="47">
        <f t="shared" ca="1" si="209"/>
        <v>9.2952109289231331</v>
      </c>
      <c r="AZ419" s="47">
        <f t="shared" ca="1" si="209"/>
        <v>8.6838136247570699</v>
      </c>
      <c r="BA419" s="47">
        <f t="shared" ca="1" si="209"/>
        <v>7.868405943148888</v>
      </c>
      <c r="BB419" s="47">
        <f t="shared" ca="1" si="209"/>
        <v>6.5360894479800322</v>
      </c>
      <c r="BC419" s="47">
        <f t="shared" ca="1" si="209"/>
        <v>6.596086637099531</v>
      </c>
      <c r="BD419" s="47">
        <f t="shared" ca="1" si="209"/>
        <v>7.2126039988835693</v>
      </c>
      <c r="BE419" s="47">
        <f t="shared" ca="1" si="209"/>
        <v>8.6632366353983805</v>
      </c>
      <c r="BF419" s="47">
        <f t="shared" ca="1" si="209"/>
        <v>10.102202866943994</v>
      </c>
      <c r="BG419" s="47">
        <f t="shared" ca="1" si="209"/>
        <v>12.009030284283009</v>
      </c>
      <c r="BH419" s="47">
        <f t="shared" ca="1" si="209"/>
        <v>13.564184810064637</v>
      </c>
      <c r="BI419" s="47">
        <f t="shared" ca="1" si="208"/>
        <v>13.331988695881424</v>
      </c>
      <c r="BJ419" s="47">
        <f t="shared" ca="1" si="208"/>
        <v>11.938746830407279</v>
      </c>
      <c r="BK419" s="47">
        <f t="shared" ca="1" si="208"/>
        <v>9.2952109289231331</v>
      </c>
      <c r="BL419" s="47">
        <f t="shared" ca="1" si="208"/>
        <v>8.6838136247570699</v>
      </c>
      <c r="BM419" s="47">
        <f t="shared" ca="1" si="208"/>
        <v>7.868405943148888</v>
      </c>
      <c r="BN419" s="47">
        <f t="shared" ca="1" si="208"/>
        <v>6.5360894479800322</v>
      </c>
      <c r="BO419" s="47">
        <f t="shared" ca="1" si="208"/>
        <v>6.596086637099531</v>
      </c>
      <c r="BP419" s="47">
        <f t="shared" ca="1" si="208"/>
        <v>7.2126039988835693</v>
      </c>
      <c r="BQ419" s="47">
        <f t="shared" ca="1" si="208"/>
        <v>8.6632366353983805</v>
      </c>
      <c r="BR419" s="47">
        <f t="shared" ca="1" si="208"/>
        <v>10.102202866943994</v>
      </c>
      <c r="BS419" s="47">
        <f t="shared" ca="1" si="212"/>
        <v>12.009030284283009</v>
      </c>
      <c r="BT419" s="47">
        <f t="shared" ca="1" si="212"/>
        <v>13.564184810064637</v>
      </c>
      <c r="BU419" s="47">
        <f t="shared" ca="1" si="212"/>
        <v>13.331988695881424</v>
      </c>
      <c r="BV419" s="47">
        <f t="shared" ca="1" si="212"/>
        <v>11.938746830407279</v>
      </c>
      <c r="BW419" s="47">
        <f t="shared" ca="1" si="212"/>
        <v>9.2952109289231331</v>
      </c>
      <c r="BX419" s="47">
        <f t="shared" ca="1" si="212"/>
        <v>8.6838136247570699</v>
      </c>
      <c r="BY419" s="47">
        <f t="shared" ca="1" si="212"/>
        <v>7.868405943148888</v>
      </c>
      <c r="BZ419" s="47">
        <f t="shared" ca="1" si="212"/>
        <v>6.5360894479800322</v>
      </c>
      <c r="CA419" s="47">
        <f t="shared" ca="1" si="212"/>
        <v>6.596086637099531</v>
      </c>
      <c r="CB419" s="47">
        <f t="shared" ca="1" si="212"/>
        <v>7.2126039988835693</v>
      </c>
      <c r="CC419" s="47">
        <f t="shared" ca="1" si="211"/>
        <v>8.6632366353983805</v>
      </c>
      <c r="CD419" s="47">
        <f t="shared" ca="1" si="211"/>
        <v>10.102202866943994</v>
      </c>
      <c r="CE419" s="47">
        <f t="shared" ca="1" si="211"/>
        <v>12.009030284283009</v>
      </c>
      <c r="CF419" s="47">
        <f t="shared" ca="1" si="211"/>
        <v>13.564184810064637</v>
      </c>
      <c r="CG419" s="47">
        <f t="shared" ca="1" si="211"/>
        <v>13.331988695881424</v>
      </c>
      <c r="CH419" s="47">
        <f t="shared" ca="1" si="211"/>
        <v>11.938746830407279</v>
      </c>
      <c r="CI419" s="47">
        <f t="shared" ca="1" si="211"/>
        <v>9.2952109289231331</v>
      </c>
      <c r="CJ419" s="47">
        <f t="shared" ca="1" si="211"/>
        <v>8.6838136247570699</v>
      </c>
      <c r="CK419" s="47">
        <f t="shared" ca="1" si="211"/>
        <v>7.868405943148888</v>
      </c>
      <c r="CL419" s="47">
        <f t="shared" ca="1" si="211"/>
        <v>6.5360894479800322</v>
      </c>
      <c r="CM419" s="47">
        <f t="shared" ca="1" si="206"/>
        <v>6.596086637099531</v>
      </c>
      <c r="CN419" s="47">
        <f t="shared" ca="1" si="206"/>
        <v>7.2126039988835693</v>
      </c>
      <c r="CO419" s="47">
        <f t="shared" ca="1" si="206"/>
        <v>8.6632366353983805</v>
      </c>
      <c r="CP419" s="47">
        <f t="shared" ca="1" si="206"/>
        <v>10.102202866943994</v>
      </c>
      <c r="CQ419" s="47">
        <f t="shared" ca="1" si="206"/>
        <v>12.009030284283009</v>
      </c>
      <c r="CR419" s="47">
        <f t="shared" ca="1" si="206"/>
        <v>13.564184810064637</v>
      </c>
      <c r="CS419" s="47">
        <f t="shared" ca="1" si="206"/>
        <v>13.331988695881424</v>
      </c>
      <c r="CT419" s="47">
        <f t="shared" ca="1" si="206"/>
        <v>11.938746830407279</v>
      </c>
      <c r="CU419" s="47">
        <f t="shared" ca="1" si="206"/>
        <v>9.2952109289231331</v>
      </c>
      <c r="CV419" s="47">
        <f t="shared" ca="1" si="206"/>
        <v>8.6838136247570699</v>
      </c>
      <c r="CW419" s="47">
        <f t="shared" ca="1" si="207"/>
        <v>7.868405943148888</v>
      </c>
      <c r="CX419" s="47">
        <f t="shared" ca="1" si="207"/>
        <v>6.5360894479800322</v>
      </c>
      <c r="CY419" s="47">
        <f t="shared" ca="1" si="207"/>
        <v>6.596086637099531</v>
      </c>
      <c r="CZ419" s="47">
        <f t="shared" ca="1" si="207"/>
        <v>7.2126039988835693</v>
      </c>
      <c r="DA419" s="47">
        <f t="shared" ca="1" si="207"/>
        <v>8.6632366353983805</v>
      </c>
      <c r="DB419" s="47">
        <f t="shared" ca="1" si="207"/>
        <v>10.102202866943994</v>
      </c>
      <c r="DC419" s="47">
        <f t="shared" ca="1" si="207"/>
        <v>12.009030284283009</v>
      </c>
      <c r="DD419" s="47">
        <f t="shared" ca="1" si="207"/>
        <v>13.564184810064637</v>
      </c>
    </row>
    <row r="420" spans="1:108" x14ac:dyDescent="0.25">
      <c r="A420" s="40" t="s">
        <v>138</v>
      </c>
      <c r="B420" s="40">
        <v>2528</v>
      </c>
      <c r="C420" s="40" t="s">
        <v>38</v>
      </c>
      <c r="D420" s="40" t="s">
        <v>627</v>
      </c>
      <c r="E420" s="40" t="s">
        <v>160</v>
      </c>
      <c r="F420" s="40">
        <v>22.8</v>
      </c>
      <c r="G420" s="43">
        <v>45218</v>
      </c>
      <c r="I420" s="40" t="s">
        <v>79</v>
      </c>
      <c r="J420" s="40">
        <v>2</v>
      </c>
      <c r="K420" s="40" t="s">
        <v>33</v>
      </c>
      <c r="L420" s="40" t="s">
        <v>169</v>
      </c>
      <c r="M420" s="41"/>
      <c r="N420" s="41">
        <f>VLOOKUP($C420 &amp; $I420 &amp; $K420,FATOR!$A$3:$P$22,COLUMN(E$1),0)</f>
        <v>0.34510552382231963</v>
      </c>
      <c r="O420" s="41">
        <f>VLOOKUP($C420 &amp; $I420 &amp; $K420,FATOR!$A$3:$P$22,COLUMN(F$1),0)</f>
        <v>0.2866705898236856</v>
      </c>
      <c r="P420" s="41">
        <f>VLOOKUP($C420 &amp; $I420 &amp; $K420,FATOR!$A$3:$P$22,COLUMN(G$1),0)</f>
        <v>0.28930204548682154</v>
      </c>
      <c r="Q420" s="41">
        <f>VLOOKUP($C420 &amp; $I420 &amp; $K420,FATOR!$A$3:$P$22,COLUMN(H$1),0)</f>
        <v>0.31634228065278813</v>
      </c>
      <c r="R420" s="41">
        <f>VLOOKUP($C420 &amp; $I420 &amp; $K420,FATOR!$A$3:$P$22,COLUMN(I$1),0)</f>
        <v>0.37996651909642021</v>
      </c>
      <c r="S420" s="41">
        <f>VLOOKUP($C420 &amp; $I420 &amp; $K420,FATOR!$A$3:$P$22,COLUMN(J$1),0)</f>
        <v>0.44307907311157868</v>
      </c>
      <c r="T420" s="41">
        <f>VLOOKUP($C420 &amp; $I420 &amp; $K420,FATOR!$A$3:$P$22,COLUMN(K$1),0)</f>
        <v>0.5267118545738162</v>
      </c>
      <c r="U420" s="41">
        <f>VLOOKUP($C420 &amp; $I420 &amp; $K420,FATOR!$A$3:$P$22,COLUMN(L$1),0)</f>
        <v>0.5949203864063437</v>
      </c>
      <c r="V420" s="41">
        <f>VLOOKUP($C420 &amp; $I420 &amp; $K420,FATOR!$A$3:$P$22,COLUMN(M$1),0)</f>
        <v>0.58473634631058879</v>
      </c>
      <c r="W420" s="41">
        <f>VLOOKUP($C420 &amp; $I420 &amp; $K420,FATOR!$A$3:$P$22,COLUMN(N$1),0)</f>
        <v>0.52362924694768764</v>
      </c>
      <c r="X420" s="41">
        <f>VLOOKUP($C420 &amp; $I420 &amp; $K420,FATOR!$A$3:$P$22,COLUMN(O$1),0)</f>
        <v>0.40768468986504969</v>
      </c>
      <c r="Y420" s="41">
        <f>VLOOKUP($C420 &amp; $I420 &amp; $K420,FATOR!$A$3:$P$22,COLUMN(P$1),0)</f>
        <v>0.38086901862969602</v>
      </c>
      <c r="AA420" s="42">
        <f t="shared" si="190"/>
        <v>7.868405943148888</v>
      </c>
      <c r="AB420" s="42">
        <f t="shared" si="191"/>
        <v>6.5360894479800322</v>
      </c>
      <c r="AC420" s="42">
        <f t="shared" si="192"/>
        <v>6.596086637099531</v>
      </c>
      <c r="AD420" s="42">
        <f t="shared" si="193"/>
        <v>7.2126039988835693</v>
      </c>
      <c r="AE420" s="42">
        <f t="shared" si="194"/>
        <v>8.6632366353983805</v>
      </c>
      <c r="AF420" s="42">
        <f t="shared" si="195"/>
        <v>10.102202866943994</v>
      </c>
      <c r="AG420" s="42">
        <f t="shared" si="196"/>
        <v>12.009030284283009</v>
      </c>
      <c r="AH420" s="42">
        <f t="shared" si="197"/>
        <v>13.564184810064637</v>
      </c>
      <c r="AI420" s="42">
        <f t="shared" si="198"/>
        <v>13.331988695881424</v>
      </c>
      <c r="AJ420" s="42">
        <f t="shared" si="199"/>
        <v>11.938746830407279</v>
      </c>
      <c r="AK420" s="42">
        <f t="shared" si="200"/>
        <v>9.2952109289231331</v>
      </c>
      <c r="AL420" s="42">
        <f t="shared" si="201"/>
        <v>8.6838136247570699</v>
      </c>
      <c r="AN420" s="43">
        <f t="shared" si="202"/>
        <v>45249</v>
      </c>
      <c r="AO420" s="47">
        <f t="shared" ca="1" si="210"/>
        <v>7.868405943148888</v>
      </c>
      <c r="AP420" s="47">
        <f t="shared" ca="1" si="210"/>
        <v>6.5360894479800322</v>
      </c>
      <c r="AQ420" s="47">
        <f t="shared" ca="1" si="210"/>
        <v>6.596086637099531</v>
      </c>
      <c r="AR420" s="47">
        <f t="shared" ca="1" si="210"/>
        <v>7.2126039988835693</v>
      </c>
      <c r="AS420" s="47">
        <f t="shared" ca="1" si="210"/>
        <v>8.6632366353983805</v>
      </c>
      <c r="AT420" s="47">
        <f t="shared" ca="1" si="210"/>
        <v>10.102202866943994</v>
      </c>
      <c r="AU420" s="47">
        <f t="shared" ca="1" si="210"/>
        <v>12.009030284283009</v>
      </c>
      <c r="AV420" s="47">
        <f t="shared" ca="1" si="210"/>
        <v>13.564184810064637</v>
      </c>
      <c r="AW420" s="47">
        <f t="shared" ca="1" si="210"/>
        <v>13.331988695881424</v>
      </c>
      <c r="AX420" s="47">
        <f t="shared" ca="1" si="210"/>
        <v>11.938746830407279</v>
      </c>
      <c r="AY420" s="47">
        <f t="shared" ca="1" si="209"/>
        <v>9.2952109289231331</v>
      </c>
      <c r="AZ420" s="47">
        <f t="shared" ca="1" si="209"/>
        <v>8.6838136247570699</v>
      </c>
      <c r="BA420" s="47">
        <f t="shared" ca="1" si="209"/>
        <v>7.868405943148888</v>
      </c>
      <c r="BB420" s="47">
        <f t="shared" ca="1" si="209"/>
        <v>6.5360894479800322</v>
      </c>
      <c r="BC420" s="47">
        <f t="shared" ca="1" si="209"/>
        <v>6.596086637099531</v>
      </c>
      <c r="BD420" s="47">
        <f t="shared" ca="1" si="209"/>
        <v>7.2126039988835693</v>
      </c>
      <c r="BE420" s="47">
        <f t="shared" ca="1" si="209"/>
        <v>8.6632366353983805</v>
      </c>
      <c r="BF420" s="47">
        <f t="shared" ca="1" si="209"/>
        <v>10.102202866943994</v>
      </c>
      <c r="BG420" s="47">
        <f t="shared" ca="1" si="209"/>
        <v>12.009030284283009</v>
      </c>
      <c r="BH420" s="47">
        <f t="shared" ca="1" si="209"/>
        <v>13.564184810064637</v>
      </c>
      <c r="BI420" s="47">
        <f t="shared" ca="1" si="208"/>
        <v>13.331988695881424</v>
      </c>
      <c r="BJ420" s="47">
        <f t="shared" ca="1" si="208"/>
        <v>11.938746830407279</v>
      </c>
      <c r="BK420" s="47">
        <f t="shared" ca="1" si="208"/>
        <v>9.2952109289231331</v>
      </c>
      <c r="BL420" s="47">
        <f t="shared" ca="1" si="208"/>
        <v>8.6838136247570699</v>
      </c>
      <c r="BM420" s="47">
        <f t="shared" ca="1" si="208"/>
        <v>7.868405943148888</v>
      </c>
      <c r="BN420" s="47">
        <f t="shared" ca="1" si="208"/>
        <v>6.5360894479800322</v>
      </c>
      <c r="BO420" s="47">
        <f t="shared" ca="1" si="208"/>
        <v>6.596086637099531</v>
      </c>
      <c r="BP420" s="47">
        <f t="shared" ca="1" si="208"/>
        <v>7.2126039988835693</v>
      </c>
      <c r="BQ420" s="47">
        <f t="shared" ca="1" si="208"/>
        <v>8.6632366353983805</v>
      </c>
      <c r="BR420" s="47">
        <f t="shared" ca="1" si="208"/>
        <v>10.102202866943994</v>
      </c>
      <c r="BS420" s="47">
        <f t="shared" ca="1" si="212"/>
        <v>12.009030284283009</v>
      </c>
      <c r="BT420" s="47">
        <f t="shared" ca="1" si="212"/>
        <v>13.564184810064637</v>
      </c>
      <c r="BU420" s="47">
        <f t="shared" ca="1" si="212"/>
        <v>13.331988695881424</v>
      </c>
      <c r="BV420" s="47">
        <f t="shared" ca="1" si="212"/>
        <v>11.938746830407279</v>
      </c>
      <c r="BW420" s="47">
        <f t="shared" ca="1" si="212"/>
        <v>9.2952109289231331</v>
      </c>
      <c r="BX420" s="47">
        <f t="shared" ca="1" si="212"/>
        <v>8.6838136247570699</v>
      </c>
      <c r="BY420" s="47">
        <f t="shared" ca="1" si="212"/>
        <v>7.868405943148888</v>
      </c>
      <c r="BZ420" s="47">
        <f t="shared" ca="1" si="212"/>
        <v>6.5360894479800322</v>
      </c>
      <c r="CA420" s="47">
        <f t="shared" ca="1" si="212"/>
        <v>6.596086637099531</v>
      </c>
      <c r="CB420" s="47">
        <f t="shared" ca="1" si="212"/>
        <v>7.2126039988835693</v>
      </c>
      <c r="CC420" s="47">
        <f t="shared" ca="1" si="211"/>
        <v>8.6632366353983805</v>
      </c>
      <c r="CD420" s="47">
        <f t="shared" ca="1" si="211"/>
        <v>10.102202866943994</v>
      </c>
      <c r="CE420" s="47">
        <f t="shared" ca="1" si="211"/>
        <v>12.009030284283009</v>
      </c>
      <c r="CF420" s="47">
        <f t="shared" ca="1" si="211"/>
        <v>13.564184810064637</v>
      </c>
      <c r="CG420" s="47">
        <f t="shared" ca="1" si="211"/>
        <v>13.331988695881424</v>
      </c>
      <c r="CH420" s="47">
        <f t="shared" ca="1" si="211"/>
        <v>11.938746830407279</v>
      </c>
      <c r="CI420" s="47">
        <f t="shared" ca="1" si="211"/>
        <v>9.2952109289231331</v>
      </c>
      <c r="CJ420" s="47">
        <f t="shared" ca="1" si="211"/>
        <v>8.6838136247570699</v>
      </c>
      <c r="CK420" s="47">
        <f t="shared" ca="1" si="211"/>
        <v>7.868405943148888</v>
      </c>
      <c r="CL420" s="47">
        <f t="shared" ca="1" si="211"/>
        <v>6.5360894479800322</v>
      </c>
      <c r="CM420" s="47">
        <f t="shared" ca="1" si="206"/>
        <v>6.596086637099531</v>
      </c>
      <c r="CN420" s="47">
        <f t="shared" ca="1" si="206"/>
        <v>7.2126039988835693</v>
      </c>
      <c r="CO420" s="47">
        <f t="shared" ca="1" si="206"/>
        <v>8.6632366353983805</v>
      </c>
      <c r="CP420" s="47">
        <f t="shared" ca="1" si="206"/>
        <v>10.102202866943994</v>
      </c>
      <c r="CQ420" s="47">
        <f t="shared" ca="1" si="206"/>
        <v>12.009030284283009</v>
      </c>
      <c r="CR420" s="47">
        <f t="shared" ca="1" si="206"/>
        <v>13.564184810064637</v>
      </c>
      <c r="CS420" s="47">
        <f t="shared" ca="1" si="206"/>
        <v>13.331988695881424</v>
      </c>
      <c r="CT420" s="47">
        <f t="shared" ca="1" si="206"/>
        <v>11.938746830407279</v>
      </c>
      <c r="CU420" s="47">
        <f t="shared" ca="1" si="206"/>
        <v>9.2952109289231331</v>
      </c>
      <c r="CV420" s="47">
        <f t="shared" ca="1" si="206"/>
        <v>8.6838136247570699</v>
      </c>
      <c r="CW420" s="47">
        <f t="shared" ca="1" si="207"/>
        <v>7.868405943148888</v>
      </c>
      <c r="CX420" s="47">
        <f t="shared" ca="1" si="207"/>
        <v>6.5360894479800322</v>
      </c>
      <c r="CY420" s="47">
        <f t="shared" ca="1" si="207"/>
        <v>6.596086637099531</v>
      </c>
      <c r="CZ420" s="47">
        <f t="shared" ca="1" si="207"/>
        <v>7.2126039988835693</v>
      </c>
      <c r="DA420" s="47">
        <f t="shared" ca="1" si="207"/>
        <v>8.6632366353983805</v>
      </c>
      <c r="DB420" s="47">
        <f t="shared" ca="1" si="207"/>
        <v>10.102202866943994</v>
      </c>
      <c r="DC420" s="47">
        <f t="shared" ca="1" si="207"/>
        <v>12.009030284283009</v>
      </c>
      <c r="DD420" s="47">
        <f t="shared" ca="1" si="207"/>
        <v>13.564184810064637</v>
      </c>
    </row>
    <row r="421" spans="1:108" x14ac:dyDescent="0.25">
      <c r="A421" s="40" t="s">
        <v>138</v>
      </c>
      <c r="B421" s="40">
        <v>2132</v>
      </c>
      <c r="C421" s="40" t="s">
        <v>38</v>
      </c>
      <c r="D421" s="40" t="s">
        <v>628</v>
      </c>
      <c r="E421" s="40" t="s">
        <v>130</v>
      </c>
      <c r="F421" s="40">
        <v>5.5</v>
      </c>
      <c r="G421" s="43">
        <v>44992</v>
      </c>
      <c r="I421" s="40" t="s">
        <v>79</v>
      </c>
      <c r="J421" s="40">
        <v>2</v>
      </c>
      <c r="K421" s="40" t="s">
        <v>33</v>
      </c>
      <c r="L421" s="40" t="s">
        <v>169</v>
      </c>
      <c r="M421" s="41"/>
      <c r="N421" s="41">
        <f>VLOOKUP($C421 &amp; $I421 &amp; $K421,FATOR!$A$3:$P$22,COLUMN(E$1),0)</f>
        <v>0.34510552382231963</v>
      </c>
      <c r="O421" s="41">
        <f>VLOOKUP($C421 &amp; $I421 &amp; $K421,FATOR!$A$3:$P$22,COLUMN(F$1),0)</f>
        <v>0.2866705898236856</v>
      </c>
      <c r="P421" s="41">
        <f>VLOOKUP($C421 &amp; $I421 &amp; $K421,FATOR!$A$3:$P$22,COLUMN(G$1),0)</f>
        <v>0.28930204548682154</v>
      </c>
      <c r="Q421" s="41">
        <f>VLOOKUP($C421 &amp; $I421 &amp; $K421,FATOR!$A$3:$P$22,COLUMN(H$1),0)</f>
        <v>0.31634228065278813</v>
      </c>
      <c r="R421" s="41">
        <f>VLOOKUP($C421 &amp; $I421 &amp; $K421,FATOR!$A$3:$P$22,COLUMN(I$1),0)</f>
        <v>0.37996651909642021</v>
      </c>
      <c r="S421" s="41">
        <f>VLOOKUP($C421 &amp; $I421 &amp; $K421,FATOR!$A$3:$P$22,COLUMN(J$1),0)</f>
        <v>0.44307907311157868</v>
      </c>
      <c r="T421" s="41">
        <f>VLOOKUP($C421 &amp; $I421 &amp; $K421,FATOR!$A$3:$P$22,COLUMN(K$1),0)</f>
        <v>0.5267118545738162</v>
      </c>
      <c r="U421" s="41">
        <f>VLOOKUP($C421 &amp; $I421 &amp; $K421,FATOR!$A$3:$P$22,COLUMN(L$1),0)</f>
        <v>0.5949203864063437</v>
      </c>
      <c r="V421" s="41">
        <f>VLOOKUP($C421 &amp; $I421 &amp; $K421,FATOR!$A$3:$P$22,COLUMN(M$1),0)</f>
        <v>0.58473634631058879</v>
      </c>
      <c r="W421" s="41">
        <f>VLOOKUP($C421 &amp; $I421 &amp; $K421,FATOR!$A$3:$P$22,COLUMN(N$1),0)</f>
        <v>0.52362924694768764</v>
      </c>
      <c r="X421" s="41">
        <f>VLOOKUP($C421 &amp; $I421 &amp; $K421,FATOR!$A$3:$P$22,COLUMN(O$1),0)</f>
        <v>0.40768468986504969</v>
      </c>
      <c r="Y421" s="41">
        <f>VLOOKUP($C421 &amp; $I421 &amp; $K421,FATOR!$A$3:$P$22,COLUMN(P$1),0)</f>
        <v>0.38086901862969602</v>
      </c>
      <c r="AA421" s="42">
        <f t="shared" si="190"/>
        <v>1.898080381022758</v>
      </c>
      <c r="AB421" s="42">
        <f t="shared" si="191"/>
        <v>1.5766882440302707</v>
      </c>
      <c r="AC421" s="42">
        <f t="shared" si="192"/>
        <v>1.5911612501775185</v>
      </c>
      <c r="AD421" s="42">
        <f t="shared" si="193"/>
        <v>1.7398825435903347</v>
      </c>
      <c r="AE421" s="42">
        <f t="shared" si="194"/>
        <v>2.0898158550303112</v>
      </c>
      <c r="AF421" s="42">
        <f t="shared" si="195"/>
        <v>2.4369349021136828</v>
      </c>
      <c r="AG421" s="42">
        <f t="shared" si="196"/>
        <v>2.896915200155989</v>
      </c>
      <c r="AH421" s="42">
        <f t="shared" si="197"/>
        <v>3.2720621252348905</v>
      </c>
      <c r="AI421" s="42">
        <f t="shared" si="198"/>
        <v>3.2160499047082385</v>
      </c>
      <c r="AJ421" s="42">
        <f t="shared" si="199"/>
        <v>2.8799608582122822</v>
      </c>
      <c r="AK421" s="42">
        <f t="shared" si="200"/>
        <v>2.2422657942577731</v>
      </c>
      <c r="AL421" s="42">
        <f t="shared" si="201"/>
        <v>2.0947796024633281</v>
      </c>
      <c r="AN421" s="43">
        <f t="shared" si="202"/>
        <v>45023</v>
      </c>
      <c r="AO421" s="47">
        <f t="shared" ca="1" si="210"/>
        <v>1.898080381022758</v>
      </c>
      <c r="AP421" s="47">
        <f t="shared" ca="1" si="210"/>
        <v>1.5766882440302707</v>
      </c>
      <c r="AQ421" s="47">
        <f t="shared" ca="1" si="210"/>
        <v>1.5911612501775185</v>
      </c>
      <c r="AR421" s="47">
        <f t="shared" ca="1" si="210"/>
        <v>1.7398825435903347</v>
      </c>
      <c r="AS421" s="47">
        <f t="shared" ca="1" si="210"/>
        <v>2.0898158550303112</v>
      </c>
      <c r="AT421" s="47">
        <f t="shared" ca="1" si="210"/>
        <v>2.4369349021136828</v>
      </c>
      <c r="AU421" s="47">
        <f t="shared" ca="1" si="210"/>
        <v>2.896915200155989</v>
      </c>
      <c r="AV421" s="47">
        <f t="shared" ca="1" si="210"/>
        <v>3.2720621252348905</v>
      </c>
      <c r="AW421" s="47">
        <f t="shared" ca="1" si="210"/>
        <v>3.2160499047082385</v>
      </c>
      <c r="AX421" s="47">
        <f t="shared" ca="1" si="210"/>
        <v>2.8799608582122822</v>
      </c>
      <c r="AY421" s="47">
        <f t="shared" ca="1" si="209"/>
        <v>2.2422657942577731</v>
      </c>
      <c r="AZ421" s="47">
        <f t="shared" ca="1" si="209"/>
        <v>2.0947796024633281</v>
      </c>
      <c r="BA421" s="47">
        <f t="shared" ca="1" si="209"/>
        <v>1.898080381022758</v>
      </c>
      <c r="BB421" s="47">
        <f t="shared" ca="1" si="209"/>
        <v>1.5766882440302707</v>
      </c>
      <c r="BC421" s="47">
        <f t="shared" ca="1" si="209"/>
        <v>1.5911612501775185</v>
      </c>
      <c r="BD421" s="47">
        <f t="shared" ca="1" si="209"/>
        <v>1.7398825435903347</v>
      </c>
      <c r="BE421" s="47">
        <f t="shared" ca="1" si="209"/>
        <v>2.0898158550303112</v>
      </c>
      <c r="BF421" s="47">
        <f t="shared" ca="1" si="209"/>
        <v>2.4369349021136828</v>
      </c>
      <c r="BG421" s="47">
        <f t="shared" ca="1" si="209"/>
        <v>2.896915200155989</v>
      </c>
      <c r="BH421" s="47">
        <f t="shared" ca="1" si="209"/>
        <v>3.2720621252348905</v>
      </c>
      <c r="BI421" s="47">
        <f t="shared" ca="1" si="208"/>
        <v>3.2160499047082385</v>
      </c>
      <c r="BJ421" s="47">
        <f t="shared" ca="1" si="208"/>
        <v>2.8799608582122822</v>
      </c>
      <c r="BK421" s="47">
        <f t="shared" ca="1" si="208"/>
        <v>2.2422657942577731</v>
      </c>
      <c r="BL421" s="47">
        <f t="shared" ca="1" si="208"/>
        <v>2.0947796024633281</v>
      </c>
      <c r="BM421" s="47">
        <f t="shared" ca="1" si="208"/>
        <v>1.898080381022758</v>
      </c>
      <c r="BN421" s="47">
        <f t="shared" ca="1" si="208"/>
        <v>1.5766882440302707</v>
      </c>
      <c r="BO421" s="47">
        <f t="shared" ca="1" si="208"/>
        <v>1.5911612501775185</v>
      </c>
      <c r="BP421" s="47">
        <f t="shared" ca="1" si="208"/>
        <v>1.7398825435903347</v>
      </c>
      <c r="BQ421" s="47">
        <f t="shared" ca="1" si="208"/>
        <v>2.0898158550303112</v>
      </c>
      <c r="BR421" s="47">
        <f t="shared" ca="1" si="208"/>
        <v>2.4369349021136828</v>
      </c>
      <c r="BS421" s="47">
        <f t="shared" ca="1" si="212"/>
        <v>2.896915200155989</v>
      </c>
      <c r="BT421" s="47">
        <f t="shared" ca="1" si="212"/>
        <v>3.2720621252348905</v>
      </c>
      <c r="BU421" s="47">
        <f t="shared" ca="1" si="212"/>
        <v>3.2160499047082385</v>
      </c>
      <c r="BV421" s="47">
        <f t="shared" ca="1" si="212"/>
        <v>2.8799608582122822</v>
      </c>
      <c r="BW421" s="47">
        <f t="shared" ca="1" si="212"/>
        <v>2.2422657942577731</v>
      </c>
      <c r="BX421" s="47">
        <f t="shared" ca="1" si="212"/>
        <v>2.0947796024633281</v>
      </c>
      <c r="BY421" s="47">
        <f t="shared" ca="1" si="212"/>
        <v>1.898080381022758</v>
      </c>
      <c r="BZ421" s="47">
        <f t="shared" ca="1" si="212"/>
        <v>1.5766882440302707</v>
      </c>
      <c r="CA421" s="47">
        <f t="shared" ca="1" si="212"/>
        <v>1.5911612501775185</v>
      </c>
      <c r="CB421" s="47">
        <f t="shared" ca="1" si="212"/>
        <v>1.7398825435903347</v>
      </c>
      <c r="CC421" s="47">
        <f t="shared" ca="1" si="211"/>
        <v>2.0898158550303112</v>
      </c>
      <c r="CD421" s="47">
        <f t="shared" ca="1" si="211"/>
        <v>2.4369349021136828</v>
      </c>
      <c r="CE421" s="47">
        <f t="shared" ca="1" si="211"/>
        <v>2.896915200155989</v>
      </c>
      <c r="CF421" s="47">
        <f t="shared" ca="1" si="211"/>
        <v>3.2720621252348905</v>
      </c>
      <c r="CG421" s="47">
        <f t="shared" ca="1" si="211"/>
        <v>3.2160499047082385</v>
      </c>
      <c r="CH421" s="47">
        <f t="shared" ca="1" si="211"/>
        <v>2.8799608582122822</v>
      </c>
      <c r="CI421" s="47">
        <f t="shared" ca="1" si="211"/>
        <v>2.2422657942577731</v>
      </c>
      <c r="CJ421" s="47">
        <f t="shared" ca="1" si="211"/>
        <v>2.0947796024633281</v>
      </c>
      <c r="CK421" s="47">
        <f t="shared" ca="1" si="211"/>
        <v>1.898080381022758</v>
      </c>
      <c r="CL421" s="47">
        <f t="shared" ca="1" si="211"/>
        <v>1.5766882440302707</v>
      </c>
      <c r="CM421" s="47">
        <f t="shared" ca="1" si="206"/>
        <v>1.5911612501775185</v>
      </c>
      <c r="CN421" s="47">
        <f t="shared" ca="1" si="206"/>
        <v>1.7398825435903347</v>
      </c>
      <c r="CO421" s="47">
        <f t="shared" ca="1" si="206"/>
        <v>2.0898158550303112</v>
      </c>
      <c r="CP421" s="47">
        <f t="shared" ca="1" si="206"/>
        <v>2.4369349021136828</v>
      </c>
      <c r="CQ421" s="47">
        <f t="shared" ca="1" si="206"/>
        <v>2.896915200155989</v>
      </c>
      <c r="CR421" s="47">
        <f t="shared" ca="1" si="206"/>
        <v>3.2720621252348905</v>
      </c>
      <c r="CS421" s="47">
        <f t="shared" ca="1" si="206"/>
        <v>3.2160499047082385</v>
      </c>
      <c r="CT421" s="47">
        <f t="shared" ca="1" si="206"/>
        <v>2.8799608582122822</v>
      </c>
      <c r="CU421" s="47">
        <f t="shared" ca="1" si="206"/>
        <v>2.2422657942577731</v>
      </c>
      <c r="CV421" s="47">
        <f t="shared" ca="1" si="206"/>
        <v>2.0947796024633281</v>
      </c>
      <c r="CW421" s="47">
        <f t="shared" ca="1" si="207"/>
        <v>1.898080381022758</v>
      </c>
      <c r="CX421" s="47">
        <f t="shared" ca="1" si="207"/>
        <v>1.5766882440302707</v>
      </c>
      <c r="CY421" s="47">
        <f t="shared" ca="1" si="207"/>
        <v>1.5911612501775185</v>
      </c>
      <c r="CZ421" s="47">
        <f t="shared" ca="1" si="207"/>
        <v>1.7398825435903347</v>
      </c>
      <c r="DA421" s="47">
        <f t="shared" ca="1" si="207"/>
        <v>2.0898158550303112</v>
      </c>
      <c r="DB421" s="47">
        <f t="shared" ca="1" si="207"/>
        <v>2.4369349021136828</v>
      </c>
      <c r="DC421" s="47">
        <f t="shared" ca="1" si="207"/>
        <v>2.896915200155989</v>
      </c>
      <c r="DD421" s="47">
        <f t="shared" ca="1" si="207"/>
        <v>3.2720621252348905</v>
      </c>
    </row>
    <row r="422" spans="1:108" x14ac:dyDescent="0.25">
      <c r="A422" s="40" t="s">
        <v>138</v>
      </c>
      <c r="B422" s="40">
        <v>2132</v>
      </c>
      <c r="C422" s="40" t="s">
        <v>38</v>
      </c>
      <c r="D422" s="40" t="s">
        <v>628</v>
      </c>
      <c r="E422" s="40" t="s">
        <v>180</v>
      </c>
      <c r="F422" s="40">
        <v>5.5</v>
      </c>
      <c r="G422" s="43">
        <v>44951</v>
      </c>
      <c r="I422" s="40" t="s">
        <v>79</v>
      </c>
      <c r="J422" s="40">
        <v>2</v>
      </c>
      <c r="K422" s="40" t="s">
        <v>33</v>
      </c>
      <c r="L422" s="40" t="s">
        <v>169</v>
      </c>
      <c r="M422" s="41"/>
      <c r="N422" s="41">
        <f>VLOOKUP($C422 &amp; $I422 &amp; $K422,FATOR!$A$3:$P$22,COLUMN(E$1),0)</f>
        <v>0.34510552382231963</v>
      </c>
      <c r="O422" s="41">
        <f>VLOOKUP($C422 &amp; $I422 &amp; $K422,FATOR!$A$3:$P$22,COLUMN(F$1),0)</f>
        <v>0.2866705898236856</v>
      </c>
      <c r="P422" s="41">
        <f>VLOOKUP($C422 &amp; $I422 &amp; $K422,FATOR!$A$3:$P$22,COLUMN(G$1),0)</f>
        <v>0.28930204548682154</v>
      </c>
      <c r="Q422" s="41">
        <f>VLOOKUP($C422 &amp; $I422 &amp; $K422,FATOR!$A$3:$P$22,COLUMN(H$1),0)</f>
        <v>0.31634228065278813</v>
      </c>
      <c r="R422" s="41">
        <f>VLOOKUP($C422 &amp; $I422 &amp; $K422,FATOR!$A$3:$P$22,COLUMN(I$1),0)</f>
        <v>0.37996651909642021</v>
      </c>
      <c r="S422" s="41">
        <f>VLOOKUP($C422 &amp; $I422 &amp; $K422,FATOR!$A$3:$P$22,COLUMN(J$1),0)</f>
        <v>0.44307907311157868</v>
      </c>
      <c r="T422" s="41">
        <f>VLOOKUP($C422 &amp; $I422 &amp; $K422,FATOR!$A$3:$P$22,COLUMN(K$1),0)</f>
        <v>0.5267118545738162</v>
      </c>
      <c r="U422" s="41">
        <f>VLOOKUP($C422 &amp; $I422 &amp; $K422,FATOR!$A$3:$P$22,COLUMN(L$1),0)</f>
        <v>0.5949203864063437</v>
      </c>
      <c r="V422" s="41">
        <f>VLOOKUP($C422 &amp; $I422 &amp; $K422,FATOR!$A$3:$P$22,COLUMN(M$1),0)</f>
        <v>0.58473634631058879</v>
      </c>
      <c r="W422" s="41">
        <f>VLOOKUP($C422 &amp; $I422 &amp; $K422,FATOR!$A$3:$P$22,COLUMN(N$1),0)</f>
        <v>0.52362924694768764</v>
      </c>
      <c r="X422" s="41">
        <f>VLOOKUP($C422 &amp; $I422 &amp; $K422,FATOR!$A$3:$P$22,COLUMN(O$1),0)</f>
        <v>0.40768468986504969</v>
      </c>
      <c r="Y422" s="41">
        <f>VLOOKUP($C422 &amp; $I422 &amp; $K422,FATOR!$A$3:$P$22,COLUMN(P$1),0)</f>
        <v>0.38086901862969602</v>
      </c>
      <c r="AA422" s="42">
        <f t="shared" si="190"/>
        <v>1.898080381022758</v>
      </c>
      <c r="AB422" s="42">
        <f t="shared" si="191"/>
        <v>1.5766882440302707</v>
      </c>
      <c r="AC422" s="42">
        <f t="shared" si="192"/>
        <v>1.5911612501775185</v>
      </c>
      <c r="AD422" s="42">
        <f t="shared" si="193"/>
        <v>1.7398825435903347</v>
      </c>
      <c r="AE422" s="42">
        <f t="shared" si="194"/>
        <v>2.0898158550303112</v>
      </c>
      <c r="AF422" s="42">
        <f t="shared" si="195"/>
        <v>2.4369349021136828</v>
      </c>
      <c r="AG422" s="42">
        <f t="shared" si="196"/>
        <v>2.896915200155989</v>
      </c>
      <c r="AH422" s="42">
        <f t="shared" si="197"/>
        <v>3.2720621252348905</v>
      </c>
      <c r="AI422" s="42">
        <f t="shared" si="198"/>
        <v>3.2160499047082385</v>
      </c>
      <c r="AJ422" s="42">
        <f t="shared" si="199"/>
        <v>2.8799608582122822</v>
      </c>
      <c r="AK422" s="42">
        <f t="shared" si="200"/>
        <v>2.2422657942577731</v>
      </c>
      <c r="AL422" s="42">
        <f t="shared" si="201"/>
        <v>2.0947796024633281</v>
      </c>
      <c r="AN422" s="43">
        <f t="shared" si="202"/>
        <v>44982</v>
      </c>
      <c r="AO422" s="47">
        <f t="shared" ca="1" si="210"/>
        <v>1.898080381022758</v>
      </c>
      <c r="AP422" s="47">
        <f t="shared" ca="1" si="210"/>
        <v>1.5766882440302707</v>
      </c>
      <c r="AQ422" s="47">
        <f t="shared" ca="1" si="210"/>
        <v>1.5911612501775185</v>
      </c>
      <c r="AR422" s="47">
        <f t="shared" ca="1" si="210"/>
        <v>1.7398825435903347</v>
      </c>
      <c r="AS422" s="47">
        <f t="shared" ca="1" si="210"/>
        <v>2.0898158550303112</v>
      </c>
      <c r="AT422" s="47">
        <f t="shared" ca="1" si="210"/>
        <v>2.4369349021136828</v>
      </c>
      <c r="AU422" s="47">
        <f t="shared" ca="1" si="210"/>
        <v>2.896915200155989</v>
      </c>
      <c r="AV422" s="47">
        <f t="shared" ca="1" si="210"/>
        <v>3.2720621252348905</v>
      </c>
      <c r="AW422" s="47">
        <f t="shared" ca="1" si="210"/>
        <v>3.2160499047082385</v>
      </c>
      <c r="AX422" s="47">
        <f t="shared" ca="1" si="210"/>
        <v>2.8799608582122822</v>
      </c>
      <c r="AY422" s="47">
        <f t="shared" ca="1" si="209"/>
        <v>2.2422657942577731</v>
      </c>
      <c r="AZ422" s="47">
        <f t="shared" ca="1" si="209"/>
        <v>2.0947796024633281</v>
      </c>
      <c r="BA422" s="47">
        <f t="shared" ca="1" si="209"/>
        <v>1.898080381022758</v>
      </c>
      <c r="BB422" s="47">
        <f t="shared" ca="1" si="209"/>
        <v>1.5766882440302707</v>
      </c>
      <c r="BC422" s="47">
        <f t="shared" ca="1" si="209"/>
        <v>1.5911612501775185</v>
      </c>
      <c r="BD422" s="47">
        <f t="shared" ca="1" si="209"/>
        <v>1.7398825435903347</v>
      </c>
      <c r="BE422" s="47">
        <f t="shared" ca="1" si="209"/>
        <v>2.0898158550303112</v>
      </c>
      <c r="BF422" s="47">
        <f t="shared" ca="1" si="209"/>
        <v>2.4369349021136828</v>
      </c>
      <c r="BG422" s="47">
        <f t="shared" ca="1" si="209"/>
        <v>2.896915200155989</v>
      </c>
      <c r="BH422" s="47">
        <f t="shared" ca="1" si="209"/>
        <v>3.2720621252348905</v>
      </c>
      <c r="BI422" s="47">
        <f t="shared" ca="1" si="208"/>
        <v>3.2160499047082385</v>
      </c>
      <c r="BJ422" s="47">
        <f t="shared" ca="1" si="208"/>
        <v>2.8799608582122822</v>
      </c>
      <c r="BK422" s="47">
        <f t="shared" ca="1" si="208"/>
        <v>2.2422657942577731</v>
      </c>
      <c r="BL422" s="47">
        <f t="shared" ca="1" si="208"/>
        <v>2.0947796024633281</v>
      </c>
      <c r="BM422" s="47">
        <f t="shared" ca="1" si="208"/>
        <v>1.898080381022758</v>
      </c>
      <c r="BN422" s="47">
        <f t="shared" ca="1" si="208"/>
        <v>1.5766882440302707</v>
      </c>
      <c r="BO422" s="47">
        <f t="shared" ca="1" si="208"/>
        <v>1.5911612501775185</v>
      </c>
      <c r="BP422" s="47">
        <f t="shared" ca="1" si="208"/>
        <v>1.7398825435903347</v>
      </c>
      <c r="BQ422" s="47">
        <f t="shared" ca="1" si="208"/>
        <v>2.0898158550303112</v>
      </c>
      <c r="BR422" s="47">
        <f t="shared" ca="1" si="208"/>
        <v>2.4369349021136828</v>
      </c>
      <c r="BS422" s="47">
        <f t="shared" ca="1" si="212"/>
        <v>2.896915200155989</v>
      </c>
      <c r="BT422" s="47">
        <f t="shared" ca="1" si="212"/>
        <v>3.2720621252348905</v>
      </c>
      <c r="BU422" s="47">
        <f t="shared" ca="1" si="212"/>
        <v>3.2160499047082385</v>
      </c>
      <c r="BV422" s="47">
        <f t="shared" ca="1" si="212"/>
        <v>2.8799608582122822</v>
      </c>
      <c r="BW422" s="47">
        <f t="shared" ca="1" si="212"/>
        <v>2.2422657942577731</v>
      </c>
      <c r="BX422" s="47">
        <f t="shared" ca="1" si="212"/>
        <v>2.0947796024633281</v>
      </c>
      <c r="BY422" s="47">
        <f t="shared" ca="1" si="212"/>
        <v>1.898080381022758</v>
      </c>
      <c r="BZ422" s="47">
        <f t="shared" ca="1" si="212"/>
        <v>1.5766882440302707</v>
      </c>
      <c r="CA422" s="47">
        <f t="shared" ca="1" si="212"/>
        <v>1.5911612501775185</v>
      </c>
      <c r="CB422" s="47">
        <f t="shared" ca="1" si="212"/>
        <v>1.7398825435903347</v>
      </c>
      <c r="CC422" s="47">
        <f t="shared" ca="1" si="211"/>
        <v>2.0898158550303112</v>
      </c>
      <c r="CD422" s="47">
        <f t="shared" ca="1" si="211"/>
        <v>2.4369349021136828</v>
      </c>
      <c r="CE422" s="47">
        <f t="shared" ca="1" si="211"/>
        <v>2.896915200155989</v>
      </c>
      <c r="CF422" s="47">
        <f t="shared" ca="1" si="211"/>
        <v>3.2720621252348905</v>
      </c>
      <c r="CG422" s="47">
        <f t="shared" ca="1" si="211"/>
        <v>3.2160499047082385</v>
      </c>
      <c r="CH422" s="47">
        <f t="shared" ca="1" si="211"/>
        <v>2.8799608582122822</v>
      </c>
      <c r="CI422" s="47">
        <f t="shared" ca="1" si="211"/>
        <v>2.2422657942577731</v>
      </c>
      <c r="CJ422" s="47">
        <f t="shared" ca="1" si="211"/>
        <v>2.0947796024633281</v>
      </c>
      <c r="CK422" s="47">
        <f t="shared" ca="1" si="211"/>
        <v>1.898080381022758</v>
      </c>
      <c r="CL422" s="47">
        <f t="shared" ca="1" si="211"/>
        <v>1.5766882440302707</v>
      </c>
      <c r="CM422" s="47">
        <f t="shared" ca="1" si="206"/>
        <v>1.5911612501775185</v>
      </c>
      <c r="CN422" s="47">
        <f t="shared" ca="1" si="206"/>
        <v>1.7398825435903347</v>
      </c>
      <c r="CO422" s="47">
        <f t="shared" ca="1" si="206"/>
        <v>2.0898158550303112</v>
      </c>
      <c r="CP422" s="47">
        <f t="shared" ca="1" si="206"/>
        <v>2.4369349021136828</v>
      </c>
      <c r="CQ422" s="47">
        <f t="shared" ca="1" si="206"/>
        <v>2.896915200155989</v>
      </c>
      <c r="CR422" s="47">
        <f t="shared" ca="1" si="206"/>
        <v>3.2720621252348905</v>
      </c>
      <c r="CS422" s="47">
        <f t="shared" ref="CM422:CV448" ca="1" si="213">IF($AN422&lt;=CS$1,HLOOKUP(MONTH(CS$1),$AA:$AL,ROW($AO422),0),"")</f>
        <v>3.2160499047082385</v>
      </c>
      <c r="CT422" s="47">
        <f t="shared" ca="1" si="213"/>
        <v>2.8799608582122822</v>
      </c>
      <c r="CU422" s="47">
        <f t="shared" ca="1" si="213"/>
        <v>2.2422657942577731</v>
      </c>
      <c r="CV422" s="47">
        <f t="shared" ca="1" si="213"/>
        <v>2.0947796024633281</v>
      </c>
      <c r="CW422" s="47">
        <f t="shared" ca="1" si="207"/>
        <v>1.898080381022758</v>
      </c>
      <c r="CX422" s="47">
        <f t="shared" ca="1" si="207"/>
        <v>1.5766882440302707</v>
      </c>
      <c r="CY422" s="47">
        <f t="shared" ca="1" si="207"/>
        <v>1.5911612501775185</v>
      </c>
      <c r="CZ422" s="47">
        <f t="shared" ca="1" si="207"/>
        <v>1.7398825435903347</v>
      </c>
      <c r="DA422" s="47">
        <f t="shared" ca="1" si="207"/>
        <v>2.0898158550303112</v>
      </c>
      <c r="DB422" s="47">
        <f t="shared" ca="1" si="207"/>
        <v>2.4369349021136828</v>
      </c>
      <c r="DC422" s="47">
        <f t="shared" ca="1" si="207"/>
        <v>2.896915200155989</v>
      </c>
      <c r="DD422" s="47">
        <f t="shared" ca="1" si="207"/>
        <v>3.2720621252348905</v>
      </c>
    </row>
    <row r="423" spans="1:108" x14ac:dyDescent="0.25">
      <c r="A423" s="40" t="s">
        <v>138</v>
      </c>
      <c r="B423" s="40">
        <v>2698</v>
      </c>
      <c r="C423" s="40" t="s">
        <v>38</v>
      </c>
      <c r="D423" s="40" t="s">
        <v>629</v>
      </c>
      <c r="E423" s="40" t="s">
        <v>130</v>
      </c>
      <c r="F423" s="40">
        <v>45.6</v>
      </c>
      <c r="G423" s="43">
        <v>45352</v>
      </c>
      <c r="I423" s="40" t="s">
        <v>79</v>
      </c>
      <c r="J423" s="40">
        <v>1</v>
      </c>
      <c r="K423" s="40" t="s">
        <v>33</v>
      </c>
      <c r="L423" s="40" t="s">
        <v>169</v>
      </c>
      <c r="M423" s="41"/>
      <c r="N423" s="41">
        <f>VLOOKUP($C423 &amp; $I423 &amp; $K423,FATOR!$A$3:$P$22,COLUMN(E$1),0)</f>
        <v>0.34510552382231963</v>
      </c>
      <c r="O423" s="41">
        <f>VLOOKUP($C423 &amp; $I423 &amp; $K423,FATOR!$A$3:$P$22,COLUMN(F$1),0)</f>
        <v>0.2866705898236856</v>
      </c>
      <c r="P423" s="41">
        <f>VLOOKUP($C423 &amp; $I423 &amp; $K423,FATOR!$A$3:$P$22,COLUMN(G$1),0)</f>
        <v>0.28930204548682154</v>
      </c>
      <c r="Q423" s="41">
        <f>VLOOKUP($C423 &amp; $I423 &amp; $K423,FATOR!$A$3:$P$22,COLUMN(H$1),0)</f>
        <v>0.31634228065278813</v>
      </c>
      <c r="R423" s="41">
        <f>VLOOKUP($C423 &amp; $I423 &amp; $K423,FATOR!$A$3:$P$22,COLUMN(I$1),0)</f>
        <v>0.37996651909642021</v>
      </c>
      <c r="S423" s="41">
        <f>VLOOKUP($C423 &amp; $I423 &amp; $K423,FATOR!$A$3:$P$22,COLUMN(J$1),0)</f>
        <v>0.44307907311157868</v>
      </c>
      <c r="T423" s="41">
        <f>VLOOKUP($C423 &amp; $I423 &amp; $K423,FATOR!$A$3:$P$22,COLUMN(K$1),0)</f>
        <v>0.5267118545738162</v>
      </c>
      <c r="U423" s="41">
        <f>VLOOKUP($C423 &amp; $I423 &amp; $K423,FATOR!$A$3:$P$22,COLUMN(L$1),0)</f>
        <v>0.5949203864063437</v>
      </c>
      <c r="V423" s="41">
        <f>VLOOKUP($C423 &amp; $I423 &amp; $K423,FATOR!$A$3:$P$22,COLUMN(M$1),0)</f>
        <v>0.58473634631058879</v>
      </c>
      <c r="W423" s="41">
        <f>VLOOKUP($C423 &amp; $I423 &amp; $K423,FATOR!$A$3:$P$22,COLUMN(N$1),0)</f>
        <v>0.52362924694768764</v>
      </c>
      <c r="X423" s="41">
        <f>VLOOKUP($C423 &amp; $I423 &amp; $K423,FATOR!$A$3:$P$22,COLUMN(O$1),0)</f>
        <v>0.40768468986504969</v>
      </c>
      <c r="Y423" s="41">
        <f>VLOOKUP($C423 &amp; $I423 &amp; $K423,FATOR!$A$3:$P$22,COLUMN(P$1),0)</f>
        <v>0.38086901862969602</v>
      </c>
      <c r="AA423" s="42">
        <f t="shared" si="190"/>
        <v>15.736811886297776</v>
      </c>
      <c r="AB423" s="42">
        <f t="shared" si="191"/>
        <v>13.072178895960064</v>
      </c>
      <c r="AC423" s="42">
        <f t="shared" si="192"/>
        <v>13.192173274199062</v>
      </c>
      <c r="AD423" s="42">
        <f t="shared" si="193"/>
        <v>14.425207997767139</v>
      </c>
      <c r="AE423" s="42">
        <f t="shared" si="194"/>
        <v>17.326473270796761</v>
      </c>
      <c r="AF423" s="42">
        <f t="shared" si="195"/>
        <v>20.204405733887988</v>
      </c>
      <c r="AG423" s="42">
        <f t="shared" si="196"/>
        <v>24.018060568566018</v>
      </c>
      <c r="AH423" s="42">
        <f t="shared" si="197"/>
        <v>27.128369620129273</v>
      </c>
      <c r="AI423" s="42">
        <f t="shared" si="198"/>
        <v>26.663977391762849</v>
      </c>
      <c r="AJ423" s="42">
        <f t="shared" si="199"/>
        <v>23.877493660814558</v>
      </c>
      <c r="AK423" s="42">
        <f t="shared" si="200"/>
        <v>18.590421857846266</v>
      </c>
      <c r="AL423" s="42">
        <f t="shared" si="201"/>
        <v>17.36762724951414</v>
      </c>
      <c r="AN423" s="43">
        <f t="shared" si="202"/>
        <v>45352</v>
      </c>
      <c r="AO423" s="47" t="str">
        <f t="shared" ca="1" si="210"/>
        <v/>
      </c>
      <c r="AP423" s="47" t="str">
        <f t="shared" ca="1" si="210"/>
        <v/>
      </c>
      <c r="AQ423" s="47">
        <f t="shared" ca="1" si="210"/>
        <v>13.192173274199062</v>
      </c>
      <c r="AR423" s="47">
        <f t="shared" ca="1" si="210"/>
        <v>14.425207997767139</v>
      </c>
      <c r="AS423" s="47">
        <f t="shared" ca="1" si="210"/>
        <v>17.326473270796761</v>
      </c>
      <c r="AT423" s="47">
        <f t="shared" ca="1" si="210"/>
        <v>20.204405733887988</v>
      </c>
      <c r="AU423" s="47">
        <f t="shared" ca="1" si="210"/>
        <v>24.018060568566018</v>
      </c>
      <c r="AV423" s="47">
        <f t="shared" ca="1" si="210"/>
        <v>27.128369620129273</v>
      </c>
      <c r="AW423" s="47">
        <f t="shared" ca="1" si="210"/>
        <v>26.663977391762849</v>
      </c>
      <c r="AX423" s="47">
        <f t="shared" ca="1" si="210"/>
        <v>23.877493660814558</v>
      </c>
      <c r="AY423" s="47">
        <f t="shared" ca="1" si="209"/>
        <v>18.590421857846266</v>
      </c>
      <c r="AZ423" s="47">
        <f t="shared" ca="1" si="209"/>
        <v>17.36762724951414</v>
      </c>
      <c r="BA423" s="47">
        <f t="shared" ca="1" si="209"/>
        <v>15.736811886297776</v>
      </c>
      <c r="BB423" s="47">
        <f t="shared" ca="1" si="209"/>
        <v>13.072178895960064</v>
      </c>
      <c r="BC423" s="47">
        <f t="shared" ca="1" si="209"/>
        <v>13.192173274199062</v>
      </c>
      <c r="BD423" s="47">
        <f t="shared" ca="1" si="209"/>
        <v>14.425207997767139</v>
      </c>
      <c r="BE423" s="47">
        <f t="shared" ca="1" si="209"/>
        <v>17.326473270796761</v>
      </c>
      <c r="BF423" s="47">
        <f t="shared" ca="1" si="209"/>
        <v>20.204405733887988</v>
      </c>
      <c r="BG423" s="47">
        <f t="shared" ca="1" si="209"/>
        <v>24.018060568566018</v>
      </c>
      <c r="BH423" s="47">
        <f t="shared" ca="1" si="209"/>
        <v>27.128369620129273</v>
      </c>
      <c r="BI423" s="47">
        <f t="shared" ca="1" si="208"/>
        <v>26.663977391762849</v>
      </c>
      <c r="BJ423" s="47">
        <f t="shared" ca="1" si="208"/>
        <v>23.877493660814558</v>
      </c>
      <c r="BK423" s="47">
        <f t="shared" ca="1" si="208"/>
        <v>18.590421857846266</v>
      </c>
      <c r="BL423" s="47">
        <f t="shared" ca="1" si="208"/>
        <v>17.36762724951414</v>
      </c>
      <c r="BM423" s="47">
        <f t="shared" ca="1" si="208"/>
        <v>15.736811886297776</v>
      </c>
      <c r="BN423" s="47">
        <f t="shared" ca="1" si="208"/>
        <v>13.072178895960064</v>
      </c>
      <c r="BO423" s="47">
        <f t="shared" ca="1" si="208"/>
        <v>13.192173274199062</v>
      </c>
      <c r="BP423" s="47">
        <f t="shared" ca="1" si="208"/>
        <v>14.425207997767139</v>
      </c>
      <c r="BQ423" s="47">
        <f t="shared" ca="1" si="208"/>
        <v>17.326473270796761</v>
      </c>
      <c r="BR423" s="47">
        <f t="shared" ca="1" si="208"/>
        <v>20.204405733887988</v>
      </c>
      <c r="BS423" s="47">
        <f t="shared" ca="1" si="212"/>
        <v>24.018060568566018</v>
      </c>
      <c r="BT423" s="47">
        <f t="shared" ca="1" si="212"/>
        <v>27.128369620129273</v>
      </c>
      <c r="BU423" s="47">
        <f t="shared" ca="1" si="212"/>
        <v>26.663977391762849</v>
      </c>
      <c r="BV423" s="47">
        <f t="shared" ca="1" si="212"/>
        <v>23.877493660814558</v>
      </c>
      <c r="BW423" s="47">
        <f t="shared" ca="1" si="212"/>
        <v>18.590421857846266</v>
      </c>
      <c r="BX423" s="47">
        <f t="shared" ca="1" si="212"/>
        <v>17.36762724951414</v>
      </c>
      <c r="BY423" s="47">
        <f t="shared" ca="1" si="212"/>
        <v>15.736811886297776</v>
      </c>
      <c r="BZ423" s="47">
        <f t="shared" ca="1" si="212"/>
        <v>13.072178895960064</v>
      </c>
      <c r="CA423" s="47">
        <f t="shared" ca="1" si="212"/>
        <v>13.192173274199062</v>
      </c>
      <c r="CB423" s="47">
        <f t="shared" ca="1" si="212"/>
        <v>14.425207997767139</v>
      </c>
      <c r="CC423" s="47">
        <f t="shared" ca="1" si="211"/>
        <v>17.326473270796761</v>
      </c>
      <c r="CD423" s="47">
        <f t="shared" ca="1" si="211"/>
        <v>20.204405733887988</v>
      </c>
      <c r="CE423" s="47">
        <f t="shared" ca="1" si="211"/>
        <v>24.018060568566018</v>
      </c>
      <c r="CF423" s="47">
        <f t="shared" ca="1" si="211"/>
        <v>27.128369620129273</v>
      </c>
      <c r="CG423" s="47">
        <f t="shared" ca="1" si="211"/>
        <v>26.663977391762849</v>
      </c>
      <c r="CH423" s="47">
        <f t="shared" ca="1" si="211"/>
        <v>23.877493660814558</v>
      </c>
      <c r="CI423" s="47">
        <f t="shared" ca="1" si="211"/>
        <v>18.590421857846266</v>
      </c>
      <c r="CJ423" s="47">
        <f t="shared" ca="1" si="211"/>
        <v>17.36762724951414</v>
      </c>
      <c r="CK423" s="47">
        <f t="shared" ca="1" si="211"/>
        <v>15.736811886297776</v>
      </c>
      <c r="CL423" s="47">
        <f t="shared" ca="1" si="211"/>
        <v>13.072178895960064</v>
      </c>
      <c r="CM423" s="47">
        <f t="shared" ca="1" si="213"/>
        <v>13.192173274199062</v>
      </c>
      <c r="CN423" s="47">
        <f t="shared" ca="1" si="213"/>
        <v>14.425207997767139</v>
      </c>
      <c r="CO423" s="47">
        <f t="shared" ca="1" si="213"/>
        <v>17.326473270796761</v>
      </c>
      <c r="CP423" s="47">
        <f t="shared" ca="1" si="213"/>
        <v>20.204405733887988</v>
      </c>
      <c r="CQ423" s="47">
        <f t="shared" ca="1" si="213"/>
        <v>24.018060568566018</v>
      </c>
      <c r="CR423" s="47">
        <f t="shared" ca="1" si="213"/>
        <v>27.128369620129273</v>
      </c>
      <c r="CS423" s="47">
        <f t="shared" ca="1" si="213"/>
        <v>26.663977391762849</v>
      </c>
      <c r="CT423" s="47">
        <f t="shared" ca="1" si="213"/>
        <v>23.877493660814558</v>
      </c>
      <c r="CU423" s="47">
        <f t="shared" ca="1" si="213"/>
        <v>18.590421857846266</v>
      </c>
      <c r="CV423" s="47">
        <f t="shared" ca="1" si="213"/>
        <v>17.36762724951414</v>
      </c>
      <c r="CW423" s="47">
        <f t="shared" ca="1" si="207"/>
        <v>15.736811886297776</v>
      </c>
      <c r="CX423" s="47">
        <f t="shared" ca="1" si="207"/>
        <v>13.072178895960064</v>
      </c>
      <c r="CY423" s="47">
        <f t="shared" ca="1" si="207"/>
        <v>13.192173274199062</v>
      </c>
      <c r="CZ423" s="47">
        <f t="shared" ca="1" si="207"/>
        <v>14.425207997767139</v>
      </c>
      <c r="DA423" s="47">
        <f t="shared" ca="1" si="207"/>
        <v>17.326473270796761</v>
      </c>
      <c r="DB423" s="47">
        <f t="shared" ca="1" si="207"/>
        <v>20.204405733887988</v>
      </c>
      <c r="DC423" s="47">
        <f t="shared" ca="1" si="207"/>
        <v>24.018060568566018</v>
      </c>
      <c r="DD423" s="47">
        <f t="shared" ca="1" si="207"/>
        <v>27.128369620129273</v>
      </c>
    </row>
    <row r="424" spans="1:108" x14ac:dyDescent="0.25">
      <c r="A424" s="40" t="s">
        <v>138</v>
      </c>
      <c r="B424" s="40">
        <v>2400</v>
      </c>
      <c r="C424" s="40" t="s">
        <v>38</v>
      </c>
      <c r="D424" s="40" t="s">
        <v>630</v>
      </c>
      <c r="E424" s="40" t="s">
        <v>130</v>
      </c>
      <c r="F424" s="40">
        <v>16.5</v>
      </c>
      <c r="G424" s="43">
        <v>44987</v>
      </c>
      <c r="I424" s="40" t="s">
        <v>79</v>
      </c>
      <c r="J424" s="40">
        <v>2</v>
      </c>
      <c r="K424" s="40" t="s">
        <v>33</v>
      </c>
      <c r="L424" s="40" t="s">
        <v>169</v>
      </c>
      <c r="M424" s="41"/>
      <c r="N424" s="41">
        <f>VLOOKUP($C424 &amp; $I424 &amp; $K424,FATOR!$A$3:$P$22,COLUMN(E$1),0)</f>
        <v>0.34510552382231963</v>
      </c>
      <c r="O424" s="41">
        <f>VLOOKUP($C424 &amp; $I424 &amp; $K424,FATOR!$A$3:$P$22,COLUMN(F$1),0)</f>
        <v>0.2866705898236856</v>
      </c>
      <c r="P424" s="41">
        <f>VLOOKUP($C424 &amp; $I424 &amp; $K424,FATOR!$A$3:$P$22,COLUMN(G$1),0)</f>
        <v>0.28930204548682154</v>
      </c>
      <c r="Q424" s="41">
        <f>VLOOKUP($C424 &amp; $I424 &amp; $K424,FATOR!$A$3:$P$22,COLUMN(H$1),0)</f>
        <v>0.31634228065278813</v>
      </c>
      <c r="R424" s="41">
        <f>VLOOKUP($C424 &amp; $I424 &amp; $K424,FATOR!$A$3:$P$22,COLUMN(I$1),0)</f>
        <v>0.37996651909642021</v>
      </c>
      <c r="S424" s="41">
        <f>VLOOKUP($C424 &amp; $I424 &amp; $K424,FATOR!$A$3:$P$22,COLUMN(J$1),0)</f>
        <v>0.44307907311157868</v>
      </c>
      <c r="T424" s="41">
        <f>VLOOKUP($C424 &amp; $I424 &amp; $K424,FATOR!$A$3:$P$22,COLUMN(K$1),0)</f>
        <v>0.5267118545738162</v>
      </c>
      <c r="U424" s="41">
        <f>VLOOKUP($C424 &amp; $I424 &amp; $K424,FATOR!$A$3:$P$22,COLUMN(L$1),0)</f>
        <v>0.5949203864063437</v>
      </c>
      <c r="V424" s="41">
        <f>VLOOKUP($C424 &amp; $I424 &amp; $K424,FATOR!$A$3:$P$22,COLUMN(M$1),0)</f>
        <v>0.58473634631058879</v>
      </c>
      <c r="W424" s="41">
        <f>VLOOKUP($C424 &amp; $I424 &amp; $K424,FATOR!$A$3:$P$22,COLUMN(N$1),0)</f>
        <v>0.52362924694768764</v>
      </c>
      <c r="X424" s="41">
        <f>VLOOKUP($C424 &amp; $I424 &amp; $K424,FATOR!$A$3:$P$22,COLUMN(O$1),0)</f>
        <v>0.40768468986504969</v>
      </c>
      <c r="Y424" s="41">
        <f>VLOOKUP($C424 &amp; $I424 &amp; $K424,FATOR!$A$3:$P$22,COLUMN(P$1),0)</f>
        <v>0.38086901862969602</v>
      </c>
      <c r="AA424" s="42">
        <f t="shared" si="190"/>
        <v>5.6942411430682736</v>
      </c>
      <c r="AB424" s="42">
        <f t="shared" si="191"/>
        <v>4.7300647320908125</v>
      </c>
      <c r="AC424" s="42">
        <f t="shared" si="192"/>
        <v>4.7734837505325549</v>
      </c>
      <c r="AD424" s="42">
        <f t="shared" si="193"/>
        <v>5.2196476307710045</v>
      </c>
      <c r="AE424" s="42">
        <f t="shared" si="194"/>
        <v>6.2694475650909336</v>
      </c>
      <c r="AF424" s="42">
        <f t="shared" si="195"/>
        <v>7.310804706341048</v>
      </c>
      <c r="AG424" s="42">
        <f t="shared" si="196"/>
        <v>8.6907456004679666</v>
      </c>
      <c r="AH424" s="42">
        <f t="shared" si="197"/>
        <v>9.816186375704671</v>
      </c>
      <c r="AI424" s="42">
        <f t="shared" si="198"/>
        <v>9.648149714124715</v>
      </c>
      <c r="AJ424" s="42">
        <f t="shared" si="199"/>
        <v>8.6398825746368466</v>
      </c>
      <c r="AK424" s="42">
        <f t="shared" si="200"/>
        <v>6.7267973827733201</v>
      </c>
      <c r="AL424" s="42">
        <f t="shared" si="201"/>
        <v>6.2843388073899842</v>
      </c>
      <c r="AN424" s="43">
        <f t="shared" si="202"/>
        <v>45018</v>
      </c>
      <c r="AO424" s="47">
        <f t="shared" ca="1" si="210"/>
        <v>5.6942411430682736</v>
      </c>
      <c r="AP424" s="47">
        <f t="shared" ca="1" si="210"/>
        <v>4.7300647320908125</v>
      </c>
      <c r="AQ424" s="47">
        <f t="shared" ca="1" si="210"/>
        <v>4.7734837505325549</v>
      </c>
      <c r="AR424" s="47">
        <f t="shared" ca="1" si="210"/>
        <v>5.2196476307710045</v>
      </c>
      <c r="AS424" s="47">
        <f t="shared" ca="1" si="210"/>
        <v>6.2694475650909336</v>
      </c>
      <c r="AT424" s="47">
        <f t="shared" ca="1" si="210"/>
        <v>7.310804706341048</v>
      </c>
      <c r="AU424" s="47">
        <f t="shared" ca="1" si="210"/>
        <v>8.6907456004679666</v>
      </c>
      <c r="AV424" s="47">
        <f t="shared" ca="1" si="210"/>
        <v>9.816186375704671</v>
      </c>
      <c r="AW424" s="47">
        <f t="shared" ca="1" si="210"/>
        <v>9.648149714124715</v>
      </c>
      <c r="AX424" s="47">
        <f t="shared" ca="1" si="210"/>
        <v>8.6398825746368466</v>
      </c>
      <c r="AY424" s="47">
        <f t="shared" ca="1" si="209"/>
        <v>6.7267973827733201</v>
      </c>
      <c r="AZ424" s="47">
        <f t="shared" ca="1" si="209"/>
        <v>6.2843388073899842</v>
      </c>
      <c r="BA424" s="47">
        <f t="shared" ca="1" si="209"/>
        <v>5.6942411430682736</v>
      </c>
      <c r="BB424" s="47">
        <f t="shared" ca="1" si="209"/>
        <v>4.7300647320908125</v>
      </c>
      <c r="BC424" s="47">
        <f t="shared" ca="1" si="209"/>
        <v>4.7734837505325549</v>
      </c>
      <c r="BD424" s="47">
        <f t="shared" ca="1" si="209"/>
        <v>5.2196476307710045</v>
      </c>
      <c r="BE424" s="47">
        <f t="shared" ca="1" si="209"/>
        <v>6.2694475650909336</v>
      </c>
      <c r="BF424" s="47">
        <f t="shared" ca="1" si="209"/>
        <v>7.310804706341048</v>
      </c>
      <c r="BG424" s="47">
        <f t="shared" ca="1" si="209"/>
        <v>8.6907456004679666</v>
      </c>
      <c r="BH424" s="47">
        <f t="shared" ca="1" si="209"/>
        <v>9.816186375704671</v>
      </c>
      <c r="BI424" s="47">
        <f t="shared" ca="1" si="208"/>
        <v>9.648149714124715</v>
      </c>
      <c r="BJ424" s="47">
        <f t="shared" ca="1" si="208"/>
        <v>8.6398825746368466</v>
      </c>
      <c r="BK424" s="47">
        <f t="shared" ca="1" si="208"/>
        <v>6.7267973827733201</v>
      </c>
      <c r="BL424" s="47">
        <f t="shared" ca="1" si="208"/>
        <v>6.2843388073899842</v>
      </c>
      <c r="BM424" s="47">
        <f t="shared" ca="1" si="208"/>
        <v>5.6942411430682736</v>
      </c>
      <c r="BN424" s="47">
        <f t="shared" ca="1" si="208"/>
        <v>4.7300647320908125</v>
      </c>
      <c r="BO424" s="47">
        <f t="shared" ca="1" si="208"/>
        <v>4.7734837505325549</v>
      </c>
      <c r="BP424" s="47">
        <f t="shared" ca="1" si="208"/>
        <v>5.2196476307710045</v>
      </c>
      <c r="BQ424" s="47">
        <f t="shared" ca="1" si="208"/>
        <v>6.2694475650909336</v>
      </c>
      <c r="BR424" s="47">
        <f t="shared" ca="1" si="208"/>
        <v>7.310804706341048</v>
      </c>
      <c r="BS424" s="47">
        <f t="shared" ca="1" si="212"/>
        <v>8.6907456004679666</v>
      </c>
      <c r="BT424" s="47">
        <f t="shared" ca="1" si="212"/>
        <v>9.816186375704671</v>
      </c>
      <c r="BU424" s="47">
        <f t="shared" ca="1" si="212"/>
        <v>9.648149714124715</v>
      </c>
      <c r="BV424" s="47">
        <f t="shared" ca="1" si="212"/>
        <v>8.6398825746368466</v>
      </c>
      <c r="BW424" s="47">
        <f t="shared" ca="1" si="212"/>
        <v>6.7267973827733201</v>
      </c>
      <c r="BX424" s="47">
        <f t="shared" ca="1" si="212"/>
        <v>6.2843388073899842</v>
      </c>
      <c r="BY424" s="47">
        <f t="shared" ca="1" si="212"/>
        <v>5.6942411430682736</v>
      </c>
      <c r="BZ424" s="47">
        <f t="shared" ca="1" si="212"/>
        <v>4.7300647320908125</v>
      </c>
      <c r="CA424" s="47">
        <f t="shared" ca="1" si="212"/>
        <v>4.7734837505325549</v>
      </c>
      <c r="CB424" s="47">
        <f t="shared" ca="1" si="212"/>
        <v>5.2196476307710045</v>
      </c>
      <c r="CC424" s="47">
        <f t="shared" ca="1" si="211"/>
        <v>6.2694475650909336</v>
      </c>
      <c r="CD424" s="47">
        <f t="shared" ca="1" si="211"/>
        <v>7.310804706341048</v>
      </c>
      <c r="CE424" s="47">
        <f t="shared" ca="1" si="211"/>
        <v>8.6907456004679666</v>
      </c>
      <c r="CF424" s="47">
        <f t="shared" ca="1" si="211"/>
        <v>9.816186375704671</v>
      </c>
      <c r="CG424" s="47">
        <f t="shared" ca="1" si="211"/>
        <v>9.648149714124715</v>
      </c>
      <c r="CH424" s="47">
        <f t="shared" ca="1" si="211"/>
        <v>8.6398825746368466</v>
      </c>
      <c r="CI424" s="47">
        <f t="shared" ca="1" si="211"/>
        <v>6.7267973827733201</v>
      </c>
      <c r="CJ424" s="47">
        <f t="shared" ca="1" si="211"/>
        <v>6.2843388073899842</v>
      </c>
      <c r="CK424" s="47">
        <f t="shared" ca="1" si="211"/>
        <v>5.6942411430682736</v>
      </c>
      <c r="CL424" s="47">
        <f t="shared" ca="1" si="211"/>
        <v>4.7300647320908125</v>
      </c>
      <c r="CM424" s="47">
        <f t="shared" ca="1" si="213"/>
        <v>4.7734837505325549</v>
      </c>
      <c r="CN424" s="47">
        <f t="shared" ca="1" si="213"/>
        <v>5.2196476307710045</v>
      </c>
      <c r="CO424" s="47">
        <f t="shared" ca="1" si="213"/>
        <v>6.2694475650909336</v>
      </c>
      <c r="CP424" s="47">
        <f t="shared" ca="1" si="213"/>
        <v>7.310804706341048</v>
      </c>
      <c r="CQ424" s="47">
        <f t="shared" ca="1" si="213"/>
        <v>8.6907456004679666</v>
      </c>
      <c r="CR424" s="47">
        <f t="shared" ca="1" si="213"/>
        <v>9.816186375704671</v>
      </c>
      <c r="CS424" s="47">
        <f t="shared" ca="1" si="213"/>
        <v>9.648149714124715</v>
      </c>
      <c r="CT424" s="47">
        <f t="shared" ca="1" si="213"/>
        <v>8.6398825746368466</v>
      </c>
      <c r="CU424" s="47">
        <f t="shared" ca="1" si="213"/>
        <v>6.7267973827733201</v>
      </c>
      <c r="CV424" s="47">
        <f t="shared" ca="1" si="213"/>
        <v>6.2843388073899842</v>
      </c>
      <c r="CW424" s="47">
        <f t="shared" ca="1" si="207"/>
        <v>5.6942411430682736</v>
      </c>
      <c r="CX424" s="47">
        <f t="shared" ca="1" si="207"/>
        <v>4.7300647320908125</v>
      </c>
      <c r="CY424" s="47">
        <f t="shared" ca="1" si="207"/>
        <v>4.7734837505325549</v>
      </c>
      <c r="CZ424" s="47">
        <f t="shared" ca="1" si="207"/>
        <v>5.2196476307710045</v>
      </c>
      <c r="DA424" s="47">
        <f t="shared" ca="1" si="207"/>
        <v>6.2694475650909336</v>
      </c>
      <c r="DB424" s="47">
        <f t="shared" ca="1" si="207"/>
        <v>7.310804706341048</v>
      </c>
      <c r="DC424" s="47">
        <f t="shared" ca="1" si="207"/>
        <v>8.6907456004679666</v>
      </c>
      <c r="DD424" s="47">
        <f t="shared" ca="1" si="207"/>
        <v>9.816186375704671</v>
      </c>
    </row>
    <row r="425" spans="1:108" x14ac:dyDescent="0.25">
      <c r="A425" s="40" t="s">
        <v>138</v>
      </c>
      <c r="B425" s="40">
        <v>2400</v>
      </c>
      <c r="C425" s="40" t="s">
        <v>38</v>
      </c>
      <c r="D425" s="40" t="s">
        <v>630</v>
      </c>
      <c r="E425" s="40" t="s">
        <v>160</v>
      </c>
      <c r="F425" s="40">
        <v>33</v>
      </c>
      <c r="G425" s="43">
        <v>44957</v>
      </c>
      <c r="I425" s="40" t="s">
        <v>79</v>
      </c>
      <c r="J425" s="40">
        <v>2</v>
      </c>
      <c r="K425" s="40" t="s">
        <v>33</v>
      </c>
      <c r="L425" s="40" t="s">
        <v>169</v>
      </c>
      <c r="M425" s="41"/>
      <c r="N425" s="41">
        <f>VLOOKUP($C425 &amp; $I425 &amp; $K425,FATOR!$A$3:$P$22,COLUMN(E$1),0)</f>
        <v>0.34510552382231963</v>
      </c>
      <c r="O425" s="41">
        <f>VLOOKUP($C425 &amp; $I425 &amp; $K425,FATOR!$A$3:$P$22,COLUMN(F$1),0)</f>
        <v>0.2866705898236856</v>
      </c>
      <c r="P425" s="41">
        <f>VLOOKUP($C425 &amp; $I425 &amp; $K425,FATOR!$A$3:$P$22,COLUMN(G$1),0)</f>
        <v>0.28930204548682154</v>
      </c>
      <c r="Q425" s="41">
        <f>VLOOKUP($C425 &amp; $I425 &amp; $K425,FATOR!$A$3:$P$22,COLUMN(H$1),0)</f>
        <v>0.31634228065278813</v>
      </c>
      <c r="R425" s="41">
        <f>VLOOKUP($C425 &amp; $I425 &amp; $K425,FATOR!$A$3:$P$22,COLUMN(I$1),0)</f>
        <v>0.37996651909642021</v>
      </c>
      <c r="S425" s="41">
        <f>VLOOKUP($C425 &amp; $I425 &amp; $K425,FATOR!$A$3:$P$22,COLUMN(J$1),0)</f>
        <v>0.44307907311157868</v>
      </c>
      <c r="T425" s="41">
        <f>VLOOKUP($C425 &amp; $I425 &amp; $K425,FATOR!$A$3:$P$22,COLUMN(K$1),0)</f>
        <v>0.5267118545738162</v>
      </c>
      <c r="U425" s="41">
        <f>VLOOKUP($C425 &amp; $I425 &amp; $K425,FATOR!$A$3:$P$22,COLUMN(L$1),0)</f>
        <v>0.5949203864063437</v>
      </c>
      <c r="V425" s="41">
        <f>VLOOKUP($C425 &amp; $I425 &amp; $K425,FATOR!$A$3:$P$22,COLUMN(M$1),0)</f>
        <v>0.58473634631058879</v>
      </c>
      <c r="W425" s="41">
        <f>VLOOKUP($C425 &amp; $I425 &amp; $K425,FATOR!$A$3:$P$22,COLUMN(N$1),0)</f>
        <v>0.52362924694768764</v>
      </c>
      <c r="X425" s="41">
        <f>VLOOKUP($C425 &amp; $I425 &amp; $K425,FATOR!$A$3:$P$22,COLUMN(O$1),0)</f>
        <v>0.40768468986504969</v>
      </c>
      <c r="Y425" s="41">
        <f>VLOOKUP($C425 &amp; $I425 &amp; $K425,FATOR!$A$3:$P$22,COLUMN(P$1),0)</f>
        <v>0.38086901862969602</v>
      </c>
      <c r="AA425" s="42">
        <f t="shared" si="190"/>
        <v>11.388482286136547</v>
      </c>
      <c r="AB425" s="42">
        <f t="shared" si="191"/>
        <v>9.4601294641816249</v>
      </c>
      <c r="AC425" s="42">
        <f t="shared" si="192"/>
        <v>9.5469675010651098</v>
      </c>
      <c r="AD425" s="42">
        <f t="shared" si="193"/>
        <v>10.439295261542009</v>
      </c>
      <c r="AE425" s="42">
        <f t="shared" si="194"/>
        <v>12.538895130181867</v>
      </c>
      <c r="AF425" s="42">
        <f t="shared" si="195"/>
        <v>14.621609412682096</v>
      </c>
      <c r="AG425" s="42">
        <f t="shared" si="196"/>
        <v>17.381491200935933</v>
      </c>
      <c r="AH425" s="42">
        <f t="shared" si="197"/>
        <v>19.632372751409342</v>
      </c>
      <c r="AI425" s="42">
        <f t="shared" si="198"/>
        <v>19.29629942824943</v>
      </c>
      <c r="AJ425" s="42">
        <f t="shared" si="199"/>
        <v>17.279765149273693</v>
      </c>
      <c r="AK425" s="42">
        <f t="shared" si="200"/>
        <v>13.45359476554664</v>
      </c>
      <c r="AL425" s="42">
        <f t="shared" si="201"/>
        <v>12.568677614779968</v>
      </c>
      <c r="AN425" s="43">
        <f t="shared" si="202"/>
        <v>44988</v>
      </c>
      <c r="AO425" s="47">
        <f t="shared" ca="1" si="210"/>
        <v>11.388482286136547</v>
      </c>
      <c r="AP425" s="47">
        <f t="shared" ca="1" si="210"/>
        <v>9.4601294641816249</v>
      </c>
      <c r="AQ425" s="47">
        <f t="shared" ca="1" si="210"/>
        <v>9.5469675010651098</v>
      </c>
      <c r="AR425" s="47">
        <f t="shared" ca="1" si="210"/>
        <v>10.439295261542009</v>
      </c>
      <c r="AS425" s="47">
        <f t="shared" ca="1" si="210"/>
        <v>12.538895130181867</v>
      </c>
      <c r="AT425" s="47">
        <f t="shared" ca="1" si="210"/>
        <v>14.621609412682096</v>
      </c>
      <c r="AU425" s="47">
        <f t="shared" ca="1" si="210"/>
        <v>17.381491200935933</v>
      </c>
      <c r="AV425" s="47">
        <f t="shared" ca="1" si="210"/>
        <v>19.632372751409342</v>
      </c>
      <c r="AW425" s="47">
        <f t="shared" ca="1" si="210"/>
        <v>19.29629942824943</v>
      </c>
      <c r="AX425" s="47">
        <f t="shared" ca="1" si="210"/>
        <v>17.279765149273693</v>
      </c>
      <c r="AY425" s="47">
        <f t="shared" ca="1" si="209"/>
        <v>13.45359476554664</v>
      </c>
      <c r="AZ425" s="47">
        <f t="shared" ca="1" si="209"/>
        <v>12.568677614779968</v>
      </c>
      <c r="BA425" s="47">
        <f t="shared" ca="1" si="209"/>
        <v>11.388482286136547</v>
      </c>
      <c r="BB425" s="47">
        <f t="shared" ca="1" si="209"/>
        <v>9.4601294641816249</v>
      </c>
      <c r="BC425" s="47">
        <f t="shared" ca="1" si="209"/>
        <v>9.5469675010651098</v>
      </c>
      <c r="BD425" s="47">
        <f t="shared" ca="1" si="209"/>
        <v>10.439295261542009</v>
      </c>
      <c r="BE425" s="47">
        <f t="shared" ca="1" si="209"/>
        <v>12.538895130181867</v>
      </c>
      <c r="BF425" s="47">
        <f t="shared" ca="1" si="209"/>
        <v>14.621609412682096</v>
      </c>
      <c r="BG425" s="47">
        <f t="shared" ca="1" si="209"/>
        <v>17.381491200935933</v>
      </c>
      <c r="BH425" s="47">
        <f t="shared" ca="1" si="209"/>
        <v>19.632372751409342</v>
      </c>
      <c r="BI425" s="47">
        <f t="shared" ca="1" si="208"/>
        <v>19.29629942824943</v>
      </c>
      <c r="BJ425" s="47">
        <f t="shared" ca="1" si="208"/>
        <v>17.279765149273693</v>
      </c>
      <c r="BK425" s="47">
        <f t="shared" ca="1" si="208"/>
        <v>13.45359476554664</v>
      </c>
      <c r="BL425" s="47">
        <f t="shared" ca="1" si="208"/>
        <v>12.568677614779968</v>
      </c>
      <c r="BM425" s="47">
        <f t="shared" ca="1" si="208"/>
        <v>11.388482286136547</v>
      </c>
      <c r="BN425" s="47">
        <f t="shared" ca="1" si="208"/>
        <v>9.4601294641816249</v>
      </c>
      <c r="BO425" s="47">
        <f t="shared" ca="1" si="208"/>
        <v>9.5469675010651098</v>
      </c>
      <c r="BP425" s="47">
        <f t="shared" ca="1" si="208"/>
        <v>10.439295261542009</v>
      </c>
      <c r="BQ425" s="47">
        <f t="shared" ca="1" si="208"/>
        <v>12.538895130181867</v>
      </c>
      <c r="BR425" s="47">
        <f t="shared" ca="1" si="208"/>
        <v>14.621609412682096</v>
      </c>
      <c r="BS425" s="47">
        <f t="shared" ca="1" si="212"/>
        <v>17.381491200935933</v>
      </c>
      <c r="BT425" s="47">
        <f t="shared" ca="1" si="212"/>
        <v>19.632372751409342</v>
      </c>
      <c r="BU425" s="47">
        <f t="shared" ca="1" si="212"/>
        <v>19.29629942824943</v>
      </c>
      <c r="BV425" s="47">
        <f t="shared" ca="1" si="212"/>
        <v>17.279765149273693</v>
      </c>
      <c r="BW425" s="47">
        <f t="shared" ca="1" si="212"/>
        <v>13.45359476554664</v>
      </c>
      <c r="BX425" s="47">
        <f t="shared" ca="1" si="212"/>
        <v>12.568677614779968</v>
      </c>
      <c r="BY425" s="47">
        <f t="shared" ca="1" si="212"/>
        <v>11.388482286136547</v>
      </c>
      <c r="BZ425" s="47">
        <f t="shared" ca="1" si="212"/>
        <v>9.4601294641816249</v>
      </c>
      <c r="CA425" s="47">
        <f t="shared" ca="1" si="212"/>
        <v>9.5469675010651098</v>
      </c>
      <c r="CB425" s="47">
        <f t="shared" ca="1" si="212"/>
        <v>10.439295261542009</v>
      </c>
      <c r="CC425" s="47">
        <f t="shared" ca="1" si="211"/>
        <v>12.538895130181867</v>
      </c>
      <c r="CD425" s="47">
        <f t="shared" ca="1" si="211"/>
        <v>14.621609412682096</v>
      </c>
      <c r="CE425" s="47">
        <f t="shared" ca="1" si="211"/>
        <v>17.381491200935933</v>
      </c>
      <c r="CF425" s="47">
        <f t="shared" ca="1" si="211"/>
        <v>19.632372751409342</v>
      </c>
      <c r="CG425" s="47">
        <f t="shared" ca="1" si="211"/>
        <v>19.29629942824943</v>
      </c>
      <c r="CH425" s="47">
        <f t="shared" ca="1" si="211"/>
        <v>17.279765149273693</v>
      </c>
      <c r="CI425" s="47">
        <f t="shared" ca="1" si="211"/>
        <v>13.45359476554664</v>
      </c>
      <c r="CJ425" s="47">
        <f t="shared" ca="1" si="211"/>
        <v>12.568677614779968</v>
      </c>
      <c r="CK425" s="47">
        <f t="shared" ca="1" si="211"/>
        <v>11.388482286136547</v>
      </c>
      <c r="CL425" s="47">
        <f t="shared" ca="1" si="211"/>
        <v>9.4601294641816249</v>
      </c>
      <c r="CM425" s="47">
        <f t="shared" ca="1" si="213"/>
        <v>9.5469675010651098</v>
      </c>
      <c r="CN425" s="47">
        <f t="shared" ca="1" si="213"/>
        <v>10.439295261542009</v>
      </c>
      <c r="CO425" s="47">
        <f t="shared" ca="1" si="213"/>
        <v>12.538895130181867</v>
      </c>
      <c r="CP425" s="47">
        <f t="shared" ca="1" si="213"/>
        <v>14.621609412682096</v>
      </c>
      <c r="CQ425" s="47">
        <f t="shared" ca="1" si="213"/>
        <v>17.381491200935933</v>
      </c>
      <c r="CR425" s="47">
        <f t="shared" ca="1" si="213"/>
        <v>19.632372751409342</v>
      </c>
      <c r="CS425" s="47">
        <f t="shared" ca="1" si="213"/>
        <v>19.29629942824943</v>
      </c>
      <c r="CT425" s="47">
        <f t="shared" ca="1" si="213"/>
        <v>17.279765149273693</v>
      </c>
      <c r="CU425" s="47">
        <f t="shared" ca="1" si="213"/>
        <v>13.45359476554664</v>
      </c>
      <c r="CV425" s="47">
        <f t="shared" ca="1" si="213"/>
        <v>12.568677614779968</v>
      </c>
      <c r="CW425" s="47">
        <f t="shared" ca="1" si="207"/>
        <v>11.388482286136547</v>
      </c>
      <c r="CX425" s="47">
        <f t="shared" ca="1" si="207"/>
        <v>9.4601294641816249</v>
      </c>
      <c r="CY425" s="47">
        <f t="shared" ca="1" si="207"/>
        <v>9.5469675010651098</v>
      </c>
      <c r="CZ425" s="47">
        <f t="shared" ca="1" si="207"/>
        <v>10.439295261542009</v>
      </c>
      <c r="DA425" s="47">
        <f t="shared" ca="1" si="207"/>
        <v>12.538895130181867</v>
      </c>
      <c r="DB425" s="47">
        <f t="shared" ca="1" si="207"/>
        <v>14.621609412682096</v>
      </c>
      <c r="DC425" s="47">
        <f t="shared" ca="1" si="207"/>
        <v>17.381491200935933</v>
      </c>
      <c r="DD425" s="47">
        <f t="shared" ca="1" si="207"/>
        <v>19.632372751409342</v>
      </c>
    </row>
    <row r="426" spans="1:108" x14ac:dyDescent="0.25">
      <c r="A426" s="40" t="s">
        <v>138</v>
      </c>
      <c r="B426" s="40">
        <v>2475</v>
      </c>
      <c r="C426" s="40" t="s">
        <v>38</v>
      </c>
      <c r="D426" s="40" t="s">
        <v>631</v>
      </c>
      <c r="E426" s="40" t="s">
        <v>130</v>
      </c>
      <c r="F426" s="40">
        <v>16.5</v>
      </c>
      <c r="G426" s="43">
        <v>45008</v>
      </c>
      <c r="I426" s="40" t="s">
        <v>79</v>
      </c>
      <c r="J426" s="40">
        <v>2</v>
      </c>
      <c r="K426" s="40" t="s">
        <v>33</v>
      </c>
      <c r="L426" s="40" t="s">
        <v>169</v>
      </c>
      <c r="M426" s="41"/>
      <c r="N426" s="41">
        <f>VLOOKUP($C426 &amp; $I426 &amp; $K426,FATOR!$A$3:$P$22,COLUMN(E$1),0)</f>
        <v>0.34510552382231963</v>
      </c>
      <c r="O426" s="41">
        <f>VLOOKUP($C426 &amp; $I426 &amp; $K426,FATOR!$A$3:$P$22,COLUMN(F$1),0)</f>
        <v>0.2866705898236856</v>
      </c>
      <c r="P426" s="41">
        <f>VLOOKUP($C426 &amp; $I426 &amp; $K426,FATOR!$A$3:$P$22,COLUMN(G$1),0)</f>
        <v>0.28930204548682154</v>
      </c>
      <c r="Q426" s="41">
        <f>VLOOKUP($C426 &amp; $I426 &amp; $K426,FATOR!$A$3:$P$22,COLUMN(H$1),0)</f>
        <v>0.31634228065278813</v>
      </c>
      <c r="R426" s="41">
        <f>VLOOKUP($C426 &amp; $I426 &amp; $K426,FATOR!$A$3:$P$22,COLUMN(I$1),0)</f>
        <v>0.37996651909642021</v>
      </c>
      <c r="S426" s="41">
        <f>VLOOKUP($C426 &amp; $I426 &amp; $K426,FATOR!$A$3:$P$22,COLUMN(J$1),0)</f>
        <v>0.44307907311157868</v>
      </c>
      <c r="T426" s="41">
        <f>VLOOKUP($C426 &amp; $I426 &amp; $K426,FATOR!$A$3:$P$22,COLUMN(K$1),0)</f>
        <v>0.5267118545738162</v>
      </c>
      <c r="U426" s="41">
        <f>VLOOKUP($C426 &amp; $I426 &amp; $K426,FATOR!$A$3:$P$22,COLUMN(L$1),0)</f>
        <v>0.5949203864063437</v>
      </c>
      <c r="V426" s="41">
        <f>VLOOKUP($C426 &amp; $I426 &amp; $K426,FATOR!$A$3:$P$22,COLUMN(M$1),0)</f>
        <v>0.58473634631058879</v>
      </c>
      <c r="W426" s="41">
        <f>VLOOKUP($C426 &amp; $I426 &amp; $K426,FATOR!$A$3:$P$22,COLUMN(N$1),0)</f>
        <v>0.52362924694768764</v>
      </c>
      <c r="X426" s="41">
        <f>VLOOKUP($C426 &amp; $I426 &amp; $K426,FATOR!$A$3:$P$22,COLUMN(O$1),0)</f>
        <v>0.40768468986504969</v>
      </c>
      <c r="Y426" s="41">
        <f>VLOOKUP($C426 &amp; $I426 &amp; $K426,FATOR!$A$3:$P$22,COLUMN(P$1),0)</f>
        <v>0.38086901862969602</v>
      </c>
      <c r="AA426" s="42">
        <f t="shared" si="190"/>
        <v>5.6942411430682736</v>
      </c>
      <c r="AB426" s="42">
        <f t="shared" si="191"/>
        <v>4.7300647320908125</v>
      </c>
      <c r="AC426" s="42">
        <f t="shared" si="192"/>
        <v>4.7734837505325549</v>
      </c>
      <c r="AD426" s="42">
        <f t="shared" si="193"/>
        <v>5.2196476307710045</v>
      </c>
      <c r="AE426" s="42">
        <f t="shared" si="194"/>
        <v>6.2694475650909336</v>
      </c>
      <c r="AF426" s="42">
        <f t="shared" si="195"/>
        <v>7.310804706341048</v>
      </c>
      <c r="AG426" s="42">
        <f t="shared" si="196"/>
        <v>8.6907456004679666</v>
      </c>
      <c r="AH426" s="42">
        <f t="shared" si="197"/>
        <v>9.816186375704671</v>
      </c>
      <c r="AI426" s="42">
        <f t="shared" si="198"/>
        <v>9.648149714124715</v>
      </c>
      <c r="AJ426" s="42">
        <f t="shared" si="199"/>
        <v>8.6398825746368466</v>
      </c>
      <c r="AK426" s="42">
        <f t="shared" si="200"/>
        <v>6.7267973827733201</v>
      </c>
      <c r="AL426" s="42">
        <f t="shared" si="201"/>
        <v>6.2843388073899842</v>
      </c>
      <c r="AN426" s="43">
        <f t="shared" si="202"/>
        <v>45039</v>
      </c>
      <c r="AO426" s="47">
        <f t="shared" ca="1" si="210"/>
        <v>5.6942411430682736</v>
      </c>
      <c r="AP426" s="47">
        <f t="shared" ca="1" si="210"/>
        <v>4.7300647320908125</v>
      </c>
      <c r="AQ426" s="47">
        <f t="shared" ca="1" si="210"/>
        <v>4.7734837505325549</v>
      </c>
      <c r="AR426" s="47">
        <f t="shared" ca="1" si="210"/>
        <v>5.2196476307710045</v>
      </c>
      <c r="AS426" s="47">
        <f t="shared" ca="1" si="210"/>
        <v>6.2694475650909336</v>
      </c>
      <c r="AT426" s="47">
        <f t="shared" ca="1" si="210"/>
        <v>7.310804706341048</v>
      </c>
      <c r="AU426" s="47">
        <f t="shared" ca="1" si="210"/>
        <v>8.6907456004679666</v>
      </c>
      <c r="AV426" s="47">
        <f t="shared" ca="1" si="210"/>
        <v>9.816186375704671</v>
      </c>
      <c r="AW426" s="47">
        <f t="shared" ca="1" si="210"/>
        <v>9.648149714124715</v>
      </c>
      <c r="AX426" s="47">
        <f t="shared" ca="1" si="210"/>
        <v>8.6398825746368466</v>
      </c>
      <c r="AY426" s="47">
        <f t="shared" ca="1" si="209"/>
        <v>6.7267973827733201</v>
      </c>
      <c r="AZ426" s="47">
        <f t="shared" ca="1" si="209"/>
        <v>6.2843388073899842</v>
      </c>
      <c r="BA426" s="47">
        <f t="shared" ca="1" si="209"/>
        <v>5.6942411430682736</v>
      </c>
      <c r="BB426" s="47">
        <f t="shared" ca="1" si="209"/>
        <v>4.7300647320908125</v>
      </c>
      <c r="BC426" s="47">
        <f t="shared" ca="1" si="209"/>
        <v>4.7734837505325549</v>
      </c>
      <c r="BD426" s="47">
        <f t="shared" ca="1" si="209"/>
        <v>5.2196476307710045</v>
      </c>
      <c r="BE426" s="47">
        <f t="shared" ca="1" si="209"/>
        <v>6.2694475650909336</v>
      </c>
      <c r="BF426" s="47">
        <f t="shared" ca="1" si="209"/>
        <v>7.310804706341048</v>
      </c>
      <c r="BG426" s="47">
        <f t="shared" ca="1" si="209"/>
        <v>8.6907456004679666</v>
      </c>
      <c r="BH426" s="47">
        <f t="shared" ca="1" si="209"/>
        <v>9.816186375704671</v>
      </c>
      <c r="BI426" s="47">
        <f t="shared" ca="1" si="208"/>
        <v>9.648149714124715</v>
      </c>
      <c r="BJ426" s="47">
        <f t="shared" ca="1" si="208"/>
        <v>8.6398825746368466</v>
      </c>
      <c r="BK426" s="47">
        <f t="shared" ca="1" si="208"/>
        <v>6.7267973827733201</v>
      </c>
      <c r="BL426" s="47">
        <f t="shared" ca="1" si="208"/>
        <v>6.2843388073899842</v>
      </c>
      <c r="BM426" s="47">
        <f t="shared" ca="1" si="208"/>
        <v>5.6942411430682736</v>
      </c>
      <c r="BN426" s="47">
        <f t="shared" ca="1" si="208"/>
        <v>4.7300647320908125</v>
      </c>
      <c r="BO426" s="47">
        <f t="shared" ca="1" si="208"/>
        <v>4.7734837505325549</v>
      </c>
      <c r="BP426" s="47">
        <f t="shared" ca="1" si="208"/>
        <v>5.2196476307710045</v>
      </c>
      <c r="BQ426" s="47">
        <f t="shared" ca="1" si="208"/>
        <v>6.2694475650909336</v>
      </c>
      <c r="BR426" s="47">
        <f t="shared" ca="1" si="208"/>
        <v>7.310804706341048</v>
      </c>
      <c r="BS426" s="47">
        <f t="shared" ca="1" si="212"/>
        <v>8.6907456004679666</v>
      </c>
      <c r="BT426" s="47">
        <f t="shared" ca="1" si="212"/>
        <v>9.816186375704671</v>
      </c>
      <c r="BU426" s="47">
        <f t="shared" ca="1" si="212"/>
        <v>9.648149714124715</v>
      </c>
      <c r="BV426" s="47">
        <f t="shared" ca="1" si="212"/>
        <v>8.6398825746368466</v>
      </c>
      <c r="BW426" s="47">
        <f t="shared" ca="1" si="212"/>
        <v>6.7267973827733201</v>
      </c>
      <c r="BX426" s="47">
        <f t="shared" ca="1" si="212"/>
        <v>6.2843388073899842</v>
      </c>
      <c r="BY426" s="47">
        <f t="shared" ca="1" si="212"/>
        <v>5.6942411430682736</v>
      </c>
      <c r="BZ426" s="47">
        <f t="shared" ca="1" si="212"/>
        <v>4.7300647320908125</v>
      </c>
      <c r="CA426" s="47">
        <f t="shared" ca="1" si="212"/>
        <v>4.7734837505325549</v>
      </c>
      <c r="CB426" s="47">
        <f t="shared" ca="1" si="212"/>
        <v>5.2196476307710045</v>
      </c>
      <c r="CC426" s="47">
        <f t="shared" ca="1" si="211"/>
        <v>6.2694475650909336</v>
      </c>
      <c r="CD426" s="47">
        <f t="shared" ca="1" si="211"/>
        <v>7.310804706341048</v>
      </c>
      <c r="CE426" s="47">
        <f t="shared" ca="1" si="211"/>
        <v>8.6907456004679666</v>
      </c>
      <c r="CF426" s="47">
        <f t="shared" ca="1" si="211"/>
        <v>9.816186375704671</v>
      </c>
      <c r="CG426" s="47">
        <f t="shared" ca="1" si="211"/>
        <v>9.648149714124715</v>
      </c>
      <c r="CH426" s="47">
        <f t="shared" ca="1" si="211"/>
        <v>8.6398825746368466</v>
      </c>
      <c r="CI426" s="47">
        <f t="shared" ca="1" si="211"/>
        <v>6.7267973827733201</v>
      </c>
      <c r="CJ426" s="47">
        <f t="shared" ca="1" si="211"/>
        <v>6.2843388073899842</v>
      </c>
      <c r="CK426" s="47">
        <f t="shared" ca="1" si="211"/>
        <v>5.6942411430682736</v>
      </c>
      <c r="CL426" s="47">
        <f t="shared" ca="1" si="211"/>
        <v>4.7300647320908125</v>
      </c>
      <c r="CM426" s="47">
        <f t="shared" ca="1" si="213"/>
        <v>4.7734837505325549</v>
      </c>
      <c r="CN426" s="47">
        <f t="shared" ca="1" si="213"/>
        <v>5.2196476307710045</v>
      </c>
      <c r="CO426" s="47">
        <f t="shared" ca="1" si="213"/>
        <v>6.2694475650909336</v>
      </c>
      <c r="CP426" s="47">
        <f t="shared" ca="1" si="213"/>
        <v>7.310804706341048</v>
      </c>
      <c r="CQ426" s="47">
        <f t="shared" ca="1" si="213"/>
        <v>8.6907456004679666</v>
      </c>
      <c r="CR426" s="47">
        <f t="shared" ca="1" si="213"/>
        <v>9.816186375704671</v>
      </c>
      <c r="CS426" s="47">
        <f t="shared" ca="1" si="213"/>
        <v>9.648149714124715</v>
      </c>
      <c r="CT426" s="47">
        <f t="shared" ca="1" si="213"/>
        <v>8.6398825746368466</v>
      </c>
      <c r="CU426" s="47">
        <f t="shared" ca="1" si="213"/>
        <v>6.7267973827733201</v>
      </c>
      <c r="CV426" s="47">
        <f t="shared" ca="1" si="213"/>
        <v>6.2843388073899842</v>
      </c>
      <c r="CW426" s="47">
        <f t="shared" ca="1" si="207"/>
        <v>5.6942411430682736</v>
      </c>
      <c r="CX426" s="47">
        <f t="shared" ca="1" si="207"/>
        <v>4.7300647320908125</v>
      </c>
      <c r="CY426" s="47">
        <f t="shared" ca="1" si="207"/>
        <v>4.7734837505325549</v>
      </c>
      <c r="CZ426" s="47">
        <f t="shared" ca="1" si="207"/>
        <v>5.2196476307710045</v>
      </c>
      <c r="DA426" s="47">
        <f t="shared" ca="1" si="207"/>
        <v>6.2694475650909336</v>
      </c>
      <c r="DB426" s="47">
        <f t="shared" ca="1" si="207"/>
        <v>7.310804706341048</v>
      </c>
      <c r="DC426" s="47">
        <f t="shared" ca="1" si="207"/>
        <v>8.6907456004679666</v>
      </c>
      <c r="DD426" s="47">
        <f t="shared" ca="1" si="207"/>
        <v>9.816186375704671</v>
      </c>
    </row>
    <row r="427" spans="1:108" x14ac:dyDescent="0.25">
      <c r="A427" s="40" t="s">
        <v>138</v>
      </c>
      <c r="B427" s="40">
        <v>2475</v>
      </c>
      <c r="C427" s="40" t="s">
        <v>38</v>
      </c>
      <c r="D427" s="40" t="s">
        <v>631</v>
      </c>
      <c r="E427" s="40" t="s">
        <v>160</v>
      </c>
      <c r="F427" s="40">
        <v>33</v>
      </c>
      <c r="G427" s="43">
        <v>44951</v>
      </c>
      <c r="I427" s="40" t="s">
        <v>79</v>
      </c>
      <c r="J427" s="40">
        <v>2</v>
      </c>
      <c r="K427" s="40" t="s">
        <v>33</v>
      </c>
      <c r="L427" s="40" t="s">
        <v>169</v>
      </c>
      <c r="M427" s="41"/>
      <c r="N427" s="41">
        <f>VLOOKUP($C427 &amp; $I427 &amp; $K427,FATOR!$A$3:$P$22,COLUMN(E$1),0)</f>
        <v>0.34510552382231963</v>
      </c>
      <c r="O427" s="41">
        <f>VLOOKUP($C427 &amp; $I427 &amp; $K427,FATOR!$A$3:$P$22,COLUMN(F$1),0)</f>
        <v>0.2866705898236856</v>
      </c>
      <c r="P427" s="41">
        <f>VLOOKUP($C427 &amp; $I427 &amp; $K427,FATOR!$A$3:$P$22,COLUMN(G$1),0)</f>
        <v>0.28930204548682154</v>
      </c>
      <c r="Q427" s="41">
        <f>VLOOKUP($C427 &amp; $I427 &amp; $K427,FATOR!$A$3:$P$22,COLUMN(H$1),0)</f>
        <v>0.31634228065278813</v>
      </c>
      <c r="R427" s="41">
        <f>VLOOKUP($C427 &amp; $I427 &amp; $K427,FATOR!$A$3:$P$22,COLUMN(I$1),0)</f>
        <v>0.37996651909642021</v>
      </c>
      <c r="S427" s="41">
        <f>VLOOKUP($C427 &amp; $I427 &amp; $K427,FATOR!$A$3:$P$22,COLUMN(J$1),0)</f>
        <v>0.44307907311157868</v>
      </c>
      <c r="T427" s="41">
        <f>VLOOKUP($C427 &amp; $I427 &amp; $K427,FATOR!$A$3:$P$22,COLUMN(K$1),0)</f>
        <v>0.5267118545738162</v>
      </c>
      <c r="U427" s="41">
        <f>VLOOKUP($C427 &amp; $I427 &amp; $K427,FATOR!$A$3:$P$22,COLUMN(L$1),0)</f>
        <v>0.5949203864063437</v>
      </c>
      <c r="V427" s="41">
        <f>VLOOKUP($C427 &amp; $I427 &amp; $K427,FATOR!$A$3:$P$22,COLUMN(M$1),0)</f>
        <v>0.58473634631058879</v>
      </c>
      <c r="W427" s="41">
        <f>VLOOKUP($C427 &amp; $I427 &amp; $K427,FATOR!$A$3:$P$22,COLUMN(N$1),0)</f>
        <v>0.52362924694768764</v>
      </c>
      <c r="X427" s="41">
        <f>VLOOKUP($C427 &amp; $I427 &amp; $K427,FATOR!$A$3:$P$22,COLUMN(O$1),0)</f>
        <v>0.40768468986504969</v>
      </c>
      <c r="Y427" s="41">
        <f>VLOOKUP($C427 &amp; $I427 &amp; $K427,FATOR!$A$3:$P$22,COLUMN(P$1),0)</f>
        <v>0.38086901862969602</v>
      </c>
      <c r="AA427" s="42">
        <f t="shared" si="190"/>
        <v>11.388482286136547</v>
      </c>
      <c r="AB427" s="42">
        <f t="shared" si="191"/>
        <v>9.4601294641816249</v>
      </c>
      <c r="AC427" s="42">
        <f t="shared" si="192"/>
        <v>9.5469675010651098</v>
      </c>
      <c r="AD427" s="42">
        <f t="shared" si="193"/>
        <v>10.439295261542009</v>
      </c>
      <c r="AE427" s="42">
        <f t="shared" si="194"/>
        <v>12.538895130181867</v>
      </c>
      <c r="AF427" s="42">
        <f t="shared" si="195"/>
        <v>14.621609412682096</v>
      </c>
      <c r="AG427" s="42">
        <f t="shared" si="196"/>
        <v>17.381491200935933</v>
      </c>
      <c r="AH427" s="42">
        <f t="shared" si="197"/>
        <v>19.632372751409342</v>
      </c>
      <c r="AI427" s="42">
        <f t="shared" si="198"/>
        <v>19.29629942824943</v>
      </c>
      <c r="AJ427" s="42">
        <f t="shared" si="199"/>
        <v>17.279765149273693</v>
      </c>
      <c r="AK427" s="42">
        <f t="shared" si="200"/>
        <v>13.45359476554664</v>
      </c>
      <c r="AL427" s="42">
        <f t="shared" si="201"/>
        <v>12.568677614779968</v>
      </c>
      <c r="AN427" s="43">
        <f t="shared" si="202"/>
        <v>44982</v>
      </c>
      <c r="AO427" s="47">
        <f t="shared" ca="1" si="210"/>
        <v>11.388482286136547</v>
      </c>
      <c r="AP427" s="47">
        <f t="shared" ca="1" si="210"/>
        <v>9.4601294641816249</v>
      </c>
      <c r="AQ427" s="47">
        <f t="shared" ca="1" si="210"/>
        <v>9.5469675010651098</v>
      </c>
      <c r="AR427" s="47">
        <f t="shared" ca="1" si="210"/>
        <v>10.439295261542009</v>
      </c>
      <c r="AS427" s="47">
        <f t="shared" ca="1" si="210"/>
        <v>12.538895130181867</v>
      </c>
      <c r="AT427" s="47">
        <f t="shared" ca="1" si="210"/>
        <v>14.621609412682096</v>
      </c>
      <c r="AU427" s="47">
        <f t="shared" ca="1" si="210"/>
        <v>17.381491200935933</v>
      </c>
      <c r="AV427" s="47">
        <f t="shared" ca="1" si="210"/>
        <v>19.632372751409342</v>
      </c>
      <c r="AW427" s="47">
        <f t="shared" ca="1" si="210"/>
        <v>19.29629942824943</v>
      </c>
      <c r="AX427" s="47">
        <f t="shared" ca="1" si="210"/>
        <v>17.279765149273693</v>
      </c>
      <c r="AY427" s="47">
        <f t="shared" ca="1" si="209"/>
        <v>13.45359476554664</v>
      </c>
      <c r="AZ427" s="47">
        <f t="shared" ca="1" si="209"/>
        <v>12.568677614779968</v>
      </c>
      <c r="BA427" s="47">
        <f t="shared" ca="1" si="209"/>
        <v>11.388482286136547</v>
      </c>
      <c r="BB427" s="47">
        <f t="shared" ca="1" si="209"/>
        <v>9.4601294641816249</v>
      </c>
      <c r="BC427" s="47">
        <f t="shared" ca="1" si="209"/>
        <v>9.5469675010651098</v>
      </c>
      <c r="BD427" s="47">
        <f t="shared" ca="1" si="209"/>
        <v>10.439295261542009</v>
      </c>
      <c r="BE427" s="47">
        <f t="shared" ca="1" si="209"/>
        <v>12.538895130181867</v>
      </c>
      <c r="BF427" s="47">
        <f t="shared" ca="1" si="209"/>
        <v>14.621609412682096</v>
      </c>
      <c r="BG427" s="47">
        <f t="shared" ca="1" si="209"/>
        <v>17.381491200935933</v>
      </c>
      <c r="BH427" s="47">
        <f t="shared" ca="1" si="209"/>
        <v>19.632372751409342</v>
      </c>
      <c r="BI427" s="47">
        <f t="shared" ca="1" si="208"/>
        <v>19.29629942824943</v>
      </c>
      <c r="BJ427" s="47">
        <f t="shared" ca="1" si="208"/>
        <v>17.279765149273693</v>
      </c>
      <c r="BK427" s="47">
        <f t="shared" ca="1" si="208"/>
        <v>13.45359476554664</v>
      </c>
      <c r="BL427" s="47">
        <f t="shared" ca="1" si="208"/>
        <v>12.568677614779968</v>
      </c>
      <c r="BM427" s="47">
        <f t="shared" ca="1" si="208"/>
        <v>11.388482286136547</v>
      </c>
      <c r="BN427" s="47">
        <f t="shared" ca="1" si="208"/>
        <v>9.4601294641816249</v>
      </c>
      <c r="BO427" s="47">
        <f t="shared" ca="1" si="208"/>
        <v>9.5469675010651098</v>
      </c>
      <c r="BP427" s="47">
        <f t="shared" ca="1" si="208"/>
        <v>10.439295261542009</v>
      </c>
      <c r="BQ427" s="47">
        <f t="shared" ca="1" si="208"/>
        <v>12.538895130181867</v>
      </c>
      <c r="BR427" s="47">
        <f t="shared" ca="1" si="208"/>
        <v>14.621609412682096</v>
      </c>
      <c r="BS427" s="47">
        <f t="shared" ca="1" si="212"/>
        <v>17.381491200935933</v>
      </c>
      <c r="BT427" s="47">
        <f t="shared" ca="1" si="212"/>
        <v>19.632372751409342</v>
      </c>
      <c r="BU427" s="47">
        <f t="shared" ca="1" si="212"/>
        <v>19.29629942824943</v>
      </c>
      <c r="BV427" s="47">
        <f t="shared" ca="1" si="212"/>
        <v>17.279765149273693</v>
      </c>
      <c r="BW427" s="47">
        <f t="shared" ca="1" si="212"/>
        <v>13.45359476554664</v>
      </c>
      <c r="BX427" s="47">
        <f t="shared" ca="1" si="212"/>
        <v>12.568677614779968</v>
      </c>
      <c r="BY427" s="47">
        <f t="shared" ca="1" si="212"/>
        <v>11.388482286136547</v>
      </c>
      <c r="BZ427" s="47">
        <f t="shared" ca="1" si="212"/>
        <v>9.4601294641816249</v>
      </c>
      <c r="CA427" s="47">
        <f t="shared" ca="1" si="212"/>
        <v>9.5469675010651098</v>
      </c>
      <c r="CB427" s="47">
        <f t="shared" ca="1" si="212"/>
        <v>10.439295261542009</v>
      </c>
      <c r="CC427" s="47">
        <f t="shared" ca="1" si="211"/>
        <v>12.538895130181867</v>
      </c>
      <c r="CD427" s="47">
        <f t="shared" ca="1" si="211"/>
        <v>14.621609412682096</v>
      </c>
      <c r="CE427" s="47">
        <f t="shared" ca="1" si="211"/>
        <v>17.381491200935933</v>
      </c>
      <c r="CF427" s="47">
        <f t="shared" ca="1" si="211"/>
        <v>19.632372751409342</v>
      </c>
      <c r="CG427" s="47">
        <f t="shared" ca="1" si="211"/>
        <v>19.29629942824943</v>
      </c>
      <c r="CH427" s="47">
        <f t="shared" ca="1" si="211"/>
        <v>17.279765149273693</v>
      </c>
      <c r="CI427" s="47">
        <f t="shared" ca="1" si="211"/>
        <v>13.45359476554664</v>
      </c>
      <c r="CJ427" s="47">
        <f t="shared" ca="1" si="211"/>
        <v>12.568677614779968</v>
      </c>
      <c r="CK427" s="47">
        <f t="shared" ca="1" si="211"/>
        <v>11.388482286136547</v>
      </c>
      <c r="CL427" s="47">
        <f t="shared" ca="1" si="211"/>
        <v>9.4601294641816249</v>
      </c>
      <c r="CM427" s="47">
        <f t="shared" ca="1" si="213"/>
        <v>9.5469675010651098</v>
      </c>
      <c r="CN427" s="47">
        <f t="shared" ca="1" si="213"/>
        <v>10.439295261542009</v>
      </c>
      <c r="CO427" s="47">
        <f t="shared" ca="1" si="213"/>
        <v>12.538895130181867</v>
      </c>
      <c r="CP427" s="47">
        <f t="shared" ca="1" si="213"/>
        <v>14.621609412682096</v>
      </c>
      <c r="CQ427" s="47">
        <f t="shared" ca="1" si="213"/>
        <v>17.381491200935933</v>
      </c>
      <c r="CR427" s="47">
        <f t="shared" ca="1" si="213"/>
        <v>19.632372751409342</v>
      </c>
      <c r="CS427" s="47">
        <f t="shared" ca="1" si="213"/>
        <v>19.29629942824943</v>
      </c>
      <c r="CT427" s="47">
        <f t="shared" ca="1" si="213"/>
        <v>17.279765149273693</v>
      </c>
      <c r="CU427" s="47">
        <f t="shared" ca="1" si="213"/>
        <v>13.45359476554664</v>
      </c>
      <c r="CV427" s="47">
        <f t="shared" ca="1" si="213"/>
        <v>12.568677614779968</v>
      </c>
      <c r="CW427" s="47">
        <f t="shared" ca="1" si="207"/>
        <v>11.388482286136547</v>
      </c>
      <c r="CX427" s="47">
        <f t="shared" ca="1" si="207"/>
        <v>9.4601294641816249</v>
      </c>
      <c r="CY427" s="47">
        <f t="shared" ca="1" si="207"/>
        <v>9.5469675010651098</v>
      </c>
      <c r="CZ427" s="47">
        <f t="shared" ca="1" si="207"/>
        <v>10.439295261542009</v>
      </c>
      <c r="DA427" s="47">
        <f t="shared" ca="1" si="207"/>
        <v>12.538895130181867</v>
      </c>
      <c r="DB427" s="47">
        <f t="shared" ca="1" si="207"/>
        <v>14.621609412682096</v>
      </c>
      <c r="DC427" s="47">
        <f t="shared" ca="1" si="207"/>
        <v>17.381491200935933</v>
      </c>
      <c r="DD427" s="47">
        <f t="shared" ca="1" si="207"/>
        <v>19.632372751409342</v>
      </c>
    </row>
    <row r="428" spans="1:108" x14ac:dyDescent="0.25">
      <c r="A428" s="40" t="s">
        <v>138</v>
      </c>
      <c r="B428" s="40">
        <v>2574</v>
      </c>
      <c r="C428" s="40" t="s">
        <v>38</v>
      </c>
      <c r="D428" s="40" t="s">
        <v>632</v>
      </c>
      <c r="E428" s="40" t="s">
        <v>130</v>
      </c>
      <c r="F428" s="40">
        <v>45.6</v>
      </c>
      <c r="G428" s="43">
        <v>45275</v>
      </c>
      <c r="I428" s="40" t="s">
        <v>79</v>
      </c>
      <c r="J428" s="40">
        <v>2</v>
      </c>
      <c r="K428" s="40" t="s">
        <v>33</v>
      </c>
      <c r="L428" s="40" t="s">
        <v>169</v>
      </c>
      <c r="M428" s="41"/>
      <c r="N428" s="41">
        <f>VLOOKUP($C428 &amp; $I428 &amp; $K428,FATOR!$A$3:$P$22,COLUMN(E$1),0)</f>
        <v>0.34510552382231963</v>
      </c>
      <c r="O428" s="41">
        <f>VLOOKUP($C428 &amp; $I428 &amp; $K428,FATOR!$A$3:$P$22,COLUMN(F$1),0)</f>
        <v>0.2866705898236856</v>
      </c>
      <c r="P428" s="41">
        <f>VLOOKUP($C428 &amp; $I428 &amp; $K428,FATOR!$A$3:$P$22,COLUMN(G$1),0)</f>
        <v>0.28930204548682154</v>
      </c>
      <c r="Q428" s="41">
        <f>VLOOKUP($C428 &amp; $I428 &amp; $K428,FATOR!$A$3:$P$22,COLUMN(H$1),0)</f>
        <v>0.31634228065278813</v>
      </c>
      <c r="R428" s="41">
        <f>VLOOKUP($C428 &amp; $I428 &amp; $K428,FATOR!$A$3:$P$22,COLUMN(I$1),0)</f>
        <v>0.37996651909642021</v>
      </c>
      <c r="S428" s="41">
        <f>VLOOKUP($C428 &amp; $I428 &amp; $K428,FATOR!$A$3:$P$22,COLUMN(J$1),0)</f>
        <v>0.44307907311157868</v>
      </c>
      <c r="T428" s="41">
        <f>VLOOKUP($C428 &amp; $I428 &amp; $K428,FATOR!$A$3:$P$22,COLUMN(K$1),0)</f>
        <v>0.5267118545738162</v>
      </c>
      <c r="U428" s="41">
        <f>VLOOKUP($C428 &amp; $I428 &amp; $K428,FATOR!$A$3:$P$22,COLUMN(L$1),0)</f>
        <v>0.5949203864063437</v>
      </c>
      <c r="V428" s="41">
        <f>VLOOKUP($C428 &amp; $I428 &amp; $K428,FATOR!$A$3:$P$22,COLUMN(M$1),0)</f>
        <v>0.58473634631058879</v>
      </c>
      <c r="W428" s="41">
        <f>VLOOKUP($C428 &amp; $I428 &amp; $K428,FATOR!$A$3:$P$22,COLUMN(N$1),0)</f>
        <v>0.52362924694768764</v>
      </c>
      <c r="X428" s="41">
        <f>VLOOKUP($C428 &amp; $I428 &amp; $K428,FATOR!$A$3:$P$22,COLUMN(O$1),0)</f>
        <v>0.40768468986504969</v>
      </c>
      <c r="Y428" s="41">
        <f>VLOOKUP($C428 &amp; $I428 &amp; $K428,FATOR!$A$3:$P$22,COLUMN(P$1),0)</f>
        <v>0.38086901862969602</v>
      </c>
      <c r="AA428" s="42">
        <f t="shared" si="190"/>
        <v>15.736811886297776</v>
      </c>
      <c r="AB428" s="42">
        <f t="shared" si="191"/>
        <v>13.072178895960064</v>
      </c>
      <c r="AC428" s="42">
        <f t="shared" si="192"/>
        <v>13.192173274199062</v>
      </c>
      <c r="AD428" s="42">
        <f t="shared" si="193"/>
        <v>14.425207997767139</v>
      </c>
      <c r="AE428" s="42">
        <f t="shared" si="194"/>
        <v>17.326473270796761</v>
      </c>
      <c r="AF428" s="42">
        <f t="shared" si="195"/>
        <v>20.204405733887988</v>
      </c>
      <c r="AG428" s="42">
        <f t="shared" si="196"/>
        <v>24.018060568566018</v>
      </c>
      <c r="AH428" s="42">
        <f t="shared" si="197"/>
        <v>27.128369620129273</v>
      </c>
      <c r="AI428" s="42">
        <f t="shared" si="198"/>
        <v>26.663977391762849</v>
      </c>
      <c r="AJ428" s="42">
        <f t="shared" si="199"/>
        <v>23.877493660814558</v>
      </c>
      <c r="AK428" s="42">
        <f t="shared" si="200"/>
        <v>18.590421857846266</v>
      </c>
      <c r="AL428" s="42">
        <f t="shared" si="201"/>
        <v>17.36762724951414</v>
      </c>
      <c r="AN428" s="43">
        <f t="shared" si="202"/>
        <v>45306</v>
      </c>
      <c r="AO428" s="47">
        <f t="shared" ca="1" si="210"/>
        <v>15.736811886297776</v>
      </c>
      <c r="AP428" s="47">
        <f t="shared" ca="1" si="210"/>
        <v>13.072178895960064</v>
      </c>
      <c r="AQ428" s="47">
        <f t="shared" ca="1" si="210"/>
        <v>13.192173274199062</v>
      </c>
      <c r="AR428" s="47">
        <f t="shared" ca="1" si="210"/>
        <v>14.425207997767139</v>
      </c>
      <c r="AS428" s="47">
        <f t="shared" ca="1" si="210"/>
        <v>17.326473270796761</v>
      </c>
      <c r="AT428" s="47">
        <f t="shared" ca="1" si="210"/>
        <v>20.204405733887988</v>
      </c>
      <c r="AU428" s="47">
        <f t="shared" ca="1" si="210"/>
        <v>24.018060568566018</v>
      </c>
      <c r="AV428" s="47">
        <f t="shared" ca="1" si="210"/>
        <v>27.128369620129273</v>
      </c>
      <c r="AW428" s="47">
        <f t="shared" ca="1" si="210"/>
        <v>26.663977391762849</v>
      </c>
      <c r="AX428" s="47">
        <f t="shared" ca="1" si="210"/>
        <v>23.877493660814558</v>
      </c>
      <c r="AY428" s="47">
        <f t="shared" ca="1" si="209"/>
        <v>18.590421857846266</v>
      </c>
      <c r="AZ428" s="47">
        <f t="shared" ca="1" si="209"/>
        <v>17.36762724951414</v>
      </c>
      <c r="BA428" s="47">
        <f t="shared" ca="1" si="209"/>
        <v>15.736811886297776</v>
      </c>
      <c r="BB428" s="47">
        <f t="shared" ca="1" si="209"/>
        <v>13.072178895960064</v>
      </c>
      <c r="BC428" s="47">
        <f t="shared" ca="1" si="209"/>
        <v>13.192173274199062</v>
      </c>
      <c r="BD428" s="47">
        <f t="shared" ca="1" si="209"/>
        <v>14.425207997767139</v>
      </c>
      <c r="BE428" s="47">
        <f t="shared" ca="1" si="209"/>
        <v>17.326473270796761</v>
      </c>
      <c r="BF428" s="47">
        <f t="shared" ca="1" si="209"/>
        <v>20.204405733887988</v>
      </c>
      <c r="BG428" s="47">
        <f t="shared" ca="1" si="209"/>
        <v>24.018060568566018</v>
      </c>
      <c r="BH428" s="47">
        <f t="shared" ca="1" si="209"/>
        <v>27.128369620129273</v>
      </c>
      <c r="BI428" s="47">
        <f t="shared" ca="1" si="208"/>
        <v>26.663977391762849</v>
      </c>
      <c r="BJ428" s="47">
        <f t="shared" ca="1" si="208"/>
        <v>23.877493660814558</v>
      </c>
      <c r="BK428" s="47">
        <f t="shared" ca="1" si="208"/>
        <v>18.590421857846266</v>
      </c>
      <c r="BL428" s="47">
        <f t="shared" ca="1" si="208"/>
        <v>17.36762724951414</v>
      </c>
      <c r="BM428" s="47">
        <f t="shared" ca="1" si="208"/>
        <v>15.736811886297776</v>
      </c>
      <c r="BN428" s="47">
        <f t="shared" ca="1" si="208"/>
        <v>13.072178895960064</v>
      </c>
      <c r="BO428" s="47">
        <f t="shared" ca="1" si="208"/>
        <v>13.192173274199062</v>
      </c>
      <c r="BP428" s="47">
        <f t="shared" ca="1" si="208"/>
        <v>14.425207997767139</v>
      </c>
      <c r="BQ428" s="47">
        <f t="shared" ca="1" si="208"/>
        <v>17.326473270796761</v>
      </c>
      <c r="BR428" s="47">
        <f t="shared" ca="1" si="208"/>
        <v>20.204405733887988</v>
      </c>
      <c r="BS428" s="47">
        <f t="shared" ca="1" si="212"/>
        <v>24.018060568566018</v>
      </c>
      <c r="BT428" s="47">
        <f t="shared" ca="1" si="212"/>
        <v>27.128369620129273</v>
      </c>
      <c r="BU428" s="47">
        <f t="shared" ca="1" si="212"/>
        <v>26.663977391762849</v>
      </c>
      <c r="BV428" s="47">
        <f t="shared" ca="1" si="212"/>
        <v>23.877493660814558</v>
      </c>
      <c r="BW428" s="47">
        <f t="shared" ca="1" si="212"/>
        <v>18.590421857846266</v>
      </c>
      <c r="BX428" s="47">
        <f t="shared" ca="1" si="212"/>
        <v>17.36762724951414</v>
      </c>
      <c r="BY428" s="47">
        <f t="shared" ca="1" si="212"/>
        <v>15.736811886297776</v>
      </c>
      <c r="BZ428" s="47">
        <f t="shared" ca="1" si="212"/>
        <v>13.072178895960064</v>
      </c>
      <c r="CA428" s="47">
        <f t="shared" ca="1" si="212"/>
        <v>13.192173274199062</v>
      </c>
      <c r="CB428" s="47">
        <f t="shared" ca="1" si="212"/>
        <v>14.425207997767139</v>
      </c>
      <c r="CC428" s="47">
        <f t="shared" ca="1" si="211"/>
        <v>17.326473270796761</v>
      </c>
      <c r="CD428" s="47">
        <f t="shared" ca="1" si="211"/>
        <v>20.204405733887988</v>
      </c>
      <c r="CE428" s="47">
        <f t="shared" ca="1" si="211"/>
        <v>24.018060568566018</v>
      </c>
      <c r="CF428" s="47">
        <f t="shared" ca="1" si="211"/>
        <v>27.128369620129273</v>
      </c>
      <c r="CG428" s="47">
        <f t="shared" ca="1" si="211"/>
        <v>26.663977391762849</v>
      </c>
      <c r="CH428" s="47">
        <f t="shared" ca="1" si="211"/>
        <v>23.877493660814558</v>
      </c>
      <c r="CI428" s="47">
        <f t="shared" ca="1" si="211"/>
        <v>18.590421857846266</v>
      </c>
      <c r="CJ428" s="47">
        <f t="shared" ca="1" si="211"/>
        <v>17.36762724951414</v>
      </c>
      <c r="CK428" s="47">
        <f t="shared" ca="1" si="211"/>
        <v>15.736811886297776</v>
      </c>
      <c r="CL428" s="47">
        <f t="shared" ca="1" si="211"/>
        <v>13.072178895960064</v>
      </c>
      <c r="CM428" s="47">
        <f t="shared" ca="1" si="213"/>
        <v>13.192173274199062</v>
      </c>
      <c r="CN428" s="47">
        <f t="shared" ca="1" si="213"/>
        <v>14.425207997767139</v>
      </c>
      <c r="CO428" s="47">
        <f t="shared" ca="1" si="213"/>
        <v>17.326473270796761</v>
      </c>
      <c r="CP428" s="47">
        <f t="shared" ca="1" si="213"/>
        <v>20.204405733887988</v>
      </c>
      <c r="CQ428" s="47">
        <f t="shared" ca="1" si="213"/>
        <v>24.018060568566018</v>
      </c>
      <c r="CR428" s="47">
        <f t="shared" ca="1" si="213"/>
        <v>27.128369620129273</v>
      </c>
      <c r="CS428" s="47">
        <f t="shared" ca="1" si="213"/>
        <v>26.663977391762849</v>
      </c>
      <c r="CT428" s="47">
        <f t="shared" ca="1" si="213"/>
        <v>23.877493660814558</v>
      </c>
      <c r="CU428" s="47">
        <f t="shared" ca="1" si="213"/>
        <v>18.590421857846266</v>
      </c>
      <c r="CV428" s="47">
        <f t="shared" ca="1" si="213"/>
        <v>17.36762724951414</v>
      </c>
      <c r="CW428" s="47">
        <f t="shared" ca="1" si="207"/>
        <v>15.736811886297776</v>
      </c>
      <c r="CX428" s="47">
        <f t="shared" ca="1" si="207"/>
        <v>13.072178895960064</v>
      </c>
      <c r="CY428" s="47">
        <f t="shared" ca="1" si="207"/>
        <v>13.192173274199062</v>
      </c>
      <c r="CZ428" s="47">
        <f t="shared" ca="1" si="207"/>
        <v>14.425207997767139</v>
      </c>
      <c r="DA428" s="47">
        <f t="shared" ca="1" si="207"/>
        <v>17.326473270796761</v>
      </c>
      <c r="DB428" s="47">
        <f t="shared" ca="1" si="207"/>
        <v>20.204405733887988</v>
      </c>
      <c r="DC428" s="47">
        <f t="shared" ca="1" si="207"/>
        <v>24.018060568566018</v>
      </c>
      <c r="DD428" s="47">
        <f t="shared" ca="1" si="207"/>
        <v>27.128369620129273</v>
      </c>
    </row>
    <row r="429" spans="1:108" x14ac:dyDescent="0.25">
      <c r="A429" s="40" t="s">
        <v>138</v>
      </c>
      <c r="B429" s="40">
        <v>2697</v>
      </c>
      <c r="C429" s="40" t="s">
        <v>38</v>
      </c>
      <c r="D429" s="40" t="s">
        <v>633</v>
      </c>
      <c r="E429" s="40" t="s">
        <v>130</v>
      </c>
      <c r="F429" s="40">
        <v>45.6</v>
      </c>
      <c r="G429" s="43">
        <v>45279</v>
      </c>
      <c r="I429" s="40" t="s">
        <v>79</v>
      </c>
      <c r="J429" s="40">
        <v>2</v>
      </c>
      <c r="K429" s="40" t="s">
        <v>33</v>
      </c>
      <c r="L429" s="40" t="s">
        <v>169</v>
      </c>
      <c r="M429" s="41"/>
      <c r="N429" s="41">
        <f>VLOOKUP($C429 &amp; $I429 &amp; $K429,FATOR!$A$3:$P$22,COLUMN(E$1),0)</f>
        <v>0.34510552382231963</v>
      </c>
      <c r="O429" s="41">
        <f>VLOOKUP($C429 &amp; $I429 &amp; $K429,FATOR!$A$3:$P$22,COLUMN(F$1),0)</f>
        <v>0.2866705898236856</v>
      </c>
      <c r="P429" s="41">
        <f>VLOOKUP($C429 &amp; $I429 &amp; $K429,FATOR!$A$3:$P$22,COLUMN(G$1),0)</f>
        <v>0.28930204548682154</v>
      </c>
      <c r="Q429" s="41">
        <f>VLOOKUP($C429 &amp; $I429 &amp; $K429,FATOR!$A$3:$P$22,COLUMN(H$1),0)</f>
        <v>0.31634228065278813</v>
      </c>
      <c r="R429" s="41">
        <f>VLOOKUP($C429 &amp; $I429 &amp; $K429,FATOR!$A$3:$P$22,COLUMN(I$1),0)</f>
        <v>0.37996651909642021</v>
      </c>
      <c r="S429" s="41">
        <f>VLOOKUP($C429 &amp; $I429 &amp; $K429,FATOR!$A$3:$P$22,COLUMN(J$1),0)</f>
        <v>0.44307907311157868</v>
      </c>
      <c r="T429" s="41">
        <f>VLOOKUP($C429 &amp; $I429 &amp; $K429,FATOR!$A$3:$P$22,COLUMN(K$1),0)</f>
        <v>0.5267118545738162</v>
      </c>
      <c r="U429" s="41">
        <f>VLOOKUP($C429 &amp; $I429 &amp; $K429,FATOR!$A$3:$P$22,COLUMN(L$1),0)</f>
        <v>0.5949203864063437</v>
      </c>
      <c r="V429" s="41">
        <f>VLOOKUP($C429 &amp; $I429 &amp; $K429,FATOR!$A$3:$P$22,COLUMN(M$1),0)</f>
        <v>0.58473634631058879</v>
      </c>
      <c r="W429" s="41">
        <f>VLOOKUP($C429 &amp; $I429 &amp; $K429,FATOR!$A$3:$P$22,COLUMN(N$1),0)</f>
        <v>0.52362924694768764</v>
      </c>
      <c r="X429" s="41">
        <f>VLOOKUP($C429 &amp; $I429 &amp; $K429,FATOR!$A$3:$P$22,COLUMN(O$1),0)</f>
        <v>0.40768468986504969</v>
      </c>
      <c r="Y429" s="41">
        <f>VLOOKUP($C429 &amp; $I429 &amp; $K429,FATOR!$A$3:$P$22,COLUMN(P$1),0)</f>
        <v>0.38086901862969602</v>
      </c>
      <c r="AA429" s="42">
        <f t="shared" si="190"/>
        <v>15.736811886297776</v>
      </c>
      <c r="AB429" s="42">
        <f t="shared" si="191"/>
        <v>13.072178895960064</v>
      </c>
      <c r="AC429" s="42">
        <f t="shared" si="192"/>
        <v>13.192173274199062</v>
      </c>
      <c r="AD429" s="42">
        <f t="shared" si="193"/>
        <v>14.425207997767139</v>
      </c>
      <c r="AE429" s="42">
        <f t="shared" si="194"/>
        <v>17.326473270796761</v>
      </c>
      <c r="AF429" s="42">
        <f t="shared" si="195"/>
        <v>20.204405733887988</v>
      </c>
      <c r="AG429" s="42">
        <f t="shared" si="196"/>
        <v>24.018060568566018</v>
      </c>
      <c r="AH429" s="42">
        <f t="shared" si="197"/>
        <v>27.128369620129273</v>
      </c>
      <c r="AI429" s="42">
        <f t="shared" si="198"/>
        <v>26.663977391762849</v>
      </c>
      <c r="AJ429" s="42">
        <f t="shared" si="199"/>
        <v>23.877493660814558</v>
      </c>
      <c r="AK429" s="42">
        <f t="shared" si="200"/>
        <v>18.590421857846266</v>
      </c>
      <c r="AL429" s="42">
        <f t="shared" si="201"/>
        <v>17.36762724951414</v>
      </c>
      <c r="AN429" s="43">
        <f t="shared" si="202"/>
        <v>45310</v>
      </c>
      <c r="AO429" s="47">
        <f t="shared" ca="1" si="210"/>
        <v>15.736811886297776</v>
      </c>
      <c r="AP429" s="47">
        <f t="shared" ca="1" si="210"/>
        <v>13.072178895960064</v>
      </c>
      <c r="AQ429" s="47">
        <f t="shared" ca="1" si="210"/>
        <v>13.192173274199062</v>
      </c>
      <c r="AR429" s="47">
        <f t="shared" ca="1" si="210"/>
        <v>14.425207997767139</v>
      </c>
      <c r="AS429" s="47">
        <f t="shared" ca="1" si="210"/>
        <v>17.326473270796761</v>
      </c>
      <c r="AT429" s="47">
        <f t="shared" ca="1" si="210"/>
        <v>20.204405733887988</v>
      </c>
      <c r="AU429" s="47">
        <f t="shared" ca="1" si="210"/>
        <v>24.018060568566018</v>
      </c>
      <c r="AV429" s="47">
        <f t="shared" ca="1" si="210"/>
        <v>27.128369620129273</v>
      </c>
      <c r="AW429" s="47">
        <f t="shared" ca="1" si="210"/>
        <v>26.663977391762849</v>
      </c>
      <c r="AX429" s="47">
        <f t="shared" ca="1" si="210"/>
        <v>23.877493660814558</v>
      </c>
      <c r="AY429" s="47">
        <f t="shared" ca="1" si="209"/>
        <v>18.590421857846266</v>
      </c>
      <c r="AZ429" s="47">
        <f t="shared" ca="1" si="209"/>
        <v>17.36762724951414</v>
      </c>
      <c r="BA429" s="47">
        <f t="shared" ca="1" si="209"/>
        <v>15.736811886297776</v>
      </c>
      <c r="BB429" s="47">
        <f t="shared" ca="1" si="209"/>
        <v>13.072178895960064</v>
      </c>
      <c r="BC429" s="47">
        <f t="shared" ca="1" si="209"/>
        <v>13.192173274199062</v>
      </c>
      <c r="BD429" s="47">
        <f t="shared" ca="1" si="209"/>
        <v>14.425207997767139</v>
      </c>
      <c r="BE429" s="47">
        <f t="shared" ca="1" si="209"/>
        <v>17.326473270796761</v>
      </c>
      <c r="BF429" s="47">
        <f t="shared" ca="1" si="209"/>
        <v>20.204405733887988</v>
      </c>
      <c r="BG429" s="47">
        <f t="shared" ca="1" si="209"/>
        <v>24.018060568566018</v>
      </c>
      <c r="BH429" s="47">
        <f t="shared" ca="1" si="209"/>
        <v>27.128369620129273</v>
      </c>
      <c r="BI429" s="47">
        <f t="shared" ca="1" si="208"/>
        <v>26.663977391762849</v>
      </c>
      <c r="BJ429" s="47">
        <f t="shared" ca="1" si="208"/>
        <v>23.877493660814558</v>
      </c>
      <c r="BK429" s="47">
        <f t="shared" ca="1" si="208"/>
        <v>18.590421857846266</v>
      </c>
      <c r="BL429" s="47">
        <f t="shared" ca="1" si="208"/>
        <v>17.36762724951414</v>
      </c>
      <c r="BM429" s="47">
        <f t="shared" ca="1" si="208"/>
        <v>15.736811886297776</v>
      </c>
      <c r="BN429" s="47">
        <f t="shared" ca="1" si="208"/>
        <v>13.072178895960064</v>
      </c>
      <c r="BO429" s="47">
        <f t="shared" ca="1" si="208"/>
        <v>13.192173274199062</v>
      </c>
      <c r="BP429" s="47">
        <f t="shared" ca="1" si="208"/>
        <v>14.425207997767139</v>
      </c>
      <c r="BQ429" s="47">
        <f t="shared" ca="1" si="208"/>
        <v>17.326473270796761</v>
      </c>
      <c r="BR429" s="47">
        <f t="shared" ca="1" si="208"/>
        <v>20.204405733887988</v>
      </c>
      <c r="BS429" s="47">
        <f t="shared" ca="1" si="212"/>
        <v>24.018060568566018</v>
      </c>
      <c r="BT429" s="47">
        <f t="shared" ca="1" si="212"/>
        <v>27.128369620129273</v>
      </c>
      <c r="BU429" s="47">
        <f t="shared" ca="1" si="212"/>
        <v>26.663977391762849</v>
      </c>
      <c r="BV429" s="47">
        <f t="shared" ca="1" si="212"/>
        <v>23.877493660814558</v>
      </c>
      <c r="BW429" s="47">
        <f t="shared" ca="1" si="212"/>
        <v>18.590421857846266</v>
      </c>
      <c r="BX429" s="47">
        <f t="shared" ca="1" si="212"/>
        <v>17.36762724951414</v>
      </c>
      <c r="BY429" s="47">
        <f t="shared" ca="1" si="212"/>
        <v>15.736811886297776</v>
      </c>
      <c r="BZ429" s="47">
        <f t="shared" ca="1" si="212"/>
        <v>13.072178895960064</v>
      </c>
      <c r="CA429" s="47">
        <f t="shared" ca="1" si="212"/>
        <v>13.192173274199062</v>
      </c>
      <c r="CB429" s="47">
        <f t="shared" ca="1" si="212"/>
        <v>14.425207997767139</v>
      </c>
      <c r="CC429" s="47">
        <f t="shared" ca="1" si="211"/>
        <v>17.326473270796761</v>
      </c>
      <c r="CD429" s="47">
        <f t="shared" ca="1" si="211"/>
        <v>20.204405733887988</v>
      </c>
      <c r="CE429" s="47">
        <f t="shared" ca="1" si="211"/>
        <v>24.018060568566018</v>
      </c>
      <c r="CF429" s="47">
        <f t="shared" ca="1" si="211"/>
        <v>27.128369620129273</v>
      </c>
      <c r="CG429" s="47">
        <f t="shared" ca="1" si="211"/>
        <v>26.663977391762849</v>
      </c>
      <c r="CH429" s="47">
        <f t="shared" ca="1" si="211"/>
        <v>23.877493660814558</v>
      </c>
      <c r="CI429" s="47">
        <f t="shared" ca="1" si="211"/>
        <v>18.590421857846266</v>
      </c>
      <c r="CJ429" s="47">
        <f t="shared" ca="1" si="211"/>
        <v>17.36762724951414</v>
      </c>
      <c r="CK429" s="47">
        <f t="shared" ca="1" si="211"/>
        <v>15.736811886297776</v>
      </c>
      <c r="CL429" s="47">
        <f t="shared" ca="1" si="211"/>
        <v>13.072178895960064</v>
      </c>
      <c r="CM429" s="47">
        <f t="shared" ca="1" si="213"/>
        <v>13.192173274199062</v>
      </c>
      <c r="CN429" s="47">
        <f t="shared" ca="1" si="213"/>
        <v>14.425207997767139</v>
      </c>
      <c r="CO429" s="47">
        <f t="shared" ca="1" si="213"/>
        <v>17.326473270796761</v>
      </c>
      <c r="CP429" s="47">
        <f t="shared" ca="1" si="213"/>
        <v>20.204405733887988</v>
      </c>
      <c r="CQ429" s="47">
        <f t="shared" ca="1" si="213"/>
        <v>24.018060568566018</v>
      </c>
      <c r="CR429" s="47">
        <f t="shared" ca="1" si="213"/>
        <v>27.128369620129273</v>
      </c>
      <c r="CS429" s="47">
        <f t="shared" ca="1" si="213"/>
        <v>26.663977391762849</v>
      </c>
      <c r="CT429" s="47">
        <f t="shared" ca="1" si="213"/>
        <v>23.877493660814558</v>
      </c>
      <c r="CU429" s="47">
        <f t="shared" ca="1" si="213"/>
        <v>18.590421857846266</v>
      </c>
      <c r="CV429" s="47">
        <f t="shared" ca="1" si="213"/>
        <v>17.36762724951414</v>
      </c>
      <c r="CW429" s="47">
        <f t="shared" ca="1" si="207"/>
        <v>15.736811886297776</v>
      </c>
      <c r="CX429" s="47">
        <f t="shared" ca="1" si="207"/>
        <v>13.072178895960064</v>
      </c>
      <c r="CY429" s="47">
        <f t="shared" ca="1" si="207"/>
        <v>13.192173274199062</v>
      </c>
      <c r="CZ429" s="47">
        <f t="shared" ca="1" si="207"/>
        <v>14.425207997767139</v>
      </c>
      <c r="DA429" s="47">
        <f t="shared" ca="1" si="207"/>
        <v>17.326473270796761</v>
      </c>
      <c r="DB429" s="47">
        <f t="shared" ca="1" si="207"/>
        <v>20.204405733887988</v>
      </c>
      <c r="DC429" s="47">
        <f t="shared" ca="1" si="207"/>
        <v>24.018060568566018</v>
      </c>
      <c r="DD429" s="47">
        <f t="shared" ca="1" si="207"/>
        <v>27.128369620129273</v>
      </c>
    </row>
    <row r="430" spans="1:108" x14ac:dyDescent="0.25">
      <c r="A430" s="40" t="s">
        <v>138</v>
      </c>
      <c r="B430" s="40">
        <v>2401</v>
      </c>
      <c r="C430" s="40" t="s">
        <v>38</v>
      </c>
      <c r="D430" s="40" t="s">
        <v>634</v>
      </c>
      <c r="E430" s="40" t="s">
        <v>160</v>
      </c>
      <c r="F430" s="40">
        <v>11</v>
      </c>
      <c r="G430" s="43">
        <v>45036</v>
      </c>
      <c r="I430" s="40" t="s">
        <v>79</v>
      </c>
      <c r="J430" s="40">
        <v>2</v>
      </c>
      <c r="K430" s="40" t="s">
        <v>33</v>
      </c>
      <c r="L430" s="40" t="s">
        <v>169</v>
      </c>
      <c r="M430" s="41"/>
      <c r="N430" s="41">
        <f>VLOOKUP($C430 &amp; $I430 &amp; $K430,FATOR!$A$3:$P$22,COLUMN(E$1),0)</f>
        <v>0.34510552382231963</v>
      </c>
      <c r="O430" s="41">
        <f>VLOOKUP($C430 &amp; $I430 &amp; $K430,FATOR!$A$3:$P$22,COLUMN(F$1),0)</f>
        <v>0.2866705898236856</v>
      </c>
      <c r="P430" s="41">
        <f>VLOOKUP($C430 &amp; $I430 &amp; $K430,FATOR!$A$3:$P$22,COLUMN(G$1),0)</f>
        <v>0.28930204548682154</v>
      </c>
      <c r="Q430" s="41">
        <f>VLOOKUP($C430 &amp; $I430 &amp; $K430,FATOR!$A$3:$P$22,COLUMN(H$1),0)</f>
        <v>0.31634228065278813</v>
      </c>
      <c r="R430" s="41">
        <f>VLOOKUP($C430 &amp; $I430 &amp; $K430,FATOR!$A$3:$P$22,COLUMN(I$1),0)</f>
        <v>0.37996651909642021</v>
      </c>
      <c r="S430" s="41">
        <f>VLOOKUP($C430 &amp; $I430 &amp; $K430,FATOR!$A$3:$P$22,COLUMN(J$1),0)</f>
        <v>0.44307907311157868</v>
      </c>
      <c r="T430" s="41">
        <f>VLOOKUP($C430 &amp; $I430 &amp; $K430,FATOR!$A$3:$P$22,COLUMN(K$1),0)</f>
        <v>0.5267118545738162</v>
      </c>
      <c r="U430" s="41">
        <f>VLOOKUP($C430 &amp; $I430 &amp; $K430,FATOR!$A$3:$P$22,COLUMN(L$1),0)</f>
        <v>0.5949203864063437</v>
      </c>
      <c r="V430" s="41">
        <f>VLOOKUP($C430 &amp; $I430 &amp; $K430,FATOR!$A$3:$P$22,COLUMN(M$1),0)</f>
        <v>0.58473634631058879</v>
      </c>
      <c r="W430" s="41">
        <f>VLOOKUP($C430 &amp; $I430 &amp; $K430,FATOR!$A$3:$P$22,COLUMN(N$1),0)</f>
        <v>0.52362924694768764</v>
      </c>
      <c r="X430" s="41">
        <f>VLOOKUP($C430 &amp; $I430 &amp; $K430,FATOR!$A$3:$P$22,COLUMN(O$1),0)</f>
        <v>0.40768468986504969</v>
      </c>
      <c r="Y430" s="41">
        <f>VLOOKUP($C430 &amp; $I430 &amp; $K430,FATOR!$A$3:$P$22,COLUMN(P$1),0)</f>
        <v>0.38086901862969602</v>
      </c>
      <c r="AA430" s="42">
        <f t="shared" si="190"/>
        <v>3.796160762045516</v>
      </c>
      <c r="AB430" s="42">
        <f t="shared" si="191"/>
        <v>3.1533764880605415</v>
      </c>
      <c r="AC430" s="42">
        <f t="shared" si="192"/>
        <v>3.1823225003550371</v>
      </c>
      <c r="AD430" s="42">
        <f t="shared" si="193"/>
        <v>3.4797650871806693</v>
      </c>
      <c r="AE430" s="42">
        <f t="shared" si="194"/>
        <v>4.1796317100606224</v>
      </c>
      <c r="AF430" s="42">
        <f t="shared" si="195"/>
        <v>4.8738698042273656</v>
      </c>
      <c r="AG430" s="42">
        <f t="shared" si="196"/>
        <v>5.793830400311978</v>
      </c>
      <c r="AH430" s="42">
        <f t="shared" si="197"/>
        <v>6.544124250469781</v>
      </c>
      <c r="AI430" s="42">
        <f t="shared" si="198"/>
        <v>6.432099809416477</v>
      </c>
      <c r="AJ430" s="42">
        <f t="shared" si="199"/>
        <v>5.7599217164245644</v>
      </c>
      <c r="AK430" s="42">
        <f t="shared" si="200"/>
        <v>4.4845315885155461</v>
      </c>
      <c r="AL430" s="42">
        <f t="shared" si="201"/>
        <v>4.1895592049266561</v>
      </c>
      <c r="AN430" s="43">
        <f t="shared" si="202"/>
        <v>45067</v>
      </c>
      <c r="AO430" s="47">
        <f t="shared" ca="1" si="210"/>
        <v>3.796160762045516</v>
      </c>
      <c r="AP430" s="47">
        <f t="shared" ca="1" si="210"/>
        <v>3.1533764880605415</v>
      </c>
      <c r="AQ430" s="47">
        <f t="shared" ca="1" si="210"/>
        <v>3.1823225003550371</v>
      </c>
      <c r="AR430" s="47">
        <f t="shared" ca="1" si="210"/>
        <v>3.4797650871806693</v>
      </c>
      <c r="AS430" s="47">
        <f t="shared" ca="1" si="210"/>
        <v>4.1796317100606224</v>
      </c>
      <c r="AT430" s="47">
        <f t="shared" ca="1" si="210"/>
        <v>4.8738698042273656</v>
      </c>
      <c r="AU430" s="47">
        <f t="shared" ca="1" si="210"/>
        <v>5.793830400311978</v>
      </c>
      <c r="AV430" s="47">
        <f t="shared" ca="1" si="210"/>
        <v>6.544124250469781</v>
      </c>
      <c r="AW430" s="47">
        <f t="shared" ca="1" si="210"/>
        <v>6.432099809416477</v>
      </c>
      <c r="AX430" s="47">
        <f t="shared" ca="1" si="210"/>
        <v>5.7599217164245644</v>
      </c>
      <c r="AY430" s="47">
        <f t="shared" ca="1" si="209"/>
        <v>4.4845315885155461</v>
      </c>
      <c r="AZ430" s="47">
        <f t="shared" ca="1" si="209"/>
        <v>4.1895592049266561</v>
      </c>
      <c r="BA430" s="47">
        <f t="shared" ca="1" si="209"/>
        <v>3.796160762045516</v>
      </c>
      <c r="BB430" s="47">
        <f t="shared" ca="1" si="209"/>
        <v>3.1533764880605415</v>
      </c>
      <c r="BC430" s="47">
        <f t="shared" ca="1" si="209"/>
        <v>3.1823225003550371</v>
      </c>
      <c r="BD430" s="47">
        <f t="shared" ca="1" si="209"/>
        <v>3.4797650871806693</v>
      </c>
      <c r="BE430" s="47">
        <f t="shared" ca="1" si="209"/>
        <v>4.1796317100606224</v>
      </c>
      <c r="BF430" s="47">
        <f t="shared" ca="1" si="209"/>
        <v>4.8738698042273656</v>
      </c>
      <c r="BG430" s="47">
        <f t="shared" ca="1" si="209"/>
        <v>5.793830400311978</v>
      </c>
      <c r="BH430" s="47">
        <f t="shared" ca="1" si="209"/>
        <v>6.544124250469781</v>
      </c>
      <c r="BI430" s="47">
        <f t="shared" ca="1" si="208"/>
        <v>6.432099809416477</v>
      </c>
      <c r="BJ430" s="47">
        <f t="shared" ca="1" si="208"/>
        <v>5.7599217164245644</v>
      </c>
      <c r="BK430" s="47">
        <f t="shared" ca="1" si="208"/>
        <v>4.4845315885155461</v>
      </c>
      <c r="BL430" s="47">
        <f t="shared" ca="1" si="208"/>
        <v>4.1895592049266561</v>
      </c>
      <c r="BM430" s="47">
        <f t="shared" ca="1" si="208"/>
        <v>3.796160762045516</v>
      </c>
      <c r="BN430" s="47">
        <f t="shared" ca="1" si="208"/>
        <v>3.1533764880605415</v>
      </c>
      <c r="BO430" s="47">
        <f t="shared" ref="BI430:BR456" ca="1" si="214">IF($AN430&lt;=BO$1,HLOOKUP(MONTH(BO$1),$AA:$AL,ROW($AO430),0),"")</f>
        <v>3.1823225003550371</v>
      </c>
      <c r="BP430" s="47">
        <f t="shared" ca="1" si="214"/>
        <v>3.4797650871806693</v>
      </c>
      <c r="BQ430" s="47">
        <f t="shared" ca="1" si="214"/>
        <v>4.1796317100606224</v>
      </c>
      <c r="BR430" s="47">
        <f t="shared" ca="1" si="214"/>
        <v>4.8738698042273656</v>
      </c>
      <c r="BS430" s="47">
        <f t="shared" ca="1" si="212"/>
        <v>5.793830400311978</v>
      </c>
      <c r="BT430" s="47">
        <f t="shared" ca="1" si="212"/>
        <v>6.544124250469781</v>
      </c>
      <c r="BU430" s="47">
        <f t="shared" ca="1" si="212"/>
        <v>6.432099809416477</v>
      </c>
      <c r="BV430" s="47">
        <f t="shared" ca="1" si="212"/>
        <v>5.7599217164245644</v>
      </c>
      <c r="BW430" s="47">
        <f t="shared" ca="1" si="212"/>
        <v>4.4845315885155461</v>
      </c>
      <c r="BX430" s="47">
        <f t="shared" ca="1" si="212"/>
        <v>4.1895592049266561</v>
      </c>
      <c r="BY430" s="47">
        <f t="shared" ca="1" si="212"/>
        <v>3.796160762045516</v>
      </c>
      <c r="BZ430" s="47">
        <f t="shared" ca="1" si="212"/>
        <v>3.1533764880605415</v>
      </c>
      <c r="CA430" s="47">
        <f t="shared" ca="1" si="212"/>
        <v>3.1823225003550371</v>
      </c>
      <c r="CB430" s="47">
        <f t="shared" ca="1" si="212"/>
        <v>3.4797650871806693</v>
      </c>
      <c r="CC430" s="47">
        <f t="shared" ca="1" si="211"/>
        <v>4.1796317100606224</v>
      </c>
      <c r="CD430" s="47">
        <f t="shared" ca="1" si="211"/>
        <v>4.8738698042273656</v>
      </c>
      <c r="CE430" s="47">
        <f t="shared" ca="1" si="211"/>
        <v>5.793830400311978</v>
      </c>
      <c r="CF430" s="47">
        <f t="shared" ca="1" si="211"/>
        <v>6.544124250469781</v>
      </c>
      <c r="CG430" s="47">
        <f t="shared" ca="1" si="211"/>
        <v>6.432099809416477</v>
      </c>
      <c r="CH430" s="47">
        <f t="shared" ca="1" si="211"/>
        <v>5.7599217164245644</v>
      </c>
      <c r="CI430" s="47">
        <f t="shared" ca="1" si="211"/>
        <v>4.4845315885155461</v>
      </c>
      <c r="CJ430" s="47">
        <f t="shared" ca="1" si="211"/>
        <v>4.1895592049266561</v>
      </c>
      <c r="CK430" s="47">
        <f t="shared" ca="1" si="211"/>
        <v>3.796160762045516</v>
      </c>
      <c r="CL430" s="47">
        <f t="shared" ca="1" si="211"/>
        <v>3.1533764880605415</v>
      </c>
      <c r="CM430" s="47">
        <f t="shared" ca="1" si="213"/>
        <v>3.1823225003550371</v>
      </c>
      <c r="CN430" s="47">
        <f t="shared" ca="1" si="213"/>
        <v>3.4797650871806693</v>
      </c>
      <c r="CO430" s="47">
        <f t="shared" ca="1" si="213"/>
        <v>4.1796317100606224</v>
      </c>
      <c r="CP430" s="47">
        <f t="shared" ca="1" si="213"/>
        <v>4.8738698042273656</v>
      </c>
      <c r="CQ430" s="47">
        <f t="shared" ca="1" si="213"/>
        <v>5.793830400311978</v>
      </c>
      <c r="CR430" s="47">
        <f t="shared" ca="1" si="213"/>
        <v>6.544124250469781</v>
      </c>
      <c r="CS430" s="47">
        <f t="shared" ca="1" si="213"/>
        <v>6.432099809416477</v>
      </c>
      <c r="CT430" s="47">
        <f t="shared" ca="1" si="213"/>
        <v>5.7599217164245644</v>
      </c>
      <c r="CU430" s="47">
        <f t="shared" ca="1" si="213"/>
        <v>4.4845315885155461</v>
      </c>
      <c r="CV430" s="47">
        <f t="shared" ca="1" si="213"/>
        <v>4.1895592049266561</v>
      </c>
      <c r="CW430" s="47">
        <f t="shared" ca="1" si="207"/>
        <v>3.796160762045516</v>
      </c>
      <c r="CX430" s="47">
        <f t="shared" ca="1" si="207"/>
        <v>3.1533764880605415</v>
      </c>
      <c r="CY430" s="47">
        <f t="shared" ca="1" si="207"/>
        <v>3.1823225003550371</v>
      </c>
      <c r="CZ430" s="47">
        <f t="shared" ca="1" si="207"/>
        <v>3.4797650871806693</v>
      </c>
      <c r="DA430" s="47">
        <f t="shared" ca="1" si="207"/>
        <v>4.1796317100606224</v>
      </c>
      <c r="DB430" s="47">
        <f t="shared" ca="1" si="207"/>
        <v>4.8738698042273656</v>
      </c>
      <c r="DC430" s="47">
        <f t="shared" ca="1" si="207"/>
        <v>5.793830400311978</v>
      </c>
      <c r="DD430" s="47">
        <f t="shared" ca="1" si="207"/>
        <v>6.544124250469781</v>
      </c>
    </row>
    <row r="431" spans="1:108" x14ac:dyDescent="0.25">
      <c r="A431" s="40" t="s">
        <v>138</v>
      </c>
      <c r="B431" s="40">
        <v>2401</v>
      </c>
      <c r="C431" s="40" t="s">
        <v>38</v>
      </c>
      <c r="D431" s="40" t="s">
        <v>634</v>
      </c>
      <c r="E431" s="40" t="s">
        <v>136</v>
      </c>
      <c r="F431" s="40">
        <v>5.5</v>
      </c>
      <c r="G431" s="43">
        <v>45072</v>
      </c>
      <c r="I431" s="40" t="s">
        <v>79</v>
      </c>
      <c r="J431" s="40">
        <v>2</v>
      </c>
      <c r="K431" s="40" t="s">
        <v>33</v>
      </c>
      <c r="L431" s="40" t="s">
        <v>169</v>
      </c>
      <c r="M431" s="41"/>
      <c r="N431" s="41">
        <f>VLOOKUP($C431 &amp; $I431 &amp; $K431,FATOR!$A$3:$P$22,COLUMN(E$1),0)</f>
        <v>0.34510552382231963</v>
      </c>
      <c r="O431" s="41">
        <f>VLOOKUP($C431 &amp; $I431 &amp; $K431,FATOR!$A$3:$P$22,COLUMN(F$1),0)</f>
        <v>0.2866705898236856</v>
      </c>
      <c r="P431" s="41">
        <f>VLOOKUP($C431 &amp; $I431 &amp; $K431,FATOR!$A$3:$P$22,COLUMN(G$1),0)</f>
        <v>0.28930204548682154</v>
      </c>
      <c r="Q431" s="41">
        <f>VLOOKUP($C431 &amp; $I431 &amp; $K431,FATOR!$A$3:$P$22,COLUMN(H$1),0)</f>
        <v>0.31634228065278813</v>
      </c>
      <c r="R431" s="41">
        <f>VLOOKUP($C431 &amp; $I431 &amp; $K431,FATOR!$A$3:$P$22,COLUMN(I$1),0)</f>
        <v>0.37996651909642021</v>
      </c>
      <c r="S431" s="41">
        <f>VLOOKUP($C431 &amp; $I431 &amp; $K431,FATOR!$A$3:$P$22,COLUMN(J$1),0)</f>
        <v>0.44307907311157868</v>
      </c>
      <c r="T431" s="41">
        <f>VLOOKUP($C431 &amp; $I431 &amp; $K431,FATOR!$A$3:$P$22,COLUMN(K$1),0)</f>
        <v>0.5267118545738162</v>
      </c>
      <c r="U431" s="41">
        <f>VLOOKUP($C431 &amp; $I431 &amp; $K431,FATOR!$A$3:$P$22,COLUMN(L$1),0)</f>
        <v>0.5949203864063437</v>
      </c>
      <c r="V431" s="41">
        <f>VLOOKUP($C431 &amp; $I431 &amp; $K431,FATOR!$A$3:$P$22,COLUMN(M$1),0)</f>
        <v>0.58473634631058879</v>
      </c>
      <c r="W431" s="41">
        <f>VLOOKUP($C431 &amp; $I431 &amp; $K431,FATOR!$A$3:$P$22,COLUMN(N$1),0)</f>
        <v>0.52362924694768764</v>
      </c>
      <c r="X431" s="41">
        <f>VLOOKUP($C431 &amp; $I431 &amp; $K431,FATOR!$A$3:$P$22,COLUMN(O$1),0)</f>
        <v>0.40768468986504969</v>
      </c>
      <c r="Y431" s="41">
        <f>VLOOKUP($C431 &amp; $I431 &amp; $K431,FATOR!$A$3:$P$22,COLUMN(P$1),0)</f>
        <v>0.38086901862969602</v>
      </c>
      <c r="AA431" s="42">
        <f t="shared" si="190"/>
        <v>1.898080381022758</v>
      </c>
      <c r="AB431" s="42">
        <f t="shared" si="191"/>
        <v>1.5766882440302707</v>
      </c>
      <c r="AC431" s="42">
        <f t="shared" si="192"/>
        <v>1.5911612501775185</v>
      </c>
      <c r="AD431" s="42">
        <f t="shared" si="193"/>
        <v>1.7398825435903347</v>
      </c>
      <c r="AE431" s="42">
        <f t="shared" si="194"/>
        <v>2.0898158550303112</v>
      </c>
      <c r="AF431" s="42">
        <f t="shared" si="195"/>
        <v>2.4369349021136828</v>
      </c>
      <c r="AG431" s="42">
        <f t="shared" si="196"/>
        <v>2.896915200155989</v>
      </c>
      <c r="AH431" s="42">
        <f t="shared" si="197"/>
        <v>3.2720621252348905</v>
      </c>
      <c r="AI431" s="42">
        <f t="shared" si="198"/>
        <v>3.2160499047082385</v>
      </c>
      <c r="AJ431" s="42">
        <f t="shared" si="199"/>
        <v>2.8799608582122822</v>
      </c>
      <c r="AK431" s="42">
        <f t="shared" si="200"/>
        <v>2.2422657942577731</v>
      </c>
      <c r="AL431" s="42">
        <f t="shared" si="201"/>
        <v>2.0947796024633281</v>
      </c>
      <c r="AN431" s="43">
        <f t="shared" si="202"/>
        <v>45103</v>
      </c>
      <c r="AO431" s="47">
        <f t="shared" ca="1" si="210"/>
        <v>1.898080381022758</v>
      </c>
      <c r="AP431" s="47">
        <f t="shared" ca="1" si="210"/>
        <v>1.5766882440302707</v>
      </c>
      <c r="AQ431" s="47">
        <f t="shared" ca="1" si="210"/>
        <v>1.5911612501775185</v>
      </c>
      <c r="AR431" s="47">
        <f t="shared" ca="1" si="210"/>
        <v>1.7398825435903347</v>
      </c>
      <c r="AS431" s="47">
        <f t="shared" ca="1" si="210"/>
        <v>2.0898158550303112</v>
      </c>
      <c r="AT431" s="47">
        <f t="shared" ca="1" si="210"/>
        <v>2.4369349021136828</v>
      </c>
      <c r="AU431" s="47">
        <f t="shared" ca="1" si="210"/>
        <v>2.896915200155989</v>
      </c>
      <c r="AV431" s="47">
        <f t="shared" ca="1" si="210"/>
        <v>3.2720621252348905</v>
      </c>
      <c r="AW431" s="47">
        <f t="shared" ca="1" si="210"/>
        <v>3.2160499047082385</v>
      </c>
      <c r="AX431" s="47">
        <f t="shared" ca="1" si="210"/>
        <v>2.8799608582122822</v>
      </c>
      <c r="AY431" s="47">
        <f t="shared" ca="1" si="209"/>
        <v>2.2422657942577731</v>
      </c>
      <c r="AZ431" s="47">
        <f t="shared" ca="1" si="209"/>
        <v>2.0947796024633281</v>
      </c>
      <c r="BA431" s="47">
        <f t="shared" ca="1" si="209"/>
        <v>1.898080381022758</v>
      </c>
      <c r="BB431" s="47">
        <f t="shared" ca="1" si="209"/>
        <v>1.5766882440302707</v>
      </c>
      <c r="BC431" s="47">
        <f t="shared" ca="1" si="209"/>
        <v>1.5911612501775185</v>
      </c>
      <c r="BD431" s="47">
        <f t="shared" ca="1" si="209"/>
        <v>1.7398825435903347</v>
      </c>
      <c r="BE431" s="47">
        <f t="shared" ca="1" si="209"/>
        <v>2.0898158550303112</v>
      </c>
      <c r="BF431" s="47">
        <f t="shared" ca="1" si="209"/>
        <v>2.4369349021136828</v>
      </c>
      <c r="BG431" s="47">
        <f t="shared" ca="1" si="209"/>
        <v>2.896915200155989</v>
      </c>
      <c r="BH431" s="47">
        <f t="shared" ca="1" si="209"/>
        <v>3.2720621252348905</v>
      </c>
      <c r="BI431" s="47">
        <f t="shared" ca="1" si="214"/>
        <v>3.2160499047082385</v>
      </c>
      <c r="BJ431" s="47">
        <f t="shared" ca="1" si="214"/>
        <v>2.8799608582122822</v>
      </c>
      <c r="BK431" s="47">
        <f t="shared" ca="1" si="214"/>
        <v>2.2422657942577731</v>
      </c>
      <c r="BL431" s="47">
        <f t="shared" ca="1" si="214"/>
        <v>2.0947796024633281</v>
      </c>
      <c r="BM431" s="47">
        <f t="shared" ca="1" si="214"/>
        <v>1.898080381022758</v>
      </c>
      <c r="BN431" s="47">
        <f t="shared" ca="1" si="214"/>
        <v>1.5766882440302707</v>
      </c>
      <c r="BO431" s="47">
        <f t="shared" ca="1" si="214"/>
        <v>1.5911612501775185</v>
      </c>
      <c r="BP431" s="47">
        <f t="shared" ca="1" si="214"/>
        <v>1.7398825435903347</v>
      </c>
      <c r="BQ431" s="47">
        <f t="shared" ca="1" si="214"/>
        <v>2.0898158550303112</v>
      </c>
      <c r="BR431" s="47">
        <f t="shared" ca="1" si="214"/>
        <v>2.4369349021136828</v>
      </c>
      <c r="BS431" s="47">
        <f t="shared" ca="1" si="212"/>
        <v>2.896915200155989</v>
      </c>
      <c r="BT431" s="47">
        <f t="shared" ca="1" si="212"/>
        <v>3.2720621252348905</v>
      </c>
      <c r="BU431" s="47">
        <f t="shared" ca="1" si="212"/>
        <v>3.2160499047082385</v>
      </c>
      <c r="BV431" s="47">
        <f t="shared" ca="1" si="212"/>
        <v>2.8799608582122822</v>
      </c>
      <c r="BW431" s="47">
        <f t="shared" ca="1" si="212"/>
        <v>2.2422657942577731</v>
      </c>
      <c r="BX431" s="47">
        <f t="shared" ca="1" si="212"/>
        <v>2.0947796024633281</v>
      </c>
      <c r="BY431" s="47">
        <f t="shared" ca="1" si="212"/>
        <v>1.898080381022758</v>
      </c>
      <c r="BZ431" s="47">
        <f t="shared" ca="1" si="212"/>
        <v>1.5766882440302707</v>
      </c>
      <c r="CA431" s="47">
        <f t="shared" ca="1" si="212"/>
        <v>1.5911612501775185</v>
      </c>
      <c r="CB431" s="47">
        <f t="shared" ca="1" si="212"/>
        <v>1.7398825435903347</v>
      </c>
      <c r="CC431" s="47">
        <f t="shared" ca="1" si="211"/>
        <v>2.0898158550303112</v>
      </c>
      <c r="CD431" s="47">
        <f t="shared" ca="1" si="211"/>
        <v>2.4369349021136828</v>
      </c>
      <c r="CE431" s="47">
        <f t="shared" ca="1" si="211"/>
        <v>2.896915200155989</v>
      </c>
      <c r="CF431" s="47">
        <f t="shared" ca="1" si="211"/>
        <v>3.2720621252348905</v>
      </c>
      <c r="CG431" s="47">
        <f t="shared" ca="1" si="211"/>
        <v>3.2160499047082385</v>
      </c>
      <c r="CH431" s="47">
        <f t="shared" ca="1" si="211"/>
        <v>2.8799608582122822</v>
      </c>
      <c r="CI431" s="47">
        <f t="shared" ca="1" si="211"/>
        <v>2.2422657942577731</v>
      </c>
      <c r="CJ431" s="47">
        <f t="shared" ca="1" si="211"/>
        <v>2.0947796024633281</v>
      </c>
      <c r="CK431" s="47">
        <f t="shared" ca="1" si="211"/>
        <v>1.898080381022758</v>
      </c>
      <c r="CL431" s="47">
        <f t="shared" ca="1" si="211"/>
        <v>1.5766882440302707</v>
      </c>
      <c r="CM431" s="47">
        <f t="shared" ca="1" si="213"/>
        <v>1.5911612501775185</v>
      </c>
      <c r="CN431" s="47">
        <f t="shared" ca="1" si="213"/>
        <v>1.7398825435903347</v>
      </c>
      <c r="CO431" s="47">
        <f t="shared" ca="1" si="213"/>
        <v>2.0898158550303112</v>
      </c>
      <c r="CP431" s="47">
        <f t="shared" ca="1" si="213"/>
        <v>2.4369349021136828</v>
      </c>
      <c r="CQ431" s="47">
        <f t="shared" ca="1" si="213"/>
        <v>2.896915200155989</v>
      </c>
      <c r="CR431" s="47">
        <f t="shared" ca="1" si="213"/>
        <v>3.2720621252348905</v>
      </c>
      <c r="CS431" s="47">
        <f t="shared" ca="1" si="213"/>
        <v>3.2160499047082385</v>
      </c>
      <c r="CT431" s="47">
        <f t="shared" ca="1" si="213"/>
        <v>2.8799608582122822</v>
      </c>
      <c r="CU431" s="47">
        <f t="shared" ca="1" si="213"/>
        <v>2.2422657942577731</v>
      </c>
      <c r="CV431" s="47">
        <f t="shared" ca="1" si="213"/>
        <v>2.0947796024633281</v>
      </c>
      <c r="CW431" s="47">
        <f t="shared" ca="1" si="207"/>
        <v>1.898080381022758</v>
      </c>
      <c r="CX431" s="47">
        <f t="shared" ca="1" si="207"/>
        <v>1.5766882440302707</v>
      </c>
      <c r="CY431" s="47">
        <f t="shared" ca="1" si="207"/>
        <v>1.5911612501775185</v>
      </c>
      <c r="CZ431" s="47">
        <f t="shared" ca="1" si="207"/>
        <v>1.7398825435903347</v>
      </c>
      <c r="DA431" s="47">
        <f t="shared" ca="1" si="207"/>
        <v>2.0898158550303112</v>
      </c>
      <c r="DB431" s="47">
        <f t="shared" ca="1" si="207"/>
        <v>2.4369349021136828</v>
      </c>
      <c r="DC431" s="47">
        <f t="shared" ca="1" si="207"/>
        <v>2.896915200155989</v>
      </c>
      <c r="DD431" s="47">
        <f t="shared" ca="1" si="207"/>
        <v>3.2720621252348905</v>
      </c>
    </row>
    <row r="432" spans="1:108" x14ac:dyDescent="0.25">
      <c r="A432" s="40" t="s">
        <v>138</v>
      </c>
      <c r="B432" s="40">
        <v>2401</v>
      </c>
      <c r="C432" s="40" t="s">
        <v>38</v>
      </c>
      <c r="D432" s="40" t="s">
        <v>634</v>
      </c>
      <c r="E432" s="40" t="s">
        <v>181</v>
      </c>
      <c r="F432" s="40">
        <v>5.5</v>
      </c>
      <c r="G432" s="43">
        <v>45069</v>
      </c>
      <c r="I432" s="40" t="s">
        <v>79</v>
      </c>
      <c r="J432" s="40">
        <v>2</v>
      </c>
      <c r="K432" s="40" t="s">
        <v>33</v>
      </c>
      <c r="L432" s="40" t="s">
        <v>169</v>
      </c>
      <c r="M432" s="41"/>
      <c r="N432" s="41">
        <f>VLOOKUP($C432 &amp; $I432 &amp; $K432,FATOR!$A$3:$P$22,COLUMN(E$1),0)</f>
        <v>0.34510552382231963</v>
      </c>
      <c r="O432" s="41">
        <f>VLOOKUP($C432 &amp; $I432 &amp; $K432,FATOR!$A$3:$P$22,COLUMN(F$1),0)</f>
        <v>0.2866705898236856</v>
      </c>
      <c r="P432" s="41">
        <f>VLOOKUP($C432 &amp; $I432 &amp; $K432,FATOR!$A$3:$P$22,COLUMN(G$1),0)</f>
        <v>0.28930204548682154</v>
      </c>
      <c r="Q432" s="41">
        <f>VLOOKUP($C432 &amp; $I432 &amp; $K432,FATOR!$A$3:$P$22,COLUMN(H$1),0)</f>
        <v>0.31634228065278813</v>
      </c>
      <c r="R432" s="41">
        <f>VLOOKUP($C432 &amp; $I432 &amp; $K432,FATOR!$A$3:$P$22,COLUMN(I$1),0)</f>
        <v>0.37996651909642021</v>
      </c>
      <c r="S432" s="41">
        <f>VLOOKUP($C432 &amp; $I432 &amp; $K432,FATOR!$A$3:$P$22,COLUMN(J$1),0)</f>
        <v>0.44307907311157868</v>
      </c>
      <c r="T432" s="41">
        <f>VLOOKUP($C432 &amp; $I432 &amp; $K432,FATOR!$A$3:$P$22,COLUMN(K$1),0)</f>
        <v>0.5267118545738162</v>
      </c>
      <c r="U432" s="41">
        <f>VLOOKUP($C432 &amp; $I432 &amp; $K432,FATOR!$A$3:$P$22,COLUMN(L$1),0)</f>
        <v>0.5949203864063437</v>
      </c>
      <c r="V432" s="41">
        <f>VLOOKUP($C432 &amp; $I432 &amp; $K432,FATOR!$A$3:$P$22,COLUMN(M$1),0)</f>
        <v>0.58473634631058879</v>
      </c>
      <c r="W432" s="41">
        <f>VLOOKUP($C432 &amp; $I432 &amp; $K432,FATOR!$A$3:$P$22,COLUMN(N$1),0)</f>
        <v>0.52362924694768764</v>
      </c>
      <c r="X432" s="41">
        <f>VLOOKUP($C432 &amp; $I432 &amp; $K432,FATOR!$A$3:$P$22,COLUMN(O$1),0)</f>
        <v>0.40768468986504969</v>
      </c>
      <c r="Y432" s="41">
        <f>VLOOKUP($C432 &amp; $I432 &amp; $K432,FATOR!$A$3:$P$22,COLUMN(P$1),0)</f>
        <v>0.38086901862969602</v>
      </c>
      <c r="AA432" s="42">
        <f t="shared" si="190"/>
        <v>1.898080381022758</v>
      </c>
      <c r="AB432" s="42">
        <f t="shared" si="191"/>
        <v>1.5766882440302707</v>
      </c>
      <c r="AC432" s="42">
        <f t="shared" si="192"/>
        <v>1.5911612501775185</v>
      </c>
      <c r="AD432" s="42">
        <f t="shared" si="193"/>
        <v>1.7398825435903347</v>
      </c>
      <c r="AE432" s="42">
        <f t="shared" si="194"/>
        <v>2.0898158550303112</v>
      </c>
      <c r="AF432" s="42">
        <f t="shared" si="195"/>
        <v>2.4369349021136828</v>
      </c>
      <c r="AG432" s="42">
        <f t="shared" si="196"/>
        <v>2.896915200155989</v>
      </c>
      <c r="AH432" s="42">
        <f t="shared" si="197"/>
        <v>3.2720621252348905</v>
      </c>
      <c r="AI432" s="42">
        <f t="shared" si="198"/>
        <v>3.2160499047082385</v>
      </c>
      <c r="AJ432" s="42">
        <f t="shared" si="199"/>
        <v>2.8799608582122822</v>
      </c>
      <c r="AK432" s="42">
        <f t="shared" si="200"/>
        <v>2.2422657942577731</v>
      </c>
      <c r="AL432" s="42">
        <f t="shared" si="201"/>
        <v>2.0947796024633281</v>
      </c>
      <c r="AN432" s="43">
        <f t="shared" si="202"/>
        <v>45100</v>
      </c>
      <c r="AO432" s="47">
        <f t="shared" ca="1" si="210"/>
        <v>1.898080381022758</v>
      </c>
      <c r="AP432" s="47">
        <f t="shared" ca="1" si="210"/>
        <v>1.5766882440302707</v>
      </c>
      <c r="AQ432" s="47">
        <f t="shared" ca="1" si="210"/>
        <v>1.5911612501775185</v>
      </c>
      <c r="AR432" s="47">
        <f t="shared" ca="1" si="210"/>
        <v>1.7398825435903347</v>
      </c>
      <c r="AS432" s="47">
        <f t="shared" ca="1" si="210"/>
        <v>2.0898158550303112</v>
      </c>
      <c r="AT432" s="47">
        <f t="shared" ca="1" si="210"/>
        <v>2.4369349021136828</v>
      </c>
      <c r="AU432" s="47">
        <f t="shared" ca="1" si="210"/>
        <v>2.896915200155989</v>
      </c>
      <c r="AV432" s="47">
        <f t="shared" ca="1" si="210"/>
        <v>3.2720621252348905</v>
      </c>
      <c r="AW432" s="47">
        <f t="shared" ca="1" si="210"/>
        <v>3.2160499047082385</v>
      </c>
      <c r="AX432" s="47">
        <f t="shared" ca="1" si="210"/>
        <v>2.8799608582122822</v>
      </c>
      <c r="AY432" s="47">
        <f t="shared" ca="1" si="209"/>
        <v>2.2422657942577731</v>
      </c>
      <c r="AZ432" s="47">
        <f t="shared" ca="1" si="209"/>
        <v>2.0947796024633281</v>
      </c>
      <c r="BA432" s="47">
        <f t="shared" ca="1" si="209"/>
        <v>1.898080381022758</v>
      </c>
      <c r="BB432" s="47">
        <f t="shared" ca="1" si="209"/>
        <v>1.5766882440302707</v>
      </c>
      <c r="BC432" s="47">
        <f t="shared" ca="1" si="209"/>
        <v>1.5911612501775185</v>
      </c>
      <c r="BD432" s="47">
        <f t="shared" ca="1" si="209"/>
        <v>1.7398825435903347</v>
      </c>
      <c r="BE432" s="47">
        <f t="shared" ca="1" si="209"/>
        <v>2.0898158550303112</v>
      </c>
      <c r="BF432" s="47">
        <f t="shared" ca="1" si="209"/>
        <v>2.4369349021136828</v>
      </c>
      <c r="BG432" s="47">
        <f t="shared" ca="1" si="209"/>
        <v>2.896915200155989</v>
      </c>
      <c r="BH432" s="47">
        <f t="shared" ca="1" si="209"/>
        <v>3.2720621252348905</v>
      </c>
      <c r="BI432" s="47">
        <f t="shared" ca="1" si="214"/>
        <v>3.2160499047082385</v>
      </c>
      <c r="BJ432" s="47">
        <f t="shared" ca="1" si="214"/>
        <v>2.8799608582122822</v>
      </c>
      <c r="BK432" s="47">
        <f t="shared" ca="1" si="214"/>
        <v>2.2422657942577731</v>
      </c>
      <c r="BL432" s="47">
        <f t="shared" ca="1" si="214"/>
        <v>2.0947796024633281</v>
      </c>
      <c r="BM432" s="47">
        <f t="shared" ca="1" si="214"/>
        <v>1.898080381022758</v>
      </c>
      <c r="BN432" s="47">
        <f t="shared" ca="1" si="214"/>
        <v>1.5766882440302707</v>
      </c>
      <c r="BO432" s="47">
        <f t="shared" ca="1" si="214"/>
        <v>1.5911612501775185</v>
      </c>
      <c r="BP432" s="47">
        <f t="shared" ca="1" si="214"/>
        <v>1.7398825435903347</v>
      </c>
      <c r="BQ432" s="47">
        <f t="shared" ca="1" si="214"/>
        <v>2.0898158550303112</v>
      </c>
      <c r="BR432" s="47">
        <f t="shared" ca="1" si="214"/>
        <v>2.4369349021136828</v>
      </c>
      <c r="BS432" s="47">
        <f t="shared" ca="1" si="212"/>
        <v>2.896915200155989</v>
      </c>
      <c r="BT432" s="47">
        <f t="shared" ca="1" si="212"/>
        <v>3.2720621252348905</v>
      </c>
      <c r="BU432" s="47">
        <f t="shared" ca="1" si="212"/>
        <v>3.2160499047082385</v>
      </c>
      <c r="BV432" s="47">
        <f t="shared" ca="1" si="212"/>
        <v>2.8799608582122822</v>
      </c>
      <c r="BW432" s="47">
        <f t="shared" ca="1" si="212"/>
        <v>2.2422657942577731</v>
      </c>
      <c r="BX432" s="47">
        <f t="shared" ca="1" si="212"/>
        <v>2.0947796024633281</v>
      </c>
      <c r="BY432" s="47">
        <f t="shared" ca="1" si="212"/>
        <v>1.898080381022758</v>
      </c>
      <c r="BZ432" s="47">
        <f t="shared" ca="1" si="212"/>
        <v>1.5766882440302707</v>
      </c>
      <c r="CA432" s="47">
        <f t="shared" ca="1" si="212"/>
        <v>1.5911612501775185</v>
      </c>
      <c r="CB432" s="47">
        <f t="shared" ca="1" si="212"/>
        <v>1.7398825435903347</v>
      </c>
      <c r="CC432" s="47">
        <f t="shared" ca="1" si="211"/>
        <v>2.0898158550303112</v>
      </c>
      <c r="CD432" s="47">
        <f t="shared" ca="1" si="211"/>
        <v>2.4369349021136828</v>
      </c>
      <c r="CE432" s="47">
        <f t="shared" ca="1" si="211"/>
        <v>2.896915200155989</v>
      </c>
      <c r="CF432" s="47">
        <f t="shared" ca="1" si="211"/>
        <v>3.2720621252348905</v>
      </c>
      <c r="CG432" s="47">
        <f t="shared" ca="1" si="211"/>
        <v>3.2160499047082385</v>
      </c>
      <c r="CH432" s="47">
        <f t="shared" ca="1" si="211"/>
        <v>2.8799608582122822</v>
      </c>
      <c r="CI432" s="47">
        <f t="shared" ca="1" si="211"/>
        <v>2.2422657942577731</v>
      </c>
      <c r="CJ432" s="47">
        <f t="shared" ca="1" si="211"/>
        <v>2.0947796024633281</v>
      </c>
      <c r="CK432" s="47">
        <f t="shared" ca="1" si="211"/>
        <v>1.898080381022758</v>
      </c>
      <c r="CL432" s="47">
        <f t="shared" ca="1" si="211"/>
        <v>1.5766882440302707</v>
      </c>
      <c r="CM432" s="47">
        <f t="shared" ca="1" si="213"/>
        <v>1.5911612501775185</v>
      </c>
      <c r="CN432" s="47">
        <f t="shared" ca="1" si="213"/>
        <v>1.7398825435903347</v>
      </c>
      <c r="CO432" s="47">
        <f t="shared" ca="1" si="213"/>
        <v>2.0898158550303112</v>
      </c>
      <c r="CP432" s="47">
        <f t="shared" ca="1" si="213"/>
        <v>2.4369349021136828</v>
      </c>
      <c r="CQ432" s="47">
        <f t="shared" ca="1" si="213"/>
        <v>2.896915200155989</v>
      </c>
      <c r="CR432" s="47">
        <f t="shared" ca="1" si="213"/>
        <v>3.2720621252348905</v>
      </c>
      <c r="CS432" s="47">
        <f t="shared" ca="1" si="213"/>
        <v>3.2160499047082385</v>
      </c>
      <c r="CT432" s="47">
        <f t="shared" ca="1" si="213"/>
        <v>2.8799608582122822</v>
      </c>
      <c r="CU432" s="47">
        <f t="shared" ca="1" si="213"/>
        <v>2.2422657942577731</v>
      </c>
      <c r="CV432" s="47">
        <f t="shared" ca="1" si="213"/>
        <v>2.0947796024633281</v>
      </c>
      <c r="CW432" s="47">
        <f t="shared" ca="1" si="207"/>
        <v>1.898080381022758</v>
      </c>
      <c r="CX432" s="47">
        <f t="shared" ca="1" si="207"/>
        <v>1.5766882440302707</v>
      </c>
      <c r="CY432" s="47">
        <f t="shared" ca="1" si="207"/>
        <v>1.5911612501775185</v>
      </c>
      <c r="CZ432" s="47">
        <f t="shared" ca="1" si="207"/>
        <v>1.7398825435903347</v>
      </c>
      <c r="DA432" s="47">
        <f t="shared" ca="1" si="207"/>
        <v>2.0898158550303112</v>
      </c>
      <c r="DB432" s="47">
        <f t="shared" ca="1" si="207"/>
        <v>2.4369349021136828</v>
      </c>
      <c r="DC432" s="47">
        <f t="shared" ca="1" si="207"/>
        <v>2.896915200155989</v>
      </c>
      <c r="DD432" s="47">
        <f t="shared" ca="1" si="207"/>
        <v>3.2720621252348905</v>
      </c>
    </row>
    <row r="433" spans="1:108" x14ac:dyDescent="0.25">
      <c r="A433" s="40" t="s">
        <v>138</v>
      </c>
      <c r="B433" s="40">
        <v>2401</v>
      </c>
      <c r="C433" s="40" t="s">
        <v>38</v>
      </c>
      <c r="D433" s="40" t="s">
        <v>634</v>
      </c>
      <c r="E433" s="40" t="s">
        <v>180</v>
      </c>
      <c r="F433" s="40">
        <v>5.5</v>
      </c>
      <c r="G433" s="43">
        <v>45016</v>
      </c>
      <c r="I433" s="40" t="s">
        <v>79</v>
      </c>
      <c r="J433" s="40">
        <v>2</v>
      </c>
      <c r="K433" s="40" t="s">
        <v>33</v>
      </c>
      <c r="L433" s="40" t="s">
        <v>169</v>
      </c>
      <c r="M433" s="41"/>
      <c r="N433" s="41">
        <f>VLOOKUP($C433 &amp; $I433 &amp; $K433,FATOR!$A$3:$P$22,COLUMN(E$1),0)</f>
        <v>0.34510552382231963</v>
      </c>
      <c r="O433" s="41">
        <f>VLOOKUP($C433 &amp; $I433 &amp; $K433,FATOR!$A$3:$P$22,COLUMN(F$1),0)</f>
        <v>0.2866705898236856</v>
      </c>
      <c r="P433" s="41">
        <f>VLOOKUP($C433 &amp; $I433 &amp; $K433,FATOR!$A$3:$P$22,COLUMN(G$1),0)</f>
        <v>0.28930204548682154</v>
      </c>
      <c r="Q433" s="41">
        <f>VLOOKUP($C433 &amp; $I433 &amp; $K433,FATOR!$A$3:$P$22,COLUMN(H$1),0)</f>
        <v>0.31634228065278813</v>
      </c>
      <c r="R433" s="41">
        <f>VLOOKUP($C433 &amp; $I433 &amp; $K433,FATOR!$A$3:$P$22,COLUMN(I$1),0)</f>
        <v>0.37996651909642021</v>
      </c>
      <c r="S433" s="41">
        <f>VLOOKUP($C433 &amp; $I433 &amp; $K433,FATOR!$A$3:$P$22,COLUMN(J$1),0)</f>
        <v>0.44307907311157868</v>
      </c>
      <c r="T433" s="41">
        <f>VLOOKUP($C433 &amp; $I433 &amp; $K433,FATOR!$A$3:$P$22,COLUMN(K$1),0)</f>
        <v>0.5267118545738162</v>
      </c>
      <c r="U433" s="41">
        <f>VLOOKUP($C433 &amp; $I433 &amp; $K433,FATOR!$A$3:$P$22,COLUMN(L$1),0)</f>
        <v>0.5949203864063437</v>
      </c>
      <c r="V433" s="41">
        <f>VLOOKUP($C433 &amp; $I433 &amp; $K433,FATOR!$A$3:$P$22,COLUMN(M$1),0)</f>
        <v>0.58473634631058879</v>
      </c>
      <c r="W433" s="41">
        <f>VLOOKUP($C433 &amp; $I433 &amp; $K433,FATOR!$A$3:$P$22,COLUMN(N$1),0)</f>
        <v>0.52362924694768764</v>
      </c>
      <c r="X433" s="41">
        <f>VLOOKUP($C433 &amp; $I433 &amp; $K433,FATOR!$A$3:$P$22,COLUMN(O$1),0)</f>
        <v>0.40768468986504969</v>
      </c>
      <c r="Y433" s="41">
        <f>VLOOKUP($C433 &amp; $I433 &amp; $K433,FATOR!$A$3:$P$22,COLUMN(P$1),0)</f>
        <v>0.38086901862969602</v>
      </c>
      <c r="AA433" s="42">
        <f t="shared" si="190"/>
        <v>1.898080381022758</v>
      </c>
      <c r="AB433" s="42">
        <f t="shared" si="191"/>
        <v>1.5766882440302707</v>
      </c>
      <c r="AC433" s="42">
        <f t="shared" si="192"/>
        <v>1.5911612501775185</v>
      </c>
      <c r="AD433" s="42">
        <f t="shared" si="193"/>
        <v>1.7398825435903347</v>
      </c>
      <c r="AE433" s="42">
        <f t="shared" si="194"/>
        <v>2.0898158550303112</v>
      </c>
      <c r="AF433" s="42">
        <f t="shared" si="195"/>
        <v>2.4369349021136828</v>
      </c>
      <c r="AG433" s="42">
        <f t="shared" si="196"/>
        <v>2.896915200155989</v>
      </c>
      <c r="AH433" s="42">
        <f t="shared" si="197"/>
        <v>3.2720621252348905</v>
      </c>
      <c r="AI433" s="42">
        <f t="shared" si="198"/>
        <v>3.2160499047082385</v>
      </c>
      <c r="AJ433" s="42">
        <f t="shared" si="199"/>
        <v>2.8799608582122822</v>
      </c>
      <c r="AK433" s="42">
        <f t="shared" si="200"/>
        <v>2.2422657942577731</v>
      </c>
      <c r="AL433" s="42">
        <f t="shared" si="201"/>
        <v>2.0947796024633281</v>
      </c>
      <c r="AN433" s="43">
        <f t="shared" si="202"/>
        <v>45047</v>
      </c>
      <c r="AO433" s="47">
        <f t="shared" ca="1" si="210"/>
        <v>1.898080381022758</v>
      </c>
      <c r="AP433" s="47">
        <f t="shared" ca="1" si="210"/>
        <v>1.5766882440302707</v>
      </c>
      <c r="AQ433" s="47">
        <f t="shared" ca="1" si="210"/>
        <v>1.5911612501775185</v>
      </c>
      <c r="AR433" s="47">
        <f t="shared" ca="1" si="210"/>
        <v>1.7398825435903347</v>
      </c>
      <c r="AS433" s="47">
        <f t="shared" ca="1" si="210"/>
        <v>2.0898158550303112</v>
      </c>
      <c r="AT433" s="47">
        <f t="shared" ca="1" si="210"/>
        <v>2.4369349021136828</v>
      </c>
      <c r="AU433" s="47">
        <f t="shared" ca="1" si="210"/>
        <v>2.896915200155989</v>
      </c>
      <c r="AV433" s="47">
        <f t="shared" ca="1" si="210"/>
        <v>3.2720621252348905</v>
      </c>
      <c r="AW433" s="47">
        <f t="shared" ca="1" si="210"/>
        <v>3.2160499047082385</v>
      </c>
      <c r="AX433" s="47">
        <f t="shared" ca="1" si="210"/>
        <v>2.8799608582122822</v>
      </c>
      <c r="AY433" s="47">
        <f t="shared" ca="1" si="209"/>
        <v>2.2422657942577731</v>
      </c>
      <c r="AZ433" s="47">
        <f t="shared" ca="1" si="209"/>
        <v>2.0947796024633281</v>
      </c>
      <c r="BA433" s="47">
        <f t="shared" ca="1" si="209"/>
        <v>1.898080381022758</v>
      </c>
      <c r="BB433" s="47">
        <f t="shared" ca="1" si="209"/>
        <v>1.5766882440302707</v>
      </c>
      <c r="BC433" s="47">
        <f t="shared" ca="1" si="209"/>
        <v>1.5911612501775185</v>
      </c>
      <c r="BD433" s="47">
        <f t="shared" ca="1" si="209"/>
        <v>1.7398825435903347</v>
      </c>
      <c r="BE433" s="47">
        <f t="shared" ca="1" si="209"/>
        <v>2.0898158550303112</v>
      </c>
      <c r="BF433" s="47">
        <f t="shared" ca="1" si="209"/>
        <v>2.4369349021136828</v>
      </c>
      <c r="BG433" s="47">
        <f t="shared" ca="1" si="209"/>
        <v>2.896915200155989</v>
      </c>
      <c r="BH433" s="47">
        <f t="shared" ca="1" si="209"/>
        <v>3.2720621252348905</v>
      </c>
      <c r="BI433" s="47">
        <f t="shared" ca="1" si="214"/>
        <v>3.2160499047082385</v>
      </c>
      <c r="BJ433" s="47">
        <f t="shared" ca="1" si="214"/>
        <v>2.8799608582122822</v>
      </c>
      <c r="BK433" s="47">
        <f t="shared" ca="1" si="214"/>
        <v>2.2422657942577731</v>
      </c>
      <c r="BL433" s="47">
        <f t="shared" ca="1" si="214"/>
        <v>2.0947796024633281</v>
      </c>
      <c r="BM433" s="47">
        <f t="shared" ca="1" si="214"/>
        <v>1.898080381022758</v>
      </c>
      <c r="BN433" s="47">
        <f t="shared" ca="1" si="214"/>
        <v>1.5766882440302707</v>
      </c>
      <c r="BO433" s="47">
        <f t="shared" ca="1" si="214"/>
        <v>1.5911612501775185</v>
      </c>
      <c r="BP433" s="47">
        <f t="shared" ca="1" si="214"/>
        <v>1.7398825435903347</v>
      </c>
      <c r="BQ433" s="47">
        <f t="shared" ca="1" si="214"/>
        <v>2.0898158550303112</v>
      </c>
      <c r="BR433" s="47">
        <f t="shared" ca="1" si="214"/>
        <v>2.4369349021136828</v>
      </c>
      <c r="BS433" s="47">
        <f t="shared" ca="1" si="212"/>
        <v>2.896915200155989</v>
      </c>
      <c r="BT433" s="47">
        <f t="shared" ca="1" si="212"/>
        <v>3.2720621252348905</v>
      </c>
      <c r="BU433" s="47">
        <f t="shared" ca="1" si="212"/>
        <v>3.2160499047082385</v>
      </c>
      <c r="BV433" s="47">
        <f t="shared" ca="1" si="212"/>
        <v>2.8799608582122822</v>
      </c>
      <c r="BW433" s="47">
        <f t="shared" ca="1" si="212"/>
        <v>2.2422657942577731</v>
      </c>
      <c r="BX433" s="47">
        <f t="shared" ca="1" si="212"/>
        <v>2.0947796024633281</v>
      </c>
      <c r="BY433" s="47">
        <f t="shared" ca="1" si="212"/>
        <v>1.898080381022758</v>
      </c>
      <c r="BZ433" s="47">
        <f t="shared" ca="1" si="212"/>
        <v>1.5766882440302707</v>
      </c>
      <c r="CA433" s="47">
        <f t="shared" ca="1" si="212"/>
        <v>1.5911612501775185</v>
      </c>
      <c r="CB433" s="47">
        <f t="shared" ca="1" si="212"/>
        <v>1.7398825435903347</v>
      </c>
      <c r="CC433" s="47">
        <f t="shared" ca="1" si="211"/>
        <v>2.0898158550303112</v>
      </c>
      <c r="CD433" s="47">
        <f t="shared" ca="1" si="211"/>
        <v>2.4369349021136828</v>
      </c>
      <c r="CE433" s="47">
        <f t="shared" ca="1" si="211"/>
        <v>2.896915200155989</v>
      </c>
      <c r="CF433" s="47">
        <f t="shared" ca="1" si="211"/>
        <v>3.2720621252348905</v>
      </c>
      <c r="CG433" s="47">
        <f t="shared" ca="1" si="211"/>
        <v>3.2160499047082385</v>
      </c>
      <c r="CH433" s="47">
        <f t="shared" ca="1" si="211"/>
        <v>2.8799608582122822</v>
      </c>
      <c r="CI433" s="47">
        <f t="shared" ca="1" si="211"/>
        <v>2.2422657942577731</v>
      </c>
      <c r="CJ433" s="47">
        <f t="shared" ca="1" si="211"/>
        <v>2.0947796024633281</v>
      </c>
      <c r="CK433" s="47">
        <f t="shared" ca="1" si="211"/>
        <v>1.898080381022758</v>
      </c>
      <c r="CL433" s="47">
        <f t="shared" ca="1" si="211"/>
        <v>1.5766882440302707</v>
      </c>
      <c r="CM433" s="47">
        <f t="shared" ca="1" si="213"/>
        <v>1.5911612501775185</v>
      </c>
      <c r="CN433" s="47">
        <f t="shared" ca="1" si="213"/>
        <v>1.7398825435903347</v>
      </c>
      <c r="CO433" s="47">
        <f t="shared" ca="1" si="213"/>
        <v>2.0898158550303112</v>
      </c>
      <c r="CP433" s="47">
        <f t="shared" ca="1" si="213"/>
        <v>2.4369349021136828</v>
      </c>
      <c r="CQ433" s="47">
        <f t="shared" ca="1" si="213"/>
        <v>2.896915200155989</v>
      </c>
      <c r="CR433" s="47">
        <f t="shared" ca="1" si="213"/>
        <v>3.2720621252348905</v>
      </c>
      <c r="CS433" s="47">
        <f t="shared" ca="1" si="213"/>
        <v>3.2160499047082385</v>
      </c>
      <c r="CT433" s="47">
        <f t="shared" ca="1" si="213"/>
        <v>2.8799608582122822</v>
      </c>
      <c r="CU433" s="47">
        <f t="shared" ca="1" si="213"/>
        <v>2.2422657942577731</v>
      </c>
      <c r="CV433" s="47">
        <f t="shared" ca="1" si="213"/>
        <v>2.0947796024633281</v>
      </c>
      <c r="CW433" s="47">
        <f t="shared" ca="1" si="207"/>
        <v>1.898080381022758</v>
      </c>
      <c r="CX433" s="47">
        <f t="shared" ca="1" si="207"/>
        <v>1.5766882440302707</v>
      </c>
      <c r="CY433" s="47">
        <f t="shared" ca="1" si="207"/>
        <v>1.5911612501775185</v>
      </c>
      <c r="CZ433" s="47">
        <f t="shared" ca="1" si="207"/>
        <v>1.7398825435903347</v>
      </c>
      <c r="DA433" s="47">
        <f t="shared" ca="1" si="207"/>
        <v>2.0898158550303112</v>
      </c>
      <c r="DB433" s="47">
        <f t="shared" ca="1" si="207"/>
        <v>2.4369349021136828</v>
      </c>
      <c r="DC433" s="47">
        <f t="shared" ca="1" si="207"/>
        <v>2.896915200155989</v>
      </c>
      <c r="DD433" s="47">
        <f t="shared" ca="1" si="207"/>
        <v>3.2720621252348905</v>
      </c>
    </row>
    <row r="434" spans="1:108" x14ac:dyDescent="0.25">
      <c r="A434" s="40" t="s">
        <v>138</v>
      </c>
      <c r="B434" s="40">
        <v>2573</v>
      </c>
      <c r="C434" s="40" t="s">
        <v>38</v>
      </c>
      <c r="D434" s="40" t="s">
        <v>1548</v>
      </c>
      <c r="E434" s="40" t="s">
        <v>130</v>
      </c>
      <c r="F434" s="40">
        <v>17.100000000000001</v>
      </c>
      <c r="G434" s="43">
        <v>45226</v>
      </c>
      <c r="I434" s="40" t="s">
        <v>79</v>
      </c>
      <c r="J434" s="40">
        <v>2</v>
      </c>
      <c r="K434" s="40" t="s">
        <v>33</v>
      </c>
      <c r="L434" s="40" t="s">
        <v>169</v>
      </c>
      <c r="M434" s="41"/>
      <c r="N434" s="41">
        <f>VLOOKUP($C434 &amp; $I434 &amp; $K434,FATOR!$A$3:$P$22,COLUMN(E$1),0)</f>
        <v>0.34510552382231963</v>
      </c>
      <c r="O434" s="41">
        <f>VLOOKUP($C434 &amp; $I434 &amp; $K434,FATOR!$A$3:$P$22,COLUMN(F$1),0)</f>
        <v>0.2866705898236856</v>
      </c>
      <c r="P434" s="41">
        <f>VLOOKUP($C434 &amp; $I434 &amp; $K434,FATOR!$A$3:$P$22,COLUMN(G$1),0)</f>
        <v>0.28930204548682154</v>
      </c>
      <c r="Q434" s="41">
        <f>VLOOKUP($C434 &amp; $I434 &amp; $K434,FATOR!$A$3:$P$22,COLUMN(H$1),0)</f>
        <v>0.31634228065278813</v>
      </c>
      <c r="R434" s="41">
        <f>VLOOKUP($C434 &amp; $I434 &amp; $K434,FATOR!$A$3:$P$22,COLUMN(I$1),0)</f>
        <v>0.37996651909642021</v>
      </c>
      <c r="S434" s="41">
        <f>VLOOKUP($C434 &amp; $I434 &amp; $K434,FATOR!$A$3:$P$22,COLUMN(J$1),0)</f>
        <v>0.44307907311157868</v>
      </c>
      <c r="T434" s="41">
        <f>VLOOKUP($C434 &amp; $I434 &amp; $K434,FATOR!$A$3:$P$22,COLUMN(K$1),0)</f>
        <v>0.5267118545738162</v>
      </c>
      <c r="U434" s="41">
        <f>VLOOKUP($C434 &amp; $I434 &amp; $K434,FATOR!$A$3:$P$22,COLUMN(L$1),0)</f>
        <v>0.5949203864063437</v>
      </c>
      <c r="V434" s="41">
        <f>VLOOKUP($C434 &amp; $I434 &amp; $K434,FATOR!$A$3:$P$22,COLUMN(M$1),0)</f>
        <v>0.58473634631058879</v>
      </c>
      <c r="W434" s="41">
        <f>VLOOKUP($C434 &amp; $I434 &amp; $K434,FATOR!$A$3:$P$22,COLUMN(N$1),0)</f>
        <v>0.52362924694768764</v>
      </c>
      <c r="X434" s="41">
        <f>VLOOKUP($C434 &amp; $I434 &amp; $K434,FATOR!$A$3:$P$22,COLUMN(O$1),0)</f>
        <v>0.40768468986504969</v>
      </c>
      <c r="Y434" s="41">
        <f>VLOOKUP($C434 &amp; $I434 &amp; $K434,FATOR!$A$3:$P$22,COLUMN(P$1),0)</f>
        <v>0.38086901862969602</v>
      </c>
      <c r="AA434" s="42">
        <f t="shared" si="190"/>
        <v>5.9013044573616664</v>
      </c>
      <c r="AB434" s="42">
        <f t="shared" si="191"/>
        <v>4.9020670859850242</v>
      </c>
      <c r="AC434" s="42">
        <f t="shared" si="192"/>
        <v>4.9470649778246489</v>
      </c>
      <c r="AD434" s="42">
        <f t="shared" si="193"/>
        <v>5.4094529991626779</v>
      </c>
      <c r="AE434" s="42">
        <f t="shared" si="194"/>
        <v>6.4974274765487863</v>
      </c>
      <c r="AF434" s="42">
        <f t="shared" si="195"/>
        <v>7.5766521502079964</v>
      </c>
      <c r="AG434" s="42">
        <f t="shared" si="196"/>
        <v>9.006772713212257</v>
      </c>
      <c r="AH434" s="42">
        <f t="shared" si="197"/>
        <v>10.173138607548479</v>
      </c>
      <c r="AI434" s="42">
        <f t="shared" si="198"/>
        <v>9.9989915219110692</v>
      </c>
      <c r="AJ434" s="42">
        <f t="shared" si="199"/>
        <v>8.9540601228054602</v>
      </c>
      <c r="AK434" s="42">
        <f t="shared" si="200"/>
        <v>6.9714081966923507</v>
      </c>
      <c r="AL434" s="42">
        <f t="shared" si="201"/>
        <v>6.5128602185678028</v>
      </c>
      <c r="AN434" s="43">
        <f t="shared" si="202"/>
        <v>45257</v>
      </c>
      <c r="AO434" s="47">
        <f t="shared" ca="1" si="210"/>
        <v>5.9013044573616664</v>
      </c>
      <c r="AP434" s="47">
        <f t="shared" ca="1" si="210"/>
        <v>4.9020670859850242</v>
      </c>
      <c r="AQ434" s="47">
        <f t="shared" ca="1" si="210"/>
        <v>4.9470649778246489</v>
      </c>
      <c r="AR434" s="47">
        <f t="shared" ca="1" si="210"/>
        <v>5.4094529991626779</v>
      </c>
      <c r="AS434" s="47">
        <f t="shared" ca="1" si="210"/>
        <v>6.4974274765487863</v>
      </c>
      <c r="AT434" s="47">
        <f t="shared" ca="1" si="210"/>
        <v>7.5766521502079964</v>
      </c>
      <c r="AU434" s="47">
        <f t="shared" ca="1" si="210"/>
        <v>9.006772713212257</v>
      </c>
      <c r="AV434" s="47">
        <f t="shared" ca="1" si="210"/>
        <v>10.173138607548479</v>
      </c>
      <c r="AW434" s="47">
        <f t="shared" ca="1" si="210"/>
        <v>9.9989915219110692</v>
      </c>
      <c r="AX434" s="47">
        <f t="shared" ca="1" si="210"/>
        <v>8.9540601228054602</v>
      </c>
      <c r="AY434" s="47">
        <f t="shared" ca="1" si="209"/>
        <v>6.9714081966923507</v>
      </c>
      <c r="AZ434" s="47">
        <f t="shared" ca="1" si="209"/>
        <v>6.5128602185678028</v>
      </c>
      <c r="BA434" s="47">
        <f t="shared" ca="1" si="209"/>
        <v>5.9013044573616664</v>
      </c>
      <c r="BB434" s="47">
        <f t="shared" ca="1" si="209"/>
        <v>4.9020670859850242</v>
      </c>
      <c r="BC434" s="47">
        <f t="shared" ca="1" si="209"/>
        <v>4.9470649778246489</v>
      </c>
      <c r="BD434" s="47">
        <f t="shared" ca="1" si="209"/>
        <v>5.4094529991626779</v>
      </c>
      <c r="BE434" s="47">
        <f t="shared" ca="1" si="209"/>
        <v>6.4974274765487863</v>
      </c>
      <c r="BF434" s="47">
        <f t="shared" ca="1" si="209"/>
        <v>7.5766521502079964</v>
      </c>
      <c r="BG434" s="47">
        <f t="shared" ca="1" si="209"/>
        <v>9.006772713212257</v>
      </c>
      <c r="BH434" s="47">
        <f t="shared" ca="1" si="209"/>
        <v>10.173138607548479</v>
      </c>
      <c r="BI434" s="47">
        <f t="shared" ca="1" si="214"/>
        <v>9.9989915219110692</v>
      </c>
      <c r="BJ434" s="47">
        <f t="shared" ca="1" si="214"/>
        <v>8.9540601228054602</v>
      </c>
      <c r="BK434" s="47">
        <f t="shared" ca="1" si="214"/>
        <v>6.9714081966923507</v>
      </c>
      <c r="BL434" s="47">
        <f t="shared" ca="1" si="214"/>
        <v>6.5128602185678028</v>
      </c>
      <c r="BM434" s="47">
        <f t="shared" ca="1" si="214"/>
        <v>5.9013044573616664</v>
      </c>
      <c r="BN434" s="47">
        <f t="shared" ca="1" si="214"/>
        <v>4.9020670859850242</v>
      </c>
      <c r="BO434" s="47">
        <f t="shared" ca="1" si="214"/>
        <v>4.9470649778246489</v>
      </c>
      <c r="BP434" s="47">
        <f t="shared" ca="1" si="214"/>
        <v>5.4094529991626779</v>
      </c>
      <c r="BQ434" s="47">
        <f t="shared" ca="1" si="214"/>
        <v>6.4974274765487863</v>
      </c>
      <c r="BR434" s="47">
        <f t="shared" ca="1" si="214"/>
        <v>7.5766521502079964</v>
      </c>
      <c r="BS434" s="47">
        <f t="shared" ca="1" si="212"/>
        <v>9.006772713212257</v>
      </c>
      <c r="BT434" s="47">
        <f t="shared" ca="1" si="212"/>
        <v>10.173138607548479</v>
      </c>
      <c r="BU434" s="47">
        <f t="shared" ca="1" si="212"/>
        <v>9.9989915219110692</v>
      </c>
      <c r="BV434" s="47">
        <f t="shared" ca="1" si="212"/>
        <v>8.9540601228054602</v>
      </c>
      <c r="BW434" s="47">
        <f t="shared" ca="1" si="212"/>
        <v>6.9714081966923507</v>
      </c>
      <c r="BX434" s="47">
        <f t="shared" ca="1" si="212"/>
        <v>6.5128602185678028</v>
      </c>
      <c r="BY434" s="47">
        <f t="shared" ca="1" si="212"/>
        <v>5.9013044573616664</v>
      </c>
      <c r="BZ434" s="47">
        <f t="shared" ca="1" si="212"/>
        <v>4.9020670859850242</v>
      </c>
      <c r="CA434" s="47">
        <f t="shared" ca="1" si="212"/>
        <v>4.9470649778246489</v>
      </c>
      <c r="CB434" s="47">
        <f t="shared" ca="1" si="212"/>
        <v>5.4094529991626779</v>
      </c>
      <c r="CC434" s="47">
        <f t="shared" ca="1" si="211"/>
        <v>6.4974274765487863</v>
      </c>
      <c r="CD434" s="47">
        <f t="shared" ca="1" si="211"/>
        <v>7.5766521502079964</v>
      </c>
      <c r="CE434" s="47">
        <f t="shared" ca="1" si="211"/>
        <v>9.006772713212257</v>
      </c>
      <c r="CF434" s="47">
        <f t="shared" ca="1" si="211"/>
        <v>10.173138607548479</v>
      </c>
      <c r="CG434" s="47">
        <f t="shared" ca="1" si="211"/>
        <v>9.9989915219110692</v>
      </c>
      <c r="CH434" s="47">
        <f t="shared" ca="1" si="211"/>
        <v>8.9540601228054602</v>
      </c>
      <c r="CI434" s="47">
        <f t="shared" ca="1" si="211"/>
        <v>6.9714081966923507</v>
      </c>
      <c r="CJ434" s="47">
        <f t="shared" ca="1" si="211"/>
        <v>6.5128602185678028</v>
      </c>
      <c r="CK434" s="47">
        <f t="shared" ca="1" si="211"/>
        <v>5.9013044573616664</v>
      </c>
      <c r="CL434" s="47">
        <f t="shared" ca="1" si="211"/>
        <v>4.9020670859850242</v>
      </c>
      <c r="CM434" s="47">
        <f t="shared" ca="1" si="213"/>
        <v>4.9470649778246489</v>
      </c>
      <c r="CN434" s="47">
        <f t="shared" ca="1" si="213"/>
        <v>5.4094529991626779</v>
      </c>
      <c r="CO434" s="47">
        <f t="shared" ca="1" si="213"/>
        <v>6.4974274765487863</v>
      </c>
      <c r="CP434" s="47">
        <f t="shared" ca="1" si="213"/>
        <v>7.5766521502079964</v>
      </c>
      <c r="CQ434" s="47">
        <f t="shared" ca="1" si="213"/>
        <v>9.006772713212257</v>
      </c>
      <c r="CR434" s="47">
        <f t="shared" ca="1" si="213"/>
        <v>10.173138607548479</v>
      </c>
      <c r="CS434" s="47">
        <f t="shared" ca="1" si="213"/>
        <v>9.9989915219110692</v>
      </c>
      <c r="CT434" s="47">
        <f t="shared" ca="1" si="213"/>
        <v>8.9540601228054602</v>
      </c>
      <c r="CU434" s="47">
        <f t="shared" ca="1" si="213"/>
        <v>6.9714081966923507</v>
      </c>
      <c r="CV434" s="47">
        <f t="shared" ca="1" si="213"/>
        <v>6.5128602185678028</v>
      </c>
      <c r="CW434" s="47">
        <f t="shared" ca="1" si="207"/>
        <v>5.9013044573616664</v>
      </c>
      <c r="CX434" s="47">
        <f t="shared" ca="1" si="207"/>
        <v>4.9020670859850242</v>
      </c>
      <c r="CY434" s="47">
        <f t="shared" ca="1" si="207"/>
        <v>4.9470649778246489</v>
      </c>
      <c r="CZ434" s="47">
        <f t="shared" ref="CW434:DD466" ca="1" si="215">IF($AN434&lt;=CZ$1,HLOOKUP(MONTH(CZ$1),$AA:$AL,ROW($AO434),0),"")</f>
        <v>5.4094529991626779</v>
      </c>
      <c r="DA434" s="47">
        <f t="shared" ca="1" si="215"/>
        <v>6.4974274765487863</v>
      </c>
      <c r="DB434" s="47">
        <f t="shared" ca="1" si="215"/>
        <v>7.5766521502079964</v>
      </c>
      <c r="DC434" s="47">
        <f t="shared" ca="1" si="215"/>
        <v>9.006772713212257</v>
      </c>
      <c r="DD434" s="47">
        <f t="shared" ca="1" si="215"/>
        <v>10.173138607548479</v>
      </c>
    </row>
    <row r="435" spans="1:108" x14ac:dyDescent="0.25">
      <c r="A435" s="40" t="s">
        <v>138</v>
      </c>
      <c r="B435" s="40">
        <v>2573</v>
      </c>
      <c r="C435" s="40" t="s">
        <v>38</v>
      </c>
      <c r="D435" s="40" t="s">
        <v>1548</v>
      </c>
      <c r="E435" s="40" t="s">
        <v>160</v>
      </c>
      <c r="F435" s="40">
        <v>28.5</v>
      </c>
      <c r="G435" s="43">
        <v>45226</v>
      </c>
      <c r="I435" s="40" t="s">
        <v>79</v>
      </c>
      <c r="J435" s="40">
        <v>2</v>
      </c>
      <c r="K435" s="40" t="s">
        <v>33</v>
      </c>
      <c r="L435" s="40" t="s">
        <v>169</v>
      </c>
      <c r="M435" s="41"/>
      <c r="N435" s="41">
        <f>VLOOKUP($C435 &amp; $I435 &amp; $K435,FATOR!$A$3:$P$22,COLUMN(E$1),0)</f>
        <v>0.34510552382231963</v>
      </c>
      <c r="O435" s="41">
        <f>VLOOKUP($C435 &amp; $I435 &amp; $K435,FATOR!$A$3:$P$22,COLUMN(F$1),0)</f>
        <v>0.2866705898236856</v>
      </c>
      <c r="P435" s="41">
        <f>VLOOKUP($C435 &amp; $I435 &amp; $K435,FATOR!$A$3:$P$22,COLUMN(G$1),0)</f>
        <v>0.28930204548682154</v>
      </c>
      <c r="Q435" s="41">
        <f>VLOOKUP($C435 &amp; $I435 &amp; $K435,FATOR!$A$3:$P$22,COLUMN(H$1),0)</f>
        <v>0.31634228065278813</v>
      </c>
      <c r="R435" s="41">
        <f>VLOOKUP($C435 &amp; $I435 &amp; $K435,FATOR!$A$3:$P$22,COLUMN(I$1),0)</f>
        <v>0.37996651909642021</v>
      </c>
      <c r="S435" s="41">
        <f>VLOOKUP($C435 &amp; $I435 &amp; $K435,FATOR!$A$3:$P$22,COLUMN(J$1),0)</f>
        <v>0.44307907311157868</v>
      </c>
      <c r="T435" s="41">
        <f>VLOOKUP($C435 &amp; $I435 &amp; $K435,FATOR!$A$3:$P$22,COLUMN(K$1),0)</f>
        <v>0.5267118545738162</v>
      </c>
      <c r="U435" s="41">
        <f>VLOOKUP($C435 &amp; $I435 &amp; $K435,FATOR!$A$3:$P$22,COLUMN(L$1),0)</f>
        <v>0.5949203864063437</v>
      </c>
      <c r="V435" s="41">
        <f>VLOOKUP($C435 &amp; $I435 &amp; $K435,FATOR!$A$3:$P$22,COLUMN(M$1),0)</f>
        <v>0.58473634631058879</v>
      </c>
      <c r="W435" s="41">
        <f>VLOOKUP($C435 &amp; $I435 &amp; $K435,FATOR!$A$3:$P$22,COLUMN(N$1),0)</f>
        <v>0.52362924694768764</v>
      </c>
      <c r="X435" s="41">
        <f>VLOOKUP($C435 &amp; $I435 &amp; $K435,FATOR!$A$3:$P$22,COLUMN(O$1),0)</f>
        <v>0.40768468986504969</v>
      </c>
      <c r="Y435" s="41">
        <f>VLOOKUP($C435 &amp; $I435 &amp; $K435,FATOR!$A$3:$P$22,COLUMN(P$1),0)</f>
        <v>0.38086901862969602</v>
      </c>
      <c r="AA435" s="42">
        <f t="shared" si="190"/>
        <v>9.8355074289361095</v>
      </c>
      <c r="AB435" s="42">
        <f t="shared" si="191"/>
        <v>8.1701118099750403</v>
      </c>
      <c r="AC435" s="42">
        <f t="shared" si="192"/>
        <v>8.2451082963744131</v>
      </c>
      <c r="AD435" s="42">
        <f t="shared" si="193"/>
        <v>9.0157549986044625</v>
      </c>
      <c r="AE435" s="42">
        <f t="shared" si="194"/>
        <v>10.829045794247977</v>
      </c>
      <c r="AF435" s="42">
        <f t="shared" si="195"/>
        <v>12.627753583679992</v>
      </c>
      <c r="AG435" s="42">
        <f t="shared" si="196"/>
        <v>15.011287855353762</v>
      </c>
      <c r="AH435" s="42">
        <f t="shared" si="197"/>
        <v>16.955231012580796</v>
      </c>
      <c r="AI435" s="42">
        <f t="shared" si="198"/>
        <v>16.66498586985178</v>
      </c>
      <c r="AJ435" s="42">
        <f t="shared" si="199"/>
        <v>14.923433538009098</v>
      </c>
      <c r="AK435" s="42">
        <f t="shared" si="200"/>
        <v>11.619013661153916</v>
      </c>
      <c r="AL435" s="42">
        <f t="shared" si="201"/>
        <v>10.854767030946336</v>
      </c>
      <c r="AN435" s="43">
        <f t="shared" si="202"/>
        <v>45257</v>
      </c>
      <c r="AO435" s="47">
        <f t="shared" ca="1" si="210"/>
        <v>9.8355074289361095</v>
      </c>
      <c r="AP435" s="47">
        <f t="shared" ca="1" si="210"/>
        <v>8.1701118099750403</v>
      </c>
      <c r="AQ435" s="47">
        <f t="shared" ca="1" si="210"/>
        <v>8.2451082963744131</v>
      </c>
      <c r="AR435" s="47">
        <f t="shared" ca="1" si="210"/>
        <v>9.0157549986044625</v>
      </c>
      <c r="AS435" s="47">
        <f t="shared" ca="1" si="210"/>
        <v>10.829045794247977</v>
      </c>
      <c r="AT435" s="47">
        <f t="shared" ca="1" si="210"/>
        <v>12.627753583679992</v>
      </c>
      <c r="AU435" s="47">
        <f t="shared" ca="1" si="210"/>
        <v>15.011287855353762</v>
      </c>
      <c r="AV435" s="47">
        <f t="shared" ca="1" si="210"/>
        <v>16.955231012580796</v>
      </c>
      <c r="AW435" s="47">
        <f t="shared" ca="1" si="210"/>
        <v>16.66498586985178</v>
      </c>
      <c r="AX435" s="47">
        <f t="shared" ca="1" si="210"/>
        <v>14.923433538009098</v>
      </c>
      <c r="AY435" s="47">
        <f t="shared" ca="1" si="209"/>
        <v>11.619013661153916</v>
      </c>
      <c r="AZ435" s="47">
        <f t="shared" ca="1" si="209"/>
        <v>10.854767030946336</v>
      </c>
      <c r="BA435" s="47">
        <f t="shared" ca="1" si="209"/>
        <v>9.8355074289361095</v>
      </c>
      <c r="BB435" s="47">
        <f t="shared" ca="1" si="209"/>
        <v>8.1701118099750403</v>
      </c>
      <c r="BC435" s="47">
        <f t="shared" ca="1" si="209"/>
        <v>8.2451082963744131</v>
      </c>
      <c r="BD435" s="47">
        <f t="shared" ca="1" si="209"/>
        <v>9.0157549986044625</v>
      </c>
      <c r="BE435" s="47">
        <f t="shared" ca="1" si="209"/>
        <v>10.829045794247977</v>
      </c>
      <c r="BF435" s="47">
        <f t="shared" ca="1" si="209"/>
        <v>12.627753583679992</v>
      </c>
      <c r="BG435" s="47">
        <f t="shared" ca="1" si="209"/>
        <v>15.011287855353762</v>
      </c>
      <c r="BH435" s="47">
        <f t="shared" ca="1" si="209"/>
        <v>16.955231012580796</v>
      </c>
      <c r="BI435" s="47">
        <f t="shared" ca="1" si="214"/>
        <v>16.66498586985178</v>
      </c>
      <c r="BJ435" s="47">
        <f t="shared" ca="1" si="214"/>
        <v>14.923433538009098</v>
      </c>
      <c r="BK435" s="47">
        <f t="shared" ca="1" si="214"/>
        <v>11.619013661153916</v>
      </c>
      <c r="BL435" s="47">
        <f t="shared" ca="1" si="214"/>
        <v>10.854767030946336</v>
      </c>
      <c r="BM435" s="47">
        <f t="shared" ca="1" si="214"/>
        <v>9.8355074289361095</v>
      </c>
      <c r="BN435" s="47">
        <f t="shared" ca="1" si="214"/>
        <v>8.1701118099750403</v>
      </c>
      <c r="BO435" s="47">
        <f t="shared" ca="1" si="214"/>
        <v>8.2451082963744131</v>
      </c>
      <c r="BP435" s="47">
        <f t="shared" ca="1" si="214"/>
        <v>9.0157549986044625</v>
      </c>
      <c r="BQ435" s="47">
        <f t="shared" ca="1" si="214"/>
        <v>10.829045794247977</v>
      </c>
      <c r="BR435" s="47">
        <f t="shared" ca="1" si="214"/>
        <v>12.627753583679992</v>
      </c>
      <c r="BS435" s="47">
        <f t="shared" ca="1" si="212"/>
        <v>15.011287855353762</v>
      </c>
      <c r="BT435" s="47">
        <f t="shared" ca="1" si="212"/>
        <v>16.955231012580796</v>
      </c>
      <c r="BU435" s="47">
        <f t="shared" ca="1" si="212"/>
        <v>16.66498586985178</v>
      </c>
      <c r="BV435" s="47">
        <f t="shared" ca="1" si="212"/>
        <v>14.923433538009098</v>
      </c>
      <c r="BW435" s="47">
        <f t="shared" ca="1" si="212"/>
        <v>11.619013661153916</v>
      </c>
      <c r="BX435" s="47">
        <f t="shared" ca="1" si="212"/>
        <v>10.854767030946336</v>
      </c>
      <c r="BY435" s="47">
        <f t="shared" ca="1" si="212"/>
        <v>9.8355074289361095</v>
      </c>
      <c r="BZ435" s="47">
        <f t="shared" ca="1" si="212"/>
        <v>8.1701118099750403</v>
      </c>
      <c r="CA435" s="47">
        <f t="shared" ca="1" si="212"/>
        <v>8.2451082963744131</v>
      </c>
      <c r="CB435" s="47">
        <f t="shared" ca="1" si="212"/>
        <v>9.0157549986044625</v>
      </c>
      <c r="CC435" s="47">
        <f t="shared" ca="1" si="211"/>
        <v>10.829045794247977</v>
      </c>
      <c r="CD435" s="47">
        <f t="shared" ca="1" si="211"/>
        <v>12.627753583679992</v>
      </c>
      <c r="CE435" s="47">
        <f t="shared" ca="1" si="211"/>
        <v>15.011287855353762</v>
      </c>
      <c r="CF435" s="47">
        <f t="shared" ca="1" si="211"/>
        <v>16.955231012580796</v>
      </c>
      <c r="CG435" s="47">
        <f t="shared" ca="1" si="211"/>
        <v>16.66498586985178</v>
      </c>
      <c r="CH435" s="47">
        <f t="shared" ca="1" si="211"/>
        <v>14.923433538009098</v>
      </c>
      <c r="CI435" s="47">
        <f t="shared" ca="1" si="211"/>
        <v>11.619013661153916</v>
      </c>
      <c r="CJ435" s="47">
        <f t="shared" ca="1" si="211"/>
        <v>10.854767030946336</v>
      </c>
      <c r="CK435" s="47">
        <f t="shared" ca="1" si="211"/>
        <v>9.8355074289361095</v>
      </c>
      <c r="CL435" s="47">
        <f t="shared" ca="1" si="211"/>
        <v>8.1701118099750403</v>
      </c>
      <c r="CM435" s="47">
        <f t="shared" ca="1" si="213"/>
        <v>8.2451082963744131</v>
      </c>
      <c r="CN435" s="47">
        <f t="shared" ca="1" si="213"/>
        <v>9.0157549986044625</v>
      </c>
      <c r="CO435" s="47">
        <f t="shared" ca="1" si="213"/>
        <v>10.829045794247977</v>
      </c>
      <c r="CP435" s="47">
        <f t="shared" ca="1" si="213"/>
        <v>12.627753583679992</v>
      </c>
      <c r="CQ435" s="47">
        <f t="shared" ca="1" si="213"/>
        <v>15.011287855353762</v>
      </c>
      <c r="CR435" s="47">
        <f t="shared" ca="1" si="213"/>
        <v>16.955231012580796</v>
      </c>
      <c r="CS435" s="47">
        <f t="shared" ca="1" si="213"/>
        <v>16.66498586985178</v>
      </c>
      <c r="CT435" s="47">
        <f t="shared" ca="1" si="213"/>
        <v>14.923433538009098</v>
      </c>
      <c r="CU435" s="47">
        <f t="shared" ca="1" si="213"/>
        <v>11.619013661153916</v>
      </c>
      <c r="CV435" s="47">
        <f t="shared" ca="1" si="213"/>
        <v>10.854767030946336</v>
      </c>
      <c r="CW435" s="47">
        <f t="shared" ca="1" si="215"/>
        <v>9.8355074289361095</v>
      </c>
      <c r="CX435" s="47">
        <f t="shared" ca="1" si="215"/>
        <v>8.1701118099750403</v>
      </c>
      <c r="CY435" s="47">
        <f t="shared" ca="1" si="215"/>
        <v>8.2451082963744131</v>
      </c>
      <c r="CZ435" s="47">
        <f t="shared" ca="1" si="215"/>
        <v>9.0157549986044625</v>
      </c>
      <c r="DA435" s="47">
        <f t="shared" ca="1" si="215"/>
        <v>10.829045794247977</v>
      </c>
      <c r="DB435" s="47">
        <f t="shared" ca="1" si="215"/>
        <v>12.627753583679992</v>
      </c>
      <c r="DC435" s="47">
        <f t="shared" ca="1" si="215"/>
        <v>15.011287855353762</v>
      </c>
      <c r="DD435" s="47">
        <f t="shared" ca="1" si="215"/>
        <v>16.955231012580796</v>
      </c>
    </row>
    <row r="436" spans="1:108" x14ac:dyDescent="0.25">
      <c r="A436" s="40" t="s">
        <v>138</v>
      </c>
      <c r="B436" s="40">
        <v>2196</v>
      </c>
      <c r="C436" s="40" t="s">
        <v>38</v>
      </c>
      <c r="D436" s="40" t="s">
        <v>635</v>
      </c>
      <c r="E436" s="40" t="s">
        <v>130</v>
      </c>
      <c r="F436" s="40">
        <v>5.5</v>
      </c>
      <c r="G436" s="43">
        <v>45077</v>
      </c>
      <c r="I436" s="40" t="s">
        <v>79</v>
      </c>
      <c r="J436" s="40">
        <v>2</v>
      </c>
      <c r="K436" s="40" t="s">
        <v>33</v>
      </c>
      <c r="L436" s="40" t="s">
        <v>169</v>
      </c>
      <c r="M436" s="41"/>
      <c r="N436" s="41">
        <f>VLOOKUP($C436 &amp; $I436 &amp; $K436,FATOR!$A$3:$P$22,COLUMN(E$1),0)</f>
        <v>0.34510552382231963</v>
      </c>
      <c r="O436" s="41">
        <f>VLOOKUP($C436 &amp; $I436 &amp; $K436,FATOR!$A$3:$P$22,COLUMN(F$1),0)</f>
        <v>0.2866705898236856</v>
      </c>
      <c r="P436" s="41">
        <f>VLOOKUP($C436 &amp; $I436 &amp; $K436,FATOR!$A$3:$P$22,COLUMN(G$1),0)</f>
        <v>0.28930204548682154</v>
      </c>
      <c r="Q436" s="41">
        <f>VLOOKUP($C436 &amp; $I436 &amp; $K436,FATOR!$A$3:$P$22,COLUMN(H$1),0)</f>
        <v>0.31634228065278813</v>
      </c>
      <c r="R436" s="41">
        <f>VLOOKUP($C436 &amp; $I436 &amp; $K436,FATOR!$A$3:$P$22,COLUMN(I$1),0)</f>
        <v>0.37996651909642021</v>
      </c>
      <c r="S436" s="41">
        <f>VLOOKUP($C436 &amp; $I436 &amp; $K436,FATOR!$A$3:$P$22,COLUMN(J$1),0)</f>
        <v>0.44307907311157868</v>
      </c>
      <c r="T436" s="41">
        <f>VLOOKUP($C436 &amp; $I436 &amp; $K436,FATOR!$A$3:$P$22,COLUMN(K$1),0)</f>
        <v>0.5267118545738162</v>
      </c>
      <c r="U436" s="41">
        <f>VLOOKUP($C436 &amp; $I436 &amp; $K436,FATOR!$A$3:$P$22,COLUMN(L$1),0)</f>
        <v>0.5949203864063437</v>
      </c>
      <c r="V436" s="41">
        <f>VLOOKUP($C436 &amp; $I436 &amp; $K436,FATOR!$A$3:$P$22,COLUMN(M$1),0)</f>
        <v>0.58473634631058879</v>
      </c>
      <c r="W436" s="41">
        <f>VLOOKUP($C436 &amp; $I436 &amp; $K436,FATOR!$A$3:$P$22,COLUMN(N$1),0)</f>
        <v>0.52362924694768764</v>
      </c>
      <c r="X436" s="41">
        <f>VLOOKUP($C436 &amp; $I436 &amp; $K436,FATOR!$A$3:$P$22,COLUMN(O$1),0)</f>
        <v>0.40768468986504969</v>
      </c>
      <c r="Y436" s="41">
        <f>VLOOKUP($C436 &amp; $I436 &amp; $K436,FATOR!$A$3:$P$22,COLUMN(P$1),0)</f>
        <v>0.38086901862969602</v>
      </c>
      <c r="AA436" s="42">
        <f t="shared" si="190"/>
        <v>1.898080381022758</v>
      </c>
      <c r="AB436" s="42">
        <f t="shared" si="191"/>
        <v>1.5766882440302707</v>
      </c>
      <c r="AC436" s="42">
        <f t="shared" si="192"/>
        <v>1.5911612501775185</v>
      </c>
      <c r="AD436" s="42">
        <f t="shared" si="193"/>
        <v>1.7398825435903347</v>
      </c>
      <c r="AE436" s="42">
        <f t="shared" si="194"/>
        <v>2.0898158550303112</v>
      </c>
      <c r="AF436" s="42">
        <f t="shared" si="195"/>
        <v>2.4369349021136828</v>
      </c>
      <c r="AG436" s="42">
        <f t="shared" si="196"/>
        <v>2.896915200155989</v>
      </c>
      <c r="AH436" s="42">
        <f t="shared" si="197"/>
        <v>3.2720621252348905</v>
      </c>
      <c r="AI436" s="42">
        <f t="shared" si="198"/>
        <v>3.2160499047082385</v>
      </c>
      <c r="AJ436" s="42">
        <f t="shared" si="199"/>
        <v>2.8799608582122822</v>
      </c>
      <c r="AK436" s="42">
        <f t="shared" si="200"/>
        <v>2.2422657942577731</v>
      </c>
      <c r="AL436" s="42">
        <f t="shared" si="201"/>
        <v>2.0947796024633281</v>
      </c>
      <c r="AN436" s="43">
        <f t="shared" si="202"/>
        <v>45108</v>
      </c>
      <c r="AO436" s="47">
        <f t="shared" ca="1" si="210"/>
        <v>1.898080381022758</v>
      </c>
      <c r="AP436" s="47">
        <f t="shared" ca="1" si="210"/>
        <v>1.5766882440302707</v>
      </c>
      <c r="AQ436" s="47">
        <f t="shared" ca="1" si="210"/>
        <v>1.5911612501775185</v>
      </c>
      <c r="AR436" s="47">
        <f t="shared" ca="1" si="210"/>
        <v>1.7398825435903347</v>
      </c>
      <c r="AS436" s="47">
        <f t="shared" ca="1" si="210"/>
        <v>2.0898158550303112</v>
      </c>
      <c r="AT436" s="47">
        <f t="shared" ca="1" si="210"/>
        <v>2.4369349021136828</v>
      </c>
      <c r="AU436" s="47">
        <f t="shared" ca="1" si="210"/>
        <v>2.896915200155989</v>
      </c>
      <c r="AV436" s="47">
        <f t="shared" ca="1" si="210"/>
        <v>3.2720621252348905</v>
      </c>
      <c r="AW436" s="47">
        <f t="shared" ca="1" si="210"/>
        <v>3.2160499047082385</v>
      </c>
      <c r="AX436" s="47">
        <f t="shared" ca="1" si="210"/>
        <v>2.8799608582122822</v>
      </c>
      <c r="AY436" s="47">
        <f t="shared" ca="1" si="209"/>
        <v>2.2422657942577731</v>
      </c>
      <c r="AZ436" s="47">
        <f t="shared" ca="1" si="209"/>
        <v>2.0947796024633281</v>
      </c>
      <c r="BA436" s="47">
        <f t="shared" ca="1" si="209"/>
        <v>1.898080381022758</v>
      </c>
      <c r="BB436" s="47">
        <f t="shared" ca="1" si="209"/>
        <v>1.5766882440302707</v>
      </c>
      <c r="BC436" s="47">
        <f t="shared" ca="1" si="209"/>
        <v>1.5911612501775185</v>
      </c>
      <c r="BD436" s="47">
        <f t="shared" ca="1" si="209"/>
        <v>1.7398825435903347</v>
      </c>
      <c r="BE436" s="47">
        <f t="shared" ca="1" si="209"/>
        <v>2.0898158550303112</v>
      </c>
      <c r="BF436" s="47">
        <f t="shared" ca="1" si="209"/>
        <v>2.4369349021136828</v>
      </c>
      <c r="BG436" s="47">
        <f t="shared" ca="1" si="209"/>
        <v>2.896915200155989</v>
      </c>
      <c r="BH436" s="47">
        <f t="shared" ca="1" si="209"/>
        <v>3.2720621252348905</v>
      </c>
      <c r="BI436" s="47">
        <f t="shared" ca="1" si="214"/>
        <v>3.2160499047082385</v>
      </c>
      <c r="BJ436" s="47">
        <f t="shared" ca="1" si="214"/>
        <v>2.8799608582122822</v>
      </c>
      <c r="BK436" s="47">
        <f t="shared" ca="1" si="214"/>
        <v>2.2422657942577731</v>
      </c>
      <c r="BL436" s="47">
        <f t="shared" ca="1" si="214"/>
        <v>2.0947796024633281</v>
      </c>
      <c r="BM436" s="47">
        <f t="shared" ca="1" si="214"/>
        <v>1.898080381022758</v>
      </c>
      <c r="BN436" s="47">
        <f t="shared" ca="1" si="214"/>
        <v>1.5766882440302707</v>
      </c>
      <c r="BO436" s="47">
        <f t="shared" ca="1" si="214"/>
        <v>1.5911612501775185</v>
      </c>
      <c r="BP436" s="47">
        <f t="shared" ca="1" si="214"/>
        <v>1.7398825435903347</v>
      </c>
      <c r="BQ436" s="47">
        <f t="shared" ca="1" si="214"/>
        <v>2.0898158550303112</v>
      </c>
      <c r="BR436" s="47">
        <f t="shared" ca="1" si="214"/>
        <v>2.4369349021136828</v>
      </c>
      <c r="BS436" s="47">
        <f t="shared" ca="1" si="212"/>
        <v>2.896915200155989</v>
      </c>
      <c r="BT436" s="47">
        <f t="shared" ca="1" si="212"/>
        <v>3.2720621252348905</v>
      </c>
      <c r="BU436" s="47">
        <f t="shared" ca="1" si="212"/>
        <v>3.2160499047082385</v>
      </c>
      <c r="BV436" s="47">
        <f t="shared" ca="1" si="212"/>
        <v>2.8799608582122822</v>
      </c>
      <c r="BW436" s="47">
        <f t="shared" ca="1" si="212"/>
        <v>2.2422657942577731</v>
      </c>
      <c r="BX436" s="47">
        <f t="shared" ca="1" si="212"/>
        <v>2.0947796024633281</v>
      </c>
      <c r="BY436" s="47">
        <f t="shared" ca="1" si="212"/>
        <v>1.898080381022758</v>
      </c>
      <c r="BZ436" s="47">
        <f t="shared" ca="1" si="212"/>
        <v>1.5766882440302707</v>
      </c>
      <c r="CA436" s="47">
        <f t="shared" ca="1" si="212"/>
        <v>1.5911612501775185</v>
      </c>
      <c r="CB436" s="47">
        <f t="shared" ca="1" si="212"/>
        <v>1.7398825435903347</v>
      </c>
      <c r="CC436" s="47">
        <f t="shared" ca="1" si="211"/>
        <v>2.0898158550303112</v>
      </c>
      <c r="CD436" s="47">
        <f t="shared" ca="1" si="211"/>
        <v>2.4369349021136828</v>
      </c>
      <c r="CE436" s="47">
        <f t="shared" ca="1" si="211"/>
        <v>2.896915200155989</v>
      </c>
      <c r="CF436" s="47">
        <f t="shared" ca="1" si="211"/>
        <v>3.2720621252348905</v>
      </c>
      <c r="CG436" s="47">
        <f t="shared" ca="1" si="211"/>
        <v>3.2160499047082385</v>
      </c>
      <c r="CH436" s="47">
        <f t="shared" ca="1" si="211"/>
        <v>2.8799608582122822</v>
      </c>
      <c r="CI436" s="47">
        <f t="shared" ca="1" si="211"/>
        <v>2.2422657942577731</v>
      </c>
      <c r="CJ436" s="47">
        <f t="shared" ca="1" si="211"/>
        <v>2.0947796024633281</v>
      </c>
      <c r="CK436" s="47">
        <f t="shared" ca="1" si="211"/>
        <v>1.898080381022758</v>
      </c>
      <c r="CL436" s="47">
        <f t="shared" ca="1" si="211"/>
        <v>1.5766882440302707</v>
      </c>
      <c r="CM436" s="47">
        <f t="shared" ca="1" si="213"/>
        <v>1.5911612501775185</v>
      </c>
      <c r="CN436" s="47">
        <f t="shared" ca="1" si="213"/>
        <v>1.7398825435903347</v>
      </c>
      <c r="CO436" s="47">
        <f t="shared" ca="1" si="213"/>
        <v>2.0898158550303112</v>
      </c>
      <c r="CP436" s="47">
        <f t="shared" ca="1" si="213"/>
        <v>2.4369349021136828</v>
      </c>
      <c r="CQ436" s="47">
        <f t="shared" ca="1" si="213"/>
        <v>2.896915200155989</v>
      </c>
      <c r="CR436" s="47">
        <f t="shared" ca="1" si="213"/>
        <v>3.2720621252348905</v>
      </c>
      <c r="CS436" s="47">
        <f t="shared" ca="1" si="213"/>
        <v>3.2160499047082385</v>
      </c>
      <c r="CT436" s="47">
        <f t="shared" ca="1" si="213"/>
        <v>2.8799608582122822</v>
      </c>
      <c r="CU436" s="47">
        <f t="shared" ca="1" si="213"/>
        <v>2.2422657942577731</v>
      </c>
      <c r="CV436" s="47">
        <f t="shared" ca="1" si="213"/>
        <v>2.0947796024633281</v>
      </c>
      <c r="CW436" s="47">
        <f t="shared" ca="1" si="215"/>
        <v>1.898080381022758</v>
      </c>
      <c r="CX436" s="47">
        <f t="shared" ca="1" si="215"/>
        <v>1.5766882440302707</v>
      </c>
      <c r="CY436" s="47">
        <f t="shared" ca="1" si="215"/>
        <v>1.5911612501775185</v>
      </c>
      <c r="CZ436" s="47">
        <f t="shared" ca="1" si="215"/>
        <v>1.7398825435903347</v>
      </c>
      <c r="DA436" s="47">
        <f t="shared" ca="1" si="215"/>
        <v>2.0898158550303112</v>
      </c>
      <c r="DB436" s="47">
        <f t="shared" ca="1" si="215"/>
        <v>2.4369349021136828</v>
      </c>
      <c r="DC436" s="47">
        <f t="shared" ca="1" si="215"/>
        <v>2.896915200155989</v>
      </c>
      <c r="DD436" s="47">
        <f t="shared" ca="1" si="215"/>
        <v>3.2720621252348905</v>
      </c>
    </row>
    <row r="437" spans="1:108" x14ac:dyDescent="0.25">
      <c r="A437" s="40" t="s">
        <v>138</v>
      </c>
      <c r="B437" s="40">
        <v>2715</v>
      </c>
      <c r="C437" s="40" t="s">
        <v>38</v>
      </c>
      <c r="D437" s="40" t="s">
        <v>636</v>
      </c>
      <c r="E437" s="40" t="s">
        <v>130</v>
      </c>
      <c r="F437" s="40">
        <v>45.6</v>
      </c>
      <c r="G437" s="43">
        <v>45383</v>
      </c>
      <c r="I437" s="40" t="s">
        <v>79</v>
      </c>
      <c r="J437" s="40">
        <v>1</v>
      </c>
      <c r="K437" s="40" t="s">
        <v>33</v>
      </c>
      <c r="L437" s="40" t="s">
        <v>169</v>
      </c>
      <c r="M437" s="41"/>
      <c r="N437" s="41">
        <f>VLOOKUP($C437 &amp; $I437 &amp; $K437,FATOR!$A$3:$P$22,COLUMN(E$1),0)</f>
        <v>0.34510552382231963</v>
      </c>
      <c r="O437" s="41">
        <f>VLOOKUP($C437 &amp; $I437 &amp; $K437,FATOR!$A$3:$P$22,COLUMN(F$1),0)</f>
        <v>0.2866705898236856</v>
      </c>
      <c r="P437" s="41">
        <f>VLOOKUP($C437 &amp; $I437 &amp; $K437,FATOR!$A$3:$P$22,COLUMN(G$1),0)</f>
        <v>0.28930204548682154</v>
      </c>
      <c r="Q437" s="41">
        <f>VLOOKUP($C437 &amp; $I437 &amp; $K437,FATOR!$A$3:$P$22,COLUMN(H$1),0)</f>
        <v>0.31634228065278813</v>
      </c>
      <c r="R437" s="41">
        <f>VLOOKUP($C437 &amp; $I437 &amp; $K437,FATOR!$A$3:$P$22,COLUMN(I$1),0)</f>
        <v>0.37996651909642021</v>
      </c>
      <c r="S437" s="41">
        <f>VLOOKUP($C437 &amp; $I437 &amp; $K437,FATOR!$A$3:$P$22,COLUMN(J$1),0)</f>
        <v>0.44307907311157868</v>
      </c>
      <c r="T437" s="41">
        <f>VLOOKUP($C437 &amp; $I437 &amp; $K437,FATOR!$A$3:$P$22,COLUMN(K$1),0)</f>
        <v>0.5267118545738162</v>
      </c>
      <c r="U437" s="41">
        <f>VLOOKUP($C437 &amp; $I437 &amp; $K437,FATOR!$A$3:$P$22,COLUMN(L$1),0)</f>
        <v>0.5949203864063437</v>
      </c>
      <c r="V437" s="41">
        <f>VLOOKUP($C437 &amp; $I437 &amp; $K437,FATOR!$A$3:$P$22,COLUMN(M$1),0)</f>
        <v>0.58473634631058879</v>
      </c>
      <c r="W437" s="41">
        <f>VLOOKUP($C437 &amp; $I437 &amp; $K437,FATOR!$A$3:$P$22,COLUMN(N$1),0)</f>
        <v>0.52362924694768764</v>
      </c>
      <c r="X437" s="41">
        <f>VLOOKUP($C437 &amp; $I437 &amp; $K437,FATOR!$A$3:$P$22,COLUMN(O$1),0)</f>
        <v>0.40768468986504969</v>
      </c>
      <c r="Y437" s="41">
        <f>VLOOKUP($C437 &amp; $I437 &amp; $K437,FATOR!$A$3:$P$22,COLUMN(P$1),0)</f>
        <v>0.38086901862969602</v>
      </c>
      <c r="AA437" s="42">
        <f t="shared" si="190"/>
        <v>15.736811886297776</v>
      </c>
      <c r="AB437" s="42">
        <f t="shared" si="191"/>
        <v>13.072178895960064</v>
      </c>
      <c r="AC437" s="42">
        <f t="shared" si="192"/>
        <v>13.192173274199062</v>
      </c>
      <c r="AD437" s="42">
        <f t="shared" si="193"/>
        <v>14.425207997767139</v>
      </c>
      <c r="AE437" s="42">
        <f t="shared" si="194"/>
        <v>17.326473270796761</v>
      </c>
      <c r="AF437" s="42">
        <f t="shared" si="195"/>
        <v>20.204405733887988</v>
      </c>
      <c r="AG437" s="42">
        <f t="shared" si="196"/>
        <v>24.018060568566018</v>
      </c>
      <c r="AH437" s="42">
        <f t="shared" si="197"/>
        <v>27.128369620129273</v>
      </c>
      <c r="AI437" s="42">
        <f t="shared" si="198"/>
        <v>26.663977391762849</v>
      </c>
      <c r="AJ437" s="42">
        <f t="shared" si="199"/>
        <v>23.877493660814558</v>
      </c>
      <c r="AK437" s="42">
        <f t="shared" si="200"/>
        <v>18.590421857846266</v>
      </c>
      <c r="AL437" s="42">
        <f t="shared" si="201"/>
        <v>17.36762724951414</v>
      </c>
      <c r="AN437" s="43">
        <f t="shared" si="202"/>
        <v>45383</v>
      </c>
      <c r="AO437" s="47" t="str">
        <f t="shared" ca="1" si="210"/>
        <v/>
      </c>
      <c r="AP437" s="47" t="str">
        <f t="shared" ca="1" si="210"/>
        <v/>
      </c>
      <c r="AQ437" s="47" t="str">
        <f t="shared" ca="1" si="210"/>
        <v/>
      </c>
      <c r="AR437" s="47">
        <f t="shared" ca="1" si="210"/>
        <v>14.425207997767139</v>
      </c>
      <c r="AS437" s="47">
        <f t="shared" ca="1" si="210"/>
        <v>17.326473270796761</v>
      </c>
      <c r="AT437" s="47">
        <f t="shared" ca="1" si="210"/>
        <v>20.204405733887988</v>
      </c>
      <c r="AU437" s="47">
        <f t="shared" ca="1" si="210"/>
        <v>24.018060568566018</v>
      </c>
      <c r="AV437" s="47">
        <f t="shared" ca="1" si="210"/>
        <v>27.128369620129273</v>
      </c>
      <c r="AW437" s="47">
        <f t="shared" ca="1" si="210"/>
        <v>26.663977391762849</v>
      </c>
      <c r="AX437" s="47">
        <f t="shared" ca="1" si="210"/>
        <v>23.877493660814558</v>
      </c>
      <c r="AY437" s="47">
        <f t="shared" ca="1" si="209"/>
        <v>18.590421857846266</v>
      </c>
      <c r="AZ437" s="47">
        <f t="shared" ca="1" si="209"/>
        <v>17.36762724951414</v>
      </c>
      <c r="BA437" s="47">
        <f t="shared" ca="1" si="209"/>
        <v>15.736811886297776</v>
      </c>
      <c r="BB437" s="47">
        <f t="shared" ca="1" si="209"/>
        <v>13.072178895960064</v>
      </c>
      <c r="BC437" s="47">
        <f t="shared" ref="AY437:BH462" ca="1" si="216">IF($AN437&lt;=BC$1,HLOOKUP(MONTH(BC$1),$AA:$AL,ROW($AO437),0),"")</f>
        <v>13.192173274199062</v>
      </c>
      <c r="BD437" s="47">
        <f t="shared" ca="1" si="216"/>
        <v>14.425207997767139</v>
      </c>
      <c r="BE437" s="47">
        <f t="shared" ca="1" si="216"/>
        <v>17.326473270796761</v>
      </c>
      <c r="BF437" s="47">
        <f t="shared" ca="1" si="216"/>
        <v>20.204405733887988</v>
      </c>
      <c r="BG437" s="47">
        <f t="shared" ca="1" si="216"/>
        <v>24.018060568566018</v>
      </c>
      <c r="BH437" s="47">
        <f t="shared" ca="1" si="216"/>
        <v>27.128369620129273</v>
      </c>
      <c r="BI437" s="47">
        <f t="shared" ca="1" si="214"/>
        <v>26.663977391762849</v>
      </c>
      <c r="BJ437" s="47">
        <f t="shared" ca="1" si="214"/>
        <v>23.877493660814558</v>
      </c>
      <c r="BK437" s="47">
        <f t="shared" ca="1" si="214"/>
        <v>18.590421857846266</v>
      </c>
      <c r="BL437" s="47">
        <f t="shared" ca="1" si="214"/>
        <v>17.36762724951414</v>
      </c>
      <c r="BM437" s="47">
        <f t="shared" ca="1" si="214"/>
        <v>15.736811886297776</v>
      </c>
      <c r="BN437" s="47">
        <f t="shared" ca="1" si="214"/>
        <v>13.072178895960064</v>
      </c>
      <c r="BO437" s="47">
        <f t="shared" ca="1" si="214"/>
        <v>13.192173274199062</v>
      </c>
      <c r="BP437" s="47">
        <f t="shared" ca="1" si="214"/>
        <v>14.425207997767139</v>
      </c>
      <c r="BQ437" s="47">
        <f t="shared" ca="1" si="214"/>
        <v>17.326473270796761</v>
      </c>
      <c r="BR437" s="47">
        <f t="shared" ca="1" si="214"/>
        <v>20.204405733887988</v>
      </c>
      <c r="BS437" s="47">
        <f t="shared" ca="1" si="212"/>
        <v>24.018060568566018</v>
      </c>
      <c r="BT437" s="47">
        <f t="shared" ca="1" si="212"/>
        <v>27.128369620129273</v>
      </c>
      <c r="BU437" s="47">
        <f t="shared" ca="1" si="212"/>
        <v>26.663977391762849</v>
      </c>
      <c r="BV437" s="47">
        <f t="shared" ca="1" si="212"/>
        <v>23.877493660814558</v>
      </c>
      <c r="BW437" s="47">
        <f t="shared" ca="1" si="212"/>
        <v>18.590421857846266</v>
      </c>
      <c r="BX437" s="47">
        <f t="shared" ca="1" si="212"/>
        <v>17.36762724951414</v>
      </c>
      <c r="BY437" s="47">
        <f t="shared" ca="1" si="212"/>
        <v>15.736811886297776</v>
      </c>
      <c r="BZ437" s="47">
        <f t="shared" ca="1" si="212"/>
        <v>13.072178895960064</v>
      </c>
      <c r="CA437" s="47">
        <f t="shared" ca="1" si="212"/>
        <v>13.192173274199062</v>
      </c>
      <c r="CB437" s="47">
        <f t="shared" ca="1" si="212"/>
        <v>14.425207997767139</v>
      </c>
      <c r="CC437" s="47">
        <f t="shared" ca="1" si="211"/>
        <v>17.326473270796761</v>
      </c>
      <c r="CD437" s="47">
        <f t="shared" ca="1" si="211"/>
        <v>20.204405733887988</v>
      </c>
      <c r="CE437" s="47">
        <f t="shared" ca="1" si="211"/>
        <v>24.018060568566018</v>
      </c>
      <c r="CF437" s="47">
        <f t="shared" ca="1" si="211"/>
        <v>27.128369620129273</v>
      </c>
      <c r="CG437" s="47">
        <f t="shared" ca="1" si="211"/>
        <v>26.663977391762849</v>
      </c>
      <c r="CH437" s="47">
        <f t="shared" ca="1" si="211"/>
        <v>23.877493660814558</v>
      </c>
      <c r="CI437" s="47">
        <f t="shared" ca="1" si="211"/>
        <v>18.590421857846266</v>
      </c>
      <c r="CJ437" s="47">
        <f t="shared" ca="1" si="211"/>
        <v>17.36762724951414</v>
      </c>
      <c r="CK437" s="47">
        <f t="shared" ca="1" si="211"/>
        <v>15.736811886297776</v>
      </c>
      <c r="CL437" s="47">
        <f t="shared" ca="1" si="211"/>
        <v>13.072178895960064</v>
      </c>
      <c r="CM437" s="47">
        <f t="shared" ca="1" si="213"/>
        <v>13.192173274199062</v>
      </c>
      <c r="CN437" s="47">
        <f t="shared" ca="1" si="213"/>
        <v>14.425207997767139</v>
      </c>
      <c r="CO437" s="47">
        <f t="shared" ca="1" si="213"/>
        <v>17.326473270796761</v>
      </c>
      <c r="CP437" s="47">
        <f t="shared" ca="1" si="213"/>
        <v>20.204405733887988</v>
      </c>
      <c r="CQ437" s="47">
        <f t="shared" ca="1" si="213"/>
        <v>24.018060568566018</v>
      </c>
      <c r="CR437" s="47">
        <f t="shared" ca="1" si="213"/>
        <v>27.128369620129273</v>
      </c>
      <c r="CS437" s="47">
        <f t="shared" ca="1" si="213"/>
        <v>26.663977391762849</v>
      </c>
      <c r="CT437" s="47">
        <f t="shared" ca="1" si="213"/>
        <v>23.877493660814558</v>
      </c>
      <c r="CU437" s="47">
        <f t="shared" ca="1" si="213"/>
        <v>18.590421857846266</v>
      </c>
      <c r="CV437" s="47">
        <f t="shared" ca="1" si="213"/>
        <v>17.36762724951414</v>
      </c>
      <c r="CW437" s="47">
        <f t="shared" ca="1" si="215"/>
        <v>15.736811886297776</v>
      </c>
      <c r="CX437" s="47">
        <f t="shared" ca="1" si="215"/>
        <v>13.072178895960064</v>
      </c>
      <c r="CY437" s="47">
        <f t="shared" ca="1" si="215"/>
        <v>13.192173274199062</v>
      </c>
      <c r="CZ437" s="47">
        <f t="shared" ca="1" si="215"/>
        <v>14.425207997767139</v>
      </c>
      <c r="DA437" s="47">
        <f t="shared" ca="1" si="215"/>
        <v>17.326473270796761</v>
      </c>
      <c r="DB437" s="47">
        <f t="shared" ca="1" si="215"/>
        <v>20.204405733887988</v>
      </c>
      <c r="DC437" s="47">
        <f t="shared" ca="1" si="215"/>
        <v>24.018060568566018</v>
      </c>
      <c r="DD437" s="47">
        <f t="shared" ca="1" si="215"/>
        <v>27.128369620129273</v>
      </c>
    </row>
    <row r="438" spans="1:108" x14ac:dyDescent="0.25">
      <c r="A438" s="40" t="s">
        <v>138</v>
      </c>
      <c r="B438" s="40">
        <v>2716</v>
      </c>
      <c r="C438" s="40" t="s">
        <v>38</v>
      </c>
      <c r="D438" s="40" t="s">
        <v>637</v>
      </c>
      <c r="E438" s="40" t="s">
        <v>130</v>
      </c>
      <c r="F438" s="40">
        <v>34.200000000000003</v>
      </c>
      <c r="G438" s="43">
        <v>45536</v>
      </c>
      <c r="I438" s="40" t="s">
        <v>79</v>
      </c>
      <c r="J438" s="40">
        <v>1</v>
      </c>
      <c r="K438" s="40" t="s">
        <v>33</v>
      </c>
      <c r="L438" s="40" t="s">
        <v>169</v>
      </c>
      <c r="M438" s="41"/>
      <c r="N438" s="41">
        <f>VLOOKUP($C438 &amp; $I438 &amp; $K438,FATOR!$A$3:$P$22,COLUMN(E$1),0)</f>
        <v>0.34510552382231963</v>
      </c>
      <c r="O438" s="41">
        <f>VLOOKUP($C438 &amp; $I438 &amp; $K438,FATOR!$A$3:$P$22,COLUMN(F$1),0)</f>
        <v>0.2866705898236856</v>
      </c>
      <c r="P438" s="41">
        <f>VLOOKUP($C438 &amp; $I438 &amp; $K438,FATOR!$A$3:$P$22,COLUMN(G$1),0)</f>
        <v>0.28930204548682154</v>
      </c>
      <c r="Q438" s="41">
        <f>VLOOKUP($C438 &amp; $I438 &amp; $K438,FATOR!$A$3:$P$22,COLUMN(H$1),0)</f>
        <v>0.31634228065278813</v>
      </c>
      <c r="R438" s="41">
        <f>VLOOKUP($C438 &amp; $I438 &amp; $K438,FATOR!$A$3:$P$22,COLUMN(I$1),0)</f>
        <v>0.37996651909642021</v>
      </c>
      <c r="S438" s="41">
        <f>VLOOKUP($C438 &amp; $I438 &amp; $K438,FATOR!$A$3:$P$22,COLUMN(J$1),0)</f>
        <v>0.44307907311157868</v>
      </c>
      <c r="T438" s="41">
        <f>VLOOKUP($C438 &amp; $I438 &amp; $K438,FATOR!$A$3:$P$22,COLUMN(K$1),0)</f>
        <v>0.5267118545738162</v>
      </c>
      <c r="U438" s="41">
        <f>VLOOKUP($C438 &amp; $I438 &amp; $K438,FATOR!$A$3:$P$22,COLUMN(L$1),0)</f>
        <v>0.5949203864063437</v>
      </c>
      <c r="V438" s="41">
        <f>VLOOKUP($C438 &amp; $I438 &amp; $K438,FATOR!$A$3:$P$22,COLUMN(M$1),0)</f>
        <v>0.58473634631058879</v>
      </c>
      <c r="W438" s="41">
        <f>VLOOKUP($C438 &amp; $I438 &amp; $K438,FATOR!$A$3:$P$22,COLUMN(N$1),0)</f>
        <v>0.52362924694768764</v>
      </c>
      <c r="X438" s="41">
        <f>VLOOKUP($C438 &amp; $I438 &amp; $K438,FATOR!$A$3:$P$22,COLUMN(O$1),0)</f>
        <v>0.40768468986504969</v>
      </c>
      <c r="Y438" s="41">
        <f>VLOOKUP($C438 &amp; $I438 &amp; $K438,FATOR!$A$3:$P$22,COLUMN(P$1),0)</f>
        <v>0.38086901862969602</v>
      </c>
      <c r="AA438" s="42">
        <f t="shared" si="190"/>
        <v>11.802608914723333</v>
      </c>
      <c r="AB438" s="42">
        <f t="shared" si="191"/>
        <v>9.8041341719700483</v>
      </c>
      <c r="AC438" s="42">
        <f t="shared" si="192"/>
        <v>9.8941299556492979</v>
      </c>
      <c r="AD438" s="42">
        <f t="shared" si="193"/>
        <v>10.818905998325356</v>
      </c>
      <c r="AE438" s="42">
        <f t="shared" si="194"/>
        <v>12.994854953097573</v>
      </c>
      <c r="AF438" s="42">
        <f t="shared" si="195"/>
        <v>15.153304300415993</v>
      </c>
      <c r="AG438" s="42">
        <f t="shared" si="196"/>
        <v>18.013545426424514</v>
      </c>
      <c r="AH438" s="42">
        <f t="shared" si="197"/>
        <v>20.346277215096958</v>
      </c>
      <c r="AI438" s="42">
        <f t="shared" si="198"/>
        <v>19.997983043822138</v>
      </c>
      <c r="AJ438" s="42">
        <f t="shared" si="199"/>
        <v>17.90812024561092</v>
      </c>
      <c r="AK438" s="42">
        <f t="shared" si="200"/>
        <v>13.942816393384701</v>
      </c>
      <c r="AL438" s="42">
        <f t="shared" si="201"/>
        <v>13.025720437135606</v>
      </c>
      <c r="AN438" s="43">
        <f t="shared" si="202"/>
        <v>45536</v>
      </c>
      <c r="AO438" s="47" t="str">
        <f t="shared" ca="1" si="210"/>
        <v/>
      </c>
      <c r="AP438" s="47" t="str">
        <f t="shared" ca="1" si="210"/>
        <v/>
      </c>
      <c r="AQ438" s="47" t="str">
        <f t="shared" ca="1" si="210"/>
        <v/>
      </c>
      <c r="AR438" s="47" t="str">
        <f t="shared" ca="1" si="210"/>
        <v/>
      </c>
      <c r="AS438" s="47" t="str">
        <f t="shared" ca="1" si="210"/>
        <v/>
      </c>
      <c r="AT438" s="47" t="str">
        <f t="shared" ca="1" si="210"/>
        <v/>
      </c>
      <c r="AU438" s="47" t="str">
        <f t="shared" ca="1" si="210"/>
        <v/>
      </c>
      <c r="AV438" s="47" t="str">
        <f t="shared" ca="1" si="210"/>
        <v/>
      </c>
      <c r="AW438" s="47">
        <f t="shared" ca="1" si="210"/>
        <v>19.997983043822138</v>
      </c>
      <c r="AX438" s="47">
        <f t="shared" ca="1" si="210"/>
        <v>17.90812024561092</v>
      </c>
      <c r="AY438" s="47">
        <f t="shared" ca="1" si="216"/>
        <v>13.942816393384701</v>
      </c>
      <c r="AZ438" s="47">
        <f t="shared" ca="1" si="216"/>
        <v>13.025720437135606</v>
      </c>
      <c r="BA438" s="47">
        <f t="shared" ca="1" si="216"/>
        <v>11.802608914723333</v>
      </c>
      <c r="BB438" s="47">
        <f t="shared" ca="1" si="216"/>
        <v>9.8041341719700483</v>
      </c>
      <c r="BC438" s="47">
        <f t="shared" ca="1" si="216"/>
        <v>9.8941299556492979</v>
      </c>
      <c r="BD438" s="47">
        <f t="shared" ca="1" si="216"/>
        <v>10.818905998325356</v>
      </c>
      <c r="BE438" s="47">
        <f t="shared" ca="1" si="216"/>
        <v>12.994854953097573</v>
      </c>
      <c r="BF438" s="47">
        <f t="shared" ca="1" si="216"/>
        <v>15.153304300415993</v>
      </c>
      <c r="BG438" s="47">
        <f t="shared" ca="1" si="216"/>
        <v>18.013545426424514</v>
      </c>
      <c r="BH438" s="47">
        <f t="shared" ca="1" si="216"/>
        <v>20.346277215096958</v>
      </c>
      <c r="BI438" s="47">
        <f t="shared" ca="1" si="214"/>
        <v>19.997983043822138</v>
      </c>
      <c r="BJ438" s="47">
        <f t="shared" ca="1" si="214"/>
        <v>17.90812024561092</v>
      </c>
      <c r="BK438" s="47">
        <f t="shared" ca="1" si="214"/>
        <v>13.942816393384701</v>
      </c>
      <c r="BL438" s="47">
        <f t="shared" ca="1" si="214"/>
        <v>13.025720437135606</v>
      </c>
      <c r="BM438" s="47">
        <f t="shared" ca="1" si="214"/>
        <v>11.802608914723333</v>
      </c>
      <c r="BN438" s="47">
        <f t="shared" ca="1" si="214"/>
        <v>9.8041341719700483</v>
      </c>
      <c r="BO438" s="47">
        <f t="shared" ca="1" si="214"/>
        <v>9.8941299556492979</v>
      </c>
      <c r="BP438" s="47">
        <f t="shared" ca="1" si="214"/>
        <v>10.818905998325356</v>
      </c>
      <c r="BQ438" s="47">
        <f t="shared" ca="1" si="214"/>
        <v>12.994854953097573</v>
      </c>
      <c r="BR438" s="47">
        <f t="shared" ca="1" si="214"/>
        <v>15.153304300415993</v>
      </c>
      <c r="BS438" s="47">
        <f t="shared" ca="1" si="212"/>
        <v>18.013545426424514</v>
      </c>
      <c r="BT438" s="47">
        <f t="shared" ca="1" si="212"/>
        <v>20.346277215096958</v>
      </c>
      <c r="BU438" s="47">
        <f t="shared" ca="1" si="212"/>
        <v>19.997983043822138</v>
      </c>
      <c r="BV438" s="47">
        <f t="shared" ca="1" si="212"/>
        <v>17.90812024561092</v>
      </c>
      <c r="BW438" s="47">
        <f t="shared" ca="1" si="212"/>
        <v>13.942816393384701</v>
      </c>
      <c r="BX438" s="47">
        <f t="shared" ca="1" si="212"/>
        <v>13.025720437135606</v>
      </c>
      <c r="BY438" s="47">
        <f t="shared" ca="1" si="212"/>
        <v>11.802608914723333</v>
      </c>
      <c r="BZ438" s="47">
        <f t="shared" ca="1" si="212"/>
        <v>9.8041341719700483</v>
      </c>
      <c r="CA438" s="47">
        <f t="shared" ca="1" si="212"/>
        <v>9.8941299556492979</v>
      </c>
      <c r="CB438" s="47">
        <f t="shared" ca="1" si="212"/>
        <v>10.818905998325356</v>
      </c>
      <c r="CC438" s="47">
        <f t="shared" ca="1" si="211"/>
        <v>12.994854953097573</v>
      </c>
      <c r="CD438" s="47">
        <f t="shared" ca="1" si="211"/>
        <v>15.153304300415993</v>
      </c>
      <c r="CE438" s="47">
        <f t="shared" ca="1" si="211"/>
        <v>18.013545426424514</v>
      </c>
      <c r="CF438" s="47">
        <f t="shared" ca="1" si="211"/>
        <v>20.346277215096958</v>
      </c>
      <c r="CG438" s="47">
        <f t="shared" ca="1" si="211"/>
        <v>19.997983043822138</v>
      </c>
      <c r="CH438" s="47">
        <f t="shared" ca="1" si="211"/>
        <v>17.90812024561092</v>
      </c>
      <c r="CI438" s="47">
        <f t="shared" ca="1" si="211"/>
        <v>13.942816393384701</v>
      </c>
      <c r="CJ438" s="47">
        <f t="shared" ca="1" si="211"/>
        <v>13.025720437135606</v>
      </c>
      <c r="CK438" s="47">
        <f t="shared" ca="1" si="211"/>
        <v>11.802608914723333</v>
      </c>
      <c r="CL438" s="47">
        <f t="shared" ca="1" si="211"/>
        <v>9.8041341719700483</v>
      </c>
      <c r="CM438" s="47">
        <f t="shared" ca="1" si="213"/>
        <v>9.8941299556492979</v>
      </c>
      <c r="CN438" s="47">
        <f t="shared" ca="1" si="213"/>
        <v>10.818905998325356</v>
      </c>
      <c r="CO438" s="47">
        <f t="shared" ca="1" si="213"/>
        <v>12.994854953097573</v>
      </c>
      <c r="CP438" s="47">
        <f t="shared" ca="1" si="213"/>
        <v>15.153304300415993</v>
      </c>
      <c r="CQ438" s="47">
        <f t="shared" ca="1" si="213"/>
        <v>18.013545426424514</v>
      </c>
      <c r="CR438" s="47">
        <f t="shared" ca="1" si="213"/>
        <v>20.346277215096958</v>
      </c>
      <c r="CS438" s="47">
        <f t="shared" ca="1" si="213"/>
        <v>19.997983043822138</v>
      </c>
      <c r="CT438" s="47">
        <f t="shared" ca="1" si="213"/>
        <v>17.90812024561092</v>
      </c>
      <c r="CU438" s="47">
        <f t="shared" ca="1" si="213"/>
        <v>13.942816393384701</v>
      </c>
      <c r="CV438" s="47">
        <f t="shared" ca="1" si="213"/>
        <v>13.025720437135606</v>
      </c>
      <c r="CW438" s="47">
        <f t="shared" ca="1" si="215"/>
        <v>11.802608914723333</v>
      </c>
      <c r="CX438" s="47">
        <f t="shared" ca="1" si="215"/>
        <v>9.8041341719700483</v>
      </c>
      <c r="CY438" s="47">
        <f t="shared" ca="1" si="215"/>
        <v>9.8941299556492979</v>
      </c>
      <c r="CZ438" s="47">
        <f t="shared" ca="1" si="215"/>
        <v>10.818905998325356</v>
      </c>
      <c r="DA438" s="47">
        <f t="shared" ca="1" si="215"/>
        <v>12.994854953097573</v>
      </c>
      <c r="DB438" s="47">
        <f t="shared" ca="1" si="215"/>
        <v>15.153304300415993</v>
      </c>
      <c r="DC438" s="47">
        <f t="shared" ca="1" si="215"/>
        <v>18.013545426424514</v>
      </c>
      <c r="DD438" s="47">
        <f t="shared" ca="1" si="215"/>
        <v>20.346277215096958</v>
      </c>
    </row>
    <row r="439" spans="1:108" x14ac:dyDescent="0.25">
      <c r="A439" s="40" t="s">
        <v>138</v>
      </c>
      <c r="B439" s="40">
        <v>2514</v>
      </c>
      <c r="C439" s="40" t="s">
        <v>38</v>
      </c>
      <c r="D439" s="40" t="s">
        <v>1549</v>
      </c>
      <c r="E439" s="40" t="s">
        <v>130</v>
      </c>
      <c r="F439" s="40">
        <v>6.2</v>
      </c>
      <c r="G439" s="43">
        <v>45232</v>
      </c>
      <c r="I439" s="40" t="s">
        <v>79</v>
      </c>
      <c r="J439" s="40">
        <v>2</v>
      </c>
      <c r="K439" s="40" t="s">
        <v>33</v>
      </c>
      <c r="L439" s="40" t="s">
        <v>193</v>
      </c>
      <c r="M439" s="41"/>
      <c r="N439" s="41">
        <f>VLOOKUP($C439 &amp; $I439 &amp; $K439,FATOR!$A$3:$P$22,COLUMN(E$1),0)</f>
        <v>0.34510552382231963</v>
      </c>
      <c r="O439" s="41">
        <f>VLOOKUP($C439 &amp; $I439 &amp; $K439,FATOR!$A$3:$P$22,COLUMN(F$1),0)</f>
        <v>0.2866705898236856</v>
      </c>
      <c r="P439" s="41">
        <f>VLOOKUP($C439 &amp; $I439 &amp; $K439,FATOR!$A$3:$P$22,COLUMN(G$1),0)</f>
        <v>0.28930204548682154</v>
      </c>
      <c r="Q439" s="41">
        <f>VLOOKUP($C439 &amp; $I439 &amp; $K439,FATOR!$A$3:$P$22,COLUMN(H$1),0)</f>
        <v>0.31634228065278813</v>
      </c>
      <c r="R439" s="41">
        <f>VLOOKUP($C439 &amp; $I439 &amp; $K439,FATOR!$A$3:$P$22,COLUMN(I$1),0)</f>
        <v>0.37996651909642021</v>
      </c>
      <c r="S439" s="41">
        <f>VLOOKUP($C439 &amp; $I439 &amp; $K439,FATOR!$A$3:$P$22,COLUMN(J$1),0)</f>
        <v>0.44307907311157868</v>
      </c>
      <c r="T439" s="41">
        <f>VLOOKUP($C439 &amp; $I439 &amp; $K439,FATOR!$A$3:$P$22,COLUMN(K$1),0)</f>
        <v>0.5267118545738162</v>
      </c>
      <c r="U439" s="41">
        <f>VLOOKUP($C439 &amp; $I439 &amp; $K439,FATOR!$A$3:$P$22,COLUMN(L$1),0)</f>
        <v>0.5949203864063437</v>
      </c>
      <c r="V439" s="41">
        <f>VLOOKUP($C439 &amp; $I439 &amp; $K439,FATOR!$A$3:$P$22,COLUMN(M$1),0)</f>
        <v>0.58473634631058879</v>
      </c>
      <c r="W439" s="41">
        <f>VLOOKUP($C439 &amp; $I439 &amp; $K439,FATOR!$A$3:$P$22,COLUMN(N$1),0)</f>
        <v>0.52362924694768764</v>
      </c>
      <c r="X439" s="41">
        <f>VLOOKUP($C439 &amp; $I439 &amp; $K439,FATOR!$A$3:$P$22,COLUMN(O$1),0)</f>
        <v>0.40768468986504969</v>
      </c>
      <c r="Y439" s="41">
        <f>VLOOKUP($C439 &amp; $I439 &amp; $K439,FATOR!$A$3:$P$22,COLUMN(P$1),0)</f>
        <v>0.38086901862969602</v>
      </c>
      <c r="AA439" s="42">
        <f t="shared" si="190"/>
        <v>2.1396542476983815</v>
      </c>
      <c r="AB439" s="42">
        <f t="shared" si="191"/>
        <v>1.7773576569068508</v>
      </c>
      <c r="AC439" s="42">
        <f t="shared" si="192"/>
        <v>1.7936726820182936</v>
      </c>
      <c r="AD439" s="42">
        <f t="shared" si="193"/>
        <v>1.9613221400472864</v>
      </c>
      <c r="AE439" s="42">
        <f t="shared" si="194"/>
        <v>2.3557924183978054</v>
      </c>
      <c r="AF439" s="42">
        <f t="shared" si="195"/>
        <v>2.747090253291788</v>
      </c>
      <c r="AG439" s="42">
        <f t="shared" si="196"/>
        <v>3.2656134983576606</v>
      </c>
      <c r="AH439" s="42">
        <f t="shared" si="197"/>
        <v>3.6885063957193309</v>
      </c>
      <c r="AI439" s="42">
        <f t="shared" si="198"/>
        <v>3.6253653471256508</v>
      </c>
      <c r="AJ439" s="42">
        <f t="shared" si="199"/>
        <v>3.2465013310756636</v>
      </c>
      <c r="AK439" s="42">
        <f t="shared" si="200"/>
        <v>2.5276450771633083</v>
      </c>
      <c r="AL439" s="42">
        <f t="shared" si="201"/>
        <v>2.3613879155041153</v>
      </c>
      <c r="AN439" s="43">
        <f t="shared" si="202"/>
        <v>45263</v>
      </c>
      <c r="AO439" s="47">
        <f t="shared" ref="AO439:AX464" ca="1" si="217">IF($AN439&lt;=AO$1,HLOOKUP(MONTH(AO$1),$AA:$AL,ROW($AO439),0),"")</f>
        <v>2.1396542476983815</v>
      </c>
      <c r="AP439" s="47">
        <f t="shared" ca="1" si="217"/>
        <v>1.7773576569068508</v>
      </c>
      <c r="AQ439" s="47">
        <f t="shared" ca="1" si="217"/>
        <v>1.7936726820182936</v>
      </c>
      <c r="AR439" s="47">
        <f t="shared" ca="1" si="217"/>
        <v>1.9613221400472864</v>
      </c>
      <c r="AS439" s="47">
        <f t="shared" ca="1" si="217"/>
        <v>2.3557924183978054</v>
      </c>
      <c r="AT439" s="47">
        <f t="shared" ca="1" si="217"/>
        <v>2.747090253291788</v>
      </c>
      <c r="AU439" s="47">
        <f t="shared" ca="1" si="217"/>
        <v>3.2656134983576606</v>
      </c>
      <c r="AV439" s="47">
        <f t="shared" ca="1" si="217"/>
        <v>3.6885063957193309</v>
      </c>
      <c r="AW439" s="47">
        <f t="shared" ca="1" si="217"/>
        <v>3.6253653471256508</v>
      </c>
      <c r="AX439" s="47">
        <f t="shared" ca="1" si="217"/>
        <v>3.2465013310756636</v>
      </c>
      <c r="AY439" s="47">
        <f t="shared" ca="1" si="216"/>
        <v>2.5276450771633083</v>
      </c>
      <c r="AZ439" s="47">
        <f t="shared" ca="1" si="216"/>
        <v>2.3613879155041153</v>
      </c>
      <c r="BA439" s="47">
        <f t="shared" ca="1" si="216"/>
        <v>2.1396542476983815</v>
      </c>
      <c r="BB439" s="47">
        <f t="shared" ca="1" si="216"/>
        <v>1.7773576569068508</v>
      </c>
      <c r="BC439" s="47">
        <f t="shared" ca="1" si="216"/>
        <v>1.7936726820182936</v>
      </c>
      <c r="BD439" s="47">
        <f t="shared" ca="1" si="216"/>
        <v>1.9613221400472864</v>
      </c>
      <c r="BE439" s="47">
        <f t="shared" ca="1" si="216"/>
        <v>2.3557924183978054</v>
      </c>
      <c r="BF439" s="47">
        <f t="shared" ca="1" si="216"/>
        <v>2.747090253291788</v>
      </c>
      <c r="BG439" s="47">
        <f t="shared" ca="1" si="216"/>
        <v>3.2656134983576606</v>
      </c>
      <c r="BH439" s="47">
        <f t="shared" ca="1" si="216"/>
        <v>3.6885063957193309</v>
      </c>
      <c r="BI439" s="47">
        <f t="shared" ca="1" si="214"/>
        <v>3.6253653471256508</v>
      </c>
      <c r="BJ439" s="47">
        <f t="shared" ca="1" si="214"/>
        <v>3.2465013310756636</v>
      </c>
      <c r="BK439" s="47">
        <f t="shared" ca="1" si="214"/>
        <v>2.5276450771633083</v>
      </c>
      <c r="BL439" s="47">
        <f t="shared" ca="1" si="214"/>
        <v>2.3613879155041153</v>
      </c>
      <c r="BM439" s="47">
        <f t="shared" ca="1" si="214"/>
        <v>2.1396542476983815</v>
      </c>
      <c r="BN439" s="47">
        <f t="shared" ca="1" si="214"/>
        <v>1.7773576569068508</v>
      </c>
      <c r="BO439" s="47">
        <f t="shared" ca="1" si="214"/>
        <v>1.7936726820182936</v>
      </c>
      <c r="BP439" s="47">
        <f t="shared" ca="1" si="214"/>
        <v>1.9613221400472864</v>
      </c>
      <c r="BQ439" s="47">
        <f t="shared" ca="1" si="214"/>
        <v>2.3557924183978054</v>
      </c>
      <c r="BR439" s="47">
        <f t="shared" ca="1" si="214"/>
        <v>2.747090253291788</v>
      </c>
      <c r="BS439" s="47">
        <f t="shared" ca="1" si="212"/>
        <v>3.2656134983576606</v>
      </c>
      <c r="BT439" s="47">
        <f t="shared" ca="1" si="212"/>
        <v>3.6885063957193309</v>
      </c>
      <c r="BU439" s="47">
        <f t="shared" ca="1" si="212"/>
        <v>3.6253653471256508</v>
      </c>
      <c r="BV439" s="47">
        <f t="shared" ca="1" si="212"/>
        <v>3.2465013310756636</v>
      </c>
      <c r="BW439" s="47">
        <f t="shared" ca="1" si="212"/>
        <v>2.5276450771633083</v>
      </c>
      <c r="BX439" s="47">
        <f t="shared" ca="1" si="212"/>
        <v>2.3613879155041153</v>
      </c>
      <c r="BY439" s="47">
        <f t="shared" ca="1" si="212"/>
        <v>2.1396542476983815</v>
      </c>
      <c r="BZ439" s="47">
        <f t="shared" ca="1" si="212"/>
        <v>1.7773576569068508</v>
      </c>
      <c r="CA439" s="47">
        <f t="shared" ca="1" si="212"/>
        <v>1.7936726820182936</v>
      </c>
      <c r="CB439" s="47">
        <f t="shared" ca="1" si="212"/>
        <v>1.9613221400472864</v>
      </c>
      <c r="CC439" s="47">
        <f t="shared" ca="1" si="211"/>
        <v>2.3557924183978054</v>
      </c>
      <c r="CD439" s="47">
        <f t="shared" ca="1" si="211"/>
        <v>2.747090253291788</v>
      </c>
      <c r="CE439" s="47">
        <f t="shared" ca="1" si="211"/>
        <v>3.2656134983576606</v>
      </c>
      <c r="CF439" s="47">
        <f t="shared" ca="1" si="211"/>
        <v>3.6885063957193309</v>
      </c>
      <c r="CG439" s="47">
        <f t="shared" ca="1" si="211"/>
        <v>3.6253653471256508</v>
      </c>
      <c r="CH439" s="47">
        <f t="shared" ca="1" si="211"/>
        <v>3.2465013310756636</v>
      </c>
      <c r="CI439" s="47">
        <f t="shared" ca="1" si="211"/>
        <v>2.5276450771633083</v>
      </c>
      <c r="CJ439" s="47">
        <f t="shared" ca="1" si="211"/>
        <v>2.3613879155041153</v>
      </c>
      <c r="CK439" s="47">
        <f t="shared" ca="1" si="211"/>
        <v>2.1396542476983815</v>
      </c>
      <c r="CL439" s="47">
        <f t="shared" ca="1" si="211"/>
        <v>1.7773576569068508</v>
      </c>
      <c r="CM439" s="47">
        <f t="shared" ca="1" si="213"/>
        <v>1.7936726820182936</v>
      </c>
      <c r="CN439" s="47">
        <f t="shared" ca="1" si="213"/>
        <v>1.9613221400472864</v>
      </c>
      <c r="CO439" s="47">
        <f t="shared" ca="1" si="213"/>
        <v>2.3557924183978054</v>
      </c>
      <c r="CP439" s="47">
        <f t="shared" ca="1" si="213"/>
        <v>2.747090253291788</v>
      </c>
      <c r="CQ439" s="47">
        <f t="shared" ca="1" si="213"/>
        <v>3.2656134983576606</v>
      </c>
      <c r="CR439" s="47">
        <f t="shared" ca="1" si="213"/>
        <v>3.6885063957193309</v>
      </c>
      <c r="CS439" s="47">
        <f t="shared" ca="1" si="213"/>
        <v>3.6253653471256508</v>
      </c>
      <c r="CT439" s="47">
        <f t="shared" ca="1" si="213"/>
        <v>3.2465013310756636</v>
      </c>
      <c r="CU439" s="47">
        <f t="shared" ca="1" si="213"/>
        <v>2.5276450771633083</v>
      </c>
      <c r="CV439" s="47">
        <f t="shared" ca="1" si="213"/>
        <v>2.3613879155041153</v>
      </c>
      <c r="CW439" s="47">
        <f t="shared" ca="1" si="215"/>
        <v>2.1396542476983815</v>
      </c>
      <c r="CX439" s="47">
        <f t="shared" ca="1" si="215"/>
        <v>1.7773576569068508</v>
      </c>
      <c r="CY439" s="47">
        <f t="shared" ca="1" si="215"/>
        <v>1.7936726820182936</v>
      </c>
      <c r="CZ439" s="47">
        <f t="shared" ca="1" si="215"/>
        <v>1.9613221400472864</v>
      </c>
      <c r="DA439" s="47">
        <f t="shared" ca="1" si="215"/>
        <v>2.3557924183978054</v>
      </c>
      <c r="DB439" s="47">
        <f t="shared" ca="1" si="215"/>
        <v>2.747090253291788</v>
      </c>
      <c r="DC439" s="47">
        <f t="shared" ca="1" si="215"/>
        <v>3.2656134983576606</v>
      </c>
      <c r="DD439" s="47">
        <f t="shared" ca="1" si="215"/>
        <v>3.6885063957193309</v>
      </c>
    </row>
    <row r="440" spans="1:108" x14ac:dyDescent="0.25">
      <c r="A440" s="40" t="s">
        <v>138</v>
      </c>
      <c r="B440" s="40">
        <v>2514</v>
      </c>
      <c r="C440" s="40" t="s">
        <v>38</v>
      </c>
      <c r="D440" s="40" t="s">
        <v>1549</v>
      </c>
      <c r="E440" s="40" t="s">
        <v>160</v>
      </c>
      <c r="F440" s="40">
        <v>6.2</v>
      </c>
      <c r="G440" s="43">
        <v>45275</v>
      </c>
      <c r="I440" s="40" t="s">
        <v>79</v>
      </c>
      <c r="J440" s="40">
        <v>2</v>
      </c>
      <c r="K440" s="40" t="s">
        <v>33</v>
      </c>
      <c r="L440" s="40" t="s">
        <v>193</v>
      </c>
      <c r="M440" s="41"/>
      <c r="N440" s="41">
        <f>VLOOKUP($C440 &amp; $I440 &amp; $K440,FATOR!$A$3:$P$22,COLUMN(E$1),0)</f>
        <v>0.34510552382231963</v>
      </c>
      <c r="O440" s="41">
        <f>VLOOKUP($C440 &amp; $I440 &amp; $K440,FATOR!$A$3:$P$22,COLUMN(F$1),0)</f>
        <v>0.2866705898236856</v>
      </c>
      <c r="P440" s="41">
        <f>VLOOKUP($C440 &amp; $I440 &amp; $K440,FATOR!$A$3:$P$22,COLUMN(G$1),0)</f>
        <v>0.28930204548682154</v>
      </c>
      <c r="Q440" s="41">
        <f>VLOOKUP($C440 &amp; $I440 &amp; $K440,FATOR!$A$3:$P$22,COLUMN(H$1),0)</f>
        <v>0.31634228065278813</v>
      </c>
      <c r="R440" s="41">
        <f>VLOOKUP($C440 &amp; $I440 &amp; $K440,FATOR!$A$3:$P$22,COLUMN(I$1),0)</f>
        <v>0.37996651909642021</v>
      </c>
      <c r="S440" s="41">
        <f>VLOOKUP($C440 &amp; $I440 &amp; $K440,FATOR!$A$3:$P$22,COLUMN(J$1),0)</f>
        <v>0.44307907311157868</v>
      </c>
      <c r="T440" s="41">
        <f>VLOOKUP($C440 &amp; $I440 &amp; $K440,FATOR!$A$3:$P$22,COLUMN(K$1),0)</f>
        <v>0.5267118545738162</v>
      </c>
      <c r="U440" s="41">
        <f>VLOOKUP($C440 &amp; $I440 &amp; $K440,FATOR!$A$3:$P$22,COLUMN(L$1),0)</f>
        <v>0.5949203864063437</v>
      </c>
      <c r="V440" s="41">
        <f>VLOOKUP($C440 &amp; $I440 &amp; $K440,FATOR!$A$3:$P$22,COLUMN(M$1),0)</f>
        <v>0.58473634631058879</v>
      </c>
      <c r="W440" s="41">
        <f>VLOOKUP($C440 &amp; $I440 &amp; $K440,FATOR!$A$3:$P$22,COLUMN(N$1),0)</f>
        <v>0.52362924694768764</v>
      </c>
      <c r="X440" s="41">
        <f>VLOOKUP($C440 &amp; $I440 &amp; $K440,FATOR!$A$3:$P$22,COLUMN(O$1),0)</f>
        <v>0.40768468986504969</v>
      </c>
      <c r="Y440" s="41">
        <f>VLOOKUP($C440 &amp; $I440 &amp; $K440,FATOR!$A$3:$P$22,COLUMN(P$1),0)</f>
        <v>0.38086901862969602</v>
      </c>
      <c r="AA440" s="42">
        <f t="shared" si="190"/>
        <v>2.1396542476983815</v>
      </c>
      <c r="AB440" s="42">
        <f t="shared" si="191"/>
        <v>1.7773576569068508</v>
      </c>
      <c r="AC440" s="42">
        <f t="shared" si="192"/>
        <v>1.7936726820182936</v>
      </c>
      <c r="AD440" s="42">
        <f t="shared" si="193"/>
        <v>1.9613221400472864</v>
      </c>
      <c r="AE440" s="42">
        <f t="shared" si="194"/>
        <v>2.3557924183978054</v>
      </c>
      <c r="AF440" s="42">
        <f t="shared" si="195"/>
        <v>2.747090253291788</v>
      </c>
      <c r="AG440" s="42">
        <f t="shared" si="196"/>
        <v>3.2656134983576606</v>
      </c>
      <c r="AH440" s="42">
        <f t="shared" si="197"/>
        <v>3.6885063957193309</v>
      </c>
      <c r="AI440" s="42">
        <f t="shared" si="198"/>
        <v>3.6253653471256508</v>
      </c>
      <c r="AJ440" s="42">
        <f t="shared" si="199"/>
        <v>3.2465013310756636</v>
      </c>
      <c r="AK440" s="42">
        <f t="shared" si="200"/>
        <v>2.5276450771633083</v>
      </c>
      <c r="AL440" s="42">
        <f t="shared" si="201"/>
        <v>2.3613879155041153</v>
      </c>
      <c r="AN440" s="43">
        <f t="shared" si="202"/>
        <v>45306</v>
      </c>
      <c r="AO440" s="47">
        <f t="shared" ca="1" si="217"/>
        <v>2.1396542476983815</v>
      </c>
      <c r="AP440" s="47">
        <f t="shared" ca="1" si="217"/>
        <v>1.7773576569068508</v>
      </c>
      <c r="AQ440" s="47">
        <f t="shared" ca="1" si="217"/>
        <v>1.7936726820182936</v>
      </c>
      <c r="AR440" s="47">
        <f t="shared" ca="1" si="217"/>
        <v>1.9613221400472864</v>
      </c>
      <c r="AS440" s="47">
        <f t="shared" ca="1" si="217"/>
        <v>2.3557924183978054</v>
      </c>
      <c r="AT440" s="47">
        <f t="shared" ca="1" si="217"/>
        <v>2.747090253291788</v>
      </c>
      <c r="AU440" s="47">
        <f t="shared" ca="1" si="217"/>
        <v>3.2656134983576606</v>
      </c>
      <c r="AV440" s="47">
        <f t="shared" ca="1" si="217"/>
        <v>3.6885063957193309</v>
      </c>
      <c r="AW440" s="47">
        <f t="shared" ca="1" si="217"/>
        <v>3.6253653471256508</v>
      </c>
      <c r="AX440" s="47">
        <f t="shared" ca="1" si="217"/>
        <v>3.2465013310756636</v>
      </c>
      <c r="AY440" s="47">
        <f t="shared" ca="1" si="216"/>
        <v>2.5276450771633083</v>
      </c>
      <c r="AZ440" s="47">
        <f t="shared" ca="1" si="216"/>
        <v>2.3613879155041153</v>
      </c>
      <c r="BA440" s="47">
        <f t="shared" ca="1" si="216"/>
        <v>2.1396542476983815</v>
      </c>
      <c r="BB440" s="47">
        <f t="shared" ca="1" si="216"/>
        <v>1.7773576569068508</v>
      </c>
      <c r="BC440" s="47">
        <f t="shared" ca="1" si="216"/>
        <v>1.7936726820182936</v>
      </c>
      <c r="BD440" s="47">
        <f t="shared" ca="1" si="216"/>
        <v>1.9613221400472864</v>
      </c>
      <c r="BE440" s="47">
        <f t="shared" ca="1" si="216"/>
        <v>2.3557924183978054</v>
      </c>
      <c r="BF440" s="47">
        <f t="shared" ca="1" si="216"/>
        <v>2.747090253291788</v>
      </c>
      <c r="BG440" s="47">
        <f t="shared" ca="1" si="216"/>
        <v>3.2656134983576606</v>
      </c>
      <c r="BH440" s="47">
        <f t="shared" ca="1" si="216"/>
        <v>3.6885063957193309</v>
      </c>
      <c r="BI440" s="47">
        <f t="shared" ca="1" si="214"/>
        <v>3.6253653471256508</v>
      </c>
      <c r="BJ440" s="47">
        <f t="shared" ca="1" si="214"/>
        <v>3.2465013310756636</v>
      </c>
      <c r="BK440" s="47">
        <f t="shared" ca="1" si="214"/>
        <v>2.5276450771633083</v>
      </c>
      <c r="BL440" s="47">
        <f t="shared" ca="1" si="214"/>
        <v>2.3613879155041153</v>
      </c>
      <c r="BM440" s="47">
        <f t="shared" ca="1" si="214"/>
        <v>2.1396542476983815</v>
      </c>
      <c r="BN440" s="47">
        <f t="shared" ca="1" si="214"/>
        <v>1.7773576569068508</v>
      </c>
      <c r="BO440" s="47">
        <f t="shared" ca="1" si="214"/>
        <v>1.7936726820182936</v>
      </c>
      <c r="BP440" s="47">
        <f t="shared" ca="1" si="214"/>
        <v>1.9613221400472864</v>
      </c>
      <c r="BQ440" s="47">
        <f t="shared" ca="1" si="214"/>
        <v>2.3557924183978054</v>
      </c>
      <c r="BR440" s="47">
        <f t="shared" ca="1" si="214"/>
        <v>2.747090253291788</v>
      </c>
      <c r="BS440" s="47">
        <f t="shared" ca="1" si="212"/>
        <v>3.2656134983576606</v>
      </c>
      <c r="BT440" s="47">
        <f t="shared" ca="1" si="212"/>
        <v>3.6885063957193309</v>
      </c>
      <c r="BU440" s="47">
        <f t="shared" ca="1" si="212"/>
        <v>3.6253653471256508</v>
      </c>
      <c r="BV440" s="47">
        <f t="shared" ca="1" si="212"/>
        <v>3.2465013310756636</v>
      </c>
      <c r="BW440" s="47">
        <f t="shared" ca="1" si="212"/>
        <v>2.5276450771633083</v>
      </c>
      <c r="BX440" s="47">
        <f t="shared" ca="1" si="212"/>
        <v>2.3613879155041153</v>
      </c>
      <c r="BY440" s="47">
        <f t="shared" ca="1" si="212"/>
        <v>2.1396542476983815</v>
      </c>
      <c r="BZ440" s="47">
        <f t="shared" ca="1" si="212"/>
        <v>1.7773576569068508</v>
      </c>
      <c r="CA440" s="47">
        <f t="shared" ca="1" si="212"/>
        <v>1.7936726820182936</v>
      </c>
      <c r="CB440" s="47">
        <f t="shared" ca="1" si="212"/>
        <v>1.9613221400472864</v>
      </c>
      <c r="CC440" s="47">
        <f t="shared" ca="1" si="211"/>
        <v>2.3557924183978054</v>
      </c>
      <c r="CD440" s="47">
        <f t="shared" ca="1" si="211"/>
        <v>2.747090253291788</v>
      </c>
      <c r="CE440" s="47">
        <f t="shared" ca="1" si="211"/>
        <v>3.2656134983576606</v>
      </c>
      <c r="CF440" s="47">
        <f t="shared" ca="1" si="211"/>
        <v>3.6885063957193309</v>
      </c>
      <c r="CG440" s="47">
        <f t="shared" ca="1" si="211"/>
        <v>3.6253653471256508</v>
      </c>
      <c r="CH440" s="47">
        <f t="shared" ca="1" si="211"/>
        <v>3.2465013310756636</v>
      </c>
      <c r="CI440" s="47">
        <f t="shared" ca="1" si="211"/>
        <v>2.5276450771633083</v>
      </c>
      <c r="CJ440" s="47">
        <f t="shared" ca="1" si="211"/>
        <v>2.3613879155041153</v>
      </c>
      <c r="CK440" s="47">
        <f t="shared" ca="1" si="211"/>
        <v>2.1396542476983815</v>
      </c>
      <c r="CL440" s="47">
        <f t="shared" ca="1" si="211"/>
        <v>1.7773576569068508</v>
      </c>
      <c r="CM440" s="47">
        <f t="shared" ca="1" si="213"/>
        <v>1.7936726820182936</v>
      </c>
      <c r="CN440" s="47">
        <f t="shared" ca="1" si="213"/>
        <v>1.9613221400472864</v>
      </c>
      <c r="CO440" s="47">
        <f t="shared" ca="1" si="213"/>
        <v>2.3557924183978054</v>
      </c>
      <c r="CP440" s="47">
        <f t="shared" ca="1" si="213"/>
        <v>2.747090253291788</v>
      </c>
      <c r="CQ440" s="47">
        <f t="shared" ca="1" si="213"/>
        <v>3.2656134983576606</v>
      </c>
      <c r="CR440" s="47">
        <f t="shared" ca="1" si="213"/>
        <v>3.6885063957193309</v>
      </c>
      <c r="CS440" s="47">
        <f t="shared" ca="1" si="213"/>
        <v>3.6253653471256508</v>
      </c>
      <c r="CT440" s="47">
        <f t="shared" ca="1" si="213"/>
        <v>3.2465013310756636</v>
      </c>
      <c r="CU440" s="47">
        <f t="shared" ca="1" si="213"/>
        <v>2.5276450771633083</v>
      </c>
      <c r="CV440" s="47">
        <f t="shared" ca="1" si="213"/>
        <v>2.3613879155041153</v>
      </c>
      <c r="CW440" s="47">
        <f t="shared" ca="1" si="215"/>
        <v>2.1396542476983815</v>
      </c>
      <c r="CX440" s="47">
        <f t="shared" ca="1" si="215"/>
        <v>1.7773576569068508</v>
      </c>
      <c r="CY440" s="47">
        <f t="shared" ca="1" si="215"/>
        <v>1.7936726820182936</v>
      </c>
      <c r="CZ440" s="47">
        <f t="shared" ca="1" si="215"/>
        <v>1.9613221400472864</v>
      </c>
      <c r="DA440" s="47">
        <f t="shared" ca="1" si="215"/>
        <v>2.3557924183978054</v>
      </c>
      <c r="DB440" s="47">
        <f t="shared" ca="1" si="215"/>
        <v>2.747090253291788</v>
      </c>
      <c r="DC440" s="47">
        <f t="shared" ca="1" si="215"/>
        <v>3.2656134983576606</v>
      </c>
      <c r="DD440" s="47">
        <f t="shared" ca="1" si="215"/>
        <v>3.6885063957193309</v>
      </c>
    </row>
    <row r="441" spans="1:108" x14ac:dyDescent="0.25">
      <c r="A441" s="40" t="s">
        <v>138</v>
      </c>
      <c r="B441" s="40">
        <v>2514</v>
      </c>
      <c r="C441" s="40" t="s">
        <v>38</v>
      </c>
      <c r="D441" s="40" t="s">
        <v>1549</v>
      </c>
      <c r="E441" s="40" t="s">
        <v>136</v>
      </c>
      <c r="F441" s="40">
        <v>18.600000000000001</v>
      </c>
      <c r="G441" s="43">
        <v>45216</v>
      </c>
      <c r="I441" s="40" t="s">
        <v>79</v>
      </c>
      <c r="J441" s="40">
        <v>2</v>
      </c>
      <c r="K441" s="40" t="s">
        <v>33</v>
      </c>
      <c r="L441" s="40" t="s">
        <v>193</v>
      </c>
      <c r="M441" s="41"/>
      <c r="N441" s="41">
        <f>VLOOKUP($C441 &amp; $I441 &amp; $K441,FATOR!$A$3:$P$22,COLUMN(E$1),0)</f>
        <v>0.34510552382231963</v>
      </c>
      <c r="O441" s="41">
        <f>VLOOKUP($C441 &amp; $I441 &amp; $K441,FATOR!$A$3:$P$22,COLUMN(F$1),0)</f>
        <v>0.2866705898236856</v>
      </c>
      <c r="P441" s="41">
        <f>VLOOKUP($C441 &amp; $I441 &amp; $K441,FATOR!$A$3:$P$22,COLUMN(G$1),0)</f>
        <v>0.28930204548682154</v>
      </c>
      <c r="Q441" s="41">
        <f>VLOOKUP($C441 &amp; $I441 &amp; $K441,FATOR!$A$3:$P$22,COLUMN(H$1),0)</f>
        <v>0.31634228065278813</v>
      </c>
      <c r="R441" s="41">
        <f>VLOOKUP($C441 &amp; $I441 &amp; $K441,FATOR!$A$3:$P$22,COLUMN(I$1),0)</f>
        <v>0.37996651909642021</v>
      </c>
      <c r="S441" s="41">
        <f>VLOOKUP($C441 &amp; $I441 &amp; $K441,FATOR!$A$3:$P$22,COLUMN(J$1),0)</f>
        <v>0.44307907311157868</v>
      </c>
      <c r="T441" s="41">
        <f>VLOOKUP($C441 &amp; $I441 &amp; $K441,FATOR!$A$3:$P$22,COLUMN(K$1),0)</f>
        <v>0.5267118545738162</v>
      </c>
      <c r="U441" s="41">
        <f>VLOOKUP($C441 &amp; $I441 &amp; $K441,FATOR!$A$3:$P$22,COLUMN(L$1),0)</f>
        <v>0.5949203864063437</v>
      </c>
      <c r="V441" s="41">
        <f>VLOOKUP($C441 &amp; $I441 &amp; $K441,FATOR!$A$3:$P$22,COLUMN(M$1),0)</f>
        <v>0.58473634631058879</v>
      </c>
      <c r="W441" s="41">
        <f>VLOOKUP($C441 &amp; $I441 &amp; $K441,FATOR!$A$3:$P$22,COLUMN(N$1),0)</f>
        <v>0.52362924694768764</v>
      </c>
      <c r="X441" s="41">
        <f>VLOOKUP($C441 &amp; $I441 &amp; $K441,FATOR!$A$3:$P$22,COLUMN(O$1),0)</f>
        <v>0.40768468986504969</v>
      </c>
      <c r="Y441" s="41">
        <f>VLOOKUP($C441 &amp; $I441 &amp; $K441,FATOR!$A$3:$P$22,COLUMN(P$1),0)</f>
        <v>0.38086901862969602</v>
      </c>
      <c r="AA441" s="42">
        <f t="shared" si="190"/>
        <v>6.4189627430951459</v>
      </c>
      <c r="AB441" s="42">
        <f t="shared" si="191"/>
        <v>5.3320729707205521</v>
      </c>
      <c r="AC441" s="42">
        <f t="shared" si="192"/>
        <v>5.3810180460548809</v>
      </c>
      <c r="AD441" s="42">
        <f t="shared" si="193"/>
        <v>5.88396642014186</v>
      </c>
      <c r="AE441" s="42">
        <f t="shared" si="194"/>
        <v>7.0673772551934162</v>
      </c>
      <c r="AF441" s="42">
        <f t="shared" si="195"/>
        <v>8.2412707598753645</v>
      </c>
      <c r="AG441" s="42">
        <f t="shared" si="196"/>
        <v>9.7968404950729813</v>
      </c>
      <c r="AH441" s="42">
        <f t="shared" si="197"/>
        <v>11.065519187157994</v>
      </c>
      <c r="AI441" s="42">
        <f t="shared" si="198"/>
        <v>10.876096041376952</v>
      </c>
      <c r="AJ441" s="42">
        <f t="shared" si="199"/>
        <v>9.7395039932269913</v>
      </c>
      <c r="AK441" s="42">
        <f t="shared" si="200"/>
        <v>7.582935231489925</v>
      </c>
      <c r="AL441" s="42">
        <f t="shared" si="201"/>
        <v>7.0841637465123464</v>
      </c>
      <c r="AN441" s="43">
        <f t="shared" si="202"/>
        <v>45247</v>
      </c>
      <c r="AO441" s="47">
        <f t="shared" ca="1" si="217"/>
        <v>6.4189627430951459</v>
      </c>
      <c r="AP441" s="47">
        <f t="shared" ca="1" si="217"/>
        <v>5.3320729707205521</v>
      </c>
      <c r="AQ441" s="47">
        <f t="shared" ca="1" si="217"/>
        <v>5.3810180460548809</v>
      </c>
      <c r="AR441" s="47">
        <f t="shared" ca="1" si="217"/>
        <v>5.88396642014186</v>
      </c>
      <c r="AS441" s="47">
        <f t="shared" ca="1" si="217"/>
        <v>7.0673772551934162</v>
      </c>
      <c r="AT441" s="47">
        <f t="shared" ca="1" si="217"/>
        <v>8.2412707598753645</v>
      </c>
      <c r="AU441" s="47">
        <f t="shared" ca="1" si="217"/>
        <v>9.7968404950729813</v>
      </c>
      <c r="AV441" s="47">
        <f t="shared" ca="1" si="217"/>
        <v>11.065519187157994</v>
      </c>
      <c r="AW441" s="47">
        <f t="shared" ca="1" si="217"/>
        <v>10.876096041376952</v>
      </c>
      <c r="AX441" s="47">
        <f t="shared" ca="1" si="217"/>
        <v>9.7395039932269913</v>
      </c>
      <c r="AY441" s="47">
        <f t="shared" ca="1" si="216"/>
        <v>7.582935231489925</v>
      </c>
      <c r="AZ441" s="47">
        <f t="shared" ca="1" si="216"/>
        <v>7.0841637465123464</v>
      </c>
      <c r="BA441" s="47">
        <f t="shared" ca="1" si="216"/>
        <v>6.4189627430951459</v>
      </c>
      <c r="BB441" s="47">
        <f t="shared" ca="1" si="216"/>
        <v>5.3320729707205521</v>
      </c>
      <c r="BC441" s="47">
        <f t="shared" ca="1" si="216"/>
        <v>5.3810180460548809</v>
      </c>
      <c r="BD441" s="47">
        <f t="shared" ca="1" si="216"/>
        <v>5.88396642014186</v>
      </c>
      <c r="BE441" s="47">
        <f t="shared" ca="1" si="216"/>
        <v>7.0673772551934162</v>
      </c>
      <c r="BF441" s="47">
        <f t="shared" ca="1" si="216"/>
        <v>8.2412707598753645</v>
      </c>
      <c r="BG441" s="47">
        <f t="shared" ca="1" si="216"/>
        <v>9.7968404950729813</v>
      </c>
      <c r="BH441" s="47">
        <f t="shared" ca="1" si="216"/>
        <v>11.065519187157994</v>
      </c>
      <c r="BI441" s="47">
        <f t="shared" ca="1" si="214"/>
        <v>10.876096041376952</v>
      </c>
      <c r="BJ441" s="47">
        <f t="shared" ca="1" si="214"/>
        <v>9.7395039932269913</v>
      </c>
      <c r="BK441" s="47">
        <f t="shared" ca="1" si="214"/>
        <v>7.582935231489925</v>
      </c>
      <c r="BL441" s="47">
        <f t="shared" ca="1" si="214"/>
        <v>7.0841637465123464</v>
      </c>
      <c r="BM441" s="47">
        <f t="shared" ca="1" si="214"/>
        <v>6.4189627430951459</v>
      </c>
      <c r="BN441" s="47">
        <f t="shared" ca="1" si="214"/>
        <v>5.3320729707205521</v>
      </c>
      <c r="BO441" s="47">
        <f t="shared" ca="1" si="214"/>
        <v>5.3810180460548809</v>
      </c>
      <c r="BP441" s="47">
        <f t="shared" ca="1" si="214"/>
        <v>5.88396642014186</v>
      </c>
      <c r="BQ441" s="47">
        <f t="shared" ca="1" si="214"/>
        <v>7.0673772551934162</v>
      </c>
      <c r="BR441" s="47">
        <f t="shared" ca="1" si="214"/>
        <v>8.2412707598753645</v>
      </c>
      <c r="BS441" s="47">
        <f t="shared" ca="1" si="212"/>
        <v>9.7968404950729813</v>
      </c>
      <c r="BT441" s="47">
        <f t="shared" ca="1" si="212"/>
        <v>11.065519187157994</v>
      </c>
      <c r="BU441" s="47">
        <f t="shared" ca="1" si="212"/>
        <v>10.876096041376952</v>
      </c>
      <c r="BV441" s="47">
        <f t="shared" ca="1" si="212"/>
        <v>9.7395039932269913</v>
      </c>
      <c r="BW441" s="47">
        <f t="shared" ca="1" si="212"/>
        <v>7.582935231489925</v>
      </c>
      <c r="BX441" s="47">
        <f t="shared" ca="1" si="212"/>
        <v>7.0841637465123464</v>
      </c>
      <c r="BY441" s="47">
        <f t="shared" ca="1" si="212"/>
        <v>6.4189627430951459</v>
      </c>
      <c r="BZ441" s="47">
        <f t="shared" ca="1" si="212"/>
        <v>5.3320729707205521</v>
      </c>
      <c r="CA441" s="47">
        <f t="shared" ca="1" si="212"/>
        <v>5.3810180460548809</v>
      </c>
      <c r="CB441" s="47">
        <f t="shared" ca="1" si="212"/>
        <v>5.88396642014186</v>
      </c>
      <c r="CC441" s="47">
        <f t="shared" ca="1" si="211"/>
        <v>7.0673772551934162</v>
      </c>
      <c r="CD441" s="47">
        <f t="shared" ref="CC441:CL466" ca="1" si="218">IF($AN441&lt;=CD$1,HLOOKUP(MONTH(CD$1),$AA:$AL,ROW($AO441),0),"")</f>
        <v>8.2412707598753645</v>
      </c>
      <c r="CE441" s="47">
        <f t="shared" ca="1" si="218"/>
        <v>9.7968404950729813</v>
      </c>
      <c r="CF441" s="47">
        <f t="shared" ca="1" si="218"/>
        <v>11.065519187157994</v>
      </c>
      <c r="CG441" s="47">
        <f t="shared" ca="1" si="218"/>
        <v>10.876096041376952</v>
      </c>
      <c r="CH441" s="47">
        <f t="shared" ca="1" si="218"/>
        <v>9.7395039932269913</v>
      </c>
      <c r="CI441" s="47">
        <f t="shared" ca="1" si="218"/>
        <v>7.582935231489925</v>
      </c>
      <c r="CJ441" s="47">
        <f t="shared" ca="1" si="218"/>
        <v>7.0841637465123464</v>
      </c>
      <c r="CK441" s="47">
        <f t="shared" ca="1" si="218"/>
        <v>6.4189627430951459</v>
      </c>
      <c r="CL441" s="47">
        <f t="shared" ca="1" si="218"/>
        <v>5.3320729707205521</v>
      </c>
      <c r="CM441" s="47">
        <f t="shared" ca="1" si="213"/>
        <v>5.3810180460548809</v>
      </c>
      <c r="CN441" s="47">
        <f t="shared" ca="1" si="213"/>
        <v>5.88396642014186</v>
      </c>
      <c r="CO441" s="47">
        <f t="shared" ca="1" si="213"/>
        <v>7.0673772551934162</v>
      </c>
      <c r="CP441" s="47">
        <f t="shared" ca="1" si="213"/>
        <v>8.2412707598753645</v>
      </c>
      <c r="CQ441" s="47">
        <f t="shared" ca="1" si="213"/>
        <v>9.7968404950729813</v>
      </c>
      <c r="CR441" s="47">
        <f t="shared" ca="1" si="213"/>
        <v>11.065519187157994</v>
      </c>
      <c r="CS441" s="47">
        <f t="shared" ca="1" si="213"/>
        <v>10.876096041376952</v>
      </c>
      <c r="CT441" s="47">
        <f t="shared" ca="1" si="213"/>
        <v>9.7395039932269913</v>
      </c>
      <c r="CU441" s="47">
        <f t="shared" ca="1" si="213"/>
        <v>7.582935231489925</v>
      </c>
      <c r="CV441" s="47">
        <f t="shared" ca="1" si="213"/>
        <v>7.0841637465123464</v>
      </c>
      <c r="CW441" s="47">
        <f t="shared" ca="1" si="215"/>
        <v>6.4189627430951459</v>
      </c>
      <c r="CX441" s="47">
        <f t="shared" ca="1" si="215"/>
        <v>5.3320729707205521</v>
      </c>
      <c r="CY441" s="47">
        <f t="shared" ca="1" si="215"/>
        <v>5.3810180460548809</v>
      </c>
      <c r="CZ441" s="47">
        <f t="shared" ca="1" si="215"/>
        <v>5.88396642014186</v>
      </c>
      <c r="DA441" s="47">
        <f t="shared" ca="1" si="215"/>
        <v>7.0673772551934162</v>
      </c>
      <c r="DB441" s="47">
        <f t="shared" ca="1" si="215"/>
        <v>8.2412707598753645</v>
      </c>
      <c r="DC441" s="47">
        <f t="shared" ca="1" si="215"/>
        <v>9.7968404950729813</v>
      </c>
      <c r="DD441" s="47">
        <f t="shared" ca="1" si="215"/>
        <v>11.065519187157994</v>
      </c>
    </row>
    <row r="442" spans="1:108" x14ac:dyDescent="0.25">
      <c r="A442" s="40" t="s">
        <v>138</v>
      </c>
      <c r="B442" s="40">
        <v>2101</v>
      </c>
      <c r="C442" s="40" t="s">
        <v>38</v>
      </c>
      <c r="D442" s="40" t="s">
        <v>1550</v>
      </c>
      <c r="E442" s="40" t="s">
        <v>130</v>
      </c>
      <c r="F442" s="40">
        <v>24.8</v>
      </c>
      <c r="G442" s="43">
        <v>45352</v>
      </c>
      <c r="I442" s="40" t="s">
        <v>79</v>
      </c>
      <c r="J442" s="40">
        <v>1</v>
      </c>
      <c r="K442" s="40" t="s">
        <v>33</v>
      </c>
      <c r="L442" s="40" t="s">
        <v>193</v>
      </c>
      <c r="M442" s="41"/>
      <c r="N442" s="41">
        <f>VLOOKUP($C442 &amp; $I442 &amp; $K442,FATOR!$A$3:$P$22,COLUMN(E$1),0)</f>
        <v>0.34510552382231963</v>
      </c>
      <c r="O442" s="41">
        <f>VLOOKUP($C442 &amp; $I442 &amp; $K442,FATOR!$A$3:$P$22,COLUMN(F$1),0)</f>
        <v>0.2866705898236856</v>
      </c>
      <c r="P442" s="41">
        <f>VLOOKUP($C442 &amp; $I442 &amp; $K442,FATOR!$A$3:$P$22,COLUMN(G$1),0)</f>
        <v>0.28930204548682154</v>
      </c>
      <c r="Q442" s="41">
        <f>VLOOKUP($C442 &amp; $I442 &amp; $K442,FATOR!$A$3:$P$22,COLUMN(H$1),0)</f>
        <v>0.31634228065278813</v>
      </c>
      <c r="R442" s="41">
        <f>VLOOKUP($C442 &amp; $I442 &amp; $K442,FATOR!$A$3:$P$22,COLUMN(I$1),0)</f>
        <v>0.37996651909642021</v>
      </c>
      <c r="S442" s="41">
        <f>VLOOKUP($C442 &amp; $I442 &amp; $K442,FATOR!$A$3:$P$22,COLUMN(J$1),0)</f>
        <v>0.44307907311157868</v>
      </c>
      <c r="T442" s="41">
        <f>VLOOKUP($C442 &amp; $I442 &amp; $K442,FATOR!$A$3:$P$22,COLUMN(K$1),0)</f>
        <v>0.5267118545738162</v>
      </c>
      <c r="U442" s="41">
        <f>VLOOKUP($C442 &amp; $I442 &amp; $K442,FATOR!$A$3:$P$22,COLUMN(L$1),0)</f>
        <v>0.5949203864063437</v>
      </c>
      <c r="V442" s="41">
        <f>VLOOKUP($C442 &amp; $I442 &amp; $K442,FATOR!$A$3:$P$22,COLUMN(M$1),0)</f>
        <v>0.58473634631058879</v>
      </c>
      <c r="W442" s="41">
        <f>VLOOKUP($C442 &amp; $I442 &amp; $K442,FATOR!$A$3:$P$22,COLUMN(N$1),0)</f>
        <v>0.52362924694768764</v>
      </c>
      <c r="X442" s="41">
        <f>VLOOKUP($C442 &amp; $I442 &amp; $K442,FATOR!$A$3:$P$22,COLUMN(O$1),0)</f>
        <v>0.40768468986504969</v>
      </c>
      <c r="Y442" s="41">
        <f>VLOOKUP($C442 &amp; $I442 &amp; $K442,FATOR!$A$3:$P$22,COLUMN(P$1),0)</f>
        <v>0.38086901862969602</v>
      </c>
      <c r="AA442" s="42">
        <f t="shared" si="190"/>
        <v>8.5586169907935261</v>
      </c>
      <c r="AB442" s="42">
        <f t="shared" si="191"/>
        <v>7.1094306276274031</v>
      </c>
      <c r="AC442" s="42">
        <f t="shared" si="192"/>
        <v>7.1746907280731742</v>
      </c>
      <c r="AD442" s="42">
        <f t="shared" si="193"/>
        <v>7.8452885601891458</v>
      </c>
      <c r="AE442" s="42">
        <f t="shared" si="194"/>
        <v>9.4231696735912216</v>
      </c>
      <c r="AF442" s="42">
        <f t="shared" si="195"/>
        <v>10.988361013167152</v>
      </c>
      <c r="AG442" s="42">
        <f t="shared" si="196"/>
        <v>13.062453993430642</v>
      </c>
      <c r="AH442" s="42">
        <f t="shared" si="197"/>
        <v>14.754025582877324</v>
      </c>
      <c r="AI442" s="42">
        <f t="shared" si="198"/>
        <v>14.501461388502603</v>
      </c>
      <c r="AJ442" s="42">
        <f t="shared" si="199"/>
        <v>12.986005324302655</v>
      </c>
      <c r="AK442" s="42">
        <f t="shared" si="200"/>
        <v>10.110580308653233</v>
      </c>
      <c r="AL442" s="42">
        <f t="shared" si="201"/>
        <v>9.4455516620164612</v>
      </c>
      <c r="AN442" s="43">
        <f t="shared" si="202"/>
        <v>45352</v>
      </c>
      <c r="AO442" s="47" t="str">
        <f t="shared" ca="1" si="217"/>
        <v/>
      </c>
      <c r="AP442" s="47" t="str">
        <f t="shared" ca="1" si="217"/>
        <v/>
      </c>
      <c r="AQ442" s="47">
        <f t="shared" ca="1" si="217"/>
        <v>7.1746907280731742</v>
      </c>
      <c r="AR442" s="47">
        <f t="shared" ca="1" si="217"/>
        <v>7.8452885601891458</v>
      </c>
      <c r="AS442" s="47">
        <f t="shared" ca="1" si="217"/>
        <v>9.4231696735912216</v>
      </c>
      <c r="AT442" s="47">
        <f t="shared" ca="1" si="217"/>
        <v>10.988361013167152</v>
      </c>
      <c r="AU442" s="47">
        <f t="shared" ca="1" si="217"/>
        <v>13.062453993430642</v>
      </c>
      <c r="AV442" s="47">
        <f t="shared" ca="1" si="217"/>
        <v>14.754025582877324</v>
      </c>
      <c r="AW442" s="47">
        <f t="shared" ca="1" si="217"/>
        <v>14.501461388502603</v>
      </c>
      <c r="AX442" s="47">
        <f t="shared" ca="1" si="217"/>
        <v>12.986005324302655</v>
      </c>
      <c r="AY442" s="47">
        <f t="shared" ca="1" si="216"/>
        <v>10.110580308653233</v>
      </c>
      <c r="AZ442" s="47">
        <f t="shared" ca="1" si="216"/>
        <v>9.4455516620164612</v>
      </c>
      <c r="BA442" s="47">
        <f t="shared" ca="1" si="216"/>
        <v>8.5586169907935261</v>
      </c>
      <c r="BB442" s="47">
        <f t="shared" ca="1" si="216"/>
        <v>7.1094306276274031</v>
      </c>
      <c r="BC442" s="47">
        <f t="shared" ca="1" si="216"/>
        <v>7.1746907280731742</v>
      </c>
      <c r="BD442" s="47">
        <f t="shared" ca="1" si="216"/>
        <v>7.8452885601891458</v>
      </c>
      <c r="BE442" s="47">
        <f t="shared" ca="1" si="216"/>
        <v>9.4231696735912216</v>
      </c>
      <c r="BF442" s="47">
        <f t="shared" ca="1" si="216"/>
        <v>10.988361013167152</v>
      </c>
      <c r="BG442" s="47">
        <f t="shared" ca="1" si="216"/>
        <v>13.062453993430642</v>
      </c>
      <c r="BH442" s="47">
        <f t="shared" ca="1" si="216"/>
        <v>14.754025582877324</v>
      </c>
      <c r="BI442" s="47">
        <f t="shared" ca="1" si="214"/>
        <v>14.501461388502603</v>
      </c>
      <c r="BJ442" s="47">
        <f t="shared" ca="1" si="214"/>
        <v>12.986005324302655</v>
      </c>
      <c r="BK442" s="47">
        <f t="shared" ca="1" si="214"/>
        <v>10.110580308653233</v>
      </c>
      <c r="BL442" s="47">
        <f t="shared" ca="1" si="214"/>
        <v>9.4455516620164612</v>
      </c>
      <c r="BM442" s="47">
        <f t="shared" ca="1" si="214"/>
        <v>8.5586169907935261</v>
      </c>
      <c r="BN442" s="47">
        <f t="shared" ca="1" si="214"/>
        <v>7.1094306276274031</v>
      </c>
      <c r="BO442" s="47">
        <f t="shared" ca="1" si="214"/>
        <v>7.1746907280731742</v>
      </c>
      <c r="BP442" s="47">
        <f t="shared" ca="1" si="214"/>
        <v>7.8452885601891458</v>
      </c>
      <c r="BQ442" s="47">
        <f t="shared" ca="1" si="214"/>
        <v>9.4231696735912216</v>
      </c>
      <c r="BR442" s="47">
        <f t="shared" ca="1" si="214"/>
        <v>10.988361013167152</v>
      </c>
      <c r="BS442" s="47">
        <f t="shared" ca="1" si="212"/>
        <v>13.062453993430642</v>
      </c>
      <c r="BT442" s="47">
        <f t="shared" ca="1" si="212"/>
        <v>14.754025582877324</v>
      </c>
      <c r="BU442" s="47">
        <f t="shared" ca="1" si="212"/>
        <v>14.501461388502603</v>
      </c>
      <c r="BV442" s="47">
        <f t="shared" ref="BS442:CB467" ca="1" si="219">IF($AN442&lt;=BV$1,HLOOKUP(MONTH(BV$1),$AA:$AL,ROW($AO442),0),"")</f>
        <v>12.986005324302655</v>
      </c>
      <c r="BW442" s="47">
        <f t="shared" ca="1" si="219"/>
        <v>10.110580308653233</v>
      </c>
      <c r="BX442" s="47">
        <f t="shared" ca="1" si="219"/>
        <v>9.4455516620164612</v>
      </c>
      <c r="BY442" s="47">
        <f t="shared" ca="1" si="219"/>
        <v>8.5586169907935261</v>
      </c>
      <c r="BZ442" s="47">
        <f t="shared" ca="1" si="219"/>
        <v>7.1094306276274031</v>
      </c>
      <c r="CA442" s="47">
        <f t="shared" ca="1" si="219"/>
        <v>7.1746907280731742</v>
      </c>
      <c r="CB442" s="47">
        <f t="shared" ca="1" si="219"/>
        <v>7.8452885601891458</v>
      </c>
      <c r="CC442" s="47">
        <f t="shared" ca="1" si="218"/>
        <v>9.4231696735912216</v>
      </c>
      <c r="CD442" s="47">
        <f t="shared" ca="1" si="218"/>
        <v>10.988361013167152</v>
      </c>
      <c r="CE442" s="47">
        <f t="shared" ca="1" si="218"/>
        <v>13.062453993430642</v>
      </c>
      <c r="CF442" s="47">
        <f t="shared" ca="1" si="218"/>
        <v>14.754025582877324</v>
      </c>
      <c r="CG442" s="47">
        <f t="shared" ca="1" si="218"/>
        <v>14.501461388502603</v>
      </c>
      <c r="CH442" s="47">
        <f t="shared" ca="1" si="218"/>
        <v>12.986005324302655</v>
      </c>
      <c r="CI442" s="47">
        <f t="shared" ca="1" si="218"/>
        <v>10.110580308653233</v>
      </c>
      <c r="CJ442" s="47">
        <f t="shared" ca="1" si="218"/>
        <v>9.4455516620164612</v>
      </c>
      <c r="CK442" s="47">
        <f t="shared" ca="1" si="218"/>
        <v>8.5586169907935261</v>
      </c>
      <c r="CL442" s="47">
        <f t="shared" ca="1" si="218"/>
        <v>7.1094306276274031</v>
      </c>
      <c r="CM442" s="47">
        <f t="shared" ca="1" si="213"/>
        <v>7.1746907280731742</v>
      </c>
      <c r="CN442" s="47">
        <f t="shared" ca="1" si="213"/>
        <v>7.8452885601891458</v>
      </c>
      <c r="CO442" s="47">
        <f t="shared" ca="1" si="213"/>
        <v>9.4231696735912216</v>
      </c>
      <c r="CP442" s="47">
        <f t="shared" ca="1" si="213"/>
        <v>10.988361013167152</v>
      </c>
      <c r="CQ442" s="47">
        <f t="shared" ca="1" si="213"/>
        <v>13.062453993430642</v>
      </c>
      <c r="CR442" s="47">
        <f t="shared" ca="1" si="213"/>
        <v>14.754025582877324</v>
      </c>
      <c r="CS442" s="47">
        <f t="shared" ca="1" si="213"/>
        <v>14.501461388502603</v>
      </c>
      <c r="CT442" s="47">
        <f t="shared" ca="1" si="213"/>
        <v>12.986005324302655</v>
      </c>
      <c r="CU442" s="47">
        <f t="shared" ca="1" si="213"/>
        <v>10.110580308653233</v>
      </c>
      <c r="CV442" s="47">
        <f t="shared" ca="1" si="213"/>
        <v>9.4455516620164612</v>
      </c>
      <c r="CW442" s="47">
        <f t="shared" ca="1" si="215"/>
        <v>8.5586169907935261</v>
      </c>
      <c r="CX442" s="47">
        <f t="shared" ca="1" si="215"/>
        <v>7.1094306276274031</v>
      </c>
      <c r="CY442" s="47">
        <f t="shared" ca="1" si="215"/>
        <v>7.1746907280731742</v>
      </c>
      <c r="CZ442" s="47">
        <f t="shared" ca="1" si="215"/>
        <v>7.8452885601891458</v>
      </c>
      <c r="DA442" s="47">
        <f t="shared" ca="1" si="215"/>
        <v>9.4231696735912216</v>
      </c>
      <c r="DB442" s="47">
        <f t="shared" ca="1" si="215"/>
        <v>10.988361013167152</v>
      </c>
      <c r="DC442" s="47">
        <f t="shared" ca="1" si="215"/>
        <v>13.062453993430642</v>
      </c>
      <c r="DD442" s="47">
        <f t="shared" ca="1" si="215"/>
        <v>14.754025582877324</v>
      </c>
    </row>
    <row r="443" spans="1:108" x14ac:dyDescent="0.25">
      <c r="A443" s="40" t="s">
        <v>138</v>
      </c>
      <c r="B443" s="40">
        <v>2101</v>
      </c>
      <c r="C443" s="40" t="s">
        <v>38</v>
      </c>
      <c r="D443" s="40" t="s">
        <v>1550</v>
      </c>
      <c r="E443" s="40" t="s">
        <v>160</v>
      </c>
      <c r="F443" s="40">
        <v>6.2</v>
      </c>
      <c r="G443" s="43">
        <v>45203</v>
      </c>
      <c r="I443" s="40" t="s">
        <v>79</v>
      </c>
      <c r="J443" s="40">
        <v>2</v>
      </c>
      <c r="K443" s="40" t="s">
        <v>33</v>
      </c>
      <c r="L443" s="40" t="s">
        <v>193</v>
      </c>
      <c r="M443" s="41"/>
      <c r="N443" s="41">
        <f>VLOOKUP($C443 &amp; $I443 &amp; $K443,FATOR!$A$3:$P$22,COLUMN(E$1),0)</f>
        <v>0.34510552382231963</v>
      </c>
      <c r="O443" s="41">
        <f>VLOOKUP($C443 &amp; $I443 &amp; $K443,FATOR!$A$3:$P$22,COLUMN(F$1),0)</f>
        <v>0.2866705898236856</v>
      </c>
      <c r="P443" s="41">
        <f>VLOOKUP($C443 &amp; $I443 &amp; $K443,FATOR!$A$3:$P$22,COLUMN(G$1),0)</f>
        <v>0.28930204548682154</v>
      </c>
      <c r="Q443" s="41">
        <f>VLOOKUP($C443 &amp; $I443 &amp; $K443,FATOR!$A$3:$P$22,COLUMN(H$1),0)</f>
        <v>0.31634228065278813</v>
      </c>
      <c r="R443" s="41">
        <f>VLOOKUP($C443 &amp; $I443 &amp; $K443,FATOR!$A$3:$P$22,COLUMN(I$1),0)</f>
        <v>0.37996651909642021</v>
      </c>
      <c r="S443" s="41">
        <f>VLOOKUP($C443 &amp; $I443 &amp; $K443,FATOR!$A$3:$P$22,COLUMN(J$1),0)</f>
        <v>0.44307907311157868</v>
      </c>
      <c r="T443" s="41">
        <f>VLOOKUP($C443 &amp; $I443 &amp; $K443,FATOR!$A$3:$P$22,COLUMN(K$1),0)</f>
        <v>0.5267118545738162</v>
      </c>
      <c r="U443" s="41">
        <f>VLOOKUP($C443 &amp; $I443 &amp; $K443,FATOR!$A$3:$P$22,COLUMN(L$1),0)</f>
        <v>0.5949203864063437</v>
      </c>
      <c r="V443" s="41">
        <f>VLOOKUP($C443 &amp; $I443 &amp; $K443,FATOR!$A$3:$P$22,COLUMN(M$1),0)</f>
        <v>0.58473634631058879</v>
      </c>
      <c r="W443" s="41">
        <f>VLOOKUP($C443 &amp; $I443 &amp; $K443,FATOR!$A$3:$P$22,COLUMN(N$1),0)</f>
        <v>0.52362924694768764</v>
      </c>
      <c r="X443" s="41">
        <f>VLOOKUP($C443 &amp; $I443 &amp; $K443,FATOR!$A$3:$P$22,COLUMN(O$1),0)</f>
        <v>0.40768468986504969</v>
      </c>
      <c r="Y443" s="41">
        <f>VLOOKUP($C443 &amp; $I443 &amp; $K443,FATOR!$A$3:$P$22,COLUMN(P$1),0)</f>
        <v>0.38086901862969602</v>
      </c>
      <c r="AA443" s="42">
        <f t="shared" si="190"/>
        <v>2.1396542476983815</v>
      </c>
      <c r="AB443" s="42">
        <f t="shared" si="191"/>
        <v>1.7773576569068508</v>
      </c>
      <c r="AC443" s="42">
        <f t="shared" si="192"/>
        <v>1.7936726820182936</v>
      </c>
      <c r="AD443" s="42">
        <f t="shared" si="193"/>
        <v>1.9613221400472864</v>
      </c>
      <c r="AE443" s="42">
        <f t="shared" si="194"/>
        <v>2.3557924183978054</v>
      </c>
      <c r="AF443" s="42">
        <f t="shared" si="195"/>
        <v>2.747090253291788</v>
      </c>
      <c r="AG443" s="42">
        <f t="shared" si="196"/>
        <v>3.2656134983576606</v>
      </c>
      <c r="AH443" s="42">
        <f t="shared" si="197"/>
        <v>3.6885063957193309</v>
      </c>
      <c r="AI443" s="42">
        <f t="shared" si="198"/>
        <v>3.6253653471256508</v>
      </c>
      <c r="AJ443" s="42">
        <f t="shared" si="199"/>
        <v>3.2465013310756636</v>
      </c>
      <c r="AK443" s="42">
        <f t="shared" si="200"/>
        <v>2.5276450771633083</v>
      </c>
      <c r="AL443" s="42">
        <f t="shared" si="201"/>
        <v>2.3613879155041153</v>
      </c>
      <c r="AN443" s="43">
        <f t="shared" si="202"/>
        <v>45234</v>
      </c>
      <c r="AO443" s="47">
        <f t="shared" ca="1" si="217"/>
        <v>2.1396542476983815</v>
      </c>
      <c r="AP443" s="47">
        <f t="shared" ca="1" si="217"/>
        <v>1.7773576569068508</v>
      </c>
      <c r="AQ443" s="47">
        <f t="shared" ca="1" si="217"/>
        <v>1.7936726820182936</v>
      </c>
      <c r="AR443" s="47">
        <f t="shared" ca="1" si="217"/>
        <v>1.9613221400472864</v>
      </c>
      <c r="AS443" s="47">
        <f t="shared" ca="1" si="217"/>
        <v>2.3557924183978054</v>
      </c>
      <c r="AT443" s="47">
        <f t="shared" ca="1" si="217"/>
        <v>2.747090253291788</v>
      </c>
      <c r="AU443" s="47">
        <f t="shared" ca="1" si="217"/>
        <v>3.2656134983576606</v>
      </c>
      <c r="AV443" s="47">
        <f t="shared" ca="1" si="217"/>
        <v>3.6885063957193309</v>
      </c>
      <c r="AW443" s="47">
        <f t="shared" ca="1" si="217"/>
        <v>3.6253653471256508</v>
      </c>
      <c r="AX443" s="47">
        <f t="shared" ca="1" si="217"/>
        <v>3.2465013310756636</v>
      </c>
      <c r="AY443" s="47">
        <f t="shared" ca="1" si="216"/>
        <v>2.5276450771633083</v>
      </c>
      <c r="AZ443" s="47">
        <f t="shared" ca="1" si="216"/>
        <v>2.3613879155041153</v>
      </c>
      <c r="BA443" s="47">
        <f t="shared" ca="1" si="216"/>
        <v>2.1396542476983815</v>
      </c>
      <c r="BB443" s="47">
        <f t="shared" ca="1" si="216"/>
        <v>1.7773576569068508</v>
      </c>
      <c r="BC443" s="47">
        <f t="shared" ca="1" si="216"/>
        <v>1.7936726820182936</v>
      </c>
      <c r="BD443" s="47">
        <f t="shared" ca="1" si="216"/>
        <v>1.9613221400472864</v>
      </c>
      <c r="BE443" s="47">
        <f t="shared" ca="1" si="216"/>
        <v>2.3557924183978054</v>
      </c>
      <c r="BF443" s="47">
        <f t="shared" ca="1" si="216"/>
        <v>2.747090253291788</v>
      </c>
      <c r="BG443" s="47">
        <f t="shared" ca="1" si="216"/>
        <v>3.2656134983576606</v>
      </c>
      <c r="BH443" s="47">
        <f t="shared" ca="1" si="216"/>
        <v>3.6885063957193309</v>
      </c>
      <c r="BI443" s="47">
        <f t="shared" ca="1" si="214"/>
        <v>3.6253653471256508</v>
      </c>
      <c r="BJ443" s="47">
        <f t="shared" ca="1" si="214"/>
        <v>3.2465013310756636</v>
      </c>
      <c r="BK443" s="47">
        <f t="shared" ca="1" si="214"/>
        <v>2.5276450771633083</v>
      </c>
      <c r="BL443" s="47">
        <f t="shared" ca="1" si="214"/>
        <v>2.3613879155041153</v>
      </c>
      <c r="BM443" s="47">
        <f t="shared" ca="1" si="214"/>
        <v>2.1396542476983815</v>
      </c>
      <c r="BN443" s="47">
        <f t="shared" ca="1" si="214"/>
        <v>1.7773576569068508</v>
      </c>
      <c r="BO443" s="47">
        <f t="shared" ca="1" si="214"/>
        <v>1.7936726820182936</v>
      </c>
      <c r="BP443" s="47">
        <f t="shared" ca="1" si="214"/>
        <v>1.9613221400472864</v>
      </c>
      <c r="BQ443" s="47">
        <f t="shared" ca="1" si="214"/>
        <v>2.3557924183978054</v>
      </c>
      <c r="BR443" s="47">
        <f t="shared" ca="1" si="214"/>
        <v>2.747090253291788</v>
      </c>
      <c r="BS443" s="47">
        <f t="shared" ca="1" si="219"/>
        <v>3.2656134983576606</v>
      </c>
      <c r="BT443" s="47">
        <f t="shared" ca="1" si="219"/>
        <v>3.6885063957193309</v>
      </c>
      <c r="BU443" s="47">
        <f t="shared" ca="1" si="219"/>
        <v>3.6253653471256508</v>
      </c>
      <c r="BV443" s="47">
        <f t="shared" ca="1" si="219"/>
        <v>3.2465013310756636</v>
      </c>
      <c r="BW443" s="47">
        <f t="shared" ca="1" si="219"/>
        <v>2.5276450771633083</v>
      </c>
      <c r="BX443" s="47">
        <f t="shared" ca="1" si="219"/>
        <v>2.3613879155041153</v>
      </c>
      <c r="BY443" s="47">
        <f t="shared" ca="1" si="219"/>
        <v>2.1396542476983815</v>
      </c>
      <c r="BZ443" s="47">
        <f t="shared" ca="1" si="219"/>
        <v>1.7773576569068508</v>
      </c>
      <c r="CA443" s="47">
        <f t="shared" ca="1" si="219"/>
        <v>1.7936726820182936</v>
      </c>
      <c r="CB443" s="47">
        <f t="shared" ca="1" si="219"/>
        <v>1.9613221400472864</v>
      </c>
      <c r="CC443" s="47">
        <f t="shared" ca="1" si="218"/>
        <v>2.3557924183978054</v>
      </c>
      <c r="CD443" s="47">
        <f t="shared" ca="1" si="218"/>
        <v>2.747090253291788</v>
      </c>
      <c r="CE443" s="47">
        <f t="shared" ca="1" si="218"/>
        <v>3.2656134983576606</v>
      </c>
      <c r="CF443" s="47">
        <f t="shared" ca="1" si="218"/>
        <v>3.6885063957193309</v>
      </c>
      <c r="CG443" s="47">
        <f t="shared" ca="1" si="218"/>
        <v>3.6253653471256508</v>
      </c>
      <c r="CH443" s="47">
        <f t="shared" ca="1" si="218"/>
        <v>3.2465013310756636</v>
      </c>
      <c r="CI443" s="47">
        <f t="shared" ca="1" si="218"/>
        <v>2.5276450771633083</v>
      </c>
      <c r="CJ443" s="47">
        <f t="shared" ca="1" si="218"/>
        <v>2.3613879155041153</v>
      </c>
      <c r="CK443" s="47">
        <f t="shared" ca="1" si="218"/>
        <v>2.1396542476983815</v>
      </c>
      <c r="CL443" s="47">
        <f t="shared" ca="1" si="218"/>
        <v>1.7773576569068508</v>
      </c>
      <c r="CM443" s="47">
        <f t="shared" ca="1" si="213"/>
        <v>1.7936726820182936</v>
      </c>
      <c r="CN443" s="47">
        <f t="shared" ca="1" si="213"/>
        <v>1.9613221400472864</v>
      </c>
      <c r="CO443" s="47">
        <f t="shared" ca="1" si="213"/>
        <v>2.3557924183978054</v>
      </c>
      <c r="CP443" s="47">
        <f t="shared" ca="1" si="213"/>
        <v>2.747090253291788</v>
      </c>
      <c r="CQ443" s="47">
        <f t="shared" ca="1" si="213"/>
        <v>3.2656134983576606</v>
      </c>
      <c r="CR443" s="47">
        <f t="shared" ca="1" si="213"/>
        <v>3.6885063957193309</v>
      </c>
      <c r="CS443" s="47">
        <f t="shared" ca="1" si="213"/>
        <v>3.6253653471256508</v>
      </c>
      <c r="CT443" s="47">
        <f t="shared" ca="1" si="213"/>
        <v>3.2465013310756636</v>
      </c>
      <c r="CU443" s="47">
        <f t="shared" ca="1" si="213"/>
        <v>2.5276450771633083</v>
      </c>
      <c r="CV443" s="47">
        <f t="shared" ca="1" si="213"/>
        <v>2.3613879155041153</v>
      </c>
      <c r="CW443" s="47">
        <f t="shared" ca="1" si="215"/>
        <v>2.1396542476983815</v>
      </c>
      <c r="CX443" s="47">
        <f t="shared" ca="1" si="215"/>
        <v>1.7773576569068508</v>
      </c>
      <c r="CY443" s="47">
        <f t="shared" ca="1" si="215"/>
        <v>1.7936726820182936</v>
      </c>
      <c r="CZ443" s="47">
        <f t="shared" ca="1" si="215"/>
        <v>1.9613221400472864</v>
      </c>
      <c r="DA443" s="47">
        <f t="shared" ca="1" si="215"/>
        <v>2.3557924183978054</v>
      </c>
      <c r="DB443" s="47">
        <f t="shared" ca="1" si="215"/>
        <v>2.747090253291788</v>
      </c>
      <c r="DC443" s="47">
        <f t="shared" ca="1" si="215"/>
        <v>3.2656134983576606</v>
      </c>
      <c r="DD443" s="47">
        <f t="shared" ca="1" si="215"/>
        <v>3.6885063957193309</v>
      </c>
    </row>
    <row r="444" spans="1:108" x14ac:dyDescent="0.25">
      <c r="A444" s="40" t="s">
        <v>138</v>
      </c>
      <c r="B444" s="40">
        <v>2136</v>
      </c>
      <c r="C444" s="40" t="s">
        <v>38</v>
      </c>
      <c r="D444" s="40" t="s">
        <v>1551</v>
      </c>
      <c r="E444" s="40" t="s">
        <v>130</v>
      </c>
      <c r="F444" s="40">
        <v>31</v>
      </c>
      <c r="G444" s="43">
        <v>45383</v>
      </c>
      <c r="I444" s="40" t="s">
        <v>79</v>
      </c>
      <c r="J444" s="40">
        <v>1</v>
      </c>
      <c r="K444" s="40" t="s">
        <v>33</v>
      </c>
      <c r="L444" s="40" t="s">
        <v>193</v>
      </c>
      <c r="M444" s="41"/>
      <c r="N444" s="41">
        <f>VLOOKUP($C444 &amp; $I444 &amp; $K444,FATOR!$A$3:$P$22,COLUMN(E$1),0)</f>
        <v>0.34510552382231963</v>
      </c>
      <c r="O444" s="41">
        <f>VLOOKUP($C444 &amp; $I444 &amp; $K444,FATOR!$A$3:$P$22,COLUMN(F$1),0)</f>
        <v>0.2866705898236856</v>
      </c>
      <c r="P444" s="41">
        <f>VLOOKUP($C444 &amp; $I444 &amp; $K444,FATOR!$A$3:$P$22,COLUMN(G$1),0)</f>
        <v>0.28930204548682154</v>
      </c>
      <c r="Q444" s="41">
        <f>VLOOKUP($C444 &amp; $I444 &amp; $K444,FATOR!$A$3:$P$22,COLUMN(H$1),0)</f>
        <v>0.31634228065278813</v>
      </c>
      <c r="R444" s="41">
        <f>VLOOKUP($C444 &amp; $I444 &amp; $K444,FATOR!$A$3:$P$22,COLUMN(I$1),0)</f>
        <v>0.37996651909642021</v>
      </c>
      <c r="S444" s="41">
        <f>VLOOKUP($C444 &amp; $I444 &amp; $K444,FATOR!$A$3:$P$22,COLUMN(J$1),0)</f>
        <v>0.44307907311157868</v>
      </c>
      <c r="T444" s="41">
        <f>VLOOKUP($C444 &amp; $I444 &amp; $K444,FATOR!$A$3:$P$22,COLUMN(K$1),0)</f>
        <v>0.5267118545738162</v>
      </c>
      <c r="U444" s="41">
        <f>VLOOKUP($C444 &amp; $I444 &amp; $K444,FATOR!$A$3:$P$22,COLUMN(L$1),0)</f>
        <v>0.5949203864063437</v>
      </c>
      <c r="V444" s="41">
        <f>VLOOKUP($C444 &amp; $I444 &amp; $K444,FATOR!$A$3:$P$22,COLUMN(M$1),0)</f>
        <v>0.58473634631058879</v>
      </c>
      <c r="W444" s="41">
        <f>VLOOKUP($C444 &amp; $I444 &amp; $K444,FATOR!$A$3:$P$22,COLUMN(N$1),0)</f>
        <v>0.52362924694768764</v>
      </c>
      <c r="X444" s="41">
        <f>VLOOKUP($C444 &amp; $I444 &amp; $K444,FATOR!$A$3:$P$22,COLUMN(O$1),0)</f>
        <v>0.40768468986504969</v>
      </c>
      <c r="Y444" s="41">
        <f>VLOOKUP($C444 &amp; $I444 &amp; $K444,FATOR!$A$3:$P$22,COLUMN(P$1),0)</f>
        <v>0.38086901862969602</v>
      </c>
      <c r="AA444" s="42">
        <f t="shared" si="190"/>
        <v>10.698271238491909</v>
      </c>
      <c r="AB444" s="42">
        <f t="shared" si="191"/>
        <v>8.8867882845342532</v>
      </c>
      <c r="AC444" s="42">
        <f t="shared" si="192"/>
        <v>8.9683634100914684</v>
      </c>
      <c r="AD444" s="42">
        <f t="shared" si="193"/>
        <v>9.8066107002364316</v>
      </c>
      <c r="AE444" s="42">
        <f t="shared" si="194"/>
        <v>11.778962091989026</v>
      </c>
      <c r="AF444" s="42">
        <f t="shared" si="195"/>
        <v>13.73545126645894</v>
      </c>
      <c r="AG444" s="42">
        <f t="shared" si="196"/>
        <v>16.328067491788303</v>
      </c>
      <c r="AH444" s="42">
        <f t="shared" si="197"/>
        <v>18.442531978596655</v>
      </c>
      <c r="AI444" s="42">
        <f t="shared" si="198"/>
        <v>18.126826735628253</v>
      </c>
      <c r="AJ444" s="42">
        <f t="shared" si="199"/>
        <v>16.232506655378316</v>
      </c>
      <c r="AK444" s="42">
        <f t="shared" si="200"/>
        <v>12.63822538581654</v>
      </c>
      <c r="AL444" s="42">
        <f t="shared" si="201"/>
        <v>11.806939577520577</v>
      </c>
      <c r="AN444" s="43">
        <f t="shared" si="202"/>
        <v>45383</v>
      </c>
      <c r="AO444" s="47" t="str">
        <f t="shared" ca="1" si="217"/>
        <v/>
      </c>
      <c r="AP444" s="47" t="str">
        <f t="shared" ca="1" si="217"/>
        <v/>
      </c>
      <c r="AQ444" s="47" t="str">
        <f t="shared" ca="1" si="217"/>
        <v/>
      </c>
      <c r="AR444" s="47">
        <f t="shared" ca="1" si="217"/>
        <v>9.8066107002364316</v>
      </c>
      <c r="AS444" s="47">
        <f t="shared" ca="1" si="217"/>
        <v>11.778962091989026</v>
      </c>
      <c r="AT444" s="47">
        <f t="shared" ca="1" si="217"/>
        <v>13.73545126645894</v>
      </c>
      <c r="AU444" s="47">
        <f t="shared" ca="1" si="217"/>
        <v>16.328067491788303</v>
      </c>
      <c r="AV444" s="47">
        <f t="shared" ca="1" si="217"/>
        <v>18.442531978596655</v>
      </c>
      <c r="AW444" s="47">
        <f t="shared" ca="1" si="217"/>
        <v>18.126826735628253</v>
      </c>
      <c r="AX444" s="47">
        <f t="shared" ca="1" si="217"/>
        <v>16.232506655378316</v>
      </c>
      <c r="AY444" s="47">
        <f t="shared" ca="1" si="216"/>
        <v>12.63822538581654</v>
      </c>
      <c r="AZ444" s="47">
        <f t="shared" ca="1" si="216"/>
        <v>11.806939577520577</v>
      </c>
      <c r="BA444" s="47">
        <f t="shared" ca="1" si="216"/>
        <v>10.698271238491909</v>
      </c>
      <c r="BB444" s="47">
        <f t="shared" ca="1" si="216"/>
        <v>8.8867882845342532</v>
      </c>
      <c r="BC444" s="47">
        <f t="shared" ca="1" si="216"/>
        <v>8.9683634100914684</v>
      </c>
      <c r="BD444" s="47">
        <f t="shared" ca="1" si="216"/>
        <v>9.8066107002364316</v>
      </c>
      <c r="BE444" s="47">
        <f t="shared" ca="1" si="216"/>
        <v>11.778962091989026</v>
      </c>
      <c r="BF444" s="47">
        <f t="shared" ca="1" si="216"/>
        <v>13.73545126645894</v>
      </c>
      <c r="BG444" s="47">
        <f t="shared" ca="1" si="216"/>
        <v>16.328067491788303</v>
      </c>
      <c r="BH444" s="47">
        <f t="shared" ca="1" si="216"/>
        <v>18.442531978596655</v>
      </c>
      <c r="BI444" s="47">
        <f t="shared" ca="1" si="214"/>
        <v>18.126826735628253</v>
      </c>
      <c r="BJ444" s="47">
        <f t="shared" ca="1" si="214"/>
        <v>16.232506655378316</v>
      </c>
      <c r="BK444" s="47">
        <f t="shared" ca="1" si="214"/>
        <v>12.63822538581654</v>
      </c>
      <c r="BL444" s="47">
        <f t="shared" ca="1" si="214"/>
        <v>11.806939577520577</v>
      </c>
      <c r="BM444" s="47">
        <f t="shared" ca="1" si="214"/>
        <v>10.698271238491909</v>
      </c>
      <c r="BN444" s="47">
        <f t="shared" ca="1" si="214"/>
        <v>8.8867882845342532</v>
      </c>
      <c r="BO444" s="47">
        <f t="shared" ca="1" si="214"/>
        <v>8.9683634100914684</v>
      </c>
      <c r="BP444" s="47">
        <f t="shared" ca="1" si="214"/>
        <v>9.8066107002364316</v>
      </c>
      <c r="BQ444" s="47">
        <f t="shared" ca="1" si="214"/>
        <v>11.778962091989026</v>
      </c>
      <c r="BR444" s="47">
        <f t="shared" ca="1" si="214"/>
        <v>13.73545126645894</v>
      </c>
      <c r="BS444" s="47">
        <f t="shared" ca="1" si="219"/>
        <v>16.328067491788303</v>
      </c>
      <c r="BT444" s="47">
        <f t="shared" ca="1" si="219"/>
        <v>18.442531978596655</v>
      </c>
      <c r="BU444" s="47">
        <f t="shared" ca="1" si="219"/>
        <v>18.126826735628253</v>
      </c>
      <c r="BV444" s="47">
        <f t="shared" ca="1" si="219"/>
        <v>16.232506655378316</v>
      </c>
      <c r="BW444" s="47">
        <f t="shared" ca="1" si="219"/>
        <v>12.63822538581654</v>
      </c>
      <c r="BX444" s="47">
        <f t="shared" ca="1" si="219"/>
        <v>11.806939577520577</v>
      </c>
      <c r="BY444" s="47">
        <f t="shared" ca="1" si="219"/>
        <v>10.698271238491909</v>
      </c>
      <c r="BZ444" s="47">
        <f t="shared" ca="1" si="219"/>
        <v>8.8867882845342532</v>
      </c>
      <c r="CA444" s="47">
        <f t="shared" ca="1" si="219"/>
        <v>8.9683634100914684</v>
      </c>
      <c r="CB444" s="47">
        <f t="shared" ca="1" si="219"/>
        <v>9.8066107002364316</v>
      </c>
      <c r="CC444" s="47">
        <f t="shared" ca="1" si="218"/>
        <v>11.778962091989026</v>
      </c>
      <c r="CD444" s="47">
        <f t="shared" ca="1" si="218"/>
        <v>13.73545126645894</v>
      </c>
      <c r="CE444" s="47">
        <f t="shared" ca="1" si="218"/>
        <v>16.328067491788303</v>
      </c>
      <c r="CF444" s="47">
        <f t="shared" ca="1" si="218"/>
        <v>18.442531978596655</v>
      </c>
      <c r="CG444" s="47">
        <f t="shared" ca="1" si="218"/>
        <v>18.126826735628253</v>
      </c>
      <c r="CH444" s="47">
        <f t="shared" ca="1" si="218"/>
        <v>16.232506655378316</v>
      </c>
      <c r="CI444" s="47">
        <f t="shared" ca="1" si="218"/>
        <v>12.63822538581654</v>
      </c>
      <c r="CJ444" s="47">
        <f t="shared" ca="1" si="218"/>
        <v>11.806939577520577</v>
      </c>
      <c r="CK444" s="47">
        <f t="shared" ca="1" si="218"/>
        <v>10.698271238491909</v>
      </c>
      <c r="CL444" s="47">
        <f t="shared" ca="1" si="218"/>
        <v>8.8867882845342532</v>
      </c>
      <c r="CM444" s="47">
        <f t="shared" ca="1" si="213"/>
        <v>8.9683634100914684</v>
      </c>
      <c r="CN444" s="47">
        <f t="shared" ca="1" si="213"/>
        <v>9.8066107002364316</v>
      </c>
      <c r="CO444" s="47">
        <f t="shared" ca="1" si="213"/>
        <v>11.778962091989026</v>
      </c>
      <c r="CP444" s="47">
        <f t="shared" ca="1" si="213"/>
        <v>13.73545126645894</v>
      </c>
      <c r="CQ444" s="47">
        <f t="shared" ca="1" si="213"/>
        <v>16.328067491788303</v>
      </c>
      <c r="CR444" s="47">
        <f t="shared" ca="1" si="213"/>
        <v>18.442531978596655</v>
      </c>
      <c r="CS444" s="47">
        <f t="shared" ca="1" si="213"/>
        <v>18.126826735628253</v>
      </c>
      <c r="CT444" s="47">
        <f t="shared" ca="1" si="213"/>
        <v>16.232506655378316</v>
      </c>
      <c r="CU444" s="47">
        <f t="shared" ca="1" si="213"/>
        <v>12.63822538581654</v>
      </c>
      <c r="CV444" s="47">
        <f t="shared" ca="1" si="213"/>
        <v>11.806939577520577</v>
      </c>
      <c r="CW444" s="47">
        <f t="shared" ca="1" si="215"/>
        <v>10.698271238491909</v>
      </c>
      <c r="CX444" s="47">
        <f t="shared" ca="1" si="215"/>
        <v>8.8867882845342532</v>
      </c>
      <c r="CY444" s="47">
        <f t="shared" ca="1" si="215"/>
        <v>8.9683634100914684</v>
      </c>
      <c r="CZ444" s="47">
        <f t="shared" ca="1" si="215"/>
        <v>9.8066107002364316</v>
      </c>
      <c r="DA444" s="47">
        <f t="shared" ca="1" si="215"/>
        <v>11.778962091989026</v>
      </c>
      <c r="DB444" s="47">
        <f t="shared" ca="1" si="215"/>
        <v>13.73545126645894</v>
      </c>
      <c r="DC444" s="47">
        <f t="shared" ca="1" si="215"/>
        <v>16.328067491788303</v>
      </c>
      <c r="DD444" s="47">
        <f t="shared" ca="1" si="215"/>
        <v>18.442531978596655</v>
      </c>
    </row>
    <row r="445" spans="1:108" x14ac:dyDescent="0.25">
      <c r="A445" s="40" t="s">
        <v>138</v>
      </c>
      <c r="B445" s="40">
        <v>2102</v>
      </c>
      <c r="C445" s="40" t="s">
        <v>38</v>
      </c>
      <c r="D445" s="40" t="s">
        <v>1552</v>
      </c>
      <c r="E445" s="40" t="s">
        <v>130</v>
      </c>
      <c r="F445" s="40">
        <v>18.600000000000001</v>
      </c>
      <c r="G445" s="43">
        <v>45352</v>
      </c>
      <c r="I445" s="40" t="s">
        <v>79</v>
      </c>
      <c r="J445" s="40">
        <v>1</v>
      </c>
      <c r="K445" s="40" t="s">
        <v>33</v>
      </c>
      <c r="L445" s="40" t="s">
        <v>193</v>
      </c>
      <c r="M445" s="41"/>
      <c r="N445" s="41">
        <f>VLOOKUP($C445 &amp; $I445 &amp; $K445,FATOR!$A$3:$P$22,COLUMN(E$1),0)</f>
        <v>0.34510552382231963</v>
      </c>
      <c r="O445" s="41">
        <f>VLOOKUP($C445 &amp; $I445 &amp; $K445,FATOR!$A$3:$P$22,COLUMN(F$1),0)</f>
        <v>0.2866705898236856</v>
      </c>
      <c r="P445" s="41">
        <f>VLOOKUP($C445 &amp; $I445 &amp; $K445,FATOR!$A$3:$P$22,COLUMN(G$1),0)</f>
        <v>0.28930204548682154</v>
      </c>
      <c r="Q445" s="41">
        <f>VLOOKUP($C445 &amp; $I445 &amp; $K445,FATOR!$A$3:$P$22,COLUMN(H$1),0)</f>
        <v>0.31634228065278813</v>
      </c>
      <c r="R445" s="41">
        <f>VLOOKUP($C445 &amp; $I445 &amp; $K445,FATOR!$A$3:$P$22,COLUMN(I$1),0)</f>
        <v>0.37996651909642021</v>
      </c>
      <c r="S445" s="41">
        <f>VLOOKUP($C445 &amp; $I445 &amp; $K445,FATOR!$A$3:$P$22,COLUMN(J$1),0)</f>
        <v>0.44307907311157868</v>
      </c>
      <c r="T445" s="41">
        <f>VLOOKUP($C445 &amp; $I445 &amp; $K445,FATOR!$A$3:$P$22,COLUMN(K$1),0)</f>
        <v>0.5267118545738162</v>
      </c>
      <c r="U445" s="41">
        <f>VLOOKUP($C445 &amp; $I445 &amp; $K445,FATOR!$A$3:$P$22,COLUMN(L$1),0)</f>
        <v>0.5949203864063437</v>
      </c>
      <c r="V445" s="41">
        <f>VLOOKUP($C445 &amp; $I445 &amp; $K445,FATOR!$A$3:$P$22,COLUMN(M$1),0)</f>
        <v>0.58473634631058879</v>
      </c>
      <c r="W445" s="41">
        <f>VLOOKUP($C445 &amp; $I445 &amp; $K445,FATOR!$A$3:$P$22,COLUMN(N$1),0)</f>
        <v>0.52362924694768764</v>
      </c>
      <c r="X445" s="41">
        <f>VLOOKUP($C445 &amp; $I445 &amp; $K445,FATOR!$A$3:$P$22,COLUMN(O$1),0)</f>
        <v>0.40768468986504969</v>
      </c>
      <c r="Y445" s="41">
        <f>VLOOKUP($C445 &amp; $I445 &amp; $K445,FATOR!$A$3:$P$22,COLUMN(P$1),0)</f>
        <v>0.38086901862969602</v>
      </c>
      <c r="AA445" s="42">
        <f t="shared" si="190"/>
        <v>6.4189627430951459</v>
      </c>
      <c r="AB445" s="42">
        <f t="shared" si="191"/>
        <v>5.3320729707205521</v>
      </c>
      <c r="AC445" s="42">
        <f t="shared" si="192"/>
        <v>5.3810180460548809</v>
      </c>
      <c r="AD445" s="42">
        <f t="shared" si="193"/>
        <v>5.88396642014186</v>
      </c>
      <c r="AE445" s="42">
        <f t="shared" si="194"/>
        <v>7.0673772551934162</v>
      </c>
      <c r="AF445" s="42">
        <f t="shared" si="195"/>
        <v>8.2412707598753645</v>
      </c>
      <c r="AG445" s="42">
        <f t="shared" si="196"/>
        <v>9.7968404950729813</v>
      </c>
      <c r="AH445" s="42">
        <f t="shared" si="197"/>
        <v>11.065519187157994</v>
      </c>
      <c r="AI445" s="42">
        <f t="shared" si="198"/>
        <v>10.876096041376952</v>
      </c>
      <c r="AJ445" s="42">
        <f t="shared" si="199"/>
        <v>9.7395039932269913</v>
      </c>
      <c r="AK445" s="42">
        <f t="shared" si="200"/>
        <v>7.582935231489925</v>
      </c>
      <c r="AL445" s="42">
        <f t="shared" si="201"/>
        <v>7.0841637465123464</v>
      </c>
      <c r="AN445" s="43">
        <f t="shared" si="202"/>
        <v>45352</v>
      </c>
      <c r="AO445" s="47" t="str">
        <f t="shared" ca="1" si="217"/>
        <v/>
      </c>
      <c r="AP445" s="47" t="str">
        <f t="shared" ca="1" si="217"/>
        <v/>
      </c>
      <c r="AQ445" s="47">
        <f t="shared" ca="1" si="217"/>
        <v>5.3810180460548809</v>
      </c>
      <c r="AR445" s="47">
        <f t="shared" ca="1" si="217"/>
        <v>5.88396642014186</v>
      </c>
      <c r="AS445" s="47">
        <f t="shared" ca="1" si="217"/>
        <v>7.0673772551934162</v>
      </c>
      <c r="AT445" s="47">
        <f t="shared" ca="1" si="217"/>
        <v>8.2412707598753645</v>
      </c>
      <c r="AU445" s="47">
        <f t="shared" ca="1" si="217"/>
        <v>9.7968404950729813</v>
      </c>
      <c r="AV445" s="47">
        <f t="shared" ca="1" si="217"/>
        <v>11.065519187157994</v>
      </c>
      <c r="AW445" s="47">
        <f t="shared" ca="1" si="217"/>
        <v>10.876096041376952</v>
      </c>
      <c r="AX445" s="47">
        <f t="shared" ca="1" si="217"/>
        <v>9.7395039932269913</v>
      </c>
      <c r="AY445" s="47">
        <f t="shared" ca="1" si="216"/>
        <v>7.582935231489925</v>
      </c>
      <c r="AZ445" s="47">
        <f t="shared" ca="1" si="216"/>
        <v>7.0841637465123464</v>
      </c>
      <c r="BA445" s="47">
        <f t="shared" ca="1" si="216"/>
        <v>6.4189627430951459</v>
      </c>
      <c r="BB445" s="47">
        <f t="shared" ca="1" si="216"/>
        <v>5.3320729707205521</v>
      </c>
      <c r="BC445" s="47">
        <f t="shared" ca="1" si="216"/>
        <v>5.3810180460548809</v>
      </c>
      <c r="BD445" s="47">
        <f t="shared" ca="1" si="216"/>
        <v>5.88396642014186</v>
      </c>
      <c r="BE445" s="47">
        <f t="shared" ca="1" si="216"/>
        <v>7.0673772551934162</v>
      </c>
      <c r="BF445" s="47">
        <f t="shared" ca="1" si="216"/>
        <v>8.2412707598753645</v>
      </c>
      <c r="BG445" s="47">
        <f t="shared" ca="1" si="216"/>
        <v>9.7968404950729813</v>
      </c>
      <c r="BH445" s="47">
        <f t="shared" ca="1" si="216"/>
        <v>11.065519187157994</v>
      </c>
      <c r="BI445" s="47">
        <f t="shared" ca="1" si="214"/>
        <v>10.876096041376952</v>
      </c>
      <c r="BJ445" s="47">
        <f t="shared" ca="1" si="214"/>
        <v>9.7395039932269913</v>
      </c>
      <c r="BK445" s="47">
        <f t="shared" ca="1" si="214"/>
        <v>7.582935231489925</v>
      </c>
      <c r="BL445" s="47">
        <f t="shared" ca="1" si="214"/>
        <v>7.0841637465123464</v>
      </c>
      <c r="BM445" s="47">
        <f t="shared" ca="1" si="214"/>
        <v>6.4189627430951459</v>
      </c>
      <c r="BN445" s="47">
        <f t="shared" ca="1" si="214"/>
        <v>5.3320729707205521</v>
      </c>
      <c r="BO445" s="47">
        <f t="shared" ca="1" si="214"/>
        <v>5.3810180460548809</v>
      </c>
      <c r="BP445" s="47">
        <f t="shared" ca="1" si="214"/>
        <v>5.88396642014186</v>
      </c>
      <c r="BQ445" s="47">
        <f t="shared" ca="1" si="214"/>
        <v>7.0673772551934162</v>
      </c>
      <c r="BR445" s="47">
        <f t="shared" ca="1" si="214"/>
        <v>8.2412707598753645</v>
      </c>
      <c r="BS445" s="47">
        <f t="shared" ca="1" si="219"/>
        <v>9.7968404950729813</v>
      </c>
      <c r="BT445" s="47">
        <f t="shared" ca="1" si="219"/>
        <v>11.065519187157994</v>
      </c>
      <c r="BU445" s="47">
        <f t="shared" ca="1" si="219"/>
        <v>10.876096041376952</v>
      </c>
      <c r="BV445" s="47">
        <f t="shared" ca="1" si="219"/>
        <v>9.7395039932269913</v>
      </c>
      <c r="BW445" s="47">
        <f t="shared" ca="1" si="219"/>
        <v>7.582935231489925</v>
      </c>
      <c r="BX445" s="47">
        <f t="shared" ca="1" si="219"/>
        <v>7.0841637465123464</v>
      </c>
      <c r="BY445" s="47">
        <f t="shared" ca="1" si="219"/>
        <v>6.4189627430951459</v>
      </c>
      <c r="BZ445" s="47">
        <f t="shared" ca="1" si="219"/>
        <v>5.3320729707205521</v>
      </c>
      <c r="CA445" s="47">
        <f t="shared" ca="1" si="219"/>
        <v>5.3810180460548809</v>
      </c>
      <c r="CB445" s="47">
        <f t="shared" ca="1" si="219"/>
        <v>5.88396642014186</v>
      </c>
      <c r="CC445" s="47">
        <f t="shared" ca="1" si="218"/>
        <v>7.0673772551934162</v>
      </c>
      <c r="CD445" s="47">
        <f t="shared" ca="1" si="218"/>
        <v>8.2412707598753645</v>
      </c>
      <c r="CE445" s="47">
        <f t="shared" ca="1" si="218"/>
        <v>9.7968404950729813</v>
      </c>
      <c r="CF445" s="47">
        <f t="shared" ca="1" si="218"/>
        <v>11.065519187157994</v>
      </c>
      <c r="CG445" s="47">
        <f t="shared" ca="1" si="218"/>
        <v>10.876096041376952</v>
      </c>
      <c r="CH445" s="47">
        <f t="shared" ca="1" si="218"/>
        <v>9.7395039932269913</v>
      </c>
      <c r="CI445" s="47">
        <f t="shared" ca="1" si="218"/>
        <v>7.582935231489925</v>
      </c>
      <c r="CJ445" s="47">
        <f t="shared" ca="1" si="218"/>
        <v>7.0841637465123464</v>
      </c>
      <c r="CK445" s="47">
        <f t="shared" ca="1" si="218"/>
        <v>6.4189627430951459</v>
      </c>
      <c r="CL445" s="47">
        <f t="shared" ca="1" si="218"/>
        <v>5.3320729707205521</v>
      </c>
      <c r="CM445" s="47">
        <f t="shared" ca="1" si="213"/>
        <v>5.3810180460548809</v>
      </c>
      <c r="CN445" s="47">
        <f t="shared" ca="1" si="213"/>
        <v>5.88396642014186</v>
      </c>
      <c r="CO445" s="47">
        <f t="shared" ca="1" si="213"/>
        <v>7.0673772551934162</v>
      </c>
      <c r="CP445" s="47">
        <f t="shared" ca="1" si="213"/>
        <v>8.2412707598753645</v>
      </c>
      <c r="CQ445" s="47">
        <f t="shared" ca="1" si="213"/>
        <v>9.7968404950729813</v>
      </c>
      <c r="CR445" s="47">
        <f t="shared" ca="1" si="213"/>
        <v>11.065519187157994</v>
      </c>
      <c r="CS445" s="47">
        <f t="shared" ca="1" si="213"/>
        <v>10.876096041376952</v>
      </c>
      <c r="CT445" s="47">
        <f t="shared" ca="1" si="213"/>
        <v>9.7395039932269913</v>
      </c>
      <c r="CU445" s="47">
        <f t="shared" ca="1" si="213"/>
        <v>7.582935231489925</v>
      </c>
      <c r="CV445" s="47">
        <f t="shared" ca="1" si="213"/>
        <v>7.0841637465123464</v>
      </c>
      <c r="CW445" s="47">
        <f t="shared" ca="1" si="215"/>
        <v>6.4189627430951459</v>
      </c>
      <c r="CX445" s="47">
        <f t="shared" ca="1" si="215"/>
        <v>5.3320729707205521</v>
      </c>
      <c r="CY445" s="47">
        <f t="shared" ca="1" si="215"/>
        <v>5.3810180460548809</v>
      </c>
      <c r="CZ445" s="47">
        <f t="shared" ca="1" si="215"/>
        <v>5.88396642014186</v>
      </c>
      <c r="DA445" s="47">
        <f t="shared" ca="1" si="215"/>
        <v>7.0673772551934162</v>
      </c>
      <c r="DB445" s="47">
        <f t="shared" ca="1" si="215"/>
        <v>8.2412707598753645</v>
      </c>
      <c r="DC445" s="47">
        <f t="shared" ca="1" si="215"/>
        <v>9.7968404950729813</v>
      </c>
      <c r="DD445" s="47">
        <f t="shared" ca="1" si="215"/>
        <v>11.065519187157994</v>
      </c>
    </row>
    <row r="446" spans="1:108" x14ac:dyDescent="0.25">
      <c r="A446" s="40" t="s">
        <v>138</v>
      </c>
      <c r="B446" s="40">
        <v>2102</v>
      </c>
      <c r="C446" s="40" t="s">
        <v>38</v>
      </c>
      <c r="D446" s="40" t="s">
        <v>1552</v>
      </c>
      <c r="E446" s="40" t="s">
        <v>160</v>
      </c>
      <c r="F446" s="40">
        <v>6.2</v>
      </c>
      <c r="G446" s="43">
        <v>45279</v>
      </c>
      <c r="I446" s="40" t="s">
        <v>79</v>
      </c>
      <c r="J446" s="40">
        <v>2</v>
      </c>
      <c r="K446" s="40" t="s">
        <v>33</v>
      </c>
      <c r="L446" s="40" t="s">
        <v>193</v>
      </c>
      <c r="M446" s="41"/>
      <c r="N446" s="41">
        <f>VLOOKUP($C446 &amp; $I446 &amp; $K446,FATOR!$A$3:$P$22,COLUMN(E$1),0)</f>
        <v>0.34510552382231963</v>
      </c>
      <c r="O446" s="41">
        <f>VLOOKUP($C446 &amp; $I446 &amp; $K446,FATOR!$A$3:$P$22,COLUMN(F$1),0)</f>
        <v>0.2866705898236856</v>
      </c>
      <c r="P446" s="41">
        <f>VLOOKUP($C446 &amp; $I446 &amp; $K446,FATOR!$A$3:$P$22,COLUMN(G$1),0)</f>
        <v>0.28930204548682154</v>
      </c>
      <c r="Q446" s="41">
        <f>VLOOKUP($C446 &amp; $I446 &amp; $K446,FATOR!$A$3:$P$22,COLUMN(H$1),0)</f>
        <v>0.31634228065278813</v>
      </c>
      <c r="R446" s="41">
        <f>VLOOKUP($C446 &amp; $I446 &amp; $K446,FATOR!$A$3:$P$22,COLUMN(I$1),0)</f>
        <v>0.37996651909642021</v>
      </c>
      <c r="S446" s="41">
        <f>VLOOKUP($C446 &amp; $I446 &amp; $K446,FATOR!$A$3:$P$22,COLUMN(J$1),0)</f>
        <v>0.44307907311157868</v>
      </c>
      <c r="T446" s="41">
        <f>VLOOKUP($C446 &amp; $I446 &amp; $K446,FATOR!$A$3:$P$22,COLUMN(K$1),0)</f>
        <v>0.5267118545738162</v>
      </c>
      <c r="U446" s="41">
        <f>VLOOKUP($C446 &amp; $I446 &amp; $K446,FATOR!$A$3:$P$22,COLUMN(L$1),0)</f>
        <v>0.5949203864063437</v>
      </c>
      <c r="V446" s="41">
        <f>VLOOKUP($C446 &amp; $I446 &amp; $K446,FATOR!$A$3:$P$22,COLUMN(M$1),0)</f>
        <v>0.58473634631058879</v>
      </c>
      <c r="W446" s="41">
        <f>VLOOKUP($C446 &amp; $I446 &amp; $K446,FATOR!$A$3:$P$22,COLUMN(N$1),0)</f>
        <v>0.52362924694768764</v>
      </c>
      <c r="X446" s="41">
        <f>VLOOKUP($C446 &amp; $I446 &amp; $K446,FATOR!$A$3:$P$22,COLUMN(O$1),0)</f>
        <v>0.40768468986504969</v>
      </c>
      <c r="Y446" s="41">
        <f>VLOOKUP($C446 &amp; $I446 &amp; $K446,FATOR!$A$3:$P$22,COLUMN(P$1),0)</f>
        <v>0.38086901862969602</v>
      </c>
      <c r="AA446" s="42">
        <f t="shared" si="190"/>
        <v>2.1396542476983815</v>
      </c>
      <c r="AB446" s="42">
        <f t="shared" si="191"/>
        <v>1.7773576569068508</v>
      </c>
      <c r="AC446" s="42">
        <f t="shared" si="192"/>
        <v>1.7936726820182936</v>
      </c>
      <c r="AD446" s="42">
        <f t="shared" si="193"/>
        <v>1.9613221400472864</v>
      </c>
      <c r="AE446" s="42">
        <f t="shared" si="194"/>
        <v>2.3557924183978054</v>
      </c>
      <c r="AF446" s="42">
        <f t="shared" si="195"/>
        <v>2.747090253291788</v>
      </c>
      <c r="AG446" s="42">
        <f t="shared" si="196"/>
        <v>3.2656134983576606</v>
      </c>
      <c r="AH446" s="42">
        <f t="shared" si="197"/>
        <v>3.6885063957193309</v>
      </c>
      <c r="AI446" s="42">
        <f t="shared" si="198"/>
        <v>3.6253653471256508</v>
      </c>
      <c r="AJ446" s="42">
        <f t="shared" si="199"/>
        <v>3.2465013310756636</v>
      </c>
      <c r="AK446" s="42">
        <f t="shared" si="200"/>
        <v>2.5276450771633083</v>
      </c>
      <c r="AL446" s="42">
        <f t="shared" si="201"/>
        <v>2.3613879155041153</v>
      </c>
      <c r="AN446" s="43">
        <f t="shared" si="202"/>
        <v>45310</v>
      </c>
      <c r="AO446" s="47">
        <f t="shared" ca="1" si="217"/>
        <v>2.1396542476983815</v>
      </c>
      <c r="AP446" s="47">
        <f t="shared" ca="1" si="217"/>
        <v>1.7773576569068508</v>
      </c>
      <c r="AQ446" s="47">
        <f t="shared" ca="1" si="217"/>
        <v>1.7936726820182936</v>
      </c>
      <c r="AR446" s="47">
        <f t="shared" ca="1" si="217"/>
        <v>1.9613221400472864</v>
      </c>
      <c r="AS446" s="47">
        <f t="shared" ca="1" si="217"/>
        <v>2.3557924183978054</v>
      </c>
      <c r="AT446" s="47">
        <f t="shared" ca="1" si="217"/>
        <v>2.747090253291788</v>
      </c>
      <c r="AU446" s="47">
        <f t="shared" ca="1" si="217"/>
        <v>3.2656134983576606</v>
      </c>
      <c r="AV446" s="47">
        <f t="shared" ca="1" si="217"/>
        <v>3.6885063957193309</v>
      </c>
      <c r="AW446" s="47">
        <f t="shared" ca="1" si="217"/>
        <v>3.6253653471256508</v>
      </c>
      <c r="AX446" s="47">
        <f t="shared" ca="1" si="217"/>
        <v>3.2465013310756636</v>
      </c>
      <c r="AY446" s="47">
        <f t="shared" ca="1" si="216"/>
        <v>2.5276450771633083</v>
      </c>
      <c r="AZ446" s="47">
        <f t="shared" ca="1" si="216"/>
        <v>2.3613879155041153</v>
      </c>
      <c r="BA446" s="47">
        <f t="shared" ca="1" si="216"/>
        <v>2.1396542476983815</v>
      </c>
      <c r="BB446" s="47">
        <f t="shared" ca="1" si="216"/>
        <v>1.7773576569068508</v>
      </c>
      <c r="BC446" s="47">
        <f t="shared" ca="1" si="216"/>
        <v>1.7936726820182936</v>
      </c>
      <c r="BD446" s="47">
        <f t="shared" ca="1" si="216"/>
        <v>1.9613221400472864</v>
      </c>
      <c r="BE446" s="47">
        <f t="shared" ca="1" si="216"/>
        <v>2.3557924183978054</v>
      </c>
      <c r="BF446" s="47">
        <f t="shared" ca="1" si="216"/>
        <v>2.747090253291788</v>
      </c>
      <c r="BG446" s="47">
        <f t="shared" ca="1" si="216"/>
        <v>3.2656134983576606</v>
      </c>
      <c r="BH446" s="47">
        <f t="shared" ca="1" si="216"/>
        <v>3.6885063957193309</v>
      </c>
      <c r="BI446" s="47">
        <f t="shared" ca="1" si="214"/>
        <v>3.6253653471256508</v>
      </c>
      <c r="BJ446" s="47">
        <f t="shared" ca="1" si="214"/>
        <v>3.2465013310756636</v>
      </c>
      <c r="BK446" s="47">
        <f t="shared" ca="1" si="214"/>
        <v>2.5276450771633083</v>
      </c>
      <c r="BL446" s="47">
        <f t="shared" ca="1" si="214"/>
        <v>2.3613879155041153</v>
      </c>
      <c r="BM446" s="47">
        <f t="shared" ca="1" si="214"/>
        <v>2.1396542476983815</v>
      </c>
      <c r="BN446" s="47">
        <f t="shared" ca="1" si="214"/>
        <v>1.7773576569068508</v>
      </c>
      <c r="BO446" s="47">
        <f t="shared" ca="1" si="214"/>
        <v>1.7936726820182936</v>
      </c>
      <c r="BP446" s="47">
        <f t="shared" ca="1" si="214"/>
        <v>1.9613221400472864</v>
      </c>
      <c r="BQ446" s="47">
        <f t="shared" ca="1" si="214"/>
        <v>2.3557924183978054</v>
      </c>
      <c r="BR446" s="47">
        <f t="shared" ca="1" si="214"/>
        <v>2.747090253291788</v>
      </c>
      <c r="BS446" s="47">
        <f t="shared" ca="1" si="219"/>
        <v>3.2656134983576606</v>
      </c>
      <c r="BT446" s="47">
        <f t="shared" ca="1" si="219"/>
        <v>3.6885063957193309</v>
      </c>
      <c r="BU446" s="47">
        <f t="shared" ca="1" si="219"/>
        <v>3.6253653471256508</v>
      </c>
      <c r="BV446" s="47">
        <f t="shared" ca="1" si="219"/>
        <v>3.2465013310756636</v>
      </c>
      <c r="BW446" s="47">
        <f t="shared" ca="1" si="219"/>
        <v>2.5276450771633083</v>
      </c>
      <c r="BX446" s="47">
        <f t="shared" ca="1" si="219"/>
        <v>2.3613879155041153</v>
      </c>
      <c r="BY446" s="47">
        <f t="shared" ca="1" si="219"/>
        <v>2.1396542476983815</v>
      </c>
      <c r="BZ446" s="47">
        <f t="shared" ca="1" si="219"/>
        <v>1.7773576569068508</v>
      </c>
      <c r="CA446" s="47">
        <f t="shared" ca="1" si="219"/>
        <v>1.7936726820182936</v>
      </c>
      <c r="CB446" s="47">
        <f t="shared" ca="1" si="219"/>
        <v>1.9613221400472864</v>
      </c>
      <c r="CC446" s="47">
        <f t="shared" ca="1" si="218"/>
        <v>2.3557924183978054</v>
      </c>
      <c r="CD446" s="47">
        <f t="shared" ca="1" si="218"/>
        <v>2.747090253291788</v>
      </c>
      <c r="CE446" s="47">
        <f t="shared" ca="1" si="218"/>
        <v>3.2656134983576606</v>
      </c>
      <c r="CF446" s="47">
        <f t="shared" ca="1" si="218"/>
        <v>3.6885063957193309</v>
      </c>
      <c r="CG446" s="47">
        <f t="shared" ca="1" si="218"/>
        <v>3.6253653471256508</v>
      </c>
      <c r="CH446" s="47">
        <f t="shared" ca="1" si="218"/>
        <v>3.2465013310756636</v>
      </c>
      <c r="CI446" s="47">
        <f t="shared" ca="1" si="218"/>
        <v>2.5276450771633083</v>
      </c>
      <c r="CJ446" s="47">
        <f t="shared" ca="1" si="218"/>
        <v>2.3613879155041153</v>
      </c>
      <c r="CK446" s="47">
        <f t="shared" ca="1" si="218"/>
        <v>2.1396542476983815</v>
      </c>
      <c r="CL446" s="47">
        <f t="shared" ca="1" si="218"/>
        <v>1.7773576569068508</v>
      </c>
      <c r="CM446" s="47">
        <f t="shared" ca="1" si="213"/>
        <v>1.7936726820182936</v>
      </c>
      <c r="CN446" s="47">
        <f t="shared" ca="1" si="213"/>
        <v>1.9613221400472864</v>
      </c>
      <c r="CO446" s="47">
        <f t="shared" ca="1" si="213"/>
        <v>2.3557924183978054</v>
      </c>
      <c r="CP446" s="47">
        <f t="shared" ca="1" si="213"/>
        <v>2.747090253291788</v>
      </c>
      <c r="CQ446" s="47">
        <f t="shared" ca="1" si="213"/>
        <v>3.2656134983576606</v>
      </c>
      <c r="CR446" s="47">
        <f t="shared" ca="1" si="213"/>
        <v>3.6885063957193309</v>
      </c>
      <c r="CS446" s="47">
        <f t="shared" ca="1" si="213"/>
        <v>3.6253653471256508</v>
      </c>
      <c r="CT446" s="47">
        <f t="shared" ca="1" si="213"/>
        <v>3.2465013310756636</v>
      </c>
      <c r="CU446" s="47">
        <f t="shared" ca="1" si="213"/>
        <v>2.5276450771633083</v>
      </c>
      <c r="CV446" s="47">
        <f t="shared" ca="1" si="213"/>
        <v>2.3613879155041153</v>
      </c>
      <c r="CW446" s="47">
        <f t="shared" ca="1" si="215"/>
        <v>2.1396542476983815</v>
      </c>
      <c r="CX446" s="47">
        <f t="shared" ca="1" si="215"/>
        <v>1.7773576569068508</v>
      </c>
      <c r="CY446" s="47">
        <f t="shared" ca="1" si="215"/>
        <v>1.7936726820182936</v>
      </c>
      <c r="CZ446" s="47">
        <f t="shared" ca="1" si="215"/>
        <v>1.9613221400472864</v>
      </c>
      <c r="DA446" s="47">
        <f t="shared" ca="1" si="215"/>
        <v>2.3557924183978054</v>
      </c>
      <c r="DB446" s="47">
        <f t="shared" ca="1" si="215"/>
        <v>2.747090253291788</v>
      </c>
      <c r="DC446" s="47">
        <f t="shared" ca="1" si="215"/>
        <v>3.2656134983576606</v>
      </c>
      <c r="DD446" s="47">
        <f t="shared" ca="1" si="215"/>
        <v>3.6885063957193309</v>
      </c>
    </row>
    <row r="447" spans="1:108" x14ac:dyDescent="0.25">
      <c r="A447" s="40" t="s">
        <v>138</v>
      </c>
      <c r="B447" s="40">
        <v>2102</v>
      </c>
      <c r="C447" s="40" t="s">
        <v>38</v>
      </c>
      <c r="D447" s="40" t="s">
        <v>1552</v>
      </c>
      <c r="E447" s="40" t="s">
        <v>136</v>
      </c>
      <c r="F447" s="40">
        <v>6.2</v>
      </c>
      <c r="G447" s="43">
        <v>45281</v>
      </c>
      <c r="I447" s="40" t="s">
        <v>79</v>
      </c>
      <c r="J447" s="40">
        <v>2</v>
      </c>
      <c r="K447" s="40" t="s">
        <v>33</v>
      </c>
      <c r="L447" s="40" t="s">
        <v>193</v>
      </c>
      <c r="M447" s="41"/>
      <c r="N447" s="41">
        <f>VLOOKUP($C447 &amp; $I447 &amp; $K447,FATOR!$A$3:$P$22,COLUMN(E$1),0)</f>
        <v>0.34510552382231963</v>
      </c>
      <c r="O447" s="41">
        <f>VLOOKUP($C447 &amp; $I447 &amp; $K447,FATOR!$A$3:$P$22,COLUMN(F$1),0)</f>
        <v>0.2866705898236856</v>
      </c>
      <c r="P447" s="41">
        <f>VLOOKUP($C447 &amp; $I447 &amp; $K447,FATOR!$A$3:$P$22,COLUMN(G$1),0)</f>
        <v>0.28930204548682154</v>
      </c>
      <c r="Q447" s="41">
        <f>VLOOKUP($C447 &amp; $I447 &amp; $K447,FATOR!$A$3:$P$22,COLUMN(H$1),0)</f>
        <v>0.31634228065278813</v>
      </c>
      <c r="R447" s="41">
        <f>VLOOKUP($C447 &amp; $I447 &amp; $K447,FATOR!$A$3:$P$22,COLUMN(I$1),0)</f>
        <v>0.37996651909642021</v>
      </c>
      <c r="S447" s="41">
        <f>VLOOKUP($C447 &amp; $I447 &amp; $K447,FATOR!$A$3:$P$22,COLUMN(J$1),0)</f>
        <v>0.44307907311157868</v>
      </c>
      <c r="T447" s="41">
        <f>VLOOKUP($C447 &amp; $I447 &amp; $K447,FATOR!$A$3:$P$22,COLUMN(K$1),0)</f>
        <v>0.5267118545738162</v>
      </c>
      <c r="U447" s="41">
        <f>VLOOKUP($C447 &amp; $I447 &amp; $K447,FATOR!$A$3:$P$22,COLUMN(L$1),0)</f>
        <v>0.5949203864063437</v>
      </c>
      <c r="V447" s="41">
        <f>VLOOKUP($C447 &amp; $I447 &amp; $K447,FATOR!$A$3:$P$22,COLUMN(M$1),0)</f>
        <v>0.58473634631058879</v>
      </c>
      <c r="W447" s="41">
        <f>VLOOKUP($C447 &amp; $I447 &amp; $K447,FATOR!$A$3:$P$22,COLUMN(N$1),0)</f>
        <v>0.52362924694768764</v>
      </c>
      <c r="X447" s="41">
        <f>VLOOKUP($C447 &amp; $I447 &amp; $K447,FATOR!$A$3:$P$22,COLUMN(O$1),0)</f>
        <v>0.40768468986504969</v>
      </c>
      <c r="Y447" s="41">
        <f>VLOOKUP($C447 &amp; $I447 &amp; $K447,FATOR!$A$3:$P$22,COLUMN(P$1),0)</f>
        <v>0.38086901862969602</v>
      </c>
      <c r="AA447" s="42">
        <f t="shared" si="190"/>
        <v>2.1396542476983815</v>
      </c>
      <c r="AB447" s="42">
        <f t="shared" si="191"/>
        <v>1.7773576569068508</v>
      </c>
      <c r="AC447" s="42">
        <f t="shared" si="192"/>
        <v>1.7936726820182936</v>
      </c>
      <c r="AD447" s="42">
        <f t="shared" si="193"/>
        <v>1.9613221400472864</v>
      </c>
      <c r="AE447" s="42">
        <f t="shared" si="194"/>
        <v>2.3557924183978054</v>
      </c>
      <c r="AF447" s="42">
        <f t="shared" si="195"/>
        <v>2.747090253291788</v>
      </c>
      <c r="AG447" s="42">
        <f t="shared" si="196"/>
        <v>3.2656134983576606</v>
      </c>
      <c r="AH447" s="42">
        <f t="shared" si="197"/>
        <v>3.6885063957193309</v>
      </c>
      <c r="AI447" s="42">
        <f t="shared" si="198"/>
        <v>3.6253653471256508</v>
      </c>
      <c r="AJ447" s="42">
        <f t="shared" si="199"/>
        <v>3.2465013310756636</v>
      </c>
      <c r="AK447" s="42">
        <f t="shared" si="200"/>
        <v>2.5276450771633083</v>
      </c>
      <c r="AL447" s="42">
        <f t="shared" si="201"/>
        <v>2.3613879155041153</v>
      </c>
      <c r="AN447" s="43">
        <f t="shared" si="202"/>
        <v>45312</v>
      </c>
      <c r="AO447" s="47">
        <f t="shared" ca="1" si="217"/>
        <v>2.1396542476983815</v>
      </c>
      <c r="AP447" s="47">
        <f t="shared" ca="1" si="217"/>
        <v>1.7773576569068508</v>
      </c>
      <c r="AQ447" s="47">
        <f t="shared" ca="1" si="217"/>
        <v>1.7936726820182936</v>
      </c>
      <c r="AR447" s="47">
        <f t="shared" ca="1" si="217"/>
        <v>1.9613221400472864</v>
      </c>
      <c r="AS447" s="47">
        <f t="shared" ca="1" si="217"/>
        <v>2.3557924183978054</v>
      </c>
      <c r="AT447" s="47">
        <f t="shared" ca="1" si="217"/>
        <v>2.747090253291788</v>
      </c>
      <c r="AU447" s="47">
        <f t="shared" ca="1" si="217"/>
        <v>3.2656134983576606</v>
      </c>
      <c r="AV447" s="47">
        <f t="shared" ca="1" si="217"/>
        <v>3.6885063957193309</v>
      </c>
      <c r="AW447" s="47">
        <f t="shared" ca="1" si="217"/>
        <v>3.6253653471256508</v>
      </c>
      <c r="AX447" s="47">
        <f t="shared" ca="1" si="217"/>
        <v>3.2465013310756636</v>
      </c>
      <c r="AY447" s="47">
        <f t="shared" ca="1" si="216"/>
        <v>2.5276450771633083</v>
      </c>
      <c r="AZ447" s="47">
        <f t="shared" ca="1" si="216"/>
        <v>2.3613879155041153</v>
      </c>
      <c r="BA447" s="47">
        <f t="shared" ca="1" si="216"/>
        <v>2.1396542476983815</v>
      </c>
      <c r="BB447" s="47">
        <f t="shared" ca="1" si="216"/>
        <v>1.7773576569068508</v>
      </c>
      <c r="BC447" s="47">
        <f t="shared" ca="1" si="216"/>
        <v>1.7936726820182936</v>
      </c>
      <c r="BD447" s="47">
        <f t="shared" ca="1" si="216"/>
        <v>1.9613221400472864</v>
      </c>
      <c r="BE447" s="47">
        <f t="shared" ca="1" si="216"/>
        <v>2.3557924183978054</v>
      </c>
      <c r="BF447" s="47">
        <f t="shared" ca="1" si="216"/>
        <v>2.747090253291788</v>
      </c>
      <c r="BG447" s="47">
        <f t="shared" ca="1" si="216"/>
        <v>3.2656134983576606</v>
      </c>
      <c r="BH447" s="47">
        <f t="shared" ca="1" si="216"/>
        <v>3.6885063957193309</v>
      </c>
      <c r="BI447" s="47">
        <f t="shared" ca="1" si="214"/>
        <v>3.6253653471256508</v>
      </c>
      <c r="BJ447" s="47">
        <f t="shared" ca="1" si="214"/>
        <v>3.2465013310756636</v>
      </c>
      <c r="BK447" s="47">
        <f t="shared" ca="1" si="214"/>
        <v>2.5276450771633083</v>
      </c>
      <c r="BL447" s="47">
        <f t="shared" ca="1" si="214"/>
        <v>2.3613879155041153</v>
      </c>
      <c r="BM447" s="47">
        <f t="shared" ca="1" si="214"/>
        <v>2.1396542476983815</v>
      </c>
      <c r="BN447" s="47">
        <f t="shared" ca="1" si="214"/>
        <v>1.7773576569068508</v>
      </c>
      <c r="BO447" s="47">
        <f t="shared" ca="1" si="214"/>
        <v>1.7936726820182936</v>
      </c>
      <c r="BP447" s="47">
        <f t="shared" ca="1" si="214"/>
        <v>1.9613221400472864</v>
      </c>
      <c r="BQ447" s="47">
        <f t="shared" ca="1" si="214"/>
        <v>2.3557924183978054</v>
      </c>
      <c r="BR447" s="47">
        <f t="shared" ca="1" si="214"/>
        <v>2.747090253291788</v>
      </c>
      <c r="BS447" s="47">
        <f t="shared" ca="1" si="219"/>
        <v>3.2656134983576606</v>
      </c>
      <c r="BT447" s="47">
        <f t="shared" ca="1" si="219"/>
        <v>3.6885063957193309</v>
      </c>
      <c r="BU447" s="47">
        <f t="shared" ca="1" si="219"/>
        <v>3.6253653471256508</v>
      </c>
      <c r="BV447" s="47">
        <f t="shared" ca="1" si="219"/>
        <v>3.2465013310756636</v>
      </c>
      <c r="BW447" s="47">
        <f t="shared" ca="1" si="219"/>
        <v>2.5276450771633083</v>
      </c>
      <c r="BX447" s="47">
        <f t="shared" ca="1" si="219"/>
        <v>2.3613879155041153</v>
      </c>
      <c r="BY447" s="47">
        <f t="shared" ca="1" si="219"/>
        <v>2.1396542476983815</v>
      </c>
      <c r="BZ447" s="47">
        <f t="shared" ca="1" si="219"/>
        <v>1.7773576569068508</v>
      </c>
      <c r="CA447" s="47">
        <f t="shared" ca="1" si="219"/>
        <v>1.7936726820182936</v>
      </c>
      <c r="CB447" s="47">
        <f t="shared" ca="1" si="219"/>
        <v>1.9613221400472864</v>
      </c>
      <c r="CC447" s="47">
        <f t="shared" ca="1" si="218"/>
        <v>2.3557924183978054</v>
      </c>
      <c r="CD447" s="47">
        <f t="shared" ca="1" si="218"/>
        <v>2.747090253291788</v>
      </c>
      <c r="CE447" s="47">
        <f t="shared" ca="1" si="218"/>
        <v>3.2656134983576606</v>
      </c>
      <c r="CF447" s="47">
        <f t="shared" ca="1" si="218"/>
        <v>3.6885063957193309</v>
      </c>
      <c r="CG447" s="47">
        <f t="shared" ca="1" si="218"/>
        <v>3.6253653471256508</v>
      </c>
      <c r="CH447" s="47">
        <f t="shared" ca="1" si="218"/>
        <v>3.2465013310756636</v>
      </c>
      <c r="CI447" s="47">
        <f t="shared" ca="1" si="218"/>
        <v>2.5276450771633083</v>
      </c>
      <c r="CJ447" s="47">
        <f t="shared" ca="1" si="218"/>
        <v>2.3613879155041153</v>
      </c>
      <c r="CK447" s="47">
        <f t="shared" ca="1" si="218"/>
        <v>2.1396542476983815</v>
      </c>
      <c r="CL447" s="47">
        <f t="shared" ca="1" si="218"/>
        <v>1.7773576569068508</v>
      </c>
      <c r="CM447" s="47">
        <f t="shared" ca="1" si="213"/>
        <v>1.7936726820182936</v>
      </c>
      <c r="CN447" s="47">
        <f t="shared" ca="1" si="213"/>
        <v>1.9613221400472864</v>
      </c>
      <c r="CO447" s="47">
        <f t="shared" ca="1" si="213"/>
        <v>2.3557924183978054</v>
      </c>
      <c r="CP447" s="47">
        <f t="shared" ca="1" si="213"/>
        <v>2.747090253291788</v>
      </c>
      <c r="CQ447" s="47">
        <f t="shared" ca="1" si="213"/>
        <v>3.2656134983576606</v>
      </c>
      <c r="CR447" s="47">
        <f t="shared" ca="1" si="213"/>
        <v>3.6885063957193309</v>
      </c>
      <c r="CS447" s="47">
        <f t="shared" ca="1" si="213"/>
        <v>3.6253653471256508</v>
      </c>
      <c r="CT447" s="47">
        <f t="shared" ca="1" si="213"/>
        <v>3.2465013310756636</v>
      </c>
      <c r="CU447" s="47">
        <f t="shared" ca="1" si="213"/>
        <v>2.5276450771633083</v>
      </c>
      <c r="CV447" s="47">
        <f t="shared" ca="1" si="213"/>
        <v>2.3613879155041153</v>
      </c>
      <c r="CW447" s="47">
        <f t="shared" ca="1" si="215"/>
        <v>2.1396542476983815</v>
      </c>
      <c r="CX447" s="47">
        <f t="shared" ca="1" si="215"/>
        <v>1.7773576569068508</v>
      </c>
      <c r="CY447" s="47">
        <f t="shared" ca="1" si="215"/>
        <v>1.7936726820182936</v>
      </c>
      <c r="CZ447" s="47">
        <f t="shared" ca="1" si="215"/>
        <v>1.9613221400472864</v>
      </c>
      <c r="DA447" s="47">
        <f t="shared" ca="1" si="215"/>
        <v>2.3557924183978054</v>
      </c>
      <c r="DB447" s="47">
        <f t="shared" ca="1" si="215"/>
        <v>2.747090253291788</v>
      </c>
      <c r="DC447" s="47">
        <f t="shared" ca="1" si="215"/>
        <v>3.2656134983576606</v>
      </c>
      <c r="DD447" s="47">
        <f t="shared" ca="1" si="215"/>
        <v>3.6885063957193309</v>
      </c>
    </row>
    <row r="448" spans="1:108" x14ac:dyDescent="0.25">
      <c r="A448" s="40" t="s">
        <v>138</v>
      </c>
      <c r="B448" s="40">
        <v>2197</v>
      </c>
      <c r="C448" s="40" t="s">
        <v>38</v>
      </c>
      <c r="D448" s="40" t="s">
        <v>1553</v>
      </c>
      <c r="E448" s="40" t="s">
        <v>130</v>
      </c>
      <c r="F448" s="40">
        <v>24.8</v>
      </c>
      <c r="G448" s="43">
        <v>45352</v>
      </c>
      <c r="I448" s="40" t="s">
        <v>79</v>
      </c>
      <c r="J448" s="40">
        <v>1</v>
      </c>
      <c r="K448" s="40" t="s">
        <v>33</v>
      </c>
      <c r="L448" s="40" t="s">
        <v>193</v>
      </c>
      <c r="M448" s="41"/>
      <c r="N448" s="41">
        <f>VLOOKUP($C448 &amp; $I448 &amp; $K448,FATOR!$A$3:$P$22,COLUMN(E$1),0)</f>
        <v>0.34510552382231963</v>
      </c>
      <c r="O448" s="41">
        <f>VLOOKUP($C448 &amp; $I448 &amp; $K448,FATOR!$A$3:$P$22,COLUMN(F$1),0)</f>
        <v>0.2866705898236856</v>
      </c>
      <c r="P448" s="41">
        <f>VLOOKUP($C448 &amp; $I448 &amp; $K448,FATOR!$A$3:$P$22,COLUMN(G$1),0)</f>
        <v>0.28930204548682154</v>
      </c>
      <c r="Q448" s="41">
        <f>VLOOKUP($C448 &amp; $I448 &amp; $K448,FATOR!$A$3:$P$22,COLUMN(H$1),0)</f>
        <v>0.31634228065278813</v>
      </c>
      <c r="R448" s="41">
        <f>VLOOKUP($C448 &amp; $I448 &amp; $K448,FATOR!$A$3:$P$22,COLUMN(I$1),0)</f>
        <v>0.37996651909642021</v>
      </c>
      <c r="S448" s="41">
        <f>VLOOKUP($C448 &amp; $I448 &amp; $K448,FATOR!$A$3:$P$22,COLUMN(J$1),0)</f>
        <v>0.44307907311157868</v>
      </c>
      <c r="T448" s="41">
        <f>VLOOKUP($C448 &amp; $I448 &amp; $K448,FATOR!$A$3:$P$22,COLUMN(K$1),0)</f>
        <v>0.5267118545738162</v>
      </c>
      <c r="U448" s="41">
        <f>VLOOKUP($C448 &amp; $I448 &amp; $K448,FATOR!$A$3:$P$22,COLUMN(L$1),0)</f>
        <v>0.5949203864063437</v>
      </c>
      <c r="V448" s="41">
        <f>VLOOKUP($C448 &amp; $I448 &amp; $K448,FATOR!$A$3:$P$22,COLUMN(M$1),0)</f>
        <v>0.58473634631058879</v>
      </c>
      <c r="W448" s="41">
        <f>VLOOKUP($C448 &amp; $I448 &amp; $K448,FATOR!$A$3:$P$22,COLUMN(N$1),0)</f>
        <v>0.52362924694768764</v>
      </c>
      <c r="X448" s="41">
        <f>VLOOKUP($C448 &amp; $I448 &amp; $K448,FATOR!$A$3:$P$22,COLUMN(O$1),0)</f>
        <v>0.40768468986504969</v>
      </c>
      <c r="Y448" s="41">
        <f>VLOOKUP($C448 &amp; $I448 &amp; $K448,FATOR!$A$3:$P$22,COLUMN(P$1),0)</f>
        <v>0.38086901862969602</v>
      </c>
      <c r="AA448" s="42">
        <f t="shared" si="190"/>
        <v>8.5586169907935261</v>
      </c>
      <c r="AB448" s="42">
        <f t="shared" si="191"/>
        <v>7.1094306276274031</v>
      </c>
      <c r="AC448" s="42">
        <f t="shared" si="192"/>
        <v>7.1746907280731742</v>
      </c>
      <c r="AD448" s="42">
        <f t="shared" si="193"/>
        <v>7.8452885601891458</v>
      </c>
      <c r="AE448" s="42">
        <f t="shared" si="194"/>
        <v>9.4231696735912216</v>
      </c>
      <c r="AF448" s="42">
        <f t="shared" si="195"/>
        <v>10.988361013167152</v>
      </c>
      <c r="AG448" s="42">
        <f t="shared" si="196"/>
        <v>13.062453993430642</v>
      </c>
      <c r="AH448" s="42">
        <f t="shared" si="197"/>
        <v>14.754025582877324</v>
      </c>
      <c r="AI448" s="42">
        <f t="shared" si="198"/>
        <v>14.501461388502603</v>
      </c>
      <c r="AJ448" s="42">
        <f t="shared" si="199"/>
        <v>12.986005324302655</v>
      </c>
      <c r="AK448" s="42">
        <f t="shared" si="200"/>
        <v>10.110580308653233</v>
      </c>
      <c r="AL448" s="42">
        <f t="shared" si="201"/>
        <v>9.4455516620164612</v>
      </c>
      <c r="AN448" s="43">
        <f t="shared" si="202"/>
        <v>45352</v>
      </c>
      <c r="AO448" s="47" t="str">
        <f t="shared" ca="1" si="217"/>
        <v/>
      </c>
      <c r="AP448" s="47" t="str">
        <f t="shared" ca="1" si="217"/>
        <v/>
      </c>
      <c r="AQ448" s="47">
        <f t="shared" ca="1" si="217"/>
        <v>7.1746907280731742</v>
      </c>
      <c r="AR448" s="47">
        <f t="shared" ca="1" si="217"/>
        <v>7.8452885601891458</v>
      </c>
      <c r="AS448" s="47">
        <f t="shared" ca="1" si="217"/>
        <v>9.4231696735912216</v>
      </c>
      <c r="AT448" s="47">
        <f t="shared" ca="1" si="217"/>
        <v>10.988361013167152</v>
      </c>
      <c r="AU448" s="47">
        <f t="shared" ca="1" si="217"/>
        <v>13.062453993430642</v>
      </c>
      <c r="AV448" s="47">
        <f t="shared" ca="1" si="217"/>
        <v>14.754025582877324</v>
      </c>
      <c r="AW448" s="47">
        <f t="shared" ca="1" si="217"/>
        <v>14.501461388502603</v>
      </c>
      <c r="AX448" s="47">
        <f t="shared" ca="1" si="217"/>
        <v>12.986005324302655</v>
      </c>
      <c r="AY448" s="47">
        <f t="shared" ca="1" si="216"/>
        <v>10.110580308653233</v>
      </c>
      <c r="AZ448" s="47">
        <f t="shared" ca="1" si="216"/>
        <v>9.4455516620164612</v>
      </c>
      <c r="BA448" s="47">
        <f t="shared" ca="1" si="216"/>
        <v>8.5586169907935261</v>
      </c>
      <c r="BB448" s="47">
        <f t="shared" ca="1" si="216"/>
        <v>7.1094306276274031</v>
      </c>
      <c r="BC448" s="47">
        <f t="shared" ca="1" si="216"/>
        <v>7.1746907280731742</v>
      </c>
      <c r="BD448" s="47">
        <f t="shared" ca="1" si="216"/>
        <v>7.8452885601891458</v>
      </c>
      <c r="BE448" s="47">
        <f t="shared" ca="1" si="216"/>
        <v>9.4231696735912216</v>
      </c>
      <c r="BF448" s="47">
        <f t="shared" ca="1" si="216"/>
        <v>10.988361013167152</v>
      </c>
      <c r="BG448" s="47">
        <f t="shared" ca="1" si="216"/>
        <v>13.062453993430642</v>
      </c>
      <c r="BH448" s="47">
        <f t="shared" ca="1" si="216"/>
        <v>14.754025582877324</v>
      </c>
      <c r="BI448" s="47">
        <f t="shared" ca="1" si="214"/>
        <v>14.501461388502603</v>
      </c>
      <c r="BJ448" s="47">
        <f t="shared" ca="1" si="214"/>
        <v>12.986005324302655</v>
      </c>
      <c r="BK448" s="47">
        <f t="shared" ca="1" si="214"/>
        <v>10.110580308653233</v>
      </c>
      <c r="BL448" s="47">
        <f t="shared" ca="1" si="214"/>
        <v>9.4455516620164612</v>
      </c>
      <c r="BM448" s="47">
        <f t="shared" ca="1" si="214"/>
        <v>8.5586169907935261</v>
      </c>
      <c r="BN448" s="47">
        <f t="shared" ca="1" si="214"/>
        <v>7.1094306276274031</v>
      </c>
      <c r="BO448" s="47">
        <f t="shared" ca="1" si="214"/>
        <v>7.1746907280731742</v>
      </c>
      <c r="BP448" s="47">
        <f t="shared" ca="1" si="214"/>
        <v>7.8452885601891458</v>
      </c>
      <c r="BQ448" s="47">
        <f t="shared" ca="1" si="214"/>
        <v>9.4231696735912216</v>
      </c>
      <c r="BR448" s="47">
        <f t="shared" ca="1" si="214"/>
        <v>10.988361013167152</v>
      </c>
      <c r="BS448" s="47">
        <f t="shared" ca="1" si="219"/>
        <v>13.062453993430642</v>
      </c>
      <c r="BT448" s="47">
        <f t="shared" ca="1" si="219"/>
        <v>14.754025582877324</v>
      </c>
      <c r="BU448" s="47">
        <f t="shared" ca="1" si="219"/>
        <v>14.501461388502603</v>
      </c>
      <c r="BV448" s="47">
        <f t="shared" ca="1" si="219"/>
        <v>12.986005324302655</v>
      </c>
      <c r="BW448" s="47">
        <f t="shared" ca="1" si="219"/>
        <v>10.110580308653233</v>
      </c>
      <c r="BX448" s="47">
        <f t="shared" ca="1" si="219"/>
        <v>9.4455516620164612</v>
      </c>
      <c r="BY448" s="47">
        <f t="shared" ca="1" si="219"/>
        <v>8.5586169907935261</v>
      </c>
      <c r="BZ448" s="47">
        <f t="shared" ca="1" si="219"/>
        <v>7.1094306276274031</v>
      </c>
      <c r="CA448" s="47">
        <f t="shared" ca="1" si="219"/>
        <v>7.1746907280731742</v>
      </c>
      <c r="CB448" s="47">
        <f t="shared" ca="1" si="219"/>
        <v>7.8452885601891458</v>
      </c>
      <c r="CC448" s="47">
        <f t="shared" ca="1" si="218"/>
        <v>9.4231696735912216</v>
      </c>
      <c r="CD448" s="47">
        <f t="shared" ca="1" si="218"/>
        <v>10.988361013167152</v>
      </c>
      <c r="CE448" s="47">
        <f t="shared" ca="1" si="218"/>
        <v>13.062453993430642</v>
      </c>
      <c r="CF448" s="47">
        <f t="shared" ca="1" si="218"/>
        <v>14.754025582877324</v>
      </c>
      <c r="CG448" s="47">
        <f t="shared" ca="1" si="218"/>
        <v>14.501461388502603</v>
      </c>
      <c r="CH448" s="47">
        <f t="shared" ca="1" si="218"/>
        <v>12.986005324302655</v>
      </c>
      <c r="CI448" s="47">
        <f t="shared" ca="1" si="218"/>
        <v>10.110580308653233</v>
      </c>
      <c r="CJ448" s="47">
        <f t="shared" ca="1" si="218"/>
        <v>9.4455516620164612</v>
      </c>
      <c r="CK448" s="47">
        <f t="shared" ca="1" si="218"/>
        <v>8.5586169907935261</v>
      </c>
      <c r="CL448" s="47">
        <f t="shared" ca="1" si="218"/>
        <v>7.1094306276274031</v>
      </c>
      <c r="CM448" s="47">
        <f t="shared" ca="1" si="213"/>
        <v>7.1746907280731742</v>
      </c>
      <c r="CN448" s="47">
        <f t="shared" ref="CM448:CV473" ca="1" si="220">IF($AN448&lt;=CN$1,HLOOKUP(MONTH(CN$1),$AA:$AL,ROW($AO448),0),"")</f>
        <v>7.8452885601891458</v>
      </c>
      <c r="CO448" s="47">
        <f t="shared" ca="1" si="220"/>
        <v>9.4231696735912216</v>
      </c>
      <c r="CP448" s="47">
        <f t="shared" ca="1" si="220"/>
        <v>10.988361013167152</v>
      </c>
      <c r="CQ448" s="47">
        <f t="shared" ca="1" si="220"/>
        <v>13.062453993430642</v>
      </c>
      <c r="CR448" s="47">
        <f t="shared" ca="1" si="220"/>
        <v>14.754025582877324</v>
      </c>
      <c r="CS448" s="47">
        <f t="shared" ca="1" si="220"/>
        <v>14.501461388502603</v>
      </c>
      <c r="CT448" s="47">
        <f t="shared" ca="1" si="220"/>
        <v>12.986005324302655</v>
      </c>
      <c r="CU448" s="47">
        <f t="shared" ca="1" si="220"/>
        <v>10.110580308653233</v>
      </c>
      <c r="CV448" s="47">
        <f t="shared" ca="1" si="220"/>
        <v>9.4455516620164612</v>
      </c>
      <c r="CW448" s="47">
        <f t="shared" ca="1" si="215"/>
        <v>8.5586169907935261</v>
      </c>
      <c r="CX448" s="47">
        <f t="shared" ca="1" si="215"/>
        <v>7.1094306276274031</v>
      </c>
      <c r="CY448" s="47">
        <f t="shared" ca="1" si="215"/>
        <v>7.1746907280731742</v>
      </c>
      <c r="CZ448" s="47">
        <f t="shared" ca="1" si="215"/>
        <v>7.8452885601891458</v>
      </c>
      <c r="DA448" s="47">
        <f t="shared" ca="1" si="215"/>
        <v>9.4231696735912216</v>
      </c>
      <c r="DB448" s="47">
        <f t="shared" ca="1" si="215"/>
        <v>10.988361013167152</v>
      </c>
      <c r="DC448" s="47">
        <f t="shared" ca="1" si="215"/>
        <v>13.062453993430642</v>
      </c>
      <c r="DD448" s="47">
        <f t="shared" ca="1" si="215"/>
        <v>14.754025582877324</v>
      </c>
    </row>
    <row r="449" spans="1:108" x14ac:dyDescent="0.25">
      <c r="A449" s="40" t="s">
        <v>138</v>
      </c>
      <c r="B449" s="40">
        <v>2197</v>
      </c>
      <c r="C449" s="40" t="s">
        <v>38</v>
      </c>
      <c r="D449" s="40" t="s">
        <v>1553</v>
      </c>
      <c r="E449" s="40" t="s">
        <v>160</v>
      </c>
      <c r="F449" s="40">
        <v>6.2</v>
      </c>
      <c r="G449" s="43">
        <v>45352</v>
      </c>
      <c r="I449" s="40" t="s">
        <v>79</v>
      </c>
      <c r="J449" s="40">
        <v>1</v>
      </c>
      <c r="K449" s="40" t="s">
        <v>33</v>
      </c>
      <c r="L449" s="40" t="s">
        <v>193</v>
      </c>
      <c r="M449" s="41"/>
      <c r="N449" s="41">
        <f>VLOOKUP($C449 &amp; $I449 &amp; $K449,FATOR!$A$3:$P$22,COLUMN(E$1),0)</f>
        <v>0.34510552382231963</v>
      </c>
      <c r="O449" s="41">
        <f>VLOOKUP($C449 &amp; $I449 &amp; $K449,FATOR!$A$3:$P$22,COLUMN(F$1),0)</f>
        <v>0.2866705898236856</v>
      </c>
      <c r="P449" s="41">
        <f>VLOOKUP($C449 &amp; $I449 &amp; $K449,FATOR!$A$3:$P$22,COLUMN(G$1),0)</f>
        <v>0.28930204548682154</v>
      </c>
      <c r="Q449" s="41">
        <f>VLOOKUP($C449 &amp; $I449 &amp; $K449,FATOR!$A$3:$P$22,COLUMN(H$1),0)</f>
        <v>0.31634228065278813</v>
      </c>
      <c r="R449" s="41">
        <f>VLOOKUP($C449 &amp; $I449 &amp; $K449,FATOR!$A$3:$P$22,COLUMN(I$1),0)</f>
        <v>0.37996651909642021</v>
      </c>
      <c r="S449" s="41">
        <f>VLOOKUP($C449 &amp; $I449 &amp; $K449,FATOR!$A$3:$P$22,COLUMN(J$1),0)</f>
        <v>0.44307907311157868</v>
      </c>
      <c r="T449" s="41">
        <f>VLOOKUP($C449 &amp; $I449 &amp; $K449,FATOR!$A$3:$P$22,COLUMN(K$1),0)</f>
        <v>0.5267118545738162</v>
      </c>
      <c r="U449" s="41">
        <f>VLOOKUP($C449 &amp; $I449 &amp; $K449,FATOR!$A$3:$P$22,COLUMN(L$1),0)</f>
        <v>0.5949203864063437</v>
      </c>
      <c r="V449" s="41">
        <f>VLOOKUP($C449 &amp; $I449 &amp; $K449,FATOR!$A$3:$P$22,COLUMN(M$1),0)</f>
        <v>0.58473634631058879</v>
      </c>
      <c r="W449" s="41">
        <f>VLOOKUP($C449 &amp; $I449 &amp; $K449,FATOR!$A$3:$P$22,COLUMN(N$1),0)</f>
        <v>0.52362924694768764</v>
      </c>
      <c r="X449" s="41">
        <f>VLOOKUP($C449 &amp; $I449 &amp; $K449,FATOR!$A$3:$P$22,COLUMN(O$1),0)</f>
        <v>0.40768468986504969</v>
      </c>
      <c r="Y449" s="41">
        <f>VLOOKUP($C449 &amp; $I449 &amp; $K449,FATOR!$A$3:$P$22,COLUMN(P$1),0)</f>
        <v>0.38086901862969602</v>
      </c>
      <c r="AA449" s="42">
        <f t="shared" si="190"/>
        <v>2.1396542476983815</v>
      </c>
      <c r="AB449" s="42">
        <f t="shared" si="191"/>
        <v>1.7773576569068508</v>
      </c>
      <c r="AC449" s="42">
        <f t="shared" si="192"/>
        <v>1.7936726820182936</v>
      </c>
      <c r="AD449" s="42">
        <f t="shared" si="193"/>
        <v>1.9613221400472864</v>
      </c>
      <c r="AE449" s="42">
        <f t="shared" si="194"/>
        <v>2.3557924183978054</v>
      </c>
      <c r="AF449" s="42">
        <f t="shared" si="195"/>
        <v>2.747090253291788</v>
      </c>
      <c r="AG449" s="42">
        <f t="shared" si="196"/>
        <v>3.2656134983576606</v>
      </c>
      <c r="AH449" s="42">
        <f t="shared" si="197"/>
        <v>3.6885063957193309</v>
      </c>
      <c r="AI449" s="42">
        <f t="shared" si="198"/>
        <v>3.6253653471256508</v>
      </c>
      <c r="AJ449" s="42">
        <f t="shared" si="199"/>
        <v>3.2465013310756636</v>
      </c>
      <c r="AK449" s="42">
        <f t="shared" si="200"/>
        <v>2.5276450771633083</v>
      </c>
      <c r="AL449" s="42">
        <f t="shared" si="201"/>
        <v>2.3613879155041153</v>
      </c>
      <c r="AN449" s="43">
        <f t="shared" si="202"/>
        <v>45352</v>
      </c>
      <c r="AO449" s="47" t="str">
        <f t="shared" ca="1" si="217"/>
        <v/>
      </c>
      <c r="AP449" s="47" t="str">
        <f t="shared" ca="1" si="217"/>
        <v/>
      </c>
      <c r="AQ449" s="47">
        <f t="shared" ca="1" si="217"/>
        <v>1.7936726820182936</v>
      </c>
      <c r="AR449" s="47">
        <f t="shared" ca="1" si="217"/>
        <v>1.9613221400472864</v>
      </c>
      <c r="AS449" s="47">
        <f t="shared" ca="1" si="217"/>
        <v>2.3557924183978054</v>
      </c>
      <c r="AT449" s="47">
        <f t="shared" ca="1" si="217"/>
        <v>2.747090253291788</v>
      </c>
      <c r="AU449" s="47">
        <f t="shared" ca="1" si="217"/>
        <v>3.2656134983576606</v>
      </c>
      <c r="AV449" s="47">
        <f t="shared" ca="1" si="217"/>
        <v>3.6885063957193309</v>
      </c>
      <c r="AW449" s="47">
        <f t="shared" ca="1" si="217"/>
        <v>3.6253653471256508</v>
      </c>
      <c r="AX449" s="47">
        <f t="shared" ca="1" si="217"/>
        <v>3.2465013310756636</v>
      </c>
      <c r="AY449" s="47">
        <f t="shared" ca="1" si="216"/>
        <v>2.5276450771633083</v>
      </c>
      <c r="AZ449" s="47">
        <f t="shared" ca="1" si="216"/>
        <v>2.3613879155041153</v>
      </c>
      <c r="BA449" s="47">
        <f t="shared" ca="1" si="216"/>
        <v>2.1396542476983815</v>
      </c>
      <c r="BB449" s="47">
        <f t="shared" ca="1" si="216"/>
        <v>1.7773576569068508</v>
      </c>
      <c r="BC449" s="47">
        <f t="shared" ca="1" si="216"/>
        <v>1.7936726820182936</v>
      </c>
      <c r="BD449" s="47">
        <f t="shared" ca="1" si="216"/>
        <v>1.9613221400472864</v>
      </c>
      <c r="BE449" s="47">
        <f t="shared" ca="1" si="216"/>
        <v>2.3557924183978054</v>
      </c>
      <c r="BF449" s="47">
        <f t="shared" ca="1" si="216"/>
        <v>2.747090253291788</v>
      </c>
      <c r="BG449" s="47">
        <f t="shared" ca="1" si="216"/>
        <v>3.2656134983576606</v>
      </c>
      <c r="BH449" s="47">
        <f t="shared" ca="1" si="216"/>
        <v>3.6885063957193309</v>
      </c>
      <c r="BI449" s="47">
        <f t="shared" ca="1" si="214"/>
        <v>3.6253653471256508</v>
      </c>
      <c r="BJ449" s="47">
        <f t="shared" ca="1" si="214"/>
        <v>3.2465013310756636</v>
      </c>
      <c r="BK449" s="47">
        <f t="shared" ca="1" si="214"/>
        <v>2.5276450771633083</v>
      </c>
      <c r="BL449" s="47">
        <f t="shared" ca="1" si="214"/>
        <v>2.3613879155041153</v>
      </c>
      <c r="BM449" s="47">
        <f t="shared" ca="1" si="214"/>
        <v>2.1396542476983815</v>
      </c>
      <c r="BN449" s="47">
        <f t="shared" ca="1" si="214"/>
        <v>1.7773576569068508</v>
      </c>
      <c r="BO449" s="47">
        <f t="shared" ca="1" si="214"/>
        <v>1.7936726820182936</v>
      </c>
      <c r="BP449" s="47">
        <f t="shared" ca="1" si="214"/>
        <v>1.9613221400472864</v>
      </c>
      <c r="BQ449" s="47">
        <f t="shared" ca="1" si="214"/>
        <v>2.3557924183978054</v>
      </c>
      <c r="BR449" s="47">
        <f t="shared" ca="1" si="214"/>
        <v>2.747090253291788</v>
      </c>
      <c r="BS449" s="47">
        <f t="shared" ca="1" si="219"/>
        <v>3.2656134983576606</v>
      </c>
      <c r="BT449" s="47">
        <f t="shared" ca="1" si="219"/>
        <v>3.6885063957193309</v>
      </c>
      <c r="BU449" s="47">
        <f t="shared" ca="1" si="219"/>
        <v>3.6253653471256508</v>
      </c>
      <c r="BV449" s="47">
        <f t="shared" ca="1" si="219"/>
        <v>3.2465013310756636</v>
      </c>
      <c r="BW449" s="47">
        <f t="shared" ca="1" si="219"/>
        <v>2.5276450771633083</v>
      </c>
      <c r="BX449" s="47">
        <f t="shared" ca="1" si="219"/>
        <v>2.3613879155041153</v>
      </c>
      <c r="BY449" s="47">
        <f t="shared" ca="1" si="219"/>
        <v>2.1396542476983815</v>
      </c>
      <c r="BZ449" s="47">
        <f t="shared" ca="1" si="219"/>
        <v>1.7773576569068508</v>
      </c>
      <c r="CA449" s="47">
        <f t="shared" ca="1" si="219"/>
        <v>1.7936726820182936</v>
      </c>
      <c r="CB449" s="47">
        <f t="shared" ca="1" si="219"/>
        <v>1.9613221400472864</v>
      </c>
      <c r="CC449" s="47">
        <f t="shared" ca="1" si="218"/>
        <v>2.3557924183978054</v>
      </c>
      <c r="CD449" s="47">
        <f t="shared" ca="1" si="218"/>
        <v>2.747090253291788</v>
      </c>
      <c r="CE449" s="47">
        <f t="shared" ca="1" si="218"/>
        <v>3.2656134983576606</v>
      </c>
      <c r="CF449" s="47">
        <f t="shared" ca="1" si="218"/>
        <v>3.6885063957193309</v>
      </c>
      <c r="CG449" s="47">
        <f t="shared" ca="1" si="218"/>
        <v>3.6253653471256508</v>
      </c>
      <c r="CH449" s="47">
        <f t="shared" ca="1" si="218"/>
        <v>3.2465013310756636</v>
      </c>
      <c r="CI449" s="47">
        <f t="shared" ca="1" si="218"/>
        <v>2.5276450771633083</v>
      </c>
      <c r="CJ449" s="47">
        <f t="shared" ca="1" si="218"/>
        <v>2.3613879155041153</v>
      </c>
      <c r="CK449" s="47">
        <f t="shared" ca="1" si="218"/>
        <v>2.1396542476983815</v>
      </c>
      <c r="CL449" s="47">
        <f t="shared" ca="1" si="218"/>
        <v>1.7773576569068508</v>
      </c>
      <c r="CM449" s="47">
        <f t="shared" ca="1" si="220"/>
        <v>1.7936726820182936</v>
      </c>
      <c r="CN449" s="47">
        <f t="shared" ca="1" si="220"/>
        <v>1.9613221400472864</v>
      </c>
      <c r="CO449" s="47">
        <f t="shared" ca="1" si="220"/>
        <v>2.3557924183978054</v>
      </c>
      <c r="CP449" s="47">
        <f t="shared" ca="1" si="220"/>
        <v>2.747090253291788</v>
      </c>
      <c r="CQ449" s="47">
        <f t="shared" ca="1" si="220"/>
        <v>3.2656134983576606</v>
      </c>
      <c r="CR449" s="47">
        <f t="shared" ca="1" si="220"/>
        <v>3.6885063957193309</v>
      </c>
      <c r="CS449" s="47">
        <f t="shared" ca="1" si="220"/>
        <v>3.6253653471256508</v>
      </c>
      <c r="CT449" s="47">
        <f t="shared" ca="1" si="220"/>
        <v>3.2465013310756636</v>
      </c>
      <c r="CU449" s="47">
        <f t="shared" ca="1" si="220"/>
        <v>2.5276450771633083</v>
      </c>
      <c r="CV449" s="47">
        <f t="shared" ca="1" si="220"/>
        <v>2.3613879155041153</v>
      </c>
      <c r="CW449" s="47">
        <f t="shared" ca="1" si="215"/>
        <v>2.1396542476983815</v>
      </c>
      <c r="CX449" s="47">
        <f t="shared" ca="1" si="215"/>
        <v>1.7773576569068508</v>
      </c>
      <c r="CY449" s="47">
        <f t="shared" ca="1" si="215"/>
        <v>1.7936726820182936</v>
      </c>
      <c r="CZ449" s="47">
        <f t="shared" ca="1" si="215"/>
        <v>1.9613221400472864</v>
      </c>
      <c r="DA449" s="47">
        <f t="shared" ca="1" si="215"/>
        <v>2.3557924183978054</v>
      </c>
      <c r="DB449" s="47">
        <f t="shared" ca="1" si="215"/>
        <v>2.747090253291788</v>
      </c>
      <c r="DC449" s="47">
        <f t="shared" ca="1" si="215"/>
        <v>3.2656134983576606</v>
      </c>
      <c r="DD449" s="47">
        <f t="shared" ca="1" si="215"/>
        <v>3.6885063957193309</v>
      </c>
    </row>
    <row r="450" spans="1:108" x14ac:dyDescent="0.25">
      <c r="A450" s="40" t="s">
        <v>138</v>
      </c>
      <c r="B450" s="40">
        <v>2223</v>
      </c>
      <c r="C450" s="40" t="s">
        <v>38</v>
      </c>
      <c r="D450" s="40" t="s">
        <v>1554</v>
      </c>
      <c r="E450" s="40" t="s">
        <v>160</v>
      </c>
      <c r="F450" s="40">
        <v>6.2</v>
      </c>
      <c r="G450" s="43">
        <v>45280</v>
      </c>
      <c r="I450" s="40" t="s">
        <v>79</v>
      </c>
      <c r="J450" s="40">
        <v>2</v>
      </c>
      <c r="K450" s="40" t="s">
        <v>33</v>
      </c>
      <c r="L450" s="40" t="s">
        <v>193</v>
      </c>
      <c r="M450" s="41"/>
      <c r="N450" s="41">
        <f>VLOOKUP($C450 &amp; $I450 &amp; $K450,FATOR!$A$3:$P$22,COLUMN(E$1),0)</f>
        <v>0.34510552382231963</v>
      </c>
      <c r="O450" s="41">
        <f>VLOOKUP($C450 &amp; $I450 &amp; $K450,FATOR!$A$3:$P$22,COLUMN(F$1),0)</f>
        <v>0.2866705898236856</v>
      </c>
      <c r="P450" s="41">
        <f>VLOOKUP($C450 &amp; $I450 &amp; $K450,FATOR!$A$3:$P$22,COLUMN(G$1),0)</f>
        <v>0.28930204548682154</v>
      </c>
      <c r="Q450" s="41">
        <f>VLOOKUP($C450 &amp; $I450 &amp; $K450,FATOR!$A$3:$P$22,COLUMN(H$1),0)</f>
        <v>0.31634228065278813</v>
      </c>
      <c r="R450" s="41">
        <f>VLOOKUP($C450 &amp; $I450 &amp; $K450,FATOR!$A$3:$P$22,COLUMN(I$1),0)</f>
        <v>0.37996651909642021</v>
      </c>
      <c r="S450" s="41">
        <f>VLOOKUP($C450 &amp; $I450 &amp; $K450,FATOR!$A$3:$P$22,COLUMN(J$1),0)</f>
        <v>0.44307907311157868</v>
      </c>
      <c r="T450" s="41">
        <f>VLOOKUP($C450 &amp; $I450 &amp; $K450,FATOR!$A$3:$P$22,COLUMN(K$1),0)</f>
        <v>0.5267118545738162</v>
      </c>
      <c r="U450" s="41">
        <f>VLOOKUP($C450 &amp; $I450 &amp; $K450,FATOR!$A$3:$P$22,COLUMN(L$1),0)</f>
        <v>0.5949203864063437</v>
      </c>
      <c r="V450" s="41">
        <f>VLOOKUP($C450 &amp; $I450 &amp; $K450,FATOR!$A$3:$P$22,COLUMN(M$1),0)</f>
        <v>0.58473634631058879</v>
      </c>
      <c r="W450" s="41">
        <f>VLOOKUP($C450 &amp; $I450 &amp; $K450,FATOR!$A$3:$P$22,COLUMN(N$1),0)</f>
        <v>0.52362924694768764</v>
      </c>
      <c r="X450" s="41">
        <f>VLOOKUP($C450 &amp; $I450 &amp; $K450,FATOR!$A$3:$P$22,COLUMN(O$1),0)</f>
        <v>0.40768468986504969</v>
      </c>
      <c r="Y450" s="41">
        <f>VLOOKUP($C450 &amp; $I450 &amp; $K450,FATOR!$A$3:$P$22,COLUMN(P$1),0)</f>
        <v>0.38086901862969602</v>
      </c>
      <c r="AA450" s="42">
        <f t="shared" si="190"/>
        <v>2.1396542476983815</v>
      </c>
      <c r="AB450" s="42">
        <f t="shared" si="191"/>
        <v>1.7773576569068508</v>
      </c>
      <c r="AC450" s="42">
        <f t="shared" si="192"/>
        <v>1.7936726820182936</v>
      </c>
      <c r="AD450" s="42">
        <f t="shared" si="193"/>
        <v>1.9613221400472864</v>
      </c>
      <c r="AE450" s="42">
        <f t="shared" si="194"/>
        <v>2.3557924183978054</v>
      </c>
      <c r="AF450" s="42">
        <f t="shared" si="195"/>
        <v>2.747090253291788</v>
      </c>
      <c r="AG450" s="42">
        <f t="shared" si="196"/>
        <v>3.2656134983576606</v>
      </c>
      <c r="AH450" s="42">
        <f t="shared" si="197"/>
        <v>3.6885063957193309</v>
      </c>
      <c r="AI450" s="42">
        <f t="shared" si="198"/>
        <v>3.6253653471256508</v>
      </c>
      <c r="AJ450" s="42">
        <f t="shared" si="199"/>
        <v>3.2465013310756636</v>
      </c>
      <c r="AK450" s="42">
        <f t="shared" si="200"/>
        <v>2.5276450771633083</v>
      </c>
      <c r="AL450" s="42">
        <f t="shared" si="201"/>
        <v>2.3613879155041153</v>
      </c>
      <c r="AN450" s="43">
        <f t="shared" si="202"/>
        <v>45311</v>
      </c>
      <c r="AO450" s="47">
        <f t="shared" ca="1" si="217"/>
        <v>2.1396542476983815</v>
      </c>
      <c r="AP450" s="47">
        <f t="shared" ca="1" si="217"/>
        <v>1.7773576569068508</v>
      </c>
      <c r="AQ450" s="47">
        <f t="shared" ca="1" si="217"/>
        <v>1.7936726820182936</v>
      </c>
      <c r="AR450" s="47">
        <f t="shared" ca="1" si="217"/>
        <v>1.9613221400472864</v>
      </c>
      <c r="AS450" s="47">
        <f t="shared" ca="1" si="217"/>
        <v>2.3557924183978054</v>
      </c>
      <c r="AT450" s="47">
        <f t="shared" ca="1" si="217"/>
        <v>2.747090253291788</v>
      </c>
      <c r="AU450" s="47">
        <f t="shared" ca="1" si="217"/>
        <v>3.2656134983576606</v>
      </c>
      <c r="AV450" s="47">
        <f t="shared" ca="1" si="217"/>
        <v>3.6885063957193309</v>
      </c>
      <c r="AW450" s="47">
        <f t="shared" ca="1" si="217"/>
        <v>3.6253653471256508</v>
      </c>
      <c r="AX450" s="47">
        <f t="shared" ca="1" si="217"/>
        <v>3.2465013310756636</v>
      </c>
      <c r="AY450" s="47">
        <f t="shared" ca="1" si="216"/>
        <v>2.5276450771633083</v>
      </c>
      <c r="AZ450" s="47">
        <f t="shared" ca="1" si="216"/>
        <v>2.3613879155041153</v>
      </c>
      <c r="BA450" s="47">
        <f t="shared" ca="1" si="216"/>
        <v>2.1396542476983815</v>
      </c>
      <c r="BB450" s="47">
        <f t="shared" ca="1" si="216"/>
        <v>1.7773576569068508</v>
      </c>
      <c r="BC450" s="47">
        <f t="shared" ca="1" si="216"/>
        <v>1.7936726820182936</v>
      </c>
      <c r="BD450" s="47">
        <f t="shared" ca="1" si="216"/>
        <v>1.9613221400472864</v>
      </c>
      <c r="BE450" s="47">
        <f t="shared" ca="1" si="216"/>
        <v>2.3557924183978054</v>
      </c>
      <c r="BF450" s="47">
        <f t="shared" ca="1" si="216"/>
        <v>2.747090253291788</v>
      </c>
      <c r="BG450" s="47">
        <f t="shared" ca="1" si="216"/>
        <v>3.2656134983576606</v>
      </c>
      <c r="BH450" s="47">
        <f t="shared" ca="1" si="216"/>
        <v>3.6885063957193309</v>
      </c>
      <c r="BI450" s="47">
        <f t="shared" ca="1" si="214"/>
        <v>3.6253653471256508</v>
      </c>
      <c r="BJ450" s="47">
        <f t="shared" ca="1" si="214"/>
        <v>3.2465013310756636</v>
      </c>
      <c r="BK450" s="47">
        <f t="shared" ca="1" si="214"/>
        <v>2.5276450771633083</v>
      </c>
      <c r="BL450" s="47">
        <f t="shared" ca="1" si="214"/>
        <v>2.3613879155041153</v>
      </c>
      <c r="BM450" s="47">
        <f t="shared" ca="1" si="214"/>
        <v>2.1396542476983815</v>
      </c>
      <c r="BN450" s="47">
        <f t="shared" ca="1" si="214"/>
        <v>1.7773576569068508</v>
      </c>
      <c r="BO450" s="47">
        <f t="shared" ca="1" si="214"/>
        <v>1.7936726820182936</v>
      </c>
      <c r="BP450" s="47">
        <f t="shared" ca="1" si="214"/>
        <v>1.9613221400472864</v>
      </c>
      <c r="BQ450" s="47">
        <f t="shared" ca="1" si="214"/>
        <v>2.3557924183978054</v>
      </c>
      <c r="BR450" s="47">
        <f t="shared" ca="1" si="214"/>
        <v>2.747090253291788</v>
      </c>
      <c r="BS450" s="47">
        <f t="shared" ca="1" si="219"/>
        <v>3.2656134983576606</v>
      </c>
      <c r="BT450" s="47">
        <f t="shared" ca="1" si="219"/>
        <v>3.6885063957193309</v>
      </c>
      <c r="BU450" s="47">
        <f t="shared" ca="1" si="219"/>
        <v>3.6253653471256508</v>
      </c>
      <c r="BV450" s="47">
        <f t="shared" ca="1" si="219"/>
        <v>3.2465013310756636</v>
      </c>
      <c r="BW450" s="47">
        <f t="shared" ca="1" si="219"/>
        <v>2.5276450771633083</v>
      </c>
      <c r="BX450" s="47">
        <f t="shared" ca="1" si="219"/>
        <v>2.3613879155041153</v>
      </c>
      <c r="BY450" s="47">
        <f t="shared" ca="1" si="219"/>
        <v>2.1396542476983815</v>
      </c>
      <c r="BZ450" s="47">
        <f t="shared" ca="1" si="219"/>
        <v>1.7773576569068508</v>
      </c>
      <c r="CA450" s="47">
        <f t="shared" ca="1" si="219"/>
        <v>1.7936726820182936</v>
      </c>
      <c r="CB450" s="47">
        <f t="shared" ca="1" si="219"/>
        <v>1.9613221400472864</v>
      </c>
      <c r="CC450" s="47">
        <f t="shared" ca="1" si="218"/>
        <v>2.3557924183978054</v>
      </c>
      <c r="CD450" s="47">
        <f t="shared" ca="1" si="218"/>
        <v>2.747090253291788</v>
      </c>
      <c r="CE450" s="47">
        <f t="shared" ca="1" si="218"/>
        <v>3.2656134983576606</v>
      </c>
      <c r="CF450" s="47">
        <f t="shared" ca="1" si="218"/>
        <v>3.6885063957193309</v>
      </c>
      <c r="CG450" s="47">
        <f t="shared" ca="1" si="218"/>
        <v>3.6253653471256508</v>
      </c>
      <c r="CH450" s="47">
        <f t="shared" ca="1" si="218"/>
        <v>3.2465013310756636</v>
      </c>
      <c r="CI450" s="47">
        <f t="shared" ca="1" si="218"/>
        <v>2.5276450771633083</v>
      </c>
      <c r="CJ450" s="47">
        <f t="shared" ca="1" si="218"/>
        <v>2.3613879155041153</v>
      </c>
      <c r="CK450" s="47">
        <f t="shared" ca="1" si="218"/>
        <v>2.1396542476983815</v>
      </c>
      <c r="CL450" s="47">
        <f t="shared" ca="1" si="218"/>
        <v>1.7773576569068508</v>
      </c>
      <c r="CM450" s="47">
        <f t="shared" ca="1" si="220"/>
        <v>1.7936726820182936</v>
      </c>
      <c r="CN450" s="47">
        <f t="shared" ca="1" si="220"/>
        <v>1.9613221400472864</v>
      </c>
      <c r="CO450" s="47">
        <f t="shared" ca="1" si="220"/>
        <v>2.3557924183978054</v>
      </c>
      <c r="CP450" s="47">
        <f t="shared" ca="1" si="220"/>
        <v>2.747090253291788</v>
      </c>
      <c r="CQ450" s="47">
        <f t="shared" ca="1" si="220"/>
        <v>3.2656134983576606</v>
      </c>
      <c r="CR450" s="47">
        <f t="shared" ca="1" si="220"/>
        <v>3.6885063957193309</v>
      </c>
      <c r="CS450" s="47">
        <f t="shared" ca="1" si="220"/>
        <v>3.6253653471256508</v>
      </c>
      <c r="CT450" s="47">
        <f t="shared" ca="1" si="220"/>
        <v>3.2465013310756636</v>
      </c>
      <c r="CU450" s="47">
        <f t="shared" ca="1" si="220"/>
        <v>2.5276450771633083</v>
      </c>
      <c r="CV450" s="47">
        <f t="shared" ca="1" si="220"/>
        <v>2.3613879155041153</v>
      </c>
      <c r="CW450" s="47">
        <f t="shared" ca="1" si="215"/>
        <v>2.1396542476983815</v>
      </c>
      <c r="CX450" s="47">
        <f t="shared" ca="1" si="215"/>
        <v>1.7773576569068508</v>
      </c>
      <c r="CY450" s="47">
        <f t="shared" ca="1" si="215"/>
        <v>1.7936726820182936</v>
      </c>
      <c r="CZ450" s="47">
        <f t="shared" ca="1" si="215"/>
        <v>1.9613221400472864</v>
      </c>
      <c r="DA450" s="47">
        <f t="shared" ca="1" si="215"/>
        <v>2.3557924183978054</v>
      </c>
      <c r="DB450" s="47">
        <f t="shared" ca="1" si="215"/>
        <v>2.747090253291788</v>
      </c>
      <c r="DC450" s="47">
        <f t="shared" ca="1" si="215"/>
        <v>3.2656134983576606</v>
      </c>
      <c r="DD450" s="47">
        <f t="shared" ca="1" si="215"/>
        <v>3.6885063957193309</v>
      </c>
    </row>
    <row r="451" spans="1:108" x14ac:dyDescent="0.25">
      <c r="A451" s="40" t="s">
        <v>138</v>
      </c>
      <c r="B451" s="40">
        <v>2223</v>
      </c>
      <c r="C451" s="40" t="s">
        <v>38</v>
      </c>
      <c r="D451" s="40" t="s">
        <v>1554</v>
      </c>
      <c r="E451" s="40" t="s">
        <v>136</v>
      </c>
      <c r="F451" s="40">
        <v>6.2</v>
      </c>
      <c r="G451" s="43">
        <v>45281</v>
      </c>
      <c r="I451" s="40" t="s">
        <v>79</v>
      </c>
      <c r="J451" s="40">
        <v>2</v>
      </c>
      <c r="K451" s="40" t="s">
        <v>33</v>
      </c>
      <c r="L451" s="40" t="s">
        <v>193</v>
      </c>
      <c r="M451" s="41"/>
      <c r="N451" s="41">
        <f>VLOOKUP($C451 &amp; $I451 &amp; $K451,FATOR!$A$3:$P$22,COLUMN(E$1),0)</f>
        <v>0.34510552382231963</v>
      </c>
      <c r="O451" s="41">
        <f>VLOOKUP($C451 &amp; $I451 &amp; $K451,FATOR!$A$3:$P$22,COLUMN(F$1),0)</f>
        <v>0.2866705898236856</v>
      </c>
      <c r="P451" s="41">
        <f>VLOOKUP($C451 &amp; $I451 &amp; $K451,FATOR!$A$3:$P$22,COLUMN(G$1),0)</f>
        <v>0.28930204548682154</v>
      </c>
      <c r="Q451" s="41">
        <f>VLOOKUP($C451 &amp; $I451 &amp; $K451,FATOR!$A$3:$P$22,COLUMN(H$1),0)</f>
        <v>0.31634228065278813</v>
      </c>
      <c r="R451" s="41">
        <f>VLOOKUP($C451 &amp; $I451 &amp; $K451,FATOR!$A$3:$P$22,COLUMN(I$1),0)</f>
        <v>0.37996651909642021</v>
      </c>
      <c r="S451" s="41">
        <f>VLOOKUP($C451 &amp; $I451 &amp; $K451,FATOR!$A$3:$P$22,COLUMN(J$1),0)</f>
        <v>0.44307907311157868</v>
      </c>
      <c r="T451" s="41">
        <f>VLOOKUP($C451 &amp; $I451 &amp; $K451,FATOR!$A$3:$P$22,COLUMN(K$1),0)</f>
        <v>0.5267118545738162</v>
      </c>
      <c r="U451" s="41">
        <f>VLOOKUP($C451 &amp; $I451 &amp; $K451,FATOR!$A$3:$P$22,COLUMN(L$1),0)</f>
        <v>0.5949203864063437</v>
      </c>
      <c r="V451" s="41">
        <f>VLOOKUP($C451 &amp; $I451 &amp; $K451,FATOR!$A$3:$P$22,COLUMN(M$1),0)</f>
        <v>0.58473634631058879</v>
      </c>
      <c r="W451" s="41">
        <f>VLOOKUP($C451 &amp; $I451 &amp; $K451,FATOR!$A$3:$P$22,COLUMN(N$1),0)</f>
        <v>0.52362924694768764</v>
      </c>
      <c r="X451" s="41">
        <f>VLOOKUP($C451 &amp; $I451 &amp; $K451,FATOR!$A$3:$P$22,COLUMN(O$1),0)</f>
        <v>0.40768468986504969</v>
      </c>
      <c r="Y451" s="41">
        <f>VLOOKUP($C451 &amp; $I451 &amp; $K451,FATOR!$A$3:$P$22,COLUMN(P$1),0)</f>
        <v>0.38086901862969602</v>
      </c>
      <c r="AA451" s="42">
        <f t="shared" ref="AA451:AA482" si="221">N451*$F451</f>
        <v>2.1396542476983815</v>
      </c>
      <c r="AB451" s="42">
        <f t="shared" ref="AB451:AB482" si="222">O451*$F451</f>
        <v>1.7773576569068508</v>
      </c>
      <c r="AC451" s="42">
        <f t="shared" ref="AC451:AC482" si="223">P451*$F451</f>
        <v>1.7936726820182936</v>
      </c>
      <c r="AD451" s="42">
        <f t="shared" ref="AD451:AD482" si="224">Q451*$F451</f>
        <v>1.9613221400472864</v>
      </c>
      <c r="AE451" s="42">
        <f t="shared" ref="AE451:AE482" si="225">R451*$F451</f>
        <v>2.3557924183978054</v>
      </c>
      <c r="AF451" s="42">
        <f t="shared" ref="AF451:AF482" si="226">S451*$F451</f>
        <v>2.747090253291788</v>
      </c>
      <c r="AG451" s="42">
        <f t="shared" ref="AG451:AG482" si="227">T451*$F451</f>
        <v>3.2656134983576606</v>
      </c>
      <c r="AH451" s="42">
        <f t="shared" ref="AH451:AH482" si="228">U451*$F451</f>
        <v>3.6885063957193309</v>
      </c>
      <c r="AI451" s="42">
        <f t="shared" ref="AI451:AI482" si="229">V451*$F451</f>
        <v>3.6253653471256508</v>
      </c>
      <c r="AJ451" s="42">
        <f t="shared" ref="AJ451:AJ482" si="230">W451*$F451</f>
        <v>3.2465013310756636</v>
      </c>
      <c r="AK451" s="42">
        <f t="shared" ref="AK451:AK482" si="231">X451*$F451</f>
        <v>2.5276450771633083</v>
      </c>
      <c r="AL451" s="42">
        <f t="shared" ref="AL451:AL482" si="232">Y451*$F451</f>
        <v>2.3613879155041153</v>
      </c>
      <c r="AN451" s="43">
        <f t="shared" ref="AN451:AN482" si="233">IF(DAY(G451)&gt;1,G451+31,G451)</f>
        <v>45312</v>
      </c>
      <c r="AO451" s="47">
        <f t="shared" ca="1" si="217"/>
        <v>2.1396542476983815</v>
      </c>
      <c r="AP451" s="47">
        <f t="shared" ca="1" si="217"/>
        <v>1.7773576569068508</v>
      </c>
      <c r="AQ451" s="47">
        <f t="shared" ca="1" si="217"/>
        <v>1.7936726820182936</v>
      </c>
      <c r="AR451" s="47">
        <f t="shared" ca="1" si="217"/>
        <v>1.9613221400472864</v>
      </c>
      <c r="AS451" s="47">
        <f t="shared" ca="1" si="217"/>
        <v>2.3557924183978054</v>
      </c>
      <c r="AT451" s="47">
        <f t="shared" ca="1" si="217"/>
        <v>2.747090253291788</v>
      </c>
      <c r="AU451" s="47">
        <f t="shared" ca="1" si="217"/>
        <v>3.2656134983576606</v>
      </c>
      <c r="AV451" s="47">
        <f t="shared" ca="1" si="217"/>
        <v>3.6885063957193309</v>
      </c>
      <c r="AW451" s="47">
        <f t="shared" ca="1" si="217"/>
        <v>3.6253653471256508</v>
      </c>
      <c r="AX451" s="47">
        <f t="shared" ca="1" si="217"/>
        <v>3.2465013310756636</v>
      </c>
      <c r="AY451" s="47">
        <f t="shared" ca="1" si="216"/>
        <v>2.5276450771633083</v>
      </c>
      <c r="AZ451" s="47">
        <f t="shared" ca="1" si="216"/>
        <v>2.3613879155041153</v>
      </c>
      <c r="BA451" s="47">
        <f t="shared" ca="1" si="216"/>
        <v>2.1396542476983815</v>
      </c>
      <c r="BB451" s="47">
        <f t="shared" ca="1" si="216"/>
        <v>1.7773576569068508</v>
      </c>
      <c r="BC451" s="47">
        <f t="shared" ca="1" si="216"/>
        <v>1.7936726820182936</v>
      </c>
      <c r="BD451" s="47">
        <f t="shared" ca="1" si="216"/>
        <v>1.9613221400472864</v>
      </c>
      <c r="BE451" s="47">
        <f t="shared" ca="1" si="216"/>
        <v>2.3557924183978054</v>
      </c>
      <c r="BF451" s="47">
        <f t="shared" ca="1" si="216"/>
        <v>2.747090253291788</v>
      </c>
      <c r="BG451" s="47">
        <f t="shared" ca="1" si="216"/>
        <v>3.2656134983576606</v>
      </c>
      <c r="BH451" s="47">
        <f t="shared" ca="1" si="216"/>
        <v>3.6885063957193309</v>
      </c>
      <c r="BI451" s="47">
        <f t="shared" ca="1" si="214"/>
        <v>3.6253653471256508</v>
      </c>
      <c r="BJ451" s="47">
        <f t="shared" ca="1" si="214"/>
        <v>3.2465013310756636</v>
      </c>
      <c r="BK451" s="47">
        <f t="shared" ca="1" si="214"/>
        <v>2.5276450771633083</v>
      </c>
      <c r="BL451" s="47">
        <f t="shared" ca="1" si="214"/>
        <v>2.3613879155041153</v>
      </c>
      <c r="BM451" s="47">
        <f t="shared" ca="1" si="214"/>
        <v>2.1396542476983815</v>
      </c>
      <c r="BN451" s="47">
        <f t="shared" ca="1" si="214"/>
        <v>1.7773576569068508</v>
      </c>
      <c r="BO451" s="47">
        <f t="shared" ca="1" si="214"/>
        <v>1.7936726820182936</v>
      </c>
      <c r="BP451" s="47">
        <f t="shared" ca="1" si="214"/>
        <v>1.9613221400472864</v>
      </c>
      <c r="BQ451" s="47">
        <f t="shared" ca="1" si="214"/>
        <v>2.3557924183978054</v>
      </c>
      <c r="BR451" s="47">
        <f t="shared" ca="1" si="214"/>
        <v>2.747090253291788</v>
      </c>
      <c r="BS451" s="47">
        <f t="shared" ca="1" si="219"/>
        <v>3.2656134983576606</v>
      </c>
      <c r="BT451" s="47">
        <f t="shared" ca="1" si="219"/>
        <v>3.6885063957193309</v>
      </c>
      <c r="BU451" s="47">
        <f t="shared" ca="1" si="219"/>
        <v>3.6253653471256508</v>
      </c>
      <c r="BV451" s="47">
        <f t="shared" ca="1" si="219"/>
        <v>3.2465013310756636</v>
      </c>
      <c r="BW451" s="47">
        <f t="shared" ca="1" si="219"/>
        <v>2.5276450771633083</v>
      </c>
      <c r="BX451" s="47">
        <f t="shared" ca="1" si="219"/>
        <v>2.3613879155041153</v>
      </c>
      <c r="BY451" s="47">
        <f t="shared" ca="1" si="219"/>
        <v>2.1396542476983815</v>
      </c>
      <c r="BZ451" s="47">
        <f t="shared" ca="1" si="219"/>
        <v>1.7773576569068508</v>
      </c>
      <c r="CA451" s="47">
        <f t="shared" ca="1" si="219"/>
        <v>1.7936726820182936</v>
      </c>
      <c r="CB451" s="47">
        <f t="shared" ca="1" si="219"/>
        <v>1.9613221400472864</v>
      </c>
      <c r="CC451" s="47">
        <f t="shared" ca="1" si="218"/>
        <v>2.3557924183978054</v>
      </c>
      <c r="CD451" s="47">
        <f t="shared" ca="1" si="218"/>
        <v>2.747090253291788</v>
      </c>
      <c r="CE451" s="47">
        <f t="shared" ca="1" si="218"/>
        <v>3.2656134983576606</v>
      </c>
      <c r="CF451" s="47">
        <f t="shared" ca="1" si="218"/>
        <v>3.6885063957193309</v>
      </c>
      <c r="CG451" s="47">
        <f t="shared" ca="1" si="218"/>
        <v>3.6253653471256508</v>
      </c>
      <c r="CH451" s="47">
        <f t="shared" ca="1" si="218"/>
        <v>3.2465013310756636</v>
      </c>
      <c r="CI451" s="47">
        <f t="shared" ca="1" si="218"/>
        <v>2.5276450771633083</v>
      </c>
      <c r="CJ451" s="47">
        <f t="shared" ca="1" si="218"/>
        <v>2.3613879155041153</v>
      </c>
      <c r="CK451" s="47">
        <f t="shared" ca="1" si="218"/>
        <v>2.1396542476983815</v>
      </c>
      <c r="CL451" s="47">
        <f t="shared" ca="1" si="218"/>
        <v>1.7773576569068508</v>
      </c>
      <c r="CM451" s="47">
        <f t="shared" ca="1" si="220"/>
        <v>1.7936726820182936</v>
      </c>
      <c r="CN451" s="47">
        <f t="shared" ca="1" si="220"/>
        <v>1.9613221400472864</v>
      </c>
      <c r="CO451" s="47">
        <f t="shared" ca="1" si="220"/>
        <v>2.3557924183978054</v>
      </c>
      <c r="CP451" s="47">
        <f t="shared" ca="1" si="220"/>
        <v>2.747090253291788</v>
      </c>
      <c r="CQ451" s="47">
        <f t="shared" ca="1" si="220"/>
        <v>3.2656134983576606</v>
      </c>
      <c r="CR451" s="47">
        <f t="shared" ca="1" si="220"/>
        <v>3.6885063957193309</v>
      </c>
      <c r="CS451" s="47">
        <f t="shared" ca="1" si="220"/>
        <v>3.6253653471256508</v>
      </c>
      <c r="CT451" s="47">
        <f t="shared" ca="1" si="220"/>
        <v>3.2465013310756636</v>
      </c>
      <c r="CU451" s="47">
        <f t="shared" ca="1" si="220"/>
        <v>2.5276450771633083</v>
      </c>
      <c r="CV451" s="47">
        <f t="shared" ca="1" si="220"/>
        <v>2.3613879155041153</v>
      </c>
      <c r="CW451" s="47">
        <f t="shared" ca="1" si="215"/>
        <v>2.1396542476983815</v>
      </c>
      <c r="CX451" s="47">
        <f t="shared" ca="1" si="215"/>
        <v>1.7773576569068508</v>
      </c>
      <c r="CY451" s="47">
        <f t="shared" ca="1" si="215"/>
        <v>1.7936726820182936</v>
      </c>
      <c r="CZ451" s="47">
        <f t="shared" ca="1" si="215"/>
        <v>1.9613221400472864</v>
      </c>
      <c r="DA451" s="47">
        <f t="shared" ca="1" si="215"/>
        <v>2.3557924183978054</v>
      </c>
      <c r="DB451" s="47">
        <f t="shared" ca="1" si="215"/>
        <v>2.747090253291788</v>
      </c>
      <c r="DC451" s="47">
        <f t="shared" ca="1" si="215"/>
        <v>3.2656134983576606</v>
      </c>
      <c r="DD451" s="47">
        <f t="shared" ca="1" si="215"/>
        <v>3.6885063957193309</v>
      </c>
    </row>
    <row r="452" spans="1:108" x14ac:dyDescent="0.25">
      <c r="A452" s="40" t="s">
        <v>138</v>
      </c>
      <c r="B452" s="40">
        <v>2223</v>
      </c>
      <c r="C452" s="40" t="s">
        <v>38</v>
      </c>
      <c r="D452" s="40" t="s">
        <v>1554</v>
      </c>
      <c r="E452" s="40" t="s">
        <v>130</v>
      </c>
      <c r="F452" s="40">
        <v>18.600000000000001</v>
      </c>
      <c r="G452" s="43">
        <v>45352</v>
      </c>
      <c r="I452" s="40" t="s">
        <v>79</v>
      </c>
      <c r="J452" s="40">
        <v>1</v>
      </c>
      <c r="K452" s="40" t="s">
        <v>33</v>
      </c>
      <c r="L452" s="40" t="s">
        <v>193</v>
      </c>
      <c r="M452" s="41"/>
      <c r="N452" s="41">
        <f>VLOOKUP($C452 &amp; $I452 &amp; $K452,FATOR!$A$3:$P$22,COLUMN(E$1),0)</f>
        <v>0.34510552382231963</v>
      </c>
      <c r="O452" s="41">
        <f>VLOOKUP($C452 &amp; $I452 &amp; $K452,FATOR!$A$3:$P$22,COLUMN(F$1),0)</f>
        <v>0.2866705898236856</v>
      </c>
      <c r="P452" s="41">
        <f>VLOOKUP($C452 &amp; $I452 &amp; $K452,FATOR!$A$3:$P$22,COLUMN(G$1),0)</f>
        <v>0.28930204548682154</v>
      </c>
      <c r="Q452" s="41">
        <f>VLOOKUP($C452 &amp; $I452 &amp; $K452,FATOR!$A$3:$P$22,COLUMN(H$1),0)</f>
        <v>0.31634228065278813</v>
      </c>
      <c r="R452" s="41">
        <f>VLOOKUP($C452 &amp; $I452 &amp; $K452,FATOR!$A$3:$P$22,COLUMN(I$1),0)</f>
        <v>0.37996651909642021</v>
      </c>
      <c r="S452" s="41">
        <f>VLOOKUP($C452 &amp; $I452 &amp; $K452,FATOR!$A$3:$P$22,COLUMN(J$1),0)</f>
        <v>0.44307907311157868</v>
      </c>
      <c r="T452" s="41">
        <f>VLOOKUP($C452 &amp; $I452 &amp; $K452,FATOR!$A$3:$P$22,COLUMN(K$1),0)</f>
        <v>0.5267118545738162</v>
      </c>
      <c r="U452" s="41">
        <f>VLOOKUP($C452 &amp; $I452 &amp; $K452,FATOR!$A$3:$P$22,COLUMN(L$1),0)</f>
        <v>0.5949203864063437</v>
      </c>
      <c r="V452" s="41">
        <f>VLOOKUP($C452 &amp; $I452 &amp; $K452,FATOR!$A$3:$P$22,COLUMN(M$1),0)</f>
        <v>0.58473634631058879</v>
      </c>
      <c r="W452" s="41">
        <f>VLOOKUP($C452 &amp; $I452 &amp; $K452,FATOR!$A$3:$P$22,COLUMN(N$1),0)</f>
        <v>0.52362924694768764</v>
      </c>
      <c r="X452" s="41">
        <f>VLOOKUP($C452 &amp; $I452 &amp; $K452,FATOR!$A$3:$P$22,COLUMN(O$1),0)</f>
        <v>0.40768468986504969</v>
      </c>
      <c r="Y452" s="41">
        <f>VLOOKUP($C452 &amp; $I452 &amp; $K452,FATOR!$A$3:$P$22,COLUMN(P$1),0)</f>
        <v>0.38086901862969602</v>
      </c>
      <c r="AA452" s="42">
        <f t="shared" si="221"/>
        <v>6.4189627430951459</v>
      </c>
      <c r="AB452" s="42">
        <f t="shared" si="222"/>
        <v>5.3320729707205521</v>
      </c>
      <c r="AC452" s="42">
        <f t="shared" si="223"/>
        <v>5.3810180460548809</v>
      </c>
      <c r="AD452" s="42">
        <f t="shared" si="224"/>
        <v>5.88396642014186</v>
      </c>
      <c r="AE452" s="42">
        <f t="shared" si="225"/>
        <v>7.0673772551934162</v>
      </c>
      <c r="AF452" s="42">
        <f t="shared" si="226"/>
        <v>8.2412707598753645</v>
      </c>
      <c r="AG452" s="42">
        <f t="shared" si="227"/>
        <v>9.7968404950729813</v>
      </c>
      <c r="AH452" s="42">
        <f t="shared" si="228"/>
        <v>11.065519187157994</v>
      </c>
      <c r="AI452" s="42">
        <f t="shared" si="229"/>
        <v>10.876096041376952</v>
      </c>
      <c r="AJ452" s="42">
        <f t="shared" si="230"/>
        <v>9.7395039932269913</v>
      </c>
      <c r="AK452" s="42">
        <f t="shared" si="231"/>
        <v>7.582935231489925</v>
      </c>
      <c r="AL452" s="42">
        <f t="shared" si="232"/>
        <v>7.0841637465123464</v>
      </c>
      <c r="AN452" s="43">
        <f t="shared" si="233"/>
        <v>45352</v>
      </c>
      <c r="AO452" s="47" t="str">
        <f t="shared" ca="1" si="217"/>
        <v/>
      </c>
      <c r="AP452" s="47" t="str">
        <f t="shared" ca="1" si="217"/>
        <v/>
      </c>
      <c r="AQ452" s="47">
        <f t="shared" ca="1" si="217"/>
        <v>5.3810180460548809</v>
      </c>
      <c r="AR452" s="47">
        <f t="shared" ca="1" si="217"/>
        <v>5.88396642014186</v>
      </c>
      <c r="AS452" s="47">
        <f t="shared" ca="1" si="217"/>
        <v>7.0673772551934162</v>
      </c>
      <c r="AT452" s="47">
        <f t="shared" ca="1" si="217"/>
        <v>8.2412707598753645</v>
      </c>
      <c r="AU452" s="47">
        <f t="shared" ca="1" si="217"/>
        <v>9.7968404950729813</v>
      </c>
      <c r="AV452" s="47">
        <f t="shared" ca="1" si="217"/>
        <v>11.065519187157994</v>
      </c>
      <c r="AW452" s="47">
        <f t="shared" ca="1" si="217"/>
        <v>10.876096041376952</v>
      </c>
      <c r="AX452" s="47">
        <f t="shared" ca="1" si="217"/>
        <v>9.7395039932269913</v>
      </c>
      <c r="AY452" s="47">
        <f t="shared" ca="1" si="216"/>
        <v>7.582935231489925</v>
      </c>
      <c r="AZ452" s="47">
        <f t="shared" ca="1" si="216"/>
        <v>7.0841637465123464</v>
      </c>
      <c r="BA452" s="47">
        <f t="shared" ca="1" si="216"/>
        <v>6.4189627430951459</v>
      </c>
      <c r="BB452" s="47">
        <f t="shared" ca="1" si="216"/>
        <v>5.3320729707205521</v>
      </c>
      <c r="BC452" s="47">
        <f t="shared" ca="1" si="216"/>
        <v>5.3810180460548809</v>
      </c>
      <c r="BD452" s="47">
        <f t="shared" ca="1" si="216"/>
        <v>5.88396642014186</v>
      </c>
      <c r="BE452" s="47">
        <f t="shared" ca="1" si="216"/>
        <v>7.0673772551934162</v>
      </c>
      <c r="BF452" s="47">
        <f t="shared" ca="1" si="216"/>
        <v>8.2412707598753645</v>
      </c>
      <c r="BG452" s="47">
        <f t="shared" ca="1" si="216"/>
        <v>9.7968404950729813</v>
      </c>
      <c r="BH452" s="47">
        <f t="shared" ca="1" si="216"/>
        <v>11.065519187157994</v>
      </c>
      <c r="BI452" s="47">
        <f t="shared" ca="1" si="214"/>
        <v>10.876096041376952</v>
      </c>
      <c r="BJ452" s="47">
        <f t="shared" ca="1" si="214"/>
        <v>9.7395039932269913</v>
      </c>
      <c r="BK452" s="47">
        <f t="shared" ca="1" si="214"/>
        <v>7.582935231489925</v>
      </c>
      <c r="BL452" s="47">
        <f t="shared" ca="1" si="214"/>
        <v>7.0841637465123464</v>
      </c>
      <c r="BM452" s="47">
        <f t="shared" ca="1" si="214"/>
        <v>6.4189627430951459</v>
      </c>
      <c r="BN452" s="47">
        <f t="shared" ca="1" si="214"/>
        <v>5.3320729707205521</v>
      </c>
      <c r="BO452" s="47">
        <f t="shared" ca="1" si="214"/>
        <v>5.3810180460548809</v>
      </c>
      <c r="BP452" s="47">
        <f t="shared" ca="1" si="214"/>
        <v>5.88396642014186</v>
      </c>
      <c r="BQ452" s="47">
        <f t="shared" ca="1" si="214"/>
        <v>7.0673772551934162</v>
      </c>
      <c r="BR452" s="47">
        <f t="shared" ca="1" si="214"/>
        <v>8.2412707598753645</v>
      </c>
      <c r="BS452" s="47">
        <f t="shared" ca="1" si="219"/>
        <v>9.7968404950729813</v>
      </c>
      <c r="BT452" s="47">
        <f t="shared" ca="1" si="219"/>
        <v>11.065519187157994</v>
      </c>
      <c r="BU452" s="47">
        <f t="shared" ca="1" si="219"/>
        <v>10.876096041376952</v>
      </c>
      <c r="BV452" s="47">
        <f t="shared" ca="1" si="219"/>
        <v>9.7395039932269913</v>
      </c>
      <c r="BW452" s="47">
        <f t="shared" ca="1" si="219"/>
        <v>7.582935231489925</v>
      </c>
      <c r="BX452" s="47">
        <f t="shared" ca="1" si="219"/>
        <v>7.0841637465123464</v>
      </c>
      <c r="BY452" s="47">
        <f t="shared" ca="1" si="219"/>
        <v>6.4189627430951459</v>
      </c>
      <c r="BZ452" s="47">
        <f t="shared" ca="1" si="219"/>
        <v>5.3320729707205521</v>
      </c>
      <c r="CA452" s="47">
        <f t="shared" ca="1" si="219"/>
        <v>5.3810180460548809</v>
      </c>
      <c r="CB452" s="47">
        <f t="shared" ca="1" si="219"/>
        <v>5.88396642014186</v>
      </c>
      <c r="CC452" s="47">
        <f t="shared" ca="1" si="218"/>
        <v>7.0673772551934162</v>
      </c>
      <c r="CD452" s="47">
        <f t="shared" ca="1" si="218"/>
        <v>8.2412707598753645</v>
      </c>
      <c r="CE452" s="47">
        <f t="shared" ca="1" si="218"/>
        <v>9.7968404950729813</v>
      </c>
      <c r="CF452" s="47">
        <f t="shared" ca="1" si="218"/>
        <v>11.065519187157994</v>
      </c>
      <c r="CG452" s="47">
        <f t="shared" ca="1" si="218"/>
        <v>10.876096041376952</v>
      </c>
      <c r="CH452" s="47">
        <f t="shared" ca="1" si="218"/>
        <v>9.7395039932269913</v>
      </c>
      <c r="CI452" s="47">
        <f t="shared" ca="1" si="218"/>
        <v>7.582935231489925</v>
      </c>
      <c r="CJ452" s="47">
        <f t="shared" ca="1" si="218"/>
        <v>7.0841637465123464</v>
      </c>
      <c r="CK452" s="47">
        <f t="shared" ca="1" si="218"/>
        <v>6.4189627430951459</v>
      </c>
      <c r="CL452" s="47">
        <f t="shared" ca="1" si="218"/>
        <v>5.3320729707205521</v>
      </c>
      <c r="CM452" s="47">
        <f t="shared" ca="1" si="220"/>
        <v>5.3810180460548809</v>
      </c>
      <c r="CN452" s="47">
        <f t="shared" ca="1" si="220"/>
        <v>5.88396642014186</v>
      </c>
      <c r="CO452" s="47">
        <f t="shared" ca="1" si="220"/>
        <v>7.0673772551934162</v>
      </c>
      <c r="CP452" s="47">
        <f t="shared" ca="1" si="220"/>
        <v>8.2412707598753645</v>
      </c>
      <c r="CQ452" s="47">
        <f t="shared" ca="1" si="220"/>
        <v>9.7968404950729813</v>
      </c>
      <c r="CR452" s="47">
        <f t="shared" ca="1" si="220"/>
        <v>11.065519187157994</v>
      </c>
      <c r="CS452" s="47">
        <f t="shared" ca="1" si="220"/>
        <v>10.876096041376952</v>
      </c>
      <c r="CT452" s="47">
        <f t="shared" ca="1" si="220"/>
        <v>9.7395039932269913</v>
      </c>
      <c r="CU452" s="47">
        <f t="shared" ca="1" si="220"/>
        <v>7.582935231489925</v>
      </c>
      <c r="CV452" s="47">
        <f t="shared" ca="1" si="220"/>
        <v>7.0841637465123464</v>
      </c>
      <c r="CW452" s="47">
        <f t="shared" ca="1" si="215"/>
        <v>6.4189627430951459</v>
      </c>
      <c r="CX452" s="47">
        <f t="shared" ca="1" si="215"/>
        <v>5.3320729707205521</v>
      </c>
      <c r="CY452" s="47">
        <f t="shared" ca="1" si="215"/>
        <v>5.3810180460548809</v>
      </c>
      <c r="CZ452" s="47">
        <f t="shared" ca="1" si="215"/>
        <v>5.88396642014186</v>
      </c>
      <c r="DA452" s="47">
        <f t="shared" ca="1" si="215"/>
        <v>7.0673772551934162</v>
      </c>
      <c r="DB452" s="47">
        <f t="shared" ca="1" si="215"/>
        <v>8.2412707598753645</v>
      </c>
      <c r="DC452" s="47">
        <f t="shared" ca="1" si="215"/>
        <v>9.7968404950729813</v>
      </c>
      <c r="DD452" s="47">
        <f t="shared" ca="1" si="215"/>
        <v>11.065519187157994</v>
      </c>
    </row>
    <row r="453" spans="1:108" x14ac:dyDescent="0.25">
      <c r="A453" s="40" t="s">
        <v>138</v>
      </c>
      <c r="B453" s="40">
        <v>2224</v>
      </c>
      <c r="C453" s="40" t="s">
        <v>38</v>
      </c>
      <c r="D453" s="40" t="s">
        <v>1555</v>
      </c>
      <c r="E453" s="40" t="s">
        <v>130</v>
      </c>
      <c r="F453" s="40">
        <v>6.2</v>
      </c>
      <c r="G453" s="43">
        <v>45280</v>
      </c>
      <c r="I453" s="40" t="s">
        <v>79</v>
      </c>
      <c r="J453" s="40">
        <v>2</v>
      </c>
      <c r="K453" s="40" t="s">
        <v>33</v>
      </c>
      <c r="L453" s="40" t="s">
        <v>193</v>
      </c>
      <c r="M453" s="41"/>
      <c r="N453" s="41">
        <f>VLOOKUP($C453 &amp; $I453 &amp; $K453,FATOR!$A$3:$P$22,COLUMN(E$1),0)</f>
        <v>0.34510552382231963</v>
      </c>
      <c r="O453" s="41">
        <f>VLOOKUP($C453 &amp; $I453 &amp; $K453,FATOR!$A$3:$P$22,COLUMN(F$1),0)</f>
        <v>0.2866705898236856</v>
      </c>
      <c r="P453" s="41">
        <f>VLOOKUP($C453 &amp; $I453 &amp; $K453,FATOR!$A$3:$P$22,COLUMN(G$1),0)</f>
        <v>0.28930204548682154</v>
      </c>
      <c r="Q453" s="41">
        <f>VLOOKUP($C453 &amp; $I453 &amp; $K453,FATOR!$A$3:$P$22,COLUMN(H$1),0)</f>
        <v>0.31634228065278813</v>
      </c>
      <c r="R453" s="41">
        <f>VLOOKUP($C453 &amp; $I453 &amp; $K453,FATOR!$A$3:$P$22,COLUMN(I$1),0)</f>
        <v>0.37996651909642021</v>
      </c>
      <c r="S453" s="41">
        <f>VLOOKUP($C453 &amp; $I453 &amp; $K453,FATOR!$A$3:$P$22,COLUMN(J$1),0)</f>
        <v>0.44307907311157868</v>
      </c>
      <c r="T453" s="41">
        <f>VLOOKUP($C453 &amp; $I453 &amp; $K453,FATOR!$A$3:$P$22,COLUMN(K$1),0)</f>
        <v>0.5267118545738162</v>
      </c>
      <c r="U453" s="41">
        <f>VLOOKUP($C453 &amp; $I453 &amp; $K453,FATOR!$A$3:$P$22,COLUMN(L$1),0)</f>
        <v>0.5949203864063437</v>
      </c>
      <c r="V453" s="41">
        <f>VLOOKUP($C453 &amp; $I453 &amp; $K453,FATOR!$A$3:$P$22,COLUMN(M$1),0)</f>
        <v>0.58473634631058879</v>
      </c>
      <c r="W453" s="41">
        <f>VLOOKUP($C453 &amp; $I453 &amp; $K453,FATOR!$A$3:$P$22,COLUMN(N$1),0)</f>
        <v>0.52362924694768764</v>
      </c>
      <c r="X453" s="41">
        <f>VLOOKUP($C453 &amp; $I453 &amp; $K453,FATOR!$A$3:$P$22,COLUMN(O$1),0)</f>
        <v>0.40768468986504969</v>
      </c>
      <c r="Y453" s="41">
        <f>VLOOKUP($C453 &amp; $I453 &amp; $K453,FATOR!$A$3:$P$22,COLUMN(P$1),0)</f>
        <v>0.38086901862969602</v>
      </c>
      <c r="AA453" s="42">
        <f t="shared" si="221"/>
        <v>2.1396542476983815</v>
      </c>
      <c r="AB453" s="42">
        <f t="shared" si="222"/>
        <v>1.7773576569068508</v>
      </c>
      <c r="AC453" s="42">
        <f t="shared" si="223"/>
        <v>1.7936726820182936</v>
      </c>
      <c r="AD453" s="42">
        <f t="shared" si="224"/>
        <v>1.9613221400472864</v>
      </c>
      <c r="AE453" s="42">
        <f t="shared" si="225"/>
        <v>2.3557924183978054</v>
      </c>
      <c r="AF453" s="42">
        <f t="shared" si="226"/>
        <v>2.747090253291788</v>
      </c>
      <c r="AG453" s="42">
        <f t="shared" si="227"/>
        <v>3.2656134983576606</v>
      </c>
      <c r="AH453" s="42">
        <f t="shared" si="228"/>
        <v>3.6885063957193309</v>
      </c>
      <c r="AI453" s="42">
        <f t="shared" si="229"/>
        <v>3.6253653471256508</v>
      </c>
      <c r="AJ453" s="42">
        <f t="shared" si="230"/>
        <v>3.2465013310756636</v>
      </c>
      <c r="AK453" s="42">
        <f t="shared" si="231"/>
        <v>2.5276450771633083</v>
      </c>
      <c r="AL453" s="42">
        <f t="shared" si="232"/>
        <v>2.3613879155041153</v>
      </c>
      <c r="AN453" s="43">
        <f t="shared" si="233"/>
        <v>45311</v>
      </c>
      <c r="AO453" s="47">
        <f t="shared" ca="1" si="217"/>
        <v>2.1396542476983815</v>
      </c>
      <c r="AP453" s="47">
        <f t="shared" ca="1" si="217"/>
        <v>1.7773576569068508</v>
      </c>
      <c r="AQ453" s="47">
        <f t="shared" ca="1" si="217"/>
        <v>1.7936726820182936</v>
      </c>
      <c r="AR453" s="47">
        <f t="shared" ca="1" si="217"/>
        <v>1.9613221400472864</v>
      </c>
      <c r="AS453" s="47">
        <f t="shared" ca="1" si="217"/>
        <v>2.3557924183978054</v>
      </c>
      <c r="AT453" s="47">
        <f t="shared" ca="1" si="217"/>
        <v>2.747090253291788</v>
      </c>
      <c r="AU453" s="47">
        <f t="shared" ca="1" si="217"/>
        <v>3.2656134983576606</v>
      </c>
      <c r="AV453" s="47">
        <f t="shared" ca="1" si="217"/>
        <v>3.6885063957193309</v>
      </c>
      <c r="AW453" s="47">
        <f t="shared" ca="1" si="217"/>
        <v>3.6253653471256508</v>
      </c>
      <c r="AX453" s="47">
        <f t="shared" ca="1" si="217"/>
        <v>3.2465013310756636</v>
      </c>
      <c r="AY453" s="47">
        <f t="shared" ca="1" si="216"/>
        <v>2.5276450771633083</v>
      </c>
      <c r="AZ453" s="47">
        <f t="shared" ca="1" si="216"/>
        <v>2.3613879155041153</v>
      </c>
      <c r="BA453" s="47">
        <f t="shared" ca="1" si="216"/>
        <v>2.1396542476983815</v>
      </c>
      <c r="BB453" s="47">
        <f t="shared" ca="1" si="216"/>
        <v>1.7773576569068508</v>
      </c>
      <c r="BC453" s="47">
        <f t="shared" ca="1" si="216"/>
        <v>1.7936726820182936</v>
      </c>
      <c r="BD453" s="47">
        <f t="shared" ca="1" si="216"/>
        <v>1.9613221400472864</v>
      </c>
      <c r="BE453" s="47">
        <f t="shared" ca="1" si="216"/>
        <v>2.3557924183978054</v>
      </c>
      <c r="BF453" s="47">
        <f t="shared" ca="1" si="216"/>
        <v>2.747090253291788</v>
      </c>
      <c r="BG453" s="47">
        <f t="shared" ca="1" si="216"/>
        <v>3.2656134983576606</v>
      </c>
      <c r="BH453" s="47">
        <f t="shared" ca="1" si="216"/>
        <v>3.6885063957193309</v>
      </c>
      <c r="BI453" s="47">
        <f t="shared" ca="1" si="214"/>
        <v>3.6253653471256508</v>
      </c>
      <c r="BJ453" s="47">
        <f t="shared" ca="1" si="214"/>
        <v>3.2465013310756636</v>
      </c>
      <c r="BK453" s="47">
        <f t="shared" ca="1" si="214"/>
        <v>2.5276450771633083</v>
      </c>
      <c r="BL453" s="47">
        <f t="shared" ca="1" si="214"/>
        <v>2.3613879155041153</v>
      </c>
      <c r="BM453" s="47">
        <f t="shared" ca="1" si="214"/>
        <v>2.1396542476983815</v>
      </c>
      <c r="BN453" s="47">
        <f t="shared" ca="1" si="214"/>
        <v>1.7773576569068508</v>
      </c>
      <c r="BO453" s="47">
        <f t="shared" ca="1" si="214"/>
        <v>1.7936726820182936</v>
      </c>
      <c r="BP453" s="47">
        <f t="shared" ca="1" si="214"/>
        <v>1.9613221400472864</v>
      </c>
      <c r="BQ453" s="47">
        <f t="shared" ca="1" si="214"/>
        <v>2.3557924183978054</v>
      </c>
      <c r="BR453" s="47">
        <f t="shared" ca="1" si="214"/>
        <v>2.747090253291788</v>
      </c>
      <c r="BS453" s="47">
        <f t="shared" ca="1" si="219"/>
        <v>3.2656134983576606</v>
      </c>
      <c r="BT453" s="47">
        <f t="shared" ca="1" si="219"/>
        <v>3.6885063957193309</v>
      </c>
      <c r="BU453" s="47">
        <f t="shared" ca="1" si="219"/>
        <v>3.6253653471256508</v>
      </c>
      <c r="BV453" s="47">
        <f t="shared" ca="1" si="219"/>
        <v>3.2465013310756636</v>
      </c>
      <c r="BW453" s="47">
        <f t="shared" ca="1" si="219"/>
        <v>2.5276450771633083</v>
      </c>
      <c r="BX453" s="47">
        <f t="shared" ca="1" si="219"/>
        <v>2.3613879155041153</v>
      </c>
      <c r="BY453" s="47">
        <f t="shared" ca="1" si="219"/>
        <v>2.1396542476983815</v>
      </c>
      <c r="BZ453" s="47">
        <f t="shared" ca="1" si="219"/>
        <v>1.7773576569068508</v>
      </c>
      <c r="CA453" s="47">
        <f t="shared" ca="1" si="219"/>
        <v>1.7936726820182936</v>
      </c>
      <c r="CB453" s="47">
        <f t="shared" ca="1" si="219"/>
        <v>1.9613221400472864</v>
      </c>
      <c r="CC453" s="47">
        <f t="shared" ca="1" si="218"/>
        <v>2.3557924183978054</v>
      </c>
      <c r="CD453" s="47">
        <f t="shared" ca="1" si="218"/>
        <v>2.747090253291788</v>
      </c>
      <c r="CE453" s="47">
        <f t="shared" ca="1" si="218"/>
        <v>3.2656134983576606</v>
      </c>
      <c r="CF453" s="47">
        <f t="shared" ca="1" si="218"/>
        <v>3.6885063957193309</v>
      </c>
      <c r="CG453" s="47">
        <f t="shared" ca="1" si="218"/>
        <v>3.6253653471256508</v>
      </c>
      <c r="CH453" s="47">
        <f t="shared" ca="1" si="218"/>
        <v>3.2465013310756636</v>
      </c>
      <c r="CI453" s="47">
        <f t="shared" ca="1" si="218"/>
        <v>2.5276450771633083</v>
      </c>
      <c r="CJ453" s="47">
        <f t="shared" ca="1" si="218"/>
        <v>2.3613879155041153</v>
      </c>
      <c r="CK453" s="47">
        <f t="shared" ca="1" si="218"/>
        <v>2.1396542476983815</v>
      </c>
      <c r="CL453" s="47">
        <f t="shared" ca="1" si="218"/>
        <v>1.7773576569068508</v>
      </c>
      <c r="CM453" s="47">
        <f t="shared" ca="1" si="220"/>
        <v>1.7936726820182936</v>
      </c>
      <c r="CN453" s="47">
        <f t="shared" ca="1" si="220"/>
        <v>1.9613221400472864</v>
      </c>
      <c r="CO453" s="47">
        <f t="shared" ca="1" si="220"/>
        <v>2.3557924183978054</v>
      </c>
      <c r="CP453" s="47">
        <f t="shared" ca="1" si="220"/>
        <v>2.747090253291788</v>
      </c>
      <c r="CQ453" s="47">
        <f t="shared" ca="1" si="220"/>
        <v>3.2656134983576606</v>
      </c>
      <c r="CR453" s="47">
        <f t="shared" ca="1" si="220"/>
        <v>3.6885063957193309</v>
      </c>
      <c r="CS453" s="47">
        <f t="shared" ca="1" si="220"/>
        <v>3.6253653471256508</v>
      </c>
      <c r="CT453" s="47">
        <f t="shared" ca="1" si="220"/>
        <v>3.2465013310756636</v>
      </c>
      <c r="CU453" s="47">
        <f t="shared" ca="1" si="220"/>
        <v>2.5276450771633083</v>
      </c>
      <c r="CV453" s="47">
        <f t="shared" ca="1" si="220"/>
        <v>2.3613879155041153</v>
      </c>
      <c r="CW453" s="47">
        <f t="shared" ca="1" si="215"/>
        <v>2.1396542476983815</v>
      </c>
      <c r="CX453" s="47">
        <f t="shared" ca="1" si="215"/>
        <v>1.7773576569068508</v>
      </c>
      <c r="CY453" s="47">
        <f t="shared" ca="1" si="215"/>
        <v>1.7936726820182936</v>
      </c>
      <c r="CZ453" s="47">
        <f t="shared" ca="1" si="215"/>
        <v>1.9613221400472864</v>
      </c>
      <c r="DA453" s="47">
        <f t="shared" ca="1" si="215"/>
        <v>2.3557924183978054</v>
      </c>
      <c r="DB453" s="47">
        <f t="shared" ca="1" si="215"/>
        <v>2.747090253291788</v>
      </c>
      <c r="DC453" s="47">
        <f t="shared" ca="1" si="215"/>
        <v>3.2656134983576606</v>
      </c>
      <c r="DD453" s="47">
        <f t="shared" ca="1" si="215"/>
        <v>3.6885063957193309</v>
      </c>
    </row>
    <row r="454" spans="1:108" x14ac:dyDescent="0.25">
      <c r="A454" s="40" t="s">
        <v>138</v>
      </c>
      <c r="B454" s="40">
        <v>2224</v>
      </c>
      <c r="C454" s="40" t="s">
        <v>38</v>
      </c>
      <c r="D454" s="40" t="s">
        <v>1555</v>
      </c>
      <c r="E454" s="40" t="s">
        <v>180</v>
      </c>
      <c r="F454" s="40">
        <v>6.2</v>
      </c>
      <c r="G454" s="43">
        <v>45232</v>
      </c>
      <c r="I454" s="40" t="s">
        <v>79</v>
      </c>
      <c r="J454" s="40">
        <v>2</v>
      </c>
      <c r="K454" s="40" t="s">
        <v>33</v>
      </c>
      <c r="L454" s="40" t="s">
        <v>193</v>
      </c>
      <c r="M454" s="41"/>
      <c r="N454" s="41">
        <f>VLOOKUP($C454 &amp; $I454 &amp; $K454,FATOR!$A$3:$P$22,COLUMN(E$1),0)</f>
        <v>0.34510552382231963</v>
      </c>
      <c r="O454" s="41">
        <f>VLOOKUP($C454 &amp; $I454 &amp; $K454,FATOR!$A$3:$P$22,COLUMN(F$1),0)</f>
        <v>0.2866705898236856</v>
      </c>
      <c r="P454" s="41">
        <f>VLOOKUP($C454 &amp; $I454 &amp; $K454,FATOR!$A$3:$P$22,COLUMN(G$1),0)</f>
        <v>0.28930204548682154</v>
      </c>
      <c r="Q454" s="41">
        <f>VLOOKUP($C454 &amp; $I454 &amp; $K454,FATOR!$A$3:$P$22,COLUMN(H$1),0)</f>
        <v>0.31634228065278813</v>
      </c>
      <c r="R454" s="41">
        <f>VLOOKUP($C454 &amp; $I454 &amp; $K454,FATOR!$A$3:$P$22,COLUMN(I$1),0)</f>
        <v>0.37996651909642021</v>
      </c>
      <c r="S454" s="41">
        <f>VLOOKUP($C454 &amp; $I454 &amp; $K454,FATOR!$A$3:$P$22,COLUMN(J$1),0)</f>
        <v>0.44307907311157868</v>
      </c>
      <c r="T454" s="41">
        <f>VLOOKUP($C454 &amp; $I454 &amp; $K454,FATOR!$A$3:$P$22,COLUMN(K$1),0)</f>
        <v>0.5267118545738162</v>
      </c>
      <c r="U454" s="41">
        <f>VLOOKUP($C454 &amp; $I454 &amp; $K454,FATOR!$A$3:$P$22,COLUMN(L$1),0)</f>
        <v>0.5949203864063437</v>
      </c>
      <c r="V454" s="41">
        <f>VLOOKUP($C454 &amp; $I454 &amp; $K454,FATOR!$A$3:$P$22,COLUMN(M$1),0)</f>
        <v>0.58473634631058879</v>
      </c>
      <c r="W454" s="41">
        <f>VLOOKUP($C454 &amp; $I454 &amp; $K454,FATOR!$A$3:$P$22,COLUMN(N$1),0)</f>
        <v>0.52362924694768764</v>
      </c>
      <c r="X454" s="41">
        <f>VLOOKUP($C454 &amp; $I454 &amp; $K454,FATOR!$A$3:$P$22,COLUMN(O$1),0)</f>
        <v>0.40768468986504969</v>
      </c>
      <c r="Y454" s="41">
        <f>VLOOKUP($C454 &amp; $I454 &amp; $K454,FATOR!$A$3:$P$22,COLUMN(P$1),0)</f>
        <v>0.38086901862969602</v>
      </c>
      <c r="AA454" s="42">
        <f t="shared" si="221"/>
        <v>2.1396542476983815</v>
      </c>
      <c r="AB454" s="42">
        <f t="shared" si="222"/>
        <v>1.7773576569068508</v>
      </c>
      <c r="AC454" s="42">
        <f t="shared" si="223"/>
        <v>1.7936726820182936</v>
      </c>
      <c r="AD454" s="42">
        <f t="shared" si="224"/>
        <v>1.9613221400472864</v>
      </c>
      <c r="AE454" s="42">
        <f t="shared" si="225"/>
        <v>2.3557924183978054</v>
      </c>
      <c r="AF454" s="42">
        <f t="shared" si="226"/>
        <v>2.747090253291788</v>
      </c>
      <c r="AG454" s="42">
        <f t="shared" si="227"/>
        <v>3.2656134983576606</v>
      </c>
      <c r="AH454" s="42">
        <f t="shared" si="228"/>
        <v>3.6885063957193309</v>
      </c>
      <c r="AI454" s="42">
        <f t="shared" si="229"/>
        <v>3.6253653471256508</v>
      </c>
      <c r="AJ454" s="42">
        <f t="shared" si="230"/>
        <v>3.2465013310756636</v>
      </c>
      <c r="AK454" s="42">
        <f t="shared" si="231"/>
        <v>2.5276450771633083</v>
      </c>
      <c r="AL454" s="42">
        <f t="shared" si="232"/>
        <v>2.3613879155041153</v>
      </c>
      <c r="AN454" s="43">
        <f t="shared" si="233"/>
        <v>45263</v>
      </c>
      <c r="AO454" s="47">
        <f t="shared" ca="1" si="217"/>
        <v>2.1396542476983815</v>
      </c>
      <c r="AP454" s="47">
        <f t="shared" ca="1" si="217"/>
        <v>1.7773576569068508</v>
      </c>
      <c r="AQ454" s="47">
        <f t="shared" ca="1" si="217"/>
        <v>1.7936726820182936</v>
      </c>
      <c r="AR454" s="47">
        <f t="shared" ca="1" si="217"/>
        <v>1.9613221400472864</v>
      </c>
      <c r="AS454" s="47">
        <f t="shared" ca="1" si="217"/>
        <v>2.3557924183978054</v>
      </c>
      <c r="AT454" s="47">
        <f t="shared" ca="1" si="217"/>
        <v>2.747090253291788</v>
      </c>
      <c r="AU454" s="47">
        <f t="shared" ca="1" si="217"/>
        <v>3.2656134983576606</v>
      </c>
      <c r="AV454" s="47">
        <f t="shared" ca="1" si="217"/>
        <v>3.6885063957193309</v>
      </c>
      <c r="AW454" s="47">
        <f t="shared" ca="1" si="217"/>
        <v>3.6253653471256508</v>
      </c>
      <c r="AX454" s="47">
        <f t="shared" ca="1" si="217"/>
        <v>3.2465013310756636</v>
      </c>
      <c r="AY454" s="47">
        <f t="shared" ca="1" si="216"/>
        <v>2.5276450771633083</v>
      </c>
      <c r="AZ454" s="47">
        <f t="shared" ca="1" si="216"/>
        <v>2.3613879155041153</v>
      </c>
      <c r="BA454" s="47">
        <f t="shared" ca="1" si="216"/>
        <v>2.1396542476983815</v>
      </c>
      <c r="BB454" s="47">
        <f t="shared" ca="1" si="216"/>
        <v>1.7773576569068508</v>
      </c>
      <c r="BC454" s="47">
        <f t="shared" ca="1" si="216"/>
        <v>1.7936726820182936</v>
      </c>
      <c r="BD454" s="47">
        <f t="shared" ca="1" si="216"/>
        <v>1.9613221400472864</v>
      </c>
      <c r="BE454" s="47">
        <f t="shared" ca="1" si="216"/>
        <v>2.3557924183978054</v>
      </c>
      <c r="BF454" s="47">
        <f t="shared" ca="1" si="216"/>
        <v>2.747090253291788</v>
      </c>
      <c r="BG454" s="47">
        <f t="shared" ca="1" si="216"/>
        <v>3.2656134983576606</v>
      </c>
      <c r="BH454" s="47">
        <f t="shared" ca="1" si="216"/>
        <v>3.6885063957193309</v>
      </c>
      <c r="BI454" s="47">
        <f t="shared" ca="1" si="214"/>
        <v>3.6253653471256508</v>
      </c>
      <c r="BJ454" s="47">
        <f t="shared" ca="1" si="214"/>
        <v>3.2465013310756636</v>
      </c>
      <c r="BK454" s="47">
        <f t="shared" ca="1" si="214"/>
        <v>2.5276450771633083</v>
      </c>
      <c r="BL454" s="47">
        <f t="shared" ca="1" si="214"/>
        <v>2.3613879155041153</v>
      </c>
      <c r="BM454" s="47">
        <f t="shared" ca="1" si="214"/>
        <v>2.1396542476983815</v>
      </c>
      <c r="BN454" s="47">
        <f t="shared" ca="1" si="214"/>
        <v>1.7773576569068508</v>
      </c>
      <c r="BO454" s="47">
        <f t="shared" ca="1" si="214"/>
        <v>1.7936726820182936</v>
      </c>
      <c r="BP454" s="47">
        <f t="shared" ca="1" si="214"/>
        <v>1.9613221400472864</v>
      </c>
      <c r="BQ454" s="47">
        <f t="shared" ca="1" si="214"/>
        <v>2.3557924183978054</v>
      </c>
      <c r="BR454" s="47">
        <f t="shared" ca="1" si="214"/>
        <v>2.747090253291788</v>
      </c>
      <c r="BS454" s="47">
        <f t="shared" ca="1" si="219"/>
        <v>3.2656134983576606</v>
      </c>
      <c r="BT454" s="47">
        <f t="shared" ca="1" si="219"/>
        <v>3.6885063957193309</v>
      </c>
      <c r="BU454" s="47">
        <f t="shared" ca="1" si="219"/>
        <v>3.6253653471256508</v>
      </c>
      <c r="BV454" s="47">
        <f t="shared" ca="1" si="219"/>
        <v>3.2465013310756636</v>
      </c>
      <c r="BW454" s="47">
        <f t="shared" ca="1" si="219"/>
        <v>2.5276450771633083</v>
      </c>
      <c r="BX454" s="47">
        <f t="shared" ca="1" si="219"/>
        <v>2.3613879155041153</v>
      </c>
      <c r="BY454" s="47">
        <f t="shared" ca="1" si="219"/>
        <v>2.1396542476983815</v>
      </c>
      <c r="BZ454" s="47">
        <f t="shared" ca="1" si="219"/>
        <v>1.7773576569068508</v>
      </c>
      <c r="CA454" s="47">
        <f t="shared" ca="1" si="219"/>
        <v>1.7936726820182936</v>
      </c>
      <c r="CB454" s="47">
        <f t="shared" ca="1" si="219"/>
        <v>1.9613221400472864</v>
      </c>
      <c r="CC454" s="47">
        <f t="shared" ca="1" si="218"/>
        <v>2.3557924183978054</v>
      </c>
      <c r="CD454" s="47">
        <f t="shared" ca="1" si="218"/>
        <v>2.747090253291788</v>
      </c>
      <c r="CE454" s="47">
        <f t="shared" ca="1" si="218"/>
        <v>3.2656134983576606</v>
      </c>
      <c r="CF454" s="47">
        <f t="shared" ca="1" si="218"/>
        <v>3.6885063957193309</v>
      </c>
      <c r="CG454" s="47">
        <f t="shared" ca="1" si="218"/>
        <v>3.6253653471256508</v>
      </c>
      <c r="CH454" s="47">
        <f t="shared" ca="1" si="218"/>
        <v>3.2465013310756636</v>
      </c>
      <c r="CI454" s="47">
        <f t="shared" ca="1" si="218"/>
        <v>2.5276450771633083</v>
      </c>
      <c r="CJ454" s="47">
        <f t="shared" ca="1" si="218"/>
        <v>2.3613879155041153</v>
      </c>
      <c r="CK454" s="47">
        <f t="shared" ca="1" si="218"/>
        <v>2.1396542476983815</v>
      </c>
      <c r="CL454" s="47">
        <f t="shared" ca="1" si="218"/>
        <v>1.7773576569068508</v>
      </c>
      <c r="CM454" s="47">
        <f t="shared" ca="1" si="220"/>
        <v>1.7936726820182936</v>
      </c>
      <c r="CN454" s="47">
        <f t="shared" ca="1" si="220"/>
        <v>1.9613221400472864</v>
      </c>
      <c r="CO454" s="47">
        <f t="shared" ca="1" si="220"/>
        <v>2.3557924183978054</v>
      </c>
      <c r="CP454" s="47">
        <f t="shared" ca="1" si="220"/>
        <v>2.747090253291788</v>
      </c>
      <c r="CQ454" s="47">
        <f t="shared" ca="1" si="220"/>
        <v>3.2656134983576606</v>
      </c>
      <c r="CR454" s="47">
        <f t="shared" ca="1" si="220"/>
        <v>3.6885063957193309</v>
      </c>
      <c r="CS454" s="47">
        <f t="shared" ca="1" si="220"/>
        <v>3.6253653471256508</v>
      </c>
      <c r="CT454" s="47">
        <f t="shared" ca="1" si="220"/>
        <v>3.2465013310756636</v>
      </c>
      <c r="CU454" s="47">
        <f t="shared" ca="1" si="220"/>
        <v>2.5276450771633083</v>
      </c>
      <c r="CV454" s="47">
        <f t="shared" ca="1" si="220"/>
        <v>2.3613879155041153</v>
      </c>
      <c r="CW454" s="47">
        <f t="shared" ca="1" si="215"/>
        <v>2.1396542476983815</v>
      </c>
      <c r="CX454" s="47">
        <f t="shared" ca="1" si="215"/>
        <v>1.7773576569068508</v>
      </c>
      <c r="CY454" s="47">
        <f t="shared" ca="1" si="215"/>
        <v>1.7936726820182936</v>
      </c>
      <c r="CZ454" s="47">
        <f t="shared" ca="1" si="215"/>
        <v>1.9613221400472864</v>
      </c>
      <c r="DA454" s="47">
        <f t="shared" ca="1" si="215"/>
        <v>2.3557924183978054</v>
      </c>
      <c r="DB454" s="47">
        <f t="shared" ca="1" si="215"/>
        <v>2.747090253291788</v>
      </c>
      <c r="DC454" s="47">
        <f t="shared" ca="1" si="215"/>
        <v>3.2656134983576606</v>
      </c>
      <c r="DD454" s="47">
        <f t="shared" ca="1" si="215"/>
        <v>3.6885063957193309</v>
      </c>
    </row>
    <row r="455" spans="1:108" x14ac:dyDescent="0.25">
      <c r="A455" s="40" t="s">
        <v>138</v>
      </c>
      <c r="B455" s="40">
        <v>2224</v>
      </c>
      <c r="C455" s="40" t="s">
        <v>38</v>
      </c>
      <c r="D455" s="40" t="s">
        <v>1555</v>
      </c>
      <c r="E455" s="40" t="s">
        <v>160</v>
      </c>
      <c r="F455" s="40">
        <v>24.8</v>
      </c>
      <c r="G455" s="43">
        <v>45352</v>
      </c>
      <c r="I455" s="40" t="s">
        <v>79</v>
      </c>
      <c r="J455" s="40">
        <v>1</v>
      </c>
      <c r="K455" s="40" t="s">
        <v>33</v>
      </c>
      <c r="L455" s="40" t="s">
        <v>193</v>
      </c>
      <c r="M455" s="41"/>
      <c r="N455" s="41">
        <f>VLOOKUP($C455 &amp; $I455 &amp; $K455,FATOR!$A$3:$P$22,COLUMN(E$1),0)</f>
        <v>0.34510552382231963</v>
      </c>
      <c r="O455" s="41">
        <f>VLOOKUP($C455 &amp; $I455 &amp; $K455,FATOR!$A$3:$P$22,COLUMN(F$1),0)</f>
        <v>0.2866705898236856</v>
      </c>
      <c r="P455" s="41">
        <f>VLOOKUP($C455 &amp; $I455 &amp; $K455,FATOR!$A$3:$P$22,COLUMN(G$1),0)</f>
        <v>0.28930204548682154</v>
      </c>
      <c r="Q455" s="41">
        <f>VLOOKUP($C455 &amp; $I455 &amp; $K455,FATOR!$A$3:$P$22,COLUMN(H$1),0)</f>
        <v>0.31634228065278813</v>
      </c>
      <c r="R455" s="41">
        <f>VLOOKUP($C455 &amp; $I455 &amp; $K455,FATOR!$A$3:$P$22,COLUMN(I$1),0)</f>
        <v>0.37996651909642021</v>
      </c>
      <c r="S455" s="41">
        <f>VLOOKUP($C455 &amp; $I455 &amp; $K455,FATOR!$A$3:$P$22,COLUMN(J$1),0)</f>
        <v>0.44307907311157868</v>
      </c>
      <c r="T455" s="41">
        <f>VLOOKUP($C455 &amp; $I455 &amp; $K455,FATOR!$A$3:$P$22,COLUMN(K$1),0)</f>
        <v>0.5267118545738162</v>
      </c>
      <c r="U455" s="41">
        <f>VLOOKUP($C455 &amp; $I455 &amp; $K455,FATOR!$A$3:$P$22,COLUMN(L$1),0)</f>
        <v>0.5949203864063437</v>
      </c>
      <c r="V455" s="41">
        <f>VLOOKUP($C455 &amp; $I455 &amp; $K455,FATOR!$A$3:$P$22,COLUMN(M$1),0)</f>
        <v>0.58473634631058879</v>
      </c>
      <c r="W455" s="41">
        <f>VLOOKUP($C455 &amp; $I455 &amp; $K455,FATOR!$A$3:$P$22,COLUMN(N$1),0)</f>
        <v>0.52362924694768764</v>
      </c>
      <c r="X455" s="41">
        <f>VLOOKUP($C455 &amp; $I455 &amp; $K455,FATOR!$A$3:$P$22,COLUMN(O$1),0)</f>
        <v>0.40768468986504969</v>
      </c>
      <c r="Y455" s="41">
        <f>VLOOKUP($C455 &amp; $I455 &amp; $K455,FATOR!$A$3:$P$22,COLUMN(P$1),0)</f>
        <v>0.38086901862969602</v>
      </c>
      <c r="AA455" s="42">
        <f t="shared" si="221"/>
        <v>8.5586169907935261</v>
      </c>
      <c r="AB455" s="42">
        <f t="shared" si="222"/>
        <v>7.1094306276274031</v>
      </c>
      <c r="AC455" s="42">
        <f t="shared" si="223"/>
        <v>7.1746907280731742</v>
      </c>
      <c r="AD455" s="42">
        <f t="shared" si="224"/>
        <v>7.8452885601891458</v>
      </c>
      <c r="AE455" s="42">
        <f t="shared" si="225"/>
        <v>9.4231696735912216</v>
      </c>
      <c r="AF455" s="42">
        <f t="shared" si="226"/>
        <v>10.988361013167152</v>
      </c>
      <c r="AG455" s="42">
        <f t="shared" si="227"/>
        <v>13.062453993430642</v>
      </c>
      <c r="AH455" s="42">
        <f t="shared" si="228"/>
        <v>14.754025582877324</v>
      </c>
      <c r="AI455" s="42">
        <f t="shared" si="229"/>
        <v>14.501461388502603</v>
      </c>
      <c r="AJ455" s="42">
        <f t="shared" si="230"/>
        <v>12.986005324302655</v>
      </c>
      <c r="AK455" s="42">
        <f t="shared" si="231"/>
        <v>10.110580308653233</v>
      </c>
      <c r="AL455" s="42">
        <f t="shared" si="232"/>
        <v>9.4455516620164612</v>
      </c>
      <c r="AN455" s="43">
        <f t="shared" si="233"/>
        <v>45352</v>
      </c>
      <c r="AO455" s="47" t="str">
        <f t="shared" ca="1" si="217"/>
        <v/>
      </c>
      <c r="AP455" s="47" t="str">
        <f t="shared" ca="1" si="217"/>
        <v/>
      </c>
      <c r="AQ455" s="47">
        <f t="shared" ca="1" si="217"/>
        <v>7.1746907280731742</v>
      </c>
      <c r="AR455" s="47">
        <f t="shared" ca="1" si="217"/>
        <v>7.8452885601891458</v>
      </c>
      <c r="AS455" s="47">
        <f t="shared" ca="1" si="217"/>
        <v>9.4231696735912216</v>
      </c>
      <c r="AT455" s="47">
        <f t="shared" ca="1" si="217"/>
        <v>10.988361013167152</v>
      </c>
      <c r="AU455" s="47">
        <f t="shared" ca="1" si="217"/>
        <v>13.062453993430642</v>
      </c>
      <c r="AV455" s="47">
        <f t="shared" ca="1" si="217"/>
        <v>14.754025582877324</v>
      </c>
      <c r="AW455" s="47">
        <f t="shared" ca="1" si="217"/>
        <v>14.501461388502603</v>
      </c>
      <c r="AX455" s="47">
        <f t="shared" ca="1" si="217"/>
        <v>12.986005324302655</v>
      </c>
      <c r="AY455" s="47">
        <f t="shared" ca="1" si="216"/>
        <v>10.110580308653233</v>
      </c>
      <c r="AZ455" s="47">
        <f t="shared" ca="1" si="216"/>
        <v>9.4455516620164612</v>
      </c>
      <c r="BA455" s="47">
        <f t="shared" ca="1" si="216"/>
        <v>8.5586169907935261</v>
      </c>
      <c r="BB455" s="47">
        <f t="shared" ca="1" si="216"/>
        <v>7.1094306276274031</v>
      </c>
      <c r="BC455" s="47">
        <f t="shared" ca="1" si="216"/>
        <v>7.1746907280731742</v>
      </c>
      <c r="BD455" s="47">
        <f t="shared" ca="1" si="216"/>
        <v>7.8452885601891458</v>
      </c>
      <c r="BE455" s="47">
        <f t="shared" ca="1" si="216"/>
        <v>9.4231696735912216</v>
      </c>
      <c r="BF455" s="47">
        <f t="shared" ca="1" si="216"/>
        <v>10.988361013167152</v>
      </c>
      <c r="BG455" s="47">
        <f t="shared" ca="1" si="216"/>
        <v>13.062453993430642</v>
      </c>
      <c r="BH455" s="47">
        <f t="shared" ca="1" si="216"/>
        <v>14.754025582877324</v>
      </c>
      <c r="BI455" s="47">
        <f t="shared" ca="1" si="214"/>
        <v>14.501461388502603</v>
      </c>
      <c r="BJ455" s="47">
        <f t="shared" ca="1" si="214"/>
        <v>12.986005324302655</v>
      </c>
      <c r="BK455" s="47">
        <f t="shared" ca="1" si="214"/>
        <v>10.110580308653233</v>
      </c>
      <c r="BL455" s="47">
        <f t="shared" ca="1" si="214"/>
        <v>9.4455516620164612</v>
      </c>
      <c r="BM455" s="47">
        <f t="shared" ca="1" si="214"/>
        <v>8.5586169907935261</v>
      </c>
      <c r="BN455" s="47">
        <f t="shared" ca="1" si="214"/>
        <v>7.1094306276274031</v>
      </c>
      <c r="BO455" s="47">
        <f t="shared" ca="1" si="214"/>
        <v>7.1746907280731742</v>
      </c>
      <c r="BP455" s="47">
        <f t="shared" ca="1" si="214"/>
        <v>7.8452885601891458</v>
      </c>
      <c r="BQ455" s="47">
        <f t="shared" ca="1" si="214"/>
        <v>9.4231696735912216</v>
      </c>
      <c r="BR455" s="47">
        <f t="shared" ca="1" si="214"/>
        <v>10.988361013167152</v>
      </c>
      <c r="BS455" s="47">
        <f t="shared" ca="1" si="219"/>
        <v>13.062453993430642</v>
      </c>
      <c r="BT455" s="47">
        <f t="shared" ca="1" si="219"/>
        <v>14.754025582877324</v>
      </c>
      <c r="BU455" s="47">
        <f t="shared" ca="1" si="219"/>
        <v>14.501461388502603</v>
      </c>
      <c r="BV455" s="47">
        <f t="shared" ca="1" si="219"/>
        <v>12.986005324302655</v>
      </c>
      <c r="BW455" s="47">
        <f t="shared" ca="1" si="219"/>
        <v>10.110580308653233</v>
      </c>
      <c r="BX455" s="47">
        <f t="shared" ca="1" si="219"/>
        <v>9.4455516620164612</v>
      </c>
      <c r="BY455" s="47">
        <f t="shared" ca="1" si="219"/>
        <v>8.5586169907935261</v>
      </c>
      <c r="BZ455" s="47">
        <f t="shared" ca="1" si="219"/>
        <v>7.1094306276274031</v>
      </c>
      <c r="CA455" s="47">
        <f t="shared" ca="1" si="219"/>
        <v>7.1746907280731742</v>
      </c>
      <c r="CB455" s="47">
        <f t="shared" ca="1" si="219"/>
        <v>7.8452885601891458</v>
      </c>
      <c r="CC455" s="47">
        <f t="shared" ca="1" si="218"/>
        <v>9.4231696735912216</v>
      </c>
      <c r="CD455" s="47">
        <f t="shared" ca="1" si="218"/>
        <v>10.988361013167152</v>
      </c>
      <c r="CE455" s="47">
        <f t="shared" ca="1" si="218"/>
        <v>13.062453993430642</v>
      </c>
      <c r="CF455" s="47">
        <f t="shared" ca="1" si="218"/>
        <v>14.754025582877324</v>
      </c>
      <c r="CG455" s="47">
        <f t="shared" ca="1" si="218"/>
        <v>14.501461388502603</v>
      </c>
      <c r="CH455" s="47">
        <f t="shared" ca="1" si="218"/>
        <v>12.986005324302655</v>
      </c>
      <c r="CI455" s="47">
        <f t="shared" ca="1" si="218"/>
        <v>10.110580308653233</v>
      </c>
      <c r="CJ455" s="47">
        <f t="shared" ca="1" si="218"/>
        <v>9.4455516620164612</v>
      </c>
      <c r="CK455" s="47">
        <f t="shared" ca="1" si="218"/>
        <v>8.5586169907935261</v>
      </c>
      <c r="CL455" s="47">
        <f t="shared" ca="1" si="218"/>
        <v>7.1094306276274031</v>
      </c>
      <c r="CM455" s="47">
        <f t="shared" ca="1" si="220"/>
        <v>7.1746907280731742</v>
      </c>
      <c r="CN455" s="47">
        <f t="shared" ca="1" si="220"/>
        <v>7.8452885601891458</v>
      </c>
      <c r="CO455" s="47">
        <f t="shared" ca="1" si="220"/>
        <v>9.4231696735912216</v>
      </c>
      <c r="CP455" s="47">
        <f t="shared" ca="1" si="220"/>
        <v>10.988361013167152</v>
      </c>
      <c r="CQ455" s="47">
        <f t="shared" ca="1" si="220"/>
        <v>13.062453993430642</v>
      </c>
      <c r="CR455" s="47">
        <f t="shared" ca="1" si="220"/>
        <v>14.754025582877324</v>
      </c>
      <c r="CS455" s="47">
        <f t="shared" ca="1" si="220"/>
        <v>14.501461388502603</v>
      </c>
      <c r="CT455" s="47">
        <f t="shared" ca="1" si="220"/>
        <v>12.986005324302655</v>
      </c>
      <c r="CU455" s="47">
        <f t="shared" ca="1" si="220"/>
        <v>10.110580308653233</v>
      </c>
      <c r="CV455" s="47">
        <f t="shared" ca="1" si="220"/>
        <v>9.4455516620164612</v>
      </c>
      <c r="CW455" s="47">
        <f t="shared" ca="1" si="215"/>
        <v>8.5586169907935261</v>
      </c>
      <c r="CX455" s="47">
        <f t="shared" ca="1" si="215"/>
        <v>7.1094306276274031</v>
      </c>
      <c r="CY455" s="47">
        <f t="shared" ca="1" si="215"/>
        <v>7.1746907280731742</v>
      </c>
      <c r="CZ455" s="47">
        <f t="shared" ca="1" si="215"/>
        <v>7.8452885601891458</v>
      </c>
      <c r="DA455" s="47">
        <f t="shared" ca="1" si="215"/>
        <v>9.4231696735912216</v>
      </c>
      <c r="DB455" s="47">
        <f t="shared" ca="1" si="215"/>
        <v>10.988361013167152</v>
      </c>
      <c r="DC455" s="47">
        <f t="shared" ca="1" si="215"/>
        <v>13.062453993430642</v>
      </c>
      <c r="DD455" s="47">
        <f t="shared" ca="1" si="215"/>
        <v>14.754025582877324</v>
      </c>
    </row>
    <row r="456" spans="1:108" x14ac:dyDescent="0.25">
      <c r="A456" s="40" t="s">
        <v>138</v>
      </c>
      <c r="B456" s="40">
        <v>2224</v>
      </c>
      <c r="C456" s="40" t="s">
        <v>38</v>
      </c>
      <c r="D456" s="40" t="s">
        <v>1555</v>
      </c>
      <c r="E456" s="40" t="s">
        <v>136</v>
      </c>
      <c r="F456" s="40">
        <v>6.2</v>
      </c>
      <c r="G456" s="43">
        <v>45198</v>
      </c>
      <c r="I456" s="40" t="s">
        <v>79</v>
      </c>
      <c r="J456" s="40">
        <v>2</v>
      </c>
      <c r="K456" s="40" t="s">
        <v>33</v>
      </c>
      <c r="L456" s="40" t="s">
        <v>193</v>
      </c>
      <c r="M456" s="41"/>
      <c r="N456" s="41">
        <f>VLOOKUP($C456 &amp; $I456 &amp; $K456,FATOR!$A$3:$P$22,COLUMN(E$1),0)</f>
        <v>0.34510552382231963</v>
      </c>
      <c r="O456" s="41">
        <f>VLOOKUP($C456 &amp; $I456 &amp; $K456,FATOR!$A$3:$P$22,COLUMN(F$1),0)</f>
        <v>0.2866705898236856</v>
      </c>
      <c r="P456" s="41">
        <f>VLOOKUP($C456 &amp; $I456 &amp; $K456,FATOR!$A$3:$P$22,COLUMN(G$1),0)</f>
        <v>0.28930204548682154</v>
      </c>
      <c r="Q456" s="41">
        <f>VLOOKUP($C456 &amp; $I456 &amp; $K456,FATOR!$A$3:$P$22,COLUMN(H$1),0)</f>
        <v>0.31634228065278813</v>
      </c>
      <c r="R456" s="41">
        <f>VLOOKUP($C456 &amp; $I456 &amp; $K456,FATOR!$A$3:$P$22,COLUMN(I$1),0)</f>
        <v>0.37996651909642021</v>
      </c>
      <c r="S456" s="41">
        <f>VLOOKUP($C456 &amp; $I456 &amp; $K456,FATOR!$A$3:$P$22,COLUMN(J$1),0)</f>
        <v>0.44307907311157868</v>
      </c>
      <c r="T456" s="41">
        <f>VLOOKUP($C456 &amp; $I456 &amp; $K456,FATOR!$A$3:$P$22,COLUMN(K$1),0)</f>
        <v>0.5267118545738162</v>
      </c>
      <c r="U456" s="41">
        <f>VLOOKUP($C456 &amp; $I456 &amp; $K456,FATOR!$A$3:$P$22,COLUMN(L$1),0)</f>
        <v>0.5949203864063437</v>
      </c>
      <c r="V456" s="41">
        <f>VLOOKUP($C456 &amp; $I456 &amp; $K456,FATOR!$A$3:$P$22,COLUMN(M$1),0)</f>
        <v>0.58473634631058879</v>
      </c>
      <c r="W456" s="41">
        <f>VLOOKUP($C456 &amp; $I456 &amp; $K456,FATOR!$A$3:$P$22,COLUMN(N$1),0)</f>
        <v>0.52362924694768764</v>
      </c>
      <c r="X456" s="41">
        <f>VLOOKUP($C456 &amp; $I456 &amp; $K456,FATOR!$A$3:$P$22,COLUMN(O$1),0)</f>
        <v>0.40768468986504969</v>
      </c>
      <c r="Y456" s="41">
        <f>VLOOKUP($C456 &amp; $I456 &amp; $K456,FATOR!$A$3:$P$22,COLUMN(P$1),0)</f>
        <v>0.38086901862969602</v>
      </c>
      <c r="AA456" s="42">
        <f t="shared" si="221"/>
        <v>2.1396542476983815</v>
      </c>
      <c r="AB456" s="42">
        <f t="shared" si="222"/>
        <v>1.7773576569068508</v>
      </c>
      <c r="AC456" s="42">
        <f t="shared" si="223"/>
        <v>1.7936726820182936</v>
      </c>
      <c r="AD456" s="42">
        <f t="shared" si="224"/>
        <v>1.9613221400472864</v>
      </c>
      <c r="AE456" s="42">
        <f t="shared" si="225"/>
        <v>2.3557924183978054</v>
      </c>
      <c r="AF456" s="42">
        <f t="shared" si="226"/>
        <v>2.747090253291788</v>
      </c>
      <c r="AG456" s="42">
        <f t="shared" si="227"/>
        <v>3.2656134983576606</v>
      </c>
      <c r="AH456" s="42">
        <f t="shared" si="228"/>
        <v>3.6885063957193309</v>
      </c>
      <c r="AI456" s="42">
        <f t="shared" si="229"/>
        <v>3.6253653471256508</v>
      </c>
      <c r="AJ456" s="42">
        <f t="shared" si="230"/>
        <v>3.2465013310756636</v>
      </c>
      <c r="AK456" s="42">
        <f t="shared" si="231"/>
        <v>2.5276450771633083</v>
      </c>
      <c r="AL456" s="42">
        <f t="shared" si="232"/>
        <v>2.3613879155041153</v>
      </c>
      <c r="AN456" s="43">
        <f t="shared" si="233"/>
        <v>45229</v>
      </c>
      <c r="AO456" s="47">
        <f t="shared" ca="1" si="217"/>
        <v>2.1396542476983815</v>
      </c>
      <c r="AP456" s="47">
        <f t="shared" ca="1" si="217"/>
        <v>1.7773576569068508</v>
      </c>
      <c r="AQ456" s="47">
        <f t="shared" ca="1" si="217"/>
        <v>1.7936726820182936</v>
      </c>
      <c r="AR456" s="47">
        <f t="shared" ca="1" si="217"/>
        <v>1.9613221400472864</v>
      </c>
      <c r="AS456" s="47">
        <f t="shared" ca="1" si="217"/>
        <v>2.3557924183978054</v>
      </c>
      <c r="AT456" s="47">
        <f t="shared" ca="1" si="217"/>
        <v>2.747090253291788</v>
      </c>
      <c r="AU456" s="47">
        <f t="shared" ca="1" si="217"/>
        <v>3.2656134983576606</v>
      </c>
      <c r="AV456" s="47">
        <f t="shared" ca="1" si="217"/>
        <v>3.6885063957193309</v>
      </c>
      <c r="AW456" s="47">
        <f t="shared" ca="1" si="217"/>
        <v>3.6253653471256508</v>
      </c>
      <c r="AX456" s="47">
        <f t="shared" ca="1" si="217"/>
        <v>3.2465013310756636</v>
      </c>
      <c r="AY456" s="47">
        <f t="shared" ca="1" si="216"/>
        <v>2.5276450771633083</v>
      </c>
      <c r="AZ456" s="47">
        <f t="shared" ca="1" si="216"/>
        <v>2.3613879155041153</v>
      </c>
      <c r="BA456" s="47">
        <f t="shared" ca="1" si="216"/>
        <v>2.1396542476983815</v>
      </c>
      <c r="BB456" s="47">
        <f t="shared" ca="1" si="216"/>
        <v>1.7773576569068508</v>
      </c>
      <c r="BC456" s="47">
        <f t="shared" ca="1" si="216"/>
        <v>1.7936726820182936</v>
      </c>
      <c r="BD456" s="47">
        <f t="shared" ca="1" si="216"/>
        <v>1.9613221400472864</v>
      </c>
      <c r="BE456" s="47">
        <f t="shared" ca="1" si="216"/>
        <v>2.3557924183978054</v>
      </c>
      <c r="BF456" s="47">
        <f t="shared" ca="1" si="216"/>
        <v>2.747090253291788</v>
      </c>
      <c r="BG456" s="47">
        <f t="shared" ca="1" si="216"/>
        <v>3.2656134983576606</v>
      </c>
      <c r="BH456" s="47">
        <f t="shared" ca="1" si="216"/>
        <v>3.6885063957193309</v>
      </c>
      <c r="BI456" s="47">
        <f t="shared" ca="1" si="214"/>
        <v>3.6253653471256508</v>
      </c>
      <c r="BJ456" s="47">
        <f t="shared" ref="BI456:BR481" ca="1" si="234">IF($AN456&lt;=BJ$1,HLOOKUP(MONTH(BJ$1),$AA:$AL,ROW($AO456),0),"")</f>
        <v>3.2465013310756636</v>
      </c>
      <c r="BK456" s="47">
        <f t="shared" ca="1" si="234"/>
        <v>2.5276450771633083</v>
      </c>
      <c r="BL456" s="47">
        <f t="shared" ca="1" si="234"/>
        <v>2.3613879155041153</v>
      </c>
      <c r="BM456" s="47">
        <f t="shared" ca="1" si="234"/>
        <v>2.1396542476983815</v>
      </c>
      <c r="BN456" s="47">
        <f t="shared" ca="1" si="234"/>
        <v>1.7773576569068508</v>
      </c>
      <c r="BO456" s="47">
        <f t="shared" ca="1" si="234"/>
        <v>1.7936726820182936</v>
      </c>
      <c r="BP456" s="47">
        <f t="shared" ca="1" si="234"/>
        <v>1.9613221400472864</v>
      </c>
      <c r="BQ456" s="47">
        <f t="shared" ca="1" si="234"/>
        <v>2.3557924183978054</v>
      </c>
      <c r="BR456" s="47">
        <f t="shared" ca="1" si="234"/>
        <v>2.747090253291788</v>
      </c>
      <c r="BS456" s="47">
        <f t="shared" ca="1" si="219"/>
        <v>3.2656134983576606</v>
      </c>
      <c r="BT456" s="47">
        <f t="shared" ca="1" si="219"/>
        <v>3.6885063957193309</v>
      </c>
      <c r="BU456" s="47">
        <f t="shared" ca="1" si="219"/>
        <v>3.6253653471256508</v>
      </c>
      <c r="BV456" s="47">
        <f t="shared" ca="1" si="219"/>
        <v>3.2465013310756636</v>
      </c>
      <c r="BW456" s="47">
        <f t="shared" ca="1" si="219"/>
        <v>2.5276450771633083</v>
      </c>
      <c r="BX456" s="47">
        <f t="shared" ca="1" si="219"/>
        <v>2.3613879155041153</v>
      </c>
      <c r="BY456" s="47">
        <f t="shared" ca="1" si="219"/>
        <v>2.1396542476983815</v>
      </c>
      <c r="BZ456" s="47">
        <f t="shared" ca="1" si="219"/>
        <v>1.7773576569068508</v>
      </c>
      <c r="CA456" s="47">
        <f t="shared" ca="1" si="219"/>
        <v>1.7936726820182936</v>
      </c>
      <c r="CB456" s="47">
        <f t="shared" ca="1" si="219"/>
        <v>1.9613221400472864</v>
      </c>
      <c r="CC456" s="47">
        <f t="shared" ca="1" si="218"/>
        <v>2.3557924183978054</v>
      </c>
      <c r="CD456" s="47">
        <f t="shared" ca="1" si="218"/>
        <v>2.747090253291788</v>
      </c>
      <c r="CE456" s="47">
        <f t="shared" ca="1" si="218"/>
        <v>3.2656134983576606</v>
      </c>
      <c r="CF456" s="47">
        <f t="shared" ca="1" si="218"/>
        <v>3.6885063957193309</v>
      </c>
      <c r="CG456" s="47">
        <f t="shared" ca="1" si="218"/>
        <v>3.6253653471256508</v>
      </c>
      <c r="CH456" s="47">
        <f t="shared" ca="1" si="218"/>
        <v>3.2465013310756636</v>
      </c>
      <c r="CI456" s="47">
        <f t="shared" ca="1" si="218"/>
        <v>2.5276450771633083</v>
      </c>
      <c r="CJ456" s="47">
        <f t="shared" ca="1" si="218"/>
        <v>2.3613879155041153</v>
      </c>
      <c r="CK456" s="47">
        <f t="shared" ca="1" si="218"/>
        <v>2.1396542476983815</v>
      </c>
      <c r="CL456" s="47">
        <f t="shared" ca="1" si="218"/>
        <v>1.7773576569068508</v>
      </c>
      <c r="CM456" s="47">
        <f t="shared" ca="1" si="220"/>
        <v>1.7936726820182936</v>
      </c>
      <c r="CN456" s="47">
        <f t="shared" ca="1" si="220"/>
        <v>1.9613221400472864</v>
      </c>
      <c r="CO456" s="47">
        <f t="shared" ca="1" si="220"/>
        <v>2.3557924183978054</v>
      </c>
      <c r="CP456" s="47">
        <f t="shared" ca="1" si="220"/>
        <v>2.747090253291788</v>
      </c>
      <c r="CQ456" s="47">
        <f t="shared" ca="1" si="220"/>
        <v>3.2656134983576606</v>
      </c>
      <c r="CR456" s="47">
        <f t="shared" ca="1" si="220"/>
        <v>3.6885063957193309</v>
      </c>
      <c r="CS456" s="47">
        <f t="shared" ca="1" si="220"/>
        <v>3.6253653471256508</v>
      </c>
      <c r="CT456" s="47">
        <f t="shared" ca="1" si="220"/>
        <v>3.2465013310756636</v>
      </c>
      <c r="CU456" s="47">
        <f t="shared" ca="1" si="220"/>
        <v>2.5276450771633083</v>
      </c>
      <c r="CV456" s="47">
        <f t="shared" ca="1" si="220"/>
        <v>2.3613879155041153</v>
      </c>
      <c r="CW456" s="47">
        <f t="shared" ca="1" si="215"/>
        <v>2.1396542476983815</v>
      </c>
      <c r="CX456" s="47">
        <f t="shared" ca="1" si="215"/>
        <v>1.7773576569068508</v>
      </c>
      <c r="CY456" s="47">
        <f t="shared" ca="1" si="215"/>
        <v>1.7936726820182936</v>
      </c>
      <c r="CZ456" s="47">
        <f t="shared" ca="1" si="215"/>
        <v>1.9613221400472864</v>
      </c>
      <c r="DA456" s="47">
        <f t="shared" ca="1" si="215"/>
        <v>2.3557924183978054</v>
      </c>
      <c r="DB456" s="47">
        <f t="shared" ca="1" si="215"/>
        <v>2.747090253291788</v>
      </c>
      <c r="DC456" s="47">
        <f t="shared" ca="1" si="215"/>
        <v>3.2656134983576606</v>
      </c>
      <c r="DD456" s="47">
        <f t="shared" ca="1" si="215"/>
        <v>3.6885063957193309</v>
      </c>
    </row>
    <row r="457" spans="1:108" x14ac:dyDescent="0.25">
      <c r="A457" s="40" t="s">
        <v>138</v>
      </c>
      <c r="B457" s="40">
        <v>2225</v>
      </c>
      <c r="C457" s="40" t="s">
        <v>38</v>
      </c>
      <c r="D457" s="40" t="s">
        <v>1556</v>
      </c>
      <c r="E457" s="40" t="s">
        <v>130</v>
      </c>
      <c r="F457" s="40">
        <v>6.2</v>
      </c>
      <c r="G457" s="43">
        <v>45383</v>
      </c>
      <c r="I457" s="40" t="s">
        <v>79</v>
      </c>
      <c r="J457" s="40">
        <v>1</v>
      </c>
      <c r="K457" s="40" t="s">
        <v>33</v>
      </c>
      <c r="L457" s="40" t="s">
        <v>193</v>
      </c>
      <c r="M457" s="41"/>
      <c r="N457" s="41">
        <f>VLOOKUP($C457 &amp; $I457 &amp; $K457,FATOR!$A$3:$P$22,COLUMN(E$1),0)</f>
        <v>0.34510552382231963</v>
      </c>
      <c r="O457" s="41">
        <f>VLOOKUP($C457 &amp; $I457 &amp; $K457,FATOR!$A$3:$P$22,COLUMN(F$1),0)</f>
        <v>0.2866705898236856</v>
      </c>
      <c r="P457" s="41">
        <f>VLOOKUP($C457 &amp; $I457 &amp; $K457,FATOR!$A$3:$P$22,COLUMN(G$1),0)</f>
        <v>0.28930204548682154</v>
      </c>
      <c r="Q457" s="41">
        <f>VLOOKUP($C457 &amp; $I457 &amp; $K457,FATOR!$A$3:$P$22,COLUMN(H$1),0)</f>
        <v>0.31634228065278813</v>
      </c>
      <c r="R457" s="41">
        <f>VLOOKUP($C457 &amp; $I457 &amp; $K457,FATOR!$A$3:$P$22,COLUMN(I$1),0)</f>
        <v>0.37996651909642021</v>
      </c>
      <c r="S457" s="41">
        <f>VLOOKUP($C457 &amp; $I457 &amp; $K457,FATOR!$A$3:$P$22,COLUMN(J$1),0)</f>
        <v>0.44307907311157868</v>
      </c>
      <c r="T457" s="41">
        <f>VLOOKUP($C457 &amp; $I457 &amp; $K457,FATOR!$A$3:$P$22,COLUMN(K$1),0)</f>
        <v>0.5267118545738162</v>
      </c>
      <c r="U457" s="41">
        <f>VLOOKUP($C457 &amp; $I457 &amp; $K457,FATOR!$A$3:$P$22,COLUMN(L$1),0)</f>
        <v>0.5949203864063437</v>
      </c>
      <c r="V457" s="41">
        <f>VLOOKUP($C457 &amp; $I457 &amp; $K457,FATOR!$A$3:$P$22,COLUMN(M$1),0)</f>
        <v>0.58473634631058879</v>
      </c>
      <c r="W457" s="41">
        <f>VLOOKUP($C457 &amp; $I457 &amp; $K457,FATOR!$A$3:$P$22,COLUMN(N$1),0)</f>
        <v>0.52362924694768764</v>
      </c>
      <c r="X457" s="41">
        <f>VLOOKUP($C457 &amp; $I457 &amp; $K457,FATOR!$A$3:$P$22,COLUMN(O$1),0)</f>
        <v>0.40768468986504969</v>
      </c>
      <c r="Y457" s="41">
        <f>VLOOKUP($C457 &amp; $I457 &amp; $K457,FATOR!$A$3:$P$22,COLUMN(P$1),0)</f>
        <v>0.38086901862969602</v>
      </c>
      <c r="AA457" s="42">
        <f t="shared" si="221"/>
        <v>2.1396542476983815</v>
      </c>
      <c r="AB457" s="42">
        <f t="shared" si="222"/>
        <v>1.7773576569068508</v>
      </c>
      <c r="AC457" s="42">
        <f t="shared" si="223"/>
        <v>1.7936726820182936</v>
      </c>
      <c r="AD457" s="42">
        <f t="shared" si="224"/>
        <v>1.9613221400472864</v>
      </c>
      <c r="AE457" s="42">
        <f t="shared" si="225"/>
        <v>2.3557924183978054</v>
      </c>
      <c r="AF457" s="42">
        <f t="shared" si="226"/>
        <v>2.747090253291788</v>
      </c>
      <c r="AG457" s="42">
        <f t="shared" si="227"/>
        <v>3.2656134983576606</v>
      </c>
      <c r="AH457" s="42">
        <f t="shared" si="228"/>
        <v>3.6885063957193309</v>
      </c>
      <c r="AI457" s="42">
        <f t="shared" si="229"/>
        <v>3.6253653471256508</v>
      </c>
      <c r="AJ457" s="42">
        <f t="shared" si="230"/>
        <v>3.2465013310756636</v>
      </c>
      <c r="AK457" s="42">
        <f t="shared" si="231"/>
        <v>2.5276450771633083</v>
      </c>
      <c r="AL457" s="42">
        <f t="shared" si="232"/>
        <v>2.3613879155041153</v>
      </c>
      <c r="AN457" s="43">
        <f t="shared" si="233"/>
        <v>45383</v>
      </c>
      <c r="AO457" s="47" t="str">
        <f t="shared" ca="1" si="217"/>
        <v/>
      </c>
      <c r="AP457" s="47" t="str">
        <f t="shared" ca="1" si="217"/>
        <v/>
      </c>
      <c r="AQ457" s="47" t="str">
        <f t="shared" ca="1" si="217"/>
        <v/>
      </c>
      <c r="AR457" s="47">
        <f t="shared" ca="1" si="217"/>
        <v>1.9613221400472864</v>
      </c>
      <c r="AS457" s="47">
        <f t="shared" ca="1" si="217"/>
        <v>2.3557924183978054</v>
      </c>
      <c r="AT457" s="47">
        <f t="shared" ca="1" si="217"/>
        <v>2.747090253291788</v>
      </c>
      <c r="AU457" s="47">
        <f t="shared" ca="1" si="217"/>
        <v>3.2656134983576606</v>
      </c>
      <c r="AV457" s="47">
        <f t="shared" ca="1" si="217"/>
        <v>3.6885063957193309</v>
      </c>
      <c r="AW457" s="47">
        <f t="shared" ca="1" si="217"/>
        <v>3.6253653471256508</v>
      </c>
      <c r="AX457" s="47">
        <f t="shared" ca="1" si="217"/>
        <v>3.2465013310756636</v>
      </c>
      <c r="AY457" s="47">
        <f t="shared" ca="1" si="216"/>
        <v>2.5276450771633083</v>
      </c>
      <c r="AZ457" s="47">
        <f t="shared" ca="1" si="216"/>
        <v>2.3613879155041153</v>
      </c>
      <c r="BA457" s="47">
        <f t="shared" ca="1" si="216"/>
        <v>2.1396542476983815</v>
      </c>
      <c r="BB457" s="47">
        <f t="shared" ca="1" si="216"/>
        <v>1.7773576569068508</v>
      </c>
      <c r="BC457" s="47">
        <f t="shared" ca="1" si="216"/>
        <v>1.7936726820182936</v>
      </c>
      <c r="BD457" s="47">
        <f t="shared" ca="1" si="216"/>
        <v>1.9613221400472864</v>
      </c>
      <c r="BE457" s="47">
        <f t="shared" ca="1" si="216"/>
        <v>2.3557924183978054</v>
      </c>
      <c r="BF457" s="47">
        <f t="shared" ca="1" si="216"/>
        <v>2.747090253291788</v>
      </c>
      <c r="BG457" s="47">
        <f t="shared" ca="1" si="216"/>
        <v>3.2656134983576606</v>
      </c>
      <c r="BH457" s="47">
        <f t="shared" ca="1" si="216"/>
        <v>3.6885063957193309</v>
      </c>
      <c r="BI457" s="47">
        <f t="shared" ca="1" si="234"/>
        <v>3.6253653471256508</v>
      </c>
      <c r="BJ457" s="47">
        <f t="shared" ca="1" si="234"/>
        <v>3.2465013310756636</v>
      </c>
      <c r="BK457" s="47">
        <f t="shared" ca="1" si="234"/>
        <v>2.5276450771633083</v>
      </c>
      <c r="BL457" s="47">
        <f t="shared" ca="1" si="234"/>
        <v>2.3613879155041153</v>
      </c>
      <c r="BM457" s="47">
        <f t="shared" ca="1" si="234"/>
        <v>2.1396542476983815</v>
      </c>
      <c r="BN457" s="47">
        <f t="shared" ca="1" si="234"/>
        <v>1.7773576569068508</v>
      </c>
      <c r="BO457" s="47">
        <f t="shared" ca="1" si="234"/>
        <v>1.7936726820182936</v>
      </c>
      <c r="BP457" s="47">
        <f t="shared" ca="1" si="234"/>
        <v>1.9613221400472864</v>
      </c>
      <c r="BQ457" s="47">
        <f t="shared" ca="1" si="234"/>
        <v>2.3557924183978054</v>
      </c>
      <c r="BR457" s="47">
        <f t="shared" ca="1" si="234"/>
        <v>2.747090253291788</v>
      </c>
      <c r="BS457" s="47">
        <f t="shared" ca="1" si="219"/>
        <v>3.2656134983576606</v>
      </c>
      <c r="BT457" s="47">
        <f t="shared" ca="1" si="219"/>
        <v>3.6885063957193309</v>
      </c>
      <c r="BU457" s="47">
        <f t="shared" ca="1" si="219"/>
        <v>3.6253653471256508</v>
      </c>
      <c r="BV457" s="47">
        <f t="shared" ca="1" si="219"/>
        <v>3.2465013310756636</v>
      </c>
      <c r="BW457" s="47">
        <f t="shared" ca="1" si="219"/>
        <v>2.5276450771633083</v>
      </c>
      <c r="BX457" s="47">
        <f t="shared" ca="1" si="219"/>
        <v>2.3613879155041153</v>
      </c>
      <c r="BY457" s="47">
        <f t="shared" ca="1" si="219"/>
        <v>2.1396542476983815</v>
      </c>
      <c r="BZ457" s="47">
        <f t="shared" ca="1" si="219"/>
        <v>1.7773576569068508</v>
      </c>
      <c r="CA457" s="47">
        <f t="shared" ca="1" si="219"/>
        <v>1.7936726820182936</v>
      </c>
      <c r="CB457" s="47">
        <f t="shared" ca="1" si="219"/>
        <v>1.9613221400472864</v>
      </c>
      <c r="CC457" s="47">
        <f t="shared" ca="1" si="218"/>
        <v>2.3557924183978054</v>
      </c>
      <c r="CD457" s="47">
        <f t="shared" ca="1" si="218"/>
        <v>2.747090253291788</v>
      </c>
      <c r="CE457" s="47">
        <f t="shared" ca="1" si="218"/>
        <v>3.2656134983576606</v>
      </c>
      <c r="CF457" s="47">
        <f t="shared" ca="1" si="218"/>
        <v>3.6885063957193309</v>
      </c>
      <c r="CG457" s="47">
        <f t="shared" ca="1" si="218"/>
        <v>3.6253653471256508</v>
      </c>
      <c r="CH457" s="47">
        <f t="shared" ca="1" si="218"/>
        <v>3.2465013310756636</v>
      </c>
      <c r="CI457" s="47">
        <f t="shared" ca="1" si="218"/>
        <v>2.5276450771633083</v>
      </c>
      <c r="CJ457" s="47">
        <f t="shared" ca="1" si="218"/>
        <v>2.3613879155041153</v>
      </c>
      <c r="CK457" s="47">
        <f t="shared" ca="1" si="218"/>
        <v>2.1396542476983815</v>
      </c>
      <c r="CL457" s="47">
        <f t="shared" ca="1" si="218"/>
        <v>1.7773576569068508</v>
      </c>
      <c r="CM457" s="47">
        <f t="shared" ca="1" si="220"/>
        <v>1.7936726820182936</v>
      </c>
      <c r="CN457" s="47">
        <f t="shared" ca="1" si="220"/>
        <v>1.9613221400472864</v>
      </c>
      <c r="CO457" s="47">
        <f t="shared" ca="1" si="220"/>
        <v>2.3557924183978054</v>
      </c>
      <c r="CP457" s="47">
        <f t="shared" ca="1" si="220"/>
        <v>2.747090253291788</v>
      </c>
      <c r="CQ457" s="47">
        <f t="shared" ca="1" si="220"/>
        <v>3.2656134983576606</v>
      </c>
      <c r="CR457" s="47">
        <f t="shared" ca="1" si="220"/>
        <v>3.6885063957193309</v>
      </c>
      <c r="CS457" s="47">
        <f t="shared" ca="1" si="220"/>
        <v>3.6253653471256508</v>
      </c>
      <c r="CT457" s="47">
        <f t="shared" ca="1" si="220"/>
        <v>3.2465013310756636</v>
      </c>
      <c r="CU457" s="47">
        <f t="shared" ca="1" si="220"/>
        <v>2.5276450771633083</v>
      </c>
      <c r="CV457" s="47">
        <f t="shared" ca="1" si="220"/>
        <v>2.3613879155041153</v>
      </c>
      <c r="CW457" s="47">
        <f t="shared" ca="1" si="215"/>
        <v>2.1396542476983815</v>
      </c>
      <c r="CX457" s="47">
        <f t="shared" ca="1" si="215"/>
        <v>1.7773576569068508</v>
      </c>
      <c r="CY457" s="47">
        <f t="shared" ca="1" si="215"/>
        <v>1.7936726820182936</v>
      </c>
      <c r="CZ457" s="47">
        <f t="shared" ca="1" si="215"/>
        <v>1.9613221400472864</v>
      </c>
      <c r="DA457" s="47">
        <f t="shared" ca="1" si="215"/>
        <v>2.3557924183978054</v>
      </c>
      <c r="DB457" s="47">
        <f t="shared" ca="1" si="215"/>
        <v>2.747090253291788</v>
      </c>
      <c r="DC457" s="47">
        <f t="shared" ca="1" si="215"/>
        <v>3.2656134983576606</v>
      </c>
      <c r="DD457" s="47">
        <f t="shared" ca="1" si="215"/>
        <v>3.6885063957193309</v>
      </c>
    </row>
    <row r="458" spans="1:108" x14ac:dyDescent="0.25">
      <c r="A458" s="40" t="s">
        <v>138</v>
      </c>
      <c r="B458" s="40">
        <v>2225</v>
      </c>
      <c r="C458" s="40" t="s">
        <v>38</v>
      </c>
      <c r="D458" s="40" t="s">
        <v>1556</v>
      </c>
      <c r="E458" s="40" t="s">
        <v>160</v>
      </c>
      <c r="F458" s="40">
        <v>24.8</v>
      </c>
      <c r="G458" s="43">
        <v>45383</v>
      </c>
      <c r="I458" s="40" t="s">
        <v>79</v>
      </c>
      <c r="J458" s="40">
        <v>1</v>
      </c>
      <c r="K458" s="40" t="s">
        <v>33</v>
      </c>
      <c r="L458" s="40" t="s">
        <v>193</v>
      </c>
      <c r="M458" s="41"/>
      <c r="N458" s="41">
        <f>VLOOKUP($C458 &amp; $I458 &amp; $K458,FATOR!$A$3:$P$22,COLUMN(E$1),0)</f>
        <v>0.34510552382231963</v>
      </c>
      <c r="O458" s="41">
        <f>VLOOKUP($C458 &amp; $I458 &amp; $K458,FATOR!$A$3:$P$22,COLUMN(F$1),0)</f>
        <v>0.2866705898236856</v>
      </c>
      <c r="P458" s="41">
        <f>VLOOKUP($C458 &amp; $I458 &amp; $K458,FATOR!$A$3:$P$22,COLUMN(G$1),0)</f>
        <v>0.28930204548682154</v>
      </c>
      <c r="Q458" s="41">
        <f>VLOOKUP($C458 &amp; $I458 &amp; $K458,FATOR!$A$3:$P$22,COLUMN(H$1),0)</f>
        <v>0.31634228065278813</v>
      </c>
      <c r="R458" s="41">
        <f>VLOOKUP($C458 &amp; $I458 &amp; $K458,FATOR!$A$3:$P$22,COLUMN(I$1),0)</f>
        <v>0.37996651909642021</v>
      </c>
      <c r="S458" s="41">
        <f>VLOOKUP($C458 &amp; $I458 &amp; $K458,FATOR!$A$3:$P$22,COLUMN(J$1),0)</f>
        <v>0.44307907311157868</v>
      </c>
      <c r="T458" s="41">
        <f>VLOOKUP($C458 &amp; $I458 &amp; $K458,FATOR!$A$3:$P$22,COLUMN(K$1),0)</f>
        <v>0.5267118545738162</v>
      </c>
      <c r="U458" s="41">
        <f>VLOOKUP($C458 &amp; $I458 &amp; $K458,FATOR!$A$3:$P$22,COLUMN(L$1),0)</f>
        <v>0.5949203864063437</v>
      </c>
      <c r="V458" s="41">
        <f>VLOOKUP($C458 &amp; $I458 &amp; $K458,FATOR!$A$3:$P$22,COLUMN(M$1),0)</f>
        <v>0.58473634631058879</v>
      </c>
      <c r="W458" s="41">
        <f>VLOOKUP($C458 &amp; $I458 &amp; $K458,FATOR!$A$3:$P$22,COLUMN(N$1),0)</f>
        <v>0.52362924694768764</v>
      </c>
      <c r="X458" s="41">
        <f>VLOOKUP($C458 &amp; $I458 &amp; $K458,FATOR!$A$3:$P$22,COLUMN(O$1),0)</f>
        <v>0.40768468986504969</v>
      </c>
      <c r="Y458" s="41">
        <f>VLOOKUP($C458 &amp; $I458 &amp; $K458,FATOR!$A$3:$P$22,COLUMN(P$1),0)</f>
        <v>0.38086901862969602</v>
      </c>
      <c r="AA458" s="42">
        <f t="shared" si="221"/>
        <v>8.5586169907935261</v>
      </c>
      <c r="AB458" s="42">
        <f t="shared" si="222"/>
        <v>7.1094306276274031</v>
      </c>
      <c r="AC458" s="42">
        <f t="shared" si="223"/>
        <v>7.1746907280731742</v>
      </c>
      <c r="AD458" s="42">
        <f t="shared" si="224"/>
        <v>7.8452885601891458</v>
      </c>
      <c r="AE458" s="42">
        <f t="shared" si="225"/>
        <v>9.4231696735912216</v>
      </c>
      <c r="AF458" s="42">
        <f t="shared" si="226"/>
        <v>10.988361013167152</v>
      </c>
      <c r="AG458" s="42">
        <f t="shared" si="227"/>
        <v>13.062453993430642</v>
      </c>
      <c r="AH458" s="42">
        <f t="shared" si="228"/>
        <v>14.754025582877324</v>
      </c>
      <c r="AI458" s="42">
        <f t="shared" si="229"/>
        <v>14.501461388502603</v>
      </c>
      <c r="AJ458" s="42">
        <f t="shared" si="230"/>
        <v>12.986005324302655</v>
      </c>
      <c r="AK458" s="42">
        <f t="shared" si="231"/>
        <v>10.110580308653233</v>
      </c>
      <c r="AL458" s="42">
        <f t="shared" si="232"/>
        <v>9.4455516620164612</v>
      </c>
      <c r="AN458" s="43">
        <f t="shared" si="233"/>
        <v>45383</v>
      </c>
      <c r="AO458" s="47" t="str">
        <f t="shared" ca="1" si="217"/>
        <v/>
      </c>
      <c r="AP458" s="47" t="str">
        <f t="shared" ca="1" si="217"/>
        <v/>
      </c>
      <c r="AQ458" s="47" t="str">
        <f t="shared" ca="1" si="217"/>
        <v/>
      </c>
      <c r="AR458" s="47">
        <f t="shared" ca="1" si="217"/>
        <v>7.8452885601891458</v>
      </c>
      <c r="AS458" s="47">
        <f t="shared" ca="1" si="217"/>
        <v>9.4231696735912216</v>
      </c>
      <c r="AT458" s="47">
        <f t="shared" ca="1" si="217"/>
        <v>10.988361013167152</v>
      </c>
      <c r="AU458" s="47">
        <f t="shared" ca="1" si="217"/>
        <v>13.062453993430642</v>
      </c>
      <c r="AV458" s="47">
        <f t="shared" ca="1" si="217"/>
        <v>14.754025582877324</v>
      </c>
      <c r="AW458" s="47">
        <f t="shared" ca="1" si="217"/>
        <v>14.501461388502603</v>
      </c>
      <c r="AX458" s="47">
        <f t="shared" ca="1" si="217"/>
        <v>12.986005324302655</v>
      </c>
      <c r="AY458" s="47">
        <f t="shared" ca="1" si="216"/>
        <v>10.110580308653233</v>
      </c>
      <c r="AZ458" s="47">
        <f t="shared" ca="1" si="216"/>
        <v>9.4455516620164612</v>
      </c>
      <c r="BA458" s="47">
        <f t="shared" ca="1" si="216"/>
        <v>8.5586169907935261</v>
      </c>
      <c r="BB458" s="47">
        <f t="shared" ca="1" si="216"/>
        <v>7.1094306276274031</v>
      </c>
      <c r="BC458" s="47">
        <f t="shared" ca="1" si="216"/>
        <v>7.1746907280731742</v>
      </c>
      <c r="BD458" s="47">
        <f t="shared" ca="1" si="216"/>
        <v>7.8452885601891458</v>
      </c>
      <c r="BE458" s="47">
        <f t="shared" ca="1" si="216"/>
        <v>9.4231696735912216</v>
      </c>
      <c r="BF458" s="47">
        <f t="shared" ca="1" si="216"/>
        <v>10.988361013167152</v>
      </c>
      <c r="BG458" s="47">
        <f t="shared" ca="1" si="216"/>
        <v>13.062453993430642</v>
      </c>
      <c r="BH458" s="47">
        <f t="shared" ca="1" si="216"/>
        <v>14.754025582877324</v>
      </c>
      <c r="BI458" s="47">
        <f t="shared" ca="1" si="234"/>
        <v>14.501461388502603</v>
      </c>
      <c r="BJ458" s="47">
        <f t="shared" ca="1" si="234"/>
        <v>12.986005324302655</v>
      </c>
      <c r="BK458" s="47">
        <f t="shared" ca="1" si="234"/>
        <v>10.110580308653233</v>
      </c>
      <c r="BL458" s="47">
        <f t="shared" ca="1" si="234"/>
        <v>9.4455516620164612</v>
      </c>
      <c r="BM458" s="47">
        <f t="shared" ca="1" si="234"/>
        <v>8.5586169907935261</v>
      </c>
      <c r="BN458" s="47">
        <f t="shared" ca="1" si="234"/>
        <v>7.1094306276274031</v>
      </c>
      <c r="BO458" s="47">
        <f t="shared" ca="1" si="234"/>
        <v>7.1746907280731742</v>
      </c>
      <c r="BP458" s="47">
        <f t="shared" ca="1" si="234"/>
        <v>7.8452885601891458</v>
      </c>
      <c r="BQ458" s="47">
        <f t="shared" ca="1" si="234"/>
        <v>9.4231696735912216</v>
      </c>
      <c r="BR458" s="47">
        <f t="shared" ca="1" si="234"/>
        <v>10.988361013167152</v>
      </c>
      <c r="BS458" s="47">
        <f t="shared" ca="1" si="219"/>
        <v>13.062453993430642</v>
      </c>
      <c r="BT458" s="47">
        <f t="shared" ca="1" si="219"/>
        <v>14.754025582877324</v>
      </c>
      <c r="BU458" s="47">
        <f t="shared" ca="1" si="219"/>
        <v>14.501461388502603</v>
      </c>
      <c r="BV458" s="47">
        <f t="shared" ca="1" si="219"/>
        <v>12.986005324302655</v>
      </c>
      <c r="BW458" s="47">
        <f t="shared" ca="1" si="219"/>
        <v>10.110580308653233</v>
      </c>
      <c r="BX458" s="47">
        <f t="shared" ca="1" si="219"/>
        <v>9.4455516620164612</v>
      </c>
      <c r="BY458" s="47">
        <f t="shared" ca="1" si="219"/>
        <v>8.5586169907935261</v>
      </c>
      <c r="BZ458" s="47">
        <f t="shared" ca="1" si="219"/>
        <v>7.1094306276274031</v>
      </c>
      <c r="CA458" s="47">
        <f t="shared" ca="1" si="219"/>
        <v>7.1746907280731742</v>
      </c>
      <c r="CB458" s="47">
        <f t="shared" ca="1" si="219"/>
        <v>7.8452885601891458</v>
      </c>
      <c r="CC458" s="47">
        <f t="shared" ca="1" si="218"/>
        <v>9.4231696735912216</v>
      </c>
      <c r="CD458" s="47">
        <f t="shared" ca="1" si="218"/>
        <v>10.988361013167152</v>
      </c>
      <c r="CE458" s="47">
        <f t="shared" ca="1" si="218"/>
        <v>13.062453993430642</v>
      </c>
      <c r="CF458" s="47">
        <f t="shared" ca="1" si="218"/>
        <v>14.754025582877324</v>
      </c>
      <c r="CG458" s="47">
        <f t="shared" ca="1" si="218"/>
        <v>14.501461388502603</v>
      </c>
      <c r="CH458" s="47">
        <f t="shared" ca="1" si="218"/>
        <v>12.986005324302655</v>
      </c>
      <c r="CI458" s="47">
        <f t="shared" ca="1" si="218"/>
        <v>10.110580308653233</v>
      </c>
      <c r="CJ458" s="47">
        <f t="shared" ca="1" si="218"/>
        <v>9.4455516620164612</v>
      </c>
      <c r="CK458" s="47">
        <f t="shared" ca="1" si="218"/>
        <v>8.5586169907935261</v>
      </c>
      <c r="CL458" s="47">
        <f t="shared" ca="1" si="218"/>
        <v>7.1094306276274031</v>
      </c>
      <c r="CM458" s="47">
        <f t="shared" ca="1" si="220"/>
        <v>7.1746907280731742</v>
      </c>
      <c r="CN458" s="47">
        <f t="shared" ca="1" si="220"/>
        <v>7.8452885601891458</v>
      </c>
      <c r="CO458" s="47">
        <f t="shared" ca="1" si="220"/>
        <v>9.4231696735912216</v>
      </c>
      <c r="CP458" s="47">
        <f t="shared" ca="1" si="220"/>
        <v>10.988361013167152</v>
      </c>
      <c r="CQ458" s="47">
        <f t="shared" ca="1" si="220"/>
        <v>13.062453993430642</v>
      </c>
      <c r="CR458" s="47">
        <f t="shared" ca="1" si="220"/>
        <v>14.754025582877324</v>
      </c>
      <c r="CS458" s="47">
        <f t="shared" ca="1" si="220"/>
        <v>14.501461388502603</v>
      </c>
      <c r="CT458" s="47">
        <f t="shared" ca="1" si="220"/>
        <v>12.986005324302655</v>
      </c>
      <c r="CU458" s="47">
        <f t="shared" ca="1" si="220"/>
        <v>10.110580308653233</v>
      </c>
      <c r="CV458" s="47">
        <f t="shared" ca="1" si="220"/>
        <v>9.4455516620164612</v>
      </c>
      <c r="CW458" s="47">
        <f t="shared" ca="1" si="215"/>
        <v>8.5586169907935261</v>
      </c>
      <c r="CX458" s="47">
        <f t="shared" ca="1" si="215"/>
        <v>7.1094306276274031</v>
      </c>
      <c r="CY458" s="47">
        <f t="shared" ca="1" si="215"/>
        <v>7.1746907280731742</v>
      </c>
      <c r="CZ458" s="47">
        <f t="shared" ca="1" si="215"/>
        <v>7.8452885601891458</v>
      </c>
      <c r="DA458" s="47">
        <f t="shared" ca="1" si="215"/>
        <v>9.4231696735912216</v>
      </c>
      <c r="DB458" s="47">
        <f t="shared" ca="1" si="215"/>
        <v>10.988361013167152</v>
      </c>
      <c r="DC458" s="47">
        <f t="shared" ca="1" si="215"/>
        <v>13.062453993430642</v>
      </c>
      <c r="DD458" s="47">
        <f t="shared" ca="1" si="215"/>
        <v>14.754025582877324</v>
      </c>
    </row>
    <row r="459" spans="1:108" x14ac:dyDescent="0.25">
      <c r="A459" s="40" t="s">
        <v>138</v>
      </c>
      <c r="B459" s="40">
        <v>2226</v>
      </c>
      <c r="C459" s="40" t="s">
        <v>38</v>
      </c>
      <c r="D459" s="40" t="s">
        <v>1557</v>
      </c>
      <c r="E459" s="40" t="s">
        <v>130</v>
      </c>
      <c r="F459" s="40">
        <v>24.8</v>
      </c>
      <c r="G459" s="43">
        <v>45383</v>
      </c>
      <c r="I459" s="40" t="s">
        <v>79</v>
      </c>
      <c r="J459" s="40">
        <v>1</v>
      </c>
      <c r="K459" s="40" t="s">
        <v>33</v>
      </c>
      <c r="L459" s="40" t="s">
        <v>193</v>
      </c>
      <c r="M459" s="41"/>
      <c r="N459" s="41">
        <f>VLOOKUP($C459 &amp; $I459 &amp; $K459,FATOR!$A$3:$P$22,COLUMN(E$1),0)</f>
        <v>0.34510552382231963</v>
      </c>
      <c r="O459" s="41">
        <f>VLOOKUP($C459 &amp; $I459 &amp; $K459,FATOR!$A$3:$P$22,COLUMN(F$1),0)</f>
        <v>0.2866705898236856</v>
      </c>
      <c r="P459" s="41">
        <f>VLOOKUP($C459 &amp; $I459 &amp; $K459,FATOR!$A$3:$P$22,COLUMN(G$1),0)</f>
        <v>0.28930204548682154</v>
      </c>
      <c r="Q459" s="41">
        <f>VLOOKUP($C459 &amp; $I459 &amp; $K459,FATOR!$A$3:$P$22,COLUMN(H$1),0)</f>
        <v>0.31634228065278813</v>
      </c>
      <c r="R459" s="41">
        <f>VLOOKUP($C459 &amp; $I459 &amp; $K459,FATOR!$A$3:$P$22,COLUMN(I$1),0)</f>
        <v>0.37996651909642021</v>
      </c>
      <c r="S459" s="41">
        <f>VLOOKUP($C459 &amp; $I459 &amp; $K459,FATOR!$A$3:$P$22,COLUMN(J$1),0)</f>
        <v>0.44307907311157868</v>
      </c>
      <c r="T459" s="41">
        <f>VLOOKUP($C459 &amp; $I459 &amp; $K459,FATOR!$A$3:$P$22,COLUMN(K$1),0)</f>
        <v>0.5267118545738162</v>
      </c>
      <c r="U459" s="41">
        <f>VLOOKUP($C459 &amp; $I459 &amp; $K459,FATOR!$A$3:$P$22,COLUMN(L$1),0)</f>
        <v>0.5949203864063437</v>
      </c>
      <c r="V459" s="41">
        <f>VLOOKUP($C459 &amp; $I459 &amp; $K459,FATOR!$A$3:$P$22,COLUMN(M$1),0)</f>
        <v>0.58473634631058879</v>
      </c>
      <c r="W459" s="41">
        <f>VLOOKUP($C459 &amp; $I459 &amp; $K459,FATOR!$A$3:$P$22,COLUMN(N$1),0)</f>
        <v>0.52362924694768764</v>
      </c>
      <c r="X459" s="41">
        <f>VLOOKUP($C459 &amp; $I459 &amp; $K459,FATOR!$A$3:$P$22,COLUMN(O$1),0)</f>
        <v>0.40768468986504969</v>
      </c>
      <c r="Y459" s="41">
        <f>VLOOKUP($C459 &amp; $I459 &amp; $K459,FATOR!$A$3:$P$22,COLUMN(P$1),0)</f>
        <v>0.38086901862969602</v>
      </c>
      <c r="AA459" s="42">
        <f t="shared" si="221"/>
        <v>8.5586169907935261</v>
      </c>
      <c r="AB459" s="42">
        <f t="shared" si="222"/>
        <v>7.1094306276274031</v>
      </c>
      <c r="AC459" s="42">
        <f t="shared" si="223"/>
        <v>7.1746907280731742</v>
      </c>
      <c r="AD459" s="42">
        <f t="shared" si="224"/>
        <v>7.8452885601891458</v>
      </c>
      <c r="AE459" s="42">
        <f t="shared" si="225"/>
        <v>9.4231696735912216</v>
      </c>
      <c r="AF459" s="42">
        <f t="shared" si="226"/>
        <v>10.988361013167152</v>
      </c>
      <c r="AG459" s="42">
        <f t="shared" si="227"/>
        <v>13.062453993430642</v>
      </c>
      <c r="AH459" s="42">
        <f t="shared" si="228"/>
        <v>14.754025582877324</v>
      </c>
      <c r="AI459" s="42">
        <f t="shared" si="229"/>
        <v>14.501461388502603</v>
      </c>
      <c r="AJ459" s="42">
        <f t="shared" si="230"/>
        <v>12.986005324302655</v>
      </c>
      <c r="AK459" s="42">
        <f t="shared" si="231"/>
        <v>10.110580308653233</v>
      </c>
      <c r="AL459" s="42">
        <f t="shared" si="232"/>
        <v>9.4455516620164612</v>
      </c>
      <c r="AN459" s="43">
        <f t="shared" si="233"/>
        <v>45383</v>
      </c>
      <c r="AO459" s="47" t="str">
        <f t="shared" ca="1" si="217"/>
        <v/>
      </c>
      <c r="AP459" s="47" t="str">
        <f t="shared" ca="1" si="217"/>
        <v/>
      </c>
      <c r="AQ459" s="47" t="str">
        <f t="shared" ca="1" si="217"/>
        <v/>
      </c>
      <c r="AR459" s="47">
        <f t="shared" ca="1" si="217"/>
        <v>7.8452885601891458</v>
      </c>
      <c r="AS459" s="47">
        <f t="shared" ca="1" si="217"/>
        <v>9.4231696735912216</v>
      </c>
      <c r="AT459" s="47">
        <f t="shared" ca="1" si="217"/>
        <v>10.988361013167152</v>
      </c>
      <c r="AU459" s="47">
        <f t="shared" ca="1" si="217"/>
        <v>13.062453993430642</v>
      </c>
      <c r="AV459" s="47">
        <f t="shared" ca="1" si="217"/>
        <v>14.754025582877324</v>
      </c>
      <c r="AW459" s="47">
        <f t="shared" ca="1" si="217"/>
        <v>14.501461388502603</v>
      </c>
      <c r="AX459" s="47">
        <f t="shared" ca="1" si="217"/>
        <v>12.986005324302655</v>
      </c>
      <c r="AY459" s="47">
        <f t="shared" ca="1" si="216"/>
        <v>10.110580308653233</v>
      </c>
      <c r="AZ459" s="47">
        <f t="shared" ca="1" si="216"/>
        <v>9.4455516620164612</v>
      </c>
      <c r="BA459" s="47">
        <f t="shared" ca="1" si="216"/>
        <v>8.5586169907935261</v>
      </c>
      <c r="BB459" s="47">
        <f t="shared" ca="1" si="216"/>
        <v>7.1094306276274031</v>
      </c>
      <c r="BC459" s="47">
        <f t="shared" ca="1" si="216"/>
        <v>7.1746907280731742</v>
      </c>
      <c r="BD459" s="47">
        <f t="shared" ca="1" si="216"/>
        <v>7.8452885601891458</v>
      </c>
      <c r="BE459" s="47">
        <f t="shared" ca="1" si="216"/>
        <v>9.4231696735912216</v>
      </c>
      <c r="BF459" s="47">
        <f t="shared" ca="1" si="216"/>
        <v>10.988361013167152</v>
      </c>
      <c r="BG459" s="47">
        <f t="shared" ca="1" si="216"/>
        <v>13.062453993430642</v>
      </c>
      <c r="BH459" s="47">
        <f t="shared" ca="1" si="216"/>
        <v>14.754025582877324</v>
      </c>
      <c r="BI459" s="47">
        <f t="shared" ca="1" si="234"/>
        <v>14.501461388502603</v>
      </c>
      <c r="BJ459" s="47">
        <f t="shared" ca="1" si="234"/>
        <v>12.986005324302655</v>
      </c>
      <c r="BK459" s="47">
        <f t="shared" ca="1" si="234"/>
        <v>10.110580308653233</v>
      </c>
      <c r="BL459" s="47">
        <f t="shared" ca="1" si="234"/>
        <v>9.4455516620164612</v>
      </c>
      <c r="BM459" s="47">
        <f t="shared" ca="1" si="234"/>
        <v>8.5586169907935261</v>
      </c>
      <c r="BN459" s="47">
        <f t="shared" ca="1" si="234"/>
        <v>7.1094306276274031</v>
      </c>
      <c r="BO459" s="47">
        <f t="shared" ca="1" si="234"/>
        <v>7.1746907280731742</v>
      </c>
      <c r="BP459" s="47">
        <f t="shared" ca="1" si="234"/>
        <v>7.8452885601891458</v>
      </c>
      <c r="BQ459" s="47">
        <f t="shared" ca="1" si="234"/>
        <v>9.4231696735912216</v>
      </c>
      <c r="BR459" s="47">
        <f t="shared" ca="1" si="234"/>
        <v>10.988361013167152</v>
      </c>
      <c r="BS459" s="47">
        <f t="shared" ca="1" si="219"/>
        <v>13.062453993430642</v>
      </c>
      <c r="BT459" s="47">
        <f t="shared" ca="1" si="219"/>
        <v>14.754025582877324</v>
      </c>
      <c r="BU459" s="47">
        <f t="shared" ca="1" si="219"/>
        <v>14.501461388502603</v>
      </c>
      <c r="BV459" s="47">
        <f t="shared" ca="1" si="219"/>
        <v>12.986005324302655</v>
      </c>
      <c r="BW459" s="47">
        <f t="shared" ca="1" si="219"/>
        <v>10.110580308653233</v>
      </c>
      <c r="BX459" s="47">
        <f t="shared" ca="1" si="219"/>
        <v>9.4455516620164612</v>
      </c>
      <c r="BY459" s="47">
        <f t="shared" ca="1" si="219"/>
        <v>8.5586169907935261</v>
      </c>
      <c r="BZ459" s="47">
        <f t="shared" ca="1" si="219"/>
        <v>7.1094306276274031</v>
      </c>
      <c r="CA459" s="47">
        <f t="shared" ca="1" si="219"/>
        <v>7.1746907280731742</v>
      </c>
      <c r="CB459" s="47">
        <f t="shared" ca="1" si="219"/>
        <v>7.8452885601891458</v>
      </c>
      <c r="CC459" s="47">
        <f t="shared" ca="1" si="218"/>
        <v>9.4231696735912216</v>
      </c>
      <c r="CD459" s="47">
        <f t="shared" ca="1" si="218"/>
        <v>10.988361013167152</v>
      </c>
      <c r="CE459" s="47">
        <f t="shared" ca="1" si="218"/>
        <v>13.062453993430642</v>
      </c>
      <c r="CF459" s="47">
        <f t="shared" ca="1" si="218"/>
        <v>14.754025582877324</v>
      </c>
      <c r="CG459" s="47">
        <f t="shared" ca="1" si="218"/>
        <v>14.501461388502603</v>
      </c>
      <c r="CH459" s="47">
        <f t="shared" ca="1" si="218"/>
        <v>12.986005324302655</v>
      </c>
      <c r="CI459" s="47">
        <f t="shared" ca="1" si="218"/>
        <v>10.110580308653233</v>
      </c>
      <c r="CJ459" s="47">
        <f t="shared" ca="1" si="218"/>
        <v>9.4455516620164612</v>
      </c>
      <c r="CK459" s="47">
        <f t="shared" ca="1" si="218"/>
        <v>8.5586169907935261</v>
      </c>
      <c r="CL459" s="47">
        <f t="shared" ca="1" si="218"/>
        <v>7.1094306276274031</v>
      </c>
      <c r="CM459" s="47">
        <f t="shared" ca="1" si="220"/>
        <v>7.1746907280731742</v>
      </c>
      <c r="CN459" s="47">
        <f t="shared" ca="1" si="220"/>
        <v>7.8452885601891458</v>
      </c>
      <c r="CO459" s="47">
        <f t="shared" ca="1" si="220"/>
        <v>9.4231696735912216</v>
      </c>
      <c r="CP459" s="47">
        <f t="shared" ca="1" si="220"/>
        <v>10.988361013167152</v>
      </c>
      <c r="CQ459" s="47">
        <f t="shared" ca="1" si="220"/>
        <v>13.062453993430642</v>
      </c>
      <c r="CR459" s="47">
        <f t="shared" ca="1" si="220"/>
        <v>14.754025582877324</v>
      </c>
      <c r="CS459" s="47">
        <f t="shared" ca="1" si="220"/>
        <v>14.501461388502603</v>
      </c>
      <c r="CT459" s="47">
        <f t="shared" ca="1" si="220"/>
        <v>12.986005324302655</v>
      </c>
      <c r="CU459" s="47">
        <f t="shared" ca="1" si="220"/>
        <v>10.110580308653233</v>
      </c>
      <c r="CV459" s="47">
        <f t="shared" ca="1" si="220"/>
        <v>9.4455516620164612</v>
      </c>
      <c r="CW459" s="47">
        <f t="shared" ca="1" si="215"/>
        <v>8.5586169907935261</v>
      </c>
      <c r="CX459" s="47">
        <f t="shared" ca="1" si="215"/>
        <v>7.1094306276274031</v>
      </c>
      <c r="CY459" s="47">
        <f t="shared" ca="1" si="215"/>
        <v>7.1746907280731742</v>
      </c>
      <c r="CZ459" s="47">
        <f t="shared" ca="1" si="215"/>
        <v>7.8452885601891458</v>
      </c>
      <c r="DA459" s="47">
        <f t="shared" ca="1" si="215"/>
        <v>9.4231696735912216</v>
      </c>
      <c r="DB459" s="47">
        <f t="shared" ca="1" si="215"/>
        <v>10.988361013167152</v>
      </c>
      <c r="DC459" s="47">
        <f t="shared" ca="1" si="215"/>
        <v>13.062453993430642</v>
      </c>
      <c r="DD459" s="47">
        <f t="shared" ca="1" si="215"/>
        <v>14.754025582877324</v>
      </c>
    </row>
    <row r="460" spans="1:108" x14ac:dyDescent="0.25">
      <c r="A460" s="40" t="s">
        <v>138</v>
      </c>
      <c r="B460" s="40">
        <v>2226</v>
      </c>
      <c r="C460" s="40" t="s">
        <v>38</v>
      </c>
      <c r="D460" s="40" t="s">
        <v>1557</v>
      </c>
      <c r="E460" s="40" t="s">
        <v>160</v>
      </c>
      <c r="F460" s="40">
        <v>6.2</v>
      </c>
      <c r="G460" s="43">
        <v>45383</v>
      </c>
      <c r="I460" s="40" t="s">
        <v>79</v>
      </c>
      <c r="J460" s="40">
        <v>1</v>
      </c>
      <c r="K460" s="40" t="s">
        <v>33</v>
      </c>
      <c r="L460" s="40" t="s">
        <v>193</v>
      </c>
      <c r="M460" s="41"/>
      <c r="N460" s="41">
        <f>VLOOKUP($C460 &amp; $I460 &amp; $K460,FATOR!$A$3:$P$22,COLUMN(E$1),0)</f>
        <v>0.34510552382231963</v>
      </c>
      <c r="O460" s="41">
        <f>VLOOKUP($C460 &amp; $I460 &amp; $K460,FATOR!$A$3:$P$22,COLUMN(F$1),0)</f>
        <v>0.2866705898236856</v>
      </c>
      <c r="P460" s="41">
        <f>VLOOKUP($C460 &amp; $I460 &amp; $K460,FATOR!$A$3:$P$22,COLUMN(G$1),0)</f>
        <v>0.28930204548682154</v>
      </c>
      <c r="Q460" s="41">
        <f>VLOOKUP($C460 &amp; $I460 &amp; $K460,FATOR!$A$3:$P$22,COLUMN(H$1),0)</f>
        <v>0.31634228065278813</v>
      </c>
      <c r="R460" s="41">
        <f>VLOOKUP($C460 &amp; $I460 &amp; $K460,FATOR!$A$3:$P$22,COLUMN(I$1),0)</f>
        <v>0.37996651909642021</v>
      </c>
      <c r="S460" s="41">
        <f>VLOOKUP($C460 &amp; $I460 &amp; $K460,FATOR!$A$3:$P$22,COLUMN(J$1),0)</f>
        <v>0.44307907311157868</v>
      </c>
      <c r="T460" s="41">
        <f>VLOOKUP($C460 &amp; $I460 &amp; $K460,FATOR!$A$3:$P$22,COLUMN(K$1),0)</f>
        <v>0.5267118545738162</v>
      </c>
      <c r="U460" s="41">
        <f>VLOOKUP($C460 &amp; $I460 &amp; $K460,FATOR!$A$3:$P$22,COLUMN(L$1),0)</f>
        <v>0.5949203864063437</v>
      </c>
      <c r="V460" s="41">
        <f>VLOOKUP($C460 &amp; $I460 &amp; $K460,FATOR!$A$3:$P$22,COLUMN(M$1),0)</f>
        <v>0.58473634631058879</v>
      </c>
      <c r="W460" s="41">
        <f>VLOOKUP($C460 &amp; $I460 &amp; $K460,FATOR!$A$3:$P$22,COLUMN(N$1),0)</f>
        <v>0.52362924694768764</v>
      </c>
      <c r="X460" s="41">
        <f>VLOOKUP($C460 &amp; $I460 &amp; $K460,FATOR!$A$3:$P$22,COLUMN(O$1),0)</f>
        <v>0.40768468986504969</v>
      </c>
      <c r="Y460" s="41">
        <f>VLOOKUP($C460 &amp; $I460 &amp; $K460,FATOR!$A$3:$P$22,COLUMN(P$1),0)</f>
        <v>0.38086901862969602</v>
      </c>
      <c r="AA460" s="42">
        <f t="shared" si="221"/>
        <v>2.1396542476983815</v>
      </c>
      <c r="AB460" s="42">
        <f t="shared" si="222"/>
        <v>1.7773576569068508</v>
      </c>
      <c r="AC460" s="42">
        <f t="shared" si="223"/>
        <v>1.7936726820182936</v>
      </c>
      <c r="AD460" s="42">
        <f t="shared" si="224"/>
        <v>1.9613221400472864</v>
      </c>
      <c r="AE460" s="42">
        <f t="shared" si="225"/>
        <v>2.3557924183978054</v>
      </c>
      <c r="AF460" s="42">
        <f t="shared" si="226"/>
        <v>2.747090253291788</v>
      </c>
      <c r="AG460" s="42">
        <f t="shared" si="227"/>
        <v>3.2656134983576606</v>
      </c>
      <c r="AH460" s="42">
        <f t="shared" si="228"/>
        <v>3.6885063957193309</v>
      </c>
      <c r="AI460" s="42">
        <f t="shared" si="229"/>
        <v>3.6253653471256508</v>
      </c>
      <c r="AJ460" s="42">
        <f t="shared" si="230"/>
        <v>3.2465013310756636</v>
      </c>
      <c r="AK460" s="42">
        <f t="shared" si="231"/>
        <v>2.5276450771633083</v>
      </c>
      <c r="AL460" s="42">
        <f t="shared" si="232"/>
        <v>2.3613879155041153</v>
      </c>
      <c r="AN460" s="43">
        <f t="shared" si="233"/>
        <v>45383</v>
      </c>
      <c r="AO460" s="47" t="str">
        <f t="shared" ca="1" si="217"/>
        <v/>
      </c>
      <c r="AP460" s="47" t="str">
        <f t="shared" ca="1" si="217"/>
        <v/>
      </c>
      <c r="AQ460" s="47" t="str">
        <f t="shared" ca="1" si="217"/>
        <v/>
      </c>
      <c r="AR460" s="47">
        <f t="shared" ca="1" si="217"/>
        <v>1.9613221400472864</v>
      </c>
      <c r="AS460" s="47">
        <f t="shared" ca="1" si="217"/>
        <v>2.3557924183978054</v>
      </c>
      <c r="AT460" s="47">
        <f t="shared" ca="1" si="217"/>
        <v>2.747090253291788</v>
      </c>
      <c r="AU460" s="47">
        <f t="shared" ca="1" si="217"/>
        <v>3.2656134983576606</v>
      </c>
      <c r="AV460" s="47">
        <f t="shared" ca="1" si="217"/>
        <v>3.6885063957193309</v>
      </c>
      <c r="AW460" s="47">
        <f t="shared" ca="1" si="217"/>
        <v>3.6253653471256508</v>
      </c>
      <c r="AX460" s="47">
        <f t="shared" ca="1" si="217"/>
        <v>3.2465013310756636</v>
      </c>
      <c r="AY460" s="47">
        <f t="shared" ca="1" si="216"/>
        <v>2.5276450771633083</v>
      </c>
      <c r="AZ460" s="47">
        <f t="shared" ca="1" si="216"/>
        <v>2.3613879155041153</v>
      </c>
      <c r="BA460" s="47">
        <f t="shared" ca="1" si="216"/>
        <v>2.1396542476983815</v>
      </c>
      <c r="BB460" s="47">
        <f t="shared" ca="1" si="216"/>
        <v>1.7773576569068508</v>
      </c>
      <c r="BC460" s="47">
        <f t="shared" ca="1" si="216"/>
        <v>1.7936726820182936</v>
      </c>
      <c r="BD460" s="47">
        <f t="shared" ca="1" si="216"/>
        <v>1.9613221400472864</v>
      </c>
      <c r="BE460" s="47">
        <f t="shared" ca="1" si="216"/>
        <v>2.3557924183978054</v>
      </c>
      <c r="BF460" s="47">
        <f t="shared" ca="1" si="216"/>
        <v>2.747090253291788</v>
      </c>
      <c r="BG460" s="47">
        <f t="shared" ca="1" si="216"/>
        <v>3.2656134983576606</v>
      </c>
      <c r="BH460" s="47">
        <f t="shared" ca="1" si="216"/>
        <v>3.6885063957193309</v>
      </c>
      <c r="BI460" s="47">
        <f t="shared" ca="1" si="234"/>
        <v>3.6253653471256508</v>
      </c>
      <c r="BJ460" s="47">
        <f t="shared" ca="1" si="234"/>
        <v>3.2465013310756636</v>
      </c>
      <c r="BK460" s="47">
        <f t="shared" ca="1" si="234"/>
        <v>2.5276450771633083</v>
      </c>
      <c r="BL460" s="47">
        <f t="shared" ca="1" si="234"/>
        <v>2.3613879155041153</v>
      </c>
      <c r="BM460" s="47">
        <f t="shared" ca="1" si="234"/>
        <v>2.1396542476983815</v>
      </c>
      <c r="BN460" s="47">
        <f t="shared" ca="1" si="234"/>
        <v>1.7773576569068508</v>
      </c>
      <c r="BO460" s="47">
        <f t="shared" ca="1" si="234"/>
        <v>1.7936726820182936</v>
      </c>
      <c r="BP460" s="47">
        <f t="shared" ca="1" si="234"/>
        <v>1.9613221400472864</v>
      </c>
      <c r="BQ460" s="47">
        <f t="shared" ca="1" si="234"/>
        <v>2.3557924183978054</v>
      </c>
      <c r="BR460" s="47">
        <f t="shared" ca="1" si="234"/>
        <v>2.747090253291788</v>
      </c>
      <c r="BS460" s="47">
        <f t="shared" ca="1" si="219"/>
        <v>3.2656134983576606</v>
      </c>
      <c r="BT460" s="47">
        <f t="shared" ca="1" si="219"/>
        <v>3.6885063957193309</v>
      </c>
      <c r="BU460" s="47">
        <f t="shared" ca="1" si="219"/>
        <v>3.6253653471256508</v>
      </c>
      <c r="BV460" s="47">
        <f t="shared" ca="1" si="219"/>
        <v>3.2465013310756636</v>
      </c>
      <c r="BW460" s="47">
        <f t="shared" ca="1" si="219"/>
        <v>2.5276450771633083</v>
      </c>
      <c r="BX460" s="47">
        <f t="shared" ca="1" si="219"/>
        <v>2.3613879155041153</v>
      </c>
      <c r="BY460" s="47">
        <f t="shared" ca="1" si="219"/>
        <v>2.1396542476983815</v>
      </c>
      <c r="BZ460" s="47">
        <f t="shared" ca="1" si="219"/>
        <v>1.7773576569068508</v>
      </c>
      <c r="CA460" s="47">
        <f t="shared" ca="1" si="219"/>
        <v>1.7936726820182936</v>
      </c>
      <c r="CB460" s="47">
        <f t="shared" ca="1" si="219"/>
        <v>1.9613221400472864</v>
      </c>
      <c r="CC460" s="47">
        <f t="shared" ca="1" si="218"/>
        <v>2.3557924183978054</v>
      </c>
      <c r="CD460" s="47">
        <f t="shared" ca="1" si="218"/>
        <v>2.747090253291788</v>
      </c>
      <c r="CE460" s="47">
        <f t="shared" ca="1" si="218"/>
        <v>3.2656134983576606</v>
      </c>
      <c r="CF460" s="47">
        <f t="shared" ca="1" si="218"/>
        <v>3.6885063957193309</v>
      </c>
      <c r="CG460" s="47">
        <f t="shared" ca="1" si="218"/>
        <v>3.6253653471256508</v>
      </c>
      <c r="CH460" s="47">
        <f t="shared" ca="1" si="218"/>
        <v>3.2465013310756636</v>
      </c>
      <c r="CI460" s="47">
        <f t="shared" ca="1" si="218"/>
        <v>2.5276450771633083</v>
      </c>
      <c r="CJ460" s="47">
        <f t="shared" ca="1" si="218"/>
        <v>2.3613879155041153</v>
      </c>
      <c r="CK460" s="47">
        <f t="shared" ca="1" si="218"/>
        <v>2.1396542476983815</v>
      </c>
      <c r="CL460" s="47">
        <f t="shared" ca="1" si="218"/>
        <v>1.7773576569068508</v>
      </c>
      <c r="CM460" s="47">
        <f t="shared" ca="1" si="220"/>
        <v>1.7936726820182936</v>
      </c>
      <c r="CN460" s="47">
        <f t="shared" ca="1" si="220"/>
        <v>1.9613221400472864</v>
      </c>
      <c r="CO460" s="47">
        <f t="shared" ca="1" si="220"/>
        <v>2.3557924183978054</v>
      </c>
      <c r="CP460" s="47">
        <f t="shared" ca="1" si="220"/>
        <v>2.747090253291788</v>
      </c>
      <c r="CQ460" s="47">
        <f t="shared" ca="1" si="220"/>
        <v>3.2656134983576606</v>
      </c>
      <c r="CR460" s="47">
        <f t="shared" ca="1" si="220"/>
        <v>3.6885063957193309</v>
      </c>
      <c r="CS460" s="47">
        <f t="shared" ca="1" si="220"/>
        <v>3.6253653471256508</v>
      </c>
      <c r="CT460" s="47">
        <f t="shared" ca="1" si="220"/>
        <v>3.2465013310756636</v>
      </c>
      <c r="CU460" s="47">
        <f t="shared" ca="1" si="220"/>
        <v>2.5276450771633083</v>
      </c>
      <c r="CV460" s="47">
        <f t="shared" ca="1" si="220"/>
        <v>2.3613879155041153</v>
      </c>
      <c r="CW460" s="47">
        <f t="shared" ca="1" si="215"/>
        <v>2.1396542476983815</v>
      </c>
      <c r="CX460" s="47">
        <f t="shared" ca="1" si="215"/>
        <v>1.7773576569068508</v>
      </c>
      <c r="CY460" s="47">
        <f t="shared" ca="1" si="215"/>
        <v>1.7936726820182936</v>
      </c>
      <c r="CZ460" s="47">
        <f t="shared" ca="1" si="215"/>
        <v>1.9613221400472864</v>
      </c>
      <c r="DA460" s="47">
        <f t="shared" ca="1" si="215"/>
        <v>2.3557924183978054</v>
      </c>
      <c r="DB460" s="47">
        <f t="shared" ca="1" si="215"/>
        <v>2.747090253291788</v>
      </c>
      <c r="DC460" s="47">
        <f t="shared" ca="1" si="215"/>
        <v>3.2656134983576606</v>
      </c>
      <c r="DD460" s="47">
        <f t="shared" ca="1" si="215"/>
        <v>3.6885063957193309</v>
      </c>
    </row>
    <row r="461" spans="1:108" x14ac:dyDescent="0.25">
      <c r="A461" s="40" t="s">
        <v>138</v>
      </c>
      <c r="B461" s="40">
        <v>2248</v>
      </c>
      <c r="C461" s="40" t="s">
        <v>38</v>
      </c>
      <c r="D461" s="40" t="s">
        <v>638</v>
      </c>
      <c r="E461" s="40" t="s">
        <v>130</v>
      </c>
      <c r="F461" s="40">
        <v>12.4</v>
      </c>
      <c r="G461" s="43">
        <v>45383</v>
      </c>
      <c r="I461" s="40" t="s">
        <v>79</v>
      </c>
      <c r="J461" s="40">
        <v>1</v>
      </c>
      <c r="K461" s="40" t="s">
        <v>33</v>
      </c>
      <c r="L461" s="40" t="s">
        <v>193</v>
      </c>
      <c r="M461" s="41"/>
      <c r="N461" s="41">
        <f>VLOOKUP($C461 &amp; $I461 &amp; $K461,FATOR!$A$3:$P$22,COLUMN(E$1),0)</f>
        <v>0.34510552382231963</v>
      </c>
      <c r="O461" s="41">
        <f>VLOOKUP($C461 &amp; $I461 &amp; $K461,FATOR!$A$3:$P$22,COLUMN(F$1),0)</f>
        <v>0.2866705898236856</v>
      </c>
      <c r="P461" s="41">
        <f>VLOOKUP($C461 &amp; $I461 &amp; $K461,FATOR!$A$3:$P$22,COLUMN(G$1),0)</f>
        <v>0.28930204548682154</v>
      </c>
      <c r="Q461" s="41">
        <f>VLOOKUP($C461 &amp; $I461 &amp; $K461,FATOR!$A$3:$P$22,COLUMN(H$1),0)</f>
        <v>0.31634228065278813</v>
      </c>
      <c r="R461" s="41">
        <f>VLOOKUP($C461 &amp; $I461 &amp; $K461,FATOR!$A$3:$P$22,COLUMN(I$1),0)</f>
        <v>0.37996651909642021</v>
      </c>
      <c r="S461" s="41">
        <f>VLOOKUP($C461 &amp; $I461 &amp; $K461,FATOR!$A$3:$P$22,COLUMN(J$1),0)</f>
        <v>0.44307907311157868</v>
      </c>
      <c r="T461" s="41">
        <f>VLOOKUP($C461 &amp; $I461 &amp; $K461,FATOR!$A$3:$P$22,COLUMN(K$1),0)</f>
        <v>0.5267118545738162</v>
      </c>
      <c r="U461" s="41">
        <f>VLOOKUP($C461 &amp; $I461 &amp; $K461,FATOR!$A$3:$P$22,COLUMN(L$1),0)</f>
        <v>0.5949203864063437</v>
      </c>
      <c r="V461" s="41">
        <f>VLOOKUP($C461 &amp; $I461 &amp; $K461,FATOR!$A$3:$P$22,COLUMN(M$1),0)</f>
        <v>0.58473634631058879</v>
      </c>
      <c r="W461" s="41">
        <f>VLOOKUP($C461 &amp; $I461 &amp; $K461,FATOR!$A$3:$P$22,COLUMN(N$1),0)</f>
        <v>0.52362924694768764</v>
      </c>
      <c r="X461" s="41">
        <f>VLOOKUP($C461 &amp; $I461 &amp; $K461,FATOR!$A$3:$P$22,COLUMN(O$1),0)</f>
        <v>0.40768468986504969</v>
      </c>
      <c r="Y461" s="41">
        <f>VLOOKUP($C461 &amp; $I461 &amp; $K461,FATOR!$A$3:$P$22,COLUMN(P$1),0)</f>
        <v>0.38086901862969602</v>
      </c>
      <c r="AA461" s="42">
        <f t="shared" si="221"/>
        <v>4.2793084953967631</v>
      </c>
      <c r="AB461" s="42">
        <f t="shared" si="222"/>
        <v>3.5547153138137015</v>
      </c>
      <c r="AC461" s="42">
        <f t="shared" si="223"/>
        <v>3.5873453640365871</v>
      </c>
      <c r="AD461" s="42">
        <f t="shared" si="224"/>
        <v>3.9226442800945729</v>
      </c>
      <c r="AE461" s="42">
        <f t="shared" si="225"/>
        <v>4.7115848367956108</v>
      </c>
      <c r="AF461" s="42">
        <f t="shared" si="226"/>
        <v>5.494180506583576</v>
      </c>
      <c r="AG461" s="42">
        <f t="shared" si="227"/>
        <v>6.5312269967153211</v>
      </c>
      <c r="AH461" s="42">
        <f t="shared" si="228"/>
        <v>7.3770127914386618</v>
      </c>
      <c r="AI461" s="42">
        <f t="shared" si="229"/>
        <v>7.2507306942513017</v>
      </c>
      <c r="AJ461" s="42">
        <f t="shared" si="230"/>
        <v>6.4930026621513273</v>
      </c>
      <c r="AK461" s="42">
        <f t="shared" si="231"/>
        <v>5.0552901543266167</v>
      </c>
      <c r="AL461" s="42">
        <f t="shared" si="232"/>
        <v>4.7227758310082306</v>
      </c>
      <c r="AN461" s="43">
        <f t="shared" si="233"/>
        <v>45383</v>
      </c>
      <c r="AO461" s="47" t="str">
        <f t="shared" ca="1" si="217"/>
        <v/>
      </c>
      <c r="AP461" s="47" t="str">
        <f t="shared" ca="1" si="217"/>
        <v/>
      </c>
      <c r="AQ461" s="47" t="str">
        <f t="shared" ca="1" si="217"/>
        <v/>
      </c>
      <c r="AR461" s="47">
        <f t="shared" ca="1" si="217"/>
        <v>3.9226442800945729</v>
      </c>
      <c r="AS461" s="47">
        <f t="shared" ca="1" si="217"/>
        <v>4.7115848367956108</v>
      </c>
      <c r="AT461" s="47">
        <f t="shared" ca="1" si="217"/>
        <v>5.494180506583576</v>
      </c>
      <c r="AU461" s="47">
        <f t="shared" ca="1" si="217"/>
        <v>6.5312269967153211</v>
      </c>
      <c r="AV461" s="47">
        <f t="shared" ca="1" si="217"/>
        <v>7.3770127914386618</v>
      </c>
      <c r="AW461" s="47">
        <f t="shared" ca="1" si="217"/>
        <v>7.2507306942513017</v>
      </c>
      <c r="AX461" s="47">
        <f t="shared" ca="1" si="217"/>
        <v>6.4930026621513273</v>
      </c>
      <c r="AY461" s="47">
        <f t="shared" ca="1" si="216"/>
        <v>5.0552901543266167</v>
      </c>
      <c r="AZ461" s="47">
        <f t="shared" ca="1" si="216"/>
        <v>4.7227758310082306</v>
      </c>
      <c r="BA461" s="47">
        <f t="shared" ca="1" si="216"/>
        <v>4.2793084953967631</v>
      </c>
      <c r="BB461" s="47">
        <f t="shared" ca="1" si="216"/>
        <v>3.5547153138137015</v>
      </c>
      <c r="BC461" s="47">
        <f t="shared" ca="1" si="216"/>
        <v>3.5873453640365871</v>
      </c>
      <c r="BD461" s="47">
        <f t="shared" ca="1" si="216"/>
        <v>3.9226442800945729</v>
      </c>
      <c r="BE461" s="47">
        <f t="shared" ca="1" si="216"/>
        <v>4.7115848367956108</v>
      </c>
      <c r="BF461" s="47">
        <f t="shared" ca="1" si="216"/>
        <v>5.494180506583576</v>
      </c>
      <c r="BG461" s="47">
        <f t="shared" ca="1" si="216"/>
        <v>6.5312269967153211</v>
      </c>
      <c r="BH461" s="47">
        <f t="shared" ca="1" si="216"/>
        <v>7.3770127914386618</v>
      </c>
      <c r="BI461" s="47">
        <f t="shared" ca="1" si="234"/>
        <v>7.2507306942513017</v>
      </c>
      <c r="BJ461" s="47">
        <f t="shared" ca="1" si="234"/>
        <v>6.4930026621513273</v>
      </c>
      <c r="BK461" s="47">
        <f t="shared" ca="1" si="234"/>
        <v>5.0552901543266167</v>
      </c>
      <c r="BL461" s="47">
        <f t="shared" ca="1" si="234"/>
        <v>4.7227758310082306</v>
      </c>
      <c r="BM461" s="47">
        <f t="shared" ca="1" si="234"/>
        <v>4.2793084953967631</v>
      </c>
      <c r="BN461" s="47">
        <f t="shared" ca="1" si="234"/>
        <v>3.5547153138137015</v>
      </c>
      <c r="BO461" s="47">
        <f t="shared" ca="1" si="234"/>
        <v>3.5873453640365871</v>
      </c>
      <c r="BP461" s="47">
        <f t="shared" ca="1" si="234"/>
        <v>3.9226442800945729</v>
      </c>
      <c r="BQ461" s="47">
        <f t="shared" ca="1" si="234"/>
        <v>4.7115848367956108</v>
      </c>
      <c r="BR461" s="47">
        <f t="shared" ca="1" si="234"/>
        <v>5.494180506583576</v>
      </c>
      <c r="BS461" s="47">
        <f t="shared" ca="1" si="219"/>
        <v>6.5312269967153211</v>
      </c>
      <c r="BT461" s="47">
        <f t="shared" ca="1" si="219"/>
        <v>7.3770127914386618</v>
      </c>
      <c r="BU461" s="47">
        <f t="shared" ca="1" si="219"/>
        <v>7.2507306942513017</v>
      </c>
      <c r="BV461" s="47">
        <f t="shared" ca="1" si="219"/>
        <v>6.4930026621513273</v>
      </c>
      <c r="BW461" s="47">
        <f t="shared" ca="1" si="219"/>
        <v>5.0552901543266167</v>
      </c>
      <c r="BX461" s="47">
        <f t="shared" ca="1" si="219"/>
        <v>4.7227758310082306</v>
      </c>
      <c r="BY461" s="47">
        <f t="shared" ca="1" si="219"/>
        <v>4.2793084953967631</v>
      </c>
      <c r="BZ461" s="47">
        <f t="shared" ca="1" si="219"/>
        <v>3.5547153138137015</v>
      </c>
      <c r="CA461" s="47">
        <f t="shared" ca="1" si="219"/>
        <v>3.5873453640365871</v>
      </c>
      <c r="CB461" s="47">
        <f t="shared" ca="1" si="219"/>
        <v>3.9226442800945729</v>
      </c>
      <c r="CC461" s="47">
        <f t="shared" ca="1" si="218"/>
        <v>4.7115848367956108</v>
      </c>
      <c r="CD461" s="47">
        <f t="shared" ca="1" si="218"/>
        <v>5.494180506583576</v>
      </c>
      <c r="CE461" s="47">
        <f t="shared" ca="1" si="218"/>
        <v>6.5312269967153211</v>
      </c>
      <c r="CF461" s="47">
        <f t="shared" ca="1" si="218"/>
        <v>7.3770127914386618</v>
      </c>
      <c r="CG461" s="47">
        <f t="shared" ca="1" si="218"/>
        <v>7.2507306942513017</v>
      </c>
      <c r="CH461" s="47">
        <f t="shared" ca="1" si="218"/>
        <v>6.4930026621513273</v>
      </c>
      <c r="CI461" s="47">
        <f t="shared" ca="1" si="218"/>
        <v>5.0552901543266167</v>
      </c>
      <c r="CJ461" s="47">
        <f t="shared" ca="1" si="218"/>
        <v>4.7227758310082306</v>
      </c>
      <c r="CK461" s="47">
        <f t="shared" ca="1" si="218"/>
        <v>4.2793084953967631</v>
      </c>
      <c r="CL461" s="47">
        <f t="shared" ca="1" si="218"/>
        <v>3.5547153138137015</v>
      </c>
      <c r="CM461" s="47">
        <f t="shared" ca="1" si="220"/>
        <v>3.5873453640365871</v>
      </c>
      <c r="CN461" s="47">
        <f t="shared" ca="1" si="220"/>
        <v>3.9226442800945729</v>
      </c>
      <c r="CO461" s="47">
        <f t="shared" ca="1" si="220"/>
        <v>4.7115848367956108</v>
      </c>
      <c r="CP461" s="47">
        <f t="shared" ca="1" si="220"/>
        <v>5.494180506583576</v>
      </c>
      <c r="CQ461" s="47">
        <f t="shared" ca="1" si="220"/>
        <v>6.5312269967153211</v>
      </c>
      <c r="CR461" s="47">
        <f t="shared" ca="1" si="220"/>
        <v>7.3770127914386618</v>
      </c>
      <c r="CS461" s="47">
        <f t="shared" ca="1" si="220"/>
        <v>7.2507306942513017</v>
      </c>
      <c r="CT461" s="47">
        <f t="shared" ca="1" si="220"/>
        <v>6.4930026621513273</v>
      </c>
      <c r="CU461" s="47">
        <f t="shared" ca="1" si="220"/>
        <v>5.0552901543266167</v>
      </c>
      <c r="CV461" s="47">
        <f t="shared" ca="1" si="220"/>
        <v>4.7227758310082306</v>
      </c>
      <c r="CW461" s="47">
        <f t="shared" ca="1" si="215"/>
        <v>4.2793084953967631</v>
      </c>
      <c r="CX461" s="47">
        <f t="shared" ca="1" si="215"/>
        <v>3.5547153138137015</v>
      </c>
      <c r="CY461" s="47">
        <f t="shared" ca="1" si="215"/>
        <v>3.5873453640365871</v>
      </c>
      <c r="CZ461" s="47">
        <f t="shared" ca="1" si="215"/>
        <v>3.9226442800945729</v>
      </c>
      <c r="DA461" s="47">
        <f t="shared" ca="1" si="215"/>
        <v>4.7115848367956108</v>
      </c>
      <c r="DB461" s="47">
        <f t="shared" ca="1" si="215"/>
        <v>5.494180506583576</v>
      </c>
      <c r="DC461" s="47">
        <f t="shared" ca="1" si="215"/>
        <v>6.5312269967153211</v>
      </c>
      <c r="DD461" s="47">
        <f t="shared" ca="1" si="215"/>
        <v>7.3770127914386618</v>
      </c>
    </row>
    <row r="462" spans="1:108" x14ac:dyDescent="0.25">
      <c r="A462" s="40" t="s">
        <v>138</v>
      </c>
      <c r="B462" s="40">
        <v>2248</v>
      </c>
      <c r="C462" s="40" t="s">
        <v>38</v>
      </c>
      <c r="D462" s="40" t="s">
        <v>638</v>
      </c>
      <c r="E462" s="40" t="s">
        <v>160</v>
      </c>
      <c r="F462" s="40">
        <v>31</v>
      </c>
      <c r="G462" s="43">
        <v>45383</v>
      </c>
      <c r="I462" s="40" t="s">
        <v>79</v>
      </c>
      <c r="J462" s="40">
        <v>1</v>
      </c>
      <c r="K462" s="40" t="s">
        <v>33</v>
      </c>
      <c r="L462" s="40" t="s">
        <v>193</v>
      </c>
      <c r="M462" s="41"/>
      <c r="N462" s="41">
        <f>VLOOKUP($C462 &amp; $I462 &amp; $K462,FATOR!$A$3:$P$22,COLUMN(E$1),0)</f>
        <v>0.34510552382231963</v>
      </c>
      <c r="O462" s="41">
        <f>VLOOKUP($C462 &amp; $I462 &amp; $K462,FATOR!$A$3:$P$22,COLUMN(F$1),0)</f>
        <v>0.2866705898236856</v>
      </c>
      <c r="P462" s="41">
        <f>VLOOKUP($C462 &amp; $I462 &amp; $K462,FATOR!$A$3:$P$22,COLUMN(G$1),0)</f>
        <v>0.28930204548682154</v>
      </c>
      <c r="Q462" s="41">
        <f>VLOOKUP($C462 &amp; $I462 &amp; $K462,FATOR!$A$3:$P$22,COLUMN(H$1),0)</f>
        <v>0.31634228065278813</v>
      </c>
      <c r="R462" s="41">
        <f>VLOOKUP($C462 &amp; $I462 &amp; $K462,FATOR!$A$3:$P$22,COLUMN(I$1),0)</f>
        <v>0.37996651909642021</v>
      </c>
      <c r="S462" s="41">
        <f>VLOOKUP($C462 &amp; $I462 &amp; $K462,FATOR!$A$3:$P$22,COLUMN(J$1),0)</f>
        <v>0.44307907311157868</v>
      </c>
      <c r="T462" s="41">
        <f>VLOOKUP($C462 &amp; $I462 &amp; $K462,FATOR!$A$3:$P$22,COLUMN(K$1),0)</f>
        <v>0.5267118545738162</v>
      </c>
      <c r="U462" s="41">
        <f>VLOOKUP($C462 &amp; $I462 &amp; $K462,FATOR!$A$3:$P$22,COLUMN(L$1),0)</f>
        <v>0.5949203864063437</v>
      </c>
      <c r="V462" s="41">
        <f>VLOOKUP($C462 &amp; $I462 &amp; $K462,FATOR!$A$3:$P$22,COLUMN(M$1),0)</f>
        <v>0.58473634631058879</v>
      </c>
      <c r="W462" s="41">
        <f>VLOOKUP($C462 &amp; $I462 &amp; $K462,FATOR!$A$3:$P$22,COLUMN(N$1),0)</f>
        <v>0.52362924694768764</v>
      </c>
      <c r="X462" s="41">
        <f>VLOOKUP($C462 &amp; $I462 &amp; $K462,FATOR!$A$3:$P$22,COLUMN(O$1),0)</f>
        <v>0.40768468986504969</v>
      </c>
      <c r="Y462" s="41">
        <f>VLOOKUP($C462 &amp; $I462 &amp; $K462,FATOR!$A$3:$P$22,COLUMN(P$1),0)</f>
        <v>0.38086901862969602</v>
      </c>
      <c r="AA462" s="42">
        <f t="shared" si="221"/>
        <v>10.698271238491909</v>
      </c>
      <c r="AB462" s="42">
        <f t="shared" si="222"/>
        <v>8.8867882845342532</v>
      </c>
      <c r="AC462" s="42">
        <f t="shared" si="223"/>
        <v>8.9683634100914684</v>
      </c>
      <c r="AD462" s="42">
        <f t="shared" si="224"/>
        <v>9.8066107002364316</v>
      </c>
      <c r="AE462" s="42">
        <f t="shared" si="225"/>
        <v>11.778962091989026</v>
      </c>
      <c r="AF462" s="42">
        <f t="shared" si="226"/>
        <v>13.73545126645894</v>
      </c>
      <c r="AG462" s="42">
        <f t="shared" si="227"/>
        <v>16.328067491788303</v>
      </c>
      <c r="AH462" s="42">
        <f t="shared" si="228"/>
        <v>18.442531978596655</v>
      </c>
      <c r="AI462" s="42">
        <f t="shared" si="229"/>
        <v>18.126826735628253</v>
      </c>
      <c r="AJ462" s="42">
        <f t="shared" si="230"/>
        <v>16.232506655378316</v>
      </c>
      <c r="AK462" s="42">
        <f t="shared" si="231"/>
        <v>12.63822538581654</v>
      </c>
      <c r="AL462" s="42">
        <f t="shared" si="232"/>
        <v>11.806939577520577</v>
      </c>
      <c r="AN462" s="43">
        <f t="shared" si="233"/>
        <v>45383</v>
      </c>
      <c r="AO462" s="47" t="str">
        <f t="shared" ca="1" si="217"/>
        <v/>
      </c>
      <c r="AP462" s="47" t="str">
        <f t="shared" ca="1" si="217"/>
        <v/>
      </c>
      <c r="AQ462" s="47" t="str">
        <f t="shared" ca="1" si="217"/>
        <v/>
      </c>
      <c r="AR462" s="47">
        <f t="shared" ca="1" si="217"/>
        <v>9.8066107002364316</v>
      </c>
      <c r="AS462" s="47">
        <f t="shared" ca="1" si="217"/>
        <v>11.778962091989026</v>
      </c>
      <c r="AT462" s="47">
        <f t="shared" ca="1" si="217"/>
        <v>13.73545126645894</v>
      </c>
      <c r="AU462" s="47">
        <f t="shared" ca="1" si="217"/>
        <v>16.328067491788303</v>
      </c>
      <c r="AV462" s="47">
        <f t="shared" ca="1" si="217"/>
        <v>18.442531978596655</v>
      </c>
      <c r="AW462" s="47">
        <f t="shared" ca="1" si="217"/>
        <v>18.126826735628253</v>
      </c>
      <c r="AX462" s="47">
        <f t="shared" ca="1" si="217"/>
        <v>16.232506655378316</v>
      </c>
      <c r="AY462" s="47">
        <f t="shared" ca="1" si="216"/>
        <v>12.63822538581654</v>
      </c>
      <c r="AZ462" s="47">
        <f t="shared" ca="1" si="216"/>
        <v>11.806939577520577</v>
      </c>
      <c r="BA462" s="47">
        <f t="shared" ca="1" si="216"/>
        <v>10.698271238491909</v>
      </c>
      <c r="BB462" s="47">
        <f t="shared" ca="1" si="216"/>
        <v>8.8867882845342532</v>
      </c>
      <c r="BC462" s="47">
        <f t="shared" ca="1" si="216"/>
        <v>8.9683634100914684</v>
      </c>
      <c r="BD462" s="47">
        <f t="shared" ca="1" si="216"/>
        <v>9.8066107002364316</v>
      </c>
      <c r="BE462" s="47">
        <f t="shared" ca="1" si="216"/>
        <v>11.778962091989026</v>
      </c>
      <c r="BF462" s="47">
        <f t="shared" ca="1" si="216"/>
        <v>13.73545126645894</v>
      </c>
      <c r="BG462" s="47">
        <f t="shared" ca="1" si="216"/>
        <v>16.328067491788303</v>
      </c>
      <c r="BH462" s="47">
        <f t="shared" ref="AY462:BH482" ca="1" si="235">IF($AN462&lt;=BH$1,HLOOKUP(MONTH(BH$1),$AA:$AL,ROW($AO462),0),"")</f>
        <v>18.442531978596655</v>
      </c>
      <c r="BI462" s="47">
        <f t="shared" ca="1" si="234"/>
        <v>18.126826735628253</v>
      </c>
      <c r="BJ462" s="47">
        <f t="shared" ca="1" si="234"/>
        <v>16.232506655378316</v>
      </c>
      <c r="BK462" s="47">
        <f t="shared" ca="1" si="234"/>
        <v>12.63822538581654</v>
      </c>
      <c r="BL462" s="47">
        <f t="shared" ca="1" si="234"/>
        <v>11.806939577520577</v>
      </c>
      <c r="BM462" s="47">
        <f t="shared" ca="1" si="234"/>
        <v>10.698271238491909</v>
      </c>
      <c r="BN462" s="47">
        <f t="shared" ca="1" si="234"/>
        <v>8.8867882845342532</v>
      </c>
      <c r="BO462" s="47">
        <f t="shared" ca="1" si="234"/>
        <v>8.9683634100914684</v>
      </c>
      <c r="BP462" s="47">
        <f t="shared" ca="1" si="234"/>
        <v>9.8066107002364316</v>
      </c>
      <c r="BQ462" s="47">
        <f t="shared" ca="1" si="234"/>
        <v>11.778962091989026</v>
      </c>
      <c r="BR462" s="47">
        <f t="shared" ca="1" si="234"/>
        <v>13.73545126645894</v>
      </c>
      <c r="BS462" s="47">
        <f t="shared" ca="1" si="219"/>
        <v>16.328067491788303</v>
      </c>
      <c r="BT462" s="47">
        <f t="shared" ca="1" si="219"/>
        <v>18.442531978596655</v>
      </c>
      <c r="BU462" s="47">
        <f t="shared" ca="1" si="219"/>
        <v>18.126826735628253</v>
      </c>
      <c r="BV462" s="47">
        <f t="shared" ca="1" si="219"/>
        <v>16.232506655378316</v>
      </c>
      <c r="BW462" s="47">
        <f t="shared" ca="1" si="219"/>
        <v>12.63822538581654</v>
      </c>
      <c r="BX462" s="47">
        <f t="shared" ca="1" si="219"/>
        <v>11.806939577520577</v>
      </c>
      <c r="BY462" s="47">
        <f t="shared" ca="1" si="219"/>
        <v>10.698271238491909</v>
      </c>
      <c r="BZ462" s="47">
        <f t="shared" ca="1" si="219"/>
        <v>8.8867882845342532</v>
      </c>
      <c r="CA462" s="47">
        <f t="shared" ca="1" si="219"/>
        <v>8.9683634100914684</v>
      </c>
      <c r="CB462" s="47">
        <f t="shared" ca="1" si="219"/>
        <v>9.8066107002364316</v>
      </c>
      <c r="CC462" s="47">
        <f t="shared" ca="1" si="218"/>
        <v>11.778962091989026</v>
      </c>
      <c r="CD462" s="47">
        <f t="shared" ca="1" si="218"/>
        <v>13.73545126645894</v>
      </c>
      <c r="CE462" s="47">
        <f t="shared" ca="1" si="218"/>
        <v>16.328067491788303</v>
      </c>
      <c r="CF462" s="47">
        <f t="shared" ca="1" si="218"/>
        <v>18.442531978596655</v>
      </c>
      <c r="CG462" s="47">
        <f t="shared" ca="1" si="218"/>
        <v>18.126826735628253</v>
      </c>
      <c r="CH462" s="47">
        <f t="shared" ca="1" si="218"/>
        <v>16.232506655378316</v>
      </c>
      <c r="CI462" s="47">
        <f t="shared" ca="1" si="218"/>
        <v>12.63822538581654</v>
      </c>
      <c r="CJ462" s="47">
        <f t="shared" ca="1" si="218"/>
        <v>11.806939577520577</v>
      </c>
      <c r="CK462" s="47">
        <f t="shared" ca="1" si="218"/>
        <v>10.698271238491909</v>
      </c>
      <c r="CL462" s="47">
        <f t="shared" ca="1" si="218"/>
        <v>8.8867882845342532</v>
      </c>
      <c r="CM462" s="47">
        <f t="shared" ca="1" si="220"/>
        <v>8.9683634100914684</v>
      </c>
      <c r="CN462" s="47">
        <f t="shared" ca="1" si="220"/>
        <v>9.8066107002364316</v>
      </c>
      <c r="CO462" s="47">
        <f t="shared" ca="1" si="220"/>
        <v>11.778962091989026</v>
      </c>
      <c r="CP462" s="47">
        <f t="shared" ca="1" si="220"/>
        <v>13.73545126645894</v>
      </c>
      <c r="CQ462" s="47">
        <f t="shared" ca="1" si="220"/>
        <v>16.328067491788303</v>
      </c>
      <c r="CR462" s="47">
        <f t="shared" ca="1" si="220"/>
        <v>18.442531978596655</v>
      </c>
      <c r="CS462" s="47">
        <f t="shared" ca="1" si="220"/>
        <v>18.126826735628253</v>
      </c>
      <c r="CT462" s="47">
        <f t="shared" ca="1" si="220"/>
        <v>16.232506655378316</v>
      </c>
      <c r="CU462" s="47">
        <f t="shared" ca="1" si="220"/>
        <v>12.63822538581654</v>
      </c>
      <c r="CV462" s="47">
        <f t="shared" ca="1" si="220"/>
        <v>11.806939577520577</v>
      </c>
      <c r="CW462" s="47">
        <f t="shared" ca="1" si="215"/>
        <v>10.698271238491909</v>
      </c>
      <c r="CX462" s="47">
        <f t="shared" ca="1" si="215"/>
        <v>8.8867882845342532</v>
      </c>
      <c r="CY462" s="47">
        <f t="shared" ca="1" si="215"/>
        <v>8.9683634100914684</v>
      </c>
      <c r="CZ462" s="47">
        <f t="shared" ca="1" si="215"/>
        <v>9.8066107002364316</v>
      </c>
      <c r="DA462" s="47">
        <f t="shared" ca="1" si="215"/>
        <v>11.778962091989026</v>
      </c>
      <c r="DB462" s="47">
        <f t="shared" ca="1" si="215"/>
        <v>13.73545126645894</v>
      </c>
      <c r="DC462" s="47">
        <f t="shared" ca="1" si="215"/>
        <v>16.328067491788303</v>
      </c>
      <c r="DD462" s="47">
        <f t="shared" ca="1" si="215"/>
        <v>18.442531978596655</v>
      </c>
    </row>
    <row r="463" spans="1:108" x14ac:dyDescent="0.25">
      <c r="A463" s="40" t="s">
        <v>138</v>
      </c>
      <c r="B463" s="40">
        <v>2198</v>
      </c>
      <c r="C463" s="40" t="s">
        <v>38</v>
      </c>
      <c r="D463" s="40" t="s">
        <v>639</v>
      </c>
      <c r="E463" s="40" t="s">
        <v>130</v>
      </c>
      <c r="F463" s="40">
        <v>24.8</v>
      </c>
      <c r="G463" s="43">
        <v>45383</v>
      </c>
      <c r="I463" s="40" t="s">
        <v>79</v>
      </c>
      <c r="J463" s="40">
        <v>1</v>
      </c>
      <c r="K463" s="40" t="s">
        <v>33</v>
      </c>
      <c r="L463" s="40" t="s">
        <v>193</v>
      </c>
      <c r="M463" s="41"/>
      <c r="N463" s="41">
        <f>VLOOKUP($C463 &amp; $I463 &amp; $K463,FATOR!$A$3:$P$22,COLUMN(E$1),0)</f>
        <v>0.34510552382231963</v>
      </c>
      <c r="O463" s="41">
        <f>VLOOKUP($C463 &amp; $I463 &amp; $K463,FATOR!$A$3:$P$22,COLUMN(F$1),0)</f>
        <v>0.2866705898236856</v>
      </c>
      <c r="P463" s="41">
        <f>VLOOKUP($C463 &amp; $I463 &amp; $K463,FATOR!$A$3:$P$22,COLUMN(G$1),0)</f>
        <v>0.28930204548682154</v>
      </c>
      <c r="Q463" s="41">
        <f>VLOOKUP($C463 &amp; $I463 &amp; $K463,FATOR!$A$3:$P$22,COLUMN(H$1),0)</f>
        <v>0.31634228065278813</v>
      </c>
      <c r="R463" s="41">
        <f>VLOOKUP($C463 &amp; $I463 &amp; $K463,FATOR!$A$3:$P$22,COLUMN(I$1),0)</f>
        <v>0.37996651909642021</v>
      </c>
      <c r="S463" s="41">
        <f>VLOOKUP($C463 &amp; $I463 &amp; $K463,FATOR!$A$3:$P$22,COLUMN(J$1),0)</f>
        <v>0.44307907311157868</v>
      </c>
      <c r="T463" s="41">
        <f>VLOOKUP($C463 &amp; $I463 &amp; $K463,FATOR!$A$3:$P$22,COLUMN(K$1),0)</f>
        <v>0.5267118545738162</v>
      </c>
      <c r="U463" s="41">
        <f>VLOOKUP($C463 &amp; $I463 &amp; $K463,FATOR!$A$3:$P$22,COLUMN(L$1),0)</f>
        <v>0.5949203864063437</v>
      </c>
      <c r="V463" s="41">
        <f>VLOOKUP($C463 &amp; $I463 &amp; $K463,FATOR!$A$3:$P$22,COLUMN(M$1),0)</f>
        <v>0.58473634631058879</v>
      </c>
      <c r="W463" s="41">
        <f>VLOOKUP($C463 &amp; $I463 &amp; $K463,FATOR!$A$3:$P$22,COLUMN(N$1),0)</f>
        <v>0.52362924694768764</v>
      </c>
      <c r="X463" s="41">
        <f>VLOOKUP($C463 &amp; $I463 &amp; $K463,FATOR!$A$3:$P$22,COLUMN(O$1),0)</f>
        <v>0.40768468986504969</v>
      </c>
      <c r="Y463" s="41">
        <f>VLOOKUP($C463 &amp; $I463 &amp; $K463,FATOR!$A$3:$P$22,COLUMN(P$1),0)</f>
        <v>0.38086901862969602</v>
      </c>
      <c r="AA463" s="42">
        <f t="shared" si="221"/>
        <v>8.5586169907935261</v>
      </c>
      <c r="AB463" s="42">
        <f t="shared" si="222"/>
        <v>7.1094306276274031</v>
      </c>
      <c r="AC463" s="42">
        <f t="shared" si="223"/>
        <v>7.1746907280731742</v>
      </c>
      <c r="AD463" s="42">
        <f t="shared" si="224"/>
        <v>7.8452885601891458</v>
      </c>
      <c r="AE463" s="42">
        <f t="shared" si="225"/>
        <v>9.4231696735912216</v>
      </c>
      <c r="AF463" s="42">
        <f t="shared" si="226"/>
        <v>10.988361013167152</v>
      </c>
      <c r="AG463" s="42">
        <f t="shared" si="227"/>
        <v>13.062453993430642</v>
      </c>
      <c r="AH463" s="42">
        <f t="shared" si="228"/>
        <v>14.754025582877324</v>
      </c>
      <c r="AI463" s="42">
        <f t="shared" si="229"/>
        <v>14.501461388502603</v>
      </c>
      <c r="AJ463" s="42">
        <f t="shared" si="230"/>
        <v>12.986005324302655</v>
      </c>
      <c r="AK463" s="42">
        <f t="shared" si="231"/>
        <v>10.110580308653233</v>
      </c>
      <c r="AL463" s="42">
        <f t="shared" si="232"/>
        <v>9.4455516620164612</v>
      </c>
      <c r="AN463" s="43">
        <f t="shared" si="233"/>
        <v>45383</v>
      </c>
      <c r="AO463" s="47" t="str">
        <f t="shared" ca="1" si="217"/>
        <v/>
      </c>
      <c r="AP463" s="47" t="str">
        <f t="shared" ca="1" si="217"/>
        <v/>
      </c>
      <c r="AQ463" s="47" t="str">
        <f t="shared" ca="1" si="217"/>
        <v/>
      </c>
      <c r="AR463" s="47">
        <f t="shared" ca="1" si="217"/>
        <v>7.8452885601891458</v>
      </c>
      <c r="AS463" s="47">
        <f t="shared" ca="1" si="217"/>
        <v>9.4231696735912216</v>
      </c>
      <c r="AT463" s="47">
        <f t="shared" ca="1" si="217"/>
        <v>10.988361013167152</v>
      </c>
      <c r="AU463" s="47">
        <f t="shared" ca="1" si="217"/>
        <v>13.062453993430642</v>
      </c>
      <c r="AV463" s="47">
        <f t="shared" ca="1" si="217"/>
        <v>14.754025582877324</v>
      </c>
      <c r="AW463" s="47">
        <f t="shared" ca="1" si="217"/>
        <v>14.501461388502603</v>
      </c>
      <c r="AX463" s="47">
        <f t="shared" ca="1" si="217"/>
        <v>12.986005324302655</v>
      </c>
      <c r="AY463" s="47">
        <f t="shared" ca="1" si="235"/>
        <v>10.110580308653233</v>
      </c>
      <c r="AZ463" s="47">
        <f t="shared" ca="1" si="235"/>
        <v>9.4455516620164612</v>
      </c>
      <c r="BA463" s="47">
        <f t="shared" ca="1" si="235"/>
        <v>8.5586169907935261</v>
      </c>
      <c r="BB463" s="47">
        <f t="shared" ca="1" si="235"/>
        <v>7.1094306276274031</v>
      </c>
      <c r="BC463" s="47">
        <f t="shared" ca="1" si="235"/>
        <v>7.1746907280731742</v>
      </c>
      <c r="BD463" s="47">
        <f t="shared" ca="1" si="235"/>
        <v>7.8452885601891458</v>
      </c>
      <c r="BE463" s="47">
        <f t="shared" ca="1" si="235"/>
        <v>9.4231696735912216</v>
      </c>
      <c r="BF463" s="47">
        <f t="shared" ca="1" si="235"/>
        <v>10.988361013167152</v>
      </c>
      <c r="BG463" s="47">
        <f t="shared" ca="1" si="235"/>
        <v>13.062453993430642</v>
      </c>
      <c r="BH463" s="47">
        <f t="shared" ca="1" si="235"/>
        <v>14.754025582877324</v>
      </c>
      <c r="BI463" s="47">
        <f t="shared" ca="1" si="234"/>
        <v>14.501461388502603</v>
      </c>
      <c r="BJ463" s="47">
        <f t="shared" ca="1" si="234"/>
        <v>12.986005324302655</v>
      </c>
      <c r="BK463" s="47">
        <f t="shared" ca="1" si="234"/>
        <v>10.110580308653233</v>
      </c>
      <c r="BL463" s="47">
        <f t="shared" ca="1" si="234"/>
        <v>9.4455516620164612</v>
      </c>
      <c r="BM463" s="47">
        <f t="shared" ca="1" si="234"/>
        <v>8.5586169907935261</v>
      </c>
      <c r="BN463" s="47">
        <f t="shared" ca="1" si="234"/>
        <v>7.1094306276274031</v>
      </c>
      <c r="BO463" s="47">
        <f t="shared" ca="1" si="234"/>
        <v>7.1746907280731742</v>
      </c>
      <c r="BP463" s="47">
        <f t="shared" ca="1" si="234"/>
        <v>7.8452885601891458</v>
      </c>
      <c r="BQ463" s="47">
        <f t="shared" ca="1" si="234"/>
        <v>9.4231696735912216</v>
      </c>
      <c r="BR463" s="47">
        <f t="shared" ca="1" si="234"/>
        <v>10.988361013167152</v>
      </c>
      <c r="BS463" s="47">
        <f t="shared" ca="1" si="219"/>
        <v>13.062453993430642</v>
      </c>
      <c r="BT463" s="47">
        <f t="shared" ca="1" si="219"/>
        <v>14.754025582877324</v>
      </c>
      <c r="BU463" s="47">
        <f t="shared" ca="1" si="219"/>
        <v>14.501461388502603</v>
      </c>
      <c r="BV463" s="47">
        <f t="shared" ca="1" si="219"/>
        <v>12.986005324302655</v>
      </c>
      <c r="BW463" s="47">
        <f t="shared" ca="1" si="219"/>
        <v>10.110580308653233</v>
      </c>
      <c r="BX463" s="47">
        <f t="shared" ca="1" si="219"/>
        <v>9.4455516620164612</v>
      </c>
      <c r="BY463" s="47">
        <f t="shared" ca="1" si="219"/>
        <v>8.5586169907935261</v>
      </c>
      <c r="BZ463" s="47">
        <f t="shared" ca="1" si="219"/>
        <v>7.1094306276274031</v>
      </c>
      <c r="CA463" s="47">
        <f t="shared" ca="1" si="219"/>
        <v>7.1746907280731742</v>
      </c>
      <c r="CB463" s="47">
        <f t="shared" ca="1" si="219"/>
        <v>7.8452885601891458</v>
      </c>
      <c r="CC463" s="47">
        <f t="shared" ca="1" si="218"/>
        <v>9.4231696735912216</v>
      </c>
      <c r="CD463" s="47">
        <f t="shared" ca="1" si="218"/>
        <v>10.988361013167152</v>
      </c>
      <c r="CE463" s="47">
        <f t="shared" ca="1" si="218"/>
        <v>13.062453993430642</v>
      </c>
      <c r="CF463" s="47">
        <f t="shared" ca="1" si="218"/>
        <v>14.754025582877324</v>
      </c>
      <c r="CG463" s="47">
        <f t="shared" ca="1" si="218"/>
        <v>14.501461388502603</v>
      </c>
      <c r="CH463" s="47">
        <f t="shared" ca="1" si="218"/>
        <v>12.986005324302655</v>
      </c>
      <c r="CI463" s="47">
        <f t="shared" ca="1" si="218"/>
        <v>10.110580308653233</v>
      </c>
      <c r="CJ463" s="47">
        <f t="shared" ca="1" si="218"/>
        <v>9.4455516620164612</v>
      </c>
      <c r="CK463" s="47">
        <f t="shared" ca="1" si="218"/>
        <v>8.5586169907935261</v>
      </c>
      <c r="CL463" s="47">
        <f t="shared" ca="1" si="218"/>
        <v>7.1094306276274031</v>
      </c>
      <c r="CM463" s="47">
        <f t="shared" ca="1" si="220"/>
        <v>7.1746907280731742</v>
      </c>
      <c r="CN463" s="47">
        <f t="shared" ca="1" si="220"/>
        <v>7.8452885601891458</v>
      </c>
      <c r="CO463" s="47">
        <f t="shared" ca="1" si="220"/>
        <v>9.4231696735912216</v>
      </c>
      <c r="CP463" s="47">
        <f t="shared" ca="1" si="220"/>
        <v>10.988361013167152</v>
      </c>
      <c r="CQ463" s="47">
        <f t="shared" ca="1" si="220"/>
        <v>13.062453993430642</v>
      </c>
      <c r="CR463" s="47">
        <f t="shared" ca="1" si="220"/>
        <v>14.754025582877324</v>
      </c>
      <c r="CS463" s="47">
        <f t="shared" ca="1" si="220"/>
        <v>14.501461388502603</v>
      </c>
      <c r="CT463" s="47">
        <f t="shared" ca="1" si="220"/>
        <v>12.986005324302655</v>
      </c>
      <c r="CU463" s="47">
        <f t="shared" ca="1" si="220"/>
        <v>10.110580308653233</v>
      </c>
      <c r="CV463" s="47">
        <f t="shared" ca="1" si="220"/>
        <v>9.4455516620164612</v>
      </c>
      <c r="CW463" s="47">
        <f t="shared" ca="1" si="215"/>
        <v>8.5586169907935261</v>
      </c>
      <c r="CX463" s="47">
        <f t="shared" ca="1" si="215"/>
        <v>7.1094306276274031</v>
      </c>
      <c r="CY463" s="47">
        <f t="shared" ca="1" si="215"/>
        <v>7.1746907280731742</v>
      </c>
      <c r="CZ463" s="47">
        <f t="shared" ca="1" si="215"/>
        <v>7.8452885601891458</v>
      </c>
      <c r="DA463" s="47">
        <f t="shared" ca="1" si="215"/>
        <v>9.4231696735912216</v>
      </c>
      <c r="DB463" s="47">
        <f t="shared" ca="1" si="215"/>
        <v>10.988361013167152</v>
      </c>
      <c r="DC463" s="47">
        <f t="shared" ca="1" si="215"/>
        <v>13.062453993430642</v>
      </c>
      <c r="DD463" s="47">
        <f t="shared" ca="1" si="215"/>
        <v>14.754025582877324</v>
      </c>
    </row>
    <row r="464" spans="1:108" x14ac:dyDescent="0.25">
      <c r="A464" s="40" t="s">
        <v>138</v>
      </c>
      <c r="B464" s="40">
        <v>2198</v>
      </c>
      <c r="C464" s="40" t="s">
        <v>38</v>
      </c>
      <c r="D464" s="40" t="s">
        <v>639</v>
      </c>
      <c r="E464" s="40" t="s">
        <v>160</v>
      </c>
      <c r="F464" s="40">
        <v>6.2</v>
      </c>
      <c r="G464" s="43">
        <v>45383</v>
      </c>
      <c r="I464" s="40" t="s">
        <v>79</v>
      </c>
      <c r="J464" s="40">
        <v>1</v>
      </c>
      <c r="K464" s="40" t="s">
        <v>33</v>
      </c>
      <c r="L464" s="40" t="s">
        <v>193</v>
      </c>
      <c r="M464" s="41"/>
      <c r="N464" s="41">
        <f>VLOOKUP($C464 &amp; $I464 &amp; $K464,FATOR!$A$3:$P$22,COLUMN(E$1),0)</f>
        <v>0.34510552382231963</v>
      </c>
      <c r="O464" s="41">
        <f>VLOOKUP($C464 &amp; $I464 &amp; $K464,FATOR!$A$3:$P$22,COLUMN(F$1),0)</f>
        <v>0.2866705898236856</v>
      </c>
      <c r="P464" s="41">
        <f>VLOOKUP($C464 &amp; $I464 &amp; $K464,FATOR!$A$3:$P$22,COLUMN(G$1),0)</f>
        <v>0.28930204548682154</v>
      </c>
      <c r="Q464" s="41">
        <f>VLOOKUP($C464 &amp; $I464 &amp; $K464,FATOR!$A$3:$P$22,COLUMN(H$1),0)</f>
        <v>0.31634228065278813</v>
      </c>
      <c r="R464" s="41">
        <f>VLOOKUP($C464 &amp; $I464 &amp; $K464,FATOR!$A$3:$P$22,COLUMN(I$1),0)</f>
        <v>0.37996651909642021</v>
      </c>
      <c r="S464" s="41">
        <f>VLOOKUP($C464 &amp; $I464 &amp; $K464,FATOR!$A$3:$P$22,COLUMN(J$1),0)</f>
        <v>0.44307907311157868</v>
      </c>
      <c r="T464" s="41">
        <f>VLOOKUP($C464 &amp; $I464 &amp; $K464,FATOR!$A$3:$P$22,COLUMN(K$1),0)</f>
        <v>0.5267118545738162</v>
      </c>
      <c r="U464" s="41">
        <f>VLOOKUP($C464 &amp; $I464 &amp; $K464,FATOR!$A$3:$P$22,COLUMN(L$1),0)</f>
        <v>0.5949203864063437</v>
      </c>
      <c r="V464" s="41">
        <f>VLOOKUP($C464 &amp; $I464 &amp; $K464,FATOR!$A$3:$P$22,COLUMN(M$1),0)</f>
        <v>0.58473634631058879</v>
      </c>
      <c r="W464" s="41">
        <f>VLOOKUP($C464 &amp; $I464 &amp; $K464,FATOR!$A$3:$P$22,COLUMN(N$1),0)</f>
        <v>0.52362924694768764</v>
      </c>
      <c r="X464" s="41">
        <f>VLOOKUP($C464 &amp; $I464 &amp; $K464,FATOR!$A$3:$P$22,COLUMN(O$1),0)</f>
        <v>0.40768468986504969</v>
      </c>
      <c r="Y464" s="41">
        <f>VLOOKUP($C464 &amp; $I464 &amp; $K464,FATOR!$A$3:$P$22,COLUMN(P$1),0)</f>
        <v>0.38086901862969602</v>
      </c>
      <c r="AA464" s="42">
        <f t="shared" si="221"/>
        <v>2.1396542476983815</v>
      </c>
      <c r="AB464" s="42">
        <f t="shared" si="222"/>
        <v>1.7773576569068508</v>
      </c>
      <c r="AC464" s="42">
        <f t="shared" si="223"/>
        <v>1.7936726820182936</v>
      </c>
      <c r="AD464" s="42">
        <f t="shared" si="224"/>
        <v>1.9613221400472864</v>
      </c>
      <c r="AE464" s="42">
        <f t="shared" si="225"/>
        <v>2.3557924183978054</v>
      </c>
      <c r="AF464" s="42">
        <f t="shared" si="226"/>
        <v>2.747090253291788</v>
      </c>
      <c r="AG464" s="42">
        <f t="shared" si="227"/>
        <v>3.2656134983576606</v>
      </c>
      <c r="AH464" s="42">
        <f t="shared" si="228"/>
        <v>3.6885063957193309</v>
      </c>
      <c r="AI464" s="42">
        <f t="shared" si="229"/>
        <v>3.6253653471256508</v>
      </c>
      <c r="AJ464" s="42">
        <f t="shared" si="230"/>
        <v>3.2465013310756636</v>
      </c>
      <c r="AK464" s="42">
        <f t="shared" si="231"/>
        <v>2.5276450771633083</v>
      </c>
      <c r="AL464" s="42">
        <f t="shared" si="232"/>
        <v>2.3613879155041153</v>
      </c>
      <c r="AN464" s="43">
        <f t="shared" si="233"/>
        <v>45383</v>
      </c>
      <c r="AO464" s="47" t="str">
        <f t="shared" ca="1" si="217"/>
        <v/>
      </c>
      <c r="AP464" s="47" t="str">
        <f t="shared" ca="1" si="217"/>
        <v/>
      </c>
      <c r="AQ464" s="47" t="str">
        <f t="shared" ca="1" si="217"/>
        <v/>
      </c>
      <c r="AR464" s="47">
        <f t="shared" ca="1" si="217"/>
        <v>1.9613221400472864</v>
      </c>
      <c r="AS464" s="47">
        <f t="shared" ca="1" si="217"/>
        <v>2.3557924183978054</v>
      </c>
      <c r="AT464" s="47">
        <f t="shared" ref="AO464:AX482" ca="1" si="236">IF($AN464&lt;=AT$1,HLOOKUP(MONTH(AT$1),$AA:$AL,ROW($AO464),0),"")</f>
        <v>2.747090253291788</v>
      </c>
      <c r="AU464" s="47">
        <f t="shared" ca="1" si="236"/>
        <v>3.2656134983576606</v>
      </c>
      <c r="AV464" s="47">
        <f t="shared" ca="1" si="236"/>
        <v>3.6885063957193309</v>
      </c>
      <c r="AW464" s="47">
        <f t="shared" ca="1" si="236"/>
        <v>3.6253653471256508</v>
      </c>
      <c r="AX464" s="47">
        <f t="shared" ca="1" si="236"/>
        <v>3.2465013310756636</v>
      </c>
      <c r="AY464" s="47">
        <f t="shared" ca="1" si="235"/>
        <v>2.5276450771633083</v>
      </c>
      <c r="AZ464" s="47">
        <f t="shared" ca="1" si="235"/>
        <v>2.3613879155041153</v>
      </c>
      <c r="BA464" s="47">
        <f t="shared" ca="1" si="235"/>
        <v>2.1396542476983815</v>
      </c>
      <c r="BB464" s="47">
        <f t="shared" ca="1" si="235"/>
        <v>1.7773576569068508</v>
      </c>
      <c r="BC464" s="47">
        <f t="shared" ca="1" si="235"/>
        <v>1.7936726820182936</v>
      </c>
      <c r="BD464" s="47">
        <f t="shared" ca="1" si="235"/>
        <v>1.9613221400472864</v>
      </c>
      <c r="BE464" s="47">
        <f t="shared" ca="1" si="235"/>
        <v>2.3557924183978054</v>
      </c>
      <c r="BF464" s="47">
        <f t="shared" ca="1" si="235"/>
        <v>2.747090253291788</v>
      </c>
      <c r="BG464" s="47">
        <f t="shared" ca="1" si="235"/>
        <v>3.2656134983576606</v>
      </c>
      <c r="BH464" s="47">
        <f t="shared" ca="1" si="235"/>
        <v>3.6885063957193309</v>
      </c>
      <c r="BI464" s="47">
        <f t="shared" ca="1" si="234"/>
        <v>3.6253653471256508</v>
      </c>
      <c r="BJ464" s="47">
        <f t="shared" ca="1" si="234"/>
        <v>3.2465013310756636</v>
      </c>
      <c r="BK464" s="47">
        <f t="shared" ca="1" si="234"/>
        <v>2.5276450771633083</v>
      </c>
      <c r="BL464" s="47">
        <f t="shared" ca="1" si="234"/>
        <v>2.3613879155041153</v>
      </c>
      <c r="BM464" s="47">
        <f t="shared" ca="1" si="234"/>
        <v>2.1396542476983815</v>
      </c>
      <c r="BN464" s="47">
        <f t="shared" ca="1" si="234"/>
        <v>1.7773576569068508</v>
      </c>
      <c r="BO464" s="47">
        <f t="shared" ca="1" si="234"/>
        <v>1.7936726820182936</v>
      </c>
      <c r="BP464" s="47">
        <f t="shared" ca="1" si="234"/>
        <v>1.9613221400472864</v>
      </c>
      <c r="BQ464" s="47">
        <f t="shared" ca="1" si="234"/>
        <v>2.3557924183978054</v>
      </c>
      <c r="BR464" s="47">
        <f t="shared" ca="1" si="234"/>
        <v>2.747090253291788</v>
      </c>
      <c r="BS464" s="47">
        <f t="shared" ca="1" si="219"/>
        <v>3.2656134983576606</v>
      </c>
      <c r="BT464" s="47">
        <f t="shared" ca="1" si="219"/>
        <v>3.6885063957193309</v>
      </c>
      <c r="BU464" s="47">
        <f t="shared" ca="1" si="219"/>
        <v>3.6253653471256508</v>
      </c>
      <c r="BV464" s="47">
        <f t="shared" ca="1" si="219"/>
        <v>3.2465013310756636</v>
      </c>
      <c r="BW464" s="47">
        <f t="shared" ca="1" si="219"/>
        <v>2.5276450771633083</v>
      </c>
      <c r="BX464" s="47">
        <f t="shared" ca="1" si="219"/>
        <v>2.3613879155041153</v>
      </c>
      <c r="BY464" s="47">
        <f t="shared" ca="1" si="219"/>
        <v>2.1396542476983815</v>
      </c>
      <c r="BZ464" s="47">
        <f t="shared" ca="1" si="219"/>
        <v>1.7773576569068508</v>
      </c>
      <c r="CA464" s="47">
        <f t="shared" ca="1" si="219"/>
        <v>1.7936726820182936</v>
      </c>
      <c r="CB464" s="47">
        <f t="shared" ca="1" si="219"/>
        <v>1.9613221400472864</v>
      </c>
      <c r="CC464" s="47">
        <f t="shared" ca="1" si="218"/>
        <v>2.3557924183978054</v>
      </c>
      <c r="CD464" s="47">
        <f t="shared" ca="1" si="218"/>
        <v>2.747090253291788</v>
      </c>
      <c r="CE464" s="47">
        <f t="shared" ca="1" si="218"/>
        <v>3.2656134983576606</v>
      </c>
      <c r="CF464" s="47">
        <f t="shared" ca="1" si="218"/>
        <v>3.6885063957193309</v>
      </c>
      <c r="CG464" s="47">
        <f t="shared" ca="1" si="218"/>
        <v>3.6253653471256508</v>
      </c>
      <c r="CH464" s="47">
        <f t="shared" ca="1" si="218"/>
        <v>3.2465013310756636</v>
      </c>
      <c r="CI464" s="47">
        <f t="shared" ca="1" si="218"/>
        <v>2.5276450771633083</v>
      </c>
      <c r="CJ464" s="47">
        <f t="shared" ca="1" si="218"/>
        <v>2.3613879155041153</v>
      </c>
      <c r="CK464" s="47">
        <f t="shared" ca="1" si="218"/>
        <v>2.1396542476983815</v>
      </c>
      <c r="CL464" s="47">
        <f t="shared" ca="1" si="218"/>
        <v>1.7773576569068508</v>
      </c>
      <c r="CM464" s="47">
        <f t="shared" ca="1" si="220"/>
        <v>1.7936726820182936</v>
      </c>
      <c r="CN464" s="47">
        <f t="shared" ca="1" si="220"/>
        <v>1.9613221400472864</v>
      </c>
      <c r="CO464" s="47">
        <f t="shared" ca="1" si="220"/>
        <v>2.3557924183978054</v>
      </c>
      <c r="CP464" s="47">
        <f t="shared" ca="1" si="220"/>
        <v>2.747090253291788</v>
      </c>
      <c r="CQ464" s="47">
        <f t="shared" ca="1" si="220"/>
        <v>3.2656134983576606</v>
      </c>
      <c r="CR464" s="47">
        <f t="shared" ca="1" si="220"/>
        <v>3.6885063957193309</v>
      </c>
      <c r="CS464" s="47">
        <f t="shared" ca="1" si="220"/>
        <v>3.6253653471256508</v>
      </c>
      <c r="CT464" s="47">
        <f t="shared" ca="1" si="220"/>
        <v>3.2465013310756636</v>
      </c>
      <c r="CU464" s="47">
        <f t="shared" ca="1" si="220"/>
        <v>2.5276450771633083</v>
      </c>
      <c r="CV464" s="47">
        <f t="shared" ca="1" si="220"/>
        <v>2.3613879155041153</v>
      </c>
      <c r="CW464" s="47">
        <f t="shared" ca="1" si="215"/>
        <v>2.1396542476983815</v>
      </c>
      <c r="CX464" s="47">
        <f t="shared" ca="1" si="215"/>
        <v>1.7773576569068508</v>
      </c>
      <c r="CY464" s="47">
        <f t="shared" ca="1" si="215"/>
        <v>1.7936726820182936</v>
      </c>
      <c r="CZ464" s="47">
        <f t="shared" ca="1" si="215"/>
        <v>1.9613221400472864</v>
      </c>
      <c r="DA464" s="47">
        <f t="shared" ca="1" si="215"/>
        <v>2.3557924183978054</v>
      </c>
      <c r="DB464" s="47">
        <f t="shared" ca="1" si="215"/>
        <v>2.747090253291788</v>
      </c>
      <c r="DC464" s="47">
        <f t="shared" ca="1" si="215"/>
        <v>3.2656134983576606</v>
      </c>
      <c r="DD464" s="47">
        <f t="shared" ca="1" si="215"/>
        <v>3.6885063957193309</v>
      </c>
    </row>
    <row r="465" spans="1:108" x14ac:dyDescent="0.25">
      <c r="A465" s="40" t="s">
        <v>138</v>
      </c>
      <c r="B465" s="40">
        <v>2227</v>
      </c>
      <c r="C465" s="40" t="s">
        <v>38</v>
      </c>
      <c r="D465" s="40" t="s">
        <v>640</v>
      </c>
      <c r="E465" s="40" t="s">
        <v>130</v>
      </c>
      <c r="F465" s="40">
        <v>6.2</v>
      </c>
      <c r="G465" s="43">
        <v>45224</v>
      </c>
      <c r="I465" s="40" t="s">
        <v>79</v>
      </c>
      <c r="J465" s="40">
        <v>2</v>
      </c>
      <c r="K465" s="40" t="s">
        <v>33</v>
      </c>
      <c r="L465" s="40" t="s">
        <v>193</v>
      </c>
      <c r="M465" s="41"/>
      <c r="N465" s="41">
        <f>VLOOKUP($C465 &amp; $I465 &amp; $K465,FATOR!$A$3:$P$22,COLUMN(E$1),0)</f>
        <v>0.34510552382231963</v>
      </c>
      <c r="O465" s="41">
        <f>VLOOKUP($C465 &amp; $I465 &amp; $K465,FATOR!$A$3:$P$22,COLUMN(F$1),0)</f>
        <v>0.2866705898236856</v>
      </c>
      <c r="P465" s="41">
        <f>VLOOKUP($C465 &amp; $I465 &amp; $K465,FATOR!$A$3:$P$22,COLUMN(G$1),0)</f>
        <v>0.28930204548682154</v>
      </c>
      <c r="Q465" s="41">
        <f>VLOOKUP($C465 &amp; $I465 &amp; $K465,FATOR!$A$3:$P$22,COLUMN(H$1),0)</f>
        <v>0.31634228065278813</v>
      </c>
      <c r="R465" s="41">
        <f>VLOOKUP($C465 &amp; $I465 &amp; $K465,FATOR!$A$3:$P$22,COLUMN(I$1),0)</f>
        <v>0.37996651909642021</v>
      </c>
      <c r="S465" s="41">
        <f>VLOOKUP($C465 &amp; $I465 &amp; $K465,FATOR!$A$3:$P$22,COLUMN(J$1),0)</f>
        <v>0.44307907311157868</v>
      </c>
      <c r="T465" s="41">
        <f>VLOOKUP($C465 &amp; $I465 &amp; $K465,FATOR!$A$3:$P$22,COLUMN(K$1),0)</f>
        <v>0.5267118545738162</v>
      </c>
      <c r="U465" s="41">
        <f>VLOOKUP($C465 &amp; $I465 &amp; $K465,FATOR!$A$3:$P$22,COLUMN(L$1),0)</f>
        <v>0.5949203864063437</v>
      </c>
      <c r="V465" s="41">
        <f>VLOOKUP($C465 &amp; $I465 &amp; $K465,FATOR!$A$3:$P$22,COLUMN(M$1),0)</f>
        <v>0.58473634631058879</v>
      </c>
      <c r="W465" s="41">
        <f>VLOOKUP($C465 &amp; $I465 &amp; $K465,FATOR!$A$3:$P$22,COLUMN(N$1),0)</f>
        <v>0.52362924694768764</v>
      </c>
      <c r="X465" s="41">
        <f>VLOOKUP($C465 &amp; $I465 &amp; $K465,FATOR!$A$3:$P$22,COLUMN(O$1),0)</f>
        <v>0.40768468986504969</v>
      </c>
      <c r="Y465" s="41">
        <f>VLOOKUP($C465 &amp; $I465 &amp; $K465,FATOR!$A$3:$P$22,COLUMN(P$1),0)</f>
        <v>0.38086901862969602</v>
      </c>
      <c r="AA465" s="42">
        <f t="shared" si="221"/>
        <v>2.1396542476983815</v>
      </c>
      <c r="AB465" s="42">
        <f t="shared" si="222"/>
        <v>1.7773576569068508</v>
      </c>
      <c r="AC465" s="42">
        <f t="shared" si="223"/>
        <v>1.7936726820182936</v>
      </c>
      <c r="AD465" s="42">
        <f t="shared" si="224"/>
        <v>1.9613221400472864</v>
      </c>
      <c r="AE465" s="42">
        <f t="shared" si="225"/>
        <v>2.3557924183978054</v>
      </c>
      <c r="AF465" s="42">
        <f t="shared" si="226"/>
        <v>2.747090253291788</v>
      </c>
      <c r="AG465" s="42">
        <f t="shared" si="227"/>
        <v>3.2656134983576606</v>
      </c>
      <c r="AH465" s="42">
        <f t="shared" si="228"/>
        <v>3.6885063957193309</v>
      </c>
      <c r="AI465" s="42">
        <f t="shared" si="229"/>
        <v>3.6253653471256508</v>
      </c>
      <c r="AJ465" s="42">
        <f t="shared" si="230"/>
        <v>3.2465013310756636</v>
      </c>
      <c r="AK465" s="42">
        <f t="shared" si="231"/>
        <v>2.5276450771633083</v>
      </c>
      <c r="AL465" s="42">
        <f t="shared" si="232"/>
        <v>2.3613879155041153</v>
      </c>
      <c r="AN465" s="43">
        <f t="shared" si="233"/>
        <v>45255</v>
      </c>
      <c r="AO465" s="47">
        <f t="shared" ca="1" si="236"/>
        <v>2.1396542476983815</v>
      </c>
      <c r="AP465" s="47">
        <f t="shared" ca="1" si="236"/>
        <v>1.7773576569068508</v>
      </c>
      <c r="AQ465" s="47">
        <f t="shared" ca="1" si="236"/>
        <v>1.7936726820182936</v>
      </c>
      <c r="AR465" s="47">
        <f t="shared" ca="1" si="236"/>
        <v>1.9613221400472864</v>
      </c>
      <c r="AS465" s="47">
        <f t="shared" ca="1" si="236"/>
        <v>2.3557924183978054</v>
      </c>
      <c r="AT465" s="47">
        <f t="shared" ca="1" si="236"/>
        <v>2.747090253291788</v>
      </c>
      <c r="AU465" s="47">
        <f t="shared" ca="1" si="236"/>
        <v>3.2656134983576606</v>
      </c>
      <c r="AV465" s="47">
        <f t="shared" ca="1" si="236"/>
        <v>3.6885063957193309</v>
      </c>
      <c r="AW465" s="47">
        <f t="shared" ca="1" si="236"/>
        <v>3.6253653471256508</v>
      </c>
      <c r="AX465" s="47">
        <f t="shared" ca="1" si="236"/>
        <v>3.2465013310756636</v>
      </c>
      <c r="AY465" s="47">
        <f t="shared" ca="1" si="235"/>
        <v>2.5276450771633083</v>
      </c>
      <c r="AZ465" s="47">
        <f t="shared" ca="1" si="235"/>
        <v>2.3613879155041153</v>
      </c>
      <c r="BA465" s="47">
        <f t="shared" ca="1" si="235"/>
        <v>2.1396542476983815</v>
      </c>
      <c r="BB465" s="47">
        <f t="shared" ca="1" si="235"/>
        <v>1.7773576569068508</v>
      </c>
      <c r="BC465" s="47">
        <f t="shared" ca="1" si="235"/>
        <v>1.7936726820182936</v>
      </c>
      <c r="BD465" s="47">
        <f t="shared" ca="1" si="235"/>
        <v>1.9613221400472864</v>
      </c>
      <c r="BE465" s="47">
        <f t="shared" ca="1" si="235"/>
        <v>2.3557924183978054</v>
      </c>
      <c r="BF465" s="47">
        <f t="shared" ca="1" si="235"/>
        <v>2.747090253291788</v>
      </c>
      <c r="BG465" s="47">
        <f t="shared" ca="1" si="235"/>
        <v>3.2656134983576606</v>
      </c>
      <c r="BH465" s="47">
        <f t="shared" ca="1" si="235"/>
        <v>3.6885063957193309</v>
      </c>
      <c r="BI465" s="47">
        <f t="shared" ca="1" si="234"/>
        <v>3.6253653471256508</v>
      </c>
      <c r="BJ465" s="47">
        <f t="shared" ca="1" si="234"/>
        <v>3.2465013310756636</v>
      </c>
      <c r="BK465" s="47">
        <f t="shared" ca="1" si="234"/>
        <v>2.5276450771633083</v>
      </c>
      <c r="BL465" s="47">
        <f t="shared" ca="1" si="234"/>
        <v>2.3613879155041153</v>
      </c>
      <c r="BM465" s="47">
        <f t="shared" ca="1" si="234"/>
        <v>2.1396542476983815</v>
      </c>
      <c r="BN465" s="47">
        <f t="shared" ca="1" si="234"/>
        <v>1.7773576569068508</v>
      </c>
      <c r="BO465" s="47">
        <f t="shared" ca="1" si="234"/>
        <v>1.7936726820182936</v>
      </c>
      <c r="BP465" s="47">
        <f t="shared" ca="1" si="234"/>
        <v>1.9613221400472864</v>
      </c>
      <c r="BQ465" s="47">
        <f t="shared" ca="1" si="234"/>
        <v>2.3557924183978054</v>
      </c>
      <c r="BR465" s="47">
        <f t="shared" ca="1" si="234"/>
        <v>2.747090253291788</v>
      </c>
      <c r="BS465" s="47">
        <f t="shared" ca="1" si="219"/>
        <v>3.2656134983576606</v>
      </c>
      <c r="BT465" s="47">
        <f t="shared" ca="1" si="219"/>
        <v>3.6885063957193309</v>
      </c>
      <c r="BU465" s="47">
        <f t="shared" ca="1" si="219"/>
        <v>3.6253653471256508</v>
      </c>
      <c r="BV465" s="47">
        <f t="shared" ca="1" si="219"/>
        <v>3.2465013310756636</v>
      </c>
      <c r="BW465" s="47">
        <f t="shared" ca="1" si="219"/>
        <v>2.5276450771633083</v>
      </c>
      <c r="BX465" s="47">
        <f t="shared" ca="1" si="219"/>
        <v>2.3613879155041153</v>
      </c>
      <c r="BY465" s="47">
        <f t="shared" ca="1" si="219"/>
        <v>2.1396542476983815</v>
      </c>
      <c r="BZ465" s="47">
        <f t="shared" ca="1" si="219"/>
        <v>1.7773576569068508</v>
      </c>
      <c r="CA465" s="47">
        <f t="shared" ca="1" si="219"/>
        <v>1.7936726820182936</v>
      </c>
      <c r="CB465" s="47">
        <f t="shared" ca="1" si="219"/>
        <v>1.9613221400472864</v>
      </c>
      <c r="CC465" s="47">
        <f t="shared" ca="1" si="218"/>
        <v>2.3557924183978054</v>
      </c>
      <c r="CD465" s="47">
        <f t="shared" ca="1" si="218"/>
        <v>2.747090253291788</v>
      </c>
      <c r="CE465" s="47">
        <f t="shared" ca="1" si="218"/>
        <v>3.2656134983576606</v>
      </c>
      <c r="CF465" s="47">
        <f t="shared" ca="1" si="218"/>
        <v>3.6885063957193309</v>
      </c>
      <c r="CG465" s="47">
        <f t="shared" ca="1" si="218"/>
        <v>3.6253653471256508</v>
      </c>
      <c r="CH465" s="47">
        <f t="shared" ca="1" si="218"/>
        <v>3.2465013310756636</v>
      </c>
      <c r="CI465" s="47">
        <f t="shared" ca="1" si="218"/>
        <v>2.5276450771633083</v>
      </c>
      <c r="CJ465" s="47">
        <f t="shared" ca="1" si="218"/>
        <v>2.3613879155041153</v>
      </c>
      <c r="CK465" s="47">
        <f t="shared" ca="1" si="218"/>
        <v>2.1396542476983815</v>
      </c>
      <c r="CL465" s="47">
        <f t="shared" ca="1" si="218"/>
        <v>1.7773576569068508</v>
      </c>
      <c r="CM465" s="47">
        <f t="shared" ca="1" si="220"/>
        <v>1.7936726820182936</v>
      </c>
      <c r="CN465" s="47">
        <f t="shared" ca="1" si="220"/>
        <v>1.9613221400472864</v>
      </c>
      <c r="CO465" s="47">
        <f t="shared" ca="1" si="220"/>
        <v>2.3557924183978054</v>
      </c>
      <c r="CP465" s="47">
        <f t="shared" ca="1" si="220"/>
        <v>2.747090253291788</v>
      </c>
      <c r="CQ465" s="47">
        <f t="shared" ca="1" si="220"/>
        <v>3.2656134983576606</v>
      </c>
      <c r="CR465" s="47">
        <f t="shared" ca="1" si="220"/>
        <v>3.6885063957193309</v>
      </c>
      <c r="CS465" s="47">
        <f t="shared" ca="1" si="220"/>
        <v>3.6253653471256508</v>
      </c>
      <c r="CT465" s="47">
        <f t="shared" ca="1" si="220"/>
        <v>3.2465013310756636</v>
      </c>
      <c r="CU465" s="47">
        <f t="shared" ca="1" si="220"/>
        <v>2.5276450771633083</v>
      </c>
      <c r="CV465" s="47">
        <f t="shared" ca="1" si="220"/>
        <v>2.3613879155041153</v>
      </c>
      <c r="CW465" s="47">
        <f t="shared" ca="1" si="215"/>
        <v>2.1396542476983815</v>
      </c>
      <c r="CX465" s="47">
        <f t="shared" ca="1" si="215"/>
        <v>1.7773576569068508</v>
      </c>
      <c r="CY465" s="47">
        <f t="shared" ca="1" si="215"/>
        <v>1.7936726820182936</v>
      </c>
      <c r="CZ465" s="47">
        <f t="shared" ca="1" si="215"/>
        <v>1.9613221400472864</v>
      </c>
      <c r="DA465" s="47">
        <f t="shared" ca="1" si="215"/>
        <v>2.3557924183978054</v>
      </c>
      <c r="DB465" s="47">
        <f t="shared" ca="1" si="215"/>
        <v>2.747090253291788</v>
      </c>
      <c r="DC465" s="47">
        <f t="shared" ca="1" si="215"/>
        <v>3.2656134983576606</v>
      </c>
      <c r="DD465" s="47">
        <f t="shared" ca="1" si="215"/>
        <v>3.6885063957193309</v>
      </c>
    </row>
    <row r="466" spans="1:108" x14ac:dyDescent="0.25">
      <c r="A466" s="40" t="s">
        <v>138</v>
      </c>
      <c r="B466" s="40">
        <v>2227</v>
      </c>
      <c r="C466" s="40" t="s">
        <v>38</v>
      </c>
      <c r="D466" s="40" t="s">
        <v>640</v>
      </c>
      <c r="E466" s="40" t="s">
        <v>180</v>
      </c>
      <c r="F466" s="40">
        <v>6.2</v>
      </c>
      <c r="G466" s="43">
        <v>45292</v>
      </c>
      <c r="I466" s="40" t="s">
        <v>79</v>
      </c>
      <c r="J466" s="40">
        <v>1</v>
      </c>
      <c r="K466" s="40" t="s">
        <v>33</v>
      </c>
      <c r="L466" s="40" t="s">
        <v>193</v>
      </c>
      <c r="M466" s="41"/>
      <c r="N466" s="41">
        <f>VLOOKUP($C466 &amp; $I466 &amp; $K466,FATOR!$A$3:$P$22,COLUMN(E$1),0)</f>
        <v>0.34510552382231963</v>
      </c>
      <c r="O466" s="41">
        <f>VLOOKUP($C466 &amp; $I466 &amp; $K466,FATOR!$A$3:$P$22,COLUMN(F$1),0)</f>
        <v>0.2866705898236856</v>
      </c>
      <c r="P466" s="41">
        <f>VLOOKUP($C466 &amp; $I466 &amp; $K466,FATOR!$A$3:$P$22,COLUMN(G$1),0)</f>
        <v>0.28930204548682154</v>
      </c>
      <c r="Q466" s="41">
        <f>VLOOKUP($C466 &amp; $I466 &amp; $K466,FATOR!$A$3:$P$22,COLUMN(H$1),0)</f>
        <v>0.31634228065278813</v>
      </c>
      <c r="R466" s="41">
        <f>VLOOKUP($C466 &amp; $I466 &amp; $K466,FATOR!$A$3:$P$22,COLUMN(I$1),0)</f>
        <v>0.37996651909642021</v>
      </c>
      <c r="S466" s="41">
        <f>VLOOKUP($C466 &amp; $I466 &amp; $K466,FATOR!$A$3:$P$22,COLUMN(J$1),0)</f>
        <v>0.44307907311157868</v>
      </c>
      <c r="T466" s="41">
        <f>VLOOKUP($C466 &amp; $I466 &amp; $K466,FATOR!$A$3:$P$22,COLUMN(K$1),0)</f>
        <v>0.5267118545738162</v>
      </c>
      <c r="U466" s="41">
        <f>VLOOKUP($C466 &amp; $I466 &amp; $K466,FATOR!$A$3:$P$22,COLUMN(L$1),0)</f>
        <v>0.5949203864063437</v>
      </c>
      <c r="V466" s="41">
        <f>VLOOKUP($C466 &amp; $I466 &amp; $K466,FATOR!$A$3:$P$22,COLUMN(M$1),0)</f>
        <v>0.58473634631058879</v>
      </c>
      <c r="W466" s="41">
        <f>VLOOKUP($C466 &amp; $I466 &amp; $K466,FATOR!$A$3:$P$22,COLUMN(N$1),0)</f>
        <v>0.52362924694768764</v>
      </c>
      <c r="X466" s="41">
        <f>VLOOKUP($C466 &amp; $I466 &amp; $K466,FATOR!$A$3:$P$22,COLUMN(O$1),0)</f>
        <v>0.40768468986504969</v>
      </c>
      <c r="Y466" s="41">
        <f>VLOOKUP($C466 &amp; $I466 &amp; $K466,FATOR!$A$3:$P$22,COLUMN(P$1),0)</f>
        <v>0.38086901862969602</v>
      </c>
      <c r="AA466" s="42">
        <f t="shared" si="221"/>
        <v>2.1396542476983815</v>
      </c>
      <c r="AB466" s="42">
        <f t="shared" si="222"/>
        <v>1.7773576569068508</v>
      </c>
      <c r="AC466" s="42">
        <f t="shared" si="223"/>
        <v>1.7936726820182936</v>
      </c>
      <c r="AD466" s="42">
        <f t="shared" si="224"/>
        <v>1.9613221400472864</v>
      </c>
      <c r="AE466" s="42">
        <f t="shared" si="225"/>
        <v>2.3557924183978054</v>
      </c>
      <c r="AF466" s="42">
        <f t="shared" si="226"/>
        <v>2.747090253291788</v>
      </c>
      <c r="AG466" s="42">
        <f t="shared" si="227"/>
        <v>3.2656134983576606</v>
      </c>
      <c r="AH466" s="42">
        <f t="shared" si="228"/>
        <v>3.6885063957193309</v>
      </c>
      <c r="AI466" s="42">
        <f t="shared" si="229"/>
        <v>3.6253653471256508</v>
      </c>
      <c r="AJ466" s="42">
        <f t="shared" si="230"/>
        <v>3.2465013310756636</v>
      </c>
      <c r="AK466" s="42">
        <f t="shared" si="231"/>
        <v>2.5276450771633083</v>
      </c>
      <c r="AL466" s="42">
        <f t="shared" si="232"/>
        <v>2.3613879155041153</v>
      </c>
      <c r="AN466" s="43">
        <f t="shared" si="233"/>
        <v>45292</v>
      </c>
      <c r="AO466" s="47">
        <f t="shared" ca="1" si="236"/>
        <v>2.1396542476983815</v>
      </c>
      <c r="AP466" s="47">
        <f t="shared" ca="1" si="236"/>
        <v>1.7773576569068508</v>
      </c>
      <c r="AQ466" s="47">
        <f t="shared" ca="1" si="236"/>
        <v>1.7936726820182936</v>
      </c>
      <c r="AR466" s="47">
        <f t="shared" ca="1" si="236"/>
        <v>1.9613221400472864</v>
      </c>
      <c r="AS466" s="47">
        <f t="shared" ca="1" si="236"/>
        <v>2.3557924183978054</v>
      </c>
      <c r="AT466" s="47">
        <f t="shared" ca="1" si="236"/>
        <v>2.747090253291788</v>
      </c>
      <c r="AU466" s="47">
        <f t="shared" ca="1" si="236"/>
        <v>3.2656134983576606</v>
      </c>
      <c r="AV466" s="47">
        <f t="shared" ca="1" si="236"/>
        <v>3.6885063957193309</v>
      </c>
      <c r="AW466" s="47">
        <f t="shared" ca="1" si="236"/>
        <v>3.6253653471256508</v>
      </c>
      <c r="AX466" s="47">
        <f t="shared" ca="1" si="236"/>
        <v>3.2465013310756636</v>
      </c>
      <c r="AY466" s="47">
        <f t="shared" ca="1" si="235"/>
        <v>2.5276450771633083</v>
      </c>
      <c r="AZ466" s="47">
        <f t="shared" ca="1" si="235"/>
        <v>2.3613879155041153</v>
      </c>
      <c r="BA466" s="47">
        <f t="shared" ca="1" si="235"/>
        <v>2.1396542476983815</v>
      </c>
      <c r="BB466" s="47">
        <f t="shared" ca="1" si="235"/>
        <v>1.7773576569068508</v>
      </c>
      <c r="BC466" s="47">
        <f t="shared" ca="1" si="235"/>
        <v>1.7936726820182936</v>
      </c>
      <c r="BD466" s="47">
        <f t="shared" ca="1" si="235"/>
        <v>1.9613221400472864</v>
      </c>
      <c r="BE466" s="47">
        <f t="shared" ca="1" si="235"/>
        <v>2.3557924183978054</v>
      </c>
      <c r="BF466" s="47">
        <f t="shared" ca="1" si="235"/>
        <v>2.747090253291788</v>
      </c>
      <c r="BG466" s="47">
        <f t="shared" ca="1" si="235"/>
        <v>3.2656134983576606</v>
      </c>
      <c r="BH466" s="47">
        <f t="shared" ca="1" si="235"/>
        <v>3.6885063957193309</v>
      </c>
      <c r="BI466" s="47">
        <f t="shared" ca="1" si="234"/>
        <v>3.6253653471256508</v>
      </c>
      <c r="BJ466" s="47">
        <f t="shared" ca="1" si="234"/>
        <v>3.2465013310756636</v>
      </c>
      <c r="BK466" s="47">
        <f t="shared" ca="1" si="234"/>
        <v>2.5276450771633083</v>
      </c>
      <c r="BL466" s="47">
        <f t="shared" ca="1" si="234"/>
        <v>2.3613879155041153</v>
      </c>
      <c r="BM466" s="47">
        <f t="shared" ca="1" si="234"/>
        <v>2.1396542476983815</v>
      </c>
      <c r="BN466" s="47">
        <f t="shared" ca="1" si="234"/>
        <v>1.7773576569068508</v>
      </c>
      <c r="BO466" s="47">
        <f t="shared" ca="1" si="234"/>
        <v>1.7936726820182936</v>
      </c>
      <c r="BP466" s="47">
        <f t="shared" ca="1" si="234"/>
        <v>1.9613221400472864</v>
      </c>
      <c r="BQ466" s="47">
        <f t="shared" ca="1" si="234"/>
        <v>2.3557924183978054</v>
      </c>
      <c r="BR466" s="47">
        <f t="shared" ca="1" si="234"/>
        <v>2.747090253291788</v>
      </c>
      <c r="BS466" s="47">
        <f t="shared" ca="1" si="219"/>
        <v>3.2656134983576606</v>
      </c>
      <c r="BT466" s="47">
        <f t="shared" ca="1" si="219"/>
        <v>3.6885063957193309</v>
      </c>
      <c r="BU466" s="47">
        <f t="shared" ca="1" si="219"/>
        <v>3.6253653471256508</v>
      </c>
      <c r="BV466" s="47">
        <f t="shared" ca="1" si="219"/>
        <v>3.2465013310756636</v>
      </c>
      <c r="BW466" s="47">
        <f t="shared" ca="1" si="219"/>
        <v>2.5276450771633083</v>
      </c>
      <c r="BX466" s="47">
        <f t="shared" ca="1" si="219"/>
        <v>2.3613879155041153</v>
      </c>
      <c r="BY466" s="47">
        <f t="shared" ca="1" si="219"/>
        <v>2.1396542476983815</v>
      </c>
      <c r="BZ466" s="47">
        <f t="shared" ca="1" si="219"/>
        <v>1.7773576569068508</v>
      </c>
      <c r="CA466" s="47">
        <f t="shared" ca="1" si="219"/>
        <v>1.7936726820182936</v>
      </c>
      <c r="CB466" s="47">
        <f t="shared" ca="1" si="219"/>
        <v>1.9613221400472864</v>
      </c>
      <c r="CC466" s="47">
        <f t="shared" ca="1" si="218"/>
        <v>2.3557924183978054</v>
      </c>
      <c r="CD466" s="47">
        <f t="shared" ca="1" si="218"/>
        <v>2.747090253291788</v>
      </c>
      <c r="CE466" s="47">
        <f t="shared" ca="1" si="218"/>
        <v>3.2656134983576606</v>
      </c>
      <c r="CF466" s="47">
        <f t="shared" ca="1" si="218"/>
        <v>3.6885063957193309</v>
      </c>
      <c r="CG466" s="47">
        <f t="shared" ca="1" si="218"/>
        <v>3.6253653471256508</v>
      </c>
      <c r="CH466" s="47">
        <f t="shared" ca="1" si="218"/>
        <v>3.2465013310756636</v>
      </c>
      <c r="CI466" s="47">
        <f t="shared" ref="CC466:CL482" ca="1" si="237">IF($AN466&lt;=CI$1,HLOOKUP(MONTH(CI$1),$AA:$AL,ROW($AO466),0),"")</f>
        <v>2.5276450771633083</v>
      </c>
      <c r="CJ466" s="47">
        <f t="shared" ca="1" si="237"/>
        <v>2.3613879155041153</v>
      </c>
      <c r="CK466" s="47">
        <f t="shared" ca="1" si="237"/>
        <v>2.1396542476983815</v>
      </c>
      <c r="CL466" s="47">
        <f t="shared" ca="1" si="237"/>
        <v>1.7773576569068508</v>
      </c>
      <c r="CM466" s="47">
        <f t="shared" ca="1" si="220"/>
        <v>1.7936726820182936</v>
      </c>
      <c r="CN466" s="47">
        <f t="shared" ca="1" si="220"/>
        <v>1.9613221400472864</v>
      </c>
      <c r="CO466" s="47">
        <f t="shared" ca="1" si="220"/>
        <v>2.3557924183978054</v>
      </c>
      <c r="CP466" s="47">
        <f t="shared" ca="1" si="220"/>
        <v>2.747090253291788</v>
      </c>
      <c r="CQ466" s="47">
        <f t="shared" ca="1" si="220"/>
        <v>3.2656134983576606</v>
      </c>
      <c r="CR466" s="47">
        <f t="shared" ca="1" si="220"/>
        <v>3.6885063957193309</v>
      </c>
      <c r="CS466" s="47">
        <f t="shared" ca="1" si="220"/>
        <v>3.6253653471256508</v>
      </c>
      <c r="CT466" s="47">
        <f t="shared" ca="1" si="220"/>
        <v>3.2465013310756636</v>
      </c>
      <c r="CU466" s="47">
        <f t="shared" ca="1" si="220"/>
        <v>2.5276450771633083</v>
      </c>
      <c r="CV466" s="47">
        <f t="shared" ca="1" si="220"/>
        <v>2.3613879155041153</v>
      </c>
      <c r="CW466" s="47">
        <f t="shared" ca="1" si="215"/>
        <v>2.1396542476983815</v>
      </c>
      <c r="CX466" s="47">
        <f t="shared" ca="1" si="215"/>
        <v>1.7773576569068508</v>
      </c>
      <c r="CY466" s="47">
        <f t="shared" ref="CW466:DD482" ca="1" si="238">IF($AN466&lt;=CY$1,HLOOKUP(MONTH(CY$1),$AA:$AL,ROW($AO466),0),"")</f>
        <v>1.7936726820182936</v>
      </c>
      <c r="CZ466" s="47">
        <f t="shared" ca="1" si="238"/>
        <v>1.9613221400472864</v>
      </c>
      <c r="DA466" s="47">
        <f t="shared" ca="1" si="238"/>
        <v>2.3557924183978054</v>
      </c>
      <c r="DB466" s="47">
        <f t="shared" ca="1" si="238"/>
        <v>2.747090253291788</v>
      </c>
      <c r="DC466" s="47">
        <f t="shared" ca="1" si="238"/>
        <v>3.2656134983576606</v>
      </c>
      <c r="DD466" s="47">
        <f t="shared" ca="1" si="238"/>
        <v>3.6885063957193309</v>
      </c>
    </row>
    <row r="467" spans="1:108" x14ac:dyDescent="0.25">
      <c r="A467" s="40" t="s">
        <v>138</v>
      </c>
      <c r="B467" s="40">
        <v>2227</v>
      </c>
      <c r="C467" s="40" t="s">
        <v>38</v>
      </c>
      <c r="D467" s="40" t="s">
        <v>640</v>
      </c>
      <c r="E467" s="40" t="s">
        <v>160</v>
      </c>
      <c r="F467" s="40">
        <v>6.2</v>
      </c>
      <c r="G467" s="43">
        <v>45125</v>
      </c>
      <c r="I467" s="40" t="s">
        <v>79</v>
      </c>
      <c r="J467" s="40">
        <v>2</v>
      </c>
      <c r="K467" s="40" t="s">
        <v>33</v>
      </c>
      <c r="L467" s="40" t="s">
        <v>193</v>
      </c>
      <c r="M467" s="41"/>
      <c r="N467" s="41">
        <f>VLOOKUP($C467 &amp; $I467 &amp; $K467,FATOR!$A$3:$P$22,COLUMN(E$1),0)</f>
        <v>0.34510552382231963</v>
      </c>
      <c r="O467" s="41">
        <f>VLOOKUP($C467 &amp; $I467 &amp; $K467,FATOR!$A$3:$P$22,COLUMN(F$1),0)</f>
        <v>0.2866705898236856</v>
      </c>
      <c r="P467" s="41">
        <f>VLOOKUP($C467 &amp; $I467 &amp; $K467,FATOR!$A$3:$P$22,COLUMN(G$1),0)</f>
        <v>0.28930204548682154</v>
      </c>
      <c r="Q467" s="41">
        <f>VLOOKUP($C467 &amp; $I467 &amp; $K467,FATOR!$A$3:$P$22,COLUMN(H$1),0)</f>
        <v>0.31634228065278813</v>
      </c>
      <c r="R467" s="41">
        <f>VLOOKUP($C467 &amp; $I467 &amp; $K467,FATOR!$A$3:$P$22,COLUMN(I$1),0)</f>
        <v>0.37996651909642021</v>
      </c>
      <c r="S467" s="41">
        <f>VLOOKUP($C467 &amp; $I467 &amp; $K467,FATOR!$A$3:$P$22,COLUMN(J$1),0)</f>
        <v>0.44307907311157868</v>
      </c>
      <c r="T467" s="41">
        <f>VLOOKUP($C467 &amp; $I467 &amp; $K467,FATOR!$A$3:$P$22,COLUMN(K$1),0)</f>
        <v>0.5267118545738162</v>
      </c>
      <c r="U467" s="41">
        <f>VLOOKUP($C467 &amp; $I467 &amp; $K467,FATOR!$A$3:$P$22,COLUMN(L$1),0)</f>
        <v>0.5949203864063437</v>
      </c>
      <c r="V467" s="41">
        <f>VLOOKUP($C467 &amp; $I467 &amp; $K467,FATOR!$A$3:$P$22,COLUMN(M$1),0)</f>
        <v>0.58473634631058879</v>
      </c>
      <c r="W467" s="41">
        <f>VLOOKUP($C467 &amp; $I467 &amp; $K467,FATOR!$A$3:$P$22,COLUMN(N$1),0)</f>
        <v>0.52362924694768764</v>
      </c>
      <c r="X467" s="41">
        <f>VLOOKUP($C467 &amp; $I467 &amp; $K467,FATOR!$A$3:$P$22,COLUMN(O$1),0)</f>
        <v>0.40768468986504969</v>
      </c>
      <c r="Y467" s="41">
        <f>VLOOKUP($C467 &amp; $I467 &amp; $K467,FATOR!$A$3:$P$22,COLUMN(P$1),0)</f>
        <v>0.38086901862969602</v>
      </c>
      <c r="AA467" s="42">
        <f t="shared" si="221"/>
        <v>2.1396542476983815</v>
      </c>
      <c r="AB467" s="42">
        <f t="shared" si="222"/>
        <v>1.7773576569068508</v>
      </c>
      <c r="AC467" s="42">
        <f t="shared" si="223"/>
        <v>1.7936726820182936</v>
      </c>
      <c r="AD467" s="42">
        <f t="shared" si="224"/>
        <v>1.9613221400472864</v>
      </c>
      <c r="AE467" s="42">
        <f t="shared" si="225"/>
        <v>2.3557924183978054</v>
      </c>
      <c r="AF467" s="42">
        <f t="shared" si="226"/>
        <v>2.747090253291788</v>
      </c>
      <c r="AG467" s="42">
        <f t="shared" si="227"/>
        <v>3.2656134983576606</v>
      </c>
      <c r="AH467" s="42">
        <f t="shared" si="228"/>
        <v>3.6885063957193309</v>
      </c>
      <c r="AI467" s="42">
        <f t="shared" si="229"/>
        <v>3.6253653471256508</v>
      </c>
      <c r="AJ467" s="42">
        <f t="shared" si="230"/>
        <v>3.2465013310756636</v>
      </c>
      <c r="AK467" s="42">
        <f t="shared" si="231"/>
        <v>2.5276450771633083</v>
      </c>
      <c r="AL467" s="42">
        <f t="shared" si="232"/>
        <v>2.3613879155041153</v>
      </c>
      <c r="AN467" s="43">
        <f t="shared" si="233"/>
        <v>45156</v>
      </c>
      <c r="AO467" s="47">
        <f t="shared" ca="1" si="236"/>
        <v>2.1396542476983815</v>
      </c>
      <c r="AP467" s="47">
        <f t="shared" ca="1" si="236"/>
        <v>1.7773576569068508</v>
      </c>
      <c r="AQ467" s="47">
        <f t="shared" ca="1" si="236"/>
        <v>1.7936726820182936</v>
      </c>
      <c r="AR467" s="47">
        <f t="shared" ca="1" si="236"/>
        <v>1.9613221400472864</v>
      </c>
      <c r="AS467" s="47">
        <f t="shared" ca="1" si="236"/>
        <v>2.3557924183978054</v>
      </c>
      <c r="AT467" s="47">
        <f t="shared" ca="1" si="236"/>
        <v>2.747090253291788</v>
      </c>
      <c r="AU467" s="47">
        <f t="shared" ca="1" si="236"/>
        <v>3.2656134983576606</v>
      </c>
      <c r="AV467" s="47">
        <f t="shared" ca="1" si="236"/>
        <v>3.6885063957193309</v>
      </c>
      <c r="AW467" s="47">
        <f t="shared" ca="1" si="236"/>
        <v>3.6253653471256508</v>
      </c>
      <c r="AX467" s="47">
        <f t="shared" ca="1" si="236"/>
        <v>3.2465013310756636</v>
      </c>
      <c r="AY467" s="47">
        <f t="shared" ca="1" si="235"/>
        <v>2.5276450771633083</v>
      </c>
      <c r="AZ467" s="47">
        <f t="shared" ca="1" si="235"/>
        <v>2.3613879155041153</v>
      </c>
      <c r="BA467" s="47">
        <f t="shared" ca="1" si="235"/>
        <v>2.1396542476983815</v>
      </c>
      <c r="BB467" s="47">
        <f t="shared" ca="1" si="235"/>
        <v>1.7773576569068508</v>
      </c>
      <c r="BC467" s="47">
        <f t="shared" ca="1" si="235"/>
        <v>1.7936726820182936</v>
      </c>
      <c r="BD467" s="47">
        <f t="shared" ca="1" si="235"/>
        <v>1.9613221400472864</v>
      </c>
      <c r="BE467" s="47">
        <f t="shared" ca="1" si="235"/>
        <v>2.3557924183978054</v>
      </c>
      <c r="BF467" s="47">
        <f t="shared" ca="1" si="235"/>
        <v>2.747090253291788</v>
      </c>
      <c r="BG467" s="47">
        <f t="shared" ca="1" si="235"/>
        <v>3.2656134983576606</v>
      </c>
      <c r="BH467" s="47">
        <f t="shared" ca="1" si="235"/>
        <v>3.6885063957193309</v>
      </c>
      <c r="BI467" s="47">
        <f t="shared" ca="1" si="234"/>
        <v>3.6253653471256508</v>
      </c>
      <c r="BJ467" s="47">
        <f t="shared" ca="1" si="234"/>
        <v>3.2465013310756636</v>
      </c>
      <c r="BK467" s="47">
        <f t="shared" ca="1" si="234"/>
        <v>2.5276450771633083</v>
      </c>
      <c r="BL467" s="47">
        <f t="shared" ca="1" si="234"/>
        <v>2.3613879155041153</v>
      </c>
      <c r="BM467" s="47">
        <f t="shared" ca="1" si="234"/>
        <v>2.1396542476983815</v>
      </c>
      <c r="BN467" s="47">
        <f t="shared" ca="1" si="234"/>
        <v>1.7773576569068508</v>
      </c>
      <c r="BO467" s="47">
        <f t="shared" ca="1" si="234"/>
        <v>1.7936726820182936</v>
      </c>
      <c r="BP467" s="47">
        <f t="shared" ca="1" si="234"/>
        <v>1.9613221400472864</v>
      </c>
      <c r="BQ467" s="47">
        <f t="shared" ca="1" si="234"/>
        <v>2.3557924183978054</v>
      </c>
      <c r="BR467" s="47">
        <f t="shared" ca="1" si="234"/>
        <v>2.747090253291788</v>
      </c>
      <c r="BS467" s="47">
        <f t="shared" ca="1" si="219"/>
        <v>3.2656134983576606</v>
      </c>
      <c r="BT467" s="47">
        <f t="shared" ca="1" si="219"/>
        <v>3.6885063957193309</v>
      </c>
      <c r="BU467" s="47">
        <f t="shared" ca="1" si="219"/>
        <v>3.6253653471256508</v>
      </c>
      <c r="BV467" s="47">
        <f t="shared" ca="1" si="219"/>
        <v>3.2465013310756636</v>
      </c>
      <c r="BW467" s="47">
        <f t="shared" ca="1" si="219"/>
        <v>2.5276450771633083</v>
      </c>
      <c r="BX467" s="47">
        <f t="shared" ca="1" si="219"/>
        <v>2.3613879155041153</v>
      </c>
      <c r="BY467" s="47">
        <f t="shared" ca="1" si="219"/>
        <v>2.1396542476983815</v>
      </c>
      <c r="BZ467" s="47">
        <f t="shared" ca="1" si="219"/>
        <v>1.7773576569068508</v>
      </c>
      <c r="CA467" s="47">
        <f t="shared" ref="BS467:CB482" ca="1" si="239">IF($AN467&lt;=CA$1,HLOOKUP(MONTH(CA$1),$AA:$AL,ROW($AO467),0),"")</f>
        <v>1.7936726820182936</v>
      </c>
      <c r="CB467" s="47">
        <f t="shared" ca="1" si="239"/>
        <v>1.9613221400472864</v>
      </c>
      <c r="CC467" s="47">
        <f t="shared" ca="1" si="237"/>
        <v>2.3557924183978054</v>
      </c>
      <c r="CD467" s="47">
        <f t="shared" ca="1" si="237"/>
        <v>2.747090253291788</v>
      </c>
      <c r="CE467" s="47">
        <f t="shared" ca="1" si="237"/>
        <v>3.2656134983576606</v>
      </c>
      <c r="CF467" s="47">
        <f t="shared" ca="1" si="237"/>
        <v>3.6885063957193309</v>
      </c>
      <c r="CG467" s="47">
        <f t="shared" ca="1" si="237"/>
        <v>3.6253653471256508</v>
      </c>
      <c r="CH467" s="47">
        <f t="shared" ca="1" si="237"/>
        <v>3.2465013310756636</v>
      </c>
      <c r="CI467" s="47">
        <f t="shared" ca="1" si="237"/>
        <v>2.5276450771633083</v>
      </c>
      <c r="CJ467" s="47">
        <f t="shared" ca="1" si="237"/>
        <v>2.3613879155041153</v>
      </c>
      <c r="CK467" s="47">
        <f t="shared" ca="1" si="237"/>
        <v>2.1396542476983815</v>
      </c>
      <c r="CL467" s="47">
        <f t="shared" ca="1" si="237"/>
        <v>1.7773576569068508</v>
      </c>
      <c r="CM467" s="47">
        <f t="shared" ca="1" si="220"/>
        <v>1.7936726820182936</v>
      </c>
      <c r="CN467" s="47">
        <f t="shared" ca="1" si="220"/>
        <v>1.9613221400472864</v>
      </c>
      <c r="CO467" s="47">
        <f t="shared" ca="1" si="220"/>
        <v>2.3557924183978054</v>
      </c>
      <c r="CP467" s="47">
        <f t="shared" ca="1" si="220"/>
        <v>2.747090253291788</v>
      </c>
      <c r="CQ467" s="47">
        <f t="shared" ca="1" si="220"/>
        <v>3.2656134983576606</v>
      </c>
      <c r="CR467" s="47">
        <f t="shared" ca="1" si="220"/>
        <v>3.6885063957193309</v>
      </c>
      <c r="CS467" s="47">
        <f t="shared" ca="1" si="220"/>
        <v>3.6253653471256508</v>
      </c>
      <c r="CT467" s="47">
        <f t="shared" ca="1" si="220"/>
        <v>3.2465013310756636</v>
      </c>
      <c r="CU467" s="47">
        <f t="shared" ca="1" si="220"/>
        <v>2.5276450771633083</v>
      </c>
      <c r="CV467" s="47">
        <f t="shared" ca="1" si="220"/>
        <v>2.3613879155041153</v>
      </c>
      <c r="CW467" s="47">
        <f t="shared" ca="1" si="238"/>
        <v>2.1396542476983815</v>
      </c>
      <c r="CX467" s="47">
        <f t="shared" ca="1" si="238"/>
        <v>1.7773576569068508</v>
      </c>
      <c r="CY467" s="47">
        <f t="shared" ca="1" si="238"/>
        <v>1.7936726820182936</v>
      </c>
      <c r="CZ467" s="47">
        <f t="shared" ca="1" si="238"/>
        <v>1.9613221400472864</v>
      </c>
      <c r="DA467" s="47">
        <f t="shared" ca="1" si="238"/>
        <v>2.3557924183978054</v>
      </c>
      <c r="DB467" s="47">
        <f t="shared" ca="1" si="238"/>
        <v>2.747090253291788</v>
      </c>
      <c r="DC467" s="47">
        <f t="shared" ca="1" si="238"/>
        <v>3.2656134983576606</v>
      </c>
      <c r="DD467" s="47">
        <f t="shared" ca="1" si="238"/>
        <v>3.6885063957193309</v>
      </c>
    </row>
    <row r="468" spans="1:108" x14ac:dyDescent="0.25">
      <c r="A468" s="40" t="s">
        <v>138</v>
      </c>
      <c r="B468" s="40">
        <v>2227</v>
      </c>
      <c r="C468" s="40" t="s">
        <v>38</v>
      </c>
      <c r="D468" s="40" t="s">
        <v>640</v>
      </c>
      <c r="E468" s="40" t="s">
        <v>136</v>
      </c>
      <c r="F468" s="40">
        <v>6.2</v>
      </c>
      <c r="G468" s="43">
        <v>45259</v>
      </c>
      <c r="I468" s="40" t="s">
        <v>79</v>
      </c>
      <c r="J468" s="40">
        <v>2</v>
      </c>
      <c r="K468" s="40" t="s">
        <v>33</v>
      </c>
      <c r="L468" s="40" t="s">
        <v>193</v>
      </c>
      <c r="M468" s="41"/>
      <c r="N468" s="41">
        <f>VLOOKUP($C468 &amp; $I468 &amp; $K468,FATOR!$A$3:$P$22,COLUMN(E$1),0)</f>
        <v>0.34510552382231963</v>
      </c>
      <c r="O468" s="41">
        <f>VLOOKUP($C468 &amp; $I468 &amp; $K468,FATOR!$A$3:$P$22,COLUMN(F$1),0)</f>
        <v>0.2866705898236856</v>
      </c>
      <c r="P468" s="41">
        <f>VLOOKUP($C468 &amp; $I468 &amp; $K468,FATOR!$A$3:$P$22,COLUMN(G$1),0)</f>
        <v>0.28930204548682154</v>
      </c>
      <c r="Q468" s="41">
        <f>VLOOKUP($C468 &amp; $I468 &amp; $K468,FATOR!$A$3:$P$22,COLUMN(H$1),0)</f>
        <v>0.31634228065278813</v>
      </c>
      <c r="R468" s="41">
        <f>VLOOKUP($C468 &amp; $I468 &amp; $K468,FATOR!$A$3:$P$22,COLUMN(I$1),0)</f>
        <v>0.37996651909642021</v>
      </c>
      <c r="S468" s="41">
        <f>VLOOKUP($C468 &amp; $I468 &amp; $K468,FATOR!$A$3:$P$22,COLUMN(J$1),0)</f>
        <v>0.44307907311157868</v>
      </c>
      <c r="T468" s="41">
        <f>VLOOKUP($C468 &amp; $I468 &amp; $K468,FATOR!$A$3:$P$22,COLUMN(K$1),0)</f>
        <v>0.5267118545738162</v>
      </c>
      <c r="U468" s="41">
        <f>VLOOKUP($C468 &amp; $I468 &amp; $K468,FATOR!$A$3:$P$22,COLUMN(L$1),0)</f>
        <v>0.5949203864063437</v>
      </c>
      <c r="V468" s="41">
        <f>VLOOKUP($C468 &amp; $I468 &amp; $K468,FATOR!$A$3:$P$22,COLUMN(M$1),0)</f>
        <v>0.58473634631058879</v>
      </c>
      <c r="W468" s="41">
        <f>VLOOKUP($C468 &amp; $I468 &amp; $K468,FATOR!$A$3:$P$22,COLUMN(N$1),0)</f>
        <v>0.52362924694768764</v>
      </c>
      <c r="X468" s="41">
        <f>VLOOKUP($C468 &amp; $I468 &amp; $K468,FATOR!$A$3:$P$22,COLUMN(O$1),0)</f>
        <v>0.40768468986504969</v>
      </c>
      <c r="Y468" s="41">
        <f>VLOOKUP($C468 &amp; $I468 &amp; $K468,FATOR!$A$3:$P$22,COLUMN(P$1),0)</f>
        <v>0.38086901862969602</v>
      </c>
      <c r="AA468" s="42">
        <f t="shared" si="221"/>
        <v>2.1396542476983815</v>
      </c>
      <c r="AB468" s="42">
        <f t="shared" si="222"/>
        <v>1.7773576569068508</v>
      </c>
      <c r="AC468" s="42">
        <f t="shared" si="223"/>
        <v>1.7936726820182936</v>
      </c>
      <c r="AD468" s="42">
        <f t="shared" si="224"/>
        <v>1.9613221400472864</v>
      </c>
      <c r="AE468" s="42">
        <f t="shared" si="225"/>
        <v>2.3557924183978054</v>
      </c>
      <c r="AF468" s="42">
        <f t="shared" si="226"/>
        <v>2.747090253291788</v>
      </c>
      <c r="AG468" s="42">
        <f t="shared" si="227"/>
        <v>3.2656134983576606</v>
      </c>
      <c r="AH468" s="42">
        <f t="shared" si="228"/>
        <v>3.6885063957193309</v>
      </c>
      <c r="AI468" s="42">
        <f t="shared" si="229"/>
        <v>3.6253653471256508</v>
      </c>
      <c r="AJ468" s="42">
        <f t="shared" si="230"/>
        <v>3.2465013310756636</v>
      </c>
      <c r="AK468" s="42">
        <f t="shared" si="231"/>
        <v>2.5276450771633083</v>
      </c>
      <c r="AL468" s="42">
        <f t="shared" si="232"/>
        <v>2.3613879155041153</v>
      </c>
      <c r="AN468" s="43">
        <f t="shared" si="233"/>
        <v>45290</v>
      </c>
      <c r="AO468" s="47">
        <f t="shared" ca="1" si="236"/>
        <v>2.1396542476983815</v>
      </c>
      <c r="AP468" s="47">
        <f t="shared" ca="1" si="236"/>
        <v>1.7773576569068508</v>
      </c>
      <c r="AQ468" s="47">
        <f t="shared" ca="1" si="236"/>
        <v>1.7936726820182936</v>
      </c>
      <c r="AR468" s="47">
        <f t="shared" ca="1" si="236"/>
        <v>1.9613221400472864</v>
      </c>
      <c r="AS468" s="47">
        <f t="shared" ca="1" si="236"/>
        <v>2.3557924183978054</v>
      </c>
      <c r="AT468" s="47">
        <f t="shared" ca="1" si="236"/>
        <v>2.747090253291788</v>
      </c>
      <c r="AU468" s="47">
        <f t="shared" ca="1" si="236"/>
        <v>3.2656134983576606</v>
      </c>
      <c r="AV468" s="47">
        <f t="shared" ca="1" si="236"/>
        <v>3.6885063957193309</v>
      </c>
      <c r="AW468" s="47">
        <f t="shared" ca="1" si="236"/>
        <v>3.6253653471256508</v>
      </c>
      <c r="AX468" s="47">
        <f t="shared" ca="1" si="236"/>
        <v>3.2465013310756636</v>
      </c>
      <c r="AY468" s="47">
        <f t="shared" ca="1" si="235"/>
        <v>2.5276450771633083</v>
      </c>
      <c r="AZ468" s="47">
        <f t="shared" ca="1" si="235"/>
        <v>2.3613879155041153</v>
      </c>
      <c r="BA468" s="47">
        <f t="shared" ca="1" si="235"/>
        <v>2.1396542476983815</v>
      </c>
      <c r="BB468" s="47">
        <f t="shared" ca="1" si="235"/>
        <v>1.7773576569068508</v>
      </c>
      <c r="BC468" s="47">
        <f t="shared" ca="1" si="235"/>
        <v>1.7936726820182936</v>
      </c>
      <c r="BD468" s="47">
        <f t="shared" ca="1" si="235"/>
        <v>1.9613221400472864</v>
      </c>
      <c r="BE468" s="47">
        <f t="shared" ca="1" si="235"/>
        <v>2.3557924183978054</v>
      </c>
      <c r="BF468" s="47">
        <f t="shared" ca="1" si="235"/>
        <v>2.747090253291788</v>
      </c>
      <c r="BG468" s="47">
        <f t="shared" ca="1" si="235"/>
        <v>3.2656134983576606</v>
      </c>
      <c r="BH468" s="47">
        <f t="shared" ca="1" si="235"/>
        <v>3.6885063957193309</v>
      </c>
      <c r="BI468" s="47">
        <f t="shared" ca="1" si="234"/>
        <v>3.6253653471256508</v>
      </c>
      <c r="BJ468" s="47">
        <f t="shared" ca="1" si="234"/>
        <v>3.2465013310756636</v>
      </c>
      <c r="BK468" s="47">
        <f t="shared" ca="1" si="234"/>
        <v>2.5276450771633083</v>
      </c>
      <c r="BL468" s="47">
        <f t="shared" ca="1" si="234"/>
        <v>2.3613879155041153</v>
      </c>
      <c r="BM468" s="47">
        <f t="shared" ca="1" si="234"/>
        <v>2.1396542476983815</v>
      </c>
      <c r="BN468" s="47">
        <f t="shared" ca="1" si="234"/>
        <v>1.7773576569068508</v>
      </c>
      <c r="BO468" s="47">
        <f t="shared" ca="1" si="234"/>
        <v>1.7936726820182936</v>
      </c>
      <c r="BP468" s="47">
        <f t="shared" ca="1" si="234"/>
        <v>1.9613221400472864</v>
      </c>
      <c r="BQ468" s="47">
        <f t="shared" ca="1" si="234"/>
        <v>2.3557924183978054</v>
      </c>
      <c r="BR468" s="47">
        <f t="shared" ca="1" si="234"/>
        <v>2.747090253291788</v>
      </c>
      <c r="BS468" s="47">
        <f t="shared" ca="1" si="239"/>
        <v>3.2656134983576606</v>
      </c>
      <c r="BT468" s="47">
        <f t="shared" ca="1" si="239"/>
        <v>3.6885063957193309</v>
      </c>
      <c r="BU468" s="47">
        <f t="shared" ca="1" si="239"/>
        <v>3.6253653471256508</v>
      </c>
      <c r="BV468" s="47">
        <f t="shared" ca="1" si="239"/>
        <v>3.2465013310756636</v>
      </c>
      <c r="BW468" s="47">
        <f t="shared" ca="1" si="239"/>
        <v>2.5276450771633083</v>
      </c>
      <c r="BX468" s="47">
        <f t="shared" ca="1" si="239"/>
        <v>2.3613879155041153</v>
      </c>
      <c r="BY468" s="47">
        <f t="shared" ca="1" si="239"/>
        <v>2.1396542476983815</v>
      </c>
      <c r="BZ468" s="47">
        <f t="shared" ca="1" si="239"/>
        <v>1.7773576569068508</v>
      </c>
      <c r="CA468" s="47">
        <f t="shared" ca="1" si="239"/>
        <v>1.7936726820182936</v>
      </c>
      <c r="CB468" s="47">
        <f t="shared" ca="1" si="239"/>
        <v>1.9613221400472864</v>
      </c>
      <c r="CC468" s="47">
        <f t="shared" ca="1" si="237"/>
        <v>2.3557924183978054</v>
      </c>
      <c r="CD468" s="47">
        <f t="shared" ca="1" si="237"/>
        <v>2.747090253291788</v>
      </c>
      <c r="CE468" s="47">
        <f t="shared" ca="1" si="237"/>
        <v>3.2656134983576606</v>
      </c>
      <c r="CF468" s="47">
        <f t="shared" ca="1" si="237"/>
        <v>3.6885063957193309</v>
      </c>
      <c r="CG468" s="47">
        <f t="shared" ca="1" si="237"/>
        <v>3.6253653471256508</v>
      </c>
      <c r="CH468" s="47">
        <f t="shared" ca="1" si="237"/>
        <v>3.2465013310756636</v>
      </c>
      <c r="CI468" s="47">
        <f t="shared" ca="1" si="237"/>
        <v>2.5276450771633083</v>
      </c>
      <c r="CJ468" s="47">
        <f t="shared" ca="1" si="237"/>
        <v>2.3613879155041153</v>
      </c>
      <c r="CK468" s="47">
        <f t="shared" ca="1" si="237"/>
        <v>2.1396542476983815</v>
      </c>
      <c r="CL468" s="47">
        <f t="shared" ca="1" si="237"/>
        <v>1.7773576569068508</v>
      </c>
      <c r="CM468" s="47">
        <f t="shared" ca="1" si="220"/>
        <v>1.7936726820182936</v>
      </c>
      <c r="CN468" s="47">
        <f t="shared" ca="1" si="220"/>
        <v>1.9613221400472864</v>
      </c>
      <c r="CO468" s="47">
        <f t="shared" ca="1" si="220"/>
        <v>2.3557924183978054</v>
      </c>
      <c r="CP468" s="47">
        <f t="shared" ca="1" si="220"/>
        <v>2.747090253291788</v>
      </c>
      <c r="CQ468" s="47">
        <f t="shared" ca="1" si="220"/>
        <v>3.2656134983576606</v>
      </c>
      <c r="CR468" s="47">
        <f t="shared" ca="1" si="220"/>
        <v>3.6885063957193309</v>
      </c>
      <c r="CS468" s="47">
        <f t="shared" ca="1" si="220"/>
        <v>3.6253653471256508</v>
      </c>
      <c r="CT468" s="47">
        <f t="shared" ca="1" si="220"/>
        <v>3.2465013310756636</v>
      </c>
      <c r="CU468" s="47">
        <f t="shared" ca="1" si="220"/>
        <v>2.5276450771633083</v>
      </c>
      <c r="CV468" s="47">
        <f t="shared" ca="1" si="220"/>
        <v>2.3613879155041153</v>
      </c>
      <c r="CW468" s="47">
        <f t="shared" ca="1" si="238"/>
        <v>2.1396542476983815</v>
      </c>
      <c r="CX468" s="47">
        <f t="shared" ca="1" si="238"/>
        <v>1.7773576569068508</v>
      </c>
      <c r="CY468" s="47">
        <f t="shared" ca="1" si="238"/>
        <v>1.7936726820182936</v>
      </c>
      <c r="CZ468" s="47">
        <f t="shared" ca="1" si="238"/>
        <v>1.9613221400472864</v>
      </c>
      <c r="DA468" s="47">
        <f t="shared" ca="1" si="238"/>
        <v>2.3557924183978054</v>
      </c>
      <c r="DB468" s="47">
        <f t="shared" ca="1" si="238"/>
        <v>2.747090253291788</v>
      </c>
      <c r="DC468" s="47">
        <f t="shared" ca="1" si="238"/>
        <v>3.2656134983576606</v>
      </c>
      <c r="DD468" s="47">
        <f t="shared" ca="1" si="238"/>
        <v>3.6885063957193309</v>
      </c>
    </row>
    <row r="469" spans="1:108" x14ac:dyDescent="0.25">
      <c r="A469" s="40" t="s">
        <v>138</v>
      </c>
      <c r="B469" s="40">
        <v>2227</v>
      </c>
      <c r="C469" s="40" t="s">
        <v>38</v>
      </c>
      <c r="D469" s="40" t="s">
        <v>640</v>
      </c>
      <c r="E469" s="40" t="s">
        <v>181</v>
      </c>
      <c r="F469" s="40">
        <v>6.2</v>
      </c>
      <c r="G469" s="43">
        <v>45280</v>
      </c>
      <c r="I469" s="40" t="s">
        <v>79</v>
      </c>
      <c r="J469" s="40">
        <v>2</v>
      </c>
      <c r="K469" s="40" t="s">
        <v>33</v>
      </c>
      <c r="L469" s="40" t="s">
        <v>193</v>
      </c>
      <c r="M469" s="41"/>
      <c r="N469" s="41">
        <f>VLOOKUP($C469 &amp; $I469 &amp; $K469,FATOR!$A$3:$P$22,COLUMN(E$1),0)</f>
        <v>0.34510552382231963</v>
      </c>
      <c r="O469" s="41">
        <f>VLOOKUP($C469 &amp; $I469 &amp; $K469,FATOR!$A$3:$P$22,COLUMN(F$1),0)</f>
        <v>0.2866705898236856</v>
      </c>
      <c r="P469" s="41">
        <f>VLOOKUP($C469 &amp; $I469 &amp; $K469,FATOR!$A$3:$P$22,COLUMN(G$1),0)</f>
        <v>0.28930204548682154</v>
      </c>
      <c r="Q469" s="41">
        <f>VLOOKUP($C469 &amp; $I469 &amp; $K469,FATOR!$A$3:$P$22,COLUMN(H$1),0)</f>
        <v>0.31634228065278813</v>
      </c>
      <c r="R469" s="41">
        <f>VLOOKUP($C469 &amp; $I469 &amp; $K469,FATOR!$A$3:$P$22,COLUMN(I$1),0)</f>
        <v>0.37996651909642021</v>
      </c>
      <c r="S469" s="41">
        <f>VLOOKUP($C469 &amp; $I469 &amp; $K469,FATOR!$A$3:$P$22,COLUMN(J$1),0)</f>
        <v>0.44307907311157868</v>
      </c>
      <c r="T469" s="41">
        <f>VLOOKUP($C469 &amp; $I469 &amp; $K469,FATOR!$A$3:$P$22,COLUMN(K$1),0)</f>
        <v>0.5267118545738162</v>
      </c>
      <c r="U469" s="41">
        <f>VLOOKUP($C469 &amp; $I469 &amp; $K469,FATOR!$A$3:$P$22,COLUMN(L$1),0)</f>
        <v>0.5949203864063437</v>
      </c>
      <c r="V469" s="41">
        <f>VLOOKUP($C469 &amp; $I469 &amp; $K469,FATOR!$A$3:$P$22,COLUMN(M$1),0)</f>
        <v>0.58473634631058879</v>
      </c>
      <c r="W469" s="41">
        <f>VLOOKUP($C469 &amp; $I469 &amp; $K469,FATOR!$A$3:$P$22,COLUMN(N$1),0)</f>
        <v>0.52362924694768764</v>
      </c>
      <c r="X469" s="41">
        <f>VLOOKUP($C469 &amp; $I469 &amp; $K469,FATOR!$A$3:$P$22,COLUMN(O$1),0)</f>
        <v>0.40768468986504969</v>
      </c>
      <c r="Y469" s="41">
        <f>VLOOKUP($C469 &amp; $I469 &amp; $K469,FATOR!$A$3:$P$22,COLUMN(P$1),0)</f>
        <v>0.38086901862969602</v>
      </c>
      <c r="AA469" s="42">
        <f t="shared" si="221"/>
        <v>2.1396542476983815</v>
      </c>
      <c r="AB469" s="42">
        <f t="shared" si="222"/>
        <v>1.7773576569068508</v>
      </c>
      <c r="AC469" s="42">
        <f t="shared" si="223"/>
        <v>1.7936726820182936</v>
      </c>
      <c r="AD469" s="42">
        <f t="shared" si="224"/>
        <v>1.9613221400472864</v>
      </c>
      <c r="AE469" s="42">
        <f t="shared" si="225"/>
        <v>2.3557924183978054</v>
      </c>
      <c r="AF469" s="42">
        <f t="shared" si="226"/>
        <v>2.747090253291788</v>
      </c>
      <c r="AG469" s="42">
        <f t="shared" si="227"/>
        <v>3.2656134983576606</v>
      </c>
      <c r="AH469" s="42">
        <f t="shared" si="228"/>
        <v>3.6885063957193309</v>
      </c>
      <c r="AI469" s="42">
        <f t="shared" si="229"/>
        <v>3.6253653471256508</v>
      </c>
      <c r="AJ469" s="42">
        <f t="shared" si="230"/>
        <v>3.2465013310756636</v>
      </c>
      <c r="AK469" s="42">
        <f t="shared" si="231"/>
        <v>2.5276450771633083</v>
      </c>
      <c r="AL469" s="42">
        <f t="shared" si="232"/>
        <v>2.3613879155041153</v>
      </c>
      <c r="AN469" s="43">
        <f t="shared" si="233"/>
        <v>45311</v>
      </c>
      <c r="AO469" s="47">
        <f t="shared" ca="1" si="236"/>
        <v>2.1396542476983815</v>
      </c>
      <c r="AP469" s="47">
        <f t="shared" ca="1" si="236"/>
        <v>1.7773576569068508</v>
      </c>
      <c r="AQ469" s="47">
        <f t="shared" ca="1" si="236"/>
        <v>1.7936726820182936</v>
      </c>
      <c r="AR469" s="47">
        <f t="shared" ca="1" si="236"/>
        <v>1.9613221400472864</v>
      </c>
      <c r="AS469" s="47">
        <f t="shared" ca="1" si="236"/>
        <v>2.3557924183978054</v>
      </c>
      <c r="AT469" s="47">
        <f t="shared" ca="1" si="236"/>
        <v>2.747090253291788</v>
      </c>
      <c r="AU469" s="47">
        <f t="shared" ca="1" si="236"/>
        <v>3.2656134983576606</v>
      </c>
      <c r="AV469" s="47">
        <f t="shared" ca="1" si="236"/>
        <v>3.6885063957193309</v>
      </c>
      <c r="AW469" s="47">
        <f t="shared" ca="1" si="236"/>
        <v>3.6253653471256508</v>
      </c>
      <c r="AX469" s="47">
        <f t="shared" ca="1" si="236"/>
        <v>3.2465013310756636</v>
      </c>
      <c r="AY469" s="47">
        <f t="shared" ca="1" si="235"/>
        <v>2.5276450771633083</v>
      </c>
      <c r="AZ469" s="47">
        <f t="shared" ca="1" si="235"/>
        <v>2.3613879155041153</v>
      </c>
      <c r="BA469" s="47">
        <f t="shared" ca="1" si="235"/>
        <v>2.1396542476983815</v>
      </c>
      <c r="BB469" s="47">
        <f t="shared" ca="1" si="235"/>
        <v>1.7773576569068508</v>
      </c>
      <c r="BC469" s="47">
        <f t="shared" ca="1" si="235"/>
        <v>1.7936726820182936</v>
      </c>
      <c r="BD469" s="47">
        <f t="shared" ca="1" si="235"/>
        <v>1.9613221400472864</v>
      </c>
      <c r="BE469" s="47">
        <f t="shared" ca="1" si="235"/>
        <v>2.3557924183978054</v>
      </c>
      <c r="BF469" s="47">
        <f t="shared" ca="1" si="235"/>
        <v>2.747090253291788</v>
      </c>
      <c r="BG469" s="47">
        <f t="shared" ca="1" si="235"/>
        <v>3.2656134983576606</v>
      </c>
      <c r="BH469" s="47">
        <f t="shared" ca="1" si="235"/>
        <v>3.6885063957193309</v>
      </c>
      <c r="BI469" s="47">
        <f t="shared" ca="1" si="234"/>
        <v>3.6253653471256508</v>
      </c>
      <c r="BJ469" s="47">
        <f t="shared" ca="1" si="234"/>
        <v>3.2465013310756636</v>
      </c>
      <c r="BK469" s="47">
        <f t="shared" ca="1" si="234"/>
        <v>2.5276450771633083</v>
      </c>
      <c r="BL469" s="47">
        <f t="shared" ca="1" si="234"/>
        <v>2.3613879155041153</v>
      </c>
      <c r="BM469" s="47">
        <f t="shared" ca="1" si="234"/>
        <v>2.1396542476983815</v>
      </c>
      <c r="BN469" s="47">
        <f t="shared" ca="1" si="234"/>
        <v>1.7773576569068508</v>
      </c>
      <c r="BO469" s="47">
        <f t="shared" ca="1" si="234"/>
        <v>1.7936726820182936</v>
      </c>
      <c r="BP469" s="47">
        <f t="shared" ca="1" si="234"/>
        <v>1.9613221400472864</v>
      </c>
      <c r="BQ469" s="47">
        <f t="shared" ca="1" si="234"/>
        <v>2.3557924183978054</v>
      </c>
      <c r="BR469" s="47">
        <f t="shared" ca="1" si="234"/>
        <v>2.747090253291788</v>
      </c>
      <c r="BS469" s="47">
        <f t="shared" ca="1" si="239"/>
        <v>3.2656134983576606</v>
      </c>
      <c r="BT469" s="47">
        <f t="shared" ca="1" si="239"/>
        <v>3.6885063957193309</v>
      </c>
      <c r="BU469" s="47">
        <f t="shared" ca="1" si="239"/>
        <v>3.6253653471256508</v>
      </c>
      <c r="BV469" s="47">
        <f t="shared" ca="1" si="239"/>
        <v>3.2465013310756636</v>
      </c>
      <c r="BW469" s="47">
        <f t="shared" ca="1" si="239"/>
        <v>2.5276450771633083</v>
      </c>
      <c r="BX469" s="47">
        <f t="shared" ca="1" si="239"/>
        <v>2.3613879155041153</v>
      </c>
      <c r="BY469" s="47">
        <f t="shared" ca="1" si="239"/>
        <v>2.1396542476983815</v>
      </c>
      <c r="BZ469" s="47">
        <f t="shared" ca="1" si="239"/>
        <v>1.7773576569068508</v>
      </c>
      <c r="CA469" s="47">
        <f t="shared" ca="1" si="239"/>
        <v>1.7936726820182936</v>
      </c>
      <c r="CB469" s="47">
        <f t="shared" ca="1" si="239"/>
        <v>1.9613221400472864</v>
      </c>
      <c r="CC469" s="47">
        <f t="shared" ca="1" si="237"/>
        <v>2.3557924183978054</v>
      </c>
      <c r="CD469" s="47">
        <f t="shared" ca="1" si="237"/>
        <v>2.747090253291788</v>
      </c>
      <c r="CE469" s="47">
        <f t="shared" ca="1" si="237"/>
        <v>3.2656134983576606</v>
      </c>
      <c r="CF469" s="47">
        <f t="shared" ca="1" si="237"/>
        <v>3.6885063957193309</v>
      </c>
      <c r="CG469" s="47">
        <f t="shared" ca="1" si="237"/>
        <v>3.6253653471256508</v>
      </c>
      <c r="CH469" s="47">
        <f t="shared" ca="1" si="237"/>
        <v>3.2465013310756636</v>
      </c>
      <c r="CI469" s="47">
        <f t="shared" ca="1" si="237"/>
        <v>2.5276450771633083</v>
      </c>
      <c r="CJ469" s="47">
        <f t="shared" ca="1" si="237"/>
        <v>2.3613879155041153</v>
      </c>
      <c r="CK469" s="47">
        <f t="shared" ca="1" si="237"/>
        <v>2.1396542476983815</v>
      </c>
      <c r="CL469" s="47">
        <f t="shared" ca="1" si="237"/>
        <v>1.7773576569068508</v>
      </c>
      <c r="CM469" s="47">
        <f t="shared" ca="1" si="220"/>
        <v>1.7936726820182936</v>
      </c>
      <c r="CN469" s="47">
        <f t="shared" ca="1" si="220"/>
        <v>1.9613221400472864</v>
      </c>
      <c r="CO469" s="47">
        <f t="shared" ca="1" si="220"/>
        <v>2.3557924183978054</v>
      </c>
      <c r="CP469" s="47">
        <f t="shared" ca="1" si="220"/>
        <v>2.747090253291788</v>
      </c>
      <c r="CQ469" s="47">
        <f t="shared" ca="1" si="220"/>
        <v>3.2656134983576606</v>
      </c>
      <c r="CR469" s="47">
        <f t="shared" ca="1" si="220"/>
        <v>3.6885063957193309</v>
      </c>
      <c r="CS469" s="47">
        <f t="shared" ca="1" si="220"/>
        <v>3.6253653471256508</v>
      </c>
      <c r="CT469" s="47">
        <f t="shared" ca="1" si="220"/>
        <v>3.2465013310756636</v>
      </c>
      <c r="CU469" s="47">
        <f t="shared" ca="1" si="220"/>
        <v>2.5276450771633083</v>
      </c>
      <c r="CV469" s="47">
        <f t="shared" ca="1" si="220"/>
        <v>2.3613879155041153</v>
      </c>
      <c r="CW469" s="47">
        <f t="shared" ca="1" si="238"/>
        <v>2.1396542476983815</v>
      </c>
      <c r="CX469" s="47">
        <f t="shared" ca="1" si="238"/>
        <v>1.7773576569068508</v>
      </c>
      <c r="CY469" s="47">
        <f t="shared" ca="1" si="238"/>
        <v>1.7936726820182936</v>
      </c>
      <c r="CZ469" s="47">
        <f t="shared" ca="1" si="238"/>
        <v>1.9613221400472864</v>
      </c>
      <c r="DA469" s="47">
        <f t="shared" ca="1" si="238"/>
        <v>2.3557924183978054</v>
      </c>
      <c r="DB469" s="47">
        <f t="shared" ca="1" si="238"/>
        <v>2.747090253291788</v>
      </c>
      <c r="DC469" s="47">
        <f t="shared" ca="1" si="238"/>
        <v>3.2656134983576606</v>
      </c>
      <c r="DD469" s="47">
        <f t="shared" ca="1" si="238"/>
        <v>3.6885063957193309</v>
      </c>
    </row>
    <row r="470" spans="1:108" x14ac:dyDescent="0.25">
      <c r="A470" s="40" t="s">
        <v>138</v>
      </c>
      <c r="B470" s="40">
        <v>2402</v>
      </c>
      <c r="C470" s="40" t="s">
        <v>38</v>
      </c>
      <c r="D470" s="40" t="s">
        <v>641</v>
      </c>
      <c r="E470" s="40" t="s">
        <v>130</v>
      </c>
      <c r="F470" s="40">
        <v>6.2</v>
      </c>
      <c r="G470" s="43">
        <v>45168</v>
      </c>
      <c r="I470" s="40" t="s">
        <v>79</v>
      </c>
      <c r="J470" s="40">
        <v>2</v>
      </c>
      <c r="K470" s="40" t="s">
        <v>33</v>
      </c>
      <c r="L470" s="40" t="s">
        <v>193</v>
      </c>
      <c r="M470" s="41"/>
      <c r="N470" s="41">
        <f>VLOOKUP($C470 &amp; $I470 &amp; $K470,FATOR!$A$3:$P$22,COLUMN(E$1),0)</f>
        <v>0.34510552382231963</v>
      </c>
      <c r="O470" s="41">
        <f>VLOOKUP($C470 &amp; $I470 &amp; $K470,FATOR!$A$3:$P$22,COLUMN(F$1),0)</f>
        <v>0.2866705898236856</v>
      </c>
      <c r="P470" s="41">
        <f>VLOOKUP($C470 &amp; $I470 &amp; $K470,FATOR!$A$3:$P$22,COLUMN(G$1),0)</f>
        <v>0.28930204548682154</v>
      </c>
      <c r="Q470" s="41">
        <f>VLOOKUP($C470 &amp; $I470 &amp; $K470,FATOR!$A$3:$P$22,COLUMN(H$1),0)</f>
        <v>0.31634228065278813</v>
      </c>
      <c r="R470" s="41">
        <f>VLOOKUP($C470 &amp; $I470 &amp; $K470,FATOR!$A$3:$P$22,COLUMN(I$1),0)</f>
        <v>0.37996651909642021</v>
      </c>
      <c r="S470" s="41">
        <f>VLOOKUP($C470 &amp; $I470 &amp; $K470,FATOR!$A$3:$P$22,COLUMN(J$1),0)</f>
        <v>0.44307907311157868</v>
      </c>
      <c r="T470" s="41">
        <f>VLOOKUP($C470 &amp; $I470 &amp; $K470,FATOR!$A$3:$P$22,COLUMN(K$1),0)</f>
        <v>0.5267118545738162</v>
      </c>
      <c r="U470" s="41">
        <f>VLOOKUP($C470 &amp; $I470 &amp; $K470,FATOR!$A$3:$P$22,COLUMN(L$1),0)</f>
        <v>0.5949203864063437</v>
      </c>
      <c r="V470" s="41">
        <f>VLOOKUP($C470 &amp; $I470 &amp; $K470,FATOR!$A$3:$P$22,COLUMN(M$1),0)</f>
        <v>0.58473634631058879</v>
      </c>
      <c r="W470" s="41">
        <f>VLOOKUP($C470 &amp; $I470 &amp; $K470,FATOR!$A$3:$P$22,COLUMN(N$1),0)</f>
        <v>0.52362924694768764</v>
      </c>
      <c r="X470" s="41">
        <f>VLOOKUP($C470 &amp; $I470 &amp; $K470,FATOR!$A$3:$P$22,COLUMN(O$1),0)</f>
        <v>0.40768468986504969</v>
      </c>
      <c r="Y470" s="41">
        <f>VLOOKUP($C470 &amp; $I470 &amp; $K470,FATOR!$A$3:$P$22,COLUMN(P$1),0)</f>
        <v>0.38086901862969602</v>
      </c>
      <c r="AA470" s="42">
        <f t="shared" si="221"/>
        <v>2.1396542476983815</v>
      </c>
      <c r="AB470" s="42">
        <f t="shared" si="222"/>
        <v>1.7773576569068508</v>
      </c>
      <c r="AC470" s="42">
        <f t="shared" si="223"/>
        <v>1.7936726820182936</v>
      </c>
      <c r="AD470" s="42">
        <f t="shared" si="224"/>
        <v>1.9613221400472864</v>
      </c>
      <c r="AE470" s="42">
        <f t="shared" si="225"/>
        <v>2.3557924183978054</v>
      </c>
      <c r="AF470" s="42">
        <f t="shared" si="226"/>
        <v>2.747090253291788</v>
      </c>
      <c r="AG470" s="42">
        <f t="shared" si="227"/>
        <v>3.2656134983576606</v>
      </c>
      <c r="AH470" s="42">
        <f t="shared" si="228"/>
        <v>3.6885063957193309</v>
      </c>
      <c r="AI470" s="42">
        <f t="shared" si="229"/>
        <v>3.6253653471256508</v>
      </c>
      <c r="AJ470" s="42">
        <f t="shared" si="230"/>
        <v>3.2465013310756636</v>
      </c>
      <c r="AK470" s="42">
        <f t="shared" si="231"/>
        <v>2.5276450771633083</v>
      </c>
      <c r="AL470" s="42">
        <f t="shared" si="232"/>
        <v>2.3613879155041153</v>
      </c>
      <c r="AN470" s="43">
        <f t="shared" si="233"/>
        <v>45199</v>
      </c>
      <c r="AO470" s="47">
        <f t="shared" ca="1" si="236"/>
        <v>2.1396542476983815</v>
      </c>
      <c r="AP470" s="47">
        <f t="shared" ca="1" si="236"/>
        <v>1.7773576569068508</v>
      </c>
      <c r="AQ470" s="47">
        <f t="shared" ca="1" si="236"/>
        <v>1.7936726820182936</v>
      </c>
      <c r="AR470" s="47">
        <f t="shared" ca="1" si="236"/>
        <v>1.9613221400472864</v>
      </c>
      <c r="AS470" s="47">
        <f t="shared" ca="1" si="236"/>
        <v>2.3557924183978054</v>
      </c>
      <c r="AT470" s="47">
        <f t="shared" ca="1" si="236"/>
        <v>2.747090253291788</v>
      </c>
      <c r="AU470" s="47">
        <f t="shared" ca="1" si="236"/>
        <v>3.2656134983576606</v>
      </c>
      <c r="AV470" s="47">
        <f t="shared" ca="1" si="236"/>
        <v>3.6885063957193309</v>
      </c>
      <c r="AW470" s="47">
        <f t="shared" ca="1" si="236"/>
        <v>3.6253653471256508</v>
      </c>
      <c r="AX470" s="47">
        <f t="shared" ca="1" si="236"/>
        <v>3.2465013310756636</v>
      </c>
      <c r="AY470" s="47">
        <f t="shared" ca="1" si="235"/>
        <v>2.5276450771633083</v>
      </c>
      <c r="AZ470" s="47">
        <f t="shared" ca="1" si="235"/>
        <v>2.3613879155041153</v>
      </c>
      <c r="BA470" s="47">
        <f t="shared" ca="1" si="235"/>
        <v>2.1396542476983815</v>
      </c>
      <c r="BB470" s="47">
        <f t="shared" ca="1" si="235"/>
        <v>1.7773576569068508</v>
      </c>
      <c r="BC470" s="47">
        <f t="shared" ca="1" si="235"/>
        <v>1.7936726820182936</v>
      </c>
      <c r="BD470" s="47">
        <f t="shared" ca="1" si="235"/>
        <v>1.9613221400472864</v>
      </c>
      <c r="BE470" s="47">
        <f t="shared" ca="1" si="235"/>
        <v>2.3557924183978054</v>
      </c>
      <c r="BF470" s="47">
        <f t="shared" ca="1" si="235"/>
        <v>2.747090253291788</v>
      </c>
      <c r="BG470" s="47">
        <f t="shared" ca="1" si="235"/>
        <v>3.2656134983576606</v>
      </c>
      <c r="BH470" s="47">
        <f t="shared" ca="1" si="235"/>
        <v>3.6885063957193309</v>
      </c>
      <c r="BI470" s="47">
        <f t="shared" ca="1" si="234"/>
        <v>3.6253653471256508</v>
      </c>
      <c r="BJ470" s="47">
        <f t="shared" ca="1" si="234"/>
        <v>3.2465013310756636</v>
      </c>
      <c r="BK470" s="47">
        <f t="shared" ca="1" si="234"/>
        <v>2.5276450771633083</v>
      </c>
      <c r="BL470" s="47">
        <f t="shared" ca="1" si="234"/>
        <v>2.3613879155041153</v>
      </c>
      <c r="BM470" s="47">
        <f t="shared" ca="1" si="234"/>
        <v>2.1396542476983815</v>
      </c>
      <c r="BN470" s="47">
        <f t="shared" ca="1" si="234"/>
        <v>1.7773576569068508</v>
      </c>
      <c r="BO470" s="47">
        <f t="shared" ca="1" si="234"/>
        <v>1.7936726820182936</v>
      </c>
      <c r="BP470" s="47">
        <f t="shared" ca="1" si="234"/>
        <v>1.9613221400472864</v>
      </c>
      <c r="BQ470" s="47">
        <f t="shared" ca="1" si="234"/>
        <v>2.3557924183978054</v>
      </c>
      <c r="BR470" s="47">
        <f t="shared" ca="1" si="234"/>
        <v>2.747090253291788</v>
      </c>
      <c r="BS470" s="47">
        <f t="shared" ca="1" si="239"/>
        <v>3.2656134983576606</v>
      </c>
      <c r="BT470" s="47">
        <f t="shared" ca="1" si="239"/>
        <v>3.6885063957193309</v>
      </c>
      <c r="BU470" s="47">
        <f t="shared" ca="1" si="239"/>
        <v>3.6253653471256508</v>
      </c>
      <c r="BV470" s="47">
        <f t="shared" ca="1" si="239"/>
        <v>3.2465013310756636</v>
      </c>
      <c r="BW470" s="47">
        <f t="shared" ca="1" si="239"/>
        <v>2.5276450771633083</v>
      </c>
      <c r="BX470" s="47">
        <f t="shared" ca="1" si="239"/>
        <v>2.3613879155041153</v>
      </c>
      <c r="BY470" s="47">
        <f t="shared" ca="1" si="239"/>
        <v>2.1396542476983815</v>
      </c>
      <c r="BZ470" s="47">
        <f t="shared" ca="1" si="239"/>
        <v>1.7773576569068508</v>
      </c>
      <c r="CA470" s="47">
        <f t="shared" ca="1" si="239"/>
        <v>1.7936726820182936</v>
      </c>
      <c r="CB470" s="47">
        <f t="shared" ca="1" si="239"/>
        <v>1.9613221400472864</v>
      </c>
      <c r="CC470" s="47">
        <f t="shared" ca="1" si="237"/>
        <v>2.3557924183978054</v>
      </c>
      <c r="CD470" s="47">
        <f t="shared" ca="1" si="237"/>
        <v>2.747090253291788</v>
      </c>
      <c r="CE470" s="47">
        <f t="shared" ca="1" si="237"/>
        <v>3.2656134983576606</v>
      </c>
      <c r="CF470" s="47">
        <f t="shared" ca="1" si="237"/>
        <v>3.6885063957193309</v>
      </c>
      <c r="CG470" s="47">
        <f t="shared" ca="1" si="237"/>
        <v>3.6253653471256508</v>
      </c>
      <c r="CH470" s="47">
        <f t="shared" ca="1" si="237"/>
        <v>3.2465013310756636</v>
      </c>
      <c r="CI470" s="47">
        <f t="shared" ca="1" si="237"/>
        <v>2.5276450771633083</v>
      </c>
      <c r="CJ470" s="47">
        <f t="shared" ca="1" si="237"/>
        <v>2.3613879155041153</v>
      </c>
      <c r="CK470" s="47">
        <f t="shared" ca="1" si="237"/>
        <v>2.1396542476983815</v>
      </c>
      <c r="CL470" s="47">
        <f t="shared" ca="1" si="237"/>
        <v>1.7773576569068508</v>
      </c>
      <c r="CM470" s="47">
        <f t="shared" ca="1" si="220"/>
        <v>1.7936726820182936</v>
      </c>
      <c r="CN470" s="47">
        <f t="shared" ca="1" si="220"/>
        <v>1.9613221400472864</v>
      </c>
      <c r="CO470" s="47">
        <f t="shared" ca="1" si="220"/>
        <v>2.3557924183978054</v>
      </c>
      <c r="CP470" s="47">
        <f t="shared" ca="1" si="220"/>
        <v>2.747090253291788</v>
      </c>
      <c r="CQ470" s="47">
        <f t="shared" ca="1" si="220"/>
        <v>3.2656134983576606</v>
      </c>
      <c r="CR470" s="47">
        <f t="shared" ca="1" si="220"/>
        <v>3.6885063957193309</v>
      </c>
      <c r="CS470" s="47">
        <f t="shared" ca="1" si="220"/>
        <v>3.6253653471256508</v>
      </c>
      <c r="CT470" s="47">
        <f t="shared" ca="1" si="220"/>
        <v>3.2465013310756636</v>
      </c>
      <c r="CU470" s="47">
        <f t="shared" ca="1" si="220"/>
        <v>2.5276450771633083</v>
      </c>
      <c r="CV470" s="47">
        <f t="shared" ca="1" si="220"/>
        <v>2.3613879155041153</v>
      </c>
      <c r="CW470" s="47">
        <f t="shared" ca="1" si="238"/>
        <v>2.1396542476983815</v>
      </c>
      <c r="CX470" s="47">
        <f t="shared" ca="1" si="238"/>
        <v>1.7773576569068508</v>
      </c>
      <c r="CY470" s="47">
        <f t="shared" ca="1" si="238"/>
        <v>1.7936726820182936</v>
      </c>
      <c r="CZ470" s="47">
        <f t="shared" ca="1" si="238"/>
        <v>1.9613221400472864</v>
      </c>
      <c r="DA470" s="47">
        <f t="shared" ca="1" si="238"/>
        <v>2.3557924183978054</v>
      </c>
      <c r="DB470" s="47">
        <f t="shared" ca="1" si="238"/>
        <v>2.747090253291788</v>
      </c>
      <c r="DC470" s="47">
        <f t="shared" ca="1" si="238"/>
        <v>3.2656134983576606</v>
      </c>
      <c r="DD470" s="47">
        <f t="shared" ca="1" si="238"/>
        <v>3.6885063957193309</v>
      </c>
    </row>
    <row r="471" spans="1:108" x14ac:dyDescent="0.25">
      <c r="A471" s="40" t="s">
        <v>138</v>
      </c>
      <c r="B471" s="40">
        <v>2402</v>
      </c>
      <c r="C471" s="40" t="s">
        <v>38</v>
      </c>
      <c r="D471" s="40" t="s">
        <v>641</v>
      </c>
      <c r="E471" s="40" t="s">
        <v>180</v>
      </c>
      <c r="F471" s="40">
        <v>6.2</v>
      </c>
      <c r="G471" s="43">
        <v>45160</v>
      </c>
      <c r="I471" s="40" t="s">
        <v>79</v>
      </c>
      <c r="J471" s="40">
        <v>2</v>
      </c>
      <c r="K471" s="40" t="s">
        <v>33</v>
      </c>
      <c r="L471" s="40" t="s">
        <v>193</v>
      </c>
      <c r="M471" s="41"/>
      <c r="N471" s="41">
        <f>VLOOKUP($C471 &amp; $I471 &amp; $K471,FATOR!$A$3:$P$22,COLUMN(E$1),0)</f>
        <v>0.34510552382231963</v>
      </c>
      <c r="O471" s="41">
        <f>VLOOKUP($C471 &amp; $I471 &amp; $K471,FATOR!$A$3:$P$22,COLUMN(F$1),0)</f>
        <v>0.2866705898236856</v>
      </c>
      <c r="P471" s="41">
        <f>VLOOKUP($C471 &amp; $I471 &amp; $K471,FATOR!$A$3:$P$22,COLUMN(G$1),0)</f>
        <v>0.28930204548682154</v>
      </c>
      <c r="Q471" s="41">
        <f>VLOOKUP($C471 &amp; $I471 &amp; $K471,FATOR!$A$3:$P$22,COLUMN(H$1),0)</f>
        <v>0.31634228065278813</v>
      </c>
      <c r="R471" s="41">
        <f>VLOOKUP($C471 &amp; $I471 &amp; $K471,FATOR!$A$3:$P$22,COLUMN(I$1),0)</f>
        <v>0.37996651909642021</v>
      </c>
      <c r="S471" s="41">
        <f>VLOOKUP($C471 &amp; $I471 &amp; $K471,FATOR!$A$3:$P$22,COLUMN(J$1),0)</f>
        <v>0.44307907311157868</v>
      </c>
      <c r="T471" s="41">
        <f>VLOOKUP($C471 &amp; $I471 &amp; $K471,FATOR!$A$3:$P$22,COLUMN(K$1),0)</f>
        <v>0.5267118545738162</v>
      </c>
      <c r="U471" s="41">
        <f>VLOOKUP($C471 &amp; $I471 &amp; $K471,FATOR!$A$3:$P$22,COLUMN(L$1),0)</f>
        <v>0.5949203864063437</v>
      </c>
      <c r="V471" s="41">
        <f>VLOOKUP($C471 &amp; $I471 &amp; $K471,FATOR!$A$3:$P$22,COLUMN(M$1),0)</f>
        <v>0.58473634631058879</v>
      </c>
      <c r="W471" s="41">
        <f>VLOOKUP($C471 &amp; $I471 &amp; $K471,FATOR!$A$3:$P$22,COLUMN(N$1),0)</f>
        <v>0.52362924694768764</v>
      </c>
      <c r="X471" s="41">
        <f>VLOOKUP($C471 &amp; $I471 &amp; $K471,FATOR!$A$3:$P$22,COLUMN(O$1),0)</f>
        <v>0.40768468986504969</v>
      </c>
      <c r="Y471" s="41">
        <f>VLOOKUP($C471 &amp; $I471 &amp; $K471,FATOR!$A$3:$P$22,COLUMN(P$1),0)</f>
        <v>0.38086901862969602</v>
      </c>
      <c r="AA471" s="42">
        <f t="shared" si="221"/>
        <v>2.1396542476983815</v>
      </c>
      <c r="AB471" s="42">
        <f t="shared" si="222"/>
        <v>1.7773576569068508</v>
      </c>
      <c r="AC471" s="42">
        <f t="shared" si="223"/>
        <v>1.7936726820182936</v>
      </c>
      <c r="AD471" s="42">
        <f t="shared" si="224"/>
        <v>1.9613221400472864</v>
      </c>
      <c r="AE471" s="42">
        <f t="shared" si="225"/>
        <v>2.3557924183978054</v>
      </c>
      <c r="AF471" s="42">
        <f t="shared" si="226"/>
        <v>2.747090253291788</v>
      </c>
      <c r="AG471" s="42">
        <f t="shared" si="227"/>
        <v>3.2656134983576606</v>
      </c>
      <c r="AH471" s="42">
        <f t="shared" si="228"/>
        <v>3.6885063957193309</v>
      </c>
      <c r="AI471" s="42">
        <f t="shared" si="229"/>
        <v>3.6253653471256508</v>
      </c>
      <c r="AJ471" s="42">
        <f t="shared" si="230"/>
        <v>3.2465013310756636</v>
      </c>
      <c r="AK471" s="42">
        <f t="shared" si="231"/>
        <v>2.5276450771633083</v>
      </c>
      <c r="AL471" s="42">
        <f t="shared" si="232"/>
        <v>2.3613879155041153</v>
      </c>
      <c r="AN471" s="43">
        <f t="shared" si="233"/>
        <v>45191</v>
      </c>
      <c r="AO471" s="47">
        <f t="shared" ca="1" si="236"/>
        <v>2.1396542476983815</v>
      </c>
      <c r="AP471" s="47">
        <f t="shared" ca="1" si="236"/>
        <v>1.7773576569068508</v>
      </c>
      <c r="AQ471" s="47">
        <f t="shared" ca="1" si="236"/>
        <v>1.7936726820182936</v>
      </c>
      <c r="AR471" s="47">
        <f t="shared" ca="1" si="236"/>
        <v>1.9613221400472864</v>
      </c>
      <c r="AS471" s="47">
        <f t="shared" ca="1" si="236"/>
        <v>2.3557924183978054</v>
      </c>
      <c r="AT471" s="47">
        <f t="shared" ca="1" si="236"/>
        <v>2.747090253291788</v>
      </c>
      <c r="AU471" s="47">
        <f t="shared" ca="1" si="236"/>
        <v>3.2656134983576606</v>
      </c>
      <c r="AV471" s="47">
        <f t="shared" ca="1" si="236"/>
        <v>3.6885063957193309</v>
      </c>
      <c r="AW471" s="47">
        <f t="shared" ca="1" si="236"/>
        <v>3.6253653471256508</v>
      </c>
      <c r="AX471" s="47">
        <f t="shared" ca="1" si="236"/>
        <v>3.2465013310756636</v>
      </c>
      <c r="AY471" s="47">
        <f t="shared" ca="1" si="235"/>
        <v>2.5276450771633083</v>
      </c>
      <c r="AZ471" s="47">
        <f t="shared" ca="1" si="235"/>
        <v>2.3613879155041153</v>
      </c>
      <c r="BA471" s="47">
        <f t="shared" ca="1" si="235"/>
        <v>2.1396542476983815</v>
      </c>
      <c r="BB471" s="47">
        <f t="shared" ca="1" si="235"/>
        <v>1.7773576569068508</v>
      </c>
      <c r="BC471" s="47">
        <f t="shared" ca="1" si="235"/>
        <v>1.7936726820182936</v>
      </c>
      <c r="BD471" s="47">
        <f t="shared" ca="1" si="235"/>
        <v>1.9613221400472864</v>
      </c>
      <c r="BE471" s="47">
        <f t="shared" ca="1" si="235"/>
        <v>2.3557924183978054</v>
      </c>
      <c r="BF471" s="47">
        <f t="shared" ca="1" si="235"/>
        <v>2.747090253291788</v>
      </c>
      <c r="BG471" s="47">
        <f t="shared" ca="1" si="235"/>
        <v>3.2656134983576606</v>
      </c>
      <c r="BH471" s="47">
        <f t="shared" ca="1" si="235"/>
        <v>3.6885063957193309</v>
      </c>
      <c r="BI471" s="47">
        <f t="shared" ca="1" si="234"/>
        <v>3.6253653471256508</v>
      </c>
      <c r="BJ471" s="47">
        <f t="shared" ca="1" si="234"/>
        <v>3.2465013310756636</v>
      </c>
      <c r="BK471" s="47">
        <f t="shared" ca="1" si="234"/>
        <v>2.5276450771633083</v>
      </c>
      <c r="BL471" s="47">
        <f t="shared" ca="1" si="234"/>
        <v>2.3613879155041153</v>
      </c>
      <c r="BM471" s="47">
        <f t="shared" ca="1" si="234"/>
        <v>2.1396542476983815</v>
      </c>
      <c r="BN471" s="47">
        <f t="shared" ca="1" si="234"/>
        <v>1.7773576569068508</v>
      </c>
      <c r="BO471" s="47">
        <f t="shared" ca="1" si="234"/>
        <v>1.7936726820182936</v>
      </c>
      <c r="BP471" s="47">
        <f t="shared" ca="1" si="234"/>
        <v>1.9613221400472864</v>
      </c>
      <c r="BQ471" s="47">
        <f t="shared" ca="1" si="234"/>
        <v>2.3557924183978054</v>
      </c>
      <c r="BR471" s="47">
        <f t="shared" ca="1" si="234"/>
        <v>2.747090253291788</v>
      </c>
      <c r="BS471" s="47">
        <f t="shared" ca="1" si="239"/>
        <v>3.2656134983576606</v>
      </c>
      <c r="BT471" s="47">
        <f t="shared" ca="1" si="239"/>
        <v>3.6885063957193309</v>
      </c>
      <c r="BU471" s="47">
        <f t="shared" ca="1" si="239"/>
        <v>3.6253653471256508</v>
      </c>
      <c r="BV471" s="47">
        <f t="shared" ca="1" si="239"/>
        <v>3.2465013310756636</v>
      </c>
      <c r="BW471" s="47">
        <f t="shared" ca="1" si="239"/>
        <v>2.5276450771633083</v>
      </c>
      <c r="BX471" s="47">
        <f t="shared" ca="1" si="239"/>
        <v>2.3613879155041153</v>
      </c>
      <c r="BY471" s="47">
        <f t="shared" ca="1" si="239"/>
        <v>2.1396542476983815</v>
      </c>
      <c r="BZ471" s="47">
        <f t="shared" ca="1" si="239"/>
        <v>1.7773576569068508</v>
      </c>
      <c r="CA471" s="47">
        <f t="shared" ca="1" si="239"/>
        <v>1.7936726820182936</v>
      </c>
      <c r="CB471" s="47">
        <f t="shared" ca="1" si="239"/>
        <v>1.9613221400472864</v>
      </c>
      <c r="CC471" s="47">
        <f t="shared" ca="1" si="237"/>
        <v>2.3557924183978054</v>
      </c>
      <c r="CD471" s="47">
        <f t="shared" ca="1" si="237"/>
        <v>2.747090253291788</v>
      </c>
      <c r="CE471" s="47">
        <f t="shared" ca="1" si="237"/>
        <v>3.2656134983576606</v>
      </c>
      <c r="CF471" s="47">
        <f t="shared" ca="1" si="237"/>
        <v>3.6885063957193309</v>
      </c>
      <c r="CG471" s="47">
        <f t="shared" ca="1" si="237"/>
        <v>3.6253653471256508</v>
      </c>
      <c r="CH471" s="47">
        <f t="shared" ca="1" si="237"/>
        <v>3.2465013310756636</v>
      </c>
      <c r="CI471" s="47">
        <f t="shared" ca="1" si="237"/>
        <v>2.5276450771633083</v>
      </c>
      <c r="CJ471" s="47">
        <f t="shared" ca="1" si="237"/>
        <v>2.3613879155041153</v>
      </c>
      <c r="CK471" s="47">
        <f t="shared" ca="1" si="237"/>
        <v>2.1396542476983815</v>
      </c>
      <c r="CL471" s="47">
        <f t="shared" ca="1" si="237"/>
        <v>1.7773576569068508</v>
      </c>
      <c r="CM471" s="47">
        <f t="shared" ca="1" si="220"/>
        <v>1.7936726820182936</v>
      </c>
      <c r="CN471" s="47">
        <f t="shared" ca="1" si="220"/>
        <v>1.9613221400472864</v>
      </c>
      <c r="CO471" s="47">
        <f t="shared" ca="1" si="220"/>
        <v>2.3557924183978054</v>
      </c>
      <c r="CP471" s="47">
        <f t="shared" ca="1" si="220"/>
        <v>2.747090253291788</v>
      </c>
      <c r="CQ471" s="47">
        <f t="shared" ca="1" si="220"/>
        <v>3.2656134983576606</v>
      </c>
      <c r="CR471" s="47">
        <f t="shared" ca="1" si="220"/>
        <v>3.6885063957193309</v>
      </c>
      <c r="CS471" s="47">
        <f t="shared" ca="1" si="220"/>
        <v>3.6253653471256508</v>
      </c>
      <c r="CT471" s="47">
        <f t="shared" ca="1" si="220"/>
        <v>3.2465013310756636</v>
      </c>
      <c r="CU471" s="47">
        <f t="shared" ca="1" si="220"/>
        <v>2.5276450771633083</v>
      </c>
      <c r="CV471" s="47">
        <f t="shared" ca="1" si="220"/>
        <v>2.3613879155041153</v>
      </c>
      <c r="CW471" s="47">
        <f t="shared" ca="1" si="238"/>
        <v>2.1396542476983815</v>
      </c>
      <c r="CX471" s="47">
        <f t="shared" ca="1" si="238"/>
        <v>1.7773576569068508</v>
      </c>
      <c r="CY471" s="47">
        <f t="shared" ca="1" si="238"/>
        <v>1.7936726820182936</v>
      </c>
      <c r="CZ471" s="47">
        <f t="shared" ca="1" si="238"/>
        <v>1.9613221400472864</v>
      </c>
      <c r="DA471" s="47">
        <f t="shared" ca="1" si="238"/>
        <v>2.3557924183978054</v>
      </c>
      <c r="DB471" s="47">
        <f t="shared" ca="1" si="238"/>
        <v>2.747090253291788</v>
      </c>
      <c r="DC471" s="47">
        <f t="shared" ca="1" si="238"/>
        <v>3.2656134983576606</v>
      </c>
      <c r="DD471" s="47">
        <f t="shared" ca="1" si="238"/>
        <v>3.6885063957193309</v>
      </c>
    </row>
    <row r="472" spans="1:108" x14ac:dyDescent="0.25">
      <c r="A472" s="40" t="s">
        <v>138</v>
      </c>
      <c r="B472" s="40">
        <v>2402</v>
      </c>
      <c r="C472" s="40" t="s">
        <v>38</v>
      </c>
      <c r="D472" s="40" t="s">
        <v>641</v>
      </c>
      <c r="E472" s="40" t="s">
        <v>160</v>
      </c>
      <c r="F472" s="40">
        <v>12.4</v>
      </c>
      <c r="G472" s="43">
        <v>45125</v>
      </c>
      <c r="I472" s="40" t="s">
        <v>79</v>
      </c>
      <c r="J472" s="40">
        <v>2</v>
      </c>
      <c r="K472" s="40" t="s">
        <v>33</v>
      </c>
      <c r="L472" s="40" t="s">
        <v>193</v>
      </c>
      <c r="M472" s="41"/>
      <c r="N472" s="41">
        <f>VLOOKUP($C472 &amp; $I472 &amp; $K472,FATOR!$A$3:$P$22,COLUMN(E$1),0)</f>
        <v>0.34510552382231963</v>
      </c>
      <c r="O472" s="41">
        <f>VLOOKUP($C472 &amp; $I472 &amp; $K472,FATOR!$A$3:$P$22,COLUMN(F$1),0)</f>
        <v>0.2866705898236856</v>
      </c>
      <c r="P472" s="41">
        <f>VLOOKUP($C472 &amp; $I472 &amp; $K472,FATOR!$A$3:$P$22,COLUMN(G$1),0)</f>
        <v>0.28930204548682154</v>
      </c>
      <c r="Q472" s="41">
        <f>VLOOKUP($C472 &amp; $I472 &amp; $K472,FATOR!$A$3:$P$22,COLUMN(H$1),0)</f>
        <v>0.31634228065278813</v>
      </c>
      <c r="R472" s="41">
        <f>VLOOKUP($C472 &amp; $I472 &amp; $K472,FATOR!$A$3:$P$22,COLUMN(I$1),0)</f>
        <v>0.37996651909642021</v>
      </c>
      <c r="S472" s="41">
        <f>VLOOKUP($C472 &amp; $I472 &amp; $K472,FATOR!$A$3:$P$22,COLUMN(J$1),0)</f>
        <v>0.44307907311157868</v>
      </c>
      <c r="T472" s="41">
        <f>VLOOKUP($C472 &amp; $I472 &amp; $K472,FATOR!$A$3:$P$22,COLUMN(K$1),0)</f>
        <v>0.5267118545738162</v>
      </c>
      <c r="U472" s="41">
        <f>VLOOKUP($C472 &amp; $I472 &amp; $K472,FATOR!$A$3:$P$22,COLUMN(L$1),0)</f>
        <v>0.5949203864063437</v>
      </c>
      <c r="V472" s="41">
        <f>VLOOKUP($C472 &amp; $I472 &amp; $K472,FATOR!$A$3:$P$22,COLUMN(M$1),0)</f>
        <v>0.58473634631058879</v>
      </c>
      <c r="W472" s="41">
        <f>VLOOKUP($C472 &amp; $I472 &amp; $K472,FATOR!$A$3:$P$22,COLUMN(N$1),0)</f>
        <v>0.52362924694768764</v>
      </c>
      <c r="X472" s="41">
        <f>VLOOKUP($C472 &amp; $I472 &amp; $K472,FATOR!$A$3:$P$22,COLUMN(O$1),0)</f>
        <v>0.40768468986504969</v>
      </c>
      <c r="Y472" s="41">
        <f>VLOOKUP($C472 &amp; $I472 &amp; $K472,FATOR!$A$3:$P$22,COLUMN(P$1),0)</f>
        <v>0.38086901862969602</v>
      </c>
      <c r="AA472" s="42">
        <f t="shared" si="221"/>
        <v>4.2793084953967631</v>
      </c>
      <c r="AB472" s="42">
        <f t="shared" si="222"/>
        <v>3.5547153138137015</v>
      </c>
      <c r="AC472" s="42">
        <f t="shared" si="223"/>
        <v>3.5873453640365871</v>
      </c>
      <c r="AD472" s="42">
        <f t="shared" si="224"/>
        <v>3.9226442800945729</v>
      </c>
      <c r="AE472" s="42">
        <f t="shared" si="225"/>
        <v>4.7115848367956108</v>
      </c>
      <c r="AF472" s="42">
        <f t="shared" si="226"/>
        <v>5.494180506583576</v>
      </c>
      <c r="AG472" s="42">
        <f t="shared" si="227"/>
        <v>6.5312269967153211</v>
      </c>
      <c r="AH472" s="42">
        <f t="shared" si="228"/>
        <v>7.3770127914386618</v>
      </c>
      <c r="AI472" s="42">
        <f t="shared" si="229"/>
        <v>7.2507306942513017</v>
      </c>
      <c r="AJ472" s="42">
        <f t="shared" si="230"/>
        <v>6.4930026621513273</v>
      </c>
      <c r="AK472" s="42">
        <f t="shared" si="231"/>
        <v>5.0552901543266167</v>
      </c>
      <c r="AL472" s="42">
        <f t="shared" si="232"/>
        <v>4.7227758310082306</v>
      </c>
      <c r="AN472" s="43">
        <f t="shared" si="233"/>
        <v>45156</v>
      </c>
      <c r="AO472" s="47">
        <f t="shared" ca="1" si="236"/>
        <v>4.2793084953967631</v>
      </c>
      <c r="AP472" s="47">
        <f t="shared" ca="1" si="236"/>
        <v>3.5547153138137015</v>
      </c>
      <c r="AQ472" s="47">
        <f t="shared" ca="1" si="236"/>
        <v>3.5873453640365871</v>
      </c>
      <c r="AR472" s="47">
        <f t="shared" ca="1" si="236"/>
        <v>3.9226442800945729</v>
      </c>
      <c r="AS472" s="47">
        <f t="shared" ca="1" si="236"/>
        <v>4.7115848367956108</v>
      </c>
      <c r="AT472" s="47">
        <f t="shared" ca="1" si="236"/>
        <v>5.494180506583576</v>
      </c>
      <c r="AU472" s="47">
        <f t="shared" ca="1" si="236"/>
        <v>6.5312269967153211</v>
      </c>
      <c r="AV472" s="47">
        <f t="shared" ca="1" si="236"/>
        <v>7.3770127914386618</v>
      </c>
      <c r="AW472" s="47">
        <f t="shared" ca="1" si="236"/>
        <v>7.2507306942513017</v>
      </c>
      <c r="AX472" s="47">
        <f t="shared" ca="1" si="236"/>
        <v>6.4930026621513273</v>
      </c>
      <c r="AY472" s="47">
        <f t="shared" ca="1" si="235"/>
        <v>5.0552901543266167</v>
      </c>
      <c r="AZ472" s="47">
        <f t="shared" ca="1" si="235"/>
        <v>4.7227758310082306</v>
      </c>
      <c r="BA472" s="47">
        <f t="shared" ca="1" si="235"/>
        <v>4.2793084953967631</v>
      </c>
      <c r="BB472" s="47">
        <f t="shared" ca="1" si="235"/>
        <v>3.5547153138137015</v>
      </c>
      <c r="BC472" s="47">
        <f t="shared" ca="1" si="235"/>
        <v>3.5873453640365871</v>
      </c>
      <c r="BD472" s="47">
        <f t="shared" ca="1" si="235"/>
        <v>3.9226442800945729</v>
      </c>
      <c r="BE472" s="47">
        <f t="shared" ca="1" si="235"/>
        <v>4.7115848367956108</v>
      </c>
      <c r="BF472" s="47">
        <f t="shared" ca="1" si="235"/>
        <v>5.494180506583576</v>
      </c>
      <c r="BG472" s="47">
        <f t="shared" ca="1" si="235"/>
        <v>6.5312269967153211</v>
      </c>
      <c r="BH472" s="47">
        <f t="shared" ca="1" si="235"/>
        <v>7.3770127914386618</v>
      </c>
      <c r="BI472" s="47">
        <f t="shared" ca="1" si="234"/>
        <v>7.2507306942513017</v>
      </c>
      <c r="BJ472" s="47">
        <f t="shared" ca="1" si="234"/>
        <v>6.4930026621513273</v>
      </c>
      <c r="BK472" s="47">
        <f t="shared" ca="1" si="234"/>
        <v>5.0552901543266167</v>
      </c>
      <c r="BL472" s="47">
        <f t="shared" ca="1" si="234"/>
        <v>4.7227758310082306</v>
      </c>
      <c r="BM472" s="47">
        <f t="shared" ca="1" si="234"/>
        <v>4.2793084953967631</v>
      </c>
      <c r="BN472" s="47">
        <f t="shared" ca="1" si="234"/>
        <v>3.5547153138137015</v>
      </c>
      <c r="BO472" s="47">
        <f t="shared" ca="1" si="234"/>
        <v>3.5873453640365871</v>
      </c>
      <c r="BP472" s="47">
        <f t="shared" ca="1" si="234"/>
        <v>3.9226442800945729</v>
      </c>
      <c r="BQ472" s="47">
        <f t="shared" ca="1" si="234"/>
        <v>4.7115848367956108</v>
      </c>
      <c r="BR472" s="47">
        <f t="shared" ca="1" si="234"/>
        <v>5.494180506583576</v>
      </c>
      <c r="BS472" s="47">
        <f t="shared" ca="1" si="239"/>
        <v>6.5312269967153211</v>
      </c>
      <c r="BT472" s="47">
        <f t="shared" ca="1" si="239"/>
        <v>7.3770127914386618</v>
      </c>
      <c r="BU472" s="47">
        <f t="shared" ca="1" si="239"/>
        <v>7.2507306942513017</v>
      </c>
      <c r="BV472" s="47">
        <f t="shared" ca="1" si="239"/>
        <v>6.4930026621513273</v>
      </c>
      <c r="BW472" s="47">
        <f t="shared" ca="1" si="239"/>
        <v>5.0552901543266167</v>
      </c>
      <c r="BX472" s="47">
        <f t="shared" ca="1" si="239"/>
        <v>4.7227758310082306</v>
      </c>
      <c r="BY472" s="47">
        <f t="shared" ca="1" si="239"/>
        <v>4.2793084953967631</v>
      </c>
      <c r="BZ472" s="47">
        <f t="shared" ca="1" si="239"/>
        <v>3.5547153138137015</v>
      </c>
      <c r="CA472" s="47">
        <f t="shared" ca="1" si="239"/>
        <v>3.5873453640365871</v>
      </c>
      <c r="CB472" s="47">
        <f t="shared" ca="1" si="239"/>
        <v>3.9226442800945729</v>
      </c>
      <c r="CC472" s="47">
        <f t="shared" ca="1" si="237"/>
        <v>4.7115848367956108</v>
      </c>
      <c r="CD472" s="47">
        <f t="shared" ca="1" si="237"/>
        <v>5.494180506583576</v>
      </c>
      <c r="CE472" s="47">
        <f t="shared" ca="1" si="237"/>
        <v>6.5312269967153211</v>
      </c>
      <c r="CF472" s="47">
        <f t="shared" ca="1" si="237"/>
        <v>7.3770127914386618</v>
      </c>
      <c r="CG472" s="47">
        <f t="shared" ca="1" si="237"/>
        <v>7.2507306942513017</v>
      </c>
      <c r="CH472" s="47">
        <f t="shared" ca="1" si="237"/>
        <v>6.4930026621513273</v>
      </c>
      <c r="CI472" s="47">
        <f t="shared" ca="1" si="237"/>
        <v>5.0552901543266167</v>
      </c>
      <c r="CJ472" s="47">
        <f t="shared" ca="1" si="237"/>
        <v>4.7227758310082306</v>
      </c>
      <c r="CK472" s="47">
        <f t="shared" ca="1" si="237"/>
        <v>4.2793084953967631</v>
      </c>
      <c r="CL472" s="47">
        <f t="shared" ca="1" si="237"/>
        <v>3.5547153138137015</v>
      </c>
      <c r="CM472" s="47">
        <f t="shared" ca="1" si="220"/>
        <v>3.5873453640365871</v>
      </c>
      <c r="CN472" s="47">
        <f t="shared" ca="1" si="220"/>
        <v>3.9226442800945729</v>
      </c>
      <c r="CO472" s="47">
        <f t="shared" ca="1" si="220"/>
        <v>4.7115848367956108</v>
      </c>
      <c r="CP472" s="47">
        <f t="shared" ca="1" si="220"/>
        <v>5.494180506583576</v>
      </c>
      <c r="CQ472" s="47">
        <f t="shared" ca="1" si="220"/>
        <v>6.5312269967153211</v>
      </c>
      <c r="CR472" s="47">
        <f t="shared" ca="1" si="220"/>
        <v>7.3770127914386618</v>
      </c>
      <c r="CS472" s="47">
        <f t="shared" ca="1" si="220"/>
        <v>7.2507306942513017</v>
      </c>
      <c r="CT472" s="47">
        <f t="shared" ca="1" si="220"/>
        <v>6.4930026621513273</v>
      </c>
      <c r="CU472" s="47">
        <f t="shared" ca="1" si="220"/>
        <v>5.0552901543266167</v>
      </c>
      <c r="CV472" s="47">
        <f t="shared" ca="1" si="220"/>
        <v>4.7227758310082306</v>
      </c>
      <c r="CW472" s="47">
        <f t="shared" ca="1" si="238"/>
        <v>4.2793084953967631</v>
      </c>
      <c r="CX472" s="47">
        <f t="shared" ca="1" si="238"/>
        <v>3.5547153138137015</v>
      </c>
      <c r="CY472" s="47">
        <f t="shared" ca="1" si="238"/>
        <v>3.5873453640365871</v>
      </c>
      <c r="CZ472" s="47">
        <f t="shared" ca="1" si="238"/>
        <v>3.9226442800945729</v>
      </c>
      <c r="DA472" s="47">
        <f t="shared" ca="1" si="238"/>
        <v>4.7115848367956108</v>
      </c>
      <c r="DB472" s="47">
        <f t="shared" ca="1" si="238"/>
        <v>5.494180506583576</v>
      </c>
      <c r="DC472" s="47">
        <f t="shared" ca="1" si="238"/>
        <v>6.5312269967153211</v>
      </c>
      <c r="DD472" s="47">
        <f t="shared" ca="1" si="238"/>
        <v>7.3770127914386618</v>
      </c>
    </row>
    <row r="473" spans="1:108" x14ac:dyDescent="0.25">
      <c r="A473" s="40" t="s">
        <v>138</v>
      </c>
      <c r="B473" s="40">
        <v>2402</v>
      </c>
      <c r="C473" s="40" t="s">
        <v>38</v>
      </c>
      <c r="D473" s="40" t="s">
        <v>641</v>
      </c>
      <c r="E473" s="40" t="s">
        <v>136</v>
      </c>
      <c r="F473" s="40">
        <v>6.2</v>
      </c>
      <c r="G473" s="43">
        <v>45153</v>
      </c>
      <c r="I473" s="40" t="s">
        <v>79</v>
      </c>
      <c r="J473" s="40">
        <v>2</v>
      </c>
      <c r="K473" s="40" t="s">
        <v>33</v>
      </c>
      <c r="L473" s="40" t="s">
        <v>193</v>
      </c>
      <c r="M473" s="41"/>
      <c r="N473" s="41">
        <f>VLOOKUP($C473 &amp; $I473 &amp; $K473,FATOR!$A$3:$P$22,COLUMN(E$1),0)</f>
        <v>0.34510552382231963</v>
      </c>
      <c r="O473" s="41">
        <f>VLOOKUP($C473 &amp; $I473 &amp; $K473,FATOR!$A$3:$P$22,COLUMN(F$1),0)</f>
        <v>0.2866705898236856</v>
      </c>
      <c r="P473" s="41">
        <f>VLOOKUP($C473 &amp; $I473 &amp; $K473,FATOR!$A$3:$P$22,COLUMN(G$1),0)</f>
        <v>0.28930204548682154</v>
      </c>
      <c r="Q473" s="41">
        <f>VLOOKUP($C473 &amp; $I473 &amp; $K473,FATOR!$A$3:$P$22,COLUMN(H$1),0)</f>
        <v>0.31634228065278813</v>
      </c>
      <c r="R473" s="41">
        <f>VLOOKUP($C473 &amp; $I473 &amp; $K473,FATOR!$A$3:$P$22,COLUMN(I$1),0)</f>
        <v>0.37996651909642021</v>
      </c>
      <c r="S473" s="41">
        <f>VLOOKUP($C473 &amp; $I473 &amp; $K473,FATOR!$A$3:$P$22,COLUMN(J$1),0)</f>
        <v>0.44307907311157868</v>
      </c>
      <c r="T473" s="41">
        <f>VLOOKUP($C473 &amp; $I473 &amp; $K473,FATOR!$A$3:$P$22,COLUMN(K$1),0)</f>
        <v>0.5267118545738162</v>
      </c>
      <c r="U473" s="41">
        <f>VLOOKUP($C473 &amp; $I473 &amp; $K473,FATOR!$A$3:$P$22,COLUMN(L$1),0)</f>
        <v>0.5949203864063437</v>
      </c>
      <c r="V473" s="41">
        <f>VLOOKUP($C473 &amp; $I473 &amp; $K473,FATOR!$A$3:$P$22,COLUMN(M$1),0)</f>
        <v>0.58473634631058879</v>
      </c>
      <c r="W473" s="41">
        <f>VLOOKUP($C473 &amp; $I473 &amp; $K473,FATOR!$A$3:$P$22,COLUMN(N$1),0)</f>
        <v>0.52362924694768764</v>
      </c>
      <c r="X473" s="41">
        <f>VLOOKUP($C473 &amp; $I473 &amp; $K473,FATOR!$A$3:$P$22,COLUMN(O$1),0)</f>
        <v>0.40768468986504969</v>
      </c>
      <c r="Y473" s="41">
        <f>VLOOKUP($C473 &amp; $I473 &amp; $K473,FATOR!$A$3:$P$22,COLUMN(P$1),0)</f>
        <v>0.38086901862969602</v>
      </c>
      <c r="AA473" s="42">
        <f t="shared" si="221"/>
        <v>2.1396542476983815</v>
      </c>
      <c r="AB473" s="42">
        <f t="shared" si="222"/>
        <v>1.7773576569068508</v>
      </c>
      <c r="AC473" s="42">
        <f t="shared" si="223"/>
        <v>1.7936726820182936</v>
      </c>
      <c r="AD473" s="42">
        <f t="shared" si="224"/>
        <v>1.9613221400472864</v>
      </c>
      <c r="AE473" s="42">
        <f t="shared" si="225"/>
        <v>2.3557924183978054</v>
      </c>
      <c r="AF473" s="42">
        <f t="shared" si="226"/>
        <v>2.747090253291788</v>
      </c>
      <c r="AG473" s="42">
        <f t="shared" si="227"/>
        <v>3.2656134983576606</v>
      </c>
      <c r="AH473" s="42">
        <f t="shared" si="228"/>
        <v>3.6885063957193309</v>
      </c>
      <c r="AI473" s="42">
        <f t="shared" si="229"/>
        <v>3.6253653471256508</v>
      </c>
      <c r="AJ473" s="42">
        <f t="shared" si="230"/>
        <v>3.2465013310756636</v>
      </c>
      <c r="AK473" s="42">
        <f t="shared" si="231"/>
        <v>2.5276450771633083</v>
      </c>
      <c r="AL473" s="42">
        <f t="shared" si="232"/>
        <v>2.3613879155041153</v>
      </c>
      <c r="AN473" s="43">
        <f t="shared" si="233"/>
        <v>45184</v>
      </c>
      <c r="AO473" s="47">
        <f t="shared" ca="1" si="236"/>
        <v>2.1396542476983815</v>
      </c>
      <c r="AP473" s="47">
        <f t="shared" ca="1" si="236"/>
        <v>1.7773576569068508</v>
      </c>
      <c r="AQ473" s="47">
        <f t="shared" ca="1" si="236"/>
        <v>1.7936726820182936</v>
      </c>
      <c r="AR473" s="47">
        <f t="shared" ca="1" si="236"/>
        <v>1.9613221400472864</v>
      </c>
      <c r="AS473" s="47">
        <f t="shared" ca="1" si="236"/>
        <v>2.3557924183978054</v>
      </c>
      <c r="AT473" s="47">
        <f t="shared" ca="1" si="236"/>
        <v>2.747090253291788</v>
      </c>
      <c r="AU473" s="47">
        <f t="shared" ca="1" si="236"/>
        <v>3.2656134983576606</v>
      </c>
      <c r="AV473" s="47">
        <f t="shared" ca="1" si="236"/>
        <v>3.6885063957193309</v>
      </c>
      <c r="AW473" s="47">
        <f t="shared" ca="1" si="236"/>
        <v>3.6253653471256508</v>
      </c>
      <c r="AX473" s="47">
        <f t="shared" ca="1" si="236"/>
        <v>3.2465013310756636</v>
      </c>
      <c r="AY473" s="47">
        <f t="shared" ca="1" si="235"/>
        <v>2.5276450771633083</v>
      </c>
      <c r="AZ473" s="47">
        <f t="shared" ca="1" si="235"/>
        <v>2.3613879155041153</v>
      </c>
      <c r="BA473" s="47">
        <f t="shared" ca="1" si="235"/>
        <v>2.1396542476983815</v>
      </c>
      <c r="BB473" s="47">
        <f t="shared" ca="1" si="235"/>
        <v>1.7773576569068508</v>
      </c>
      <c r="BC473" s="47">
        <f t="shared" ca="1" si="235"/>
        <v>1.7936726820182936</v>
      </c>
      <c r="BD473" s="47">
        <f t="shared" ca="1" si="235"/>
        <v>1.9613221400472864</v>
      </c>
      <c r="BE473" s="47">
        <f t="shared" ca="1" si="235"/>
        <v>2.3557924183978054</v>
      </c>
      <c r="BF473" s="47">
        <f t="shared" ca="1" si="235"/>
        <v>2.747090253291788</v>
      </c>
      <c r="BG473" s="47">
        <f t="shared" ca="1" si="235"/>
        <v>3.2656134983576606</v>
      </c>
      <c r="BH473" s="47">
        <f t="shared" ca="1" si="235"/>
        <v>3.6885063957193309</v>
      </c>
      <c r="BI473" s="47">
        <f t="shared" ca="1" si="234"/>
        <v>3.6253653471256508</v>
      </c>
      <c r="BJ473" s="47">
        <f t="shared" ca="1" si="234"/>
        <v>3.2465013310756636</v>
      </c>
      <c r="BK473" s="47">
        <f t="shared" ca="1" si="234"/>
        <v>2.5276450771633083</v>
      </c>
      <c r="BL473" s="47">
        <f t="shared" ca="1" si="234"/>
        <v>2.3613879155041153</v>
      </c>
      <c r="BM473" s="47">
        <f t="shared" ca="1" si="234"/>
        <v>2.1396542476983815</v>
      </c>
      <c r="BN473" s="47">
        <f t="shared" ca="1" si="234"/>
        <v>1.7773576569068508</v>
      </c>
      <c r="BO473" s="47">
        <f t="shared" ca="1" si="234"/>
        <v>1.7936726820182936</v>
      </c>
      <c r="BP473" s="47">
        <f t="shared" ca="1" si="234"/>
        <v>1.9613221400472864</v>
      </c>
      <c r="BQ473" s="47">
        <f t="shared" ca="1" si="234"/>
        <v>2.3557924183978054</v>
      </c>
      <c r="BR473" s="47">
        <f t="shared" ca="1" si="234"/>
        <v>2.747090253291788</v>
      </c>
      <c r="BS473" s="47">
        <f t="shared" ca="1" si="239"/>
        <v>3.2656134983576606</v>
      </c>
      <c r="BT473" s="47">
        <f t="shared" ca="1" si="239"/>
        <v>3.6885063957193309</v>
      </c>
      <c r="BU473" s="47">
        <f t="shared" ca="1" si="239"/>
        <v>3.6253653471256508</v>
      </c>
      <c r="BV473" s="47">
        <f t="shared" ca="1" si="239"/>
        <v>3.2465013310756636</v>
      </c>
      <c r="BW473" s="47">
        <f t="shared" ca="1" si="239"/>
        <v>2.5276450771633083</v>
      </c>
      <c r="BX473" s="47">
        <f t="shared" ca="1" si="239"/>
        <v>2.3613879155041153</v>
      </c>
      <c r="BY473" s="47">
        <f t="shared" ca="1" si="239"/>
        <v>2.1396542476983815</v>
      </c>
      <c r="BZ473" s="47">
        <f t="shared" ca="1" si="239"/>
        <v>1.7773576569068508</v>
      </c>
      <c r="CA473" s="47">
        <f t="shared" ca="1" si="239"/>
        <v>1.7936726820182936</v>
      </c>
      <c r="CB473" s="47">
        <f t="shared" ca="1" si="239"/>
        <v>1.9613221400472864</v>
      </c>
      <c r="CC473" s="47">
        <f t="shared" ca="1" si="237"/>
        <v>2.3557924183978054</v>
      </c>
      <c r="CD473" s="47">
        <f t="shared" ca="1" si="237"/>
        <v>2.747090253291788</v>
      </c>
      <c r="CE473" s="47">
        <f t="shared" ca="1" si="237"/>
        <v>3.2656134983576606</v>
      </c>
      <c r="CF473" s="47">
        <f t="shared" ca="1" si="237"/>
        <v>3.6885063957193309</v>
      </c>
      <c r="CG473" s="47">
        <f t="shared" ca="1" si="237"/>
        <v>3.6253653471256508</v>
      </c>
      <c r="CH473" s="47">
        <f t="shared" ca="1" si="237"/>
        <v>3.2465013310756636</v>
      </c>
      <c r="CI473" s="47">
        <f t="shared" ca="1" si="237"/>
        <v>2.5276450771633083</v>
      </c>
      <c r="CJ473" s="47">
        <f t="shared" ca="1" si="237"/>
        <v>2.3613879155041153</v>
      </c>
      <c r="CK473" s="47">
        <f t="shared" ca="1" si="237"/>
        <v>2.1396542476983815</v>
      </c>
      <c r="CL473" s="47">
        <f t="shared" ca="1" si="237"/>
        <v>1.7773576569068508</v>
      </c>
      <c r="CM473" s="47">
        <f t="shared" ca="1" si="220"/>
        <v>1.7936726820182936</v>
      </c>
      <c r="CN473" s="47">
        <f t="shared" ca="1" si="220"/>
        <v>1.9613221400472864</v>
      </c>
      <c r="CO473" s="47">
        <f t="shared" ca="1" si="220"/>
        <v>2.3557924183978054</v>
      </c>
      <c r="CP473" s="47">
        <f t="shared" ca="1" si="220"/>
        <v>2.747090253291788</v>
      </c>
      <c r="CQ473" s="47">
        <f t="shared" ca="1" si="220"/>
        <v>3.2656134983576606</v>
      </c>
      <c r="CR473" s="47">
        <f t="shared" ca="1" si="220"/>
        <v>3.6885063957193309</v>
      </c>
      <c r="CS473" s="47">
        <f t="shared" ref="CM473:CV482" ca="1" si="240">IF($AN473&lt;=CS$1,HLOOKUP(MONTH(CS$1),$AA:$AL,ROW($AO473),0),"")</f>
        <v>3.6253653471256508</v>
      </c>
      <c r="CT473" s="47">
        <f t="shared" ca="1" si="240"/>
        <v>3.2465013310756636</v>
      </c>
      <c r="CU473" s="47">
        <f t="shared" ca="1" si="240"/>
        <v>2.5276450771633083</v>
      </c>
      <c r="CV473" s="47">
        <f t="shared" ca="1" si="240"/>
        <v>2.3613879155041153</v>
      </c>
      <c r="CW473" s="47">
        <f t="shared" ca="1" si="238"/>
        <v>2.1396542476983815</v>
      </c>
      <c r="CX473" s="47">
        <f t="shared" ca="1" si="238"/>
        <v>1.7773576569068508</v>
      </c>
      <c r="CY473" s="47">
        <f t="shared" ca="1" si="238"/>
        <v>1.7936726820182936</v>
      </c>
      <c r="CZ473" s="47">
        <f t="shared" ca="1" si="238"/>
        <v>1.9613221400472864</v>
      </c>
      <c r="DA473" s="47">
        <f t="shared" ca="1" si="238"/>
        <v>2.3557924183978054</v>
      </c>
      <c r="DB473" s="47">
        <f t="shared" ca="1" si="238"/>
        <v>2.747090253291788</v>
      </c>
      <c r="DC473" s="47">
        <f t="shared" ca="1" si="238"/>
        <v>3.2656134983576606</v>
      </c>
      <c r="DD473" s="47">
        <f t="shared" ca="1" si="238"/>
        <v>3.6885063957193309</v>
      </c>
    </row>
    <row r="474" spans="1:108" x14ac:dyDescent="0.25">
      <c r="A474" s="40" t="s">
        <v>138</v>
      </c>
      <c r="B474" s="40">
        <v>2249</v>
      </c>
      <c r="C474" s="40" t="s">
        <v>38</v>
      </c>
      <c r="D474" s="40" t="s">
        <v>642</v>
      </c>
      <c r="E474" s="40" t="s">
        <v>130</v>
      </c>
      <c r="F474" s="40">
        <v>6.2</v>
      </c>
      <c r="G474" s="43">
        <v>45292</v>
      </c>
      <c r="I474" s="40" t="s">
        <v>79</v>
      </c>
      <c r="J474" s="40">
        <v>1</v>
      </c>
      <c r="K474" s="40" t="s">
        <v>33</v>
      </c>
      <c r="L474" s="40" t="s">
        <v>193</v>
      </c>
      <c r="M474" s="41"/>
      <c r="N474" s="41">
        <f>VLOOKUP($C474 &amp; $I474 &amp; $K474,FATOR!$A$3:$P$22,COLUMN(E$1),0)</f>
        <v>0.34510552382231963</v>
      </c>
      <c r="O474" s="41">
        <f>VLOOKUP($C474 &amp; $I474 &amp; $K474,FATOR!$A$3:$P$22,COLUMN(F$1),0)</f>
        <v>0.2866705898236856</v>
      </c>
      <c r="P474" s="41">
        <f>VLOOKUP($C474 &amp; $I474 &amp; $K474,FATOR!$A$3:$P$22,COLUMN(G$1),0)</f>
        <v>0.28930204548682154</v>
      </c>
      <c r="Q474" s="41">
        <f>VLOOKUP($C474 &amp; $I474 &amp; $K474,FATOR!$A$3:$P$22,COLUMN(H$1),0)</f>
        <v>0.31634228065278813</v>
      </c>
      <c r="R474" s="41">
        <f>VLOOKUP($C474 &amp; $I474 &amp; $K474,FATOR!$A$3:$P$22,COLUMN(I$1),0)</f>
        <v>0.37996651909642021</v>
      </c>
      <c r="S474" s="41">
        <f>VLOOKUP($C474 &amp; $I474 &amp; $K474,FATOR!$A$3:$P$22,COLUMN(J$1),0)</f>
        <v>0.44307907311157868</v>
      </c>
      <c r="T474" s="41">
        <f>VLOOKUP($C474 &amp; $I474 &amp; $K474,FATOR!$A$3:$P$22,COLUMN(K$1),0)</f>
        <v>0.5267118545738162</v>
      </c>
      <c r="U474" s="41">
        <f>VLOOKUP($C474 &amp; $I474 &amp; $K474,FATOR!$A$3:$P$22,COLUMN(L$1),0)</f>
        <v>0.5949203864063437</v>
      </c>
      <c r="V474" s="41">
        <f>VLOOKUP($C474 &amp; $I474 &amp; $K474,FATOR!$A$3:$P$22,COLUMN(M$1),0)</f>
        <v>0.58473634631058879</v>
      </c>
      <c r="W474" s="41">
        <f>VLOOKUP($C474 &amp; $I474 &amp; $K474,FATOR!$A$3:$P$22,COLUMN(N$1),0)</f>
        <v>0.52362924694768764</v>
      </c>
      <c r="X474" s="41">
        <f>VLOOKUP($C474 &amp; $I474 &amp; $K474,FATOR!$A$3:$P$22,COLUMN(O$1),0)</f>
        <v>0.40768468986504969</v>
      </c>
      <c r="Y474" s="41">
        <f>VLOOKUP($C474 &amp; $I474 &amp; $K474,FATOR!$A$3:$P$22,COLUMN(P$1),0)</f>
        <v>0.38086901862969602</v>
      </c>
      <c r="AA474" s="42">
        <f t="shared" si="221"/>
        <v>2.1396542476983815</v>
      </c>
      <c r="AB474" s="42">
        <f t="shared" si="222"/>
        <v>1.7773576569068508</v>
      </c>
      <c r="AC474" s="42">
        <f t="shared" si="223"/>
        <v>1.7936726820182936</v>
      </c>
      <c r="AD474" s="42">
        <f t="shared" si="224"/>
        <v>1.9613221400472864</v>
      </c>
      <c r="AE474" s="42">
        <f t="shared" si="225"/>
        <v>2.3557924183978054</v>
      </c>
      <c r="AF474" s="42">
        <f t="shared" si="226"/>
        <v>2.747090253291788</v>
      </c>
      <c r="AG474" s="42">
        <f t="shared" si="227"/>
        <v>3.2656134983576606</v>
      </c>
      <c r="AH474" s="42">
        <f t="shared" si="228"/>
        <v>3.6885063957193309</v>
      </c>
      <c r="AI474" s="42">
        <f t="shared" si="229"/>
        <v>3.6253653471256508</v>
      </c>
      <c r="AJ474" s="42">
        <f t="shared" si="230"/>
        <v>3.2465013310756636</v>
      </c>
      <c r="AK474" s="42">
        <f t="shared" si="231"/>
        <v>2.5276450771633083</v>
      </c>
      <c r="AL474" s="42">
        <f t="shared" si="232"/>
        <v>2.3613879155041153</v>
      </c>
      <c r="AN474" s="43">
        <f t="shared" si="233"/>
        <v>45292</v>
      </c>
      <c r="AO474" s="47">
        <f t="shared" ca="1" si="236"/>
        <v>2.1396542476983815</v>
      </c>
      <c r="AP474" s="47">
        <f t="shared" ca="1" si="236"/>
        <v>1.7773576569068508</v>
      </c>
      <c r="AQ474" s="47">
        <f t="shared" ca="1" si="236"/>
        <v>1.7936726820182936</v>
      </c>
      <c r="AR474" s="47">
        <f t="shared" ca="1" si="236"/>
        <v>1.9613221400472864</v>
      </c>
      <c r="AS474" s="47">
        <f t="shared" ca="1" si="236"/>
        <v>2.3557924183978054</v>
      </c>
      <c r="AT474" s="47">
        <f t="shared" ca="1" si="236"/>
        <v>2.747090253291788</v>
      </c>
      <c r="AU474" s="47">
        <f t="shared" ca="1" si="236"/>
        <v>3.2656134983576606</v>
      </c>
      <c r="AV474" s="47">
        <f t="shared" ca="1" si="236"/>
        <v>3.6885063957193309</v>
      </c>
      <c r="AW474" s="47">
        <f t="shared" ca="1" si="236"/>
        <v>3.6253653471256508</v>
      </c>
      <c r="AX474" s="47">
        <f t="shared" ca="1" si="236"/>
        <v>3.2465013310756636</v>
      </c>
      <c r="AY474" s="47">
        <f t="shared" ca="1" si="235"/>
        <v>2.5276450771633083</v>
      </c>
      <c r="AZ474" s="47">
        <f t="shared" ca="1" si="235"/>
        <v>2.3613879155041153</v>
      </c>
      <c r="BA474" s="47">
        <f t="shared" ca="1" si="235"/>
        <v>2.1396542476983815</v>
      </c>
      <c r="BB474" s="47">
        <f t="shared" ca="1" si="235"/>
        <v>1.7773576569068508</v>
      </c>
      <c r="BC474" s="47">
        <f t="shared" ca="1" si="235"/>
        <v>1.7936726820182936</v>
      </c>
      <c r="BD474" s="47">
        <f t="shared" ca="1" si="235"/>
        <v>1.9613221400472864</v>
      </c>
      <c r="BE474" s="47">
        <f t="shared" ca="1" si="235"/>
        <v>2.3557924183978054</v>
      </c>
      <c r="BF474" s="47">
        <f t="shared" ca="1" si="235"/>
        <v>2.747090253291788</v>
      </c>
      <c r="BG474" s="47">
        <f t="shared" ca="1" si="235"/>
        <v>3.2656134983576606</v>
      </c>
      <c r="BH474" s="47">
        <f t="shared" ca="1" si="235"/>
        <v>3.6885063957193309</v>
      </c>
      <c r="BI474" s="47">
        <f t="shared" ca="1" si="234"/>
        <v>3.6253653471256508</v>
      </c>
      <c r="BJ474" s="47">
        <f t="shared" ca="1" si="234"/>
        <v>3.2465013310756636</v>
      </c>
      <c r="BK474" s="47">
        <f t="shared" ca="1" si="234"/>
        <v>2.5276450771633083</v>
      </c>
      <c r="BL474" s="47">
        <f t="shared" ca="1" si="234"/>
        <v>2.3613879155041153</v>
      </c>
      <c r="BM474" s="47">
        <f t="shared" ca="1" si="234"/>
        <v>2.1396542476983815</v>
      </c>
      <c r="BN474" s="47">
        <f t="shared" ca="1" si="234"/>
        <v>1.7773576569068508</v>
      </c>
      <c r="BO474" s="47">
        <f t="shared" ca="1" si="234"/>
        <v>1.7936726820182936</v>
      </c>
      <c r="BP474" s="47">
        <f t="shared" ca="1" si="234"/>
        <v>1.9613221400472864</v>
      </c>
      <c r="BQ474" s="47">
        <f t="shared" ca="1" si="234"/>
        <v>2.3557924183978054</v>
      </c>
      <c r="BR474" s="47">
        <f t="shared" ca="1" si="234"/>
        <v>2.747090253291788</v>
      </c>
      <c r="BS474" s="47">
        <f t="shared" ca="1" si="239"/>
        <v>3.2656134983576606</v>
      </c>
      <c r="BT474" s="47">
        <f t="shared" ca="1" si="239"/>
        <v>3.6885063957193309</v>
      </c>
      <c r="BU474" s="47">
        <f t="shared" ca="1" si="239"/>
        <v>3.6253653471256508</v>
      </c>
      <c r="BV474" s="47">
        <f t="shared" ca="1" si="239"/>
        <v>3.2465013310756636</v>
      </c>
      <c r="BW474" s="47">
        <f t="shared" ca="1" si="239"/>
        <v>2.5276450771633083</v>
      </c>
      <c r="BX474" s="47">
        <f t="shared" ca="1" si="239"/>
        <v>2.3613879155041153</v>
      </c>
      <c r="BY474" s="47">
        <f t="shared" ca="1" si="239"/>
        <v>2.1396542476983815</v>
      </c>
      <c r="BZ474" s="47">
        <f t="shared" ca="1" si="239"/>
        <v>1.7773576569068508</v>
      </c>
      <c r="CA474" s="47">
        <f t="shared" ca="1" si="239"/>
        <v>1.7936726820182936</v>
      </c>
      <c r="CB474" s="47">
        <f t="shared" ca="1" si="239"/>
        <v>1.9613221400472864</v>
      </c>
      <c r="CC474" s="47">
        <f t="shared" ca="1" si="237"/>
        <v>2.3557924183978054</v>
      </c>
      <c r="CD474" s="47">
        <f t="shared" ca="1" si="237"/>
        <v>2.747090253291788</v>
      </c>
      <c r="CE474" s="47">
        <f t="shared" ca="1" si="237"/>
        <v>3.2656134983576606</v>
      </c>
      <c r="CF474" s="47">
        <f t="shared" ca="1" si="237"/>
        <v>3.6885063957193309</v>
      </c>
      <c r="CG474" s="47">
        <f t="shared" ca="1" si="237"/>
        <v>3.6253653471256508</v>
      </c>
      <c r="CH474" s="47">
        <f t="shared" ca="1" si="237"/>
        <v>3.2465013310756636</v>
      </c>
      <c r="CI474" s="47">
        <f t="shared" ca="1" si="237"/>
        <v>2.5276450771633083</v>
      </c>
      <c r="CJ474" s="47">
        <f t="shared" ca="1" si="237"/>
        <v>2.3613879155041153</v>
      </c>
      <c r="CK474" s="47">
        <f t="shared" ca="1" si="237"/>
        <v>2.1396542476983815</v>
      </c>
      <c r="CL474" s="47">
        <f t="shared" ca="1" si="237"/>
        <v>1.7773576569068508</v>
      </c>
      <c r="CM474" s="47">
        <f t="shared" ca="1" si="240"/>
        <v>1.7936726820182936</v>
      </c>
      <c r="CN474" s="47">
        <f t="shared" ca="1" si="240"/>
        <v>1.9613221400472864</v>
      </c>
      <c r="CO474" s="47">
        <f t="shared" ca="1" si="240"/>
        <v>2.3557924183978054</v>
      </c>
      <c r="CP474" s="47">
        <f t="shared" ca="1" si="240"/>
        <v>2.747090253291788</v>
      </c>
      <c r="CQ474" s="47">
        <f t="shared" ca="1" si="240"/>
        <v>3.2656134983576606</v>
      </c>
      <c r="CR474" s="47">
        <f t="shared" ca="1" si="240"/>
        <v>3.6885063957193309</v>
      </c>
      <c r="CS474" s="47">
        <f t="shared" ca="1" si="240"/>
        <v>3.6253653471256508</v>
      </c>
      <c r="CT474" s="47">
        <f t="shared" ca="1" si="240"/>
        <v>3.2465013310756636</v>
      </c>
      <c r="CU474" s="47">
        <f t="shared" ca="1" si="240"/>
        <v>2.5276450771633083</v>
      </c>
      <c r="CV474" s="47">
        <f t="shared" ca="1" si="240"/>
        <v>2.3613879155041153</v>
      </c>
      <c r="CW474" s="47">
        <f t="shared" ca="1" si="238"/>
        <v>2.1396542476983815</v>
      </c>
      <c r="CX474" s="47">
        <f t="shared" ca="1" si="238"/>
        <v>1.7773576569068508</v>
      </c>
      <c r="CY474" s="47">
        <f t="shared" ca="1" si="238"/>
        <v>1.7936726820182936</v>
      </c>
      <c r="CZ474" s="47">
        <f t="shared" ca="1" si="238"/>
        <v>1.9613221400472864</v>
      </c>
      <c r="DA474" s="47">
        <f t="shared" ca="1" si="238"/>
        <v>2.3557924183978054</v>
      </c>
      <c r="DB474" s="47">
        <f t="shared" ca="1" si="238"/>
        <v>2.747090253291788</v>
      </c>
      <c r="DC474" s="47">
        <f t="shared" ca="1" si="238"/>
        <v>3.2656134983576606</v>
      </c>
      <c r="DD474" s="47">
        <f t="shared" ca="1" si="238"/>
        <v>3.6885063957193309</v>
      </c>
    </row>
    <row r="475" spans="1:108" x14ac:dyDescent="0.25">
      <c r="A475" s="40" t="s">
        <v>138</v>
      </c>
      <c r="B475" s="40">
        <v>2249</v>
      </c>
      <c r="C475" s="40" t="s">
        <v>38</v>
      </c>
      <c r="D475" s="40" t="s">
        <v>642</v>
      </c>
      <c r="E475" s="40" t="s">
        <v>180</v>
      </c>
      <c r="F475" s="40">
        <v>6.2</v>
      </c>
      <c r="G475" s="43">
        <v>45178</v>
      </c>
      <c r="I475" s="40" t="s">
        <v>79</v>
      </c>
      <c r="J475" s="40">
        <v>2</v>
      </c>
      <c r="K475" s="40" t="s">
        <v>33</v>
      </c>
      <c r="L475" s="40" t="s">
        <v>193</v>
      </c>
      <c r="M475" s="41"/>
      <c r="N475" s="41">
        <f>VLOOKUP($C475 &amp; $I475 &amp; $K475,FATOR!$A$3:$P$22,COLUMN(E$1),0)</f>
        <v>0.34510552382231963</v>
      </c>
      <c r="O475" s="41">
        <f>VLOOKUP($C475 &amp; $I475 &amp; $K475,FATOR!$A$3:$P$22,COLUMN(F$1),0)</f>
        <v>0.2866705898236856</v>
      </c>
      <c r="P475" s="41">
        <f>VLOOKUP($C475 &amp; $I475 &amp; $K475,FATOR!$A$3:$P$22,COLUMN(G$1),0)</f>
        <v>0.28930204548682154</v>
      </c>
      <c r="Q475" s="41">
        <f>VLOOKUP($C475 &amp; $I475 &amp; $K475,FATOR!$A$3:$P$22,COLUMN(H$1),0)</f>
        <v>0.31634228065278813</v>
      </c>
      <c r="R475" s="41">
        <f>VLOOKUP($C475 &amp; $I475 &amp; $K475,FATOR!$A$3:$P$22,COLUMN(I$1),0)</f>
        <v>0.37996651909642021</v>
      </c>
      <c r="S475" s="41">
        <f>VLOOKUP($C475 &amp; $I475 &amp; $K475,FATOR!$A$3:$P$22,COLUMN(J$1),0)</f>
        <v>0.44307907311157868</v>
      </c>
      <c r="T475" s="41">
        <f>VLOOKUP($C475 &amp; $I475 &amp; $K475,FATOR!$A$3:$P$22,COLUMN(K$1),0)</f>
        <v>0.5267118545738162</v>
      </c>
      <c r="U475" s="41">
        <f>VLOOKUP($C475 &amp; $I475 &amp; $K475,FATOR!$A$3:$P$22,COLUMN(L$1),0)</f>
        <v>0.5949203864063437</v>
      </c>
      <c r="V475" s="41">
        <f>VLOOKUP($C475 &amp; $I475 &amp; $K475,FATOR!$A$3:$P$22,COLUMN(M$1),0)</f>
        <v>0.58473634631058879</v>
      </c>
      <c r="W475" s="41">
        <f>VLOOKUP($C475 &amp; $I475 &amp; $K475,FATOR!$A$3:$P$22,COLUMN(N$1),0)</f>
        <v>0.52362924694768764</v>
      </c>
      <c r="X475" s="41">
        <f>VLOOKUP($C475 &amp; $I475 &amp; $K475,FATOR!$A$3:$P$22,COLUMN(O$1),0)</f>
        <v>0.40768468986504969</v>
      </c>
      <c r="Y475" s="41">
        <f>VLOOKUP($C475 &amp; $I475 &amp; $K475,FATOR!$A$3:$P$22,COLUMN(P$1),0)</f>
        <v>0.38086901862969602</v>
      </c>
      <c r="AA475" s="42">
        <f t="shared" si="221"/>
        <v>2.1396542476983815</v>
      </c>
      <c r="AB475" s="42">
        <f t="shared" si="222"/>
        <v>1.7773576569068508</v>
      </c>
      <c r="AC475" s="42">
        <f t="shared" si="223"/>
        <v>1.7936726820182936</v>
      </c>
      <c r="AD475" s="42">
        <f t="shared" si="224"/>
        <v>1.9613221400472864</v>
      </c>
      <c r="AE475" s="42">
        <f t="shared" si="225"/>
        <v>2.3557924183978054</v>
      </c>
      <c r="AF475" s="42">
        <f t="shared" si="226"/>
        <v>2.747090253291788</v>
      </c>
      <c r="AG475" s="42">
        <f t="shared" si="227"/>
        <v>3.2656134983576606</v>
      </c>
      <c r="AH475" s="42">
        <f t="shared" si="228"/>
        <v>3.6885063957193309</v>
      </c>
      <c r="AI475" s="42">
        <f t="shared" si="229"/>
        <v>3.6253653471256508</v>
      </c>
      <c r="AJ475" s="42">
        <f t="shared" si="230"/>
        <v>3.2465013310756636</v>
      </c>
      <c r="AK475" s="42">
        <f t="shared" si="231"/>
        <v>2.5276450771633083</v>
      </c>
      <c r="AL475" s="42">
        <f t="shared" si="232"/>
        <v>2.3613879155041153</v>
      </c>
      <c r="AN475" s="43">
        <f t="shared" si="233"/>
        <v>45209</v>
      </c>
      <c r="AO475" s="47">
        <f t="shared" ca="1" si="236"/>
        <v>2.1396542476983815</v>
      </c>
      <c r="AP475" s="47">
        <f t="shared" ca="1" si="236"/>
        <v>1.7773576569068508</v>
      </c>
      <c r="AQ475" s="47">
        <f t="shared" ca="1" si="236"/>
        <v>1.7936726820182936</v>
      </c>
      <c r="AR475" s="47">
        <f t="shared" ca="1" si="236"/>
        <v>1.9613221400472864</v>
      </c>
      <c r="AS475" s="47">
        <f t="shared" ca="1" si="236"/>
        <v>2.3557924183978054</v>
      </c>
      <c r="AT475" s="47">
        <f t="shared" ca="1" si="236"/>
        <v>2.747090253291788</v>
      </c>
      <c r="AU475" s="47">
        <f t="shared" ca="1" si="236"/>
        <v>3.2656134983576606</v>
      </c>
      <c r="AV475" s="47">
        <f t="shared" ca="1" si="236"/>
        <v>3.6885063957193309</v>
      </c>
      <c r="AW475" s="47">
        <f t="shared" ca="1" si="236"/>
        <v>3.6253653471256508</v>
      </c>
      <c r="AX475" s="47">
        <f t="shared" ca="1" si="236"/>
        <v>3.2465013310756636</v>
      </c>
      <c r="AY475" s="47">
        <f t="shared" ca="1" si="235"/>
        <v>2.5276450771633083</v>
      </c>
      <c r="AZ475" s="47">
        <f t="shared" ca="1" si="235"/>
        <v>2.3613879155041153</v>
      </c>
      <c r="BA475" s="47">
        <f t="shared" ca="1" si="235"/>
        <v>2.1396542476983815</v>
      </c>
      <c r="BB475" s="47">
        <f t="shared" ca="1" si="235"/>
        <v>1.7773576569068508</v>
      </c>
      <c r="BC475" s="47">
        <f t="shared" ca="1" si="235"/>
        <v>1.7936726820182936</v>
      </c>
      <c r="BD475" s="47">
        <f t="shared" ca="1" si="235"/>
        <v>1.9613221400472864</v>
      </c>
      <c r="BE475" s="47">
        <f t="shared" ca="1" si="235"/>
        <v>2.3557924183978054</v>
      </c>
      <c r="BF475" s="47">
        <f t="shared" ca="1" si="235"/>
        <v>2.747090253291788</v>
      </c>
      <c r="BG475" s="47">
        <f t="shared" ca="1" si="235"/>
        <v>3.2656134983576606</v>
      </c>
      <c r="BH475" s="47">
        <f t="shared" ca="1" si="235"/>
        <v>3.6885063957193309</v>
      </c>
      <c r="BI475" s="47">
        <f t="shared" ca="1" si="234"/>
        <v>3.6253653471256508</v>
      </c>
      <c r="BJ475" s="47">
        <f t="shared" ca="1" si="234"/>
        <v>3.2465013310756636</v>
      </c>
      <c r="BK475" s="47">
        <f t="shared" ca="1" si="234"/>
        <v>2.5276450771633083</v>
      </c>
      <c r="BL475" s="47">
        <f t="shared" ca="1" si="234"/>
        <v>2.3613879155041153</v>
      </c>
      <c r="BM475" s="47">
        <f t="shared" ca="1" si="234"/>
        <v>2.1396542476983815</v>
      </c>
      <c r="BN475" s="47">
        <f t="shared" ca="1" si="234"/>
        <v>1.7773576569068508</v>
      </c>
      <c r="BO475" s="47">
        <f t="shared" ca="1" si="234"/>
        <v>1.7936726820182936</v>
      </c>
      <c r="BP475" s="47">
        <f t="shared" ca="1" si="234"/>
        <v>1.9613221400472864</v>
      </c>
      <c r="BQ475" s="47">
        <f t="shared" ca="1" si="234"/>
        <v>2.3557924183978054</v>
      </c>
      <c r="BR475" s="47">
        <f t="shared" ca="1" si="234"/>
        <v>2.747090253291788</v>
      </c>
      <c r="BS475" s="47">
        <f t="shared" ca="1" si="239"/>
        <v>3.2656134983576606</v>
      </c>
      <c r="BT475" s="47">
        <f t="shared" ca="1" si="239"/>
        <v>3.6885063957193309</v>
      </c>
      <c r="BU475" s="47">
        <f t="shared" ca="1" si="239"/>
        <v>3.6253653471256508</v>
      </c>
      <c r="BV475" s="47">
        <f t="shared" ca="1" si="239"/>
        <v>3.2465013310756636</v>
      </c>
      <c r="BW475" s="47">
        <f t="shared" ca="1" si="239"/>
        <v>2.5276450771633083</v>
      </c>
      <c r="BX475" s="47">
        <f t="shared" ca="1" si="239"/>
        <v>2.3613879155041153</v>
      </c>
      <c r="BY475" s="47">
        <f t="shared" ca="1" si="239"/>
        <v>2.1396542476983815</v>
      </c>
      <c r="BZ475" s="47">
        <f t="shared" ca="1" si="239"/>
        <v>1.7773576569068508</v>
      </c>
      <c r="CA475" s="47">
        <f t="shared" ca="1" si="239"/>
        <v>1.7936726820182936</v>
      </c>
      <c r="CB475" s="47">
        <f t="shared" ca="1" si="239"/>
        <v>1.9613221400472864</v>
      </c>
      <c r="CC475" s="47">
        <f t="shared" ca="1" si="237"/>
        <v>2.3557924183978054</v>
      </c>
      <c r="CD475" s="47">
        <f t="shared" ca="1" si="237"/>
        <v>2.747090253291788</v>
      </c>
      <c r="CE475" s="47">
        <f t="shared" ca="1" si="237"/>
        <v>3.2656134983576606</v>
      </c>
      <c r="CF475" s="47">
        <f t="shared" ca="1" si="237"/>
        <v>3.6885063957193309</v>
      </c>
      <c r="CG475" s="47">
        <f t="shared" ca="1" si="237"/>
        <v>3.6253653471256508</v>
      </c>
      <c r="CH475" s="47">
        <f t="shared" ca="1" si="237"/>
        <v>3.2465013310756636</v>
      </c>
      <c r="CI475" s="47">
        <f t="shared" ca="1" si="237"/>
        <v>2.5276450771633083</v>
      </c>
      <c r="CJ475" s="47">
        <f t="shared" ca="1" si="237"/>
        <v>2.3613879155041153</v>
      </c>
      <c r="CK475" s="47">
        <f t="shared" ca="1" si="237"/>
        <v>2.1396542476983815</v>
      </c>
      <c r="CL475" s="47">
        <f t="shared" ca="1" si="237"/>
        <v>1.7773576569068508</v>
      </c>
      <c r="CM475" s="47">
        <f t="shared" ca="1" si="240"/>
        <v>1.7936726820182936</v>
      </c>
      <c r="CN475" s="47">
        <f t="shared" ca="1" si="240"/>
        <v>1.9613221400472864</v>
      </c>
      <c r="CO475" s="47">
        <f t="shared" ca="1" si="240"/>
        <v>2.3557924183978054</v>
      </c>
      <c r="CP475" s="47">
        <f t="shared" ca="1" si="240"/>
        <v>2.747090253291788</v>
      </c>
      <c r="CQ475" s="47">
        <f t="shared" ca="1" si="240"/>
        <v>3.2656134983576606</v>
      </c>
      <c r="CR475" s="47">
        <f t="shared" ca="1" si="240"/>
        <v>3.6885063957193309</v>
      </c>
      <c r="CS475" s="47">
        <f t="shared" ca="1" si="240"/>
        <v>3.6253653471256508</v>
      </c>
      <c r="CT475" s="47">
        <f t="shared" ca="1" si="240"/>
        <v>3.2465013310756636</v>
      </c>
      <c r="CU475" s="47">
        <f t="shared" ca="1" si="240"/>
        <v>2.5276450771633083</v>
      </c>
      <c r="CV475" s="47">
        <f t="shared" ca="1" si="240"/>
        <v>2.3613879155041153</v>
      </c>
      <c r="CW475" s="47">
        <f t="shared" ca="1" si="238"/>
        <v>2.1396542476983815</v>
      </c>
      <c r="CX475" s="47">
        <f t="shared" ca="1" si="238"/>
        <v>1.7773576569068508</v>
      </c>
      <c r="CY475" s="47">
        <f t="shared" ca="1" si="238"/>
        <v>1.7936726820182936</v>
      </c>
      <c r="CZ475" s="47">
        <f t="shared" ca="1" si="238"/>
        <v>1.9613221400472864</v>
      </c>
      <c r="DA475" s="47">
        <f t="shared" ca="1" si="238"/>
        <v>2.3557924183978054</v>
      </c>
      <c r="DB475" s="47">
        <f t="shared" ca="1" si="238"/>
        <v>2.747090253291788</v>
      </c>
      <c r="DC475" s="47">
        <f t="shared" ca="1" si="238"/>
        <v>3.2656134983576606</v>
      </c>
      <c r="DD475" s="47">
        <f t="shared" ca="1" si="238"/>
        <v>3.6885063957193309</v>
      </c>
    </row>
    <row r="476" spans="1:108" x14ac:dyDescent="0.25">
      <c r="A476" s="40" t="s">
        <v>138</v>
      </c>
      <c r="B476" s="40">
        <v>2249</v>
      </c>
      <c r="C476" s="40" t="s">
        <v>38</v>
      </c>
      <c r="D476" s="40" t="s">
        <v>642</v>
      </c>
      <c r="E476" s="40" t="s">
        <v>160</v>
      </c>
      <c r="F476" s="40">
        <v>18.600000000000001</v>
      </c>
      <c r="G476" s="43">
        <v>45127</v>
      </c>
      <c r="I476" s="40" t="s">
        <v>79</v>
      </c>
      <c r="J476" s="40">
        <v>2</v>
      </c>
      <c r="K476" s="40" t="s">
        <v>33</v>
      </c>
      <c r="L476" s="40" t="s">
        <v>193</v>
      </c>
      <c r="M476" s="41"/>
      <c r="N476" s="41">
        <f>VLOOKUP($C476 &amp; $I476 &amp; $K476,FATOR!$A$3:$P$22,COLUMN(E$1),0)</f>
        <v>0.34510552382231963</v>
      </c>
      <c r="O476" s="41">
        <f>VLOOKUP($C476 &amp; $I476 &amp; $K476,FATOR!$A$3:$P$22,COLUMN(F$1),0)</f>
        <v>0.2866705898236856</v>
      </c>
      <c r="P476" s="41">
        <f>VLOOKUP($C476 &amp; $I476 &amp; $K476,FATOR!$A$3:$P$22,COLUMN(G$1),0)</f>
        <v>0.28930204548682154</v>
      </c>
      <c r="Q476" s="41">
        <f>VLOOKUP($C476 &amp; $I476 &amp; $K476,FATOR!$A$3:$P$22,COLUMN(H$1),0)</f>
        <v>0.31634228065278813</v>
      </c>
      <c r="R476" s="41">
        <f>VLOOKUP($C476 &amp; $I476 &amp; $K476,FATOR!$A$3:$P$22,COLUMN(I$1),0)</f>
        <v>0.37996651909642021</v>
      </c>
      <c r="S476" s="41">
        <f>VLOOKUP($C476 &amp; $I476 &amp; $K476,FATOR!$A$3:$P$22,COLUMN(J$1),0)</f>
        <v>0.44307907311157868</v>
      </c>
      <c r="T476" s="41">
        <f>VLOOKUP($C476 &amp; $I476 &amp; $K476,FATOR!$A$3:$P$22,COLUMN(K$1),0)</f>
        <v>0.5267118545738162</v>
      </c>
      <c r="U476" s="41">
        <f>VLOOKUP($C476 &amp; $I476 &amp; $K476,FATOR!$A$3:$P$22,COLUMN(L$1),0)</f>
        <v>0.5949203864063437</v>
      </c>
      <c r="V476" s="41">
        <f>VLOOKUP($C476 &amp; $I476 &amp; $K476,FATOR!$A$3:$P$22,COLUMN(M$1),0)</f>
        <v>0.58473634631058879</v>
      </c>
      <c r="W476" s="41">
        <f>VLOOKUP($C476 &amp; $I476 &amp; $K476,FATOR!$A$3:$P$22,COLUMN(N$1),0)</f>
        <v>0.52362924694768764</v>
      </c>
      <c r="X476" s="41">
        <f>VLOOKUP($C476 &amp; $I476 &amp; $K476,FATOR!$A$3:$P$22,COLUMN(O$1),0)</f>
        <v>0.40768468986504969</v>
      </c>
      <c r="Y476" s="41">
        <f>VLOOKUP($C476 &amp; $I476 &amp; $K476,FATOR!$A$3:$P$22,COLUMN(P$1),0)</f>
        <v>0.38086901862969602</v>
      </c>
      <c r="AA476" s="42">
        <f t="shared" si="221"/>
        <v>6.4189627430951459</v>
      </c>
      <c r="AB476" s="42">
        <f t="shared" si="222"/>
        <v>5.3320729707205521</v>
      </c>
      <c r="AC476" s="42">
        <f t="shared" si="223"/>
        <v>5.3810180460548809</v>
      </c>
      <c r="AD476" s="42">
        <f t="shared" si="224"/>
        <v>5.88396642014186</v>
      </c>
      <c r="AE476" s="42">
        <f t="shared" si="225"/>
        <v>7.0673772551934162</v>
      </c>
      <c r="AF476" s="42">
        <f t="shared" si="226"/>
        <v>8.2412707598753645</v>
      </c>
      <c r="AG476" s="42">
        <f t="shared" si="227"/>
        <v>9.7968404950729813</v>
      </c>
      <c r="AH476" s="42">
        <f t="shared" si="228"/>
        <v>11.065519187157994</v>
      </c>
      <c r="AI476" s="42">
        <f t="shared" si="229"/>
        <v>10.876096041376952</v>
      </c>
      <c r="AJ476" s="42">
        <f t="shared" si="230"/>
        <v>9.7395039932269913</v>
      </c>
      <c r="AK476" s="42">
        <f t="shared" si="231"/>
        <v>7.582935231489925</v>
      </c>
      <c r="AL476" s="42">
        <f t="shared" si="232"/>
        <v>7.0841637465123464</v>
      </c>
      <c r="AN476" s="43">
        <f t="shared" si="233"/>
        <v>45158</v>
      </c>
      <c r="AO476" s="47">
        <f t="shared" ca="1" si="236"/>
        <v>6.4189627430951459</v>
      </c>
      <c r="AP476" s="47">
        <f t="shared" ca="1" si="236"/>
        <v>5.3320729707205521</v>
      </c>
      <c r="AQ476" s="47">
        <f t="shared" ca="1" si="236"/>
        <v>5.3810180460548809</v>
      </c>
      <c r="AR476" s="47">
        <f t="shared" ca="1" si="236"/>
        <v>5.88396642014186</v>
      </c>
      <c r="AS476" s="47">
        <f t="shared" ca="1" si="236"/>
        <v>7.0673772551934162</v>
      </c>
      <c r="AT476" s="47">
        <f t="shared" ca="1" si="236"/>
        <v>8.2412707598753645</v>
      </c>
      <c r="AU476" s="47">
        <f t="shared" ca="1" si="236"/>
        <v>9.7968404950729813</v>
      </c>
      <c r="AV476" s="47">
        <f t="shared" ca="1" si="236"/>
        <v>11.065519187157994</v>
      </c>
      <c r="AW476" s="47">
        <f t="shared" ca="1" si="236"/>
        <v>10.876096041376952</v>
      </c>
      <c r="AX476" s="47">
        <f t="shared" ca="1" si="236"/>
        <v>9.7395039932269913</v>
      </c>
      <c r="AY476" s="47">
        <f t="shared" ca="1" si="235"/>
        <v>7.582935231489925</v>
      </c>
      <c r="AZ476" s="47">
        <f t="shared" ca="1" si="235"/>
        <v>7.0841637465123464</v>
      </c>
      <c r="BA476" s="47">
        <f t="shared" ca="1" si="235"/>
        <v>6.4189627430951459</v>
      </c>
      <c r="BB476" s="47">
        <f t="shared" ca="1" si="235"/>
        <v>5.3320729707205521</v>
      </c>
      <c r="BC476" s="47">
        <f t="shared" ca="1" si="235"/>
        <v>5.3810180460548809</v>
      </c>
      <c r="BD476" s="47">
        <f t="shared" ca="1" si="235"/>
        <v>5.88396642014186</v>
      </c>
      <c r="BE476" s="47">
        <f t="shared" ca="1" si="235"/>
        <v>7.0673772551934162</v>
      </c>
      <c r="BF476" s="47">
        <f t="shared" ca="1" si="235"/>
        <v>8.2412707598753645</v>
      </c>
      <c r="BG476" s="47">
        <f t="shared" ca="1" si="235"/>
        <v>9.7968404950729813</v>
      </c>
      <c r="BH476" s="47">
        <f t="shared" ca="1" si="235"/>
        <v>11.065519187157994</v>
      </c>
      <c r="BI476" s="47">
        <f t="shared" ca="1" si="234"/>
        <v>10.876096041376952</v>
      </c>
      <c r="BJ476" s="47">
        <f t="shared" ca="1" si="234"/>
        <v>9.7395039932269913</v>
      </c>
      <c r="BK476" s="47">
        <f t="shared" ca="1" si="234"/>
        <v>7.582935231489925</v>
      </c>
      <c r="BL476" s="47">
        <f t="shared" ca="1" si="234"/>
        <v>7.0841637465123464</v>
      </c>
      <c r="BM476" s="47">
        <f t="shared" ca="1" si="234"/>
        <v>6.4189627430951459</v>
      </c>
      <c r="BN476" s="47">
        <f t="shared" ca="1" si="234"/>
        <v>5.3320729707205521</v>
      </c>
      <c r="BO476" s="47">
        <f t="shared" ca="1" si="234"/>
        <v>5.3810180460548809</v>
      </c>
      <c r="BP476" s="47">
        <f t="shared" ca="1" si="234"/>
        <v>5.88396642014186</v>
      </c>
      <c r="BQ476" s="47">
        <f t="shared" ca="1" si="234"/>
        <v>7.0673772551934162</v>
      </c>
      <c r="BR476" s="47">
        <f t="shared" ca="1" si="234"/>
        <v>8.2412707598753645</v>
      </c>
      <c r="BS476" s="47">
        <f t="shared" ca="1" si="239"/>
        <v>9.7968404950729813</v>
      </c>
      <c r="BT476" s="47">
        <f t="shared" ca="1" si="239"/>
        <v>11.065519187157994</v>
      </c>
      <c r="BU476" s="47">
        <f t="shared" ca="1" si="239"/>
        <v>10.876096041376952</v>
      </c>
      <c r="BV476" s="47">
        <f t="shared" ca="1" si="239"/>
        <v>9.7395039932269913</v>
      </c>
      <c r="BW476" s="47">
        <f t="shared" ca="1" si="239"/>
        <v>7.582935231489925</v>
      </c>
      <c r="BX476" s="47">
        <f t="shared" ca="1" si="239"/>
        <v>7.0841637465123464</v>
      </c>
      <c r="BY476" s="47">
        <f t="shared" ca="1" si="239"/>
        <v>6.4189627430951459</v>
      </c>
      <c r="BZ476" s="47">
        <f t="shared" ca="1" si="239"/>
        <v>5.3320729707205521</v>
      </c>
      <c r="CA476" s="47">
        <f t="shared" ca="1" si="239"/>
        <v>5.3810180460548809</v>
      </c>
      <c r="CB476" s="47">
        <f t="shared" ca="1" si="239"/>
        <v>5.88396642014186</v>
      </c>
      <c r="CC476" s="47">
        <f t="shared" ca="1" si="237"/>
        <v>7.0673772551934162</v>
      </c>
      <c r="CD476" s="47">
        <f t="shared" ca="1" si="237"/>
        <v>8.2412707598753645</v>
      </c>
      <c r="CE476" s="47">
        <f t="shared" ca="1" si="237"/>
        <v>9.7968404950729813</v>
      </c>
      <c r="CF476" s="47">
        <f t="shared" ca="1" si="237"/>
        <v>11.065519187157994</v>
      </c>
      <c r="CG476" s="47">
        <f t="shared" ca="1" si="237"/>
        <v>10.876096041376952</v>
      </c>
      <c r="CH476" s="47">
        <f t="shared" ca="1" si="237"/>
        <v>9.7395039932269913</v>
      </c>
      <c r="CI476" s="47">
        <f t="shared" ca="1" si="237"/>
        <v>7.582935231489925</v>
      </c>
      <c r="CJ476" s="47">
        <f t="shared" ca="1" si="237"/>
        <v>7.0841637465123464</v>
      </c>
      <c r="CK476" s="47">
        <f t="shared" ca="1" si="237"/>
        <v>6.4189627430951459</v>
      </c>
      <c r="CL476" s="47">
        <f t="shared" ca="1" si="237"/>
        <v>5.3320729707205521</v>
      </c>
      <c r="CM476" s="47">
        <f t="shared" ca="1" si="240"/>
        <v>5.3810180460548809</v>
      </c>
      <c r="CN476" s="47">
        <f t="shared" ca="1" si="240"/>
        <v>5.88396642014186</v>
      </c>
      <c r="CO476" s="47">
        <f t="shared" ca="1" si="240"/>
        <v>7.0673772551934162</v>
      </c>
      <c r="CP476" s="47">
        <f t="shared" ca="1" si="240"/>
        <v>8.2412707598753645</v>
      </c>
      <c r="CQ476" s="47">
        <f t="shared" ca="1" si="240"/>
        <v>9.7968404950729813</v>
      </c>
      <c r="CR476" s="47">
        <f t="shared" ca="1" si="240"/>
        <v>11.065519187157994</v>
      </c>
      <c r="CS476" s="47">
        <f t="shared" ca="1" si="240"/>
        <v>10.876096041376952</v>
      </c>
      <c r="CT476" s="47">
        <f t="shared" ca="1" si="240"/>
        <v>9.7395039932269913</v>
      </c>
      <c r="CU476" s="47">
        <f t="shared" ca="1" si="240"/>
        <v>7.582935231489925</v>
      </c>
      <c r="CV476" s="47">
        <f t="shared" ca="1" si="240"/>
        <v>7.0841637465123464</v>
      </c>
      <c r="CW476" s="47">
        <f t="shared" ca="1" si="238"/>
        <v>6.4189627430951459</v>
      </c>
      <c r="CX476" s="47">
        <f t="shared" ca="1" si="238"/>
        <v>5.3320729707205521</v>
      </c>
      <c r="CY476" s="47">
        <f t="shared" ca="1" si="238"/>
        <v>5.3810180460548809</v>
      </c>
      <c r="CZ476" s="47">
        <f t="shared" ca="1" si="238"/>
        <v>5.88396642014186</v>
      </c>
      <c r="DA476" s="47">
        <f t="shared" ca="1" si="238"/>
        <v>7.0673772551934162</v>
      </c>
      <c r="DB476" s="47">
        <f t="shared" ca="1" si="238"/>
        <v>8.2412707598753645</v>
      </c>
      <c r="DC476" s="47">
        <f t="shared" ca="1" si="238"/>
        <v>9.7968404950729813</v>
      </c>
      <c r="DD476" s="47">
        <f t="shared" ca="1" si="238"/>
        <v>11.065519187157994</v>
      </c>
    </row>
    <row r="477" spans="1:108" x14ac:dyDescent="0.25">
      <c r="A477" s="40" t="s">
        <v>138</v>
      </c>
      <c r="B477" s="40">
        <v>2249</v>
      </c>
      <c r="C477" s="40" t="s">
        <v>38</v>
      </c>
      <c r="D477" s="40" t="s">
        <v>642</v>
      </c>
      <c r="E477" s="40" t="s">
        <v>136</v>
      </c>
      <c r="F477" s="40">
        <v>6.2</v>
      </c>
      <c r="G477" s="43">
        <v>45143</v>
      </c>
      <c r="I477" s="40" t="s">
        <v>79</v>
      </c>
      <c r="J477" s="40">
        <v>2</v>
      </c>
      <c r="K477" s="40" t="s">
        <v>33</v>
      </c>
      <c r="L477" s="40" t="s">
        <v>193</v>
      </c>
      <c r="M477" s="41"/>
      <c r="N477" s="41">
        <f>VLOOKUP($C477 &amp; $I477 &amp; $K477,FATOR!$A$3:$P$22,COLUMN(E$1),0)</f>
        <v>0.34510552382231963</v>
      </c>
      <c r="O477" s="41">
        <f>VLOOKUP($C477 &amp; $I477 &amp; $K477,FATOR!$A$3:$P$22,COLUMN(F$1),0)</f>
        <v>0.2866705898236856</v>
      </c>
      <c r="P477" s="41">
        <f>VLOOKUP($C477 &amp; $I477 &amp; $K477,FATOR!$A$3:$P$22,COLUMN(G$1),0)</f>
        <v>0.28930204548682154</v>
      </c>
      <c r="Q477" s="41">
        <f>VLOOKUP($C477 &amp; $I477 &amp; $K477,FATOR!$A$3:$P$22,COLUMN(H$1),0)</f>
        <v>0.31634228065278813</v>
      </c>
      <c r="R477" s="41">
        <f>VLOOKUP($C477 &amp; $I477 &amp; $K477,FATOR!$A$3:$P$22,COLUMN(I$1),0)</f>
        <v>0.37996651909642021</v>
      </c>
      <c r="S477" s="41">
        <f>VLOOKUP($C477 &amp; $I477 &amp; $K477,FATOR!$A$3:$P$22,COLUMN(J$1),0)</f>
        <v>0.44307907311157868</v>
      </c>
      <c r="T477" s="41">
        <f>VLOOKUP($C477 &amp; $I477 &amp; $K477,FATOR!$A$3:$P$22,COLUMN(K$1),0)</f>
        <v>0.5267118545738162</v>
      </c>
      <c r="U477" s="41">
        <f>VLOOKUP($C477 &amp; $I477 &amp; $K477,FATOR!$A$3:$P$22,COLUMN(L$1),0)</f>
        <v>0.5949203864063437</v>
      </c>
      <c r="V477" s="41">
        <f>VLOOKUP($C477 &amp; $I477 &amp; $K477,FATOR!$A$3:$P$22,COLUMN(M$1),0)</f>
        <v>0.58473634631058879</v>
      </c>
      <c r="W477" s="41">
        <f>VLOOKUP($C477 &amp; $I477 &amp; $K477,FATOR!$A$3:$P$22,COLUMN(N$1),0)</f>
        <v>0.52362924694768764</v>
      </c>
      <c r="X477" s="41">
        <f>VLOOKUP($C477 &amp; $I477 &amp; $K477,FATOR!$A$3:$P$22,COLUMN(O$1),0)</f>
        <v>0.40768468986504969</v>
      </c>
      <c r="Y477" s="41">
        <f>VLOOKUP($C477 &amp; $I477 &amp; $K477,FATOR!$A$3:$P$22,COLUMN(P$1),0)</f>
        <v>0.38086901862969602</v>
      </c>
      <c r="AA477" s="42">
        <f t="shared" si="221"/>
        <v>2.1396542476983815</v>
      </c>
      <c r="AB477" s="42">
        <f t="shared" si="222"/>
        <v>1.7773576569068508</v>
      </c>
      <c r="AC477" s="42">
        <f t="shared" si="223"/>
        <v>1.7936726820182936</v>
      </c>
      <c r="AD477" s="42">
        <f t="shared" si="224"/>
        <v>1.9613221400472864</v>
      </c>
      <c r="AE477" s="42">
        <f t="shared" si="225"/>
        <v>2.3557924183978054</v>
      </c>
      <c r="AF477" s="42">
        <f t="shared" si="226"/>
        <v>2.747090253291788</v>
      </c>
      <c r="AG477" s="42">
        <f t="shared" si="227"/>
        <v>3.2656134983576606</v>
      </c>
      <c r="AH477" s="42">
        <f t="shared" si="228"/>
        <v>3.6885063957193309</v>
      </c>
      <c r="AI477" s="42">
        <f t="shared" si="229"/>
        <v>3.6253653471256508</v>
      </c>
      <c r="AJ477" s="42">
        <f t="shared" si="230"/>
        <v>3.2465013310756636</v>
      </c>
      <c r="AK477" s="42">
        <f t="shared" si="231"/>
        <v>2.5276450771633083</v>
      </c>
      <c r="AL477" s="42">
        <f t="shared" si="232"/>
        <v>2.3613879155041153</v>
      </c>
      <c r="AN477" s="43">
        <f t="shared" si="233"/>
        <v>45174</v>
      </c>
      <c r="AO477" s="47">
        <f t="shared" ca="1" si="236"/>
        <v>2.1396542476983815</v>
      </c>
      <c r="AP477" s="47">
        <f t="shared" ca="1" si="236"/>
        <v>1.7773576569068508</v>
      </c>
      <c r="AQ477" s="47">
        <f t="shared" ca="1" si="236"/>
        <v>1.7936726820182936</v>
      </c>
      <c r="AR477" s="47">
        <f t="shared" ca="1" si="236"/>
        <v>1.9613221400472864</v>
      </c>
      <c r="AS477" s="47">
        <f t="shared" ca="1" si="236"/>
        <v>2.3557924183978054</v>
      </c>
      <c r="AT477" s="47">
        <f t="shared" ca="1" si="236"/>
        <v>2.747090253291788</v>
      </c>
      <c r="AU477" s="47">
        <f t="shared" ca="1" si="236"/>
        <v>3.2656134983576606</v>
      </c>
      <c r="AV477" s="47">
        <f t="shared" ca="1" si="236"/>
        <v>3.6885063957193309</v>
      </c>
      <c r="AW477" s="47">
        <f t="shared" ca="1" si="236"/>
        <v>3.6253653471256508</v>
      </c>
      <c r="AX477" s="47">
        <f t="shared" ca="1" si="236"/>
        <v>3.2465013310756636</v>
      </c>
      <c r="AY477" s="47">
        <f t="shared" ca="1" si="235"/>
        <v>2.5276450771633083</v>
      </c>
      <c r="AZ477" s="47">
        <f t="shared" ca="1" si="235"/>
        <v>2.3613879155041153</v>
      </c>
      <c r="BA477" s="47">
        <f t="shared" ca="1" si="235"/>
        <v>2.1396542476983815</v>
      </c>
      <c r="BB477" s="47">
        <f t="shared" ca="1" si="235"/>
        <v>1.7773576569068508</v>
      </c>
      <c r="BC477" s="47">
        <f t="shared" ca="1" si="235"/>
        <v>1.7936726820182936</v>
      </c>
      <c r="BD477" s="47">
        <f t="shared" ca="1" si="235"/>
        <v>1.9613221400472864</v>
      </c>
      <c r="BE477" s="47">
        <f t="shared" ca="1" si="235"/>
        <v>2.3557924183978054</v>
      </c>
      <c r="BF477" s="47">
        <f t="shared" ca="1" si="235"/>
        <v>2.747090253291788</v>
      </c>
      <c r="BG477" s="47">
        <f t="shared" ca="1" si="235"/>
        <v>3.2656134983576606</v>
      </c>
      <c r="BH477" s="47">
        <f t="shared" ca="1" si="235"/>
        <v>3.6885063957193309</v>
      </c>
      <c r="BI477" s="47">
        <f t="shared" ca="1" si="234"/>
        <v>3.6253653471256508</v>
      </c>
      <c r="BJ477" s="47">
        <f t="shared" ca="1" si="234"/>
        <v>3.2465013310756636</v>
      </c>
      <c r="BK477" s="47">
        <f t="shared" ca="1" si="234"/>
        <v>2.5276450771633083</v>
      </c>
      <c r="BL477" s="47">
        <f t="shared" ca="1" si="234"/>
        <v>2.3613879155041153</v>
      </c>
      <c r="BM477" s="47">
        <f t="shared" ca="1" si="234"/>
        <v>2.1396542476983815</v>
      </c>
      <c r="BN477" s="47">
        <f t="shared" ca="1" si="234"/>
        <v>1.7773576569068508</v>
      </c>
      <c r="BO477" s="47">
        <f t="shared" ca="1" si="234"/>
        <v>1.7936726820182936</v>
      </c>
      <c r="BP477" s="47">
        <f t="shared" ca="1" si="234"/>
        <v>1.9613221400472864</v>
      </c>
      <c r="BQ477" s="47">
        <f t="shared" ca="1" si="234"/>
        <v>2.3557924183978054</v>
      </c>
      <c r="BR477" s="47">
        <f t="shared" ca="1" si="234"/>
        <v>2.747090253291788</v>
      </c>
      <c r="BS477" s="47">
        <f t="shared" ca="1" si="239"/>
        <v>3.2656134983576606</v>
      </c>
      <c r="BT477" s="47">
        <f t="shared" ca="1" si="239"/>
        <v>3.6885063957193309</v>
      </c>
      <c r="BU477" s="47">
        <f t="shared" ca="1" si="239"/>
        <v>3.6253653471256508</v>
      </c>
      <c r="BV477" s="47">
        <f t="shared" ca="1" si="239"/>
        <v>3.2465013310756636</v>
      </c>
      <c r="BW477" s="47">
        <f t="shared" ca="1" si="239"/>
        <v>2.5276450771633083</v>
      </c>
      <c r="BX477" s="47">
        <f t="shared" ca="1" si="239"/>
        <v>2.3613879155041153</v>
      </c>
      <c r="BY477" s="47">
        <f t="shared" ca="1" si="239"/>
        <v>2.1396542476983815</v>
      </c>
      <c r="BZ477" s="47">
        <f t="shared" ca="1" si="239"/>
        <v>1.7773576569068508</v>
      </c>
      <c r="CA477" s="47">
        <f t="shared" ca="1" si="239"/>
        <v>1.7936726820182936</v>
      </c>
      <c r="CB477" s="47">
        <f t="shared" ca="1" si="239"/>
        <v>1.9613221400472864</v>
      </c>
      <c r="CC477" s="47">
        <f t="shared" ca="1" si="237"/>
        <v>2.3557924183978054</v>
      </c>
      <c r="CD477" s="47">
        <f t="shared" ca="1" si="237"/>
        <v>2.747090253291788</v>
      </c>
      <c r="CE477" s="47">
        <f t="shared" ca="1" si="237"/>
        <v>3.2656134983576606</v>
      </c>
      <c r="CF477" s="47">
        <f t="shared" ca="1" si="237"/>
        <v>3.6885063957193309</v>
      </c>
      <c r="CG477" s="47">
        <f t="shared" ca="1" si="237"/>
        <v>3.6253653471256508</v>
      </c>
      <c r="CH477" s="47">
        <f t="shared" ca="1" si="237"/>
        <v>3.2465013310756636</v>
      </c>
      <c r="CI477" s="47">
        <f t="shared" ca="1" si="237"/>
        <v>2.5276450771633083</v>
      </c>
      <c r="CJ477" s="47">
        <f t="shared" ca="1" si="237"/>
        <v>2.3613879155041153</v>
      </c>
      <c r="CK477" s="47">
        <f t="shared" ca="1" si="237"/>
        <v>2.1396542476983815</v>
      </c>
      <c r="CL477" s="47">
        <f t="shared" ca="1" si="237"/>
        <v>1.7773576569068508</v>
      </c>
      <c r="CM477" s="47">
        <f t="shared" ca="1" si="240"/>
        <v>1.7936726820182936</v>
      </c>
      <c r="CN477" s="47">
        <f t="shared" ca="1" si="240"/>
        <v>1.9613221400472864</v>
      </c>
      <c r="CO477" s="47">
        <f t="shared" ca="1" si="240"/>
        <v>2.3557924183978054</v>
      </c>
      <c r="CP477" s="47">
        <f t="shared" ca="1" si="240"/>
        <v>2.747090253291788</v>
      </c>
      <c r="CQ477" s="47">
        <f t="shared" ca="1" si="240"/>
        <v>3.2656134983576606</v>
      </c>
      <c r="CR477" s="47">
        <f t="shared" ca="1" si="240"/>
        <v>3.6885063957193309</v>
      </c>
      <c r="CS477" s="47">
        <f t="shared" ca="1" si="240"/>
        <v>3.6253653471256508</v>
      </c>
      <c r="CT477" s="47">
        <f t="shared" ca="1" si="240"/>
        <v>3.2465013310756636</v>
      </c>
      <c r="CU477" s="47">
        <f t="shared" ca="1" si="240"/>
        <v>2.5276450771633083</v>
      </c>
      <c r="CV477" s="47">
        <f t="shared" ca="1" si="240"/>
        <v>2.3613879155041153</v>
      </c>
      <c r="CW477" s="47">
        <f t="shared" ca="1" si="238"/>
        <v>2.1396542476983815</v>
      </c>
      <c r="CX477" s="47">
        <f t="shared" ca="1" si="238"/>
        <v>1.7773576569068508</v>
      </c>
      <c r="CY477" s="47">
        <f t="shared" ca="1" si="238"/>
        <v>1.7936726820182936</v>
      </c>
      <c r="CZ477" s="47">
        <f t="shared" ca="1" si="238"/>
        <v>1.9613221400472864</v>
      </c>
      <c r="DA477" s="47">
        <f t="shared" ca="1" si="238"/>
        <v>2.3557924183978054</v>
      </c>
      <c r="DB477" s="47">
        <f t="shared" ca="1" si="238"/>
        <v>2.747090253291788</v>
      </c>
      <c r="DC477" s="47">
        <f t="shared" ca="1" si="238"/>
        <v>3.2656134983576606</v>
      </c>
      <c r="DD477" s="47">
        <f t="shared" ca="1" si="238"/>
        <v>3.6885063957193309</v>
      </c>
    </row>
    <row r="478" spans="1:108" x14ac:dyDescent="0.25">
      <c r="A478" s="40" t="s">
        <v>138</v>
      </c>
      <c r="B478" s="40">
        <v>2911</v>
      </c>
      <c r="C478" s="40" t="s">
        <v>38</v>
      </c>
      <c r="D478" s="40" t="s">
        <v>1562</v>
      </c>
      <c r="E478" s="40" t="s">
        <v>1493</v>
      </c>
      <c r="F478" s="40">
        <v>45</v>
      </c>
      <c r="G478" s="43">
        <v>45778</v>
      </c>
      <c r="I478" s="40" t="s">
        <v>79</v>
      </c>
      <c r="J478" s="40">
        <v>1</v>
      </c>
      <c r="K478" s="40" t="s">
        <v>33</v>
      </c>
      <c r="L478" s="40" t="s">
        <v>193</v>
      </c>
      <c r="M478" s="41"/>
      <c r="N478" s="41">
        <f>VLOOKUP($C478 &amp; $I478 &amp; $K478,FATOR!$A$3:$P$22,COLUMN(E$1),0)</f>
        <v>0.34510552382231963</v>
      </c>
      <c r="O478" s="41">
        <f>VLOOKUP($C478 &amp; $I478 &amp; $K478,FATOR!$A$3:$P$22,COLUMN(F$1),0)</f>
        <v>0.2866705898236856</v>
      </c>
      <c r="P478" s="41">
        <f>VLOOKUP($C478 &amp; $I478 &amp; $K478,FATOR!$A$3:$P$22,COLUMN(G$1),0)</f>
        <v>0.28930204548682154</v>
      </c>
      <c r="Q478" s="41">
        <f>VLOOKUP($C478 &amp; $I478 &amp; $K478,FATOR!$A$3:$P$22,COLUMN(H$1),0)</f>
        <v>0.31634228065278813</v>
      </c>
      <c r="R478" s="41">
        <f>VLOOKUP($C478 &amp; $I478 &amp; $K478,FATOR!$A$3:$P$22,COLUMN(I$1),0)</f>
        <v>0.37996651909642021</v>
      </c>
      <c r="S478" s="41">
        <f>VLOOKUP($C478 &amp; $I478 &amp; $K478,FATOR!$A$3:$P$22,COLUMN(J$1),0)</f>
        <v>0.44307907311157868</v>
      </c>
      <c r="T478" s="41">
        <f>VLOOKUP($C478 &amp; $I478 &amp; $K478,FATOR!$A$3:$P$22,COLUMN(K$1),0)</f>
        <v>0.5267118545738162</v>
      </c>
      <c r="U478" s="41">
        <f>VLOOKUP($C478 &amp; $I478 &amp; $K478,FATOR!$A$3:$P$22,COLUMN(L$1),0)</f>
        <v>0.5949203864063437</v>
      </c>
      <c r="V478" s="41">
        <f>VLOOKUP($C478 &amp; $I478 &amp; $K478,FATOR!$A$3:$P$22,COLUMN(M$1),0)</f>
        <v>0.58473634631058879</v>
      </c>
      <c r="W478" s="41">
        <f>VLOOKUP($C478 &amp; $I478 &amp; $K478,FATOR!$A$3:$P$22,COLUMN(N$1),0)</f>
        <v>0.52362924694768764</v>
      </c>
      <c r="X478" s="41">
        <f>VLOOKUP($C478 &amp; $I478 &amp; $K478,FATOR!$A$3:$P$22,COLUMN(O$1),0)</f>
        <v>0.40768468986504969</v>
      </c>
      <c r="Y478" s="41">
        <f>VLOOKUP($C478 &amp; $I478 &amp; $K478,FATOR!$A$3:$P$22,COLUMN(P$1),0)</f>
        <v>0.38086901862969602</v>
      </c>
      <c r="AA478" s="42">
        <f t="shared" si="221"/>
        <v>15.529748572004383</v>
      </c>
      <c r="AB478" s="42">
        <f t="shared" si="222"/>
        <v>12.900176542065852</v>
      </c>
      <c r="AC478" s="42">
        <f t="shared" si="223"/>
        <v>13.018592046906969</v>
      </c>
      <c r="AD478" s="42">
        <f t="shared" si="224"/>
        <v>14.235402629375466</v>
      </c>
      <c r="AE478" s="42">
        <f t="shared" si="225"/>
        <v>17.09849335933891</v>
      </c>
      <c r="AF478" s="42">
        <f t="shared" si="226"/>
        <v>19.938558290021042</v>
      </c>
      <c r="AG478" s="42">
        <f t="shared" si="227"/>
        <v>23.702033455821727</v>
      </c>
      <c r="AH478" s="42">
        <f t="shared" si="228"/>
        <v>26.771417388285467</v>
      </c>
      <c r="AI478" s="42">
        <f t="shared" si="229"/>
        <v>26.313135583976496</v>
      </c>
      <c r="AJ478" s="42">
        <f t="shared" si="230"/>
        <v>23.563316112645943</v>
      </c>
      <c r="AK478" s="42">
        <f t="shared" si="231"/>
        <v>18.345811043927235</v>
      </c>
      <c r="AL478" s="42">
        <f t="shared" si="232"/>
        <v>17.13910583833632</v>
      </c>
      <c r="AN478" s="43">
        <f t="shared" si="233"/>
        <v>45778</v>
      </c>
      <c r="AO478" s="47" t="str">
        <f t="shared" ca="1" si="236"/>
        <v/>
      </c>
      <c r="AP478" s="47" t="str">
        <f t="shared" ca="1" si="236"/>
        <v/>
      </c>
      <c r="AQ478" s="47" t="str">
        <f t="shared" ca="1" si="236"/>
        <v/>
      </c>
      <c r="AR478" s="47" t="str">
        <f t="shared" ca="1" si="236"/>
        <v/>
      </c>
      <c r="AS478" s="47" t="str">
        <f t="shared" ca="1" si="236"/>
        <v/>
      </c>
      <c r="AT478" s="47" t="str">
        <f t="shared" ca="1" si="236"/>
        <v/>
      </c>
      <c r="AU478" s="47" t="str">
        <f t="shared" ca="1" si="236"/>
        <v/>
      </c>
      <c r="AV478" s="47" t="str">
        <f t="shared" ca="1" si="236"/>
        <v/>
      </c>
      <c r="AW478" s="47" t="str">
        <f t="shared" ca="1" si="236"/>
        <v/>
      </c>
      <c r="AX478" s="47" t="str">
        <f t="shared" ca="1" si="236"/>
        <v/>
      </c>
      <c r="AY478" s="47" t="str">
        <f t="shared" ca="1" si="235"/>
        <v/>
      </c>
      <c r="AZ478" s="47" t="str">
        <f t="shared" ca="1" si="235"/>
        <v/>
      </c>
      <c r="BA478" s="47" t="str">
        <f t="shared" ca="1" si="235"/>
        <v/>
      </c>
      <c r="BB478" s="47" t="str">
        <f t="shared" ca="1" si="235"/>
        <v/>
      </c>
      <c r="BC478" s="47" t="str">
        <f t="shared" ca="1" si="235"/>
        <v/>
      </c>
      <c r="BD478" s="47" t="str">
        <f t="shared" ca="1" si="235"/>
        <v/>
      </c>
      <c r="BE478" s="47">
        <f t="shared" ca="1" si="235"/>
        <v>17.09849335933891</v>
      </c>
      <c r="BF478" s="47">
        <f t="shared" ca="1" si="235"/>
        <v>19.938558290021042</v>
      </c>
      <c r="BG478" s="47">
        <f t="shared" ca="1" si="235"/>
        <v>23.702033455821727</v>
      </c>
      <c r="BH478" s="47">
        <f t="shared" ca="1" si="235"/>
        <v>26.771417388285467</v>
      </c>
      <c r="BI478" s="47">
        <f t="shared" ca="1" si="234"/>
        <v>26.313135583976496</v>
      </c>
      <c r="BJ478" s="47">
        <f t="shared" ca="1" si="234"/>
        <v>23.563316112645943</v>
      </c>
      <c r="BK478" s="47">
        <f t="shared" ca="1" si="234"/>
        <v>18.345811043927235</v>
      </c>
      <c r="BL478" s="47">
        <f t="shared" ca="1" si="234"/>
        <v>17.13910583833632</v>
      </c>
      <c r="BM478" s="47">
        <f t="shared" ca="1" si="234"/>
        <v>15.529748572004383</v>
      </c>
      <c r="BN478" s="47">
        <f t="shared" ca="1" si="234"/>
        <v>12.900176542065852</v>
      </c>
      <c r="BO478" s="47">
        <f t="shared" ca="1" si="234"/>
        <v>13.018592046906969</v>
      </c>
      <c r="BP478" s="47">
        <f t="shared" ca="1" si="234"/>
        <v>14.235402629375466</v>
      </c>
      <c r="BQ478" s="47">
        <f t="shared" ca="1" si="234"/>
        <v>17.09849335933891</v>
      </c>
      <c r="BR478" s="47">
        <f t="shared" ca="1" si="234"/>
        <v>19.938558290021042</v>
      </c>
      <c r="BS478" s="47">
        <f t="shared" ca="1" si="239"/>
        <v>23.702033455821727</v>
      </c>
      <c r="BT478" s="47">
        <f t="shared" ca="1" si="239"/>
        <v>26.771417388285467</v>
      </c>
      <c r="BU478" s="47">
        <f t="shared" ca="1" si="239"/>
        <v>26.313135583976496</v>
      </c>
      <c r="BV478" s="47">
        <f t="shared" ca="1" si="239"/>
        <v>23.563316112645943</v>
      </c>
      <c r="BW478" s="47">
        <f t="shared" ca="1" si="239"/>
        <v>18.345811043927235</v>
      </c>
      <c r="BX478" s="47">
        <f t="shared" ca="1" si="239"/>
        <v>17.13910583833632</v>
      </c>
      <c r="BY478" s="47">
        <f t="shared" ca="1" si="239"/>
        <v>15.529748572004383</v>
      </c>
      <c r="BZ478" s="47">
        <f t="shared" ca="1" si="239"/>
        <v>12.900176542065852</v>
      </c>
      <c r="CA478" s="47">
        <f t="shared" ca="1" si="239"/>
        <v>13.018592046906969</v>
      </c>
      <c r="CB478" s="47">
        <f t="shared" ca="1" si="239"/>
        <v>14.235402629375466</v>
      </c>
      <c r="CC478" s="47">
        <f t="shared" ca="1" si="237"/>
        <v>17.09849335933891</v>
      </c>
      <c r="CD478" s="47">
        <f t="shared" ca="1" si="237"/>
        <v>19.938558290021042</v>
      </c>
      <c r="CE478" s="47">
        <f t="shared" ca="1" si="237"/>
        <v>23.702033455821727</v>
      </c>
      <c r="CF478" s="47">
        <f t="shared" ca="1" si="237"/>
        <v>26.771417388285467</v>
      </c>
      <c r="CG478" s="47">
        <f t="shared" ca="1" si="237"/>
        <v>26.313135583976496</v>
      </c>
      <c r="CH478" s="47">
        <f t="shared" ca="1" si="237"/>
        <v>23.563316112645943</v>
      </c>
      <c r="CI478" s="47">
        <f t="shared" ca="1" si="237"/>
        <v>18.345811043927235</v>
      </c>
      <c r="CJ478" s="47">
        <f t="shared" ca="1" si="237"/>
        <v>17.13910583833632</v>
      </c>
      <c r="CK478" s="47">
        <f t="shared" ca="1" si="237"/>
        <v>15.529748572004383</v>
      </c>
      <c r="CL478" s="47">
        <f t="shared" ca="1" si="237"/>
        <v>12.900176542065852</v>
      </c>
      <c r="CM478" s="47">
        <f t="shared" ca="1" si="240"/>
        <v>13.018592046906969</v>
      </c>
      <c r="CN478" s="47">
        <f t="shared" ca="1" si="240"/>
        <v>14.235402629375466</v>
      </c>
      <c r="CO478" s="47">
        <f t="shared" ca="1" si="240"/>
        <v>17.09849335933891</v>
      </c>
      <c r="CP478" s="47">
        <f t="shared" ca="1" si="240"/>
        <v>19.938558290021042</v>
      </c>
      <c r="CQ478" s="47">
        <f t="shared" ca="1" si="240"/>
        <v>23.702033455821727</v>
      </c>
      <c r="CR478" s="47">
        <f t="shared" ca="1" si="240"/>
        <v>26.771417388285467</v>
      </c>
      <c r="CS478" s="47">
        <f t="shared" ca="1" si="240"/>
        <v>26.313135583976496</v>
      </c>
      <c r="CT478" s="47">
        <f t="shared" ca="1" si="240"/>
        <v>23.563316112645943</v>
      </c>
      <c r="CU478" s="47">
        <f t="shared" ca="1" si="240"/>
        <v>18.345811043927235</v>
      </c>
      <c r="CV478" s="47">
        <f t="shared" ca="1" si="240"/>
        <v>17.13910583833632</v>
      </c>
      <c r="CW478" s="47">
        <f t="shared" ca="1" si="238"/>
        <v>15.529748572004383</v>
      </c>
      <c r="CX478" s="47">
        <f t="shared" ca="1" si="238"/>
        <v>12.900176542065852</v>
      </c>
      <c r="CY478" s="47">
        <f t="shared" ca="1" si="238"/>
        <v>13.018592046906969</v>
      </c>
      <c r="CZ478" s="47">
        <f t="shared" ca="1" si="238"/>
        <v>14.235402629375466</v>
      </c>
      <c r="DA478" s="47">
        <f t="shared" ca="1" si="238"/>
        <v>17.09849335933891</v>
      </c>
      <c r="DB478" s="47">
        <f t="shared" ca="1" si="238"/>
        <v>19.938558290021042</v>
      </c>
      <c r="DC478" s="47">
        <f t="shared" ca="1" si="238"/>
        <v>23.702033455821727</v>
      </c>
      <c r="DD478" s="47">
        <f t="shared" ca="1" si="238"/>
        <v>26.771417388285467</v>
      </c>
    </row>
    <row r="479" spans="1:108" x14ac:dyDescent="0.25">
      <c r="A479" s="40" t="s">
        <v>138</v>
      </c>
      <c r="B479" s="40">
        <v>2912</v>
      </c>
      <c r="C479" s="40" t="s">
        <v>38</v>
      </c>
      <c r="D479" s="40" t="s">
        <v>1563</v>
      </c>
      <c r="E479" s="40" t="s">
        <v>1564</v>
      </c>
      <c r="F479" s="40">
        <v>40.5</v>
      </c>
      <c r="G479" s="43">
        <v>45778</v>
      </c>
      <c r="I479" s="40" t="s">
        <v>79</v>
      </c>
      <c r="J479" s="40">
        <v>1</v>
      </c>
      <c r="K479" s="40" t="s">
        <v>33</v>
      </c>
      <c r="L479" s="40" t="s">
        <v>193</v>
      </c>
      <c r="M479" s="41"/>
      <c r="N479" s="41">
        <f>VLOOKUP($C479 &amp; $I479 &amp; $K479,FATOR!$A$3:$P$22,COLUMN(E$1),0)</f>
        <v>0.34510552382231963</v>
      </c>
      <c r="O479" s="41">
        <f>VLOOKUP($C479 &amp; $I479 &amp; $K479,FATOR!$A$3:$P$22,COLUMN(F$1),0)</f>
        <v>0.2866705898236856</v>
      </c>
      <c r="P479" s="41">
        <f>VLOOKUP($C479 &amp; $I479 &amp; $K479,FATOR!$A$3:$P$22,COLUMN(G$1),0)</f>
        <v>0.28930204548682154</v>
      </c>
      <c r="Q479" s="41">
        <f>VLOOKUP($C479 &amp; $I479 &amp; $K479,FATOR!$A$3:$P$22,COLUMN(H$1),0)</f>
        <v>0.31634228065278813</v>
      </c>
      <c r="R479" s="41">
        <f>VLOOKUP($C479 &amp; $I479 &amp; $K479,FATOR!$A$3:$P$22,COLUMN(I$1),0)</f>
        <v>0.37996651909642021</v>
      </c>
      <c r="S479" s="41">
        <f>VLOOKUP($C479 &amp; $I479 &amp; $K479,FATOR!$A$3:$P$22,COLUMN(J$1),0)</f>
        <v>0.44307907311157868</v>
      </c>
      <c r="T479" s="41">
        <f>VLOOKUP($C479 &amp; $I479 &amp; $K479,FATOR!$A$3:$P$22,COLUMN(K$1),0)</f>
        <v>0.5267118545738162</v>
      </c>
      <c r="U479" s="41">
        <f>VLOOKUP($C479 &amp; $I479 &amp; $K479,FATOR!$A$3:$P$22,COLUMN(L$1),0)</f>
        <v>0.5949203864063437</v>
      </c>
      <c r="V479" s="41">
        <f>VLOOKUP($C479 &amp; $I479 &amp; $K479,FATOR!$A$3:$P$22,COLUMN(M$1),0)</f>
        <v>0.58473634631058879</v>
      </c>
      <c r="W479" s="41">
        <f>VLOOKUP($C479 &amp; $I479 &amp; $K479,FATOR!$A$3:$P$22,COLUMN(N$1),0)</f>
        <v>0.52362924694768764</v>
      </c>
      <c r="X479" s="41">
        <f>VLOOKUP($C479 &amp; $I479 &amp; $K479,FATOR!$A$3:$P$22,COLUMN(O$1),0)</f>
        <v>0.40768468986504969</v>
      </c>
      <c r="Y479" s="41">
        <f>VLOOKUP($C479 &amp; $I479 &amp; $K479,FATOR!$A$3:$P$22,COLUMN(P$1),0)</f>
        <v>0.38086901862969602</v>
      </c>
      <c r="AA479" s="42">
        <f t="shared" si="221"/>
        <v>13.976773714803945</v>
      </c>
      <c r="AB479" s="42">
        <f t="shared" si="222"/>
        <v>11.610158887859267</v>
      </c>
      <c r="AC479" s="42">
        <f t="shared" si="223"/>
        <v>11.716732842216272</v>
      </c>
      <c r="AD479" s="42">
        <f t="shared" si="224"/>
        <v>12.81186236643792</v>
      </c>
      <c r="AE479" s="42">
        <f t="shared" si="225"/>
        <v>15.388644023405018</v>
      </c>
      <c r="AF479" s="42">
        <f t="shared" si="226"/>
        <v>17.944702461018938</v>
      </c>
      <c r="AG479" s="42">
        <f t="shared" si="227"/>
        <v>21.331830110239554</v>
      </c>
      <c r="AH479" s="42">
        <f t="shared" si="228"/>
        <v>24.094275649456922</v>
      </c>
      <c r="AI479" s="42">
        <f t="shared" si="229"/>
        <v>23.681822025578846</v>
      </c>
      <c r="AJ479" s="42">
        <f t="shared" si="230"/>
        <v>21.206984501381349</v>
      </c>
      <c r="AK479" s="42">
        <f t="shared" si="231"/>
        <v>16.511229939534513</v>
      </c>
      <c r="AL479" s="42">
        <f t="shared" si="232"/>
        <v>15.42519525450269</v>
      </c>
      <c r="AN479" s="43">
        <f t="shared" si="233"/>
        <v>45778</v>
      </c>
      <c r="AO479" s="47" t="str">
        <f t="shared" ca="1" si="236"/>
        <v/>
      </c>
      <c r="AP479" s="47" t="str">
        <f t="shared" ca="1" si="236"/>
        <v/>
      </c>
      <c r="AQ479" s="47" t="str">
        <f t="shared" ca="1" si="236"/>
        <v/>
      </c>
      <c r="AR479" s="47" t="str">
        <f t="shared" ca="1" si="236"/>
        <v/>
      </c>
      <c r="AS479" s="47" t="str">
        <f t="shared" ca="1" si="236"/>
        <v/>
      </c>
      <c r="AT479" s="47" t="str">
        <f t="shared" ca="1" si="236"/>
        <v/>
      </c>
      <c r="AU479" s="47" t="str">
        <f t="shared" ca="1" si="236"/>
        <v/>
      </c>
      <c r="AV479" s="47" t="str">
        <f t="shared" ca="1" si="236"/>
        <v/>
      </c>
      <c r="AW479" s="47" t="str">
        <f t="shared" ca="1" si="236"/>
        <v/>
      </c>
      <c r="AX479" s="47" t="str">
        <f t="shared" ca="1" si="236"/>
        <v/>
      </c>
      <c r="AY479" s="47" t="str">
        <f t="shared" ca="1" si="235"/>
        <v/>
      </c>
      <c r="AZ479" s="47" t="str">
        <f t="shared" ca="1" si="235"/>
        <v/>
      </c>
      <c r="BA479" s="47" t="str">
        <f t="shared" ca="1" si="235"/>
        <v/>
      </c>
      <c r="BB479" s="47" t="str">
        <f t="shared" ca="1" si="235"/>
        <v/>
      </c>
      <c r="BC479" s="47" t="str">
        <f t="shared" ca="1" si="235"/>
        <v/>
      </c>
      <c r="BD479" s="47" t="str">
        <f t="shared" ca="1" si="235"/>
        <v/>
      </c>
      <c r="BE479" s="47">
        <f t="shared" ca="1" si="235"/>
        <v>15.388644023405018</v>
      </c>
      <c r="BF479" s="47">
        <f t="shared" ca="1" si="235"/>
        <v>17.944702461018938</v>
      </c>
      <c r="BG479" s="47">
        <f t="shared" ca="1" si="235"/>
        <v>21.331830110239554</v>
      </c>
      <c r="BH479" s="47">
        <f t="shared" ca="1" si="235"/>
        <v>24.094275649456922</v>
      </c>
      <c r="BI479" s="47">
        <f t="shared" ca="1" si="234"/>
        <v>23.681822025578846</v>
      </c>
      <c r="BJ479" s="47">
        <f t="shared" ca="1" si="234"/>
        <v>21.206984501381349</v>
      </c>
      <c r="BK479" s="47">
        <f t="shared" ca="1" si="234"/>
        <v>16.511229939534513</v>
      </c>
      <c r="BL479" s="47">
        <f t="shared" ca="1" si="234"/>
        <v>15.42519525450269</v>
      </c>
      <c r="BM479" s="47">
        <f t="shared" ca="1" si="234"/>
        <v>13.976773714803945</v>
      </c>
      <c r="BN479" s="47">
        <f t="shared" ca="1" si="234"/>
        <v>11.610158887859267</v>
      </c>
      <c r="BO479" s="47">
        <f t="shared" ca="1" si="234"/>
        <v>11.716732842216272</v>
      </c>
      <c r="BP479" s="47">
        <f t="shared" ca="1" si="234"/>
        <v>12.81186236643792</v>
      </c>
      <c r="BQ479" s="47">
        <f t="shared" ca="1" si="234"/>
        <v>15.388644023405018</v>
      </c>
      <c r="BR479" s="47">
        <f t="shared" ca="1" si="234"/>
        <v>17.944702461018938</v>
      </c>
      <c r="BS479" s="47">
        <f t="shared" ca="1" si="239"/>
        <v>21.331830110239554</v>
      </c>
      <c r="BT479" s="47">
        <f t="shared" ca="1" si="239"/>
        <v>24.094275649456922</v>
      </c>
      <c r="BU479" s="47">
        <f t="shared" ca="1" si="239"/>
        <v>23.681822025578846</v>
      </c>
      <c r="BV479" s="47">
        <f t="shared" ca="1" si="239"/>
        <v>21.206984501381349</v>
      </c>
      <c r="BW479" s="47">
        <f t="shared" ca="1" si="239"/>
        <v>16.511229939534513</v>
      </c>
      <c r="BX479" s="47">
        <f t="shared" ca="1" si="239"/>
        <v>15.42519525450269</v>
      </c>
      <c r="BY479" s="47">
        <f t="shared" ca="1" si="239"/>
        <v>13.976773714803945</v>
      </c>
      <c r="BZ479" s="47">
        <f t="shared" ca="1" si="239"/>
        <v>11.610158887859267</v>
      </c>
      <c r="CA479" s="47">
        <f t="shared" ca="1" si="239"/>
        <v>11.716732842216272</v>
      </c>
      <c r="CB479" s="47">
        <f t="shared" ca="1" si="239"/>
        <v>12.81186236643792</v>
      </c>
      <c r="CC479" s="47">
        <f t="shared" ca="1" si="237"/>
        <v>15.388644023405018</v>
      </c>
      <c r="CD479" s="47">
        <f t="shared" ca="1" si="237"/>
        <v>17.944702461018938</v>
      </c>
      <c r="CE479" s="47">
        <f t="shared" ca="1" si="237"/>
        <v>21.331830110239554</v>
      </c>
      <c r="CF479" s="47">
        <f t="shared" ca="1" si="237"/>
        <v>24.094275649456922</v>
      </c>
      <c r="CG479" s="47">
        <f t="shared" ca="1" si="237"/>
        <v>23.681822025578846</v>
      </c>
      <c r="CH479" s="47">
        <f t="shared" ca="1" si="237"/>
        <v>21.206984501381349</v>
      </c>
      <c r="CI479" s="47">
        <f t="shared" ca="1" si="237"/>
        <v>16.511229939534513</v>
      </c>
      <c r="CJ479" s="47">
        <f t="shared" ca="1" si="237"/>
        <v>15.42519525450269</v>
      </c>
      <c r="CK479" s="47">
        <f t="shared" ca="1" si="237"/>
        <v>13.976773714803945</v>
      </c>
      <c r="CL479" s="47">
        <f t="shared" ca="1" si="237"/>
        <v>11.610158887859267</v>
      </c>
      <c r="CM479" s="47">
        <f t="shared" ca="1" si="240"/>
        <v>11.716732842216272</v>
      </c>
      <c r="CN479" s="47">
        <f t="shared" ca="1" si="240"/>
        <v>12.81186236643792</v>
      </c>
      <c r="CO479" s="47">
        <f t="shared" ca="1" si="240"/>
        <v>15.388644023405018</v>
      </c>
      <c r="CP479" s="47">
        <f t="shared" ca="1" si="240"/>
        <v>17.944702461018938</v>
      </c>
      <c r="CQ479" s="47">
        <f t="shared" ca="1" si="240"/>
        <v>21.331830110239554</v>
      </c>
      <c r="CR479" s="47">
        <f t="shared" ca="1" si="240"/>
        <v>24.094275649456922</v>
      </c>
      <c r="CS479" s="47">
        <f t="shared" ca="1" si="240"/>
        <v>23.681822025578846</v>
      </c>
      <c r="CT479" s="47">
        <f t="shared" ca="1" si="240"/>
        <v>21.206984501381349</v>
      </c>
      <c r="CU479" s="47">
        <f t="shared" ca="1" si="240"/>
        <v>16.511229939534513</v>
      </c>
      <c r="CV479" s="47">
        <f t="shared" ca="1" si="240"/>
        <v>15.42519525450269</v>
      </c>
      <c r="CW479" s="47">
        <f t="shared" ca="1" si="238"/>
        <v>13.976773714803945</v>
      </c>
      <c r="CX479" s="47">
        <f t="shared" ca="1" si="238"/>
        <v>11.610158887859267</v>
      </c>
      <c r="CY479" s="47">
        <f t="shared" ca="1" si="238"/>
        <v>11.716732842216272</v>
      </c>
      <c r="CZ479" s="47">
        <f t="shared" ca="1" si="238"/>
        <v>12.81186236643792</v>
      </c>
      <c r="DA479" s="47">
        <f t="shared" ca="1" si="238"/>
        <v>15.388644023405018</v>
      </c>
      <c r="DB479" s="47">
        <f t="shared" ca="1" si="238"/>
        <v>17.944702461018938</v>
      </c>
      <c r="DC479" s="47">
        <f t="shared" ca="1" si="238"/>
        <v>21.331830110239554</v>
      </c>
      <c r="DD479" s="47">
        <f t="shared" ca="1" si="238"/>
        <v>24.094275649456922</v>
      </c>
    </row>
    <row r="480" spans="1:108" x14ac:dyDescent="0.25">
      <c r="A480" s="40" t="s">
        <v>138</v>
      </c>
      <c r="B480" s="40">
        <v>2913</v>
      </c>
      <c r="C480" s="40" t="s">
        <v>38</v>
      </c>
      <c r="D480" s="40" t="s">
        <v>1565</v>
      </c>
      <c r="E480" s="40" t="s">
        <v>1493</v>
      </c>
      <c r="F480" s="40">
        <v>45</v>
      </c>
      <c r="G480" s="43">
        <v>45778</v>
      </c>
      <c r="I480" s="40" t="s">
        <v>79</v>
      </c>
      <c r="J480" s="40">
        <v>1</v>
      </c>
      <c r="K480" s="40" t="s">
        <v>33</v>
      </c>
      <c r="L480" s="40" t="s">
        <v>193</v>
      </c>
      <c r="M480" s="41"/>
      <c r="N480" s="41">
        <f>VLOOKUP($C480 &amp; $I480 &amp; $K480,FATOR!$A$3:$P$22,COLUMN(E$1),0)</f>
        <v>0.34510552382231963</v>
      </c>
      <c r="O480" s="41">
        <f>VLOOKUP($C480 &amp; $I480 &amp; $K480,FATOR!$A$3:$P$22,COLUMN(F$1),0)</f>
        <v>0.2866705898236856</v>
      </c>
      <c r="P480" s="41">
        <f>VLOOKUP($C480 &amp; $I480 &amp; $K480,FATOR!$A$3:$P$22,COLUMN(G$1),0)</f>
        <v>0.28930204548682154</v>
      </c>
      <c r="Q480" s="41">
        <f>VLOOKUP($C480 &amp; $I480 &amp; $K480,FATOR!$A$3:$P$22,COLUMN(H$1),0)</f>
        <v>0.31634228065278813</v>
      </c>
      <c r="R480" s="41">
        <f>VLOOKUP($C480 &amp; $I480 &amp; $K480,FATOR!$A$3:$P$22,COLUMN(I$1),0)</f>
        <v>0.37996651909642021</v>
      </c>
      <c r="S480" s="41">
        <f>VLOOKUP($C480 &amp; $I480 &amp; $K480,FATOR!$A$3:$P$22,COLUMN(J$1),0)</f>
        <v>0.44307907311157868</v>
      </c>
      <c r="T480" s="41">
        <f>VLOOKUP($C480 &amp; $I480 &amp; $K480,FATOR!$A$3:$P$22,COLUMN(K$1),0)</f>
        <v>0.5267118545738162</v>
      </c>
      <c r="U480" s="41">
        <f>VLOOKUP($C480 &amp; $I480 &amp; $K480,FATOR!$A$3:$P$22,COLUMN(L$1),0)</f>
        <v>0.5949203864063437</v>
      </c>
      <c r="V480" s="41">
        <f>VLOOKUP($C480 &amp; $I480 &amp; $K480,FATOR!$A$3:$P$22,COLUMN(M$1),0)</f>
        <v>0.58473634631058879</v>
      </c>
      <c r="W480" s="41">
        <f>VLOOKUP($C480 &amp; $I480 &amp; $K480,FATOR!$A$3:$P$22,COLUMN(N$1),0)</f>
        <v>0.52362924694768764</v>
      </c>
      <c r="X480" s="41">
        <f>VLOOKUP($C480 &amp; $I480 &amp; $K480,FATOR!$A$3:$P$22,COLUMN(O$1),0)</f>
        <v>0.40768468986504969</v>
      </c>
      <c r="Y480" s="41">
        <f>VLOOKUP($C480 &amp; $I480 &amp; $K480,FATOR!$A$3:$P$22,COLUMN(P$1),0)</f>
        <v>0.38086901862969602</v>
      </c>
      <c r="AA480" s="42">
        <f t="shared" si="221"/>
        <v>15.529748572004383</v>
      </c>
      <c r="AB480" s="42">
        <f t="shared" si="222"/>
        <v>12.900176542065852</v>
      </c>
      <c r="AC480" s="42">
        <f t="shared" si="223"/>
        <v>13.018592046906969</v>
      </c>
      <c r="AD480" s="42">
        <f t="shared" si="224"/>
        <v>14.235402629375466</v>
      </c>
      <c r="AE480" s="42">
        <f t="shared" si="225"/>
        <v>17.09849335933891</v>
      </c>
      <c r="AF480" s="42">
        <f t="shared" si="226"/>
        <v>19.938558290021042</v>
      </c>
      <c r="AG480" s="42">
        <f t="shared" si="227"/>
        <v>23.702033455821727</v>
      </c>
      <c r="AH480" s="42">
        <f t="shared" si="228"/>
        <v>26.771417388285467</v>
      </c>
      <c r="AI480" s="42">
        <f t="shared" si="229"/>
        <v>26.313135583976496</v>
      </c>
      <c r="AJ480" s="42">
        <f t="shared" si="230"/>
        <v>23.563316112645943</v>
      </c>
      <c r="AK480" s="42">
        <f t="shared" si="231"/>
        <v>18.345811043927235</v>
      </c>
      <c r="AL480" s="42">
        <f t="shared" si="232"/>
        <v>17.13910583833632</v>
      </c>
      <c r="AN480" s="43">
        <f t="shared" si="233"/>
        <v>45778</v>
      </c>
      <c r="AO480" s="47" t="str">
        <f t="shared" ca="1" si="236"/>
        <v/>
      </c>
      <c r="AP480" s="47" t="str">
        <f t="shared" ca="1" si="236"/>
        <v/>
      </c>
      <c r="AQ480" s="47" t="str">
        <f t="shared" ca="1" si="236"/>
        <v/>
      </c>
      <c r="AR480" s="47" t="str">
        <f t="shared" ca="1" si="236"/>
        <v/>
      </c>
      <c r="AS480" s="47" t="str">
        <f t="shared" ca="1" si="236"/>
        <v/>
      </c>
      <c r="AT480" s="47" t="str">
        <f t="shared" ca="1" si="236"/>
        <v/>
      </c>
      <c r="AU480" s="47" t="str">
        <f t="shared" ca="1" si="236"/>
        <v/>
      </c>
      <c r="AV480" s="47" t="str">
        <f t="shared" ca="1" si="236"/>
        <v/>
      </c>
      <c r="AW480" s="47" t="str">
        <f t="shared" ca="1" si="236"/>
        <v/>
      </c>
      <c r="AX480" s="47" t="str">
        <f t="shared" ca="1" si="236"/>
        <v/>
      </c>
      <c r="AY480" s="47" t="str">
        <f t="shared" ca="1" si="235"/>
        <v/>
      </c>
      <c r="AZ480" s="47" t="str">
        <f t="shared" ca="1" si="235"/>
        <v/>
      </c>
      <c r="BA480" s="47" t="str">
        <f t="shared" ca="1" si="235"/>
        <v/>
      </c>
      <c r="BB480" s="47" t="str">
        <f t="shared" ca="1" si="235"/>
        <v/>
      </c>
      <c r="BC480" s="47" t="str">
        <f t="shared" ca="1" si="235"/>
        <v/>
      </c>
      <c r="BD480" s="47" t="str">
        <f t="shared" ca="1" si="235"/>
        <v/>
      </c>
      <c r="BE480" s="47">
        <f t="shared" ca="1" si="235"/>
        <v>17.09849335933891</v>
      </c>
      <c r="BF480" s="47">
        <f t="shared" ca="1" si="235"/>
        <v>19.938558290021042</v>
      </c>
      <c r="BG480" s="47">
        <f t="shared" ca="1" si="235"/>
        <v>23.702033455821727</v>
      </c>
      <c r="BH480" s="47">
        <f t="shared" ca="1" si="235"/>
        <v>26.771417388285467</v>
      </c>
      <c r="BI480" s="47">
        <f t="shared" ca="1" si="234"/>
        <v>26.313135583976496</v>
      </c>
      <c r="BJ480" s="47">
        <f t="shared" ca="1" si="234"/>
        <v>23.563316112645943</v>
      </c>
      <c r="BK480" s="47">
        <f t="shared" ca="1" si="234"/>
        <v>18.345811043927235</v>
      </c>
      <c r="BL480" s="47">
        <f t="shared" ca="1" si="234"/>
        <v>17.13910583833632</v>
      </c>
      <c r="BM480" s="47">
        <f t="shared" ca="1" si="234"/>
        <v>15.529748572004383</v>
      </c>
      <c r="BN480" s="47">
        <f t="shared" ca="1" si="234"/>
        <v>12.900176542065852</v>
      </c>
      <c r="BO480" s="47">
        <f t="shared" ca="1" si="234"/>
        <v>13.018592046906969</v>
      </c>
      <c r="BP480" s="47">
        <f t="shared" ca="1" si="234"/>
        <v>14.235402629375466</v>
      </c>
      <c r="BQ480" s="47">
        <f t="shared" ca="1" si="234"/>
        <v>17.09849335933891</v>
      </c>
      <c r="BR480" s="47">
        <f t="shared" ca="1" si="234"/>
        <v>19.938558290021042</v>
      </c>
      <c r="BS480" s="47">
        <f t="shared" ca="1" si="239"/>
        <v>23.702033455821727</v>
      </c>
      <c r="BT480" s="47">
        <f t="shared" ca="1" si="239"/>
        <v>26.771417388285467</v>
      </c>
      <c r="BU480" s="47">
        <f t="shared" ca="1" si="239"/>
        <v>26.313135583976496</v>
      </c>
      <c r="BV480" s="47">
        <f t="shared" ca="1" si="239"/>
        <v>23.563316112645943</v>
      </c>
      <c r="BW480" s="47">
        <f t="shared" ca="1" si="239"/>
        <v>18.345811043927235</v>
      </c>
      <c r="BX480" s="47">
        <f t="shared" ca="1" si="239"/>
        <v>17.13910583833632</v>
      </c>
      <c r="BY480" s="47">
        <f t="shared" ca="1" si="239"/>
        <v>15.529748572004383</v>
      </c>
      <c r="BZ480" s="47">
        <f t="shared" ca="1" si="239"/>
        <v>12.900176542065852</v>
      </c>
      <c r="CA480" s="47">
        <f t="shared" ca="1" si="239"/>
        <v>13.018592046906969</v>
      </c>
      <c r="CB480" s="47">
        <f t="shared" ca="1" si="239"/>
        <v>14.235402629375466</v>
      </c>
      <c r="CC480" s="47">
        <f t="shared" ca="1" si="237"/>
        <v>17.09849335933891</v>
      </c>
      <c r="CD480" s="47">
        <f t="shared" ca="1" si="237"/>
        <v>19.938558290021042</v>
      </c>
      <c r="CE480" s="47">
        <f t="shared" ca="1" si="237"/>
        <v>23.702033455821727</v>
      </c>
      <c r="CF480" s="47">
        <f t="shared" ca="1" si="237"/>
        <v>26.771417388285467</v>
      </c>
      <c r="CG480" s="47">
        <f t="shared" ca="1" si="237"/>
        <v>26.313135583976496</v>
      </c>
      <c r="CH480" s="47">
        <f t="shared" ca="1" si="237"/>
        <v>23.563316112645943</v>
      </c>
      <c r="CI480" s="47">
        <f t="shared" ca="1" si="237"/>
        <v>18.345811043927235</v>
      </c>
      <c r="CJ480" s="47">
        <f t="shared" ca="1" si="237"/>
        <v>17.13910583833632</v>
      </c>
      <c r="CK480" s="47">
        <f t="shared" ca="1" si="237"/>
        <v>15.529748572004383</v>
      </c>
      <c r="CL480" s="47">
        <f t="shared" ca="1" si="237"/>
        <v>12.900176542065852</v>
      </c>
      <c r="CM480" s="47">
        <f t="shared" ca="1" si="240"/>
        <v>13.018592046906969</v>
      </c>
      <c r="CN480" s="47">
        <f t="shared" ca="1" si="240"/>
        <v>14.235402629375466</v>
      </c>
      <c r="CO480" s="47">
        <f t="shared" ca="1" si="240"/>
        <v>17.09849335933891</v>
      </c>
      <c r="CP480" s="47">
        <f t="shared" ca="1" si="240"/>
        <v>19.938558290021042</v>
      </c>
      <c r="CQ480" s="47">
        <f t="shared" ca="1" si="240"/>
        <v>23.702033455821727</v>
      </c>
      <c r="CR480" s="47">
        <f t="shared" ca="1" si="240"/>
        <v>26.771417388285467</v>
      </c>
      <c r="CS480" s="47">
        <f t="shared" ca="1" si="240"/>
        <v>26.313135583976496</v>
      </c>
      <c r="CT480" s="47">
        <f t="shared" ca="1" si="240"/>
        <v>23.563316112645943</v>
      </c>
      <c r="CU480" s="47">
        <f t="shared" ca="1" si="240"/>
        <v>18.345811043927235</v>
      </c>
      <c r="CV480" s="47">
        <f t="shared" ca="1" si="240"/>
        <v>17.13910583833632</v>
      </c>
      <c r="CW480" s="47">
        <f t="shared" ca="1" si="238"/>
        <v>15.529748572004383</v>
      </c>
      <c r="CX480" s="47">
        <f t="shared" ca="1" si="238"/>
        <v>12.900176542065852</v>
      </c>
      <c r="CY480" s="47">
        <f t="shared" ca="1" si="238"/>
        <v>13.018592046906969</v>
      </c>
      <c r="CZ480" s="47">
        <f t="shared" ca="1" si="238"/>
        <v>14.235402629375466</v>
      </c>
      <c r="DA480" s="47">
        <f t="shared" ca="1" si="238"/>
        <v>17.09849335933891</v>
      </c>
      <c r="DB480" s="47">
        <f t="shared" ca="1" si="238"/>
        <v>19.938558290021042</v>
      </c>
      <c r="DC480" s="47">
        <f t="shared" ca="1" si="238"/>
        <v>23.702033455821727</v>
      </c>
      <c r="DD480" s="47">
        <f t="shared" ca="1" si="238"/>
        <v>26.771417388285467</v>
      </c>
    </row>
    <row r="481" spans="1:108" x14ac:dyDescent="0.25">
      <c r="A481" s="40" t="s">
        <v>138</v>
      </c>
      <c r="B481" s="40">
        <v>2914</v>
      </c>
      <c r="C481" s="40" t="s">
        <v>38</v>
      </c>
      <c r="D481" s="40" t="s">
        <v>1566</v>
      </c>
      <c r="E481" s="40" t="s">
        <v>1493</v>
      </c>
      <c r="F481" s="40">
        <v>45</v>
      </c>
      <c r="G481" s="43">
        <v>45778</v>
      </c>
      <c r="I481" s="40" t="s">
        <v>79</v>
      </c>
      <c r="J481" s="40">
        <v>1</v>
      </c>
      <c r="K481" s="40" t="s">
        <v>33</v>
      </c>
      <c r="L481" s="40" t="s">
        <v>193</v>
      </c>
      <c r="M481" s="41"/>
      <c r="N481" s="41">
        <f>VLOOKUP($C481 &amp; $I481 &amp; $K481,FATOR!$A$3:$P$22,COLUMN(E$1),0)</f>
        <v>0.34510552382231963</v>
      </c>
      <c r="O481" s="41">
        <f>VLOOKUP($C481 &amp; $I481 &amp; $K481,FATOR!$A$3:$P$22,COLUMN(F$1),0)</f>
        <v>0.2866705898236856</v>
      </c>
      <c r="P481" s="41">
        <f>VLOOKUP($C481 &amp; $I481 &amp; $K481,FATOR!$A$3:$P$22,COLUMN(G$1),0)</f>
        <v>0.28930204548682154</v>
      </c>
      <c r="Q481" s="41">
        <f>VLOOKUP($C481 &amp; $I481 &amp; $K481,FATOR!$A$3:$P$22,COLUMN(H$1),0)</f>
        <v>0.31634228065278813</v>
      </c>
      <c r="R481" s="41">
        <f>VLOOKUP($C481 &amp; $I481 &amp; $K481,FATOR!$A$3:$P$22,COLUMN(I$1),0)</f>
        <v>0.37996651909642021</v>
      </c>
      <c r="S481" s="41">
        <f>VLOOKUP($C481 &amp; $I481 &amp; $K481,FATOR!$A$3:$P$22,COLUMN(J$1),0)</f>
        <v>0.44307907311157868</v>
      </c>
      <c r="T481" s="41">
        <f>VLOOKUP($C481 &amp; $I481 &amp; $K481,FATOR!$A$3:$P$22,COLUMN(K$1),0)</f>
        <v>0.5267118545738162</v>
      </c>
      <c r="U481" s="41">
        <f>VLOOKUP($C481 &amp; $I481 &amp; $K481,FATOR!$A$3:$P$22,COLUMN(L$1),0)</f>
        <v>0.5949203864063437</v>
      </c>
      <c r="V481" s="41">
        <f>VLOOKUP($C481 &amp; $I481 &amp; $K481,FATOR!$A$3:$P$22,COLUMN(M$1),0)</f>
        <v>0.58473634631058879</v>
      </c>
      <c r="W481" s="41">
        <f>VLOOKUP($C481 &amp; $I481 &amp; $K481,FATOR!$A$3:$P$22,COLUMN(N$1),0)</f>
        <v>0.52362924694768764</v>
      </c>
      <c r="X481" s="41">
        <f>VLOOKUP($C481 &amp; $I481 &amp; $K481,FATOR!$A$3:$P$22,COLUMN(O$1),0)</f>
        <v>0.40768468986504969</v>
      </c>
      <c r="Y481" s="41">
        <f>VLOOKUP($C481 &amp; $I481 &amp; $K481,FATOR!$A$3:$P$22,COLUMN(P$1),0)</f>
        <v>0.38086901862969602</v>
      </c>
      <c r="AA481" s="42">
        <f t="shared" si="221"/>
        <v>15.529748572004383</v>
      </c>
      <c r="AB481" s="42">
        <f t="shared" si="222"/>
        <v>12.900176542065852</v>
      </c>
      <c r="AC481" s="42">
        <f t="shared" si="223"/>
        <v>13.018592046906969</v>
      </c>
      <c r="AD481" s="42">
        <f t="shared" si="224"/>
        <v>14.235402629375466</v>
      </c>
      <c r="AE481" s="42">
        <f t="shared" si="225"/>
        <v>17.09849335933891</v>
      </c>
      <c r="AF481" s="42">
        <f t="shared" si="226"/>
        <v>19.938558290021042</v>
      </c>
      <c r="AG481" s="42">
        <f t="shared" si="227"/>
        <v>23.702033455821727</v>
      </c>
      <c r="AH481" s="42">
        <f t="shared" si="228"/>
        <v>26.771417388285467</v>
      </c>
      <c r="AI481" s="42">
        <f t="shared" si="229"/>
        <v>26.313135583976496</v>
      </c>
      <c r="AJ481" s="42">
        <f t="shared" si="230"/>
        <v>23.563316112645943</v>
      </c>
      <c r="AK481" s="42">
        <f t="shared" si="231"/>
        <v>18.345811043927235</v>
      </c>
      <c r="AL481" s="42">
        <f t="shared" si="232"/>
        <v>17.13910583833632</v>
      </c>
      <c r="AN481" s="43">
        <f t="shared" si="233"/>
        <v>45778</v>
      </c>
      <c r="AO481" s="47" t="str">
        <f t="shared" ca="1" si="236"/>
        <v/>
      </c>
      <c r="AP481" s="47" t="str">
        <f t="shared" ca="1" si="236"/>
        <v/>
      </c>
      <c r="AQ481" s="47" t="str">
        <f t="shared" ca="1" si="236"/>
        <v/>
      </c>
      <c r="AR481" s="47" t="str">
        <f t="shared" ca="1" si="236"/>
        <v/>
      </c>
      <c r="AS481" s="47" t="str">
        <f t="shared" ca="1" si="236"/>
        <v/>
      </c>
      <c r="AT481" s="47" t="str">
        <f t="shared" ca="1" si="236"/>
        <v/>
      </c>
      <c r="AU481" s="47" t="str">
        <f t="shared" ca="1" si="236"/>
        <v/>
      </c>
      <c r="AV481" s="47" t="str">
        <f t="shared" ca="1" si="236"/>
        <v/>
      </c>
      <c r="AW481" s="47" t="str">
        <f t="shared" ca="1" si="236"/>
        <v/>
      </c>
      <c r="AX481" s="47" t="str">
        <f t="shared" ca="1" si="236"/>
        <v/>
      </c>
      <c r="AY481" s="47" t="str">
        <f t="shared" ca="1" si="235"/>
        <v/>
      </c>
      <c r="AZ481" s="47" t="str">
        <f t="shared" ca="1" si="235"/>
        <v/>
      </c>
      <c r="BA481" s="47" t="str">
        <f t="shared" ca="1" si="235"/>
        <v/>
      </c>
      <c r="BB481" s="47" t="str">
        <f t="shared" ca="1" si="235"/>
        <v/>
      </c>
      <c r="BC481" s="47" t="str">
        <f t="shared" ca="1" si="235"/>
        <v/>
      </c>
      <c r="BD481" s="47" t="str">
        <f t="shared" ca="1" si="235"/>
        <v/>
      </c>
      <c r="BE481" s="47">
        <f t="shared" ca="1" si="235"/>
        <v>17.09849335933891</v>
      </c>
      <c r="BF481" s="47">
        <f t="shared" ca="1" si="235"/>
        <v>19.938558290021042</v>
      </c>
      <c r="BG481" s="47">
        <f t="shared" ca="1" si="235"/>
        <v>23.702033455821727</v>
      </c>
      <c r="BH481" s="47">
        <f t="shared" ca="1" si="235"/>
        <v>26.771417388285467</v>
      </c>
      <c r="BI481" s="47">
        <f t="shared" ca="1" si="234"/>
        <v>26.313135583976496</v>
      </c>
      <c r="BJ481" s="47">
        <f t="shared" ca="1" si="234"/>
        <v>23.563316112645943</v>
      </c>
      <c r="BK481" s="47">
        <f t="shared" ca="1" si="234"/>
        <v>18.345811043927235</v>
      </c>
      <c r="BL481" s="47">
        <f t="shared" ca="1" si="234"/>
        <v>17.13910583833632</v>
      </c>
      <c r="BM481" s="47">
        <f t="shared" ca="1" si="234"/>
        <v>15.529748572004383</v>
      </c>
      <c r="BN481" s="47">
        <f t="shared" ca="1" si="234"/>
        <v>12.900176542065852</v>
      </c>
      <c r="BO481" s="47">
        <f t="shared" ref="BI481:BR482" ca="1" si="241">IF($AN481&lt;=BO$1,HLOOKUP(MONTH(BO$1),$AA:$AL,ROW($AO481),0),"")</f>
        <v>13.018592046906969</v>
      </c>
      <c r="BP481" s="47">
        <f t="shared" ca="1" si="241"/>
        <v>14.235402629375466</v>
      </c>
      <c r="BQ481" s="47">
        <f t="shared" ca="1" si="241"/>
        <v>17.09849335933891</v>
      </c>
      <c r="BR481" s="47">
        <f t="shared" ca="1" si="241"/>
        <v>19.938558290021042</v>
      </c>
      <c r="BS481" s="47">
        <f t="shared" ca="1" si="239"/>
        <v>23.702033455821727</v>
      </c>
      <c r="BT481" s="47">
        <f t="shared" ca="1" si="239"/>
        <v>26.771417388285467</v>
      </c>
      <c r="BU481" s="47">
        <f t="shared" ca="1" si="239"/>
        <v>26.313135583976496</v>
      </c>
      <c r="BV481" s="47">
        <f t="shared" ca="1" si="239"/>
        <v>23.563316112645943</v>
      </c>
      <c r="BW481" s="47">
        <f t="shared" ca="1" si="239"/>
        <v>18.345811043927235</v>
      </c>
      <c r="BX481" s="47">
        <f t="shared" ca="1" si="239"/>
        <v>17.13910583833632</v>
      </c>
      <c r="BY481" s="47">
        <f t="shared" ca="1" si="239"/>
        <v>15.529748572004383</v>
      </c>
      <c r="BZ481" s="47">
        <f t="shared" ca="1" si="239"/>
        <v>12.900176542065852</v>
      </c>
      <c r="CA481" s="47">
        <f t="shared" ca="1" si="239"/>
        <v>13.018592046906969</v>
      </c>
      <c r="CB481" s="47">
        <f t="shared" ca="1" si="239"/>
        <v>14.235402629375466</v>
      </c>
      <c r="CC481" s="47">
        <f t="shared" ca="1" si="237"/>
        <v>17.09849335933891</v>
      </c>
      <c r="CD481" s="47">
        <f t="shared" ca="1" si="237"/>
        <v>19.938558290021042</v>
      </c>
      <c r="CE481" s="47">
        <f t="shared" ca="1" si="237"/>
        <v>23.702033455821727</v>
      </c>
      <c r="CF481" s="47">
        <f t="shared" ca="1" si="237"/>
        <v>26.771417388285467</v>
      </c>
      <c r="CG481" s="47">
        <f t="shared" ca="1" si="237"/>
        <v>26.313135583976496</v>
      </c>
      <c r="CH481" s="47">
        <f t="shared" ca="1" si="237"/>
        <v>23.563316112645943</v>
      </c>
      <c r="CI481" s="47">
        <f t="shared" ca="1" si="237"/>
        <v>18.345811043927235</v>
      </c>
      <c r="CJ481" s="47">
        <f t="shared" ca="1" si="237"/>
        <v>17.13910583833632</v>
      </c>
      <c r="CK481" s="47">
        <f t="shared" ca="1" si="237"/>
        <v>15.529748572004383</v>
      </c>
      <c r="CL481" s="47">
        <f t="shared" ca="1" si="237"/>
        <v>12.900176542065852</v>
      </c>
      <c r="CM481" s="47">
        <f t="shared" ca="1" si="240"/>
        <v>13.018592046906969</v>
      </c>
      <c r="CN481" s="47">
        <f t="shared" ca="1" si="240"/>
        <v>14.235402629375466</v>
      </c>
      <c r="CO481" s="47">
        <f t="shared" ca="1" si="240"/>
        <v>17.09849335933891</v>
      </c>
      <c r="CP481" s="47">
        <f t="shared" ca="1" si="240"/>
        <v>19.938558290021042</v>
      </c>
      <c r="CQ481" s="47">
        <f t="shared" ca="1" si="240"/>
        <v>23.702033455821727</v>
      </c>
      <c r="CR481" s="47">
        <f t="shared" ca="1" si="240"/>
        <v>26.771417388285467</v>
      </c>
      <c r="CS481" s="47">
        <f t="shared" ca="1" si="240"/>
        <v>26.313135583976496</v>
      </c>
      <c r="CT481" s="47">
        <f t="shared" ca="1" si="240"/>
        <v>23.563316112645943</v>
      </c>
      <c r="CU481" s="47">
        <f t="shared" ca="1" si="240"/>
        <v>18.345811043927235</v>
      </c>
      <c r="CV481" s="47">
        <f t="shared" ca="1" si="240"/>
        <v>17.13910583833632</v>
      </c>
      <c r="CW481" s="47">
        <f t="shared" ca="1" si="238"/>
        <v>15.529748572004383</v>
      </c>
      <c r="CX481" s="47">
        <f t="shared" ca="1" si="238"/>
        <v>12.900176542065852</v>
      </c>
      <c r="CY481" s="47">
        <f t="shared" ca="1" si="238"/>
        <v>13.018592046906969</v>
      </c>
      <c r="CZ481" s="47">
        <f t="shared" ca="1" si="238"/>
        <v>14.235402629375466</v>
      </c>
      <c r="DA481" s="47">
        <f t="shared" ca="1" si="238"/>
        <v>17.09849335933891</v>
      </c>
      <c r="DB481" s="47">
        <f t="shared" ca="1" si="238"/>
        <v>19.938558290021042</v>
      </c>
      <c r="DC481" s="47">
        <f t="shared" ca="1" si="238"/>
        <v>23.702033455821727</v>
      </c>
      <c r="DD481" s="47">
        <f t="shared" ca="1" si="238"/>
        <v>26.771417388285467</v>
      </c>
    </row>
    <row r="482" spans="1:108" x14ac:dyDescent="0.25">
      <c r="A482" s="40" t="s">
        <v>138</v>
      </c>
      <c r="B482" s="40">
        <v>2915</v>
      </c>
      <c r="C482" s="40" t="s">
        <v>38</v>
      </c>
      <c r="D482" s="40" t="s">
        <v>1567</v>
      </c>
      <c r="E482" s="40" t="s">
        <v>1493</v>
      </c>
      <c r="F482" s="40">
        <v>45</v>
      </c>
      <c r="G482" s="43">
        <v>45778</v>
      </c>
      <c r="I482" s="40" t="s">
        <v>79</v>
      </c>
      <c r="J482" s="40">
        <v>1</v>
      </c>
      <c r="K482" s="40" t="s">
        <v>33</v>
      </c>
      <c r="L482" s="40" t="s">
        <v>193</v>
      </c>
      <c r="M482" s="41"/>
      <c r="N482" s="41">
        <f>VLOOKUP($C482 &amp; $I482 &amp; $K482,FATOR!$A$3:$P$22,COLUMN(E$1),0)</f>
        <v>0.34510552382231963</v>
      </c>
      <c r="O482" s="41">
        <f>VLOOKUP($C482 &amp; $I482 &amp; $K482,FATOR!$A$3:$P$22,COLUMN(F$1),0)</f>
        <v>0.2866705898236856</v>
      </c>
      <c r="P482" s="41">
        <f>VLOOKUP($C482 &amp; $I482 &amp; $K482,FATOR!$A$3:$P$22,COLUMN(G$1),0)</f>
        <v>0.28930204548682154</v>
      </c>
      <c r="Q482" s="41">
        <f>VLOOKUP($C482 &amp; $I482 &amp; $K482,FATOR!$A$3:$P$22,COLUMN(H$1),0)</f>
        <v>0.31634228065278813</v>
      </c>
      <c r="R482" s="41">
        <f>VLOOKUP($C482 &amp; $I482 &amp; $K482,FATOR!$A$3:$P$22,COLUMN(I$1),0)</f>
        <v>0.37996651909642021</v>
      </c>
      <c r="S482" s="41">
        <f>VLOOKUP($C482 &amp; $I482 &amp; $K482,FATOR!$A$3:$P$22,COLUMN(J$1),0)</f>
        <v>0.44307907311157868</v>
      </c>
      <c r="T482" s="41">
        <f>VLOOKUP($C482 &amp; $I482 &amp; $K482,FATOR!$A$3:$P$22,COLUMN(K$1),0)</f>
        <v>0.5267118545738162</v>
      </c>
      <c r="U482" s="41">
        <f>VLOOKUP($C482 &amp; $I482 &amp; $K482,FATOR!$A$3:$P$22,COLUMN(L$1),0)</f>
        <v>0.5949203864063437</v>
      </c>
      <c r="V482" s="41">
        <f>VLOOKUP($C482 &amp; $I482 &amp; $K482,FATOR!$A$3:$P$22,COLUMN(M$1),0)</f>
        <v>0.58473634631058879</v>
      </c>
      <c r="W482" s="41">
        <f>VLOOKUP($C482 &amp; $I482 &amp; $K482,FATOR!$A$3:$P$22,COLUMN(N$1),0)</f>
        <v>0.52362924694768764</v>
      </c>
      <c r="X482" s="41">
        <f>VLOOKUP($C482 &amp; $I482 &amp; $K482,FATOR!$A$3:$P$22,COLUMN(O$1),0)</f>
        <v>0.40768468986504969</v>
      </c>
      <c r="Y482" s="41">
        <f>VLOOKUP($C482 &amp; $I482 &amp; $K482,FATOR!$A$3:$P$22,COLUMN(P$1),0)</f>
        <v>0.38086901862969602</v>
      </c>
      <c r="AA482" s="42">
        <f t="shared" si="221"/>
        <v>15.529748572004383</v>
      </c>
      <c r="AB482" s="42">
        <f t="shared" si="222"/>
        <v>12.900176542065852</v>
      </c>
      <c r="AC482" s="42">
        <f t="shared" si="223"/>
        <v>13.018592046906969</v>
      </c>
      <c r="AD482" s="42">
        <f t="shared" si="224"/>
        <v>14.235402629375466</v>
      </c>
      <c r="AE482" s="42">
        <f t="shared" si="225"/>
        <v>17.09849335933891</v>
      </c>
      <c r="AF482" s="42">
        <f t="shared" si="226"/>
        <v>19.938558290021042</v>
      </c>
      <c r="AG482" s="42">
        <f t="shared" si="227"/>
        <v>23.702033455821727</v>
      </c>
      <c r="AH482" s="42">
        <f t="shared" si="228"/>
        <v>26.771417388285467</v>
      </c>
      <c r="AI482" s="42">
        <f t="shared" si="229"/>
        <v>26.313135583976496</v>
      </c>
      <c r="AJ482" s="42">
        <f t="shared" si="230"/>
        <v>23.563316112645943</v>
      </c>
      <c r="AK482" s="42">
        <f t="shared" si="231"/>
        <v>18.345811043927235</v>
      </c>
      <c r="AL482" s="42">
        <f t="shared" si="232"/>
        <v>17.13910583833632</v>
      </c>
      <c r="AN482" s="43">
        <f t="shared" si="233"/>
        <v>45778</v>
      </c>
      <c r="AO482" s="47" t="str">
        <f t="shared" ca="1" si="236"/>
        <v/>
      </c>
      <c r="AP482" s="47" t="str">
        <f t="shared" ca="1" si="236"/>
        <v/>
      </c>
      <c r="AQ482" s="47" t="str">
        <f t="shared" ca="1" si="236"/>
        <v/>
      </c>
      <c r="AR482" s="47" t="str">
        <f t="shared" ca="1" si="236"/>
        <v/>
      </c>
      <c r="AS482" s="47" t="str">
        <f t="shared" ca="1" si="236"/>
        <v/>
      </c>
      <c r="AT482" s="47" t="str">
        <f t="shared" ca="1" si="236"/>
        <v/>
      </c>
      <c r="AU482" s="47" t="str">
        <f t="shared" ca="1" si="236"/>
        <v/>
      </c>
      <c r="AV482" s="47" t="str">
        <f t="shared" ca="1" si="236"/>
        <v/>
      </c>
      <c r="AW482" s="47" t="str">
        <f t="shared" ca="1" si="236"/>
        <v/>
      </c>
      <c r="AX482" s="47" t="str">
        <f t="shared" ca="1" si="236"/>
        <v/>
      </c>
      <c r="AY482" s="47" t="str">
        <f t="shared" ca="1" si="235"/>
        <v/>
      </c>
      <c r="AZ482" s="47" t="str">
        <f t="shared" ca="1" si="235"/>
        <v/>
      </c>
      <c r="BA482" s="47" t="str">
        <f t="shared" ca="1" si="235"/>
        <v/>
      </c>
      <c r="BB482" s="47" t="str">
        <f t="shared" ca="1" si="235"/>
        <v/>
      </c>
      <c r="BC482" s="47" t="str">
        <f t="shared" ca="1" si="235"/>
        <v/>
      </c>
      <c r="BD482" s="47" t="str">
        <f t="shared" ca="1" si="235"/>
        <v/>
      </c>
      <c r="BE482" s="47">
        <f t="shared" ca="1" si="235"/>
        <v>17.09849335933891</v>
      </c>
      <c r="BF482" s="47">
        <f t="shared" ca="1" si="235"/>
        <v>19.938558290021042</v>
      </c>
      <c r="BG482" s="47">
        <f t="shared" ca="1" si="235"/>
        <v>23.702033455821727</v>
      </c>
      <c r="BH482" s="47">
        <f t="shared" ca="1" si="235"/>
        <v>26.771417388285467</v>
      </c>
      <c r="BI482" s="47">
        <f t="shared" ca="1" si="241"/>
        <v>26.313135583976496</v>
      </c>
      <c r="BJ482" s="47">
        <f t="shared" ca="1" si="241"/>
        <v>23.563316112645943</v>
      </c>
      <c r="BK482" s="47">
        <f t="shared" ca="1" si="241"/>
        <v>18.345811043927235</v>
      </c>
      <c r="BL482" s="47">
        <f t="shared" ca="1" si="241"/>
        <v>17.13910583833632</v>
      </c>
      <c r="BM482" s="47">
        <f t="shared" ca="1" si="241"/>
        <v>15.529748572004383</v>
      </c>
      <c r="BN482" s="47">
        <f t="shared" ca="1" si="241"/>
        <v>12.900176542065852</v>
      </c>
      <c r="BO482" s="47">
        <f t="shared" ca="1" si="241"/>
        <v>13.018592046906969</v>
      </c>
      <c r="BP482" s="47">
        <f t="shared" ca="1" si="241"/>
        <v>14.235402629375466</v>
      </c>
      <c r="BQ482" s="47">
        <f t="shared" ca="1" si="241"/>
        <v>17.09849335933891</v>
      </c>
      <c r="BR482" s="47">
        <f t="shared" ca="1" si="241"/>
        <v>19.938558290021042</v>
      </c>
      <c r="BS482" s="47">
        <f t="shared" ca="1" si="239"/>
        <v>23.702033455821727</v>
      </c>
      <c r="BT482" s="47">
        <f t="shared" ca="1" si="239"/>
        <v>26.771417388285467</v>
      </c>
      <c r="BU482" s="47">
        <f t="shared" ca="1" si="239"/>
        <v>26.313135583976496</v>
      </c>
      <c r="BV482" s="47">
        <f t="shared" ca="1" si="239"/>
        <v>23.563316112645943</v>
      </c>
      <c r="BW482" s="47">
        <f t="shared" ca="1" si="239"/>
        <v>18.345811043927235</v>
      </c>
      <c r="BX482" s="47">
        <f t="shared" ca="1" si="239"/>
        <v>17.13910583833632</v>
      </c>
      <c r="BY482" s="47">
        <f t="shared" ca="1" si="239"/>
        <v>15.529748572004383</v>
      </c>
      <c r="BZ482" s="47">
        <f t="shared" ca="1" si="239"/>
        <v>12.900176542065852</v>
      </c>
      <c r="CA482" s="47">
        <f t="shared" ca="1" si="239"/>
        <v>13.018592046906969</v>
      </c>
      <c r="CB482" s="47">
        <f t="shared" ca="1" si="239"/>
        <v>14.235402629375466</v>
      </c>
      <c r="CC482" s="47">
        <f t="shared" ca="1" si="237"/>
        <v>17.09849335933891</v>
      </c>
      <c r="CD482" s="47">
        <f t="shared" ca="1" si="237"/>
        <v>19.938558290021042</v>
      </c>
      <c r="CE482" s="47">
        <f t="shared" ca="1" si="237"/>
        <v>23.702033455821727</v>
      </c>
      <c r="CF482" s="47">
        <f t="shared" ca="1" si="237"/>
        <v>26.771417388285467</v>
      </c>
      <c r="CG482" s="47">
        <f t="shared" ca="1" si="237"/>
        <v>26.313135583976496</v>
      </c>
      <c r="CH482" s="47">
        <f t="shared" ca="1" si="237"/>
        <v>23.563316112645943</v>
      </c>
      <c r="CI482" s="47">
        <f t="shared" ca="1" si="237"/>
        <v>18.345811043927235</v>
      </c>
      <c r="CJ482" s="47">
        <f t="shared" ca="1" si="237"/>
        <v>17.13910583833632</v>
      </c>
      <c r="CK482" s="47">
        <f t="shared" ca="1" si="237"/>
        <v>15.529748572004383</v>
      </c>
      <c r="CL482" s="47">
        <f t="shared" ca="1" si="237"/>
        <v>12.900176542065852</v>
      </c>
      <c r="CM482" s="47">
        <f t="shared" ca="1" si="240"/>
        <v>13.018592046906969</v>
      </c>
      <c r="CN482" s="47">
        <f t="shared" ca="1" si="240"/>
        <v>14.235402629375466</v>
      </c>
      <c r="CO482" s="47">
        <f t="shared" ca="1" si="240"/>
        <v>17.09849335933891</v>
      </c>
      <c r="CP482" s="47">
        <f t="shared" ca="1" si="240"/>
        <v>19.938558290021042</v>
      </c>
      <c r="CQ482" s="47">
        <f t="shared" ca="1" si="240"/>
        <v>23.702033455821727</v>
      </c>
      <c r="CR482" s="47">
        <f t="shared" ca="1" si="240"/>
        <v>26.771417388285467</v>
      </c>
      <c r="CS482" s="47">
        <f t="shared" ca="1" si="240"/>
        <v>26.313135583976496</v>
      </c>
      <c r="CT482" s="47">
        <f t="shared" ca="1" si="240"/>
        <v>23.563316112645943</v>
      </c>
      <c r="CU482" s="47">
        <f t="shared" ca="1" si="240"/>
        <v>18.345811043927235</v>
      </c>
      <c r="CV482" s="47">
        <f t="shared" ca="1" si="240"/>
        <v>17.13910583833632</v>
      </c>
      <c r="CW482" s="47">
        <f t="shared" ca="1" si="238"/>
        <v>15.529748572004383</v>
      </c>
      <c r="CX482" s="47">
        <f t="shared" ca="1" si="238"/>
        <v>12.900176542065852</v>
      </c>
      <c r="CY482" s="47">
        <f t="shared" ca="1" si="238"/>
        <v>13.018592046906969</v>
      </c>
      <c r="CZ482" s="47">
        <f t="shared" ca="1" si="238"/>
        <v>14.235402629375466</v>
      </c>
      <c r="DA482" s="47">
        <f t="shared" ca="1" si="238"/>
        <v>17.09849335933891</v>
      </c>
      <c r="DB482" s="47">
        <f t="shared" ca="1" si="238"/>
        <v>19.938558290021042</v>
      </c>
      <c r="DC482" s="47">
        <f t="shared" ca="1" si="238"/>
        <v>23.702033455821727</v>
      </c>
      <c r="DD482" s="47">
        <f t="shared" ca="1" si="238"/>
        <v>26.771417388285467</v>
      </c>
    </row>
    <row r="483" spans="1:108" x14ac:dyDescent="0.25">
      <c r="M483" s="41"/>
      <c r="N483" s="41"/>
      <c r="O483" s="41"/>
      <c r="P483" s="41"/>
      <c r="Q483" s="41"/>
      <c r="R483" s="41"/>
      <c r="S483" s="41"/>
      <c r="T483" s="41"/>
      <c r="U483" s="41"/>
      <c r="V483" s="41"/>
      <c r="W483" s="41"/>
      <c r="X483" s="41"/>
      <c r="Y483" s="41"/>
      <c r="AA483" s="42"/>
      <c r="AB483" s="42"/>
      <c r="AC483" s="42"/>
      <c r="AD483" s="42"/>
      <c r="AE483" s="42"/>
      <c r="AF483" s="42"/>
      <c r="AG483" s="42"/>
      <c r="AH483" s="42"/>
      <c r="AI483" s="42"/>
      <c r="AJ483" s="42"/>
      <c r="AK483" s="42"/>
      <c r="AL483" s="42"/>
      <c r="AN483" s="43"/>
      <c r="AO483" s="47"/>
      <c r="AP483" s="47"/>
      <c r="AQ483" s="47"/>
      <c r="AR483" s="47"/>
      <c r="AS483" s="47"/>
      <c r="AT483" s="47"/>
      <c r="AU483" s="47"/>
      <c r="AV483" s="47"/>
      <c r="AW483" s="47"/>
      <c r="AX483" s="47"/>
      <c r="AY483" s="47"/>
      <c r="AZ483" s="47"/>
      <c r="BA483" s="47"/>
      <c r="BB483" s="47"/>
      <c r="BC483" s="47"/>
      <c r="BD483" s="47"/>
      <c r="BE483" s="47"/>
      <c r="BF483" s="47"/>
      <c r="BG483" s="47"/>
      <c r="BH483" s="47"/>
      <c r="BI483" s="47"/>
      <c r="BJ483" s="47"/>
      <c r="BK483" s="47"/>
      <c r="BL483" s="47"/>
      <c r="BM483" s="47"/>
      <c r="BN483" s="47"/>
      <c r="BO483" s="47"/>
      <c r="BP483" s="47"/>
      <c r="BQ483" s="47"/>
      <c r="BR483" s="47"/>
      <c r="BS483" s="47"/>
      <c r="BT483" s="47"/>
      <c r="BU483" s="47"/>
      <c r="BV483" s="47"/>
      <c r="BW483" s="47"/>
      <c r="BX483" s="47"/>
      <c r="BY483" s="47"/>
      <c r="BZ483" s="47"/>
      <c r="CA483" s="47"/>
      <c r="CB483" s="47"/>
      <c r="CC483" s="47"/>
      <c r="CD483" s="47"/>
      <c r="CE483" s="47"/>
      <c r="CF483" s="47"/>
      <c r="CG483" s="47"/>
      <c r="CH483" s="47"/>
      <c r="CI483" s="47"/>
      <c r="CJ483" s="47"/>
      <c r="CK483" s="47"/>
      <c r="CL483" s="47"/>
      <c r="CM483" s="47"/>
      <c r="CN483" s="47"/>
      <c r="CO483" s="47"/>
      <c r="CP483" s="47"/>
      <c r="CQ483" s="47"/>
      <c r="CR483" s="47"/>
      <c r="CS483" s="47"/>
      <c r="CT483" s="47"/>
      <c r="CU483" s="47"/>
      <c r="CV483" s="47"/>
      <c r="CW483" s="47"/>
      <c r="CX483" s="47"/>
      <c r="CY483" s="47"/>
      <c r="CZ483" s="47"/>
      <c r="DA483" s="47"/>
      <c r="DB483" s="47"/>
      <c r="DC483" s="47"/>
      <c r="DD483" s="47"/>
    </row>
    <row r="484" spans="1:108" x14ac:dyDescent="0.25">
      <c r="M484" s="41"/>
      <c r="N484" s="41"/>
      <c r="O484" s="41"/>
      <c r="P484" s="41"/>
      <c r="Q484" s="41"/>
      <c r="R484" s="41"/>
      <c r="S484" s="41"/>
      <c r="T484" s="41"/>
      <c r="U484" s="41"/>
      <c r="V484" s="41"/>
      <c r="W484" s="41"/>
      <c r="X484" s="41"/>
      <c r="Y484" s="41"/>
      <c r="AA484" s="42"/>
      <c r="AB484" s="42"/>
      <c r="AC484" s="42"/>
      <c r="AD484" s="42"/>
      <c r="AE484" s="42"/>
      <c r="AF484" s="42"/>
      <c r="AG484" s="42"/>
      <c r="AH484" s="42"/>
      <c r="AI484" s="42"/>
      <c r="AJ484" s="42"/>
      <c r="AK484" s="42"/>
      <c r="AL484" s="42"/>
      <c r="AN484" s="43"/>
      <c r="AO484" s="47"/>
      <c r="AP484" s="47"/>
      <c r="AQ484" s="47"/>
      <c r="AR484" s="47"/>
      <c r="AS484" s="47"/>
      <c r="AT484" s="47"/>
      <c r="AU484" s="47"/>
      <c r="AV484" s="47"/>
      <c r="AW484" s="47"/>
      <c r="AX484" s="47"/>
      <c r="AY484" s="47"/>
      <c r="AZ484" s="47"/>
      <c r="BA484" s="47"/>
      <c r="BB484" s="47"/>
      <c r="BC484" s="47"/>
      <c r="BD484" s="47"/>
      <c r="BE484" s="47"/>
      <c r="BF484" s="47"/>
      <c r="BG484" s="47"/>
      <c r="BH484" s="47"/>
      <c r="BI484" s="47"/>
      <c r="BJ484" s="47"/>
      <c r="BK484" s="47"/>
      <c r="BL484" s="47"/>
      <c r="BM484" s="47"/>
      <c r="BN484" s="47"/>
      <c r="BO484" s="47"/>
      <c r="BP484" s="47"/>
      <c r="BQ484" s="47"/>
      <c r="BR484" s="47"/>
      <c r="BS484" s="47"/>
      <c r="BT484" s="47"/>
      <c r="BU484" s="47"/>
      <c r="BV484" s="47"/>
      <c r="BW484" s="47"/>
      <c r="BX484" s="47"/>
      <c r="BY484" s="47"/>
      <c r="BZ484" s="47"/>
      <c r="CA484" s="47"/>
      <c r="CB484" s="47"/>
      <c r="CC484" s="47"/>
      <c r="CD484" s="47"/>
      <c r="CE484" s="47"/>
      <c r="CF484" s="47"/>
      <c r="CG484" s="47"/>
      <c r="CH484" s="47"/>
      <c r="CI484" s="47"/>
      <c r="CJ484" s="47"/>
      <c r="CK484" s="47"/>
      <c r="CL484" s="47"/>
      <c r="CM484" s="47"/>
      <c r="CN484" s="47"/>
      <c r="CO484" s="47"/>
      <c r="CP484" s="47"/>
      <c r="CQ484" s="47"/>
      <c r="CR484" s="47"/>
      <c r="CS484" s="47"/>
      <c r="CT484" s="47"/>
      <c r="CU484" s="47"/>
      <c r="CV484" s="47"/>
      <c r="CW484" s="47"/>
      <c r="CX484" s="47"/>
      <c r="CY484" s="47"/>
      <c r="CZ484" s="47"/>
      <c r="DA484" s="47"/>
      <c r="DB484" s="47"/>
      <c r="DC484" s="47"/>
      <c r="DD484" s="47"/>
    </row>
    <row r="485" spans="1:108" x14ac:dyDescent="0.25">
      <c r="M485" s="41"/>
      <c r="N485" s="41"/>
      <c r="O485" s="41"/>
      <c r="P485" s="41"/>
      <c r="Q485" s="41"/>
      <c r="R485" s="41"/>
      <c r="S485" s="41"/>
      <c r="T485" s="41"/>
      <c r="U485" s="41"/>
      <c r="V485" s="41"/>
      <c r="W485" s="41"/>
      <c r="X485" s="41"/>
      <c r="Y485" s="41"/>
      <c r="AA485" s="42"/>
      <c r="AB485" s="42"/>
      <c r="AC485" s="42"/>
      <c r="AD485" s="42"/>
      <c r="AE485" s="42"/>
      <c r="AF485" s="42"/>
      <c r="AG485" s="42"/>
      <c r="AH485" s="42"/>
      <c r="AI485" s="42"/>
      <c r="AJ485" s="42"/>
      <c r="AK485" s="42"/>
      <c r="AL485" s="42"/>
      <c r="AN485" s="43"/>
      <c r="AO485" s="47"/>
      <c r="AP485" s="47"/>
      <c r="AQ485" s="47"/>
      <c r="AR485" s="47"/>
      <c r="AS485" s="47"/>
      <c r="AT485" s="47"/>
      <c r="AU485" s="47"/>
      <c r="AV485" s="47"/>
      <c r="AW485" s="47"/>
      <c r="AX485" s="47"/>
      <c r="AY485" s="47"/>
      <c r="AZ485" s="47"/>
      <c r="BA485" s="47"/>
      <c r="BB485" s="47"/>
      <c r="BC485" s="47"/>
      <c r="BD485" s="47"/>
      <c r="BE485" s="47"/>
      <c r="BF485" s="47"/>
      <c r="BG485" s="47"/>
      <c r="BH485" s="47"/>
      <c r="BI485" s="47"/>
      <c r="BJ485" s="47"/>
      <c r="BK485" s="47"/>
      <c r="BL485" s="47"/>
      <c r="BM485" s="47"/>
      <c r="BN485" s="47"/>
      <c r="BO485" s="47"/>
      <c r="BP485" s="47"/>
      <c r="BQ485" s="47"/>
      <c r="BR485" s="47"/>
      <c r="BS485" s="47"/>
      <c r="BT485" s="47"/>
      <c r="BU485" s="47"/>
      <c r="BV485" s="47"/>
      <c r="BW485" s="47"/>
      <c r="BX485" s="47"/>
      <c r="BY485" s="47"/>
      <c r="BZ485" s="47"/>
      <c r="CA485" s="47"/>
      <c r="CB485" s="47"/>
      <c r="CC485" s="47"/>
      <c r="CD485" s="47"/>
      <c r="CE485" s="47"/>
      <c r="CF485" s="47"/>
      <c r="CG485" s="47"/>
      <c r="CH485" s="47"/>
      <c r="CI485" s="47"/>
      <c r="CJ485" s="47"/>
      <c r="CK485" s="47"/>
      <c r="CL485" s="47"/>
      <c r="CM485" s="47"/>
      <c r="CN485" s="47"/>
      <c r="CO485" s="47"/>
      <c r="CP485" s="47"/>
      <c r="CQ485" s="47"/>
      <c r="CR485" s="47"/>
      <c r="CS485" s="47"/>
      <c r="CT485" s="47"/>
      <c r="CU485" s="47"/>
      <c r="CV485" s="47"/>
      <c r="CW485" s="47"/>
      <c r="CX485" s="47"/>
      <c r="CY485" s="47"/>
      <c r="CZ485" s="47"/>
      <c r="DA485" s="47"/>
      <c r="DB485" s="47"/>
      <c r="DC485" s="47"/>
      <c r="DD485" s="47"/>
    </row>
    <row r="486" spans="1:108" x14ac:dyDescent="0.25">
      <c r="M486" s="41"/>
      <c r="N486" s="41"/>
      <c r="O486" s="41"/>
      <c r="P486" s="41"/>
      <c r="Q486" s="41"/>
      <c r="R486" s="41"/>
      <c r="S486" s="41"/>
      <c r="T486" s="41"/>
      <c r="U486" s="41"/>
      <c r="V486" s="41"/>
      <c r="W486" s="41"/>
      <c r="X486" s="41"/>
      <c r="Y486" s="41"/>
      <c r="AA486" s="42"/>
      <c r="AB486" s="42"/>
      <c r="AC486" s="42"/>
      <c r="AD486" s="42"/>
      <c r="AE486" s="42"/>
      <c r="AF486" s="42"/>
      <c r="AG486" s="42"/>
      <c r="AH486" s="42"/>
      <c r="AI486" s="42"/>
      <c r="AJ486" s="42"/>
      <c r="AK486" s="42"/>
      <c r="AL486" s="42"/>
      <c r="AN486" s="43"/>
      <c r="AO486" s="47"/>
      <c r="AP486" s="47"/>
      <c r="AQ486" s="47"/>
      <c r="AR486" s="47"/>
      <c r="AS486" s="47"/>
      <c r="AT486" s="47"/>
      <c r="AU486" s="47"/>
      <c r="AV486" s="47"/>
      <c r="AW486" s="47"/>
      <c r="AX486" s="47"/>
      <c r="AY486" s="47"/>
      <c r="AZ486" s="47"/>
      <c r="BA486" s="47"/>
      <c r="BB486" s="47"/>
      <c r="BC486" s="47"/>
      <c r="BD486" s="47"/>
      <c r="BE486" s="47"/>
      <c r="BF486" s="47"/>
      <c r="BG486" s="47"/>
      <c r="BH486" s="47"/>
      <c r="BI486" s="47"/>
      <c r="BJ486" s="47"/>
      <c r="BK486" s="47"/>
      <c r="BL486" s="47"/>
      <c r="BM486" s="47"/>
      <c r="BN486" s="47"/>
      <c r="BO486" s="47"/>
      <c r="BP486" s="47"/>
      <c r="BQ486" s="47"/>
      <c r="BR486" s="47"/>
      <c r="BS486" s="47"/>
      <c r="BT486" s="47"/>
      <c r="BU486" s="47"/>
      <c r="BV486" s="47"/>
      <c r="BW486" s="47"/>
      <c r="BX486" s="47"/>
      <c r="BY486" s="47"/>
      <c r="BZ486" s="47"/>
      <c r="CA486" s="47"/>
      <c r="CB486" s="47"/>
      <c r="CC486" s="47"/>
      <c r="CD486" s="47"/>
      <c r="CE486" s="47"/>
      <c r="CF486" s="47"/>
      <c r="CG486" s="47"/>
      <c r="CH486" s="47"/>
      <c r="CI486" s="47"/>
      <c r="CJ486" s="47"/>
      <c r="CK486" s="47"/>
      <c r="CL486" s="47"/>
      <c r="CM486" s="47"/>
      <c r="CN486" s="47"/>
      <c r="CO486" s="47"/>
      <c r="CP486" s="47"/>
      <c r="CQ486" s="47"/>
      <c r="CR486" s="47"/>
      <c r="CS486" s="47"/>
      <c r="CT486" s="47"/>
      <c r="CU486" s="47"/>
      <c r="CV486" s="47"/>
      <c r="CW486" s="47"/>
      <c r="CX486" s="47"/>
      <c r="CY486" s="47"/>
      <c r="CZ486" s="47"/>
      <c r="DA486" s="47"/>
      <c r="DB486" s="47"/>
      <c r="DC486" s="47"/>
      <c r="DD486" s="47"/>
    </row>
    <row r="487" spans="1:108" x14ac:dyDescent="0.25">
      <c r="M487" s="41"/>
      <c r="N487" s="41"/>
      <c r="O487" s="41"/>
      <c r="P487" s="41"/>
      <c r="Q487" s="41"/>
      <c r="R487" s="41"/>
      <c r="S487" s="41"/>
      <c r="T487" s="41"/>
      <c r="U487" s="41"/>
      <c r="V487" s="41"/>
      <c r="W487" s="41"/>
      <c r="X487" s="41"/>
      <c r="Y487" s="41"/>
      <c r="AA487" s="42"/>
      <c r="AB487" s="42"/>
      <c r="AC487" s="42"/>
      <c r="AD487" s="42"/>
      <c r="AE487" s="42"/>
      <c r="AF487" s="42"/>
      <c r="AG487" s="42"/>
      <c r="AH487" s="42"/>
      <c r="AI487" s="42"/>
      <c r="AJ487" s="42"/>
      <c r="AK487" s="42"/>
      <c r="AL487" s="42"/>
      <c r="AN487" s="43"/>
      <c r="AO487" s="47"/>
      <c r="AP487" s="47"/>
      <c r="AQ487" s="47"/>
      <c r="AR487" s="47"/>
      <c r="AS487" s="47"/>
      <c r="AT487" s="47"/>
      <c r="AU487" s="47"/>
      <c r="AV487" s="47"/>
      <c r="AW487" s="47"/>
      <c r="AX487" s="47"/>
      <c r="AY487" s="47"/>
      <c r="AZ487" s="47"/>
      <c r="BA487" s="47"/>
      <c r="BB487" s="47"/>
      <c r="BC487" s="47"/>
      <c r="BD487" s="47"/>
      <c r="BE487" s="47"/>
      <c r="BF487" s="47"/>
      <c r="BG487" s="47"/>
      <c r="BH487" s="47"/>
      <c r="BI487" s="47"/>
      <c r="BJ487" s="47"/>
      <c r="BK487" s="47"/>
      <c r="BL487" s="47"/>
      <c r="BM487" s="47"/>
      <c r="BN487" s="47"/>
      <c r="BO487" s="47"/>
      <c r="BP487" s="47"/>
      <c r="BQ487" s="47"/>
      <c r="BR487" s="47"/>
      <c r="BS487" s="47"/>
      <c r="BT487" s="47"/>
      <c r="BU487" s="47"/>
      <c r="BV487" s="47"/>
      <c r="BW487" s="47"/>
      <c r="BX487" s="47"/>
      <c r="BY487" s="47"/>
      <c r="BZ487" s="47"/>
      <c r="CA487" s="47"/>
      <c r="CB487" s="47"/>
      <c r="CC487" s="47"/>
      <c r="CD487" s="47"/>
      <c r="CE487" s="47"/>
      <c r="CF487" s="47"/>
      <c r="CG487" s="47"/>
      <c r="CH487" s="47"/>
      <c r="CI487" s="47"/>
      <c r="CJ487" s="47"/>
      <c r="CK487" s="47"/>
      <c r="CL487" s="47"/>
      <c r="CM487" s="47"/>
      <c r="CN487" s="47"/>
      <c r="CO487" s="47"/>
      <c r="CP487" s="47"/>
      <c r="CQ487" s="47"/>
      <c r="CR487" s="47"/>
      <c r="CS487" s="47"/>
      <c r="CT487" s="47"/>
      <c r="CU487" s="47"/>
      <c r="CV487" s="47"/>
      <c r="CW487" s="47"/>
      <c r="CX487" s="47"/>
      <c r="CY487" s="47"/>
      <c r="CZ487" s="47"/>
      <c r="DA487" s="47"/>
      <c r="DB487" s="47"/>
      <c r="DC487" s="47"/>
      <c r="DD487" s="47"/>
    </row>
    <row r="488" spans="1:108" x14ac:dyDescent="0.25">
      <c r="M488" s="41"/>
      <c r="N488" s="41"/>
      <c r="O488" s="41"/>
      <c r="P488" s="41"/>
      <c r="Q488" s="41"/>
      <c r="R488" s="41"/>
      <c r="S488" s="41"/>
      <c r="T488" s="41"/>
      <c r="U488" s="41"/>
      <c r="V488" s="41"/>
      <c r="W488" s="41"/>
      <c r="X488" s="41"/>
      <c r="Y488" s="41"/>
      <c r="AA488" s="42"/>
      <c r="AB488" s="42"/>
      <c r="AC488" s="42"/>
      <c r="AD488" s="42"/>
      <c r="AE488" s="42"/>
      <c r="AF488" s="42"/>
      <c r="AG488" s="42"/>
      <c r="AH488" s="42"/>
      <c r="AI488" s="42"/>
      <c r="AJ488" s="42"/>
      <c r="AK488" s="42"/>
      <c r="AL488" s="42"/>
      <c r="AN488" s="43"/>
      <c r="AO488" s="47"/>
      <c r="AP488" s="47"/>
      <c r="AQ488" s="47"/>
      <c r="AR488" s="47"/>
      <c r="AS488" s="47"/>
      <c r="AT488" s="47"/>
      <c r="AU488" s="47"/>
      <c r="AV488" s="47"/>
      <c r="AW488" s="47"/>
      <c r="AX488" s="47"/>
      <c r="AY488" s="47"/>
      <c r="AZ488" s="47"/>
      <c r="BA488" s="47"/>
      <c r="BB488" s="47"/>
      <c r="BC488" s="47"/>
      <c r="BD488" s="47"/>
      <c r="BE488" s="47"/>
      <c r="BF488" s="47"/>
      <c r="BG488" s="47"/>
      <c r="BH488" s="47"/>
      <c r="BI488" s="47"/>
      <c r="BJ488" s="47"/>
      <c r="BK488" s="47"/>
      <c r="BL488" s="47"/>
      <c r="BM488" s="47"/>
      <c r="BN488" s="47"/>
      <c r="BO488" s="47"/>
      <c r="BP488" s="47"/>
      <c r="BQ488" s="47"/>
      <c r="BR488" s="47"/>
      <c r="BS488" s="47"/>
      <c r="BT488" s="47"/>
      <c r="BU488" s="47"/>
      <c r="BV488" s="47"/>
      <c r="BW488" s="47"/>
      <c r="BX488" s="47"/>
      <c r="BY488" s="47"/>
      <c r="BZ488" s="47"/>
      <c r="CA488" s="47"/>
      <c r="CB488" s="47"/>
      <c r="CC488" s="47"/>
      <c r="CD488" s="47"/>
      <c r="CE488" s="47"/>
      <c r="CF488" s="47"/>
      <c r="CG488" s="47"/>
      <c r="CH488" s="47"/>
      <c r="CI488" s="47"/>
      <c r="CJ488" s="47"/>
      <c r="CK488" s="47"/>
      <c r="CL488" s="47"/>
      <c r="CM488" s="47"/>
      <c r="CN488" s="47"/>
      <c r="CO488" s="47"/>
      <c r="CP488" s="47"/>
      <c r="CQ488" s="47"/>
      <c r="CR488" s="47"/>
      <c r="CS488" s="47"/>
      <c r="CT488" s="47"/>
      <c r="CU488" s="47"/>
      <c r="CV488" s="47"/>
      <c r="CW488" s="47"/>
      <c r="CX488" s="47"/>
      <c r="CY488" s="47"/>
      <c r="CZ488" s="47"/>
      <c r="DA488" s="47"/>
      <c r="DB488" s="47"/>
      <c r="DC488" s="47"/>
      <c r="DD488" s="47"/>
    </row>
    <row r="489" spans="1:108" x14ac:dyDescent="0.25">
      <c r="M489" s="41"/>
      <c r="N489" s="41"/>
      <c r="O489" s="41"/>
      <c r="P489" s="41"/>
      <c r="Q489" s="41"/>
      <c r="R489" s="41"/>
      <c r="S489" s="41"/>
      <c r="T489" s="41"/>
      <c r="U489" s="41"/>
      <c r="V489" s="41"/>
      <c r="W489" s="41"/>
      <c r="X489" s="41"/>
      <c r="Y489" s="41"/>
      <c r="AA489" s="42"/>
      <c r="AB489" s="42"/>
      <c r="AC489" s="42"/>
      <c r="AD489" s="42"/>
      <c r="AE489" s="42"/>
      <c r="AF489" s="42"/>
      <c r="AG489" s="42"/>
      <c r="AH489" s="42"/>
      <c r="AI489" s="42"/>
      <c r="AJ489" s="42"/>
      <c r="AK489" s="42"/>
      <c r="AL489" s="42"/>
      <c r="AN489" s="43"/>
      <c r="AO489" s="47"/>
      <c r="AP489" s="47"/>
      <c r="AQ489" s="47"/>
      <c r="AR489" s="47"/>
      <c r="AS489" s="47"/>
      <c r="AT489" s="47"/>
      <c r="AU489" s="47"/>
      <c r="AV489" s="47"/>
      <c r="AW489" s="47"/>
      <c r="AX489" s="47"/>
      <c r="AY489" s="47"/>
      <c r="AZ489" s="47"/>
      <c r="BA489" s="47"/>
      <c r="BB489" s="47"/>
      <c r="BC489" s="47"/>
      <c r="BD489" s="47"/>
      <c r="BE489" s="47"/>
      <c r="BF489" s="47"/>
      <c r="BG489" s="47"/>
      <c r="BH489" s="47"/>
      <c r="BI489" s="47"/>
      <c r="BJ489" s="47"/>
      <c r="BK489" s="47"/>
      <c r="BL489" s="47"/>
      <c r="BM489" s="47"/>
      <c r="BN489" s="47"/>
      <c r="BO489" s="47"/>
      <c r="BP489" s="47"/>
      <c r="BQ489" s="47"/>
      <c r="BR489" s="47"/>
      <c r="BS489" s="47"/>
      <c r="BT489" s="47"/>
      <c r="BU489" s="47"/>
      <c r="BV489" s="47"/>
      <c r="BW489" s="47"/>
      <c r="BX489" s="47"/>
      <c r="BY489" s="47"/>
      <c r="BZ489" s="47"/>
      <c r="CA489" s="47"/>
      <c r="CB489" s="47"/>
      <c r="CC489" s="47"/>
      <c r="CD489" s="47"/>
      <c r="CE489" s="47"/>
      <c r="CF489" s="47"/>
      <c r="CG489" s="47"/>
      <c r="CH489" s="47"/>
      <c r="CI489" s="47"/>
      <c r="CJ489" s="47"/>
      <c r="CK489" s="47"/>
      <c r="CL489" s="47"/>
      <c r="CM489" s="47"/>
      <c r="CN489" s="47"/>
      <c r="CO489" s="47"/>
      <c r="CP489" s="47"/>
      <c r="CQ489" s="47"/>
      <c r="CR489" s="47"/>
      <c r="CS489" s="47"/>
      <c r="CT489" s="47"/>
      <c r="CU489" s="47"/>
      <c r="CV489" s="47"/>
      <c r="CW489" s="47"/>
      <c r="CX489" s="47"/>
      <c r="CY489" s="47"/>
      <c r="CZ489" s="47"/>
      <c r="DA489" s="47"/>
      <c r="DB489" s="47"/>
      <c r="DC489" s="47"/>
      <c r="DD489" s="47"/>
    </row>
    <row r="490" spans="1:108" x14ac:dyDescent="0.25">
      <c r="M490" s="41"/>
      <c r="N490" s="41"/>
      <c r="O490" s="41"/>
      <c r="P490" s="41"/>
      <c r="Q490" s="41"/>
      <c r="R490" s="41"/>
      <c r="S490" s="41"/>
      <c r="T490" s="41"/>
      <c r="U490" s="41"/>
      <c r="V490" s="41"/>
      <c r="W490" s="41"/>
      <c r="X490" s="41"/>
      <c r="Y490" s="41"/>
      <c r="AA490" s="42"/>
      <c r="AB490" s="42"/>
      <c r="AC490" s="42"/>
      <c r="AD490" s="42"/>
      <c r="AE490" s="42"/>
      <c r="AF490" s="42"/>
      <c r="AG490" s="42"/>
      <c r="AH490" s="42"/>
      <c r="AI490" s="42"/>
      <c r="AJ490" s="42"/>
      <c r="AK490" s="42"/>
      <c r="AL490" s="42"/>
      <c r="AN490" s="43"/>
      <c r="AO490" s="47"/>
      <c r="AP490" s="47"/>
      <c r="AQ490" s="47"/>
      <c r="AR490" s="47"/>
      <c r="AS490" s="47"/>
      <c r="AT490" s="47"/>
      <c r="AU490" s="47"/>
      <c r="AV490" s="47"/>
      <c r="AW490" s="47"/>
      <c r="AX490" s="47"/>
      <c r="AY490" s="47"/>
      <c r="AZ490" s="47"/>
      <c r="BA490" s="47"/>
      <c r="BB490" s="47"/>
      <c r="BC490" s="47"/>
      <c r="BD490" s="47"/>
      <c r="BE490" s="47"/>
      <c r="BF490" s="47"/>
      <c r="BG490" s="47"/>
      <c r="BH490" s="47"/>
      <c r="BI490" s="47"/>
      <c r="BJ490" s="47"/>
      <c r="BK490" s="47"/>
      <c r="BL490" s="47"/>
      <c r="BM490" s="47"/>
      <c r="BN490" s="47"/>
      <c r="BO490" s="47"/>
      <c r="BP490" s="47"/>
      <c r="BQ490" s="47"/>
      <c r="BR490" s="47"/>
      <c r="BS490" s="47"/>
      <c r="BT490" s="47"/>
      <c r="BU490" s="47"/>
      <c r="BV490" s="47"/>
      <c r="BW490" s="47"/>
      <c r="BX490" s="47"/>
      <c r="BY490" s="47"/>
      <c r="BZ490" s="47"/>
      <c r="CA490" s="47"/>
      <c r="CB490" s="47"/>
      <c r="CC490" s="47"/>
      <c r="CD490" s="47"/>
      <c r="CE490" s="47"/>
      <c r="CF490" s="47"/>
      <c r="CG490" s="47"/>
      <c r="CH490" s="47"/>
      <c r="CI490" s="47"/>
      <c r="CJ490" s="47"/>
      <c r="CK490" s="47"/>
      <c r="CL490" s="47"/>
      <c r="CM490" s="47"/>
      <c r="CN490" s="47"/>
      <c r="CO490" s="47"/>
      <c r="CP490" s="47"/>
      <c r="CQ490" s="47"/>
      <c r="CR490" s="47"/>
      <c r="CS490" s="47"/>
      <c r="CT490" s="47"/>
      <c r="CU490" s="47"/>
      <c r="CV490" s="47"/>
      <c r="CW490" s="47"/>
      <c r="CX490" s="47"/>
      <c r="CY490" s="47"/>
      <c r="CZ490" s="47"/>
      <c r="DA490" s="47"/>
      <c r="DB490" s="47"/>
      <c r="DC490" s="47"/>
      <c r="DD490" s="47"/>
    </row>
    <row r="491" spans="1:108" x14ac:dyDescent="0.25">
      <c r="M491" s="41"/>
      <c r="N491" s="41"/>
      <c r="O491" s="41"/>
      <c r="P491" s="41"/>
      <c r="Q491" s="41"/>
      <c r="R491" s="41"/>
      <c r="S491" s="41"/>
      <c r="T491" s="41"/>
      <c r="U491" s="41"/>
      <c r="V491" s="41"/>
      <c r="W491" s="41"/>
      <c r="X491" s="41"/>
      <c r="Y491" s="41"/>
      <c r="AA491" s="42"/>
      <c r="AB491" s="42"/>
      <c r="AC491" s="42"/>
      <c r="AD491" s="42"/>
      <c r="AE491" s="42"/>
      <c r="AF491" s="42"/>
      <c r="AG491" s="42"/>
      <c r="AH491" s="42"/>
      <c r="AI491" s="42"/>
      <c r="AJ491" s="42"/>
      <c r="AK491" s="42"/>
      <c r="AL491" s="42"/>
      <c r="AN491" s="43"/>
      <c r="AO491" s="47"/>
      <c r="AP491" s="47"/>
      <c r="AQ491" s="47"/>
      <c r="AR491" s="47"/>
      <c r="AS491" s="47"/>
      <c r="AT491" s="47"/>
      <c r="AU491" s="47"/>
      <c r="AV491" s="47"/>
      <c r="AW491" s="47"/>
      <c r="AX491" s="47"/>
      <c r="AY491" s="47"/>
      <c r="AZ491" s="47"/>
      <c r="BA491" s="47"/>
      <c r="BB491" s="47"/>
      <c r="BC491" s="47"/>
      <c r="BD491" s="47"/>
      <c r="BE491" s="47"/>
      <c r="BF491" s="47"/>
      <c r="BG491" s="47"/>
      <c r="BH491" s="47"/>
      <c r="BI491" s="47"/>
      <c r="BJ491" s="47"/>
      <c r="BK491" s="47"/>
      <c r="BL491" s="47"/>
      <c r="BM491" s="47"/>
      <c r="BN491" s="47"/>
      <c r="BO491" s="47"/>
      <c r="BP491" s="47"/>
      <c r="BQ491" s="47"/>
      <c r="BR491" s="47"/>
      <c r="BS491" s="47"/>
      <c r="BT491" s="47"/>
      <c r="BU491" s="47"/>
      <c r="BV491" s="47"/>
      <c r="BW491" s="47"/>
      <c r="BX491" s="47"/>
      <c r="BY491" s="47"/>
      <c r="BZ491" s="47"/>
      <c r="CA491" s="47"/>
      <c r="CB491" s="47"/>
      <c r="CC491" s="47"/>
      <c r="CD491" s="47"/>
      <c r="CE491" s="47"/>
      <c r="CF491" s="47"/>
      <c r="CG491" s="47"/>
      <c r="CH491" s="47"/>
      <c r="CI491" s="47"/>
      <c r="CJ491" s="47"/>
      <c r="CK491" s="47"/>
      <c r="CL491" s="47"/>
      <c r="CM491" s="47"/>
      <c r="CN491" s="47"/>
      <c r="CO491" s="47"/>
      <c r="CP491" s="47"/>
      <c r="CQ491" s="47"/>
      <c r="CR491" s="47"/>
      <c r="CS491" s="47"/>
      <c r="CT491" s="47"/>
      <c r="CU491" s="47"/>
      <c r="CV491" s="47"/>
      <c r="CW491" s="47"/>
      <c r="CX491" s="47"/>
      <c r="CY491" s="47"/>
      <c r="CZ491" s="47"/>
      <c r="DA491" s="47"/>
      <c r="DB491" s="47"/>
      <c r="DC491" s="47"/>
      <c r="DD491" s="47"/>
    </row>
    <row r="492" spans="1:108" x14ac:dyDescent="0.25">
      <c r="M492" s="41"/>
      <c r="N492" s="41"/>
      <c r="O492" s="41"/>
      <c r="P492" s="41"/>
      <c r="Q492" s="41"/>
      <c r="R492" s="41"/>
      <c r="S492" s="41"/>
      <c r="T492" s="41"/>
      <c r="U492" s="41"/>
      <c r="V492" s="41"/>
      <c r="W492" s="41"/>
      <c r="X492" s="41"/>
      <c r="Y492" s="41"/>
      <c r="AA492" s="42"/>
      <c r="AB492" s="42"/>
      <c r="AC492" s="42"/>
      <c r="AD492" s="42"/>
      <c r="AE492" s="42"/>
      <c r="AF492" s="42"/>
      <c r="AG492" s="42"/>
      <c r="AH492" s="42"/>
      <c r="AI492" s="42"/>
      <c r="AJ492" s="42"/>
      <c r="AK492" s="42"/>
      <c r="AL492" s="42"/>
      <c r="AN492" s="43"/>
      <c r="AO492" s="47"/>
      <c r="AP492" s="47"/>
      <c r="AQ492" s="47"/>
      <c r="AR492" s="47"/>
      <c r="AS492" s="47"/>
      <c r="AT492" s="47"/>
      <c r="AU492" s="47"/>
      <c r="AV492" s="47"/>
      <c r="AW492" s="47"/>
      <c r="AX492" s="47"/>
      <c r="AY492" s="47"/>
      <c r="AZ492" s="47"/>
      <c r="BA492" s="47"/>
      <c r="BB492" s="47"/>
      <c r="BC492" s="47"/>
      <c r="BD492" s="47"/>
      <c r="BE492" s="47"/>
      <c r="BF492" s="47"/>
      <c r="BG492" s="47"/>
      <c r="BH492" s="47"/>
      <c r="BI492" s="47"/>
      <c r="BJ492" s="47"/>
      <c r="BK492" s="47"/>
      <c r="BL492" s="47"/>
      <c r="BM492" s="47"/>
      <c r="BN492" s="47"/>
      <c r="BO492" s="47"/>
      <c r="BP492" s="47"/>
      <c r="BQ492" s="47"/>
      <c r="BR492" s="47"/>
      <c r="BS492" s="47"/>
      <c r="BT492" s="47"/>
      <c r="BU492" s="47"/>
      <c r="BV492" s="47"/>
      <c r="BW492" s="47"/>
      <c r="BX492" s="47"/>
      <c r="BY492" s="47"/>
      <c r="BZ492" s="47"/>
      <c r="CA492" s="47"/>
      <c r="CB492" s="47"/>
      <c r="CC492" s="47"/>
      <c r="CD492" s="47"/>
      <c r="CE492" s="47"/>
      <c r="CF492" s="47"/>
      <c r="CG492" s="47"/>
      <c r="CH492" s="47"/>
      <c r="CI492" s="47"/>
      <c r="CJ492" s="47"/>
      <c r="CK492" s="47"/>
      <c r="CL492" s="47"/>
      <c r="CM492" s="47"/>
      <c r="CN492" s="47"/>
      <c r="CO492" s="47"/>
      <c r="CP492" s="47"/>
      <c r="CQ492" s="47"/>
      <c r="CR492" s="47"/>
      <c r="CS492" s="47"/>
      <c r="CT492" s="47"/>
      <c r="CU492" s="47"/>
      <c r="CV492" s="47"/>
      <c r="CW492" s="47"/>
      <c r="CX492" s="47"/>
      <c r="CY492" s="47"/>
      <c r="CZ492" s="47"/>
      <c r="DA492" s="47"/>
      <c r="DB492" s="47"/>
      <c r="DC492" s="47"/>
      <c r="DD492" s="47"/>
    </row>
    <row r="493" spans="1:108" x14ac:dyDescent="0.25">
      <c r="M493" s="41"/>
      <c r="N493" s="41"/>
      <c r="O493" s="41"/>
      <c r="P493" s="41"/>
      <c r="Q493" s="41"/>
      <c r="R493" s="41"/>
      <c r="S493" s="41"/>
      <c r="T493" s="41"/>
      <c r="U493" s="41"/>
      <c r="V493" s="41"/>
      <c r="W493" s="41"/>
      <c r="X493" s="41"/>
      <c r="Y493" s="41"/>
      <c r="AA493" s="42"/>
      <c r="AB493" s="42"/>
      <c r="AC493" s="42"/>
      <c r="AD493" s="42"/>
      <c r="AE493" s="42"/>
      <c r="AF493" s="42"/>
      <c r="AG493" s="42"/>
      <c r="AH493" s="42"/>
      <c r="AI493" s="42"/>
      <c r="AJ493" s="42"/>
      <c r="AK493" s="42"/>
      <c r="AL493" s="42"/>
      <c r="AN493" s="43"/>
      <c r="AO493" s="47"/>
      <c r="AP493" s="47"/>
      <c r="AQ493" s="47"/>
      <c r="AR493" s="47"/>
      <c r="AS493" s="47"/>
      <c r="AT493" s="47"/>
      <c r="AU493" s="47"/>
      <c r="AV493" s="47"/>
      <c r="AW493" s="47"/>
      <c r="AX493" s="47"/>
      <c r="AY493" s="47"/>
      <c r="AZ493" s="47"/>
      <c r="BA493" s="47"/>
      <c r="BB493" s="47"/>
      <c r="BC493" s="47"/>
      <c r="BD493" s="47"/>
      <c r="BE493" s="47"/>
      <c r="BF493" s="47"/>
      <c r="BG493" s="47"/>
      <c r="BH493" s="47"/>
      <c r="BI493" s="47"/>
      <c r="BJ493" s="47"/>
      <c r="BK493" s="47"/>
      <c r="BL493" s="47"/>
      <c r="BM493" s="47"/>
      <c r="BN493" s="47"/>
      <c r="BO493" s="47"/>
      <c r="BP493" s="47"/>
      <c r="BQ493" s="47"/>
      <c r="BR493" s="47"/>
      <c r="BS493" s="47"/>
      <c r="BT493" s="47"/>
      <c r="BU493" s="47"/>
      <c r="BV493" s="47"/>
      <c r="BW493" s="47"/>
      <c r="BX493" s="47"/>
      <c r="BY493" s="47"/>
      <c r="BZ493" s="47"/>
      <c r="CA493" s="47"/>
      <c r="CB493" s="47"/>
      <c r="CC493" s="47"/>
      <c r="CD493" s="47"/>
      <c r="CE493" s="47"/>
      <c r="CF493" s="47"/>
      <c r="CG493" s="47"/>
      <c r="CH493" s="47"/>
      <c r="CI493" s="47"/>
      <c r="CJ493" s="47"/>
      <c r="CK493" s="47"/>
      <c r="CL493" s="47"/>
      <c r="CM493" s="47"/>
      <c r="CN493" s="47"/>
      <c r="CO493" s="47"/>
      <c r="CP493" s="47"/>
      <c r="CQ493" s="47"/>
      <c r="CR493" s="47"/>
      <c r="CS493" s="47"/>
      <c r="CT493" s="47"/>
      <c r="CU493" s="47"/>
      <c r="CV493" s="47"/>
      <c r="CW493" s="47"/>
      <c r="CX493" s="47"/>
      <c r="CY493" s="47"/>
      <c r="CZ493" s="47"/>
      <c r="DA493" s="47"/>
      <c r="DB493" s="47"/>
      <c r="DC493" s="47"/>
      <c r="DD493" s="47"/>
    </row>
    <row r="494" spans="1:108" x14ac:dyDescent="0.25">
      <c r="M494" s="41"/>
      <c r="N494" s="41"/>
      <c r="O494" s="41"/>
      <c r="P494" s="41"/>
      <c r="Q494" s="41"/>
      <c r="R494" s="41"/>
      <c r="S494" s="41"/>
      <c r="T494" s="41"/>
      <c r="U494" s="41"/>
      <c r="V494" s="41"/>
      <c r="W494" s="41"/>
      <c r="X494" s="41"/>
      <c r="Y494" s="41"/>
      <c r="AA494" s="42"/>
      <c r="AB494" s="42"/>
      <c r="AC494" s="42"/>
      <c r="AD494" s="42"/>
      <c r="AE494" s="42"/>
      <c r="AF494" s="42"/>
      <c r="AG494" s="42"/>
      <c r="AH494" s="42"/>
      <c r="AI494" s="42"/>
      <c r="AJ494" s="42"/>
      <c r="AK494" s="42"/>
      <c r="AL494" s="42"/>
      <c r="AN494" s="43"/>
      <c r="AO494" s="47"/>
      <c r="AP494" s="47"/>
      <c r="AQ494" s="47"/>
      <c r="AR494" s="47"/>
      <c r="AS494" s="47"/>
      <c r="AT494" s="47"/>
      <c r="AU494" s="47"/>
      <c r="AV494" s="47"/>
      <c r="AW494" s="47"/>
      <c r="AX494" s="47"/>
      <c r="AY494" s="47"/>
      <c r="AZ494" s="47"/>
      <c r="BA494" s="47"/>
      <c r="BB494" s="47"/>
      <c r="BC494" s="47"/>
      <c r="BD494" s="47"/>
      <c r="BE494" s="47"/>
      <c r="BF494" s="47"/>
      <c r="BG494" s="47"/>
      <c r="BH494" s="47"/>
      <c r="BI494" s="47"/>
      <c r="BJ494" s="47"/>
      <c r="BK494" s="47"/>
      <c r="BL494" s="47"/>
      <c r="BM494" s="47"/>
      <c r="BN494" s="47"/>
      <c r="BO494" s="47"/>
      <c r="BP494" s="47"/>
      <c r="BQ494" s="47"/>
      <c r="BR494" s="47"/>
      <c r="BS494" s="47"/>
      <c r="BT494" s="47"/>
      <c r="BU494" s="47"/>
      <c r="BV494" s="47"/>
      <c r="BW494" s="47"/>
      <c r="BX494" s="47"/>
      <c r="BY494" s="47"/>
      <c r="BZ494" s="47"/>
      <c r="CA494" s="47"/>
      <c r="CB494" s="47"/>
      <c r="CC494" s="47"/>
      <c r="CD494" s="47"/>
      <c r="CE494" s="47"/>
      <c r="CF494" s="47"/>
      <c r="CG494" s="47"/>
      <c r="CH494" s="47"/>
      <c r="CI494" s="47"/>
      <c r="CJ494" s="47"/>
      <c r="CK494" s="47"/>
      <c r="CL494" s="47"/>
      <c r="CM494" s="47"/>
      <c r="CN494" s="47"/>
      <c r="CO494" s="47"/>
      <c r="CP494" s="47"/>
      <c r="CQ494" s="47"/>
      <c r="CR494" s="47"/>
      <c r="CS494" s="47"/>
      <c r="CT494" s="47"/>
      <c r="CU494" s="47"/>
      <c r="CV494" s="47"/>
      <c r="CW494" s="47"/>
      <c r="CX494" s="47"/>
      <c r="CY494" s="47"/>
      <c r="CZ494" s="47"/>
      <c r="DA494" s="47"/>
      <c r="DB494" s="47"/>
      <c r="DC494" s="47"/>
      <c r="DD494" s="47"/>
    </row>
    <row r="495" spans="1:108" x14ac:dyDescent="0.25">
      <c r="M495" s="41"/>
      <c r="N495" s="41"/>
      <c r="O495" s="41"/>
      <c r="P495" s="41"/>
      <c r="Q495" s="41"/>
      <c r="R495" s="41"/>
      <c r="S495" s="41"/>
      <c r="T495" s="41"/>
      <c r="U495" s="41"/>
      <c r="V495" s="41"/>
      <c r="W495" s="41"/>
      <c r="X495" s="41"/>
      <c r="Y495" s="41"/>
      <c r="AA495" s="42"/>
      <c r="AB495" s="42"/>
      <c r="AC495" s="42"/>
      <c r="AD495" s="42"/>
      <c r="AE495" s="42"/>
      <c r="AF495" s="42"/>
      <c r="AG495" s="42"/>
      <c r="AH495" s="42"/>
      <c r="AI495" s="42"/>
      <c r="AJ495" s="42"/>
      <c r="AK495" s="42"/>
      <c r="AL495" s="42"/>
      <c r="AN495" s="43"/>
      <c r="AO495" s="47"/>
      <c r="AP495" s="47"/>
      <c r="AQ495" s="47"/>
      <c r="AR495" s="47"/>
      <c r="AS495" s="47"/>
      <c r="AT495" s="47"/>
      <c r="AU495" s="47"/>
      <c r="AV495" s="47"/>
      <c r="AW495" s="47"/>
      <c r="AX495" s="47"/>
      <c r="AY495" s="47"/>
      <c r="AZ495" s="47"/>
      <c r="BA495" s="47"/>
      <c r="BB495" s="47"/>
      <c r="BC495" s="47"/>
      <c r="BD495" s="47"/>
      <c r="BE495" s="47"/>
      <c r="BF495" s="47"/>
      <c r="BG495" s="47"/>
      <c r="BH495" s="47"/>
      <c r="BI495" s="47"/>
      <c r="BJ495" s="47"/>
      <c r="BK495" s="47"/>
      <c r="BL495" s="47"/>
      <c r="BM495" s="47"/>
      <c r="BN495" s="47"/>
      <c r="BO495" s="47"/>
      <c r="BP495" s="47"/>
      <c r="BQ495" s="47"/>
      <c r="BR495" s="47"/>
      <c r="BS495" s="47"/>
      <c r="BT495" s="47"/>
      <c r="BU495" s="47"/>
      <c r="BV495" s="47"/>
      <c r="BW495" s="47"/>
      <c r="BX495" s="47"/>
      <c r="BY495" s="47"/>
      <c r="BZ495" s="47"/>
      <c r="CA495" s="47"/>
      <c r="CB495" s="47"/>
      <c r="CC495" s="47"/>
      <c r="CD495" s="47"/>
      <c r="CE495" s="47"/>
      <c r="CF495" s="47"/>
      <c r="CG495" s="47"/>
      <c r="CH495" s="47"/>
      <c r="CI495" s="47"/>
      <c r="CJ495" s="47"/>
      <c r="CK495" s="47"/>
      <c r="CL495" s="47"/>
      <c r="CM495" s="47"/>
      <c r="CN495" s="47"/>
      <c r="CO495" s="47"/>
      <c r="CP495" s="47"/>
      <c r="CQ495" s="47"/>
      <c r="CR495" s="47"/>
      <c r="CS495" s="47"/>
      <c r="CT495" s="47"/>
      <c r="CU495" s="47"/>
      <c r="CV495" s="47"/>
      <c r="CW495" s="47"/>
      <c r="CX495" s="47"/>
      <c r="CY495" s="47"/>
      <c r="CZ495" s="47"/>
      <c r="DA495" s="47"/>
      <c r="DB495" s="47"/>
      <c r="DC495" s="47"/>
      <c r="DD495" s="47"/>
    </row>
    <row r="496" spans="1:108" x14ac:dyDescent="0.25">
      <c r="M496" s="41"/>
      <c r="N496" s="41"/>
      <c r="O496" s="41"/>
      <c r="P496" s="41"/>
      <c r="Q496" s="41"/>
      <c r="R496" s="41"/>
      <c r="S496" s="41"/>
      <c r="T496" s="41"/>
      <c r="U496" s="41"/>
      <c r="V496" s="41"/>
      <c r="W496" s="41"/>
      <c r="X496" s="41"/>
      <c r="Y496" s="41"/>
      <c r="AA496" s="42"/>
      <c r="AB496" s="42"/>
      <c r="AC496" s="42"/>
      <c r="AD496" s="42"/>
      <c r="AE496" s="42"/>
      <c r="AF496" s="42"/>
      <c r="AG496" s="42"/>
      <c r="AH496" s="42"/>
      <c r="AI496" s="42"/>
      <c r="AJ496" s="42"/>
      <c r="AK496" s="42"/>
      <c r="AL496" s="42"/>
      <c r="AN496" s="43"/>
      <c r="AO496" s="47"/>
      <c r="AP496" s="47"/>
      <c r="AQ496" s="47"/>
      <c r="AR496" s="47"/>
      <c r="AS496" s="47"/>
      <c r="AT496" s="47"/>
      <c r="AU496" s="47"/>
      <c r="AV496" s="47"/>
      <c r="AW496" s="47"/>
      <c r="AX496" s="47"/>
      <c r="AY496" s="47"/>
      <c r="AZ496" s="47"/>
      <c r="BA496" s="47"/>
      <c r="BB496" s="47"/>
      <c r="BC496" s="47"/>
      <c r="BD496" s="47"/>
      <c r="BE496" s="47"/>
      <c r="BF496" s="47"/>
      <c r="BG496" s="47"/>
      <c r="BH496" s="47"/>
      <c r="BI496" s="47"/>
      <c r="BJ496" s="47"/>
      <c r="BK496" s="47"/>
      <c r="BL496" s="47"/>
      <c r="BM496" s="47"/>
      <c r="BN496" s="47"/>
      <c r="BO496" s="47"/>
      <c r="BP496" s="47"/>
      <c r="BQ496" s="47"/>
      <c r="BR496" s="47"/>
      <c r="BS496" s="47"/>
      <c r="BT496" s="47"/>
      <c r="BU496" s="47"/>
      <c r="BV496" s="47"/>
      <c r="BW496" s="47"/>
      <c r="BX496" s="47"/>
      <c r="BY496" s="47"/>
      <c r="BZ496" s="47"/>
      <c r="CA496" s="47"/>
      <c r="CB496" s="47"/>
      <c r="CC496" s="47"/>
      <c r="CD496" s="47"/>
      <c r="CE496" s="47"/>
      <c r="CF496" s="47"/>
      <c r="CG496" s="47"/>
      <c r="CH496" s="47"/>
      <c r="CI496" s="47"/>
      <c r="CJ496" s="47"/>
      <c r="CK496" s="47"/>
      <c r="CL496" s="47"/>
      <c r="CM496" s="47"/>
      <c r="CN496" s="47"/>
      <c r="CO496" s="47"/>
      <c r="CP496" s="47"/>
      <c r="CQ496" s="47"/>
      <c r="CR496" s="47"/>
      <c r="CS496" s="47"/>
      <c r="CT496" s="47"/>
      <c r="CU496" s="47"/>
      <c r="CV496" s="47"/>
      <c r="CW496" s="47"/>
      <c r="CX496" s="47"/>
      <c r="CY496" s="47"/>
      <c r="CZ496" s="47"/>
      <c r="DA496" s="47"/>
      <c r="DB496" s="47"/>
      <c r="DC496" s="47"/>
      <c r="DD496" s="47"/>
    </row>
    <row r="497" spans="13:108" x14ac:dyDescent="0.25">
      <c r="M497" s="41"/>
      <c r="N497" s="41"/>
      <c r="O497" s="41"/>
      <c r="P497" s="41"/>
      <c r="Q497" s="41"/>
      <c r="R497" s="41"/>
      <c r="S497" s="41"/>
      <c r="T497" s="41"/>
      <c r="U497" s="41"/>
      <c r="V497" s="41"/>
      <c r="W497" s="41"/>
      <c r="X497" s="41"/>
      <c r="Y497" s="41"/>
      <c r="AA497" s="42"/>
      <c r="AB497" s="42"/>
      <c r="AC497" s="42"/>
      <c r="AD497" s="42"/>
      <c r="AE497" s="42"/>
      <c r="AF497" s="42"/>
      <c r="AG497" s="42"/>
      <c r="AH497" s="42"/>
      <c r="AI497" s="42"/>
      <c r="AJ497" s="42"/>
      <c r="AK497" s="42"/>
      <c r="AL497" s="42"/>
      <c r="AN497" s="43"/>
      <c r="AO497" s="47"/>
      <c r="AP497" s="47"/>
      <c r="AQ497" s="47"/>
      <c r="AR497" s="47"/>
      <c r="AS497" s="47"/>
      <c r="AT497" s="47"/>
      <c r="AU497" s="47"/>
      <c r="AV497" s="47"/>
      <c r="AW497" s="47"/>
      <c r="AX497" s="47"/>
      <c r="AY497" s="47"/>
      <c r="AZ497" s="47"/>
      <c r="BA497" s="47"/>
      <c r="BB497" s="47"/>
      <c r="BC497" s="47"/>
      <c r="BD497" s="47"/>
      <c r="BE497" s="47"/>
      <c r="BF497" s="47"/>
      <c r="BG497" s="47"/>
      <c r="BH497" s="47"/>
      <c r="BI497" s="47"/>
      <c r="BJ497" s="47"/>
      <c r="BK497" s="47"/>
      <c r="BL497" s="47"/>
      <c r="BM497" s="47"/>
      <c r="BN497" s="47"/>
      <c r="BO497" s="47"/>
      <c r="BP497" s="47"/>
      <c r="BQ497" s="47"/>
      <c r="BR497" s="47"/>
      <c r="BS497" s="47"/>
      <c r="BT497" s="47"/>
      <c r="BU497" s="47"/>
      <c r="BV497" s="47"/>
      <c r="BW497" s="47"/>
      <c r="BX497" s="47"/>
      <c r="BY497" s="47"/>
      <c r="BZ497" s="47"/>
      <c r="CA497" s="47"/>
      <c r="CB497" s="47"/>
      <c r="CC497" s="47"/>
      <c r="CD497" s="47"/>
      <c r="CE497" s="47"/>
      <c r="CF497" s="47"/>
      <c r="CG497" s="47"/>
      <c r="CH497" s="47"/>
      <c r="CI497" s="47"/>
      <c r="CJ497" s="47"/>
      <c r="CK497" s="47"/>
      <c r="CL497" s="47"/>
      <c r="CM497" s="47"/>
      <c r="CN497" s="47"/>
      <c r="CO497" s="47"/>
      <c r="CP497" s="47"/>
      <c r="CQ497" s="47"/>
      <c r="CR497" s="47"/>
      <c r="CS497" s="47"/>
      <c r="CT497" s="47"/>
      <c r="CU497" s="47"/>
      <c r="CV497" s="47"/>
      <c r="CW497" s="47"/>
      <c r="CX497" s="47"/>
      <c r="CY497" s="47"/>
      <c r="CZ497" s="47"/>
      <c r="DA497" s="47"/>
      <c r="DB497" s="47"/>
      <c r="DC497" s="47"/>
      <c r="DD497" s="47"/>
    </row>
    <row r="498" spans="13:108" x14ac:dyDescent="0.25">
      <c r="M498" s="41"/>
      <c r="N498" s="41"/>
      <c r="O498" s="41"/>
      <c r="P498" s="41"/>
      <c r="Q498" s="41"/>
      <c r="R498" s="41"/>
      <c r="S498" s="41"/>
      <c r="T498" s="41"/>
      <c r="U498" s="41"/>
      <c r="V498" s="41"/>
      <c r="W498" s="41"/>
      <c r="X498" s="41"/>
      <c r="Y498" s="41"/>
      <c r="AA498" s="42"/>
      <c r="AB498" s="42"/>
      <c r="AC498" s="42"/>
      <c r="AD498" s="42"/>
      <c r="AE498" s="42"/>
      <c r="AF498" s="42"/>
      <c r="AG498" s="42"/>
      <c r="AH498" s="42"/>
      <c r="AI498" s="42"/>
      <c r="AJ498" s="42"/>
      <c r="AK498" s="42"/>
      <c r="AL498" s="42"/>
      <c r="AN498" s="43"/>
      <c r="AO498" s="47"/>
      <c r="AP498" s="47"/>
      <c r="AQ498" s="47"/>
      <c r="AR498" s="47"/>
      <c r="AS498" s="47"/>
      <c r="AT498" s="47"/>
      <c r="AU498" s="47"/>
      <c r="AV498" s="47"/>
      <c r="AW498" s="47"/>
      <c r="AX498" s="47"/>
      <c r="AY498" s="47"/>
      <c r="AZ498" s="47"/>
      <c r="BA498" s="47"/>
      <c r="BB498" s="47"/>
      <c r="BC498" s="47"/>
      <c r="BD498" s="47"/>
      <c r="BE498" s="47"/>
      <c r="BF498" s="47"/>
      <c r="BG498" s="47"/>
      <c r="BH498" s="47"/>
      <c r="BI498" s="47"/>
      <c r="BJ498" s="47"/>
      <c r="BK498" s="47"/>
      <c r="BL498" s="47"/>
      <c r="BM498" s="47"/>
      <c r="BN498" s="47"/>
      <c r="BO498" s="47"/>
      <c r="BP498" s="47"/>
      <c r="BQ498" s="47"/>
      <c r="BR498" s="47"/>
      <c r="BS498" s="47"/>
      <c r="BT498" s="47"/>
      <c r="BU498" s="47"/>
      <c r="BV498" s="47"/>
      <c r="BW498" s="47"/>
      <c r="BX498" s="47"/>
      <c r="BY498" s="47"/>
      <c r="BZ498" s="47"/>
      <c r="CA498" s="47"/>
      <c r="CB498" s="47"/>
      <c r="CC498" s="47"/>
      <c r="CD498" s="47"/>
      <c r="CE498" s="47"/>
      <c r="CF498" s="47"/>
      <c r="CG498" s="47"/>
      <c r="CH498" s="47"/>
      <c r="CI498" s="47"/>
      <c r="CJ498" s="47"/>
      <c r="CK498" s="47"/>
      <c r="CL498" s="47"/>
      <c r="CM498" s="47"/>
      <c r="CN498" s="47"/>
      <c r="CO498" s="47"/>
      <c r="CP498" s="47"/>
      <c r="CQ498" s="47"/>
      <c r="CR498" s="47"/>
      <c r="CS498" s="47"/>
      <c r="CT498" s="47"/>
      <c r="CU498" s="47"/>
      <c r="CV498" s="47"/>
      <c r="CW498" s="47"/>
      <c r="CX498" s="47"/>
      <c r="CY498" s="47"/>
      <c r="CZ498" s="47"/>
      <c r="DA498" s="47"/>
      <c r="DB498" s="47"/>
      <c r="DC498" s="47"/>
      <c r="DD498" s="47"/>
    </row>
    <row r="499" spans="13:108" x14ac:dyDescent="0.25">
      <c r="M499" s="41"/>
      <c r="N499" s="41"/>
      <c r="O499" s="41"/>
      <c r="P499" s="41"/>
      <c r="Q499" s="41"/>
      <c r="R499" s="41"/>
      <c r="S499" s="41"/>
      <c r="T499" s="41"/>
      <c r="U499" s="41"/>
      <c r="V499" s="41"/>
      <c r="W499" s="41"/>
      <c r="X499" s="41"/>
      <c r="Y499" s="41"/>
      <c r="AA499" s="42"/>
      <c r="AB499" s="42"/>
      <c r="AC499" s="42"/>
      <c r="AD499" s="42"/>
      <c r="AE499" s="42"/>
      <c r="AF499" s="42"/>
      <c r="AG499" s="42"/>
      <c r="AH499" s="42"/>
      <c r="AI499" s="42"/>
      <c r="AJ499" s="42"/>
      <c r="AK499" s="42"/>
      <c r="AL499" s="42"/>
      <c r="AN499" s="43"/>
      <c r="AO499" s="47"/>
      <c r="AP499" s="47"/>
      <c r="AQ499" s="47"/>
      <c r="AR499" s="47"/>
      <c r="AS499" s="47"/>
      <c r="AT499" s="47"/>
      <c r="AU499" s="47"/>
      <c r="AV499" s="47"/>
      <c r="AW499" s="47"/>
      <c r="AX499" s="47"/>
      <c r="AY499" s="47"/>
      <c r="AZ499" s="47"/>
      <c r="BA499" s="47"/>
      <c r="BB499" s="47"/>
      <c r="BC499" s="47"/>
      <c r="BD499" s="47"/>
      <c r="BE499" s="47"/>
      <c r="BF499" s="47"/>
      <c r="BG499" s="47"/>
      <c r="BH499" s="47"/>
      <c r="BI499" s="47"/>
      <c r="BJ499" s="47"/>
      <c r="BK499" s="47"/>
      <c r="BL499" s="47"/>
      <c r="BM499" s="47"/>
      <c r="BN499" s="47"/>
      <c r="BO499" s="47"/>
      <c r="BP499" s="47"/>
      <c r="BQ499" s="47"/>
      <c r="BR499" s="47"/>
      <c r="BS499" s="47"/>
      <c r="BT499" s="47"/>
      <c r="BU499" s="47"/>
      <c r="BV499" s="47"/>
      <c r="BW499" s="47"/>
      <c r="BX499" s="47"/>
      <c r="BY499" s="47"/>
      <c r="BZ499" s="47"/>
      <c r="CA499" s="47"/>
      <c r="CB499" s="47"/>
      <c r="CC499" s="47"/>
      <c r="CD499" s="47"/>
      <c r="CE499" s="47"/>
      <c r="CF499" s="47"/>
      <c r="CG499" s="47"/>
      <c r="CH499" s="47"/>
      <c r="CI499" s="47"/>
      <c r="CJ499" s="47"/>
      <c r="CK499" s="47"/>
      <c r="CL499" s="47"/>
      <c r="CM499" s="47"/>
      <c r="CN499" s="47"/>
      <c r="CO499" s="47"/>
      <c r="CP499" s="47"/>
      <c r="CQ499" s="47"/>
      <c r="CR499" s="47"/>
      <c r="CS499" s="47"/>
      <c r="CT499" s="47"/>
      <c r="CU499" s="47"/>
      <c r="CV499" s="47"/>
      <c r="CW499" s="47"/>
      <c r="CX499" s="47"/>
      <c r="CY499" s="47"/>
      <c r="CZ499" s="47"/>
      <c r="DA499" s="47"/>
      <c r="DB499" s="47"/>
      <c r="DC499" s="47"/>
      <c r="DD499" s="47"/>
    </row>
    <row r="500" spans="13:108" x14ac:dyDescent="0.25">
      <c r="M500" s="41"/>
      <c r="N500" s="41"/>
      <c r="O500" s="41"/>
      <c r="P500" s="41"/>
      <c r="Q500" s="41"/>
      <c r="R500" s="41"/>
      <c r="S500" s="41"/>
      <c r="T500" s="41"/>
      <c r="U500" s="41"/>
      <c r="V500" s="41"/>
      <c r="W500" s="41"/>
      <c r="X500" s="41"/>
      <c r="Y500" s="41"/>
      <c r="AA500" s="42"/>
      <c r="AB500" s="42"/>
      <c r="AC500" s="42"/>
      <c r="AD500" s="42"/>
      <c r="AE500" s="42"/>
      <c r="AF500" s="42"/>
      <c r="AG500" s="42"/>
      <c r="AH500" s="42"/>
      <c r="AI500" s="42"/>
      <c r="AJ500" s="42"/>
      <c r="AK500" s="42"/>
      <c r="AL500" s="42"/>
      <c r="AN500" s="43"/>
      <c r="AO500" s="47"/>
      <c r="AP500" s="47"/>
      <c r="AQ500" s="47"/>
      <c r="AR500" s="47"/>
      <c r="AS500" s="47"/>
      <c r="AT500" s="47"/>
      <c r="AU500" s="47"/>
      <c r="AV500" s="47"/>
      <c r="AW500" s="47"/>
      <c r="AX500" s="47"/>
      <c r="AY500" s="47"/>
      <c r="AZ500" s="47"/>
      <c r="BA500" s="47"/>
      <c r="BB500" s="47"/>
      <c r="BC500" s="47"/>
      <c r="BD500" s="47"/>
      <c r="BE500" s="47"/>
      <c r="BF500" s="47"/>
      <c r="BG500" s="47"/>
      <c r="BH500" s="47"/>
      <c r="BI500" s="47"/>
      <c r="BJ500" s="47"/>
      <c r="BK500" s="47"/>
      <c r="BL500" s="47"/>
      <c r="BM500" s="47"/>
      <c r="BN500" s="47"/>
      <c r="BO500" s="47"/>
      <c r="BP500" s="47"/>
      <c r="BQ500" s="47"/>
      <c r="BR500" s="47"/>
      <c r="BS500" s="47"/>
      <c r="BT500" s="47"/>
      <c r="BU500" s="47"/>
      <c r="BV500" s="47"/>
      <c r="BW500" s="47"/>
      <c r="BX500" s="47"/>
      <c r="BY500" s="47"/>
      <c r="BZ500" s="47"/>
      <c r="CA500" s="47"/>
      <c r="CB500" s="47"/>
      <c r="CC500" s="47"/>
      <c r="CD500" s="47"/>
      <c r="CE500" s="47"/>
      <c r="CF500" s="47"/>
      <c r="CG500" s="47"/>
      <c r="CH500" s="47"/>
      <c r="CI500" s="47"/>
      <c r="CJ500" s="47"/>
      <c r="CK500" s="47"/>
      <c r="CL500" s="47"/>
      <c r="CM500" s="47"/>
      <c r="CN500" s="47"/>
      <c r="CO500" s="47"/>
      <c r="CP500" s="47"/>
      <c r="CQ500" s="47"/>
      <c r="CR500" s="47"/>
      <c r="CS500" s="47"/>
      <c r="CT500" s="47"/>
      <c r="CU500" s="47"/>
      <c r="CV500" s="47"/>
      <c r="CW500" s="47"/>
      <c r="CX500" s="47"/>
      <c r="CY500" s="47"/>
      <c r="CZ500" s="47"/>
      <c r="DA500" s="47"/>
      <c r="DB500" s="47"/>
      <c r="DC500" s="47"/>
      <c r="DD500" s="47"/>
    </row>
    <row r="501" spans="13:108" x14ac:dyDescent="0.25">
      <c r="M501" s="41"/>
      <c r="N501" s="41"/>
      <c r="O501" s="41"/>
      <c r="P501" s="41"/>
      <c r="Q501" s="41"/>
      <c r="R501" s="41"/>
      <c r="S501" s="41"/>
      <c r="T501" s="41"/>
      <c r="U501" s="41"/>
      <c r="V501" s="41"/>
      <c r="W501" s="41"/>
      <c r="X501" s="41"/>
      <c r="Y501" s="41"/>
      <c r="AA501" s="42"/>
      <c r="AB501" s="42"/>
      <c r="AC501" s="42"/>
      <c r="AD501" s="42"/>
      <c r="AE501" s="42"/>
      <c r="AF501" s="42"/>
      <c r="AG501" s="42"/>
      <c r="AH501" s="42"/>
      <c r="AI501" s="42"/>
      <c r="AJ501" s="42"/>
      <c r="AK501" s="42"/>
      <c r="AL501" s="42"/>
      <c r="AN501" s="43"/>
      <c r="AO501" s="47"/>
      <c r="AP501" s="47"/>
      <c r="AQ501" s="47"/>
      <c r="AR501" s="47"/>
      <c r="AS501" s="47"/>
      <c r="AT501" s="47"/>
      <c r="AU501" s="47"/>
      <c r="AV501" s="47"/>
      <c r="AW501" s="47"/>
      <c r="AX501" s="47"/>
      <c r="AY501" s="47"/>
      <c r="AZ501" s="47"/>
      <c r="BA501" s="47"/>
      <c r="BB501" s="47"/>
      <c r="BC501" s="47"/>
      <c r="BD501" s="47"/>
      <c r="BE501" s="47"/>
      <c r="BF501" s="47"/>
      <c r="BG501" s="47"/>
      <c r="BH501" s="47"/>
      <c r="BI501" s="47"/>
      <c r="BJ501" s="47"/>
      <c r="BK501" s="47"/>
      <c r="BL501" s="47"/>
      <c r="BM501" s="47"/>
      <c r="BN501" s="47"/>
      <c r="BO501" s="47"/>
      <c r="BP501" s="47"/>
      <c r="BQ501" s="47"/>
      <c r="BR501" s="47"/>
      <c r="BS501" s="47"/>
      <c r="BT501" s="47"/>
      <c r="BU501" s="47"/>
      <c r="BV501" s="47"/>
      <c r="BW501" s="47"/>
      <c r="BX501" s="47"/>
      <c r="BY501" s="47"/>
      <c r="BZ501" s="47"/>
      <c r="CA501" s="47"/>
      <c r="CB501" s="47"/>
      <c r="CC501" s="47"/>
      <c r="CD501" s="47"/>
      <c r="CE501" s="47"/>
      <c r="CF501" s="47"/>
      <c r="CG501" s="47"/>
      <c r="CH501" s="47"/>
      <c r="CI501" s="47"/>
      <c r="CJ501" s="47"/>
      <c r="CK501" s="47"/>
      <c r="CL501" s="47"/>
      <c r="CM501" s="47"/>
      <c r="CN501" s="47"/>
      <c r="CO501" s="47"/>
      <c r="CP501" s="47"/>
      <c r="CQ501" s="47"/>
      <c r="CR501" s="47"/>
      <c r="CS501" s="47"/>
      <c r="CT501" s="47"/>
      <c r="CU501" s="47"/>
      <c r="CV501" s="47"/>
      <c r="CW501" s="47"/>
      <c r="CX501" s="47"/>
      <c r="CY501" s="47"/>
      <c r="CZ501" s="47"/>
      <c r="DA501" s="47"/>
      <c r="DB501" s="47"/>
      <c r="DC501" s="47"/>
      <c r="DD501" s="47"/>
    </row>
    <row r="502" spans="13:108" x14ac:dyDescent="0.25">
      <c r="M502" s="41"/>
      <c r="N502" s="41"/>
      <c r="O502" s="41"/>
      <c r="P502" s="41"/>
      <c r="Q502" s="41"/>
      <c r="R502" s="41"/>
      <c r="S502" s="41"/>
      <c r="T502" s="41"/>
      <c r="U502" s="41"/>
      <c r="V502" s="41"/>
      <c r="W502" s="41"/>
      <c r="X502" s="41"/>
      <c r="Y502" s="41"/>
      <c r="AA502" s="42"/>
      <c r="AB502" s="42"/>
      <c r="AC502" s="42"/>
      <c r="AD502" s="42"/>
      <c r="AE502" s="42"/>
      <c r="AF502" s="42"/>
      <c r="AG502" s="42"/>
      <c r="AH502" s="42"/>
      <c r="AI502" s="42"/>
      <c r="AJ502" s="42"/>
      <c r="AK502" s="42"/>
      <c r="AL502" s="42"/>
      <c r="AN502" s="43"/>
      <c r="AO502" s="47"/>
      <c r="AP502" s="47"/>
      <c r="AQ502" s="47"/>
      <c r="AR502" s="47"/>
      <c r="AS502" s="47"/>
      <c r="AT502" s="47"/>
      <c r="AU502" s="47"/>
      <c r="AV502" s="47"/>
      <c r="AW502" s="47"/>
      <c r="AX502" s="47"/>
      <c r="AY502" s="47"/>
      <c r="AZ502" s="47"/>
      <c r="BA502" s="47"/>
      <c r="BB502" s="47"/>
      <c r="BC502" s="47"/>
      <c r="BD502" s="47"/>
      <c r="BE502" s="47"/>
      <c r="BF502" s="47"/>
      <c r="BG502" s="47"/>
      <c r="BH502" s="47"/>
      <c r="BI502" s="47"/>
      <c r="BJ502" s="47"/>
      <c r="BK502" s="47"/>
      <c r="BL502" s="47"/>
      <c r="BM502" s="47"/>
      <c r="BN502" s="47"/>
      <c r="BO502" s="47"/>
      <c r="BP502" s="47"/>
      <c r="BQ502" s="47"/>
      <c r="BR502" s="47"/>
      <c r="BS502" s="47"/>
      <c r="BT502" s="47"/>
      <c r="BU502" s="47"/>
      <c r="BV502" s="47"/>
      <c r="BW502" s="47"/>
      <c r="BX502" s="47"/>
      <c r="BY502" s="47"/>
      <c r="BZ502" s="47"/>
      <c r="CA502" s="47"/>
      <c r="CB502" s="47"/>
      <c r="CC502" s="47"/>
      <c r="CD502" s="47"/>
      <c r="CE502" s="47"/>
      <c r="CF502" s="47"/>
      <c r="CG502" s="47"/>
      <c r="CH502" s="47"/>
      <c r="CI502" s="47"/>
      <c r="CJ502" s="47"/>
      <c r="CK502" s="47"/>
      <c r="CL502" s="47"/>
      <c r="CM502" s="47"/>
      <c r="CN502" s="47"/>
      <c r="CO502" s="47"/>
      <c r="CP502" s="47"/>
      <c r="CQ502" s="47"/>
      <c r="CR502" s="47"/>
      <c r="CS502" s="47"/>
      <c r="CT502" s="47"/>
      <c r="CU502" s="47"/>
      <c r="CV502" s="47"/>
      <c r="CW502" s="47"/>
      <c r="CX502" s="47"/>
      <c r="CY502" s="47"/>
      <c r="CZ502" s="47"/>
      <c r="DA502" s="47"/>
      <c r="DB502" s="47"/>
      <c r="DC502" s="47"/>
      <c r="DD502" s="47"/>
    </row>
    <row r="503" spans="13:108" x14ac:dyDescent="0.25">
      <c r="M503" s="41"/>
      <c r="N503" s="41"/>
      <c r="O503" s="41"/>
      <c r="P503" s="41"/>
      <c r="Q503" s="41"/>
      <c r="R503" s="41"/>
      <c r="S503" s="41"/>
      <c r="T503" s="41"/>
      <c r="U503" s="41"/>
      <c r="V503" s="41"/>
      <c r="W503" s="41"/>
      <c r="X503" s="41"/>
      <c r="Y503" s="41"/>
      <c r="AA503" s="42"/>
      <c r="AB503" s="42"/>
      <c r="AC503" s="42"/>
      <c r="AD503" s="42"/>
      <c r="AE503" s="42"/>
      <c r="AF503" s="42"/>
      <c r="AG503" s="42"/>
      <c r="AH503" s="42"/>
      <c r="AI503" s="42"/>
      <c r="AJ503" s="42"/>
      <c r="AK503" s="42"/>
      <c r="AL503" s="42"/>
      <c r="AN503" s="43"/>
      <c r="AO503" s="47"/>
      <c r="AP503" s="47"/>
      <c r="AQ503" s="47"/>
      <c r="AR503" s="47"/>
      <c r="AS503" s="47"/>
      <c r="AT503" s="47"/>
      <c r="AU503" s="47"/>
      <c r="AV503" s="47"/>
      <c r="AW503" s="47"/>
      <c r="AX503" s="47"/>
      <c r="AY503" s="47"/>
      <c r="AZ503" s="47"/>
      <c r="BA503" s="47"/>
      <c r="BB503" s="47"/>
      <c r="BC503" s="47"/>
      <c r="BD503" s="47"/>
      <c r="BE503" s="47"/>
      <c r="BF503" s="47"/>
      <c r="BG503" s="47"/>
      <c r="BH503" s="47"/>
      <c r="BI503" s="47"/>
      <c r="BJ503" s="47"/>
      <c r="BK503" s="47"/>
      <c r="BL503" s="47"/>
      <c r="BM503" s="47"/>
      <c r="BN503" s="47"/>
      <c r="BO503" s="47"/>
      <c r="BP503" s="47"/>
      <c r="BQ503" s="47"/>
      <c r="BR503" s="47"/>
      <c r="BS503" s="47"/>
      <c r="BT503" s="47"/>
      <c r="BU503" s="47"/>
      <c r="BV503" s="47"/>
      <c r="BW503" s="47"/>
      <c r="BX503" s="47"/>
      <c r="BY503" s="47"/>
      <c r="BZ503" s="47"/>
      <c r="CA503" s="47"/>
      <c r="CB503" s="47"/>
      <c r="CC503" s="47"/>
      <c r="CD503" s="47"/>
      <c r="CE503" s="47"/>
      <c r="CF503" s="47"/>
      <c r="CG503" s="47"/>
      <c r="CH503" s="47"/>
      <c r="CI503" s="47"/>
      <c r="CJ503" s="47"/>
      <c r="CK503" s="47"/>
      <c r="CL503" s="47"/>
      <c r="CM503" s="47"/>
      <c r="CN503" s="47"/>
      <c r="CO503" s="47"/>
      <c r="CP503" s="47"/>
      <c r="CQ503" s="47"/>
      <c r="CR503" s="47"/>
      <c r="CS503" s="47"/>
      <c r="CT503" s="47"/>
      <c r="CU503" s="47"/>
      <c r="CV503" s="47"/>
      <c r="CW503" s="47"/>
      <c r="CX503" s="47"/>
      <c r="CY503" s="47"/>
      <c r="CZ503" s="47"/>
      <c r="DA503" s="47"/>
      <c r="DB503" s="47"/>
      <c r="DC503" s="47"/>
      <c r="DD503" s="47"/>
    </row>
    <row r="504" spans="13:108" x14ac:dyDescent="0.25">
      <c r="M504" s="41"/>
      <c r="N504" s="41"/>
      <c r="O504" s="41"/>
      <c r="P504" s="41"/>
      <c r="Q504" s="41"/>
      <c r="R504" s="41"/>
      <c r="S504" s="41"/>
      <c r="T504" s="41"/>
      <c r="U504" s="41"/>
      <c r="V504" s="41"/>
      <c r="W504" s="41"/>
      <c r="X504" s="41"/>
      <c r="Y504" s="41"/>
      <c r="AA504" s="42"/>
      <c r="AB504" s="42"/>
      <c r="AC504" s="42"/>
      <c r="AD504" s="42"/>
      <c r="AE504" s="42"/>
      <c r="AF504" s="42"/>
      <c r="AG504" s="42"/>
      <c r="AH504" s="42"/>
      <c r="AI504" s="42"/>
      <c r="AJ504" s="42"/>
      <c r="AK504" s="42"/>
      <c r="AL504" s="42"/>
      <c r="AN504" s="43"/>
      <c r="AO504" s="47"/>
      <c r="AP504" s="47"/>
      <c r="AQ504" s="47"/>
      <c r="AR504" s="47"/>
      <c r="AS504" s="47"/>
      <c r="AT504" s="47"/>
      <c r="AU504" s="47"/>
      <c r="AV504" s="47"/>
      <c r="AW504" s="47"/>
      <c r="AX504" s="47"/>
      <c r="AY504" s="47"/>
      <c r="AZ504" s="47"/>
      <c r="BA504" s="47"/>
      <c r="BB504" s="47"/>
      <c r="BC504" s="47"/>
      <c r="BD504" s="47"/>
      <c r="BE504" s="47"/>
      <c r="BF504" s="47"/>
      <c r="BG504" s="47"/>
      <c r="BH504" s="47"/>
      <c r="BI504" s="47"/>
      <c r="BJ504" s="47"/>
      <c r="BK504" s="47"/>
      <c r="BL504" s="47"/>
      <c r="BM504" s="47"/>
      <c r="BN504" s="47"/>
      <c r="BO504" s="47"/>
      <c r="BP504" s="47"/>
      <c r="BQ504" s="47"/>
      <c r="BR504" s="47"/>
      <c r="BS504" s="47"/>
      <c r="BT504" s="47"/>
      <c r="BU504" s="47"/>
      <c r="BV504" s="47"/>
      <c r="BW504" s="47"/>
      <c r="BX504" s="47"/>
      <c r="BY504" s="47"/>
      <c r="BZ504" s="47"/>
      <c r="CA504" s="47"/>
      <c r="CB504" s="47"/>
      <c r="CC504" s="47"/>
      <c r="CD504" s="47"/>
      <c r="CE504" s="47"/>
      <c r="CF504" s="47"/>
      <c r="CG504" s="47"/>
      <c r="CH504" s="47"/>
      <c r="CI504" s="47"/>
      <c r="CJ504" s="47"/>
      <c r="CK504" s="47"/>
      <c r="CL504" s="47"/>
      <c r="CM504" s="47"/>
      <c r="CN504" s="47"/>
      <c r="CO504" s="47"/>
      <c r="CP504" s="47"/>
      <c r="CQ504" s="47"/>
      <c r="CR504" s="47"/>
      <c r="CS504" s="47"/>
      <c r="CT504" s="47"/>
      <c r="CU504" s="47"/>
      <c r="CV504" s="47"/>
      <c r="CW504" s="47"/>
      <c r="CX504" s="47"/>
      <c r="CY504" s="47"/>
      <c r="CZ504" s="47"/>
      <c r="DA504" s="47"/>
      <c r="DB504" s="47"/>
      <c r="DC504" s="47"/>
      <c r="DD504" s="47"/>
    </row>
    <row r="505" spans="13:108" x14ac:dyDescent="0.25">
      <c r="M505" s="41"/>
      <c r="N505" s="41"/>
      <c r="O505" s="41"/>
      <c r="P505" s="41"/>
      <c r="Q505" s="41"/>
      <c r="R505" s="41"/>
      <c r="S505" s="41"/>
      <c r="T505" s="41"/>
      <c r="U505" s="41"/>
      <c r="V505" s="41"/>
      <c r="W505" s="41"/>
      <c r="X505" s="41"/>
      <c r="Y505" s="41"/>
      <c r="AA505" s="42"/>
      <c r="AB505" s="42"/>
      <c r="AC505" s="42"/>
      <c r="AD505" s="42"/>
      <c r="AE505" s="42"/>
      <c r="AF505" s="42"/>
      <c r="AG505" s="42"/>
      <c r="AH505" s="42"/>
      <c r="AI505" s="42"/>
      <c r="AJ505" s="42"/>
      <c r="AK505" s="42"/>
      <c r="AL505" s="42"/>
      <c r="AN505" s="43"/>
      <c r="AO505" s="47"/>
      <c r="AP505" s="47"/>
      <c r="AQ505" s="47"/>
      <c r="AR505" s="47"/>
      <c r="AS505" s="47"/>
      <c r="AT505" s="47"/>
      <c r="AU505" s="47"/>
      <c r="AV505" s="47"/>
      <c r="AW505" s="47"/>
      <c r="AX505" s="47"/>
      <c r="AY505" s="47"/>
      <c r="AZ505" s="47"/>
      <c r="BA505" s="47"/>
      <c r="BB505" s="47"/>
      <c r="BC505" s="47"/>
      <c r="BD505" s="47"/>
      <c r="BE505" s="47"/>
      <c r="BF505" s="47"/>
      <c r="BG505" s="47"/>
      <c r="BH505" s="47"/>
      <c r="BI505" s="47"/>
      <c r="BJ505" s="47"/>
      <c r="BK505" s="47"/>
      <c r="BL505" s="47"/>
      <c r="BM505" s="47"/>
      <c r="BN505" s="47"/>
      <c r="BO505" s="47"/>
      <c r="BP505" s="47"/>
      <c r="BQ505" s="47"/>
      <c r="BR505" s="47"/>
      <c r="BS505" s="47"/>
      <c r="BT505" s="47"/>
      <c r="BU505" s="47"/>
      <c r="BV505" s="47"/>
      <c r="BW505" s="47"/>
      <c r="BX505" s="47"/>
      <c r="BY505" s="47"/>
      <c r="BZ505" s="47"/>
      <c r="CA505" s="47"/>
      <c r="CB505" s="47"/>
      <c r="CC505" s="47"/>
      <c r="CD505" s="47"/>
      <c r="CE505" s="47"/>
      <c r="CF505" s="47"/>
      <c r="CG505" s="47"/>
      <c r="CH505" s="47"/>
      <c r="CI505" s="47"/>
      <c r="CJ505" s="47"/>
      <c r="CK505" s="47"/>
      <c r="CL505" s="47"/>
      <c r="CM505" s="47"/>
      <c r="CN505" s="47"/>
      <c r="CO505" s="47"/>
      <c r="CP505" s="47"/>
      <c r="CQ505" s="47"/>
      <c r="CR505" s="47"/>
      <c r="CS505" s="47"/>
      <c r="CT505" s="47"/>
      <c r="CU505" s="47"/>
      <c r="CV505" s="47"/>
      <c r="CW505" s="47"/>
      <c r="CX505" s="47"/>
      <c r="CY505" s="47"/>
      <c r="CZ505" s="47"/>
      <c r="DA505" s="47"/>
      <c r="DB505" s="47"/>
      <c r="DC505" s="47"/>
      <c r="DD505" s="47"/>
    </row>
    <row r="506" spans="13:108" x14ac:dyDescent="0.25">
      <c r="M506" s="41"/>
      <c r="N506" s="41"/>
      <c r="O506" s="41"/>
      <c r="P506" s="41"/>
      <c r="Q506" s="41"/>
      <c r="R506" s="41"/>
      <c r="S506" s="41"/>
      <c r="T506" s="41"/>
      <c r="U506" s="41"/>
      <c r="V506" s="41"/>
      <c r="W506" s="41"/>
      <c r="X506" s="41"/>
      <c r="Y506" s="41"/>
      <c r="AA506" s="42"/>
      <c r="AB506" s="42"/>
      <c r="AC506" s="42"/>
      <c r="AD506" s="42"/>
      <c r="AE506" s="42"/>
      <c r="AF506" s="42"/>
      <c r="AG506" s="42"/>
      <c r="AH506" s="42"/>
      <c r="AI506" s="42"/>
      <c r="AJ506" s="42"/>
      <c r="AK506" s="42"/>
      <c r="AL506" s="42"/>
      <c r="AN506" s="43"/>
      <c r="AO506" s="47"/>
      <c r="AP506" s="47"/>
      <c r="AQ506" s="47"/>
      <c r="AR506" s="47"/>
      <c r="AS506" s="47"/>
      <c r="AT506" s="47"/>
      <c r="AU506" s="47"/>
      <c r="AV506" s="47"/>
      <c r="AW506" s="47"/>
      <c r="AX506" s="47"/>
      <c r="AY506" s="47"/>
      <c r="AZ506" s="47"/>
      <c r="BA506" s="47"/>
      <c r="BB506" s="47"/>
      <c r="BC506" s="47"/>
      <c r="BD506" s="47"/>
      <c r="BE506" s="47"/>
      <c r="BF506" s="47"/>
      <c r="BG506" s="47"/>
      <c r="BH506" s="47"/>
      <c r="BI506" s="47"/>
      <c r="BJ506" s="47"/>
      <c r="BK506" s="47"/>
      <c r="BL506" s="47"/>
      <c r="BM506" s="47"/>
      <c r="BN506" s="47"/>
      <c r="BO506" s="47"/>
      <c r="BP506" s="47"/>
      <c r="BQ506" s="47"/>
      <c r="BR506" s="47"/>
      <c r="BS506" s="47"/>
      <c r="BT506" s="47"/>
      <c r="BU506" s="47"/>
      <c r="BV506" s="47"/>
      <c r="BW506" s="47"/>
      <c r="BX506" s="47"/>
      <c r="BY506" s="47"/>
      <c r="BZ506" s="47"/>
      <c r="CA506" s="47"/>
      <c r="CB506" s="47"/>
      <c r="CC506" s="47"/>
      <c r="CD506" s="47"/>
      <c r="CE506" s="47"/>
      <c r="CF506" s="47"/>
      <c r="CG506" s="47"/>
      <c r="CH506" s="47"/>
      <c r="CI506" s="47"/>
      <c r="CJ506" s="47"/>
      <c r="CK506" s="47"/>
      <c r="CL506" s="47"/>
      <c r="CM506" s="47"/>
      <c r="CN506" s="47"/>
      <c r="CO506" s="47"/>
      <c r="CP506" s="47"/>
      <c r="CQ506" s="47"/>
      <c r="CR506" s="47"/>
      <c r="CS506" s="47"/>
      <c r="CT506" s="47"/>
      <c r="CU506" s="47"/>
      <c r="CV506" s="47"/>
      <c r="CW506" s="47"/>
      <c r="CX506" s="47"/>
      <c r="CY506" s="47"/>
      <c r="CZ506" s="47"/>
      <c r="DA506" s="47"/>
      <c r="DB506" s="47"/>
      <c r="DC506" s="47"/>
      <c r="DD506" s="47"/>
    </row>
    <row r="507" spans="13:108" x14ac:dyDescent="0.25">
      <c r="M507" s="41"/>
      <c r="N507" s="41"/>
      <c r="O507" s="41"/>
      <c r="P507" s="41"/>
      <c r="Q507" s="41"/>
      <c r="R507" s="41"/>
      <c r="S507" s="41"/>
      <c r="T507" s="41"/>
      <c r="U507" s="41"/>
      <c r="V507" s="41"/>
      <c r="W507" s="41"/>
      <c r="X507" s="41"/>
      <c r="Y507" s="41"/>
      <c r="AA507" s="42"/>
      <c r="AB507" s="42"/>
      <c r="AC507" s="42"/>
      <c r="AD507" s="42"/>
      <c r="AE507" s="42"/>
      <c r="AF507" s="42"/>
      <c r="AG507" s="42"/>
      <c r="AH507" s="42"/>
      <c r="AI507" s="42"/>
      <c r="AJ507" s="42"/>
      <c r="AK507" s="42"/>
      <c r="AL507" s="42"/>
      <c r="AN507" s="43"/>
      <c r="AO507" s="47"/>
      <c r="AP507" s="47"/>
      <c r="AQ507" s="47"/>
      <c r="AR507" s="47"/>
      <c r="AS507" s="47"/>
      <c r="AT507" s="47"/>
      <c r="AU507" s="47"/>
      <c r="AV507" s="47"/>
      <c r="AW507" s="47"/>
      <c r="AX507" s="47"/>
      <c r="AY507" s="47"/>
      <c r="AZ507" s="47"/>
      <c r="BA507" s="47"/>
      <c r="BB507" s="47"/>
      <c r="BC507" s="47"/>
      <c r="BD507" s="47"/>
      <c r="BE507" s="47"/>
      <c r="BF507" s="47"/>
      <c r="BG507" s="47"/>
      <c r="BH507" s="47"/>
      <c r="BI507" s="47"/>
      <c r="BJ507" s="47"/>
      <c r="BK507" s="47"/>
      <c r="BL507" s="47"/>
      <c r="BM507" s="47"/>
      <c r="BN507" s="47"/>
      <c r="BO507" s="47"/>
      <c r="BP507" s="47"/>
      <c r="BQ507" s="47"/>
      <c r="BR507" s="47"/>
      <c r="BS507" s="47"/>
      <c r="BT507" s="47"/>
      <c r="BU507" s="47"/>
      <c r="BV507" s="47"/>
      <c r="BW507" s="47"/>
      <c r="BX507" s="47"/>
      <c r="BY507" s="47"/>
      <c r="BZ507" s="47"/>
      <c r="CA507" s="47"/>
      <c r="CB507" s="47"/>
      <c r="CC507" s="47"/>
      <c r="CD507" s="47"/>
      <c r="CE507" s="47"/>
      <c r="CF507" s="47"/>
      <c r="CG507" s="47"/>
      <c r="CH507" s="47"/>
      <c r="CI507" s="47"/>
      <c r="CJ507" s="47"/>
      <c r="CK507" s="47"/>
      <c r="CL507" s="47"/>
      <c r="CM507" s="47"/>
      <c r="CN507" s="47"/>
      <c r="CO507" s="47"/>
      <c r="CP507" s="47"/>
      <c r="CQ507" s="47"/>
      <c r="CR507" s="47"/>
      <c r="CS507" s="47"/>
      <c r="CT507" s="47"/>
      <c r="CU507" s="47"/>
      <c r="CV507" s="47"/>
      <c r="CW507" s="47"/>
      <c r="CX507" s="47"/>
      <c r="CY507" s="47"/>
      <c r="CZ507" s="47"/>
      <c r="DA507" s="47"/>
      <c r="DB507" s="47"/>
      <c r="DC507" s="47"/>
      <c r="DD507" s="47"/>
    </row>
    <row r="508" spans="13:108" x14ac:dyDescent="0.25">
      <c r="M508" s="41"/>
      <c r="N508" s="41"/>
      <c r="O508" s="41"/>
      <c r="P508" s="41"/>
      <c r="Q508" s="41"/>
      <c r="R508" s="41"/>
      <c r="S508" s="41"/>
      <c r="T508" s="41"/>
      <c r="U508" s="41"/>
      <c r="V508" s="41"/>
      <c r="W508" s="41"/>
      <c r="X508" s="41"/>
      <c r="Y508" s="41"/>
      <c r="AA508" s="42"/>
      <c r="AB508" s="42"/>
      <c r="AC508" s="42"/>
      <c r="AD508" s="42"/>
      <c r="AE508" s="42"/>
      <c r="AF508" s="42"/>
      <c r="AG508" s="42"/>
      <c r="AH508" s="42"/>
      <c r="AI508" s="42"/>
      <c r="AJ508" s="42"/>
      <c r="AK508" s="42"/>
      <c r="AL508" s="42"/>
      <c r="AN508" s="43"/>
      <c r="AO508" s="47"/>
      <c r="AP508" s="47"/>
      <c r="AQ508" s="47"/>
      <c r="AR508" s="47"/>
      <c r="AS508" s="47"/>
      <c r="AT508" s="47"/>
      <c r="AU508" s="47"/>
      <c r="AV508" s="47"/>
      <c r="AW508" s="47"/>
      <c r="AX508" s="47"/>
      <c r="AY508" s="47"/>
      <c r="AZ508" s="47"/>
      <c r="BA508" s="47"/>
      <c r="BB508" s="47"/>
      <c r="BC508" s="47"/>
      <c r="BD508" s="47"/>
      <c r="BE508" s="47"/>
      <c r="BF508" s="47"/>
      <c r="BG508" s="47"/>
      <c r="BH508" s="47"/>
      <c r="BI508" s="47"/>
      <c r="BJ508" s="47"/>
      <c r="BK508" s="47"/>
      <c r="BL508" s="47"/>
      <c r="BM508" s="47"/>
      <c r="BN508" s="47"/>
      <c r="BO508" s="47"/>
      <c r="BP508" s="47"/>
      <c r="BQ508" s="47"/>
      <c r="BR508" s="47"/>
      <c r="BS508" s="47"/>
      <c r="BT508" s="47"/>
      <c r="BU508" s="47"/>
      <c r="BV508" s="47"/>
      <c r="BW508" s="47"/>
      <c r="BX508" s="47"/>
      <c r="BY508" s="47"/>
      <c r="BZ508" s="47"/>
      <c r="CA508" s="47"/>
      <c r="CB508" s="47"/>
      <c r="CC508" s="47"/>
      <c r="CD508" s="47"/>
      <c r="CE508" s="47"/>
      <c r="CF508" s="47"/>
      <c r="CG508" s="47"/>
      <c r="CH508" s="47"/>
      <c r="CI508" s="47"/>
      <c r="CJ508" s="47"/>
      <c r="CK508" s="47"/>
      <c r="CL508" s="47"/>
      <c r="CM508" s="47"/>
      <c r="CN508" s="47"/>
      <c r="CO508" s="47"/>
      <c r="CP508" s="47"/>
      <c r="CQ508" s="47"/>
      <c r="CR508" s="47"/>
      <c r="CS508" s="47"/>
      <c r="CT508" s="47"/>
      <c r="CU508" s="47"/>
      <c r="CV508" s="47"/>
      <c r="CW508" s="47"/>
      <c r="CX508" s="47"/>
      <c r="CY508" s="47"/>
      <c r="CZ508" s="47"/>
      <c r="DA508" s="47"/>
      <c r="DB508" s="47"/>
      <c r="DC508" s="47"/>
      <c r="DD508" s="47"/>
    </row>
    <row r="509" spans="13:108" x14ac:dyDescent="0.25">
      <c r="M509" s="41"/>
      <c r="N509" s="41"/>
      <c r="O509" s="41"/>
      <c r="P509" s="41"/>
      <c r="Q509" s="41"/>
      <c r="R509" s="41"/>
      <c r="S509" s="41"/>
      <c r="T509" s="41"/>
      <c r="U509" s="41"/>
      <c r="V509" s="41"/>
      <c r="W509" s="41"/>
      <c r="X509" s="41"/>
      <c r="Y509" s="41"/>
      <c r="AA509" s="42"/>
      <c r="AB509" s="42"/>
      <c r="AC509" s="42"/>
      <c r="AD509" s="42"/>
      <c r="AE509" s="42"/>
      <c r="AF509" s="42"/>
      <c r="AG509" s="42"/>
      <c r="AH509" s="42"/>
      <c r="AI509" s="42"/>
      <c r="AJ509" s="42"/>
      <c r="AK509" s="42"/>
      <c r="AL509" s="42"/>
      <c r="AN509" s="43"/>
      <c r="AO509" s="47"/>
      <c r="AP509" s="47"/>
      <c r="AQ509" s="47"/>
      <c r="AR509" s="47"/>
      <c r="AS509" s="47"/>
      <c r="AT509" s="47"/>
      <c r="AU509" s="47"/>
      <c r="AV509" s="47"/>
      <c r="AW509" s="47"/>
      <c r="AX509" s="47"/>
      <c r="AY509" s="47"/>
      <c r="AZ509" s="47"/>
      <c r="BA509" s="47"/>
      <c r="BB509" s="47"/>
      <c r="BC509" s="47"/>
      <c r="BD509" s="47"/>
      <c r="BE509" s="47"/>
      <c r="BF509" s="47"/>
      <c r="BG509" s="47"/>
      <c r="BH509" s="47"/>
      <c r="BI509" s="47"/>
      <c r="BJ509" s="47"/>
      <c r="BK509" s="47"/>
      <c r="BL509" s="47"/>
      <c r="BM509" s="47"/>
      <c r="BN509" s="47"/>
      <c r="BO509" s="47"/>
      <c r="BP509" s="47"/>
      <c r="BQ509" s="47"/>
      <c r="BR509" s="47"/>
      <c r="BS509" s="47"/>
      <c r="BT509" s="47"/>
      <c r="BU509" s="47"/>
      <c r="BV509" s="47"/>
      <c r="BW509" s="47"/>
      <c r="BX509" s="47"/>
      <c r="BY509" s="47"/>
      <c r="BZ509" s="47"/>
      <c r="CA509" s="47"/>
      <c r="CB509" s="47"/>
      <c r="CC509" s="47"/>
      <c r="CD509" s="47"/>
      <c r="CE509" s="47"/>
      <c r="CF509" s="47"/>
      <c r="CG509" s="47"/>
      <c r="CH509" s="47"/>
      <c r="CI509" s="47"/>
      <c r="CJ509" s="47"/>
      <c r="CK509" s="47"/>
      <c r="CL509" s="47"/>
      <c r="CM509" s="47"/>
      <c r="CN509" s="47"/>
      <c r="CO509" s="47"/>
      <c r="CP509" s="47"/>
      <c r="CQ509" s="47"/>
      <c r="CR509" s="47"/>
      <c r="CS509" s="47"/>
      <c r="CT509" s="47"/>
      <c r="CU509" s="47"/>
      <c r="CV509" s="47"/>
      <c r="CW509" s="47"/>
      <c r="CX509" s="47"/>
      <c r="CY509" s="47"/>
      <c r="CZ509" s="47"/>
      <c r="DA509" s="47"/>
      <c r="DB509" s="47"/>
      <c r="DC509" s="47"/>
      <c r="DD509" s="47"/>
    </row>
    <row r="510" spans="13:108" x14ac:dyDescent="0.25">
      <c r="M510" s="41"/>
      <c r="N510" s="41"/>
      <c r="O510" s="41"/>
      <c r="P510" s="41"/>
      <c r="Q510" s="41"/>
      <c r="R510" s="41"/>
      <c r="S510" s="41"/>
      <c r="T510" s="41"/>
      <c r="U510" s="41"/>
      <c r="V510" s="41"/>
      <c r="W510" s="41"/>
      <c r="X510" s="41"/>
      <c r="Y510" s="41"/>
      <c r="AA510" s="42"/>
      <c r="AB510" s="42"/>
      <c r="AC510" s="42"/>
      <c r="AD510" s="42"/>
      <c r="AE510" s="42"/>
      <c r="AF510" s="42"/>
      <c r="AG510" s="42"/>
      <c r="AH510" s="42"/>
      <c r="AI510" s="42"/>
      <c r="AJ510" s="42"/>
      <c r="AK510" s="42"/>
      <c r="AL510" s="42"/>
      <c r="AN510" s="43"/>
      <c r="AO510" s="47"/>
      <c r="AP510" s="47"/>
      <c r="AQ510" s="47"/>
      <c r="AR510" s="47"/>
      <c r="AS510" s="47"/>
      <c r="AT510" s="47"/>
      <c r="AU510" s="47"/>
      <c r="AV510" s="47"/>
      <c r="AW510" s="47"/>
      <c r="AX510" s="47"/>
      <c r="AY510" s="47"/>
      <c r="AZ510" s="47"/>
      <c r="BA510" s="47"/>
      <c r="BB510" s="47"/>
      <c r="BC510" s="47"/>
      <c r="BD510" s="47"/>
      <c r="BE510" s="47"/>
      <c r="BF510" s="47"/>
      <c r="BG510" s="47"/>
      <c r="BH510" s="47"/>
      <c r="BI510" s="47"/>
      <c r="BJ510" s="47"/>
      <c r="BK510" s="47"/>
      <c r="BL510" s="47"/>
      <c r="BM510" s="47"/>
      <c r="BN510" s="47"/>
      <c r="BO510" s="47"/>
      <c r="BP510" s="47"/>
      <c r="BQ510" s="47"/>
      <c r="BR510" s="47"/>
      <c r="BS510" s="47"/>
      <c r="BT510" s="47"/>
      <c r="BU510" s="47"/>
      <c r="BV510" s="47"/>
      <c r="BW510" s="47"/>
      <c r="BX510" s="47"/>
      <c r="BY510" s="47"/>
      <c r="BZ510" s="47"/>
      <c r="CA510" s="47"/>
      <c r="CB510" s="47"/>
      <c r="CC510" s="47"/>
      <c r="CD510" s="47"/>
      <c r="CE510" s="47"/>
      <c r="CF510" s="47"/>
      <c r="CG510" s="47"/>
      <c r="CH510" s="47"/>
      <c r="CI510" s="47"/>
      <c r="CJ510" s="47"/>
      <c r="CK510" s="47"/>
      <c r="CL510" s="47"/>
      <c r="CM510" s="47"/>
      <c r="CN510" s="47"/>
      <c r="CO510" s="47"/>
      <c r="CP510" s="47"/>
      <c r="CQ510" s="47"/>
      <c r="CR510" s="47"/>
      <c r="CS510" s="47"/>
      <c r="CT510" s="47"/>
      <c r="CU510" s="47"/>
      <c r="CV510" s="47"/>
      <c r="CW510" s="47"/>
      <c r="CX510" s="47"/>
      <c r="CY510" s="47"/>
      <c r="CZ510" s="47"/>
      <c r="DA510" s="47"/>
      <c r="DB510" s="47"/>
      <c r="DC510" s="47"/>
      <c r="DD510" s="47"/>
    </row>
    <row r="511" spans="13:108" x14ac:dyDescent="0.25">
      <c r="M511" s="41"/>
      <c r="N511" s="41"/>
      <c r="O511" s="41"/>
      <c r="P511" s="41"/>
      <c r="Q511" s="41"/>
      <c r="R511" s="41"/>
      <c r="S511" s="41"/>
      <c r="T511" s="41"/>
      <c r="U511" s="41"/>
      <c r="V511" s="41"/>
      <c r="W511" s="41"/>
      <c r="X511" s="41"/>
      <c r="Y511" s="41"/>
      <c r="AA511" s="42"/>
      <c r="AB511" s="42"/>
      <c r="AC511" s="42"/>
      <c r="AD511" s="42"/>
      <c r="AE511" s="42"/>
      <c r="AF511" s="42"/>
      <c r="AG511" s="42"/>
      <c r="AH511" s="42"/>
      <c r="AI511" s="42"/>
      <c r="AJ511" s="42"/>
      <c r="AK511" s="42"/>
      <c r="AL511" s="42"/>
      <c r="AN511" s="43"/>
      <c r="AO511" s="47"/>
      <c r="AP511" s="47"/>
      <c r="AQ511" s="47"/>
      <c r="AR511" s="47"/>
      <c r="AS511" s="47"/>
      <c r="AT511" s="47"/>
      <c r="AU511" s="47"/>
      <c r="AV511" s="47"/>
      <c r="AW511" s="47"/>
      <c r="AX511" s="47"/>
      <c r="AY511" s="47"/>
      <c r="AZ511" s="47"/>
      <c r="BA511" s="47"/>
      <c r="BB511" s="47"/>
      <c r="BC511" s="47"/>
      <c r="BD511" s="47"/>
      <c r="BE511" s="47"/>
      <c r="BF511" s="47"/>
      <c r="BG511" s="47"/>
      <c r="BH511" s="47"/>
      <c r="BI511" s="47"/>
      <c r="BJ511" s="47"/>
      <c r="BK511" s="47"/>
      <c r="BL511" s="47"/>
      <c r="BM511" s="47"/>
      <c r="BN511" s="47"/>
      <c r="BO511" s="47"/>
      <c r="BP511" s="47"/>
      <c r="BQ511" s="47"/>
      <c r="BR511" s="47"/>
      <c r="BS511" s="47"/>
      <c r="BT511" s="47"/>
      <c r="BU511" s="47"/>
      <c r="BV511" s="47"/>
      <c r="BW511" s="47"/>
      <c r="BX511" s="47"/>
      <c r="BY511" s="47"/>
      <c r="BZ511" s="47"/>
      <c r="CA511" s="47"/>
      <c r="CB511" s="47"/>
      <c r="CC511" s="47"/>
      <c r="CD511" s="47"/>
      <c r="CE511" s="47"/>
      <c r="CF511" s="47"/>
      <c r="CG511" s="47"/>
      <c r="CH511" s="47"/>
      <c r="CI511" s="47"/>
      <c r="CJ511" s="47"/>
      <c r="CK511" s="47"/>
      <c r="CL511" s="47"/>
      <c r="CM511" s="47"/>
      <c r="CN511" s="47"/>
      <c r="CO511" s="47"/>
      <c r="CP511" s="47"/>
      <c r="CQ511" s="47"/>
      <c r="CR511" s="47"/>
      <c r="CS511" s="47"/>
      <c r="CT511" s="47"/>
      <c r="CU511" s="47"/>
      <c r="CV511" s="47"/>
      <c r="CW511" s="47"/>
      <c r="CX511" s="47"/>
      <c r="CY511" s="47"/>
      <c r="CZ511" s="47"/>
      <c r="DA511" s="47"/>
      <c r="DB511" s="47"/>
      <c r="DC511" s="47"/>
      <c r="DD511" s="47"/>
    </row>
    <row r="512" spans="13:108" x14ac:dyDescent="0.25">
      <c r="M512" s="41"/>
      <c r="N512" s="41"/>
      <c r="O512" s="41"/>
      <c r="P512" s="41"/>
      <c r="Q512" s="41"/>
      <c r="R512" s="41"/>
      <c r="S512" s="41"/>
      <c r="T512" s="41"/>
      <c r="U512" s="41"/>
      <c r="V512" s="41"/>
      <c r="W512" s="41"/>
      <c r="X512" s="41"/>
      <c r="Y512" s="41"/>
      <c r="AA512" s="42"/>
      <c r="AB512" s="42"/>
      <c r="AC512" s="42"/>
      <c r="AD512" s="42"/>
      <c r="AE512" s="42"/>
      <c r="AF512" s="42"/>
      <c r="AG512" s="42"/>
      <c r="AH512" s="42"/>
      <c r="AI512" s="42"/>
      <c r="AJ512" s="42"/>
      <c r="AK512" s="42"/>
      <c r="AL512" s="42"/>
      <c r="AN512" s="43"/>
      <c r="AO512" s="47"/>
      <c r="AP512" s="47"/>
      <c r="AQ512" s="47"/>
      <c r="AR512" s="47"/>
      <c r="AS512" s="47"/>
      <c r="AT512" s="47"/>
      <c r="AU512" s="47"/>
      <c r="AV512" s="47"/>
      <c r="AW512" s="47"/>
      <c r="AX512" s="47"/>
      <c r="AY512" s="47"/>
      <c r="AZ512" s="47"/>
      <c r="BA512" s="47"/>
      <c r="BB512" s="47"/>
      <c r="BC512" s="47"/>
      <c r="BD512" s="47"/>
      <c r="BE512" s="47"/>
      <c r="BF512" s="47"/>
      <c r="BG512" s="47"/>
      <c r="BH512" s="47"/>
      <c r="BI512" s="47"/>
      <c r="BJ512" s="47"/>
      <c r="BK512" s="47"/>
      <c r="BL512" s="47"/>
      <c r="BM512" s="47"/>
      <c r="BN512" s="47"/>
      <c r="BO512" s="47"/>
      <c r="BP512" s="47"/>
      <c r="BQ512" s="47"/>
      <c r="BR512" s="47"/>
      <c r="BS512" s="47"/>
      <c r="BT512" s="47"/>
      <c r="BU512" s="47"/>
      <c r="BV512" s="47"/>
      <c r="BW512" s="47"/>
      <c r="BX512" s="47"/>
      <c r="BY512" s="47"/>
      <c r="BZ512" s="47"/>
      <c r="CA512" s="47"/>
      <c r="CB512" s="47"/>
      <c r="CC512" s="47"/>
      <c r="CD512" s="47"/>
      <c r="CE512" s="47"/>
      <c r="CF512" s="47"/>
      <c r="CG512" s="47"/>
      <c r="CH512" s="47"/>
      <c r="CI512" s="47"/>
      <c r="CJ512" s="47"/>
      <c r="CK512" s="47"/>
      <c r="CL512" s="47"/>
      <c r="CM512" s="47"/>
      <c r="CN512" s="47"/>
      <c r="CO512" s="47"/>
      <c r="CP512" s="47"/>
      <c r="CQ512" s="47"/>
      <c r="CR512" s="47"/>
      <c r="CS512" s="47"/>
      <c r="CT512" s="47"/>
      <c r="CU512" s="47"/>
      <c r="CV512" s="47"/>
      <c r="CW512" s="47"/>
      <c r="CX512" s="47"/>
      <c r="CY512" s="47"/>
      <c r="CZ512" s="47"/>
      <c r="DA512" s="47"/>
      <c r="DB512" s="47"/>
      <c r="DC512" s="47"/>
      <c r="DD512" s="47"/>
    </row>
    <row r="513" spans="13:108" x14ac:dyDescent="0.25">
      <c r="M513" s="41"/>
      <c r="N513" s="41"/>
      <c r="O513" s="41"/>
      <c r="P513" s="41"/>
      <c r="Q513" s="41"/>
      <c r="R513" s="41"/>
      <c r="S513" s="41"/>
      <c r="T513" s="41"/>
      <c r="U513" s="41"/>
      <c r="V513" s="41"/>
      <c r="W513" s="41"/>
      <c r="X513" s="41"/>
      <c r="Y513" s="41"/>
      <c r="AA513" s="42"/>
      <c r="AB513" s="42"/>
      <c r="AC513" s="42"/>
      <c r="AD513" s="42"/>
      <c r="AE513" s="42"/>
      <c r="AF513" s="42"/>
      <c r="AG513" s="42"/>
      <c r="AH513" s="42"/>
      <c r="AI513" s="42"/>
      <c r="AJ513" s="42"/>
      <c r="AK513" s="42"/>
      <c r="AL513" s="42"/>
      <c r="AN513" s="43"/>
      <c r="AO513" s="47"/>
      <c r="AP513" s="47"/>
      <c r="AQ513" s="47"/>
      <c r="AR513" s="47"/>
      <c r="AS513" s="47"/>
      <c r="AT513" s="47"/>
      <c r="AU513" s="47"/>
      <c r="AV513" s="47"/>
      <c r="AW513" s="47"/>
      <c r="AX513" s="47"/>
      <c r="AY513" s="47"/>
      <c r="AZ513" s="47"/>
      <c r="BA513" s="47"/>
      <c r="BB513" s="47"/>
      <c r="BC513" s="47"/>
      <c r="BD513" s="47"/>
      <c r="BE513" s="47"/>
      <c r="BF513" s="47"/>
      <c r="BG513" s="47"/>
      <c r="BH513" s="47"/>
      <c r="BI513" s="47"/>
      <c r="BJ513" s="47"/>
      <c r="BK513" s="47"/>
      <c r="BL513" s="47"/>
      <c r="BM513" s="47"/>
      <c r="BN513" s="47"/>
      <c r="BO513" s="47"/>
      <c r="BP513" s="47"/>
      <c r="BQ513" s="47"/>
      <c r="BR513" s="47"/>
      <c r="BS513" s="47"/>
      <c r="BT513" s="47"/>
      <c r="BU513" s="47"/>
      <c r="BV513" s="47"/>
      <c r="BW513" s="47"/>
      <c r="BX513" s="47"/>
      <c r="BY513" s="47"/>
      <c r="BZ513" s="47"/>
      <c r="CA513" s="47"/>
      <c r="CB513" s="47"/>
      <c r="CC513" s="47"/>
      <c r="CD513" s="47"/>
      <c r="CE513" s="47"/>
      <c r="CF513" s="47"/>
      <c r="CG513" s="47"/>
      <c r="CH513" s="47"/>
      <c r="CI513" s="47"/>
      <c r="CJ513" s="47"/>
      <c r="CK513" s="47"/>
      <c r="CL513" s="47"/>
      <c r="CM513" s="47"/>
      <c r="CN513" s="47"/>
      <c r="CO513" s="47"/>
      <c r="CP513" s="47"/>
      <c r="CQ513" s="47"/>
      <c r="CR513" s="47"/>
      <c r="CS513" s="47"/>
      <c r="CT513" s="47"/>
      <c r="CU513" s="47"/>
      <c r="CV513" s="47"/>
      <c r="CW513" s="47"/>
      <c r="CX513" s="47"/>
      <c r="CY513" s="47"/>
      <c r="CZ513" s="47"/>
      <c r="DA513" s="47"/>
      <c r="DB513" s="47"/>
      <c r="DC513" s="47"/>
      <c r="DD513" s="47"/>
    </row>
    <row r="514" spans="13:108" x14ac:dyDescent="0.25">
      <c r="M514" s="41"/>
      <c r="N514" s="41"/>
      <c r="O514" s="41"/>
      <c r="P514" s="41"/>
      <c r="Q514" s="41"/>
      <c r="R514" s="41"/>
      <c r="S514" s="41"/>
      <c r="T514" s="41"/>
      <c r="U514" s="41"/>
      <c r="V514" s="41"/>
      <c r="W514" s="41"/>
      <c r="X514" s="41"/>
      <c r="Y514" s="41"/>
      <c r="AA514" s="42"/>
      <c r="AB514" s="42"/>
      <c r="AC514" s="42"/>
      <c r="AD514" s="42"/>
      <c r="AE514" s="42"/>
      <c r="AF514" s="42"/>
      <c r="AG514" s="42"/>
      <c r="AH514" s="42"/>
      <c r="AI514" s="42"/>
      <c r="AJ514" s="42"/>
      <c r="AK514" s="42"/>
      <c r="AL514" s="42"/>
      <c r="AN514" s="43"/>
      <c r="AO514" s="47"/>
      <c r="AP514" s="47"/>
      <c r="AQ514" s="47"/>
      <c r="AR514" s="47"/>
      <c r="AS514" s="47"/>
      <c r="AT514" s="47"/>
      <c r="AU514" s="47"/>
      <c r="AV514" s="47"/>
      <c r="AW514" s="47"/>
      <c r="AX514" s="47"/>
      <c r="AY514" s="47"/>
      <c r="AZ514" s="47"/>
      <c r="BA514" s="47"/>
      <c r="BB514" s="47"/>
      <c r="BC514" s="47"/>
      <c r="BD514" s="47"/>
      <c r="BE514" s="47"/>
      <c r="BF514" s="47"/>
      <c r="BG514" s="47"/>
      <c r="BH514" s="47"/>
      <c r="BI514" s="47"/>
      <c r="BJ514" s="47"/>
      <c r="BK514" s="47"/>
      <c r="BL514" s="47"/>
      <c r="BM514" s="47"/>
      <c r="BN514" s="47"/>
      <c r="BO514" s="47"/>
      <c r="BP514" s="47"/>
      <c r="BQ514" s="47"/>
      <c r="BR514" s="47"/>
      <c r="BS514" s="47"/>
      <c r="BT514" s="47"/>
      <c r="BU514" s="47"/>
      <c r="BV514" s="47"/>
      <c r="BW514" s="47"/>
      <c r="BX514" s="47"/>
      <c r="BY514" s="47"/>
      <c r="BZ514" s="47"/>
      <c r="CA514" s="47"/>
      <c r="CB514" s="47"/>
      <c r="CC514" s="47"/>
      <c r="CD514" s="47"/>
      <c r="CE514" s="47"/>
      <c r="CF514" s="47"/>
      <c r="CG514" s="47"/>
      <c r="CH514" s="47"/>
      <c r="CI514" s="47"/>
      <c r="CJ514" s="47"/>
      <c r="CK514" s="47"/>
      <c r="CL514" s="47"/>
      <c r="CM514" s="47"/>
      <c r="CN514" s="47"/>
      <c r="CO514" s="47"/>
      <c r="CP514" s="47"/>
      <c r="CQ514" s="47"/>
      <c r="CR514" s="47"/>
      <c r="CS514" s="47"/>
      <c r="CT514" s="47"/>
      <c r="CU514" s="47"/>
      <c r="CV514" s="47"/>
      <c r="CW514" s="47"/>
      <c r="CX514" s="47"/>
      <c r="CY514" s="47"/>
      <c r="CZ514" s="47"/>
      <c r="DA514" s="47"/>
      <c r="DB514" s="47"/>
      <c r="DC514" s="47"/>
      <c r="DD514" s="47"/>
    </row>
    <row r="515" spans="13:108" x14ac:dyDescent="0.25">
      <c r="M515" s="41"/>
      <c r="N515" s="41"/>
      <c r="O515" s="41"/>
      <c r="P515" s="41"/>
      <c r="Q515" s="41"/>
      <c r="R515" s="41"/>
      <c r="S515" s="41"/>
      <c r="T515" s="41"/>
      <c r="U515" s="41"/>
      <c r="V515" s="41"/>
      <c r="W515" s="41"/>
      <c r="X515" s="41"/>
      <c r="Y515" s="41"/>
      <c r="AA515" s="42"/>
      <c r="AB515" s="42"/>
      <c r="AC515" s="42"/>
      <c r="AD515" s="42"/>
      <c r="AE515" s="42"/>
      <c r="AF515" s="42"/>
      <c r="AG515" s="42"/>
      <c r="AH515" s="42"/>
      <c r="AI515" s="42"/>
      <c r="AJ515" s="42"/>
      <c r="AK515" s="42"/>
      <c r="AL515" s="42"/>
      <c r="AN515" s="43"/>
      <c r="AO515" s="47"/>
      <c r="AP515" s="47"/>
      <c r="AQ515" s="47"/>
      <c r="AR515" s="47"/>
      <c r="AS515" s="47"/>
      <c r="AT515" s="47"/>
      <c r="AU515" s="47"/>
      <c r="AV515" s="47"/>
      <c r="AW515" s="47"/>
      <c r="AX515" s="47"/>
      <c r="AY515" s="47"/>
      <c r="AZ515" s="47"/>
      <c r="BA515" s="47"/>
      <c r="BB515" s="47"/>
      <c r="BC515" s="47"/>
      <c r="BD515" s="47"/>
      <c r="BE515" s="47"/>
      <c r="BF515" s="47"/>
      <c r="BG515" s="47"/>
      <c r="BH515" s="47"/>
      <c r="BI515" s="47"/>
      <c r="BJ515" s="47"/>
      <c r="BK515" s="47"/>
      <c r="BL515" s="47"/>
      <c r="BM515" s="47"/>
      <c r="BN515" s="47"/>
      <c r="BO515" s="47"/>
      <c r="BP515" s="47"/>
      <c r="BQ515" s="47"/>
      <c r="BR515" s="47"/>
      <c r="BS515" s="47"/>
      <c r="BT515" s="47"/>
      <c r="BU515" s="47"/>
      <c r="BV515" s="47"/>
      <c r="BW515" s="47"/>
      <c r="BX515" s="47"/>
      <c r="BY515" s="47"/>
      <c r="BZ515" s="47"/>
      <c r="CA515" s="47"/>
      <c r="CB515" s="47"/>
      <c r="CC515" s="47"/>
      <c r="CD515" s="47"/>
      <c r="CE515" s="47"/>
      <c r="CF515" s="47"/>
      <c r="CG515" s="47"/>
      <c r="CH515" s="47"/>
      <c r="CI515" s="47"/>
      <c r="CJ515" s="47"/>
      <c r="CK515" s="47"/>
      <c r="CL515" s="47"/>
      <c r="CM515" s="47"/>
      <c r="CN515" s="47"/>
      <c r="CO515" s="47"/>
      <c r="CP515" s="47"/>
      <c r="CQ515" s="47"/>
      <c r="CR515" s="47"/>
      <c r="CS515" s="47"/>
      <c r="CT515" s="47"/>
      <c r="CU515" s="47"/>
      <c r="CV515" s="47"/>
      <c r="CW515" s="47"/>
      <c r="CX515" s="47"/>
      <c r="CY515" s="47"/>
      <c r="CZ515" s="47"/>
      <c r="DA515" s="47"/>
      <c r="DB515" s="47"/>
      <c r="DC515" s="47"/>
      <c r="DD515" s="47"/>
    </row>
    <row r="516" spans="13:108" x14ac:dyDescent="0.25">
      <c r="M516" s="41"/>
      <c r="N516" s="41"/>
      <c r="O516" s="41"/>
      <c r="P516" s="41"/>
      <c r="Q516" s="41"/>
      <c r="R516" s="41"/>
      <c r="S516" s="41"/>
      <c r="T516" s="41"/>
      <c r="U516" s="41"/>
      <c r="V516" s="41"/>
      <c r="W516" s="41"/>
      <c r="X516" s="41"/>
      <c r="Y516" s="41"/>
      <c r="AA516" s="42"/>
      <c r="AB516" s="42"/>
      <c r="AC516" s="42"/>
      <c r="AD516" s="42"/>
      <c r="AE516" s="42"/>
      <c r="AF516" s="42"/>
      <c r="AG516" s="42"/>
      <c r="AH516" s="42"/>
      <c r="AI516" s="42"/>
      <c r="AJ516" s="42"/>
      <c r="AK516" s="42"/>
      <c r="AL516" s="42"/>
      <c r="AN516" s="43"/>
      <c r="AO516" s="47"/>
      <c r="AP516" s="47"/>
      <c r="AQ516" s="47"/>
      <c r="AR516" s="47"/>
      <c r="AS516" s="47"/>
      <c r="AT516" s="47"/>
      <c r="AU516" s="47"/>
      <c r="AV516" s="47"/>
      <c r="AW516" s="47"/>
      <c r="AX516" s="47"/>
      <c r="AY516" s="47"/>
      <c r="AZ516" s="47"/>
      <c r="BA516" s="47"/>
      <c r="BB516" s="47"/>
      <c r="BC516" s="47"/>
      <c r="BD516" s="47"/>
      <c r="BE516" s="47"/>
      <c r="BF516" s="47"/>
      <c r="BG516" s="47"/>
      <c r="BH516" s="47"/>
      <c r="BI516" s="47"/>
      <c r="BJ516" s="47"/>
      <c r="BK516" s="47"/>
      <c r="BL516" s="47"/>
      <c r="BM516" s="47"/>
      <c r="BN516" s="47"/>
      <c r="BO516" s="47"/>
      <c r="BP516" s="47"/>
      <c r="BQ516" s="47"/>
      <c r="BR516" s="47"/>
      <c r="BS516" s="47"/>
      <c r="BT516" s="47"/>
      <c r="BU516" s="47"/>
      <c r="BV516" s="47"/>
      <c r="BW516" s="47"/>
      <c r="BX516" s="47"/>
      <c r="BY516" s="47"/>
      <c r="BZ516" s="47"/>
      <c r="CA516" s="47"/>
      <c r="CB516" s="47"/>
      <c r="CC516" s="47"/>
      <c r="CD516" s="47"/>
      <c r="CE516" s="47"/>
      <c r="CF516" s="47"/>
      <c r="CG516" s="47"/>
      <c r="CH516" s="47"/>
      <c r="CI516" s="47"/>
      <c r="CJ516" s="47"/>
      <c r="CK516" s="47"/>
      <c r="CL516" s="47"/>
      <c r="CM516" s="47"/>
      <c r="CN516" s="47"/>
      <c r="CO516" s="47"/>
      <c r="CP516" s="47"/>
      <c r="CQ516" s="47"/>
      <c r="CR516" s="47"/>
      <c r="CS516" s="47"/>
      <c r="CT516" s="47"/>
      <c r="CU516" s="47"/>
      <c r="CV516" s="47"/>
      <c r="CW516" s="47"/>
      <c r="CX516" s="47"/>
      <c r="CY516" s="47"/>
      <c r="CZ516" s="47"/>
      <c r="DA516" s="47"/>
      <c r="DB516" s="47"/>
      <c r="DC516" s="47"/>
      <c r="DD516" s="47"/>
    </row>
    <row r="517" spans="13:108" x14ac:dyDescent="0.25">
      <c r="M517" s="41"/>
      <c r="N517" s="41"/>
      <c r="O517" s="41"/>
      <c r="P517" s="41"/>
      <c r="Q517" s="41"/>
      <c r="R517" s="41"/>
      <c r="S517" s="41"/>
      <c r="T517" s="41"/>
      <c r="U517" s="41"/>
      <c r="V517" s="41"/>
      <c r="W517" s="41"/>
      <c r="X517" s="41"/>
      <c r="Y517" s="41"/>
      <c r="AA517" s="42"/>
      <c r="AB517" s="42"/>
      <c r="AC517" s="42"/>
      <c r="AD517" s="42"/>
      <c r="AE517" s="42"/>
      <c r="AF517" s="42"/>
      <c r="AG517" s="42"/>
      <c r="AH517" s="42"/>
      <c r="AI517" s="42"/>
      <c r="AJ517" s="42"/>
      <c r="AK517" s="42"/>
      <c r="AL517" s="42"/>
      <c r="AN517" s="43"/>
      <c r="AO517" s="47"/>
      <c r="AP517" s="47"/>
      <c r="AQ517" s="47"/>
      <c r="AR517" s="47"/>
      <c r="AS517" s="47"/>
      <c r="AT517" s="47"/>
      <c r="AU517" s="47"/>
      <c r="AV517" s="47"/>
      <c r="AW517" s="47"/>
      <c r="AX517" s="47"/>
      <c r="AY517" s="47"/>
      <c r="AZ517" s="47"/>
      <c r="BA517" s="47"/>
      <c r="BB517" s="47"/>
      <c r="BC517" s="47"/>
      <c r="BD517" s="47"/>
      <c r="BE517" s="47"/>
      <c r="BF517" s="47"/>
      <c r="BG517" s="47"/>
      <c r="BH517" s="47"/>
      <c r="BI517" s="47"/>
      <c r="BJ517" s="47"/>
      <c r="BK517" s="47"/>
      <c r="BL517" s="47"/>
      <c r="BM517" s="47"/>
      <c r="BN517" s="47"/>
      <c r="BO517" s="47"/>
      <c r="BP517" s="47"/>
      <c r="BQ517" s="47"/>
      <c r="BR517" s="47"/>
      <c r="BS517" s="47"/>
      <c r="BT517" s="47"/>
      <c r="BU517" s="47"/>
      <c r="BV517" s="47"/>
      <c r="BW517" s="47"/>
      <c r="BX517" s="47"/>
      <c r="BY517" s="47"/>
      <c r="BZ517" s="47"/>
      <c r="CA517" s="47"/>
      <c r="CB517" s="47"/>
      <c r="CC517" s="47"/>
      <c r="CD517" s="47"/>
      <c r="CE517" s="47"/>
      <c r="CF517" s="47"/>
      <c r="CG517" s="47"/>
      <c r="CH517" s="47"/>
      <c r="CI517" s="47"/>
      <c r="CJ517" s="47"/>
      <c r="CK517" s="47"/>
      <c r="CL517" s="47"/>
      <c r="CM517" s="47"/>
      <c r="CN517" s="47"/>
      <c r="CO517" s="47"/>
      <c r="CP517" s="47"/>
      <c r="CQ517" s="47"/>
      <c r="CR517" s="47"/>
      <c r="CS517" s="47"/>
      <c r="CT517" s="47"/>
      <c r="CU517" s="47"/>
      <c r="CV517" s="47"/>
      <c r="CW517" s="47"/>
      <c r="CX517" s="47"/>
      <c r="CY517" s="47"/>
      <c r="CZ517" s="47"/>
      <c r="DA517" s="47"/>
      <c r="DB517" s="47"/>
      <c r="DC517" s="47"/>
      <c r="DD517" s="47"/>
    </row>
    <row r="518" spans="13:108" x14ac:dyDescent="0.25">
      <c r="M518" s="41"/>
      <c r="N518" s="41"/>
      <c r="O518" s="41"/>
      <c r="P518" s="41"/>
      <c r="Q518" s="41"/>
      <c r="R518" s="41"/>
      <c r="S518" s="41"/>
      <c r="T518" s="41"/>
      <c r="U518" s="41"/>
      <c r="V518" s="41"/>
      <c r="W518" s="41"/>
      <c r="X518" s="41"/>
      <c r="Y518" s="41"/>
      <c r="AA518" s="42"/>
      <c r="AB518" s="42"/>
      <c r="AC518" s="42"/>
      <c r="AD518" s="42"/>
      <c r="AE518" s="42"/>
      <c r="AF518" s="42"/>
      <c r="AG518" s="42"/>
      <c r="AH518" s="42"/>
      <c r="AI518" s="42"/>
      <c r="AJ518" s="42"/>
      <c r="AK518" s="42"/>
      <c r="AL518" s="42"/>
      <c r="AN518" s="43"/>
      <c r="AO518" s="47"/>
      <c r="AP518" s="47"/>
      <c r="AQ518" s="47"/>
      <c r="AR518" s="47"/>
      <c r="AS518" s="47"/>
      <c r="AT518" s="47"/>
      <c r="AU518" s="47"/>
      <c r="AV518" s="47"/>
      <c r="AW518" s="47"/>
      <c r="AX518" s="47"/>
      <c r="AY518" s="47"/>
      <c r="AZ518" s="47"/>
      <c r="BA518" s="47"/>
      <c r="BB518" s="47"/>
      <c r="BC518" s="47"/>
      <c r="BD518" s="47"/>
      <c r="BE518" s="47"/>
      <c r="BF518" s="47"/>
      <c r="BG518" s="47"/>
      <c r="BH518" s="47"/>
      <c r="BI518" s="47"/>
      <c r="BJ518" s="47"/>
      <c r="BK518" s="47"/>
      <c r="BL518" s="47"/>
      <c r="BM518" s="47"/>
      <c r="BN518" s="47"/>
      <c r="BO518" s="47"/>
      <c r="BP518" s="47"/>
      <c r="BQ518" s="47"/>
      <c r="BR518" s="47"/>
      <c r="BS518" s="47"/>
      <c r="BT518" s="47"/>
      <c r="BU518" s="47"/>
      <c r="BV518" s="47"/>
      <c r="BW518" s="47"/>
      <c r="BX518" s="47"/>
      <c r="BY518" s="47"/>
      <c r="BZ518" s="47"/>
      <c r="CA518" s="47"/>
      <c r="CB518" s="47"/>
      <c r="CC518" s="47"/>
      <c r="CD518" s="47"/>
      <c r="CE518" s="47"/>
      <c r="CF518" s="47"/>
      <c r="CG518" s="47"/>
      <c r="CH518" s="47"/>
      <c r="CI518" s="47"/>
      <c r="CJ518" s="47"/>
      <c r="CK518" s="47"/>
      <c r="CL518" s="47"/>
      <c r="CM518" s="47"/>
      <c r="CN518" s="47"/>
      <c r="CO518" s="47"/>
      <c r="CP518" s="47"/>
      <c r="CQ518" s="47"/>
      <c r="CR518" s="47"/>
      <c r="CS518" s="47"/>
      <c r="CT518" s="47"/>
      <c r="CU518" s="47"/>
      <c r="CV518" s="47"/>
      <c r="CW518" s="47"/>
      <c r="CX518" s="47"/>
      <c r="CY518" s="47"/>
      <c r="CZ518" s="47"/>
      <c r="DA518" s="47"/>
      <c r="DB518" s="47"/>
      <c r="DC518" s="47"/>
      <c r="DD518" s="47"/>
    </row>
    <row r="519" spans="13:108" x14ac:dyDescent="0.25">
      <c r="M519" s="41"/>
      <c r="N519" s="41"/>
      <c r="O519" s="41"/>
      <c r="P519" s="41"/>
      <c r="Q519" s="41"/>
      <c r="R519" s="41"/>
      <c r="S519" s="41"/>
      <c r="T519" s="41"/>
      <c r="U519" s="41"/>
      <c r="V519" s="41"/>
      <c r="W519" s="41"/>
      <c r="X519" s="41"/>
      <c r="Y519" s="41"/>
      <c r="AA519" s="42"/>
      <c r="AB519" s="42"/>
      <c r="AC519" s="42"/>
      <c r="AD519" s="42"/>
      <c r="AE519" s="42"/>
      <c r="AF519" s="42"/>
      <c r="AG519" s="42"/>
      <c r="AH519" s="42"/>
      <c r="AI519" s="42"/>
      <c r="AJ519" s="42"/>
      <c r="AK519" s="42"/>
      <c r="AL519" s="42"/>
      <c r="AN519" s="43"/>
      <c r="AO519" s="47"/>
      <c r="AP519" s="47"/>
      <c r="AQ519" s="47"/>
      <c r="AR519" s="47"/>
      <c r="AS519" s="47"/>
      <c r="AT519" s="47"/>
      <c r="AU519" s="47"/>
      <c r="AV519" s="47"/>
      <c r="AW519" s="47"/>
      <c r="AX519" s="47"/>
      <c r="AY519" s="47"/>
      <c r="AZ519" s="47"/>
      <c r="BA519" s="47"/>
      <c r="BB519" s="47"/>
      <c r="BC519" s="47"/>
      <c r="BD519" s="47"/>
      <c r="BE519" s="47"/>
      <c r="BF519" s="47"/>
      <c r="BG519" s="47"/>
      <c r="BH519" s="47"/>
      <c r="BI519" s="47"/>
      <c r="BJ519" s="47"/>
      <c r="BK519" s="47"/>
      <c r="BL519" s="47"/>
      <c r="BM519" s="47"/>
      <c r="BN519" s="47"/>
      <c r="BO519" s="47"/>
      <c r="BP519" s="47"/>
      <c r="BQ519" s="47"/>
      <c r="BR519" s="47"/>
      <c r="BS519" s="47"/>
      <c r="BT519" s="47"/>
      <c r="BU519" s="47"/>
      <c r="BV519" s="47"/>
      <c r="BW519" s="47"/>
      <c r="BX519" s="47"/>
      <c r="BY519" s="47"/>
      <c r="BZ519" s="47"/>
      <c r="CA519" s="47"/>
      <c r="CB519" s="47"/>
      <c r="CC519" s="47"/>
      <c r="CD519" s="47"/>
      <c r="CE519" s="47"/>
      <c r="CF519" s="47"/>
      <c r="CG519" s="47"/>
      <c r="CH519" s="47"/>
      <c r="CI519" s="47"/>
      <c r="CJ519" s="47"/>
      <c r="CK519" s="47"/>
      <c r="CL519" s="47"/>
      <c r="CM519" s="47"/>
      <c r="CN519" s="47"/>
      <c r="CO519" s="47"/>
      <c r="CP519" s="47"/>
      <c r="CQ519" s="47"/>
      <c r="CR519" s="47"/>
      <c r="CS519" s="47"/>
      <c r="CT519" s="47"/>
      <c r="CU519" s="47"/>
      <c r="CV519" s="47"/>
      <c r="CW519" s="47"/>
      <c r="CX519" s="47"/>
      <c r="CY519" s="47"/>
      <c r="CZ519" s="47"/>
      <c r="DA519" s="47"/>
      <c r="DB519" s="47"/>
      <c r="DC519" s="47"/>
      <c r="DD519" s="47"/>
    </row>
    <row r="520" spans="13:108" x14ac:dyDescent="0.25">
      <c r="M520" s="41"/>
      <c r="N520" s="41"/>
      <c r="O520" s="41"/>
      <c r="P520" s="41"/>
      <c r="Q520" s="41"/>
      <c r="R520" s="41"/>
      <c r="S520" s="41"/>
      <c r="T520" s="41"/>
      <c r="U520" s="41"/>
      <c r="V520" s="41"/>
      <c r="W520" s="41"/>
      <c r="X520" s="41"/>
      <c r="Y520" s="41"/>
      <c r="AA520" s="42"/>
      <c r="AB520" s="42"/>
      <c r="AC520" s="42"/>
      <c r="AD520" s="42"/>
      <c r="AE520" s="42"/>
      <c r="AF520" s="42"/>
      <c r="AG520" s="42"/>
      <c r="AH520" s="42"/>
      <c r="AI520" s="42"/>
      <c r="AJ520" s="42"/>
      <c r="AK520" s="42"/>
      <c r="AL520" s="42"/>
      <c r="AN520" s="43"/>
      <c r="AO520" s="47"/>
      <c r="AP520" s="47"/>
      <c r="AQ520" s="47"/>
      <c r="AR520" s="47"/>
      <c r="AS520" s="47"/>
      <c r="AT520" s="47"/>
      <c r="AU520" s="47"/>
      <c r="AV520" s="47"/>
      <c r="AW520" s="47"/>
      <c r="AX520" s="47"/>
      <c r="AY520" s="47"/>
      <c r="AZ520" s="47"/>
      <c r="BA520" s="47"/>
      <c r="BB520" s="47"/>
      <c r="BC520" s="47"/>
      <c r="BD520" s="47"/>
      <c r="BE520" s="47"/>
      <c r="BF520" s="47"/>
      <c r="BG520" s="47"/>
      <c r="BH520" s="47"/>
      <c r="BI520" s="47"/>
      <c r="BJ520" s="47"/>
      <c r="BK520" s="47"/>
      <c r="BL520" s="47"/>
      <c r="BM520" s="47"/>
      <c r="BN520" s="47"/>
      <c r="BO520" s="47"/>
      <c r="BP520" s="47"/>
      <c r="BQ520" s="47"/>
      <c r="BR520" s="47"/>
      <c r="BS520" s="47"/>
      <c r="BT520" s="47"/>
      <c r="BU520" s="47"/>
      <c r="BV520" s="47"/>
      <c r="BW520" s="47"/>
      <c r="BX520" s="47"/>
      <c r="BY520" s="47"/>
      <c r="BZ520" s="47"/>
      <c r="CA520" s="47"/>
      <c r="CB520" s="47"/>
      <c r="CC520" s="47"/>
      <c r="CD520" s="47"/>
      <c r="CE520" s="47"/>
      <c r="CF520" s="47"/>
      <c r="CG520" s="47"/>
      <c r="CH520" s="47"/>
      <c r="CI520" s="47"/>
      <c r="CJ520" s="47"/>
      <c r="CK520" s="47"/>
      <c r="CL520" s="47"/>
      <c r="CM520" s="47"/>
      <c r="CN520" s="47"/>
      <c r="CO520" s="47"/>
      <c r="CP520" s="47"/>
      <c r="CQ520" s="47"/>
      <c r="CR520" s="47"/>
      <c r="CS520" s="47"/>
      <c r="CT520" s="47"/>
      <c r="CU520" s="47"/>
      <c r="CV520" s="47"/>
      <c r="CW520" s="47"/>
      <c r="CX520" s="47"/>
      <c r="CY520" s="47"/>
      <c r="CZ520" s="47"/>
      <c r="DA520" s="47"/>
      <c r="DB520" s="47"/>
      <c r="DC520" s="47"/>
      <c r="DD520" s="47"/>
    </row>
    <row r="521" spans="13:108" x14ac:dyDescent="0.25">
      <c r="M521" s="41"/>
      <c r="N521" s="41"/>
      <c r="O521" s="41"/>
      <c r="P521" s="41"/>
      <c r="Q521" s="41"/>
      <c r="R521" s="41"/>
      <c r="S521" s="41"/>
      <c r="T521" s="41"/>
      <c r="U521" s="41"/>
      <c r="V521" s="41"/>
      <c r="W521" s="41"/>
      <c r="X521" s="41"/>
      <c r="Y521" s="41"/>
      <c r="AA521" s="42"/>
      <c r="AB521" s="42"/>
      <c r="AC521" s="42"/>
      <c r="AD521" s="42"/>
      <c r="AE521" s="42"/>
      <c r="AF521" s="42"/>
      <c r="AG521" s="42"/>
      <c r="AH521" s="42"/>
      <c r="AI521" s="42"/>
      <c r="AJ521" s="42"/>
      <c r="AK521" s="42"/>
      <c r="AL521" s="42"/>
      <c r="AN521" s="43"/>
      <c r="AO521" s="47"/>
      <c r="AP521" s="47"/>
      <c r="AQ521" s="47"/>
      <c r="AR521" s="47"/>
      <c r="AS521" s="47"/>
      <c r="AT521" s="47"/>
      <c r="AU521" s="47"/>
      <c r="AV521" s="47"/>
      <c r="AW521" s="47"/>
      <c r="AX521" s="47"/>
      <c r="AY521" s="47"/>
      <c r="AZ521" s="47"/>
      <c r="BA521" s="47"/>
      <c r="BB521" s="47"/>
      <c r="BC521" s="47"/>
      <c r="BD521" s="47"/>
      <c r="BE521" s="47"/>
      <c r="BF521" s="47"/>
      <c r="BG521" s="47"/>
      <c r="BH521" s="47"/>
      <c r="BI521" s="47"/>
      <c r="BJ521" s="47"/>
      <c r="BK521" s="47"/>
      <c r="BL521" s="47"/>
      <c r="BM521" s="47"/>
      <c r="BN521" s="47"/>
      <c r="BO521" s="47"/>
      <c r="BP521" s="47"/>
      <c r="BQ521" s="47"/>
      <c r="BR521" s="47"/>
      <c r="BS521" s="47"/>
      <c r="BT521" s="47"/>
      <c r="BU521" s="47"/>
      <c r="BV521" s="47"/>
      <c r="BW521" s="47"/>
      <c r="BX521" s="47"/>
      <c r="BY521" s="47"/>
      <c r="BZ521" s="47"/>
      <c r="CA521" s="47"/>
      <c r="CB521" s="47"/>
      <c r="CC521" s="47"/>
      <c r="CD521" s="47"/>
      <c r="CE521" s="47"/>
      <c r="CF521" s="47"/>
      <c r="CG521" s="47"/>
      <c r="CH521" s="47"/>
      <c r="CI521" s="47"/>
      <c r="CJ521" s="47"/>
      <c r="CK521" s="47"/>
      <c r="CL521" s="47"/>
      <c r="CM521" s="47"/>
      <c r="CN521" s="47"/>
      <c r="CO521" s="47"/>
      <c r="CP521" s="47"/>
      <c r="CQ521" s="47"/>
      <c r="CR521" s="47"/>
      <c r="CS521" s="47"/>
      <c r="CT521" s="47"/>
      <c r="CU521" s="47"/>
      <c r="CV521" s="47"/>
      <c r="CW521" s="47"/>
      <c r="CX521" s="47"/>
      <c r="CY521" s="47"/>
      <c r="CZ521" s="47"/>
      <c r="DA521" s="47"/>
      <c r="DB521" s="47"/>
      <c r="DC521" s="47"/>
      <c r="DD521" s="47"/>
    </row>
    <row r="522" spans="13:108" x14ac:dyDescent="0.25">
      <c r="M522" s="41"/>
      <c r="N522" s="41"/>
      <c r="O522" s="41"/>
      <c r="P522" s="41"/>
      <c r="Q522" s="41"/>
      <c r="R522" s="41"/>
      <c r="S522" s="41"/>
      <c r="T522" s="41"/>
      <c r="U522" s="41"/>
      <c r="V522" s="41"/>
      <c r="W522" s="41"/>
      <c r="X522" s="41"/>
      <c r="Y522" s="41"/>
      <c r="AA522" s="42"/>
      <c r="AB522" s="42"/>
      <c r="AC522" s="42"/>
      <c r="AD522" s="42"/>
      <c r="AE522" s="42"/>
      <c r="AF522" s="42"/>
      <c r="AG522" s="42"/>
      <c r="AH522" s="42"/>
      <c r="AI522" s="42"/>
      <c r="AJ522" s="42"/>
      <c r="AK522" s="42"/>
      <c r="AL522" s="42"/>
      <c r="AN522" s="43"/>
      <c r="AO522" s="47"/>
      <c r="AP522" s="47"/>
      <c r="AQ522" s="47"/>
      <c r="AR522" s="47"/>
      <c r="AS522" s="47"/>
      <c r="AT522" s="47"/>
      <c r="AU522" s="47"/>
      <c r="AV522" s="47"/>
      <c r="AW522" s="47"/>
      <c r="AX522" s="47"/>
      <c r="AY522" s="47"/>
      <c r="AZ522" s="47"/>
      <c r="BA522" s="47"/>
      <c r="BB522" s="47"/>
      <c r="BC522" s="47"/>
      <c r="BD522" s="47"/>
      <c r="BE522" s="47"/>
      <c r="BF522" s="47"/>
      <c r="BG522" s="47"/>
      <c r="BH522" s="47"/>
      <c r="BI522" s="47"/>
      <c r="BJ522" s="47"/>
      <c r="BK522" s="47"/>
      <c r="BL522" s="47"/>
      <c r="BM522" s="47"/>
      <c r="BN522" s="47"/>
      <c r="BO522" s="47"/>
      <c r="BP522" s="47"/>
      <c r="BQ522" s="47"/>
      <c r="BR522" s="47"/>
      <c r="BS522" s="47"/>
      <c r="BT522" s="47"/>
      <c r="BU522" s="47"/>
      <c r="BV522" s="47"/>
      <c r="BW522" s="47"/>
      <c r="BX522" s="47"/>
      <c r="BY522" s="47"/>
      <c r="BZ522" s="47"/>
      <c r="CA522" s="47"/>
      <c r="CB522" s="47"/>
      <c r="CC522" s="47"/>
      <c r="CD522" s="47"/>
      <c r="CE522" s="47"/>
      <c r="CF522" s="47"/>
      <c r="CG522" s="47"/>
      <c r="CH522" s="47"/>
      <c r="CI522" s="47"/>
      <c r="CJ522" s="47"/>
      <c r="CK522" s="47"/>
      <c r="CL522" s="47"/>
      <c r="CM522" s="47"/>
      <c r="CN522" s="47"/>
      <c r="CO522" s="47"/>
      <c r="CP522" s="47"/>
      <c r="CQ522" s="47"/>
      <c r="CR522" s="47"/>
      <c r="CS522" s="47"/>
      <c r="CT522" s="47"/>
      <c r="CU522" s="47"/>
      <c r="CV522" s="47"/>
      <c r="CW522" s="47"/>
      <c r="CX522" s="47"/>
      <c r="CY522" s="47"/>
      <c r="CZ522" s="47"/>
      <c r="DA522" s="47"/>
      <c r="DB522" s="47"/>
      <c r="DC522" s="47"/>
      <c r="DD522" s="47"/>
    </row>
    <row r="523" spans="13:108" x14ac:dyDescent="0.25">
      <c r="M523" s="41"/>
      <c r="N523" s="41"/>
      <c r="O523" s="41"/>
      <c r="P523" s="41"/>
      <c r="Q523" s="41"/>
      <c r="R523" s="41"/>
      <c r="S523" s="41"/>
      <c r="T523" s="41"/>
      <c r="U523" s="41"/>
      <c r="V523" s="41"/>
      <c r="W523" s="41"/>
      <c r="X523" s="41"/>
      <c r="Y523" s="41"/>
      <c r="AA523" s="42"/>
      <c r="AB523" s="42"/>
      <c r="AC523" s="42"/>
      <c r="AD523" s="42"/>
      <c r="AE523" s="42"/>
      <c r="AF523" s="42"/>
      <c r="AG523" s="42"/>
      <c r="AH523" s="42"/>
      <c r="AI523" s="42"/>
      <c r="AJ523" s="42"/>
      <c r="AK523" s="42"/>
      <c r="AL523" s="42"/>
      <c r="AN523" s="43"/>
      <c r="AO523" s="47"/>
      <c r="AP523" s="47"/>
      <c r="AQ523" s="47"/>
      <c r="AR523" s="47"/>
      <c r="AS523" s="47"/>
      <c r="AT523" s="47"/>
      <c r="AU523" s="47"/>
      <c r="AV523" s="47"/>
      <c r="AW523" s="47"/>
      <c r="AX523" s="47"/>
      <c r="AY523" s="47"/>
      <c r="AZ523" s="47"/>
      <c r="BA523" s="47"/>
      <c r="BB523" s="47"/>
      <c r="BC523" s="47"/>
      <c r="BD523" s="47"/>
      <c r="BE523" s="47"/>
      <c r="BF523" s="47"/>
      <c r="BG523" s="47"/>
      <c r="BH523" s="47"/>
      <c r="BI523" s="47"/>
      <c r="BJ523" s="47"/>
      <c r="BK523" s="47"/>
      <c r="BL523" s="47"/>
      <c r="BM523" s="47"/>
      <c r="BN523" s="47"/>
      <c r="BO523" s="47"/>
      <c r="BP523" s="47"/>
      <c r="BQ523" s="47"/>
      <c r="BR523" s="47"/>
      <c r="BS523" s="47"/>
      <c r="BT523" s="47"/>
      <c r="BU523" s="47"/>
      <c r="BV523" s="47"/>
      <c r="BW523" s="47"/>
      <c r="BX523" s="47"/>
      <c r="BY523" s="47"/>
      <c r="BZ523" s="47"/>
      <c r="CA523" s="47"/>
      <c r="CB523" s="47"/>
      <c r="CC523" s="47"/>
      <c r="CD523" s="47"/>
      <c r="CE523" s="47"/>
      <c r="CF523" s="47"/>
      <c r="CG523" s="47"/>
      <c r="CH523" s="47"/>
      <c r="CI523" s="47"/>
      <c r="CJ523" s="47"/>
      <c r="CK523" s="47"/>
      <c r="CL523" s="47"/>
      <c r="CM523" s="47"/>
      <c r="CN523" s="47"/>
      <c r="CO523" s="47"/>
      <c r="CP523" s="47"/>
      <c r="CQ523" s="47"/>
      <c r="CR523" s="47"/>
      <c r="CS523" s="47"/>
      <c r="CT523" s="47"/>
      <c r="CU523" s="47"/>
      <c r="CV523" s="47"/>
      <c r="CW523" s="47"/>
      <c r="CX523" s="47"/>
      <c r="CY523" s="47"/>
      <c r="CZ523" s="47"/>
      <c r="DA523" s="47"/>
      <c r="DB523" s="47"/>
      <c r="DC523" s="47"/>
      <c r="DD523" s="47"/>
    </row>
    <row r="524" spans="13:108" x14ac:dyDescent="0.25">
      <c r="M524" s="41"/>
      <c r="N524" s="41"/>
      <c r="O524" s="41"/>
      <c r="P524" s="41"/>
      <c r="Q524" s="41"/>
      <c r="R524" s="41"/>
      <c r="S524" s="41"/>
      <c r="T524" s="41"/>
      <c r="U524" s="41"/>
      <c r="V524" s="41"/>
      <c r="W524" s="41"/>
      <c r="X524" s="41"/>
      <c r="Y524" s="41"/>
      <c r="AA524" s="42"/>
      <c r="AB524" s="42"/>
      <c r="AC524" s="42"/>
      <c r="AD524" s="42"/>
      <c r="AE524" s="42"/>
      <c r="AF524" s="42"/>
      <c r="AG524" s="42"/>
      <c r="AH524" s="42"/>
      <c r="AI524" s="42"/>
      <c r="AJ524" s="42"/>
      <c r="AK524" s="42"/>
      <c r="AL524" s="42"/>
      <c r="AN524" s="43"/>
      <c r="AO524" s="47"/>
      <c r="AP524" s="47"/>
      <c r="AQ524" s="47"/>
      <c r="AR524" s="47"/>
      <c r="AS524" s="47"/>
      <c r="AT524" s="47"/>
      <c r="AU524" s="47"/>
      <c r="AV524" s="47"/>
      <c r="AW524" s="47"/>
      <c r="AX524" s="47"/>
      <c r="AY524" s="47"/>
      <c r="AZ524" s="47"/>
      <c r="BA524" s="47"/>
      <c r="BB524" s="47"/>
      <c r="BC524" s="47"/>
      <c r="BD524" s="47"/>
      <c r="BE524" s="47"/>
      <c r="BF524" s="47"/>
      <c r="BG524" s="47"/>
      <c r="BH524" s="47"/>
      <c r="BI524" s="47"/>
      <c r="BJ524" s="47"/>
      <c r="BK524" s="47"/>
      <c r="BL524" s="47"/>
      <c r="BM524" s="47"/>
      <c r="BN524" s="47"/>
      <c r="BO524" s="47"/>
      <c r="BP524" s="47"/>
      <c r="BQ524" s="47"/>
      <c r="BR524" s="47"/>
      <c r="BS524" s="47"/>
      <c r="BT524" s="47"/>
      <c r="BU524" s="47"/>
      <c r="BV524" s="47"/>
      <c r="BW524" s="47"/>
      <c r="BX524" s="47"/>
      <c r="BY524" s="47"/>
      <c r="BZ524" s="47"/>
      <c r="CA524" s="47"/>
      <c r="CB524" s="47"/>
      <c r="CC524" s="47"/>
      <c r="CD524" s="47"/>
      <c r="CE524" s="47"/>
      <c r="CF524" s="47"/>
      <c r="CG524" s="47"/>
      <c r="CH524" s="47"/>
      <c r="CI524" s="47"/>
      <c r="CJ524" s="47"/>
      <c r="CK524" s="47"/>
      <c r="CL524" s="47"/>
      <c r="CM524" s="47"/>
      <c r="CN524" s="47"/>
      <c r="CO524" s="47"/>
      <c r="CP524" s="47"/>
      <c r="CQ524" s="47"/>
      <c r="CR524" s="47"/>
      <c r="CS524" s="47"/>
      <c r="CT524" s="47"/>
      <c r="CU524" s="47"/>
      <c r="CV524" s="47"/>
      <c r="CW524" s="47"/>
      <c r="CX524" s="47"/>
      <c r="CY524" s="47"/>
      <c r="CZ524" s="47"/>
      <c r="DA524" s="47"/>
      <c r="DB524" s="47"/>
      <c r="DC524" s="47"/>
      <c r="DD524" s="47"/>
    </row>
    <row r="525" spans="13:108" x14ac:dyDescent="0.25">
      <c r="M525" s="41"/>
      <c r="N525" s="41"/>
      <c r="O525" s="41"/>
      <c r="P525" s="41"/>
      <c r="Q525" s="41"/>
      <c r="R525" s="41"/>
      <c r="S525" s="41"/>
      <c r="T525" s="41"/>
      <c r="U525" s="41"/>
      <c r="V525" s="41"/>
      <c r="W525" s="41"/>
      <c r="X525" s="41"/>
      <c r="Y525" s="41"/>
      <c r="AA525" s="42"/>
      <c r="AB525" s="42"/>
      <c r="AC525" s="42"/>
      <c r="AD525" s="42"/>
      <c r="AE525" s="42"/>
      <c r="AF525" s="42"/>
      <c r="AG525" s="42"/>
      <c r="AH525" s="42"/>
      <c r="AI525" s="42"/>
      <c r="AJ525" s="42"/>
      <c r="AK525" s="42"/>
      <c r="AL525" s="42"/>
      <c r="AN525" s="43"/>
      <c r="AO525" s="47"/>
      <c r="AP525" s="47"/>
      <c r="AQ525" s="47"/>
      <c r="AR525" s="47"/>
      <c r="AS525" s="47"/>
      <c r="AT525" s="47"/>
      <c r="AU525" s="47"/>
      <c r="AV525" s="47"/>
      <c r="AW525" s="47"/>
      <c r="AX525" s="47"/>
      <c r="AY525" s="47"/>
      <c r="AZ525" s="47"/>
      <c r="BA525" s="47"/>
      <c r="BB525" s="47"/>
      <c r="BC525" s="47"/>
      <c r="BD525" s="47"/>
      <c r="BE525" s="47"/>
      <c r="BF525" s="47"/>
      <c r="BG525" s="47"/>
      <c r="BH525" s="47"/>
      <c r="BI525" s="47"/>
      <c r="BJ525" s="47"/>
      <c r="BK525" s="47"/>
      <c r="BL525" s="47"/>
      <c r="BM525" s="47"/>
      <c r="BN525" s="47"/>
      <c r="BO525" s="47"/>
      <c r="BP525" s="47"/>
      <c r="BQ525" s="47"/>
      <c r="BR525" s="47"/>
      <c r="BS525" s="47"/>
      <c r="BT525" s="47"/>
      <c r="BU525" s="47"/>
      <c r="BV525" s="47"/>
      <c r="BW525" s="47"/>
      <c r="BX525" s="47"/>
      <c r="BY525" s="47"/>
      <c r="BZ525" s="47"/>
      <c r="CA525" s="47"/>
      <c r="CB525" s="47"/>
      <c r="CC525" s="47"/>
      <c r="CD525" s="47"/>
      <c r="CE525" s="47"/>
      <c r="CF525" s="47"/>
      <c r="CG525" s="47"/>
      <c r="CH525" s="47"/>
      <c r="CI525" s="47"/>
      <c r="CJ525" s="47"/>
      <c r="CK525" s="47"/>
      <c r="CL525" s="47"/>
      <c r="CM525" s="47"/>
      <c r="CN525" s="47"/>
      <c r="CO525" s="47"/>
      <c r="CP525" s="47"/>
      <c r="CQ525" s="47"/>
      <c r="CR525" s="47"/>
      <c r="CS525" s="47"/>
      <c r="CT525" s="47"/>
      <c r="CU525" s="47"/>
      <c r="CV525" s="47"/>
      <c r="CW525" s="47"/>
      <c r="CX525" s="47"/>
      <c r="CY525" s="47"/>
      <c r="CZ525" s="47"/>
      <c r="DA525" s="47"/>
      <c r="DB525" s="47"/>
      <c r="DC525" s="47"/>
      <c r="DD525" s="47"/>
    </row>
    <row r="526" spans="13:108" x14ac:dyDescent="0.25">
      <c r="M526" s="41"/>
      <c r="N526" s="41"/>
      <c r="O526" s="41"/>
      <c r="P526" s="41"/>
      <c r="Q526" s="41"/>
      <c r="R526" s="41"/>
      <c r="S526" s="41"/>
      <c r="T526" s="41"/>
      <c r="U526" s="41"/>
      <c r="V526" s="41"/>
      <c r="W526" s="41"/>
      <c r="X526" s="41"/>
      <c r="Y526" s="41"/>
      <c r="AA526" s="42"/>
      <c r="AB526" s="42"/>
      <c r="AC526" s="42"/>
      <c r="AD526" s="42"/>
      <c r="AE526" s="42"/>
      <c r="AF526" s="42"/>
      <c r="AG526" s="42"/>
      <c r="AH526" s="42"/>
      <c r="AI526" s="42"/>
      <c r="AJ526" s="42"/>
      <c r="AK526" s="42"/>
      <c r="AL526" s="42"/>
      <c r="AN526" s="43"/>
      <c r="AO526" s="47"/>
      <c r="AP526" s="47"/>
      <c r="AQ526" s="47"/>
      <c r="AR526" s="47"/>
      <c r="AS526" s="47"/>
      <c r="AT526" s="47"/>
      <c r="AU526" s="47"/>
      <c r="AV526" s="47"/>
      <c r="AW526" s="47"/>
      <c r="AX526" s="47"/>
      <c r="AY526" s="47"/>
      <c r="AZ526" s="47"/>
      <c r="BA526" s="47"/>
      <c r="BB526" s="47"/>
      <c r="BC526" s="47"/>
      <c r="BD526" s="47"/>
      <c r="BE526" s="47"/>
      <c r="BF526" s="47"/>
      <c r="BG526" s="47"/>
      <c r="BH526" s="47"/>
      <c r="BI526" s="47"/>
      <c r="BJ526" s="47"/>
      <c r="BK526" s="47"/>
      <c r="BL526" s="47"/>
      <c r="BM526" s="47"/>
      <c r="BN526" s="47"/>
      <c r="BO526" s="47"/>
      <c r="BP526" s="47"/>
      <c r="BQ526" s="47"/>
      <c r="BR526" s="47"/>
      <c r="BS526" s="47"/>
      <c r="BT526" s="47"/>
      <c r="BU526" s="47"/>
      <c r="BV526" s="47"/>
      <c r="BW526" s="47"/>
      <c r="BX526" s="47"/>
      <c r="BY526" s="47"/>
      <c r="BZ526" s="47"/>
      <c r="CA526" s="47"/>
      <c r="CB526" s="47"/>
      <c r="CC526" s="47"/>
      <c r="CD526" s="47"/>
      <c r="CE526" s="47"/>
      <c r="CF526" s="47"/>
      <c r="CG526" s="47"/>
      <c r="CH526" s="47"/>
      <c r="CI526" s="47"/>
      <c r="CJ526" s="47"/>
      <c r="CK526" s="47"/>
      <c r="CL526" s="47"/>
      <c r="CM526" s="47"/>
      <c r="CN526" s="47"/>
      <c r="CO526" s="47"/>
      <c r="CP526" s="47"/>
      <c r="CQ526" s="47"/>
      <c r="CR526" s="47"/>
      <c r="CS526" s="47"/>
      <c r="CT526" s="47"/>
      <c r="CU526" s="47"/>
      <c r="CV526" s="47"/>
      <c r="CW526" s="47"/>
      <c r="CX526" s="47"/>
      <c r="CY526" s="47"/>
      <c r="CZ526" s="47"/>
      <c r="DA526" s="47"/>
      <c r="DB526" s="47"/>
      <c r="DC526" s="47"/>
      <c r="DD526" s="47"/>
    </row>
    <row r="527" spans="13:108" x14ac:dyDescent="0.25">
      <c r="M527" s="41"/>
      <c r="N527" s="41"/>
      <c r="O527" s="41"/>
      <c r="P527" s="41"/>
      <c r="Q527" s="41"/>
      <c r="R527" s="41"/>
      <c r="S527" s="41"/>
      <c r="T527" s="41"/>
      <c r="U527" s="41"/>
      <c r="V527" s="41"/>
      <c r="W527" s="41"/>
      <c r="X527" s="41"/>
      <c r="Y527" s="41"/>
      <c r="AA527" s="42"/>
      <c r="AB527" s="42"/>
      <c r="AC527" s="42"/>
      <c r="AD527" s="42"/>
      <c r="AE527" s="42"/>
      <c r="AF527" s="42"/>
      <c r="AG527" s="42"/>
      <c r="AH527" s="42"/>
      <c r="AI527" s="42"/>
      <c r="AJ527" s="42"/>
      <c r="AK527" s="42"/>
      <c r="AL527" s="42"/>
      <c r="AN527" s="43"/>
      <c r="AO527" s="47"/>
      <c r="AP527" s="47"/>
      <c r="AQ527" s="47"/>
      <c r="AR527" s="47"/>
      <c r="AS527" s="47"/>
      <c r="AT527" s="47"/>
      <c r="AU527" s="47"/>
      <c r="AV527" s="47"/>
      <c r="AW527" s="47"/>
      <c r="AX527" s="47"/>
      <c r="AY527" s="47"/>
      <c r="AZ527" s="47"/>
      <c r="BA527" s="47"/>
      <c r="BB527" s="47"/>
      <c r="BC527" s="47"/>
      <c r="BD527" s="47"/>
      <c r="BE527" s="47"/>
      <c r="BF527" s="47"/>
      <c r="BG527" s="47"/>
      <c r="BH527" s="47"/>
      <c r="BI527" s="47"/>
      <c r="BJ527" s="47"/>
      <c r="BK527" s="47"/>
      <c r="BL527" s="47"/>
      <c r="BM527" s="47"/>
      <c r="BN527" s="47"/>
      <c r="BO527" s="47"/>
      <c r="BP527" s="47"/>
      <c r="BQ527" s="47"/>
      <c r="BR527" s="47"/>
      <c r="BS527" s="47"/>
      <c r="BT527" s="47"/>
      <c r="BU527" s="47"/>
      <c r="BV527" s="47"/>
      <c r="BW527" s="47"/>
      <c r="BX527" s="47"/>
      <c r="BY527" s="47"/>
      <c r="BZ527" s="47"/>
      <c r="CA527" s="47"/>
      <c r="CB527" s="47"/>
      <c r="CC527" s="47"/>
      <c r="CD527" s="47"/>
      <c r="CE527" s="47"/>
      <c r="CF527" s="47"/>
      <c r="CG527" s="47"/>
      <c r="CH527" s="47"/>
      <c r="CI527" s="47"/>
      <c r="CJ527" s="47"/>
      <c r="CK527" s="47"/>
      <c r="CL527" s="47"/>
      <c r="CM527" s="47"/>
      <c r="CN527" s="47"/>
      <c r="CO527" s="47"/>
      <c r="CP527" s="47"/>
      <c r="CQ527" s="47"/>
      <c r="CR527" s="47"/>
      <c r="CS527" s="47"/>
      <c r="CT527" s="47"/>
      <c r="CU527" s="47"/>
      <c r="CV527" s="47"/>
      <c r="CW527" s="47"/>
      <c r="CX527" s="47"/>
      <c r="CY527" s="47"/>
      <c r="CZ527" s="47"/>
      <c r="DA527" s="47"/>
      <c r="DB527" s="47"/>
      <c r="DC527" s="47"/>
      <c r="DD527" s="47"/>
    </row>
    <row r="528" spans="13:108" x14ac:dyDescent="0.25">
      <c r="M528" s="41"/>
      <c r="N528" s="41"/>
      <c r="O528" s="41"/>
      <c r="P528" s="41"/>
      <c r="Q528" s="41"/>
      <c r="R528" s="41"/>
      <c r="S528" s="41"/>
      <c r="T528" s="41"/>
      <c r="U528" s="41"/>
      <c r="V528" s="41"/>
      <c r="W528" s="41"/>
      <c r="X528" s="41"/>
      <c r="Y528" s="41"/>
      <c r="AA528" s="42"/>
      <c r="AB528" s="42"/>
      <c r="AC528" s="42"/>
      <c r="AD528" s="42"/>
      <c r="AE528" s="42"/>
      <c r="AF528" s="42"/>
      <c r="AG528" s="42"/>
      <c r="AH528" s="42"/>
      <c r="AI528" s="42"/>
      <c r="AJ528" s="42"/>
      <c r="AK528" s="42"/>
      <c r="AL528" s="42"/>
      <c r="AN528" s="43"/>
      <c r="AO528" s="47"/>
      <c r="AP528" s="47"/>
      <c r="AQ528" s="47"/>
      <c r="AR528" s="47"/>
      <c r="AS528" s="47"/>
      <c r="AT528" s="47"/>
      <c r="AU528" s="47"/>
      <c r="AV528" s="47"/>
      <c r="AW528" s="47"/>
      <c r="AX528" s="47"/>
      <c r="AY528" s="47"/>
      <c r="AZ528" s="47"/>
      <c r="BA528" s="47"/>
      <c r="BB528" s="47"/>
      <c r="BC528" s="47"/>
      <c r="BD528" s="47"/>
      <c r="BE528" s="47"/>
      <c r="BF528" s="47"/>
      <c r="BG528" s="47"/>
      <c r="BH528" s="47"/>
      <c r="BI528" s="47"/>
      <c r="BJ528" s="47"/>
      <c r="BK528" s="47"/>
      <c r="BL528" s="47"/>
      <c r="BM528" s="47"/>
      <c r="BN528" s="47"/>
      <c r="BO528" s="47"/>
      <c r="BP528" s="47"/>
      <c r="BQ528" s="47"/>
      <c r="BR528" s="47"/>
      <c r="BS528" s="47"/>
      <c r="BT528" s="47"/>
      <c r="BU528" s="47"/>
      <c r="BV528" s="47"/>
      <c r="BW528" s="47"/>
      <c r="BX528" s="47"/>
      <c r="BY528" s="47"/>
      <c r="BZ528" s="47"/>
      <c r="CA528" s="47"/>
      <c r="CB528" s="47"/>
      <c r="CC528" s="47"/>
      <c r="CD528" s="47"/>
      <c r="CE528" s="47"/>
      <c r="CF528" s="47"/>
      <c r="CG528" s="47"/>
      <c r="CH528" s="47"/>
      <c r="CI528" s="47"/>
      <c r="CJ528" s="47"/>
      <c r="CK528" s="47"/>
      <c r="CL528" s="47"/>
      <c r="CM528" s="47"/>
      <c r="CN528" s="47"/>
      <c r="CO528" s="47"/>
      <c r="CP528" s="47"/>
      <c r="CQ528" s="47"/>
      <c r="CR528" s="47"/>
      <c r="CS528" s="47"/>
      <c r="CT528" s="47"/>
      <c r="CU528" s="47"/>
      <c r="CV528" s="47"/>
      <c r="CW528" s="47"/>
      <c r="CX528" s="47"/>
      <c r="CY528" s="47"/>
      <c r="CZ528" s="47"/>
      <c r="DA528" s="47"/>
      <c r="DB528" s="47"/>
      <c r="DC528" s="47"/>
      <c r="DD528" s="47"/>
    </row>
    <row r="529" spans="13:108" x14ac:dyDescent="0.25">
      <c r="M529" s="41"/>
      <c r="N529" s="41"/>
      <c r="O529" s="41"/>
      <c r="P529" s="41"/>
      <c r="Q529" s="41"/>
      <c r="R529" s="41"/>
      <c r="S529" s="41"/>
      <c r="T529" s="41"/>
      <c r="U529" s="41"/>
      <c r="V529" s="41"/>
      <c r="W529" s="41"/>
      <c r="X529" s="41"/>
      <c r="Y529" s="41"/>
      <c r="AA529" s="42"/>
      <c r="AB529" s="42"/>
      <c r="AC529" s="42"/>
      <c r="AD529" s="42"/>
      <c r="AE529" s="42"/>
      <c r="AF529" s="42"/>
      <c r="AG529" s="42"/>
      <c r="AH529" s="42"/>
      <c r="AI529" s="42"/>
      <c r="AJ529" s="42"/>
      <c r="AK529" s="42"/>
      <c r="AL529" s="42"/>
      <c r="AN529" s="43"/>
      <c r="AO529" s="47"/>
      <c r="AP529" s="47"/>
      <c r="AQ529" s="47"/>
      <c r="AR529" s="47"/>
      <c r="AS529" s="47"/>
      <c r="AT529" s="47"/>
      <c r="AU529" s="47"/>
      <c r="AV529" s="47"/>
      <c r="AW529" s="47"/>
      <c r="AX529" s="47"/>
      <c r="AY529" s="47"/>
      <c r="AZ529" s="47"/>
      <c r="BA529" s="47"/>
      <c r="BB529" s="47"/>
      <c r="BC529" s="47"/>
      <c r="BD529" s="47"/>
      <c r="BE529" s="47"/>
      <c r="BF529" s="47"/>
      <c r="BG529" s="47"/>
      <c r="BH529" s="47"/>
      <c r="BI529" s="47"/>
      <c r="BJ529" s="47"/>
      <c r="BK529" s="47"/>
      <c r="BL529" s="47"/>
      <c r="BM529" s="47"/>
      <c r="BN529" s="47"/>
      <c r="BO529" s="47"/>
      <c r="BP529" s="47"/>
      <c r="BQ529" s="47"/>
      <c r="BR529" s="47"/>
      <c r="BS529" s="47"/>
      <c r="BT529" s="47"/>
      <c r="BU529" s="47"/>
      <c r="BV529" s="47"/>
      <c r="BW529" s="47"/>
      <c r="BX529" s="47"/>
      <c r="BY529" s="47"/>
      <c r="BZ529" s="47"/>
      <c r="CA529" s="47"/>
      <c r="CB529" s="47"/>
      <c r="CC529" s="47"/>
      <c r="CD529" s="47"/>
      <c r="CE529" s="47"/>
      <c r="CF529" s="47"/>
      <c r="CG529" s="47"/>
      <c r="CH529" s="47"/>
      <c r="CI529" s="47"/>
      <c r="CJ529" s="47"/>
      <c r="CK529" s="47"/>
      <c r="CL529" s="47"/>
      <c r="CM529" s="47"/>
      <c r="CN529" s="47"/>
      <c r="CO529" s="47"/>
      <c r="CP529" s="47"/>
      <c r="CQ529" s="47"/>
      <c r="CR529" s="47"/>
      <c r="CS529" s="47"/>
      <c r="CT529" s="47"/>
      <c r="CU529" s="47"/>
      <c r="CV529" s="47"/>
      <c r="CW529" s="47"/>
      <c r="CX529" s="47"/>
      <c r="CY529" s="47"/>
      <c r="CZ529" s="47"/>
      <c r="DA529" s="47"/>
      <c r="DB529" s="47"/>
      <c r="DC529" s="47"/>
      <c r="DD529" s="47"/>
    </row>
    <row r="530" spans="13:108" x14ac:dyDescent="0.25">
      <c r="M530" s="41"/>
      <c r="N530" s="41"/>
      <c r="O530" s="41"/>
      <c r="P530" s="41"/>
      <c r="Q530" s="41"/>
      <c r="R530" s="41"/>
      <c r="S530" s="41"/>
      <c r="T530" s="41"/>
      <c r="U530" s="41"/>
      <c r="V530" s="41"/>
      <c r="W530" s="41"/>
      <c r="X530" s="41"/>
      <c r="Y530" s="41"/>
      <c r="AA530" s="42"/>
      <c r="AB530" s="42"/>
      <c r="AC530" s="42"/>
      <c r="AD530" s="42"/>
      <c r="AE530" s="42"/>
      <c r="AF530" s="42"/>
      <c r="AG530" s="42"/>
      <c r="AH530" s="42"/>
      <c r="AI530" s="42"/>
      <c r="AJ530" s="42"/>
      <c r="AK530" s="42"/>
      <c r="AL530" s="42"/>
      <c r="AN530" s="43"/>
      <c r="AO530" s="47"/>
      <c r="AP530" s="47"/>
      <c r="AQ530" s="47"/>
      <c r="AR530" s="47"/>
      <c r="AS530" s="47"/>
      <c r="AT530" s="47"/>
      <c r="AU530" s="47"/>
      <c r="AV530" s="47"/>
      <c r="AW530" s="47"/>
      <c r="AX530" s="47"/>
      <c r="AY530" s="47"/>
      <c r="AZ530" s="47"/>
      <c r="BA530" s="47"/>
      <c r="BB530" s="47"/>
      <c r="BC530" s="47"/>
      <c r="BD530" s="47"/>
      <c r="BE530" s="47"/>
      <c r="BF530" s="47"/>
      <c r="BG530" s="47"/>
      <c r="BH530" s="47"/>
      <c r="BI530" s="47"/>
      <c r="BJ530" s="47"/>
      <c r="BK530" s="47"/>
      <c r="BL530" s="47"/>
      <c r="BM530" s="47"/>
      <c r="BN530" s="47"/>
      <c r="BO530" s="47"/>
      <c r="BP530" s="47"/>
      <c r="BQ530" s="47"/>
      <c r="BR530" s="47"/>
      <c r="BS530" s="47"/>
      <c r="BT530" s="47"/>
      <c r="BU530" s="47"/>
      <c r="BV530" s="47"/>
      <c r="BW530" s="47"/>
      <c r="BX530" s="47"/>
      <c r="BY530" s="47"/>
      <c r="BZ530" s="47"/>
      <c r="CA530" s="47"/>
      <c r="CB530" s="47"/>
      <c r="CC530" s="47"/>
      <c r="CD530" s="47"/>
      <c r="CE530" s="47"/>
      <c r="CF530" s="47"/>
      <c r="CG530" s="47"/>
      <c r="CH530" s="47"/>
      <c r="CI530" s="47"/>
      <c r="CJ530" s="47"/>
      <c r="CK530" s="47"/>
      <c r="CL530" s="47"/>
      <c r="CM530" s="47"/>
      <c r="CN530" s="47"/>
      <c r="CO530" s="47"/>
      <c r="CP530" s="47"/>
      <c r="CQ530" s="47"/>
      <c r="CR530" s="47"/>
      <c r="CS530" s="47"/>
      <c r="CT530" s="47"/>
      <c r="CU530" s="47"/>
      <c r="CV530" s="47"/>
      <c r="CW530" s="47"/>
      <c r="CX530" s="47"/>
      <c r="CY530" s="47"/>
      <c r="CZ530" s="47"/>
      <c r="DA530" s="47"/>
      <c r="DB530" s="47"/>
      <c r="DC530" s="47"/>
      <c r="DD530" s="47"/>
    </row>
    <row r="531" spans="13:108" x14ac:dyDescent="0.25">
      <c r="M531" s="41"/>
      <c r="N531" s="41"/>
      <c r="O531" s="41"/>
      <c r="P531" s="41"/>
      <c r="Q531" s="41"/>
      <c r="R531" s="41"/>
      <c r="S531" s="41"/>
      <c r="T531" s="41"/>
      <c r="U531" s="41"/>
      <c r="V531" s="41"/>
      <c r="W531" s="41"/>
      <c r="X531" s="41"/>
      <c r="Y531" s="41"/>
      <c r="AA531" s="42"/>
      <c r="AB531" s="42"/>
      <c r="AC531" s="42"/>
      <c r="AD531" s="42"/>
      <c r="AE531" s="42"/>
      <c r="AF531" s="42"/>
      <c r="AG531" s="42"/>
      <c r="AH531" s="42"/>
      <c r="AI531" s="42"/>
      <c r="AJ531" s="42"/>
      <c r="AK531" s="42"/>
      <c r="AL531" s="42"/>
      <c r="AN531" s="43"/>
      <c r="AO531" s="47"/>
      <c r="AP531" s="47"/>
      <c r="AQ531" s="47"/>
      <c r="AR531" s="47"/>
      <c r="AS531" s="47"/>
      <c r="AT531" s="47"/>
      <c r="AU531" s="47"/>
      <c r="AV531" s="47"/>
      <c r="AW531" s="47"/>
      <c r="AX531" s="47"/>
      <c r="AY531" s="47"/>
      <c r="AZ531" s="47"/>
      <c r="BA531" s="47"/>
      <c r="BB531" s="47"/>
      <c r="BC531" s="47"/>
      <c r="BD531" s="47"/>
      <c r="BE531" s="47"/>
      <c r="BF531" s="47"/>
      <c r="BG531" s="47"/>
      <c r="BH531" s="47"/>
      <c r="BI531" s="47"/>
      <c r="BJ531" s="47"/>
      <c r="BK531" s="47"/>
      <c r="BL531" s="47"/>
      <c r="BM531" s="47"/>
      <c r="BN531" s="47"/>
      <c r="BO531" s="47"/>
      <c r="BP531" s="47"/>
      <c r="BQ531" s="47"/>
      <c r="BR531" s="47"/>
      <c r="BS531" s="47"/>
      <c r="BT531" s="47"/>
      <c r="BU531" s="47"/>
      <c r="BV531" s="47"/>
      <c r="BW531" s="47"/>
      <c r="BX531" s="47"/>
      <c r="BY531" s="47"/>
      <c r="BZ531" s="47"/>
      <c r="CA531" s="47"/>
      <c r="CB531" s="47"/>
      <c r="CC531" s="47"/>
      <c r="CD531" s="47"/>
      <c r="CE531" s="47"/>
      <c r="CF531" s="47"/>
      <c r="CG531" s="47"/>
      <c r="CH531" s="47"/>
      <c r="CI531" s="47"/>
      <c r="CJ531" s="47"/>
      <c r="CK531" s="47"/>
      <c r="CL531" s="47"/>
      <c r="CM531" s="47"/>
      <c r="CN531" s="47"/>
      <c r="CO531" s="47"/>
      <c r="CP531" s="47"/>
      <c r="CQ531" s="47"/>
      <c r="CR531" s="47"/>
      <c r="CS531" s="47"/>
      <c r="CT531" s="47"/>
      <c r="CU531" s="47"/>
      <c r="CV531" s="47"/>
      <c r="CW531" s="47"/>
      <c r="CX531" s="47"/>
      <c r="CY531" s="47"/>
      <c r="CZ531" s="47"/>
      <c r="DA531" s="47"/>
      <c r="DB531" s="47"/>
      <c r="DC531" s="47"/>
      <c r="DD531" s="47"/>
    </row>
    <row r="532" spans="13:108" x14ac:dyDescent="0.25">
      <c r="M532" s="41"/>
      <c r="N532" s="41"/>
      <c r="O532" s="41"/>
      <c r="P532" s="41"/>
      <c r="Q532" s="41"/>
      <c r="R532" s="41"/>
      <c r="S532" s="41"/>
      <c r="T532" s="41"/>
      <c r="U532" s="41"/>
      <c r="V532" s="41"/>
      <c r="W532" s="41"/>
      <c r="X532" s="41"/>
      <c r="Y532" s="41"/>
      <c r="AA532" s="42"/>
      <c r="AB532" s="42"/>
      <c r="AC532" s="42"/>
      <c r="AD532" s="42"/>
      <c r="AE532" s="42"/>
      <c r="AF532" s="42"/>
      <c r="AG532" s="42"/>
      <c r="AH532" s="42"/>
      <c r="AI532" s="42"/>
      <c r="AJ532" s="42"/>
      <c r="AK532" s="42"/>
      <c r="AL532" s="42"/>
      <c r="AN532" s="43"/>
      <c r="AO532" s="47"/>
      <c r="AP532" s="47"/>
      <c r="AQ532" s="47"/>
      <c r="AR532" s="47"/>
      <c r="AS532" s="47"/>
      <c r="AT532" s="47"/>
      <c r="AU532" s="47"/>
      <c r="AV532" s="47"/>
      <c r="AW532" s="47"/>
      <c r="AX532" s="47"/>
      <c r="AY532" s="47"/>
      <c r="AZ532" s="47"/>
      <c r="BA532" s="47"/>
      <c r="BB532" s="47"/>
      <c r="BC532" s="47"/>
      <c r="BD532" s="47"/>
      <c r="BE532" s="47"/>
      <c r="BF532" s="47"/>
      <c r="BG532" s="47"/>
      <c r="BH532" s="47"/>
      <c r="BI532" s="47"/>
      <c r="BJ532" s="47"/>
      <c r="BK532" s="47"/>
      <c r="BL532" s="47"/>
      <c r="BM532" s="47"/>
      <c r="BN532" s="47"/>
      <c r="BO532" s="47"/>
      <c r="BP532" s="47"/>
      <c r="BQ532" s="47"/>
      <c r="BR532" s="47"/>
      <c r="BS532" s="47"/>
      <c r="BT532" s="47"/>
      <c r="BU532" s="47"/>
      <c r="BV532" s="47"/>
      <c r="BW532" s="47"/>
      <c r="BX532" s="47"/>
      <c r="BY532" s="47"/>
      <c r="BZ532" s="47"/>
      <c r="CA532" s="47"/>
      <c r="CB532" s="47"/>
      <c r="CC532" s="47"/>
      <c r="CD532" s="47"/>
      <c r="CE532" s="47"/>
      <c r="CF532" s="47"/>
      <c r="CG532" s="47"/>
      <c r="CH532" s="47"/>
      <c r="CI532" s="47"/>
      <c r="CJ532" s="47"/>
      <c r="CK532" s="47"/>
      <c r="CL532" s="47"/>
      <c r="CM532" s="47"/>
      <c r="CN532" s="47"/>
      <c r="CO532" s="47"/>
      <c r="CP532" s="47"/>
      <c r="CQ532" s="47"/>
      <c r="CR532" s="47"/>
      <c r="CS532" s="47"/>
      <c r="CT532" s="47"/>
      <c r="CU532" s="47"/>
      <c r="CV532" s="47"/>
      <c r="CW532" s="47"/>
      <c r="CX532" s="47"/>
      <c r="CY532" s="47"/>
      <c r="CZ532" s="47"/>
      <c r="DA532" s="47"/>
      <c r="DB532" s="47"/>
      <c r="DC532" s="47"/>
      <c r="DD532" s="47"/>
    </row>
    <row r="533" spans="13:108" x14ac:dyDescent="0.25">
      <c r="M533" s="41"/>
      <c r="N533" s="41"/>
      <c r="O533" s="41"/>
      <c r="P533" s="41"/>
      <c r="Q533" s="41"/>
      <c r="R533" s="41"/>
      <c r="S533" s="41"/>
      <c r="T533" s="41"/>
      <c r="U533" s="41"/>
      <c r="V533" s="41"/>
      <c r="W533" s="41"/>
      <c r="X533" s="41"/>
      <c r="Y533" s="41"/>
      <c r="AA533" s="42"/>
      <c r="AB533" s="42"/>
      <c r="AC533" s="42"/>
      <c r="AD533" s="42"/>
      <c r="AE533" s="42"/>
      <c r="AF533" s="42"/>
      <c r="AG533" s="42"/>
      <c r="AH533" s="42"/>
      <c r="AI533" s="42"/>
      <c r="AJ533" s="42"/>
      <c r="AK533" s="42"/>
      <c r="AL533" s="42"/>
      <c r="AN533" s="43"/>
      <c r="AO533" s="47"/>
      <c r="AP533" s="47"/>
      <c r="AQ533" s="47"/>
      <c r="AR533" s="47"/>
      <c r="AS533" s="47"/>
      <c r="AT533" s="47"/>
      <c r="AU533" s="47"/>
      <c r="AV533" s="47"/>
      <c r="AW533" s="47"/>
      <c r="AX533" s="47"/>
      <c r="AY533" s="47"/>
      <c r="AZ533" s="47"/>
      <c r="BA533" s="47"/>
      <c r="BB533" s="47"/>
      <c r="BC533" s="47"/>
      <c r="BD533" s="47"/>
      <c r="BE533" s="47"/>
      <c r="BF533" s="47"/>
      <c r="BG533" s="47"/>
      <c r="BH533" s="47"/>
      <c r="BI533" s="47"/>
      <c r="BJ533" s="47"/>
      <c r="BK533" s="47"/>
      <c r="BL533" s="47"/>
      <c r="BM533" s="47"/>
      <c r="BN533" s="47"/>
      <c r="BO533" s="47"/>
      <c r="BP533" s="47"/>
      <c r="BQ533" s="47"/>
      <c r="BR533" s="47"/>
      <c r="BS533" s="47"/>
      <c r="BT533" s="47"/>
      <c r="BU533" s="47"/>
      <c r="BV533" s="47"/>
      <c r="BW533" s="47"/>
      <c r="BX533" s="47"/>
      <c r="BY533" s="47"/>
      <c r="BZ533" s="47"/>
      <c r="CA533" s="47"/>
      <c r="CB533" s="47"/>
      <c r="CC533" s="47"/>
      <c r="CD533" s="47"/>
      <c r="CE533" s="47"/>
      <c r="CF533" s="47"/>
      <c r="CG533" s="47"/>
      <c r="CH533" s="47"/>
      <c r="CI533" s="47"/>
      <c r="CJ533" s="47"/>
      <c r="CK533" s="47"/>
      <c r="CL533" s="47"/>
      <c r="CM533" s="47"/>
      <c r="CN533" s="47"/>
      <c r="CO533" s="47"/>
      <c r="CP533" s="47"/>
      <c r="CQ533" s="47"/>
      <c r="CR533" s="47"/>
      <c r="CS533" s="47"/>
      <c r="CT533" s="47"/>
      <c r="CU533" s="47"/>
      <c r="CV533" s="47"/>
      <c r="CW533" s="47"/>
      <c r="CX533" s="47"/>
      <c r="CY533" s="47"/>
      <c r="CZ533" s="47"/>
      <c r="DA533" s="47"/>
      <c r="DB533" s="47"/>
      <c r="DC533" s="47"/>
      <c r="DD533" s="47"/>
    </row>
    <row r="534" spans="13:108" x14ac:dyDescent="0.25">
      <c r="M534" s="41"/>
      <c r="N534" s="41"/>
      <c r="O534" s="41"/>
      <c r="P534" s="41"/>
      <c r="Q534" s="41"/>
      <c r="R534" s="41"/>
      <c r="S534" s="41"/>
      <c r="T534" s="41"/>
      <c r="U534" s="41"/>
      <c r="V534" s="41"/>
      <c r="W534" s="41"/>
      <c r="X534" s="41"/>
      <c r="Y534" s="41"/>
      <c r="AA534" s="42"/>
      <c r="AB534" s="42"/>
      <c r="AC534" s="42"/>
      <c r="AD534" s="42"/>
      <c r="AE534" s="42"/>
      <c r="AF534" s="42"/>
      <c r="AG534" s="42"/>
      <c r="AH534" s="42"/>
      <c r="AI534" s="42"/>
      <c r="AJ534" s="42"/>
      <c r="AK534" s="42"/>
      <c r="AL534" s="42"/>
      <c r="AN534" s="43"/>
      <c r="AO534" s="47"/>
      <c r="AP534" s="47"/>
      <c r="AQ534" s="47"/>
      <c r="AR534" s="47"/>
      <c r="AS534" s="47"/>
      <c r="AT534" s="47"/>
      <c r="AU534" s="47"/>
      <c r="AV534" s="47"/>
      <c r="AW534" s="47"/>
      <c r="AX534" s="47"/>
      <c r="AY534" s="47"/>
      <c r="AZ534" s="47"/>
      <c r="BA534" s="47"/>
      <c r="BB534" s="47"/>
      <c r="BC534" s="47"/>
      <c r="BD534" s="47"/>
      <c r="BE534" s="47"/>
      <c r="BF534" s="47"/>
      <c r="BG534" s="47"/>
      <c r="BH534" s="47"/>
      <c r="BI534" s="47"/>
      <c r="BJ534" s="47"/>
      <c r="BK534" s="47"/>
      <c r="BL534" s="47"/>
      <c r="BM534" s="47"/>
      <c r="BN534" s="47"/>
      <c r="BO534" s="47"/>
      <c r="BP534" s="47"/>
      <c r="BQ534" s="47"/>
      <c r="BR534" s="47"/>
      <c r="BS534" s="47"/>
      <c r="BT534" s="47"/>
      <c r="BU534" s="47"/>
      <c r="BV534" s="47"/>
      <c r="BW534" s="47"/>
      <c r="BX534" s="47"/>
      <c r="BY534" s="47"/>
      <c r="BZ534" s="47"/>
      <c r="CA534" s="47"/>
      <c r="CB534" s="47"/>
      <c r="CC534" s="47"/>
      <c r="CD534" s="47"/>
      <c r="CE534" s="47"/>
      <c r="CF534" s="47"/>
      <c r="CG534" s="47"/>
      <c r="CH534" s="47"/>
      <c r="CI534" s="47"/>
      <c r="CJ534" s="47"/>
      <c r="CK534" s="47"/>
      <c r="CL534" s="47"/>
      <c r="CM534" s="47"/>
      <c r="CN534" s="47"/>
      <c r="CO534" s="47"/>
      <c r="CP534" s="47"/>
      <c r="CQ534" s="47"/>
      <c r="CR534" s="47"/>
      <c r="CS534" s="47"/>
      <c r="CT534" s="47"/>
      <c r="CU534" s="47"/>
      <c r="CV534" s="47"/>
      <c r="CW534" s="47"/>
      <c r="CX534" s="47"/>
      <c r="CY534" s="47"/>
      <c r="CZ534" s="47"/>
      <c r="DA534" s="47"/>
      <c r="DB534" s="47"/>
      <c r="DC534" s="47"/>
      <c r="DD534" s="47"/>
    </row>
    <row r="535" spans="13:108" x14ac:dyDescent="0.25">
      <c r="M535" s="41"/>
      <c r="N535" s="41"/>
      <c r="O535" s="41"/>
      <c r="P535" s="41"/>
      <c r="Q535" s="41"/>
      <c r="R535" s="41"/>
      <c r="S535" s="41"/>
      <c r="T535" s="41"/>
      <c r="U535" s="41"/>
      <c r="V535" s="41"/>
      <c r="W535" s="41"/>
      <c r="X535" s="41"/>
      <c r="Y535" s="41"/>
      <c r="AA535" s="42"/>
      <c r="AB535" s="42"/>
      <c r="AC535" s="42"/>
      <c r="AD535" s="42"/>
      <c r="AE535" s="42"/>
      <c r="AF535" s="42"/>
      <c r="AG535" s="42"/>
      <c r="AH535" s="42"/>
      <c r="AI535" s="42"/>
      <c r="AJ535" s="42"/>
      <c r="AK535" s="42"/>
      <c r="AL535" s="42"/>
      <c r="AN535" s="43"/>
      <c r="AO535" s="47"/>
      <c r="AP535" s="47"/>
      <c r="AQ535" s="47"/>
      <c r="AR535" s="47"/>
      <c r="AS535" s="47"/>
      <c r="AT535" s="47"/>
      <c r="AU535" s="47"/>
      <c r="AV535" s="47"/>
      <c r="AW535" s="47"/>
      <c r="AX535" s="47"/>
      <c r="AY535" s="47"/>
      <c r="AZ535" s="47"/>
      <c r="BA535" s="47"/>
      <c r="BB535" s="47"/>
      <c r="BC535" s="47"/>
      <c r="BD535" s="47"/>
      <c r="BE535" s="47"/>
      <c r="BF535" s="47"/>
      <c r="BG535" s="47"/>
      <c r="BH535" s="47"/>
      <c r="BI535" s="47"/>
      <c r="BJ535" s="47"/>
      <c r="BK535" s="47"/>
      <c r="BL535" s="47"/>
      <c r="BM535" s="47"/>
      <c r="BN535" s="47"/>
      <c r="BO535" s="47"/>
      <c r="BP535" s="47"/>
      <c r="BQ535" s="47"/>
      <c r="BR535" s="47"/>
      <c r="BS535" s="47"/>
      <c r="BT535" s="47"/>
      <c r="BU535" s="47"/>
      <c r="BV535" s="47"/>
      <c r="BW535" s="47"/>
      <c r="BX535" s="47"/>
      <c r="BY535" s="47"/>
      <c r="BZ535" s="47"/>
      <c r="CA535" s="47"/>
      <c r="CB535" s="47"/>
      <c r="CC535" s="47"/>
      <c r="CD535" s="47"/>
      <c r="CE535" s="47"/>
      <c r="CF535" s="47"/>
      <c r="CG535" s="47"/>
      <c r="CH535" s="47"/>
      <c r="CI535" s="47"/>
      <c r="CJ535" s="47"/>
      <c r="CK535" s="47"/>
      <c r="CL535" s="47"/>
      <c r="CM535" s="47"/>
      <c r="CN535" s="47"/>
      <c r="CO535" s="47"/>
      <c r="CP535" s="47"/>
      <c r="CQ535" s="47"/>
      <c r="CR535" s="47"/>
      <c r="CS535" s="47"/>
      <c r="CT535" s="47"/>
      <c r="CU535" s="47"/>
      <c r="CV535" s="47"/>
      <c r="CW535" s="47"/>
      <c r="CX535" s="47"/>
      <c r="CY535" s="47"/>
      <c r="CZ535" s="47"/>
      <c r="DA535" s="47"/>
      <c r="DB535" s="47"/>
      <c r="DC535" s="47"/>
      <c r="DD535" s="47"/>
    </row>
    <row r="536" spans="13:108" x14ac:dyDescent="0.25">
      <c r="M536" s="41"/>
      <c r="N536" s="41"/>
      <c r="O536" s="41"/>
      <c r="P536" s="41"/>
      <c r="Q536" s="41"/>
      <c r="R536" s="41"/>
      <c r="S536" s="41"/>
      <c r="T536" s="41"/>
      <c r="U536" s="41"/>
      <c r="V536" s="41"/>
      <c r="W536" s="41"/>
      <c r="X536" s="41"/>
      <c r="Y536" s="41"/>
      <c r="AA536" s="42"/>
      <c r="AB536" s="42"/>
      <c r="AC536" s="42"/>
      <c r="AD536" s="42"/>
      <c r="AE536" s="42"/>
      <c r="AF536" s="42"/>
      <c r="AG536" s="42"/>
      <c r="AH536" s="42"/>
      <c r="AI536" s="42"/>
      <c r="AJ536" s="42"/>
      <c r="AK536" s="42"/>
      <c r="AL536" s="42"/>
      <c r="AN536" s="43"/>
      <c r="AO536" s="47"/>
      <c r="AP536" s="47"/>
      <c r="AQ536" s="47"/>
      <c r="AR536" s="47"/>
      <c r="AS536" s="47"/>
      <c r="AT536" s="47"/>
      <c r="AU536" s="47"/>
      <c r="AV536" s="47"/>
      <c r="AW536" s="47"/>
      <c r="AX536" s="47"/>
      <c r="AY536" s="47"/>
      <c r="AZ536" s="47"/>
      <c r="BA536" s="47"/>
      <c r="BB536" s="47"/>
      <c r="BC536" s="47"/>
      <c r="BD536" s="47"/>
      <c r="BE536" s="47"/>
      <c r="BF536" s="47"/>
      <c r="BG536" s="47"/>
      <c r="BH536" s="47"/>
      <c r="BI536" s="47"/>
      <c r="BJ536" s="47"/>
      <c r="BK536" s="47"/>
      <c r="BL536" s="47"/>
      <c r="BM536" s="47"/>
      <c r="BN536" s="47"/>
      <c r="BO536" s="47"/>
      <c r="BP536" s="47"/>
      <c r="BQ536" s="47"/>
      <c r="BR536" s="47"/>
      <c r="BS536" s="47"/>
      <c r="BT536" s="47"/>
      <c r="BU536" s="47"/>
      <c r="BV536" s="47"/>
      <c r="BW536" s="47"/>
      <c r="BX536" s="47"/>
      <c r="BY536" s="47"/>
      <c r="BZ536" s="47"/>
      <c r="CA536" s="47"/>
      <c r="CB536" s="47"/>
      <c r="CC536" s="47"/>
      <c r="CD536" s="47"/>
      <c r="CE536" s="47"/>
      <c r="CF536" s="47"/>
      <c r="CG536" s="47"/>
      <c r="CH536" s="47"/>
      <c r="CI536" s="47"/>
      <c r="CJ536" s="47"/>
      <c r="CK536" s="47"/>
      <c r="CL536" s="47"/>
      <c r="CM536" s="47"/>
      <c r="CN536" s="47"/>
      <c r="CO536" s="47"/>
      <c r="CP536" s="47"/>
      <c r="CQ536" s="47"/>
      <c r="CR536" s="47"/>
      <c r="CS536" s="47"/>
      <c r="CT536" s="47"/>
      <c r="CU536" s="47"/>
      <c r="CV536" s="47"/>
      <c r="CW536" s="47"/>
      <c r="CX536" s="47"/>
      <c r="CY536" s="47"/>
      <c r="CZ536" s="47"/>
      <c r="DA536" s="47"/>
      <c r="DB536" s="47"/>
      <c r="DC536" s="47"/>
      <c r="DD536" s="47"/>
    </row>
    <row r="537" spans="13:108" x14ac:dyDescent="0.25">
      <c r="M537" s="41"/>
      <c r="N537" s="41"/>
      <c r="O537" s="41"/>
      <c r="P537" s="41"/>
      <c r="Q537" s="41"/>
      <c r="R537" s="41"/>
      <c r="S537" s="41"/>
      <c r="T537" s="41"/>
      <c r="U537" s="41"/>
      <c r="V537" s="41"/>
      <c r="W537" s="41"/>
      <c r="X537" s="41"/>
      <c r="Y537" s="41"/>
      <c r="AA537" s="42"/>
      <c r="AB537" s="42"/>
      <c r="AC537" s="42"/>
      <c r="AD537" s="42"/>
      <c r="AE537" s="42"/>
      <c r="AF537" s="42"/>
      <c r="AG537" s="42"/>
      <c r="AH537" s="42"/>
      <c r="AI537" s="42"/>
      <c r="AJ537" s="42"/>
      <c r="AK537" s="42"/>
      <c r="AL537" s="42"/>
      <c r="AN537" s="43"/>
      <c r="AO537" s="47"/>
      <c r="AP537" s="47"/>
      <c r="AQ537" s="47"/>
      <c r="AR537" s="47"/>
      <c r="AS537" s="47"/>
      <c r="AT537" s="47"/>
      <c r="AU537" s="47"/>
      <c r="AV537" s="47"/>
      <c r="AW537" s="47"/>
      <c r="AX537" s="47"/>
      <c r="AY537" s="47"/>
      <c r="AZ537" s="47"/>
      <c r="BA537" s="47"/>
      <c r="BB537" s="47"/>
      <c r="BC537" s="47"/>
      <c r="BD537" s="47"/>
      <c r="BE537" s="47"/>
      <c r="BF537" s="47"/>
      <c r="BG537" s="47"/>
      <c r="BH537" s="47"/>
      <c r="BI537" s="47"/>
      <c r="BJ537" s="47"/>
      <c r="BK537" s="47"/>
      <c r="BL537" s="47"/>
      <c r="BM537" s="47"/>
      <c r="BN537" s="47"/>
      <c r="BO537" s="47"/>
      <c r="BP537" s="47"/>
      <c r="BQ537" s="47"/>
      <c r="BR537" s="47"/>
      <c r="BS537" s="47"/>
      <c r="BT537" s="47"/>
      <c r="BU537" s="47"/>
      <c r="BV537" s="47"/>
      <c r="BW537" s="47"/>
      <c r="BX537" s="47"/>
      <c r="BY537" s="47"/>
      <c r="BZ537" s="47"/>
      <c r="CA537" s="47"/>
      <c r="CB537" s="47"/>
      <c r="CC537" s="47"/>
      <c r="CD537" s="47"/>
      <c r="CE537" s="47"/>
      <c r="CF537" s="47"/>
      <c r="CG537" s="47"/>
      <c r="CH537" s="47"/>
      <c r="CI537" s="47"/>
      <c r="CJ537" s="47"/>
      <c r="CK537" s="47"/>
      <c r="CL537" s="47"/>
      <c r="CM537" s="47"/>
      <c r="CN537" s="47"/>
      <c r="CO537" s="47"/>
      <c r="CP537" s="47"/>
      <c r="CQ537" s="47"/>
      <c r="CR537" s="47"/>
      <c r="CS537" s="47"/>
      <c r="CT537" s="47"/>
      <c r="CU537" s="47"/>
      <c r="CV537" s="47"/>
      <c r="CW537" s="47"/>
      <c r="CX537" s="47"/>
      <c r="CY537" s="47"/>
      <c r="CZ537" s="47"/>
      <c r="DA537" s="47"/>
      <c r="DB537" s="47"/>
      <c r="DC537" s="47"/>
      <c r="DD537" s="47"/>
    </row>
    <row r="538" spans="13:108" x14ac:dyDescent="0.25">
      <c r="M538" s="41"/>
      <c r="N538" s="41"/>
      <c r="O538" s="41"/>
      <c r="P538" s="41"/>
      <c r="Q538" s="41"/>
      <c r="R538" s="41"/>
      <c r="S538" s="41"/>
      <c r="T538" s="41"/>
      <c r="U538" s="41"/>
      <c r="V538" s="41"/>
      <c r="W538" s="41"/>
      <c r="X538" s="41"/>
      <c r="Y538" s="41"/>
      <c r="AA538" s="42"/>
      <c r="AB538" s="42"/>
      <c r="AC538" s="42"/>
      <c r="AD538" s="42"/>
      <c r="AE538" s="42"/>
      <c r="AF538" s="42"/>
      <c r="AG538" s="42"/>
      <c r="AH538" s="42"/>
      <c r="AI538" s="42"/>
      <c r="AJ538" s="42"/>
      <c r="AK538" s="42"/>
      <c r="AL538" s="42"/>
      <c r="AN538" s="43"/>
      <c r="AO538" s="47"/>
      <c r="AP538" s="47"/>
      <c r="AQ538" s="47"/>
      <c r="AR538" s="47"/>
      <c r="AS538" s="47"/>
      <c r="AT538" s="47"/>
      <c r="AU538" s="47"/>
      <c r="AV538" s="47"/>
      <c r="AW538" s="47"/>
      <c r="AX538" s="47"/>
      <c r="AY538" s="47"/>
      <c r="AZ538" s="47"/>
      <c r="BA538" s="47"/>
      <c r="BB538" s="47"/>
      <c r="BC538" s="47"/>
      <c r="BD538" s="47"/>
      <c r="BE538" s="47"/>
      <c r="BF538" s="47"/>
      <c r="BG538" s="47"/>
      <c r="BH538" s="47"/>
      <c r="BI538" s="47"/>
      <c r="BJ538" s="47"/>
      <c r="BK538" s="47"/>
      <c r="BL538" s="47"/>
      <c r="BM538" s="47"/>
      <c r="BN538" s="47"/>
      <c r="BO538" s="47"/>
      <c r="BP538" s="47"/>
      <c r="BQ538" s="47"/>
      <c r="BR538" s="47"/>
      <c r="BS538" s="47"/>
      <c r="BT538" s="47"/>
      <c r="BU538" s="47"/>
      <c r="BV538" s="47"/>
      <c r="BW538" s="47"/>
      <c r="BX538" s="47"/>
      <c r="BY538" s="47"/>
      <c r="BZ538" s="47"/>
      <c r="CA538" s="47"/>
      <c r="CB538" s="47"/>
      <c r="CC538" s="47"/>
      <c r="CD538" s="47"/>
      <c r="CE538" s="47"/>
      <c r="CF538" s="47"/>
      <c r="CG538" s="47"/>
      <c r="CH538" s="47"/>
      <c r="CI538" s="47"/>
      <c r="CJ538" s="47"/>
      <c r="CK538" s="47"/>
      <c r="CL538" s="47"/>
      <c r="CM538" s="47"/>
      <c r="CN538" s="47"/>
      <c r="CO538" s="47"/>
      <c r="CP538" s="47"/>
      <c r="CQ538" s="47"/>
      <c r="CR538" s="47"/>
      <c r="CS538" s="47"/>
      <c r="CT538" s="47"/>
      <c r="CU538" s="47"/>
      <c r="CV538" s="47"/>
      <c r="CW538" s="47"/>
      <c r="CX538" s="47"/>
      <c r="CY538" s="47"/>
      <c r="CZ538" s="47"/>
      <c r="DA538" s="47"/>
      <c r="DB538" s="47"/>
      <c r="DC538" s="47"/>
      <c r="DD538" s="47"/>
    </row>
    <row r="539" spans="13:108" x14ac:dyDescent="0.25">
      <c r="M539" s="41"/>
      <c r="N539" s="41"/>
      <c r="O539" s="41"/>
      <c r="P539" s="41"/>
      <c r="Q539" s="41"/>
      <c r="R539" s="41"/>
      <c r="S539" s="41"/>
      <c r="T539" s="41"/>
      <c r="U539" s="41"/>
      <c r="V539" s="41"/>
      <c r="W539" s="41"/>
      <c r="X539" s="41"/>
      <c r="Y539" s="41"/>
      <c r="AA539" s="42"/>
      <c r="AB539" s="42"/>
      <c r="AC539" s="42"/>
      <c r="AD539" s="42"/>
      <c r="AE539" s="42"/>
      <c r="AF539" s="42"/>
      <c r="AG539" s="42"/>
      <c r="AH539" s="42"/>
      <c r="AI539" s="42"/>
      <c r="AJ539" s="42"/>
      <c r="AK539" s="42"/>
      <c r="AL539" s="42"/>
      <c r="AN539" s="43"/>
      <c r="AO539" s="47"/>
      <c r="AP539" s="47"/>
      <c r="AQ539" s="47"/>
      <c r="AR539" s="47"/>
      <c r="AS539" s="47"/>
      <c r="AT539" s="47"/>
      <c r="AU539" s="47"/>
      <c r="AV539" s="47"/>
      <c r="AW539" s="47"/>
      <c r="AX539" s="47"/>
      <c r="AY539" s="47"/>
      <c r="AZ539" s="47"/>
      <c r="BA539" s="47"/>
      <c r="BB539" s="47"/>
      <c r="BC539" s="47"/>
      <c r="BD539" s="47"/>
      <c r="BE539" s="47"/>
      <c r="BF539" s="47"/>
      <c r="BG539" s="47"/>
      <c r="BH539" s="47"/>
      <c r="BI539" s="47"/>
      <c r="BJ539" s="47"/>
      <c r="BK539" s="47"/>
      <c r="BL539" s="47"/>
      <c r="BM539" s="47"/>
      <c r="BN539" s="47"/>
      <c r="BO539" s="47"/>
      <c r="BP539" s="47"/>
      <c r="BQ539" s="47"/>
      <c r="BR539" s="47"/>
      <c r="BS539" s="47"/>
      <c r="BT539" s="47"/>
      <c r="BU539" s="47"/>
      <c r="BV539" s="47"/>
      <c r="BW539" s="47"/>
      <c r="BX539" s="47"/>
      <c r="BY539" s="47"/>
      <c r="BZ539" s="47"/>
      <c r="CA539" s="47"/>
      <c r="CB539" s="47"/>
      <c r="CC539" s="47"/>
      <c r="CD539" s="47"/>
      <c r="CE539" s="47"/>
      <c r="CF539" s="47"/>
      <c r="CG539" s="47"/>
      <c r="CH539" s="47"/>
      <c r="CI539" s="47"/>
      <c r="CJ539" s="47"/>
      <c r="CK539" s="47"/>
      <c r="CL539" s="47"/>
      <c r="CM539" s="47"/>
      <c r="CN539" s="47"/>
      <c r="CO539" s="47"/>
      <c r="CP539" s="47"/>
      <c r="CQ539" s="47"/>
      <c r="CR539" s="47"/>
      <c r="CS539" s="47"/>
      <c r="CT539" s="47"/>
      <c r="CU539" s="47"/>
      <c r="CV539" s="47"/>
      <c r="CW539" s="47"/>
      <c r="CX539" s="47"/>
      <c r="CY539" s="47"/>
      <c r="CZ539" s="47"/>
      <c r="DA539" s="47"/>
      <c r="DB539" s="47"/>
      <c r="DC539" s="47"/>
      <c r="DD539" s="47"/>
    </row>
    <row r="540" spans="13:108" x14ac:dyDescent="0.25">
      <c r="M540" s="41"/>
      <c r="N540" s="41"/>
      <c r="O540" s="41"/>
      <c r="P540" s="41"/>
      <c r="Q540" s="41"/>
      <c r="R540" s="41"/>
      <c r="S540" s="41"/>
      <c r="T540" s="41"/>
      <c r="U540" s="41"/>
      <c r="V540" s="41"/>
      <c r="W540" s="41"/>
      <c r="X540" s="41"/>
      <c r="Y540" s="41"/>
      <c r="AA540" s="42"/>
      <c r="AB540" s="42"/>
      <c r="AC540" s="42"/>
      <c r="AD540" s="42"/>
      <c r="AE540" s="42"/>
      <c r="AF540" s="42"/>
      <c r="AG540" s="42"/>
      <c r="AH540" s="42"/>
      <c r="AI540" s="42"/>
      <c r="AJ540" s="42"/>
      <c r="AK540" s="42"/>
      <c r="AL540" s="42"/>
      <c r="AN540" s="43"/>
      <c r="AO540" s="47"/>
      <c r="AP540" s="47"/>
      <c r="AQ540" s="47"/>
      <c r="AR540" s="47"/>
      <c r="AS540" s="47"/>
      <c r="AT540" s="47"/>
      <c r="AU540" s="47"/>
      <c r="AV540" s="47"/>
      <c r="AW540" s="47"/>
      <c r="AX540" s="47"/>
      <c r="AY540" s="47"/>
      <c r="AZ540" s="47"/>
      <c r="BA540" s="47"/>
      <c r="BB540" s="47"/>
      <c r="BC540" s="47"/>
      <c r="BD540" s="47"/>
      <c r="BE540" s="47"/>
      <c r="BF540" s="47"/>
      <c r="BG540" s="47"/>
      <c r="BH540" s="47"/>
      <c r="BI540" s="47"/>
      <c r="BJ540" s="47"/>
      <c r="BK540" s="47"/>
      <c r="BL540" s="47"/>
      <c r="BM540" s="47"/>
      <c r="BN540" s="47"/>
      <c r="BO540" s="47"/>
      <c r="BP540" s="47"/>
      <c r="BQ540" s="47"/>
      <c r="BR540" s="47"/>
      <c r="BS540" s="47"/>
      <c r="BT540" s="47"/>
      <c r="BU540" s="47"/>
      <c r="BV540" s="47"/>
      <c r="BW540" s="47"/>
      <c r="BX540" s="47"/>
      <c r="BY540" s="47"/>
      <c r="BZ540" s="47"/>
      <c r="CA540" s="47"/>
      <c r="CB540" s="47"/>
      <c r="CC540" s="47"/>
      <c r="CD540" s="47"/>
      <c r="CE540" s="47"/>
      <c r="CF540" s="47"/>
      <c r="CG540" s="47"/>
      <c r="CH540" s="47"/>
      <c r="CI540" s="47"/>
      <c r="CJ540" s="47"/>
      <c r="CK540" s="47"/>
      <c r="CL540" s="47"/>
      <c r="CM540" s="47"/>
      <c r="CN540" s="47"/>
      <c r="CO540" s="47"/>
      <c r="CP540" s="47"/>
      <c r="CQ540" s="47"/>
      <c r="CR540" s="47"/>
      <c r="CS540" s="47"/>
      <c r="CT540" s="47"/>
      <c r="CU540" s="47"/>
      <c r="CV540" s="47"/>
      <c r="CW540" s="47"/>
      <c r="CX540" s="47"/>
      <c r="CY540" s="47"/>
      <c r="CZ540" s="47"/>
      <c r="DA540" s="47"/>
      <c r="DB540" s="47"/>
      <c r="DC540" s="47"/>
      <c r="DD540" s="47"/>
    </row>
    <row r="541" spans="13:108" x14ac:dyDescent="0.25">
      <c r="M541" s="41"/>
      <c r="N541" s="41"/>
      <c r="O541" s="41"/>
      <c r="P541" s="41"/>
      <c r="Q541" s="41"/>
      <c r="R541" s="41"/>
      <c r="S541" s="41"/>
      <c r="T541" s="41"/>
      <c r="U541" s="41"/>
      <c r="V541" s="41"/>
      <c r="W541" s="41"/>
      <c r="X541" s="41"/>
      <c r="Y541" s="41"/>
      <c r="AA541" s="42"/>
      <c r="AB541" s="42"/>
      <c r="AC541" s="42"/>
      <c r="AD541" s="42"/>
      <c r="AE541" s="42"/>
      <c r="AF541" s="42"/>
      <c r="AG541" s="42"/>
      <c r="AH541" s="42"/>
      <c r="AI541" s="42"/>
      <c r="AJ541" s="42"/>
      <c r="AK541" s="42"/>
      <c r="AL541" s="42"/>
      <c r="AN541" s="43"/>
      <c r="AO541" s="47"/>
      <c r="AP541" s="47"/>
      <c r="AQ541" s="47"/>
      <c r="AR541" s="47"/>
      <c r="AS541" s="47"/>
      <c r="AT541" s="47"/>
      <c r="AU541" s="47"/>
      <c r="AV541" s="47"/>
      <c r="AW541" s="47"/>
      <c r="AX541" s="47"/>
      <c r="AY541" s="47"/>
      <c r="AZ541" s="47"/>
      <c r="BA541" s="47"/>
      <c r="BB541" s="47"/>
      <c r="BC541" s="47"/>
      <c r="BD541" s="47"/>
      <c r="BE541" s="47"/>
      <c r="BF541" s="47"/>
      <c r="BG541" s="47"/>
      <c r="BH541" s="47"/>
      <c r="BI541" s="47"/>
      <c r="BJ541" s="47"/>
      <c r="BK541" s="47"/>
      <c r="BL541" s="47"/>
      <c r="BM541" s="47"/>
      <c r="BN541" s="47"/>
      <c r="BO541" s="47"/>
      <c r="BP541" s="47"/>
      <c r="BQ541" s="47"/>
      <c r="BR541" s="47"/>
      <c r="BS541" s="47"/>
      <c r="BT541" s="47"/>
      <c r="BU541" s="47"/>
      <c r="BV541" s="47"/>
      <c r="BW541" s="47"/>
      <c r="BX541" s="47"/>
      <c r="BY541" s="47"/>
      <c r="BZ541" s="47"/>
      <c r="CA541" s="47"/>
      <c r="CB541" s="47"/>
      <c r="CC541" s="47"/>
      <c r="CD541" s="47"/>
      <c r="CE541" s="47"/>
      <c r="CF541" s="47"/>
      <c r="CG541" s="47"/>
      <c r="CH541" s="47"/>
      <c r="CI541" s="47"/>
      <c r="CJ541" s="47"/>
      <c r="CK541" s="47"/>
      <c r="CL541" s="47"/>
      <c r="CM541" s="47"/>
      <c r="CN541" s="47"/>
      <c r="CO541" s="47"/>
      <c r="CP541" s="47"/>
      <c r="CQ541" s="47"/>
      <c r="CR541" s="47"/>
      <c r="CS541" s="47"/>
      <c r="CT541" s="47"/>
      <c r="CU541" s="47"/>
      <c r="CV541" s="47"/>
      <c r="CW541" s="47"/>
      <c r="CX541" s="47"/>
      <c r="CY541" s="47"/>
      <c r="CZ541" s="47"/>
      <c r="DA541" s="47"/>
      <c r="DB541" s="47"/>
      <c r="DC541" s="47"/>
      <c r="DD541" s="47"/>
    </row>
    <row r="542" spans="13:108" x14ac:dyDescent="0.25">
      <c r="M542" s="41"/>
      <c r="N542" s="41"/>
      <c r="O542" s="41"/>
      <c r="P542" s="41"/>
      <c r="Q542" s="41"/>
      <c r="R542" s="41"/>
      <c r="S542" s="41"/>
      <c r="T542" s="41"/>
      <c r="U542" s="41"/>
      <c r="V542" s="41"/>
      <c r="W542" s="41"/>
      <c r="X542" s="41"/>
      <c r="Y542" s="41"/>
      <c r="AA542" s="42"/>
      <c r="AB542" s="42"/>
      <c r="AC542" s="42"/>
      <c r="AD542" s="42"/>
      <c r="AE542" s="42"/>
      <c r="AF542" s="42"/>
      <c r="AG542" s="42"/>
      <c r="AH542" s="42"/>
      <c r="AI542" s="42"/>
      <c r="AJ542" s="42"/>
      <c r="AK542" s="42"/>
      <c r="AL542" s="42"/>
      <c r="AN542" s="43"/>
      <c r="AO542" s="47"/>
      <c r="AP542" s="47"/>
      <c r="AQ542" s="47"/>
      <c r="AR542" s="47"/>
      <c r="AS542" s="47"/>
      <c r="AT542" s="47"/>
      <c r="AU542" s="47"/>
      <c r="AV542" s="47"/>
      <c r="AW542" s="47"/>
      <c r="AX542" s="47"/>
      <c r="AY542" s="47"/>
      <c r="AZ542" s="47"/>
      <c r="BA542" s="47"/>
      <c r="BB542" s="47"/>
      <c r="BC542" s="47"/>
      <c r="BD542" s="47"/>
      <c r="BE542" s="47"/>
      <c r="BF542" s="47"/>
      <c r="BG542" s="47"/>
      <c r="BH542" s="47"/>
      <c r="BI542" s="47"/>
      <c r="BJ542" s="47"/>
      <c r="BK542" s="47"/>
      <c r="BL542" s="47"/>
      <c r="BM542" s="47"/>
      <c r="BN542" s="47"/>
      <c r="BO542" s="47"/>
      <c r="BP542" s="47"/>
      <c r="BQ542" s="47"/>
      <c r="BR542" s="47"/>
      <c r="BS542" s="47"/>
      <c r="BT542" s="47"/>
      <c r="BU542" s="47"/>
      <c r="BV542" s="47"/>
      <c r="BW542" s="47"/>
      <c r="BX542" s="47"/>
      <c r="BY542" s="47"/>
      <c r="BZ542" s="47"/>
      <c r="CA542" s="47"/>
      <c r="CB542" s="47"/>
      <c r="CC542" s="47"/>
      <c r="CD542" s="47"/>
      <c r="CE542" s="47"/>
      <c r="CF542" s="47"/>
      <c r="CG542" s="47"/>
      <c r="CH542" s="47"/>
      <c r="CI542" s="47"/>
      <c r="CJ542" s="47"/>
      <c r="CK542" s="47"/>
      <c r="CL542" s="47"/>
      <c r="CM542" s="47"/>
      <c r="CN542" s="47"/>
      <c r="CO542" s="47"/>
      <c r="CP542" s="47"/>
      <c r="CQ542" s="47"/>
      <c r="CR542" s="47"/>
      <c r="CS542" s="47"/>
      <c r="CT542" s="47"/>
      <c r="CU542" s="47"/>
      <c r="CV542" s="47"/>
      <c r="CW542" s="47"/>
      <c r="CX542" s="47"/>
      <c r="CY542" s="47"/>
      <c r="CZ542" s="47"/>
      <c r="DA542" s="47"/>
      <c r="DB542" s="47"/>
      <c r="DC542" s="47"/>
      <c r="DD542" s="47"/>
    </row>
    <row r="543" spans="13:108" x14ac:dyDescent="0.25">
      <c r="M543" s="41"/>
      <c r="N543" s="41"/>
      <c r="O543" s="41"/>
      <c r="P543" s="41"/>
      <c r="Q543" s="41"/>
      <c r="R543" s="41"/>
      <c r="S543" s="41"/>
      <c r="T543" s="41"/>
      <c r="U543" s="41"/>
      <c r="V543" s="41"/>
      <c r="W543" s="41"/>
      <c r="X543" s="41"/>
      <c r="Y543" s="41"/>
      <c r="AA543" s="42"/>
      <c r="AB543" s="42"/>
      <c r="AC543" s="42"/>
      <c r="AD543" s="42"/>
      <c r="AE543" s="42"/>
      <c r="AF543" s="42"/>
      <c r="AG543" s="42"/>
      <c r="AH543" s="42"/>
      <c r="AI543" s="42"/>
      <c r="AJ543" s="42"/>
      <c r="AK543" s="42"/>
      <c r="AL543" s="42"/>
      <c r="AN543" s="43"/>
      <c r="AO543" s="47"/>
      <c r="AP543" s="47"/>
      <c r="AQ543" s="47"/>
      <c r="AR543" s="47"/>
      <c r="AS543" s="47"/>
      <c r="AT543" s="47"/>
      <c r="AU543" s="47"/>
      <c r="AV543" s="47"/>
      <c r="AW543" s="47"/>
      <c r="AX543" s="47"/>
      <c r="AY543" s="47"/>
      <c r="AZ543" s="47"/>
      <c r="BA543" s="47"/>
      <c r="BB543" s="47"/>
      <c r="BC543" s="47"/>
      <c r="BD543" s="47"/>
      <c r="BE543" s="47"/>
      <c r="BF543" s="47"/>
      <c r="BG543" s="47"/>
      <c r="BH543" s="47"/>
      <c r="BI543" s="47"/>
      <c r="BJ543" s="47"/>
      <c r="BK543" s="47"/>
      <c r="BL543" s="47"/>
      <c r="BM543" s="47"/>
      <c r="BN543" s="47"/>
      <c r="BO543" s="47"/>
      <c r="BP543" s="47"/>
      <c r="BQ543" s="47"/>
      <c r="BR543" s="47"/>
      <c r="BS543" s="47"/>
      <c r="BT543" s="47"/>
      <c r="BU543" s="47"/>
      <c r="BV543" s="47"/>
      <c r="BW543" s="47"/>
      <c r="BX543" s="47"/>
      <c r="BY543" s="47"/>
      <c r="BZ543" s="47"/>
      <c r="CA543" s="47"/>
      <c r="CB543" s="47"/>
      <c r="CC543" s="47"/>
      <c r="CD543" s="47"/>
      <c r="CE543" s="47"/>
      <c r="CF543" s="47"/>
      <c r="CG543" s="47"/>
      <c r="CH543" s="47"/>
      <c r="CI543" s="47"/>
      <c r="CJ543" s="47"/>
      <c r="CK543" s="47"/>
      <c r="CL543" s="47"/>
      <c r="CM543" s="47"/>
      <c r="CN543" s="47"/>
      <c r="CO543" s="47"/>
      <c r="CP543" s="47"/>
      <c r="CQ543" s="47"/>
      <c r="CR543" s="47"/>
      <c r="CS543" s="47"/>
      <c r="CT543" s="47"/>
      <c r="CU543" s="47"/>
      <c r="CV543" s="47"/>
      <c r="CW543" s="47"/>
      <c r="CX543" s="47"/>
      <c r="CY543" s="47"/>
      <c r="CZ543" s="47"/>
      <c r="DA543" s="47"/>
      <c r="DB543" s="47"/>
      <c r="DC543" s="47"/>
      <c r="DD543" s="47"/>
    </row>
    <row r="544" spans="13:108" x14ac:dyDescent="0.25">
      <c r="M544" s="41"/>
      <c r="N544" s="41"/>
      <c r="O544" s="41"/>
      <c r="P544" s="41"/>
      <c r="Q544" s="41"/>
      <c r="R544" s="41"/>
      <c r="S544" s="41"/>
      <c r="T544" s="41"/>
      <c r="U544" s="41"/>
      <c r="V544" s="41"/>
      <c r="W544" s="41"/>
      <c r="X544" s="41"/>
      <c r="Y544" s="41"/>
      <c r="AA544" s="42"/>
      <c r="AB544" s="42"/>
      <c r="AC544" s="42"/>
      <c r="AD544" s="42"/>
      <c r="AE544" s="42"/>
      <c r="AF544" s="42"/>
      <c r="AG544" s="42"/>
      <c r="AH544" s="42"/>
      <c r="AI544" s="42"/>
      <c r="AJ544" s="42"/>
      <c r="AK544" s="42"/>
      <c r="AL544" s="42"/>
      <c r="AN544" s="43"/>
      <c r="AO544" s="47"/>
      <c r="AP544" s="47"/>
      <c r="AQ544" s="47"/>
      <c r="AR544" s="47"/>
      <c r="AS544" s="47"/>
      <c r="AT544" s="47"/>
      <c r="AU544" s="47"/>
      <c r="AV544" s="47"/>
      <c r="AW544" s="47"/>
      <c r="AX544" s="47"/>
      <c r="AY544" s="47"/>
      <c r="AZ544" s="47"/>
      <c r="BA544" s="47"/>
      <c r="BB544" s="47"/>
      <c r="BC544" s="47"/>
      <c r="BD544" s="47"/>
      <c r="BE544" s="47"/>
      <c r="BF544" s="47"/>
      <c r="BG544" s="47"/>
      <c r="BH544" s="47"/>
      <c r="BI544" s="47"/>
      <c r="BJ544" s="47"/>
      <c r="BK544" s="47"/>
      <c r="BL544" s="47"/>
      <c r="BM544" s="47"/>
      <c r="BN544" s="47"/>
      <c r="BO544" s="47"/>
      <c r="BP544" s="47"/>
      <c r="BQ544" s="47"/>
      <c r="BR544" s="47"/>
      <c r="BS544" s="47"/>
      <c r="BT544" s="47"/>
      <c r="BU544" s="47"/>
      <c r="BV544" s="47"/>
      <c r="BW544" s="47"/>
      <c r="BX544" s="47"/>
      <c r="BY544" s="47"/>
      <c r="BZ544" s="47"/>
      <c r="CA544" s="47"/>
      <c r="CB544" s="47"/>
      <c r="CC544" s="47"/>
      <c r="CD544" s="47"/>
      <c r="CE544" s="47"/>
      <c r="CF544" s="47"/>
      <c r="CG544" s="47"/>
      <c r="CH544" s="47"/>
      <c r="CI544" s="47"/>
      <c r="CJ544" s="47"/>
      <c r="CK544" s="47"/>
      <c r="CL544" s="47"/>
      <c r="CM544" s="47"/>
      <c r="CN544" s="47"/>
      <c r="CO544" s="47"/>
      <c r="CP544" s="47"/>
      <c r="CQ544" s="47"/>
      <c r="CR544" s="47"/>
      <c r="CS544" s="47"/>
      <c r="CT544" s="47"/>
      <c r="CU544" s="47"/>
      <c r="CV544" s="47"/>
      <c r="CW544" s="47"/>
      <c r="CX544" s="47"/>
      <c r="CY544" s="47"/>
      <c r="CZ544" s="47"/>
      <c r="DA544" s="47"/>
      <c r="DB544" s="47"/>
      <c r="DC544" s="47"/>
      <c r="DD544" s="47"/>
    </row>
    <row r="545" spans="13:108" x14ac:dyDescent="0.25">
      <c r="M545" s="41"/>
      <c r="N545" s="41"/>
      <c r="O545" s="41"/>
      <c r="P545" s="41"/>
      <c r="Q545" s="41"/>
      <c r="R545" s="41"/>
      <c r="S545" s="41"/>
      <c r="T545" s="41"/>
      <c r="U545" s="41"/>
      <c r="V545" s="41"/>
      <c r="W545" s="41"/>
      <c r="X545" s="41"/>
      <c r="Y545" s="41"/>
      <c r="AA545" s="42"/>
      <c r="AB545" s="42"/>
      <c r="AC545" s="42"/>
      <c r="AD545" s="42"/>
      <c r="AE545" s="42"/>
      <c r="AF545" s="42"/>
      <c r="AG545" s="42"/>
      <c r="AH545" s="42"/>
      <c r="AI545" s="42"/>
      <c r="AJ545" s="42"/>
      <c r="AK545" s="42"/>
      <c r="AL545" s="42"/>
      <c r="AN545" s="43"/>
      <c r="AO545" s="47"/>
      <c r="AP545" s="47"/>
      <c r="AQ545" s="47"/>
      <c r="AR545" s="47"/>
      <c r="AS545" s="47"/>
      <c r="AT545" s="47"/>
      <c r="AU545" s="47"/>
      <c r="AV545" s="47"/>
      <c r="AW545" s="47"/>
      <c r="AX545" s="47"/>
      <c r="AY545" s="47"/>
      <c r="AZ545" s="47"/>
      <c r="BA545" s="47"/>
      <c r="BB545" s="47"/>
      <c r="BC545" s="47"/>
      <c r="BD545" s="47"/>
      <c r="BE545" s="47"/>
      <c r="BF545" s="47"/>
      <c r="BG545" s="47"/>
      <c r="BH545" s="47"/>
      <c r="BI545" s="47"/>
      <c r="BJ545" s="47"/>
      <c r="BK545" s="47"/>
      <c r="BL545" s="47"/>
      <c r="BM545" s="47"/>
      <c r="BN545" s="47"/>
      <c r="BO545" s="47"/>
      <c r="BP545" s="47"/>
      <c r="BQ545" s="47"/>
      <c r="BR545" s="47"/>
      <c r="BS545" s="47"/>
      <c r="BT545" s="47"/>
      <c r="BU545" s="47"/>
      <c r="BV545" s="47"/>
      <c r="BW545" s="47"/>
      <c r="BX545" s="47"/>
      <c r="BY545" s="47"/>
      <c r="BZ545" s="47"/>
      <c r="CA545" s="47"/>
      <c r="CB545" s="47"/>
      <c r="CC545" s="47"/>
      <c r="CD545" s="47"/>
      <c r="CE545" s="47"/>
      <c r="CF545" s="47"/>
      <c r="CG545" s="47"/>
      <c r="CH545" s="47"/>
      <c r="CI545" s="47"/>
      <c r="CJ545" s="47"/>
      <c r="CK545" s="47"/>
      <c r="CL545" s="47"/>
      <c r="CM545" s="47"/>
      <c r="CN545" s="47"/>
      <c r="CO545" s="47"/>
      <c r="CP545" s="47"/>
      <c r="CQ545" s="47"/>
      <c r="CR545" s="47"/>
      <c r="CS545" s="47"/>
      <c r="CT545" s="47"/>
      <c r="CU545" s="47"/>
      <c r="CV545" s="47"/>
      <c r="CW545" s="47"/>
      <c r="CX545" s="47"/>
      <c r="CY545" s="47"/>
      <c r="CZ545" s="47"/>
      <c r="DA545" s="47"/>
      <c r="DB545" s="47"/>
      <c r="DC545" s="47"/>
      <c r="DD545" s="47"/>
    </row>
    <row r="546" spans="13:108" x14ac:dyDescent="0.25">
      <c r="M546" s="41"/>
      <c r="N546" s="41"/>
      <c r="O546" s="41"/>
      <c r="P546" s="41"/>
      <c r="Q546" s="41"/>
      <c r="R546" s="41"/>
      <c r="S546" s="41"/>
      <c r="T546" s="41"/>
      <c r="U546" s="41"/>
      <c r="V546" s="41"/>
      <c r="W546" s="41"/>
      <c r="X546" s="41"/>
      <c r="Y546" s="41"/>
      <c r="AA546" s="42"/>
      <c r="AB546" s="42"/>
      <c r="AC546" s="42"/>
      <c r="AD546" s="42"/>
      <c r="AE546" s="42"/>
      <c r="AF546" s="42"/>
      <c r="AG546" s="42"/>
      <c r="AH546" s="42"/>
      <c r="AI546" s="42"/>
      <c r="AJ546" s="42"/>
      <c r="AK546" s="42"/>
      <c r="AL546" s="42"/>
      <c r="AN546" s="43"/>
      <c r="AO546" s="47"/>
      <c r="AP546" s="47"/>
      <c r="AQ546" s="47"/>
      <c r="AR546" s="47"/>
      <c r="AS546" s="47"/>
      <c r="AT546" s="47"/>
      <c r="AU546" s="47"/>
      <c r="AV546" s="47"/>
      <c r="AW546" s="47"/>
      <c r="AX546" s="47"/>
      <c r="AY546" s="47"/>
      <c r="AZ546" s="47"/>
      <c r="BA546" s="47"/>
      <c r="BB546" s="47"/>
      <c r="BC546" s="47"/>
      <c r="BD546" s="47"/>
      <c r="BE546" s="47"/>
      <c r="BF546" s="47"/>
      <c r="BG546" s="47"/>
      <c r="BH546" s="47"/>
      <c r="BI546" s="47"/>
      <c r="BJ546" s="47"/>
      <c r="BK546" s="47"/>
      <c r="BL546" s="47"/>
      <c r="BM546" s="47"/>
      <c r="BN546" s="47"/>
      <c r="BO546" s="47"/>
      <c r="BP546" s="47"/>
      <c r="BQ546" s="47"/>
      <c r="BR546" s="47"/>
      <c r="BS546" s="47"/>
      <c r="BT546" s="47"/>
      <c r="BU546" s="47"/>
      <c r="BV546" s="47"/>
      <c r="BW546" s="47"/>
      <c r="BX546" s="47"/>
      <c r="BY546" s="47"/>
      <c r="BZ546" s="47"/>
      <c r="CA546" s="47"/>
      <c r="CB546" s="47"/>
      <c r="CC546" s="47"/>
      <c r="CD546" s="47"/>
      <c r="CE546" s="47"/>
      <c r="CF546" s="47"/>
      <c r="CG546" s="47"/>
      <c r="CH546" s="47"/>
      <c r="CI546" s="47"/>
      <c r="CJ546" s="47"/>
      <c r="CK546" s="47"/>
      <c r="CL546" s="47"/>
      <c r="CM546" s="47"/>
      <c r="CN546" s="47"/>
      <c r="CO546" s="47"/>
      <c r="CP546" s="47"/>
      <c r="CQ546" s="47"/>
      <c r="CR546" s="47"/>
      <c r="CS546" s="47"/>
      <c r="CT546" s="47"/>
      <c r="CU546" s="47"/>
      <c r="CV546" s="47"/>
      <c r="CW546" s="47"/>
      <c r="CX546" s="47"/>
      <c r="CY546" s="47"/>
      <c r="CZ546" s="47"/>
      <c r="DA546" s="47"/>
      <c r="DB546" s="47"/>
      <c r="DC546" s="47"/>
      <c r="DD546" s="47"/>
    </row>
    <row r="547" spans="13:108" x14ac:dyDescent="0.25">
      <c r="M547" s="41"/>
      <c r="N547" s="41"/>
      <c r="O547" s="41"/>
      <c r="P547" s="41"/>
      <c r="Q547" s="41"/>
      <c r="R547" s="41"/>
      <c r="S547" s="41"/>
      <c r="T547" s="41"/>
      <c r="U547" s="41"/>
      <c r="V547" s="41"/>
      <c r="W547" s="41"/>
      <c r="X547" s="41"/>
      <c r="Y547" s="41"/>
      <c r="AA547" s="42"/>
      <c r="AB547" s="42"/>
      <c r="AC547" s="42"/>
      <c r="AD547" s="42"/>
      <c r="AE547" s="42"/>
      <c r="AF547" s="42"/>
      <c r="AG547" s="42"/>
      <c r="AH547" s="42"/>
      <c r="AI547" s="42"/>
      <c r="AJ547" s="42"/>
      <c r="AK547" s="42"/>
      <c r="AL547" s="42"/>
      <c r="AN547" s="43"/>
      <c r="AO547" s="47"/>
      <c r="AP547" s="47"/>
      <c r="AQ547" s="47"/>
      <c r="AR547" s="47"/>
      <c r="AS547" s="47"/>
      <c r="AT547" s="47"/>
      <c r="AU547" s="47"/>
      <c r="AV547" s="47"/>
      <c r="AW547" s="47"/>
      <c r="AX547" s="47"/>
      <c r="AY547" s="47"/>
      <c r="AZ547" s="47"/>
      <c r="BA547" s="47"/>
      <c r="BB547" s="47"/>
      <c r="BC547" s="47"/>
      <c r="BD547" s="47"/>
      <c r="BE547" s="47"/>
      <c r="BF547" s="47"/>
      <c r="BG547" s="47"/>
      <c r="BH547" s="47"/>
      <c r="BI547" s="47"/>
      <c r="BJ547" s="47"/>
      <c r="BK547" s="47"/>
      <c r="BL547" s="47"/>
      <c r="BM547" s="47"/>
      <c r="BN547" s="47"/>
      <c r="BO547" s="47"/>
      <c r="BP547" s="47"/>
      <c r="BQ547" s="47"/>
      <c r="BR547" s="47"/>
      <c r="BS547" s="47"/>
      <c r="BT547" s="47"/>
      <c r="BU547" s="47"/>
      <c r="BV547" s="47"/>
      <c r="BW547" s="47"/>
      <c r="BX547" s="47"/>
      <c r="BY547" s="47"/>
      <c r="BZ547" s="47"/>
      <c r="CA547" s="47"/>
      <c r="CB547" s="47"/>
      <c r="CC547" s="47"/>
      <c r="CD547" s="47"/>
      <c r="CE547" s="47"/>
      <c r="CF547" s="47"/>
      <c r="CG547" s="47"/>
      <c r="CH547" s="47"/>
      <c r="CI547" s="47"/>
      <c r="CJ547" s="47"/>
      <c r="CK547" s="47"/>
      <c r="CL547" s="47"/>
      <c r="CM547" s="47"/>
      <c r="CN547" s="47"/>
      <c r="CO547" s="47"/>
      <c r="CP547" s="47"/>
      <c r="CQ547" s="47"/>
      <c r="CR547" s="47"/>
      <c r="CS547" s="47"/>
      <c r="CT547" s="47"/>
      <c r="CU547" s="47"/>
      <c r="CV547" s="47"/>
      <c r="CW547" s="47"/>
      <c r="CX547" s="47"/>
      <c r="CY547" s="47"/>
      <c r="CZ547" s="47"/>
      <c r="DA547" s="47"/>
      <c r="DB547" s="47"/>
      <c r="DC547" s="47"/>
      <c r="DD547" s="47"/>
    </row>
    <row r="548" spans="13:108" x14ac:dyDescent="0.25">
      <c r="M548" s="41"/>
      <c r="N548" s="41"/>
      <c r="O548" s="41"/>
      <c r="P548" s="41"/>
      <c r="Q548" s="41"/>
      <c r="R548" s="41"/>
      <c r="S548" s="41"/>
      <c r="T548" s="41"/>
      <c r="U548" s="41"/>
      <c r="V548" s="41"/>
      <c r="W548" s="41"/>
      <c r="X548" s="41"/>
      <c r="Y548" s="41"/>
      <c r="AA548" s="42"/>
      <c r="AB548" s="42"/>
      <c r="AC548" s="42"/>
      <c r="AD548" s="42"/>
      <c r="AE548" s="42"/>
      <c r="AF548" s="42"/>
      <c r="AG548" s="42"/>
      <c r="AH548" s="42"/>
      <c r="AI548" s="42"/>
      <c r="AJ548" s="42"/>
      <c r="AK548" s="42"/>
      <c r="AL548" s="42"/>
      <c r="AN548" s="43"/>
      <c r="AO548" s="47"/>
      <c r="AP548" s="47"/>
      <c r="AQ548" s="47"/>
      <c r="AR548" s="47"/>
      <c r="AS548" s="47"/>
      <c r="AT548" s="47"/>
      <c r="AU548" s="47"/>
      <c r="AV548" s="47"/>
      <c r="AW548" s="47"/>
      <c r="AX548" s="47"/>
      <c r="AY548" s="47"/>
      <c r="AZ548" s="47"/>
      <c r="BA548" s="47"/>
      <c r="BB548" s="47"/>
      <c r="BC548" s="47"/>
      <c r="BD548" s="47"/>
      <c r="BE548" s="47"/>
      <c r="BF548" s="47"/>
      <c r="BG548" s="47"/>
      <c r="BH548" s="47"/>
      <c r="BI548" s="47"/>
      <c r="BJ548" s="47"/>
      <c r="BK548" s="47"/>
      <c r="BL548" s="47"/>
      <c r="BM548" s="47"/>
      <c r="BN548" s="47"/>
      <c r="BO548" s="47"/>
      <c r="BP548" s="47"/>
      <c r="BQ548" s="47"/>
      <c r="BR548" s="47"/>
      <c r="BS548" s="47"/>
      <c r="BT548" s="47"/>
      <c r="BU548" s="47"/>
      <c r="BV548" s="47"/>
      <c r="BW548" s="47"/>
      <c r="BX548" s="47"/>
      <c r="BY548" s="47"/>
      <c r="BZ548" s="47"/>
      <c r="CA548" s="47"/>
      <c r="CB548" s="47"/>
      <c r="CC548" s="47"/>
      <c r="CD548" s="47"/>
      <c r="CE548" s="47"/>
      <c r="CF548" s="47"/>
      <c r="CG548" s="47"/>
      <c r="CH548" s="47"/>
      <c r="CI548" s="47"/>
      <c r="CJ548" s="47"/>
      <c r="CK548" s="47"/>
      <c r="CL548" s="47"/>
      <c r="CM548" s="47"/>
      <c r="CN548" s="47"/>
      <c r="CO548" s="47"/>
      <c r="CP548" s="47"/>
      <c r="CQ548" s="47"/>
      <c r="CR548" s="47"/>
      <c r="CS548" s="47"/>
      <c r="CT548" s="47"/>
      <c r="CU548" s="47"/>
      <c r="CV548" s="47"/>
      <c r="CW548" s="47"/>
      <c r="CX548" s="47"/>
      <c r="CY548" s="47"/>
      <c r="CZ548" s="47"/>
      <c r="DA548" s="47"/>
      <c r="DB548" s="47"/>
      <c r="DC548" s="47"/>
      <c r="DD548" s="47"/>
    </row>
    <row r="549" spans="13:108" x14ac:dyDescent="0.25">
      <c r="M549" s="41"/>
      <c r="N549" s="41"/>
      <c r="O549" s="41"/>
      <c r="P549" s="41"/>
      <c r="Q549" s="41"/>
      <c r="R549" s="41"/>
      <c r="S549" s="41"/>
      <c r="T549" s="41"/>
      <c r="U549" s="41"/>
      <c r="V549" s="41"/>
      <c r="W549" s="41"/>
      <c r="X549" s="41"/>
      <c r="Y549" s="41"/>
      <c r="AA549" s="42"/>
      <c r="AB549" s="42"/>
      <c r="AC549" s="42"/>
      <c r="AD549" s="42"/>
      <c r="AE549" s="42"/>
      <c r="AF549" s="42"/>
      <c r="AG549" s="42"/>
      <c r="AH549" s="42"/>
      <c r="AI549" s="42"/>
      <c r="AJ549" s="42"/>
      <c r="AK549" s="42"/>
      <c r="AL549" s="42"/>
      <c r="AN549" s="43"/>
      <c r="AO549" s="47"/>
      <c r="AP549" s="47"/>
      <c r="AQ549" s="47"/>
      <c r="AR549" s="47"/>
      <c r="AS549" s="47"/>
      <c r="AT549" s="47"/>
      <c r="AU549" s="47"/>
      <c r="AV549" s="47"/>
      <c r="AW549" s="47"/>
      <c r="AX549" s="47"/>
      <c r="AY549" s="47"/>
      <c r="AZ549" s="47"/>
      <c r="BA549" s="47"/>
      <c r="BB549" s="47"/>
      <c r="BC549" s="47"/>
      <c r="BD549" s="47"/>
      <c r="BE549" s="47"/>
      <c r="BF549" s="47"/>
      <c r="BG549" s="47"/>
      <c r="BH549" s="47"/>
      <c r="BI549" s="47"/>
      <c r="BJ549" s="47"/>
      <c r="BK549" s="47"/>
      <c r="BL549" s="47"/>
      <c r="BM549" s="47"/>
      <c r="BN549" s="47"/>
      <c r="BO549" s="47"/>
      <c r="BP549" s="47"/>
      <c r="BQ549" s="47"/>
      <c r="BR549" s="47"/>
      <c r="BS549" s="47"/>
      <c r="BT549" s="47"/>
      <c r="BU549" s="47"/>
      <c r="BV549" s="47"/>
      <c r="BW549" s="47"/>
      <c r="BX549" s="47"/>
      <c r="BY549" s="47"/>
      <c r="BZ549" s="47"/>
      <c r="CA549" s="47"/>
      <c r="CB549" s="47"/>
      <c r="CC549" s="47"/>
      <c r="CD549" s="47"/>
      <c r="CE549" s="47"/>
      <c r="CF549" s="47"/>
      <c r="CG549" s="47"/>
      <c r="CH549" s="47"/>
      <c r="CI549" s="47"/>
      <c r="CJ549" s="47"/>
      <c r="CK549" s="47"/>
      <c r="CL549" s="47"/>
      <c r="CM549" s="47"/>
      <c r="CN549" s="47"/>
      <c r="CO549" s="47"/>
      <c r="CP549" s="47"/>
      <c r="CQ549" s="47"/>
      <c r="CR549" s="47"/>
      <c r="CS549" s="47"/>
      <c r="CT549" s="47"/>
      <c r="CU549" s="47"/>
      <c r="CV549" s="47"/>
      <c r="CW549" s="47"/>
      <c r="CX549" s="47"/>
      <c r="CY549" s="47"/>
      <c r="CZ549" s="47"/>
      <c r="DA549" s="47"/>
      <c r="DB549" s="47"/>
      <c r="DC549" s="47"/>
      <c r="DD549" s="47"/>
    </row>
    <row r="550" spans="13:108" x14ac:dyDescent="0.25">
      <c r="M550" s="41"/>
      <c r="N550" s="41"/>
      <c r="O550" s="41"/>
      <c r="P550" s="41"/>
      <c r="Q550" s="41"/>
      <c r="R550" s="41"/>
      <c r="S550" s="41"/>
      <c r="T550" s="41"/>
      <c r="U550" s="41"/>
      <c r="V550" s="41"/>
      <c r="W550" s="41"/>
      <c r="X550" s="41"/>
      <c r="Y550" s="41"/>
      <c r="AA550" s="42"/>
      <c r="AB550" s="42"/>
      <c r="AC550" s="42"/>
      <c r="AD550" s="42"/>
      <c r="AE550" s="42"/>
      <c r="AF550" s="42"/>
      <c r="AG550" s="42"/>
      <c r="AH550" s="42"/>
      <c r="AI550" s="42"/>
      <c r="AJ550" s="42"/>
      <c r="AK550" s="42"/>
      <c r="AL550" s="42"/>
      <c r="AN550" s="43"/>
      <c r="AO550" s="47"/>
      <c r="AP550" s="47"/>
      <c r="AQ550" s="47"/>
      <c r="AR550" s="47"/>
      <c r="AS550" s="47"/>
      <c r="AT550" s="47"/>
      <c r="AU550" s="47"/>
      <c r="AV550" s="47"/>
      <c r="AW550" s="47"/>
      <c r="AX550" s="47"/>
      <c r="AY550" s="47"/>
      <c r="AZ550" s="47"/>
      <c r="BA550" s="47"/>
      <c r="BB550" s="47"/>
      <c r="BC550" s="47"/>
      <c r="BD550" s="47"/>
      <c r="BE550" s="47"/>
      <c r="BF550" s="47"/>
      <c r="BG550" s="47"/>
      <c r="BH550" s="47"/>
      <c r="BI550" s="47"/>
      <c r="BJ550" s="47"/>
      <c r="BK550" s="47"/>
      <c r="BL550" s="47"/>
      <c r="BM550" s="47"/>
      <c r="BN550" s="47"/>
      <c r="BO550" s="47"/>
      <c r="BP550" s="47"/>
      <c r="BQ550" s="47"/>
      <c r="BR550" s="47"/>
      <c r="BS550" s="47"/>
      <c r="BT550" s="47"/>
      <c r="BU550" s="47"/>
      <c r="BV550" s="47"/>
      <c r="BW550" s="47"/>
      <c r="BX550" s="47"/>
      <c r="BY550" s="47"/>
      <c r="BZ550" s="47"/>
      <c r="CA550" s="47"/>
      <c r="CB550" s="47"/>
      <c r="CC550" s="47"/>
      <c r="CD550" s="47"/>
      <c r="CE550" s="47"/>
      <c r="CF550" s="47"/>
      <c r="CG550" s="47"/>
      <c r="CH550" s="47"/>
      <c r="CI550" s="47"/>
      <c r="CJ550" s="47"/>
      <c r="CK550" s="47"/>
      <c r="CL550" s="47"/>
      <c r="CM550" s="47"/>
      <c r="CN550" s="47"/>
      <c r="CO550" s="47"/>
      <c r="CP550" s="47"/>
      <c r="CQ550" s="47"/>
      <c r="CR550" s="47"/>
      <c r="CS550" s="47"/>
      <c r="CT550" s="47"/>
      <c r="CU550" s="47"/>
      <c r="CV550" s="47"/>
      <c r="CW550" s="47"/>
      <c r="CX550" s="47"/>
      <c r="CY550" s="47"/>
      <c r="CZ550" s="47"/>
      <c r="DA550" s="47"/>
      <c r="DB550" s="47"/>
      <c r="DC550" s="47"/>
      <c r="DD550" s="47"/>
    </row>
    <row r="551" spans="13:108" x14ac:dyDescent="0.25">
      <c r="M551" s="41"/>
      <c r="N551" s="41"/>
      <c r="O551" s="41"/>
      <c r="P551" s="41"/>
      <c r="Q551" s="41"/>
      <c r="R551" s="41"/>
      <c r="S551" s="41"/>
      <c r="T551" s="41"/>
      <c r="U551" s="41"/>
      <c r="V551" s="41"/>
      <c r="W551" s="41"/>
      <c r="X551" s="41"/>
      <c r="Y551" s="41"/>
      <c r="AA551" s="42"/>
      <c r="AB551" s="42"/>
      <c r="AC551" s="42"/>
      <c r="AD551" s="42"/>
      <c r="AE551" s="42"/>
      <c r="AF551" s="42"/>
      <c r="AG551" s="42"/>
      <c r="AH551" s="42"/>
      <c r="AI551" s="42"/>
      <c r="AJ551" s="42"/>
      <c r="AK551" s="42"/>
      <c r="AL551" s="42"/>
      <c r="AN551" s="43"/>
      <c r="AO551" s="47"/>
      <c r="AP551" s="47"/>
      <c r="AQ551" s="47"/>
      <c r="AR551" s="47"/>
      <c r="AS551" s="47"/>
      <c r="AT551" s="47"/>
      <c r="AU551" s="47"/>
      <c r="AV551" s="47"/>
      <c r="AW551" s="47"/>
      <c r="AX551" s="47"/>
      <c r="AY551" s="47"/>
      <c r="AZ551" s="47"/>
      <c r="BA551" s="47"/>
      <c r="BB551" s="47"/>
      <c r="BC551" s="47"/>
      <c r="BD551" s="47"/>
      <c r="BE551" s="47"/>
      <c r="BF551" s="47"/>
      <c r="BG551" s="47"/>
      <c r="BH551" s="47"/>
      <c r="BI551" s="47"/>
      <c r="BJ551" s="47"/>
      <c r="BK551" s="47"/>
      <c r="BL551" s="47"/>
      <c r="BM551" s="47"/>
      <c r="BN551" s="47"/>
      <c r="BO551" s="47"/>
      <c r="BP551" s="47"/>
      <c r="BQ551" s="47"/>
      <c r="BR551" s="47"/>
      <c r="BS551" s="47"/>
      <c r="BT551" s="47"/>
      <c r="BU551" s="47"/>
      <c r="BV551" s="47"/>
      <c r="BW551" s="47"/>
      <c r="BX551" s="47"/>
      <c r="BY551" s="47"/>
      <c r="BZ551" s="47"/>
      <c r="CA551" s="47"/>
      <c r="CB551" s="47"/>
      <c r="CC551" s="47"/>
      <c r="CD551" s="47"/>
      <c r="CE551" s="47"/>
      <c r="CF551" s="47"/>
      <c r="CG551" s="47"/>
      <c r="CH551" s="47"/>
      <c r="CI551" s="47"/>
      <c r="CJ551" s="47"/>
      <c r="CK551" s="47"/>
      <c r="CL551" s="47"/>
      <c r="CM551" s="47"/>
      <c r="CN551" s="47"/>
      <c r="CO551" s="47"/>
      <c r="CP551" s="47"/>
      <c r="CQ551" s="47"/>
      <c r="CR551" s="47"/>
      <c r="CS551" s="47"/>
      <c r="CT551" s="47"/>
      <c r="CU551" s="47"/>
      <c r="CV551" s="47"/>
      <c r="CW551" s="47"/>
      <c r="CX551" s="47"/>
      <c r="CY551" s="47"/>
      <c r="CZ551" s="47"/>
      <c r="DA551" s="47"/>
      <c r="DB551" s="47"/>
      <c r="DC551" s="47"/>
      <c r="DD551" s="47"/>
    </row>
    <row r="552" spans="13:108" x14ac:dyDescent="0.25">
      <c r="M552" s="41"/>
      <c r="N552" s="41"/>
      <c r="O552" s="41"/>
      <c r="P552" s="41"/>
      <c r="Q552" s="41"/>
      <c r="R552" s="41"/>
      <c r="S552" s="41"/>
      <c r="T552" s="41"/>
      <c r="U552" s="41"/>
      <c r="V552" s="41"/>
      <c r="W552" s="41"/>
      <c r="X552" s="41"/>
      <c r="Y552" s="41"/>
      <c r="AA552" s="42"/>
      <c r="AB552" s="42"/>
      <c r="AC552" s="42"/>
      <c r="AD552" s="42"/>
      <c r="AE552" s="42"/>
      <c r="AF552" s="42"/>
      <c r="AG552" s="42"/>
      <c r="AH552" s="42"/>
      <c r="AI552" s="42"/>
      <c r="AJ552" s="42"/>
      <c r="AK552" s="42"/>
      <c r="AL552" s="42"/>
      <c r="AN552" s="43"/>
      <c r="AO552" s="47"/>
      <c r="AP552" s="47"/>
      <c r="AQ552" s="47"/>
      <c r="AR552" s="47"/>
      <c r="AS552" s="47"/>
      <c r="AT552" s="47"/>
      <c r="AU552" s="47"/>
      <c r="AV552" s="47"/>
      <c r="AW552" s="47"/>
      <c r="AX552" s="47"/>
      <c r="AY552" s="47"/>
      <c r="AZ552" s="47"/>
      <c r="BA552" s="47"/>
      <c r="BB552" s="47"/>
      <c r="BC552" s="47"/>
      <c r="BD552" s="47"/>
      <c r="BE552" s="47"/>
      <c r="BF552" s="47"/>
      <c r="BG552" s="47"/>
      <c r="BH552" s="47"/>
      <c r="BI552" s="47"/>
      <c r="BJ552" s="47"/>
      <c r="BK552" s="47"/>
      <c r="BL552" s="47"/>
      <c r="BM552" s="47"/>
      <c r="BN552" s="47"/>
      <c r="BO552" s="47"/>
      <c r="BP552" s="47"/>
      <c r="BQ552" s="47"/>
      <c r="BR552" s="47"/>
      <c r="BS552" s="47"/>
      <c r="BT552" s="47"/>
      <c r="BU552" s="47"/>
      <c r="BV552" s="47"/>
      <c r="BW552" s="47"/>
      <c r="BX552" s="47"/>
      <c r="BY552" s="47"/>
      <c r="BZ552" s="47"/>
      <c r="CA552" s="47"/>
      <c r="CB552" s="47"/>
      <c r="CC552" s="47"/>
      <c r="CD552" s="47"/>
      <c r="CE552" s="47"/>
      <c r="CF552" s="47"/>
      <c r="CG552" s="47"/>
      <c r="CH552" s="47"/>
      <c r="CI552" s="47"/>
      <c r="CJ552" s="47"/>
      <c r="CK552" s="47"/>
      <c r="CL552" s="47"/>
      <c r="CM552" s="47"/>
      <c r="CN552" s="47"/>
      <c r="CO552" s="47"/>
      <c r="CP552" s="47"/>
      <c r="CQ552" s="47"/>
      <c r="CR552" s="47"/>
      <c r="CS552" s="47"/>
      <c r="CT552" s="47"/>
      <c r="CU552" s="47"/>
      <c r="CV552" s="47"/>
      <c r="CW552" s="47"/>
      <c r="CX552" s="47"/>
      <c r="CY552" s="47"/>
      <c r="CZ552" s="47"/>
      <c r="DA552" s="47"/>
      <c r="DB552" s="47"/>
      <c r="DC552" s="47"/>
      <c r="DD552" s="47"/>
    </row>
    <row r="553" spans="13:108" x14ac:dyDescent="0.25">
      <c r="M553" s="41"/>
      <c r="N553" s="41"/>
      <c r="O553" s="41"/>
      <c r="P553" s="41"/>
      <c r="Q553" s="41"/>
      <c r="R553" s="41"/>
      <c r="S553" s="41"/>
      <c r="T553" s="41"/>
      <c r="U553" s="41"/>
      <c r="V553" s="41"/>
      <c r="W553" s="41"/>
      <c r="X553" s="41"/>
      <c r="Y553" s="41"/>
      <c r="AA553" s="42"/>
      <c r="AB553" s="42"/>
      <c r="AC553" s="42"/>
      <c r="AD553" s="42"/>
      <c r="AE553" s="42"/>
      <c r="AF553" s="42"/>
      <c r="AG553" s="42"/>
      <c r="AH553" s="42"/>
      <c r="AI553" s="42"/>
      <c r="AJ553" s="42"/>
      <c r="AK553" s="42"/>
      <c r="AL553" s="42"/>
      <c r="AN553" s="43"/>
      <c r="AO553" s="47"/>
      <c r="AP553" s="47"/>
      <c r="AQ553" s="47"/>
      <c r="AR553" s="47"/>
      <c r="AS553" s="47"/>
      <c r="AT553" s="47"/>
      <c r="AU553" s="47"/>
      <c r="AV553" s="47"/>
      <c r="AW553" s="47"/>
      <c r="AX553" s="47"/>
      <c r="AY553" s="47"/>
      <c r="AZ553" s="47"/>
      <c r="BA553" s="47"/>
      <c r="BB553" s="47"/>
      <c r="BC553" s="47"/>
      <c r="BD553" s="47"/>
      <c r="BE553" s="47"/>
      <c r="BF553" s="47"/>
      <c r="BG553" s="47"/>
      <c r="BH553" s="47"/>
      <c r="BI553" s="47"/>
      <c r="BJ553" s="47"/>
      <c r="BK553" s="47"/>
      <c r="BL553" s="47"/>
      <c r="BM553" s="47"/>
      <c r="BN553" s="47"/>
      <c r="BO553" s="47"/>
      <c r="BP553" s="47"/>
      <c r="BQ553" s="47"/>
      <c r="BR553" s="47"/>
      <c r="BS553" s="47"/>
      <c r="BT553" s="47"/>
      <c r="BU553" s="47"/>
      <c r="BV553" s="47"/>
      <c r="BW553" s="47"/>
      <c r="BX553" s="47"/>
      <c r="BY553" s="47"/>
      <c r="BZ553" s="47"/>
      <c r="CA553" s="47"/>
      <c r="CB553" s="47"/>
      <c r="CC553" s="47"/>
      <c r="CD553" s="47"/>
      <c r="CE553" s="47"/>
      <c r="CF553" s="47"/>
      <c r="CG553" s="47"/>
      <c r="CH553" s="47"/>
      <c r="CI553" s="47"/>
      <c r="CJ553" s="47"/>
      <c r="CK553" s="47"/>
      <c r="CL553" s="47"/>
      <c r="CM553" s="47"/>
      <c r="CN553" s="47"/>
      <c r="CO553" s="47"/>
      <c r="CP553" s="47"/>
      <c r="CQ553" s="47"/>
      <c r="CR553" s="47"/>
      <c r="CS553" s="47"/>
      <c r="CT553" s="47"/>
      <c r="CU553" s="47"/>
      <c r="CV553" s="47"/>
      <c r="CW553" s="47"/>
      <c r="CX553" s="47"/>
      <c r="CY553" s="47"/>
      <c r="CZ553" s="47"/>
      <c r="DA553" s="47"/>
      <c r="DB553" s="47"/>
      <c r="DC553" s="47"/>
      <c r="DD553" s="47"/>
    </row>
    <row r="554" spans="13:108" x14ac:dyDescent="0.25">
      <c r="M554" s="41"/>
      <c r="N554" s="41"/>
      <c r="O554" s="41"/>
      <c r="P554" s="41"/>
      <c r="Q554" s="41"/>
      <c r="R554" s="41"/>
      <c r="S554" s="41"/>
      <c r="T554" s="41"/>
      <c r="U554" s="41"/>
      <c r="V554" s="41"/>
      <c r="W554" s="41"/>
      <c r="X554" s="41"/>
      <c r="Y554" s="41"/>
      <c r="AA554" s="42"/>
      <c r="AB554" s="42"/>
      <c r="AC554" s="42"/>
      <c r="AD554" s="42"/>
      <c r="AE554" s="42"/>
      <c r="AF554" s="42"/>
      <c r="AG554" s="42"/>
      <c r="AH554" s="42"/>
      <c r="AI554" s="42"/>
      <c r="AJ554" s="42"/>
      <c r="AK554" s="42"/>
      <c r="AL554" s="42"/>
      <c r="AN554" s="43"/>
      <c r="AO554" s="47"/>
      <c r="AP554" s="47"/>
      <c r="AQ554" s="47"/>
      <c r="AR554" s="47"/>
      <c r="AS554" s="47"/>
      <c r="AT554" s="47"/>
      <c r="AU554" s="47"/>
      <c r="AV554" s="47"/>
      <c r="AW554" s="47"/>
      <c r="AX554" s="47"/>
      <c r="AY554" s="47"/>
      <c r="AZ554" s="47"/>
      <c r="BA554" s="47"/>
      <c r="BB554" s="47"/>
      <c r="BC554" s="47"/>
      <c r="BD554" s="47"/>
      <c r="BE554" s="47"/>
      <c r="BF554" s="47"/>
      <c r="BG554" s="47"/>
      <c r="BH554" s="47"/>
      <c r="BI554" s="47"/>
      <c r="BJ554" s="47"/>
      <c r="BK554" s="47"/>
      <c r="BL554" s="47"/>
      <c r="BM554" s="47"/>
      <c r="BN554" s="47"/>
      <c r="BO554" s="47"/>
      <c r="BP554" s="47"/>
      <c r="BQ554" s="47"/>
      <c r="BR554" s="47"/>
      <c r="BS554" s="47"/>
      <c r="BT554" s="47"/>
      <c r="BU554" s="47"/>
      <c r="BV554" s="47"/>
      <c r="BW554" s="47"/>
      <c r="BX554" s="47"/>
      <c r="BY554" s="47"/>
      <c r="BZ554" s="47"/>
      <c r="CA554" s="47"/>
      <c r="CB554" s="47"/>
      <c r="CC554" s="47"/>
      <c r="CD554" s="47"/>
      <c r="CE554" s="47"/>
      <c r="CF554" s="47"/>
      <c r="CG554" s="47"/>
      <c r="CH554" s="47"/>
      <c r="CI554" s="47"/>
      <c r="CJ554" s="47"/>
      <c r="CK554" s="47"/>
      <c r="CL554" s="47"/>
      <c r="CM554" s="47"/>
      <c r="CN554" s="47"/>
      <c r="CO554" s="47"/>
      <c r="CP554" s="47"/>
      <c r="CQ554" s="47"/>
      <c r="CR554" s="47"/>
      <c r="CS554" s="47"/>
      <c r="CT554" s="47"/>
      <c r="CU554" s="47"/>
      <c r="CV554" s="47"/>
      <c r="CW554" s="47"/>
      <c r="CX554" s="47"/>
      <c r="CY554" s="47"/>
      <c r="CZ554" s="47"/>
      <c r="DA554" s="47"/>
      <c r="DB554" s="47"/>
      <c r="DC554" s="47"/>
      <c r="DD554" s="47"/>
    </row>
    <row r="555" spans="13:108" x14ac:dyDescent="0.25">
      <c r="M555" s="41"/>
      <c r="N555" s="41"/>
      <c r="O555" s="41"/>
      <c r="P555" s="41"/>
      <c r="Q555" s="41"/>
      <c r="R555" s="41"/>
      <c r="S555" s="41"/>
      <c r="T555" s="41"/>
      <c r="U555" s="41"/>
      <c r="V555" s="41"/>
      <c r="W555" s="41"/>
      <c r="X555" s="41"/>
      <c r="Y555" s="41"/>
      <c r="AA555" s="42"/>
      <c r="AB555" s="42"/>
      <c r="AC555" s="42"/>
      <c r="AD555" s="42"/>
      <c r="AE555" s="42"/>
      <c r="AF555" s="42"/>
      <c r="AG555" s="42"/>
      <c r="AH555" s="42"/>
      <c r="AI555" s="42"/>
      <c r="AJ555" s="42"/>
      <c r="AK555" s="42"/>
      <c r="AL555" s="42"/>
      <c r="AN555" s="43"/>
      <c r="AO555" s="47"/>
      <c r="AP555" s="47"/>
      <c r="AQ555" s="47"/>
      <c r="AR555" s="47"/>
      <c r="AS555" s="47"/>
      <c r="AT555" s="47"/>
      <c r="AU555" s="47"/>
      <c r="AV555" s="47"/>
      <c r="AW555" s="47"/>
      <c r="AX555" s="47"/>
      <c r="AY555" s="47"/>
      <c r="AZ555" s="47"/>
      <c r="BA555" s="47"/>
      <c r="BB555" s="47"/>
      <c r="BC555" s="47"/>
      <c r="BD555" s="47"/>
      <c r="BE555" s="47"/>
      <c r="BF555" s="47"/>
      <c r="BG555" s="47"/>
      <c r="BH555" s="47"/>
      <c r="BI555" s="47"/>
      <c r="BJ555" s="47"/>
      <c r="BK555" s="47"/>
      <c r="BL555" s="47"/>
      <c r="BM555" s="47"/>
      <c r="BN555" s="47"/>
      <c r="BO555" s="47"/>
      <c r="BP555" s="47"/>
      <c r="BQ555" s="47"/>
      <c r="BR555" s="47"/>
      <c r="BS555" s="47"/>
      <c r="BT555" s="47"/>
      <c r="BU555" s="47"/>
      <c r="BV555" s="47"/>
      <c r="BW555" s="47"/>
      <c r="BX555" s="47"/>
      <c r="BY555" s="47"/>
      <c r="BZ555" s="47"/>
      <c r="CA555" s="47"/>
      <c r="CB555" s="47"/>
      <c r="CC555" s="47"/>
      <c r="CD555" s="47"/>
      <c r="CE555" s="47"/>
      <c r="CF555" s="47"/>
      <c r="CG555" s="47"/>
      <c r="CH555" s="47"/>
      <c r="CI555" s="47"/>
      <c r="CJ555" s="47"/>
      <c r="CK555" s="47"/>
      <c r="CL555" s="47"/>
      <c r="CM555" s="47"/>
      <c r="CN555" s="47"/>
      <c r="CO555" s="47"/>
      <c r="CP555" s="47"/>
      <c r="CQ555" s="47"/>
      <c r="CR555" s="47"/>
      <c r="CS555" s="47"/>
      <c r="CT555" s="47"/>
      <c r="CU555" s="47"/>
      <c r="CV555" s="47"/>
      <c r="CW555" s="47"/>
      <c r="CX555" s="47"/>
      <c r="CY555" s="47"/>
      <c r="CZ555" s="47"/>
      <c r="DA555" s="47"/>
      <c r="DB555" s="47"/>
      <c r="DC555" s="47"/>
      <c r="DD555" s="47"/>
    </row>
    <row r="556" spans="13:108" x14ac:dyDescent="0.25">
      <c r="M556" s="41"/>
      <c r="N556" s="41"/>
      <c r="O556" s="41"/>
      <c r="P556" s="41"/>
      <c r="Q556" s="41"/>
      <c r="R556" s="41"/>
      <c r="S556" s="41"/>
      <c r="T556" s="41"/>
      <c r="U556" s="41"/>
      <c r="V556" s="41"/>
      <c r="W556" s="41"/>
      <c r="X556" s="41"/>
      <c r="Y556" s="41"/>
      <c r="AA556" s="42"/>
      <c r="AB556" s="42"/>
      <c r="AC556" s="42"/>
      <c r="AD556" s="42"/>
      <c r="AE556" s="42"/>
      <c r="AF556" s="42"/>
      <c r="AG556" s="42"/>
      <c r="AH556" s="42"/>
      <c r="AI556" s="42"/>
      <c r="AJ556" s="42"/>
      <c r="AK556" s="42"/>
      <c r="AL556" s="42"/>
      <c r="AN556" s="43"/>
      <c r="AO556" s="47"/>
      <c r="AP556" s="47"/>
      <c r="AQ556" s="47"/>
      <c r="AR556" s="47"/>
      <c r="AS556" s="47"/>
      <c r="AT556" s="47"/>
      <c r="AU556" s="47"/>
      <c r="AV556" s="47"/>
      <c r="AW556" s="47"/>
      <c r="AX556" s="47"/>
      <c r="AY556" s="47"/>
      <c r="AZ556" s="47"/>
      <c r="BA556" s="47"/>
      <c r="BB556" s="47"/>
      <c r="BC556" s="47"/>
      <c r="BD556" s="47"/>
      <c r="BE556" s="47"/>
      <c r="BF556" s="47"/>
      <c r="BG556" s="47"/>
      <c r="BH556" s="47"/>
      <c r="BI556" s="47"/>
      <c r="BJ556" s="47"/>
      <c r="BK556" s="47"/>
      <c r="BL556" s="47"/>
      <c r="BM556" s="47"/>
      <c r="BN556" s="47"/>
      <c r="BO556" s="47"/>
      <c r="BP556" s="47"/>
      <c r="BQ556" s="47"/>
      <c r="BR556" s="47"/>
      <c r="BS556" s="47"/>
      <c r="BT556" s="47"/>
      <c r="BU556" s="47"/>
      <c r="BV556" s="47"/>
      <c r="BW556" s="47"/>
      <c r="BX556" s="47"/>
      <c r="BY556" s="47"/>
      <c r="BZ556" s="47"/>
      <c r="CA556" s="47"/>
      <c r="CB556" s="47"/>
      <c r="CC556" s="47"/>
      <c r="CD556" s="47"/>
      <c r="CE556" s="47"/>
      <c r="CF556" s="47"/>
      <c r="CG556" s="47"/>
      <c r="CH556" s="47"/>
      <c r="CI556" s="47"/>
      <c r="CJ556" s="47"/>
      <c r="CK556" s="47"/>
      <c r="CL556" s="47"/>
      <c r="CM556" s="47"/>
      <c r="CN556" s="47"/>
      <c r="CO556" s="47"/>
      <c r="CP556" s="47"/>
      <c r="CQ556" s="47"/>
      <c r="CR556" s="47"/>
      <c r="CS556" s="47"/>
      <c r="CT556" s="47"/>
      <c r="CU556" s="47"/>
      <c r="CV556" s="47"/>
      <c r="CW556" s="47"/>
      <c r="CX556" s="47"/>
      <c r="CY556" s="47"/>
      <c r="CZ556" s="47"/>
      <c r="DA556" s="47"/>
      <c r="DB556" s="47"/>
      <c r="DC556" s="47"/>
      <c r="DD556" s="47"/>
    </row>
    <row r="557" spans="13:108" x14ac:dyDescent="0.25">
      <c r="M557" s="41"/>
      <c r="N557" s="41"/>
      <c r="O557" s="41"/>
      <c r="P557" s="41"/>
      <c r="Q557" s="41"/>
      <c r="R557" s="41"/>
      <c r="S557" s="41"/>
      <c r="T557" s="41"/>
      <c r="U557" s="41"/>
      <c r="V557" s="41"/>
      <c r="W557" s="41"/>
      <c r="X557" s="41"/>
      <c r="Y557" s="41"/>
      <c r="AA557" s="42"/>
      <c r="AB557" s="42"/>
      <c r="AC557" s="42"/>
      <c r="AD557" s="42"/>
      <c r="AE557" s="42"/>
      <c r="AF557" s="42"/>
      <c r="AG557" s="42"/>
      <c r="AH557" s="42"/>
      <c r="AI557" s="42"/>
      <c r="AJ557" s="42"/>
      <c r="AK557" s="42"/>
      <c r="AL557" s="42"/>
      <c r="AN557" s="43"/>
      <c r="AO557" s="47"/>
      <c r="AP557" s="47"/>
      <c r="AQ557" s="47"/>
      <c r="AR557" s="47"/>
      <c r="AS557" s="47"/>
      <c r="AT557" s="47"/>
      <c r="AU557" s="47"/>
      <c r="AV557" s="47"/>
      <c r="AW557" s="47"/>
      <c r="AX557" s="47"/>
      <c r="AY557" s="47"/>
      <c r="AZ557" s="47"/>
      <c r="BA557" s="47"/>
      <c r="BB557" s="47"/>
      <c r="BC557" s="47"/>
      <c r="BD557" s="47"/>
      <c r="BE557" s="47"/>
      <c r="BF557" s="47"/>
      <c r="BG557" s="47"/>
      <c r="BH557" s="47"/>
      <c r="BI557" s="47"/>
      <c r="BJ557" s="47"/>
      <c r="BK557" s="47"/>
      <c r="BL557" s="47"/>
      <c r="BM557" s="47"/>
      <c r="BN557" s="47"/>
      <c r="BO557" s="47"/>
      <c r="BP557" s="47"/>
      <c r="BQ557" s="47"/>
      <c r="BR557" s="47"/>
      <c r="BS557" s="47"/>
      <c r="BT557" s="47"/>
      <c r="BU557" s="47"/>
      <c r="BV557" s="47"/>
      <c r="BW557" s="47"/>
      <c r="BX557" s="47"/>
      <c r="BY557" s="47"/>
      <c r="BZ557" s="47"/>
      <c r="CA557" s="47"/>
      <c r="CB557" s="47"/>
      <c r="CC557" s="47"/>
      <c r="CD557" s="47"/>
      <c r="CE557" s="47"/>
      <c r="CF557" s="47"/>
      <c r="CG557" s="47"/>
      <c r="CH557" s="47"/>
      <c r="CI557" s="47"/>
      <c r="CJ557" s="47"/>
      <c r="CK557" s="47"/>
      <c r="CL557" s="47"/>
      <c r="CM557" s="47"/>
      <c r="CN557" s="47"/>
      <c r="CO557" s="47"/>
      <c r="CP557" s="47"/>
      <c r="CQ557" s="47"/>
      <c r="CR557" s="47"/>
      <c r="CS557" s="47"/>
      <c r="CT557" s="47"/>
      <c r="CU557" s="47"/>
      <c r="CV557" s="47"/>
      <c r="CW557" s="47"/>
      <c r="CX557" s="47"/>
      <c r="CY557" s="47"/>
      <c r="CZ557" s="47"/>
      <c r="DA557" s="47"/>
      <c r="DB557" s="47"/>
      <c r="DC557" s="47"/>
      <c r="DD557" s="47"/>
    </row>
    <row r="558" spans="13:108" x14ac:dyDescent="0.25">
      <c r="M558" s="41"/>
      <c r="N558" s="41"/>
      <c r="O558" s="41"/>
      <c r="P558" s="41"/>
      <c r="Q558" s="41"/>
      <c r="R558" s="41"/>
      <c r="S558" s="41"/>
      <c r="T558" s="41"/>
      <c r="U558" s="41"/>
      <c r="V558" s="41"/>
      <c r="W558" s="41"/>
      <c r="X558" s="41"/>
      <c r="Y558" s="41"/>
      <c r="AA558" s="42"/>
      <c r="AB558" s="42"/>
      <c r="AC558" s="42"/>
      <c r="AD558" s="42"/>
      <c r="AE558" s="42"/>
      <c r="AF558" s="42"/>
      <c r="AG558" s="42"/>
      <c r="AH558" s="42"/>
      <c r="AI558" s="42"/>
      <c r="AJ558" s="42"/>
      <c r="AK558" s="42"/>
      <c r="AL558" s="42"/>
      <c r="AN558" s="43"/>
      <c r="AO558" s="47"/>
      <c r="AP558" s="47"/>
      <c r="AQ558" s="47"/>
      <c r="AR558" s="47"/>
      <c r="AS558" s="47"/>
      <c r="AT558" s="47"/>
      <c r="AU558" s="47"/>
      <c r="AV558" s="47"/>
      <c r="AW558" s="47"/>
      <c r="AX558" s="47"/>
      <c r="AY558" s="47"/>
      <c r="AZ558" s="47"/>
      <c r="BA558" s="47"/>
      <c r="BB558" s="47"/>
      <c r="BC558" s="47"/>
      <c r="BD558" s="47"/>
      <c r="BE558" s="47"/>
      <c r="BF558" s="47"/>
      <c r="BG558" s="47"/>
      <c r="BH558" s="47"/>
      <c r="BI558" s="47"/>
      <c r="BJ558" s="47"/>
      <c r="BK558" s="47"/>
      <c r="BL558" s="47"/>
      <c r="BM558" s="47"/>
      <c r="BN558" s="47"/>
      <c r="BO558" s="47"/>
      <c r="BP558" s="47"/>
      <c r="BQ558" s="47"/>
      <c r="BR558" s="47"/>
      <c r="BS558" s="47"/>
      <c r="BT558" s="47"/>
      <c r="BU558" s="47"/>
      <c r="BV558" s="47"/>
      <c r="BW558" s="47"/>
      <c r="BX558" s="47"/>
      <c r="BY558" s="47"/>
      <c r="BZ558" s="47"/>
      <c r="CA558" s="47"/>
      <c r="CB558" s="47"/>
      <c r="CC558" s="47"/>
      <c r="CD558" s="47"/>
      <c r="CE558" s="47"/>
      <c r="CF558" s="47"/>
      <c r="CG558" s="47"/>
      <c r="CH558" s="47"/>
      <c r="CI558" s="47"/>
      <c r="CJ558" s="47"/>
      <c r="CK558" s="47"/>
      <c r="CL558" s="47"/>
      <c r="CM558" s="47"/>
      <c r="CN558" s="47"/>
      <c r="CO558" s="47"/>
      <c r="CP558" s="47"/>
      <c r="CQ558" s="47"/>
      <c r="CR558" s="47"/>
      <c r="CS558" s="47"/>
      <c r="CT558" s="47"/>
      <c r="CU558" s="47"/>
      <c r="CV558" s="47"/>
      <c r="CW558" s="47"/>
      <c r="CX558" s="47"/>
      <c r="CY558" s="47"/>
      <c r="CZ558" s="47"/>
      <c r="DA558" s="47"/>
      <c r="DB558" s="47"/>
      <c r="DC558" s="47"/>
      <c r="DD558" s="47"/>
    </row>
    <row r="559" spans="13:108" x14ac:dyDescent="0.25">
      <c r="M559" s="41"/>
      <c r="N559" s="41"/>
      <c r="O559" s="41"/>
      <c r="P559" s="41"/>
      <c r="Q559" s="41"/>
      <c r="R559" s="41"/>
      <c r="S559" s="41"/>
      <c r="T559" s="41"/>
      <c r="U559" s="41"/>
      <c r="V559" s="41"/>
      <c r="W559" s="41"/>
      <c r="X559" s="41"/>
      <c r="Y559" s="41"/>
      <c r="AA559" s="42"/>
      <c r="AB559" s="42"/>
      <c r="AC559" s="42"/>
      <c r="AD559" s="42"/>
      <c r="AE559" s="42"/>
      <c r="AF559" s="42"/>
      <c r="AG559" s="42"/>
      <c r="AH559" s="42"/>
      <c r="AI559" s="42"/>
      <c r="AJ559" s="42"/>
      <c r="AK559" s="42"/>
      <c r="AL559" s="42"/>
      <c r="AN559" s="43"/>
      <c r="AO559" s="47"/>
      <c r="AP559" s="47"/>
      <c r="AQ559" s="47"/>
      <c r="AR559" s="47"/>
      <c r="AS559" s="47"/>
      <c r="AT559" s="47"/>
      <c r="AU559" s="47"/>
      <c r="AV559" s="47"/>
      <c r="AW559" s="47"/>
      <c r="AX559" s="47"/>
      <c r="AY559" s="47"/>
      <c r="AZ559" s="47"/>
      <c r="BA559" s="47"/>
      <c r="BB559" s="47"/>
      <c r="BC559" s="47"/>
      <c r="BD559" s="47"/>
      <c r="BE559" s="47"/>
      <c r="BF559" s="47"/>
      <c r="BG559" s="47"/>
      <c r="BH559" s="47"/>
      <c r="BI559" s="47"/>
      <c r="BJ559" s="47"/>
      <c r="BK559" s="47"/>
      <c r="BL559" s="47"/>
      <c r="BM559" s="47"/>
      <c r="BN559" s="47"/>
      <c r="BO559" s="47"/>
      <c r="BP559" s="47"/>
      <c r="BQ559" s="47"/>
      <c r="BR559" s="47"/>
      <c r="BS559" s="47"/>
      <c r="BT559" s="47"/>
      <c r="BU559" s="47"/>
      <c r="BV559" s="47"/>
      <c r="BW559" s="47"/>
      <c r="BX559" s="47"/>
      <c r="BY559" s="47"/>
      <c r="BZ559" s="47"/>
      <c r="CA559" s="47"/>
      <c r="CB559" s="47"/>
      <c r="CC559" s="47"/>
      <c r="CD559" s="47"/>
      <c r="CE559" s="47"/>
      <c r="CF559" s="47"/>
      <c r="CG559" s="47"/>
      <c r="CH559" s="47"/>
      <c r="CI559" s="47"/>
      <c r="CJ559" s="47"/>
      <c r="CK559" s="47"/>
      <c r="CL559" s="47"/>
      <c r="CM559" s="47"/>
      <c r="CN559" s="47"/>
      <c r="CO559" s="47"/>
      <c r="CP559" s="47"/>
      <c r="CQ559" s="47"/>
      <c r="CR559" s="47"/>
      <c r="CS559" s="47"/>
      <c r="CT559" s="47"/>
      <c r="CU559" s="47"/>
      <c r="CV559" s="47"/>
      <c r="CW559" s="47"/>
      <c r="CX559" s="47"/>
      <c r="CY559" s="47"/>
      <c r="CZ559" s="47"/>
      <c r="DA559" s="47"/>
      <c r="DB559" s="47"/>
      <c r="DC559" s="47"/>
      <c r="DD559" s="47"/>
    </row>
    <row r="560" spans="13:108" x14ac:dyDescent="0.25">
      <c r="M560" s="41"/>
      <c r="N560" s="41"/>
      <c r="O560" s="41"/>
      <c r="P560" s="41"/>
      <c r="Q560" s="41"/>
      <c r="R560" s="41"/>
      <c r="S560" s="41"/>
      <c r="T560" s="41"/>
      <c r="U560" s="41"/>
      <c r="V560" s="41"/>
      <c r="W560" s="41"/>
      <c r="X560" s="41"/>
      <c r="Y560" s="41"/>
      <c r="AA560" s="42"/>
      <c r="AB560" s="42"/>
      <c r="AC560" s="42"/>
      <c r="AD560" s="42"/>
      <c r="AE560" s="42"/>
      <c r="AF560" s="42"/>
      <c r="AG560" s="42"/>
      <c r="AH560" s="42"/>
      <c r="AI560" s="42"/>
      <c r="AJ560" s="42"/>
      <c r="AK560" s="42"/>
      <c r="AL560" s="42"/>
      <c r="AN560" s="43"/>
      <c r="AO560" s="47"/>
      <c r="AP560" s="47"/>
      <c r="AQ560" s="47"/>
      <c r="AR560" s="47"/>
      <c r="AS560" s="47"/>
      <c r="AT560" s="47"/>
      <c r="AU560" s="47"/>
      <c r="AV560" s="47"/>
      <c r="AW560" s="47"/>
      <c r="AX560" s="47"/>
      <c r="AY560" s="47"/>
      <c r="AZ560" s="47"/>
      <c r="BA560" s="47"/>
      <c r="BB560" s="47"/>
      <c r="BC560" s="47"/>
      <c r="BD560" s="47"/>
      <c r="BE560" s="47"/>
      <c r="BF560" s="47"/>
      <c r="BG560" s="47"/>
      <c r="BH560" s="47"/>
      <c r="BI560" s="47"/>
      <c r="BJ560" s="47"/>
      <c r="BK560" s="47"/>
      <c r="BL560" s="47"/>
      <c r="BM560" s="47"/>
      <c r="BN560" s="47"/>
      <c r="BO560" s="47"/>
      <c r="BP560" s="47"/>
      <c r="BQ560" s="47"/>
      <c r="BR560" s="47"/>
      <c r="BS560" s="47"/>
      <c r="BT560" s="47"/>
      <c r="BU560" s="47"/>
      <c r="BV560" s="47"/>
      <c r="BW560" s="47"/>
      <c r="BX560" s="47"/>
      <c r="BY560" s="47"/>
      <c r="BZ560" s="47"/>
      <c r="CA560" s="47"/>
      <c r="CB560" s="47"/>
      <c r="CC560" s="47"/>
      <c r="CD560" s="47"/>
      <c r="CE560" s="47"/>
      <c r="CF560" s="47"/>
      <c r="CG560" s="47"/>
      <c r="CH560" s="47"/>
      <c r="CI560" s="47"/>
      <c r="CJ560" s="47"/>
      <c r="CK560" s="47"/>
      <c r="CL560" s="47"/>
      <c r="CM560" s="47"/>
      <c r="CN560" s="47"/>
      <c r="CO560" s="47"/>
      <c r="CP560" s="47"/>
      <c r="CQ560" s="47"/>
      <c r="CR560" s="47"/>
      <c r="CS560" s="47"/>
      <c r="CT560" s="47"/>
      <c r="CU560" s="47"/>
      <c r="CV560" s="47"/>
      <c r="CW560" s="47"/>
      <c r="CX560" s="47"/>
      <c r="CY560" s="47"/>
      <c r="CZ560" s="47"/>
      <c r="DA560" s="47"/>
      <c r="DB560" s="47"/>
      <c r="DC560" s="47"/>
      <c r="DD560" s="47"/>
    </row>
    <row r="561" spans="13:108" x14ac:dyDescent="0.25">
      <c r="M561" s="41"/>
      <c r="N561" s="41"/>
      <c r="O561" s="41"/>
      <c r="P561" s="41"/>
      <c r="Q561" s="41"/>
      <c r="R561" s="41"/>
      <c r="S561" s="41"/>
      <c r="T561" s="41"/>
      <c r="U561" s="41"/>
      <c r="V561" s="41"/>
      <c r="W561" s="41"/>
      <c r="X561" s="41"/>
      <c r="Y561" s="41"/>
      <c r="AA561" s="42"/>
      <c r="AB561" s="42"/>
      <c r="AC561" s="42"/>
      <c r="AD561" s="42"/>
      <c r="AE561" s="42"/>
      <c r="AF561" s="42"/>
      <c r="AG561" s="42"/>
      <c r="AH561" s="42"/>
      <c r="AI561" s="42"/>
      <c r="AJ561" s="42"/>
      <c r="AK561" s="42"/>
      <c r="AL561" s="42"/>
      <c r="AN561" s="43"/>
      <c r="AO561" s="47"/>
      <c r="AP561" s="47"/>
      <c r="AQ561" s="47"/>
      <c r="AR561" s="47"/>
      <c r="AS561" s="47"/>
      <c r="AT561" s="47"/>
      <c r="AU561" s="47"/>
      <c r="AV561" s="47"/>
      <c r="AW561" s="47"/>
      <c r="AX561" s="47"/>
      <c r="AY561" s="47"/>
      <c r="AZ561" s="47"/>
      <c r="BA561" s="47"/>
      <c r="BB561" s="47"/>
      <c r="BC561" s="47"/>
      <c r="BD561" s="47"/>
      <c r="BE561" s="47"/>
      <c r="BF561" s="47"/>
      <c r="BG561" s="47"/>
      <c r="BH561" s="47"/>
      <c r="BI561" s="47"/>
      <c r="BJ561" s="47"/>
      <c r="BK561" s="47"/>
      <c r="BL561" s="47"/>
      <c r="BM561" s="47"/>
      <c r="BN561" s="47"/>
      <c r="BO561" s="47"/>
      <c r="BP561" s="47"/>
      <c r="BQ561" s="47"/>
      <c r="BR561" s="47"/>
      <c r="BS561" s="47"/>
      <c r="BT561" s="47"/>
      <c r="BU561" s="47"/>
      <c r="BV561" s="47"/>
      <c r="BW561" s="47"/>
      <c r="BX561" s="47"/>
      <c r="BY561" s="47"/>
      <c r="BZ561" s="47"/>
      <c r="CA561" s="47"/>
      <c r="CB561" s="47"/>
      <c r="CC561" s="47"/>
      <c r="CD561" s="47"/>
      <c r="CE561" s="47"/>
      <c r="CF561" s="47"/>
      <c r="CG561" s="47"/>
      <c r="CH561" s="47"/>
      <c r="CI561" s="47"/>
      <c r="CJ561" s="47"/>
      <c r="CK561" s="47"/>
      <c r="CL561" s="47"/>
      <c r="CM561" s="47"/>
      <c r="CN561" s="47"/>
      <c r="CO561" s="47"/>
      <c r="CP561" s="47"/>
      <c r="CQ561" s="47"/>
      <c r="CR561" s="47"/>
      <c r="CS561" s="47"/>
      <c r="CT561" s="47"/>
      <c r="CU561" s="47"/>
      <c r="CV561" s="47"/>
      <c r="CW561" s="47"/>
      <c r="CX561" s="47"/>
      <c r="CY561" s="47"/>
      <c r="CZ561" s="47"/>
      <c r="DA561" s="47"/>
      <c r="DB561" s="47"/>
      <c r="DC561" s="47"/>
      <c r="DD561" s="47"/>
    </row>
    <row r="562" spans="13:108" x14ac:dyDescent="0.25">
      <c r="M562" s="41"/>
      <c r="N562" s="41"/>
      <c r="O562" s="41"/>
      <c r="P562" s="41"/>
      <c r="Q562" s="41"/>
      <c r="R562" s="41"/>
      <c r="S562" s="41"/>
      <c r="T562" s="41"/>
      <c r="U562" s="41"/>
      <c r="V562" s="41"/>
      <c r="W562" s="41"/>
      <c r="X562" s="41"/>
      <c r="Y562" s="41"/>
      <c r="AA562" s="42"/>
      <c r="AB562" s="42"/>
      <c r="AC562" s="42"/>
      <c r="AD562" s="42"/>
      <c r="AE562" s="42"/>
      <c r="AF562" s="42"/>
      <c r="AG562" s="42"/>
      <c r="AH562" s="42"/>
      <c r="AI562" s="42"/>
      <c r="AJ562" s="42"/>
      <c r="AK562" s="42"/>
      <c r="AL562" s="42"/>
      <c r="AN562" s="43"/>
      <c r="AO562" s="47"/>
      <c r="AP562" s="47"/>
      <c r="AQ562" s="47"/>
      <c r="AR562" s="47"/>
      <c r="AS562" s="47"/>
      <c r="AT562" s="47"/>
      <c r="AU562" s="47"/>
      <c r="AV562" s="47"/>
      <c r="AW562" s="47"/>
      <c r="AX562" s="47"/>
      <c r="AY562" s="47"/>
      <c r="AZ562" s="47"/>
      <c r="BA562" s="47"/>
      <c r="BB562" s="47"/>
      <c r="BC562" s="47"/>
      <c r="BD562" s="47"/>
      <c r="BE562" s="47"/>
      <c r="BF562" s="47"/>
      <c r="BG562" s="47"/>
      <c r="BH562" s="47"/>
      <c r="BI562" s="47"/>
      <c r="BJ562" s="47"/>
      <c r="BK562" s="47"/>
      <c r="BL562" s="47"/>
      <c r="BM562" s="47"/>
      <c r="BN562" s="47"/>
      <c r="BO562" s="47"/>
      <c r="BP562" s="47"/>
      <c r="BQ562" s="47"/>
      <c r="BR562" s="47"/>
      <c r="BS562" s="47"/>
      <c r="BT562" s="47"/>
      <c r="BU562" s="47"/>
      <c r="BV562" s="47"/>
      <c r="BW562" s="47"/>
      <c r="BX562" s="47"/>
      <c r="BY562" s="47"/>
      <c r="BZ562" s="47"/>
      <c r="CA562" s="47"/>
      <c r="CB562" s="47"/>
      <c r="CC562" s="47"/>
      <c r="CD562" s="47"/>
      <c r="CE562" s="47"/>
      <c r="CF562" s="47"/>
      <c r="CG562" s="47"/>
      <c r="CH562" s="47"/>
      <c r="CI562" s="47"/>
      <c r="CJ562" s="47"/>
      <c r="CK562" s="47"/>
      <c r="CL562" s="47"/>
      <c r="CM562" s="47"/>
      <c r="CN562" s="47"/>
      <c r="CO562" s="47"/>
      <c r="CP562" s="47"/>
      <c r="CQ562" s="47"/>
      <c r="CR562" s="47"/>
      <c r="CS562" s="47"/>
      <c r="CT562" s="47"/>
      <c r="CU562" s="47"/>
      <c r="CV562" s="47"/>
      <c r="CW562" s="47"/>
      <c r="CX562" s="47"/>
      <c r="CY562" s="47"/>
      <c r="CZ562" s="47"/>
      <c r="DA562" s="47"/>
      <c r="DB562" s="47"/>
      <c r="DC562" s="47"/>
      <c r="DD562" s="47"/>
    </row>
    <row r="563" spans="13:108" x14ac:dyDescent="0.25">
      <c r="M563" s="41"/>
      <c r="N563" s="41"/>
      <c r="O563" s="41"/>
      <c r="P563" s="41"/>
      <c r="Q563" s="41"/>
      <c r="R563" s="41"/>
      <c r="S563" s="41"/>
      <c r="T563" s="41"/>
      <c r="U563" s="41"/>
      <c r="V563" s="41"/>
      <c r="W563" s="41"/>
      <c r="X563" s="41"/>
      <c r="Y563" s="41"/>
      <c r="AA563" s="42"/>
      <c r="AB563" s="42"/>
      <c r="AC563" s="42"/>
      <c r="AD563" s="42"/>
      <c r="AE563" s="42"/>
      <c r="AF563" s="42"/>
      <c r="AG563" s="42"/>
      <c r="AH563" s="42"/>
      <c r="AI563" s="42"/>
      <c r="AJ563" s="42"/>
      <c r="AK563" s="42"/>
      <c r="AL563" s="42"/>
      <c r="AN563" s="43"/>
      <c r="AO563" s="47"/>
      <c r="AP563" s="47"/>
      <c r="AQ563" s="47"/>
      <c r="AR563" s="47"/>
      <c r="AS563" s="47"/>
      <c r="AT563" s="47"/>
      <c r="AU563" s="47"/>
      <c r="AV563" s="47"/>
      <c r="AW563" s="47"/>
      <c r="AX563" s="47"/>
      <c r="AY563" s="47"/>
      <c r="AZ563" s="47"/>
      <c r="BA563" s="47"/>
      <c r="BB563" s="47"/>
      <c r="BC563" s="47"/>
      <c r="BD563" s="47"/>
      <c r="BE563" s="47"/>
      <c r="BF563" s="47"/>
      <c r="BG563" s="47"/>
      <c r="BH563" s="47"/>
      <c r="BI563" s="47"/>
      <c r="BJ563" s="47"/>
      <c r="BK563" s="47"/>
      <c r="BL563" s="47"/>
      <c r="BM563" s="47"/>
      <c r="BN563" s="47"/>
      <c r="BO563" s="47"/>
      <c r="BP563" s="47"/>
      <c r="BQ563" s="47"/>
      <c r="BR563" s="47"/>
      <c r="BS563" s="47"/>
      <c r="BT563" s="47"/>
      <c r="BU563" s="47"/>
      <c r="BV563" s="47"/>
      <c r="BW563" s="47"/>
      <c r="BX563" s="47"/>
      <c r="BY563" s="47"/>
      <c r="BZ563" s="47"/>
      <c r="CA563" s="47"/>
      <c r="CB563" s="47"/>
      <c r="CC563" s="47"/>
      <c r="CD563" s="47"/>
      <c r="CE563" s="47"/>
      <c r="CF563" s="47"/>
      <c r="CG563" s="47"/>
      <c r="CH563" s="47"/>
      <c r="CI563" s="47"/>
      <c r="CJ563" s="47"/>
      <c r="CK563" s="47"/>
      <c r="CL563" s="47"/>
      <c r="CM563" s="47"/>
      <c r="CN563" s="47"/>
      <c r="CO563" s="47"/>
      <c r="CP563" s="47"/>
      <c r="CQ563" s="47"/>
      <c r="CR563" s="47"/>
      <c r="CS563" s="47"/>
      <c r="CT563" s="47"/>
      <c r="CU563" s="47"/>
      <c r="CV563" s="47"/>
      <c r="CW563" s="47"/>
      <c r="CX563" s="47"/>
      <c r="CY563" s="47"/>
      <c r="CZ563" s="47"/>
      <c r="DA563" s="47"/>
      <c r="DB563" s="47"/>
      <c r="DC563" s="47"/>
      <c r="DD563" s="47"/>
    </row>
    <row r="564" spans="13:108" x14ac:dyDescent="0.25">
      <c r="M564" s="41"/>
      <c r="N564" s="41"/>
      <c r="O564" s="41"/>
      <c r="P564" s="41"/>
      <c r="Q564" s="41"/>
      <c r="R564" s="41"/>
      <c r="S564" s="41"/>
      <c r="T564" s="41"/>
      <c r="U564" s="41"/>
      <c r="V564" s="41"/>
      <c r="W564" s="41"/>
      <c r="X564" s="41"/>
      <c r="Y564" s="41"/>
      <c r="AA564" s="42"/>
      <c r="AB564" s="42"/>
      <c r="AC564" s="42"/>
      <c r="AD564" s="42"/>
      <c r="AE564" s="42"/>
      <c r="AF564" s="42"/>
      <c r="AG564" s="42"/>
      <c r="AH564" s="42"/>
      <c r="AI564" s="42"/>
      <c r="AJ564" s="42"/>
      <c r="AK564" s="42"/>
      <c r="AL564" s="42"/>
      <c r="AN564" s="43"/>
      <c r="AO564" s="47"/>
      <c r="AP564" s="47"/>
      <c r="AQ564" s="47"/>
      <c r="AR564" s="47"/>
      <c r="AS564" s="47"/>
      <c r="AT564" s="47"/>
      <c r="AU564" s="47"/>
      <c r="AV564" s="47"/>
      <c r="AW564" s="47"/>
      <c r="AX564" s="47"/>
      <c r="AY564" s="47"/>
      <c r="AZ564" s="47"/>
      <c r="BA564" s="47"/>
      <c r="BB564" s="47"/>
      <c r="BC564" s="47"/>
      <c r="BD564" s="47"/>
      <c r="BE564" s="47"/>
      <c r="BF564" s="47"/>
      <c r="BG564" s="47"/>
      <c r="BH564" s="47"/>
      <c r="BI564" s="47"/>
      <c r="BJ564" s="47"/>
      <c r="BK564" s="47"/>
      <c r="BL564" s="47"/>
      <c r="BM564" s="47"/>
      <c r="BN564" s="47"/>
      <c r="BO564" s="47"/>
      <c r="BP564" s="47"/>
      <c r="BQ564" s="47"/>
      <c r="BR564" s="47"/>
      <c r="BS564" s="47"/>
      <c r="BT564" s="47"/>
      <c r="BU564" s="47"/>
      <c r="BV564" s="47"/>
      <c r="BW564" s="47"/>
      <c r="BX564" s="47"/>
      <c r="BY564" s="47"/>
      <c r="BZ564" s="47"/>
      <c r="CA564" s="47"/>
      <c r="CB564" s="47"/>
      <c r="CC564" s="47"/>
      <c r="CD564" s="47"/>
      <c r="CE564" s="47"/>
      <c r="CF564" s="47"/>
      <c r="CG564" s="47"/>
      <c r="CH564" s="47"/>
      <c r="CI564" s="47"/>
      <c r="CJ564" s="47"/>
      <c r="CK564" s="47"/>
      <c r="CL564" s="47"/>
      <c r="CM564" s="47"/>
      <c r="CN564" s="47"/>
      <c r="CO564" s="47"/>
      <c r="CP564" s="47"/>
      <c r="CQ564" s="47"/>
      <c r="CR564" s="47"/>
      <c r="CS564" s="47"/>
      <c r="CT564" s="47"/>
      <c r="CU564" s="47"/>
      <c r="CV564" s="47"/>
      <c r="CW564" s="47"/>
      <c r="CX564" s="47"/>
      <c r="CY564" s="47"/>
      <c r="CZ564" s="47"/>
      <c r="DA564" s="47"/>
      <c r="DB564" s="47"/>
      <c r="DC564" s="47"/>
      <c r="DD564" s="47"/>
    </row>
    <row r="565" spans="13:108" x14ac:dyDescent="0.25">
      <c r="M565" s="41"/>
      <c r="N565" s="41"/>
      <c r="O565" s="41"/>
      <c r="P565" s="41"/>
      <c r="Q565" s="41"/>
      <c r="R565" s="41"/>
      <c r="S565" s="41"/>
      <c r="T565" s="41"/>
      <c r="U565" s="41"/>
      <c r="V565" s="41"/>
      <c r="W565" s="41"/>
      <c r="X565" s="41"/>
      <c r="Y565" s="41"/>
      <c r="AA565" s="42"/>
      <c r="AB565" s="42"/>
      <c r="AC565" s="42"/>
      <c r="AD565" s="42"/>
      <c r="AE565" s="42"/>
      <c r="AF565" s="42"/>
      <c r="AG565" s="42"/>
      <c r="AH565" s="42"/>
      <c r="AI565" s="42"/>
      <c r="AJ565" s="42"/>
      <c r="AK565" s="42"/>
      <c r="AL565" s="42"/>
      <c r="AN565" s="43"/>
      <c r="AO565" s="47"/>
      <c r="AP565" s="47"/>
      <c r="AQ565" s="47"/>
      <c r="AR565" s="47"/>
      <c r="AS565" s="47"/>
      <c r="AT565" s="47"/>
      <c r="AU565" s="47"/>
      <c r="AV565" s="47"/>
      <c r="AW565" s="47"/>
      <c r="AX565" s="47"/>
      <c r="AY565" s="47"/>
      <c r="AZ565" s="47"/>
      <c r="BA565" s="47"/>
      <c r="BB565" s="47"/>
      <c r="BC565" s="47"/>
      <c r="BD565" s="47"/>
      <c r="BE565" s="47"/>
      <c r="BF565" s="47"/>
      <c r="BG565" s="47"/>
      <c r="BH565" s="47"/>
      <c r="BI565" s="47"/>
      <c r="BJ565" s="47"/>
      <c r="BK565" s="47"/>
      <c r="BL565" s="47"/>
      <c r="BM565" s="47"/>
      <c r="BN565" s="47"/>
      <c r="BO565" s="47"/>
      <c r="BP565" s="47"/>
      <c r="BQ565" s="47"/>
      <c r="BR565" s="47"/>
      <c r="BS565" s="47"/>
      <c r="BT565" s="47"/>
      <c r="BU565" s="47"/>
      <c r="BV565" s="47"/>
      <c r="BW565" s="47"/>
      <c r="BX565" s="47"/>
      <c r="BY565" s="47"/>
      <c r="BZ565" s="47"/>
      <c r="CA565" s="47"/>
      <c r="CB565" s="47"/>
      <c r="CC565" s="47"/>
      <c r="CD565" s="47"/>
      <c r="CE565" s="47"/>
      <c r="CF565" s="47"/>
      <c r="CG565" s="47"/>
      <c r="CH565" s="47"/>
      <c r="CI565" s="47"/>
      <c r="CJ565" s="47"/>
      <c r="CK565" s="47"/>
      <c r="CL565" s="47"/>
      <c r="CM565" s="47"/>
      <c r="CN565" s="47"/>
      <c r="CO565" s="47"/>
      <c r="CP565" s="47"/>
      <c r="CQ565" s="47"/>
      <c r="CR565" s="47"/>
      <c r="CS565" s="47"/>
      <c r="CT565" s="47"/>
      <c r="CU565" s="47"/>
      <c r="CV565" s="47"/>
      <c r="CW565" s="47"/>
      <c r="CX565" s="47"/>
      <c r="CY565" s="47"/>
      <c r="CZ565" s="47"/>
      <c r="DA565" s="47"/>
      <c r="DB565" s="47"/>
      <c r="DC565" s="47"/>
      <c r="DD565" s="47"/>
    </row>
    <row r="566" spans="13:108" x14ac:dyDescent="0.25">
      <c r="M566" s="41"/>
      <c r="N566" s="41"/>
      <c r="O566" s="41"/>
      <c r="P566" s="41"/>
      <c r="Q566" s="41"/>
      <c r="R566" s="41"/>
      <c r="S566" s="41"/>
      <c r="T566" s="41"/>
      <c r="U566" s="41"/>
      <c r="V566" s="41"/>
      <c r="W566" s="41"/>
      <c r="X566" s="41"/>
      <c r="Y566" s="41"/>
      <c r="AA566" s="42"/>
      <c r="AB566" s="42"/>
      <c r="AC566" s="42"/>
      <c r="AD566" s="42"/>
      <c r="AE566" s="42"/>
      <c r="AF566" s="42"/>
      <c r="AG566" s="42"/>
      <c r="AH566" s="42"/>
      <c r="AI566" s="42"/>
      <c r="AJ566" s="42"/>
      <c r="AK566" s="42"/>
      <c r="AL566" s="42"/>
      <c r="AN566" s="43"/>
      <c r="AO566" s="47"/>
      <c r="AP566" s="47"/>
      <c r="AQ566" s="47"/>
      <c r="AR566" s="47"/>
      <c r="AS566" s="47"/>
      <c r="AT566" s="47"/>
      <c r="AU566" s="47"/>
      <c r="AV566" s="47"/>
      <c r="AW566" s="47"/>
      <c r="AX566" s="47"/>
      <c r="AY566" s="47"/>
      <c r="AZ566" s="47"/>
      <c r="BA566" s="47"/>
      <c r="BB566" s="47"/>
      <c r="BC566" s="47"/>
      <c r="BD566" s="47"/>
      <c r="BE566" s="47"/>
      <c r="BF566" s="47"/>
      <c r="BG566" s="47"/>
      <c r="BH566" s="47"/>
      <c r="BI566" s="47"/>
      <c r="BJ566" s="47"/>
      <c r="BK566" s="47"/>
      <c r="BL566" s="47"/>
      <c r="BM566" s="47"/>
      <c r="BN566" s="47"/>
      <c r="BO566" s="47"/>
      <c r="BP566" s="47"/>
      <c r="BQ566" s="47"/>
      <c r="BR566" s="47"/>
      <c r="BS566" s="47"/>
      <c r="BT566" s="47"/>
      <c r="BU566" s="47"/>
      <c r="BV566" s="47"/>
      <c r="BW566" s="47"/>
      <c r="BX566" s="47"/>
      <c r="BY566" s="47"/>
      <c r="BZ566" s="47"/>
      <c r="CA566" s="47"/>
      <c r="CB566" s="47"/>
      <c r="CC566" s="47"/>
      <c r="CD566" s="47"/>
      <c r="CE566" s="47"/>
      <c r="CF566" s="47"/>
      <c r="CG566" s="47"/>
      <c r="CH566" s="47"/>
      <c r="CI566" s="47"/>
      <c r="CJ566" s="47"/>
      <c r="CK566" s="47"/>
      <c r="CL566" s="47"/>
      <c r="CM566" s="47"/>
      <c r="CN566" s="47"/>
      <c r="CO566" s="47"/>
      <c r="CP566" s="47"/>
      <c r="CQ566" s="47"/>
      <c r="CR566" s="47"/>
      <c r="CS566" s="47"/>
      <c r="CT566" s="47"/>
      <c r="CU566" s="47"/>
      <c r="CV566" s="47"/>
      <c r="CW566" s="47"/>
      <c r="CX566" s="47"/>
      <c r="CY566" s="47"/>
      <c r="CZ566" s="47"/>
      <c r="DA566" s="47"/>
      <c r="DB566" s="47"/>
      <c r="DC566" s="47"/>
      <c r="DD566" s="47"/>
    </row>
    <row r="567" spans="13:108" x14ac:dyDescent="0.25">
      <c r="M567" s="41"/>
      <c r="N567" s="41"/>
      <c r="O567" s="41"/>
      <c r="P567" s="41"/>
      <c r="Q567" s="41"/>
      <c r="R567" s="41"/>
      <c r="S567" s="41"/>
      <c r="T567" s="41"/>
      <c r="U567" s="41"/>
      <c r="V567" s="41"/>
      <c r="W567" s="41"/>
      <c r="X567" s="41"/>
      <c r="Y567" s="41"/>
      <c r="AA567" s="42"/>
      <c r="AB567" s="42"/>
      <c r="AC567" s="42"/>
      <c r="AD567" s="42"/>
      <c r="AE567" s="42"/>
      <c r="AF567" s="42"/>
      <c r="AG567" s="42"/>
      <c r="AH567" s="42"/>
      <c r="AI567" s="42"/>
      <c r="AJ567" s="42"/>
      <c r="AK567" s="42"/>
      <c r="AL567" s="42"/>
      <c r="AN567" s="43"/>
      <c r="AO567" s="47"/>
      <c r="AP567" s="47"/>
      <c r="AQ567" s="47"/>
      <c r="AR567" s="47"/>
      <c r="AS567" s="47"/>
      <c r="AT567" s="47"/>
      <c r="AU567" s="47"/>
      <c r="AV567" s="47"/>
      <c r="AW567" s="47"/>
      <c r="AX567" s="47"/>
      <c r="AY567" s="47"/>
      <c r="AZ567" s="47"/>
      <c r="BA567" s="47"/>
      <c r="BB567" s="47"/>
      <c r="BC567" s="47"/>
      <c r="BD567" s="47"/>
      <c r="BE567" s="47"/>
      <c r="BF567" s="47"/>
      <c r="BG567" s="47"/>
      <c r="BH567" s="47"/>
      <c r="BI567" s="47"/>
      <c r="BJ567" s="47"/>
      <c r="BK567" s="47"/>
      <c r="BL567" s="47"/>
      <c r="BM567" s="47"/>
      <c r="BN567" s="47"/>
      <c r="BO567" s="47"/>
      <c r="BP567" s="47"/>
      <c r="BQ567" s="47"/>
      <c r="BR567" s="47"/>
      <c r="BS567" s="47"/>
      <c r="BT567" s="47"/>
      <c r="BU567" s="47"/>
      <c r="BV567" s="47"/>
      <c r="BW567" s="47"/>
      <c r="BX567" s="47"/>
      <c r="BY567" s="47"/>
      <c r="BZ567" s="47"/>
      <c r="CA567" s="47"/>
      <c r="CB567" s="47"/>
      <c r="CC567" s="47"/>
      <c r="CD567" s="47"/>
      <c r="CE567" s="47"/>
      <c r="CF567" s="47"/>
      <c r="CG567" s="47"/>
      <c r="CH567" s="47"/>
      <c r="CI567" s="47"/>
      <c r="CJ567" s="47"/>
      <c r="CK567" s="47"/>
      <c r="CL567" s="47"/>
      <c r="CM567" s="47"/>
      <c r="CN567" s="47"/>
      <c r="CO567" s="47"/>
      <c r="CP567" s="47"/>
      <c r="CQ567" s="47"/>
      <c r="CR567" s="47"/>
      <c r="CS567" s="47"/>
      <c r="CT567" s="47"/>
      <c r="CU567" s="47"/>
      <c r="CV567" s="47"/>
      <c r="CW567" s="47"/>
      <c r="CX567" s="47"/>
      <c r="CY567" s="47"/>
      <c r="CZ567" s="47"/>
      <c r="DA567" s="47"/>
      <c r="DB567" s="47"/>
      <c r="DC567" s="47"/>
      <c r="DD567" s="47"/>
    </row>
    <row r="568" spans="13:108" x14ac:dyDescent="0.25">
      <c r="M568" s="41"/>
      <c r="N568" s="41"/>
      <c r="O568" s="41"/>
      <c r="P568" s="41"/>
      <c r="Q568" s="41"/>
      <c r="R568" s="41"/>
      <c r="S568" s="41"/>
      <c r="T568" s="41"/>
      <c r="U568" s="41"/>
      <c r="V568" s="41"/>
      <c r="W568" s="41"/>
      <c r="X568" s="41"/>
      <c r="Y568" s="41"/>
      <c r="AA568" s="42"/>
      <c r="AB568" s="42"/>
      <c r="AC568" s="42"/>
      <c r="AD568" s="42"/>
      <c r="AE568" s="42"/>
      <c r="AF568" s="42"/>
      <c r="AG568" s="42"/>
      <c r="AH568" s="42"/>
      <c r="AI568" s="42"/>
      <c r="AJ568" s="42"/>
      <c r="AK568" s="42"/>
      <c r="AL568" s="42"/>
      <c r="AN568" s="43"/>
      <c r="AO568" s="47"/>
      <c r="AP568" s="47"/>
      <c r="AQ568" s="47"/>
      <c r="AR568" s="47"/>
      <c r="AS568" s="47"/>
      <c r="AT568" s="47"/>
      <c r="AU568" s="47"/>
      <c r="AV568" s="47"/>
      <c r="AW568" s="47"/>
      <c r="AX568" s="47"/>
      <c r="AY568" s="47"/>
      <c r="AZ568" s="47"/>
      <c r="BA568" s="47"/>
      <c r="BB568" s="47"/>
      <c r="BC568" s="47"/>
      <c r="BD568" s="47"/>
      <c r="BE568" s="47"/>
      <c r="BF568" s="47"/>
      <c r="BG568" s="47"/>
      <c r="BH568" s="47"/>
      <c r="BI568" s="47"/>
      <c r="BJ568" s="47"/>
      <c r="BK568" s="47"/>
      <c r="BL568" s="47"/>
      <c r="BM568" s="47"/>
      <c r="BN568" s="47"/>
      <c r="BO568" s="47"/>
      <c r="BP568" s="47"/>
      <c r="BQ568" s="47"/>
      <c r="BR568" s="47"/>
      <c r="BS568" s="47"/>
      <c r="BT568" s="47"/>
      <c r="BU568" s="47"/>
      <c r="BV568" s="47"/>
      <c r="BW568" s="47"/>
      <c r="BX568" s="47"/>
      <c r="BY568" s="47"/>
      <c r="BZ568" s="47"/>
      <c r="CA568" s="47"/>
      <c r="CB568" s="47"/>
      <c r="CC568" s="47"/>
      <c r="CD568" s="47"/>
      <c r="CE568" s="47"/>
      <c r="CF568" s="47"/>
      <c r="CG568" s="47"/>
      <c r="CH568" s="47"/>
      <c r="CI568" s="47"/>
      <c r="CJ568" s="47"/>
      <c r="CK568" s="47"/>
      <c r="CL568" s="47"/>
      <c r="CM568" s="47"/>
      <c r="CN568" s="47"/>
      <c r="CO568" s="47"/>
      <c r="CP568" s="47"/>
      <c r="CQ568" s="47"/>
      <c r="CR568" s="47"/>
      <c r="CS568" s="47"/>
      <c r="CT568" s="47"/>
      <c r="CU568" s="47"/>
      <c r="CV568" s="47"/>
      <c r="CW568" s="47"/>
      <c r="CX568" s="47"/>
      <c r="CY568" s="47"/>
      <c r="CZ568" s="47"/>
      <c r="DA568" s="47"/>
      <c r="DB568" s="47"/>
      <c r="DC568" s="47"/>
      <c r="DD568" s="47"/>
    </row>
    <row r="569" spans="13:108" x14ac:dyDescent="0.25">
      <c r="M569" s="41"/>
      <c r="N569" s="41"/>
      <c r="O569" s="41"/>
      <c r="P569" s="41"/>
      <c r="Q569" s="41"/>
      <c r="R569" s="41"/>
      <c r="S569" s="41"/>
      <c r="T569" s="41"/>
      <c r="U569" s="41"/>
      <c r="V569" s="41"/>
      <c r="W569" s="41"/>
      <c r="X569" s="41"/>
      <c r="Y569" s="41"/>
      <c r="AA569" s="42"/>
      <c r="AB569" s="42"/>
      <c r="AC569" s="42"/>
      <c r="AD569" s="42"/>
      <c r="AE569" s="42"/>
      <c r="AF569" s="42"/>
      <c r="AG569" s="42"/>
      <c r="AH569" s="42"/>
      <c r="AI569" s="42"/>
      <c r="AJ569" s="42"/>
      <c r="AK569" s="42"/>
      <c r="AL569" s="42"/>
      <c r="AN569" s="43"/>
      <c r="AO569" s="47"/>
      <c r="AP569" s="47"/>
      <c r="AQ569" s="47"/>
      <c r="AR569" s="47"/>
      <c r="AS569" s="47"/>
      <c r="AT569" s="47"/>
      <c r="AU569" s="47"/>
      <c r="AV569" s="47"/>
      <c r="AW569" s="47"/>
      <c r="AX569" s="47"/>
      <c r="AY569" s="47"/>
      <c r="AZ569" s="47"/>
      <c r="BA569" s="47"/>
      <c r="BB569" s="47"/>
      <c r="BC569" s="47"/>
      <c r="BD569" s="47"/>
      <c r="BE569" s="47"/>
      <c r="BF569" s="47"/>
      <c r="BG569" s="47"/>
      <c r="BH569" s="47"/>
      <c r="BI569" s="47"/>
      <c r="BJ569" s="47"/>
      <c r="BK569" s="47"/>
      <c r="BL569" s="47"/>
      <c r="BM569" s="47"/>
      <c r="BN569" s="47"/>
      <c r="BO569" s="47"/>
      <c r="BP569" s="47"/>
      <c r="BQ569" s="47"/>
      <c r="BR569" s="47"/>
      <c r="BS569" s="47"/>
      <c r="BT569" s="47"/>
      <c r="BU569" s="47"/>
      <c r="BV569" s="47"/>
      <c r="BW569" s="47"/>
      <c r="BX569" s="47"/>
      <c r="BY569" s="47"/>
      <c r="BZ569" s="47"/>
      <c r="CA569" s="47"/>
      <c r="CB569" s="47"/>
      <c r="CC569" s="47"/>
      <c r="CD569" s="47"/>
      <c r="CE569" s="47"/>
      <c r="CF569" s="47"/>
      <c r="CG569" s="47"/>
      <c r="CH569" s="47"/>
      <c r="CI569" s="47"/>
      <c r="CJ569" s="47"/>
      <c r="CK569" s="47"/>
      <c r="CL569" s="47"/>
      <c r="CM569" s="47"/>
      <c r="CN569" s="47"/>
      <c r="CO569" s="47"/>
      <c r="CP569" s="47"/>
      <c r="CQ569" s="47"/>
      <c r="CR569" s="47"/>
      <c r="CS569" s="47"/>
      <c r="CT569" s="47"/>
      <c r="CU569" s="47"/>
      <c r="CV569" s="47"/>
      <c r="CW569" s="47"/>
      <c r="CX569" s="47"/>
      <c r="CY569" s="47"/>
      <c r="CZ569" s="47"/>
      <c r="DA569" s="47"/>
      <c r="DB569" s="47"/>
      <c r="DC569" s="47"/>
      <c r="DD569" s="47"/>
    </row>
    <row r="570" spans="13:108" x14ac:dyDescent="0.25">
      <c r="M570" s="41"/>
      <c r="N570" s="41"/>
      <c r="O570" s="41"/>
      <c r="P570" s="41"/>
      <c r="Q570" s="41"/>
      <c r="R570" s="41"/>
      <c r="S570" s="41"/>
      <c r="T570" s="41"/>
      <c r="U570" s="41"/>
      <c r="V570" s="41"/>
      <c r="W570" s="41"/>
      <c r="X570" s="41"/>
      <c r="Y570" s="41"/>
      <c r="AA570" s="42"/>
      <c r="AB570" s="42"/>
      <c r="AC570" s="42"/>
      <c r="AD570" s="42"/>
      <c r="AE570" s="42"/>
      <c r="AF570" s="42"/>
      <c r="AG570" s="42"/>
      <c r="AH570" s="42"/>
      <c r="AI570" s="42"/>
      <c r="AJ570" s="42"/>
      <c r="AK570" s="42"/>
      <c r="AL570" s="42"/>
      <c r="AN570" s="43"/>
      <c r="AO570" s="47"/>
      <c r="AP570" s="47"/>
      <c r="AQ570" s="47"/>
      <c r="AR570" s="47"/>
      <c r="AS570" s="47"/>
      <c r="AT570" s="47"/>
      <c r="AU570" s="47"/>
      <c r="AV570" s="47"/>
      <c r="AW570" s="47"/>
      <c r="AX570" s="47"/>
      <c r="AY570" s="47"/>
      <c r="AZ570" s="47"/>
      <c r="BA570" s="47"/>
      <c r="BB570" s="47"/>
      <c r="BC570" s="47"/>
      <c r="BD570" s="47"/>
      <c r="BE570" s="47"/>
      <c r="BF570" s="47"/>
      <c r="BG570" s="47"/>
      <c r="BH570" s="47"/>
      <c r="BI570" s="47"/>
      <c r="BJ570" s="47"/>
      <c r="BK570" s="47"/>
      <c r="BL570" s="47"/>
      <c r="BM570" s="47"/>
      <c r="BN570" s="47"/>
      <c r="BO570" s="47"/>
      <c r="BP570" s="47"/>
      <c r="BQ570" s="47"/>
      <c r="BR570" s="47"/>
      <c r="BS570" s="47"/>
      <c r="BT570" s="47"/>
      <c r="BU570" s="47"/>
      <c r="BV570" s="47"/>
      <c r="BW570" s="47"/>
      <c r="BX570" s="47"/>
      <c r="BY570" s="47"/>
      <c r="BZ570" s="47"/>
      <c r="CA570" s="47"/>
      <c r="CB570" s="47"/>
      <c r="CC570" s="47"/>
      <c r="CD570" s="47"/>
      <c r="CE570" s="47"/>
      <c r="CF570" s="47"/>
      <c r="CG570" s="47"/>
      <c r="CH570" s="47"/>
      <c r="CI570" s="47"/>
      <c r="CJ570" s="47"/>
      <c r="CK570" s="47"/>
      <c r="CL570" s="47"/>
      <c r="CM570" s="47"/>
      <c r="CN570" s="47"/>
      <c r="CO570" s="47"/>
      <c r="CP570" s="47"/>
      <c r="CQ570" s="47"/>
      <c r="CR570" s="47"/>
      <c r="CS570" s="47"/>
      <c r="CT570" s="47"/>
      <c r="CU570" s="47"/>
      <c r="CV570" s="47"/>
      <c r="CW570" s="47"/>
      <c r="CX570" s="47"/>
      <c r="CY570" s="47"/>
      <c r="CZ570" s="47"/>
      <c r="DA570" s="47"/>
      <c r="DB570" s="47"/>
      <c r="DC570" s="47"/>
      <c r="DD570" s="47"/>
    </row>
    <row r="571" spans="13:108" x14ac:dyDescent="0.25">
      <c r="M571" s="41"/>
      <c r="N571" s="41"/>
      <c r="O571" s="41"/>
      <c r="P571" s="41"/>
      <c r="Q571" s="41"/>
      <c r="R571" s="41"/>
      <c r="S571" s="41"/>
      <c r="T571" s="41"/>
      <c r="U571" s="41"/>
      <c r="V571" s="41"/>
      <c r="W571" s="41"/>
      <c r="X571" s="41"/>
      <c r="Y571" s="41"/>
      <c r="AA571" s="42"/>
      <c r="AB571" s="42"/>
      <c r="AC571" s="42"/>
      <c r="AD571" s="42"/>
      <c r="AE571" s="42"/>
      <c r="AF571" s="42"/>
      <c r="AG571" s="42"/>
      <c r="AH571" s="42"/>
      <c r="AI571" s="42"/>
      <c r="AJ571" s="42"/>
      <c r="AK571" s="42"/>
      <c r="AL571" s="42"/>
      <c r="AN571" s="43"/>
      <c r="AO571" s="47"/>
      <c r="AP571" s="47"/>
      <c r="AQ571" s="47"/>
      <c r="AR571" s="47"/>
      <c r="AS571" s="47"/>
      <c r="AT571" s="47"/>
      <c r="AU571" s="47"/>
      <c r="AV571" s="47"/>
      <c r="AW571" s="47"/>
      <c r="AX571" s="47"/>
      <c r="AY571" s="47"/>
      <c r="AZ571" s="47"/>
      <c r="BA571" s="47"/>
      <c r="BB571" s="47"/>
      <c r="BC571" s="47"/>
      <c r="BD571" s="47"/>
      <c r="BE571" s="47"/>
      <c r="BF571" s="47"/>
      <c r="BG571" s="47"/>
      <c r="BH571" s="47"/>
      <c r="BI571" s="47"/>
      <c r="BJ571" s="47"/>
      <c r="BK571" s="47"/>
      <c r="BL571" s="47"/>
      <c r="BM571" s="47"/>
      <c r="BN571" s="47"/>
      <c r="BO571" s="47"/>
      <c r="BP571" s="47"/>
      <c r="BQ571" s="47"/>
      <c r="BR571" s="47"/>
      <c r="BS571" s="47"/>
      <c r="BT571" s="47"/>
      <c r="BU571" s="47"/>
      <c r="BV571" s="47"/>
      <c r="BW571" s="47"/>
      <c r="BX571" s="47"/>
      <c r="BY571" s="47"/>
      <c r="BZ571" s="47"/>
      <c r="CA571" s="47"/>
      <c r="CB571" s="47"/>
      <c r="CC571" s="47"/>
      <c r="CD571" s="47"/>
      <c r="CE571" s="47"/>
      <c r="CF571" s="47"/>
      <c r="CG571" s="47"/>
      <c r="CH571" s="47"/>
      <c r="CI571" s="47"/>
      <c r="CJ571" s="47"/>
      <c r="CK571" s="47"/>
      <c r="CL571" s="47"/>
      <c r="CM571" s="47"/>
      <c r="CN571" s="47"/>
      <c r="CO571" s="47"/>
      <c r="CP571" s="47"/>
      <c r="CQ571" s="47"/>
      <c r="CR571" s="47"/>
      <c r="CS571" s="47"/>
      <c r="CT571" s="47"/>
      <c r="CU571" s="47"/>
      <c r="CV571" s="47"/>
      <c r="CW571" s="47"/>
      <c r="CX571" s="47"/>
      <c r="CY571" s="47"/>
      <c r="CZ571" s="47"/>
      <c r="DA571" s="47"/>
      <c r="DB571" s="47"/>
      <c r="DC571" s="47"/>
      <c r="DD571" s="47"/>
    </row>
    <row r="572" spans="13:108" x14ac:dyDescent="0.25">
      <c r="M572" s="41"/>
      <c r="N572" s="41"/>
      <c r="O572" s="41"/>
      <c r="P572" s="41"/>
      <c r="Q572" s="41"/>
      <c r="R572" s="41"/>
      <c r="S572" s="41"/>
      <c r="T572" s="41"/>
      <c r="U572" s="41"/>
      <c r="V572" s="41"/>
      <c r="W572" s="41"/>
      <c r="X572" s="41"/>
      <c r="Y572" s="41"/>
      <c r="AA572" s="42"/>
      <c r="AB572" s="42"/>
      <c r="AC572" s="42"/>
      <c r="AD572" s="42"/>
      <c r="AE572" s="42"/>
      <c r="AF572" s="42"/>
      <c r="AG572" s="42"/>
      <c r="AH572" s="42"/>
      <c r="AI572" s="42"/>
      <c r="AJ572" s="42"/>
      <c r="AK572" s="42"/>
      <c r="AL572" s="42"/>
      <c r="AN572" s="43"/>
      <c r="AO572" s="47"/>
      <c r="AP572" s="47"/>
      <c r="AQ572" s="47"/>
      <c r="AR572" s="47"/>
      <c r="AS572" s="47"/>
      <c r="AT572" s="47"/>
      <c r="AU572" s="47"/>
      <c r="AV572" s="47"/>
      <c r="AW572" s="47"/>
      <c r="AX572" s="47"/>
      <c r="AY572" s="47"/>
      <c r="AZ572" s="47"/>
      <c r="BA572" s="47"/>
      <c r="BB572" s="47"/>
      <c r="BC572" s="47"/>
      <c r="BD572" s="47"/>
      <c r="BE572" s="47"/>
      <c r="BF572" s="47"/>
      <c r="BG572" s="47"/>
      <c r="BH572" s="47"/>
      <c r="BI572" s="47"/>
      <c r="BJ572" s="47"/>
      <c r="BK572" s="47"/>
      <c r="BL572" s="47"/>
      <c r="BM572" s="47"/>
      <c r="BN572" s="47"/>
      <c r="BO572" s="47"/>
      <c r="BP572" s="47"/>
      <c r="BQ572" s="47"/>
      <c r="BR572" s="47"/>
      <c r="BS572" s="47"/>
      <c r="BT572" s="47"/>
      <c r="BU572" s="47"/>
      <c r="BV572" s="47"/>
      <c r="BW572" s="47"/>
      <c r="BX572" s="47"/>
      <c r="BY572" s="47"/>
      <c r="BZ572" s="47"/>
      <c r="CA572" s="47"/>
      <c r="CB572" s="47"/>
      <c r="CC572" s="47"/>
      <c r="CD572" s="47"/>
      <c r="CE572" s="47"/>
      <c r="CF572" s="47"/>
      <c r="CG572" s="47"/>
      <c r="CH572" s="47"/>
      <c r="CI572" s="47"/>
      <c r="CJ572" s="47"/>
      <c r="CK572" s="47"/>
      <c r="CL572" s="47"/>
      <c r="CM572" s="47"/>
      <c r="CN572" s="47"/>
      <c r="CO572" s="47"/>
      <c r="CP572" s="47"/>
      <c r="CQ572" s="47"/>
      <c r="CR572" s="47"/>
      <c r="CS572" s="47"/>
      <c r="CT572" s="47"/>
      <c r="CU572" s="47"/>
      <c r="CV572" s="47"/>
      <c r="CW572" s="47"/>
      <c r="CX572" s="47"/>
      <c r="CY572" s="47"/>
      <c r="CZ572" s="47"/>
      <c r="DA572" s="47"/>
      <c r="DB572" s="47"/>
      <c r="DC572" s="47"/>
      <c r="DD572" s="47"/>
    </row>
    <row r="573" spans="13:108" x14ac:dyDescent="0.25">
      <c r="M573" s="41"/>
      <c r="N573" s="41"/>
      <c r="O573" s="41"/>
      <c r="P573" s="41"/>
      <c r="Q573" s="41"/>
      <c r="R573" s="41"/>
      <c r="S573" s="41"/>
      <c r="T573" s="41"/>
      <c r="U573" s="41"/>
      <c r="V573" s="41"/>
      <c r="W573" s="41"/>
      <c r="X573" s="41"/>
      <c r="Y573" s="41"/>
      <c r="AA573" s="42"/>
      <c r="AB573" s="42"/>
      <c r="AC573" s="42"/>
      <c r="AD573" s="42"/>
      <c r="AE573" s="42"/>
      <c r="AF573" s="42"/>
      <c r="AG573" s="42"/>
      <c r="AH573" s="42"/>
      <c r="AI573" s="42"/>
      <c r="AJ573" s="42"/>
      <c r="AK573" s="42"/>
      <c r="AL573" s="42"/>
      <c r="AN573" s="43"/>
      <c r="AO573" s="47"/>
      <c r="AP573" s="47"/>
      <c r="AQ573" s="47"/>
      <c r="AR573" s="47"/>
      <c r="AS573" s="47"/>
      <c r="AT573" s="47"/>
      <c r="AU573" s="47"/>
      <c r="AV573" s="47"/>
      <c r="AW573" s="47"/>
      <c r="AX573" s="47"/>
      <c r="AY573" s="47"/>
      <c r="AZ573" s="47"/>
      <c r="BA573" s="47"/>
      <c r="BB573" s="47"/>
      <c r="BC573" s="47"/>
      <c r="BD573" s="47"/>
      <c r="BE573" s="47"/>
      <c r="BF573" s="47"/>
      <c r="BG573" s="47"/>
      <c r="BH573" s="47"/>
      <c r="BI573" s="47"/>
      <c r="BJ573" s="47"/>
      <c r="BK573" s="47"/>
      <c r="BL573" s="47"/>
      <c r="BM573" s="47"/>
      <c r="BN573" s="47"/>
      <c r="BO573" s="47"/>
      <c r="BP573" s="47"/>
      <c r="BQ573" s="47"/>
      <c r="BR573" s="47"/>
      <c r="BS573" s="47"/>
      <c r="BT573" s="47"/>
      <c r="BU573" s="47"/>
      <c r="BV573" s="47"/>
      <c r="BW573" s="47"/>
      <c r="BX573" s="47"/>
      <c r="BY573" s="47"/>
      <c r="BZ573" s="47"/>
      <c r="CA573" s="47"/>
      <c r="CB573" s="47"/>
      <c r="CC573" s="47"/>
      <c r="CD573" s="47"/>
      <c r="CE573" s="47"/>
      <c r="CF573" s="47"/>
      <c r="CG573" s="47"/>
      <c r="CH573" s="47"/>
      <c r="CI573" s="47"/>
      <c r="CJ573" s="47"/>
      <c r="CK573" s="47"/>
      <c r="CL573" s="47"/>
      <c r="CM573" s="47"/>
      <c r="CN573" s="47"/>
      <c r="CO573" s="47"/>
      <c r="CP573" s="47"/>
      <c r="CQ573" s="47"/>
      <c r="CR573" s="47"/>
      <c r="CS573" s="47"/>
      <c r="CT573" s="47"/>
      <c r="CU573" s="47"/>
      <c r="CV573" s="47"/>
      <c r="CW573" s="47"/>
      <c r="CX573" s="47"/>
      <c r="CY573" s="47"/>
      <c r="CZ573" s="47"/>
      <c r="DA573" s="47"/>
      <c r="DB573" s="47"/>
      <c r="DC573" s="47"/>
      <c r="DD573" s="47"/>
    </row>
    <row r="574" spans="13:108" x14ac:dyDescent="0.25">
      <c r="M574" s="41"/>
      <c r="N574" s="41"/>
      <c r="O574" s="41"/>
      <c r="P574" s="41"/>
      <c r="Q574" s="41"/>
      <c r="R574" s="41"/>
      <c r="S574" s="41"/>
      <c r="T574" s="41"/>
      <c r="U574" s="41"/>
      <c r="V574" s="41"/>
      <c r="W574" s="41"/>
      <c r="X574" s="41"/>
      <c r="Y574" s="41"/>
      <c r="AA574" s="42"/>
      <c r="AB574" s="42"/>
      <c r="AC574" s="42"/>
      <c r="AD574" s="42"/>
      <c r="AE574" s="42"/>
      <c r="AF574" s="42"/>
      <c r="AG574" s="42"/>
      <c r="AH574" s="42"/>
      <c r="AI574" s="42"/>
      <c r="AJ574" s="42"/>
      <c r="AK574" s="42"/>
      <c r="AL574" s="42"/>
      <c r="AN574" s="43"/>
      <c r="AO574" s="47"/>
      <c r="AP574" s="47"/>
      <c r="AQ574" s="47"/>
      <c r="AR574" s="47"/>
      <c r="AS574" s="47"/>
      <c r="AT574" s="47"/>
      <c r="AU574" s="47"/>
      <c r="AV574" s="47"/>
      <c r="AW574" s="47"/>
      <c r="AX574" s="47"/>
      <c r="AY574" s="47"/>
      <c r="AZ574" s="47"/>
      <c r="BA574" s="47"/>
      <c r="BB574" s="47"/>
      <c r="BC574" s="47"/>
      <c r="BD574" s="47"/>
      <c r="BE574" s="47"/>
      <c r="BF574" s="47"/>
      <c r="BG574" s="47"/>
      <c r="BH574" s="47"/>
      <c r="BI574" s="47"/>
      <c r="BJ574" s="47"/>
      <c r="BK574" s="47"/>
      <c r="BL574" s="47"/>
      <c r="BM574" s="47"/>
      <c r="BN574" s="47"/>
      <c r="BO574" s="47"/>
      <c r="BP574" s="47"/>
      <c r="BQ574" s="47"/>
      <c r="BR574" s="47"/>
      <c r="BS574" s="47"/>
      <c r="BT574" s="47"/>
      <c r="BU574" s="47"/>
      <c r="BV574" s="47"/>
      <c r="BW574" s="47"/>
      <c r="BX574" s="47"/>
      <c r="BY574" s="47"/>
      <c r="BZ574" s="47"/>
      <c r="CA574" s="47"/>
      <c r="CB574" s="47"/>
      <c r="CC574" s="47"/>
      <c r="CD574" s="47"/>
      <c r="CE574" s="47"/>
      <c r="CF574" s="47"/>
      <c r="CG574" s="47"/>
      <c r="CH574" s="47"/>
      <c r="CI574" s="47"/>
      <c r="CJ574" s="47"/>
      <c r="CK574" s="47"/>
      <c r="CL574" s="47"/>
      <c r="CM574" s="47"/>
      <c r="CN574" s="47"/>
      <c r="CO574" s="47"/>
      <c r="CP574" s="47"/>
      <c r="CQ574" s="47"/>
      <c r="CR574" s="47"/>
      <c r="CS574" s="47"/>
      <c r="CT574" s="47"/>
      <c r="CU574" s="47"/>
      <c r="CV574" s="47"/>
      <c r="CW574" s="47"/>
      <c r="CX574" s="47"/>
      <c r="CY574" s="47"/>
      <c r="CZ574" s="47"/>
      <c r="DA574" s="47"/>
      <c r="DB574" s="47"/>
      <c r="DC574" s="47"/>
      <c r="DD574" s="47"/>
    </row>
    <row r="575" spans="13:108" x14ac:dyDescent="0.25">
      <c r="M575" s="41"/>
      <c r="N575" s="41"/>
      <c r="O575" s="41"/>
      <c r="P575" s="41"/>
      <c r="Q575" s="41"/>
      <c r="R575" s="41"/>
      <c r="S575" s="41"/>
      <c r="T575" s="41"/>
      <c r="U575" s="41"/>
      <c r="V575" s="41"/>
      <c r="W575" s="41"/>
      <c r="X575" s="41"/>
      <c r="Y575" s="41"/>
      <c r="AA575" s="42"/>
      <c r="AB575" s="42"/>
      <c r="AC575" s="42"/>
      <c r="AD575" s="42"/>
      <c r="AE575" s="42"/>
      <c r="AF575" s="42"/>
      <c r="AG575" s="42"/>
      <c r="AH575" s="42"/>
      <c r="AI575" s="42"/>
      <c r="AJ575" s="42"/>
      <c r="AK575" s="42"/>
      <c r="AL575" s="42"/>
      <c r="AN575" s="43"/>
      <c r="AO575" s="47"/>
      <c r="AP575" s="47"/>
      <c r="AQ575" s="47"/>
      <c r="AR575" s="47"/>
      <c r="AS575" s="47"/>
      <c r="AT575" s="47"/>
      <c r="AU575" s="47"/>
      <c r="AV575" s="47"/>
      <c r="AW575" s="47"/>
      <c r="AX575" s="47"/>
      <c r="AY575" s="47"/>
      <c r="AZ575" s="47"/>
      <c r="BA575" s="47"/>
      <c r="BB575" s="47"/>
      <c r="BC575" s="47"/>
      <c r="BD575" s="47"/>
      <c r="BE575" s="47"/>
      <c r="BF575" s="47"/>
      <c r="BG575" s="47"/>
      <c r="BH575" s="47"/>
      <c r="BI575" s="47"/>
      <c r="BJ575" s="47"/>
      <c r="BK575" s="47"/>
      <c r="BL575" s="47"/>
      <c r="BM575" s="47"/>
      <c r="BN575" s="47"/>
      <c r="BO575" s="47"/>
      <c r="BP575" s="47"/>
      <c r="BQ575" s="47"/>
      <c r="BR575" s="47"/>
      <c r="BS575" s="47"/>
      <c r="BT575" s="47"/>
      <c r="BU575" s="47"/>
      <c r="BV575" s="47"/>
      <c r="BW575" s="47"/>
      <c r="BX575" s="47"/>
      <c r="BY575" s="47"/>
      <c r="BZ575" s="47"/>
      <c r="CA575" s="47"/>
      <c r="CB575" s="47"/>
      <c r="CC575" s="47"/>
      <c r="CD575" s="47"/>
      <c r="CE575" s="47"/>
      <c r="CF575" s="47"/>
      <c r="CG575" s="47"/>
      <c r="CH575" s="47"/>
      <c r="CI575" s="47"/>
      <c r="CJ575" s="47"/>
      <c r="CK575" s="47"/>
      <c r="CL575" s="47"/>
      <c r="CM575" s="47"/>
      <c r="CN575" s="47"/>
      <c r="CO575" s="47"/>
      <c r="CP575" s="47"/>
      <c r="CQ575" s="47"/>
      <c r="CR575" s="47"/>
      <c r="CS575" s="47"/>
      <c r="CT575" s="47"/>
      <c r="CU575" s="47"/>
      <c r="CV575" s="47"/>
      <c r="CW575" s="47"/>
      <c r="CX575" s="47"/>
      <c r="CY575" s="47"/>
      <c r="CZ575" s="47"/>
      <c r="DA575" s="47"/>
      <c r="DB575" s="47"/>
      <c r="DC575" s="47"/>
      <c r="DD575" s="47"/>
    </row>
    <row r="576" spans="13:108" x14ac:dyDescent="0.25">
      <c r="M576" s="41"/>
      <c r="N576" s="41"/>
      <c r="O576" s="41"/>
      <c r="P576" s="41"/>
      <c r="Q576" s="41"/>
      <c r="R576" s="41"/>
      <c r="S576" s="41"/>
      <c r="T576" s="41"/>
      <c r="U576" s="41"/>
      <c r="V576" s="41"/>
      <c r="W576" s="41"/>
      <c r="X576" s="41"/>
      <c r="Y576" s="41"/>
      <c r="AA576" s="42"/>
      <c r="AB576" s="42"/>
      <c r="AC576" s="42"/>
      <c r="AD576" s="42"/>
      <c r="AE576" s="42"/>
      <c r="AF576" s="42"/>
      <c r="AG576" s="42"/>
      <c r="AH576" s="42"/>
      <c r="AI576" s="42"/>
      <c r="AJ576" s="42"/>
      <c r="AK576" s="42"/>
      <c r="AL576" s="42"/>
      <c r="AN576" s="43"/>
      <c r="AO576" s="47"/>
      <c r="AP576" s="47"/>
      <c r="AQ576" s="47"/>
      <c r="AR576" s="47"/>
      <c r="AS576" s="47"/>
      <c r="AT576" s="47"/>
      <c r="AU576" s="47"/>
      <c r="AV576" s="47"/>
      <c r="AW576" s="47"/>
      <c r="AX576" s="47"/>
      <c r="AY576" s="47"/>
      <c r="AZ576" s="47"/>
      <c r="BA576" s="47"/>
      <c r="BB576" s="47"/>
      <c r="BC576" s="47"/>
      <c r="BD576" s="47"/>
      <c r="BE576" s="47"/>
      <c r="BF576" s="47"/>
      <c r="BG576" s="47"/>
      <c r="BH576" s="47"/>
      <c r="BI576" s="47"/>
      <c r="BJ576" s="47"/>
      <c r="BK576" s="47"/>
      <c r="BL576" s="47"/>
      <c r="BM576" s="47"/>
      <c r="BN576" s="47"/>
      <c r="BO576" s="47"/>
      <c r="BP576" s="47"/>
      <c r="BQ576" s="47"/>
      <c r="BR576" s="47"/>
      <c r="BS576" s="47"/>
      <c r="BT576" s="47"/>
      <c r="BU576" s="47"/>
      <c r="BV576" s="47"/>
      <c r="BW576" s="47"/>
      <c r="BX576" s="47"/>
      <c r="BY576" s="47"/>
      <c r="BZ576" s="47"/>
      <c r="CA576" s="47"/>
      <c r="CB576" s="47"/>
      <c r="CC576" s="47"/>
      <c r="CD576" s="47"/>
      <c r="CE576" s="47"/>
      <c r="CF576" s="47"/>
      <c r="CG576" s="47"/>
      <c r="CH576" s="47"/>
      <c r="CI576" s="47"/>
      <c r="CJ576" s="47"/>
      <c r="CK576" s="47"/>
      <c r="CL576" s="47"/>
      <c r="CM576" s="47"/>
      <c r="CN576" s="47"/>
      <c r="CO576" s="47"/>
      <c r="CP576" s="47"/>
      <c r="CQ576" s="47"/>
      <c r="CR576" s="47"/>
      <c r="CS576" s="47"/>
      <c r="CT576" s="47"/>
      <c r="CU576" s="47"/>
      <c r="CV576" s="47"/>
      <c r="CW576" s="47"/>
      <c r="CX576" s="47"/>
      <c r="CY576" s="47"/>
      <c r="CZ576" s="47"/>
      <c r="DA576" s="47"/>
      <c r="DB576" s="47"/>
      <c r="DC576" s="47"/>
      <c r="DD576" s="47"/>
    </row>
    <row r="577" spans="13:108" x14ac:dyDescent="0.25">
      <c r="M577" s="41"/>
      <c r="N577" s="41"/>
      <c r="O577" s="41"/>
      <c r="P577" s="41"/>
      <c r="Q577" s="41"/>
      <c r="R577" s="41"/>
      <c r="S577" s="41"/>
      <c r="T577" s="41"/>
      <c r="U577" s="41"/>
      <c r="V577" s="41"/>
      <c r="W577" s="41"/>
      <c r="X577" s="41"/>
      <c r="Y577" s="41"/>
      <c r="AA577" s="42"/>
      <c r="AB577" s="42"/>
      <c r="AC577" s="42"/>
      <c r="AD577" s="42"/>
      <c r="AE577" s="42"/>
      <c r="AF577" s="42"/>
      <c r="AG577" s="42"/>
      <c r="AH577" s="42"/>
      <c r="AI577" s="42"/>
      <c r="AJ577" s="42"/>
      <c r="AK577" s="42"/>
      <c r="AL577" s="42"/>
      <c r="AN577" s="43"/>
      <c r="AO577" s="47"/>
      <c r="AP577" s="47"/>
      <c r="AQ577" s="47"/>
      <c r="AR577" s="47"/>
      <c r="AS577" s="47"/>
      <c r="AT577" s="47"/>
      <c r="AU577" s="47"/>
      <c r="AV577" s="47"/>
      <c r="AW577" s="47"/>
      <c r="AX577" s="47"/>
      <c r="AY577" s="47"/>
      <c r="AZ577" s="47"/>
      <c r="BA577" s="47"/>
      <c r="BB577" s="47"/>
      <c r="BC577" s="47"/>
      <c r="BD577" s="47"/>
      <c r="BE577" s="47"/>
      <c r="BF577" s="47"/>
      <c r="BG577" s="47"/>
      <c r="BH577" s="47"/>
      <c r="BI577" s="47"/>
      <c r="BJ577" s="47"/>
      <c r="BK577" s="47"/>
      <c r="BL577" s="47"/>
      <c r="BM577" s="47"/>
      <c r="BN577" s="47"/>
      <c r="BO577" s="47"/>
      <c r="BP577" s="47"/>
      <c r="BQ577" s="47"/>
      <c r="BR577" s="47"/>
      <c r="BS577" s="47"/>
      <c r="BT577" s="47"/>
      <c r="BU577" s="47"/>
      <c r="BV577" s="47"/>
      <c r="BW577" s="47"/>
      <c r="BX577" s="47"/>
      <c r="BY577" s="47"/>
      <c r="BZ577" s="47"/>
      <c r="CA577" s="47"/>
      <c r="CB577" s="47"/>
      <c r="CC577" s="47"/>
      <c r="CD577" s="47"/>
      <c r="CE577" s="47"/>
      <c r="CF577" s="47"/>
      <c r="CG577" s="47"/>
      <c r="CH577" s="47"/>
      <c r="CI577" s="47"/>
      <c r="CJ577" s="47"/>
      <c r="CK577" s="47"/>
      <c r="CL577" s="47"/>
      <c r="CM577" s="47"/>
      <c r="CN577" s="47"/>
      <c r="CO577" s="47"/>
      <c r="CP577" s="47"/>
      <c r="CQ577" s="47"/>
      <c r="CR577" s="47"/>
      <c r="CS577" s="47"/>
      <c r="CT577" s="47"/>
      <c r="CU577" s="47"/>
      <c r="CV577" s="47"/>
      <c r="CW577" s="47"/>
      <c r="CX577" s="47"/>
      <c r="CY577" s="47"/>
      <c r="CZ577" s="47"/>
      <c r="DA577" s="47"/>
      <c r="DB577" s="47"/>
      <c r="DC577" s="47"/>
      <c r="DD577" s="47"/>
    </row>
    <row r="578" spans="13:108" x14ac:dyDescent="0.25">
      <c r="M578" s="41"/>
      <c r="N578" s="41"/>
      <c r="O578" s="41"/>
      <c r="P578" s="41"/>
      <c r="Q578" s="41"/>
      <c r="R578" s="41"/>
      <c r="S578" s="41"/>
      <c r="T578" s="41"/>
      <c r="U578" s="41"/>
      <c r="V578" s="41"/>
      <c r="W578" s="41"/>
      <c r="X578" s="41"/>
      <c r="Y578" s="41"/>
      <c r="AA578" s="42"/>
      <c r="AB578" s="42"/>
      <c r="AC578" s="42"/>
      <c r="AD578" s="42"/>
      <c r="AE578" s="42"/>
      <c r="AF578" s="42"/>
      <c r="AG578" s="42"/>
      <c r="AH578" s="42"/>
      <c r="AI578" s="42"/>
      <c r="AJ578" s="42"/>
      <c r="AK578" s="42"/>
      <c r="AL578" s="42"/>
      <c r="AN578" s="43"/>
      <c r="AO578" s="47"/>
      <c r="AP578" s="47"/>
      <c r="AQ578" s="47"/>
      <c r="AR578" s="47"/>
      <c r="AS578" s="47"/>
      <c r="AT578" s="47"/>
      <c r="AU578" s="47"/>
      <c r="AV578" s="47"/>
      <c r="AW578" s="47"/>
      <c r="AX578" s="47"/>
      <c r="AY578" s="47"/>
      <c r="AZ578" s="47"/>
      <c r="BA578" s="47"/>
      <c r="BB578" s="47"/>
      <c r="BC578" s="47"/>
      <c r="BD578" s="47"/>
      <c r="BE578" s="47"/>
      <c r="BF578" s="47"/>
      <c r="BG578" s="47"/>
      <c r="BH578" s="47"/>
      <c r="BI578" s="47"/>
      <c r="BJ578" s="47"/>
      <c r="BK578" s="47"/>
      <c r="BL578" s="47"/>
      <c r="BM578" s="47"/>
      <c r="BN578" s="47"/>
      <c r="BO578" s="47"/>
      <c r="BP578" s="47"/>
      <c r="BQ578" s="47"/>
      <c r="BR578" s="47"/>
      <c r="BS578" s="47"/>
      <c r="BT578" s="47"/>
      <c r="BU578" s="47"/>
      <c r="BV578" s="47"/>
      <c r="BW578" s="47"/>
      <c r="BX578" s="47"/>
      <c r="BY578" s="47"/>
      <c r="BZ578" s="47"/>
      <c r="CA578" s="47"/>
      <c r="CB578" s="47"/>
      <c r="CC578" s="47"/>
      <c r="CD578" s="47"/>
      <c r="CE578" s="47"/>
      <c r="CF578" s="47"/>
      <c r="CG578" s="47"/>
      <c r="CH578" s="47"/>
      <c r="CI578" s="47"/>
      <c r="CJ578" s="47"/>
      <c r="CK578" s="47"/>
      <c r="CL578" s="47"/>
      <c r="CM578" s="47"/>
      <c r="CN578" s="47"/>
      <c r="CO578" s="47"/>
      <c r="CP578" s="47"/>
      <c r="CQ578" s="47"/>
      <c r="CR578" s="47"/>
      <c r="CS578" s="47"/>
      <c r="CT578" s="47"/>
      <c r="CU578" s="47"/>
      <c r="CV578" s="47"/>
      <c r="CW578" s="47"/>
      <c r="CX578" s="47"/>
      <c r="CY578" s="47"/>
      <c r="CZ578" s="47"/>
      <c r="DA578" s="47"/>
      <c r="DB578" s="47"/>
      <c r="DC578" s="47"/>
      <c r="DD578" s="47"/>
    </row>
    <row r="579" spans="13:108" x14ac:dyDescent="0.25">
      <c r="M579" s="41"/>
      <c r="N579" s="41"/>
      <c r="O579" s="41"/>
      <c r="P579" s="41"/>
      <c r="Q579" s="41"/>
      <c r="R579" s="41"/>
      <c r="S579" s="41"/>
      <c r="T579" s="41"/>
      <c r="U579" s="41"/>
      <c r="V579" s="41"/>
      <c r="W579" s="41"/>
      <c r="X579" s="41"/>
      <c r="Y579" s="41"/>
      <c r="AA579" s="42"/>
      <c r="AB579" s="42"/>
      <c r="AC579" s="42"/>
      <c r="AD579" s="42"/>
      <c r="AE579" s="42"/>
      <c r="AF579" s="42"/>
      <c r="AG579" s="42"/>
      <c r="AH579" s="42"/>
      <c r="AI579" s="42"/>
      <c r="AJ579" s="42"/>
      <c r="AK579" s="42"/>
      <c r="AL579" s="42"/>
      <c r="AN579" s="43"/>
      <c r="AO579" s="47"/>
      <c r="AP579" s="47"/>
      <c r="AQ579" s="47"/>
      <c r="AR579" s="47"/>
      <c r="AS579" s="47"/>
      <c r="AT579" s="47"/>
      <c r="AU579" s="47"/>
      <c r="AV579" s="47"/>
      <c r="AW579" s="47"/>
      <c r="AX579" s="47"/>
      <c r="AY579" s="47"/>
      <c r="AZ579" s="47"/>
      <c r="BA579" s="47"/>
      <c r="BB579" s="47"/>
      <c r="BC579" s="47"/>
      <c r="BD579" s="47"/>
      <c r="BE579" s="47"/>
      <c r="BF579" s="47"/>
      <c r="BG579" s="47"/>
      <c r="BH579" s="47"/>
      <c r="BI579" s="47"/>
      <c r="BJ579" s="47"/>
      <c r="BK579" s="47"/>
      <c r="BL579" s="47"/>
      <c r="BM579" s="47"/>
      <c r="BN579" s="47"/>
      <c r="BO579" s="47"/>
      <c r="BP579" s="47"/>
      <c r="BQ579" s="47"/>
      <c r="BR579" s="47"/>
      <c r="BS579" s="47"/>
      <c r="BT579" s="47"/>
      <c r="BU579" s="47"/>
      <c r="BV579" s="47"/>
      <c r="BW579" s="47"/>
      <c r="BX579" s="47"/>
      <c r="BY579" s="47"/>
      <c r="BZ579" s="47"/>
      <c r="CA579" s="47"/>
      <c r="CB579" s="47"/>
      <c r="CC579" s="47"/>
      <c r="CD579" s="47"/>
      <c r="CE579" s="47"/>
      <c r="CF579" s="47"/>
      <c r="CG579" s="47"/>
      <c r="CH579" s="47"/>
      <c r="CI579" s="47"/>
      <c r="CJ579" s="47"/>
      <c r="CK579" s="47"/>
      <c r="CL579" s="47"/>
      <c r="CM579" s="47"/>
      <c r="CN579" s="47"/>
      <c r="CO579" s="47"/>
      <c r="CP579" s="47"/>
      <c r="CQ579" s="47"/>
      <c r="CR579" s="47"/>
      <c r="CS579" s="47"/>
      <c r="CT579" s="47"/>
      <c r="CU579" s="47"/>
      <c r="CV579" s="47"/>
      <c r="CW579" s="47"/>
      <c r="CX579" s="47"/>
      <c r="CY579" s="47"/>
      <c r="CZ579" s="47"/>
      <c r="DA579" s="47"/>
      <c r="DB579" s="47"/>
      <c r="DC579" s="47"/>
      <c r="DD579" s="47"/>
    </row>
    <row r="580" spans="13:108" x14ac:dyDescent="0.25">
      <c r="M580" s="41"/>
      <c r="N580" s="41"/>
      <c r="O580" s="41"/>
      <c r="P580" s="41"/>
      <c r="Q580" s="41"/>
      <c r="R580" s="41"/>
      <c r="S580" s="41"/>
      <c r="T580" s="41"/>
      <c r="U580" s="41"/>
      <c r="V580" s="41"/>
      <c r="W580" s="41"/>
      <c r="X580" s="41"/>
      <c r="Y580" s="41"/>
      <c r="AA580" s="42"/>
      <c r="AB580" s="42"/>
      <c r="AC580" s="42"/>
      <c r="AD580" s="42"/>
      <c r="AE580" s="42"/>
      <c r="AF580" s="42"/>
      <c r="AG580" s="42"/>
      <c r="AH580" s="42"/>
      <c r="AI580" s="42"/>
      <c r="AJ580" s="42"/>
      <c r="AK580" s="42"/>
      <c r="AL580" s="42"/>
      <c r="AN580" s="43"/>
      <c r="AO580" s="47"/>
      <c r="AP580" s="47"/>
      <c r="AQ580" s="47"/>
      <c r="AR580" s="47"/>
      <c r="AS580" s="47"/>
      <c r="AT580" s="47"/>
      <c r="AU580" s="47"/>
      <c r="AV580" s="47"/>
      <c r="AW580" s="47"/>
      <c r="AX580" s="47"/>
      <c r="AY580" s="47"/>
      <c r="AZ580" s="47"/>
      <c r="BA580" s="47"/>
      <c r="BB580" s="47"/>
      <c r="BC580" s="47"/>
      <c r="BD580" s="47"/>
      <c r="BE580" s="47"/>
      <c r="BF580" s="47"/>
      <c r="BG580" s="47"/>
      <c r="BH580" s="47"/>
      <c r="BI580" s="47"/>
      <c r="BJ580" s="47"/>
      <c r="BK580" s="47"/>
      <c r="BL580" s="47"/>
      <c r="BM580" s="47"/>
      <c r="BN580" s="47"/>
      <c r="BO580" s="47"/>
      <c r="BP580" s="47"/>
      <c r="BQ580" s="47"/>
      <c r="BR580" s="47"/>
      <c r="BS580" s="47"/>
      <c r="BT580" s="47"/>
      <c r="BU580" s="47"/>
      <c r="BV580" s="47"/>
      <c r="BW580" s="47"/>
      <c r="BX580" s="47"/>
      <c r="BY580" s="47"/>
      <c r="BZ580" s="47"/>
      <c r="CA580" s="47"/>
      <c r="CB580" s="47"/>
      <c r="CC580" s="47"/>
      <c r="CD580" s="47"/>
      <c r="CE580" s="47"/>
      <c r="CF580" s="47"/>
      <c r="CG580" s="47"/>
      <c r="CH580" s="47"/>
      <c r="CI580" s="47"/>
      <c r="CJ580" s="47"/>
      <c r="CK580" s="47"/>
      <c r="CL580" s="47"/>
      <c r="CM580" s="47"/>
      <c r="CN580" s="47"/>
      <c r="CO580" s="47"/>
      <c r="CP580" s="47"/>
      <c r="CQ580" s="47"/>
      <c r="CR580" s="47"/>
      <c r="CS580" s="47"/>
      <c r="CT580" s="47"/>
      <c r="CU580" s="47"/>
      <c r="CV580" s="47"/>
      <c r="CW580" s="47"/>
      <c r="CX580" s="47"/>
      <c r="CY580" s="47"/>
      <c r="CZ580" s="47"/>
      <c r="DA580" s="47"/>
      <c r="DB580" s="47"/>
      <c r="DC580" s="47"/>
      <c r="DD580" s="47"/>
    </row>
    <row r="581" spans="13:108" x14ac:dyDescent="0.25">
      <c r="M581" s="41"/>
      <c r="N581" s="41"/>
      <c r="O581" s="41"/>
      <c r="P581" s="41"/>
      <c r="Q581" s="41"/>
      <c r="R581" s="41"/>
      <c r="S581" s="41"/>
      <c r="T581" s="41"/>
      <c r="U581" s="41"/>
      <c r="V581" s="41"/>
      <c r="W581" s="41"/>
      <c r="X581" s="41"/>
      <c r="Y581" s="41"/>
      <c r="AA581" s="42"/>
      <c r="AB581" s="42"/>
      <c r="AC581" s="42"/>
      <c r="AD581" s="42"/>
      <c r="AE581" s="42"/>
      <c r="AF581" s="42"/>
      <c r="AG581" s="42"/>
      <c r="AH581" s="42"/>
      <c r="AI581" s="42"/>
      <c r="AJ581" s="42"/>
      <c r="AK581" s="42"/>
      <c r="AL581" s="42"/>
      <c r="AN581" s="43"/>
      <c r="AO581" s="47"/>
      <c r="AP581" s="47"/>
      <c r="AQ581" s="47"/>
      <c r="AR581" s="47"/>
      <c r="AS581" s="47"/>
      <c r="AT581" s="47"/>
      <c r="AU581" s="47"/>
      <c r="AV581" s="47"/>
      <c r="AW581" s="47"/>
      <c r="AX581" s="47"/>
      <c r="AY581" s="47"/>
      <c r="AZ581" s="47"/>
      <c r="BA581" s="47"/>
      <c r="BB581" s="47"/>
      <c r="BC581" s="47"/>
      <c r="BD581" s="47"/>
      <c r="BE581" s="47"/>
      <c r="BF581" s="47"/>
      <c r="BG581" s="47"/>
      <c r="BH581" s="47"/>
      <c r="BI581" s="47"/>
      <c r="BJ581" s="47"/>
      <c r="BK581" s="47"/>
      <c r="BL581" s="47"/>
      <c r="BM581" s="47"/>
      <c r="BN581" s="47"/>
      <c r="BO581" s="47"/>
      <c r="BP581" s="47"/>
      <c r="BQ581" s="47"/>
      <c r="BR581" s="47"/>
      <c r="BS581" s="47"/>
      <c r="BT581" s="47"/>
      <c r="BU581" s="47"/>
      <c r="BV581" s="47"/>
      <c r="BW581" s="47"/>
      <c r="BX581" s="47"/>
      <c r="BY581" s="47"/>
      <c r="BZ581" s="47"/>
      <c r="CA581" s="47"/>
      <c r="CB581" s="47"/>
      <c r="CC581" s="47"/>
      <c r="CD581" s="47"/>
      <c r="CE581" s="47"/>
      <c r="CF581" s="47"/>
      <c r="CG581" s="47"/>
      <c r="CH581" s="47"/>
      <c r="CI581" s="47"/>
      <c r="CJ581" s="47"/>
      <c r="CK581" s="47"/>
      <c r="CL581" s="47"/>
      <c r="CM581" s="47"/>
      <c r="CN581" s="47"/>
      <c r="CO581" s="47"/>
      <c r="CP581" s="47"/>
      <c r="CQ581" s="47"/>
      <c r="CR581" s="47"/>
      <c r="CS581" s="47"/>
      <c r="CT581" s="47"/>
      <c r="CU581" s="47"/>
      <c r="CV581" s="47"/>
      <c r="CW581" s="47"/>
      <c r="CX581" s="47"/>
      <c r="CY581" s="47"/>
      <c r="CZ581" s="47"/>
      <c r="DA581" s="47"/>
      <c r="DB581" s="47"/>
      <c r="DC581" s="47"/>
      <c r="DD581" s="47"/>
    </row>
    <row r="582" spans="13:108" x14ac:dyDescent="0.25">
      <c r="M582" s="41"/>
      <c r="N582" s="41"/>
      <c r="O582" s="41"/>
      <c r="P582" s="41"/>
      <c r="Q582" s="41"/>
      <c r="R582" s="41"/>
      <c r="S582" s="41"/>
      <c r="T582" s="41"/>
      <c r="U582" s="41"/>
      <c r="V582" s="41"/>
      <c r="W582" s="41"/>
      <c r="X582" s="41"/>
      <c r="Y582" s="41"/>
      <c r="AA582" s="42"/>
      <c r="AB582" s="42"/>
      <c r="AC582" s="42"/>
      <c r="AD582" s="42"/>
      <c r="AE582" s="42"/>
      <c r="AF582" s="42"/>
      <c r="AG582" s="42"/>
      <c r="AH582" s="42"/>
      <c r="AI582" s="42"/>
      <c r="AJ582" s="42"/>
      <c r="AK582" s="42"/>
      <c r="AL582" s="42"/>
      <c r="AN582" s="43"/>
      <c r="AO582" s="47"/>
      <c r="AP582" s="47"/>
      <c r="AQ582" s="47"/>
      <c r="AR582" s="47"/>
      <c r="AS582" s="47"/>
      <c r="AT582" s="47"/>
      <c r="AU582" s="47"/>
      <c r="AV582" s="47"/>
      <c r="AW582" s="47"/>
      <c r="AX582" s="47"/>
      <c r="AY582" s="47"/>
      <c r="AZ582" s="47"/>
      <c r="BA582" s="47"/>
      <c r="BB582" s="47"/>
      <c r="BC582" s="47"/>
      <c r="BD582" s="47"/>
      <c r="BE582" s="47"/>
      <c r="BF582" s="47"/>
      <c r="BG582" s="47"/>
      <c r="BH582" s="47"/>
      <c r="BI582" s="47"/>
      <c r="BJ582" s="47"/>
      <c r="BK582" s="47"/>
      <c r="BL582" s="47"/>
      <c r="BM582" s="47"/>
      <c r="BN582" s="47"/>
      <c r="BO582" s="47"/>
      <c r="BP582" s="47"/>
      <c r="BQ582" s="47"/>
      <c r="BR582" s="47"/>
      <c r="BS582" s="47"/>
      <c r="BT582" s="47"/>
      <c r="BU582" s="47"/>
      <c r="BV582" s="47"/>
      <c r="BW582" s="47"/>
      <c r="BX582" s="47"/>
      <c r="BY582" s="47"/>
      <c r="BZ582" s="47"/>
      <c r="CA582" s="47"/>
      <c r="CB582" s="47"/>
      <c r="CC582" s="47"/>
      <c r="CD582" s="47"/>
      <c r="CE582" s="47"/>
      <c r="CF582" s="47"/>
      <c r="CG582" s="47"/>
      <c r="CH582" s="47"/>
      <c r="CI582" s="47"/>
      <c r="CJ582" s="47"/>
      <c r="CK582" s="47"/>
      <c r="CL582" s="47"/>
      <c r="CM582" s="47"/>
      <c r="CN582" s="47"/>
      <c r="CO582" s="47"/>
      <c r="CP582" s="47"/>
      <c r="CQ582" s="47"/>
      <c r="CR582" s="47"/>
      <c r="CS582" s="47"/>
      <c r="CT582" s="47"/>
      <c r="CU582" s="47"/>
      <c r="CV582" s="47"/>
      <c r="CW582" s="47"/>
      <c r="CX582" s="47"/>
      <c r="CY582" s="47"/>
      <c r="CZ582" s="47"/>
      <c r="DA582" s="47"/>
      <c r="DB582" s="47"/>
      <c r="DC582" s="47"/>
      <c r="DD582" s="47"/>
    </row>
    <row r="583" spans="13:108" x14ac:dyDescent="0.25">
      <c r="M583" s="41"/>
      <c r="N583" s="41"/>
      <c r="O583" s="41"/>
      <c r="P583" s="41"/>
      <c r="Q583" s="41"/>
      <c r="R583" s="41"/>
      <c r="S583" s="41"/>
      <c r="T583" s="41"/>
      <c r="U583" s="41"/>
      <c r="V583" s="41"/>
      <c r="W583" s="41"/>
      <c r="X583" s="41"/>
      <c r="Y583" s="41"/>
      <c r="AA583" s="42"/>
      <c r="AB583" s="42"/>
      <c r="AC583" s="42"/>
      <c r="AD583" s="42"/>
      <c r="AE583" s="42"/>
      <c r="AF583" s="42"/>
      <c r="AG583" s="42"/>
      <c r="AH583" s="42"/>
      <c r="AI583" s="42"/>
      <c r="AJ583" s="42"/>
      <c r="AK583" s="42"/>
      <c r="AL583" s="42"/>
      <c r="AN583" s="43"/>
      <c r="AO583" s="47"/>
      <c r="AP583" s="47"/>
      <c r="AQ583" s="47"/>
      <c r="AR583" s="47"/>
      <c r="AS583" s="47"/>
      <c r="AT583" s="47"/>
      <c r="AU583" s="47"/>
      <c r="AV583" s="47"/>
      <c r="AW583" s="47"/>
      <c r="AX583" s="47"/>
      <c r="AY583" s="47"/>
      <c r="AZ583" s="47"/>
      <c r="BA583" s="47"/>
      <c r="BB583" s="47"/>
      <c r="BC583" s="47"/>
      <c r="BD583" s="47"/>
      <c r="BE583" s="47"/>
      <c r="BF583" s="47"/>
      <c r="BG583" s="47"/>
      <c r="BH583" s="47"/>
      <c r="BI583" s="47"/>
      <c r="BJ583" s="47"/>
      <c r="BK583" s="47"/>
      <c r="BL583" s="47"/>
      <c r="BM583" s="47"/>
      <c r="BN583" s="47"/>
      <c r="BO583" s="47"/>
      <c r="BP583" s="47"/>
      <c r="BQ583" s="47"/>
      <c r="BR583" s="47"/>
      <c r="BS583" s="47"/>
      <c r="BT583" s="47"/>
      <c r="BU583" s="47"/>
      <c r="BV583" s="47"/>
      <c r="BW583" s="47"/>
      <c r="BX583" s="47"/>
      <c r="BY583" s="47"/>
      <c r="BZ583" s="47"/>
      <c r="CA583" s="47"/>
      <c r="CB583" s="47"/>
      <c r="CC583" s="47"/>
      <c r="CD583" s="47"/>
      <c r="CE583" s="47"/>
      <c r="CF583" s="47"/>
      <c r="CG583" s="47"/>
      <c r="CH583" s="47"/>
      <c r="CI583" s="47"/>
      <c r="CJ583" s="47"/>
      <c r="CK583" s="47"/>
      <c r="CL583" s="47"/>
      <c r="CM583" s="47"/>
      <c r="CN583" s="47"/>
      <c r="CO583" s="47"/>
      <c r="CP583" s="47"/>
      <c r="CQ583" s="47"/>
      <c r="CR583" s="47"/>
      <c r="CS583" s="47"/>
      <c r="CT583" s="47"/>
      <c r="CU583" s="47"/>
      <c r="CV583" s="47"/>
      <c r="CW583" s="47"/>
      <c r="CX583" s="47"/>
      <c r="CY583" s="47"/>
      <c r="CZ583" s="47"/>
      <c r="DA583" s="47"/>
      <c r="DB583" s="47"/>
      <c r="DC583" s="47"/>
      <c r="DD583" s="47"/>
    </row>
    <row r="584" spans="13:108" x14ac:dyDescent="0.25">
      <c r="M584" s="41"/>
      <c r="N584" s="41"/>
      <c r="O584" s="41"/>
      <c r="P584" s="41"/>
      <c r="Q584" s="41"/>
      <c r="R584" s="41"/>
      <c r="S584" s="41"/>
      <c r="T584" s="41"/>
      <c r="U584" s="41"/>
      <c r="V584" s="41"/>
      <c r="W584" s="41"/>
      <c r="X584" s="41"/>
      <c r="Y584" s="41"/>
      <c r="AA584" s="42"/>
      <c r="AB584" s="42"/>
      <c r="AC584" s="42"/>
      <c r="AD584" s="42"/>
      <c r="AE584" s="42"/>
      <c r="AF584" s="42"/>
      <c r="AG584" s="42"/>
      <c r="AH584" s="42"/>
      <c r="AI584" s="42"/>
      <c r="AJ584" s="42"/>
      <c r="AK584" s="42"/>
      <c r="AL584" s="42"/>
      <c r="AN584" s="43"/>
      <c r="AO584" s="47"/>
      <c r="AP584" s="47"/>
      <c r="AQ584" s="47"/>
      <c r="AR584" s="47"/>
      <c r="AS584" s="47"/>
      <c r="AT584" s="47"/>
      <c r="AU584" s="47"/>
      <c r="AV584" s="47"/>
      <c r="AW584" s="47"/>
      <c r="AX584" s="47"/>
      <c r="AY584" s="47"/>
      <c r="AZ584" s="47"/>
      <c r="BA584" s="47"/>
      <c r="BB584" s="47"/>
      <c r="BC584" s="47"/>
      <c r="BD584" s="47"/>
      <c r="BE584" s="47"/>
      <c r="BF584" s="47"/>
      <c r="BG584" s="47"/>
      <c r="BH584" s="47"/>
      <c r="BI584" s="47"/>
      <c r="BJ584" s="47"/>
      <c r="BK584" s="47"/>
      <c r="BL584" s="47"/>
      <c r="BM584" s="47"/>
      <c r="BN584" s="47"/>
      <c r="BO584" s="47"/>
      <c r="BP584" s="47"/>
      <c r="BQ584" s="47"/>
      <c r="BR584" s="47"/>
      <c r="BS584" s="47"/>
      <c r="BT584" s="47"/>
      <c r="BU584" s="47"/>
      <c r="BV584" s="47"/>
      <c r="BW584" s="47"/>
      <c r="BX584" s="47"/>
      <c r="BY584" s="47"/>
      <c r="BZ584" s="47"/>
      <c r="CA584" s="47"/>
      <c r="CB584" s="47"/>
      <c r="CC584" s="47"/>
      <c r="CD584" s="47"/>
      <c r="CE584" s="47"/>
      <c r="CF584" s="47"/>
      <c r="CG584" s="47"/>
      <c r="CH584" s="47"/>
      <c r="CI584" s="47"/>
      <c r="CJ584" s="47"/>
      <c r="CK584" s="47"/>
      <c r="CL584" s="47"/>
      <c r="CM584" s="47"/>
      <c r="CN584" s="47"/>
      <c r="CO584" s="47"/>
      <c r="CP584" s="47"/>
      <c r="CQ584" s="47"/>
      <c r="CR584" s="47"/>
      <c r="CS584" s="47"/>
      <c r="CT584" s="47"/>
      <c r="CU584" s="47"/>
      <c r="CV584" s="47"/>
      <c r="CW584" s="47"/>
      <c r="CX584" s="47"/>
      <c r="CY584" s="47"/>
      <c r="CZ584" s="47"/>
      <c r="DA584" s="47"/>
      <c r="DB584" s="47"/>
      <c r="DC584" s="47"/>
      <c r="DD584" s="47"/>
    </row>
    <row r="585" spans="13:108" x14ac:dyDescent="0.25">
      <c r="M585" s="41"/>
      <c r="N585" s="41"/>
      <c r="O585" s="41"/>
      <c r="P585" s="41"/>
      <c r="Q585" s="41"/>
      <c r="R585" s="41"/>
      <c r="S585" s="41"/>
      <c r="T585" s="41"/>
      <c r="U585" s="41"/>
      <c r="V585" s="41"/>
      <c r="W585" s="41"/>
      <c r="X585" s="41"/>
      <c r="Y585" s="41"/>
      <c r="AA585" s="42"/>
      <c r="AB585" s="42"/>
      <c r="AC585" s="42"/>
      <c r="AD585" s="42"/>
      <c r="AE585" s="42"/>
      <c r="AF585" s="42"/>
      <c r="AG585" s="42"/>
      <c r="AH585" s="42"/>
      <c r="AI585" s="42"/>
      <c r="AJ585" s="42"/>
      <c r="AK585" s="42"/>
      <c r="AL585" s="42"/>
      <c r="AN585" s="43"/>
      <c r="AO585" s="47"/>
      <c r="AP585" s="47"/>
      <c r="AQ585" s="47"/>
      <c r="AR585" s="47"/>
      <c r="AS585" s="47"/>
      <c r="AT585" s="47"/>
      <c r="AU585" s="47"/>
      <c r="AV585" s="47"/>
      <c r="AW585" s="47"/>
      <c r="AX585" s="47"/>
      <c r="AY585" s="47"/>
      <c r="AZ585" s="47"/>
      <c r="BA585" s="47"/>
      <c r="BB585" s="47"/>
      <c r="BC585" s="47"/>
      <c r="BD585" s="47"/>
      <c r="BE585" s="47"/>
      <c r="BF585" s="47"/>
      <c r="BG585" s="47"/>
      <c r="BH585" s="47"/>
      <c r="BI585" s="47"/>
      <c r="BJ585" s="47"/>
      <c r="BK585" s="47"/>
      <c r="BL585" s="47"/>
      <c r="BM585" s="47"/>
      <c r="BN585" s="47"/>
      <c r="BO585" s="47"/>
      <c r="BP585" s="47"/>
      <c r="BQ585" s="47"/>
      <c r="BR585" s="47"/>
      <c r="BS585" s="47"/>
      <c r="BT585" s="47"/>
      <c r="BU585" s="47"/>
      <c r="BV585" s="47"/>
      <c r="BW585" s="47"/>
      <c r="BX585" s="47"/>
      <c r="BY585" s="47"/>
      <c r="BZ585" s="47"/>
      <c r="CA585" s="47"/>
      <c r="CB585" s="47"/>
      <c r="CC585" s="47"/>
      <c r="CD585" s="47"/>
      <c r="CE585" s="47"/>
      <c r="CF585" s="47"/>
      <c r="CG585" s="47"/>
      <c r="CH585" s="47"/>
      <c r="CI585" s="47"/>
      <c r="CJ585" s="47"/>
      <c r="CK585" s="47"/>
      <c r="CL585" s="47"/>
      <c r="CM585" s="47"/>
      <c r="CN585" s="47"/>
      <c r="CO585" s="47"/>
      <c r="CP585" s="47"/>
      <c r="CQ585" s="47"/>
      <c r="CR585" s="47"/>
      <c r="CS585" s="47"/>
      <c r="CT585" s="47"/>
      <c r="CU585" s="47"/>
      <c r="CV585" s="47"/>
      <c r="CW585" s="47"/>
      <c r="CX585" s="47"/>
      <c r="CY585" s="47"/>
      <c r="CZ585" s="47"/>
      <c r="DA585" s="47"/>
      <c r="DB585" s="47"/>
      <c r="DC585" s="47"/>
      <c r="DD585" s="47"/>
    </row>
    <row r="586" spans="13:108" x14ac:dyDescent="0.25">
      <c r="M586" s="41"/>
      <c r="N586" s="41"/>
      <c r="O586" s="41"/>
      <c r="P586" s="41"/>
      <c r="Q586" s="41"/>
      <c r="R586" s="41"/>
      <c r="S586" s="41"/>
      <c r="T586" s="41"/>
      <c r="U586" s="41"/>
      <c r="V586" s="41"/>
      <c r="W586" s="41"/>
      <c r="X586" s="41"/>
      <c r="Y586" s="41"/>
      <c r="AA586" s="42"/>
      <c r="AB586" s="42"/>
      <c r="AC586" s="42"/>
      <c r="AD586" s="42"/>
      <c r="AE586" s="42"/>
      <c r="AF586" s="42"/>
      <c r="AG586" s="42"/>
      <c r="AH586" s="42"/>
      <c r="AI586" s="42"/>
      <c r="AJ586" s="42"/>
      <c r="AK586" s="42"/>
      <c r="AL586" s="42"/>
      <c r="AN586" s="43"/>
      <c r="AO586" s="47"/>
      <c r="AP586" s="47"/>
      <c r="AQ586" s="47"/>
      <c r="AR586" s="47"/>
      <c r="AS586" s="47"/>
      <c r="AT586" s="47"/>
      <c r="AU586" s="47"/>
      <c r="AV586" s="47"/>
      <c r="AW586" s="47"/>
      <c r="AX586" s="47"/>
      <c r="AY586" s="47"/>
      <c r="AZ586" s="47"/>
      <c r="BA586" s="47"/>
      <c r="BB586" s="47"/>
      <c r="BC586" s="47"/>
      <c r="BD586" s="47"/>
      <c r="BE586" s="47"/>
      <c r="BF586" s="47"/>
      <c r="BG586" s="47"/>
      <c r="BH586" s="47"/>
      <c r="BI586" s="47"/>
      <c r="BJ586" s="47"/>
      <c r="BK586" s="47"/>
      <c r="BL586" s="47"/>
      <c r="BM586" s="47"/>
      <c r="BN586" s="47"/>
      <c r="BO586" s="47"/>
      <c r="BP586" s="47"/>
      <c r="BQ586" s="47"/>
      <c r="BR586" s="47"/>
      <c r="BS586" s="47"/>
      <c r="BT586" s="47"/>
      <c r="BU586" s="47"/>
      <c r="BV586" s="47"/>
      <c r="BW586" s="47"/>
      <c r="BX586" s="47"/>
      <c r="BY586" s="47"/>
      <c r="BZ586" s="47"/>
      <c r="CA586" s="47"/>
      <c r="CB586" s="47"/>
      <c r="CC586" s="47"/>
      <c r="CD586" s="47"/>
      <c r="CE586" s="47"/>
      <c r="CF586" s="47"/>
      <c r="CG586" s="47"/>
      <c r="CH586" s="47"/>
      <c r="CI586" s="47"/>
      <c r="CJ586" s="47"/>
      <c r="CK586" s="47"/>
      <c r="CL586" s="47"/>
      <c r="CM586" s="47"/>
      <c r="CN586" s="47"/>
      <c r="CO586" s="47"/>
      <c r="CP586" s="47"/>
      <c r="CQ586" s="47"/>
      <c r="CR586" s="47"/>
      <c r="CS586" s="47"/>
      <c r="CT586" s="47"/>
      <c r="CU586" s="47"/>
      <c r="CV586" s="47"/>
      <c r="CW586" s="47"/>
      <c r="CX586" s="47"/>
      <c r="CY586" s="47"/>
      <c r="CZ586" s="47"/>
      <c r="DA586" s="47"/>
      <c r="DB586" s="47"/>
      <c r="DC586" s="47"/>
      <c r="DD586" s="47"/>
    </row>
    <row r="587" spans="13:108" x14ac:dyDescent="0.25">
      <c r="M587" s="41"/>
      <c r="N587" s="41"/>
      <c r="O587" s="41"/>
      <c r="P587" s="41"/>
      <c r="Q587" s="41"/>
      <c r="R587" s="41"/>
      <c r="S587" s="41"/>
      <c r="T587" s="41"/>
      <c r="U587" s="41"/>
      <c r="V587" s="41"/>
      <c r="W587" s="41"/>
      <c r="X587" s="41"/>
      <c r="Y587" s="41"/>
      <c r="AA587" s="42"/>
      <c r="AB587" s="42"/>
      <c r="AC587" s="42"/>
      <c r="AD587" s="42"/>
      <c r="AE587" s="42"/>
      <c r="AF587" s="42"/>
      <c r="AG587" s="42"/>
      <c r="AH587" s="42"/>
      <c r="AI587" s="42"/>
      <c r="AJ587" s="42"/>
      <c r="AK587" s="42"/>
      <c r="AL587" s="42"/>
      <c r="AN587" s="43"/>
      <c r="AO587" s="47"/>
      <c r="AP587" s="47"/>
      <c r="AQ587" s="47"/>
      <c r="AR587" s="47"/>
      <c r="AS587" s="47"/>
      <c r="AT587" s="47"/>
      <c r="AU587" s="47"/>
      <c r="AV587" s="47"/>
      <c r="AW587" s="47"/>
      <c r="AX587" s="47"/>
      <c r="AY587" s="47"/>
      <c r="AZ587" s="47"/>
      <c r="BA587" s="47"/>
      <c r="BB587" s="47"/>
      <c r="BC587" s="47"/>
      <c r="BD587" s="47"/>
      <c r="BE587" s="47"/>
      <c r="BF587" s="47"/>
      <c r="BG587" s="47"/>
      <c r="BH587" s="47"/>
      <c r="BI587" s="47"/>
      <c r="BJ587" s="47"/>
      <c r="BK587" s="47"/>
      <c r="BL587" s="47"/>
      <c r="BM587" s="47"/>
      <c r="BN587" s="47"/>
      <c r="BO587" s="47"/>
      <c r="BP587" s="47"/>
      <c r="BQ587" s="47"/>
      <c r="BR587" s="47"/>
      <c r="BS587" s="47"/>
      <c r="BT587" s="47"/>
      <c r="BU587" s="47"/>
      <c r="BV587" s="47"/>
      <c r="BW587" s="47"/>
      <c r="BX587" s="47"/>
      <c r="BY587" s="47"/>
      <c r="BZ587" s="47"/>
      <c r="CA587" s="47"/>
      <c r="CB587" s="47"/>
      <c r="CC587" s="47"/>
      <c r="CD587" s="47"/>
      <c r="CE587" s="47"/>
      <c r="CF587" s="47"/>
      <c r="CG587" s="47"/>
      <c r="CH587" s="47"/>
      <c r="CI587" s="47"/>
      <c r="CJ587" s="47"/>
      <c r="CK587" s="47"/>
      <c r="CL587" s="47"/>
      <c r="CM587" s="47"/>
      <c r="CN587" s="47"/>
      <c r="CO587" s="47"/>
      <c r="CP587" s="47"/>
      <c r="CQ587" s="47"/>
      <c r="CR587" s="47"/>
      <c r="CS587" s="47"/>
      <c r="CT587" s="47"/>
      <c r="CU587" s="47"/>
      <c r="CV587" s="47"/>
      <c r="CW587" s="47"/>
      <c r="CX587" s="47"/>
      <c r="CY587" s="47"/>
      <c r="CZ587" s="47"/>
      <c r="DA587" s="47"/>
      <c r="DB587" s="47"/>
      <c r="DC587" s="47"/>
      <c r="DD587" s="47"/>
    </row>
    <row r="588" spans="13:108" x14ac:dyDescent="0.25">
      <c r="M588" s="41"/>
      <c r="N588" s="41"/>
      <c r="O588" s="41"/>
      <c r="P588" s="41"/>
      <c r="Q588" s="41"/>
      <c r="R588" s="41"/>
      <c r="S588" s="41"/>
      <c r="T588" s="41"/>
      <c r="U588" s="41"/>
      <c r="V588" s="41"/>
      <c r="W588" s="41"/>
      <c r="X588" s="41"/>
      <c r="Y588" s="41"/>
      <c r="AA588" s="42"/>
      <c r="AB588" s="42"/>
      <c r="AC588" s="42"/>
      <c r="AD588" s="42"/>
      <c r="AE588" s="42"/>
      <c r="AF588" s="42"/>
      <c r="AG588" s="42"/>
      <c r="AH588" s="42"/>
      <c r="AI588" s="42"/>
      <c r="AJ588" s="42"/>
      <c r="AK588" s="42"/>
      <c r="AL588" s="42"/>
      <c r="AN588" s="43"/>
      <c r="AO588" s="47"/>
      <c r="AP588" s="47"/>
      <c r="AQ588" s="47"/>
      <c r="AR588" s="47"/>
      <c r="AS588" s="47"/>
      <c r="AT588" s="47"/>
      <c r="AU588" s="47"/>
      <c r="AV588" s="47"/>
      <c r="AW588" s="47"/>
      <c r="AX588" s="47"/>
      <c r="AY588" s="47"/>
      <c r="AZ588" s="47"/>
      <c r="BA588" s="47"/>
      <c r="BB588" s="47"/>
      <c r="BC588" s="47"/>
      <c r="BD588" s="47"/>
      <c r="BE588" s="47"/>
      <c r="BF588" s="47"/>
      <c r="BG588" s="47"/>
      <c r="BH588" s="47"/>
      <c r="BI588" s="47"/>
      <c r="BJ588" s="47"/>
      <c r="BK588" s="47"/>
      <c r="BL588" s="47"/>
      <c r="BM588" s="47"/>
      <c r="BN588" s="47"/>
      <c r="BO588" s="47"/>
      <c r="BP588" s="47"/>
      <c r="BQ588" s="47"/>
      <c r="BR588" s="47"/>
      <c r="BS588" s="47"/>
      <c r="BT588" s="47"/>
      <c r="BU588" s="47"/>
      <c r="BV588" s="47"/>
      <c r="BW588" s="47"/>
      <c r="BX588" s="47"/>
      <c r="BY588" s="47"/>
      <c r="BZ588" s="47"/>
      <c r="CA588" s="47"/>
      <c r="CB588" s="47"/>
      <c r="CC588" s="47"/>
      <c r="CD588" s="47"/>
      <c r="CE588" s="47"/>
      <c r="CF588" s="47"/>
      <c r="CG588" s="47"/>
      <c r="CH588" s="47"/>
      <c r="CI588" s="47"/>
      <c r="CJ588" s="47"/>
      <c r="CK588" s="47"/>
      <c r="CL588" s="47"/>
      <c r="CM588" s="47"/>
      <c r="CN588" s="47"/>
      <c r="CO588" s="47"/>
      <c r="CP588" s="47"/>
      <c r="CQ588" s="47"/>
      <c r="CR588" s="47"/>
      <c r="CS588" s="47"/>
      <c r="CT588" s="47"/>
      <c r="CU588" s="47"/>
      <c r="CV588" s="47"/>
      <c r="CW588" s="47"/>
      <c r="CX588" s="47"/>
      <c r="CY588" s="47"/>
      <c r="CZ588" s="47"/>
      <c r="DA588" s="47"/>
      <c r="DB588" s="47"/>
      <c r="DC588" s="47"/>
      <c r="DD588" s="47"/>
    </row>
    <row r="589" spans="13:108" x14ac:dyDescent="0.25">
      <c r="M589" s="41"/>
      <c r="N589" s="41"/>
      <c r="O589" s="41"/>
      <c r="P589" s="41"/>
      <c r="Q589" s="41"/>
      <c r="R589" s="41"/>
      <c r="S589" s="41"/>
      <c r="T589" s="41"/>
      <c r="U589" s="41"/>
      <c r="V589" s="41"/>
      <c r="W589" s="41"/>
      <c r="X589" s="41"/>
      <c r="Y589" s="41"/>
      <c r="AA589" s="42"/>
      <c r="AB589" s="42"/>
      <c r="AC589" s="42"/>
      <c r="AD589" s="42"/>
      <c r="AE589" s="42"/>
      <c r="AF589" s="42"/>
      <c r="AG589" s="42"/>
      <c r="AH589" s="42"/>
      <c r="AI589" s="42"/>
      <c r="AJ589" s="42"/>
      <c r="AK589" s="42"/>
      <c r="AL589" s="42"/>
      <c r="AN589" s="43"/>
      <c r="AO589" s="47"/>
      <c r="AP589" s="47"/>
      <c r="AQ589" s="47"/>
      <c r="AR589" s="47"/>
      <c r="AS589" s="47"/>
      <c r="AT589" s="47"/>
      <c r="AU589" s="47"/>
      <c r="AV589" s="47"/>
      <c r="AW589" s="47"/>
      <c r="AX589" s="47"/>
      <c r="AY589" s="47"/>
      <c r="AZ589" s="47"/>
      <c r="BA589" s="47"/>
      <c r="BB589" s="47"/>
      <c r="BC589" s="47"/>
      <c r="BD589" s="47"/>
      <c r="BE589" s="47"/>
      <c r="BF589" s="47"/>
      <c r="BG589" s="47"/>
      <c r="BH589" s="47"/>
      <c r="BI589" s="47"/>
      <c r="BJ589" s="47"/>
      <c r="BK589" s="47"/>
      <c r="BL589" s="47"/>
      <c r="BM589" s="47"/>
      <c r="BN589" s="47"/>
      <c r="BO589" s="47"/>
      <c r="BP589" s="47"/>
      <c r="BQ589" s="47"/>
      <c r="BR589" s="47"/>
      <c r="BS589" s="47"/>
      <c r="BT589" s="47"/>
      <c r="BU589" s="47"/>
      <c r="BV589" s="47"/>
      <c r="BW589" s="47"/>
      <c r="BX589" s="47"/>
      <c r="BY589" s="47"/>
      <c r="BZ589" s="47"/>
      <c r="CA589" s="47"/>
      <c r="CB589" s="47"/>
      <c r="CC589" s="47"/>
      <c r="CD589" s="47"/>
      <c r="CE589" s="47"/>
      <c r="CF589" s="47"/>
      <c r="CG589" s="47"/>
      <c r="CH589" s="47"/>
      <c r="CI589" s="47"/>
      <c r="CJ589" s="47"/>
      <c r="CK589" s="47"/>
      <c r="CL589" s="47"/>
      <c r="CM589" s="47"/>
      <c r="CN589" s="47"/>
      <c r="CO589" s="47"/>
      <c r="CP589" s="47"/>
      <c r="CQ589" s="47"/>
      <c r="CR589" s="47"/>
      <c r="CS589" s="47"/>
      <c r="CT589" s="47"/>
      <c r="CU589" s="47"/>
      <c r="CV589" s="47"/>
      <c r="CW589" s="47"/>
      <c r="CX589" s="47"/>
      <c r="CY589" s="47"/>
      <c r="CZ589" s="47"/>
      <c r="DA589" s="47"/>
      <c r="DB589" s="47"/>
      <c r="DC589" s="47"/>
      <c r="DD589" s="47"/>
    </row>
    <row r="590" spans="13:108" x14ac:dyDescent="0.25">
      <c r="M590" s="41"/>
      <c r="N590" s="41"/>
      <c r="O590" s="41"/>
      <c r="P590" s="41"/>
      <c r="Q590" s="41"/>
      <c r="R590" s="41"/>
      <c r="S590" s="41"/>
      <c r="T590" s="41"/>
      <c r="U590" s="41"/>
      <c r="V590" s="41"/>
      <c r="W590" s="41"/>
      <c r="X590" s="41"/>
      <c r="Y590" s="41"/>
      <c r="AA590" s="42"/>
      <c r="AB590" s="42"/>
      <c r="AC590" s="42"/>
      <c r="AD590" s="42"/>
      <c r="AE590" s="42"/>
      <c r="AF590" s="42"/>
      <c r="AG590" s="42"/>
      <c r="AH590" s="42"/>
      <c r="AI590" s="42"/>
      <c r="AJ590" s="42"/>
      <c r="AK590" s="42"/>
      <c r="AL590" s="42"/>
      <c r="AN590" s="43"/>
      <c r="AO590" s="47"/>
      <c r="AP590" s="47"/>
      <c r="AQ590" s="47"/>
      <c r="AR590" s="47"/>
      <c r="AS590" s="47"/>
      <c r="AT590" s="47"/>
      <c r="AU590" s="47"/>
      <c r="AV590" s="47"/>
      <c r="AW590" s="47"/>
      <c r="AX590" s="47"/>
      <c r="AY590" s="47"/>
      <c r="AZ590" s="47"/>
      <c r="BA590" s="47"/>
      <c r="BB590" s="47"/>
      <c r="BC590" s="47"/>
      <c r="BD590" s="47"/>
      <c r="BE590" s="47"/>
      <c r="BF590" s="47"/>
      <c r="BG590" s="47"/>
      <c r="BH590" s="47"/>
      <c r="BI590" s="47"/>
      <c r="BJ590" s="47"/>
      <c r="BK590" s="47"/>
      <c r="BL590" s="47"/>
      <c r="BM590" s="47"/>
      <c r="BN590" s="47"/>
      <c r="BO590" s="47"/>
      <c r="BP590" s="47"/>
      <c r="BQ590" s="47"/>
      <c r="BR590" s="47"/>
      <c r="BS590" s="47"/>
      <c r="BT590" s="47"/>
      <c r="BU590" s="47"/>
      <c r="BV590" s="47"/>
      <c r="BW590" s="47"/>
      <c r="BX590" s="47"/>
      <c r="BY590" s="47"/>
      <c r="BZ590" s="47"/>
      <c r="CA590" s="47"/>
      <c r="CB590" s="47"/>
      <c r="CC590" s="47"/>
      <c r="CD590" s="47"/>
      <c r="CE590" s="47"/>
      <c r="CF590" s="47"/>
      <c r="CG590" s="47"/>
      <c r="CH590" s="47"/>
      <c r="CI590" s="47"/>
      <c r="CJ590" s="47"/>
      <c r="CK590" s="47"/>
      <c r="CL590" s="47"/>
      <c r="CM590" s="47"/>
      <c r="CN590" s="47"/>
      <c r="CO590" s="47"/>
      <c r="CP590" s="47"/>
      <c r="CQ590" s="47"/>
      <c r="CR590" s="47"/>
      <c r="CS590" s="47"/>
      <c r="CT590" s="47"/>
      <c r="CU590" s="47"/>
      <c r="CV590" s="47"/>
      <c r="CW590" s="47"/>
      <c r="CX590" s="47"/>
      <c r="CY590" s="47"/>
      <c r="CZ590" s="47"/>
      <c r="DA590" s="47"/>
      <c r="DB590" s="47"/>
      <c r="DC590" s="47"/>
      <c r="DD590" s="47"/>
    </row>
    <row r="591" spans="13:108" x14ac:dyDescent="0.25">
      <c r="M591" s="41"/>
      <c r="N591" s="41"/>
      <c r="O591" s="41"/>
      <c r="P591" s="41"/>
      <c r="Q591" s="41"/>
      <c r="R591" s="41"/>
      <c r="S591" s="41"/>
      <c r="T591" s="41"/>
      <c r="U591" s="41"/>
      <c r="V591" s="41"/>
      <c r="W591" s="41"/>
      <c r="X591" s="41"/>
      <c r="Y591" s="41"/>
      <c r="AA591" s="42"/>
      <c r="AB591" s="42"/>
      <c r="AC591" s="42"/>
      <c r="AD591" s="42"/>
      <c r="AE591" s="42"/>
      <c r="AF591" s="42"/>
      <c r="AG591" s="42"/>
      <c r="AH591" s="42"/>
      <c r="AI591" s="42"/>
      <c r="AJ591" s="42"/>
      <c r="AK591" s="42"/>
      <c r="AL591" s="42"/>
      <c r="AN591" s="43"/>
      <c r="AO591" s="47"/>
      <c r="AP591" s="47"/>
      <c r="AQ591" s="47"/>
      <c r="AR591" s="47"/>
      <c r="AS591" s="47"/>
      <c r="AT591" s="47"/>
      <c r="AU591" s="47"/>
      <c r="AV591" s="47"/>
      <c r="AW591" s="47"/>
      <c r="AX591" s="47"/>
      <c r="AY591" s="47"/>
      <c r="AZ591" s="47"/>
      <c r="BA591" s="47"/>
      <c r="BB591" s="47"/>
      <c r="BC591" s="47"/>
      <c r="BD591" s="47"/>
      <c r="BE591" s="47"/>
      <c r="BF591" s="47"/>
      <c r="BG591" s="47"/>
      <c r="BH591" s="47"/>
      <c r="BI591" s="47"/>
      <c r="BJ591" s="47"/>
      <c r="BK591" s="47"/>
      <c r="BL591" s="47"/>
      <c r="BM591" s="47"/>
      <c r="BN591" s="47"/>
      <c r="BO591" s="47"/>
      <c r="BP591" s="47"/>
      <c r="BQ591" s="47"/>
      <c r="BR591" s="47"/>
      <c r="BS591" s="47"/>
      <c r="BT591" s="47"/>
      <c r="BU591" s="47"/>
      <c r="BV591" s="47"/>
      <c r="BW591" s="47"/>
      <c r="BX591" s="47"/>
      <c r="BY591" s="47"/>
      <c r="BZ591" s="47"/>
      <c r="CA591" s="47"/>
      <c r="CB591" s="47"/>
      <c r="CC591" s="47"/>
      <c r="CD591" s="47"/>
      <c r="CE591" s="47"/>
      <c r="CF591" s="47"/>
      <c r="CG591" s="47"/>
      <c r="CH591" s="47"/>
      <c r="CI591" s="47"/>
      <c r="CJ591" s="47"/>
      <c r="CK591" s="47"/>
      <c r="CL591" s="47"/>
      <c r="CM591" s="47"/>
      <c r="CN591" s="47"/>
      <c r="CO591" s="47"/>
      <c r="CP591" s="47"/>
      <c r="CQ591" s="47"/>
      <c r="CR591" s="47"/>
      <c r="CS591" s="47"/>
      <c r="CT591" s="47"/>
      <c r="CU591" s="47"/>
      <c r="CV591" s="47"/>
      <c r="CW591" s="47"/>
      <c r="CX591" s="47"/>
      <c r="CY591" s="47"/>
      <c r="CZ591" s="47"/>
      <c r="DA591" s="47"/>
      <c r="DB591" s="47"/>
      <c r="DC591" s="47"/>
      <c r="DD591" s="47"/>
    </row>
    <row r="592" spans="13:108" x14ac:dyDescent="0.25">
      <c r="M592" s="41"/>
      <c r="N592" s="41"/>
      <c r="O592" s="41"/>
      <c r="P592" s="41"/>
      <c r="Q592" s="41"/>
      <c r="R592" s="41"/>
      <c r="S592" s="41"/>
      <c r="T592" s="41"/>
      <c r="U592" s="41"/>
      <c r="V592" s="41"/>
      <c r="W592" s="41"/>
      <c r="X592" s="41"/>
      <c r="Y592" s="41"/>
      <c r="AA592" s="42"/>
      <c r="AB592" s="42"/>
      <c r="AC592" s="42"/>
      <c r="AD592" s="42"/>
      <c r="AE592" s="42"/>
      <c r="AF592" s="42"/>
      <c r="AG592" s="42"/>
      <c r="AH592" s="42"/>
      <c r="AI592" s="42"/>
      <c r="AJ592" s="42"/>
      <c r="AK592" s="42"/>
      <c r="AL592" s="42"/>
      <c r="AN592" s="43"/>
      <c r="AO592" s="47"/>
      <c r="AP592" s="47"/>
      <c r="AQ592" s="47"/>
      <c r="AR592" s="47"/>
      <c r="AS592" s="47"/>
      <c r="AT592" s="47"/>
      <c r="AU592" s="47"/>
      <c r="AV592" s="47"/>
      <c r="AW592" s="47"/>
      <c r="AX592" s="47"/>
      <c r="AY592" s="47"/>
      <c r="AZ592" s="47"/>
      <c r="BA592" s="47"/>
      <c r="BB592" s="47"/>
      <c r="BC592" s="47"/>
      <c r="BD592" s="47"/>
      <c r="BE592" s="47"/>
      <c r="BF592" s="47"/>
      <c r="BG592" s="47"/>
      <c r="BH592" s="47"/>
      <c r="BI592" s="47"/>
      <c r="BJ592" s="47"/>
      <c r="BK592" s="47"/>
      <c r="BL592" s="47"/>
      <c r="BM592" s="47"/>
      <c r="BN592" s="47"/>
      <c r="BO592" s="47"/>
      <c r="BP592" s="47"/>
      <c r="BQ592" s="47"/>
      <c r="BR592" s="47"/>
      <c r="BS592" s="47"/>
      <c r="BT592" s="47"/>
      <c r="BU592" s="47"/>
      <c r="BV592" s="47"/>
      <c r="BW592" s="47"/>
      <c r="BX592" s="47"/>
      <c r="BY592" s="47"/>
      <c r="BZ592" s="47"/>
      <c r="CA592" s="47"/>
      <c r="CB592" s="47"/>
      <c r="CC592" s="47"/>
      <c r="CD592" s="47"/>
      <c r="CE592" s="47"/>
      <c r="CF592" s="47"/>
      <c r="CG592" s="47"/>
      <c r="CH592" s="47"/>
      <c r="CI592" s="47"/>
      <c r="CJ592" s="47"/>
      <c r="CK592" s="47"/>
      <c r="CL592" s="47"/>
      <c r="CM592" s="47"/>
      <c r="CN592" s="47"/>
      <c r="CO592" s="47"/>
      <c r="CP592" s="47"/>
      <c r="CQ592" s="47"/>
      <c r="CR592" s="47"/>
      <c r="CS592" s="47"/>
      <c r="CT592" s="47"/>
      <c r="CU592" s="47"/>
      <c r="CV592" s="47"/>
      <c r="CW592" s="47"/>
      <c r="CX592" s="47"/>
      <c r="CY592" s="47"/>
      <c r="CZ592" s="47"/>
      <c r="DA592" s="47"/>
      <c r="DB592" s="47"/>
      <c r="DC592" s="47"/>
      <c r="DD592" s="47"/>
    </row>
    <row r="593" spans="13:108" x14ac:dyDescent="0.25">
      <c r="M593" s="41"/>
      <c r="N593" s="41"/>
      <c r="O593" s="41"/>
      <c r="P593" s="41"/>
      <c r="Q593" s="41"/>
      <c r="R593" s="41"/>
      <c r="S593" s="41"/>
      <c r="T593" s="41"/>
      <c r="U593" s="41"/>
      <c r="V593" s="41"/>
      <c r="W593" s="41"/>
      <c r="X593" s="41"/>
      <c r="Y593" s="41"/>
      <c r="AA593" s="42"/>
      <c r="AB593" s="42"/>
      <c r="AC593" s="42"/>
      <c r="AD593" s="42"/>
      <c r="AE593" s="42"/>
      <c r="AF593" s="42"/>
      <c r="AG593" s="42"/>
      <c r="AH593" s="42"/>
      <c r="AI593" s="42"/>
      <c r="AJ593" s="42"/>
      <c r="AK593" s="42"/>
      <c r="AL593" s="42"/>
      <c r="AN593" s="43"/>
      <c r="AO593" s="47"/>
      <c r="AP593" s="47"/>
      <c r="AQ593" s="47"/>
      <c r="AR593" s="47"/>
      <c r="AS593" s="47"/>
      <c r="AT593" s="47"/>
      <c r="AU593" s="47"/>
      <c r="AV593" s="47"/>
      <c r="AW593" s="47"/>
      <c r="AX593" s="47"/>
      <c r="AY593" s="47"/>
      <c r="AZ593" s="47"/>
      <c r="BA593" s="47"/>
      <c r="BB593" s="47"/>
      <c r="BC593" s="47"/>
      <c r="BD593" s="47"/>
      <c r="BE593" s="47"/>
      <c r="BF593" s="47"/>
      <c r="BG593" s="47"/>
      <c r="BH593" s="47"/>
      <c r="BI593" s="47"/>
      <c r="BJ593" s="47"/>
      <c r="BK593" s="47"/>
      <c r="BL593" s="47"/>
      <c r="BM593" s="47"/>
      <c r="BN593" s="47"/>
      <c r="BO593" s="47"/>
      <c r="BP593" s="47"/>
      <c r="BQ593" s="47"/>
      <c r="BR593" s="47"/>
      <c r="BS593" s="47"/>
      <c r="BT593" s="47"/>
      <c r="BU593" s="47"/>
      <c r="BV593" s="47"/>
      <c r="BW593" s="47"/>
      <c r="BX593" s="47"/>
      <c r="BY593" s="47"/>
      <c r="BZ593" s="47"/>
      <c r="CA593" s="47"/>
      <c r="CB593" s="47"/>
      <c r="CC593" s="47"/>
      <c r="CD593" s="47"/>
      <c r="CE593" s="47"/>
      <c r="CF593" s="47"/>
      <c r="CG593" s="47"/>
      <c r="CH593" s="47"/>
      <c r="CI593" s="47"/>
      <c r="CJ593" s="47"/>
      <c r="CK593" s="47"/>
      <c r="CL593" s="47"/>
      <c r="CM593" s="47"/>
      <c r="CN593" s="47"/>
      <c r="CO593" s="47"/>
      <c r="CP593" s="47"/>
      <c r="CQ593" s="47"/>
      <c r="CR593" s="47"/>
      <c r="CS593" s="47"/>
      <c r="CT593" s="47"/>
      <c r="CU593" s="47"/>
      <c r="CV593" s="47"/>
      <c r="CW593" s="47"/>
      <c r="CX593" s="47"/>
      <c r="CY593" s="47"/>
      <c r="CZ593" s="47"/>
      <c r="DA593" s="47"/>
      <c r="DB593" s="47"/>
      <c r="DC593" s="47"/>
      <c r="DD593" s="47"/>
    </row>
    <row r="594" spans="13:108" x14ac:dyDescent="0.25">
      <c r="M594" s="41"/>
      <c r="N594" s="41"/>
      <c r="O594" s="41"/>
      <c r="P594" s="41"/>
      <c r="Q594" s="41"/>
      <c r="R594" s="41"/>
      <c r="S594" s="41"/>
      <c r="T594" s="41"/>
      <c r="U594" s="41"/>
      <c r="V594" s="41"/>
      <c r="W594" s="41"/>
      <c r="X594" s="41"/>
      <c r="Y594" s="41"/>
      <c r="AA594" s="42"/>
      <c r="AB594" s="42"/>
      <c r="AC594" s="42"/>
      <c r="AD594" s="42"/>
      <c r="AE594" s="42"/>
      <c r="AF594" s="42"/>
      <c r="AG594" s="42"/>
      <c r="AH594" s="42"/>
      <c r="AI594" s="42"/>
      <c r="AJ594" s="42"/>
      <c r="AK594" s="42"/>
      <c r="AL594" s="42"/>
      <c r="AN594" s="43"/>
      <c r="AO594" s="47"/>
      <c r="AP594" s="47"/>
      <c r="AQ594" s="47"/>
      <c r="AR594" s="47"/>
      <c r="AS594" s="47"/>
      <c r="AT594" s="47"/>
      <c r="AU594" s="47"/>
      <c r="AV594" s="47"/>
      <c r="AW594" s="47"/>
      <c r="AX594" s="47"/>
      <c r="AY594" s="47"/>
      <c r="AZ594" s="47"/>
      <c r="BA594" s="47"/>
      <c r="BB594" s="47"/>
      <c r="BC594" s="47"/>
      <c r="BD594" s="47"/>
      <c r="BE594" s="47"/>
      <c r="BF594" s="47"/>
      <c r="BG594" s="47"/>
      <c r="BH594" s="47"/>
      <c r="BI594" s="47"/>
      <c r="BJ594" s="47"/>
      <c r="BK594" s="47"/>
      <c r="BL594" s="47"/>
      <c r="BM594" s="47"/>
      <c r="BN594" s="47"/>
      <c r="BO594" s="47"/>
      <c r="BP594" s="47"/>
      <c r="BQ594" s="47"/>
      <c r="BR594" s="47"/>
      <c r="BS594" s="47"/>
      <c r="BT594" s="47"/>
      <c r="BU594" s="47"/>
      <c r="BV594" s="47"/>
      <c r="BW594" s="47"/>
      <c r="BX594" s="47"/>
      <c r="BY594" s="47"/>
      <c r="BZ594" s="47"/>
      <c r="CA594" s="47"/>
      <c r="CB594" s="47"/>
      <c r="CC594" s="47"/>
      <c r="CD594" s="47"/>
      <c r="CE594" s="47"/>
      <c r="CF594" s="47"/>
      <c r="CG594" s="47"/>
      <c r="CH594" s="47"/>
      <c r="CI594" s="47"/>
      <c r="CJ594" s="47"/>
      <c r="CK594" s="47"/>
      <c r="CL594" s="47"/>
      <c r="CM594" s="47"/>
      <c r="CN594" s="47"/>
      <c r="CO594" s="47"/>
      <c r="CP594" s="47"/>
      <c r="CQ594" s="47"/>
      <c r="CR594" s="47"/>
      <c r="CS594" s="47"/>
      <c r="CT594" s="47"/>
      <c r="CU594" s="47"/>
      <c r="CV594" s="47"/>
      <c r="CW594" s="47"/>
      <c r="CX594" s="47"/>
      <c r="CY594" s="47"/>
      <c r="CZ594" s="47"/>
      <c r="DA594" s="47"/>
      <c r="DB594" s="47"/>
      <c r="DC594" s="47"/>
      <c r="DD594" s="47"/>
    </row>
    <row r="595" spans="13:108" x14ac:dyDescent="0.25">
      <c r="M595" s="41"/>
      <c r="N595" s="41"/>
      <c r="O595" s="41"/>
      <c r="P595" s="41"/>
      <c r="Q595" s="41"/>
      <c r="R595" s="41"/>
      <c r="S595" s="41"/>
      <c r="T595" s="41"/>
      <c r="U595" s="41"/>
      <c r="V595" s="41"/>
      <c r="W595" s="41"/>
      <c r="X595" s="41"/>
      <c r="Y595" s="41"/>
      <c r="AA595" s="42"/>
      <c r="AB595" s="42"/>
      <c r="AC595" s="42"/>
      <c r="AD595" s="42"/>
      <c r="AE595" s="42"/>
      <c r="AF595" s="42"/>
      <c r="AG595" s="42"/>
      <c r="AH595" s="42"/>
      <c r="AI595" s="42"/>
      <c r="AJ595" s="42"/>
      <c r="AK595" s="42"/>
      <c r="AL595" s="42"/>
      <c r="AN595" s="43"/>
      <c r="AO595" s="47"/>
      <c r="AP595" s="47"/>
      <c r="AQ595" s="47"/>
      <c r="AR595" s="47"/>
      <c r="AS595" s="47"/>
      <c r="AT595" s="47"/>
      <c r="AU595" s="47"/>
      <c r="AV595" s="47"/>
      <c r="AW595" s="47"/>
      <c r="AX595" s="47"/>
      <c r="AY595" s="47"/>
      <c r="AZ595" s="47"/>
      <c r="BA595" s="47"/>
      <c r="BB595" s="47"/>
      <c r="BC595" s="47"/>
      <c r="BD595" s="47"/>
      <c r="BE595" s="47"/>
      <c r="BF595" s="47"/>
      <c r="BG595" s="47"/>
      <c r="BH595" s="47"/>
      <c r="BI595" s="47"/>
      <c r="BJ595" s="47"/>
      <c r="BK595" s="47"/>
      <c r="BL595" s="47"/>
      <c r="BM595" s="47"/>
      <c r="BN595" s="47"/>
      <c r="BO595" s="47"/>
      <c r="BP595" s="47"/>
      <c r="BQ595" s="47"/>
      <c r="BR595" s="47"/>
      <c r="BS595" s="47"/>
      <c r="BT595" s="47"/>
      <c r="BU595" s="47"/>
      <c r="BV595" s="47"/>
      <c r="BW595" s="47"/>
      <c r="BX595" s="47"/>
      <c r="BY595" s="47"/>
      <c r="BZ595" s="47"/>
      <c r="CA595" s="47"/>
      <c r="CB595" s="47"/>
      <c r="CC595" s="47"/>
      <c r="CD595" s="47"/>
      <c r="CE595" s="47"/>
      <c r="CF595" s="47"/>
      <c r="CG595" s="47"/>
      <c r="CH595" s="47"/>
      <c r="CI595" s="47"/>
      <c r="CJ595" s="47"/>
      <c r="CK595" s="47"/>
      <c r="CL595" s="47"/>
      <c r="CM595" s="47"/>
      <c r="CN595" s="47"/>
      <c r="CO595" s="47"/>
      <c r="CP595" s="47"/>
      <c r="CQ595" s="47"/>
      <c r="CR595" s="47"/>
      <c r="CS595" s="47"/>
      <c r="CT595" s="47"/>
      <c r="CU595" s="47"/>
      <c r="CV595" s="47"/>
      <c r="CW595" s="47"/>
      <c r="CX595" s="47"/>
      <c r="CY595" s="47"/>
      <c r="CZ595" s="47"/>
      <c r="DA595" s="47"/>
      <c r="DB595" s="47"/>
      <c r="DC595" s="47"/>
      <c r="DD595" s="47"/>
    </row>
    <row r="596" spans="13:108" x14ac:dyDescent="0.25">
      <c r="M596" s="41"/>
      <c r="N596" s="41"/>
      <c r="O596" s="41"/>
      <c r="P596" s="41"/>
      <c r="Q596" s="41"/>
      <c r="R596" s="41"/>
      <c r="S596" s="41"/>
      <c r="T596" s="41"/>
      <c r="U596" s="41"/>
      <c r="V596" s="41"/>
      <c r="W596" s="41"/>
      <c r="X596" s="41"/>
      <c r="Y596" s="41"/>
      <c r="AA596" s="42"/>
      <c r="AB596" s="42"/>
      <c r="AC596" s="42"/>
      <c r="AD596" s="42"/>
      <c r="AE596" s="42"/>
      <c r="AF596" s="42"/>
      <c r="AG596" s="42"/>
      <c r="AH596" s="42"/>
      <c r="AI596" s="42"/>
      <c r="AJ596" s="42"/>
      <c r="AK596" s="42"/>
      <c r="AL596" s="42"/>
      <c r="AN596" s="43"/>
      <c r="AO596" s="47"/>
      <c r="AP596" s="47"/>
      <c r="AQ596" s="47"/>
      <c r="AR596" s="47"/>
      <c r="AS596" s="47"/>
      <c r="AT596" s="47"/>
      <c r="AU596" s="47"/>
      <c r="AV596" s="47"/>
      <c r="AW596" s="47"/>
      <c r="AX596" s="47"/>
      <c r="AY596" s="47"/>
      <c r="AZ596" s="47"/>
      <c r="BA596" s="47"/>
      <c r="BB596" s="47"/>
      <c r="BC596" s="47"/>
      <c r="BD596" s="47"/>
      <c r="BE596" s="47"/>
      <c r="BF596" s="47"/>
      <c r="BG596" s="47"/>
      <c r="BH596" s="47"/>
      <c r="BI596" s="47"/>
      <c r="BJ596" s="47"/>
      <c r="BK596" s="47"/>
      <c r="BL596" s="47"/>
      <c r="BM596" s="47"/>
      <c r="BN596" s="47"/>
      <c r="BO596" s="47"/>
      <c r="BP596" s="47"/>
      <c r="BQ596" s="47"/>
      <c r="BR596" s="47"/>
      <c r="BS596" s="47"/>
      <c r="BT596" s="47"/>
      <c r="BU596" s="47"/>
      <c r="BV596" s="47"/>
      <c r="BW596" s="47"/>
      <c r="BX596" s="47"/>
      <c r="BY596" s="47"/>
      <c r="BZ596" s="47"/>
      <c r="CA596" s="47"/>
      <c r="CB596" s="47"/>
      <c r="CC596" s="47"/>
      <c r="CD596" s="47"/>
      <c r="CE596" s="47"/>
      <c r="CF596" s="47"/>
      <c r="CG596" s="47"/>
      <c r="CH596" s="47"/>
      <c r="CI596" s="47"/>
      <c r="CJ596" s="47"/>
      <c r="CK596" s="47"/>
      <c r="CL596" s="47"/>
      <c r="CM596" s="47"/>
      <c r="CN596" s="47"/>
      <c r="CO596" s="47"/>
      <c r="CP596" s="47"/>
      <c r="CQ596" s="47"/>
      <c r="CR596" s="47"/>
      <c r="CS596" s="47"/>
      <c r="CT596" s="47"/>
      <c r="CU596" s="47"/>
      <c r="CV596" s="47"/>
      <c r="CW596" s="47"/>
      <c r="CX596" s="47"/>
      <c r="CY596" s="47"/>
      <c r="CZ596" s="47"/>
      <c r="DA596" s="47"/>
      <c r="DB596" s="47"/>
      <c r="DC596" s="47"/>
      <c r="DD596" s="47"/>
    </row>
    <row r="597" spans="13:108" x14ac:dyDescent="0.25">
      <c r="M597" s="41"/>
      <c r="N597" s="41"/>
      <c r="O597" s="41"/>
      <c r="P597" s="41"/>
      <c r="Q597" s="41"/>
      <c r="R597" s="41"/>
      <c r="S597" s="41"/>
      <c r="T597" s="41"/>
      <c r="U597" s="41"/>
      <c r="V597" s="41"/>
      <c r="W597" s="41"/>
      <c r="X597" s="41"/>
      <c r="Y597" s="41"/>
      <c r="AA597" s="42"/>
      <c r="AB597" s="42"/>
      <c r="AC597" s="42"/>
      <c r="AD597" s="42"/>
      <c r="AE597" s="42"/>
      <c r="AF597" s="42"/>
      <c r="AG597" s="42"/>
      <c r="AH597" s="42"/>
      <c r="AI597" s="42"/>
      <c r="AJ597" s="42"/>
      <c r="AK597" s="42"/>
      <c r="AL597" s="42"/>
      <c r="AN597" s="43"/>
      <c r="AO597" s="47"/>
      <c r="AP597" s="47"/>
      <c r="AQ597" s="47"/>
      <c r="AR597" s="47"/>
      <c r="AS597" s="47"/>
      <c r="AT597" s="47"/>
      <c r="AU597" s="47"/>
      <c r="AV597" s="47"/>
      <c r="AW597" s="47"/>
      <c r="AX597" s="47"/>
      <c r="AY597" s="47"/>
      <c r="AZ597" s="47"/>
      <c r="BA597" s="47"/>
      <c r="BB597" s="47"/>
      <c r="BC597" s="47"/>
      <c r="BD597" s="47"/>
      <c r="BE597" s="47"/>
      <c r="BF597" s="47"/>
      <c r="BG597" s="47"/>
      <c r="BH597" s="47"/>
      <c r="BI597" s="47"/>
      <c r="BJ597" s="47"/>
      <c r="BK597" s="47"/>
      <c r="BL597" s="47"/>
      <c r="BM597" s="47"/>
      <c r="BN597" s="47"/>
      <c r="BO597" s="47"/>
      <c r="BP597" s="47"/>
      <c r="BQ597" s="47"/>
      <c r="BR597" s="47"/>
      <c r="BS597" s="47"/>
      <c r="BT597" s="47"/>
      <c r="BU597" s="47"/>
      <c r="BV597" s="47"/>
      <c r="BW597" s="47"/>
      <c r="BX597" s="47"/>
      <c r="BY597" s="47"/>
      <c r="BZ597" s="47"/>
      <c r="CA597" s="47"/>
      <c r="CB597" s="47"/>
      <c r="CC597" s="47"/>
      <c r="CD597" s="47"/>
      <c r="CE597" s="47"/>
      <c r="CF597" s="47"/>
      <c r="CG597" s="47"/>
      <c r="CH597" s="47"/>
      <c r="CI597" s="47"/>
      <c r="CJ597" s="47"/>
      <c r="CK597" s="47"/>
      <c r="CL597" s="47"/>
      <c r="CM597" s="47"/>
      <c r="CN597" s="47"/>
      <c r="CO597" s="47"/>
      <c r="CP597" s="47"/>
      <c r="CQ597" s="47"/>
      <c r="CR597" s="47"/>
      <c r="CS597" s="47"/>
      <c r="CT597" s="47"/>
      <c r="CU597" s="47"/>
      <c r="CV597" s="47"/>
      <c r="CW597" s="47"/>
      <c r="CX597" s="47"/>
      <c r="CY597" s="47"/>
      <c r="CZ597" s="47"/>
      <c r="DA597" s="47"/>
      <c r="DB597" s="47"/>
      <c r="DC597" s="47"/>
      <c r="DD597" s="47"/>
    </row>
    <row r="598" spans="13:108" x14ac:dyDescent="0.25">
      <c r="M598" s="41"/>
      <c r="N598" s="41"/>
      <c r="O598" s="41"/>
      <c r="P598" s="41"/>
      <c r="Q598" s="41"/>
      <c r="R598" s="41"/>
      <c r="S598" s="41"/>
      <c r="T598" s="41"/>
      <c r="U598" s="41"/>
      <c r="V598" s="41"/>
      <c r="W598" s="41"/>
      <c r="X598" s="41"/>
      <c r="Y598" s="41"/>
      <c r="AA598" s="42"/>
      <c r="AB598" s="42"/>
      <c r="AC598" s="42"/>
      <c r="AD598" s="42"/>
      <c r="AE598" s="42"/>
      <c r="AF598" s="42"/>
      <c r="AG598" s="42"/>
      <c r="AH598" s="42"/>
      <c r="AI598" s="42"/>
      <c r="AJ598" s="42"/>
      <c r="AK598" s="42"/>
      <c r="AL598" s="42"/>
      <c r="AN598" s="43"/>
      <c r="AO598" s="47"/>
      <c r="AP598" s="47"/>
      <c r="AQ598" s="47"/>
      <c r="AR598" s="47"/>
      <c r="AS598" s="47"/>
      <c r="AT598" s="47"/>
      <c r="AU598" s="47"/>
      <c r="AV598" s="47"/>
      <c r="AW598" s="47"/>
      <c r="AX598" s="47"/>
      <c r="AY598" s="47"/>
      <c r="AZ598" s="47"/>
      <c r="BA598" s="47"/>
      <c r="BB598" s="47"/>
      <c r="BC598" s="47"/>
      <c r="BD598" s="47"/>
      <c r="BE598" s="47"/>
      <c r="BF598" s="47"/>
      <c r="BG598" s="47"/>
      <c r="BH598" s="47"/>
      <c r="BI598" s="47"/>
      <c r="BJ598" s="47"/>
      <c r="BK598" s="47"/>
      <c r="BL598" s="47"/>
      <c r="BM598" s="47"/>
      <c r="BN598" s="47"/>
      <c r="BO598" s="47"/>
      <c r="BP598" s="47"/>
      <c r="BQ598" s="47"/>
      <c r="BR598" s="47"/>
      <c r="BS598" s="47"/>
      <c r="BT598" s="47"/>
      <c r="BU598" s="47"/>
      <c r="BV598" s="47"/>
      <c r="BW598" s="47"/>
      <c r="BX598" s="47"/>
      <c r="BY598" s="47"/>
      <c r="BZ598" s="47"/>
      <c r="CA598" s="47"/>
      <c r="CB598" s="47"/>
      <c r="CC598" s="47"/>
      <c r="CD598" s="47"/>
      <c r="CE598" s="47"/>
      <c r="CF598" s="47"/>
      <c r="CG598" s="47"/>
      <c r="CH598" s="47"/>
      <c r="CI598" s="47"/>
      <c r="CJ598" s="47"/>
      <c r="CK598" s="47"/>
      <c r="CL598" s="47"/>
      <c r="CM598" s="47"/>
      <c r="CN598" s="47"/>
      <c r="CO598" s="47"/>
      <c r="CP598" s="47"/>
      <c r="CQ598" s="47"/>
      <c r="CR598" s="47"/>
      <c r="CS598" s="47"/>
      <c r="CT598" s="47"/>
      <c r="CU598" s="47"/>
      <c r="CV598" s="47"/>
      <c r="CW598" s="47"/>
      <c r="CX598" s="47"/>
      <c r="CY598" s="47"/>
      <c r="CZ598" s="47"/>
      <c r="DA598" s="47"/>
      <c r="DB598" s="47"/>
      <c r="DC598" s="47"/>
      <c r="DD598" s="47"/>
    </row>
    <row r="599" spans="13:108" x14ac:dyDescent="0.25">
      <c r="M599" s="41"/>
      <c r="N599" s="41"/>
      <c r="O599" s="41"/>
      <c r="P599" s="41"/>
      <c r="Q599" s="41"/>
      <c r="R599" s="41"/>
      <c r="S599" s="41"/>
      <c r="T599" s="41"/>
      <c r="U599" s="41"/>
      <c r="V599" s="41"/>
      <c r="W599" s="41"/>
      <c r="X599" s="41"/>
      <c r="Y599" s="41"/>
      <c r="AA599" s="42"/>
      <c r="AB599" s="42"/>
      <c r="AC599" s="42"/>
      <c r="AD599" s="42"/>
      <c r="AE599" s="42"/>
      <c r="AF599" s="42"/>
      <c r="AG599" s="42"/>
      <c r="AH599" s="42"/>
      <c r="AI599" s="42"/>
      <c r="AJ599" s="42"/>
      <c r="AK599" s="42"/>
      <c r="AL599" s="42"/>
      <c r="AN599" s="43"/>
      <c r="AO599" s="47"/>
      <c r="AP599" s="47"/>
      <c r="AQ599" s="47"/>
      <c r="AR599" s="47"/>
      <c r="AS599" s="47"/>
      <c r="AT599" s="47"/>
      <c r="AU599" s="47"/>
      <c r="AV599" s="47"/>
      <c r="AW599" s="47"/>
      <c r="AX599" s="47"/>
      <c r="AY599" s="47"/>
      <c r="AZ599" s="47"/>
      <c r="BA599" s="47"/>
      <c r="BB599" s="47"/>
      <c r="BC599" s="47"/>
      <c r="BD599" s="47"/>
      <c r="BE599" s="47"/>
      <c r="BF599" s="47"/>
      <c r="BG599" s="47"/>
      <c r="BH599" s="47"/>
      <c r="BI599" s="47"/>
      <c r="BJ599" s="47"/>
      <c r="BK599" s="47"/>
      <c r="BL599" s="47"/>
      <c r="BM599" s="47"/>
      <c r="BN599" s="47"/>
      <c r="BO599" s="47"/>
      <c r="BP599" s="47"/>
      <c r="BQ599" s="47"/>
      <c r="BR599" s="47"/>
      <c r="BS599" s="47"/>
      <c r="BT599" s="47"/>
      <c r="BU599" s="47"/>
      <c r="BV599" s="47"/>
      <c r="BW599" s="47"/>
      <c r="BX599" s="47"/>
      <c r="BY599" s="47"/>
      <c r="BZ599" s="47"/>
      <c r="CA599" s="47"/>
      <c r="CB599" s="47"/>
      <c r="CC599" s="47"/>
      <c r="CD599" s="47"/>
      <c r="CE599" s="47"/>
      <c r="CF599" s="47"/>
      <c r="CG599" s="47"/>
      <c r="CH599" s="47"/>
      <c r="CI599" s="47"/>
      <c r="CJ599" s="47"/>
      <c r="CK599" s="47"/>
      <c r="CL599" s="47"/>
      <c r="CM599" s="47"/>
      <c r="CN599" s="47"/>
      <c r="CO599" s="47"/>
      <c r="CP599" s="47"/>
      <c r="CQ599" s="47"/>
      <c r="CR599" s="47"/>
      <c r="CS599" s="47"/>
      <c r="CT599" s="47"/>
      <c r="CU599" s="47"/>
      <c r="CV599" s="47"/>
      <c r="CW599" s="47"/>
      <c r="CX599" s="47"/>
      <c r="CY599" s="47"/>
      <c r="CZ599" s="47"/>
      <c r="DA599" s="47"/>
      <c r="DB599" s="47"/>
      <c r="DC599" s="47"/>
      <c r="DD599" s="47"/>
    </row>
    <row r="600" spans="13:108" x14ac:dyDescent="0.25">
      <c r="M600" s="41"/>
      <c r="N600" s="41"/>
      <c r="O600" s="41"/>
      <c r="P600" s="41"/>
      <c r="Q600" s="41"/>
      <c r="R600" s="41"/>
      <c r="S600" s="41"/>
      <c r="T600" s="41"/>
      <c r="U600" s="41"/>
      <c r="V600" s="41"/>
      <c r="W600" s="41"/>
      <c r="X600" s="41"/>
      <c r="Y600" s="41"/>
      <c r="AA600" s="42"/>
      <c r="AB600" s="42"/>
      <c r="AC600" s="42"/>
      <c r="AD600" s="42"/>
      <c r="AE600" s="42"/>
      <c r="AF600" s="42"/>
      <c r="AG600" s="42"/>
      <c r="AH600" s="42"/>
      <c r="AI600" s="42"/>
      <c r="AJ600" s="42"/>
      <c r="AK600" s="42"/>
      <c r="AL600" s="42"/>
      <c r="AN600" s="43"/>
      <c r="AO600" s="47"/>
      <c r="AP600" s="47"/>
      <c r="AQ600" s="47"/>
      <c r="AR600" s="47"/>
      <c r="AS600" s="47"/>
      <c r="AT600" s="47"/>
      <c r="AU600" s="47"/>
      <c r="AV600" s="47"/>
      <c r="AW600" s="47"/>
      <c r="AX600" s="47"/>
      <c r="AY600" s="47"/>
      <c r="AZ600" s="47"/>
      <c r="BA600" s="47"/>
      <c r="BB600" s="47"/>
      <c r="BC600" s="47"/>
      <c r="BD600" s="47"/>
      <c r="BE600" s="47"/>
      <c r="BF600" s="47"/>
      <c r="BG600" s="47"/>
      <c r="BH600" s="47"/>
      <c r="BI600" s="47"/>
      <c r="BJ600" s="47"/>
      <c r="BK600" s="47"/>
      <c r="BL600" s="47"/>
      <c r="BM600" s="47"/>
      <c r="BN600" s="47"/>
      <c r="BO600" s="47"/>
      <c r="BP600" s="47"/>
      <c r="BQ600" s="47"/>
      <c r="BR600" s="47"/>
      <c r="BS600" s="47"/>
      <c r="BT600" s="47"/>
      <c r="BU600" s="47"/>
      <c r="BV600" s="47"/>
      <c r="BW600" s="47"/>
      <c r="BX600" s="47"/>
      <c r="BY600" s="47"/>
      <c r="BZ600" s="47"/>
      <c r="CA600" s="47"/>
      <c r="CB600" s="47"/>
      <c r="CC600" s="47"/>
      <c r="CD600" s="47"/>
      <c r="CE600" s="47"/>
      <c r="CF600" s="47"/>
      <c r="CG600" s="47"/>
      <c r="CH600" s="47"/>
      <c r="CI600" s="47"/>
      <c r="CJ600" s="47"/>
      <c r="CK600" s="47"/>
      <c r="CL600" s="47"/>
      <c r="CM600" s="47"/>
      <c r="CN600" s="47"/>
      <c r="CO600" s="47"/>
      <c r="CP600" s="47"/>
      <c r="CQ600" s="47"/>
      <c r="CR600" s="47"/>
      <c r="CS600" s="47"/>
      <c r="CT600" s="47"/>
      <c r="CU600" s="47"/>
      <c r="CV600" s="47"/>
      <c r="CW600" s="47"/>
      <c r="CX600" s="47"/>
      <c r="CY600" s="47"/>
      <c r="CZ600" s="47"/>
      <c r="DA600" s="47"/>
      <c r="DB600" s="47"/>
      <c r="DC600" s="47"/>
      <c r="DD600" s="47"/>
    </row>
    <row r="601" spans="13:108" x14ac:dyDescent="0.25">
      <c r="M601" s="41"/>
      <c r="N601" s="41"/>
      <c r="O601" s="41"/>
      <c r="P601" s="41"/>
      <c r="Q601" s="41"/>
      <c r="R601" s="41"/>
      <c r="S601" s="41"/>
      <c r="T601" s="41"/>
      <c r="U601" s="41"/>
      <c r="V601" s="41"/>
      <c r="W601" s="41"/>
      <c r="X601" s="41"/>
      <c r="Y601" s="41"/>
      <c r="AA601" s="42"/>
      <c r="AB601" s="42"/>
      <c r="AC601" s="42"/>
      <c r="AD601" s="42"/>
      <c r="AE601" s="42"/>
      <c r="AF601" s="42"/>
      <c r="AG601" s="42"/>
      <c r="AH601" s="42"/>
      <c r="AI601" s="42"/>
      <c r="AJ601" s="42"/>
      <c r="AK601" s="42"/>
      <c r="AL601" s="42"/>
      <c r="AN601" s="43"/>
      <c r="AO601" s="47"/>
      <c r="AP601" s="47"/>
      <c r="AQ601" s="47"/>
      <c r="AR601" s="47"/>
      <c r="AS601" s="47"/>
      <c r="AT601" s="47"/>
      <c r="AU601" s="47"/>
      <c r="AV601" s="47"/>
      <c r="AW601" s="47"/>
      <c r="AX601" s="47"/>
      <c r="AY601" s="47"/>
      <c r="AZ601" s="47"/>
      <c r="BA601" s="47"/>
      <c r="BB601" s="47"/>
      <c r="BC601" s="47"/>
      <c r="BD601" s="47"/>
      <c r="BE601" s="47"/>
      <c r="BF601" s="47"/>
      <c r="BG601" s="47"/>
      <c r="BH601" s="47"/>
      <c r="BI601" s="47"/>
      <c r="BJ601" s="47"/>
      <c r="BK601" s="47"/>
      <c r="BL601" s="47"/>
      <c r="BM601" s="47"/>
      <c r="BN601" s="47"/>
      <c r="BO601" s="47"/>
      <c r="BP601" s="47"/>
      <c r="BQ601" s="47"/>
      <c r="BR601" s="47"/>
      <c r="BS601" s="47"/>
      <c r="BT601" s="47"/>
      <c r="BU601" s="47"/>
      <c r="BV601" s="47"/>
      <c r="BW601" s="47"/>
      <c r="BX601" s="47"/>
      <c r="BY601" s="47"/>
      <c r="BZ601" s="47"/>
      <c r="CA601" s="47"/>
      <c r="CB601" s="47"/>
      <c r="CC601" s="47"/>
      <c r="CD601" s="47"/>
      <c r="CE601" s="47"/>
      <c r="CF601" s="47"/>
      <c r="CG601" s="47"/>
      <c r="CH601" s="47"/>
      <c r="CI601" s="47"/>
      <c r="CJ601" s="47"/>
      <c r="CK601" s="47"/>
      <c r="CL601" s="47"/>
      <c r="CM601" s="47"/>
      <c r="CN601" s="47"/>
      <c r="CO601" s="47"/>
      <c r="CP601" s="47"/>
      <c r="CQ601" s="47"/>
      <c r="CR601" s="47"/>
      <c r="CS601" s="47"/>
      <c r="CT601" s="47"/>
      <c r="CU601" s="47"/>
      <c r="CV601" s="47"/>
      <c r="CW601" s="47"/>
      <c r="CX601" s="47"/>
      <c r="CY601" s="47"/>
      <c r="CZ601" s="47"/>
      <c r="DA601" s="47"/>
      <c r="DB601" s="47"/>
      <c r="DC601" s="47"/>
      <c r="DD601" s="47"/>
    </row>
    <row r="602" spans="13:108" x14ac:dyDescent="0.25">
      <c r="M602" s="41"/>
      <c r="N602" s="41"/>
      <c r="O602" s="41"/>
      <c r="P602" s="41"/>
      <c r="Q602" s="41"/>
      <c r="R602" s="41"/>
      <c r="S602" s="41"/>
      <c r="T602" s="41"/>
      <c r="U602" s="41"/>
      <c r="V602" s="41"/>
      <c r="W602" s="41"/>
      <c r="X602" s="41"/>
      <c r="Y602" s="41"/>
      <c r="AA602" s="42"/>
      <c r="AB602" s="42"/>
      <c r="AC602" s="42"/>
      <c r="AD602" s="42"/>
      <c r="AE602" s="42"/>
      <c r="AF602" s="42"/>
      <c r="AG602" s="42"/>
      <c r="AH602" s="42"/>
      <c r="AI602" s="42"/>
      <c r="AJ602" s="42"/>
      <c r="AK602" s="42"/>
      <c r="AL602" s="42"/>
      <c r="AN602" s="43"/>
      <c r="AO602" s="47"/>
      <c r="AP602" s="47"/>
      <c r="AQ602" s="47"/>
      <c r="AR602" s="47"/>
      <c r="AS602" s="47"/>
      <c r="AT602" s="47"/>
      <c r="AU602" s="47"/>
      <c r="AV602" s="47"/>
      <c r="AW602" s="47"/>
      <c r="AX602" s="47"/>
      <c r="AY602" s="47"/>
      <c r="AZ602" s="47"/>
      <c r="BA602" s="47"/>
      <c r="BB602" s="47"/>
      <c r="BC602" s="47"/>
      <c r="BD602" s="47"/>
      <c r="BE602" s="47"/>
      <c r="BF602" s="47"/>
      <c r="BG602" s="47"/>
      <c r="BH602" s="47"/>
      <c r="BI602" s="47"/>
      <c r="BJ602" s="47"/>
      <c r="BK602" s="47"/>
      <c r="BL602" s="47"/>
      <c r="BM602" s="47"/>
      <c r="BN602" s="47"/>
      <c r="BO602" s="47"/>
      <c r="BP602" s="47"/>
      <c r="BQ602" s="47"/>
      <c r="BR602" s="47"/>
      <c r="BS602" s="47"/>
      <c r="BT602" s="47"/>
      <c r="BU602" s="47"/>
      <c r="BV602" s="47"/>
      <c r="BW602" s="47"/>
      <c r="BX602" s="47"/>
      <c r="BY602" s="47"/>
      <c r="BZ602" s="47"/>
      <c r="CA602" s="47"/>
      <c r="CB602" s="47"/>
      <c r="CC602" s="47"/>
      <c r="CD602" s="47"/>
      <c r="CE602" s="47"/>
      <c r="CF602" s="47"/>
      <c r="CG602" s="47"/>
      <c r="CH602" s="47"/>
      <c r="CI602" s="47"/>
      <c r="CJ602" s="47"/>
      <c r="CK602" s="47"/>
      <c r="CL602" s="47"/>
      <c r="CM602" s="47"/>
      <c r="CN602" s="47"/>
      <c r="CO602" s="47"/>
      <c r="CP602" s="47"/>
      <c r="CQ602" s="47"/>
      <c r="CR602" s="47"/>
      <c r="CS602" s="47"/>
      <c r="CT602" s="47"/>
      <c r="CU602" s="47"/>
      <c r="CV602" s="47"/>
      <c r="CW602" s="47"/>
      <c r="CX602" s="47"/>
      <c r="CY602" s="47"/>
      <c r="CZ602" s="47"/>
      <c r="DA602" s="47"/>
      <c r="DB602" s="47"/>
      <c r="DC602" s="47"/>
      <c r="DD602" s="47"/>
    </row>
    <row r="603" spans="13:108" x14ac:dyDescent="0.25">
      <c r="M603" s="41"/>
      <c r="N603" s="41"/>
      <c r="O603" s="41"/>
      <c r="P603" s="41"/>
      <c r="Q603" s="41"/>
      <c r="R603" s="41"/>
      <c r="S603" s="41"/>
      <c r="T603" s="41"/>
      <c r="U603" s="41"/>
      <c r="V603" s="41"/>
      <c r="W603" s="41"/>
      <c r="X603" s="41"/>
      <c r="Y603" s="41"/>
      <c r="AA603" s="42"/>
      <c r="AB603" s="42"/>
      <c r="AC603" s="42"/>
      <c r="AD603" s="42"/>
      <c r="AE603" s="42"/>
      <c r="AF603" s="42"/>
      <c r="AG603" s="42"/>
      <c r="AH603" s="42"/>
      <c r="AI603" s="42"/>
      <c r="AJ603" s="42"/>
      <c r="AK603" s="42"/>
      <c r="AL603" s="42"/>
      <c r="AN603" s="43"/>
      <c r="AO603" s="47"/>
      <c r="AP603" s="47"/>
      <c r="AQ603" s="47"/>
      <c r="AR603" s="47"/>
      <c r="AS603" s="47"/>
      <c r="AT603" s="47"/>
      <c r="AU603" s="47"/>
      <c r="AV603" s="47"/>
      <c r="AW603" s="47"/>
      <c r="AX603" s="47"/>
      <c r="AY603" s="47"/>
      <c r="AZ603" s="47"/>
      <c r="BA603" s="47"/>
      <c r="BB603" s="47"/>
      <c r="BC603" s="47"/>
      <c r="BD603" s="47"/>
      <c r="BE603" s="47"/>
      <c r="BF603" s="47"/>
      <c r="BG603" s="47"/>
      <c r="BH603" s="47"/>
      <c r="BI603" s="47"/>
      <c r="BJ603" s="47"/>
      <c r="BK603" s="47"/>
      <c r="BL603" s="47"/>
      <c r="BM603" s="47"/>
      <c r="BN603" s="47"/>
      <c r="BO603" s="47"/>
      <c r="BP603" s="47"/>
      <c r="BQ603" s="47"/>
      <c r="BR603" s="47"/>
      <c r="BS603" s="47"/>
      <c r="BT603" s="47"/>
      <c r="BU603" s="47"/>
      <c r="BV603" s="47"/>
      <c r="BW603" s="47"/>
      <c r="BX603" s="47"/>
      <c r="BY603" s="47"/>
      <c r="BZ603" s="47"/>
      <c r="CA603" s="47"/>
      <c r="CB603" s="47"/>
      <c r="CC603" s="47"/>
      <c r="CD603" s="47"/>
      <c r="CE603" s="47"/>
      <c r="CF603" s="47"/>
      <c r="CG603" s="47"/>
      <c r="CH603" s="47"/>
      <c r="CI603" s="47"/>
      <c r="CJ603" s="47"/>
      <c r="CK603" s="47"/>
      <c r="CL603" s="47"/>
      <c r="CM603" s="47"/>
      <c r="CN603" s="47"/>
      <c r="CO603" s="47"/>
      <c r="CP603" s="47"/>
      <c r="CQ603" s="47"/>
      <c r="CR603" s="47"/>
      <c r="CS603" s="47"/>
      <c r="CT603" s="47"/>
      <c r="CU603" s="47"/>
      <c r="CV603" s="47"/>
      <c r="CW603" s="47"/>
      <c r="CX603" s="47"/>
      <c r="CY603" s="47"/>
      <c r="CZ603" s="47"/>
      <c r="DA603" s="47"/>
      <c r="DB603" s="47"/>
      <c r="DC603" s="47"/>
      <c r="DD603" s="47"/>
    </row>
    <row r="604" spans="13:108" x14ac:dyDescent="0.25">
      <c r="M604" s="41"/>
      <c r="N604" s="41"/>
      <c r="O604" s="41"/>
      <c r="P604" s="41"/>
      <c r="Q604" s="41"/>
      <c r="R604" s="41"/>
      <c r="S604" s="41"/>
      <c r="T604" s="41"/>
      <c r="U604" s="41"/>
      <c r="V604" s="41"/>
      <c r="W604" s="41"/>
      <c r="X604" s="41"/>
      <c r="Y604" s="41"/>
      <c r="AA604" s="42"/>
      <c r="AB604" s="42"/>
      <c r="AC604" s="42"/>
      <c r="AD604" s="42"/>
      <c r="AE604" s="42"/>
      <c r="AF604" s="42"/>
      <c r="AG604" s="42"/>
      <c r="AH604" s="42"/>
      <c r="AI604" s="42"/>
      <c r="AJ604" s="42"/>
      <c r="AK604" s="42"/>
      <c r="AL604" s="42"/>
      <c r="AN604" s="43"/>
      <c r="AO604" s="47"/>
      <c r="AP604" s="47"/>
      <c r="AQ604" s="47"/>
      <c r="AR604" s="47"/>
      <c r="AS604" s="47"/>
      <c r="AT604" s="47"/>
      <c r="AU604" s="47"/>
      <c r="AV604" s="47"/>
      <c r="AW604" s="47"/>
      <c r="AX604" s="47"/>
      <c r="AY604" s="47"/>
      <c r="AZ604" s="47"/>
      <c r="BA604" s="47"/>
      <c r="BB604" s="47"/>
      <c r="BC604" s="47"/>
      <c r="BD604" s="47"/>
      <c r="BE604" s="47"/>
      <c r="BF604" s="47"/>
      <c r="BG604" s="47"/>
      <c r="BH604" s="47"/>
      <c r="BI604" s="47"/>
      <c r="BJ604" s="47"/>
      <c r="BK604" s="47"/>
      <c r="BL604" s="47"/>
      <c r="BM604" s="47"/>
      <c r="BN604" s="47"/>
      <c r="BO604" s="47"/>
      <c r="BP604" s="47"/>
      <c r="BQ604" s="47"/>
      <c r="BR604" s="47"/>
      <c r="BS604" s="47"/>
      <c r="BT604" s="47"/>
      <c r="BU604" s="47"/>
      <c r="BV604" s="47"/>
      <c r="BW604" s="47"/>
      <c r="BX604" s="47"/>
      <c r="BY604" s="47"/>
      <c r="BZ604" s="47"/>
      <c r="CA604" s="47"/>
      <c r="CB604" s="47"/>
      <c r="CC604" s="47"/>
      <c r="CD604" s="47"/>
      <c r="CE604" s="47"/>
      <c r="CF604" s="47"/>
      <c r="CG604" s="47"/>
      <c r="CH604" s="47"/>
      <c r="CI604" s="47"/>
      <c r="CJ604" s="47"/>
      <c r="CK604" s="47"/>
      <c r="CL604" s="47"/>
      <c r="CM604" s="47"/>
      <c r="CN604" s="47"/>
      <c r="CO604" s="47"/>
      <c r="CP604" s="47"/>
      <c r="CQ604" s="47"/>
      <c r="CR604" s="47"/>
      <c r="CS604" s="47"/>
      <c r="CT604" s="47"/>
      <c r="CU604" s="47"/>
      <c r="CV604" s="47"/>
      <c r="CW604" s="47"/>
      <c r="CX604" s="47"/>
      <c r="CY604" s="47"/>
      <c r="CZ604" s="47"/>
      <c r="DA604" s="47"/>
      <c r="DB604" s="47"/>
      <c r="DC604" s="47"/>
      <c r="DD604" s="47"/>
    </row>
    <row r="605" spans="13:108" x14ac:dyDescent="0.25">
      <c r="M605" s="41"/>
      <c r="N605" s="41"/>
      <c r="O605" s="41"/>
      <c r="P605" s="41"/>
      <c r="Q605" s="41"/>
      <c r="R605" s="41"/>
      <c r="S605" s="41"/>
      <c r="T605" s="41"/>
      <c r="U605" s="41"/>
      <c r="V605" s="41"/>
      <c r="W605" s="41"/>
      <c r="X605" s="41"/>
      <c r="Y605" s="41"/>
      <c r="AA605" s="42"/>
      <c r="AB605" s="42"/>
      <c r="AC605" s="42"/>
      <c r="AD605" s="42"/>
      <c r="AE605" s="42"/>
      <c r="AF605" s="42"/>
      <c r="AG605" s="42"/>
      <c r="AH605" s="42"/>
      <c r="AI605" s="42"/>
      <c r="AJ605" s="42"/>
      <c r="AK605" s="42"/>
      <c r="AL605" s="42"/>
      <c r="AN605" s="43"/>
      <c r="AO605" s="47"/>
      <c r="AP605" s="47"/>
      <c r="AQ605" s="47"/>
      <c r="AR605" s="47"/>
      <c r="AS605" s="47"/>
      <c r="AT605" s="47"/>
      <c r="AU605" s="47"/>
      <c r="AV605" s="47"/>
      <c r="AW605" s="47"/>
      <c r="AX605" s="47"/>
      <c r="AY605" s="47"/>
      <c r="AZ605" s="47"/>
      <c r="BA605" s="47"/>
      <c r="BB605" s="47"/>
      <c r="BC605" s="47"/>
      <c r="BD605" s="47"/>
      <c r="BE605" s="47"/>
      <c r="BF605" s="47"/>
      <c r="BG605" s="47"/>
      <c r="BH605" s="47"/>
      <c r="BI605" s="47"/>
      <c r="BJ605" s="47"/>
      <c r="BK605" s="47"/>
      <c r="BL605" s="47"/>
      <c r="BM605" s="47"/>
      <c r="BN605" s="47"/>
      <c r="BO605" s="47"/>
      <c r="BP605" s="47"/>
      <c r="BQ605" s="47"/>
      <c r="BR605" s="47"/>
      <c r="BS605" s="47"/>
      <c r="BT605" s="47"/>
      <c r="BU605" s="47"/>
      <c r="BV605" s="47"/>
      <c r="BW605" s="47"/>
      <c r="BX605" s="47"/>
      <c r="BY605" s="47"/>
      <c r="BZ605" s="47"/>
      <c r="CA605" s="47"/>
      <c r="CB605" s="47"/>
      <c r="CC605" s="47"/>
      <c r="CD605" s="47"/>
      <c r="CE605" s="47"/>
      <c r="CF605" s="47"/>
      <c r="CG605" s="47"/>
      <c r="CH605" s="47"/>
      <c r="CI605" s="47"/>
      <c r="CJ605" s="47"/>
      <c r="CK605" s="47"/>
      <c r="CL605" s="47"/>
      <c r="CM605" s="47"/>
      <c r="CN605" s="47"/>
      <c r="CO605" s="47"/>
      <c r="CP605" s="47"/>
      <c r="CQ605" s="47"/>
      <c r="CR605" s="47"/>
      <c r="CS605" s="47"/>
      <c r="CT605" s="47"/>
      <c r="CU605" s="47"/>
      <c r="CV605" s="47"/>
      <c r="CW605" s="47"/>
      <c r="CX605" s="47"/>
      <c r="CY605" s="47"/>
      <c r="CZ605" s="47"/>
      <c r="DA605" s="47"/>
      <c r="DB605" s="47"/>
      <c r="DC605" s="47"/>
      <c r="DD605" s="47"/>
    </row>
    <row r="606" spans="13:108" x14ac:dyDescent="0.25">
      <c r="M606" s="41"/>
      <c r="N606" s="41"/>
      <c r="O606" s="41"/>
      <c r="P606" s="41"/>
      <c r="Q606" s="41"/>
      <c r="R606" s="41"/>
      <c r="S606" s="41"/>
      <c r="T606" s="41"/>
      <c r="U606" s="41"/>
      <c r="V606" s="41"/>
      <c r="W606" s="41"/>
      <c r="X606" s="41"/>
      <c r="Y606" s="41"/>
      <c r="AA606" s="42"/>
      <c r="AB606" s="42"/>
      <c r="AC606" s="42"/>
      <c r="AD606" s="42"/>
      <c r="AE606" s="42"/>
      <c r="AF606" s="42"/>
      <c r="AG606" s="42"/>
      <c r="AH606" s="42"/>
      <c r="AI606" s="42"/>
      <c r="AJ606" s="42"/>
      <c r="AK606" s="42"/>
      <c r="AL606" s="42"/>
      <c r="AN606" s="43"/>
      <c r="AO606" s="47"/>
      <c r="AP606" s="47"/>
      <c r="AQ606" s="47"/>
      <c r="AR606" s="47"/>
      <c r="AS606" s="47"/>
      <c r="AT606" s="47"/>
      <c r="AU606" s="47"/>
      <c r="AV606" s="47"/>
      <c r="AW606" s="47"/>
      <c r="AX606" s="47"/>
      <c r="AY606" s="47"/>
      <c r="AZ606" s="47"/>
      <c r="BA606" s="47"/>
      <c r="BB606" s="47"/>
      <c r="BC606" s="47"/>
      <c r="BD606" s="47"/>
      <c r="BE606" s="47"/>
      <c r="BF606" s="47"/>
      <c r="BG606" s="47"/>
      <c r="BH606" s="47"/>
      <c r="BI606" s="47"/>
      <c r="BJ606" s="47"/>
      <c r="BK606" s="47"/>
      <c r="BL606" s="47"/>
      <c r="BM606" s="47"/>
      <c r="BN606" s="47"/>
      <c r="BO606" s="47"/>
      <c r="BP606" s="47"/>
      <c r="BQ606" s="47"/>
      <c r="BR606" s="47"/>
      <c r="BS606" s="47"/>
      <c r="BT606" s="47"/>
      <c r="BU606" s="47"/>
      <c r="BV606" s="47"/>
      <c r="BW606" s="47"/>
      <c r="BX606" s="47"/>
      <c r="BY606" s="47"/>
      <c r="BZ606" s="47"/>
      <c r="CA606" s="47"/>
      <c r="CB606" s="47"/>
      <c r="CC606" s="47"/>
      <c r="CD606" s="47"/>
      <c r="CE606" s="47"/>
      <c r="CF606" s="47"/>
      <c r="CG606" s="47"/>
      <c r="CH606" s="47"/>
      <c r="CI606" s="47"/>
      <c r="CJ606" s="47"/>
      <c r="CK606" s="47"/>
      <c r="CL606" s="47"/>
      <c r="CM606" s="47"/>
      <c r="CN606" s="47"/>
      <c r="CO606" s="47"/>
      <c r="CP606" s="47"/>
      <c r="CQ606" s="47"/>
      <c r="CR606" s="47"/>
      <c r="CS606" s="47"/>
      <c r="CT606" s="47"/>
      <c r="CU606" s="47"/>
      <c r="CV606" s="47"/>
      <c r="CW606" s="47"/>
      <c r="CX606" s="47"/>
      <c r="CY606" s="47"/>
      <c r="CZ606" s="47"/>
      <c r="DA606" s="47"/>
      <c r="DB606" s="47"/>
      <c r="DC606" s="47"/>
      <c r="DD606" s="47"/>
    </row>
    <row r="607" spans="13:108" x14ac:dyDescent="0.25">
      <c r="M607" s="41"/>
      <c r="N607" s="41"/>
      <c r="O607" s="41"/>
      <c r="P607" s="41"/>
      <c r="Q607" s="41"/>
      <c r="R607" s="41"/>
      <c r="S607" s="41"/>
      <c r="T607" s="41"/>
      <c r="U607" s="41"/>
      <c r="V607" s="41"/>
      <c r="W607" s="41"/>
      <c r="X607" s="41"/>
      <c r="Y607" s="41"/>
      <c r="AA607" s="42"/>
      <c r="AB607" s="42"/>
      <c r="AC607" s="42"/>
      <c r="AD607" s="42"/>
      <c r="AE607" s="42"/>
      <c r="AF607" s="42"/>
      <c r="AG607" s="42"/>
      <c r="AH607" s="42"/>
      <c r="AI607" s="42"/>
      <c r="AJ607" s="42"/>
      <c r="AK607" s="42"/>
      <c r="AL607" s="42"/>
      <c r="AN607" s="43"/>
      <c r="AO607" s="47"/>
      <c r="AP607" s="47"/>
      <c r="AQ607" s="47"/>
      <c r="AR607" s="47"/>
      <c r="AS607" s="47"/>
      <c r="AT607" s="47"/>
      <c r="AU607" s="47"/>
      <c r="AV607" s="47"/>
      <c r="AW607" s="47"/>
      <c r="AX607" s="47"/>
      <c r="AY607" s="47"/>
      <c r="AZ607" s="47"/>
      <c r="BA607" s="47"/>
      <c r="BB607" s="47"/>
      <c r="BC607" s="47"/>
      <c r="BD607" s="47"/>
      <c r="BE607" s="47"/>
      <c r="BF607" s="47"/>
      <c r="BG607" s="47"/>
      <c r="BH607" s="47"/>
      <c r="BI607" s="47"/>
      <c r="BJ607" s="47"/>
      <c r="BK607" s="47"/>
      <c r="BL607" s="47"/>
      <c r="BM607" s="47"/>
      <c r="BN607" s="47"/>
      <c r="BO607" s="47"/>
      <c r="BP607" s="47"/>
      <c r="BQ607" s="47"/>
      <c r="BR607" s="47"/>
      <c r="BS607" s="47"/>
      <c r="BT607" s="47"/>
      <c r="BU607" s="47"/>
      <c r="BV607" s="47"/>
      <c r="BW607" s="47"/>
      <c r="BX607" s="47"/>
      <c r="BY607" s="47"/>
      <c r="BZ607" s="47"/>
      <c r="CA607" s="47"/>
      <c r="CB607" s="47"/>
      <c r="CC607" s="47"/>
      <c r="CD607" s="47"/>
      <c r="CE607" s="47"/>
      <c r="CF607" s="47"/>
      <c r="CG607" s="47"/>
      <c r="CH607" s="47"/>
      <c r="CI607" s="47"/>
      <c r="CJ607" s="47"/>
      <c r="CK607" s="47"/>
      <c r="CL607" s="47"/>
      <c r="CM607" s="47"/>
      <c r="CN607" s="47"/>
      <c r="CO607" s="47"/>
      <c r="CP607" s="47"/>
      <c r="CQ607" s="47"/>
      <c r="CR607" s="47"/>
      <c r="CS607" s="47"/>
      <c r="CT607" s="47"/>
      <c r="CU607" s="47"/>
      <c r="CV607" s="47"/>
      <c r="CW607" s="47"/>
      <c r="CX607" s="47"/>
      <c r="CY607" s="47"/>
      <c r="CZ607" s="47"/>
      <c r="DA607" s="47"/>
      <c r="DB607" s="47"/>
      <c r="DC607" s="47"/>
      <c r="DD607" s="47"/>
    </row>
    <row r="608" spans="13:108" x14ac:dyDescent="0.25">
      <c r="M608" s="41"/>
      <c r="N608" s="41"/>
      <c r="O608" s="41"/>
      <c r="P608" s="41"/>
      <c r="Q608" s="41"/>
      <c r="R608" s="41"/>
      <c r="S608" s="41"/>
      <c r="T608" s="41"/>
      <c r="U608" s="41"/>
      <c r="V608" s="41"/>
      <c r="W608" s="41"/>
      <c r="X608" s="41"/>
      <c r="Y608" s="41"/>
      <c r="AA608" s="42"/>
      <c r="AB608" s="42"/>
      <c r="AC608" s="42"/>
      <c r="AD608" s="42"/>
      <c r="AE608" s="42"/>
      <c r="AF608" s="42"/>
      <c r="AG608" s="42"/>
      <c r="AH608" s="42"/>
      <c r="AI608" s="42"/>
      <c r="AJ608" s="42"/>
      <c r="AK608" s="42"/>
      <c r="AL608" s="42"/>
      <c r="AN608" s="43"/>
      <c r="AO608" s="47"/>
      <c r="AP608" s="47"/>
      <c r="AQ608" s="47"/>
      <c r="AR608" s="47"/>
      <c r="AS608" s="47"/>
      <c r="AT608" s="47"/>
      <c r="AU608" s="47"/>
      <c r="AV608" s="47"/>
      <c r="AW608" s="47"/>
      <c r="AX608" s="47"/>
      <c r="AY608" s="47"/>
      <c r="AZ608" s="47"/>
      <c r="BA608" s="47"/>
      <c r="BB608" s="47"/>
      <c r="BC608" s="47"/>
      <c r="BD608" s="47"/>
      <c r="BE608" s="47"/>
      <c r="BF608" s="47"/>
      <c r="BG608" s="47"/>
      <c r="BH608" s="47"/>
      <c r="BI608" s="47"/>
      <c r="BJ608" s="47"/>
      <c r="BK608" s="47"/>
      <c r="BL608" s="47"/>
      <c r="BM608" s="47"/>
      <c r="BN608" s="47"/>
      <c r="BO608" s="47"/>
      <c r="BP608" s="47"/>
      <c r="BQ608" s="47"/>
      <c r="BR608" s="47"/>
      <c r="BS608" s="47"/>
      <c r="BT608" s="47"/>
      <c r="BU608" s="47"/>
      <c r="BV608" s="47"/>
      <c r="BW608" s="47"/>
      <c r="BX608" s="47"/>
      <c r="BY608" s="47"/>
      <c r="BZ608" s="47"/>
      <c r="CA608" s="47"/>
      <c r="CB608" s="47"/>
      <c r="CC608" s="47"/>
      <c r="CD608" s="47"/>
      <c r="CE608" s="47"/>
      <c r="CF608" s="47"/>
      <c r="CG608" s="47"/>
      <c r="CH608" s="47"/>
      <c r="CI608" s="47"/>
      <c r="CJ608" s="47"/>
      <c r="CK608" s="47"/>
      <c r="CL608" s="47"/>
      <c r="CM608" s="47"/>
      <c r="CN608" s="47"/>
      <c r="CO608" s="47"/>
      <c r="CP608" s="47"/>
      <c r="CQ608" s="47"/>
      <c r="CR608" s="47"/>
      <c r="CS608" s="47"/>
      <c r="CT608" s="47"/>
      <c r="CU608" s="47"/>
      <c r="CV608" s="47"/>
      <c r="CW608" s="47"/>
      <c r="CX608" s="47"/>
      <c r="CY608" s="47"/>
      <c r="CZ608" s="47"/>
      <c r="DA608" s="47"/>
      <c r="DB608" s="47"/>
      <c r="DC608" s="47"/>
      <c r="DD608" s="47"/>
    </row>
    <row r="609" spans="13:108" x14ac:dyDescent="0.25">
      <c r="M609" s="41"/>
      <c r="N609" s="41"/>
      <c r="O609" s="41"/>
      <c r="P609" s="41"/>
      <c r="Q609" s="41"/>
      <c r="R609" s="41"/>
      <c r="S609" s="41"/>
      <c r="T609" s="41"/>
      <c r="U609" s="41"/>
      <c r="V609" s="41"/>
      <c r="W609" s="41"/>
      <c r="X609" s="41"/>
      <c r="Y609" s="41"/>
      <c r="AA609" s="42"/>
      <c r="AB609" s="42"/>
      <c r="AC609" s="42"/>
      <c r="AD609" s="42"/>
      <c r="AE609" s="42"/>
      <c r="AF609" s="42"/>
      <c r="AG609" s="42"/>
      <c r="AH609" s="42"/>
      <c r="AI609" s="42"/>
      <c r="AJ609" s="42"/>
      <c r="AK609" s="42"/>
      <c r="AL609" s="42"/>
      <c r="AN609" s="43"/>
      <c r="AO609" s="47"/>
      <c r="AP609" s="47"/>
      <c r="AQ609" s="47"/>
      <c r="AR609" s="47"/>
      <c r="AS609" s="47"/>
      <c r="AT609" s="47"/>
      <c r="AU609" s="47"/>
      <c r="AV609" s="47"/>
      <c r="AW609" s="47"/>
      <c r="AX609" s="47"/>
      <c r="AY609" s="47"/>
      <c r="AZ609" s="47"/>
      <c r="BA609" s="47"/>
      <c r="BB609" s="47"/>
      <c r="BC609" s="47"/>
      <c r="BD609" s="47"/>
      <c r="BE609" s="47"/>
      <c r="BF609" s="47"/>
      <c r="BG609" s="47"/>
      <c r="BH609" s="47"/>
      <c r="BI609" s="47"/>
      <c r="BJ609" s="47"/>
      <c r="BK609" s="47"/>
      <c r="BL609" s="47"/>
      <c r="BM609" s="47"/>
      <c r="BN609" s="47"/>
      <c r="BO609" s="47"/>
      <c r="BP609" s="47"/>
      <c r="BQ609" s="47"/>
      <c r="BR609" s="47"/>
      <c r="BS609" s="47"/>
      <c r="BT609" s="47"/>
      <c r="BU609" s="47"/>
      <c r="BV609" s="47"/>
      <c r="BW609" s="47"/>
      <c r="BX609" s="47"/>
      <c r="BY609" s="47"/>
      <c r="BZ609" s="47"/>
      <c r="CA609" s="47"/>
      <c r="CB609" s="47"/>
      <c r="CC609" s="47"/>
      <c r="CD609" s="47"/>
      <c r="CE609" s="47"/>
      <c r="CF609" s="47"/>
      <c r="CG609" s="47"/>
      <c r="CH609" s="47"/>
      <c r="CI609" s="47"/>
      <c r="CJ609" s="47"/>
      <c r="CK609" s="47"/>
      <c r="CL609" s="47"/>
      <c r="CM609" s="47"/>
      <c r="CN609" s="47"/>
      <c r="CO609" s="47"/>
      <c r="CP609" s="47"/>
      <c r="CQ609" s="47"/>
      <c r="CR609" s="47"/>
      <c r="CS609" s="47"/>
      <c r="CT609" s="47"/>
      <c r="CU609" s="47"/>
      <c r="CV609" s="47"/>
      <c r="CW609" s="47"/>
      <c r="CX609" s="47"/>
      <c r="CY609" s="47"/>
      <c r="CZ609" s="47"/>
      <c r="DA609" s="47"/>
      <c r="DB609" s="47"/>
      <c r="DC609" s="47"/>
      <c r="DD609" s="47"/>
    </row>
    <row r="610" spans="13:108" x14ac:dyDescent="0.25">
      <c r="M610" s="41"/>
      <c r="N610" s="41"/>
      <c r="O610" s="41"/>
      <c r="P610" s="41"/>
      <c r="Q610" s="41"/>
      <c r="R610" s="41"/>
      <c r="S610" s="41"/>
      <c r="T610" s="41"/>
      <c r="U610" s="41"/>
      <c r="V610" s="41"/>
      <c r="W610" s="41"/>
      <c r="X610" s="41"/>
      <c r="Y610" s="41"/>
      <c r="AA610" s="42"/>
      <c r="AB610" s="42"/>
      <c r="AC610" s="42"/>
      <c r="AD610" s="42"/>
      <c r="AE610" s="42"/>
      <c r="AF610" s="42"/>
      <c r="AG610" s="42"/>
      <c r="AH610" s="42"/>
      <c r="AI610" s="42"/>
      <c r="AJ610" s="42"/>
      <c r="AK610" s="42"/>
      <c r="AL610" s="42"/>
      <c r="AN610" s="43"/>
      <c r="AO610" s="47"/>
      <c r="AP610" s="47"/>
      <c r="AQ610" s="47"/>
      <c r="AR610" s="47"/>
      <c r="AS610" s="47"/>
      <c r="AT610" s="47"/>
      <c r="AU610" s="47"/>
      <c r="AV610" s="47"/>
      <c r="AW610" s="47"/>
      <c r="AX610" s="47"/>
      <c r="AY610" s="47"/>
      <c r="AZ610" s="47"/>
      <c r="BA610" s="47"/>
      <c r="BB610" s="47"/>
      <c r="BC610" s="47"/>
      <c r="BD610" s="47"/>
      <c r="BE610" s="47"/>
      <c r="BF610" s="47"/>
      <c r="BG610" s="47"/>
      <c r="BH610" s="47"/>
      <c r="BI610" s="47"/>
      <c r="BJ610" s="47"/>
      <c r="BK610" s="47"/>
      <c r="BL610" s="47"/>
      <c r="BM610" s="47"/>
      <c r="BN610" s="47"/>
      <c r="BO610" s="47"/>
      <c r="BP610" s="47"/>
      <c r="BQ610" s="47"/>
      <c r="BR610" s="47"/>
      <c r="BS610" s="47"/>
      <c r="BT610" s="47"/>
      <c r="BU610" s="47"/>
      <c r="BV610" s="47"/>
      <c r="BW610" s="47"/>
      <c r="BX610" s="47"/>
      <c r="BY610" s="47"/>
      <c r="BZ610" s="47"/>
      <c r="CA610" s="47"/>
      <c r="CB610" s="47"/>
      <c r="CC610" s="47"/>
      <c r="CD610" s="47"/>
      <c r="CE610" s="47"/>
      <c r="CF610" s="47"/>
      <c r="CG610" s="47"/>
      <c r="CH610" s="47"/>
      <c r="CI610" s="47"/>
      <c r="CJ610" s="47"/>
      <c r="CK610" s="47"/>
      <c r="CL610" s="47"/>
      <c r="CM610" s="47"/>
      <c r="CN610" s="47"/>
      <c r="CO610" s="47"/>
      <c r="CP610" s="47"/>
      <c r="CQ610" s="47"/>
      <c r="CR610" s="47"/>
      <c r="CS610" s="47"/>
      <c r="CT610" s="47"/>
      <c r="CU610" s="47"/>
      <c r="CV610" s="47"/>
      <c r="CW610" s="47"/>
      <c r="CX610" s="47"/>
      <c r="CY610" s="47"/>
      <c r="CZ610" s="47"/>
      <c r="DA610" s="47"/>
      <c r="DB610" s="47"/>
      <c r="DC610" s="47"/>
      <c r="DD610" s="47"/>
    </row>
    <row r="611" spans="13:108" x14ac:dyDescent="0.25">
      <c r="M611" s="41"/>
      <c r="N611" s="41"/>
      <c r="O611" s="41"/>
      <c r="P611" s="41"/>
      <c r="Q611" s="41"/>
      <c r="R611" s="41"/>
      <c r="S611" s="41"/>
      <c r="T611" s="41"/>
      <c r="U611" s="41"/>
      <c r="V611" s="41"/>
      <c r="W611" s="41"/>
      <c r="X611" s="41"/>
      <c r="Y611" s="41"/>
      <c r="AA611" s="42"/>
      <c r="AB611" s="42"/>
      <c r="AC611" s="42"/>
      <c r="AD611" s="42"/>
      <c r="AE611" s="42"/>
      <c r="AF611" s="42"/>
      <c r="AG611" s="42"/>
      <c r="AH611" s="42"/>
      <c r="AI611" s="42"/>
      <c r="AJ611" s="42"/>
      <c r="AK611" s="42"/>
      <c r="AL611" s="42"/>
      <c r="AN611" s="43"/>
      <c r="AO611" s="47"/>
      <c r="AP611" s="47"/>
      <c r="AQ611" s="47"/>
      <c r="AR611" s="47"/>
      <c r="AS611" s="47"/>
      <c r="AT611" s="47"/>
      <c r="AU611" s="47"/>
      <c r="AV611" s="47"/>
      <c r="AW611" s="47"/>
      <c r="AX611" s="47"/>
      <c r="AY611" s="47"/>
      <c r="AZ611" s="47"/>
      <c r="BA611" s="47"/>
      <c r="BB611" s="47"/>
      <c r="BC611" s="47"/>
      <c r="BD611" s="47"/>
      <c r="BE611" s="47"/>
      <c r="BF611" s="47"/>
      <c r="BG611" s="47"/>
      <c r="BH611" s="47"/>
      <c r="BI611" s="47"/>
      <c r="BJ611" s="47"/>
      <c r="BK611" s="47"/>
      <c r="BL611" s="47"/>
      <c r="BM611" s="47"/>
      <c r="BN611" s="47"/>
      <c r="BO611" s="47"/>
      <c r="BP611" s="47"/>
      <c r="BQ611" s="47"/>
      <c r="BR611" s="47"/>
      <c r="BS611" s="47"/>
      <c r="BT611" s="47"/>
      <c r="BU611" s="47"/>
      <c r="BV611" s="47"/>
      <c r="BW611" s="47"/>
      <c r="BX611" s="47"/>
      <c r="BY611" s="47"/>
      <c r="BZ611" s="47"/>
      <c r="CA611" s="47"/>
      <c r="CB611" s="47"/>
      <c r="CC611" s="47"/>
      <c r="CD611" s="47"/>
      <c r="CE611" s="47"/>
      <c r="CF611" s="47"/>
      <c r="CG611" s="47"/>
      <c r="CH611" s="47"/>
      <c r="CI611" s="47"/>
      <c r="CJ611" s="47"/>
      <c r="CK611" s="47"/>
      <c r="CL611" s="47"/>
      <c r="CM611" s="47"/>
      <c r="CN611" s="47"/>
      <c r="CO611" s="47"/>
      <c r="CP611" s="47"/>
      <c r="CQ611" s="47"/>
      <c r="CR611" s="47"/>
      <c r="CS611" s="47"/>
      <c r="CT611" s="47"/>
      <c r="CU611" s="47"/>
      <c r="CV611" s="47"/>
      <c r="CW611" s="47"/>
      <c r="CX611" s="47"/>
      <c r="CY611" s="47"/>
      <c r="CZ611" s="47"/>
      <c r="DA611" s="47"/>
      <c r="DB611" s="47"/>
      <c r="DC611" s="47"/>
      <c r="DD611" s="47"/>
    </row>
    <row r="612" spans="13:108" x14ac:dyDescent="0.25">
      <c r="M612" s="41"/>
      <c r="N612" s="41"/>
      <c r="O612" s="41"/>
      <c r="P612" s="41"/>
      <c r="Q612" s="41"/>
      <c r="R612" s="41"/>
      <c r="S612" s="41"/>
      <c r="T612" s="41"/>
      <c r="U612" s="41"/>
      <c r="V612" s="41"/>
      <c r="W612" s="41"/>
      <c r="X612" s="41"/>
      <c r="Y612" s="41"/>
      <c r="AA612" s="42"/>
      <c r="AB612" s="42"/>
      <c r="AC612" s="42"/>
      <c r="AD612" s="42"/>
      <c r="AE612" s="42"/>
      <c r="AF612" s="42"/>
      <c r="AG612" s="42"/>
      <c r="AH612" s="42"/>
      <c r="AI612" s="42"/>
      <c r="AJ612" s="42"/>
      <c r="AK612" s="42"/>
      <c r="AL612" s="42"/>
      <c r="AN612" s="43"/>
      <c r="AO612" s="47"/>
      <c r="AP612" s="47"/>
      <c r="AQ612" s="47"/>
      <c r="AR612" s="47"/>
      <c r="AS612" s="47"/>
      <c r="AT612" s="47"/>
      <c r="AU612" s="47"/>
      <c r="AV612" s="47"/>
      <c r="AW612" s="47"/>
      <c r="AX612" s="47"/>
      <c r="AY612" s="47"/>
      <c r="AZ612" s="47"/>
      <c r="BA612" s="47"/>
      <c r="BB612" s="47"/>
      <c r="BC612" s="47"/>
      <c r="BD612" s="47"/>
      <c r="BE612" s="47"/>
      <c r="BF612" s="47"/>
      <c r="BG612" s="47"/>
      <c r="BH612" s="47"/>
      <c r="BI612" s="47"/>
      <c r="BJ612" s="47"/>
      <c r="BK612" s="47"/>
      <c r="BL612" s="47"/>
      <c r="BM612" s="47"/>
      <c r="BN612" s="47"/>
      <c r="BO612" s="47"/>
      <c r="BP612" s="47"/>
      <c r="BQ612" s="47"/>
      <c r="BR612" s="47"/>
      <c r="BS612" s="47"/>
      <c r="BT612" s="47"/>
      <c r="BU612" s="47"/>
      <c r="BV612" s="47"/>
      <c r="BW612" s="47"/>
      <c r="BX612" s="47"/>
      <c r="BY612" s="47"/>
      <c r="BZ612" s="47"/>
      <c r="CA612" s="47"/>
      <c r="CB612" s="47"/>
      <c r="CC612" s="47"/>
      <c r="CD612" s="47"/>
      <c r="CE612" s="47"/>
      <c r="CF612" s="47"/>
      <c r="CG612" s="47"/>
      <c r="CH612" s="47"/>
      <c r="CI612" s="47"/>
      <c r="CJ612" s="47"/>
      <c r="CK612" s="47"/>
      <c r="CL612" s="47"/>
      <c r="CM612" s="47"/>
      <c r="CN612" s="47"/>
      <c r="CO612" s="47"/>
      <c r="CP612" s="47"/>
      <c r="CQ612" s="47"/>
      <c r="CR612" s="47"/>
      <c r="CS612" s="47"/>
      <c r="CT612" s="47"/>
      <c r="CU612" s="47"/>
      <c r="CV612" s="47"/>
      <c r="CW612" s="47"/>
      <c r="CX612" s="47"/>
      <c r="CY612" s="47"/>
      <c r="CZ612" s="47"/>
      <c r="DA612" s="47"/>
      <c r="DB612" s="47"/>
      <c r="DC612" s="47"/>
      <c r="DD612" s="47"/>
    </row>
    <row r="613" spans="13:108" x14ac:dyDescent="0.25">
      <c r="M613" s="41"/>
      <c r="N613" s="41"/>
      <c r="O613" s="41"/>
      <c r="P613" s="41"/>
      <c r="Q613" s="41"/>
      <c r="R613" s="41"/>
      <c r="S613" s="41"/>
      <c r="T613" s="41"/>
      <c r="U613" s="41"/>
      <c r="V613" s="41"/>
      <c r="W613" s="41"/>
      <c r="X613" s="41"/>
      <c r="Y613" s="41"/>
      <c r="AA613" s="42"/>
      <c r="AB613" s="42"/>
      <c r="AC613" s="42"/>
      <c r="AD613" s="42"/>
      <c r="AE613" s="42"/>
      <c r="AF613" s="42"/>
      <c r="AG613" s="42"/>
      <c r="AH613" s="42"/>
      <c r="AI613" s="42"/>
      <c r="AJ613" s="42"/>
      <c r="AK613" s="42"/>
      <c r="AL613" s="42"/>
      <c r="AN613" s="43"/>
      <c r="AO613" s="47"/>
      <c r="AP613" s="47"/>
      <c r="AQ613" s="47"/>
      <c r="AR613" s="47"/>
      <c r="AS613" s="47"/>
      <c r="AT613" s="47"/>
      <c r="AU613" s="47"/>
      <c r="AV613" s="47"/>
      <c r="AW613" s="47"/>
      <c r="AX613" s="47"/>
      <c r="AY613" s="47"/>
      <c r="AZ613" s="47"/>
      <c r="BA613" s="47"/>
      <c r="BB613" s="47"/>
      <c r="BC613" s="47"/>
      <c r="BD613" s="47"/>
      <c r="BE613" s="47"/>
      <c r="BF613" s="47"/>
      <c r="BG613" s="47"/>
      <c r="BH613" s="47"/>
      <c r="BI613" s="47"/>
      <c r="BJ613" s="47"/>
      <c r="BK613" s="47"/>
      <c r="BL613" s="47"/>
      <c r="BM613" s="47"/>
      <c r="BN613" s="47"/>
      <c r="BO613" s="47"/>
      <c r="BP613" s="47"/>
      <c r="BQ613" s="47"/>
      <c r="BR613" s="47"/>
      <c r="BS613" s="47"/>
      <c r="BT613" s="47"/>
      <c r="BU613" s="47"/>
      <c r="BV613" s="47"/>
      <c r="BW613" s="47"/>
      <c r="BX613" s="47"/>
      <c r="BY613" s="47"/>
      <c r="BZ613" s="47"/>
      <c r="CA613" s="47"/>
      <c r="CB613" s="47"/>
      <c r="CC613" s="47"/>
      <c r="CD613" s="47"/>
      <c r="CE613" s="47"/>
      <c r="CF613" s="47"/>
      <c r="CG613" s="47"/>
      <c r="CH613" s="47"/>
      <c r="CI613" s="47"/>
      <c r="CJ613" s="47"/>
      <c r="CK613" s="47"/>
      <c r="CL613" s="47"/>
      <c r="CM613" s="47"/>
      <c r="CN613" s="47"/>
      <c r="CO613" s="47"/>
      <c r="CP613" s="47"/>
      <c r="CQ613" s="47"/>
      <c r="CR613" s="47"/>
      <c r="CS613" s="47"/>
      <c r="CT613" s="47"/>
      <c r="CU613" s="47"/>
      <c r="CV613" s="47"/>
      <c r="CW613" s="47"/>
      <c r="CX613" s="47"/>
      <c r="CY613" s="47"/>
      <c r="CZ613" s="47"/>
      <c r="DA613" s="47"/>
      <c r="DB613" s="47"/>
      <c r="DC613" s="47"/>
      <c r="DD613" s="47"/>
    </row>
    <row r="614" spans="13:108" x14ac:dyDescent="0.25">
      <c r="M614" s="41"/>
      <c r="N614" s="41"/>
      <c r="O614" s="41"/>
      <c r="P614" s="41"/>
      <c r="Q614" s="41"/>
      <c r="R614" s="41"/>
      <c r="S614" s="41"/>
      <c r="T614" s="41"/>
      <c r="U614" s="41"/>
      <c r="V614" s="41"/>
      <c r="W614" s="41"/>
      <c r="X614" s="41"/>
      <c r="Y614" s="41"/>
      <c r="AA614" s="42"/>
      <c r="AB614" s="42"/>
      <c r="AC614" s="42"/>
      <c r="AD614" s="42"/>
      <c r="AE614" s="42"/>
      <c r="AF614" s="42"/>
      <c r="AG614" s="42"/>
      <c r="AH614" s="42"/>
      <c r="AI614" s="42"/>
      <c r="AJ614" s="42"/>
      <c r="AK614" s="42"/>
      <c r="AL614" s="42"/>
      <c r="AN614" s="43"/>
      <c r="AO614" s="47"/>
      <c r="AP614" s="47"/>
      <c r="AQ614" s="47"/>
      <c r="AR614" s="47"/>
      <c r="AS614" s="47"/>
      <c r="AT614" s="47"/>
      <c r="AU614" s="47"/>
      <c r="AV614" s="47"/>
      <c r="AW614" s="47"/>
      <c r="AX614" s="47"/>
      <c r="AY614" s="47"/>
      <c r="AZ614" s="47"/>
      <c r="BA614" s="47"/>
      <c r="BB614" s="47"/>
      <c r="BC614" s="47"/>
      <c r="BD614" s="47"/>
      <c r="BE614" s="47"/>
      <c r="BF614" s="47"/>
      <c r="BG614" s="47"/>
      <c r="BH614" s="47"/>
      <c r="BI614" s="47"/>
      <c r="BJ614" s="47"/>
      <c r="BK614" s="47"/>
      <c r="BL614" s="47"/>
      <c r="BM614" s="47"/>
      <c r="BN614" s="47"/>
      <c r="BO614" s="47"/>
      <c r="BP614" s="47"/>
      <c r="BQ614" s="47"/>
      <c r="BR614" s="47"/>
      <c r="BS614" s="47"/>
      <c r="BT614" s="47"/>
      <c r="BU614" s="47"/>
      <c r="BV614" s="47"/>
      <c r="BW614" s="47"/>
      <c r="BX614" s="47"/>
      <c r="BY614" s="47"/>
      <c r="BZ614" s="47"/>
      <c r="CA614" s="47"/>
      <c r="CB614" s="47"/>
      <c r="CC614" s="47"/>
      <c r="CD614" s="47"/>
      <c r="CE614" s="47"/>
      <c r="CF614" s="47"/>
      <c r="CG614" s="47"/>
      <c r="CH614" s="47"/>
      <c r="CI614" s="47"/>
      <c r="CJ614" s="47"/>
      <c r="CK614" s="47"/>
      <c r="CL614" s="47"/>
      <c r="CM614" s="47"/>
      <c r="CN614" s="47"/>
      <c r="CO614" s="47"/>
      <c r="CP614" s="47"/>
      <c r="CQ614" s="47"/>
      <c r="CR614" s="47"/>
      <c r="CS614" s="47"/>
      <c r="CT614" s="47"/>
      <c r="CU614" s="47"/>
      <c r="CV614" s="47"/>
      <c r="CW614" s="47"/>
      <c r="CX614" s="47"/>
      <c r="CY614" s="47"/>
      <c r="CZ614" s="47"/>
      <c r="DA614" s="47"/>
      <c r="DB614" s="47"/>
      <c r="DC614" s="47"/>
      <c r="DD614" s="47"/>
    </row>
    <row r="615" spans="13:108" x14ac:dyDescent="0.25">
      <c r="M615" s="41"/>
      <c r="N615" s="41"/>
      <c r="O615" s="41"/>
      <c r="P615" s="41"/>
      <c r="Q615" s="41"/>
      <c r="R615" s="41"/>
      <c r="S615" s="41"/>
      <c r="T615" s="41"/>
      <c r="U615" s="41"/>
      <c r="V615" s="41"/>
      <c r="W615" s="41"/>
      <c r="X615" s="41"/>
      <c r="Y615" s="41"/>
      <c r="AA615" s="42"/>
      <c r="AB615" s="42"/>
      <c r="AC615" s="42"/>
      <c r="AD615" s="42"/>
      <c r="AE615" s="42"/>
      <c r="AF615" s="42"/>
      <c r="AG615" s="42"/>
      <c r="AH615" s="42"/>
      <c r="AI615" s="42"/>
      <c r="AJ615" s="42"/>
      <c r="AK615" s="42"/>
      <c r="AL615" s="42"/>
      <c r="AN615" s="43"/>
      <c r="AO615" s="47"/>
      <c r="AP615" s="47"/>
      <c r="AQ615" s="47"/>
      <c r="AR615" s="47"/>
      <c r="AS615" s="47"/>
      <c r="AT615" s="47"/>
      <c r="AU615" s="47"/>
      <c r="AV615" s="47"/>
      <c r="AW615" s="47"/>
      <c r="AX615" s="47"/>
      <c r="AY615" s="47"/>
      <c r="AZ615" s="47"/>
      <c r="BA615" s="47"/>
      <c r="BB615" s="47"/>
      <c r="BC615" s="47"/>
      <c r="BD615" s="47"/>
      <c r="BE615" s="47"/>
      <c r="BF615" s="47"/>
      <c r="BG615" s="47"/>
      <c r="BH615" s="47"/>
      <c r="BI615" s="47"/>
      <c r="BJ615" s="47"/>
      <c r="BK615" s="47"/>
      <c r="BL615" s="47"/>
      <c r="BM615" s="47"/>
      <c r="BN615" s="47"/>
      <c r="BO615" s="47"/>
      <c r="BP615" s="47"/>
      <c r="BQ615" s="47"/>
      <c r="BR615" s="47"/>
      <c r="BS615" s="47"/>
      <c r="BT615" s="47"/>
      <c r="BU615" s="47"/>
      <c r="BV615" s="47"/>
      <c r="BW615" s="47"/>
      <c r="BX615" s="47"/>
      <c r="BY615" s="47"/>
      <c r="BZ615" s="47"/>
      <c r="CA615" s="47"/>
      <c r="CB615" s="47"/>
      <c r="CC615" s="47"/>
      <c r="CD615" s="47"/>
      <c r="CE615" s="47"/>
      <c r="CF615" s="47"/>
      <c r="CG615" s="47"/>
      <c r="CH615" s="47"/>
      <c r="CI615" s="47"/>
      <c r="CJ615" s="47"/>
      <c r="CK615" s="47"/>
      <c r="CL615" s="47"/>
      <c r="CM615" s="47"/>
      <c r="CN615" s="47"/>
      <c r="CO615" s="47"/>
      <c r="CP615" s="47"/>
      <c r="CQ615" s="47"/>
      <c r="CR615" s="47"/>
      <c r="CS615" s="47"/>
      <c r="CT615" s="47"/>
      <c r="CU615" s="47"/>
      <c r="CV615" s="47"/>
      <c r="CW615" s="47"/>
      <c r="CX615" s="47"/>
      <c r="CY615" s="47"/>
      <c r="CZ615" s="47"/>
      <c r="DA615" s="47"/>
      <c r="DB615" s="47"/>
      <c r="DC615" s="47"/>
      <c r="DD615" s="47"/>
    </row>
    <row r="616" spans="13:108" x14ac:dyDescent="0.25">
      <c r="M616" s="41"/>
      <c r="N616" s="41"/>
      <c r="O616" s="41"/>
      <c r="P616" s="41"/>
      <c r="Q616" s="41"/>
      <c r="R616" s="41"/>
      <c r="S616" s="41"/>
      <c r="T616" s="41"/>
      <c r="U616" s="41"/>
      <c r="V616" s="41"/>
      <c r="W616" s="41"/>
      <c r="X616" s="41"/>
      <c r="Y616" s="41"/>
      <c r="AA616" s="42"/>
      <c r="AB616" s="42"/>
      <c r="AC616" s="42"/>
      <c r="AD616" s="42"/>
      <c r="AE616" s="42"/>
      <c r="AF616" s="42"/>
      <c r="AG616" s="42"/>
      <c r="AH616" s="42"/>
      <c r="AI616" s="42"/>
      <c r="AJ616" s="42"/>
      <c r="AK616" s="42"/>
      <c r="AL616" s="42"/>
      <c r="AN616" s="43"/>
      <c r="AO616" s="47"/>
      <c r="AP616" s="47"/>
      <c r="AQ616" s="47"/>
      <c r="AR616" s="47"/>
      <c r="AS616" s="47"/>
      <c r="AT616" s="47"/>
      <c r="AU616" s="47"/>
      <c r="AV616" s="47"/>
      <c r="AW616" s="47"/>
      <c r="AX616" s="47"/>
      <c r="AY616" s="47"/>
      <c r="AZ616" s="47"/>
      <c r="BA616" s="47"/>
      <c r="BB616" s="47"/>
      <c r="BC616" s="47"/>
      <c r="BD616" s="47"/>
      <c r="BE616" s="47"/>
      <c r="BF616" s="47"/>
      <c r="BG616" s="47"/>
      <c r="BH616" s="47"/>
      <c r="BI616" s="47"/>
      <c r="BJ616" s="47"/>
      <c r="BK616" s="47"/>
      <c r="BL616" s="47"/>
      <c r="BM616" s="47"/>
      <c r="BN616" s="47"/>
      <c r="BO616" s="47"/>
      <c r="BP616" s="47"/>
      <c r="BQ616" s="47"/>
      <c r="BR616" s="47"/>
      <c r="BS616" s="47"/>
      <c r="BT616" s="47"/>
      <c r="BU616" s="47"/>
      <c r="BV616" s="47"/>
      <c r="BW616" s="47"/>
      <c r="BX616" s="47"/>
      <c r="BY616" s="47"/>
      <c r="BZ616" s="47"/>
      <c r="CA616" s="47"/>
      <c r="CB616" s="47"/>
      <c r="CC616" s="47"/>
      <c r="CD616" s="47"/>
      <c r="CE616" s="47"/>
      <c r="CF616" s="47"/>
      <c r="CG616" s="47"/>
      <c r="CH616" s="47"/>
      <c r="CI616" s="47"/>
      <c r="CJ616" s="47"/>
      <c r="CK616" s="47"/>
      <c r="CL616" s="47"/>
      <c r="CM616" s="47"/>
      <c r="CN616" s="47"/>
      <c r="CO616" s="47"/>
      <c r="CP616" s="47"/>
      <c r="CQ616" s="47"/>
      <c r="CR616" s="47"/>
      <c r="CS616" s="47"/>
      <c r="CT616" s="47"/>
      <c r="CU616" s="47"/>
      <c r="CV616" s="47"/>
      <c r="CW616" s="47"/>
      <c r="CX616" s="47"/>
      <c r="CY616" s="47"/>
      <c r="CZ616" s="47"/>
      <c r="DA616" s="47"/>
      <c r="DB616" s="47"/>
      <c r="DC616" s="47"/>
      <c r="DD616" s="47"/>
    </row>
    <row r="617" spans="13:108" x14ac:dyDescent="0.25">
      <c r="M617" s="41"/>
      <c r="N617" s="41"/>
      <c r="O617" s="41"/>
      <c r="P617" s="41"/>
      <c r="Q617" s="41"/>
      <c r="R617" s="41"/>
      <c r="S617" s="41"/>
      <c r="T617" s="41"/>
      <c r="U617" s="41"/>
      <c r="V617" s="41"/>
      <c r="W617" s="41"/>
      <c r="X617" s="41"/>
      <c r="Y617" s="41"/>
      <c r="AA617" s="42"/>
      <c r="AB617" s="42"/>
      <c r="AC617" s="42"/>
      <c r="AD617" s="42"/>
      <c r="AE617" s="42"/>
      <c r="AF617" s="42"/>
      <c r="AG617" s="42"/>
      <c r="AH617" s="42"/>
      <c r="AI617" s="42"/>
      <c r="AJ617" s="42"/>
      <c r="AK617" s="42"/>
      <c r="AL617" s="42"/>
      <c r="AN617" s="43"/>
      <c r="AO617" s="47"/>
      <c r="AP617" s="47"/>
      <c r="AQ617" s="47"/>
      <c r="AR617" s="47"/>
      <c r="AS617" s="47"/>
      <c r="AT617" s="47"/>
      <c r="AU617" s="47"/>
      <c r="AV617" s="47"/>
      <c r="AW617" s="47"/>
      <c r="AX617" s="47"/>
      <c r="AY617" s="47"/>
      <c r="AZ617" s="47"/>
      <c r="BA617" s="47"/>
      <c r="BB617" s="47"/>
      <c r="BC617" s="47"/>
      <c r="BD617" s="47"/>
      <c r="BE617" s="47"/>
      <c r="BF617" s="47"/>
      <c r="BG617" s="47"/>
      <c r="BH617" s="47"/>
      <c r="BI617" s="47"/>
      <c r="BJ617" s="47"/>
      <c r="BK617" s="47"/>
      <c r="BL617" s="47"/>
      <c r="BM617" s="47"/>
      <c r="BN617" s="47"/>
      <c r="BO617" s="47"/>
      <c r="BP617" s="47"/>
      <c r="BQ617" s="47"/>
      <c r="BR617" s="47"/>
      <c r="BS617" s="47"/>
      <c r="BT617" s="47"/>
      <c r="BU617" s="47"/>
      <c r="BV617" s="47"/>
      <c r="BW617" s="47"/>
      <c r="BX617" s="47"/>
      <c r="BY617" s="47"/>
      <c r="BZ617" s="47"/>
      <c r="CA617" s="47"/>
      <c r="CB617" s="47"/>
      <c r="CC617" s="47"/>
      <c r="CD617" s="47"/>
      <c r="CE617" s="47"/>
      <c r="CF617" s="47"/>
      <c r="CG617" s="47"/>
      <c r="CH617" s="47"/>
      <c r="CI617" s="47"/>
      <c r="CJ617" s="47"/>
      <c r="CK617" s="47"/>
      <c r="CL617" s="47"/>
      <c r="CM617" s="47"/>
      <c r="CN617" s="47"/>
      <c r="CO617" s="47"/>
      <c r="CP617" s="47"/>
      <c r="CQ617" s="47"/>
      <c r="CR617" s="47"/>
      <c r="CS617" s="47"/>
      <c r="CT617" s="47"/>
      <c r="CU617" s="47"/>
      <c r="CV617" s="47"/>
      <c r="CW617" s="47"/>
      <c r="CX617" s="47"/>
      <c r="CY617" s="47"/>
      <c r="CZ617" s="47"/>
      <c r="DA617" s="47"/>
      <c r="DB617" s="47"/>
      <c r="DC617" s="47"/>
      <c r="DD617" s="47"/>
    </row>
    <row r="618" spans="13:108" x14ac:dyDescent="0.25">
      <c r="M618" s="41"/>
      <c r="N618" s="41"/>
      <c r="O618" s="41"/>
      <c r="P618" s="41"/>
      <c r="Q618" s="41"/>
      <c r="R618" s="41"/>
      <c r="S618" s="41"/>
      <c r="T618" s="41"/>
      <c r="U618" s="41"/>
      <c r="V618" s="41"/>
      <c r="W618" s="41"/>
      <c r="X618" s="41"/>
      <c r="Y618" s="41"/>
      <c r="AA618" s="42"/>
      <c r="AB618" s="42"/>
      <c r="AC618" s="42"/>
      <c r="AD618" s="42"/>
      <c r="AE618" s="42"/>
      <c r="AF618" s="42"/>
      <c r="AG618" s="42"/>
      <c r="AH618" s="42"/>
      <c r="AI618" s="42"/>
      <c r="AJ618" s="42"/>
      <c r="AK618" s="42"/>
      <c r="AL618" s="42"/>
      <c r="AN618" s="43"/>
      <c r="AO618" s="47"/>
      <c r="AP618" s="47"/>
      <c r="AQ618" s="47"/>
      <c r="AR618" s="47"/>
      <c r="AS618" s="47"/>
      <c r="AT618" s="47"/>
      <c r="AU618" s="47"/>
      <c r="AV618" s="47"/>
      <c r="AW618" s="47"/>
      <c r="AX618" s="47"/>
      <c r="AY618" s="47"/>
      <c r="AZ618" s="47"/>
      <c r="BA618" s="47"/>
      <c r="BB618" s="47"/>
      <c r="BC618" s="47"/>
      <c r="BD618" s="47"/>
      <c r="BE618" s="47"/>
      <c r="BF618" s="47"/>
      <c r="BG618" s="47"/>
      <c r="BH618" s="47"/>
      <c r="BI618" s="47"/>
      <c r="BJ618" s="47"/>
      <c r="BK618" s="47"/>
      <c r="BL618" s="47"/>
      <c r="BM618" s="47"/>
      <c r="BN618" s="47"/>
      <c r="BO618" s="47"/>
      <c r="BP618" s="47"/>
      <c r="BQ618" s="47"/>
      <c r="BR618" s="47"/>
      <c r="BS618" s="47"/>
      <c r="BT618" s="47"/>
      <c r="BU618" s="47"/>
      <c r="BV618" s="47"/>
      <c r="BW618" s="47"/>
      <c r="BX618" s="47"/>
      <c r="BY618" s="47"/>
      <c r="BZ618" s="47"/>
      <c r="CA618" s="47"/>
      <c r="CB618" s="47"/>
      <c r="CC618" s="47"/>
      <c r="CD618" s="47"/>
      <c r="CE618" s="47"/>
      <c r="CF618" s="47"/>
      <c r="CG618" s="47"/>
      <c r="CH618" s="47"/>
      <c r="CI618" s="47"/>
      <c r="CJ618" s="47"/>
      <c r="CK618" s="47"/>
      <c r="CL618" s="47"/>
      <c r="CM618" s="47"/>
      <c r="CN618" s="47"/>
      <c r="CO618" s="47"/>
      <c r="CP618" s="47"/>
      <c r="CQ618" s="47"/>
      <c r="CR618" s="47"/>
      <c r="CS618" s="47"/>
      <c r="CT618" s="47"/>
      <c r="CU618" s="47"/>
      <c r="CV618" s="47"/>
      <c r="CW618" s="47"/>
      <c r="CX618" s="47"/>
      <c r="CY618" s="47"/>
      <c r="CZ618" s="47"/>
      <c r="DA618" s="47"/>
      <c r="DB618" s="47"/>
      <c r="DC618" s="47"/>
      <c r="DD618" s="47"/>
    </row>
    <row r="619" spans="13:108" x14ac:dyDescent="0.25">
      <c r="M619" s="41"/>
      <c r="N619" s="41"/>
      <c r="O619" s="41"/>
      <c r="P619" s="41"/>
      <c r="Q619" s="41"/>
      <c r="R619" s="41"/>
      <c r="S619" s="41"/>
      <c r="T619" s="41"/>
      <c r="U619" s="41"/>
      <c r="V619" s="41"/>
      <c r="W619" s="41"/>
      <c r="X619" s="41"/>
      <c r="Y619" s="41"/>
      <c r="AA619" s="42"/>
      <c r="AB619" s="42"/>
      <c r="AC619" s="42"/>
      <c r="AD619" s="42"/>
      <c r="AE619" s="42"/>
      <c r="AF619" s="42"/>
      <c r="AG619" s="42"/>
      <c r="AH619" s="42"/>
      <c r="AI619" s="42"/>
      <c r="AJ619" s="42"/>
      <c r="AK619" s="42"/>
      <c r="AL619" s="42"/>
      <c r="AN619" s="43"/>
      <c r="AO619" s="47"/>
      <c r="AP619" s="47"/>
      <c r="AQ619" s="47"/>
      <c r="AR619" s="47"/>
      <c r="AS619" s="47"/>
      <c r="AT619" s="47"/>
      <c r="AU619" s="47"/>
      <c r="AV619" s="47"/>
      <c r="AW619" s="47"/>
      <c r="AX619" s="47"/>
      <c r="AY619" s="47"/>
      <c r="AZ619" s="47"/>
      <c r="BA619" s="47"/>
      <c r="BB619" s="47"/>
      <c r="BC619" s="47"/>
      <c r="BD619" s="47"/>
      <c r="BE619" s="47"/>
      <c r="BF619" s="47"/>
      <c r="BG619" s="47"/>
      <c r="BH619" s="47"/>
      <c r="BI619" s="47"/>
      <c r="BJ619" s="47"/>
      <c r="BK619" s="47"/>
      <c r="BL619" s="47"/>
      <c r="BM619" s="47"/>
      <c r="BN619" s="47"/>
      <c r="BO619" s="47"/>
      <c r="BP619" s="47"/>
      <c r="BQ619" s="47"/>
      <c r="BR619" s="47"/>
      <c r="BS619" s="47"/>
      <c r="BT619" s="47"/>
      <c r="BU619" s="47"/>
      <c r="BV619" s="47"/>
      <c r="BW619" s="47"/>
      <c r="BX619" s="47"/>
      <c r="BY619" s="47"/>
      <c r="BZ619" s="47"/>
      <c r="CA619" s="47"/>
      <c r="CB619" s="47"/>
      <c r="CC619" s="47"/>
      <c r="CD619" s="47"/>
      <c r="CE619" s="47"/>
      <c r="CF619" s="47"/>
      <c r="CG619" s="47"/>
      <c r="CH619" s="47"/>
      <c r="CI619" s="47"/>
      <c r="CJ619" s="47"/>
      <c r="CK619" s="47"/>
      <c r="CL619" s="47"/>
      <c r="CM619" s="47"/>
      <c r="CN619" s="47"/>
      <c r="CO619" s="47"/>
      <c r="CP619" s="47"/>
      <c r="CQ619" s="47"/>
      <c r="CR619" s="47"/>
      <c r="CS619" s="47"/>
      <c r="CT619" s="47"/>
      <c r="CU619" s="47"/>
      <c r="CV619" s="47"/>
      <c r="CW619" s="47"/>
      <c r="CX619" s="47"/>
      <c r="CY619" s="47"/>
      <c r="CZ619" s="47"/>
      <c r="DA619" s="47"/>
      <c r="DB619" s="47"/>
      <c r="DC619" s="47"/>
      <c r="DD619" s="47"/>
    </row>
    <row r="620" spans="13:108" x14ac:dyDescent="0.25">
      <c r="M620" s="41"/>
      <c r="N620" s="41"/>
      <c r="O620" s="41"/>
      <c r="P620" s="41"/>
      <c r="Q620" s="41"/>
      <c r="R620" s="41"/>
      <c r="S620" s="41"/>
      <c r="T620" s="41"/>
      <c r="U620" s="41"/>
      <c r="V620" s="41"/>
      <c r="W620" s="41"/>
      <c r="X620" s="41"/>
      <c r="Y620" s="41"/>
      <c r="AA620" s="42"/>
      <c r="AB620" s="42"/>
      <c r="AC620" s="42"/>
      <c r="AD620" s="42"/>
      <c r="AE620" s="42"/>
      <c r="AF620" s="42"/>
      <c r="AG620" s="42"/>
      <c r="AH620" s="42"/>
      <c r="AI620" s="42"/>
      <c r="AJ620" s="42"/>
      <c r="AK620" s="42"/>
      <c r="AL620" s="42"/>
      <c r="AN620" s="43"/>
      <c r="AO620" s="47"/>
      <c r="AP620" s="47"/>
      <c r="AQ620" s="47"/>
      <c r="AR620" s="47"/>
      <c r="AS620" s="47"/>
      <c r="AT620" s="47"/>
      <c r="AU620" s="47"/>
      <c r="AV620" s="47"/>
      <c r="AW620" s="47"/>
      <c r="AX620" s="47"/>
      <c r="AY620" s="47"/>
      <c r="AZ620" s="47"/>
      <c r="BA620" s="47"/>
      <c r="BB620" s="47"/>
      <c r="BC620" s="47"/>
      <c r="BD620" s="47"/>
      <c r="BE620" s="47"/>
      <c r="BF620" s="47"/>
      <c r="BG620" s="47"/>
      <c r="BH620" s="47"/>
      <c r="BI620" s="47"/>
      <c r="BJ620" s="47"/>
      <c r="BK620" s="47"/>
      <c r="BL620" s="47"/>
      <c r="BM620" s="47"/>
      <c r="BN620" s="47"/>
      <c r="BO620" s="47"/>
      <c r="BP620" s="47"/>
      <c r="BQ620" s="47"/>
      <c r="BR620" s="47"/>
      <c r="BS620" s="47"/>
      <c r="BT620" s="47"/>
      <c r="BU620" s="47"/>
      <c r="BV620" s="47"/>
      <c r="BW620" s="47"/>
      <c r="BX620" s="47"/>
      <c r="BY620" s="47"/>
      <c r="BZ620" s="47"/>
      <c r="CA620" s="47"/>
      <c r="CB620" s="47"/>
      <c r="CC620" s="47"/>
      <c r="CD620" s="47"/>
      <c r="CE620" s="47"/>
      <c r="CF620" s="47"/>
      <c r="CG620" s="47"/>
      <c r="CH620" s="47"/>
      <c r="CI620" s="47"/>
      <c r="CJ620" s="47"/>
      <c r="CK620" s="47"/>
      <c r="CL620" s="47"/>
      <c r="CM620" s="47"/>
      <c r="CN620" s="47"/>
      <c r="CO620" s="47"/>
      <c r="CP620" s="47"/>
      <c r="CQ620" s="47"/>
      <c r="CR620" s="47"/>
      <c r="CS620" s="47"/>
      <c r="CT620" s="47"/>
      <c r="CU620" s="47"/>
      <c r="CV620" s="47"/>
      <c r="CW620" s="47"/>
      <c r="CX620" s="47"/>
      <c r="CY620" s="47"/>
      <c r="CZ620" s="47"/>
      <c r="DA620" s="47"/>
      <c r="DB620" s="47"/>
      <c r="DC620" s="47"/>
      <c r="DD620" s="47"/>
    </row>
    <row r="621" spans="13:108" x14ac:dyDescent="0.25">
      <c r="M621" s="41"/>
      <c r="N621" s="41"/>
      <c r="O621" s="41"/>
      <c r="P621" s="41"/>
      <c r="Q621" s="41"/>
      <c r="R621" s="41"/>
      <c r="S621" s="41"/>
      <c r="T621" s="41"/>
      <c r="U621" s="41"/>
      <c r="V621" s="41"/>
      <c r="W621" s="41"/>
      <c r="X621" s="41"/>
      <c r="Y621" s="41"/>
      <c r="AA621" s="42"/>
      <c r="AB621" s="42"/>
      <c r="AC621" s="42"/>
      <c r="AD621" s="42"/>
      <c r="AE621" s="42"/>
      <c r="AF621" s="42"/>
      <c r="AG621" s="42"/>
      <c r="AH621" s="42"/>
      <c r="AI621" s="42"/>
      <c r="AJ621" s="42"/>
      <c r="AK621" s="42"/>
      <c r="AL621" s="42"/>
      <c r="AN621" s="43"/>
      <c r="AO621" s="47"/>
      <c r="AP621" s="47"/>
      <c r="AQ621" s="47"/>
      <c r="AR621" s="47"/>
      <c r="AS621" s="47"/>
      <c r="AT621" s="47"/>
      <c r="AU621" s="47"/>
      <c r="AV621" s="47"/>
      <c r="AW621" s="47"/>
      <c r="AX621" s="47"/>
      <c r="AY621" s="47"/>
      <c r="AZ621" s="47"/>
      <c r="BA621" s="47"/>
      <c r="BB621" s="47"/>
      <c r="BC621" s="47"/>
      <c r="BD621" s="47"/>
      <c r="BE621" s="47"/>
      <c r="BF621" s="47"/>
      <c r="BG621" s="47"/>
      <c r="BH621" s="47"/>
      <c r="BI621" s="47"/>
      <c r="BJ621" s="47"/>
      <c r="BK621" s="47"/>
      <c r="BL621" s="47"/>
      <c r="BM621" s="47"/>
      <c r="BN621" s="47"/>
      <c r="BO621" s="47"/>
      <c r="BP621" s="47"/>
      <c r="BQ621" s="47"/>
      <c r="BR621" s="47"/>
      <c r="BS621" s="47"/>
      <c r="BT621" s="47"/>
      <c r="BU621" s="47"/>
      <c r="BV621" s="47"/>
      <c r="BW621" s="47"/>
      <c r="BX621" s="47"/>
      <c r="BY621" s="47"/>
      <c r="BZ621" s="47"/>
      <c r="CA621" s="47"/>
      <c r="CB621" s="47"/>
      <c r="CC621" s="47"/>
      <c r="CD621" s="47"/>
      <c r="CE621" s="47"/>
      <c r="CF621" s="47"/>
      <c r="CG621" s="47"/>
      <c r="CH621" s="47"/>
      <c r="CI621" s="47"/>
      <c r="CJ621" s="47"/>
      <c r="CK621" s="47"/>
      <c r="CL621" s="47"/>
      <c r="CM621" s="47"/>
      <c r="CN621" s="47"/>
      <c r="CO621" s="47"/>
      <c r="CP621" s="47"/>
      <c r="CQ621" s="47"/>
      <c r="CR621" s="47"/>
      <c r="CS621" s="47"/>
      <c r="CT621" s="47"/>
      <c r="CU621" s="47"/>
      <c r="CV621" s="47"/>
      <c r="CW621" s="47"/>
      <c r="CX621" s="47"/>
      <c r="CY621" s="47"/>
      <c r="CZ621" s="47"/>
      <c r="DA621" s="47"/>
      <c r="DB621" s="47"/>
      <c r="DC621" s="47"/>
      <c r="DD621" s="47"/>
    </row>
    <row r="622" spans="13:108" x14ac:dyDescent="0.25">
      <c r="M622" s="41"/>
      <c r="N622" s="41"/>
      <c r="O622" s="41"/>
      <c r="P622" s="41"/>
      <c r="Q622" s="41"/>
      <c r="R622" s="41"/>
      <c r="S622" s="41"/>
      <c r="T622" s="41"/>
      <c r="U622" s="41"/>
      <c r="V622" s="41"/>
      <c r="W622" s="41"/>
      <c r="X622" s="41"/>
      <c r="Y622" s="41"/>
      <c r="AA622" s="42"/>
      <c r="AB622" s="42"/>
      <c r="AC622" s="42"/>
      <c r="AD622" s="42"/>
      <c r="AE622" s="42"/>
      <c r="AF622" s="42"/>
      <c r="AG622" s="42"/>
      <c r="AH622" s="42"/>
      <c r="AI622" s="42"/>
      <c r="AJ622" s="42"/>
      <c r="AK622" s="42"/>
      <c r="AL622" s="42"/>
      <c r="AN622" s="43"/>
      <c r="AO622" s="47"/>
      <c r="AP622" s="47"/>
      <c r="AQ622" s="47"/>
      <c r="AR622" s="47"/>
      <c r="AS622" s="47"/>
      <c r="AT622" s="47"/>
      <c r="AU622" s="47"/>
      <c r="AV622" s="47"/>
      <c r="AW622" s="47"/>
      <c r="AX622" s="47"/>
      <c r="AY622" s="47"/>
      <c r="AZ622" s="47"/>
      <c r="BA622" s="47"/>
      <c r="BB622" s="47"/>
      <c r="BC622" s="47"/>
      <c r="BD622" s="47"/>
      <c r="BE622" s="47"/>
      <c r="BF622" s="47"/>
      <c r="BG622" s="47"/>
      <c r="BH622" s="47"/>
      <c r="BI622" s="47"/>
      <c r="BJ622" s="47"/>
      <c r="BK622" s="47"/>
      <c r="BL622" s="47"/>
      <c r="BM622" s="47"/>
      <c r="BN622" s="47"/>
      <c r="BO622" s="47"/>
      <c r="BP622" s="47"/>
      <c r="BQ622" s="47"/>
      <c r="BR622" s="47"/>
      <c r="BS622" s="47"/>
      <c r="BT622" s="47"/>
      <c r="BU622" s="47"/>
      <c r="BV622" s="47"/>
      <c r="BW622" s="47"/>
      <c r="BX622" s="47"/>
      <c r="BY622" s="47"/>
      <c r="BZ622" s="47"/>
      <c r="CA622" s="47"/>
      <c r="CB622" s="47"/>
      <c r="CC622" s="47"/>
      <c r="CD622" s="47"/>
      <c r="CE622" s="47"/>
      <c r="CF622" s="47"/>
      <c r="CG622" s="47"/>
      <c r="CH622" s="47"/>
      <c r="CI622" s="47"/>
      <c r="CJ622" s="47"/>
      <c r="CK622" s="47"/>
      <c r="CL622" s="47"/>
      <c r="CM622" s="47"/>
      <c r="CN622" s="47"/>
      <c r="CO622" s="47"/>
      <c r="CP622" s="47"/>
      <c r="CQ622" s="47"/>
      <c r="CR622" s="47"/>
      <c r="CS622" s="47"/>
      <c r="CT622" s="47"/>
      <c r="CU622" s="47"/>
      <c r="CV622" s="47"/>
      <c r="CW622" s="47"/>
      <c r="CX622" s="47"/>
      <c r="CY622" s="47"/>
      <c r="CZ622" s="47"/>
      <c r="DA622" s="47"/>
      <c r="DB622" s="47"/>
      <c r="DC622" s="47"/>
      <c r="DD622" s="47"/>
    </row>
    <row r="623" spans="13:108" x14ac:dyDescent="0.25">
      <c r="M623" s="41"/>
      <c r="N623" s="41"/>
      <c r="O623" s="41"/>
      <c r="P623" s="41"/>
      <c r="Q623" s="41"/>
      <c r="R623" s="41"/>
      <c r="S623" s="41"/>
      <c r="T623" s="41"/>
      <c r="U623" s="41"/>
      <c r="V623" s="41"/>
      <c r="W623" s="41"/>
      <c r="X623" s="41"/>
      <c r="Y623" s="41"/>
      <c r="AA623" s="42"/>
      <c r="AB623" s="42"/>
      <c r="AC623" s="42"/>
      <c r="AD623" s="42"/>
      <c r="AE623" s="42"/>
      <c r="AF623" s="42"/>
      <c r="AG623" s="42"/>
      <c r="AH623" s="42"/>
      <c r="AI623" s="42"/>
      <c r="AJ623" s="42"/>
      <c r="AK623" s="42"/>
      <c r="AL623" s="42"/>
      <c r="AN623" s="43"/>
      <c r="AO623" s="47"/>
      <c r="AP623" s="47"/>
      <c r="AQ623" s="47"/>
      <c r="AR623" s="47"/>
      <c r="AS623" s="47"/>
      <c r="AT623" s="47"/>
      <c r="AU623" s="47"/>
      <c r="AV623" s="47"/>
      <c r="AW623" s="47"/>
      <c r="AX623" s="47"/>
      <c r="AY623" s="47"/>
      <c r="AZ623" s="47"/>
      <c r="BA623" s="47"/>
      <c r="BB623" s="47"/>
      <c r="BC623" s="47"/>
      <c r="BD623" s="47"/>
      <c r="BE623" s="47"/>
      <c r="BF623" s="47"/>
      <c r="BG623" s="47"/>
      <c r="BH623" s="47"/>
      <c r="BI623" s="47"/>
      <c r="BJ623" s="47"/>
      <c r="BK623" s="47"/>
      <c r="BL623" s="47"/>
      <c r="BM623" s="47"/>
      <c r="BN623" s="47"/>
      <c r="BO623" s="47"/>
      <c r="BP623" s="47"/>
      <c r="BQ623" s="47"/>
      <c r="BR623" s="47"/>
      <c r="BS623" s="47"/>
      <c r="BT623" s="47"/>
      <c r="BU623" s="47"/>
      <c r="BV623" s="47"/>
      <c r="BW623" s="47"/>
      <c r="BX623" s="47"/>
      <c r="BY623" s="47"/>
      <c r="BZ623" s="47"/>
      <c r="CA623" s="47"/>
      <c r="CB623" s="47"/>
      <c r="CC623" s="47"/>
      <c r="CD623" s="47"/>
      <c r="CE623" s="47"/>
      <c r="CF623" s="47"/>
      <c r="CG623" s="47"/>
      <c r="CH623" s="47"/>
      <c r="CI623" s="47"/>
      <c r="CJ623" s="47"/>
      <c r="CK623" s="47"/>
      <c r="CL623" s="47"/>
      <c r="CM623" s="47"/>
      <c r="CN623" s="47"/>
      <c r="CO623" s="47"/>
      <c r="CP623" s="47"/>
      <c r="CQ623" s="47"/>
      <c r="CR623" s="47"/>
      <c r="CS623" s="47"/>
      <c r="CT623" s="47"/>
      <c r="CU623" s="47"/>
      <c r="CV623" s="47"/>
      <c r="CW623" s="47"/>
      <c r="CX623" s="47"/>
      <c r="CY623" s="47"/>
      <c r="CZ623" s="47"/>
      <c r="DA623" s="47"/>
      <c r="DB623" s="47"/>
      <c r="DC623" s="47"/>
      <c r="DD623" s="47"/>
    </row>
    <row r="624" spans="13:108" x14ac:dyDescent="0.25">
      <c r="M624" s="41"/>
      <c r="N624" s="41"/>
      <c r="O624" s="41"/>
      <c r="P624" s="41"/>
      <c r="Q624" s="41"/>
      <c r="R624" s="41"/>
      <c r="S624" s="41"/>
      <c r="T624" s="41"/>
      <c r="U624" s="41"/>
      <c r="V624" s="41"/>
      <c r="W624" s="41"/>
      <c r="X624" s="41"/>
      <c r="Y624" s="41"/>
      <c r="AA624" s="42"/>
      <c r="AB624" s="42"/>
      <c r="AC624" s="42"/>
      <c r="AD624" s="42"/>
      <c r="AE624" s="42"/>
      <c r="AF624" s="42"/>
      <c r="AG624" s="42"/>
      <c r="AH624" s="42"/>
      <c r="AI624" s="42"/>
      <c r="AJ624" s="42"/>
      <c r="AK624" s="42"/>
      <c r="AL624" s="42"/>
      <c r="AN624" s="43"/>
      <c r="AO624" s="47"/>
      <c r="AP624" s="47"/>
      <c r="AQ624" s="47"/>
      <c r="AR624" s="47"/>
      <c r="AS624" s="47"/>
      <c r="AT624" s="47"/>
      <c r="AU624" s="47"/>
      <c r="AV624" s="47"/>
      <c r="AW624" s="47"/>
      <c r="AX624" s="47"/>
      <c r="AY624" s="47"/>
      <c r="AZ624" s="47"/>
      <c r="BA624" s="47"/>
      <c r="BB624" s="47"/>
      <c r="BC624" s="47"/>
      <c r="BD624" s="47"/>
      <c r="BE624" s="47"/>
      <c r="BF624" s="47"/>
      <c r="BG624" s="47"/>
      <c r="BH624" s="47"/>
      <c r="BI624" s="47"/>
      <c r="BJ624" s="47"/>
      <c r="BK624" s="47"/>
      <c r="BL624" s="47"/>
      <c r="BM624" s="47"/>
      <c r="BN624" s="47"/>
      <c r="BO624" s="47"/>
      <c r="BP624" s="47"/>
      <c r="BQ624" s="47"/>
      <c r="BR624" s="47"/>
      <c r="BS624" s="47"/>
      <c r="BT624" s="47"/>
      <c r="BU624" s="47"/>
      <c r="BV624" s="47"/>
      <c r="BW624" s="47"/>
      <c r="BX624" s="47"/>
      <c r="BY624" s="47"/>
      <c r="BZ624" s="47"/>
      <c r="CA624" s="47"/>
      <c r="CB624" s="47"/>
      <c r="CC624" s="47"/>
      <c r="CD624" s="47"/>
      <c r="CE624" s="47"/>
      <c r="CF624" s="47"/>
      <c r="CG624" s="47"/>
      <c r="CH624" s="47"/>
      <c r="CI624" s="47"/>
      <c r="CJ624" s="47"/>
      <c r="CK624" s="47"/>
      <c r="CL624" s="47"/>
      <c r="CM624" s="47"/>
      <c r="CN624" s="47"/>
      <c r="CO624" s="47"/>
      <c r="CP624" s="47"/>
      <c r="CQ624" s="47"/>
      <c r="CR624" s="47"/>
      <c r="CS624" s="47"/>
      <c r="CT624" s="47"/>
      <c r="CU624" s="47"/>
      <c r="CV624" s="47"/>
      <c r="CW624" s="47"/>
      <c r="CX624" s="47"/>
      <c r="CY624" s="47"/>
      <c r="CZ624" s="47"/>
      <c r="DA624" s="47"/>
      <c r="DB624" s="47"/>
      <c r="DC624" s="47"/>
      <c r="DD624" s="47"/>
    </row>
    <row r="625" spans="13:108" x14ac:dyDescent="0.25">
      <c r="M625" s="41"/>
      <c r="N625" s="41"/>
      <c r="O625" s="41"/>
      <c r="P625" s="41"/>
      <c r="Q625" s="41"/>
      <c r="R625" s="41"/>
      <c r="S625" s="41"/>
      <c r="T625" s="41"/>
      <c r="U625" s="41"/>
      <c r="V625" s="41"/>
      <c r="W625" s="41"/>
      <c r="X625" s="41"/>
      <c r="Y625" s="41"/>
      <c r="AA625" s="42"/>
      <c r="AB625" s="42"/>
      <c r="AC625" s="42"/>
      <c r="AD625" s="42"/>
      <c r="AE625" s="42"/>
      <c r="AF625" s="42"/>
      <c r="AG625" s="42"/>
      <c r="AH625" s="42"/>
      <c r="AI625" s="42"/>
      <c r="AJ625" s="42"/>
      <c r="AK625" s="42"/>
      <c r="AL625" s="42"/>
      <c r="AN625" s="43"/>
      <c r="AO625" s="47"/>
      <c r="AP625" s="47"/>
      <c r="AQ625" s="47"/>
      <c r="AR625" s="47"/>
      <c r="AS625" s="47"/>
      <c r="AT625" s="47"/>
      <c r="AU625" s="47"/>
      <c r="AV625" s="47"/>
      <c r="AW625" s="47"/>
      <c r="AX625" s="47"/>
      <c r="AY625" s="47"/>
      <c r="AZ625" s="47"/>
      <c r="BA625" s="47"/>
      <c r="BB625" s="47"/>
      <c r="BC625" s="47"/>
      <c r="BD625" s="47"/>
      <c r="BE625" s="47"/>
      <c r="BF625" s="47"/>
      <c r="BG625" s="47"/>
      <c r="BH625" s="47"/>
      <c r="BI625" s="47"/>
      <c r="BJ625" s="47"/>
      <c r="BK625" s="47"/>
      <c r="BL625" s="47"/>
      <c r="BM625" s="47"/>
      <c r="BN625" s="47"/>
      <c r="BO625" s="47"/>
      <c r="BP625" s="47"/>
      <c r="BQ625" s="47"/>
      <c r="BR625" s="47"/>
      <c r="BS625" s="47"/>
      <c r="BT625" s="47"/>
      <c r="BU625" s="47"/>
      <c r="BV625" s="47"/>
      <c r="BW625" s="47"/>
      <c r="BX625" s="47"/>
      <c r="BY625" s="47"/>
      <c r="BZ625" s="47"/>
      <c r="CA625" s="47"/>
      <c r="CB625" s="47"/>
      <c r="CC625" s="47"/>
      <c r="CD625" s="47"/>
      <c r="CE625" s="47"/>
      <c r="CF625" s="47"/>
      <c r="CG625" s="47"/>
      <c r="CH625" s="47"/>
      <c r="CI625" s="47"/>
      <c r="CJ625" s="47"/>
      <c r="CK625" s="47"/>
      <c r="CL625" s="47"/>
      <c r="CM625" s="47"/>
      <c r="CN625" s="47"/>
      <c r="CO625" s="47"/>
      <c r="CP625" s="47"/>
      <c r="CQ625" s="47"/>
      <c r="CR625" s="47"/>
      <c r="CS625" s="47"/>
      <c r="CT625" s="47"/>
      <c r="CU625" s="47"/>
      <c r="CV625" s="47"/>
      <c r="CW625" s="47"/>
      <c r="CX625" s="47"/>
      <c r="CY625" s="47"/>
      <c r="CZ625" s="47"/>
      <c r="DA625" s="47"/>
      <c r="DB625" s="47"/>
      <c r="DC625" s="47"/>
      <c r="DD625" s="47"/>
    </row>
    <row r="626" spans="13:108" x14ac:dyDescent="0.25">
      <c r="M626" s="41"/>
      <c r="N626" s="41"/>
      <c r="O626" s="41"/>
      <c r="P626" s="41"/>
      <c r="Q626" s="41"/>
      <c r="R626" s="41"/>
      <c r="S626" s="41"/>
      <c r="T626" s="41"/>
      <c r="U626" s="41"/>
      <c r="V626" s="41"/>
      <c r="W626" s="41"/>
      <c r="X626" s="41"/>
      <c r="Y626" s="41"/>
      <c r="AA626" s="42"/>
      <c r="AB626" s="42"/>
      <c r="AC626" s="42"/>
      <c r="AD626" s="42"/>
      <c r="AE626" s="42"/>
      <c r="AF626" s="42"/>
      <c r="AG626" s="42"/>
      <c r="AH626" s="42"/>
      <c r="AI626" s="42"/>
      <c r="AJ626" s="42"/>
      <c r="AK626" s="42"/>
      <c r="AL626" s="42"/>
      <c r="AN626" s="43"/>
      <c r="AO626" s="47"/>
      <c r="AP626" s="47"/>
      <c r="AQ626" s="47"/>
      <c r="AR626" s="47"/>
      <c r="AS626" s="47"/>
      <c r="AT626" s="47"/>
      <c r="AU626" s="47"/>
      <c r="AV626" s="47"/>
      <c r="AW626" s="47"/>
      <c r="AX626" s="47"/>
      <c r="AY626" s="47"/>
      <c r="AZ626" s="47"/>
      <c r="BA626" s="47"/>
      <c r="BB626" s="47"/>
      <c r="BC626" s="47"/>
      <c r="BD626" s="47"/>
      <c r="BE626" s="47"/>
      <c r="BF626" s="47"/>
      <c r="BG626" s="47"/>
      <c r="BH626" s="47"/>
      <c r="BI626" s="47"/>
      <c r="BJ626" s="47"/>
      <c r="BK626" s="47"/>
      <c r="BL626" s="47"/>
      <c r="BM626" s="47"/>
      <c r="BN626" s="47"/>
      <c r="BO626" s="47"/>
      <c r="BP626" s="47"/>
      <c r="BQ626" s="47"/>
      <c r="BR626" s="47"/>
      <c r="BS626" s="47"/>
      <c r="BT626" s="47"/>
      <c r="BU626" s="47"/>
      <c r="BV626" s="47"/>
      <c r="BW626" s="47"/>
      <c r="BX626" s="47"/>
      <c r="BY626" s="47"/>
      <c r="BZ626" s="47"/>
      <c r="CA626" s="47"/>
      <c r="CB626" s="47"/>
      <c r="CC626" s="47"/>
      <c r="CD626" s="47"/>
      <c r="CE626" s="47"/>
      <c r="CF626" s="47"/>
      <c r="CG626" s="47"/>
      <c r="CH626" s="47"/>
      <c r="CI626" s="47"/>
      <c r="CJ626" s="47"/>
      <c r="CK626" s="47"/>
      <c r="CL626" s="47"/>
      <c r="CM626" s="47"/>
      <c r="CN626" s="47"/>
      <c r="CO626" s="47"/>
      <c r="CP626" s="47"/>
      <c r="CQ626" s="47"/>
      <c r="CR626" s="47"/>
      <c r="CS626" s="47"/>
      <c r="CT626" s="47"/>
      <c r="CU626" s="47"/>
      <c r="CV626" s="47"/>
      <c r="CW626" s="47"/>
      <c r="CX626" s="47"/>
      <c r="CY626" s="47"/>
      <c r="CZ626" s="47"/>
      <c r="DA626" s="47"/>
      <c r="DB626" s="47"/>
      <c r="DC626" s="47"/>
      <c r="DD626" s="47"/>
    </row>
    <row r="627" spans="13:108" x14ac:dyDescent="0.25">
      <c r="M627" s="41"/>
      <c r="N627" s="41"/>
      <c r="O627" s="41"/>
      <c r="P627" s="41"/>
      <c r="Q627" s="41"/>
      <c r="R627" s="41"/>
      <c r="S627" s="41"/>
      <c r="T627" s="41"/>
      <c r="U627" s="41"/>
      <c r="V627" s="41"/>
      <c r="W627" s="41"/>
      <c r="X627" s="41"/>
      <c r="Y627" s="41"/>
      <c r="AA627" s="42"/>
      <c r="AB627" s="42"/>
      <c r="AC627" s="42"/>
      <c r="AD627" s="42"/>
      <c r="AE627" s="42"/>
      <c r="AF627" s="42"/>
      <c r="AG627" s="42"/>
      <c r="AH627" s="42"/>
      <c r="AI627" s="42"/>
      <c r="AJ627" s="42"/>
      <c r="AK627" s="42"/>
      <c r="AL627" s="42"/>
      <c r="AN627" s="43"/>
      <c r="AO627" s="47"/>
      <c r="AP627" s="47"/>
      <c r="AQ627" s="47"/>
      <c r="AR627" s="47"/>
      <c r="AS627" s="47"/>
      <c r="AT627" s="47"/>
      <c r="AU627" s="47"/>
      <c r="AV627" s="47"/>
      <c r="AW627" s="47"/>
      <c r="AX627" s="47"/>
      <c r="AY627" s="47"/>
      <c r="AZ627" s="47"/>
      <c r="BA627" s="47"/>
      <c r="BB627" s="47"/>
      <c r="BC627" s="47"/>
      <c r="BD627" s="47"/>
      <c r="BE627" s="47"/>
      <c r="BF627" s="47"/>
      <c r="BG627" s="47"/>
      <c r="BH627" s="47"/>
      <c r="BI627" s="47"/>
      <c r="BJ627" s="47"/>
      <c r="BK627" s="47"/>
      <c r="BL627" s="47"/>
      <c r="BM627" s="47"/>
      <c r="BN627" s="47"/>
      <c r="BO627" s="47"/>
      <c r="BP627" s="47"/>
      <c r="BQ627" s="47"/>
      <c r="BR627" s="47"/>
      <c r="BS627" s="47"/>
      <c r="BT627" s="47"/>
      <c r="BU627" s="47"/>
      <c r="BV627" s="47"/>
      <c r="BW627" s="47"/>
      <c r="BX627" s="47"/>
      <c r="BY627" s="47"/>
      <c r="BZ627" s="47"/>
      <c r="CA627" s="47"/>
      <c r="CB627" s="47"/>
      <c r="CC627" s="47"/>
      <c r="CD627" s="47"/>
      <c r="CE627" s="47"/>
      <c r="CF627" s="47"/>
      <c r="CG627" s="47"/>
      <c r="CH627" s="47"/>
      <c r="CI627" s="47"/>
      <c r="CJ627" s="47"/>
      <c r="CK627" s="47"/>
      <c r="CL627" s="47"/>
      <c r="CM627" s="47"/>
      <c r="CN627" s="47"/>
      <c r="CO627" s="47"/>
      <c r="CP627" s="47"/>
      <c r="CQ627" s="47"/>
      <c r="CR627" s="47"/>
      <c r="CS627" s="47"/>
      <c r="CT627" s="47"/>
      <c r="CU627" s="47"/>
      <c r="CV627" s="47"/>
      <c r="CW627" s="47"/>
      <c r="CX627" s="47"/>
      <c r="CY627" s="47"/>
      <c r="CZ627" s="47"/>
      <c r="DA627" s="47"/>
      <c r="DB627" s="47"/>
      <c r="DC627" s="47"/>
      <c r="DD627" s="47"/>
    </row>
    <row r="628" spans="13:108" x14ac:dyDescent="0.25">
      <c r="M628" s="41"/>
      <c r="N628" s="41"/>
      <c r="O628" s="41"/>
      <c r="P628" s="41"/>
      <c r="Q628" s="41"/>
      <c r="R628" s="41"/>
      <c r="S628" s="41"/>
      <c r="T628" s="41"/>
      <c r="U628" s="41"/>
      <c r="V628" s="41"/>
      <c r="W628" s="41"/>
      <c r="X628" s="41"/>
      <c r="Y628" s="41"/>
      <c r="AA628" s="42"/>
      <c r="AB628" s="42"/>
      <c r="AC628" s="42"/>
      <c r="AD628" s="42"/>
      <c r="AE628" s="42"/>
      <c r="AF628" s="42"/>
      <c r="AG628" s="42"/>
      <c r="AH628" s="42"/>
      <c r="AI628" s="42"/>
      <c r="AJ628" s="42"/>
      <c r="AK628" s="42"/>
      <c r="AL628" s="42"/>
      <c r="AN628" s="43"/>
      <c r="AO628" s="47"/>
      <c r="AP628" s="47"/>
      <c r="AQ628" s="47"/>
      <c r="AR628" s="47"/>
      <c r="AS628" s="47"/>
      <c r="AT628" s="47"/>
      <c r="AU628" s="47"/>
      <c r="AV628" s="47"/>
      <c r="AW628" s="47"/>
      <c r="AX628" s="47"/>
      <c r="AY628" s="47"/>
      <c r="AZ628" s="47"/>
      <c r="BA628" s="47"/>
      <c r="BB628" s="47"/>
      <c r="BC628" s="47"/>
      <c r="BD628" s="47"/>
      <c r="BE628" s="47"/>
      <c r="BF628" s="47"/>
      <c r="BG628" s="47"/>
      <c r="BH628" s="47"/>
      <c r="BI628" s="47"/>
      <c r="BJ628" s="47"/>
      <c r="BK628" s="47"/>
      <c r="BL628" s="47"/>
      <c r="BM628" s="47"/>
      <c r="BN628" s="47"/>
      <c r="BO628" s="47"/>
      <c r="BP628" s="47"/>
      <c r="BQ628" s="47"/>
      <c r="BR628" s="47"/>
      <c r="BS628" s="47"/>
      <c r="BT628" s="47"/>
      <c r="BU628" s="47"/>
      <c r="BV628" s="47"/>
      <c r="BW628" s="47"/>
      <c r="BX628" s="47"/>
      <c r="BY628" s="47"/>
      <c r="BZ628" s="47"/>
      <c r="CA628" s="47"/>
      <c r="CB628" s="47"/>
      <c r="CC628" s="47"/>
      <c r="CD628" s="47"/>
      <c r="CE628" s="47"/>
      <c r="CF628" s="47"/>
      <c r="CG628" s="47"/>
      <c r="CH628" s="47"/>
      <c r="CI628" s="47"/>
      <c r="CJ628" s="47"/>
      <c r="CK628" s="47"/>
      <c r="CL628" s="47"/>
      <c r="CM628" s="47"/>
      <c r="CN628" s="47"/>
      <c r="CO628" s="47"/>
      <c r="CP628" s="47"/>
      <c r="CQ628" s="47"/>
      <c r="CR628" s="47"/>
      <c r="CS628" s="47"/>
      <c r="CT628" s="47"/>
      <c r="CU628" s="47"/>
      <c r="CV628" s="47"/>
      <c r="CW628" s="47"/>
      <c r="CX628" s="47"/>
      <c r="CY628" s="47"/>
      <c r="CZ628" s="47"/>
      <c r="DA628" s="47"/>
      <c r="DB628" s="47"/>
      <c r="DC628" s="47"/>
      <c r="DD628" s="47"/>
    </row>
    <row r="629" spans="13:108" x14ac:dyDescent="0.25">
      <c r="M629" s="41"/>
      <c r="N629" s="41"/>
      <c r="O629" s="41"/>
      <c r="P629" s="41"/>
      <c r="Q629" s="41"/>
      <c r="R629" s="41"/>
      <c r="S629" s="41"/>
      <c r="T629" s="41"/>
      <c r="U629" s="41"/>
      <c r="V629" s="41"/>
      <c r="W629" s="41"/>
      <c r="X629" s="41"/>
      <c r="Y629" s="41"/>
      <c r="AA629" s="42"/>
      <c r="AB629" s="42"/>
      <c r="AC629" s="42"/>
      <c r="AD629" s="42"/>
      <c r="AE629" s="42"/>
      <c r="AF629" s="42"/>
      <c r="AG629" s="42"/>
      <c r="AH629" s="42"/>
      <c r="AI629" s="42"/>
      <c r="AJ629" s="42"/>
      <c r="AK629" s="42"/>
      <c r="AL629" s="42"/>
      <c r="AN629" s="43"/>
      <c r="AO629" s="47"/>
      <c r="AP629" s="47"/>
      <c r="AQ629" s="47"/>
      <c r="AR629" s="47"/>
      <c r="AS629" s="47"/>
      <c r="AT629" s="47"/>
      <c r="AU629" s="47"/>
      <c r="AV629" s="47"/>
      <c r="AW629" s="47"/>
      <c r="AX629" s="47"/>
      <c r="AY629" s="47"/>
      <c r="AZ629" s="47"/>
      <c r="BA629" s="47"/>
      <c r="BB629" s="47"/>
      <c r="BC629" s="47"/>
      <c r="BD629" s="47"/>
      <c r="BE629" s="47"/>
      <c r="BF629" s="47"/>
      <c r="BG629" s="47"/>
      <c r="BH629" s="47"/>
      <c r="BI629" s="47"/>
      <c r="BJ629" s="47"/>
      <c r="BK629" s="47"/>
      <c r="BL629" s="47"/>
      <c r="BM629" s="47"/>
      <c r="BN629" s="47"/>
      <c r="BO629" s="47"/>
      <c r="BP629" s="47"/>
      <c r="BQ629" s="47"/>
      <c r="BR629" s="47"/>
      <c r="BS629" s="47"/>
      <c r="BT629" s="47"/>
      <c r="BU629" s="47"/>
      <c r="BV629" s="47"/>
      <c r="BW629" s="47"/>
      <c r="BX629" s="47"/>
      <c r="BY629" s="47"/>
      <c r="BZ629" s="47"/>
      <c r="CA629" s="47"/>
      <c r="CB629" s="47"/>
      <c r="CC629" s="47"/>
      <c r="CD629" s="47"/>
      <c r="CE629" s="47"/>
      <c r="CF629" s="47"/>
      <c r="CG629" s="47"/>
      <c r="CH629" s="47"/>
      <c r="CI629" s="47"/>
      <c r="CJ629" s="47"/>
      <c r="CK629" s="47"/>
      <c r="CL629" s="47"/>
      <c r="CM629" s="47"/>
      <c r="CN629" s="47"/>
      <c r="CO629" s="47"/>
      <c r="CP629" s="47"/>
      <c r="CQ629" s="47"/>
      <c r="CR629" s="47"/>
      <c r="CS629" s="47"/>
      <c r="CT629" s="47"/>
      <c r="CU629" s="47"/>
      <c r="CV629" s="47"/>
      <c r="CW629" s="47"/>
      <c r="CX629" s="47"/>
      <c r="CY629" s="47"/>
      <c r="CZ629" s="47"/>
      <c r="DA629" s="47"/>
      <c r="DB629" s="47"/>
      <c r="DC629" s="47"/>
      <c r="DD629" s="47"/>
    </row>
    <row r="630" spans="13:108" x14ac:dyDescent="0.25">
      <c r="M630" s="41"/>
      <c r="N630" s="41"/>
      <c r="O630" s="41"/>
      <c r="P630" s="41"/>
      <c r="Q630" s="41"/>
      <c r="R630" s="41"/>
      <c r="S630" s="41"/>
      <c r="T630" s="41"/>
      <c r="U630" s="41"/>
      <c r="V630" s="41"/>
      <c r="W630" s="41"/>
      <c r="X630" s="41"/>
      <c r="Y630" s="41"/>
      <c r="AA630" s="42"/>
      <c r="AB630" s="42"/>
      <c r="AC630" s="42"/>
      <c r="AD630" s="42"/>
      <c r="AE630" s="42"/>
      <c r="AF630" s="42"/>
      <c r="AG630" s="42"/>
      <c r="AH630" s="42"/>
      <c r="AI630" s="42"/>
      <c r="AJ630" s="42"/>
      <c r="AK630" s="42"/>
      <c r="AL630" s="42"/>
      <c r="AN630" s="43"/>
      <c r="AO630" s="47"/>
      <c r="AP630" s="47"/>
      <c r="AQ630" s="47"/>
      <c r="AR630" s="47"/>
      <c r="AS630" s="47"/>
      <c r="AT630" s="47"/>
      <c r="AU630" s="47"/>
      <c r="AV630" s="47"/>
      <c r="AW630" s="47"/>
      <c r="AX630" s="47"/>
      <c r="AY630" s="47"/>
      <c r="AZ630" s="47"/>
      <c r="BA630" s="47"/>
      <c r="BB630" s="47"/>
      <c r="BC630" s="47"/>
      <c r="BD630" s="47"/>
      <c r="BE630" s="47"/>
      <c r="BF630" s="47"/>
      <c r="BG630" s="47"/>
      <c r="BH630" s="47"/>
      <c r="BI630" s="47"/>
      <c r="BJ630" s="47"/>
      <c r="BK630" s="47"/>
      <c r="BL630" s="47"/>
      <c r="BM630" s="47"/>
      <c r="BN630" s="47"/>
      <c r="BO630" s="47"/>
      <c r="BP630" s="47"/>
      <c r="BQ630" s="47"/>
      <c r="BR630" s="47"/>
      <c r="BS630" s="47"/>
      <c r="BT630" s="47"/>
      <c r="BU630" s="47"/>
      <c r="BV630" s="47"/>
      <c r="BW630" s="47"/>
      <c r="BX630" s="47"/>
      <c r="BY630" s="47"/>
      <c r="BZ630" s="47"/>
      <c r="CA630" s="47"/>
      <c r="CB630" s="47"/>
      <c r="CC630" s="47"/>
      <c r="CD630" s="47"/>
      <c r="CE630" s="47"/>
      <c r="CF630" s="47"/>
      <c r="CG630" s="47"/>
      <c r="CH630" s="47"/>
      <c r="CI630" s="47"/>
      <c r="CJ630" s="47"/>
      <c r="CK630" s="47"/>
      <c r="CL630" s="47"/>
      <c r="CM630" s="47"/>
      <c r="CN630" s="47"/>
      <c r="CO630" s="47"/>
      <c r="CP630" s="47"/>
      <c r="CQ630" s="47"/>
      <c r="CR630" s="47"/>
      <c r="CS630" s="47"/>
      <c r="CT630" s="47"/>
      <c r="CU630" s="47"/>
      <c r="CV630" s="47"/>
      <c r="CW630" s="47"/>
      <c r="CX630" s="47"/>
      <c r="CY630" s="47"/>
      <c r="CZ630" s="47"/>
      <c r="DA630" s="47"/>
      <c r="DB630" s="47"/>
      <c r="DC630" s="47"/>
      <c r="DD630" s="47"/>
    </row>
    <row r="631" spans="13:108" x14ac:dyDescent="0.25">
      <c r="M631" s="41"/>
      <c r="N631" s="41"/>
      <c r="O631" s="41"/>
      <c r="P631" s="41"/>
      <c r="Q631" s="41"/>
      <c r="R631" s="41"/>
      <c r="S631" s="41"/>
      <c r="T631" s="41"/>
      <c r="U631" s="41"/>
      <c r="V631" s="41"/>
      <c r="W631" s="41"/>
      <c r="X631" s="41"/>
      <c r="Y631" s="41"/>
      <c r="AA631" s="42"/>
      <c r="AB631" s="42"/>
      <c r="AC631" s="42"/>
      <c r="AD631" s="42"/>
      <c r="AE631" s="42"/>
      <c r="AF631" s="42"/>
      <c r="AG631" s="42"/>
      <c r="AH631" s="42"/>
      <c r="AI631" s="42"/>
      <c r="AJ631" s="42"/>
      <c r="AK631" s="42"/>
      <c r="AL631" s="42"/>
      <c r="AN631" s="43"/>
      <c r="AO631" s="47"/>
      <c r="AP631" s="47"/>
      <c r="AQ631" s="47"/>
      <c r="AR631" s="47"/>
      <c r="AS631" s="47"/>
      <c r="AT631" s="47"/>
      <c r="AU631" s="47"/>
      <c r="AV631" s="47"/>
      <c r="AW631" s="47"/>
      <c r="AX631" s="47"/>
      <c r="AY631" s="47"/>
      <c r="AZ631" s="47"/>
      <c r="BA631" s="47"/>
      <c r="BB631" s="47"/>
      <c r="BC631" s="47"/>
      <c r="BD631" s="47"/>
      <c r="BE631" s="47"/>
      <c r="BF631" s="47"/>
      <c r="BG631" s="47"/>
      <c r="BH631" s="47"/>
      <c r="BI631" s="47"/>
      <c r="BJ631" s="47"/>
      <c r="BK631" s="47"/>
      <c r="BL631" s="47"/>
      <c r="BM631" s="47"/>
      <c r="BN631" s="47"/>
      <c r="BO631" s="47"/>
      <c r="BP631" s="47"/>
      <c r="BQ631" s="47"/>
      <c r="BR631" s="47"/>
      <c r="BS631" s="47"/>
      <c r="BT631" s="47"/>
      <c r="BU631" s="47"/>
      <c r="BV631" s="47"/>
      <c r="BW631" s="47"/>
      <c r="BX631" s="47"/>
      <c r="BY631" s="47"/>
      <c r="BZ631" s="47"/>
      <c r="CA631" s="47"/>
      <c r="CB631" s="47"/>
      <c r="CC631" s="47"/>
      <c r="CD631" s="47"/>
      <c r="CE631" s="47"/>
      <c r="CF631" s="47"/>
      <c r="CG631" s="47"/>
      <c r="CH631" s="47"/>
      <c r="CI631" s="47"/>
      <c r="CJ631" s="47"/>
      <c r="CK631" s="47"/>
      <c r="CL631" s="47"/>
      <c r="CM631" s="47"/>
      <c r="CN631" s="47"/>
      <c r="CO631" s="47"/>
      <c r="CP631" s="47"/>
      <c r="CQ631" s="47"/>
      <c r="CR631" s="47"/>
      <c r="CS631" s="47"/>
      <c r="CT631" s="47"/>
      <c r="CU631" s="47"/>
      <c r="CV631" s="47"/>
      <c r="CW631" s="47"/>
      <c r="CX631" s="47"/>
      <c r="CY631" s="47"/>
      <c r="CZ631" s="47"/>
      <c r="DA631" s="47"/>
      <c r="DB631" s="47"/>
      <c r="DC631" s="47"/>
      <c r="DD631" s="47"/>
    </row>
    <row r="632" spans="13:108" x14ac:dyDescent="0.25">
      <c r="M632" s="41"/>
      <c r="N632" s="41"/>
      <c r="O632" s="41"/>
      <c r="P632" s="41"/>
      <c r="Q632" s="41"/>
      <c r="R632" s="41"/>
      <c r="S632" s="41"/>
      <c r="T632" s="41"/>
      <c r="U632" s="41"/>
      <c r="V632" s="41"/>
      <c r="W632" s="41"/>
      <c r="X632" s="41"/>
      <c r="Y632" s="41"/>
      <c r="AA632" s="42"/>
      <c r="AB632" s="42"/>
      <c r="AC632" s="42"/>
      <c r="AD632" s="42"/>
      <c r="AE632" s="42"/>
      <c r="AF632" s="42"/>
      <c r="AG632" s="42"/>
      <c r="AH632" s="42"/>
      <c r="AI632" s="42"/>
      <c r="AJ632" s="42"/>
      <c r="AK632" s="42"/>
      <c r="AL632" s="42"/>
      <c r="AN632" s="43"/>
      <c r="AO632" s="47"/>
      <c r="AP632" s="47"/>
      <c r="AQ632" s="47"/>
      <c r="AR632" s="47"/>
      <c r="AS632" s="47"/>
      <c r="AT632" s="47"/>
      <c r="AU632" s="47"/>
      <c r="AV632" s="47"/>
      <c r="AW632" s="47"/>
      <c r="AX632" s="47"/>
      <c r="AY632" s="47"/>
      <c r="AZ632" s="47"/>
      <c r="BA632" s="47"/>
      <c r="BB632" s="47"/>
      <c r="BC632" s="47"/>
      <c r="BD632" s="47"/>
      <c r="BE632" s="47"/>
      <c r="BF632" s="47"/>
      <c r="BG632" s="47"/>
      <c r="BH632" s="47"/>
      <c r="BI632" s="47"/>
      <c r="BJ632" s="47"/>
      <c r="BK632" s="47"/>
      <c r="BL632" s="47"/>
      <c r="BM632" s="47"/>
      <c r="BN632" s="47"/>
      <c r="BO632" s="47"/>
      <c r="BP632" s="47"/>
      <c r="BQ632" s="47"/>
      <c r="BR632" s="47"/>
      <c r="BS632" s="47"/>
      <c r="BT632" s="47"/>
      <c r="BU632" s="47"/>
      <c r="BV632" s="47"/>
      <c r="BW632" s="47"/>
      <c r="BX632" s="47"/>
      <c r="BY632" s="47"/>
      <c r="BZ632" s="47"/>
      <c r="CA632" s="47"/>
      <c r="CB632" s="47"/>
      <c r="CC632" s="47"/>
      <c r="CD632" s="47"/>
      <c r="CE632" s="47"/>
      <c r="CF632" s="47"/>
      <c r="CG632" s="47"/>
      <c r="CH632" s="47"/>
      <c r="CI632" s="47"/>
      <c r="CJ632" s="47"/>
      <c r="CK632" s="47"/>
      <c r="CL632" s="47"/>
      <c r="CM632" s="47"/>
      <c r="CN632" s="47"/>
      <c r="CO632" s="47"/>
      <c r="CP632" s="47"/>
      <c r="CQ632" s="47"/>
      <c r="CR632" s="47"/>
      <c r="CS632" s="47"/>
      <c r="CT632" s="47"/>
      <c r="CU632" s="47"/>
      <c r="CV632" s="47"/>
      <c r="CW632" s="47"/>
      <c r="CX632" s="47"/>
      <c r="CY632" s="47"/>
      <c r="CZ632" s="47"/>
      <c r="DA632" s="47"/>
      <c r="DB632" s="47"/>
      <c r="DC632" s="47"/>
      <c r="DD632" s="47"/>
    </row>
    <row r="633" spans="13:108" x14ac:dyDescent="0.25">
      <c r="M633" s="41"/>
      <c r="N633" s="41"/>
      <c r="O633" s="41"/>
      <c r="P633" s="41"/>
      <c r="Q633" s="41"/>
      <c r="R633" s="41"/>
      <c r="S633" s="41"/>
      <c r="T633" s="41"/>
      <c r="U633" s="41"/>
      <c r="V633" s="41"/>
      <c r="W633" s="41"/>
      <c r="X633" s="41"/>
      <c r="Y633" s="41"/>
      <c r="AA633" s="42"/>
      <c r="AB633" s="42"/>
      <c r="AC633" s="42"/>
      <c r="AD633" s="42"/>
      <c r="AE633" s="42"/>
      <c r="AF633" s="42"/>
      <c r="AG633" s="42"/>
      <c r="AH633" s="42"/>
      <c r="AI633" s="42"/>
      <c r="AJ633" s="42"/>
      <c r="AK633" s="42"/>
      <c r="AL633" s="42"/>
      <c r="AN633" s="43"/>
      <c r="AO633" s="47"/>
      <c r="AP633" s="47"/>
      <c r="AQ633" s="47"/>
      <c r="AR633" s="47"/>
      <c r="AS633" s="47"/>
      <c r="AT633" s="47"/>
      <c r="AU633" s="47"/>
      <c r="AV633" s="47"/>
      <c r="AW633" s="47"/>
      <c r="AX633" s="47"/>
      <c r="AY633" s="47"/>
      <c r="AZ633" s="47"/>
      <c r="BA633" s="47"/>
      <c r="BB633" s="47"/>
      <c r="BC633" s="47"/>
      <c r="BD633" s="47"/>
      <c r="BE633" s="47"/>
      <c r="BF633" s="47"/>
      <c r="BG633" s="47"/>
      <c r="BH633" s="47"/>
      <c r="BI633" s="47"/>
      <c r="BJ633" s="47"/>
      <c r="BK633" s="47"/>
      <c r="BL633" s="47"/>
      <c r="BM633" s="47"/>
      <c r="BN633" s="47"/>
      <c r="BO633" s="47"/>
      <c r="BP633" s="47"/>
      <c r="BQ633" s="47"/>
      <c r="BR633" s="47"/>
      <c r="BS633" s="47"/>
      <c r="BT633" s="47"/>
      <c r="BU633" s="47"/>
      <c r="BV633" s="47"/>
      <c r="BW633" s="47"/>
      <c r="BX633" s="47"/>
      <c r="BY633" s="47"/>
      <c r="BZ633" s="47"/>
      <c r="CA633" s="47"/>
      <c r="CB633" s="47"/>
      <c r="CC633" s="47"/>
      <c r="CD633" s="47"/>
      <c r="CE633" s="47"/>
      <c r="CF633" s="47"/>
      <c r="CG633" s="47"/>
      <c r="CH633" s="47"/>
      <c r="CI633" s="47"/>
      <c r="CJ633" s="47"/>
      <c r="CK633" s="47"/>
      <c r="CL633" s="47"/>
      <c r="CM633" s="47"/>
      <c r="CN633" s="47"/>
      <c r="CO633" s="47"/>
      <c r="CP633" s="47"/>
      <c r="CQ633" s="47"/>
      <c r="CR633" s="47"/>
      <c r="CS633" s="47"/>
      <c r="CT633" s="47"/>
      <c r="CU633" s="47"/>
      <c r="CV633" s="47"/>
      <c r="CW633" s="47"/>
      <c r="CX633" s="47"/>
      <c r="CY633" s="47"/>
      <c r="CZ633" s="47"/>
      <c r="DA633" s="47"/>
      <c r="DB633" s="47"/>
      <c r="DC633" s="47"/>
      <c r="DD633" s="47"/>
    </row>
    <row r="634" spans="13:108" x14ac:dyDescent="0.25">
      <c r="M634" s="41"/>
      <c r="N634" s="41"/>
      <c r="O634" s="41"/>
      <c r="P634" s="41"/>
      <c r="Q634" s="41"/>
      <c r="R634" s="41"/>
      <c r="S634" s="41"/>
      <c r="T634" s="41"/>
      <c r="U634" s="41"/>
      <c r="V634" s="41"/>
      <c r="W634" s="41"/>
      <c r="X634" s="41"/>
      <c r="Y634" s="41"/>
      <c r="AA634" s="42"/>
      <c r="AB634" s="42"/>
      <c r="AC634" s="42"/>
      <c r="AD634" s="42"/>
      <c r="AE634" s="42"/>
      <c r="AF634" s="42"/>
      <c r="AG634" s="42"/>
      <c r="AH634" s="42"/>
      <c r="AI634" s="42"/>
      <c r="AJ634" s="42"/>
      <c r="AK634" s="42"/>
      <c r="AL634" s="42"/>
      <c r="AN634" s="43"/>
      <c r="AO634" s="47"/>
      <c r="AP634" s="47"/>
      <c r="AQ634" s="47"/>
      <c r="AR634" s="47"/>
      <c r="AS634" s="47"/>
      <c r="AT634" s="47"/>
      <c r="AU634" s="47"/>
      <c r="AV634" s="47"/>
      <c r="AW634" s="47"/>
      <c r="AX634" s="47"/>
      <c r="AY634" s="47"/>
      <c r="AZ634" s="47"/>
      <c r="BA634" s="47"/>
      <c r="BB634" s="47"/>
      <c r="BC634" s="47"/>
      <c r="BD634" s="47"/>
      <c r="BE634" s="47"/>
      <c r="BF634" s="47"/>
      <c r="BG634" s="47"/>
      <c r="BH634" s="47"/>
      <c r="BI634" s="47"/>
      <c r="BJ634" s="47"/>
      <c r="BK634" s="47"/>
      <c r="BL634" s="47"/>
      <c r="BM634" s="47"/>
      <c r="BN634" s="47"/>
      <c r="BO634" s="47"/>
      <c r="BP634" s="47"/>
      <c r="BQ634" s="47"/>
      <c r="BR634" s="47"/>
      <c r="BS634" s="47"/>
      <c r="BT634" s="47"/>
      <c r="BU634" s="47"/>
      <c r="BV634" s="47"/>
      <c r="BW634" s="47"/>
      <c r="BX634" s="47"/>
      <c r="BY634" s="47"/>
      <c r="BZ634" s="47"/>
      <c r="CA634" s="47"/>
      <c r="CB634" s="47"/>
      <c r="CC634" s="47"/>
      <c r="CD634" s="47"/>
      <c r="CE634" s="47"/>
      <c r="CF634" s="47"/>
      <c r="CG634" s="47"/>
      <c r="CH634" s="47"/>
      <c r="CI634" s="47"/>
      <c r="CJ634" s="47"/>
      <c r="CK634" s="47"/>
      <c r="CL634" s="47"/>
      <c r="CM634" s="47"/>
      <c r="CN634" s="47"/>
      <c r="CO634" s="47"/>
      <c r="CP634" s="47"/>
      <c r="CQ634" s="47"/>
      <c r="CR634" s="47"/>
      <c r="CS634" s="47"/>
      <c r="CT634" s="47"/>
      <c r="CU634" s="47"/>
      <c r="CV634" s="47"/>
      <c r="CW634" s="47"/>
      <c r="CX634" s="47"/>
      <c r="CY634" s="47"/>
      <c r="CZ634" s="47"/>
      <c r="DA634" s="47"/>
      <c r="DB634" s="47"/>
      <c r="DC634" s="47"/>
      <c r="DD634" s="47"/>
    </row>
    <row r="635" spans="13:108" x14ac:dyDescent="0.25">
      <c r="M635" s="41"/>
      <c r="N635" s="41"/>
      <c r="O635" s="41"/>
      <c r="P635" s="41"/>
      <c r="Q635" s="41"/>
      <c r="R635" s="41"/>
      <c r="S635" s="41"/>
      <c r="T635" s="41"/>
      <c r="U635" s="41"/>
      <c r="V635" s="41"/>
      <c r="W635" s="41"/>
      <c r="X635" s="41"/>
      <c r="Y635" s="41"/>
      <c r="AA635" s="42"/>
      <c r="AB635" s="42"/>
      <c r="AC635" s="42"/>
      <c r="AD635" s="42"/>
      <c r="AE635" s="42"/>
      <c r="AF635" s="42"/>
      <c r="AG635" s="42"/>
      <c r="AH635" s="42"/>
      <c r="AI635" s="42"/>
      <c r="AJ635" s="42"/>
      <c r="AK635" s="42"/>
      <c r="AL635" s="42"/>
      <c r="AN635" s="43"/>
      <c r="AO635" s="47"/>
      <c r="AP635" s="47"/>
      <c r="AQ635" s="47"/>
      <c r="AR635" s="47"/>
      <c r="AS635" s="47"/>
      <c r="AT635" s="47"/>
      <c r="AU635" s="47"/>
      <c r="AV635" s="47"/>
      <c r="AW635" s="47"/>
      <c r="AX635" s="47"/>
      <c r="AY635" s="47"/>
      <c r="AZ635" s="47"/>
      <c r="BA635" s="47"/>
      <c r="BB635" s="47"/>
      <c r="BC635" s="47"/>
      <c r="BD635" s="47"/>
      <c r="BE635" s="47"/>
      <c r="BF635" s="47"/>
      <c r="BG635" s="47"/>
      <c r="BH635" s="47"/>
      <c r="BI635" s="47"/>
      <c r="BJ635" s="47"/>
      <c r="BK635" s="47"/>
      <c r="BL635" s="47"/>
      <c r="BM635" s="47"/>
      <c r="BN635" s="47"/>
      <c r="BO635" s="47"/>
      <c r="BP635" s="47"/>
      <c r="BQ635" s="47"/>
      <c r="BR635" s="47"/>
      <c r="BS635" s="47"/>
      <c r="BT635" s="47"/>
      <c r="BU635" s="47"/>
      <c r="BV635" s="47"/>
      <c r="BW635" s="47"/>
      <c r="BX635" s="47"/>
      <c r="BY635" s="47"/>
      <c r="BZ635" s="47"/>
      <c r="CA635" s="47"/>
      <c r="CB635" s="47"/>
      <c r="CC635" s="47"/>
      <c r="CD635" s="47"/>
      <c r="CE635" s="47"/>
      <c r="CF635" s="47"/>
      <c r="CG635" s="47"/>
      <c r="CH635" s="47"/>
      <c r="CI635" s="47"/>
      <c r="CJ635" s="47"/>
      <c r="CK635" s="47"/>
      <c r="CL635" s="47"/>
      <c r="CM635" s="47"/>
      <c r="CN635" s="47"/>
      <c r="CO635" s="47"/>
      <c r="CP635" s="47"/>
      <c r="CQ635" s="47"/>
      <c r="CR635" s="47"/>
      <c r="CS635" s="47"/>
      <c r="CT635" s="47"/>
      <c r="CU635" s="47"/>
      <c r="CV635" s="47"/>
      <c r="CW635" s="47"/>
      <c r="CX635" s="47"/>
      <c r="CY635" s="47"/>
      <c r="CZ635" s="47"/>
      <c r="DA635" s="47"/>
      <c r="DB635" s="47"/>
      <c r="DC635" s="47"/>
      <c r="DD635" s="47"/>
    </row>
    <row r="636" spans="13:108" x14ac:dyDescent="0.25">
      <c r="M636" s="41"/>
      <c r="N636" s="41"/>
      <c r="O636" s="41"/>
      <c r="P636" s="41"/>
      <c r="Q636" s="41"/>
      <c r="R636" s="41"/>
      <c r="S636" s="41"/>
      <c r="T636" s="41"/>
      <c r="U636" s="41"/>
      <c r="V636" s="41"/>
      <c r="W636" s="41"/>
      <c r="X636" s="41"/>
      <c r="Y636" s="41"/>
      <c r="AA636" s="42"/>
      <c r="AB636" s="42"/>
      <c r="AC636" s="42"/>
      <c r="AD636" s="42"/>
      <c r="AE636" s="42"/>
      <c r="AF636" s="42"/>
      <c r="AG636" s="42"/>
      <c r="AH636" s="42"/>
      <c r="AI636" s="42"/>
      <c r="AJ636" s="42"/>
      <c r="AK636" s="42"/>
      <c r="AL636" s="42"/>
      <c r="AN636" s="43"/>
      <c r="AO636" s="47"/>
      <c r="AP636" s="47"/>
      <c r="AQ636" s="47"/>
      <c r="AR636" s="47"/>
      <c r="AS636" s="47"/>
      <c r="AT636" s="47"/>
      <c r="AU636" s="47"/>
      <c r="AV636" s="47"/>
      <c r="AW636" s="47"/>
      <c r="AX636" s="47"/>
      <c r="AY636" s="47"/>
      <c r="AZ636" s="47"/>
      <c r="BA636" s="47"/>
      <c r="BB636" s="47"/>
      <c r="BC636" s="47"/>
      <c r="BD636" s="47"/>
      <c r="BE636" s="47"/>
      <c r="BF636" s="47"/>
      <c r="BG636" s="47"/>
      <c r="BH636" s="47"/>
      <c r="BI636" s="47"/>
      <c r="BJ636" s="47"/>
      <c r="BK636" s="47"/>
      <c r="BL636" s="47"/>
      <c r="BM636" s="47"/>
      <c r="BN636" s="47"/>
      <c r="BO636" s="47"/>
      <c r="BP636" s="47"/>
      <c r="BQ636" s="47"/>
      <c r="BR636" s="47"/>
      <c r="BS636" s="47"/>
      <c r="BT636" s="47"/>
      <c r="BU636" s="47"/>
      <c r="BV636" s="47"/>
      <c r="BW636" s="47"/>
      <c r="BX636" s="47"/>
      <c r="BY636" s="47"/>
      <c r="BZ636" s="47"/>
      <c r="CA636" s="47"/>
      <c r="CB636" s="47"/>
      <c r="CC636" s="47"/>
      <c r="CD636" s="47"/>
      <c r="CE636" s="47"/>
      <c r="CF636" s="47"/>
      <c r="CG636" s="47"/>
      <c r="CH636" s="47"/>
      <c r="CI636" s="47"/>
      <c r="CJ636" s="47"/>
      <c r="CK636" s="47"/>
      <c r="CL636" s="47"/>
      <c r="CM636" s="47"/>
      <c r="CN636" s="47"/>
      <c r="CO636" s="47"/>
      <c r="CP636" s="47"/>
      <c r="CQ636" s="47"/>
      <c r="CR636" s="47"/>
      <c r="CS636" s="47"/>
      <c r="CT636" s="47"/>
      <c r="CU636" s="47"/>
      <c r="CV636" s="47"/>
      <c r="CW636" s="47"/>
      <c r="CX636" s="47"/>
      <c r="CY636" s="47"/>
      <c r="CZ636" s="47"/>
      <c r="DA636" s="47"/>
      <c r="DB636" s="47"/>
      <c r="DC636" s="47"/>
      <c r="DD636" s="47"/>
    </row>
    <row r="637" spans="13:108" x14ac:dyDescent="0.25">
      <c r="M637" s="41"/>
      <c r="N637" s="41"/>
      <c r="O637" s="41"/>
      <c r="P637" s="41"/>
      <c r="Q637" s="41"/>
      <c r="R637" s="41"/>
      <c r="S637" s="41"/>
      <c r="T637" s="41"/>
      <c r="U637" s="41"/>
      <c r="V637" s="41"/>
      <c r="W637" s="41"/>
      <c r="X637" s="41"/>
      <c r="Y637" s="41"/>
      <c r="AA637" s="42"/>
      <c r="AB637" s="42"/>
      <c r="AC637" s="42"/>
      <c r="AD637" s="42"/>
      <c r="AE637" s="42"/>
      <c r="AF637" s="42"/>
      <c r="AG637" s="42"/>
      <c r="AH637" s="42"/>
      <c r="AI637" s="42"/>
      <c r="AJ637" s="42"/>
      <c r="AK637" s="42"/>
      <c r="AL637" s="42"/>
      <c r="AN637" s="43"/>
      <c r="AO637" s="47"/>
      <c r="AP637" s="47"/>
      <c r="AQ637" s="47"/>
      <c r="AR637" s="47"/>
      <c r="AS637" s="47"/>
      <c r="AT637" s="47"/>
      <c r="AU637" s="47"/>
      <c r="AV637" s="47"/>
      <c r="AW637" s="47"/>
      <c r="AX637" s="47"/>
      <c r="AY637" s="47"/>
      <c r="AZ637" s="47"/>
      <c r="BA637" s="47"/>
      <c r="BB637" s="47"/>
      <c r="BC637" s="47"/>
      <c r="BD637" s="47"/>
      <c r="BE637" s="47"/>
      <c r="BF637" s="47"/>
      <c r="BG637" s="47"/>
      <c r="BH637" s="47"/>
      <c r="BI637" s="47"/>
      <c r="BJ637" s="47"/>
      <c r="BK637" s="47"/>
      <c r="BL637" s="47"/>
      <c r="BM637" s="47"/>
      <c r="BN637" s="47"/>
      <c r="BO637" s="47"/>
      <c r="BP637" s="47"/>
      <c r="BQ637" s="47"/>
      <c r="BR637" s="47"/>
      <c r="BS637" s="47"/>
      <c r="BT637" s="47"/>
      <c r="BU637" s="47"/>
      <c r="BV637" s="47"/>
      <c r="BW637" s="47"/>
      <c r="BX637" s="47"/>
      <c r="BY637" s="47"/>
      <c r="BZ637" s="47"/>
      <c r="CA637" s="47"/>
      <c r="CB637" s="47"/>
      <c r="CC637" s="47"/>
      <c r="CD637" s="47"/>
      <c r="CE637" s="47"/>
      <c r="CF637" s="47"/>
      <c r="CG637" s="47"/>
      <c r="CH637" s="47"/>
      <c r="CI637" s="47"/>
      <c r="CJ637" s="47"/>
      <c r="CK637" s="47"/>
      <c r="CL637" s="47"/>
      <c r="CM637" s="47"/>
      <c r="CN637" s="47"/>
      <c r="CO637" s="47"/>
      <c r="CP637" s="47"/>
      <c r="CQ637" s="47"/>
      <c r="CR637" s="47"/>
      <c r="CS637" s="47"/>
      <c r="CT637" s="47"/>
      <c r="CU637" s="47"/>
      <c r="CV637" s="47"/>
      <c r="CW637" s="47"/>
      <c r="CX637" s="47"/>
      <c r="CY637" s="47"/>
      <c r="CZ637" s="47"/>
      <c r="DA637" s="47"/>
      <c r="DB637" s="47"/>
      <c r="DC637" s="47"/>
      <c r="DD637" s="47"/>
    </row>
    <row r="638" spans="13:108" x14ac:dyDescent="0.25">
      <c r="M638" s="41"/>
      <c r="N638" s="41"/>
      <c r="O638" s="41"/>
      <c r="P638" s="41"/>
      <c r="Q638" s="41"/>
      <c r="R638" s="41"/>
      <c r="S638" s="41"/>
      <c r="T638" s="41"/>
      <c r="U638" s="41"/>
      <c r="V638" s="41"/>
      <c r="W638" s="41"/>
      <c r="X638" s="41"/>
      <c r="Y638" s="41"/>
      <c r="AA638" s="42"/>
      <c r="AB638" s="42"/>
      <c r="AC638" s="42"/>
      <c r="AD638" s="42"/>
      <c r="AE638" s="42"/>
      <c r="AF638" s="42"/>
      <c r="AG638" s="42"/>
      <c r="AH638" s="42"/>
      <c r="AI638" s="42"/>
      <c r="AJ638" s="42"/>
      <c r="AK638" s="42"/>
      <c r="AL638" s="42"/>
      <c r="AN638" s="43"/>
      <c r="AO638" s="47"/>
      <c r="AP638" s="47"/>
      <c r="AQ638" s="47"/>
      <c r="AR638" s="47"/>
      <c r="AS638" s="47"/>
      <c r="AT638" s="47"/>
      <c r="AU638" s="47"/>
      <c r="AV638" s="47"/>
      <c r="AW638" s="47"/>
      <c r="AX638" s="47"/>
      <c r="AY638" s="47"/>
      <c r="AZ638" s="47"/>
      <c r="BA638" s="47"/>
      <c r="BB638" s="47"/>
      <c r="BC638" s="47"/>
      <c r="BD638" s="47"/>
      <c r="BE638" s="47"/>
      <c r="BF638" s="47"/>
      <c r="BG638" s="47"/>
      <c r="BH638" s="47"/>
      <c r="BI638" s="47"/>
      <c r="BJ638" s="47"/>
      <c r="BK638" s="47"/>
      <c r="BL638" s="47"/>
      <c r="BM638" s="47"/>
      <c r="BN638" s="47"/>
      <c r="BO638" s="47"/>
      <c r="BP638" s="47"/>
      <c r="BQ638" s="47"/>
      <c r="BR638" s="47"/>
      <c r="BS638" s="47"/>
      <c r="BT638" s="47"/>
      <c r="BU638" s="47"/>
      <c r="BV638" s="47"/>
      <c r="BW638" s="47"/>
      <c r="BX638" s="47"/>
      <c r="BY638" s="47"/>
      <c r="BZ638" s="47"/>
      <c r="CA638" s="47"/>
      <c r="CB638" s="47"/>
      <c r="CC638" s="47"/>
      <c r="CD638" s="47"/>
      <c r="CE638" s="47"/>
      <c r="CF638" s="47"/>
      <c r="CG638" s="47"/>
      <c r="CH638" s="47"/>
      <c r="CI638" s="47"/>
      <c r="CJ638" s="47"/>
      <c r="CK638" s="47"/>
      <c r="CL638" s="47"/>
      <c r="CM638" s="47"/>
      <c r="CN638" s="47"/>
      <c r="CO638" s="47"/>
      <c r="CP638" s="47"/>
      <c r="CQ638" s="47"/>
      <c r="CR638" s="47"/>
      <c r="CS638" s="47"/>
      <c r="CT638" s="47"/>
      <c r="CU638" s="47"/>
      <c r="CV638" s="47"/>
      <c r="CW638" s="47"/>
      <c r="CX638" s="47"/>
      <c r="CY638" s="47"/>
      <c r="CZ638" s="47"/>
      <c r="DA638" s="47"/>
      <c r="DB638" s="47"/>
      <c r="DC638" s="47"/>
      <c r="DD638" s="47"/>
    </row>
    <row r="639" spans="13:108" x14ac:dyDescent="0.25">
      <c r="M639" s="41"/>
      <c r="N639" s="41"/>
      <c r="O639" s="41"/>
      <c r="P639" s="41"/>
      <c r="Q639" s="41"/>
      <c r="R639" s="41"/>
      <c r="S639" s="41"/>
      <c r="T639" s="41"/>
      <c r="U639" s="41"/>
      <c r="V639" s="41"/>
      <c r="W639" s="41"/>
      <c r="X639" s="41"/>
      <c r="Y639" s="41"/>
      <c r="AA639" s="42"/>
      <c r="AB639" s="42"/>
      <c r="AC639" s="42"/>
      <c r="AD639" s="42"/>
      <c r="AE639" s="42"/>
      <c r="AF639" s="42"/>
      <c r="AG639" s="42"/>
      <c r="AH639" s="42"/>
      <c r="AI639" s="42"/>
      <c r="AJ639" s="42"/>
      <c r="AK639" s="42"/>
      <c r="AL639" s="42"/>
      <c r="AN639" s="43"/>
      <c r="AO639" s="47"/>
      <c r="AP639" s="47"/>
      <c r="AQ639" s="47"/>
      <c r="AR639" s="47"/>
      <c r="AS639" s="47"/>
      <c r="AT639" s="47"/>
      <c r="AU639" s="47"/>
      <c r="AV639" s="47"/>
      <c r="AW639" s="47"/>
      <c r="AX639" s="47"/>
      <c r="AY639" s="47"/>
      <c r="AZ639" s="47"/>
      <c r="BA639" s="47"/>
      <c r="BB639" s="47"/>
      <c r="BC639" s="47"/>
      <c r="BD639" s="47"/>
      <c r="BE639" s="47"/>
      <c r="BF639" s="47"/>
      <c r="BG639" s="47"/>
      <c r="BH639" s="47"/>
      <c r="BI639" s="47"/>
      <c r="BJ639" s="47"/>
      <c r="BK639" s="47"/>
      <c r="BL639" s="47"/>
      <c r="BM639" s="47"/>
      <c r="BN639" s="47"/>
      <c r="BO639" s="47"/>
      <c r="BP639" s="47"/>
      <c r="BQ639" s="47"/>
      <c r="BR639" s="47"/>
      <c r="BS639" s="47"/>
      <c r="BT639" s="47"/>
      <c r="BU639" s="47"/>
      <c r="BV639" s="47"/>
      <c r="BW639" s="47"/>
      <c r="BX639" s="47"/>
      <c r="BY639" s="47"/>
      <c r="BZ639" s="47"/>
      <c r="CA639" s="47"/>
      <c r="CB639" s="47"/>
      <c r="CC639" s="47"/>
      <c r="CD639" s="47"/>
      <c r="CE639" s="47"/>
      <c r="CF639" s="47"/>
      <c r="CG639" s="47"/>
      <c r="CH639" s="47"/>
      <c r="CI639" s="47"/>
      <c r="CJ639" s="47"/>
      <c r="CK639" s="47"/>
      <c r="CL639" s="47"/>
      <c r="CM639" s="47"/>
      <c r="CN639" s="47"/>
      <c r="CO639" s="47"/>
      <c r="CP639" s="47"/>
      <c r="CQ639" s="47"/>
      <c r="CR639" s="47"/>
      <c r="CS639" s="47"/>
      <c r="CT639" s="47"/>
      <c r="CU639" s="47"/>
      <c r="CV639" s="47"/>
      <c r="CW639" s="47"/>
      <c r="CX639" s="47"/>
      <c r="CY639" s="47"/>
      <c r="CZ639" s="47"/>
      <c r="DA639" s="47"/>
      <c r="DB639" s="47"/>
      <c r="DC639" s="47"/>
      <c r="DD639" s="47"/>
    </row>
    <row r="640" spans="13:108" x14ac:dyDescent="0.25">
      <c r="M640" s="41"/>
      <c r="N640" s="41"/>
      <c r="O640" s="41"/>
      <c r="P640" s="41"/>
      <c r="Q640" s="41"/>
      <c r="R640" s="41"/>
      <c r="S640" s="41"/>
      <c r="T640" s="41"/>
      <c r="U640" s="41"/>
      <c r="V640" s="41"/>
      <c r="W640" s="41"/>
      <c r="X640" s="41"/>
      <c r="Y640" s="41"/>
      <c r="AA640" s="42"/>
      <c r="AB640" s="42"/>
      <c r="AC640" s="42"/>
      <c r="AD640" s="42"/>
      <c r="AE640" s="42"/>
      <c r="AF640" s="42"/>
      <c r="AG640" s="42"/>
      <c r="AH640" s="42"/>
      <c r="AI640" s="42"/>
      <c r="AJ640" s="42"/>
      <c r="AK640" s="42"/>
      <c r="AL640" s="42"/>
      <c r="AN640" s="43"/>
      <c r="AO640" s="47"/>
      <c r="AP640" s="47"/>
      <c r="AQ640" s="47"/>
      <c r="AR640" s="47"/>
      <c r="AS640" s="47"/>
      <c r="AT640" s="47"/>
      <c r="AU640" s="47"/>
      <c r="AV640" s="47"/>
      <c r="AW640" s="47"/>
      <c r="AX640" s="47"/>
      <c r="AY640" s="47"/>
      <c r="AZ640" s="47"/>
      <c r="BA640" s="47"/>
      <c r="BB640" s="47"/>
      <c r="BC640" s="47"/>
      <c r="BD640" s="47"/>
      <c r="BE640" s="47"/>
      <c r="BF640" s="47"/>
      <c r="BG640" s="47"/>
      <c r="BH640" s="47"/>
      <c r="BI640" s="47"/>
      <c r="BJ640" s="47"/>
      <c r="BK640" s="47"/>
      <c r="BL640" s="47"/>
      <c r="BM640" s="47"/>
      <c r="BN640" s="47"/>
      <c r="BO640" s="47"/>
      <c r="BP640" s="47"/>
      <c r="BQ640" s="47"/>
      <c r="BR640" s="47"/>
      <c r="BS640" s="47"/>
      <c r="BT640" s="47"/>
      <c r="BU640" s="47"/>
      <c r="BV640" s="47"/>
      <c r="BW640" s="47"/>
      <c r="BX640" s="47"/>
      <c r="BY640" s="47"/>
      <c r="BZ640" s="47"/>
      <c r="CA640" s="47"/>
      <c r="CB640" s="47"/>
      <c r="CC640" s="47"/>
      <c r="CD640" s="47"/>
      <c r="CE640" s="47"/>
      <c r="CF640" s="47"/>
      <c r="CG640" s="47"/>
      <c r="CH640" s="47"/>
      <c r="CI640" s="47"/>
      <c r="CJ640" s="47"/>
      <c r="CK640" s="47"/>
      <c r="CL640" s="47"/>
      <c r="CM640" s="47"/>
      <c r="CN640" s="47"/>
      <c r="CO640" s="47"/>
      <c r="CP640" s="47"/>
      <c r="CQ640" s="47"/>
      <c r="CR640" s="47"/>
      <c r="CS640" s="47"/>
      <c r="CT640" s="47"/>
      <c r="CU640" s="47"/>
      <c r="CV640" s="47"/>
      <c r="CW640" s="47"/>
      <c r="CX640" s="47"/>
      <c r="CY640" s="47"/>
      <c r="CZ640" s="47"/>
      <c r="DA640" s="47"/>
      <c r="DB640" s="47"/>
      <c r="DC640" s="47"/>
      <c r="DD640" s="47"/>
    </row>
    <row r="641" spans="13:108" x14ac:dyDescent="0.25">
      <c r="M641" s="41"/>
      <c r="N641" s="41"/>
      <c r="O641" s="41"/>
      <c r="P641" s="41"/>
      <c r="Q641" s="41"/>
      <c r="R641" s="41"/>
      <c r="S641" s="41"/>
      <c r="T641" s="41"/>
      <c r="U641" s="41"/>
      <c r="V641" s="41"/>
      <c r="W641" s="41"/>
      <c r="X641" s="41"/>
      <c r="Y641" s="41"/>
      <c r="AA641" s="42"/>
      <c r="AB641" s="42"/>
      <c r="AC641" s="42"/>
      <c r="AD641" s="42"/>
      <c r="AE641" s="42"/>
      <c r="AF641" s="42"/>
      <c r="AG641" s="42"/>
      <c r="AH641" s="42"/>
      <c r="AI641" s="42"/>
      <c r="AJ641" s="42"/>
      <c r="AK641" s="42"/>
      <c r="AL641" s="42"/>
      <c r="AN641" s="43"/>
      <c r="AO641" s="47"/>
      <c r="AP641" s="47"/>
      <c r="AQ641" s="47"/>
      <c r="AR641" s="47"/>
      <c r="AS641" s="47"/>
      <c r="AT641" s="47"/>
      <c r="AU641" s="47"/>
      <c r="AV641" s="47"/>
      <c r="AW641" s="47"/>
      <c r="AX641" s="47"/>
      <c r="AY641" s="47"/>
      <c r="AZ641" s="47"/>
      <c r="BA641" s="47"/>
      <c r="BB641" s="47"/>
      <c r="BC641" s="47"/>
      <c r="BD641" s="47"/>
      <c r="BE641" s="47"/>
      <c r="BF641" s="47"/>
      <c r="BG641" s="47"/>
      <c r="BH641" s="47"/>
      <c r="BI641" s="47"/>
      <c r="BJ641" s="47"/>
      <c r="BK641" s="47"/>
      <c r="BL641" s="47"/>
      <c r="BM641" s="47"/>
      <c r="BN641" s="47"/>
      <c r="BO641" s="47"/>
      <c r="BP641" s="47"/>
      <c r="BQ641" s="47"/>
      <c r="BR641" s="47"/>
      <c r="BS641" s="47"/>
      <c r="BT641" s="47"/>
      <c r="BU641" s="47"/>
      <c r="BV641" s="47"/>
      <c r="BW641" s="47"/>
      <c r="BX641" s="47"/>
      <c r="BY641" s="47"/>
      <c r="BZ641" s="47"/>
      <c r="CA641" s="47"/>
      <c r="CB641" s="47"/>
      <c r="CC641" s="47"/>
      <c r="CD641" s="47"/>
      <c r="CE641" s="47"/>
      <c r="CF641" s="47"/>
      <c r="CG641" s="47"/>
      <c r="CH641" s="47"/>
      <c r="CI641" s="47"/>
      <c r="CJ641" s="47"/>
      <c r="CK641" s="47"/>
      <c r="CL641" s="47"/>
      <c r="CM641" s="47"/>
      <c r="CN641" s="47"/>
      <c r="CO641" s="47"/>
      <c r="CP641" s="47"/>
      <c r="CQ641" s="47"/>
      <c r="CR641" s="47"/>
      <c r="CS641" s="47"/>
      <c r="CT641" s="47"/>
      <c r="CU641" s="47"/>
      <c r="CV641" s="47"/>
      <c r="CW641" s="47"/>
      <c r="CX641" s="47"/>
      <c r="CY641" s="47"/>
      <c r="CZ641" s="47"/>
      <c r="DA641" s="47"/>
      <c r="DB641" s="47"/>
      <c r="DC641" s="47"/>
      <c r="DD641" s="47"/>
    </row>
    <row r="642" spans="13:108" x14ac:dyDescent="0.25">
      <c r="M642" s="41"/>
      <c r="N642" s="41"/>
      <c r="O642" s="41"/>
      <c r="P642" s="41"/>
      <c r="Q642" s="41"/>
      <c r="R642" s="41"/>
      <c r="S642" s="41"/>
      <c r="T642" s="41"/>
      <c r="U642" s="41"/>
      <c r="V642" s="41"/>
      <c r="W642" s="41"/>
      <c r="X642" s="41"/>
      <c r="Y642" s="41"/>
      <c r="AA642" s="42"/>
      <c r="AB642" s="42"/>
      <c r="AC642" s="42"/>
      <c r="AD642" s="42"/>
      <c r="AE642" s="42"/>
      <c r="AF642" s="42"/>
      <c r="AG642" s="42"/>
      <c r="AH642" s="42"/>
      <c r="AI642" s="42"/>
      <c r="AJ642" s="42"/>
      <c r="AK642" s="42"/>
      <c r="AL642" s="42"/>
      <c r="AN642" s="43"/>
      <c r="AO642" s="47"/>
      <c r="AP642" s="47"/>
      <c r="AQ642" s="47"/>
      <c r="AR642" s="47"/>
      <c r="AS642" s="47"/>
      <c r="AT642" s="47"/>
      <c r="AU642" s="47"/>
      <c r="AV642" s="47"/>
      <c r="AW642" s="47"/>
      <c r="AX642" s="47"/>
      <c r="AY642" s="47"/>
      <c r="AZ642" s="47"/>
      <c r="BA642" s="47"/>
      <c r="BB642" s="47"/>
      <c r="BC642" s="47"/>
      <c r="BD642" s="47"/>
      <c r="BE642" s="47"/>
      <c r="BF642" s="47"/>
      <c r="BG642" s="47"/>
      <c r="BH642" s="47"/>
      <c r="BI642" s="47"/>
      <c r="BJ642" s="47"/>
      <c r="BK642" s="47"/>
      <c r="BL642" s="47"/>
      <c r="BM642" s="47"/>
      <c r="BN642" s="47"/>
      <c r="BO642" s="47"/>
      <c r="BP642" s="47"/>
      <c r="BQ642" s="47"/>
      <c r="BR642" s="47"/>
      <c r="BS642" s="47"/>
      <c r="BT642" s="47"/>
      <c r="BU642" s="47"/>
      <c r="BV642" s="47"/>
      <c r="BW642" s="47"/>
      <c r="BX642" s="47"/>
      <c r="BY642" s="47"/>
      <c r="BZ642" s="47"/>
      <c r="CA642" s="47"/>
      <c r="CB642" s="47"/>
      <c r="CC642" s="47"/>
      <c r="CD642" s="47"/>
      <c r="CE642" s="47"/>
      <c r="CF642" s="47"/>
      <c r="CG642" s="47"/>
      <c r="CH642" s="47"/>
      <c r="CI642" s="47"/>
      <c r="CJ642" s="47"/>
      <c r="CK642" s="47"/>
      <c r="CL642" s="47"/>
      <c r="CM642" s="47"/>
      <c r="CN642" s="47"/>
      <c r="CO642" s="47"/>
      <c r="CP642" s="47"/>
      <c r="CQ642" s="47"/>
      <c r="CR642" s="47"/>
      <c r="CS642" s="47"/>
      <c r="CT642" s="47"/>
      <c r="CU642" s="47"/>
      <c r="CV642" s="47"/>
      <c r="CW642" s="47"/>
      <c r="CX642" s="47"/>
      <c r="CY642" s="47"/>
      <c r="CZ642" s="47"/>
      <c r="DA642" s="47"/>
      <c r="DB642" s="47"/>
      <c r="DC642" s="47"/>
      <c r="DD642" s="47"/>
    </row>
    <row r="643" spans="13:108" x14ac:dyDescent="0.25">
      <c r="M643" s="41"/>
      <c r="N643" s="41"/>
      <c r="O643" s="41"/>
      <c r="P643" s="41"/>
      <c r="Q643" s="41"/>
      <c r="R643" s="41"/>
      <c r="S643" s="41"/>
      <c r="T643" s="41"/>
      <c r="U643" s="41"/>
      <c r="V643" s="41"/>
      <c r="W643" s="41"/>
      <c r="X643" s="41"/>
      <c r="Y643" s="41"/>
      <c r="AA643" s="42"/>
      <c r="AB643" s="42"/>
      <c r="AC643" s="42"/>
      <c r="AD643" s="42"/>
      <c r="AE643" s="42"/>
      <c r="AF643" s="42"/>
      <c r="AG643" s="42"/>
      <c r="AH643" s="42"/>
      <c r="AI643" s="42"/>
      <c r="AJ643" s="42"/>
      <c r="AK643" s="42"/>
      <c r="AL643" s="42"/>
      <c r="AN643" s="43"/>
      <c r="AO643" s="47"/>
      <c r="AP643" s="47"/>
      <c r="AQ643" s="47"/>
      <c r="AR643" s="47"/>
      <c r="AS643" s="47"/>
      <c r="AT643" s="47"/>
      <c r="AU643" s="47"/>
      <c r="AV643" s="47"/>
      <c r="AW643" s="47"/>
      <c r="AX643" s="47"/>
      <c r="AY643" s="47"/>
      <c r="AZ643" s="47"/>
      <c r="BA643" s="47"/>
      <c r="BB643" s="47"/>
      <c r="BC643" s="47"/>
      <c r="BD643" s="47"/>
      <c r="BE643" s="47"/>
      <c r="BF643" s="47"/>
      <c r="BG643" s="47"/>
      <c r="BH643" s="47"/>
      <c r="BI643" s="47"/>
      <c r="BJ643" s="47"/>
      <c r="BK643" s="47"/>
      <c r="BL643" s="47"/>
      <c r="BM643" s="47"/>
      <c r="BN643" s="47"/>
      <c r="BO643" s="47"/>
      <c r="BP643" s="47"/>
      <c r="BQ643" s="47"/>
      <c r="BR643" s="47"/>
      <c r="BS643" s="47"/>
      <c r="BT643" s="47"/>
      <c r="BU643" s="47"/>
      <c r="BV643" s="47"/>
      <c r="BW643" s="47"/>
      <c r="BX643" s="47"/>
      <c r="BY643" s="47"/>
      <c r="BZ643" s="47"/>
      <c r="CA643" s="47"/>
      <c r="CB643" s="47"/>
      <c r="CC643" s="47"/>
      <c r="CD643" s="47"/>
      <c r="CE643" s="47"/>
      <c r="CF643" s="47"/>
      <c r="CG643" s="47"/>
      <c r="CH643" s="47"/>
      <c r="CI643" s="47"/>
      <c r="CJ643" s="47"/>
      <c r="CK643" s="47"/>
      <c r="CL643" s="47"/>
      <c r="CM643" s="47"/>
      <c r="CN643" s="47"/>
      <c r="CO643" s="47"/>
      <c r="CP643" s="47"/>
      <c r="CQ643" s="47"/>
      <c r="CR643" s="47"/>
      <c r="CS643" s="47"/>
      <c r="CT643" s="47"/>
      <c r="CU643" s="47"/>
      <c r="CV643" s="47"/>
      <c r="CW643" s="47"/>
      <c r="CX643" s="47"/>
      <c r="CY643" s="47"/>
      <c r="CZ643" s="47"/>
      <c r="DA643" s="47"/>
      <c r="DB643" s="47"/>
      <c r="DC643" s="47"/>
      <c r="DD643" s="47"/>
    </row>
    <row r="644" spans="13:108" x14ac:dyDescent="0.25">
      <c r="M644" s="41"/>
      <c r="N644" s="41"/>
      <c r="O644" s="41"/>
      <c r="P644" s="41"/>
      <c r="Q644" s="41"/>
      <c r="R644" s="41"/>
      <c r="S644" s="41"/>
      <c r="T644" s="41"/>
      <c r="U644" s="41"/>
      <c r="V644" s="41"/>
      <c r="W644" s="41"/>
      <c r="X644" s="41"/>
      <c r="Y644" s="41"/>
      <c r="AA644" s="42"/>
      <c r="AB644" s="42"/>
      <c r="AC644" s="42"/>
      <c r="AD644" s="42"/>
      <c r="AE644" s="42"/>
      <c r="AF644" s="42"/>
      <c r="AG644" s="42"/>
      <c r="AH644" s="42"/>
      <c r="AI644" s="42"/>
      <c r="AJ644" s="42"/>
      <c r="AK644" s="42"/>
      <c r="AL644" s="42"/>
      <c r="AN644" s="43"/>
      <c r="AO644" s="47"/>
      <c r="AP644" s="47"/>
      <c r="AQ644" s="47"/>
      <c r="AR644" s="47"/>
      <c r="AS644" s="47"/>
      <c r="AT644" s="47"/>
      <c r="AU644" s="47"/>
      <c r="AV644" s="47"/>
      <c r="AW644" s="47"/>
      <c r="AX644" s="47"/>
      <c r="AY644" s="47"/>
      <c r="AZ644" s="47"/>
      <c r="BA644" s="47"/>
      <c r="BB644" s="47"/>
      <c r="BC644" s="47"/>
      <c r="BD644" s="47"/>
      <c r="BE644" s="47"/>
      <c r="BF644" s="47"/>
      <c r="BG644" s="47"/>
      <c r="BH644" s="47"/>
      <c r="BI644" s="47"/>
      <c r="BJ644" s="47"/>
      <c r="BK644" s="47"/>
      <c r="BL644" s="47"/>
      <c r="BM644" s="47"/>
      <c r="BN644" s="47"/>
      <c r="BO644" s="47"/>
      <c r="BP644" s="47"/>
      <c r="BQ644" s="47"/>
      <c r="BR644" s="47"/>
      <c r="BS644" s="47"/>
      <c r="BT644" s="47"/>
      <c r="BU644" s="47"/>
      <c r="BV644" s="47"/>
      <c r="BW644" s="47"/>
      <c r="BX644" s="47"/>
      <c r="BY644" s="47"/>
      <c r="BZ644" s="47"/>
      <c r="CA644" s="47"/>
      <c r="CB644" s="47"/>
      <c r="CC644" s="47"/>
      <c r="CD644" s="47"/>
      <c r="CE644" s="47"/>
      <c r="CF644" s="47"/>
      <c r="CG644" s="47"/>
      <c r="CH644" s="47"/>
      <c r="CI644" s="47"/>
      <c r="CJ644" s="47"/>
      <c r="CK644" s="47"/>
      <c r="CL644" s="47"/>
      <c r="CM644" s="47"/>
      <c r="CN644" s="47"/>
      <c r="CO644" s="47"/>
      <c r="CP644" s="47"/>
      <c r="CQ644" s="47"/>
      <c r="CR644" s="47"/>
      <c r="CS644" s="47"/>
      <c r="CT644" s="47"/>
      <c r="CU644" s="47"/>
      <c r="CV644" s="47"/>
      <c r="CW644" s="47"/>
      <c r="CX644" s="47"/>
      <c r="CY644" s="47"/>
      <c r="CZ644" s="47"/>
      <c r="DA644" s="47"/>
      <c r="DB644" s="47"/>
      <c r="DC644" s="47"/>
      <c r="DD644" s="47"/>
    </row>
    <row r="645" spans="13:108" x14ac:dyDescent="0.25">
      <c r="M645" s="41"/>
      <c r="N645" s="41"/>
      <c r="O645" s="41"/>
      <c r="P645" s="41"/>
      <c r="Q645" s="41"/>
      <c r="R645" s="41"/>
      <c r="S645" s="41"/>
      <c r="T645" s="41"/>
      <c r="U645" s="41"/>
      <c r="V645" s="41"/>
      <c r="W645" s="41"/>
      <c r="X645" s="41"/>
      <c r="Y645" s="41"/>
      <c r="AA645" s="42"/>
      <c r="AB645" s="42"/>
      <c r="AC645" s="42"/>
      <c r="AD645" s="42"/>
      <c r="AE645" s="42"/>
      <c r="AF645" s="42"/>
      <c r="AG645" s="42"/>
      <c r="AH645" s="42"/>
      <c r="AI645" s="42"/>
      <c r="AJ645" s="42"/>
      <c r="AK645" s="42"/>
      <c r="AL645" s="42"/>
      <c r="AN645" s="43"/>
      <c r="AO645" s="47"/>
      <c r="AP645" s="47"/>
      <c r="AQ645" s="47"/>
      <c r="AR645" s="47"/>
      <c r="AS645" s="47"/>
      <c r="AT645" s="47"/>
      <c r="AU645" s="47"/>
      <c r="AV645" s="47"/>
      <c r="AW645" s="47"/>
      <c r="AX645" s="47"/>
      <c r="AY645" s="47"/>
      <c r="AZ645" s="47"/>
      <c r="BA645" s="47"/>
      <c r="BB645" s="47"/>
      <c r="BC645" s="47"/>
      <c r="BD645" s="47"/>
      <c r="BE645" s="47"/>
      <c r="BF645" s="47"/>
      <c r="BG645" s="47"/>
      <c r="BH645" s="47"/>
      <c r="BI645" s="47"/>
      <c r="BJ645" s="47"/>
      <c r="BK645" s="47"/>
      <c r="BL645" s="47"/>
      <c r="BM645" s="47"/>
      <c r="BN645" s="47"/>
      <c r="BO645" s="47"/>
      <c r="BP645" s="47"/>
      <c r="BQ645" s="47"/>
      <c r="BR645" s="47"/>
      <c r="BS645" s="47"/>
      <c r="BT645" s="47"/>
      <c r="BU645" s="47"/>
      <c r="BV645" s="47"/>
      <c r="BW645" s="47"/>
      <c r="BX645" s="47"/>
      <c r="BY645" s="47"/>
      <c r="BZ645" s="47"/>
      <c r="CA645" s="47"/>
      <c r="CB645" s="47"/>
      <c r="CC645" s="47"/>
      <c r="CD645" s="47"/>
      <c r="CE645" s="47"/>
      <c r="CF645" s="47"/>
      <c r="CG645" s="47"/>
      <c r="CH645" s="47"/>
      <c r="CI645" s="47"/>
      <c r="CJ645" s="47"/>
      <c r="CK645" s="47"/>
      <c r="CL645" s="47"/>
      <c r="CM645" s="47"/>
      <c r="CN645" s="47"/>
      <c r="CO645" s="47"/>
      <c r="CP645" s="47"/>
      <c r="CQ645" s="47"/>
      <c r="CR645" s="47"/>
      <c r="CS645" s="47"/>
      <c r="CT645" s="47"/>
      <c r="CU645" s="47"/>
      <c r="CV645" s="47"/>
      <c r="CW645" s="47"/>
      <c r="CX645" s="47"/>
      <c r="CY645" s="47"/>
      <c r="CZ645" s="47"/>
      <c r="DA645" s="47"/>
      <c r="DB645" s="47"/>
      <c r="DC645" s="47"/>
      <c r="DD645" s="47"/>
    </row>
    <row r="646" spans="13:108" x14ac:dyDescent="0.25">
      <c r="M646" s="41"/>
      <c r="N646" s="41"/>
      <c r="O646" s="41"/>
      <c r="P646" s="41"/>
      <c r="Q646" s="41"/>
      <c r="R646" s="41"/>
      <c r="S646" s="41"/>
      <c r="T646" s="41"/>
      <c r="U646" s="41"/>
      <c r="V646" s="41"/>
      <c r="W646" s="41"/>
      <c r="X646" s="41"/>
      <c r="Y646" s="41"/>
      <c r="AA646" s="42"/>
      <c r="AB646" s="42"/>
      <c r="AC646" s="42"/>
      <c r="AD646" s="42"/>
      <c r="AE646" s="42"/>
      <c r="AF646" s="42"/>
      <c r="AG646" s="42"/>
      <c r="AH646" s="42"/>
      <c r="AI646" s="42"/>
      <c r="AJ646" s="42"/>
      <c r="AK646" s="42"/>
      <c r="AL646" s="42"/>
      <c r="AN646" s="43"/>
      <c r="AO646" s="47"/>
      <c r="AP646" s="47"/>
      <c r="AQ646" s="47"/>
      <c r="AR646" s="47"/>
      <c r="AS646" s="47"/>
      <c r="AT646" s="47"/>
      <c r="AU646" s="47"/>
      <c r="AV646" s="47"/>
      <c r="AW646" s="47"/>
      <c r="AX646" s="47"/>
      <c r="AY646" s="47"/>
      <c r="AZ646" s="47"/>
      <c r="BA646" s="47"/>
      <c r="BB646" s="47"/>
      <c r="BC646" s="47"/>
      <c r="BD646" s="47"/>
      <c r="BE646" s="47"/>
      <c r="BF646" s="47"/>
      <c r="BG646" s="47"/>
      <c r="BH646" s="47"/>
      <c r="BI646" s="47"/>
      <c r="BJ646" s="47"/>
      <c r="BK646" s="47"/>
      <c r="BL646" s="47"/>
      <c r="BM646" s="47"/>
      <c r="BN646" s="47"/>
      <c r="BO646" s="47"/>
      <c r="BP646" s="47"/>
      <c r="BQ646" s="47"/>
      <c r="BR646" s="47"/>
      <c r="BS646" s="47"/>
      <c r="BT646" s="47"/>
      <c r="BU646" s="47"/>
      <c r="BV646" s="47"/>
      <c r="BW646" s="47"/>
      <c r="BX646" s="47"/>
      <c r="BY646" s="47"/>
      <c r="BZ646" s="47"/>
      <c r="CA646" s="47"/>
      <c r="CB646" s="47"/>
      <c r="CC646" s="47"/>
      <c r="CD646" s="47"/>
      <c r="CE646" s="47"/>
      <c r="CF646" s="47"/>
      <c r="CG646" s="47"/>
      <c r="CH646" s="47"/>
      <c r="CI646" s="47"/>
      <c r="CJ646" s="47"/>
      <c r="CK646" s="47"/>
      <c r="CL646" s="47"/>
      <c r="CM646" s="47"/>
      <c r="CN646" s="47"/>
      <c r="CO646" s="47"/>
      <c r="CP646" s="47"/>
      <c r="CQ646" s="47"/>
      <c r="CR646" s="47"/>
      <c r="CS646" s="47"/>
      <c r="CT646" s="47"/>
      <c r="CU646" s="47"/>
      <c r="CV646" s="47"/>
      <c r="CW646" s="47"/>
      <c r="CX646" s="47"/>
      <c r="CY646" s="47"/>
      <c r="CZ646" s="47"/>
      <c r="DA646" s="47"/>
      <c r="DB646" s="47"/>
      <c r="DC646" s="47"/>
      <c r="DD646" s="47"/>
    </row>
    <row r="647" spans="13:108" x14ac:dyDescent="0.25">
      <c r="M647" s="41"/>
      <c r="N647" s="41"/>
      <c r="O647" s="41"/>
      <c r="P647" s="41"/>
      <c r="Q647" s="41"/>
      <c r="R647" s="41"/>
      <c r="S647" s="41"/>
      <c r="T647" s="41"/>
      <c r="U647" s="41"/>
      <c r="V647" s="41"/>
      <c r="W647" s="41"/>
      <c r="X647" s="41"/>
      <c r="Y647" s="41"/>
      <c r="AA647" s="42"/>
      <c r="AB647" s="42"/>
      <c r="AC647" s="42"/>
      <c r="AD647" s="42"/>
      <c r="AE647" s="42"/>
      <c r="AF647" s="42"/>
      <c r="AG647" s="42"/>
      <c r="AH647" s="42"/>
      <c r="AI647" s="42"/>
      <c r="AJ647" s="42"/>
      <c r="AK647" s="42"/>
      <c r="AL647" s="42"/>
      <c r="AN647" s="43"/>
      <c r="AO647" s="47"/>
      <c r="AP647" s="47"/>
      <c r="AQ647" s="47"/>
      <c r="AR647" s="47"/>
      <c r="AS647" s="47"/>
      <c r="AT647" s="47"/>
      <c r="AU647" s="47"/>
      <c r="AV647" s="47"/>
      <c r="AW647" s="47"/>
      <c r="AX647" s="47"/>
      <c r="AY647" s="47"/>
      <c r="AZ647" s="47"/>
      <c r="BA647" s="47"/>
      <c r="BB647" s="47"/>
      <c r="BC647" s="47"/>
      <c r="BD647" s="47"/>
      <c r="BE647" s="47"/>
      <c r="BF647" s="47"/>
      <c r="BG647" s="47"/>
      <c r="BH647" s="47"/>
      <c r="BI647" s="47"/>
      <c r="BJ647" s="47"/>
      <c r="BK647" s="47"/>
      <c r="BL647" s="47"/>
      <c r="BM647" s="47"/>
      <c r="BN647" s="47"/>
      <c r="BO647" s="47"/>
      <c r="BP647" s="47"/>
      <c r="BQ647" s="47"/>
      <c r="BR647" s="47"/>
      <c r="BS647" s="47"/>
      <c r="BT647" s="47"/>
      <c r="BU647" s="47"/>
      <c r="BV647" s="47"/>
      <c r="BW647" s="47"/>
      <c r="BX647" s="47"/>
      <c r="BY647" s="47"/>
      <c r="BZ647" s="47"/>
      <c r="CA647" s="47"/>
      <c r="CB647" s="47"/>
      <c r="CC647" s="47"/>
      <c r="CD647" s="47"/>
      <c r="CE647" s="47"/>
      <c r="CF647" s="47"/>
      <c r="CG647" s="47"/>
      <c r="CH647" s="47"/>
      <c r="CI647" s="47"/>
      <c r="CJ647" s="47"/>
      <c r="CK647" s="47"/>
      <c r="CL647" s="47"/>
      <c r="CM647" s="47"/>
      <c r="CN647" s="47"/>
      <c r="CO647" s="47"/>
      <c r="CP647" s="47"/>
      <c r="CQ647" s="47"/>
      <c r="CR647" s="47"/>
      <c r="CS647" s="47"/>
      <c r="CT647" s="47"/>
      <c r="CU647" s="47"/>
      <c r="CV647" s="47"/>
      <c r="CW647" s="47"/>
      <c r="CX647" s="47"/>
      <c r="CY647" s="47"/>
      <c r="CZ647" s="47"/>
      <c r="DA647" s="47"/>
      <c r="DB647" s="47"/>
      <c r="DC647" s="47"/>
      <c r="DD647" s="47"/>
    </row>
    <row r="648" spans="13:108" x14ac:dyDescent="0.25">
      <c r="M648" s="41"/>
      <c r="N648" s="41"/>
      <c r="O648" s="41"/>
      <c r="P648" s="41"/>
      <c r="Q648" s="41"/>
      <c r="R648" s="41"/>
      <c r="S648" s="41"/>
      <c r="T648" s="41"/>
      <c r="U648" s="41"/>
      <c r="V648" s="41"/>
      <c r="W648" s="41"/>
      <c r="X648" s="41"/>
      <c r="Y648" s="41"/>
      <c r="AA648" s="42"/>
      <c r="AB648" s="42"/>
      <c r="AC648" s="42"/>
      <c r="AD648" s="42"/>
      <c r="AE648" s="42"/>
      <c r="AF648" s="42"/>
      <c r="AG648" s="42"/>
      <c r="AH648" s="42"/>
      <c r="AI648" s="42"/>
      <c r="AJ648" s="42"/>
      <c r="AK648" s="42"/>
      <c r="AL648" s="42"/>
      <c r="AN648" s="43"/>
      <c r="AO648" s="47"/>
      <c r="AP648" s="47"/>
      <c r="AQ648" s="47"/>
      <c r="AR648" s="47"/>
      <c r="AS648" s="47"/>
      <c r="AT648" s="47"/>
      <c r="AU648" s="47"/>
      <c r="AV648" s="47"/>
      <c r="AW648" s="47"/>
      <c r="AX648" s="47"/>
      <c r="AY648" s="47"/>
      <c r="AZ648" s="47"/>
      <c r="BA648" s="47"/>
      <c r="BB648" s="47"/>
      <c r="BC648" s="47"/>
      <c r="BD648" s="47"/>
      <c r="BE648" s="47"/>
      <c r="BF648" s="47"/>
      <c r="BG648" s="47"/>
      <c r="BH648" s="47"/>
      <c r="BI648" s="47"/>
      <c r="BJ648" s="47"/>
      <c r="BK648" s="47"/>
      <c r="BL648" s="47"/>
      <c r="BM648" s="47"/>
      <c r="BN648" s="47"/>
      <c r="BO648" s="47"/>
      <c r="BP648" s="47"/>
      <c r="BQ648" s="47"/>
      <c r="BR648" s="47"/>
      <c r="BS648" s="47"/>
      <c r="BT648" s="47"/>
      <c r="BU648" s="47"/>
      <c r="BV648" s="47"/>
      <c r="BW648" s="47"/>
      <c r="BX648" s="47"/>
      <c r="BY648" s="47"/>
      <c r="BZ648" s="47"/>
      <c r="CA648" s="47"/>
      <c r="CB648" s="47"/>
      <c r="CC648" s="47"/>
      <c r="CD648" s="47"/>
      <c r="CE648" s="47"/>
      <c r="CF648" s="47"/>
      <c r="CG648" s="47"/>
      <c r="CH648" s="47"/>
      <c r="CI648" s="47"/>
      <c r="CJ648" s="47"/>
      <c r="CK648" s="47"/>
      <c r="CL648" s="47"/>
      <c r="CM648" s="47"/>
      <c r="CN648" s="47"/>
      <c r="CO648" s="47"/>
      <c r="CP648" s="47"/>
      <c r="CQ648" s="47"/>
      <c r="CR648" s="47"/>
      <c r="CS648" s="47"/>
      <c r="CT648" s="47"/>
      <c r="CU648" s="47"/>
      <c r="CV648" s="47"/>
      <c r="CW648" s="47"/>
      <c r="CX648" s="47"/>
      <c r="CY648" s="47"/>
      <c r="CZ648" s="47"/>
      <c r="DA648" s="47"/>
      <c r="DB648" s="47"/>
      <c r="DC648" s="47"/>
      <c r="DD648" s="47"/>
    </row>
    <row r="649" spans="13:108" x14ac:dyDescent="0.25">
      <c r="M649" s="41"/>
      <c r="N649" s="41"/>
      <c r="O649" s="41"/>
      <c r="P649" s="41"/>
      <c r="Q649" s="41"/>
      <c r="R649" s="41"/>
      <c r="S649" s="41"/>
      <c r="T649" s="41"/>
      <c r="U649" s="41"/>
      <c r="V649" s="41"/>
      <c r="W649" s="41"/>
      <c r="X649" s="41"/>
      <c r="Y649" s="41"/>
      <c r="AA649" s="42"/>
      <c r="AB649" s="42"/>
      <c r="AC649" s="42"/>
      <c r="AD649" s="42"/>
      <c r="AE649" s="42"/>
      <c r="AF649" s="42"/>
      <c r="AG649" s="42"/>
      <c r="AH649" s="42"/>
      <c r="AI649" s="42"/>
      <c r="AJ649" s="42"/>
      <c r="AK649" s="42"/>
      <c r="AL649" s="42"/>
      <c r="AN649" s="43"/>
      <c r="AO649" s="47"/>
      <c r="AP649" s="47"/>
      <c r="AQ649" s="47"/>
      <c r="AR649" s="47"/>
      <c r="AS649" s="47"/>
      <c r="AT649" s="47"/>
      <c r="AU649" s="47"/>
      <c r="AV649" s="47"/>
      <c r="AW649" s="47"/>
      <c r="AX649" s="47"/>
      <c r="AY649" s="47"/>
      <c r="AZ649" s="47"/>
      <c r="BA649" s="47"/>
      <c r="BB649" s="47"/>
      <c r="BC649" s="47"/>
      <c r="BD649" s="47"/>
      <c r="BE649" s="47"/>
      <c r="BF649" s="47"/>
      <c r="BG649" s="47"/>
      <c r="BH649" s="47"/>
      <c r="BI649" s="47"/>
      <c r="BJ649" s="47"/>
      <c r="BK649" s="47"/>
      <c r="BL649" s="47"/>
      <c r="BM649" s="47"/>
      <c r="BN649" s="47"/>
      <c r="BO649" s="47"/>
      <c r="BP649" s="47"/>
      <c r="BQ649" s="47"/>
      <c r="BR649" s="47"/>
      <c r="BS649" s="47"/>
      <c r="BT649" s="47"/>
      <c r="BU649" s="47"/>
      <c r="BV649" s="47"/>
      <c r="BW649" s="47"/>
      <c r="BX649" s="47"/>
      <c r="BY649" s="47"/>
      <c r="BZ649" s="47"/>
      <c r="CA649" s="47"/>
      <c r="CB649" s="47"/>
      <c r="CC649" s="47"/>
      <c r="CD649" s="47"/>
      <c r="CE649" s="47"/>
      <c r="CF649" s="47"/>
      <c r="CG649" s="47"/>
      <c r="CH649" s="47"/>
      <c r="CI649" s="47"/>
      <c r="CJ649" s="47"/>
      <c r="CK649" s="47"/>
      <c r="CL649" s="47"/>
      <c r="CM649" s="47"/>
      <c r="CN649" s="47"/>
      <c r="CO649" s="47"/>
      <c r="CP649" s="47"/>
      <c r="CQ649" s="47"/>
      <c r="CR649" s="47"/>
      <c r="CS649" s="47"/>
      <c r="CT649" s="47"/>
      <c r="CU649" s="47"/>
      <c r="CV649" s="47"/>
      <c r="CW649" s="47"/>
      <c r="CX649" s="47"/>
      <c r="CY649" s="47"/>
      <c r="CZ649" s="47"/>
      <c r="DA649" s="47"/>
      <c r="DB649" s="47"/>
      <c r="DC649" s="47"/>
      <c r="DD649" s="47"/>
    </row>
    <row r="650" spans="13:108" x14ac:dyDescent="0.25">
      <c r="M650" s="41"/>
      <c r="N650" s="41"/>
      <c r="O650" s="41"/>
      <c r="P650" s="41"/>
      <c r="Q650" s="41"/>
      <c r="R650" s="41"/>
      <c r="S650" s="41"/>
      <c r="T650" s="41"/>
      <c r="U650" s="41"/>
      <c r="V650" s="41"/>
      <c r="W650" s="41"/>
      <c r="X650" s="41"/>
      <c r="Y650" s="41"/>
      <c r="AA650" s="42"/>
      <c r="AB650" s="42"/>
      <c r="AC650" s="42"/>
      <c r="AD650" s="42"/>
      <c r="AE650" s="42"/>
      <c r="AF650" s="42"/>
      <c r="AG650" s="42"/>
      <c r="AH650" s="42"/>
      <c r="AI650" s="42"/>
      <c r="AJ650" s="42"/>
      <c r="AK650" s="42"/>
      <c r="AL650" s="42"/>
      <c r="AN650" s="43"/>
      <c r="AO650" s="47"/>
      <c r="AP650" s="47"/>
      <c r="AQ650" s="47"/>
      <c r="AR650" s="47"/>
      <c r="AS650" s="47"/>
      <c r="AT650" s="47"/>
      <c r="AU650" s="47"/>
      <c r="AV650" s="47"/>
      <c r="AW650" s="47"/>
      <c r="AX650" s="47"/>
      <c r="AY650" s="47"/>
      <c r="AZ650" s="47"/>
      <c r="BA650" s="47"/>
      <c r="BB650" s="47"/>
      <c r="BC650" s="47"/>
      <c r="BD650" s="47"/>
      <c r="BE650" s="47"/>
      <c r="BF650" s="47"/>
      <c r="BG650" s="47"/>
      <c r="BH650" s="47"/>
      <c r="BI650" s="47"/>
      <c r="BJ650" s="47"/>
      <c r="BK650" s="47"/>
      <c r="BL650" s="47"/>
      <c r="BM650" s="47"/>
      <c r="BN650" s="47"/>
      <c r="BO650" s="47"/>
      <c r="BP650" s="47"/>
      <c r="BQ650" s="47"/>
      <c r="BR650" s="47"/>
      <c r="BS650" s="47"/>
      <c r="BT650" s="47"/>
      <c r="BU650" s="47"/>
      <c r="BV650" s="47"/>
      <c r="BW650" s="47"/>
      <c r="BX650" s="47"/>
      <c r="BY650" s="47"/>
      <c r="BZ650" s="47"/>
      <c r="CA650" s="47"/>
      <c r="CB650" s="47"/>
      <c r="CC650" s="47"/>
      <c r="CD650" s="47"/>
      <c r="CE650" s="47"/>
      <c r="CF650" s="47"/>
      <c r="CG650" s="47"/>
      <c r="CH650" s="47"/>
      <c r="CI650" s="47"/>
      <c r="CJ650" s="47"/>
      <c r="CK650" s="47"/>
      <c r="CL650" s="47"/>
      <c r="CM650" s="47"/>
      <c r="CN650" s="47"/>
      <c r="CO650" s="47"/>
      <c r="CP650" s="47"/>
      <c r="CQ650" s="47"/>
      <c r="CR650" s="47"/>
      <c r="CS650" s="47"/>
      <c r="CT650" s="47"/>
      <c r="CU650" s="47"/>
      <c r="CV650" s="47"/>
      <c r="CW650" s="47"/>
      <c r="CX650" s="47"/>
      <c r="CY650" s="47"/>
      <c r="CZ650" s="47"/>
      <c r="DA650" s="47"/>
      <c r="DB650" s="47"/>
      <c r="DC650" s="47"/>
      <c r="DD650" s="47"/>
    </row>
    <row r="651" spans="13:108" x14ac:dyDescent="0.25">
      <c r="M651" s="41"/>
      <c r="N651" s="41"/>
      <c r="O651" s="41"/>
      <c r="P651" s="41"/>
      <c r="Q651" s="41"/>
      <c r="R651" s="41"/>
      <c r="S651" s="41"/>
      <c r="T651" s="41"/>
      <c r="U651" s="41"/>
      <c r="V651" s="41"/>
      <c r="W651" s="41"/>
      <c r="X651" s="41"/>
      <c r="Y651" s="41"/>
      <c r="AA651" s="42"/>
      <c r="AB651" s="42"/>
      <c r="AC651" s="42"/>
      <c r="AD651" s="42"/>
      <c r="AE651" s="42"/>
      <c r="AF651" s="42"/>
      <c r="AG651" s="42"/>
      <c r="AH651" s="42"/>
      <c r="AI651" s="42"/>
      <c r="AJ651" s="42"/>
      <c r="AK651" s="42"/>
      <c r="AL651" s="42"/>
      <c r="AN651" s="43"/>
      <c r="AO651" s="47"/>
      <c r="AP651" s="47"/>
      <c r="AQ651" s="47"/>
      <c r="AR651" s="47"/>
      <c r="AS651" s="47"/>
      <c r="AT651" s="47"/>
      <c r="AU651" s="47"/>
      <c r="AV651" s="47"/>
      <c r="AW651" s="47"/>
      <c r="AX651" s="47"/>
      <c r="AY651" s="47"/>
      <c r="AZ651" s="47"/>
      <c r="BA651" s="47"/>
      <c r="BB651" s="47"/>
      <c r="BC651" s="47"/>
      <c r="BD651" s="47"/>
      <c r="BE651" s="47"/>
      <c r="BF651" s="47"/>
      <c r="BG651" s="47"/>
      <c r="BH651" s="47"/>
      <c r="BI651" s="47"/>
      <c r="BJ651" s="47"/>
      <c r="BK651" s="47"/>
      <c r="BL651" s="47"/>
      <c r="BM651" s="47"/>
      <c r="BN651" s="47"/>
      <c r="BO651" s="47"/>
      <c r="BP651" s="47"/>
      <c r="BQ651" s="47"/>
      <c r="BR651" s="47"/>
      <c r="BS651" s="47"/>
      <c r="BT651" s="47"/>
      <c r="BU651" s="47"/>
      <c r="BV651" s="47"/>
      <c r="BW651" s="47"/>
      <c r="BX651" s="47"/>
      <c r="BY651" s="47"/>
      <c r="BZ651" s="47"/>
      <c r="CA651" s="47"/>
      <c r="CB651" s="47"/>
      <c r="CC651" s="47"/>
      <c r="CD651" s="47"/>
      <c r="CE651" s="47"/>
      <c r="CF651" s="47"/>
      <c r="CG651" s="47"/>
      <c r="CH651" s="47"/>
      <c r="CI651" s="47"/>
      <c r="CJ651" s="47"/>
      <c r="CK651" s="47"/>
      <c r="CL651" s="47"/>
      <c r="CM651" s="47"/>
      <c r="CN651" s="47"/>
      <c r="CO651" s="47"/>
      <c r="CP651" s="47"/>
      <c r="CQ651" s="47"/>
      <c r="CR651" s="47"/>
      <c r="CS651" s="47"/>
      <c r="CT651" s="47"/>
      <c r="CU651" s="47"/>
      <c r="CV651" s="47"/>
      <c r="CW651" s="47"/>
      <c r="CX651" s="47"/>
      <c r="CY651" s="47"/>
      <c r="CZ651" s="47"/>
      <c r="DA651" s="47"/>
      <c r="DB651" s="47"/>
      <c r="DC651" s="47"/>
      <c r="DD651" s="47"/>
    </row>
    <row r="652" spans="13:108" x14ac:dyDescent="0.25">
      <c r="M652" s="41"/>
      <c r="N652" s="41"/>
      <c r="O652" s="41"/>
      <c r="P652" s="41"/>
      <c r="Q652" s="41"/>
      <c r="R652" s="41"/>
      <c r="S652" s="41"/>
      <c r="T652" s="41"/>
      <c r="U652" s="41"/>
      <c r="V652" s="41"/>
      <c r="W652" s="41"/>
      <c r="X652" s="41"/>
      <c r="Y652" s="41"/>
      <c r="AA652" s="42"/>
      <c r="AB652" s="42"/>
      <c r="AC652" s="42"/>
      <c r="AD652" s="42"/>
      <c r="AE652" s="42"/>
      <c r="AF652" s="42"/>
      <c r="AG652" s="42"/>
      <c r="AH652" s="42"/>
      <c r="AI652" s="42"/>
      <c r="AJ652" s="42"/>
      <c r="AK652" s="42"/>
      <c r="AL652" s="42"/>
      <c r="AN652" s="43"/>
      <c r="AO652" s="47"/>
      <c r="AP652" s="47"/>
      <c r="AQ652" s="47"/>
      <c r="AR652" s="47"/>
      <c r="AS652" s="47"/>
      <c r="AT652" s="47"/>
      <c r="AU652" s="47"/>
      <c r="AV652" s="47"/>
      <c r="AW652" s="47"/>
      <c r="AX652" s="47"/>
      <c r="AY652" s="47"/>
      <c r="AZ652" s="47"/>
      <c r="BA652" s="47"/>
      <c r="BB652" s="47"/>
      <c r="BC652" s="47"/>
      <c r="BD652" s="47"/>
      <c r="BE652" s="47"/>
      <c r="BF652" s="47"/>
      <c r="BG652" s="47"/>
      <c r="BH652" s="47"/>
      <c r="BI652" s="47"/>
      <c r="BJ652" s="47"/>
      <c r="BK652" s="47"/>
      <c r="BL652" s="47"/>
      <c r="BM652" s="47"/>
      <c r="BN652" s="47"/>
      <c r="BO652" s="47"/>
      <c r="BP652" s="47"/>
      <c r="BQ652" s="47"/>
      <c r="BR652" s="47"/>
      <c r="BS652" s="47"/>
      <c r="BT652" s="47"/>
      <c r="BU652" s="47"/>
      <c r="BV652" s="47"/>
      <c r="BW652" s="47"/>
      <c r="BX652" s="47"/>
      <c r="BY652" s="47"/>
      <c r="BZ652" s="47"/>
      <c r="CA652" s="47"/>
      <c r="CB652" s="47"/>
      <c r="CC652" s="47"/>
      <c r="CD652" s="47"/>
      <c r="CE652" s="47"/>
      <c r="CF652" s="47"/>
      <c r="CG652" s="47"/>
      <c r="CH652" s="47"/>
      <c r="CI652" s="47"/>
      <c r="CJ652" s="47"/>
      <c r="CK652" s="47"/>
      <c r="CL652" s="47"/>
      <c r="CM652" s="47"/>
      <c r="CN652" s="47"/>
      <c r="CO652" s="47"/>
      <c r="CP652" s="47"/>
      <c r="CQ652" s="47"/>
      <c r="CR652" s="47"/>
      <c r="CS652" s="47"/>
      <c r="CT652" s="47"/>
      <c r="CU652" s="47"/>
      <c r="CV652" s="47"/>
      <c r="CW652" s="47"/>
      <c r="CX652" s="47"/>
      <c r="CY652" s="47"/>
      <c r="CZ652" s="47"/>
      <c r="DA652" s="47"/>
      <c r="DB652" s="47"/>
      <c r="DC652" s="47"/>
      <c r="DD652" s="47"/>
    </row>
    <row r="653" spans="13:108" x14ac:dyDescent="0.25">
      <c r="M653" s="41"/>
      <c r="N653" s="41"/>
      <c r="O653" s="41"/>
      <c r="P653" s="41"/>
      <c r="Q653" s="41"/>
      <c r="R653" s="41"/>
      <c r="S653" s="41"/>
      <c r="T653" s="41"/>
      <c r="U653" s="41"/>
      <c r="V653" s="41"/>
      <c r="W653" s="41"/>
      <c r="X653" s="41"/>
      <c r="Y653" s="41"/>
      <c r="AA653" s="42"/>
      <c r="AB653" s="42"/>
      <c r="AC653" s="42"/>
      <c r="AD653" s="42"/>
      <c r="AE653" s="42"/>
      <c r="AF653" s="42"/>
      <c r="AG653" s="42"/>
      <c r="AH653" s="42"/>
      <c r="AI653" s="42"/>
      <c r="AJ653" s="42"/>
      <c r="AK653" s="42"/>
      <c r="AL653" s="42"/>
      <c r="AN653" s="43"/>
      <c r="AO653" s="47"/>
      <c r="AP653" s="47"/>
      <c r="AQ653" s="47"/>
      <c r="AR653" s="47"/>
      <c r="AS653" s="47"/>
      <c r="AT653" s="47"/>
      <c r="AU653" s="47"/>
      <c r="AV653" s="47"/>
      <c r="AW653" s="47"/>
      <c r="AX653" s="47"/>
      <c r="AY653" s="47"/>
      <c r="AZ653" s="47"/>
      <c r="BA653" s="47"/>
      <c r="BB653" s="47"/>
      <c r="BC653" s="47"/>
      <c r="BD653" s="47"/>
      <c r="BE653" s="47"/>
      <c r="BF653" s="47"/>
      <c r="BG653" s="47"/>
      <c r="BH653" s="47"/>
      <c r="BI653" s="47"/>
      <c r="BJ653" s="47"/>
      <c r="BK653" s="47"/>
      <c r="BL653" s="47"/>
      <c r="BM653" s="47"/>
      <c r="BN653" s="47"/>
      <c r="BO653" s="47"/>
      <c r="BP653" s="47"/>
      <c r="BQ653" s="47"/>
      <c r="BR653" s="47"/>
      <c r="BS653" s="47"/>
      <c r="BT653" s="47"/>
      <c r="BU653" s="47"/>
      <c r="BV653" s="47"/>
      <c r="BW653" s="47"/>
      <c r="BX653" s="47"/>
      <c r="BY653" s="47"/>
      <c r="BZ653" s="47"/>
      <c r="CA653" s="47"/>
      <c r="CB653" s="47"/>
      <c r="CC653" s="47"/>
      <c r="CD653" s="47"/>
      <c r="CE653" s="47"/>
      <c r="CF653" s="47"/>
      <c r="CG653" s="47"/>
      <c r="CH653" s="47"/>
      <c r="CI653" s="47"/>
      <c r="CJ653" s="47"/>
      <c r="CK653" s="47"/>
      <c r="CL653" s="47"/>
      <c r="CM653" s="47"/>
      <c r="CN653" s="47"/>
      <c r="CO653" s="47"/>
      <c r="CP653" s="47"/>
      <c r="CQ653" s="47"/>
      <c r="CR653" s="47"/>
      <c r="CS653" s="47"/>
      <c r="CT653" s="47"/>
      <c r="CU653" s="47"/>
      <c r="CV653" s="47"/>
      <c r="CW653" s="47"/>
      <c r="CX653" s="47"/>
      <c r="CY653" s="47"/>
      <c r="CZ653" s="47"/>
      <c r="DA653" s="47"/>
      <c r="DB653" s="47"/>
      <c r="DC653" s="47"/>
      <c r="DD653" s="47"/>
    </row>
    <row r="654" spans="13:108" x14ac:dyDescent="0.25">
      <c r="M654" s="41"/>
      <c r="N654" s="41"/>
      <c r="O654" s="41"/>
      <c r="P654" s="41"/>
      <c r="Q654" s="41"/>
      <c r="R654" s="41"/>
      <c r="S654" s="41"/>
      <c r="T654" s="41"/>
      <c r="U654" s="41"/>
      <c r="V654" s="41"/>
      <c r="W654" s="41"/>
      <c r="X654" s="41"/>
      <c r="Y654" s="41"/>
      <c r="AA654" s="42"/>
      <c r="AB654" s="42"/>
      <c r="AC654" s="42"/>
      <c r="AD654" s="42"/>
      <c r="AE654" s="42"/>
      <c r="AF654" s="42"/>
      <c r="AG654" s="42"/>
      <c r="AH654" s="42"/>
      <c r="AI654" s="42"/>
      <c r="AJ654" s="42"/>
      <c r="AK654" s="42"/>
      <c r="AL654" s="42"/>
      <c r="AN654" s="43"/>
      <c r="AO654" s="47"/>
      <c r="AP654" s="47"/>
      <c r="AQ654" s="47"/>
      <c r="AR654" s="47"/>
      <c r="AS654" s="47"/>
      <c r="AT654" s="47"/>
      <c r="AU654" s="47"/>
      <c r="AV654" s="47"/>
      <c r="AW654" s="47"/>
      <c r="AX654" s="47"/>
      <c r="AY654" s="47"/>
      <c r="AZ654" s="47"/>
      <c r="BA654" s="47"/>
      <c r="BB654" s="47"/>
      <c r="BC654" s="47"/>
      <c r="BD654" s="47"/>
      <c r="BE654" s="47"/>
      <c r="BF654" s="47"/>
      <c r="BG654" s="47"/>
      <c r="BH654" s="47"/>
      <c r="BI654" s="47"/>
      <c r="BJ654" s="47"/>
      <c r="BK654" s="47"/>
      <c r="BL654" s="47"/>
      <c r="BM654" s="47"/>
      <c r="BN654" s="47"/>
      <c r="BO654" s="47"/>
      <c r="BP654" s="47"/>
      <c r="BQ654" s="47"/>
      <c r="BR654" s="47"/>
      <c r="BS654" s="47"/>
      <c r="BT654" s="47"/>
      <c r="BU654" s="47"/>
      <c r="BV654" s="47"/>
      <c r="BW654" s="47"/>
      <c r="BX654" s="47"/>
      <c r="BY654" s="47"/>
      <c r="BZ654" s="47"/>
      <c r="CA654" s="47"/>
      <c r="CB654" s="47"/>
      <c r="CC654" s="47"/>
      <c r="CD654" s="47"/>
      <c r="CE654" s="47"/>
      <c r="CF654" s="47"/>
      <c r="CG654" s="47"/>
      <c r="CH654" s="47"/>
      <c r="CI654" s="47"/>
      <c r="CJ654" s="47"/>
      <c r="CK654" s="47"/>
      <c r="CL654" s="47"/>
      <c r="CM654" s="47"/>
      <c r="CN654" s="47"/>
      <c r="CO654" s="47"/>
      <c r="CP654" s="47"/>
      <c r="CQ654" s="47"/>
      <c r="CR654" s="47"/>
      <c r="CS654" s="47"/>
      <c r="CT654" s="47"/>
      <c r="CU654" s="47"/>
      <c r="CV654" s="47"/>
      <c r="CW654" s="47"/>
      <c r="CX654" s="47"/>
      <c r="CY654" s="47"/>
      <c r="CZ654" s="47"/>
      <c r="DA654" s="47"/>
      <c r="DB654" s="47"/>
      <c r="DC654" s="47"/>
      <c r="DD654" s="47"/>
    </row>
    <row r="655" spans="13:108" x14ac:dyDescent="0.25">
      <c r="M655" s="41"/>
      <c r="N655" s="41"/>
      <c r="O655" s="41"/>
      <c r="P655" s="41"/>
      <c r="Q655" s="41"/>
      <c r="R655" s="41"/>
      <c r="S655" s="41"/>
      <c r="T655" s="41"/>
      <c r="U655" s="41"/>
      <c r="V655" s="41"/>
      <c r="W655" s="41"/>
      <c r="X655" s="41"/>
      <c r="Y655" s="41"/>
      <c r="AA655" s="42"/>
      <c r="AB655" s="42"/>
      <c r="AC655" s="42"/>
      <c r="AD655" s="42"/>
      <c r="AE655" s="42"/>
      <c r="AF655" s="42"/>
      <c r="AG655" s="42"/>
      <c r="AH655" s="42"/>
      <c r="AI655" s="42"/>
      <c r="AJ655" s="42"/>
      <c r="AK655" s="42"/>
      <c r="AL655" s="42"/>
      <c r="AN655" s="43"/>
      <c r="AO655" s="47"/>
      <c r="AP655" s="47"/>
      <c r="AQ655" s="47"/>
      <c r="AR655" s="47"/>
      <c r="AS655" s="47"/>
      <c r="AT655" s="47"/>
      <c r="AU655" s="47"/>
      <c r="AV655" s="47"/>
      <c r="AW655" s="47"/>
      <c r="AX655" s="47"/>
      <c r="AY655" s="47"/>
      <c r="AZ655" s="47"/>
      <c r="BA655" s="47"/>
      <c r="BB655" s="47"/>
      <c r="BC655" s="47"/>
      <c r="BD655" s="47"/>
      <c r="BE655" s="47"/>
      <c r="BF655" s="47"/>
      <c r="BG655" s="47"/>
      <c r="BH655" s="47"/>
      <c r="BI655" s="47"/>
      <c r="BJ655" s="47"/>
      <c r="BK655" s="47"/>
      <c r="BL655" s="47"/>
      <c r="BM655" s="47"/>
      <c r="BN655" s="47"/>
      <c r="BO655" s="47"/>
      <c r="BP655" s="47"/>
      <c r="BQ655" s="47"/>
      <c r="BR655" s="47"/>
      <c r="BS655" s="47"/>
      <c r="BT655" s="47"/>
      <c r="BU655" s="47"/>
      <c r="BV655" s="47"/>
      <c r="BW655" s="47"/>
      <c r="BX655" s="47"/>
      <c r="BY655" s="47"/>
      <c r="BZ655" s="47"/>
      <c r="CA655" s="47"/>
      <c r="CB655" s="47"/>
      <c r="CC655" s="47"/>
      <c r="CD655" s="47"/>
      <c r="CE655" s="47"/>
      <c r="CF655" s="47"/>
      <c r="CG655" s="47"/>
      <c r="CH655" s="47"/>
      <c r="CI655" s="47"/>
      <c r="CJ655" s="47"/>
      <c r="CK655" s="47"/>
      <c r="CL655" s="47"/>
      <c r="CM655" s="47"/>
      <c r="CN655" s="47"/>
      <c r="CO655" s="47"/>
      <c r="CP655" s="47"/>
      <c r="CQ655" s="47"/>
      <c r="CR655" s="47"/>
      <c r="CS655" s="47"/>
      <c r="CT655" s="47"/>
      <c r="CU655" s="47"/>
      <c r="CV655" s="47"/>
      <c r="CW655" s="47"/>
      <c r="CX655" s="47"/>
      <c r="CY655" s="47"/>
      <c r="CZ655" s="47"/>
      <c r="DA655" s="47"/>
      <c r="DB655" s="47"/>
      <c r="DC655" s="47"/>
      <c r="DD655" s="47"/>
    </row>
    <row r="656" spans="13:108" x14ac:dyDescent="0.25">
      <c r="M656" s="41"/>
      <c r="N656" s="41"/>
      <c r="O656" s="41"/>
      <c r="P656" s="41"/>
      <c r="Q656" s="41"/>
      <c r="R656" s="41"/>
      <c r="S656" s="41"/>
      <c r="T656" s="41"/>
      <c r="U656" s="41"/>
      <c r="V656" s="41"/>
      <c r="W656" s="41"/>
      <c r="X656" s="41"/>
      <c r="Y656" s="41"/>
      <c r="AA656" s="42"/>
      <c r="AB656" s="42"/>
      <c r="AC656" s="42"/>
      <c r="AD656" s="42"/>
      <c r="AE656" s="42"/>
      <c r="AF656" s="42"/>
      <c r="AG656" s="42"/>
      <c r="AH656" s="42"/>
      <c r="AI656" s="42"/>
      <c r="AJ656" s="42"/>
      <c r="AK656" s="42"/>
      <c r="AL656" s="42"/>
      <c r="AN656" s="43"/>
      <c r="AO656" s="47"/>
      <c r="AP656" s="47"/>
      <c r="AQ656" s="47"/>
      <c r="AR656" s="47"/>
      <c r="AS656" s="47"/>
      <c r="AT656" s="47"/>
      <c r="AU656" s="47"/>
      <c r="AV656" s="47"/>
      <c r="AW656" s="47"/>
      <c r="AX656" s="47"/>
      <c r="AY656" s="47"/>
      <c r="AZ656" s="47"/>
      <c r="BA656" s="47"/>
      <c r="BB656" s="47"/>
      <c r="BC656" s="47"/>
      <c r="BD656" s="47"/>
      <c r="BE656" s="47"/>
      <c r="BF656" s="47"/>
      <c r="BG656" s="47"/>
      <c r="BH656" s="47"/>
      <c r="BI656" s="47"/>
      <c r="BJ656" s="47"/>
      <c r="BK656" s="47"/>
      <c r="BL656" s="47"/>
      <c r="BM656" s="47"/>
      <c r="BN656" s="47"/>
      <c r="BO656" s="47"/>
      <c r="BP656" s="47"/>
      <c r="BQ656" s="47"/>
      <c r="BR656" s="47"/>
      <c r="BS656" s="47"/>
      <c r="BT656" s="47"/>
      <c r="BU656" s="47"/>
      <c r="BV656" s="47"/>
      <c r="BW656" s="47"/>
      <c r="BX656" s="47"/>
      <c r="BY656" s="47"/>
      <c r="BZ656" s="47"/>
      <c r="CA656" s="47"/>
      <c r="CB656" s="47"/>
      <c r="CC656" s="47"/>
      <c r="CD656" s="47"/>
      <c r="CE656" s="47"/>
      <c r="CF656" s="47"/>
      <c r="CG656" s="47"/>
      <c r="CH656" s="47"/>
      <c r="CI656" s="47"/>
      <c r="CJ656" s="47"/>
      <c r="CK656" s="47"/>
      <c r="CL656" s="47"/>
      <c r="CM656" s="47"/>
      <c r="CN656" s="47"/>
      <c r="CO656" s="47"/>
      <c r="CP656" s="47"/>
      <c r="CQ656" s="47"/>
      <c r="CR656" s="47"/>
      <c r="CS656" s="47"/>
      <c r="CT656" s="47"/>
      <c r="CU656" s="47"/>
      <c r="CV656" s="47"/>
      <c r="CW656" s="47"/>
      <c r="CX656" s="47"/>
      <c r="CY656" s="47"/>
      <c r="CZ656" s="47"/>
      <c r="DA656" s="47"/>
      <c r="DB656" s="47"/>
      <c r="DC656" s="47"/>
      <c r="DD656" s="47"/>
    </row>
    <row r="657" spans="13:108" x14ac:dyDescent="0.25">
      <c r="M657" s="41"/>
      <c r="N657" s="41"/>
      <c r="O657" s="41"/>
      <c r="P657" s="41"/>
      <c r="Q657" s="41"/>
      <c r="R657" s="41"/>
      <c r="S657" s="41"/>
      <c r="T657" s="41"/>
      <c r="U657" s="41"/>
      <c r="V657" s="41"/>
      <c r="W657" s="41"/>
      <c r="X657" s="41"/>
      <c r="Y657" s="41"/>
      <c r="AA657" s="42"/>
      <c r="AB657" s="42"/>
      <c r="AC657" s="42"/>
      <c r="AD657" s="42"/>
      <c r="AE657" s="42"/>
      <c r="AF657" s="42"/>
      <c r="AG657" s="42"/>
      <c r="AH657" s="42"/>
      <c r="AI657" s="42"/>
      <c r="AJ657" s="42"/>
      <c r="AK657" s="42"/>
      <c r="AL657" s="42"/>
      <c r="AN657" s="43"/>
      <c r="AO657" s="47"/>
      <c r="AP657" s="47"/>
      <c r="AQ657" s="47"/>
      <c r="AR657" s="47"/>
      <c r="AS657" s="47"/>
      <c r="AT657" s="47"/>
      <c r="AU657" s="47"/>
      <c r="AV657" s="47"/>
      <c r="AW657" s="47"/>
      <c r="AX657" s="47"/>
      <c r="AY657" s="47"/>
      <c r="AZ657" s="47"/>
      <c r="BA657" s="47"/>
      <c r="BB657" s="47"/>
      <c r="BC657" s="47"/>
      <c r="BD657" s="47"/>
      <c r="BE657" s="47"/>
      <c r="BF657" s="47"/>
      <c r="BG657" s="47"/>
      <c r="BH657" s="47"/>
      <c r="BI657" s="47"/>
      <c r="BJ657" s="47"/>
      <c r="BK657" s="47"/>
      <c r="BL657" s="47"/>
      <c r="BM657" s="47"/>
      <c r="BN657" s="47"/>
      <c r="BO657" s="47"/>
      <c r="BP657" s="47"/>
      <c r="BQ657" s="47"/>
      <c r="BR657" s="47"/>
      <c r="BS657" s="47"/>
      <c r="BT657" s="47"/>
      <c r="BU657" s="47"/>
      <c r="BV657" s="47"/>
      <c r="BW657" s="47"/>
      <c r="BX657" s="47"/>
      <c r="BY657" s="47"/>
      <c r="BZ657" s="47"/>
      <c r="CA657" s="47"/>
      <c r="CB657" s="47"/>
      <c r="CC657" s="47"/>
      <c r="CD657" s="47"/>
      <c r="CE657" s="47"/>
      <c r="CF657" s="47"/>
      <c r="CG657" s="47"/>
      <c r="CH657" s="47"/>
      <c r="CI657" s="47"/>
      <c r="CJ657" s="47"/>
      <c r="CK657" s="47"/>
      <c r="CL657" s="47"/>
      <c r="CM657" s="47"/>
      <c r="CN657" s="47"/>
      <c r="CO657" s="47"/>
      <c r="CP657" s="47"/>
      <c r="CQ657" s="47"/>
      <c r="CR657" s="47"/>
      <c r="CS657" s="47"/>
      <c r="CT657" s="47"/>
      <c r="CU657" s="47"/>
      <c r="CV657" s="47"/>
      <c r="CW657" s="47"/>
      <c r="CX657" s="47"/>
      <c r="CY657" s="47"/>
      <c r="CZ657" s="47"/>
      <c r="DA657" s="47"/>
      <c r="DB657" s="47"/>
      <c r="DC657" s="47"/>
      <c r="DD657" s="47"/>
    </row>
    <row r="658" spans="13:108" x14ac:dyDescent="0.25">
      <c r="M658" s="41"/>
      <c r="N658" s="41"/>
      <c r="O658" s="41"/>
      <c r="P658" s="41"/>
      <c r="Q658" s="41"/>
      <c r="R658" s="41"/>
      <c r="S658" s="41"/>
      <c r="T658" s="41"/>
      <c r="U658" s="41"/>
      <c r="V658" s="41"/>
      <c r="W658" s="41"/>
      <c r="X658" s="41"/>
      <c r="Y658" s="41"/>
      <c r="AA658" s="42"/>
      <c r="AB658" s="42"/>
      <c r="AC658" s="42"/>
      <c r="AD658" s="42"/>
      <c r="AE658" s="42"/>
      <c r="AF658" s="42"/>
      <c r="AG658" s="42"/>
      <c r="AH658" s="42"/>
      <c r="AI658" s="42"/>
      <c r="AJ658" s="42"/>
      <c r="AK658" s="42"/>
      <c r="AL658" s="42"/>
      <c r="AN658" s="43"/>
      <c r="AO658" s="47"/>
      <c r="AP658" s="47"/>
      <c r="AQ658" s="47"/>
      <c r="AR658" s="47"/>
      <c r="AS658" s="47"/>
      <c r="AT658" s="47"/>
      <c r="AU658" s="47"/>
      <c r="AV658" s="47"/>
      <c r="AW658" s="47"/>
      <c r="AX658" s="47"/>
      <c r="AY658" s="47"/>
      <c r="AZ658" s="47"/>
      <c r="BA658" s="47"/>
      <c r="BB658" s="47"/>
      <c r="BC658" s="47"/>
      <c r="BD658" s="47"/>
      <c r="BE658" s="47"/>
      <c r="BF658" s="47"/>
      <c r="BG658" s="47"/>
      <c r="BH658" s="47"/>
      <c r="BI658" s="47"/>
      <c r="BJ658" s="47"/>
      <c r="BK658" s="47"/>
      <c r="BL658" s="47"/>
      <c r="BM658" s="47"/>
      <c r="BN658" s="47"/>
      <c r="BO658" s="47"/>
      <c r="BP658" s="47"/>
      <c r="BQ658" s="47"/>
      <c r="BR658" s="47"/>
      <c r="BS658" s="47"/>
      <c r="BT658" s="47"/>
      <c r="BU658" s="47"/>
      <c r="BV658" s="47"/>
      <c r="BW658" s="47"/>
      <c r="BX658" s="47"/>
      <c r="BY658" s="47"/>
      <c r="BZ658" s="47"/>
      <c r="CA658" s="47"/>
      <c r="CB658" s="47"/>
      <c r="CC658" s="47"/>
      <c r="CD658" s="47"/>
      <c r="CE658" s="47"/>
      <c r="CF658" s="47"/>
      <c r="CG658" s="47"/>
      <c r="CH658" s="47"/>
      <c r="CI658" s="47"/>
      <c r="CJ658" s="47"/>
      <c r="CK658" s="47"/>
      <c r="CL658" s="47"/>
      <c r="CM658" s="47"/>
      <c r="CN658" s="47"/>
      <c r="CO658" s="47"/>
      <c r="CP658" s="47"/>
      <c r="CQ658" s="47"/>
      <c r="CR658" s="47"/>
      <c r="CS658" s="47"/>
      <c r="CT658" s="47"/>
      <c r="CU658" s="47"/>
      <c r="CV658" s="47"/>
      <c r="CW658" s="47"/>
      <c r="CX658" s="47"/>
      <c r="CY658" s="47"/>
      <c r="CZ658" s="47"/>
      <c r="DA658" s="47"/>
      <c r="DB658" s="47"/>
      <c r="DC658" s="47"/>
      <c r="DD658" s="47"/>
    </row>
    <row r="659" spans="13:108" x14ac:dyDescent="0.25">
      <c r="M659" s="41"/>
      <c r="N659" s="41"/>
      <c r="O659" s="41"/>
      <c r="P659" s="41"/>
      <c r="Q659" s="41"/>
      <c r="R659" s="41"/>
      <c r="S659" s="41"/>
      <c r="T659" s="41"/>
      <c r="U659" s="41"/>
      <c r="V659" s="41"/>
      <c r="W659" s="41"/>
      <c r="X659" s="41"/>
      <c r="Y659" s="41"/>
      <c r="AA659" s="42"/>
      <c r="AB659" s="42"/>
      <c r="AC659" s="42"/>
      <c r="AD659" s="42"/>
      <c r="AE659" s="42"/>
      <c r="AF659" s="42"/>
      <c r="AG659" s="42"/>
      <c r="AH659" s="42"/>
      <c r="AI659" s="42"/>
      <c r="AJ659" s="42"/>
      <c r="AK659" s="42"/>
      <c r="AL659" s="42"/>
      <c r="AN659" s="43"/>
      <c r="AO659" s="47"/>
      <c r="AP659" s="47"/>
      <c r="AQ659" s="47"/>
      <c r="AR659" s="47"/>
      <c r="AS659" s="47"/>
      <c r="AT659" s="47"/>
      <c r="AU659" s="47"/>
      <c r="AV659" s="47"/>
      <c r="AW659" s="47"/>
      <c r="AX659" s="47"/>
      <c r="AY659" s="47"/>
      <c r="AZ659" s="47"/>
      <c r="BA659" s="47"/>
      <c r="BB659" s="47"/>
      <c r="BC659" s="47"/>
      <c r="BD659" s="47"/>
      <c r="BE659" s="47"/>
      <c r="BF659" s="47"/>
      <c r="BG659" s="47"/>
      <c r="BH659" s="47"/>
      <c r="BI659" s="47"/>
      <c r="BJ659" s="47"/>
      <c r="BK659" s="47"/>
      <c r="BL659" s="47"/>
      <c r="BM659" s="47"/>
      <c r="BN659" s="47"/>
      <c r="BO659" s="47"/>
      <c r="BP659" s="47"/>
      <c r="BQ659" s="47"/>
      <c r="BR659" s="47"/>
      <c r="BS659" s="47"/>
      <c r="BT659" s="47"/>
      <c r="BU659" s="47"/>
      <c r="BV659" s="47"/>
      <c r="BW659" s="47"/>
      <c r="BX659" s="47"/>
      <c r="BY659" s="47"/>
      <c r="BZ659" s="47"/>
      <c r="CA659" s="47"/>
      <c r="CB659" s="47"/>
      <c r="CC659" s="47"/>
      <c r="CD659" s="47"/>
      <c r="CE659" s="47"/>
      <c r="CF659" s="47"/>
      <c r="CG659" s="47"/>
      <c r="CH659" s="47"/>
      <c r="CI659" s="47"/>
      <c r="CJ659" s="47"/>
      <c r="CK659" s="47"/>
      <c r="CL659" s="47"/>
      <c r="CM659" s="47"/>
      <c r="CN659" s="47"/>
      <c r="CO659" s="47"/>
      <c r="CP659" s="47"/>
      <c r="CQ659" s="47"/>
      <c r="CR659" s="47"/>
      <c r="CS659" s="47"/>
      <c r="CT659" s="47"/>
      <c r="CU659" s="47"/>
      <c r="CV659" s="47"/>
      <c r="CW659" s="47"/>
      <c r="CX659" s="47"/>
      <c r="CY659" s="47"/>
      <c r="CZ659" s="47"/>
      <c r="DA659" s="47"/>
      <c r="DB659" s="47"/>
      <c r="DC659" s="47"/>
      <c r="DD659" s="47"/>
    </row>
    <row r="660" spans="13:108" x14ac:dyDescent="0.25">
      <c r="M660" s="41"/>
      <c r="N660" s="41"/>
      <c r="O660" s="41"/>
      <c r="P660" s="41"/>
      <c r="Q660" s="41"/>
      <c r="R660" s="41"/>
      <c r="S660" s="41"/>
      <c r="T660" s="41"/>
      <c r="U660" s="41"/>
      <c r="V660" s="41"/>
      <c r="W660" s="41"/>
      <c r="X660" s="41"/>
      <c r="Y660" s="41"/>
      <c r="AA660" s="42"/>
      <c r="AB660" s="42"/>
      <c r="AC660" s="42"/>
      <c r="AD660" s="42"/>
      <c r="AE660" s="42"/>
      <c r="AF660" s="42"/>
      <c r="AG660" s="42"/>
      <c r="AH660" s="42"/>
      <c r="AI660" s="42"/>
      <c r="AJ660" s="42"/>
      <c r="AK660" s="42"/>
      <c r="AL660" s="42"/>
      <c r="AN660" s="43"/>
      <c r="AO660" s="47"/>
      <c r="AP660" s="47"/>
      <c r="AQ660" s="47"/>
      <c r="AR660" s="47"/>
      <c r="AS660" s="47"/>
      <c r="AT660" s="47"/>
      <c r="AU660" s="47"/>
      <c r="AV660" s="47"/>
      <c r="AW660" s="47"/>
      <c r="AX660" s="47"/>
      <c r="AY660" s="47"/>
      <c r="AZ660" s="47"/>
      <c r="BA660" s="47"/>
      <c r="BB660" s="47"/>
      <c r="BC660" s="47"/>
      <c r="BD660" s="47"/>
      <c r="BE660" s="47"/>
      <c r="BF660" s="47"/>
      <c r="BG660" s="47"/>
      <c r="BH660" s="47"/>
      <c r="BI660" s="47"/>
      <c r="BJ660" s="47"/>
      <c r="BK660" s="47"/>
      <c r="BL660" s="47"/>
      <c r="BM660" s="47"/>
      <c r="BN660" s="47"/>
      <c r="BO660" s="47"/>
      <c r="BP660" s="47"/>
      <c r="BQ660" s="47"/>
      <c r="BR660" s="47"/>
      <c r="BS660" s="47"/>
      <c r="BT660" s="47"/>
      <c r="BU660" s="47"/>
      <c r="BV660" s="47"/>
      <c r="BW660" s="47"/>
      <c r="BX660" s="47"/>
      <c r="BY660" s="47"/>
      <c r="BZ660" s="47"/>
      <c r="CA660" s="47"/>
      <c r="CB660" s="47"/>
      <c r="CC660" s="47"/>
      <c r="CD660" s="47"/>
      <c r="CE660" s="47"/>
      <c r="CF660" s="47"/>
      <c r="CG660" s="47"/>
      <c r="CH660" s="47"/>
      <c r="CI660" s="47"/>
      <c r="CJ660" s="47"/>
      <c r="CK660" s="47"/>
      <c r="CL660" s="47"/>
      <c r="CM660" s="47"/>
      <c r="CN660" s="47"/>
      <c r="CO660" s="47"/>
      <c r="CP660" s="47"/>
      <c r="CQ660" s="47"/>
      <c r="CR660" s="47"/>
      <c r="CS660" s="47"/>
      <c r="CT660" s="47"/>
      <c r="CU660" s="47"/>
      <c r="CV660" s="47"/>
      <c r="CW660" s="47"/>
      <c r="CX660" s="47"/>
      <c r="CY660" s="47"/>
      <c r="CZ660" s="47"/>
      <c r="DA660" s="47"/>
      <c r="DB660" s="47"/>
      <c r="DC660" s="47"/>
      <c r="DD660" s="47"/>
    </row>
    <row r="661" spans="13:108" x14ac:dyDescent="0.25">
      <c r="M661" s="41"/>
      <c r="N661" s="41"/>
      <c r="O661" s="41"/>
      <c r="P661" s="41"/>
      <c r="Q661" s="41"/>
      <c r="R661" s="41"/>
      <c r="S661" s="41"/>
      <c r="T661" s="41"/>
      <c r="U661" s="41"/>
      <c r="V661" s="41"/>
      <c r="W661" s="41"/>
      <c r="X661" s="41"/>
      <c r="Y661" s="41"/>
      <c r="AA661" s="42"/>
      <c r="AB661" s="42"/>
      <c r="AC661" s="42"/>
      <c r="AD661" s="42"/>
      <c r="AE661" s="42"/>
      <c r="AF661" s="42"/>
      <c r="AG661" s="42"/>
      <c r="AH661" s="42"/>
      <c r="AI661" s="42"/>
      <c r="AJ661" s="42"/>
      <c r="AK661" s="42"/>
      <c r="AL661" s="42"/>
      <c r="AN661" s="43"/>
      <c r="AO661" s="47"/>
      <c r="AP661" s="47"/>
      <c r="AQ661" s="47"/>
      <c r="AR661" s="47"/>
      <c r="AS661" s="47"/>
      <c r="AT661" s="47"/>
      <c r="AU661" s="47"/>
      <c r="AV661" s="47"/>
      <c r="AW661" s="47"/>
      <c r="AX661" s="47"/>
      <c r="AY661" s="47"/>
      <c r="AZ661" s="47"/>
      <c r="BA661" s="47"/>
      <c r="BB661" s="47"/>
      <c r="BC661" s="47"/>
      <c r="BD661" s="47"/>
      <c r="BE661" s="47"/>
      <c r="BF661" s="47"/>
      <c r="BG661" s="47"/>
      <c r="BH661" s="47"/>
      <c r="BI661" s="47"/>
      <c r="BJ661" s="47"/>
      <c r="BK661" s="47"/>
      <c r="BL661" s="47"/>
      <c r="BM661" s="47"/>
      <c r="BN661" s="47"/>
      <c r="BO661" s="47"/>
      <c r="BP661" s="47"/>
      <c r="BQ661" s="47"/>
      <c r="BR661" s="47"/>
      <c r="BS661" s="47"/>
      <c r="BT661" s="47"/>
      <c r="BU661" s="47"/>
      <c r="BV661" s="47"/>
      <c r="BW661" s="47"/>
      <c r="BX661" s="47"/>
      <c r="BY661" s="47"/>
      <c r="BZ661" s="47"/>
      <c r="CA661" s="47"/>
      <c r="CB661" s="47"/>
      <c r="CC661" s="47"/>
      <c r="CD661" s="47"/>
      <c r="CE661" s="47"/>
      <c r="CF661" s="47"/>
      <c r="CG661" s="47"/>
      <c r="CH661" s="47"/>
      <c r="CI661" s="47"/>
      <c r="CJ661" s="47"/>
      <c r="CK661" s="47"/>
      <c r="CL661" s="47"/>
      <c r="CM661" s="47"/>
      <c r="CN661" s="47"/>
      <c r="CO661" s="47"/>
      <c r="CP661" s="47"/>
      <c r="CQ661" s="47"/>
      <c r="CR661" s="47"/>
      <c r="CS661" s="47"/>
      <c r="CT661" s="47"/>
      <c r="CU661" s="47"/>
      <c r="CV661" s="47"/>
      <c r="CW661" s="47"/>
      <c r="CX661" s="47"/>
      <c r="CY661" s="47"/>
      <c r="CZ661" s="47"/>
      <c r="DA661" s="47"/>
      <c r="DB661" s="47"/>
      <c r="DC661" s="47"/>
      <c r="DD661" s="47"/>
    </row>
    <row r="662" spans="13:108" x14ac:dyDescent="0.25">
      <c r="M662" s="41"/>
      <c r="N662" s="41"/>
      <c r="O662" s="41"/>
      <c r="P662" s="41"/>
      <c r="Q662" s="41"/>
      <c r="R662" s="41"/>
      <c r="S662" s="41"/>
      <c r="T662" s="41"/>
      <c r="U662" s="41"/>
      <c r="V662" s="41"/>
      <c r="W662" s="41"/>
      <c r="X662" s="41"/>
      <c r="Y662" s="41"/>
      <c r="AA662" s="42"/>
      <c r="AB662" s="42"/>
      <c r="AC662" s="42"/>
      <c r="AD662" s="42"/>
      <c r="AE662" s="42"/>
      <c r="AF662" s="42"/>
      <c r="AG662" s="42"/>
      <c r="AH662" s="42"/>
      <c r="AI662" s="42"/>
      <c r="AJ662" s="42"/>
      <c r="AK662" s="42"/>
      <c r="AL662" s="42"/>
      <c r="AN662" s="43"/>
      <c r="AO662" s="47"/>
      <c r="AP662" s="47"/>
      <c r="AQ662" s="47"/>
      <c r="AR662" s="47"/>
      <c r="AS662" s="47"/>
      <c r="AT662" s="47"/>
      <c r="AU662" s="47"/>
      <c r="AV662" s="47"/>
      <c r="AW662" s="47"/>
      <c r="AX662" s="47"/>
      <c r="AY662" s="47"/>
      <c r="AZ662" s="47"/>
      <c r="BA662" s="47"/>
      <c r="BB662" s="47"/>
      <c r="BC662" s="47"/>
      <c r="BD662" s="47"/>
      <c r="BE662" s="47"/>
      <c r="BF662" s="47"/>
      <c r="BG662" s="47"/>
      <c r="BH662" s="47"/>
      <c r="BI662" s="47"/>
      <c r="BJ662" s="47"/>
      <c r="BK662" s="47"/>
      <c r="BL662" s="47"/>
      <c r="BM662" s="47"/>
      <c r="BN662" s="47"/>
      <c r="BO662" s="47"/>
      <c r="BP662" s="47"/>
      <c r="BQ662" s="47"/>
      <c r="BR662" s="47"/>
      <c r="BS662" s="47"/>
      <c r="BT662" s="47"/>
      <c r="BU662" s="47"/>
      <c r="BV662" s="47"/>
      <c r="BW662" s="47"/>
      <c r="BX662" s="47"/>
      <c r="BY662" s="47"/>
      <c r="BZ662" s="47"/>
      <c r="CA662" s="47"/>
      <c r="CB662" s="47"/>
      <c r="CC662" s="47"/>
      <c r="CD662" s="47"/>
      <c r="CE662" s="47"/>
      <c r="CF662" s="47"/>
      <c r="CG662" s="47"/>
      <c r="CH662" s="47"/>
      <c r="CI662" s="47"/>
      <c r="CJ662" s="47"/>
      <c r="CK662" s="47"/>
      <c r="CL662" s="47"/>
      <c r="CM662" s="47"/>
      <c r="CN662" s="47"/>
      <c r="CO662" s="47"/>
      <c r="CP662" s="47"/>
      <c r="CQ662" s="47"/>
      <c r="CR662" s="47"/>
      <c r="CS662" s="47"/>
      <c r="CT662" s="47"/>
      <c r="CU662" s="47"/>
      <c r="CV662" s="47"/>
      <c r="CW662" s="47"/>
      <c r="CX662" s="47"/>
      <c r="CY662" s="47"/>
      <c r="CZ662" s="47"/>
      <c r="DA662" s="47"/>
      <c r="DB662" s="47"/>
      <c r="DC662" s="47"/>
      <c r="DD662" s="47"/>
    </row>
    <row r="663" spans="13:108" x14ac:dyDescent="0.25">
      <c r="M663" s="41"/>
      <c r="N663" s="41"/>
      <c r="O663" s="41"/>
      <c r="P663" s="41"/>
      <c r="Q663" s="41"/>
      <c r="R663" s="41"/>
      <c r="S663" s="41"/>
      <c r="T663" s="41"/>
      <c r="U663" s="41"/>
      <c r="V663" s="41"/>
      <c r="W663" s="41"/>
      <c r="X663" s="41"/>
      <c r="Y663" s="41"/>
      <c r="AA663" s="42"/>
      <c r="AB663" s="42"/>
      <c r="AC663" s="42"/>
      <c r="AD663" s="42"/>
      <c r="AE663" s="42"/>
      <c r="AF663" s="42"/>
      <c r="AG663" s="42"/>
      <c r="AH663" s="42"/>
      <c r="AI663" s="42"/>
      <c r="AJ663" s="42"/>
      <c r="AK663" s="42"/>
      <c r="AL663" s="42"/>
      <c r="AN663" s="43"/>
      <c r="AO663" s="47"/>
      <c r="AP663" s="47"/>
      <c r="AQ663" s="47"/>
      <c r="AR663" s="47"/>
      <c r="AS663" s="47"/>
      <c r="AT663" s="47"/>
      <c r="AU663" s="47"/>
      <c r="AV663" s="47"/>
      <c r="AW663" s="47"/>
      <c r="AX663" s="47"/>
      <c r="AY663" s="47"/>
      <c r="AZ663" s="47"/>
      <c r="BA663" s="47"/>
      <c r="BB663" s="47"/>
      <c r="BC663" s="47"/>
      <c r="BD663" s="47"/>
      <c r="BE663" s="47"/>
      <c r="BF663" s="47"/>
      <c r="BG663" s="47"/>
      <c r="BH663" s="47"/>
      <c r="BI663" s="47"/>
      <c r="BJ663" s="47"/>
      <c r="BK663" s="47"/>
      <c r="BL663" s="47"/>
      <c r="BM663" s="47"/>
      <c r="BN663" s="47"/>
      <c r="BO663" s="47"/>
      <c r="BP663" s="47"/>
      <c r="BQ663" s="47"/>
      <c r="BR663" s="47"/>
      <c r="BS663" s="47"/>
      <c r="BT663" s="47"/>
      <c r="BU663" s="47"/>
      <c r="BV663" s="47"/>
      <c r="BW663" s="47"/>
      <c r="BX663" s="47"/>
      <c r="BY663" s="47"/>
      <c r="BZ663" s="47"/>
      <c r="CA663" s="47"/>
      <c r="CB663" s="47"/>
      <c r="CC663" s="47"/>
      <c r="CD663" s="47"/>
      <c r="CE663" s="47"/>
      <c r="CF663" s="47"/>
      <c r="CG663" s="47"/>
      <c r="CH663" s="47"/>
      <c r="CI663" s="47"/>
      <c r="CJ663" s="47"/>
      <c r="CK663" s="47"/>
      <c r="CL663" s="47"/>
      <c r="CM663" s="47"/>
      <c r="CN663" s="47"/>
      <c r="CO663" s="47"/>
      <c r="CP663" s="47"/>
      <c r="CQ663" s="47"/>
      <c r="CR663" s="47"/>
      <c r="CS663" s="47"/>
      <c r="CT663" s="47"/>
      <c r="CU663" s="47"/>
      <c r="CV663" s="47"/>
      <c r="CW663" s="47"/>
      <c r="CX663" s="47"/>
      <c r="CY663" s="47"/>
      <c r="CZ663" s="47"/>
      <c r="DA663" s="47"/>
      <c r="DB663" s="47"/>
      <c r="DC663" s="47"/>
      <c r="DD663" s="47"/>
    </row>
    <row r="664" spans="13:108" x14ac:dyDescent="0.25">
      <c r="M664" s="41"/>
      <c r="N664" s="41"/>
      <c r="O664" s="41"/>
      <c r="P664" s="41"/>
      <c r="Q664" s="41"/>
      <c r="R664" s="41"/>
      <c r="S664" s="41"/>
      <c r="T664" s="41"/>
      <c r="U664" s="41"/>
      <c r="V664" s="41"/>
      <c r="W664" s="41"/>
      <c r="X664" s="41"/>
      <c r="Y664" s="41"/>
      <c r="AA664" s="42"/>
      <c r="AB664" s="42"/>
      <c r="AC664" s="42"/>
      <c r="AD664" s="42"/>
      <c r="AE664" s="42"/>
      <c r="AF664" s="42"/>
      <c r="AG664" s="42"/>
      <c r="AH664" s="42"/>
      <c r="AI664" s="42"/>
      <c r="AJ664" s="42"/>
      <c r="AK664" s="42"/>
      <c r="AL664" s="42"/>
      <c r="AN664" s="43"/>
      <c r="AO664" s="47"/>
      <c r="AP664" s="47"/>
      <c r="AQ664" s="47"/>
      <c r="AR664" s="47"/>
      <c r="AS664" s="47"/>
      <c r="AT664" s="47"/>
      <c r="AU664" s="47"/>
      <c r="AV664" s="47"/>
      <c r="AW664" s="47"/>
      <c r="AX664" s="47"/>
      <c r="AY664" s="47"/>
      <c r="AZ664" s="47"/>
      <c r="BA664" s="47"/>
      <c r="BB664" s="47"/>
      <c r="BC664" s="47"/>
      <c r="BD664" s="47"/>
      <c r="BE664" s="47"/>
      <c r="BF664" s="47"/>
      <c r="BG664" s="47"/>
      <c r="BH664" s="47"/>
      <c r="BI664" s="47"/>
      <c r="BJ664" s="47"/>
      <c r="BK664" s="47"/>
      <c r="BL664" s="47"/>
      <c r="BM664" s="47"/>
      <c r="BN664" s="47"/>
      <c r="BO664" s="47"/>
      <c r="BP664" s="47"/>
      <c r="BQ664" s="47"/>
      <c r="BR664" s="47"/>
      <c r="BS664" s="47"/>
      <c r="BT664" s="47"/>
      <c r="BU664" s="47"/>
      <c r="BV664" s="47"/>
      <c r="BW664" s="47"/>
      <c r="BX664" s="47"/>
      <c r="BY664" s="47"/>
      <c r="BZ664" s="47"/>
      <c r="CA664" s="47"/>
      <c r="CB664" s="47"/>
      <c r="CC664" s="47"/>
      <c r="CD664" s="47"/>
      <c r="CE664" s="47"/>
      <c r="CF664" s="47"/>
      <c r="CG664" s="47"/>
      <c r="CH664" s="47"/>
      <c r="CI664" s="47"/>
      <c r="CJ664" s="47"/>
      <c r="CK664" s="47"/>
      <c r="CL664" s="47"/>
      <c r="CM664" s="47"/>
      <c r="CN664" s="47"/>
      <c r="CO664" s="47"/>
      <c r="CP664" s="47"/>
      <c r="CQ664" s="47"/>
      <c r="CR664" s="47"/>
      <c r="CS664" s="47"/>
      <c r="CT664" s="47"/>
      <c r="CU664" s="47"/>
      <c r="CV664" s="47"/>
      <c r="CW664" s="47"/>
      <c r="CX664" s="47"/>
      <c r="CY664" s="47"/>
      <c r="CZ664" s="47"/>
      <c r="DA664" s="47"/>
      <c r="DB664" s="47"/>
      <c r="DC664" s="47"/>
      <c r="DD664" s="47"/>
    </row>
    <row r="665" spans="13:108" x14ac:dyDescent="0.25">
      <c r="M665" s="41"/>
      <c r="N665" s="41"/>
      <c r="O665" s="41"/>
      <c r="P665" s="41"/>
      <c r="Q665" s="41"/>
      <c r="R665" s="41"/>
      <c r="S665" s="41"/>
      <c r="T665" s="41"/>
      <c r="U665" s="41"/>
      <c r="V665" s="41"/>
      <c r="W665" s="41"/>
      <c r="X665" s="41"/>
      <c r="Y665" s="41"/>
      <c r="AA665" s="42"/>
      <c r="AB665" s="42"/>
      <c r="AC665" s="42"/>
      <c r="AD665" s="42"/>
      <c r="AE665" s="42"/>
      <c r="AF665" s="42"/>
      <c r="AG665" s="42"/>
      <c r="AH665" s="42"/>
      <c r="AI665" s="42"/>
      <c r="AJ665" s="42"/>
      <c r="AK665" s="42"/>
      <c r="AL665" s="42"/>
      <c r="AN665" s="43"/>
      <c r="AO665" s="47"/>
      <c r="AP665" s="47"/>
      <c r="AQ665" s="47"/>
      <c r="AR665" s="47"/>
      <c r="AS665" s="47"/>
      <c r="AT665" s="47"/>
      <c r="AU665" s="47"/>
      <c r="AV665" s="47"/>
      <c r="AW665" s="47"/>
      <c r="AX665" s="47"/>
      <c r="AY665" s="47"/>
      <c r="AZ665" s="47"/>
      <c r="BA665" s="47"/>
      <c r="BB665" s="47"/>
      <c r="BC665" s="47"/>
      <c r="BD665" s="47"/>
      <c r="BE665" s="47"/>
      <c r="BF665" s="47"/>
      <c r="BG665" s="47"/>
      <c r="BH665" s="47"/>
      <c r="BI665" s="47"/>
      <c r="BJ665" s="47"/>
      <c r="BK665" s="47"/>
      <c r="BL665" s="47"/>
      <c r="BM665" s="47"/>
      <c r="BN665" s="47"/>
      <c r="BO665" s="47"/>
      <c r="BP665" s="47"/>
      <c r="BQ665" s="47"/>
      <c r="BR665" s="47"/>
      <c r="BS665" s="47"/>
      <c r="BT665" s="47"/>
      <c r="BU665" s="47"/>
      <c r="BV665" s="47"/>
      <c r="BW665" s="47"/>
      <c r="BX665" s="47"/>
      <c r="BY665" s="47"/>
      <c r="BZ665" s="47"/>
      <c r="CA665" s="47"/>
      <c r="CB665" s="47"/>
      <c r="CC665" s="47"/>
      <c r="CD665" s="47"/>
      <c r="CE665" s="47"/>
      <c r="CF665" s="47"/>
      <c r="CG665" s="47"/>
      <c r="CH665" s="47"/>
      <c r="CI665" s="47"/>
      <c r="CJ665" s="47"/>
      <c r="CK665" s="47"/>
      <c r="CL665" s="47"/>
      <c r="CM665" s="47"/>
      <c r="CN665" s="47"/>
      <c r="CO665" s="47"/>
      <c r="CP665" s="47"/>
      <c r="CQ665" s="47"/>
      <c r="CR665" s="47"/>
      <c r="CS665" s="47"/>
      <c r="CT665" s="47"/>
      <c r="CU665" s="47"/>
      <c r="CV665" s="47"/>
      <c r="CW665" s="47"/>
      <c r="CX665" s="47"/>
      <c r="CY665" s="47"/>
      <c r="CZ665" s="47"/>
      <c r="DA665" s="47"/>
      <c r="DB665" s="47"/>
      <c r="DC665" s="47"/>
      <c r="DD665" s="47"/>
    </row>
    <row r="666" spans="13:108" x14ac:dyDescent="0.25">
      <c r="M666" s="41"/>
      <c r="N666" s="41"/>
      <c r="O666" s="41"/>
      <c r="P666" s="41"/>
      <c r="Q666" s="41"/>
      <c r="R666" s="41"/>
      <c r="S666" s="41"/>
      <c r="T666" s="41"/>
      <c r="U666" s="41"/>
      <c r="V666" s="41"/>
      <c r="W666" s="41"/>
      <c r="X666" s="41"/>
      <c r="Y666" s="41"/>
      <c r="AA666" s="42"/>
      <c r="AB666" s="42"/>
      <c r="AC666" s="42"/>
      <c r="AD666" s="42"/>
      <c r="AE666" s="42"/>
      <c r="AF666" s="42"/>
      <c r="AG666" s="42"/>
      <c r="AH666" s="42"/>
      <c r="AI666" s="42"/>
      <c r="AJ666" s="42"/>
      <c r="AK666" s="42"/>
      <c r="AL666" s="42"/>
      <c r="AN666" s="43"/>
      <c r="AO666" s="47"/>
      <c r="AP666" s="47"/>
      <c r="AQ666" s="47"/>
      <c r="AR666" s="47"/>
      <c r="AS666" s="47"/>
      <c r="AT666" s="47"/>
      <c r="AU666" s="47"/>
      <c r="AV666" s="47"/>
      <c r="AW666" s="47"/>
      <c r="AX666" s="47"/>
      <c r="AY666" s="47"/>
      <c r="AZ666" s="47"/>
      <c r="BA666" s="47"/>
      <c r="BB666" s="47"/>
      <c r="BC666" s="47"/>
      <c r="BD666" s="47"/>
      <c r="BE666" s="47"/>
      <c r="BF666" s="47"/>
      <c r="BG666" s="47"/>
      <c r="BH666" s="47"/>
      <c r="BI666" s="47"/>
      <c r="BJ666" s="47"/>
      <c r="BK666" s="47"/>
      <c r="BL666" s="47"/>
      <c r="BM666" s="47"/>
      <c r="BN666" s="47"/>
      <c r="BO666" s="47"/>
      <c r="BP666" s="47"/>
      <c r="BQ666" s="47"/>
      <c r="BR666" s="47"/>
      <c r="BS666" s="47"/>
      <c r="BT666" s="47"/>
      <c r="BU666" s="47"/>
      <c r="BV666" s="47"/>
      <c r="BW666" s="47"/>
      <c r="BX666" s="47"/>
      <c r="BY666" s="47"/>
      <c r="BZ666" s="47"/>
      <c r="CA666" s="47"/>
      <c r="CB666" s="47"/>
      <c r="CC666" s="47"/>
      <c r="CD666" s="47"/>
      <c r="CE666" s="47"/>
      <c r="CF666" s="47"/>
      <c r="CG666" s="47"/>
      <c r="CH666" s="47"/>
      <c r="CI666" s="47"/>
      <c r="CJ666" s="47"/>
      <c r="CK666" s="47"/>
      <c r="CL666" s="47"/>
      <c r="CM666" s="47"/>
      <c r="CN666" s="47"/>
      <c r="CO666" s="47"/>
      <c r="CP666" s="47"/>
      <c r="CQ666" s="47"/>
      <c r="CR666" s="47"/>
      <c r="CS666" s="47"/>
      <c r="CT666" s="47"/>
      <c r="CU666" s="47"/>
      <c r="CV666" s="47"/>
      <c r="CW666" s="47"/>
      <c r="CX666" s="47"/>
      <c r="CY666" s="47"/>
      <c r="CZ666" s="47"/>
      <c r="DA666" s="47"/>
      <c r="DB666" s="47"/>
      <c r="DC666" s="47"/>
      <c r="DD666" s="47"/>
    </row>
    <row r="667" spans="13:108" x14ac:dyDescent="0.25">
      <c r="M667" s="41"/>
      <c r="N667" s="41"/>
      <c r="O667" s="41"/>
      <c r="P667" s="41"/>
      <c r="Q667" s="41"/>
      <c r="R667" s="41"/>
      <c r="S667" s="41"/>
      <c r="T667" s="41"/>
      <c r="U667" s="41"/>
      <c r="V667" s="41"/>
      <c r="W667" s="41"/>
      <c r="X667" s="41"/>
      <c r="Y667" s="41"/>
      <c r="AA667" s="42"/>
      <c r="AB667" s="42"/>
      <c r="AC667" s="42"/>
      <c r="AD667" s="42"/>
      <c r="AE667" s="42"/>
      <c r="AF667" s="42"/>
      <c r="AG667" s="42"/>
      <c r="AH667" s="42"/>
      <c r="AI667" s="42"/>
      <c r="AJ667" s="42"/>
      <c r="AK667" s="42"/>
      <c r="AL667" s="42"/>
      <c r="AN667" s="43"/>
      <c r="AO667" s="47"/>
      <c r="AP667" s="47"/>
      <c r="AQ667" s="47"/>
      <c r="AR667" s="47"/>
      <c r="AS667" s="47"/>
      <c r="AT667" s="47"/>
      <c r="AU667" s="47"/>
      <c r="AV667" s="47"/>
      <c r="AW667" s="47"/>
      <c r="AX667" s="47"/>
      <c r="AY667" s="47"/>
      <c r="AZ667" s="47"/>
      <c r="BA667" s="47"/>
      <c r="BB667" s="47"/>
      <c r="BC667" s="47"/>
      <c r="BD667" s="47"/>
      <c r="BE667" s="47"/>
      <c r="BF667" s="47"/>
      <c r="BG667" s="47"/>
      <c r="BH667" s="47"/>
      <c r="BI667" s="47"/>
      <c r="BJ667" s="47"/>
      <c r="BK667" s="47"/>
      <c r="BL667" s="47"/>
      <c r="BM667" s="47"/>
      <c r="BN667" s="47"/>
      <c r="BO667" s="47"/>
      <c r="BP667" s="47"/>
      <c r="BQ667" s="47"/>
      <c r="BR667" s="47"/>
      <c r="BS667" s="47"/>
      <c r="BT667" s="47"/>
      <c r="BU667" s="47"/>
      <c r="BV667" s="47"/>
      <c r="BW667" s="47"/>
      <c r="BX667" s="47"/>
      <c r="BY667" s="47"/>
      <c r="BZ667" s="47"/>
      <c r="CA667" s="47"/>
      <c r="CB667" s="47"/>
      <c r="CC667" s="47"/>
      <c r="CD667" s="47"/>
      <c r="CE667" s="47"/>
      <c r="CF667" s="47"/>
      <c r="CG667" s="47"/>
      <c r="CH667" s="47"/>
      <c r="CI667" s="47"/>
      <c r="CJ667" s="47"/>
      <c r="CK667" s="47"/>
      <c r="CL667" s="47"/>
      <c r="CM667" s="47"/>
      <c r="CN667" s="47"/>
      <c r="CO667" s="47"/>
      <c r="CP667" s="47"/>
      <c r="CQ667" s="47"/>
      <c r="CR667" s="47"/>
      <c r="CS667" s="47"/>
      <c r="CT667" s="47"/>
      <c r="CU667" s="47"/>
      <c r="CV667" s="47"/>
      <c r="CW667" s="47"/>
      <c r="CX667" s="47"/>
      <c r="CY667" s="47"/>
      <c r="CZ667" s="47"/>
      <c r="DA667" s="47"/>
      <c r="DB667" s="47"/>
      <c r="DC667" s="47"/>
      <c r="DD667" s="47"/>
    </row>
    <row r="668" spans="13:108" x14ac:dyDescent="0.25">
      <c r="M668" s="41"/>
      <c r="N668" s="41"/>
      <c r="O668" s="41"/>
      <c r="P668" s="41"/>
      <c r="Q668" s="41"/>
      <c r="R668" s="41"/>
      <c r="S668" s="41"/>
      <c r="T668" s="41"/>
      <c r="U668" s="41"/>
      <c r="V668" s="41"/>
      <c r="W668" s="41"/>
      <c r="X668" s="41"/>
      <c r="Y668" s="41"/>
      <c r="AA668" s="42"/>
      <c r="AB668" s="42"/>
      <c r="AC668" s="42"/>
      <c r="AD668" s="42"/>
      <c r="AE668" s="42"/>
      <c r="AF668" s="42"/>
      <c r="AG668" s="42"/>
      <c r="AH668" s="42"/>
      <c r="AI668" s="42"/>
      <c r="AJ668" s="42"/>
      <c r="AK668" s="42"/>
      <c r="AL668" s="42"/>
      <c r="AN668" s="43"/>
      <c r="AO668" s="47"/>
      <c r="AP668" s="47"/>
      <c r="AQ668" s="47"/>
      <c r="AR668" s="47"/>
      <c r="AS668" s="47"/>
      <c r="AT668" s="47"/>
      <c r="AU668" s="47"/>
      <c r="AV668" s="47"/>
      <c r="AW668" s="47"/>
      <c r="AX668" s="47"/>
      <c r="AY668" s="47"/>
      <c r="AZ668" s="47"/>
      <c r="BA668" s="47"/>
      <c r="BB668" s="47"/>
      <c r="BC668" s="47"/>
      <c r="BD668" s="47"/>
      <c r="BE668" s="47"/>
      <c r="BF668" s="47"/>
      <c r="BG668" s="47"/>
      <c r="BH668" s="47"/>
      <c r="BI668" s="47"/>
      <c r="BJ668" s="47"/>
      <c r="BK668" s="47"/>
      <c r="BL668" s="47"/>
      <c r="BM668" s="47"/>
      <c r="BN668" s="47"/>
      <c r="BO668" s="47"/>
      <c r="BP668" s="47"/>
      <c r="BQ668" s="47"/>
      <c r="BR668" s="47"/>
      <c r="BS668" s="47"/>
      <c r="BT668" s="47"/>
      <c r="BU668" s="47"/>
      <c r="BV668" s="47"/>
      <c r="BW668" s="47"/>
      <c r="BX668" s="47"/>
      <c r="BY668" s="47"/>
      <c r="BZ668" s="47"/>
      <c r="CA668" s="47"/>
      <c r="CB668" s="47"/>
      <c r="CC668" s="47"/>
      <c r="CD668" s="47"/>
      <c r="CE668" s="47"/>
      <c r="CF668" s="47"/>
      <c r="CG668" s="47"/>
      <c r="CH668" s="47"/>
      <c r="CI668" s="47"/>
      <c r="CJ668" s="47"/>
      <c r="CK668" s="47"/>
      <c r="CL668" s="47"/>
      <c r="CM668" s="47"/>
      <c r="CN668" s="47"/>
      <c r="CO668" s="47"/>
      <c r="CP668" s="47"/>
      <c r="CQ668" s="47"/>
      <c r="CR668" s="47"/>
      <c r="CS668" s="47"/>
      <c r="CT668" s="47"/>
      <c r="CU668" s="47"/>
      <c r="CV668" s="47"/>
      <c r="CW668" s="47"/>
      <c r="CX668" s="47"/>
      <c r="CY668" s="47"/>
      <c r="CZ668" s="47"/>
      <c r="DA668" s="47"/>
      <c r="DB668" s="47"/>
      <c r="DC668" s="47"/>
      <c r="DD668" s="47"/>
    </row>
    <row r="669" spans="13:108" x14ac:dyDescent="0.25">
      <c r="M669" s="41"/>
      <c r="N669" s="41"/>
      <c r="O669" s="41"/>
      <c r="P669" s="41"/>
      <c r="Q669" s="41"/>
      <c r="R669" s="41"/>
      <c r="S669" s="41"/>
      <c r="T669" s="41"/>
      <c r="U669" s="41"/>
      <c r="V669" s="41"/>
      <c r="W669" s="41"/>
      <c r="X669" s="41"/>
      <c r="Y669" s="41"/>
      <c r="AA669" s="42"/>
      <c r="AB669" s="42"/>
      <c r="AC669" s="42"/>
      <c r="AD669" s="42"/>
      <c r="AE669" s="42"/>
      <c r="AF669" s="42"/>
      <c r="AG669" s="42"/>
      <c r="AH669" s="42"/>
      <c r="AI669" s="42"/>
      <c r="AJ669" s="42"/>
      <c r="AK669" s="42"/>
      <c r="AL669" s="42"/>
      <c r="AN669" s="43"/>
      <c r="AO669" s="47"/>
      <c r="AP669" s="47"/>
      <c r="AQ669" s="47"/>
      <c r="AR669" s="47"/>
      <c r="AS669" s="47"/>
      <c r="AT669" s="47"/>
      <c r="AU669" s="47"/>
      <c r="AV669" s="47"/>
      <c r="AW669" s="47"/>
      <c r="AX669" s="47"/>
      <c r="AY669" s="47"/>
      <c r="AZ669" s="47"/>
      <c r="BA669" s="47"/>
      <c r="BB669" s="47"/>
      <c r="BC669" s="47"/>
      <c r="BD669" s="47"/>
      <c r="BE669" s="47"/>
      <c r="BF669" s="47"/>
      <c r="BG669" s="47"/>
      <c r="BH669" s="47"/>
      <c r="BI669" s="47"/>
      <c r="BJ669" s="47"/>
      <c r="BK669" s="47"/>
      <c r="BL669" s="47"/>
      <c r="BM669" s="47"/>
      <c r="BN669" s="47"/>
      <c r="BO669" s="47"/>
      <c r="BP669" s="47"/>
      <c r="BQ669" s="47"/>
      <c r="BR669" s="47"/>
      <c r="BS669" s="47"/>
      <c r="BT669" s="47"/>
      <c r="BU669" s="47"/>
      <c r="BV669" s="47"/>
      <c r="BW669" s="47"/>
      <c r="BX669" s="47"/>
      <c r="BY669" s="47"/>
      <c r="BZ669" s="47"/>
      <c r="CA669" s="47"/>
      <c r="CB669" s="47"/>
      <c r="CC669" s="47"/>
      <c r="CD669" s="47"/>
      <c r="CE669" s="47"/>
      <c r="CF669" s="47"/>
      <c r="CG669" s="47"/>
      <c r="CH669" s="47"/>
      <c r="CI669" s="47"/>
      <c r="CJ669" s="47"/>
      <c r="CK669" s="47"/>
      <c r="CL669" s="47"/>
      <c r="CM669" s="47"/>
      <c r="CN669" s="47"/>
      <c r="CO669" s="47"/>
      <c r="CP669" s="47"/>
      <c r="CQ669" s="47"/>
      <c r="CR669" s="47"/>
      <c r="CS669" s="47"/>
      <c r="CT669" s="47"/>
      <c r="CU669" s="47"/>
      <c r="CV669" s="47"/>
      <c r="CW669" s="47"/>
      <c r="CX669" s="47"/>
      <c r="CY669" s="47"/>
      <c r="CZ669" s="47"/>
      <c r="DA669" s="47"/>
      <c r="DB669" s="47"/>
      <c r="DC669" s="47"/>
      <c r="DD669" s="47"/>
    </row>
    <row r="670" spans="13:108" x14ac:dyDescent="0.25">
      <c r="M670" s="41"/>
      <c r="N670" s="41"/>
      <c r="O670" s="41"/>
      <c r="P670" s="41"/>
      <c r="Q670" s="41"/>
      <c r="R670" s="41"/>
      <c r="S670" s="41"/>
      <c r="T670" s="41"/>
      <c r="U670" s="41"/>
      <c r="V670" s="41"/>
      <c r="W670" s="41"/>
      <c r="X670" s="41"/>
      <c r="Y670" s="41"/>
      <c r="AA670" s="42"/>
      <c r="AB670" s="42"/>
      <c r="AC670" s="42"/>
      <c r="AD670" s="42"/>
      <c r="AE670" s="42"/>
      <c r="AF670" s="42"/>
      <c r="AG670" s="42"/>
      <c r="AH670" s="42"/>
      <c r="AI670" s="42"/>
      <c r="AJ670" s="42"/>
      <c r="AK670" s="42"/>
      <c r="AL670" s="42"/>
      <c r="AN670" s="43"/>
      <c r="AO670" s="47"/>
      <c r="AP670" s="47"/>
      <c r="AQ670" s="47"/>
      <c r="AR670" s="47"/>
      <c r="AS670" s="47"/>
      <c r="AT670" s="47"/>
      <c r="AU670" s="47"/>
      <c r="AV670" s="47"/>
      <c r="AW670" s="47"/>
      <c r="AX670" s="47"/>
      <c r="AY670" s="47"/>
      <c r="AZ670" s="47"/>
      <c r="BA670" s="47"/>
      <c r="BB670" s="47"/>
      <c r="BC670" s="47"/>
      <c r="BD670" s="47"/>
      <c r="BE670" s="47"/>
      <c r="BF670" s="47"/>
      <c r="BG670" s="47"/>
      <c r="BH670" s="47"/>
      <c r="BI670" s="47"/>
      <c r="BJ670" s="47"/>
      <c r="BK670" s="47"/>
      <c r="BL670" s="47"/>
      <c r="BM670" s="47"/>
      <c r="BN670" s="47"/>
      <c r="BO670" s="47"/>
      <c r="BP670" s="47"/>
      <c r="BQ670" s="47"/>
      <c r="BR670" s="47"/>
      <c r="BS670" s="47"/>
      <c r="BT670" s="47"/>
      <c r="BU670" s="47"/>
      <c r="BV670" s="47"/>
      <c r="BW670" s="47"/>
      <c r="BX670" s="47"/>
      <c r="BY670" s="47"/>
      <c r="BZ670" s="47"/>
      <c r="CA670" s="47"/>
      <c r="CB670" s="47"/>
      <c r="CC670" s="47"/>
      <c r="CD670" s="47"/>
      <c r="CE670" s="47"/>
      <c r="CF670" s="47"/>
      <c r="CG670" s="47"/>
      <c r="CH670" s="47"/>
      <c r="CI670" s="47"/>
      <c r="CJ670" s="47"/>
      <c r="CK670" s="47"/>
      <c r="CL670" s="47"/>
      <c r="CM670" s="47"/>
      <c r="CN670" s="47"/>
      <c r="CO670" s="47"/>
      <c r="CP670" s="47"/>
      <c r="CQ670" s="47"/>
      <c r="CR670" s="47"/>
      <c r="CS670" s="47"/>
      <c r="CT670" s="47"/>
      <c r="CU670" s="47"/>
      <c r="CV670" s="47"/>
      <c r="CW670" s="47"/>
      <c r="CX670" s="47"/>
      <c r="CY670" s="47"/>
      <c r="CZ670" s="47"/>
      <c r="DA670" s="47"/>
      <c r="DB670" s="47"/>
      <c r="DC670" s="47"/>
      <c r="DD670" s="47"/>
    </row>
    <row r="671" spans="13:108" x14ac:dyDescent="0.25">
      <c r="M671" s="41"/>
      <c r="N671" s="41"/>
      <c r="O671" s="41"/>
      <c r="P671" s="41"/>
      <c r="Q671" s="41"/>
      <c r="R671" s="41"/>
      <c r="S671" s="41"/>
      <c r="T671" s="41"/>
      <c r="U671" s="41"/>
      <c r="V671" s="41"/>
      <c r="W671" s="41"/>
      <c r="X671" s="41"/>
      <c r="Y671" s="41"/>
      <c r="AA671" s="42"/>
      <c r="AB671" s="42"/>
      <c r="AC671" s="42"/>
      <c r="AD671" s="42"/>
      <c r="AE671" s="42"/>
      <c r="AF671" s="42"/>
      <c r="AG671" s="42"/>
      <c r="AH671" s="42"/>
      <c r="AI671" s="42"/>
      <c r="AJ671" s="42"/>
      <c r="AK671" s="42"/>
      <c r="AL671" s="42"/>
      <c r="AN671" s="43"/>
      <c r="AO671" s="47"/>
      <c r="AP671" s="47"/>
      <c r="AQ671" s="47"/>
      <c r="AR671" s="47"/>
      <c r="AS671" s="47"/>
      <c r="AT671" s="47"/>
      <c r="AU671" s="47"/>
      <c r="AV671" s="47"/>
      <c r="AW671" s="47"/>
      <c r="AX671" s="47"/>
      <c r="AY671" s="47"/>
      <c r="AZ671" s="47"/>
      <c r="BA671" s="47"/>
      <c r="BB671" s="47"/>
      <c r="BC671" s="47"/>
      <c r="BD671" s="47"/>
      <c r="BE671" s="47"/>
      <c r="BF671" s="47"/>
      <c r="BG671" s="47"/>
      <c r="BH671" s="47"/>
      <c r="BI671" s="47"/>
      <c r="BJ671" s="47"/>
      <c r="BK671" s="47"/>
      <c r="BL671" s="47"/>
      <c r="BM671" s="47"/>
      <c r="BN671" s="47"/>
      <c r="BO671" s="47"/>
      <c r="BP671" s="47"/>
      <c r="BQ671" s="47"/>
      <c r="BR671" s="47"/>
      <c r="BS671" s="47"/>
      <c r="BT671" s="47"/>
      <c r="BU671" s="47"/>
      <c r="BV671" s="47"/>
      <c r="BW671" s="47"/>
      <c r="BX671" s="47"/>
      <c r="BY671" s="47"/>
      <c r="BZ671" s="47"/>
      <c r="CA671" s="47"/>
      <c r="CB671" s="47"/>
      <c r="CC671" s="47"/>
      <c r="CD671" s="47"/>
      <c r="CE671" s="47"/>
      <c r="CF671" s="47"/>
      <c r="CG671" s="47"/>
      <c r="CH671" s="47"/>
      <c r="CI671" s="47"/>
      <c r="CJ671" s="47"/>
      <c r="CK671" s="47"/>
      <c r="CL671" s="47"/>
      <c r="CM671" s="47"/>
      <c r="CN671" s="47"/>
      <c r="CO671" s="47"/>
      <c r="CP671" s="47"/>
      <c r="CQ671" s="47"/>
      <c r="CR671" s="47"/>
      <c r="CS671" s="47"/>
      <c r="CT671" s="47"/>
      <c r="CU671" s="47"/>
      <c r="CV671" s="47"/>
      <c r="CW671" s="47"/>
      <c r="CX671" s="47"/>
      <c r="CY671" s="47"/>
      <c r="CZ671" s="47"/>
      <c r="DA671" s="47"/>
      <c r="DB671" s="47"/>
      <c r="DC671" s="47"/>
      <c r="DD671" s="47"/>
    </row>
    <row r="672" spans="13:108" x14ac:dyDescent="0.25">
      <c r="M672" s="41"/>
      <c r="N672" s="41"/>
      <c r="O672" s="41"/>
      <c r="P672" s="41"/>
      <c r="Q672" s="41"/>
      <c r="R672" s="41"/>
      <c r="S672" s="41"/>
      <c r="T672" s="41"/>
      <c r="U672" s="41"/>
      <c r="V672" s="41"/>
      <c r="W672" s="41"/>
      <c r="X672" s="41"/>
      <c r="Y672" s="41"/>
      <c r="AA672" s="42"/>
      <c r="AB672" s="42"/>
      <c r="AC672" s="42"/>
      <c r="AD672" s="42"/>
      <c r="AE672" s="42"/>
      <c r="AF672" s="42"/>
      <c r="AG672" s="42"/>
      <c r="AH672" s="42"/>
      <c r="AI672" s="42"/>
      <c r="AJ672" s="42"/>
      <c r="AK672" s="42"/>
      <c r="AL672" s="42"/>
      <c r="AN672" s="43"/>
      <c r="AO672" s="47"/>
      <c r="AP672" s="47"/>
      <c r="AQ672" s="47"/>
      <c r="AR672" s="47"/>
      <c r="AS672" s="47"/>
      <c r="AT672" s="47"/>
      <c r="AU672" s="47"/>
      <c r="AV672" s="47"/>
      <c r="AW672" s="47"/>
      <c r="AX672" s="47"/>
      <c r="AY672" s="47"/>
      <c r="AZ672" s="47"/>
      <c r="BA672" s="47"/>
      <c r="BB672" s="47"/>
      <c r="BC672" s="47"/>
      <c r="BD672" s="47"/>
      <c r="BE672" s="47"/>
      <c r="BF672" s="47"/>
      <c r="BG672" s="47"/>
      <c r="BH672" s="47"/>
      <c r="BI672" s="47"/>
      <c r="BJ672" s="47"/>
      <c r="BK672" s="47"/>
      <c r="BL672" s="47"/>
      <c r="BM672" s="47"/>
      <c r="BN672" s="47"/>
      <c r="BO672" s="47"/>
      <c r="BP672" s="47"/>
      <c r="BQ672" s="47"/>
      <c r="BR672" s="47"/>
      <c r="BS672" s="47"/>
      <c r="BT672" s="47"/>
      <c r="BU672" s="47"/>
      <c r="BV672" s="47"/>
      <c r="BW672" s="47"/>
      <c r="BX672" s="47"/>
      <c r="BY672" s="47"/>
      <c r="BZ672" s="47"/>
      <c r="CA672" s="47"/>
      <c r="CB672" s="47"/>
      <c r="CC672" s="47"/>
      <c r="CD672" s="47"/>
      <c r="CE672" s="47"/>
      <c r="CF672" s="47"/>
      <c r="CG672" s="47"/>
      <c r="CH672" s="47"/>
      <c r="CI672" s="47"/>
      <c r="CJ672" s="47"/>
      <c r="CK672" s="47"/>
      <c r="CL672" s="47"/>
      <c r="CM672" s="47"/>
      <c r="CN672" s="47"/>
      <c r="CO672" s="47"/>
      <c r="CP672" s="47"/>
      <c r="CQ672" s="47"/>
      <c r="CR672" s="47"/>
      <c r="CS672" s="47"/>
      <c r="CT672" s="47"/>
      <c r="CU672" s="47"/>
      <c r="CV672" s="47"/>
      <c r="CW672" s="47"/>
      <c r="CX672" s="47"/>
      <c r="CY672" s="47"/>
      <c r="CZ672" s="47"/>
      <c r="DA672" s="47"/>
      <c r="DB672" s="47"/>
      <c r="DC672" s="47"/>
      <c r="DD672" s="47"/>
    </row>
    <row r="673" spans="13:108" x14ac:dyDescent="0.25">
      <c r="M673" s="41"/>
      <c r="N673" s="41"/>
      <c r="O673" s="41"/>
      <c r="P673" s="41"/>
      <c r="Q673" s="41"/>
      <c r="R673" s="41"/>
      <c r="S673" s="41"/>
      <c r="T673" s="41"/>
      <c r="U673" s="41"/>
      <c r="V673" s="41"/>
      <c r="W673" s="41"/>
      <c r="X673" s="41"/>
      <c r="Y673" s="41"/>
      <c r="AA673" s="42"/>
      <c r="AB673" s="42"/>
      <c r="AC673" s="42"/>
      <c r="AD673" s="42"/>
      <c r="AE673" s="42"/>
      <c r="AF673" s="42"/>
      <c r="AG673" s="42"/>
      <c r="AH673" s="42"/>
      <c r="AI673" s="42"/>
      <c r="AJ673" s="42"/>
      <c r="AK673" s="42"/>
      <c r="AL673" s="42"/>
      <c r="AN673" s="43"/>
      <c r="AO673" s="47"/>
      <c r="AP673" s="47"/>
      <c r="AQ673" s="47"/>
      <c r="AR673" s="47"/>
      <c r="AS673" s="47"/>
      <c r="AT673" s="47"/>
      <c r="AU673" s="47"/>
      <c r="AV673" s="47"/>
      <c r="AW673" s="47"/>
      <c r="AX673" s="47"/>
      <c r="AY673" s="47"/>
      <c r="AZ673" s="47"/>
      <c r="BA673" s="47"/>
      <c r="BB673" s="47"/>
      <c r="BC673" s="47"/>
      <c r="BD673" s="47"/>
      <c r="BE673" s="47"/>
      <c r="BF673" s="47"/>
      <c r="BG673" s="47"/>
      <c r="BH673" s="47"/>
      <c r="BI673" s="47"/>
      <c r="BJ673" s="47"/>
      <c r="BK673" s="47"/>
      <c r="BL673" s="47"/>
      <c r="BM673" s="47"/>
      <c r="BN673" s="47"/>
      <c r="BO673" s="47"/>
      <c r="BP673" s="47"/>
      <c r="BQ673" s="47"/>
      <c r="BR673" s="47"/>
      <c r="BS673" s="47"/>
      <c r="BT673" s="47"/>
      <c r="BU673" s="47"/>
      <c r="BV673" s="47"/>
      <c r="BW673" s="47"/>
      <c r="BX673" s="47"/>
      <c r="BY673" s="47"/>
      <c r="BZ673" s="47"/>
      <c r="CA673" s="47"/>
      <c r="CB673" s="47"/>
      <c r="CC673" s="47"/>
      <c r="CD673" s="47"/>
      <c r="CE673" s="47"/>
      <c r="CF673" s="47"/>
      <c r="CG673" s="47"/>
      <c r="CH673" s="47"/>
      <c r="CI673" s="47"/>
      <c r="CJ673" s="47"/>
      <c r="CK673" s="47"/>
      <c r="CL673" s="47"/>
      <c r="CM673" s="47"/>
      <c r="CN673" s="47"/>
      <c r="CO673" s="47"/>
      <c r="CP673" s="47"/>
      <c r="CQ673" s="47"/>
      <c r="CR673" s="47"/>
      <c r="CS673" s="47"/>
      <c r="CT673" s="47"/>
      <c r="CU673" s="47"/>
      <c r="CV673" s="47"/>
      <c r="CW673" s="47"/>
      <c r="CX673" s="47"/>
      <c r="CY673" s="47"/>
      <c r="CZ673" s="47"/>
      <c r="DA673" s="47"/>
      <c r="DB673" s="47"/>
      <c r="DC673" s="47"/>
      <c r="DD673" s="47"/>
    </row>
    <row r="674" spans="13:108" x14ac:dyDescent="0.25">
      <c r="M674" s="41"/>
      <c r="N674" s="41"/>
      <c r="O674" s="41"/>
      <c r="P674" s="41"/>
      <c r="Q674" s="41"/>
      <c r="R674" s="41"/>
      <c r="S674" s="41"/>
      <c r="T674" s="41"/>
      <c r="U674" s="41"/>
      <c r="V674" s="41"/>
      <c r="W674" s="41"/>
      <c r="X674" s="41"/>
      <c r="Y674" s="41"/>
      <c r="AA674" s="42"/>
      <c r="AB674" s="42"/>
      <c r="AC674" s="42"/>
      <c r="AD674" s="42"/>
      <c r="AE674" s="42"/>
      <c r="AF674" s="42"/>
      <c r="AG674" s="42"/>
      <c r="AH674" s="42"/>
      <c r="AI674" s="42"/>
      <c r="AJ674" s="42"/>
      <c r="AK674" s="42"/>
      <c r="AL674" s="42"/>
      <c r="AN674" s="43"/>
      <c r="AO674" s="47"/>
      <c r="AP674" s="47"/>
      <c r="AQ674" s="47"/>
      <c r="AR674" s="47"/>
      <c r="AS674" s="47"/>
      <c r="AT674" s="47"/>
      <c r="AU674" s="47"/>
      <c r="AV674" s="47"/>
      <c r="AW674" s="47"/>
      <c r="AX674" s="47"/>
      <c r="AY674" s="47"/>
      <c r="AZ674" s="47"/>
      <c r="BA674" s="47"/>
      <c r="BB674" s="47"/>
      <c r="BC674" s="47"/>
      <c r="BD674" s="47"/>
      <c r="BE674" s="47"/>
      <c r="BF674" s="47"/>
      <c r="BG674" s="47"/>
      <c r="BH674" s="47"/>
      <c r="BI674" s="47"/>
      <c r="BJ674" s="47"/>
      <c r="BK674" s="47"/>
      <c r="BL674" s="47"/>
      <c r="BM674" s="47"/>
      <c r="BN674" s="47"/>
      <c r="BO674" s="47"/>
      <c r="BP674" s="47"/>
      <c r="BQ674" s="47"/>
      <c r="BR674" s="47"/>
      <c r="BS674" s="47"/>
      <c r="BT674" s="47"/>
      <c r="BU674" s="47"/>
      <c r="BV674" s="47"/>
      <c r="BW674" s="47"/>
      <c r="BX674" s="47"/>
      <c r="BY674" s="47"/>
      <c r="BZ674" s="47"/>
      <c r="CA674" s="47"/>
      <c r="CB674" s="47"/>
      <c r="CC674" s="47"/>
      <c r="CD674" s="47"/>
      <c r="CE674" s="47"/>
      <c r="CF674" s="47"/>
      <c r="CG674" s="47"/>
      <c r="CH674" s="47"/>
      <c r="CI674" s="47"/>
      <c r="CJ674" s="47"/>
      <c r="CK674" s="47"/>
      <c r="CL674" s="47"/>
      <c r="CM674" s="47"/>
      <c r="CN674" s="47"/>
      <c r="CO674" s="47"/>
      <c r="CP674" s="47"/>
      <c r="CQ674" s="47"/>
      <c r="CR674" s="47"/>
      <c r="CS674" s="47"/>
      <c r="CT674" s="47"/>
      <c r="CU674" s="47"/>
      <c r="CV674" s="47"/>
      <c r="CW674" s="47"/>
      <c r="CX674" s="47"/>
      <c r="CY674" s="47"/>
      <c r="CZ674" s="47"/>
      <c r="DA674" s="47"/>
      <c r="DB674" s="47"/>
      <c r="DC674" s="47"/>
      <c r="DD674" s="47"/>
    </row>
    <row r="675" spans="13:108" x14ac:dyDescent="0.25">
      <c r="M675" s="41"/>
      <c r="N675" s="41"/>
      <c r="O675" s="41"/>
      <c r="P675" s="41"/>
      <c r="Q675" s="41"/>
      <c r="R675" s="41"/>
      <c r="S675" s="41"/>
      <c r="T675" s="41"/>
      <c r="U675" s="41"/>
      <c r="V675" s="41"/>
      <c r="W675" s="41"/>
      <c r="X675" s="41"/>
      <c r="Y675" s="41"/>
      <c r="AA675" s="42"/>
      <c r="AB675" s="42"/>
      <c r="AC675" s="42"/>
      <c r="AD675" s="42"/>
      <c r="AE675" s="42"/>
      <c r="AF675" s="42"/>
      <c r="AG675" s="42"/>
      <c r="AH675" s="42"/>
      <c r="AI675" s="42"/>
      <c r="AJ675" s="42"/>
      <c r="AK675" s="42"/>
      <c r="AL675" s="42"/>
      <c r="AN675" s="43"/>
      <c r="AO675" s="47"/>
      <c r="AP675" s="47"/>
      <c r="AQ675" s="47"/>
      <c r="AR675" s="47"/>
      <c r="AS675" s="47"/>
      <c r="AT675" s="47"/>
      <c r="AU675" s="47"/>
      <c r="AV675" s="47"/>
      <c r="AW675" s="47"/>
      <c r="AX675" s="47"/>
      <c r="AY675" s="47"/>
      <c r="AZ675" s="47"/>
      <c r="BA675" s="47"/>
      <c r="BB675" s="47"/>
      <c r="BC675" s="47"/>
      <c r="BD675" s="47"/>
      <c r="BE675" s="47"/>
      <c r="BF675" s="47"/>
      <c r="BG675" s="47"/>
      <c r="BH675" s="47"/>
      <c r="BI675" s="47"/>
      <c r="BJ675" s="47"/>
      <c r="BK675" s="47"/>
      <c r="BL675" s="47"/>
      <c r="BM675" s="47"/>
      <c r="BN675" s="47"/>
      <c r="BO675" s="47"/>
      <c r="BP675" s="47"/>
      <c r="BQ675" s="47"/>
      <c r="BR675" s="47"/>
      <c r="BS675" s="47"/>
      <c r="BT675" s="47"/>
      <c r="BU675" s="47"/>
      <c r="BV675" s="47"/>
      <c r="BW675" s="47"/>
      <c r="BX675" s="47"/>
      <c r="BY675" s="47"/>
      <c r="BZ675" s="47"/>
      <c r="CA675" s="47"/>
      <c r="CB675" s="47"/>
      <c r="CC675" s="47"/>
      <c r="CD675" s="47"/>
      <c r="CE675" s="47"/>
      <c r="CF675" s="47"/>
      <c r="CG675" s="47"/>
      <c r="CH675" s="47"/>
      <c r="CI675" s="47"/>
      <c r="CJ675" s="47"/>
      <c r="CK675" s="47"/>
      <c r="CL675" s="47"/>
      <c r="CM675" s="47"/>
      <c r="CN675" s="47"/>
      <c r="CO675" s="47"/>
      <c r="CP675" s="47"/>
      <c r="CQ675" s="47"/>
      <c r="CR675" s="47"/>
      <c r="CS675" s="47"/>
      <c r="CT675" s="47"/>
      <c r="CU675" s="47"/>
      <c r="CV675" s="47"/>
      <c r="CW675" s="47"/>
      <c r="CX675" s="47"/>
      <c r="CY675" s="47"/>
      <c r="CZ675" s="47"/>
      <c r="DA675" s="47"/>
      <c r="DB675" s="47"/>
      <c r="DC675" s="47"/>
      <c r="DD675" s="47"/>
    </row>
    <row r="676" spans="13:108" x14ac:dyDescent="0.25">
      <c r="M676" s="41"/>
      <c r="N676" s="41"/>
      <c r="O676" s="41"/>
      <c r="P676" s="41"/>
      <c r="Q676" s="41"/>
      <c r="R676" s="41"/>
      <c r="S676" s="41"/>
      <c r="T676" s="41"/>
      <c r="U676" s="41"/>
      <c r="V676" s="41"/>
      <c r="W676" s="41"/>
      <c r="X676" s="41"/>
      <c r="Y676" s="41"/>
      <c r="AA676" s="42"/>
      <c r="AB676" s="42"/>
      <c r="AC676" s="42"/>
      <c r="AD676" s="42"/>
      <c r="AE676" s="42"/>
      <c r="AF676" s="42"/>
      <c r="AG676" s="42"/>
      <c r="AH676" s="42"/>
      <c r="AI676" s="42"/>
      <c r="AJ676" s="42"/>
      <c r="AK676" s="42"/>
      <c r="AL676" s="42"/>
      <c r="AN676" s="43"/>
      <c r="AO676" s="47"/>
      <c r="AP676" s="47"/>
      <c r="AQ676" s="47"/>
      <c r="AR676" s="47"/>
      <c r="AS676" s="47"/>
      <c r="AT676" s="47"/>
      <c r="AU676" s="47"/>
      <c r="AV676" s="47"/>
      <c r="AW676" s="47"/>
      <c r="AX676" s="47"/>
      <c r="AY676" s="47"/>
      <c r="AZ676" s="47"/>
      <c r="BA676" s="47"/>
      <c r="BB676" s="47"/>
      <c r="BC676" s="47"/>
      <c r="BD676" s="47"/>
      <c r="BE676" s="47"/>
      <c r="BF676" s="47"/>
      <c r="BG676" s="47"/>
      <c r="BH676" s="47"/>
      <c r="BI676" s="47"/>
      <c r="BJ676" s="47"/>
      <c r="BK676" s="47"/>
      <c r="BL676" s="47"/>
      <c r="BM676" s="47"/>
      <c r="BN676" s="47"/>
      <c r="BO676" s="47"/>
      <c r="BP676" s="47"/>
      <c r="BQ676" s="47"/>
      <c r="BR676" s="47"/>
      <c r="BS676" s="47"/>
      <c r="BT676" s="47"/>
      <c r="BU676" s="47"/>
      <c r="BV676" s="47"/>
      <c r="BW676" s="47"/>
      <c r="BX676" s="47"/>
      <c r="BY676" s="47"/>
      <c r="BZ676" s="47"/>
      <c r="CA676" s="47"/>
      <c r="CB676" s="47"/>
      <c r="CC676" s="47"/>
      <c r="CD676" s="47"/>
      <c r="CE676" s="47"/>
      <c r="CF676" s="47"/>
      <c r="CG676" s="47"/>
      <c r="CH676" s="47"/>
      <c r="CI676" s="47"/>
      <c r="CJ676" s="47"/>
      <c r="CK676" s="47"/>
      <c r="CL676" s="47"/>
      <c r="CM676" s="47"/>
      <c r="CN676" s="47"/>
      <c r="CO676" s="47"/>
      <c r="CP676" s="47"/>
      <c r="CQ676" s="47"/>
      <c r="CR676" s="47"/>
      <c r="CS676" s="47"/>
      <c r="CT676" s="47"/>
      <c r="CU676" s="47"/>
      <c r="CV676" s="47"/>
      <c r="CW676" s="47"/>
      <c r="CX676" s="47"/>
      <c r="CY676" s="47"/>
      <c r="CZ676" s="47"/>
      <c r="DA676" s="47"/>
      <c r="DB676" s="47"/>
      <c r="DC676" s="47"/>
      <c r="DD676" s="47"/>
    </row>
    <row r="677" spans="13:108" x14ac:dyDescent="0.25">
      <c r="M677" s="41"/>
      <c r="N677" s="41"/>
      <c r="O677" s="41"/>
      <c r="P677" s="41"/>
      <c r="Q677" s="41"/>
      <c r="R677" s="41"/>
      <c r="S677" s="41"/>
      <c r="T677" s="41"/>
      <c r="U677" s="41"/>
      <c r="V677" s="41"/>
      <c r="W677" s="41"/>
      <c r="X677" s="41"/>
      <c r="Y677" s="41"/>
      <c r="AA677" s="42"/>
      <c r="AB677" s="42"/>
      <c r="AC677" s="42"/>
      <c r="AD677" s="42"/>
      <c r="AE677" s="42"/>
      <c r="AF677" s="42"/>
      <c r="AG677" s="42"/>
      <c r="AH677" s="42"/>
      <c r="AI677" s="42"/>
      <c r="AJ677" s="42"/>
      <c r="AK677" s="42"/>
      <c r="AL677" s="42"/>
      <c r="AN677" s="43"/>
      <c r="AO677" s="47"/>
      <c r="AP677" s="47"/>
      <c r="AQ677" s="47"/>
      <c r="AR677" s="47"/>
      <c r="AS677" s="47"/>
      <c r="AT677" s="47"/>
      <c r="AU677" s="47"/>
      <c r="AV677" s="47"/>
      <c r="AW677" s="47"/>
      <c r="AX677" s="47"/>
      <c r="AY677" s="47"/>
      <c r="AZ677" s="47"/>
      <c r="BA677" s="47"/>
      <c r="BB677" s="47"/>
      <c r="BC677" s="47"/>
      <c r="BD677" s="47"/>
      <c r="BE677" s="47"/>
      <c r="BF677" s="47"/>
      <c r="BG677" s="47"/>
      <c r="BH677" s="47"/>
      <c r="BI677" s="47"/>
      <c r="BJ677" s="47"/>
      <c r="BK677" s="47"/>
      <c r="BL677" s="47"/>
      <c r="BM677" s="47"/>
      <c r="BN677" s="47"/>
      <c r="BO677" s="47"/>
      <c r="BP677" s="47"/>
      <c r="BQ677" s="47"/>
      <c r="BR677" s="47"/>
      <c r="BS677" s="47"/>
      <c r="BT677" s="47"/>
      <c r="BU677" s="47"/>
      <c r="BV677" s="47"/>
      <c r="BW677" s="47"/>
      <c r="BX677" s="47"/>
      <c r="BY677" s="47"/>
      <c r="BZ677" s="47"/>
      <c r="CA677" s="47"/>
      <c r="CB677" s="47"/>
      <c r="CC677" s="47"/>
      <c r="CD677" s="47"/>
      <c r="CE677" s="47"/>
      <c r="CF677" s="47"/>
      <c r="CG677" s="47"/>
      <c r="CH677" s="47"/>
      <c r="CI677" s="47"/>
      <c r="CJ677" s="47"/>
      <c r="CK677" s="47"/>
      <c r="CL677" s="47"/>
      <c r="CM677" s="47"/>
      <c r="CN677" s="47"/>
      <c r="CO677" s="47"/>
      <c r="CP677" s="47"/>
      <c r="CQ677" s="47"/>
      <c r="CR677" s="47"/>
      <c r="CS677" s="47"/>
      <c r="CT677" s="47"/>
      <c r="CU677" s="47"/>
      <c r="CV677" s="47"/>
      <c r="CW677" s="47"/>
      <c r="CX677" s="47"/>
      <c r="CY677" s="47"/>
      <c r="CZ677" s="47"/>
      <c r="DA677" s="47"/>
      <c r="DB677" s="47"/>
      <c r="DC677" s="47"/>
      <c r="DD677" s="47"/>
    </row>
    <row r="678" spans="13:108" x14ac:dyDescent="0.25">
      <c r="M678" s="41"/>
      <c r="N678" s="41"/>
      <c r="O678" s="41"/>
      <c r="P678" s="41"/>
      <c r="Q678" s="41"/>
      <c r="R678" s="41"/>
      <c r="S678" s="41"/>
      <c r="T678" s="41"/>
      <c r="U678" s="41"/>
      <c r="V678" s="41"/>
      <c r="W678" s="41"/>
      <c r="X678" s="41"/>
      <c r="Y678" s="41"/>
      <c r="AA678" s="42"/>
      <c r="AB678" s="42"/>
      <c r="AC678" s="42"/>
      <c r="AD678" s="42"/>
      <c r="AE678" s="42"/>
      <c r="AF678" s="42"/>
      <c r="AG678" s="42"/>
      <c r="AH678" s="42"/>
      <c r="AI678" s="42"/>
      <c r="AJ678" s="42"/>
      <c r="AK678" s="42"/>
      <c r="AL678" s="42"/>
      <c r="AN678" s="43"/>
      <c r="AO678" s="47"/>
      <c r="AP678" s="47"/>
      <c r="AQ678" s="47"/>
      <c r="AR678" s="47"/>
      <c r="AS678" s="47"/>
      <c r="AT678" s="47"/>
      <c r="AU678" s="47"/>
      <c r="AV678" s="47"/>
      <c r="AW678" s="47"/>
      <c r="AX678" s="47"/>
      <c r="AY678" s="47"/>
      <c r="AZ678" s="47"/>
      <c r="BA678" s="47"/>
      <c r="BB678" s="47"/>
      <c r="BC678" s="47"/>
      <c r="BD678" s="47"/>
      <c r="BE678" s="47"/>
      <c r="BF678" s="47"/>
      <c r="BG678" s="47"/>
      <c r="BH678" s="47"/>
      <c r="BI678" s="47"/>
      <c r="BJ678" s="47"/>
      <c r="BK678" s="47"/>
      <c r="BL678" s="47"/>
      <c r="BM678" s="47"/>
      <c r="BN678" s="47"/>
      <c r="BO678" s="47"/>
      <c r="BP678" s="47"/>
      <c r="BQ678" s="47"/>
      <c r="BR678" s="47"/>
      <c r="BS678" s="47"/>
      <c r="BT678" s="47"/>
      <c r="BU678" s="47"/>
      <c r="BV678" s="47"/>
      <c r="BW678" s="47"/>
      <c r="BX678" s="47"/>
      <c r="BY678" s="47"/>
      <c r="BZ678" s="47"/>
      <c r="CA678" s="47"/>
      <c r="CB678" s="47"/>
      <c r="CC678" s="47"/>
      <c r="CD678" s="47"/>
      <c r="CE678" s="47"/>
      <c r="CF678" s="47"/>
      <c r="CG678" s="47"/>
      <c r="CH678" s="47"/>
      <c r="CI678" s="47"/>
      <c r="CJ678" s="47"/>
      <c r="CK678" s="47"/>
      <c r="CL678" s="47"/>
      <c r="CM678" s="47"/>
      <c r="CN678" s="47"/>
      <c r="CO678" s="47"/>
      <c r="CP678" s="47"/>
      <c r="CQ678" s="47"/>
      <c r="CR678" s="47"/>
      <c r="CS678" s="47"/>
      <c r="CT678" s="47"/>
      <c r="CU678" s="47"/>
      <c r="CV678" s="47"/>
      <c r="CW678" s="47"/>
      <c r="CX678" s="47"/>
      <c r="CY678" s="47"/>
      <c r="CZ678" s="47"/>
      <c r="DA678" s="47"/>
      <c r="DB678" s="47"/>
      <c r="DC678" s="47"/>
      <c r="DD678" s="47"/>
    </row>
    <row r="679" spans="13:108" x14ac:dyDescent="0.25">
      <c r="M679" s="41"/>
      <c r="N679" s="41"/>
      <c r="O679" s="41"/>
      <c r="P679" s="41"/>
      <c r="Q679" s="41"/>
      <c r="R679" s="41"/>
      <c r="S679" s="41"/>
      <c r="T679" s="41"/>
      <c r="U679" s="41"/>
      <c r="V679" s="41"/>
      <c r="W679" s="41"/>
      <c r="X679" s="41"/>
      <c r="Y679" s="41"/>
      <c r="AA679" s="42"/>
      <c r="AB679" s="42"/>
      <c r="AC679" s="42"/>
      <c r="AD679" s="42"/>
      <c r="AE679" s="42"/>
      <c r="AF679" s="42"/>
      <c r="AG679" s="42"/>
      <c r="AH679" s="42"/>
      <c r="AI679" s="42"/>
      <c r="AJ679" s="42"/>
      <c r="AK679" s="42"/>
      <c r="AL679" s="42"/>
      <c r="AN679" s="43"/>
      <c r="AO679" s="47"/>
      <c r="AP679" s="47"/>
      <c r="AQ679" s="47"/>
      <c r="AR679" s="47"/>
      <c r="AS679" s="47"/>
      <c r="AT679" s="47"/>
      <c r="AU679" s="47"/>
      <c r="AV679" s="47"/>
      <c r="AW679" s="47"/>
      <c r="AX679" s="47"/>
      <c r="AY679" s="47"/>
      <c r="AZ679" s="47"/>
      <c r="BA679" s="47"/>
      <c r="BB679" s="47"/>
      <c r="BC679" s="47"/>
      <c r="BD679" s="47"/>
      <c r="BE679" s="47"/>
      <c r="BF679" s="47"/>
      <c r="BG679" s="47"/>
      <c r="BH679" s="47"/>
      <c r="BI679" s="47"/>
      <c r="BJ679" s="47"/>
      <c r="BK679" s="47"/>
      <c r="BL679" s="47"/>
      <c r="BM679" s="47"/>
      <c r="BN679" s="47"/>
      <c r="BO679" s="47"/>
      <c r="BP679" s="47"/>
      <c r="BQ679" s="47"/>
      <c r="BR679" s="47"/>
      <c r="BS679" s="47"/>
      <c r="BT679" s="47"/>
      <c r="BU679" s="47"/>
      <c r="BV679" s="47"/>
      <c r="BW679" s="47"/>
      <c r="BX679" s="47"/>
      <c r="BY679" s="47"/>
      <c r="BZ679" s="47"/>
      <c r="CA679" s="47"/>
      <c r="CB679" s="47"/>
      <c r="CC679" s="47"/>
      <c r="CD679" s="47"/>
      <c r="CE679" s="47"/>
      <c r="CF679" s="47"/>
      <c r="CG679" s="47"/>
      <c r="CH679" s="47"/>
      <c r="CI679" s="47"/>
      <c r="CJ679" s="47"/>
      <c r="CK679" s="47"/>
      <c r="CL679" s="47"/>
      <c r="CM679" s="47"/>
      <c r="CN679" s="47"/>
      <c r="CO679" s="47"/>
      <c r="CP679" s="47"/>
      <c r="CQ679" s="47"/>
      <c r="CR679" s="47"/>
      <c r="CS679" s="47"/>
      <c r="CT679" s="47"/>
      <c r="CU679" s="47"/>
      <c r="CV679" s="47"/>
      <c r="CW679" s="47"/>
      <c r="CX679" s="47"/>
      <c r="CY679" s="47"/>
      <c r="CZ679" s="47"/>
      <c r="DA679" s="47"/>
      <c r="DB679" s="47"/>
      <c r="DC679" s="47"/>
      <c r="DD679" s="47"/>
    </row>
  </sheetData>
  <conditionalFormatting sqref="J1:L1">
    <cfRule type="cellIs" dxfId="9" priority="1" operator="equal">
      <formula>5</formula>
    </cfRule>
    <cfRule type="cellIs" dxfId="8" priority="2" operator="equal">
      <formula>4</formula>
    </cfRule>
    <cfRule type="cellIs" dxfId="7" priority="3" operator="equal">
      <formula>3</formula>
    </cfRule>
    <cfRule type="cellIs" dxfId="6" priority="4" operator="equal">
      <formula>2</formula>
    </cfRule>
    <cfRule type="cellIs" dxfId="5" priority="5" operator="equal">
      <formula>1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8"/>
  <dimension ref="A1:DD129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cols>
    <col min="1" max="1" width="9.140625" style="40"/>
    <col min="2" max="2" width="5.7109375" style="40" bestFit="1" customWidth="1"/>
    <col min="3" max="3" width="6.5703125" style="40" bestFit="1" customWidth="1"/>
    <col min="4" max="4" width="15.85546875" style="40" customWidth="1"/>
    <col min="5" max="6" width="9.140625" style="40"/>
    <col min="7" max="7" width="10.7109375" style="43" bestFit="1" customWidth="1"/>
    <col min="8" max="8" width="12.140625" style="40" bestFit="1" customWidth="1"/>
    <col min="9" max="12" width="9.140625" style="40"/>
    <col min="40" max="40" width="10.7109375" style="25" customWidth="1"/>
    <col min="41" max="41" width="6.5703125" bestFit="1" customWidth="1"/>
    <col min="42" max="42" width="6.7109375" bestFit="1" customWidth="1"/>
    <col min="43" max="43" width="7.28515625" bestFit="1" customWidth="1"/>
    <col min="44" max="44" width="6.7109375" bestFit="1" customWidth="1"/>
    <col min="45" max="45" width="7.140625" bestFit="1" customWidth="1"/>
    <col min="46" max="46" width="6.7109375" bestFit="1" customWidth="1"/>
    <col min="47" max="47" width="6.140625" bestFit="1" customWidth="1"/>
    <col min="48" max="48" width="7" bestFit="1" customWidth="1"/>
    <col min="49" max="49" width="6.5703125" bestFit="1" customWidth="1"/>
    <col min="50" max="50" width="6.85546875" bestFit="1" customWidth="1"/>
    <col min="51" max="51" width="7.140625" bestFit="1" customWidth="1"/>
    <col min="52" max="52" width="7" bestFit="1" customWidth="1"/>
    <col min="53" max="53" width="6.5703125" bestFit="1" customWidth="1"/>
    <col min="54" max="54" width="6.7109375" bestFit="1" customWidth="1"/>
    <col min="55" max="55" width="7.28515625" bestFit="1" customWidth="1"/>
    <col min="56" max="56" width="6.7109375" bestFit="1" customWidth="1"/>
    <col min="57" max="57" width="7.140625" bestFit="1" customWidth="1"/>
    <col min="58" max="58" width="6.7109375" bestFit="1" customWidth="1"/>
    <col min="59" max="59" width="6.140625" bestFit="1" customWidth="1"/>
    <col min="60" max="60" width="7" bestFit="1" customWidth="1"/>
    <col min="61" max="61" width="6.5703125" bestFit="1" customWidth="1"/>
    <col min="62" max="62" width="6.85546875" bestFit="1" customWidth="1"/>
    <col min="63" max="63" width="7.140625" bestFit="1" customWidth="1"/>
    <col min="64" max="64" width="7" bestFit="1" customWidth="1"/>
    <col min="65" max="65" width="6.5703125" bestFit="1" customWidth="1"/>
    <col min="66" max="66" width="6.7109375" bestFit="1" customWidth="1"/>
    <col min="67" max="67" width="7.28515625" bestFit="1" customWidth="1"/>
    <col min="68" max="68" width="6.7109375" bestFit="1" customWidth="1"/>
    <col min="69" max="69" width="7.140625" bestFit="1" customWidth="1"/>
    <col min="70" max="70" width="6.7109375" bestFit="1" customWidth="1"/>
    <col min="71" max="71" width="6.140625" bestFit="1" customWidth="1"/>
    <col min="72" max="72" width="7" bestFit="1" customWidth="1"/>
    <col min="73" max="73" width="6.5703125" bestFit="1" customWidth="1"/>
    <col min="74" max="74" width="6.85546875" bestFit="1" customWidth="1"/>
    <col min="75" max="75" width="7.140625" bestFit="1" customWidth="1"/>
    <col min="76" max="76" width="7" bestFit="1" customWidth="1"/>
    <col min="77" max="77" width="6.5703125" bestFit="1" customWidth="1"/>
    <col min="78" max="78" width="6.7109375" bestFit="1" customWidth="1"/>
    <col min="79" max="79" width="7.28515625" bestFit="1" customWidth="1"/>
    <col min="80" max="80" width="6.7109375" bestFit="1" customWidth="1"/>
    <col min="81" max="81" width="7.140625" bestFit="1" customWidth="1"/>
    <col min="82" max="82" width="6.7109375" bestFit="1" customWidth="1"/>
    <col min="83" max="83" width="6.140625" bestFit="1" customWidth="1"/>
    <col min="84" max="84" width="7" bestFit="1" customWidth="1"/>
    <col min="85" max="85" width="6.5703125" bestFit="1" customWidth="1"/>
    <col min="86" max="86" width="6.85546875" bestFit="1" customWidth="1"/>
    <col min="87" max="87" width="7.140625" bestFit="1" customWidth="1"/>
    <col min="88" max="88" width="7" bestFit="1" customWidth="1"/>
    <col min="89" max="89" width="6.5703125" bestFit="1" customWidth="1"/>
    <col min="90" max="90" width="6.7109375" bestFit="1" customWidth="1"/>
    <col min="91" max="91" width="7.28515625" bestFit="1" customWidth="1"/>
    <col min="92" max="92" width="6.7109375" bestFit="1" customWidth="1"/>
    <col min="93" max="93" width="7.140625" bestFit="1" customWidth="1"/>
    <col min="94" max="94" width="6.7109375" bestFit="1" customWidth="1"/>
    <col min="95" max="95" width="6.140625" bestFit="1" customWidth="1"/>
    <col min="96" max="96" width="7" bestFit="1" customWidth="1"/>
    <col min="97" max="97" width="6.5703125" bestFit="1" customWidth="1"/>
    <col min="98" max="98" width="6.85546875" bestFit="1" customWidth="1"/>
    <col min="99" max="99" width="7.140625" bestFit="1" customWidth="1"/>
    <col min="100" max="100" width="7" bestFit="1" customWidth="1"/>
    <col min="101" max="101" width="6.5703125" bestFit="1" customWidth="1"/>
    <col min="102" max="102" width="6.7109375" bestFit="1" customWidth="1"/>
    <col min="103" max="103" width="7.28515625" bestFit="1" customWidth="1"/>
    <col min="104" max="104" width="6.7109375" bestFit="1" customWidth="1"/>
    <col min="105" max="105" width="7.140625" bestFit="1" customWidth="1"/>
    <col min="106" max="106" width="6.7109375" bestFit="1" customWidth="1"/>
    <col min="107" max="107" width="6.140625" bestFit="1" customWidth="1"/>
    <col min="108" max="108" width="7" bestFit="1" customWidth="1"/>
    <col min="259" max="259" width="5.7109375" bestFit="1" customWidth="1"/>
    <col min="260" max="260" width="6.5703125" bestFit="1" customWidth="1"/>
    <col min="261" max="261" width="13.42578125" bestFit="1" customWidth="1"/>
    <col min="265" max="265" width="32.28515625" bestFit="1" customWidth="1"/>
    <col min="297" max="364" width="10.7109375" bestFit="1" customWidth="1"/>
    <col min="515" max="515" width="5.7109375" bestFit="1" customWidth="1"/>
    <col min="516" max="516" width="6.5703125" bestFit="1" customWidth="1"/>
    <col min="517" max="517" width="13.42578125" bestFit="1" customWidth="1"/>
    <col min="521" max="521" width="32.28515625" bestFit="1" customWidth="1"/>
    <col min="553" max="620" width="10.7109375" bestFit="1" customWidth="1"/>
    <col min="771" max="771" width="5.7109375" bestFit="1" customWidth="1"/>
    <col min="772" max="772" width="6.5703125" bestFit="1" customWidth="1"/>
    <col min="773" max="773" width="13.42578125" bestFit="1" customWidth="1"/>
    <col min="777" max="777" width="32.28515625" bestFit="1" customWidth="1"/>
    <col min="809" max="876" width="10.7109375" bestFit="1" customWidth="1"/>
    <col min="1027" max="1027" width="5.7109375" bestFit="1" customWidth="1"/>
    <col min="1028" max="1028" width="6.5703125" bestFit="1" customWidth="1"/>
    <col min="1029" max="1029" width="13.42578125" bestFit="1" customWidth="1"/>
    <col min="1033" max="1033" width="32.28515625" bestFit="1" customWidth="1"/>
    <col min="1065" max="1132" width="10.7109375" bestFit="1" customWidth="1"/>
    <col min="1283" max="1283" width="5.7109375" bestFit="1" customWidth="1"/>
    <col min="1284" max="1284" width="6.5703125" bestFit="1" customWidth="1"/>
    <col min="1285" max="1285" width="13.42578125" bestFit="1" customWidth="1"/>
    <col min="1289" max="1289" width="32.28515625" bestFit="1" customWidth="1"/>
    <col min="1321" max="1388" width="10.7109375" bestFit="1" customWidth="1"/>
    <col min="1539" max="1539" width="5.7109375" bestFit="1" customWidth="1"/>
    <col min="1540" max="1540" width="6.5703125" bestFit="1" customWidth="1"/>
    <col min="1541" max="1541" width="13.42578125" bestFit="1" customWidth="1"/>
    <col min="1545" max="1545" width="32.28515625" bestFit="1" customWidth="1"/>
    <col min="1577" max="1644" width="10.7109375" bestFit="1" customWidth="1"/>
    <col min="1795" max="1795" width="5.7109375" bestFit="1" customWidth="1"/>
    <col min="1796" max="1796" width="6.5703125" bestFit="1" customWidth="1"/>
    <col min="1797" max="1797" width="13.42578125" bestFit="1" customWidth="1"/>
    <col min="1801" max="1801" width="32.28515625" bestFit="1" customWidth="1"/>
    <col min="1833" max="1900" width="10.7109375" bestFit="1" customWidth="1"/>
    <col min="2051" max="2051" width="5.7109375" bestFit="1" customWidth="1"/>
    <col min="2052" max="2052" width="6.5703125" bestFit="1" customWidth="1"/>
    <col min="2053" max="2053" width="13.42578125" bestFit="1" customWidth="1"/>
    <col min="2057" max="2057" width="32.28515625" bestFit="1" customWidth="1"/>
    <col min="2089" max="2156" width="10.7109375" bestFit="1" customWidth="1"/>
    <col min="2307" max="2307" width="5.7109375" bestFit="1" customWidth="1"/>
    <col min="2308" max="2308" width="6.5703125" bestFit="1" customWidth="1"/>
    <col min="2309" max="2309" width="13.42578125" bestFit="1" customWidth="1"/>
    <col min="2313" max="2313" width="32.28515625" bestFit="1" customWidth="1"/>
    <col min="2345" max="2412" width="10.7109375" bestFit="1" customWidth="1"/>
    <col min="2563" max="2563" width="5.7109375" bestFit="1" customWidth="1"/>
    <col min="2564" max="2564" width="6.5703125" bestFit="1" customWidth="1"/>
    <col min="2565" max="2565" width="13.42578125" bestFit="1" customWidth="1"/>
    <col min="2569" max="2569" width="32.28515625" bestFit="1" customWidth="1"/>
    <col min="2601" max="2668" width="10.7109375" bestFit="1" customWidth="1"/>
    <col min="2819" max="2819" width="5.7109375" bestFit="1" customWidth="1"/>
    <col min="2820" max="2820" width="6.5703125" bestFit="1" customWidth="1"/>
    <col min="2821" max="2821" width="13.42578125" bestFit="1" customWidth="1"/>
    <col min="2825" max="2825" width="32.28515625" bestFit="1" customWidth="1"/>
    <col min="2857" max="2924" width="10.7109375" bestFit="1" customWidth="1"/>
    <col min="3075" max="3075" width="5.7109375" bestFit="1" customWidth="1"/>
    <col min="3076" max="3076" width="6.5703125" bestFit="1" customWidth="1"/>
    <col min="3077" max="3077" width="13.42578125" bestFit="1" customWidth="1"/>
    <col min="3081" max="3081" width="32.28515625" bestFit="1" customWidth="1"/>
    <col min="3113" max="3180" width="10.7109375" bestFit="1" customWidth="1"/>
    <col min="3331" max="3331" width="5.7109375" bestFit="1" customWidth="1"/>
    <col min="3332" max="3332" width="6.5703125" bestFit="1" customWidth="1"/>
    <col min="3333" max="3333" width="13.42578125" bestFit="1" customWidth="1"/>
    <col min="3337" max="3337" width="32.28515625" bestFit="1" customWidth="1"/>
    <col min="3369" max="3436" width="10.7109375" bestFit="1" customWidth="1"/>
    <col min="3587" max="3587" width="5.7109375" bestFit="1" customWidth="1"/>
    <col min="3588" max="3588" width="6.5703125" bestFit="1" customWidth="1"/>
    <col min="3589" max="3589" width="13.42578125" bestFit="1" customWidth="1"/>
    <col min="3593" max="3593" width="32.28515625" bestFit="1" customWidth="1"/>
    <col min="3625" max="3692" width="10.7109375" bestFit="1" customWidth="1"/>
    <col min="3843" max="3843" width="5.7109375" bestFit="1" customWidth="1"/>
    <col min="3844" max="3844" width="6.5703125" bestFit="1" customWidth="1"/>
    <col min="3845" max="3845" width="13.42578125" bestFit="1" customWidth="1"/>
    <col min="3849" max="3849" width="32.28515625" bestFit="1" customWidth="1"/>
    <col min="3881" max="3948" width="10.7109375" bestFit="1" customWidth="1"/>
    <col min="4099" max="4099" width="5.7109375" bestFit="1" customWidth="1"/>
    <col min="4100" max="4100" width="6.5703125" bestFit="1" customWidth="1"/>
    <col min="4101" max="4101" width="13.42578125" bestFit="1" customWidth="1"/>
    <col min="4105" max="4105" width="32.28515625" bestFit="1" customWidth="1"/>
    <col min="4137" max="4204" width="10.7109375" bestFit="1" customWidth="1"/>
    <col min="4355" max="4355" width="5.7109375" bestFit="1" customWidth="1"/>
    <col min="4356" max="4356" width="6.5703125" bestFit="1" customWidth="1"/>
    <col min="4357" max="4357" width="13.42578125" bestFit="1" customWidth="1"/>
    <col min="4361" max="4361" width="32.28515625" bestFit="1" customWidth="1"/>
    <col min="4393" max="4460" width="10.7109375" bestFit="1" customWidth="1"/>
    <col min="4611" max="4611" width="5.7109375" bestFit="1" customWidth="1"/>
    <col min="4612" max="4612" width="6.5703125" bestFit="1" customWidth="1"/>
    <col min="4613" max="4613" width="13.42578125" bestFit="1" customWidth="1"/>
    <col min="4617" max="4617" width="32.28515625" bestFit="1" customWidth="1"/>
    <col min="4649" max="4716" width="10.7109375" bestFit="1" customWidth="1"/>
    <col min="4867" max="4867" width="5.7109375" bestFit="1" customWidth="1"/>
    <col min="4868" max="4868" width="6.5703125" bestFit="1" customWidth="1"/>
    <col min="4869" max="4869" width="13.42578125" bestFit="1" customWidth="1"/>
    <col min="4873" max="4873" width="32.28515625" bestFit="1" customWidth="1"/>
    <col min="4905" max="4972" width="10.7109375" bestFit="1" customWidth="1"/>
    <col min="5123" max="5123" width="5.7109375" bestFit="1" customWidth="1"/>
    <col min="5124" max="5124" width="6.5703125" bestFit="1" customWidth="1"/>
    <col min="5125" max="5125" width="13.42578125" bestFit="1" customWidth="1"/>
    <col min="5129" max="5129" width="32.28515625" bestFit="1" customWidth="1"/>
    <col min="5161" max="5228" width="10.7109375" bestFit="1" customWidth="1"/>
    <col min="5379" max="5379" width="5.7109375" bestFit="1" customWidth="1"/>
    <col min="5380" max="5380" width="6.5703125" bestFit="1" customWidth="1"/>
    <col min="5381" max="5381" width="13.42578125" bestFit="1" customWidth="1"/>
    <col min="5385" max="5385" width="32.28515625" bestFit="1" customWidth="1"/>
    <col min="5417" max="5484" width="10.7109375" bestFit="1" customWidth="1"/>
    <col min="5635" max="5635" width="5.7109375" bestFit="1" customWidth="1"/>
    <col min="5636" max="5636" width="6.5703125" bestFit="1" customWidth="1"/>
    <col min="5637" max="5637" width="13.42578125" bestFit="1" customWidth="1"/>
    <col min="5641" max="5641" width="32.28515625" bestFit="1" customWidth="1"/>
    <col min="5673" max="5740" width="10.7109375" bestFit="1" customWidth="1"/>
    <col min="5891" max="5891" width="5.7109375" bestFit="1" customWidth="1"/>
    <col min="5892" max="5892" width="6.5703125" bestFit="1" customWidth="1"/>
    <col min="5893" max="5893" width="13.42578125" bestFit="1" customWidth="1"/>
    <col min="5897" max="5897" width="32.28515625" bestFit="1" customWidth="1"/>
    <col min="5929" max="5996" width="10.7109375" bestFit="1" customWidth="1"/>
    <col min="6147" max="6147" width="5.7109375" bestFit="1" customWidth="1"/>
    <col min="6148" max="6148" width="6.5703125" bestFit="1" customWidth="1"/>
    <col min="6149" max="6149" width="13.42578125" bestFit="1" customWidth="1"/>
    <col min="6153" max="6153" width="32.28515625" bestFit="1" customWidth="1"/>
    <col min="6185" max="6252" width="10.7109375" bestFit="1" customWidth="1"/>
    <col min="6403" max="6403" width="5.7109375" bestFit="1" customWidth="1"/>
    <col min="6404" max="6404" width="6.5703125" bestFit="1" customWidth="1"/>
    <col min="6405" max="6405" width="13.42578125" bestFit="1" customWidth="1"/>
    <col min="6409" max="6409" width="32.28515625" bestFit="1" customWidth="1"/>
    <col min="6441" max="6508" width="10.7109375" bestFit="1" customWidth="1"/>
    <col min="6659" max="6659" width="5.7109375" bestFit="1" customWidth="1"/>
    <col min="6660" max="6660" width="6.5703125" bestFit="1" customWidth="1"/>
    <col min="6661" max="6661" width="13.42578125" bestFit="1" customWidth="1"/>
    <col min="6665" max="6665" width="32.28515625" bestFit="1" customWidth="1"/>
    <col min="6697" max="6764" width="10.7109375" bestFit="1" customWidth="1"/>
    <col min="6915" max="6915" width="5.7109375" bestFit="1" customWidth="1"/>
    <col min="6916" max="6916" width="6.5703125" bestFit="1" customWidth="1"/>
    <col min="6917" max="6917" width="13.42578125" bestFit="1" customWidth="1"/>
    <col min="6921" max="6921" width="32.28515625" bestFit="1" customWidth="1"/>
    <col min="6953" max="7020" width="10.7109375" bestFit="1" customWidth="1"/>
    <col min="7171" max="7171" width="5.7109375" bestFit="1" customWidth="1"/>
    <col min="7172" max="7172" width="6.5703125" bestFit="1" customWidth="1"/>
    <col min="7173" max="7173" width="13.42578125" bestFit="1" customWidth="1"/>
    <col min="7177" max="7177" width="32.28515625" bestFit="1" customWidth="1"/>
    <col min="7209" max="7276" width="10.7109375" bestFit="1" customWidth="1"/>
    <col min="7427" max="7427" width="5.7109375" bestFit="1" customWidth="1"/>
    <col min="7428" max="7428" width="6.5703125" bestFit="1" customWidth="1"/>
    <col min="7429" max="7429" width="13.42578125" bestFit="1" customWidth="1"/>
    <col min="7433" max="7433" width="32.28515625" bestFit="1" customWidth="1"/>
    <col min="7465" max="7532" width="10.7109375" bestFit="1" customWidth="1"/>
    <col min="7683" max="7683" width="5.7109375" bestFit="1" customWidth="1"/>
    <col min="7684" max="7684" width="6.5703125" bestFit="1" customWidth="1"/>
    <col min="7685" max="7685" width="13.42578125" bestFit="1" customWidth="1"/>
    <col min="7689" max="7689" width="32.28515625" bestFit="1" customWidth="1"/>
    <col min="7721" max="7788" width="10.7109375" bestFit="1" customWidth="1"/>
    <col min="7939" max="7939" width="5.7109375" bestFit="1" customWidth="1"/>
    <col min="7940" max="7940" width="6.5703125" bestFit="1" customWidth="1"/>
    <col min="7941" max="7941" width="13.42578125" bestFit="1" customWidth="1"/>
    <col min="7945" max="7945" width="32.28515625" bestFit="1" customWidth="1"/>
    <col min="7977" max="8044" width="10.7109375" bestFit="1" customWidth="1"/>
    <col min="8195" max="8195" width="5.7109375" bestFit="1" customWidth="1"/>
    <col min="8196" max="8196" width="6.5703125" bestFit="1" customWidth="1"/>
    <col min="8197" max="8197" width="13.42578125" bestFit="1" customWidth="1"/>
    <col min="8201" max="8201" width="32.28515625" bestFit="1" customWidth="1"/>
    <col min="8233" max="8300" width="10.7109375" bestFit="1" customWidth="1"/>
    <col min="8451" max="8451" width="5.7109375" bestFit="1" customWidth="1"/>
    <col min="8452" max="8452" width="6.5703125" bestFit="1" customWidth="1"/>
    <col min="8453" max="8453" width="13.42578125" bestFit="1" customWidth="1"/>
    <col min="8457" max="8457" width="32.28515625" bestFit="1" customWidth="1"/>
    <col min="8489" max="8556" width="10.7109375" bestFit="1" customWidth="1"/>
    <col min="8707" max="8707" width="5.7109375" bestFit="1" customWidth="1"/>
    <col min="8708" max="8708" width="6.5703125" bestFit="1" customWidth="1"/>
    <col min="8709" max="8709" width="13.42578125" bestFit="1" customWidth="1"/>
    <col min="8713" max="8713" width="32.28515625" bestFit="1" customWidth="1"/>
    <col min="8745" max="8812" width="10.7109375" bestFit="1" customWidth="1"/>
    <col min="8963" max="8963" width="5.7109375" bestFit="1" customWidth="1"/>
    <col min="8964" max="8964" width="6.5703125" bestFit="1" customWidth="1"/>
    <col min="8965" max="8965" width="13.42578125" bestFit="1" customWidth="1"/>
    <col min="8969" max="8969" width="32.28515625" bestFit="1" customWidth="1"/>
    <col min="9001" max="9068" width="10.7109375" bestFit="1" customWidth="1"/>
    <col min="9219" max="9219" width="5.7109375" bestFit="1" customWidth="1"/>
    <col min="9220" max="9220" width="6.5703125" bestFit="1" customWidth="1"/>
    <col min="9221" max="9221" width="13.42578125" bestFit="1" customWidth="1"/>
    <col min="9225" max="9225" width="32.28515625" bestFit="1" customWidth="1"/>
    <col min="9257" max="9324" width="10.7109375" bestFit="1" customWidth="1"/>
    <col min="9475" max="9475" width="5.7109375" bestFit="1" customWidth="1"/>
    <col min="9476" max="9476" width="6.5703125" bestFit="1" customWidth="1"/>
    <col min="9477" max="9477" width="13.42578125" bestFit="1" customWidth="1"/>
    <col min="9481" max="9481" width="32.28515625" bestFit="1" customWidth="1"/>
    <col min="9513" max="9580" width="10.7109375" bestFit="1" customWidth="1"/>
    <col min="9731" max="9731" width="5.7109375" bestFit="1" customWidth="1"/>
    <col min="9732" max="9732" width="6.5703125" bestFit="1" customWidth="1"/>
    <col min="9733" max="9733" width="13.42578125" bestFit="1" customWidth="1"/>
    <col min="9737" max="9737" width="32.28515625" bestFit="1" customWidth="1"/>
    <col min="9769" max="9836" width="10.7109375" bestFit="1" customWidth="1"/>
    <col min="9987" max="9987" width="5.7109375" bestFit="1" customWidth="1"/>
    <col min="9988" max="9988" width="6.5703125" bestFit="1" customWidth="1"/>
    <col min="9989" max="9989" width="13.42578125" bestFit="1" customWidth="1"/>
    <col min="9993" max="9993" width="32.28515625" bestFit="1" customWidth="1"/>
    <col min="10025" max="10092" width="10.7109375" bestFit="1" customWidth="1"/>
    <col min="10243" max="10243" width="5.7109375" bestFit="1" customWidth="1"/>
    <col min="10244" max="10244" width="6.5703125" bestFit="1" customWidth="1"/>
    <col min="10245" max="10245" width="13.42578125" bestFit="1" customWidth="1"/>
    <col min="10249" max="10249" width="32.28515625" bestFit="1" customWidth="1"/>
    <col min="10281" max="10348" width="10.7109375" bestFit="1" customWidth="1"/>
    <col min="10499" max="10499" width="5.7109375" bestFit="1" customWidth="1"/>
    <col min="10500" max="10500" width="6.5703125" bestFit="1" customWidth="1"/>
    <col min="10501" max="10501" width="13.42578125" bestFit="1" customWidth="1"/>
    <col min="10505" max="10505" width="32.28515625" bestFit="1" customWidth="1"/>
    <col min="10537" max="10604" width="10.7109375" bestFit="1" customWidth="1"/>
    <col min="10755" max="10755" width="5.7109375" bestFit="1" customWidth="1"/>
    <col min="10756" max="10756" width="6.5703125" bestFit="1" customWidth="1"/>
    <col min="10757" max="10757" width="13.42578125" bestFit="1" customWidth="1"/>
    <col min="10761" max="10761" width="32.28515625" bestFit="1" customWidth="1"/>
    <col min="10793" max="10860" width="10.7109375" bestFit="1" customWidth="1"/>
    <col min="11011" max="11011" width="5.7109375" bestFit="1" customWidth="1"/>
    <col min="11012" max="11012" width="6.5703125" bestFit="1" customWidth="1"/>
    <col min="11013" max="11013" width="13.42578125" bestFit="1" customWidth="1"/>
    <col min="11017" max="11017" width="32.28515625" bestFit="1" customWidth="1"/>
    <col min="11049" max="11116" width="10.7109375" bestFit="1" customWidth="1"/>
    <col min="11267" max="11267" width="5.7109375" bestFit="1" customWidth="1"/>
    <col min="11268" max="11268" width="6.5703125" bestFit="1" customWidth="1"/>
    <col min="11269" max="11269" width="13.42578125" bestFit="1" customWidth="1"/>
    <col min="11273" max="11273" width="32.28515625" bestFit="1" customWidth="1"/>
    <col min="11305" max="11372" width="10.7109375" bestFit="1" customWidth="1"/>
    <col min="11523" max="11523" width="5.7109375" bestFit="1" customWidth="1"/>
    <col min="11524" max="11524" width="6.5703125" bestFit="1" customWidth="1"/>
    <col min="11525" max="11525" width="13.42578125" bestFit="1" customWidth="1"/>
    <col min="11529" max="11529" width="32.28515625" bestFit="1" customWidth="1"/>
    <col min="11561" max="11628" width="10.7109375" bestFit="1" customWidth="1"/>
    <col min="11779" max="11779" width="5.7109375" bestFit="1" customWidth="1"/>
    <col min="11780" max="11780" width="6.5703125" bestFit="1" customWidth="1"/>
    <col min="11781" max="11781" width="13.42578125" bestFit="1" customWidth="1"/>
    <col min="11785" max="11785" width="32.28515625" bestFit="1" customWidth="1"/>
    <col min="11817" max="11884" width="10.7109375" bestFit="1" customWidth="1"/>
    <col min="12035" max="12035" width="5.7109375" bestFit="1" customWidth="1"/>
    <col min="12036" max="12036" width="6.5703125" bestFit="1" customWidth="1"/>
    <col min="12037" max="12037" width="13.42578125" bestFit="1" customWidth="1"/>
    <col min="12041" max="12041" width="32.28515625" bestFit="1" customWidth="1"/>
    <col min="12073" max="12140" width="10.7109375" bestFit="1" customWidth="1"/>
    <col min="12291" max="12291" width="5.7109375" bestFit="1" customWidth="1"/>
    <col min="12292" max="12292" width="6.5703125" bestFit="1" customWidth="1"/>
    <col min="12293" max="12293" width="13.42578125" bestFit="1" customWidth="1"/>
    <col min="12297" max="12297" width="32.28515625" bestFit="1" customWidth="1"/>
    <col min="12329" max="12396" width="10.7109375" bestFit="1" customWidth="1"/>
    <col min="12547" max="12547" width="5.7109375" bestFit="1" customWidth="1"/>
    <col min="12548" max="12548" width="6.5703125" bestFit="1" customWidth="1"/>
    <col min="12549" max="12549" width="13.42578125" bestFit="1" customWidth="1"/>
    <col min="12553" max="12553" width="32.28515625" bestFit="1" customWidth="1"/>
    <col min="12585" max="12652" width="10.7109375" bestFit="1" customWidth="1"/>
    <col min="12803" max="12803" width="5.7109375" bestFit="1" customWidth="1"/>
    <col min="12804" max="12804" width="6.5703125" bestFit="1" customWidth="1"/>
    <col min="12805" max="12805" width="13.42578125" bestFit="1" customWidth="1"/>
    <col min="12809" max="12809" width="32.28515625" bestFit="1" customWidth="1"/>
    <col min="12841" max="12908" width="10.7109375" bestFit="1" customWidth="1"/>
    <col min="13059" max="13059" width="5.7109375" bestFit="1" customWidth="1"/>
    <col min="13060" max="13060" width="6.5703125" bestFit="1" customWidth="1"/>
    <col min="13061" max="13061" width="13.42578125" bestFit="1" customWidth="1"/>
    <col min="13065" max="13065" width="32.28515625" bestFit="1" customWidth="1"/>
    <col min="13097" max="13164" width="10.7109375" bestFit="1" customWidth="1"/>
    <col min="13315" max="13315" width="5.7109375" bestFit="1" customWidth="1"/>
    <col min="13316" max="13316" width="6.5703125" bestFit="1" customWidth="1"/>
    <col min="13317" max="13317" width="13.42578125" bestFit="1" customWidth="1"/>
    <col min="13321" max="13321" width="32.28515625" bestFit="1" customWidth="1"/>
    <col min="13353" max="13420" width="10.7109375" bestFit="1" customWidth="1"/>
    <col min="13571" max="13571" width="5.7109375" bestFit="1" customWidth="1"/>
    <col min="13572" max="13572" width="6.5703125" bestFit="1" customWidth="1"/>
    <col min="13573" max="13573" width="13.42578125" bestFit="1" customWidth="1"/>
    <col min="13577" max="13577" width="32.28515625" bestFit="1" customWidth="1"/>
    <col min="13609" max="13676" width="10.7109375" bestFit="1" customWidth="1"/>
    <col min="13827" max="13827" width="5.7109375" bestFit="1" customWidth="1"/>
    <col min="13828" max="13828" width="6.5703125" bestFit="1" customWidth="1"/>
    <col min="13829" max="13829" width="13.42578125" bestFit="1" customWidth="1"/>
    <col min="13833" max="13833" width="32.28515625" bestFit="1" customWidth="1"/>
    <col min="13865" max="13932" width="10.7109375" bestFit="1" customWidth="1"/>
    <col min="14083" max="14083" width="5.7109375" bestFit="1" customWidth="1"/>
    <col min="14084" max="14084" width="6.5703125" bestFit="1" customWidth="1"/>
    <col min="14085" max="14085" width="13.42578125" bestFit="1" customWidth="1"/>
    <col min="14089" max="14089" width="32.28515625" bestFit="1" customWidth="1"/>
    <col min="14121" max="14188" width="10.7109375" bestFit="1" customWidth="1"/>
    <col min="14339" max="14339" width="5.7109375" bestFit="1" customWidth="1"/>
    <col min="14340" max="14340" width="6.5703125" bestFit="1" customWidth="1"/>
    <col min="14341" max="14341" width="13.42578125" bestFit="1" customWidth="1"/>
    <col min="14345" max="14345" width="32.28515625" bestFit="1" customWidth="1"/>
    <col min="14377" max="14444" width="10.7109375" bestFit="1" customWidth="1"/>
    <col min="14595" max="14595" width="5.7109375" bestFit="1" customWidth="1"/>
    <col min="14596" max="14596" width="6.5703125" bestFit="1" customWidth="1"/>
    <col min="14597" max="14597" width="13.42578125" bestFit="1" customWidth="1"/>
    <col min="14601" max="14601" width="32.28515625" bestFit="1" customWidth="1"/>
    <col min="14633" max="14700" width="10.7109375" bestFit="1" customWidth="1"/>
    <col min="14851" max="14851" width="5.7109375" bestFit="1" customWidth="1"/>
    <col min="14852" max="14852" width="6.5703125" bestFit="1" customWidth="1"/>
    <col min="14853" max="14853" width="13.42578125" bestFit="1" customWidth="1"/>
    <col min="14857" max="14857" width="32.28515625" bestFit="1" customWidth="1"/>
    <col min="14889" max="14956" width="10.7109375" bestFit="1" customWidth="1"/>
    <col min="15107" max="15107" width="5.7109375" bestFit="1" customWidth="1"/>
    <col min="15108" max="15108" width="6.5703125" bestFit="1" customWidth="1"/>
    <col min="15109" max="15109" width="13.42578125" bestFit="1" customWidth="1"/>
    <col min="15113" max="15113" width="32.28515625" bestFit="1" customWidth="1"/>
    <col min="15145" max="15212" width="10.7109375" bestFit="1" customWidth="1"/>
    <col min="15363" max="15363" width="5.7109375" bestFit="1" customWidth="1"/>
    <col min="15364" max="15364" width="6.5703125" bestFit="1" customWidth="1"/>
    <col min="15365" max="15365" width="13.42578125" bestFit="1" customWidth="1"/>
    <col min="15369" max="15369" width="32.28515625" bestFit="1" customWidth="1"/>
    <col min="15401" max="15468" width="10.7109375" bestFit="1" customWidth="1"/>
    <col min="15619" max="15619" width="5.7109375" bestFit="1" customWidth="1"/>
    <col min="15620" max="15620" width="6.5703125" bestFit="1" customWidth="1"/>
    <col min="15621" max="15621" width="13.42578125" bestFit="1" customWidth="1"/>
    <col min="15625" max="15625" width="32.28515625" bestFit="1" customWidth="1"/>
    <col min="15657" max="15724" width="10.7109375" bestFit="1" customWidth="1"/>
    <col min="15875" max="15875" width="5.7109375" bestFit="1" customWidth="1"/>
    <col min="15876" max="15876" width="6.5703125" bestFit="1" customWidth="1"/>
    <col min="15877" max="15877" width="13.42578125" bestFit="1" customWidth="1"/>
    <col min="15881" max="15881" width="32.28515625" bestFit="1" customWidth="1"/>
    <col min="15913" max="15980" width="10.7109375" bestFit="1" customWidth="1"/>
    <col min="16131" max="16131" width="5.7109375" bestFit="1" customWidth="1"/>
    <col min="16132" max="16132" width="6.5703125" bestFit="1" customWidth="1"/>
    <col min="16133" max="16133" width="13.42578125" bestFit="1" customWidth="1"/>
    <col min="16137" max="16137" width="32.28515625" bestFit="1" customWidth="1"/>
    <col min="16169" max="16236" width="10.7109375" bestFit="1" customWidth="1"/>
  </cols>
  <sheetData>
    <row r="1" spans="1:108" ht="36" x14ac:dyDescent="0.25">
      <c r="A1" s="35" t="s">
        <v>41</v>
      </c>
      <c r="B1" s="36" t="s">
        <v>40</v>
      </c>
      <c r="C1" s="36" t="s">
        <v>42</v>
      </c>
      <c r="D1" s="36" t="s">
        <v>43</v>
      </c>
      <c r="E1" s="36" t="s">
        <v>44</v>
      </c>
      <c r="F1" s="37" t="s">
        <v>45</v>
      </c>
      <c r="G1" s="38" t="s">
        <v>46</v>
      </c>
      <c r="H1" s="36" t="s">
        <v>47</v>
      </c>
      <c r="I1" s="36" t="s">
        <v>48</v>
      </c>
      <c r="J1" s="39" t="s">
        <v>49</v>
      </c>
      <c r="K1" s="39" t="s">
        <v>50</v>
      </c>
      <c r="L1" s="39" t="s">
        <v>51</v>
      </c>
      <c r="N1" s="30" t="s">
        <v>19</v>
      </c>
      <c r="O1" s="30" t="s">
        <v>20</v>
      </c>
      <c r="P1" s="30" t="s">
        <v>21</v>
      </c>
      <c r="Q1" s="30" t="s">
        <v>22</v>
      </c>
      <c r="R1" s="30" t="s">
        <v>23</v>
      </c>
      <c r="S1" s="30" t="s">
        <v>24</v>
      </c>
      <c r="T1" s="30" t="s">
        <v>25</v>
      </c>
      <c r="U1" s="30" t="s">
        <v>26</v>
      </c>
      <c r="V1" s="30" t="s">
        <v>27</v>
      </c>
      <c r="W1" s="30" t="s">
        <v>28</v>
      </c>
      <c r="X1" s="30" t="s">
        <v>29</v>
      </c>
      <c r="Y1" s="30" t="s">
        <v>30</v>
      </c>
      <c r="Z1" s="45" t="s">
        <v>53</v>
      </c>
      <c r="AA1" s="45">
        <v>1</v>
      </c>
      <c r="AB1" s="45">
        <v>2</v>
      </c>
      <c r="AC1" s="45">
        <v>3</v>
      </c>
      <c r="AD1" s="45">
        <v>4</v>
      </c>
      <c r="AE1" s="45">
        <v>5</v>
      </c>
      <c r="AF1" s="45">
        <v>6</v>
      </c>
      <c r="AG1" s="45">
        <v>7</v>
      </c>
      <c r="AH1" s="45">
        <v>8</v>
      </c>
      <c r="AI1" s="45">
        <v>9</v>
      </c>
      <c r="AJ1" s="45">
        <v>10</v>
      </c>
      <c r="AK1" s="45">
        <v>11</v>
      </c>
      <c r="AL1" s="45">
        <v>12</v>
      </c>
      <c r="AN1" s="44" t="s">
        <v>52</v>
      </c>
      <c r="AO1" s="46">
        <f ca="1">DATE(Suporte!C7,1,30)</f>
        <v>45321</v>
      </c>
      <c r="AP1" s="46">
        <f ca="1">EDATE(AO1,1)</f>
        <v>45351</v>
      </c>
      <c r="AQ1" s="46">
        <f t="shared" ref="AQ1:DB1" ca="1" si="0">EDATE(AP1,1)</f>
        <v>45380</v>
      </c>
      <c r="AR1" s="46">
        <f t="shared" ca="1" si="0"/>
        <v>45411</v>
      </c>
      <c r="AS1" s="46">
        <f t="shared" ca="1" si="0"/>
        <v>45441</v>
      </c>
      <c r="AT1" s="46">
        <f t="shared" ca="1" si="0"/>
        <v>45472</v>
      </c>
      <c r="AU1" s="46">
        <f t="shared" ca="1" si="0"/>
        <v>45502</v>
      </c>
      <c r="AV1" s="46">
        <f t="shared" ca="1" si="0"/>
        <v>45533</v>
      </c>
      <c r="AW1" s="46">
        <f t="shared" ca="1" si="0"/>
        <v>45564</v>
      </c>
      <c r="AX1" s="46">
        <f t="shared" ca="1" si="0"/>
        <v>45594</v>
      </c>
      <c r="AY1" s="46">
        <f t="shared" ca="1" si="0"/>
        <v>45625</v>
      </c>
      <c r="AZ1" s="46">
        <f t="shared" ca="1" si="0"/>
        <v>45655</v>
      </c>
      <c r="BA1" s="46">
        <f t="shared" ca="1" si="0"/>
        <v>45686</v>
      </c>
      <c r="BB1" s="46">
        <f t="shared" ca="1" si="0"/>
        <v>45716</v>
      </c>
      <c r="BC1" s="46">
        <f t="shared" ca="1" si="0"/>
        <v>45744</v>
      </c>
      <c r="BD1" s="46">
        <f t="shared" ca="1" si="0"/>
        <v>45775</v>
      </c>
      <c r="BE1" s="46">
        <f t="shared" ca="1" si="0"/>
        <v>45805</v>
      </c>
      <c r="BF1" s="46">
        <f t="shared" ca="1" si="0"/>
        <v>45836</v>
      </c>
      <c r="BG1" s="46">
        <f t="shared" ca="1" si="0"/>
        <v>45866</v>
      </c>
      <c r="BH1" s="46">
        <f t="shared" ca="1" si="0"/>
        <v>45897</v>
      </c>
      <c r="BI1" s="46">
        <f t="shared" ca="1" si="0"/>
        <v>45928</v>
      </c>
      <c r="BJ1" s="46">
        <f t="shared" ca="1" si="0"/>
        <v>45958</v>
      </c>
      <c r="BK1" s="46">
        <f t="shared" ca="1" si="0"/>
        <v>45989</v>
      </c>
      <c r="BL1" s="46">
        <f t="shared" ca="1" si="0"/>
        <v>46019</v>
      </c>
      <c r="BM1" s="46">
        <f t="shared" ca="1" si="0"/>
        <v>46050</v>
      </c>
      <c r="BN1" s="46">
        <f t="shared" ca="1" si="0"/>
        <v>46081</v>
      </c>
      <c r="BO1" s="46">
        <f t="shared" ca="1" si="0"/>
        <v>46109</v>
      </c>
      <c r="BP1" s="46">
        <f t="shared" ca="1" si="0"/>
        <v>46140</v>
      </c>
      <c r="BQ1" s="46">
        <f t="shared" ca="1" si="0"/>
        <v>46170</v>
      </c>
      <c r="BR1" s="46">
        <f t="shared" ca="1" si="0"/>
        <v>46201</v>
      </c>
      <c r="BS1" s="46">
        <f t="shared" ca="1" si="0"/>
        <v>46231</v>
      </c>
      <c r="BT1" s="46">
        <f t="shared" ca="1" si="0"/>
        <v>46262</v>
      </c>
      <c r="BU1" s="46">
        <f t="shared" ca="1" si="0"/>
        <v>46293</v>
      </c>
      <c r="BV1" s="46">
        <f t="shared" ca="1" si="0"/>
        <v>46323</v>
      </c>
      <c r="BW1" s="46">
        <f t="shared" ca="1" si="0"/>
        <v>46354</v>
      </c>
      <c r="BX1" s="46">
        <f t="shared" ca="1" si="0"/>
        <v>46384</v>
      </c>
      <c r="BY1" s="46">
        <f t="shared" ca="1" si="0"/>
        <v>46415</v>
      </c>
      <c r="BZ1" s="46">
        <f t="shared" ca="1" si="0"/>
        <v>46446</v>
      </c>
      <c r="CA1" s="46">
        <f t="shared" ca="1" si="0"/>
        <v>46474</v>
      </c>
      <c r="CB1" s="46">
        <f t="shared" ca="1" si="0"/>
        <v>46505</v>
      </c>
      <c r="CC1" s="46">
        <f t="shared" ca="1" si="0"/>
        <v>46535</v>
      </c>
      <c r="CD1" s="46">
        <f t="shared" ca="1" si="0"/>
        <v>46566</v>
      </c>
      <c r="CE1" s="46">
        <f t="shared" ca="1" si="0"/>
        <v>46596</v>
      </c>
      <c r="CF1" s="46">
        <f t="shared" ca="1" si="0"/>
        <v>46627</v>
      </c>
      <c r="CG1" s="46">
        <f t="shared" ca="1" si="0"/>
        <v>46658</v>
      </c>
      <c r="CH1" s="46">
        <f t="shared" ca="1" si="0"/>
        <v>46688</v>
      </c>
      <c r="CI1" s="46">
        <f t="shared" ca="1" si="0"/>
        <v>46719</v>
      </c>
      <c r="CJ1" s="46">
        <f t="shared" ca="1" si="0"/>
        <v>46749</v>
      </c>
      <c r="CK1" s="46">
        <f t="shared" ca="1" si="0"/>
        <v>46780</v>
      </c>
      <c r="CL1" s="46">
        <f t="shared" ca="1" si="0"/>
        <v>46811</v>
      </c>
      <c r="CM1" s="46">
        <f t="shared" ca="1" si="0"/>
        <v>46840</v>
      </c>
      <c r="CN1" s="46">
        <f t="shared" ca="1" si="0"/>
        <v>46871</v>
      </c>
      <c r="CO1" s="46">
        <f t="shared" ca="1" si="0"/>
        <v>46901</v>
      </c>
      <c r="CP1" s="46">
        <f t="shared" ca="1" si="0"/>
        <v>46932</v>
      </c>
      <c r="CQ1" s="46">
        <f t="shared" ca="1" si="0"/>
        <v>46962</v>
      </c>
      <c r="CR1" s="46">
        <f t="shared" ca="1" si="0"/>
        <v>46993</v>
      </c>
      <c r="CS1" s="46">
        <f t="shared" ca="1" si="0"/>
        <v>47024</v>
      </c>
      <c r="CT1" s="46">
        <f t="shared" ca="1" si="0"/>
        <v>47054</v>
      </c>
      <c r="CU1" s="46">
        <f t="shared" ca="1" si="0"/>
        <v>47085</v>
      </c>
      <c r="CV1" s="46">
        <f t="shared" ca="1" si="0"/>
        <v>47115</v>
      </c>
      <c r="CW1" s="46">
        <f t="shared" ca="1" si="0"/>
        <v>47146</v>
      </c>
      <c r="CX1" s="46">
        <f t="shared" ca="1" si="0"/>
        <v>47177</v>
      </c>
      <c r="CY1" s="46">
        <f t="shared" ca="1" si="0"/>
        <v>47205</v>
      </c>
      <c r="CZ1" s="46">
        <f t="shared" ca="1" si="0"/>
        <v>47236</v>
      </c>
      <c r="DA1" s="46">
        <f t="shared" ca="1" si="0"/>
        <v>47266</v>
      </c>
      <c r="DB1" s="46">
        <f t="shared" ca="1" si="0"/>
        <v>47297</v>
      </c>
      <c r="DC1" s="46">
        <f t="shared" ref="DC1:DD1" ca="1" si="1">EDATE(DB1,1)</f>
        <v>47327</v>
      </c>
      <c r="DD1" s="46">
        <f t="shared" ca="1" si="1"/>
        <v>47358</v>
      </c>
    </row>
    <row r="2" spans="1:108" x14ac:dyDescent="0.25">
      <c r="A2" s="40" t="s">
        <v>138</v>
      </c>
      <c r="B2" s="40">
        <v>2887</v>
      </c>
      <c r="C2" s="40" t="s">
        <v>37</v>
      </c>
      <c r="D2" s="40" t="s">
        <v>1298</v>
      </c>
      <c r="E2" s="40" t="s">
        <v>130</v>
      </c>
      <c r="F2" s="40">
        <v>9.5730000000000004</v>
      </c>
      <c r="G2" s="43">
        <v>45352</v>
      </c>
      <c r="I2" s="40" t="s">
        <v>34</v>
      </c>
      <c r="J2" s="40">
        <v>1</v>
      </c>
      <c r="K2" s="40" t="s">
        <v>35</v>
      </c>
      <c r="L2" s="40" t="s">
        <v>243</v>
      </c>
      <c r="N2" s="41">
        <f>VLOOKUP($C2 &amp; $I2 &amp; $K2,FATOR!$A$3:$P$22,5,0)</f>
        <v>3.4177583872923537E-2</v>
      </c>
      <c r="O2" s="41">
        <f>VLOOKUP($C2 &amp; $I2 &amp; $K2,FATOR!$A$3:$P$22,6,0)</f>
        <v>3.2374468458376437E-2</v>
      </c>
      <c r="P2" s="41">
        <f>VLOOKUP($C2 &amp; $I2 &amp; $K2,FATOR!$A$3:$P$22,7,0)</f>
        <v>5.9120449597625441E-2</v>
      </c>
      <c r="Q2" s="41">
        <f>VLOOKUP($C2 &amp; $I2 &amp; $K2,FATOR!$A$3:$P$22,8,0)</f>
        <v>0.15495617164932562</v>
      </c>
      <c r="R2" s="41">
        <f>VLOOKUP($C2 &amp; $I2 &amp; $K2,FATOR!$A$3:$P$22,9,0)</f>
        <v>0.25444408498170551</v>
      </c>
      <c r="S2" s="41">
        <f>VLOOKUP($C2 &amp; $I2 &amp; $K2,FATOR!$A$3:$P$22,10,0)</f>
        <v>0.23120710320438742</v>
      </c>
      <c r="T2" s="41">
        <f>VLOOKUP($C2 &amp; $I2 &amp; $K2,FATOR!$A$3:$P$22,11,0)</f>
        <v>0.27091409544492701</v>
      </c>
      <c r="U2" s="41">
        <f>VLOOKUP($C2 &amp; $I2 &amp; $K2,FATOR!$A$3:$P$22,12,0)</f>
        <v>0.23880663738356894</v>
      </c>
      <c r="V2" s="41">
        <f>VLOOKUP($C2 &amp; $I2 &amp; $K2,FATOR!$A$3:$P$22,13,0)</f>
        <v>0.22480564813760812</v>
      </c>
      <c r="W2" s="41">
        <f>VLOOKUP($C2 &amp; $I2 &amp; $K2,FATOR!$A$3:$P$22,14,0)</f>
        <v>0.17287333401994054</v>
      </c>
      <c r="X2" s="41">
        <f>VLOOKUP($C2 &amp; $I2 &amp; $K2,FATOR!$A$3:$P$22,15,0)</f>
        <v>0.19798220702005137</v>
      </c>
      <c r="Y2" s="41">
        <f>VLOOKUP($C2 &amp; $I2 &amp; $K2,FATOR!$A$3:$P$22,16,0)</f>
        <v>0.11855751470149944</v>
      </c>
      <c r="Z2" s="48">
        <v>1</v>
      </c>
      <c r="AA2" s="42">
        <f>IF($K2="ACL",$Z2*N2*$F2,(1-$Z2)*N2*$F2)</f>
        <v>0</v>
      </c>
      <c r="AB2" s="42">
        <f t="shared" ref="AB2:AL2" si="2">IF($K2="ACL",$Z2*O2*$F2,(1-$Z2)*O2*$F2)</f>
        <v>0</v>
      </c>
      <c r="AC2" s="42">
        <f t="shared" si="2"/>
        <v>0</v>
      </c>
      <c r="AD2" s="42">
        <f t="shared" si="2"/>
        <v>0</v>
      </c>
      <c r="AE2" s="42">
        <f t="shared" si="2"/>
        <v>0</v>
      </c>
      <c r="AF2" s="42">
        <f t="shared" si="2"/>
        <v>0</v>
      </c>
      <c r="AG2" s="42">
        <f t="shared" si="2"/>
        <v>0</v>
      </c>
      <c r="AH2" s="42">
        <f t="shared" si="2"/>
        <v>0</v>
      </c>
      <c r="AI2" s="42">
        <f t="shared" si="2"/>
        <v>0</v>
      </c>
      <c r="AJ2" s="42">
        <f t="shared" si="2"/>
        <v>0</v>
      </c>
      <c r="AK2" s="42">
        <f t="shared" si="2"/>
        <v>0</v>
      </c>
      <c r="AL2" s="42">
        <f t="shared" si="2"/>
        <v>0</v>
      </c>
      <c r="AN2" s="43">
        <f>IF(DAY(G2)&gt;1,G2+31,G2)</f>
        <v>45352</v>
      </c>
      <c r="AO2" s="47" t="str">
        <f t="shared" ref="AO2:AX17" ca="1" si="3">IF($AN2&lt;=AO$1,HLOOKUP(MONTH(AO$1),$AA:$AL,ROW($AO2),0),"")</f>
        <v/>
      </c>
      <c r="AP2" s="47" t="str">
        <f t="shared" ca="1" si="3"/>
        <v/>
      </c>
      <c r="AQ2" s="47">
        <f t="shared" ca="1" si="3"/>
        <v>0</v>
      </c>
      <c r="AR2" s="47">
        <f t="shared" ca="1" si="3"/>
        <v>0</v>
      </c>
      <c r="AS2" s="47">
        <f t="shared" ca="1" si="3"/>
        <v>0</v>
      </c>
      <c r="AT2" s="47">
        <f t="shared" ca="1" si="3"/>
        <v>0</v>
      </c>
      <c r="AU2" s="47">
        <f t="shared" ca="1" si="3"/>
        <v>0</v>
      </c>
      <c r="AV2" s="47">
        <f t="shared" ca="1" si="3"/>
        <v>0</v>
      </c>
      <c r="AW2" s="47">
        <f t="shared" ca="1" si="3"/>
        <v>0</v>
      </c>
      <c r="AX2" s="47">
        <f t="shared" ca="1" si="3"/>
        <v>0</v>
      </c>
      <c r="AY2" s="47">
        <f t="shared" ref="AY2:BH17" ca="1" si="4">IF($AN2&lt;=AY$1,HLOOKUP(MONTH(AY$1),$AA:$AL,ROW($AO2),0),"")</f>
        <v>0</v>
      </c>
      <c r="AZ2" s="47">
        <f t="shared" ca="1" si="4"/>
        <v>0</v>
      </c>
      <c r="BA2" s="47">
        <f t="shared" ca="1" si="4"/>
        <v>0</v>
      </c>
      <c r="BB2" s="47">
        <f t="shared" ca="1" si="4"/>
        <v>0</v>
      </c>
      <c r="BC2" s="47">
        <f t="shared" ca="1" si="4"/>
        <v>0</v>
      </c>
      <c r="BD2" s="47">
        <f t="shared" ca="1" si="4"/>
        <v>0</v>
      </c>
      <c r="BE2" s="47">
        <f t="shared" ca="1" si="4"/>
        <v>0</v>
      </c>
      <c r="BF2" s="47">
        <f t="shared" ca="1" si="4"/>
        <v>0</v>
      </c>
      <c r="BG2" s="47">
        <f t="shared" ca="1" si="4"/>
        <v>0</v>
      </c>
      <c r="BH2" s="47">
        <f t="shared" ca="1" si="4"/>
        <v>0</v>
      </c>
      <c r="BI2" s="47">
        <f t="shared" ref="BI2:BR17" ca="1" si="5">IF($AN2&lt;=BI$1,HLOOKUP(MONTH(BI$1),$AA:$AL,ROW($AO2),0),"")</f>
        <v>0</v>
      </c>
      <c r="BJ2" s="47">
        <f t="shared" ca="1" si="5"/>
        <v>0</v>
      </c>
      <c r="BK2" s="47">
        <f t="shared" ca="1" si="5"/>
        <v>0</v>
      </c>
      <c r="BL2" s="47">
        <f t="shared" ca="1" si="5"/>
        <v>0</v>
      </c>
      <c r="BM2" s="47">
        <f t="shared" ca="1" si="5"/>
        <v>0</v>
      </c>
      <c r="BN2" s="47">
        <f t="shared" ca="1" si="5"/>
        <v>0</v>
      </c>
      <c r="BO2" s="47">
        <f t="shared" ca="1" si="5"/>
        <v>0</v>
      </c>
      <c r="BP2" s="47">
        <f t="shared" ca="1" si="5"/>
        <v>0</v>
      </c>
      <c r="BQ2" s="47">
        <f t="shared" ca="1" si="5"/>
        <v>0</v>
      </c>
      <c r="BR2" s="47">
        <f t="shared" ca="1" si="5"/>
        <v>0</v>
      </c>
      <c r="BS2" s="47">
        <f t="shared" ref="BS2:CB17" ca="1" si="6">IF($AN2&lt;=BS$1,HLOOKUP(MONTH(BS$1),$AA:$AL,ROW($AO2),0),"")</f>
        <v>0</v>
      </c>
      <c r="BT2" s="47">
        <f t="shared" ca="1" si="6"/>
        <v>0</v>
      </c>
      <c r="BU2" s="47">
        <f t="shared" ca="1" si="6"/>
        <v>0</v>
      </c>
      <c r="BV2" s="47">
        <f t="shared" ca="1" si="6"/>
        <v>0</v>
      </c>
      <c r="BW2" s="47">
        <f t="shared" ca="1" si="6"/>
        <v>0</v>
      </c>
      <c r="BX2" s="47">
        <f t="shared" ca="1" si="6"/>
        <v>0</v>
      </c>
      <c r="BY2" s="47">
        <f t="shared" ca="1" si="6"/>
        <v>0</v>
      </c>
      <c r="BZ2" s="47">
        <f t="shared" ca="1" si="6"/>
        <v>0</v>
      </c>
      <c r="CA2" s="47">
        <f t="shared" ca="1" si="6"/>
        <v>0</v>
      </c>
      <c r="CB2" s="47">
        <f t="shared" ca="1" si="6"/>
        <v>0</v>
      </c>
      <c r="CC2" s="47">
        <f t="shared" ref="CC2:CL17" ca="1" si="7">IF($AN2&lt;=CC$1,HLOOKUP(MONTH(CC$1),$AA:$AL,ROW($AO2),0),"")</f>
        <v>0</v>
      </c>
      <c r="CD2" s="47">
        <f t="shared" ca="1" si="7"/>
        <v>0</v>
      </c>
      <c r="CE2" s="47">
        <f t="shared" ca="1" si="7"/>
        <v>0</v>
      </c>
      <c r="CF2" s="47">
        <f t="shared" ca="1" si="7"/>
        <v>0</v>
      </c>
      <c r="CG2" s="47">
        <f t="shared" ca="1" si="7"/>
        <v>0</v>
      </c>
      <c r="CH2" s="47">
        <f t="shared" ca="1" si="7"/>
        <v>0</v>
      </c>
      <c r="CI2" s="47">
        <f t="shared" ca="1" si="7"/>
        <v>0</v>
      </c>
      <c r="CJ2" s="47">
        <f t="shared" ca="1" si="7"/>
        <v>0</v>
      </c>
      <c r="CK2" s="47">
        <f t="shared" ca="1" si="7"/>
        <v>0</v>
      </c>
      <c r="CL2" s="47">
        <f t="shared" ca="1" si="7"/>
        <v>0</v>
      </c>
      <c r="CM2" s="47">
        <f t="shared" ref="CM2:CV17" ca="1" si="8">IF($AN2&lt;=CM$1,HLOOKUP(MONTH(CM$1),$AA:$AL,ROW($AO2),0),"")</f>
        <v>0</v>
      </c>
      <c r="CN2" s="47">
        <f t="shared" ca="1" si="8"/>
        <v>0</v>
      </c>
      <c r="CO2" s="47">
        <f t="shared" ca="1" si="8"/>
        <v>0</v>
      </c>
      <c r="CP2" s="47">
        <f t="shared" ca="1" si="8"/>
        <v>0</v>
      </c>
      <c r="CQ2" s="47">
        <f t="shared" ca="1" si="8"/>
        <v>0</v>
      </c>
      <c r="CR2" s="47">
        <f t="shared" ca="1" si="8"/>
        <v>0</v>
      </c>
      <c r="CS2" s="47">
        <f t="shared" ca="1" si="8"/>
        <v>0</v>
      </c>
      <c r="CT2" s="47">
        <f t="shared" ca="1" si="8"/>
        <v>0</v>
      </c>
      <c r="CU2" s="47">
        <f t="shared" ca="1" si="8"/>
        <v>0</v>
      </c>
      <c r="CV2" s="47">
        <f t="shared" ca="1" si="8"/>
        <v>0</v>
      </c>
      <c r="CW2" s="47">
        <f t="shared" ref="CW2:DD17" ca="1" si="9">IF($AN2&lt;=CW$1,HLOOKUP(MONTH(CW$1),$AA:$AL,ROW($AO2),0),"")</f>
        <v>0</v>
      </c>
      <c r="CX2" s="47">
        <f t="shared" ca="1" si="9"/>
        <v>0</v>
      </c>
      <c r="CY2" s="47">
        <f t="shared" ca="1" si="9"/>
        <v>0</v>
      </c>
      <c r="CZ2" s="47">
        <f t="shared" ca="1" si="9"/>
        <v>0</v>
      </c>
      <c r="DA2" s="47">
        <f t="shared" ca="1" si="9"/>
        <v>0</v>
      </c>
      <c r="DB2" s="47">
        <f t="shared" ca="1" si="9"/>
        <v>0</v>
      </c>
      <c r="DC2" s="47">
        <f t="shared" ca="1" si="9"/>
        <v>0</v>
      </c>
      <c r="DD2" s="47">
        <f t="shared" ca="1" si="9"/>
        <v>0</v>
      </c>
    </row>
    <row r="3" spans="1:108" x14ac:dyDescent="0.25">
      <c r="A3" s="40" t="s">
        <v>138</v>
      </c>
      <c r="B3" s="40">
        <v>2887</v>
      </c>
      <c r="C3" s="40" t="s">
        <v>37</v>
      </c>
      <c r="D3" s="40" t="s">
        <v>1298</v>
      </c>
      <c r="E3" s="40" t="s">
        <v>130</v>
      </c>
      <c r="F3" s="40">
        <v>9.5730000000000004</v>
      </c>
      <c r="G3" s="43">
        <v>45352</v>
      </c>
      <c r="I3" s="40" t="s">
        <v>34</v>
      </c>
      <c r="J3" s="40">
        <v>1</v>
      </c>
      <c r="K3" s="40" t="s">
        <v>36</v>
      </c>
      <c r="L3" s="40" t="s">
        <v>243</v>
      </c>
      <c r="N3" s="41">
        <f>VLOOKUP($C3 &amp; $I3 &amp; $K3,FATOR!$A$3:$P$22,5,0)</f>
        <v>0.24410399921252446</v>
      </c>
      <c r="O3" s="41">
        <f>VLOOKUP($C3 &amp; $I3 &amp; $K3,FATOR!$A$3:$P$22,6,0)</f>
        <v>0.25148231630581891</v>
      </c>
      <c r="P3" s="41">
        <f>VLOOKUP($C3 &amp; $I3 &amp; $K3,FATOR!$A$3:$P$22,7,0)</f>
        <v>0.2616807643978597</v>
      </c>
      <c r="Q3" s="41">
        <f>VLOOKUP($C3 &amp; $I3 &amp; $K3,FATOR!$A$3:$P$22,8,0)</f>
        <v>0.33930491333741813</v>
      </c>
      <c r="R3" s="41">
        <f>VLOOKUP($C3 &amp; $I3 &amp; $K3,FATOR!$A$3:$P$22,9,0)</f>
        <v>0.36270483681943372</v>
      </c>
      <c r="S3" s="41">
        <f>VLOOKUP($C3 &amp; $I3 &amp; $K3,FATOR!$A$3:$P$22,10,0)</f>
        <v>0.35897758294918303</v>
      </c>
      <c r="T3" s="41">
        <f>VLOOKUP($C3 &amp; $I3 &amp; $K3,FATOR!$A$3:$P$22,11,0)</f>
        <v>0.38936411594696224</v>
      </c>
      <c r="U3" s="41">
        <f>VLOOKUP($C3 &amp; $I3 &amp; $K3,FATOR!$A$3:$P$22,12,0)</f>
        <v>0.38514575538905765</v>
      </c>
      <c r="V3" s="41">
        <f>VLOOKUP($C3 &amp; $I3 &amp; $K3,FATOR!$A$3:$P$22,13,0)</f>
        <v>0.37880595492846691</v>
      </c>
      <c r="W3" s="41">
        <f>VLOOKUP($C3 &amp; $I3 &amp; $K3,FATOR!$A$3:$P$22,14,0)</f>
        <v>0.38873629683071437</v>
      </c>
      <c r="X3" s="41">
        <f>VLOOKUP($C3 &amp; $I3 &amp; $K3,FATOR!$A$3:$P$22,15,0)</f>
        <v>0.39598103836604071</v>
      </c>
      <c r="Y3" s="41">
        <f>VLOOKUP($C3 &amp; $I3 &amp; $K3,FATOR!$A$3:$P$22,16,0)</f>
        <v>0.29811892566430986</v>
      </c>
      <c r="Z3" s="48">
        <v>1</v>
      </c>
      <c r="AA3" s="42">
        <f t="shared" ref="AA3:AA66" si="10">IF($K3="ACL",$Z3*N3*$F3,(1-$Z3)*N3*$F3)</f>
        <v>2.3368075844614968</v>
      </c>
      <c r="AB3" s="42">
        <f t="shared" ref="AB3:AB66" si="11">IF($K3="ACL",$Z3*O3*$F3,(1-$Z3)*O3*$F3)</f>
        <v>2.4074402139956046</v>
      </c>
      <c r="AC3" s="42">
        <f t="shared" ref="AC3:AC66" si="12">IF($K3="ACL",$Z3*P3*$F3,(1-$Z3)*P3*$F3)</f>
        <v>2.5050699575807109</v>
      </c>
      <c r="AD3" s="42">
        <f t="shared" ref="AD3:AD66" si="13">IF($K3="ACL",$Z3*Q3*$F3,(1-$Z3)*Q3*$F3)</f>
        <v>3.2481659353791041</v>
      </c>
      <c r="AE3" s="42">
        <f t="shared" ref="AE3:AE66" si="14">IF($K3="ACL",$Z3*R3*$F3,(1-$Z3)*R3*$F3)</f>
        <v>3.4721734028724391</v>
      </c>
      <c r="AF3" s="42">
        <f t="shared" ref="AF3:AF66" si="15">IF($K3="ACL",$Z3*S3*$F3,(1-$Z3)*S3*$F3)</f>
        <v>3.4364924015725293</v>
      </c>
      <c r="AG3" s="42">
        <f t="shared" ref="AG3:AG66" si="16">IF($K3="ACL",$Z3*T3*$F3,(1-$Z3)*T3*$F3)</f>
        <v>3.7273826819602696</v>
      </c>
      <c r="AH3" s="42">
        <f t="shared" ref="AH3:AH66" si="17">IF($K3="ACL",$Z3*U3*$F3,(1-$Z3)*U3*$F3)</f>
        <v>3.6870003163394491</v>
      </c>
      <c r="AI3" s="42">
        <f t="shared" ref="AI3:AI66" si="18">IF($K3="ACL",$Z3*V3*$F3,(1-$Z3)*V3*$F3)</f>
        <v>3.6263094065302139</v>
      </c>
      <c r="AJ3" s="42">
        <f t="shared" ref="AJ3:AJ66" si="19">IF($K3="ACL",$Z3*W3*$F3,(1-$Z3)*W3*$F3)</f>
        <v>3.7213725695604287</v>
      </c>
      <c r="AK3" s="42">
        <f t="shared" ref="AK3:AK66" si="20">IF($K3="ACL",$Z3*X3*$F3,(1-$Z3)*X3*$F3)</f>
        <v>3.7907264802781078</v>
      </c>
      <c r="AL3" s="42">
        <f t="shared" ref="AL3:AL66" si="21">IF($K3="ACL",$Z3*Y3*$F3,(1-$Z3)*Y3*$F3)</f>
        <v>2.8538924753844386</v>
      </c>
      <c r="AN3" s="43">
        <f t="shared" ref="AN3:AN66" si="22">IF(DAY(G3)&gt;1,G3+31,G3)</f>
        <v>45352</v>
      </c>
      <c r="AO3" s="47" t="str">
        <f t="shared" ca="1" si="3"/>
        <v/>
      </c>
      <c r="AP3" s="47" t="str">
        <f t="shared" ca="1" si="3"/>
        <v/>
      </c>
      <c r="AQ3" s="47">
        <f t="shared" ca="1" si="3"/>
        <v>2.5050699575807109</v>
      </c>
      <c r="AR3" s="47">
        <f t="shared" ca="1" si="3"/>
        <v>3.2481659353791041</v>
      </c>
      <c r="AS3" s="47">
        <f t="shared" ca="1" si="3"/>
        <v>3.4721734028724391</v>
      </c>
      <c r="AT3" s="47">
        <f t="shared" ca="1" si="3"/>
        <v>3.4364924015725293</v>
      </c>
      <c r="AU3" s="47">
        <f t="shared" ca="1" si="3"/>
        <v>3.7273826819602696</v>
      </c>
      <c r="AV3" s="47">
        <f t="shared" ca="1" si="3"/>
        <v>3.6870003163394491</v>
      </c>
      <c r="AW3" s="47">
        <f t="shared" ca="1" si="3"/>
        <v>3.6263094065302139</v>
      </c>
      <c r="AX3" s="47">
        <f t="shared" ca="1" si="3"/>
        <v>3.7213725695604287</v>
      </c>
      <c r="AY3" s="47">
        <f t="shared" ca="1" si="4"/>
        <v>3.7907264802781078</v>
      </c>
      <c r="AZ3" s="47">
        <f t="shared" ca="1" si="4"/>
        <v>2.8538924753844386</v>
      </c>
      <c r="BA3" s="47">
        <f t="shared" ca="1" si="4"/>
        <v>2.3368075844614968</v>
      </c>
      <c r="BB3" s="47">
        <f t="shared" ca="1" si="4"/>
        <v>2.4074402139956046</v>
      </c>
      <c r="BC3" s="47">
        <f t="shared" ca="1" si="4"/>
        <v>2.5050699575807109</v>
      </c>
      <c r="BD3" s="47">
        <f t="shared" ca="1" si="4"/>
        <v>3.2481659353791041</v>
      </c>
      <c r="BE3" s="47">
        <f t="shared" ca="1" si="4"/>
        <v>3.4721734028724391</v>
      </c>
      <c r="BF3" s="47">
        <f t="shared" ca="1" si="4"/>
        <v>3.4364924015725293</v>
      </c>
      <c r="BG3" s="47">
        <f t="shared" ca="1" si="4"/>
        <v>3.7273826819602696</v>
      </c>
      <c r="BH3" s="47">
        <f t="shared" ca="1" si="4"/>
        <v>3.6870003163394491</v>
      </c>
      <c r="BI3" s="47">
        <f t="shared" ca="1" si="5"/>
        <v>3.6263094065302139</v>
      </c>
      <c r="BJ3" s="47">
        <f t="shared" ca="1" si="5"/>
        <v>3.7213725695604287</v>
      </c>
      <c r="BK3" s="47">
        <f t="shared" ca="1" si="5"/>
        <v>3.7907264802781078</v>
      </c>
      <c r="BL3" s="47">
        <f t="shared" ca="1" si="5"/>
        <v>2.8538924753844386</v>
      </c>
      <c r="BM3" s="47">
        <f t="shared" ca="1" si="5"/>
        <v>2.3368075844614968</v>
      </c>
      <c r="BN3" s="47">
        <f t="shared" ca="1" si="5"/>
        <v>2.4074402139956046</v>
      </c>
      <c r="BO3" s="47">
        <f t="shared" ca="1" si="5"/>
        <v>2.5050699575807109</v>
      </c>
      <c r="BP3" s="47">
        <f t="shared" ca="1" si="5"/>
        <v>3.2481659353791041</v>
      </c>
      <c r="BQ3" s="47">
        <f t="shared" ca="1" si="5"/>
        <v>3.4721734028724391</v>
      </c>
      <c r="BR3" s="47">
        <f t="shared" ca="1" si="5"/>
        <v>3.4364924015725293</v>
      </c>
      <c r="BS3" s="47">
        <f t="shared" ca="1" si="6"/>
        <v>3.7273826819602696</v>
      </c>
      <c r="BT3" s="47">
        <f t="shared" ca="1" si="6"/>
        <v>3.6870003163394491</v>
      </c>
      <c r="BU3" s="47">
        <f t="shared" ca="1" si="6"/>
        <v>3.6263094065302139</v>
      </c>
      <c r="BV3" s="47">
        <f t="shared" ca="1" si="6"/>
        <v>3.7213725695604287</v>
      </c>
      <c r="BW3" s="47">
        <f t="shared" ca="1" si="6"/>
        <v>3.7907264802781078</v>
      </c>
      <c r="BX3" s="47">
        <f t="shared" ca="1" si="6"/>
        <v>2.8538924753844386</v>
      </c>
      <c r="BY3" s="47">
        <f t="shared" ca="1" si="6"/>
        <v>2.3368075844614968</v>
      </c>
      <c r="BZ3" s="47">
        <f t="shared" ca="1" si="6"/>
        <v>2.4074402139956046</v>
      </c>
      <c r="CA3" s="47">
        <f t="shared" ca="1" si="6"/>
        <v>2.5050699575807109</v>
      </c>
      <c r="CB3" s="47">
        <f t="shared" ca="1" si="6"/>
        <v>3.2481659353791041</v>
      </c>
      <c r="CC3" s="47">
        <f t="shared" ca="1" si="7"/>
        <v>3.4721734028724391</v>
      </c>
      <c r="CD3" s="47">
        <f t="shared" ca="1" si="7"/>
        <v>3.4364924015725293</v>
      </c>
      <c r="CE3" s="47">
        <f t="shared" ca="1" si="7"/>
        <v>3.7273826819602696</v>
      </c>
      <c r="CF3" s="47">
        <f t="shared" ca="1" si="7"/>
        <v>3.6870003163394491</v>
      </c>
      <c r="CG3" s="47">
        <f t="shared" ca="1" si="7"/>
        <v>3.6263094065302139</v>
      </c>
      <c r="CH3" s="47">
        <f t="shared" ca="1" si="7"/>
        <v>3.7213725695604287</v>
      </c>
      <c r="CI3" s="47">
        <f t="shared" ca="1" si="7"/>
        <v>3.7907264802781078</v>
      </c>
      <c r="CJ3" s="47">
        <f t="shared" ca="1" si="7"/>
        <v>2.8538924753844386</v>
      </c>
      <c r="CK3" s="47">
        <f t="shared" ca="1" si="7"/>
        <v>2.3368075844614968</v>
      </c>
      <c r="CL3" s="47">
        <f t="shared" ca="1" si="7"/>
        <v>2.4074402139956046</v>
      </c>
      <c r="CM3" s="47">
        <f t="shared" ca="1" si="8"/>
        <v>2.5050699575807109</v>
      </c>
      <c r="CN3" s="47">
        <f t="shared" ca="1" si="8"/>
        <v>3.2481659353791041</v>
      </c>
      <c r="CO3" s="47">
        <f t="shared" ca="1" si="8"/>
        <v>3.4721734028724391</v>
      </c>
      <c r="CP3" s="47">
        <f t="shared" ca="1" si="8"/>
        <v>3.4364924015725293</v>
      </c>
      <c r="CQ3" s="47">
        <f t="shared" ca="1" si="8"/>
        <v>3.7273826819602696</v>
      </c>
      <c r="CR3" s="47">
        <f t="shared" ca="1" si="8"/>
        <v>3.6870003163394491</v>
      </c>
      <c r="CS3" s="47">
        <f t="shared" ca="1" si="8"/>
        <v>3.6263094065302139</v>
      </c>
      <c r="CT3" s="47">
        <f t="shared" ca="1" si="8"/>
        <v>3.7213725695604287</v>
      </c>
      <c r="CU3" s="47">
        <f t="shared" ca="1" si="8"/>
        <v>3.7907264802781078</v>
      </c>
      <c r="CV3" s="47">
        <f t="shared" ca="1" si="8"/>
        <v>2.8538924753844386</v>
      </c>
      <c r="CW3" s="47">
        <f t="shared" ca="1" si="9"/>
        <v>2.3368075844614968</v>
      </c>
      <c r="CX3" s="47">
        <f t="shared" ca="1" si="9"/>
        <v>2.4074402139956046</v>
      </c>
      <c r="CY3" s="47">
        <f t="shared" ca="1" si="9"/>
        <v>2.5050699575807109</v>
      </c>
      <c r="CZ3" s="47">
        <f t="shared" ca="1" si="9"/>
        <v>3.2481659353791041</v>
      </c>
      <c r="DA3" s="47">
        <f t="shared" ca="1" si="9"/>
        <v>3.4721734028724391</v>
      </c>
      <c r="DB3" s="47">
        <f t="shared" ca="1" si="9"/>
        <v>3.4364924015725293</v>
      </c>
      <c r="DC3" s="47">
        <f t="shared" ca="1" si="9"/>
        <v>3.7273826819602696</v>
      </c>
      <c r="DD3" s="47">
        <f t="shared" ca="1" si="9"/>
        <v>3.6870003163394491</v>
      </c>
    </row>
    <row r="4" spans="1:108" x14ac:dyDescent="0.25">
      <c r="A4" s="40" t="s">
        <v>138</v>
      </c>
      <c r="B4" s="40">
        <v>2893</v>
      </c>
      <c r="C4" s="40" t="s">
        <v>37</v>
      </c>
      <c r="D4" s="40" t="s">
        <v>1300</v>
      </c>
      <c r="E4" s="40" t="s">
        <v>130</v>
      </c>
      <c r="F4" s="40">
        <v>0.74880000000000002</v>
      </c>
      <c r="G4" s="43">
        <v>45232</v>
      </c>
      <c r="H4" s="43"/>
      <c r="I4" s="40" t="s">
        <v>34</v>
      </c>
      <c r="J4" s="40">
        <v>2</v>
      </c>
      <c r="K4" s="40" t="s">
        <v>35</v>
      </c>
      <c r="L4" s="40" t="s">
        <v>229</v>
      </c>
      <c r="N4" s="41">
        <f>VLOOKUP($C4 &amp; $I4 &amp; $K4,FATOR!$A$3:$P$22,5,0)</f>
        <v>3.4177583872923537E-2</v>
      </c>
      <c r="O4" s="41">
        <f>VLOOKUP($C4 &amp; $I4 &amp; $K4,FATOR!$A$3:$P$22,6,0)</f>
        <v>3.2374468458376437E-2</v>
      </c>
      <c r="P4" s="41">
        <f>VLOOKUP($C4 &amp; $I4 &amp; $K4,FATOR!$A$3:$P$22,7,0)</f>
        <v>5.9120449597625441E-2</v>
      </c>
      <c r="Q4" s="41">
        <f>VLOOKUP($C4 &amp; $I4 &amp; $K4,FATOR!$A$3:$P$22,8,0)</f>
        <v>0.15495617164932562</v>
      </c>
      <c r="R4" s="41">
        <f>VLOOKUP($C4 &amp; $I4 &amp; $K4,FATOR!$A$3:$P$22,9,0)</f>
        <v>0.25444408498170551</v>
      </c>
      <c r="S4" s="41">
        <f>VLOOKUP($C4 &amp; $I4 &amp; $K4,FATOR!$A$3:$P$22,10,0)</f>
        <v>0.23120710320438742</v>
      </c>
      <c r="T4" s="41">
        <f>VLOOKUP($C4 &amp; $I4 &amp; $K4,FATOR!$A$3:$P$22,11,0)</f>
        <v>0.27091409544492701</v>
      </c>
      <c r="U4" s="41">
        <f>VLOOKUP($C4 &amp; $I4 &amp; $K4,FATOR!$A$3:$P$22,12,0)</f>
        <v>0.23880663738356894</v>
      </c>
      <c r="V4" s="41">
        <f>VLOOKUP($C4 &amp; $I4 &amp; $K4,FATOR!$A$3:$P$22,13,0)</f>
        <v>0.22480564813760812</v>
      </c>
      <c r="W4" s="41">
        <f>VLOOKUP($C4 &amp; $I4 &amp; $K4,FATOR!$A$3:$P$22,14,0)</f>
        <v>0.17287333401994054</v>
      </c>
      <c r="X4" s="41">
        <f>VLOOKUP($C4 &amp; $I4 &amp; $K4,FATOR!$A$3:$P$22,15,0)</f>
        <v>0.19798220702005137</v>
      </c>
      <c r="Y4" s="41">
        <f>VLOOKUP($C4 &amp; $I4 &amp; $K4,FATOR!$A$3:$P$22,16,0)</f>
        <v>0.11855751470149944</v>
      </c>
      <c r="Z4" s="48">
        <v>1</v>
      </c>
      <c r="AA4" s="42">
        <f t="shared" si="10"/>
        <v>0</v>
      </c>
      <c r="AB4" s="42">
        <f t="shared" si="11"/>
        <v>0</v>
      </c>
      <c r="AC4" s="42">
        <f t="shared" si="12"/>
        <v>0</v>
      </c>
      <c r="AD4" s="42">
        <f t="shared" si="13"/>
        <v>0</v>
      </c>
      <c r="AE4" s="42">
        <f t="shared" si="14"/>
        <v>0</v>
      </c>
      <c r="AF4" s="42">
        <f t="shared" si="15"/>
        <v>0</v>
      </c>
      <c r="AG4" s="42">
        <f t="shared" si="16"/>
        <v>0</v>
      </c>
      <c r="AH4" s="42">
        <f t="shared" si="17"/>
        <v>0</v>
      </c>
      <c r="AI4" s="42">
        <f t="shared" si="18"/>
        <v>0</v>
      </c>
      <c r="AJ4" s="42">
        <f t="shared" si="19"/>
        <v>0</v>
      </c>
      <c r="AK4" s="42">
        <f t="shared" si="20"/>
        <v>0</v>
      </c>
      <c r="AL4" s="42">
        <f t="shared" si="21"/>
        <v>0</v>
      </c>
      <c r="AN4" s="43">
        <f t="shared" si="22"/>
        <v>45263</v>
      </c>
      <c r="AO4" s="47">
        <f t="shared" ca="1" si="3"/>
        <v>0</v>
      </c>
      <c r="AP4" s="47">
        <f t="shared" ca="1" si="3"/>
        <v>0</v>
      </c>
      <c r="AQ4" s="47">
        <f t="shared" ca="1" si="3"/>
        <v>0</v>
      </c>
      <c r="AR4" s="47">
        <f t="shared" ca="1" si="3"/>
        <v>0</v>
      </c>
      <c r="AS4" s="47">
        <f t="shared" ca="1" si="3"/>
        <v>0</v>
      </c>
      <c r="AT4" s="47">
        <f t="shared" ca="1" si="3"/>
        <v>0</v>
      </c>
      <c r="AU4" s="47">
        <f t="shared" ca="1" si="3"/>
        <v>0</v>
      </c>
      <c r="AV4" s="47">
        <f t="shared" ca="1" si="3"/>
        <v>0</v>
      </c>
      <c r="AW4" s="47">
        <f t="shared" ca="1" si="3"/>
        <v>0</v>
      </c>
      <c r="AX4" s="47">
        <f t="shared" ca="1" si="3"/>
        <v>0</v>
      </c>
      <c r="AY4" s="47">
        <f t="shared" ca="1" si="4"/>
        <v>0</v>
      </c>
      <c r="AZ4" s="47">
        <f t="shared" ca="1" si="4"/>
        <v>0</v>
      </c>
      <c r="BA4" s="47">
        <f t="shared" ca="1" si="4"/>
        <v>0</v>
      </c>
      <c r="BB4" s="47">
        <f t="shared" ca="1" si="4"/>
        <v>0</v>
      </c>
      <c r="BC4" s="47">
        <f t="shared" ca="1" si="4"/>
        <v>0</v>
      </c>
      <c r="BD4" s="47">
        <f t="shared" ca="1" si="4"/>
        <v>0</v>
      </c>
      <c r="BE4" s="47">
        <f t="shared" ca="1" si="4"/>
        <v>0</v>
      </c>
      <c r="BF4" s="47">
        <f t="shared" ca="1" si="4"/>
        <v>0</v>
      </c>
      <c r="BG4" s="47">
        <f t="shared" ca="1" si="4"/>
        <v>0</v>
      </c>
      <c r="BH4" s="47">
        <f t="shared" ca="1" si="4"/>
        <v>0</v>
      </c>
      <c r="BI4" s="47">
        <f t="shared" ca="1" si="5"/>
        <v>0</v>
      </c>
      <c r="BJ4" s="47">
        <f t="shared" ca="1" si="5"/>
        <v>0</v>
      </c>
      <c r="BK4" s="47">
        <f t="shared" ca="1" si="5"/>
        <v>0</v>
      </c>
      <c r="BL4" s="47">
        <f t="shared" ca="1" si="5"/>
        <v>0</v>
      </c>
      <c r="BM4" s="47">
        <f t="shared" ca="1" si="5"/>
        <v>0</v>
      </c>
      <c r="BN4" s="47">
        <f t="shared" ca="1" si="5"/>
        <v>0</v>
      </c>
      <c r="BO4" s="47">
        <f t="shared" ca="1" si="5"/>
        <v>0</v>
      </c>
      <c r="BP4" s="47">
        <f t="shared" ca="1" si="5"/>
        <v>0</v>
      </c>
      <c r="BQ4" s="47">
        <f t="shared" ca="1" si="5"/>
        <v>0</v>
      </c>
      <c r="BR4" s="47">
        <f t="shared" ca="1" si="5"/>
        <v>0</v>
      </c>
      <c r="BS4" s="47">
        <f t="shared" ca="1" si="6"/>
        <v>0</v>
      </c>
      <c r="BT4" s="47">
        <f t="shared" ca="1" si="6"/>
        <v>0</v>
      </c>
      <c r="BU4" s="47">
        <f t="shared" ca="1" si="6"/>
        <v>0</v>
      </c>
      <c r="BV4" s="47">
        <f t="shared" ca="1" si="6"/>
        <v>0</v>
      </c>
      <c r="BW4" s="47">
        <f t="shared" ca="1" si="6"/>
        <v>0</v>
      </c>
      <c r="BX4" s="47">
        <f t="shared" ca="1" si="6"/>
        <v>0</v>
      </c>
      <c r="BY4" s="47">
        <f t="shared" ca="1" si="6"/>
        <v>0</v>
      </c>
      <c r="BZ4" s="47">
        <f t="shared" ca="1" si="6"/>
        <v>0</v>
      </c>
      <c r="CA4" s="47">
        <f t="shared" ca="1" si="6"/>
        <v>0</v>
      </c>
      <c r="CB4" s="47">
        <f t="shared" ca="1" si="6"/>
        <v>0</v>
      </c>
      <c r="CC4" s="47">
        <f t="shared" ca="1" si="7"/>
        <v>0</v>
      </c>
      <c r="CD4" s="47">
        <f t="shared" ca="1" si="7"/>
        <v>0</v>
      </c>
      <c r="CE4" s="47">
        <f t="shared" ca="1" si="7"/>
        <v>0</v>
      </c>
      <c r="CF4" s="47">
        <f t="shared" ca="1" si="7"/>
        <v>0</v>
      </c>
      <c r="CG4" s="47">
        <f t="shared" ca="1" si="7"/>
        <v>0</v>
      </c>
      <c r="CH4" s="47">
        <f t="shared" ca="1" si="7"/>
        <v>0</v>
      </c>
      <c r="CI4" s="47">
        <f t="shared" ca="1" si="7"/>
        <v>0</v>
      </c>
      <c r="CJ4" s="47">
        <f t="shared" ca="1" si="7"/>
        <v>0</v>
      </c>
      <c r="CK4" s="47">
        <f t="shared" ca="1" si="7"/>
        <v>0</v>
      </c>
      <c r="CL4" s="47">
        <f t="shared" ca="1" si="7"/>
        <v>0</v>
      </c>
      <c r="CM4" s="47">
        <f t="shared" ca="1" si="8"/>
        <v>0</v>
      </c>
      <c r="CN4" s="47">
        <f t="shared" ca="1" si="8"/>
        <v>0</v>
      </c>
      <c r="CO4" s="47">
        <f t="shared" ca="1" si="8"/>
        <v>0</v>
      </c>
      <c r="CP4" s="47">
        <f t="shared" ca="1" si="8"/>
        <v>0</v>
      </c>
      <c r="CQ4" s="47">
        <f t="shared" ca="1" si="8"/>
        <v>0</v>
      </c>
      <c r="CR4" s="47">
        <f t="shared" ca="1" si="8"/>
        <v>0</v>
      </c>
      <c r="CS4" s="47">
        <f t="shared" ca="1" si="8"/>
        <v>0</v>
      </c>
      <c r="CT4" s="47">
        <f t="shared" ca="1" si="8"/>
        <v>0</v>
      </c>
      <c r="CU4" s="47">
        <f t="shared" ca="1" si="8"/>
        <v>0</v>
      </c>
      <c r="CV4" s="47">
        <f t="shared" ca="1" si="8"/>
        <v>0</v>
      </c>
      <c r="CW4" s="47">
        <f t="shared" ca="1" si="9"/>
        <v>0</v>
      </c>
      <c r="CX4" s="47">
        <f t="shared" ca="1" si="9"/>
        <v>0</v>
      </c>
      <c r="CY4" s="47">
        <f t="shared" ca="1" si="9"/>
        <v>0</v>
      </c>
      <c r="CZ4" s="47">
        <f t="shared" ca="1" si="9"/>
        <v>0</v>
      </c>
      <c r="DA4" s="47">
        <f t="shared" ca="1" si="9"/>
        <v>0</v>
      </c>
      <c r="DB4" s="47">
        <f t="shared" ca="1" si="9"/>
        <v>0</v>
      </c>
      <c r="DC4" s="47">
        <f t="shared" ca="1" si="9"/>
        <v>0</v>
      </c>
      <c r="DD4" s="47">
        <f t="shared" ca="1" si="9"/>
        <v>0</v>
      </c>
    </row>
    <row r="5" spans="1:108" x14ac:dyDescent="0.25">
      <c r="A5" s="40" t="s">
        <v>138</v>
      </c>
      <c r="B5" s="40">
        <v>2893</v>
      </c>
      <c r="C5" s="40" t="s">
        <v>37</v>
      </c>
      <c r="D5" s="40" t="s">
        <v>1300</v>
      </c>
      <c r="E5" s="40" t="s">
        <v>130</v>
      </c>
      <c r="F5" s="40">
        <v>0.74880000000000002</v>
      </c>
      <c r="G5" s="43">
        <v>45232</v>
      </c>
      <c r="H5" s="43"/>
      <c r="I5" s="40" t="s">
        <v>34</v>
      </c>
      <c r="J5" s="40">
        <v>2</v>
      </c>
      <c r="K5" s="40" t="s">
        <v>36</v>
      </c>
      <c r="L5" s="40" t="s">
        <v>229</v>
      </c>
      <c r="N5" s="41">
        <f>VLOOKUP($C5 &amp; $I5 &amp; $K5,FATOR!$A$3:$P$22,5,0)</f>
        <v>0.24410399921252446</v>
      </c>
      <c r="O5" s="41">
        <f>VLOOKUP($C5 &amp; $I5 &amp; $K5,FATOR!$A$3:$P$22,6,0)</f>
        <v>0.25148231630581891</v>
      </c>
      <c r="P5" s="41">
        <f>VLOOKUP($C5 &amp; $I5 &amp; $K5,FATOR!$A$3:$P$22,7,0)</f>
        <v>0.2616807643978597</v>
      </c>
      <c r="Q5" s="41">
        <f>VLOOKUP($C5 &amp; $I5 &amp; $K5,FATOR!$A$3:$P$22,8,0)</f>
        <v>0.33930491333741813</v>
      </c>
      <c r="R5" s="41">
        <f>VLOOKUP($C5 &amp; $I5 &amp; $K5,FATOR!$A$3:$P$22,9,0)</f>
        <v>0.36270483681943372</v>
      </c>
      <c r="S5" s="41">
        <f>VLOOKUP($C5 &amp; $I5 &amp; $K5,FATOR!$A$3:$P$22,10,0)</f>
        <v>0.35897758294918303</v>
      </c>
      <c r="T5" s="41">
        <f>VLOOKUP($C5 &amp; $I5 &amp; $K5,FATOR!$A$3:$P$22,11,0)</f>
        <v>0.38936411594696224</v>
      </c>
      <c r="U5" s="41">
        <f>VLOOKUP($C5 &amp; $I5 &amp; $K5,FATOR!$A$3:$P$22,12,0)</f>
        <v>0.38514575538905765</v>
      </c>
      <c r="V5" s="41">
        <f>VLOOKUP($C5 &amp; $I5 &amp; $K5,FATOR!$A$3:$P$22,13,0)</f>
        <v>0.37880595492846691</v>
      </c>
      <c r="W5" s="41">
        <f>VLOOKUP($C5 &amp; $I5 &amp; $K5,FATOR!$A$3:$P$22,14,0)</f>
        <v>0.38873629683071437</v>
      </c>
      <c r="X5" s="41">
        <f>VLOOKUP($C5 &amp; $I5 &amp; $K5,FATOR!$A$3:$P$22,15,0)</f>
        <v>0.39598103836604071</v>
      </c>
      <c r="Y5" s="41">
        <f>VLOOKUP($C5 &amp; $I5 &amp; $K5,FATOR!$A$3:$P$22,16,0)</f>
        <v>0.29811892566430986</v>
      </c>
      <c r="Z5" s="48">
        <v>1</v>
      </c>
      <c r="AA5" s="42">
        <f t="shared" si="10"/>
        <v>0.18278507461033833</v>
      </c>
      <c r="AB5" s="42">
        <f t="shared" si="11"/>
        <v>0.1883099584497972</v>
      </c>
      <c r="AC5" s="42">
        <f t="shared" si="12"/>
        <v>0.19594655638111735</v>
      </c>
      <c r="AD5" s="42">
        <f t="shared" si="13"/>
        <v>0.25407151910705872</v>
      </c>
      <c r="AE5" s="42">
        <f t="shared" si="14"/>
        <v>0.271593381810392</v>
      </c>
      <c r="AF5" s="42">
        <f t="shared" si="15"/>
        <v>0.26880241411234823</v>
      </c>
      <c r="AG5" s="42">
        <f t="shared" si="16"/>
        <v>0.29155585002108536</v>
      </c>
      <c r="AH5" s="42">
        <f t="shared" si="17"/>
        <v>0.28839714163532637</v>
      </c>
      <c r="AI5" s="42">
        <f t="shared" si="18"/>
        <v>0.28364989905043603</v>
      </c>
      <c r="AJ5" s="42">
        <f t="shared" si="19"/>
        <v>0.29108573906683893</v>
      </c>
      <c r="AK5" s="42">
        <f t="shared" si="20"/>
        <v>0.29651060152849129</v>
      </c>
      <c r="AL5" s="42">
        <f t="shared" si="21"/>
        <v>0.22323145153743523</v>
      </c>
      <c r="AN5" s="43">
        <f t="shared" si="22"/>
        <v>45263</v>
      </c>
      <c r="AO5" s="47">
        <f t="shared" ca="1" si="3"/>
        <v>0.18278507461033833</v>
      </c>
      <c r="AP5" s="47">
        <f t="shared" ca="1" si="3"/>
        <v>0.1883099584497972</v>
      </c>
      <c r="AQ5" s="47">
        <f t="shared" ca="1" si="3"/>
        <v>0.19594655638111735</v>
      </c>
      <c r="AR5" s="47">
        <f t="shared" ca="1" si="3"/>
        <v>0.25407151910705872</v>
      </c>
      <c r="AS5" s="47">
        <f t="shared" ca="1" si="3"/>
        <v>0.271593381810392</v>
      </c>
      <c r="AT5" s="47">
        <f t="shared" ca="1" si="3"/>
        <v>0.26880241411234823</v>
      </c>
      <c r="AU5" s="47">
        <f t="shared" ca="1" si="3"/>
        <v>0.29155585002108536</v>
      </c>
      <c r="AV5" s="47">
        <f t="shared" ca="1" si="3"/>
        <v>0.28839714163532637</v>
      </c>
      <c r="AW5" s="47">
        <f t="shared" ca="1" si="3"/>
        <v>0.28364989905043603</v>
      </c>
      <c r="AX5" s="47">
        <f t="shared" ca="1" si="3"/>
        <v>0.29108573906683893</v>
      </c>
      <c r="AY5" s="47">
        <f t="shared" ca="1" si="4"/>
        <v>0.29651060152849129</v>
      </c>
      <c r="AZ5" s="47">
        <f t="shared" ca="1" si="4"/>
        <v>0.22323145153743523</v>
      </c>
      <c r="BA5" s="47">
        <f t="shared" ca="1" si="4"/>
        <v>0.18278507461033833</v>
      </c>
      <c r="BB5" s="47">
        <f t="shared" ca="1" si="4"/>
        <v>0.1883099584497972</v>
      </c>
      <c r="BC5" s="47">
        <f t="shared" ca="1" si="4"/>
        <v>0.19594655638111735</v>
      </c>
      <c r="BD5" s="47">
        <f t="shared" ca="1" si="4"/>
        <v>0.25407151910705872</v>
      </c>
      <c r="BE5" s="47">
        <f t="shared" ca="1" si="4"/>
        <v>0.271593381810392</v>
      </c>
      <c r="BF5" s="47">
        <f t="shared" ca="1" si="4"/>
        <v>0.26880241411234823</v>
      </c>
      <c r="BG5" s="47">
        <f t="shared" ca="1" si="4"/>
        <v>0.29155585002108536</v>
      </c>
      <c r="BH5" s="47">
        <f t="shared" ca="1" si="4"/>
        <v>0.28839714163532637</v>
      </c>
      <c r="BI5" s="47">
        <f t="shared" ca="1" si="5"/>
        <v>0.28364989905043603</v>
      </c>
      <c r="BJ5" s="47">
        <f t="shared" ca="1" si="5"/>
        <v>0.29108573906683893</v>
      </c>
      <c r="BK5" s="47">
        <f t="shared" ca="1" si="5"/>
        <v>0.29651060152849129</v>
      </c>
      <c r="BL5" s="47">
        <f t="shared" ca="1" si="5"/>
        <v>0.22323145153743523</v>
      </c>
      <c r="BM5" s="47">
        <f t="shared" ca="1" si="5"/>
        <v>0.18278507461033833</v>
      </c>
      <c r="BN5" s="47">
        <f t="shared" ca="1" si="5"/>
        <v>0.1883099584497972</v>
      </c>
      <c r="BO5" s="47">
        <f t="shared" ca="1" si="5"/>
        <v>0.19594655638111735</v>
      </c>
      <c r="BP5" s="47">
        <f t="shared" ca="1" si="5"/>
        <v>0.25407151910705872</v>
      </c>
      <c r="BQ5" s="47">
        <f t="shared" ca="1" si="5"/>
        <v>0.271593381810392</v>
      </c>
      <c r="BR5" s="47">
        <f t="shared" ca="1" si="5"/>
        <v>0.26880241411234823</v>
      </c>
      <c r="BS5" s="47">
        <f t="shared" ca="1" si="6"/>
        <v>0.29155585002108536</v>
      </c>
      <c r="BT5" s="47">
        <f t="shared" ca="1" si="6"/>
        <v>0.28839714163532637</v>
      </c>
      <c r="BU5" s="47">
        <f t="shared" ca="1" si="6"/>
        <v>0.28364989905043603</v>
      </c>
      <c r="BV5" s="47">
        <f t="shared" ca="1" si="6"/>
        <v>0.29108573906683893</v>
      </c>
      <c r="BW5" s="47">
        <f t="shared" ca="1" si="6"/>
        <v>0.29651060152849129</v>
      </c>
      <c r="BX5" s="47">
        <f t="shared" ca="1" si="6"/>
        <v>0.22323145153743523</v>
      </c>
      <c r="BY5" s="47">
        <f t="shared" ca="1" si="6"/>
        <v>0.18278507461033833</v>
      </c>
      <c r="BZ5" s="47">
        <f t="shared" ca="1" si="6"/>
        <v>0.1883099584497972</v>
      </c>
      <c r="CA5" s="47">
        <f t="shared" ca="1" si="6"/>
        <v>0.19594655638111735</v>
      </c>
      <c r="CB5" s="47">
        <f t="shared" ca="1" si="6"/>
        <v>0.25407151910705872</v>
      </c>
      <c r="CC5" s="47">
        <f t="shared" ca="1" si="7"/>
        <v>0.271593381810392</v>
      </c>
      <c r="CD5" s="47">
        <f t="shared" ca="1" si="7"/>
        <v>0.26880241411234823</v>
      </c>
      <c r="CE5" s="47">
        <f t="shared" ca="1" si="7"/>
        <v>0.29155585002108536</v>
      </c>
      <c r="CF5" s="47">
        <f t="shared" ca="1" si="7"/>
        <v>0.28839714163532637</v>
      </c>
      <c r="CG5" s="47">
        <f t="shared" ca="1" si="7"/>
        <v>0.28364989905043603</v>
      </c>
      <c r="CH5" s="47">
        <f t="shared" ca="1" si="7"/>
        <v>0.29108573906683893</v>
      </c>
      <c r="CI5" s="47">
        <f t="shared" ca="1" si="7"/>
        <v>0.29651060152849129</v>
      </c>
      <c r="CJ5" s="47">
        <f t="shared" ca="1" si="7"/>
        <v>0.22323145153743523</v>
      </c>
      <c r="CK5" s="47">
        <f t="shared" ca="1" si="7"/>
        <v>0.18278507461033833</v>
      </c>
      <c r="CL5" s="47">
        <f t="shared" ca="1" si="7"/>
        <v>0.1883099584497972</v>
      </c>
      <c r="CM5" s="47">
        <f t="shared" ca="1" si="8"/>
        <v>0.19594655638111735</v>
      </c>
      <c r="CN5" s="47">
        <f t="shared" ca="1" si="8"/>
        <v>0.25407151910705872</v>
      </c>
      <c r="CO5" s="47">
        <f t="shared" ca="1" si="8"/>
        <v>0.271593381810392</v>
      </c>
      <c r="CP5" s="47">
        <f t="shared" ca="1" si="8"/>
        <v>0.26880241411234823</v>
      </c>
      <c r="CQ5" s="47">
        <f t="shared" ca="1" si="8"/>
        <v>0.29155585002108536</v>
      </c>
      <c r="CR5" s="47">
        <f t="shared" ca="1" si="8"/>
        <v>0.28839714163532637</v>
      </c>
      <c r="CS5" s="47">
        <f t="shared" ca="1" si="8"/>
        <v>0.28364989905043603</v>
      </c>
      <c r="CT5" s="47">
        <f t="shared" ca="1" si="8"/>
        <v>0.29108573906683893</v>
      </c>
      <c r="CU5" s="47">
        <f t="shared" ca="1" si="8"/>
        <v>0.29651060152849129</v>
      </c>
      <c r="CV5" s="47">
        <f t="shared" ca="1" si="8"/>
        <v>0.22323145153743523</v>
      </c>
      <c r="CW5" s="47">
        <f t="shared" ca="1" si="9"/>
        <v>0.18278507461033833</v>
      </c>
      <c r="CX5" s="47">
        <f t="shared" ca="1" si="9"/>
        <v>0.1883099584497972</v>
      </c>
      <c r="CY5" s="47">
        <f t="shared" ca="1" si="9"/>
        <v>0.19594655638111735</v>
      </c>
      <c r="CZ5" s="47">
        <f t="shared" ca="1" si="9"/>
        <v>0.25407151910705872</v>
      </c>
      <c r="DA5" s="47">
        <f t="shared" ca="1" si="9"/>
        <v>0.271593381810392</v>
      </c>
      <c r="DB5" s="47">
        <f t="shared" ca="1" si="9"/>
        <v>0.26880241411234823</v>
      </c>
      <c r="DC5" s="47">
        <f t="shared" ca="1" si="9"/>
        <v>0.29155585002108536</v>
      </c>
      <c r="DD5" s="47">
        <f t="shared" ca="1" si="9"/>
        <v>0.28839714163532637</v>
      </c>
    </row>
    <row r="6" spans="1:108" x14ac:dyDescent="0.25">
      <c r="A6" s="40" t="s">
        <v>1302</v>
      </c>
      <c r="B6" s="40">
        <v>2405</v>
      </c>
      <c r="C6" s="40" t="s">
        <v>31</v>
      </c>
      <c r="D6" s="40" t="s">
        <v>1303</v>
      </c>
      <c r="E6" s="40" t="s">
        <v>130</v>
      </c>
      <c r="F6" s="40">
        <v>4.8410000000000002</v>
      </c>
      <c r="G6" s="43">
        <v>45257</v>
      </c>
      <c r="I6" s="40" t="s">
        <v>34</v>
      </c>
      <c r="J6" s="40">
        <v>2</v>
      </c>
      <c r="K6" s="40" t="s">
        <v>35</v>
      </c>
      <c r="L6" s="40" t="s">
        <v>320</v>
      </c>
      <c r="N6" s="41">
        <f>VLOOKUP($C6 &amp; $I6 &amp; $K6,FATOR!$A$3:$P$22,5,0)</f>
        <v>1.9679249853205166E-2</v>
      </c>
      <c r="O6" s="41">
        <f>VLOOKUP($C6 &amp; $I6 &amp; $K6,FATOR!$A$3:$P$22,6,0)</f>
        <v>1.8124331466751575E-2</v>
      </c>
      <c r="P6" s="41">
        <f>VLOOKUP($C6 &amp; $I6 &amp; $K6,FATOR!$A$3:$P$22,7,0)</f>
        <v>5.989001370076448E-2</v>
      </c>
      <c r="Q6" s="41">
        <f>VLOOKUP($C6 &amp; $I6 &amp; $K6,FATOR!$A$3:$P$22,8,0)</f>
        <v>0.24575891386334064</v>
      </c>
      <c r="R6" s="41">
        <f>VLOOKUP($C6 &amp; $I6 &amp; $K6,FATOR!$A$3:$P$22,9,0)</f>
        <v>0.35763016430491673</v>
      </c>
      <c r="S6" s="41">
        <f>VLOOKUP($C6 &amp; $I6 &amp; $K6,FATOR!$A$3:$P$22,10,0)</f>
        <v>0.36925018666701803</v>
      </c>
      <c r="T6" s="41">
        <f>VLOOKUP($C6 &amp; $I6 &amp; $K6,FATOR!$A$3:$P$22,11,0)</f>
        <v>0.38081049016201374</v>
      </c>
      <c r="U6" s="41">
        <f>VLOOKUP($C6 &amp; $I6 &amp; $K6,FATOR!$A$3:$P$22,12,0)</f>
        <v>0.35852971876340173</v>
      </c>
      <c r="V6" s="41">
        <f>VLOOKUP($C6 &amp; $I6 &amp; $K6,FATOR!$A$3:$P$22,13,0)</f>
        <v>0.33366726540630531</v>
      </c>
      <c r="W6" s="41">
        <f>VLOOKUP($C6 &amp; $I6 &amp; $K6,FATOR!$A$3:$P$22,14,0)</f>
        <v>0.27729424669159608</v>
      </c>
      <c r="X6" s="41">
        <f>VLOOKUP($C6 &amp; $I6 &amp; $K6,FATOR!$A$3:$P$22,15,0)</f>
        <v>0.1811618484507023</v>
      </c>
      <c r="Y6" s="41">
        <f>VLOOKUP($C6 &amp; $I6 &amp; $K6,FATOR!$A$3:$P$22,16,0)</f>
        <v>6.3683912029479137E-2</v>
      </c>
      <c r="Z6" s="48">
        <v>1</v>
      </c>
      <c r="AA6" s="42">
        <f t="shared" si="10"/>
        <v>0</v>
      </c>
      <c r="AB6" s="42">
        <f t="shared" si="11"/>
        <v>0</v>
      </c>
      <c r="AC6" s="42">
        <f t="shared" si="12"/>
        <v>0</v>
      </c>
      <c r="AD6" s="42">
        <f t="shared" si="13"/>
        <v>0</v>
      </c>
      <c r="AE6" s="42">
        <f t="shared" si="14"/>
        <v>0</v>
      </c>
      <c r="AF6" s="42">
        <f t="shared" si="15"/>
        <v>0</v>
      </c>
      <c r="AG6" s="42">
        <f t="shared" si="16"/>
        <v>0</v>
      </c>
      <c r="AH6" s="42">
        <f t="shared" si="17"/>
        <v>0</v>
      </c>
      <c r="AI6" s="42">
        <f t="shared" si="18"/>
        <v>0</v>
      </c>
      <c r="AJ6" s="42">
        <f t="shared" si="19"/>
        <v>0</v>
      </c>
      <c r="AK6" s="42">
        <f t="shared" si="20"/>
        <v>0</v>
      </c>
      <c r="AL6" s="42">
        <f t="shared" si="21"/>
        <v>0</v>
      </c>
      <c r="AN6" s="43">
        <f t="shared" si="22"/>
        <v>45288</v>
      </c>
      <c r="AO6" s="47">
        <f t="shared" ca="1" si="3"/>
        <v>0</v>
      </c>
      <c r="AP6" s="47">
        <f t="shared" ca="1" si="3"/>
        <v>0</v>
      </c>
      <c r="AQ6" s="47">
        <f t="shared" ca="1" si="3"/>
        <v>0</v>
      </c>
      <c r="AR6" s="47">
        <f t="shared" ca="1" si="3"/>
        <v>0</v>
      </c>
      <c r="AS6" s="47">
        <f t="shared" ca="1" si="3"/>
        <v>0</v>
      </c>
      <c r="AT6" s="47">
        <f t="shared" ca="1" si="3"/>
        <v>0</v>
      </c>
      <c r="AU6" s="47">
        <f t="shared" ca="1" si="3"/>
        <v>0</v>
      </c>
      <c r="AV6" s="47">
        <f t="shared" ca="1" si="3"/>
        <v>0</v>
      </c>
      <c r="AW6" s="47">
        <f t="shared" ca="1" si="3"/>
        <v>0</v>
      </c>
      <c r="AX6" s="47">
        <f t="shared" ca="1" si="3"/>
        <v>0</v>
      </c>
      <c r="AY6" s="47">
        <f t="shared" ca="1" si="4"/>
        <v>0</v>
      </c>
      <c r="AZ6" s="47">
        <f t="shared" ca="1" si="4"/>
        <v>0</v>
      </c>
      <c r="BA6" s="47">
        <f t="shared" ca="1" si="4"/>
        <v>0</v>
      </c>
      <c r="BB6" s="47">
        <f t="shared" ca="1" si="4"/>
        <v>0</v>
      </c>
      <c r="BC6" s="47">
        <f t="shared" ca="1" si="4"/>
        <v>0</v>
      </c>
      <c r="BD6" s="47">
        <f t="shared" ca="1" si="4"/>
        <v>0</v>
      </c>
      <c r="BE6" s="47">
        <f t="shared" ca="1" si="4"/>
        <v>0</v>
      </c>
      <c r="BF6" s="47">
        <f t="shared" ca="1" si="4"/>
        <v>0</v>
      </c>
      <c r="BG6" s="47">
        <f t="shared" ca="1" si="4"/>
        <v>0</v>
      </c>
      <c r="BH6" s="47">
        <f t="shared" ca="1" si="4"/>
        <v>0</v>
      </c>
      <c r="BI6" s="47">
        <f t="shared" ca="1" si="5"/>
        <v>0</v>
      </c>
      <c r="BJ6" s="47">
        <f t="shared" ca="1" si="5"/>
        <v>0</v>
      </c>
      <c r="BK6" s="47">
        <f t="shared" ca="1" si="5"/>
        <v>0</v>
      </c>
      <c r="BL6" s="47">
        <f t="shared" ca="1" si="5"/>
        <v>0</v>
      </c>
      <c r="BM6" s="47">
        <f t="shared" ca="1" si="5"/>
        <v>0</v>
      </c>
      <c r="BN6" s="47">
        <f t="shared" ca="1" si="5"/>
        <v>0</v>
      </c>
      <c r="BO6" s="47">
        <f t="shared" ca="1" si="5"/>
        <v>0</v>
      </c>
      <c r="BP6" s="47">
        <f t="shared" ca="1" si="5"/>
        <v>0</v>
      </c>
      <c r="BQ6" s="47">
        <f t="shared" ca="1" si="5"/>
        <v>0</v>
      </c>
      <c r="BR6" s="47">
        <f t="shared" ca="1" si="5"/>
        <v>0</v>
      </c>
      <c r="BS6" s="47">
        <f t="shared" ca="1" si="6"/>
        <v>0</v>
      </c>
      <c r="BT6" s="47">
        <f t="shared" ca="1" si="6"/>
        <v>0</v>
      </c>
      <c r="BU6" s="47">
        <f t="shared" ca="1" si="6"/>
        <v>0</v>
      </c>
      <c r="BV6" s="47">
        <f t="shared" ca="1" si="6"/>
        <v>0</v>
      </c>
      <c r="BW6" s="47">
        <f t="shared" ca="1" si="6"/>
        <v>0</v>
      </c>
      <c r="BX6" s="47">
        <f t="shared" ca="1" si="6"/>
        <v>0</v>
      </c>
      <c r="BY6" s="47">
        <f t="shared" ca="1" si="6"/>
        <v>0</v>
      </c>
      <c r="BZ6" s="47">
        <f t="shared" ca="1" si="6"/>
        <v>0</v>
      </c>
      <c r="CA6" s="47">
        <f t="shared" ca="1" si="6"/>
        <v>0</v>
      </c>
      <c r="CB6" s="47">
        <f t="shared" ca="1" si="6"/>
        <v>0</v>
      </c>
      <c r="CC6" s="47">
        <f t="shared" ca="1" si="7"/>
        <v>0</v>
      </c>
      <c r="CD6" s="47">
        <f t="shared" ca="1" si="7"/>
        <v>0</v>
      </c>
      <c r="CE6" s="47">
        <f t="shared" ca="1" si="7"/>
        <v>0</v>
      </c>
      <c r="CF6" s="47">
        <f t="shared" ca="1" si="7"/>
        <v>0</v>
      </c>
      <c r="CG6" s="47">
        <f t="shared" ca="1" si="7"/>
        <v>0</v>
      </c>
      <c r="CH6" s="47">
        <f t="shared" ca="1" si="7"/>
        <v>0</v>
      </c>
      <c r="CI6" s="47">
        <f t="shared" ca="1" si="7"/>
        <v>0</v>
      </c>
      <c r="CJ6" s="47">
        <f t="shared" ca="1" si="7"/>
        <v>0</v>
      </c>
      <c r="CK6" s="47">
        <f t="shared" ca="1" si="7"/>
        <v>0</v>
      </c>
      <c r="CL6" s="47">
        <f t="shared" ca="1" si="7"/>
        <v>0</v>
      </c>
      <c r="CM6" s="47">
        <f t="shared" ca="1" si="8"/>
        <v>0</v>
      </c>
      <c r="CN6" s="47">
        <f t="shared" ca="1" si="8"/>
        <v>0</v>
      </c>
      <c r="CO6" s="47">
        <f t="shared" ca="1" si="8"/>
        <v>0</v>
      </c>
      <c r="CP6" s="47">
        <f t="shared" ca="1" si="8"/>
        <v>0</v>
      </c>
      <c r="CQ6" s="47">
        <f t="shared" ca="1" si="8"/>
        <v>0</v>
      </c>
      <c r="CR6" s="47">
        <f t="shared" ca="1" si="8"/>
        <v>0</v>
      </c>
      <c r="CS6" s="47">
        <f t="shared" ca="1" si="8"/>
        <v>0</v>
      </c>
      <c r="CT6" s="47">
        <f t="shared" ca="1" si="8"/>
        <v>0</v>
      </c>
      <c r="CU6" s="47">
        <f t="shared" ca="1" si="8"/>
        <v>0</v>
      </c>
      <c r="CV6" s="47">
        <f t="shared" ca="1" si="8"/>
        <v>0</v>
      </c>
      <c r="CW6" s="47">
        <f t="shared" ca="1" si="9"/>
        <v>0</v>
      </c>
      <c r="CX6" s="47">
        <f t="shared" ca="1" si="9"/>
        <v>0</v>
      </c>
      <c r="CY6" s="47">
        <f t="shared" ca="1" si="9"/>
        <v>0</v>
      </c>
      <c r="CZ6" s="47">
        <f t="shared" ca="1" si="9"/>
        <v>0</v>
      </c>
      <c r="DA6" s="47">
        <f t="shared" ca="1" si="9"/>
        <v>0</v>
      </c>
      <c r="DB6" s="47">
        <f t="shared" ca="1" si="9"/>
        <v>0</v>
      </c>
      <c r="DC6" s="47">
        <f t="shared" ca="1" si="9"/>
        <v>0</v>
      </c>
      <c r="DD6" s="47">
        <f t="shared" ca="1" si="9"/>
        <v>0</v>
      </c>
    </row>
    <row r="7" spans="1:108" x14ac:dyDescent="0.25">
      <c r="A7" s="40" t="s">
        <v>1302</v>
      </c>
      <c r="B7" s="40">
        <v>2405</v>
      </c>
      <c r="C7" s="40" t="s">
        <v>31</v>
      </c>
      <c r="D7" s="40" t="s">
        <v>1303</v>
      </c>
      <c r="E7" s="40" t="s">
        <v>130</v>
      </c>
      <c r="F7" s="40">
        <v>4.8410000000000002</v>
      </c>
      <c r="G7" s="43">
        <v>45257</v>
      </c>
      <c r="I7" s="40" t="s">
        <v>34</v>
      </c>
      <c r="J7" s="40">
        <v>2</v>
      </c>
      <c r="K7" s="40" t="s">
        <v>36</v>
      </c>
      <c r="L7" s="40" t="s">
        <v>320</v>
      </c>
      <c r="N7" s="41">
        <f>VLOOKUP($C7 &amp; $I7 &amp; $K7,FATOR!$A$3:$P$22,5,0)</f>
        <v>9.8054322604505764E-2</v>
      </c>
      <c r="O7" s="41">
        <f>VLOOKUP($C7 &amp; $I7 &amp; $K7,FATOR!$A$3:$P$22,6,0)</f>
        <v>9.966599447959304E-2</v>
      </c>
      <c r="P7" s="41">
        <f>VLOOKUP($C7 &amp; $I7 &amp; $K7,FATOR!$A$3:$P$22,7,0)</f>
        <v>0.13121274372155528</v>
      </c>
      <c r="Q7" s="41">
        <f>VLOOKUP($C7 &amp; $I7 &amp; $K7,FATOR!$A$3:$P$22,8,0)</f>
        <v>0.24588732117365522</v>
      </c>
      <c r="R7" s="41">
        <f>VLOOKUP($C7 &amp; $I7 &amp; $K7,FATOR!$A$3:$P$22,9,0)</f>
        <v>0.34937839651397584</v>
      </c>
      <c r="S7" s="41">
        <f>VLOOKUP($C7 &amp; $I7 &amp; $K7,FATOR!$A$3:$P$22,10,0)</f>
        <v>0.38412440235986323</v>
      </c>
      <c r="T7" s="41">
        <f>VLOOKUP($C7 &amp; $I7 &amp; $K7,FATOR!$A$3:$P$22,11,0)</f>
        <v>0.41203014132426724</v>
      </c>
      <c r="U7" s="41">
        <f>VLOOKUP($C7 &amp; $I7 &amp; $K7,FATOR!$A$3:$P$22,12,0)</f>
        <v>0.40708260329976304</v>
      </c>
      <c r="V7" s="41">
        <f>VLOOKUP($C7 &amp; $I7 &amp; $K7,FATOR!$A$3:$P$22,13,0)</f>
        <v>0.38387663419461127</v>
      </c>
      <c r="W7" s="41">
        <f>VLOOKUP($C7 &amp; $I7 &amp; $K7,FATOR!$A$3:$P$22,14,0)</f>
        <v>0.35421415698006753</v>
      </c>
      <c r="X7" s="41">
        <f>VLOOKUP($C7 &amp; $I7 &amp; $K7,FATOR!$A$3:$P$22,15,0)</f>
        <v>0.31552727482154186</v>
      </c>
      <c r="Y7" s="41">
        <f>VLOOKUP($C7 &amp; $I7 &amp; $K7,FATOR!$A$3:$P$22,16,0)</f>
        <v>0.16076201792575104</v>
      </c>
      <c r="Z7" s="48">
        <v>1</v>
      </c>
      <c r="AA7" s="42">
        <f t="shared" si="10"/>
        <v>0.47468097572841245</v>
      </c>
      <c r="AB7" s="42">
        <f t="shared" si="11"/>
        <v>0.48248307927570994</v>
      </c>
      <c r="AC7" s="42">
        <f t="shared" si="12"/>
        <v>0.63520089235604915</v>
      </c>
      <c r="AD7" s="42">
        <f t="shared" si="13"/>
        <v>1.1903405218016649</v>
      </c>
      <c r="AE7" s="42">
        <f t="shared" si="14"/>
        <v>1.6913408175241571</v>
      </c>
      <c r="AF7" s="42">
        <f t="shared" si="15"/>
        <v>1.8595462318240981</v>
      </c>
      <c r="AG7" s="42">
        <f t="shared" si="16"/>
        <v>1.9946379141507777</v>
      </c>
      <c r="AH7" s="42">
        <f t="shared" si="17"/>
        <v>1.970686882574153</v>
      </c>
      <c r="AI7" s="42">
        <f t="shared" si="18"/>
        <v>1.8583467861361131</v>
      </c>
      <c r="AJ7" s="42">
        <f t="shared" si="19"/>
        <v>1.714750733940507</v>
      </c>
      <c r="AK7" s="42">
        <f t="shared" si="20"/>
        <v>1.5274675374110842</v>
      </c>
      <c r="AL7" s="42">
        <f t="shared" si="21"/>
        <v>0.77824892877856078</v>
      </c>
      <c r="AN7" s="43">
        <f t="shared" si="22"/>
        <v>45288</v>
      </c>
      <c r="AO7" s="47">
        <f t="shared" ca="1" si="3"/>
        <v>0.47468097572841245</v>
      </c>
      <c r="AP7" s="47">
        <f t="shared" ca="1" si="3"/>
        <v>0.48248307927570994</v>
      </c>
      <c r="AQ7" s="47">
        <f t="shared" ca="1" si="3"/>
        <v>0.63520089235604915</v>
      </c>
      <c r="AR7" s="47">
        <f t="shared" ca="1" si="3"/>
        <v>1.1903405218016649</v>
      </c>
      <c r="AS7" s="47">
        <f t="shared" ca="1" si="3"/>
        <v>1.6913408175241571</v>
      </c>
      <c r="AT7" s="47">
        <f t="shared" ca="1" si="3"/>
        <v>1.8595462318240981</v>
      </c>
      <c r="AU7" s="47">
        <f t="shared" ca="1" si="3"/>
        <v>1.9946379141507777</v>
      </c>
      <c r="AV7" s="47">
        <f t="shared" ca="1" si="3"/>
        <v>1.970686882574153</v>
      </c>
      <c r="AW7" s="47">
        <f t="shared" ca="1" si="3"/>
        <v>1.8583467861361131</v>
      </c>
      <c r="AX7" s="47">
        <f t="shared" ca="1" si="3"/>
        <v>1.714750733940507</v>
      </c>
      <c r="AY7" s="47">
        <f t="shared" ca="1" si="4"/>
        <v>1.5274675374110842</v>
      </c>
      <c r="AZ7" s="47">
        <f t="shared" ca="1" si="4"/>
        <v>0.77824892877856078</v>
      </c>
      <c r="BA7" s="47">
        <f t="shared" ca="1" si="4"/>
        <v>0.47468097572841245</v>
      </c>
      <c r="BB7" s="47">
        <f t="shared" ca="1" si="4"/>
        <v>0.48248307927570994</v>
      </c>
      <c r="BC7" s="47">
        <f t="shared" ca="1" si="4"/>
        <v>0.63520089235604915</v>
      </c>
      <c r="BD7" s="47">
        <f t="shared" ca="1" si="4"/>
        <v>1.1903405218016649</v>
      </c>
      <c r="BE7" s="47">
        <f t="shared" ca="1" si="4"/>
        <v>1.6913408175241571</v>
      </c>
      <c r="BF7" s="47">
        <f t="shared" ca="1" si="4"/>
        <v>1.8595462318240981</v>
      </c>
      <c r="BG7" s="47">
        <f t="shared" ca="1" si="4"/>
        <v>1.9946379141507777</v>
      </c>
      <c r="BH7" s="47">
        <f t="shared" ca="1" si="4"/>
        <v>1.970686882574153</v>
      </c>
      <c r="BI7" s="47">
        <f t="shared" ca="1" si="5"/>
        <v>1.8583467861361131</v>
      </c>
      <c r="BJ7" s="47">
        <f t="shared" ca="1" si="5"/>
        <v>1.714750733940507</v>
      </c>
      <c r="BK7" s="47">
        <f t="shared" ca="1" si="5"/>
        <v>1.5274675374110842</v>
      </c>
      <c r="BL7" s="47">
        <f t="shared" ca="1" si="5"/>
        <v>0.77824892877856078</v>
      </c>
      <c r="BM7" s="47">
        <f t="shared" ca="1" si="5"/>
        <v>0.47468097572841245</v>
      </c>
      <c r="BN7" s="47">
        <f t="shared" ca="1" si="5"/>
        <v>0.48248307927570994</v>
      </c>
      <c r="BO7" s="47">
        <f t="shared" ca="1" si="5"/>
        <v>0.63520089235604915</v>
      </c>
      <c r="BP7" s="47">
        <f t="shared" ca="1" si="5"/>
        <v>1.1903405218016649</v>
      </c>
      <c r="BQ7" s="47">
        <f t="shared" ca="1" si="5"/>
        <v>1.6913408175241571</v>
      </c>
      <c r="BR7" s="47">
        <f t="shared" ca="1" si="5"/>
        <v>1.8595462318240981</v>
      </c>
      <c r="BS7" s="47">
        <f t="shared" ca="1" si="6"/>
        <v>1.9946379141507777</v>
      </c>
      <c r="BT7" s="47">
        <f t="shared" ca="1" si="6"/>
        <v>1.970686882574153</v>
      </c>
      <c r="BU7" s="47">
        <f t="shared" ca="1" si="6"/>
        <v>1.8583467861361131</v>
      </c>
      <c r="BV7" s="47">
        <f t="shared" ca="1" si="6"/>
        <v>1.714750733940507</v>
      </c>
      <c r="BW7" s="47">
        <f t="shared" ca="1" si="6"/>
        <v>1.5274675374110842</v>
      </c>
      <c r="BX7" s="47">
        <f t="shared" ca="1" si="6"/>
        <v>0.77824892877856078</v>
      </c>
      <c r="BY7" s="47">
        <f t="shared" ca="1" si="6"/>
        <v>0.47468097572841245</v>
      </c>
      <c r="BZ7" s="47">
        <f t="shared" ca="1" si="6"/>
        <v>0.48248307927570994</v>
      </c>
      <c r="CA7" s="47">
        <f t="shared" ca="1" si="6"/>
        <v>0.63520089235604915</v>
      </c>
      <c r="CB7" s="47">
        <f t="shared" ca="1" si="6"/>
        <v>1.1903405218016649</v>
      </c>
      <c r="CC7" s="47">
        <f t="shared" ca="1" si="7"/>
        <v>1.6913408175241571</v>
      </c>
      <c r="CD7" s="47">
        <f t="shared" ca="1" si="7"/>
        <v>1.8595462318240981</v>
      </c>
      <c r="CE7" s="47">
        <f t="shared" ca="1" si="7"/>
        <v>1.9946379141507777</v>
      </c>
      <c r="CF7" s="47">
        <f t="shared" ca="1" si="7"/>
        <v>1.970686882574153</v>
      </c>
      <c r="CG7" s="47">
        <f t="shared" ca="1" si="7"/>
        <v>1.8583467861361131</v>
      </c>
      <c r="CH7" s="47">
        <f t="shared" ca="1" si="7"/>
        <v>1.714750733940507</v>
      </c>
      <c r="CI7" s="47">
        <f t="shared" ca="1" si="7"/>
        <v>1.5274675374110842</v>
      </c>
      <c r="CJ7" s="47">
        <f t="shared" ca="1" si="7"/>
        <v>0.77824892877856078</v>
      </c>
      <c r="CK7" s="47">
        <f t="shared" ca="1" si="7"/>
        <v>0.47468097572841245</v>
      </c>
      <c r="CL7" s="47">
        <f t="shared" ca="1" si="7"/>
        <v>0.48248307927570994</v>
      </c>
      <c r="CM7" s="47">
        <f t="shared" ca="1" si="8"/>
        <v>0.63520089235604915</v>
      </c>
      <c r="CN7" s="47">
        <f t="shared" ca="1" si="8"/>
        <v>1.1903405218016649</v>
      </c>
      <c r="CO7" s="47">
        <f t="shared" ca="1" si="8"/>
        <v>1.6913408175241571</v>
      </c>
      <c r="CP7" s="47">
        <f t="shared" ca="1" si="8"/>
        <v>1.8595462318240981</v>
      </c>
      <c r="CQ7" s="47">
        <f t="shared" ca="1" si="8"/>
        <v>1.9946379141507777</v>
      </c>
      <c r="CR7" s="47">
        <f t="shared" ca="1" si="8"/>
        <v>1.970686882574153</v>
      </c>
      <c r="CS7" s="47">
        <f t="shared" ca="1" si="8"/>
        <v>1.8583467861361131</v>
      </c>
      <c r="CT7" s="47">
        <f t="shared" ca="1" si="8"/>
        <v>1.714750733940507</v>
      </c>
      <c r="CU7" s="47">
        <f t="shared" ca="1" si="8"/>
        <v>1.5274675374110842</v>
      </c>
      <c r="CV7" s="47">
        <f t="shared" ca="1" si="8"/>
        <v>0.77824892877856078</v>
      </c>
      <c r="CW7" s="47">
        <f t="shared" ca="1" si="9"/>
        <v>0.47468097572841245</v>
      </c>
      <c r="CX7" s="47">
        <f t="shared" ca="1" si="9"/>
        <v>0.48248307927570994</v>
      </c>
      <c r="CY7" s="47">
        <f t="shared" ca="1" si="9"/>
        <v>0.63520089235604915</v>
      </c>
      <c r="CZ7" s="47">
        <f t="shared" ca="1" si="9"/>
        <v>1.1903405218016649</v>
      </c>
      <c r="DA7" s="47">
        <f t="shared" ca="1" si="9"/>
        <v>1.6913408175241571</v>
      </c>
      <c r="DB7" s="47">
        <f t="shared" ca="1" si="9"/>
        <v>1.8595462318240981</v>
      </c>
      <c r="DC7" s="47">
        <f t="shared" ca="1" si="9"/>
        <v>1.9946379141507777</v>
      </c>
      <c r="DD7" s="47">
        <f t="shared" ca="1" si="9"/>
        <v>1.970686882574153</v>
      </c>
    </row>
    <row r="8" spans="1:108" x14ac:dyDescent="0.25">
      <c r="A8" s="40" t="s">
        <v>138</v>
      </c>
      <c r="B8" s="40">
        <v>2660</v>
      </c>
      <c r="C8" s="40" t="s">
        <v>31</v>
      </c>
      <c r="D8" s="40" t="s">
        <v>202</v>
      </c>
      <c r="E8" s="40" t="s">
        <v>130</v>
      </c>
      <c r="F8" s="40">
        <v>40</v>
      </c>
      <c r="G8" s="43">
        <v>45505</v>
      </c>
      <c r="I8" s="40" t="s">
        <v>34</v>
      </c>
      <c r="J8" s="40">
        <v>1</v>
      </c>
      <c r="K8" s="40" t="s">
        <v>35</v>
      </c>
      <c r="L8" s="40" t="s">
        <v>137</v>
      </c>
      <c r="N8" s="41">
        <f>VLOOKUP($C8 &amp; $I8 &amp; $K8,FATOR!$A$3:$P$22,5,0)</f>
        <v>1.9679249853205166E-2</v>
      </c>
      <c r="O8" s="41">
        <f>VLOOKUP($C8 &amp; $I8 &amp; $K8,FATOR!$A$3:$P$22,6,0)</f>
        <v>1.8124331466751575E-2</v>
      </c>
      <c r="P8" s="41">
        <f>VLOOKUP($C8 &amp; $I8 &amp; $K8,FATOR!$A$3:$P$22,7,0)</f>
        <v>5.989001370076448E-2</v>
      </c>
      <c r="Q8" s="41">
        <f>VLOOKUP($C8 &amp; $I8 &amp; $K8,FATOR!$A$3:$P$22,8,0)</f>
        <v>0.24575891386334064</v>
      </c>
      <c r="R8" s="41">
        <f>VLOOKUP($C8 &amp; $I8 &amp; $K8,FATOR!$A$3:$P$22,9,0)</f>
        <v>0.35763016430491673</v>
      </c>
      <c r="S8" s="41">
        <f>VLOOKUP($C8 &amp; $I8 &amp; $K8,FATOR!$A$3:$P$22,10,0)</f>
        <v>0.36925018666701803</v>
      </c>
      <c r="T8" s="41">
        <f>VLOOKUP($C8 &amp; $I8 &amp; $K8,FATOR!$A$3:$P$22,11,0)</f>
        <v>0.38081049016201374</v>
      </c>
      <c r="U8" s="41">
        <f>VLOOKUP($C8 &amp; $I8 &amp; $K8,FATOR!$A$3:$P$22,12,0)</f>
        <v>0.35852971876340173</v>
      </c>
      <c r="V8" s="41">
        <f>VLOOKUP($C8 &amp; $I8 &amp; $K8,FATOR!$A$3:$P$22,13,0)</f>
        <v>0.33366726540630531</v>
      </c>
      <c r="W8" s="41">
        <f>VLOOKUP($C8 &amp; $I8 &amp; $K8,FATOR!$A$3:$P$22,14,0)</f>
        <v>0.27729424669159608</v>
      </c>
      <c r="X8" s="41">
        <f>VLOOKUP($C8 &amp; $I8 &amp; $K8,FATOR!$A$3:$P$22,15,0)</f>
        <v>0.1811618484507023</v>
      </c>
      <c r="Y8" s="41">
        <f>VLOOKUP($C8 &amp; $I8 &amp; $K8,FATOR!$A$3:$P$22,16,0)</f>
        <v>6.3683912029479137E-2</v>
      </c>
      <c r="Z8" s="48">
        <v>1</v>
      </c>
      <c r="AA8" s="42">
        <f t="shared" si="10"/>
        <v>0</v>
      </c>
      <c r="AB8" s="42">
        <f t="shared" si="11"/>
        <v>0</v>
      </c>
      <c r="AC8" s="42">
        <f t="shared" si="12"/>
        <v>0</v>
      </c>
      <c r="AD8" s="42">
        <f t="shared" si="13"/>
        <v>0</v>
      </c>
      <c r="AE8" s="42">
        <f t="shared" si="14"/>
        <v>0</v>
      </c>
      <c r="AF8" s="42">
        <f t="shared" si="15"/>
        <v>0</v>
      </c>
      <c r="AG8" s="42">
        <f t="shared" si="16"/>
        <v>0</v>
      </c>
      <c r="AH8" s="42">
        <f t="shared" si="17"/>
        <v>0</v>
      </c>
      <c r="AI8" s="42">
        <f t="shared" si="18"/>
        <v>0</v>
      </c>
      <c r="AJ8" s="42">
        <f t="shared" si="19"/>
        <v>0</v>
      </c>
      <c r="AK8" s="42">
        <f t="shared" si="20"/>
        <v>0</v>
      </c>
      <c r="AL8" s="42">
        <f t="shared" si="21"/>
        <v>0</v>
      </c>
      <c r="AN8" s="43">
        <f t="shared" si="22"/>
        <v>45505</v>
      </c>
      <c r="AO8" s="47" t="str">
        <f t="shared" ca="1" si="3"/>
        <v/>
      </c>
      <c r="AP8" s="47" t="str">
        <f t="shared" ca="1" si="3"/>
        <v/>
      </c>
      <c r="AQ8" s="47" t="str">
        <f t="shared" ca="1" si="3"/>
        <v/>
      </c>
      <c r="AR8" s="47" t="str">
        <f t="shared" ca="1" si="3"/>
        <v/>
      </c>
      <c r="AS8" s="47" t="str">
        <f t="shared" ca="1" si="3"/>
        <v/>
      </c>
      <c r="AT8" s="47" t="str">
        <f t="shared" ca="1" si="3"/>
        <v/>
      </c>
      <c r="AU8" s="47" t="str">
        <f t="shared" ca="1" si="3"/>
        <v/>
      </c>
      <c r="AV8" s="47">
        <f t="shared" ca="1" si="3"/>
        <v>0</v>
      </c>
      <c r="AW8" s="47">
        <f t="shared" ca="1" si="3"/>
        <v>0</v>
      </c>
      <c r="AX8" s="47">
        <f t="shared" ca="1" si="3"/>
        <v>0</v>
      </c>
      <c r="AY8" s="47">
        <f t="shared" ca="1" si="4"/>
        <v>0</v>
      </c>
      <c r="AZ8" s="47">
        <f t="shared" ca="1" si="4"/>
        <v>0</v>
      </c>
      <c r="BA8" s="47">
        <f t="shared" ca="1" si="4"/>
        <v>0</v>
      </c>
      <c r="BB8" s="47">
        <f t="shared" ca="1" si="4"/>
        <v>0</v>
      </c>
      <c r="BC8" s="47">
        <f t="shared" ca="1" si="4"/>
        <v>0</v>
      </c>
      <c r="BD8" s="47">
        <f t="shared" ca="1" si="4"/>
        <v>0</v>
      </c>
      <c r="BE8" s="47">
        <f t="shared" ca="1" si="4"/>
        <v>0</v>
      </c>
      <c r="BF8" s="47">
        <f t="shared" ca="1" si="4"/>
        <v>0</v>
      </c>
      <c r="BG8" s="47">
        <f t="shared" ca="1" si="4"/>
        <v>0</v>
      </c>
      <c r="BH8" s="47">
        <f t="shared" ca="1" si="4"/>
        <v>0</v>
      </c>
      <c r="BI8" s="47">
        <f t="shared" ca="1" si="5"/>
        <v>0</v>
      </c>
      <c r="BJ8" s="47">
        <f t="shared" ca="1" si="5"/>
        <v>0</v>
      </c>
      <c r="BK8" s="47">
        <f t="shared" ca="1" si="5"/>
        <v>0</v>
      </c>
      <c r="BL8" s="47">
        <f t="shared" ca="1" si="5"/>
        <v>0</v>
      </c>
      <c r="BM8" s="47">
        <f t="shared" ca="1" si="5"/>
        <v>0</v>
      </c>
      <c r="BN8" s="47">
        <f t="shared" ca="1" si="5"/>
        <v>0</v>
      </c>
      <c r="BO8" s="47">
        <f t="shared" ca="1" si="5"/>
        <v>0</v>
      </c>
      <c r="BP8" s="47">
        <f t="shared" ca="1" si="5"/>
        <v>0</v>
      </c>
      <c r="BQ8" s="47">
        <f t="shared" ca="1" si="5"/>
        <v>0</v>
      </c>
      <c r="BR8" s="47">
        <f t="shared" ca="1" si="5"/>
        <v>0</v>
      </c>
      <c r="BS8" s="47">
        <f t="shared" ca="1" si="6"/>
        <v>0</v>
      </c>
      <c r="BT8" s="47">
        <f t="shared" ca="1" si="6"/>
        <v>0</v>
      </c>
      <c r="BU8" s="47">
        <f t="shared" ca="1" si="6"/>
        <v>0</v>
      </c>
      <c r="BV8" s="47">
        <f t="shared" ca="1" si="6"/>
        <v>0</v>
      </c>
      <c r="BW8" s="47">
        <f t="shared" ca="1" si="6"/>
        <v>0</v>
      </c>
      <c r="BX8" s="47">
        <f t="shared" ca="1" si="6"/>
        <v>0</v>
      </c>
      <c r="BY8" s="47">
        <f t="shared" ca="1" si="6"/>
        <v>0</v>
      </c>
      <c r="BZ8" s="47">
        <f t="shared" ca="1" si="6"/>
        <v>0</v>
      </c>
      <c r="CA8" s="47">
        <f t="shared" ca="1" si="6"/>
        <v>0</v>
      </c>
      <c r="CB8" s="47">
        <f t="shared" ca="1" si="6"/>
        <v>0</v>
      </c>
      <c r="CC8" s="47">
        <f t="shared" ca="1" si="7"/>
        <v>0</v>
      </c>
      <c r="CD8" s="47">
        <f t="shared" ca="1" si="7"/>
        <v>0</v>
      </c>
      <c r="CE8" s="47">
        <f t="shared" ca="1" si="7"/>
        <v>0</v>
      </c>
      <c r="CF8" s="47">
        <f t="shared" ca="1" si="7"/>
        <v>0</v>
      </c>
      <c r="CG8" s="47">
        <f t="shared" ca="1" si="7"/>
        <v>0</v>
      </c>
      <c r="CH8" s="47">
        <f t="shared" ca="1" si="7"/>
        <v>0</v>
      </c>
      <c r="CI8" s="47">
        <f t="shared" ca="1" si="7"/>
        <v>0</v>
      </c>
      <c r="CJ8" s="47">
        <f t="shared" ca="1" si="7"/>
        <v>0</v>
      </c>
      <c r="CK8" s="47">
        <f t="shared" ca="1" si="7"/>
        <v>0</v>
      </c>
      <c r="CL8" s="47">
        <f t="shared" ca="1" si="7"/>
        <v>0</v>
      </c>
      <c r="CM8" s="47">
        <f t="shared" ca="1" si="8"/>
        <v>0</v>
      </c>
      <c r="CN8" s="47">
        <f t="shared" ca="1" si="8"/>
        <v>0</v>
      </c>
      <c r="CO8" s="47">
        <f t="shared" ca="1" si="8"/>
        <v>0</v>
      </c>
      <c r="CP8" s="47">
        <f t="shared" ca="1" si="8"/>
        <v>0</v>
      </c>
      <c r="CQ8" s="47">
        <f t="shared" ca="1" si="8"/>
        <v>0</v>
      </c>
      <c r="CR8" s="47">
        <f t="shared" ca="1" si="8"/>
        <v>0</v>
      </c>
      <c r="CS8" s="47">
        <f t="shared" ca="1" si="8"/>
        <v>0</v>
      </c>
      <c r="CT8" s="47">
        <f t="shared" ca="1" si="8"/>
        <v>0</v>
      </c>
      <c r="CU8" s="47">
        <f t="shared" ca="1" si="8"/>
        <v>0</v>
      </c>
      <c r="CV8" s="47">
        <f t="shared" ca="1" si="8"/>
        <v>0</v>
      </c>
      <c r="CW8" s="47">
        <f t="shared" ca="1" si="9"/>
        <v>0</v>
      </c>
      <c r="CX8" s="47">
        <f t="shared" ca="1" si="9"/>
        <v>0</v>
      </c>
      <c r="CY8" s="47">
        <f t="shared" ca="1" si="9"/>
        <v>0</v>
      </c>
      <c r="CZ8" s="47">
        <f t="shared" ca="1" si="9"/>
        <v>0</v>
      </c>
      <c r="DA8" s="47">
        <f t="shared" ca="1" si="9"/>
        <v>0</v>
      </c>
      <c r="DB8" s="47">
        <f t="shared" ca="1" si="9"/>
        <v>0</v>
      </c>
      <c r="DC8" s="47">
        <f t="shared" ca="1" si="9"/>
        <v>0</v>
      </c>
      <c r="DD8" s="47">
        <f t="shared" ca="1" si="9"/>
        <v>0</v>
      </c>
    </row>
    <row r="9" spans="1:108" x14ac:dyDescent="0.25">
      <c r="A9" s="40" t="s">
        <v>138</v>
      </c>
      <c r="B9" s="40">
        <v>2660</v>
      </c>
      <c r="C9" s="40" t="s">
        <v>31</v>
      </c>
      <c r="D9" s="40" t="s">
        <v>202</v>
      </c>
      <c r="E9" s="40" t="s">
        <v>130</v>
      </c>
      <c r="F9" s="40">
        <v>40</v>
      </c>
      <c r="G9" s="43">
        <v>45505</v>
      </c>
      <c r="I9" s="40" t="s">
        <v>34</v>
      </c>
      <c r="J9" s="40">
        <v>1</v>
      </c>
      <c r="K9" s="40" t="s">
        <v>36</v>
      </c>
      <c r="L9" s="40" t="s">
        <v>137</v>
      </c>
      <c r="N9" s="41">
        <f>VLOOKUP($C9 &amp; $I9 &amp; $K9,FATOR!$A$3:$P$22,5,0)</f>
        <v>9.8054322604505764E-2</v>
      </c>
      <c r="O9" s="41">
        <f>VLOOKUP($C9 &amp; $I9 &amp; $K9,FATOR!$A$3:$P$22,6,0)</f>
        <v>9.966599447959304E-2</v>
      </c>
      <c r="P9" s="41">
        <f>VLOOKUP($C9 &amp; $I9 &amp; $K9,FATOR!$A$3:$P$22,7,0)</f>
        <v>0.13121274372155528</v>
      </c>
      <c r="Q9" s="41">
        <f>VLOOKUP($C9 &amp; $I9 &amp; $K9,FATOR!$A$3:$P$22,8,0)</f>
        <v>0.24588732117365522</v>
      </c>
      <c r="R9" s="41">
        <f>VLOOKUP($C9 &amp; $I9 &amp; $K9,FATOR!$A$3:$P$22,9,0)</f>
        <v>0.34937839651397584</v>
      </c>
      <c r="S9" s="41">
        <f>VLOOKUP($C9 &amp; $I9 &amp; $K9,FATOR!$A$3:$P$22,10,0)</f>
        <v>0.38412440235986323</v>
      </c>
      <c r="T9" s="41">
        <f>VLOOKUP($C9 &amp; $I9 &amp; $K9,FATOR!$A$3:$P$22,11,0)</f>
        <v>0.41203014132426724</v>
      </c>
      <c r="U9" s="41">
        <f>VLOOKUP($C9 &amp; $I9 &amp; $K9,FATOR!$A$3:$P$22,12,0)</f>
        <v>0.40708260329976304</v>
      </c>
      <c r="V9" s="41">
        <f>VLOOKUP($C9 &amp; $I9 &amp; $K9,FATOR!$A$3:$P$22,13,0)</f>
        <v>0.38387663419461127</v>
      </c>
      <c r="W9" s="41">
        <f>VLOOKUP($C9 &amp; $I9 &amp; $K9,FATOR!$A$3:$P$22,14,0)</f>
        <v>0.35421415698006753</v>
      </c>
      <c r="X9" s="41">
        <f>VLOOKUP($C9 &amp; $I9 &amp; $K9,FATOR!$A$3:$P$22,15,0)</f>
        <v>0.31552727482154186</v>
      </c>
      <c r="Y9" s="41">
        <f>VLOOKUP($C9 &amp; $I9 &amp; $K9,FATOR!$A$3:$P$22,16,0)</f>
        <v>0.16076201792575104</v>
      </c>
      <c r="Z9" s="48">
        <v>1</v>
      </c>
      <c r="AA9" s="42">
        <f t="shared" si="10"/>
        <v>3.9221729041802305</v>
      </c>
      <c r="AB9" s="42">
        <f t="shared" si="11"/>
        <v>3.9866397791837214</v>
      </c>
      <c r="AC9" s="42">
        <f t="shared" si="12"/>
        <v>5.2485097488622117</v>
      </c>
      <c r="AD9" s="42">
        <f t="shared" si="13"/>
        <v>9.8354928469462095</v>
      </c>
      <c r="AE9" s="42">
        <f t="shared" si="14"/>
        <v>13.975135860559034</v>
      </c>
      <c r="AF9" s="42">
        <f t="shared" si="15"/>
        <v>15.364976094394528</v>
      </c>
      <c r="AG9" s="42">
        <f t="shared" si="16"/>
        <v>16.48120565297069</v>
      </c>
      <c r="AH9" s="42">
        <f t="shared" si="17"/>
        <v>16.283304131990523</v>
      </c>
      <c r="AI9" s="42">
        <f t="shared" si="18"/>
        <v>15.355065367784452</v>
      </c>
      <c r="AJ9" s="42">
        <f t="shared" si="19"/>
        <v>14.1685662792027</v>
      </c>
      <c r="AK9" s="42">
        <f t="shared" si="20"/>
        <v>12.621090992861674</v>
      </c>
      <c r="AL9" s="42">
        <f t="shared" si="21"/>
        <v>6.4304807170300418</v>
      </c>
      <c r="AN9" s="43">
        <f t="shared" si="22"/>
        <v>45505</v>
      </c>
      <c r="AO9" s="47" t="str">
        <f t="shared" ca="1" si="3"/>
        <v/>
      </c>
      <c r="AP9" s="47" t="str">
        <f t="shared" ca="1" si="3"/>
        <v/>
      </c>
      <c r="AQ9" s="47" t="str">
        <f t="shared" ca="1" si="3"/>
        <v/>
      </c>
      <c r="AR9" s="47" t="str">
        <f t="shared" ca="1" si="3"/>
        <v/>
      </c>
      <c r="AS9" s="47" t="str">
        <f t="shared" ca="1" si="3"/>
        <v/>
      </c>
      <c r="AT9" s="47" t="str">
        <f t="shared" ca="1" si="3"/>
        <v/>
      </c>
      <c r="AU9" s="47" t="str">
        <f t="shared" ca="1" si="3"/>
        <v/>
      </c>
      <c r="AV9" s="47">
        <f t="shared" ca="1" si="3"/>
        <v>16.283304131990523</v>
      </c>
      <c r="AW9" s="47">
        <f t="shared" ca="1" si="3"/>
        <v>15.355065367784452</v>
      </c>
      <c r="AX9" s="47">
        <f t="shared" ca="1" si="3"/>
        <v>14.1685662792027</v>
      </c>
      <c r="AY9" s="47">
        <f t="shared" ca="1" si="4"/>
        <v>12.621090992861674</v>
      </c>
      <c r="AZ9" s="47">
        <f t="shared" ca="1" si="4"/>
        <v>6.4304807170300418</v>
      </c>
      <c r="BA9" s="47">
        <f t="shared" ca="1" si="4"/>
        <v>3.9221729041802305</v>
      </c>
      <c r="BB9" s="47">
        <f t="shared" ca="1" si="4"/>
        <v>3.9866397791837214</v>
      </c>
      <c r="BC9" s="47">
        <f t="shared" ca="1" si="4"/>
        <v>5.2485097488622117</v>
      </c>
      <c r="BD9" s="47">
        <f t="shared" ca="1" si="4"/>
        <v>9.8354928469462095</v>
      </c>
      <c r="BE9" s="47">
        <f t="shared" ca="1" si="4"/>
        <v>13.975135860559034</v>
      </c>
      <c r="BF9" s="47">
        <f t="shared" ca="1" si="4"/>
        <v>15.364976094394528</v>
      </c>
      <c r="BG9" s="47">
        <f t="shared" ca="1" si="4"/>
        <v>16.48120565297069</v>
      </c>
      <c r="BH9" s="47">
        <f t="shared" ca="1" si="4"/>
        <v>16.283304131990523</v>
      </c>
      <c r="BI9" s="47">
        <f t="shared" ca="1" si="5"/>
        <v>15.355065367784452</v>
      </c>
      <c r="BJ9" s="47">
        <f t="shared" ca="1" si="5"/>
        <v>14.1685662792027</v>
      </c>
      <c r="BK9" s="47">
        <f t="shared" ca="1" si="5"/>
        <v>12.621090992861674</v>
      </c>
      <c r="BL9" s="47">
        <f t="shared" ca="1" si="5"/>
        <v>6.4304807170300418</v>
      </c>
      <c r="BM9" s="47">
        <f t="shared" ca="1" si="5"/>
        <v>3.9221729041802305</v>
      </c>
      <c r="BN9" s="47">
        <f t="shared" ca="1" si="5"/>
        <v>3.9866397791837214</v>
      </c>
      <c r="BO9" s="47">
        <f t="shared" ca="1" si="5"/>
        <v>5.2485097488622117</v>
      </c>
      <c r="BP9" s="47">
        <f t="shared" ca="1" si="5"/>
        <v>9.8354928469462095</v>
      </c>
      <c r="BQ9" s="47">
        <f t="shared" ca="1" si="5"/>
        <v>13.975135860559034</v>
      </c>
      <c r="BR9" s="47">
        <f t="shared" ca="1" si="5"/>
        <v>15.364976094394528</v>
      </c>
      <c r="BS9" s="47">
        <f t="shared" ca="1" si="6"/>
        <v>16.48120565297069</v>
      </c>
      <c r="BT9" s="47">
        <f t="shared" ca="1" si="6"/>
        <v>16.283304131990523</v>
      </c>
      <c r="BU9" s="47">
        <f t="shared" ca="1" si="6"/>
        <v>15.355065367784452</v>
      </c>
      <c r="BV9" s="47">
        <f t="shared" ca="1" si="6"/>
        <v>14.1685662792027</v>
      </c>
      <c r="BW9" s="47">
        <f t="shared" ca="1" si="6"/>
        <v>12.621090992861674</v>
      </c>
      <c r="BX9" s="47">
        <f t="shared" ca="1" si="6"/>
        <v>6.4304807170300418</v>
      </c>
      <c r="BY9" s="47">
        <f t="shared" ca="1" si="6"/>
        <v>3.9221729041802305</v>
      </c>
      <c r="BZ9" s="47">
        <f t="shared" ca="1" si="6"/>
        <v>3.9866397791837214</v>
      </c>
      <c r="CA9" s="47">
        <f t="shared" ca="1" si="6"/>
        <v>5.2485097488622117</v>
      </c>
      <c r="CB9" s="47">
        <f t="shared" ca="1" si="6"/>
        <v>9.8354928469462095</v>
      </c>
      <c r="CC9" s="47">
        <f t="shared" ca="1" si="7"/>
        <v>13.975135860559034</v>
      </c>
      <c r="CD9" s="47">
        <f t="shared" ca="1" si="7"/>
        <v>15.364976094394528</v>
      </c>
      <c r="CE9" s="47">
        <f t="shared" ca="1" si="7"/>
        <v>16.48120565297069</v>
      </c>
      <c r="CF9" s="47">
        <f t="shared" ca="1" si="7"/>
        <v>16.283304131990523</v>
      </c>
      <c r="CG9" s="47">
        <f t="shared" ca="1" si="7"/>
        <v>15.355065367784452</v>
      </c>
      <c r="CH9" s="47">
        <f t="shared" ca="1" si="7"/>
        <v>14.1685662792027</v>
      </c>
      <c r="CI9" s="47">
        <f t="shared" ca="1" si="7"/>
        <v>12.621090992861674</v>
      </c>
      <c r="CJ9" s="47">
        <f t="shared" ca="1" si="7"/>
        <v>6.4304807170300418</v>
      </c>
      <c r="CK9" s="47">
        <f t="shared" ca="1" si="7"/>
        <v>3.9221729041802305</v>
      </c>
      <c r="CL9" s="47">
        <f t="shared" ca="1" si="7"/>
        <v>3.9866397791837214</v>
      </c>
      <c r="CM9" s="47">
        <f t="shared" ca="1" si="8"/>
        <v>5.2485097488622117</v>
      </c>
      <c r="CN9" s="47">
        <f t="shared" ca="1" si="8"/>
        <v>9.8354928469462095</v>
      </c>
      <c r="CO9" s="47">
        <f t="shared" ca="1" si="8"/>
        <v>13.975135860559034</v>
      </c>
      <c r="CP9" s="47">
        <f t="shared" ca="1" si="8"/>
        <v>15.364976094394528</v>
      </c>
      <c r="CQ9" s="47">
        <f t="shared" ca="1" si="8"/>
        <v>16.48120565297069</v>
      </c>
      <c r="CR9" s="47">
        <f t="shared" ca="1" si="8"/>
        <v>16.283304131990523</v>
      </c>
      <c r="CS9" s="47">
        <f t="shared" ca="1" si="8"/>
        <v>15.355065367784452</v>
      </c>
      <c r="CT9" s="47">
        <f t="shared" ca="1" si="8"/>
        <v>14.1685662792027</v>
      </c>
      <c r="CU9" s="47">
        <f t="shared" ca="1" si="8"/>
        <v>12.621090992861674</v>
      </c>
      <c r="CV9" s="47">
        <f t="shared" ca="1" si="8"/>
        <v>6.4304807170300418</v>
      </c>
      <c r="CW9" s="47">
        <f t="shared" ca="1" si="9"/>
        <v>3.9221729041802305</v>
      </c>
      <c r="CX9" s="47">
        <f t="shared" ca="1" si="9"/>
        <v>3.9866397791837214</v>
      </c>
      <c r="CY9" s="47">
        <f t="shared" ca="1" si="9"/>
        <v>5.2485097488622117</v>
      </c>
      <c r="CZ9" s="47">
        <f t="shared" ca="1" si="9"/>
        <v>9.8354928469462095</v>
      </c>
      <c r="DA9" s="47">
        <f t="shared" ca="1" si="9"/>
        <v>13.975135860559034</v>
      </c>
      <c r="DB9" s="47">
        <f t="shared" ca="1" si="9"/>
        <v>15.364976094394528</v>
      </c>
      <c r="DC9" s="47">
        <f t="shared" ca="1" si="9"/>
        <v>16.48120565297069</v>
      </c>
      <c r="DD9" s="47">
        <f t="shared" ca="1" si="9"/>
        <v>16.283304131990523</v>
      </c>
    </row>
    <row r="10" spans="1:108" x14ac:dyDescent="0.25">
      <c r="A10" s="40" t="s">
        <v>223</v>
      </c>
      <c r="B10" s="40">
        <v>2166</v>
      </c>
      <c r="C10" s="40" t="s">
        <v>31</v>
      </c>
      <c r="D10" s="40" t="s">
        <v>224</v>
      </c>
      <c r="E10" s="40" t="s">
        <v>130</v>
      </c>
      <c r="F10" s="40">
        <v>80</v>
      </c>
      <c r="G10" s="43">
        <v>45505</v>
      </c>
      <c r="I10" s="40" t="s">
        <v>34</v>
      </c>
      <c r="J10" s="40">
        <v>1</v>
      </c>
      <c r="K10" s="40" t="s">
        <v>35</v>
      </c>
      <c r="L10" s="40" t="s">
        <v>131</v>
      </c>
      <c r="N10" s="41">
        <f>VLOOKUP($C10 &amp; $I10 &amp; $K10,FATOR!$A$3:$P$22,5,0)</f>
        <v>1.9679249853205166E-2</v>
      </c>
      <c r="O10" s="41">
        <f>VLOOKUP($C10 &amp; $I10 &amp; $K10,FATOR!$A$3:$P$22,6,0)</f>
        <v>1.8124331466751575E-2</v>
      </c>
      <c r="P10" s="41">
        <f>VLOOKUP($C10 &amp; $I10 &amp; $K10,FATOR!$A$3:$P$22,7,0)</f>
        <v>5.989001370076448E-2</v>
      </c>
      <c r="Q10" s="41">
        <f>VLOOKUP($C10 &amp; $I10 &amp; $K10,FATOR!$A$3:$P$22,8,0)</f>
        <v>0.24575891386334064</v>
      </c>
      <c r="R10" s="41">
        <f>VLOOKUP($C10 &amp; $I10 &amp; $K10,FATOR!$A$3:$P$22,9,0)</f>
        <v>0.35763016430491673</v>
      </c>
      <c r="S10" s="41">
        <f>VLOOKUP($C10 &amp; $I10 &amp; $K10,FATOR!$A$3:$P$22,10,0)</f>
        <v>0.36925018666701803</v>
      </c>
      <c r="T10" s="41">
        <f>VLOOKUP($C10 &amp; $I10 &amp; $K10,FATOR!$A$3:$P$22,11,0)</f>
        <v>0.38081049016201374</v>
      </c>
      <c r="U10" s="41">
        <f>VLOOKUP($C10 &amp; $I10 &amp; $K10,FATOR!$A$3:$P$22,12,0)</f>
        <v>0.35852971876340173</v>
      </c>
      <c r="V10" s="41">
        <f>VLOOKUP($C10 &amp; $I10 &amp; $K10,FATOR!$A$3:$P$22,13,0)</f>
        <v>0.33366726540630531</v>
      </c>
      <c r="W10" s="41">
        <f>VLOOKUP($C10 &amp; $I10 &amp; $K10,FATOR!$A$3:$P$22,14,0)</f>
        <v>0.27729424669159608</v>
      </c>
      <c r="X10" s="41">
        <f>VLOOKUP($C10 &amp; $I10 &amp; $K10,FATOR!$A$3:$P$22,15,0)</f>
        <v>0.1811618484507023</v>
      </c>
      <c r="Y10" s="41">
        <f>VLOOKUP($C10 &amp; $I10 &amp; $K10,FATOR!$A$3:$P$22,16,0)</f>
        <v>6.3683912029479137E-2</v>
      </c>
      <c r="Z10" s="48">
        <v>9.8130841121495282E-2</v>
      </c>
      <c r="AA10" s="42">
        <f t="shared" si="10"/>
        <v>1.4198486809976063</v>
      </c>
      <c r="AB10" s="42">
        <f t="shared" si="11"/>
        <v>1.3076620460123567</v>
      </c>
      <c r="AC10" s="42">
        <f t="shared" si="12"/>
        <v>4.3210365025224471</v>
      </c>
      <c r="AD10" s="42">
        <f t="shared" si="13"/>
        <v>17.731390794626073</v>
      </c>
      <c r="AE10" s="42">
        <f t="shared" si="14"/>
        <v>25.802849237700535</v>
      </c>
      <c r="AF10" s="42">
        <f t="shared" si="15"/>
        <v>26.641228421209149</v>
      </c>
      <c r="AG10" s="42">
        <f t="shared" si="16"/>
        <v>27.475298916362114</v>
      </c>
      <c r="AH10" s="42">
        <f t="shared" si="17"/>
        <v>25.867751671527678</v>
      </c>
      <c r="AI10" s="42">
        <f t="shared" si="18"/>
        <v>24.073937279782029</v>
      </c>
      <c r="AJ10" s="42">
        <f t="shared" si="19"/>
        <v>20.006650322047868</v>
      </c>
      <c r="AK10" s="42">
        <f t="shared" si="20"/>
        <v>13.070742710648801</v>
      </c>
      <c r="AL10" s="42">
        <f t="shared" si="21"/>
        <v>4.5947644940895236</v>
      </c>
      <c r="AN10" s="43">
        <f t="shared" si="22"/>
        <v>45505</v>
      </c>
      <c r="AO10" s="47" t="str">
        <f t="shared" ca="1" si="3"/>
        <v/>
      </c>
      <c r="AP10" s="47" t="str">
        <f t="shared" ca="1" si="3"/>
        <v/>
      </c>
      <c r="AQ10" s="47" t="str">
        <f t="shared" ca="1" si="3"/>
        <v/>
      </c>
      <c r="AR10" s="47" t="str">
        <f t="shared" ca="1" si="3"/>
        <v/>
      </c>
      <c r="AS10" s="47" t="str">
        <f t="shared" ca="1" si="3"/>
        <v/>
      </c>
      <c r="AT10" s="47" t="str">
        <f t="shared" ca="1" si="3"/>
        <v/>
      </c>
      <c r="AU10" s="47" t="str">
        <f t="shared" ca="1" si="3"/>
        <v/>
      </c>
      <c r="AV10" s="47">
        <f t="shared" ca="1" si="3"/>
        <v>25.867751671527678</v>
      </c>
      <c r="AW10" s="47">
        <f t="shared" ca="1" si="3"/>
        <v>24.073937279782029</v>
      </c>
      <c r="AX10" s="47">
        <f t="shared" ca="1" si="3"/>
        <v>20.006650322047868</v>
      </c>
      <c r="AY10" s="47">
        <f t="shared" ca="1" si="4"/>
        <v>13.070742710648801</v>
      </c>
      <c r="AZ10" s="47">
        <f t="shared" ca="1" si="4"/>
        <v>4.5947644940895236</v>
      </c>
      <c r="BA10" s="47">
        <f t="shared" ca="1" si="4"/>
        <v>1.4198486809976063</v>
      </c>
      <c r="BB10" s="47">
        <f t="shared" ca="1" si="4"/>
        <v>1.3076620460123567</v>
      </c>
      <c r="BC10" s="47">
        <f t="shared" ca="1" si="4"/>
        <v>4.3210365025224471</v>
      </c>
      <c r="BD10" s="47">
        <f t="shared" ca="1" si="4"/>
        <v>17.731390794626073</v>
      </c>
      <c r="BE10" s="47">
        <f t="shared" ca="1" si="4"/>
        <v>25.802849237700535</v>
      </c>
      <c r="BF10" s="47">
        <f t="shared" ca="1" si="4"/>
        <v>26.641228421209149</v>
      </c>
      <c r="BG10" s="47">
        <f t="shared" ca="1" si="4"/>
        <v>27.475298916362114</v>
      </c>
      <c r="BH10" s="47">
        <f t="shared" ca="1" si="4"/>
        <v>25.867751671527678</v>
      </c>
      <c r="BI10" s="47">
        <f t="shared" ca="1" si="5"/>
        <v>24.073937279782029</v>
      </c>
      <c r="BJ10" s="47">
        <f t="shared" ca="1" si="5"/>
        <v>20.006650322047868</v>
      </c>
      <c r="BK10" s="47">
        <f t="shared" ca="1" si="5"/>
        <v>13.070742710648801</v>
      </c>
      <c r="BL10" s="47">
        <f t="shared" ca="1" si="5"/>
        <v>4.5947644940895236</v>
      </c>
      <c r="BM10" s="47">
        <f t="shared" ca="1" si="5"/>
        <v>1.4198486809976063</v>
      </c>
      <c r="BN10" s="47">
        <f t="shared" ca="1" si="5"/>
        <v>1.3076620460123567</v>
      </c>
      <c r="BO10" s="47">
        <f t="shared" ca="1" si="5"/>
        <v>4.3210365025224471</v>
      </c>
      <c r="BP10" s="47">
        <f t="shared" ca="1" si="5"/>
        <v>17.731390794626073</v>
      </c>
      <c r="BQ10" s="47">
        <f t="shared" ca="1" si="5"/>
        <v>25.802849237700535</v>
      </c>
      <c r="BR10" s="47">
        <f t="shared" ca="1" si="5"/>
        <v>26.641228421209149</v>
      </c>
      <c r="BS10" s="47">
        <f t="shared" ca="1" si="6"/>
        <v>27.475298916362114</v>
      </c>
      <c r="BT10" s="47">
        <f t="shared" ca="1" si="6"/>
        <v>25.867751671527678</v>
      </c>
      <c r="BU10" s="47">
        <f t="shared" ca="1" si="6"/>
        <v>24.073937279782029</v>
      </c>
      <c r="BV10" s="47">
        <f t="shared" ca="1" si="6"/>
        <v>20.006650322047868</v>
      </c>
      <c r="BW10" s="47">
        <f t="shared" ca="1" si="6"/>
        <v>13.070742710648801</v>
      </c>
      <c r="BX10" s="47">
        <f t="shared" ca="1" si="6"/>
        <v>4.5947644940895236</v>
      </c>
      <c r="BY10" s="47">
        <f t="shared" ca="1" si="6"/>
        <v>1.4198486809976063</v>
      </c>
      <c r="BZ10" s="47">
        <f t="shared" ca="1" si="6"/>
        <v>1.3076620460123567</v>
      </c>
      <c r="CA10" s="47">
        <f t="shared" ca="1" si="6"/>
        <v>4.3210365025224471</v>
      </c>
      <c r="CB10" s="47">
        <f t="shared" ca="1" si="6"/>
        <v>17.731390794626073</v>
      </c>
      <c r="CC10" s="47">
        <f t="shared" ca="1" si="7"/>
        <v>25.802849237700535</v>
      </c>
      <c r="CD10" s="47">
        <f t="shared" ca="1" si="7"/>
        <v>26.641228421209149</v>
      </c>
      <c r="CE10" s="47">
        <f t="shared" ca="1" si="7"/>
        <v>27.475298916362114</v>
      </c>
      <c r="CF10" s="47">
        <f t="shared" ca="1" si="7"/>
        <v>25.867751671527678</v>
      </c>
      <c r="CG10" s="47">
        <f t="shared" ca="1" si="7"/>
        <v>24.073937279782029</v>
      </c>
      <c r="CH10" s="47">
        <f t="shared" ca="1" si="7"/>
        <v>20.006650322047868</v>
      </c>
      <c r="CI10" s="47">
        <f t="shared" ca="1" si="7"/>
        <v>13.070742710648801</v>
      </c>
      <c r="CJ10" s="47">
        <f t="shared" ca="1" si="7"/>
        <v>4.5947644940895236</v>
      </c>
      <c r="CK10" s="47">
        <f t="shared" ca="1" si="7"/>
        <v>1.4198486809976063</v>
      </c>
      <c r="CL10" s="47">
        <f t="shared" ca="1" si="7"/>
        <v>1.3076620460123567</v>
      </c>
      <c r="CM10" s="47">
        <f t="shared" ca="1" si="8"/>
        <v>4.3210365025224471</v>
      </c>
      <c r="CN10" s="47">
        <f t="shared" ca="1" si="8"/>
        <v>17.731390794626073</v>
      </c>
      <c r="CO10" s="47">
        <f t="shared" ca="1" si="8"/>
        <v>25.802849237700535</v>
      </c>
      <c r="CP10" s="47">
        <f t="shared" ca="1" si="8"/>
        <v>26.641228421209149</v>
      </c>
      <c r="CQ10" s="47">
        <f t="shared" ca="1" si="8"/>
        <v>27.475298916362114</v>
      </c>
      <c r="CR10" s="47">
        <f t="shared" ca="1" si="8"/>
        <v>25.867751671527678</v>
      </c>
      <c r="CS10" s="47">
        <f t="shared" ca="1" si="8"/>
        <v>24.073937279782029</v>
      </c>
      <c r="CT10" s="47">
        <f t="shared" ca="1" si="8"/>
        <v>20.006650322047868</v>
      </c>
      <c r="CU10" s="47">
        <f t="shared" ca="1" si="8"/>
        <v>13.070742710648801</v>
      </c>
      <c r="CV10" s="47">
        <f t="shared" ca="1" si="8"/>
        <v>4.5947644940895236</v>
      </c>
      <c r="CW10" s="47">
        <f t="shared" ca="1" si="9"/>
        <v>1.4198486809976063</v>
      </c>
      <c r="CX10" s="47">
        <f t="shared" ca="1" si="9"/>
        <v>1.3076620460123567</v>
      </c>
      <c r="CY10" s="47">
        <f t="shared" ca="1" si="9"/>
        <v>4.3210365025224471</v>
      </c>
      <c r="CZ10" s="47">
        <f t="shared" ca="1" si="9"/>
        <v>17.731390794626073</v>
      </c>
      <c r="DA10" s="47">
        <f t="shared" ca="1" si="9"/>
        <v>25.802849237700535</v>
      </c>
      <c r="DB10" s="47">
        <f t="shared" ca="1" si="9"/>
        <v>26.641228421209149</v>
      </c>
      <c r="DC10" s="47">
        <f t="shared" ca="1" si="9"/>
        <v>27.475298916362114</v>
      </c>
      <c r="DD10" s="47">
        <f t="shared" ca="1" si="9"/>
        <v>25.867751671527678</v>
      </c>
    </row>
    <row r="11" spans="1:108" x14ac:dyDescent="0.25">
      <c r="A11" s="40" t="s">
        <v>223</v>
      </c>
      <c r="B11" s="40">
        <v>2166</v>
      </c>
      <c r="C11" s="40" t="s">
        <v>31</v>
      </c>
      <c r="D11" s="40" t="s">
        <v>224</v>
      </c>
      <c r="E11" s="40" t="s">
        <v>130</v>
      </c>
      <c r="F11" s="40">
        <v>80</v>
      </c>
      <c r="G11" s="43">
        <v>45505</v>
      </c>
      <c r="I11" s="40" t="s">
        <v>34</v>
      </c>
      <c r="J11" s="40">
        <v>1</v>
      </c>
      <c r="K11" s="40" t="s">
        <v>36</v>
      </c>
      <c r="L11" s="40" t="s">
        <v>131</v>
      </c>
      <c r="N11" s="41">
        <f>VLOOKUP($C11 &amp; $I11 &amp; $K11,FATOR!$A$3:$P$22,5,0)</f>
        <v>9.8054322604505764E-2</v>
      </c>
      <c r="O11" s="41">
        <f>VLOOKUP($C11 &amp; $I11 &amp; $K11,FATOR!$A$3:$P$22,6,0)</f>
        <v>9.966599447959304E-2</v>
      </c>
      <c r="P11" s="41">
        <f>VLOOKUP($C11 &amp; $I11 &amp; $K11,FATOR!$A$3:$P$22,7,0)</f>
        <v>0.13121274372155528</v>
      </c>
      <c r="Q11" s="41">
        <f>VLOOKUP($C11 &amp; $I11 &amp; $K11,FATOR!$A$3:$P$22,8,0)</f>
        <v>0.24588732117365522</v>
      </c>
      <c r="R11" s="41">
        <f>VLOOKUP($C11 &amp; $I11 &amp; $K11,FATOR!$A$3:$P$22,9,0)</f>
        <v>0.34937839651397584</v>
      </c>
      <c r="S11" s="41">
        <f>VLOOKUP($C11 &amp; $I11 &amp; $K11,FATOR!$A$3:$P$22,10,0)</f>
        <v>0.38412440235986323</v>
      </c>
      <c r="T11" s="41">
        <f>VLOOKUP($C11 &amp; $I11 &amp; $K11,FATOR!$A$3:$P$22,11,0)</f>
        <v>0.41203014132426724</v>
      </c>
      <c r="U11" s="41">
        <f>VLOOKUP($C11 &amp; $I11 &amp; $K11,FATOR!$A$3:$P$22,12,0)</f>
        <v>0.40708260329976304</v>
      </c>
      <c r="V11" s="41">
        <f>VLOOKUP($C11 &amp; $I11 &amp; $K11,FATOR!$A$3:$P$22,13,0)</f>
        <v>0.38387663419461127</v>
      </c>
      <c r="W11" s="41">
        <f>VLOOKUP($C11 &amp; $I11 &amp; $K11,FATOR!$A$3:$P$22,14,0)</f>
        <v>0.35421415698006753</v>
      </c>
      <c r="X11" s="41">
        <f>VLOOKUP($C11 &amp; $I11 &amp; $K11,FATOR!$A$3:$P$22,15,0)</f>
        <v>0.31552727482154186</v>
      </c>
      <c r="Y11" s="41">
        <f>VLOOKUP($C11 &amp; $I11 &amp; $K11,FATOR!$A$3:$P$22,16,0)</f>
        <v>0.16076201792575104</v>
      </c>
      <c r="Z11" s="48">
        <v>9.8130841121495282E-2</v>
      </c>
      <c r="AA11" s="42">
        <f t="shared" si="10"/>
        <v>0.76977225222228784</v>
      </c>
      <c r="AB11" s="42">
        <f t="shared" si="11"/>
        <v>0.7824246295594216</v>
      </c>
      <c r="AC11" s="42">
        <f t="shared" si="12"/>
        <v>1.0300813525804335</v>
      </c>
      <c r="AD11" s="42">
        <f t="shared" si="13"/>
        <v>1.9303303718305633</v>
      </c>
      <c r="AE11" s="42">
        <f t="shared" si="14"/>
        <v>2.7427836735676596</v>
      </c>
      <c r="AF11" s="42">
        <f t="shared" si="15"/>
        <v>3.0155560559092054</v>
      </c>
      <c r="AG11" s="42">
        <f t="shared" si="16"/>
        <v>3.2346291468447137</v>
      </c>
      <c r="AH11" s="42">
        <f t="shared" si="17"/>
        <v>3.1957886614186992</v>
      </c>
      <c r="AI11" s="42">
        <f t="shared" si="18"/>
        <v>3.0136109600324605</v>
      </c>
      <c r="AJ11" s="42">
        <f t="shared" si="19"/>
        <v>2.7807466529276317</v>
      </c>
      <c r="AK11" s="42">
        <f t="shared" si="20"/>
        <v>2.477036550000888</v>
      </c>
      <c r="AL11" s="42">
        <f t="shared" si="21"/>
        <v>1.2620569631554281</v>
      </c>
      <c r="AN11" s="43">
        <f t="shared" si="22"/>
        <v>45505</v>
      </c>
      <c r="AO11" s="47" t="str">
        <f t="shared" ca="1" si="3"/>
        <v/>
      </c>
      <c r="AP11" s="47" t="str">
        <f t="shared" ca="1" si="3"/>
        <v/>
      </c>
      <c r="AQ11" s="47" t="str">
        <f t="shared" ca="1" si="3"/>
        <v/>
      </c>
      <c r="AR11" s="47" t="str">
        <f t="shared" ca="1" si="3"/>
        <v/>
      </c>
      <c r="AS11" s="47" t="str">
        <f t="shared" ca="1" si="3"/>
        <v/>
      </c>
      <c r="AT11" s="47" t="str">
        <f t="shared" ca="1" si="3"/>
        <v/>
      </c>
      <c r="AU11" s="47" t="str">
        <f t="shared" ca="1" si="3"/>
        <v/>
      </c>
      <c r="AV11" s="47">
        <f t="shared" ca="1" si="3"/>
        <v>3.1957886614186992</v>
      </c>
      <c r="AW11" s="47">
        <f t="shared" ca="1" si="3"/>
        <v>3.0136109600324605</v>
      </c>
      <c r="AX11" s="47">
        <f t="shared" ca="1" si="3"/>
        <v>2.7807466529276317</v>
      </c>
      <c r="AY11" s="47">
        <f t="shared" ca="1" si="4"/>
        <v>2.477036550000888</v>
      </c>
      <c r="AZ11" s="47">
        <f t="shared" ca="1" si="4"/>
        <v>1.2620569631554281</v>
      </c>
      <c r="BA11" s="47">
        <f t="shared" ca="1" si="4"/>
        <v>0.76977225222228784</v>
      </c>
      <c r="BB11" s="47">
        <f t="shared" ca="1" si="4"/>
        <v>0.7824246295594216</v>
      </c>
      <c r="BC11" s="47">
        <f t="shared" ca="1" si="4"/>
        <v>1.0300813525804335</v>
      </c>
      <c r="BD11" s="47">
        <f t="shared" ca="1" si="4"/>
        <v>1.9303303718305633</v>
      </c>
      <c r="BE11" s="47">
        <f t="shared" ca="1" si="4"/>
        <v>2.7427836735676596</v>
      </c>
      <c r="BF11" s="47">
        <f t="shared" ca="1" si="4"/>
        <v>3.0155560559092054</v>
      </c>
      <c r="BG11" s="47">
        <f t="shared" ca="1" si="4"/>
        <v>3.2346291468447137</v>
      </c>
      <c r="BH11" s="47">
        <f t="shared" ca="1" si="4"/>
        <v>3.1957886614186992</v>
      </c>
      <c r="BI11" s="47">
        <f t="shared" ca="1" si="5"/>
        <v>3.0136109600324605</v>
      </c>
      <c r="BJ11" s="47">
        <f t="shared" ca="1" si="5"/>
        <v>2.7807466529276317</v>
      </c>
      <c r="BK11" s="47">
        <f t="shared" ca="1" si="5"/>
        <v>2.477036550000888</v>
      </c>
      <c r="BL11" s="47">
        <f t="shared" ca="1" si="5"/>
        <v>1.2620569631554281</v>
      </c>
      <c r="BM11" s="47">
        <f t="shared" ca="1" si="5"/>
        <v>0.76977225222228784</v>
      </c>
      <c r="BN11" s="47">
        <f t="shared" ca="1" si="5"/>
        <v>0.7824246295594216</v>
      </c>
      <c r="BO11" s="47">
        <f t="shared" ca="1" si="5"/>
        <v>1.0300813525804335</v>
      </c>
      <c r="BP11" s="47">
        <f t="shared" ca="1" si="5"/>
        <v>1.9303303718305633</v>
      </c>
      <c r="BQ11" s="47">
        <f t="shared" ca="1" si="5"/>
        <v>2.7427836735676596</v>
      </c>
      <c r="BR11" s="47">
        <f t="shared" ca="1" si="5"/>
        <v>3.0155560559092054</v>
      </c>
      <c r="BS11" s="47">
        <f t="shared" ca="1" si="6"/>
        <v>3.2346291468447137</v>
      </c>
      <c r="BT11" s="47">
        <f t="shared" ca="1" si="6"/>
        <v>3.1957886614186992</v>
      </c>
      <c r="BU11" s="47">
        <f t="shared" ca="1" si="6"/>
        <v>3.0136109600324605</v>
      </c>
      <c r="BV11" s="47">
        <f t="shared" ca="1" si="6"/>
        <v>2.7807466529276317</v>
      </c>
      <c r="BW11" s="47">
        <f t="shared" ca="1" si="6"/>
        <v>2.477036550000888</v>
      </c>
      <c r="BX11" s="47">
        <f t="shared" ca="1" si="6"/>
        <v>1.2620569631554281</v>
      </c>
      <c r="BY11" s="47">
        <f t="shared" ca="1" si="6"/>
        <v>0.76977225222228784</v>
      </c>
      <c r="BZ11" s="47">
        <f t="shared" ca="1" si="6"/>
        <v>0.7824246295594216</v>
      </c>
      <c r="CA11" s="47">
        <f t="shared" ca="1" si="6"/>
        <v>1.0300813525804335</v>
      </c>
      <c r="CB11" s="47">
        <f t="shared" ca="1" si="6"/>
        <v>1.9303303718305633</v>
      </c>
      <c r="CC11" s="47">
        <f t="shared" ca="1" si="7"/>
        <v>2.7427836735676596</v>
      </c>
      <c r="CD11" s="47">
        <f t="shared" ca="1" si="7"/>
        <v>3.0155560559092054</v>
      </c>
      <c r="CE11" s="47">
        <f t="shared" ca="1" si="7"/>
        <v>3.2346291468447137</v>
      </c>
      <c r="CF11" s="47">
        <f t="shared" ca="1" si="7"/>
        <v>3.1957886614186992</v>
      </c>
      <c r="CG11" s="47">
        <f t="shared" ca="1" si="7"/>
        <v>3.0136109600324605</v>
      </c>
      <c r="CH11" s="47">
        <f t="shared" ca="1" si="7"/>
        <v>2.7807466529276317</v>
      </c>
      <c r="CI11" s="47">
        <f t="shared" ca="1" si="7"/>
        <v>2.477036550000888</v>
      </c>
      <c r="CJ11" s="47">
        <f t="shared" ca="1" si="7"/>
        <v>1.2620569631554281</v>
      </c>
      <c r="CK11" s="47">
        <f t="shared" ca="1" si="7"/>
        <v>0.76977225222228784</v>
      </c>
      <c r="CL11" s="47">
        <f t="shared" ca="1" si="7"/>
        <v>0.7824246295594216</v>
      </c>
      <c r="CM11" s="47">
        <f t="shared" ca="1" si="8"/>
        <v>1.0300813525804335</v>
      </c>
      <c r="CN11" s="47">
        <f t="shared" ca="1" si="8"/>
        <v>1.9303303718305633</v>
      </c>
      <c r="CO11" s="47">
        <f t="shared" ca="1" si="8"/>
        <v>2.7427836735676596</v>
      </c>
      <c r="CP11" s="47">
        <f t="shared" ca="1" si="8"/>
        <v>3.0155560559092054</v>
      </c>
      <c r="CQ11" s="47">
        <f t="shared" ca="1" si="8"/>
        <v>3.2346291468447137</v>
      </c>
      <c r="CR11" s="47">
        <f t="shared" ca="1" si="8"/>
        <v>3.1957886614186992</v>
      </c>
      <c r="CS11" s="47">
        <f t="shared" ca="1" si="8"/>
        <v>3.0136109600324605</v>
      </c>
      <c r="CT11" s="47">
        <f t="shared" ca="1" si="8"/>
        <v>2.7807466529276317</v>
      </c>
      <c r="CU11" s="47">
        <f t="shared" ca="1" si="8"/>
        <v>2.477036550000888</v>
      </c>
      <c r="CV11" s="47">
        <f t="shared" ca="1" si="8"/>
        <v>1.2620569631554281</v>
      </c>
      <c r="CW11" s="47">
        <f t="shared" ca="1" si="9"/>
        <v>0.76977225222228784</v>
      </c>
      <c r="CX11" s="47">
        <f t="shared" ca="1" si="9"/>
        <v>0.7824246295594216</v>
      </c>
      <c r="CY11" s="47">
        <f t="shared" ca="1" si="9"/>
        <v>1.0300813525804335</v>
      </c>
      <c r="CZ11" s="47">
        <f t="shared" ca="1" si="9"/>
        <v>1.9303303718305633</v>
      </c>
      <c r="DA11" s="47">
        <f t="shared" ca="1" si="9"/>
        <v>2.7427836735676596</v>
      </c>
      <c r="DB11" s="47">
        <f t="shared" ca="1" si="9"/>
        <v>3.0155560559092054</v>
      </c>
      <c r="DC11" s="47">
        <f t="shared" ca="1" si="9"/>
        <v>3.2346291468447137</v>
      </c>
      <c r="DD11" s="47">
        <f t="shared" ca="1" si="9"/>
        <v>3.1957886614186992</v>
      </c>
    </row>
    <row r="12" spans="1:108" x14ac:dyDescent="0.25">
      <c r="A12" s="40" t="s">
        <v>129</v>
      </c>
      <c r="B12" s="40">
        <v>1060</v>
      </c>
      <c r="C12" s="40" t="s">
        <v>31</v>
      </c>
      <c r="D12" s="40" t="s">
        <v>225</v>
      </c>
      <c r="E12" s="40" t="s">
        <v>130</v>
      </c>
      <c r="F12" s="40">
        <v>20</v>
      </c>
      <c r="G12" s="43">
        <v>46388</v>
      </c>
      <c r="I12" s="40" t="s">
        <v>34</v>
      </c>
      <c r="J12" s="40">
        <v>1</v>
      </c>
      <c r="K12" s="40" t="s">
        <v>35</v>
      </c>
      <c r="L12" s="40" t="s">
        <v>131</v>
      </c>
      <c r="N12" s="41">
        <f>VLOOKUP($C12 &amp; $I12 &amp; $K12,FATOR!$A$3:$P$22,5,0)</f>
        <v>1.9679249853205166E-2</v>
      </c>
      <c r="O12" s="41">
        <f>VLOOKUP($C12 &amp; $I12 &amp; $K12,FATOR!$A$3:$P$22,6,0)</f>
        <v>1.8124331466751575E-2</v>
      </c>
      <c r="P12" s="41">
        <f>VLOOKUP($C12 &amp; $I12 &amp; $K12,FATOR!$A$3:$P$22,7,0)</f>
        <v>5.989001370076448E-2</v>
      </c>
      <c r="Q12" s="41">
        <f>VLOOKUP($C12 &amp; $I12 &amp; $K12,FATOR!$A$3:$P$22,8,0)</f>
        <v>0.24575891386334064</v>
      </c>
      <c r="R12" s="41">
        <f>VLOOKUP($C12 &amp; $I12 &amp; $K12,FATOR!$A$3:$P$22,9,0)</f>
        <v>0.35763016430491673</v>
      </c>
      <c r="S12" s="41">
        <f>VLOOKUP($C12 &amp; $I12 &amp; $K12,FATOR!$A$3:$P$22,10,0)</f>
        <v>0.36925018666701803</v>
      </c>
      <c r="T12" s="41">
        <f>VLOOKUP($C12 &amp; $I12 &amp; $K12,FATOR!$A$3:$P$22,11,0)</f>
        <v>0.38081049016201374</v>
      </c>
      <c r="U12" s="41">
        <f>VLOOKUP($C12 &amp; $I12 &amp; $K12,FATOR!$A$3:$P$22,12,0)</f>
        <v>0.35852971876340173</v>
      </c>
      <c r="V12" s="41">
        <f>VLOOKUP($C12 &amp; $I12 &amp; $K12,FATOR!$A$3:$P$22,13,0)</f>
        <v>0.33366726540630531</v>
      </c>
      <c r="W12" s="41">
        <f>VLOOKUP($C12 &amp; $I12 &amp; $K12,FATOR!$A$3:$P$22,14,0)</f>
        <v>0.27729424669159608</v>
      </c>
      <c r="X12" s="41">
        <f>VLOOKUP($C12 &amp; $I12 &amp; $K12,FATOR!$A$3:$P$22,15,0)</f>
        <v>0.1811618484507023</v>
      </c>
      <c r="Y12" s="41">
        <f>VLOOKUP($C12 &amp; $I12 &amp; $K12,FATOR!$A$3:$P$22,16,0)</f>
        <v>6.3683912029479137E-2</v>
      </c>
      <c r="Z12" s="48">
        <v>0.25</v>
      </c>
      <c r="AA12" s="42">
        <f t="shared" si="10"/>
        <v>0.29518874779807747</v>
      </c>
      <c r="AB12" s="42">
        <f t="shared" si="11"/>
        <v>0.27186497200127363</v>
      </c>
      <c r="AC12" s="42">
        <f t="shared" si="12"/>
        <v>0.89835020551146727</v>
      </c>
      <c r="AD12" s="42">
        <f t="shared" si="13"/>
        <v>3.6863837079501094</v>
      </c>
      <c r="AE12" s="42">
        <f t="shared" si="14"/>
        <v>5.364452464573751</v>
      </c>
      <c r="AF12" s="42">
        <f t="shared" si="15"/>
        <v>5.5387528000052715</v>
      </c>
      <c r="AG12" s="42">
        <f t="shared" si="16"/>
        <v>5.7121573524302063</v>
      </c>
      <c r="AH12" s="42">
        <f t="shared" si="17"/>
        <v>5.3779457814510252</v>
      </c>
      <c r="AI12" s="42">
        <f t="shared" si="18"/>
        <v>5.0050089810945799</v>
      </c>
      <c r="AJ12" s="42">
        <f t="shared" si="19"/>
        <v>4.1594137003739409</v>
      </c>
      <c r="AK12" s="42">
        <f t="shared" si="20"/>
        <v>2.7174277267605347</v>
      </c>
      <c r="AL12" s="42">
        <f t="shared" si="21"/>
        <v>0.95525868044218698</v>
      </c>
      <c r="AN12" s="43">
        <f t="shared" si="22"/>
        <v>46388</v>
      </c>
      <c r="AO12" s="47" t="str">
        <f t="shared" ca="1" si="3"/>
        <v/>
      </c>
      <c r="AP12" s="47" t="str">
        <f t="shared" ca="1" si="3"/>
        <v/>
      </c>
      <c r="AQ12" s="47" t="str">
        <f t="shared" ca="1" si="3"/>
        <v/>
      </c>
      <c r="AR12" s="47" t="str">
        <f t="shared" ca="1" si="3"/>
        <v/>
      </c>
      <c r="AS12" s="47" t="str">
        <f t="shared" ca="1" si="3"/>
        <v/>
      </c>
      <c r="AT12" s="47" t="str">
        <f t="shared" ca="1" si="3"/>
        <v/>
      </c>
      <c r="AU12" s="47" t="str">
        <f t="shared" ca="1" si="3"/>
        <v/>
      </c>
      <c r="AV12" s="47" t="str">
        <f t="shared" ca="1" si="3"/>
        <v/>
      </c>
      <c r="AW12" s="47" t="str">
        <f t="shared" ca="1" si="3"/>
        <v/>
      </c>
      <c r="AX12" s="47" t="str">
        <f t="shared" ca="1" si="3"/>
        <v/>
      </c>
      <c r="AY12" s="47" t="str">
        <f t="shared" ca="1" si="4"/>
        <v/>
      </c>
      <c r="AZ12" s="47" t="str">
        <f t="shared" ca="1" si="4"/>
        <v/>
      </c>
      <c r="BA12" s="47" t="str">
        <f t="shared" ca="1" si="4"/>
        <v/>
      </c>
      <c r="BB12" s="47" t="str">
        <f t="shared" ca="1" si="4"/>
        <v/>
      </c>
      <c r="BC12" s="47" t="str">
        <f t="shared" ca="1" si="4"/>
        <v/>
      </c>
      <c r="BD12" s="47" t="str">
        <f t="shared" ca="1" si="4"/>
        <v/>
      </c>
      <c r="BE12" s="47" t="str">
        <f t="shared" ca="1" si="4"/>
        <v/>
      </c>
      <c r="BF12" s="47" t="str">
        <f t="shared" ca="1" si="4"/>
        <v/>
      </c>
      <c r="BG12" s="47" t="str">
        <f t="shared" ca="1" si="4"/>
        <v/>
      </c>
      <c r="BH12" s="47" t="str">
        <f t="shared" ca="1" si="4"/>
        <v/>
      </c>
      <c r="BI12" s="47" t="str">
        <f t="shared" ca="1" si="5"/>
        <v/>
      </c>
      <c r="BJ12" s="47" t="str">
        <f t="shared" ca="1" si="5"/>
        <v/>
      </c>
      <c r="BK12" s="47" t="str">
        <f t="shared" ca="1" si="5"/>
        <v/>
      </c>
      <c r="BL12" s="47" t="str">
        <f t="shared" ca="1" si="5"/>
        <v/>
      </c>
      <c r="BM12" s="47" t="str">
        <f t="shared" ca="1" si="5"/>
        <v/>
      </c>
      <c r="BN12" s="47" t="str">
        <f t="shared" ca="1" si="5"/>
        <v/>
      </c>
      <c r="BO12" s="47" t="str">
        <f t="shared" ca="1" si="5"/>
        <v/>
      </c>
      <c r="BP12" s="47" t="str">
        <f t="shared" ca="1" si="5"/>
        <v/>
      </c>
      <c r="BQ12" s="47" t="str">
        <f t="shared" ca="1" si="5"/>
        <v/>
      </c>
      <c r="BR12" s="47" t="str">
        <f t="shared" ca="1" si="5"/>
        <v/>
      </c>
      <c r="BS12" s="47" t="str">
        <f t="shared" ca="1" si="6"/>
        <v/>
      </c>
      <c r="BT12" s="47" t="str">
        <f t="shared" ca="1" si="6"/>
        <v/>
      </c>
      <c r="BU12" s="47" t="str">
        <f t="shared" ca="1" si="6"/>
        <v/>
      </c>
      <c r="BV12" s="47" t="str">
        <f t="shared" ca="1" si="6"/>
        <v/>
      </c>
      <c r="BW12" s="47" t="str">
        <f t="shared" ca="1" si="6"/>
        <v/>
      </c>
      <c r="BX12" s="47" t="str">
        <f t="shared" ca="1" si="6"/>
        <v/>
      </c>
      <c r="BY12" s="47">
        <f t="shared" ca="1" si="6"/>
        <v>0.29518874779807747</v>
      </c>
      <c r="BZ12" s="47">
        <f t="shared" ca="1" si="6"/>
        <v>0.27186497200127363</v>
      </c>
      <c r="CA12" s="47">
        <f t="shared" ca="1" si="6"/>
        <v>0.89835020551146727</v>
      </c>
      <c r="CB12" s="47">
        <f t="shared" ca="1" si="6"/>
        <v>3.6863837079501094</v>
      </c>
      <c r="CC12" s="47">
        <f t="shared" ca="1" si="7"/>
        <v>5.364452464573751</v>
      </c>
      <c r="CD12" s="47">
        <f t="shared" ca="1" si="7"/>
        <v>5.5387528000052715</v>
      </c>
      <c r="CE12" s="47">
        <f t="shared" ca="1" si="7"/>
        <v>5.7121573524302063</v>
      </c>
      <c r="CF12" s="47">
        <f t="shared" ca="1" si="7"/>
        <v>5.3779457814510252</v>
      </c>
      <c r="CG12" s="47">
        <f t="shared" ca="1" si="7"/>
        <v>5.0050089810945799</v>
      </c>
      <c r="CH12" s="47">
        <f t="shared" ca="1" si="7"/>
        <v>4.1594137003739409</v>
      </c>
      <c r="CI12" s="47">
        <f t="shared" ca="1" si="7"/>
        <v>2.7174277267605347</v>
      </c>
      <c r="CJ12" s="47">
        <f t="shared" ca="1" si="7"/>
        <v>0.95525868044218698</v>
      </c>
      <c r="CK12" s="47">
        <f t="shared" ca="1" si="7"/>
        <v>0.29518874779807747</v>
      </c>
      <c r="CL12" s="47">
        <f t="shared" ca="1" si="7"/>
        <v>0.27186497200127363</v>
      </c>
      <c r="CM12" s="47">
        <f t="shared" ca="1" si="8"/>
        <v>0.89835020551146727</v>
      </c>
      <c r="CN12" s="47">
        <f t="shared" ca="1" si="8"/>
        <v>3.6863837079501094</v>
      </c>
      <c r="CO12" s="47">
        <f t="shared" ca="1" si="8"/>
        <v>5.364452464573751</v>
      </c>
      <c r="CP12" s="47">
        <f t="shared" ca="1" si="8"/>
        <v>5.5387528000052715</v>
      </c>
      <c r="CQ12" s="47">
        <f t="shared" ca="1" si="8"/>
        <v>5.7121573524302063</v>
      </c>
      <c r="CR12" s="47">
        <f t="shared" ca="1" si="8"/>
        <v>5.3779457814510252</v>
      </c>
      <c r="CS12" s="47">
        <f t="shared" ca="1" si="8"/>
        <v>5.0050089810945799</v>
      </c>
      <c r="CT12" s="47">
        <f t="shared" ca="1" si="8"/>
        <v>4.1594137003739409</v>
      </c>
      <c r="CU12" s="47">
        <f t="shared" ca="1" si="8"/>
        <v>2.7174277267605347</v>
      </c>
      <c r="CV12" s="47">
        <f t="shared" ca="1" si="8"/>
        <v>0.95525868044218698</v>
      </c>
      <c r="CW12" s="47">
        <f t="shared" ca="1" si="9"/>
        <v>0.29518874779807747</v>
      </c>
      <c r="CX12" s="47">
        <f t="shared" ca="1" si="9"/>
        <v>0.27186497200127363</v>
      </c>
      <c r="CY12" s="47">
        <f t="shared" ca="1" si="9"/>
        <v>0.89835020551146727</v>
      </c>
      <c r="CZ12" s="47">
        <f t="shared" ca="1" si="9"/>
        <v>3.6863837079501094</v>
      </c>
      <c r="DA12" s="47">
        <f t="shared" ca="1" si="9"/>
        <v>5.364452464573751</v>
      </c>
      <c r="DB12" s="47">
        <f t="shared" ca="1" si="9"/>
        <v>5.5387528000052715</v>
      </c>
      <c r="DC12" s="47">
        <f t="shared" ca="1" si="9"/>
        <v>5.7121573524302063</v>
      </c>
      <c r="DD12" s="47">
        <f t="shared" ca="1" si="9"/>
        <v>5.3779457814510252</v>
      </c>
    </row>
    <row r="13" spans="1:108" x14ac:dyDescent="0.25">
      <c r="A13" s="40" t="s">
        <v>129</v>
      </c>
      <c r="B13" s="40">
        <v>1060</v>
      </c>
      <c r="C13" s="40" t="s">
        <v>31</v>
      </c>
      <c r="D13" s="40" t="s">
        <v>225</v>
      </c>
      <c r="E13" s="40" t="s">
        <v>130</v>
      </c>
      <c r="F13" s="40">
        <v>20</v>
      </c>
      <c r="G13" s="43">
        <v>46388</v>
      </c>
      <c r="I13" s="40" t="s">
        <v>34</v>
      </c>
      <c r="J13" s="40">
        <v>1</v>
      </c>
      <c r="K13" s="40" t="s">
        <v>36</v>
      </c>
      <c r="L13" s="40" t="s">
        <v>131</v>
      </c>
      <c r="N13" s="41">
        <f>VLOOKUP($C13 &amp; $I13 &amp; $K13,FATOR!$A$3:$P$22,5,0)</f>
        <v>9.8054322604505764E-2</v>
      </c>
      <c r="O13" s="41">
        <f>VLOOKUP($C13 &amp; $I13 &amp; $K13,FATOR!$A$3:$P$22,6,0)</f>
        <v>9.966599447959304E-2</v>
      </c>
      <c r="P13" s="41">
        <f>VLOOKUP($C13 &amp; $I13 &amp; $K13,FATOR!$A$3:$P$22,7,0)</f>
        <v>0.13121274372155528</v>
      </c>
      <c r="Q13" s="41">
        <f>VLOOKUP($C13 &amp; $I13 &amp; $K13,FATOR!$A$3:$P$22,8,0)</f>
        <v>0.24588732117365522</v>
      </c>
      <c r="R13" s="41">
        <f>VLOOKUP($C13 &amp; $I13 &amp; $K13,FATOR!$A$3:$P$22,9,0)</f>
        <v>0.34937839651397584</v>
      </c>
      <c r="S13" s="41">
        <f>VLOOKUP($C13 &amp; $I13 &amp; $K13,FATOR!$A$3:$P$22,10,0)</f>
        <v>0.38412440235986323</v>
      </c>
      <c r="T13" s="41">
        <f>VLOOKUP($C13 &amp; $I13 &amp; $K13,FATOR!$A$3:$P$22,11,0)</f>
        <v>0.41203014132426724</v>
      </c>
      <c r="U13" s="41">
        <f>VLOOKUP($C13 &amp; $I13 &amp; $K13,FATOR!$A$3:$P$22,12,0)</f>
        <v>0.40708260329976304</v>
      </c>
      <c r="V13" s="41">
        <f>VLOOKUP($C13 &amp; $I13 &amp; $K13,FATOR!$A$3:$P$22,13,0)</f>
        <v>0.38387663419461127</v>
      </c>
      <c r="W13" s="41">
        <f>VLOOKUP($C13 &amp; $I13 &amp; $K13,FATOR!$A$3:$P$22,14,0)</f>
        <v>0.35421415698006753</v>
      </c>
      <c r="X13" s="41">
        <f>VLOOKUP($C13 &amp; $I13 &amp; $K13,FATOR!$A$3:$P$22,15,0)</f>
        <v>0.31552727482154186</v>
      </c>
      <c r="Y13" s="41">
        <f>VLOOKUP($C13 &amp; $I13 &amp; $K13,FATOR!$A$3:$P$22,16,0)</f>
        <v>0.16076201792575104</v>
      </c>
      <c r="Z13" s="48">
        <v>0.25</v>
      </c>
      <c r="AA13" s="42">
        <f t="shared" si="10"/>
        <v>0.49027161302252881</v>
      </c>
      <c r="AB13" s="42">
        <f t="shared" si="11"/>
        <v>0.49832997239796517</v>
      </c>
      <c r="AC13" s="42">
        <f t="shared" si="12"/>
        <v>0.65606371860777646</v>
      </c>
      <c r="AD13" s="42">
        <f t="shared" si="13"/>
        <v>1.2294366058682762</v>
      </c>
      <c r="AE13" s="42">
        <f t="shared" si="14"/>
        <v>1.7468919825698792</v>
      </c>
      <c r="AF13" s="42">
        <f t="shared" si="15"/>
        <v>1.920622011799316</v>
      </c>
      <c r="AG13" s="42">
        <f t="shared" si="16"/>
        <v>2.0601507066213363</v>
      </c>
      <c r="AH13" s="42">
        <f t="shared" si="17"/>
        <v>2.0354130164988153</v>
      </c>
      <c r="AI13" s="42">
        <f t="shared" si="18"/>
        <v>1.9193831709730564</v>
      </c>
      <c r="AJ13" s="42">
        <f t="shared" si="19"/>
        <v>1.7710707849003375</v>
      </c>
      <c r="AK13" s="42">
        <f t="shared" si="20"/>
        <v>1.5776363741077093</v>
      </c>
      <c r="AL13" s="42">
        <f t="shared" si="21"/>
        <v>0.80381008962875522</v>
      </c>
      <c r="AN13" s="43">
        <f t="shared" si="22"/>
        <v>46388</v>
      </c>
      <c r="AO13" s="47" t="str">
        <f t="shared" ca="1" si="3"/>
        <v/>
      </c>
      <c r="AP13" s="47" t="str">
        <f t="shared" ca="1" si="3"/>
        <v/>
      </c>
      <c r="AQ13" s="47" t="str">
        <f t="shared" ca="1" si="3"/>
        <v/>
      </c>
      <c r="AR13" s="47" t="str">
        <f t="shared" ca="1" si="3"/>
        <v/>
      </c>
      <c r="AS13" s="47" t="str">
        <f t="shared" ca="1" si="3"/>
        <v/>
      </c>
      <c r="AT13" s="47" t="str">
        <f t="shared" ca="1" si="3"/>
        <v/>
      </c>
      <c r="AU13" s="47" t="str">
        <f t="shared" ca="1" si="3"/>
        <v/>
      </c>
      <c r="AV13" s="47" t="str">
        <f t="shared" ca="1" si="3"/>
        <v/>
      </c>
      <c r="AW13" s="47" t="str">
        <f t="shared" ca="1" si="3"/>
        <v/>
      </c>
      <c r="AX13" s="47" t="str">
        <f t="shared" ca="1" si="3"/>
        <v/>
      </c>
      <c r="AY13" s="47" t="str">
        <f t="shared" ca="1" si="4"/>
        <v/>
      </c>
      <c r="AZ13" s="47" t="str">
        <f t="shared" ca="1" si="4"/>
        <v/>
      </c>
      <c r="BA13" s="47" t="str">
        <f t="shared" ca="1" si="4"/>
        <v/>
      </c>
      <c r="BB13" s="47" t="str">
        <f t="shared" ca="1" si="4"/>
        <v/>
      </c>
      <c r="BC13" s="47" t="str">
        <f t="shared" ca="1" si="4"/>
        <v/>
      </c>
      <c r="BD13" s="47" t="str">
        <f t="shared" ca="1" si="4"/>
        <v/>
      </c>
      <c r="BE13" s="47" t="str">
        <f t="shared" ca="1" si="4"/>
        <v/>
      </c>
      <c r="BF13" s="47" t="str">
        <f t="shared" ca="1" si="4"/>
        <v/>
      </c>
      <c r="BG13" s="47" t="str">
        <f t="shared" ca="1" si="4"/>
        <v/>
      </c>
      <c r="BH13" s="47" t="str">
        <f t="shared" ca="1" si="4"/>
        <v/>
      </c>
      <c r="BI13" s="47" t="str">
        <f t="shared" ca="1" si="5"/>
        <v/>
      </c>
      <c r="BJ13" s="47" t="str">
        <f t="shared" ca="1" si="5"/>
        <v/>
      </c>
      <c r="BK13" s="47" t="str">
        <f t="shared" ca="1" si="5"/>
        <v/>
      </c>
      <c r="BL13" s="47" t="str">
        <f t="shared" ca="1" si="5"/>
        <v/>
      </c>
      <c r="BM13" s="47" t="str">
        <f t="shared" ca="1" si="5"/>
        <v/>
      </c>
      <c r="BN13" s="47" t="str">
        <f t="shared" ca="1" si="5"/>
        <v/>
      </c>
      <c r="BO13" s="47" t="str">
        <f t="shared" ca="1" si="5"/>
        <v/>
      </c>
      <c r="BP13" s="47" t="str">
        <f t="shared" ca="1" si="5"/>
        <v/>
      </c>
      <c r="BQ13" s="47" t="str">
        <f t="shared" ca="1" si="5"/>
        <v/>
      </c>
      <c r="BR13" s="47" t="str">
        <f t="shared" ca="1" si="5"/>
        <v/>
      </c>
      <c r="BS13" s="47" t="str">
        <f t="shared" ca="1" si="6"/>
        <v/>
      </c>
      <c r="BT13" s="47" t="str">
        <f t="shared" ca="1" si="6"/>
        <v/>
      </c>
      <c r="BU13" s="47" t="str">
        <f t="shared" ca="1" si="6"/>
        <v/>
      </c>
      <c r="BV13" s="47" t="str">
        <f t="shared" ca="1" si="6"/>
        <v/>
      </c>
      <c r="BW13" s="47" t="str">
        <f t="shared" ca="1" si="6"/>
        <v/>
      </c>
      <c r="BX13" s="47" t="str">
        <f t="shared" ca="1" si="6"/>
        <v/>
      </c>
      <c r="BY13" s="47">
        <f t="shared" ca="1" si="6"/>
        <v>0.49027161302252881</v>
      </c>
      <c r="BZ13" s="47">
        <f t="shared" ca="1" si="6"/>
        <v>0.49832997239796517</v>
      </c>
      <c r="CA13" s="47">
        <f t="shared" ca="1" si="6"/>
        <v>0.65606371860777646</v>
      </c>
      <c r="CB13" s="47">
        <f t="shared" ca="1" si="6"/>
        <v>1.2294366058682762</v>
      </c>
      <c r="CC13" s="47">
        <f t="shared" ca="1" si="7"/>
        <v>1.7468919825698792</v>
      </c>
      <c r="CD13" s="47">
        <f t="shared" ca="1" si="7"/>
        <v>1.920622011799316</v>
      </c>
      <c r="CE13" s="47">
        <f t="shared" ca="1" si="7"/>
        <v>2.0601507066213363</v>
      </c>
      <c r="CF13" s="47">
        <f t="shared" ca="1" si="7"/>
        <v>2.0354130164988153</v>
      </c>
      <c r="CG13" s="47">
        <f t="shared" ca="1" si="7"/>
        <v>1.9193831709730564</v>
      </c>
      <c r="CH13" s="47">
        <f t="shared" ca="1" si="7"/>
        <v>1.7710707849003375</v>
      </c>
      <c r="CI13" s="47">
        <f t="shared" ca="1" si="7"/>
        <v>1.5776363741077093</v>
      </c>
      <c r="CJ13" s="47">
        <f t="shared" ca="1" si="7"/>
        <v>0.80381008962875522</v>
      </c>
      <c r="CK13" s="47">
        <f t="shared" ca="1" si="7"/>
        <v>0.49027161302252881</v>
      </c>
      <c r="CL13" s="47">
        <f t="shared" ca="1" si="7"/>
        <v>0.49832997239796517</v>
      </c>
      <c r="CM13" s="47">
        <f t="shared" ca="1" si="8"/>
        <v>0.65606371860777646</v>
      </c>
      <c r="CN13" s="47">
        <f t="shared" ca="1" si="8"/>
        <v>1.2294366058682762</v>
      </c>
      <c r="CO13" s="47">
        <f t="shared" ca="1" si="8"/>
        <v>1.7468919825698792</v>
      </c>
      <c r="CP13" s="47">
        <f t="shared" ca="1" si="8"/>
        <v>1.920622011799316</v>
      </c>
      <c r="CQ13" s="47">
        <f t="shared" ca="1" si="8"/>
        <v>2.0601507066213363</v>
      </c>
      <c r="CR13" s="47">
        <f t="shared" ca="1" si="8"/>
        <v>2.0354130164988153</v>
      </c>
      <c r="CS13" s="47">
        <f t="shared" ca="1" si="8"/>
        <v>1.9193831709730564</v>
      </c>
      <c r="CT13" s="47">
        <f t="shared" ca="1" si="8"/>
        <v>1.7710707849003375</v>
      </c>
      <c r="CU13" s="47">
        <f t="shared" ca="1" si="8"/>
        <v>1.5776363741077093</v>
      </c>
      <c r="CV13" s="47">
        <f t="shared" ca="1" si="8"/>
        <v>0.80381008962875522</v>
      </c>
      <c r="CW13" s="47">
        <f t="shared" ca="1" si="9"/>
        <v>0.49027161302252881</v>
      </c>
      <c r="CX13" s="47">
        <f t="shared" ca="1" si="9"/>
        <v>0.49832997239796517</v>
      </c>
      <c r="CY13" s="47">
        <f t="shared" ca="1" si="9"/>
        <v>0.65606371860777646</v>
      </c>
      <c r="CZ13" s="47">
        <f t="shared" ca="1" si="9"/>
        <v>1.2294366058682762</v>
      </c>
      <c r="DA13" s="47">
        <f t="shared" ca="1" si="9"/>
        <v>1.7468919825698792</v>
      </c>
      <c r="DB13" s="47">
        <f t="shared" ca="1" si="9"/>
        <v>1.920622011799316</v>
      </c>
      <c r="DC13" s="47">
        <f t="shared" ca="1" si="9"/>
        <v>2.0601507066213363</v>
      </c>
      <c r="DD13" s="47">
        <f t="shared" ca="1" si="9"/>
        <v>2.0354130164988153</v>
      </c>
    </row>
    <row r="14" spans="1:108" x14ac:dyDescent="0.25">
      <c r="A14" s="40" t="s">
        <v>226</v>
      </c>
      <c r="B14" s="40">
        <v>2181</v>
      </c>
      <c r="C14" s="40" t="s">
        <v>31</v>
      </c>
      <c r="D14" s="40" t="s">
        <v>227</v>
      </c>
      <c r="E14" s="40" t="s">
        <v>130</v>
      </c>
      <c r="F14" s="40">
        <v>75</v>
      </c>
      <c r="G14" s="43">
        <v>45717</v>
      </c>
      <c r="I14" s="40" t="s">
        <v>34</v>
      </c>
      <c r="J14" s="40">
        <v>1</v>
      </c>
      <c r="K14" s="40" t="s">
        <v>35</v>
      </c>
      <c r="L14" s="40" t="s">
        <v>131</v>
      </c>
      <c r="N14" s="41">
        <f>VLOOKUP($C14 &amp; $I14 &amp; $K14,FATOR!$A$3:$P$22,5,0)</f>
        <v>1.9679249853205166E-2</v>
      </c>
      <c r="O14" s="41">
        <f>VLOOKUP($C14 &amp; $I14 &amp; $K14,FATOR!$A$3:$P$22,6,0)</f>
        <v>1.8124331466751575E-2</v>
      </c>
      <c r="P14" s="41">
        <f>VLOOKUP($C14 &amp; $I14 &amp; $K14,FATOR!$A$3:$P$22,7,0)</f>
        <v>5.989001370076448E-2</v>
      </c>
      <c r="Q14" s="41">
        <f>VLOOKUP($C14 &amp; $I14 &amp; $K14,FATOR!$A$3:$P$22,8,0)</f>
        <v>0.24575891386334064</v>
      </c>
      <c r="R14" s="41">
        <f>VLOOKUP($C14 &amp; $I14 &amp; $K14,FATOR!$A$3:$P$22,9,0)</f>
        <v>0.35763016430491673</v>
      </c>
      <c r="S14" s="41">
        <f>VLOOKUP($C14 &amp; $I14 &amp; $K14,FATOR!$A$3:$P$22,10,0)</f>
        <v>0.36925018666701803</v>
      </c>
      <c r="T14" s="41">
        <f>VLOOKUP($C14 &amp; $I14 &amp; $K14,FATOR!$A$3:$P$22,11,0)</f>
        <v>0.38081049016201374</v>
      </c>
      <c r="U14" s="41">
        <f>VLOOKUP($C14 &amp; $I14 &amp; $K14,FATOR!$A$3:$P$22,12,0)</f>
        <v>0.35852971876340173</v>
      </c>
      <c r="V14" s="41">
        <f>VLOOKUP($C14 &amp; $I14 &amp; $K14,FATOR!$A$3:$P$22,13,0)</f>
        <v>0.33366726540630531</v>
      </c>
      <c r="W14" s="41">
        <f>VLOOKUP($C14 &amp; $I14 &amp; $K14,FATOR!$A$3:$P$22,14,0)</f>
        <v>0.27729424669159608</v>
      </c>
      <c r="X14" s="41">
        <f>VLOOKUP($C14 &amp; $I14 &amp; $K14,FATOR!$A$3:$P$22,15,0)</f>
        <v>0.1811618484507023</v>
      </c>
      <c r="Y14" s="41">
        <f>VLOOKUP($C14 &amp; $I14 &amp; $K14,FATOR!$A$3:$P$22,16,0)</f>
        <v>6.3683912029479137E-2</v>
      </c>
      <c r="Z14" s="48">
        <v>0.6330275229357798</v>
      </c>
      <c r="AA14" s="42">
        <f t="shared" si="10"/>
        <v>0.54163072990472938</v>
      </c>
      <c r="AB14" s="42">
        <f t="shared" si="11"/>
        <v>0.49883481101151128</v>
      </c>
      <c r="AC14" s="42">
        <f t="shared" si="12"/>
        <v>1.648349000938472</v>
      </c>
      <c r="AD14" s="42">
        <f t="shared" si="13"/>
        <v>6.7640068035781828</v>
      </c>
      <c r="AE14" s="42">
        <f t="shared" si="14"/>
        <v>9.8430320450894531</v>
      </c>
      <c r="AF14" s="42">
        <f t="shared" si="15"/>
        <v>10.162849174321597</v>
      </c>
      <c r="AG14" s="42">
        <f t="shared" si="16"/>
        <v>10.481022665009554</v>
      </c>
      <c r="AH14" s="42">
        <f t="shared" si="17"/>
        <v>9.8677904246807806</v>
      </c>
      <c r="AI14" s="42">
        <f t="shared" si="18"/>
        <v>9.1835027176047337</v>
      </c>
      <c r="AJ14" s="42">
        <f t="shared" si="19"/>
        <v>7.6319517438053976</v>
      </c>
      <c r="AK14" s="42">
        <f t="shared" si="20"/>
        <v>4.9861059206615312</v>
      </c>
      <c r="AL14" s="42">
        <f t="shared" si="21"/>
        <v>1.7527682209948385</v>
      </c>
      <c r="AN14" s="43">
        <f t="shared" si="22"/>
        <v>45717</v>
      </c>
      <c r="AO14" s="47" t="str">
        <f t="shared" ca="1" si="3"/>
        <v/>
      </c>
      <c r="AP14" s="47" t="str">
        <f t="shared" ca="1" si="3"/>
        <v/>
      </c>
      <c r="AQ14" s="47" t="str">
        <f t="shared" ca="1" si="3"/>
        <v/>
      </c>
      <c r="AR14" s="47" t="str">
        <f t="shared" ca="1" si="3"/>
        <v/>
      </c>
      <c r="AS14" s="47" t="str">
        <f t="shared" ca="1" si="3"/>
        <v/>
      </c>
      <c r="AT14" s="47" t="str">
        <f t="shared" ca="1" si="3"/>
        <v/>
      </c>
      <c r="AU14" s="47" t="str">
        <f t="shared" ca="1" si="3"/>
        <v/>
      </c>
      <c r="AV14" s="47" t="str">
        <f t="shared" ca="1" si="3"/>
        <v/>
      </c>
      <c r="AW14" s="47" t="str">
        <f t="shared" ca="1" si="3"/>
        <v/>
      </c>
      <c r="AX14" s="47" t="str">
        <f t="shared" ca="1" si="3"/>
        <v/>
      </c>
      <c r="AY14" s="47" t="str">
        <f t="shared" ca="1" si="4"/>
        <v/>
      </c>
      <c r="AZ14" s="47" t="str">
        <f t="shared" ca="1" si="4"/>
        <v/>
      </c>
      <c r="BA14" s="47" t="str">
        <f t="shared" ca="1" si="4"/>
        <v/>
      </c>
      <c r="BB14" s="47" t="str">
        <f t="shared" ca="1" si="4"/>
        <v/>
      </c>
      <c r="BC14" s="47">
        <f t="shared" ca="1" si="4"/>
        <v>1.648349000938472</v>
      </c>
      <c r="BD14" s="47">
        <f t="shared" ca="1" si="4"/>
        <v>6.7640068035781828</v>
      </c>
      <c r="BE14" s="47">
        <f t="shared" ca="1" si="4"/>
        <v>9.8430320450894531</v>
      </c>
      <c r="BF14" s="47">
        <f t="shared" ca="1" si="4"/>
        <v>10.162849174321597</v>
      </c>
      <c r="BG14" s="47">
        <f t="shared" ca="1" si="4"/>
        <v>10.481022665009554</v>
      </c>
      <c r="BH14" s="47">
        <f t="shared" ca="1" si="4"/>
        <v>9.8677904246807806</v>
      </c>
      <c r="BI14" s="47">
        <f t="shared" ca="1" si="5"/>
        <v>9.1835027176047337</v>
      </c>
      <c r="BJ14" s="47">
        <f t="shared" ca="1" si="5"/>
        <v>7.6319517438053976</v>
      </c>
      <c r="BK14" s="47">
        <f t="shared" ca="1" si="5"/>
        <v>4.9861059206615312</v>
      </c>
      <c r="BL14" s="47">
        <f t="shared" ca="1" si="5"/>
        <v>1.7527682209948385</v>
      </c>
      <c r="BM14" s="47">
        <f t="shared" ca="1" si="5"/>
        <v>0.54163072990472938</v>
      </c>
      <c r="BN14" s="47">
        <f t="shared" ca="1" si="5"/>
        <v>0.49883481101151128</v>
      </c>
      <c r="BO14" s="47">
        <f t="shared" ca="1" si="5"/>
        <v>1.648349000938472</v>
      </c>
      <c r="BP14" s="47">
        <f t="shared" ca="1" si="5"/>
        <v>6.7640068035781828</v>
      </c>
      <c r="BQ14" s="47">
        <f t="shared" ca="1" si="5"/>
        <v>9.8430320450894531</v>
      </c>
      <c r="BR14" s="47">
        <f t="shared" ca="1" si="5"/>
        <v>10.162849174321597</v>
      </c>
      <c r="BS14" s="47">
        <f t="shared" ca="1" si="6"/>
        <v>10.481022665009554</v>
      </c>
      <c r="BT14" s="47">
        <f t="shared" ca="1" si="6"/>
        <v>9.8677904246807806</v>
      </c>
      <c r="BU14" s="47">
        <f t="shared" ca="1" si="6"/>
        <v>9.1835027176047337</v>
      </c>
      <c r="BV14" s="47">
        <f t="shared" ca="1" si="6"/>
        <v>7.6319517438053976</v>
      </c>
      <c r="BW14" s="47">
        <f t="shared" ca="1" si="6"/>
        <v>4.9861059206615312</v>
      </c>
      <c r="BX14" s="47">
        <f t="shared" ca="1" si="6"/>
        <v>1.7527682209948385</v>
      </c>
      <c r="BY14" s="47">
        <f t="shared" ca="1" si="6"/>
        <v>0.54163072990472938</v>
      </c>
      <c r="BZ14" s="47">
        <f t="shared" ca="1" si="6"/>
        <v>0.49883481101151128</v>
      </c>
      <c r="CA14" s="47">
        <f t="shared" ca="1" si="6"/>
        <v>1.648349000938472</v>
      </c>
      <c r="CB14" s="47">
        <f t="shared" ca="1" si="6"/>
        <v>6.7640068035781828</v>
      </c>
      <c r="CC14" s="47">
        <f t="shared" ca="1" si="7"/>
        <v>9.8430320450894531</v>
      </c>
      <c r="CD14" s="47">
        <f t="shared" ca="1" si="7"/>
        <v>10.162849174321597</v>
      </c>
      <c r="CE14" s="47">
        <f t="shared" ca="1" si="7"/>
        <v>10.481022665009554</v>
      </c>
      <c r="CF14" s="47">
        <f t="shared" ca="1" si="7"/>
        <v>9.8677904246807806</v>
      </c>
      <c r="CG14" s="47">
        <f t="shared" ca="1" si="7"/>
        <v>9.1835027176047337</v>
      </c>
      <c r="CH14" s="47">
        <f t="shared" ca="1" si="7"/>
        <v>7.6319517438053976</v>
      </c>
      <c r="CI14" s="47">
        <f t="shared" ca="1" si="7"/>
        <v>4.9861059206615312</v>
      </c>
      <c r="CJ14" s="47">
        <f t="shared" ca="1" si="7"/>
        <v>1.7527682209948385</v>
      </c>
      <c r="CK14" s="47">
        <f t="shared" ca="1" si="7"/>
        <v>0.54163072990472938</v>
      </c>
      <c r="CL14" s="47">
        <f t="shared" ca="1" si="7"/>
        <v>0.49883481101151128</v>
      </c>
      <c r="CM14" s="47">
        <f t="shared" ca="1" si="8"/>
        <v>1.648349000938472</v>
      </c>
      <c r="CN14" s="47">
        <f t="shared" ca="1" si="8"/>
        <v>6.7640068035781828</v>
      </c>
      <c r="CO14" s="47">
        <f t="shared" ca="1" si="8"/>
        <v>9.8430320450894531</v>
      </c>
      <c r="CP14" s="47">
        <f t="shared" ca="1" si="8"/>
        <v>10.162849174321597</v>
      </c>
      <c r="CQ14" s="47">
        <f t="shared" ca="1" si="8"/>
        <v>10.481022665009554</v>
      </c>
      <c r="CR14" s="47">
        <f t="shared" ca="1" si="8"/>
        <v>9.8677904246807806</v>
      </c>
      <c r="CS14" s="47">
        <f t="shared" ca="1" si="8"/>
        <v>9.1835027176047337</v>
      </c>
      <c r="CT14" s="47">
        <f t="shared" ca="1" si="8"/>
        <v>7.6319517438053976</v>
      </c>
      <c r="CU14" s="47">
        <f t="shared" ca="1" si="8"/>
        <v>4.9861059206615312</v>
      </c>
      <c r="CV14" s="47">
        <f t="shared" ca="1" si="8"/>
        <v>1.7527682209948385</v>
      </c>
      <c r="CW14" s="47">
        <f t="shared" ca="1" si="9"/>
        <v>0.54163072990472938</v>
      </c>
      <c r="CX14" s="47">
        <f t="shared" ca="1" si="9"/>
        <v>0.49883481101151128</v>
      </c>
      <c r="CY14" s="47">
        <f t="shared" ca="1" si="9"/>
        <v>1.648349000938472</v>
      </c>
      <c r="CZ14" s="47">
        <f t="shared" ca="1" si="9"/>
        <v>6.7640068035781828</v>
      </c>
      <c r="DA14" s="47">
        <f t="shared" ca="1" si="9"/>
        <v>9.8430320450894531</v>
      </c>
      <c r="DB14" s="47">
        <f t="shared" ca="1" si="9"/>
        <v>10.162849174321597</v>
      </c>
      <c r="DC14" s="47">
        <f t="shared" ca="1" si="9"/>
        <v>10.481022665009554</v>
      </c>
      <c r="DD14" s="47">
        <f t="shared" ca="1" si="9"/>
        <v>9.8677904246807806</v>
      </c>
    </row>
    <row r="15" spans="1:108" x14ac:dyDescent="0.25">
      <c r="A15" s="40" t="s">
        <v>226</v>
      </c>
      <c r="B15" s="40">
        <v>2181</v>
      </c>
      <c r="C15" s="40" t="s">
        <v>31</v>
      </c>
      <c r="D15" s="40" t="s">
        <v>227</v>
      </c>
      <c r="E15" s="40" t="s">
        <v>130</v>
      </c>
      <c r="F15" s="40">
        <v>75</v>
      </c>
      <c r="G15" s="43">
        <v>45717</v>
      </c>
      <c r="I15" s="40" t="s">
        <v>34</v>
      </c>
      <c r="J15" s="40">
        <v>1</v>
      </c>
      <c r="K15" s="40" t="s">
        <v>36</v>
      </c>
      <c r="L15" s="40" t="s">
        <v>131</v>
      </c>
      <c r="N15" s="41">
        <f>VLOOKUP($C15 &amp; $I15 &amp; $K15,FATOR!$A$3:$P$22,5,0)</f>
        <v>9.8054322604505764E-2</v>
      </c>
      <c r="O15" s="41">
        <f>VLOOKUP($C15 &amp; $I15 &amp; $K15,FATOR!$A$3:$P$22,6,0)</f>
        <v>9.966599447959304E-2</v>
      </c>
      <c r="P15" s="41">
        <f>VLOOKUP($C15 &amp; $I15 &amp; $K15,FATOR!$A$3:$P$22,7,0)</f>
        <v>0.13121274372155528</v>
      </c>
      <c r="Q15" s="41">
        <f>VLOOKUP($C15 &amp; $I15 &amp; $K15,FATOR!$A$3:$P$22,8,0)</f>
        <v>0.24588732117365522</v>
      </c>
      <c r="R15" s="41">
        <f>VLOOKUP($C15 &amp; $I15 &amp; $K15,FATOR!$A$3:$P$22,9,0)</f>
        <v>0.34937839651397584</v>
      </c>
      <c r="S15" s="41">
        <f>VLOOKUP($C15 &amp; $I15 &amp; $K15,FATOR!$A$3:$P$22,10,0)</f>
        <v>0.38412440235986323</v>
      </c>
      <c r="T15" s="41">
        <f>VLOOKUP($C15 &amp; $I15 &amp; $K15,FATOR!$A$3:$P$22,11,0)</f>
        <v>0.41203014132426724</v>
      </c>
      <c r="U15" s="41">
        <f>VLOOKUP($C15 &amp; $I15 &amp; $K15,FATOR!$A$3:$P$22,12,0)</f>
        <v>0.40708260329976304</v>
      </c>
      <c r="V15" s="41">
        <f>VLOOKUP($C15 &amp; $I15 &amp; $K15,FATOR!$A$3:$P$22,13,0)</f>
        <v>0.38387663419461127</v>
      </c>
      <c r="W15" s="41">
        <f>VLOOKUP($C15 &amp; $I15 &amp; $K15,FATOR!$A$3:$P$22,14,0)</f>
        <v>0.35421415698006753</v>
      </c>
      <c r="X15" s="41">
        <f>VLOOKUP($C15 &amp; $I15 &amp; $K15,FATOR!$A$3:$P$22,15,0)</f>
        <v>0.31552727482154186</v>
      </c>
      <c r="Y15" s="41">
        <f>VLOOKUP($C15 &amp; $I15 &amp; $K15,FATOR!$A$3:$P$22,16,0)</f>
        <v>0.16076201792575104</v>
      </c>
      <c r="Z15" s="48">
        <v>0.6330275229357798</v>
      </c>
      <c r="AA15" s="42">
        <f t="shared" si="10"/>
        <v>4.6553313713607096</v>
      </c>
      <c r="AB15" s="42">
        <f t="shared" si="11"/>
        <v>4.7318488204760909</v>
      </c>
      <c r="AC15" s="42">
        <f t="shared" si="12"/>
        <v>6.229595860174757</v>
      </c>
      <c r="AD15" s="42">
        <f t="shared" si="13"/>
        <v>11.67400813829051</v>
      </c>
      <c r="AE15" s="42">
        <f t="shared" si="14"/>
        <v>16.587460568438761</v>
      </c>
      <c r="AF15" s="42">
        <f t="shared" si="15"/>
        <v>18.237098919378827</v>
      </c>
      <c r="AG15" s="42">
        <f t="shared" si="16"/>
        <v>19.561981480303515</v>
      </c>
      <c r="AH15" s="42">
        <f t="shared" si="17"/>
        <v>19.327086899782326</v>
      </c>
      <c r="AI15" s="42">
        <f t="shared" si="18"/>
        <v>18.225335614285445</v>
      </c>
      <c r="AJ15" s="42">
        <f t="shared" si="19"/>
        <v>16.817048278640819</v>
      </c>
      <c r="AK15" s="42">
        <f t="shared" si="20"/>
        <v>14.980308689921827</v>
      </c>
      <c r="AL15" s="42">
        <f t="shared" si="21"/>
        <v>7.6325086492271703</v>
      </c>
      <c r="AN15" s="43">
        <f t="shared" si="22"/>
        <v>45717</v>
      </c>
      <c r="AO15" s="47" t="str">
        <f t="shared" ca="1" si="3"/>
        <v/>
      </c>
      <c r="AP15" s="47" t="str">
        <f t="shared" ca="1" si="3"/>
        <v/>
      </c>
      <c r="AQ15" s="47" t="str">
        <f t="shared" ca="1" si="3"/>
        <v/>
      </c>
      <c r="AR15" s="47" t="str">
        <f t="shared" ca="1" si="3"/>
        <v/>
      </c>
      <c r="AS15" s="47" t="str">
        <f t="shared" ca="1" si="3"/>
        <v/>
      </c>
      <c r="AT15" s="47" t="str">
        <f t="shared" ca="1" si="3"/>
        <v/>
      </c>
      <c r="AU15" s="47" t="str">
        <f t="shared" ca="1" si="3"/>
        <v/>
      </c>
      <c r="AV15" s="47" t="str">
        <f t="shared" ca="1" si="3"/>
        <v/>
      </c>
      <c r="AW15" s="47" t="str">
        <f t="shared" ca="1" si="3"/>
        <v/>
      </c>
      <c r="AX15" s="47" t="str">
        <f t="shared" ca="1" si="3"/>
        <v/>
      </c>
      <c r="AY15" s="47" t="str">
        <f t="shared" ca="1" si="4"/>
        <v/>
      </c>
      <c r="AZ15" s="47" t="str">
        <f t="shared" ca="1" si="4"/>
        <v/>
      </c>
      <c r="BA15" s="47" t="str">
        <f t="shared" ca="1" si="4"/>
        <v/>
      </c>
      <c r="BB15" s="47" t="str">
        <f t="shared" ca="1" si="4"/>
        <v/>
      </c>
      <c r="BC15" s="47">
        <f t="shared" ca="1" si="4"/>
        <v>6.229595860174757</v>
      </c>
      <c r="BD15" s="47">
        <f t="shared" ca="1" si="4"/>
        <v>11.67400813829051</v>
      </c>
      <c r="BE15" s="47">
        <f t="shared" ca="1" si="4"/>
        <v>16.587460568438761</v>
      </c>
      <c r="BF15" s="47">
        <f t="shared" ca="1" si="4"/>
        <v>18.237098919378827</v>
      </c>
      <c r="BG15" s="47">
        <f t="shared" ca="1" si="4"/>
        <v>19.561981480303515</v>
      </c>
      <c r="BH15" s="47">
        <f t="shared" ca="1" si="4"/>
        <v>19.327086899782326</v>
      </c>
      <c r="BI15" s="47">
        <f t="shared" ca="1" si="5"/>
        <v>18.225335614285445</v>
      </c>
      <c r="BJ15" s="47">
        <f t="shared" ca="1" si="5"/>
        <v>16.817048278640819</v>
      </c>
      <c r="BK15" s="47">
        <f t="shared" ca="1" si="5"/>
        <v>14.980308689921827</v>
      </c>
      <c r="BL15" s="47">
        <f t="shared" ca="1" si="5"/>
        <v>7.6325086492271703</v>
      </c>
      <c r="BM15" s="47">
        <f t="shared" ca="1" si="5"/>
        <v>4.6553313713607096</v>
      </c>
      <c r="BN15" s="47">
        <f t="shared" ca="1" si="5"/>
        <v>4.7318488204760909</v>
      </c>
      <c r="BO15" s="47">
        <f t="shared" ca="1" si="5"/>
        <v>6.229595860174757</v>
      </c>
      <c r="BP15" s="47">
        <f t="shared" ca="1" si="5"/>
        <v>11.67400813829051</v>
      </c>
      <c r="BQ15" s="47">
        <f t="shared" ca="1" si="5"/>
        <v>16.587460568438761</v>
      </c>
      <c r="BR15" s="47">
        <f t="shared" ca="1" si="5"/>
        <v>18.237098919378827</v>
      </c>
      <c r="BS15" s="47">
        <f t="shared" ca="1" si="6"/>
        <v>19.561981480303515</v>
      </c>
      <c r="BT15" s="47">
        <f t="shared" ca="1" si="6"/>
        <v>19.327086899782326</v>
      </c>
      <c r="BU15" s="47">
        <f t="shared" ca="1" si="6"/>
        <v>18.225335614285445</v>
      </c>
      <c r="BV15" s="47">
        <f t="shared" ca="1" si="6"/>
        <v>16.817048278640819</v>
      </c>
      <c r="BW15" s="47">
        <f t="shared" ca="1" si="6"/>
        <v>14.980308689921827</v>
      </c>
      <c r="BX15" s="47">
        <f t="shared" ca="1" si="6"/>
        <v>7.6325086492271703</v>
      </c>
      <c r="BY15" s="47">
        <f t="shared" ca="1" si="6"/>
        <v>4.6553313713607096</v>
      </c>
      <c r="BZ15" s="47">
        <f t="shared" ca="1" si="6"/>
        <v>4.7318488204760909</v>
      </c>
      <c r="CA15" s="47">
        <f t="shared" ca="1" si="6"/>
        <v>6.229595860174757</v>
      </c>
      <c r="CB15" s="47">
        <f t="shared" ca="1" si="6"/>
        <v>11.67400813829051</v>
      </c>
      <c r="CC15" s="47">
        <f t="shared" ca="1" si="7"/>
        <v>16.587460568438761</v>
      </c>
      <c r="CD15" s="47">
        <f t="shared" ca="1" si="7"/>
        <v>18.237098919378827</v>
      </c>
      <c r="CE15" s="47">
        <f t="shared" ca="1" si="7"/>
        <v>19.561981480303515</v>
      </c>
      <c r="CF15" s="47">
        <f t="shared" ca="1" si="7"/>
        <v>19.327086899782326</v>
      </c>
      <c r="CG15" s="47">
        <f t="shared" ca="1" si="7"/>
        <v>18.225335614285445</v>
      </c>
      <c r="CH15" s="47">
        <f t="shared" ca="1" si="7"/>
        <v>16.817048278640819</v>
      </c>
      <c r="CI15" s="47">
        <f t="shared" ca="1" si="7"/>
        <v>14.980308689921827</v>
      </c>
      <c r="CJ15" s="47">
        <f t="shared" ca="1" si="7"/>
        <v>7.6325086492271703</v>
      </c>
      <c r="CK15" s="47">
        <f t="shared" ca="1" si="7"/>
        <v>4.6553313713607096</v>
      </c>
      <c r="CL15" s="47">
        <f t="shared" ca="1" si="7"/>
        <v>4.7318488204760909</v>
      </c>
      <c r="CM15" s="47">
        <f t="shared" ca="1" si="8"/>
        <v>6.229595860174757</v>
      </c>
      <c r="CN15" s="47">
        <f t="shared" ca="1" si="8"/>
        <v>11.67400813829051</v>
      </c>
      <c r="CO15" s="47">
        <f t="shared" ca="1" si="8"/>
        <v>16.587460568438761</v>
      </c>
      <c r="CP15" s="47">
        <f t="shared" ca="1" si="8"/>
        <v>18.237098919378827</v>
      </c>
      <c r="CQ15" s="47">
        <f t="shared" ca="1" si="8"/>
        <v>19.561981480303515</v>
      </c>
      <c r="CR15" s="47">
        <f t="shared" ca="1" si="8"/>
        <v>19.327086899782326</v>
      </c>
      <c r="CS15" s="47">
        <f t="shared" ca="1" si="8"/>
        <v>18.225335614285445</v>
      </c>
      <c r="CT15" s="47">
        <f t="shared" ca="1" si="8"/>
        <v>16.817048278640819</v>
      </c>
      <c r="CU15" s="47">
        <f t="shared" ca="1" si="8"/>
        <v>14.980308689921827</v>
      </c>
      <c r="CV15" s="47">
        <f t="shared" ca="1" si="8"/>
        <v>7.6325086492271703</v>
      </c>
      <c r="CW15" s="47">
        <f t="shared" ca="1" si="9"/>
        <v>4.6553313713607096</v>
      </c>
      <c r="CX15" s="47">
        <f t="shared" ca="1" si="9"/>
        <v>4.7318488204760909</v>
      </c>
      <c r="CY15" s="47">
        <f t="shared" ca="1" si="9"/>
        <v>6.229595860174757</v>
      </c>
      <c r="CZ15" s="47">
        <f t="shared" ca="1" si="9"/>
        <v>11.67400813829051</v>
      </c>
      <c r="DA15" s="47">
        <f t="shared" ca="1" si="9"/>
        <v>16.587460568438761</v>
      </c>
      <c r="DB15" s="47">
        <f t="shared" ca="1" si="9"/>
        <v>18.237098919378827</v>
      </c>
      <c r="DC15" s="47">
        <f t="shared" ca="1" si="9"/>
        <v>19.561981480303515</v>
      </c>
      <c r="DD15" s="47">
        <f t="shared" ca="1" si="9"/>
        <v>19.327086899782326</v>
      </c>
    </row>
    <row r="16" spans="1:108" x14ac:dyDescent="0.25">
      <c r="A16" s="40" t="s">
        <v>167</v>
      </c>
      <c r="B16" s="40">
        <v>1925</v>
      </c>
      <c r="C16" s="40" t="s">
        <v>31</v>
      </c>
      <c r="D16" s="40" t="s">
        <v>230</v>
      </c>
      <c r="E16" s="40" t="s">
        <v>130</v>
      </c>
      <c r="F16" s="40">
        <v>25</v>
      </c>
      <c r="G16" s="43">
        <v>45413</v>
      </c>
      <c r="I16" s="40" t="s">
        <v>34</v>
      </c>
      <c r="J16" s="40">
        <v>1</v>
      </c>
      <c r="K16" s="40" t="s">
        <v>35</v>
      </c>
      <c r="L16" s="40" t="s">
        <v>131</v>
      </c>
      <c r="N16" s="41">
        <f>VLOOKUP($C16 &amp; $I16 &amp; $K16,FATOR!$A$3:$P$22,5,0)</f>
        <v>1.9679249853205166E-2</v>
      </c>
      <c r="O16" s="41">
        <f>VLOOKUP($C16 &amp; $I16 &amp; $K16,FATOR!$A$3:$P$22,6,0)</f>
        <v>1.8124331466751575E-2</v>
      </c>
      <c r="P16" s="41">
        <f>VLOOKUP($C16 &amp; $I16 &amp; $K16,FATOR!$A$3:$P$22,7,0)</f>
        <v>5.989001370076448E-2</v>
      </c>
      <c r="Q16" s="41">
        <f>VLOOKUP($C16 &amp; $I16 &amp; $K16,FATOR!$A$3:$P$22,8,0)</f>
        <v>0.24575891386334064</v>
      </c>
      <c r="R16" s="41">
        <f>VLOOKUP($C16 &amp; $I16 &amp; $K16,FATOR!$A$3:$P$22,9,0)</f>
        <v>0.35763016430491673</v>
      </c>
      <c r="S16" s="41">
        <f>VLOOKUP($C16 &amp; $I16 &amp; $K16,FATOR!$A$3:$P$22,10,0)</f>
        <v>0.36925018666701803</v>
      </c>
      <c r="T16" s="41">
        <f>VLOOKUP($C16 &amp; $I16 &amp; $K16,FATOR!$A$3:$P$22,11,0)</f>
        <v>0.38081049016201374</v>
      </c>
      <c r="U16" s="41">
        <f>VLOOKUP($C16 &amp; $I16 &amp; $K16,FATOR!$A$3:$P$22,12,0)</f>
        <v>0.35852971876340173</v>
      </c>
      <c r="V16" s="41">
        <f>VLOOKUP($C16 &amp; $I16 &amp; $K16,FATOR!$A$3:$P$22,13,0)</f>
        <v>0.33366726540630531</v>
      </c>
      <c r="W16" s="41">
        <f>VLOOKUP($C16 &amp; $I16 &amp; $K16,FATOR!$A$3:$P$22,14,0)</f>
        <v>0.27729424669159608</v>
      </c>
      <c r="X16" s="41">
        <f>VLOOKUP($C16 &amp; $I16 &amp; $K16,FATOR!$A$3:$P$22,15,0)</f>
        <v>0.1811618484507023</v>
      </c>
      <c r="Y16" s="41">
        <f>VLOOKUP($C16 &amp; $I16 &amp; $K16,FATOR!$A$3:$P$22,16,0)</f>
        <v>6.3683912029479137E-2</v>
      </c>
      <c r="Z16" s="48">
        <v>0.58974358974358976</v>
      </c>
      <c r="AA16" s="42">
        <f t="shared" si="10"/>
        <v>0.20183846003287348</v>
      </c>
      <c r="AB16" s="42">
        <f t="shared" si="11"/>
        <v>0.18589057914616999</v>
      </c>
      <c r="AC16" s="42">
        <f t="shared" si="12"/>
        <v>0.61425655077707164</v>
      </c>
      <c r="AD16" s="42">
        <f t="shared" si="13"/>
        <v>2.5206042447522119</v>
      </c>
      <c r="AE16" s="42">
        <f t="shared" si="14"/>
        <v>3.6680016851786332</v>
      </c>
      <c r="AF16" s="42">
        <f t="shared" si="15"/>
        <v>3.787181401713005</v>
      </c>
      <c r="AG16" s="42">
        <f t="shared" si="16"/>
        <v>3.9057486170462945</v>
      </c>
      <c r="AH16" s="42">
        <f t="shared" si="17"/>
        <v>3.6772278847528379</v>
      </c>
      <c r="AI16" s="42">
        <f t="shared" si="18"/>
        <v>3.4222283631415924</v>
      </c>
      <c r="AJ16" s="42">
        <f t="shared" si="19"/>
        <v>2.8440435558112416</v>
      </c>
      <c r="AK16" s="42">
        <f t="shared" si="20"/>
        <v>1.8580702405200236</v>
      </c>
      <c r="AL16" s="42">
        <f t="shared" si="21"/>
        <v>0.6531683285074783</v>
      </c>
      <c r="AN16" s="43">
        <f t="shared" si="22"/>
        <v>45413</v>
      </c>
      <c r="AO16" s="47" t="str">
        <f t="shared" ca="1" si="3"/>
        <v/>
      </c>
      <c r="AP16" s="47" t="str">
        <f t="shared" ca="1" si="3"/>
        <v/>
      </c>
      <c r="AQ16" s="47" t="str">
        <f t="shared" ca="1" si="3"/>
        <v/>
      </c>
      <c r="AR16" s="47" t="str">
        <f t="shared" ca="1" si="3"/>
        <v/>
      </c>
      <c r="AS16" s="47">
        <f t="shared" ca="1" si="3"/>
        <v>3.6680016851786332</v>
      </c>
      <c r="AT16" s="47">
        <f t="shared" ca="1" si="3"/>
        <v>3.787181401713005</v>
      </c>
      <c r="AU16" s="47">
        <f t="shared" ca="1" si="3"/>
        <v>3.9057486170462945</v>
      </c>
      <c r="AV16" s="47">
        <f t="shared" ca="1" si="3"/>
        <v>3.6772278847528379</v>
      </c>
      <c r="AW16" s="47">
        <f t="shared" ca="1" si="3"/>
        <v>3.4222283631415924</v>
      </c>
      <c r="AX16" s="47">
        <f t="shared" ca="1" si="3"/>
        <v>2.8440435558112416</v>
      </c>
      <c r="AY16" s="47">
        <f t="shared" ca="1" si="4"/>
        <v>1.8580702405200236</v>
      </c>
      <c r="AZ16" s="47">
        <f t="shared" ca="1" si="4"/>
        <v>0.6531683285074783</v>
      </c>
      <c r="BA16" s="47">
        <f t="shared" ca="1" si="4"/>
        <v>0.20183846003287348</v>
      </c>
      <c r="BB16" s="47">
        <f t="shared" ca="1" si="4"/>
        <v>0.18589057914616999</v>
      </c>
      <c r="BC16" s="47">
        <f t="shared" ca="1" si="4"/>
        <v>0.61425655077707164</v>
      </c>
      <c r="BD16" s="47">
        <f t="shared" ca="1" si="4"/>
        <v>2.5206042447522119</v>
      </c>
      <c r="BE16" s="47">
        <f t="shared" ca="1" si="4"/>
        <v>3.6680016851786332</v>
      </c>
      <c r="BF16" s="47">
        <f t="shared" ca="1" si="4"/>
        <v>3.787181401713005</v>
      </c>
      <c r="BG16" s="47">
        <f t="shared" ca="1" si="4"/>
        <v>3.9057486170462945</v>
      </c>
      <c r="BH16" s="47">
        <f t="shared" ca="1" si="4"/>
        <v>3.6772278847528379</v>
      </c>
      <c r="BI16" s="47">
        <f t="shared" ca="1" si="5"/>
        <v>3.4222283631415924</v>
      </c>
      <c r="BJ16" s="47">
        <f t="shared" ca="1" si="5"/>
        <v>2.8440435558112416</v>
      </c>
      <c r="BK16" s="47">
        <f t="shared" ca="1" si="5"/>
        <v>1.8580702405200236</v>
      </c>
      <c r="BL16" s="47">
        <f t="shared" ca="1" si="5"/>
        <v>0.6531683285074783</v>
      </c>
      <c r="BM16" s="47">
        <f t="shared" ca="1" si="5"/>
        <v>0.20183846003287348</v>
      </c>
      <c r="BN16" s="47">
        <f t="shared" ca="1" si="5"/>
        <v>0.18589057914616999</v>
      </c>
      <c r="BO16" s="47">
        <f t="shared" ca="1" si="5"/>
        <v>0.61425655077707164</v>
      </c>
      <c r="BP16" s="47">
        <f t="shared" ca="1" si="5"/>
        <v>2.5206042447522119</v>
      </c>
      <c r="BQ16" s="47">
        <f t="shared" ca="1" si="5"/>
        <v>3.6680016851786332</v>
      </c>
      <c r="BR16" s="47">
        <f t="shared" ca="1" si="5"/>
        <v>3.787181401713005</v>
      </c>
      <c r="BS16" s="47">
        <f t="shared" ca="1" si="6"/>
        <v>3.9057486170462945</v>
      </c>
      <c r="BT16" s="47">
        <f t="shared" ca="1" si="6"/>
        <v>3.6772278847528379</v>
      </c>
      <c r="BU16" s="47">
        <f t="shared" ca="1" si="6"/>
        <v>3.4222283631415924</v>
      </c>
      <c r="BV16" s="47">
        <f t="shared" ca="1" si="6"/>
        <v>2.8440435558112416</v>
      </c>
      <c r="BW16" s="47">
        <f t="shared" ca="1" si="6"/>
        <v>1.8580702405200236</v>
      </c>
      <c r="BX16" s="47">
        <f t="shared" ca="1" si="6"/>
        <v>0.6531683285074783</v>
      </c>
      <c r="BY16" s="47">
        <f t="shared" ca="1" si="6"/>
        <v>0.20183846003287348</v>
      </c>
      <c r="BZ16" s="47">
        <f t="shared" ca="1" si="6"/>
        <v>0.18589057914616999</v>
      </c>
      <c r="CA16" s="47">
        <f t="shared" ca="1" si="6"/>
        <v>0.61425655077707164</v>
      </c>
      <c r="CB16" s="47">
        <f t="shared" ca="1" si="6"/>
        <v>2.5206042447522119</v>
      </c>
      <c r="CC16" s="47">
        <f t="shared" ca="1" si="7"/>
        <v>3.6680016851786332</v>
      </c>
      <c r="CD16" s="47">
        <f t="shared" ca="1" si="7"/>
        <v>3.787181401713005</v>
      </c>
      <c r="CE16" s="47">
        <f t="shared" ca="1" si="7"/>
        <v>3.9057486170462945</v>
      </c>
      <c r="CF16" s="47">
        <f t="shared" ca="1" si="7"/>
        <v>3.6772278847528379</v>
      </c>
      <c r="CG16" s="47">
        <f t="shared" ca="1" si="7"/>
        <v>3.4222283631415924</v>
      </c>
      <c r="CH16" s="47">
        <f t="shared" ca="1" si="7"/>
        <v>2.8440435558112416</v>
      </c>
      <c r="CI16" s="47">
        <f t="shared" ca="1" si="7"/>
        <v>1.8580702405200236</v>
      </c>
      <c r="CJ16" s="47">
        <f t="shared" ca="1" si="7"/>
        <v>0.6531683285074783</v>
      </c>
      <c r="CK16" s="47">
        <f t="shared" ca="1" si="7"/>
        <v>0.20183846003287348</v>
      </c>
      <c r="CL16" s="47">
        <f t="shared" ca="1" si="7"/>
        <v>0.18589057914616999</v>
      </c>
      <c r="CM16" s="47">
        <f t="shared" ca="1" si="8"/>
        <v>0.61425655077707164</v>
      </c>
      <c r="CN16" s="47">
        <f t="shared" ca="1" si="8"/>
        <v>2.5206042447522119</v>
      </c>
      <c r="CO16" s="47">
        <f t="shared" ca="1" si="8"/>
        <v>3.6680016851786332</v>
      </c>
      <c r="CP16" s="47">
        <f t="shared" ca="1" si="8"/>
        <v>3.787181401713005</v>
      </c>
      <c r="CQ16" s="47">
        <f t="shared" ca="1" si="8"/>
        <v>3.9057486170462945</v>
      </c>
      <c r="CR16" s="47">
        <f t="shared" ca="1" si="8"/>
        <v>3.6772278847528379</v>
      </c>
      <c r="CS16" s="47">
        <f t="shared" ca="1" si="8"/>
        <v>3.4222283631415924</v>
      </c>
      <c r="CT16" s="47">
        <f t="shared" ca="1" si="8"/>
        <v>2.8440435558112416</v>
      </c>
      <c r="CU16" s="47">
        <f t="shared" ca="1" si="8"/>
        <v>1.8580702405200236</v>
      </c>
      <c r="CV16" s="47">
        <f t="shared" ca="1" si="8"/>
        <v>0.6531683285074783</v>
      </c>
      <c r="CW16" s="47">
        <f t="shared" ca="1" si="9"/>
        <v>0.20183846003287348</v>
      </c>
      <c r="CX16" s="47">
        <f t="shared" ca="1" si="9"/>
        <v>0.18589057914616999</v>
      </c>
      <c r="CY16" s="47">
        <f t="shared" ca="1" si="9"/>
        <v>0.61425655077707164</v>
      </c>
      <c r="CZ16" s="47">
        <f t="shared" ca="1" si="9"/>
        <v>2.5206042447522119</v>
      </c>
      <c r="DA16" s="47">
        <f t="shared" ca="1" si="9"/>
        <v>3.6680016851786332</v>
      </c>
      <c r="DB16" s="47">
        <f t="shared" ca="1" si="9"/>
        <v>3.787181401713005</v>
      </c>
      <c r="DC16" s="47">
        <f t="shared" ca="1" si="9"/>
        <v>3.9057486170462945</v>
      </c>
      <c r="DD16" s="47">
        <f t="shared" ca="1" si="9"/>
        <v>3.6772278847528379</v>
      </c>
    </row>
    <row r="17" spans="1:108" x14ac:dyDescent="0.25">
      <c r="A17" s="40" t="s">
        <v>167</v>
      </c>
      <c r="B17" s="40">
        <v>1925</v>
      </c>
      <c r="C17" s="40" t="s">
        <v>31</v>
      </c>
      <c r="D17" s="40" t="s">
        <v>230</v>
      </c>
      <c r="E17" s="40" t="s">
        <v>130</v>
      </c>
      <c r="F17" s="40">
        <v>25</v>
      </c>
      <c r="G17" s="43">
        <v>45413</v>
      </c>
      <c r="I17" s="40" t="s">
        <v>34</v>
      </c>
      <c r="J17" s="40">
        <v>1</v>
      </c>
      <c r="K17" s="40" t="s">
        <v>36</v>
      </c>
      <c r="L17" s="40" t="s">
        <v>131</v>
      </c>
      <c r="N17" s="41">
        <f>VLOOKUP($C17 &amp; $I17 &amp; $K17,FATOR!$A$3:$P$22,5,0)</f>
        <v>9.8054322604505764E-2</v>
      </c>
      <c r="O17" s="41">
        <f>VLOOKUP($C17 &amp; $I17 &amp; $K17,FATOR!$A$3:$P$22,6,0)</f>
        <v>9.966599447959304E-2</v>
      </c>
      <c r="P17" s="41">
        <f>VLOOKUP($C17 &amp; $I17 &amp; $K17,FATOR!$A$3:$P$22,7,0)</f>
        <v>0.13121274372155528</v>
      </c>
      <c r="Q17" s="41">
        <f>VLOOKUP($C17 &amp; $I17 &amp; $K17,FATOR!$A$3:$P$22,8,0)</f>
        <v>0.24588732117365522</v>
      </c>
      <c r="R17" s="41">
        <f>VLOOKUP($C17 &amp; $I17 &amp; $K17,FATOR!$A$3:$P$22,9,0)</f>
        <v>0.34937839651397584</v>
      </c>
      <c r="S17" s="41">
        <f>VLOOKUP($C17 &amp; $I17 &amp; $K17,FATOR!$A$3:$P$22,10,0)</f>
        <v>0.38412440235986323</v>
      </c>
      <c r="T17" s="41">
        <f>VLOOKUP($C17 &amp; $I17 &amp; $K17,FATOR!$A$3:$P$22,11,0)</f>
        <v>0.41203014132426724</v>
      </c>
      <c r="U17" s="41">
        <f>VLOOKUP($C17 &amp; $I17 &amp; $K17,FATOR!$A$3:$P$22,12,0)</f>
        <v>0.40708260329976304</v>
      </c>
      <c r="V17" s="41">
        <f>VLOOKUP($C17 &amp; $I17 &amp; $K17,FATOR!$A$3:$P$22,13,0)</f>
        <v>0.38387663419461127</v>
      </c>
      <c r="W17" s="41">
        <f>VLOOKUP($C17 &amp; $I17 &amp; $K17,FATOR!$A$3:$P$22,14,0)</f>
        <v>0.35421415698006753</v>
      </c>
      <c r="X17" s="41">
        <f>VLOOKUP($C17 &amp; $I17 &amp; $K17,FATOR!$A$3:$P$22,15,0)</f>
        <v>0.31552727482154186</v>
      </c>
      <c r="Y17" s="41">
        <f>VLOOKUP($C17 &amp; $I17 &amp; $K17,FATOR!$A$3:$P$22,16,0)</f>
        <v>0.16076201792575104</v>
      </c>
      <c r="Z17" s="48">
        <v>0.58974358974358976</v>
      </c>
      <c r="AA17" s="42">
        <f t="shared" si="10"/>
        <v>1.4456727050664313</v>
      </c>
      <c r="AB17" s="42">
        <f t="shared" si="11"/>
        <v>1.4694345339939998</v>
      </c>
      <c r="AC17" s="42">
        <f t="shared" si="12"/>
        <v>1.934546862561392</v>
      </c>
      <c r="AD17" s="42">
        <f t="shared" si="13"/>
        <v>3.6252617865346601</v>
      </c>
      <c r="AE17" s="42">
        <f t="shared" si="14"/>
        <v>5.151091743475285</v>
      </c>
      <c r="AF17" s="42">
        <f t="shared" si="15"/>
        <v>5.6633725988954193</v>
      </c>
      <c r="AG17" s="42">
        <f t="shared" si="16"/>
        <v>6.0748033656782985</v>
      </c>
      <c r="AH17" s="42">
        <f t="shared" si="17"/>
        <v>6.0018588948041991</v>
      </c>
      <c r="AI17" s="42">
        <f t="shared" si="18"/>
        <v>5.6597196067154227</v>
      </c>
      <c r="AJ17" s="42">
        <f t="shared" si="19"/>
        <v>5.2223882118856109</v>
      </c>
      <c r="AK17" s="42">
        <f t="shared" si="20"/>
        <v>4.6520046928817065</v>
      </c>
      <c r="AL17" s="42">
        <f t="shared" si="21"/>
        <v>2.3702092386488935</v>
      </c>
      <c r="AN17" s="43">
        <f t="shared" si="22"/>
        <v>45413</v>
      </c>
      <c r="AO17" s="47" t="str">
        <f t="shared" ca="1" si="3"/>
        <v/>
      </c>
      <c r="AP17" s="47" t="str">
        <f t="shared" ca="1" si="3"/>
        <v/>
      </c>
      <c r="AQ17" s="47" t="str">
        <f t="shared" ca="1" si="3"/>
        <v/>
      </c>
      <c r="AR17" s="47" t="str">
        <f t="shared" ca="1" si="3"/>
        <v/>
      </c>
      <c r="AS17" s="47">
        <f t="shared" ca="1" si="3"/>
        <v>5.151091743475285</v>
      </c>
      <c r="AT17" s="47">
        <f t="shared" ca="1" si="3"/>
        <v>5.6633725988954193</v>
      </c>
      <c r="AU17" s="47">
        <f t="shared" ca="1" si="3"/>
        <v>6.0748033656782985</v>
      </c>
      <c r="AV17" s="47">
        <f t="shared" ca="1" si="3"/>
        <v>6.0018588948041991</v>
      </c>
      <c r="AW17" s="47">
        <f t="shared" ca="1" si="3"/>
        <v>5.6597196067154227</v>
      </c>
      <c r="AX17" s="47">
        <f t="shared" ca="1" si="3"/>
        <v>5.2223882118856109</v>
      </c>
      <c r="AY17" s="47">
        <f t="shared" ca="1" si="4"/>
        <v>4.6520046928817065</v>
      </c>
      <c r="AZ17" s="47">
        <f t="shared" ca="1" si="4"/>
        <v>2.3702092386488935</v>
      </c>
      <c r="BA17" s="47">
        <f t="shared" ca="1" si="4"/>
        <v>1.4456727050664313</v>
      </c>
      <c r="BB17" s="47">
        <f t="shared" ca="1" si="4"/>
        <v>1.4694345339939998</v>
      </c>
      <c r="BC17" s="47">
        <f t="shared" ca="1" si="4"/>
        <v>1.934546862561392</v>
      </c>
      <c r="BD17" s="47">
        <f t="shared" ca="1" si="4"/>
        <v>3.6252617865346601</v>
      </c>
      <c r="BE17" s="47">
        <f t="shared" ca="1" si="4"/>
        <v>5.151091743475285</v>
      </c>
      <c r="BF17" s="47">
        <f t="shared" ca="1" si="4"/>
        <v>5.6633725988954193</v>
      </c>
      <c r="BG17" s="47">
        <f t="shared" ca="1" si="4"/>
        <v>6.0748033656782985</v>
      </c>
      <c r="BH17" s="47">
        <f t="shared" ca="1" si="4"/>
        <v>6.0018588948041991</v>
      </c>
      <c r="BI17" s="47">
        <f t="shared" ca="1" si="5"/>
        <v>5.6597196067154227</v>
      </c>
      <c r="BJ17" s="47">
        <f t="shared" ca="1" si="5"/>
        <v>5.2223882118856109</v>
      </c>
      <c r="BK17" s="47">
        <f t="shared" ca="1" si="5"/>
        <v>4.6520046928817065</v>
      </c>
      <c r="BL17" s="47">
        <f t="shared" ca="1" si="5"/>
        <v>2.3702092386488935</v>
      </c>
      <c r="BM17" s="47">
        <f t="shared" ca="1" si="5"/>
        <v>1.4456727050664313</v>
      </c>
      <c r="BN17" s="47">
        <f t="shared" ca="1" si="5"/>
        <v>1.4694345339939998</v>
      </c>
      <c r="BO17" s="47">
        <f t="shared" ca="1" si="5"/>
        <v>1.934546862561392</v>
      </c>
      <c r="BP17" s="47">
        <f t="shared" ca="1" si="5"/>
        <v>3.6252617865346601</v>
      </c>
      <c r="BQ17" s="47">
        <f t="shared" ca="1" si="5"/>
        <v>5.151091743475285</v>
      </c>
      <c r="BR17" s="47">
        <f t="shared" ca="1" si="5"/>
        <v>5.6633725988954193</v>
      </c>
      <c r="BS17" s="47">
        <f t="shared" ca="1" si="6"/>
        <v>6.0748033656782985</v>
      </c>
      <c r="BT17" s="47">
        <f t="shared" ca="1" si="6"/>
        <v>6.0018588948041991</v>
      </c>
      <c r="BU17" s="47">
        <f t="shared" ca="1" si="6"/>
        <v>5.6597196067154227</v>
      </c>
      <c r="BV17" s="47">
        <f t="shared" ca="1" si="6"/>
        <v>5.2223882118856109</v>
      </c>
      <c r="BW17" s="47">
        <f t="shared" ca="1" si="6"/>
        <v>4.6520046928817065</v>
      </c>
      <c r="BX17" s="47">
        <f t="shared" ca="1" si="6"/>
        <v>2.3702092386488935</v>
      </c>
      <c r="BY17" s="47">
        <f t="shared" ca="1" si="6"/>
        <v>1.4456727050664313</v>
      </c>
      <c r="BZ17" s="47">
        <f t="shared" ca="1" si="6"/>
        <v>1.4694345339939998</v>
      </c>
      <c r="CA17" s="47">
        <f t="shared" ca="1" si="6"/>
        <v>1.934546862561392</v>
      </c>
      <c r="CB17" s="47">
        <f t="shared" ca="1" si="6"/>
        <v>3.6252617865346601</v>
      </c>
      <c r="CC17" s="47">
        <f t="shared" ca="1" si="7"/>
        <v>5.151091743475285</v>
      </c>
      <c r="CD17" s="47">
        <f t="shared" ca="1" si="7"/>
        <v>5.6633725988954193</v>
      </c>
      <c r="CE17" s="47">
        <f t="shared" ca="1" si="7"/>
        <v>6.0748033656782985</v>
      </c>
      <c r="CF17" s="47">
        <f t="shared" ca="1" si="7"/>
        <v>6.0018588948041991</v>
      </c>
      <c r="CG17" s="47">
        <f t="shared" ca="1" si="7"/>
        <v>5.6597196067154227</v>
      </c>
      <c r="CH17" s="47">
        <f t="shared" ca="1" si="7"/>
        <v>5.2223882118856109</v>
      </c>
      <c r="CI17" s="47">
        <f t="shared" ca="1" si="7"/>
        <v>4.6520046928817065</v>
      </c>
      <c r="CJ17" s="47">
        <f t="shared" ca="1" si="7"/>
        <v>2.3702092386488935</v>
      </c>
      <c r="CK17" s="47">
        <f t="shared" ca="1" si="7"/>
        <v>1.4456727050664313</v>
      </c>
      <c r="CL17" s="47">
        <f t="shared" ca="1" si="7"/>
        <v>1.4694345339939998</v>
      </c>
      <c r="CM17" s="47">
        <f t="shared" ca="1" si="8"/>
        <v>1.934546862561392</v>
      </c>
      <c r="CN17" s="47">
        <f t="shared" ca="1" si="8"/>
        <v>3.6252617865346601</v>
      </c>
      <c r="CO17" s="47">
        <f t="shared" ca="1" si="8"/>
        <v>5.151091743475285</v>
      </c>
      <c r="CP17" s="47">
        <f t="shared" ca="1" si="8"/>
        <v>5.6633725988954193</v>
      </c>
      <c r="CQ17" s="47">
        <f t="shared" ca="1" si="8"/>
        <v>6.0748033656782985</v>
      </c>
      <c r="CR17" s="47">
        <f t="shared" ca="1" si="8"/>
        <v>6.0018588948041991</v>
      </c>
      <c r="CS17" s="47">
        <f t="shared" ca="1" si="8"/>
        <v>5.6597196067154227</v>
      </c>
      <c r="CT17" s="47">
        <f t="shared" ca="1" si="8"/>
        <v>5.2223882118856109</v>
      </c>
      <c r="CU17" s="47">
        <f t="shared" ca="1" si="8"/>
        <v>4.6520046928817065</v>
      </c>
      <c r="CV17" s="47">
        <f t="shared" ca="1" si="8"/>
        <v>2.3702092386488935</v>
      </c>
      <c r="CW17" s="47">
        <f t="shared" ca="1" si="9"/>
        <v>1.4456727050664313</v>
      </c>
      <c r="CX17" s="47">
        <f t="shared" ca="1" si="9"/>
        <v>1.4694345339939998</v>
      </c>
      <c r="CY17" s="47">
        <f t="shared" ca="1" si="9"/>
        <v>1.934546862561392</v>
      </c>
      <c r="CZ17" s="47">
        <f t="shared" ca="1" si="9"/>
        <v>3.6252617865346601</v>
      </c>
      <c r="DA17" s="47">
        <f t="shared" ca="1" si="9"/>
        <v>5.151091743475285</v>
      </c>
      <c r="DB17" s="47">
        <f t="shared" ca="1" si="9"/>
        <v>5.6633725988954193</v>
      </c>
      <c r="DC17" s="47">
        <f t="shared" ca="1" si="9"/>
        <v>6.0748033656782985</v>
      </c>
      <c r="DD17" s="47">
        <f t="shared" ca="1" si="9"/>
        <v>6.0018588948041991</v>
      </c>
    </row>
    <row r="18" spans="1:108" x14ac:dyDescent="0.25">
      <c r="A18" s="40" t="s">
        <v>167</v>
      </c>
      <c r="B18" s="40">
        <v>1925</v>
      </c>
      <c r="C18" s="40" t="s">
        <v>31</v>
      </c>
      <c r="D18" s="40" t="s">
        <v>230</v>
      </c>
      <c r="E18" s="40" t="s">
        <v>160</v>
      </c>
      <c r="F18" s="40">
        <v>50</v>
      </c>
      <c r="G18" s="43">
        <v>45413</v>
      </c>
      <c r="I18" s="40" t="s">
        <v>34</v>
      </c>
      <c r="J18" s="40">
        <v>1</v>
      </c>
      <c r="K18" s="40" t="s">
        <v>35</v>
      </c>
      <c r="L18" s="40" t="s">
        <v>131</v>
      </c>
      <c r="N18" s="41">
        <f>VLOOKUP($C18 &amp; $I18 &amp; $K18,FATOR!$A$3:$P$22,5,0)</f>
        <v>1.9679249853205166E-2</v>
      </c>
      <c r="O18" s="41">
        <f>VLOOKUP($C18 &amp; $I18 &amp; $K18,FATOR!$A$3:$P$22,6,0)</f>
        <v>1.8124331466751575E-2</v>
      </c>
      <c r="P18" s="41">
        <f>VLOOKUP($C18 &amp; $I18 &amp; $K18,FATOR!$A$3:$P$22,7,0)</f>
        <v>5.989001370076448E-2</v>
      </c>
      <c r="Q18" s="41">
        <f>VLOOKUP($C18 &amp; $I18 &amp; $K18,FATOR!$A$3:$P$22,8,0)</f>
        <v>0.24575891386334064</v>
      </c>
      <c r="R18" s="41">
        <f>VLOOKUP($C18 &amp; $I18 &amp; $K18,FATOR!$A$3:$P$22,9,0)</f>
        <v>0.35763016430491673</v>
      </c>
      <c r="S18" s="41">
        <f>VLOOKUP($C18 &amp; $I18 &amp; $K18,FATOR!$A$3:$P$22,10,0)</f>
        <v>0.36925018666701803</v>
      </c>
      <c r="T18" s="41">
        <f>VLOOKUP($C18 &amp; $I18 &amp; $K18,FATOR!$A$3:$P$22,11,0)</f>
        <v>0.38081049016201374</v>
      </c>
      <c r="U18" s="41">
        <f>VLOOKUP($C18 &amp; $I18 &amp; $K18,FATOR!$A$3:$P$22,12,0)</f>
        <v>0.35852971876340173</v>
      </c>
      <c r="V18" s="41">
        <f>VLOOKUP($C18 &amp; $I18 &amp; $K18,FATOR!$A$3:$P$22,13,0)</f>
        <v>0.33366726540630531</v>
      </c>
      <c r="W18" s="41">
        <f>VLOOKUP($C18 &amp; $I18 &amp; $K18,FATOR!$A$3:$P$22,14,0)</f>
        <v>0.27729424669159608</v>
      </c>
      <c r="X18" s="41">
        <f>VLOOKUP($C18 &amp; $I18 &amp; $K18,FATOR!$A$3:$P$22,15,0)</f>
        <v>0.1811618484507023</v>
      </c>
      <c r="Y18" s="41">
        <f>VLOOKUP($C18 &amp; $I18 &amp; $K18,FATOR!$A$3:$P$22,16,0)</f>
        <v>6.3683912029479137E-2</v>
      </c>
      <c r="Z18" s="48">
        <v>0.58974358974358976</v>
      </c>
      <c r="AA18" s="42">
        <f t="shared" si="10"/>
        <v>0.40367692006574696</v>
      </c>
      <c r="AB18" s="42">
        <f t="shared" si="11"/>
        <v>0.37178115829233999</v>
      </c>
      <c r="AC18" s="42">
        <f t="shared" si="12"/>
        <v>1.2285131015541433</v>
      </c>
      <c r="AD18" s="42">
        <f t="shared" si="13"/>
        <v>5.0412084895044238</v>
      </c>
      <c r="AE18" s="42">
        <f t="shared" si="14"/>
        <v>7.3360033703572665</v>
      </c>
      <c r="AF18" s="42">
        <f t="shared" si="15"/>
        <v>7.57436280342601</v>
      </c>
      <c r="AG18" s="42">
        <f t="shared" si="16"/>
        <v>7.811497234092589</v>
      </c>
      <c r="AH18" s="42">
        <f t="shared" si="17"/>
        <v>7.3544557695056758</v>
      </c>
      <c r="AI18" s="42">
        <f t="shared" si="18"/>
        <v>6.8444567262831848</v>
      </c>
      <c r="AJ18" s="42">
        <f t="shared" si="19"/>
        <v>5.6880871116224831</v>
      </c>
      <c r="AK18" s="42">
        <f t="shared" si="20"/>
        <v>3.7161404810400471</v>
      </c>
      <c r="AL18" s="42">
        <f t="shared" si="21"/>
        <v>1.3063366570149566</v>
      </c>
      <c r="AN18" s="43">
        <f t="shared" si="22"/>
        <v>45413</v>
      </c>
      <c r="AO18" s="47" t="str">
        <f t="shared" ref="AO18:BD33" ca="1" si="23">IF($AN18&lt;=AO$1,HLOOKUP(MONTH(AO$1),$AA:$AL,ROW($AO18),0),"")</f>
        <v/>
      </c>
      <c r="AP18" s="47" t="str">
        <f t="shared" ca="1" si="23"/>
        <v/>
      </c>
      <c r="AQ18" s="47" t="str">
        <f t="shared" ca="1" si="23"/>
        <v/>
      </c>
      <c r="AR18" s="47" t="str">
        <f t="shared" ca="1" si="23"/>
        <v/>
      </c>
      <c r="AS18" s="47">
        <f t="shared" ca="1" si="23"/>
        <v>7.3360033703572665</v>
      </c>
      <c r="AT18" s="47">
        <f t="shared" ca="1" si="23"/>
        <v>7.57436280342601</v>
      </c>
      <c r="AU18" s="47">
        <f t="shared" ca="1" si="23"/>
        <v>7.811497234092589</v>
      </c>
      <c r="AV18" s="47">
        <f t="shared" ca="1" si="23"/>
        <v>7.3544557695056758</v>
      </c>
      <c r="AW18" s="47">
        <f t="shared" ca="1" si="23"/>
        <v>6.8444567262831848</v>
      </c>
      <c r="AX18" s="47">
        <f t="shared" ca="1" si="23"/>
        <v>5.6880871116224831</v>
      </c>
      <c r="AY18" s="47">
        <f t="shared" ca="1" si="23"/>
        <v>3.7161404810400471</v>
      </c>
      <c r="AZ18" s="47">
        <f t="shared" ca="1" si="23"/>
        <v>1.3063366570149566</v>
      </c>
      <c r="BA18" s="47">
        <f t="shared" ca="1" si="23"/>
        <v>0.40367692006574696</v>
      </c>
      <c r="BB18" s="47">
        <f t="shared" ca="1" si="23"/>
        <v>0.37178115829233999</v>
      </c>
      <c r="BC18" s="47">
        <f t="shared" ca="1" si="23"/>
        <v>1.2285131015541433</v>
      </c>
      <c r="BD18" s="47">
        <f t="shared" ca="1" si="23"/>
        <v>5.0412084895044238</v>
      </c>
      <c r="BE18" s="47">
        <f t="shared" ref="BE18:BT34" ca="1" si="24">IF($AN18&lt;=BE$1,HLOOKUP(MONTH(BE$1),$AA:$AL,ROW($AO18),0),"")</f>
        <v>7.3360033703572665</v>
      </c>
      <c r="BF18" s="47">
        <f t="shared" ca="1" si="24"/>
        <v>7.57436280342601</v>
      </c>
      <c r="BG18" s="47">
        <f t="shared" ca="1" si="24"/>
        <v>7.811497234092589</v>
      </c>
      <c r="BH18" s="47">
        <f t="shared" ca="1" si="24"/>
        <v>7.3544557695056758</v>
      </c>
      <c r="BI18" s="47">
        <f t="shared" ca="1" si="24"/>
        <v>6.8444567262831848</v>
      </c>
      <c r="BJ18" s="47">
        <f t="shared" ca="1" si="24"/>
        <v>5.6880871116224831</v>
      </c>
      <c r="BK18" s="47">
        <f t="shared" ca="1" si="24"/>
        <v>3.7161404810400471</v>
      </c>
      <c r="BL18" s="47">
        <f t="shared" ca="1" si="24"/>
        <v>1.3063366570149566</v>
      </c>
      <c r="BM18" s="47">
        <f t="shared" ca="1" si="24"/>
        <v>0.40367692006574696</v>
      </c>
      <c r="BN18" s="47">
        <f t="shared" ca="1" si="24"/>
        <v>0.37178115829233999</v>
      </c>
      <c r="BO18" s="47">
        <f t="shared" ca="1" si="24"/>
        <v>1.2285131015541433</v>
      </c>
      <c r="BP18" s="47">
        <f t="shared" ca="1" si="24"/>
        <v>5.0412084895044238</v>
      </c>
      <c r="BQ18" s="47">
        <f t="shared" ca="1" si="24"/>
        <v>7.3360033703572665</v>
      </c>
      <c r="BR18" s="47">
        <f t="shared" ca="1" si="24"/>
        <v>7.57436280342601</v>
      </c>
      <c r="BS18" s="47">
        <f t="shared" ca="1" si="24"/>
        <v>7.811497234092589</v>
      </c>
      <c r="BT18" s="47">
        <f t="shared" ca="1" si="24"/>
        <v>7.3544557695056758</v>
      </c>
      <c r="BU18" s="47">
        <f t="shared" ref="BU18:CJ33" ca="1" si="25">IF($AN18&lt;=BU$1,HLOOKUP(MONTH(BU$1),$AA:$AL,ROW($AO18),0),"")</f>
        <v>6.8444567262831848</v>
      </c>
      <c r="BV18" s="47">
        <f t="shared" ca="1" si="25"/>
        <v>5.6880871116224831</v>
      </c>
      <c r="BW18" s="47">
        <f t="shared" ca="1" si="25"/>
        <v>3.7161404810400471</v>
      </c>
      <c r="BX18" s="47">
        <f t="shared" ca="1" si="25"/>
        <v>1.3063366570149566</v>
      </c>
      <c r="BY18" s="47">
        <f t="shared" ca="1" si="25"/>
        <v>0.40367692006574696</v>
      </c>
      <c r="BZ18" s="47">
        <f t="shared" ca="1" si="25"/>
        <v>0.37178115829233999</v>
      </c>
      <c r="CA18" s="47">
        <f t="shared" ca="1" si="25"/>
        <v>1.2285131015541433</v>
      </c>
      <c r="CB18" s="47">
        <f t="shared" ca="1" si="25"/>
        <v>5.0412084895044238</v>
      </c>
      <c r="CC18" s="47">
        <f t="shared" ca="1" si="25"/>
        <v>7.3360033703572665</v>
      </c>
      <c r="CD18" s="47">
        <f t="shared" ca="1" si="25"/>
        <v>7.57436280342601</v>
      </c>
      <c r="CE18" s="47">
        <f t="shared" ca="1" si="25"/>
        <v>7.811497234092589</v>
      </c>
      <c r="CF18" s="47">
        <f t="shared" ca="1" si="25"/>
        <v>7.3544557695056758</v>
      </c>
      <c r="CG18" s="47">
        <f t="shared" ca="1" si="25"/>
        <v>6.8444567262831848</v>
      </c>
      <c r="CH18" s="47">
        <f t="shared" ca="1" si="25"/>
        <v>5.6880871116224831</v>
      </c>
      <c r="CI18" s="47">
        <f t="shared" ca="1" si="25"/>
        <v>3.7161404810400471</v>
      </c>
      <c r="CJ18" s="47">
        <f t="shared" ca="1" si="25"/>
        <v>1.3063366570149566</v>
      </c>
      <c r="CK18" s="47">
        <f t="shared" ref="CK18:CZ40" ca="1" si="26">IF($AN18&lt;=CK$1,HLOOKUP(MONTH(CK$1),$AA:$AL,ROW($AO18),0),"")</f>
        <v>0.40367692006574696</v>
      </c>
      <c r="CL18" s="47">
        <f t="shared" ca="1" si="26"/>
        <v>0.37178115829233999</v>
      </c>
      <c r="CM18" s="47">
        <f t="shared" ca="1" si="26"/>
        <v>1.2285131015541433</v>
      </c>
      <c r="CN18" s="47">
        <f t="shared" ca="1" si="26"/>
        <v>5.0412084895044238</v>
      </c>
      <c r="CO18" s="47">
        <f t="shared" ca="1" si="26"/>
        <v>7.3360033703572665</v>
      </c>
      <c r="CP18" s="47">
        <f t="shared" ca="1" si="26"/>
        <v>7.57436280342601</v>
      </c>
      <c r="CQ18" s="47">
        <f t="shared" ca="1" si="26"/>
        <v>7.811497234092589</v>
      </c>
      <c r="CR18" s="47">
        <f t="shared" ca="1" si="26"/>
        <v>7.3544557695056758</v>
      </c>
      <c r="CS18" s="47">
        <f t="shared" ca="1" si="26"/>
        <v>6.8444567262831848</v>
      </c>
      <c r="CT18" s="47">
        <f t="shared" ca="1" si="26"/>
        <v>5.6880871116224831</v>
      </c>
      <c r="CU18" s="47">
        <f t="shared" ca="1" si="26"/>
        <v>3.7161404810400471</v>
      </c>
      <c r="CV18" s="47">
        <f t="shared" ca="1" si="26"/>
        <v>1.3063366570149566</v>
      </c>
      <c r="CW18" s="47">
        <f t="shared" ca="1" si="26"/>
        <v>0.40367692006574696</v>
      </c>
      <c r="CX18" s="47">
        <f t="shared" ca="1" si="26"/>
        <v>0.37178115829233999</v>
      </c>
      <c r="CY18" s="47">
        <f t="shared" ca="1" si="26"/>
        <v>1.2285131015541433</v>
      </c>
      <c r="CZ18" s="47">
        <f t="shared" ca="1" si="26"/>
        <v>5.0412084895044238</v>
      </c>
      <c r="DA18" s="47">
        <f t="shared" ref="CW18:DD50" ca="1" si="27">IF($AN18&lt;=DA$1,HLOOKUP(MONTH(DA$1),$AA:$AL,ROW($AO18),0),"")</f>
        <v>7.3360033703572665</v>
      </c>
      <c r="DB18" s="47">
        <f t="shared" ca="1" si="27"/>
        <v>7.57436280342601</v>
      </c>
      <c r="DC18" s="47">
        <f t="shared" ca="1" si="27"/>
        <v>7.811497234092589</v>
      </c>
      <c r="DD18" s="47">
        <f t="shared" ca="1" si="27"/>
        <v>7.3544557695056758</v>
      </c>
    </row>
    <row r="19" spans="1:108" x14ac:dyDescent="0.25">
      <c r="A19" s="40" t="s">
        <v>167</v>
      </c>
      <c r="B19" s="40">
        <v>1925</v>
      </c>
      <c r="C19" s="40" t="s">
        <v>31</v>
      </c>
      <c r="D19" s="40" t="s">
        <v>230</v>
      </c>
      <c r="E19" s="40" t="s">
        <v>160</v>
      </c>
      <c r="F19" s="40">
        <v>50</v>
      </c>
      <c r="G19" s="43">
        <v>45413</v>
      </c>
      <c r="I19" s="40" t="s">
        <v>34</v>
      </c>
      <c r="J19" s="40">
        <v>1</v>
      </c>
      <c r="K19" s="40" t="s">
        <v>36</v>
      </c>
      <c r="L19" s="40" t="s">
        <v>131</v>
      </c>
      <c r="N19" s="41">
        <f>VLOOKUP($C19 &amp; $I19 &amp; $K19,FATOR!$A$3:$P$22,5,0)</f>
        <v>9.8054322604505764E-2</v>
      </c>
      <c r="O19" s="41">
        <f>VLOOKUP($C19 &amp; $I19 &amp; $K19,FATOR!$A$3:$P$22,6,0)</f>
        <v>9.966599447959304E-2</v>
      </c>
      <c r="P19" s="41">
        <f>VLOOKUP($C19 &amp; $I19 &amp; $K19,FATOR!$A$3:$P$22,7,0)</f>
        <v>0.13121274372155528</v>
      </c>
      <c r="Q19" s="41">
        <f>VLOOKUP($C19 &amp; $I19 &amp; $K19,FATOR!$A$3:$P$22,8,0)</f>
        <v>0.24588732117365522</v>
      </c>
      <c r="R19" s="41">
        <f>VLOOKUP($C19 &amp; $I19 &amp; $K19,FATOR!$A$3:$P$22,9,0)</f>
        <v>0.34937839651397584</v>
      </c>
      <c r="S19" s="41">
        <f>VLOOKUP($C19 &amp; $I19 &amp; $K19,FATOR!$A$3:$P$22,10,0)</f>
        <v>0.38412440235986323</v>
      </c>
      <c r="T19" s="41">
        <f>VLOOKUP($C19 &amp; $I19 &amp; $K19,FATOR!$A$3:$P$22,11,0)</f>
        <v>0.41203014132426724</v>
      </c>
      <c r="U19" s="41">
        <f>VLOOKUP($C19 &amp; $I19 &amp; $K19,FATOR!$A$3:$P$22,12,0)</f>
        <v>0.40708260329976304</v>
      </c>
      <c r="V19" s="41">
        <f>VLOOKUP($C19 &amp; $I19 &amp; $K19,FATOR!$A$3:$P$22,13,0)</f>
        <v>0.38387663419461127</v>
      </c>
      <c r="W19" s="41">
        <f>VLOOKUP($C19 &amp; $I19 &amp; $K19,FATOR!$A$3:$P$22,14,0)</f>
        <v>0.35421415698006753</v>
      </c>
      <c r="X19" s="41">
        <f>VLOOKUP($C19 &amp; $I19 &amp; $K19,FATOR!$A$3:$P$22,15,0)</f>
        <v>0.31552727482154186</v>
      </c>
      <c r="Y19" s="41">
        <f>VLOOKUP($C19 &amp; $I19 &amp; $K19,FATOR!$A$3:$P$22,16,0)</f>
        <v>0.16076201792575104</v>
      </c>
      <c r="Z19" s="48">
        <v>0.58974358974358976</v>
      </c>
      <c r="AA19" s="42">
        <f t="shared" si="10"/>
        <v>2.8913454101328626</v>
      </c>
      <c r="AB19" s="42">
        <f t="shared" si="11"/>
        <v>2.9388690679879996</v>
      </c>
      <c r="AC19" s="42">
        <f t="shared" si="12"/>
        <v>3.8690937251227839</v>
      </c>
      <c r="AD19" s="42">
        <f t="shared" si="13"/>
        <v>7.2505235730693203</v>
      </c>
      <c r="AE19" s="42">
        <f t="shared" si="14"/>
        <v>10.30218348695057</v>
      </c>
      <c r="AF19" s="42">
        <f t="shared" si="15"/>
        <v>11.326745197790839</v>
      </c>
      <c r="AG19" s="42">
        <f t="shared" si="16"/>
        <v>12.149606731356597</v>
      </c>
      <c r="AH19" s="42">
        <f t="shared" si="17"/>
        <v>12.003717789608398</v>
      </c>
      <c r="AI19" s="42">
        <f t="shared" si="18"/>
        <v>11.319439213430845</v>
      </c>
      <c r="AJ19" s="42">
        <f t="shared" si="19"/>
        <v>10.444776423771222</v>
      </c>
      <c r="AK19" s="42">
        <f t="shared" si="20"/>
        <v>9.304009385763413</v>
      </c>
      <c r="AL19" s="42">
        <f t="shared" si="21"/>
        <v>4.7404184772977871</v>
      </c>
      <c r="AN19" s="43">
        <f t="shared" si="22"/>
        <v>45413</v>
      </c>
      <c r="AO19" s="47" t="str">
        <f t="shared" ca="1" si="23"/>
        <v/>
      </c>
      <c r="AP19" s="47" t="str">
        <f t="shared" ca="1" si="23"/>
        <v/>
      </c>
      <c r="AQ19" s="47" t="str">
        <f t="shared" ca="1" si="23"/>
        <v/>
      </c>
      <c r="AR19" s="47" t="str">
        <f t="shared" ca="1" si="23"/>
        <v/>
      </c>
      <c r="AS19" s="47">
        <f t="shared" ca="1" si="23"/>
        <v>10.30218348695057</v>
      </c>
      <c r="AT19" s="47">
        <f t="shared" ca="1" si="23"/>
        <v>11.326745197790839</v>
      </c>
      <c r="AU19" s="47">
        <f t="shared" ca="1" si="23"/>
        <v>12.149606731356597</v>
      </c>
      <c r="AV19" s="47">
        <f t="shared" ca="1" si="23"/>
        <v>12.003717789608398</v>
      </c>
      <c r="AW19" s="47">
        <f t="shared" ca="1" si="23"/>
        <v>11.319439213430845</v>
      </c>
      <c r="AX19" s="47">
        <f t="shared" ca="1" si="23"/>
        <v>10.444776423771222</v>
      </c>
      <c r="AY19" s="47">
        <f t="shared" ca="1" si="23"/>
        <v>9.304009385763413</v>
      </c>
      <c r="AZ19" s="47">
        <f t="shared" ca="1" si="23"/>
        <v>4.7404184772977871</v>
      </c>
      <c r="BA19" s="47">
        <f t="shared" ca="1" si="23"/>
        <v>2.8913454101328626</v>
      </c>
      <c r="BB19" s="47">
        <f t="shared" ca="1" si="23"/>
        <v>2.9388690679879996</v>
      </c>
      <c r="BC19" s="47">
        <f t="shared" ca="1" si="23"/>
        <v>3.8690937251227839</v>
      </c>
      <c r="BD19" s="47">
        <f t="shared" ca="1" si="23"/>
        <v>7.2505235730693203</v>
      </c>
      <c r="BE19" s="47">
        <f t="shared" ca="1" si="24"/>
        <v>10.30218348695057</v>
      </c>
      <c r="BF19" s="47">
        <f t="shared" ca="1" si="24"/>
        <v>11.326745197790839</v>
      </c>
      <c r="BG19" s="47">
        <f t="shared" ca="1" si="24"/>
        <v>12.149606731356597</v>
      </c>
      <c r="BH19" s="47">
        <f t="shared" ca="1" si="24"/>
        <v>12.003717789608398</v>
      </c>
      <c r="BI19" s="47">
        <f t="shared" ca="1" si="24"/>
        <v>11.319439213430845</v>
      </c>
      <c r="BJ19" s="47">
        <f t="shared" ca="1" si="24"/>
        <v>10.444776423771222</v>
      </c>
      <c r="BK19" s="47">
        <f t="shared" ca="1" si="24"/>
        <v>9.304009385763413</v>
      </c>
      <c r="BL19" s="47">
        <f t="shared" ca="1" si="24"/>
        <v>4.7404184772977871</v>
      </c>
      <c r="BM19" s="47">
        <f t="shared" ca="1" si="24"/>
        <v>2.8913454101328626</v>
      </c>
      <c r="BN19" s="47">
        <f t="shared" ca="1" si="24"/>
        <v>2.9388690679879996</v>
      </c>
      <c r="BO19" s="47">
        <f t="shared" ca="1" si="24"/>
        <v>3.8690937251227839</v>
      </c>
      <c r="BP19" s="47">
        <f t="shared" ca="1" si="24"/>
        <v>7.2505235730693203</v>
      </c>
      <c r="BQ19" s="47">
        <f t="shared" ca="1" si="24"/>
        <v>10.30218348695057</v>
      </c>
      <c r="BR19" s="47">
        <f t="shared" ca="1" si="24"/>
        <v>11.326745197790839</v>
      </c>
      <c r="BS19" s="47">
        <f t="shared" ca="1" si="24"/>
        <v>12.149606731356597</v>
      </c>
      <c r="BT19" s="47">
        <f t="shared" ca="1" si="24"/>
        <v>12.003717789608398</v>
      </c>
      <c r="BU19" s="47">
        <f t="shared" ca="1" si="25"/>
        <v>11.319439213430845</v>
      </c>
      <c r="BV19" s="47">
        <f t="shared" ca="1" si="25"/>
        <v>10.444776423771222</v>
      </c>
      <c r="BW19" s="47">
        <f t="shared" ca="1" si="25"/>
        <v>9.304009385763413</v>
      </c>
      <c r="BX19" s="47">
        <f t="shared" ca="1" si="25"/>
        <v>4.7404184772977871</v>
      </c>
      <c r="BY19" s="47">
        <f t="shared" ca="1" si="25"/>
        <v>2.8913454101328626</v>
      </c>
      <c r="BZ19" s="47">
        <f t="shared" ca="1" si="25"/>
        <v>2.9388690679879996</v>
      </c>
      <c r="CA19" s="47">
        <f t="shared" ca="1" si="25"/>
        <v>3.8690937251227839</v>
      </c>
      <c r="CB19" s="47">
        <f t="shared" ca="1" si="25"/>
        <v>7.2505235730693203</v>
      </c>
      <c r="CC19" s="47">
        <f t="shared" ca="1" si="25"/>
        <v>10.30218348695057</v>
      </c>
      <c r="CD19" s="47">
        <f t="shared" ca="1" si="25"/>
        <v>11.326745197790839</v>
      </c>
      <c r="CE19" s="47">
        <f t="shared" ca="1" si="25"/>
        <v>12.149606731356597</v>
      </c>
      <c r="CF19" s="47">
        <f t="shared" ca="1" si="25"/>
        <v>12.003717789608398</v>
      </c>
      <c r="CG19" s="47">
        <f t="shared" ca="1" si="25"/>
        <v>11.319439213430845</v>
      </c>
      <c r="CH19" s="47">
        <f t="shared" ca="1" si="25"/>
        <v>10.444776423771222</v>
      </c>
      <c r="CI19" s="47">
        <f t="shared" ca="1" si="25"/>
        <v>9.304009385763413</v>
      </c>
      <c r="CJ19" s="47">
        <f t="shared" ca="1" si="25"/>
        <v>4.7404184772977871</v>
      </c>
      <c r="CK19" s="47">
        <f t="shared" ca="1" si="26"/>
        <v>2.8913454101328626</v>
      </c>
      <c r="CL19" s="47">
        <f t="shared" ca="1" si="26"/>
        <v>2.9388690679879996</v>
      </c>
      <c r="CM19" s="47">
        <f t="shared" ca="1" si="26"/>
        <v>3.8690937251227839</v>
      </c>
      <c r="CN19" s="47">
        <f t="shared" ca="1" si="26"/>
        <v>7.2505235730693203</v>
      </c>
      <c r="CO19" s="47">
        <f t="shared" ca="1" si="26"/>
        <v>10.30218348695057</v>
      </c>
      <c r="CP19" s="47">
        <f t="shared" ca="1" si="26"/>
        <v>11.326745197790839</v>
      </c>
      <c r="CQ19" s="47">
        <f t="shared" ca="1" si="26"/>
        <v>12.149606731356597</v>
      </c>
      <c r="CR19" s="47">
        <f t="shared" ca="1" si="26"/>
        <v>12.003717789608398</v>
      </c>
      <c r="CS19" s="47">
        <f t="shared" ca="1" si="26"/>
        <v>11.319439213430845</v>
      </c>
      <c r="CT19" s="47">
        <f t="shared" ca="1" si="26"/>
        <v>10.444776423771222</v>
      </c>
      <c r="CU19" s="47">
        <f t="shared" ca="1" si="26"/>
        <v>9.304009385763413</v>
      </c>
      <c r="CV19" s="47">
        <f t="shared" ca="1" si="26"/>
        <v>4.7404184772977871</v>
      </c>
      <c r="CW19" s="47">
        <f t="shared" ca="1" si="27"/>
        <v>2.8913454101328626</v>
      </c>
      <c r="CX19" s="47">
        <f t="shared" ca="1" si="27"/>
        <v>2.9388690679879996</v>
      </c>
      <c r="CY19" s="47">
        <f t="shared" ca="1" si="27"/>
        <v>3.8690937251227839</v>
      </c>
      <c r="CZ19" s="47">
        <f t="shared" ca="1" si="27"/>
        <v>7.2505235730693203</v>
      </c>
      <c r="DA19" s="47">
        <f t="shared" ca="1" si="27"/>
        <v>10.30218348695057</v>
      </c>
      <c r="DB19" s="47">
        <f t="shared" ca="1" si="27"/>
        <v>11.326745197790839</v>
      </c>
      <c r="DC19" s="47">
        <f t="shared" ca="1" si="27"/>
        <v>12.149606731356597</v>
      </c>
      <c r="DD19" s="47">
        <f t="shared" ca="1" si="27"/>
        <v>12.003717789608398</v>
      </c>
    </row>
    <row r="20" spans="1:108" x14ac:dyDescent="0.25">
      <c r="A20" s="40" t="s">
        <v>138</v>
      </c>
      <c r="B20" s="40">
        <v>2645</v>
      </c>
      <c r="C20" s="40" t="s">
        <v>37</v>
      </c>
      <c r="D20" s="40" t="s">
        <v>242</v>
      </c>
      <c r="E20" s="40" t="s">
        <v>130</v>
      </c>
      <c r="F20" s="40">
        <v>1</v>
      </c>
      <c r="G20" s="43">
        <v>44952</v>
      </c>
      <c r="I20" s="40" t="s">
        <v>34</v>
      </c>
      <c r="J20" s="40">
        <v>2</v>
      </c>
      <c r="K20" s="40" t="s">
        <v>35</v>
      </c>
      <c r="L20" s="40" t="s">
        <v>243</v>
      </c>
      <c r="N20" s="41">
        <f>VLOOKUP($C20 &amp; $I20 &amp; $K20,FATOR!$A$3:$P$22,5,0)</f>
        <v>3.4177583872923537E-2</v>
      </c>
      <c r="O20" s="41">
        <f>VLOOKUP($C20 &amp; $I20 &amp; $K20,FATOR!$A$3:$P$22,6,0)</f>
        <v>3.2374468458376437E-2</v>
      </c>
      <c r="P20" s="41">
        <f>VLOOKUP($C20 &amp; $I20 &amp; $K20,FATOR!$A$3:$P$22,7,0)</f>
        <v>5.9120449597625441E-2</v>
      </c>
      <c r="Q20" s="41">
        <f>VLOOKUP($C20 &amp; $I20 &amp; $K20,FATOR!$A$3:$P$22,8,0)</f>
        <v>0.15495617164932562</v>
      </c>
      <c r="R20" s="41">
        <f>VLOOKUP($C20 &amp; $I20 &amp; $K20,FATOR!$A$3:$P$22,9,0)</f>
        <v>0.25444408498170551</v>
      </c>
      <c r="S20" s="41">
        <f>VLOOKUP($C20 &amp; $I20 &amp; $K20,FATOR!$A$3:$P$22,10,0)</f>
        <v>0.23120710320438742</v>
      </c>
      <c r="T20" s="41">
        <f>VLOOKUP($C20 &amp; $I20 &amp; $K20,FATOR!$A$3:$P$22,11,0)</f>
        <v>0.27091409544492701</v>
      </c>
      <c r="U20" s="41">
        <f>VLOOKUP($C20 &amp; $I20 &amp; $K20,FATOR!$A$3:$P$22,12,0)</f>
        <v>0.23880663738356894</v>
      </c>
      <c r="V20" s="41">
        <f>VLOOKUP($C20 &amp; $I20 &amp; $K20,FATOR!$A$3:$P$22,13,0)</f>
        <v>0.22480564813760812</v>
      </c>
      <c r="W20" s="41">
        <f>VLOOKUP($C20 &amp; $I20 &amp; $K20,FATOR!$A$3:$P$22,14,0)</f>
        <v>0.17287333401994054</v>
      </c>
      <c r="X20" s="41">
        <f>VLOOKUP($C20 &amp; $I20 &amp; $K20,FATOR!$A$3:$P$22,15,0)</f>
        <v>0.19798220702005137</v>
      </c>
      <c r="Y20" s="41">
        <f>VLOOKUP($C20 &amp; $I20 &amp; $K20,FATOR!$A$3:$P$22,16,0)</f>
        <v>0.11855751470149944</v>
      </c>
      <c r="Z20" s="48">
        <v>1</v>
      </c>
      <c r="AA20" s="42">
        <f t="shared" si="10"/>
        <v>0</v>
      </c>
      <c r="AB20" s="42">
        <f t="shared" si="11"/>
        <v>0</v>
      </c>
      <c r="AC20" s="42">
        <f t="shared" si="12"/>
        <v>0</v>
      </c>
      <c r="AD20" s="42">
        <f t="shared" si="13"/>
        <v>0</v>
      </c>
      <c r="AE20" s="42">
        <f t="shared" si="14"/>
        <v>0</v>
      </c>
      <c r="AF20" s="42">
        <f t="shared" si="15"/>
        <v>0</v>
      </c>
      <c r="AG20" s="42">
        <f t="shared" si="16"/>
        <v>0</v>
      </c>
      <c r="AH20" s="42">
        <f t="shared" si="17"/>
        <v>0</v>
      </c>
      <c r="AI20" s="42">
        <f t="shared" si="18"/>
        <v>0</v>
      </c>
      <c r="AJ20" s="42">
        <f t="shared" si="19"/>
        <v>0</v>
      </c>
      <c r="AK20" s="42">
        <f t="shared" si="20"/>
        <v>0</v>
      </c>
      <c r="AL20" s="42">
        <f t="shared" si="21"/>
        <v>0</v>
      </c>
      <c r="AN20" s="43">
        <f t="shared" si="22"/>
        <v>44983</v>
      </c>
      <c r="AO20" s="47">
        <f t="shared" ca="1" si="23"/>
        <v>0</v>
      </c>
      <c r="AP20" s="47">
        <f t="shared" ca="1" si="23"/>
        <v>0</v>
      </c>
      <c r="AQ20" s="47">
        <f t="shared" ca="1" si="23"/>
        <v>0</v>
      </c>
      <c r="AR20" s="47">
        <f t="shared" ca="1" si="23"/>
        <v>0</v>
      </c>
      <c r="AS20" s="47">
        <f t="shared" ca="1" si="23"/>
        <v>0</v>
      </c>
      <c r="AT20" s="47">
        <f t="shared" ca="1" si="23"/>
        <v>0</v>
      </c>
      <c r="AU20" s="47">
        <f t="shared" ca="1" si="23"/>
        <v>0</v>
      </c>
      <c r="AV20" s="47">
        <f t="shared" ca="1" si="23"/>
        <v>0</v>
      </c>
      <c r="AW20" s="47">
        <f t="shared" ca="1" si="23"/>
        <v>0</v>
      </c>
      <c r="AX20" s="47">
        <f t="shared" ca="1" si="23"/>
        <v>0</v>
      </c>
      <c r="AY20" s="47">
        <f t="shared" ca="1" si="23"/>
        <v>0</v>
      </c>
      <c r="AZ20" s="47">
        <f t="shared" ca="1" si="23"/>
        <v>0</v>
      </c>
      <c r="BA20" s="47">
        <f t="shared" ca="1" si="23"/>
        <v>0</v>
      </c>
      <c r="BB20" s="47">
        <f t="shared" ca="1" si="23"/>
        <v>0</v>
      </c>
      <c r="BC20" s="47">
        <f t="shared" ca="1" si="23"/>
        <v>0</v>
      </c>
      <c r="BD20" s="47">
        <f t="shared" ca="1" si="23"/>
        <v>0</v>
      </c>
      <c r="BE20" s="47">
        <f t="shared" ca="1" si="24"/>
        <v>0</v>
      </c>
      <c r="BF20" s="47">
        <f t="shared" ca="1" si="24"/>
        <v>0</v>
      </c>
      <c r="BG20" s="47">
        <f t="shared" ca="1" si="24"/>
        <v>0</v>
      </c>
      <c r="BH20" s="47">
        <f t="shared" ca="1" si="24"/>
        <v>0</v>
      </c>
      <c r="BI20" s="47">
        <f t="shared" ca="1" si="24"/>
        <v>0</v>
      </c>
      <c r="BJ20" s="47">
        <f t="shared" ca="1" si="24"/>
        <v>0</v>
      </c>
      <c r="BK20" s="47">
        <f t="shared" ca="1" si="24"/>
        <v>0</v>
      </c>
      <c r="BL20" s="47">
        <f t="shared" ca="1" si="24"/>
        <v>0</v>
      </c>
      <c r="BM20" s="47">
        <f t="shared" ca="1" si="24"/>
        <v>0</v>
      </c>
      <c r="BN20" s="47">
        <f t="shared" ca="1" si="24"/>
        <v>0</v>
      </c>
      <c r="BO20" s="47">
        <f t="shared" ca="1" si="24"/>
        <v>0</v>
      </c>
      <c r="BP20" s="47">
        <f t="shared" ca="1" si="24"/>
        <v>0</v>
      </c>
      <c r="BQ20" s="47">
        <f t="shared" ca="1" si="24"/>
        <v>0</v>
      </c>
      <c r="BR20" s="47">
        <f t="shared" ca="1" si="24"/>
        <v>0</v>
      </c>
      <c r="BS20" s="47">
        <f t="shared" ca="1" si="24"/>
        <v>0</v>
      </c>
      <c r="BT20" s="47">
        <f t="shared" ca="1" si="24"/>
        <v>0</v>
      </c>
      <c r="BU20" s="47">
        <f t="shared" ca="1" si="25"/>
        <v>0</v>
      </c>
      <c r="BV20" s="47">
        <f t="shared" ca="1" si="25"/>
        <v>0</v>
      </c>
      <c r="BW20" s="47">
        <f t="shared" ca="1" si="25"/>
        <v>0</v>
      </c>
      <c r="BX20" s="47">
        <f t="shared" ca="1" si="25"/>
        <v>0</v>
      </c>
      <c r="BY20" s="47">
        <f t="shared" ca="1" si="25"/>
        <v>0</v>
      </c>
      <c r="BZ20" s="47">
        <f t="shared" ca="1" si="25"/>
        <v>0</v>
      </c>
      <c r="CA20" s="47">
        <f t="shared" ca="1" si="25"/>
        <v>0</v>
      </c>
      <c r="CB20" s="47">
        <f t="shared" ca="1" si="25"/>
        <v>0</v>
      </c>
      <c r="CC20" s="47">
        <f t="shared" ca="1" si="25"/>
        <v>0</v>
      </c>
      <c r="CD20" s="47">
        <f t="shared" ca="1" si="25"/>
        <v>0</v>
      </c>
      <c r="CE20" s="47">
        <f t="shared" ca="1" si="25"/>
        <v>0</v>
      </c>
      <c r="CF20" s="47">
        <f t="shared" ca="1" si="25"/>
        <v>0</v>
      </c>
      <c r="CG20" s="47">
        <f t="shared" ca="1" si="25"/>
        <v>0</v>
      </c>
      <c r="CH20" s="47">
        <f t="shared" ca="1" si="25"/>
        <v>0</v>
      </c>
      <c r="CI20" s="47">
        <f t="shared" ca="1" si="25"/>
        <v>0</v>
      </c>
      <c r="CJ20" s="47">
        <f t="shared" ca="1" si="25"/>
        <v>0</v>
      </c>
      <c r="CK20" s="47">
        <f t="shared" ca="1" si="26"/>
        <v>0</v>
      </c>
      <c r="CL20" s="47">
        <f t="shared" ca="1" si="26"/>
        <v>0</v>
      </c>
      <c r="CM20" s="47">
        <f t="shared" ca="1" si="26"/>
        <v>0</v>
      </c>
      <c r="CN20" s="47">
        <f t="shared" ca="1" si="26"/>
        <v>0</v>
      </c>
      <c r="CO20" s="47">
        <f t="shared" ca="1" si="26"/>
        <v>0</v>
      </c>
      <c r="CP20" s="47">
        <f t="shared" ca="1" si="26"/>
        <v>0</v>
      </c>
      <c r="CQ20" s="47">
        <f t="shared" ca="1" si="26"/>
        <v>0</v>
      </c>
      <c r="CR20" s="47">
        <f t="shared" ca="1" si="26"/>
        <v>0</v>
      </c>
      <c r="CS20" s="47">
        <f t="shared" ca="1" si="26"/>
        <v>0</v>
      </c>
      <c r="CT20" s="47">
        <f t="shared" ca="1" si="26"/>
        <v>0</v>
      </c>
      <c r="CU20" s="47">
        <f t="shared" ca="1" si="26"/>
        <v>0</v>
      </c>
      <c r="CV20" s="47">
        <f t="shared" ca="1" si="26"/>
        <v>0</v>
      </c>
      <c r="CW20" s="47">
        <f t="shared" ca="1" si="27"/>
        <v>0</v>
      </c>
      <c r="CX20" s="47">
        <f t="shared" ca="1" si="27"/>
        <v>0</v>
      </c>
      <c r="CY20" s="47">
        <f t="shared" ca="1" si="27"/>
        <v>0</v>
      </c>
      <c r="CZ20" s="47">
        <f t="shared" ca="1" si="27"/>
        <v>0</v>
      </c>
      <c r="DA20" s="47">
        <f t="shared" ca="1" si="27"/>
        <v>0</v>
      </c>
      <c r="DB20" s="47">
        <f t="shared" ca="1" si="27"/>
        <v>0</v>
      </c>
      <c r="DC20" s="47">
        <f t="shared" ca="1" si="27"/>
        <v>0</v>
      </c>
      <c r="DD20" s="47">
        <f t="shared" ca="1" si="27"/>
        <v>0</v>
      </c>
    </row>
    <row r="21" spans="1:108" x14ac:dyDescent="0.25">
      <c r="A21" s="40" t="s">
        <v>138</v>
      </c>
      <c r="B21" s="40">
        <v>2645</v>
      </c>
      <c r="C21" s="40" t="s">
        <v>37</v>
      </c>
      <c r="D21" s="40" t="s">
        <v>242</v>
      </c>
      <c r="E21" s="40" t="s">
        <v>130</v>
      </c>
      <c r="F21" s="40">
        <v>1</v>
      </c>
      <c r="G21" s="43">
        <v>44952</v>
      </c>
      <c r="I21" s="40" t="s">
        <v>34</v>
      </c>
      <c r="J21" s="40">
        <v>2</v>
      </c>
      <c r="K21" s="40" t="s">
        <v>36</v>
      </c>
      <c r="L21" s="40" t="s">
        <v>243</v>
      </c>
      <c r="N21" s="41">
        <f>VLOOKUP($C21 &amp; $I21 &amp; $K21,FATOR!$A$3:$P$22,5,0)</f>
        <v>0.24410399921252446</v>
      </c>
      <c r="O21" s="41">
        <f>VLOOKUP($C21 &amp; $I21 &amp; $K21,FATOR!$A$3:$P$22,6,0)</f>
        <v>0.25148231630581891</v>
      </c>
      <c r="P21" s="41">
        <f>VLOOKUP($C21 &amp; $I21 &amp; $K21,FATOR!$A$3:$P$22,7,0)</f>
        <v>0.2616807643978597</v>
      </c>
      <c r="Q21" s="41">
        <f>VLOOKUP($C21 &amp; $I21 &amp; $K21,FATOR!$A$3:$P$22,8,0)</f>
        <v>0.33930491333741813</v>
      </c>
      <c r="R21" s="41">
        <f>VLOOKUP($C21 &amp; $I21 &amp; $K21,FATOR!$A$3:$P$22,9,0)</f>
        <v>0.36270483681943372</v>
      </c>
      <c r="S21" s="41">
        <f>VLOOKUP($C21 &amp; $I21 &amp; $K21,FATOR!$A$3:$P$22,10,0)</f>
        <v>0.35897758294918303</v>
      </c>
      <c r="T21" s="41">
        <f>VLOOKUP($C21 &amp; $I21 &amp; $K21,FATOR!$A$3:$P$22,11,0)</f>
        <v>0.38936411594696224</v>
      </c>
      <c r="U21" s="41">
        <f>VLOOKUP($C21 &amp; $I21 &amp; $K21,FATOR!$A$3:$P$22,12,0)</f>
        <v>0.38514575538905765</v>
      </c>
      <c r="V21" s="41">
        <f>VLOOKUP($C21 &amp; $I21 &amp; $K21,FATOR!$A$3:$P$22,13,0)</f>
        <v>0.37880595492846691</v>
      </c>
      <c r="W21" s="41">
        <f>VLOOKUP($C21 &amp; $I21 &amp; $K21,FATOR!$A$3:$P$22,14,0)</f>
        <v>0.38873629683071437</v>
      </c>
      <c r="X21" s="41">
        <f>VLOOKUP($C21 &amp; $I21 &amp; $K21,FATOR!$A$3:$P$22,15,0)</f>
        <v>0.39598103836604071</v>
      </c>
      <c r="Y21" s="41">
        <f>VLOOKUP($C21 &amp; $I21 &amp; $K21,FATOR!$A$3:$P$22,16,0)</f>
        <v>0.29811892566430986</v>
      </c>
      <c r="Z21" s="48">
        <v>1</v>
      </c>
      <c r="AA21" s="42">
        <f t="shared" si="10"/>
        <v>0.24410399921252446</v>
      </c>
      <c r="AB21" s="42">
        <f t="shared" si="11"/>
        <v>0.25148231630581891</v>
      </c>
      <c r="AC21" s="42">
        <f t="shared" si="12"/>
        <v>0.2616807643978597</v>
      </c>
      <c r="AD21" s="42">
        <f t="shared" si="13"/>
        <v>0.33930491333741813</v>
      </c>
      <c r="AE21" s="42">
        <f t="shared" si="14"/>
        <v>0.36270483681943372</v>
      </c>
      <c r="AF21" s="42">
        <f t="shared" si="15"/>
        <v>0.35897758294918303</v>
      </c>
      <c r="AG21" s="42">
        <f t="shared" si="16"/>
        <v>0.38936411594696224</v>
      </c>
      <c r="AH21" s="42">
        <f t="shared" si="17"/>
        <v>0.38514575538905765</v>
      </c>
      <c r="AI21" s="42">
        <f t="shared" si="18"/>
        <v>0.37880595492846691</v>
      </c>
      <c r="AJ21" s="42">
        <f t="shared" si="19"/>
        <v>0.38873629683071437</v>
      </c>
      <c r="AK21" s="42">
        <f t="shared" si="20"/>
        <v>0.39598103836604071</v>
      </c>
      <c r="AL21" s="42">
        <f t="shared" si="21"/>
        <v>0.29811892566430986</v>
      </c>
      <c r="AN21" s="43">
        <f t="shared" si="22"/>
        <v>44983</v>
      </c>
      <c r="AO21" s="47">
        <f t="shared" ca="1" si="23"/>
        <v>0.24410399921252446</v>
      </c>
      <c r="AP21" s="47">
        <f t="shared" ca="1" si="23"/>
        <v>0.25148231630581891</v>
      </c>
      <c r="AQ21" s="47">
        <f t="shared" ca="1" si="23"/>
        <v>0.2616807643978597</v>
      </c>
      <c r="AR21" s="47">
        <f t="shared" ca="1" si="23"/>
        <v>0.33930491333741813</v>
      </c>
      <c r="AS21" s="47">
        <f t="shared" ca="1" si="23"/>
        <v>0.36270483681943372</v>
      </c>
      <c r="AT21" s="47">
        <f t="shared" ca="1" si="23"/>
        <v>0.35897758294918303</v>
      </c>
      <c r="AU21" s="47">
        <f t="shared" ca="1" si="23"/>
        <v>0.38936411594696224</v>
      </c>
      <c r="AV21" s="47">
        <f t="shared" ca="1" si="23"/>
        <v>0.38514575538905765</v>
      </c>
      <c r="AW21" s="47">
        <f t="shared" ca="1" si="23"/>
        <v>0.37880595492846691</v>
      </c>
      <c r="AX21" s="47">
        <f t="shared" ca="1" si="23"/>
        <v>0.38873629683071437</v>
      </c>
      <c r="AY21" s="47">
        <f t="shared" ca="1" si="23"/>
        <v>0.39598103836604071</v>
      </c>
      <c r="AZ21" s="47">
        <f t="shared" ca="1" si="23"/>
        <v>0.29811892566430986</v>
      </c>
      <c r="BA21" s="47">
        <f t="shared" ca="1" si="23"/>
        <v>0.24410399921252446</v>
      </c>
      <c r="BB21" s="47">
        <f t="shared" ca="1" si="23"/>
        <v>0.25148231630581891</v>
      </c>
      <c r="BC21" s="47">
        <f t="shared" ca="1" si="23"/>
        <v>0.2616807643978597</v>
      </c>
      <c r="BD21" s="47">
        <f t="shared" ca="1" si="23"/>
        <v>0.33930491333741813</v>
      </c>
      <c r="BE21" s="47">
        <f t="shared" ca="1" si="24"/>
        <v>0.36270483681943372</v>
      </c>
      <c r="BF21" s="47">
        <f t="shared" ca="1" si="24"/>
        <v>0.35897758294918303</v>
      </c>
      <c r="BG21" s="47">
        <f t="shared" ca="1" si="24"/>
        <v>0.38936411594696224</v>
      </c>
      <c r="BH21" s="47">
        <f t="shared" ca="1" si="24"/>
        <v>0.38514575538905765</v>
      </c>
      <c r="BI21" s="47">
        <f t="shared" ca="1" si="24"/>
        <v>0.37880595492846691</v>
      </c>
      <c r="BJ21" s="47">
        <f t="shared" ca="1" si="24"/>
        <v>0.38873629683071437</v>
      </c>
      <c r="BK21" s="47">
        <f t="shared" ca="1" si="24"/>
        <v>0.39598103836604071</v>
      </c>
      <c r="BL21" s="47">
        <f t="shared" ca="1" si="24"/>
        <v>0.29811892566430986</v>
      </c>
      <c r="BM21" s="47">
        <f t="shared" ca="1" si="24"/>
        <v>0.24410399921252446</v>
      </c>
      <c r="BN21" s="47">
        <f t="shared" ca="1" si="24"/>
        <v>0.25148231630581891</v>
      </c>
      <c r="BO21" s="47">
        <f t="shared" ca="1" si="24"/>
        <v>0.2616807643978597</v>
      </c>
      <c r="BP21" s="47">
        <f t="shared" ca="1" si="24"/>
        <v>0.33930491333741813</v>
      </c>
      <c r="BQ21" s="47">
        <f t="shared" ca="1" si="24"/>
        <v>0.36270483681943372</v>
      </c>
      <c r="BR21" s="47">
        <f t="shared" ca="1" si="24"/>
        <v>0.35897758294918303</v>
      </c>
      <c r="BS21" s="47">
        <f t="shared" ca="1" si="24"/>
        <v>0.38936411594696224</v>
      </c>
      <c r="BT21" s="47">
        <f t="shared" ca="1" si="24"/>
        <v>0.38514575538905765</v>
      </c>
      <c r="BU21" s="47">
        <f t="shared" ca="1" si="25"/>
        <v>0.37880595492846691</v>
      </c>
      <c r="BV21" s="47">
        <f t="shared" ca="1" si="25"/>
        <v>0.38873629683071437</v>
      </c>
      <c r="BW21" s="47">
        <f t="shared" ca="1" si="25"/>
        <v>0.39598103836604071</v>
      </c>
      <c r="BX21" s="47">
        <f t="shared" ca="1" si="25"/>
        <v>0.29811892566430986</v>
      </c>
      <c r="BY21" s="47">
        <f t="shared" ca="1" si="25"/>
        <v>0.24410399921252446</v>
      </c>
      <c r="BZ21" s="47">
        <f t="shared" ca="1" si="25"/>
        <v>0.25148231630581891</v>
      </c>
      <c r="CA21" s="47">
        <f t="shared" ca="1" si="25"/>
        <v>0.2616807643978597</v>
      </c>
      <c r="CB21" s="47">
        <f t="shared" ca="1" si="25"/>
        <v>0.33930491333741813</v>
      </c>
      <c r="CC21" s="47">
        <f t="shared" ca="1" si="25"/>
        <v>0.36270483681943372</v>
      </c>
      <c r="CD21" s="47">
        <f t="shared" ca="1" si="25"/>
        <v>0.35897758294918303</v>
      </c>
      <c r="CE21" s="47">
        <f t="shared" ca="1" si="25"/>
        <v>0.38936411594696224</v>
      </c>
      <c r="CF21" s="47">
        <f t="shared" ca="1" si="25"/>
        <v>0.38514575538905765</v>
      </c>
      <c r="CG21" s="47">
        <f t="shared" ca="1" si="25"/>
        <v>0.37880595492846691</v>
      </c>
      <c r="CH21" s="47">
        <f t="shared" ca="1" si="25"/>
        <v>0.38873629683071437</v>
      </c>
      <c r="CI21" s="47">
        <f t="shared" ca="1" si="25"/>
        <v>0.39598103836604071</v>
      </c>
      <c r="CJ21" s="47">
        <f t="shared" ca="1" si="25"/>
        <v>0.29811892566430986</v>
      </c>
      <c r="CK21" s="47">
        <f t="shared" ca="1" si="26"/>
        <v>0.24410399921252446</v>
      </c>
      <c r="CL21" s="47">
        <f t="shared" ca="1" si="26"/>
        <v>0.25148231630581891</v>
      </c>
      <c r="CM21" s="47">
        <f t="shared" ca="1" si="26"/>
        <v>0.2616807643978597</v>
      </c>
      <c r="CN21" s="47">
        <f t="shared" ca="1" si="26"/>
        <v>0.33930491333741813</v>
      </c>
      <c r="CO21" s="47">
        <f t="shared" ca="1" si="26"/>
        <v>0.36270483681943372</v>
      </c>
      <c r="CP21" s="47">
        <f t="shared" ca="1" si="26"/>
        <v>0.35897758294918303</v>
      </c>
      <c r="CQ21" s="47">
        <f t="shared" ca="1" si="26"/>
        <v>0.38936411594696224</v>
      </c>
      <c r="CR21" s="47">
        <f t="shared" ca="1" si="26"/>
        <v>0.38514575538905765</v>
      </c>
      <c r="CS21" s="47">
        <f t="shared" ca="1" si="26"/>
        <v>0.37880595492846691</v>
      </c>
      <c r="CT21" s="47">
        <f t="shared" ca="1" si="26"/>
        <v>0.38873629683071437</v>
      </c>
      <c r="CU21" s="47">
        <f t="shared" ca="1" si="26"/>
        <v>0.39598103836604071</v>
      </c>
      <c r="CV21" s="47">
        <f t="shared" ca="1" si="26"/>
        <v>0.29811892566430986</v>
      </c>
      <c r="CW21" s="47">
        <f t="shared" ca="1" si="27"/>
        <v>0.24410399921252446</v>
      </c>
      <c r="CX21" s="47">
        <f t="shared" ca="1" si="27"/>
        <v>0.25148231630581891</v>
      </c>
      <c r="CY21" s="47">
        <f t="shared" ca="1" si="27"/>
        <v>0.2616807643978597</v>
      </c>
      <c r="CZ21" s="47">
        <f t="shared" ca="1" si="27"/>
        <v>0.33930491333741813</v>
      </c>
      <c r="DA21" s="47">
        <f t="shared" ca="1" si="27"/>
        <v>0.36270483681943372</v>
      </c>
      <c r="DB21" s="47">
        <f t="shared" ca="1" si="27"/>
        <v>0.35897758294918303</v>
      </c>
      <c r="DC21" s="47">
        <f t="shared" ca="1" si="27"/>
        <v>0.38936411594696224</v>
      </c>
      <c r="DD21" s="47">
        <f t="shared" ca="1" si="27"/>
        <v>0.38514575538905765</v>
      </c>
    </row>
    <row r="22" spans="1:108" x14ac:dyDescent="0.25">
      <c r="A22" s="40" t="s">
        <v>138</v>
      </c>
      <c r="B22" s="40">
        <v>2809</v>
      </c>
      <c r="C22" s="40" t="s">
        <v>31</v>
      </c>
      <c r="D22" s="40" t="s">
        <v>1341</v>
      </c>
      <c r="E22" s="40" t="s">
        <v>130</v>
      </c>
      <c r="F22" s="40">
        <v>48</v>
      </c>
      <c r="G22" s="43">
        <v>45748</v>
      </c>
      <c r="I22" s="40" t="s">
        <v>34</v>
      </c>
      <c r="J22" s="40">
        <v>1</v>
      </c>
      <c r="K22" s="40" t="s">
        <v>35</v>
      </c>
      <c r="L22" s="40" t="s">
        <v>320</v>
      </c>
      <c r="N22" s="41">
        <f>VLOOKUP($C22 &amp; $I22 &amp; $K22,FATOR!$A$3:$P$22,5,0)</f>
        <v>1.9679249853205166E-2</v>
      </c>
      <c r="O22" s="41">
        <f>VLOOKUP($C22 &amp; $I22 &amp; $K22,FATOR!$A$3:$P$22,6,0)</f>
        <v>1.8124331466751575E-2</v>
      </c>
      <c r="P22" s="41">
        <f>VLOOKUP($C22 &amp; $I22 &amp; $K22,FATOR!$A$3:$P$22,7,0)</f>
        <v>5.989001370076448E-2</v>
      </c>
      <c r="Q22" s="41">
        <f>VLOOKUP($C22 &amp; $I22 &amp; $K22,FATOR!$A$3:$P$22,8,0)</f>
        <v>0.24575891386334064</v>
      </c>
      <c r="R22" s="41">
        <f>VLOOKUP($C22 &amp; $I22 &amp; $K22,FATOR!$A$3:$P$22,9,0)</f>
        <v>0.35763016430491673</v>
      </c>
      <c r="S22" s="41">
        <f>VLOOKUP($C22 &amp; $I22 &amp; $K22,FATOR!$A$3:$P$22,10,0)</f>
        <v>0.36925018666701803</v>
      </c>
      <c r="T22" s="41">
        <f>VLOOKUP($C22 &amp; $I22 &amp; $K22,FATOR!$A$3:$P$22,11,0)</f>
        <v>0.38081049016201374</v>
      </c>
      <c r="U22" s="41">
        <f>VLOOKUP($C22 &amp; $I22 &amp; $K22,FATOR!$A$3:$P$22,12,0)</f>
        <v>0.35852971876340173</v>
      </c>
      <c r="V22" s="41">
        <f>VLOOKUP($C22 &amp; $I22 &amp; $K22,FATOR!$A$3:$P$22,13,0)</f>
        <v>0.33366726540630531</v>
      </c>
      <c r="W22" s="41">
        <f>VLOOKUP($C22 &amp; $I22 &amp; $K22,FATOR!$A$3:$P$22,14,0)</f>
        <v>0.27729424669159608</v>
      </c>
      <c r="X22" s="41">
        <f>VLOOKUP($C22 &amp; $I22 &amp; $K22,FATOR!$A$3:$P$22,15,0)</f>
        <v>0.1811618484507023</v>
      </c>
      <c r="Y22" s="41">
        <f>VLOOKUP($C22 &amp; $I22 &amp; $K22,FATOR!$A$3:$P$22,16,0)</f>
        <v>6.3683912029479137E-2</v>
      </c>
      <c r="Z22" s="48">
        <v>1</v>
      </c>
      <c r="AA22" s="42">
        <f t="shared" si="10"/>
        <v>0</v>
      </c>
      <c r="AB22" s="42">
        <f t="shared" si="11"/>
        <v>0</v>
      </c>
      <c r="AC22" s="42">
        <f t="shared" si="12"/>
        <v>0</v>
      </c>
      <c r="AD22" s="42">
        <f t="shared" si="13"/>
        <v>0</v>
      </c>
      <c r="AE22" s="42">
        <f t="shared" si="14"/>
        <v>0</v>
      </c>
      <c r="AF22" s="42">
        <f t="shared" si="15"/>
        <v>0</v>
      </c>
      <c r="AG22" s="42">
        <f t="shared" si="16"/>
        <v>0</v>
      </c>
      <c r="AH22" s="42">
        <f t="shared" si="17"/>
        <v>0</v>
      </c>
      <c r="AI22" s="42">
        <f t="shared" si="18"/>
        <v>0</v>
      </c>
      <c r="AJ22" s="42">
        <f t="shared" si="19"/>
        <v>0</v>
      </c>
      <c r="AK22" s="42">
        <f t="shared" si="20"/>
        <v>0</v>
      </c>
      <c r="AL22" s="42">
        <f t="shared" si="21"/>
        <v>0</v>
      </c>
      <c r="AN22" s="43">
        <f t="shared" si="22"/>
        <v>45748</v>
      </c>
      <c r="AO22" s="47" t="str">
        <f t="shared" ca="1" si="23"/>
        <v/>
      </c>
      <c r="AP22" s="47" t="str">
        <f t="shared" ca="1" si="23"/>
        <v/>
      </c>
      <c r="AQ22" s="47" t="str">
        <f t="shared" ca="1" si="23"/>
        <v/>
      </c>
      <c r="AR22" s="47" t="str">
        <f t="shared" ca="1" si="23"/>
        <v/>
      </c>
      <c r="AS22" s="47" t="str">
        <f t="shared" ca="1" si="23"/>
        <v/>
      </c>
      <c r="AT22" s="47" t="str">
        <f t="shared" ca="1" si="23"/>
        <v/>
      </c>
      <c r="AU22" s="47" t="str">
        <f t="shared" ca="1" si="23"/>
        <v/>
      </c>
      <c r="AV22" s="47" t="str">
        <f t="shared" ca="1" si="23"/>
        <v/>
      </c>
      <c r="AW22" s="47" t="str">
        <f t="shared" ca="1" si="23"/>
        <v/>
      </c>
      <c r="AX22" s="47" t="str">
        <f t="shared" ca="1" si="23"/>
        <v/>
      </c>
      <c r="AY22" s="47" t="str">
        <f t="shared" ca="1" si="23"/>
        <v/>
      </c>
      <c r="AZ22" s="47" t="str">
        <f t="shared" ca="1" si="23"/>
        <v/>
      </c>
      <c r="BA22" s="47" t="str">
        <f t="shared" ca="1" si="23"/>
        <v/>
      </c>
      <c r="BB22" s="47" t="str">
        <f t="shared" ca="1" si="23"/>
        <v/>
      </c>
      <c r="BC22" s="47" t="str">
        <f t="shared" ca="1" si="23"/>
        <v/>
      </c>
      <c r="BD22" s="47">
        <f t="shared" ca="1" si="23"/>
        <v>0</v>
      </c>
      <c r="BE22" s="47">
        <f t="shared" ca="1" si="24"/>
        <v>0</v>
      </c>
      <c r="BF22" s="47">
        <f t="shared" ca="1" si="24"/>
        <v>0</v>
      </c>
      <c r="BG22" s="47">
        <f t="shared" ca="1" si="24"/>
        <v>0</v>
      </c>
      <c r="BH22" s="47">
        <f t="shared" ca="1" si="24"/>
        <v>0</v>
      </c>
      <c r="BI22" s="47">
        <f t="shared" ca="1" si="24"/>
        <v>0</v>
      </c>
      <c r="BJ22" s="47">
        <f t="shared" ca="1" si="24"/>
        <v>0</v>
      </c>
      <c r="BK22" s="47">
        <f t="shared" ca="1" si="24"/>
        <v>0</v>
      </c>
      <c r="BL22" s="47">
        <f t="shared" ca="1" si="24"/>
        <v>0</v>
      </c>
      <c r="BM22" s="47">
        <f t="shared" ca="1" si="24"/>
        <v>0</v>
      </c>
      <c r="BN22" s="47">
        <f t="shared" ca="1" si="24"/>
        <v>0</v>
      </c>
      <c r="BO22" s="47">
        <f t="shared" ca="1" si="24"/>
        <v>0</v>
      </c>
      <c r="BP22" s="47">
        <f t="shared" ca="1" si="24"/>
        <v>0</v>
      </c>
      <c r="BQ22" s="47">
        <f t="shared" ca="1" si="24"/>
        <v>0</v>
      </c>
      <c r="BR22" s="47">
        <f t="shared" ca="1" si="24"/>
        <v>0</v>
      </c>
      <c r="BS22" s="47">
        <f t="shared" ca="1" si="24"/>
        <v>0</v>
      </c>
      <c r="BT22" s="47">
        <f t="shared" ca="1" si="24"/>
        <v>0</v>
      </c>
      <c r="BU22" s="47">
        <f t="shared" ca="1" si="25"/>
        <v>0</v>
      </c>
      <c r="BV22" s="47">
        <f t="shared" ca="1" si="25"/>
        <v>0</v>
      </c>
      <c r="BW22" s="47">
        <f t="shared" ca="1" si="25"/>
        <v>0</v>
      </c>
      <c r="BX22" s="47">
        <f t="shared" ca="1" si="25"/>
        <v>0</v>
      </c>
      <c r="BY22" s="47">
        <f t="shared" ca="1" si="25"/>
        <v>0</v>
      </c>
      <c r="BZ22" s="47">
        <f t="shared" ca="1" si="25"/>
        <v>0</v>
      </c>
      <c r="CA22" s="47">
        <f t="shared" ca="1" si="25"/>
        <v>0</v>
      </c>
      <c r="CB22" s="47">
        <f t="shared" ca="1" si="25"/>
        <v>0</v>
      </c>
      <c r="CC22" s="47">
        <f t="shared" ca="1" si="25"/>
        <v>0</v>
      </c>
      <c r="CD22" s="47">
        <f t="shared" ca="1" si="25"/>
        <v>0</v>
      </c>
      <c r="CE22" s="47">
        <f t="shared" ca="1" si="25"/>
        <v>0</v>
      </c>
      <c r="CF22" s="47">
        <f t="shared" ca="1" si="25"/>
        <v>0</v>
      </c>
      <c r="CG22" s="47">
        <f t="shared" ca="1" si="25"/>
        <v>0</v>
      </c>
      <c r="CH22" s="47">
        <f t="shared" ca="1" si="25"/>
        <v>0</v>
      </c>
      <c r="CI22" s="47">
        <f t="shared" ca="1" si="25"/>
        <v>0</v>
      </c>
      <c r="CJ22" s="47">
        <f t="shared" ca="1" si="25"/>
        <v>0</v>
      </c>
      <c r="CK22" s="47">
        <f t="shared" ca="1" si="26"/>
        <v>0</v>
      </c>
      <c r="CL22" s="47">
        <f t="shared" ca="1" si="26"/>
        <v>0</v>
      </c>
      <c r="CM22" s="47">
        <f t="shared" ca="1" si="26"/>
        <v>0</v>
      </c>
      <c r="CN22" s="47">
        <f t="shared" ca="1" si="26"/>
        <v>0</v>
      </c>
      <c r="CO22" s="47">
        <f t="shared" ca="1" si="26"/>
        <v>0</v>
      </c>
      <c r="CP22" s="47">
        <f t="shared" ca="1" si="26"/>
        <v>0</v>
      </c>
      <c r="CQ22" s="47">
        <f t="shared" ca="1" si="26"/>
        <v>0</v>
      </c>
      <c r="CR22" s="47">
        <f t="shared" ca="1" si="26"/>
        <v>0</v>
      </c>
      <c r="CS22" s="47">
        <f t="shared" ca="1" si="26"/>
        <v>0</v>
      </c>
      <c r="CT22" s="47">
        <f t="shared" ca="1" si="26"/>
        <v>0</v>
      </c>
      <c r="CU22" s="47">
        <f t="shared" ca="1" si="26"/>
        <v>0</v>
      </c>
      <c r="CV22" s="47">
        <f t="shared" ca="1" si="26"/>
        <v>0</v>
      </c>
      <c r="CW22" s="47">
        <f t="shared" ca="1" si="27"/>
        <v>0</v>
      </c>
      <c r="CX22" s="47">
        <f t="shared" ca="1" si="27"/>
        <v>0</v>
      </c>
      <c r="CY22" s="47">
        <f t="shared" ca="1" si="27"/>
        <v>0</v>
      </c>
      <c r="CZ22" s="47">
        <f t="shared" ca="1" si="27"/>
        <v>0</v>
      </c>
      <c r="DA22" s="47">
        <f t="shared" ca="1" si="27"/>
        <v>0</v>
      </c>
      <c r="DB22" s="47">
        <f t="shared" ca="1" si="27"/>
        <v>0</v>
      </c>
      <c r="DC22" s="47">
        <f t="shared" ca="1" si="27"/>
        <v>0</v>
      </c>
      <c r="DD22" s="47">
        <f t="shared" ca="1" si="27"/>
        <v>0</v>
      </c>
    </row>
    <row r="23" spans="1:108" x14ac:dyDescent="0.25">
      <c r="A23" s="40" t="s">
        <v>138</v>
      </c>
      <c r="B23" s="40">
        <v>2809</v>
      </c>
      <c r="C23" s="40" t="s">
        <v>31</v>
      </c>
      <c r="D23" s="40" t="s">
        <v>1341</v>
      </c>
      <c r="E23" s="40" t="s">
        <v>130</v>
      </c>
      <c r="F23" s="40">
        <v>48</v>
      </c>
      <c r="G23" s="43">
        <v>45748</v>
      </c>
      <c r="I23" s="40" t="s">
        <v>34</v>
      </c>
      <c r="J23" s="40">
        <v>1</v>
      </c>
      <c r="K23" s="40" t="s">
        <v>36</v>
      </c>
      <c r="L23" s="40" t="s">
        <v>320</v>
      </c>
      <c r="N23" s="41">
        <f>VLOOKUP($C23 &amp; $I23 &amp; $K23,FATOR!$A$3:$P$22,5,0)</f>
        <v>9.8054322604505764E-2</v>
      </c>
      <c r="O23" s="41">
        <f>VLOOKUP($C23 &amp; $I23 &amp; $K23,FATOR!$A$3:$P$22,6,0)</f>
        <v>9.966599447959304E-2</v>
      </c>
      <c r="P23" s="41">
        <f>VLOOKUP($C23 &amp; $I23 &amp; $K23,FATOR!$A$3:$P$22,7,0)</f>
        <v>0.13121274372155528</v>
      </c>
      <c r="Q23" s="41">
        <f>VLOOKUP($C23 &amp; $I23 &amp; $K23,FATOR!$A$3:$P$22,8,0)</f>
        <v>0.24588732117365522</v>
      </c>
      <c r="R23" s="41">
        <f>VLOOKUP($C23 &amp; $I23 &amp; $K23,FATOR!$A$3:$P$22,9,0)</f>
        <v>0.34937839651397584</v>
      </c>
      <c r="S23" s="41">
        <f>VLOOKUP($C23 &amp; $I23 &amp; $K23,FATOR!$A$3:$P$22,10,0)</f>
        <v>0.38412440235986323</v>
      </c>
      <c r="T23" s="41">
        <f>VLOOKUP($C23 &amp; $I23 &amp; $K23,FATOR!$A$3:$P$22,11,0)</f>
        <v>0.41203014132426724</v>
      </c>
      <c r="U23" s="41">
        <f>VLOOKUP($C23 &amp; $I23 &amp; $K23,FATOR!$A$3:$P$22,12,0)</f>
        <v>0.40708260329976304</v>
      </c>
      <c r="V23" s="41">
        <f>VLOOKUP($C23 &amp; $I23 &amp; $K23,FATOR!$A$3:$P$22,13,0)</f>
        <v>0.38387663419461127</v>
      </c>
      <c r="W23" s="41">
        <f>VLOOKUP($C23 &amp; $I23 &amp; $K23,FATOR!$A$3:$P$22,14,0)</f>
        <v>0.35421415698006753</v>
      </c>
      <c r="X23" s="41">
        <f>VLOOKUP($C23 &amp; $I23 &amp; $K23,FATOR!$A$3:$P$22,15,0)</f>
        <v>0.31552727482154186</v>
      </c>
      <c r="Y23" s="41">
        <f>VLOOKUP($C23 &amp; $I23 &amp; $K23,FATOR!$A$3:$P$22,16,0)</f>
        <v>0.16076201792575104</v>
      </c>
      <c r="Z23" s="48">
        <v>1</v>
      </c>
      <c r="AA23" s="42">
        <f t="shared" si="10"/>
        <v>4.7066074850162769</v>
      </c>
      <c r="AB23" s="42">
        <f t="shared" si="11"/>
        <v>4.7839677350204663</v>
      </c>
      <c r="AC23" s="42">
        <f t="shared" si="12"/>
        <v>6.2982116986346535</v>
      </c>
      <c r="AD23" s="42">
        <f t="shared" si="13"/>
        <v>11.802591416335451</v>
      </c>
      <c r="AE23" s="42">
        <f t="shared" si="14"/>
        <v>16.77016303267084</v>
      </c>
      <c r="AF23" s="42">
        <f t="shared" si="15"/>
        <v>18.437971313273437</v>
      </c>
      <c r="AG23" s="42">
        <f t="shared" si="16"/>
        <v>19.777446783564827</v>
      </c>
      <c r="AH23" s="42">
        <f t="shared" si="17"/>
        <v>19.539964958388627</v>
      </c>
      <c r="AI23" s="42">
        <f t="shared" si="18"/>
        <v>18.426078441341339</v>
      </c>
      <c r="AJ23" s="42">
        <f t="shared" si="19"/>
        <v>17.002279535043243</v>
      </c>
      <c r="AK23" s="42">
        <f t="shared" si="20"/>
        <v>15.145309191434009</v>
      </c>
      <c r="AL23" s="42">
        <f t="shared" si="21"/>
        <v>7.7165768604360494</v>
      </c>
      <c r="AN23" s="43">
        <f t="shared" si="22"/>
        <v>45748</v>
      </c>
      <c r="AO23" s="47" t="str">
        <f t="shared" ca="1" si="23"/>
        <v/>
      </c>
      <c r="AP23" s="47" t="str">
        <f t="shared" ca="1" si="23"/>
        <v/>
      </c>
      <c r="AQ23" s="47" t="str">
        <f t="shared" ca="1" si="23"/>
        <v/>
      </c>
      <c r="AR23" s="47" t="str">
        <f t="shared" ca="1" si="23"/>
        <v/>
      </c>
      <c r="AS23" s="47" t="str">
        <f t="shared" ca="1" si="23"/>
        <v/>
      </c>
      <c r="AT23" s="47" t="str">
        <f t="shared" ca="1" si="23"/>
        <v/>
      </c>
      <c r="AU23" s="47" t="str">
        <f t="shared" ca="1" si="23"/>
        <v/>
      </c>
      <c r="AV23" s="47" t="str">
        <f t="shared" ca="1" si="23"/>
        <v/>
      </c>
      <c r="AW23" s="47" t="str">
        <f t="shared" ca="1" si="23"/>
        <v/>
      </c>
      <c r="AX23" s="47" t="str">
        <f t="shared" ca="1" si="23"/>
        <v/>
      </c>
      <c r="AY23" s="47" t="str">
        <f t="shared" ca="1" si="23"/>
        <v/>
      </c>
      <c r="AZ23" s="47" t="str">
        <f t="shared" ca="1" si="23"/>
        <v/>
      </c>
      <c r="BA23" s="47" t="str">
        <f t="shared" ca="1" si="23"/>
        <v/>
      </c>
      <c r="BB23" s="47" t="str">
        <f t="shared" ca="1" si="23"/>
        <v/>
      </c>
      <c r="BC23" s="47" t="str">
        <f t="shared" ca="1" si="23"/>
        <v/>
      </c>
      <c r="BD23" s="47">
        <f t="shared" ca="1" si="23"/>
        <v>11.802591416335451</v>
      </c>
      <c r="BE23" s="47">
        <f t="shared" ca="1" si="24"/>
        <v>16.77016303267084</v>
      </c>
      <c r="BF23" s="47">
        <f t="shared" ca="1" si="24"/>
        <v>18.437971313273437</v>
      </c>
      <c r="BG23" s="47">
        <f t="shared" ca="1" si="24"/>
        <v>19.777446783564827</v>
      </c>
      <c r="BH23" s="47">
        <f t="shared" ca="1" si="24"/>
        <v>19.539964958388627</v>
      </c>
      <c r="BI23" s="47">
        <f t="shared" ca="1" si="24"/>
        <v>18.426078441341339</v>
      </c>
      <c r="BJ23" s="47">
        <f t="shared" ca="1" si="24"/>
        <v>17.002279535043243</v>
      </c>
      <c r="BK23" s="47">
        <f t="shared" ca="1" si="24"/>
        <v>15.145309191434009</v>
      </c>
      <c r="BL23" s="47">
        <f t="shared" ca="1" si="24"/>
        <v>7.7165768604360494</v>
      </c>
      <c r="BM23" s="47">
        <f t="shared" ca="1" si="24"/>
        <v>4.7066074850162769</v>
      </c>
      <c r="BN23" s="47">
        <f t="shared" ca="1" si="24"/>
        <v>4.7839677350204663</v>
      </c>
      <c r="BO23" s="47">
        <f t="shared" ca="1" si="24"/>
        <v>6.2982116986346535</v>
      </c>
      <c r="BP23" s="47">
        <f t="shared" ca="1" si="24"/>
        <v>11.802591416335451</v>
      </c>
      <c r="BQ23" s="47">
        <f t="shared" ca="1" si="24"/>
        <v>16.77016303267084</v>
      </c>
      <c r="BR23" s="47">
        <f t="shared" ca="1" si="24"/>
        <v>18.437971313273437</v>
      </c>
      <c r="BS23" s="47">
        <f t="shared" ca="1" si="24"/>
        <v>19.777446783564827</v>
      </c>
      <c r="BT23" s="47">
        <f t="shared" ca="1" si="24"/>
        <v>19.539964958388627</v>
      </c>
      <c r="BU23" s="47">
        <f t="shared" ca="1" si="25"/>
        <v>18.426078441341339</v>
      </c>
      <c r="BV23" s="47">
        <f t="shared" ca="1" si="25"/>
        <v>17.002279535043243</v>
      </c>
      <c r="BW23" s="47">
        <f t="shared" ca="1" si="25"/>
        <v>15.145309191434009</v>
      </c>
      <c r="BX23" s="47">
        <f t="shared" ca="1" si="25"/>
        <v>7.7165768604360494</v>
      </c>
      <c r="BY23" s="47">
        <f t="shared" ca="1" si="25"/>
        <v>4.7066074850162769</v>
      </c>
      <c r="BZ23" s="47">
        <f t="shared" ca="1" si="25"/>
        <v>4.7839677350204663</v>
      </c>
      <c r="CA23" s="47">
        <f t="shared" ca="1" si="25"/>
        <v>6.2982116986346535</v>
      </c>
      <c r="CB23" s="47">
        <f t="shared" ca="1" si="25"/>
        <v>11.802591416335451</v>
      </c>
      <c r="CC23" s="47">
        <f t="shared" ca="1" si="25"/>
        <v>16.77016303267084</v>
      </c>
      <c r="CD23" s="47">
        <f t="shared" ca="1" si="25"/>
        <v>18.437971313273437</v>
      </c>
      <c r="CE23" s="47">
        <f t="shared" ca="1" si="25"/>
        <v>19.777446783564827</v>
      </c>
      <c r="CF23" s="47">
        <f t="shared" ca="1" si="25"/>
        <v>19.539964958388627</v>
      </c>
      <c r="CG23" s="47">
        <f t="shared" ca="1" si="25"/>
        <v>18.426078441341339</v>
      </c>
      <c r="CH23" s="47">
        <f t="shared" ca="1" si="25"/>
        <v>17.002279535043243</v>
      </c>
      <c r="CI23" s="47">
        <f t="shared" ca="1" si="25"/>
        <v>15.145309191434009</v>
      </c>
      <c r="CJ23" s="47">
        <f t="shared" ca="1" si="25"/>
        <v>7.7165768604360494</v>
      </c>
      <c r="CK23" s="47">
        <f t="shared" ca="1" si="26"/>
        <v>4.7066074850162769</v>
      </c>
      <c r="CL23" s="47">
        <f t="shared" ca="1" si="26"/>
        <v>4.7839677350204663</v>
      </c>
      <c r="CM23" s="47">
        <f t="shared" ca="1" si="26"/>
        <v>6.2982116986346535</v>
      </c>
      <c r="CN23" s="47">
        <f t="shared" ca="1" si="26"/>
        <v>11.802591416335451</v>
      </c>
      <c r="CO23" s="47">
        <f t="shared" ca="1" si="26"/>
        <v>16.77016303267084</v>
      </c>
      <c r="CP23" s="47">
        <f t="shared" ca="1" si="26"/>
        <v>18.437971313273437</v>
      </c>
      <c r="CQ23" s="47">
        <f t="shared" ca="1" si="26"/>
        <v>19.777446783564827</v>
      </c>
      <c r="CR23" s="47">
        <f t="shared" ca="1" si="26"/>
        <v>19.539964958388627</v>
      </c>
      <c r="CS23" s="47">
        <f t="shared" ca="1" si="26"/>
        <v>18.426078441341339</v>
      </c>
      <c r="CT23" s="47">
        <f t="shared" ca="1" si="26"/>
        <v>17.002279535043243</v>
      </c>
      <c r="CU23" s="47">
        <f t="shared" ca="1" si="26"/>
        <v>15.145309191434009</v>
      </c>
      <c r="CV23" s="47">
        <f t="shared" ca="1" si="26"/>
        <v>7.7165768604360494</v>
      </c>
      <c r="CW23" s="47">
        <f t="shared" ca="1" si="27"/>
        <v>4.7066074850162769</v>
      </c>
      <c r="CX23" s="47">
        <f t="shared" ca="1" si="27"/>
        <v>4.7839677350204663</v>
      </c>
      <c r="CY23" s="47">
        <f t="shared" ca="1" si="27"/>
        <v>6.2982116986346535</v>
      </c>
      <c r="CZ23" s="47">
        <f t="shared" ca="1" si="27"/>
        <v>11.802591416335451</v>
      </c>
      <c r="DA23" s="47">
        <f t="shared" ca="1" si="27"/>
        <v>16.77016303267084</v>
      </c>
      <c r="DB23" s="47">
        <f t="shared" ca="1" si="27"/>
        <v>18.437971313273437</v>
      </c>
      <c r="DC23" s="47">
        <f t="shared" ca="1" si="27"/>
        <v>19.777446783564827</v>
      </c>
      <c r="DD23" s="47">
        <f t="shared" ca="1" si="27"/>
        <v>19.539964958388627</v>
      </c>
    </row>
    <row r="24" spans="1:108" x14ac:dyDescent="0.25">
      <c r="A24" s="40" t="s">
        <v>138</v>
      </c>
      <c r="B24" s="40">
        <v>2903</v>
      </c>
      <c r="C24" s="40" t="s">
        <v>31</v>
      </c>
      <c r="D24" s="40" t="s">
        <v>1342</v>
      </c>
      <c r="E24" s="40" t="s">
        <v>130</v>
      </c>
      <c r="F24" s="40">
        <v>39</v>
      </c>
      <c r="G24" s="43">
        <v>45444</v>
      </c>
      <c r="I24" s="40" t="s">
        <v>34</v>
      </c>
      <c r="J24" s="40">
        <v>1</v>
      </c>
      <c r="K24" s="40" t="s">
        <v>35</v>
      </c>
      <c r="L24" s="40" t="s">
        <v>320</v>
      </c>
      <c r="N24" s="41">
        <f>VLOOKUP($C24 &amp; $I24 &amp; $K24,FATOR!$A$3:$P$22,5,0)</f>
        <v>1.9679249853205166E-2</v>
      </c>
      <c r="O24" s="41">
        <f>VLOOKUP($C24 &amp; $I24 &amp; $K24,FATOR!$A$3:$P$22,6,0)</f>
        <v>1.8124331466751575E-2</v>
      </c>
      <c r="P24" s="41">
        <f>VLOOKUP($C24 &amp; $I24 &amp; $K24,FATOR!$A$3:$P$22,7,0)</f>
        <v>5.989001370076448E-2</v>
      </c>
      <c r="Q24" s="41">
        <f>VLOOKUP($C24 &amp; $I24 &amp; $K24,FATOR!$A$3:$P$22,8,0)</f>
        <v>0.24575891386334064</v>
      </c>
      <c r="R24" s="41">
        <f>VLOOKUP($C24 &amp; $I24 &amp; $K24,FATOR!$A$3:$P$22,9,0)</f>
        <v>0.35763016430491673</v>
      </c>
      <c r="S24" s="41">
        <f>VLOOKUP($C24 &amp; $I24 &amp; $K24,FATOR!$A$3:$P$22,10,0)</f>
        <v>0.36925018666701803</v>
      </c>
      <c r="T24" s="41">
        <f>VLOOKUP($C24 &amp; $I24 &amp; $K24,FATOR!$A$3:$P$22,11,0)</f>
        <v>0.38081049016201374</v>
      </c>
      <c r="U24" s="41">
        <f>VLOOKUP($C24 &amp; $I24 &amp; $K24,FATOR!$A$3:$P$22,12,0)</f>
        <v>0.35852971876340173</v>
      </c>
      <c r="V24" s="41">
        <f>VLOOKUP($C24 &amp; $I24 &amp; $K24,FATOR!$A$3:$P$22,13,0)</f>
        <v>0.33366726540630531</v>
      </c>
      <c r="W24" s="41">
        <f>VLOOKUP($C24 &amp; $I24 &amp; $K24,FATOR!$A$3:$P$22,14,0)</f>
        <v>0.27729424669159608</v>
      </c>
      <c r="X24" s="41">
        <f>VLOOKUP($C24 &amp; $I24 &amp; $K24,FATOR!$A$3:$P$22,15,0)</f>
        <v>0.1811618484507023</v>
      </c>
      <c r="Y24" s="41">
        <f>VLOOKUP($C24 &amp; $I24 &amp; $K24,FATOR!$A$3:$P$22,16,0)</f>
        <v>6.3683912029479137E-2</v>
      </c>
      <c r="Z24" s="48">
        <v>1</v>
      </c>
      <c r="AA24" s="42">
        <f t="shared" si="10"/>
        <v>0</v>
      </c>
      <c r="AB24" s="42">
        <f t="shared" si="11"/>
        <v>0</v>
      </c>
      <c r="AC24" s="42">
        <f t="shared" si="12"/>
        <v>0</v>
      </c>
      <c r="AD24" s="42">
        <f t="shared" si="13"/>
        <v>0</v>
      </c>
      <c r="AE24" s="42">
        <f t="shared" si="14"/>
        <v>0</v>
      </c>
      <c r="AF24" s="42">
        <f t="shared" si="15"/>
        <v>0</v>
      </c>
      <c r="AG24" s="42">
        <f t="shared" si="16"/>
        <v>0</v>
      </c>
      <c r="AH24" s="42">
        <f t="shared" si="17"/>
        <v>0</v>
      </c>
      <c r="AI24" s="42">
        <f t="shared" si="18"/>
        <v>0</v>
      </c>
      <c r="AJ24" s="42">
        <f t="shared" si="19"/>
        <v>0</v>
      </c>
      <c r="AK24" s="42">
        <f t="shared" si="20"/>
        <v>0</v>
      </c>
      <c r="AL24" s="42">
        <f t="shared" si="21"/>
        <v>0</v>
      </c>
      <c r="AN24" s="43">
        <f t="shared" si="22"/>
        <v>45444</v>
      </c>
      <c r="AO24" s="47" t="str">
        <f t="shared" ca="1" si="23"/>
        <v/>
      </c>
      <c r="AP24" s="47" t="str">
        <f t="shared" ca="1" si="23"/>
        <v/>
      </c>
      <c r="AQ24" s="47" t="str">
        <f t="shared" ca="1" si="23"/>
        <v/>
      </c>
      <c r="AR24" s="47" t="str">
        <f t="shared" ca="1" si="23"/>
        <v/>
      </c>
      <c r="AS24" s="47" t="str">
        <f t="shared" ca="1" si="23"/>
        <v/>
      </c>
      <c r="AT24" s="47">
        <f t="shared" ca="1" si="23"/>
        <v>0</v>
      </c>
      <c r="AU24" s="47">
        <f t="shared" ca="1" si="23"/>
        <v>0</v>
      </c>
      <c r="AV24" s="47">
        <f t="shared" ca="1" si="23"/>
        <v>0</v>
      </c>
      <c r="AW24" s="47">
        <f t="shared" ca="1" si="23"/>
        <v>0</v>
      </c>
      <c r="AX24" s="47">
        <f t="shared" ca="1" si="23"/>
        <v>0</v>
      </c>
      <c r="AY24" s="47">
        <f t="shared" ca="1" si="23"/>
        <v>0</v>
      </c>
      <c r="AZ24" s="47">
        <f t="shared" ca="1" si="23"/>
        <v>0</v>
      </c>
      <c r="BA24" s="47">
        <f t="shared" ca="1" si="23"/>
        <v>0</v>
      </c>
      <c r="BB24" s="47">
        <f t="shared" ca="1" si="23"/>
        <v>0</v>
      </c>
      <c r="BC24" s="47">
        <f t="shared" ca="1" si="23"/>
        <v>0</v>
      </c>
      <c r="BD24" s="47">
        <f t="shared" ca="1" si="23"/>
        <v>0</v>
      </c>
      <c r="BE24" s="47">
        <f t="shared" ca="1" si="24"/>
        <v>0</v>
      </c>
      <c r="BF24" s="47">
        <f t="shared" ca="1" si="24"/>
        <v>0</v>
      </c>
      <c r="BG24" s="47">
        <f t="shared" ca="1" si="24"/>
        <v>0</v>
      </c>
      <c r="BH24" s="47">
        <f t="shared" ca="1" si="24"/>
        <v>0</v>
      </c>
      <c r="BI24" s="47">
        <f t="shared" ca="1" si="24"/>
        <v>0</v>
      </c>
      <c r="BJ24" s="47">
        <f t="shared" ca="1" si="24"/>
        <v>0</v>
      </c>
      <c r="BK24" s="47">
        <f t="shared" ca="1" si="24"/>
        <v>0</v>
      </c>
      <c r="BL24" s="47">
        <f t="shared" ca="1" si="24"/>
        <v>0</v>
      </c>
      <c r="BM24" s="47">
        <f t="shared" ca="1" si="24"/>
        <v>0</v>
      </c>
      <c r="BN24" s="47">
        <f t="shared" ca="1" si="24"/>
        <v>0</v>
      </c>
      <c r="BO24" s="47">
        <f t="shared" ca="1" si="24"/>
        <v>0</v>
      </c>
      <c r="BP24" s="47">
        <f t="shared" ca="1" si="24"/>
        <v>0</v>
      </c>
      <c r="BQ24" s="47">
        <f t="shared" ca="1" si="24"/>
        <v>0</v>
      </c>
      <c r="BR24" s="47">
        <f t="shared" ca="1" si="24"/>
        <v>0</v>
      </c>
      <c r="BS24" s="47">
        <f t="shared" ca="1" si="24"/>
        <v>0</v>
      </c>
      <c r="BT24" s="47">
        <f t="shared" ca="1" si="24"/>
        <v>0</v>
      </c>
      <c r="BU24" s="47">
        <f t="shared" ca="1" si="25"/>
        <v>0</v>
      </c>
      <c r="BV24" s="47">
        <f t="shared" ca="1" si="25"/>
        <v>0</v>
      </c>
      <c r="BW24" s="47">
        <f t="shared" ca="1" si="25"/>
        <v>0</v>
      </c>
      <c r="BX24" s="47">
        <f t="shared" ca="1" si="25"/>
        <v>0</v>
      </c>
      <c r="BY24" s="47">
        <f t="shared" ca="1" si="25"/>
        <v>0</v>
      </c>
      <c r="BZ24" s="47">
        <f t="shared" ca="1" si="25"/>
        <v>0</v>
      </c>
      <c r="CA24" s="47">
        <f t="shared" ca="1" si="25"/>
        <v>0</v>
      </c>
      <c r="CB24" s="47">
        <f t="shared" ca="1" si="25"/>
        <v>0</v>
      </c>
      <c r="CC24" s="47">
        <f t="shared" ca="1" si="25"/>
        <v>0</v>
      </c>
      <c r="CD24" s="47">
        <f t="shared" ca="1" si="25"/>
        <v>0</v>
      </c>
      <c r="CE24" s="47">
        <f t="shared" ca="1" si="25"/>
        <v>0</v>
      </c>
      <c r="CF24" s="47">
        <f t="shared" ca="1" si="25"/>
        <v>0</v>
      </c>
      <c r="CG24" s="47">
        <f t="shared" ca="1" si="25"/>
        <v>0</v>
      </c>
      <c r="CH24" s="47">
        <f t="shared" ca="1" si="25"/>
        <v>0</v>
      </c>
      <c r="CI24" s="47">
        <f t="shared" ca="1" si="25"/>
        <v>0</v>
      </c>
      <c r="CJ24" s="47">
        <f t="shared" ca="1" si="25"/>
        <v>0</v>
      </c>
      <c r="CK24" s="47">
        <f t="shared" ca="1" si="26"/>
        <v>0</v>
      </c>
      <c r="CL24" s="47">
        <f t="shared" ca="1" si="26"/>
        <v>0</v>
      </c>
      <c r="CM24" s="47">
        <f t="shared" ca="1" si="26"/>
        <v>0</v>
      </c>
      <c r="CN24" s="47">
        <f t="shared" ca="1" si="26"/>
        <v>0</v>
      </c>
      <c r="CO24" s="47">
        <f t="shared" ca="1" si="26"/>
        <v>0</v>
      </c>
      <c r="CP24" s="47">
        <f t="shared" ca="1" si="26"/>
        <v>0</v>
      </c>
      <c r="CQ24" s="47">
        <f t="shared" ca="1" si="26"/>
        <v>0</v>
      </c>
      <c r="CR24" s="47">
        <f t="shared" ca="1" si="26"/>
        <v>0</v>
      </c>
      <c r="CS24" s="47">
        <f t="shared" ca="1" si="26"/>
        <v>0</v>
      </c>
      <c r="CT24" s="47">
        <f t="shared" ca="1" si="26"/>
        <v>0</v>
      </c>
      <c r="CU24" s="47">
        <f t="shared" ca="1" si="26"/>
        <v>0</v>
      </c>
      <c r="CV24" s="47">
        <f t="shared" ca="1" si="26"/>
        <v>0</v>
      </c>
      <c r="CW24" s="47">
        <f t="shared" ca="1" si="27"/>
        <v>0</v>
      </c>
      <c r="CX24" s="47">
        <f t="shared" ca="1" si="27"/>
        <v>0</v>
      </c>
      <c r="CY24" s="47">
        <f t="shared" ca="1" si="27"/>
        <v>0</v>
      </c>
      <c r="CZ24" s="47">
        <f t="shared" ca="1" si="27"/>
        <v>0</v>
      </c>
      <c r="DA24" s="47">
        <f t="shared" ca="1" si="27"/>
        <v>0</v>
      </c>
      <c r="DB24" s="47">
        <f t="shared" ca="1" si="27"/>
        <v>0</v>
      </c>
      <c r="DC24" s="47">
        <f t="shared" ca="1" si="27"/>
        <v>0</v>
      </c>
      <c r="DD24" s="47">
        <f t="shared" ca="1" si="27"/>
        <v>0</v>
      </c>
    </row>
    <row r="25" spans="1:108" x14ac:dyDescent="0.25">
      <c r="A25" s="40" t="s">
        <v>138</v>
      </c>
      <c r="B25" s="40">
        <v>2903</v>
      </c>
      <c r="C25" s="40" t="s">
        <v>31</v>
      </c>
      <c r="D25" s="40" t="s">
        <v>1342</v>
      </c>
      <c r="E25" s="40" t="s">
        <v>130</v>
      </c>
      <c r="F25" s="40">
        <v>39</v>
      </c>
      <c r="G25" s="43">
        <v>45444</v>
      </c>
      <c r="I25" s="40" t="s">
        <v>34</v>
      </c>
      <c r="J25" s="40">
        <v>1</v>
      </c>
      <c r="K25" s="40" t="s">
        <v>36</v>
      </c>
      <c r="L25" s="40" t="s">
        <v>320</v>
      </c>
      <c r="N25" s="41">
        <f>VLOOKUP($C25 &amp; $I25 &amp; $K25,FATOR!$A$3:$P$22,5,0)</f>
        <v>9.8054322604505764E-2</v>
      </c>
      <c r="O25" s="41">
        <f>VLOOKUP($C25 &amp; $I25 &amp; $K25,FATOR!$A$3:$P$22,6,0)</f>
        <v>9.966599447959304E-2</v>
      </c>
      <c r="P25" s="41">
        <f>VLOOKUP($C25 &amp; $I25 &amp; $K25,FATOR!$A$3:$P$22,7,0)</f>
        <v>0.13121274372155528</v>
      </c>
      <c r="Q25" s="41">
        <f>VLOOKUP($C25 &amp; $I25 &amp; $K25,FATOR!$A$3:$P$22,8,0)</f>
        <v>0.24588732117365522</v>
      </c>
      <c r="R25" s="41">
        <f>VLOOKUP($C25 &amp; $I25 &amp; $K25,FATOR!$A$3:$P$22,9,0)</f>
        <v>0.34937839651397584</v>
      </c>
      <c r="S25" s="41">
        <f>VLOOKUP($C25 &amp; $I25 &amp; $K25,FATOR!$A$3:$P$22,10,0)</f>
        <v>0.38412440235986323</v>
      </c>
      <c r="T25" s="41">
        <f>VLOOKUP($C25 &amp; $I25 &amp; $K25,FATOR!$A$3:$P$22,11,0)</f>
        <v>0.41203014132426724</v>
      </c>
      <c r="U25" s="41">
        <f>VLOOKUP($C25 &amp; $I25 &amp; $K25,FATOR!$A$3:$P$22,12,0)</f>
        <v>0.40708260329976304</v>
      </c>
      <c r="V25" s="41">
        <f>VLOOKUP($C25 &amp; $I25 &amp; $K25,FATOR!$A$3:$P$22,13,0)</f>
        <v>0.38387663419461127</v>
      </c>
      <c r="W25" s="41">
        <f>VLOOKUP($C25 &amp; $I25 &amp; $K25,FATOR!$A$3:$P$22,14,0)</f>
        <v>0.35421415698006753</v>
      </c>
      <c r="X25" s="41">
        <f>VLOOKUP($C25 &amp; $I25 &amp; $K25,FATOR!$A$3:$P$22,15,0)</f>
        <v>0.31552727482154186</v>
      </c>
      <c r="Y25" s="41">
        <f>VLOOKUP($C25 &amp; $I25 &amp; $K25,FATOR!$A$3:$P$22,16,0)</f>
        <v>0.16076201792575104</v>
      </c>
      <c r="Z25" s="48">
        <v>1</v>
      </c>
      <c r="AA25" s="42">
        <f t="shared" si="10"/>
        <v>3.8241185815757248</v>
      </c>
      <c r="AB25" s="42">
        <f t="shared" si="11"/>
        <v>3.8869737847041286</v>
      </c>
      <c r="AC25" s="42">
        <f t="shared" si="12"/>
        <v>5.1172970051406557</v>
      </c>
      <c r="AD25" s="42">
        <f t="shared" si="13"/>
        <v>9.5896055257725532</v>
      </c>
      <c r="AE25" s="42">
        <f t="shared" si="14"/>
        <v>13.625757464045058</v>
      </c>
      <c r="AF25" s="42">
        <f t="shared" si="15"/>
        <v>14.980851692034665</v>
      </c>
      <c r="AG25" s="42">
        <f t="shared" si="16"/>
        <v>16.069175511646421</v>
      </c>
      <c r="AH25" s="42">
        <f t="shared" si="17"/>
        <v>15.876221528690758</v>
      </c>
      <c r="AI25" s="42">
        <f t="shared" si="18"/>
        <v>14.971188733589839</v>
      </c>
      <c r="AJ25" s="42">
        <f t="shared" si="19"/>
        <v>13.814352122222633</v>
      </c>
      <c r="AK25" s="42">
        <f t="shared" si="20"/>
        <v>12.305563718040133</v>
      </c>
      <c r="AL25" s="42">
        <f t="shared" si="21"/>
        <v>6.2697186991042901</v>
      </c>
      <c r="AN25" s="43">
        <f t="shared" si="22"/>
        <v>45444</v>
      </c>
      <c r="AO25" s="47" t="str">
        <f t="shared" ca="1" si="23"/>
        <v/>
      </c>
      <c r="AP25" s="47" t="str">
        <f t="shared" ca="1" si="23"/>
        <v/>
      </c>
      <c r="AQ25" s="47" t="str">
        <f t="shared" ca="1" si="23"/>
        <v/>
      </c>
      <c r="AR25" s="47" t="str">
        <f t="shared" ca="1" si="23"/>
        <v/>
      </c>
      <c r="AS25" s="47" t="str">
        <f t="shared" ca="1" si="23"/>
        <v/>
      </c>
      <c r="AT25" s="47">
        <f t="shared" ca="1" si="23"/>
        <v>14.980851692034665</v>
      </c>
      <c r="AU25" s="47">
        <f t="shared" ca="1" si="23"/>
        <v>16.069175511646421</v>
      </c>
      <c r="AV25" s="47">
        <f t="shared" ca="1" si="23"/>
        <v>15.876221528690758</v>
      </c>
      <c r="AW25" s="47">
        <f t="shared" ca="1" si="23"/>
        <v>14.971188733589839</v>
      </c>
      <c r="AX25" s="47">
        <f t="shared" ca="1" si="23"/>
        <v>13.814352122222633</v>
      </c>
      <c r="AY25" s="47">
        <f t="shared" ca="1" si="23"/>
        <v>12.305563718040133</v>
      </c>
      <c r="AZ25" s="47">
        <f t="shared" ca="1" si="23"/>
        <v>6.2697186991042901</v>
      </c>
      <c r="BA25" s="47">
        <f t="shared" ca="1" si="23"/>
        <v>3.8241185815757248</v>
      </c>
      <c r="BB25" s="47">
        <f t="shared" ca="1" si="23"/>
        <v>3.8869737847041286</v>
      </c>
      <c r="BC25" s="47">
        <f t="shared" ca="1" si="23"/>
        <v>5.1172970051406557</v>
      </c>
      <c r="BD25" s="47">
        <f t="shared" ca="1" si="23"/>
        <v>9.5896055257725532</v>
      </c>
      <c r="BE25" s="47">
        <f t="shared" ca="1" si="24"/>
        <v>13.625757464045058</v>
      </c>
      <c r="BF25" s="47">
        <f t="shared" ca="1" si="24"/>
        <v>14.980851692034665</v>
      </c>
      <c r="BG25" s="47">
        <f t="shared" ca="1" si="24"/>
        <v>16.069175511646421</v>
      </c>
      <c r="BH25" s="47">
        <f t="shared" ca="1" si="24"/>
        <v>15.876221528690758</v>
      </c>
      <c r="BI25" s="47">
        <f t="shared" ca="1" si="24"/>
        <v>14.971188733589839</v>
      </c>
      <c r="BJ25" s="47">
        <f t="shared" ca="1" si="24"/>
        <v>13.814352122222633</v>
      </c>
      <c r="BK25" s="47">
        <f t="shared" ca="1" si="24"/>
        <v>12.305563718040133</v>
      </c>
      <c r="BL25" s="47">
        <f t="shared" ca="1" si="24"/>
        <v>6.2697186991042901</v>
      </c>
      <c r="BM25" s="47">
        <f t="shared" ca="1" si="24"/>
        <v>3.8241185815757248</v>
      </c>
      <c r="BN25" s="47">
        <f t="shared" ca="1" si="24"/>
        <v>3.8869737847041286</v>
      </c>
      <c r="BO25" s="47">
        <f t="shared" ca="1" si="24"/>
        <v>5.1172970051406557</v>
      </c>
      <c r="BP25" s="47">
        <f t="shared" ca="1" si="24"/>
        <v>9.5896055257725532</v>
      </c>
      <c r="BQ25" s="47">
        <f t="shared" ca="1" si="24"/>
        <v>13.625757464045058</v>
      </c>
      <c r="BR25" s="47">
        <f t="shared" ca="1" si="24"/>
        <v>14.980851692034665</v>
      </c>
      <c r="BS25" s="47">
        <f t="shared" ca="1" si="24"/>
        <v>16.069175511646421</v>
      </c>
      <c r="BT25" s="47">
        <f t="shared" ca="1" si="24"/>
        <v>15.876221528690758</v>
      </c>
      <c r="BU25" s="47">
        <f t="shared" ca="1" si="25"/>
        <v>14.971188733589839</v>
      </c>
      <c r="BV25" s="47">
        <f t="shared" ca="1" si="25"/>
        <v>13.814352122222633</v>
      </c>
      <c r="BW25" s="47">
        <f t="shared" ca="1" si="25"/>
        <v>12.305563718040133</v>
      </c>
      <c r="BX25" s="47">
        <f t="shared" ca="1" si="25"/>
        <v>6.2697186991042901</v>
      </c>
      <c r="BY25" s="47">
        <f t="shared" ca="1" si="25"/>
        <v>3.8241185815757248</v>
      </c>
      <c r="BZ25" s="47">
        <f t="shared" ca="1" si="25"/>
        <v>3.8869737847041286</v>
      </c>
      <c r="CA25" s="47">
        <f t="shared" ca="1" si="25"/>
        <v>5.1172970051406557</v>
      </c>
      <c r="CB25" s="47">
        <f t="shared" ca="1" si="25"/>
        <v>9.5896055257725532</v>
      </c>
      <c r="CC25" s="47">
        <f t="shared" ca="1" si="25"/>
        <v>13.625757464045058</v>
      </c>
      <c r="CD25" s="47">
        <f t="shared" ca="1" si="25"/>
        <v>14.980851692034665</v>
      </c>
      <c r="CE25" s="47">
        <f t="shared" ca="1" si="25"/>
        <v>16.069175511646421</v>
      </c>
      <c r="CF25" s="47">
        <f t="shared" ca="1" si="25"/>
        <v>15.876221528690758</v>
      </c>
      <c r="CG25" s="47">
        <f t="shared" ca="1" si="25"/>
        <v>14.971188733589839</v>
      </c>
      <c r="CH25" s="47">
        <f t="shared" ca="1" si="25"/>
        <v>13.814352122222633</v>
      </c>
      <c r="CI25" s="47">
        <f t="shared" ca="1" si="25"/>
        <v>12.305563718040133</v>
      </c>
      <c r="CJ25" s="47">
        <f t="shared" ca="1" si="25"/>
        <v>6.2697186991042901</v>
      </c>
      <c r="CK25" s="47">
        <f t="shared" ca="1" si="26"/>
        <v>3.8241185815757248</v>
      </c>
      <c r="CL25" s="47">
        <f t="shared" ca="1" si="26"/>
        <v>3.8869737847041286</v>
      </c>
      <c r="CM25" s="47">
        <f t="shared" ca="1" si="26"/>
        <v>5.1172970051406557</v>
      </c>
      <c r="CN25" s="47">
        <f t="shared" ca="1" si="26"/>
        <v>9.5896055257725532</v>
      </c>
      <c r="CO25" s="47">
        <f t="shared" ca="1" si="26"/>
        <v>13.625757464045058</v>
      </c>
      <c r="CP25" s="47">
        <f t="shared" ca="1" si="26"/>
        <v>14.980851692034665</v>
      </c>
      <c r="CQ25" s="47">
        <f t="shared" ca="1" si="26"/>
        <v>16.069175511646421</v>
      </c>
      <c r="CR25" s="47">
        <f t="shared" ca="1" si="26"/>
        <v>15.876221528690758</v>
      </c>
      <c r="CS25" s="47">
        <f t="shared" ca="1" si="26"/>
        <v>14.971188733589839</v>
      </c>
      <c r="CT25" s="47">
        <f t="shared" ca="1" si="26"/>
        <v>13.814352122222633</v>
      </c>
      <c r="CU25" s="47">
        <f t="shared" ca="1" si="26"/>
        <v>12.305563718040133</v>
      </c>
      <c r="CV25" s="47">
        <f t="shared" ca="1" si="26"/>
        <v>6.2697186991042901</v>
      </c>
      <c r="CW25" s="47">
        <f t="shared" ca="1" si="27"/>
        <v>3.8241185815757248</v>
      </c>
      <c r="CX25" s="47">
        <f t="shared" ca="1" si="27"/>
        <v>3.8869737847041286</v>
      </c>
      <c r="CY25" s="47">
        <f t="shared" ca="1" si="27"/>
        <v>5.1172970051406557</v>
      </c>
      <c r="CZ25" s="47">
        <f t="shared" ca="1" si="27"/>
        <v>9.5896055257725532</v>
      </c>
      <c r="DA25" s="47">
        <f t="shared" ca="1" si="27"/>
        <v>13.625757464045058</v>
      </c>
      <c r="DB25" s="47">
        <f t="shared" ca="1" si="27"/>
        <v>14.980851692034665</v>
      </c>
      <c r="DC25" s="47">
        <f t="shared" ca="1" si="27"/>
        <v>16.069175511646421</v>
      </c>
      <c r="DD25" s="47">
        <f t="shared" ca="1" si="27"/>
        <v>15.876221528690758</v>
      </c>
    </row>
    <row r="26" spans="1:108" x14ac:dyDescent="0.25">
      <c r="A26" s="40" t="s">
        <v>138</v>
      </c>
      <c r="B26" s="40">
        <v>2806</v>
      </c>
      <c r="C26" s="40" t="s">
        <v>31</v>
      </c>
      <c r="D26" s="40" t="s">
        <v>1344</v>
      </c>
      <c r="E26" s="40" t="s">
        <v>130</v>
      </c>
      <c r="F26" s="40">
        <v>2.8580000000000001</v>
      </c>
      <c r="G26" s="43">
        <v>45112</v>
      </c>
      <c r="I26" s="40" t="s">
        <v>34</v>
      </c>
      <c r="J26" s="40">
        <v>2</v>
      </c>
      <c r="K26" s="40" t="s">
        <v>35</v>
      </c>
      <c r="L26" s="40" t="s">
        <v>362</v>
      </c>
      <c r="N26" s="41">
        <f>VLOOKUP($C26 &amp; $I26 &amp; $K26,FATOR!$A$3:$P$22,5,0)</f>
        <v>1.9679249853205166E-2</v>
      </c>
      <c r="O26" s="41">
        <f>VLOOKUP($C26 &amp; $I26 &amp; $K26,FATOR!$A$3:$P$22,6,0)</f>
        <v>1.8124331466751575E-2</v>
      </c>
      <c r="P26" s="41">
        <f>VLOOKUP($C26 &amp; $I26 &amp; $K26,FATOR!$A$3:$P$22,7,0)</f>
        <v>5.989001370076448E-2</v>
      </c>
      <c r="Q26" s="41">
        <f>VLOOKUP($C26 &amp; $I26 &amp; $K26,FATOR!$A$3:$P$22,8,0)</f>
        <v>0.24575891386334064</v>
      </c>
      <c r="R26" s="41">
        <f>VLOOKUP($C26 &amp; $I26 &amp; $K26,FATOR!$A$3:$P$22,9,0)</f>
        <v>0.35763016430491673</v>
      </c>
      <c r="S26" s="41">
        <f>VLOOKUP($C26 &amp; $I26 &amp; $K26,FATOR!$A$3:$P$22,10,0)</f>
        <v>0.36925018666701803</v>
      </c>
      <c r="T26" s="41">
        <f>VLOOKUP($C26 &amp; $I26 &amp; $K26,FATOR!$A$3:$P$22,11,0)</f>
        <v>0.38081049016201374</v>
      </c>
      <c r="U26" s="41">
        <f>VLOOKUP($C26 &amp; $I26 &amp; $K26,FATOR!$A$3:$P$22,12,0)</f>
        <v>0.35852971876340173</v>
      </c>
      <c r="V26" s="41">
        <f>VLOOKUP($C26 &amp; $I26 &amp; $K26,FATOR!$A$3:$P$22,13,0)</f>
        <v>0.33366726540630531</v>
      </c>
      <c r="W26" s="41">
        <f>VLOOKUP($C26 &amp; $I26 &amp; $K26,FATOR!$A$3:$P$22,14,0)</f>
        <v>0.27729424669159608</v>
      </c>
      <c r="X26" s="41">
        <f>VLOOKUP($C26 &amp; $I26 &amp; $K26,FATOR!$A$3:$P$22,15,0)</f>
        <v>0.1811618484507023</v>
      </c>
      <c r="Y26" s="41">
        <f>VLOOKUP($C26 &amp; $I26 &amp; $K26,FATOR!$A$3:$P$22,16,0)</f>
        <v>6.3683912029479137E-2</v>
      </c>
      <c r="Z26" s="48">
        <v>1</v>
      </c>
      <c r="AA26" s="42">
        <f t="shared" si="10"/>
        <v>0</v>
      </c>
      <c r="AB26" s="42">
        <f t="shared" si="11"/>
        <v>0</v>
      </c>
      <c r="AC26" s="42">
        <f t="shared" si="12"/>
        <v>0</v>
      </c>
      <c r="AD26" s="42">
        <f t="shared" si="13"/>
        <v>0</v>
      </c>
      <c r="AE26" s="42">
        <f t="shared" si="14"/>
        <v>0</v>
      </c>
      <c r="AF26" s="42">
        <f t="shared" si="15"/>
        <v>0</v>
      </c>
      <c r="AG26" s="42">
        <f t="shared" si="16"/>
        <v>0</v>
      </c>
      <c r="AH26" s="42">
        <f t="shared" si="17"/>
        <v>0</v>
      </c>
      <c r="AI26" s="42">
        <f t="shared" si="18"/>
        <v>0</v>
      </c>
      <c r="AJ26" s="42">
        <f t="shared" si="19"/>
        <v>0</v>
      </c>
      <c r="AK26" s="42">
        <f t="shared" si="20"/>
        <v>0</v>
      </c>
      <c r="AL26" s="42">
        <f t="shared" si="21"/>
        <v>0</v>
      </c>
      <c r="AN26" s="43">
        <f t="shared" si="22"/>
        <v>45143</v>
      </c>
      <c r="AO26" s="47">
        <f t="shared" ca="1" si="23"/>
        <v>0</v>
      </c>
      <c r="AP26" s="47">
        <f t="shared" ca="1" si="23"/>
        <v>0</v>
      </c>
      <c r="AQ26" s="47">
        <f t="shared" ca="1" si="23"/>
        <v>0</v>
      </c>
      <c r="AR26" s="47">
        <f t="shared" ca="1" si="23"/>
        <v>0</v>
      </c>
      <c r="AS26" s="47">
        <f t="shared" ca="1" si="23"/>
        <v>0</v>
      </c>
      <c r="AT26" s="47">
        <f t="shared" ca="1" si="23"/>
        <v>0</v>
      </c>
      <c r="AU26" s="47">
        <f t="shared" ca="1" si="23"/>
        <v>0</v>
      </c>
      <c r="AV26" s="47">
        <f t="shared" ca="1" si="23"/>
        <v>0</v>
      </c>
      <c r="AW26" s="47">
        <f t="shared" ca="1" si="23"/>
        <v>0</v>
      </c>
      <c r="AX26" s="47">
        <f t="shared" ca="1" si="23"/>
        <v>0</v>
      </c>
      <c r="AY26" s="47">
        <f t="shared" ca="1" si="23"/>
        <v>0</v>
      </c>
      <c r="AZ26" s="47">
        <f t="shared" ca="1" si="23"/>
        <v>0</v>
      </c>
      <c r="BA26" s="47">
        <f t="shared" ca="1" si="23"/>
        <v>0</v>
      </c>
      <c r="BB26" s="47">
        <f t="shared" ca="1" si="23"/>
        <v>0</v>
      </c>
      <c r="BC26" s="47">
        <f t="shared" ca="1" si="23"/>
        <v>0</v>
      </c>
      <c r="BD26" s="47">
        <f t="shared" ca="1" si="23"/>
        <v>0</v>
      </c>
      <c r="BE26" s="47">
        <f t="shared" ca="1" si="24"/>
        <v>0</v>
      </c>
      <c r="BF26" s="47">
        <f t="shared" ca="1" si="24"/>
        <v>0</v>
      </c>
      <c r="BG26" s="47">
        <f t="shared" ca="1" si="24"/>
        <v>0</v>
      </c>
      <c r="BH26" s="47">
        <f t="shared" ca="1" si="24"/>
        <v>0</v>
      </c>
      <c r="BI26" s="47">
        <f t="shared" ca="1" si="24"/>
        <v>0</v>
      </c>
      <c r="BJ26" s="47">
        <f t="shared" ca="1" si="24"/>
        <v>0</v>
      </c>
      <c r="BK26" s="47">
        <f t="shared" ca="1" si="24"/>
        <v>0</v>
      </c>
      <c r="BL26" s="47">
        <f t="shared" ca="1" si="24"/>
        <v>0</v>
      </c>
      <c r="BM26" s="47">
        <f t="shared" ca="1" si="24"/>
        <v>0</v>
      </c>
      <c r="BN26" s="47">
        <f t="shared" ca="1" si="24"/>
        <v>0</v>
      </c>
      <c r="BO26" s="47">
        <f t="shared" ca="1" si="24"/>
        <v>0</v>
      </c>
      <c r="BP26" s="47">
        <f t="shared" ca="1" si="24"/>
        <v>0</v>
      </c>
      <c r="BQ26" s="47">
        <f t="shared" ca="1" si="24"/>
        <v>0</v>
      </c>
      <c r="BR26" s="47">
        <f t="shared" ca="1" si="24"/>
        <v>0</v>
      </c>
      <c r="BS26" s="47">
        <f t="shared" ca="1" si="24"/>
        <v>0</v>
      </c>
      <c r="BT26" s="47">
        <f t="shared" ca="1" si="24"/>
        <v>0</v>
      </c>
      <c r="BU26" s="47">
        <f t="shared" ca="1" si="25"/>
        <v>0</v>
      </c>
      <c r="BV26" s="47">
        <f t="shared" ca="1" si="25"/>
        <v>0</v>
      </c>
      <c r="BW26" s="47">
        <f t="shared" ca="1" si="25"/>
        <v>0</v>
      </c>
      <c r="BX26" s="47">
        <f t="shared" ca="1" si="25"/>
        <v>0</v>
      </c>
      <c r="BY26" s="47">
        <f t="shared" ca="1" si="25"/>
        <v>0</v>
      </c>
      <c r="BZ26" s="47">
        <f t="shared" ca="1" si="25"/>
        <v>0</v>
      </c>
      <c r="CA26" s="47">
        <f t="shared" ca="1" si="25"/>
        <v>0</v>
      </c>
      <c r="CB26" s="47">
        <f t="shared" ca="1" si="25"/>
        <v>0</v>
      </c>
      <c r="CC26" s="47">
        <f t="shared" ca="1" si="25"/>
        <v>0</v>
      </c>
      <c r="CD26" s="47">
        <f t="shared" ca="1" si="25"/>
        <v>0</v>
      </c>
      <c r="CE26" s="47">
        <f t="shared" ca="1" si="25"/>
        <v>0</v>
      </c>
      <c r="CF26" s="47">
        <f t="shared" ca="1" si="25"/>
        <v>0</v>
      </c>
      <c r="CG26" s="47">
        <f t="shared" ca="1" si="25"/>
        <v>0</v>
      </c>
      <c r="CH26" s="47">
        <f t="shared" ca="1" si="25"/>
        <v>0</v>
      </c>
      <c r="CI26" s="47">
        <f t="shared" ca="1" si="25"/>
        <v>0</v>
      </c>
      <c r="CJ26" s="47">
        <f t="shared" ca="1" si="25"/>
        <v>0</v>
      </c>
      <c r="CK26" s="47">
        <f t="shared" ca="1" si="26"/>
        <v>0</v>
      </c>
      <c r="CL26" s="47">
        <f t="shared" ca="1" si="26"/>
        <v>0</v>
      </c>
      <c r="CM26" s="47">
        <f t="shared" ca="1" si="26"/>
        <v>0</v>
      </c>
      <c r="CN26" s="47">
        <f t="shared" ca="1" si="26"/>
        <v>0</v>
      </c>
      <c r="CO26" s="47">
        <f t="shared" ca="1" si="26"/>
        <v>0</v>
      </c>
      <c r="CP26" s="47">
        <f t="shared" ca="1" si="26"/>
        <v>0</v>
      </c>
      <c r="CQ26" s="47">
        <f t="shared" ca="1" si="26"/>
        <v>0</v>
      </c>
      <c r="CR26" s="47">
        <f t="shared" ca="1" si="26"/>
        <v>0</v>
      </c>
      <c r="CS26" s="47">
        <f t="shared" ca="1" si="26"/>
        <v>0</v>
      </c>
      <c r="CT26" s="47">
        <f t="shared" ca="1" si="26"/>
        <v>0</v>
      </c>
      <c r="CU26" s="47">
        <f t="shared" ca="1" si="26"/>
        <v>0</v>
      </c>
      <c r="CV26" s="47">
        <f t="shared" ca="1" si="26"/>
        <v>0</v>
      </c>
      <c r="CW26" s="47">
        <f t="shared" ca="1" si="27"/>
        <v>0</v>
      </c>
      <c r="CX26" s="47">
        <f t="shared" ca="1" si="27"/>
        <v>0</v>
      </c>
      <c r="CY26" s="47">
        <f t="shared" ca="1" si="27"/>
        <v>0</v>
      </c>
      <c r="CZ26" s="47">
        <f t="shared" ca="1" si="27"/>
        <v>0</v>
      </c>
      <c r="DA26" s="47">
        <f t="shared" ca="1" si="27"/>
        <v>0</v>
      </c>
      <c r="DB26" s="47">
        <f t="shared" ca="1" si="27"/>
        <v>0</v>
      </c>
      <c r="DC26" s="47">
        <f t="shared" ca="1" si="27"/>
        <v>0</v>
      </c>
      <c r="DD26" s="47">
        <f t="shared" ca="1" si="27"/>
        <v>0</v>
      </c>
    </row>
    <row r="27" spans="1:108" x14ac:dyDescent="0.25">
      <c r="A27" s="40" t="s">
        <v>138</v>
      </c>
      <c r="B27" s="40">
        <v>2806</v>
      </c>
      <c r="C27" s="40" t="s">
        <v>31</v>
      </c>
      <c r="D27" s="40" t="s">
        <v>1344</v>
      </c>
      <c r="E27" s="40" t="s">
        <v>130</v>
      </c>
      <c r="F27" s="40">
        <v>2.8580000000000001</v>
      </c>
      <c r="G27" s="43">
        <v>45112</v>
      </c>
      <c r="I27" s="40" t="s">
        <v>34</v>
      </c>
      <c r="J27" s="40">
        <v>2</v>
      </c>
      <c r="K27" s="40" t="s">
        <v>36</v>
      </c>
      <c r="L27" s="40" t="s">
        <v>362</v>
      </c>
      <c r="N27" s="41">
        <f>VLOOKUP($C27 &amp; $I27 &amp; $K27,FATOR!$A$3:$P$22,5,0)</f>
        <v>9.8054322604505764E-2</v>
      </c>
      <c r="O27" s="41">
        <f>VLOOKUP($C27 &amp; $I27 &amp; $K27,FATOR!$A$3:$P$22,6,0)</f>
        <v>9.966599447959304E-2</v>
      </c>
      <c r="P27" s="41">
        <f>VLOOKUP($C27 &amp; $I27 &amp; $K27,FATOR!$A$3:$P$22,7,0)</f>
        <v>0.13121274372155528</v>
      </c>
      <c r="Q27" s="41">
        <f>VLOOKUP($C27 &amp; $I27 &amp; $K27,FATOR!$A$3:$P$22,8,0)</f>
        <v>0.24588732117365522</v>
      </c>
      <c r="R27" s="41">
        <f>VLOOKUP($C27 &amp; $I27 &amp; $K27,FATOR!$A$3:$P$22,9,0)</f>
        <v>0.34937839651397584</v>
      </c>
      <c r="S27" s="41">
        <f>VLOOKUP($C27 &amp; $I27 &amp; $K27,FATOR!$A$3:$P$22,10,0)</f>
        <v>0.38412440235986323</v>
      </c>
      <c r="T27" s="41">
        <f>VLOOKUP($C27 &amp; $I27 &amp; $K27,FATOR!$A$3:$P$22,11,0)</f>
        <v>0.41203014132426724</v>
      </c>
      <c r="U27" s="41">
        <f>VLOOKUP($C27 &amp; $I27 &amp; $K27,FATOR!$A$3:$P$22,12,0)</f>
        <v>0.40708260329976304</v>
      </c>
      <c r="V27" s="41">
        <f>VLOOKUP($C27 &amp; $I27 &amp; $K27,FATOR!$A$3:$P$22,13,0)</f>
        <v>0.38387663419461127</v>
      </c>
      <c r="W27" s="41">
        <f>VLOOKUP($C27 &amp; $I27 &amp; $K27,FATOR!$A$3:$P$22,14,0)</f>
        <v>0.35421415698006753</v>
      </c>
      <c r="X27" s="41">
        <f>VLOOKUP($C27 &amp; $I27 &amp; $K27,FATOR!$A$3:$P$22,15,0)</f>
        <v>0.31552727482154186</v>
      </c>
      <c r="Y27" s="41">
        <f>VLOOKUP($C27 &amp; $I27 &amp; $K27,FATOR!$A$3:$P$22,16,0)</f>
        <v>0.16076201792575104</v>
      </c>
      <c r="Z27" s="48">
        <v>1</v>
      </c>
      <c r="AA27" s="42">
        <f t="shared" si="10"/>
        <v>0.2802392540036775</v>
      </c>
      <c r="AB27" s="42">
        <f t="shared" si="11"/>
        <v>0.2848454122226769</v>
      </c>
      <c r="AC27" s="42">
        <f t="shared" si="12"/>
        <v>0.37500602155620499</v>
      </c>
      <c r="AD27" s="42">
        <f t="shared" si="13"/>
        <v>0.70274596391430666</v>
      </c>
      <c r="AE27" s="42">
        <f t="shared" si="14"/>
        <v>0.99852345723694302</v>
      </c>
      <c r="AF27" s="42">
        <f t="shared" si="15"/>
        <v>1.0978275419444892</v>
      </c>
      <c r="AG27" s="42">
        <f t="shared" si="16"/>
        <v>1.1775821439047558</v>
      </c>
      <c r="AH27" s="42">
        <f t="shared" si="17"/>
        <v>1.1634420802307228</v>
      </c>
      <c r="AI27" s="42">
        <f t="shared" si="18"/>
        <v>1.0971194205281991</v>
      </c>
      <c r="AJ27" s="42">
        <f t="shared" si="19"/>
        <v>1.012344060649033</v>
      </c>
      <c r="AK27" s="42">
        <f t="shared" si="20"/>
        <v>0.90177695143996661</v>
      </c>
      <c r="AL27" s="42">
        <f t="shared" si="21"/>
        <v>0.4594578472317965</v>
      </c>
      <c r="AN27" s="43">
        <f t="shared" si="22"/>
        <v>45143</v>
      </c>
      <c r="AO27" s="47">
        <f t="shared" ca="1" si="23"/>
        <v>0.2802392540036775</v>
      </c>
      <c r="AP27" s="47">
        <f t="shared" ca="1" si="23"/>
        <v>0.2848454122226769</v>
      </c>
      <c r="AQ27" s="47">
        <f t="shared" ca="1" si="23"/>
        <v>0.37500602155620499</v>
      </c>
      <c r="AR27" s="47">
        <f t="shared" ca="1" si="23"/>
        <v>0.70274596391430666</v>
      </c>
      <c r="AS27" s="47">
        <f t="shared" ca="1" si="23"/>
        <v>0.99852345723694302</v>
      </c>
      <c r="AT27" s="47">
        <f t="shared" ca="1" si="23"/>
        <v>1.0978275419444892</v>
      </c>
      <c r="AU27" s="47">
        <f t="shared" ca="1" si="23"/>
        <v>1.1775821439047558</v>
      </c>
      <c r="AV27" s="47">
        <f t="shared" ca="1" si="23"/>
        <v>1.1634420802307228</v>
      </c>
      <c r="AW27" s="47">
        <f t="shared" ca="1" si="23"/>
        <v>1.0971194205281991</v>
      </c>
      <c r="AX27" s="47">
        <f t="shared" ca="1" si="23"/>
        <v>1.012344060649033</v>
      </c>
      <c r="AY27" s="47">
        <f t="shared" ca="1" si="23"/>
        <v>0.90177695143996661</v>
      </c>
      <c r="AZ27" s="47">
        <f t="shared" ca="1" si="23"/>
        <v>0.4594578472317965</v>
      </c>
      <c r="BA27" s="47">
        <f t="shared" ca="1" si="23"/>
        <v>0.2802392540036775</v>
      </c>
      <c r="BB27" s="47">
        <f t="shared" ca="1" si="23"/>
        <v>0.2848454122226769</v>
      </c>
      <c r="BC27" s="47">
        <f t="shared" ca="1" si="23"/>
        <v>0.37500602155620499</v>
      </c>
      <c r="BD27" s="47">
        <f t="shared" ca="1" si="23"/>
        <v>0.70274596391430666</v>
      </c>
      <c r="BE27" s="47">
        <f t="shared" ca="1" si="24"/>
        <v>0.99852345723694302</v>
      </c>
      <c r="BF27" s="47">
        <f t="shared" ca="1" si="24"/>
        <v>1.0978275419444892</v>
      </c>
      <c r="BG27" s="47">
        <f t="shared" ca="1" si="24"/>
        <v>1.1775821439047558</v>
      </c>
      <c r="BH27" s="47">
        <f t="shared" ca="1" si="24"/>
        <v>1.1634420802307228</v>
      </c>
      <c r="BI27" s="47">
        <f t="shared" ca="1" si="24"/>
        <v>1.0971194205281991</v>
      </c>
      <c r="BJ27" s="47">
        <f t="shared" ca="1" si="24"/>
        <v>1.012344060649033</v>
      </c>
      <c r="BK27" s="47">
        <f t="shared" ca="1" si="24"/>
        <v>0.90177695143996661</v>
      </c>
      <c r="BL27" s="47">
        <f t="shared" ca="1" si="24"/>
        <v>0.4594578472317965</v>
      </c>
      <c r="BM27" s="47">
        <f t="shared" ca="1" si="24"/>
        <v>0.2802392540036775</v>
      </c>
      <c r="BN27" s="47">
        <f t="shared" ca="1" si="24"/>
        <v>0.2848454122226769</v>
      </c>
      <c r="BO27" s="47">
        <f t="shared" ca="1" si="24"/>
        <v>0.37500602155620499</v>
      </c>
      <c r="BP27" s="47">
        <f t="shared" ca="1" si="24"/>
        <v>0.70274596391430666</v>
      </c>
      <c r="BQ27" s="47">
        <f t="shared" ca="1" si="24"/>
        <v>0.99852345723694302</v>
      </c>
      <c r="BR27" s="47">
        <f t="shared" ca="1" si="24"/>
        <v>1.0978275419444892</v>
      </c>
      <c r="BS27" s="47">
        <f t="shared" ca="1" si="24"/>
        <v>1.1775821439047558</v>
      </c>
      <c r="BT27" s="47">
        <f t="shared" ca="1" si="24"/>
        <v>1.1634420802307228</v>
      </c>
      <c r="BU27" s="47">
        <f t="shared" ca="1" si="25"/>
        <v>1.0971194205281991</v>
      </c>
      <c r="BV27" s="47">
        <f t="shared" ca="1" si="25"/>
        <v>1.012344060649033</v>
      </c>
      <c r="BW27" s="47">
        <f t="shared" ca="1" si="25"/>
        <v>0.90177695143996661</v>
      </c>
      <c r="BX27" s="47">
        <f t="shared" ca="1" si="25"/>
        <v>0.4594578472317965</v>
      </c>
      <c r="BY27" s="47">
        <f t="shared" ca="1" si="25"/>
        <v>0.2802392540036775</v>
      </c>
      <c r="BZ27" s="47">
        <f t="shared" ca="1" si="25"/>
        <v>0.2848454122226769</v>
      </c>
      <c r="CA27" s="47">
        <f t="shared" ca="1" si="25"/>
        <v>0.37500602155620499</v>
      </c>
      <c r="CB27" s="47">
        <f t="shared" ca="1" si="25"/>
        <v>0.70274596391430666</v>
      </c>
      <c r="CC27" s="47">
        <f t="shared" ca="1" si="25"/>
        <v>0.99852345723694302</v>
      </c>
      <c r="CD27" s="47">
        <f t="shared" ca="1" si="25"/>
        <v>1.0978275419444892</v>
      </c>
      <c r="CE27" s="47">
        <f t="shared" ca="1" si="25"/>
        <v>1.1775821439047558</v>
      </c>
      <c r="CF27" s="47">
        <f t="shared" ca="1" si="25"/>
        <v>1.1634420802307228</v>
      </c>
      <c r="CG27" s="47">
        <f t="shared" ca="1" si="25"/>
        <v>1.0971194205281991</v>
      </c>
      <c r="CH27" s="47">
        <f t="shared" ca="1" si="25"/>
        <v>1.012344060649033</v>
      </c>
      <c r="CI27" s="47">
        <f t="shared" ca="1" si="25"/>
        <v>0.90177695143996661</v>
      </c>
      <c r="CJ27" s="47">
        <f t="shared" ca="1" si="25"/>
        <v>0.4594578472317965</v>
      </c>
      <c r="CK27" s="47">
        <f t="shared" ca="1" si="26"/>
        <v>0.2802392540036775</v>
      </c>
      <c r="CL27" s="47">
        <f t="shared" ca="1" si="26"/>
        <v>0.2848454122226769</v>
      </c>
      <c r="CM27" s="47">
        <f t="shared" ca="1" si="26"/>
        <v>0.37500602155620499</v>
      </c>
      <c r="CN27" s="47">
        <f t="shared" ca="1" si="26"/>
        <v>0.70274596391430666</v>
      </c>
      <c r="CO27" s="47">
        <f t="shared" ca="1" si="26"/>
        <v>0.99852345723694302</v>
      </c>
      <c r="CP27" s="47">
        <f t="shared" ca="1" si="26"/>
        <v>1.0978275419444892</v>
      </c>
      <c r="CQ27" s="47">
        <f t="shared" ca="1" si="26"/>
        <v>1.1775821439047558</v>
      </c>
      <c r="CR27" s="47">
        <f t="shared" ca="1" si="26"/>
        <v>1.1634420802307228</v>
      </c>
      <c r="CS27" s="47">
        <f t="shared" ca="1" si="26"/>
        <v>1.0971194205281991</v>
      </c>
      <c r="CT27" s="47">
        <f t="shared" ca="1" si="26"/>
        <v>1.012344060649033</v>
      </c>
      <c r="CU27" s="47">
        <f t="shared" ca="1" si="26"/>
        <v>0.90177695143996661</v>
      </c>
      <c r="CV27" s="47">
        <f t="shared" ca="1" si="26"/>
        <v>0.4594578472317965</v>
      </c>
      <c r="CW27" s="47">
        <f t="shared" ca="1" si="27"/>
        <v>0.2802392540036775</v>
      </c>
      <c r="CX27" s="47">
        <f t="shared" ca="1" si="27"/>
        <v>0.2848454122226769</v>
      </c>
      <c r="CY27" s="47">
        <f t="shared" ca="1" si="27"/>
        <v>0.37500602155620499</v>
      </c>
      <c r="CZ27" s="47">
        <f t="shared" ca="1" si="27"/>
        <v>0.70274596391430666</v>
      </c>
      <c r="DA27" s="47">
        <f t="shared" ca="1" si="27"/>
        <v>0.99852345723694302</v>
      </c>
      <c r="DB27" s="47">
        <f t="shared" ca="1" si="27"/>
        <v>1.0978275419444892</v>
      </c>
      <c r="DC27" s="47">
        <f t="shared" ca="1" si="27"/>
        <v>1.1775821439047558</v>
      </c>
      <c r="DD27" s="47">
        <f t="shared" ca="1" si="27"/>
        <v>1.1634420802307228</v>
      </c>
    </row>
    <row r="28" spans="1:108" x14ac:dyDescent="0.25">
      <c r="A28" s="40" t="s">
        <v>226</v>
      </c>
      <c r="B28" s="40">
        <v>302</v>
      </c>
      <c r="C28" s="40" t="s">
        <v>31</v>
      </c>
      <c r="D28" s="40" t="s">
        <v>295</v>
      </c>
      <c r="E28" s="40" t="s">
        <v>130</v>
      </c>
      <c r="F28" s="40">
        <v>50</v>
      </c>
      <c r="G28" s="43">
        <v>45627</v>
      </c>
      <c r="I28" s="40" t="s">
        <v>34</v>
      </c>
      <c r="J28" s="40">
        <v>1</v>
      </c>
      <c r="K28" s="40" t="s">
        <v>35</v>
      </c>
      <c r="L28" s="40" t="s">
        <v>137</v>
      </c>
      <c r="N28" s="41">
        <f>VLOOKUP($C28 &amp; $I28 &amp; $K28,FATOR!$A$3:$P$22,5,0)</f>
        <v>1.9679249853205166E-2</v>
      </c>
      <c r="O28" s="41">
        <f>VLOOKUP($C28 &amp; $I28 &amp; $K28,FATOR!$A$3:$P$22,6,0)</f>
        <v>1.8124331466751575E-2</v>
      </c>
      <c r="P28" s="41">
        <f>VLOOKUP($C28 &amp; $I28 &amp; $K28,FATOR!$A$3:$P$22,7,0)</f>
        <v>5.989001370076448E-2</v>
      </c>
      <c r="Q28" s="41">
        <f>VLOOKUP($C28 &amp; $I28 &amp; $K28,FATOR!$A$3:$P$22,8,0)</f>
        <v>0.24575891386334064</v>
      </c>
      <c r="R28" s="41">
        <f>VLOOKUP($C28 &amp; $I28 &amp; $K28,FATOR!$A$3:$P$22,9,0)</f>
        <v>0.35763016430491673</v>
      </c>
      <c r="S28" s="41">
        <f>VLOOKUP($C28 &amp; $I28 &amp; $K28,FATOR!$A$3:$P$22,10,0)</f>
        <v>0.36925018666701803</v>
      </c>
      <c r="T28" s="41">
        <f>VLOOKUP($C28 &amp; $I28 &amp; $K28,FATOR!$A$3:$P$22,11,0)</f>
        <v>0.38081049016201374</v>
      </c>
      <c r="U28" s="41">
        <f>VLOOKUP($C28 &amp; $I28 &amp; $K28,FATOR!$A$3:$P$22,12,0)</f>
        <v>0.35852971876340173</v>
      </c>
      <c r="V28" s="41">
        <f>VLOOKUP($C28 &amp; $I28 &amp; $K28,FATOR!$A$3:$P$22,13,0)</f>
        <v>0.33366726540630531</v>
      </c>
      <c r="W28" s="41">
        <f>VLOOKUP($C28 &amp; $I28 &amp; $K28,FATOR!$A$3:$P$22,14,0)</f>
        <v>0.27729424669159608</v>
      </c>
      <c r="X28" s="41">
        <f>VLOOKUP($C28 &amp; $I28 &amp; $K28,FATOR!$A$3:$P$22,15,0)</f>
        <v>0.1811618484507023</v>
      </c>
      <c r="Y28" s="41">
        <f>VLOOKUP($C28 &amp; $I28 &amp; $K28,FATOR!$A$3:$P$22,16,0)</f>
        <v>6.3683912029479137E-2</v>
      </c>
      <c r="Z28" s="48">
        <v>0.73357664233576636</v>
      </c>
      <c r="AA28" s="42">
        <f t="shared" si="10"/>
        <v>0.26215059111021488</v>
      </c>
      <c r="AB28" s="42">
        <f t="shared" si="11"/>
        <v>0.24143726223957396</v>
      </c>
      <c r="AC28" s="42">
        <f t="shared" si="12"/>
        <v>0.79780492703573136</v>
      </c>
      <c r="AD28" s="42">
        <f t="shared" si="13"/>
        <v>3.2737957503693198</v>
      </c>
      <c r="AE28" s="42">
        <f t="shared" si="14"/>
        <v>4.7640514588063736</v>
      </c>
      <c r="AF28" s="42">
        <f t="shared" si="15"/>
        <v>4.918843727498599</v>
      </c>
      <c r="AG28" s="42">
        <f t="shared" si="16"/>
        <v>5.0728404711363151</v>
      </c>
      <c r="AH28" s="42">
        <f t="shared" si="17"/>
        <v>4.7760345747679445</v>
      </c>
      <c r="AI28" s="42">
        <f t="shared" si="18"/>
        <v>4.4448376596095427</v>
      </c>
      <c r="AJ28" s="42">
        <f t="shared" si="19"/>
        <v>3.6938832132274668</v>
      </c>
      <c r="AK28" s="42">
        <f t="shared" si="20"/>
        <v>2.4132873972447575</v>
      </c>
      <c r="AL28" s="42">
        <f t="shared" si="21"/>
        <v>0.84834408360437552</v>
      </c>
      <c r="AN28" s="43">
        <f t="shared" si="22"/>
        <v>45627</v>
      </c>
      <c r="AO28" s="47" t="str">
        <f t="shared" ca="1" si="23"/>
        <v/>
      </c>
      <c r="AP28" s="47" t="str">
        <f t="shared" ca="1" si="23"/>
        <v/>
      </c>
      <c r="AQ28" s="47" t="str">
        <f t="shared" ca="1" si="23"/>
        <v/>
      </c>
      <c r="AR28" s="47" t="str">
        <f t="shared" ca="1" si="23"/>
        <v/>
      </c>
      <c r="AS28" s="47" t="str">
        <f t="shared" ca="1" si="23"/>
        <v/>
      </c>
      <c r="AT28" s="47" t="str">
        <f t="shared" ca="1" si="23"/>
        <v/>
      </c>
      <c r="AU28" s="47" t="str">
        <f t="shared" ca="1" si="23"/>
        <v/>
      </c>
      <c r="AV28" s="47" t="str">
        <f t="shared" ca="1" si="23"/>
        <v/>
      </c>
      <c r="AW28" s="47" t="str">
        <f t="shared" ca="1" si="23"/>
        <v/>
      </c>
      <c r="AX28" s="47" t="str">
        <f t="shared" ca="1" si="23"/>
        <v/>
      </c>
      <c r="AY28" s="47" t="str">
        <f t="shared" ca="1" si="23"/>
        <v/>
      </c>
      <c r="AZ28" s="47">
        <f t="shared" ca="1" si="23"/>
        <v>0.84834408360437552</v>
      </c>
      <c r="BA28" s="47">
        <f t="shared" ca="1" si="23"/>
        <v>0.26215059111021488</v>
      </c>
      <c r="BB28" s="47">
        <f t="shared" ca="1" si="23"/>
        <v>0.24143726223957396</v>
      </c>
      <c r="BC28" s="47">
        <f t="shared" ca="1" si="23"/>
        <v>0.79780492703573136</v>
      </c>
      <c r="BD28" s="47">
        <f t="shared" ca="1" si="23"/>
        <v>3.2737957503693198</v>
      </c>
      <c r="BE28" s="47">
        <f t="shared" ca="1" si="24"/>
        <v>4.7640514588063736</v>
      </c>
      <c r="BF28" s="47">
        <f t="shared" ca="1" si="24"/>
        <v>4.918843727498599</v>
      </c>
      <c r="BG28" s="47">
        <f t="shared" ca="1" si="24"/>
        <v>5.0728404711363151</v>
      </c>
      <c r="BH28" s="47">
        <f t="shared" ca="1" si="24"/>
        <v>4.7760345747679445</v>
      </c>
      <c r="BI28" s="47">
        <f t="shared" ca="1" si="24"/>
        <v>4.4448376596095427</v>
      </c>
      <c r="BJ28" s="47">
        <f t="shared" ca="1" si="24"/>
        <v>3.6938832132274668</v>
      </c>
      <c r="BK28" s="47">
        <f t="shared" ca="1" si="24"/>
        <v>2.4132873972447575</v>
      </c>
      <c r="BL28" s="47">
        <f t="shared" ca="1" si="24"/>
        <v>0.84834408360437552</v>
      </c>
      <c r="BM28" s="47">
        <f t="shared" ca="1" si="24"/>
        <v>0.26215059111021488</v>
      </c>
      <c r="BN28" s="47">
        <f t="shared" ca="1" si="24"/>
        <v>0.24143726223957396</v>
      </c>
      <c r="BO28" s="47">
        <f t="shared" ca="1" si="24"/>
        <v>0.79780492703573136</v>
      </c>
      <c r="BP28" s="47">
        <f t="shared" ca="1" si="24"/>
        <v>3.2737957503693198</v>
      </c>
      <c r="BQ28" s="47">
        <f t="shared" ca="1" si="24"/>
        <v>4.7640514588063736</v>
      </c>
      <c r="BR28" s="47">
        <f t="shared" ca="1" si="24"/>
        <v>4.918843727498599</v>
      </c>
      <c r="BS28" s="47">
        <f t="shared" ca="1" si="24"/>
        <v>5.0728404711363151</v>
      </c>
      <c r="BT28" s="47">
        <f t="shared" ca="1" si="24"/>
        <v>4.7760345747679445</v>
      </c>
      <c r="BU28" s="47">
        <f t="shared" ca="1" si="25"/>
        <v>4.4448376596095427</v>
      </c>
      <c r="BV28" s="47">
        <f t="shared" ca="1" si="25"/>
        <v>3.6938832132274668</v>
      </c>
      <c r="BW28" s="47">
        <f t="shared" ca="1" si="25"/>
        <v>2.4132873972447575</v>
      </c>
      <c r="BX28" s="47">
        <f t="shared" ca="1" si="25"/>
        <v>0.84834408360437552</v>
      </c>
      <c r="BY28" s="47">
        <f t="shared" ca="1" si="25"/>
        <v>0.26215059111021488</v>
      </c>
      <c r="BZ28" s="47">
        <f t="shared" ca="1" si="25"/>
        <v>0.24143726223957396</v>
      </c>
      <c r="CA28" s="47">
        <f t="shared" ca="1" si="25"/>
        <v>0.79780492703573136</v>
      </c>
      <c r="CB28" s="47">
        <f t="shared" ca="1" si="25"/>
        <v>3.2737957503693198</v>
      </c>
      <c r="CC28" s="47">
        <f t="shared" ca="1" si="25"/>
        <v>4.7640514588063736</v>
      </c>
      <c r="CD28" s="47">
        <f t="shared" ca="1" si="25"/>
        <v>4.918843727498599</v>
      </c>
      <c r="CE28" s="47">
        <f t="shared" ca="1" si="25"/>
        <v>5.0728404711363151</v>
      </c>
      <c r="CF28" s="47">
        <f t="shared" ca="1" si="25"/>
        <v>4.7760345747679445</v>
      </c>
      <c r="CG28" s="47">
        <f t="shared" ca="1" si="25"/>
        <v>4.4448376596095427</v>
      </c>
      <c r="CH28" s="47">
        <f t="shared" ca="1" si="25"/>
        <v>3.6938832132274668</v>
      </c>
      <c r="CI28" s="47">
        <f t="shared" ca="1" si="25"/>
        <v>2.4132873972447575</v>
      </c>
      <c r="CJ28" s="47">
        <f t="shared" ca="1" si="25"/>
        <v>0.84834408360437552</v>
      </c>
      <c r="CK28" s="47">
        <f t="shared" ca="1" si="26"/>
        <v>0.26215059111021488</v>
      </c>
      <c r="CL28" s="47">
        <f t="shared" ca="1" si="26"/>
        <v>0.24143726223957396</v>
      </c>
      <c r="CM28" s="47">
        <f t="shared" ca="1" si="26"/>
        <v>0.79780492703573136</v>
      </c>
      <c r="CN28" s="47">
        <f t="shared" ca="1" si="26"/>
        <v>3.2737957503693198</v>
      </c>
      <c r="CO28" s="47">
        <f t="shared" ca="1" si="26"/>
        <v>4.7640514588063736</v>
      </c>
      <c r="CP28" s="47">
        <f t="shared" ca="1" si="26"/>
        <v>4.918843727498599</v>
      </c>
      <c r="CQ28" s="47">
        <f t="shared" ca="1" si="26"/>
        <v>5.0728404711363151</v>
      </c>
      <c r="CR28" s="47">
        <f t="shared" ca="1" si="26"/>
        <v>4.7760345747679445</v>
      </c>
      <c r="CS28" s="47">
        <f t="shared" ca="1" si="26"/>
        <v>4.4448376596095427</v>
      </c>
      <c r="CT28" s="47">
        <f t="shared" ca="1" si="26"/>
        <v>3.6938832132274668</v>
      </c>
      <c r="CU28" s="47">
        <f t="shared" ca="1" si="26"/>
        <v>2.4132873972447575</v>
      </c>
      <c r="CV28" s="47">
        <f t="shared" ca="1" si="26"/>
        <v>0.84834408360437552</v>
      </c>
      <c r="CW28" s="47">
        <f t="shared" ca="1" si="27"/>
        <v>0.26215059111021488</v>
      </c>
      <c r="CX28" s="47">
        <f t="shared" ca="1" si="27"/>
        <v>0.24143726223957396</v>
      </c>
      <c r="CY28" s="47">
        <f t="shared" ca="1" si="27"/>
        <v>0.79780492703573136</v>
      </c>
      <c r="CZ28" s="47">
        <f t="shared" ca="1" si="27"/>
        <v>3.2737957503693198</v>
      </c>
      <c r="DA28" s="47">
        <f t="shared" ca="1" si="27"/>
        <v>4.7640514588063736</v>
      </c>
      <c r="DB28" s="47">
        <f t="shared" ca="1" si="27"/>
        <v>4.918843727498599</v>
      </c>
      <c r="DC28" s="47">
        <f t="shared" ca="1" si="27"/>
        <v>5.0728404711363151</v>
      </c>
      <c r="DD28" s="47">
        <f t="shared" ca="1" si="27"/>
        <v>4.7760345747679445</v>
      </c>
    </row>
    <row r="29" spans="1:108" x14ac:dyDescent="0.25">
      <c r="A29" s="40" t="s">
        <v>226</v>
      </c>
      <c r="B29" s="40">
        <v>302</v>
      </c>
      <c r="C29" s="40" t="s">
        <v>31</v>
      </c>
      <c r="D29" s="40" t="s">
        <v>295</v>
      </c>
      <c r="E29" s="40" t="s">
        <v>130</v>
      </c>
      <c r="F29" s="40">
        <v>50</v>
      </c>
      <c r="G29" s="43">
        <v>45627</v>
      </c>
      <c r="I29" s="40" t="s">
        <v>34</v>
      </c>
      <c r="J29" s="40">
        <v>1</v>
      </c>
      <c r="K29" s="40" t="s">
        <v>36</v>
      </c>
      <c r="L29" s="40" t="s">
        <v>137</v>
      </c>
      <c r="N29" s="41">
        <f>VLOOKUP($C29 &amp; $I29 &amp; $K29,FATOR!$A$3:$P$22,5,0)</f>
        <v>9.8054322604505764E-2</v>
      </c>
      <c r="O29" s="41">
        <f>VLOOKUP($C29 &amp; $I29 &amp; $K29,FATOR!$A$3:$P$22,6,0)</f>
        <v>9.966599447959304E-2</v>
      </c>
      <c r="P29" s="41">
        <f>VLOOKUP($C29 &amp; $I29 &amp; $K29,FATOR!$A$3:$P$22,7,0)</f>
        <v>0.13121274372155528</v>
      </c>
      <c r="Q29" s="41">
        <f>VLOOKUP($C29 &amp; $I29 &amp; $K29,FATOR!$A$3:$P$22,8,0)</f>
        <v>0.24588732117365522</v>
      </c>
      <c r="R29" s="41">
        <f>VLOOKUP($C29 &amp; $I29 &amp; $K29,FATOR!$A$3:$P$22,9,0)</f>
        <v>0.34937839651397584</v>
      </c>
      <c r="S29" s="41">
        <f>VLOOKUP($C29 &amp; $I29 &amp; $K29,FATOR!$A$3:$P$22,10,0)</f>
        <v>0.38412440235986323</v>
      </c>
      <c r="T29" s="41">
        <f>VLOOKUP($C29 &amp; $I29 &amp; $K29,FATOR!$A$3:$P$22,11,0)</f>
        <v>0.41203014132426724</v>
      </c>
      <c r="U29" s="41">
        <f>VLOOKUP($C29 &amp; $I29 &amp; $K29,FATOR!$A$3:$P$22,12,0)</f>
        <v>0.40708260329976304</v>
      </c>
      <c r="V29" s="41">
        <f>VLOOKUP($C29 &amp; $I29 &amp; $K29,FATOR!$A$3:$P$22,13,0)</f>
        <v>0.38387663419461127</v>
      </c>
      <c r="W29" s="41">
        <f>VLOOKUP($C29 &amp; $I29 &amp; $K29,FATOR!$A$3:$P$22,14,0)</f>
        <v>0.35421415698006753</v>
      </c>
      <c r="X29" s="41">
        <f>VLOOKUP($C29 &amp; $I29 &amp; $K29,FATOR!$A$3:$P$22,15,0)</f>
        <v>0.31552727482154186</v>
      </c>
      <c r="Y29" s="41">
        <f>VLOOKUP($C29 &amp; $I29 &amp; $K29,FATOR!$A$3:$P$22,16,0)</f>
        <v>0.16076201792575104</v>
      </c>
      <c r="Z29" s="48">
        <v>0.73357664233576636</v>
      </c>
      <c r="AA29" s="42">
        <f t="shared" si="10"/>
        <v>3.5965180371360685</v>
      </c>
      <c r="AB29" s="42">
        <f t="shared" si="11"/>
        <v>3.6556322792697444</v>
      </c>
      <c r="AC29" s="42">
        <f t="shared" si="12"/>
        <v>4.8127301985460971</v>
      </c>
      <c r="AD29" s="42">
        <f t="shared" si="13"/>
        <v>9.0188597729753095</v>
      </c>
      <c r="AE29" s="42">
        <f t="shared" si="14"/>
        <v>12.81479155096882</v>
      </c>
      <c r="AF29" s="42">
        <f t="shared" si="15"/>
        <v>14.089234466119068</v>
      </c>
      <c r="AG29" s="42">
        <f t="shared" si="16"/>
        <v>15.112784380689362</v>
      </c>
      <c r="AH29" s="42">
        <f t="shared" si="17"/>
        <v>14.931314464097149</v>
      </c>
      <c r="AI29" s="42">
        <f t="shared" si="18"/>
        <v>14.080146619181907</v>
      </c>
      <c r="AJ29" s="42">
        <f t="shared" si="19"/>
        <v>12.992161597261601</v>
      </c>
      <c r="AK29" s="42">
        <f t="shared" si="20"/>
        <v>11.573171941447063</v>
      </c>
      <c r="AL29" s="42">
        <f t="shared" si="21"/>
        <v>5.8965630662547364</v>
      </c>
      <c r="AN29" s="43">
        <f t="shared" si="22"/>
        <v>45627</v>
      </c>
      <c r="AO29" s="47" t="str">
        <f t="shared" ca="1" si="23"/>
        <v/>
      </c>
      <c r="AP29" s="47" t="str">
        <f t="shared" ca="1" si="23"/>
        <v/>
      </c>
      <c r="AQ29" s="47" t="str">
        <f t="shared" ca="1" si="23"/>
        <v/>
      </c>
      <c r="AR29" s="47" t="str">
        <f t="shared" ca="1" si="23"/>
        <v/>
      </c>
      <c r="AS29" s="47" t="str">
        <f t="shared" ca="1" si="23"/>
        <v/>
      </c>
      <c r="AT29" s="47" t="str">
        <f t="shared" ca="1" si="23"/>
        <v/>
      </c>
      <c r="AU29" s="47" t="str">
        <f t="shared" ca="1" si="23"/>
        <v/>
      </c>
      <c r="AV29" s="47" t="str">
        <f t="shared" ca="1" si="23"/>
        <v/>
      </c>
      <c r="AW29" s="47" t="str">
        <f t="shared" ca="1" si="23"/>
        <v/>
      </c>
      <c r="AX29" s="47" t="str">
        <f t="shared" ca="1" si="23"/>
        <v/>
      </c>
      <c r="AY29" s="47" t="str">
        <f t="shared" ca="1" si="23"/>
        <v/>
      </c>
      <c r="AZ29" s="47">
        <f t="shared" ca="1" si="23"/>
        <v>5.8965630662547364</v>
      </c>
      <c r="BA29" s="47">
        <f t="shared" ca="1" si="23"/>
        <v>3.5965180371360685</v>
      </c>
      <c r="BB29" s="47">
        <f t="shared" ca="1" si="23"/>
        <v>3.6556322792697444</v>
      </c>
      <c r="BC29" s="47">
        <f t="shared" ca="1" si="23"/>
        <v>4.8127301985460971</v>
      </c>
      <c r="BD29" s="47">
        <f t="shared" ca="1" si="23"/>
        <v>9.0188597729753095</v>
      </c>
      <c r="BE29" s="47">
        <f t="shared" ca="1" si="24"/>
        <v>12.81479155096882</v>
      </c>
      <c r="BF29" s="47">
        <f t="shared" ca="1" si="24"/>
        <v>14.089234466119068</v>
      </c>
      <c r="BG29" s="47">
        <f t="shared" ca="1" si="24"/>
        <v>15.112784380689362</v>
      </c>
      <c r="BH29" s="47">
        <f t="shared" ca="1" si="24"/>
        <v>14.931314464097149</v>
      </c>
      <c r="BI29" s="47">
        <f t="shared" ca="1" si="24"/>
        <v>14.080146619181907</v>
      </c>
      <c r="BJ29" s="47">
        <f t="shared" ca="1" si="24"/>
        <v>12.992161597261601</v>
      </c>
      <c r="BK29" s="47">
        <f t="shared" ca="1" si="24"/>
        <v>11.573171941447063</v>
      </c>
      <c r="BL29" s="47">
        <f t="shared" ca="1" si="24"/>
        <v>5.8965630662547364</v>
      </c>
      <c r="BM29" s="47">
        <f t="shared" ca="1" si="24"/>
        <v>3.5965180371360685</v>
      </c>
      <c r="BN29" s="47">
        <f t="shared" ca="1" si="24"/>
        <v>3.6556322792697444</v>
      </c>
      <c r="BO29" s="47">
        <f t="shared" ca="1" si="24"/>
        <v>4.8127301985460971</v>
      </c>
      <c r="BP29" s="47">
        <f t="shared" ca="1" si="24"/>
        <v>9.0188597729753095</v>
      </c>
      <c r="BQ29" s="47">
        <f t="shared" ca="1" si="24"/>
        <v>12.81479155096882</v>
      </c>
      <c r="BR29" s="47">
        <f t="shared" ca="1" si="24"/>
        <v>14.089234466119068</v>
      </c>
      <c r="BS29" s="47">
        <f t="shared" ca="1" si="24"/>
        <v>15.112784380689362</v>
      </c>
      <c r="BT29" s="47">
        <f t="shared" ca="1" si="24"/>
        <v>14.931314464097149</v>
      </c>
      <c r="BU29" s="47">
        <f t="shared" ca="1" si="25"/>
        <v>14.080146619181907</v>
      </c>
      <c r="BV29" s="47">
        <f t="shared" ca="1" si="25"/>
        <v>12.992161597261601</v>
      </c>
      <c r="BW29" s="47">
        <f t="shared" ca="1" si="25"/>
        <v>11.573171941447063</v>
      </c>
      <c r="BX29" s="47">
        <f t="shared" ca="1" si="25"/>
        <v>5.8965630662547364</v>
      </c>
      <c r="BY29" s="47">
        <f t="shared" ca="1" si="25"/>
        <v>3.5965180371360685</v>
      </c>
      <c r="BZ29" s="47">
        <f t="shared" ca="1" si="25"/>
        <v>3.6556322792697444</v>
      </c>
      <c r="CA29" s="47">
        <f t="shared" ca="1" si="25"/>
        <v>4.8127301985460971</v>
      </c>
      <c r="CB29" s="47">
        <f t="shared" ca="1" si="25"/>
        <v>9.0188597729753095</v>
      </c>
      <c r="CC29" s="47">
        <f t="shared" ca="1" si="25"/>
        <v>12.81479155096882</v>
      </c>
      <c r="CD29" s="47">
        <f t="shared" ca="1" si="25"/>
        <v>14.089234466119068</v>
      </c>
      <c r="CE29" s="47">
        <f t="shared" ca="1" si="25"/>
        <v>15.112784380689362</v>
      </c>
      <c r="CF29" s="47">
        <f t="shared" ca="1" si="25"/>
        <v>14.931314464097149</v>
      </c>
      <c r="CG29" s="47">
        <f t="shared" ca="1" si="25"/>
        <v>14.080146619181907</v>
      </c>
      <c r="CH29" s="47">
        <f t="shared" ca="1" si="25"/>
        <v>12.992161597261601</v>
      </c>
      <c r="CI29" s="47">
        <f t="shared" ca="1" si="25"/>
        <v>11.573171941447063</v>
      </c>
      <c r="CJ29" s="47">
        <f t="shared" ca="1" si="25"/>
        <v>5.8965630662547364</v>
      </c>
      <c r="CK29" s="47">
        <f t="shared" ca="1" si="26"/>
        <v>3.5965180371360685</v>
      </c>
      <c r="CL29" s="47">
        <f t="shared" ca="1" si="26"/>
        <v>3.6556322792697444</v>
      </c>
      <c r="CM29" s="47">
        <f t="shared" ca="1" si="26"/>
        <v>4.8127301985460971</v>
      </c>
      <c r="CN29" s="47">
        <f t="shared" ca="1" si="26"/>
        <v>9.0188597729753095</v>
      </c>
      <c r="CO29" s="47">
        <f t="shared" ca="1" si="26"/>
        <v>12.81479155096882</v>
      </c>
      <c r="CP29" s="47">
        <f t="shared" ca="1" si="26"/>
        <v>14.089234466119068</v>
      </c>
      <c r="CQ29" s="47">
        <f t="shared" ca="1" si="26"/>
        <v>15.112784380689362</v>
      </c>
      <c r="CR29" s="47">
        <f t="shared" ca="1" si="26"/>
        <v>14.931314464097149</v>
      </c>
      <c r="CS29" s="47">
        <f t="shared" ca="1" si="26"/>
        <v>14.080146619181907</v>
      </c>
      <c r="CT29" s="47">
        <f t="shared" ca="1" si="26"/>
        <v>12.992161597261601</v>
      </c>
      <c r="CU29" s="47">
        <f t="shared" ca="1" si="26"/>
        <v>11.573171941447063</v>
      </c>
      <c r="CV29" s="47">
        <f t="shared" ca="1" si="26"/>
        <v>5.8965630662547364</v>
      </c>
      <c r="CW29" s="47">
        <f t="shared" ca="1" si="27"/>
        <v>3.5965180371360685</v>
      </c>
      <c r="CX29" s="47">
        <f t="shared" ca="1" si="27"/>
        <v>3.6556322792697444</v>
      </c>
      <c r="CY29" s="47">
        <f t="shared" ca="1" si="27"/>
        <v>4.8127301985460971</v>
      </c>
      <c r="CZ29" s="47">
        <f t="shared" ca="1" si="27"/>
        <v>9.0188597729753095</v>
      </c>
      <c r="DA29" s="47">
        <f t="shared" ca="1" si="27"/>
        <v>12.81479155096882</v>
      </c>
      <c r="DB29" s="47">
        <f t="shared" ca="1" si="27"/>
        <v>14.089234466119068</v>
      </c>
      <c r="DC29" s="47">
        <f t="shared" ca="1" si="27"/>
        <v>15.112784380689362</v>
      </c>
      <c r="DD29" s="47">
        <f t="shared" ca="1" si="27"/>
        <v>14.931314464097149</v>
      </c>
    </row>
    <row r="30" spans="1:108" x14ac:dyDescent="0.25">
      <c r="A30" s="40" t="s">
        <v>138</v>
      </c>
      <c r="B30" s="40">
        <v>2661</v>
      </c>
      <c r="C30" s="40" t="s">
        <v>31</v>
      </c>
      <c r="D30" s="40" t="s">
        <v>299</v>
      </c>
      <c r="E30" s="40" t="s">
        <v>130</v>
      </c>
      <c r="F30" s="40">
        <v>30</v>
      </c>
      <c r="G30" s="43">
        <v>45474</v>
      </c>
      <c r="I30" s="40" t="s">
        <v>34</v>
      </c>
      <c r="J30" s="40">
        <v>1</v>
      </c>
      <c r="K30" s="40" t="s">
        <v>35</v>
      </c>
      <c r="L30" s="40" t="s">
        <v>137</v>
      </c>
      <c r="N30" s="41">
        <f>VLOOKUP($C30 &amp; $I30 &amp; $K30,FATOR!$A$3:$P$22,5,0)</f>
        <v>1.9679249853205166E-2</v>
      </c>
      <c r="O30" s="41">
        <f>VLOOKUP($C30 &amp; $I30 &amp; $K30,FATOR!$A$3:$P$22,6,0)</f>
        <v>1.8124331466751575E-2</v>
      </c>
      <c r="P30" s="41">
        <f>VLOOKUP($C30 &amp; $I30 &amp; $K30,FATOR!$A$3:$P$22,7,0)</f>
        <v>5.989001370076448E-2</v>
      </c>
      <c r="Q30" s="41">
        <f>VLOOKUP($C30 &amp; $I30 &amp; $K30,FATOR!$A$3:$P$22,8,0)</f>
        <v>0.24575891386334064</v>
      </c>
      <c r="R30" s="41">
        <f>VLOOKUP($C30 &amp; $I30 &amp; $K30,FATOR!$A$3:$P$22,9,0)</f>
        <v>0.35763016430491673</v>
      </c>
      <c r="S30" s="41">
        <f>VLOOKUP($C30 &amp; $I30 &amp; $K30,FATOR!$A$3:$P$22,10,0)</f>
        <v>0.36925018666701803</v>
      </c>
      <c r="T30" s="41">
        <f>VLOOKUP($C30 &amp; $I30 &amp; $K30,FATOR!$A$3:$P$22,11,0)</f>
        <v>0.38081049016201374</v>
      </c>
      <c r="U30" s="41">
        <f>VLOOKUP($C30 &amp; $I30 &amp; $K30,FATOR!$A$3:$P$22,12,0)</f>
        <v>0.35852971876340173</v>
      </c>
      <c r="V30" s="41">
        <f>VLOOKUP($C30 &amp; $I30 &amp; $K30,FATOR!$A$3:$P$22,13,0)</f>
        <v>0.33366726540630531</v>
      </c>
      <c r="W30" s="41">
        <f>VLOOKUP($C30 &amp; $I30 &amp; $K30,FATOR!$A$3:$P$22,14,0)</f>
        <v>0.27729424669159608</v>
      </c>
      <c r="X30" s="41">
        <f>VLOOKUP($C30 &amp; $I30 &amp; $K30,FATOR!$A$3:$P$22,15,0)</f>
        <v>0.1811618484507023</v>
      </c>
      <c r="Y30" s="41">
        <f>VLOOKUP($C30 &amp; $I30 &amp; $K30,FATOR!$A$3:$P$22,16,0)</f>
        <v>6.3683912029479137E-2</v>
      </c>
      <c r="Z30" s="48">
        <v>1</v>
      </c>
      <c r="AA30" s="42">
        <f t="shared" si="10"/>
        <v>0</v>
      </c>
      <c r="AB30" s="42">
        <f t="shared" si="11"/>
        <v>0</v>
      </c>
      <c r="AC30" s="42">
        <f t="shared" si="12"/>
        <v>0</v>
      </c>
      <c r="AD30" s="42">
        <f t="shared" si="13"/>
        <v>0</v>
      </c>
      <c r="AE30" s="42">
        <f t="shared" si="14"/>
        <v>0</v>
      </c>
      <c r="AF30" s="42">
        <f t="shared" si="15"/>
        <v>0</v>
      </c>
      <c r="AG30" s="42">
        <f t="shared" si="16"/>
        <v>0</v>
      </c>
      <c r="AH30" s="42">
        <f t="shared" si="17"/>
        <v>0</v>
      </c>
      <c r="AI30" s="42">
        <f t="shared" si="18"/>
        <v>0</v>
      </c>
      <c r="AJ30" s="42">
        <f t="shared" si="19"/>
        <v>0</v>
      </c>
      <c r="AK30" s="42">
        <f t="shared" si="20"/>
        <v>0</v>
      </c>
      <c r="AL30" s="42">
        <f t="shared" si="21"/>
        <v>0</v>
      </c>
      <c r="AN30" s="43">
        <f t="shared" si="22"/>
        <v>45474</v>
      </c>
      <c r="AO30" s="47" t="str">
        <f t="shared" ca="1" si="23"/>
        <v/>
      </c>
      <c r="AP30" s="47" t="str">
        <f t="shared" ca="1" si="23"/>
        <v/>
      </c>
      <c r="AQ30" s="47" t="str">
        <f t="shared" ca="1" si="23"/>
        <v/>
      </c>
      <c r="AR30" s="47" t="str">
        <f t="shared" ca="1" si="23"/>
        <v/>
      </c>
      <c r="AS30" s="47" t="str">
        <f t="shared" ca="1" si="23"/>
        <v/>
      </c>
      <c r="AT30" s="47" t="str">
        <f t="shared" ca="1" si="23"/>
        <v/>
      </c>
      <c r="AU30" s="47">
        <f t="shared" ca="1" si="23"/>
        <v>0</v>
      </c>
      <c r="AV30" s="47">
        <f t="shared" ca="1" si="23"/>
        <v>0</v>
      </c>
      <c r="AW30" s="47">
        <f t="shared" ca="1" si="23"/>
        <v>0</v>
      </c>
      <c r="AX30" s="47">
        <f t="shared" ca="1" si="23"/>
        <v>0</v>
      </c>
      <c r="AY30" s="47">
        <f t="shared" ca="1" si="23"/>
        <v>0</v>
      </c>
      <c r="AZ30" s="47">
        <f t="shared" ca="1" si="23"/>
        <v>0</v>
      </c>
      <c r="BA30" s="47">
        <f t="shared" ca="1" si="23"/>
        <v>0</v>
      </c>
      <c r="BB30" s="47">
        <f t="shared" ca="1" si="23"/>
        <v>0</v>
      </c>
      <c r="BC30" s="47">
        <f t="shared" ca="1" si="23"/>
        <v>0</v>
      </c>
      <c r="BD30" s="47">
        <f t="shared" ca="1" si="23"/>
        <v>0</v>
      </c>
      <c r="BE30" s="47">
        <f t="shared" ca="1" si="24"/>
        <v>0</v>
      </c>
      <c r="BF30" s="47">
        <f t="shared" ca="1" si="24"/>
        <v>0</v>
      </c>
      <c r="BG30" s="47">
        <f t="shared" ca="1" si="24"/>
        <v>0</v>
      </c>
      <c r="BH30" s="47">
        <f t="shared" ca="1" si="24"/>
        <v>0</v>
      </c>
      <c r="BI30" s="47">
        <f t="shared" ca="1" si="24"/>
        <v>0</v>
      </c>
      <c r="BJ30" s="47">
        <f t="shared" ca="1" si="24"/>
        <v>0</v>
      </c>
      <c r="BK30" s="47">
        <f t="shared" ca="1" si="24"/>
        <v>0</v>
      </c>
      <c r="BL30" s="47">
        <f t="shared" ca="1" si="24"/>
        <v>0</v>
      </c>
      <c r="BM30" s="47">
        <f t="shared" ca="1" si="24"/>
        <v>0</v>
      </c>
      <c r="BN30" s="47">
        <f t="shared" ca="1" si="24"/>
        <v>0</v>
      </c>
      <c r="BO30" s="47">
        <f t="shared" ca="1" si="24"/>
        <v>0</v>
      </c>
      <c r="BP30" s="47">
        <f t="shared" ca="1" si="24"/>
        <v>0</v>
      </c>
      <c r="BQ30" s="47">
        <f t="shared" ca="1" si="24"/>
        <v>0</v>
      </c>
      <c r="BR30" s="47">
        <f t="shared" ca="1" si="24"/>
        <v>0</v>
      </c>
      <c r="BS30" s="47">
        <f t="shared" ca="1" si="24"/>
        <v>0</v>
      </c>
      <c r="BT30" s="47">
        <f t="shared" ca="1" si="24"/>
        <v>0</v>
      </c>
      <c r="BU30" s="47">
        <f t="shared" ca="1" si="25"/>
        <v>0</v>
      </c>
      <c r="BV30" s="47">
        <f t="shared" ca="1" si="25"/>
        <v>0</v>
      </c>
      <c r="BW30" s="47">
        <f t="shared" ca="1" si="25"/>
        <v>0</v>
      </c>
      <c r="BX30" s="47">
        <f t="shared" ca="1" si="25"/>
        <v>0</v>
      </c>
      <c r="BY30" s="47">
        <f t="shared" ca="1" si="25"/>
        <v>0</v>
      </c>
      <c r="BZ30" s="47">
        <f t="shared" ca="1" si="25"/>
        <v>0</v>
      </c>
      <c r="CA30" s="47">
        <f t="shared" ca="1" si="25"/>
        <v>0</v>
      </c>
      <c r="CB30" s="47">
        <f t="shared" ca="1" si="25"/>
        <v>0</v>
      </c>
      <c r="CC30" s="47">
        <f t="shared" ca="1" si="25"/>
        <v>0</v>
      </c>
      <c r="CD30" s="47">
        <f t="shared" ca="1" si="25"/>
        <v>0</v>
      </c>
      <c r="CE30" s="47">
        <f t="shared" ca="1" si="25"/>
        <v>0</v>
      </c>
      <c r="CF30" s="47">
        <f t="shared" ca="1" si="25"/>
        <v>0</v>
      </c>
      <c r="CG30" s="47">
        <f t="shared" ca="1" si="25"/>
        <v>0</v>
      </c>
      <c r="CH30" s="47">
        <f t="shared" ca="1" si="25"/>
        <v>0</v>
      </c>
      <c r="CI30" s="47">
        <f t="shared" ca="1" si="25"/>
        <v>0</v>
      </c>
      <c r="CJ30" s="47">
        <f t="shared" ca="1" si="25"/>
        <v>0</v>
      </c>
      <c r="CK30" s="47">
        <f t="shared" ca="1" si="26"/>
        <v>0</v>
      </c>
      <c r="CL30" s="47">
        <f t="shared" ca="1" si="26"/>
        <v>0</v>
      </c>
      <c r="CM30" s="47">
        <f t="shared" ca="1" si="26"/>
        <v>0</v>
      </c>
      <c r="CN30" s="47">
        <f t="shared" ca="1" si="26"/>
        <v>0</v>
      </c>
      <c r="CO30" s="47">
        <f t="shared" ca="1" si="26"/>
        <v>0</v>
      </c>
      <c r="CP30" s="47">
        <f t="shared" ca="1" si="26"/>
        <v>0</v>
      </c>
      <c r="CQ30" s="47">
        <f t="shared" ca="1" si="26"/>
        <v>0</v>
      </c>
      <c r="CR30" s="47">
        <f t="shared" ca="1" si="26"/>
        <v>0</v>
      </c>
      <c r="CS30" s="47">
        <f t="shared" ca="1" si="26"/>
        <v>0</v>
      </c>
      <c r="CT30" s="47">
        <f t="shared" ca="1" si="26"/>
        <v>0</v>
      </c>
      <c r="CU30" s="47">
        <f t="shared" ca="1" si="26"/>
        <v>0</v>
      </c>
      <c r="CV30" s="47">
        <f t="shared" ca="1" si="26"/>
        <v>0</v>
      </c>
      <c r="CW30" s="47">
        <f t="shared" ca="1" si="27"/>
        <v>0</v>
      </c>
      <c r="CX30" s="47">
        <f t="shared" ca="1" si="27"/>
        <v>0</v>
      </c>
      <c r="CY30" s="47">
        <f t="shared" ca="1" si="27"/>
        <v>0</v>
      </c>
      <c r="CZ30" s="47">
        <f t="shared" ca="1" si="27"/>
        <v>0</v>
      </c>
      <c r="DA30" s="47">
        <f t="shared" ca="1" si="27"/>
        <v>0</v>
      </c>
      <c r="DB30" s="47">
        <f t="shared" ca="1" si="27"/>
        <v>0</v>
      </c>
      <c r="DC30" s="47">
        <f t="shared" ca="1" si="27"/>
        <v>0</v>
      </c>
      <c r="DD30" s="47">
        <f t="shared" ca="1" si="27"/>
        <v>0</v>
      </c>
    </row>
    <row r="31" spans="1:108" x14ac:dyDescent="0.25">
      <c r="A31" s="40" t="s">
        <v>138</v>
      </c>
      <c r="B31" s="40">
        <v>2661</v>
      </c>
      <c r="C31" s="40" t="s">
        <v>31</v>
      </c>
      <c r="D31" s="40" t="s">
        <v>299</v>
      </c>
      <c r="E31" s="40" t="s">
        <v>130</v>
      </c>
      <c r="F31" s="40">
        <v>30</v>
      </c>
      <c r="G31" s="43">
        <v>45474</v>
      </c>
      <c r="I31" s="40" t="s">
        <v>34</v>
      </c>
      <c r="J31" s="40">
        <v>1</v>
      </c>
      <c r="K31" s="40" t="s">
        <v>36</v>
      </c>
      <c r="L31" s="40" t="s">
        <v>137</v>
      </c>
      <c r="N31" s="41">
        <f>VLOOKUP($C31 &amp; $I31 &amp; $K31,FATOR!$A$3:$P$22,5,0)</f>
        <v>9.8054322604505764E-2</v>
      </c>
      <c r="O31" s="41">
        <f>VLOOKUP($C31 &amp; $I31 &amp; $K31,FATOR!$A$3:$P$22,6,0)</f>
        <v>9.966599447959304E-2</v>
      </c>
      <c r="P31" s="41">
        <f>VLOOKUP($C31 &amp; $I31 &amp; $K31,FATOR!$A$3:$P$22,7,0)</f>
        <v>0.13121274372155528</v>
      </c>
      <c r="Q31" s="41">
        <f>VLOOKUP($C31 &amp; $I31 &amp; $K31,FATOR!$A$3:$P$22,8,0)</f>
        <v>0.24588732117365522</v>
      </c>
      <c r="R31" s="41">
        <f>VLOOKUP($C31 &amp; $I31 &amp; $K31,FATOR!$A$3:$P$22,9,0)</f>
        <v>0.34937839651397584</v>
      </c>
      <c r="S31" s="41">
        <f>VLOOKUP($C31 &amp; $I31 &amp; $K31,FATOR!$A$3:$P$22,10,0)</f>
        <v>0.38412440235986323</v>
      </c>
      <c r="T31" s="41">
        <f>VLOOKUP($C31 &amp; $I31 &amp; $K31,FATOR!$A$3:$P$22,11,0)</f>
        <v>0.41203014132426724</v>
      </c>
      <c r="U31" s="41">
        <f>VLOOKUP($C31 &amp; $I31 &amp; $K31,FATOR!$A$3:$P$22,12,0)</f>
        <v>0.40708260329976304</v>
      </c>
      <c r="V31" s="41">
        <f>VLOOKUP($C31 &amp; $I31 &amp; $K31,FATOR!$A$3:$P$22,13,0)</f>
        <v>0.38387663419461127</v>
      </c>
      <c r="W31" s="41">
        <f>VLOOKUP($C31 &amp; $I31 &amp; $K31,FATOR!$A$3:$P$22,14,0)</f>
        <v>0.35421415698006753</v>
      </c>
      <c r="X31" s="41">
        <f>VLOOKUP($C31 &amp; $I31 &amp; $K31,FATOR!$A$3:$P$22,15,0)</f>
        <v>0.31552727482154186</v>
      </c>
      <c r="Y31" s="41">
        <f>VLOOKUP($C31 &amp; $I31 &amp; $K31,FATOR!$A$3:$P$22,16,0)</f>
        <v>0.16076201792575104</v>
      </c>
      <c r="Z31" s="48">
        <v>1</v>
      </c>
      <c r="AA31" s="42">
        <f t="shared" si="10"/>
        <v>2.9416296781351727</v>
      </c>
      <c r="AB31" s="42">
        <f t="shared" si="11"/>
        <v>2.9899798343877912</v>
      </c>
      <c r="AC31" s="42">
        <f t="shared" si="12"/>
        <v>3.9363823116466583</v>
      </c>
      <c r="AD31" s="42">
        <f t="shared" si="13"/>
        <v>7.3766196352096562</v>
      </c>
      <c r="AE31" s="42">
        <f t="shared" si="14"/>
        <v>10.481351895419275</v>
      </c>
      <c r="AF31" s="42">
        <f t="shared" si="15"/>
        <v>11.523732070795896</v>
      </c>
      <c r="AG31" s="42">
        <f t="shared" si="16"/>
        <v>12.360904239728017</v>
      </c>
      <c r="AH31" s="42">
        <f t="shared" si="17"/>
        <v>12.212478098992891</v>
      </c>
      <c r="AI31" s="42">
        <f t="shared" si="18"/>
        <v>11.516299025838338</v>
      </c>
      <c r="AJ31" s="42">
        <f t="shared" si="19"/>
        <v>10.626424709402025</v>
      </c>
      <c r="AK31" s="42">
        <f t="shared" si="20"/>
        <v>9.4658182446462558</v>
      </c>
      <c r="AL31" s="42">
        <f t="shared" si="21"/>
        <v>4.8228605377725309</v>
      </c>
      <c r="AN31" s="43">
        <f t="shared" si="22"/>
        <v>45474</v>
      </c>
      <c r="AO31" s="47" t="str">
        <f t="shared" ca="1" si="23"/>
        <v/>
      </c>
      <c r="AP31" s="47" t="str">
        <f t="shared" ca="1" si="23"/>
        <v/>
      </c>
      <c r="AQ31" s="47" t="str">
        <f t="shared" ca="1" si="23"/>
        <v/>
      </c>
      <c r="AR31" s="47" t="str">
        <f t="shared" ca="1" si="23"/>
        <v/>
      </c>
      <c r="AS31" s="47" t="str">
        <f t="shared" ca="1" si="23"/>
        <v/>
      </c>
      <c r="AT31" s="47" t="str">
        <f t="shared" ca="1" si="23"/>
        <v/>
      </c>
      <c r="AU31" s="47">
        <f t="shared" ca="1" si="23"/>
        <v>12.360904239728017</v>
      </c>
      <c r="AV31" s="47">
        <f t="shared" ca="1" si="23"/>
        <v>12.212478098992891</v>
      </c>
      <c r="AW31" s="47">
        <f t="shared" ca="1" si="23"/>
        <v>11.516299025838338</v>
      </c>
      <c r="AX31" s="47">
        <f t="shared" ca="1" si="23"/>
        <v>10.626424709402025</v>
      </c>
      <c r="AY31" s="47">
        <f t="shared" ca="1" si="23"/>
        <v>9.4658182446462558</v>
      </c>
      <c r="AZ31" s="47">
        <f t="shared" ca="1" si="23"/>
        <v>4.8228605377725309</v>
      </c>
      <c r="BA31" s="47">
        <f t="shared" ca="1" si="23"/>
        <v>2.9416296781351727</v>
      </c>
      <c r="BB31" s="47">
        <f t="shared" ca="1" si="23"/>
        <v>2.9899798343877912</v>
      </c>
      <c r="BC31" s="47">
        <f t="shared" ca="1" si="23"/>
        <v>3.9363823116466583</v>
      </c>
      <c r="BD31" s="47">
        <f t="shared" ca="1" si="23"/>
        <v>7.3766196352096562</v>
      </c>
      <c r="BE31" s="47">
        <f t="shared" ca="1" si="24"/>
        <v>10.481351895419275</v>
      </c>
      <c r="BF31" s="47">
        <f t="shared" ca="1" si="24"/>
        <v>11.523732070795896</v>
      </c>
      <c r="BG31" s="47">
        <f t="shared" ca="1" si="24"/>
        <v>12.360904239728017</v>
      </c>
      <c r="BH31" s="47">
        <f t="shared" ca="1" si="24"/>
        <v>12.212478098992891</v>
      </c>
      <c r="BI31" s="47">
        <f t="shared" ca="1" si="24"/>
        <v>11.516299025838338</v>
      </c>
      <c r="BJ31" s="47">
        <f t="shared" ca="1" si="24"/>
        <v>10.626424709402025</v>
      </c>
      <c r="BK31" s="47">
        <f t="shared" ca="1" si="24"/>
        <v>9.4658182446462558</v>
      </c>
      <c r="BL31" s="47">
        <f t="shared" ca="1" si="24"/>
        <v>4.8228605377725309</v>
      </c>
      <c r="BM31" s="47">
        <f t="shared" ca="1" si="24"/>
        <v>2.9416296781351727</v>
      </c>
      <c r="BN31" s="47">
        <f t="shared" ca="1" si="24"/>
        <v>2.9899798343877912</v>
      </c>
      <c r="BO31" s="47">
        <f t="shared" ca="1" si="24"/>
        <v>3.9363823116466583</v>
      </c>
      <c r="BP31" s="47">
        <f t="shared" ca="1" si="24"/>
        <v>7.3766196352096562</v>
      </c>
      <c r="BQ31" s="47">
        <f t="shared" ca="1" si="24"/>
        <v>10.481351895419275</v>
      </c>
      <c r="BR31" s="47">
        <f t="shared" ca="1" si="24"/>
        <v>11.523732070795896</v>
      </c>
      <c r="BS31" s="47">
        <f t="shared" ca="1" si="24"/>
        <v>12.360904239728017</v>
      </c>
      <c r="BT31" s="47">
        <f t="shared" ca="1" si="24"/>
        <v>12.212478098992891</v>
      </c>
      <c r="BU31" s="47">
        <f t="shared" ca="1" si="25"/>
        <v>11.516299025838338</v>
      </c>
      <c r="BV31" s="47">
        <f t="shared" ca="1" si="25"/>
        <v>10.626424709402025</v>
      </c>
      <c r="BW31" s="47">
        <f t="shared" ca="1" si="25"/>
        <v>9.4658182446462558</v>
      </c>
      <c r="BX31" s="47">
        <f t="shared" ca="1" si="25"/>
        <v>4.8228605377725309</v>
      </c>
      <c r="BY31" s="47">
        <f t="shared" ca="1" si="25"/>
        <v>2.9416296781351727</v>
      </c>
      <c r="BZ31" s="47">
        <f t="shared" ca="1" si="25"/>
        <v>2.9899798343877912</v>
      </c>
      <c r="CA31" s="47">
        <f t="shared" ca="1" si="25"/>
        <v>3.9363823116466583</v>
      </c>
      <c r="CB31" s="47">
        <f t="shared" ca="1" si="25"/>
        <v>7.3766196352096562</v>
      </c>
      <c r="CC31" s="47">
        <f t="shared" ca="1" si="25"/>
        <v>10.481351895419275</v>
      </c>
      <c r="CD31" s="47">
        <f t="shared" ca="1" si="25"/>
        <v>11.523732070795896</v>
      </c>
      <c r="CE31" s="47">
        <f t="shared" ca="1" si="25"/>
        <v>12.360904239728017</v>
      </c>
      <c r="CF31" s="47">
        <f t="shared" ca="1" si="25"/>
        <v>12.212478098992891</v>
      </c>
      <c r="CG31" s="47">
        <f t="shared" ca="1" si="25"/>
        <v>11.516299025838338</v>
      </c>
      <c r="CH31" s="47">
        <f t="shared" ca="1" si="25"/>
        <v>10.626424709402025</v>
      </c>
      <c r="CI31" s="47">
        <f t="shared" ca="1" si="25"/>
        <v>9.4658182446462558</v>
      </c>
      <c r="CJ31" s="47">
        <f t="shared" ca="1" si="25"/>
        <v>4.8228605377725309</v>
      </c>
      <c r="CK31" s="47">
        <f t="shared" ca="1" si="26"/>
        <v>2.9416296781351727</v>
      </c>
      <c r="CL31" s="47">
        <f t="shared" ca="1" si="26"/>
        <v>2.9899798343877912</v>
      </c>
      <c r="CM31" s="47">
        <f t="shared" ca="1" si="26"/>
        <v>3.9363823116466583</v>
      </c>
      <c r="CN31" s="47">
        <f t="shared" ca="1" si="26"/>
        <v>7.3766196352096562</v>
      </c>
      <c r="CO31" s="47">
        <f t="shared" ca="1" si="26"/>
        <v>10.481351895419275</v>
      </c>
      <c r="CP31" s="47">
        <f t="shared" ca="1" si="26"/>
        <v>11.523732070795896</v>
      </c>
      <c r="CQ31" s="47">
        <f t="shared" ca="1" si="26"/>
        <v>12.360904239728017</v>
      </c>
      <c r="CR31" s="47">
        <f t="shared" ca="1" si="26"/>
        <v>12.212478098992891</v>
      </c>
      <c r="CS31" s="47">
        <f t="shared" ca="1" si="26"/>
        <v>11.516299025838338</v>
      </c>
      <c r="CT31" s="47">
        <f t="shared" ca="1" si="26"/>
        <v>10.626424709402025</v>
      </c>
      <c r="CU31" s="47">
        <f t="shared" ca="1" si="26"/>
        <v>9.4658182446462558</v>
      </c>
      <c r="CV31" s="47">
        <f t="shared" ca="1" si="26"/>
        <v>4.8228605377725309</v>
      </c>
      <c r="CW31" s="47">
        <f t="shared" ca="1" si="27"/>
        <v>2.9416296781351727</v>
      </c>
      <c r="CX31" s="47">
        <f t="shared" ca="1" si="27"/>
        <v>2.9899798343877912</v>
      </c>
      <c r="CY31" s="47">
        <f t="shared" ca="1" si="27"/>
        <v>3.9363823116466583</v>
      </c>
      <c r="CZ31" s="47">
        <f t="shared" ca="1" si="27"/>
        <v>7.3766196352096562</v>
      </c>
      <c r="DA31" s="47">
        <f t="shared" ca="1" si="27"/>
        <v>10.481351895419275</v>
      </c>
      <c r="DB31" s="47">
        <f t="shared" ca="1" si="27"/>
        <v>11.523732070795896</v>
      </c>
      <c r="DC31" s="47">
        <f t="shared" ca="1" si="27"/>
        <v>12.360904239728017</v>
      </c>
      <c r="DD31" s="47">
        <f t="shared" ca="1" si="27"/>
        <v>12.212478098992891</v>
      </c>
    </row>
    <row r="32" spans="1:108" x14ac:dyDescent="0.25">
      <c r="A32" s="40" t="s">
        <v>129</v>
      </c>
      <c r="B32" s="40">
        <v>2329</v>
      </c>
      <c r="C32" s="40" t="s">
        <v>38</v>
      </c>
      <c r="D32" s="40" t="s">
        <v>302</v>
      </c>
      <c r="E32" s="40" t="s">
        <v>130</v>
      </c>
      <c r="F32" s="40">
        <v>40</v>
      </c>
      <c r="G32" s="43">
        <v>44974</v>
      </c>
      <c r="I32" s="40" t="s">
        <v>34</v>
      </c>
      <c r="J32" s="40">
        <v>2</v>
      </c>
      <c r="K32" s="40" t="s">
        <v>35</v>
      </c>
      <c r="L32" s="40" t="s">
        <v>303</v>
      </c>
      <c r="N32" s="41">
        <f>VLOOKUP($C32 &amp; $I32 &amp; $K32,FATOR!$A$3:$P$22,5,0)</f>
        <v>0.26804502827868432</v>
      </c>
      <c r="O32" s="41">
        <f>VLOOKUP($C32 &amp; $I32 &amp; $K32,FATOR!$A$3:$P$22,6,0)</f>
        <v>0.20126126687797657</v>
      </c>
      <c r="P32" s="41">
        <f>VLOOKUP($C32 &amp; $I32 &amp; $K32,FATOR!$A$3:$P$22,7,0)</f>
        <v>0.13599017633905425</v>
      </c>
      <c r="Q32" s="41">
        <f>VLOOKUP($C32 &amp; $I32 &amp; $K32,FATOR!$A$3:$P$22,8,0)</f>
        <v>2.3549639751775396E-2</v>
      </c>
      <c r="R32" s="41">
        <f>VLOOKUP($C32 &amp; $I32 &amp; $K32,FATOR!$A$3:$P$22,9,0)</f>
        <v>8.7637551373113982E-3</v>
      </c>
      <c r="S32" s="41">
        <f>VLOOKUP($C32 &amp; $I32 &amp; $K32,FATOR!$A$3:$P$22,10,0)</f>
        <v>9.5397390929159069E-4</v>
      </c>
      <c r="T32" s="41">
        <f>VLOOKUP($C32 &amp; $I32 &amp; $K32,FATOR!$A$3:$P$22,11,0)</f>
        <v>9.8737411288843356E-3</v>
      </c>
      <c r="U32" s="41">
        <f>VLOOKUP($C32 &amp; $I32 &amp; $K32,FATOR!$A$3:$P$22,12,0)</f>
        <v>8.900696817470069E-2</v>
      </c>
      <c r="V32" s="41">
        <f>VLOOKUP($C32 &amp; $I32 &amp; $K32,FATOR!$A$3:$P$22,13,0)</f>
        <v>0.21435520312582401</v>
      </c>
      <c r="W32" s="41">
        <f>VLOOKUP($C32 &amp; $I32 &amp; $K32,FATOR!$A$3:$P$22,14,0)</f>
        <v>0.31364800081115191</v>
      </c>
      <c r="X32" s="41">
        <f>VLOOKUP($C32 &amp; $I32 &amp; $K32,FATOR!$A$3:$P$22,15,0)</f>
        <v>0.33162543884779361</v>
      </c>
      <c r="Y32" s="41">
        <f>VLOOKUP($C32 &amp; $I32 &amp; $K32,FATOR!$A$3:$P$22,16,0)</f>
        <v>0.3103056690718532</v>
      </c>
      <c r="Z32" s="48">
        <v>0.56799999999999995</v>
      </c>
      <c r="AA32" s="42">
        <f t="shared" si="10"/>
        <v>4.631818088655665</v>
      </c>
      <c r="AB32" s="42">
        <f t="shared" si="11"/>
        <v>3.477794691651436</v>
      </c>
      <c r="AC32" s="42">
        <f t="shared" si="12"/>
        <v>2.3499102471388578</v>
      </c>
      <c r="AD32" s="42">
        <f t="shared" si="13"/>
        <v>0.4069377749106789</v>
      </c>
      <c r="AE32" s="42">
        <f t="shared" si="14"/>
        <v>0.15143768877274097</v>
      </c>
      <c r="AF32" s="42">
        <f t="shared" si="15"/>
        <v>1.6484669152558688E-2</v>
      </c>
      <c r="AG32" s="42">
        <f t="shared" si="16"/>
        <v>0.17061824670712133</v>
      </c>
      <c r="AH32" s="42">
        <f t="shared" si="17"/>
        <v>1.5380404100588283</v>
      </c>
      <c r="AI32" s="42">
        <f t="shared" si="18"/>
        <v>3.7040579100142397</v>
      </c>
      <c r="AJ32" s="42">
        <f t="shared" si="19"/>
        <v>5.4198374540167062</v>
      </c>
      <c r="AK32" s="42">
        <f t="shared" si="20"/>
        <v>5.7304875832898734</v>
      </c>
      <c r="AL32" s="42">
        <f t="shared" si="21"/>
        <v>5.3620819615616231</v>
      </c>
      <c r="AN32" s="43">
        <f t="shared" si="22"/>
        <v>45005</v>
      </c>
      <c r="AO32" s="47">
        <f t="shared" ca="1" si="23"/>
        <v>4.631818088655665</v>
      </c>
      <c r="AP32" s="47">
        <f t="shared" ca="1" si="23"/>
        <v>3.477794691651436</v>
      </c>
      <c r="AQ32" s="47">
        <f t="shared" ca="1" si="23"/>
        <v>2.3499102471388578</v>
      </c>
      <c r="AR32" s="47">
        <f t="shared" ca="1" si="23"/>
        <v>0.4069377749106789</v>
      </c>
      <c r="AS32" s="47">
        <f t="shared" ca="1" si="23"/>
        <v>0.15143768877274097</v>
      </c>
      <c r="AT32" s="47">
        <f t="shared" ca="1" si="23"/>
        <v>1.6484669152558688E-2</v>
      </c>
      <c r="AU32" s="47">
        <f t="shared" ca="1" si="23"/>
        <v>0.17061824670712133</v>
      </c>
      <c r="AV32" s="47">
        <f t="shared" ca="1" si="23"/>
        <v>1.5380404100588283</v>
      </c>
      <c r="AW32" s="47">
        <f t="shared" ca="1" si="23"/>
        <v>3.7040579100142397</v>
      </c>
      <c r="AX32" s="47">
        <f t="shared" ca="1" si="23"/>
        <v>5.4198374540167062</v>
      </c>
      <c r="AY32" s="47">
        <f t="shared" ca="1" si="23"/>
        <v>5.7304875832898734</v>
      </c>
      <c r="AZ32" s="47">
        <f t="shared" ca="1" si="23"/>
        <v>5.3620819615616231</v>
      </c>
      <c r="BA32" s="47">
        <f t="shared" ca="1" si="23"/>
        <v>4.631818088655665</v>
      </c>
      <c r="BB32" s="47">
        <f t="shared" ca="1" si="23"/>
        <v>3.477794691651436</v>
      </c>
      <c r="BC32" s="47">
        <f t="shared" ca="1" si="23"/>
        <v>2.3499102471388578</v>
      </c>
      <c r="BD32" s="47">
        <f t="shared" ca="1" si="23"/>
        <v>0.4069377749106789</v>
      </c>
      <c r="BE32" s="47">
        <f t="shared" ca="1" si="24"/>
        <v>0.15143768877274097</v>
      </c>
      <c r="BF32" s="47">
        <f t="shared" ca="1" si="24"/>
        <v>1.6484669152558688E-2</v>
      </c>
      <c r="BG32" s="47">
        <f t="shared" ca="1" si="24"/>
        <v>0.17061824670712133</v>
      </c>
      <c r="BH32" s="47">
        <f t="shared" ca="1" si="24"/>
        <v>1.5380404100588283</v>
      </c>
      <c r="BI32" s="47">
        <f t="shared" ca="1" si="24"/>
        <v>3.7040579100142397</v>
      </c>
      <c r="BJ32" s="47">
        <f t="shared" ca="1" si="24"/>
        <v>5.4198374540167062</v>
      </c>
      <c r="BK32" s="47">
        <f t="shared" ca="1" si="24"/>
        <v>5.7304875832898734</v>
      </c>
      <c r="BL32" s="47">
        <f t="shared" ca="1" si="24"/>
        <v>5.3620819615616231</v>
      </c>
      <c r="BM32" s="47">
        <f t="shared" ca="1" si="24"/>
        <v>4.631818088655665</v>
      </c>
      <c r="BN32" s="47">
        <f t="shared" ca="1" si="24"/>
        <v>3.477794691651436</v>
      </c>
      <c r="BO32" s="47">
        <f t="shared" ca="1" si="24"/>
        <v>2.3499102471388578</v>
      </c>
      <c r="BP32" s="47">
        <f t="shared" ca="1" si="24"/>
        <v>0.4069377749106789</v>
      </c>
      <c r="BQ32" s="47">
        <f t="shared" ca="1" si="24"/>
        <v>0.15143768877274097</v>
      </c>
      <c r="BR32" s="47">
        <f t="shared" ca="1" si="24"/>
        <v>1.6484669152558688E-2</v>
      </c>
      <c r="BS32" s="47">
        <f t="shared" ca="1" si="24"/>
        <v>0.17061824670712133</v>
      </c>
      <c r="BT32" s="47">
        <f t="shared" ca="1" si="24"/>
        <v>1.5380404100588283</v>
      </c>
      <c r="BU32" s="47">
        <f t="shared" ca="1" si="25"/>
        <v>3.7040579100142397</v>
      </c>
      <c r="BV32" s="47">
        <f t="shared" ca="1" si="25"/>
        <v>5.4198374540167062</v>
      </c>
      <c r="BW32" s="47">
        <f t="shared" ca="1" si="25"/>
        <v>5.7304875832898734</v>
      </c>
      <c r="BX32" s="47">
        <f t="shared" ca="1" si="25"/>
        <v>5.3620819615616231</v>
      </c>
      <c r="BY32" s="47">
        <f t="shared" ca="1" si="25"/>
        <v>4.631818088655665</v>
      </c>
      <c r="BZ32" s="47">
        <f t="shared" ca="1" si="25"/>
        <v>3.477794691651436</v>
      </c>
      <c r="CA32" s="47">
        <f t="shared" ca="1" si="25"/>
        <v>2.3499102471388578</v>
      </c>
      <c r="CB32" s="47">
        <f t="shared" ca="1" si="25"/>
        <v>0.4069377749106789</v>
      </c>
      <c r="CC32" s="47">
        <f t="shared" ca="1" si="25"/>
        <v>0.15143768877274097</v>
      </c>
      <c r="CD32" s="47">
        <f t="shared" ca="1" si="25"/>
        <v>1.6484669152558688E-2</v>
      </c>
      <c r="CE32" s="47">
        <f t="shared" ca="1" si="25"/>
        <v>0.17061824670712133</v>
      </c>
      <c r="CF32" s="47">
        <f t="shared" ca="1" si="25"/>
        <v>1.5380404100588283</v>
      </c>
      <c r="CG32" s="47">
        <f t="shared" ca="1" si="25"/>
        <v>3.7040579100142397</v>
      </c>
      <c r="CH32" s="47">
        <f t="shared" ca="1" si="25"/>
        <v>5.4198374540167062</v>
      </c>
      <c r="CI32" s="47">
        <f t="shared" ca="1" si="25"/>
        <v>5.7304875832898734</v>
      </c>
      <c r="CJ32" s="47">
        <f t="shared" ca="1" si="25"/>
        <v>5.3620819615616231</v>
      </c>
      <c r="CK32" s="47">
        <f t="shared" ca="1" si="26"/>
        <v>4.631818088655665</v>
      </c>
      <c r="CL32" s="47">
        <f t="shared" ca="1" si="26"/>
        <v>3.477794691651436</v>
      </c>
      <c r="CM32" s="47">
        <f t="shared" ca="1" si="26"/>
        <v>2.3499102471388578</v>
      </c>
      <c r="CN32" s="47">
        <f t="shared" ca="1" si="26"/>
        <v>0.4069377749106789</v>
      </c>
      <c r="CO32" s="47">
        <f t="shared" ca="1" si="26"/>
        <v>0.15143768877274097</v>
      </c>
      <c r="CP32" s="47">
        <f t="shared" ca="1" si="26"/>
        <v>1.6484669152558688E-2</v>
      </c>
      <c r="CQ32" s="47">
        <f t="shared" ca="1" si="26"/>
        <v>0.17061824670712133</v>
      </c>
      <c r="CR32" s="47">
        <f t="shared" ca="1" si="26"/>
        <v>1.5380404100588283</v>
      </c>
      <c r="CS32" s="47">
        <f t="shared" ca="1" si="26"/>
        <v>3.7040579100142397</v>
      </c>
      <c r="CT32" s="47">
        <f t="shared" ca="1" si="26"/>
        <v>5.4198374540167062</v>
      </c>
      <c r="CU32" s="47">
        <f t="shared" ca="1" si="26"/>
        <v>5.7304875832898734</v>
      </c>
      <c r="CV32" s="47">
        <f t="shared" ca="1" si="26"/>
        <v>5.3620819615616231</v>
      </c>
      <c r="CW32" s="47">
        <f t="shared" ca="1" si="27"/>
        <v>4.631818088655665</v>
      </c>
      <c r="CX32" s="47">
        <f t="shared" ca="1" si="27"/>
        <v>3.477794691651436</v>
      </c>
      <c r="CY32" s="47">
        <f t="shared" ca="1" si="27"/>
        <v>2.3499102471388578</v>
      </c>
      <c r="CZ32" s="47">
        <f t="shared" ca="1" si="27"/>
        <v>0.4069377749106789</v>
      </c>
      <c r="DA32" s="47">
        <f t="shared" ca="1" si="27"/>
        <v>0.15143768877274097</v>
      </c>
      <c r="DB32" s="47">
        <f t="shared" ca="1" si="27"/>
        <v>1.6484669152558688E-2</v>
      </c>
      <c r="DC32" s="47">
        <f t="shared" ca="1" si="27"/>
        <v>0.17061824670712133</v>
      </c>
      <c r="DD32" s="47">
        <f t="shared" ca="1" si="27"/>
        <v>1.5380404100588283</v>
      </c>
    </row>
    <row r="33" spans="1:108" x14ac:dyDescent="0.25">
      <c r="A33" s="40" t="s">
        <v>129</v>
      </c>
      <c r="B33" s="40">
        <v>2329</v>
      </c>
      <c r="C33" s="40" t="s">
        <v>38</v>
      </c>
      <c r="D33" s="40" t="s">
        <v>302</v>
      </c>
      <c r="E33" s="40" t="s">
        <v>130</v>
      </c>
      <c r="F33" s="40">
        <v>40</v>
      </c>
      <c r="G33" s="43">
        <v>44974</v>
      </c>
      <c r="I33" s="40" t="s">
        <v>34</v>
      </c>
      <c r="J33" s="40">
        <v>2</v>
      </c>
      <c r="K33" s="40" t="s">
        <v>36</v>
      </c>
      <c r="L33" s="40" t="s">
        <v>303</v>
      </c>
      <c r="N33" s="41">
        <f>VLOOKUP($C33 &amp; $I33 &amp; $K33,FATOR!$A$3:$P$22,5,0)</f>
        <v>0.26454270615171604</v>
      </c>
      <c r="O33" s="41">
        <f>VLOOKUP($C33 &amp; $I33 &amp; $K33,FATOR!$A$3:$P$22,6,0)</f>
        <v>0.23751550793658474</v>
      </c>
      <c r="P33" s="41">
        <f>VLOOKUP($C33 &amp; $I33 &amp; $K33,FATOR!$A$3:$P$22,7,0)</f>
        <v>0.20048812555609424</v>
      </c>
      <c r="Q33" s="41">
        <f>VLOOKUP($C33 &amp; $I33 &amp; $K33,FATOR!$A$3:$P$22,8,0)</f>
        <v>0.17408410021088466</v>
      </c>
      <c r="R33" s="41">
        <f>VLOOKUP($C33 &amp; $I33 &amp; $K33,FATOR!$A$3:$P$22,9,0)</f>
        <v>0.16454485652951251</v>
      </c>
      <c r="S33" s="41">
        <f>VLOOKUP($C33 &amp; $I33 &amp; $K33,FATOR!$A$3:$P$22,10,0)</f>
        <v>0.16228747554196693</v>
      </c>
      <c r="T33" s="41">
        <f>VLOOKUP($C33 &amp; $I33 &amp; $K33,FATOR!$A$3:$P$22,11,0)</f>
        <v>0.16326500217498996</v>
      </c>
      <c r="U33" s="41">
        <f>VLOOKUP($C33 &amp; $I33 &amp; $K33,FATOR!$A$3:$P$22,12,0)</f>
        <v>0.18049231370093288</v>
      </c>
      <c r="V33" s="41">
        <f>VLOOKUP($C33 &amp; $I33 &amp; $K33,FATOR!$A$3:$P$22,13,0)</f>
        <v>0.2188300658679706</v>
      </c>
      <c r="W33" s="41">
        <f>VLOOKUP($C33 &amp; $I33 &amp; $K33,FATOR!$A$3:$P$22,14,0)</f>
        <v>0.2437785335034674</v>
      </c>
      <c r="X33" s="41">
        <f>VLOOKUP($C33 &amp; $I33 &amp; $K33,FATOR!$A$3:$P$22,15,0)</f>
        <v>0.24747495590964708</v>
      </c>
      <c r="Y33" s="41">
        <f>VLOOKUP($C33 &amp; $I33 &amp; $K33,FATOR!$A$3:$P$22,16,0)</f>
        <v>0.24511105470937722</v>
      </c>
      <c r="Z33" s="48">
        <v>0.56799999999999995</v>
      </c>
      <c r="AA33" s="42">
        <f t="shared" si="10"/>
        <v>6.0104102837669879</v>
      </c>
      <c r="AB33" s="42">
        <f t="shared" si="11"/>
        <v>5.3963523403192051</v>
      </c>
      <c r="AC33" s="42">
        <f t="shared" si="12"/>
        <v>4.555090212634461</v>
      </c>
      <c r="AD33" s="42">
        <f t="shared" si="13"/>
        <v>3.9551907567912989</v>
      </c>
      <c r="AE33" s="42">
        <f t="shared" si="14"/>
        <v>3.7384591403505238</v>
      </c>
      <c r="AF33" s="42">
        <f t="shared" si="15"/>
        <v>3.6871714443134884</v>
      </c>
      <c r="AG33" s="42">
        <f t="shared" si="16"/>
        <v>3.7093808494157714</v>
      </c>
      <c r="AH33" s="42">
        <f t="shared" si="17"/>
        <v>4.1007853672851944</v>
      </c>
      <c r="AI33" s="42">
        <f t="shared" si="18"/>
        <v>4.9718190965202922</v>
      </c>
      <c r="AJ33" s="42">
        <f t="shared" si="19"/>
        <v>5.5386482811987792</v>
      </c>
      <c r="AK33" s="42">
        <f t="shared" si="20"/>
        <v>5.6226309982671809</v>
      </c>
      <c r="AL33" s="42">
        <f t="shared" si="21"/>
        <v>5.5689231629970504</v>
      </c>
      <c r="AN33" s="43">
        <f t="shared" si="22"/>
        <v>45005</v>
      </c>
      <c r="AO33" s="47">
        <f t="shared" ca="1" si="23"/>
        <v>6.0104102837669879</v>
      </c>
      <c r="AP33" s="47">
        <f t="shared" ca="1" si="23"/>
        <v>5.3963523403192051</v>
      </c>
      <c r="AQ33" s="47">
        <f t="shared" ca="1" si="23"/>
        <v>4.555090212634461</v>
      </c>
      <c r="AR33" s="47">
        <f t="shared" ca="1" si="23"/>
        <v>3.9551907567912989</v>
      </c>
      <c r="AS33" s="47">
        <f t="shared" ca="1" si="23"/>
        <v>3.7384591403505238</v>
      </c>
      <c r="AT33" s="47">
        <f t="shared" ca="1" si="23"/>
        <v>3.6871714443134884</v>
      </c>
      <c r="AU33" s="47">
        <f t="shared" ca="1" si="23"/>
        <v>3.7093808494157714</v>
      </c>
      <c r="AV33" s="47">
        <f t="shared" ca="1" si="23"/>
        <v>4.1007853672851944</v>
      </c>
      <c r="AW33" s="47">
        <f t="shared" ca="1" si="23"/>
        <v>4.9718190965202922</v>
      </c>
      <c r="AX33" s="47">
        <f t="shared" ca="1" si="23"/>
        <v>5.5386482811987792</v>
      </c>
      <c r="AY33" s="47">
        <f t="shared" ca="1" si="23"/>
        <v>5.6226309982671809</v>
      </c>
      <c r="AZ33" s="47">
        <f t="shared" ca="1" si="23"/>
        <v>5.5689231629970504</v>
      </c>
      <c r="BA33" s="47">
        <f t="shared" ca="1" si="23"/>
        <v>6.0104102837669879</v>
      </c>
      <c r="BB33" s="47">
        <f t="shared" ca="1" si="23"/>
        <v>5.3963523403192051</v>
      </c>
      <c r="BC33" s="47">
        <f t="shared" ca="1" si="23"/>
        <v>4.555090212634461</v>
      </c>
      <c r="BD33" s="47">
        <f t="shared" ref="AY33:BN49" ca="1" si="28">IF($AN33&lt;=BD$1,HLOOKUP(MONTH(BD$1),$AA:$AL,ROW($AO33),0),"")</f>
        <v>3.9551907567912989</v>
      </c>
      <c r="BE33" s="47">
        <f t="shared" ca="1" si="28"/>
        <v>3.7384591403505238</v>
      </c>
      <c r="BF33" s="47">
        <f t="shared" ca="1" si="28"/>
        <v>3.6871714443134884</v>
      </c>
      <c r="BG33" s="47">
        <f t="shared" ca="1" si="28"/>
        <v>3.7093808494157714</v>
      </c>
      <c r="BH33" s="47">
        <f t="shared" ca="1" si="28"/>
        <v>4.1007853672851944</v>
      </c>
      <c r="BI33" s="47">
        <f t="shared" ca="1" si="24"/>
        <v>4.9718190965202922</v>
      </c>
      <c r="BJ33" s="47">
        <f t="shared" ca="1" si="24"/>
        <v>5.5386482811987792</v>
      </c>
      <c r="BK33" s="47">
        <f t="shared" ca="1" si="24"/>
        <v>5.6226309982671809</v>
      </c>
      <c r="BL33" s="47">
        <f t="shared" ca="1" si="24"/>
        <v>5.5689231629970504</v>
      </c>
      <c r="BM33" s="47">
        <f t="shared" ca="1" si="24"/>
        <v>6.0104102837669879</v>
      </c>
      <c r="BN33" s="47">
        <f t="shared" ca="1" si="24"/>
        <v>5.3963523403192051</v>
      </c>
      <c r="BO33" s="47">
        <f t="shared" ca="1" si="24"/>
        <v>4.555090212634461</v>
      </c>
      <c r="BP33" s="47">
        <f t="shared" ca="1" si="24"/>
        <v>3.9551907567912989</v>
      </c>
      <c r="BQ33" s="47">
        <f t="shared" ca="1" si="24"/>
        <v>3.7384591403505238</v>
      </c>
      <c r="BR33" s="47">
        <f t="shared" ca="1" si="24"/>
        <v>3.6871714443134884</v>
      </c>
      <c r="BS33" s="47">
        <f t="shared" ca="1" si="24"/>
        <v>3.7093808494157714</v>
      </c>
      <c r="BT33" s="47">
        <f t="shared" ca="1" si="24"/>
        <v>4.1007853672851944</v>
      </c>
      <c r="BU33" s="47">
        <f t="shared" ca="1" si="25"/>
        <v>4.9718190965202922</v>
      </c>
      <c r="BV33" s="47">
        <f t="shared" ca="1" si="25"/>
        <v>5.5386482811987792</v>
      </c>
      <c r="BW33" s="47">
        <f t="shared" ca="1" si="25"/>
        <v>5.6226309982671809</v>
      </c>
      <c r="BX33" s="47">
        <f t="shared" ca="1" si="25"/>
        <v>5.5689231629970504</v>
      </c>
      <c r="BY33" s="47">
        <f t="shared" ca="1" si="25"/>
        <v>6.0104102837669879</v>
      </c>
      <c r="BZ33" s="47">
        <f t="shared" ca="1" si="25"/>
        <v>5.3963523403192051</v>
      </c>
      <c r="CA33" s="47">
        <f t="shared" ca="1" si="25"/>
        <v>4.555090212634461</v>
      </c>
      <c r="CB33" s="47">
        <f t="shared" ca="1" si="25"/>
        <v>3.9551907567912989</v>
      </c>
      <c r="CC33" s="47">
        <f t="shared" ca="1" si="25"/>
        <v>3.7384591403505238</v>
      </c>
      <c r="CD33" s="47">
        <f t="shared" ca="1" si="25"/>
        <v>3.6871714443134884</v>
      </c>
      <c r="CE33" s="47">
        <f t="shared" ca="1" si="25"/>
        <v>3.7093808494157714</v>
      </c>
      <c r="CF33" s="47">
        <f t="shared" ca="1" si="25"/>
        <v>4.1007853672851944</v>
      </c>
      <c r="CG33" s="47">
        <f t="shared" ca="1" si="25"/>
        <v>4.9718190965202922</v>
      </c>
      <c r="CH33" s="47">
        <f t="shared" ca="1" si="25"/>
        <v>5.5386482811987792</v>
      </c>
      <c r="CI33" s="47">
        <f t="shared" ca="1" si="25"/>
        <v>5.6226309982671809</v>
      </c>
      <c r="CJ33" s="47">
        <f t="shared" ref="CC33:CL59" ca="1" si="29">IF($AN33&lt;=CJ$1,HLOOKUP(MONTH(CJ$1),$AA:$AL,ROW($AO33),0),"")</f>
        <v>5.5689231629970504</v>
      </c>
      <c r="CK33" s="47">
        <f t="shared" ca="1" si="29"/>
        <v>6.0104102837669879</v>
      </c>
      <c r="CL33" s="47">
        <f t="shared" ca="1" si="29"/>
        <v>5.3963523403192051</v>
      </c>
      <c r="CM33" s="47">
        <f t="shared" ca="1" si="26"/>
        <v>4.555090212634461</v>
      </c>
      <c r="CN33" s="47">
        <f t="shared" ca="1" si="26"/>
        <v>3.9551907567912989</v>
      </c>
      <c r="CO33" s="47">
        <f t="shared" ca="1" si="26"/>
        <v>3.7384591403505238</v>
      </c>
      <c r="CP33" s="47">
        <f t="shared" ca="1" si="26"/>
        <v>3.6871714443134884</v>
      </c>
      <c r="CQ33" s="47">
        <f t="shared" ca="1" si="26"/>
        <v>3.7093808494157714</v>
      </c>
      <c r="CR33" s="47">
        <f t="shared" ca="1" si="26"/>
        <v>4.1007853672851944</v>
      </c>
      <c r="CS33" s="47">
        <f t="shared" ca="1" si="26"/>
        <v>4.9718190965202922</v>
      </c>
      <c r="CT33" s="47">
        <f t="shared" ca="1" si="26"/>
        <v>5.5386482811987792</v>
      </c>
      <c r="CU33" s="47">
        <f t="shared" ca="1" si="26"/>
        <v>5.6226309982671809</v>
      </c>
      <c r="CV33" s="47">
        <f t="shared" ca="1" si="26"/>
        <v>5.5689231629970504</v>
      </c>
      <c r="CW33" s="47">
        <f t="shared" ca="1" si="27"/>
        <v>6.0104102837669879</v>
      </c>
      <c r="CX33" s="47">
        <f t="shared" ca="1" si="27"/>
        <v>5.3963523403192051</v>
      </c>
      <c r="CY33" s="47">
        <f t="shared" ca="1" si="27"/>
        <v>4.555090212634461</v>
      </c>
      <c r="CZ33" s="47">
        <f t="shared" ca="1" si="27"/>
        <v>3.9551907567912989</v>
      </c>
      <c r="DA33" s="47">
        <f t="shared" ca="1" si="27"/>
        <v>3.7384591403505238</v>
      </c>
      <c r="DB33" s="47">
        <f t="shared" ca="1" si="27"/>
        <v>3.6871714443134884</v>
      </c>
      <c r="DC33" s="47">
        <f t="shared" ca="1" si="27"/>
        <v>3.7093808494157714</v>
      </c>
      <c r="DD33" s="47">
        <f t="shared" ca="1" si="27"/>
        <v>4.1007853672851944</v>
      </c>
    </row>
    <row r="34" spans="1:108" x14ac:dyDescent="0.25">
      <c r="A34" s="40" t="s">
        <v>138</v>
      </c>
      <c r="B34" s="40">
        <v>2471</v>
      </c>
      <c r="C34" s="40" t="s">
        <v>31</v>
      </c>
      <c r="D34" s="40" t="s">
        <v>304</v>
      </c>
      <c r="E34" s="40" t="s">
        <v>130</v>
      </c>
      <c r="F34" s="40">
        <v>8.6</v>
      </c>
      <c r="G34" s="43">
        <v>45143</v>
      </c>
      <c r="I34" s="40" t="s">
        <v>34</v>
      </c>
      <c r="J34" s="40">
        <v>2</v>
      </c>
      <c r="K34" s="40" t="s">
        <v>35</v>
      </c>
      <c r="L34" s="40" t="s">
        <v>131</v>
      </c>
      <c r="N34" s="41">
        <f>VLOOKUP($C34 &amp; $I34 &amp; $K34,FATOR!$A$3:$P$22,5,0)</f>
        <v>1.9679249853205166E-2</v>
      </c>
      <c r="O34" s="41">
        <f>VLOOKUP($C34 &amp; $I34 &amp; $K34,FATOR!$A$3:$P$22,6,0)</f>
        <v>1.8124331466751575E-2</v>
      </c>
      <c r="P34" s="41">
        <f>VLOOKUP($C34 &amp; $I34 &amp; $K34,FATOR!$A$3:$P$22,7,0)</f>
        <v>5.989001370076448E-2</v>
      </c>
      <c r="Q34" s="41">
        <f>VLOOKUP($C34 &amp; $I34 &amp; $K34,FATOR!$A$3:$P$22,8,0)</f>
        <v>0.24575891386334064</v>
      </c>
      <c r="R34" s="41">
        <f>VLOOKUP($C34 &amp; $I34 &amp; $K34,FATOR!$A$3:$P$22,9,0)</f>
        <v>0.35763016430491673</v>
      </c>
      <c r="S34" s="41">
        <f>VLOOKUP($C34 &amp; $I34 &amp; $K34,FATOR!$A$3:$P$22,10,0)</f>
        <v>0.36925018666701803</v>
      </c>
      <c r="T34" s="41">
        <f>VLOOKUP($C34 &amp; $I34 &amp; $K34,FATOR!$A$3:$P$22,11,0)</f>
        <v>0.38081049016201374</v>
      </c>
      <c r="U34" s="41">
        <f>VLOOKUP($C34 &amp; $I34 &amp; $K34,FATOR!$A$3:$P$22,12,0)</f>
        <v>0.35852971876340173</v>
      </c>
      <c r="V34" s="41">
        <f>VLOOKUP($C34 &amp; $I34 &amp; $K34,FATOR!$A$3:$P$22,13,0)</f>
        <v>0.33366726540630531</v>
      </c>
      <c r="W34" s="41">
        <f>VLOOKUP($C34 &amp; $I34 &amp; $K34,FATOR!$A$3:$P$22,14,0)</f>
        <v>0.27729424669159608</v>
      </c>
      <c r="X34" s="41">
        <f>VLOOKUP($C34 &amp; $I34 &amp; $K34,FATOR!$A$3:$P$22,15,0)</f>
        <v>0.1811618484507023</v>
      </c>
      <c r="Y34" s="41">
        <f>VLOOKUP($C34 &amp; $I34 &amp; $K34,FATOR!$A$3:$P$22,16,0)</f>
        <v>6.3683912029479137E-2</v>
      </c>
      <c r="Z34" s="48">
        <v>1</v>
      </c>
      <c r="AA34" s="42">
        <f t="shared" si="10"/>
        <v>0</v>
      </c>
      <c r="AB34" s="42">
        <f t="shared" si="11"/>
        <v>0</v>
      </c>
      <c r="AC34" s="42">
        <f t="shared" si="12"/>
        <v>0</v>
      </c>
      <c r="AD34" s="42">
        <f t="shared" si="13"/>
        <v>0</v>
      </c>
      <c r="AE34" s="42">
        <f t="shared" si="14"/>
        <v>0</v>
      </c>
      <c r="AF34" s="42">
        <f t="shared" si="15"/>
        <v>0</v>
      </c>
      <c r="AG34" s="42">
        <f t="shared" si="16"/>
        <v>0</v>
      </c>
      <c r="AH34" s="42">
        <f t="shared" si="17"/>
        <v>0</v>
      </c>
      <c r="AI34" s="42">
        <f t="shared" si="18"/>
        <v>0</v>
      </c>
      <c r="AJ34" s="42">
        <f t="shared" si="19"/>
        <v>0</v>
      </c>
      <c r="AK34" s="42">
        <f t="shared" si="20"/>
        <v>0</v>
      </c>
      <c r="AL34" s="42">
        <f t="shared" si="21"/>
        <v>0</v>
      </c>
      <c r="AN34" s="43">
        <f t="shared" si="22"/>
        <v>45174</v>
      </c>
      <c r="AO34" s="47">
        <f t="shared" ref="AO34:BD55" ca="1" si="30">IF($AN34&lt;=AO$1,HLOOKUP(MONTH(AO$1),$AA:$AL,ROW($AO34),0),"")</f>
        <v>0</v>
      </c>
      <c r="AP34" s="47">
        <f t="shared" ca="1" si="30"/>
        <v>0</v>
      </c>
      <c r="AQ34" s="47">
        <f t="shared" ca="1" si="30"/>
        <v>0</v>
      </c>
      <c r="AR34" s="47">
        <f t="shared" ca="1" si="30"/>
        <v>0</v>
      </c>
      <c r="AS34" s="47">
        <f t="shared" ca="1" si="30"/>
        <v>0</v>
      </c>
      <c r="AT34" s="47">
        <f t="shared" ca="1" si="30"/>
        <v>0</v>
      </c>
      <c r="AU34" s="47">
        <f t="shared" ca="1" si="30"/>
        <v>0</v>
      </c>
      <c r="AV34" s="47">
        <f t="shared" ca="1" si="30"/>
        <v>0</v>
      </c>
      <c r="AW34" s="47">
        <f t="shared" ca="1" si="30"/>
        <v>0</v>
      </c>
      <c r="AX34" s="47">
        <f t="shared" ca="1" si="30"/>
        <v>0</v>
      </c>
      <c r="AY34" s="47">
        <f t="shared" ca="1" si="28"/>
        <v>0</v>
      </c>
      <c r="AZ34" s="47">
        <f t="shared" ca="1" si="28"/>
        <v>0</v>
      </c>
      <c r="BA34" s="47">
        <f t="shared" ca="1" si="28"/>
        <v>0</v>
      </c>
      <c r="BB34" s="47">
        <f t="shared" ca="1" si="28"/>
        <v>0</v>
      </c>
      <c r="BC34" s="47">
        <f t="shared" ca="1" si="28"/>
        <v>0</v>
      </c>
      <c r="BD34" s="47">
        <f t="shared" ca="1" si="28"/>
        <v>0</v>
      </c>
      <c r="BE34" s="47">
        <f t="shared" ca="1" si="28"/>
        <v>0</v>
      </c>
      <c r="BF34" s="47">
        <f t="shared" ca="1" si="28"/>
        <v>0</v>
      </c>
      <c r="BG34" s="47">
        <f t="shared" ca="1" si="28"/>
        <v>0</v>
      </c>
      <c r="BH34" s="47">
        <f t="shared" ca="1" si="28"/>
        <v>0</v>
      </c>
      <c r="BI34" s="47">
        <f t="shared" ca="1" si="24"/>
        <v>0</v>
      </c>
      <c r="BJ34" s="47">
        <f t="shared" ca="1" si="24"/>
        <v>0</v>
      </c>
      <c r="BK34" s="47">
        <f t="shared" ca="1" si="24"/>
        <v>0</v>
      </c>
      <c r="BL34" s="47">
        <f t="shared" ref="BL34:CA49" ca="1" si="31">IF($AN34&lt;=BL$1,HLOOKUP(MONTH(BL$1),$AA:$AL,ROW($AO34),0),"")</f>
        <v>0</v>
      </c>
      <c r="BM34" s="47">
        <f t="shared" ca="1" si="31"/>
        <v>0</v>
      </c>
      <c r="BN34" s="47">
        <f t="shared" ca="1" si="31"/>
        <v>0</v>
      </c>
      <c r="BO34" s="47">
        <f t="shared" ca="1" si="31"/>
        <v>0</v>
      </c>
      <c r="BP34" s="47">
        <f t="shared" ca="1" si="31"/>
        <v>0</v>
      </c>
      <c r="BQ34" s="47">
        <f t="shared" ca="1" si="31"/>
        <v>0</v>
      </c>
      <c r="BR34" s="47">
        <f t="shared" ca="1" si="31"/>
        <v>0</v>
      </c>
      <c r="BS34" s="47">
        <f t="shared" ca="1" si="31"/>
        <v>0</v>
      </c>
      <c r="BT34" s="47">
        <f t="shared" ca="1" si="31"/>
        <v>0</v>
      </c>
      <c r="BU34" s="47">
        <f t="shared" ca="1" si="31"/>
        <v>0</v>
      </c>
      <c r="BV34" s="47">
        <f t="shared" ca="1" si="31"/>
        <v>0</v>
      </c>
      <c r="BW34" s="47">
        <f t="shared" ca="1" si="31"/>
        <v>0</v>
      </c>
      <c r="BX34" s="47">
        <f t="shared" ca="1" si="31"/>
        <v>0</v>
      </c>
      <c r="BY34" s="47">
        <f t="shared" ca="1" si="31"/>
        <v>0</v>
      </c>
      <c r="BZ34" s="47">
        <f t="shared" ca="1" si="31"/>
        <v>0</v>
      </c>
      <c r="CA34" s="47">
        <f t="shared" ca="1" si="31"/>
        <v>0</v>
      </c>
      <c r="CB34" s="47">
        <f t="shared" ref="BS34:CB60" ca="1" si="32">IF($AN34&lt;=CB$1,HLOOKUP(MONTH(CB$1),$AA:$AL,ROW($AO34),0),"")</f>
        <v>0</v>
      </c>
      <c r="CC34" s="47">
        <f t="shared" ca="1" si="29"/>
        <v>0</v>
      </c>
      <c r="CD34" s="47">
        <f t="shared" ca="1" si="29"/>
        <v>0</v>
      </c>
      <c r="CE34" s="47">
        <f t="shared" ca="1" si="29"/>
        <v>0</v>
      </c>
      <c r="CF34" s="47">
        <f t="shared" ca="1" si="29"/>
        <v>0</v>
      </c>
      <c r="CG34" s="47">
        <f t="shared" ca="1" si="29"/>
        <v>0</v>
      </c>
      <c r="CH34" s="47">
        <f t="shared" ca="1" si="29"/>
        <v>0</v>
      </c>
      <c r="CI34" s="47">
        <f t="shared" ca="1" si="29"/>
        <v>0</v>
      </c>
      <c r="CJ34" s="47">
        <f t="shared" ca="1" si="29"/>
        <v>0</v>
      </c>
      <c r="CK34" s="47">
        <f t="shared" ca="1" si="29"/>
        <v>0</v>
      </c>
      <c r="CL34" s="47">
        <f t="shared" ca="1" si="29"/>
        <v>0</v>
      </c>
      <c r="CM34" s="47">
        <f t="shared" ca="1" si="26"/>
        <v>0</v>
      </c>
      <c r="CN34" s="47">
        <f t="shared" ca="1" si="26"/>
        <v>0</v>
      </c>
      <c r="CO34" s="47">
        <f t="shared" ca="1" si="26"/>
        <v>0</v>
      </c>
      <c r="CP34" s="47">
        <f t="shared" ca="1" si="26"/>
        <v>0</v>
      </c>
      <c r="CQ34" s="47">
        <f t="shared" ca="1" si="26"/>
        <v>0</v>
      </c>
      <c r="CR34" s="47">
        <f t="shared" ca="1" si="26"/>
        <v>0</v>
      </c>
      <c r="CS34" s="47">
        <f t="shared" ca="1" si="26"/>
        <v>0</v>
      </c>
      <c r="CT34" s="47">
        <f t="shared" ca="1" si="26"/>
        <v>0</v>
      </c>
      <c r="CU34" s="47">
        <f t="shared" ca="1" si="26"/>
        <v>0</v>
      </c>
      <c r="CV34" s="47">
        <f t="shared" ca="1" si="26"/>
        <v>0</v>
      </c>
      <c r="CW34" s="47">
        <f t="shared" ca="1" si="27"/>
        <v>0</v>
      </c>
      <c r="CX34" s="47">
        <f t="shared" ca="1" si="27"/>
        <v>0</v>
      </c>
      <c r="CY34" s="47">
        <f t="shared" ca="1" si="27"/>
        <v>0</v>
      </c>
      <c r="CZ34" s="47">
        <f t="shared" ca="1" si="27"/>
        <v>0</v>
      </c>
      <c r="DA34" s="47">
        <f t="shared" ca="1" si="27"/>
        <v>0</v>
      </c>
      <c r="DB34" s="47">
        <f t="shared" ca="1" si="27"/>
        <v>0</v>
      </c>
      <c r="DC34" s="47">
        <f t="shared" ca="1" si="27"/>
        <v>0</v>
      </c>
      <c r="DD34" s="47">
        <f t="shared" ca="1" si="27"/>
        <v>0</v>
      </c>
    </row>
    <row r="35" spans="1:108" x14ac:dyDescent="0.25">
      <c r="A35" s="40" t="s">
        <v>138</v>
      </c>
      <c r="B35" s="40">
        <v>2471</v>
      </c>
      <c r="C35" s="40" t="s">
        <v>31</v>
      </c>
      <c r="D35" s="40" t="s">
        <v>304</v>
      </c>
      <c r="E35" s="40" t="s">
        <v>130</v>
      </c>
      <c r="F35" s="40">
        <v>8.6</v>
      </c>
      <c r="G35" s="43">
        <v>45143</v>
      </c>
      <c r="I35" s="40" t="s">
        <v>34</v>
      </c>
      <c r="J35" s="40">
        <v>2</v>
      </c>
      <c r="K35" s="40" t="s">
        <v>36</v>
      </c>
      <c r="L35" s="40" t="s">
        <v>131</v>
      </c>
      <c r="N35" s="41">
        <f>VLOOKUP($C35 &amp; $I35 &amp; $K35,FATOR!$A$3:$P$22,5,0)</f>
        <v>9.8054322604505764E-2</v>
      </c>
      <c r="O35" s="41">
        <f>VLOOKUP($C35 &amp; $I35 &amp; $K35,FATOR!$A$3:$P$22,6,0)</f>
        <v>9.966599447959304E-2</v>
      </c>
      <c r="P35" s="41">
        <f>VLOOKUP($C35 &amp; $I35 &amp; $K35,FATOR!$A$3:$P$22,7,0)</f>
        <v>0.13121274372155528</v>
      </c>
      <c r="Q35" s="41">
        <f>VLOOKUP($C35 &amp; $I35 &amp; $K35,FATOR!$A$3:$P$22,8,0)</f>
        <v>0.24588732117365522</v>
      </c>
      <c r="R35" s="41">
        <f>VLOOKUP($C35 &amp; $I35 &amp; $K35,FATOR!$A$3:$P$22,9,0)</f>
        <v>0.34937839651397584</v>
      </c>
      <c r="S35" s="41">
        <f>VLOOKUP($C35 &amp; $I35 &amp; $K35,FATOR!$A$3:$P$22,10,0)</f>
        <v>0.38412440235986323</v>
      </c>
      <c r="T35" s="41">
        <f>VLOOKUP($C35 &amp; $I35 &amp; $K35,FATOR!$A$3:$P$22,11,0)</f>
        <v>0.41203014132426724</v>
      </c>
      <c r="U35" s="41">
        <f>VLOOKUP($C35 &amp; $I35 &amp; $K35,FATOR!$A$3:$P$22,12,0)</f>
        <v>0.40708260329976304</v>
      </c>
      <c r="V35" s="41">
        <f>VLOOKUP($C35 &amp; $I35 &amp; $K35,FATOR!$A$3:$P$22,13,0)</f>
        <v>0.38387663419461127</v>
      </c>
      <c r="W35" s="41">
        <f>VLOOKUP($C35 &amp; $I35 &amp; $K35,FATOR!$A$3:$P$22,14,0)</f>
        <v>0.35421415698006753</v>
      </c>
      <c r="X35" s="41">
        <f>VLOOKUP($C35 &amp; $I35 &amp; $K35,FATOR!$A$3:$P$22,15,0)</f>
        <v>0.31552727482154186</v>
      </c>
      <c r="Y35" s="41">
        <f>VLOOKUP($C35 &amp; $I35 &amp; $K35,FATOR!$A$3:$P$22,16,0)</f>
        <v>0.16076201792575104</v>
      </c>
      <c r="Z35" s="48">
        <v>1</v>
      </c>
      <c r="AA35" s="42">
        <f t="shared" si="10"/>
        <v>0.84326717439874954</v>
      </c>
      <c r="AB35" s="42">
        <f t="shared" si="11"/>
        <v>0.85712755252450012</v>
      </c>
      <c r="AC35" s="42">
        <f t="shared" si="12"/>
        <v>1.1284295960053754</v>
      </c>
      <c r="AD35" s="42">
        <f t="shared" si="13"/>
        <v>2.1146309620934347</v>
      </c>
      <c r="AE35" s="42">
        <f t="shared" si="14"/>
        <v>3.0046542100201923</v>
      </c>
      <c r="AF35" s="42">
        <f t="shared" si="15"/>
        <v>3.3034698602948236</v>
      </c>
      <c r="AG35" s="42">
        <f t="shared" si="16"/>
        <v>3.5434592153886979</v>
      </c>
      <c r="AH35" s="42">
        <f t="shared" si="17"/>
        <v>3.500910388377962</v>
      </c>
      <c r="AI35" s="42">
        <f t="shared" si="18"/>
        <v>3.3013390540736567</v>
      </c>
      <c r="AJ35" s="42">
        <f t="shared" si="19"/>
        <v>3.0462417500285808</v>
      </c>
      <c r="AK35" s="42">
        <f t="shared" si="20"/>
        <v>2.7135345634652599</v>
      </c>
      <c r="AL35" s="42">
        <f t="shared" si="21"/>
        <v>1.382553354161459</v>
      </c>
      <c r="AN35" s="43">
        <f t="shared" si="22"/>
        <v>45174</v>
      </c>
      <c r="AO35" s="47">
        <f t="shared" ca="1" si="30"/>
        <v>0.84326717439874954</v>
      </c>
      <c r="AP35" s="47">
        <f t="shared" ca="1" si="30"/>
        <v>0.85712755252450012</v>
      </c>
      <c r="AQ35" s="47">
        <f t="shared" ca="1" si="30"/>
        <v>1.1284295960053754</v>
      </c>
      <c r="AR35" s="47">
        <f t="shared" ca="1" si="30"/>
        <v>2.1146309620934347</v>
      </c>
      <c r="AS35" s="47">
        <f t="shared" ca="1" si="30"/>
        <v>3.0046542100201923</v>
      </c>
      <c r="AT35" s="47">
        <f t="shared" ca="1" si="30"/>
        <v>3.3034698602948236</v>
      </c>
      <c r="AU35" s="47">
        <f t="shared" ca="1" si="30"/>
        <v>3.5434592153886979</v>
      </c>
      <c r="AV35" s="47">
        <f t="shared" ca="1" si="30"/>
        <v>3.500910388377962</v>
      </c>
      <c r="AW35" s="47">
        <f t="shared" ca="1" si="30"/>
        <v>3.3013390540736567</v>
      </c>
      <c r="AX35" s="47">
        <f t="shared" ca="1" si="30"/>
        <v>3.0462417500285808</v>
      </c>
      <c r="AY35" s="47">
        <f t="shared" ca="1" si="28"/>
        <v>2.7135345634652599</v>
      </c>
      <c r="AZ35" s="47">
        <f t="shared" ca="1" si="28"/>
        <v>1.382553354161459</v>
      </c>
      <c r="BA35" s="47">
        <f t="shared" ca="1" si="28"/>
        <v>0.84326717439874954</v>
      </c>
      <c r="BB35" s="47">
        <f t="shared" ca="1" si="28"/>
        <v>0.85712755252450012</v>
      </c>
      <c r="BC35" s="47">
        <f t="shared" ca="1" si="28"/>
        <v>1.1284295960053754</v>
      </c>
      <c r="BD35" s="47">
        <f t="shared" ca="1" si="28"/>
        <v>2.1146309620934347</v>
      </c>
      <c r="BE35" s="47">
        <f t="shared" ca="1" si="28"/>
        <v>3.0046542100201923</v>
      </c>
      <c r="BF35" s="47">
        <f t="shared" ca="1" si="28"/>
        <v>3.3034698602948236</v>
      </c>
      <c r="BG35" s="47">
        <f t="shared" ca="1" si="28"/>
        <v>3.5434592153886979</v>
      </c>
      <c r="BH35" s="47">
        <f t="shared" ca="1" si="28"/>
        <v>3.500910388377962</v>
      </c>
      <c r="BI35" s="47">
        <f t="shared" ca="1" si="28"/>
        <v>3.3013390540736567</v>
      </c>
      <c r="BJ35" s="47">
        <f t="shared" ca="1" si="28"/>
        <v>3.0462417500285808</v>
      </c>
      <c r="BK35" s="47">
        <f t="shared" ca="1" si="28"/>
        <v>2.7135345634652599</v>
      </c>
      <c r="BL35" s="47">
        <f t="shared" ca="1" si="28"/>
        <v>1.382553354161459</v>
      </c>
      <c r="BM35" s="47">
        <f t="shared" ca="1" si="28"/>
        <v>0.84326717439874954</v>
      </c>
      <c r="BN35" s="47">
        <f t="shared" ca="1" si="28"/>
        <v>0.85712755252450012</v>
      </c>
      <c r="BO35" s="47">
        <f t="shared" ca="1" si="31"/>
        <v>1.1284295960053754</v>
      </c>
      <c r="BP35" s="47">
        <f t="shared" ca="1" si="31"/>
        <v>2.1146309620934347</v>
      </c>
      <c r="BQ35" s="47">
        <f t="shared" ca="1" si="31"/>
        <v>3.0046542100201923</v>
      </c>
      <c r="BR35" s="47">
        <f t="shared" ca="1" si="31"/>
        <v>3.3034698602948236</v>
      </c>
      <c r="BS35" s="47">
        <f t="shared" ca="1" si="32"/>
        <v>3.5434592153886979</v>
      </c>
      <c r="BT35" s="47">
        <f t="shared" ca="1" si="32"/>
        <v>3.500910388377962</v>
      </c>
      <c r="BU35" s="47">
        <f t="shared" ca="1" si="32"/>
        <v>3.3013390540736567</v>
      </c>
      <c r="BV35" s="47">
        <f t="shared" ca="1" si="32"/>
        <v>3.0462417500285808</v>
      </c>
      <c r="BW35" s="47">
        <f t="shared" ca="1" si="32"/>
        <v>2.7135345634652599</v>
      </c>
      <c r="BX35" s="47">
        <f t="shared" ca="1" si="32"/>
        <v>1.382553354161459</v>
      </c>
      <c r="BY35" s="47">
        <f t="shared" ca="1" si="32"/>
        <v>0.84326717439874954</v>
      </c>
      <c r="BZ35" s="47">
        <f t="shared" ca="1" si="32"/>
        <v>0.85712755252450012</v>
      </c>
      <c r="CA35" s="47">
        <f t="shared" ca="1" si="32"/>
        <v>1.1284295960053754</v>
      </c>
      <c r="CB35" s="47">
        <f t="shared" ca="1" si="32"/>
        <v>2.1146309620934347</v>
      </c>
      <c r="CC35" s="47">
        <f t="shared" ca="1" si="29"/>
        <v>3.0046542100201923</v>
      </c>
      <c r="CD35" s="47">
        <f t="shared" ca="1" si="29"/>
        <v>3.3034698602948236</v>
      </c>
      <c r="CE35" s="47">
        <f t="shared" ca="1" si="29"/>
        <v>3.5434592153886979</v>
      </c>
      <c r="CF35" s="47">
        <f t="shared" ca="1" si="29"/>
        <v>3.500910388377962</v>
      </c>
      <c r="CG35" s="47">
        <f t="shared" ca="1" si="29"/>
        <v>3.3013390540736567</v>
      </c>
      <c r="CH35" s="47">
        <f t="shared" ca="1" si="29"/>
        <v>3.0462417500285808</v>
      </c>
      <c r="CI35" s="47">
        <f t="shared" ca="1" si="29"/>
        <v>2.7135345634652599</v>
      </c>
      <c r="CJ35" s="47">
        <f t="shared" ca="1" si="29"/>
        <v>1.382553354161459</v>
      </c>
      <c r="CK35" s="47">
        <f t="shared" ca="1" si="29"/>
        <v>0.84326717439874954</v>
      </c>
      <c r="CL35" s="47">
        <f t="shared" ca="1" si="29"/>
        <v>0.85712755252450012</v>
      </c>
      <c r="CM35" s="47">
        <f t="shared" ca="1" si="26"/>
        <v>1.1284295960053754</v>
      </c>
      <c r="CN35" s="47">
        <f t="shared" ca="1" si="26"/>
        <v>2.1146309620934347</v>
      </c>
      <c r="CO35" s="47">
        <f t="shared" ca="1" si="26"/>
        <v>3.0046542100201923</v>
      </c>
      <c r="CP35" s="47">
        <f t="shared" ca="1" si="26"/>
        <v>3.3034698602948236</v>
      </c>
      <c r="CQ35" s="47">
        <f t="shared" ca="1" si="26"/>
        <v>3.5434592153886979</v>
      </c>
      <c r="CR35" s="47">
        <f t="shared" ca="1" si="26"/>
        <v>3.500910388377962</v>
      </c>
      <c r="CS35" s="47">
        <f t="shared" ca="1" si="26"/>
        <v>3.3013390540736567</v>
      </c>
      <c r="CT35" s="47">
        <f t="shared" ca="1" si="26"/>
        <v>3.0462417500285808</v>
      </c>
      <c r="CU35" s="47">
        <f t="shared" ca="1" si="26"/>
        <v>2.7135345634652599</v>
      </c>
      <c r="CV35" s="47">
        <f t="shared" ca="1" si="26"/>
        <v>1.382553354161459</v>
      </c>
      <c r="CW35" s="47">
        <f t="shared" ca="1" si="27"/>
        <v>0.84326717439874954</v>
      </c>
      <c r="CX35" s="47">
        <f t="shared" ca="1" si="27"/>
        <v>0.85712755252450012</v>
      </c>
      <c r="CY35" s="47">
        <f t="shared" ca="1" si="27"/>
        <v>1.1284295960053754</v>
      </c>
      <c r="CZ35" s="47">
        <f t="shared" ca="1" si="27"/>
        <v>2.1146309620934347</v>
      </c>
      <c r="DA35" s="47">
        <f t="shared" ca="1" si="27"/>
        <v>3.0046542100201923</v>
      </c>
      <c r="DB35" s="47">
        <f t="shared" ca="1" si="27"/>
        <v>3.3034698602948236</v>
      </c>
      <c r="DC35" s="47">
        <f t="shared" ca="1" si="27"/>
        <v>3.5434592153886979</v>
      </c>
      <c r="DD35" s="47">
        <f t="shared" ca="1" si="27"/>
        <v>3.500910388377962</v>
      </c>
    </row>
    <row r="36" spans="1:108" x14ac:dyDescent="0.25">
      <c r="A36" s="40" t="s">
        <v>266</v>
      </c>
      <c r="B36" s="40">
        <v>2228</v>
      </c>
      <c r="C36" s="40" t="s">
        <v>31</v>
      </c>
      <c r="D36" s="40" t="s">
        <v>314</v>
      </c>
      <c r="E36" s="40" t="s">
        <v>160</v>
      </c>
      <c r="F36" s="40">
        <v>-32.5</v>
      </c>
      <c r="G36" s="43">
        <v>46023</v>
      </c>
      <c r="I36" s="40" t="s">
        <v>34</v>
      </c>
      <c r="J36" s="40">
        <v>1</v>
      </c>
      <c r="K36" s="40" t="s">
        <v>35</v>
      </c>
      <c r="L36" s="40" t="s">
        <v>163</v>
      </c>
      <c r="N36" s="41">
        <f>VLOOKUP($C36 &amp; $I36 &amp; $K36,FATOR!$A$3:$P$22,5,0)</f>
        <v>1.9679249853205166E-2</v>
      </c>
      <c r="O36" s="41">
        <f>VLOOKUP($C36 &amp; $I36 &amp; $K36,FATOR!$A$3:$P$22,6,0)</f>
        <v>1.8124331466751575E-2</v>
      </c>
      <c r="P36" s="41">
        <f>VLOOKUP($C36 &amp; $I36 &amp; $K36,FATOR!$A$3:$P$22,7,0)</f>
        <v>5.989001370076448E-2</v>
      </c>
      <c r="Q36" s="41">
        <f>VLOOKUP($C36 &amp; $I36 &amp; $K36,FATOR!$A$3:$P$22,8,0)</f>
        <v>0.24575891386334064</v>
      </c>
      <c r="R36" s="41">
        <f>VLOOKUP($C36 &amp; $I36 &amp; $K36,FATOR!$A$3:$P$22,9,0)</f>
        <v>0.35763016430491673</v>
      </c>
      <c r="S36" s="41">
        <f>VLOOKUP($C36 &amp; $I36 &amp; $K36,FATOR!$A$3:$P$22,10,0)</f>
        <v>0.36925018666701803</v>
      </c>
      <c r="T36" s="41">
        <f>VLOOKUP($C36 &amp; $I36 &amp; $K36,FATOR!$A$3:$P$22,11,0)</f>
        <v>0.38081049016201374</v>
      </c>
      <c r="U36" s="41">
        <f>VLOOKUP($C36 &amp; $I36 &amp; $K36,FATOR!$A$3:$P$22,12,0)</f>
        <v>0.35852971876340173</v>
      </c>
      <c r="V36" s="41">
        <f>VLOOKUP($C36 &amp; $I36 &amp; $K36,FATOR!$A$3:$P$22,13,0)</f>
        <v>0.33366726540630531</v>
      </c>
      <c r="W36" s="41">
        <f>VLOOKUP($C36 &amp; $I36 &amp; $K36,FATOR!$A$3:$P$22,14,0)</f>
        <v>0.27729424669159608</v>
      </c>
      <c r="X36" s="41">
        <f>VLOOKUP($C36 &amp; $I36 &amp; $K36,FATOR!$A$3:$P$22,15,0)</f>
        <v>0.1811618484507023</v>
      </c>
      <c r="Y36" s="41">
        <f>VLOOKUP($C36 &amp; $I36 &amp; $K36,FATOR!$A$3:$P$22,16,0)</f>
        <v>6.3683912029479137E-2</v>
      </c>
      <c r="Z36" s="48">
        <v>0</v>
      </c>
      <c r="AA36" s="42">
        <f t="shared" si="10"/>
        <v>-0.63957562022916792</v>
      </c>
      <c r="AB36" s="42">
        <f t="shared" si="11"/>
        <v>-0.58904077266942623</v>
      </c>
      <c r="AC36" s="42">
        <f t="shared" si="12"/>
        <v>-1.9464254452748455</v>
      </c>
      <c r="AD36" s="42">
        <f t="shared" si="13"/>
        <v>-7.9871647005585711</v>
      </c>
      <c r="AE36" s="42">
        <f t="shared" si="14"/>
        <v>-11.622980339909795</v>
      </c>
      <c r="AF36" s="42">
        <f t="shared" si="15"/>
        <v>-12.000631066678086</v>
      </c>
      <c r="AG36" s="42">
        <f t="shared" si="16"/>
        <v>-12.376340930265446</v>
      </c>
      <c r="AH36" s="42">
        <f t="shared" si="17"/>
        <v>-11.652215859810557</v>
      </c>
      <c r="AI36" s="42">
        <f t="shared" si="18"/>
        <v>-10.844186125704923</v>
      </c>
      <c r="AJ36" s="42">
        <f t="shared" si="19"/>
        <v>-9.0120630174768728</v>
      </c>
      <c r="AK36" s="42">
        <f t="shared" si="20"/>
        <v>-5.8877600746478249</v>
      </c>
      <c r="AL36" s="42">
        <f t="shared" si="21"/>
        <v>-2.0697271409580718</v>
      </c>
      <c r="AN36" s="43">
        <f t="shared" si="22"/>
        <v>46023</v>
      </c>
      <c r="AO36" s="47" t="str">
        <f t="shared" ca="1" si="30"/>
        <v/>
      </c>
      <c r="AP36" s="47" t="str">
        <f t="shared" ca="1" si="30"/>
        <v/>
      </c>
      <c r="AQ36" s="47" t="str">
        <f t="shared" ca="1" si="30"/>
        <v/>
      </c>
      <c r="AR36" s="47" t="str">
        <f t="shared" ca="1" si="30"/>
        <v/>
      </c>
      <c r="AS36" s="47" t="str">
        <f t="shared" ca="1" si="30"/>
        <v/>
      </c>
      <c r="AT36" s="47" t="str">
        <f t="shared" ca="1" si="30"/>
        <v/>
      </c>
      <c r="AU36" s="47" t="str">
        <f t="shared" ca="1" si="30"/>
        <v/>
      </c>
      <c r="AV36" s="47" t="str">
        <f t="shared" ca="1" si="30"/>
        <v/>
      </c>
      <c r="AW36" s="47" t="str">
        <f t="shared" ca="1" si="30"/>
        <v/>
      </c>
      <c r="AX36" s="47" t="str">
        <f t="shared" ca="1" si="30"/>
        <v/>
      </c>
      <c r="AY36" s="47" t="str">
        <f t="shared" ca="1" si="28"/>
        <v/>
      </c>
      <c r="AZ36" s="47" t="str">
        <f t="shared" ca="1" si="28"/>
        <v/>
      </c>
      <c r="BA36" s="47" t="str">
        <f t="shared" ca="1" si="28"/>
        <v/>
      </c>
      <c r="BB36" s="47" t="str">
        <f t="shared" ca="1" si="28"/>
        <v/>
      </c>
      <c r="BC36" s="47" t="str">
        <f t="shared" ca="1" si="28"/>
        <v/>
      </c>
      <c r="BD36" s="47" t="str">
        <f t="shared" ca="1" si="28"/>
        <v/>
      </c>
      <c r="BE36" s="47" t="str">
        <f t="shared" ca="1" si="28"/>
        <v/>
      </c>
      <c r="BF36" s="47" t="str">
        <f t="shared" ca="1" si="28"/>
        <v/>
      </c>
      <c r="BG36" s="47" t="str">
        <f t="shared" ca="1" si="28"/>
        <v/>
      </c>
      <c r="BH36" s="47" t="str">
        <f t="shared" ca="1" si="28"/>
        <v/>
      </c>
      <c r="BI36" s="47" t="str">
        <f t="shared" ca="1" si="28"/>
        <v/>
      </c>
      <c r="BJ36" s="47" t="str">
        <f t="shared" ca="1" si="28"/>
        <v/>
      </c>
      <c r="BK36" s="47" t="str">
        <f t="shared" ca="1" si="28"/>
        <v/>
      </c>
      <c r="BL36" s="47" t="str">
        <f t="shared" ca="1" si="28"/>
        <v/>
      </c>
      <c r="BM36" s="47">
        <f t="shared" ca="1" si="28"/>
        <v>-0.63957562022916792</v>
      </c>
      <c r="BN36" s="47">
        <f t="shared" ca="1" si="28"/>
        <v>-0.58904077266942623</v>
      </c>
      <c r="BO36" s="47">
        <f t="shared" ca="1" si="31"/>
        <v>-1.9464254452748455</v>
      </c>
      <c r="BP36" s="47">
        <f t="shared" ca="1" si="31"/>
        <v>-7.9871647005585711</v>
      </c>
      <c r="BQ36" s="47">
        <f t="shared" ca="1" si="31"/>
        <v>-11.622980339909795</v>
      </c>
      <c r="BR36" s="47">
        <f t="shared" ca="1" si="31"/>
        <v>-12.000631066678086</v>
      </c>
      <c r="BS36" s="47">
        <f t="shared" ca="1" si="32"/>
        <v>-12.376340930265446</v>
      </c>
      <c r="BT36" s="47">
        <f t="shared" ca="1" si="32"/>
        <v>-11.652215859810557</v>
      </c>
      <c r="BU36" s="47">
        <f t="shared" ca="1" si="32"/>
        <v>-10.844186125704923</v>
      </c>
      <c r="BV36" s="47">
        <f t="shared" ca="1" si="32"/>
        <v>-9.0120630174768728</v>
      </c>
      <c r="BW36" s="47">
        <f t="shared" ca="1" si="32"/>
        <v>-5.8877600746478249</v>
      </c>
      <c r="BX36" s="47">
        <f t="shared" ca="1" si="32"/>
        <v>-2.0697271409580718</v>
      </c>
      <c r="BY36" s="47">
        <f t="shared" ca="1" si="32"/>
        <v>-0.63957562022916792</v>
      </c>
      <c r="BZ36" s="47">
        <f t="shared" ca="1" si="32"/>
        <v>-0.58904077266942623</v>
      </c>
      <c r="CA36" s="47">
        <f t="shared" ca="1" si="32"/>
        <v>-1.9464254452748455</v>
      </c>
      <c r="CB36" s="47">
        <f t="shared" ca="1" si="32"/>
        <v>-7.9871647005585711</v>
      </c>
      <c r="CC36" s="47">
        <f t="shared" ca="1" si="29"/>
        <v>-11.622980339909795</v>
      </c>
      <c r="CD36" s="47">
        <f t="shared" ca="1" si="29"/>
        <v>-12.000631066678086</v>
      </c>
      <c r="CE36" s="47">
        <f t="shared" ca="1" si="29"/>
        <v>-12.376340930265446</v>
      </c>
      <c r="CF36" s="47">
        <f t="shared" ca="1" si="29"/>
        <v>-11.652215859810557</v>
      </c>
      <c r="CG36" s="47">
        <f t="shared" ca="1" si="29"/>
        <v>-10.844186125704923</v>
      </c>
      <c r="CH36" s="47">
        <f t="shared" ca="1" si="29"/>
        <v>-9.0120630174768728</v>
      </c>
      <c r="CI36" s="47">
        <f t="shared" ca="1" si="29"/>
        <v>-5.8877600746478249</v>
      </c>
      <c r="CJ36" s="47">
        <f t="shared" ca="1" si="29"/>
        <v>-2.0697271409580718</v>
      </c>
      <c r="CK36" s="47">
        <f t="shared" ca="1" si="29"/>
        <v>-0.63957562022916792</v>
      </c>
      <c r="CL36" s="47">
        <f t="shared" ca="1" si="29"/>
        <v>-0.58904077266942623</v>
      </c>
      <c r="CM36" s="47">
        <f t="shared" ca="1" si="26"/>
        <v>-1.9464254452748455</v>
      </c>
      <c r="CN36" s="47">
        <f t="shared" ca="1" si="26"/>
        <v>-7.9871647005585711</v>
      </c>
      <c r="CO36" s="47">
        <f t="shared" ca="1" si="26"/>
        <v>-11.622980339909795</v>
      </c>
      <c r="CP36" s="47">
        <f t="shared" ca="1" si="26"/>
        <v>-12.000631066678086</v>
      </c>
      <c r="CQ36" s="47">
        <f t="shared" ca="1" si="26"/>
        <v>-12.376340930265446</v>
      </c>
      <c r="CR36" s="47">
        <f t="shared" ca="1" si="26"/>
        <v>-11.652215859810557</v>
      </c>
      <c r="CS36" s="47">
        <f t="shared" ca="1" si="26"/>
        <v>-10.844186125704923</v>
      </c>
      <c r="CT36" s="47">
        <f t="shared" ca="1" si="26"/>
        <v>-9.0120630174768728</v>
      </c>
      <c r="CU36" s="47">
        <f t="shared" ca="1" si="26"/>
        <v>-5.8877600746478249</v>
      </c>
      <c r="CV36" s="47">
        <f t="shared" ca="1" si="26"/>
        <v>-2.0697271409580718</v>
      </c>
      <c r="CW36" s="47">
        <f t="shared" ca="1" si="27"/>
        <v>-0.63957562022916792</v>
      </c>
      <c r="CX36" s="47">
        <f t="shared" ca="1" si="27"/>
        <v>-0.58904077266942623</v>
      </c>
      <c r="CY36" s="47">
        <f t="shared" ca="1" si="27"/>
        <v>-1.9464254452748455</v>
      </c>
      <c r="CZ36" s="47">
        <f t="shared" ca="1" si="27"/>
        <v>-7.9871647005585711</v>
      </c>
      <c r="DA36" s="47">
        <f t="shared" ca="1" si="27"/>
        <v>-11.622980339909795</v>
      </c>
      <c r="DB36" s="47">
        <f t="shared" ca="1" si="27"/>
        <v>-12.000631066678086</v>
      </c>
      <c r="DC36" s="47">
        <f t="shared" ca="1" si="27"/>
        <v>-12.376340930265446</v>
      </c>
      <c r="DD36" s="47">
        <f t="shared" ca="1" si="27"/>
        <v>-11.652215859810557</v>
      </c>
    </row>
    <row r="37" spans="1:108" x14ac:dyDescent="0.25">
      <c r="A37" s="40" t="s">
        <v>266</v>
      </c>
      <c r="B37" s="40">
        <v>2228</v>
      </c>
      <c r="C37" s="40" t="s">
        <v>31</v>
      </c>
      <c r="D37" s="40" t="s">
        <v>314</v>
      </c>
      <c r="E37" s="40" t="s">
        <v>160</v>
      </c>
      <c r="F37" s="40">
        <v>-32.5</v>
      </c>
      <c r="G37" s="43">
        <v>46023</v>
      </c>
      <c r="I37" s="40" t="s">
        <v>34</v>
      </c>
      <c r="J37" s="40">
        <v>1</v>
      </c>
      <c r="K37" s="40" t="s">
        <v>36</v>
      </c>
      <c r="L37" s="40" t="s">
        <v>163</v>
      </c>
      <c r="N37" s="41">
        <f>VLOOKUP($C37 &amp; $I37 &amp; $K37,FATOR!$A$3:$P$22,5,0)</f>
        <v>9.8054322604505764E-2</v>
      </c>
      <c r="O37" s="41">
        <f>VLOOKUP($C37 &amp; $I37 &amp; $K37,FATOR!$A$3:$P$22,6,0)</f>
        <v>9.966599447959304E-2</v>
      </c>
      <c r="P37" s="41">
        <f>VLOOKUP($C37 &amp; $I37 &amp; $K37,FATOR!$A$3:$P$22,7,0)</f>
        <v>0.13121274372155528</v>
      </c>
      <c r="Q37" s="41">
        <f>VLOOKUP($C37 &amp; $I37 &amp; $K37,FATOR!$A$3:$P$22,8,0)</f>
        <v>0.24588732117365522</v>
      </c>
      <c r="R37" s="41">
        <f>VLOOKUP($C37 &amp; $I37 &amp; $K37,FATOR!$A$3:$P$22,9,0)</f>
        <v>0.34937839651397584</v>
      </c>
      <c r="S37" s="41">
        <f>VLOOKUP($C37 &amp; $I37 &amp; $K37,FATOR!$A$3:$P$22,10,0)</f>
        <v>0.38412440235986323</v>
      </c>
      <c r="T37" s="41">
        <f>VLOOKUP($C37 &amp; $I37 &amp; $K37,FATOR!$A$3:$P$22,11,0)</f>
        <v>0.41203014132426724</v>
      </c>
      <c r="U37" s="41">
        <f>VLOOKUP($C37 &amp; $I37 &amp; $K37,FATOR!$A$3:$P$22,12,0)</f>
        <v>0.40708260329976304</v>
      </c>
      <c r="V37" s="41">
        <f>VLOOKUP($C37 &amp; $I37 &amp; $K37,FATOR!$A$3:$P$22,13,0)</f>
        <v>0.38387663419461127</v>
      </c>
      <c r="W37" s="41">
        <f>VLOOKUP($C37 &amp; $I37 &amp; $K37,FATOR!$A$3:$P$22,14,0)</f>
        <v>0.35421415698006753</v>
      </c>
      <c r="X37" s="41">
        <f>VLOOKUP($C37 &amp; $I37 &amp; $K37,FATOR!$A$3:$P$22,15,0)</f>
        <v>0.31552727482154186</v>
      </c>
      <c r="Y37" s="41">
        <f>VLOOKUP($C37 &amp; $I37 &amp; $K37,FATOR!$A$3:$P$22,16,0)</f>
        <v>0.16076201792575104</v>
      </c>
      <c r="Z37" s="48">
        <v>0</v>
      </c>
      <c r="AA37" s="42">
        <f t="shared" si="10"/>
        <v>0</v>
      </c>
      <c r="AB37" s="42">
        <f t="shared" si="11"/>
        <v>0</v>
      </c>
      <c r="AC37" s="42">
        <f t="shared" si="12"/>
        <v>0</v>
      </c>
      <c r="AD37" s="42">
        <f t="shared" si="13"/>
        <v>0</v>
      </c>
      <c r="AE37" s="42">
        <f t="shared" si="14"/>
        <v>0</v>
      </c>
      <c r="AF37" s="42">
        <f t="shared" si="15"/>
        <v>0</v>
      </c>
      <c r="AG37" s="42">
        <f t="shared" si="16"/>
        <v>0</v>
      </c>
      <c r="AH37" s="42">
        <f t="shared" si="17"/>
        <v>0</v>
      </c>
      <c r="AI37" s="42">
        <f t="shared" si="18"/>
        <v>0</v>
      </c>
      <c r="AJ37" s="42">
        <f t="shared" si="19"/>
        <v>0</v>
      </c>
      <c r="AK37" s="42">
        <f t="shared" si="20"/>
        <v>0</v>
      </c>
      <c r="AL37" s="42">
        <f t="shared" si="21"/>
        <v>0</v>
      </c>
      <c r="AN37" s="43">
        <f t="shared" si="22"/>
        <v>46023</v>
      </c>
      <c r="AO37" s="47" t="str">
        <f t="shared" ca="1" si="30"/>
        <v/>
      </c>
      <c r="AP37" s="47" t="str">
        <f t="shared" ca="1" si="30"/>
        <v/>
      </c>
      <c r="AQ37" s="47" t="str">
        <f t="shared" ca="1" si="30"/>
        <v/>
      </c>
      <c r="AR37" s="47" t="str">
        <f t="shared" ca="1" si="30"/>
        <v/>
      </c>
      <c r="AS37" s="47" t="str">
        <f t="shared" ca="1" si="30"/>
        <v/>
      </c>
      <c r="AT37" s="47" t="str">
        <f t="shared" ca="1" si="30"/>
        <v/>
      </c>
      <c r="AU37" s="47" t="str">
        <f t="shared" ca="1" si="30"/>
        <v/>
      </c>
      <c r="AV37" s="47" t="str">
        <f t="shared" ca="1" si="30"/>
        <v/>
      </c>
      <c r="AW37" s="47" t="str">
        <f t="shared" ca="1" si="30"/>
        <v/>
      </c>
      <c r="AX37" s="47" t="str">
        <f t="shared" ca="1" si="30"/>
        <v/>
      </c>
      <c r="AY37" s="47" t="str">
        <f t="shared" ca="1" si="28"/>
        <v/>
      </c>
      <c r="AZ37" s="47" t="str">
        <f t="shared" ca="1" si="28"/>
        <v/>
      </c>
      <c r="BA37" s="47" t="str">
        <f t="shared" ca="1" si="28"/>
        <v/>
      </c>
      <c r="BB37" s="47" t="str">
        <f t="shared" ca="1" si="28"/>
        <v/>
      </c>
      <c r="BC37" s="47" t="str">
        <f t="shared" ca="1" si="28"/>
        <v/>
      </c>
      <c r="BD37" s="47" t="str">
        <f t="shared" ca="1" si="28"/>
        <v/>
      </c>
      <c r="BE37" s="47" t="str">
        <f t="shared" ca="1" si="28"/>
        <v/>
      </c>
      <c r="BF37" s="47" t="str">
        <f t="shared" ca="1" si="28"/>
        <v/>
      </c>
      <c r="BG37" s="47" t="str">
        <f t="shared" ca="1" si="28"/>
        <v/>
      </c>
      <c r="BH37" s="47" t="str">
        <f t="shared" ca="1" si="28"/>
        <v/>
      </c>
      <c r="BI37" s="47" t="str">
        <f t="shared" ca="1" si="28"/>
        <v/>
      </c>
      <c r="BJ37" s="47" t="str">
        <f t="shared" ca="1" si="28"/>
        <v/>
      </c>
      <c r="BK37" s="47" t="str">
        <f t="shared" ca="1" si="28"/>
        <v/>
      </c>
      <c r="BL37" s="47" t="str">
        <f t="shared" ca="1" si="28"/>
        <v/>
      </c>
      <c r="BM37" s="47">
        <f t="shared" ca="1" si="28"/>
        <v>0</v>
      </c>
      <c r="BN37" s="47">
        <f t="shared" ca="1" si="28"/>
        <v>0</v>
      </c>
      <c r="BO37" s="47">
        <f t="shared" ca="1" si="31"/>
        <v>0</v>
      </c>
      <c r="BP37" s="47">
        <f t="shared" ca="1" si="31"/>
        <v>0</v>
      </c>
      <c r="BQ37" s="47">
        <f t="shared" ca="1" si="31"/>
        <v>0</v>
      </c>
      <c r="BR37" s="47">
        <f t="shared" ca="1" si="31"/>
        <v>0</v>
      </c>
      <c r="BS37" s="47">
        <f t="shared" ca="1" si="32"/>
        <v>0</v>
      </c>
      <c r="BT37" s="47">
        <f t="shared" ca="1" si="32"/>
        <v>0</v>
      </c>
      <c r="BU37" s="47">
        <f t="shared" ca="1" si="32"/>
        <v>0</v>
      </c>
      <c r="BV37" s="47">
        <f t="shared" ca="1" si="32"/>
        <v>0</v>
      </c>
      <c r="BW37" s="47">
        <f t="shared" ca="1" si="32"/>
        <v>0</v>
      </c>
      <c r="BX37" s="47">
        <f t="shared" ca="1" si="32"/>
        <v>0</v>
      </c>
      <c r="BY37" s="47">
        <f t="shared" ca="1" si="32"/>
        <v>0</v>
      </c>
      <c r="BZ37" s="47">
        <f t="shared" ca="1" si="32"/>
        <v>0</v>
      </c>
      <c r="CA37" s="47">
        <f t="shared" ca="1" si="32"/>
        <v>0</v>
      </c>
      <c r="CB37" s="47">
        <f t="shared" ca="1" si="32"/>
        <v>0</v>
      </c>
      <c r="CC37" s="47">
        <f t="shared" ca="1" si="29"/>
        <v>0</v>
      </c>
      <c r="CD37" s="47">
        <f t="shared" ca="1" si="29"/>
        <v>0</v>
      </c>
      <c r="CE37" s="47">
        <f t="shared" ca="1" si="29"/>
        <v>0</v>
      </c>
      <c r="CF37" s="47">
        <f t="shared" ca="1" si="29"/>
        <v>0</v>
      </c>
      <c r="CG37" s="47">
        <f t="shared" ca="1" si="29"/>
        <v>0</v>
      </c>
      <c r="CH37" s="47">
        <f t="shared" ca="1" si="29"/>
        <v>0</v>
      </c>
      <c r="CI37" s="47">
        <f t="shared" ca="1" si="29"/>
        <v>0</v>
      </c>
      <c r="CJ37" s="47">
        <f t="shared" ca="1" si="29"/>
        <v>0</v>
      </c>
      <c r="CK37" s="47">
        <f t="shared" ca="1" si="29"/>
        <v>0</v>
      </c>
      <c r="CL37" s="47">
        <f t="shared" ca="1" si="29"/>
        <v>0</v>
      </c>
      <c r="CM37" s="47">
        <f t="shared" ca="1" si="26"/>
        <v>0</v>
      </c>
      <c r="CN37" s="47">
        <f t="shared" ca="1" si="26"/>
        <v>0</v>
      </c>
      <c r="CO37" s="47">
        <f t="shared" ca="1" si="26"/>
        <v>0</v>
      </c>
      <c r="CP37" s="47">
        <f t="shared" ca="1" si="26"/>
        <v>0</v>
      </c>
      <c r="CQ37" s="47">
        <f t="shared" ca="1" si="26"/>
        <v>0</v>
      </c>
      <c r="CR37" s="47">
        <f t="shared" ca="1" si="26"/>
        <v>0</v>
      </c>
      <c r="CS37" s="47">
        <f t="shared" ca="1" si="26"/>
        <v>0</v>
      </c>
      <c r="CT37" s="47">
        <f t="shared" ca="1" si="26"/>
        <v>0</v>
      </c>
      <c r="CU37" s="47">
        <f t="shared" ca="1" si="26"/>
        <v>0</v>
      </c>
      <c r="CV37" s="47">
        <f t="shared" ca="1" si="26"/>
        <v>0</v>
      </c>
      <c r="CW37" s="47">
        <f t="shared" ca="1" si="27"/>
        <v>0</v>
      </c>
      <c r="CX37" s="47">
        <f t="shared" ca="1" si="27"/>
        <v>0</v>
      </c>
      <c r="CY37" s="47">
        <f t="shared" ca="1" si="27"/>
        <v>0</v>
      </c>
      <c r="CZ37" s="47">
        <f t="shared" ca="1" si="27"/>
        <v>0</v>
      </c>
      <c r="DA37" s="47">
        <f t="shared" ca="1" si="27"/>
        <v>0</v>
      </c>
      <c r="DB37" s="47">
        <f t="shared" ca="1" si="27"/>
        <v>0</v>
      </c>
      <c r="DC37" s="47">
        <f t="shared" ca="1" si="27"/>
        <v>0</v>
      </c>
      <c r="DD37" s="47">
        <f t="shared" ca="1" si="27"/>
        <v>0</v>
      </c>
    </row>
    <row r="38" spans="1:108" x14ac:dyDescent="0.25">
      <c r="A38" s="40" t="s">
        <v>138</v>
      </c>
      <c r="B38" s="40">
        <v>2618</v>
      </c>
      <c r="C38" s="40" t="s">
        <v>31</v>
      </c>
      <c r="D38" s="40" t="s">
        <v>314</v>
      </c>
      <c r="E38" s="40" t="s">
        <v>136</v>
      </c>
      <c r="F38" s="40">
        <v>32.5</v>
      </c>
      <c r="G38" s="43">
        <v>46023</v>
      </c>
      <c r="I38" s="40" t="s">
        <v>34</v>
      </c>
      <c r="J38" s="40">
        <v>1</v>
      </c>
      <c r="K38" s="40" t="s">
        <v>35</v>
      </c>
      <c r="L38" s="40" t="s">
        <v>163</v>
      </c>
      <c r="N38" s="41">
        <f>VLOOKUP($C38 &amp; $I38 &amp; $K38,FATOR!$A$3:$P$22,5,0)</f>
        <v>1.9679249853205166E-2</v>
      </c>
      <c r="O38" s="41">
        <f>VLOOKUP($C38 &amp; $I38 &amp; $K38,FATOR!$A$3:$P$22,6,0)</f>
        <v>1.8124331466751575E-2</v>
      </c>
      <c r="P38" s="41">
        <f>VLOOKUP($C38 &amp; $I38 &amp; $K38,FATOR!$A$3:$P$22,7,0)</f>
        <v>5.989001370076448E-2</v>
      </c>
      <c r="Q38" s="41">
        <f>VLOOKUP($C38 &amp; $I38 &amp; $K38,FATOR!$A$3:$P$22,8,0)</f>
        <v>0.24575891386334064</v>
      </c>
      <c r="R38" s="41">
        <f>VLOOKUP($C38 &amp; $I38 &amp; $K38,FATOR!$A$3:$P$22,9,0)</f>
        <v>0.35763016430491673</v>
      </c>
      <c r="S38" s="41">
        <f>VLOOKUP($C38 &amp; $I38 &amp; $K38,FATOR!$A$3:$P$22,10,0)</f>
        <v>0.36925018666701803</v>
      </c>
      <c r="T38" s="41">
        <f>VLOOKUP($C38 &amp; $I38 &amp; $K38,FATOR!$A$3:$P$22,11,0)</f>
        <v>0.38081049016201374</v>
      </c>
      <c r="U38" s="41">
        <f>VLOOKUP($C38 &amp; $I38 &amp; $K38,FATOR!$A$3:$P$22,12,0)</f>
        <v>0.35852971876340173</v>
      </c>
      <c r="V38" s="41">
        <f>VLOOKUP($C38 &amp; $I38 &amp; $K38,FATOR!$A$3:$P$22,13,0)</f>
        <v>0.33366726540630531</v>
      </c>
      <c r="W38" s="41">
        <f>VLOOKUP($C38 &amp; $I38 &amp; $K38,FATOR!$A$3:$P$22,14,0)</f>
        <v>0.27729424669159608</v>
      </c>
      <c r="X38" s="41">
        <f>VLOOKUP($C38 &amp; $I38 &amp; $K38,FATOR!$A$3:$P$22,15,0)</f>
        <v>0.1811618484507023</v>
      </c>
      <c r="Y38" s="41">
        <f>VLOOKUP($C38 &amp; $I38 &amp; $K38,FATOR!$A$3:$P$22,16,0)</f>
        <v>6.3683912029479137E-2</v>
      </c>
      <c r="Z38" s="48">
        <v>1</v>
      </c>
      <c r="AA38" s="42">
        <f t="shared" si="10"/>
        <v>0</v>
      </c>
      <c r="AB38" s="42">
        <f t="shared" si="11"/>
        <v>0</v>
      </c>
      <c r="AC38" s="42">
        <f t="shared" si="12"/>
        <v>0</v>
      </c>
      <c r="AD38" s="42">
        <f t="shared" si="13"/>
        <v>0</v>
      </c>
      <c r="AE38" s="42">
        <f t="shared" si="14"/>
        <v>0</v>
      </c>
      <c r="AF38" s="42">
        <f t="shared" si="15"/>
        <v>0</v>
      </c>
      <c r="AG38" s="42">
        <f t="shared" si="16"/>
        <v>0</v>
      </c>
      <c r="AH38" s="42">
        <f t="shared" si="17"/>
        <v>0</v>
      </c>
      <c r="AI38" s="42">
        <f t="shared" si="18"/>
        <v>0</v>
      </c>
      <c r="AJ38" s="42">
        <f t="shared" si="19"/>
        <v>0</v>
      </c>
      <c r="AK38" s="42">
        <f t="shared" si="20"/>
        <v>0</v>
      </c>
      <c r="AL38" s="42">
        <f t="shared" si="21"/>
        <v>0</v>
      </c>
      <c r="AN38" s="43">
        <f t="shared" si="22"/>
        <v>46023</v>
      </c>
      <c r="AO38" s="47" t="str">
        <f t="shared" ca="1" si="30"/>
        <v/>
      </c>
      <c r="AP38" s="47" t="str">
        <f t="shared" ca="1" si="30"/>
        <v/>
      </c>
      <c r="AQ38" s="47" t="str">
        <f t="shared" ca="1" si="30"/>
        <v/>
      </c>
      <c r="AR38" s="47" t="str">
        <f t="shared" ca="1" si="30"/>
        <v/>
      </c>
      <c r="AS38" s="47" t="str">
        <f t="shared" ca="1" si="30"/>
        <v/>
      </c>
      <c r="AT38" s="47" t="str">
        <f t="shared" ca="1" si="30"/>
        <v/>
      </c>
      <c r="AU38" s="47" t="str">
        <f t="shared" ca="1" si="30"/>
        <v/>
      </c>
      <c r="AV38" s="47" t="str">
        <f t="shared" ca="1" si="30"/>
        <v/>
      </c>
      <c r="AW38" s="47" t="str">
        <f t="shared" ca="1" si="30"/>
        <v/>
      </c>
      <c r="AX38" s="47" t="str">
        <f t="shared" ca="1" si="30"/>
        <v/>
      </c>
      <c r="AY38" s="47" t="str">
        <f t="shared" ca="1" si="28"/>
        <v/>
      </c>
      <c r="AZ38" s="47" t="str">
        <f t="shared" ca="1" si="28"/>
        <v/>
      </c>
      <c r="BA38" s="47" t="str">
        <f t="shared" ca="1" si="28"/>
        <v/>
      </c>
      <c r="BB38" s="47" t="str">
        <f t="shared" ca="1" si="28"/>
        <v/>
      </c>
      <c r="BC38" s="47" t="str">
        <f t="shared" ca="1" si="28"/>
        <v/>
      </c>
      <c r="BD38" s="47" t="str">
        <f t="shared" ca="1" si="28"/>
        <v/>
      </c>
      <c r="BE38" s="47" t="str">
        <f t="shared" ca="1" si="28"/>
        <v/>
      </c>
      <c r="BF38" s="47" t="str">
        <f t="shared" ca="1" si="28"/>
        <v/>
      </c>
      <c r="BG38" s="47" t="str">
        <f t="shared" ca="1" si="28"/>
        <v/>
      </c>
      <c r="BH38" s="47" t="str">
        <f t="shared" ca="1" si="28"/>
        <v/>
      </c>
      <c r="BI38" s="47" t="str">
        <f t="shared" ca="1" si="28"/>
        <v/>
      </c>
      <c r="BJ38" s="47" t="str">
        <f t="shared" ca="1" si="28"/>
        <v/>
      </c>
      <c r="BK38" s="47" t="str">
        <f t="shared" ca="1" si="28"/>
        <v/>
      </c>
      <c r="BL38" s="47" t="str">
        <f t="shared" ca="1" si="28"/>
        <v/>
      </c>
      <c r="BM38" s="47">
        <f t="shared" ca="1" si="28"/>
        <v>0</v>
      </c>
      <c r="BN38" s="47">
        <f t="shared" ca="1" si="28"/>
        <v>0</v>
      </c>
      <c r="BO38" s="47">
        <f t="shared" ca="1" si="31"/>
        <v>0</v>
      </c>
      <c r="BP38" s="47">
        <f t="shared" ca="1" si="31"/>
        <v>0</v>
      </c>
      <c r="BQ38" s="47">
        <f t="shared" ca="1" si="31"/>
        <v>0</v>
      </c>
      <c r="BR38" s="47">
        <f t="shared" ca="1" si="31"/>
        <v>0</v>
      </c>
      <c r="BS38" s="47">
        <f t="shared" ca="1" si="32"/>
        <v>0</v>
      </c>
      <c r="BT38" s="47">
        <f t="shared" ca="1" si="32"/>
        <v>0</v>
      </c>
      <c r="BU38" s="47">
        <f t="shared" ca="1" si="32"/>
        <v>0</v>
      </c>
      <c r="BV38" s="47">
        <f t="shared" ca="1" si="32"/>
        <v>0</v>
      </c>
      <c r="BW38" s="47">
        <f t="shared" ca="1" si="32"/>
        <v>0</v>
      </c>
      <c r="BX38" s="47">
        <f t="shared" ca="1" si="32"/>
        <v>0</v>
      </c>
      <c r="BY38" s="47">
        <f t="shared" ca="1" si="32"/>
        <v>0</v>
      </c>
      <c r="BZ38" s="47">
        <f t="shared" ca="1" si="32"/>
        <v>0</v>
      </c>
      <c r="CA38" s="47">
        <f t="shared" ca="1" si="32"/>
        <v>0</v>
      </c>
      <c r="CB38" s="47">
        <f t="shared" ca="1" si="32"/>
        <v>0</v>
      </c>
      <c r="CC38" s="47">
        <f t="shared" ca="1" si="29"/>
        <v>0</v>
      </c>
      <c r="CD38" s="47">
        <f t="shared" ca="1" si="29"/>
        <v>0</v>
      </c>
      <c r="CE38" s="47">
        <f t="shared" ca="1" si="29"/>
        <v>0</v>
      </c>
      <c r="CF38" s="47">
        <f t="shared" ca="1" si="29"/>
        <v>0</v>
      </c>
      <c r="CG38" s="47">
        <f t="shared" ca="1" si="29"/>
        <v>0</v>
      </c>
      <c r="CH38" s="47">
        <f t="shared" ca="1" si="29"/>
        <v>0</v>
      </c>
      <c r="CI38" s="47">
        <f t="shared" ca="1" si="29"/>
        <v>0</v>
      </c>
      <c r="CJ38" s="47">
        <f t="shared" ca="1" si="29"/>
        <v>0</v>
      </c>
      <c r="CK38" s="47">
        <f t="shared" ca="1" si="29"/>
        <v>0</v>
      </c>
      <c r="CL38" s="47">
        <f t="shared" ca="1" si="29"/>
        <v>0</v>
      </c>
      <c r="CM38" s="47">
        <f t="shared" ca="1" si="26"/>
        <v>0</v>
      </c>
      <c r="CN38" s="47">
        <f t="shared" ca="1" si="26"/>
        <v>0</v>
      </c>
      <c r="CO38" s="47">
        <f t="shared" ca="1" si="26"/>
        <v>0</v>
      </c>
      <c r="CP38" s="47">
        <f t="shared" ca="1" si="26"/>
        <v>0</v>
      </c>
      <c r="CQ38" s="47">
        <f t="shared" ca="1" si="26"/>
        <v>0</v>
      </c>
      <c r="CR38" s="47">
        <f t="shared" ca="1" si="26"/>
        <v>0</v>
      </c>
      <c r="CS38" s="47">
        <f t="shared" ca="1" si="26"/>
        <v>0</v>
      </c>
      <c r="CT38" s="47">
        <f t="shared" ca="1" si="26"/>
        <v>0</v>
      </c>
      <c r="CU38" s="47">
        <f t="shared" ca="1" si="26"/>
        <v>0</v>
      </c>
      <c r="CV38" s="47">
        <f t="shared" ca="1" si="26"/>
        <v>0</v>
      </c>
      <c r="CW38" s="47">
        <f t="shared" ca="1" si="27"/>
        <v>0</v>
      </c>
      <c r="CX38" s="47">
        <f t="shared" ca="1" si="27"/>
        <v>0</v>
      </c>
      <c r="CY38" s="47">
        <f t="shared" ca="1" si="27"/>
        <v>0</v>
      </c>
      <c r="CZ38" s="47">
        <f t="shared" ca="1" si="27"/>
        <v>0</v>
      </c>
      <c r="DA38" s="47">
        <f t="shared" ca="1" si="27"/>
        <v>0</v>
      </c>
      <c r="DB38" s="47">
        <f t="shared" ca="1" si="27"/>
        <v>0</v>
      </c>
      <c r="DC38" s="47">
        <f t="shared" ca="1" si="27"/>
        <v>0</v>
      </c>
      <c r="DD38" s="47">
        <f t="shared" ca="1" si="27"/>
        <v>0</v>
      </c>
    </row>
    <row r="39" spans="1:108" x14ac:dyDescent="0.25">
      <c r="A39" s="40" t="s">
        <v>138</v>
      </c>
      <c r="B39" s="40">
        <v>2618</v>
      </c>
      <c r="C39" s="40" t="s">
        <v>31</v>
      </c>
      <c r="D39" s="40" t="s">
        <v>314</v>
      </c>
      <c r="E39" s="40" t="s">
        <v>136</v>
      </c>
      <c r="F39" s="40">
        <v>32.5</v>
      </c>
      <c r="G39" s="43">
        <v>46023</v>
      </c>
      <c r="I39" s="40" t="s">
        <v>34</v>
      </c>
      <c r="J39" s="40">
        <v>1</v>
      </c>
      <c r="K39" s="40" t="s">
        <v>36</v>
      </c>
      <c r="L39" s="40" t="s">
        <v>163</v>
      </c>
      <c r="N39" s="41">
        <f>VLOOKUP($C39 &amp; $I39 &amp; $K39,FATOR!$A$3:$P$22,5,0)</f>
        <v>9.8054322604505764E-2</v>
      </c>
      <c r="O39" s="41">
        <f>VLOOKUP($C39 &amp; $I39 &amp; $K39,FATOR!$A$3:$P$22,6,0)</f>
        <v>9.966599447959304E-2</v>
      </c>
      <c r="P39" s="41">
        <f>VLOOKUP($C39 &amp; $I39 &amp; $K39,FATOR!$A$3:$P$22,7,0)</f>
        <v>0.13121274372155528</v>
      </c>
      <c r="Q39" s="41">
        <f>VLOOKUP($C39 &amp; $I39 &amp; $K39,FATOR!$A$3:$P$22,8,0)</f>
        <v>0.24588732117365522</v>
      </c>
      <c r="R39" s="41">
        <f>VLOOKUP($C39 &amp; $I39 &amp; $K39,FATOR!$A$3:$P$22,9,0)</f>
        <v>0.34937839651397584</v>
      </c>
      <c r="S39" s="41">
        <f>VLOOKUP($C39 &amp; $I39 &amp; $K39,FATOR!$A$3:$P$22,10,0)</f>
        <v>0.38412440235986323</v>
      </c>
      <c r="T39" s="41">
        <f>VLOOKUP($C39 &amp; $I39 &amp; $K39,FATOR!$A$3:$P$22,11,0)</f>
        <v>0.41203014132426724</v>
      </c>
      <c r="U39" s="41">
        <f>VLOOKUP($C39 &amp; $I39 &amp; $K39,FATOR!$A$3:$P$22,12,0)</f>
        <v>0.40708260329976304</v>
      </c>
      <c r="V39" s="41">
        <f>VLOOKUP($C39 &amp; $I39 &amp; $K39,FATOR!$A$3:$P$22,13,0)</f>
        <v>0.38387663419461127</v>
      </c>
      <c r="W39" s="41">
        <f>VLOOKUP($C39 &amp; $I39 &amp; $K39,FATOR!$A$3:$P$22,14,0)</f>
        <v>0.35421415698006753</v>
      </c>
      <c r="X39" s="41">
        <f>VLOOKUP($C39 &amp; $I39 &amp; $K39,FATOR!$A$3:$P$22,15,0)</f>
        <v>0.31552727482154186</v>
      </c>
      <c r="Y39" s="41">
        <f>VLOOKUP($C39 &amp; $I39 &amp; $K39,FATOR!$A$3:$P$22,16,0)</f>
        <v>0.16076201792575104</v>
      </c>
      <c r="Z39" s="48">
        <v>1</v>
      </c>
      <c r="AA39" s="42">
        <f t="shared" si="10"/>
        <v>3.1867654846464375</v>
      </c>
      <c r="AB39" s="42">
        <f t="shared" si="11"/>
        <v>3.2391448205867737</v>
      </c>
      <c r="AC39" s="42">
        <f t="shared" si="12"/>
        <v>4.2644141709505465</v>
      </c>
      <c r="AD39" s="42">
        <f t="shared" si="13"/>
        <v>7.9913379381437943</v>
      </c>
      <c r="AE39" s="42">
        <f t="shared" si="14"/>
        <v>11.354797886704215</v>
      </c>
      <c r="AF39" s="42">
        <f t="shared" si="15"/>
        <v>12.484043076695555</v>
      </c>
      <c r="AG39" s="42">
        <f t="shared" si="16"/>
        <v>13.390979593038685</v>
      </c>
      <c r="AH39" s="42">
        <f t="shared" si="17"/>
        <v>13.230184607242299</v>
      </c>
      <c r="AI39" s="42">
        <f t="shared" si="18"/>
        <v>12.475990611324866</v>
      </c>
      <c r="AJ39" s="42">
        <f t="shared" si="19"/>
        <v>11.511960101852194</v>
      </c>
      <c r="AK39" s="42">
        <f t="shared" si="20"/>
        <v>10.25463643170011</v>
      </c>
      <c r="AL39" s="42">
        <f t="shared" si="21"/>
        <v>5.224765582586909</v>
      </c>
      <c r="AN39" s="43">
        <f t="shared" si="22"/>
        <v>46023</v>
      </c>
      <c r="AO39" s="47" t="str">
        <f t="shared" ca="1" si="30"/>
        <v/>
      </c>
      <c r="AP39" s="47" t="str">
        <f t="shared" ca="1" si="30"/>
        <v/>
      </c>
      <c r="AQ39" s="47" t="str">
        <f t="shared" ca="1" si="30"/>
        <v/>
      </c>
      <c r="AR39" s="47" t="str">
        <f t="shared" ca="1" si="30"/>
        <v/>
      </c>
      <c r="AS39" s="47" t="str">
        <f t="shared" ca="1" si="30"/>
        <v/>
      </c>
      <c r="AT39" s="47" t="str">
        <f t="shared" ca="1" si="30"/>
        <v/>
      </c>
      <c r="AU39" s="47" t="str">
        <f t="shared" ca="1" si="30"/>
        <v/>
      </c>
      <c r="AV39" s="47" t="str">
        <f t="shared" ca="1" si="30"/>
        <v/>
      </c>
      <c r="AW39" s="47" t="str">
        <f t="shared" ca="1" si="30"/>
        <v/>
      </c>
      <c r="AX39" s="47" t="str">
        <f t="shared" ca="1" si="30"/>
        <v/>
      </c>
      <c r="AY39" s="47" t="str">
        <f t="shared" ca="1" si="28"/>
        <v/>
      </c>
      <c r="AZ39" s="47" t="str">
        <f t="shared" ca="1" si="28"/>
        <v/>
      </c>
      <c r="BA39" s="47" t="str">
        <f t="shared" ca="1" si="28"/>
        <v/>
      </c>
      <c r="BB39" s="47" t="str">
        <f t="shared" ca="1" si="28"/>
        <v/>
      </c>
      <c r="BC39" s="47" t="str">
        <f t="shared" ca="1" si="28"/>
        <v/>
      </c>
      <c r="BD39" s="47" t="str">
        <f t="shared" ca="1" si="28"/>
        <v/>
      </c>
      <c r="BE39" s="47" t="str">
        <f t="shared" ca="1" si="28"/>
        <v/>
      </c>
      <c r="BF39" s="47" t="str">
        <f t="shared" ca="1" si="28"/>
        <v/>
      </c>
      <c r="BG39" s="47" t="str">
        <f t="shared" ca="1" si="28"/>
        <v/>
      </c>
      <c r="BH39" s="47" t="str">
        <f t="shared" ca="1" si="28"/>
        <v/>
      </c>
      <c r="BI39" s="47" t="str">
        <f t="shared" ca="1" si="28"/>
        <v/>
      </c>
      <c r="BJ39" s="47" t="str">
        <f t="shared" ca="1" si="28"/>
        <v/>
      </c>
      <c r="BK39" s="47" t="str">
        <f t="shared" ca="1" si="28"/>
        <v/>
      </c>
      <c r="BL39" s="47" t="str">
        <f t="shared" ca="1" si="28"/>
        <v/>
      </c>
      <c r="BM39" s="47">
        <f t="shared" ca="1" si="28"/>
        <v>3.1867654846464375</v>
      </c>
      <c r="BN39" s="47">
        <f t="shared" ca="1" si="28"/>
        <v>3.2391448205867737</v>
      </c>
      <c r="BO39" s="47">
        <f t="shared" ca="1" si="31"/>
        <v>4.2644141709505465</v>
      </c>
      <c r="BP39" s="47">
        <f t="shared" ca="1" si="31"/>
        <v>7.9913379381437943</v>
      </c>
      <c r="BQ39" s="47">
        <f t="shared" ca="1" si="31"/>
        <v>11.354797886704215</v>
      </c>
      <c r="BR39" s="47">
        <f t="shared" ca="1" si="31"/>
        <v>12.484043076695555</v>
      </c>
      <c r="BS39" s="47">
        <f t="shared" ca="1" si="32"/>
        <v>13.390979593038685</v>
      </c>
      <c r="BT39" s="47">
        <f t="shared" ca="1" si="32"/>
        <v>13.230184607242299</v>
      </c>
      <c r="BU39" s="47">
        <f t="shared" ca="1" si="32"/>
        <v>12.475990611324866</v>
      </c>
      <c r="BV39" s="47">
        <f t="shared" ca="1" si="32"/>
        <v>11.511960101852194</v>
      </c>
      <c r="BW39" s="47">
        <f t="shared" ca="1" si="32"/>
        <v>10.25463643170011</v>
      </c>
      <c r="BX39" s="47">
        <f t="shared" ca="1" si="32"/>
        <v>5.224765582586909</v>
      </c>
      <c r="BY39" s="47">
        <f t="shared" ca="1" si="32"/>
        <v>3.1867654846464375</v>
      </c>
      <c r="BZ39" s="47">
        <f t="shared" ca="1" si="32"/>
        <v>3.2391448205867737</v>
      </c>
      <c r="CA39" s="47">
        <f t="shared" ca="1" si="32"/>
        <v>4.2644141709505465</v>
      </c>
      <c r="CB39" s="47">
        <f t="shared" ca="1" si="32"/>
        <v>7.9913379381437943</v>
      </c>
      <c r="CC39" s="47">
        <f t="shared" ca="1" si="29"/>
        <v>11.354797886704215</v>
      </c>
      <c r="CD39" s="47">
        <f t="shared" ca="1" si="29"/>
        <v>12.484043076695555</v>
      </c>
      <c r="CE39" s="47">
        <f t="shared" ca="1" si="29"/>
        <v>13.390979593038685</v>
      </c>
      <c r="CF39" s="47">
        <f t="shared" ca="1" si="29"/>
        <v>13.230184607242299</v>
      </c>
      <c r="CG39" s="47">
        <f t="shared" ca="1" si="29"/>
        <v>12.475990611324866</v>
      </c>
      <c r="CH39" s="47">
        <f t="shared" ca="1" si="29"/>
        <v>11.511960101852194</v>
      </c>
      <c r="CI39" s="47">
        <f t="shared" ca="1" si="29"/>
        <v>10.25463643170011</v>
      </c>
      <c r="CJ39" s="47">
        <f t="shared" ca="1" si="29"/>
        <v>5.224765582586909</v>
      </c>
      <c r="CK39" s="47">
        <f t="shared" ca="1" si="29"/>
        <v>3.1867654846464375</v>
      </c>
      <c r="CL39" s="47">
        <f t="shared" ca="1" si="29"/>
        <v>3.2391448205867737</v>
      </c>
      <c r="CM39" s="47">
        <f t="shared" ca="1" si="26"/>
        <v>4.2644141709505465</v>
      </c>
      <c r="CN39" s="47">
        <f t="shared" ca="1" si="26"/>
        <v>7.9913379381437943</v>
      </c>
      <c r="CO39" s="47">
        <f t="shared" ca="1" si="26"/>
        <v>11.354797886704215</v>
      </c>
      <c r="CP39" s="47">
        <f t="shared" ca="1" si="26"/>
        <v>12.484043076695555</v>
      </c>
      <c r="CQ39" s="47">
        <f t="shared" ca="1" si="26"/>
        <v>13.390979593038685</v>
      </c>
      <c r="CR39" s="47">
        <f t="shared" ca="1" si="26"/>
        <v>13.230184607242299</v>
      </c>
      <c r="CS39" s="47">
        <f t="shared" ca="1" si="26"/>
        <v>12.475990611324866</v>
      </c>
      <c r="CT39" s="47">
        <f t="shared" ca="1" si="26"/>
        <v>11.511960101852194</v>
      </c>
      <c r="CU39" s="47">
        <f t="shared" ca="1" si="26"/>
        <v>10.25463643170011</v>
      </c>
      <c r="CV39" s="47">
        <f t="shared" ca="1" si="26"/>
        <v>5.224765582586909</v>
      </c>
      <c r="CW39" s="47">
        <f t="shared" ca="1" si="27"/>
        <v>3.1867654846464375</v>
      </c>
      <c r="CX39" s="47">
        <f t="shared" ca="1" si="27"/>
        <v>3.2391448205867737</v>
      </c>
      <c r="CY39" s="47">
        <f t="shared" ca="1" si="27"/>
        <v>4.2644141709505465</v>
      </c>
      <c r="CZ39" s="47">
        <f t="shared" ca="1" si="27"/>
        <v>7.9913379381437943</v>
      </c>
      <c r="DA39" s="47">
        <f t="shared" ca="1" si="27"/>
        <v>11.354797886704215</v>
      </c>
      <c r="DB39" s="47">
        <f t="shared" ca="1" si="27"/>
        <v>12.484043076695555</v>
      </c>
      <c r="DC39" s="47">
        <f t="shared" ca="1" si="27"/>
        <v>13.390979593038685</v>
      </c>
      <c r="DD39" s="47">
        <f t="shared" ca="1" si="27"/>
        <v>13.230184607242299</v>
      </c>
    </row>
    <row r="40" spans="1:108" x14ac:dyDescent="0.25">
      <c r="A40" s="40" t="s">
        <v>138</v>
      </c>
      <c r="B40" s="40">
        <v>2614</v>
      </c>
      <c r="C40" s="40" t="s">
        <v>31</v>
      </c>
      <c r="D40" s="40" t="s">
        <v>318</v>
      </c>
      <c r="E40" s="40" t="s">
        <v>160</v>
      </c>
      <c r="F40" s="40">
        <v>21.5</v>
      </c>
      <c r="G40" s="43">
        <v>45689</v>
      </c>
      <c r="I40" s="40" t="s">
        <v>34</v>
      </c>
      <c r="J40" s="40">
        <v>1</v>
      </c>
      <c r="K40" s="40" t="s">
        <v>35</v>
      </c>
      <c r="L40" s="40" t="s">
        <v>163</v>
      </c>
      <c r="N40" s="41">
        <f>VLOOKUP($C40 &amp; $I40 &amp; $K40,FATOR!$A$3:$P$22,5,0)</f>
        <v>1.9679249853205166E-2</v>
      </c>
      <c r="O40" s="41">
        <f>VLOOKUP($C40 &amp; $I40 &amp; $K40,FATOR!$A$3:$P$22,6,0)</f>
        <v>1.8124331466751575E-2</v>
      </c>
      <c r="P40" s="41">
        <f>VLOOKUP($C40 &amp; $I40 &amp; $K40,FATOR!$A$3:$P$22,7,0)</f>
        <v>5.989001370076448E-2</v>
      </c>
      <c r="Q40" s="41">
        <f>VLOOKUP($C40 &amp; $I40 &amp; $K40,FATOR!$A$3:$P$22,8,0)</f>
        <v>0.24575891386334064</v>
      </c>
      <c r="R40" s="41">
        <f>VLOOKUP($C40 &amp; $I40 &amp; $K40,FATOR!$A$3:$P$22,9,0)</f>
        <v>0.35763016430491673</v>
      </c>
      <c r="S40" s="41">
        <f>VLOOKUP($C40 &amp; $I40 &amp; $K40,FATOR!$A$3:$P$22,10,0)</f>
        <v>0.36925018666701803</v>
      </c>
      <c r="T40" s="41">
        <f>VLOOKUP($C40 &amp; $I40 &amp; $K40,FATOR!$A$3:$P$22,11,0)</f>
        <v>0.38081049016201374</v>
      </c>
      <c r="U40" s="41">
        <f>VLOOKUP($C40 &amp; $I40 &amp; $K40,FATOR!$A$3:$P$22,12,0)</f>
        <v>0.35852971876340173</v>
      </c>
      <c r="V40" s="41">
        <f>VLOOKUP($C40 &amp; $I40 &amp; $K40,FATOR!$A$3:$P$22,13,0)</f>
        <v>0.33366726540630531</v>
      </c>
      <c r="W40" s="41">
        <f>VLOOKUP($C40 &amp; $I40 &amp; $K40,FATOR!$A$3:$P$22,14,0)</f>
        <v>0.27729424669159608</v>
      </c>
      <c r="X40" s="41">
        <f>VLOOKUP($C40 &amp; $I40 &amp; $K40,FATOR!$A$3:$P$22,15,0)</f>
        <v>0.1811618484507023</v>
      </c>
      <c r="Y40" s="41">
        <f>VLOOKUP($C40 &amp; $I40 &amp; $K40,FATOR!$A$3:$P$22,16,0)</f>
        <v>6.3683912029479137E-2</v>
      </c>
      <c r="Z40" s="48">
        <v>1</v>
      </c>
      <c r="AA40" s="42">
        <f t="shared" si="10"/>
        <v>0</v>
      </c>
      <c r="AB40" s="42">
        <f t="shared" si="11"/>
        <v>0</v>
      </c>
      <c r="AC40" s="42">
        <f t="shared" si="12"/>
        <v>0</v>
      </c>
      <c r="AD40" s="42">
        <f t="shared" si="13"/>
        <v>0</v>
      </c>
      <c r="AE40" s="42">
        <f t="shared" si="14"/>
        <v>0</v>
      </c>
      <c r="AF40" s="42">
        <f t="shared" si="15"/>
        <v>0</v>
      </c>
      <c r="AG40" s="42">
        <f t="shared" si="16"/>
        <v>0</v>
      </c>
      <c r="AH40" s="42">
        <f t="shared" si="17"/>
        <v>0</v>
      </c>
      <c r="AI40" s="42">
        <f t="shared" si="18"/>
        <v>0</v>
      </c>
      <c r="AJ40" s="42">
        <f t="shared" si="19"/>
        <v>0</v>
      </c>
      <c r="AK40" s="42">
        <f t="shared" si="20"/>
        <v>0</v>
      </c>
      <c r="AL40" s="42">
        <f t="shared" si="21"/>
        <v>0</v>
      </c>
      <c r="AN40" s="43">
        <f t="shared" si="22"/>
        <v>45689</v>
      </c>
      <c r="AO40" s="47" t="str">
        <f t="shared" ca="1" si="30"/>
        <v/>
      </c>
      <c r="AP40" s="47" t="str">
        <f t="shared" ca="1" si="30"/>
        <v/>
      </c>
      <c r="AQ40" s="47" t="str">
        <f t="shared" ca="1" si="30"/>
        <v/>
      </c>
      <c r="AR40" s="47" t="str">
        <f t="shared" ca="1" si="30"/>
        <v/>
      </c>
      <c r="AS40" s="47" t="str">
        <f t="shared" ca="1" si="30"/>
        <v/>
      </c>
      <c r="AT40" s="47" t="str">
        <f t="shared" ca="1" si="30"/>
        <v/>
      </c>
      <c r="AU40" s="47" t="str">
        <f t="shared" ca="1" si="30"/>
        <v/>
      </c>
      <c r="AV40" s="47" t="str">
        <f t="shared" ca="1" si="30"/>
        <v/>
      </c>
      <c r="AW40" s="47" t="str">
        <f t="shared" ca="1" si="30"/>
        <v/>
      </c>
      <c r="AX40" s="47" t="str">
        <f t="shared" ca="1" si="30"/>
        <v/>
      </c>
      <c r="AY40" s="47" t="str">
        <f t="shared" ca="1" si="28"/>
        <v/>
      </c>
      <c r="AZ40" s="47" t="str">
        <f t="shared" ca="1" si="28"/>
        <v/>
      </c>
      <c r="BA40" s="47" t="str">
        <f t="shared" ca="1" si="28"/>
        <v/>
      </c>
      <c r="BB40" s="47">
        <f t="shared" ca="1" si="28"/>
        <v>0</v>
      </c>
      <c r="BC40" s="47">
        <f t="shared" ca="1" si="28"/>
        <v>0</v>
      </c>
      <c r="BD40" s="47">
        <f t="shared" ca="1" si="28"/>
        <v>0</v>
      </c>
      <c r="BE40" s="47">
        <f t="shared" ca="1" si="28"/>
        <v>0</v>
      </c>
      <c r="BF40" s="47">
        <f t="shared" ca="1" si="28"/>
        <v>0</v>
      </c>
      <c r="BG40" s="47">
        <f t="shared" ca="1" si="28"/>
        <v>0</v>
      </c>
      <c r="BH40" s="47">
        <f t="shared" ca="1" si="28"/>
        <v>0</v>
      </c>
      <c r="BI40" s="47">
        <f t="shared" ca="1" si="28"/>
        <v>0</v>
      </c>
      <c r="BJ40" s="47">
        <f t="shared" ca="1" si="28"/>
        <v>0</v>
      </c>
      <c r="BK40" s="47">
        <f t="shared" ca="1" si="28"/>
        <v>0</v>
      </c>
      <c r="BL40" s="47">
        <f t="shared" ca="1" si="28"/>
        <v>0</v>
      </c>
      <c r="BM40" s="47">
        <f t="shared" ca="1" si="28"/>
        <v>0</v>
      </c>
      <c r="BN40" s="47">
        <f t="shared" ca="1" si="28"/>
        <v>0</v>
      </c>
      <c r="BO40" s="47">
        <f t="shared" ca="1" si="31"/>
        <v>0</v>
      </c>
      <c r="BP40" s="47">
        <f t="shared" ca="1" si="31"/>
        <v>0</v>
      </c>
      <c r="BQ40" s="47">
        <f t="shared" ca="1" si="31"/>
        <v>0</v>
      </c>
      <c r="BR40" s="47">
        <f t="shared" ca="1" si="31"/>
        <v>0</v>
      </c>
      <c r="BS40" s="47">
        <f t="shared" ca="1" si="32"/>
        <v>0</v>
      </c>
      <c r="BT40" s="47">
        <f t="shared" ca="1" si="32"/>
        <v>0</v>
      </c>
      <c r="BU40" s="47">
        <f t="shared" ca="1" si="32"/>
        <v>0</v>
      </c>
      <c r="BV40" s="47">
        <f t="shared" ca="1" si="32"/>
        <v>0</v>
      </c>
      <c r="BW40" s="47">
        <f t="shared" ca="1" si="32"/>
        <v>0</v>
      </c>
      <c r="BX40" s="47">
        <f t="shared" ca="1" si="32"/>
        <v>0</v>
      </c>
      <c r="BY40" s="47">
        <f t="shared" ca="1" si="32"/>
        <v>0</v>
      </c>
      <c r="BZ40" s="47">
        <f t="shared" ca="1" si="32"/>
        <v>0</v>
      </c>
      <c r="CA40" s="47">
        <f t="shared" ca="1" si="32"/>
        <v>0</v>
      </c>
      <c r="CB40" s="47">
        <f t="shared" ca="1" si="32"/>
        <v>0</v>
      </c>
      <c r="CC40" s="47">
        <f t="shared" ca="1" si="29"/>
        <v>0</v>
      </c>
      <c r="CD40" s="47">
        <f t="shared" ca="1" si="29"/>
        <v>0</v>
      </c>
      <c r="CE40" s="47">
        <f t="shared" ca="1" si="29"/>
        <v>0</v>
      </c>
      <c r="CF40" s="47">
        <f t="shared" ca="1" si="29"/>
        <v>0</v>
      </c>
      <c r="CG40" s="47">
        <f t="shared" ca="1" si="29"/>
        <v>0</v>
      </c>
      <c r="CH40" s="47">
        <f t="shared" ca="1" si="29"/>
        <v>0</v>
      </c>
      <c r="CI40" s="47">
        <f t="shared" ca="1" si="29"/>
        <v>0</v>
      </c>
      <c r="CJ40" s="47">
        <f t="shared" ca="1" si="29"/>
        <v>0</v>
      </c>
      <c r="CK40" s="47">
        <f t="shared" ca="1" si="29"/>
        <v>0</v>
      </c>
      <c r="CL40" s="47">
        <f t="shared" ca="1" si="29"/>
        <v>0</v>
      </c>
      <c r="CM40" s="47">
        <f t="shared" ca="1" si="26"/>
        <v>0</v>
      </c>
      <c r="CN40" s="47">
        <f t="shared" ref="CM40:CV65" ca="1" si="33">IF($AN40&lt;=CN$1,HLOOKUP(MONTH(CN$1),$AA:$AL,ROW($AO40),0),"")</f>
        <v>0</v>
      </c>
      <c r="CO40" s="47">
        <f t="shared" ca="1" si="33"/>
        <v>0</v>
      </c>
      <c r="CP40" s="47">
        <f t="shared" ca="1" si="33"/>
        <v>0</v>
      </c>
      <c r="CQ40" s="47">
        <f t="shared" ca="1" si="33"/>
        <v>0</v>
      </c>
      <c r="CR40" s="47">
        <f t="shared" ca="1" si="33"/>
        <v>0</v>
      </c>
      <c r="CS40" s="47">
        <f t="shared" ca="1" si="33"/>
        <v>0</v>
      </c>
      <c r="CT40" s="47">
        <f t="shared" ca="1" si="33"/>
        <v>0</v>
      </c>
      <c r="CU40" s="47">
        <f t="shared" ca="1" si="33"/>
        <v>0</v>
      </c>
      <c r="CV40" s="47">
        <f t="shared" ca="1" si="33"/>
        <v>0</v>
      </c>
      <c r="CW40" s="47">
        <f t="shared" ca="1" si="27"/>
        <v>0</v>
      </c>
      <c r="CX40" s="47">
        <f t="shared" ca="1" si="27"/>
        <v>0</v>
      </c>
      <c r="CY40" s="47">
        <f t="shared" ca="1" si="27"/>
        <v>0</v>
      </c>
      <c r="CZ40" s="47">
        <f t="shared" ca="1" si="27"/>
        <v>0</v>
      </c>
      <c r="DA40" s="47">
        <f t="shared" ca="1" si="27"/>
        <v>0</v>
      </c>
      <c r="DB40" s="47">
        <f t="shared" ca="1" si="27"/>
        <v>0</v>
      </c>
      <c r="DC40" s="47">
        <f t="shared" ca="1" si="27"/>
        <v>0</v>
      </c>
      <c r="DD40" s="47">
        <f t="shared" ca="1" si="27"/>
        <v>0</v>
      </c>
    </row>
    <row r="41" spans="1:108" x14ac:dyDescent="0.25">
      <c r="A41" s="40" t="s">
        <v>138</v>
      </c>
      <c r="B41" s="40">
        <v>2614</v>
      </c>
      <c r="C41" s="40" t="s">
        <v>31</v>
      </c>
      <c r="D41" s="40" t="s">
        <v>318</v>
      </c>
      <c r="E41" s="40" t="s">
        <v>160</v>
      </c>
      <c r="F41" s="40">
        <v>21.5</v>
      </c>
      <c r="G41" s="43">
        <v>45689</v>
      </c>
      <c r="I41" s="40" t="s">
        <v>34</v>
      </c>
      <c r="J41" s="40">
        <v>1</v>
      </c>
      <c r="K41" s="40" t="s">
        <v>36</v>
      </c>
      <c r="L41" s="40" t="s">
        <v>163</v>
      </c>
      <c r="N41" s="41">
        <f>VLOOKUP($C41 &amp; $I41 &amp; $K41,FATOR!$A$3:$P$22,5,0)</f>
        <v>9.8054322604505764E-2</v>
      </c>
      <c r="O41" s="41">
        <f>VLOOKUP($C41 &amp; $I41 &amp; $K41,FATOR!$A$3:$P$22,6,0)</f>
        <v>9.966599447959304E-2</v>
      </c>
      <c r="P41" s="41">
        <f>VLOOKUP($C41 &amp; $I41 &amp; $K41,FATOR!$A$3:$P$22,7,0)</f>
        <v>0.13121274372155528</v>
      </c>
      <c r="Q41" s="41">
        <f>VLOOKUP($C41 &amp; $I41 &amp; $K41,FATOR!$A$3:$P$22,8,0)</f>
        <v>0.24588732117365522</v>
      </c>
      <c r="R41" s="41">
        <f>VLOOKUP($C41 &amp; $I41 &amp; $K41,FATOR!$A$3:$P$22,9,0)</f>
        <v>0.34937839651397584</v>
      </c>
      <c r="S41" s="41">
        <f>VLOOKUP($C41 &amp; $I41 &amp; $K41,FATOR!$A$3:$P$22,10,0)</f>
        <v>0.38412440235986323</v>
      </c>
      <c r="T41" s="41">
        <f>VLOOKUP($C41 &amp; $I41 &amp; $K41,FATOR!$A$3:$P$22,11,0)</f>
        <v>0.41203014132426724</v>
      </c>
      <c r="U41" s="41">
        <f>VLOOKUP($C41 &amp; $I41 &amp; $K41,FATOR!$A$3:$P$22,12,0)</f>
        <v>0.40708260329976304</v>
      </c>
      <c r="V41" s="41">
        <f>VLOOKUP($C41 &amp; $I41 &amp; $K41,FATOR!$A$3:$P$22,13,0)</f>
        <v>0.38387663419461127</v>
      </c>
      <c r="W41" s="41">
        <f>VLOOKUP($C41 &amp; $I41 &amp; $K41,FATOR!$A$3:$P$22,14,0)</f>
        <v>0.35421415698006753</v>
      </c>
      <c r="X41" s="41">
        <f>VLOOKUP($C41 &amp; $I41 &amp; $K41,FATOR!$A$3:$P$22,15,0)</f>
        <v>0.31552727482154186</v>
      </c>
      <c r="Y41" s="41">
        <f>VLOOKUP($C41 &amp; $I41 &amp; $K41,FATOR!$A$3:$P$22,16,0)</f>
        <v>0.16076201792575104</v>
      </c>
      <c r="Z41" s="48">
        <v>1</v>
      </c>
      <c r="AA41" s="42">
        <f t="shared" si="10"/>
        <v>2.1081679359968741</v>
      </c>
      <c r="AB41" s="42">
        <f t="shared" si="11"/>
        <v>2.1428188813112503</v>
      </c>
      <c r="AC41" s="42">
        <f t="shared" si="12"/>
        <v>2.8210739900134385</v>
      </c>
      <c r="AD41" s="42">
        <f t="shared" si="13"/>
        <v>5.2865774052335874</v>
      </c>
      <c r="AE41" s="42">
        <f t="shared" si="14"/>
        <v>7.5116355250504805</v>
      </c>
      <c r="AF41" s="42">
        <f t="shared" si="15"/>
        <v>8.2586746507370599</v>
      </c>
      <c r="AG41" s="42">
        <f t="shared" si="16"/>
        <v>8.8586480384717454</v>
      </c>
      <c r="AH41" s="42">
        <f t="shared" si="17"/>
        <v>8.7522759709449058</v>
      </c>
      <c r="AI41" s="42">
        <f t="shared" si="18"/>
        <v>8.2533476351841415</v>
      </c>
      <c r="AJ41" s="42">
        <f t="shared" si="19"/>
        <v>7.6156043750714515</v>
      </c>
      <c r="AK41" s="42">
        <f t="shared" si="20"/>
        <v>6.7838364086631504</v>
      </c>
      <c r="AL41" s="42">
        <f t="shared" si="21"/>
        <v>3.4563833854036474</v>
      </c>
      <c r="AN41" s="43">
        <f t="shared" si="22"/>
        <v>45689</v>
      </c>
      <c r="AO41" s="47" t="str">
        <f t="shared" ca="1" si="30"/>
        <v/>
      </c>
      <c r="AP41" s="47" t="str">
        <f t="shared" ca="1" si="30"/>
        <v/>
      </c>
      <c r="AQ41" s="47" t="str">
        <f t="shared" ca="1" si="30"/>
        <v/>
      </c>
      <c r="AR41" s="47" t="str">
        <f t="shared" ca="1" si="30"/>
        <v/>
      </c>
      <c r="AS41" s="47" t="str">
        <f t="shared" ca="1" si="30"/>
        <v/>
      </c>
      <c r="AT41" s="47" t="str">
        <f t="shared" ca="1" si="30"/>
        <v/>
      </c>
      <c r="AU41" s="47" t="str">
        <f t="shared" ca="1" si="30"/>
        <v/>
      </c>
      <c r="AV41" s="47" t="str">
        <f t="shared" ca="1" si="30"/>
        <v/>
      </c>
      <c r="AW41" s="47" t="str">
        <f t="shared" ca="1" si="30"/>
        <v/>
      </c>
      <c r="AX41" s="47" t="str">
        <f t="shared" ca="1" si="30"/>
        <v/>
      </c>
      <c r="AY41" s="47" t="str">
        <f t="shared" ca="1" si="28"/>
        <v/>
      </c>
      <c r="AZ41" s="47" t="str">
        <f t="shared" ca="1" si="28"/>
        <v/>
      </c>
      <c r="BA41" s="47" t="str">
        <f t="shared" ca="1" si="28"/>
        <v/>
      </c>
      <c r="BB41" s="47">
        <f t="shared" ca="1" si="28"/>
        <v>2.1428188813112503</v>
      </c>
      <c r="BC41" s="47">
        <f t="shared" ca="1" si="28"/>
        <v>2.8210739900134385</v>
      </c>
      <c r="BD41" s="47">
        <f t="shared" ca="1" si="28"/>
        <v>5.2865774052335874</v>
      </c>
      <c r="BE41" s="47">
        <f t="shared" ca="1" si="28"/>
        <v>7.5116355250504805</v>
      </c>
      <c r="BF41" s="47">
        <f t="shared" ca="1" si="28"/>
        <v>8.2586746507370599</v>
      </c>
      <c r="BG41" s="47">
        <f t="shared" ca="1" si="28"/>
        <v>8.8586480384717454</v>
      </c>
      <c r="BH41" s="47">
        <f t="shared" ca="1" si="28"/>
        <v>8.7522759709449058</v>
      </c>
      <c r="BI41" s="47">
        <f t="shared" ca="1" si="28"/>
        <v>8.2533476351841415</v>
      </c>
      <c r="BJ41" s="47">
        <f t="shared" ca="1" si="28"/>
        <v>7.6156043750714515</v>
      </c>
      <c r="BK41" s="47">
        <f t="shared" ca="1" si="28"/>
        <v>6.7838364086631504</v>
      </c>
      <c r="BL41" s="47">
        <f t="shared" ca="1" si="28"/>
        <v>3.4563833854036474</v>
      </c>
      <c r="BM41" s="47">
        <f t="shared" ca="1" si="28"/>
        <v>2.1081679359968741</v>
      </c>
      <c r="BN41" s="47">
        <f t="shared" ca="1" si="28"/>
        <v>2.1428188813112503</v>
      </c>
      <c r="BO41" s="47">
        <f t="shared" ca="1" si="31"/>
        <v>2.8210739900134385</v>
      </c>
      <c r="BP41" s="47">
        <f t="shared" ca="1" si="31"/>
        <v>5.2865774052335874</v>
      </c>
      <c r="BQ41" s="47">
        <f t="shared" ca="1" si="31"/>
        <v>7.5116355250504805</v>
      </c>
      <c r="BR41" s="47">
        <f t="shared" ca="1" si="31"/>
        <v>8.2586746507370599</v>
      </c>
      <c r="BS41" s="47">
        <f t="shared" ca="1" si="32"/>
        <v>8.8586480384717454</v>
      </c>
      <c r="BT41" s="47">
        <f t="shared" ca="1" si="32"/>
        <v>8.7522759709449058</v>
      </c>
      <c r="BU41" s="47">
        <f t="shared" ca="1" si="32"/>
        <v>8.2533476351841415</v>
      </c>
      <c r="BV41" s="47">
        <f t="shared" ca="1" si="32"/>
        <v>7.6156043750714515</v>
      </c>
      <c r="BW41" s="47">
        <f t="shared" ca="1" si="32"/>
        <v>6.7838364086631504</v>
      </c>
      <c r="BX41" s="47">
        <f t="shared" ca="1" si="32"/>
        <v>3.4563833854036474</v>
      </c>
      <c r="BY41" s="47">
        <f t="shared" ca="1" si="32"/>
        <v>2.1081679359968741</v>
      </c>
      <c r="BZ41" s="47">
        <f t="shared" ca="1" si="32"/>
        <v>2.1428188813112503</v>
      </c>
      <c r="CA41" s="47">
        <f t="shared" ca="1" si="32"/>
        <v>2.8210739900134385</v>
      </c>
      <c r="CB41" s="47">
        <f t="shared" ca="1" si="32"/>
        <v>5.2865774052335874</v>
      </c>
      <c r="CC41" s="47">
        <f t="shared" ca="1" si="29"/>
        <v>7.5116355250504805</v>
      </c>
      <c r="CD41" s="47">
        <f t="shared" ca="1" si="29"/>
        <v>8.2586746507370599</v>
      </c>
      <c r="CE41" s="47">
        <f t="shared" ca="1" si="29"/>
        <v>8.8586480384717454</v>
      </c>
      <c r="CF41" s="47">
        <f t="shared" ca="1" si="29"/>
        <v>8.7522759709449058</v>
      </c>
      <c r="CG41" s="47">
        <f t="shared" ca="1" si="29"/>
        <v>8.2533476351841415</v>
      </c>
      <c r="CH41" s="47">
        <f t="shared" ca="1" si="29"/>
        <v>7.6156043750714515</v>
      </c>
      <c r="CI41" s="47">
        <f t="shared" ca="1" si="29"/>
        <v>6.7838364086631504</v>
      </c>
      <c r="CJ41" s="47">
        <f t="shared" ca="1" si="29"/>
        <v>3.4563833854036474</v>
      </c>
      <c r="CK41" s="47">
        <f t="shared" ca="1" si="29"/>
        <v>2.1081679359968741</v>
      </c>
      <c r="CL41" s="47">
        <f t="shared" ca="1" si="29"/>
        <v>2.1428188813112503</v>
      </c>
      <c r="CM41" s="47">
        <f t="shared" ca="1" si="33"/>
        <v>2.8210739900134385</v>
      </c>
      <c r="CN41" s="47">
        <f t="shared" ca="1" si="33"/>
        <v>5.2865774052335874</v>
      </c>
      <c r="CO41" s="47">
        <f t="shared" ca="1" si="33"/>
        <v>7.5116355250504805</v>
      </c>
      <c r="CP41" s="47">
        <f t="shared" ca="1" si="33"/>
        <v>8.2586746507370599</v>
      </c>
      <c r="CQ41" s="47">
        <f t="shared" ca="1" si="33"/>
        <v>8.8586480384717454</v>
      </c>
      <c r="CR41" s="47">
        <f t="shared" ca="1" si="33"/>
        <v>8.7522759709449058</v>
      </c>
      <c r="CS41" s="47">
        <f t="shared" ca="1" si="33"/>
        <v>8.2533476351841415</v>
      </c>
      <c r="CT41" s="47">
        <f t="shared" ca="1" si="33"/>
        <v>7.6156043750714515</v>
      </c>
      <c r="CU41" s="47">
        <f t="shared" ca="1" si="33"/>
        <v>6.7838364086631504</v>
      </c>
      <c r="CV41" s="47">
        <f t="shared" ca="1" si="33"/>
        <v>3.4563833854036474</v>
      </c>
      <c r="CW41" s="47">
        <f t="shared" ca="1" si="27"/>
        <v>2.1081679359968741</v>
      </c>
      <c r="CX41" s="47">
        <f t="shared" ca="1" si="27"/>
        <v>2.1428188813112503</v>
      </c>
      <c r="CY41" s="47">
        <f t="shared" ca="1" si="27"/>
        <v>2.8210739900134385</v>
      </c>
      <c r="CZ41" s="47">
        <f t="shared" ca="1" si="27"/>
        <v>5.2865774052335874</v>
      </c>
      <c r="DA41" s="47">
        <f t="shared" ca="1" si="27"/>
        <v>7.5116355250504805</v>
      </c>
      <c r="DB41" s="47">
        <f t="shared" ca="1" si="27"/>
        <v>8.2586746507370599</v>
      </c>
      <c r="DC41" s="47">
        <f t="shared" ca="1" si="27"/>
        <v>8.8586480384717454</v>
      </c>
      <c r="DD41" s="47">
        <f t="shared" ca="1" si="27"/>
        <v>8.7522759709449058</v>
      </c>
    </row>
    <row r="42" spans="1:108" x14ac:dyDescent="0.25">
      <c r="A42" s="40" t="s">
        <v>138</v>
      </c>
      <c r="B42" s="40">
        <v>2895</v>
      </c>
      <c r="C42" s="40" t="s">
        <v>31</v>
      </c>
      <c r="D42" s="40" t="s">
        <v>1362</v>
      </c>
      <c r="E42" s="40" t="s">
        <v>130</v>
      </c>
      <c r="F42" s="40">
        <v>-22.36</v>
      </c>
      <c r="G42" s="43">
        <v>45251</v>
      </c>
      <c r="I42" s="40" t="s">
        <v>34</v>
      </c>
      <c r="J42" s="40">
        <v>2</v>
      </c>
      <c r="K42" s="40" t="s">
        <v>35</v>
      </c>
      <c r="L42" s="40" t="s">
        <v>163</v>
      </c>
      <c r="N42" s="41">
        <f>VLOOKUP($C42 &amp; $I42 &amp; $K42,FATOR!$A$3:$P$22,5,0)</f>
        <v>1.9679249853205166E-2</v>
      </c>
      <c r="O42" s="41">
        <f>VLOOKUP($C42 &amp; $I42 &amp; $K42,FATOR!$A$3:$P$22,6,0)</f>
        <v>1.8124331466751575E-2</v>
      </c>
      <c r="P42" s="41">
        <f>VLOOKUP($C42 &amp; $I42 &amp; $K42,FATOR!$A$3:$P$22,7,0)</f>
        <v>5.989001370076448E-2</v>
      </c>
      <c r="Q42" s="41">
        <f>VLOOKUP($C42 &amp; $I42 &amp; $K42,FATOR!$A$3:$P$22,8,0)</f>
        <v>0.24575891386334064</v>
      </c>
      <c r="R42" s="41">
        <f>VLOOKUP($C42 &amp; $I42 &amp; $K42,FATOR!$A$3:$P$22,9,0)</f>
        <v>0.35763016430491673</v>
      </c>
      <c r="S42" s="41">
        <f>VLOOKUP($C42 &amp; $I42 &amp; $K42,FATOR!$A$3:$P$22,10,0)</f>
        <v>0.36925018666701803</v>
      </c>
      <c r="T42" s="41">
        <f>VLOOKUP($C42 &amp; $I42 &amp; $K42,FATOR!$A$3:$P$22,11,0)</f>
        <v>0.38081049016201374</v>
      </c>
      <c r="U42" s="41">
        <f>VLOOKUP($C42 &amp; $I42 &amp; $K42,FATOR!$A$3:$P$22,12,0)</f>
        <v>0.35852971876340173</v>
      </c>
      <c r="V42" s="41">
        <f>VLOOKUP($C42 &amp; $I42 &amp; $K42,FATOR!$A$3:$P$22,13,0)</f>
        <v>0.33366726540630531</v>
      </c>
      <c r="W42" s="41">
        <f>VLOOKUP($C42 &amp; $I42 &amp; $K42,FATOR!$A$3:$P$22,14,0)</f>
        <v>0.27729424669159608</v>
      </c>
      <c r="X42" s="41">
        <f>VLOOKUP($C42 &amp; $I42 &amp; $K42,FATOR!$A$3:$P$22,15,0)</f>
        <v>0.1811618484507023</v>
      </c>
      <c r="Y42" s="41">
        <f>VLOOKUP($C42 &amp; $I42 &amp; $K42,FATOR!$A$3:$P$22,16,0)</f>
        <v>6.3683912029479137E-2</v>
      </c>
      <c r="Z42" s="48">
        <v>1</v>
      </c>
      <c r="AA42" s="42">
        <f t="shared" si="10"/>
        <v>0</v>
      </c>
      <c r="AB42" s="42">
        <f t="shared" si="11"/>
        <v>0</v>
      </c>
      <c r="AC42" s="42">
        <f t="shared" si="12"/>
        <v>0</v>
      </c>
      <c r="AD42" s="42">
        <f t="shared" si="13"/>
        <v>0</v>
      </c>
      <c r="AE42" s="42">
        <f t="shared" si="14"/>
        <v>0</v>
      </c>
      <c r="AF42" s="42">
        <f t="shared" si="15"/>
        <v>0</v>
      </c>
      <c r="AG42" s="42">
        <f t="shared" si="16"/>
        <v>0</v>
      </c>
      <c r="AH42" s="42">
        <f t="shared" si="17"/>
        <v>0</v>
      </c>
      <c r="AI42" s="42">
        <f t="shared" si="18"/>
        <v>0</v>
      </c>
      <c r="AJ42" s="42">
        <f t="shared" si="19"/>
        <v>0</v>
      </c>
      <c r="AK42" s="42">
        <f t="shared" si="20"/>
        <v>0</v>
      </c>
      <c r="AL42" s="42">
        <f t="shared" si="21"/>
        <v>0</v>
      </c>
      <c r="AN42" s="43">
        <f t="shared" si="22"/>
        <v>45282</v>
      </c>
      <c r="AO42" s="47">
        <f t="shared" ca="1" si="30"/>
        <v>0</v>
      </c>
      <c r="AP42" s="47">
        <f t="shared" ca="1" si="30"/>
        <v>0</v>
      </c>
      <c r="AQ42" s="47">
        <f t="shared" ca="1" si="30"/>
        <v>0</v>
      </c>
      <c r="AR42" s="47">
        <f t="shared" ca="1" si="30"/>
        <v>0</v>
      </c>
      <c r="AS42" s="47">
        <f t="shared" ca="1" si="30"/>
        <v>0</v>
      </c>
      <c r="AT42" s="47">
        <f t="shared" ca="1" si="30"/>
        <v>0</v>
      </c>
      <c r="AU42" s="47">
        <f t="shared" ca="1" si="30"/>
        <v>0</v>
      </c>
      <c r="AV42" s="47">
        <f t="shared" ca="1" si="30"/>
        <v>0</v>
      </c>
      <c r="AW42" s="47">
        <f t="shared" ca="1" si="30"/>
        <v>0</v>
      </c>
      <c r="AX42" s="47">
        <f t="shared" ca="1" si="30"/>
        <v>0</v>
      </c>
      <c r="AY42" s="47">
        <f t="shared" ca="1" si="28"/>
        <v>0</v>
      </c>
      <c r="AZ42" s="47">
        <f t="shared" ca="1" si="28"/>
        <v>0</v>
      </c>
      <c r="BA42" s="47">
        <f t="shared" ca="1" si="28"/>
        <v>0</v>
      </c>
      <c r="BB42" s="47">
        <f t="shared" ca="1" si="28"/>
        <v>0</v>
      </c>
      <c r="BC42" s="47">
        <f t="shared" ca="1" si="28"/>
        <v>0</v>
      </c>
      <c r="BD42" s="47">
        <f t="shared" ca="1" si="28"/>
        <v>0</v>
      </c>
      <c r="BE42" s="47">
        <f t="shared" ca="1" si="28"/>
        <v>0</v>
      </c>
      <c r="BF42" s="47">
        <f t="shared" ca="1" si="28"/>
        <v>0</v>
      </c>
      <c r="BG42" s="47">
        <f t="shared" ca="1" si="28"/>
        <v>0</v>
      </c>
      <c r="BH42" s="47">
        <f t="shared" ca="1" si="28"/>
        <v>0</v>
      </c>
      <c r="BI42" s="47">
        <f t="shared" ca="1" si="28"/>
        <v>0</v>
      </c>
      <c r="BJ42" s="47">
        <f t="shared" ca="1" si="28"/>
        <v>0</v>
      </c>
      <c r="BK42" s="47">
        <f t="shared" ca="1" si="28"/>
        <v>0</v>
      </c>
      <c r="BL42" s="47">
        <f t="shared" ca="1" si="28"/>
        <v>0</v>
      </c>
      <c r="BM42" s="47">
        <f t="shared" ca="1" si="28"/>
        <v>0</v>
      </c>
      <c r="BN42" s="47">
        <f t="shared" ca="1" si="28"/>
        <v>0</v>
      </c>
      <c r="BO42" s="47">
        <f t="shared" ca="1" si="31"/>
        <v>0</v>
      </c>
      <c r="BP42" s="47">
        <f t="shared" ca="1" si="31"/>
        <v>0</v>
      </c>
      <c r="BQ42" s="47">
        <f t="shared" ca="1" si="31"/>
        <v>0</v>
      </c>
      <c r="BR42" s="47">
        <f t="shared" ca="1" si="31"/>
        <v>0</v>
      </c>
      <c r="BS42" s="47">
        <f t="shared" ca="1" si="32"/>
        <v>0</v>
      </c>
      <c r="BT42" s="47">
        <f t="shared" ca="1" si="32"/>
        <v>0</v>
      </c>
      <c r="BU42" s="47">
        <f t="shared" ca="1" si="32"/>
        <v>0</v>
      </c>
      <c r="BV42" s="47">
        <f t="shared" ca="1" si="32"/>
        <v>0</v>
      </c>
      <c r="BW42" s="47">
        <f t="shared" ca="1" si="32"/>
        <v>0</v>
      </c>
      <c r="BX42" s="47">
        <f t="shared" ca="1" si="32"/>
        <v>0</v>
      </c>
      <c r="BY42" s="47">
        <f t="shared" ca="1" si="32"/>
        <v>0</v>
      </c>
      <c r="BZ42" s="47">
        <f t="shared" ca="1" si="32"/>
        <v>0</v>
      </c>
      <c r="CA42" s="47">
        <f t="shared" ca="1" si="32"/>
        <v>0</v>
      </c>
      <c r="CB42" s="47">
        <f t="shared" ca="1" si="32"/>
        <v>0</v>
      </c>
      <c r="CC42" s="47">
        <f t="shared" ca="1" si="29"/>
        <v>0</v>
      </c>
      <c r="CD42" s="47">
        <f t="shared" ca="1" si="29"/>
        <v>0</v>
      </c>
      <c r="CE42" s="47">
        <f t="shared" ca="1" si="29"/>
        <v>0</v>
      </c>
      <c r="CF42" s="47">
        <f t="shared" ca="1" si="29"/>
        <v>0</v>
      </c>
      <c r="CG42" s="47">
        <f t="shared" ca="1" si="29"/>
        <v>0</v>
      </c>
      <c r="CH42" s="47">
        <f t="shared" ca="1" si="29"/>
        <v>0</v>
      </c>
      <c r="CI42" s="47">
        <f t="shared" ca="1" si="29"/>
        <v>0</v>
      </c>
      <c r="CJ42" s="47">
        <f t="shared" ca="1" si="29"/>
        <v>0</v>
      </c>
      <c r="CK42" s="47">
        <f t="shared" ca="1" si="29"/>
        <v>0</v>
      </c>
      <c r="CL42" s="47">
        <f t="shared" ca="1" si="29"/>
        <v>0</v>
      </c>
      <c r="CM42" s="47">
        <f t="shared" ca="1" si="33"/>
        <v>0</v>
      </c>
      <c r="CN42" s="47">
        <f t="shared" ca="1" si="33"/>
        <v>0</v>
      </c>
      <c r="CO42" s="47">
        <f t="shared" ca="1" si="33"/>
        <v>0</v>
      </c>
      <c r="CP42" s="47">
        <f t="shared" ca="1" si="33"/>
        <v>0</v>
      </c>
      <c r="CQ42" s="47">
        <f t="shared" ca="1" si="33"/>
        <v>0</v>
      </c>
      <c r="CR42" s="47">
        <f t="shared" ca="1" si="33"/>
        <v>0</v>
      </c>
      <c r="CS42" s="47">
        <f t="shared" ca="1" si="33"/>
        <v>0</v>
      </c>
      <c r="CT42" s="47">
        <f t="shared" ca="1" si="33"/>
        <v>0</v>
      </c>
      <c r="CU42" s="47">
        <f t="shared" ca="1" si="33"/>
        <v>0</v>
      </c>
      <c r="CV42" s="47">
        <f t="shared" ca="1" si="33"/>
        <v>0</v>
      </c>
      <c r="CW42" s="47">
        <f t="shared" ca="1" si="27"/>
        <v>0</v>
      </c>
      <c r="CX42" s="47">
        <f t="shared" ca="1" si="27"/>
        <v>0</v>
      </c>
      <c r="CY42" s="47">
        <f t="shared" ca="1" si="27"/>
        <v>0</v>
      </c>
      <c r="CZ42" s="47">
        <f t="shared" ca="1" si="27"/>
        <v>0</v>
      </c>
      <c r="DA42" s="47">
        <f t="shared" ca="1" si="27"/>
        <v>0</v>
      </c>
      <c r="DB42" s="47">
        <f t="shared" ca="1" si="27"/>
        <v>0</v>
      </c>
      <c r="DC42" s="47">
        <f t="shared" ca="1" si="27"/>
        <v>0</v>
      </c>
      <c r="DD42" s="47">
        <f t="shared" ca="1" si="27"/>
        <v>0</v>
      </c>
    </row>
    <row r="43" spans="1:108" x14ac:dyDescent="0.25">
      <c r="A43" s="40" t="s">
        <v>138</v>
      </c>
      <c r="B43" s="40">
        <v>2895</v>
      </c>
      <c r="C43" s="40" t="s">
        <v>31</v>
      </c>
      <c r="D43" s="40" t="s">
        <v>1362</v>
      </c>
      <c r="E43" s="40" t="s">
        <v>130</v>
      </c>
      <c r="F43" s="40">
        <v>-22.36</v>
      </c>
      <c r="G43" s="43">
        <v>45251</v>
      </c>
      <c r="I43" s="40" t="s">
        <v>34</v>
      </c>
      <c r="J43" s="40">
        <v>2</v>
      </c>
      <c r="K43" s="40" t="s">
        <v>36</v>
      </c>
      <c r="L43" s="40" t="s">
        <v>163</v>
      </c>
      <c r="N43" s="41">
        <f>VLOOKUP($C43 &amp; $I43 &amp; $K43,FATOR!$A$3:$P$22,5,0)</f>
        <v>9.8054322604505764E-2</v>
      </c>
      <c r="O43" s="41">
        <f>VLOOKUP($C43 &amp; $I43 &amp; $K43,FATOR!$A$3:$P$22,6,0)</f>
        <v>9.966599447959304E-2</v>
      </c>
      <c r="P43" s="41">
        <f>VLOOKUP($C43 &amp; $I43 &amp; $K43,FATOR!$A$3:$P$22,7,0)</f>
        <v>0.13121274372155528</v>
      </c>
      <c r="Q43" s="41">
        <f>VLOOKUP($C43 &amp; $I43 &amp; $K43,FATOR!$A$3:$P$22,8,0)</f>
        <v>0.24588732117365522</v>
      </c>
      <c r="R43" s="41">
        <f>VLOOKUP($C43 &amp; $I43 &amp; $K43,FATOR!$A$3:$P$22,9,0)</f>
        <v>0.34937839651397584</v>
      </c>
      <c r="S43" s="41">
        <f>VLOOKUP($C43 &amp; $I43 &amp; $K43,FATOR!$A$3:$P$22,10,0)</f>
        <v>0.38412440235986323</v>
      </c>
      <c r="T43" s="41">
        <f>VLOOKUP($C43 &amp; $I43 &amp; $K43,FATOR!$A$3:$P$22,11,0)</f>
        <v>0.41203014132426724</v>
      </c>
      <c r="U43" s="41">
        <f>VLOOKUP($C43 &amp; $I43 &amp; $K43,FATOR!$A$3:$P$22,12,0)</f>
        <v>0.40708260329976304</v>
      </c>
      <c r="V43" s="41">
        <f>VLOOKUP($C43 &amp; $I43 &amp; $K43,FATOR!$A$3:$P$22,13,0)</f>
        <v>0.38387663419461127</v>
      </c>
      <c r="W43" s="41">
        <f>VLOOKUP($C43 &amp; $I43 &amp; $K43,FATOR!$A$3:$P$22,14,0)</f>
        <v>0.35421415698006753</v>
      </c>
      <c r="X43" s="41">
        <f>VLOOKUP($C43 &amp; $I43 &amp; $K43,FATOR!$A$3:$P$22,15,0)</f>
        <v>0.31552727482154186</v>
      </c>
      <c r="Y43" s="41">
        <f>VLOOKUP($C43 &amp; $I43 &amp; $K43,FATOR!$A$3:$P$22,16,0)</f>
        <v>0.16076201792575104</v>
      </c>
      <c r="Z43" s="48">
        <v>1</v>
      </c>
      <c r="AA43" s="42">
        <f t="shared" si="10"/>
        <v>-2.1924946534367487</v>
      </c>
      <c r="AB43" s="42">
        <f t="shared" si="11"/>
        <v>-2.2285316365637002</v>
      </c>
      <c r="AC43" s="42">
        <f t="shared" si="12"/>
        <v>-2.9339169496139759</v>
      </c>
      <c r="AD43" s="42">
        <f t="shared" si="13"/>
        <v>-5.4980405014429303</v>
      </c>
      <c r="AE43" s="42">
        <f t="shared" si="14"/>
        <v>-7.8121009460524995</v>
      </c>
      <c r="AF43" s="42">
        <f t="shared" si="15"/>
        <v>-8.5890216367665424</v>
      </c>
      <c r="AG43" s="42">
        <f t="shared" si="16"/>
        <v>-9.2129939600106159</v>
      </c>
      <c r="AH43" s="42">
        <f t="shared" si="17"/>
        <v>-9.1023670097827019</v>
      </c>
      <c r="AI43" s="42">
        <f t="shared" si="18"/>
        <v>-8.5834815405915084</v>
      </c>
      <c r="AJ43" s="42">
        <f t="shared" si="19"/>
        <v>-7.9202285500743095</v>
      </c>
      <c r="AK43" s="42">
        <f t="shared" si="20"/>
        <v>-7.0551898650096758</v>
      </c>
      <c r="AL43" s="42">
        <f t="shared" si="21"/>
        <v>-3.594638720819793</v>
      </c>
      <c r="AN43" s="43">
        <f t="shared" si="22"/>
        <v>45282</v>
      </c>
      <c r="AO43" s="47">
        <f t="shared" ca="1" si="30"/>
        <v>-2.1924946534367487</v>
      </c>
      <c r="AP43" s="47">
        <f t="shared" ca="1" si="30"/>
        <v>-2.2285316365637002</v>
      </c>
      <c r="AQ43" s="47">
        <f t="shared" ca="1" si="30"/>
        <v>-2.9339169496139759</v>
      </c>
      <c r="AR43" s="47">
        <f t="shared" ca="1" si="30"/>
        <v>-5.4980405014429303</v>
      </c>
      <c r="AS43" s="47">
        <f t="shared" ca="1" si="30"/>
        <v>-7.8121009460524995</v>
      </c>
      <c r="AT43" s="47">
        <f t="shared" ca="1" si="30"/>
        <v>-8.5890216367665424</v>
      </c>
      <c r="AU43" s="47">
        <f t="shared" ca="1" si="30"/>
        <v>-9.2129939600106159</v>
      </c>
      <c r="AV43" s="47">
        <f t="shared" ca="1" si="30"/>
        <v>-9.1023670097827019</v>
      </c>
      <c r="AW43" s="47">
        <f t="shared" ca="1" si="30"/>
        <v>-8.5834815405915084</v>
      </c>
      <c r="AX43" s="47">
        <f t="shared" ca="1" si="30"/>
        <v>-7.9202285500743095</v>
      </c>
      <c r="AY43" s="47">
        <f t="shared" ca="1" si="28"/>
        <v>-7.0551898650096758</v>
      </c>
      <c r="AZ43" s="47">
        <f t="shared" ca="1" si="28"/>
        <v>-3.594638720819793</v>
      </c>
      <c r="BA43" s="47">
        <f t="shared" ca="1" si="28"/>
        <v>-2.1924946534367487</v>
      </c>
      <c r="BB43" s="47">
        <f t="shared" ca="1" si="28"/>
        <v>-2.2285316365637002</v>
      </c>
      <c r="BC43" s="47">
        <f t="shared" ca="1" si="28"/>
        <v>-2.9339169496139759</v>
      </c>
      <c r="BD43" s="47">
        <f t="shared" ca="1" si="28"/>
        <v>-5.4980405014429303</v>
      </c>
      <c r="BE43" s="47">
        <f t="shared" ca="1" si="28"/>
        <v>-7.8121009460524995</v>
      </c>
      <c r="BF43" s="47">
        <f t="shared" ca="1" si="28"/>
        <v>-8.5890216367665424</v>
      </c>
      <c r="BG43" s="47">
        <f t="shared" ca="1" si="28"/>
        <v>-9.2129939600106159</v>
      </c>
      <c r="BH43" s="47">
        <f t="shared" ca="1" si="28"/>
        <v>-9.1023670097827019</v>
      </c>
      <c r="BI43" s="47">
        <f t="shared" ca="1" si="28"/>
        <v>-8.5834815405915084</v>
      </c>
      <c r="BJ43" s="47">
        <f t="shared" ca="1" si="28"/>
        <v>-7.9202285500743095</v>
      </c>
      <c r="BK43" s="47">
        <f t="shared" ca="1" si="28"/>
        <v>-7.0551898650096758</v>
      </c>
      <c r="BL43" s="47">
        <f t="shared" ca="1" si="28"/>
        <v>-3.594638720819793</v>
      </c>
      <c r="BM43" s="47">
        <f t="shared" ca="1" si="28"/>
        <v>-2.1924946534367487</v>
      </c>
      <c r="BN43" s="47">
        <f t="shared" ca="1" si="28"/>
        <v>-2.2285316365637002</v>
      </c>
      <c r="BO43" s="47">
        <f t="shared" ca="1" si="31"/>
        <v>-2.9339169496139759</v>
      </c>
      <c r="BP43" s="47">
        <f t="shared" ca="1" si="31"/>
        <v>-5.4980405014429303</v>
      </c>
      <c r="BQ43" s="47">
        <f t="shared" ca="1" si="31"/>
        <v>-7.8121009460524995</v>
      </c>
      <c r="BR43" s="47">
        <f t="shared" ca="1" si="31"/>
        <v>-8.5890216367665424</v>
      </c>
      <c r="BS43" s="47">
        <f t="shared" ca="1" si="32"/>
        <v>-9.2129939600106159</v>
      </c>
      <c r="BT43" s="47">
        <f t="shared" ca="1" si="32"/>
        <v>-9.1023670097827019</v>
      </c>
      <c r="BU43" s="47">
        <f t="shared" ca="1" si="32"/>
        <v>-8.5834815405915084</v>
      </c>
      <c r="BV43" s="47">
        <f t="shared" ca="1" si="32"/>
        <v>-7.9202285500743095</v>
      </c>
      <c r="BW43" s="47">
        <f t="shared" ca="1" si="32"/>
        <v>-7.0551898650096758</v>
      </c>
      <c r="BX43" s="47">
        <f t="shared" ca="1" si="32"/>
        <v>-3.594638720819793</v>
      </c>
      <c r="BY43" s="47">
        <f t="shared" ca="1" si="32"/>
        <v>-2.1924946534367487</v>
      </c>
      <c r="BZ43" s="47">
        <f t="shared" ca="1" si="32"/>
        <v>-2.2285316365637002</v>
      </c>
      <c r="CA43" s="47">
        <f t="shared" ca="1" si="32"/>
        <v>-2.9339169496139759</v>
      </c>
      <c r="CB43" s="47">
        <f t="shared" ca="1" si="32"/>
        <v>-5.4980405014429303</v>
      </c>
      <c r="CC43" s="47">
        <f t="shared" ca="1" si="29"/>
        <v>-7.8121009460524995</v>
      </c>
      <c r="CD43" s="47">
        <f t="shared" ca="1" si="29"/>
        <v>-8.5890216367665424</v>
      </c>
      <c r="CE43" s="47">
        <f t="shared" ca="1" si="29"/>
        <v>-9.2129939600106159</v>
      </c>
      <c r="CF43" s="47">
        <f t="shared" ca="1" si="29"/>
        <v>-9.1023670097827019</v>
      </c>
      <c r="CG43" s="47">
        <f t="shared" ca="1" si="29"/>
        <v>-8.5834815405915084</v>
      </c>
      <c r="CH43" s="47">
        <f t="shared" ca="1" si="29"/>
        <v>-7.9202285500743095</v>
      </c>
      <c r="CI43" s="47">
        <f t="shared" ca="1" si="29"/>
        <v>-7.0551898650096758</v>
      </c>
      <c r="CJ43" s="47">
        <f t="shared" ca="1" si="29"/>
        <v>-3.594638720819793</v>
      </c>
      <c r="CK43" s="47">
        <f t="shared" ca="1" si="29"/>
        <v>-2.1924946534367487</v>
      </c>
      <c r="CL43" s="47">
        <f t="shared" ca="1" si="29"/>
        <v>-2.2285316365637002</v>
      </c>
      <c r="CM43" s="47">
        <f t="shared" ca="1" si="33"/>
        <v>-2.9339169496139759</v>
      </c>
      <c r="CN43" s="47">
        <f t="shared" ca="1" si="33"/>
        <v>-5.4980405014429303</v>
      </c>
      <c r="CO43" s="47">
        <f t="shared" ca="1" si="33"/>
        <v>-7.8121009460524995</v>
      </c>
      <c r="CP43" s="47">
        <f t="shared" ca="1" si="33"/>
        <v>-8.5890216367665424</v>
      </c>
      <c r="CQ43" s="47">
        <f t="shared" ca="1" si="33"/>
        <v>-9.2129939600106159</v>
      </c>
      <c r="CR43" s="47">
        <f t="shared" ca="1" si="33"/>
        <v>-9.1023670097827019</v>
      </c>
      <c r="CS43" s="47">
        <f t="shared" ca="1" si="33"/>
        <v>-8.5834815405915084</v>
      </c>
      <c r="CT43" s="47">
        <f t="shared" ca="1" si="33"/>
        <v>-7.9202285500743095</v>
      </c>
      <c r="CU43" s="47">
        <f t="shared" ca="1" si="33"/>
        <v>-7.0551898650096758</v>
      </c>
      <c r="CV43" s="47">
        <f t="shared" ca="1" si="33"/>
        <v>-3.594638720819793</v>
      </c>
      <c r="CW43" s="47">
        <f t="shared" ca="1" si="27"/>
        <v>-2.1924946534367487</v>
      </c>
      <c r="CX43" s="47">
        <f t="shared" ca="1" si="27"/>
        <v>-2.2285316365637002</v>
      </c>
      <c r="CY43" s="47">
        <f t="shared" ca="1" si="27"/>
        <v>-2.9339169496139759</v>
      </c>
      <c r="CZ43" s="47">
        <f t="shared" ca="1" si="27"/>
        <v>-5.4980405014429303</v>
      </c>
      <c r="DA43" s="47">
        <f t="shared" ca="1" si="27"/>
        <v>-7.8121009460524995</v>
      </c>
      <c r="DB43" s="47">
        <f t="shared" ca="1" si="27"/>
        <v>-8.5890216367665424</v>
      </c>
      <c r="DC43" s="47">
        <f t="shared" ca="1" si="27"/>
        <v>-9.2129939600106159</v>
      </c>
      <c r="DD43" s="47">
        <f t="shared" ca="1" si="27"/>
        <v>-9.1023670097827019</v>
      </c>
    </row>
    <row r="44" spans="1:108" x14ac:dyDescent="0.25">
      <c r="A44" s="40" t="s">
        <v>172</v>
      </c>
      <c r="B44" s="40">
        <v>2494</v>
      </c>
      <c r="C44" s="40" t="s">
        <v>31</v>
      </c>
      <c r="D44" s="40" t="s">
        <v>359</v>
      </c>
      <c r="E44" s="40" t="s">
        <v>130</v>
      </c>
      <c r="F44" s="40">
        <v>25</v>
      </c>
      <c r="G44" s="43">
        <v>46023</v>
      </c>
      <c r="I44" s="40" t="s">
        <v>34</v>
      </c>
      <c r="J44" s="40">
        <v>1</v>
      </c>
      <c r="K44" s="40" t="s">
        <v>35</v>
      </c>
      <c r="L44" s="40" t="s">
        <v>131</v>
      </c>
      <c r="N44" s="41">
        <f>VLOOKUP($C44 &amp; $I44 &amp; $K44,FATOR!$A$3:$P$22,5,0)</f>
        <v>1.9679249853205166E-2</v>
      </c>
      <c r="O44" s="41">
        <f>VLOOKUP($C44 &amp; $I44 &amp; $K44,FATOR!$A$3:$P$22,6,0)</f>
        <v>1.8124331466751575E-2</v>
      </c>
      <c r="P44" s="41">
        <f>VLOOKUP($C44 &amp; $I44 &amp; $K44,FATOR!$A$3:$P$22,7,0)</f>
        <v>5.989001370076448E-2</v>
      </c>
      <c r="Q44" s="41">
        <f>VLOOKUP($C44 &amp; $I44 &amp; $K44,FATOR!$A$3:$P$22,8,0)</f>
        <v>0.24575891386334064</v>
      </c>
      <c r="R44" s="41">
        <f>VLOOKUP($C44 &amp; $I44 &amp; $K44,FATOR!$A$3:$P$22,9,0)</f>
        <v>0.35763016430491673</v>
      </c>
      <c r="S44" s="41">
        <f>VLOOKUP($C44 &amp; $I44 &amp; $K44,FATOR!$A$3:$P$22,10,0)</f>
        <v>0.36925018666701803</v>
      </c>
      <c r="T44" s="41">
        <f>VLOOKUP($C44 &amp; $I44 &amp; $K44,FATOR!$A$3:$P$22,11,0)</f>
        <v>0.38081049016201374</v>
      </c>
      <c r="U44" s="41">
        <f>VLOOKUP($C44 &amp; $I44 &amp; $K44,FATOR!$A$3:$P$22,12,0)</f>
        <v>0.35852971876340173</v>
      </c>
      <c r="V44" s="41">
        <f>VLOOKUP($C44 &amp; $I44 &amp; $K44,FATOR!$A$3:$P$22,13,0)</f>
        <v>0.33366726540630531</v>
      </c>
      <c r="W44" s="41">
        <f>VLOOKUP($C44 &amp; $I44 &amp; $K44,FATOR!$A$3:$P$22,14,0)</f>
        <v>0.27729424669159608</v>
      </c>
      <c r="X44" s="41">
        <f>VLOOKUP($C44 &amp; $I44 &amp; $K44,FATOR!$A$3:$P$22,15,0)</f>
        <v>0.1811618484507023</v>
      </c>
      <c r="Y44" s="41">
        <f>VLOOKUP($C44 &amp; $I44 &amp; $K44,FATOR!$A$3:$P$22,16,0)</f>
        <v>6.3683912029479137E-2</v>
      </c>
      <c r="Z44" s="48">
        <v>0.27215189873417722</v>
      </c>
      <c r="AA44" s="42">
        <f t="shared" si="10"/>
        <v>0.35808761599977751</v>
      </c>
      <c r="AB44" s="42">
        <f t="shared" si="11"/>
        <v>0.32979400611968851</v>
      </c>
      <c r="AC44" s="42">
        <f t="shared" si="12"/>
        <v>1.0897708189221385</v>
      </c>
      <c r="AD44" s="42">
        <f t="shared" si="13"/>
        <v>4.4718789706145845</v>
      </c>
      <c r="AE44" s="42">
        <f t="shared" si="14"/>
        <v>6.5075109011179464</v>
      </c>
      <c r="AF44" s="42">
        <f t="shared" si="15"/>
        <v>6.7189511814409926</v>
      </c>
      <c r="AG44" s="42">
        <f t="shared" si="16"/>
        <v>6.9293048051632251</v>
      </c>
      <c r="AH44" s="42">
        <f t="shared" si="17"/>
        <v>6.5238793762327845</v>
      </c>
      <c r="AI44" s="42">
        <f t="shared" si="18"/>
        <v>6.0714771395134672</v>
      </c>
      <c r="AJ44" s="42">
        <f t="shared" si="19"/>
        <v>5.0457022736603721</v>
      </c>
      <c r="AK44" s="42">
        <f t="shared" si="20"/>
        <v>3.2964576854162604</v>
      </c>
      <c r="AL44" s="42">
        <f t="shared" si="21"/>
        <v>1.1588053612959019</v>
      </c>
      <c r="AN44" s="43">
        <f t="shared" si="22"/>
        <v>46023</v>
      </c>
      <c r="AO44" s="47" t="str">
        <f t="shared" ca="1" si="30"/>
        <v/>
      </c>
      <c r="AP44" s="47" t="str">
        <f t="shared" ca="1" si="30"/>
        <v/>
      </c>
      <c r="AQ44" s="47" t="str">
        <f t="shared" ca="1" si="30"/>
        <v/>
      </c>
      <c r="AR44" s="47" t="str">
        <f t="shared" ca="1" si="30"/>
        <v/>
      </c>
      <c r="AS44" s="47" t="str">
        <f t="shared" ca="1" si="30"/>
        <v/>
      </c>
      <c r="AT44" s="47" t="str">
        <f t="shared" ca="1" si="30"/>
        <v/>
      </c>
      <c r="AU44" s="47" t="str">
        <f t="shared" ca="1" si="30"/>
        <v/>
      </c>
      <c r="AV44" s="47" t="str">
        <f t="shared" ca="1" si="30"/>
        <v/>
      </c>
      <c r="AW44" s="47" t="str">
        <f t="shared" ca="1" si="30"/>
        <v/>
      </c>
      <c r="AX44" s="47" t="str">
        <f t="shared" ca="1" si="30"/>
        <v/>
      </c>
      <c r="AY44" s="47" t="str">
        <f t="shared" ca="1" si="28"/>
        <v/>
      </c>
      <c r="AZ44" s="47" t="str">
        <f t="shared" ca="1" si="28"/>
        <v/>
      </c>
      <c r="BA44" s="47" t="str">
        <f t="shared" ca="1" si="28"/>
        <v/>
      </c>
      <c r="BB44" s="47" t="str">
        <f t="shared" ca="1" si="28"/>
        <v/>
      </c>
      <c r="BC44" s="47" t="str">
        <f t="shared" ca="1" si="28"/>
        <v/>
      </c>
      <c r="BD44" s="47" t="str">
        <f t="shared" ca="1" si="28"/>
        <v/>
      </c>
      <c r="BE44" s="47" t="str">
        <f t="shared" ca="1" si="28"/>
        <v/>
      </c>
      <c r="BF44" s="47" t="str">
        <f t="shared" ca="1" si="28"/>
        <v/>
      </c>
      <c r="BG44" s="47" t="str">
        <f t="shared" ca="1" si="28"/>
        <v/>
      </c>
      <c r="BH44" s="47" t="str">
        <f t="shared" ca="1" si="28"/>
        <v/>
      </c>
      <c r="BI44" s="47" t="str">
        <f t="shared" ca="1" si="28"/>
        <v/>
      </c>
      <c r="BJ44" s="47" t="str">
        <f t="shared" ca="1" si="28"/>
        <v/>
      </c>
      <c r="BK44" s="47" t="str">
        <f t="shared" ca="1" si="28"/>
        <v/>
      </c>
      <c r="BL44" s="47" t="str">
        <f t="shared" ca="1" si="28"/>
        <v/>
      </c>
      <c r="BM44" s="47">
        <f t="shared" ca="1" si="28"/>
        <v>0.35808761599977751</v>
      </c>
      <c r="BN44" s="47">
        <f t="shared" ca="1" si="28"/>
        <v>0.32979400611968851</v>
      </c>
      <c r="BO44" s="47">
        <f t="shared" ca="1" si="31"/>
        <v>1.0897708189221385</v>
      </c>
      <c r="BP44" s="47">
        <f t="shared" ca="1" si="31"/>
        <v>4.4718789706145845</v>
      </c>
      <c r="BQ44" s="47">
        <f t="shared" ca="1" si="31"/>
        <v>6.5075109011179464</v>
      </c>
      <c r="BR44" s="47">
        <f t="shared" ca="1" si="31"/>
        <v>6.7189511814409926</v>
      </c>
      <c r="BS44" s="47">
        <f t="shared" ca="1" si="32"/>
        <v>6.9293048051632251</v>
      </c>
      <c r="BT44" s="47">
        <f t="shared" ca="1" si="32"/>
        <v>6.5238793762327845</v>
      </c>
      <c r="BU44" s="47">
        <f t="shared" ca="1" si="32"/>
        <v>6.0714771395134672</v>
      </c>
      <c r="BV44" s="47">
        <f t="shared" ca="1" si="32"/>
        <v>5.0457022736603721</v>
      </c>
      <c r="BW44" s="47">
        <f t="shared" ca="1" si="32"/>
        <v>3.2964576854162604</v>
      </c>
      <c r="BX44" s="47">
        <f t="shared" ca="1" si="32"/>
        <v>1.1588053612959019</v>
      </c>
      <c r="BY44" s="47">
        <f t="shared" ca="1" si="32"/>
        <v>0.35808761599977751</v>
      </c>
      <c r="BZ44" s="47">
        <f t="shared" ca="1" si="32"/>
        <v>0.32979400611968851</v>
      </c>
      <c r="CA44" s="47">
        <f t="shared" ca="1" si="32"/>
        <v>1.0897708189221385</v>
      </c>
      <c r="CB44" s="47">
        <f t="shared" ca="1" si="32"/>
        <v>4.4718789706145845</v>
      </c>
      <c r="CC44" s="47">
        <f t="shared" ca="1" si="29"/>
        <v>6.5075109011179464</v>
      </c>
      <c r="CD44" s="47">
        <f t="shared" ca="1" si="29"/>
        <v>6.7189511814409926</v>
      </c>
      <c r="CE44" s="47">
        <f t="shared" ca="1" si="29"/>
        <v>6.9293048051632251</v>
      </c>
      <c r="CF44" s="47">
        <f t="shared" ca="1" si="29"/>
        <v>6.5238793762327845</v>
      </c>
      <c r="CG44" s="47">
        <f t="shared" ca="1" si="29"/>
        <v>6.0714771395134672</v>
      </c>
      <c r="CH44" s="47">
        <f t="shared" ca="1" si="29"/>
        <v>5.0457022736603721</v>
      </c>
      <c r="CI44" s="47">
        <f t="shared" ca="1" si="29"/>
        <v>3.2964576854162604</v>
      </c>
      <c r="CJ44" s="47">
        <f t="shared" ca="1" si="29"/>
        <v>1.1588053612959019</v>
      </c>
      <c r="CK44" s="47">
        <f t="shared" ca="1" si="29"/>
        <v>0.35808761599977751</v>
      </c>
      <c r="CL44" s="47">
        <f t="shared" ca="1" si="29"/>
        <v>0.32979400611968851</v>
      </c>
      <c r="CM44" s="47">
        <f t="shared" ca="1" si="33"/>
        <v>1.0897708189221385</v>
      </c>
      <c r="CN44" s="47">
        <f t="shared" ca="1" si="33"/>
        <v>4.4718789706145845</v>
      </c>
      <c r="CO44" s="47">
        <f t="shared" ca="1" si="33"/>
        <v>6.5075109011179464</v>
      </c>
      <c r="CP44" s="47">
        <f t="shared" ca="1" si="33"/>
        <v>6.7189511814409926</v>
      </c>
      <c r="CQ44" s="47">
        <f t="shared" ca="1" si="33"/>
        <v>6.9293048051632251</v>
      </c>
      <c r="CR44" s="47">
        <f t="shared" ca="1" si="33"/>
        <v>6.5238793762327845</v>
      </c>
      <c r="CS44" s="47">
        <f t="shared" ca="1" si="33"/>
        <v>6.0714771395134672</v>
      </c>
      <c r="CT44" s="47">
        <f t="shared" ca="1" si="33"/>
        <v>5.0457022736603721</v>
      </c>
      <c r="CU44" s="47">
        <f t="shared" ca="1" si="33"/>
        <v>3.2964576854162604</v>
      </c>
      <c r="CV44" s="47">
        <f t="shared" ca="1" si="33"/>
        <v>1.1588053612959019</v>
      </c>
      <c r="CW44" s="47">
        <f t="shared" ca="1" si="27"/>
        <v>0.35808761599977751</v>
      </c>
      <c r="CX44" s="47">
        <f t="shared" ca="1" si="27"/>
        <v>0.32979400611968851</v>
      </c>
      <c r="CY44" s="47">
        <f t="shared" ca="1" si="27"/>
        <v>1.0897708189221385</v>
      </c>
      <c r="CZ44" s="47">
        <f t="shared" ca="1" si="27"/>
        <v>4.4718789706145845</v>
      </c>
      <c r="DA44" s="47">
        <f t="shared" ca="1" si="27"/>
        <v>6.5075109011179464</v>
      </c>
      <c r="DB44" s="47">
        <f t="shared" ca="1" si="27"/>
        <v>6.7189511814409926</v>
      </c>
      <c r="DC44" s="47">
        <f t="shared" ca="1" si="27"/>
        <v>6.9293048051632251</v>
      </c>
      <c r="DD44" s="47">
        <f t="shared" ca="1" si="27"/>
        <v>6.5238793762327845</v>
      </c>
    </row>
    <row r="45" spans="1:108" x14ac:dyDescent="0.25">
      <c r="A45" s="40" t="s">
        <v>172</v>
      </c>
      <c r="B45" s="40">
        <v>2494</v>
      </c>
      <c r="C45" s="40" t="s">
        <v>31</v>
      </c>
      <c r="D45" s="40" t="s">
        <v>359</v>
      </c>
      <c r="E45" s="40" t="s">
        <v>130</v>
      </c>
      <c r="F45" s="40">
        <v>25</v>
      </c>
      <c r="G45" s="43">
        <v>46023</v>
      </c>
      <c r="I45" s="40" t="s">
        <v>34</v>
      </c>
      <c r="J45" s="40">
        <v>1</v>
      </c>
      <c r="K45" s="40" t="s">
        <v>36</v>
      </c>
      <c r="L45" s="40" t="s">
        <v>131</v>
      </c>
      <c r="N45" s="41">
        <f>VLOOKUP($C45 &amp; $I45 &amp; $K45,FATOR!$A$3:$P$22,5,0)</f>
        <v>9.8054322604505764E-2</v>
      </c>
      <c r="O45" s="41">
        <f>VLOOKUP($C45 &amp; $I45 &amp; $K45,FATOR!$A$3:$P$22,6,0)</f>
        <v>9.966599447959304E-2</v>
      </c>
      <c r="P45" s="41">
        <f>VLOOKUP($C45 &amp; $I45 &amp; $K45,FATOR!$A$3:$P$22,7,0)</f>
        <v>0.13121274372155528</v>
      </c>
      <c r="Q45" s="41">
        <f>VLOOKUP($C45 &amp; $I45 &amp; $K45,FATOR!$A$3:$P$22,8,0)</f>
        <v>0.24588732117365522</v>
      </c>
      <c r="R45" s="41">
        <f>VLOOKUP($C45 &amp; $I45 &amp; $K45,FATOR!$A$3:$P$22,9,0)</f>
        <v>0.34937839651397584</v>
      </c>
      <c r="S45" s="41">
        <f>VLOOKUP($C45 &amp; $I45 &amp; $K45,FATOR!$A$3:$P$22,10,0)</f>
        <v>0.38412440235986323</v>
      </c>
      <c r="T45" s="41">
        <f>VLOOKUP($C45 &amp; $I45 &amp; $K45,FATOR!$A$3:$P$22,11,0)</f>
        <v>0.41203014132426724</v>
      </c>
      <c r="U45" s="41">
        <f>VLOOKUP($C45 &amp; $I45 &amp; $K45,FATOR!$A$3:$P$22,12,0)</f>
        <v>0.40708260329976304</v>
      </c>
      <c r="V45" s="41">
        <f>VLOOKUP($C45 &amp; $I45 &amp; $K45,FATOR!$A$3:$P$22,13,0)</f>
        <v>0.38387663419461127</v>
      </c>
      <c r="W45" s="41">
        <f>VLOOKUP($C45 &amp; $I45 &amp; $K45,FATOR!$A$3:$P$22,14,0)</f>
        <v>0.35421415698006753</v>
      </c>
      <c r="X45" s="41">
        <f>VLOOKUP($C45 &amp; $I45 &amp; $K45,FATOR!$A$3:$P$22,15,0)</f>
        <v>0.31552727482154186</v>
      </c>
      <c r="Y45" s="41">
        <f>VLOOKUP($C45 &amp; $I45 &amp; $K45,FATOR!$A$3:$P$22,16,0)</f>
        <v>0.16076201792575104</v>
      </c>
      <c r="Z45" s="48">
        <v>0.27215189873417722</v>
      </c>
      <c r="AA45" s="42">
        <f t="shared" si="10"/>
        <v>0.66714175189774494</v>
      </c>
      <c r="AB45" s="42">
        <f t="shared" si="11"/>
        <v>0.67810724092128183</v>
      </c>
      <c r="AC45" s="42">
        <f t="shared" si="12"/>
        <v>0.89274493354855655</v>
      </c>
      <c r="AD45" s="42">
        <f t="shared" si="13"/>
        <v>1.6729675333017682</v>
      </c>
      <c r="AE45" s="42">
        <f t="shared" si="14"/>
        <v>2.3770998496995195</v>
      </c>
      <c r="AF45" s="42">
        <f t="shared" si="15"/>
        <v>2.6135046363091963</v>
      </c>
      <c r="AG45" s="42">
        <f t="shared" si="16"/>
        <v>2.8033696324277679</v>
      </c>
      <c r="AH45" s="42">
        <f t="shared" si="17"/>
        <v>2.7697075857420588</v>
      </c>
      <c r="AI45" s="42">
        <f t="shared" si="18"/>
        <v>2.6118188718937159</v>
      </c>
      <c r="AJ45" s="42">
        <f t="shared" si="19"/>
        <v>2.4100013845162822</v>
      </c>
      <c r="AK45" s="42">
        <f t="shared" si="20"/>
        <v>2.1467836736275792</v>
      </c>
      <c r="AL45" s="42">
        <f t="shared" si="21"/>
        <v>1.0937922105707745</v>
      </c>
      <c r="AN45" s="43">
        <f t="shared" si="22"/>
        <v>46023</v>
      </c>
      <c r="AO45" s="47" t="str">
        <f t="shared" ca="1" si="30"/>
        <v/>
      </c>
      <c r="AP45" s="47" t="str">
        <f t="shared" ca="1" si="30"/>
        <v/>
      </c>
      <c r="AQ45" s="47" t="str">
        <f t="shared" ca="1" si="30"/>
        <v/>
      </c>
      <c r="AR45" s="47" t="str">
        <f t="shared" ca="1" si="30"/>
        <v/>
      </c>
      <c r="AS45" s="47" t="str">
        <f t="shared" ca="1" si="30"/>
        <v/>
      </c>
      <c r="AT45" s="47" t="str">
        <f t="shared" ca="1" si="30"/>
        <v/>
      </c>
      <c r="AU45" s="47" t="str">
        <f t="shared" ca="1" si="30"/>
        <v/>
      </c>
      <c r="AV45" s="47" t="str">
        <f t="shared" ca="1" si="30"/>
        <v/>
      </c>
      <c r="AW45" s="47" t="str">
        <f t="shared" ca="1" si="30"/>
        <v/>
      </c>
      <c r="AX45" s="47" t="str">
        <f t="shared" ca="1" si="30"/>
        <v/>
      </c>
      <c r="AY45" s="47" t="str">
        <f t="shared" ca="1" si="28"/>
        <v/>
      </c>
      <c r="AZ45" s="47" t="str">
        <f t="shared" ca="1" si="28"/>
        <v/>
      </c>
      <c r="BA45" s="47" t="str">
        <f t="shared" ca="1" si="28"/>
        <v/>
      </c>
      <c r="BB45" s="47" t="str">
        <f t="shared" ca="1" si="28"/>
        <v/>
      </c>
      <c r="BC45" s="47" t="str">
        <f t="shared" ca="1" si="28"/>
        <v/>
      </c>
      <c r="BD45" s="47" t="str">
        <f t="shared" ca="1" si="28"/>
        <v/>
      </c>
      <c r="BE45" s="47" t="str">
        <f t="shared" ca="1" si="28"/>
        <v/>
      </c>
      <c r="BF45" s="47" t="str">
        <f t="shared" ca="1" si="28"/>
        <v/>
      </c>
      <c r="BG45" s="47" t="str">
        <f t="shared" ca="1" si="28"/>
        <v/>
      </c>
      <c r="BH45" s="47" t="str">
        <f t="shared" ca="1" si="28"/>
        <v/>
      </c>
      <c r="BI45" s="47" t="str">
        <f t="shared" ca="1" si="28"/>
        <v/>
      </c>
      <c r="BJ45" s="47" t="str">
        <f t="shared" ca="1" si="28"/>
        <v/>
      </c>
      <c r="BK45" s="47" t="str">
        <f t="shared" ca="1" si="28"/>
        <v/>
      </c>
      <c r="BL45" s="47" t="str">
        <f t="shared" ca="1" si="28"/>
        <v/>
      </c>
      <c r="BM45" s="47">
        <f t="shared" ca="1" si="28"/>
        <v>0.66714175189774494</v>
      </c>
      <c r="BN45" s="47">
        <f t="shared" ca="1" si="28"/>
        <v>0.67810724092128183</v>
      </c>
      <c r="BO45" s="47">
        <f t="shared" ca="1" si="31"/>
        <v>0.89274493354855655</v>
      </c>
      <c r="BP45" s="47">
        <f t="shared" ca="1" si="31"/>
        <v>1.6729675333017682</v>
      </c>
      <c r="BQ45" s="47">
        <f t="shared" ca="1" si="31"/>
        <v>2.3770998496995195</v>
      </c>
      <c r="BR45" s="47">
        <f t="shared" ca="1" si="31"/>
        <v>2.6135046363091963</v>
      </c>
      <c r="BS45" s="47">
        <f t="shared" ca="1" si="32"/>
        <v>2.8033696324277679</v>
      </c>
      <c r="BT45" s="47">
        <f t="shared" ca="1" si="32"/>
        <v>2.7697075857420588</v>
      </c>
      <c r="BU45" s="47">
        <f t="shared" ca="1" si="32"/>
        <v>2.6118188718937159</v>
      </c>
      <c r="BV45" s="47">
        <f t="shared" ca="1" si="32"/>
        <v>2.4100013845162822</v>
      </c>
      <c r="BW45" s="47">
        <f t="shared" ca="1" si="32"/>
        <v>2.1467836736275792</v>
      </c>
      <c r="BX45" s="47">
        <f t="shared" ca="1" si="32"/>
        <v>1.0937922105707745</v>
      </c>
      <c r="BY45" s="47">
        <f t="shared" ca="1" si="32"/>
        <v>0.66714175189774494</v>
      </c>
      <c r="BZ45" s="47">
        <f t="shared" ca="1" si="32"/>
        <v>0.67810724092128183</v>
      </c>
      <c r="CA45" s="47">
        <f t="shared" ca="1" si="32"/>
        <v>0.89274493354855655</v>
      </c>
      <c r="CB45" s="47">
        <f t="shared" ca="1" si="32"/>
        <v>1.6729675333017682</v>
      </c>
      <c r="CC45" s="47">
        <f t="shared" ca="1" si="29"/>
        <v>2.3770998496995195</v>
      </c>
      <c r="CD45" s="47">
        <f t="shared" ca="1" si="29"/>
        <v>2.6135046363091963</v>
      </c>
      <c r="CE45" s="47">
        <f t="shared" ca="1" si="29"/>
        <v>2.8033696324277679</v>
      </c>
      <c r="CF45" s="47">
        <f t="shared" ca="1" si="29"/>
        <v>2.7697075857420588</v>
      </c>
      <c r="CG45" s="47">
        <f t="shared" ca="1" si="29"/>
        <v>2.6118188718937159</v>
      </c>
      <c r="CH45" s="47">
        <f t="shared" ca="1" si="29"/>
        <v>2.4100013845162822</v>
      </c>
      <c r="CI45" s="47">
        <f t="shared" ca="1" si="29"/>
        <v>2.1467836736275792</v>
      </c>
      <c r="CJ45" s="47">
        <f t="shared" ca="1" si="29"/>
        <v>1.0937922105707745</v>
      </c>
      <c r="CK45" s="47">
        <f t="shared" ca="1" si="29"/>
        <v>0.66714175189774494</v>
      </c>
      <c r="CL45" s="47">
        <f t="shared" ca="1" si="29"/>
        <v>0.67810724092128183</v>
      </c>
      <c r="CM45" s="47">
        <f t="shared" ca="1" si="33"/>
        <v>0.89274493354855655</v>
      </c>
      <c r="CN45" s="47">
        <f t="shared" ca="1" si="33"/>
        <v>1.6729675333017682</v>
      </c>
      <c r="CO45" s="47">
        <f t="shared" ca="1" si="33"/>
        <v>2.3770998496995195</v>
      </c>
      <c r="CP45" s="47">
        <f t="shared" ca="1" si="33"/>
        <v>2.6135046363091963</v>
      </c>
      <c r="CQ45" s="47">
        <f t="shared" ca="1" si="33"/>
        <v>2.8033696324277679</v>
      </c>
      <c r="CR45" s="47">
        <f t="shared" ca="1" si="33"/>
        <v>2.7697075857420588</v>
      </c>
      <c r="CS45" s="47">
        <f t="shared" ca="1" si="33"/>
        <v>2.6118188718937159</v>
      </c>
      <c r="CT45" s="47">
        <f t="shared" ca="1" si="33"/>
        <v>2.4100013845162822</v>
      </c>
      <c r="CU45" s="47">
        <f t="shared" ca="1" si="33"/>
        <v>2.1467836736275792</v>
      </c>
      <c r="CV45" s="47">
        <f t="shared" ca="1" si="33"/>
        <v>1.0937922105707745</v>
      </c>
      <c r="CW45" s="47">
        <f t="shared" ca="1" si="27"/>
        <v>0.66714175189774494</v>
      </c>
      <c r="CX45" s="47">
        <f t="shared" ca="1" si="27"/>
        <v>0.67810724092128183</v>
      </c>
      <c r="CY45" s="47">
        <f t="shared" ca="1" si="27"/>
        <v>0.89274493354855655</v>
      </c>
      <c r="CZ45" s="47">
        <f t="shared" ca="1" si="27"/>
        <v>1.6729675333017682</v>
      </c>
      <c r="DA45" s="47">
        <f t="shared" ca="1" si="27"/>
        <v>2.3770998496995195</v>
      </c>
      <c r="DB45" s="47">
        <f t="shared" ca="1" si="27"/>
        <v>2.6135046363091963</v>
      </c>
      <c r="DC45" s="47">
        <f t="shared" ca="1" si="27"/>
        <v>2.8033696324277679</v>
      </c>
      <c r="DD45" s="47">
        <f t="shared" ca="1" si="27"/>
        <v>2.7697075857420588</v>
      </c>
    </row>
    <row r="46" spans="1:108" x14ac:dyDescent="0.25">
      <c r="A46" s="40" t="s">
        <v>138</v>
      </c>
      <c r="B46" s="40">
        <v>2874</v>
      </c>
      <c r="C46" s="40" t="s">
        <v>39</v>
      </c>
      <c r="D46" s="40" t="s">
        <v>1363</v>
      </c>
      <c r="E46" s="40" t="s">
        <v>130</v>
      </c>
      <c r="F46" s="40">
        <v>9</v>
      </c>
      <c r="G46" s="43">
        <v>45184</v>
      </c>
      <c r="I46" s="40" t="s">
        <v>34</v>
      </c>
      <c r="J46" s="40">
        <v>2</v>
      </c>
      <c r="K46" s="40" t="s">
        <v>35</v>
      </c>
      <c r="L46" s="40" t="s">
        <v>1364</v>
      </c>
      <c r="N46" s="41">
        <f>VLOOKUP($C46 &amp; $I46 &amp; $K46,FATOR!$A$3:$P$22,5,0)</f>
        <v>0</v>
      </c>
      <c r="O46" s="41">
        <f>VLOOKUP($C46 &amp; $I46 &amp; $K46,FATOR!$A$3:$P$22,6,0)</f>
        <v>0</v>
      </c>
      <c r="P46" s="41">
        <f>VLOOKUP($C46 &amp; $I46 &amp; $K46,FATOR!$A$3:$P$22,7,0)</f>
        <v>9.3901317038139268E-3</v>
      </c>
      <c r="Q46" s="41">
        <f>VLOOKUP($C46 &amp; $I46 &amp; $K46,FATOR!$A$3:$P$22,8,0)</f>
        <v>0.13870941875787621</v>
      </c>
      <c r="R46" s="41">
        <f>VLOOKUP($C46 &amp; $I46 &amp; $K46,FATOR!$A$3:$P$22,9,0)</f>
        <v>0.29511838256723866</v>
      </c>
      <c r="S46" s="41">
        <f>VLOOKUP($C46 &amp; $I46 &amp; $K46,FATOR!$A$3:$P$22,10,0)</f>
        <v>0.30341614537176964</v>
      </c>
      <c r="T46" s="41">
        <f>VLOOKUP($C46 &amp; $I46 &amp; $K46,FATOR!$A$3:$P$22,11,0)</f>
        <v>0.25585968876637866</v>
      </c>
      <c r="U46" s="41">
        <f>VLOOKUP($C46 &amp; $I46 &amp; $K46,FATOR!$A$3:$P$22,12,0)</f>
        <v>0.28946031459271293</v>
      </c>
      <c r="V46" s="41">
        <f>VLOOKUP($C46 &amp; $I46 &amp; $K46,FATOR!$A$3:$P$22,13,0)</f>
        <v>0.25761070690261778</v>
      </c>
      <c r="W46" s="41">
        <f>VLOOKUP($C46 &amp; $I46 &amp; $K46,FATOR!$A$3:$P$22,14,0)</f>
        <v>0.2513218143022411</v>
      </c>
      <c r="X46" s="41">
        <f>VLOOKUP($C46 &amp; $I46 &amp; $K46,FATOR!$A$3:$P$22,15,0)</f>
        <v>0.20349918723299359</v>
      </c>
      <c r="Y46" s="41">
        <f>VLOOKUP($C46 &amp; $I46 &amp; $K46,FATOR!$A$3:$P$22,16,0)</f>
        <v>8.3887814253263086E-3</v>
      </c>
      <c r="Z46" s="48">
        <v>1</v>
      </c>
      <c r="AA46" s="42">
        <f t="shared" si="10"/>
        <v>0</v>
      </c>
      <c r="AB46" s="42">
        <f t="shared" si="11"/>
        <v>0</v>
      </c>
      <c r="AC46" s="42">
        <f t="shared" si="12"/>
        <v>0</v>
      </c>
      <c r="AD46" s="42">
        <f t="shared" si="13"/>
        <v>0</v>
      </c>
      <c r="AE46" s="42">
        <f t="shared" si="14"/>
        <v>0</v>
      </c>
      <c r="AF46" s="42">
        <f t="shared" si="15"/>
        <v>0</v>
      </c>
      <c r="AG46" s="42">
        <f t="shared" si="16"/>
        <v>0</v>
      </c>
      <c r="AH46" s="42">
        <f t="shared" si="17"/>
        <v>0</v>
      </c>
      <c r="AI46" s="42">
        <f t="shared" si="18"/>
        <v>0</v>
      </c>
      <c r="AJ46" s="42">
        <f t="shared" si="19"/>
        <v>0</v>
      </c>
      <c r="AK46" s="42">
        <f t="shared" si="20"/>
        <v>0</v>
      </c>
      <c r="AL46" s="42">
        <f t="shared" si="21"/>
        <v>0</v>
      </c>
      <c r="AN46" s="43">
        <f t="shared" si="22"/>
        <v>45215</v>
      </c>
      <c r="AO46" s="47">
        <f t="shared" ca="1" si="30"/>
        <v>0</v>
      </c>
      <c r="AP46" s="47">
        <f t="shared" ca="1" si="30"/>
        <v>0</v>
      </c>
      <c r="AQ46" s="47">
        <f t="shared" ca="1" si="30"/>
        <v>0</v>
      </c>
      <c r="AR46" s="47">
        <f t="shared" ca="1" si="30"/>
        <v>0</v>
      </c>
      <c r="AS46" s="47">
        <f t="shared" ca="1" si="30"/>
        <v>0</v>
      </c>
      <c r="AT46" s="47">
        <f t="shared" ca="1" si="30"/>
        <v>0</v>
      </c>
      <c r="AU46" s="47">
        <f t="shared" ca="1" si="30"/>
        <v>0</v>
      </c>
      <c r="AV46" s="47">
        <f t="shared" ca="1" si="30"/>
        <v>0</v>
      </c>
      <c r="AW46" s="47">
        <f t="shared" ca="1" si="30"/>
        <v>0</v>
      </c>
      <c r="AX46" s="47">
        <f t="shared" ca="1" si="30"/>
        <v>0</v>
      </c>
      <c r="AY46" s="47">
        <f t="shared" ca="1" si="28"/>
        <v>0</v>
      </c>
      <c r="AZ46" s="47">
        <f t="shared" ca="1" si="28"/>
        <v>0</v>
      </c>
      <c r="BA46" s="47">
        <f t="shared" ca="1" si="28"/>
        <v>0</v>
      </c>
      <c r="BB46" s="47">
        <f t="shared" ca="1" si="28"/>
        <v>0</v>
      </c>
      <c r="BC46" s="47">
        <f t="shared" ca="1" si="28"/>
        <v>0</v>
      </c>
      <c r="BD46" s="47">
        <f t="shared" ca="1" si="28"/>
        <v>0</v>
      </c>
      <c r="BE46" s="47">
        <f t="shared" ca="1" si="28"/>
        <v>0</v>
      </c>
      <c r="BF46" s="47">
        <f t="shared" ca="1" si="28"/>
        <v>0</v>
      </c>
      <c r="BG46" s="47">
        <f t="shared" ca="1" si="28"/>
        <v>0</v>
      </c>
      <c r="BH46" s="47">
        <f t="shared" ca="1" si="28"/>
        <v>0</v>
      </c>
      <c r="BI46" s="47">
        <f t="shared" ca="1" si="28"/>
        <v>0</v>
      </c>
      <c r="BJ46" s="47">
        <f t="shared" ca="1" si="28"/>
        <v>0</v>
      </c>
      <c r="BK46" s="47">
        <f t="shared" ca="1" si="28"/>
        <v>0</v>
      </c>
      <c r="BL46" s="47">
        <f t="shared" ca="1" si="28"/>
        <v>0</v>
      </c>
      <c r="BM46" s="47">
        <f t="shared" ca="1" si="28"/>
        <v>0</v>
      </c>
      <c r="BN46" s="47">
        <f t="shared" ca="1" si="28"/>
        <v>0</v>
      </c>
      <c r="BO46" s="47">
        <f t="shared" ca="1" si="31"/>
        <v>0</v>
      </c>
      <c r="BP46" s="47">
        <f t="shared" ca="1" si="31"/>
        <v>0</v>
      </c>
      <c r="BQ46" s="47">
        <f t="shared" ca="1" si="31"/>
        <v>0</v>
      </c>
      <c r="BR46" s="47">
        <f t="shared" ca="1" si="31"/>
        <v>0</v>
      </c>
      <c r="BS46" s="47">
        <f t="shared" ca="1" si="32"/>
        <v>0</v>
      </c>
      <c r="BT46" s="47">
        <f t="shared" ca="1" si="32"/>
        <v>0</v>
      </c>
      <c r="BU46" s="47">
        <f t="shared" ca="1" si="32"/>
        <v>0</v>
      </c>
      <c r="BV46" s="47">
        <f t="shared" ca="1" si="32"/>
        <v>0</v>
      </c>
      <c r="BW46" s="47">
        <f t="shared" ca="1" si="32"/>
        <v>0</v>
      </c>
      <c r="BX46" s="47">
        <f t="shared" ca="1" si="32"/>
        <v>0</v>
      </c>
      <c r="BY46" s="47">
        <f t="shared" ca="1" si="32"/>
        <v>0</v>
      </c>
      <c r="BZ46" s="47">
        <f t="shared" ca="1" si="32"/>
        <v>0</v>
      </c>
      <c r="CA46" s="47">
        <f t="shared" ca="1" si="32"/>
        <v>0</v>
      </c>
      <c r="CB46" s="47">
        <f t="shared" ca="1" si="32"/>
        <v>0</v>
      </c>
      <c r="CC46" s="47">
        <f t="shared" ca="1" si="29"/>
        <v>0</v>
      </c>
      <c r="CD46" s="47">
        <f t="shared" ca="1" si="29"/>
        <v>0</v>
      </c>
      <c r="CE46" s="47">
        <f t="shared" ca="1" si="29"/>
        <v>0</v>
      </c>
      <c r="CF46" s="47">
        <f t="shared" ca="1" si="29"/>
        <v>0</v>
      </c>
      <c r="CG46" s="47">
        <f t="shared" ca="1" si="29"/>
        <v>0</v>
      </c>
      <c r="CH46" s="47">
        <f t="shared" ca="1" si="29"/>
        <v>0</v>
      </c>
      <c r="CI46" s="47">
        <f t="shared" ca="1" si="29"/>
        <v>0</v>
      </c>
      <c r="CJ46" s="47">
        <f t="shared" ca="1" si="29"/>
        <v>0</v>
      </c>
      <c r="CK46" s="47">
        <f t="shared" ca="1" si="29"/>
        <v>0</v>
      </c>
      <c r="CL46" s="47">
        <f t="shared" ca="1" si="29"/>
        <v>0</v>
      </c>
      <c r="CM46" s="47">
        <f t="shared" ca="1" si="33"/>
        <v>0</v>
      </c>
      <c r="CN46" s="47">
        <f t="shared" ca="1" si="33"/>
        <v>0</v>
      </c>
      <c r="CO46" s="47">
        <f t="shared" ca="1" si="33"/>
        <v>0</v>
      </c>
      <c r="CP46" s="47">
        <f t="shared" ca="1" si="33"/>
        <v>0</v>
      </c>
      <c r="CQ46" s="47">
        <f t="shared" ca="1" si="33"/>
        <v>0</v>
      </c>
      <c r="CR46" s="47">
        <f t="shared" ca="1" si="33"/>
        <v>0</v>
      </c>
      <c r="CS46" s="47">
        <f t="shared" ca="1" si="33"/>
        <v>0</v>
      </c>
      <c r="CT46" s="47">
        <f t="shared" ca="1" si="33"/>
        <v>0</v>
      </c>
      <c r="CU46" s="47">
        <f t="shared" ca="1" si="33"/>
        <v>0</v>
      </c>
      <c r="CV46" s="47">
        <f t="shared" ca="1" si="33"/>
        <v>0</v>
      </c>
      <c r="CW46" s="47">
        <f t="shared" ca="1" si="27"/>
        <v>0</v>
      </c>
      <c r="CX46" s="47">
        <f t="shared" ca="1" si="27"/>
        <v>0</v>
      </c>
      <c r="CY46" s="47">
        <f t="shared" ca="1" si="27"/>
        <v>0</v>
      </c>
      <c r="CZ46" s="47">
        <f t="shared" ca="1" si="27"/>
        <v>0</v>
      </c>
      <c r="DA46" s="47">
        <f t="shared" ca="1" si="27"/>
        <v>0</v>
      </c>
      <c r="DB46" s="47">
        <f t="shared" ca="1" si="27"/>
        <v>0</v>
      </c>
      <c r="DC46" s="47">
        <f t="shared" ca="1" si="27"/>
        <v>0</v>
      </c>
      <c r="DD46" s="47">
        <f t="shared" ca="1" si="27"/>
        <v>0</v>
      </c>
    </row>
    <row r="47" spans="1:108" x14ac:dyDescent="0.25">
      <c r="A47" s="40" t="s">
        <v>138</v>
      </c>
      <c r="B47" s="40">
        <v>2874</v>
      </c>
      <c r="C47" s="40" t="s">
        <v>39</v>
      </c>
      <c r="D47" s="40" t="s">
        <v>1363</v>
      </c>
      <c r="E47" s="40" t="s">
        <v>130</v>
      </c>
      <c r="F47" s="40">
        <v>9</v>
      </c>
      <c r="G47" s="43">
        <v>45184</v>
      </c>
      <c r="I47" s="40" t="s">
        <v>34</v>
      </c>
      <c r="J47" s="40">
        <v>2</v>
      </c>
      <c r="K47" s="40" t="s">
        <v>36</v>
      </c>
      <c r="L47" s="40" t="s">
        <v>1364</v>
      </c>
      <c r="N47" s="41">
        <f>VLOOKUP($C47 &amp; $I47 &amp; $K47,FATOR!$A$3:$P$22,5,0)</f>
        <v>0.38768416020582308</v>
      </c>
      <c r="O47" s="41">
        <f>VLOOKUP($C47 &amp; $I47 &amp; $K47,FATOR!$A$3:$P$22,6,0)</f>
        <v>0.41119494880852459</v>
      </c>
      <c r="P47" s="41">
        <f>VLOOKUP($C47 &amp; $I47 &amp; $K47,FATOR!$A$3:$P$22,7,0)</f>
        <v>0.34528656348357922</v>
      </c>
      <c r="Q47" s="41">
        <f>VLOOKUP($C47 &amp; $I47 &amp; $K47,FATOR!$A$3:$P$22,8,0)</f>
        <v>0.29422972310557172</v>
      </c>
      <c r="R47" s="41">
        <f>VLOOKUP($C47 &amp; $I47 &amp; $K47,FATOR!$A$3:$P$22,9,0)</f>
        <v>0.26851626189216404</v>
      </c>
      <c r="S47" s="41">
        <f>VLOOKUP($C47 &amp; $I47 &amp; $K47,FATOR!$A$3:$P$22,10,0)</f>
        <v>0.26949097427637925</v>
      </c>
      <c r="T47" s="41">
        <f>VLOOKUP($C47 &amp; $I47 &amp; $K47,FATOR!$A$3:$P$22,11,0)</f>
        <v>0.30889963063974135</v>
      </c>
      <c r="U47" s="41">
        <f>VLOOKUP($C47 &amp; $I47 &amp; $K47,FATOR!$A$3:$P$22,12,0)</f>
        <v>0.36542920259355804</v>
      </c>
      <c r="V47" s="41">
        <f>VLOOKUP($C47 &amp; $I47 &amp; $K47,FATOR!$A$3:$P$22,13,0)</f>
        <v>0.36959595798669742</v>
      </c>
      <c r="W47" s="41">
        <f>VLOOKUP($C47 &amp; $I47 &amp; $K47,FATOR!$A$3:$P$22,14,0)</f>
        <v>0.3323381816871368</v>
      </c>
      <c r="X47" s="41">
        <f>VLOOKUP($C47 &amp; $I47 &amp; $K47,FATOR!$A$3:$P$22,15,0)</f>
        <v>0.37243696182051544</v>
      </c>
      <c r="Y47" s="41">
        <f>VLOOKUP($C47 &amp; $I47 &amp; $K47,FATOR!$A$3:$P$22,16,0)</f>
        <v>0.34665140383713866</v>
      </c>
      <c r="Z47" s="48">
        <v>1</v>
      </c>
      <c r="AA47" s="42">
        <f t="shared" si="10"/>
        <v>3.4891574418524076</v>
      </c>
      <c r="AB47" s="42">
        <f t="shared" si="11"/>
        <v>3.7007545392767214</v>
      </c>
      <c r="AC47" s="42">
        <f t="shared" si="12"/>
        <v>3.1075790713522129</v>
      </c>
      <c r="AD47" s="42">
        <f t="shared" si="13"/>
        <v>2.6480675079501452</v>
      </c>
      <c r="AE47" s="42">
        <f t="shared" si="14"/>
        <v>2.4166463570294763</v>
      </c>
      <c r="AF47" s="42">
        <f t="shared" si="15"/>
        <v>2.4254187684874133</v>
      </c>
      <c r="AG47" s="42">
        <f t="shared" si="16"/>
        <v>2.7800966757576724</v>
      </c>
      <c r="AH47" s="42">
        <f t="shared" si="17"/>
        <v>3.2888628233420225</v>
      </c>
      <c r="AI47" s="42">
        <f t="shared" si="18"/>
        <v>3.3263636218802768</v>
      </c>
      <c r="AJ47" s="42">
        <f t="shared" si="19"/>
        <v>2.9910436351842313</v>
      </c>
      <c r="AK47" s="42">
        <f t="shared" si="20"/>
        <v>3.3519326563846388</v>
      </c>
      <c r="AL47" s="42">
        <f t="shared" si="21"/>
        <v>3.1198626345342477</v>
      </c>
      <c r="AN47" s="43">
        <f t="shared" si="22"/>
        <v>45215</v>
      </c>
      <c r="AO47" s="47">
        <f t="shared" ca="1" si="30"/>
        <v>3.4891574418524076</v>
      </c>
      <c r="AP47" s="47">
        <f t="shared" ca="1" si="30"/>
        <v>3.7007545392767214</v>
      </c>
      <c r="AQ47" s="47">
        <f t="shared" ca="1" si="30"/>
        <v>3.1075790713522129</v>
      </c>
      <c r="AR47" s="47">
        <f t="shared" ca="1" si="30"/>
        <v>2.6480675079501452</v>
      </c>
      <c r="AS47" s="47">
        <f t="shared" ca="1" si="30"/>
        <v>2.4166463570294763</v>
      </c>
      <c r="AT47" s="47">
        <f t="shared" ca="1" si="30"/>
        <v>2.4254187684874133</v>
      </c>
      <c r="AU47" s="47">
        <f t="shared" ca="1" si="30"/>
        <v>2.7800966757576724</v>
      </c>
      <c r="AV47" s="47">
        <f t="shared" ca="1" si="30"/>
        <v>3.2888628233420225</v>
      </c>
      <c r="AW47" s="47">
        <f t="shared" ca="1" si="30"/>
        <v>3.3263636218802768</v>
      </c>
      <c r="AX47" s="47">
        <f t="shared" ca="1" si="30"/>
        <v>2.9910436351842313</v>
      </c>
      <c r="AY47" s="47">
        <f t="shared" ca="1" si="28"/>
        <v>3.3519326563846388</v>
      </c>
      <c r="AZ47" s="47">
        <f t="shared" ca="1" si="28"/>
        <v>3.1198626345342477</v>
      </c>
      <c r="BA47" s="47">
        <f t="shared" ca="1" si="28"/>
        <v>3.4891574418524076</v>
      </c>
      <c r="BB47" s="47">
        <f t="shared" ca="1" si="28"/>
        <v>3.7007545392767214</v>
      </c>
      <c r="BC47" s="47">
        <f t="shared" ca="1" si="28"/>
        <v>3.1075790713522129</v>
      </c>
      <c r="BD47" s="47">
        <f t="shared" ca="1" si="28"/>
        <v>2.6480675079501452</v>
      </c>
      <c r="BE47" s="47">
        <f t="shared" ca="1" si="28"/>
        <v>2.4166463570294763</v>
      </c>
      <c r="BF47" s="47">
        <f t="shared" ca="1" si="28"/>
        <v>2.4254187684874133</v>
      </c>
      <c r="BG47" s="47">
        <f t="shared" ca="1" si="28"/>
        <v>2.7800966757576724</v>
      </c>
      <c r="BH47" s="47">
        <f t="shared" ca="1" si="28"/>
        <v>3.2888628233420225</v>
      </c>
      <c r="BI47" s="47">
        <f t="shared" ca="1" si="28"/>
        <v>3.3263636218802768</v>
      </c>
      <c r="BJ47" s="47">
        <f t="shared" ca="1" si="28"/>
        <v>2.9910436351842313</v>
      </c>
      <c r="BK47" s="47">
        <f t="shared" ca="1" si="28"/>
        <v>3.3519326563846388</v>
      </c>
      <c r="BL47" s="47">
        <f t="shared" ca="1" si="28"/>
        <v>3.1198626345342477</v>
      </c>
      <c r="BM47" s="47">
        <f t="shared" ca="1" si="28"/>
        <v>3.4891574418524076</v>
      </c>
      <c r="BN47" s="47">
        <f t="shared" ca="1" si="28"/>
        <v>3.7007545392767214</v>
      </c>
      <c r="BO47" s="47">
        <f t="shared" ca="1" si="31"/>
        <v>3.1075790713522129</v>
      </c>
      <c r="BP47" s="47">
        <f t="shared" ca="1" si="31"/>
        <v>2.6480675079501452</v>
      </c>
      <c r="BQ47" s="47">
        <f t="shared" ca="1" si="31"/>
        <v>2.4166463570294763</v>
      </c>
      <c r="BR47" s="47">
        <f t="shared" ca="1" si="31"/>
        <v>2.4254187684874133</v>
      </c>
      <c r="BS47" s="47">
        <f t="shared" ca="1" si="32"/>
        <v>2.7800966757576724</v>
      </c>
      <c r="BT47" s="47">
        <f t="shared" ca="1" si="32"/>
        <v>3.2888628233420225</v>
      </c>
      <c r="BU47" s="47">
        <f t="shared" ca="1" si="32"/>
        <v>3.3263636218802768</v>
      </c>
      <c r="BV47" s="47">
        <f t="shared" ca="1" si="32"/>
        <v>2.9910436351842313</v>
      </c>
      <c r="BW47" s="47">
        <f t="shared" ca="1" si="32"/>
        <v>3.3519326563846388</v>
      </c>
      <c r="BX47" s="47">
        <f t="shared" ca="1" si="32"/>
        <v>3.1198626345342477</v>
      </c>
      <c r="BY47" s="47">
        <f t="shared" ca="1" si="32"/>
        <v>3.4891574418524076</v>
      </c>
      <c r="BZ47" s="47">
        <f t="shared" ca="1" si="32"/>
        <v>3.7007545392767214</v>
      </c>
      <c r="CA47" s="47">
        <f t="shared" ca="1" si="32"/>
        <v>3.1075790713522129</v>
      </c>
      <c r="CB47" s="47">
        <f t="shared" ca="1" si="32"/>
        <v>2.6480675079501452</v>
      </c>
      <c r="CC47" s="47">
        <f t="shared" ca="1" si="29"/>
        <v>2.4166463570294763</v>
      </c>
      <c r="CD47" s="47">
        <f t="shared" ca="1" si="29"/>
        <v>2.4254187684874133</v>
      </c>
      <c r="CE47" s="47">
        <f t="shared" ca="1" si="29"/>
        <v>2.7800966757576724</v>
      </c>
      <c r="CF47" s="47">
        <f t="shared" ca="1" si="29"/>
        <v>3.2888628233420225</v>
      </c>
      <c r="CG47" s="47">
        <f t="shared" ca="1" si="29"/>
        <v>3.3263636218802768</v>
      </c>
      <c r="CH47" s="47">
        <f t="shared" ca="1" si="29"/>
        <v>2.9910436351842313</v>
      </c>
      <c r="CI47" s="47">
        <f t="shared" ca="1" si="29"/>
        <v>3.3519326563846388</v>
      </c>
      <c r="CJ47" s="47">
        <f t="shared" ca="1" si="29"/>
        <v>3.1198626345342477</v>
      </c>
      <c r="CK47" s="47">
        <f t="shared" ca="1" si="29"/>
        <v>3.4891574418524076</v>
      </c>
      <c r="CL47" s="47">
        <f t="shared" ca="1" si="29"/>
        <v>3.7007545392767214</v>
      </c>
      <c r="CM47" s="47">
        <f t="shared" ca="1" si="33"/>
        <v>3.1075790713522129</v>
      </c>
      <c r="CN47" s="47">
        <f t="shared" ca="1" si="33"/>
        <v>2.6480675079501452</v>
      </c>
      <c r="CO47" s="47">
        <f t="shared" ca="1" si="33"/>
        <v>2.4166463570294763</v>
      </c>
      <c r="CP47" s="47">
        <f t="shared" ca="1" si="33"/>
        <v>2.4254187684874133</v>
      </c>
      <c r="CQ47" s="47">
        <f t="shared" ca="1" si="33"/>
        <v>2.7800966757576724</v>
      </c>
      <c r="CR47" s="47">
        <f t="shared" ca="1" si="33"/>
        <v>3.2888628233420225</v>
      </c>
      <c r="CS47" s="47">
        <f t="shared" ca="1" si="33"/>
        <v>3.3263636218802768</v>
      </c>
      <c r="CT47" s="47">
        <f t="shared" ca="1" si="33"/>
        <v>2.9910436351842313</v>
      </c>
      <c r="CU47" s="47">
        <f t="shared" ca="1" si="33"/>
        <v>3.3519326563846388</v>
      </c>
      <c r="CV47" s="47">
        <f t="shared" ca="1" si="33"/>
        <v>3.1198626345342477</v>
      </c>
      <c r="CW47" s="47">
        <f t="shared" ca="1" si="27"/>
        <v>3.4891574418524076</v>
      </c>
      <c r="CX47" s="47">
        <f t="shared" ca="1" si="27"/>
        <v>3.7007545392767214</v>
      </c>
      <c r="CY47" s="47">
        <f t="shared" ca="1" si="27"/>
        <v>3.1075790713522129</v>
      </c>
      <c r="CZ47" s="47">
        <f t="shared" ca="1" si="27"/>
        <v>2.6480675079501452</v>
      </c>
      <c r="DA47" s="47">
        <f t="shared" ca="1" si="27"/>
        <v>2.4166463570294763</v>
      </c>
      <c r="DB47" s="47">
        <f t="shared" ca="1" si="27"/>
        <v>2.4254187684874133</v>
      </c>
      <c r="DC47" s="47">
        <f t="shared" ca="1" si="27"/>
        <v>2.7800966757576724</v>
      </c>
      <c r="DD47" s="47">
        <f t="shared" ca="1" si="27"/>
        <v>3.2888628233420225</v>
      </c>
    </row>
    <row r="48" spans="1:108" x14ac:dyDescent="0.25">
      <c r="A48" s="40" t="s">
        <v>134</v>
      </c>
      <c r="B48" s="40">
        <v>2600</v>
      </c>
      <c r="C48" s="40" t="s">
        <v>31</v>
      </c>
      <c r="D48" s="40" t="s">
        <v>379</v>
      </c>
      <c r="E48" s="40" t="s">
        <v>130</v>
      </c>
      <c r="F48" s="40">
        <v>21.7</v>
      </c>
      <c r="G48" s="43">
        <v>45099</v>
      </c>
      <c r="I48" s="40" t="s">
        <v>34</v>
      </c>
      <c r="J48" s="40">
        <v>2</v>
      </c>
      <c r="K48" s="40" t="s">
        <v>35</v>
      </c>
      <c r="L48" s="40" t="s">
        <v>137</v>
      </c>
      <c r="N48" s="41">
        <f>VLOOKUP($C48 &amp; $I48 &amp; $K48,FATOR!$A$3:$P$22,5,0)</f>
        <v>1.9679249853205166E-2</v>
      </c>
      <c r="O48" s="41">
        <f>VLOOKUP($C48 &amp; $I48 &amp; $K48,FATOR!$A$3:$P$22,6,0)</f>
        <v>1.8124331466751575E-2</v>
      </c>
      <c r="P48" s="41">
        <f>VLOOKUP($C48 &amp; $I48 &amp; $K48,FATOR!$A$3:$P$22,7,0)</f>
        <v>5.989001370076448E-2</v>
      </c>
      <c r="Q48" s="41">
        <f>VLOOKUP($C48 &amp; $I48 &amp; $K48,FATOR!$A$3:$P$22,8,0)</f>
        <v>0.24575891386334064</v>
      </c>
      <c r="R48" s="41">
        <f>VLOOKUP($C48 &amp; $I48 &amp; $K48,FATOR!$A$3:$P$22,9,0)</f>
        <v>0.35763016430491673</v>
      </c>
      <c r="S48" s="41">
        <f>VLOOKUP($C48 &amp; $I48 &amp; $K48,FATOR!$A$3:$P$22,10,0)</f>
        <v>0.36925018666701803</v>
      </c>
      <c r="T48" s="41">
        <f>VLOOKUP($C48 &amp; $I48 &amp; $K48,FATOR!$A$3:$P$22,11,0)</f>
        <v>0.38081049016201374</v>
      </c>
      <c r="U48" s="41">
        <f>VLOOKUP($C48 &amp; $I48 &amp; $K48,FATOR!$A$3:$P$22,12,0)</f>
        <v>0.35852971876340173</v>
      </c>
      <c r="V48" s="41">
        <f>VLOOKUP($C48 &amp; $I48 &amp; $K48,FATOR!$A$3:$P$22,13,0)</f>
        <v>0.33366726540630531</v>
      </c>
      <c r="W48" s="41">
        <f>VLOOKUP($C48 &amp; $I48 &amp; $K48,FATOR!$A$3:$P$22,14,0)</f>
        <v>0.27729424669159608</v>
      </c>
      <c r="X48" s="41">
        <f>VLOOKUP($C48 &amp; $I48 &amp; $K48,FATOR!$A$3:$P$22,15,0)</f>
        <v>0.1811618484507023</v>
      </c>
      <c r="Y48" s="41">
        <f>VLOOKUP($C48 &amp; $I48 &amp; $K48,FATOR!$A$3:$P$22,16,0)</f>
        <v>6.3683912029479137E-2</v>
      </c>
      <c r="Z48" s="48">
        <v>0.74096385542168686</v>
      </c>
      <c r="AA48" s="42">
        <f t="shared" si="10"/>
        <v>0.11061872312063693</v>
      </c>
      <c r="AB48" s="42">
        <f t="shared" si="11"/>
        <v>0.10187839573268608</v>
      </c>
      <c r="AC48" s="42">
        <f t="shared" si="12"/>
        <v>0.33664681797700791</v>
      </c>
      <c r="AD48" s="42">
        <f t="shared" si="13"/>
        <v>1.3814315814812232</v>
      </c>
      <c r="AE48" s="42">
        <f t="shared" si="14"/>
        <v>2.0102693151380584</v>
      </c>
      <c r="AF48" s="42">
        <f t="shared" si="15"/>
        <v>2.0755864408373155</v>
      </c>
      <c r="AG48" s="42">
        <f t="shared" si="16"/>
        <v>2.1405678817480411</v>
      </c>
      <c r="AH48" s="42">
        <f t="shared" si="17"/>
        <v>2.0153257866152408</v>
      </c>
      <c r="AI48" s="42">
        <f t="shared" si="18"/>
        <v>1.8755718394615866</v>
      </c>
      <c r="AJ48" s="42">
        <f t="shared" si="19"/>
        <v>1.5586943469152301</v>
      </c>
      <c r="AK48" s="42">
        <f t="shared" si="20"/>
        <v>1.0183260288515075</v>
      </c>
      <c r="AL48" s="42">
        <f t="shared" si="21"/>
        <v>0.3579726404500419</v>
      </c>
      <c r="AN48" s="43">
        <f t="shared" si="22"/>
        <v>45130</v>
      </c>
      <c r="AO48" s="47">
        <f t="shared" ca="1" si="30"/>
        <v>0.11061872312063693</v>
      </c>
      <c r="AP48" s="47">
        <f t="shared" ca="1" si="30"/>
        <v>0.10187839573268608</v>
      </c>
      <c r="AQ48" s="47">
        <f t="shared" ca="1" si="30"/>
        <v>0.33664681797700791</v>
      </c>
      <c r="AR48" s="47">
        <f t="shared" ca="1" si="30"/>
        <v>1.3814315814812232</v>
      </c>
      <c r="AS48" s="47">
        <f t="shared" ca="1" si="30"/>
        <v>2.0102693151380584</v>
      </c>
      <c r="AT48" s="47">
        <f t="shared" ca="1" si="30"/>
        <v>2.0755864408373155</v>
      </c>
      <c r="AU48" s="47">
        <f t="shared" ca="1" si="30"/>
        <v>2.1405678817480411</v>
      </c>
      <c r="AV48" s="47">
        <f t="shared" ca="1" si="30"/>
        <v>2.0153257866152408</v>
      </c>
      <c r="AW48" s="47">
        <f t="shared" ca="1" si="30"/>
        <v>1.8755718394615866</v>
      </c>
      <c r="AX48" s="47">
        <f t="shared" ca="1" si="30"/>
        <v>1.5586943469152301</v>
      </c>
      <c r="AY48" s="47">
        <f t="shared" ca="1" si="28"/>
        <v>1.0183260288515075</v>
      </c>
      <c r="AZ48" s="47">
        <f t="shared" ca="1" si="28"/>
        <v>0.3579726404500419</v>
      </c>
      <c r="BA48" s="47">
        <f t="shared" ca="1" si="28"/>
        <v>0.11061872312063693</v>
      </c>
      <c r="BB48" s="47">
        <f t="shared" ca="1" si="28"/>
        <v>0.10187839573268608</v>
      </c>
      <c r="BC48" s="47">
        <f t="shared" ca="1" si="28"/>
        <v>0.33664681797700791</v>
      </c>
      <c r="BD48" s="47">
        <f t="shared" ca="1" si="28"/>
        <v>1.3814315814812232</v>
      </c>
      <c r="BE48" s="47">
        <f t="shared" ca="1" si="28"/>
        <v>2.0102693151380584</v>
      </c>
      <c r="BF48" s="47">
        <f t="shared" ca="1" si="28"/>
        <v>2.0755864408373155</v>
      </c>
      <c r="BG48" s="47">
        <f t="shared" ca="1" si="28"/>
        <v>2.1405678817480411</v>
      </c>
      <c r="BH48" s="47">
        <f t="shared" ca="1" si="28"/>
        <v>2.0153257866152408</v>
      </c>
      <c r="BI48" s="47">
        <f t="shared" ca="1" si="28"/>
        <v>1.8755718394615866</v>
      </c>
      <c r="BJ48" s="47">
        <f t="shared" ca="1" si="28"/>
        <v>1.5586943469152301</v>
      </c>
      <c r="BK48" s="47">
        <f t="shared" ca="1" si="28"/>
        <v>1.0183260288515075</v>
      </c>
      <c r="BL48" s="47">
        <f t="shared" ca="1" si="28"/>
        <v>0.3579726404500419</v>
      </c>
      <c r="BM48" s="47">
        <f t="shared" ca="1" si="28"/>
        <v>0.11061872312063693</v>
      </c>
      <c r="BN48" s="47">
        <f t="shared" ca="1" si="28"/>
        <v>0.10187839573268608</v>
      </c>
      <c r="BO48" s="47">
        <f t="shared" ca="1" si="31"/>
        <v>0.33664681797700791</v>
      </c>
      <c r="BP48" s="47">
        <f t="shared" ca="1" si="31"/>
        <v>1.3814315814812232</v>
      </c>
      <c r="BQ48" s="47">
        <f t="shared" ca="1" si="31"/>
        <v>2.0102693151380584</v>
      </c>
      <c r="BR48" s="47">
        <f t="shared" ca="1" si="31"/>
        <v>2.0755864408373155</v>
      </c>
      <c r="BS48" s="47">
        <f t="shared" ca="1" si="32"/>
        <v>2.1405678817480411</v>
      </c>
      <c r="BT48" s="47">
        <f t="shared" ca="1" si="32"/>
        <v>2.0153257866152408</v>
      </c>
      <c r="BU48" s="47">
        <f t="shared" ca="1" si="32"/>
        <v>1.8755718394615866</v>
      </c>
      <c r="BV48" s="47">
        <f t="shared" ca="1" si="32"/>
        <v>1.5586943469152301</v>
      </c>
      <c r="BW48" s="47">
        <f t="shared" ca="1" si="32"/>
        <v>1.0183260288515075</v>
      </c>
      <c r="BX48" s="47">
        <f t="shared" ca="1" si="32"/>
        <v>0.3579726404500419</v>
      </c>
      <c r="BY48" s="47">
        <f t="shared" ca="1" si="32"/>
        <v>0.11061872312063693</v>
      </c>
      <c r="BZ48" s="47">
        <f t="shared" ca="1" si="32"/>
        <v>0.10187839573268608</v>
      </c>
      <c r="CA48" s="47">
        <f t="shared" ca="1" si="32"/>
        <v>0.33664681797700791</v>
      </c>
      <c r="CB48" s="47">
        <f t="shared" ca="1" si="32"/>
        <v>1.3814315814812232</v>
      </c>
      <c r="CC48" s="47">
        <f t="shared" ca="1" si="29"/>
        <v>2.0102693151380584</v>
      </c>
      <c r="CD48" s="47">
        <f t="shared" ca="1" si="29"/>
        <v>2.0755864408373155</v>
      </c>
      <c r="CE48" s="47">
        <f t="shared" ca="1" si="29"/>
        <v>2.1405678817480411</v>
      </c>
      <c r="CF48" s="47">
        <f t="shared" ca="1" si="29"/>
        <v>2.0153257866152408</v>
      </c>
      <c r="CG48" s="47">
        <f t="shared" ca="1" si="29"/>
        <v>1.8755718394615866</v>
      </c>
      <c r="CH48" s="47">
        <f t="shared" ca="1" si="29"/>
        <v>1.5586943469152301</v>
      </c>
      <c r="CI48" s="47">
        <f t="shared" ca="1" si="29"/>
        <v>1.0183260288515075</v>
      </c>
      <c r="CJ48" s="47">
        <f t="shared" ca="1" si="29"/>
        <v>0.3579726404500419</v>
      </c>
      <c r="CK48" s="47">
        <f t="shared" ca="1" si="29"/>
        <v>0.11061872312063693</v>
      </c>
      <c r="CL48" s="47">
        <f t="shared" ca="1" si="29"/>
        <v>0.10187839573268608</v>
      </c>
      <c r="CM48" s="47">
        <f t="shared" ca="1" si="33"/>
        <v>0.33664681797700791</v>
      </c>
      <c r="CN48" s="47">
        <f t="shared" ca="1" si="33"/>
        <v>1.3814315814812232</v>
      </c>
      <c r="CO48" s="47">
        <f t="shared" ca="1" si="33"/>
        <v>2.0102693151380584</v>
      </c>
      <c r="CP48" s="47">
        <f t="shared" ca="1" si="33"/>
        <v>2.0755864408373155</v>
      </c>
      <c r="CQ48" s="47">
        <f t="shared" ca="1" si="33"/>
        <v>2.1405678817480411</v>
      </c>
      <c r="CR48" s="47">
        <f t="shared" ca="1" si="33"/>
        <v>2.0153257866152408</v>
      </c>
      <c r="CS48" s="47">
        <f t="shared" ca="1" si="33"/>
        <v>1.8755718394615866</v>
      </c>
      <c r="CT48" s="47">
        <f t="shared" ca="1" si="33"/>
        <v>1.5586943469152301</v>
      </c>
      <c r="CU48" s="47">
        <f t="shared" ca="1" si="33"/>
        <v>1.0183260288515075</v>
      </c>
      <c r="CV48" s="47">
        <f t="shared" ca="1" si="33"/>
        <v>0.3579726404500419</v>
      </c>
      <c r="CW48" s="47">
        <f t="shared" ca="1" si="27"/>
        <v>0.11061872312063693</v>
      </c>
      <c r="CX48" s="47">
        <f t="shared" ca="1" si="27"/>
        <v>0.10187839573268608</v>
      </c>
      <c r="CY48" s="47">
        <f t="shared" ca="1" si="27"/>
        <v>0.33664681797700791</v>
      </c>
      <c r="CZ48" s="47">
        <f t="shared" ca="1" si="27"/>
        <v>1.3814315814812232</v>
      </c>
      <c r="DA48" s="47">
        <f t="shared" ca="1" si="27"/>
        <v>2.0102693151380584</v>
      </c>
      <c r="DB48" s="47">
        <f t="shared" ca="1" si="27"/>
        <v>2.0755864408373155</v>
      </c>
      <c r="DC48" s="47">
        <f t="shared" ca="1" si="27"/>
        <v>2.1405678817480411</v>
      </c>
      <c r="DD48" s="47">
        <f t="shared" ca="1" si="27"/>
        <v>2.0153257866152408</v>
      </c>
    </row>
    <row r="49" spans="1:108" x14ac:dyDescent="0.25">
      <c r="A49" s="40" t="s">
        <v>134</v>
      </c>
      <c r="B49" s="40">
        <v>2600</v>
      </c>
      <c r="C49" s="40" t="s">
        <v>31</v>
      </c>
      <c r="D49" s="40" t="s">
        <v>379</v>
      </c>
      <c r="E49" s="40" t="s">
        <v>130</v>
      </c>
      <c r="F49" s="40">
        <v>21.7</v>
      </c>
      <c r="G49" s="43">
        <v>45099</v>
      </c>
      <c r="I49" s="40" t="s">
        <v>34</v>
      </c>
      <c r="J49" s="40">
        <v>2</v>
      </c>
      <c r="K49" s="40" t="s">
        <v>36</v>
      </c>
      <c r="L49" s="40" t="s">
        <v>137</v>
      </c>
      <c r="N49" s="41">
        <f>VLOOKUP($C49 &amp; $I49 &amp; $K49,FATOR!$A$3:$P$22,5,0)</f>
        <v>9.8054322604505764E-2</v>
      </c>
      <c r="O49" s="41">
        <f>VLOOKUP($C49 &amp; $I49 &amp; $K49,FATOR!$A$3:$P$22,6,0)</f>
        <v>9.966599447959304E-2</v>
      </c>
      <c r="P49" s="41">
        <f>VLOOKUP($C49 &amp; $I49 &amp; $K49,FATOR!$A$3:$P$22,7,0)</f>
        <v>0.13121274372155528</v>
      </c>
      <c r="Q49" s="41">
        <f>VLOOKUP($C49 &amp; $I49 &amp; $K49,FATOR!$A$3:$P$22,8,0)</f>
        <v>0.24588732117365522</v>
      </c>
      <c r="R49" s="41">
        <f>VLOOKUP($C49 &amp; $I49 &amp; $K49,FATOR!$A$3:$P$22,9,0)</f>
        <v>0.34937839651397584</v>
      </c>
      <c r="S49" s="41">
        <f>VLOOKUP($C49 &amp; $I49 &amp; $K49,FATOR!$A$3:$P$22,10,0)</f>
        <v>0.38412440235986323</v>
      </c>
      <c r="T49" s="41">
        <f>VLOOKUP($C49 &amp; $I49 &amp; $K49,FATOR!$A$3:$P$22,11,0)</f>
        <v>0.41203014132426724</v>
      </c>
      <c r="U49" s="41">
        <f>VLOOKUP($C49 &amp; $I49 &amp; $K49,FATOR!$A$3:$P$22,12,0)</f>
        <v>0.40708260329976304</v>
      </c>
      <c r="V49" s="41">
        <f>VLOOKUP($C49 &amp; $I49 &amp; $K49,FATOR!$A$3:$P$22,13,0)</f>
        <v>0.38387663419461127</v>
      </c>
      <c r="W49" s="41">
        <f>VLOOKUP($C49 &amp; $I49 &amp; $K49,FATOR!$A$3:$P$22,14,0)</f>
        <v>0.35421415698006753</v>
      </c>
      <c r="X49" s="41">
        <f>VLOOKUP($C49 &amp; $I49 &amp; $K49,FATOR!$A$3:$P$22,15,0)</f>
        <v>0.31552727482154186</v>
      </c>
      <c r="Y49" s="41">
        <f>VLOOKUP($C49 &amp; $I49 &amp; $K49,FATOR!$A$3:$P$22,16,0)</f>
        <v>0.16076201792575104</v>
      </c>
      <c r="Z49" s="48">
        <v>0.74096385542168686</v>
      </c>
      <c r="AA49" s="42">
        <f t="shared" si="10"/>
        <v>1.5766071835161828</v>
      </c>
      <c r="AB49" s="42">
        <f t="shared" si="11"/>
        <v>1.6025211196715774</v>
      </c>
      <c r="AC49" s="42">
        <f t="shared" si="12"/>
        <v>2.109758640163875</v>
      </c>
      <c r="AD49" s="42">
        <f t="shared" si="13"/>
        <v>3.9536014996662847</v>
      </c>
      <c r="AE49" s="42">
        <f t="shared" si="14"/>
        <v>5.6176257719003191</v>
      </c>
      <c r="AF49" s="42">
        <f t="shared" si="15"/>
        <v>6.1763038695103072</v>
      </c>
      <c r="AG49" s="42">
        <f t="shared" si="16"/>
        <v>6.6249978928229032</v>
      </c>
      <c r="AH49" s="42">
        <f t="shared" si="17"/>
        <v>6.545446846189142</v>
      </c>
      <c r="AI49" s="42">
        <f t="shared" si="18"/>
        <v>6.1723200260773314</v>
      </c>
      <c r="AJ49" s="42">
        <f t="shared" si="19"/>
        <v>5.695379556599387</v>
      </c>
      <c r="AK49" s="42">
        <f t="shared" si="20"/>
        <v>5.0733364411215511</v>
      </c>
      <c r="AL49" s="42">
        <f t="shared" si="21"/>
        <v>2.5848789279856756</v>
      </c>
      <c r="AN49" s="43">
        <f t="shared" si="22"/>
        <v>45130</v>
      </c>
      <c r="AO49" s="47">
        <f t="shared" ca="1" si="30"/>
        <v>1.5766071835161828</v>
      </c>
      <c r="AP49" s="47">
        <f t="shared" ca="1" si="30"/>
        <v>1.6025211196715774</v>
      </c>
      <c r="AQ49" s="47">
        <f t="shared" ca="1" si="30"/>
        <v>2.109758640163875</v>
      </c>
      <c r="AR49" s="47">
        <f t="shared" ca="1" si="30"/>
        <v>3.9536014996662847</v>
      </c>
      <c r="AS49" s="47">
        <f t="shared" ca="1" si="30"/>
        <v>5.6176257719003191</v>
      </c>
      <c r="AT49" s="47">
        <f t="shared" ca="1" si="30"/>
        <v>6.1763038695103072</v>
      </c>
      <c r="AU49" s="47">
        <f t="shared" ca="1" si="30"/>
        <v>6.6249978928229032</v>
      </c>
      <c r="AV49" s="47">
        <f t="shared" ca="1" si="30"/>
        <v>6.545446846189142</v>
      </c>
      <c r="AW49" s="47">
        <f t="shared" ca="1" si="30"/>
        <v>6.1723200260773314</v>
      </c>
      <c r="AX49" s="47">
        <f t="shared" ca="1" si="30"/>
        <v>5.695379556599387</v>
      </c>
      <c r="AY49" s="47">
        <f t="shared" ca="1" si="28"/>
        <v>5.0733364411215511</v>
      </c>
      <c r="AZ49" s="47">
        <f t="shared" ca="1" si="28"/>
        <v>2.5848789279856756</v>
      </c>
      <c r="BA49" s="47">
        <f t="shared" ca="1" si="28"/>
        <v>1.5766071835161828</v>
      </c>
      <c r="BB49" s="47">
        <f t="shared" ca="1" si="28"/>
        <v>1.6025211196715774</v>
      </c>
      <c r="BC49" s="47">
        <f t="shared" ca="1" si="28"/>
        <v>2.109758640163875</v>
      </c>
      <c r="BD49" s="47">
        <f t="shared" ca="1" si="28"/>
        <v>3.9536014996662847</v>
      </c>
      <c r="BE49" s="47">
        <f t="shared" ca="1" si="28"/>
        <v>5.6176257719003191</v>
      </c>
      <c r="BF49" s="47">
        <f t="shared" ca="1" si="28"/>
        <v>6.1763038695103072</v>
      </c>
      <c r="BG49" s="47">
        <f t="shared" ca="1" si="28"/>
        <v>6.6249978928229032</v>
      </c>
      <c r="BH49" s="47">
        <f t="shared" ca="1" si="28"/>
        <v>6.545446846189142</v>
      </c>
      <c r="BI49" s="47">
        <f t="shared" ca="1" si="28"/>
        <v>6.1723200260773314</v>
      </c>
      <c r="BJ49" s="47">
        <f t="shared" ca="1" si="28"/>
        <v>5.695379556599387</v>
      </c>
      <c r="BK49" s="47">
        <f t="shared" ca="1" si="28"/>
        <v>5.0733364411215511</v>
      </c>
      <c r="BL49" s="47">
        <f t="shared" ca="1" si="28"/>
        <v>2.5848789279856756</v>
      </c>
      <c r="BM49" s="47">
        <f t="shared" ca="1" si="28"/>
        <v>1.5766071835161828</v>
      </c>
      <c r="BN49" s="47">
        <f t="shared" ca="1" si="28"/>
        <v>1.6025211196715774</v>
      </c>
      <c r="BO49" s="47">
        <f t="shared" ca="1" si="31"/>
        <v>2.109758640163875</v>
      </c>
      <c r="BP49" s="47">
        <f t="shared" ca="1" si="31"/>
        <v>3.9536014996662847</v>
      </c>
      <c r="BQ49" s="47">
        <f t="shared" ca="1" si="31"/>
        <v>5.6176257719003191</v>
      </c>
      <c r="BR49" s="47">
        <f t="shared" ca="1" si="31"/>
        <v>6.1763038695103072</v>
      </c>
      <c r="BS49" s="47">
        <f t="shared" ca="1" si="32"/>
        <v>6.6249978928229032</v>
      </c>
      <c r="BT49" s="47">
        <f t="shared" ca="1" si="32"/>
        <v>6.545446846189142</v>
      </c>
      <c r="BU49" s="47">
        <f t="shared" ca="1" si="32"/>
        <v>6.1723200260773314</v>
      </c>
      <c r="BV49" s="47">
        <f t="shared" ca="1" si="32"/>
        <v>5.695379556599387</v>
      </c>
      <c r="BW49" s="47">
        <f t="shared" ca="1" si="32"/>
        <v>5.0733364411215511</v>
      </c>
      <c r="BX49" s="47">
        <f t="shared" ca="1" si="32"/>
        <v>2.5848789279856756</v>
      </c>
      <c r="BY49" s="47">
        <f t="shared" ca="1" si="32"/>
        <v>1.5766071835161828</v>
      </c>
      <c r="BZ49" s="47">
        <f t="shared" ca="1" si="32"/>
        <v>1.6025211196715774</v>
      </c>
      <c r="CA49" s="47">
        <f t="shared" ca="1" si="32"/>
        <v>2.109758640163875</v>
      </c>
      <c r="CB49" s="47">
        <f t="shared" ca="1" si="32"/>
        <v>3.9536014996662847</v>
      </c>
      <c r="CC49" s="47">
        <f t="shared" ca="1" si="29"/>
        <v>5.6176257719003191</v>
      </c>
      <c r="CD49" s="47">
        <f t="shared" ca="1" si="29"/>
        <v>6.1763038695103072</v>
      </c>
      <c r="CE49" s="47">
        <f t="shared" ca="1" si="29"/>
        <v>6.6249978928229032</v>
      </c>
      <c r="CF49" s="47">
        <f t="shared" ca="1" si="29"/>
        <v>6.545446846189142</v>
      </c>
      <c r="CG49" s="47">
        <f t="shared" ca="1" si="29"/>
        <v>6.1723200260773314</v>
      </c>
      <c r="CH49" s="47">
        <f t="shared" ca="1" si="29"/>
        <v>5.695379556599387</v>
      </c>
      <c r="CI49" s="47">
        <f t="shared" ca="1" si="29"/>
        <v>5.0733364411215511</v>
      </c>
      <c r="CJ49" s="47">
        <f t="shared" ca="1" si="29"/>
        <v>2.5848789279856756</v>
      </c>
      <c r="CK49" s="47">
        <f t="shared" ca="1" si="29"/>
        <v>1.5766071835161828</v>
      </c>
      <c r="CL49" s="47">
        <f t="shared" ca="1" si="29"/>
        <v>1.6025211196715774</v>
      </c>
      <c r="CM49" s="47">
        <f t="shared" ca="1" si="33"/>
        <v>2.109758640163875</v>
      </c>
      <c r="CN49" s="47">
        <f t="shared" ca="1" si="33"/>
        <v>3.9536014996662847</v>
      </c>
      <c r="CO49" s="47">
        <f t="shared" ca="1" si="33"/>
        <v>5.6176257719003191</v>
      </c>
      <c r="CP49" s="47">
        <f t="shared" ca="1" si="33"/>
        <v>6.1763038695103072</v>
      </c>
      <c r="CQ49" s="47">
        <f t="shared" ca="1" si="33"/>
        <v>6.6249978928229032</v>
      </c>
      <c r="CR49" s="47">
        <f t="shared" ca="1" si="33"/>
        <v>6.545446846189142</v>
      </c>
      <c r="CS49" s="47">
        <f t="shared" ca="1" si="33"/>
        <v>6.1723200260773314</v>
      </c>
      <c r="CT49" s="47">
        <f t="shared" ca="1" si="33"/>
        <v>5.695379556599387</v>
      </c>
      <c r="CU49" s="47">
        <f t="shared" ca="1" si="33"/>
        <v>5.0733364411215511</v>
      </c>
      <c r="CV49" s="47">
        <f t="shared" ca="1" si="33"/>
        <v>2.5848789279856756</v>
      </c>
      <c r="CW49" s="47">
        <f t="shared" ca="1" si="27"/>
        <v>1.5766071835161828</v>
      </c>
      <c r="CX49" s="47">
        <f t="shared" ca="1" si="27"/>
        <v>1.6025211196715774</v>
      </c>
      <c r="CY49" s="47">
        <f t="shared" ca="1" si="27"/>
        <v>2.109758640163875</v>
      </c>
      <c r="CZ49" s="47">
        <f t="shared" ca="1" si="27"/>
        <v>3.9536014996662847</v>
      </c>
      <c r="DA49" s="47">
        <f t="shared" ca="1" si="27"/>
        <v>5.6176257719003191</v>
      </c>
      <c r="DB49" s="47">
        <f t="shared" ca="1" si="27"/>
        <v>6.1763038695103072</v>
      </c>
      <c r="DC49" s="47">
        <f t="shared" ca="1" si="27"/>
        <v>6.6249978928229032</v>
      </c>
      <c r="DD49" s="47">
        <f t="shared" ca="1" si="27"/>
        <v>6.545446846189142</v>
      </c>
    </row>
    <row r="50" spans="1:108" x14ac:dyDescent="0.25">
      <c r="A50" s="40" t="s">
        <v>226</v>
      </c>
      <c r="B50" s="40">
        <v>2184</v>
      </c>
      <c r="C50" s="40" t="s">
        <v>31</v>
      </c>
      <c r="D50" s="40" t="s">
        <v>1399</v>
      </c>
      <c r="E50" s="40" t="s">
        <v>130</v>
      </c>
      <c r="F50" s="40">
        <v>32.799999999999997</v>
      </c>
      <c r="G50" s="43">
        <v>45444</v>
      </c>
      <c r="I50" s="40" t="s">
        <v>34</v>
      </c>
      <c r="J50" s="40">
        <v>1</v>
      </c>
      <c r="K50" s="40" t="s">
        <v>35</v>
      </c>
      <c r="L50" s="40" t="s">
        <v>320</v>
      </c>
      <c r="N50" s="41">
        <f>VLOOKUP($C50 &amp; $I50 &amp; $K50,FATOR!$A$3:$P$22,5,0)</f>
        <v>1.9679249853205166E-2</v>
      </c>
      <c r="O50" s="41">
        <f>VLOOKUP($C50 &amp; $I50 &amp; $K50,FATOR!$A$3:$P$22,6,0)</f>
        <v>1.8124331466751575E-2</v>
      </c>
      <c r="P50" s="41">
        <f>VLOOKUP($C50 &amp; $I50 &amp; $K50,FATOR!$A$3:$P$22,7,0)</f>
        <v>5.989001370076448E-2</v>
      </c>
      <c r="Q50" s="41">
        <f>VLOOKUP($C50 &amp; $I50 &amp; $K50,FATOR!$A$3:$P$22,8,0)</f>
        <v>0.24575891386334064</v>
      </c>
      <c r="R50" s="41">
        <f>VLOOKUP($C50 &amp; $I50 &amp; $K50,FATOR!$A$3:$P$22,9,0)</f>
        <v>0.35763016430491673</v>
      </c>
      <c r="S50" s="41">
        <f>VLOOKUP($C50 &amp; $I50 &amp; $K50,FATOR!$A$3:$P$22,10,0)</f>
        <v>0.36925018666701803</v>
      </c>
      <c r="T50" s="41">
        <f>VLOOKUP($C50 &amp; $I50 &amp; $K50,FATOR!$A$3:$P$22,11,0)</f>
        <v>0.38081049016201374</v>
      </c>
      <c r="U50" s="41">
        <f>VLOOKUP($C50 &amp; $I50 &amp; $K50,FATOR!$A$3:$P$22,12,0)</f>
        <v>0.35852971876340173</v>
      </c>
      <c r="V50" s="41">
        <f>VLOOKUP($C50 &amp; $I50 &amp; $K50,FATOR!$A$3:$P$22,13,0)</f>
        <v>0.33366726540630531</v>
      </c>
      <c r="W50" s="41">
        <f>VLOOKUP($C50 &amp; $I50 &amp; $K50,FATOR!$A$3:$P$22,14,0)</f>
        <v>0.27729424669159608</v>
      </c>
      <c r="X50" s="41">
        <f>VLOOKUP($C50 &amp; $I50 &amp; $K50,FATOR!$A$3:$P$22,15,0)</f>
        <v>0.1811618484507023</v>
      </c>
      <c r="Y50" s="41">
        <f>VLOOKUP($C50 &amp; $I50 &amp; $K50,FATOR!$A$3:$P$22,16,0)</f>
        <v>6.3683912029479137E-2</v>
      </c>
      <c r="Z50" s="48">
        <v>0.5106382978723405</v>
      </c>
      <c r="AA50" s="42">
        <f t="shared" si="10"/>
        <v>0.31587289551612713</v>
      </c>
      <c r="AB50" s="42">
        <f t="shared" si="11"/>
        <v>0.2909148012450507</v>
      </c>
      <c r="AC50" s="42">
        <f t="shared" si="12"/>
        <v>0.96129843267780246</v>
      </c>
      <c r="AD50" s="42">
        <f t="shared" si="13"/>
        <v>3.9446920131596626</v>
      </c>
      <c r="AE50" s="42">
        <f t="shared" si="14"/>
        <v>5.7403445947155136</v>
      </c>
      <c r="AF50" s="42">
        <f t="shared" si="15"/>
        <v>5.9268583153531562</v>
      </c>
      <c r="AG50" s="42">
        <f t="shared" si="16"/>
        <v>6.112413484643044</v>
      </c>
      <c r="AH50" s="42">
        <f t="shared" si="17"/>
        <v>5.7547834007470255</v>
      </c>
      <c r="AI50" s="42">
        <f t="shared" si="18"/>
        <v>5.3557145749471635</v>
      </c>
      <c r="AJ50" s="42">
        <f t="shared" si="19"/>
        <v>4.450867653279575</v>
      </c>
      <c r="AK50" s="42">
        <f t="shared" si="20"/>
        <v>2.9078403930044634</v>
      </c>
      <c r="AL50" s="42">
        <f t="shared" si="21"/>
        <v>1.0221945369157246</v>
      </c>
      <c r="AN50" s="43">
        <f t="shared" si="22"/>
        <v>45444</v>
      </c>
      <c r="AO50" s="47" t="str">
        <f t="shared" ca="1" si="30"/>
        <v/>
      </c>
      <c r="AP50" s="47" t="str">
        <f t="shared" ca="1" si="30"/>
        <v/>
      </c>
      <c r="AQ50" s="47" t="str">
        <f t="shared" ca="1" si="30"/>
        <v/>
      </c>
      <c r="AR50" s="47" t="str">
        <f t="shared" ca="1" si="30"/>
        <v/>
      </c>
      <c r="AS50" s="47" t="str">
        <f t="shared" ca="1" si="30"/>
        <v/>
      </c>
      <c r="AT50" s="47">
        <f t="shared" ca="1" si="30"/>
        <v>5.9268583153531562</v>
      </c>
      <c r="AU50" s="47">
        <f t="shared" ca="1" si="30"/>
        <v>6.112413484643044</v>
      </c>
      <c r="AV50" s="47">
        <f t="shared" ca="1" si="30"/>
        <v>5.7547834007470255</v>
      </c>
      <c r="AW50" s="47">
        <f t="shared" ca="1" si="30"/>
        <v>5.3557145749471635</v>
      </c>
      <c r="AX50" s="47">
        <f t="shared" ca="1" si="30"/>
        <v>4.450867653279575</v>
      </c>
      <c r="AY50" s="47">
        <f t="shared" ca="1" si="30"/>
        <v>2.9078403930044634</v>
      </c>
      <c r="AZ50" s="47">
        <f t="shared" ca="1" si="30"/>
        <v>1.0221945369157246</v>
      </c>
      <c r="BA50" s="47">
        <f t="shared" ca="1" si="30"/>
        <v>0.31587289551612713</v>
      </c>
      <c r="BB50" s="47">
        <f t="shared" ca="1" si="30"/>
        <v>0.2909148012450507</v>
      </c>
      <c r="BC50" s="47">
        <f t="shared" ca="1" si="30"/>
        <v>0.96129843267780246</v>
      </c>
      <c r="BD50" s="47">
        <f t="shared" ca="1" si="30"/>
        <v>3.9446920131596626</v>
      </c>
      <c r="BE50" s="47">
        <f t="shared" ref="BE50:BR73" ca="1" si="34">IF($AN50&lt;=BE$1,HLOOKUP(MONTH(BE$1),$AA:$AL,ROW($AO50),0),"")</f>
        <v>5.7403445947155136</v>
      </c>
      <c r="BF50" s="47">
        <f t="shared" ca="1" si="34"/>
        <v>5.9268583153531562</v>
      </c>
      <c r="BG50" s="47">
        <f t="shared" ca="1" si="34"/>
        <v>6.112413484643044</v>
      </c>
      <c r="BH50" s="47">
        <f t="shared" ca="1" si="34"/>
        <v>5.7547834007470255</v>
      </c>
      <c r="BI50" s="47">
        <f t="shared" ca="1" si="34"/>
        <v>5.3557145749471635</v>
      </c>
      <c r="BJ50" s="47">
        <f t="shared" ca="1" si="34"/>
        <v>4.450867653279575</v>
      </c>
      <c r="BK50" s="47">
        <f t="shared" ca="1" si="34"/>
        <v>2.9078403930044634</v>
      </c>
      <c r="BL50" s="47">
        <f t="shared" ca="1" si="34"/>
        <v>1.0221945369157246</v>
      </c>
      <c r="BM50" s="47">
        <f t="shared" ca="1" si="34"/>
        <v>0.31587289551612713</v>
      </c>
      <c r="BN50" s="47">
        <f t="shared" ca="1" si="34"/>
        <v>0.2909148012450507</v>
      </c>
      <c r="BO50" s="47">
        <f t="shared" ca="1" si="34"/>
        <v>0.96129843267780246</v>
      </c>
      <c r="BP50" s="47">
        <f t="shared" ca="1" si="34"/>
        <v>3.9446920131596626</v>
      </c>
      <c r="BQ50" s="47">
        <f t="shared" ca="1" si="34"/>
        <v>5.7403445947155136</v>
      </c>
      <c r="BR50" s="47">
        <f t="shared" ca="1" si="34"/>
        <v>5.9268583153531562</v>
      </c>
      <c r="BS50" s="47">
        <f t="shared" ca="1" si="32"/>
        <v>6.112413484643044</v>
      </c>
      <c r="BT50" s="47">
        <f t="shared" ca="1" si="32"/>
        <v>5.7547834007470255</v>
      </c>
      <c r="BU50" s="47">
        <f t="shared" ca="1" si="32"/>
        <v>5.3557145749471635</v>
      </c>
      <c r="BV50" s="47">
        <f t="shared" ca="1" si="32"/>
        <v>4.450867653279575</v>
      </c>
      <c r="BW50" s="47">
        <f t="shared" ca="1" si="32"/>
        <v>2.9078403930044634</v>
      </c>
      <c r="BX50" s="47">
        <f t="shared" ca="1" si="32"/>
        <v>1.0221945369157246</v>
      </c>
      <c r="BY50" s="47">
        <f t="shared" ca="1" si="32"/>
        <v>0.31587289551612713</v>
      </c>
      <c r="BZ50" s="47">
        <f t="shared" ca="1" si="32"/>
        <v>0.2909148012450507</v>
      </c>
      <c r="CA50" s="47">
        <f t="shared" ca="1" si="32"/>
        <v>0.96129843267780246</v>
      </c>
      <c r="CB50" s="47">
        <f t="shared" ca="1" si="32"/>
        <v>3.9446920131596626</v>
      </c>
      <c r="CC50" s="47">
        <f t="shared" ca="1" si="29"/>
        <v>5.7403445947155136</v>
      </c>
      <c r="CD50" s="47">
        <f t="shared" ca="1" si="29"/>
        <v>5.9268583153531562</v>
      </c>
      <c r="CE50" s="47">
        <f t="shared" ca="1" si="29"/>
        <v>6.112413484643044</v>
      </c>
      <c r="CF50" s="47">
        <f t="shared" ca="1" si="29"/>
        <v>5.7547834007470255</v>
      </c>
      <c r="CG50" s="47">
        <f t="shared" ca="1" si="29"/>
        <v>5.3557145749471635</v>
      </c>
      <c r="CH50" s="47">
        <f t="shared" ca="1" si="29"/>
        <v>4.450867653279575</v>
      </c>
      <c r="CI50" s="47">
        <f t="shared" ca="1" si="29"/>
        <v>2.9078403930044634</v>
      </c>
      <c r="CJ50" s="47">
        <f t="shared" ca="1" si="29"/>
        <v>1.0221945369157246</v>
      </c>
      <c r="CK50" s="47">
        <f t="shared" ca="1" si="29"/>
        <v>0.31587289551612713</v>
      </c>
      <c r="CL50" s="47">
        <f t="shared" ca="1" si="29"/>
        <v>0.2909148012450507</v>
      </c>
      <c r="CM50" s="47">
        <f t="shared" ca="1" si="33"/>
        <v>0.96129843267780246</v>
      </c>
      <c r="CN50" s="47">
        <f t="shared" ca="1" si="33"/>
        <v>3.9446920131596626</v>
      </c>
      <c r="CO50" s="47">
        <f t="shared" ca="1" si="33"/>
        <v>5.7403445947155136</v>
      </c>
      <c r="CP50" s="47">
        <f t="shared" ca="1" si="33"/>
        <v>5.9268583153531562</v>
      </c>
      <c r="CQ50" s="47">
        <f t="shared" ca="1" si="33"/>
        <v>6.112413484643044</v>
      </c>
      <c r="CR50" s="47">
        <f t="shared" ca="1" si="33"/>
        <v>5.7547834007470255</v>
      </c>
      <c r="CS50" s="47">
        <f t="shared" ca="1" si="33"/>
        <v>5.3557145749471635</v>
      </c>
      <c r="CT50" s="47">
        <f t="shared" ca="1" si="33"/>
        <v>4.450867653279575</v>
      </c>
      <c r="CU50" s="47">
        <f t="shared" ca="1" si="33"/>
        <v>2.9078403930044634</v>
      </c>
      <c r="CV50" s="47">
        <f t="shared" ca="1" si="33"/>
        <v>1.0221945369157246</v>
      </c>
      <c r="CW50" s="47">
        <f t="shared" ca="1" si="27"/>
        <v>0.31587289551612713</v>
      </c>
      <c r="CX50" s="47">
        <f t="shared" ca="1" si="27"/>
        <v>0.2909148012450507</v>
      </c>
      <c r="CY50" s="47">
        <f t="shared" ca="1" si="27"/>
        <v>0.96129843267780246</v>
      </c>
      <c r="CZ50" s="47">
        <f t="shared" ref="CW50:DD82" ca="1" si="35">IF($AN50&lt;=CZ$1,HLOOKUP(MONTH(CZ$1),$AA:$AL,ROW($AO50),0),"")</f>
        <v>3.9446920131596626</v>
      </c>
      <c r="DA50" s="47">
        <f t="shared" ca="1" si="35"/>
        <v>5.7403445947155136</v>
      </c>
      <c r="DB50" s="47">
        <f t="shared" ca="1" si="35"/>
        <v>5.9268583153531562</v>
      </c>
      <c r="DC50" s="47">
        <f t="shared" ca="1" si="35"/>
        <v>6.112413484643044</v>
      </c>
      <c r="DD50" s="47">
        <f t="shared" ca="1" si="35"/>
        <v>5.7547834007470255</v>
      </c>
    </row>
    <row r="51" spans="1:108" x14ac:dyDescent="0.25">
      <c r="A51" s="40" t="s">
        <v>226</v>
      </c>
      <c r="B51" s="40">
        <v>2184</v>
      </c>
      <c r="C51" s="40" t="s">
        <v>31</v>
      </c>
      <c r="D51" s="40" t="s">
        <v>1399</v>
      </c>
      <c r="E51" s="40" t="s">
        <v>130</v>
      </c>
      <c r="F51" s="40">
        <v>32.799999999999997</v>
      </c>
      <c r="G51" s="43">
        <v>45444</v>
      </c>
      <c r="I51" s="40" t="s">
        <v>34</v>
      </c>
      <c r="J51" s="40">
        <v>1</v>
      </c>
      <c r="K51" s="40" t="s">
        <v>36</v>
      </c>
      <c r="L51" s="40" t="s">
        <v>320</v>
      </c>
      <c r="N51" s="41">
        <f>VLOOKUP($C51 &amp; $I51 &amp; $K51,FATOR!$A$3:$P$22,5,0)</f>
        <v>9.8054322604505764E-2</v>
      </c>
      <c r="O51" s="41">
        <f>VLOOKUP($C51 &amp; $I51 &amp; $K51,FATOR!$A$3:$P$22,6,0)</f>
        <v>9.966599447959304E-2</v>
      </c>
      <c r="P51" s="41">
        <f>VLOOKUP($C51 &amp; $I51 &amp; $K51,FATOR!$A$3:$P$22,7,0)</f>
        <v>0.13121274372155528</v>
      </c>
      <c r="Q51" s="41">
        <f>VLOOKUP($C51 &amp; $I51 &amp; $K51,FATOR!$A$3:$P$22,8,0)</f>
        <v>0.24588732117365522</v>
      </c>
      <c r="R51" s="41">
        <f>VLOOKUP($C51 &amp; $I51 &amp; $K51,FATOR!$A$3:$P$22,9,0)</f>
        <v>0.34937839651397584</v>
      </c>
      <c r="S51" s="41">
        <f>VLOOKUP($C51 &amp; $I51 &amp; $K51,FATOR!$A$3:$P$22,10,0)</f>
        <v>0.38412440235986323</v>
      </c>
      <c r="T51" s="41">
        <f>VLOOKUP($C51 &amp; $I51 &amp; $K51,FATOR!$A$3:$P$22,11,0)</f>
        <v>0.41203014132426724</v>
      </c>
      <c r="U51" s="41">
        <f>VLOOKUP($C51 &amp; $I51 &amp; $K51,FATOR!$A$3:$P$22,12,0)</f>
        <v>0.40708260329976304</v>
      </c>
      <c r="V51" s="41">
        <f>VLOOKUP($C51 &amp; $I51 &amp; $K51,FATOR!$A$3:$P$22,13,0)</f>
        <v>0.38387663419461127</v>
      </c>
      <c r="W51" s="41">
        <f>VLOOKUP($C51 &amp; $I51 &amp; $K51,FATOR!$A$3:$P$22,14,0)</f>
        <v>0.35421415698006753</v>
      </c>
      <c r="X51" s="41">
        <f>VLOOKUP($C51 &amp; $I51 &amp; $K51,FATOR!$A$3:$P$22,15,0)</f>
        <v>0.31552727482154186</v>
      </c>
      <c r="Y51" s="41">
        <f>VLOOKUP($C51 &amp; $I51 &amp; $K51,FATOR!$A$3:$P$22,16,0)</f>
        <v>0.16076201792575104</v>
      </c>
      <c r="Z51" s="48">
        <v>0.5106382978723405</v>
      </c>
      <c r="AA51" s="42">
        <f t="shared" si="10"/>
        <v>1.642305590516318</v>
      </c>
      <c r="AB51" s="42">
        <f t="shared" si="11"/>
        <v>1.669299379879482</v>
      </c>
      <c r="AC51" s="42">
        <f t="shared" si="12"/>
        <v>2.1976738693108153</v>
      </c>
      <c r="AD51" s="42">
        <f t="shared" si="13"/>
        <v>4.1183510474021574</v>
      </c>
      <c r="AE51" s="42">
        <f t="shared" si="14"/>
        <v>5.8517164624638678</v>
      </c>
      <c r="AF51" s="42">
        <f t="shared" si="15"/>
        <v>6.4336750965464757</v>
      </c>
      <c r="AG51" s="42">
        <f t="shared" si="16"/>
        <v>6.9010665372438975</v>
      </c>
      <c r="AH51" s="42">
        <f t="shared" si="17"/>
        <v>6.8182005386717757</v>
      </c>
      <c r="AI51" s="42">
        <f t="shared" si="18"/>
        <v>6.4295252433616596</v>
      </c>
      <c r="AJ51" s="42">
        <f t="shared" si="19"/>
        <v>5.9327103058448758</v>
      </c>
      <c r="AK51" s="42">
        <f t="shared" si="20"/>
        <v>5.2847461859471858</v>
      </c>
      <c r="AL51" s="42">
        <f t="shared" si="21"/>
        <v>2.6925927768330049</v>
      </c>
      <c r="AN51" s="43">
        <f t="shared" si="22"/>
        <v>45444</v>
      </c>
      <c r="AO51" s="47" t="str">
        <f t="shared" ca="1" si="30"/>
        <v/>
      </c>
      <c r="AP51" s="47" t="str">
        <f t="shared" ca="1" si="30"/>
        <v/>
      </c>
      <c r="AQ51" s="47" t="str">
        <f t="shared" ca="1" si="30"/>
        <v/>
      </c>
      <c r="AR51" s="47" t="str">
        <f t="shared" ca="1" si="30"/>
        <v/>
      </c>
      <c r="AS51" s="47" t="str">
        <f t="shared" ca="1" si="30"/>
        <v/>
      </c>
      <c r="AT51" s="47">
        <f t="shared" ca="1" si="30"/>
        <v>6.4336750965464757</v>
      </c>
      <c r="AU51" s="47">
        <f t="shared" ca="1" si="30"/>
        <v>6.9010665372438975</v>
      </c>
      <c r="AV51" s="47">
        <f t="shared" ca="1" si="30"/>
        <v>6.8182005386717757</v>
      </c>
      <c r="AW51" s="47">
        <f t="shared" ca="1" si="30"/>
        <v>6.4295252433616596</v>
      </c>
      <c r="AX51" s="47">
        <f t="shared" ca="1" si="30"/>
        <v>5.9327103058448758</v>
      </c>
      <c r="AY51" s="47">
        <f t="shared" ca="1" si="30"/>
        <v>5.2847461859471858</v>
      </c>
      <c r="AZ51" s="47">
        <f t="shared" ca="1" si="30"/>
        <v>2.6925927768330049</v>
      </c>
      <c r="BA51" s="47">
        <f t="shared" ca="1" si="30"/>
        <v>1.642305590516318</v>
      </c>
      <c r="BB51" s="47">
        <f t="shared" ca="1" si="30"/>
        <v>1.669299379879482</v>
      </c>
      <c r="BC51" s="47">
        <f t="shared" ca="1" si="30"/>
        <v>2.1976738693108153</v>
      </c>
      <c r="BD51" s="47">
        <f t="shared" ca="1" si="30"/>
        <v>4.1183510474021574</v>
      </c>
      <c r="BE51" s="47">
        <f t="shared" ca="1" si="34"/>
        <v>5.8517164624638678</v>
      </c>
      <c r="BF51" s="47">
        <f t="shared" ca="1" si="34"/>
        <v>6.4336750965464757</v>
      </c>
      <c r="BG51" s="47">
        <f t="shared" ca="1" si="34"/>
        <v>6.9010665372438975</v>
      </c>
      <c r="BH51" s="47">
        <f t="shared" ca="1" si="34"/>
        <v>6.8182005386717757</v>
      </c>
      <c r="BI51" s="47">
        <f t="shared" ca="1" si="34"/>
        <v>6.4295252433616596</v>
      </c>
      <c r="BJ51" s="47">
        <f t="shared" ca="1" si="34"/>
        <v>5.9327103058448758</v>
      </c>
      <c r="BK51" s="47">
        <f t="shared" ca="1" si="34"/>
        <v>5.2847461859471858</v>
      </c>
      <c r="BL51" s="47">
        <f t="shared" ca="1" si="34"/>
        <v>2.6925927768330049</v>
      </c>
      <c r="BM51" s="47">
        <f t="shared" ca="1" si="34"/>
        <v>1.642305590516318</v>
      </c>
      <c r="BN51" s="47">
        <f t="shared" ca="1" si="34"/>
        <v>1.669299379879482</v>
      </c>
      <c r="BO51" s="47">
        <f t="shared" ca="1" si="34"/>
        <v>2.1976738693108153</v>
      </c>
      <c r="BP51" s="47">
        <f t="shared" ca="1" si="34"/>
        <v>4.1183510474021574</v>
      </c>
      <c r="BQ51" s="47">
        <f t="shared" ca="1" si="34"/>
        <v>5.8517164624638678</v>
      </c>
      <c r="BR51" s="47">
        <f t="shared" ca="1" si="34"/>
        <v>6.4336750965464757</v>
      </c>
      <c r="BS51" s="47">
        <f t="shared" ca="1" si="32"/>
        <v>6.9010665372438975</v>
      </c>
      <c r="BT51" s="47">
        <f t="shared" ca="1" si="32"/>
        <v>6.8182005386717757</v>
      </c>
      <c r="BU51" s="47">
        <f t="shared" ca="1" si="32"/>
        <v>6.4295252433616596</v>
      </c>
      <c r="BV51" s="47">
        <f t="shared" ca="1" si="32"/>
        <v>5.9327103058448758</v>
      </c>
      <c r="BW51" s="47">
        <f t="shared" ca="1" si="32"/>
        <v>5.2847461859471858</v>
      </c>
      <c r="BX51" s="47">
        <f t="shared" ca="1" si="32"/>
        <v>2.6925927768330049</v>
      </c>
      <c r="BY51" s="47">
        <f t="shared" ca="1" si="32"/>
        <v>1.642305590516318</v>
      </c>
      <c r="BZ51" s="47">
        <f t="shared" ca="1" si="32"/>
        <v>1.669299379879482</v>
      </c>
      <c r="CA51" s="47">
        <f t="shared" ca="1" si="32"/>
        <v>2.1976738693108153</v>
      </c>
      <c r="CB51" s="47">
        <f t="shared" ca="1" si="32"/>
        <v>4.1183510474021574</v>
      </c>
      <c r="CC51" s="47">
        <f t="shared" ca="1" si="29"/>
        <v>5.8517164624638678</v>
      </c>
      <c r="CD51" s="47">
        <f t="shared" ca="1" si="29"/>
        <v>6.4336750965464757</v>
      </c>
      <c r="CE51" s="47">
        <f t="shared" ca="1" si="29"/>
        <v>6.9010665372438975</v>
      </c>
      <c r="CF51" s="47">
        <f t="shared" ca="1" si="29"/>
        <v>6.8182005386717757</v>
      </c>
      <c r="CG51" s="47">
        <f t="shared" ca="1" si="29"/>
        <v>6.4295252433616596</v>
      </c>
      <c r="CH51" s="47">
        <f t="shared" ca="1" si="29"/>
        <v>5.9327103058448758</v>
      </c>
      <c r="CI51" s="47">
        <f t="shared" ca="1" si="29"/>
        <v>5.2847461859471858</v>
      </c>
      <c r="CJ51" s="47">
        <f t="shared" ca="1" si="29"/>
        <v>2.6925927768330049</v>
      </c>
      <c r="CK51" s="47">
        <f t="shared" ca="1" si="29"/>
        <v>1.642305590516318</v>
      </c>
      <c r="CL51" s="47">
        <f t="shared" ca="1" si="29"/>
        <v>1.669299379879482</v>
      </c>
      <c r="CM51" s="47">
        <f t="shared" ca="1" si="33"/>
        <v>2.1976738693108153</v>
      </c>
      <c r="CN51" s="47">
        <f t="shared" ca="1" si="33"/>
        <v>4.1183510474021574</v>
      </c>
      <c r="CO51" s="47">
        <f t="shared" ca="1" si="33"/>
        <v>5.8517164624638678</v>
      </c>
      <c r="CP51" s="47">
        <f t="shared" ca="1" si="33"/>
        <v>6.4336750965464757</v>
      </c>
      <c r="CQ51" s="47">
        <f t="shared" ca="1" si="33"/>
        <v>6.9010665372438975</v>
      </c>
      <c r="CR51" s="47">
        <f t="shared" ca="1" si="33"/>
        <v>6.8182005386717757</v>
      </c>
      <c r="CS51" s="47">
        <f t="shared" ca="1" si="33"/>
        <v>6.4295252433616596</v>
      </c>
      <c r="CT51" s="47">
        <f t="shared" ca="1" si="33"/>
        <v>5.9327103058448758</v>
      </c>
      <c r="CU51" s="47">
        <f t="shared" ca="1" si="33"/>
        <v>5.2847461859471858</v>
      </c>
      <c r="CV51" s="47">
        <f t="shared" ca="1" si="33"/>
        <v>2.6925927768330049</v>
      </c>
      <c r="CW51" s="47">
        <f t="shared" ca="1" si="35"/>
        <v>1.642305590516318</v>
      </c>
      <c r="CX51" s="47">
        <f t="shared" ca="1" si="35"/>
        <v>1.669299379879482</v>
      </c>
      <c r="CY51" s="47">
        <f t="shared" ca="1" si="35"/>
        <v>2.1976738693108153</v>
      </c>
      <c r="CZ51" s="47">
        <f t="shared" ca="1" si="35"/>
        <v>4.1183510474021574</v>
      </c>
      <c r="DA51" s="47">
        <f t="shared" ca="1" si="35"/>
        <v>5.8517164624638678</v>
      </c>
      <c r="DB51" s="47">
        <f t="shared" ca="1" si="35"/>
        <v>6.4336750965464757</v>
      </c>
      <c r="DC51" s="47">
        <f t="shared" ca="1" si="35"/>
        <v>6.9010665372438975</v>
      </c>
      <c r="DD51" s="47">
        <f t="shared" ca="1" si="35"/>
        <v>6.8182005386717757</v>
      </c>
    </row>
    <row r="52" spans="1:108" x14ac:dyDescent="0.25">
      <c r="A52" s="40" t="s">
        <v>134</v>
      </c>
      <c r="B52" s="40">
        <v>1030</v>
      </c>
      <c r="C52" s="40" t="s">
        <v>31</v>
      </c>
      <c r="D52" s="40" t="s">
        <v>135</v>
      </c>
      <c r="E52" s="40" t="s">
        <v>130</v>
      </c>
      <c r="F52" s="40">
        <v>25</v>
      </c>
      <c r="G52" s="43">
        <v>45413</v>
      </c>
      <c r="I52" s="40" t="s">
        <v>34</v>
      </c>
      <c r="J52" s="40">
        <v>1</v>
      </c>
      <c r="K52" s="40" t="s">
        <v>35</v>
      </c>
      <c r="L52" s="40" t="s">
        <v>137</v>
      </c>
      <c r="N52" s="41">
        <f>VLOOKUP($C52 &amp; $I52 &amp; $K52,FATOR!$A$3:$P$22,5,0)</f>
        <v>1.9679249853205166E-2</v>
      </c>
      <c r="O52" s="41">
        <f>VLOOKUP($C52 &amp; $I52 &amp; $K52,FATOR!$A$3:$P$22,6,0)</f>
        <v>1.8124331466751575E-2</v>
      </c>
      <c r="P52" s="41">
        <f>VLOOKUP($C52 &amp; $I52 &amp; $K52,FATOR!$A$3:$P$22,7,0)</f>
        <v>5.989001370076448E-2</v>
      </c>
      <c r="Q52" s="41">
        <f>VLOOKUP($C52 &amp; $I52 &amp; $K52,FATOR!$A$3:$P$22,8,0)</f>
        <v>0.24575891386334064</v>
      </c>
      <c r="R52" s="41">
        <f>VLOOKUP($C52 &amp; $I52 &amp; $K52,FATOR!$A$3:$P$22,9,0)</f>
        <v>0.35763016430491673</v>
      </c>
      <c r="S52" s="41">
        <f>VLOOKUP($C52 &amp; $I52 &amp; $K52,FATOR!$A$3:$P$22,10,0)</f>
        <v>0.36925018666701803</v>
      </c>
      <c r="T52" s="41">
        <f>VLOOKUP($C52 &amp; $I52 &amp; $K52,FATOR!$A$3:$P$22,11,0)</f>
        <v>0.38081049016201374</v>
      </c>
      <c r="U52" s="41">
        <f>VLOOKUP($C52 &amp; $I52 &amp; $K52,FATOR!$A$3:$P$22,12,0)</f>
        <v>0.35852971876340173</v>
      </c>
      <c r="V52" s="41">
        <f>VLOOKUP($C52 &amp; $I52 &amp; $K52,FATOR!$A$3:$P$22,13,0)</f>
        <v>0.33366726540630531</v>
      </c>
      <c r="W52" s="41">
        <f>VLOOKUP($C52 &amp; $I52 &amp; $K52,FATOR!$A$3:$P$22,14,0)</f>
        <v>0.27729424669159608</v>
      </c>
      <c r="X52" s="41">
        <f>VLOOKUP($C52 &amp; $I52 &amp; $K52,FATOR!$A$3:$P$22,15,0)</f>
        <v>0.1811618484507023</v>
      </c>
      <c r="Y52" s="41">
        <f>VLOOKUP($C52 &amp; $I52 &amp; $K52,FATOR!$A$3:$P$22,16,0)</f>
        <v>6.3683912029479137E-2</v>
      </c>
      <c r="Z52" s="48">
        <v>0.29268292682926844</v>
      </c>
      <c r="AA52" s="42">
        <f t="shared" si="10"/>
        <v>0.34798673520911566</v>
      </c>
      <c r="AB52" s="42">
        <f t="shared" si="11"/>
        <v>0.32049122715597289</v>
      </c>
      <c r="AC52" s="42">
        <f t="shared" si="12"/>
        <v>1.0590307300744937</v>
      </c>
      <c r="AD52" s="42">
        <f t="shared" si="13"/>
        <v>4.3457368914859007</v>
      </c>
      <c r="AE52" s="42">
        <f t="shared" si="14"/>
        <v>6.3239480273430386</v>
      </c>
      <c r="AF52" s="42">
        <f t="shared" si="15"/>
        <v>6.5294240325265376</v>
      </c>
      <c r="AG52" s="42">
        <f t="shared" si="16"/>
        <v>6.7338440333526801</v>
      </c>
      <c r="AH52" s="42">
        <f t="shared" si="17"/>
        <v>6.3398547830113712</v>
      </c>
      <c r="AI52" s="42">
        <f t="shared" si="18"/>
        <v>5.9002138395017392</v>
      </c>
      <c r="AJ52" s="42">
        <f t="shared" si="19"/>
        <v>4.9033738744245641</v>
      </c>
      <c r="AK52" s="42">
        <f t="shared" si="20"/>
        <v>3.2034717104087598</v>
      </c>
      <c r="AL52" s="42">
        <f t="shared" si="21"/>
        <v>1.1261179566188382</v>
      </c>
      <c r="AN52" s="43">
        <f t="shared" si="22"/>
        <v>45413</v>
      </c>
      <c r="AO52" s="47" t="str">
        <f t="shared" ca="1" si="30"/>
        <v/>
      </c>
      <c r="AP52" s="47" t="str">
        <f t="shared" ca="1" si="30"/>
        <v/>
      </c>
      <c r="AQ52" s="47" t="str">
        <f t="shared" ca="1" si="30"/>
        <v/>
      </c>
      <c r="AR52" s="47" t="str">
        <f t="shared" ca="1" si="30"/>
        <v/>
      </c>
      <c r="AS52" s="47">
        <f t="shared" ca="1" si="30"/>
        <v>6.3239480273430386</v>
      </c>
      <c r="AT52" s="47">
        <f t="shared" ca="1" si="30"/>
        <v>6.5294240325265376</v>
      </c>
      <c r="AU52" s="47">
        <f t="shared" ca="1" si="30"/>
        <v>6.7338440333526801</v>
      </c>
      <c r="AV52" s="47">
        <f t="shared" ca="1" si="30"/>
        <v>6.3398547830113712</v>
      </c>
      <c r="AW52" s="47">
        <f t="shared" ca="1" si="30"/>
        <v>5.9002138395017392</v>
      </c>
      <c r="AX52" s="47">
        <f t="shared" ca="1" si="30"/>
        <v>4.9033738744245641</v>
      </c>
      <c r="AY52" s="47">
        <f t="shared" ca="1" si="30"/>
        <v>3.2034717104087598</v>
      </c>
      <c r="AZ52" s="47">
        <f t="shared" ca="1" si="30"/>
        <v>1.1261179566188382</v>
      </c>
      <c r="BA52" s="47">
        <f t="shared" ca="1" si="30"/>
        <v>0.34798673520911566</v>
      </c>
      <c r="BB52" s="47">
        <f t="shared" ca="1" si="30"/>
        <v>0.32049122715597289</v>
      </c>
      <c r="BC52" s="47">
        <f t="shared" ca="1" si="30"/>
        <v>1.0590307300744937</v>
      </c>
      <c r="BD52" s="47">
        <f t="shared" ca="1" si="30"/>
        <v>4.3457368914859007</v>
      </c>
      <c r="BE52" s="47">
        <f t="shared" ca="1" si="34"/>
        <v>6.3239480273430386</v>
      </c>
      <c r="BF52" s="47">
        <f t="shared" ca="1" si="34"/>
        <v>6.5294240325265376</v>
      </c>
      <c r="BG52" s="47">
        <f t="shared" ca="1" si="34"/>
        <v>6.7338440333526801</v>
      </c>
      <c r="BH52" s="47">
        <f t="shared" ca="1" si="34"/>
        <v>6.3398547830113712</v>
      </c>
      <c r="BI52" s="47">
        <f t="shared" ca="1" si="34"/>
        <v>5.9002138395017392</v>
      </c>
      <c r="BJ52" s="47">
        <f t="shared" ca="1" si="34"/>
        <v>4.9033738744245641</v>
      </c>
      <c r="BK52" s="47">
        <f t="shared" ca="1" si="34"/>
        <v>3.2034717104087598</v>
      </c>
      <c r="BL52" s="47">
        <f t="shared" ca="1" si="34"/>
        <v>1.1261179566188382</v>
      </c>
      <c r="BM52" s="47">
        <f t="shared" ca="1" si="34"/>
        <v>0.34798673520911566</v>
      </c>
      <c r="BN52" s="47">
        <f t="shared" ca="1" si="34"/>
        <v>0.32049122715597289</v>
      </c>
      <c r="BO52" s="47">
        <f t="shared" ca="1" si="34"/>
        <v>1.0590307300744937</v>
      </c>
      <c r="BP52" s="47">
        <f t="shared" ca="1" si="34"/>
        <v>4.3457368914859007</v>
      </c>
      <c r="BQ52" s="47">
        <f t="shared" ca="1" si="34"/>
        <v>6.3239480273430386</v>
      </c>
      <c r="BR52" s="47">
        <f t="shared" ca="1" si="34"/>
        <v>6.5294240325265376</v>
      </c>
      <c r="BS52" s="47">
        <f t="shared" ca="1" si="32"/>
        <v>6.7338440333526801</v>
      </c>
      <c r="BT52" s="47">
        <f t="shared" ca="1" si="32"/>
        <v>6.3398547830113712</v>
      </c>
      <c r="BU52" s="47">
        <f t="shared" ca="1" si="32"/>
        <v>5.9002138395017392</v>
      </c>
      <c r="BV52" s="47">
        <f t="shared" ca="1" si="32"/>
        <v>4.9033738744245641</v>
      </c>
      <c r="BW52" s="47">
        <f t="shared" ca="1" si="32"/>
        <v>3.2034717104087598</v>
      </c>
      <c r="BX52" s="47">
        <f t="shared" ca="1" si="32"/>
        <v>1.1261179566188382</v>
      </c>
      <c r="BY52" s="47">
        <f t="shared" ca="1" si="32"/>
        <v>0.34798673520911566</v>
      </c>
      <c r="BZ52" s="47">
        <f t="shared" ca="1" si="32"/>
        <v>0.32049122715597289</v>
      </c>
      <c r="CA52" s="47">
        <f t="shared" ca="1" si="32"/>
        <v>1.0590307300744937</v>
      </c>
      <c r="CB52" s="47">
        <f t="shared" ca="1" si="32"/>
        <v>4.3457368914859007</v>
      </c>
      <c r="CC52" s="47">
        <f t="shared" ca="1" si="29"/>
        <v>6.3239480273430386</v>
      </c>
      <c r="CD52" s="47">
        <f t="shared" ca="1" si="29"/>
        <v>6.5294240325265376</v>
      </c>
      <c r="CE52" s="47">
        <f t="shared" ca="1" si="29"/>
        <v>6.7338440333526801</v>
      </c>
      <c r="CF52" s="47">
        <f t="shared" ca="1" si="29"/>
        <v>6.3398547830113712</v>
      </c>
      <c r="CG52" s="47">
        <f t="shared" ca="1" si="29"/>
        <v>5.9002138395017392</v>
      </c>
      <c r="CH52" s="47">
        <f t="shared" ca="1" si="29"/>
        <v>4.9033738744245641</v>
      </c>
      <c r="CI52" s="47">
        <f t="shared" ca="1" si="29"/>
        <v>3.2034717104087598</v>
      </c>
      <c r="CJ52" s="47">
        <f t="shared" ca="1" si="29"/>
        <v>1.1261179566188382</v>
      </c>
      <c r="CK52" s="47">
        <f t="shared" ca="1" si="29"/>
        <v>0.34798673520911566</v>
      </c>
      <c r="CL52" s="47">
        <f t="shared" ca="1" si="29"/>
        <v>0.32049122715597289</v>
      </c>
      <c r="CM52" s="47">
        <f t="shared" ca="1" si="33"/>
        <v>1.0590307300744937</v>
      </c>
      <c r="CN52" s="47">
        <f t="shared" ca="1" si="33"/>
        <v>4.3457368914859007</v>
      </c>
      <c r="CO52" s="47">
        <f t="shared" ca="1" si="33"/>
        <v>6.3239480273430386</v>
      </c>
      <c r="CP52" s="47">
        <f t="shared" ca="1" si="33"/>
        <v>6.5294240325265376</v>
      </c>
      <c r="CQ52" s="47">
        <f t="shared" ca="1" si="33"/>
        <v>6.7338440333526801</v>
      </c>
      <c r="CR52" s="47">
        <f t="shared" ca="1" si="33"/>
        <v>6.3398547830113712</v>
      </c>
      <c r="CS52" s="47">
        <f t="shared" ca="1" si="33"/>
        <v>5.9002138395017392</v>
      </c>
      <c r="CT52" s="47">
        <f t="shared" ca="1" si="33"/>
        <v>4.9033738744245641</v>
      </c>
      <c r="CU52" s="47">
        <f t="shared" ca="1" si="33"/>
        <v>3.2034717104087598</v>
      </c>
      <c r="CV52" s="47">
        <f t="shared" ca="1" si="33"/>
        <v>1.1261179566188382</v>
      </c>
      <c r="CW52" s="47">
        <f t="shared" ca="1" si="35"/>
        <v>0.34798673520911566</v>
      </c>
      <c r="CX52" s="47">
        <f t="shared" ca="1" si="35"/>
        <v>0.32049122715597289</v>
      </c>
      <c r="CY52" s="47">
        <f t="shared" ca="1" si="35"/>
        <v>1.0590307300744937</v>
      </c>
      <c r="CZ52" s="47">
        <f t="shared" ca="1" si="35"/>
        <v>4.3457368914859007</v>
      </c>
      <c r="DA52" s="47">
        <f t="shared" ca="1" si="35"/>
        <v>6.3239480273430386</v>
      </c>
      <c r="DB52" s="47">
        <f t="shared" ca="1" si="35"/>
        <v>6.5294240325265376</v>
      </c>
      <c r="DC52" s="47">
        <f t="shared" ca="1" si="35"/>
        <v>6.7338440333526801</v>
      </c>
      <c r="DD52" s="47">
        <f t="shared" ca="1" si="35"/>
        <v>6.3398547830113712</v>
      </c>
    </row>
    <row r="53" spans="1:108" x14ac:dyDescent="0.25">
      <c r="A53" s="40" t="s">
        <v>134</v>
      </c>
      <c r="B53" s="40">
        <v>1030</v>
      </c>
      <c r="C53" s="40" t="s">
        <v>31</v>
      </c>
      <c r="D53" s="40" t="s">
        <v>135</v>
      </c>
      <c r="E53" s="40" t="s">
        <v>130</v>
      </c>
      <c r="F53" s="40">
        <v>25</v>
      </c>
      <c r="G53" s="43">
        <v>45413</v>
      </c>
      <c r="I53" s="40" t="s">
        <v>34</v>
      </c>
      <c r="J53" s="40">
        <v>1</v>
      </c>
      <c r="K53" s="40" t="s">
        <v>36</v>
      </c>
      <c r="L53" s="40" t="s">
        <v>137</v>
      </c>
      <c r="N53" s="41">
        <f>VLOOKUP($C53 &amp; $I53 &amp; $K53,FATOR!$A$3:$P$22,5,0)</f>
        <v>9.8054322604505764E-2</v>
      </c>
      <c r="O53" s="41">
        <f>VLOOKUP($C53 &amp; $I53 &amp; $K53,FATOR!$A$3:$P$22,6,0)</f>
        <v>9.966599447959304E-2</v>
      </c>
      <c r="P53" s="41">
        <f>VLOOKUP($C53 &amp; $I53 &amp; $K53,FATOR!$A$3:$P$22,7,0)</f>
        <v>0.13121274372155528</v>
      </c>
      <c r="Q53" s="41">
        <f>VLOOKUP($C53 &amp; $I53 &amp; $K53,FATOR!$A$3:$P$22,8,0)</f>
        <v>0.24588732117365522</v>
      </c>
      <c r="R53" s="41">
        <f>VLOOKUP($C53 &amp; $I53 &amp; $K53,FATOR!$A$3:$P$22,9,0)</f>
        <v>0.34937839651397584</v>
      </c>
      <c r="S53" s="41">
        <f>VLOOKUP($C53 &amp; $I53 &amp; $K53,FATOR!$A$3:$P$22,10,0)</f>
        <v>0.38412440235986323</v>
      </c>
      <c r="T53" s="41">
        <f>VLOOKUP($C53 &amp; $I53 &amp; $K53,FATOR!$A$3:$P$22,11,0)</f>
        <v>0.41203014132426724</v>
      </c>
      <c r="U53" s="41">
        <f>VLOOKUP($C53 &amp; $I53 &amp; $K53,FATOR!$A$3:$P$22,12,0)</f>
        <v>0.40708260329976304</v>
      </c>
      <c r="V53" s="41">
        <f>VLOOKUP($C53 &amp; $I53 &amp; $K53,FATOR!$A$3:$P$22,13,0)</f>
        <v>0.38387663419461127</v>
      </c>
      <c r="W53" s="41">
        <f>VLOOKUP($C53 &amp; $I53 &amp; $K53,FATOR!$A$3:$P$22,14,0)</f>
        <v>0.35421415698006753</v>
      </c>
      <c r="X53" s="41">
        <f>VLOOKUP($C53 &amp; $I53 &amp; $K53,FATOR!$A$3:$P$22,15,0)</f>
        <v>0.31552727482154186</v>
      </c>
      <c r="Y53" s="41">
        <f>VLOOKUP($C53 &amp; $I53 &amp; $K53,FATOR!$A$3:$P$22,16,0)</f>
        <v>0.16076201792575104</v>
      </c>
      <c r="Z53" s="48">
        <v>0.29268292682926844</v>
      </c>
      <c r="AA53" s="42">
        <f t="shared" si="10"/>
        <v>0.71747065320370107</v>
      </c>
      <c r="AB53" s="42">
        <f t="shared" si="11"/>
        <v>0.72926337424092502</v>
      </c>
      <c r="AC53" s="42">
        <f t="shared" si="12"/>
        <v>0.96009324674308782</v>
      </c>
      <c r="AD53" s="42">
        <f t="shared" si="13"/>
        <v>1.7991755207828439</v>
      </c>
      <c r="AE53" s="42">
        <f t="shared" si="14"/>
        <v>2.5564272915656781</v>
      </c>
      <c r="AF53" s="42">
        <f t="shared" si="15"/>
        <v>2.8106663587307077</v>
      </c>
      <c r="AG53" s="42">
        <f t="shared" si="16"/>
        <v>3.0148546926165909</v>
      </c>
      <c r="AH53" s="42">
        <f t="shared" si="17"/>
        <v>2.9786531948763164</v>
      </c>
      <c r="AI53" s="42">
        <f t="shared" si="18"/>
        <v>2.8088534209361815</v>
      </c>
      <c r="AJ53" s="42">
        <f t="shared" si="19"/>
        <v>2.5918109047322027</v>
      </c>
      <c r="AK53" s="42">
        <f t="shared" si="20"/>
        <v>2.3087361572307952</v>
      </c>
      <c r="AL53" s="42">
        <f t="shared" si="21"/>
        <v>1.1763074482372033</v>
      </c>
      <c r="AN53" s="43">
        <f t="shared" si="22"/>
        <v>45413</v>
      </c>
      <c r="AO53" s="47" t="str">
        <f t="shared" ca="1" si="30"/>
        <v/>
      </c>
      <c r="AP53" s="47" t="str">
        <f t="shared" ca="1" si="30"/>
        <v/>
      </c>
      <c r="AQ53" s="47" t="str">
        <f t="shared" ca="1" si="30"/>
        <v/>
      </c>
      <c r="AR53" s="47" t="str">
        <f t="shared" ca="1" si="30"/>
        <v/>
      </c>
      <c r="AS53" s="47">
        <f t="shared" ca="1" si="30"/>
        <v>2.5564272915656781</v>
      </c>
      <c r="AT53" s="47">
        <f t="shared" ca="1" si="30"/>
        <v>2.8106663587307077</v>
      </c>
      <c r="AU53" s="47">
        <f t="shared" ca="1" si="30"/>
        <v>3.0148546926165909</v>
      </c>
      <c r="AV53" s="47">
        <f t="shared" ca="1" si="30"/>
        <v>2.9786531948763164</v>
      </c>
      <c r="AW53" s="47">
        <f t="shared" ca="1" si="30"/>
        <v>2.8088534209361815</v>
      </c>
      <c r="AX53" s="47">
        <f t="shared" ca="1" si="30"/>
        <v>2.5918109047322027</v>
      </c>
      <c r="AY53" s="47">
        <f t="shared" ca="1" si="30"/>
        <v>2.3087361572307952</v>
      </c>
      <c r="AZ53" s="47">
        <f t="shared" ca="1" si="30"/>
        <v>1.1763074482372033</v>
      </c>
      <c r="BA53" s="47">
        <f t="shared" ca="1" si="30"/>
        <v>0.71747065320370107</v>
      </c>
      <c r="BB53" s="47">
        <f t="shared" ca="1" si="30"/>
        <v>0.72926337424092502</v>
      </c>
      <c r="BC53" s="47">
        <f t="shared" ca="1" si="30"/>
        <v>0.96009324674308782</v>
      </c>
      <c r="BD53" s="47">
        <f t="shared" ca="1" si="30"/>
        <v>1.7991755207828439</v>
      </c>
      <c r="BE53" s="47">
        <f t="shared" ca="1" si="34"/>
        <v>2.5564272915656781</v>
      </c>
      <c r="BF53" s="47">
        <f t="shared" ca="1" si="34"/>
        <v>2.8106663587307077</v>
      </c>
      <c r="BG53" s="47">
        <f t="shared" ca="1" si="34"/>
        <v>3.0148546926165909</v>
      </c>
      <c r="BH53" s="47">
        <f t="shared" ca="1" si="34"/>
        <v>2.9786531948763164</v>
      </c>
      <c r="BI53" s="47">
        <f t="shared" ca="1" si="34"/>
        <v>2.8088534209361815</v>
      </c>
      <c r="BJ53" s="47">
        <f t="shared" ca="1" si="34"/>
        <v>2.5918109047322027</v>
      </c>
      <c r="BK53" s="47">
        <f t="shared" ca="1" si="34"/>
        <v>2.3087361572307952</v>
      </c>
      <c r="BL53" s="47">
        <f t="shared" ca="1" si="34"/>
        <v>1.1763074482372033</v>
      </c>
      <c r="BM53" s="47">
        <f t="shared" ca="1" si="34"/>
        <v>0.71747065320370107</v>
      </c>
      <c r="BN53" s="47">
        <f t="shared" ca="1" si="34"/>
        <v>0.72926337424092502</v>
      </c>
      <c r="BO53" s="47">
        <f t="shared" ca="1" si="34"/>
        <v>0.96009324674308782</v>
      </c>
      <c r="BP53" s="47">
        <f t="shared" ca="1" si="34"/>
        <v>1.7991755207828439</v>
      </c>
      <c r="BQ53" s="47">
        <f t="shared" ca="1" si="34"/>
        <v>2.5564272915656781</v>
      </c>
      <c r="BR53" s="47">
        <f t="shared" ca="1" si="34"/>
        <v>2.8106663587307077</v>
      </c>
      <c r="BS53" s="47">
        <f t="shared" ca="1" si="32"/>
        <v>3.0148546926165909</v>
      </c>
      <c r="BT53" s="47">
        <f t="shared" ca="1" si="32"/>
        <v>2.9786531948763164</v>
      </c>
      <c r="BU53" s="47">
        <f t="shared" ca="1" si="32"/>
        <v>2.8088534209361815</v>
      </c>
      <c r="BV53" s="47">
        <f t="shared" ca="1" si="32"/>
        <v>2.5918109047322027</v>
      </c>
      <c r="BW53" s="47">
        <f t="shared" ca="1" si="32"/>
        <v>2.3087361572307952</v>
      </c>
      <c r="BX53" s="47">
        <f t="shared" ca="1" si="32"/>
        <v>1.1763074482372033</v>
      </c>
      <c r="BY53" s="47">
        <f t="shared" ca="1" si="32"/>
        <v>0.71747065320370107</v>
      </c>
      <c r="BZ53" s="47">
        <f t="shared" ca="1" si="32"/>
        <v>0.72926337424092502</v>
      </c>
      <c r="CA53" s="47">
        <f t="shared" ca="1" si="32"/>
        <v>0.96009324674308782</v>
      </c>
      <c r="CB53" s="47">
        <f t="shared" ca="1" si="32"/>
        <v>1.7991755207828439</v>
      </c>
      <c r="CC53" s="47">
        <f t="shared" ca="1" si="29"/>
        <v>2.5564272915656781</v>
      </c>
      <c r="CD53" s="47">
        <f t="shared" ca="1" si="29"/>
        <v>2.8106663587307077</v>
      </c>
      <c r="CE53" s="47">
        <f t="shared" ca="1" si="29"/>
        <v>3.0148546926165909</v>
      </c>
      <c r="CF53" s="47">
        <f t="shared" ca="1" si="29"/>
        <v>2.9786531948763164</v>
      </c>
      <c r="CG53" s="47">
        <f t="shared" ca="1" si="29"/>
        <v>2.8088534209361815</v>
      </c>
      <c r="CH53" s="47">
        <f t="shared" ca="1" si="29"/>
        <v>2.5918109047322027</v>
      </c>
      <c r="CI53" s="47">
        <f t="shared" ca="1" si="29"/>
        <v>2.3087361572307952</v>
      </c>
      <c r="CJ53" s="47">
        <f t="shared" ca="1" si="29"/>
        <v>1.1763074482372033</v>
      </c>
      <c r="CK53" s="47">
        <f t="shared" ca="1" si="29"/>
        <v>0.71747065320370107</v>
      </c>
      <c r="CL53" s="47">
        <f t="shared" ca="1" si="29"/>
        <v>0.72926337424092502</v>
      </c>
      <c r="CM53" s="47">
        <f t="shared" ca="1" si="33"/>
        <v>0.96009324674308782</v>
      </c>
      <c r="CN53" s="47">
        <f t="shared" ca="1" si="33"/>
        <v>1.7991755207828439</v>
      </c>
      <c r="CO53" s="47">
        <f t="shared" ca="1" si="33"/>
        <v>2.5564272915656781</v>
      </c>
      <c r="CP53" s="47">
        <f t="shared" ca="1" si="33"/>
        <v>2.8106663587307077</v>
      </c>
      <c r="CQ53" s="47">
        <f t="shared" ca="1" si="33"/>
        <v>3.0148546926165909</v>
      </c>
      <c r="CR53" s="47">
        <f t="shared" ca="1" si="33"/>
        <v>2.9786531948763164</v>
      </c>
      <c r="CS53" s="47">
        <f t="shared" ca="1" si="33"/>
        <v>2.8088534209361815</v>
      </c>
      <c r="CT53" s="47">
        <f t="shared" ca="1" si="33"/>
        <v>2.5918109047322027</v>
      </c>
      <c r="CU53" s="47">
        <f t="shared" ca="1" si="33"/>
        <v>2.3087361572307952</v>
      </c>
      <c r="CV53" s="47">
        <f t="shared" ca="1" si="33"/>
        <v>1.1763074482372033</v>
      </c>
      <c r="CW53" s="47">
        <f t="shared" ca="1" si="35"/>
        <v>0.71747065320370107</v>
      </c>
      <c r="CX53" s="47">
        <f t="shared" ca="1" si="35"/>
        <v>0.72926337424092502</v>
      </c>
      <c r="CY53" s="47">
        <f t="shared" ca="1" si="35"/>
        <v>0.96009324674308782</v>
      </c>
      <c r="CZ53" s="47">
        <f t="shared" ca="1" si="35"/>
        <v>1.7991755207828439</v>
      </c>
      <c r="DA53" s="47">
        <f t="shared" ca="1" si="35"/>
        <v>2.5564272915656781</v>
      </c>
      <c r="DB53" s="47">
        <f t="shared" ca="1" si="35"/>
        <v>2.8106663587307077</v>
      </c>
      <c r="DC53" s="47">
        <f t="shared" ca="1" si="35"/>
        <v>3.0148546926165909</v>
      </c>
      <c r="DD53" s="47">
        <f t="shared" ca="1" si="35"/>
        <v>2.9786531948763164</v>
      </c>
    </row>
    <row r="54" spans="1:108" x14ac:dyDescent="0.25">
      <c r="A54" s="40" t="s">
        <v>138</v>
      </c>
      <c r="B54" s="40">
        <v>2724</v>
      </c>
      <c r="C54" s="40" t="s">
        <v>38</v>
      </c>
      <c r="D54" s="40" t="s">
        <v>477</v>
      </c>
      <c r="E54" s="40" t="s">
        <v>130</v>
      </c>
      <c r="F54" s="40">
        <v>9.36</v>
      </c>
      <c r="G54" s="43">
        <v>45076</v>
      </c>
      <c r="I54" s="40" t="s">
        <v>34</v>
      </c>
      <c r="J54" s="40">
        <v>2</v>
      </c>
      <c r="K54" s="40" t="s">
        <v>35</v>
      </c>
      <c r="L54" s="40" t="s">
        <v>193</v>
      </c>
      <c r="N54" s="41">
        <f>VLOOKUP($C54 &amp; $I54 &amp; $K54,FATOR!$A$3:$P$22,5,0)</f>
        <v>0.26804502827868432</v>
      </c>
      <c r="O54" s="41">
        <f>VLOOKUP($C54 &amp; $I54 &amp; $K54,FATOR!$A$3:$P$22,6,0)</f>
        <v>0.20126126687797657</v>
      </c>
      <c r="P54" s="41">
        <f>VLOOKUP($C54 &amp; $I54 &amp; $K54,FATOR!$A$3:$P$22,7,0)</f>
        <v>0.13599017633905425</v>
      </c>
      <c r="Q54" s="41">
        <f>VLOOKUP($C54 &amp; $I54 &amp; $K54,FATOR!$A$3:$P$22,8,0)</f>
        <v>2.3549639751775396E-2</v>
      </c>
      <c r="R54" s="41">
        <f>VLOOKUP($C54 &amp; $I54 &amp; $K54,FATOR!$A$3:$P$22,9,0)</f>
        <v>8.7637551373113982E-3</v>
      </c>
      <c r="S54" s="41">
        <f>VLOOKUP($C54 &amp; $I54 &amp; $K54,FATOR!$A$3:$P$22,10,0)</f>
        <v>9.5397390929159069E-4</v>
      </c>
      <c r="T54" s="41">
        <f>VLOOKUP($C54 &amp; $I54 &amp; $K54,FATOR!$A$3:$P$22,11,0)</f>
        <v>9.8737411288843356E-3</v>
      </c>
      <c r="U54" s="41">
        <f>VLOOKUP($C54 &amp; $I54 &amp; $K54,FATOR!$A$3:$P$22,12,0)</f>
        <v>8.900696817470069E-2</v>
      </c>
      <c r="V54" s="41">
        <f>VLOOKUP($C54 &amp; $I54 &amp; $K54,FATOR!$A$3:$P$22,13,0)</f>
        <v>0.21435520312582401</v>
      </c>
      <c r="W54" s="41">
        <f>VLOOKUP($C54 &amp; $I54 &amp; $K54,FATOR!$A$3:$P$22,14,0)</f>
        <v>0.31364800081115191</v>
      </c>
      <c r="X54" s="41">
        <f>VLOOKUP($C54 &amp; $I54 &amp; $K54,FATOR!$A$3:$P$22,15,0)</f>
        <v>0.33162543884779361</v>
      </c>
      <c r="Y54" s="41">
        <f>VLOOKUP($C54 &amp; $I54 &amp; $K54,FATOR!$A$3:$P$22,16,0)</f>
        <v>0.3103056690718532</v>
      </c>
      <c r="Z54" s="48">
        <v>1</v>
      </c>
      <c r="AA54" s="42">
        <f t="shared" si="10"/>
        <v>0</v>
      </c>
      <c r="AB54" s="42">
        <f t="shared" si="11"/>
        <v>0</v>
      </c>
      <c r="AC54" s="42">
        <f t="shared" si="12"/>
        <v>0</v>
      </c>
      <c r="AD54" s="42">
        <f t="shared" si="13"/>
        <v>0</v>
      </c>
      <c r="AE54" s="42">
        <f t="shared" si="14"/>
        <v>0</v>
      </c>
      <c r="AF54" s="42">
        <f t="shared" si="15"/>
        <v>0</v>
      </c>
      <c r="AG54" s="42">
        <f t="shared" si="16"/>
        <v>0</v>
      </c>
      <c r="AH54" s="42">
        <f t="shared" si="17"/>
        <v>0</v>
      </c>
      <c r="AI54" s="42">
        <f t="shared" si="18"/>
        <v>0</v>
      </c>
      <c r="AJ54" s="42">
        <f t="shared" si="19"/>
        <v>0</v>
      </c>
      <c r="AK54" s="42">
        <f t="shared" si="20"/>
        <v>0</v>
      </c>
      <c r="AL54" s="42">
        <f t="shared" si="21"/>
        <v>0</v>
      </c>
      <c r="AN54" s="43">
        <f t="shared" si="22"/>
        <v>45107</v>
      </c>
      <c r="AO54" s="47">
        <f t="shared" ca="1" si="30"/>
        <v>0</v>
      </c>
      <c r="AP54" s="47">
        <f t="shared" ca="1" si="30"/>
        <v>0</v>
      </c>
      <c r="AQ54" s="47">
        <f t="shared" ca="1" si="30"/>
        <v>0</v>
      </c>
      <c r="AR54" s="47">
        <f t="shared" ca="1" si="30"/>
        <v>0</v>
      </c>
      <c r="AS54" s="47">
        <f t="shared" ca="1" si="30"/>
        <v>0</v>
      </c>
      <c r="AT54" s="47">
        <f t="shared" ca="1" si="30"/>
        <v>0</v>
      </c>
      <c r="AU54" s="47">
        <f t="shared" ca="1" si="30"/>
        <v>0</v>
      </c>
      <c r="AV54" s="47">
        <f t="shared" ca="1" si="30"/>
        <v>0</v>
      </c>
      <c r="AW54" s="47">
        <f t="shared" ca="1" si="30"/>
        <v>0</v>
      </c>
      <c r="AX54" s="47">
        <f t="shared" ca="1" si="30"/>
        <v>0</v>
      </c>
      <c r="AY54" s="47">
        <f t="shared" ca="1" si="30"/>
        <v>0</v>
      </c>
      <c r="AZ54" s="47">
        <f t="shared" ca="1" si="30"/>
        <v>0</v>
      </c>
      <c r="BA54" s="47">
        <f t="shared" ca="1" si="30"/>
        <v>0</v>
      </c>
      <c r="BB54" s="47">
        <f t="shared" ca="1" si="30"/>
        <v>0</v>
      </c>
      <c r="BC54" s="47">
        <f t="shared" ca="1" si="30"/>
        <v>0</v>
      </c>
      <c r="BD54" s="47">
        <f t="shared" ca="1" si="30"/>
        <v>0</v>
      </c>
      <c r="BE54" s="47">
        <f t="shared" ca="1" si="34"/>
        <v>0</v>
      </c>
      <c r="BF54" s="47">
        <f t="shared" ca="1" si="34"/>
        <v>0</v>
      </c>
      <c r="BG54" s="47">
        <f t="shared" ca="1" si="34"/>
        <v>0</v>
      </c>
      <c r="BH54" s="47">
        <f t="shared" ca="1" si="34"/>
        <v>0</v>
      </c>
      <c r="BI54" s="47">
        <f t="shared" ca="1" si="34"/>
        <v>0</v>
      </c>
      <c r="BJ54" s="47">
        <f t="shared" ca="1" si="34"/>
        <v>0</v>
      </c>
      <c r="BK54" s="47">
        <f t="shared" ca="1" si="34"/>
        <v>0</v>
      </c>
      <c r="BL54" s="47">
        <f t="shared" ca="1" si="34"/>
        <v>0</v>
      </c>
      <c r="BM54" s="47">
        <f t="shared" ca="1" si="34"/>
        <v>0</v>
      </c>
      <c r="BN54" s="47">
        <f t="shared" ca="1" si="34"/>
        <v>0</v>
      </c>
      <c r="BO54" s="47">
        <f t="shared" ca="1" si="34"/>
        <v>0</v>
      </c>
      <c r="BP54" s="47">
        <f t="shared" ca="1" si="34"/>
        <v>0</v>
      </c>
      <c r="BQ54" s="47">
        <f t="shared" ca="1" si="34"/>
        <v>0</v>
      </c>
      <c r="BR54" s="47">
        <f t="shared" ca="1" si="34"/>
        <v>0</v>
      </c>
      <c r="BS54" s="47">
        <f t="shared" ca="1" si="32"/>
        <v>0</v>
      </c>
      <c r="BT54" s="47">
        <f t="shared" ca="1" si="32"/>
        <v>0</v>
      </c>
      <c r="BU54" s="47">
        <f t="shared" ca="1" si="32"/>
        <v>0</v>
      </c>
      <c r="BV54" s="47">
        <f t="shared" ca="1" si="32"/>
        <v>0</v>
      </c>
      <c r="BW54" s="47">
        <f t="shared" ca="1" si="32"/>
        <v>0</v>
      </c>
      <c r="BX54" s="47">
        <f t="shared" ca="1" si="32"/>
        <v>0</v>
      </c>
      <c r="BY54" s="47">
        <f t="shared" ca="1" si="32"/>
        <v>0</v>
      </c>
      <c r="BZ54" s="47">
        <f t="shared" ca="1" si="32"/>
        <v>0</v>
      </c>
      <c r="CA54" s="47">
        <f t="shared" ca="1" si="32"/>
        <v>0</v>
      </c>
      <c r="CB54" s="47">
        <f t="shared" ca="1" si="32"/>
        <v>0</v>
      </c>
      <c r="CC54" s="47">
        <f t="shared" ca="1" si="29"/>
        <v>0</v>
      </c>
      <c r="CD54" s="47">
        <f t="shared" ca="1" si="29"/>
        <v>0</v>
      </c>
      <c r="CE54" s="47">
        <f t="shared" ca="1" si="29"/>
        <v>0</v>
      </c>
      <c r="CF54" s="47">
        <f t="shared" ca="1" si="29"/>
        <v>0</v>
      </c>
      <c r="CG54" s="47">
        <f t="shared" ca="1" si="29"/>
        <v>0</v>
      </c>
      <c r="CH54" s="47">
        <f t="shared" ca="1" si="29"/>
        <v>0</v>
      </c>
      <c r="CI54" s="47">
        <f t="shared" ca="1" si="29"/>
        <v>0</v>
      </c>
      <c r="CJ54" s="47">
        <f t="shared" ca="1" si="29"/>
        <v>0</v>
      </c>
      <c r="CK54" s="47">
        <f t="shared" ca="1" si="29"/>
        <v>0</v>
      </c>
      <c r="CL54" s="47">
        <f t="shared" ca="1" si="29"/>
        <v>0</v>
      </c>
      <c r="CM54" s="47">
        <f t="shared" ca="1" si="33"/>
        <v>0</v>
      </c>
      <c r="CN54" s="47">
        <f t="shared" ca="1" si="33"/>
        <v>0</v>
      </c>
      <c r="CO54" s="47">
        <f t="shared" ca="1" si="33"/>
        <v>0</v>
      </c>
      <c r="CP54" s="47">
        <f t="shared" ca="1" si="33"/>
        <v>0</v>
      </c>
      <c r="CQ54" s="47">
        <f t="shared" ca="1" si="33"/>
        <v>0</v>
      </c>
      <c r="CR54" s="47">
        <f t="shared" ca="1" si="33"/>
        <v>0</v>
      </c>
      <c r="CS54" s="47">
        <f t="shared" ca="1" si="33"/>
        <v>0</v>
      </c>
      <c r="CT54" s="47">
        <f t="shared" ca="1" si="33"/>
        <v>0</v>
      </c>
      <c r="CU54" s="47">
        <f t="shared" ca="1" si="33"/>
        <v>0</v>
      </c>
      <c r="CV54" s="47">
        <f t="shared" ca="1" si="33"/>
        <v>0</v>
      </c>
      <c r="CW54" s="47">
        <f t="shared" ca="1" si="35"/>
        <v>0</v>
      </c>
      <c r="CX54" s="47">
        <f t="shared" ca="1" si="35"/>
        <v>0</v>
      </c>
      <c r="CY54" s="47">
        <f t="shared" ca="1" si="35"/>
        <v>0</v>
      </c>
      <c r="CZ54" s="47">
        <f t="shared" ca="1" si="35"/>
        <v>0</v>
      </c>
      <c r="DA54" s="47">
        <f t="shared" ca="1" si="35"/>
        <v>0</v>
      </c>
      <c r="DB54" s="47">
        <f t="shared" ca="1" si="35"/>
        <v>0</v>
      </c>
      <c r="DC54" s="47">
        <f t="shared" ca="1" si="35"/>
        <v>0</v>
      </c>
      <c r="DD54" s="47">
        <f t="shared" ca="1" si="35"/>
        <v>0</v>
      </c>
    </row>
    <row r="55" spans="1:108" x14ac:dyDescent="0.25">
      <c r="A55" s="40" t="s">
        <v>138</v>
      </c>
      <c r="B55" s="40">
        <v>2724</v>
      </c>
      <c r="C55" s="40" t="s">
        <v>38</v>
      </c>
      <c r="D55" s="40" t="s">
        <v>477</v>
      </c>
      <c r="E55" s="40" t="s">
        <v>130</v>
      </c>
      <c r="F55" s="40">
        <v>9.36</v>
      </c>
      <c r="G55" s="43">
        <v>45076</v>
      </c>
      <c r="I55" s="40" t="s">
        <v>34</v>
      </c>
      <c r="J55" s="40">
        <v>2</v>
      </c>
      <c r="K55" s="40" t="s">
        <v>36</v>
      </c>
      <c r="L55" s="40" t="s">
        <v>193</v>
      </c>
      <c r="N55" s="41">
        <f>VLOOKUP($C55 &amp; $I55 &amp; $K55,FATOR!$A$3:$P$22,5,0)</f>
        <v>0.26454270615171604</v>
      </c>
      <c r="O55" s="41">
        <f>VLOOKUP($C55 &amp; $I55 &amp; $K55,FATOR!$A$3:$P$22,6,0)</f>
        <v>0.23751550793658474</v>
      </c>
      <c r="P55" s="41">
        <f>VLOOKUP($C55 &amp; $I55 &amp; $K55,FATOR!$A$3:$P$22,7,0)</f>
        <v>0.20048812555609424</v>
      </c>
      <c r="Q55" s="41">
        <f>VLOOKUP($C55 &amp; $I55 &amp; $K55,FATOR!$A$3:$P$22,8,0)</f>
        <v>0.17408410021088466</v>
      </c>
      <c r="R55" s="41">
        <f>VLOOKUP($C55 &amp; $I55 &amp; $K55,FATOR!$A$3:$P$22,9,0)</f>
        <v>0.16454485652951251</v>
      </c>
      <c r="S55" s="41">
        <f>VLOOKUP($C55 &amp; $I55 &amp; $K55,FATOR!$A$3:$P$22,10,0)</f>
        <v>0.16228747554196693</v>
      </c>
      <c r="T55" s="41">
        <f>VLOOKUP($C55 &amp; $I55 &amp; $K55,FATOR!$A$3:$P$22,11,0)</f>
        <v>0.16326500217498996</v>
      </c>
      <c r="U55" s="41">
        <f>VLOOKUP($C55 &amp; $I55 &amp; $K55,FATOR!$A$3:$P$22,12,0)</f>
        <v>0.18049231370093288</v>
      </c>
      <c r="V55" s="41">
        <f>VLOOKUP($C55 &amp; $I55 &amp; $K55,FATOR!$A$3:$P$22,13,0)</f>
        <v>0.2188300658679706</v>
      </c>
      <c r="W55" s="41">
        <f>VLOOKUP($C55 &amp; $I55 &amp; $K55,FATOR!$A$3:$P$22,14,0)</f>
        <v>0.2437785335034674</v>
      </c>
      <c r="X55" s="41">
        <f>VLOOKUP($C55 &amp; $I55 &amp; $K55,FATOR!$A$3:$P$22,15,0)</f>
        <v>0.24747495590964708</v>
      </c>
      <c r="Y55" s="41">
        <f>VLOOKUP($C55 &amp; $I55 &amp; $K55,FATOR!$A$3:$P$22,16,0)</f>
        <v>0.24511105470937722</v>
      </c>
      <c r="Z55" s="48">
        <v>1</v>
      </c>
      <c r="AA55" s="42">
        <f t="shared" si="10"/>
        <v>2.4761197295800619</v>
      </c>
      <c r="AB55" s="42">
        <f t="shared" si="11"/>
        <v>2.2231451542864331</v>
      </c>
      <c r="AC55" s="42">
        <f t="shared" si="12"/>
        <v>1.8765688552050419</v>
      </c>
      <c r="AD55" s="42">
        <f t="shared" si="13"/>
        <v>1.6294271779738803</v>
      </c>
      <c r="AE55" s="42">
        <f t="shared" si="14"/>
        <v>1.540139857116237</v>
      </c>
      <c r="AF55" s="42">
        <f t="shared" si="15"/>
        <v>1.5190107710728105</v>
      </c>
      <c r="AG55" s="42">
        <f t="shared" si="16"/>
        <v>1.528160420357906</v>
      </c>
      <c r="AH55" s="42">
        <f t="shared" si="17"/>
        <v>1.6894080562407316</v>
      </c>
      <c r="AI55" s="42">
        <f t="shared" si="18"/>
        <v>2.0482494165242047</v>
      </c>
      <c r="AJ55" s="42">
        <f t="shared" si="19"/>
        <v>2.2817670735924547</v>
      </c>
      <c r="AK55" s="42">
        <f t="shared" si="20"/>
        <v>2.3163655873142965</v>
      </c>
      <c r="AL55" s="42">
        <f t="shared" si="21"/>
        <v>2.2942394720797705</v>
      </c>
      <c r="AN55" s="43">
        <f t="shared" si="22"/>
        <v>45107</v>
      </c>
      <c r="AO55" s="47">
        <f t="shared" ca="1" si="30"/>
        <v>2.4761197295800619</v>
      </c>
      <c r="AP55" s="47">
        <f t="shared" ca="1" si="30"/>
        <v>2.2231451542864331</v>
      </c>
      <c r="AQ55" s="47">
        <f t="shared" ca="1" si="30"/>
        <v>1.8765688552050419</v>
      </c>
      <c r="AR55" s="47">
        <f t="shared" ca="1" si="30"/>
        <v>1.6294271779738803</v>
      </c>
      <c r="AS55" s="47">
        <f t="shared" ca="1" si="30"/>
        <v>1.540139857116237</v>
      </c>
      <c r="AT55" s="47">
        <f t="shared" ca="1" si="30"/>
        <v>1.5190107710728105</v>
      </c>
      <c r="AU55" s="47">
        <f t="shared" ca="1" si="30"/>
        <v>1.528160420357906</v>
      </c>
      <c r="AV55" s="47">
        <f t="shared" ca="1" si="30"/>
        <v>1.6894080562407316</v>
      </c>
      <c r="AW55" s="47">
        <f t="shared" ca="1" si="30"/>
        <v>2.0482494165242047</v>
      </c>
      <c r="AX55" s="47">
        <f t="shared" ca="1" si="30"/>
        <v>2.2817670735924547</v>
      </c>
      <c r="AY55" s="47">
        <f t="shared" ca="1" si="30"/>
        <v>2.3163655873142965</v>
      </c>
      <c r="AZ55" s="47">
        <f t="shared" ca="1" si="30"/>
        <v>2.2942394720797705</v>
      </c>
      <c r="BA55" s="47">
        <f t="shared" ca="1" si="30"/>
        <v>2.4761197295800619</v>
      </c>
      <c r="BB55" s="47">
        <f t="shared" ca="1" si="30"/>
        <v>2.2231451542864331</v>
      </c>
      <c r="BC55" s="47">
        <f t="shared" ca="1" si="30"/>
        <v>1.8765688552050419</v>
      </c>
      <c r="BD55" s="47">
        <f t="shared" ref="AY55:BH80" ca="1" si="36">IF($AN55&lt;=BD$1,HLOOKUP(MONTH(BD$1),$AA:$AL,ROW($AO55),0),"")</f>
        <v>1.6294271779738803</v>
      </c>
      <c r="BE55" s="47">
        <f t="shared" ca="1" si="36"/>
        <v>1.540139857116237</v>
      </c>
      <c r="BF55" s="47">
        <f t="shared" ca="1" si="36"/>
        <v>1.5190107710728105</v>
      </c>
      <c r="BG55" s="47">
        <f t="shared" ca="1" si="36"/>
        <v>1.528160420357906</v>
      </c>
      <c r="BH55" s="47">
        <f t="shared" ca="1" si="36"/>
        <v>1.6894080562407316</v>
      </c>
      <c r="BI55" s="47">
        <f t="shared" ca="1" si="34"/>
        <v>2.0482494165242047</v>
      </c>
      <c r="BJ55" s="47">
        <f t="shared" ca="1" si="34"/>
        <v>2.2817670735924547</v>
      </c>
      <c r="BK55" s="47">
        <f t="shared" ca="1" si="34"/>
        <v>2.3163655873142965</v>
      </c>
      <c r="BL55" s="47">
        <f t="shared" ca="1" si="34"/>
        <v>2.2942394720797705</v>
      </c>
      <c r="BM55" s="47">
        <f t="shared" ca="1" si="34"/>
        <v>2.4761197295800619</v>
      </c>
      <c r="BN55" s="47">
        <f t="shared" ca="1" si="34"/>
        <v>2.2231451542864331</v>
      </c>
      <c r="BO55" s="47">
        <f t="shared" ca="1" si="34"/>
        <v>1.8765688552050419</v>
      </c>
      <c r="BP55" s="47">
        <f t="shared" ca="1" si="34"/>
        <v>1.6294271779738803</v>
      </c>
      <c r="BQ55" s="47">
        <f t="shared" ca="1" si="34"/>
        <v>1.540139857116237</v>
      </c>
      <c r="BR55" s="47">
        <f t="shared" ca="1" si="34"/>
        <v>1.5190107710728105</v>
      </c>
      <c r="BS55" s="47">
        <f t="shared" ca="1" si="32"/>
        <v>1.528160420357906</v>
      </c>
      <c r="BT55" s="47">
        <f t="shared" ca="1" si="32"/>
        <v>1.6894080562407316</v>
      </c>
      <c r="BU55" s="47">
        <f t="shared" ca="1" si="32"/>
        <v>2.0482494165242047</v>
      </c>
      <c r="BV55" s="47">
        <f t="shared" ca="1" si="32"/>
        <v>2.2817670735924547</v>
      </c>
      <c r="BW55" s="47">
        <f t="shared" ca="1" si="32"/>
        <v>2.3163655873142965</v>
      </c>
      <c r="BX55" s="47">
        <f t="shared" ca="1" si="32"/>
        <v>2.2942394720797705</v>
      </c>
      <c r="BY55" s="47">
        <f t="shared" ca="1" si="32"/>
        <v>2.4761197295800619</v>
      </c>
      <c r="BZ55" s="47">
        <f t="shared" ca="1" si="32"/>
        <v>2.2231451542864331</v>
      </c>
      <c r="CA55" s="47">
        <f t="shared" ca="1" si="32"/>
        <v>1.8765688552050419</v>
      </c>
      <c r="CB55" s="47">
        <f t="shared" ca="1" si="32"/>
        <v>1.6294271779738803</v>
      </c>
      <c r="CC55" s="47">
        <f t="shared" ca="1" si="29"/>
        <v>1.540139857116237</v>
      </c>
      <c r="CD55" s="47">
        <f t="shared" ca="1" si="29"/>
        <v>1.5190107710728105</v>
      </c>
      <c r="CE55" s="47">
        <f t="shared" ca="1" si="29"/>
        <v>1.528160420357906</v>
      </c>
      <c r="CF55" s="47">
        <f t="shared" ca="1" si="29"/>
        <v>1.6894080562407316</v>
      </c>
      <c r="CG55" s="47">
        <f t="shared" ca="1" si="29"/>
        <v>2.0482494165242047</v>
      </c>
      <c r="CH55" s="47">
        <f t="shared" ca="1" si="29"/>
        <v>2.2817670735924547</v>
      </c>
      <c r="CI55" s="47">
        <f t="shared" ca="1" si="29"/>
        <v>2.3163655873142965</v>
      </c>
      <c r="CJ55" s="47">
        <f t="shared" ca="1" si="29"/>
        <v>2.2942394720797705</v>
      </c>
      <c r="CK55" s="47">
        <f t="shared" ca="1" si="29"/>
        <v>2.4761197295800619</v>
      </c>
      <c r="CL55" s="47">
        <f t="shared" ca="1" si="29"/>
        <v>2.2231451542864331</v>
      </c>
      <c r="CM55" s="47">
        <f t="shared" ca="1" si="33"/>
        <v>1.8765688552050419</v>
      </c>
      <c r="CN55" s="47">
        <f t="shared" ca="1" si="33"/>
        <v>1.6294271779738803</v>
      </c>
      <c r="CO55" s="47">
        <f t="shared" ca="1" si="33"/>
        <v>1.540139857116237</v>
      </c>
      <c r="CP55" s="47">
        <f t="shared" ca="1" si="33"/>
        <v>1.5190107710728105</v>
      </c>
      <c r="CQ55" s="47">
        <f t="shared" ca="1" si="33"/>
        <v>1.528160420357906</v>
      </c>
      <c r="CR55" s="47">
        <f t="shared" ca="1" si="33"/>
        <v>1.6894080562407316</v>
      </c>
      <c r="CS55" s="47">
        <f t="shared" ca="1" si="33"/>
        <v>2.0482494165242047</v>
      </c>
      <c r="CT55" s="47">
        <f t="shared" ca="1" si="33"/>
        <v>2.2817670735924547</v>
      </c>
      <c r="CU55" s="47">
        <f t="shared" ca="1" si="33"/>
        <v>2.3163655873142965</v>
      </c>
      <c r="CV55" s="47">
        <f t="shared" ca="1" si="33"/>
        <v>2.2942394720797705</v>
      </c>
      <c r="CW55" s="47">
        <f t="shared" ca="1" si="35"/>
        <v>2.4761197295800619</v>
      </c>
      <c r="CX55" s="47">
        <f t="shared" ca="1" si="35"/>
        <v>2.2231451542864331</v>
      </c>
      <c r="CY55" s="47">
        <f t="shared" ca="1" si="35"/>
        <v>1.8765688552050419</v>
      </c>
      <c r="CZ55" s="47">
        <f t="shared" ca="1" si="35"/>
        <v>1.6294271779738803</v>
      </c>
      <c r="DA55" s="47">
        <f t="shared" ca="1" si="35"/>
        <v>1.540139857116237</v>
      </c>
      <c r="DB55" s="47">
        <f t="shared" ca="1" si="35"/>
        <v>1.5190107710728105</v>
      </c>
      <c r="DC55" s="47">
        <f t="shared" ca="1" si="35"/>
        <v>1.528160420357906</v>
      </c>
      <c r="DD55" s="47">
        <f t="shared" ca="1" si="35"/>
        <v>1.6894080562407316</v>
      </c>
    </row>
    <row r="56" spans="1:108" x14ac:dyDescent="0.25">
      <c r="A56" s="40" t="s">
        <v>138</v>
      </c>
      <c r="B56" s="40">
        <v>1509</v>
      </c>
      <c r="C56" s="40" t="s">
        <v>31</v>
      </c>
      <c r="D56" s="40" t="s">
        <v>486</v>
      </c>
      <c r="E56" s="40" t="s">
        <v>130</v>
      </c>
      <c r="F56" s="40">
        <v>30</v>
      </c>
      <c r="G56" s="43">
        <v>46204</v>
      </c>
      <c r="I56" s="40" t="s">
        <v>34</v>
      </c>
      <c r="J56" s="40">
        <v>1</v>
      </c>
      <c r="K56" s="40" t="s">
        <v>35</v>
      </c>
      <c r="L56" s="40" t="s">
        <v>137</v>
      </c>
      <c r="N56" s="41">
        <f>VLOOKUP($C56 &amp; $I56 &amp; $K56,FATOR!$A$3:$P$22,5,0)</f>
        <v>1.9679249853205166E-2</v>
      </c>
      <c r="O56" s="41">
        <f>VLOOKUP($C56 &amp; $I56 &amp; $K56,FATOR!$A$3:$P$22,6,0)</f>
        <v>1.8124331466751575E-2</v>
      </c>
      <c r="P56" s="41">
        <f>VLOOKUP($C56 &amp; $I56 &amp; $K56,FATOR!$A$3:$P$22,7,0)</f>
        <v>5.989001370076448E-2</v>
      </c>
      <c r="Q56" s="41">
        <f>VLOOKUP($C56 &amp; $I56 &amp; $K56,FATOR!$A$3:$P$22,8,0)</f>
        <v>0.24575891386334064</v>
      </c>
      <c r="R56" s="41">
        <f>VLOOKUP($C56 &amp; $I56 &amp; $K56,FATOR!$A$3:$P$22,9,0)</f>
        <v>0.35763016430491673</v>
      </c>
      <c r="S56" s="41">
        <f>VLOOKUP($C56 &amp; $I56 &amp; $K56,FATOR!$A$3:$P$22,10,0)</f>
        <v>0.36925018666701803</v>
      </c>
      <c r="T56" s="41">
        <f>VLOOKUP($C56 &amp; $I56 &amp; $K56,FATOR!$A$3:$P$22,11,0)</f>
        <v>0.38081049016201374</v>
      </c>
      <c r="U56" s="41">
        <f>VLOOKUP($C56 &amp; $I56 &amp; $K56,FATOR!$A$3:$P$22,12,0)</f>
        <v>0.35852971876340173</v>
      </c>
      <c r="V56" s="41">
        <f>VLOOKUP($C56 &amp; $I56 &amp; $K56,FATOR!$A$3:$P$22,13,0)</f>
        <v>0.33366726540630531</v>
      </c>
      <c r="W56" s="41">
        <f>VLOOKUP($C56 &amp; $I56 &amp; $K56,FATOR!$A$3:$P$22,14,0)</f>
        <v>0.27729424669159608</v>
      </c>
      <c r="X56" s="41">
        <f>VLOOKUP($C56 &amp; $I56 &amp; $K56,FATOR!$A$3:$P$22,15,0)</f>
        <v>0.1811618484507023</v>
      </c>
      <c r="Y56" s="41">
        <f>VLOOKUP($C56 &amp; $I56 &amp; $K56,FATOR!$A$3:$P$22,16,0)</f>
        <v>6.3683912029479137E-2</v>
      </c>
      <c r="Z56" s="48">
        <v>1</v>
      </c>
      <c r="AA56" s="42">
        <f t="shared" si="10"/>
        <v>0</v>
      </c>
      <c r="AB56" s="42">
        <f t="shared" si="11"/>
        <v>0</v>
      </c>
      <c r="AC56" s="42">
        <f t="shared" si="12"/>
        <v>0</v>
      </c>
      <c r="AD56" s="42">
        <f t="shared" si="13"/>
        <v>0</v>
      </c>
      <c r="AE56" s="42">
        <f t="shared" si="14"/>
        <v>0</v>
      </c>
      <c r="AF56" s="42">
        <f t="shared" si="15"/>
        <v>0</v>
      </c>
      <c r="AG56" s="42">
        <f t="shared" si="16"/>
        <v>0</v>
      </c>
      <c r="AH56" s="42">
        <f t="shared" si="17"/>
        <v>0</v>
      </c>
      <c r="AI56" s="42">
        <f t="shared" si="18"/>
        <v>0</v>
      </c>
      <c r="AJ56" s="42">
        <f t="shared" si="19"/>
        <v>0</v>
      </c>
      <c r="AK56" s="42">
        <f t="shared" si="20"/>
        <v>0</v>
      </c>
      <c r="AL56" s="42">
        <f t="shared" si="21"/>
        <v>0</v>
      </c>
      <c r="AN56" s="43">
        <f t="shared" si="22"/>
        <v>46204</v>
      </c>
      <c r="AO56" s="47" t="str">
        <f t="shared" ref="AO56:AX81" ca="1" si="37">IF($AN56&lt;=AO$1,HLOOKUP(MONTH(AO$1),$AA:$AL,ROW($AO56),0),"")</f>
        <v/>
      </c>
      <c r="AP56" s="47" t="str">
        <f t="shared" ca="1" si="37"/>
        <v/>
      </c>
      <c r="AQ56" s="47" t="str">
        <f t="shared" ca="1" si="37"/>
        <v/>
      </c>
      <c r="AR56" s="47" t="str">
        <f t="shared" ca="1" si="37"/>
        <v/>
      </c>
      <c r="AS56" s="47" t="str">
        <f t="shared" ca="1" si="37"/>
        <v/>
      </c>
      <c r="AT56" s="47" t="str">
        <f t="shared" ca="1" si="37"/>
        <v/>
      </c>
      <c r="AU56" s="47" t="str">
        <f t="shared" ca="1" si="37"/>
        <v/>
      </c>
      <c r="AV56" s="47" t="str">
        <f t="shared" ca="1" si="37"/>
        <v/>
      </c>
      <c r="AW56" s="47" t="str">
        <f t="shared" ca="1" si="37"/>
        <v/>
      </c>
      <c r="AX56" s="47" t="str">
        <f t="shared" ca="1" si="37"/>
        <v/>
      </c>
      <c r="AY56" s="47" t="str">
        <f t="shared" ca="1" si="36"/>
        <v/>
      </c>
      <c r="AZ56" s="47" t="str">
        <f t="shared" ca="1" si="36"/>
        <v/>
      </c>
      <c r="BA56" s="47" t="str">
        <f t="shared" ca="1" si="36"/>
        <v/>
      </c>
      <c r="BB56" s="47" t="str">
        <f t="shared" ca="1" si="36"/>
        <v/>
      </c>
      <c r="BC56" s="47" t="str">
        <f t="shared" ca="1" si="36"/>
        <v/>
      </c>
      <c r="BD56" s="47" t="str">
        <f t="shared" ca="1" si="36"/>
        <v/>
      </c>
      <c r="BE56" s="47" t="str">
        <f t="shared" ca="1" si="36"/>
        <v/>
      </c>
      <c r="BF56" s="47" t="str">
        <f t="shared" ca="1" si="36"/>
        <v/>
      </c>
      <c r="BG56" s="47" t="str">
        <f t="shared" ca="1" si="36"/>
        <v/>
      </c>
      <c r="BH56" s="47" t="str">
        <f t="shared" ca="1" si="36"/>
        <v/>
      </c>
      <c r="BI56" s="47" t="str">
        <f t="shared" ca="1" si="34"/>
        <v/>
      </c>
      <c r="BJ56" s="47" t="str">
        <f t="shared" ca="1" si="34"/>
        <v/>
      </c>
      <c r="BK56" s="47" t="str">
        <f t="shared" ca="1" si="34"/>
        <v/>
      </c>
      <c r="BL56" s="47" t="str">
        <f t="shared" ca="1" si="34"/>
        <v/>
      </c>
      <c r="BM56" s="47" t="str">
        <f t="shared" ca="1" si="34"/>
        <v/>
      </c>
      <c r="BN56" s="47" t="str">
        <f t="shared" ca="1" si="34"/>
        <v/>
      </c>
      <c r="BO56" s="47" t="str">
        <f t="shared" ca="1" si="34"/>
        <v/>
      </c>
      <c r="BP56" s="47" t="str">
        <f t="shared" ca="1" si="34"/>
        <v/>
      </c>
      <c r="BQ56" s="47" t="str">
        <f t="shared" ca="1" si="34"/>
        <v/>
      </c>
      <c r="BR56" s="47" t="str">
        <f t="shared" ca="1" si="34"/>
        <v/>
      </c>
      <c r="BS56" s="47">
        <f t="shared" ca="1" si="32"/>
        <v>0</v>
      </c>
      <c r="BT56" s="47">
        <f t="shared" ca="1" si="32"/>
        <v>0</v>
      </c>
      <c r="BU56" s="47">
        <f t="shared" ca="1" si="32"/>
        <v>0</v>
      </c>
      <c r="BV56" s="47">
        <f t="shared" ca="1" si="32"/>
        <v>0</v>
      </c>
      <c r="BW56" s="47">
        <f t="shared" ca="1" si="32"/>
        <v>0</v>
      </c>
      <c r="BX56" s="47">
        <f t="shared" ca="1" si="32"/>
        <v>0</v>
      </c>
      <c r="BY56" s="47">
        <f t="shared" ca="1" si="32"/>
        <v>0</v>
      </c>
      <c r="BZ56" s="47">
        <f t="shared" ca="1" si="32"/>
        <v>0</v>
      </c>
      <c r="CA56" s="47">
        <f t="shared" ca="1" si="32"/>
        <v>0</v>
      </c>
      <c r="CB56" s="47">
        <f t="shared" ca="1" si="32"/>
        <v>0</v>
      </c>
      <c r="CC56" s="47">
        <f t="shared" ca="1" si="29"/>
        <v>0</v>
      </c>
      <c r="CD56" s="47">
        <f t="shared" ca="1" si="29"/>
        <v>0</v>
      </c>
      <c r="CE56" s="47">
        <f t="shared" ca="1" si="29"/>
        <v>0</v>
      </c>
      <c r="CF56" s="47">
        <f t="shared" ca="1" si="29"/>
        <v>0</v>
      </c>
      <c r="CG56" s="47">
        <f t="shared" ca="1" si="29"/>
        <v>0</v>
      </c>
      <c r="CH56" s="47">
        <f t="shared" ca="1" si="29"/>
        <v>0</v>
      </c>
      <c r="CI56" s="47">
        <f t="shared" ca="1" si="29"/>
        <v>0</v>
      </c>
      <c r="CJ56" s="47">
        <f t="shared" ca="1" si="29"/>
        <v>0</v>
      </c>
      <c r="CK56" s="47">
        <f t="shared" ca="1" si="29"/>
        <v>0</v>
      </c>
      <c r="CL56" s="47">
        <f t="shared" ca="1" si="29"/>
        <v>0</v>
      </c>
      <c r="CM56" s="47">
        <f t="shared" ca="1" si="33"/>
        <v>0</v>
      </c>
      <c r="CN56" s="47">
        <f t="shared" ca="1" si="33"/>
        <v>0</v>
      </c>
      <c r="CO56" s="47">
        <f t="shared" ca="1" si="33"/>
        <v>0</v>
      </c>
      <c r="CP56" s="47">
        <f t="shared" ca="1" si="33"/>
        <v>0</v>
      </c>
      <c r="CQ56" s="47">
        <f t="shared" ca="1" si="33"/>
        <v>0</v>
      </c>
      <c r="CR56" s="47">
        <f t="shared" ca="1" si="33"/>
        <v>0</v>
      </c>
      <c r="CS56" s="47">
        <f t="shared" ca="1" si="33"/>
        <v>0</v>
      </c>
      <c r="CT56" s="47">
        <f t="shared" ca="1" si="33"/>
        <v>0</v>
      </c>
      <c r="CU56" s="47">
        <f t="shared" ca="1" si="33"/>
        <v>0</v>
      </c>
      <c r="CV56" s="47">
        <f t="shared" ca="1" si="33"/>
        <v>0</v>
      </c>
      <c r="CW56" s="47">
        <f t="shared" ca="1" si="35"/>
        <v>0</v>
      </c>
      <c r="CX56" s="47">
        <f t="shared" ca="1" si="35"/>
        <v>0</v>
      </c>
      <c r="CY56" s="47">
        <f t="shared" ca="1" si="35"/>
        <v>0</v>
      </c>
      <c r="CZ56" s="47">
        <f t="shared" ca="1" si="35"/>
        <v>0</v>
      </c>
      <c r="DA56" s="47">
        <f t="shared" ca="1" si="35"/>
        <v>0</v>
      </c>
      <c r="DB56" s="47">
        <f t="shared" ca="1" si="35"/>
        <v>0</v>
      </c>
      <c r="DC56" s="47">
        <f t="shared" ca="1" si="35"/>
        <v>0</v>
      </c>
      <c r="DD56" s="47">
        <f t="shared" ca="1" si="35"/>
        <v>0</v>
      </c>
    </row>
    <row r="57" spans="1:108" x14ac:dyDescent="0.25">
      <c r="A57" s="40" t="s">
        <v>138</v>
      </c>
      <c r="B57" s="40">
        <v>1509</v>
      </c>
      <c r="C57" s="40" t="s">
        <v>31</v>
      </c>
      <c r="D57" s="40" t="s">
        <v>486</v>
      </c>
      <c r="E57" s="40" t="s">
        <v>130</v>
      </c>
      <c r="F57" s="40">
        <v>30</v>
      </c>
      <c r="G57" s="43">
        <v>46204</v>
      </c>
      <c r="I57" s="40" t="s">
        <v>34</v>
      </c>
      <c r="J57" s="40">
        <v>1</v>
      </c>
      <c r="K57" s="40" t="s">
        <v>36</v>
      </c>
      <c r="L57" s="40" t="s">
        <v>137</v>
      </c>
      <c r="N57" s="41">
        <f>VLOOKUP($C57 &amp; $I57 &amp; $K57,FATOR!$A$3:$P$22,5,0)</f>
        <v>9.8054322604505764E-2</v>
      </c>
      <c r="O57" s="41">
        <f>VLOOKUP($C57 &amp; $I57 &amp; $K57,FATOR!$A$3:$P$22,6,0)</f>
        <v>9.966599447959304E-2</v>
      </c>
      <c r="P57" s="41">
        <f>VLOOKUP($C57 &amp; $I57 &amp; $K57,FATOR!$A$3:$P$22,7,0)</f>
        <v>0.13121274372155528</v>
      </c>
      <c r="Q57" s="41">
        <f>VLOOKUP($C57 &amp; $I57 &amp; $K57,FATOR!$A$3:$P$22,8,0)</f>
        <v>0.24588732117365522</v>
      </c>
      <c r="R57" s="41">
        <f>VLOOKUP($C57 &amp; $I57 &amp; $K57,FATOR!$A$3:$P$22,9,0)</f>
        <v>0.34937839651397584</v>
      </c>
      <c r="S57" s="41">
        <f>VLOOKUP($C57 &amp; $I57 &amp; $K57,FATOR!$A$3:$P$22,10,0)</f>
        <v>0.38412440235986323</v>
      </c>
      <c r="T57" s="41">
        <f>VLOOKUP($C57 &amp; $I57 &amp; $K57,FATOR!$A$3:$P$22,11,0)</f>
        <v>0.41203014132426724</v>
      </c>
      <c r="U57" s="41">
        <f>VLOOKUP($C57 &amp; $I57 &amp; $K57,FATOR!$A$3:$P$22,12,0)</f>
        <v>0.40708260329976304</v>
      </c>
      <c r="V57" s="41">
        <f>VLOOKUP($C57 &amp; $I57 &amp; $K57,FATOR!$A$3:$P$22,13,0)</f>
        <v>0.38387663419461127</v>
      </c>
      <c r="W57" s="41">
        <f>VLOOKUP($C57 &amp; $I57 &amp; $K57,FATOR!$A$3:$P$22,14,0)</f>
        <v>0.35421415698006753</v>
      </c>
      <c r="X57" s="41">
        <f>VLOOKUP($C57 &amp; $I57 &amp; $K57,FATOR!$A$3:$P$22,15,0)</f>
        <v>0.31552727482154186</v>
      </c>
      <c r="Y57" s="41">
        <f>VLOOKUP($C57 &amp; $I57 &amp; $K57,FATOR!$A$3:$P$22,16,0)</f>
        <v>0.16076201792575104</v>
      </c>
      <c r="Z57" s="48">
        <v>1</v>
      </c>
      <c r="AA57" s="42">
        <f t="shared" si="10"/>
        <v>2.9416296781351727</v>
      </c>
      <c r="AB57" s="42">
        <f t="shared" si="11"/>
        <v>2.9899798343877912</v>
      </c>
      <c r="AC57" s="42">
        <f t="shared" si="12"/>
        <v>3.9363823116466583</v>
      </c>
      <c r="AD57" s="42">
        <f t="shared" si="13"/>
        <v>7.3766196352096562</v>
      </c>
      <c r="AE57" s="42">
        <f t="shared" si="14"/>
        <v>10.481351895419275</v>
      </c>
      <c r="AF57" s="42">
        <f t="shared" si="15"/>
        <v>11.523732070795896</v>
      </c>
      <c r="AG57" s="42">
        <f t="shared" si="16"/>
        <v>12.360904239728017</v>
      </c>
      <c r="AH57" s="42">
        <f t="shared" si="17"/>
        <v>12.212478098992891</v>
      </c>
      <c r="AI57" s="42">
        <f t="shared" si="18"/>
        <v>11.516299025838338</v>
      </c>
      <c r="AJ57" s="42">
        <f t="shared" si="19"/>
        <v>10.626424709402025</v>
      </c>
      <c r="AK57" s="42">
        <f t="shared" si="20"/>
        <v>9.4658182446462558</v>
      </c>
      <c r="AL57" s="42">
        <f t="shared" si="21"/>
        <v>4.8228605377725309</v>
      </c>
      <c r="AN57" s="43">
        <f t="shared" si="22"/>
        <v>46204</v>
      </c>
      <c r="AO57" s="47" t="str">
        <f t="shared" ca="1" si="37"/>
        <v/>
      </c>
      <c r="AP57" s="47" t="str">
        <f t="shared" ca="1" si="37"/>
        <v/>
      </c>
      <c r="AQ57" s="47" t="str">
        <f t="shared" ca="1" si="37"/>
        <v/>
      </c>
      <c r="AR57" s="47" t="str">
        <f t="shared" ca="1" si="37"/>
        <v/>
      </c>
      <c r="AS57" s="47" t="str">
        <f t="shared" ca="1" si="37"/>
        <v/>
      </c>
      <c r="AT57" s="47" t="str">
        <f t="shared" ca="1" si="37"/>
        <v/>
      </c>
      <c r="AU57" s="47" t="str">
        <f t="shared" ca="1" si="37"/>
        <v/>
      </c>
      <c r="AV57" s="47" t="str">
        <f t="shared" ca="1" si="37"/>
        <v/>
      </c>
      <c r="AW57" s="47" t="str">
        <f t="shared" ca="1" si="37"/>
        <v/>
      </c>
      <c r="AX57" s="47" t="str">
        <f t="shared" ca="1" si="37"/>
        <v/>
      </c>
      <c r="AY57" s="47" t="str">
        <f t="shared" ca="1" si="36"/>
        <v/>
      </c>
      <c r="AZ57" s="47" t="str">
        <f t="shared" ca="1" si="36"/>
        <v/>
      </c>
      <c r="BA57" s="47" t="str">
        <f t="shared" ca="1" si="36"/>
        <v/>
      </c>
      <c r="BB57" s="47" t="str">
        <f t="shared" ca="1" si="36"/>
        <v/>
      </c>
      <c r="BC57" s="47" t="str">
        <f t="shared" ca="1" si="36"/>
        <v/>
      </c>
      <c r="BD57" s="47" t="str">
        <f t="shared" ca="1" si="36"/>
        <v/>
      </c>
      <c r="BE57" s="47" t="str">
        <f t="shared" ca="1" si="36"/>
        <v/>
      </c>
      <c r="BF57" s="47" t="str">
        <f t="shared" ca="1" si="36"/>
        <v/>
      </c>
      <c r="BG57" s="47" t="str">
        <f t="shared" ca="1" si="36"/>
        <v/>
      </c>
      <c r="BH57" s="47" t="str">
        <f t="shared" ca="1" si="36"/>
        <v/>
      </c>
      <c r="BI57" s="47" t="str">
        <f t="shared" ca="1" si="34"/>
        <v/>
      </c>
      <c r="BJ57" s="47" t="str">
        <f t="shared" ca="1" si="34"/>
        <v/>
      </c>
      <c r="BK57" s="47" t="str">
        <f t="shared" ca="1" si="34"/>
        <v/>
      </c>
      <c r="BL57" s="47" t="str">
        <f t="shared" ca="1" si="34"/>
        <v/>
      </c>
      <c r="BM57" s="47" t="str">
        <f t="shared" ca="1" si="34"/>
        <v/>
      </c>
      <c r="BN57" s="47" t="str">
        <f t="shared" ca="1" si="34"/>
        <v/>
      </c>
      <c r="BO57" s="47" t="str">
        <f t="shared" ca="1" si="34"/>
        <v/>
      </c>
      <c r="BP57" s="47" t="str">
        <f t="shared" ca="1" si="34"/>
        <v/>
      </c>
      <c r="BQ57" s="47" t="str">
        <f t="shared" ca="1" si="34"/>
        <v/>
      </c>
      <c r="BR57" s="47" t="str">
        <f t="shared" ca="1" si="34"/>
        <v/>
      </c>
      <c r="BS57" s="47">
        <f t="shared" ca="1" si="32"/>
        <v>12.360904239728017</v>
      </c>
      <c r="BT57" s="47">
        <f t="shared" ca="1" si="32"/>
        <v>12.212478098992891</v>
      </c>
      <c r="BU57" s="47">
        <f t="shared" ca="1" si="32"/>
        <v>11.516299025838338</v>
      </c>
      <c r="BV57" s="47">
        <f t="shared" ca="1" si="32"/>
        <v>10.626424709402025</v>
      </c>
      <c r="BW57" s="47">
        <f t="shared" ca="1" si="32"/>
        <v>9.4658182446462558</v>
      </c>
      <c r="BX57" s="47">
        <f t="shared" ca="1" si="32"/>
        <v>4.8228605377725309</v>
      </c>
      <c r="BY57" s="47">
        <f t="shared" ca="1" si="32"/>
        <v>2.9416296781351727</v>
      </c>
      <c r="BZ57" s="47">
        <f t="shared" ca="1" si="32"/>
        <v>2.9899798343877912</v>
      </c>
      <c r="CA57" s="47">
        <f t="shared" ca="1" si="32"/>
        <v>3.9363823116466583</v>
      </c>
      <c r="CB57" s="47">
        <f t="shared" ca="1" si="32"/>
        <v>7.3766196352096562</v>
      </c>
      <c r="CC57" s="47">
        <f t="shared" ca="1" si="29"/>
        <v>10.481351895419275</v>
      </c>
      <c r="CD57" s="47">
        <f t="shared" ca="1" si="29"/>
        <v>11.523732070795896</v>
      </c>
      <c r="CE57" s="47">
        <f t="shared" ca="1" si="29"/>
        <v>12.360904239728017</v>
      </c>
      <c r="CF57" s="47">
        <f t="shared" ca="1" si="29"/>
        <v>12.212478098992891</v>
      </c>
      <c r="CG57" s="47">
        <f t="shared" ca="1" si="29"/>
        <v>11.516299025838338</v>
      </c>
      <c r="CH57" s="47">
        <f t="shared" ca="1" si="29"/>
        <v>10.626424709402025</v>
      </c>
      <c r="CI57" s="47">
        <f t="shared" ca="1" si="29"/>
        <v>9.4658182446462558</v>
      </c>
      <c r="CJ57" s="47">
        <f t="shared" ca="1" si="29"/>
        <v>4.8228605377725309</v>
      </c>
      <c r="CK57" s="47">
        <f t="shared" ca="1" si="29"/>
        <v>2.9416296781351727</v>
      </c>
      <c r="CL57" s="47">
        <f t="shared" ca="1" si="29"/>
        <v>2.9899798343877912</v>
      </c>
      <c r="CM57" s="47">
        <f t="shared" ca="1" si="33"/>
        <v>3.9363823116466583</v>
      </c>
      <c r="CN57" s="47">
        <f t="shared" ca="1" si="33"/>
        <v>7.3766196352096562</v>
      </c>
      <c r="CO57" s="47">
        <f t="shared" ca="1" si="33"/>
        <v>10.481351895419275</v>
      </c>
      <c r="CP57" s="47">
        <f t="shared" ca="1" si="33"/>
        <v>11.523732070795896</v>
      </c>
      <c r="CQ57" s="47">
        <f t="shared" ca="1" si="33"/>
        <v>12.360904239728017</v>
      </c>
      <c r="CR57" s="47">
        <f t="shared" ca="1" si="33"/>
        <v>12.212478098992891</v>
      </c>
      <c r="CS57" s="47">
        <f t="shared" ca="1" si="33"/>
        <v>11.516299025838338</v>
      </c>
      <c r="CT57" s="47">
        <f t="shared" ca="1" si="33"/>
        <v>10.626424709402025</v>
      </c>
      <c r="CU57" s="47">
        <f t="shared" ca="1" si="33"/>
        <v>9.4658182446462558</v>
      </c>
      <c r="CV57" s="47">
        <f t="shared" ca="1" si="33"/>
        <v>4.8228605377725309</v>
      </c>
      <c r="CW57" s="47">
        <f t="shared" ca="1" si="35"/>
        <v>2.9416296781351727</v>
      </c>
      <c r="CX57" s="47">
        <f t="shared" ca="1" si="35"/>
        <v>2.9899798343877912</v>
      </c>
      <c r="CY57" s="47">
        <f t="shared" ca="1" si="35"/>
        <v>3.9363823116466583</v>
      </c>
      <c r="CZ57" s="47">
        <f t="shared" ca="1" si="35"/>
        <v>7.3766196352096562</v>
      </c>
      <c r="DA57" s="47">
        <f t="shared" ca="1" si="35"/>
        <v>10.481351895419275</v>
      </c>
      <c r="DB57" s="47">
        <f t="shared" ca="1" si="35"/>
        <v>11.523732070795896</v>
      </c>
      <c r="DC57" s="47">
        <f t="shared" ca="1" si="35"/>
        <v>12.360904239728017</v>
      </c>
      <c r="DD57" s="47">
        <f t="shared" ca="1" si="35"/>
        <v>12.212478098992891</v>
      </c>
    </row>
    <row r="58" spans="1:108" x14ac:dyDescent="0.25">
      <c r="A58" s="40" t="s">
        <v>138</v>
      </c>
      <c r="B58" s="40">
        <v>1509</v>
      </c>
      <c r="C58" s="40" t="s">
        <v>31</v>
      </c>
      <c r="D58" s="40" t="s">
        <v>486</v>
      </c>
      <c r="E58" s="40" t="s">
        <v>160</v>
      </c>
      <c r="F58" s="40">
        <v>8.25</v>
      </c>
      <c r="G58" s="43">
        <v>46204</v>
      </c>
      <c r="I58" s="40" t="s">
        <v>34</v>
      </c>
      <c r="J58" s="40">
        <v>1</v>
      </c>
      <c r="K58" s="40" t="s">
        <v>35</v>
      </c>
      <c r="L58" s="40" t="s">
        <v>137</v>
      </c>
      <c r="N58" s="41">
        <f>VLOOKUP($C58 &amp; $I58 &amp; $K58,FATOR!$A$3:$P$22,5,0)</f>
        <v>1.9679249853205166E-2</v>
      </c>
      <c r="O58" s="41">
        <f>VLOOKUP($C58 &amp; $I58 &amp; $K58,FATOR!$A$3:$P$22,6,0)</f>
        <v>1.8124331466751575E-2</v>
      </c>
      <c r="P58" s="41">
        <f>VLOOKUP($C58 &amp; $I58 &amp; $K58,FATOR!$A$3:$P$22,7,0)</f>
        <v>5.989001370076448E-2</v>
      </c>
      <c r="Q58" s="41">
        <f>VLOOKUP($C58 &amp; $I58 &amp; $K58,FATOR!$A$3:$P$22,8,0)</f>
        <v>0.24575891386334064</v>
      </c>
      <c r="R58" s="41">
        <f>VLOOKUP($C58 &amp; $I58 &amp; $K58,FATOR!$A$3:$P$22,9,0)</f>
        <v>0.35763016430491673</v>
      </c>
      <c r="S58" s="41">
        <f>VLOOKUP($C58 &amp; $I58 &amp; $K58,FATOR!$A$3:$P$22,10,0)</f>
        <v>0.36925018666701803</v>
      </c>
      <c r="T58" s="41">
        <f>VLOOKUP($C58 &amp; $I58 &amp; $K58,FATOR!$A$3:$P$22,11,0)</f>
        <v>0.38081049016201374</v>
      </c>
      <c r="U58" s="41">
        <f>VLOOKUP($C58 &amp; $I58 &amp; $K58,FATOR!$A$3:$P$22,12,0)</f>
        <v>0.35852971876340173</v>
      </c>
      <c r="V58" s="41">
        <f>VLOOKUP($C58 &amp; $I58 &amp; $K58,FATOR!$A$3:$P$22,13,0)</f>
        <v>0.33366726540630531</v>
      </c>
      <c r="W58" s="41">
        <f>VLOOKUP($C58 &amp; $I58 &amp; $K58,FATOR!$A$3:$P$22,14,0)</f>
        <v>0.27729424669159608</v>
      </c>
      <c r="X58" s="41">
        <f>VLOOKUP($C58 &amp; $I58 &amp; $K58,FATOR!$A$3:$P$22,15,0)</f>
        <v>0.1811618484507023</v>
      </c>
      <c r="Y58" s="41">
        <f>VLOOKUP($C58 &amp; $I58 &amp; $K58,FATOR!$A$3:$P$22,16,0)</f>
        <v>6.3683912029479137E-2</v>
      </c>
      <c r="Z58" s="48">
        <v>1</v>
      </c>
      <c r="AA58" s="42">
        <f t="shared" si="10"/>
        <v>0</v>
      </c>
      <c r="AB58" s="42">
        <f t="shared" si="11"/>
        <v>0</v>
      </c>
      <c r="AC58" s="42">
        <f t="shared" si="12"/>
        <v>0</v>
      </c>
      <c r="AD58" s="42">
        <f t="shared" si="13"/>
        <v>0</v>
      </c>
      <c r="AE58" s="42">
        <f t="shared" si="14"/>
        <v>0</v>
      </c>
      <c r="AF58" s="42">
        <f t="shared" si="15"/>
        <v>0</v>
      </c>
      <c r="AG58" s="42">
        <f t="shared" si="16"/>
        <v>0</v>
      </c>
      <c r="AH58" s="42">
        <f t="shared" si="17"/>
        <v>0</v>
      </c>
      <c r="AI58" s="42">
        <f t="shared" si="18"/>
        <v>0</v>
      </c>
      <c r="AJ58" s="42">
        <f t="shared" si="19"/>
        <v>0</v>
      </c>
      <c r="AK58" s="42">
        <f t="shared" si="20"/>
        <v>0</v>
      </c>
      <c r="AL58" s="42">
        <f t="shared" si="21"/>
        <v>0</v>
      </c>
      <c r="AN58" s="43">
        <f t="shared" si="22"/>
        <v>46204</v>
      </c>
      <c r="AO58" s="47" t="str">
        <f t="shared" ca="1" si="37"/>
        <v/>
      </c>
      <c r="AP58" s="47" t="str">
        <f t="shared" ca="1" si="37"/>
        <v/>
      </c>
      <c r="AQ58" s="47" t="str">
        <f t="shared" ca="1" si="37"/>
        <v/>
      </c>
      <c r="AR58" s="47" t="str">
        <f t="shared" ca="1" si="37"/>
        <v/>
      </c>
      <c r="AS58" s="47" t="str">
        <f t="shared" ca="1" si="37"/>
        <v/>
      </c>
      <c r="AT58" s="47" t="str">
        <f t="shared" ca="1" si="37"/>
        <v/>
      </c>
      <c r="AU58" s="47" t="str">
        <f t="shared" ca="1" si="37"/>
        <v/>
      </c>
      <c r="AV58" s="47" t="str">
        <f t="shared" ca="1" si="37"/>
        <v/>
      </c>
      <c r="AW58" s="47" t="str">
        <f t="shared" ca="1" si="37"/>
        <v/>
      </c>
      <c r="AX58" s="47" t="str">
        <f t="shared" ca="1" si="37"/>
        <v/>
      </c>
      <c r="AY58" s="47" t="str">
        <f t="shared" ca="1" si="36"/>
        <v/>
      </c>
      <c r="AZ58" s="47" t="str">
        <f t="shared" ca="1" si="36"/>
        <v/>
      </c>
      <c r="BA58" s="47" t="str">
        <f t="shared" ca="1" si="36"/>
        <v/>
      </c>
      <c r="BB58" s="47" t="str">
        <f t="shared" ca="1" si="36"/>
        <v/>
      </c>
      <c r="BC58" s="47" t="str">
        <f t="shared" ca="1" si="36"/>
        <v/>
      </c>
      <c r="BD58" s="47" t="str">
        <f t="shared" ca="1" si="36"/>
        <v/>
      </c>
      <c r="BE58" s="47" t="str">
        <f t="shared" ca="1" si="36"/>
        <v/>
      </c>
      <c r="BF58" s="47" t="str">
        <f t="shared" ca="1" si="36"/>
        <v/>
      </c>
      <c r="BG58" s="47" t="str">
        <f t="shared" ca="1" si="36"/>
        <v/>
      </c>
      <c r="BH58" s="47" t="str">
        <f t="shared" ca="1" si="36"/>
        <v/>
      </c>
      <c r="BI58" s="47" t="str">
        <f t="shared" ca="1" si="34"/>
        <v/>
      </c>
      <c r="BJ58" s="47" t="str">
        <f t="shared" ca="1" si="34"/>
        <v/>
      </c>
      <c r="BK58" s="47" t="str">
        <f t="shared" ca="1" si="34"/>
        <v/>
      </c>
      <c r="BL58" s="47" t="str">
        <f t="shared" ca="1" si="34"/>
        <v/>
      </c>
      <c r="BM58" s="47" t="str">
        <f t="shared" ca="1" si="34"/>
        <v/>
      </c>
      <c r="BN58" s="47" t="str">
        <f t="shared" ca="1" si="34"/>
        <v/>
      </c>
      <c r="BO58" s="47" t="str">
        <f t="shared" ca="1" si="34"/>
        <v/>
      </c>
      <c r="BP58" s="47" t="str">
        <f t="shared" ca="1" si="34"/>
        <v/>
      </c>
      <c r="BQ58" s="47" t="str">
        <f t="shared" ca="1" si="34"/>
        <v/>
      </c>
      <c r="BR58" s="47" t="str">
        <f t="shared" ca="1" si="34"/>
        <v/>
      </c>
      <c r="BS58" s="47">
        <f t="shared" ca="1" si="32"/>
        <v>0</v>
      </c>
      <c r="BT58" s="47">
        <f t="shared" ca="1" si="32"/>
        <v>0</v>
      </c>
      <c r="BU58" s="47">
        <f t="shared" ca="1" si="32"/>
        <v>0</v>
      </c>
      <c r="BV58" s="47">
        <f t="shared" ca="1" si="32"/>
        <v>0</v>
      </c>
      <c r="BW58" s="47">
        <f t="shared" ca="1" si="32"/>
        <v>0</v>
      </c>
      <c r="BX58" s="47">
        <f t="shared" ca="1" si="32"/>
        <v>0</v>
      </c>
      <c r="BY58" s="47">
        <f t="shared" ca="1" si="32"/>
        <v>0</v>
      </c>
      <c r="BZ58" s="47">
        <f t="shared" ca="1" si="32"/>
        <v>0</v>
      </c>
      <c r="CA58" s="47">
        <f t="shared" ca="1" si="32"/>
        <v>0</v>
      </c>
      <c r="CB58" s="47">
        <f t="shared" ca="1" si="32"/>
        <v>0</v>
      </c>
      <c r="CC58" s="47">
        <f t="shared" ca="1" si="29"/>
        <v>0</v>
      </c>
      <c r="CD58" s="47">
        <f t="shared" ca="1" si="29"/>
        <v>0</v>
      </c>
      <c r="CE58" s="47">
        <f t="shared" ca="1" si="29"/>
        <v>0</v>
      </c>
      <c r="CF58" s="47">
        <f t="shared" ca="1" si="29"/>
        <v>0</v>
      </c>
      <c r="CG58" s="47">
        <f t="shared" ca="1" si="29"/>
        <v>0</v>
      </c>
      <c r="CH58" s="47">
        <f t="shared" ca="1" si="29"/>
        <v>0</v>
      </c>
      <c r="CI58" s="47">
        <f t="shared" ca="1" si="29"/>
        <v>0</v>
      </c>
      <c r="CJ58" s="47">
        <f t="shared" ca="1" si="29"/>
        <v>0</v>
      </c>
      <c r="CK58" s="47">
        <f t="shared" ca="1" si="29"/>
        <v>0</v>
      </c>
      <c r="CL58" s="47">
        <f t="shared" ca="1" si="29"/>
        <v>0</v>
      </c>
      <c r="CM58" s="47">
        <f t="shared" ca="1" si="33"/>
        <v>0</v>
      </c>
      <c r="CN58" s="47">
        <f t="shared" ca="1" si="33"/>
        <v>0</v>
      </c>
      <c r="CO58" s="47">
        <f t="shared" ca="1" si="33"/>
        <v>0</v>
      </c>
      <c r="CP58" s="47">
        <f t="shared" ca="1" si="33"/>
        <v>0</v>
      </c>
      <c r="CQ58" s="47">
        <f t="shared" ca="1" si="33"/>
        <v>0</v>
      </c>
      <c r="CR58" s="47">
        <f t="shared" ca="1" si="33"/>
        <v>0</v>
      </c>
      <c r="CS58" s="47">
        <f t="shared" ca="1" si="33"/>
        <v>0</v>
      </c>
      <c r="CT58" s="47">
        <f t="shared" ca="1" si="33"/>
        <v>0</v>
      </c>
      <c r="CU58" s="47">
        <f t="shared" ca="1" si="33"/>
        <v>0</v>
      </c>
      <c r="CV58" s="47">
        <f t="shared" ca="1" si="33"/>
        <v>0</v>
      </c>
      <c r="CW58" s="47">
        <f t="shared" ca="1" si="35"/>
        <v>0</v>
      </c>
      <c r="CX58" s="47">
        <f t="shared" ca="1" si="35"/>
        <v>0</v>
      </c>
      <c r="CY58" s="47">
        <f t="shared" ca="1" si="35"/>
        <v>0</v>
      </c>
      <c r="CZ58" s="47">
        <f t="shared" ca="1" si="35"/>
        <v>0</v>
      </c>
      <c r="DA58" s="47">
        <f t="shared" ca="1" si="35"/>
        <v>0</v>
      </c>
      <c r="DB58" s="47">
        <f t="shared" ca="1" si="35"/>
        <v>0</v>
      </c>
      <c r="DC58" s="47">
        <f t="shared" ca="1" si="35"/>
        <v>0</v>
      </c>
      <c r="DD58" s="47">
        <f t="shared" ca="1" si="35"/>
        <v>0</v>
      </c>
    </row>
    <row r="59" spans="1:108" x14ac:dyDescent="0.25">
      <c r="A59" s="40" t="s">
        <v>138</v>
      </c>
      <c r="B59" s="40">
        <v>1509</v>
      </c>
      <c r="C59" s="40" t="s">
        <v>31</v>
      </c>
      <c r="D59" s="40" t="s">
        <v>486</v>
      </c>
      <c r="E59" s="40" t="s">
        <v>160</v>
      </c>
      <c r="F59" s="40">
        <v>8.25</v>
      </c>
      <c r="G59" s="43">
        <v>46204</v>
      </c>
      <c r="I59" s="40" t="s">
        <v>34</v>
      </c>
      <c r="J59" s="40">
        <v>1</v>
      </c>
      <c r="K59" s="40" t="s">
        <v>36</v>
      </c>
      <c r="L59" s="40" t="s">
        <v>137</v>
      </c>
      <c r="N59" s="41">
        <f>VLOOKUP($C59 &amp; $I59 &amp; $K59,FATOR!$A$3:$P$22,5,0)</f>
        <v>9.8054322604505764E-2</v>
      </c>
      <c r="O59" s="41">
        <f>VLOOKUP($C59 &amp; $I59 &amp; $K59,FATOR!$A$3:$P$22,6,0)</f>
        <v>9.966599447959304E-2</v>
      </c>
      <c r="P59" s="41">
        <f>VLOOKUP($C59 &amp; $I59 &amp; $K59,FATOR!$A$3:$P$22,7,0)</f>
        <v>0.13121274372155528</v>
      </c>
      <c r="Q59" s="41">
        <f>VLOOKUP($C59 &amp; $I59 &amp; $K59,FATOR!$A$3:$P$22,8,0)</f>
        <v>0.24588732117365522</v>
      </c>
      <c r="R59" s="41">
        <f>VLOOKUP($C59 &amp; $I59 &amp; $K59,FATOR!$A$3:$P$22,9,0)</f>
        <v>0.34937839651397584</v>
      </c>
      <c r="S59" s="41">
        <f>VLOOKUP($C59 &amp; $I59 &amp; $K59,FATOR!$A$3:$P$22,10,0)</f>
        <v>0.38412440235986323</v>
      </c>
      <c r="T59" s="41">
        <f>VLOOKUP($C59 &amp; $I59 &amp; $K59,FATOR!$A$3:$P$22,11,0)</f>
        <v>0.41203014132426724</v>
      </c>
      <c r="U59" s="41">
        <f>VLOOKUP($C59 &amp; $I59 &amp; $K59,FATOR!$A$3:$P$22,12,0)</f>
        <v>0.40708260329976304</v>
      </c>
      <c r="V59" s="41">
        <f>VLOOKUP($C59 &amp; $I59 &amp; $K59,FATOR!$A$3:$P$22,13,0)</f>
        <v>0.38387663419461127</v>
      </c>
      <c r="W59" s="41">
        <f>VLOOKUP($C59 &amp; $I59 &amp; $K59,FATOR!$A$3:$P$22,14,0)</f>
        <v>0.35421415698006753</v>
      </c>
      <c r="X59" s="41">
        <f>VLOOKUP($C59 &amp; $I59 &amp; $K59,FATOR!$A$3:$P$22,15,0)</f>
        <v>0.31552727482154186</v>
      </c>
      <c r="Y59" s="41">
        <f>VLOOKUP($C59 &amp; $I59 &amp; $K59,FATOR!$A$3:$P$22,16,0)</f>
        <v>0.16076201792575104</v>
      </c>
      <c r="Z59" s="48">
        <v>1</v>
      </c>
      <c r="AA59" s="42">
        <f t="shared" si="10"/>
        <v>0.80894816148717252</v>
      </c>
      <c r="AB59" s="42">
        <f t="shared" si="11"/>
        <v>0.82224445445664263</v>
      </c>
      <c r="AC59" s="42">
        <f t="shared" si="12"/>
        <v>1.082505135702831</v>
      </c>
      <c r="AD59" s="42">
        <f t="shared" si="13"/>
        <v>2.0285703996826556</v>
      </c>
      <c r="AE59" s="42">
        <f t="shared" si="14"/>
        <v>2.8823717712403005</v>
      </c>
      <c r="AF59" s="42">
        <f t="shared" si="15"/>
        <v>3.1690263194688715</v>
      </c>
      <c r="AG59" s="42">
        <f t="shared" si="16"/>
        <v>3.3992486659252048</v>
      </c>
      <c r="AH59" s="42">
        <f t="shared" si="17"/>
        <v>3.358431477223045</v>
      </c>
      <c r="AI59" s="42">
        <f t="shared" si="18"/>
        <v>3.1669822321055427</v>
      </c>
      <c r="AJ59" s="42">
        <f t="shared" si="19"/>
        <v>2.922266795085557</v>
      </c>
      <c r="AK59" s="42">
        <f t="shared" si="20"/>
        <v>2.6031000172777201</v>
      </c>
      <c r="AL59" s="42">
        <f t="shared" si="21"/>
        <v>1.326286647887446</v>
      </c>
      <c r="AN59" s="43">
        <f t="shared" si="22"/>
        <v>46204</v>
      </c>
      <c r="AO59" s="47" t="str">
        <f t="shared" ca="1" si="37"/>
        <v/>
      </c>
      <c r="AP59" s="47" t="str">
        <f t="shared" ca="1" si="37"/>
        <v/>
      </c>
      <c r="AQ59" s="47" t="str">
        <f t="shared" ca="1" si="37"/>
        <v/>
      </c>
      <c r="AR59" s="47" t="str">
        <f t="shared" ca="1" si="37"/>
        <v/>
      </c>
      <c r="AS59" s="47" t="str">
        <f t="shared" ca="1" si="37"/>
        <v/>
      </c>
      <c r="AT59" s="47" t="str">
        <f t="shared" ca="1" si="37"/>
        <v/>
      </c>
      <c r="AU59" s="47" t="str">
        <f t="shared" ca="1" si="37"/>
        <v/>
      </c>
      <c r="AV59" s="47" t="str">
        <f t="shared" ca="1" si="37"/>
        <v/>
      </c>
      <c r="AW59" s="47" t="str">
        <f t="shared" ca="1" si="37"/>
        <v/>
      </c>
      <c r="AX59" s="47" t="str">
        <f t="shared" ca="1" si="37"/>
        <v/>
      </c>
      <c r="AY59" s="47" t="str">
        <f t="shared" ca="1" si="36"/>
        <v/>
      </c>
      <c r="AZ59" s="47" t="str">
        <f t="shared" ca="1" si="36"/>
        <v/>
      </c>
      <c r="BA59" s="47" t="str">
        <f t="shared" ca="1" si="36"/>
        <v/>
      </c>
      <c r="BB59" s="47" t="str">
        <f t="shared" ca="1" si="36"/>
        <v/>
      </c>
      <c r="BC59" s="47" t="str">
        <f t="shared" ca="1" si="36"/>
        <v/>
      </c>
      <c r="BD59" s="47" t="str">
        <f t="shared" ca="1" si="36"/>
        <v/>
      </c>
      <c r="BE59" s="47" t="str">
        <f t="shared" ca="1" si="36"/>
        <v/>
      </c>
      <c r="BF59" s="47" t="str">
        <f t="shared" ca="1" si="36"/>
        <v/>
      </c>
      <c r="BG59" s="47" t="str">
        <f t="shared" ca="1" si="36"/>
        <v/>
      </c>
      <c r="BH59" s="47" t="str">
        <f t="shared" ca="1" si="36"/>
        <v/>
      </c>
      <c r="BI59" s="47" t="str">
        <f t="shared" ca="1" si="34"/>
        <v/>
      </c>
      <c r="BJ59" s="47" t="str">
        <f t="shared" ca="1" si="34"/>
        <v/>
      </c>
      <c r="BK59" s="47" t="str">
        <f t="shared" ca="1" si="34"/>
        <v/>
      </c>
      <c r="BL59" s="47" t="str">
        <f t="shared" ca="1" si="34"/>
        <v/>
      </c>
      <c r="BM59" s="47" t="str">
        <f t="shared" ca="1" si="34"/>
        <v/>
      </c>
      <c r="BN59" s="47" t="str">
        <f t="shared" ca="1" si="34"/>
        <v/>
      </c>
      <c r="BO59" s="47" t="str">
        <f t="shared" ca="1" si="34"/>
        <v/>
      </c>
      <c r="BP59" s="47" t="str">
        <f t="shared" ca="1" si="34"/>
        <v/>
      </c>
      <c r="BQ59" s="47" t="str">
        <f t="shared" ca="1" si="34"/>
        <v/>
      </c>
      <c r="BR59" s="47" t="str">
        <f t="shared" ca="1" si="34"/>
        <v/>
      </c>
      <c r="BS59" s="47">
        <f t="shared" ca="1" si="32"/>
        <v>3.3992486659252048</v>
      </c>
      <c r="BT59" s="47">
        <f t="shared" ca="1" si="32"/>
        <v>3.358431477223045</v>
      </c>
      <c r="BU59" s="47">
        <f t="shared" ca="1" si="32"/>
        <v>3.1669822321055427</v>
      </c>
      <c r="BV59" s="47">
        <f t="shared" ca="1" si="32"/>
        <v>2.922266795085557</v>
      </c>
      <c r="BW59" s="47">
        <f t="shared" ca="1" si="32"/>
        <v>2.6031000172777201</v>
      </c>
      <c r="BX59" s="47">
        <f t="shared" ca="1" si="32"/>
        <v>1.326286647887446</v>
      </c>
      <c r="BY59" s="47">
        <f t="shared" ca="1" si="32"/>
        <v>0.80894816148717252</v>
      </c>
      <c r="BZ59" s="47">
        <f t="shared" ca="1" si="32"/>
        <v>0.82224445445664263</v>
      </c>
      <c r="CA59" s="47">
        <f t="shared" ca="1" si="32"/>
        <v>1.082505135702831</v>
      </c>
      <c r="CB59" s="47">
        <f t="shared" ca="1" si="32"/>
        <v>2.0285703996826556</v>
      </c>
      <c r="CC59" s="47">
        <f t="shared" ca="1" si="29"/>
        <v>2.8823717712403005</v>
      </c>
      <c r="CD59" s="47">
        <f t="shared" ca="1" si="29"/>
        <v>3.1690263194688715</v>
      </c>
      <c r="CE59" s="47">
        <f t="shared" ref="CC59:CL84" ca="1" si="38">IF($AN59&lt;=CE$1,HLOOKUP(MONTH(CE$1),$AA:$AL,ROW($AO59),0),"")</f>
        <v>3.3992486659252048</v>
      </c>
      <c r="CF59" s="47">
        <f t="shared" ca="1" si="38"/>
        <v>3.358431477223045</v>
      </c>
      <c r="CG59" s="47">
        <f t="shared" ca="1" si="38"/>
        <v>3.1669822321055427</v>
      </c>
      <c r="CH59" s="47">
        <f t="shared" ca="1" si="38"/>
        <v>2.922266795085557</v>
      </c>
      <c r="CI59" s="47">
        <f t="shared" ca="1" si="38"/>
        <v>2.6031000172777201</v>
      </c>
      <c r="CJ59" s="47">
        <f t="shared" ca="1" si="38"/>
        <v>1.326286647887446</v>
      </c>
      <c r="CK59" s="47">
        <f t="shared" ca="1" si="38"/>
        <v>0.80894816148717252</v>
      </c>
      <c r="CL59" s="47">
        <f t="shared" ca="1" si="38"/>
        <v>0.82224445445664263</v>
      </c>
      <c r="CM59" s="47">
        <f t="shared" ca="1" si="33"/>
        <v>1.082505135702831</v>
      </c>
      <c r="CN59" s="47">
        <f t="shared" ca="1" si="33"/>
        <v>2.0285703996826556</v>
      </c>
      <c r="CO59" s="47">
        <f t="shared" ca="1" si="33"/>
        <v>2.8823717712403005</v>
      </c>
      <c r="CP59" s="47">
        <f t="shared" ca="1" si="33"/>
        <v>3.1690263194688715</v>
      </c>
      <c r="CQ59" s="47">
        <f t="shared" ca="1" si="33"/>
        <v>3.3992486659252048</v>
      </c>
      <c r="CR59" s="47">
        <f t="shared" ca="1" si="33"/>
        <v>3.358431477223045</v>
      </c>
      <c r="CS59" s="47">
        <f t="shared" ca="1" si="33"/>
        <v>3.1669822321055427</v>
      </c>
      <c r="CT59" s="47">
        <f t="shared" ca="1" si="33"/>
        <v>2.922266795085557</v>
      </c>
      <c r="CU59" s="47">
        <f t="shared" ca="1" si="33"/>
        <v>2.6031000172777201</v>
      </c>
      <c r="CV59" s="47">
        <f t="shared" ca="1" si="33"/>
        <v>1.326286647887446</v>
      </c>
      <c r="CW59" s="47">
        <f t="shared" ca="1" si="35"/>
        <v>0.80894816148717252</v>
      </c>
      <c r="CX59" s="47">
        <f t="shared" ca="1" si="35"/>
        <v>0.82224445445664263</v>
      </c>
      <c r="CY59" s="47">
        <f t="shared" ca="1" si="35"/>
        <v>1.082505135702831</v>
      </c>
      <c r="CZ59" s="47">
        <f t="shared" ca="1" si="35"/>
        <v>2.0285703996826556</v>
      </c>
      <c r="DA59" s="47">
        <f t="shared" ca="1" si="35"/>
        <v>2.8823717712403005</v>
      </c>
      <c r="DB59" s="47">
        <f t="shared" ca="1" si="35"/>
        <v>3.1690263194688715</v>
      </c>
      <c r="DC59" s="47">
        <f t="shared" ca="1" si="35"/>
        <v>3.3992486659252048</v>
      </c>
      <c r="DD59" s="47">
        <f t="shared" ca="1" si="35"/>
        <v>3.358431477223045</v>
      </c>
    </row>
    <row r="60" spans="1:108" x14ac:dyDescent="0.25">
      <c r="A60" s="40" t="s">
        <v>138</v>
      </c>
      <c r="B60" s="40">
        <v>2873</v>
      </c>
      <c r="C60" s="40" t="s">
        <v>31</v>
      </c>
      <c r="D60" s="40" t="s">
        <v>1471</v>
      </c>
      <c r="E60" s="40" t="s">
        <v>130</v>
      </c>
      <c r="F60" s="40">
        <v>6</v>
      </c>
      <c r="G60" s="43">
        <v>45748</v>
      </c>
      <c r="I60" s="40" t="s">
        <v>34</v>
      </c>
      <c r="J60" s="40">
        <v>1</v>
      </c>
      <c r="K60" s="40" t="s">
        <v>35</v>
      </c>
      <c r="L60" s="40" t="s">
        <v>320</v>
      </c>
      <c r="N60" s="41">
        <f>VLOOKUP($C60 &amp; $I60 &amp; $K60,FATOR!$A$3:$P$22,5,0)</f>
        <v>1.9679249853205166E-2</v>
      </c>
      <c r="O60" s="41">
        <f>VLOOKUP($C60 &amp; $I60 &amp; $K60,FATOR!$A$3:$P$22,6,0)</f>
        <v>1.8124331466751575E-2</v>
      </c>
      <c r="P60" s="41">
        <f>VLOOKUP($C60 &amp; $I60 &amp; $K60,FATOR!$A$3:$P$22,7,0)</f>
        <v>5.989001370076448E-2</v>
      </c>
      <c r="Q60" s="41">
        <f>VLOOKUP($C60 &amp; $I60 &amp; $K60,FATOR!$A$3:$P$22,8,0)</f>
        <v>0.24575891386334064</v>
      </c>
      <c r="R60" s="41">
        <f>VLOOKUP($C60 &amp; $I60 &amp; $K60,FATOR!$A$3:$P$22,9,0)</f>
        <v>0.35763016430491673</v>
      </c>
      <c r="S60" s="41">
        <f>VLOOKUP($C60 &amp; $I60 &amp; $K60,FATOR!$A$3:$P$22,10,0)</f>
        <v>0.36925018666701803</v>
      </c>
      <c r="T60" s="41">
        <f>VLOOKUP($C60 &amp; $I60 &amp; $K60,FATOR!$A$3:$P$22,11,0)</f>
        <v>0.38081049016201374</v>
      </c>
      <c r="U60" s="41">
        <f>VLOOKUP($C60 &amp; $I60 &amp; $K60,FATOR!$A$3:$P$22,12,0)</f>
        <v>0.35852971876340173</v>
      </c>
      <c r="V60" s="41">
        <f>VLOOKUP($C60 &amp; $I60 &amp; $K60,FATOR!$A$3:$P$22,13,0)</f>
        <v>0.33366726540630531</v>
      </c>
      <c r="W60" s="41">
        <f>VLOOKUP($C60 &amp; $I60 &amp; $K60,FATOR!$A$3:$P$22,14,0)</f>
        <v>0.27729424669159608</v>
      </c>
      <c r="X60" s="41">
        <f>VLOOKUP($C60 &amp; $I60 &amp; $K60,FATOR!$A$3:$P$22,15,0)</f>
        <v>0.1811618484507023</v>
      </c>
      <c r="Y60" s="41">
        <f>VLOOKUP($C60 &amp; $I60 &amp; $K60,FATOR!$A$3:$P$22,16,0)</f>
        <v>6.3683912029479137E-2</v>
      </c>
      <c r="Z60" s="48">
        <v>1</v>
      </c>
      <c r="AA60" s="42">
        <f t="shared" si="10"/>
        <v>0</v>
      </c>
      <c r="AB60" s="42">
        <f t="shared" si="11"/>
        <v>0</v>
      </c>
      <c r="AC60" s="42">
        <f t="shared" si="12"/>
        <v>0</v>
      </c>
      <c r="AD60" s="42">
        <f t="shared" si="13"/>
        <v>0</v>
      </c>
      <c r="AE60" s="42">
        <f t="shared" si="14"/>
        <v>0</v>
      </c>
      <c r="AF60" s="42">
        <f t="shared" si="15"/>
        <v>0</v>
      </c>
      <c r="AG60" s="42">
        <f t="shared" si="16"/>
        <v>0</v>
      </c>
      <c r="AH60" s="42">
        <f t="shared" si="17"/>
        <v>0</v>
      </c>
      <c r="AI60" s="42">
        <f t="shared" si="18"/>
        <v>0</v>
      </c>
      <c r="AJ60" s="42">
        <f t="shared" si="19"/>
        <v>0</v>
      </c>
      <c r="AK60" s="42">
        <f t="shared" si="20"/>
        <v>0</v>
      </c>
      <c r="AL60" s="42">
        <f t="shared" si="21"/>
        <v>0</v>
      </c>
      <c r="AN60" s="43">
        <f t="shared" si="22"/>
        <v>45748</v>
      </c>
      <c r="AO60" s="47" t="str">
        <f t="shared" ca="1" si="37"/>
        <v/>
      </c>
      <c r="AP60" s="47" t="str">
        <f t="shared" ca="1" si="37"/>
        <v/>
      </c>
      <c r="AQ60" s="47" t="str">
        <f t="shared" ca="1" si="37"/>
        <v/>
      </c>
      <c r="AR60" s="47" t="str">
        <f t="shared" ca="1" si="37"/>
        <v/>
      </c>
      <c r="AS60" s="47" t="str">
        <f t="shared" ca="1" si="37"/>
        <v/>
      </c>
      <c r="AT60" s="47" t="str">
        <f t="shared" ca="1" si="37"/>
        <v/>
      </c>
      <c r="AU60" s="47" t="str">
        <f t="shared" ca="1" si="37"/>
        <v/>
      </c>
      <c r="AV60" s="47" t="str">
        <f t="shared" ca="1" si="37"/>
        <v/>
      </c>
      <c r="AW60" s="47" t="str">
        <f t="shared" ca="1" si="37"/>
        <v/>
      </c>
      <c r="AX60" s="47" t="str">
        <f t="shared" ca="1" si="37"/>
        <v/>
      </c>
      <c r="AY60" s="47" t="str">
        <f t="shared" ca="1" si="36"/>
        <v/>
      </c>
      <c r="AZ60" s="47" t="str">
        <f t="shared" ca="1" si="36"/>
        <v/>
      </c>
      <c r="BA60" s="47" t="str">
        <f t="shared" ca="1" si="36"/>
        <v/>
      </c>
      <c r="BB60" s="47" t="str">
        <f t="shared" ca="1" si="36"/>
        <v/>
      </c>
      <c r="BC60" s="47" t="str">
        <f t="shared" ca="1" si="36"/>
        <v/>
      </c>
      <c r="BD60" s="47">
        <f t="shared" ca="1" si="36"/>
        <v>0</v>
      </c>
      <c r="BE60" s="47">
        <f t="shared" ca="1" si="36"/>
        <v>0</v>
      </c>
      <c r="BF60" s="47">
        <f t="shared" ca="1" si="36"/>
        <v>0</v>
      </c>
      <c r="BG60" s="47">
        <f t="shared" ca="1" si="36"/>
        <v>0</v>
      </c>
      <c r="BH60" s="47">
        <f t="shared" ca="1" si="36"/>
        <v>0</v>
      </c>
      <c r="BI60" s="47">
        <f t="shared" ca="1" si="34"/>
        <v>0</v>
      </c>
      <c r="BJ60" s="47">
        <f t="shared" ca="1" si="34"/>
        <v>0</v>
      </c>
      <c r="BK60" s="47">
        <f t="shared" ca="1" si="34"/>
        <v>0</v>
      </c>
      <c r="BL60" s="47">
        <f t="shared" ca="1" si="34"/>
        <v>0</v>
      </c>
      <c r="BM60" s="47">
        <f t="shared" ca="1" si="34"/>
        <v>0</v>
      </c>
      <c r="BN60" s="47">
        <f t="shared" ca="1" si="34"/>
        <v>0</v>
      </c>
      <c r="BO60" s="47">
        <f t="shared" ca="1" si="34"/>
        <v>0</v>
      </c>
      <c r="BP60" s="47">
        <f t="shared" ca="1" si="34"/>
        <v>0</v>
      </c>
      <c r="BQ60" s="47">
        <f t="shared" ca="1" si="34"/>
        <v>0</v>
      </c>
      <c r="BR60" s="47">
        <f t="shared" ca="1" si="34"/>
        <v>0</v>
      </c>
      <c r="BS60" s="47">
        <f t="shared" ca="1" si="32"/>
        <v>0</v>
      </c>
      <c r="BT60" s="47">
        <f t="shared" ca="1" si="32"/>
        <v>0</v>
      </c>
      <c r="BU60" s="47">
        <f t="shared" ca="1" si="32"/>
        <v>0</v>
      </c>
      <c r="BV60" s="47">
        <f t="shared" ca="1" si="32"/>
        <v>0</v>
      </c>
      <c r="BW60" s="47">
        <f t="shared" ref="BS60:CB85" ca="1" si="39">IF($AN60&lt;=BW$1,HLOOKUP(MONTH(BW$1),$AA:$AL,ROW($AO60),0),"")</f>
        <v>0</v>
      </c>
      <c r="BX60" s="47">
        <f t="shared" ca="1" si="39"/>
        <v>0</v>
      </c>
      <c r="BY60" s="47">
        <f t="shared" ca="1" si="39"/>
        <v>0</v>
      </c>
      <c r="BZ60" s="47">
        <f t="shared" ca="1" si="39"/>
        <v>0</v>
      </c>
      <c r="CA60" s="47">
        <f t="shared" ca="1" si="39"/>
        <v>0</v>
      </c>
      <c r="CB60" s="47">
        <f t="shared" ca="1" si="39"/>
        <v>0</v>
      </c>
      <c r="CC60" s="47">
        <f t="shared" ca="1" si="38"/>
        <v>0</v>
      </c>
      <c r="CD60" s="47">
        <f t="shared" ca="1" si="38"/>
        <v>0</v>
      </c>
      <c r="CE60" s="47">
        <f t="shared" ca="1" si="38"/>
        <v>0</v>
      </c>
      <c r="CF60" s="47">
        <f t="shared" ca="1" si="38"/>
        <v>0</v>
      </c>
      <c r="CG60" s="47">
        <f t="shared" ca="1" si="38"/>
        <v>0</v>
      </c>
      <c r="CH60" s="47">
        <f t="shared" ca="1" si="38"/>
        <v>0</v>
      </c>
      <c r="CI60" s="47">
        <f t="shared" ca="1" si="38"/>
        <v>0</v>
      </c>
      <c r="CJ60" s="47">
        <f t="shared" ca="1" si="38"/>
        <v>0</v>
      </c>
      <c r="CK60" s="47">
        <f t="shared" ca="1" si="38"/>
        <v>0</v>
      </c>
      <c r="CL60" s="47">
        <f t="shared" ca="1" si="38"/>
        <v>0</v>
      </c>
      <c r="CM60" s="47">
        <f t="shared" ca="1" si="33"/>
        <v>0</v>
      </c>
      <c r="CN60" s="47">
        <f t="shared" ca="1" si="33"/>
        <v>0</v>
      </c>
      <c r="CO60" s="47">
        <f t="shared" ca="1" si="33"/>
        <v>0</v>
      </c>
      <c r="CP60" s="47">
        <f t="shared" ca="1" si="33"/>
        <v>0</v>
      </c>
      <c r="CQ60" s="47">
        <f t="shared" ca="1" si="33"/>
        <v>0</v>
      </c>
      <c r="CR60" s="47">
        <f t="shared" ca="1" si="33"/>
        <v>0</v>
      </c>
      <c r="CS60" s="47">
        <f t="shared" ca="1" si="33"/>
        <v>0</v>
      </c>
      <c r="CT60" s="47">
        <f t="shared" ca="1" si="33"/>
        <v>0</v>
      </c>
      <c r="CU60" s="47">
        <f t="shared" ca="1" si="33"/>
        <v>0</v>
      </c>
      <c r="CV60" s="47">
        <f t="shared" ca="1" si="33"/>
        <v>0</v>
      </c>
      <c r="CW60" s="47">
        <f t="shared" ca="1" si="35"/>
        <v>0</v>
      </c>
      <c r="CX60" s="47">
        <f t="shared" ca="1" si="35"/>
        <v>0</v>
      </c>
      <c r="CY60" s="47">
        <f t="shared" ca="1" si="35"/>
        <v>0</v>
      </c>
      <c r="CZ60" s="47">
        <f t="shared" ca="1" si="35"/>
        <v>0</v>
      </c>
      <c r="DA60" s="47">
        <f t="shared" ca="1" si="35"/>
        <v>0</v>
      </c>
      <c r="DB60" s="47">
        <f t="shared" ca="1" si="35"/>
        <v>0</v>
      </c>
      <c r="DC60" s="47">
        <f t="shared" ca="1" si="35"/>
        <v>0</v>
      </c>
      <c r="DD60" s="47">
        <f t="shared" ca="1" si="35"/>
        <v>0</v>
      </c>
    </row>
    <row r="61" spans="1:108" x14ac:dyDescent="0.25">
      <c r="A61" s="40" t="s">
        <v>138</v>
      </c>
      <c r="B61" s="40">
        <v>2873</v>
      </c>
      <c r="C61" s="40" t="s">
        <v>31</v>
      </c>
      <c r="D61" s="40" t="s">
        <v>1471</v>
      </c>
      <c r="E61" s="40" t="s">
        <v>130</v>
      </c>
      <c r="F61" s="40">
        <v>6</v>
      </c>
      <c r="G61" s="43">
        <v>45748</v>
      </c>
      <c r="I61" s="40" t="s">
        <v>34</v>
      </c>
      <c r="J61" s="40">
        <v>1</v>
      </c>
      <c r="K61" s="40" t="s">
        <v>36</v>
      </c>
      <c r="L61" s="40" t="s">
        <v>320</v>
      </c>
      <c r="N61" s="41">
        <f>VLOOKUP($C61 &amp; $I61 &amp; $K61,FATOR!$A$3:$P$22,5,0)</f>
        <v>9.8054322604505764E-2</v>
      </c>
      <c r="O61" s="41">
        <f>VLOOKUP($C61 &amp; $I61 &amp; $K61,FATOR!$A$3:$P$22,6,0)</f>
        <v>9.966599447959304E-2</v>
      </c>
      <c r="P61" s="41">
        <f>VLOOKUP($C61 &amp; $I61 &amp; $K61,FATOR!$A$3:$P$22,7,0)</f>
        <v>0.13121274372155528</v>
      </c>
      <c r="Q61" s="41">
        <f>VLOOKUP($C61 &amp; $I61 &amp; $K61,FATOR!$A$3:$P$22,8,0)</f>
        <v>0.24588732117365522</v>
      </c>
      <c r="R61" s="41">
        <f>VLOOKUP($C61 &amp; $I61 &amp; $K61,FATOR!$A$3:$P$22,9,0)</f>
        <v>0.34937839651397584</v>
      </c>
      <c r="S61" s="41">
        <f>VLOOKUP($C61 &amp; $I61 &amp; $K61,FATOR!$A$3:$P$22,10,0)</f>
        <v>0.38412440235986323</v>
      </c>
      <c r="T61" s="41">
        <f>VLOOKUP($C61 &amp; $I61 &amp; $K61,FATOR!$A$3:$P$22,11,0)</f>
        <v>0.41203014132426724</v>
      </c>
      <c r="U61" s="41">
        <f>VLOOKUP($C61 &amp; $I61 &amp; $K61,FATOR!$A$3:$P$22,12,0)</f>
        <v>0.40708260329976304</v>
      </c>
      <c r="V61" s="41">
        <f>VLOOKUP($C61 &amp; $I61 &amp; $K61,FATOR!$A$3:$P$22,13,0)</f>
        <v>0.38387663419461127</v>
      </c>
      <c r="W61" s="41">
        <f>VLOOKUP($C61 &amp; $I61 &amp; $K61,FATOR!$A$3:$P$22,14,0)</f>
        <v>0.35421415698006753</v>
      </c>
      <c r="X61" s="41">
        <f>VLOOKUP($C61 &amp; $I61 &amp; $K61,FATOR!$A$3:$P$22,15,0)</f>
        <v>0.31552727482154186</v>
      </c>
      <c r="Y61" s="41">
        <f>VLOOKUP($C61 &amp; $I61 &amp; $K61,FATOR!$A$3:$P$22,16,0)</f>
        <v>0.16076201792575104</v>
      </c>
      <c r="Z61" s="48">
        <v>1</v>
      </c>
      <c r="AA61" s="42">
        <f t="shared" si="10"/>
        <v>0.58832593562703461</v>
      </c>
      <c r="AB61" s="42">
        <f t="shared" si="11"/>
        <v>0.59799596687755829</v>
      </c>
      <c r="AC61" s="42">
        <f t="shared" si="12"/>
        <v>0.78727646232933168</v>
      </c>
      <c r="AD61" s="42">
        <f t="shared" si="13"/>
        <v>1.4753239270419314</v>
      </c>
      <c r="AE61" s="42">
        <f t="shared" si="14"/>
        <v>2.0962703790838551</v>
      </c>
      <c r="AF61" s="42">
        <f t="shared" si="15"/>
        <v>2.3047464141591796</v>
      </c>
      <c r="AG61" s="42">
        <f t="shared" si="16"/>
        <v>2.4721808479456033</v>
      </c>
      <c r="AH61" s="42">
        <f t="shared" si="17"/>
        <v>2.4424956197985783</v>
      </c>
      <c r="AI61" s="42">
        <f t="shared" si="18"/>
        <v>2.3032598051676674</v>
      </c>
      <c r="AJ61" s="42">
        <f t="shared" si="19"/>
        <v>2.1252849418804054</v>
      </c>
      <c r="AK61" s="42">
        <f t="shared" si="20"/>
        <v>1.8931636489292512</v>
      </c>
      <c r="AL61" s="42">
        <f t="shared" si="21"/>
        <v>0.96457210755450618</v>
      </c>
      <c r="AN61" s="43">
        <f t="shared" si="22"/>
        <v>45748</v>
      </c>
      <c r="AO61" s="47" t="str">
        <f t="shared" ca="1" si="37"/>
        <v/>
      </c>
      <c r="AP61" s="47" t="str">
        <f t="shared" ca="1" si="37"/>
        <v/>
      </c>
      <c r="AQ61" s="47" t="str">
        <f t="shared" ca="1" si="37"/>
        <v/>
      </c>
      <c r="AR61" s="47" t="str">
        <f t="shared" ca="1" si="37"/>
        <v/>
      </c>
      <c r="AS61" s="47" t="str">
        <f t="shared" ca="1" si="37"/>
        <v/>
      </c>
      <c r="AT61" s="47" t="str">
        <f t="shared" ca="1" si="37"/>
        <v/>
      </c>
      <c r="AU61" s="47" t="str">
        <f t="shared" ca="1" si="37"/>
        <v/>
      </c>
      <c r="AV61" s="47" t="str">
        <f t="shared" ca="1" si="37"/>
        <v/>
      </c>
      <c r="AW61" s="47" t="str">
        <f t="shared" ca="1" si="37"/>
        <v/>
      </c>
      <c r="AX61" s="47" t="str">
        <f t="shared" ca="1" si="37"/>
        <v/>
      </c>
      <c r="AY61" s="47" t="str">
        <f t="shared" ca="1" si="36"/>
        <v/>
      </c>
      <c r="AZ61" s="47" t="str">
        <f t="shared" ca="1" si="36"/>
        <v/>
      </c>
      <c r="BA61" s="47" t="str">
        <f t="shared" ca="1" si="36"/>
        <v/>
      </c>
      <c r="BB61" s="47" t="str">
        <f t="shared" ca="1" si="36"/>
        <v/>
      </c>
      <c r="BC61" s="47" t="str">
        <f t="shared" ca="1" si="36"/>
        <v/>
      </c>
      <c r="BD61" s="47">
        <f t="shared" ca="1" si="36"/>
        <v>1.4753239270419314</v>
      </c>
      <c r="BE61" s="47">
        <f t="shared" ca="1" si="36"/>
        <v>2.0962703790838551</v>
      </c>
      <c r="BF61" s="47">
        <f t="shared" ca="1" si="36"/>
        <v>2.3047464141591796</v>
      </c>
      <c r="BG61" s="47">
        <f t="shared" ca="1" si="36"/>
        <v>2.4721808479456033</v>
      </c>
      <c r="BH61" s="47">
        <f t="shared" ca="1" si="36"/>
        <v>2.4424956197985783</v>
      </c>
      <c r="BI61" s="47">
        <f t="shared" ca="1" si="34"/>
        <v>2.3032598051676674</v>
      </c>
      <c r="BJ61" s="47">
        <f t="shared" ca="1" si="34"/>
        <v>2.1252849418804054</v>
      </c>
      <c r="BK61" s="47">
        <f t="shared" ca="1" si="34"/>
        <v>1.8931636489292512</v>
      </c>
      <c r="BL61" s="47">
        <f t="shared" ca="1" si="34"/>
        <v>0.96457210755450618</v>
      </c>
      <c r="BM61" s="47">
        <f t="shared" ca="1" si="34"/>
        <v>0.58832593562703461</v>
      </c>
      <c r="BN61" s="47">
        <f t="shared" ca="1" si="34"/>
        <v>0.59799596687755829</v>
      </c>
      <c r="BO61" s="47">
        <f t="shared" ca="1" si="34"/>
        <v>0.78727646232933168</v>
      </c>
      <c r="BP61" s="47">
        <f t="shared" ca="1" si="34"/>
        <v>1.4753239270419314</v>
      </c>
      <c r="BQ61" s="47">
        <f t="shared" ca="1" si="34"/>
        <v>2.0962703790838551</v>
      </c>
      <c r="BR61" s="47">
        <f t="shared" ca="1" si="34"/>
        <v>2.3047464141591796</v>
      </c>
      <c r="BS61" s="47">
        <f t="shared" ca="1" si="39"/>
        <v>2.4721808479456033</v>
      </c>
      <c r="BT61" s="47">
        <f t="shared" ca="1" si="39"/>
        <v>2.4424956197985783</v>
      </c>
      <c r="BU61" s="47">
        <f t="shared" ca="1" si="39"/>
        <v>2.3032598051676674</v>
      </c>
      <c r="BV61" s="47">
        <f t="shared" ca="1" si="39"/>
        <v>2.1252849418804054</v>
      </c>
      <c r="BW61" s="47">
        <f t="shared" ca="1" si="39"/>
        <v>1.8931636489292512</v>
      </c>
      <c r="BX61" s="47">
        <f t="shared" ca="1" si="39"/>
        <v>0.96457210755450618</v>
      </c>
      <c r="BY61" s="47">
        <f t="shared" ca="1" si="39"/>
        <v>0.58832593562703461</v>
      </c>
      <c r="BZ61" s="47">
        <f t="shared" ca="1" si="39"/>
        <v>0.59799596687755829</v>
      </c>
      <c r="CA61" s="47">
        <f t="shared" ca="1" si="39"/>
        <v>0.78727646232933168</v>
      </c>
      <c r="CB61" s="47">
        <f t="shared" ca="1" si="39"/>
        <v>1.4753239270419314</v>
      </c>
      <c r="CC61" s="47">
        <f t="shared" ca="1" si="38"/>
        <v>2.0962703790838551</v>
      </c>
      <c r="CD61" s="47">
        <f t="shared" ca="1" si="38"/>
        <v>2.3047464141591796</v>
      </c>
      <c r="CE61" s="47">
        <f t="shared" ca="1" si="38"/>
        <v>2.4721808479456033</v>
      </c>
      <c r="CF61" s="47">
        <f t="shared" ca="1" si="38"/>
        <v>2.4424956197985783</v>
      </c>
      <c r="CG61" s="47">
        <f t="shared" ca="1" si="38"/>
        <v>2.3032598051676674</v>
      </c>
      <c r="CH61" s="47">
        <f t="shared" ca="1" si="38"/>
        <v>2.1252849418804054</v>
      </c>
      <c r="CI61" s="47">
        <f t="shared" ca="1" si="38"/>
        <v>1.8931636489292512</v>
      </c>
      <c r="CJ61" s="47">
        <f t="shared" ca="1" si="38"/>
        <v>0.96457210755450618</v>
      </c>
      <c r="CK61" s="47">
        <f t="shared" ca="1" si="38"/>
        <v>0.58832593562703461</v>
      </c>
      <c r="CL61" s="47">
        <f t="shared" ca="1" si="38"/>
        <v>0.59799596687755829</v>
      </c>
      <c r="CM61" s="47">
        <f t="shared" ca="1" si="33"/>
        <v>0.78727646232933168</v>
      </c>
      <c r="CN61" s="47">
        <f t="shared" ca="1" si="33"/>
        <v>1.4753239270419314</v>
      </c>
      <c r="CO61" s="47">
        <f t="shared" ca="1" si="33"/>
        <v>2.0962703790838551</v>
      </c>
      <c r="CP61" s="47">
        <f t="shared" ca="1" si="33"/>
        <v>2.3047464141591796</v>
      </c>
      <c r="CQ61" s="47">
        <f t="shared" ca="1" si="33"/>
        <v>2.4721808479456033</v>
      </c>
      <c r="CR61" s="47">
        <f t="shared" ca="1" si="33"/>
        <v>2.4424956197985783</v>
      </c>
      <c r="CS61" s="47">
        <f t="shared" ca="1" si="33"/>
        <v>2.3032598051676674</v>
      </c>
      <c r="CT61" s="47">
        <f t="shared" ca="1" si="33"/>
        <v>2.1252849418804054</v>
      </c>
      <c r="CU61" s="47">
        <f t="shared" ca="1" si="33"/>
        <v>1.8931636489292512</v>
      </c>
      <c r="CV61" s="47">
        <f t="shared" ca="1" si="33"/>
        <v>0.96457210755450618</v>
      </c>
      <c r="CW61" s="47">
        <f t="shared" ca="1" si="35"/>
        <v>0.58832593562703461</v>
      </c>
      <c r="CX61" s="47">
        <f t="shared" ca="1" si="35"/>
        <v>0.59799596687755829</v>
      </c>
      <c r="CY61" s="47">
        <f t="shared" ca="1" si="35"/>
        <v>0.78727646232933168</v>
      </c>
      <c r="CZ61" s="47">
        <f t="shared" ca="1" si="35"/>
        <v>1.4753239270419314</v>
      </c>
      <c r="DA61" s="47">
        <f t="shared" ca="1" si="35"/>
        <v>2.0962703790838551</v>
      </c>
      <c r="DB61" s="47">
        <f t="shared" ca="1" si="35"/>
        <v>2.3047464141591796</v>
      </c>
      <c r="DC61" s="47">
        <f t="shared" ca="1" si="35"/>
        <v>2.4721808479456033</v>
      </c>
      <c r="DD61" s="47">
        <f t="shared" ca="1" si="35"/>
        <v>2.4424956197985783</v>
      </c>
    </row>
    <row r="62" spans="1:108" x14ac:dyDescent="0.25">
      <c r="A62" s="40" t="s">
        <v>138</v>
      </c>
      <c r="B62" s="40">
        <v>2896</v>
      </c>
      <c r="C62" s="40" t="s">
        <v>37</v>
      </c>
      <c r="D62" s="40" t="s">
        <v>1472</v>
      </c>
      <c r="E62" s="40" t="s">
        <v>130</v>
      </c>
      <c r="F62" s="40">
        <v>3.5</v>
      </c>
      <c r="G62" s="43">
        <v>45238</v>
      </c>
      <c r="I62" s="40" t="s">
        <v>34</v>
      </c>
      <c r="J62" s="40">
        <v>2</v>
      </c>
      <c r="K62" s="40" t="s">
        <v>35</v>
      </c>
      <c r="L62" s="40" t="s">
        <v>243</v>
      </c>
      <c r="N62" s="41">
        <f>VLOOKUP($C62 &amp; $I62 &amp; $K62,FATOR!$A$3:$P$22,5,0)</f>
        <v>3.4177583872923537E-2</v>
      </c>
      <c r="O62" s="41">
        <f>VLOOKUP($C62 &amp; $I62 &amp; $K62,FATOR!$A$3:$P$22,6,0)</f>
        <v>3.2374468458376437E-2</v>
      </c>
      <c r="P62" s="41">
        <f>VLOOKUP($C62 &amp; $I62 &amp; $K62,FATOR!$A$3:$P$22,7,0)</f>
        <v>5.9120449597625441E-2</v>
      </c>
      <c r="Q62" s="41">
        <f>VLOOKUP($C62 &amp; $I62 &amp; $K62,FATOR!$A$3:$P$22,8,0)</f>
        <v>0.15495617164932562</v>
      </c>
      <c r="R62" s="41">
        <f>VLOOKUP($C62 &amp; $I62 &amp; $K62,FATOR!$A$3:$P$22,9,0)</f>
        <v>0.25444408498170551</v>
      </c>
      <c r="S62" s="41">
        <f>VLOOKUP($C62 &amp; $I62 &amp; $K62,FATOR!$A$3:$P$22,10,0)</f>
        <v>0.23120710320438742</v>
      </c>
      <c r="T62" s="41">
        <f>VLOOKUP($C62 &amp; $I62 &amp; $K62,FATOR!$A$3:$P$22,11,0)</f>
        <v>0.27091409544492701</v>
      </c>
      <c r="U62" s="41">
        <f>VLOOKUP($C62 &amp; $I62 &amp; $K62,FATOR!$A$3:$P$22,12,0)</f>
        <v>0.23880663738356894</v>
      </c>
      <c r="V62" s="41">
        <f>VLOOKUP($C62 &amp; $I62 &amp; $K62,FATOR!$A$3:$P$22,13,0)</f>
        <v>0.22480564813760812</v>
      </c>
      <c r="W62" s="41">
        <f>VLOOKUP($C62 &amp; $I62 &amp; $K62,FATOR!$A$3:$P$22,14,0)</f>
        <v>0.17287333401994054</v>
      </c>
      <c r="X62" s="41">
        <f>VLOOKUP($C62 &amp; $I62 &amp; $K62,FATOR!$A$3:$P$22,15,0)</f>
        <v>0.19798220702005137</v>
      </c>
      <c r="Y62" s="41">
        <f>VLOOKUP($C62 &amp; $I62 &amp; $K62,FATOR!$A$3:$P$22,16,0)</f>
        <v>0.11855751470149944</v>
      </c>
      <c r="Z62" s="48">
        <v>1</v>
      </c>
      <c r="AA62" s="42">
        <f t="shared" si="10"/>
        <v>0</v>
      </c>
      <c r="AB62" s="42">
        <f t="shared" si="11"/>
        <v>0</v>
      </c>
      <c r="AC62" s="42">
        <f t="shared" si="12"/>
        <v>0</v>
      </c>
      <c r="AD62" s="42">
        <f t="shared" si="13"/>
        <v>0</v>
      </c>
      <c r="AE62" s="42">
        <f t="shared" si="14"/>
        <v>0</v>
      </c>
      <c r="AF62" s="42">
        <f t="shared" si="15"/>
        <v>0</v>
      </c>
      <c r="AG62" s="42">
        <f t="shared" si="16"/>
        <v>0</v>
      </c>
      <c r="AH62" s="42">
        <f t="shared" si="17"/>
        <v>0</v>
      </c>
      <c r="AI62" s="42">
        <f t="shared" si="18"/>
        <v>0</v>
      </c>
      <c r="AJ62" s="42">
        <f t="shared" si="19"/>
        <v>0</v>
      </c>
      <c r="AK62" s="42">
        <f t="shared" si="20"/>
        <v>0</v>
      </c>
      <c r="AL62" s="42">
        <f t="shared" si="21"/>
        <v>0</v>
      </c>
      <c r="AN62" s="43">
        <f t="shared" si="22"/>
        <v>45269</v>
      </c>
      <c r="AO62" s="47">
        <f t="shared" ca="1" si="37"/>
        <v>0</v>
      </c>
      <c r="AP62" s="47">
        <f t="shared" ca="1" si="37"/>
        <v>0</v>
      </c>
      <c r="AQ62" s="47">
        <f t="shared" ca="1" si="37"/>
        <v>0</v>
      </c>
      <c r="AR62" s="47">
        <f t="shared" ca="1" si="37"/>
        <v>0</v>
      </c>
      <c r="AS62" s="47">
        <f t="shared" ca="1" si="37"/>
        <v>0</v>
      </c>
      <c r="AT62" s="47">
        <f t="shared" ca="1" si="37"/>
        <v>0</v>
      </c>
      <c r="AU62" s="47">
        <f t="shared" ca="1" si="37"/>
        <v>0</v>
      </c>
      <c r="AV62" s="47">
        <f t="shared" ca="1" si="37"/>
        <v>0</v>
      </c>
      <c r="AW62" s="47">
        <f t="shared" ca="1" si="37"/>
        <v>0</v>
      </c>
      <c r="AX62" s="47">
        <f t="shared" ca="1" si="37"/>
        <v>0</v>
      </c>
      <c r="AY62" s="47">
        <f t="shared" ca="1" si="36"/>
        <v>0</v>
      </c>
      <c r="AZ62" s="47">
        <f t="shared" ca="1" si="36"/>
        <v>0</v>
      </c>
      <c r="BA62" s="47">
        <f t="shared" ca="1" si="36"/>
        <v>0</v>
      </c>
      <c r="BB62" s="47">
        <f t="shared" ca="1" si="36"/>
        <v>0</v>
      </c>
      <c r="BC62" s="47">
        <f t="shared" ca="1" si="36"/>
        <v>0</v>
      </c>
      <c r="BD62" s="47">
        <f t="shared" ca="1" si="36"/>
        <v>0</v>
      </c>
      <c r="BE62" s="47">
        <f t="shared" ca="1" si="36"/>
        <v>0</v>
      </c>
      <c r="BF62" s="47">
        <f t="shared" ca="1" si="36"/>
        <v>0</v>
      </c>
      <c r="BG62" s="47">
        <f t="shared" ca="1" si="36"/>
        <v>0</v>
      </c>
      <c r="BH62" s="47">
        <f t="shared" ca="1" si="36"/>
        <v>0</v>
      </c>
      <c r="BI62" s="47">
        <f t="shared" ca="1" si="34"/>
        <v>0</v>
      </c>
      <c r="BJ62" s="47">
        <f t="shared" ca="1" si="34"/>
        <v>0</v>
      </c>
      <c r="BK62" s="47">
        <f t="shared" ca="1" si="34"/>
        <v>0</v>
      </c>
      <c r="BL62" s="47">
        <f t="shared" ca="1" si="34"/>
        <v>0</v>
      </c>
      <c r="BM62" s="47">
        <f t="shared" ca="1" si="34"/>
        <v>0</v>
      </c>
      <c r="BN62" s="47">
        <f t="shared" ca="1" si="34"/>
        <v>0</v>
      </c>
      <c r="BO62" s="47">
        <f t="shared" ca="1" si="34"/>
        <v>0</v>
      </c>
      <c r="BP62" s="47">
        <f t="shared" ca="1" si="34"/>
        <v>0</v>
      </c>
      <c r="BQ62" s="47">
        <f t="shared" ca="1" si="34"/>
        <v>0</v>
      </c>
      <c r="BR62" s="47">
        <f t="shared" ca="1" si="34"/>
        <v>0</v>
      </c>
      <c r="BS62" s="47">
        <f t="shared" ca="1" si="39"/>
        <v>0</v>
      </c>
      <c r="BT62" s="47">
        <f t="shared" ca="1" si="39"/>
        <v>0</v>
      </c>
      <c r="BU62" s="47">
        <f t="shared" ca="1" si="39"/>
        <v>0</v>
      </c>
      <c r="BV62" s="47">
        <f t="shared" ca="1" si="39"/>
        <v>0</v>
      </c>
      <c r="BW62" s="47">
        <f t="shared" ca="1" si="39"/>
        <v>0</v>
      </c>
      <c r="BX62" s="47">
        <f t="shared" ca="1" si="39"/>
        <v>0</v>
      </c>
      <c r="BY62" s="47">
        <f t="shared" ca="1" si="39"/>
        <v>0</v>
      </c>
      <c r="BZ62" s="47">
        <f t="shared" ca="1" si="39"/>
        <v>0</v>
      </c>
      <c r="CA62" s="47">
        <f t="shared" ca="1" si="39"/>
        <v>0</v>
      </c>
      <c r="CB62" s="47">
        <f t="shared" ca="1" si="39"/>
        <v>0</v>
      </c>
      <c r="CC62" s="47">
        <f t="shared" ca="1" si="38"/>
        <v>0</v>
      </c>
      <c r="CD62" s="47">
        <f t="shared" ca="1" si="38"/>
        <v>0</v>
      </c>
      <c r="CE62" s="47">
        <f t="shared" ca="1" si="38"/>
        <v>0</v>
      </c>
      <c r="CF62" s="47">
        <f t="shared" ca="1" si="38"/>
        <v>0</v>
      </c>
      <c r="CG62" s="47">
        <f t="shared" ca="1" si="38"/>
        <v>0</v>
      </c>
      <c r="CH62" s="47">
        <f t="shared" ca="1" si="38"/>
        <v>0</v>
      </c>
      <c r="CI62" s="47">
        <f t="shared" ca="1" si="38"/>
        <v>0</v>
      </c>
      <c r="CJ62" s="47">
        <f t="shared" ca="1" si="38"/>
        <v>0</v>
      </c>
      <c r="CK62" s="47">
        <f t="shared" ca="1" si="38"/>
        <v>0</v>
      </c>
      <c r="CL62" s="47">
        <f t="shared" ca="1" si="38"/>
        <v>0</v>
      </c>
      <c r="CM62" s="47">
        <f t="shared" ca="1" si="33"/>
        <v>0</v>
      </c>
      <c r="CN62" s="47">
        <f t="shared" ca="1" si="33"/>
        <v>0</v>
      </c>
      <c r="CO62" s="47">
        <f t="shared" ca="1" si="33"/>
        <v>0</v>
      </c>
      <c r="CP62" s="47">
        <f t="shared" ca="1" si="33"/>
        <v>0</v>
      </c>
      <c r="CQ62" s="47">
        <f t="shared" ca="1" si="33"/>
        <v>0</v>
      </c>
      <c r="CR62" s="47">
        <f t="shared" ca="1" si="33"/>
        <v>0</v>
      </c>
      <c r="CS62" s="47">
        <f t="shared" ca="1" si="33"/>
        <v>0</v>
      </c>
      <c r="CT62" s="47">
        <f t="shared" ca="1" si="33"/>
        <v>0</v>
      </c>
      <c r="CU62" s="47">
        <f t="shared" ca="1" si="33"/>
        <v>0</v>
      </c>
      <c r="CV62" s="47">
        <f t="shared" ca="1" si="33"/>
        <v>0</v>
      </c>
      <c r="CW62" s="47">
        <f t="shared" ca="1" si="35"/>
        <v>0</v>
      </c>
      <c r="CX62" s="47">
        <f t="shared" ca="1" si="35"/>
        <v>0</v>
      </c>
      <c r="CY62" s="47">
        <f t="shared" ca="1" si="35"/>
        <v>0</v>
      </c>
      <c r="CZ62" s="47">
        <f t="shared" ca="1" si="35"/>
        <v>0</v>
      </c>
      <c r="DA62" s="47">
        <f t="shared" ca="1" si="35"/>
        <v>0</v>
      </c>
      <c r="DB62" s="47">
        <f t="shared" ca="1" si="35"/>
        <v>0</v>
      </c>
      <c r="DC62" s="47">
        <f t="shared" ca="1" si="35"/>
        <v>0</v>
      </c>
      <c r="DD62" s="47">
        <f t="shared" ca="1" si="35"/>
        <v>0</v>
      </c>
    </row>
    <row r="63" spans="1:108" x14ac:dyDescent="0.25">
      <c r="A63" s="40" t="s">
        <v>138</v>
      </c>
      <c r="B63" s="40">
        <v>2896</v>
      </c>
      <c r="C63" s="40" t="s">
        <v>37</v>
      </c>
      <c r="D63" s="40" t="s">
        <v>1472</v>
      </c>
      <c r="E63" s="40" t="s">
        <v>130</v>
      </c>
      <c r="F63" s="40">
        <v>3.5</v>
      </c>
      <c r="G63" s="43">
        <v>45238</v>
      </c>
      <c r="I63" s="40" t="s">
        <v>34</v>
      </c>
      <c r="J63" s="40">
        <v>2</v>
      </c>
      <c r="K63" s="40" t="s">
        <v>36</v>
      </c>
      <c r="L63" s="40" t="s">
        <v>243</v>
      </c>
      <c r="N63" s="41">
        <f>VLOOKUP($C63 &amp; $I63 &amp; $K63,FATOR!$A$3:$P$22,5,0)</f>
        <v>0.24410399921252446</v>
      </c>
      <c r="O63" s="41">
        <f>VLOOKUP($C63 &amp; $I63 &amp; $K63,FATOR!$A$3:$P$22,6,0)</f>
        <v>0.25148231630581891</v>
      </c>
      <c r="P63" s="41">
        <f>VLOOKUP($C63 &amp; $I63 &amp; $K63,FATOR!$A$3:$P$22,7,0)</f>
        <v>0.2616807643978597</v>
      </c>
      <c r="Q63" s="41">
        <f>VLOOKUP($C63 &amp; $I63 &amp; $K63,FATOR!$A$3:$P$22,8,0)</f>
        <v>0.33930491333741813</v>
      </c>
      <c r="R63" s="41">
        <f>VLOOKUP($C63 &amp; $I63 &amp; $K63,FATOR!$A$3:$P$22,9,0)</f>
        <v>0.36270483681943372</v>
      </c>
      <c r="S63" s="41">
        <f>VLOOKUP($C63 &amp; $I63 &amp; $K63,FATOR!$A$3:$P$22,10,0)</f>
        <v>0.35897758294918303</v>
      </c>
      <c r="T63" s="41">
        <f>VLOOKUP($C63 &amp; $I63 &amp; $K63,FATOR!$A$3:$P$22,11,0)</f>
        <v>0.38936411594696224</v>
      </c>
      <c r="U63" s="41">
        <f>VLOOKUP($C63 &amp; $I63 &amp; $K63,FATOR!$A$3:$P$22,12,0)</f>
        <v>0.38514575538905765</v>
      </c>
      <c r="V63" s="41">
        <f>VLOOKUP($C63 &amp; $I63 &amp; $K63,FATOR!$A$3:$P$22,13,0)</f>
        <v>0.37880595492846691</v>
      </c>
      <c r="W63" s="41">
        <f>VLOOKUP($C63 &amp; $I63 &amp; $K63,FATOR!$A$3:$P$22,14,0)</f>
        <v>0.38873629683071437</v>
      </c>
      <c r="X63" s="41">
        <f>VLOOKUP($C63 &amp; $I63 &amp; $K63,FATOR!$A$3:$P$22,15,0)</f>
        <v>0.39598103836604071</v>
      </c>
      <c r="Y63" s="41">
        <f>VLOOKUP($C63 &amp; $I63 &amp; $K63,FATOR!$A$3:$P$22,16,0)</f>
        <v>0.29811892566430986</v>
      </c>
      <c r="Z63" s="48">
        <v>1</v>
      </c>
      <c r="AA63" s="42">
        <f t="shared" si="10"/>
        <v>0.8543639972438356</v>
      </c>
      <c r="AB63" s="42">
        <f t="shared" si="11"/>
        <v>0.88018810707036621</v>
      </c>
      <c r="AC63" s="42">
        <f t="shared" si="12"/>
        <v>0.91588267539250889</v>
      </c>
      <c r="AD63" s="42">
        <f t="shared" si="13"/>
        <v>1.1875671966809636</v>
      </c>
      <c r="AE63" s="42">
        <f t="shared" si="14"/>
        <v>1.269466928868018</v>
      </c>
      <c r="AF63" s="42">
        <f t="shared" si="15"/>
        <v>1.2564215403221406</v>
      </c>
      <c r="AG63" s="42">
        <f t="shared" si="16"/>
        <v>1.3627744058143678</v>
      </c>
      <c r="AH63" s="42">
        <f t="shared" si="17"/>
        <v>1.3480101438617018</v>
      </c>
      <c r="AI63" s="42">
        <f t="shared" si="18"/>
        <v>1.3258208422496343</v>
      </c>
      <c r="AJ63" s="42">
        <f t="shared" si="19"/>
        <v>1.3605770389075003</v>
      </c>
      <c r="AK63" s="42">
        <f t="shared" si="20"/>
        <v>1.3859336342811424</v>
      </c>
      <c r="AL63" s="42">
        <f t="shared" si="21"/>
        <v>1.0434162398250846</v>
      </c>
      <c r="AN63" s="43">
        <f t="shared" si="22"/>
        <v>45269</v>
      </c>
      <c r="AO63" s="47">
        <f t="shared" ca="1" si="37"/>
        <v>0.8543639972438356</v>
      </c>
      <c r="AP63" s="47">
        <f t="shared" ca="1" si="37"/>
        <v>0.88018810707036621</v>
      </c>
      <c r="AQ63" s="47">
        <f t="shared" ca="1" si="37"/>
        <v>0.91588267539250889</v>
      </c>
      <c r="AR63" s="47">
        <f t="shared" ca="1" si="37"/>
        <v>1.1875671966809636</v>
      </c>
      <c r="AS63" s="47">
        <f t="shared" ca="1" si="37"/>
        <v>1.269466928868018</v>
      </c>
      <c r="AT63" s="47">
        <f t="shared" ca="1" si="37"/>
        <v>1.2564215403221406</v>
      </c>
      <c r="AU63" s="47">
        <f t="shared" ca="1" si="37"/>
        <v>1.3627744058143678</v>
      </c>
      <c r="AV63" s="47">
        <f t="shared" ca="1" si="37"/>
        <v>1.3480101438617018</v>
      </c>
      <c r="AW63" s="47">
        <f t="shared" ca="1" si="37"/>
        <v>1.3258208422496343</v>
      </c>
      <c r="AX63" s="47">
        <f t="shared" ca="1" si="37"/>
        <v>1.3605770389075003</v>
      </c>
      <c r="AY63" s="47">
        <f t="shared" ca="1" si="36"/>
        <v>1.3859336342811424</v>
      </c>
      <c r="AZ63" s="47">
        <f t="shared" ca="1" si="36"/>
        <v>1.0434162398250846</v>
      </c>
      <c r="BA63" s="47">
        <f t="shared" ca="1" si="36"/>
        <v>0.8543639972438356</v>
      </c>
      <c r="BB63" s="47">
        <f t="shared" ca="1" si="36"/>
        <v>0.88018810707036621</v>
      </c>
      <c r="BC63" s="47">
        <f t="shared" ca="1" si="36"/>
        <v>0.91588267539250889</v>
      </c>
      <c r="BD63" s="47">
        <f t="shared" ca="1" si="36"/>
        <v>1.1875671966809636</v>
      </c>
      <c r="BE63" s="47">
        <f t="shared" ca="1" si="36"/>
        <v>1.269466928868018</v>
      </c>
      <c r="BF63" s="47">
        <f t="shared" ca="1" si="36"/>
        <v>1.2564215403221406</v>
      </c>
      <c r="BG63" s="47">
        <f t="shared" ca="1" si="36"/>
        <v>1.3627744058143678</v>
      </c>
      <c r="BH63" s="47">
        <f t="shared" ca="1" si="36"/>
        <v>1.3480101438617018</v>
      </c>
      <c r="BI63" s="47">
        <f t="shared" ca="1" si="34"/>
        <v>1.3258208422496343</v>
      </c>
      <c r="BJ63" s="47">
        <f t="shared" ca="1" si="34"/>
        <v>1.3605770389075003</v>
      </c>
      <c r="BK63" s="47">
        <f t="shared" ca="1" si="34"/>
        <v>1.3859336342811424</v>
      </c>
      <c r="BL63" s="47">
        <f t="shared" ca="1" si="34"/>
        <v>1.0434162398250846</v>
      </c>
      <c r="BM63" s="47">
        <f t="shared" ca="1" si="34"/>
        <v>0.8543639972438356</v>
      </c>
      <c r="BN63" s="47">
        <f t="shared" ca="1" si="34"/>
        <v>0.88018810707036621</v>
      </c>
      <c r="BO63" s="47">
        <f t="shared" ca="1" si="34"/>
        <v>0.91588267539250889</v>
      </c>
      <c r="BP63" s="47">
        <f t="shared" ca="1" si="34"/>
        <v>1.1875671966809636</v>
      </c>
      <c r="BQ63" s="47">
        <f t="shared" ca="1" si="34"/>
        <v>1.269466928868018</v>
      </c>
      <c r="BR63" s="47">
        <f t="shared" ca="1" si="34"/>
        <v>1.2564215403221406</v>
      </c>
      <c r="BS63" s="47">
        <f t="shared" ca="1" si="39"/>
        <v>1.3627744058143678</v>
      </c>
      <c r="BT63" s="47">
        <f t="shared" ca="1" si="39"/>
        <v>1.3480101438617018</v>
      </c>
      <c r="BU63" s="47">
        <f t="shared" ca="1" si="39"/>
        <v>1.3258208422496343</v>
      </c>
      <c r="BV63" s="47">
        <f t="shared" ca="1" si="39"/>
        <v>1.3605770389075003</v>
      </c>
      <c r="BW63" s="47">
        <f t="shared" ca="1" si="39"/>
        <v>1.3859336342811424</v>
      </c>
      <c r="BX63" s="47">
        <f t="shared" ca="1" si="39"/>
        <v>1.0434162398250846</v>
      </c>
      <c r="BY63" s="47">
        <f t="shared" ca="1" si="39"/>
        <v>0.8543639972438356</v>
      </c>
      <c r="BZ63" s="47">
        <f t="shared" ca="1" si="39"/>
        <v>0.88018810707036621</v>
      </c>
      <c r="CA63" s="47">
        <f t="shared" ca="1" si="39"/>
        <v>0.91588267539250889</v>
      </c>
      <c r="CB63" s="47">
        <f t="shared" ca="1" si="39"/>
        <v>1.1875671966809636</v>
      </c>
      <c r="CC63" s="47">
        <f t="shared" ca="1" si="38"/>
        <v>1.269466928868018</v>
      </c>
      <c r="CD63" s="47">
        <f t="shared" ca="1" si="38"/>
        <v>1.2564215403221406</v>
      </c>
      <c r="CE63" s="47">
        <f t="shared" ca="1" si="38"/>
        <v>1.3627744058143678</v>
      </c>
      <c r="CF63" s="47">
        <f t="shared" ca="1" si="38"/>
        <v>1.3480101438617018</v>
      </c>
      <c r="CG63" s="47">
        <f t="shared" ca="1" si="38"/>
        <v>1.3258208422496343</v>
      </c>
      <c r="CH63" s="47">
        <f t="shared" ca="1" si="38"/>
        <v>1.3605770389075003</v>
      </c>
      <c r="CI63" s="47">
        <f t="shared" ca="1" si="38"/>
        <v>1.3859336342811424</v>
      </c>
      <c r="CJ63" s="47">
        <f t="shared" ca="1" si="38"/>
        <v>1.0434162398250846</v>
      </c>
      <c r="CK63" s="47">
        <f t="shared" ca="1" si="38"/>
        <v>0.8543639972438356</v>
      </c>
      <c r="CL63" s="47">
        <f t="shared" ca="1" si="38"/>
        <v>0.88018810707036621</v>
      </c>
      <c r="CM63" s="47">
        <f t="shared" ca="1" si="33"/>
        <v>0.91588267539250889</v>
      </c>
      <c r="CN63" s="47">
        <f t="shared" ca="1" si="33"/>
        <v>1.1875671966809636</v>
      </c>
      <c r="CO63" s="47">
        <f t="shared" ca="1" si="33"/>
        <v>1.269466928868018</v>
      </c>
      <c r="CP63" s="47">
        <f t="shared" ca="1" si="33"/>
        <v>1.2564215403221406</v>
      </c>
      <c r="CQ63" s="47">
        <f t="shared" ca="1" si="33"/>
        <v>1.3627744058143678</v>
      </c>
      <c r="CR63" s="47">
        <f t="shared" ca="1" si="33"/>
        <v>1.3480101438617018</v>
      </c>
      <c r="CS63" s="47">
        <f t="shared" ca="1" si="33"/>
        <v>1.3258208422496343</v>
      </c>
      <c r="CT63" s="47">
        <f t="shared" ca="1" si="33"/>
        <v>1.3605770389075003</v>
      </c>
      <c r="CU63" s="47">
        <f t="shared" ca="1" si="33"/>
        <v>1.3859336342811424</v>
      </c>
      <c r="CV63" s="47">
        <f t="shared" ca="1" si="33"/>
        <v>1.0434162398250846</v>
      </c>
      <c r="CW63" s="47">
        <f t="shared" ca="1" si="35"/>
        <v>0.8543639972438356</v>
      </c>
      <c r="CX63" s="47">
        <f t="shared" ca="1" si="35"/>
        <v>0.88018810707036621</v>
      </c>
      <c r="CY63" s="47">
        <f t="shared" ca="1" si="35"/>
        <v>0.91588267539250889</v>
      </c>
      <c r="CZ63" s="47">
        <f t="shared" ca="1" si="35"/>
        <v>1.1875671966809636</v>
      </c>
      <c r="DA63" s="47">
        <f t="shared" ca="1" si="35"/>
        <v>1.269466928868018</v>
      </c>
      <c r="DB63" s="47">
        <f t="shared" ca="1" si="35"/>
        <v>1.2564215403221406</v>
      </c>
      <c r="DC63" s="47">
        <f t="shared" ca="1" si="35"/>
        <v>1.3627744058143678</v>
      </c>
      <c r="DD63" s="47">
        <f t="shared" ca="1" si="35"/>
        <v>1.3480101438617018</v>
      </c>
    </row>
    <row r="64" spans="1:108" x14ac:dyDescent="0.25">
      <c r="A64" s="40" t="s">
        <v>138</v>
      </c>
      <c r="B64" s="40">
        <v>2087</v>
      </c>
      <c r="C64" s="40" t="s">
        <v>31</v>
      </c>
      <c r="D64" s="40" t="s">
        <v>519</v>
      </c>
      <c r="E64" s="40" t="s">
        <v>130</v>
      </c>
      <c r="F64" s="40">
        <v>8.4659999999999993</v>
      </c>
      <c r="G64" s="43">
        <v>45383</v>
      </c>
      <c r="I64" s="40" t="s">
        <v>34</v>
      </c>
      <c r="J64" s="40">
        <v>1</v>
      </c>
      <c r="K64" s="40" t="s">
        <v>35</v>
      </c>
      <c r="L64" s="40" t="s">
        <v>362</v>
      </c>
      <c r="N64" s="41">
        <f>VLOOKUP($C64 &amp; $I64 &amp; $K64,FATOR!$A$3:$P$22,5,0)</f>
        <v>1.9679249853205166E-2</v>
      </c>
      <c r="O64" s="41">
        <f>VLOOKUP($C64 &amp; $I64 &amp; $K64,FATOR!$A$3:$P$22,6,0)</f>
        <v>1.8124331466751575E-2</v>
      </c>
      <c r="P64" s="41">
        <f>VLOOKUP($C64 &amp; $I64 &amp; $K64,FATOR!$A$3:$P$22,7,0)</f>
        <v>5.989001370076448E-2</v>
      </c>
      <c r="Q64" s="41">
        <f>VLOOKUP($C64 &amp; $I64 &amp; $K64,FATOR!$A$3:$P$22,8,0)</f>
        <v>0.24575891386334064</v>
      </c>
      <c r="R64" s="41">
        <f>VLOOKUP($C64 &amp; $I64 &amp; $K64,FATOR!$A$3:$P$22,9,0)</f>
        <v>0.35763016430491673</v>
      </c>
      <c r="S64" s="41">
        <f>VLOOKUP($C64 &amp; $I64 &amp; $K64,FATOR!$A$3:$P$22,10,0)</f>
        <v>0.36925018666701803</v>
      </c>
      <c r="T64" s="41">
        <f>VLOOKUP($C64 &amp; $I64 &amp; $K64,FATOR!$A$3:$P$22,11,0)</f>
        <v>0.38081049016201374</v>
      </c>
      <c r="U64" s="41">
        <f>VLOOKUP($C64 &amp; $I64 &amp; $K64,FATOR!$A$3:$P$22,12,0)</f>
        <v>0.35852971876340173</v>
      </c>
      <c r="V64" s="41">
        <f>VLOOKUP($C64 &amp; $I64 &amp; $K64,FATOR!$A$3:$P$22,13,0)</f>
        <v>0.33366726540630531</v>
      </c>
      <c r="W64" s="41">
        <f>VLOOKUP($C64 &amp; $I64 &amp; $K64,FATOR!$A$3:$P$22,14,0)</f>
        <v>0.27729424669159608</v>
      </c>
      <c r="X64" s="41">
        <f>VLOOKUP($C64 &amp; $I64 &amp; $K64,FATOR!$A$3:$P$22,15,0)</f>
        <v>0.1811618484507023</v>
      </c>
      <c r="Y64" s="41">
        <f>VLOOKUP($C64 &amp; $I64 &amp; $K64,FATOR!$A$3:$P$22,16,0)</f>
        <v>6.3683912029479137E-2</v>
      </c>
      <c r="Z64" s="48">
        <v>1</v>
      </c>
      <c r="AA64" s="42">
        <f t="shared" si="10"/>
        <v>0</v>
      </c>
      <c r="AB64" s="42">
        <f t="shared" si="11"/>
        <v>0</v>
      </c>
      <c r="AC64" s="42">
        <f t="shared" si="12"/>
        <v>0</v>
      </c>
      <c r="AD64" s="42">
        <f t="shared" si="13"/>
        <v>0</v>
      </c>
      <c r="AE64" s="42">
        <f t="shared" si="14"/>
        <v>0</v>
      </c>
      <c r="AF64" s="42">
        <f t="shared" si="15"/>
        <v>0</v>
      </c>
      <c r="AG64" s="42">
        <f t="shared" si="16"/>
        <v>0</v>
      </c>
      <c r="AH64" s="42">
        <f t="shared" si="17"/>
        <v>0</v>
      </c>
      <c r="AI64" s="42">
        <f t="shared" si="18"/>
        <v>0</v>
      </c>
      <c r="AJ64" s="42">
        <f t="shared" si="19"/>
        <v>0</v>
      </c>
      <c r="AK64" s="42">
        <f t="shared" si="20"/>
        <v>0</v>
      </c>
      <c r="AL64" s="42">
        <f t="shared" si="21"/>
        <v>0</v>
      </c>
      <c r="AN64" s="43">
        <f t="shared" si="22"/>
        <v>45383</v>
      </c>
      <c r="AO64" s="47" t="str">
        <f t="shared" ca="1" si="37"/>
        <v/>
      </c>
      <c r="AP64" s="47" t="str">
        <f t="shared" ca="1" si="37"/>
        <v/>
      </c>
      <c r="AQ64" s="47" t="str">
        <f t="shared" ca="1" si="37"/>
        <v/>
      </c>
      <c r="AR64" s="47">
        <f t="shared" ca="1" si="37"/>
        <v>0</v>
      </c>
      <c r="AS64" s="47">
        <f t="shared" ca="1" si="37"/>
        <v>0</v>
      </c>
      <c r="AT64" s="47">
        <f t="shared" ca="1" si="37"/>
        <v>0</v>
      </c>
      <c r="AU64" s="47">
        <f t="shared" ca="1" si="37"/>
        <v>0</v>
      </c>
      <c r="AV64" s="47">
        <f t="shared" ca="1" si="37"/>
        <v>0</v>
      </c>
      <c r="AW64" s="47">
        <f t="shared" ca="1" si="37"/>
        <v>0</v>
      </c>
      <c r="AX64" s="47">
        <f t="shared" ca="1" si="37"/>
        <v>0</v>
      </c>
      <c r="AY64" s="47">
        <f t="shared" ca="1" si="36"/>
        <v>0</v>
      </c>
      <c r="AZ64" s="47">
        <f t="shared" ca="1" si="36"/>
        <v>0</v>
      </c>
      <c r="BA64" s="47">
        <f t="shared" ca="1" si="36"/>
        <v>0</v>
      </c>
      <c r="BB64" s="47">
        <f t="shared" ca="1" si="36"/>
        <v>0</v>
      </c>
      <c r="BC64" s="47">
        <f t="shared" ca="1" si="36"/>
        <v>0</v>
      </c>
      <c r="BD64" s="47">
        <f t="shared" ca="1" si="36"/>
        <v>0</v>
      </c>
      <c r="BE64" s="47">
        <f t="shared" ca="1" si="36"/>
        <v>0</v>
      </c>
      <c r="BF64" s="47">
        <f t="shared" ca="1" si="36"/>
        <v>0</v>
      </c>
      <c r="BG64" s="47">
        <f t="shared" ca="1" si="36"/>
        <v>0</v>
      </c>
      <c r="BH64" s="47">
        <f t="shared" ca="1" si="36"/>
        <v>0</v>
      </c>
      <c r="BI64" s="47">
        <f t="shared" ca="1" si="34"/>
        <v>0</v>
      </c>
      <c r="BJ64" s="47">
        <f t="shared" ca="1" si="34"/>
        <v>0</v>
      </c>
      <c r="BK64" s="47">
        <f t="shared" ca="1" si="34"/>
        <v>0</v>
      </c>
      <c r="BL64" s="47">
        <f t="shared" ca="1" si="34"/>
        <v>0</v>
      </c>
      <c r="BM64" s="47">
        <f t="shared" ca="1" si="34"/>
        <v>0</v>
      </c>
      <c r="BN64" s="47">
        <f t="shared" ca="1" si="34"/>
        <v>0</v>
      </c>
      <c r="BO64" s="47">
        <f t="shared" ca="1" si="34"/>
        <v>0</v>
      </c>
      <c r="BP64" s="47">
        <f t="shared" ca="1" si="34"/>
        <v>0</v>
      </c>
      <c r="BQ64" s="47">
        <f t="shared" ca="1" si="34"/>
        <v>0</v>
      </c>
      <c r="BR64" s="47">
        <f t="shared" ca="1" si="34"/>
        <v>0</v>
      </c>
      <c r="BS64" s="47">
        <f t="shared" ca="1" si="39"/>
        <v>0</v>
      </c>
      <c r="BT64" s="47">
        <f t="shared" ca="1" si="39"/>
        <v>0</v>
      </c>
      <c r="BU64" s="47">
        <f t="shared" ca="1" si="39"/>
        <v>0</v>
      </c>
      <c r="BV64" s="47">
        <f t="shared" ca="1" si="39"/>
        <v>0</v>
      </c>
      <c r="BW64" s="47">
        <f t="shared" ca="1" si="39"/>
        <v>0</v>
      </c>
      <c r="BX64" s="47">
        <f t="shared" ca="1" si="39"/>
        <v>0</v>
      </c>
      <c r="BY64" s="47">
        <f t="shared" ca="1" si="39"/>
        <v>0</v>
      </c>
      <c r="BZ64" s="47">
        <f t="shared" ca="1" si="39"/>
        <v>0</v>
      </c>
      <c r="CA64" s="47">
        <f t="shared" ca="1" si="39"/>
        <v>0</v>
      </c>
      <c r="CB64" s="47">
        <f t="shared" ca="1" si="39"/>
        <v>0</v>
      </c>
      <c r="CC64" s="47">
        <f t="shared" ca="1" si="38"/>
        <v>0</v>
      </c>
      <c r="CD64" s="47">
        <f t="shared" ca="1" si="38"/>
        <v>0</v>
      </c>
      <c r="CE64" s="47">
        <f t="shared" ca="1" si="38"/>
        <v>0</v>
      </c>
      <c r="CF64" s="47">
        <f t="shared" ca="1" si="38"/>
        <v>0</v>
      </c>
      <c r="CG64" s="47">
        <f t="shared" ca="1" si="38"/>
        <v>0</v>
      </c>
      <c r="CH64" s="47">
        <f t="shared" ca="1" si="38"/>
        <v>0</v>
      </c>
      <c r="CI64" s="47">
        <f t="shared" ca="1" si="38"/>
        <v>0</v>
      </c>
      <c r="CJ64" s="47">
        <f t="shared" ca="1" si="38"/>
        <v>0</v>
      </c>
      <c r="CK64" s="47">
        <f t="shared" ca="1" si="38"/>
        <v>0</v>
      </c>
      <c r="CL64" s="47">
        <f t="shared" ca="1" si="38"/>
        <v>0</v>
      </c>
      <c r="CM64" s="47">
        <f t="shared" ca="1" si="33"/>
        <v>0</v>
      </c>
      <c r="CN64" s="47">
        <f t="shared" ca="1" si="33"/>
        <v>0</v>
      </c>
      <c r="CO64" s="47">
        <f t="shared" ca="1" si="33"/>
        <v>0</v>
      </c>
      <c r="CP64" s="47">
        <f t="shared" ca="1" si="33"/>
        <v>0</v>
      </c>
      <c r="CQ64" s="47">
        <f t="shared" ca="1" si="33"/>
        <v>0</v>
      </c>
      <c r="CR64" s="47">
        <f t="shared" ca="1" si="33"/>
        <v>0</v>
      </c>
      <c r="CS64" s="47">
        <f t="shared" ca="1" si="33"/>
        <v>0</v>
      </c>
      <c r="CT64" s="47">
        <f t="shared" ca="1" si="33"/>
        <v>0</v>
      </c>
      <c r="CU64" s="47">
        <f t="shared" ca="1" si="33"/>
        <v>0</v>
      </c>
      <c r="CV64" s="47">
        <f t="shared" ca="1" si="33"/>
        <v>0</v>
      </c>
      <c r="CW64" s="47">
        <f t="shared" ca="1" si="35"/>
        <v>0</v>
      </c>
      <c r="CX64" s="47">
        <f t="shared" ca="1" si="35"/>
        <v>0</v>
      </c>
      <c r="CY64" s="47">
        <f t="shared" ca="1" si="35"/>
        <v>0</v>
      </c>
      <c r="CZ64" s="47">
        <f t="shared" ca="1" si="35"/>
        <v>0</v>
      </c>
      <c r="DA64" s="47">
        <f t="shared" ca="1" si="35"/>
        <v>0</v>
      </c>
      <c r="DB64" s="47">
        <f t="shared" ca="1" si="35"/>
        <v>0</v>
      </c>
      <c r="DC64" s="47">
        <f t="shared" ca="1" si="35"/>
        <v>0</v>
      </c>
      <c r="DD64" s="47">
        <f t="shared" ca="1" si="35"/>
        <v>0</v>
      </c>
    </row>
    <row r="65" spans="1:108" x14ac:dyDescent="0.25">
      <c r="A65" s="40" t="s">
        <v>138</v>
      </c>
      <c r="B65" s="40">
        <v>2087</v>
      </c>
      <c r="C65" s="40" t="s">
        <v>31</v>
      </c>
      <c r="D65" s="40" t="s">
        <v>519</v>
      </c>
      <c r="E65" s="40" t="s">
        <v>130</v>
      </c>
      <c r="F65" s="40">
        <v>8.4659999999999993</v>
      </c>
      <c r="G65" s="43">
        <v>45383</v>
      </c>
      <c r="I65" s="40" t="s">
        <v>34</v>
      </c>
      <c r="J65" s="40">
        <v>1</v>
      </c>
      <c r="K65" s="40" t="s">
        <v>36</v>
      </c>
      <c r="L65" s="40" t="s">
        <v>362</v>
      </c>
      <c r="N65" s="41">
        <f>VLOOKUP($C65 &amp; $I65 &amp; $K65,FATOR!$A$3:$P$22,5,0)</f>
        <v>9.8054322604505764E-2</v>
      </c>
      <c r="O65" s="41">
        <f>VLOOKUP($C65 &amp; $I65 &amp; $K65,FATOR!$A$3:$P$22,6,0)</f>
        <v>9.966599447959304E-2</v>
      </c>
      <c r="P65" s="41">
        <f>VLOOKUP($C65 &amp; $I65 &amp; $K65,FATOR!$A$3:$P$22,7,0)</f>
        <v>0.13121274372155528</v>
      </c>
      <c r="Q65" s="41">
        <f>VLOOKUP($C65 &amp; $I65 &amp; $K65,FATOR!$A$3:$P$22,8,0)</f>
        <v>0.24588732117365522</v>
      </c>
      <c r="R65" s="41">
        <f>VLOOKUP($C65 &amp; $I65 &amp; $K65,FATOR!$A$3:$P$22,9,0)</f>
        <v>0.34937839651397584</v>
      </c>
      <c r="S65" s="41">
        <f>VLOOKUP($C65 &amp; $I65 &amp; $K65,FATOR!$A$3:$P$22,10,0)</f>
        <v>0.38412440235986323</v>
      </c>
      <c r="T65" s="41">
        <f>VLOOKUP($C65 &amp; $I65 &amp; $K65,FATOR!$A$3:$P$22,11,0)</f>
        <v>0.41203014132426724</v>
      </c>
      <c r="U65" s="41">
        <f>VLOOKUP($C65 &amp; $I65 &amp; $K65,FATOR!$A$3:$P$22,12,0)</f>
        <v>0.40708260329976304</v>
      </c>
      <c r="V65" s="41">
        <f>VLOOKUP($C65 &amp; $I65 &amp; $K65,FATOR!$A$3:$P$22,13,0)</f>
        <v>0.38387663419461127</v>
      </c>
      <c r="W65" s="41">
        <f>VLOOKUP($C65 &amp; $I65 &amp; $K65,FATOR!$A$3:$P$22,14,0)</f>
        <v>0.35421415698006753</v>
      </c>
      <c r="X65" s="41">
        <f>VLOOKUP($C65 &amp; $I65 &amp; $K65,FATOR!$A$3:$P$22,15,0)</f>
        <v>0.31552727482154186</v>
      </c>
      <c r="Y65" s="41">
        <f>VLOOKUP($C65 &amp; $I65 &amp; $K65,FATOR!$A$3:$P$22,16,0)</f>
        <v>0.16076201792575104</v>
      </c>
      <c r="Z65" s="48">
        <v>1</v>
      </c>
      <c r="AA65" s="42">
        <f t="shared" si="10"/>
        <v>0.83012789516974572</v>
      </c>
      <c r="AB65" s="42">
        <f t="shared" si="11"/>
        <v>0.84377230926423463</v>
      </c>
      <c r="AC65" s="42">
        <f t="shared" si="12"/>
        <v>1.110847088346687</v>
      </c>
      <c r="AD65" s="42">
        <f t="shared" si="13"/>
        <v>2.0816820610561648</v>
      </c>
      <c r="AE65" s="42">
        <f t="shared" si="14"/>
        <v>2.9578375048873191</v>
      </c>
      <c r="AF65" s="42">
        <f t="shared" si="15"/>
        <v>3.251997190378602</v>
      </c>
      <c r="AG65" s="42">
        <f t="shared" si="16"/>
        <v>3.4882471764512464</v>
      </c>
      <c r="AH65" s="42">
        <f t="shared" si="17"/>
        <v>3.4463613195357934</v>
      </c>
      <c r="AI65" s="42">
        <f t="shared" si="18"/>
        <v>3.2498995850915788</v>
      </c>
      <c r="AJ65" s="42">
        <f t="shared" si="19"/>
        <v>2.9987770529932516</v>
      </c>
      <c r="AK65" s="42">
        <f t="shared" si="20"/>
        <v>2.6712539086391733</v>
      </c>
      <c r="AL65" s="42">
        <f t="shared" si="21"/>
        <v>1.3610112437594082</v>
      </c>
      <c r="AN65" s="43">
        <f t="shared" si="22"/>
        <v>45383</v>
      </c>
      <c r="AO65" s="47" t="str">
        <f t="shared" ca="1" si="37"/>
        <v/>
      </c>
      <c r="AP65" s="47" t="str">
        <f t="shared" ca="1" si="37"/>
        <v/>
      </c>
      <c r="AQ65" s="47" t="str">
        <f t="shared" ca="1" si="37"/>
        <v/>
      </c>
      <c r="AR65" s="47">
        <f t="shared" ca="1" si="37"/>
        <v>2.0816820610561648</v>
      </c>
      <c r="AS65" s="47">
        <f t="shared" ca="1" si="37"/>
        <v>2.9578375048873191</v>
      </c>
      <c r="AT65" s="47">
        <f t="shared" ca="1" si="37"/>
        <v>3.251997190378602</v>
      </c>
      <c r="AU65" s="47">
        <f t="shared" ca="1" si="37"/>
        <v>3.4882471764512464</v>
      </c>
      <c r="AV65" s="47">
        <f t="shared" ca="1" si="37"/>
        <v>3.4463613195357934</v>
      </c>
      <c r="AW65" s="47">
        <f t="shared" ca="1" si="37"/>
        <v>3.2498995850915788</v>
      </c>
      <c r="AX65" s="47">
        <f t="shared" ca="1" si="37"/>
        <v>2.9987770529932516</v>
      </c>
      <c r="AY65" s="47">
        <f t="shared" ca="1" si="36"/>
        <v>2.6712539086391733</v>
      </c>
      <c r="AZ65" s="47">
        <f t="shared" ca="1" si="36"/>
        <v>1.3610112437594082</v>
      </c>
      <c r="BA65" s="47">
        <f t="shared" ca="1" si="36"/>
        <v>0.83012789516974572</v>
      </c>
      <c r="BB65" s="47">
        <f t="shared" ca="1" si="36"/>
        <v>0.84377230926423463</v>
      </c>
      <c r="BC65" s="47">
        <f t="shared" ca="1" si="36"/>
        <v>1.110847088346687</v>
      </c>
      <c r="BD65" s="47">
        <f t="shared" ca="1" si="36"/>
        <v>2.0816820610561648</v>
      </c>
      <c r="BE65" s="47">
        <f t="shared" ca="1" si="36"/>
        <v>2.9578375048873191</v>
      </c>
      <c r="BF65" s="47">
        <f t="shared" ca="1" si="36"/>
        <v>3.251997190378602</v>
      </c>
      <c r="BG65" s="47">
        <f t="shared" ca="1" si="36"/>
        <v>3.4882471764512464</v>
      </c>
      <c r="BH65" s="47">
        <f t="shared" ca="1" si="36"/>
        <v>3.4463613195357934</v>
      </c>
      <c r="BI65" s="47">
        <f t="shared" ca="1" si="34"/>
        <v>3.2498995850915788</v>
      </c>
      <c r="BJ65" s="47">
        <f t="shared" ca="1" si="34"/>
        <v>2.9987770529932516</v>
      </c>
      <c r="BK65" s="47">
        <f t="shared" ca="1" si="34"/>
        <v>2.6712539086391733</v>
      </c>
      <c r="BL65" s="47">
        <f t="shared" ca="1" si="34"/>
        <v>1.3610112437594082</v>
      </c>
      <c r="BM65" s="47">
        <f t="shared" ca="1" si="34"/>
        <v>0.83012789516974572</v>
      </c>
      <c r="BN65" s="47">
        <f t="shared" ca="1" si="34"/>
        <v>0.84377230926423463</v>
      </c>
      <c r="BO65" s="47">
        <f t="shared" ca="1" si="34"/>
        <v>1.110847088346687</v>
      </c>
      <c r="BP65" s="47">
        <f t="shared" ca="1" si="34"/>
        <v>2.0816820610561648</v>
      </c>
      <c r="BQ65" s="47">
        <f t="shared" ca="1" si="34"/>
        <v>2.9578375048873191</v>
      </c>
      <c r="BR65" s="47">
        <f t="shared" ca="1" si="34"/>
        <v>3.251997190378602</v>
      </c>
      <c r="BS65" s="47">
        <f t="shared" ca="1" si="39"/>
        <v>3.4882471764512464</v>
      </c>
      <c r="BT65" s="47">
        <f t="shared" ca="1" si="39"/>
        <v>3.4463613195357934</v>
      </c>
      <c r="BU65" s="47">
        <f t="shared" ca="1" si="39"/>
        <v>3.2498995850915788</v>
      </c>
      <c r="BV65" s="47">
        <f t="shared" ca="1" si="39"/>
        <v>2.9987770529932516</v>
      </c>
      <c r="BW65" s="47">
        <f t="shared" ca="1" si="39"/>
        <v>2.6712539086391733</v>
      </c>
      <c r="BX65" s="47">
        <f t="shared" ca="1" si="39"/>
        <v>1.3610112437594082</v>
      </c>
      <c r="BY65" s="47">
        <f t="shared" ca="1" si="39"/>
        <v>0.83012789516974572</v>
      </c>
      <c r="BZ65" s="47">
        <f t="shared" ca="1" si="39"/>
        <v>0.84377230926423463</v>
      </c>
      <c r="CA65" s="47">
        <f t="shared" ca="1" si="39"/>
        <v>1.110847088346687</v>
      </c>
      <c r="CB65" s="47">
        <f t="shared" ca="1" si="39"/>
        <v>2.0816820610561648</v>
      </c>
      <c r="CC65" s="47">
        <f t="shared" ca="1" si="38"/>
        <v>2.9578375048873191</v>
      </c>
      <c r="CD65" s="47">
        <f t="shared" ca="1" si="38"/>
        <v>3.251997190378602</v>
      </c>
      <c r="CE65" s="47">
        <f t="shared" ca="1" si="38"/>
        <v>3.4882471764512464</v>
      </c>
      <c r="CF65" s="47">
        <f t="shared" ca="1" si="38"/>
        <v>3.4463613195357934</v>
      </c>
      <c r="CG65" s="47">
        <f t="shared" ca="1" si="38"/>
        <v>3.2498995850915788</v>
      </c>
      <c r="CH65" s="47">
        <f t="shared" ca="1" si="38"/>
        <v>2.9987770529932516</v>
      </c>
      <c r="CI65" s="47">
        <f t="shared" ca="1" si="38"/>
        <v>2.6712539086391733</v>
      </c>
      <c r="CJ65" s="47">
        <f t="shared" ca="1" si="38"/>
        <v>1.3610112437594082</v>
      </c>
      <c r="CK65" s="47">
        <f t="shared" ca="1" si="38"/>
        <v>0.83012789516974572</v>
      </c>
      <c r="CL65" s="47">
        <f t="shared" ca="1" si="38"/>
        <v>0.84377230926423463</v>
      </c>
      <c r="CM65" s="47">
        <f t="shared" ca="1" si="33"/>
        <v>1.110847088346687</v>
      </c>
      <c r="CN65" s="47">
        <f t="shared" ca="1" si="33"/>
        <v>2.0816820610561648</v>
      </c>
      <c r="CO65" s="47">
        <f t="shared" ca="1" si="33"/>
        <v>2.9578375048873191</v>
      </c>
      <c r="CP65" s="47">
        <f t="shared" ca="1" si="33"/>
        <v>3.251997190378602</v>
      </c>
      <c r="CQ65" s="47">
        <f t="shared" ca="1" si="33"/>
        <v>3.4882471764512464</v>
      </c>
      <c r="CR65" s="47">
        <f t="shared" ca="1" si="33"/>
        <v>3.4463613195357934</v>
      </c>
      <c r="CS65" s="47">
        <f t="shared" ref="CM65:CV91" ca="1" si="40">IF($AN65&lt;=CS$1,HLOOKUP(MONTH(CS$1),$AA:$AL,ROW($AO65),0),"")</f>
        <v>3.2498995850915788</v>
      </c>
      <c r="CT65" s="47">
        <f t="shared" ca="1" si="40"/>
        <v>2.9987770529932516</v>
      </c>
      <c r="CU65" s="47">
        <f t="shared" ca="1" si="40"/>
        <v>2.6712539086391733</v>
      </c>
      <c r="CV65" s="47">
        <f t="shared" ca="1" si="40"/>
        <v>1.3610112437594082</v>
      </c>
      <c r="CW65" s="47">
        <f t="shared" ca="1" si="35"/>
        <v>0.83012789516974572</v>
      </c>
      <c r="CX65" s="47">
        <f t="shared" ca="1" si="35"/>
        <v>0.84377230926423463</v>
      </c>
      <c r="CY65" s="47">
        <f t="shared" ca="1" si="35"/>
        <v>1.110847088346687</v>
      </c>
      <c r="CZ65" s="47">
        <f t="shared" ca="1" si="35"/>
        <v>2.0816820610561648</v>
      </c>
      <c r="DA65" s="47">
        <f t="shared" ca="1" si="35"/>
        <v>2.9578375048873191</v>
      </c>
      <c r="DB65" s="47">
        <f t="shared" ca="1" si="35"/>
        <v>3.251997190378602</v>
      </c>
      <c r="DC65" s="47">
        <f t="shared" ca="1" si="35"/>
        <v>3.4882471764512464</v>
      </c>
      <c r="DD65" s="47">
        <f t="shared" ca="1" si="35"/>
        <v>3.4463613195357934</v>
      </c>
    </row>
    <row r="66" spans="1:108" x14ac:dyDescent="0.25">
      <c r="A66" s="40" t="s">
        <v>138</v>
      </c>
      <c r="B66" s="40">
        <v>2615</v>
      </c>
      <c r="C66" s="40" t="s">
        <v>38</v>
      </c>
      <c r="D66" s="40" t="s">
        <v>521</v>
      </c>
      <c r="E66" s="40" t="s">
        <v>160</v>
      </c>
      <c r="F66" s="40">
        <v>10</v>
      </c>
      <c r="G66" s="43">
        <v>45352</v>
      </c>
      <c r="I66" s="40" t="s">
        <v>34</v>
      </c>
      <c r="J66" s="40">
        <v>1</v>
      </c>
      <c r="K66" s="40" t="s">
        <v>35</v>
      </c>
      <c r="L66" s="40" t="s">
        <v>232</v>
      </c>
      <c r="N66" s="41">
        <f>VLOOKUP($C66 &amp; $I66 &amp; $K66,FATOR!$A$3:$P$22,5,0)</f>
        <v>0.26804502827868432</v>
      </c>
      <c r="O66" s="41">
        <f>VLOOKUP($C66 &amp; $I66 &amp; $K66,FATOR!$A$3:$P$22,6,0)</f>
        <v>0.20126126687797657</v>
      </c>
      <c r="P66" s="41">
        <f>VLOOKUP($C66 &amp; $I66 &amp; $K66,FATOR!$A$3:$P$22,7,0)</f>
        <v>0.13599017633905425</v>
      </c>
      <c r="Q66" s="41">
        <f>VLOOKUP($C66 &amp; $I66 &amp; $K66,FATOR!$A$3:$P$22,8,0)</f>
        <v>2.3549639751775396E-2</v>
      </c>
      <c r="R66" s="41">
        <f>VLOOKUP($C66 &amp; $I66 &amp; $K66,FATOR!$A$3:$P$22,9,0)</f>
        <v>8.7637551373113982E-3</v>
      </c>
      <c r="S66" s="41">
        <f>VLOOKUP($C66 &amp; $I66 &amp; $K66,FATOR!$A$3:$P$22,10,0)</f>
        <v>9.5397390929159069E-4</v>
      </c>
      <c r="T66" s="41">
        <f>VLOOKUP($C66 &amp; $I66 &amp; $K66,FATOR!$A$3:$P$22,11,0)</f>
        <v>9.8737411288843356E-3</v>
      </c>
      <c r="U66" s="41">
        <f>VLOOKUP($C66 &amp; $I66 &amp; $K66,FATOR!$A$3:$P$22,12,0)</f>
        <v>8.900696817470069E-2</v>
      </c>
      <c r="V66" s="41">
        <f>VLOOKUP($C66 &amp; $I66 &amp; $K66,FATOR!$A$3:$P$22,13,0)</f>
        <v>0.21435520312582401</v>
      </c>
      <c r="W66" s="41">
        <f>VLOOKUP($C66 &amp; $I66 &amp; $K66,FATOR!$A$3:$P$22,14,0)</f>
        <v>0.31364800081115191</v>
      </c>
      <c r="X66" s="41">
        <f>VLOOKUP($C66 &amp; $I66 &amp; $K66,FATOR!$A$3:$P$22,15,0)</f>
        <v>0.33162543884779361</v>
      </c>
      <c r="Y66" s="41">
        <f>VLOOKUP($C66 &amp; $I66 &amp; $K66,FATOR!$A$3:$P$22,16,0)</f>
        <v>0.3103056690718532</v>
      </c>
      <c r="Z66" s="48">
        <v>1</v>
      </c>
      <c r="AA66" s="42">
        <f t="shared" si="10"/>
        <v>0</v>
      </c>
      <c r="AB66" s="42">
        <f t="shared" si="11"/>
        <v>0</v>
      </c>
      <c r="AC66" s="42">
        <f t="shared" si="12"/>
        <v>0</v>
      </c>
      <c r="AD66" s="42">
        <f t="shared" si="13"/>
        <v>0</v>
      </c>
      <c r="AE66" s="42">
        <f t="shared" si="14"/>
        <v>0</v>
      </c>
      <c r="AF66" s="42">
        <f t="shared" si="15"/>
        <v>0</v>
      </c>
      <c r="AG66" s="42">
        <f t="shared" si="16"/>
        <v>0</v>
      </c>
      <c r="AH66" s="42">
        <f t="shared" si="17"/>
        <v>0</v>
      </c>
      <c r="AI66" s="42">
        <f t="shared" si="18"/>
        <v>0</v>
      </c>
      <c r="AJ66" s="42">
        <f t="shared" si="19"/>
        <v>0</v>
      </c>
      <c r="AK66" s="42">
        <f t="shared" si="20"/>
        <v>0</v>
      </c>
      <c r="AL66" s="42">
        <f t="shared" si="21"/>
        <v>0</v>
      </c>
      <c r="AN66" s="43">
        <f t="shared" si="22"/>
        <v>45352</v>
      </c>
      <c r="AO66" s="47" t="str">
        <f t="shared" ca="1" si="37"/>
        <v/>
      </c>
      <c r="AP66" s="47" t="str">
        <f t="shared" ca="1" si="37"/>
        <v/>
      </c>
      <c r="AQ66" s="47">
        <f t="shared" ca="1" si="37"/>
        <v>0</v>
      </c>
      <c r="AR66" s="47">
        <f t="shared" ca="1" si="37"/>
        <v>0</v>
      </c>
      <c r="AS66" s="47">
        <f t="shared" ca="1" si="37"/>
        <v>0</v>
      </c>
      <c r="AT66" s="47">
        <f t="shared" ca="1" si="37"/>
        <v>0</v>
      </c>
      <c r="AU66" s="47">
        <f t="shared" ca="1" si="37"/>
        <v>0</v>
      </c>
      <c r="AV66" s="47">
        <f t="shared" ca="1" si="37"/>
        <v>0</v>
      </c>
      <c r="AW66" s="47">
        <f t="shared" ca="1" si="37"/>
        <v>0</v>
      </c>
      <c r="AX66" s="47">
        <f t="shared" ca="1" si="37"/>
        <v>0</v>
      </c>
      <c r="AY66" s="47">
        <f t="shared" ca="1" si="36"/>
        <v>0</v>
      </c>
      <c r="AZ66" s="47">
        <f t="shared" ca="1" si="36"/>
        <v>0</v>
      </c>
      <c r="BA66" s="47">
        <f t="shared" ca="1" si="36"/>
        <v>0</v>
      </c>
      <c r="BB66" s="47">
        <f t="shared" ca="1" si="36"/>
        <v>0</v>
      </c>
      <c r="BC66" s="47">
        <f t="shared" ca="1" si="36"/>
        <v>0</v>
      </c>
      <c r="BD66" s="47">
        <f t="shared" ca="1" si="36"/>
        <v>0</v>
      </c>
      <c r="BE66" s="47">
        <f t="shared" ca="1" si="36"/>
        <v>0</v>
      </c>
      <c r="BF66" s="47">
        <f t="shared" ca="1" si="36"/>
        <v>0</v>
      </c>
      <c r="BG66" s="47">
        <f t="shared" ca="1" si="36"/>
        <v>0</v>
      </c>
      <c r="BH66" s="47">
        <f t="shared" ca="1" si="36"/>
        <v>0</v>
      </c>
      <c r="BI66" s="47">
        <f t="shared" ca="1" si="34"/>
        <v>0</v>
      </c>
      <c r="BJ66" s="47">
        <f t="shared" ca="1" si="34"/>
        <v>0</v>
      </c>
      <c r="BK66" s="47">
        <f t="shared" ca="1" si="34"/>
        <v>0</v>
      </c>
      <c r="BL66" s="47">
        <f t="shared" ca="1" si="34"/>
        <v>0</v>
      </c>
      <c r="BM66" s="47">
        <f t="shared" ca="1" si="34"/>
        <v>0</v>
      </c>
      <c r="BN66" s="47">
        <f t="shared" ca="1" si="34"/>
        <v>0</v>
      </c>
      <c r="BO66" s="47">
        <f t="shared" ca="1" si="34"/>
        <v>0</v>
      </c>
      <c r="BP66" s="47">
        <f t="shared" ca="1" si="34"/>
        <v>0</v>
      </c>
      <c r="BQ66" s="47">
        <f t="shared" ca="1" si="34"/>
        <v>0</v>
      </c>
      <c r="BR66" s="47">
        <f t="shared" ca="1" si="34"/>
        <v>0</v>
      </c>
      <c r="BS66" s="47">
        <f t="shared" ca="1" si="39"/>
        <v>0</v>
      </c>
      <c r="BT66" s="47">
        <f t="shared" ca="1" si="39"/>
        <v>0</v>
      </c>
      <c r="BU66" s="47">
        <f t="shared" ca="1" si="39"/>
        <v>0</v>
      </c>
      <c r="BV66" s="47">
        <f t="shared" ca="1" si="39"/>
        <v>0</v>
      </c>
      <c r="BW66" s="47">
        <f t="shared" ca="1" si="39"/>
        <v>0</v>
      </c>
      <c r="BX66" s="47">
        <f t="shared" ca="1" si="39"/>
        <v>0</v>
      </c>
      <c r="BY66" s="47">
        <f t="shared" ca="1" si="39"/>
        <v>0</v>
      </c>
      <c r="BZ66" s="47">
        <f t="shared" ca="1" si="39"/>
        <v>0</v>
      </c>
      <c r="CA66" s="47">
        <f t="shared" ca="1" si="39"/>
        <v>0</v>
      </c>
      <c r="CB66" s="47">
        <f t="shared" ca="1" si="39"/>
        <v>0</v>
      </c>
      <c r="CC66" s="47">
        <f t="shared" ca="1" si="38"/>
        <v>0</v>
      </c>
      <c r="CD66" s="47">
        <f t="shared" ca="1" si="38"/>
        <v>0</v>
      </c>
      <c r="CE66" s="47">
        <f t="shared" ca="1" si="38"/>
        <v>0</v>
      </c>
      <c r="CF66" s="47">
        <f t="shared" ca="1" si="38"/>
        <v>0</v>
      </c>
      <c r="CG66" s="47">
        <f t="shared" ca="1" si="38"/>
        <v>0</v>
      </c>
      <c r="CH66" s="47">
        <f t="shared" ca="1" si="38"/>
        <v>0</v>
      </c>
      <c r="CI66" s="47">
        <f t="shared" ca="1" si="38"/>
        <v>0</v>
      </c>
      <c r="CJ66" s="47">
        <f t="shared" ca="1" si="38"/>
        <v>0</v>
      </c>
      <c r="CK66" s="47">
        <f t="shared" ca="1" si="38"/>
        <v>0</v>
      </c>
      <c r="CL66" s="47">
        <f t="shared" ca="1" si="38"/>
        <v>0</v>
      </c>
      <c r="CM66" s="47">
        <f t="shared" ca="1" si="40"/>
        <v>0</v>
      </c>
      <c r="CN66" s="47">
        <f t="shared" ca="1" si="40"/>
        <v>0</v>
      </c>
      <c r="CO66" s="47">
        <f t="shared" ca="1" si="40"/>
        <v>0</v>
      </c>
      <c r="CP66" s="47">
        <f t="shared" ca="1" si="40"/>
        <v>0</v>
      </c>
      <c r="CQ66" s="47">
        <f t="shared" ca="1" si="40"/>
        <v>0</v>
      </c>
      <c r="CR66" s="47">
        <f t="shared" ca="1" si="40"/>
        <v>0</v>
      </c>
      <c r="CS66" s="47">
        <f t="shared" ca="1" si="40"/>
        <v>0</v>
      </c>
      <c r="CT66" s="47">
        <f t="shared" ca="1" si="40"/>
        <v>0</v>
      </c>
      <c r="CU66" s="47">
        <f t="shared" ca="1" si="40"/>
        <v>0</v>
      </c>
      <c r="CV66" s="47">
        <f t="shared" ca="1" si="40"/>
        <v>0</v>
      </c>
      <c r="CW66" s="47">
        <f t="shared" ca="1" si="35"/>
        <v>0</v>
      </c>
      <c r="CX66" s="47">
        <f t="shared" ca="1" si="35"/>
        <v>0</v>
      </c>
      <c r="CY66" s="47">
        <f t="shared" ca="1" si="35"/>
        <v>0</v>
      </c>
      <c r="CZ66" s="47">
        <f t="shared" ca="1" si="35"/>
        <v>0</v>
      </c>
      <c r="DA66" s="47">
        <f t="shared" ca="1" si="35"/>
        <v>0</v>
      </c>
      <c r="DB66" s="47">
        <f t="shared" ca="1" si="35"/>
        <v>0</v>
      </c>
      <c r="DC66" s="47">
        <f t="shared" ca="1" si="35"/>
        <v>0</v>
      </c>
      <c r="DD66" s="47">
        <f t="shared" ca="1" si="35"/>
        <v>0</v>
      </c>
    </row>
    <row r="67" spans="1:108" x14ac:dyDescent="0.25">
      <c r="A67" s="40" t="s">
        <v>138</v>
      </c>
      <c r="B67" s="40">
        <v>2615</v>
      </c>
      <c r="C67" s="40" t="s">
        <v>38</v>
      </c>
      <c r="D67" s="40" t="s">
        <v>521</v>
      </c>
      <c r="E67" s="40" t="s">
        <v>160</v>
      </c>
      <c r="F67" s="40">
        <v>10</v>
      </c>
      <c r="G67" s="43">
        <v>45352</v>
      </c>
      <c r="I67" s="40" t="s">
        <v>34</v>
      </c>
      <c r="J67" s="40">
        <v>1</v>
      </c>
      <c r="K67" s="40" t="s">
        <v>36</v>
      </c>
      <c r="L67" s="40" t="s">
        <v>232</v>
      </c>
      <c r="N67" s="41">
        <f>VLOOKUP($C67 &amp; $I67 &amp; $K67,FATOR!$A$3:$P$22,5,0)</f>
        <v>0.26454270615171604</v>
      </c>
      <c r="O67" s="41">
        <f>VLOOKUP($C67 &amp; $I67 &amp; $K67,FATOR!$A$3:$P$22,6,0)</f>
        <v>0.23751550793658474</v>
      </c>
      <c r="P67" s="41">
        <f>VLOOKUP($C67 &amp; $I67 &amp; $K67,FATOR!$A$3:$P$22,7,0)</f>
        <v>0.20048812555609424</v>
      </c>
      <c r="Q67" s="41">
        <f>VLOOKUP($C67 &amp; $I67 &amp; $K67,FATOR!$A$3:$P$22,8,0)</f>
        <v>0.17408410021088466</v>
      </c>
      <c r="R67" s="41">
        <f>VLOOKUP($C67 &amp; $I67 &amp; $K67,FATOR!$A$3:$P$22,9,0)</f>
        <v>0.16454485652951251</v>
      </c>
      <c r="S67" s="41">
        <f>VLOOKUP($C67 &amp; $I67 &amp; $K67,FATOR!$A$3:$P$22,10,0)</f>
        <v>0.16228747554196693</v>
      </c>
      <c r="T67" s="41">
        <f>VLOOKUP($C67 &amp; $I67 &amp; $K67,FATOR!$A$3:$P$22,11,0)</f>
        <v>0.16326500217498996</v>
      </c>
      <c r="U67" s="41">
        <f>VLOOKUP($C67 &amp; $I67 &amp; $K67,FATOR!$A$3:$P$22,12,0)</f>
        <v>0.18049231370093288</v>
      </c>
      <c r="V67" s="41">
        <f>VLOOKUP($C67 &amp; $I67 &amp; $K67,FATOR!$A$3:$P$22,13,0)</f>
        <v>0.2188300658679706</v>
      </c>
      <c r="W67" s="41">
        <f>VLOOKUP($C67 &amp; $I67 &amp; $K67,FATOR!$A$3:$P$22,14,0)</f>
        <v>0.2437785335034674</v>
      </c>
      <c r="X67" s="41">
        <f>VLOOKUP($C67 &amp; $I67 &amp; $K67,FATOR!$A$3:$P$22,15,0)</f>
        <v>0.24747495590964708</v>
      </c>
      <c r="Y67" s="41">
        <f>VLOOKUP($C67 &amp; $I67 &amp; $K67,FATOR!$A$3:$P$22,16,0)</f>
        <v>0.24511105470937722</v>
      </c>
      <c r="Z67" s="48">
        <v>1</v>
      </c>
      <c r="AA67" s="42">
        <f t="shared" ref="AA67:AA93" si="41">IF($K67="ACL",$Z67*N67*$F67,(1-$Z67)*N67*$F67)</f>
        <v>2.6454270615171604</v>
      </c>
      <c r="AB67" s="42">
        <f t="shared" ref="AB67:AB93" si="42">IF($K67="ACL",$Z67*O67*$F67,(1-$Z67)*O67*$F67)</f>
        <v>2.3751550793658476</v>
      </c>
      <c r="AC67" s="42">
        <f t="shared" ref="AC67:AC93" si="43">IF($K67="ACL",$Z67*P67*$F67,(1-$Z67)*P67*$F67)</f>
        <v>2.0048812555609423</v>
      </c>
      <c r="AD67" s="42">
        <f t="shared" ref="AD67:AD93" si="44">IF($K67="ACL",$Z67*Q67*$F67,(1-$Z67)*Q67*$F67)</f>
        <v>1.7408410021088465</v>
      </c>
      <c r="AE67" s="42">
        <f t="shared" ref="AE67:AE93" si="45">IF($K67="ACL",$Z67*R67*$F67,(1-$Z67)*R67*$F67)</f>
        <v>1.645448565295125</v>
      </c>
      <c r="AF67" s="42">
        <f t="shared" ref="AF67:AF93" si="46">IF($K67="ACL",$Z67*S67*$F67,(1-$Z67)*S67*$F67)</f>
        <v>1.6228747554196694</v>
      </c>
      <c r="AG67" s="42">
        <f t="shared" ref="AG67:AG93" si="47">IF($K67="ACL",$Z67*T67*$F67,(1-$Z67)*T67*$F67)</f>
        <v>1.6326500217498996</v>
      </c>
      <c r="AH67" s="42">
        <f t="shared" ref="AH67:AH93" si="48">IF($K67="ACL",$Z67*U67*$F67,(1-$Z67)*U67*$F67)</f>
        <v>1.8049231370093288</v>
      </c>
      <c r="AI67" s="42">
        <f t="shared" ref="AI67:AI93" si="49">IF($K67="ACL",$Z67*V67*$F67,(1-$Z67)*V67*$F67)</f>
        <v>2.1883006586797062</v>
      </c>
      <c r="AJ67" s="42">
        <f t="shared" ref="AJ67:AJ93" si="50">IF($K67="ACL",$Z67*W67*$F67,(1-$Z67)*W67*$F67)</f>
        <v>2.4377853350346741</v>
      </c>
      <c r="AK67" s="42">
        <f t="shared" ref="AK67:AK93" si="51">IF($K67="ACL",$Z67*X67*$F67,(1-$Z67)*X67*$F67)</f>
        <v>2.4747495590964705</v>
      </c>
      <c r="AL67" s="42">
        <f t="shared" ref="AL67:AL93" si="52">IF($K67="ACL",$Z67*Y67*$F67,(1-$Z67)*Y67*$F67)</f>
        <v>2.451110547093772</v>
      </c>
      <c r="AN67" s="43">
        <f t="shared" ref="AN67:AN93" si="53">IF(DAY(G67)&gt;1,G67+31,G67)</f>
        <v>45352</v>
      </c>
      <c r="AO67" s="47" t="str">
        <f t="shared" ca="1" si="37"/>
        <v/>
      </c>
      <c r="AP67" s="47" t="str">
        <f t="shared" ca="1" si="37"/>
        <v/>
      </c>
      <c r="AQ67" s="47">
        <f t="shared" ca="1" si="37"/>
        <v>2.0048812555609423</v>
      </c>
      <c r="AR67" s="47">
        <f t="shared" ca="1" si="37"/>
        <v>1.7408410021088465</v>
      </c>
      <c r="AS67" s="47">
        <f t="shared" ca="1" si="37"/>
        <v>1.645448565295125</v>
      </c>
      <c r="AT67" s="47">
        <f t="shared" ca="1" si="37"/>
        <v>1.6228747554196694</v>
      </c>
      <c r="AU67" s="47">
        <f t="shared" ca="1" si="37"/>
        <v>1.6326500217498996</v>
      </c>
      <c r="AV67" s="47">
        <f t="shared" ca="1" si="37"/>
        <v>1.8049231370093288</v>
      </c>
      <c r="AW67" s="47">
        <f t="shared" ca="1" si="37"/>
        <v>2.1883006586797062</v>
      </c>
      <c r="AX67" s="47">
        <f t="shared" ca="1" si="37"/>
        <v>2.4377853350346741</v>
      </c>
      <c r="AY67" s="47">
        <f t="shared" ca="1" si="36"/>
        <v>2.4747495590964705</v>
      </c>
      <c r="AZ67" s="47">
        <f t="shared" ca="1" si="36"/>
        <v>2.451110547093772</v>
      </c>
      <c r="BA67" s="47">
        <f t="shared" ca="1" si="36"/>
        <v>2.6454270615171604</v>
      </c>
      <c r="BB67" s="47">
        <f t="shared" ca="1" si="36"/>
        <v>2.3751550793658476</v>
      </c>
      <c r="BC67" s="47">
        <f t="shared" ca="1" si="36"/>
        <v>2.0048812555609423</v>
      </c>
      <c r="BD67" s="47">
        <f t="shared" ca="1" si="36"/>
        <v>1.7408410021088465</v>
      </c>
      <c r="BE67" s="47">
        <f t="shared" ca="1" si="36"/>
        <v>1.645448565295125</v>
      </c>
      <c r="BF67" s="47">
        <f t="shared" ca="1" si="36"/>
        <v>1.6228747554196694</v>
      </c>
      <c r="BG67" s="47">
        <f t="shared" ca="1" si="36"/>
        <v>1.6326500217498996</v>
      </c>
      <c r="BH67" s="47">
        <f t="shared" ca="1" si="36"/>
        <v>1.8049231370093288</v>
      </c>
      <c r="BI67" s="47">
        <f t="shared" ca="1" si="34"/>
        <v>2.1883006586797062</v>
      </c>
      <c r="BJ67" s="47">
        <f t="shared" ca="1" si="34"/>
        <v>2.4377853350346741</v>
      </c>
      <c r="BK67" s="47">
        <f t="shared" ca="1" si="34"/>
        <v>2.4747495590964705</v>
      </c>
      <c r="BL67" s="47">
        <f t="shared" ca="1" si="34"/>
        <v>2.451110547093772</v>
      </c>
      <c r="BM67" s="47">
        <f t="shared" ca="1" si="34"/>
        <v>2.6454270615171604</v>
      </c>
      <c r="BN67" s="47">
        <f t="shared" ca="1" si="34"/>
        <v>2.3751550793658476</v>
      </c>
      <c r="BO67" s="47">
        <f t="shared" ca="1" si="34"/>
        <v>2.0048812555609423</v>
      </c>
      <c r="BP67" s="47">
        <f t="shared" ca="1" si="34"/>
        <v>1.7408410021088465</v>
      </c>
      <c r="BQ67" s="47">
        <f t="shared" ca="1" si="34"/>
        <v>1.645448565295125</v>
      </c>
      <c r="BR67" s="47">
        <f t="shared" ca="1" si="34"/>
        <v>1.6228747554196694</v>
      </c>
      <c r="BS67" s="47">
        <f t="shared" ca="1" si="39"/>
        <v>1.6326500217498996</v>
      </c>
      <c r="BT67" s="47">
        <f t="shared" ca="1" si="39"/>
        <v>1.8049231370093288</v>
      </c>
      <c r="BU67" s="47">
        <f t="shared" ca="1" si="39"/>
        <v>2.1883006586797062</v>
      </c>
      <c r="BV67" s="47">
        <f t="shared" ca="1" si="39"/>
        <v>2.4377853350346741</v>
      </c>
      <c r="BW67" s="47">
        <f t="shared" ca="1" si="39"/>
        <v>2.4747495590964705</v>
      </c>
      <c r="BX67" s="47">
        <f t="shared" ca="1" si="39"/>
        <v>2.451110547093772</v>
      </c>
      <c r="BY67" s="47">
        <f t="shared" ca="1" si="39"/>
        <v>2.6454270615171604</v>
      </c>
      <c r="BZ67" s="47">
        <f t="shared" ca="1" si="39"/>
        <v>2.3751550793658476</v>
      </c>
      <c r="CA67" s="47">
        <f t="shared" ca="1" si="39"/>
        <v>2.0048812555609423</v>
      </c>
      <c r="CB67" s="47">
        <f t="shared" ca="1" si="39"/>
        <v>1.7408410021088465</v>
      </c>
      <c r="CC67" s="47">
        <f t="shared" ca="1" si="38"/>
        <v>1.645448565295125</v>
      </c>
      <c r="CD67" s="47">
        <f t="shared" ca="1" si="38"/>
        <v>1.6228747554196694</v>
      </c>
      <c r="CE67" s="47">
        <f t="shared" ca="1" si="38"/>
        <v>1.6326500217498996</v>
      </c>
      <c r="CF67" s="47">
        <f t="shared" ca="1" si="38"/>
        <v>1.8049231370093288</v>
      </c>
      <c r="CG67" s="47">
        <f t="shared" ca="1" si="38"/>
        <v>2.1883006586797062</v>
      </c>
      <c r="CH67" s="47">
        <f t="shared" ca="1" si="38"/>
        <v>2.4377853350346741</v>
      </c>
      <c r="CI67" s="47">
        <f t="shared" ca="1" si="38"/>
        <v>2.4747495590964705</v>
      </c>
      <c r="CJ67" s="47">
        <f t="shared" ca="1" si="38"/>
        <v>2.451110547093772</v>
      </c>
      <c r="CK67" s="47">
        <f t="shared" ca="1" si="38"/>
        <v>2.6454270615171604</v>
      </c>
      <c r="CL67" s="47">
        <f t="shared" ca="1" si="38"/>
        <v>2.3751550793658476</v>
      </c>
      <c r="CM67" s="47">
        <f t="shared" ca="1" si="40"/>
        <v>2.0048812555609423</v>
      </c>
      <c r="CN67" s="47">
        <f t="shared" ca="1" si="40"/>
        <v>1.7408410021088465</v>
      </c>
      <c r="CO67" s="47">
        <f t="shared" ca="1" si="40"/>
        <v>1.645448565295125</v>
      </c>
      <c r="CP67" s="47">
        <f t="shared" ca="1" si="40"/>
        <v>1.6228747554196694</v>
      </c>
      <c r="CQ67" s="47">
        <f t="shared" ca="1" si="40"/>
        <v>1.6326500217498996</v>
      </c>
      <c r="CR67" s="47">
        <f t="shared" ca="1" si="40"/>
        <v>1.8049231370093288</v>
      </c>
      <c r="CS67" s="47">
        <f t="shared" ca="1" si="40"/>
        <v>2.1883006586797062</v>
      </c>
      <c r="CT67" s="47">
        <f t="shared" ca="1" si="40"/>
        <v>2.4377853350346741</v>
      </c>
      <c r="CU67" s="47">
        <f t="shared" ca="1" si="40"/>
        <v>2.4747495590964705</v>
      </c>
      <c r="CV67" s="47">
        <f t="shared" ca="1" si="40"/>
        <v>2.451110547093772</v>
      </c>
      <c r="CW67" s="47">
        <f t="shared" ca="1" si="35"/>
        <v>2.6454270615171604</v>
      </c>
      <c r="CX67" s="47">
        <f t="shared" ca="1" si="35"/>
        <v>2.3751550793658476</v>
      </c>
      <c r="CY67" s="47">
        <f t="shared" ca="1" si="35"/>
        <v>2.0048812555609423</v>
      </c>
      <c r="CZ67" s="47">
        <f t="shared" ca="1" si="35"/>
        <v>1.7408410021088465</v>
      </c>
      <c r="DA67" s="47">
        <f t="shared" ca="1" si="35"/>
        <v>1.645448565295125</v>
      </c>
      <c r="DB67" s="47">
        <f t="shared" ca="1" si="35"/>
        <v>1.6228747554196694</v>
      </c>
      <c r="DC67" s="47">
        <f t="shared" ca="1" si="35"/>
        <v>1.6326500217498996</v>
      </c>
      <c r="DD67" s="47">
        <f t="shared" ca="1" si="35"/>
        <v>1.8049231370093288</v>
      </c>
    </row>
    <row r="68" spans="1:108" x14ac:dyDescent="0.25">
      <c r="A68" s="40" t="s">
        <v>460</v>
      </c>
      <c r="B68" s="40">
        <v>1580</v>
      </c>
      <c r="C68" s="40" t="s">
        <v>31</v>
      </c>
      <c r="D68" s="40" t="s">
        <v>522</v>
      </c>
      <c r="E68" s="40" t="s">
        <v>130</v>
      </c>
      <c r="F68" s="40">
        <v>50</v>
      </c>
      <c r="G68" s="43">
        <v>45021</v>
      </c>
      <c r="I68" s="40" t="s">
        <v>34</v>
      </c>
      <c r="J68" s="40">
        <v>2</v>
      </c>
      <c r="K68" s="40" t="s">
        <v>35</v>
      </c>
      <c r="L68" s="40" t="s">
        <v>131</v>
      </c>
      <c r="N68" s="41">
        <f>VLOOKUP($C68 &amp; $I68 &amp; $K68,FATOR!$A$3:$P$22,5,0)</f>
        <v>1.9679249853205166E-2</v>
      </c>
      <c r="O68" s="41">
        <f>VLOOKUP($C68 &amp; $I68 &amp; $K68,FATOR!$A$3:$P$22,6,0)</f>
        <v>1.8124331466751575E-2</v>
      </c>
      <c r="P68" s="41">
        <f>VLOOKUP($C68 &amp; $I68 &amp; $K68,FATOR!$A$3:$P$22,7,0)</f>
        <v>5.989001370076448E-2</v>
      </c>
      <c r="Q68" s="41">
        <f>VLOOKUP($C68 &amp; $I68 &amp; $K68,FATOR!$A$3:$P$22,8,0)</f>
        <v>0.24575891386334064</v>
      </c>
      <c r="R68" s="41">
        <f>VLOOKUP($C68 &amp; $I68 &amp; $K68,FATOR!$A$3:$P$22,9,0)</f>
        <v>0.35763016430491673</v>
      </c>
      <c r="S68" s="41">
        <f>VLOOKUP($C68 &amp; $I68 &amp; $K68,FATOR!$A$3:$P$22,10,0)</f>
        <v>0.36925018666701803</v>
      </c>
      <c r="T68" s="41">
        <f>VLOOKUP($C68 &amp; $I68 &amp; $K68,FATOR!$A$3:$P$22,11,0)</f>
        <v>0.38081049016201374</v>
      </c>
      <c r="U68" s="41">
        <f>VLOOKUP($C68 &amp; $I68 &amp; $K68,FATOR!$A$3:$P$22,12,0)</f>
        <v>0.35852971876340173</v>
      </c>
      <c r="V68" s="41">
        <f>VLOOKUP($C68 &amp; $I68 &amp; $K68,FATOR!$A$3:$P$22,13,0)</f>
        <v>0.33366726540630531</v>
      </c>
      <c r="W68" s="41">
        <f>VLOOKUP($C68 &amp; $I68 &amp; $K68,FATOR!$A$3:$P$22,14,0)</f>
        <v>0.27729424669159608</v>
      </c>
      <c r="X68" s="41">
        <f>VLOOKUP($C68 &amp; $I68 &amp; $K68,FATOR!$A$3:$P$22,15,0)</f>
        <v>0.1811618484507023</v>
      </c>
      <c r="Y68" s="41">
        <f>VLOOKUP($C68 &amp; $I68 &amp; $K68,FATOR!$A$3:$P$22,16,0)</f>
        <v>6.3683912029479137E-2</v>
      </c>
      <c r="Z68" s="48">
        <v>0.16260162601626016</v>
      </c>
      <c r="AA68" s="42">
        <f t="shared" si="41"/>
        <v>0.82396859141468781</v>
      </c>
      <c r="AB68" s="42">
        <f t="shared" si="42"/>
        <v>0.75886428499000502</v>
      </c>
      <c r="AC68" s="42">
        <f t="shared" si="43"/>
        <v>2.5075900045442037</v>
      </c>
      <c r="AD68" s="42">
        <f t="shared" si="44"/>
        <v>10.289905743058572</v>
      </c>
      <c r="AE68" s="42">
        <f t="shared" si="45"/>
        <v>14.973945903823749</v>
      </c>
      <c r="AF68" s="42">
        <f t="shared" si="46"/>
        <v>15.460475295407667</v>
      </c>
      <c r="AG68" s="42">
        <f t="shared" si="47"/>
        <v>15.944504262881063</v>
      </c>
      <c r="AH68" s="42">
        <f t="shared" si="48"/>
        <v>15.011610175866007</v>
      </c>
      <c r="AI68" s="42">
        <f t="shared" si="49"/>
        <v>13.970621275142051</v>
      </c>
      <c r="AJ68" s="42">
        <f t="shared" si="50"/>
        <v>11.610287564729429</v>
      </c>
      <c r="AK68" s="42">
        <f t="shared" si="51"/>
        <v>7.5852318660253397</v>
      </c>
      <c r="AL68" s="42">
        <f t="shared" si="52"/>
        <v>2.6664402191204681</v>
      </c>
      <c r="AN68" s="43">
        <f t="shared" si="53"/>
        <v>45052</v>
      </c>
      <c r="AO68" s="47">
        <f t="shared" ca="1" si="37"/>
        <v>0.82396859141468781</v>
      </c>
      <c r="AP68" s="47">
        <f t="shared" ca="1" si="37"/>
        <v>0.75886428499000502</v>
      </c>
      <c r="AQ68" s="47">
        <f t="shared" ca="1" si="37"/>
        <v>2.5075900045442037</v>
      </c>
      <c r="AR68" s="47">
        <f t="shared" ca="1" si="37"/>
        <v>10.289905743058572</v>
      </c>
      <c r="AS68" s="47">
        <f t="shared" ca="1" si="37"/>
        <v>14.973945903823749</v>
      </c>
      <c r="AT68" s="47">
        <f t="shared" ca="1" si="37"/>
        <v>15.460475295407667</v>
      </c>
      <c r="AU68" s="47">
        <f t="shared" ca="1" si="37"/>
        <v>15.944504262881063</v>
      </c>
      <c r="AV68" s="47">
        <f t="shared" ca="1" si="37"/>
        <v>15.011610175866007</v>
      </c>
      <c r="AW68" s="47">
        <f t="shared" ca="1" si="37"/>
        <v>13.970621275142051</v>
      </c>
      <c r="AX68" s="47">
        <f t="shared" ca="1" si="37"/>
        <v>11.610287564729429</v>
      </c>
      <c r="AY68" s="47">
        <f t="shared" ca="1" si="36"/>
        <v>7.5852318660253397</v>
      </c>
      <c r="AZ68" s="47">
        <f t="shared" ca="1" si="36"/>
        <v>2.6664402191204681</v>
      </c>
      <c r="BA68" s="47">
        <f t="shared" ca="1" si="36"/>
        <v>0.82396859141468781</v>
      </c>
      <c r="BB68" s="47">
        <f t="shared" ca="1" si="36"/>
        <v>0.75886428499000502</v>
      </c>
      <c r="BC68" s="47">
        <f t="shared" ca="1" si="36"/>
        <v>2.5075900045442037</v>
      </c>
      <c r="BD68" s="47">
        <f t="shared" ca="1" si="36"/>
        <v>10.289905743058572</v>
      </c>
      <c r="BE68" s="47">
        <f t="shared" ca="1" si="36"/>
        <v>14.973945903823749</v>
      </c>
      <c r="BF68" s="47">
        <f t="shared" ca="1" si="36"/>
        <v>15.460475295407667</v>
      </c>
      <c r="BG68" s="47">
        <f t="shared" ca="1" si="36"/>
        <v>15.944504262881063</v>
      </c>
      <c r="BH68" s="47">
        <f t="shared" ca="1" si="36"/>
        <v>15.011610175866007</v>
      </c>
      <c r="BI68" s="47">
        <f t="shared" ca="1" si="34"/>
        <v>13.970621275142051</v>
      </c>
      <c r="BJ68" s="47">
        <f t="shared" ca="1" si="34"/>
        <v>11.610287564729429</v>
      </c>
      <c r="BK68" s="47">
        <f t="shared" ca="1" si="34"/>
        <v>7.5852318660253397</v>
      </c>
      <c r="BL68" s="47">
        <f t="shared" ca="1" si="34"/>
        <v>2.6664402191204681</v>
      </c>
      <c r="BM68" s="47">
        <f t="shared" ca="1" si="34"/>
        <v>0.82396859141468781</v>
      </c>
      <c r="BN68" s="47">
        <f t="shared" ca="1" si="34"/>
        <v>0.75886428499000502</v>
      </c>
      <c r="BO68" s="47">
        <f t="shared" ca="1" si="34"/>
        <v>2.5075900045442037</v>
      </c>
      <c r="BP68" s="47">
        <f t="shared" ca="1" si="34"/>
        <v>10.289905743058572</v>
      </c>
      <c r="BQ68" s="47">
        <f t="shared" ca="1" si="34"/>
        <v>14.973945903823749</v>
      </c>
      <c r="BR68" s="47">
        <f t="shared" ca="1" si="34"/>
        <v>15.460475295407667</v>
      </c>
      <c r="BS68" s="47">
        <f t="shared" ca="1" si="39"/>
        <v>15.944504262881063</v>
      </c>
      <c r="BT68" s="47">
        <f t="shared" ca="1" si="39"/>
        <v>15.011610175866007</v>
      </c>
      <c r="BU68" s="47">
        <f t="shared" ca="1" si="39"/>
        <v>13.970621275142051</v>
      </c>
      <c r="BV68" s="47">
        <f t="shared" ca="1" si="39"/>
        <v>11.610287564729429</v>
      </c>
      <c r="BW68" s="47">
        <f t="shared" ca="1" si="39"/>
        <v>7.5852318660253397</v>
      </c>
      <c r="BX68" s="47">
        <f t="shared" ca="1" si="39"/>
        <v>2.6664402191204681</v>
      </c>
      <c r="BY68" s="47">
        <f t="shared" ca="1" si="39"/>
        <v>0.82396859141468781</v>
      </c>
      <c r="BZ68" s="47">
        <f t="shared" ca="1" si="39"/>
        <v>0.75886428499000502</v>
      </c>
      <c r="CA68" s="47">
        <f t="shared" ca="1" si="39"/>
        <v>2.5075900045442037</v>
      </c>
      <c r="CB68" s="47">
        <f t="shared" ca="1" si="39"/>
        <v>10.289905743058572</v>
      </c>
      <c r="CC68" s="47">
        <f t="shared" ca="1" si="38"/>
        <v>14.973945903823749</v>
      </c>
      <c r="CD68" s="47">
        <f t="shared" ca="1" si="38"/>
        <v>15.460475295407667</v>
      </c>
      <c r="CE68" s="47">
        <f t="shared" ca="1" si="38"/>
        <v>15.944504262881063</v>
      </c>
      <c r="CF68" s="47">
        <f t="shared" ca="1" si="38"/>
        <v>15.011610175866007</v>
      </c>
      <c r="CG68" s="47">
        <f t="shared" ca="1" si="38"/>
        <v>13.970621275142051</v>
      </c>
      <c r="CH68" s="47">
        <f t="shared" ca="1" si="38"/>
        <v>11.610287564729429</v>
      </c>
      <c r="CI68" s="47">
        <f t="shared" ca="1" si="38"/>
        <v>7.5852318660253397</v>
      </c>
      <c r="CJ68" s="47">
        <f t="shared" ca="1" si="38"/>
        <v>2.6664402191204681</v>
      </c>
      <c r="CK68" s="47">
        <f t="shared" ca="1" si="38"/>
        <v>0.82396859141468781</v>
      </c>
      <c r="CL68" s="47">
        <f t="shared" ca="1" si="38"/>
        <v>0.75886428499000502</v>
      </c>
      <c r="CM68" s="47">
        <f t="shared" ca="1" si="40"/>
        <v>2.5075900045442037</v>
      </c>
      <c r="CN68" s="47">
        <f t="shared" ca="1" si="40"/>
        <v>10.289905743058572</v>
      </c>
      <c r="CO68" s="47">
        <f t="shared" ca="1" si="40"/>
        <v>14.973945903823749</v>
      </c>
      <c r="CP68" s="47">
        <f t="shared" ca="1" si="40"/>
        <v>15.460475295407667</v>
      </c>
      <c r="CQ68" s="47">
        <f t="shared" ca="1" si="40"/>
        <v>15.944504262881063</v>
      </c>
      <c r="CR68" s="47">
        <f t="shared" ca="1" si="40"/>
        <v>15.011610175866007</v>
      </c>
      <c r="CS68" s="47">
        <f t="shared" ca="1" si="40"/>
        <v>13.970621275142051</v>
      </c>
      <c r="CT68" s="47">
        <f t="shared" ca="1" si="40"/>
        <v>11.610287564729429</v>
      </c>
      <c r="CU68" s="47">
        <f t="shared" ca="1" si="40"/>
        <v>7.5852318660253397</v>
      </c>
      <c r="CV68" s="47">
        <f t="shared" ca="1" si="40"/>
        <v>2.6664402191204681</v>
      </c>
      <c r="CW68" s="47">
        <f t="shared" ca="1" si="35"/>
        <v>0.82396859141468781</v>
      </c>
      <c r="CX68" s="47">
        <f t="shared" ca="1" si="35"/>
        <v>0.75886428499000502</v>
      </c>
      <c r="CY68" s="47">
        <f t="shared" ca="1" si="35"/>
        <v>2.5075900045442037</v>
      </c>
      <c r="CZ68" s="47">
        <f t="shared" ca="1" si="35"/>
        <v>10.289905743058572</v>
      </c>
      <c r="DA68" s="47">
        <f t="shared" ca="1" si="35"/>
        <v>14.973945903823749</v>
      </c>
      <c r="DB68" s="47">
        <f t="shared" ca="1" si="35"/>
        <v>15.460475295407667</v>
      </c>
      <c r="DC68" s="47">
        <f t="shared" ca="1" si="35"/>
        <v>15.944504262881063</v>
      </c>
      <c r="DD68" s="47">
        <f t="shared" ca="1" si="35"/>
        <v>15.011610175866007</v>
      </c>
    </row>
    <row r="69" spans="1:108" x14ac:dyDescent="0.25">
      <c r="A69" s="40" t="s">
        <v>460</v>
      </c>
      <c r="B69" s="40">
        <v>1580</v>
      </c>
      <c r="C69" s="40" t="s">
        <v>31</v>
      </c>
      <c r="D69" s="40" t="s">
        <v>522</v>
      </c>
      <c r="E69" s="40" t="s">
        <v>130</v>
      </c>
      <c r="F69" s="40">
        <v>50</v>
      </c>
      <c r="G69" s="43">
        <v>45021</v>
      </c>
      <c r="I69" s="40" t="s">
        <v>34</v>
      </c>
      <c r="J69" s="40">
        <v>2</v>
      </c>
      <c r="K69" s="40" t="s">
        <v>36</v>
      </c>
      <c r="L69" s="40" t="s">
        <v>131</v>
      </c>
      <c r="N69" s="41">
        <f>VLOOKUP($C69 &amp; $I69 &amp; $K69,FATOR!$A$3:$P$22,5,0)</f>
        <v>9.8054322604505764E-2</v>
      </c>
      <c r="O69" s="41">
        <f>VLOOKUP($C69 &amp; $I69 &amp; $K69,FATOR!$A$3:$P$22,6,0)</f>
        <v>9.966599447959304E-2</v>
      </c>
      <c r="P69" s="41">
        <f>VLOOKUP($C69 &amp; $I69 &amp; $K69,FATOR!$A$3:$P$22,7,0)</f>
        <v>0.13121274372155528</v>
      </c>
      <c r="Q69" s="41">
        <f>VLOOKUP($C69 &amp; $I69 &amp; $K69,FATOR!$A$3:$P$22,8,0)</f>
        <v>0.24588732117365522</v>
      </c>
      <c r="R69" s="41">
        <f>VLOOKUP($C69 &amp; $I69 &amp; $K69,FATOR!$A$3:$P$22,9,0)</f>
        <v>0.34937839651397584</v>
      </c>
      <c r="S69" s="41">
        <f>VLOOKUP($C69 &amp; $I69 &amp; $K69,FATOR!$A$3:$P$22,10,0)</f>
        <v>0.38412440235986323</v>
      </c>
      <c r="T69" s="41">
        <f>VLOOKUP($C69 &amp; $I69 &amp; $K69,FATOR!$A$3:$P$22,11,0)</f>
        <v>0.41203014132426724</v>
      </c>
      <c r="U69" s="41">
        <f>VLOOKUP($C69 &amp; $I69 &amp; $K69,FATOR!$A$3:$P$22,12,0)</f>
        <v>0.40708260329976304</v>
      </c>
      <c r="V69" s="41">
        <f>VLOOKUP($C69 &amp; $I69 &amp; $K69,FATOR!$A$3:$P$22,13,0)</f>
        <v>0.38387663419461127</v>
      </c>
      <c r="W69" s="41">
        <f>VLOOKUP($C69 &amp; $I69 &amp; $K69,FATOR!$A$3:$P$22,14,0)</f>
        <v>0.35421415698006753</v>
      </c>
      <c r="X69" s="41">
        <f>VLOOKUP($C69 &amp; $I69 &amp; $K69,FATOR!$A$3:$P$22,15,0)</f>
        <v>0.31552727482154186</v>
      </c>
      <c r="Y69" s="41">
        <f>VLOOKUP($C69 &amp; $I69 &amp; $K69,FATOR!$A$3:$P$22,16,0)</f>
        <v>0.16076201792575104</v>
      </c>
      <c r="Z69" s="48">
        <v>0.16260162601626016</v>
      </c>
      <c r="AA69" s="42">
        <f t="shared" si="41"/>
        <v>0.79718961467077853</v>
      </c>
      <c r="AB69" s="42">
        <f t="shared" si="42"/>
        <v>0.8102926380454718</v>
      </c>
      <c r="AC69" s="42">
        <f t="shared" si="43"/>
        <v>1.066770274158986</v>
      </c>
      <c r="AD69" s="42">
        <f t="shared" si="44"/>
        <v>1.9990839119809367</v>
      </c>
      <c r="AE69" s="42">
        <f t="shared" si="45"/>
        <v>2.8404747684063074</v>
      </c>
      <c r="AF69" s="42">
        <f t="shared" si="46"/>
        <v>3.1229626208118959</v>
      </c>
      <c r="AG69" s="42">
        <f t="shared" si="47"/>
        <v>3.3498385473517662</v>
      </c>
      <c r="AH69" s="42">
        <f t="shared" si="48"/>
        <v>3.3096146609736832</v>
      </c>
      <c r="AI69" s="42">
        <f t="shared" si="49"/>
        <v>3.120948245484644</v>
      </c>
      <c r="AJ69" s="42">
        <f t="shared" si="50"/>
        <v>2.8797898941468905</v>
      </c>
      <c r="AK69" s="42">
        <f t="shared" si="51"/>
        <v>2.5652623969231048</v>
      </c>
      <c r="AL69" s="42">
        <f t="shared" si="52"/>
        <v>1.3070082758191139</v>
      </c>
      <c r="AN69" s="43">
        <f t="shared" si="53"/>
        <v>45052</v>
      </c>
      <c r="AO69" s="47">
        <f t="shared" ca="1" si="37"/>
        <v>0.79718961467077853</v>
      </c>
      <c r="AP69" s="47">
        <f t="shared" ca="1" si="37"/>
        <v>0.8102926380454718</v>
      </c>
      <c r="AQ69" s="47">
        <f t="shared" ca="1" si="37"/>
        <v>1.066770274158986</v>
      </c>
      <c r="AR69" s="47">
        <f t="shared" ca="1" si="37"/>
        <v>1.9990839119809367</v>
      </c>
      <c r="AS69" s="47">
        <f t="shared" ca="1" si="37"/>
        <v>2.8404747684063074</v>
      </c>
      <c r="AT69" s="47">
        <f t="shared" ca="1" si="37"/>
        <v>3.1229626208118959</v>
      </c>
      <c r="AU69" s="47">
        <f t="shared" ca="1" si="37"/>
        <v>3.3498385473517662</v>
      </c>
      <c r="AV69" s="47">
        <f t="shared" ca="1" si="37"/>
        <v>3.3096146609736832</v>
      </c>
      <c r="AW69" s="47">
        <f t="shared" ca="1" si="37"/>
        <v>3.120948245484644</v>
      </c>
      <c r="AX69" s="47">
        <f t="shared" ca="1" si="37"/>
        <v>2.8797898941468905</v>
      </c>
      <c r="AY69" s="47">
        <f t="shared" ca="1" si="36"/>
        <v>2.5652623969231048</v>
      </c>
      <c r="AZ69" s="47">
        <f t="shared" ca="1" si="36"/>
        <v>1.3070082758191139</v>
      </c>
      <c r="BA69" s="47">
        <f t="shared" ca="1" si="36"/>
        <v>0.79718961467077853</v>
      </c>
      <c r="BB69" s="47">
        <f t="shared" ca="1" si="36"/>
        <v>0.8102926380454718</v>
      </c>
      <c r="BC69" s="47">
        <f t="shared" ca="1" si="36"/>
        <v>1.066770274158986</v>
      </c>
      <c r="BD69" s="47">
        <f t="shared" ca="1" si="36"/>
        <v>1.9990839119809367</v>
      </c>
      <c r="BE69" s="47">
        <f t="shared" ca="1" si="36"/>
        <v>2.8404747684063074</v>
      </c>
      <c r="BF69" s="47">
        <f t="shared" ca="1" si="36"/>
        <v>3.1229626208118959</v>
      </c>
      <c r="BG69" s="47">
        <f t="shared" ca="1" si="36"/>
        <v>3.3498385473517662</v>
      </c>
      <c r="BH69" s="47">
        <f t="shared" ca="1" si="36"/>
        <v>3.3096146609736832</v>
      </c>
      <c r="BI69" s="47">
        <f t="shared" ca="1" si="34"/>
        <v>3.120948245484644</v>
      </c>
      <c r="BJ69" s="47">
        <f t="shared" ca="1" si="34"/>
        <v>2.8797898941468905</v>
      </c>
      <c r="BK69" s="47">
        <f t="shared" ca="1" si="34"/>
        <v>2.5652623969231048</v>
      </c>
      <c r="BL69" s="47">
        <f t="shared" ca="1" si="34"/>
        <v>1.3070082758191139</v>
      </c>
      <c r="BM69" s="47">
        <f t="shared" ca="1" si="34"/>
        <v>0.79718961467077853</v>
      </c>
      <c r="BN69" s="47">
        <f t="shared" ca="1" si="34"/>
        <v>0.8102926380454718</v>
      </c>
      <c r="BO69" s="47">
        <f t="shared" ca="1" si="34"/>
        <v>1.066770274158986</v>
      </c>
      <c r="BP69" s="47">
        <f t="shared" ca="1" si="34"/>
        <v>1.9990839119809367</v>
      </c>
      <c r="BQ69" s="47">
        <f t="shared" ca="1" si="34"/>
        <v>2.8404747684063074</v>
      </c>
      <c r="BR69" s="47">
        <f t="shared" ca="1" si="34"/>
        <v>3.1229626208118959</v>
      </c>
      <c r="BS69" s="47">
        <f t="shared" ca="1" si="39"/>
        <v>3.3498385473517662</v>
      </c>
      <c r="BT69" s="47">
        <f t="shared" ca="1" si="39"/>
        <v>3.3096146609736832</v>
      </c>
      <c r="BU69" s="47">
        <f t="shared" ca="1" si="39"/>
        <v>3.120948245484644</v>
      </c>
      <c r="BV69" s="47">
        <f t="shared" ca="1" si="39"/>
        <v>2.8797898941468905</v>
      </c>
      <c r="BW69" s="47">
        <f t="shared" ca="1" si="39"/>
        <v>2.5652623969231048</v>
      </c>
      <c r="BX69" s="47">
        <f t="shared" ca="1" si="39"/>
        <v>1.3070082758191139</v>
      </c>
      <c r="BY69" s="47">
        <f t="shared" ca="1" si="39"/>
        <v>0.79718961467077853</v>
      </c>
      <c r="BZ69" s="47">
        <f t="shared" ca="1" si="39"/>
        <v>0.8102926380454718</v>
      </c>
      <c r="CA69" s="47">
        <f t="shared" ca="1" si="39"/>
        <v>1.066770274158986</v>
      </c>
      <c r="CB69" s="47">
        <f t="shared" ca="1" si="39"/>
        <v>1.9990839119809367</v>
      </c>
      <c r="CC69" s="47">
        <f t="shared" ca="1" si="38"/>
        <v>2.8404747684063074</v>
      </c>
      <c r="CD69" s="47">
        <f t="shared" ca="1" si="38"/>
        <v>3.1229626208118959</v>
      </c>
      <c r="CE69" s="47">
        <f t="shared" ca="1" si="38"/>
        <v>3.3498385473517662</v>
      </c>
      <c r="CF69" s="47">
        <f t="shared" ca="1" si="38"/>
        <v>3.3096146609736832</v>
      </c>
      <c r="CG69" s="47">
        <f t="shared" ca="1" si="38"/>
        <v>3.120948245484644</v>
      </c>
      <c r="CH69" s="47">
        <f t="shared" ca="1" si="38"/>
        <v>2.8797898941468905</v>
      </c>
      <c r="CI69" s="47">
        <f t="shared" ca="1" si="38"/>
        <v>2.5652623969231048</v>
      </c>
      <c r="CJ69" s="47">
        <f t="shared" ca="1" si="38"/>
        <v>1.3070082758191139</v>
      </c>
      <c r="CK69" s="47">
        <f t="shared" ca="1" si="38"/>
        <v>0.79718961467077853</v>
      </c>
      <c r="CL69" s="47">
        <f t="shared" ca="1" si="38"/>
        <v>0.8102926380454718</v>
      </c>
      <c r="CM69" s="47">
        <f t="shared" ca="1" si="40"/>
        <v>1.066770274158986</v>
      </c>
      <c r="CN69" s="47">
        <f t="shared" ca="1" si="40"/>
        <v>1.9990839119809367</v>
      </c>
      <c r="CO69" s="47">
        <f t="shared" ca="1" si="40"/>
        <v>2.8404747684063074</v>
      </c>
      <c r="CP69" s="47">
        <f t="shared" ca="1" si="40"/>
        <v>3.1229626208118959</v>
      </c>
      <c r="CQ69" s="47">
        <f t="shared" ca="1" si="40"/>
        <v>3.3498385473517662</v>
      </c>
      <c r="CR69" s="47">
        <f t="shared" ca="1" si="40"/>
        <v>3.3096146609736832</v>
      </c>
      <c r="CS69" s="47">
        <f t="shared" ca="1" si="40"/>
        <v>3.120948245484644</v>
      </c>
      <c r="CT69" s="47">
        <f t="shared" ca="1" si="40"/>
        <v>2.8797898941468905</v>
      </c>
      <c r="CU69" s="47">
        <f t="shared" ca="1" si="40"/>
        <v>2.5652623969231048</v>
      </c>
      <c r="CV69" s="47">
        <f t="shared" ca="1" si="40"/>
        <v>1.3070082758191139</v>
      </c>
      <c r="CW69" s="47">
        <f t="shared" ca="1" si="35"/>
        <v>0.79718961467077853</v>
      </c>
      <c r="CX69" s="47">
        <f t="shared" ca="1" si="35"/>
        <v>0.8102926380454718</v>
      </c>
      <c r="CY69" s="47">
        <f t="shared" ca="1" si="35"/>
        <v>1.066770274158986</v>
      </c>
      <c r="CZ69" s="47">
        <f t="shared" ca="1" si="35"/>
        <v>1.9990839119809367</v>
      </c>
      <c r="DA69" s="47">
        <f t="shared" ca="1" si="35"/>
        <v>2.8404747684063074</v>
      </c>
      <c r="DB69" s="47">
        <f t="shared" ca="1" si="35"/>
        <v>3.1229626208118959</v>
      </c>
      <c r="DC69" s="47">
        <f t="shared" ca="1" si="35"/>
        <v>3.3498385473517662</v>
      </c>
      <c r="DD69" s="47">
        <f t="shared" ca="1" si="35"/>
        <v>3.3096146609736832</v>
      </c>
    </row>
    <row r="70" spans="1:108" x14ac:dyDescent="0.25">
      <c r="A70" s="40" t="s">
        <v>167</v>
      </c>
      <c r="B70" s="40">
        <v>1924</v>
      </c>
      <c r="C70" s="40" t="s">
        <v>31</v>
      </c>
      <c r="D70" s="40" t="s">
        <v>524</v>
      </c>
      <c r="E70" s="40" t="s">
        <v>130</v>
      </c>
      <c r="F70" s="40">
        <v>40</v>
      </c>
      <c r="G70" s="43">
        <v>45352</v>
      </c>
      <c r="I70" s="40" t="s">
        <v>34</v>
      </c>
      <c r="J70" s="40">
        <v>1</v>
      </c>
      <c r="K70" s="40" t="s">
        <v>35</v>
      </c>
      <c r="L70" s="40" t="s">
        <v>131</v>
      </c>
      <c r="N70" s="41">
        <f>VLOOKUP($C70 &amp; $I70 &amp; $K70,FATOR!$A$3:$P$22,5,0)</f>
        <v>1.9679249853205166E-2</v>
      </c>
      <c r="O70" s="41">
        <f>VLOOKUP($C70 &amp; $I70 &amp; $K70,FATOR!$A$3:$P$22,6,0)</f>
        <v>1.8124331466751575E-2</v>
      </c>
      <c r="P70" s="41">
        <f>VLOOKUP($C70 &amp; $I70 &amp; $K70,FATOR!$A$3:$P$22,7,0)</f>
        <v>5.989001370076448E-2</v>
      </c>
      <c r="Q70" s="41">
        <f>VLOOKUP($C70 &amp; $I70 &amp; $K70,FATOR!$A$3:$P$22,8,0)</f>
        <v>0.24575891386334064</v>
      </c>
      <c r="R70" s="41">
        <f>VLOOKUP($C70 &amp; $I70 &amp; $K70,FATOR!$A$3:$P$22,9,0)</f>
        <v>0.35763016430491673</v>
      </c>
      <c r="S70" s="41">
        <f>VLOOKUP($C70 &amp; $I70 &amp; $K70,FATOR!$A$3:$P$22,10,0)</f>
        <v>0.36925018666701803</v>
      </c>
      <c r="T70" s="41">
        <f>VLOOKUP($C70 &amp; $I70 &amp; $K70,FATOR!$A$3:$P$22,11,0)</f>
        <v>0.38081049016201374</v>
      </c>
      <c r="U70" s="41">
        <f>VLOOKUP($C70 &amp; $I70 &amp; $K70,FATOR!$A$3:$P$22,12,0)</f>
        <v>0.35852971876340173</v>
      </c>
      <c r="V70" s="41">
        <f>VLOOKUP($C70 &amp; $I70 &amp; $K70,FATOR!$A$3:$P$22,13,0)</f>
        <v>0.33366726540630531</v>
      </c>
      <c r="W70" s="41">
        <f>VLOOKUP($C70 &amp; $I70 &amp; $K70,FATOR!$A$3:$P$22,14,0)</f>
        <v>0.27729424669159608</v>
      </c>
      <c r="X70" s="41">
        <f>VLOOKUP($C70 &amp; $I70 &amp; $K70,FATOR!$A$3:$P$22,15,0)</f>
        <v>0.1811618484507023</v>
      </c>
      <c r="Y70" s="41">
        <f>VLOOKUP($C70 &amp; $I70 &amp; $K70,FATOR!$A$3:$P$22,16,0)</f>
        <v>6.3683912029479137E-2</v>
      </c>
      <c r="Z70" s="48">
        <v>0.15481171548117156</v>
      </c>
      <c r="AA70" s="42">
        <f t="shared" si="41"/>
        <v>0.66530685696191527</v>
      </c>
      <c r="AB70" s="42">
        <f t="shared" si="42"/>
        <v>0.61273890481737547</v>
      </c>
      <c r="AC70" s="42">
        <f t="shared" si="43"/>
        <v>2.0247335175823307</v>
      </c>
      <c r="AD70" s="42">
        <f t="shared" si="44"/>
        <v>8.3085021925346965</v>
      </c>
      <c r="AE70" s="42">
        <f t="shared" si="45"/>
        <v>12.090593002442374</v>
      </c>
      <c r="AF70" s="42">
        <f t="shared" si="46"/>
        <v>12.483437273094166</v>
      </c>
      <c r="AG70" s="42">
        <f t="shared" si="47"/>
        <v>12.874262596272263</v>
      </c>
      <c r="AH70" s="42">
        <f t="shared" si="48"/>
        <v>12.121004718026301</v>
      </c>
      <c r="AI70" s="42">
        <f t="shared" si="49"/>
        <v>11.280466545953754</v>
      </c>
      <c r="AJ70" s="42">
        <f t="shared" si="50"/>
        <v>9.3746339467284372</v>
      </c>
      <c r="AK70" s="42">
        <f t="shared" si="51"/>
        <v>6.1246348764923617</v>
      </c>
      <c r="AL70" s="42">
        <f t="shared" si="52"/>
        <v>2.1529958543857379</v>
      </c>
      <c r="AN70" s="43">
        <f t="shared" si="53"/>
        <v>45352</v>
      </c>
      <c r="AO70" s="47" t="str">
        <f t="shared" ca="1" si="37"/>
        <v/>
      </c>
      <c r="AP70" s="47" t="str">
        <f t="shared" ca="1" si="37"/>
        <v/>
      </c>
      <c r="AQ70" s="47">
        <f t="shared" ca="1" si="37"/>
        <v>2.0247335175823307</v>
      </c>
      <c r="AR70" s="47">
        <f t="shared" ca="1" si="37"/>
        <v>8.3085021925346965</v>
      </c>
      <c r="AS70" s="47">
        <f t="shared" ca="1" si="37"/>
        <v>12.090593002442374</v>
      </c>
      <c r="AT70" s="47">
        <f t="shared" ca="1" si="37"/>
        <v>12.483437273094166</v>
      </c>
      <c r="AU70" s="47">
        <f t="shared" ca="1" si="37"/>
        <v>12.874262596272263</v>
      </c>
      <c r="AV70" s="47">
        <f t="shared" ca="1" si="37"/>
        <v>12.121004718026301</v>
      </c>
      <c r="AW70" s="47">
        <f t="shared" ca="1" si="37"/>
        <v>11.280466545953754</v>
      </c>
      <c r="AX70" s="47">
        <f t="shared" ca="1" si="37"/>
        <v>9.3746339467284372</v>
      </c>
      <c r="AY70" s="47">
        <f t="shared" ca="1" si="36"/>
        <v>6.1246348764923617</v>
      </c>
      <c r="AZ70" s="47">
        <f t="shared" ca="1" si="36"/>
        <v>2.1529958543857379</v>
      </c>
      <c r="BA70" s="47">
        <f t="shared" ca="1" si="36"/>
        <v>0.66530685696191527</v>
      </c>
      <c r="BB70" s="47">
        <f t="shared" ca="1" si="36"/>
        <v>0.61273890481737547</v>
      </c>
      <c r="BC70" s="47">
        <f t="shared" ca="1" si="36"/>
        <v>2.0247335175823307</v>
      </c>
      <c r="BD70" s="47">
        <f t="shared" ca="1" si="36"/>
        <v>8.3085021925346965</v>
      </c>
      <c r="BE70" s="47">
        <f t="shared" ca="1" si="36"/>
        <v>12.090593002442374</v>
      </c>
      <c r="BF70" s="47">
        <f t="shared" ca="1" si="36"/>
        <v>12.483437273094166</v>
      </c>
      <c r="BG70" s="47">
        <f t="shared" ca="1" si="36"/>
        <v>12.874262596272263</v>
      </c>
      <c r="BH70" s="47">
        <f t="shared" ca="1" si="36"/>
        <v>12.121004718026301</v>
      </c>
      <c r="BI70" s="47">
        <f t="shared" ca="1" si="34"/>
        <v>11.280466545953754</v>
      </c>
      <c r="BJ70" s="47">
        <f t="shared" ca="1" si="34"/>
        <v>9.3746339467284372</v>
      </c>
      <c r="BK70" s="47">
        <f t="shared" ca="1" si="34"/>
        <v>6.1246348764923617</v>
      </c>
      <c r="BL70" s="47">
        <f t="shared" ca="1" si="34"/>
        <v>2.1529958543857379</v>
      </c>
      <c r="BM70" s="47">
        <f t="shared" ca="1" si="34"/>
        <v>0.66530685696191527</v>
      </c>
      <c r="BN70" s="47">
        <f t="shared" ca="1" si="34"/>
        <v>0.61273890481737547</v>
      </c>
      <c r="BO70" s="47">
        <f t="shared" ca="1" si="34"/>
        <v>2.0247335175823307</v>
      </c>
      <c r="BP70" s="47">
        <f t="shared" ca="1" si="34"/>
        <v>8.3085021925346965</v>
      </c>
      <c r="BQ70" s="47">
        <f t="shared" ca="1" si="34"/>
        <v>12.090593002442374</v>
      </c>
      <c r="BR70" s="47">
        <f t="shared" ca="1" si="34"/>
        <v>12.483437273094166</v>
      </c>
      <c r="BS70" s="47">
        <f t="shared" ca="1" si="39"/>
        <v>12.874262596272263</v>
      </c>
      <c r="BT70" s="47">
        <f t="shared" ca="1" si="39"/>
        <v>12.121004718026301</v>
      </c>
      <c r="BU70" s="47">
        <f t="shared" ca="1" si="39"/>
        <v>11.280466545953754</v>
      </c>
      <c r="BV70" s="47">
        <f t="shared" ca="1" si="39"/>
        <v>9.3746339467284372</v>
      </c>
      <c r="BW70" s="47">
        <f t="shared" ca="1" si="39"/>
        <v>6.1246348764923617</v>
      </c>
      <c r="BX70" s="47">
        <f t="shared" ca="1" si="39"/>
        <v>2.1529958543857379</v>
      </c>
      <c r="BY70" s="47">
        <f t="shared" ca="1" si="39"/>
        <v>0.66530685696191527</v>
      </c>
      <c r="BZ70" s="47">
        <f t="shared" ca="1" si="39"/>
        <v>0.61273890481737547</v>
      </c>
      <c r="CA70" s="47">
        <f t="shared" ca="1" si="39"/>
        <v>2.0247335175823307</v>
      </c>
      <c r="CB70" s="47">
        <f t="shared" ca="1" si="39"/>
        <v>8.3085021925346965</v>
      </c>
      <c r="CC70" s="47">
        <f t="shared" ca="1" si="38"/>
        <v>12.090593002442374</v>
      </c>
      <c r="CD70" s="47">
        <f t="shared" ca="1" si="38"/>
        <v>12.483437273094166</v>
      </c>
      <c r="CE70" s="47">
        <f t="shared" ca="1" si="38"/>
        <v>12.874262596272263</v>
      </c>
      <c r="CF70" s="47">
        <f t="shared" ca="1" si="38"/>
        <v>12.121004718026301</v>
      </c>
      <c r="CG70" s="47">
        <f t="shared" ca="1" si="38"/>
        <v>11.280466545953754</v>
      </c>
      <c r="CH70" s="47">
        <f t="shared" ca="1" si="38"/>
        <v>9.3746339467284372</v>
      </c>
      <c r="CI70" s="47">
        <f t="shared" ca="1" si="38"/>
        <v>6.1246348764923617</v>
      </c>
      <c r="CJ70" s="47">
        <f t="shared" ca="1" si="38"/>
        <v>2.1529958543857379</v>
      </c>
      <c r="CK70" s="47">
        <f t="shared" ca="1" si="38"/>
        <v>0.66530685696191527</v>
      </c>
      <c r="CL70" s="47">
        <f t="shared" ca="1" si="38"/>
        <v>0.61273890481737547</v>
      </c>
      <c r="CM70" s="47">
        <f t="shared" ca="1" si="40"/>
        <v>2.0247335175823307</v>
      </c>
      <c r="CN70" s="47">
        <f t="shared" ca="1" si="40"/>
        <v>8.3085021925346965</v>
      </c>
      <c r="CO70" s="47">
        <f t="shared" ca="1" si="40"/>
        <v>12.090593002442374</v>
      </c>
      <c r="CP70" s="47">
        <f t="shared" ca="1" si="40"/>
        <v>12.483437273094166</v>
      </c>
      <c r="CQ70" s="47">
        <f t="shared" ca="1" si="40"/>
        <v>12.874262596272263</v>
      </c>
      <c r="CR70" s="47">
        <f t="shared" ca="1" si="40"/>
        <v>12.121004718026301</v>
      </c>
      <c r="CS70" s="47">
        <f t="shared" ca="1" si="40"/>
        <v>11.280466545953754</v>
      </c>
      <c r="CT70" s="47">
        <f t="shared" ca="1" si="40"/>
        <v>9.3746339467284372</v>
      </c>
      <c r="CU70" s="47">
        <f t="shared" ca="1" si="40"/>
        <v>6.1246348764923617</v>
      </c>
      <c r="CV70" s="47">
        <f t="shared" ca="1" si="40"/>
        <v>2.1529958543857379</v>
      </c>
      <c r="CW70" s="47">
        <f t="shared" ca="1" si="35"/>
        <v>0.66530685696191527</v>
      </c>
      <c r="CX70" s="47">
        <f t="shared" ca="1" si="35"/>
        <v>0.61273890481737547</v>
      </c>
      <c r="CY70" s="47">
        <f t="shared" ca="1" si="35"/>
        <v>2.0247335175823307</v>
      </c>
      <c r="CZ70" s="47">
        <f t="shared" ca="1" si="35"/>
        <v>8.3085021925346965</v>
      </c>
      <c r="DA70" s="47">
        <f t="shared" ca="1" si="35"/>
        <v>12.090593002442374</v>
      </c>
      <c r="DB70" s="47">
        <f t="shared" ca="1" si="35"/>
        <v>12.483437273094166</v>
      </c>
      <c r="DC70" s="47">
        <f t="shared" ca="1" si="35"/>
        <v>12.874262596272263</v>
      </c>
      <c r="DD70" s="47">
        <f t="shared" ca="1" si="35"/>
        <v>12.121004718026301</v>
      </c>
    </row>
    <row r="71" spans="1:108" x14ac:dyDescent="0.25">
      <c r="A71" s="40" t="s">
        <v>167</v>
      </c>
      <c r="B71" s="40">
        <v>1924</v>
      </c>
      <c r="C71" s="40" t="s">
        <v>31</v>
      </c>
      <c r="D71" s="40" t="s">
        <v>524</v>
      </c>
      <c r="E71" s="40" t="s">
        <v>130</v>
      </c>
      <c r="F71" s="40">
        <v>40</v>
      </c>
      <c r="G71" s="43">
        <v>45352</v>
      </c>
      <c r="I71" s="40" t="s">
        <v>34</v>
      </c>
      <c r="J71" s="40">
        <v>1</v>
      </c>
      <c r="K71" s="40" t="s">
        <v>36</v>
      </c>
      <c r="L71" s="40" t="s">
        <v>131</v>
      </c>
      <c r="N71" s="41">
        <f>VLOOKUP($C71 &amp; $I71 &amp; $K71,FATOR!$A$3:$P$22,5,0)</f>
        <v>9.8054322604505764E-2</v>
      </c>
      <c r="O71" s="41">
        <f>VLOOKUP($C71 &amp; $I71 &amp; $K71,FATOR!$A$3:$P$22,6,0)</f>
        <v>9.966599447959304E-2</v>
      </c>
      <c r="P71" s="41">
        <f>VLOOKUP($C71 &amp; $I71 &amp; $K71,FATOR!$A$3:$P$22,7,0)</f>
        <v>0.13121274372155528</v>
      </c>
      <c r="Q71" s="41">
        <f>VLOOKUP($C71 &amp; $I71 &amp; $K71,FATOR!$A$3:$P$22,8,0)</f>
        <v>0.24588732117365522</v>
      </c>
      <c r="R71" s="41">
        <f>VLOOKUP($C71 &amp; $I71 &amp; $K71,FATOR!$A$3:$P$22,9,0)</f>
        <v>0.34937839651397584</v>
      </c>
      <c r="S71" s="41">
        <f>VLOOKUP($C71 &amp; $I71 &amp; $K71,FATOR!$A$3:$P$22,10,0)</f>
        <v>0.38412440235986323</v>
      </c>
      <c r="T71" s="41">
        <f>VLOOKUP($C71 &amp; $I71 &amp; $K71,FATOR!$A$3:$P$22,11,0)</f>
        <v>0.41203014132426724</v>
      </c>
      <c r="U71" s="41">
        <f>VLOOKUP($C71 &amp; $I71 &amp; $K71,FATOR!$A$3:$P$22,12,0)</f>
        <v>0.40708260329976304</v>
      </c>
      <c r="V71" s="41">
        <f>VLOOKUP($C71 &amp; $I71 &amp; $K71,FATOR!$A$3:$P$22,13,0)</f>
        <v>0.38387663419461127</v>
      </c>
      <c r="W71" s="41">
        <f>VLOOKUP($C71 &amp; $I71 &amp; $K71,FATOR!$A$3:$P$22,14,0)</f>
        <v>0.35421415698006753</v>
      </c>
      <c r="X71" s="41">
        <f>VLOOKUP($C71 &amp; $I71 &amp; $K71,FATOR!$A$3:$P$22,15,0)</f>
        <v>0.31552727482154186</v>
      </c>
      <c r="Y71" s="41">
        <f>VLOOKUP($C71 &amp; $I71 &amp; $K71,FATOR!$A$3:$P$22,16,0)</f>
        <v>0.16076201792575104</v>
      </c>
      <c r="Z71" s="48">
        <v>0.15481171548117156</v>
      </c>
      <c r="AA71" s="42">
        <f t="shared" si="41"/>
        <v>0.60719831570991023</v>
      </c>
      <c r="AB71" s="42">
        <f t="shared" si="42"/>
        <v>0.61717854322091092</v>
      </c>
      <c r="AC71" s="42">
        <f t="shared" si="43"/>
        <v>0.8125307979410118</v>
      </c>
      <c r="AD71" s="42">
        <f t="shared" si="44"/>
        <v>1.5226495202385346</v>
      </c>
      <c r="AE71" s="42">
        <f t="shared" si="45"/>
        <v>2.1635147566555828</v>
      </c>
      <c r="AF71" s="42">
        <f t="shared" si="46"/>
        <v>2.3786783075004085</v>
      </c>
      <c r="AG71" s="42">
        <f t="shared" si="47"/>
        <v>2.551483720334375</v>
      </c>
      <c r="AH71" s="42">
        <f t="shared" si="48"/>
        <v>2.5208462463751018</v>
      </c>
      <c r="AI71" s="42">
        <f t="shared" si="49"/>
        <v>2.3771440109122373</v>
      </c>
      <c r="AJ71" s="42">
        <f t="shared" si="50"/>
        <v>2.1934600515920502</v>
      </c>
      <c r="AK71" s="42">
        <f t="shared" si="51"/>
        <v>1.9538927478488788</v>
      </c>
      <c r="AL71" s="42">
        <f t="shared" si="52"/>
        <v>0.9955137511720149</v>
      </c>
      <c r="AN71" s="43">
        <f t="shared" si="53"/>
        <v>45352</v>
      </c>
      <c r="AO71" s="47" t="str">
        <f t="shared" ca="1" si="37"/>
        <v/>
      </c>
      <c r="AP71" s="47" t="str">
        <f t="shared" ca="1" si="37"/>
        <v/>
      </c>
      <c r="AQ71" s="47">
        <f t="shared" ca="1" si="37"/>
        <v>0.8125307979410118</v>
      </c>
      <c r="AR71" s="47">
        <f t="shared" ca="1" si="37"/>
        <v>1.5226495202385346</v>
      </c>
      <c r="AS71" s="47">
        <f t="shared" ca="1" si="37"/>
        <v>2.1635147566555828</v>
      </c>
      <c r="AT71" s="47">
        <f t="shared" ca="1" si="37"/>
        <v>2.3786783075004085</v>
      </c>
      <c r="AU71" s="47">
        <f t="shared" ca="1" si="37"/>
        <v>2.551483720334375</v>
      </c>
      <c r="AV71" s="47">
        <f t="shared" ca="1" si="37"/>
        <v>2.5208462463751018</v>
      </c>
      <c r="AW71" s="47">
        <f t="shared" ca="1" si="37"/>
        <v>2.3771440109122373</v>
      </c>
      <c r="AX71" s="47">
        <f t="shared" ca="1" si="37"/>
        <v>2.1934600515920502</v>
      </c>
      <c r="AY71" s="47">
        <f t="shared" ca="1" si="36"/>
        <v>1.9538927478488788</v>
      </c>
      <c r="AZ71" s="47">
        <f t="shared" ca="1" si="36"/>
        <v>0.9955137511720149</v>
      </c>
      <c r="BA71" s="47">
        <f t="shared" ca="1" si="36"/>
        <v>0.60719831570991023</v>
      </c>
      <c r="BB71" s="47">
        <f t="shared" ca="1" si="36"/>
        <v>0.61717854322091092</v>
      </c>
      <c r="BC71" s="47">
        <f t="shared" ca="1" si="36"/>
        <v>0.8125307979410118</v>
      </c>
      <c r="BD71" s="47">
        <f t="shared" ca="1" si="36"/>
        <v>1.5226495202385346</v>
      </c>
      <c r="BE71" s="47">
        <f t="shared" ca="1" si="36"/>
        <v>2.1635147566555828</v>
      </c>
      <c r="BF71" s="47">
        <f t="shared" ca="1" si="36"/>
        <v>2.3786783075004085</v>
      </c>
      <c r="BG71" s="47">
        <f t="shared" ca="1" si="36"/>
        <v>2.551483720334375</v>
      </c>
      <c r="BH71" s="47">
        <f t="shared" ca="1" si="36"/>
        <v>2.5208462463751018</v>
      </c>
      <c r="BI71" s="47">
        <f t="shared" ca="1" si="34"/>
        <v>2.3771440109122373</v>
      </c>
      <c r="BJ71" s="47">
        <f t="shared" ca="1" si="34"/>
        <v>2.1934600515920502</v>
      </c>
      <c r="BK71" s="47">
        <f t="shared" ca="1" si="34"/>
        <v>1.9538927478488788</v>
      </c>
      <c r="BL71" s="47">
        <f t="shared" ca="1" si="34"/>
        <v>0.9955137511720149</v>
      </c>
      <c r="BM71" s="47">
        <f t="shared" ca="1" si="34"/>
        <v>0.60719831570991023</v>
      </c>
      <c r="BN71" s="47">
        <f t="shared" ca="1" si="34"/>
        <v>0.61717854322091092</v>
      </c>
      <c r="BO71" s="47">
        <f t="shared" ca="1" si="34"/>
        <v>0.8125307979410118</v>
      </c>
      <c r="BP71" s="47">
        <f t="shared" ca="1" si="34"/>
        <v>1.5226495202385346</v>
      </c>
      <c r="BQ71" s="47">
        <f t="shared" ca="1" si="34"/>
        <v>2.1635147566555828</v>
      </c>
      <c r="BR71" s="47">
        <f t="shared" ca="1" si="34"/>
        <v>2.3786783075004085</v>
      </c>
      <c r="BS71" s="47">
        <f t="shared" ca="1" si="39"/>
        <v>2.551483720334375</v>
      </c>
      <c r="BT71" s="47">
        <f t="shared" ca="1" si="39"/>
        <v>2.5208462463751018</v>
      </c>
      <c r="BU71" s="47">
        <f t="shared" ca="1" si="39"/>
        <v>2.3771440109122373</v>
      </c>
      <c r="BV71" s="47">
        <f t="shared" ca="1" si="39"/>
        <v>2.1934600515920502</v>
      </c>
      <c r="BW71" s="47">
        <f t="shared" ca="1" si="39"/>
        <v>1.9538927478488788</v>
      </c>
      <c r="BX71" s="47">
        <f t="shared" ca="1" si="39"/>
        <v>0.9955137511720149</v>
      </c>
      <c r="BY71" s="47">
        <f t="shared" ca="1" si="39"/>
        <v>0.60719831570991023</v>
      </c>
      <c r="BZ71" s="47">
        <f t="shared" ca="1" si="39"/>
        <v>0.61717854322091092</v>
      </c>
      <c r="CA71" s="47">
        <f t="shared" ca="1" si="39"/>
        <v>0.8125307979410118</v>
      </c>
      <c r="CB71" s="47">
        <f t="shared" ca="1" si="39"/>
        <v>1.5226495202385346</v>
      </c>
      <c r="CC71" s="47">
        <f t="shared" ca="1" si="38"/>
        <v>2.1635147566555828</v>
      </c>
      <c r="CD71" s="47">
        <f t="shared" ca="1" si="38"/>
        <v>2.3786783075004085</v>
      </c>
      <c r="CE71" s="47">
        <f t="shared" ca="1" si="38"/>
        <v>2.551483720334375</v>
      </c>
      <c r="CF71" s="47">
        <f t="shared" ca="1" si="38"/>
        <v>2.5208462463751018</v>
      </c>
      <c r="CG71" s="47">
        <f t="shared" ca="1" si="38"/>
        <v>2.3771440109122373</v>
      </c>
      <c r="CH71" s="47">
        <f t="shared" ca="1" si="38"/>
        <v>2.1934600515920502</v>
      </c>
      <c r="CI71" s="47">
        <f t="shared" ca="1" si="38"/>
        <v>1.9538927478488788</v>
      </c>
      <c r="CJ71" s="47">
        <f t="shared" ca="1" si="38"/>
        <v>0.9955137511720149</v>
      </c>
      <c r="CK71" s="47">
        <f t="shared" ca="1" si="38"/>
        <v>0.60719831570991023</v>
      </c>
      <c r="CL71" s="47">
        <f t="shared" ca="1" si="38"/>
        <v>0.61717854322091092</v>
      </c>
      <c r="CM71" s="47">
        <f t="shared" ca="1" si="40"/>
        <v>0.8125307979410118</v>
      </c>
      <c r="CN71" s="47">
        <f t="shared" ca="1" si="40"/>
        <v>1.5226495202385346</v>
      </c>
      <c r="CO71" s="47">
        <f t="shared" ca="1" si="40"/>
        <v>2.1635147566555828</v>
      </c>
      <c r="CP71" s="47">
        <f t="shared" ca="1" si="40"/>
        <v>2.3786783075004085</v>
      </c>
      <c r="CQ71" s="47">
        <f t="shared" ca="1" si="40"/>
        <v>2.551483720334375</v>
      </c>
      <c r="CR71" s="47">
        <f t="shared" ca="1" si="40"/>
        <v>2.5208462463751018</v>
      </c>
      <c r="CS71" s="47">
        <f t="shared" ca="1" si="40"/>
        <v>2.3771440109122373</v>
      </c>
      <c r="CT71" s="47">
        <f t="shared" ca="1" si="40"/>
        <v>2.1934600515920502</v>
      </c>
      <c r="CU71" s="47">
        <f t="shared" ca="1" si="40"/>
        <v>1.9538927478488788</v>
      </c>
      <c r="CV71" s="47">
        <f t="shared" ca="1" si="40"/>
        <v>0.9955137511720149</v>
      </c>
      <c r="CW71" s="47">
        <f t="shared" ca="1" si="35"/>
        <v>0.60719831570991023</v>
      </c>
      <c r="CX71" s="47">
        <f t="shared" ca="1" si="35"/>
        <v>0.61717854322091092</v>
      </c>
      <c r="CY71" s="47">
        <f t="shared" ca="1" si="35"/>
        <v>0.8125307979410118</v>
      </c>
      <c r="CZ71" s="47">
        <f t="shared" ca="1" si="35"/>
        <v>1.5226495202385346</v>
      </c>
      <c r="DA71" s="47">
        <f t="shared" ca="1" si="35"/>
        <v>2.1635147566555828</v>
      </c>
      <c r="DB71" s="47">
        <f t="shared" ca="1" si="35"/>
        <v>2.3786783075004085</v>
      </c>
      <c r="DC71" s="47">
        <f t="shared" ca="1" si="35"/>
        <v>2.551483720334375</v>
      </c>
      <c r="DD71" s="47">
        <f t="shared" ca="1" si="35"/>
        <v>2.5208462463751018</v>
      </c>
    </row>
    <row r="72" spans="1:108" x14ac:dyDescent="0.25">
      <c r="A72" s="40" t="s">
        <v>138</v>
      </c>
      <c r="B72" s="40">
        <v>2125</v>
      </c>
      <c r="C72" s="40" t="s">
        <v>38</v>
      </c>
      <c r="D72" s="40" t="s">
        <v>531</v>
      </c>
      <c r="E72" s="40" t="s">
        <v>130</v>
      </c>
      <c r="F72" s="40">
        <v>15</v>
      </c>
      <c r="G72" s="43">
        <v>45383</v>
      </c>
      <c r="I72" s="40" t="s">
        <v>34</v>
      </c>
      <c r="J72" s="40">
        <v>1</v>
      </c>
      <c r="K72" s="40" t="s">
        <v>35</v>
      </c>
      <c r="L72" s="40" t="s">
        <v>193</v>
      </c>
      <c r="N72" s="41">
        <f>VLOOKUP($C72 &amp; $I72 &amp; $K72,FATOR!$A$3:$P$22,5,0)</f>
        <v>0.26804502827868432</v>
      </c>
      <c r="O72" s="41">
        <f>VLOOKUP($C72 &amp; $I72 &amp; $K72,FATOR!$A$3:$P$22,6,0)</f>
        <v>0.20126126687797657</v>
      </c>
      <c r="P72" s="41">
        <f>VLOOKUP($C72 &amp; $I72 &amp; $K72,FATOR!$A$3:$P$22,7,0)</f>
        <v>0.13599017633905425</v>
      </c>
      <c r="Q72" s="41">
        <f>VLOOKUP($C72 &amp; $I72 &amp; $K72,FATOR!$A$3:$P$22,8,0)</f>
        <v>2.3549639751775396E-2</v>
      </c>
      <c r="R72" s="41">
        <f>VLOOKUP($C72 &amp; $I72 &amp; $K72,FATOR!$A$3:$P$22,9,0)</f>
        <v>8.7637551373113982E-3</v>
      </c>
      <c r="S72" s="41">
        <f>VLOOKUP($C72 &amp; $I72 &amp; $K72,FATOR!$A$3:$P$22,10,0)</f>
        <v>9.5397390929159069E-4</v>
      </c>
      <c r="T72" s="41">
        <f>VLOOKUP($C72 &amp; $I72 &amp; $K72,FATOR!$A$3:$P$22,11,0)</f>
        <v>9.8737411288843356E-3</v>
      </c>
      <c r="U72" s="41">
        <f>VLOOKUP($C72 &amp; $I72 &amp; $K72,FATOR!$A$3:$P$22,12,0)</f>
        <v>8.900696817470069E-2</v>
      </c>
      <c r="V72" s="41">
        <f>VLOOKUP($C72 &amp; $I72 &amp; $K72,FATOR!$A$3:$P$22,13,0)</f>
        <v>0.21435520312582401</v>
      </c>
      <c r="W72" s="41">
        <f>VLOOKUP($C72 &amp; $I72 &amp; $K72,FATOR!$A$3:$P$22,14,0)</f>
        <v>0.31364800081115191</v>
      </c>
      <c r="X72" s="41">
        <f>VLOOKUP($C72 &amp; $I72 &amp; $K72,FATOR!$A$3:$P$22,15,0)</f>
        <v>0.33162543884779361</v>
      </c>
      <c r="Y72" s="41">
        <f>VLOOKUP($C72 &amp; $I72 &amp; $K72,FATOR!$A$3:$P$22,16,0)</f>
        <v>0.3103056690718532</v>
      </c>
      <c r="Z72" s="48">
        <v>1</v>
      </c>
      <c r="AA72" s="42">
        <f t="shared" si="41"/>
        <v>0</v>
      </c>
      <c r="AB72" s="42">
        <f t="shared" si="42"/>
        <v>0</v>
      </c>
      <c r="AC72" s="42">
        <f t="shared" si="43"/>
        <v>0</v>
      </c>
      <c r="AD72" s="42">
        <f t="shared" si="44"/>
        <v>0</v>
      </c>
      <c r="AE72" s="42">
        <f t="shared" si="45"/>
        <v>0</v>
      </c>
      <c r="AF72" s="42">
        <f t="shared" si="46"/>
        <v>0</v>
      </c>
      <c r="AG72" s="42">
        <f t="shared" si="47"/>
        <v>0</v>
      </c>
      <c r="AH72" s="42">
        <f t="shared" si="48"/>
        <v>0</v>
      </c>
      <c r="AI72" s="42">
        <f t="shared" si="49"/>
        <v>0</v>
      </c>
      <c r="AJ72" s="42">
        <f t="shared" si="50"/>
        <v>0</v>
      </c>
      <c r="AK72" s="42">
        <f t="shared" si="51"/>
        <v>0</v>
      </c>
      <c r="AL72" s="42">
        <f t="shared" si="52"/>
        <v>0</v>
      </c>
      <c r="AN72" s="43">
        <f t="shared" si="53"/>
        <v>45383</v>
      </c>
      <c r="AO72" s="47" t="str">
        <f t="shared" ca="1" si="37"/>
        <v/>
      </c>
      <c r="AP72" s="47" t="str">
        <f t="shared" ca="1" si="37"/>
        <v/>
      </c>
      <c r="AQ72" s="47" t="str">
        <f t="shared" ca="1" si="37"/>
        <v/>
      </c>
      <c r="AR72" s="47">
        <f t="shared" ca="1" si="37"/>
        <v>0</v>
      </c>
      <c r="AS72" s="47">
        <f t="shared" ca="1" si="37"/>
        <v>0</v>
      </c>
      <c r="AT72" s="47">
        <f t="shared" ca="1" si="37"/>
        <v>0</v>
      </c>
      <c r="AU72" s="47">
        <f t="shared" ca="1" si="37"/>
        <v>0</v>
      </c>
      <c r="AV72" s="47">
        <f t="shared" ca="1" si="37"/>
        <v>0</v>
      </c>
      <c r="AW72" s="47">
        <f t="shared" ca="1" si="37"/>
        <v>0</v>
      </c>
      <c r="AX72" s="47">
        <f t="shared" ca="1" si="37"/>
        <v>0</v>
      </c>
      <c r="AY72" s="47">
        <f t="shared" ca="1" si="36"/>
        <v>0</v>
      </c>
      <c r="AZ72" s="47">
        <f t="shared" ca="1" si="36"/>
        <v>0</v>
      </c>
      <c r="BA72" s="47">
        <f t="shared" ca="1" si="36"/>
        <v>0</v>
      </c>
      <c r="BB72" s="47">
        <f t="shared" ca="1" si="36"/>
        <v>0</v>
      </c>
      <c r="BC72" s="47">
        <f t="shared" ca="1" si="36"/>
        <v>0</v>
      </c>
      <c r="BD72" s="47">
        <f t="shared" ca="1" si="36"/>
        <v>0</v>
      </c>
      <c r="BE72" s="47">
        <f t="shared" ca="1" si="36"/>
        <v>0</v>
      </c>
      <c r="BF72" s="47">
        <f t="shared" ca="1" si="36"/>
        <v>0</v>
      </c>
      <c r="BG72" s="47">
        <f t="shared" ca="1" si="36"/>
        <v>0</v>
      </c>
      <c r="BH72" s="47">
        <f t="shared" ca="1" si="36"/>
        <v>0</v>
      </c>
      <c r="BI72" s="47">
        <f t="shared" ca="1" si="34"/>
        <v>0</v>
      </c>
      <c r="BJ72" s="47">
        <f t="shared" ca="1" si="34"/>
        <v>0</v>
      </c>
      <c r="BK72" s="47">
        <f t="shared" ca="1" si="34"/>
        <v>0</v>
      </c>
      <c r="BL72" s="47">
        <f t="shared" ca="1" si="34"/>
        <v>0</v>
      </c>
      <c r="BM72" s="47">
        <f t="shared" ca="1" si="34"/>
        <v>0</v>
      </c>
      <c r="BN72" s="47">
        <f t="shared" ca="1" si="34"/>
        <v>0</v>
      </c>
      <c r="BO72" s="47">
        <f t="shared" ca="1" si="34"/>
        <v>0</v>
      </c>
      <c r="BP72" s="47">
        <f t="shared" ca="1" si="34"/>
        <v>0</v>
      </c>
      <c r="BQ72" s="47">
        <f t="shared" ca="1" si="34"/>
        <v>0</v>
      </c>
      <c r="BR72" s="47">
        <f t="shared" ca="1" si="34"/>
        <v>0</v>
      </c>
      <c r="BS72" s="47">
        <f t="shared" ca="1" si="39"/>
        <v>0</v>
      </c>
      <c r="BT72" s="47">
        <f t="shared" ca="1" si="39"/>
        <v>0</v>
      </c>
      <c r="BU72" s="47">
        <f t="shared" ca="1" si="39"/>
        <v>0</v>
      </c>
      <c r="BV72" s="47">
        <f t="shared" ca="1" si="39"/>
        <v>0</v>
      </c>
      <c r="BW72" s="47">
        <f t="shared" ca="1" si="39"/>
        <v>0</v>
      </c>
      <c r="BX72" s="47">
        <f t="shared" ca="1" si="39"/>
        <v>0</v>
      </c>
      <c r="BY72" s="47">
        <f t="shared" ca="1" si="39"/>
        <v>0</v>
      </c>
      <c r="BZ72" s="47">
        <f t="shared" ca="1" si="39"/>
        <v>0</v>
      </c>
      <c r="CA72" s="47">
        <f t="shared" ca="1" si="39"/>
        <v>0</v>
      </c>
      <c r="CB72" s="47">
        <f t="shared" ca="1" si="39"/>
        <v>0</v>
      </c>
      <c r="CC72" s="47">
        <f t="shared" ca="1" si="38"/>
        <v>0</v>
      </c>
      <c r="CD72" s="47">
        <f t="shared" ca="1" si="38"/>
        <v>0</v>
      </c>
      <c r="CE72" s="47">
        <f t="shared" ca="1" si="38"/>
        <v>0</v>
      </c>
      <c r="CF72" s="47">
        <f t="shared" ca="1" si="38"/>
        <v>0</v>
      </c>
      <c r="CG72" s="47">
        <f t="shared" ca="1" si="38"/>
        <v>0</v>
      </c>
      <c r="CH72" s="47">
        <f t="shared" ca="1" si="38"/>
        <v>0</v>
      </c>
      <c r="CI72" s="47">
        <f t="shared" ca="1" si="38"/>
        <v>0</v>
      </c>
      <c r="CJ72" s="47">
        <f t="shared" ca="1" si="38"/>
        <v>0</v>
      </c>
      <c r="CK72" s="47">
        <f t="shared" ca="1" si="38"/>
        <v>0</v>
      </c>
      <c r="CL72" s="47">
        <f t="shared" ca="1" si="38"/>
        <v>0</v>
      </c>
      <c r="CM72" s="47">
        <f t="shared" ca="1" si="40"/>
        <v>0</v>
      </c>
      <c r="CN72" s="47">
        <f t="shared" ca="1" si="40"/>
        <v>0</v>
      </c>
      <c r="CO72" s="47">
        <f t="shared" ca="1" si="40"/>
        <v>0</v>
      </c>
      <c r="CP72" s="47">
        <f t="shared" ca="1" si="40"/>
        <v>0</v>
      </c>
      <c r="CQ72" s="47">
        <f t="shared" ca="1" si="40"/>
        <v>0</v>
      </c>
      <c r="CR72" s="47">
        <f t="shared" ca="1" si="40"/>
        <v>0</v>
      </c>
      <c r="CS72" s="47">
        <f t="shared" ca="1" si="40"/>
        <v>0</v>
      </c>
      <c r="CT72" s="47">
        <f t="shared" ca="1" si="40"/>
        <v>0</v>
      </c>
      <c r="CU72" s="47">
        <f t="shared" ca="1" si="40"/>
        <v>0</v>
      </c>
      <c r="CV72" s="47">
        <f t="shared" ca="1" si="40"/>
        <v>0</v>
      </c>
      <c r="CW72" s="47">
        <f t="shared" ca="1" si="35"/>
        <v>0</v>
      </c>
      <c r="CX72" s="47">
        <f t="shared" ca="1" si="35"/>
        <v>0</v>
      </c>
      <c r="CY72" s="47">
        <f t="shared" ca="1" si="35"/>
        <v>0</v>
      </c>
      <c r="CZ72" s="47">
        <f t="shared" ca="1" si="35"/>
        <v>0</v>
      </c>
      <c r="DA72" s="47">
        <f t="shared" ca="1" si="35"/>
        <v>0</v>
      </c>
      <c r="DB72" s="47">
        <f t="shared" ca="1" si="35"/>
        <v>0</v>
      </c>
      <c r="DC72" s="47">
        <f t="shared" ca="1" si="35"/>
        <v>0</v>
      </c>
      <c r="DD72" s="47">
        <f t="shared" ca="1" si="35"/>
        <v>0</v>
      </c>
    </row>
    <row r="73" spans="1:108" x14ac:dyDescent="0.25">
      <c r="A73" s="40" t="s">
        <v>138</v>
      </c>
      <c r="B73" s="40">
        <v>2125</v>
      </c>
      <c r="C73" s="40" t="s">
        <v>38</v>
      </c>
      <c r="D73" s="40" t="s">
        <v>531</v>
      </c>
      <c r="E73" s="40" t="s">
        <v>130</v>
      </c>
      <c r="F73" s="40">
        <v>15</v>
      </c>
      <c r="G73" s="43">
        <v>45383</v>
      </c>
      <c r="I73" s="40" t="s">
        <v>34</v>
      </c>
      <c r="J73" s="40">
        <v>1</v>
      </c>
      <c r="K73" s="40" t="s">
        <v>36</v>
      </c>
      <c r="L73" s="40" t="s">
        <v>193</v>
      </c>
      <c r="N73" s="41">
        <f>VLOOKUP($C73 &amp; $I73 &amp; $K73,FATOR!$A$3:$P$22,5,0)</f>
        <v>0.26454270615171604</v>
      </c>
      <c r="O73" s="41">
        <f>VLOOKUP($C73 &amp; $I73 &amp; $K73,FATOR!$A$3:$P$22,6,0)</f>
        <v>0.23751550793658474</v>
      </c>
      <c r="P73" s="41">
        <f>VLOOKUP($C73 &amp; $I73 &amp; $K73,FATOR!$A$3:$P$22,7,0)</f>
        <v>0.20048812555609424</v>
      </c>
      <c r="Q73" s="41">
        <f>VLOOKUP($C73 &amp; $I73 &amp; $K73,FATOR!$A$3:$P$22,8,0)</f>
        <v>0.17408410021088466</v>
      </c>
      <c r="R73" s="41">
        <f>VLOOKUP($C73 &amp; $I73 &amp; $K73,FATOR!$A$3:$P$22,9,0)</f>
        <v>0.16454485652951251</v>
      </c>
      <c r="S73" s="41">
        <f>VLOOKUP($C73 &amp; $I73 &amp; $K73,FATOR!$A$3:$P$22,10,0)</f>
        <v>0.16228747554196693</v>
      </c>
      <c r="T73" s="41">
        <f>VLOOKUP($C73 &amp; $I73 &amp; $K73,FATOR!$A$3:$P$22,11,0)</f>
        <v>0.16326500217498996</v>
      </c>
      <c r="U73" s="41">
        <f>VLOOKUP($C73 &amp; $I73 &amp; $K73,FATOR!$A$3:$P$22,12,0)</f>
        <v>0.18049231370093288</v>
      </c>
      <c r="V73" s="41">
        <f>VLOOKUP($C73 &amp; $I73 &amp; $K73,FATOR!$A$3:$P$22,13,0)</f>
        <v>0.2188300658679706</v>
      </c>
      <c r="W73" s="41">
        <f>VLOOKUP($C73 &amp; $I73 &amp; $K73,FATOR!$A$3:$P$22,14,0)</f>
        <v>0.2437785335034674</v>
      </c>
      <c r="X73" s="41">
        <f>VLOOKUP($C73 &amp; $I73 &amp; $K73,FATOR!$A$3:$P$22,15,0)</f>
        <v>0.24747495590964708</v>
      </c>
      <c r="Y73" s="41">
        <f>VLOOKUP($C73 &amp; $I73 &amp; $K73,FATOR!$A$3:$P$22,16,0)</f>
        <v>0.24511105470937722</v>
      </c>
      <c r="Z73" s="48">
        <v>1</v>
      </c>
      <c r="AA73" s="42">
        <f t="shared" si="41"/>
        <v>3.9681405922757405</v>
      </c>
      <c r="AB73" s="42">
        <f t="shared" si="42"/>
        <v>3.5627326190487709</v>
      </c>
      <c r="AC73" s="42">
        <f t="shared" si="43"/>
        <v>3.0073218833414135</v>
      </c>
      <c r="AD73" s="42">
        <f t="shared" si="44"/>
        <v>2.61126150316327</v>
      </c>
      <c r="AE73" s="42">
        <f t="shared" si="45"/>
        <v>2.4681728479426877</v>
      </c>
      <c r="AF73" s="42">
        <f t="shared" si="46"/>
        <v>2.4343121331295041</v>
      </c>
      <c r="AG73" s="42">
        <f t="shared" si="47"/>
        <v>2.4489750326248494</v>
      </c>
      <c r="AH73" s="42">
        <f t="shared" si="48"/>
        <v>2.7073847055139932</v>
      </c>
      <c r="AI73" s="42">
        <f t="shared" si="49"/>
        <v>3.2824509880195589</v>
      </c>
      <c r="AJ73" s="42">
        <f t="shared" si="50"/>
        <v>3.6566780025520109</v>
      </c>
      <c r="AK73" s="42">
        <f t="shared" si="51"/>
        <v>3.7121243386447063</v>
      </c>
      <c r="AL73" s="42">
        <f t="shared" si="52"/>
        <v>3.6766658206406584</v>
      </c>
      <c r="AN73" s="43">
        <f t="shared" si="53"/>
        <v>45383</v>
      </c>
      <c r="AO73" s="47" t="str">
        <f t="shared" ca="1" si="37"/>
        <v/>
      </c>
      <c r="AP73" s="47" t="str">
        <f t="shared" ca="1" si="37"/>
        <v/>
      </c>
      <c r="AQ73" s="47" t="str">
        <f t="shared" ca="1" si="37"/>
        <v/>
      </c>
      <c r="AR73" s="47">
        <f t="shared" ca="1" si="37"/>
        <v>2.61126150316327</v>
      </c>
      <c r="AS73" s="47">
        <f t="shared" ca="1" si="37"/>
        <v>2.4681728479426877</v>
      </c>
      <c r="AT73" s="47">
        <f t="shared" ca="1" si="37"/>
        <v>2.4343121331295041</v>
      </c>
      <c r="AU73" s="47">
        <f t="shared" ca="1" si="37"/>
        <v>2.4489750326248494</v>
      </c>
      <c r="AV73" s="47">
        <f t="shared" ca="1" si="37"/>
        <v>2.7073847055139932</v>
      </c>
      <c r="AW73" s="47">
        <f t="shared" ca="1" si="37"/>
        <v>3.2824509880195589</v>
      </c>
      <c r="AX73" s="47">
        <f t="shared" ca="1" si="37"/>
        <v>3.6566780025520109</v>
      </c>
      <c r="AY73" s="47">
        <f t="shared" ca="1" si="36"/>
        <v>3.7121243386447063</v>
      </c>
      <c r="AZ73" s="47">
        <f t="shared" ca="1" si="36"/>
        <v>3.6766658206406584</v>
      </c>
      <c r="BA73" s="47">
        <f t="shared" ca="1" si="36"/>
        <v>3.9681405922757405</v>
      </c>
      <c r="BB73" s="47">
        <f t="shared" ca="1" si="36"/>
        <v>3.5627326190487709</v>
      </c>
      <c r="BC73" s="47">
        <f t="shared" ca="1" si="36"/>
        <v>3.0073218833414135</v>
      </c>
      <c r="BD73" s="47">
        <f t="shared" ca="1" si="36"/>
        <v>2.61126150316327</v>
      </c>
      <c r="BE73" s="47">
        <f t="shared" ca="1" si="36"/>
        <v>2.4681728479426877</v>
      </c>
      <c r="BF73" s="47">
        <f t="shared" ca="1" si="36"/>
        <v>2.4343121331295041</v>
      </c>
      <c r="BG73" s="47">
        <f t="shared" ca="1" si="36"/>
        <v>2.4489750326248494</v>
      </c>
      <c r="BH73" s="47">
        <f t="shared" ca="1" si="36"/>
        <v>2.7073847055139932</v>
      </c>
      <c r="BI73" s="47">
        <f t="shared" ca="1" si="34"/>
        <v>3.2824509880195589</v>
      </c>
      <c r="BJ73" s="47">
        <f t="shared" ca="1" si="34"/>
        <v>3.6566780025520109</v>
      </c>
      <c r="BK73" s="47">
        <f t="shared" ca="1" si="34"/>
        <v>3.7121243386447063</v>
      </c>
      <c r="BL73" s="47">
        <f t="shared" ca="1" si="34"/>
        <v>3.6766658206406584</v>
      </c>
      <c r="BM73" s="47">
        <f t="shared" ca="1" si="34"/>
        <v>3.9681405922757405</v>
      </c>
      <c r="BN73" s="47">
        <f t="shared" ref="BI73:BR93" ca="1" si="54">IF($AN73&lt;=BN$1,HLOOKUP(MONTH(BN$1),$AA:$AL,ROW($AO73),0),"")</f>
        <v>3.5627326190487709</v>
      </c>
      <c r="BO73" s="47">
        <f t="shared" ca="1" si="54"/>
        <v>3.0073218833414135</v>
      </c>
      <c r="BP73" s="47">
        <f t="shared" ca="1" si="54"/>
        <v>2.61126150316327</v>
      </c>
      <c r="BQ73" s="47">
        <f t="shared" ca="1" si="54"/>
        <v>2.4681728479426877</v>
      </c>
      <c r="BR73" s="47">
        <f t="shared" ca="1" si="54"/>
        <v>2.4343121331295041</v>
      </c>
      <c r="BS73" s="47">
        <f t="shared" ca="1" si="39"/>
        <v>2.4489750326248494</v>
      </c>
      <c r="BT73" s="47">
        <f t="shared" ca="1" si="39"/>
        <v>2.7073847055139932</v>
      </c>
      <c r="BU73" s="47">
        <f t="shared" ca="1" si="39"/>
        <v>3.2824509880195589</v>
      </c>
      <c r="BV73" s="47">
        <f t="shared" ca="1" si="39"/>
        <v>3.6566780025520109</v>
      </c>
      <c r="BW73" s="47">
        <f t="shared" ca="1" si="39"/>
        <v>3.7121243386447063</v>
      </c>
      <c r="BX73" s="47">
        <f t="shared" ca="1" si="39"/>
        <v>3.6766658206406584</v>
      </c>
      <c r="BY73" s="47">
        <f t="shared" ca="1" si="39"/>
        <v>3.9681405922757405</v>
      </c>
      <c r="BZ73" s="47">
        <f t="shared" ca="1" si="39"/>
        <v>3.5627326190487709</v>
      </c>
      <c r="CA73" s="47">
        <f t="shared" ca="1" si="39"/>
        <v>3.0073218833414135</v>
      </c>
      <c r="CB73" s="47">
        <f t="shared" ca="1" si="39"/>
        <v>2.61126150316327</v>
      </c>
      <c r="CC73" s="47">
        <f t="shared" ca="1" si="38"/>
        <v>2.4681728479426877</v>
      </c>
      <c r="CD73" s="47">
        <f t="shared" ca="1" si="38"/>
        <v>2.4343121331295041</v>
      </c>
      <c r="CE73" s="47">
        <f t="shared" ca="1" si="38"/>
        <v>2.4489750326248494</v>
      </c>
      <c r="CF73" s="47">
        <f t="shared" ca="1" si="38"/>
        <v>2.7073847055139932</v>
      </c>
      <c r="CG73" s="47">
        <f t="shared" ca="1" si="38"/>
        <v>3.2824509880195589</v>
      </c>
      <c r="CH73" s="47">
        <f t="shared" ca="1" si="38"/>
        <v>3.6566780025520109</v>
      </c>
      <c r="CI73" s="47">
        <f t="shared" ca="1" si="38"/>
        <v>3.7121243386447063</v>
      </c>
      <c r="CJ73" s="47">
        <f t="shared" ca="1" si="38"/>
        <v>3.6766658206406584</v>
      </c>
      <c r="CK73" s="47">
        <f t="shared" ca="1" si="38"/>
        <v>3.9681405922757405</v>
      </c>
      <c r="CL73" s="47">
        <f t="shared" ca="1" si="38"/>
        <v>3.5627326190487709</v>
      </c>
      <c r="CM73" s="47">
        <f t="shared" ca="1" si="40"/>
        <v>3.0073218833414135</v>
      </c>
      <c r="CN73" s="47">
        <f t="shared" ca="1" si="40"/>
        <v>2.61126150316327</v>
      </c>
      <c r="CO73" s="47">
        <f t="shared" ca="1" si="40"/>
        <v>2.4681728479426877</v>
      </c>
      <c r="CP73" s="47">
        <f t="shared" ca="1" si="40"/>
        <v>2.4343121331295041</v>
      </c>
      <c r="CQ73" s="47">
        <f t="shared" ca="1" si="40"/>
        <v>2.4489750326248494</v>
      </c>
      <c r="CR73" s="47">
        <f t="shared" ca="1" si="40"/>
        <v>2.7073847055139932</v>
      </c>
      <c r="CS73" s="47">
        <f t="shared" ca="1" si="40"/>
        <v>3.2824509880195589</v>
      </c>
      <c r="CT73" s="47">
        <f t="shared" ca="1" si="40"/>
        <v>3.6566780025520109</v>
      </c>
      <c r="CU73" s="47">
        <f t="shared" ca="1" si="40"/>
        <v>3.7121243386447063</v>
      </c>
      <c r="CV73" s="47">
        <f t="shared" ca="1" si="40"/>
        <v>3.6766658206406584</v>
      </c>
      <c r="CW73" s="47">
        <f t="shared" ca="1" si="35"/>
        <v>3.9681405922757405</v>
      </c>
      <c r="CX73" s="47">
        <f t="shared" ca="1" si="35"/>
        <v>3.5627326190487709</v>
      </c>
      <c r="CY73" s="47">
        <f t="shared" ca="1" si="35"/>
        <v>3.0073218833414135</v>
      </c>
      <c r="CZ73" s="47">
        <f t="shared" ca="1" si="35"/>
        <v>2.61126150316327</v>
      </c>
      <c r="DA73" s="47">
        <f t="shared" ca="1" si="35"/>
        <v>2.4681728479426877</v>
      </c>
      <c r="DB73" s="47">
        <f t="shared" ca="1" si="35"/>
        <v>2.4343121331295041</v>
      </c>
      <c r="DC73" s="47">
        <f t="shared" ca="1" si="35"/>
        <v>2.4489750326248494</v>
      </c>
      <c r="DD73" s="47">
        <f t="shared" ca="1" si="35"/>
        <v>2.7073847055139932</v>
      </c>
    </row>
    <row r="74" spans="1:108" x14ac:dyDescent="0.25">
      <c r="A74" s="40" t="s">
        <v>138</v>
      </c>
      <c r="B74" s="40">
        <v>2125</v>
      </c>
      <c r="C74" s="40" t="s">
        <v>38</v>
      </c>
      <c r="D74" s="40" t="s">
        <v>531</v>
      </c>
      <c r="E74" s="40" t="s">
        <v>160</v>
      </c>
      <c r="F74" s="40">
        <v>7.5</v>
      </c>
      <c r="G74" s="43">
        <v>45413</v>
      </c>
      <c r="I74" s="40" t="s">
        <v>34</v>
      </c>
      <c r="J74" s="40">
        <v>1</v>
      </c>
      <c r="K74" s="40" t="s">
        <v>35</v>
      </c>
      <c r="L74" s="40" t="s">
        <v>193</v>
      </c>
      <c r="N74" s="41">
        <f>VLOOKUP($C74 &amp; $I74 &amp; $K74,FATOR!$A$3:$P$22,5,0)</f>
        <v>0.26804502827868432</v>
      </c>
      <c r="O74" s="41">
        <f>VLOOKUP($C74 &amp; $I74 &amp; $K74,FATOR!$A$3:$P$22,6,0)</f>
        <v>0.20126126687797657</v>
      </c>
      <c r="P74" s="41">
        <f>VLOOKUP($C74 &amp; $I74 &amp; $K74,FATOR!$A$3:$P$22,7,0)</f>
        <v>0.13599017633905425</v>
      </c>
      <c r="Q74" s="41">
        <f>VLOOKUP($C74 &amp; $I74 &amp; $K74,FATOR!$A$3:$P$22,8,0)</f>
        <v>2.3549639751775396E-2</v>
      </c>
      <c r="R74" s="41">
        <f>VLOOKUP($C74 &amp; $I74 &amp; $K74,FATOR!$A$3:$P$22,9,0)</f>
        <v>8.7637551373113982E-3</v>
      </c>
      <c r="S74" s="41">
        <f>VLOOKUP($C74 &amp; $I74 &amp; $K74,FATOR!$A$3:$P$22,10,0)</f>
        <v>9.5397390929159069E-4</v>
      </c>
      <c r="T74" s="41">
        <f>VLOOKUP($C74 &amp; $I74 &amp; $K74,FATOR!$A$3:$P$22,11,0)</f>
        <v>9.8737411288843356E-3</v>
      </c>
      <c r="U74" s="41">
        <f>VLOOKUP($C74 &amp; $I74 &amp; $K74,FATOR!$A$3:$P$22,12,0)</f>
        <v>8.900696817470069E-2</v>
      </c>
      <c r="V74" s="41">
        <f>VLOOKUP($C74 &amp; $I74 &amp; $K74,FATOR!$A$3:$P$22,13,0)</f>
        <v>0.21435520312582401</v>
      </c>
      <c r="W74" s="41">
        <f>VLOOKUP($C74 &amp; $I74 &amp; $K74,FATOR!$A$3:$P$22,14,0)</f>
        <v>0.31364800081115191</v>
      </c>
      <c r="X74" s="41">
        <f>VLOOKUP($C74 &amp; $I74 &amp; $K74,FATOR!$A$3:$P$22,15,0)</f>
        <v>0.33162543884779361</v>
      </c>
      <c r="Y74" s="41">
        <f>VLOOKUP($C74 &amp; $I74 &amp; $K74,FATOR!$A$3:$P$22,16,0)</f>
        <v>0.3103056690718532</v>
      </c>
      <c r="Z74" s="48">
        <v>1</v>
      </c>
      <c r="AA74" s="42">
        <f t="shared" si="41"/>
        <v>0</v>
      </c>
      <c r="AB74" s="42">
        <f t="shared" si="42"/>
        <v>0</v>
      </c>
      <c r="AC74" s="42">
        <f t="shared" si="43"/>
        <v>0</v>
      </c>
      <c r="AD74" s="42">
        <f t="shared" si="44"/>
        <v>0</v>
      </c>
      <c r="AE74" s="42">
        <f t="shared" si="45"/>
        <v>0</v>
      </c>
      <c r="AF74" s="42">
        <f t="shared" si="46"/>
        <v>0</v>
      </c>
      <c r="AG74" s="42">
        <f t="shared" si="47"/>
        <v>0</v>
      </c>
      <c r="AH74" s="42">
        <f t="shared" si="48"/>
        <v>0</v>
      </c>
      <c r="AI74" s="42">
        <f t="shared" si="49"/>
        <v>0</v>
      </c>
      <c r="AJ74" s="42">
        <f t="shared" si="50"/>
        <v>0</v>
      </c>
      <c r="AK74" s="42">
        <f t="shared" si="51"/>
        <v>0</v>
      </c>
      <c r="AL74" s="42">
        <f t="shared" si="52"/>
        <v>0</v>
      </c>
      <c r="AN74" s="43">
        <f t="shared" si="53"/>
        <v>45413</v>
      </c>
      <c r="AO74" s="47" t="str">
        <f t="shared" ca="1" si="37"/>
        <v/>
      </c>
      <c r="AP74" s="47" t="str">
        <f t="shared" ca="1" si="37"/>
        <v/>
      </c>
      <c r="AQ74" s="47" t="str">
        <f t="shared" ca="1" si="37"/>
        <v/>
      </c>
      <c r="AR74" s="47" t="str">
        <f t="shared" ca="1" si="37"/>
        <v/>
      </c>
      <c r="AS74" s="47">
        <f t="shared" ca="1" si="37"/>
        <v>0</v>
      </c>
      <c r="AT74" s="47">
        <f t="shared" ca="1" si="37"/>
        <v>0</v>
      </c>
      <c r="AU74" s="47">
        <f t="shared" ca="1" si="37"/>
        <v>0</v>
      </c>
      <c r="AV74" s="47">
        <f t="shared" ca="1" si="37"/>
        <v>0</v>
      </c>
      <c r="AW74" s="47">
        <f t="shared" ca="1" si="37"/>
        <v>0</v>
      </c>
      <c r="AX74" s="47">
        <f t="shared" ca="1" si="37"/>
        <v>0</v>
      </c>
      <c r="AY74" s="47">
        <f t="shared" ca="1" si="36"/>
        <v>0</v>
      </c>
      <c r="AZ74" s="47">
        <f t="shared" ca="1" si="36"/>
        <v>0</v>
      </c>
      <c r="BA74" s="47">
        <f t="shared" ca="1" si="36"/>
        <v>0</v>
      </c>
      <c r="BB74" s="47">
        <f t="shared" ca="1" si="36"/>
        <v>0</v>
      </c>
      <c r="BC74" s="47">
        <f t="shared" ca="1" si="36"/>
        <v>0</v>
      </c>
      <c r="BD74" s="47">
        <f t="shared" ca="1" si="36"/>
        <v>0</v>
      </c>
      <c r="BE74" s="47">
        <f t="shared" ca="1" si="36"/>
        <v>0</v>
      </c>
      <c r="BF74" s="47">
        <f t="shared" ca="1" si="36"/>
        <v>0</v>
      </c>
      <c r="BG74" s="47">
        <f t="shared" ca="1" si="36"/>
        <v>0</v>
      </c>
      <c r="BH74" s="47">
        <f t="shared" ca="1" si="36"/>
        <v>0</v>
      </c>
      <c r="BI74" s="47">
        <f t="shared" ca="1" si="54"/>
        <v>0</v>
      </c>
      <c r="BJ74" s="47">
        <f t="shared" ca="1" si="54"/>
        <v>0</v>
      </c>
      <c r="BK74" s="47">
        <f t="shared" ca="1" si="54"/>
        <v>0</v>
      </c>
      <c r="BL74" s="47">
        <f t="shared" ca="1" si="54"/>
        <v>0</v>
      </c>
      <c r="BM74" s="47">
        <f t="shared" ca="1" si="54"/>
        <v>0</v>
      </c>
      <c r="BN74" s="47">
        <f t="shared" ca="1" si="54"/>
        <v>0</v>
      </c>
      <c r="BO74" s="47">
        <f t="shared" ca="1" si="54"/>
        <v>0</v>
      </c>
      <c r="BP74" s="47">
        <f t="shared" ca="1" si="54"/>
        <v>0</v>
      </c>
      <c r="BQ74" s="47">
        <f t="shared" ca="1" si="54"/>
        <v>0</v>
      </c>
      <c r="BR74" s="47">
        <f t="shared" ca="1" si="54"/>
        <v>0</v>
      </c>
      <c r="BS74" s="47">
        <f t="shared" ca="1" si="39"/>
        <v>0</v>
      </c>
      <c r="BT74" s="47">
        <f t="shared" ca="1" si="39"/>
        <v>0</v>
      </c>
      <c r="BU74" s="47">
        <f t="shared" ca="1" si="39"/>
        <v>0</v>
      </c>
      <c r="BV74" s="47">
        <f t="shared" ca="1" si="39"/>
        <v>0</v>
      </c>
      <c r="BW74" s="47">
        <f t="shared" ca="1" si="39"/>
        <v>0</v>
      </c>
      <c r="BX74" s="47">
        <f t="shared" ca="1" si="39"/>
        <v>0</v>
      </c>
      <c r="BY74" s="47">
        <f t="shared" ca="1" si="39"/>
        <v>0</v>
      </c>
      <c r="BZ74" s="47">
        <f t="shared" ca="1" si="39"/>
        <v>0</v>
      </c>
      <c r="CA74" s="47">
        <f t="shared" ca="1" si="39"/>
        <v>0</v>
      </c>
      <c r="CB74" s="47">
        <f t="shared" ca="1" si="39"/>
        <v>0</v>
      </c>
      <c r="CC74" s="47">
        <f t="shared" ca="1" si="38"/>
        <v>0</v>
      </c>
      <c r="CD74" s="47">
        <f t="shared" ca="1" si="38"/>
        <v>0</v>
      </c>
      <c r="CE74" s="47">
        <f t="shared" ca="1" si="38"/>
        <v>0</v>
      </c>
      <c r="CF74" s="47">
        <f t="shared" ca="1" si="38"/>
        <v>0</v>
      </c>
      <c r="CG74" s="47">
        <f t="shared" ca="1" si="38"/>
        <v>0</v>
      </c>
      <c r="CH74" s="47">
        <f t="shared" ca="1" si="38"/>
        <v>0</v>
      </c>
      <c r="CI74" s="47">
        <f t="shared" ca="1" si="38"/>
        <v>0</v>
      </c>
      <c r="CJ74" s="47">
        <f t="shared" ca="1" si="38"/>
        <v>0</v>
      </c>
      <c r="CK74" s="47">
        <f t="shared" ca="1" si="38"/>
        <v>0</v>
      </c>
      <c r="CL74" s="47">
        <f t="shared" ca="1" si="38"/>
        <v>0</v>
      </c>
      <c r="CM74" s="47">
        <f t="shared" ca="1" si="40"/>
        <v>0</v>
      </c>
      <c r="CN74" s="47">
        <f t="shared" ca="1" si="40"/>
        <v>0</v>
      </c>
      <c r="CO74" s="47">
        <f t="shared" ca="1" si="40"/>
        <v>0</v>
      </c>
      <c r="CP74" s="47">
        <f t="shared" ca="1" si="40"/>
        <v>0</v>
      </c>
      <c r="CQ74" s="47">
        <f t="shared" ca="1" si="40"/>
        <v>0</v>
      </c>
      <c r="CR74" s="47">
        <f t="shared" ca="1" si="40"/>
        <v>0</v>
      </c>
      <c r="CS74" s="47">
        <f t="shared" ca="1" si="40"/>
        <v>0</v>
      </c>
      <c r="CT74" s="47">
        <f t="shared" ca="1" si="40"/>
        <v>0</v>
      </c>
      <c r="CU74" s="47">
        <f t="shared" ca="1" si="40"/>
        <v>0</v>
      </c>
      <c r="CV74" s="47">
        <f t="shared" ca="1" si="40"/>
        <v>0</v>
      </c>
      <c r="CW74" s="47">
        <f t="shared" ca="1" si="35"/>
        <v>0</v>
      </c>
      <c r="CX74" s="47">
        <f t="shared" ca="1" si="35"/>
        <v>0</v>
      </c>
      <c r="CY74" s="47">
        <f t="shared" ca="1" si="35"/>
        <v>0</v>
      </c>
      <c r="CZ74" s="47">
        <f t="shared" ca="1" si="35"/>
        <v>0</v>
      </c>
      <c r="DA74" s="47">
        <f t="shared" ca="1" si="35"/>
        <v>0</v>
      </c>
      <c r="DB74" s="47">
        <f t="shared" ca="1" si="35"/>
        <v>0</v>
      </c>
      <c r="DC74" s="47">
        <f t="shared" ca="1" si="35"/>
        <v>0</v>
      </c>
      <c r="DD74" s="47">
        <f t="shared" ca="1" si="35"/>
        <v>0</v>
      </c>
    </row>
    <row r="75" spans="1:108" x14ac:dyDescent="0.25">
      <c r="A75" s="40" t="s">
        <v>138</v>
      </c>
      <c r="B75" s="40">
        <v>2125</v>
      </c>
      <c r="C75" s="40" t="s">
        <v>38</v>
      </c>
      <c r="D75" s="40" t="s">
        <v>531</v>
      </c>
      <c r="E75" s="40" t="s">
        <v>160</v>
      </c>
      <c r="F75" s="40">
        <v>7.5</v>
      </c>
      <c r="G75" s="43">
        <v>45413</v>
      </c>
      <c r="I75" s="40" t="s">
        <v>34</v>
      </c>
      <c r="J75" s="40">
        <v>1</v>
      </c>
      <c r="K75" s="40" t="s">
        <v>36</v>
      </c>
      <c r="L75" s="40" t="s">
        <v>193</v>
      </c>
      <c r="N75" s="41">
        <f>VLOOKUP($C75 &amp; $I75 &amp; $K75,FATOR!$A$3:$P$22,5,0)</f>
        <v>0.26454270615171604</v>
      </c>
      <c r="O75" s="41">
        <f>VLOOKUP($C75 &amp; $I75 &amp; $K75,FATOR!$A$3:$P$22,6,0)</f>
        <v>0.23751550793658474</v>
      </c>
      <c r="P75" s="41">
        <f>VLOOKUP($C75 &amp; $I75 &amp; $K75,FATOR!$A$3:$P$22,7,0)</f>
        <v>0.20048812555609424</v>
      </c>
      <c r="Q75" s="41">
        <f>VLOOKUP($C75 &amp; $I75 &amp; $K75,FATOR!$A$3:$P$22,8,0)</f>
        <v>0.17408410021088466</v>
      </c>
      <c r="R75" s="41">
        <f>VLOOKUP($C75 &amp; $I75 &amp; $K75,FATOR!$A$3:$P$22,9,0)</f>
        <v>0.16454485652951251</v>
      </c>
      <c r="S75" s="41">
        <f>VLOOKUP($C75 &amp; $I75 &amp; $K75,FATOR!$A$3:$P$22,10,0)</f>
        <v>0.16228747554196693</v>
      </c>
      <c r="T75" s="41">
        <f>VLOOKUP($C75 &amp; $I75 &amp; $K75,FATOR!$A$3:$P$22,11,0)</f>
        <v>0.16326500217498996</v>
      </c>
      <c r="U75" s="41">
        <f>VLOOKUP($C75 &amp; $I75 &amp; $K75,FATOR!$A$3:$P$22,12,0)</f>
        <v>0.18049231370093288</v>
      </c>
      <c r="V75" s="41">
        <f>VLOOKUP($C75 &amp; $I75 &amp; $K75,FATOR!$A$3:$P$22,13,0)</f>
        <v>0.2188300658679706</v>
      </c>
      <c r="W75" s="41">
        <f>VLOOKUP($C75 &amp; $I75 &amp; $K75,FATOR!$A$3:$P$22,14,0)</f>
        <v>0.2437785335034674</v>
      </c>
      <c r="X75" s="41">
        <f>VLOOKUP($C75 &amp; $I75 &amp; $K75,FATOR!$A$3:$P$22,15,0)</f>
        <v>0.24747495590964708</v>
      </c>
      <c r="Y75" s="41">
        <f>VLOOKUP($C75 &amp; $I75 &amp; $K75,FATOR!$A$3:$P$22,16,0)</f>
        <v>0.24511105470937722</v>
      </c>
      <c r="Z75" s="48">
        <v>1</v>
      </c>
      <c r="AA75" s="42">
        <f t="shared" si="41"/>
        <v>1.9840702961378702</v>
      </c>
      <c r="AB75" s="42">
        <f t="shared" si="42"/>
        <v>1.7813663095243855</v>
      </c>
      <c r="AC75" s="42">
        <f t="shared" si="43"/>
        <v>1.5036609416707067</v>
      </c>
      <c r="AD75" s="42">
        <f t="shared" si="44"/>
        <v>1.305630751581635</v>
      </c>
      <c r="AE75" s="42">
        <f t="shared" si="45"/>
        <v>1.2340864239713438</v>
      </c>
      <c r="AF75" s="42">
        <f t="shared" si="46"/>
        <v>1.2171560665647521</v>
      </c>
      <c r="AG75" s="42">
        <f t="shared" si="47"/>
        <v>1.2244875163124247</v>
      </c>
      <c r="AH75" s="42">
        <f t="shared" si="48"/>
        <v>1.3536923527569966</v>
      </c>
      <c r="AI75" s="42">
        <f t="shared" si="49"/>
        <v>1.6412254940097795</v>
      </c>
      <c r="AJ75" s="42">
        <f t="shared" si="50"/>
        <v>1.8283390012760055</v>
      </c>
      <c r="AK75" s="42">
        <f t="shared" si="51"/>
        <v>1.8560621693223531</v>
      </c>
      <c r="AL75" s="42">
        <f t="shared" si="52"/>
        <v>1.8383329103203292</v>
      </c>
      <c r="AN75" s="43">
        <f t="shared" si="53"/>
        <v>45413</v>
      </c>
      <c r="AO75" s="47" t="str">
        <f t="shared" ca="1" si="37"/>
        <v/>
      </c>
      <c r="AP75" s="47" t="str">
        <f t="shared" ca="1" si="37"/>
        <v/>
      </c>
      <c r="AQ75" s="47" t="str">
        <f t="shared" ca="1" si="37"/>
        <v/>
      </c>
      <c r="AR75" s="47" t="str">
        <f t="shared" ca="1" si="37"/>
        <v/>
      </c>
      <c r="AS75" s="47">
        <f t="shared" ca="1" si="37"/>
        <v>1.2340864239713438</v>
      </c>
      <c r="AT75" s="47">
        <f t="shared" ca="1" si="37"/>
        <v>1.2171560665647521</v>
      </c>
      <c r="AU75" s="47">
        <f t="shared" ca="1" si="37"/>
        <v>1.2244875163124247</v>
      </c>
      <c r="AV75" s="47">
        <f t="shared" ca="1" si="37"/>
        <v>1.3536923527569966</v>
      </c>
      <c r="AW75" s="47">
        <f t="shared" ca="1" si="37"/>
        <v>1.6412254940097795</v>
      </c>
      <c r="AX75" s="47">
        <f t="shared" ca="1" si="37"/>
        <v>1.8283390012760055</v>
      </c>
      <c r="AY75" s="47">
        <f t="shared" ca="1" si="36"/>
        <v>1.8560621693223531</v>
      </c>
      <c r="AZ75" s="47">
        <f t="shared" ca="1" si="36"/>
        <v>1.8383329103203292</v>
      </c>
      <c r="BA75" s="47">
        <f t="shared" ca="1" si="36"/>
        <v>1.9840702961378702</v>
      </c>
      <c r="BB75" s="47">
        <f t="shared" ca="1" si="36"/>
        <v>1.7813663095243855</v>
      </c>
      <c r="BC75" s="47">
        <f t="shared" ca="1" si="36"/>
        <v>1.5036609416707067</v>
      </c>
      <c r="BD75" s="47">
        <f t="shared" ca="1" si="36"/>
        <v>1.305630751581635</v>
      </c>
      <c r="BE75" s="47">
        <f t="shared" ca="1" si="36"/>
        <v>1.2340864239713438</v>
      </c>
      <c r="BF75" s="47">
        <f t="shared" ca="1" si="36"/>
        <v>1.2171560665647521</v>
      </c>
      <c r="BG75" s="47">
        <f t="shared" ca="1" si="36"/>
        <v>1.2244875163124247</v>
      </c>
      <c r="BH75" s="47">
        <f t="shared" ca="1" si="36"/>
        <v>1.3536923527569966</v>
      </c>
      <c r="BI75" s="47">
        <f t="shared" ca="1" si="54"/>
        <v>1.6412254940097795</v>
      </c>
      <c r="BJ75" s="47">
        <f t="shared" ca="1" si="54"/>
        <v>1.8283390012760055</v>
      </c>
      <c r="BK75" s="47">
        <f t="shared" ca="1" si="54"/>
        <v>1.8560621693223531</v>
      </c>
      <c r="BL75" s="47">
        <f t="shared" ca="1" si="54"/>
        <v>1.8383329103203292</v>
      </c>
      <c r="BM75" s="47">
        <f t="shared" ca="1" si="54"/>
        <v>1.9840702961378702</v>
      </c>
      <c r="BN75" s="47">
        <f t="shared" ca="1" si="54"/>
        <v>1.7813663095243855</v>
      </c>
      <c r="BO75" s="47">
        <f t="shared" ca="1" si="54"/>
        <v>1.5036609416707067</v>
      </c>
      <c r="BP75" s="47">
        <f t="shared" ca="1" si="54"/>
        <v>1.305630751581635</v>
      </c>
      <c r="BQ75" s="47">
        <f t="shared" ca="1" si="54"/>
        <v>1.2340864239713438</v>
      </c>
      <c r="BR75" s="47">
        <f t="shared" ca="1" si="54"/>
        <v>1.2171560665647521</v>
      </c>
      <c r="BS75" s="47">
        <f t="shared" ca="1" si="39"/>
        <v>1.2244875163124247</v>
      </c>
      <c r="BT75" s="47">
        <f t="shared" ca="1" si="39"/>
        <v>1.3536923527569966</v>
      </c>
      <c r="BU75" s="47">
        <f t="shared" ca="1" si="39"/>
        <v>1.6412254940097795</v>
      </c>
      <c r="BV75" s="47">
        <f t="shared" ca="1" si="39"/>
        <v>1.8283390012760055</v>
      </c>
      <c r="BW75" s="47">
        <f t="shared" ca="1" si="39"/>
        <v>1.8560621693223531</v>
      </c>
      <c r="BX75" s="47">
        <f t="shared" ca="1" si="39"/>
        <v>1.8383329103203292</v>
      </c>
      <c r="BY75" s="47">
        <f t="shared" ca="1" si="39"/>
        <v>1.9840702961378702</v>
      </c>
      <c r="BZ75" s="47">
        <f t="shared" ca="1" si="39"/>
        <v>1.7813663095243855</v>
      </c>
      <c r="CA75" s="47">
        <f t="shared" ca="1" si="39"/>
        <v>1.5036609416707067</v>
      </c>
      <c r="CB75" s="47">
        <f t="shared" ca="1" si="39"/>
        <v>1.305630751581635</v>
      </c>
      <c r="CC75" s="47">
        <f t="shared" ca="1" si="38"/>
        <v>1.2340864239713438</v>
      </c>
      <c r="CD75" s="47">
        <f t="shared" ca="1" si="38"/>
        <v>1.2171560665647521</v>
      </c>
      <c r="CE75" s="47">
        <f t="shared" ca="1" si="38"/>
        <v>1.2244875163124247</v>
      </c>
      <c r="CF75" s="47">
        <f t="shared" ca="1" si="38"/>
        <v>1.3536923527569966</v>
      </c>
      <c r="CG75" s="47">
        <f t="shared" ca="1" si="38"/>
        <v>1.6412254940097795</v>
      </c>
      <c r="CH75" s="47">
        <f t="shared" ca="1" si="38"/>
        <v>1.8283390012760055</v>
      </c>
      <c r="CI75" s="47">
        <f t="shared" ca="1" si="38"/>
        <v>1.8560621693223531</v>
      </c>
      <c r="CJ75" s="47">
        <f t="shared" ca="1" si="38"/>
        <v>1.8383329103203292</v>
      </c>
      <c r="CK75" s="47">
        <f t="shared" ca="1" si="38"/>
        <v>1.9840702961378702</v>
      </c>
      <c r="CL75" s="47">
        <f t="shared" ca="1" si="38"/>
        <v>1.7813663095243855</v>
      </c>
      <c r="CM75" s="47">
        <f t="shared" ca="1" si="40"/>
        <v>1.5036609416707067</v>
      </c>
      <c r="CN75" s="47">
        <f t="shared" ca="1" si="40"/>
        <v>1.305630751581635</v>
      </c>
      <c r="CO75" s="47">
        <f t="shared" ca="1" si="40"/>
        <v>1.2340864239713438</v>
      </c>
      <c r="CP75" s="47">
        <f t="shared" ca="1" si="40"/>
        <v>1.2171560665647521</v>
      </c>
      <c r="CQ75" s="47">
        <f t="shared" ca="1" si="40"/>
        <v>1.2244875163124247</v>
      </c>
      <c r="CR75" s="47">
        <f t="shared" ca="1" si="40"/>
        <v>1.3536923527569966</v>
      </c>
      <c r="CS75" s="47">
        <f t="shared" ca="1" si="40"/>
        <v>1.6412254940097795</v>
      </c>
      <c r="CT75" s="47">
        <f t="shared" ca="1" si="40"/>
        <v>1.8283390012760055</v>
      </c>
      <c r="CU75" s="47">
        <f t="shared" ca="1" si="40"/>
        <v>1.8560621693223531</v>
      </c>
      <c r="CV75" s="47">
        <f t="shared" ca="1" si="40"/>
        <v>1.8383329103203292</v>
      </c>
      <c r="CW75" s="47">
        <f t="shared" ca="1" si="35"/>
        <v>1.9840702961378702</v>
      </c>
      <c r="CX75" s="47">
        <f t="shared" ca="1" si="35"/>
        <v>1.7813663095243855</v>
      </c>
      <c r="CY75" s="47">
        <f t="shared" ca="1" si="35"/>
        <v>1.5036609416707067</v>
      </c>
      <c r="CZ75" s="47">
        <f t="shared" ca="1" si="35"/>
        <v>1.305630751581635</v>
      </c>
      <c r="DA75" s="47">
        <f t="shared" ca="1" si="35"/>
        <v>1.2340864239713438</v>
      </c>
      <c r="DB75" s="47">
        <f t="shared" ca="1" si="35"/>
        <v>1.2171560665647521</v>
      </c>
      <c r="DC75" s="47">
        <f t="shared" ca="1" si="35"/>
        <v>1.2244875163124247</v>
      </c>
      <c r="DD75" s="47">
        <f t="shared" ca="1" si="35"/>
        <v>1.3536923527569966</v>
      </c>
    </row>
    <row r="76" spans="1:108" x14ac:dyDescent="0.25">
      <c r="A76" s="40" t="s">
        <v>172</v>
      </c>
      <c r="B76" s="40">
        <v>2436</v>
      </c>
      <c r="C76" s="40" t="s">
        <v>31</v>
      </c>
      <c r="D76" s="40" t="s">
        <v>1528</v>
      </c>
      <c r="E76" s="40" t="s">
        <v>130</v>
      </c>
      <c r="F76" s="40">
        <v>256</v>
      </c>
      <c r="G76" s="43">
        <v>45566</v>
      </c>
      <c r="I76" s="40" t="s">
        <v>34</v>
      </c>
      <c r="J76" s="40">
        <v>1</v>
      </c>
      <c r="K76" s="40" t="s">
        <v>35</v>
      </c>
      <c r="L76" s="40" t="s">
        <v>320</v>
      </c>
      <c r="N76" s="41">
        <f>VLOOKUP($C76 &amp; $I76 &amp; $K76,FATOR!$A$3:$P$22,5,0)</f>
        <v>1.9679249853205166E-2</v>
      </c>
      <c r="O76" s="41">
        <f>VLOOKUP($C76 &amp; $I76 &amp; $K76,FATOR!$A$3:$P$22,6,0)</f>
        <v>1.8124331466751575E-2</v>
      </c>
      <c r="P76" s="41">
        <f>VLOOKUP($C76 &amp; $I76 &amp; $K76,FATOR!$A$3:$P$22,7,0)</f>
        <v>5.989001370076448E-2</v>
      </c>
      <c r="Q76" s="41">
        <f>VLOOKUP($C76 &amp; $I76 &amp; $K76,FATOR!$A$3:$P$22,8,0)</f>
        <v>0.24575891386334064</v>
      </c>
      <c r="R76" s="41">
        <f>VLOOKUP($C76 &amp; $I76 &amp; $K76,FATOR!$A$3:$P$22,9,0)</f>
        <v>0.35763016430491673</v>
      </c>
      <c r="S76" s="41">
        <f>VLOOKUP($C76 &amp; $I76 &amp; $K76,FATOR!$A$3:$P$22,10,0)</f>
        <v>0.36925018666701803</v>
      </c>
      <c r="T76" s="41">
        <f>VLOOKUP($C76 &amp; $I76 &amp; $K76,FATOR!$A$3:$P$22,11,0)</f>
        <v>0.38081049016201374</v>
      </c>
      <c r="U76" s="41">
        <f>VLOOKUP($C76 &amp; $I76 &amp; $K76,FATOR!$A$3:$P$22,12,0)</f>
        <v>0.35852971876340173</v>
      </c>
      <c r="V76" s="41">
        <f>VLOOKUP($C76 &amp; $I76 &amp; $K76,FATOR!$A$3:$P$22,13,0)</f>
        <v>0.33366726540630531</v>
      </c>
      <c r="W76" s="41">
        <f>VLOOKUP($C76 &amp; $I76 &amp; $K76,FATOR!$A$3:$P$22,14,0)</f>
        <v>0.27729424669159608</v>
      </c>
      <c r="X76" s="41">
        <f>VLOOKUP($C76 &amp; $I76 &amp; $K76,FATOR!$A$3:$P$22,15,0)</f>
        <v>0.1811618484507023</v>
      </c>
      <c r="Y76" s="41">
        <f>VLOOKUP($C76 &amp; $I76 &amp; $K76,FATOR!$A$3:$P$22,16,0)</f>
        <v>6.3683912029479137E-2</v>
      </c>
      <c r="Z76" s="48">
        <v>0.61538461538461542</v>
      </c>
      <c r="AA76" s="42">
        <f t="shared" si="41"/>
        <v>1.9376492163155854</v>
      </c>
      <c r="AB76" s="42">
        <f t="shared" si="42"/>
        <v>1.7845495598032319</v>
      </c>
      <c r="AC76" s="42">
        <f t="shared" si="43"/>
        <v>5.8968628874598865</v>
      </c>
      <c r="AD76" s="42">
        <f t="shared" si="44"/>
        <v>24.19780074962123</v>
      </c>
      <c r="AE76" s="42">
        <f t="shared" si="45"/>
        <v>35.212816177714878</v>
      </c>
      <c r="AF76" s="42">
        <f t="shared" si="46"/>
        <v>36.356941456444851</v>
      </c>
      <c r="AG76" s="42">
        <f t="shared" si="47"/>
        <v>37.495186723644423</v>
      </c>
      <c r="AH76" s="42">
        <f t="shared" si="48"/>
        <v>35.301387693627241</v>
      </c>
      <c r="AI76" s="42">
        <f t="shared" si="49"/>
        <v>32.853392286159291</v>
      </c>
      <c r="AJ76" s="42">
        <f t="shared" si="50"/>
        <v>27.30281813578792</v>
      </c>
      <c r="AK76" s="42">
        <f t="shared" si="51"/>
        <v>17.837474308992224</v>
      </c>
      <c r="AL76" s="42">
        <f t="shared" si="52"/>
        <v>6.2704159536717912</v>
      </c>
      <c r="AN76" s="43">
        <f t="shared" si="53"/>
        <v>45566</v>
      </c>
      <c r="AO76" s="47" t="str">
        <f t="shared" ca="1" si="37"/>
        <v/>
      </c>
      <c r="AP76" s="47" t="str">
        <f t="shared" ca="1" si="37"/>
        <v/>
      </c>
      <c r="AQ76" s="47" t="str">
        <f t="shared" ca="1" si="37"/>
        <v/>
      </c>
      <c r="AR76" s="47" t="str">
        <f t="shared" ca="1" si="37"/>
        <v/>
      </c>
      <c r="AS76" s="47" t="str">
        <f t="shared" ca="1" si="37"/>
        <v/>
      </c>
      <c r="AT76" s="47" t="str">
        <f t="shared" ca="1" si="37"/>
        <v/>
      </c>
      <c r="AU76" s="47" t="str">
        <f t="shared" ca="1" si="37"/>
        <v/>
      </c>
      <c r="AV76" s="47" t="str">
        <f t="shared" ca="1" si="37"/>
        <v/>
      </c>
      <c r="AW76" s="47" t="str">
        <f t="shared" ca="1" si="37"/>
        <v/>
      </c>
      <c r="AX76" s="47">
        <f t="shared" ca="1" si="37"/>
        <v>27.30281813578792</v>
      </c>
      <c r="AY76" s="47">
        <f t="shared" ca="1" si="36"/>
        <v>17.837474308992224</v>
      </c>
      <c r="AZ76" s="47">
        <f t="shared" ca="1" si="36"/>
        <v>6.2704159536717912</v>
      </c>
      <c r="BA76" s="47">
        <f t="shared" ca="1" si="36"/>
        <v>1.9376492163155854</v>
      </c>
      <c r="BB76" s="47">
        <f t="shared" ca="1" si="36"/>
        <v>1.7845495598032319</v>
      </c>
      <c r="BC76" s="47">
        <f t="shared" ca="1" si="36"/>
        <v>5.8968628874598865</v>
      </c>
      <c r="BD76" s="47">
        <f t="shared" ca="1" si="36"/>
        <v>24.19780074962123</v>
      </c>
      <c r="BE76" s="47">
        <f t="shared" ca="1" si="36"/>
        <v>35.212816177714878</v>
      </c>
      <c r="BF76" s="47">
        <f t="shared" ca="1" si="36"/>
        <v>36.356941456444851</v>
      </c>
      <c r="BG76" s="47">
        <f t="shared" ca="1" si="36"/>
        <v>37.495186723644423</v>
      </c>
      <c r="BH76" s="47">
        <f t="shared" ca="1" si="36"/>
        <v>35.301387693627241</v>
      </c>
      <c r="BI76" s="47">
        <f t="shared" ca="1" si="54"/>
        <v>32.853392286159291</v>
      </c>
      <c r="BJ76" s="47">
        <f t="shared" ca="1" si="54"/>
        <v>27.30281813578792</v>
      </c>
      <c r="BK76" s="47">
        <f t="shared" ca="1" si="54"/>
        <v>17.837474308992224</v>
      </c>
      <c r="BL76" s="47">
        <f t="shared" ca="1" si="54"/>
        <v>6.2704159536717912</v>
      </c>
      <c r="BM76" s="47">
        <f t="shared" ca="1" si="54"/>
        <v>1.9376492163155854</v>
      </c>
      <c r="BN76" s="47">
        <f t="shared" ca="1" si="54"/>
        <v>1.7845495598032319</v>
      </c>
      <c r="BO76" s="47">
        <f t="shared" ca="1" si="54"/>
        <v>5.8968628874598865</v>
      </c>
      <c r="BP76" s="47">
        <f t="shared" ca="1" si="54"/>
        <v>24.19780074962123</v>
      </c>
      <c r="BQ76" s="47">
        <f t="shared" ca="1" si="54"/>
        <v>35.212816177714878</v>
      </c>
      <c r="BR76" s="47">
        <f t="shared" ca="1" si="54"/>
        <v>36.356941456444851</v>
      </c>
      <c r="BS76" s="47">
        <f t="shared" ca="1" si="39"/>
        <v>37.495186723644423</v>
      </c>
      <c r="BT76" s="47">
        <f t="shared" ca="1" si="39"/>
        <v>35.301387693627241</v>
      </c>
      <c r="BU76" s="47">
        <f t="shared" ca="1" si="39"/>
        <v>32.853392286159291</v>
      </c>
      <c r="BV76" s="47">
        <f t="shared" ca="1" si="39"/>
        <v>27.30281813578792</v>
      </c>
      <c r="BW76" s="47">
        <f t="shared" ca="1" si="39"/>
        <v>17.837474308992224</v>
      </c>
      <c r="BX76" s="47">
        <f t="shared" ca="1" si="39"/>
        <v>6.2704159536717912</v>
      </c>
      <c r="BY76" s="47">
        <f t="shared" ca="1" si="39"/>
        <v>1.9376492163155854</v>
      </c>
      <c r="BZ76" s="47">
        <f t="shared" ca="1" si="39"/>
        <v>1.7845495598032319</v>
      </c>
      <c r="CA76" s="47">
        <f t="shared" ca="1" si="39"/>
        <v>5.8968628874598865</v>
      </c>
      <c r="CB76" s="47">
        <f t="shared" ca="1" si="39"/>
        <v>24.19780074962123</v>
      </c>
      <c r="CC76" s="47">
        <f t="shared" ca="1" si="38"/>
        <v>35.212816177714878</v>
      </c>
      <c r="CD76" s="47">
        <f t="shared" ca="1" si="38"/>
        <v>36.356941456444851</v>
      </c>
      <c r="CE76" s="47">
        <f t="shared" ca="1" si="38"/>
        <v>37.495186723644423</v>
      </c>
      <c r="CF76" s="47">
        <f t="shared" ca="1" si="38"/>
        <v>35.301387693627241</v>
      </c>
      <c r="CG76" s="47">
        <f t="shared" ca="1" si="38"/>
        <v>32.853392286159291</v>
      </c>
      <c r="CH76" s="47">
        <f t="shared" ca="1" si="38"/>
        <v>27.30281813578792</v>
      </c>
      <c r="CI76" s="47">
        <f t="shared" ca="1" si="38"/>
        <v>17.837474308992224</v>
      </c>
      <c r="CJ76" s="47">
        <f t="shared" ca="1" si="38"/>
        <v>6.2704159536717912</v>
      </c>
      <c r="CK76" s="47">
        <f t="shared" ca="1" si="38"/>
        <v>1.9376492163155854</v>
      </c>
      <c r="CL76" s="47">
        <f t="shared" ca="1" si="38"/>
        <v>1.7845495598032319</v>
      </c>
      <c r="CM76" s="47">
        <f t="shared" ca="1" si="40"/>
        <v>5.8968628874598865</v>
      </c>
      <c r="CN76" s="47">
        <f t="shared" ca="1" si="40"/>
        <v>24.19780074962123</v>
      </c>
      <c r="CO76" s="47">
        <f t="shared" ca="1" si="40"/>
        <v>35.212816177714878</v>
      </c>
      <c r="CP76" s="47">
        <f t="shared" ca="1" si="40"/>
        <v>36.356941456444851</v>
      </c>
      <c r="CQ76" s="47">
        <f t="shared" ca="1" si="40"/>
        <v>37.495186723644423</v>
      </c>
      <c r="CR76" s="47">
        <f t="shared" ca="1" si="40"/>
        <v>35.301387693627241</v>
      </c>
      <c r="CS76" s="47">
        <f t="shared" ca="1" si="40"/>
        <v>32.853392286159291</v>
      </c>
      <c r="CT76" s="47">
        <f t="shared" ca="1" si="40"/>
        <v>27.30281813578792</v>
      </c>
      <c r="CU76" s="47">
        <f t="shared" ca="1" si="40"/>
        <v>17.837474308992224</v>
      </c>
      <c r="CV76" s="47">
        <f t="shared" ca="1" si="40"/>
        <v>6.2704159536717912</v>
      </c>
      <c r="CW76" s="47">
        <f t="shared" ca="1" si="35"/>
        <v>1.9376492163155854</v>
      </c>
      <c r="CX76" s="47">
        <f t="shared" ca="1" si="35"/>
        <v>1.7845495598032319</v>
      </c>
      <c r="CY76" s="47">
        <f t="shared" ca="1" si="35"/>
        <v>5.8968628874598865</v>
      </c>
      <c r="CZ76" s="47">
        <f t="shared" ca="1" si="35"/>
        <v>24.19780074962123</v>
      </c>
      <c r="DA76" s="47">
        <f t="shared" ca="1" si="35"/>
        <v>35.212816177714878</v>
      </c>
      <c r="DB76" s="47">
        <f t="shared" ca="1" si="35"/>
        <v>36.356941456444851</v>
      </c>
      <c r="DC76" s="47">
        <f t="shared" ca="1" si="35"/>
        <v>37.495186723644423</v>
      </c>
      <c r="DD76" s="47">
        <f t="shared" ca="1" si="35"/>
        <v>35.301387693627241</v>
      </c>
    </row>
    <row r="77" spans="1:108" x14ac:dyDescent="0.25">
      <c r="A77" s="40" t="s">
        <v>172</v>
      </c>
      <c r="B77" s="40">
        <v>2436</v>
      </c>
      <c r="C77" s="40" t="s">
        <v>31</v>
      </c>
      <c r="D77" s="40" t="s">
        <v>1528</v>
      </c>
      <c r="E77" s="40" t="s">
        <v>130</v>
      </c>
      <c r="F77" s="40">
        <v>256</v>
      </c>
      <c r="G77" s="43">
        <v>45566</v>
      </c>
      <c r="I77" s="40" t="s">
        <v>34</v>
      </c>
      <c r="J77" s="40">
        <v>1</v>
      </c>
      <c r="K77" s="40" t="s">
        <v>36</v>
      </c>
      <c r="L77" s="40" t="s">
        <v>320</v>
      </c>
      <c r="N77" s="41">
        <f>VLOOKUP($C77 &amp; $I77 &amp; $K77,FATOR!$A$3:$P$22,5,0)</f>
        <v>9.8054322604505764E-2</v>
      </c>
      <c r="O77" s="41">
        <f>VLOOKUP($C77 &amp; $I77 &amp; $K77,FATOR!$A$3:$P$22,6,0)</f>
        <v>9.966599447959304E-2</v>
      </c>
      <c r="P77" s="41">
        <f>VLOOKUP($C77 &amp; $I77 &amp; $K77,FATOR!$A$3:$P$22,7,0)</f>
        <v>0.13121274372155528</v>
      </c>
      <c r="Q77" s="41">
        <f>VLOOKUP($C77 &amp; $I77 &amp; $K77,FATOR!$A$3:$P$22,8,0)</f>
        <v>0.24588732117365522</v>
      </c>
      <c r="R77" s="41">
        <f>VLOOKUP($C77 &amp; $I77 &amp; $K77,FATOR!$A$3:$P$22,9,0)</f>
        <v>0.34937839651397584</v>
      </c>
      <c r="S77" s="41">
        <f>VLOOKUP($C77 &amp; $I77 &amp; $K77,FATOR!$A$3:$P$22,10,0)</f>
        <v>0.38412440235986323</v>
      </c>
      <c r="T77" s="41">
        <f>VLOOKUP($C77 &amp; $I77 &amp; $K77,FATOR!$A$3:$P$22,11,0)</f>
        <v>0.41203014132426724</v>
      </c>
      <c r="U77" s="41">
        <f>VLOOKUP($C77 &amp; $I77 &amp; $K77,FATOR!$A$3:$P$22,12,0)</f>
        <v>0.40708260329976304</v>
      </c>
      <c r="V77" s="41">
        <f>VLOOKUP($C77 &amp; $I77 &amp; $K77,FATOR!$A$3:$P$22,13,0)</f>
        <v>0.38387663419461127</v>
      </c>
      <c r="W77" s="41">
        <f>VLOOKUP($C77 &amp; $I77 &amp; $K77,FATOR!$A$3:$P$22,14,0)</f>
        <v>0.35421415698006753</v>
      </c>
      <c r="X77" s="41">
        <f>VLOOKUP($C77 &amp; $I77 &amp; $K77,FATOR!$A$3:$P$22,15,0)</f>
        <v>0.31552727482154186</v>
      </c>
      <c r="Y77" s="41">
        <f>VLOOKUP($C77 &amp; $I77 &amp; $K77,FATOR!$A$3:$P$22,16,0)</f>
        <v>0.16076201792575104</v>
      </c>
      <c r="Z77" s="48">
        <v>0.61538461538461542</v>
      </c>
      <c r="AA77" s="42">
        <f t="shared" si="41"/>
        <v>15.447327130309832</v>
      </c>
      <c r="AB77" s="42">
        <f t="shared" si="42"/>
        <v>15.70122743801589</v>
      </c>
      <c r="AC77" s="42">
        <f t="shared" si="43"/>
        <v>20.671053780134248</v>
      </c>
      <c r="AD77" s="42">
        <f t="shared" si="44"/>
        <v>38.736710289511223</v>
      </c>
      <c r="AE77" s="42">
        <f t="shared" si="45"/>
        <v>55.040535081586349</v>
      </c>
      <c r="AF77" s="42">
        <f t="shared" si="46"/>
        <v>60.51436738715384</v>
      </c>
      <c r="AG77" s="42">
        <f t="shared" si="47"/>
        <v>64.910594571699946</v>
      </c>
      <c r="AH77" s="42">
        <f t="shared" si="48"/>
        <v>64.131167042916516</v>
      </c>
      <c r="AI77" s="42">
        <f t="shared" si="49"/>
        <v>60.475334371581837</v>
      </c>
      <c r="AJ77" s="42">
        <f t="shared" si="50"/>
        <v>55.802353345782947</v>
      </c>
      <c r="AK77" s="42">
        <f t="shared" si="51"/>
        <v>49.707681448809062</v>
      </c>
      <c r="AL77" s="42">
        <f t="shared" si="52"/>
        <v>25.326200977841395</v>
      </c>
      <c r="AN77" s="43">
        <f t="shared" si="53"/>
        <v>45566</v>
      </c>
      <c r="AO77" s="47" t="str">
        <f t="shared" ca="1" si="37"/>
        <v/>
      </c>
      <c r="AP77" s="47" t="str">
        <f t="shared" ca="1" si="37"/>
        <v/>
      </c>
      <c r="AQ77" s="47" t="str">
        <f t="shared" ca="1" si="37"/>
        <v/>
      </c>
      <c r="AR77" s="47" t="str">
        <f t="shared" ca="1" si="37"/>
        <v/>
      </c>
      <c r="AS77" s="47" t="str">
        <f t="shared" ca="1" si="37"/>
        <v/>
      </c>
      <c r="AT77" s="47" t="str">
        <f t="shared" ca="1" si="37"/>
        <v/>
      </c>
      <c r="AU77" s="47" t="str">
        <f t="shared" ca="1" si="37"/>
        <v/>
      </c>
      <c r="AV77" s="47" t="str">
        <f t="shared" ca="1" si="37"/>
        <v/>
      </c>
      <c r="AW77" s="47" t="str">
        <f t="shared" ca="1" si="37"/>
        <v/>
      </c>
      <c r="AX77" s="47">
        <f t="shared" ca="1" si="37"/>
        <v>55.802353345782947</v>
      </c>
      <c r="AY77" s="47">
        <f t="shared" ca="1" si="36"/>
        <v>49.707681448809062</v>
      </c>
      <c r="AZ77" s="47">
        <f t="shared" ca="1" si="36"/>
        <v>25.326200977841395</v>
      </c>
      <c r="BA77" s="47">
        <f t="shared" ca="1" si="36"/>
        <v>15.447327130309832</v>
      </c>
      <c r="BB77" s="47">
        <f t="shared" ca="1" si="36"/>
        <v>15.70122743801589</v>
      </c>
      <c r="BC77" s="47">
        <f t="shared" ca="1" si="36"/>
        <v>20.671053780134248</v>
      </c>
      <c r="BD77" s="47">
        <f t="shared" ca="1" si="36"/>
        <v>38.736710289511223</v>
      </c>
      <c r="BE77" s="47">
        <f t="shared" ca="1" si="36"/>
        <v>55.040535081586349</v>
      </c>
      <c r="BF77" s="47">
        <f t="shared" ca="1" si="36"/>
        <v>60.51436738715384</v>
      </c>
      <c r="BG77" s="47">
        <f t="shared" ca="1" si="36"/>
        <v>64.910594571699946</v>
      </c>
      <c r="BH77" s="47">
        <f t="shared" ca="1" si="36"/>
        <v>64.131167042916516</v>
      </c>
      <c r="BI77" s="47">
        <f t="shared" ca="1" si="54"/>
        <v>60.475334371581837</v>
      </c>
      <c r="BJ77" s="47">
        <f t="shared" ca="1" si="54"/>
        <v>55.802353345782947</v>
      </c>
      <c r="BK77" s="47">
        <f t="shared" ca="1" si="54"/>
        <v>49.707681448809062</v>
      </c>
      <c r="BL77" s="47">
        <f t="shared" ca="1" si="54"/>
        <v>25.326200977841395</v>
      </c>
      <c r="BM77" s="47">
        <f t="shared" ca="1" si="54"/>
        <v>15.447327130309832</v>
      </c>
      <c r="BN77" s="47">
        <f t="shared" ca="1" si="54"/>
        <v>15.70122743801589</v>
      </c>
      <c r="BO77" s="47">
        <f t="shared" ca="1" si="54"/>
        <v>20.671053780134248</v>
      </c>
      <c r="BP77" s="47">
        <f t="shared" ca="1" si="54"/>
        <v>38.736710289511223</v>
      </c>
      <c r="BQ77" s="47">
        <f t="shared" ca="1" si="54"/>
        <v>55.040535081586349</v>
      </c>
      <c r="BR77" s="47">
        <f t="shared" ca="1" si="54"/>
        <v>60.51436738715384</v>
      </c>
      <c r="BS77" s="47">
        <f t="shared" ca="1" si="39"/>
        <v>64.910594571699946</v>
      </c>
      <c r="BT77" s="47">
        <f t="shared" ca="1" si="39"/>
        <v>64.131167042916516</v>
      </c>
      <c r="BU77" s="47">
        <f t="shared" ca="1" si="39"/>
        <v>60.475334371581837</v>
      </c>
      <c r="BV77" s="47">
        <f t="shared" ca="1" si="39"/>
        <v>55.802353345782947</v>
      </c>
      <c r="BW77" s="47">
        <f t="shared" ca="1" si="39"/>
        <v>49.707681448809062</v>
      </c>
      <c r="BX77" s="47">
        <f t="shared" ca="1" si="39"/>
        <v>25.326200977841395</v>
      </c>
      <c r="BY77" s="47">
        <f t="shared" ca="1" si="39"/>
        <v>15.447327130309832</v>
      </c>
      <c r="BZ77" s="47">
        <f t="shared" ca="1" si="39"/>
        <v>15.70122743801589</v>
      </c>
      <c r="CA77" s="47">
        <f t="shared" ca="1" si="39"/>
        <v>20.671053780134248</v>
      </c>
      <c r="CB77" s="47">
        <f t="shared" ca="1" si="39"/>
        <v>38.736710289511223</v>
      </c>
      <c r="CC77" s="47">
        <f t="shared" ca="1" si="38"/>
        <v>55.040535081586349</v>
      </c>
      <c r="CD77" s="47">
        <f t="shared" ca="1" si="38"/>
        <v>60.51436738715384</v>
      </c>
      <c r="CE77" s="47">
        <f t="shared" ca="1" si="38"/>
        <v>64.910594571699946</v>
      </c>
      <c r="CF77" s="47">
        <f t="shared" ca="1" si="38"/>
        <v>64.131167042916516</v>
      </c>
      <c r="CG77" s="47">
        <f t="shared" ca="1" si="38"/>
        <v>60.475334371581837</v>
      </c>
      <c r="CH77" s="47">
        <f t="shared" ca="1" si="38"/>
        <v>55.802353345782947</v>
      </c>
      <c r="CI77" s="47">
        <f t="shared" ca="1" si="38"/>
        <v>49.707681448809062</v>
      </c>
      <c r="CJ77" s="47">
        <f t="shared" ca="1" si="38"/>
        <v>25.326200977841395</v>
      </c>
      <c r="CK77" s="47">
        <f t="shared" ca="1" si="38"/>
        <v>15.447327130309832</v>
      </c>
      <c r="CL77" s="47">
        <f t="shared" ca="1" si="38"/>
        <v>15.70122743801589</v>
      </c>
      <c r="CM77" s="47">
        <f t="shared" ca="1" si="40"/>
        <v>20.671053780134248</v>
      </c>
      <c r="CN77" s="47">
        <f t="shared" ca="1" si="40"/>
        <v>38.736710289511223</v>
      </c>
      <c r="CO77" s="47">
        <f t="shared" ca="1" si="40"/>
        <v>55.040535081586349</v>
      </c>
      <c r="CP77" s="47">
        <f t="shared" ca="1" si="40"/>
        <v>60.51436738715384</v>
      </c>
      <c r="CQ77" s="47">
        <f t="shared" ca="1" si="40"/>
        <v>64.910594571699946</v>
      </c>
      <c r="CR77" s="47">
        <f t="shared" ca="1" si="40"/>
        <v>64.131167042916516</v>
      </c>
      <c r="CS77" s="47">
        <f t="shared" ca="1" si="40"/>
        <v>60.475334371581837</v>
      </c>
      <c r="CT77" s="47">
        <f t="shared" ca="1" si="40"/>
        <v>55.802353345782947</v>
      </c>
      <c r="CU77" s="47">
        <f t="shared" ca="1" si="40"/>
        <v>49.707681448809062</v>
      </c>
      <c r="CV77" s="47">
        <f t="shared" ca="1" si="40"/>
        <v>25.326200977841395</v>
      </c>
      <c r="CW77" s="47">
        <f t="shared" ca="1" si="35"/>
        <v>15.447327130309832</v>
      </c>
      <c r="CX77" s="47">
        <f t="shared" ca="1" si="35"/>
        <v>15.70122743801589</v>
      </c>
      <c r="CY77" s="47">
        <f t="shared" ca="1" si="35"/>
        <v>20.671053780134248</v>
      </c>
      <c r="CZ77" s="47">
        <f t="shared" ca="1" si="35"/>
        <v>38.736710289511223</v>
      </c>
      <c r="DA77" s="47">
        <f t="shared" ca="1" si="35"/>
        <v>55.040535081586349</v>
      </c>
      <c r="DB77" s="47">
        <f t="shared" ca="1" si="35"/>
        <v>60.51436738715384</v>
      </c>
      <c r="DC77" s="47">
        <f t="shared" ca="1" si="35"/>
        <v>64.910594571699946</v>
      </c>
      <c r="DD77" s="47">
        <f t="shared" ca="1" si="35"/>
        <v>64.131167042916516</v>
      </c>
    </row>
    <row r="78" spans="1:108" x14ac:dyDescent="0.25">
      <c r="A78" s="40" t="s">
        <v>172</v>
      </c>
      <c r="B78" s="40">
        <v>2436</v>
      </c>
      <c r="C78" s="40" t="s">
        <v>31</v>
      </c>
      <c r="D78" s="40" t="s">
        <v>1528</v>
      </c>
      <c r="E78" s="40" t="s">
        <v>160</v>
      </c>
      <c r="F78" s="40">
        <v>128</v>
      </c>
      <c r="G78" s="43">
        <v>45566</v>
      </c>
      <c r="I78" s="40" t="s">
        <v>34</v>
      </c>
      <c r="J78" s="40">
        <v>1</v>
      </c>
      <c r="K78" s="40" t="s">
        <v>35</v>
      </c>
      <c r="L78" s="40" t="s">
        <v>320</v>
      </c>
      <c r="N78" s="41">
        <f>VLOOKUP($C78 &amp; $I78 &amp; $K78,FATOR!$A$3:$P$22,5,0)</f>
        <v>1.9679249853205166E-2</v>
      </c>
      <c r="O78" s="41">
        <f>VLOOKUP($C78 &amp; $I78 &amp; $K78,FATOR!$A$3:$P$22,6,0)</f>
        <v>1.8124331466751575E-2</v>
      </c>
      <c r="P78" s="41">
        <f>VLOOKUP($C78 &amp; $I78 &amp; $K78,FATOR!$A$3:$P$22,7,0)</f>
        <v>5.989001370076448E-2</v>
      </c>
      <c r="Q78" s="41">
        <f>VLOOKUP($C78 &amp; $I78 &amp; $K78,FATOR!$A$3:$P$22,8,0)</f>
        <v>0.24575891386334064</v>
      </c>
      <c r="R78" s="41">
        <f>VLOOKUP($C78 &amp; $I78 &amp; $K78,FATOR!$A$3:$P$22,9,0)</f>
        <v>0.35763016430491673</v>
      </c>
      <c r="S78" s="41">
        <f>VLOOKUP($C78 &amp; $I78 &amp; $K78,FATOR!$A$3:$P$22,10,0)</f>
        <v>0.36925018666701803</v>
      </c>
      <c r="T78" s="41">
        <f>VLOOKUP($C78 &amp; $I78 &amp; $K78,FATOR!$A$3:$P$22,11,0)</f>
        <v>0.38081049016201374</v>
      </c>
      <c r="U78" s="41">
        <f>VLOOKUP($C78 &amp; $I78 &amp; $K78,FATOR!$A$3:$P$22,12,0)</f>
        <v>0.35852971876340173</v>
      </c>
      <c r="V78" s="41">
        <f>VLOOKUP($C78 &amp; $I78 &amp; $K78,FATOR!$A$3:$P$22,13,0)</f>
        <v>0.33366726540630531</v>
      </c>
      <c r="W78" s="41">
        <f>VLOOKUP($C78 &amp; $I78 &amp; $K78,FATOR!$A$3:$P$22,14,0)</f>
        <v>0.27729424669159608</v>
      </c>
      <c r="X78" s="41">
        <f>VLOOKUP($C78 &amp; $I78 &amp; $K78,FATOR!$A$3:$P$22,15,0)</f>
        <v>0.1811618484507023</v>
      </c>
      <c r="Y78" s="41">
        <f>VLOOKUP($C78 &amp; $I78 &amp; $K78,FATOR!$A$3:$P$22,16,0)</f>
        <v>6.3683912029479137E-2</v>
      </c>
      <c r="Z78" s="48">
        <v>0.61538461538461542</v>
      </c>
      <c r="AA78" s="42">
        <f t="shared" si="41"/>
        <v>0.9688246081577927</v>
      </c>
      <c r="AB78" s="42">
        <f t="shared" si="42"/>
        <v>0.89227477990161597</v>
      </c>
      <c r="AC78" s="42">
        <f t="shared" si="43"/>
        <v>2.9484314437299433</v>
      </c>
      <c r="AD78" s="42">
        <f t="shared" si="44"/>
        <v>12.098900374810615</v>
      </c>
      <c r="AE78" s="42">
        <f t="shared" si="45"/>
        <v>17.606408088857439</v>
      </c>
      <c r="AF78" s="42">
        <f t="shared" si="46"/>
        <v>18.178470728222425</v>
      </c>
      <c r="AG78" s="42">
        <f t="shared" si="47"/>
        <v>18.747593361822211</v>
      </c>
      <c r="AH78" s="42">
        <f t="shared" si="48"/>
        <v>17.650693846813621</v>
      </c>
      <c r="AI78" s="42">
        <f t="shared" si="49"/>
        <v>16.426696143079646</v>
      </c>
      <c r="AJ78" s="42">
        <f t="shared" si="50"/>
        <v>13.65140906789396</v>
      </c>
      <c r="AK78" s="42">
        <f t="shared" si="51"/>
        <v>8.918737154496112</v>
      </c>
      <c r="AL78" s="42">
        <f t="shared" si="52"/>
        <v>3.1352079768358956</v>
      </c>
      <c r="AN78" s="43">
        <f t="shared" si="53"/>
        <v>45566</v>
      </c>
      <c r="AO78" s="47" t="str">
        <f t="shared" ca="1" si="37"/>
        <v/>
      </c>
      <c r="AP78" s="47" t="str">
        <f t="shared" ca="1" si="37"/>
        <v/>
      </c>
      <c r="AQ78" s="47" t="str">
        <f t="shared" ca="1" si="37"/>
        <v/>
      </c>
      <c r="AR78" s="47" t="str">
        <f t="shared" ca="1" si="37"/>
        <v/>
      </c>
      <c r="AS78" s="47" t="str">
        <f t="shared" ca="1" si="37"/>
        <v/>
      </c>
      <c r="AT78" s="47" t="str">
        <f t="shared" ca="1" si="37"/>
        <v/>
      </c>
      <c r="AU78" s="47" t="str">
        <f t="shared" ca="1" si="37"/>
        <v/>
      </c>
      <c r="AV78" s="47" t="str">
        <f t="shared" ca="1" si="37"/>
        <v/>
      </c>
      <c r="AW78" s="47" t="str">
        <f t="shared" ca="1" si="37"/>
        <v/>
      </c>
      <c r="AX78" s="47">
        <f t="shared" ca="1" si="37"/>
        <v>13.65140906789396</v>
      </c>
      <c r="AY78" s="47">
        <f t="shared" ca="1" si="36"/>
        <v>8.918737154496112</v>
      </c>
      <c r="AZ78" s="47">
        <f t="shared" ca="1" si="36"/>
        <v>3.1352079768358956</v>
      </c>
      <c r="BA78" s="47">
        <f t="shared" ca="1" si="36"/>
        <v>0.9688246081577927</v>
      </c>
      <c r="BB78" s="47">
        <f t="shared" ca="1" si="36"/>
        <v>0.89227477990161597</v>
      </c>
      <c r="BC78" s="47">
        <f t="shared" ca="1" si="36"/>
        <v>2.9484314437299433</v>
      </c>
      <c r="BD78" s="47">
        <f t="shared" ca="1" si="36"/>
        <v>12.098900374810615</v>
      </c>
      <c r="BE78" s="47">
        <f t="shared" ca="1" si="36"/>
        <v>17.606408088857439</v>
      </c>
      <c r="BF78" s="47">
        <f t="shared" ca="1" si="36"/>
        <v>18.178470728222425</v>
      </c>
      <c r="BG78" s="47">
        <f t="shared" ca="1" si="36"/>
        <v>18.747593361822211</v>
      </c>
      <c r="BH78" s="47">
        <f t="shared" ca="1" si="36"/>
        <v>17.650693846813621</v>
      </c>
      <c r="BI78" s="47">
        <f t="shared" ca="1" si="54"/>
        <v>16.426696143079646</v>
      </c>
      <c r="BJ78" s="47">
        <f t="shared" ca="1" si="54"/>
        <v>13.65140906789396</v>
      </c>
      <c r="BK78" s="47">
        <f t="shared" ca="1" si="54"/>
        <v>8.918737154496112</v>
      </c>
      <c r="BL78" s="47">
        <f t="shared" ca="1" si="54"/>
        <v>3.1352079768358956</v>
      </c>
      <c r="BM78" s="47">
        <f t="shared" ca="1" si="54"/>
        <v>0.9688246081577927</v>
      </c>
      <c r="BN78" s="47">
        <f t="shared" ca="1" si="54"/>
        <v>0.89227477990161597</v>
      </c>
      <c r="BO78" s="47">
        <f t="shared" ca="1" si="54"/>
        <v>2.9484314437299433</v>
      </c>
      <c r="BP78" s="47">
        <f t="shared" ca="1" si="54"/>
        <v>12.098900374810615</v>
      </c>
      <c r="BQ78" s="47">
        <f t="shared" ca="1" si="54"/>
        <v>17.606408088857439</v>
      </c>
      <c r="BR78" s="47">
        <f t="shared" ca="1" si="54"/>
        <v>18.178470728222425</v>
      </c>
      <c r="BS78" s="47">
        <f t="shared" ca="1" si="39"/>
        <v>18.747593361822211</v>
      </c>
      <c r="BT78" s="47">
        <f t="shared" ca="1" si="39"/>
        <v>17.650693846813621</v>
      </c>
      <c r="BU78" s="47">
        <f t="shared" ca="1" si="39"/>
        <v>16.426696143079646</v>
      </c>
      <c r="BV78" s="47">
        <f t="shared" ca="1" si="39"/>
        <v>13.65140906789396</v>
      </c>
      <c r="BW78" s="47">
        <f t="shared" ca="1" si="39"/>
        <v>8.918737154496112</v>
      </c>
      <c r="BX78" s="47">
        <f t="shared" ca="1" si="39"/>
        <v>3.1352079768358956</v>
      </c>
      <c r="BY78" s="47">
        <f t="shared" ca="1" si="39"/>
        <v>0.9688246081577927</v>
      </c>
      <c r="BZ78" s="47">
        <f t="shared" ca="1" si="39"/>
        <v>0.89227477990161597</v>
      </c>
      <c r="CA78" s="47">
        <f t="shared" ca="1" si="39"/>
        <v>2.9484314437299433</v>
      </c>
      <c r="CB78" s="47">
        <f t="shared" ca="1" si="39"/>
        <v>12.098900374810615</v>
      </c>
      <c r="CC78" s="47">
        <f t="shared" ca="1" si="38"/>
        <v>17.606408088857439</v>
      </c>
      <c r="CD78" s="47">
        <f t="shared" ca="1" si="38"/>
        <v>18.178470728222425</v>
      </c>
      <c r="CE78" s="47">
        <f t="shared" ca="1" si="38"/>
        <v>18.747593361822211</v>
      </c>
      <c r="CF78" s="47">
        <f t="shared" ca="1" si="38"/>
        <v>17.650693846813621</v>
      </c>
      <c r="CG78" s="47">
        <f t="shared" ca="1" si="38"/>
        <v>16.426696143079646</v>
      </c>
      <c r="CH78" s="47">
        <f t="shared" ca="1" si="38"/>
        <v>13.65140906789396</v>
      </c>
      <c r="CI78" s="47">
        <f t="shared" ca="1" si="38"/>
        <v>8.918737154496112</v>
      </c>
      <c r="CJ78" s="47">
        <f t="shared" ca="1" si="38"/>
        <v>3.1352079768358956</v>
      </c>
      <c r="CK78" s="47">
        <f t="shared" ca="1" si="38"/>
        <v>0.9688246081577927</v>
      </c>
      <c r="CL78" s="47">
        <f t="shared" ca="1" si="38"/>
        <v>0.89227477990161597</v>
      </c>
      <c r="CM78" s="47">
        <f t="shared" ca="1" si="40"/>
        <v>2.9484314437299433</v>
      </c>
      <c r="CN78" s="47">
        <f t="shared" ca="1" si="40"/>
        <v>12.098900374810615</v>
      </c>
      <c r="CO78" s="47">
        <f t="shared" ca="1" si="40"/>
        <v>17.606408088857439</v>
      </c>
      <c r="CP78" s="47">
        <f t="shared" ca="1" si="40"/>
        <v>18.178470728222425</v>
      </c>
      <c r="CQ78" s="47">
        <f t="shared" ca="1" si="40"/>
        <v>18.747593361822211</v>
      </c>
      <c r="CR78" s="47">
        <f t="shared" ca="1" si="40"/>
        <v>17.650693846813621</v>
      </c>
      <c r="CS78" s="47">
        <f t="shared" ca="1" si="40"/>
        <v>16.426696143079646</v>
      </c>
      <c r="CT78" s="47">
        <f t="shared" ca="1" si="40"/>
        <v>13.65140906789396</v>
      </c>
      <c r="CU78" s="47">
        <f t="shared" ca="1" si="40"/>
        <v>8.918737154496112</v>
      </c>
      <c r="CV78" s="47">
        <f t="shared" ca="1" si="40"/>
        <v>3.1352079768358956</v>
      </c>
      <c r="CW78" s="47">
        <f t="shared" ca="1" si="35"/>
        <v>0.9688246081577927</v>
      </c>
      <c r="CX78" s="47">
        <f t="shared" ca="1" si="35"/>
        <v>0.89227477990161597</v>
      </c>
      <c r="CY78" s="47">
        <f t="shared" ca="1" si="35"/>
        <v>2.9484314437299433</v>
      </c>
      <c r="CZ78" s="47">
        <f t="shared" ca="1" si="35"/>
        <v>12.098900374810615</v>
      </c>
      <c r="DA78" s="47">
        <f t="shared" ca="1" si="35"/>
        <v>17.606408088857439</v>
      </c>
      <c r="DB78" s="47">
        <f t="shared" ca="1" si="35"/>
        <v>18.178470728222425</v>
      </c>
      <c r="DC78" s="47">
        <f t="shared" ca="1" si="35"/>
        <v>18.747593361822211</v>
      </c>
      <c r="DD78" s="47">
        <f t="shared" ca="1" si="35"/>
        <v>17.650693846813621</v>
      </c>
    </row>
    <row r="79" spans="1:108" x14ac:dyDescent="0.25">
      <c r="A79" s="40" t="s">
        <v>172</v>
      </c>
      <c r="B79" s="40">
        <v>2436</v>
      </c>
      <c r="C79" s="40" t="s">
        <v>31</v>
      </c>
      <c r="D79" s="40" t="s">
        <v>1528</v>
      </c>
      <c r="E79" s="40" t="s">
        <v>160</v>
      </c>
      <c r="F79" s="40">
        <v>128</v>
      </c>
      <c r="G79" s="43">
        <v>45566</v>
      </c>
      <c r="I79" s="40" t="s">
        <v>34</v>
      </c>
      <c r="J79" s="40">
        <v>1</v>
      </c>
      <c r="K79" s="40" t="s">
        <v>36</v>
      </c>
      <c r="L79" s="40" t="s">
        <v>320</v>
      </c>
      <c r="N79" s="41">
        <f>VLOOKUP($C79 &amp; $I79 &amp; $K79,FATOR!$A$3:$P$22,5,0)</f>
        <v>9.8054322604505764E-2</v>
      </c>
      <c r="O79" s="41">
        <f>VLOOKUP($C79 &amp; $I79 &amp; $K79,FATOR!$A$3:$P$22,6,0)</f>
        <v>9.966599447959304E-2</v>
      </c>
      <c r="P79" s="41">
        <f>VLOOKUP($C79 &amp; $I79 &amp; $K79,FATOR!$A$3:$P$22,7,0)</f>
        <v>0.13121274372155528</v>
      </c>
      <c r="Q79" s="41">
        <f>VLOOKUP($C79 &amp; $I79 &amp; $K79,FATOR!$A$3:$P$22,8,0)</f>
        <v>0.24588732117365522</v>
      </c>
      <c r="R79" s="41">
        <f>VLOOKUP($C79 &amp; $I79 &amp; $K79,FATOR!$A$3:$P$22,9,0)</f>
        <v>0.34937839651397584</v>
      </c>
      <c r="S79" s="41">
        <f>VLOOKUP($C79 &amp; $I79 &amp; $K79,FATOR!$A$3:$P$22,10,0)</f>
        <v>0.38412440235986323</v>
      </c>
      <c r="T79" s="41">
        <f>VLOOKUP($C79 &amp; $I79 &amp; $K79,FATOR!$A$3:$P$22,11,0)</f>
        <v>0.41203014132426724</v>
      </c>
      <c r="U79" s="41">
        <f>VLOOKUP($C79 &amp; $I79 &amp; $K79,FATOR!$A$3:$P$22,12,0)</f>
        <v>0.40708260329976304</v>
      </c>
      <c r="V79" s="41">
        <f>VLOOKUP($C79 &amp; $I79 &amp; $K79,FATOR!$A$3:$P$22,13,0)</f>
        <v>0.38387663419461127</v>
      </c>
      <c r="W79" s="41">
        <f>VLOOKUP($C79 &amp; $I79 &amp; $K79,FATOR!$A$3:$P$22,14,0)</f>
        <v>0.35421415698006753</v>
      </c>
      <c r="X79" s="41">
        <f>VLOOKUP($C79 &amp; $I79 &amp; $K79,FATOR!$A$3:$P$22,15,0)</f>
        <v>0.31552727482154186</v>
      </c>
      <c r="Y79" s="41">
        <f>VLOOKUP($C79 &amp; $I79 &amp; $K79,FATOR!$A$3:$P$22,16,0)</f>
        <v>0.16076201792575104</v>
      </c>
      <c r="Z79" s="48">
        <v>0.61538461538461542</v>
      </c>
      <c r="AA79" s="42">
        <f t="shared" si="41"/>
        <v>7.7236635651549159</v>
      </c>
      <c r="AB79" s="42">
        <f t="shared" si="42"/>
        <v>7.8506137190079448</v>
      </c>
      <c r="AC79" s="42">
        <f t="shared" si="43"/>
        <v>10.335526890067124</v>
      </c>
      <c r="AD79" s="42">
        <f t="shared" si="44"/>
        <v>19.368355144755611</v>
      </c>
      <c r="AE79" s="42">
        <f t="shared" si="45"/>
        <v>27.520267540793174</v>
      </c>
      <c r="AF79" s="42">
        <f t="shared" si="46"/>
        <v>30.25718369357692</v>
      </c>
      <c r="AG79" s="42">
        <f t="shared" si="47"/>
        <v>32.455297285849973</v>
      </c>
      <c r="AH79" s="42">
        <f t="shared" si="48"/>
        <v>32.065583521458258</v>
      </c>
      <c r="AI79" s="42">
        <f t="shared" si="49"/>
        <v>30.237667185790919</v>
      </c>
      <c r="AJ79" s="42">
        <f t="shared" si="50"/>
        <v>27.901176672891474</v>
      </c>
      <c r="AK79" s="42">
        <f t="shared" si="51"/>
        <v>24.853840724404531</v>
      </c>
      <c r="AL79" s="42">
        <f t="shared" si="52"/>
        <v>12.663100488920698</v>
      </c>
      <c r="AN79" s="43">
        <f t="shared" si="53"/>
        <v>45566</v>
      </c>
      <c r="AO79" s="47" t="str">
        <f t="shared" ca="1" si="37"/>
        <v/>
      </c>
      <c r="AP79" s="47" t="str">
        <f t="shared" ca="1" si="37"/>
        <v/>
      </c>
      <c r="AQ79" s="47" t="str">
        <f t="shared" ca="1" si="37"/>
        <v/>
      </c>
      <c r="AR79" s="47" t="str">
        <f t="shared" ca="1" si="37"/>
        <v/>
      </c>
      <c r="AS79" s="47" t="str">
        <f t="shared" ca="1" si="37"/>
        <v/>
      </c>
      <c r="AT79" s="47" t="str">
        <f t="shared" ca="1" si="37"/>
        <v/>
      </c>
      <c r="AU79" s="47" t="str">
        <f t="shared" ca="1" si="37"/>
        <v/>
      </c>
      <c r="AV79" s="47" t="str">
        <f t="shared" ca="1" si="37"/>
        <v/>
      </c>
      <c r="AW79" s="47" t="str">
        <f t="shared" ca="1" si="37"/>
        <v/>
      </c>
      <c r="AX79" s="47">
        <f t="shared" ca="1" si="37"/>
        <v>27.901176672891474</v>
      </c>
      <c r="AY79" s="47">
        <f t="shared" ca="1" si="36"/>
        <v>24.853840724404531</v>
      </c>
      <c r="AZ79" s="47">
        <f t="shared" ca="1" si="36"/>
        <v>12.663100488920698</v>
      </c>
      <c r="BA79" s="47">
        <f t="shared" ca="1" si="36"/>
        <v>7.7236635651549159</v>
      </c>
      <c r="BB79" s="47">
        <f t="shared" ca="1" si="36"/>
        <v>7.8506137190079448</v>
      </c>
      <c r="BC79" s="47">
        <f t="shared" ca="1" si="36"/>
        <v>10.335526890067124</v>
      </c>
      <c r="BD79" s="47">
        <f t="shared" ca="1" si="36"/>
        <v>19.368355144755611</v>
      </c>
      <c r="BE79" s="47">
        <f t="shared" ca="1" si="36"/>
        <v>27.520267540793174</v>
      </c>
      <c r="BF79" s="47">
        <f t="shared" ca="1" si="36"/>
        <v>30.25718369357692</v>
      </c>
      <c r="BG79" s="47">
        <f t="shared" ca="1" si="36"/>
        <v>32.455297285849973</v>
      </c>
      <c r="BH79" s="47">
        <f t="shared" ca="1" si="36"/>
        <v>32.065583521458258</v>
      </c>
      <c r="BI79" s="47">
        <f t="shared" ca="1" si="54"/>
        <v>30.237667185790919</v>
      </c>
      <c r="BJ79" s="47">
        <f t="shared" ca="1" si="54"/>
        <v>27.901176672891474</v>
      </c>
      <c r="BK79" s="47">
        <f t="shared" ca="1" si="54"/>
        <v>24.853840724404531</v>
      </c>
      <c r="BL79" s="47">
        <f t="shared" ca="1" si="54"/>
        <v>12.663100488920698</v>
      </c>
      <c r="BM79" s="47">
        <f t="shared" ca="1" si="54"/>
        <v>7.7236635651549159</v>
      </c>
      <c r="BN79" s="47">
        <f t="shared" ca="1" si="54"/>
        <v>7.8506137190079448</v>
      </c>
      <c r="BO79" s="47">
        <f t="shared" ca="1" si="54"/>
        <v>10.335526890067124</v>
      </c>
      <c r="BP79" s="47">
        <f t="shared" ca="1" si="54"/>
        <v>19.368355144755611</v>
      </c>
      <c r="BQ79" s="47">
        <f t="shared" ca="1" si="54"/>
        <v>27.520267540793174</v>
      </c>
      <c r="BR79" s="47">
        <f t="shared" ca="1" si="54"/>
        <v>30.25718369357692</v>
      </c>
      <c r="BS79" s="47">
        <f t="shared" ca="1" si="39"/>
        <v>32.455297285849973</v>
      </c>
      <c r="BT79" s="47">
        <f t="shared" ca="1" si="39"/>
        <v>32.065583521458258</v>
      </c>
      <c r="BU79" s="47">
        <f t="shared" ca="1" si="39"/>
        <v>30.237667185790919</v>
      </c>
      <c r="BV79" s="47">
        <f t="shared" ca="1" si="39"/>
        <v>27.901176672891474</v>
      </c>
      <c r="BW79" s="47">
        <f t="shared" ca="1" si="39"/>
        <v>24.853840724404531</v>
      </c>
      <c r="BX79" s="47">
        <f t="shared" ca="1" si="39"/>
        <v>12.663100488920698</v>
      </c>
      <c r="BY79" s="47">
        <f t="shared" ca="1" si="39"/>
        <v>7.7236635651549159</v>
      </c>
      <c r="BZ79" s="47">
        <f t="shared" ca="1" si="39"/>
        <v>7.8506137190079448</v>
      </c>
      <c r="CA79" s="47">
        <f t="shared" ca="1" si="39"/>
        <v>10.335526890067124</v>
      </c>
      <c r="CB79" s="47">
        <f t="shared" ca="1" si="39"/>
        <v>19.368355144755611</v>
      </c>
      <c r="CC79" s="47">
        <f t="shared" ca="1" si="38"/>
        <v>27.520267540793174</v>
      </c>
      <c r="CD79" s="47">
        <f t="shared" ca="1" si="38"/>
        <v>30.25718369357692</v>
      </c>
      <c r="CE79" s="47">
        <f t="shared" ca="1" si="38"/>
        <v>32.455297285849973</v>
      </c>
      <c r="CF79" s="47">
        <f t="shared" ca="1" si="38"/>
        <v>32.065583521458258</v>
      </c>
      <c r="CG79" s="47">
        <f t="shared" ca="1" si="38"/>
        <v>30.237667185790919</v>
      </c>
      <c r="CH79" s="47">
        <f t="shared" ca="1" si="38"/>
        <v>27.901176672891474</v>
      </c>
      <c r="CI79" s="47">
        <f t="shared" ca="1" si="38"/>
        <v>24.853840724404531</v>
      </c>
      <c r="CJ79" s="47">
        <f t="shared" ca="1" si="38"/>
        <v>12.663100488920698</v>
      </c>
      <c r="CK79" s="47">
        <f t="shared" ca="1" si="38"/>
        <v>7.7236635651549159</v>
      </c>
      <c r="CL79" s="47">
        <f t="shared" ca="1" si="38"/>
        <v>7.8506137190079448</v>
      </c>
      <c r="CM79" s="47">
        <f t="shared" ca="1" si="40"/>
        <v>10.335526890067124</v>
      </c>
      <c r="CN79" s="47">
        <f t="shared" ca="1" si="40"/>
        <v>19.368355144755611</v>
      </c>
      <c r="CO79" s="47">
        <f t="shared" ca="1" si="40"/>
        <v>27.520267540793174</v>
      </c>
      <c r="CP79" s="47">
        <f t="shared" ca="1" si="40"/>
        <v>30.25718369357692</v>
      </c>
      <c r="CQ79" s="47">
        <f t="shared" ca="1" si="40"/>
        <v>32.455297285849973</v>
      </c>
      <c r="CR79" s="47">
        <f t="shared" ca="1" si="40"/>
        <v>32.065583521458258</v>
      </c>
      <c r="CS79" s="47">
        <f t="shared" ca="1" si="40"/>
        <v>30.237667185790919</v>
      </c>
      <c r="CT79" s="47">
        <f t="shared" ca="1" si="40"/>
        <v>27.901176672891474</v>
      </c>
      <c r="CU79" s="47">
        <f t="shared" ca="1" si="40"/>
        <v>24.853840724404531</v>
      </c>
      <c r="CV79" s="47">
        <f t="shared" ca="1" si="40"/>
        <v>12.663100488920698</v>
      </c>
      <c r="CW79" s="47">
        <f t="shared" ca="1" si="35"/>
        <v>7.7236635651549159</v>
      </c>
      <c r="CX79" s="47">
        <f t="shared" ca="1" si="35"/>
        <v>7.8506137190079448</v>
      </c>
      <c r="CY79" s="47">
        <f t="shared" ca="1" si="35"/>
        <v>10.335526890067124</v>
      </c>
      <c r="CZ79" s="47">
        <f t="shared" ca="1" si="35"/>
        <v>19.368355144755611</v>
      </c>
      <c r="DA79" s="47">
        <f t="shared" ca="1" si="35"/>
        <v>27.520267540793174</v>
      </c>
      <c r="DB79" s="47">
        <f t="shared" ca="1" si="35"/>
        <v>30.25718369357692</v>
      </c>
      <c r="DC79" s="47">
        <f t="shared" ca="1" si="35"/>
        <v>32.455297285849973</v>
      </c>
      <c r="DD79" s="47">
        <f t="shared" ca="1" si="35"/>
        <v>32.065583521458258</v>
      </c>
    </row>
    <row r="80" spans="1:108" x14ac:dyDescent="0.25">
      <c r="A80" s="40" t="s">
        <v>129</v>
      </c>
      <c r="B80" s="40">
        <v>2332</v>
      </c>
      <c r="C80" s="40" t="s">
        <v>31</v>
      </c>
      <c r="D80" s="40" t="s">
        <v>557</v>
      </c>
      <c r="E80" s="40" t="s">
        <v>130</v>
      </c>
      <c r="F80" s="40">
        <v>40</v>
      </c>
      <c r="G80" s="43">
        <v>45627</v>
      </c>
      <c r="I80" s="40" t="s">
        <v>34</v>
      </c>
      <c r="J80" s="40">
        <v>1</v>
      </c>
      <c r="K80" s="40" t="s">
        <v>35</v>
      </c>
      <c r="L80" s="40" t="s">
        <v>140</v>
      </c>
      <c r="N80" s="41">
        <f>VLOOKUP($C80 &amp; $I80 &amp; $K80,FATOR!$A$3:$P$22,5,0)</f>
        <v>1.9679249853205166E-2</v>
      </c>
      <c r="O80" s="41">
        <f>VLOOKUP($C80 &amp; $I80 &amp; $K80,FATOR!$A$3:$P$22,6,0)</f>
        <v>1.8124331466751575E-2</v>
      </c>
      <c r="P80" s="41">
        <f>VLOOKUP($C80 &amp; $I80 &amp; $K80,FATOR!$A$3:$P$22,7,0)</f>
        <v>5.989001370076448E-2</v>
      </c>
      <c r="Q80" s="41">
        <f>VLOOKUP($C80 &amp; $I80 &amp; $K80,FATOR!$A$3:$P$22,8,0)</f>
        <v>0.24575891386334064</v>
      </c>
      <c r="R80" s="41">
        <f>VLOOKUP($C80 &amp; $I80 &amp; $K80,FATOR!$A$3:$P$22,9,0)</f>
        <v>0.35763016430491673</v>
      </c>
      <c r="S80" s="41">
        <f>VLOOKUP($C80 &amp; $I80 &amp; $K80,FATOR!$A$3:$P$22,10,0)</f>
        <v>0.36925018666701803</v>
      </c>
      <c r="T80" s="41">
        <f>VLOOKUP($C80 &amp; $I80 &amp; $K80,FATOR!$A$3:$P$22,11,0)</f>
        <v>0.38081049016201374</v>
      </c>
      <c r="U80" s="41">
        <f>VLOOKUP($C80 &amp; $I80 &amp; $K80,FATOR!$A$3:$P$22,12,0)</f>
        <v>0.35852971876340173</v>
      </c>
      <c r="V80" s="41">
        <f>VLOOKUP($C80 &amp; $I80 &amp; $K80,FATOR!$A$3:$P$22,13,0)</f>
        <v>0.33366726540630531</v>
      </c>
      <c r="W80" s="41">
        <f>VLOOKUP($C80 &amp; $I80 &amp; $K80,FATOR!$A$3:$P$22,14,0)</f>
        <v>0.27729424669159608</v>
      </c>
      <c r="X80" s="41">
        <f>VLOOKUP($C80 &amp; $I80 &amp; $K80,FATOR!$A$3:$P$22,15,0)</f>
        <v>0.1811618484507023</v>
      </c>
      <c r="Y80" s="41">
        <f>VLOOKUP($C80 &amp; $I80 &amp; $K80,FATOR!$A$3:$P$22,16,0)</f>
        <v>6.3683912029479137E-2</v>
      </c>
      <c r="Z80" s="48">
        <v>0.52879581151832467</v>
      </c>
      <c r="AA80" s="42">
        <f t="shared" si="41"/>
        <v>0.3709177982803068</v>
      </c>
      <c r="AB80" s="42">
        <f t="shared" si="42"/>
        <v>0.34161043602254276</v>
      </c>
      <c r="AC80" s="42">
        <f t="shared" si="43"/>
        <v>1.1288170121610057</v>
      </c>
      <c r="AD80" s="42">
        <f t="shared" si="44"/>
        <v>4.6321051827645352</v>
      </c>
      <c r="AE80" s="42">
        <f t="shared" si="45"/>
        <v>6.7406732539146592</v>
      </c>
      <c r="AF80" s="42">
        <f t="shared" si="46"/>
        <v>6.9596893822055748</v>
      </c>
      <c r="AG80" s="42">
        <f t="shared" si="47"/>
        <v>7.1775799192840273</v>
      </c>
      <c r="AH80" s="42">
        <f t="shared" si="48"/>
        <v>6.7576282070588798</v>
      </c>
      <c r="AI80" s="42">
        <f t="shared" si="49"/>
        <v>6.2890165207471149</v>
      </c>
      <c r="AJ80" s="42">
        <f t="shared" si="50"/>
        <v>5.2264884193180405</v>
      </c>
      <c r="AK80" s="42">
        <f t="shared" si="51"/>
        <v>3.4145688713221372</v>
      </c>
      <c r="AL80" s="42">
        <f t="shared" si="52"/>
        <v>1.2003250434875647</v>
      </c>
      <c r="AN80" s="43">
        <f t="shared" si="53"/>
        <v>45627</v>
      </c>
      <c r="AO80" s="47" t="str">
        <f t="shared" ca="1" si="37"/>
        <v/>
      </c>
      <c r="AP80" s="47" t="str">
        <f t="shared" ca="1" si="37"/>
        <v/>
      </c>
      <c r="AQ80" s="47" t="str">
        <f t="shared" ca="1" si="37"/>
        <v/>
      </c>
      <c r="AR80" s="47" t="str">
        <f t="shared" ca="1" si="37"/>
        <v/>
      </c>
      <c r="AS80" s="47" t="str">
        <f t="shared" ca="1" si="37"/>
        <v/>
      </c>
      <c r="AT80" s="47" t="str">
        <f t="shared" ca="1" si="37"/>
        <v/>
      </c>
      <c r="AU80" s="47" t="str">
        <f t="shared" ca="1" si="37"/>
        <v/>
      </c>
      <c r="AV80" s="47" t="str">
        <f t="shared" ca="1" si="37"/>
        <v/>
      </c>
      <c r="AW80" s="47" t="str">
        <f t="shared" ca="1" si="37"/>
        <v/>
      </c>
      <c r="AX80" s="47" t="str">
        <f t="shared" ca="1" si="37"/>
        <v/>
      </c>
      <c r="AY80" s="47" t="str">
        <f t="shared" ca="1" si="36"/>
        <v/>
      </c>
      <c r="AZ80" s="47">
        <f t="shared" ca="1" si="36"/>
        <v>1.2003250434875647</v>
      </c>
      <c r="BA80" s="47">
        <f t="shared" ca="1" si="36"/>
        <v>0.3709177982803068</v>
      </c>
      <c r="BB80" s="47">
        <f t="shared" ca="1" si="36"/>
        <v>0.34161043602254276</v>
      </c>
      <c r="BC80" s="47">
        <f t="shared" ca="1" si="36"/>
        <v>1.1288170121610057</v>
      </c>
      <c r="BD80" s="47">
        <f t="shared" ca="1" si="36"/>
        <v>4.6321051827645352</v>
      </c>
      <c r="BE80" s="47">
        <f t="shared" ca="1" si="36"/>
        <v>6.7406732539146592</v>
      </c>
      <c r="BF80" s="47">
        <f t="shared" ca="1" si="36"/>
        <v>6.9596893822055748</v>
      </c>
      <c r="BG80" s="47">
        <f t="shared" ca="1" si="36"/>
        <v>7.1775799192840273</v>
      </c>
      <c r="BH80" s="47">
        <f t="shared" ca="1" si="36"/>
        <v>6.7576282070588798</v>
      </c>
      <c r="BI80" s="47">
        <f t="shared" ca="1" si="54"/>
        <v>6.2890165207471149</v>
      </c>
      <c r="BJ80" s="47">
        <f t="shared" ca="1" si="54"/>
        <v>5.2264884193180405</v>
      </c>
      <c r="BK80" s="47">
        <f t="shared" ca="1" si="54"/>
        <v>3.4145688713221372</v>
      </c>
      <c r="BL80" s="47">
        <f t="shared" ca="1" si="54"/>
        <v>1.2003250434875647</v>
      </c>
      <c r="BM80" s="47">
        <f t="shared" ca="1" si="54"/>
        <v>0.3709177982803068</v>
      </c>
      <c r="BN80" s="47">
        <f t="shared" ca="1" si="54"/>
        <v>0.34161043602254276</v>
      </c>
      <c r="BO80" s="47">
        <f t="shared" ca="1" si="54"/>
        <v>1.1288170121610057</v>
      </c>
      <c r="BP80" s="47">
        <f t="shared" ca="1" si="54"/>
        <v>4.6321051827645352</v>
      </c>
      <c r="BQ80" s="47">
        <f t="shared" ca="1" si="54"/>
        <v>6.7406732539146592</v>
      </c>
      <c r="BR80" s="47">
        <f t="shared" ca="1" si="54"/>
        <v>6.9596893822055748</v>
      </c>
      <c r="BS80" s="47">
        <f t="shared" ca="1" si="39"/>
        <v>7.1775799192840273</v>
      </c>
      <c r="BT80" s="47">
        <f t="shared" ca="1" si="39"/>
        <v>6.7576282070588798</v>
      </c>
      <c r="BU80" s="47">
        <f t="shared" ca="1" si="39"/>
        <v>6.2890165207471149</v>
      </c>
      <c r="BV80" s="47">
        <f t="shared" ca="1" si="39"/>
        <v>5.2264884193180405</v>
      </c>
      <c r="BW80" s="47">
        <f t="shared" ca="1" si="39"/>
        <v>3.4145688713221372</v>
      </c>
      <c r="BX80" s="47">
        <f t="shared" ca="1" si="39"/>
        <v>1.2003250434875647</v>
      </c>
      <c r="BY80" s="47">
        <f t="shared" ca="1" si="39"/>
        <v>0.3709177982803068</v>
      </c>
      <c r="BZ80" s="47">
        <f t="shared" ca="1" si="39"/>
        <v>0.34161043602254276</v>
      </c>
      <c r="CA80" s="47">
        <f t="shared" ca="1" si="39"/>
        <v>1.1288170121610057</v>
      </c>
      <c r="CB80" s="47">
        <f t="shared" ca="1" si="39"/>
        <v>4.6321051827645352</v>
      </c>
      <c r="CC80" s="47">
        <f t="shared" ca="1" si="38"/>
        <v>6.7406732539146592</v>
      </c>
      <c r="CD80" s="47">
        <f t="shared" ca="1" si="38"/>
        <v>6.9596893822055748</v>
      </c>
      <c r="CE80" s="47">
        <f t="shared" ca="1" si="38"/>
        <v>7.1775799192840273</v>
      </c>
      <c r="CF80" s="47">
        <f t="shared" ca="1" si="38"/>
        <v>6.7576282070588798</v>
      </c>
      <c r="CG80" s="47">
        <f t="shared" ca="1" si="38"/>
        <v>6.2890165207471149</v>
      </c>
      <c r="CH80" s="47">
        <f t="shared" ca="1" si="38"/>
        <v>5.2264884193180405</v>
      </c>
      <c r="CI80" s="47">
        <f t="shared" ca="1" si="38"/>
        <v>3.4145688713221372</v>
      </c>
      <c r="CJ80" s="47">
        <f t="shared" ca="1" si="38"/>
        <v>1.2003250434875647</v>
      </c>
      <c r="CK80" s="47">
        <f t="shared" ca="1" si="38"/>
        <v>0.3709177982803068</v>
      </c>
      <c r="CL80" s="47">
        <f t="shared" ca="1" si="38"/>
        <v>0.34161043602254276</v>
      </c>
      <c r="CM80" s="47">
        <f t="shared" ca="1" si="40"/>
        <v>1.1288170121610057</v>
      </c>
      <c r="CN80" s="47">
        <f t="shared" ca="1" si="40"/>
        <v>4.6321051827645352</v>
      </c>
      <c r="CO80" s="47">
        <f t="shared" ca="1" si="40"/>
        <v>6.7406732539146592</v>
      </c>
      <c r="CP80" s="47">
        <f t="shared" ca="1" si="40"/>
        <v>6.9596893822055748</v>
      </c>
      <c r="CQ80" s="47">
        <f t="shared" ca="1" si="40"/>
        <v>7.1775799192840273</v>
      </c>
      <c r="CR80" s="47">
        <f t="shared" ca="1" si="40"/>
        <v>6.7576282070588798</v>
      </c>
      <c r="CS80" s="47">
        <f t="shared" ca="1" si="40"/>
        <v>6.2890165207471149</v>
      </c>
      <c r="CT80" s="47">
        <f t="shared" ca="1" si="40"/>
        <v>5.2264884193180405</v>
      </c>
      <c r="CU80" s="47">
        <f t="shared" ca="1" si="40"/>
        <v>3.4145688713221372</v>
      </c>
      <c r="CV80" s="47">
        <f t="shared" ca="1" si="40"/>
        <v>1.2003250434875647</v>
      </c>
      <c r="CW80" s="47">
        <f t="shared" ca="1" si="35"/>
        <v>0.3709177982803068</v>
      </c>
      <c r="CX80" s="47">
        <f t="shared" ca="1" si="35"/>
        <v>0.34161043602254276</v>
      </c>
      <c r="CY80" s="47">
        <f t="shared" ca="1" si="35"/>
        <v>1.1288170121610057</v>
      </c>
      <c r="CZ80" s="47">
        <f t="shared" ca="1" si="35"/>
        <v>4.6321051827645352</v>
      </c>
      <c r="DA80" s="47">
        <f t="shared" ca="1" si="35"/>
        <v>6.7406732539146592</v>
      </c>
      <c r="DB80" s="47">
        <f t="shared" ca="1" si="35"/>
        <v>6.9596893822055748</v>
      </c>
      <c r="DC80" s="47">
        <f t="shared" ca="1" si="35"/>
        <v>7.1775799192840273</v>
      </c>
      <c r="DD80" s="47">
        <f t="shared" ca="1" si="35"/>
        <v>6.7576282070588798</v>
      </c>
    </row>
    <row r="81" spans="1:108" x14ac:dyDescent="0.25">
      <c r="A81" s="40" t="s">
        <v>129</v>
      </c>
      <c r="B81" s="40">
        <v>2332</v>
      </c>
      <c r="C81" s="40" t="s">
        <v>31</v>
      </c>
      <c r="D81" s="40" t="s">
        <v>557</v>
      </c>
      <c r="E81" s="40" t="s">
        <v>130</v>
      </c>
      <c r="F81" s="40">
        <v>40</v>
      </c>
      <c r="G81" s="43">
        <v>45627</v>
      </c>
      <c r="I81" s="40" t="s">
        <v>34</v>
      </c>
      <c r="J81" s="40">
        <v>1</v>
      </c>
      <c r="K81" s="40" t="s">
        <v>36</v>
      </c>
      <c r="L81" s="40" t="s">
        <v>140</v>
      </c>
      <c r="N81" s="41">
        <f>VLOOKUP($C81 &amp; $I81 &amp; $K81,FATOR!$A$3:$P$22,5,0)</f>
        <v>9.8054322604505764E-2</v>
      </c>
      <c r="O81" s="41">
        <f>VLOOKUP($C81 &amp; $I81 &amp; $K81,FATOR!$A$3:$P$22,6,0)</f>
        <v>9.966599447959304E-2</v>
      </c>
      <c r="P81" s="41">
        <f>VLOOKUP($C81 &amp; $I81 &amp; $K81,FATOR!$A$3:$P$22,7,0)</f>
        <v>0.13121274372155528</v>
      </c>
      <c r="Q81" s="41">
        <f>VLOOKUP($C81 &amp; $I81 &amp; $K81,FATOR!$A$3:$P$22,8,0)</f>
        <v>0.24588732117365522</v>
      </c>
      <c r="R81" s="41">
        <f>VLOOKUP($C81 &amp; $I81 &amp; $K81,FATOR!$A$3:$P$22,9,0)</f>
        <v>0.34937839651397584</v>
      </c>
      <c r="S81" s="41">
        <f>VLOOKUP($C81 &amp; $I81 &amp; $K81,FATOR!$A$3:$P$22,10,0)</f>
        <v>0.38412440235986323</v>
      </c>
      <c r="T81" s="41">
        <f>VLOOKUP($C81 &amp; $I81 &amp; $K81,FATOR!$A$3:$P$22,11,0)</f>
        <v>0.41203014132426724</v>
      </c>
      <c r="U81" s="41">
        <f>VLOOKUP($C81 &amp; $I81 &amp; $K81,FATOR!$A$3:$P$22,12,0)</f>
        <v>0.40708260329976304</v>
      </c>
      <c r="V81" s="41">
        <f>VLOOKUP($C81 &amp; $I81 &amp; $K81,FATOR!$A$3:$P$22,13,0)</f>
        <v>0.38387663419461127</v>
      </c>
      <c r="W81" s="41">
        <f>VLOOKUP($C81 &amp; $I81 &amp; $K81,FATOR!$A$3:$P$22,14,0)</f>
        <v>0.35421415698006753</v>
      </c>
      <c r="X81" s="41">
        <f>VLOOKUP($C81 &amp; $I81 &amp; $K81,FATOR!$A$3:$P$22,15,0)</f>
        <v>0.31552727482154186</v>
      </c>
      <c r="Y81" s="41">
        <f>VLOOKUP($C81 &amp; $I81 &amp; $K81,FATOR!$A$3:$P$22,16,0)</f>
        <v>0.16076201792575104</v>
      </c>
      <c r="Z81" s="48">
        <v>0.52879581151832467</v>
      </c>
      <c r="AA81" s="42">
        <f t="shared" si="41"/>
        <v>2.0740286037811693</v>
      </c>
      <c r="AB81" s="42">
        <f t="shared" si="42"/>
        <v>2.108118417264691</v>
      </c>
      <c r="AC81" s="42">
        <f t="shared" si="43"/>
        <v>2.775389971911431</v>
      </c>
      <c r="AD81" s="42">
        <f t="shared" si="44"/>
        <v>5.2009674216835977</v>
      </c>
      <c r="AE81" s="42">
        <f t="shared" si="45"/>
        <v>7.3899933084631551</v>
      </c>
      <c r="AF81" s="42">
        <f t="shared" si="46"/>
        <v>8.1249350027950147</v>
      </c>
      <c r="AG81" s="42">
        <f t="shared" si="47"/>
        <v>8.7151925180630361</v>
      </c>
      <c r="AH81" s="42">
        <f t="shared" si="48"/>
        <v>8.6105430226756177</v>
      </c>
      <c r="AI81" s="42">
        <f t="shared" si="49"/>
        <v>8.1196942520745008</v>
      </c>
      <c r="AJ81" s="42">
        <f t="shared" si="50"/>
        <v>7.4922785036621615</v>
      </c>
      <c r="AK81" s="42">
        <f t="shared" si="51"/>
        <v>6.6739800538169067</v>
      </c>
      <c r="AL81" s="42">
        <f t="shared" si="52"/>
        <v>3.4004112692148389</v>
      </c>
      <c r="AN81" s="43">
        <f t="shared" si="53"/>
        <v>45627</v>
      </c>
      <c r="AO81" s="47" t="str">
        <f t="shared" ca="1" si="37"/>
        <v/>
      </c>
      <c r="AP81" s="47" t="str">
        <f t="shared" ca="1" si="37"/>
        <v/>
      </c>
      <c r="AQ81" s="47" t="str">
        <f t="shared" ca="1" si="37"/>
        <v/>
      </c>
      <c r="AR81" s="47" t="str">
        <f t="shared" ca="1" si="37"/>
        <v/>
      </c>
      <c r="AS81" s="47" t="str">
        <f t="shared" ca="1" si="37"/>
        <v/>
      </c>
      <c r="AT81" s="47" t="str">
        <f t="shared" ref="AT81:BH93" ca="1" si="55">IF($AN81&lt;=AT$1,HLOOKUP(MONTH(AT$1),$AA:$AL,ROW($AO81),0),"")</f>
        <v/>
      </c>
      <c r="AU81" s="47" t="str">
        <f t="shared" ca="1" si="55"/>
        <v/>
      </c>
      <c r="AV81" s="47" t="str">
        <f t="shared" ca="1" si="55"/>
        <v/>
      </c>
      <c r="AW81" s="47" t="str">
        <f t="shared" ca="1" si="55"/>
        <v/>
      </c>
      <c r="AX81" s="47" t="str">
        <f t="shared" ca="1" si="55"/>
        <v/>
      </c>
      <c r="AY81" s="47" t="str">
        <f t="shared" ca="1" si="55"/>
        <v/>
      </c>
      <c r="AZ81" s="47">
        <f t="shared" ca="1" si="55"/>
        <v>3.4004112692148389</v>
      </c>
      <c r="BA81" s="47">
        <f t="shared" ca="1" si="55"/>
        <v>2.0740286037811693</v>
      </c>
      <c r="BB81" s="47">
        <f t="shared" ca="1" si="55"/>
        <v>2.108118417264691</v>
      </c>
      <c r="BC81" s="47">
        <f t="shared" ca="1" si="55"/>
        <v>2.775389971911431</v>
      </c>
      <c r="BD81" s="47">
        <f t="shared" ca="1" si="55"/>
        <v>5.2009674216835977</v>
      </c>
      <c r="BE81" s="47">
        <f t="shared" ca="1" si="55"/>
        <v>7.3899933084631551</v>
      </c>
      <c r="BF81" s="47">
        <f t="shared" ca="1" si="55"/>
        <v>8.1249350027950147</v>
      </c>
      <c r="BG81" s="47">
        <f t="shared" ca="1" si="55"/>
        <v>8.7151925180630361</v>
      </c>
      <c r="BH81" s="47">
        <f t="shared" ca="1" si="55"/>
        <v>8.6105430226756177</v>
      </c>
      <c r="BI81" s="47">
        <f t="shared" ca="1" si="54"/>
        <v>8.1196942520745008</v>
      </c>
      <c r="BJ81" s="47">
        <f t="shared" ca="1" si="54"/>
        <v>7.4922785036621615</v>
      </c>
      <c r="BK81" s="47">
        <f t="shared" ca="1" si="54"/>
        <v>6.6739800538169067</v>
      </c>
      <c r="BL81" s="47">
        <f t="shared" ca="1" si="54"/>
        <v>3.4004112692148389</v>
      </c>
      <c r="BM81" s="47">
        <f t="shared" ca="1" si="54"/>
        <v>2.0740286037811693</v>
      </c>
      <c r="BN81" s="47">
        <f t="shared" ca="1" si="54"/>
        <v>2.108118417264691</v>
      </c>
      <c r="BO81" s="47">
        <f t="shared" ca="1" si="54"/>
        <v>2.775389971911431</v>
      </c>
      <c r="BP81" s="47">
        <f t="shared" ca="1" si="54"/>
        <v>5.2009674216835977</v>
      </c>
      <c r="BQ81" s="47">
        <f t="shared" ca="1" si="54"/>
        <v>7.3899933084631551</v>
      </c>
      <c r="BR81" s="47">
        <f t="shared" ca="1" si="54"/>
        <v>8.1249350027950147</v>
      </c>
      <c r="BS81" s="47">
        <f t="shared" ca="1" si="39"/>
        <v>8.7151925180630361</v>
      </c>
      <c r="BT81" s="47">
        <f t="shared" ca="1" si="39"/>
        <v>8.6105430226756177</v>
      </c>
      <c r="BU81" s="47">
        <f t="shared" ca="1" si="39"/>
        <v>8.1196942520745008</v>
      </c>
      <c r="BV81" s="47">
        <f t="shared" ca="1" si="39"/>
        <v>7.4922785036621615</v>
      </c>
      <c r="BW81" s="47">
        <f t="shared" ca="1" si="39"/>
        <v>6.6739800538169067</v>
      </c>
      <c r="BX81" s="47">
        <f t="shared" ca="1" si="39"/>
        <v>3.4004112692148389</v>
      </c>
      <c r="BY81" s="47">
        <f t="shared" ca="1" si="39"/>
        <v>2.0740286037811693</v>
      </c>
      <c r="BZ81" s="47">
        <f t="shared" ca="1" si="39"/>
        <v>2.108118417264691</v>
      </c>
      <c r="CA81" s="47">
        <f t="shared" ca="1" si="39"/>
        <v>2.775389971911431</v>
      </c>
      <c r="CB81" s="47">
        <f t="shared" ca="1" si="39"/>
        <v>5.2009674216835977</v>
      </c>
      <c r="CC81" s="47">
        <f t="shared" ca="1" si="38"/>
        <v>7.3899933084631551</v>
      </c>
      <c r="CD81" s="47">
        <f t="shared" ca="1" si="38"/>
        <v>8.1249350027950147</v>
      </c>
      <c r="CE81" s="47">
        <f t="shared" ca="1" si="38"/>
        <v>8.7151925180630361</v>
      </c>
      <c r="CF81" s="47">
        <f t="shared" ca="1" si="38"/>
        <v>8.6105430226756177</v>
      </c>
      <c r="CG81" s="47">
        <f t="shared" ca="1" si="38"/>
        <v>8.1196942520745008</v>
      </c>
      <c r="CH81" s="47">
        <f t="shared" ca="1" si="38"/>
        <v>7.4922785036621615</v>
      </c>
      <c r="CI81" s="47">
        <f t="shared" ca="1" si="38"/>
        <v>6.6739800538169067</v>
      </c>
      <c r="CJ81" s="47">
        <f t="shared" ca="1" si="38"/>
        <v>3.4004112692148389</v>
      </c>
      <c r="CK81" s="47">
        <f t="shared" ca="1" si="38"/>
        <v>2.0740286037811693</v>
      </c>
      <c r="CL81" s="47">
        <f t="shared" ca="1" si="38"/>
        <v>2.108118417264691</v>
      </c>
      <c r="CM81" s="47">
        <f t="shared" ca="1" si="40"/>
        <v>2.775389971911431</v>
      </c>
      <c r="CN81" s="47">
        <f t="shared" ca="1" si="40"/>
        <v>5.2009674216835977</v>
      </c>
      <c r="CO81" s="47">
        <f t="shared" ca="1" si="40"/>
        <v>7.3899933084631551</v>
      </c>
      <c r="CP81" s="47">
        <f t="shared" ca="1" si="40"/>
        <v>8.1249350027950147</v>
      </c>
      <c r="CQ81" s="47">
        <f t="shared" ca="1" si="40"/>
        <v>8.7151925180630361</v>
      </c>
      <c r="CR81" s="47">
        <f t="shared" ca="1" si="40"/>
        <v>8.6105430226756177</v>
      </c>
      <c r="CS81" s="47">
        <f t="shared" ca="1" si="40"/>
        <v>8.1196942520745008</v>
      </c>
      <c r="CT81" s="47">
        <f t="shared" ca="1" si="40"/>
        <v>7.4922785036621615</v>
      </c>
      <c r="CU81" s="47">
        <f t="shared" ca="1" si="40"/>
        <v>6.6739800538169067</v>
      </c>
      <c r="CV81" s="47">
        <f t="shared" ca="1" si="40"/>
        <v>3.4004112692148389</v>
      </c>
      <c r="CW81" s="47">
        <f t="shared" ca="1" si="35"/>
        <v>2.0740286037811693</v>
      </c>
      <c r="CX81" s="47">
        <f t="shared" ca="1" si="35"/>
        <v>2.108118417264691</v>
      </c>
      <c r="CY81" s="47">
        <f t="shared" ca="1" si="35"/>
        <v>2.775389971911431</v>
      </c>
      <c r="CZ81" s="47">
        <f t="shared" ca="1" si="35"/>
        <v>5.2009674216835977</v>
      </c>
      <c r="DA81" s="47">
        <f t="shared" ca="1" si="35"/>
        <v>7.3899933084631551</v>
      </c>
      <c r="DB81" s="47">
        <f t="shared" ca="1" si="35"/>
        <v>8.1249350027950147</v>
      </c>
      <c r="DC81" s="47">
        <f t="shared" ca="1" si="35"/>
        <v>8.7151925180630361</v>
      </c>
      <c r="DD81" s="47">
        <f t="shared" ca="1" si="35"/>
        <v>8.6105430226756177</v>
      </c>
    </row>
    <row r="82" spans="1:108" x14ac:dyDescent="0.25">
      <c r="A82" s="40" t="s">
        <v>129</v>
      </c>
      <c r="B82" s="40">
        <v>2330</v>
      </c>
      <c r="C82" s="40" t="s">
        <v>31</v>
      </c>
      <c r="D82" s="40" t="s">
        <v>565</v>
      </c>
      <c r="E82" s="40" t="s">
        <v>130</v>
      </c>
      <c r="F82" s="40">
        <v>35</v>
      </c>
      <c r="G82" s="43">
        <v>45444</v>
      </c>
      <c r="I82" s="40" t="s">
        <v>34</v>
      </c>
      <c r="J82" s="40">
        <v>1</v>
      </c>
      <c r="K82" s="40" t="s">
        <v>35</v>
      </c>
      <c r="L82" s="40" t="s">
        <v>140</v>
      </c>
      <c r="N82" s="41">
        <f>VLOOKUP($C82 &amp; $I82 &amp; $K82,FATOR!$A$3:$P$22,5,0)</f>
        <v>1.9679249853205166E-2</v>
      </c>
      <c r="O82" s="41">
        <f>VLOOKUP($C82 &amp; $I82 &amp; $K82,FATOR!$A$3:$P$22,6,0)</f>
        <v>1.8124331466751575E-2</v>
      </c>
      <c r="P82" s="41">
        <f>VLOOKUP($C82 &amp; $I82 &amp; $K82,FATOR!$A$3:$P$22,7,0)</f>
        <v>5.989001370076448E-2</v>
      </c>
      <c r="Q82" s="41">
        <f>VLOOKUP($C82 &amp; $I82 &amp; $K82,FATOR!$A$3:$P$22,8,0)</f>
        <v>0.24575891386334064</v>
      </c>
      <c r="R82" s="41">
        <f>VLOOKUP($C82 &amp; $I82 &amp; $K82,FATOR!$A$3:$P$22,9,0)</f>
        <v>0.35763016430491673</v>
      </c>
      <c r="S82" s="41">
        <f>VLOOKUP($C82 &amp; $I82 &amp; $K82,FATOR!$A$3:$P$22,10,0)</f>
        <v>0.36925018666701803</v>
      </c>
      <c r="T82" s="41">
        <f>VLOOKUP($C82 &amp; $I82 &amp; $K82,FATOR!$A$3:$P$22,11,0)</f>
        <v>0.38081049016201374</v>
      </c>
      <c r="U82" s="41">
        <f>VLOOKUP($C82 &amp; $I82 &amp; $K82,FATOR!$A$3:$P$22,12,0)</f>
        <v>0.35852971876340173</v>
      </c>
      <c r="V82" s="41">
        <f>VLOOKUP($C82 &amp; $I82 &amp; $K82,FATOR!$A$3:$P$22,13,0)</f>
        <v>0.33366726540630531</v>
      </c>
      <c r="W82" s="41">
        <f>VLOOKUP($C82 &amp; $I82 &amp; $K82,FATOR!$A$3:$P$22,14,0)</f>
        <v>0.27729424669159608</v>
      </c>
      <c r="X82" s="41">
        <f>VLOOKUP($C82 &amp; $I82 &amp; $K82,FATOR!$A$3:$P$22,15,0)</f>
        <v>0.1811618484507023</v>
      </c>
      <c r="Y82" s="41">
        <f>VLOOKUP($C82 &amp; $I82 &amp; $K82,FATOR!$A$3:$P$22,16,0)</f>
        <v>6.3683912029479137E-2</v>
      </c>
      <c r="Z82" s="48">
        <v>0.64921465968586389</v>
      </c>
      <c r="AA82" s="42">
        <f t="shared" si="41"/>
        <v>0.24161173249092205</v>
      </c>
      <c r="AB82" s="42">
        <f t="shared" si="42"/>
        <v>0.22252124235357301</v>
      </c>
      <c r="AC82" s="42">
        <f t="shared" si="43"/>
        <v>0.73529885931043304</v>
      </c>
      <c r="AD82" s="42">
        <f t="shared" si="44"/>
        <v>3.0173018482174543</v>
      </c>
      <c r="AE82" s="42">
        <f t="shared" si="45"/>
        <v>4.3907996612305222</v>
      </c>
      <c r="AF82" s="42">
        <f t="shared" si="46"/>
        <v>4.5334643336866876</v>
      </c>
      <c r="AG82" s="42">
        <f t="shared" si="47"/>
        <v>4.675395808533624</v>
      </c>
      <c r="AH82" s="42">
        <f t="shared" si="48"/>
        <v>4.4018439293202984</v>
      </c>
      <c r="AI82" s="42">
        <f t="shared" si="49"/>
        <v>4.0965954836533296</v>
      </c>
      <c r="AJ82" s="42">
        <f t="shared" si="50"/>
        <v>3.4044764842502242</v>
      </c>
      <c r="AK82" s="42">
        <f t="shared" si="51"/>
        <v>2.2242122231251145</v>
      </c>
      <c r="AL82" s="42">
        <f t="shared" si="52"/>
        <v>0.78187839638287215</v>
      </c>
      <c r="AN82" s="43">
        <f t="shared" si="53"/>
        <v>45444</v>
      </c>
      <c r="AO82" s="47" t="str">
        <f t="shared" ref="AO82:AX93" ca="1" si="56">IF($AN82&lt;=AO$1,HLOOKUP(MONTH(AO$1),$AA:$AL,ROW($AO82),0),"")</f>
        <v/>
      </c>
      <c r="AP82" s="47" t="str">
        <f t="shared" ca="1" si="56"/>
        <v/>
      </c>
      <c r="AQ82" s="47" t="str">
        <f t="shared" ca="1" si="56"/>
        <v/>
      </c>
      <c r="AR82" s="47" t="str">
        <f t="shared" ca="1" si="56"/>
        <v/>
      </c>
      <c r="AS82" s="47" t="str">
        <f t="shared" ca="1" si="56"/>
        <v/>
      </c>
      <c r="AT82" s="47">
        <f t="shared" ca="1" si="56"/>
        <v>4.5334643336866876</v>
      </c>
      <c r="AU82" s="47">
        <f t="shared" ca="1" si="56"/>
        <v>4.675395808533624</v>
      </c>
      <c r="AV82" s="47">
        <f t="shared" ca="1" si="56"/>
        <v>4.4018439293202984</v>
      </c>
      <c r="AW82" s="47">
        <f t="shared" ca="1" si="56"/>
        <v>4.0965954836533296</v>
      </c>
      <c r="AX82" s="47">
        <f t="shared" ca="1" si="56"/>
        <v>3.4044764842502242</v>
      </c>
      <c r="AY82" s="47">
        <f t="shared" ca="1" si="55"/>
        <v>2.2242122231251145</v>
      </c>
      <c r="AZ82" s="47">
        <f t="shared" ca="1" si="55"/>
        <v>0.78187839638287215</v>
      </c>
      <c r="BA82" s="47">
        <f t="shared" ca="1" si="55"/>
        <v>0.24161173249092205</v>
      </c>
      <c r="BB82" s="47">
        <f t="shared" ca="1" si="55"/>
        <v>0.22252124235357301</v>
      </c>
      <c r="BC82" s="47">
        <f t="shared" ca="1" si="55"/>
        <v>0.73529885931043304</v>
      </c>
      <c r="BD82" s="47">
        <f t="shared" ca="1" si="55"/>
        <v>3.0173018482174543</v>
      </c>
      <c r="BE82" s="47">
        <f t="shared" ca="1" si="55"/>
        <v>4.3907996612305222</v>
      </c>
      <c r="BF82" s="47">
        <f t="shared" ca="1" si="55"/>
        <v>4.5334643336866876</v>
      </c>
      <c r="BG82" s="47">
        <f t="shared" ca="1" si="55"/>
        <v>4.675395808533624</v>
      </c>
      <c r="BH82" s="47">
        <f t="shared" ca="1" si="55"/>
        <v>4.4018439293202984</v>
      </c>
      <c r="BI82" s="47">
        <f t="shared" ca="1" si="54"/>
        <v>4.0965954836533296</v>
      </c>
      <c r="BJ82" s="47">
        <f t="shared" ca="1" si="54"/>
        <v>3.4044764842502242</v>
      </c>
      <c r="BK82" s="47">
        <f t="shared" ca="1" si="54"/>
        <v>2.2242122231251145</v>
      </c>
      <c r="BL82" s="47">
        <f t="shared" ca="1" si="54"/>
        <v>0.78187839638287215</v>
      </c>
      <c r="BM82" s="47">
        <f t="shared" ca="1" si="54"/>
        <v>0.24161173249092205</v>
      </c>
      <c r="BN82" s="47">
        <f t="shared" ca="1" si="54"/>
        <v>0.22252124235357301</v>
      </c>
      <c r="BO82" s="47">
        <f t="shared" ca="1" si="54"/>
        <v>0.73529885931043304</v>
      </c>
      <c r="BP82" s="47">
        <f t="shared" ca="1" si="54"/>
        <v>3.0173018482174543</v>
      </c>
      <c r="BQ82" s="47">
        <f t="shared" ca="1" si="54"/>
        <v>4.3907996612305222</v>
      </c>
      <c r="BR82" s="47">
        <f t="shared" ca="1" si="54"/>
        <v>4.5334643336866876</v>
      </c>
      <c r="BS82" s="47">
        <f t="shared" ca="1" si="39"/>
        <v>4.675395808533624</v>
      </c>
      <c r="BT82" s="47">
        <f t="shared" ca="1" si="39"/>
        <v>4.4018439293202984</v>
      </c>
      <c r="BU82" s="47">
        <f t="shared" ca="1" si="39"/>
        <v>4.0965954836533296</v>
      </c>
      <c r="BV82" s="47">
        <f t="shared" ca="1" si="39"/>
        <v>3.4044764842502242</v>
      </c>
      <c r="BW82" s="47">
        <f t="shared" ca="1" si="39"/>
        <v>2.2242122231251145</v>
      </c>
      <c r="BX82" s="47">
        <f t="shared" ca="1" si="39"/>
        <v>0.78187839638287215</v>
      </c>
      <c r="BY82" s="47">
        <f t="shared" ca="1" si="39"/>
        <v>0.24161173249092205</v>
      </c>
      <c r="BZ82" s="47">
        <f t="shared" ca="1" si="39"/>
        <v>0.22252124235357301</v>
      </c>
      <c r="CA82" s="47">
        <f t="shared" ca="1" si="39"/>
        <v>0.73529885931043304</v>
      </c>
      <c r="CB82" s="47">
        <f t="shared" ca="1" si="39"/>
        <v>3.0173018482174543</v>
      </c>
      <c r="CC82" s="47">
        <f t="shared" ca="1" si="38"/>
        <v>4.3907996612305222</v>
      </c>
      <c r="CD82" s="47">
        <f t="shared" ca="1" si="38"/>
        <v>4.5334643336866876</v>
      </c>
      <c r="CE82" s="47">
        <f t="shared" ca="1" si="38"/>
        <v>4.675395808533624</v>
      </c>
      <c r="CF82" s="47">
        <f t="shared" ca="1" si="38"/>
        <v>4.4018439293202984</v>
      </c>
      <c r="CG82" s="47">
        <f t="shared" ca="1" si="38"/>
        <v>4.0965954836533296</v>
      </c>
      <c r="CH82" s="47">
        <f t="shared" ca="1" si="38"/>
        <v>3.4044764842502242</v>
      </c>
      <c r="CI82" s="47">
        <f t="shared" ca="1" si="38"/>
        <v>2.2242122231251145</v>
      </c>
      <c r="CJ82" s="47">
        <f t="shared" ca="1" si="38"/>
        <v>0.78187839638287215</v>
      </c>
      <c r="CK82" s="47">
        <f t="shared" ca="1" si="38"/>
        <v>0.24161173249092205</v>
      </c>
      <c r="CL82" s="47">
        <f t="shared" ca="1" si="38"/>
        <v>0.22252124235357301</v>
      </c>
      <c r="CM82" s="47">
        <f t="shared" ca="1" si="40"/>
        <v>0.73529885931043304</v>
      </c>
      <c r="CN82" s="47">
        <f t="shared" ca="1" si="40"/>
        <v>3.0173018482174543</v>
      </c>
      <c r="CO82" s="47">
        <f t="shared" ca="1" si="40"/>
        <v>4.3907996612305222</v>
      </c>
      <c r="CP82" s="47">
        <f t="shared" ca="1" si="40"/>
        <v>4.5334643336866876</v>
      </c>
      <c r="CQ82" s="47">
        <f t="shared" ca="1" si="40"/>
        <v>4.675395808533624</v>
      </c>
      <c r="CR82" s="47">
        <f t="shared" ca="1" si="40"/>
        <v>4.4018439293202984</v>
      </c>
      <c r="CS82" s="47">
        <f t="shared" ca="1" si="40"/>
        <v>4.0965954836533296</v>
      </c>
      <c r="CT82" s="47">
        <f t="shared" ca="1" si="40"/>
        <v>3.4044764842502242</v>
      </c>
      <c r="CU82" s="47">
        <f t="shared" ca="1" si="40"/>
        <v>2.2242122231251145</v>
      </c>
      <c r="CV82" s="47">
        <f t="shared" ca="1" si="40"/>
        <v>0.78187839638287215</v>
      </c>
      <c r="CW82" s="47">
        <f t="shared" ca="1" si="35"/>
        <v>0.24161173249092205</v>
      </c>
      <c r="CX82" s="47">
        <f t="shared" ca="1" si="35"/>
        <v>0.22252124235357301</v>
      </c>
      <c r="CY82" s="47">
        <f t="shared" ref="CW82:DD93" ca="1" si="57">IF($AN82&lt;=CY$1,HLOOKUP(MONTH(CY$1),$AA:$AL,ROW($AO82),0),"")</f>
        <v>0.73529885931043304</v>
      </c>
      <c r="CZ82" s="47">
        <f t="shared" ca="1" si="57"/>
        <v>3.0173018482174543</v>
      </c>
      <c r="DA82" s="47">
        <f t="shared" ca="1" si="57"/>
        <v>4.3907996612305222</v>
      </c>
      <c r="DB82" s="47">
        <f t="shared" ca="1" si="57"/>
        <v>4.5334643336866876</v>
      </c>
      <c r="DC82" s="47">
        <f t="shared" ca="1" si="57"/>
        <v>4.675395808533624</v>
      </c>
      <c r="DD82" s="47">
        <f t="shared" ca="1" si="57"/>
        <v>4.4018439293202984</v>
      </c>
    </row>
    <row r="83" spans="1:108" x14ac:dyDescent="0.25">
      <c r="A83" s="40" t="s">
        <v>129</v>
      </c>
      <c r="B83" s="40">
        <v>2330</v>
      </c>
      <c r="C83" s="40" t="s">
        <v>31</v>
      </c>
      <c r="D83" s="40" t="s">
        <v>565</v>
      </c>
      <c r="E83" s="40" t="s">
        <v>130</v>
      </c>
      <c r="F83" s="40">
        <v>35</v>
      </c>
      <c r="G83" s="43">
        <v>45444</v>
      </c>
      <c r="I83" s="40" t="s">
        <v>34</v>
      </c>
      <c r="J83" s="40">
        <v>1</v>
      </c>
      <c r="K83" s="40" t="s">
        <v>36</v>
      </c>
      <c r="L83" s="40" t="s">
        <v>140</v>
      </c>
      <c r="N83" s="41">
        <f>VLOOKUP($C83 &amp; $I83 &amp; $K83,FATOR!$A$3:$P$22,5,0)</f>
        <v>9.8054322604505764E-2</v>
      </c>
      <c r="O83" s="41">
        <f>VLOOKUP($C83 &amp; $I83 &amp; $K83,FATOR!$A$3:$P$22,6,0)</f>
        <v>9.966599447959304E-2</v>
      </c>
      <c r="P83" s="41">
        <f>VLOOKUP($C83 &amp; $I83 &amp; $K83,FATOR!$A$3:$P$22,7,0)</f>
        <v>0.13121274372155528</v>
      </c>
      <c r="Q83" s="41">
        <f>VLOOKUP($C83 &amp; $I83 &amp; $K83,FATOR!$A$3:$P$22,8,0)</f>
        <v>0.24588732117365522</v>
      </c>
      <c r="R83" s="41">
        <f>VLOOKUP($C83 &amp; $I83 &amp; $K83,FATOR!$A$3:$P$22,9,0)</f>
        <v>0.34937839651397584</v>
      </c>
      <c r="S83" s="41">
        <f>VLOOKUP($C83 &amp; $I83 &amp; $K83,FATOR!$A$3:$P$22,10,0)</f>
        <v>0.38412440235986323</v>
      </c>
      <c r="T83" s="41">
        <f>VLOOKUP($C83 &amp; $I83 &amp; $K83,FATOR!$A$3:$P$22,11,0)</f>
        <v>0.41203014132426724</v>
      </c>
      <c r="U83" s="41">
        <f>VLOOKUP($C83 &amp; $I83 &amp; $K83,FATOR!$A$3:$P$22,12,0)</f>
        <v>0.40708260329976304</v>
      </c>
      <c r="V83" s="41">
        <f>VLOOKUP($C83 &amp; $I83 &amp; $K83,FATOR!$A$3:$P$22,13,0)</f>
        <v>0.38387663419461127</v>
      </c>
      <c r="W83" s="41">
        <f>VLOOKUP($C83 &amp; $I83 &amp; $K83,FATOR!$A$3:$P$22,14,0)</f>
        <v>0.35421415698006753</v>
      </c>
      <c r="X83" s="41">
        <f>VLOOKUP($C83 &amp; $I83 &amp; $K83,FATOR!$A$3:$P$22,15,0)</f>
        <v>0.31552727482154186</v>
      </c>
      <c r="Y83" s="41">
        <f>VLOOKUP($C83 &amp; $I83 &amp; $K83,FATOR!$A$3:$P$22,16,0)</f>
        <v>0.16076201792575104</v>
      </c>
      <c r="Z83" s="48">
        <v>0.64921465968586389</v>
      </c>
      <c r="AA83" s="42">
        <f t="shared" si="41"/>
        <v>2.2280406288144241</v>
      </c>
      <c r="AB83" s="42">
        <f t="shared" si="42"/>
        <v>2.2646618640912761</v>
      </c>
      <c r="AC83" s="42">
        <f t="shared" si="43"/>
        <v>2.9814832866573293</v>
      </c>
      <c r="AD83" s="42">
        <f t="shared" si="44"/>
        <v>5.5871778737888151</v>
      </c>
      <c r="AE83" s="42">
        <f t="shared" si="45"/>
        <v>7.9387551878044773</v>
      </c>
      <c r="AF83" s="42">
        <f t="shared" si="46"/>
        <v>8.7282717604283064</v>
      </c>
      <c r="AG83" s="42">
        <f t="shared" si="47"/>
        <v>9.3623602793053387</v>
      </c>
      <c r="AH83" s="42">
        <f t="shared" si="48"/>
        <v>9.2499397817851925</v>
      </c>
      <c r="AI83" s="42">
        <f t="shared" si="49"/>
        <v>8.7226418450503296</v>
      </c>
      <c r="AJ83" s="42">
        <f t="shared" si="50"/>
        <v>8.0486358182905402</v>
      </c>
      <c r="AK83" s="42">
        <f t="shared" si="51"/>
        <v>7.1695726320706372</v>
      </c>
      <c r="AL83" s="42">
        <f t="shared" si="52"/>
        <v>3.6529170565327722</v>
      </c>
      <c r="AN83" s="43">
        <f t="shared" si="53"/>
        <v>45444</v>
      </c>
      <c r="AO83" s="47" t="str">
        <f t="shared" ca="1" si="56"/>
        <v/>
      </c>
      <c r="AP83" s="47" t="str">
        <f t="shared" ca="1" si="56"/>
        <v/>
      </c>
      <c r="AQ83" s="47" t="str">
        <f t="shared" ca="1" si="56"/>
        <v/>
      </c>
      <c r="AR83" s="47" t="str">
        <f t="shared" ca="1" si="56"/>
        <v/>
      </c>
      <c r="AS83" s="47" t="str">
        <f t="shared" ca="1" si="56"/>
        <v/>
      </c>
      <c r="AT83" s="47">
        <f t="shared" ca="1" si="56"/>
        <v>8.7282717604283064</v>
      </c>
      <c r="AU83" s="47">
        <f t="shared" ca="1" si="56"/>
        <v>9.3623602793053387</v>
      </c>
      <c r="AV83" s="47">
        <f t="shared" ca="1" si="56"/>
        <v>9.2499397817851925</v>
      </c>
      <c r="AW83" s="47">
        <f t="shared" ca="1" si="56"/>
        <v>8.7226418450503296</v>
      </c>
      <c r="AX83" s="47">
        <f t="shared" ca="1" si="56"/>
        <v>8.0486358182905402</v>
      </c>
      <c r="AY83" s="47">
        <f t="shared" ca="1" si="55"/>
        <v>7.1695726320706372</v>
      </c>
      <c r="AZ83" s="47">
        <f t="shared" ca="1" si="55"/>
        <v>3.6529170565327722</v>
      </c>
      <c r="BA83" s="47">
        <f t="shared" ca="1" si="55"/>
        <v>2.2280406288144241</v>
      </c>
      <c r="BB83" s="47">
        <f t="shared" ca="1" si="55"/>
        <v>2.2646618640912761</v>
      </c>
      <c r="BC83" s="47">
        <f t="shared" ca="1" si="55"/>
        <v>2.9814832866573293</v>
      </c>
      <c r="BD83" s="47">
        <f t="shared" ca="1" si="55"/>
        <v>5.5871778737888151</v>
      </c>
      <c r="BE83" s="47">
        <f t="shared" ca="1" si="55"/>
        <v>7.9387551878044773</v>
      </c>
      <c r="BF83" s="47">
        <f t="shared" ca="1" si="55"/>
        <v>8.7282717604283064</v>
      </c>
      <c r="BG83" s="47">
        <f t="shared" ca="1" si="55"/>
        <v>9.3623602793053387</v>
      </c>
      <c r="BH83" s="47">
        <f t="shared" ca="1" si="55"/>
        <v>9.2499397817851925</v>
      </c>
      <c r="BI83" s="47">
        <f t="shared" ca="1" si="54"/>
        <v>8.7226418450503296</v>
      </c>
      <c r="BJ83" s="47">
        <f t="shared" ca="1" si="54"/>
        <v>8.0486358182905402</v>
      </c>
      <c r="BK83" s="47">
        <f t="shared" ca="1" si="54"/>
        <v>7.1695726320706372</v>
      </c>
      <c r="BL83" s="47">
        <f t="shared" ca="1" si="54"/>
        <v>3.6529170565327722</v>
      </c>
      <c r="BM83" s="47">
        <f t="shared" ca="1" si="54"/>
        <v>2.2280406288144241</v>
      </c>
      <c r="BN83" s="47">
        <f t="shared" ca="1" si="54"/>
        <v>2.2646618640912761</v>
      </c>
      <c r="BO83" s="47">
        <f t="shared" ca="1" si="54"/>
        <v>2.9814832866573293</v>
      </c>
      <c r="BP83" s="47">
        <f t="shared" ca="1" si="54"/>
        <v>5.5871778737888151</v>
      </c>
      <c r="BQ83" s="47">
        <f t="shared" ca="1" si="54"/>
        <v>7.9387551878044773</v>
      </c>
      <c r="BR83" s="47">
        <f t="shared" ca="1" si="54"/>
        <v>8.7282717604283064</v>
      </c>
      <c r="BS83" s="47">
        <f t="shared" ca="1" si="39"/>
        <v>9.3623602793053387</v>
      </c>
      <c r="BT83" s="47">
        <f t="shared" ca="1" si="39"/>
        <v>9.2499397817851925</v>
      </c>
      <c r="BU83" s="47">
        <f t="shared" ca="1" si="39"/>
        <v>8.7226418450503296</v>
      </c>
      <c r="BV83" s="47">
        <f t="shared" ca="1" si="39"/>
        <v>8.0486358182905402</v>
      </c>
      <c r="BW83" s="47">
        <f t="shared" ca="1" si="39"/>
        <v>7.1695726320706372</v>
      </c>
      <c r="BX83" s="47">
        <f t="shared" ca="1" si="39"/>
        <v>3.6529170565327722</v>
      </c>
      <c r="BY83" s="47">
        <f t="shared" ca="1" si="39"/>
        <v>2.2280406288144241</v>
      </c>
      <c r="BZ83" s="47">
        <f t="shared" ca="1" si="39"/>
        <v>2.2646618640912761</v>
      </c>
      <c r="CA83" s="47">
        <f t="shared" ca="1" si="39"/>
        <v>2.9814832866573293</v>
      </c>
      <c r="CB83" s="47">
        <f t="shared" ca="1" si="39"/>
        <v>5.5871778737888151</v>
      </c>
      <c r="CC83" s="47">
        <f t="shared" ca="1" si="38"/>
        <v>7.9387551878044773</v>
      </c>
      <c r="CD83" s="47">
        <f t="shared" ca="1" si="38"/>
        <v>8.7282717604283064</v>
      </c>
      <c r="CE83" s="47">
        <f t="shared" ca="1" si="38"/>
        <v>9.3623602793053387</v>
      </c>
      <c r="CF83" s="47">
        <f t="shared" ca="1" si="38"/>
        <v>9.2499397817851925</v>
      </c>
      <c r="CG83" s="47">
        <f t="shared" ca="1" si="38"/>
        <v>8.7226418450503296</v>
      </c>
      <c r="CH83" s="47">
        <f t="shared" ca="1" si="38"/>
        <v>8.0486358182905402</v>
      </c>
      <c r="CI83" s="47">
        <f t="shared" ca="1" si="38"/>
        <v>7.1695726320706372</v>
      </c>
      <c r="CJ83" s="47">
        <f t="shared" ca="1" si="38"/>
        <v>3.6529170565327722</v>
      </c>
      <c r="CK83" s="47">
        <f t="shared" ca="1" si="38"/>
        <v>2.2280406288144241</v>
      </c>
      <c r="CL83" s="47">
        <f t="shared" ca="1" si="38"/>
        <v>2.2646618640912761</v>
      </c>
      <c r="CM83" s="47">
        <f t="shared" ca="1" si="40"/>
        <v>2.9814832866573293</v>
      </c>
      <c r="CN83" s="47">
        <f t="shared" ca="1" si="40"/>
        <v>5.5871778737888151</v>
      </c>
      <c r="CO83" s="47">
        <f t="shared" ca="1" si="40"/>
        <v>7.9387551878044773</v>
      </c>
      <c r="CP83" s="47">
        <f t="shared" ca="1" si="40"/>
        <v>8.7282717604283064</v>
      </c>
      <c r="CQ83" s="47">
        <f t="shared" ca="1" si="40"/>
        <v>9.3623602793053387</v>
      </c>
      <c r="CR83" s="47">
        <f t="shared" ca="1" si="40"/>
        <v>9.2499397817851925</v>
      </c>
      <c r="CS83" s="47">
        <f t="shared" ca="1" si="40"/>
        <v>8.7226418450503296</v>
      </c>
      <c r="CT83" s="47">
        <f t="shared" ca="1" si="40"/>
        <v>8.0486358182905402</v>
      </c>
      <c r="CU83" s="47">
        <f t="shared" ca="1" si="40"/>
        <v>7.1695726320706372</v>
      </c>
      <c r="CV83" s="47">
        <f t="shared" ca="1" si="40"/>
        <v>3.6529170565327722</v>
      </c>
      <c r="CW83" s="47">
        <f t="shared" ca="1" si="57"/>
        <v>2.2280406288144241</v>
      </c>
      <c r="CX83" s="47">
        <f t="shared" ca="1" si="57"/>
        <v>2.2646618640912761</v>
      </c>
      <c r="CY83" s="47">
        <f t="shared" ca="1" si="57"/>
        <v>2.9814832866573293</v>
      </c>
      <c r="CZ83" s="47">
        <f t="shared" ca="1" si="57"/>
        <v>5.5871778737888151</v>
      </c>
      <c r="DA83" s="47">
        <f t="shared" ca="1" si="57"/>
        <v>7.9387551878044773</v>
      </c>
      <c r="DB83" s="47">
        <f t="shared" ca="1" si="57"/>
        <v>8.7282717604283064</v>
      </c>
      <c r="DC83" s="47">
        <f t="shared" ca="1" si="57"/>
        <v>9.3623602793053387</v>
      </c>
      <c r="DD83" s="47">
        <f t="shared" ca="1" si="57"/>
        <v>9.2499397817851925</v>
      </c>
    </row>
    <row r="84" spans="1:108" x14ac:dyDescent="0.25">
      <c r="A84" s="40" t="s">
        <v>167</v>
      </c>
      <c r="B84" s="40">
        <v>1922</v>
      </c>
      <c r="C84" s="40" t="s">
        <v>31</v>
      </c>
      <c r="D84" s="40" t="s">
        <v>1532</v>
      </c>
      <c r="E84" s="40" t="s">
        <v>130</v>
      </c>
      <c r="F84" s="40">
        <v>30</v>
      </c>
      <c r="G84" s="43">
        <v>45658</v>
      </c>
      <c r="I84" s="40" t="s">
        <v>34</v>
      </c>
      <c r="J84" s="40">
        <v>1</v>
      </c>
      <c r="K84" s="40" t="s">
        <v>35</v>
      </c>
      <c r="L84" s="40" t="s">
        <v>131</v>
      </c>
      <c r="N84" s="41">
        <f>VLOOKUP($C84 &amp; $I84 &amp; $K84,FATOR!$A$3:$P$22,5,0)</f>
        <v>1.9679249853205166E-2</v>
      </c>
      <c r="O84" s="41">
        <f>VLOOKUP($C84 &amp; $I84 &amp; $K84,FATOR!$A$3:$P$22,6,0)</f>
        <v>1.8124331466751575E-2</v>
      </c>
      <c r="P84" s="41">
        <f>VLOOKUP($C84 &amp; $I84 &amp; $K84,FATOR!$A$3:$P$22,7,0)</f>
        <v>5.989001370076448E-2</v>
      </c>
      <c r="Q84" s="41">
        <f>VLOOKUP($C84 &amp; $I84 &amp; $K84,FATOR!$A$3:$P$22,8,0)</f>
        <v>0.24575891386334064</v>
      </c>
      <c r="R84" s="41">
        <f>VLOOKUP($C84 &amp; $I84 &amp; $K84,FATOR!$A$3:$P$22,9,0)</f>
        <v>0.35763016430491673</v>
      </c>
      <c r="S84" s="41">
        <f>VLOOKUP($C84 &amp; $I84 &amp; $K84,FATOR!$A$3:$P$22,10,0)</f>
        <v>0.36925018666701803</v>
      </c>
      <c r="T84" s="41">
        <f>VLOOKUP($C84 &amp; $I84 &amp; $K84,FATOR!$A$3:$P$22,11,0)</f>
        <v>0.38081049016201374</v>
      </c>
      <c r="U84" s="41">
        <f>VLOOKUP($C84 &amp; $I84 &amp; $K84,FATOR!$A$3:$P$22,12,0)</f>
        <v>0.35852971876340173</v>
      </c>
      <c r="V84" s="41">
        <f>VLOOKUP($C84 &amp; $I84 &amp; $K84,FATOR!$A$3:$P$22,13,0)</f>
        <v>0.33366726540630531</v>
      </c>
      <c r="W84" s="41">
        <f>VLOOKUP($C84 &amp; $I84 &amp; $K84,FATOR!$A$3:$P$22,14,0)</f>
        <v>0.27729424669159608</v>
      </c>
      <c r="X84" s="41">
        <f>VLOOKUP($C84 &amp; $I84 &amp; $K84,FATOR!$A$3:$P$22,15,0)</f>
        <v>0.1811618484507023</v>
      </c>
      <c r="Y84" s="41">
        <f>VLOOKUP($C84 &amp; $I84 &amp; $K84,FATOR!$A$3:$P$22,16,0)</f>
        <v>6.3683912029479137E-2</v>
      </c>
      <c r="Z84" s="48">
        <v>0.56435643564356441</v>
      </c>
      <c r="AA84" s="42">
        <f t="shared" si="41"/>
        <v>0.25719415649733479</v>
      </c>
      <c r="AB84" s="42">
        <f t="shared" si="42"/>
        <v>0.23687245085259478</v>
      </c>
      <c r="AC84" s="42">
        <f t="shared" si="43"/>
        <v>0.78272097113870398</v>
      </c>
      <c r="AD84" s="42">
        <f t="shared" si="44"/>
        <v>3.2118986762337585</v>
      </c>
      <c r="AE84" s="42">
        <f t="shared" si="45"/>
        <v>4.6739783849751486</v>
      </c>
      <c r="AF84" s="42">
        <f t="shared" si="46"/>
        <v>4.825844023766968</v>
      </c>
      <c r="AG84" s="42">
        <f t="shared" si="47"/>
        <v>4.9769291783550305</v>
      </c>
      <c r="AH84" s="42">
        <f t="shared" si="48"/>
        <v>4.6857349382939626</v>
      </c>
      <c r="AI84" s="42">
        <f t="shared" si="49"/>
        <v>4.3607999043200287</v>
      </c>
      <c r="AJ84" s="42">
        <f t="shared" si="50"/>
        <v>3.6240436201277899</v>
      </c>
      <c r="AK84" s="42">
        <f t="shared" si="51"/>
        <v>2.367659801533931</v>
      </c>
      <c r="AL84" s="42">
        <f t="shared" si="52"/>
        <v>0.83230459286051928</v>
      </c>
      <c r="AN84" s="43">
        <f t="shared" si="53"/>
        <v>45658</v>
      </c>
      <c r="AO84" s="47" t="str">
        <f t="shared" ca="1" si="56"/>
        <v/>
      </c>
      <c r="AP84" s="47" t="str">
        <f t="shared" ca="1" si="56"/>
        <v/>
      </c>
      <c r="AQ84" s="47" t="str">
        <f t="shared" ca="1" si="56"/>
        <v/>
      </c>
      <c r="AR84" s="47" t="str">
        <f t="shared" ca="1" si="56"/>
        <v/>
      </c>
      <c r="AS84" s="47" t="str">
        <f t="shared" ca="1" si="56"/>
        <v/>
      </c>
      <c r="AT84" s="47" t="str">
        <f t="shared" ca="1" si="56"/>
        <v/>
      </c>
      <c r="AU84" s="47" t="str">
        <f t="shared" ca="1" si="56"/>
        <v/>
      </c>
      <c r="AV84" s="47" t="str">
        <f t="shared" ca="1" si="56"/>
        <v/>
      </c>
      <c r="AW84" s="47" t="str">
        <f t="shared" ca="1" si="56"/>
        <v/>
      </c>
      <c r="AX84" s="47" t="str">
        <f t="shared" ca="1" si="56"/>
        <v/>
      </c>
      <c r="AY84" s="47" t="str">
        <f t="shared" ca="1" si="55"/>
        <v/>
      </c>
      <c r="AZ84" s="47" t="str">
        <f t="shared" ca="1" si="55"/>
        <v/>
      </c>
      <c r="BA84" s="47">
        <f t="shared" ca="1" si="55"/>
        <v>0.25719415649733479</v>
      </c>
      <c r="BB84" s="47">
        <f t="shared" ca="1" si="55"/>
        <v>0.23687245085259478</v>
      </c>
      <c r="BC84" s="47">
        <f t="shared" ca="1" si="55"/>
        <v>0.78272097113870398</v>
      </c>
      <c r="BD84" s="47">
        <f t="shared" ca="1" si="55"/>
        <v>3.2118986762337585</v>
      </c>
      <c r="BE84" s="47">
        <f t="shared" ca="1" si="55"/>
        <v>4.6739783849751486</v>
      </c>
      <c r="BF84" s="47">
        <f t="shared" ca="1" si="55"/>
        <v>4.825844023766968</v>
      </c>
      <c r="BG84" s="47">
        <f t="shared" ca="1" si="55"/>
        <v>4.9769291783550305</v>
      </c>
      <c r="BH84" s="47">
        <f t="shared" ca="1" si="55"/>
        <v>4.6857349382939626</v>
      </c>
      <c r="BI84" s="47">
        <f t="shared" ca="1" si="54"/>
        <v>4.3607999043200287</v>
      </c>
      <c r="BJ84" s="47">
        <f t="shared" ca="1" si="54"/>
        <v>3.6240436201277899</v>
      </c>
      <c r="BK84" s="47">
        <f t="shared" ca="1" si="54"/>
        <v>2.367659801533931</v>
      </c>
      <c r="BL84" s="47">
        <f t="shared" ca="1" si="54"/>
        <v>0.83230459286051928</v>
      </c>
      <c r="BM84" s="47">
        <f t="shared" ca="1" si="54"/>
        <v>0.25719415649733479</v>
      </c>
      <c r="BN84" s="47">
        <f t="shared" ca="1" si="54"/>
        <v>0.23687245085259478</v>
      </c>
      <c r="BO84" s="47">
        <f t="shared" ca="1" si="54"/>
        <v>0.78272097113870398</v>
      </c>
      <c r="BP84" s="47">
        <f t="shared" ca="1" si="54"/>
        <v>3.2118986762337585</v>
      </c>
      <c r="BQ84" s="47">
        <f t="shared" ca="1" si="54"/>
        <v>4.6739783849751486</v>
      </c>
      <c r="BR84" s="47">
        <f t="shared" ca="1" si="54"/>
        <v>4.825844023766968</v>
      </c>
      <c r="BS84" s="47">
        <f t="shared" ca="1" si="39"/>
        <v>4.9769291783550305</v>
      </c>
      <c r="BT84" s="47">
        <f t="shared" ca="1" si="39"/>
        <v>4.6857349382939626</v>
      </c>
      <c r="BU84" s="47">
        <f t="shared" ca="1" si="39"/>
        <v>4.3607999043200287</v>
      </c>
      <c r="BV84" s="47">
        <f t="shared" ca="1" si="39"/>
        <v>3.6240436201277899</v>
      </c>
      <c r="BW84" s="47">
        <f t="shared" ca="1" si="39"/>
        <v>2.367659801533931</v>
      </c>
      <c r="BX84" s="47">
        <f t="shared" ca="1" si="39"/>
        <v>0.83230459286051928</v>
      </c>
      <c r="BY84" s="47">
        <f t="shared" ca="1" si="39"/>
        <v>0.25719415649733479</v>
      </c>
      <c r="BZ84" s="47">
        <f t="shared" ca="1" si="39"/>
        <v>0.23687245085259478</v>
      </c>
      <c r="CA84" s="47">
        <f t="shared" ca="1" si="39"/>
        <v>0.78272097113870398</v>
      </c>
      <c r="CB84" s="47">
        <f t="shared" ca="1" si="39"/>
        <v>3.2118986762337585</v>
      </c>
      <c r="CC84" s="47">
        <f t="shared" ca="1" si="38"/>
        <v>4.6739783849751486</v>
      </c>
      <c r="CD84" s="47">
        <f t="shared" ca="1" si="38"/>
        <v>4.825844023766968</v>
      </c>
      <c r="CE84" s="47">
        <f t="shared" ca="1" si="38"/>
        <v>4.9769291783550305</v>
      </c>
      <c r="CF84" s="47">
        <f t="shared" ca="1" si="38"/>
        <v>4.6857349382939626</v>
      </c>
      <c r="CG84" s="47">
        <f t="shared" ca="1" si="38"/>
        <v>4.3607999043200287</v>
      </c>
      <c r="CH84" s="47">
        <f t="shared" ca="1" si="38"/>
        <v>3.6240436201277899</v>
      </c>
      <c r="CI84" s="47">
        <f t="shared" ca="1" si="38"/>
        <v>2.367659801533931</v>
      </c>
      <c r="CJ84" s="47">
        <f t="shared" ref="CC84:CL93" ca="1" si="58">IF($AN84&lt;=CJ$1,HLOOKUP(MONTH(CJ$1),$AA:$AL,ROW($AO84),0),"")</f>
        <v>0.83230459286051928</v>
      </c>
      <c r="CK84" s="47">
        <f t="shared" ca="1" si="58"/>
        <v>0.25719415649733479</v>
      </c>
      <c r="CL84" s="47">
        <f t="shared" ca="1" si="58"/>
        <v>0.23687245085259478</v>
      </c>
      <c r="CM84" s="47">
        <f t="shared" ca="1" si="40"/>
        <v>0.78272097113870398</v>
      </c>
      <c r="CN84" s="47">
        <f t="shared" ca="1" si="40"/>
        <v>3.2118986762337585</v>
      </c>
      <c r="CO84" s="47">
        <f t="shared" ca="1" si="40"/>
        <v>4.6739783849751486</v>
      </c>
      <c r="CP84" s="47">
        <f t="shared" ca="1" si="40"/>
        <v>4.825844023766968</v>
      </c>
      <c r="CQ84" s="47">
        <f t="shared" ca="1" si="40"/>
        <v>4.9769291783550305</v>
      </c>
      <c r="CR84" s="47">
        <f t="shared" ca="1" si="40"/>
        <v>4.6857349382939626</v>
      </c>
      <c r="CS84" s="47">
        <f t="shared" ca="1" si="40"/>
        <v>4.3607999043200287</v>
      </c>
      <c r="CT84" s="47">
        <f t="shared" ca="1" si="40"/>
        <v>3.6240436201277899</v>
      </c>
      <c r="CU84" s="47">
        <f t="shared" ca="1" si="40"/>
        <v>2.367659801533931</v>
      </c>
      <c r="CV84" s="47">
        <f t="shared" ca="1" si="40"/>
        <v>0.83230459286051928</v>
      </c>
      <c r="CW84" s="47">
        <f t="shared" ca="1" si="57"/>
        <v>0.25719415649733479</v>
      </c>
      <c r="CX84" s="47">
        <f t="shared" ca="1" si="57"/>
        <v>0.23687245085259478</v>
      </c>
      <c r="CY84" s="47">
        <f t="shared" ca="1" si="57"/>
        <v>0.78272097113870398</v>
      </c>
      <c r="CZ84" s="47">
        <f t="shared" ca="1" si="57"/>
        <v>3.2118986762337585</v>
      </c>
      <c r="DA84" s="47">
        <f t="shared" ca="1" si="57"/>
        <v>4.6739783849751486</v>
      </c>
      <c r="DB84" s="47">
        <f t="shared" ca="1" si="57"/>
        <v>4.825844023766968</v>
      </c>
      <c r="DC84" s="47">
        <f t="shared" ca="1" si="57"/>
        <v>4.9769291783550305</v>
      </c>
      <c r="DD84" s="47">
        <f t="shared" ca="1" si="57"/>
        <v>4.6857349382939626</v>
      </c>
    </row>
    <row r="85" spans="1:108" x14ac:dyDescent="0.25">
      <c r="A85" s="40" t="s">
        <v>167</v>
      </c>
      <c r="B85" s="40">
        <v>1922</v>
      </c>
      <c r="C85" s="40" t="s">
        <v>31</v>
      </c>
      <c r="D85" s="40" t="s">
        <v>1532</v>
      </c>
      <c r="E85" s="40" t="s">
        <v>130</v>
      </c>
      <c r="F85" s="40">
        <v>30</v>
      </c>
      <c r="G85" s="43">
        <v>45658</v>
      </c>
      <c r="I85" s="40" t="s">
        <v>34</v>
      </c>
      <c r="J85" s="40">
        <v>1</v>
      </c>
      <c r="K85" s="40" t="s">
        <v>36</v>
      </c>
      <c r="L85" s="40" t="s">
        <v>131</v>
      </c>
      <c r="N85" s="41">
        <f>VLOOKUP($C85 &amp; $I85 &amp; $K85,FATOR!$A$3:$P$22,5,0)</f>
        <v>9.8054322604505764E-2</v>
      </c>
      <c r="O85" s="41">
        <f>VLOOKUP($C85 &amp; $I85 &amp; $K85,FATOR!$A$3:$P$22,6,0)</f>
        <v>9.966599447959304E-2</v>
      </c>
      <c r="P85" s="41">
        <f>VLOOKUP($C85 &amp; $I85 &amp; $K85,FATOR!$A$3:$P$22,7,0)</f>
        <v>0.13121274372155528</v>
      </c>
      <c r="Q85" s="41">
        <f>VLOOKUP($C85 &amp; $I85 &amp; $K85,FATOR!$A$3:$P$22,8,0)</f>
        <v>0.24588732117365522</v>
      </c>
      <c r="R85" s="41">
        <f>VLOOKUP($C85 &amp; $I85 &amp; $K85,FATOR!$A$3:$P$22,9,0)</f>
        <v>0.34937839651397584</v>
      </c>
      <c r="S85" s="41">
        <f>VLOOKUP($C85 &amp; $I85 &amp; $K85,FATOR!$A$3:$P$22,10,0)</f>
        <v>0.38412440235986323</v>
      </c>
      <c r="T85" s="41">
        <f>VLOOKUP($C85 &amp; $I85 &amp; $K85,FATOR!$A$3:$P$22,11,0)</f>
        <v>0.41203014132426724</v>
      </c>
      <c r="U85" s="41">
        <f>VLOOKUP($C85 &amp; $I85 &amp; $K85,FATOR!$A$3:$P$22,12,0)</f>
        <v>0.40708260329976304</v>
      </c>
      <c r="V85" s="41">
        <f>VLOOKUP($C85 &amp; $I85 &amp; $K85,FATOR!$A$3:$P$22,13,0)</f>
        <v>0.38387663419461127</v>
      </c>
      <c r="W85" s="41">
        <f>VLOOKUP($C85 &amp; $I85 &amp; $K85,FATOR!$A$3:$P$22,14,0)</f>
        <v>0.35421415698006753</v>
      </c>
      <c r="X85" s="41">
        <f>VLOOKUP($C85 &amp; $I85 &amp; $K85,FATOR!$A$3:$P$22,15,0)</f>
        <v>0.31552727482154186</v>
      </c>
      <c r="Y85" s="41">
        <f>VLOOKUP($C85 &amp; $I85 &amp; $K85,FATOR!$A$3:$P$22,16,0)</f>
        <v>0.16076201792575104</v>
      </c>
      <c r="Z85" s="48">
        <v>0.56435643564356441</v>
      </c>
      <c r="AA85" s="42">
        <f t="shared" si="41"/>
        <v>1.6601276401356919</v>
      </c>
      <c r="AB85" s="42">
        <f t="shared" si="42"/>
        <v>1.687414361981229</v>
      </c>
      <c r="AC85" s="42">
        <f t="shared" si="43"/>
        <v>2.2215226907312826</v>
      </c>
      <c r="AD85" s="42">
        <f t="shared" si="44"/>
        <v>4.1630427644252519</v>
      </c>
      <c r="AE85" s="42">
        <f t="shared" si="45"/>
        <v>5.9152183964247405</v>
      </c>
      <c r="AF85" s="42">
        <f t="shared" si="46"/>
        <v>6.5034923567858041</v>
      </c>
      <c r="AG85" s="42">
        <f t="shared" si="47"/>
        <v>6.9759558580643271</v>
      </c>
      <c r="AH85" s="42">
        <f t="shared" si="48"/>
        <v>6.8921906103227215</v>
      </c>
      <c r="AI85" s="42">
        <f t="shared" si="49"/>
        <v>6.4992974700275772</v>
      </c>
      <c r="AJ85" s="42">
        <f t="shared" si="50"/>
        <v>5.9970911726328273</v>
      </c>
      <c r="AK85" s="42">
        <f t="shared" si="51"/>
        <v>5.3420954449983826</v>
      </c>
      <c r="AL85" s="42">
        <f t="shared" si="52"/>
        <v>2.7218123827033103</v>
      </c>
      <c r="AN85" s="43">
        <f t="shared" si="53"/>
        <v>45658</v>
      </c>
      <c r="AO85" s="47" t="str">
        <f t="shared" ca="1" si="56"/>
        <v/>
      </c>
      <c r="AP85" s="47" t="str">
        <f t="shared" ca="1" si="56"/>
        <v/>
      </c>
      <c r="AQ85" s="47" t="str">
        <f t="shared" ca="1" si="56"/>
        <v/>
      </c>
      <c r="AR85" s="47" t="str">
        <f t="shared" ca="1" si="56"/>
        <v/>
      </c>
      <c r="AS85" s="47" t="str">
        <f t="shared" ca="1" si="56"/>
        <v/>
      </c>
      <c r="AT85" s="47" t="str">
        <f t="shared" ca="1" si="56"/>
        <v/>
      </c>
      <c r="AU85" s="47" t="str">
        <f t="shared" ca="1" si="56"/>
        <v/>
      </c>
      <c r="AV85" s="47" t="str">
        <f t="shared" ca="1" si="56"/>
        <v/>
      </c>
      <c r="AW85" s="47" t="str">
        <f t="shared" ca="1" si="56"/>
        <v/>
      </c>
      <c r="AX85" s="47" t="str">
        <f t="shared" ca="1" si="56"/>
        <v/>
      </c>
      <c r="AY85" s="47" t="str">
        <f t="shared" ca="1" si="55"/>
        <v/>
      </c>
      <c r="AZ85" s="47" t="str">
        <f t="shared" ca="1" si="55"/>
        <v/>
      </c>
      <c r="BA85" s="47">
        <f t="shared" ca="1" si="55"/>
        <v>1.6601276401356919</v>
      </c>
      <c r="BB85" s="47">
        <f t="shared" ca="1" si="55"/>
        <v>1.687414361981229</v>
      </c>
      <c r="BC85" s="47">
        <f t="shared" ca="1" si="55"/>
        <v>2.2215226907312826</v>
      </c>
      <c r="BD85" s="47">
        <f t="shared" ca="1" si="55"/>
        <v>4.1630427644252519</v>
      </c>
      <c r="BE85" s="47">
        <f t="shared" ca="1" si="55"/>
        <v>5.9152183964247405</v>
      </c>
      <c r="BF85" s="47">
        <f t="shared" ca="1" si="55"/>
        <v>6.5034923567858041</v>
      </c>
      <c r="BG85" s="47">
        <f t="shared" ca="1" si="55"/>
        <v>6.9759558580643271</v>
      </c>
      <c r="BH85" s="47">
        <f t="shared" ca="1" si="55"/>
        <v>6.8921906103227215</v>
      </c>
      <c r="BI85" s="47">
        <f t="shared" ca="1" si="54"/>
        <v>6.4992974700275772</v>
      </c>
      <c r="BJ85" s="47">
        <f t="shared" ca="1" si="54"/>
        <v>5.9970911726328273</v>
      </c>
      <c r="BK85" s="47">
        <f t="shared" ca="1" si="54"/>
        <v>5.3420954449983826</v>
      </c>
      <c r="BL85" s="47">
        <f t="shared" ca="1" si="54"/>
        <v>2.7218123827033103</v>
      </c>
      <c r="BM85" s="47">
        <f t="shared" ca="1" si="54"/>
        <v>1.6601276401356919</v>
      </c>
      <c r="BN85" s="47">
        <f t="shared" ca="1" si="54"/>
        <v>1.687414361981229</v>
      </c>
      <c r="BO85" s="47">
        <f t="shared" ca="1" si="54"/>
        <v>2.2215226907312826</v>
      </c>
      <c r="BP85" s="47">
        <f t="shared" ca="1" si="54"/>
        <v>4.1630427644252519</v>
      </c>
      <c r="BQ85" s="47">
        <f t="shared" ca="1" si="54"/>
        <v>5.9152183964247405</v>
      </c>
      <c r="BR85" s="47">
        <f t="shared" ca="1" si="54"/>
        <v>6.5034923567858041</v>
      </c>
      <c r="BS85" s="47">
        <f t="shared" ca="1" si="39"/>
        <v>6.9759558580643271</v>
      </c>
      <c r="BT85" s="47">
        <f t="shared" ca="1" si="39"/>
        <v>6.8921906103227215</v>
      </c>
      <c r="BU85" s="47">
        <f t="shared" ca="1" si="39"/>
        <v>6.4992974700275772</v>
      </c>
      <c r="BV85" s="47">
        <f t="shared" ca="1" si="39"/>
        <v>5.9970911726328273</v>
      </c>
      <c r="BW85" s="47">
        <f t="shared" ca="1" si="39"/>
        <v>5.3420954449983826</v>
      </c>
      <c r="BX85" s="47">
        <f t="shared" ca="1" si="39"/>
        <v>2.7218123827033103</v>
      </c>
      <c r="BY85" s="47">
        <f t="shared" ca="1" si="39"/>
        <v>1.6601276401356919</v>
      </c>
      <c r="BZ85" s="47">
        <f t="shared" ca="1" si="39"/>
        <v>1.687414361981229</v>
      </c>
      <c r="CA85" s="47">
        <f t="shared" ca="1" si="39"/>
        <v>2.2215226907312826</v>
      </c>
      <c r="CB85" s="47">
        <f t="shared" ref="BS85:CB93" ca="1" si="59">IF($AN85&lt;=CB$1,HLOOKUP(MONTH(CB$1),$AA:$AL,ROW($AO85),0),"")</f>
        <v>4.1630427644252519</v>
      </c>
      <c r="CC85" s="47">
        <f t="shared" ca="1" si="58"/>
        <v>5.9152183964247405</v>
      </c>
      <c r="CD85" s="47">
        <f t="shared" ca="1" si="58"/>
        <v>6.5034923567858041</v>
      </c>
      <c r="CE85" s="47">
        <f t="shared" ca="1" si="58"/>
        <v>6.9759558580643271</v>
      </c>
      <c r="CF85" s="47">
        <f t="shared" ca="1" si="58"/>
        <v>6.8921906103227215</v>
      </c>
      <c r="CG85" s="47">
        <f t="shared" ca="1" si="58"/>
        <v>6.4992974700275772</v>
      </c>
      <c r="CH85" s="47">
        <f t="shared" ca="1" si="58"/>
        <v>5.9970911726328273</v>
      </c>
      <c r="CI85" s="47">
        <f t="shared" ca="1" si="58"/>
        <v>5.3420954449983826</v>
      </c>
      <c r="CJ85" s="47">
        <f t="shared" ca="1" si="58"/>
        <v>2.7218123827033103</v>
      </c>
      <c r="CK85" s="47">
        <f t="shared" ca="1" si="58"/>
        <v>1.6601276401356919</v>
      </c>
      <c r="CL85" s="47">
        <f t="shared" ca="1" si="58"/>
        <v>1.687414361981229</v>
      </c>
      <c r="CM85" s="47">
        <f t="shared" ca="1" si="40"/>
        <v>2.2215226907312826</v>
      </c>
      <c r="CN85" s="47">
        <f t="shared" ca="1" si="40"/>
        <v>4.1630427644252519</v>
      </c>
      <c r="CO85" s="47">
        <f t="shared" ca="1" si="40"/>
        <v>5.9152183964247405</v>
      </c>
      <c r="CP85" s="47">
        <f t="shared" ca="1" si="40"/>
        <v>6.5034923567858041</v>
      </c>
      <c r="CQ85" s="47">
        <f t="shared" ca="1" si="40"/>
        <v>6.9759558580643271</v>
      </c>
      <c r="CR85" s="47">
        <f t="shared" ca="1" si="40"/>
        <v>6.8921906103227215</v>
      </c>
      <c r="CS85" s="47">
        <f t="shared" ca="1" si="40"/>
        <v>6.4992974700275772</v>
      </c>
      <c r="CT85" s="47">
        <f t="shared" ca="1" si="40"/>
        <v>5.9970911726328273</v>
      </c>
      <c r="CU85" s="47">
        <f t="shared" ca="1" si="40"/>
        <v>5.3420954449983826</v>
      </c>
      <c r="CV85" s="47">
        <f t="shared" ca="1" si="40"/>
        <v>2.7218123827033103</v>
      </c>
      <c r="CW85" s="47">
        <f t="shared" ca="1" si="57"/>
        <v>1.6601276401356919</v>
      </c>
      <c r="CX85" s="47">
        <f t="shared" ca="1" si="57"/>
        <v>1.687414361981229</v>
      </c>
      <c r="CY85" s="47">
        <f t="shared" ca="1" si="57"/>
        <v>2.2215226907312826</v>
      </c>
      <c r="CZ85" s="47">
        <f t="shared" ca="1" si="57"/>
        <v>4.1630427644252519</v>
      </c>
      <c r="DA85" s="47">
        <f t="shared" ca="1" si="57"/>
        <v>5.9152183964247405</v>
      </c>
      <c r="DB85" s="47">
        <f t="shared" ca="1" si="57"/>
        <v>6.5034923567858041</v>
      </c>
      <c r="DC85" s="47">
        <f t="shared" ca="1" si="57"/>
        <v>6.9759558580643271</v>
      </c>
      <c r="DD85" s="47">
        <f t="shared" ca="1" si="57"/>
        <v>6.8921906103227215</v>
      </c>
    </row>
    <row r="86" spans="1:108" x14ac:dyDescent="0.25">
      <c r="A86" s="40" t="s">
        <v>138</v>
      </c>
      <c r="B86" s="40">
        <v>2730</v>
      </c>
      <c r="C86" s="40" t="s">
        <v>31</v>
      </c>
      <c r="D86" s="40" t="s">
        <v>1533</v>
      </c>
      <c r="E86" s="40" t="s">
        <v>130</v>
      </c>
      <c r="F86" s="40">
        <v>25</v>
      </c>
      <c r="G86" s="43">
        <v>45778</v>
      </c>
      <c r="I86" s="40" t="s">
        <v>34</v>
      </c>
      <c r="J86" s="40">
        <v>1</v>
      </c>
      <c r="K86" s="40" t="s">
        <v>35</v>
      </c>
      <c r="L86" s="40" t="s">
        <v>137</v>
      </c>
      <c r="N86" s="41">
        <f>VLOOKUP($C86 &amp; $I86 &amp; $K86,FATOR!$A$3:$P$22,5,0)</f>
        <v>1.9679249853205166E-2</v>
      </c>
      <c r="O86" s="41">
        <f>VLOOKUP($C86 &amp; $I86 &amp; $K86,FATOR!$A$3:$P$22,6,0)</f>
        <v>1.8124331466751575E-2</v>
      </c>
      <c r="P86" s="41">
        <f>VLOOKUP($C86 &amp; $I86 &amp; $K86,FATOR!$A$3:$P$22,7,0)</f>
        <v>5.989001370076448E-2</v>
      </c>
      <c r="Q86" s="41">
        <f>VLOOKUP($C86 &amp; $I86 &amp; $K86,FATOR!$A$3:$P$22,8,0)</f>
        <v>0.24575891386334064</v>
      </c>
      <c r="R86" s="41">
        <f>VLOOKUP($C86 &amp; $I86 &amp; $K86,FATOR!$A$3:$P$22,9,0)</f>
        <v>0.35763016430491673</v>
      </c>
      <c r="S86" s="41">
        <f>VLOOKUP($C86 &amp; $I86 &amp; $K86,FATOR!$A$3:$P$22,10,0)</f>
        <v>0.36925018666701803</v>
      </c>
      <c r="T86" s="41">
        <f>VLOOKUP($C86 &amp; $I86 &amp; $K86,FATOR!$A$3:$P$22,11,0)</f>
        <v>0.38081049016201374</v>
      </c>
      <c r="U86" s="41">
        <f>VLOOKUP($C86 &amp; $I86 &amp; $K86,FATOR!$A$3:$P$22,12,0)</f>
        <v>0.35852971876340173</v>
      </c>
      <c r="V86" s="41">
        <f>VLOOKUP($C86 &amp; $I86 &amp; $K86,FATOR!$A$3:$P$22,13,0)</f>
        <v>0.33366726540630531</v>
      </c>
      <c r="W86" s="41">
        <f>VLOOKUP($C86 &amp; $I86 &amp; $K86,FATOR!$A$3:$P$22,14,0)</f>
        <v>0.27729424669159608</v>
      </c>
      <c r="X86" s="41">
        <f>VLOOKUP($C86 &amp; $I86 &amp; $K86,FATOR!$A$3:$P$22,15,0)</f>
        <v>0.1811618484507023</v>
      </c>
      <c r="Y86" s="41">
        <f>VLOOKUP($C86 &amp; $I86 &amp; $K86,FATOR!$A$3:$P$22,16,0)</f>
        <v>6.3683912029479137E-2</v>
      </c>
      <c r="Z86" s="48">
        <v>1</v>
      </c>
      <c r="AA86" s="42">
        <f t="shared" si="41"/>
        <v>0</v>
      </c>
      <c r="AB86" s="42">
        <f t="shared" si="42"/>
        <v>0</v>
      </c>
      <c r="AC86" s="42">
        <f t="shared" si="43"/>
        <v>0</v>
      </c>
      <c r="AD86" s="42">
        <f t="shared" si="44"/>
        <v>0</v>
      </c>
      <c r="AE86" s="42">
        <f t="shared" si="45"/>
        <v>0</v>
      </c>
      <c r="AF86" s="42">
        <f t="shared" si="46"/>
        <v>0</v>
      </c>
      <c r="AG86" s="42">
        <f t="shared" si="47"/>
        <v>0</v>
      </c>
      <c r="AH86" s="42">
        <f t="shared" si="48"/>
        <v>0</v>
      </c>
      <c r="AI86" s="42">
        <f t="shared" si="49"/>
        <v>0</v>
      </c>
      <c r="AJ86" s="42">
        <f t="shared" si="50"/>
        <v>0</v>
      </c>
      <c r="AK86" s="42">
        <f t="shared" si="51"/>
        <v>0</v>
      </c>
      <c r="AL86" s="42">
        <f t="shared" si="52"/>
        <v>0</v>
      </c>
      <c r="AN86" s="43">
        <f t="shared" si="53"/>
        <v>45778</v>
      </c>
      <c r="AO86" s="47" t="str">
        <f t="shared" ca="1" si="56"/>
        <v/>
      </c>
      <c r="AP86" s="47" t="str">
        <f t="shared" ca="1" si="56"/>
        <v/>
      </c>
      <c r="AQ86" s="47" t="str">
        <f t="shared" ca="1" si="56"/>
        <v/>
      </c>
      <c r="AR86" s="47" t="str">
        <f t="shared" ca="1" si="56"/>
        <v/>
      </c>
      <c r="AS86" s="47" t="str">
        <f t="shared" ca="1" si="56"/>
        <v/>
      </c>
      <c r="AT86" s="47" t="str">
        <f t="shared" ca="1" si="56"/>
        <v/>
      </c>
      <c r="AU86" s="47" t="str">
        <f t="shared" ca="1" si="56"/>
        <v/>
      </c>
      <c r="AV86" s="47" t="str">
        <f t="shared" ca="1" si="56"/>
        <v/>
      </c>
      <c r="AW86" s="47" t="str">
        <f t="shared" ca="1" si="56"/>
        <v/>
      </c>
      <c r="AX86" s="47" t="str">
        <f t="shared" ca="1" si="56"/>
        <v/>
      </c>
      <c r="AY86" s="47" t="str">
        <f t="shared" ca="1" si="55"/>
        <v/>
      </c>
      <c r="AZ86" s="47" t="str">
        <f t="shared" ca="1" si="55"/>
        <v/>
      </c>
      <c r="BA86" s="47" t="str">
        <f t="shared" ca="1" si="55"/>
        <v/>
      </c>
      <c r="BB86" s="47" t="str">
        <f t="shared" ca="1" si="55"/>
        <v/>
      </c>
      <c r="BC86" s="47" t="str">
        <f t="shared" ca="1" si="55"/>
        <v/>
      </c>
      <c r="BD86" s="47" t="str">
        <f t="shared" ca="1" si="55"/>
        <v/>
      </c>
      <c r="BE86" s="47">
        <f t="shared" ca="1" si="55"/>
        <v>0</v>
      </c>
      <c r="BF86" s="47">
        <f t="shared" ca="1" si="55"/>
        <v>0</v>
      </c>
      <c r="BG86" s="47">
        <f t="shared" ca="1" si="55"/>
        <v>0</v>
      </c>
      <c r="BH86" s="47">
        <f t="shared" ca="1" si="55"/>
        <v>0</v>
      </c>
      <c r="BI86" s="47">
        <f t="shared" ca="1" si="54"/>
        <v>0</v>
      </c>
      <c r="BJ86" s="47">
        <f t="shared" ca="1" si="54"/>
        <v>0</v>
      </c>
      <c r="BK86" s="47">
        <f t="shared" ca="1" si="54"/>
        <v>0</v>
      </c>
      <c r="BL86" s="47">
        <f t="shared" ca="1" si="54"/>
        <v>0</v>
      </c>
      <c r="BM86" s="47">
        <f t="shared" ca="1" si="54"/>
        <v>0</v>
      </c>
      <c r="BN86" s="47">
        <f t="shared" ca="1" si="54"/>
        <v>0</v>
      </c>
      <c r="BO86" s="47">
        <f t="shared" ca="1" si="54"/>
        <v>0</v>
      </c>
      <c r="BP86" s="47">
        <f t="shared" ca="1" si="54"/>
        <v>0</v>
      </c>
      <c r="BQ86" s="47">
        <f t="shared" ca="1" si="54"/>
        <v>0</v>
      </c>
      <c r="BR86" s="47">
        <f t="shared" ca="1" si="54"/>
        <v>0</v>
      </c>
      <c r="BS86" s="47">
        <f t="shared" ca="1" si="59"/>
        <v>0</v>
      </c>
      <c r="BT86" s="47">
        <f t="shared" ca="1" si="59"/>
        <v>0</v>
      </c>
      <c r="BU86" s="47">
        <f t="shared" ca="1" si="59"/>
        <v>0</v>
      </c>
      <c r="BV86" s="47">
        <f t="shared" ca="1" si="59"/>
        <v>0</v>
      </c>
      <c r="BW86" s="47">
        <f t="shared" ca="1" si="59"/>
        <v>0</v>
      </c>
      <c r="BX86" s="47">
        <f t="shared" ca="1" si="59"/>
        <v>0</v>
      </c>
      <c r="BY86" s="47">
        <f t="shared" ca="1" si="59"/>
        <v>0</v>
      </c>
      <c r="BZ86" s="47">
        <f t="shared" ca="1" si="59"/>
        <v>0</v>
      </c>
      <c r="CA86" s="47">
        <f t="shared" ca="1" si="59"/>
        <v>0</v>
      </c>
      <c r="CB86" s="47">
        <f t="shared" ca="1" si="59"/>
        <v>0</v>
      </c>
      <c r="CC86" s="47">
        <f t="shared" ca="1" si="58"/>
        <v>0</v>
      </c>
      <c r="CD86" s="47">
        <f t="shared" ca="1" si="58"/>
        <v>0</v>
      </c>
      <c r="CE86" s="47">
        <f t="shared" ca="1" si="58"/>
        <v>0</v>
      </c>
      <c r="CF86" s="47">
        <f t="shared" ca="1" si="58"/>
        <v>0</v>
      </c>
      <c r="CG86" s="47">
        <f t="shared" ca="1" si="58"/>
        <v>0</v>
      </c>
      <c r="CH86" s="47">
        <f t="shared" ca="1" si="58"/>
        <v>0</v>
      </c>
      <c r="CI86" s="47">
        <f t="shared" ca="1" si="58"/>
        <v>0</v>
      </c>
      <c r="CJ86" s="47">
        <f t="shared" ca="1" si="58"/>
        <v>0</v>
      </c>
      <c r="CK86" s="47">
        <f t="shared" ca="1" si="58"/>
        <v>0</v>
      </c>
      <c r="CL86" s="47">
        <f t="shared" ca="1" si="58"/>
        <v>0</v>
      </c>
      <c r="CM86" s="47">
        <f t="shared" ca="1" si="40"/>
        <v>0</v>
      </c>
      <c r="CN86" s="47">
        <f t="shared" ca="1" si="40"/>
        <v>0</v>
      </c>
      <c r="CO86" s="47">
        <f t="shared" ca="1" si="40"/>
        <v>0</v>
      </c>
      <c r="CP86" s="47">
        <f t="shared" ca="1" si="40"/>
        <v>0</v>
      </c>
      <c r="CQ86" s="47">
        <f t="shared" ca="1" si="40"/>
        <v>0</v>
      </c>
      <c r="CR86" s="47">
        <f t="shared" ca="1" si="40"/>
        <v>0</v>
      </c>
      <c r="CS86" s="47">
        <f t="shared" ca="1" si="40"/>
        <v>0</v>
      </c>
      <c r="CT86" s="47">
        <f t="shared" ca="1" si="40"/>
        <v>0</v>
      </c>
      <c r="CU86" s="47">
        <f t="shared" ca="1" si="40"/>
        <v>0</v>
      </c>
      <c r="CV86" s="47">
        <f t="shared" ca="1" si="40"/>
        <v>0</v>
      </c>
      <c r="CW86" s="47">
        <f t="shared" ca="1" si="57"/>
        <v>0</v>
      </c>
      <c r="CX86" s="47">
        <f t="shared" ca="1" si="57"/>
        <v>0</v>
      </c>
      <c r="CY86" s="47">
        <f t="shared" ca="1" si="57"/>
        <v>0</v>
      </c>
      <c r="CZ86" s="47">
        <f t="shared" ca="1" si="57"/>
        <v>0</v>
      </c>
      <c r="DA86" s="47">
        <f t="shared" ca="1" si="57"/>
        <v>0</v>
      </c>
      <c r="DB86" s="47">
        <f t="shared" ca="1" si="57"/>
        <v>0</v>
      </c>
      <c r="DC86" s="47">
        <f t="shared" ca="1" si="57"/>
        <v>0</v>
      </c>
      <c r="DD86" s="47">
        <f t="shared" ca="1" si="57"/>
        <v>0</v>
      </c>
    </row>
    <row r="87" spans="1:108" x14ac:dyDescent="0.25">
      <c r="A87" s="40" t="s">
        <v>138</v>
      </c>
      <c r="B87" s="40">
        <v>2730</v>
      </c>
      <c r="C87" s="40" t="s">
        <v>31</v>
      </c>
      <c r="D87" s="40" t="s">
        <v>1533</v>
      </c>
      <c r="E87" s="40" t="s">
        <v>130</v>
      </c>
      <c r="F87" s="40">
        <v>25</v>
      </c>
      <c r="G87" s="43">
        <v>45778</v>
      </c>
      <c r="I87" s="40" t="s">
        <v>34</v>
      </c>
      <c r="J87" s="40">
        <v>1</v>
      </c>
      <c r="K87" s="40" t="s">
        <v>36</v>
      </c>
      <c r="L87" s="40" t="s">
        <v>137</v>
      </c>
      <c r="N87" s="41">
        <f>VLOOKUP($C87 &amp; $I87 &amp; $K87,FATOR!$A$3:$P$22,5,0)</f>
        <v>9.8054322604505764E-2</v>
      </c>
      <c r="O87" s="41">
        <f>VLOOKUP($C87 &amp; $I87 &amp; $K87,FATOR!$A$3:$P$22,6,0)</f>
        <v>9.966599447959304E-2</v>
      </c>
      <c r="P87" s="41">
        <f>VLOOKUP($C87 &amp; $I87 &amp; $K87,FATOR!$A$3:$P$22,7,0)</f>
        <v>0.13121274372155528</v>
      </c>
      <c r="Q87" s="41">
        <f>VLOOKUP($C87 &amp; $I87 &amp; $K87,FATOR!$A$3:$P$22,8,0)</f>
        <v>0.24588732117365522</v>
      </c>
      <c r="R87" s="41">
        <f>VLOOKUP($C87 &amp; $I87 &amp; $K87,FATOR!$A$3:$P$22,9,0)</f>
        <v>0.34937839651397584</v>
      </c>
      <c r="S87" s="41">
        <f>VLOOKUP($C87 &amp; $I87 &amp; $K87,FATOR!$A$3:$P$22,10,0)</f>
        <v>0.38412440235986323</v>
      </c>
      <c r="T87" s="41">
        <f>VLOOKUP($C87 &amp; $I87 &amp; $K87,FATOR!$A$3:$P$22,11,0)</f>
        <v>0.41203014132426724</v>
      </c>
      <c r="U87" s="41">
        <f>VLOOKUP($C87 &amp; $I87 &amp; $K87,FATOR!$A$3:$P$22,12,0)</f>
        <v>0.40708260329976304</v>
      </c>
      <c r="V87" s="41">
        <f>VLOOKUP($C87 &amp; $I87 &amp; $K87,FATOR!$A$3:$P$22,13,0)</f>
        <v>0.38387663419461127</v>
      </c>
      <c r="W87" s="41">
        <f>VLOOKUP($C87 &amp; $I87 &amp; $K87,FATOR!$A$3:$P$22,14,0)</f>
        <v>0.35421415698006753</v>
      </c>
      <c r="X87" s="41">
        <f>VLOOKUP($C87 &amp; $I87 &amp; $K87,FATOR!$A$3:$P$22,15,0)</f>
        <v>0.31552727482154186</v>
      </c>
      <c r="Y87" s="41">
        <f>VLOOKUP($C87 &amp; $I87 &amp; $K87,FATOR!$A$3:$P$22,16,0)</f>
        <v>0.16076201792575104</v>
      </c>
      <c r="Z87" s="48">
        <v>1</v>
      </c>
      <c r="AA87" s="42">
        <f t="shared" si="41"/>
        <v>2.4513580651126441</v>
      </c>
      <c r="AB87" s="42">
        <f t="shared" si="42"/>
        <v>2.491649861989826</v>
      </c>
      <c r="AC87" s="42">
        <f t="shared" si="43"/>
        <v>3.2803185930388818</v>
      </c>
      <c r="AD87" s="42">
        <f t="shared" si="44"/>
        <v>6.1471830293413809</v>
      </c>
      <c r="AE87" s="42">
        <f t="shared" si="45"/>
        <v>8.7344599128493954</v>
      </c>
      <c r="AF87" s="42">
        <f t="shared" si="46"/>
        <v>9.603110058996581</v>
      </c>
      <c r="AG87" s="42">
        <f t="shared" si="47"/>
        <v>10.300753533106681</v>
      </c>
      <c r="AH87" s="42">
        <f t="shared" si="48"/>
        <v>10.177065082494076</v>
      </c>
      <c r="AI87" s="42">
        <f t="shared" si="49"/>
        <v>9.5969158548652818</v>
      </c>
      <c r="AJ87" s="42">
        <f t="shared" si="50"/>
        <v>8.8553539245016886</v>
      </c>
      <c r="AK87" s="42">
        <f t="shared" si="51"/>
        <v>7.8881818705385465</v>
      </c>
      <c r="AL87" s="42">
        <f t="shared" si="52"/>
        <v>4.0190504481437763</v>
      </c>
      <c r="AN87" s="43">
        <f t="shared" si="53"/>
        <v>45778</v>
      </c>
      <c r="AO87" s="47" t="str">
        <f t="shared" ca="1" si="56"/>
        <v/>
      </c>
      <c r="AP87" s="47" t="str">
        <f t="shared" ca="1" si="56"/>
        <v/>
      </c>
      <c r="AQ87" s="47" t="str">
        <f t="shared" ca="1" si="56"/>
        <v/>
      </c>
      <c r="AR87" s="47" t="str">
        <f t="shared" ca="1" si="56"/>
        <v/>
      </c>
      <c r="AS87" s="47" t="str">
        <f t="shared" ca="1" si="56"/>
        <v/>
      </c>
      <c r="AT87" s="47" t="str">
        <f t="shared" ca="1" si="56"/>
        <v/>
      </c>
      <c r="AU87" s="47" t="str">
        <f t="shared" ca="1" si="56"/>
        <v/>
      </c>
      <c r="AV87" s="47" t="str">
        <f t="shared" ca="1" si="56"/>
        <v/>
      </c>
      <c r="AW87" s="47" t="str">
        <f t="shared" ca="1" si="56"/>
        <v/>
      </c>
      <c r="AX87" s="47" t="str">
        <f t="shared" ca="1" si="56"/>
        <v/>
      </c>
      <c r="AY87" s="47" t="str">
        <f t="shared" ca="1" si="55"/>
        <v/>
      </c>
      <c r="AZ87" s="47" t="str">
        <f t="shared" ca="1" si="55"/>
        <v/>
      </c>
      <c r="BA87" s="47" t="str">
        <f t="shared" ca="1" si="55"/>
        <v/>
      </c>
      <c r="BB87" s="47" t="str">
        <f t="shared" ca="1" si="55"/>
        <v/>
      </c>
      <c r="BC87" s="47" t="str">
        <f t="shared" ca="1" si="55"/>
        <v/>
      </c>
      <c r="BD87" s="47" t="str">
        <f t="shared" ca="1" si="55"/>
        <v/>
      </c>
      <c r="BE87" s="47">
        <f t="shared" ca="1" si="55"/>
        <v>8.7344599128493954</v>
      </c>
      <c r="BF87" s="47">
        <f t="shared" ca="1" si="55"/>
        <v>9.603110058996581</v>
      </c>
      <c r="BG87" s="47">
        <f t="shared" ca="1" si="55"/>
        <v>10.300753533106681</v>
      </c>
      <c r="BH87" s="47">
        <f t="shared" ca="1" si="55"/>
        <v>10.177065082494076</v>
      </c>
      <c r="BI87" s="47">
        <f t="shared" ca="1" si="54"/>
        <v>9.5969158548652818</v>
      </c>
      <c r="BJ87" s="47">
        <f t="shared" ca="1" si="54"/>
        <v>8.8553539245016886</v>
      </c>
      <c r="BK87" s="47">
        <f t="shared" ca="1" si="54"/>
        <v>7.8881818705385465</v>
      </c>
      <c r="BL87" s="47">
        <f t="shared" ca="1" si="54"/>
        <v>4.0190504481437763</v>
      </c>
      <c r="BM87" s="47">
        <f t="shared" ca="1" si="54"/>
        <v>2.4513580651126441</v>
      </c>
      <c r="BN87" s="47">
        <f t="shared" ca="1" si="54"/>
        <v>2.491649861989826</v>
      </c>
      <c r="BO87" s="47">
        <f t="shared" ca="1" si="54"/>
        <v>3.2803185930388818</v>
      </c>
      <c r="BP87" s="47">
        <f t="shared" ca="1" si="54"/>
        <v>6.1471830293413809</v>
      </c>
      <c r="BQ87" s="47">
        <f t="shared" ca="1" si="54"/>
        <v>8.7344599128493954</v>
      </c>
      <c r="BR87" s="47">
        <f t="shared" ca="1" si="54"/>
        <v>9.603110058996581</v>
      </c>
      <c r="BS87" s="47">
        <f t="shared" ca="1" si="59"/>
        <v>10.300753533106681</v>
      </c>
      <c r="BT87" s="47">
        <f t="shared" ca="1" si="59"/>
        <v>10.177065082494076</v>
      </c>
      <c r="BU87" s="47">
        <f t="shared" ca="1" si="59"/>
        <v>9.5969158548652818</v>
      </c>
      <c r="BV87" s="47">
        <f t="shared" ca="1" si="59"/>
        <v>8.8553539245016886</v>
      </c>
      <c r="BW87" s="47">
        <f t="shared" ca="1" si="59"/>
        <v>7.8881818705385465</v>
      </c>
      <c r="BX87" s="47">
        <f t="shared" ca="1" si="59"/>
        <v>4.0190504481437763</v>
      </c>
      <c r="BY87" s="47">
        <f t="shared" ca="1" si="59"/>
        <v>2.4513580651126441</v>
      </c>
      <c r="BZ87" s="47">
        <f t="shared" ca="1" si="59"/>
        <v>2.491649861989826</v>
      </c>
      <c r="CA87" s="47">
        <f t="shared" ca="1" si="59"/>
        <v>3.2803185930388818</v>
      </c>
      <c r="CB87" s="47">
        <f t="shared" ca="1" si="59"/>
        <v>6.1471830293413809</v>
      </c>
      <c r="CC87" s="47">
        <f t="shared" ca="1" si="58"/>
        <v>8.7344599128493954</v>
      </c>
      <c r="CD87" s="47">
        <f t="shared" ca="1" si="58"/>
        <v>9.603110058996581</v>
      </c>
      <c r="CE87" s="47">
        <f t="shared" ca="1" si="58"/>
        <v>10.300753533106681</v>
      </c>
      <c r="CF87" s="47">
        <f t="shared" ca="1" si="58"/>
        <v>10.177065082494076</v>
      </c>
      <c r="CG87" s="47">
        <f t="shared" ca="1" si="58"/>
        <v>9.5969158548652818</v>
      </c>
      <c r="CH87" s="47">
        <f t="shared" ca="1" si="58"/>
        <v>8.8553539245016886</v>
      </c>
      <c r="CI87" s="47">
        <f t="shared" ca="1" si="58"/>
        <v>7.8881818705385465</v>
      </c>
      <c r="CJ87" s="47">
        <f t="shared" ca="1" si="58"/>
        <v>4.0190504481437763</v>
      </c>
      <c r="CK87" s="47">
        <f t="shared" ca="1" si="58"/>
        <v>2.4513580651126441</v>
      </c>
      <c r="CL87" s="47">
        <f t="shared" ca="1" si="58"/>
        <v>2.491649861989826</v>
      </c>
      <c r="CM87" s="47">
        <f t="shared" ca="1" si="40"/>
        <v>3.2803185930388818</v>
      </c>
      <c r="CN87" s="47">
        <f t="shared" ca="1" si="40"/>
        <v>6.1471830293413809</v>
      </c>
      <c r="CO87" s="47">
        <f t="shared" ca="1" si="40"/>
        <v>8.7344599128493954</v>
      </c>
      <c r="CP87" s="47">
        <f t="shared" ca="1" si="40"/>
        <v>9.603110058996581</v>
      </c>
      <c r="CQ87" s="47">
        <f t="shared" ca="1" si="40"/>
        <v>10.300753533106681</v>
      </c>
      <c r="CR87" s="47">
        <f t="shared" ca="1" si="40"/>
        <v>10.177065082494076</v>
      </c>
      <c r="CS87" s="47">
        <f t="shared" ca="1" si="40"/>
        <v>9.5969158548652818</v>
      </c>
      <c r="CT87" s="47">
        <f t="shared" ca="1" si="40"/>
        <v>8.8553539245016886</v>
      </c>
      <c r="CU87" s="47">
        <f t="shared" ca="1" si="40"/>
        <v>7.8881818705385465</v>
      </c>
      <c r="CV87" s="47">
        <f t="shared" ca="1" si="40"/>
        <v>4.0190504481437763</v>
      </c>
      <c r="CW87" s="47">
        <f t="shared" ca="1" si="57"/>
        <v>2.4513580651126441</v>
      </c>
      <c r="CX87" s="47">
        <f t="shared" ca="1" si="57"/>
        <v>2.491649861989826</v>
      </c>
      <c r="CY87" s="47">
        <f t="shared" ca="1" si="57"/>
        <v>3.2803185930388818</v>
      </c>
      <c r="CZ87" s="47">
        <f t="shared" ca="1" si="57"/>
        <v>6.1471830293413809</v>
      </c>
      <c r="DA87" s="47">
        <f t="shared" ca="1" si="57"/>
        <v>8.7344599128493954</v>
      </c>
      <c r="DB87" s="47">
        <f t="shared" ca="1" si="57"/>
        <v>9.603110058996581</v>
      </c>
      <c r="DC87" s="47">
        <f t="shared" ca="1" si="57"/>
        <v>10.300753533106681</v>
      </c>
      <c r="DD87" s="47">
        <f t="shared" ca="1" si="57"/>
        <v>10.177065082494076</v>
      </c>
    </row>
    <row r="88" spans="1:108" x14ac:dyDescent="0.25">
      <c r="A88" s="40" t="s">
        <v>138</v>
      </c>
      <c r="B88" s="40">
        <v>2761</v>
      </c>
      <c r="C88" s="40" t="s">
        <v>31</v>
      </c>
      <c r="D88" s="40" t="s">
        <v>1534</v>
      </c>
      <c r="E88" s="40" t="s">
        <v>130</v>
      </c>
      <c r="F88" s="40">
        <v>10</v>
      </c>
      <c r="G88" s="43">
        <v>45071</v>
      </c>
      <c r="I88" s="40" t="s">
        <v>34</v>
      </c>
      <c r="J88" s="40">
        <v>2</v>
      </c>
      <c r="K88" s="40" t="s">
        <v>35</v>
      </c>
      <c r="L88" s="40" t="s">
        <v>131</v>
      </c>
      <c r="N88" s="41">
        <f>VLOOKUP($C88 &amp; $I88 &amp; $K88,FATOR!$A$3:$P$22,5,0)</f>
        <v>1.9679249853205166E-2</v>
      </c>
      <c r="O88" s="41">
        <f>VLOOKUP($C88 &amp; $I88 &amp; $K88,FATOR!$A$3:$P$22,6,0)</f>
        <v>1.8124331466751575E-2</v>
      </c>
      <c r="P88" s="41">
        <f>VLOOKUP($C88 &amp; $I88 &amp; $K88,FATOR!$A$3:$P$22,7,0)</f>
        <v>5.989001370076448E-2</v>
      </c>
      <c r="Q88" s="41">
        <f>VLOOKUP($C88 &amp; $I88 &amp; $K88,FATOR!$A$3:$P$22,8,0)</f>
        <v>0.24575891386334064</v>
      </c>
      <c r="R88" s="41">
        <f>VLOOKUP($C88 &amp; $I88 &amp; $K88,FATOR!$A$3:$P$22,9,0)</f>
        <v>0.35763016430491673</v>
      </c>
      <c r="S88" s="41">
        <f>VLOOKUP($C88 &amp; $I88 &amp; $K88,FATOR!$A$3:$P$22,10,0)</f>
        <v>0.36925018666701803</v>
      </c>
      <c r="T88" s="41">
        <f>VLOOKUP($C88 &amp; $I88 &amp; $K88,FATOR!$A$3:$P$22,11,0)</f>
        <v>0.38081049016201374</v>
      </c>
      <c r="U88" s="41">
        <f>VLOOKUP($C88 &amp; $I88 &amp; $K88,FATOR!$A$3:$P$22,12,0)</f>
        <v>0.35852971876340173</v>
      </c>
      <c r="V88" s="41">
        <f>VLOOKUP($C88 &amp; $I88 &amp; $K88,FATOR!$A$3:$P$22,13,0)</f>
        <v>0.33366726540630531</v>
      </c>
      <c r="W88" s="41">
        <f>VLOOKUP($C88 &amp; $I88 &amp; $K88,FATOR!$A$3:$P$22,14,0)</f>
        <v>0.27729424669159608</v>
      </c>
      <c r="X88" s="41">
        <f>VLOOKUP($C88 &amp; $I88 &amp; $K88,FATOR!$A$3:$P$22,15,0)</f>
        <v>0.1811618484507023</v>
      </c>
      <c r="Y88" s="41">
        <f>VLOOKUP($C88 &amp; $I88 &amp; $K88,FATOR!$A$3:$P$22,16,0)</f>
        <v>6.3683912029479137E-2</v>
      </c>
      <c r="Z88" s="48">
        <v>1</v>
      </c>
      <c r="AA88" s="42">
        <f t="shared" si="41"/>
        <v>0</v>
      </c>
      <c r="AB88" s="42">
        <f t="shared" si="42"/>
        <v>0</v>
      </c>
      <c r="AC88" s="42">
        <f t="shared" si="43"/>
        <v>0</v>
      </c>
      <c r="AD88" s="42">
        <f t="shared" si="44"/>
        <v>0</v>
      </c>
      <c r="AE88" s="42">
        <f t="shared" si="45"/>
        <v>0</v>
      </c>
      <c r="AF88" s="42">
        <f t="shared" si="46"/>
        <v>0</v>
      </c>
      <c r="AG88" s="42">
        <f t="shared" si="47"/>
        <v>0</v>
      </c>
      <c r="AH88" s="42">
        <f t="shared" si="48"/>
        <v>0</v>
      </c>
      <c r="AI88" s="42">
        <f t="shared" si="49"/>
        <v>0</v>
      </c>
      <c r="AJ88" s="42">
        <f t="shared" si="50"/>
        <v>0</v>
      </c>
      <c r="AK88" s="42">
        <f t="shared" si="51"/>
        <v>0</v>
      </c>
      <c r="AL88" s="42">
        <f t="shared" si="52"/>
        <v>0</v>
      </c>
      <c r="AN88" s="43">
        <f t="shared" si="53"/>
        <v>45102</v>
      </c>
      <c r="AO88" s="47">
        <f t="shared" ca="1" si="56"/>
        <v>0</v>
      </c>
      <c r="AP88" s="47">
        <f t="shared" ca="1" si="56"/>
        <v>0</v>
      </c>
      <c r="AQ88" s="47">
        <f t="shared" ca="1" si="56"/>
        <v>0</v>
      </c>
      <c r="AR88" s="47">
        <f t="shared" ca="1" si="56"/>
        <v>0</v>
      </c>
      <c r="AS88" s="47">
        <f t="shared" ca="1" si="56"/>
        <v>0</v>
      </c>
      <c r="AT88" s="47">
        <f t="shared" ca="1" si="56"/>
        <v>0</v>
      </c>
      <c r="AU88" s="47">
        <f t="shared" ca="1" si="56"/>
        <v>0</v>
      </c>
      <c r="AV88" s="47">
        <f t="shared" ca="1" si="56"/>
        <v>0</v>
      </c>
      <c r="AW88" s="47">
        <f t="shared" ca="1" si="56"/>
        <v>0</v>
      </c>
      <c r="AX88" s="47">
        <f t="shared" ca="1" si="56"/>
        <v>0</v>
      </c>
      <c r="AY88" s="47">
        <f t="shared" ca="1" si="55"/>
        <v>0</v>
      </c>
      <c r="AZ88" s="47">
        <f t="shared" ca="1" si="55"/>
        <v>0</v>
      </c>
      <c r="BA88" s="47">
        <f t="shared" ca="1" si="55"/>
        <v>0</v>
      </c>
      <c r="BB88" s="47">
        <f t="shared" ca="1" si="55"/>
        <v>0</v>
      </c>
      <c r="BC88" s="47">
        <f t="shared" ca="1" si="55"/>
        <v>0</v>
      </c>
      <c r="BD88" s="47">
        <f t="shared" ca="1" si="55"/>
        <v>0</v>
      </c>
      <c r="BE88" s="47">
        <f t="shared" ca="1" si="55"/>
        <v>0</v>
      </c>
      <c r="BF88" s="47">
        <f t="shared" ca="1" si="55"/>
        <v>0</v>
      </c>
      <c r="BG88" s="47">
        <f t="shared" ca="1" si="55"/>
        <v>0</v>
      </c>
      <c r="BH88" s="47">
        <f t="shared" ca="1" si="55"/>
        <v>0</v>
      </c>
      <c r="BI88" s="47">
        <f t="shared" ca="1" si="54"/>
        <v>0</v>
      </c>
      <c r="BJ88" s="47">
        <f t="shared" ca="1" si="54"/>
        <v>0</v>
      </c>
      <c r="BK88" s="47">
        <f t="shared" ca="1" si="54"/>
        <v>0</v>
      </c>
      <c r="BL88" s="47">
        <f t="shared" ca="1" si="54"/>
        <v>0</v>
      </c>
      <c r="BM88" s="47">
        <f t="shared" ca="1" si="54"/>
        <v>0</v>
      </c>
      <c r="BN88" s="47">
        <f t="shared" ca="1" si="54"/>
        <v>0</v>
      </c>
      <c r="BO88" s="47">
        <f t="shared" ca="1" si="54"/>
        <v>0</v>
      </c>
      <c r="BP88" s="47">
        <f t="shared" ca="1" si="54"/>
        <v>0</v>
      </c>
      <c r="BQ88" s="47">
        <f t="shared" ca="1" si="54"/>
        <v>0</v>
      </c>
      <c r="BR88" s="47">
        <f t="shared" ca="1" si="54"/>
        <v>0</v>
      </c>
      <c r="BS88" s="47">
        <f t="shared" ca="1" si="59"/>
        <v>0</v>
      </c>
      <c r="BT88" s="47">
        <f t="shared" ca="1" si="59"/>
        <v>0</v>
      </c>
      <c r="BU88" s="47">
        <f t="shared" ca="1" si="59"/>
        <v>0</v>
      </c>
      <c r="BV88" s="47">
        <f t="shared" ca="1" si="59"/>
        <v>0</v>
      </c>
      <c r="BW88" s="47">
        <f t="shared" ca="1" si="59"/>
        <v>0</v>
      </c>
      <c r="BX88" s="47">
        <f t="shared" ca="1" si="59"/>
        <v>0</v>
      </c>
      <c r="BY88" s="47">
        <f t="shared" ca="1" si="59"/>
        <v>0</v>
      </c>
      <c r="BZ88" s="47">
        <f t="shared" ca="1" si="59"/>
        <v>0</v>
      </c>
      <c r="CA88" s="47">
        <f t="shared" ca="1" si="59"/>
        <v>0</v>
      </c>
      <c r="CB88" s="47">
        <f t="shared" ca="1" si="59"/>
        <v>0</v>
      </c>
      <c r="CC88" s="47">
        <f t="shared" ca="1" si="58"/>
        <v>0</v>
      </c>
      <c r="CD88" s="47">
        <f t="shared" ca="1" si="58"/>
        <v>0</v>
      </c>
      <c r="CE88" s="47">
        <f t="shared" ca="1" si="58"/>
        <v>0</v>
      </c>
      <c r="CF88" s="47">
        <f t="shared" ca="1" si="58"/>
        <v>0</v>
      </c>
      <c r="CG88" s="47">
        <f t="shared" ca="1" si="58"/>
        <v>0</v>
      </c>
      <c r="CH88" s="47">
        <f t="shared" ca="1" si="58"/>
        <v>0</v>
      </c>
      <c r="CI88" s="47">
        <f t="shared" ca="1" si="58"/>
        <v>0</v>
      </c>
      <c r="CJ88" s="47">
        <f t="shared" ca="1" si="58"/>
        <v>0</v>
      </c>
      <c r="CK88" s="47">
        <f t="shared" ca="1" si="58"/>
        <v>0</v>
      </c>
      <c r="CL88" s="47">
        <f t="shared" ca="1" si="58"/>
        <v>0</v>
      </c>
      <c r="CM88" s="47">
        <f t="shared" ca="1" si="40"/>
        <v>0</v>
      </c>
      <c r="CN88" s="47">
        <f t="shared" ca="1" si="40"/>
        <v>0</v>
      </c>
      <c r="CO88" s="47">
        <f t="shared" ca="1" si="40"/>
        <v>0</v>
      </c>
      <c r="CP88" s="47">
        <f t="shared" ca="1" si="40"/>
        <v>0</v>
      </c>
      <c r="CQ88" s="47">
        <f t="shared" ca="1" si="40"/>
        <v>0</v>
      </c>
      <c r="CR88" s="47">
        <f t="shared" ca="1" si="40"/>
        <v>0</v>
      </c>
      <c r="CS88" s="47">
        <f t="shared" ca="1" si="40"/>
        <v>0</v>
      </c>
      <c r="CT88" s="47">
        <f t="shared" ca="1" si="40"/>
        <v>0</v>
      </c>
      <c r="CU88" s="47">
        <f t="shared" ca="1" si="40"/>
        <v>0</v>
      </c>
      <c r="CV88" s="47">
        <f t="shared" ca="1" si="40"/>
        <v>0</v>
      </c>
      <c r="CW88" s="47">
        <f t="shared" ca="1" si="57"/>
        <v>0</v>
      </c>
      <c r="CX88" s="47">
        <f t="shared" ca="1" si="57"/>
        <v>0</v>
      </c>
      <c r="CY88" s="47">
        <f t="shared" ca="1" si="57"/>
        <v>0</v>
      </c>
      <c r="CZ88" s="47">
        <f t="shared" ca="1" si="57"/>
        <v>0</v>
      </c>
      <c r="DA88" s="47">
        <f t="shared" ca="1" si="57"/>
        <v>0</v>
      </c>
      <c r="DB88" s="47">
        <f t="shared" ca="1" si="57"/>
        <v>0</v>
      </c>
      <c r="DC88" s="47">
        <f t="shared" ca="1" si="57"/>
        <v>0</v>
      </c>
      <c r="DD88" s="47">
        <f t="shared" ca="1" si="57"/>
        <v>0</v>
      </c>
    </row>
    <row r="89" spans="1:108" x14ac:dyDescent="0.25">
      <c r="A89" s="40" t="s">
        <v>138</v>
      </c>
      <c r="B89" s="40">
        <v>2761</v>
      </c>
      <c r="C89" s="40" t="s">
        <v>31</v>
      </c>
      <c r="D89" s="40" t="s">
        <v>1534</v>
      </c>
      <c r="E89" s="40" t="s">
        <v>130</v>
      </c>
      <c r="F89" s="40">
        <v>10</v>
      </c>
      <c r="G89" s="43">
        <v>45071</v>
      </c>
      <c r="I89" s="40" t="s">
        <v>34</v>
      </c>
      <c r="J89" s="40">
        <v>2</v>
      </c>
      <c r="K89" s="40" t="s">
        <v>36</v>
      </c>
      <c r="L89" s="40" t="s">
        <v>131</v>
      </c>
      <c r="N89" s="41">
        <f>VLOOKUP($C89 &amp; $I89 &amp; $K89,FATOR!$A$3:$P$22,5,0)</f>
        <v>9.8054322604505764E-2</v>
      </c>
      <c r="O89" s="41">
        <f>VLOOKUP($C89 &amp; $I89 &amp; $K89,FATOR!$A$3:$P$22,6,0)</f>
        <v>9.966599447959304E-2</v>
      </c>
      <c r="P89" s="41">
        <f>VLOOKUP($C89 &amp; $I89 &amp; $K89,FATOR!$A$3:$P$22,7,0)</f>
        <v>0.13121274372155528</v>
      </c>
      <c r="Q89" s="41">
        <f>VLOOKUP($C89 &amp; $I89 &amp; $K89,FATOR!$A$3:$P$22,8,0)</f>
        <v>0.24588732117365522</v>
      </c>
      <c r="R89" s="41">
        <f>VLOOKUP($C89 &amp; $I89 &amp; $K89,FATOR!$A$3:$P$22,9,0)</f>
        <v>0.34937839651397584</v>
      </c>
      <c r="S89" s="41">
        <f>VLOOKUP($C89 &amp; $I89 &amp; $K89,FATOR!$A$3:$P$22,10,0)</f>
        <v>0.38412440235986323</v>
      </c>
      <c r="T89" s="41">
        <f>VLOOKUP($C89 &amp; $I89 &amp; $K89,FATOR!$A$3:$P$22,11,0)</f>
        <v>0.41203014132426724</v>
      </c>
      <c r="U89" s="41">
        <f>VLOOKUP($C89 &amp; $I89 &amp; $K89,FATOR!$A$3:$P$22,12,0)</f>
        <v>0.40708260329976304</v>
      </c>
      <c r="V89" s="41">
        <f>VLOOKUP($C89 &amp; $I89 &amp; $K89,FATOR!$A$3:$P$22,13,0)</f>
        <v>0.38387663419461127</v>
      </c>
      <c r="W89" s="41">
        <f>VLOOKUP($C89 &amp; $I89 &amp; $K89,FATOR!$A$3:$P$22,14,0)</f>
        <v>0.35421415698006753</v>
      </c>
      <c r="X89" s="41">
        <f>VLOOKUP($C89 &amp; $I89 &amp; $K89,FATOR!$A$3:$P$22,15,0)</f>
        <v>0.31552727482154186</v>
      </c>
      <c r="Y89" s="41">
        <f>VLOOKUP($C89 &amp; $I89 &amp; $K89,FATOR!$A$3:$P$22,16,0)</f>
        <v>0.16076201792575104</v>
      </c>
      <c r="Z89" s="48">
        <v>1</v>
      </c>
      <c r="AA89" s="42">
        <f t="shared" si="41"/>
        <v>0.98054322604505761</v>
      </c>
      <c r="AB89" s="42">
        <f t="shared" si="42"/>
        <v>0.99665994479593034</v>
      </c>
      <c r="AC89" s="42">
        <f t="shared" si="43"/>
        <v>1.3121274372155529</v>
      </c>
      <c r="AD89" s="42">
        <f t="shared" si="44"/>
        <v>2.4588732117365524</v>
      </c>
      <c r="AE89" s="42">
        <f t="shared" si="45"/>
        <v>3.4937839651397584</v>
      </c>
      <c r="AF89" s="42">
        <f t="shared" si="46"/>
        <v>3.841244023598632</v>
      </c>
      <c r="AG89" s="42">
        <f t="shared" si="47"/>
        <v>4.1203014132426725</v>
      </c>
      <c r="AH89" s="42">
        <f t="shared" si="48"/>
        <v>4.0708260329976307</v>
      </c>
      <c r="AI89" s="42">
        <f t="shared" si="49"/>
        <v>3.8387663419461129</v>
      </c>
      <c r="AJ89" s="42">
        <f t="shared" si="50"/>
        <v>3.5421415698006751</v>
      </c>
      <c r="AK89" s="42">
        <f t="shared" si="51"/>
        <v>3.1552727482154186</v>
      </c>
      <c r="AL89" s="42">
        <f t="shared" si="52"/>
        <v>1.6076201792575104</v>
      </c>
      <c r="AN89" s="43">
        <f t="shared" si="53"/>
        <v>45102</v>
      </c>
      <c r="AO89" s="47">
        <f t="shared" ca="1" si="56"/>
        <v>0.98054322604505761</v>
      </c>
      <c r="AP89" s="47">
        <f t="shared" ca="1" si="56"/>
        <v>0.99665994479593034</v>
      </c>
      <c r="AQ89" s="47">
        <f t="shared" ca="1" si="56"/>
        <v>1.3121274372155529</v>
      </c>
      <c r="AR89" s="47">
        <f t="shared" ca="1" si="56"/>
        <v>2.4588732117365524</v>
      </c>
      <c r="AS89" s="47">
        <f t="shared" ca="1" si="56"/>
        <v>3.4937839651397584</v>
      </c>
      <c r="AT89" s="47">
        <f t="shared" ca="1" si="56"/>
        <v>3.841244023598632</v>
      </c>
      <c r="AU89" s="47">
        <f t="shared" ca="1" si="56"/>
        <v>4.1203014132426725</v>
      </c>
      <c r="AV89" s="47">
        <f t="shared" ca="1" si="56"/>
        <v>4.0708260329976307</v>
      </c>
      <c r="AW89" s="47">
        <f t="shared" ca="1" si="56"/>
        <v>3.8387663419461129</v>
      </c>
      <c r="AX89" s="47">
        <f t="shared" ca="1" si="56"/>
        <v>3.5421415698006751</v>
      </c>
      <c r="AY89" s="47">
        <f t="shared" ca="1" si="55"/>
        <v>3.1552727482154186</v>
      </c>
      <c r="AZ89" s="47">
        <f t="shared" ca="1" si="55"/>
        <v>1.6076201792575104</v>
      </c>
      <c r="BA89" s="47">
        <f t="shared" ca="1" si="55"/>
        <v>0.98054322604505761</v>
      </c>
      <c r="BB89" s="47">
        <f t="shared" ca="1" si="55"/>
        <v>0.99665994479593034</v>
      </c>
      <c r="BC89" s="47">
        <f t="shared" ca="1" si="55"/>
        <v>1.3121274372155529</v>
      </c>
      <c r="BD89" s="47">
        <f t="shared" ca="1" si="55"/>
        <v>2.4588732117365524</v>
      </c>
      <c r="BE89" s="47">
        <f t="shared" ca="1" si="55"/>
        <v>3.4937839651397584</v>
      </c>
      <c r="BF89" s="47">
        <f t="shared" ca="1" si="55"/>
        <v>3.841244023598632</v>
      </c>
      <c r="BG89" s="47">
        <f t="shared" ca="1" si="55"/>
        <v>4.1203014132426725</v>
      </c>
      <c r="BH89" s="47">
        <f t="shared" ca="1" si="55"/>
        <v>4.0708260329976307</v>
      </c>
      <c r="BI89" s="47">
        <f t="shared" ca="1" si="54"/>
        <v>3.8387663419461129</v>
      </c>
      <c r="BJ89" s="47">
        <f t="shared" ca="1" si="54"/>
        <v>3.5421415698006751</v>
      </c>
      <c r="BK89" s="47">
        <f t="shared" ca="1" si="54"/>
        <v>3.1552727482154186</v>
      </c>
      <c r="BL89" s="47">
        <f t="shared" ca="1" si="54"/>
        <v>1.6076201792575104</v>
      </c>
      <c r="BM89" s="47">
        <f t="shared" ca="1" si="54"/>
        <v>0.98054322604505761</v>
      </c>
      <c r="BN89" s="47">
        <f t="shared" ca="1" si="54"/>
        <v>0.99665994479593034</v>
      </c>
      <c r="BO89" s="47">
        <f t="shared" ca="1" si="54"/>
        <v>1.3121274372155529</v>
      </c>
      <c r="BP89" s="47">
        <f t="shared" ca="1" si="54"/>
        <v>2.4588732117365524</v>
      </c>
      <c r="BQ89" s="47">
        <f t="shared" ca="1" si="54"/>
        <v>3.4937839651397584</v>
      </c>
      <c r="BR89" s="47">
        <f t="shared" ca="1" si="54"/>
        <v>3.841244023598632</v>
      </c>
      <c r="BS89" s="47">
        <f t="shared" ca="1" si="59"/>
        <v>4.1203014132426725</v>
      </c>
      <c r="BT89" s="47">
        <f t="shared" ca="1" si="59"/>
        <v>4.0708260329976307</v>
      </c>
      <c r="BU89" s="47">
        <f t="shared" ca="1" si="59"/>
        <v>3.8387663419461129</v>
      </c>
      <c r="BV89" s="47">
        <f t="shared" ca="1" si="59"/>
        <v>3.5421415698006751</v>
      </c>
      <c r="BW89" s="47">
        <f t="shared" ca="1" si="59"/>
        <v>3.1552727482154186</v>
      </c>
      <c r="BX89" s="47">
        <f t="shared" ca="1" si="59"/>
        <v>1.6076201792575104</v>
      </c>
      <c r="BY89" s="47">
        <f t="shared" ca="1" si="59"/>
        <v>0.98054322604505761</v>
      </c>
      <c r="BZ89" s="47">
        <f t="shared" ca="1" si="59"/>
        <v>0.99665994479593034</v>
      </c>
      <c r="CA89" s="47">
        <f t="shared" ca="1" si="59"/>
        <v>1.3121274372155529</v>
      </c>
      <c r="CB89" s="47">
        <f t="shared" ca="1" si="59"/>
        <v>2.4588732117365524</v>
      </c>
      <c r="CC89" s="47">
        <f t="shared" ca="1" si="58"/>
        <v>3.4937839651397584</v>
      </c>
      <c r="CD89" s="47">
        <f t="shared" ca="1" si="58"/>
        <v>3.841244023598632</v>
      </c>
      <c r="CE89" s="47">
        <f t="shared" ca="1" si="58"/>
        <v>4.1203014132426725</v>
      </c>
      <c r="CF89" s="47">
        <f t="shared" ca="1" si="58"/>
        <v>4.0708260329976307</v>
      </c>
      <c r="CG89" s="47">
        <f t="shared" ca="1" si="58"/>
        <v>3.8387663419461129</v>
      </c>
      <c r="CH89" s="47">
        <f t="shared" ca="1" si="58"/>
        <v>3.5421415698006751</v>
      </c>
      <c r="CI89" s="47">
        <f t="shared" ca="1" si="58"/>
        <v>3.1552727482154186</v>
      </c>
      <c r="CJ89" s="47">
        <f t="shared" ca="1" si="58"/>
        <v>1.6076201792575104</v>
      </c>
      <c r="CK89" s="47">
        <f t="shared" ca="1" si="58"/>
        <v>0.98054322604505761</v>
      </c>
      <c r="CL89" s="47">
        <f t="shared" ca="1" si="58"/>
        <v>0.99665994479593034</v>
      </c>
      <c r="CM89" s="47">
        <f t="shared" ca="1" si="40"/>
        <v>1.3121274372155529</v>
      </c>
      <c r="CN89" s="47">
        <f t="shared" ca="1" si="40"/>
        <v>2.4588732117365524</v>
      </c>
      <c r="CO89" s="47">
        <f t="shared" ca="1" si="40"/>
        <v>3.4937839651397584</v>
      </c>
      <c r="CP89" s="47">
        <f t="shared" ca="1" si="40"/>
        <v>3.841244023598632</v>
      </c>
      <c r="CQ89" s="47">
        <f t="shared" ca="1" si="40"/>
        <v>4.1203014132426725</v>
      </c>
      <c r="CR89" s="47">
        <f t="shared" ca="1" si="40"/>
        <v>4.0708260329976307</v>
      </c>
      <c r="CS89" s="47">
        <f t="shared" ca="1" si="40"/>
        <v>3.8387663419461129</v>
      </c>
      <c r="CT89" s="47">
        <f t="shared" ca="1" si="40"/>
        <v>3.5421415698006751</v>
      </c>
      <c r="CU89" s="47">
        <f t="shared" ca="1" si="40"/>
        <v>3.1552727482154186</v>
      </c>
      <c r="CV89" s="47">
        <f t="shared" ca="1" si="40"/>
        <v>1.6076201792575104</v>
      </c>
      <c r="CW89" s="47">
        <f t="shared" ca="1" si="57"/>
        <v>0.98054322604505761</v>
      </c>
      <c r="CX89" s="47">
        <f t="shared" ca="1" si="57"/>
        <v>0.99665994479593034</v>
      </c>
      <c r="CY89" s="47">
        <f t="shared" ca="1" si="57"/>
        <v>1.3121274372155529</v>
      </c>
      <c r="CZ89" s="47">
        <f t="shared" ca="1" si="57"/>
        <v>2.4588732117365524</v>
      </c>
      <c r="DA89" s="47">
        <f t="shared" ca="1" si="57"/>
        <v>3.4937839651397584</v>
      </c>
      <c r="DB89" s="47">
        <f t="shared" ca="1" si="57"/>
        <v>3.841244023598632</v>
      </c>
      <c r="DC89" s="47">
        <f t="shared" ca="1" si="57"/>
        <v>4.1203014132426725</v>
      </c>
      <c r="DD89" s="47">
        <f t="shared" ca="1" si="57"/>
        <v>4.0708260329976307</v>
      </c>
    </row>
    <row r="90" spans="1:108" x14ac:dyDescent="0.25">
      <c r="A90" s="40" t="s">
        <v>138</v>
      </c>
      <c r="B90" s="40">
        <v>2659</v>
      </c>
      <c r="C90" s="40" t="s">
        <v>31</v>
      </c>
      <c r="D90" s="40" t="s">
        <v>566</v>
      </c>
      <c r="E90" s="40" t="s">
        <v>130</v>
      </c>
      <c r="F90" s="40">
        <v>1.4259999999999999</v>
      </c>
      <c r="G90" s="43">
        <v>44986</v>
      </c>
      <c r="I90" s="40" t="s">
        <v>34</v>
      </c>
      <c r="J90" s="40">
        <v>2</v>
      </c>
      <c r="K90" s="40" t="s">
        <v>35</v>
      </c>
      <c r="L90" s="40" t="s">
        <v>131</v>
      </c>
      <c r="N90" s="41">
        <f>VLOOKUP($C90 &amp; $I90 &amp; $K90,FATOR!$A$3:$P$22,5,0)</f>
        <v>1.9679249853205166E-2</v>
      </c>
      <c r="O90" s="41">
        <f>VLOOKUP($C90 &amp; $I90 &amp; $K90,FATOR!$A$3:$P$22,6,0)</f>
        <v>1.8124331466751575E-2</v>
      </c>
      <c r="P90" s="41">
        <f>VLOOKUP($C90 &amp; $I90 &amp; $K90,FATOR!$A$3:$P$22,7,0)</f>
        <v>5.989001370076448E-2</v>
      </c>
      <c r="Q90" s="41">
        <f>VLOOKUP($C90 &amp; $I90 &amp; $K90,FATOR!$A$3:$P$22,8,0)</f>
        <v>0.24575891386334064</v>
      </c>
      <c r="R90" s="41">
        <f>VLOOKUP($C90 &amp; $I90 &amp; $K90,FATOR!$A$3:$P$22,9,0)</f>
        <v>0.35763016430491673</v>
      </c>
      <c r="S90" s="41">
        <f>VLOOKUP($C90 &amp; $I90 &amp; $K90,FATOR!$A$3:$P$22,10,0)</f>
        <v>0.36925018666701803</v>
      </c>
      <c r="T90" s="41">
        <f>VLOOKUP($C90 &amp; $I90 &amp; $K90,FATOR!$A$3:$P$22,11,0)</f>
        <v>0.38081049016201374</v>
      </c>
      <c r="U90" s="41">
        <f>VLOOKUP($C90 &amp; $I90 &amp; $K90,FATOR!$A$3:$P$22,12,0)</f>
        <v>0.35852971876340173</v>
      </c>
      <c r="V90" s="41">
        <f>VLOOKUP($C90 &amp; $I90 &amp; $K90,FATOR!$A$3:$P$22,13,0)</f>
        <v>0.33366726540630531</v>
      </c>
      <c r="W90" s="41">
        <f>VLOOKUP($C90 &amp; $I90 &amp; $K90,FATOR!$A$3:$P$22,14,0)</f>
        <v>0.27729424669159608</v>
      </c>
      <c r="X90" s="41">
        <f>VLOOKUP($C90 &amp; $I90 &amp; $K90,FATOR!$A$3:$P$22,15,0)</f>
        <v>0.1811618484507023</v>
      </c>
      <c r="Y90" s="41">
        <f>VLOOKUP($C90 &amp; $I90 &amp; $K90,FATOR!$A$3:$P$22,16,0)</f>
        <v>6.3683912029479137E-2</v>
      </c>
      <c r="Z90" s="48">
        <v>1</v>
      </c>
      <c r="AA90" s="42">
        <f t="shared" si="41"/>
        <v>0</v>
      </c>
      <c r="AB90" s="42">
        <f t="shared" si="42"/>
        <v>0</v>
      </c>
      <c r="AC90" s="42">
        <f t="shared" si="43"/>
        <v>0</v>
      </c>
      <c r="AD90" s="42">
        <f t="shared" si="44"/>
        <v>0</v>
      </c>
      <c r="AE90" s="42">
        <f t="shared" si="45"/>
        <v>0</v>
      </c>
      <c r="AF90" s="42">
        <f t="shared" si="46"/>
        <v>0</v>
      </c>
      <c r="AG90" s="42">
        <f t="shared" si="47"/>
        <v>0</v>
      </c>
      <c r="AH90" s="42">
        <f t="shared" si="48"/>
        <v>0</v>
      </c>
      <c r="AI90" s="42">
        <f t="shared" si="49"/>
        <v>0</v>
      </c>
      <c r="AJ90" s="42">
        <f t="shared" si="50"/>
        <v>0</v>
      </c>
      <c r="AK90" s="42">
        <f t="shared" si="51"/>
        <v>0</v>
      </c>
      <c r="AL90" s="42">
        <f t="shared" si="52"/>
        <v>0</v>
      </c>
      <c r="AN90" s="43">
        <f t="shared" si="53"/>
        <v>44986</v>
      </c>
      <c r="AO90" s="47">
        <f t="shared" ca="1" si="56"/>
        <v>0</v>
      </c>
      <c r="AP90" s="47">
        <f t="shared" ca="1" si="56"/>
        <v>0</v>
      </c>
      <c r="AQ90" s="47">
        <f t="shared" ca="1" si="56"/>
        <v>0</v>
      </c>
      <c r="AR90" s="47">
        <f t="shared" ca="1" si="56"/>
        <v>0</v>
      </c>
      <c r="AS90" s="47">
        <f t="shared" ca="1" si="56"/>
        <v>0</v>
      </c>
      <c r="AT90" s="47">
        <f t="shared" ca="1" si="56"/>
        <v>0</v>
      </c>
      <c r="AU90" s="47">
        <f t="shared" ca="1" si="56"/>
        <v>0</v>
      </c>
      <c r="AV90" s="47">
        <f t="shared" ca="1" si="56"/>
        <v>0</v>
      </c>
      <c r="AW90" s="47">
        <f t="shared" ca="1" si="56"/>
        <v>0</v>
      </c>
      <c r="AX90" s="47">
        <f t="shared" ca="1" si="56"/>
        <v>0</v>
      </c>
      <c r="AY90" s="47">
        <f t="shared" ca="1" si="55"/>
        <v>0</v>
      </c>
      <c r="AZ90" s="47">
        <f t="shared" ca="1" si="55"/>
        <v>0</v>
      </c>
      <c r="BA90" s="47">
        <f t="shared" ca="1" si="55"/>
        <v>0</v>
      </c>
      <c r="BB90" s="47">
        <f t="shared" ca="1" si="55"/>
        <v>0</v>
      </c>
      <c r="BC90" s="47">
        <f t="shared" ca="1" si="55"/>
        <v>0</v>
      </c>
      <c r="BD90" s="47">
        <f t="shared" ca="1" si="55"/>
        <v>0</v>
      </c>
      <c r="BE90" s="47">
        <f t="shared" ca="1" si="55"/>
        <v>0</v>
      </c>
      <c r="BF90" s="47">
        <f t="shared" ca="1" si="55"/>
        <v>0</v>
      </c>
      <c r="BG90" s="47">
        <f t="shared" ca="1" si="55"/>
        <v>0</v>
      </c>
      <c r="BH90" s="47">
        <f t="shared" ca="1" si="55"/>
        <v>0</v>
      </c>
      <c r="BI90" s="47">
        <f t="shared" ca="1" si="54"/>
        <v>0</v>
      </c>
      <c r="BJ90" s="47">
        <f t="shared" ca="1" si="54"/>
        <v>0</v>
      </c>
      <c r="BK90" s="47">
        <f t="shared" ca="1" si="54"/>
        <v>0</v>
      </c>
      <c r="BL90" s="47">
        <f t="shared" ca="1" si="54"/>
        <v>0</v>
      </c>
      <c r="BM90" s="47">
        <f t="shared" ca="1" si="54"/>
        <v>0</v>
      </c>
      <c r="BN90" s="47">
        <f t="shared" ca="1" si="54"/>
        <v>0</v>
      </c>
      <c r="BO90" s="47">
        <f t="shared" ca="1" si="54"/>
        <v>0</v>
      </c>
      <c r="BP90" s="47">
        <f t="shared" ca="1" si="54"/>
        <v>0</v>
      </c>
      <c r="BQ90" s="47">
        <f t="shared" ca="1" si="54"/>
        <v>0</v>
      </c>
      <c r="BR90" s="47">
        <f t="shared" ca="1" si="54"/>
        <v>0</v>
      </c>
      <c r="BS90" s="47">
        <f t="shared" ca="1" si="59"/>
        <v>0</v>
      </c>
      <c r="BT90" s="47">
        <f t="shared" ca="1" si="59"/>
        <v>0</v>
      </c>
      <c r="BU90" s="47">
        <f t="shared" ca="1" si="59"/>
        <v>0</v>
      </c>
      <c r="BV90" s="47">
        <f t="shared" ca="1" si="59"/>
        <v>0</v>
      </c>
      <c r="BW90" s="47">
        <f t="shared" ca="1" si="59"/>
        <v>0</v>
      </c>
      <c r="BX90" s="47">
        <f t="shared" ca="1" si="59"/>
        <v>0</v>
      </c>
      <c r="BY90" s="47">
        <f t="shared" ca="1" si="59"/>
        <v>0</v>
      </c>
      <c r="BZ90" s="47">
        <f t="shared" ca="1" si="59"/>
        <v>0</v>
      </c>
      <c r="CA90" s="47">
        <f t="shared" ca="1" si="59"/>
        <v>0</v>
      </c>
      <c r="CB90" s="47">
        <f t="shared" ca="1" si="59"/>
        <v>0</v>
      </c>
      <c r="CC90" s="47">
        <f t="shared" ca="1" si="58"/>
        <v>0</v>
      </c>
      <c r="CD90" s="47">
        <f t="shared" ca="1" si="58"/>
        <v>0</v>
      </c>
      <c r="CE90" s="47">
        <f t="shared" ca="1" si="58"/>
        <v>0</v>
      </c>
      <c r="CF90" s="47">
        <f t="shared" ca="1" si="58"/>
        <v>0</v>
      </c>
      <c r="CG90" s="47">
        <f t="shared" ca="1" si="58"/>
        <v>0</v>
      </c>
      <c r="CH90" s="47">
        <f t="shared" ca="1" si="58"/>
        <v>0</v>
      </c>
      <c r="CI90" s="47">
        <f t="shared" ca="1" si="58"/>
        <v>0</v>
      </c>
      <c r="CJ90" s="47">
        <f t="shared" ca="1" si="58"/>
        <v>0</v>
      </c>
      <c r="CK90" s="47">
        <f t="shared" ca="1" si="58"/>
        <v>0</v>
      </c>
      <c r="CL90" s="47">
        <f t="shared" ca="1" si="58"/>
        <v>0</v>
      </c>
      <c r="CM90" s="47">
        <f t="shared" ca="1" si="40"/>
        <v>0</v>
      </c>
      <c r="CN90" s="47">
        <f t="shared" ca="1" si="40"/>
        <v>0</v>
      </c>
      <c r="CO90" s="47">
        <f t="shared" ca="1" si="40"/>
        <v>0</v>
      </c>
      <c r="CP90" s="47">
        <f t="shared" ca="1" si="40"/>
        <v>0</v>
      </c>
      <c r="CQ90" s="47">
        <f t="shared" ca="1" si="40"/>
        <v>0</v>
      </c>
      <c r="CR90" s="47">
        <f t="shared" ca="1" si="40"/>
        <v>0</v>
      </c>
      <c r="CS90" s="47">
        <f t="shared" ca="1" si="40"/>
        <v>0</v>
      </c>
      <c r="CT90" s="47">
        <f t="shared" ca="1" si="40"/>
        <v>0</v>
      </c>
      <c r="CU90" s="47">
        <f t="shared" ca="1" si="40"/>
        <v>0</v>
      </c>
      <c r="CV90" s="47">
        <f t="shared" ca="1" si="40"/>
        <v>0</v>
      </c>
      <c r="CW90" s="47">
        <f t="shared" ca="1" si="57"/>
        <v>0</v>
      </c>
      <c r="CX90" s="47">
        <f t="shared" ca="1" si="57"/>
        <v>0</v>
      </c>
      <c r="CY90" s="47">
        <f t="shared" ca="1" si="57"/>
        <v>0</v>
      </c>
      <c r="CZ90" s="47">
        <f t="shared" ca="1" si="57"/>
        <v>0</v>
      </c>
      <c r="DA90" s="47">
        <f t="shared" ca="1" si="57"/>
        <v>0</v>
      </c>
      <c r="DB90" s="47">
        <f t="shared" ca="1" si="57"/>
        <v>0</v>
      </c>
      <c r="DC90" s="47">
        <f t="shared" ca="1" si="57"/>
        <v>0</v>
      </c>
      <c r="DD90" s="47">
        <f t="shared" ca="1" si="57"/>
        <v>0</v>
      </c>
    </row>
    <row r="91" spans="1:108" x14ac:dyDescent="0.25">
      <c r="A91" s="40" t="s">
        <v>138</v>
      </c>
      <c r="B91" s="40">
        <v>2659</v>
      </c>
      <c r="C91" s="40" t="s">
        <v>31</v>
      </c>
      <c r="D91" s="40" t="s">
        <v>566</v>
      </c>
      <c r="E91" s="40" t="s">
        <v>130</v>
      </c>
      <c r="F91" s="40">
        <v>1.4259999999999999</v>
      </c>
      <c r="G91" s="43">
        <v>44986</v>
      </c>
      <c r="I91" s="40" t="s">
        <v>34</v>
      </c>
      <c r="J91" s="40">
        <v>2</v>
      </c>
      <c r="K91" s="40" t="s">
        <v>36</v>
      </c>
      <c r="L91" s="40" t="s">
        <v>131</v>
      </c>
      <c r="N91" s="41">
        <f>VLOOKUP($C91 &amp; $I91 &amp; $K91,FATOR!$A$3:$P$22,5,0)</f>
        <v>9.8054322604505764E-2</v>
      </c>
      <c r="O91" s="41">
        <f>VLOOKUP($C91 &amp; $I91 &amp; $K91,FATOR!$A$3:$P$22,6,0)</f>
        <v>9.966599447959304E-2</v>
      </c>
      <c r="P91" s="41">
        <f>VLOOKUP($C91 &amp; $I91 &amp; $K91,FATOR!$A$3:$P$22,7,0)</f>
        <v>0.13121274372155528</v>
      </c>
      <c r="Q91" s="41">
        <f>VLOOKUP($C91 &amp; $I91 &amp; $K91,FATOR!$A$3:$P$22,8,0)</f>
        <v>0.24588732117365522</v>
      </c>
      <c r="R91" s="41">
        <f>VLOOKUP($C91 &amp; $I91 &amp; $K91,FATOR!$A$3:$P$22,9,0)</f>
        <v>0.34937839651397584</v>
      </c>
      <c r="S91" s="41">
        <f>VLOOKUP($C91 &amp; $I91 &amp; $K91,FATOR!$A$3:$P$22,10,0)</f>
        <v>0.38412440235986323</v>
      </c>
      <c r="T91" s="41">
        <f>VLOOKUP($C91 &amp; $I91 &amp; $K91,FATOR!$A$3:$P$22,11,0)</f>
        <v>0.41203014132426724</v>
      </c>
      <c r="U91" s="41">
        <f>VLOOKUP($C91 &amp; $I91 &amp; $K91,FATOR!$A$3:$P$22,12,0)</f>
        <v>0.40708260329976304</v>
      </c>
      <c r="V91" s="41">
        <f>VLOOKUP($C91 &amp; $I91 &amp; $K91,FATOR!$A$3:$P$22,13,0)</f>
        <v>0.38387663419461127</v>
      </c>
      <c r="W91" s="41">
        <f>VLOOKUP($C91 &amp; $I91 &amp; $K91,FATOR!$A$3:$P$22,14,0)</f>
        <v>0.35421415698006753</v>
      </c>
      <c r="X91" s="41">
        <f>VLOOKUP($C91 &amp; $I91 &amp; $K91,FATOR!$A$3:$P$22,15,0)</f>
        <v>0.31552727482154186</v>
      </c>
      <c r="Y91" s="41">
        <f>VLOOKUP($C91 &amp; $I91 &amp; $K91,FATOR!$A$3:$P$22,16,0)</f>
        <v>0.16076201792575104</v>
      </c>
      <c r="Z91" s="48">
        <v>1</v>
      </c>
      <c r="AA91" s="42">
        <f t="shared" si="41"/>
        <v>0.13982546403402521</v>
      </c>
      <c r="AB91" s="42">
        <f t="shared" si="42"/>
        <v>0.14212370812789968</v>
      </c>
      <c r="AC91" s="42">
        <f t="shared" si="43"/>
        <v>0.18710937254693782</v>
      </c>
      <c r="AD91" s="42">
        <f t="shared" si="44"/>
        <v>0.35063531999363234</v>
      </c>
      <c r="AE91" s="42">
        <f t="shared" si="45"/>
        <v>0.49821359342892951</v>
      </c>
      <c r="AF91" s="42">
        <f t="shared" si="46"/>
        <v>0.54776139776516497</v>
      </c>
      <c r="AG91" s="42">
        <f t="shared" si="47"/>
        <v>0.58755498152840502</v>
      </c>
      <c r="AH91" s="42">
        <f t="shared" si="48"/>
        <v>0.58049979230546211</v>
      </c>
      <c r="AI91" s="42">
        <f t="shared" si="49"/>
        <v>0.54740808036151567</v>
      </c>
      <c r="AJ91" s="42">
        <f t="shared" si="50"/>
        <v>0.50510938785357629</v>
      </c>
      <c r="AK91" s="42">
        <f t="shared" si="51"/>
        <v>0.4499418938955187</v>
      </c>
      <c r="AL91" s="42">
        <f t="shared" si="52"/>
        <v>0.22924663756212096</v>
      </c>
      <c r="AN91" s="43">
        <f t="shared" si="53"/>
        <v>44986</v>
      </c>
      <c r="AO91" s="47">
        <f t="shared" ca="1" si="56"/>
        <v>0.13982546403402521</v>
      </c>
      <c r="AP91" s="47">
        <f t="shared" ca="1" si="56"/>
        <v>0.14212370812789968</v>
      </c>
      <c r="AQ91" s="47">
        <f t="shared" ca="1" si="56"/>
        <v>0.18710937254693782</v>
      </c>
      <c r="AR91" s="47">
        <f t="shared" ca="1" si="56"/>
        <v>0.35063531999363234</v>
      </c>
      <c r="AS91" s="47">
        <f t="shared" ca="1" si="56"/>
        <v>0.49821359342892951</v>
      </c>
      <c r="AT91" s="47">
        <f t="shared" ca="1" si="56"/>
        <v>0.54776139776516497</v>
      </c>
      <c r="AU91" s="47">
        <f t="shared" ca="1" si="56"/>
        <v>0.58755498152840502</v>
      </c>
      <c r="AV91" s="47">
        <f t="shared" ca="1" si="56"/>
        <v>0.58049979230546211</v>
      </c>
      <c r="AW91" s="47">
        <f t="shared" ca="1" si="56"/>
        <v>0.54740808036151567</v>
      </c>
      <c r="AX91" s="47">
        <f t="shared" ca="1" si="56"/>
        <v>0.50510938785357629</v>
      </c>
      <c r="AY91" s="47">
        <f t="shared" ca="1" si="55"/>
        <v>0.4499418938955187</v>
      </c>
      <c r="AZ91" s="47">
        <f t="shared" ca="1" si="55"/>
        <v>0.22924663756212096</v>
      </c>
      <c r="BA91" s="47">
        <f t="shared" ca="1" si="55"/>
        <v>0.13982546403402521</v>
      </c>
      <c r="BB91" s="47">
        <f t="shared" ca="1" si="55"/>
        <v>0.14212370812789968</v>
      </c>
      <c r="BC91" s="47">
        <f t="shared" ca="1" si="55"/>
        <v>0.18710937254693782</v>
      </c>
      <c r="BD91" s="47">
        <f t="shared" ca="1" si="55"/>
        <v>0.35063531999363234</v>
      </c>
      <c r="BE91" s="47">
        <f t="shared" ca="1" si="55"/>
        <v>0.49821359342892951</v>
      </c>
      <c r="BF91" s="47">
        <f t="shared" ca="1" si="55"/>
        <v>0.54776139776516497</v>
      </c>
      <c r="BG91" s="47">
        <f t="shared" ca="1" si="55"/>
        <v>0.58755498152840502</v>
      </c>
      <c r="BH91" s="47">
        <f t="shared" ca="1" si="55"/>
        <v>0.58049979230546211</v>
      </c>
      <c r="BI91" s="47">
        <f t="shared" ca="1" si="54"/>
        <v>0.54740808036151567</v>
      </c>
      <c r="BJ91" s="47">
        <f t="shared" ca="1" si="54"/>
        <v>0.50510938785357629</v>
      </c>
      <c r="BK91" s="47">
        <f t="shared" ca="1" si="54"/>
        <v>0.4499418938955187</v>
      </c>
      <c r="BL91" s="47">
        <f t="shared" ca="1" si="54"/>
        <v>0.22924663756212096</v>
      </c>
      <c r="BM91" s="47">
        <f t="shared" ca="1" si="54"/>
        <v>0.13982546403402521</v>
      </c>
      <c r="BN91" s="47">
        <f t="shared" ca="1" si="54"/>
        <v>0.14212370812789968</v>
      </c>
      <c r="BO91" s="47">
        <f t="shared" ca="1" si="54"/>
        <v>0.18710937254693782</v>
      </c>
      <c r="BP91" s="47">
        <f t="shared" ca="1" si="54"/>
        <v>0.35063531999363234</v>
      </c>
      <c r="BQ91" s="47">
        <f t="shared" ca="1" si="54"/>
        <v>0.49821359342892951</v>
      </c>
      <c r="BR91" s="47">
        <f t="shared" ca="1" si="54"/>
        <v>0.54776139776516497</v>
      </c>
      <c r="BS91" s="47">
        <f t="shared" ca="1" si="59"/>
        <v>0.58755498152840502</v>
      </c>
      <c r="BT91" s="47">
        <f t="shared" ca="1" si="59"/>
        <v>0.58049979230546211</v>
      </c>
      <c r="BU91" s="47">
        <f t="shared" ca="1" si="59"/>
        <v>0.54740808036151567</v>
      </c>
      <c r="BV91" s="47">
        <f t="shared" ca="1" si="59"/>
        <v>0.50510938785357629</v>
      </c>
      <c r="BW91" s="47">
        <f t="shared" ca="1" si="59"/>
        <v>0.4499418938955187</v>
      </c>
      <c r="BX91" s="47">
        <f t="shared" ca="1" si="59"/>
        <v>0.22924663756212096</v>
      </c>
      <c r="BY91" s="47">
        <f t="shared" ca="1" si="59"/>
        <v>0.13982546403402521</v>
      </c>
      <c r="BZ91" s="47">
        <f t="shared" ca="1" si="59"/>
        <v>0.14212370812789968</v>
      </c>
      <c r="CA91" s="47">
        <f t="shared" ca="1" si="59"/>
        <v>0.18710937254693782</v>
      </c>
      <c r="CB91" s="47">
        <f t="shared" ca="1" si="59"/>
        <v>0.35063531999363234</v>
      </c>
      <c r="CC91" s="47">
        <f t="shared" ca="1" si="58"/>
        <v>0.49821359342892951</v>
      </c>
      <c r="CD91" s="47">
        <f t="shared" ca="1" si="58"/>
        <v>0.54776139776516497</v>
      </c>
      <c r="CE91" s="47">
        <f t="shared" ca="1" si="58"/>
        <v>0.58755498152840502</v>
      </c>
      <c r="CF91" s="47">
        <f t="shared" ca="1" si="58"/>
        <v>0.58049979230546211</v>
      </c>
      <c r="CG91" s="47">
        <f t="shared" ca="1" si="58"/>
        <v>0.54740808036151567</v>
      </c>
      <c r="CH91" s="47">
        <f t="shared" ca="1" si="58"/>
        <v>0.50510938785357629</v>
      </c>
      <c r="CI91" s="47">
        <f t="shared" ca="1" si="58"/>
        <v>0.4499418938955187</v>
      </c>
      <c r="CJ91" s="47">
        <f t="shared" ca="1" si="58"/>
        <v>0.22924663756212096</v>
      </c>
      <c r="CK91" s="47">
        <f t="shared" ca="1" si="58"/>
        <v>0.13982546403402521</v>
      </c>
      <c r="CL91" s="47">
        <f t="shared" ca="1" si="58"/>
        <v>0.14212370812789968</v>
      </c>
      <c r="CM91" s="47">
        <f t="shared" ca="1" si="40"/>
        <v>0.18710937254693782</v>
      </c>
      <c r="CN91" s="47">
        <f t="shared" ref="CM91:CV93" ca="1" si="60">IF($AN91&lt;=CN$1,HLOOKUP(MONTH(CN$1),$AA:$AL,ROW($AO91),0),"")</f>
        <v>0.35063531999363234</v>
      </c>
      <c r="CO91" s="47">
        <f t="shared" ca="1" si="60"/>
        <v>0.49821359342892951</v>
      </c>
      <c r="CP91" s="47">
        <f t="shared" ca="1" si="60"/>
        <v>0.54776139776516497</v>
      </c>
      <c r="CQ91" s="47">
        <f t="shared" ca="1" si="60"/>
        <v>0.58755498152840502</v>
      </c>
      <c r="CR91" s="47">
        <f t="shared" ca="1" si="60"/>
        <v>0.58049979230546211</v>
      </c>
      <c r="CS91" s="47">
        <f t="shared" ca="1" si="60"/>
        <v>0.54740808036151567</v>
      </c>
      <c r="CT91" s="47">
        <f t="shared" ca="1" si="60"/>
        <v>0.50510938785357629</v>
      </c>
      <c r="CU91" s="47">
        <f t="shared" ca="1" si="60"/>
        <v>0.4499418938955187</v>
      </c>
      <c r="CV91" s="47">
        <f t="shared" ca="1" si="60"/>
        <v>0.22924663756212096</v>
      </c>
      <c r="CW91" s="47">
        <f t="shared" ca="1" si="57"/>
        <v>0.13982546403402521</v>
      </c>
      <c r="CX91" s="47">
        <f t="shared" ca="1" si="57"/>
        <v>0.14212370812789968</v>
      </c>
      <c r="CY91" s="47">
        <f t="shared" ca="1" si="57"/>
        <v>0.18710937254693782</v>
      </c>
      <c r="CZ91" s="47">
        <f t="shared" ca="1" si="57"/>
        <v>0.35063531999363234</v>
      </c>
      <c r="DA91" s="47">
        <f t="shared" ca="1" si="57"/>
        <v>0.49821359342892951</v>
      </c>
      <c r="DB91" s="47">
        <f t="shared" ca="1" si="57"/>
        <v>0.54776139776516497</v>
      </c>
      <c r="DC91" s="47">
        <f t="shared" ca="1" si="57"/>
        <v>0.58755498152840502</v>
      </c>
      <c r="DD91" s="47">
        <f t="shared" ca="1" si="57"/>
        <v>0.58049979230546211</v>
      </c>
    </row>
    <row r="92" spans="1:108" x14ac:dyDescent="0.25">
      <c r="A92" s="40" t="s">
        <v>138</v>
      </c>
      <c r="B92" s="40">
        <v>1932</v>
      </c>
      <c r="C92" s="40" t="s">
        <v>31</v>
      </c>
      <c r="D92" s="40" t="s">
        <v>1558</v>
      </c>
      <c r="E92" s="40" t="s">
        <v>130</v>
      </c>
      <c r="F92" s="40">
        <v>40.14</v>
      </c>
      <c r="G92" s="43">
        <v>45199</v>
      </c>
      <c r="I92" s="40" t="s">
        <v>34</v>
      </c>
      <c r="J92" s="40">
        <v>2</v>
      </c>
      <c r="K92" s="40" t="s">
        <v>35</v>
      </c>
      <c r="L92" s="40" t="s">
        <v>131</v>
      </c>
      <c r="N92" s="41">
        <f>VLOOKUP($C92 &amp; $I92 &amp; $K92,FATOR!$A$3:$P$22,5,0)</f>
        <v>1.9679249853205166E-2</v>
      </c>
      <c r="O92" s="41">
        <f>VLOOKUP($C92 &amp; $I92 &amp; $K92,FATOR!$A$3:$P$22,6,0)</f>
        <v>1.8124331466751575E-2</v>
      </c>
      <c r="P92" s="41">
        <f>VLOOKUP($C92 &amp; $I92 &amp; $K92,FATOR!$A$3:$P$22,7,0)</f>
        <v>5.989001370076448E-2</v>
      </c>
      <c r="Q92" s="41">
        <f>VLOOKUP($C92 &amp; $I92 &amp; $K92,FATOR!$A$3:$P$22,8,0)</f>
        <v>0.24575891386334064</v>
      </c>
      <c r="R92" s="41">
        <f>VLOOKUP($C92 &amp; $I92 &amp; $K92,FATOR!$A$3:$P$22,9,0)</f>
        <v>0.35763016430491673</v>
      </c>
      <c r="S92" s="41">
        <f>VLOOKUP($C92 &amp; $I92 &amp; $K92,FATOR!$A$3:$P$22,10,0)</f>
        <v>0.36925018666701803</v>
      </c>
      <c r="T92" s="41">
        <f>VLOOKUP($C92 &amp; $I92 &amp; $K92,FATOR!$A$3:$P$22,11,0)</f>
        <v>0.38081049016201374</v>
      </c>
      <c r="U92" s="41">
        <f>VLOOKUP($C92 &amp; $I92 &amp; $K92,FATOR!$A$3:$P$22,12,0)</f>
        <v>0.35852971876340173</v>
      </c>
      <c r="V92" s="41">
        <f>VLOOKUP($C92 &amp; $I92 &amp; $K92,FATOR!$A$3:$P$22,13,0)</f>
        <v>0.33366726540630531</v>
      </c>
      <c r="W92" s="41">
        <f>VLOOKUP($C92 &amp; $I92 &amp; $K92,FATOR!$A$3:$P$22,14,0)</f>
        <v>0.27729424669159608</v>
      </c>
      <c r="X92" s="41">
        <f>VLOOKUP($C92 &amp; $I92 &amp; $K92,FATOR!$A$3:$P$22,15,0)</f>
        <v>0.1811618484507023</v>
      </c>
      <c r="Y92" s="41">
        <f>VLOOKUP($C92 &amp; $I92 &amp; $K92,FATOR!$A$3:$P$22,16,0)</f>
        <v>6.3683912029479137E-2</v>
      </c>
      <c r="Z92" s="48">
        <v>1</v>
      </c>
      <c r="AA92" s="42">
        <f t="shared" si="41"/>
        <v>0</v>
      </c>
      <c r="AB92" s="42">
        <f t="shared" si="42"/>
        <v>0</v>
      </c>
      <c r="AC92" s="42">
        <f t="shared" si="43"/>
        <v>0</v>
      </c>
      <c r="AD92" s="42">
        <f t="shared" si="44"/>
        <v>0</v>
      </c>
      <c r="AE92" s="42">
        <f t="shared" si="45"/>
        <v>0</v>
      </c>
      <c r="AF92" s="42">
        <f t="shared" si="46"/>
        <v>0</v>
      </c>
      <c r="AG92" s="42">
        <f t="shared" si="47"/>
        <v>0</v>
      </c>
      <c r="AH92" s="42">
        <f t="shared" si="48"/>
        <v>0</v>
      </c>
      <c r="AI92" s="42">
        <f t="shared" si="49"/>
        <v>0</v>
      </c>
      <c r="AJ92" s="42">
        <f t="shared" si="50"/>
        <v>0</v>
      </c>
      <c r="AK92" s="42">
        <f t="shared" si="51"/>
        <v>0</v>
      </c>
      <c r="AL92" s="42">
        <f t="shared" si="52"/>
        <v>0</v>
      </c>
      <c r="AN92" s="43">
        <f t="shared" si="53"/>
        <v>45230</v>
      </c>
      <c r="AO92" s="47">
        <f t="shared" ca="1" si="56"/>
        <v>0</v>
      </c>
      <c r="AP92" s="47">
        <f t="shared" ca="1" si="56"/>
        <v>0</v>
      </c>
      <c r="AQ92" s="47">
        <f t="shared" ca="1" si="56"/>
        <v>0</v>
      </c>
      <c r="AR92" s="47">
        <f t="shared" ca="1" si="56"/>
        <v>0</v>
      </c>
      <c r="AS92" s="47">
        <f t="shared" ca="1" si="56"/>
        <v>0</v>
      </c>
      <c r="AT92" s="47">
        <f t="shared" ca="1" si="56"/>
        <v>0</v>
      </c>
      <c r="AU92" s="47">
        <f t="shared" ca="1" si="56"/>
        <v>0</v>
      </c>
      <c r="AV92" s="47">
        <f t="shared" ca="1" si="56"/>
        <v>0</v>
      </c>
      <c r="AW92" s="47">
        <f t="shared" ca="1" si="56"/>
        <v>0</v>
      </c>
      <c r="AX92" s="47">
        <f t="shared" ca="1" si="56"/>
        <v>0</v>
      </c>
      <c r="AY92" s="47">
        <f t="shared" ca="1" si="55"/>
        <v>0</v>
      </c>
      <c r="AZ92" s="47">
        <f t="shared" ca="1" si="55"/>
        <v>0</v>
      </c>
      <c r="BA92" s="47">
        <f t="shared" ca="1" si="55"/>
        <v>0</v>
      </c>
      <c r="BB92" s="47">
        <f t="shared" ca="1" si="55"/>
        <v>0</v>
      </c>
      <c r="BC92" s="47">
        <f t="shared" ca="1" si="55"/>
        <v>0</v>
      </c>
      <c r="BD92" s="47">
        <f t="shared" ca="1" si="55"/>
        <v>0</v>
      </c>
      <c r="BE92" s="47">
        <f t="shared" ca="1" si="55"/>
        <v>0</v>
      </c>
      <c r="BF92" s="47">
        <f t="shared" ca="1" si="55"/>
        <v>0</v>
      </c>
      <c r="BG92" s="47">
        <f t="shared" ca="1" si="55"/>
        <v>0</v>
      </c>
      <c r="BH92" s="47">
        <f t="shared" ca="1" si="55"/>
        <v>0</v>
      </c>
      <c r="BI92" s="47">
        <f t="shared" ca="1" si="54"/>
        <v>0</v>
      </c>
      <c r="BJ92" s="47">
        <f t="shared" ca="1" si="54"/>
        <v>0</v>
      </c>
      <c r="BK92" s="47">
        <f t="shared" ca="1" si="54"/>
        <v>0</v>
      </c>
      <c r="BL92" s="47">
        <f t="shared" ca="1" si="54"/>
        <v>0</v>
      </c>
      <c r="BM92" s="47">
        <f t="shared" ca="1" si="54"/>
        <v>0</v>
      </c>
      <c r="BN92" s="47">
        <f t="shared" ca="1" si="54"/>
        <v>0</v>
      </c>
      <c r="BO92" s="47">
        <f t="shared" ca="1" si="54"/>
        <v>0</v>
      </c>
      <c r="BP92" s="47">
        <f t="shared" ca="1" si="54"/>
        <v>0</v>
      </c>
      <c r="BQ92" s="47">
        <f t="shared" ca="1" si="54"/>
        <v>0</v>
      </c>
      <c r="BR92" s="47">
        <f t="shared" ca="1" si="54"/>
        <v>0</v>
      </c>
      <c r="BS92" s="47">
        <f t="shared" ca="1" si="59"/>
        <v>0</v>
      </c>
      <c r="BT92" s="47">
        <f t="shared" ca="1" si="59"/>
        <v>0</v>
      </c>
      <c r="BU92" s="47">
        <f t="shared" ca="1" si="59"/>
        <v>0</v>
      </c>
      <c r="BV92" s="47">
        <f t="shared" ca="1" si="59"/>
        <v>0</v>
      </c>
      <c r="BW92" s="47">
        <f t="shared" ca="1" si="59"/>
        <v>0</v>
      </c>
      <c r="BX92" s="47">
        <f t="shared" ca="1" si="59"/>
        <v>0</v>
      </c>
      <c r="BY92" s="47">
        <f t="shared" ca="1" si="59"/>
        <v>0</v>
      </c>
      <c r="BZ92" s="47">
        <f t="shared" ca="1" si="59"/>
        <v>0</v>
      </c>
      <c r="CA92" s="47">
        <f t="shared" ca="1" si="59"/>
        <v>0</v>
      </c>
      <c r="CB92" s="47">
        <f t="shared" ca="1" si="59"/>
        <v>0</v>
      </c>
      <c r="CC92" s="47">
        <f t="shared" ca="1" si="58"/>
        <v>0</v>
      </c>
      <c r="CD92" s="47">
        <f t="shared" ca="1" si="58"/>
        <v>0</v>
      </c>
      <c r="CE92" s="47">
        <f t="shared" ca="1" si="58"/>
        <v>0</v>
      </c>
      <c r="CF92" s="47">
        <f t="shared" ca="1" si="58"/>
        <v>0</v>
      </c>
      <c r="CG92" s="47">
        <f t="shared" ca="1" si="58"/>
        <v>0</v>
      </c>
      <c r="CH92" s="47">
        <f t="shared" ca="1" si="58"/>
        <v>0</v>
      </c>
      <c r="CI92" s="47">
        <f t="shared" ca="1" si="58"/>
        <v>0</v>
      </c>
      <c r="CJ92" s="47">
        <f t="shared" ca="1" si="58"/>
        <v>0</v>
      </c>
      <c r="CK92" s="47">
        <f t="shared" ca="1" si="58"/>
        <v>0</v>
      </c>
      <c r="CL92" s="47">
        <f t="shared" ca="1" si="58"/>
        <v>0</v>
      </c>
      <c r="CM92" s="47">
        <f t="shared" ca="1" si="60"/>
        <v>0</v>
      </c>
      <c r="CN92" s="47">
        <f t="shared" ca="1" si="60"/>
        <v>0</v>
      </c>
      <c r="CO92" s="47">
        <f t="shared" ca="1" si="60"/>
        <v>0</v>
      </c>
      <c r="CP92" s="47">
        <f t="shared" ca="1" si="60"/>
        <v>0</v>
      </c>
      <c r="CQ92" s="47">
        <f t="shared" ca="1" si="60"/>
        <v>0</v>
      </c>
      <c r="CR92" s="47">
        <f t="shared" ca="1" si="60"/>
        <v>0</v>
      </c>
      <c r="CS92" s="47">
        <f t="shared" ca="1" si="60"/>
        <v>0</v>
      </c>
      <c r="CT92" s="47">
        <f t="shared" ca="1" si="60"/>
        <v>0</v>
      </c>
      <c r="CU92" s="47">
        <f t="shared" ca="1" si="60"/>
        <v>0</v>
      </c>
      <c r="CV92" s="47">
        <f t="shared" ca="1" si="60"/>
        <v>0</v>
      </c>
      <c r="CW92" s="47">
        <f t="shared" ca="1" si="57"/>
        <v>0</v>
      </c>
      <c r="CX92" s="47">
        <f t="shared" ca="1" si="57"/>
        <v>0</v>
      </c>
      <c r="CY92" s="47">
        <f t="shared" ca="1" si="57"/>
        <v>0</v>
      </c>
      <c r="CZ92" s="47">
        <f t="shared" ca="1" si="57"/>
        <v>0</v>
      </c>
      <c r="DA92" s="47">
        <f t="shared" ca="1" si="57"/>
        <v>0</v>
      </c>
      <c r="DB92" s="47">
        <f t="shared" ca="1" si="57"/>
        <v>0</v>
      </c>
      <c r="DC92" s="47">
        <f t="shared" ca="1" si="57"/>
        <v>0</v>
      </c>
      <c r="DD92" s="47">
        <f t="shared" ca="1" si="57"/>
        <v>0</v>
      </c>
    </row>
    <row r="93" spans="1:108" x14ac:dyDescent="0.25">
      <c r="A93" s="40" t="s">
        <v>138</v>
      </c>
      <c r="B93" s="40">
        <v>1932</v>
      </c>
      <c r="C93" s="40" t="s">
        <v>31</v>
      </c>
      <c r="D93" s="40" t="s">
        <v>1558</v>
      </c>
      <c r="E93" s="40" t="s">
        <v>130</v>
      </c>
      <c r="F93" s="40">
        <v>40.14</v>
      </c>
      <c r="G93" s="43">
        <v>45199</v>
      </c>
      <c r="I93" s="40" t="s">
        <v>34</v>
      </c>
      <c r="J93" s="40">
        <v>2</v>
      </c>
      <c r="K93" s="40" t="s">
        <v>36</v>
      </c>
      <c r="L93" s="40" t="s">
        <v>131</v>
      </c>
      <c r="N93" s="41">
        <f>VLOOKUP($C93 &amp; $I93 &amp; $K93,FATOR!$A$3:$P$22,5,0)</f>
        <v>9.8054322604505764E-2</v>
      </c>
      <c r="O93" s="41">
        <f>VLOOKUP($C93 &amp; $I93 &amp; $K93,FATOR!$A$3:$P$22,6,0)</f>
        <v>9.966599447959304E-2</v>
      </c>
      <c r="P93" s="41">
        <f>VLOOKUP($C93 &amp; $I93 &amp; $K93,FATOR!$A$3:$P$22,7,0)</f>
        <v>0.13121274372155528</v>
      </c>
      <c r="Q93" s="41">
        <f>VLOOKUP($C93 &amp; $I93 &amp; $K93,FATOR!$A$3:$P$22,8,0)</f>
        <v>0.24588732117365522</v>
      </c>
      <c r="R93" s="41">
        <f>VLOOKUP($C93 &amp; $I93 &amp; $K93,FATOR!$A$3:$P$22,9,0)</f>
        <v>0.34937839651397584</v>
      </c>
      <c r="S93" s="41">
        <f>VLOOKUP($C93 &amp; $I93 &amp; $K93,FATOR!$A$3:$P$22,10,0)</f>
        <v>0.38412440235986323</v>
      </c>
      <c r="T93" s="41">
        <f>VLOOKUP($C93 &amp; $I93 &amp; $K93,FATOR!$A$3:$P$22,11,0)</f>
        <v>0.41203014132426724</v>
      </c>
      <c r="U93" s="41">
        <f>VLOOKUP($C93 &amp; $I93 &amp; $K93,FATOR!$A$3:$P$22,12,0)</f>
        <v>0.40708260329976304</v>
      </c>
      <c r="V93" s="41">
        <f>VLOOKUP($C93 &amp; $I93 &amp; $K93,FATOR!$A$3:$P$22,13,0)</f>
        <v>0.38387663419461127</v>
      </c>
      <c r="W93" s="41">
        <f>VLOOKUP($C93 &amp; $I93 &amp; $K93,FATOR!$A$3:$P$22,14,0)</f>
        <v>0.35421415698006753</v>
      </c>
      <c r="X93" s="41">
        <f>VLOOKUP($C93 &amp; $I93 &amp; $K93,FATOR!$A$3:$P$22,15,0)</f>
        <v>0.31552727482154186</v>
      </c>
      <c r="Y93" s="41">
        <f>VLOOKUP($C93 &amp; $I93 &amp; $K93,FATOR!$A$3:$P$22,16,0)</f>
        <v>0.16076201792575104</v>
      </c>
      <c r="Z93" s="48">
        <v>1</v>
      </c>
      <c r="AA93" s="42">
        <f t="shared" si="41"/>
        <v>3.9359005093448616</v>
      </c>
      <c r="AB93" s="42">
        <f t="shared" si="42"/>
        <v>4.0005930184108642</v>
      </c>
      <c r="AC93" s="42">
        <f t="shared" si="43"/>
        <v>5.2668795329832294</v>
      </c>
      <c r="AD93" s="42">
        <f t="shared" si="44"/>
        <v>9.8699170719105211</v>
      </c>
      <c r="AE93" s="42">
        <f t="shared" si="45"/>
        <v>14.024048836070991</v>
      </c>
      <c r="AF93" s="42">
        <f t="shared" si="46"/>
        <v>15.41875351072491</v>
      </c>
      <c r="AG93" s="42">
        <f t="shared" si="47"/>
        <v>16.538889872756087</v>
      </c>
      <c r="AH93" s="42">
        <f t="shared" si="48"/>
        <v>16.34029569645249</v>
      </c>
      <c r="AI93" s="42">
        <f t="shared" si="49"/>
        <v>15.408808096571697</v>
      </c>
      <c r="AJ93" s="42">
        <f t="shared" si="50"/>
        <v>14.21815626117991</v>
      </c>
      <c r="AK93" s="42">
        <f t="shared" si="51"/>
        <v>12.665264811336691</v>
      </c>
      <c r="AL93" s="42">
        <f t="shared" si="52"/>
        <v>6.452987399539647</v>
      </c>
      <c r="AN93" s="43">
        <f t="shared" si="53"/>
        <v>45230</v>
      </c>
      <c r="AO93" s="47">
        <f t="shared" ca="1" si="56"/>
        <v>3.9359005093448616</v>
      </c>
      <c r="AP93" s="47">
        <f t="shared" ca="1" si="56"/>
        <v>4.0005930184108642</v>
      </c>
      <c r="AQ93" s="47">
        <f t="shared" ca="1" si="56"/>
        <v>5.2668795329832294</v>
      </c>
      <c r="AR93" s="47">
        <f t="shared" ca="1" si="56"/>
        <v>9.8699170719105211</v>
      </c>
      <c r="AS93" s="47">
        <f t="shared" ca="1" si="56"/>
        <v>14.024048836070991</v>
      </c>
      <c r="AT93" s="47">
        <f t="shared" ca="1" si="56"/>
        <v>15.41875351072491</v>
      </c>
      <c r="AU93" s="47">
        <f t="shared" ca="1" si="56"/>
        <v>16.538889872756087</v>
      </c>
      <c r="AV93" s="47">
        <f t="shared" ca="1" si="56"/>
        <v>16.34029569645249</v>
      </c>
      <c r="AW93" s="47">
        <f t="shared" ca="1" si="56"/>
        <v>15.408808096571697</v>
      </c>
      <c r="AX93" s="47">
        <f t="shared" ca="1" si="56"/>
        <v>14.21815626117991</v>
      </c>
      <c r="AY93" s="47">
        <f t="shared" ca="1" si="55"/>
        <v>12.665264811336691</v>
      </c>
      <c r="AZ93" s="47">
        <f t="shared" ca="1" si="55"/>
        <v>6.452987399539647</v>
      </c>
      <c r="BA93" s="47">
        <f t="shared" ca="1" si="55"/>
        <v>3.9359005093448616</v>
      </c>
      <c r="BB93" s="47">
        <f t="shared" ca="1" si="55"/>
        <v>4.0005930184108642</v>
      </c>
      <c r="BC93" s="47">
        <f t="shared" ca="1" si="55"/>
        <v>5.2668795329832294</v>
      </c>
      <c r="BD93" s="47">
        <f t="shared" ca="1" si="55"/>
        <v>9.8699170719105211</v>
      </c>
      <c r="BE93" s="47">
        <f t="shared" ca="1" si="55"/>
        <v>14.024048836070991</v>
      </c>
      <c r="BF93" s="47">
        <f t="shared" ca="1" si="55"/>
        <v>15.41875351072491</v>
      </c>
      <c r="BG93" s="47">
        <f t="shared" ca="1" si="55"/>
        <v>16.538889872756087</v>
      </c>
      <c r="BH93" s="47">
        <f t="shared" ca="1" si="55"/>
        <v>16.34029569645249</v>
      </c>
      <c r="BI93" s="47">
        <f t="shared" ca="1" si="54"/>
        <v>15.408808096571697</v>
      </c>
      <c r="BJ93" s="47">
        <f t="shared" ca="1" si="54"/>
        <v>14.21815626117991</v>
      </c>
      <c r="BK93" s="47">
        <f t="shared" ca="1" si="54"/>
        <v>12.665264811336691</v>
      </c>
      <c r="BL93" s="47">
        <f t="shared" ca="1" si="54"/>
        <v>6.452987399539647</v>
      </c>
      <c r="BM93" s="47">
        <f t="shared" ca="1" si="54"/>
        <v>3.9359005093448616</v>
      </c>
      <c r="BN93" s="47">
        <f t="shared" ca="1" si="54"/>
        <v>4.0005930184108642</v>
      </c>
      <c r="BO93" s="47">
        <f t="shared" ca="1" si="54"/>
        <v>5.2668795329832294</v>
      </c>
      <c r="BP93" s="47">
        <f t="shared" ca="1" si="54"/>
        <v>9.8699170719105211</v>
      </c>
      <c r="BQ93" s="47">
        <f t="shared" ca="1" si="54"/>
        <v>14.024048836070991</v>
      </c>
      <c r="BR93" s="47">
        <f t="shared" ca="1" si="54"/>
        <v>15.41875351072491</v>
      </c>
      <c r="BS93" s="47">
        <f t="shared" ca="1" si="59"/>
        <v>16.538889872756087</v>
      </c>
      <c r="BT93" s="47">
        <f t="shared" ca="1" si="59"/>
        <v>16.34029569645249</v>
      </c>
      <c r="BU93" s="47">
        <f t="shared" ca="1" si="59"/>
        <v>15.408808096571697</v>
      </c>
      <c r="BV93" s="47">
        <f t="shared" ca="1" si="59"/>
        <v>14.21815626117991</v>
      </c>
      <c r="BW93" s="47">
        <f t="shared" ca="1" si="59"/>
        <v>12.665264811336691</v>
      </c>
      <c r="BX93" s="47">
        <f t="shared" ca="1" si="59"/>
        <v>6.452987399539647</v>
      </c>
      <c r="BY93" s="47">
        <f t="shared" ca="1" si="59"/>
        <v>3.9359005093448616</v>
      </c>
      <c r="BZ93" s="47">
        <f t="shared" ca="1" si="59"/>
        <v>4.0005930184108642</v>
      </c>
      <c r="CA93" s="47">
        <f t="shared" ca="1" si="59"/>
        <v>5.2668795329832294</v>
      </c>
      <c r="CB93" s="47">
        <f t="shared" ca="1" si="59"/>
        <v>9.8699170719105211</v>
      </c>
      <c r="CC93" s="47">
        <f t="shared" ca="1" si="58"/>
        <v>14.024048836070991</v>
      </c>
      <c r="CD93" s="47">
        <f t="shared" ca="1" si="58"/>
        <v>15.41875351072491</v>
      </c>
      <c r="CE93" s="47">
        <f t="shared" ca="1" si="58"/>
        <v>16.538889872756087</v>
      </c>
      <c r="CF93" s="47">
        <f t="shared" ca="1" si="58"/>
        <v>16.34029569645249</v>
      </c>
      <c r="CG93" s="47">
        <f t="shared" ca="1" si="58"/>
        <v>15.408808096571697</v>
      </c>
      <c r="CH93" s="47">
        <f t="shared" ca="1" si="58"/>
        <v>14.21815626117991</v>
      </c>
      <c r="CI93" s="47">
        <f t="shared" ca="1" si="58"/>
        <v>12.665264811336691</v>
      </c>
      <c r="CJ93" s="47">
        <f t="shared" ca="1" si="58"/>
        <v>6.452987399539647</v>
      </c>
      <c r="CK93" s="47">
        <f t="shared" ca="1" si="58"/>
        <v>3.9359005093448616</v>
      </c>
      <c r="CL93" s="47">
        <f t="shared" ca="1" si="58"/>
        <v>4.0005930184108642</v>
      </c>
      <c r="CM93" s="47">
        <f t="shared" ca="1" si="60"/>
        <v>5.2668795329832294</v>
      </c>
      <c r="CN93" s="47">
        <f t="shared" ca="1" si="60"/>
        <v>9.8699170719105211</v>
      </c>
      <c r="CO93" s="47">
        <f t="shared" ca="1" si="60"/>
        <v>14.024048836070991</v>
      </c>
      <c r="CP93" s="47">
        <f t="shared" ca="1" si="60"/>
        <v>15.41875351072491</v>
      </c>
      <c r="CQ93" s="47">
        <f t="shared" ca="1" si="60"/>
        <v>16.538889872756087</v>
      </c>
      <c r="CR93" s="47">
        <f t="shared" ca="1" si="60"/>
        <v>16.34029569645249</v>
      </c>
      <c r="CS93" s="47">
        <f t="shared" ca="1" si="60"/>
        <v>15.408808096571697</v>
      </c>
      <c r="CT93" s="47">
        <f t="shared" ca="1" si="60"/>
        <v>14.21815626117991</v>
      </c>
      <c r="CU93" s="47">
        <f t="shared" ca="1" si="60"/>
        <v>12.665264811336691</v>
      </c>
      <c r="CV93" s="47">
        <f t="shared" ca="1" si="60"/>
        <v>6.452987399539647</v>
      </c>
      <c r="CW93" s="47">
        <f t="shared" ca="1" si="57"/>
        <v>3.9359005093448616</v>
      </c>
      <c r="CX93" s="47">
        <f t="shared" ca="1" si="57"/>
        <v>4.0005930184108642</v>
      </c>
      <c r="CY93" s="47">
        <f t="shared" ca="1" si="57"/>
        <v>5.2668795329832294</v>
      </c>
      <c r="CZ93" s="47">
        <f t="shared" ca="1" si="57"/>
        <v>9.8699170719105211</v>
      </c>
      <c r="DA93" s="47">
        <f t="shared" ca="1" si="57"/>
        <v>14.024048836070991</v>
      </c>
      <c r="DB93" s="47">
        <f t="shared" ca="1" si="57"/>
        <v>15.41875351072491</v>
      </c>
      <c r="DC93" s="47">
        <f t="shared" ca="1" si="57"/>
        <v>16.538889872756087</v>
      </c>
      <c r="DD93" s="47">
        <f t="shared" ca="1" si="57"/>
        <v>16.34029569645249</v>
      </c>
    </row>
    <row r="94" spans="1:108" x14ac:dyDescent="0.25"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8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N94" s="43"/>
      <c r="AO94" s="47"/>
      <c r="AP94" s="47"/>
      <c r="AQ94" s="47"/>
      <c r="AR94" s="47"/>
      <c r="AS94" s="47"/>
      <c r="AT94" s="47"/>
      <c r="AU94" s="47"/>
      <c r="AV94" s="47"/>
      <c r="AW94" s="47"/>
      <c r="AX94" s="47"/>
      <c r="AY94" s="47"/>
      <c r="AZ94" s="47"/>
      <c r="BA94" s="47"/>
      <c r="BB94" s="47"/>
      <c r="BC94" s="47"/>
      <c r="BD94" s="47"/>
      <c r="BE94" s="47"/>
      <c r="BF94" s="47"/>
      <c r="BG94" s="47"/>
      <c r="BH94" s="47"/>
      <c r="BI94" s="47"/>
      <c r="BJ94" s="47"/>
      <c r="BK94" s="47"/>
      <c r="BL94" s="47"/>
      <c r="BM94" s="47"/>
      <c r="BN94" s="47"/>
      <c r="BO94" s="47"/>
      <c r="BP94" s="47"/>
      <c r="BQ94" s="47"/>
      <c r="BR94" s="47"/>
      <c r="BS94" s="47"/>
      <c r="BT94" s="47"/>
      <c r="BU94" s="47"/>
      <c r="BV94" s="47"/>
      <c r="BW94" s="47"/>
      <c r="BX94" s="47"/>
      <c r="BY94" s="47"/>
      <c r="BZ94" s="47"/>
      <c r="CA94" s="47"/>
      <c r="CB94" s="47"/>
      <c r="CC94" s="47"/>
      <c r="CD94" s="47"/>
      <c r="CE94" s="47"/>
      <c r="CF94" s="47"/>
      <c r="CG94" s="47"/>
      <c r="CH94" s="47"/>
      <c r="CI94" s="47"/>
      <c r="CJ94" s="47"/>
      <c r="CK94" s="47"/>
      <c r="CL94" s="47"/>
      <c r="CM94" s="47"/>
      <c r="CN94" s="47"/>
      <c r="CO94" s="47"/>
      <c r="CP94" s="47"/>
      <c r="CQ94" s="47"/>
      <c r="CR94" s="47"/>
      <c r="CS94" s="47"/>
      <c r="CT94" s="47"/>
      <c r="CU94" s="47"/>
      <c r="CV94" s="47"/>
      <c r="CW94" s="47"/>
      <c r="CX94" s="47"/>
      <c r="CY94" s="47"/>
      <c r="CZ94" s="47"/>
      <c r="DA94" s="47"/>
      <c r="DB94" s="47"/>
      <c r="DC94" s="47"/>
      <c r="DD94" s="47"/>
    </row>
    <row r="95" spans="1:108" x14ac:dyDescent="0.25"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8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N95" s="43"/>
      <c r="AO95" s="47"/>
      <c r="AP95" s="47"/>
      <c r="AQ95" s="47"/>
      <c r="AR95" s="47"/>
      <c r="AS95" s="47"/>
      <c r="AT95" s="47"/>
      <c r="AU95" s="47"/>
      <c r="AV95" s="47"/>
      <c r="AW95" s="47"/>
      <c r="AX95" s="47"/>
      <c r="AY95" s="47"/>
      <c r="AZ95" s="47"/>
      <c r="BA95" s="47"/>
      <c r="BB95" s="47"/>
      <c r="BC95" s="47"/>
      <c r="BD95" s="47"/>
      <c r="BE95" s="47"/>
      <c r="BF95" s="47"/>
      <c r="BG95" s="47"/>
      <c r="BH95" s="47"/>
      <c r="BI95" s="47"/>
      <c r="BJ95" s="47"/>
      <c r="BK95" s="47"/>
      <c r="BL95" s="47"/>
      <c r="BM95" s="47"/>
      <c r="BN95" s="47"/>
      <c r="BO95" s="47"/>
      <c r="BP95" s="47"/>
      <c r="BQ95" s="47"/>
      <c r="BR95" s="47"/>
      <c r="BS95" s="47"/>
      <c r="BT95" s="47"/>
      <c r="BU95" s="47"/>
      <c r="BV95" s="47"/>
      <c r="BW95" s="47"/>
      <c r="BX95" s="47"/>
      <c r="BY95" s="47"/>
      <c r="BZ95" s="47"/>
      <c r="CA95" s="47"/>
      <c r="CB95" s="47"/>
      <c r="CC95" s="47"/>
      <c r="CD95" s="47"/>
      <c r="CE95" s="47"/>
      <c r="CF95" s="47"/>
      <c r="CG95" s="47"/>
      <c r="CH95" s="47"/>
      <c r="CI95" s="47"/>
      <c r="CJ95" s="47"/>
      <c r="CK95" s="47"/>
      <c r="CL95" s="47"/>
      <c r="CM95" s="47"/>
      <c r="CN95" s="47"/>
      <c r="CO95" s="47"/>
      <c r="CP95" s="47"/>
      <c r="CQ95" s="47"/>
      <c r="CR95" s="47"/>
      <c r="CS95" s="47"/>
      <c r="CT95" s="47"/>
      <c r="CU95" s="47"/>
      <c r="CV95" s="47"/>
      <c r="CW95" s="47"/>
      <c r="CX95" s="47"/>
      <c r="CY95" s="47"/>
      <c r="CZ95" s="47"/>
      <c r="DA95" s="47"/>
      <c r="DB95" s="47"/>
      <c r="DC95" s="47"/>
      <c r="DD95" s="47"/>
    </row>
    <row r="96" spans="1:108" x14ac:dyDescent="0.25"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8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N96" s="43"/>
      <c r="AO96" s="47"/>
      <c r="AP96" s="47"/>
      <c r="AQ96" s="47"/>
      <c r="AR96" s="47"/>
      <c r="AS96" s="47"/>
      <c r="AT96" s="47"/>
      <c r="AU96" s="47"/>
      <c r="AV96" s="47"/>
      <c r="AW96" s="47"/>
      <c r="AX96" s="47"/>
      <c r="AY96" s="47"/>
      <c r="AZ96" s="47"/>
      <c r="BA96" s="47"/>
      <c r="BB96" s="47"/>
      <c r="BC96" s="47"/>
      <c r="BD96" s="47"/>
      <c r="BE96" s="47"/>
      <c r="BF96" s="47"/>
      <c r="BG96" s="47"/>
      <c r="BH96" s="47"/>
      <c r="BI96" s="47"/>
      <c r="BJ96" s="47"/>
      <c r="BK96" s="47"/>
      <c r="BL96" s="47"/>
      <c r="BM96" s="47"/>
      <c r="BN96" s="47"/>
      <c r="BO96" s="47"/>
      <c r="BP96" s="47"/>
      <c r="BQ96" s="47"/>
      <c r="BR96" s="47"/>
      <c r="BS96" s="47"/>
      <c r="BT96" s="47"/>
      <c r="BU96" s="47"/>
      <c r="BV96" s="47"/>
      <c r="BW96" s="47"/>
      <c r="BX96" s="47"/>
      <c r="BY96" s="47"/>
      <c r="BZ96" s="47"/>
      <c r="CA96" s="47"/>
      <c r="CB96" s="47"/>
      <c r="CC96" s="47"/>
      <c r="CD96" s="47"/>
      <c r="CE96" s="47"/>
      <c r="CF96" s="47"/>
      <c r="CG96" s="47"/>
      <c r="CH96" s="47"/>
      <c r="CI96" s="47"/>
      <c r="CJ96" s="47"/>
      <c r="CK96" s="47"/>
      <c r="CL96" s="47"/>
      <c r="CM96" s="47"/>
      <c r="CN96" s="47"/>
      <c r="CO96" s="47"/>
      <c r="CP96" s="47"/>
      <c r="CQ96" s="47"/>
      <c r="CR96" s="47"/>
      <c r="CS96" s="47"/>
      <c r="CT96" s="47"/>
      <c r="CU96" s="47"/>
      <c r="CV96" s="47"/>
      <c r="CW96" s="47"/>
      <c r="CX96" s="47"/>
      <c r="CY96" s="47"/>
      <c r="CZ96" s="47"/>
      <c r="DA96" s="47"/>
      <c r="DB96" s="47"/>
      <c r="DC96" s="47"/>
      <c r="DD96" s="47"/>
    </row>
    <row r="97" spans="14:108" x14ac:dyDescent="0.25"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8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N97" s="43"/>
      <c r="AO97" s="47"/>
      <c r="AP97" s="47"/>
      <c r="AQ97" s="47"/>
      <c r="AR97" s="47"/>
      <c r="AS97" s="47"/>
      <c r="AT97" s="47"/>
      <c r="AU97" s="47"/>
      <c r="AV97" s="47"/>
      <c r="AW97" s="47"/>
      <c r="AX97" s="47"/>
      <c r="AY97" s="47"/>
      <c r="AZ97" s="47"/>
      <c r="BA97" s="47"/>
      <c r="BB97" s="47"/>
      <c r="BC97" s="47"/>
      <c r="BD97" s="47"/>
      <c r="BE97" s="47"/>
      <c r="BF97" s="47"/>
      <c r="BG97" s="47"/>
      <c r="BH97" s="47"/>
      <c r="BI97" s="47"/>
      <c r="BJ97" s="47"/>
      <c r="BK97" s="47"/>
      <c r="BL97" s="47"/>
      <c r="BM97" s="47"/>
      <c r="BN97" s="47"/>
      <c r="BO97" s="47"/>
      <c r="BP97" s="47"/>
      <c r="BQ97" s="47"/>
      <c r="BR97" s="47"/>
      <c r="BS97" s="47"/>
      <c r="BT97" s="47"/>
      <c r="BU97" s="47"/>
      <c r="BV97" s="47"/>
      <c r="BW97" s="47"/>
      <c r="BX97" s="47"/>
      <c r="BY97" s="47"/>
      <c r="BZ97" s="47"/>
      <c r="CA97" s="47"/>
      <c r="CB97" s="47"/>
      <c r="CC97" s="47"/>
      <c r="CD97" s="47"/>
      <c r="CE97" s="47"/>
      <c r="CF97" s="47"/>
      <c r="CG97" s="47"/>
      <c r="CH97" s="47"/>
      <c r="CI97" s="47"/>
      <c r="CJ97" s="47"/>
      <c r="CK97" s="47"/>
      <c r="CL97" s="47"/>
      <c r="CM97" s="47"/>
      <c r="CN97" s="47"/>
      <c r="CO97" s="47"/>
      <c r="CP97" s="47"/>
      <c r="CQ97" s="47"/>
      <c r="CR97" s="47"/>
      <c r="CS97" s="47"/>
      <c r="CT97" s="47"/>
      <c r="CU97" s="47"/>
      <c r="CV97" s="47"/>
      <c r="CW97" s="47"/>
      <c r="CX97" s="47"/>
      <c r="CY97" s="47"/>
      <c r="CZ97" s="47"/>
      <c r="DA97" s="47"/>
      <c r="DB97" s="47"/>
      <c r="DC97" s="47"/>
      <c r="DD97" s="47"/>
    </row>
    <row r="98" spans="14:108" x14ac:dyDescent="0.25"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8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N98" s="43"/>
      <c r="AO98" s="47"/>
      <c r="AP98" s="47"/>
      <c r="AQ98" s="47"/>
      <c r="AR98" s="47"/>
      <c r="AS98" s="47"/>
      <c r="AT98" s="47"/>
      <c r="AU98" s="47"/>
      <c r="AV98" s="47"/>
      <c r="AW98" s="47"/>
      <c r="AX98" s="47"/>
      <c r="AY98" s="47"/>
      <c r="AZ98" s="47"/>
      <c r="BA98" s="47"/>
      <c r="BB98" s="47"/>
      <c r="BC98" s="47"/>
      <c r="BD98" s="47"/>
      <c r="BE98" s="47"/>
      <c r="BF98" s="47"/>
      <c r="BG98" s="47"/>
      <c r="BH98" s="47"/>
      <c r="BI98" s="47"/>
      <c r="BJ98" s="47"/>
      <c r="BK98" s="47"/>
      <c r="BL98" s="47"/>
      <c r="BM98" s="47"/>
      <c r="BN98" s="47"/>
      <c r="BO98" s="47"/>
      <c r="BP98" s="47"/>
      <c r="BQ98" s="47"/>
      <c r="BR98" s="47"/>
      <c r="BS98" s="47"/>
      <c r="BT98" s="47"/>
      <c r="BU98" s="47"/>
      <c r="BV98" s="47"/>
      <c r="BW98" s="47"/>
      <c r="BX98" s="47"/>
      <c r="BY98" s="47"/>
      <c r="BZ98" s="47"/>
      <c r="CA98" s="47"/>
      <c r="CB98" s="47"/>
      <c r="CC98" s="47"/>
      <c r="CD98" s="47"/>
      <c r="CE98" s="47"/>
      <c r="CF98" s="47"/>
      <c r="CG98" s="47"/>
      <c r="CH98" s="47"/>
      <c r="CI98" s="47"/>
      <c r="CJ98" s="47"/>
      <c r="CK98" s="47"/>
      <c r="CL98" s="47"/>
      <c r="CM98" s="47"/>
      <c r="CN98" s="47"/>
      <c r="CO98" s="47"/>
      <c r="CP98" s="47"/>
      <c r="CQ98" s="47"/>
      <c r="CR98" s="47"/>
      <c r="CS98" s="47"/>
      <c r="CT98" s="47"/>
      <c r="CU98" s="47"/>
      <c r="CV98" s="47"/>
      <c r="CW98" s="47"/>
      <c r="CX98" s="47"/>
      <c r="CY98" s="47"/>
      <c r="CZ98" s="47"/>
      <c r="DA98" s="47"/>
      <c r="DB98" s="47"/>
      <c r="DC98" s="47"/>
      <c r="DD98" s="47"/>
    </row>
    <row r="99" spans="14:108" x14ac:dyDescent="0.25"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8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N99" s="43"/>
      <c r="AO99" s="47"/>
      <c r="AP99" s="47"/>
      <c r="AQ99" s="47"/>
      <c r="AR99" s="47"/>
      <c r="AS99" s="47"/>
      <c r="AT99" s="47"/>
      <c r="AU99" s="47"/>
      <c r="AV99" s="47"/>
      <c r="AW99" s="47"/>
      <c r="AX99" s="47"/>
      <c r="AY99" s="47"/>
      <c r="AZ99" s="47"/>
      <c r="BA99" s="47"/>
      <c r="BB99" s="47"/>
      <c r="BC99" s="47"/>
      <c r="BD99" s="47"/>
      <c r="BE99" s="47"/>
      <c r="BF99" s="47"/>
      <c r="BG99" s="47"/>
      <c r="BH99" s="47"/>
      <c r="BI99" s="47"/>
      <c r="BJ99" s="47"/>
      <c r="BK99" s="47"/>
      <c r="BL99" s="47"/>
      <c r="BM99" s="47"/>
      <c r="BN99" s="47"/>
      <c r="BO99" s="47"/>
      <c r="BP99" s="47"/>
      <c r="BQ99" s="47"/>
      <c r="BR99" s="47"/>
      <c r="BS99" s="47"/>
      <c r="BT99" s="47"/>
      <c r="BU99" s="47"/>
      <c r="BV99" s="47"/>
      <c r="BW99" s="47"/>
      <c r="BX99" s="47"/>
      <c r="BY99" s="47"/>
      <c r="BZ99" s="47"/>
      <c r="CA99" s="47"/>
      <c r="CB99" s="47"/>
      <c r="CC99" s="47"/>
      <c r="CD99" s="47"/>
      <c r="CE99" s="47"/>
      <c r="CF99" s="47"/>
      <c r="CG99" s="47"/>
      <c r="CH99" s="47"/>
      <c r="CI99" s="47"/>
      <c r="CJ99" s="47"/>
      <c r="CK99" s="47"/>
      <c r="CL99" s="47"/>
      <c r="CM99" s="47"/>
      <c r="CN99" s="47"/>
      <c r="CO99" s="47"/>
      <c r="CP99" s="47"/>
      <c r="CQ99" s="47"/>
      <c r="CR99" s="47"/>
      <c r="CS99" s="47"/>
      <c r="CT99" s="47"/>
      <c r="CU99" s="47"/>
      <c r="CV99" s="47"/>
      <c r="CW99" s="47"/>
      <c r="CX99" s="47"/>
      <c r="CY99" s="47"/>
      <c r="CZ99" s="47"/>
      <c r="DA99" s="47"/>
      <c r="DB99" s="47"/>
      <c r="DC99" s="47"/>
      <c r="DD99" s="47"/>
    </row>
    <row r="100" spans="14:108" x14ac:dyDescent="0.25"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8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N100" s="43"/>
      <c r="AO100" s="47"/>
      <c r="AP100" s="47"/>
      <c r="AQ100" s="47"/>
      <c r="AR100" s="47"/>
      <c r="AS100" s="47"/>
      <c r="AT100" s="47"/>
      <c r="AU100" s="47"/>
      <c r="AV100" s="47"/>
      <c r="AW100" s="47"/>
      <c r="AX100" s="47"/>
      <c r="AY100" s="47"/>
      <c r="AZ100" s="47"/>
      <c r="BA100" s="47"/>
      <c r="BB100" s="47"/>
      <c r="BC100" s="47"/>
      <c r="BD100" s="47"/>
      <c r="BE100" s="47"/>
      <c r="BF100" s="47"/>
      <c r="BG100" s="47"/>
      <c r="BH100" s="47"/>
      <c r="BI100" s="47"/>
      <c r="BJ100" s="47"/>
      <c r="BK100" s="47"/>
      <c r="BL100" s="47"/>
      <c r="BM100" s="47"/>
      <c r="BN100" s="47"/>
      <c r="BO100" s="47"/>
      <c r="BP100" s="47"/>
      <c r="BQ100" s="47"/>
      <c r="BR100" s="47"/>
      <c r="BS100" s="47"/>
      <c r="BT100" s="47"/>
      <c r="BU100" s="47"/>
      <c r="BV100" s="47"/>
      <c r="BW100" s="47"/>
      <c r="BX100" s="47"/>
      <c r="BY100" s="47"/>
      <c r="BZ100" s="47"/>
      <c r="CA100" s="47"/>
      <c r="CB100" s="47"/>
      <c r="CC100" s="47"/>
      <c r="CD100" s="47"/>
      <c r="CE100" s="47"/>
      <c r="CF100" s="47"/>
      <c r="CG100" s="47"/>
      <c r="CH100" s="47"/>
      <c r="CI100" s="47"/>
      <c r="CJ100" s="47"/>
      <c r="CK100" s="47"/>
      <c r="CL100" s="47"/>
      <c r="CM100" s="47"/>
      <c r="CN100" s="47"/>
      <c r="CO100" s="47"/>
      <c r="CP100" s="47"/>
      <c r="CQ100" s="47"/>
      <c r="CR100" s="47"/>
      <c r="CS100" s="47"/>
      <c r="CT100" s="47"/>
      <c r="CU100" s="47"/>
      <c r="CV100" s="47"/>
      <c r="CW100" s="47"/>
      <c r="CX100" s="47"/>
      <c r="CY100" s="47"/>
      <c r="CZ100" s="47"/>
      <c r="DA100" s="47"/>
      <c r="DB100" s="47"/>
      <c r="DC100" s="47"/>
      <c r="DD100" s="47"/>
    </row>
    <row r="101" spans="14:108" x14ac:dyDescent="0.25"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8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N101" s="43"/>
      <c r="AO101" s="47"/>
      <c r="AP101" s="47"/>
      <c r="AQ101" s="47"/>
      <c r="AR101" s="47"/>
      <c r="AS101" s="47"/>
      <c r="AT101" s="47"/>
      <c r="AU101" s="47"/>
      <c r="AV101" s="47"/>
      <c r="AW101" s="47"/>
      <c r="AX101" s="47"/>
      <c r="AY101" s="47"/>
      <c r="AZ101" s="47"/>
      <c r="BA101" s="47"/>
      <c r="BB101" s="47"/>
      <c r="BC101" s="47"/>
      <c r="BD101" s="47"/>
      <c r="BE101" s="47"/>
      <c r="BF101" s="47"/>
      <c r="BG101" s="47"/>
      <c r="BH101" s="47"/>
      <c r="BI101" s="47"/>
      <c r="BJ101" s="47"/>
      <c r="BK101" s="47"/>
      <c r="BL101" s="47"/>
      <c r="BM101" s="47"/>
      <c r="BN101" s="47"/>
      <c r="BO101" s="47"/>
      <c r="BP101" s="47"/>
      <c r="BQ101" s="47"/>
      <c r="BR101" s="47"/>
      <c r="BS101" s="47"/>
      <c r="BT101" s="47"/>
      <c r="BU101" s="47"/>
      <c r="BV101" s="47"/>
      <c r="BW101" s="47"/>
      <c r="BX101" s="47"/>
      <c r="BY101" s="47"/>
      <c r="BZ101" s="47"/>
      <c r="CA101" s="47"/>
      <c r="CB101" s="47"/>
      <c r="CC101" s="47"/>
      <c r="CD101" s="47"/>
      <c r="CE101" s="47"/>
      <c r="CF101" s="47"/>
      <c r="CG101" s="47"/>
      <c r="CH101" s="47"/>
      <c r="CI101" s="47"/>
      <c r="CJ101" s="47"/>
      <c r="CK101" s="47"/>
      <c r="CL101" s="47"/>
      <c r="CM101" s="47"/>
      <c r="CN101" s="47"/>
      <c r="CO101" s="47"/>
      <c r="CP101" s="47"/>
      <c r="CQ101" s="47"/>
      <c r="CR101" s="47"/>
      <c r="CS101" s="47"/>
      <c r="CT101" s="47"/>
      <c r="CU101" s="47"/>
      <c r="CV101" s="47"/>
      <c r="CW101" s="47"/>
      <c r="CX101" s="47"/>
      <c r="CY101" s="47"/>
      <c r="CZ101" s="47"/>
      <c r="DA101" s="47"/>
      <c r="DB101" s="47"/>
      <c r="DC101" s="47"/>
      <c r="DD101" s="47"/>
    </row>
    <row r="102" spans="14:108" x14ac:dyDescent="0.25"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8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N102" s="43"/>
      <c r="AO102" s="47"/>
      <c r="AP102" s="47"/>
      <c r="AQ102" s="47"/>
      <c r="AR102" s="47"/>
      <c r="AS102" s="47"/>
      <c r="AT102" s="47"/>
      <c r="AU102" s="47"/>
      <c r="AV102" s="47"/>
      <c r="AW102" s="47"/>
      <c r="AX102" s="47"/>
      <c r="AY102" s="47"/>
      <c r="AZ102" s="47"/>
      <c r="BA102" s="47"/>
      <c r="BB102" s="47"/>
      <c r="BC102" s="47"/>
      <c r="BD102" s="47"/>
      <c r="BE102" s="47"/>
      <c r="BF102" s="47"/>
      <c r="BG102" s="47"/>
      <c r="BH102" s="47"/>
      <c r="BI102" s="47"/>
      <c r="BJ102" s="47"/>
      <c r="BK102" s="47"/>
      <c r="BL102" s="47"/>
      <c r="BM102" s="47"/>
      <c r="BN102" s="47"/>
      <c r="BO102" s="47"/>
      <c r="BP102" s="47"/>
      <c r="BQ102" s="47"/>
      <c r="BR102" s="47"/>
      <c r="BS102" s="47"/>
      <c r="BT102" s="47"/>
      <c r="BU102" s="47"/>
      <c r="BV102" s="47"/>
      <c r="BW102" s="47"/>
      <c r="BX102" s="47"/>
      <c r="BY102" s="47"/>
      <c r="BZ102" s="47"/>
      <c r="CA102" s="47"/>
      <c r="CB102" s="47"/>
      <c r="CC102" s="47"/>
      <c r="CD102" s="47"/>
      <c r="CE102" s="47"/>
      <c r="CF102" s="47"/>
      <c r="CG102" s="47"/>
      <c r="CH102" s="47"/>
      <c r="CI102" s="47"/>
      <c r="CJ102" s="47"/>
      <c r="CK102" s="47"/>
      <c r="CL102" s="47"/>
      <c r="CM102" s="47"/>
      <c r="CN102" s="47"/>
      <c r="CO102" s="47"/>
      <c r="CP102" s="47"/>
      <c r="CQ102" s="47"/>
      <c r="CR102" s="47"/>
      <c r="CS102" s="47"/>
      <c r="CT102" s="47"/>
      <c r="CU102" s="47"/>
      <c r="CV102" s="47"/>
      <c r="CW102" s="47"/>
      <c r="CX102" s="47"/>
      <c r="CY102" s="47"/>
      <c r="CZ102" s="47"/>
      <c r="DA102" s="47"/>
      <c r="DB102" s="47"/>
      <c r="DC102" s="47"/>
      <c r="DD102" s="47"/>
    </row>
    <row r="103" spans="14:108" x14ac:dyDescent="0.25"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8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N103" s="43"/>
      <c r="AO103" s="47"/>
      <c r="AP103" s="47"/>
      <c r="AQ103" s="47"/>
      <c r="AR103" s="47"/>
      <c r="AS103" s="47"/>
      <c r="AT103" s="47"/>
      <c r="AU103" s="47"/>
      <c r="AV103" s="47"/>
      <c r="AW103" s="47"/>
      <c r="AX103" s="47"/>
      <c r="AY103" s="47"/>
      <c r="AZ103" s="47"/>
      <c r="BA103" s="47"/>
      <c r="BB103" s="47"/>
      <c r="BC103" s="47"/>
      <c r="BD103" s="47"/>
      <c r="BE103" s="47"/>
      <c r="BF103" s="47"/>
      <c r="BG103" s="47"/>
      <c r="BH103" s="47"/>
      <c r="BI103" s="47"/>
      <c r="BJ103" s="47"/>
      <c r="BK103" s="47"/>
      <c r="BL103" s="47"/>
      <c r="BM103" s="47"/>
      <c r="BN103" s="47"/>
      <c r="BO103" s="47"/>
      <c r="BP103" s="47"/>
      <c r="BQ103" s="47"/>
      <c r="BR103" s="47"/>
      <c r="BS103" s="47"/>
      <c r="BT103" s="47"/>
      <c r="BU103" s="47"/>
      <c r="BV103" s="47"/>
      <c r="BW103" s="47"/>
      <c r="BX103" s="47"/>
      <c r="BY103" s="47"/>
      <c r="BZ103" s="47"/>
      <c r="CA103" s="47"/>
      <c r="CB103" s="47"/>
      <c r="CC103" s="47"/>
      <c r="CD103" s="47"/>
      <c r="CE103" s="47"/>
      <c r="CF103" s="47"/>
      <c r="CG103" s="47"/>
      <c r="CH103" s="47"/>
      <c r="CI103" s="47"/>
      <c r="CJ103" s="47"/>
      <c r="CK103" s="47"/>
      <c r="CL103" s="47"/>
      <c r="CM103" s="47"/>
      <c r="CN103" s="47"/>
      <c r="CO103" s="47"/>
      <c r="CP103" s="47"/>
      <c r="CQ103" s="47"/>
      <c r="CR103" s="47"/>
      <c r="CS103" s="47"/>
      <c r="CT103" s="47"/>
      <c r="CU103" s="47"/>
      <c r="CV103" s="47"/>
      <c r="CW103" s="47"/>
      <c r="CX103" s="47"/>
      <c r="CY103" s="47"/>
      <c r="CZ103" s="47"/>
      <c r="DA103" s="47"/>
      <c r="DB103" s="47"/>
      <c r="DC103" s="47"/>
      <c r="DD103" s="47"/>
    </row>
    <row r="104" spans="14:108" x14ac:dyDescent="0.25"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N104" s="43"/>
      <c r="AO104" s="47"/>
      <c r="AP104" s="47"/>
      <c r="AQ104" s="47"/>
      <c r="AR104" s="47"/>
      <c r="AS104" s="47"/>
      <c r="AT104" s="47"/>
      <c r="AU104" s="47"/>
      <c r="AV104" s="47"/>
      <c r="AW104" s="47"/>
      <c r="AX104" s="47"/>
      <c r="AY104" s="47"/>
      <c r="AZ104" s="47"/>
      <c r="BA104" s="47"/>
      <c r="BB104" s="47"/>
      <c r="BC104" s="47"/>
      <c r="BD104" s="47"/>
      <c r="BE104" s="47"/>
      <c r="BF104" s="47"/>
      <c r="BG104" s="47"/>
      <c r="BH104" s="47"/>
      <c r="BI104" s="47"/>
      <c r="BJ104" s="47"/>
      <c r="BK104" s="47"/>
      <c r="BL104" s="47"/>
      <c r="BM104" s="47"/>
      <c r="BN104" s="47"/>
      <c r="BO104" s="47"/>
      <c r="BP104" s="47"/>
      <c r="BQ104" s="47"/>
      <c r="BR104" s="47"/>
      <c r="BS104" s="47"/>
      <c r="BT104" s="47"/>
      <c r="BU104" s="47"/>
      <c r="BV104" s="47"/>
      <c r="BW104" s="47"/>
      <c r="BX104" s="47"/>
      <c r="BY104" s="47"/>
      <c r="BZ104" s="47"/>
      <c r="CA104" s="47"/>
      <c r="CB104" s="47"/>
      <c r="CC104" s="47"/>
      <c r="CD104" s="47"/>
      <c r="CE104" s="47"/>
      <c r="CF104" s="47"/>
      <c r="CG104" s="47"/>
      <c r="CH104" s="47"/>
      <c r="CI104" s="47"/>
      <c r="CJ104" s="47"/>
      <c r="CK104" s="47"/>
      <c r="CL104" s="47"/>
      <c r="CM104" s="47"/>
      <c r="CN104" s="47"/>
      <c r="CO104" s="47"/>
      <c r="CP104" s="47"/>
      <c r="CQ104" s="47"/>
      <c r="CR104" s="47"/>
      <c r="CS104" s="47"/>
      <c r="CT104" s="47"/>
      <c r="CU104" s="47"/>
      <c r="CV104" s="47"/>
      <c r="CW104" s="47"/>
      <c r="CX104" s="47"/>
      <c r="CY104" s="47"/>
      <c r="CZ104" s="47"/>
      <c r="DA104" s="47"/>
      <c r="DB104" s="47"/>
      <c r="DC104" s="47"/>
      <c r="DD104" s="47"/>
    </row>
    <row r="105" spans="14:108" x14ac:dyDescent="0.25"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N105" s="43"/>
      <c r="AO105" s="47"/>
      <c r="AP105" s="47"/>
      <c r="AQ105" s="47"/>
      <c r="AR105" s="47"/>
      <c r="AS105" s="47"/>
      <c r="AT105" s="47"/>
      <c r="AU105" s="47"/>
      <c r="AV105" s="47"/>
      <c r="AW105" s="47"/>
      <c r="AX105" s="47"/>
      <c r="AY105" s="47"/>
      <c r="AZ105" s="47"/>
      <c r="BA105" s="47"/>
      <c r="BB105" s="47"/>
      <c r="BC105" s="47"/>
      <c r="BD105" s="47"/>
      <c r="BE105" s="47"/>
      <c r="BF105" s="47"/>
      <c r="BG105" s="47"/>
      <c r="BH105" s="47"/>
      <c r="BI105" s="47"/>
      <c r="BJ105" s="47"/>
      <c r="BK105" s="47"/>
      <c r="BL105" s="47"/>
      <c r="BM105" s="47"/>
      <c r="BN105" s="47"/>
      <c r="BO105" s="47"/>
      <c r="BP105" s="47"/>
      <c r="BQ105" s="47"/>
      <c r="BR105" s="47"/>
      <c r="BS105" s="47"/>
      <c r="BT105" s="47"/>
      <c r="BU105" s="47"/>
      <c r="BV105" s="47"/>
      <c r="BW105" s="47"/>
      <c r="BX105" s="47"/>
      <c r="BY105" s="47"/>
      <c r="BZ105" s="47"/>
      <c r="CA105" s="47"/>
      <c r="CB105" s="47"/>
      <c r="CC105" s="47"/>
      <c r="CD105" s="47"/>
      <c r="CE105" s="47"/>
      <c r="CF105" s="47"/>
      <c r="CG105" s="47"/>
      <c r="CH105" s="47"/>
      <c r="CI105" s="47"/>
      <c r="CJ105" s="47"/>
      <c r="CK105" s="47"/>
      <c r="CL105" s="47"/>
      <c r="CM105" s="47"/>
      <c r="CN105" s="47"/>
      <c r="CO105" s="47"/>
      <c r="CP105" s="47"/>
      <c r="CQ105" s="47"/>
      <c r="CR105" s="47"/>
      <c r="CS105" s="47"/>
      <c r="CT105" s="47"/>
      <c r="CU105" s="47"/>
      <c r="CV105" s="47"/>
      <c r="CW105" s="47"/>
      <c r="CX105" s="47"/>
      <c r="CY105" s="47"/>
      <c r="CZ105" s="47"/>
      <c r="DA105" s="47"/>
      <c r="DB105" s="47"/>
      <c r="DC105" s="47"/>
      <c r="DD105" s="47"/>
    </row>
    <row r="106" spans="14:108" x14ac:dyDescent="0.25"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N106" s="43"/>
      <c r="AO106" s="47"/>
      <c r="AP106" s="47"/>
      <c r="AQ106" s="47"/>
      <c r="AR106" s="47"/>
      <c r="AS106" s="47"/>
      <c r="AT106" s="47"/>
      <c r="AU106" s="47"/>
      <c r="AV106" s="47"/>
      <c r="AW106" s="47"/>
      <c r="AX106" s="47"/>
      <c r="AY106" s="47"/>
      <c r="AZ106" s="47"/>
      <c r="BA106" s="47"/>
      <c r="BB106" s="47"/>
      <c r="BC106" s="47"/>
      <c r="BD106" s="47"/>
      <c r="BE106" s="47"/>
      <c r="BF106" s="47"/>
      <c r="BG106" s="47"/>
      <c r="BH106" s="47"/>
      <c r="BI106" s="47"/>
      <c r="BJ106" s="47"/>
      <c r="BK106" s="47"/>
      <c r="BL106" s="47"/>
      <c r="BM106" s="47"/>
      <c r="BN106" s="47"/>
      <c r="BO106" s="47"/>
      <c r="BP106" s="47"/>
      <c r="BQ106" s="47"/>
      <c r="BR106" s="47"/>
      <c r="BS106" s="47"/>
      <c r="BT106" s="47"/>
      <c r="BU106" s="47"/>
      <c r="BV106" s="47"/>
      <c r="BW106" s="47"/>
      <c r="BX106" s="47"/>
      <c r="BY106" s="47"/>
      <c r="BZ106" s="47"/>
      <c r="CA106" s="47"/>
      <c r="CB106" s="47"/>
      <c r="CC106" s="47"/>
      <c r="CD106" s="47"/>
      <c r="CE106" s="47"/>
      <c r="CF106" s="47"/>
      <c r="CG106" s="47"/>
      <c r="CH106" s="47"/>
      <c r="CI106" s="47"/>
      <c r="CJ106" s="47"/>
      <c r="CK106" s="47"/>
      <c r="CL106" s="47"/>
      <c r="CM106" s="47"/>
      <c r="CN106" s="47"/>
      <c r="CO106" s="47"/>
      <c r="CP106" s="47"/>
      <c r="CQ106" s="47"/>
      <c r="CR106" s="47"/>
      <c r="CS106" s="47"/>
      <c r="CT106" s="47"/>
      <c r="CU106" s="47"/>
      <c r="CV106" s="47"/>
      <c r="CW106" s="47"/>
      <c r="CX106" s="47"/>
      <c r="CY106" s="47"/>
      <c r="CZ106" s="47"/>
      <c r="DA106" s="47"/>
      <c r="DB106" s="47"/>
      <c r="DC106" s="47"/>
      <c r="DD106" s="47"/>
    </row>
    <row r="107" spans="14:108" x14ac:dyDescent="0.25"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N107" s="43"/>
      <c r="AO107" s="47"/>
      <c r="AP107" s="47"/>
      <c r="AQ107" s="47"/>
      <c r="AR107" s="47"/>
      <c r="AS107" s="47"/>
      <c r="AT107" s="47"/>
      <c r="AU107" s="47"/>
      <c r="AV107" s="47"/>
      <c r="AW107" s="47"/>
      <c r="AX107" s="47"/>
      <c r="AY107" s="47"/>
      <c r="AZ107" s="47"/>
      <c r="BA107" s="47"/>
      <c r="BB107" s="47"/>
      <c r="BC107" s="47"/>
      <c r="BD107" s="47"/>
      <c r="BE107" s="47"/>
      <c r="BF107" s="47"/>
      <c r="BG107" s="47"/>
      <c r="BH107" s="47"/>
      <c r="BI107" s="47"/>
      <c r="BJ107" s="47"/>
      <c r="BK107" s="47"/>
      <c r="BL107" s="47"/>
      <c r="BM107" s="47"/>
      <c r="BN107" s="47"/>
      <c r="BO107" s="47"/>
      <c r="BP107" s="47"/>
      <c r="BQ107" s="47"/>
      <c r="BR107" s="47"/>
      <c r="BS107" s="47"/>
      <c r="BT107" s="47"/>
      <c r="BU107" s="47"/>
      <c r="BV107" s="47"/>
      <c r="BW107" s="47"/>
      <c r="BX107" s="47"/>
      <c r="BY107" s="47"/>
      <c r="BZ107" s="47"/>
      <c r="CA107" s="47"/>
      <c r="CB107" s="47"/>
      <c r="CC107" s="47"/>
      <c r="CD107" s="47"/>
      <c r="CE107" s="47"/>
      <c r="CF107" s="47"/>
      <c r="CG107" s="47"/>
      <c r="CH107" s="47"/>
      <c r="CI107" s="47"/>
      <c r="CJ107" s="47"/>
      <c r="CK107" s="47"/>
      <c r="CL107" s="47"/>
      <c r="CM107" s="47"/>
      <c r="CN107" s="47"/>
      <c r="CO107" s="47"/>
      <c r="CP107" s="47"/>
      <c r="CQ107" s="47"/>
      <c r="CR107" s="47"/>
      <c r="CS107" s="47"/>
      <c r="CT107" s="47"/>
      <c r="CU107" s="47"/>
      <c r="CV107" s="47"/>
      <c r="CW107" s="47"/>
      <c r="CX107" s="47"/>
      <c r="CY107" s="47"/>
      <c r="CZ107" s="47"/>
      <c r="DA107" s="47"/>
      <c r="DB107" s="47"/>
      <c r="DC107" s="47"/>
      <c r="DD107" s="47"/>
    </row>
    <row r="108" spans="14:108" x14ac:dyDescent="0.25"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N108" s="43"/>
      <c r="AO108" s="47"/>
      <c r="AP108" s="47"/>
      <c r="AQ108" s="47"/>
      <c r="AR108" s="47"/>
      <c r="AS108" s="47"/>
      <c r="AT108" s="47"/>
      <c r="AU108" s="47"/>
      <c r="AV108" s="47"/>
      <c r="AW108" s="47"/>
      <c r="AX108" s="47"/>
      <c r="AY108" s="47"/>
      <c r="AZ108" s="47"/>
      <c r="BA108" s="47"/>
      <c r="BB108" s="47"/>
      <c r="BC108" s="47"/>
      <c r="BD108" s="47"/>
      <c r="BE108" s="47"/>
      <c r="BF108" s="47"/>
      <c r="BG108" s="47"/>
      <c r="BH108" s="47"/>
      <c r="BI108" s="47"/>
      <c r="BJ108" s="47"/>
      <c r="BK108" s="47"/>
      <c r="BL108" s="47"/>
      <c r="BM108" s="47"/>
      <c r="BN108" s="47"/>
      <c r="BO108" s="47"/>
      <c r="BP108" s="47"/>
      <c r="BQ108" s="47"/>
      <c r="BR108" s="47"/>
      <c r="BS108" s="47"/>
      <c r="BT108" s="47"/>
      <c r="BU108" s="47"/>
      <c r="BV108" s="47"/>
      <c r="BW108" s="47"/>
      <c r="BX108" s="47"/>
      <c r="BY108" s="47"/>
      <c r="BZ108" s="47"/>
      <c r="CA108" s="47"/>
      <c r="CB108" s="47"/>
      <c r="CC108" s="47"/>
      <c r="CD108" s="47"/>
      <c r="CE108" s="47"/>
      <c r="CF108" s="47"/>
      <c r="CG108" s="47"/>
      <c r="CH108" s="47"/>
      <c r="CI108" s="47"/>
      <c r="CJ108" s="47"/>
      <c r="CK108" s="47"/>
      <c r="CL108" s="47"/>
      <c r="CM108" s="47"/>
      <c r="CN108" s="47"/>
      <c r="CO108" s="47"/>
      <c r="CP108" s="47"/>
      <c r="CQ108" s="47"/>
      <c r="CR108" s="47"/>
      <c r="CS108" s="47"/>
      <c r="CT108" s="47"/>
      <c r="CU108" s="47"/>
      <c r="CV108" s="47"/>
      <c r="CW108" s="47"/>
      <c r="CX108" s="47"/>
      <c r="CY108" s="47"/>
      <c r="CZ108" s="47"/>
      <c r="DA108" s="47"/>
      <c r="DB108" s="47"/>
      <c r="DC108" s="47"/>
      <c r="DD108" s="47"/>
    </row>
    <row r="109" spans="14:108" x14ac:dyDescent="0.25"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N109" s="43"/>
      <c r="AO109" s="47"/>
      <c r="AP109" s="47"/>
      <c r="AQ109" s="47"/>
      <c r="AR109" s="47"/>
      <c r="AS109" s="47"/>
      <c r="AT109" s="47"/>
      <c r="AU109" s="47"/>
      <c r="AV109" s="47"/>
      <c r="AW109" s="47"/>
      <c r="AX109" s="47"/>
      <c r="AY109" s="47"/>
      <c r="AZ109" s="47"/>
      <c r="BA109" s="47"/>
      <c r="BB109" s="47"/>
      <c r="BC109" s="47"/>
      <c r="BD109" s="47"/>
      <c r="BE109" s="47"/>
      <c r="BF109" s="47"/>
      <c r="BG109" s="47"/>
      <c r="BH109" s="47"/>
      <c r="BI109" s="47"/>
      <c r="BJ109" s="47"/>
      <c r="BK109" s="47"/>
      <c r="BL109" s="47"/>
      <c r="BM109" s="47"/>
      <c r="BN109" s="47"/>
      <c r="BO109" s="47"/>
      <c r="BP109" s="47"/>
      <c r="BQ109" s="47"/>
      <c r="BR109" s="47"/>
      <c r="BS109" s="47"/>
      <c r="BT109" s="47"/>
      <c r="BU109" s="47"/>
      <c r="BV109" s="47"/>
      <c r="BW109" s="47"/>
      <c r="BX109" s="47"/>
      <c r="BY109" s="47"/>
      <c r="BZ109" s="47"/>
      <c r="CA109" s="47"/>
      <c r="CB109" s="47"/>
      <c r="CC109" s="47"/>
      <c r="CD109" s="47"/>
      <c r="CE109" s="47"/>
      <c r="CF109" s="47"/>
      <c r="CG109" s="47"/>
      <c r="CH109" s="47"/>
      <c r="CI109" s="47"/>
      <c r="CJ109" s="47"/>
      <c r="CK109" s="47"/>
      <c r="CL109" s="47"/>
      <c r="CM109" s="47"/>
      <c r="CN109" s="47"/>
      <c r="CO109" s="47"/>
      <c r="CP109" s="47"/>
      <c r="CQ109" s="47"/>
      <c r="CR109" s="47"/>
      <c r="CS109" s="47"/>
      <c r="CT109" s="47"/>
      <c r="CU109" s="47"/>
      <c r="CV109" s="47"/>
      <c r="CW109" s="47"/>
      <c r="CX109" s="47"/>
      <c r="CY109" s="47"/>
      <c r="CZ109" s="47"/>
      <c r="DA109" s="47"/>
      <c r="DB109" s="47"/>
      <c r="DC109" s="47"/>
      <c r="DD109" s="47"/>
    </row>
    <row r="110" spans="14:108" x14ac:dyDescent="0.25"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N110" s="43"/>
      <c r="AO110" s="47"/>
      <c r="AP110" s="47"/>
      <c r="AQ110" s="47"/>
      <c r="AR110" s="47"/>
      <c r="AS110" s="47"/>
      <c r="AT110" s="47"/>
      <c r="AU110" s="47"/>
      <c r="AV110" s="47"/>
      <c r="AW110" s="47"/>
      <c r="AX110" s="47"/>
      <c r="AY110" s="47"/>
      <c r="AZ110" s="47"/>
      <c r="BA110" s="47"/>
      <c r="BB110" s="47"/>
      <c r="BC110" s="47"/>
      <c r="BD110" s="47"/>
      <c r="BE110" s="47"/>
      <c r="BF110" s="47"/>
      <c r="BG110" s="47"/>
      <c r="BH110" s="47"/>
      <c r="BI110" s="47"/>
      <c r="BJ110" s="47"/>
      <c r="BK110" s="47"/>
      <c r="BL110" s="47"/>
      <c r="BM110" s="47"/>
      <c r="BN110" s="47"/>
      <c r="BO110" s="47"/>
      <c r="BP110" s="47"/>
      <c r="BQ110" s="47"/>
      <c r="BR110" s="47"/>
      <c r="BS110" s="47"/>
      <c r="BT110" s="47"/>
      <c r="BU110" s="47"/>
      <c r="BV110" s="47"/>
      <c r="BW110" s="47"/>
      <c r="BX110" s="47"/>
      <c r="BY110" s="47"/>
      <c r="BZ110" s="47"/>
      <c r="CA110" s="47"/>
      <c r="CB110" s="47"/>
      <c r="CC110" s="47"/>
      <c r="CD110" s="47"/>
      <c r="CE110" s="47"/>
      <c r="CF110" s="47"/>
      <c r="CG110" s="47"/>
      <c r="CH110" s="47"/>
      <c r="CI110" s="47"/>
      <c r="CJ110" s="47"/>
      <c r="CK110" s="47"/>
      <c r="CL110" s="47"/>
      <c r="CM110" s="47"/>
      <c r="CN110" s="47"/>
      <c r="CO110" s="47"/>
      <c r="CP110" s="47"/>
      <c r="CQ110" s="47"/>
      <c r="CR110" s="47"/>
      <c r="CS110" s="47"/>
      <c r="CT110" s="47"/>
      <c r="CU110" s="47"/>
      <c r="CV110" s="47"/>
      <c r="CW110" s="47"/>
      <c r="CX110" s="47"/>
      <c r="CY110" s="47"/>
      <c r="CZ110" s="47"/>
      <c r="DA110" s="47"/>
      <c r="DB110" s="47"/>
      <c r="DC110" s="47"/>
      <c r="DD110" s="47"/>
    </row>
    <row r="111" spans="14:108" x14ac:dyDescent="0.25"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N111" s="43"/>
      <c r="AO111" s="47"/>
      <c r="AP111" s="47"/>
      <c r="AQ111" s="47"/>
      <c r="AR111" s="47"/>
      <c r="AS111" s="47"/>
      <c r="AT111" s="47"/>
      <c r="AU111" s="47"/>
      <c r="AV111" s="47"/>
      <c r="AW111" s="47"/>
      <c r="AX111" s="47"/>
      <c r="AY111" s="47"/>
      <c r="AZ111" s="47"/>
      <c r="BA111" s="47"/>
      <c r="BB111" s="47"/>
      <c r="BC111" s="47"/>
      <c r="BD111" s="47"/>
      <c r="BE111" s="47"/>
      <c r="BF111" s="47"/>
      <c r="BG111" s="47"/>
      <c r="BH111" s="47"/>
      <c r="BI111" s="47"/>
      <c r="BJ111" s="47"/>
      <c r="BK111" s="47"/>
      <c r="BL111" s="47"/>
      <c r="BM111" s="47"/>
      <c r="BN111" s="47"/>
      <c r="BO111" s="47"/>
      <c r="BP111" s="47"/>
      <c r="BQ111" s="47"/>
      <c r="BR111" s="47"/>
      <c r="BS111" s="47"/>
      <c r="BT111" s="47"/>
      <c r="BU111" s="47"/>
      <c r="BV111" s="47"/>
      <c r="BW111" s="47"/>
      <c r="BX111" s="47"/>
      <c r="BY111" s="47"/>
      <c r="BZ111" s="47"/>
      <c r="CA111" s="47"/>
      <c r="CB111" s="47"/>
      <c r="CC111" s="47"/>
      <c r="CD111" s="47"/>
      <c r="CE111" s="47"/>
      <c r="CF111" s="47"/>
      <c r="CG111" s="47"/>
      <c r="CH111" s="47"/>
      <c r="CI111" s="47"/>
      <c r="CJ111" s="47"/>
      <c r="CK111" s="47"/>
      <c r="CL111" s="47"/>
      <c r="CM111" s="47"/>
      <c r="CN111" s="47"/>
      <c r="CO111" s="47"/>
      <c r="CP111" s="47"/>
      <c r="CQ111" s="47"/>
      <c r="CR111" s="47"/>
      <c r="CS111" s="47"/>
      <c r="CT111" s="47"/>
      <c r="CU111" s="47"/>
      <c r="CV111" s="47"/>
      <c r="CW111" s="47"/>
      <c r="CX111" s="47"/>
      <c r="CY111" s="47"/>
      <c r="CZ111" s="47"/>
      <c r="DA111" s="47"/>
      <c r="DB111" s="47"/>
      <c r="DC111" s="47"/>
      <c r="DD111" s="47"/>
    </row>
    <row r="112" spans="14:108" x14ac:dyDescent="0.25"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N112" s="43"/>
      <c r="AO112" s="47"/>
      <c r="AP112" s="47"/>
      <c r="AQ112" s="47"/>
      <c r="AR112" s="47"/>
      <c r="AS112" s="47"/>
      <c r="AT112" s="47"/>
      <c r="AU112" s="47"/>
      <c r="AV112" s="47"/>
      <c r="AW112" s="47"/>
      <c r="AX112" s="47"/>
      <c r="AY112" s="47"/>
      <c r="AZ112" s="47"/>
      <c r="BA112" s="47"/>
      <c r="BB112" s="47"/>
      <c r="BC112" s="47"/>
      <c r="BD112" s="47"/>
      <c r="BE112" s="47"/>
      <c r="BF112" s="47"/>
      <c r="BG112" s="47"/>
      <c r="BH112" s="47"/>
      <c r="BI112" s="47"/>
      <c r="BJ112" s="47"/>
      <c r="BK112" s="47"/>
      <c r="BL112" s="47"/>
      <c r="BM112" s="47"/>
      <c r="BN112" s="47"/>
      <c r="BO112" s="47"/>
      <c r="BP112" s="47"/>
      <c r="BQ112" s="47"/>
      <c r="BR112" s="47"/>
      <c r="BS112" s="47"/>
      <c r="BT112" s="47"/>
      <c r="BU112" s="47"/>
      <c r="BV112" s="47"/>
      <c r="BW112" s="47"/>
      <c r="BX112" s="47"/>
      <c r="BY112" s="47"/>
      <c r="BZ112" s="47"/>
      <c r="CA112" s="47"/>
      <c r="CB112" s="47"/>
      <c r="CC112" s="47"/>
      <c r="CD112" s="47"/>
      <c r="CE112" s="47"/>
      <c r="CF112" s="47"/>
      <c r="CG112" s="47"/>
      <c r="CH112" s="47"/>
      <c r="CI112" s="47"/>
      <c r="CJ112" s="47"/>
      <c r="CK112" s="47"/>
      <c r="CL112" s="47"/>
      <c r="CM112" s="47"/>
      <c r="CN112" s="47"/>
      <c r="CO112" s="47"/>
      <c r="CP112" s="47"/>
      <c r="CQ112" s="47"/>
      <c r="CR112" s="47"/>
      <c r="CS112" s="47"/>
      <c r="CT112" s="47"/>
      <c r="CU112" s="47"/>
      <c r="CV112" s="47"/>
      <c r="CW112" s="47"/>
      <c r="CX112" s="47"/>
      <c r="CY112" s="47"/>
      <c r="CZ112" s="47"/>
      <c r="DA112" s="47"/>
      <c r="DB112" s="47"/>
      <c r="DC112" s="47"/>
      <c r="DD112" s="47"/>
    </row>
    <row r="113" spans="14:108" x14ac:dyDescent="0.25"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AA113" s="42"/>
      <c r="AB113" s="42"/>
      <c r="AC113" s="42"/>
      <c r="AD113" s="42"/>
      <c r="AE113" s="42"/>
      <c r="AF113" s="42"/>
      <c r="AG113" s="42"/>
      <c r="AH113" s="42"/>
      <c r="AI113" s="42"/>
      <c r="AJ113" s="42"/>
      <c r="AK113" s="42"/>
      <c r="AL113" s="42"/>
      <c r="AN113" s="43"/>
      <c r="AO113" s="47"/>
      <c r="AP113" s="47"/>
      <c r="AQ113" s="47"/>
      <c r="AR113" s="47"/>
      <c r="AS113" s="47"/>
      <c r="AT113" s="47"/>
      <c r="AU113" s="47"/>
      <c r="AV113" s="47"/>
      <c r="AW113" s="47"/>
      <c r="AX113" s="47"/>
      <c r="AY113" s="47"/>
      <c r="AZ113" s="47"/>
      <c r="BA113" s="47"/>
      <c r="BB113" s="47"/>
      <c r="BC113" s="47"/>
      <c r="BD113" s="47"/>
      <c r="BE113" s="47"/>
      <c r="BF113" s="47"/>
      <c r="BG113" s="47"/>
      <c r="BH113" s="47"/>
      <c r="BI113" s="47"/>
      <c r="BJ113" s="47"/>
      <c r="BK113" s="47"/>
      <c r="BL113" s="47"/>
      <c r="BM113" s="47"/>
      <c r="BN113" s="47"/>
      <c r="BO113" s="47"/>
      <c r="BP113" s="47"/>
      <c r="BQ113" s="47"/>
      <c r="BR113" s="47"/>
      <c r="BS113" s="47"/>
      <c r="BT113" s="47"/>
      <c r="BU113" s="47"/>
      <c r="BV113" s="47"/>
      <c r="BW113" s="47"/>
      <c r="BX113" s="47"/>
      <c r="BY113" s="47"/>
      <c r="BZ113" s="47"/>
      <c r="CA113" s="47"/>
      <c r="CB113" s="47"/>
      <c r="CC113" s="47"/>
      <c r="CD113" s="47"/>
      <c r="CE113" s="47"/>
      <c r="CF113" s="47"/>
      <c r="CG113" s="47"/>
      <c r="CH113" s="47"/>
      <c r="CI113" s="47"/>
      <c r="CJ113" s="47"/>
      <c r="CK113" s="47"/>
      <c r="CL113" s="47"/>
      <c r="CM113" s="47"/>
      <c r="CN113" s="47"/>
      <c r="CO113" s="47"/>
      <c r="CP113" s="47"/>
      <c r="CQ113" s="47"/>
      <c r="CR113" s="47"/>
      <c r="CS113" s="47"/>
      <c r="CT113" s="47"/>
      <c r="CU113" s="47"/>
      <c r="CV113" s="47"/>
      <c r="CW113" s="47"/>
      <c r="CX113" s="47"/>
      <c r="CY113" s="47"/>
      <c r="CZ113" s="47"/>
      <c r="DA113" s="47"/>
      <c r="DB113" s="47"/>
      <c r="DC113" s="47"/>
      <c r="DD113" s="47"/>
    </row>
    <row r="114" spans="14:108" x14ac:dyDescent="0.25"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AA114" s="42"/>
      <c r="AB114" s="42"/>
      <c r="AC114" s="42"/>
      <c r="AD114" s="42"/>
      <c r="AE114" s="42"/>
      <c r="AF114" s="42"/>
      <c r="AG114" s="42"/>
      <c r="AH114" s="42"/>
      <c r="AI114" s="42"/>
      <c r="AJ114" s="42"/>
      <c r="AK114" s="42"/>
      <c r="AL114" s="42"/>
      <c r="AN114" s="43"/>
      <c r="AO114" s="47"/>
      <c r="AP114" s="47"/>
      <c r="AQ114" s="47"/>
      <c r="AR114" s="47"/>
      <c r="AS114" s="47"/>
      <c r="AT114" s="47"/>
      <c r="AU114" s="47"/>
      <c r="AV114" s="47"/>
      <c r="AW114" s="47"/>
      <c r="AX114" s="47"/>
      <c r="AY114" s="47"/>
      <c r="AZ114" s="47"/>
      <c r="BA114" s="47"/>
      <c r="BB114" s="47"/>
      <c r="BC114" s="47"/>
      <c r="BD114" s="47"/>
      <c r="BE114" s="47"/>
      <c r="BF114" s="47"/>
      <c r="BG114" s="47"/>
      <c r="BH114" s="47"/>
      <c r="BI114" s="47"/>
      <c r="BJ114" s="47"/>
      <c r="BK114" s="47"/>
      <c r="BL114" s="47"/>
      <c r="BM114" s="47"/>
      <c r="BN114" s="47"/>
      <c r="BO114" s="47"/>
      <c r="BP114" s="47"/>
      <c r="BQ114" s="47"/>
      <c r="BR114" s="47"/>
      <c r="BS114" s="47"/>
      <c r="BT114" s="47"/>
      <c r="BU114" s="47"/>
      <c r="BV114" s="47"/>
      <c r="BW114" s="47"/>
      <c r="BX114" s="47"/>
      <c r="BY114" s="47"/>
      <c r="BZ114" s="47"/>
      <c r="CA114" s="47"/>
      <c r="CB114" s="47"/>
      <c r="CC114" s="47"/>
      <c r="CD114" s="47"/>
      <c r="CE114" s="47"/>
      <c r="CF114" s="47"/>
      <c r="CG114" s="47"/>
      <c r="CH114" s="47"/>
      <c r="CI114" s="47"/>
      <c r="CJ114" s="47"/>
      <c r="CK114" s="47"/>
      <c r="CL114" s="47"/>
      <c r="CM114" s="47"/>
      <c r="CN114" s="47"/>
      <c r="CO114" s="47"/>
      <c r="CP114" s="47"/>
      <c r="CQ114" s="47"/>
      <c r="CR114" s="47"/>
      <c r="CS114" s="47"/>
      <c r="CT114" s="47"/>
      <c r="CU114" s="47"/>
      <c r="CV114" s="47"/>
      <c r="CW114" s="47"/>
      <c r="CX114" s="47"/>
      <c r="CY114" s="47"/>
      <c r="CZ114" s="47"/>
      <c r="DA114" s="47"/>
      <c r="DB114" s="47"/>
      <c r="DC114" s="47"/>
      <c r="DD114" s="47"/>
    </row>
    <row r="115" spans="14:108" x14ac:dyDescent="0.25"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AA115" s="42"/>
      <c r="AB115" s="42"/>
      <c r="AC115" s="42"/>
      <c r="AD115" s="42"/>
      <c r="AE115" s="42"/>
      <c r="AF115" s="42"/>
      <c r="AG115" s="42"/>
      <c r="AH115" s="42"/>
      <c r="AI115" s="42"/>
      <c r="AJ115" s="42"/>
      <c r="AK115" s="42"/>
      <c r="AL115" s="42"/>
      <c r="AN115" s="43"/>
      <c r="AO115" s="47"/>
      <c r="AP115" s="47"/>
      <c r="AQ115" s="47"/>
      <c r="AR115" s="47"/>
      <c r="AS115" s="47"/>
      <c r="AT115" s="47"/>
      <c r="AU115" s="47"/>
      <c r="AV115" s="47"/>
      <c r="AW115" s="47"/>
      <c r="AX115" s="47"/>
      <c r="AY115" s="47"/>
      <c r="AZ115" s="47"/>
      <c r="BA115" s="47"/>
      <c r="BB115" s="47"/>
      <c r="BC115" s="47"/>
      <c r="BD115" s="47"/>
      <c r="BE115" s="47"/>
      <c r="BF115" s="47"/>
      <c r="BG115" s="47"/>
      <c r="BH115" s="47"/>
      <c r="BI115" s="47"/>
      <c r="BJ115" s="47"/>
      <c r="BK115" s="47"/>
      <c r="BL115" s="47"/>
      <c r="BM115" s="47"/>
      <c r="BN115" s="47"/>
      <c r="BO115" s="47"/>
      <c r="BP115" s="47"/>
      <c r="BQ115" s="47"/>
      <c r="BR115" s="47"/>
      <c r="BS115" s="47"/>
      <c r="BT115" s="47"/>
      <c r="BU115" s="47"/>
      <c r="BV115" s="47"/>
      <c r="BW115" s="47"/>
      <c r="BX115" s="47"/>
      <c r="BY115" s="47"/>
      <c r="BZ115" s="47"/>
      <c r="CA115" s="47"/>
      <c r="CB115" s="47"/>
      <c r="CC115" s="47"/>
      <c r="CD115" s="47"/>
      <c r="CE115" s="47"/>
      <c r="CF115" s="47"/>
      <c r="CG115" s="47"/>
      <c r="CH115" s="47"/>
      <c r="CI115" s="47"/>
      <c r="CJ115" s="47"/>
      <c r="CK115" s="47"/>
      <c r="CL115" s="47"/>
      <c r="CM115" s="47"/>
      <c r="CN115" s="47"/>
      <c r="CO115" s="47"/>
      <c r="CP115" s="47"/>
      <c r="CQ115" s="47"/>
      <c r="CR115" s="47"/>
      <c r="CS115" s="47"/>
      <c r="CT115" s="47"/>
      <c r="CU115" s="47"/>
      <c r="CV115" s="47"/>
      <c r="CW115" s="47"/>
      <c r="CX115" s="47"/>
      <c r="CY115" s="47"/>
      <c r="CZ115" s="47"/>
      <c r="DA115" s="47"/>
      <c r="DB115" s="47"/>
      <c r="DC115" s="47"/>
      <c r="DD115" s="47"/>
    </row>
    <row r="116" spans="14:108" x14ac:dyDescent="0.25"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AA116" s="42"/>
      <c r="AB116" s="42"/>
      <c r="AC116" s="42"/>
      <c r="AD116" s="42"/>
      <c r="AE116" s="42"/>
      <c r="AF116" s="42"/>
      <c r="AG116" s="42"/>
      <c r="AH116" s="42"/>
      <c r="AI116" s="42"/>
      <c r="AJ116" s="42"/>
      <c r="AK116" s="42"/>
      <c r="AL116" s="42"/>
      <c r="AN116" s="43"/>
      <c r="AO116" s="47"/>
      <c r="AP116" s="47"/>
      <c r="AQ116" s="47"/>
      <c r="AR116" s="47"/>
      <c r="AS116" s="47"/>
      <c r="AT116" s="47"/>
      <c r="AU116" s="47"/>
      <c r="AV116" s="47"/>
      <c r="AW116" s="47"/>
      <c r="AX116" s="47"/>
      <c r="AY116" s="47"/>
      <c r="AZ116" s="47"/>
      <c r="BA116" s="47"/>
      <c r="BB116" s="47"/>
      <c r="BC116" s="47"/>
      <c r="BD116" s="47"/>
      <c r="BE116" s="47"/>
      <c r="BF116" s="47"/>
      <c r="BG116" s="47"/>
      <c r="BH116" s="47"/>
      <c r="BI116" s="47"/>
      <c r="BJ116" s="47"/>
      <c r="BK116" s="47"/>
      <c r="BL116" s="47"/>
      <c r="BM116" s="47"/>
      <c r="BN116" s="47"/>
      <c r="BO116" s="47"/>
      <c r="BP116" s="47"/>
      <c r="BQ116" s="47"/>
      <c r="BR116" s="47"/>
      <c r="BS116" s="47"/>
      <c r="BT116" s="47"/>
      <c r="BU116" s="47"/>
      <c r="BV116" s="47"/>
      <c r="BW116" s="47"/>
      <c r="BX116" s="47"/>
      <c r="BY116" s="47"/>
      <c r="BZ116" s="47"/>
      <c r="CA116" s="47"/>
      <c r="CB116" s="47"/>
      <c r="CC116" s="47"/>
      <c r="CD116" s="47"/>
      <c r="CE116" s="47"/>
      <c r="CF116" s="47"/>
      <c r="CG116" s="47"/>
      <c r="CH116" s="47"/>
      <c r="CI116" s="47"/>
      <c r="CJ116" s="47"/>
      <c r="CK116" s="47"/>
      <c r="CL116" s="47"/>
      <c r="CM116" s="47"/>
      <c r="CN116" s="47"/>
      <c r="CO116" s="47"/>
      <c r="CP116" s="47"/>
      <c r="CQ116" s="47"/>
      <c r="CR116" s="47"/>
      <c r="CS116" s="47"/>
      <c r="CT116" s="47"/>
      <c r="CU116" s="47"/>
      <c r="CV116" s="47"/>
      <c r="CW116" s="47"/>
      <c r="CX116" s="47"/>
      <c r="CY116" s="47"/>
      <c r="CZ116" s="47"/>
      <c r="DA116" s="47"/>
      <c r="DB116" s="47"/>
      <c r="DC116" s="47"/>
      <c r="DD116" s="47"/>
    </row>
    <row r="117" spans="14:108" x14ac:dyDescent="0.25"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AA117" s="42"/>
      <c r="AB117" s="42"/>
      <c r="AC117" s="42"/>
      <c r="AD117" s="42"/>
      <c r="AE117" s="42"/>
      <c r="AF117" s="42"/>
      <c r="AG117" s="42"/>
      <c r="AH117" s="42"/>
      <c r="AI117" s="42"/>
      <c r="AJ117" s="42"/>
      <c r="AK117" s="42"/>
      <c r="AL117" s="42"/>
      <c r="AN117" s="43"/>
      <c r="AO117" s="47"/>
      <c r="AP117" s="47"/>
      <c r="AQ117" s="47"/>
      <c r="AR117" s="47"/>
      <c r="AS117" s="47"/>
      <c r="AT117" s="47"/>
      <c r="AU117" s="47"/>
      <c r="AV117" s="47"/>
      <c r="AW117" s="47"/>
      <c r="AX117" s="47"/>
      <c r="AY117" s="47"/>
      <c r="AZ117" s="47"/>
      <c r="BA117" s="47"/>
      <c r="BB117" s="47"/>
      <c r="BC117" s="47"/>
      <c r="BD117" s="47"/>
      <c r="BE117" s="47"/>
      <c r="BF117" s="47"/>
      <c r="BG117" s="47"/>
      <c r="BH117" s="47"/>
      <c r="BI117" s="47"/>
      <c r="BJ117" s="47"/>
      <c r="BK117" s="47"/>
      <c r="BL117" s="47"/>
      <c r="BM117" s="47"/>
      <c r="BN117" s="47"/>
      <c r="BO117" s="47"/>
      <c r="BP117" s="47"/>
      <c r="BQ117" s="47"/>
      <c r="BR117" s="47"/>
      <c r="BS117" s="47"/>
      <c r="BT117" s="47"/>
      <c r="BU117" s="47"/>
      <c r="BV117" s="47"/>
      <c r="BW117" s="47"/>
      <c r="BX117" s="47"/>
      <c r="BY117" s="47"/>
      <c r="BZ117" s="47"/>
      <c r="CA117" s="47"/>
      <c r="CB117" s="47"/>
      <c r="CC117" s="47"/>
      <c r="CD117" s="47"/>
      <c r="CE117" s="47"/>
      <c r="CF117" s="47"/>
      <c r="CG117" s="47"/>
      <c r="CH117" s="47"/>
      <c r="CI117" s="47"/>
      <c r="CJ117" s="47"/>
      <c r="CK117" s="47"/>
      <c r="CL117" s="47"/>
      <c r="CM117" s="47"/>
      <c r="CN117" s="47"/>
      <c r="CO117" s="47"/>
      <c r="CP117" s="47"/>
      <c r="CQ117" s="47"/>
      <c r="CR117" s="47"/>
      <c r="CS117" s="47"/>
      <c r="CT117" s="47"/>
      <c r="CU117" s="47"/>
      <c r="CV117" s="47"/>
      <c r="CW117" s="47"/>
      <c r="CX117" s="47"/>
      <c r="CY117" s="47"/>
      <c r="CZ117" s="47"/>
      <c r="DA117" s="47"/>
      <c r="DB117" s="47"/>
      <c r="DC117" s="47"/>
      <c r="DD117" s="47"/>
    </row>
    <row r="118" spans="14:108" x14ac:dyDescent="0.25"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AA118" s="42"/>
      <c r="AB118" s="42"/>
      <c r="AC118" s="42"/>
      <c r="AD118" s="42"/>
      <c r="AE118" s="42"/>
      <c r="AF118" s="42"/>
      <c r="AG118" s="42"/>
      <c r="AH118" s="42"/>
      <c r="AI118" s="42"/>
      <c r="AJ118" s="42"/>
      <c r="AK118" s="42"/>
      <c r="AL118" s="42"/>
      <c r="AN118" s="43"/>
      <c r="AO118" s="47"/>
      <c r="AP118" s="47"/>
      <c r="AQ118" s="47"/>
      <c r="AR118" s="47"/>
      <c r="AS118" s="47"/>
      <c r="AT118" s="47"/>
      <c r="AU118" s="47"/>
      <c r="AV118" s="47"/>
      <c r="AW118" s="47"/>
      <c r="AX118" s="47"/>
      <c r="AY118" s="47"/>
      <c r="AZ118" s="47"/>
      <c r="BA118" s="47"/>
      <c r="BB118" s="47"/>
      <c r="BC118" s="47"/>
      <c r="BD118" s="47"/>
      <c r="BE118" s="47"/>
      <c r="BF118" s="47"/>
      <c r="BG118" s="47"/>
      <c r="BH118" s="47"/>
      <c r="BI118" s="47"/>
      <c r="BJ118" s="47"/>
      <c r="BK118" s="47"/>
      <c r="BL118" s="47"/>
      <c r="BM118" s="47"/>
      <c r="BN118" s="47"/>
      <c r="BO118" s="47"/>
      <c r="BP118" s="47"/>
      <c r="BQ118" s="47"/>
      <c r="BR118" s="47"/>
      <c r="BS118" s="47"/>
      <c r="BT118" s="47"/>
      <c r="BU118" s="47"/>
      <c r="BV118" s="47"/>
      <c r="BW118" s="47"/>
      <c r="BX118" s="47"/>
      <c r="BY118" s="47"/>
      <c r="BZ118" s="47"/>
      <c r="CA118" s="47"/>
      <c r="CB118" s="47"/>
      <c r="CC118" s="47"/>
      <c r="CD118" s="47"/>
      <c r="CE118" s="47"/>
      <c r="CF118" s="47"/>
      <c r="CG118" s="47"/>
      <c r="CH118" s="47"/>
      <c r="CI118" s="47"/>
      <c r="CJ118" s="47"/>
      <c r="CK118" s="47"/>
      <c r="CL118" s="47"/>
      <c r="CM118" s="47"/>
      <c r="CN118" s="47"/>
      <c r="CO118" s="47"/>
      <c r="CP118" s="47"/>
      <c r="CQ118" s="47"/>
      <c r="CR118" s="47"/>
      <c r="CS118" s="47"/>
      <c r="CT118" s="47"/>
      <c r="CU118" s="47"/>
      <c r="CV118" s="47"/>
      <c r="CW118" s="47"/>
      <c r="CX118" s="47"/>
      <c r="CY118" s="47"/>
      <c r="CZ118" s="47"/>
      <c r="DA118" s="47"/>
      <c r="DB118" s="47"/>
      <c r="DC118" s="47"/>
      <c r="DD118" s="47"/>
    </row>
    <row r="119" spans="14:108" x14ac:dyDescent="0.25"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AA119" s="42"/>
      <c r="AB119" s="42"/>
      <c r="AC119" s="42"/>
      <c r="AD119" s="42"/>
      <c r="AE119" s="42"/>
      <c r="AF119" s="42"/>
      <c r="AG119" s="42"/>
      <c r="AH119" s="42"/>
      <c r="AI119" s="42"/>
      <c r="AJ119" s="42"/>
      <c r="AK119" s="42"/>
      <c r="AL119" s="42"/>
      <c r="AN119" s="43"/>
      <c r="AO119" s="47"/>
      <c r="AP119" s="47"/>
      <c r="AQ119" s="47"/>
      <c r="AR119" s="47"/>
      <c r="AS119" s="47"/>
      <c r="AT119" s="47"/>
      <c r="AU119" s="47"/>
      <c r="AV119" s="47"/>
      <c r="AW119" s="47"/>
      <c r="AX119" s="47"/>
      <c r="AY119" s="47"/>
      <c r="AZ119" s="47"/>
      <c r="BA119" s="47"/>
      <c r="BB119" s="47"/>
      <c r="BC119" s="47"/>
      <c r="BD119" s="47"/>
      <c r="BE119" s="47"/>
      <c r="BF119" s="47"/>
      <c r="BG119" s="47"/>
      <c r="BH119" s="47"/>
      <c r="BI119" s="47"/>
      <c r="BJ119" s="47"/>
      <c r="BK119" s="47"/>
      <c r="BL119" s="47"/>
      <c r="BM119" s="47"/>
      <c r="BN119" s="47"/>
      <c r="BO119" s="47"/>
      <c r="BP119" s="47"/>
      <c r="BQ119" s="47"/>
      <c r="BR119" s="47"/>
      <c r="BS119" s="47"/>
      <c r="BT119" s="47"/>
      <c r="BU119" s="47"/>
      <c r="BV119" s="47"/>
      <c r="BW119" s="47"/>
      <c r="BX119" s="47"/>
      <c r="BY119" s="47"/>
      <c r="BZ119" s="47"/>
      <c r="CA119" s="47"/>
      <c r="CB119" s="47"/>
      <c r="CC119" s="47"/>
      <c r="CD119" s="47"/>
      <c r="CE119" s="47"/>
      <c r="CF119" s="47"/>
      <c r="CG119" s="47"/>
      <c r="CH119" s="47"/>
      <c r="CI119" s="47"/>
      <c r="CJ119" s="47"/>
      <c r="CK119" s="47"/>
      <c r="CL119" s="47"/>
      <c r="CM119" s="47"/>
      <c r="CN119" s="47"/>
      <c r="CO119" s="47"/>
      <c r="CP119" s="47"/>
      <c r="CQ119" s="47"/>
      <c r="CR119" s="47"/>
      <c r="CS119" s="47"/>
      <c r="CT119" s="47"/>
      <c r="CU119" s="47"/>
      <c r="CV119" s="47"/>
      <c r="CW119" s="47"/>
      <c r="CX119" s="47"/>
      <c r="CY119" s="47"/>
      <c r="CZ119" s="47"/>
      <c r="DA119" s="47"/>
      <c r="DB119" s="47"/>
      <c r="DC119" s="47"/>
      <c r="DD119" s="47"/>
    </row>
    <row r="120" spans="14:108" x14ac:dyDescent="0.25"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AA120" s="42"/>
      <c r="AB120" s="42"/>
      <c r="AC120" s="42"/>
      <c r="AD120" s="42"/>
      <c r="AE120" s="42"/>
      <c r="AF120" s="42"/>
      <c r="AG120" s="42"/>
      <c r="AH120" s="42"/>
      <c r="AI120" s="42"/>
      <c r="AJ120" s="42"/>
      <c r="AK120" s="42"/>
      <c r="AL120" s="42"/>
      <c r="AN120" s="43"/>
      <c r="AO120" s="47"/>
      <c r="AP120" s="47"/>
      <c r="AQ120" s="47"/>
      <c r="AR120" s="47"/>
      <c r="AS120" s="47"/>
      <c r="AT120" s="47"/>
      <c r="AU120" s="47"/>
      <c r="AV120" s="47"/>
      <c r="AW120" s="47"/>
      <c r="AX120" s="47"/>
      <c r="AY120" s="47"/>
      <c r="AZ120" s="47"/>
      <c r="BA120" s="47"/>
      <c r="BB120" s="47"/>
      <c r="BC120" s="47"/>
      <c r="BD120" s="47"/>
      <c r="BE120" s="47"/>
      <c r="BF120" s="47"/>
      <c r="BG120" s="47"/>
      <c r="BH120" s="47"/>
      <c r="BI120" s="47"/>
      <c r="BJ120" s="47"/>
      <c r="BK120" s="47"/>
      <c r="BL120" s="47"/>
      <c r="BM120" s="47"/>
      <c r="BN120" s="47"/>
      <c r="BO120" s="47"/>
      <c r="BP120" s="47"/>
      <c r="BQ120" s="47"/>
      <c r="BR120" s="47"/>
      <c r="BS120" s="47"/>
      <c r="BT120" s="47"/>
      <c r="BU120" s="47"/>
      <c r="BV120" s="47"/>
      <c r="BW120" s="47"/>
      <c r="BX120" s="47"/>
      <c r="BY120" s="47"/>
      <c r="BZ120" s="47"/>
      <c r="CA120" s="47"/>
      <c r="CB120" s="47"/>
      <c r="CC120" s="47"/>
      <c r="CD120" s="47"/>
      <c r="CE120" s="47"/>
      <c r="CF120" s="47"/>
      <c r="CG120" s="47"/>
      <c r="CH120" s="47"/>
      <c r="CI120" s="47"/>
      <c r="CJ120" s="47"/>
      <c r="CK120" s="47"/>
      <c r="CL120" s="47"/>
      <c r="CM120" s="47"/>
      <c r="CN120" s="47"/>
      <c r="CO120" s="47"/>
      <c r="CP120" s="47"/>
      <c r="CQ120" s="47"/>
      <c r="CR120" s="47"/>
      <c r="CS120" s="47"/>
      <c r="CT120" s="47"/>
      <c r="CU120" s="47"/>
      <c r="CV120" s="47"/>
      <c r="CW120" s="47"/>
      <c r="CX120" s="47"/>
      <c r="CY120" s="47"/>
      <c r="CZ120" s="47"/>
      <c r="DA120" s="47"/>
      <c r="DB120" s="47"/>
      <c r="DC120" s="47"/>
      <c r="DD120" s="47"/>
    </row>
    <row r="121" spans="14:108" x14ac:dyDescent="0.25"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AA121" s="42"/>
      <c r="AB121" s="42"/>
      <c r="AC121" s="42"/>
      <c r="AD121" s="42"/>
      <c r="AE121" s="42"/>
      <c r="AF121" s="42"/>
      <c r="AG121" s="42"/>
      <c r="AH121" s="42"/>
      <c r="AI121" s="42"/>
      <c r="AJ121" s="42"/>
      <c r="AK121" s="42"/>
      <c r="AL121" s="42"/>
      <c r="AN121" s="43"/>
      <c r="AO121" s="47"/>
      <c r="AP121" s="47"/>
      <c r="AQ121" s="47"/>
      <c r="AR121" s="47"/>
      <c r="AS121" s="47"/>
      <c r="AT121" s="47"/>
      <c r="AU121" s="47"/>
      <c r="AV121" s="47"/>
      <c r="AW121" s="47"/>
      <c r="AX121" s="47"/>
      <c r="AY121" s="47"/>
      <c r="AZ121" s="47"/>
      <c r="BA121" s="47"/>
      <c r="BB121" s="47"/>
      <c r="BC121" s="47"/>
      <c r="BD121" s="47"/>
      <c r="BE121" s="47"/>
      <c r="BF121" s="47"/>
      <c r="BG121" s="47"/>
      <c r="BH121" s="47"/>
      <c r="BI121" s="47"/>
      <c r="BJ121" s="47"/>
      <c r="BK121" s="47"/>
      <c r="BL121" s="47"/>
      <c r="BM121" s="47"/>
      <c r="BN121" s="47"/>
      <c r="BO121" s="47"/>
      <c r="BP121" s="47"/>
      <c r="BQ121" s="47"/>
      <c r="BR121" s="47"/>
      <c r="BS121" s="47"/>
      <c r="BT121" s="47"/>
      <c r="BU121" s="47"/>
      <c r="BV121" s="47"/>
      <c r="BW121" s="47"/>
      <c r="BX121" s="47"/>
      <c r="BY121" s="47"/>
      <c r="BZ121" s="47"/>
      <c r="CA121" s="47"/>
      <c r="CB121" s="47"/>
      <c r="CC121" s="47"/>
      <c r="CD121" s="47"/>
      <c r="CE121" s="47"/>
      <c r="CF121" s="47"/>
      <c r="CG121" s="47"/>
      <c r="CH121" s="47"/>
      <c r="CI121" s="47"/>
      <c r="CJ121" s="47"/>
      <c r="CK121" s="47"/>
      <c r="CL121" s="47"/>
      <c r="CM121" s="47"/>
      <c r="CN121" s="47"/>
      <c r="CO121" s="47"/>
      <c r="CP121" s="47"/>
      <c r="CQ121" s="47"/>
      <c r="CR121" s="47"/>
      <c r="CS121" s="47"/>
      <c r="CT121" s="47"/>
      <c r="CU121" s="47"/>
      <c r="CV121" s="47"/>
      <c r="CW121" s="47"/>
      <c r="CX121" s="47"/>
      <c r="CY121" s="47"/>
      <c r="CZ121" s="47"/>
      <c r="DA121" s="47"/>
      <c r="DB121" s="47"/>
      <c r="DC121" s="47"/>
      <c r="DD121" s="47"/>
    </row>
    <row r="122" spans="14:108" x14ac:dyDescent="0.25"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AA122" s="42"/>
      <c r="AB122" s="42"/>
      <c r="AC122" s="42"/>
      <c r="AD122" s="42"/>
      <c r="AE122" s="42"/>
      <c r="AF122" s="42"/>
      <c r="AG122" s="42"/>
      <c r="AH122" s="42"/>
      <c r="AI122" s="42"/>
      <c r="AJ122" s="42"/>
      <c r="AK122" s="42"/>
      <c r="AL122" s="42"/>
      <c r="AN122" s="43"/>
      <c r="AO122" s="47"/>
      <c r="AP122" s="47"/>
      <c r="AQ122" s="47"/>
      <c r="AR122" s="47"/>
      <c r="AS122" s="47"/>
      <c r="AT122" s="47"/>
      <c r="AU122" s="47"/>
      <c r="AV122" s="47"/>
      <c r="AW122" s="47"/>
      <c r="AX122" s="47"/>
      <c r="AY122" s="47"/>
      <c r="AZ122" s="47"/>
      <c r="BA122" s="47"/>
      <c r="BB122" s="47"/>
      <c r="BC122" s="47"/>
      <c r="BD122" s="47"/>
      <c r="BE122" s="47"/>
      <c r="BF122" s="47"/>
      <c r="BG122" s="47"/>
      <c r="BH122" s="47"/>
      <c r="BI122" s="47"/>
      <c r="BJ122" s="47"/>
      <c r="BK122" s="47"/>
      <c r="BL122" s="47"/>
      <c r="BM122" s="47"/>
      <c r="BN122" s="47"/>
      <c r="BO122" s="47"/>
      <c r="BP122" s="47"/>
      <c r="BQ122" s="47"/>
      <c r="BR122" s="47"/>
      <c r="BS122" s="47"/>
      <c r="BT122" s="47"/>
      <c r="BU122" s="47"/>
      <c r="BV122" s="47"/>
      <c r="BW122" s="47"/>
      <c r="BX122" s="47"/>
      <c r="BY122" s="47"/>
      <c r="BZ122" s="47"/>
      <c r="CA122" s="47"/>
      <c r="CB122" s="47"/>
      <c r="CC122" s="47"/>
      <c r="CD122" s="47"/>
      <c r="CE122" s="47"/>
      <c r="CF122" s="47"/>
      <c r="CG122" s="47"/>
      <c r="CH122" s="47"/>
      <c r="CI122" s="47"/>
      <c r="CJ122" s="47"/>
      <c r="CK122" s="47"/>
      <c r="CL122" s="47"/>
      <c r="CM122" s="47"/>
      <c r="CN122" s="47"/>
      <c r="CO122" s="47"/>
      <c r="CP122" s="47"/>
      <c r="CQ122" s="47"/>
      <c r="CR122" s="47"/>
      <c r="CS122" s="47"/>
      <c r="CT122" s="47"/>
      <c r="CU122" s="47"/>
      <c r="CV122" s="47"/>
      <c r="CW122" s="47"/>
      <c r="CX122" s="47"/>
      <c r="CY122" s="47"/>
      <c r="CZ122" s="47"/>
      <c r="DA122" s="47"/>
      <c r="DB122" s="47"/>
      <c r="DC122" s="47"/>
      <c r="DD122" s="47"/>
    </row>
    <row r="123" spans="14:108" x14ac:dyDescent="0.25"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AA123" s="42"/>
      <c r="AB123" s="42"/>
      <c r="AC123" s="42"/>
      <c r="AD123" s="42"/>
      <c r="AE123" s="42"/>
      <c r="AF123" s="42"/>
      <c r="AG123" s="42"/>
      <c r="AH123" s="42"/>
      <c r="AI123" s="42"/>
      <c r="AJ123" s="42"/>
      <c r="AK123" s="42"/>
      <c r="AL123" s="42"/>
      <c r="AN123" s="43"/>
      <c r="AO123" s="47"/>
      <c r="AP123" s="47"/>
      <c r="AQ123" s="47"/>
      <c r="AR123" s="47"/>
      <c r="AS123" s="47"/>
      <c r="AT123" s="47"/>
      <c r="AU123" s="47"/>
      <c r="AV123" s="47"/>
      <c r="AW123" s="47"/>
      <c r="AX123" s="47"/>
      <c r="AY123" s="47"/>
      <c r="AZ123" s="47"/>
      <c r="BA123" s="47"/>
      <c r="BB123" s="47"/>
      <c r="BC123" s="47"/>
      <c r="BD123" s="47"/>
      <c r="BE123" s="47"/>
      <c r="BF123" s="47"/>
      <c r="BG123" s="47"/>
      <c r="BH123" s="47"/>
      <c r="BI123" s="47"/>
      <c r="BJ123" s="47"/>
      <c r="BK123" s="47"/>
      <c r="BL123" s="47"/>
      <c r="BM123" s="47"/>
      <c r="BN123" s="47"/>
      <c r="BO123" s="47"/>
      <c r="BP123" s="47"/>
      <c r="BQ123" s="47"/>
      <c r="BR123" s="47"/>
      <c r="BS123" s="47"/>
      <c r="BT123" s="47"/>
      <c r="BU123" s="47"/>
      <c r="BV123" s="47"/>
      <c r="BW123" s="47"/>
      <c r="BX123" s="47"/>
      <c r="BY123" s="47"/>
      <c r="BZ123" s="47"/>
      <c r="CA123" s="47"/>
      <c r="CB123" s="47"/>
      <c r="CC123" s="47"/>
      <c r="CD123" s="47"/>
      <c r="CE123" s="47"/>
      <c r="CF123" s="47"/>
      <c r="CG123" s="47"/>
      <c r="CH123" s="47"/>
      <c r="CI123" s="47"/>
      <c r="CJ123" s="47"/>
      <c r="CK123" s="47"/>
      <c r="CL123" s="47"/>
      <c r="CM123" s="47"/>
      <c r="CN123" s="47"/>
      <c r="CO123" s="47"/>
      <c r="CP123" s="47"/>
      <c r="CQ123" s="47"/>
      <c r="CR123" s="47"/>
      <c r="CS123" s="47"/>
      <c r="CT123" s="47"/>
      <c r="CU123" s="47"/>
      <c r="CV123" s="47"/>
      <c r="CW123" s="47"/>
      <c r="CX123" s="47"/>
      <c r="CY123" s="47"/>
      <c r="CZ123" s="47"/>
      <c r="DA123" s="47"/>
      <c r="DB123" s="47"/>
      <c r="DC123" s="47"/>
      <c r="DD123" s="47"/>
    </row>
    <row r="124" spans="14:108" x14ac:dyDescent="0.25">
      <c r="N124" s="41"/>
      <c r="O124" s="41"/>
      <c r="P124" s="41"/>
      <c r="Q124" s="41"/>
      <c r="R124" s="41"/>
      <c r="S124" s="41"/>
      <c r="T124" s="41"/>
      <c r="U124" s="41"/>
      <c r="V124" s="41"/>
      <c r="W124" s="41"/>
      <c r="X124" s="41"/>
      <c r="Y124" s="41"/>
      <c r="AA124" s="42"/>
      <c r="AB124" s="42"/>
      <c r="AC124" s="42"/>
      <c r="AD124" s="42"/>
      <c r="AE124" s="42"/>
      <c r="AF124" s="42"/>
      <c r="AG124" s="42"/>
      <c r="AH124" s="42"/>
      <c r="AI124" s="42"/>
      <c r="AJ124" s="42"/>
      <c r="AK124" s="42"/>
      <c r="AL124" s="42"/>
      <c r="AN124" s="43"/>
      <c r="AO124" s="47"/>
      <c r="AP124" s="47"/>
      <c r="AQ124" s="47"/>
      <c r="AR124" s="47"/>
      <c r="AS124" s="47"/>
      <c r="AT124" s="47"/>
      <c r="AU124" s="47"/>
      <c r="AV124" s="47"/>
      <c r="AW124" s="47"/>
      <c r="AX124" s="47"/>
      <c r="AY124" s="47"/>
      <c r="AZ124" s="47"/>
      <c r="BA124" s="47"/>
      <c r="BB124" s="47"/>
      <c r="BC124" s="47"/>
      <c r="BD124" s="47"/>
      <c r="BE124" s="47"/>
      <c r="BF124" s="47"/>
      <c r="BG124" s="47"/>
      <c r="BH124" s="47"/>
      <c r="BI124" s="47"/>
      <c r="BJ124" s="47"/>
      <c r="BK124" s="47"/>
      <c r="BL124" s="47"/>
      <c r="BM124" s="47"/>
      <c r="BN124" s="47"/>
      <c r="BO124" s="47"/>
      <c r="BP124" s="47"/>
      <c r="BQ124" s="47"/>
      <c r="BR124" s="47"/>
      <c r="BS124" s="47"/>
      <c r="BT124" s="47"/>
      <c r="BU124" s="47"/>
      <c r="BV124" s="47"/>
      <c r="BW124" s="47"/>
      <c r="BX124" s="47"/>
      <c r="BY124" s="47"/>
      <c r="BZ124" s="47"/>
      <c r="CA124" s="47"/>
      <c r="CB124" s="47"/>
      <c r="CC124" s="47"/>
      <c r="CD124" s="47"/>
      <c r="CE124" s="47"/>
      <c r="CF124" s="47"/>
      <c r="CG124" s="47"/>
      <c r="CH124" s="47"/>
      <c r="CI124" s="47"/>
      <c r="CJ124" s="47"/>
      <c r="CK124" s="47"/>
      <c r="CL124" s="47"/>
      <c r="CM124" s="47"/>
      <c r="CN124" s="47"/>
      <c r="CO124" s="47"/>
      <c r="CP124" s="47"/>
      <c r="CQ124" s="47"/>
      <c r="CR124" s="47"/>
      <c r="CS124" s="47"/>
      <c r="CT124" s="47"/>
      <c r="CU124" s="47"/>
      <c r="CV124" s="47"/>
      <c r="CW124" s="47"/>
      <c r="CX124" s="47"/>
      <c r="CY124" s="47"/>
      <c r="CZ124" s="47"/>
      <c r="DA124" s="47"/>
      <c r="DB124" s="47"/>
      <c r="DC124" s="47"/>
      <c r="DD124" s="47"/>
    </row>
    <row r="125" spans="14:108" x14ac:dyDescent="0.25">
      <c r="N125" s="41"/>
      <c r="O125" s="41"/>
      <c r="P125" s="41"/>
      <c r="Q125" s="41"/>
      <c r="R125" s="41"/>
      <c r="S125" s="41"/>
      <c r="T125" s="41"/>
      <c r="U125" s="41"/>
      <c r="V125" s="41"/>
      <c r="W125" s="41"/>
      <c r="X125" s="41"/>
      <c r="Y125" s="41"/>
      <c r="AA125" s="42"/>
      <c r="AB125" s="42"/>
      <c r="AC125" s="42"/>
      <c r="AD125" s="42"/>
      <c r="AE125" s="42"/>
      <c r="AF125" s="42"/>
      <c r="AG125" s="42"/>
      <c r="AH125" s="42"/>
      <c r="AI125" s="42"/>
      <c r="AJ125" s="42"/>
      <c r="AK125" s="42"/>
      <c r="AL125" s="42"/>
      <c r="AN125" s="43"/>
      <c r="AO125" s="47"/>
      <c r="AP125" s="47"/>
      <c r="AQ125" s="47"/>
      <c r="AR125" s="47"/>
      <c r="AS125" s="47"/>
      <c r="AT125" s="47"/>
      <c r="AU125" s="47"/>
      <c r="AV125" s="47"/>
      <c r="AW125" s="47"/>
      <c r="AX125" s="47"/>
      <c r="AY125" s="47"/>
      <c r="AZ125" s="47"/>
      <c r="BA125" s="47"/>
      <c r="BB125" s="47"/>
      <c r="BC125" s="47"/>
      <c r="BD125" s="47"/>
      <c r="BE125" s="47"/>
      <c r="BF125" s="47"/>
      <c r="BG125" s="47"/>
      <c r="BH125" s="47"/>
      <c r="BI125" s="47"/>
      <c r="BJ125" s="47"/>
      <c r="BK125" s="47"/>
      <c r="BL125" s="47"/>
      <c r="BM125" s="47"/>
      <c r="BN125" s="47"/>
      <c r="BO125" s="47"/>
      <c r="BP125" s="47"/>
      <c r="BQ125" s="47"/>
      <c r="BR125" s="47"/>
      <c r="BS125" s="47"/>
      <c r="BT125" s="47"/>
      <c r="BU125" s="47"/>
      <c r="BV125" s="47"/>
      <c r="BW125" s="47"/>
      <c r="BX125" s="47"/>
      <c r="BY125" s="47"/>
      <c r="BZ125" s="47"/>
      <c r="CA125" s="47"/>
      <c r="CB125" s="47"/>
      <c r="CC125" s="47"/>
      <c r="CD125" s="47"/>
      <c r="CE125" s="47"/>
      <c r="CF125" s="47"/>
      <c r="CG125" s="47"/>
      <c r="CH125" s="47"/>
      <c r="CI125" s="47"/>
      <c r="CJ125" s="47"/>
      <c r="CK125" s="47"/>
      <c r="CL125" s="47"/>
      <c r="CM125" s="47"/>
      <c r="CN125" s="47"/>
      <c r="CO125" s="47"/>
      <c r="CP125" s="47"/>
      <c r="CQ125" s="47"/>
      <c r="CR125" s="47"/>
      <c r="CS125" s="47"/>
      <c r="CT125" s="47"/>
      <c r="CU125" s="47"/>
      <c r="CV125" s="47"/>
      <c r="CW125" s="47"/>
      <c r="CX125" s="47"/>
      <c r="CY125" s="47"/>
      <c r="CZ125" s="47"/>
      <c r="DA125" s="47"/>
      <c r="DB125" s="47"/>
      <c r="DC125" s="47"/>
      <c r="DD125" s="47"/>
    </row>
    <row r="126" spans="14:108" x14ac:dyDescent="0.25"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AA126" s="42"/>
      <c r="AB126" s="42"/>
      <c r="AC126" s="42"/>
      <c r="AD126" s="42"/>
      <c r="AE126" s="42"/>
      <c r="AF126" s="42"/>
      <c r="AG126" s="42"/>
      <c r="AH126" s="42"/>
      <c r="AI126" s="42"/>
      <c r="AJ126" s="42"/>
      <c r="AK126" s="42"/>
      <c r="AL126" s="42"/>
      <c r="AN126" s="43"/>
      <c r="AO126" s="47"/>
      <c r="AP126" s="47"/>
      <c r="AQ126" s="47"/>
      <c r="AR126" s="47"/>
      <c r="AS126" s="47"/>
      <c r="AT126" s="47"/>
      <c r="AU126" s="47"/>
      <c r="AV126" s="47"/>
      <c r="AW126" s="47"/>
      <c r="AX126" s="47"/>
      <c r="AY126" s="47"/>
      <c r="AZ126" s="47"/>
      <c r="BA126" s="47"/>
      <c r="BB126" s="47"/>
      <c r="BC126" s="47"/>
      <c r="BD126" s="47"/>
      <c r="BE126" s="47"/>
      <c r="BF126" s="47"/>
      <c r="BG126" s="47"/>
      <c r="BH126" s="47"/>
      <c r="BI126" s="47"/>
      <c r="BJ126" s="47"/>
      <c r="BK126" s="47"/>
      <c r="BL126" s="47"/>
      <c r="BM126" s="47"/>
      <c r="BN126" s="47"/>
      <c r="BO126" s="47"/>
      <c r="BP126" s="47"/>
      <c r="BQ126" s="47"/>
      <c r="BR126" s="47"/>
      <c r="BS126" s="47"/>
      <c r="BT126" s="47"/>
      <c r="BU126" s="47"/>
      <c r="BV126" s="47"/>
      <c r="BW126" s="47"/>
      <c r="BX126" s="47"/>
      <c r="BY126" s="47"/>
      <c r="BZ126" s="47"/>
      <c r="CA126" s="47"/>
      <c r="CB126" s="47"/>
      <c r="CC126" s="47"/>
      <c r="CD126" s="47"/>
      <c r="CE126" s="47"/>
      <c r="CF126" s="47"/>
      <c r="CG126" s="47"/>
      <c r="CH126" s="47"/>
      <c r="CI126" s="47"/>
      <c r="CJ126" s="47"/>
      <c r="CK126" s="47"/>
      <c r="CL126" s="47"/>
      <c r="CM126" s="47"/>
      <c r="CN126" s="47"/>
      <c r="CO126" s="47"/>
      <c r="CP126" s="47"/>
      <c r="CQ126" s="47"/>
      <c r="CR126" s="47"/>
      <c r="CS126" s="47"/>
      <c r="CT126" s="47"/>
      <c r="CU126" s="47"/>
      <c r="CV126" s="47"/>
      <c r="CW126" s="47"/>
      <c r="CX126" s="47"/>
      <c r="CY126" s="47"/>
      <c r="CZ126" s="47"/>
      <c r="DA126" s="47"/>
      <c r="DB126" s="47"/>
      <c r="DC126" s="47"/>
      <c r="DD126" s="47"/>
    </row>
    <row r="127" spans="14:108" x14ac:dyDescent="0.25"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  <c r="AA127" s="42"/>
      <c r="AB127" s="42"/>
      <c r="AC127" s="42"/>
      <c r="AD127" s="42"/>
      <c r="AE127" s="42"/>
      <c r="AF127" s="42"/>
      <c r="AG127" s="42"/>
      <c r="AH127" s="42"/>
      <c r="AI127" s="42"/>
      <c r="AJ127" s="42"/>
      <c r="AK127" s="42"/>
      <c r="AL127" s="42"/>
      <c r="AN127" s="43"/>
      <c r="AO127" s="47"/>
      <c r="AP127" s="47"/>
      <c r="AQ127" s="47"/>
      <c r="AR127" s="47"/>
      <c r="AS127" s="47"/>
      <c r="AT127" s="47"/>
      <c r="AU127" s="47"/>
      <c r="AV127" s="47"/>
      <c r="AW127" s="47"/>
      <c r="AX127" s="47"/>
      <c r="AY127" s="47"/>
      <c r="AZ127" s="47"/>
      <c r="BA127" s="47"/>
      <c r="BB127" s="47"/>
      <c r="BC127" s="47"/>
      <c r="BD127" s="47"/>
      <c r="BE127" s="47"/>
      <c r="BF127" s="47"/>
      <c r="BG127" s="47"/>
      <c r="BH127" s="47"/>
      <c r="BI127" s="47"/>
      <c r="BJ127" s="47"/>
      <c r="BK127" s="47"/>
      <c r="BL127" s="47"/>
      <c r="BM127" s="47"/>
      <c r="BN127" s="47"/>
      <c r="BO127" s="47"/>
      <c r="BP127" s="47"/>
      <c r="BQ127" s="47"/>
      <c r="BR127" s="47"/>
      <c r="BS127" s="47"/>
      <c r="BT127" s="47"/>
      <c r="BU127" s="47"/>
      <c r="BV127" s="47"/>
      <c r="BW127" s="47"/>
      <c r="BX127" s="47"/>
      <c r="BY127" s="47"/>
      <c r="BZ127" s="47"/>
      <c r="CA127" s="47"/>
      <c r="CB127" s="47"/>
      <c r="CC127" s="47"/>
      <c r="CD127" s="47"/>
      <c r="CE127" s="47"/>
      <c r="CF127" s="47"/>
      <c r="CG127" s="47"/>
      <c r="CH127" s="47"/>
      <c r="CI127" s="47"/>
      <c r="CJ127" s="47"/>
      <c r="CK127" s="47"/>
      <c r="CL127" s="47"/>
      <c r="CM127" s="47"/>
      <c r="CN127" s="47"/>
      <c r="CO127" s="47"/>
      <c r="CP127" s="47"/>
      <c r="CQ127" s="47"/>
      <c r="CR127" s="47"/>
      <c r="CS127" s="47"/>
      <c r="CT127" s="47"/>
      <c r="CU127" s="47"/>
      <c r="CV127" s="47"/>
      <c r="CW127" s="47"/>
      <c r="CX127" s="47"/>
      <c r="CY127" s="47"/>
      <c r="CZ127" s="47"/>
      <c r="DA127" s="47"/>
      <c r="DB127" s="47"/>
      <c r="DC127" s="47"/>
      <c r="DD127" s="47"/>
    </row>
    <row r="128" spans="14:108" x14ac:dyDescent="0.25"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AA128" s="42"/>
      <c r="AB128" s="42"/>
      <c r="AC128" s="42"/>
      <c r="AD128" s="42"/>
      <c r="AE128" s="42"/>
      <c r="AF128" s="42"/>
      <c r="AG128" s="42"/>
      <c r="AH128" s="42"/>
      <c r="AI128" s="42"/>
      <c r="AJ128" s="42"/>
      <c r="AK128" s="42"/>
      <c r="AL128" s="42"/>
      <c r="AN128" s="43"/>
      <c r="AO128" s="47"/>
      <c r="AP128" s="47"/>
      <c r="AQ128" s="47"/>
      <c r="AR128" s="47"/>
      <c r="AS128" s="47"/>
      <c r="AT128" s="47"/>
      <c r="AU128" s="47"/>
      <c r="AV128" s="47"/>
      <c r="AW128" s="47"/>
      <c r="AX128" s="47"/>
      <c r="AY128" s="47"/>
      <c r="AZ128" s="47"/>
      <c r="BA128" s="47"/>
      <c r="BB128" s="47"/>
      <c r="BC128" s="47"/>
      <c r="BD128" s="47"/>
      <c r="BE128" s="47"/>
      <c r="BF128" s="47"/>
      <c r="BG128" s="47"/>
      <c r="BH128" s="47"/>
      <c r="BI128" s="47"/>
      <c r="BJ128" s="47"/>
      <c r="BK128" s="47"/>
      <c r="BL128" s="47"/>
      <c r="BM128" s="47"/>
      <c r="BN128" s="47"/>
      <c r="BO128" s="47"/>
      <c r="BP128" s="47"/>
      <c r="BQ128" s="47"/>
      <c r="BR128" s="47"/>
      <c r="BS128" s="47"/>
      <c r="BT128" s="47"/>
      <c r="BU128" s="47"/>
      <c r="BV128" s="47"/>
      <c r="BW128" s="47"/>
      <c r="BX128" s="47"/>
      <c r="BY128" s="47"/>
      <c r="BZ128" s="47"/>
      <c r="CA128" s="47"/>
      <c r="CB128" s="47"/>
      <c r="CC128" s="47"/>
      <c r="CD128" s="47"/>
      <c r="CE128" s="47"/>
      <c r="CF128" s="47"/>
      <c r="CG128" s="47"/>
      <c r="CH128" s="47"/>
      <c r="CI128" s="47"/>
      <c r="CJ128" s="47"/>
      <c r="CK128" s="47"/>
      <c r="CL128" s="47"/>
      <c r="CM128" s="47"/>
      <c r="CN128" s="47"/>
      <c r="CO128" s="47"/>
      <c r="CP128" s="47"/>
      <c r="CQ128" s="47"/>
      <c r="CR128" s="47"/>
      <c r="CS128" s="47"/>
      <c r="CT128" s="47"/>
      <c r="CU128" s="47"/>
      <c r="CV128" s="47"/>
      <c r="CW128" s="47"/>
      <c r="CX128" s="47"/>
      <c r="CY128" s="47"/>
      <c r="CZ128" s="47"/>
      <c r="DA128" s="47"/>
      <c r="DB128" s="47"/>
      <c r="DC128" s="47"/>
      <c r="DD128" s="47"/>
    </row>
    <row r="129" spans="14:108" x14ac:dyDescent="0.25"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AA129" s="42"/>
      <c r="AB129" s="42"/>
      <c r="AC129" s="42"/>
      <c r="AD129" s="42"/>
      <c r="AE129" s="42"/>
      <c r="AF129" s="42"/>
      <c r="AG129" s="42"/>
      <c r="AH129" s="42"/>
      <c r="AI129" s="42"/>
      <c r="AJ129" s="42"/>
      <c r="AK129" s="42"/>
      <c r="AL129" s="42"/>
      <c r="AN129" s="43"/>
      <c r="AO129" s="47"/>
      <c r="AP129" s="47"/>
      <c r="AQ129" s="47"/>
      <c r="AR129" s="47"/>
      <c r="AS129" s="47"/>
      <c r="AT129" s="47"/>
      <c r="AU129" s="47"/>
      <c r="AV129" s="47"/>
      <c r="AW129" s="47"/>
      <c r="AX129" s="47"/>
      <c r="AY129" s="47"/>
      <c r="AZ129" s="47"/>
      <c r="BA129" s="47"/>
      <c r="BB129" s="47"/>
      <c r="BC129" s="47"/>
      <c r="BD129" s="47"/>
      <c r="BE129" s="47"/>
      <c r="BF129" s="47"/>
      <c r="BG129" s="47"/>
      <c r="BH129" s="47"/>
      <c r="BI129" s="47"/>
      <c r="BJ129" s="47"/>
      <c r="BK129" s="47"/>
      <c r="BL129" s="47"/>
      <c r="BM129" s="47"/>
      <c r="BN129" s="47"/>
      <c r="BO129" s="47"/>
      <c r="BP129" s="47"/>
      <c r="BQ129" s="47"/>
      <c r="BR129" s="47"/>
      <c r="BS129" s="47"/>
      <c r="BT129" s="47"/>
      <c r="BU129" s="47"/>
      <c r="BV129" s="47"/>
      <c r="BW129" s="47"/>
      <c r="BX129" s="47"/>
      <c r="BY129" s="47"/>
      <c r="BZ129" s="47"/>
      <c r="CA129" s="47"/>
      <c r="CB129" s="47"/>
      <c r="CC129" s="47"/>
      <c r="CD129" s="47"/>
      <c r="CE129" s="47"/>
      <c r="CF129" s="47"/>
      <c r="CG129" s="47"/>
      <c r="CH129" s="47"/>
      <c r="CI129" s="47"/>
      <c r="CJ129" s="47"/>
      <c r="CK129" s="47"/>
      <c r="CL129" s="47"/>
      <c r="CM129" s="47"/>
      <c r="CN129" s="47"/>
      <c r="CO129" s="47"/>
      <c r="CP129" s="47"/>
      <c r="CQ129" s="47"/>
      <c r="CR129" s="47"/>
      <c r="CS129" s="47"/>
      <c r="CT129" s="47"/>
      <c r="CU129" s="47"/>
      <c r="CV129" s="47"/>
      <c r="CW129" s="47"/>
      <c r="CX129" s="47"/>
      <c r="CY129" s="47"/>
      <c r="CZ129" s="47"/>
      <c r="DA129" s="47"/>
      <c r="DB129" s="47"/>
      <c r="DC129" s="47"/>
      <c r="DD129" s="47"/>
    </row>
  </sheetData>
  <conditionalFormatting sqref="J1:L1">
    <cfRule type="cellIs" dxfId="4" priority="1" operator="equal">
      <formula>5</formula>
    </cfRule>
    <cfRule type="cellIs" dxfId="3" priority="2" operator="equal">
      <formula>4</formula>
    </cfRule>
    <cfRule type="cellIs" dxfId="2" priority="3" operator="equal">
      <formula>3</formula>
    </cfRule>
    <cfRule type="cellIs" dxfId="1" priority="4" operator="equal">
      <formula>2</formula>
    </cfRule>
    <cfRule type="cellIs" dxfId="0" priority="5" operator="equal">
      <formula>1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0"/>
  <dimension ref="A1:S1067"/>
  <sheetViews>
    <sheetView workbookViewId="0">
      <pane ySplit="1" topLeftCell="A2" activePane="bottomLeft" state="frozen"/>
      <selection pane="bottomLeft" activeCell="A2" sqref="A2:S1067"/>
    </sheetView>
  </sheetViews>
  <sheetFormatPr defaultColWidth="9.140625" defaultRowHeight="15" x14ac:dyDescent="0.25"/>
  <cols>
    <col min="1" max="1" width="48.140625" bestFit="1" customWidth="1"/>
    <col min="2" max="3" width="9.140625" style="40"/>
    <col min="4" max="4" width="12.7109375" style="40" bestFit="1" customWidth="1"/>
    <col min="5" max="5" width="9.140625" style="42"/>
    <col min="6" max="6" width="9.140625" style="54"/>
    <col min="7" max="18" width="9.140625" style="41"/>
    <col min="19" max="19" width="9.140625" style="47"/>
  </cols>
  <sheetData>
    <row r="1" spans="1:19" x14ac:dyDescent="0.25">
      <c r="A1" s="50" t="s">
        <v>54</v>
      </c>
      <c r="B1" s="50" t="s">
        <v>55</v>
      </c>
      <c r="C1" s="50" t="s">
        <v>56</v>
      </c>
      <c r="D1" s="51" t="s">
        <v>57</v>
      </c>
      <c r="E1" s="52" t="s">
        <v>58</v>
      </c>
      <c r="F1" s="53" t="s">
        <v>59</v>
      </c>
      <c r="G1" s="56">
        <v>1</v>
      </c>
      <c r="H1" s="56">
        <v>2</v>
      </c>
      <c r="I1" s="56">
        <v>3</v>
      </c>
      <c r="J1" s="56">
        <v>4</v>
      </c>
      <c r="K1" s="56">
        <v>5</v>
      </c>
      <c r="L1" s="56">
        <v>6</v>
      </c>
      <c r="M1" s="56">
        <v>7</v>
      </c>
      <c r="N1" s="56">
        <v>8</v>
      </c>
      <c r="O1" s="56">
        <v>9</v>
      </c>
      <c r="P1" s="56">
        <v>10</v>
      </c>
      <c r="Q1" s="56">
        <v>11</v>
      </c>
      <c r="R1" s="56">
        <v>12</v>
      </c>
      <c r="S1" s="55" t="s">
        <v>60</v>
      </c>
    </row>
    <row r="2" spans="1:19" x14ac:dyDescent="0.25">
      <c r="A2" t="s">
        <v>662</v>
      </c>
      <c r="B2" s="40" t="s">
        <v>32</v>
      </c>
      <c r="C2" s="40">
        <v>1</v>
      </c>
      <c r="D2" s="43">
        <v>45067</v>
      </c>
      <c r="E2" s="42">
        <v>4</v>
      </c>
      <c r="F2" s="54">
        <v>1</v>
      </c>
      <c r="G2" s="41">
        <v>0.54514412633670606</v>
      </c>
      <c r="H2" s="41">
        <v>0.58976785268395671</v>
      </c>
      <c r="I2" s="41">
        <v>0.59729875600846394</v>
      </c>
      <c r="J2" s="41">
        <v>0.54137675790841078</v>
      </c>
      <c r="K2" s="41">
        <v>0.46213418679006868</v>
      </c>
      <c r="L2" s="41">
        <v>0.39980519738426012</v>
      </c>
      <c r="M2" s="41">
        <v>0.33456205968362052</v>
      </c>
      <c r="N2" s="41">
        <v>0.30261832736201377</v>
      </c>
      <c r="O2" s="41">
        <v>0.27313582813149273</v>
      </c>
      <c r="P2" s="41">
        <v>0.33139637840810959</v>
      </c>
      <c r="Q2" s="41">
        <v>0.42919571638918702</v>
      </c>
      <c r="R2" s="41">
        <v>0.5219653746165217</v>
      </c>
      <c r="S2" s="47">
        <v>4</v>
      </c>
    </row>
    <row r="3" spans="1:19" x14ac:dyDescent="0.25">
      <c r="A3" t="s">
        <v>663</v>
      </c>
      <c r="B3" s="40" t="s">
        <v>32</v>
      </c>
      <c r="C3" s="40">
        <v>2</v>
      </c>
      <c r="D3" s="43">
        <v>44961</v>
      </c>
      <c r="E3" s="42">
        <v>7.5</v>
      </c>
      <c r="F3" s="54">
        <v>1</v>
      </c>
      <c r="G3" s="41">
        <v>0.38308783837111993</v>
      </c>
      <c r="H3" s="41">
        <v>0.35681289888133871</v>
      </c>
      <c r="I3" s="41">
        <v>0.36077894600771909</v>
      </c>
      <c r="J3" s="41">
        <v>0.361837821161485</v>
      </c>
      <c r="K3" s="41">
        <v>0.38207262969567002</v>
      </c>
      <c r="L3" s="41">
        <v>0.49748173535004458</v>
      </c>
      <c r="M3" s="41">
        <v>0.42428348771090951</v>
      </c>
      <c r="N3" s="41">
        <v>0.38442888016109322</v>
      </c>
      <c r="O3" s="41">
        <v>0.39512250618824529</v>
      </c>
      <c r="P3" s="41">
        <v>0.47735863600477407</v>
      </c>
      <c r="Q3" s="41">
        <v>0.39753491015510334</v>
      </c>
      <c r="R3" s="41">
        <v>0.3476665220407712</v>
      </c>
      <c r="S3" s="47">
        <v>7.5</v>
      </c>
    </row>
    <row r="4" spans="1:19" x14ac:dyDescent="0.25">
      <c r="A4" t="s">
        <v>664</v>
      </c>
      <c r="B4" s="40" t="s">
        <v>32</v>
      </c>
      <c r="C4" s="40">
        <v>2</v>
      </c>
      <c r="D4" s="43">
        <v>44961</v>
      </c>
      <c r="E4" s="42">
        <v>7.5</v>
      </c>
      <c r="F4" s="54">
        <v>1</v>
      </c>
      <c r="G4" s="41">
        <v>0.38308783837111993</v>
      </c>
      <c r="H4" s="41">
        <v>0.35681289888133871</v>
      </c>
      <c r="I4" s="41">
        <v>0.36077894600771909</v>
      </c>
      <c r="J4" s="41">
        <v>0.361837821161485</v>
      </c>
      <c r="K4" s="41">
        <v>0.38207262969567002</v>
      </c>
      <c r="L4" s="41">
        <v>0.49748173535004458</v>
      </c>
      <c r="M4" s="41">
        <v>0.42428348771090951</v>
      </c>
      <c r="N4" s="41">
        <v>0.38442888016109322</v>
      </c>
      <c r="O4" s="41">
        <v>0.39512250618824529</v>
      </c>
      <c r="P4" s="41">
        <v>0.47735863600477407</v>
      </c>
      <c r="Q4" s="41">
        <v>0.39753491015510334</v>
      </c>
      <c r="R4" s="41">
        <v>0.3476665220407712</v>
      </c>
      <c r="S4" s="47">
        <v>7.5</v>
      </c>
    </row>
    <row r="5" spans="1:19" x14ac:dyDescent="0.25">
      <c r="A5" t="s">
        <v>665</v>
      </c>
      <c r="B5" s="40" t="s">
        <v>32</v>
      </c>
      <c r="C5" s="40">
        <v>2</v>
      </c>
      <c r="D5" s="43">
        <v>44961</v>
      </c>
      <c r="E5" s="42">
        <v>7.5</v>
      </c>
      <c r="F5" s="54">
        <v>1</v>
      </c>
      <c r="G5" s="41">
        <v>0.38308783837111993</v>
      </c>
      <c r="H5" s="41">
        <v>0.35681289888133871</v>
      </c>
      <c r="I5" s="41">
        <v>0.36077894600771909</v>
      </c>
      <c r="J5" s="41">
        <v>0.361837821161485</v>
      </c>
      <c r="K5" s="41">
        <v>0.38207262969567002</v>
      </c>
      <c r="L5" s="41">
        <v>0.49748173535004458</v>
      </c>
      <c r="M5" s="41">
        <v>0.42428348771090951</v>
      </c>
      <c r="N5" s="41">
        <v>0.38442888016109322</v>
      </c>
      <c r="O5" s="41">
        <v>0.39512250618824529</v>
      </c>
      <c r="P5" s="41">
        <v>0.47735863600477407</v>
      </c>
      <c r="Q5" s="41">
        <v>0.39753491015510334</v>
      </c>
      <c r="R5" s="41">
        <v>0.3476665220407712</v>
      </c>
      <c r="S5" s="47">
        <v>7.5</v>
      </c>
    </row>
    <row r="6" spans="1:19" x14ac:dyDescent="0.25">
      <c r="A6" t="s">
        <v>666</v>
      </c>
      <c r="B6" s="40" t="s">
        <v>32</v>
      </c>
      <c r="C6" s="40">
        <v>1</v>
      </c>
      <c r="D6" s="43">
        <v>45505</v>
      </c>
      <c r="E6" s="42">
        <v>1.6</v>
      </c>
      <c r="F6" s="54">
        <v>1</v>
      </c>
      <c r="G6" s="41">
        <v>0.54514412633670606</v>
      </c>
      <c r="H6" s="41">
        <v>0.58976785268395671</v>
      </c>
      <c r="I6" s="41">
        <v>0.59729875600846394</v>
      </c>
      <c r="J6" s="41">
        <v>0.54137675790841078</v>
      </c>
      <c r="K6" s="41">
        <v>0.46213418679006868</v>
      </c>
      <c r="L6" s="41">
        <v>0.39980519738426012</v>
      </c>
      <c r="M6" s="41">
        <v>0.33456205968362052</v>
      </c>
      <c r="N6" s="41">
        <v>0.30261832736201377</v>
      </c>
      <c r="O6" s="41">
        <v>0.27313582813149273</v>
      </c>
      <c r="P6" s="41">
        <v>0.33139637840810959</v>
      </c>
      <c r="Q6" s="41">
        <v>0.42919571638918702</v>
      </c>
      <c r="R6" s="41">
        <v>0.5219653746165217</v>
      </c>
      <c r="S6" s="47">
        <v>1.6</v>
      </c>
    </row>
    <row r="7" spans="1:19" x14ac:dyDescent="0.25">
      <c r="A7" t="s">
        <v>667</v>
      </c>
      <c r="B7" s="40" t="s">
        <v>32</v>
      </c>
      <c r="C7" s="40">
        <v>2</v>
      </c>
      <c r="D7" s="43">
        <v>45839</v>
      </c>
      <c r="E7" s="42">
        <v>17.399999999999999</v>
      </c>
      <c r="F7" s="54">
        <v>1</v>
      </c>
      <c r="G7" s="41">
        <v>0.38308783837111993</v>
      </c>
      <c r="H7" s="41">
        <v>0.35681289888133871</v>
      </c>
      <c r="I7" s="41">
        <v>0.36077894600771909</v>
      </c>
      <c r="J7" s="41">
        <v>0.361837821161485</v>
      </c>
      <c r="K7" s="41">
        <v>0.38207262969567002</v>
      </c>
      <c r="L7" s="41">
        <v>0.49748173535004458</v>
      </c>
      <c r="M7" s="41">
        <v>0.42428348771090951</v>
      </c>
      <c r="N7" s="41">
        <v>0.38442888016109322</v>
      </c>
      <c r="O7" s="41">
        <v>0.39512250618824529</v>
      </c>
      <c r="P7" s="41">
        <v>0.47735863600477407</v>
      </c>
      <c r="Q7" s="41">
        <v>0.39753491015510334</v>
      </c>
      <c r="R7" s="41">
        <v>0.3476665220407712</v>
      </c>
      <c r="S7" s="47">
        <v>17.399999999999999</v>
      </c>
    </row>
    <row r="8" spans="1:19" x14ac:dyDescent="0.25">
      <c r="A8" t="s">
        <v>668</v>
      </c>
      <c r="B8" s="40" t="s">
        <v>32</v>
      </c>
      <c r="C8" s="40">
        <v>2</v>
      </c>
      <c r="D8" s="43">
        <v>45062</v>
      </c>
      <c r="E8" s="42">
        <v>3.0059999999999998</v>
      </c>
      <c r="F8" s="54">
        <v>1</v>
      </c>
      <c r="G8" s="41">
        <v>0.38308783837111993</v>
      </c>
      <c r="H8" s="41">
        <v>0.35681289888133871</v>
      </c>
      <c r="I8" s="41">
        <v>0.36077894600771909</v>
      </c>
      <c r="J8" s="41">
        <v>0.361837821161485</v>
      </c>
      <c r="K8" s="41">
        <v>0.38207262969567002</v>
      </c>
      <c r="L8" s="41">
        <v>0.49748173535004458</v>
      </c>
      <c r="M8" s="41">
        <v>0.42428348771090951</v>
      </c>
      <c r="N8" s="41">
        <v>0.38442888016109322</v>
      </c>
      <c r="O8" s="41">
        <v>0.39512250618824529</v>
      </c>
      <c r="P8" s="41">
        <v>0.47735863600477407</v>
      </c>
      <c r="Q8" s="41">
        <v>0.39753491015510334</v>
      </c>
      <c r="R8" s="41">
        <v>0.3476665220407712</v>
      </c>
      <c r="S8" s="47">
        <v>3.0059999999999998</v>
      </c>
    </row>
    <row r="9" spans="1:19" x14ac:dyDescent="0.25">
      <c r="A9" t="s">
        <v>669</v>
      </c>
      <c r="B9" s="40" t="s">
        <v>32</v>
      </c>
      <c r="C9" s="40">
        <v>2</v>
      </c>
      <c r="D9" s="43">
        <v>45536</v>
      </c>
      <c r="E9" s="42">
        <v>2</v>
      </c>
      <c r="F9" s="54">
        <v>1</v>
      </c>
      <c r="G9" s="41">
        <v>0.38308783837111993</v>
      </c>
      <c r="H9" s="41">
        <v>0.35681289888133871</v>
      </c>
      <c r="I9" s="41">
        <v>0.36077894600771909</v>
      </c>
      <c r="J9" s="41">
        <v>0.361837821161485</v>
      </c>
      <c r="K9" s="41">
        <v>0.38207262969567002</v>
      </c>
      <c r="L9" s="41">
        <v>0.49748173535004458</v>
      </c>
      <c r="M9" s="41">
        <v>0.42428348771090951</v>
      </c>
      <c r="N9" s="41">
        <v>0.38442888016109322</v>
      </c>
      <c r="O9" s="41">
        <v>0.39512250618824529</v>
      </c>
      <c r="P9" s="41">
        <v>0.47735863600477407</v>
      </c>
      <c r="Q9" s="41">
        <v>0.39753491015510334</v>
      </c>
      <c r="R9" s="41">
        <v>0.3476665220407712</v>
      </c>
      <c r="S9" s="47">
        <v>2</v>
      </c>
    </row>
    <row r="10" spans="1:19" x14ac:dyDescent="0.25">
      <c r="A10" t="s">
        <v>670</v>
      </c>
      <c r="B10" s="40" t="s">
        <v>32</v>
      </c>
      <c r="C10" s="40">
        <v>1</v>
      </c>
      <c r="D10" s="43">
        <v>46204</v>
      </c>
      <c r="E10" s="42">
        <v>7</v>
      </c>
      <c r="F10" s="54">
        <v>1</v>
      </c>
      <c r="G10" s="41">
        <v>0.54514412633670606</v>
      </c>
      <c r="H10" s="41">
        <v>0.58976785268395671</v>
      </c>
      <c r="I10" s="41">
        <v>0.59729875600846394</v>
      </c>
      <c r="J10" s="41">
        <v>0.54137675790841078</v>
      </c>
      <c r="K10" s="41">
        <v>0.46213418679006868</v>
      </c>
      <c r="L10" s="41">
        <v>0.39980519738426012</v>
      </c>
      <c r="M10" s="41">
        <v>0.33456205968362052</v>
      </c>
      <c r="N10" s="41">
        <v>0.30261832736201377</v>
      </c>
      <c r="O10" s="41">
        <v>0.27313582813149273</v>
      </c>
      <c r="P10" s="41">
        <v>0.33139637840810959</v>
      </c>
      <c r="Q10" s="41">
        <v>0.42919571638918702</v>
      </c>
      <c r="R10" s="41">
        <v>0.5219653746165217</v>
      </c>
      <c r="S10" s="47">
        <v>7</v>
      </c>
    </row>
    <row r="11" spans="1:19" x14ac:dyDescent="0.25">
      <c r="A11" t="s">
        <v>671</v>
      </c>
      <c r="B11" s="40" t="s">
        <v>32</v>
      </c>
      <c r="C11" s="40">
        <v>4</v>
      </c>
      <c r="D11" s="43">
        <v>45931</v>
      </c>
      <c r="E11" s="42">
        <v>10</v>
      </c>
      <c r="F11" s="54">
        <v>1</v>
      </c>
      <c r="G11" s="41">
        <v>0.62168827813969774</v>
      </c>
      <c r="H11" s="41">
        <v>0.67970798595070514</v>
      </c>
      <c r="I11" s="41">
        <v>0.69299697842207197</v>
      </c>
      <c r="J11" s="41">
        <v>0.63517084765866239</v>
      </c>
      <c r="K11" s="41">
        <v>0.55373905066850559</v>
      </c>
      <c r="L11" s="41">
        <v>0.48263730027017049</v>
      </c>
      <c r="M11" s="41">
        <v>0.4367437264662013</v>
      </c>
      <c r="N11" s="41">
        <v>0.40391373945592246</v>
      </c>
      <c r="O11" s="41">
        <v>0.38565721601378383</v>
      </c>
      <c r="P11" s="41">
        <v>0.42042247838978286</v>
      </c>
      <c r="Q11" s="41">
        <v>0.51336580629622985</v>
      </c>
      <c r="R11" s="41">
        <v>0.60000108441418831</v>
      </c>
      <c r="S11" s="47">
        <v>10</v>
      </c>
    </row>
    <row r="12" spans="1:19" x14ac:dyDescent="0.25">
      <c r="A12" t="s">
        <v>672</v>
      </c>
      <c r="B12" s="40" t="s">
        <v>32</v>
      </c>
      <c r="C12" s="40">
        <v>1</v>
      </c>
      <c r="D12" s="43">
        <v>43353</v>
      </c>
      <c r="E12" s="42">
        <v>14</v>
      </c>
      <c r="F12" s="54">
        <v>1</v>
      </c>
      <c r="G12" s="41">
        <v>0.54514412633670606</v>
      </c>
      <c r="H12" s="41">
        <v>0.58976785268395671</v>
      </c>
      <c r="I12" s="41">
        <v>0.59729875600846394</v>
      </c>
      <c r="J12" s="41">
        <v>0.54137675790841078</v>
      </c>
      <c r="K12" s="41">
        <v>0.46213418679006868</v>
      </c>
      <c r="L12" s="41">
        <v>0.39980519738426012</v>
      </c>
      <c r="M12" s="41">
        <v>0.33456205968362052</v>
      </c>
      <c r="N12" s="41">
        <v>0.30261832736201377</v>
      </c>
      <c r="O12" s="41">
        <v>0.27313582813149273</v>
      </c>
      <c r="P12" s="41">
        <v>0.33139637840810959</v>
      </c>
      <c r="Q12" s="41">
        <v>0.42919571638918702</v>
      </c>
      <c r="R12" s="41">
        <v>0.5219653746165217</v>
      </c>
      <c r="S12" s="47">
        <v>14</v>
      </c>
    </row>
    <row r="13" spans="1:19" x14ac:dyDescent="0.25">
      <c r="A13" t="s">
        <v>673</v>
      </c>
      <c r="B13" s="40" t="s">
        <v>32</v>
      </c>
      <c r="C13" s="40">
        <v>1</v>
      </c>
      <c r="D13" s="43">
        <v>43415</v>
      </c>
      <c r="E13" s="42">
        <v>14</v>
      </c>
      <c r="F13" s="54">
        <v>1</v>
      </c>
      <c r="G13" s="41">
        <v>0.54514412633670606</v>
      </c>
      <c r="H13" s="41">
        <v>0.58976785268395671</v>
      </c>
      <c r="I13" s="41">
        <v>0.59729875600846394</v>
      </c>
      <c r="J13" s="41">
        <v>0.54137675790841078</v>
      </c>
      <c r="K13" s="41">
        <v>0.46213418679006868</v>
      </c>
      <c r="L13" s="41">
        <v>0.39980519738426012</v>
      </c>
      <c r="M13" s="41">
        <v>0.33456205968362052</v>
      </c>
      <c r="N13" s="41">
        <v>0.30261832736201377</v>
      </c>
      <c r="O13" s="41">
        <v>0.27313582813149273</v>
      </c>
      <c r="P13" s="41">
        <v>0.33139637840810959</v>
      </c>
      <c r="Q13" s="41">
        <v>0.42919571638918702</v>
      </c>
      <c r="R13" s="41">
        <v>0.5219653746165217</v>
      </c>
      <c r="S13" s="47">
        <v>14</v>
      </c>
    </row>
    <row r="14" spans="1:19" x14ac:dyDescent="0.25">
      <c r="A14" t="s">
        <v>1603</v>
      </c>
      <c r="B14" s="40" t="s">
        <v>32</v>
      </c>
      <c r="C14" s="40">
        <v>2</v>
      </c>
      <c r="D14" s="43">
        <v>46388</v>
      </c>
      <c r="E14" s="42">
        <v>24</v>
      </c>
      <c r="F14" s="54">
        <v>1</v>
      </c>
      <c r="G14" s="41">
        <v>0.38308783837111993</v>
      </c>
      <c r="H14" s="41">
        <v>0.35681289888133871</v>
      </c>
      <c r="I14" s="41">
        <v>0.36077894600771909</v>
      </c>
      <c r="J14" s="41">
        <v>0.361837821161485</v>
      </c>
      <c r="K14" s="41">
        <v>0.38207262969567002</v>
      </c>
      <c r="L14" s="41">
        <v>0.49748173535004458</v>
      </c>
      <c r="M14" s="41">
        <v>0.42428348771090951</v>
      </c>
      <c r="N14" s="41">
        <v>0.38442888016109322</v>
      </c>
      <c r="O14" s="41">
        <v>0.39512250618824529</v>
      </c>
      <c r="P14" s="41">
        <v>0.47735863600477407</v>
      </c>
      <c r="Q14" s="41">
        <v>0.39753491015510334</v>
      </c>
      <c r="R14" s="41">
        <v>0.3476665220407712</v>
      </c>
      <c r="S14" s="47">
        <v>24</v>
      </c>
    </row>
    <row r="15" spans="1:19" x14ac:dyDescent="0.25">
      <c r="A15" t="s">
        <v>674</v>
      </c>
      <c r="B15" s="40" t="s">
        <v>32</v>
      </c>
      <c r="C15" s="40">
        <v>1</v>
      </c>
      <c r="D15" s="43">
        <v>44982</v>
      </c>
      <c r="E15" s="42">
        <v>6.6</v>
      </c>
      <c r="F15" s="54">
        <v>1</v>
      </c>
      <c r="G15" s="41">
        <v>0.54514412633670606</v>
      </c>
      <c r="H15" s="41">
        <v>0.58976785268395671</v>
      </c>
      <c r="I15" s="41">
        <v>0.59729875600846394</v>
      </c>
      <c r="J15" s="41">
        <v>0.54137675790841078</v>
      </c>
      <c r="K15" s="41">
        <v>0.46213418679006868</v>
      </c>
      <c r="L15" s="41">
        <v>0.39980519738426012</v>
      </c>
      <c r="M15" s="41">
        <v>0.33456205968362052</v>
      </c>
      <c r="N15" s="41">
        <v>0.30261832736201377</v>
      </c>
      <c r="O15" s="41">
        <v>0.27313582813149273</v>
      </c>
      <c r="P15" s="41">
        <v>0.33139637840810959</v>
      </c>
      <c r="Q15" s="41">
        <v>0.42919571638918702</v>
      </c>
      <c r="R15" s="41">
        <v>0.5219653746165217</v>
      </c>
      <c r="S15" s="47">
        <v>6.6</v>
      </c>
    </row>
    <row r="16" spans="1:19" x14ac:dyDescent="0.25">
      <c r="A16" t="s">
        <v>675</v>
      </c>
      <c r="B16" s="40" t="s">
        <v>32</v>
      </c>
      <c r="C16" s="40">
        <v>2</v>
      </c>
      <c r="D16" s="43">
        <v>46388</v>
      </c>
      <c r="E16" s="42">
        <v>18.149999999999999</v>
      </c>
      <c r="F16" s="54">
        <v>1</v>
      </c>
      <c r="G16" s="41">
        <v>0.38308783837111993</v>
      </c>
      <c r="H16" s="41">
        <v>0.35681289888133871</v>
      </c>
      <c r="I16" s="41">
        <v>0.36077894600771909</v>
      </c>
      <c r="J16" s="41">
        <v>0.361837821161485</v>
      </c>
      <c r="K16" s="41">
        <v>0.38207262969567002</v>
      </c>
      <c r="L16" s="41">
        <v>0.49748173535004458</v>
      </c>
      <c r="M16" s="41">
        <v>0.42428348771090951</v>
      </c>
      <c r="N16" s="41">
        <v>0.38442888016109322</v>
      </c>
      <c r="O16" s="41">
        <v>0.39512250618824529</v>
      </c>
      <c r="P16" s="41">
        <v>0.47735863600477407</v>
      </c>
      <c r="Q16" s="41">
        <v>0.39753491015510334</v>
      </c>
      <c r="R16" s="41">
        <v>0.3476665220407712</v>
      </c>
      <c r="S16" s="47">
        <v>18.149999999999999</v>
      </c>
    </row>
    <row r="17" spans="1:19" x14ac:dyDescent="0.25">
      <c r="A17" t="s">
        <v>676</v>
      </c>
      <c r="B17" s="40" t="s">
        <v>32</v>
      </c>
      <c r="C17" s="40">
        <v>2</v>
      </c>
      <c r="D17" s="43">
        <v>45115</v>
      </c>
      <c r="E17" s="42">
        <v>0.48799999999999999</v>
      </c>
      <c r="F17" s="54">
        <v>1</v>
      </c>
      <c r="G17" s="41">
        <v>0.38308783837111993</v>
      </c>
      <c r="H17" s="41">
        <v>0.35681289888133871</v>
      </c>
      <c r="I17" s="41">
        <v>0.36077894600771909</v>
      </c>
      <c r="J17" s="41">
        <v>0.361837821161485</v>
      </c>
      <c r="K17" s="41">
        <v>0.38207262969567002</v>
      </c>
      <c r="L17" s="41">
        <v>0.49748173535004458</v>
      </c>
      <c r="M17" s="41">
        <v>0.42428348771090951</v>
      </c>
      <c r="N17" s="41">
        <v>0.38442888016109322</v>
      </c>
      <c r="O17" s="41">
        <v>0.39512250618824529</v>
      </c>
      <c r="P17" s="41">
        <v>0.47735863600477407</v>
      </c>
      <c r="Q17" s="41">
        <v>0.39753491015510334</v>
      </c>
      <c r="R17" s="41">
        <v>0.3476665220407712</v>
      </c>
      <c r="S17" s="47">
        <v>0.48799999999999999</v>
      </c>
    </row>
    <row r="18" spans="1:19" x14ac:dyDescent="0.25">
      <c r="A18" t="s">
        <v>1604</v>
      </c>
      <c r="B18" s="40" t="s">
        <v>32</v>
      </c>
      <c r="C18" s="40">
        <v>2</v>
      </c>
      <c r="D18" s="43">
        <v>45239</v>
      </c>
      <c r="E18" s="42">
        <v>-24</v>
      </c>
      <c r="F18" s="54">
        <v>1</v>
      </c>
      <c r="G18" s="41">
        <v>0.38308783837111993</v>
      </c>
      <c r="H18" s="41">
        <v>0.35681289888133871</v>
      </c>
      <c r="I18" s="41">
        <v>0.36077894600771909</v>
      </c>
      <c r="J18" s="41">
        <v>0.361837821161485</v>
      </c>
      <c r="K18" s="41">
        <v>0.38207262969567002</v>
      </c>
      <c r="L18" s="41">
        <v>0.49748173535004458</v>
      </c>
      <c r="M18" s="41">
        <v>0.42428348771090951</v>
      </c>
      <c r="N18" s="41">
        <v>0.38442888016109322</v>
      </c>
      <c r="O18" s="41">
        <v>0.39512250618824529</v>
      </c>
      <c r="P18" s="41">
        <v>0.47735863600477407</v>
      </c>
      <c r="Q18" s="41">
        <v>0.39753491015510334</v>
      </c>
      <c r="R18" s="41">
        <v>0.3476665220407712</v>
      </c>
      <c r="S18" s="47">
        <v>-24</v>
      </c>
    </row>
    <row r="19" spans="1:19" x14ac:dyDescent="0.25">
      <c r="A19" t="s">
        <v>677</v>
      </c>
      <c r="B19" s="40" t="s">
        <v>32</v>
      </c>
      <c r="C19" s="40">
        <v>2</v>
      </c>
      <c r="D19" s="43">
        <v>45413</v>
      </c>
      <c r="E19" s="42">
        <v>2.5</v>
      </c>
      <c r="F19" s="54">
        <v>1</v>
      </c>
      <c r="G19" s="41">
        <v>0.38308783837111993</v>
      </c>
      <c r="H19" s="41">
        <v>0.35681289888133871</v>
      </c>
      <c r="I19" s="41">
        <v>0.36077894600771909</v>
      </c>
      <c r="J19" s="41">
        <v>0.361837821161485</v>
      </c>
      <c r="K19" s="41">
        <v>0.38207262969567002</v>
      </c>
      <c r="L19" s="41">
        <v>0.49748173535004458</v>
      </c>
      <c r="M19" s="41">
        <v>0.42428348771090951</v>
      </c>
      <c r="N19" s="41">
        <v>0.38442888016109322</v>
      </c>
      <c r="O19" s="41">
        <v>0.39512250618824529</v>
      </c>
      <c r="P19" s="41">
        <v>0.47735863600477407</v>
      </c>
      <c r="Q19" s="41">
        <v>0.39753491015510334</v>
      </c>
      <c r="R19" s="41">
        <v>0.3476665220407712</v>
      </c>
      <c r="S19" s="47">
        <v>2.5</v>
      </c>
    </row>
    <row r="20" spans="1:19" x14ac:dyDescent="0.25">
      <c r="A20" t="s">
        <v>678</v>
      </c>
      <c r="B20" s="40" t="s">
        <v>32</v>
      </c>
      <c r="C20" s="40">
        <v>2</v>
      </c>
      <c r="D20" s="43">
        <v>45413</v>
      </c>
      <c r="E20" s="42">
        <v>2.5</v>
      </c>
      <c r="F20" s="54">
        <v>1</v>
      </c>
      <c r="G20" s="41">
        <v>0.38308783837111993</v>
      </c>
      <c r="H20" s="41">
        <v>0.35681289888133871</v>
      </c>
      <c r="I20" s="41">
        <v>0.36077894600771909</v>
      </c>
      <c r="J20" s="41">
        <v>0.361837821161485</v>
      </c>
      <c r="K20" s="41">
        <v>0.38207262969567002</v>
      </c>
      <c r="L20" s="41">
        <v>0.49748173535004458</v>
      </c>
      <c r="M20" s="41">
        <v>0.42428348771090951</v>
      </c>
      <c r="N20" s="41">
        <v>0.38442888016109322</v>
      </c>
      <c r="O20" s="41">
        <v>0.39512250618824529</v>
      </c>
      <c r="P20" s="41">
        <v>0.47735863600477407</v>
      </c>
      <c r="Q20" s="41">
        <v>0.39753491015510334</v>
      </c>
      <c r="R20" s="41">
        <v>0.3476665220407712</v>
      </c>
      <c r="S20" s="47">
        <v>2.5</v>
      </c>
    </row>
    <row r="21" spans="1:19" x14ac:dyDescent="0.25">
      <c r="A21" t="s">
        <v>679</v>
      </c>
      <c r="B21" s="40" t="s">
        <v>32</v>
      </c>
      <c r="C21" s="40">
        <v>2</v>
      </c>
      <c r="D21" s="43">
        <v>44968</v>
      </c>
      <c r="E21" s="42">
        <v>8</v>
      </c>
      <c r="F21" s="54">
        <v>1</v>
      </c>
      <c r="G21" s="41">
        <v>0.38308783837111993</v>
      </c>
      <c r="H21" s="41">
        <v>0.35681289888133871</v>
      </c>
      <c r="I21" s="41">
        <v>0.36077894600771909</v>
      </c>
      <c r="J21" s="41">
        <v>0.361837821161485</v>
      </c>
      <c r="K21" s="41">
        <v>0.38207262969567002</v>
      </c>
      <c r="L21" s="41">
        <v>0.49748173535004458</v>
      </c>
      <c r="M21" s="41">
        <v>0.42428348771090951</v>
      </c>
      <c r="N21" s="41">
        <v>0.38442888016109322</v>
      </c>
      <c r="O21" s="41">
        <v>0.39512250618824529</v>
      </c>
      <c r="P21" s="41">
        <v>0.47735863600477407</v>
      </c>
      <c r="Q21" s="41">
        <v>0.39753491015510334</v>
      </c>
      <c r="R21" s="41">
        <v>0.3476665220407712</v>
      </c>
      <c r="S21" s="47">
        <v>8</v>
      </c>
    </row>
    <row r="22" spans="1:19" x14ac:dyDescent="0.25">
      <c r="A22" t="s">
        <v>680</v>
      </c>
      <c r="B22" s="40" t="s">
        <v>32</v>
      </c>
      <c r="C22" s="40">
        <v>2</v>
      </c>
      <c r="D22" s="43">
        <v>44971</v>
      </c>
      <c r="E22" s="42">
        <v>8</v>
      </c>
      <c r="F22" s="54">
        <v>1</v>
      </c>
      <c r="G22" s="41">
        <v>0.38308783837111993</v>
      </c>
      <c r="H22" s="41">
        <v>0.35681289888133871</v>
      </c>
      <c r="I22" s="41">
        <v>0.36077894600771909</v>
      </c>
      <c r="J22" s="41">
        <v>0.361837821161485</v>
      </c>
      <c r="K22" s="41">
        <v>0.38207262969567002</v>
      </c>
      <c r="L22" s="41">
        <v>0.49748173535004458</v>
      </c>
      <c r="M22" s="41">
        <v>0.42428348771090951</v>
      </c>
      <c r="N22" s="41">
        <v>0.38442888016109322</v>
      </c>
      <c r="O22" s="41">
        <v>0.39512250618824529</v>
      </c>
      <c r="P22" s="41">
        <v>0.47735863600477407</v>
      </c>
      <c r="Q22" s="41">
        <v>0.39753491015510334</v>
      </c>
      <c r="R22" s="41">
        <v>0.3476665220407712</v>
      </c>
      <c r="S22" s="47">
        <v>8</v>
      </c>
    </row>
    <row r="23" spans="1:19" x14ac:dyDescent="0.25">
      <c r="A23" t="s">
        <v>681</v>
      </c>
      <c r="B23" s="40" t="s">
        <v>32</v>
      </c>
      <c r="C23" s="40">
        <v>1</v>
      </c>
      <c r="D23" s="43">
        <v>46143</v>
      </c>
      <c r="E23" s="42">
        <v>8</v>
      </c>
      <c r="F23" s="54">
        <v>1</v>
      </c>
      <c r="G23" s="41">
        <v>0.54514412633670606</v>
      </c>
      <c r="H23" s="41">
        <v>0.58976785268395671</v>
      </c>
      <c r="I23" s="41">
        <v>0.59729875600846394</v>
      </c>
      <c r="J23" s="41">
        <v>0.54137675790841078</v>
      </c>
      <c r="K23" s="41">
        <v>0.46213418679006868</v>
      </c>
      <c r="L23" s="41">
        <v>0.39980519738426012</v>
      </c>
      <c r="M23" s="41">
        <v>0.33456205968362052</v>
      </c>
      <c r="N23" s="41">
        <v>0.30261832736201377</v>
      </c>
      <c r="O23" s="41">
        <v>0.27313582813149273</v>
      </c>
      <c r="P23" s="41">
        <v>0.33139637840810959</v>
      </c>
      <c r="Q23" s="41">
        <v>0.42919571638918702</v>
      </c>
      <c r="R23" s="41">
        <v>0.5219653746165217</v>
      </c>
      <c r="S23" s="47">
        <v>8</v>
      </c>
    </row>
    <row r="24" spans="1:19" x14ac:dyDescent="0.25">
      <c r="A24" t="s">
        <v>682</v>
      </c>
      <c r="B24" s="40" t="s">
        <v>32</v>
      </c>
      <c r="C24" s="40">
        <v>1</v>
      </c>
      <c r="D24" s="43">
        <v>46174</v>
      </c>
      <c r="E24" s="42">
        <v>9.5</v>
      </c>
      <c r="F24" s="54">
        <v>1</v>
      </c>
      <c r="G24" s="41">
        <v>0.54514412633670606</v>
      </c>
      <c r="H24" s="41">
        <v>0.58976785268395671</v>
      </c>
      <c r="I24" s="41">
        <v>0.59729875600846394</v>
      </c>
      <c r="J24" s="41">
        <v>0.54137675790841078</v>
      </c>
      <c r="K24" s="41">
        <v>0.46213418679006868</v>
      </c>
      <c r="L24" s="41">
        <v>0.39980519738426012</v>
      </c>
      <c r="M24" s="41">
        <v>0.33456205968362052</v>
      </c>
      <c r="N24" s="41">
        <v>0.30261832736201377</v>
      </c>
      <c r="O24" s="41">
        <v>0.27313582813149273</v>
      </c>
      <c r="P24" s="41">
        <v>0.33139637840810959</v>
      </c>
      <c r="Q24" s="41">
        <v>0.42919571638918702</v>
      </c>
      <c r="R24" s="41">
        <v>0.5219653746165217</v>
      </c>
      <c r="S24" s="47">
        <v>9.5</v>
      </c>
    </row>
    <row r="25" spans="1:19" x14ac:dyDescent="0.25">
      <c r="A25" t="s">
        <v>683</v>
      </c>
      <c r="B25" s="40" t="s">
        <v>32</v>
      </c>
      <c r="C25" s="40">
        <v>1</v>
      </c>
      <c r="D25" s="43">
        <v>46204</v>
      </c>
      <c r="E25" s="42">
        <v>16.02</v>
      </c>
      <c r="F25" s="54">
        <v>1</v>
      </c>
      <c r="G25" s="41">
        <v>0.54514412633670606</v>
      </c>
      <c r="H25" s="41">
        <v>0.58976785268395671</v>
      </c>
      <c r="I25" s="41">
        <v>0.59729875600846394</v>
      </c>
      <c r="J25" s="41">
        <v>0.54137675790841078</v>
      </c>
      <c r="K25" s="41">
        <v>0.46213418679006868</v>
      </c>
      <c r="L25" s="41">
        <v>0.39980519738426012</v>
      </c>
      <c r="M25" s="41">
        <v>0.33456205968362052</v>
      </c>
      <c r="N25" s="41">
        <v>0.30261832736201377</v>
      </c>
      <c r="O25" s="41">
        <v>0.27313582813149273</v>
      </c>
      <c r="P25" s="41">
        <v>0.33139637840810959</v>
      </c>
      <c r="Q25" s="41">
        <v>0.42919571638918702</v>
      </c>
      <c r="R25" s="41">
        <v>0.5219653746165217</v>
      </c>
      <c r="S25" s="47">
        <v>16.02</v>
      </c>
    </row>
    <row r="26" spans="1:19" x14ac:dyDescent="0.25">
      <c r="A26" t="s">
        <v>684</v>
      </c>
      <c r="B26" s="40" t="s">
        <v>32</v>
      </c>
      <c r="C26" s="40">
        <v>2</v>
      </c>
      <c r="D26" s="43">
        <v>45323</v>
      </c>
      <c r="E26" s="42">
        <v>0.93900000000000006</v>
      </c>
      <c r="F26" s="54">
        <v>1</v>
      </c>
      <c r="G26" s="41">
        <v>0.38308783837111993</v>
      </c>
      <c r="H26" s="41">
        <v>0.35681289888133871</v>
      </c>
      <c r="I26" s="41">
        <v>0.36077894600771909</v>
      </c>
      <c r="J26" s="41">
        <v>0.361837821161485</v>
      </c>
      <c r="K26" s="41">
        <v>0.38207262969567002</v>
      </c>
      <c r="L26" s="41">
        <v>0.49748173535004458</v>
      </c>
      <c r="M26" s="41">
        <v>0.42428348771090951</v>
      </c>
      <c r="N26" s="41">
        <v>0.38442888016109322</v>
      </c>
      <c r="O26" s="41">
        <v>0.39512250618824529</v>
      </c>
      <c r="P26" s="41">
        <v>0.47735863600477407</v>
      </c>
      <c r="Q26" s="41">
        <v>0.39753491015510334</v>
      </c>
      <c r="R26" s="41">
        <v>0.3476665220407712</v>
      </c>
      <c r="S26" s="47">
        <v>0.93900000000000006</v>
      </c>
    </row>
    <row r="27" spans="1:19" x14ac:dyDescent="0.25">
      <c r="A27" t="s">
        <v>685</v>
      </c>
      <c r="B27" s="40" t="s">
        <v>32</v>
      </c>
      <c r="C27" s="40">
        <v>2</v>
      </c>
      <c r="D27" s="43">
        <v>46174</v>
      </c>
      <c r="E27" s="42">
        <v>12</v>
      </c>
      <c r="F27" s="54">
        <v>1</v>
      </c>
      <c r="G27" s="41">
        <v>0.38308783837111993</v>
      </c>
      <c r="H27" s="41">
        <v>0.35681289888133871</v>
      </c>
      <c r="I27" s="41">
        <v>0.36077894600771909</v>
      </c>
      <c r="J27" s="41">
        <v>0.361837821161485</v>
      </c>
      <c r="K27" s="41">
        <v>0.38207262969567002</v>
      </c>
      <c r="L27" s="41">
        <v>0.49748173535004458</v>
      </c>
      <c r="M27" s="41">
        <v>0.42428348771090951</v>
      </c>
      <c r="N27" s="41">
        <v>0.38442888016109322</v>
      </c>
      <c r="O27" s="41">
        <v>0.39512250618824529</v>
      </c>
      <c r="P27" s="41">
        <v>0.47735863600477407</v>
      </c>
      <c r="Q27" s="41">
        <v>0.39753491015510334</v>
      </c>
      <c r="R27" s="41">
        <v>0.3476665220407712</v>
      </c>
      <c r="S27" s="47">
        <v>12</v>
      </c>
    </row>
    <row r="28" spans="1:19" x14ac:dyDescent="0.25">
      <c r="A28" t="s">
        <v>686</v>
      </c>
      <c r="B28" s="40" t="s">
        <v>32</v>
      </c>
      <c r="C28" s="40">
        <v>1</v>
      </c>
      <c r="D28" s="43">
        <v>45689</v>
      </c>
      <c r="E28" s="42">
        <v>3.9</v>
      </c>
      <c r="F28" s="54">
        <v>1</v>
      </c>
      <c r="G28" s="41">
        <v>0.54514412633670606</v>
      </c>
      <c r="H28" s="41">
        <v>0.58976785268395671</v>
      </c>
      <c r="I28" s="41">
        <v>0.59729875600846394</v>
      </c>
      <c r="J28" s="41">
        <v>0.54137675790841078</v>
      </c>
      <c r="K28" s="41">
        <v>0.46213418679006868</v>
      </c>
      <c r="L28" s="41">
        <v>0.39980519738426012</v>
      </c>
      <c r="M28" s="41">
        <v>0.33456205968362052</v>
      </c>
      <c r="N28" s="41">
        <v>0.30261832736201377</v>
      </c>
      <c r="O28" s="41">
        <v>0.27313582813149273</v>
      </c>
      <c r="P28" s="41">
        <v>0.33139637840810959</v>
      </c>
      <c r="Q28" s="41">
        <v>0.42919571638918702</v>
      </c>
      <c r="R28" s="41">
        <v>0.5219653746165217</v>
      </c>
      <c r="S28" s="47">
        <v>3.9</v>
      </c>
    </row>
    <row r="29" spans="1:19" x14ac:dyDescent="0.25">
      <c r="A29" t="s">
        <v>687</v>
      </c>
      <c r="B29" s="40" t="s">
        <v>32</v>
      </c>
      <c r="C29" s="40">
        <v>2</v>
      </c>
      <c r="D29" s="43">
        <v>45039</v>
      </c>
      <c r="E29" s="42">
        <v>6.5</v>
      </c>
      <c r="F29" s="54">
        <v>1</v>
      </c>
      <c r="G29" s="41">
        <v>0.38308783837111993</v>
      </c>
      <c r="H29" s="41">
        <v>0.35681289888133871</v>
      </c>
      <c r="I29" s="41">
        <v>0.36077894600771909</v>
      </c>
      <c r="J29" s="41">
        <v>0.361837821161485</v>
      </c>
      <c r="K29" s="41">
        <v>0.38207262969567002</v>
      </c>
      <c r="L29" s="41">
        <v>0.49748173535004458</v>
      </c>
      <c r="M29" s="41">
        <v>0.42428348771090951</v>
      </c>
      <c r="N29" s="41">
        <v>0.38442888016109322</v>
      </c>
      <c r="O29" s="41">
        <v>0.39512250618824529</v>
      </c>
      <c r="P29" s="41">
        <v>0.47735863600477407</v>
      </c>
      <c r="Q29" s="41">
        <v>0.39753491015510334</v>
      </c>
      <c r="R29" s="41">
        <v>0.3476665220407712</v>
      </c>
      <c r="S29" s="47">
        <v>6.5</v>
      </c>
    </row>
    <row r="30" spans="1:19" x14ac:dyDescent="0.25">
      <c r="A30" t="s">
        <v>688</v>
      </c>
      <c r="B30" s="40" t="s">
        <v>32</v>
      </c>
      <c r="C30" s="40">
        <v>2</v>
      </c>
      <c r="D30" s="43">
        <v>46204</v>
      </c>
      <c r="E30" s="42">
        <v>5.2</v>
      </c>
      <c r="F30" s="54">
        <v>1</v>
      </c>
      <c r="G30" s="41">
        <v>0.38308783837111993</v>
      </c>
      <c r="H30" s="41">
        <v>0.35681289888133871</v>
      </c>
      <c r="I30" s="41">
        <v>0.36077894600771909</v>
      </c>
      <c r="J30" s="41">
        <v>0.361837821161485</v>
      </c>
      <c r="K30" s="41">
        <v>0.38207262969567002</v>
      </c>
      <c r="L30" s="41">
        <v>0.49748173535004458</v>
      </c>
      <c r="M30" s="41">
        <v>0.42428348771090951</v>
      </c>
      <c r="N30" s="41">
        <v>0.38442888016109322</v>
      </c>
      <c r="O30" s="41">
        <v>0.39512250618824529</v>
      </c>
      <c r="P30" s="41">
        <v>0.47735863600477407</v>
      </c>
      <c r="Q30" s="41">
        <v>0.39753491015510334</v>
      </c>
      <c r="R30" s="41">
        <v>0.3476665220407712</v>
      </c>
      <c r="S30" s="47">
        <v>5.2</v>
      </c>
    </row>
    <row r="31" spans="1:19" x14ac:dyDescent="0.25">
      <c r="A31" t="s">
        <v>689</v>
      </c>
      <c r="B31" s="40" t="s">
        <v>32</v>
      </c>
      <c r="C31" s="40">
        <v>2</v>
      </c>
      <c r="D31" s="43">
        <v>45108</v>
      </c>
      <c r="E31" s="42">
        <v>0.32500000000000001</v>
      </c>
      <c r="F31" s="54">
        <v>1</v>
      </c>
      <c r="G31" s="41">
        <v>0.38308783837111993</v>
      </c>
      <c r="H31" s="41">
        <v>0.35681289888133871</v>
      </c>
      <c r="I31" s="41">
        <v>0.36077894600771909</v>
      </c>
      <c r="J31" s="41">
        <v>0.361837821161485</v>
      </c>
      <c r="K31" s="41">
        <v>0.38207262969567002</v>
      </c>
      <c r="L31" s="41">
        <v>0.49748173535004458</v>
      </c>
      <c r="M31" s="41">
        <v>0.42428348771090951</v>
      </c>
      <c r="N31" s="41">
        <v>0.38442888016109322</v>
      </c>
      <c r="O31" s="41">
        <v>0.39512250618824529</v>
      </c>
      <c r="P31" s="41">
        <v>0.47735863600477407</v>
      </c>
      <c r="Q31" s="41">
        <v>0.39753491015510334</v>
      </c>
      <c r="R31" s="41">
        <v>0.3476665220407712</v>
      </c>
      <c r="S31" s="47">
        <v>0.32500000000000001</v>
      </c>
    </row>
    <row r="32" spans="1:19" x14ac:dyDescent="0.25">
      <c r="A32" t="s">
        <v>1605</v>
      </c>
      <c r="B32" s="40" t="s">
        <v>32</v>
      </c>
      <c r="C32" s="40">
        <v>2</v>
      </c>
      <c r="D32" s="43">
        <v>45114</v>
      </c>
      <c r="E32" s="42">
        <v>11.5</v>
      </c>
      <c r="F32" s="54">
        <v>1</v>
      </c>
      <c r="G32" s="41">
        <v>0.38308783837111993</v>
      </c>
      <c r="H32" s="41">
        <v>0.35681289888133871</v>
      </c>
      <c r="I32" s="41">
        <v>0.36077894600771909</v>
      </c>
      <c r="J32" s="41">
        <v>0.361837821161485</v>
      </c>
      <c r="K32" s="41">
        <v>0.38207262969567002</v>
      </c>
      <c r="L32" s="41">
        <v>0.49748173535004458</v>
      </c>
      <c r="M32" s="41">
        <v>0.42428348771090951</v>
      </c>
      <c r="N32" s="41">
        <v>0.38442888016109322</v>
      </c>
      <c r="O32" s="41">
        <v>0.39512250618824529</v>
      </c>
      <c r="P32" s="41">
        <v>0.47735863600477407</v>
      </c>
      <c r="Q32" s="41">
        <v>0.39753491015510334</v>
      </c>
      <c r="R32" s="41">
        <v>0.3476665220407712</v>
      </c>
      <c r="S32" s="47">
        <v>11.5</v>
      </c>
    </row>
    <row r="33" spans="1:19" x14ac:dyDescent="0.25">
      <c r="A33" t="s">
        <v>690</v>
      </c>
      <c r="B33" s="40" t="s">
        <v>32</v>
      </c>
      <c r="C33" s="40">
        <v>2</v>
      </c>
      <c r="D33" s="43">
        <v>46143</v>
      </c>
      <c r="E33" s="42">
        <v>6</v>
      </c>
      <c r="F33" s="54">
        <v>1</v>
      </c>
      <c r="G33" s="41">
        <v>0.38308783837111993</v>
      </c>
      <c r="H33" s="41">
        <v>0.35681289888133871</v>
      </c>
      <c r="I33" s="41">
        <v>0.36077894600771909</v>
      </c>
      <c r="J33" s="41">
        <v>0.361837821161485</v>
      </c>
      <c r="K33" s="41">
        <v>0.38207262969567002</v>
      </c>
      <c r="L33" s="41">
        <v>0.49748173535004458</v>
      </c>
      <c r="M33" s="41">
        <v>0.42428348771090951</v>
      </c>
      <c r="N33" s="41">
        <v>0.38442888016109322</v>
      </c>
      <c r="O33" s="41">
        <v>0.39512250618824529</v>
      </c>
      <c r="P33" s="41">
        <v>0.47735863600477407</v>
      </c>
      <c r="Q33" s="41">
        <v>0.39753491015510334</v>
      </c>
      <c r="R33" s="41">
        <v>0.3476665220407712</v>
      </c>
      <c r="S33" s="47">
        <v>6</v>
      </c>
    </row>
    <row r="34" spans="1:19" x14ac:dyDescent="0.25">
      <c r="A34" t="s">
        <v>691</v>
      </c>
      <c r="B34" s="40" t="s">
        <v>32</v>
      </c>
      <c r="C34" s="40">
        <v>2</v>
      </c>
      <c r="D34" s="43">
        <v>46143</v>
      </c>
      <c r="E34" s="42">
        <v>6</v>
      </c>
      <c r="F34" s="54">
        <v>1</v>
      </c>
      <c r="G34" s="41">
        <v>0.38308783837111993</v>
      </c>
      <c r="H34" s="41">
        <v>0.35681289888133871</v>
      </c>
      <c r="I34" s="41">
        <v>0.36077894600771909</v>
      </c>
      <c r="J34" s="41">
        <v>0.361837821161485</v>
      </c>
      <c r="K34" s="41">
        <v>0.38207262969567002</v>
      </c>
      <c r="L34" s="41">
        <v>0.49748173535004458</v>
      </c>
      <c r="M34" s="41">
        <v>0.42428348771090951</v>
      </c>
      <c r="N34" s="41">
        <v>0.38442888016109322</v>
      </c>
      <c r="O34" s="41">
        <v>0.39512250618824529</v>
      </c>
      <c r="P34" s="41">
        <v>0.47735863600477407</v>
      </c>
      <c r="Q34" s="41">
        <v>0.39753491015510334</v>
      </c>
      <c r="R34" s="41">
        <v>0.3476665220407712</v>
      </c>
      <c r="S34" s="47">
        <v>6</v>
      </c>
    </row>
    <row r="35" spans="1:19" x14ac:dyDescent="0.25">
      <c r="A35" t="s">
        <v>692</v>
      </c>
      <c r="B35" s="40" t="s">
        <v>32</v>
      </c>
      <c r="C35" s="40">
        <v>2</v>
      </c>
      <c r="D35" s="43">
        <v>46143</v>
      </c>
      <c r="E35" s="42">
        <v>3</v>
      </c>
      <c r="F35" s="54">
        <v>1</v>
      </c>
      <c r="G35" s="41">
        <v>0.38308783837111993</v>
      </c>
      <c r="H35" s="41">
        <v>0.35681289888133871</v>
      </c>
      <c r="I35" s="41">
        <v>0.36077894600771909</v>
      </c>
      <c r="J35" s="41">
        <v>0.361837821161485</v>
      </c>
      <c r="K35" s="41">
        <v>0.38207262969567002</v>
      </c>
      <c r="L35" s="41">
        <v>0.49748173535004458</v>
      </c>
      <c r="M35" s="41">
        <v>0.42428348771090951</v>
      </c>
      <c r="N35" s="41">
        <v>0.38442888016109322</v>
      </c>
      <c r="O35" s="41">
        <v>0.39512250618824529</v>
      </c>
      <c r="P35" s="41">
        <v>0.47735863600477407</v>
      </c>
      <c r="Q35" s="41">
        <v>0.39753491015510334</v>
      </c>
      <c r="R35" s="41">
        <v>0.3476665220407712</v>
      </c>
      <c r="S35" s="47">
        <v>3</v>
      </c>
    </row>
    <row r="36" spans="1:19" x14ac:dyDescent="0.25">
      <c r="A36" t="s">
        <v>693</v>
      </c>
      <c r="B36" s="40" t="s">
        <v>32</v>
      </c>
      <c r="C36" s="40">
        <v>2</v>
      </c>
      <c r="D36" s="43">
        <v>45627</v>
      </c>
      <c r="E36" s="42">
        <v>14.2</v>
      </c>
      <c r="F36" s="54">
        <v>1</v>
      </c>
      <c r="G36" s="41">
        <v>0.38308783837111993</v>
      </c>
      <c r="H36" s="41">
        <v>0.35681289888133871</v>
      </c>
      <c r="I36" s="41">
        <v>0.36077894600771909</v>
      </c>
      <c r="J36" s="41">
        <v>0.361837821161485</v>
      </c>
      <c r="K36" s="41">
        <v>0.38207262969567002</v>
      </c>
      <c r="L36" s="41">
        <v>0.49748173535004458</v>
      </c>
      <c r="M36" s="41">
        <v>0.42428348771090951</v>
      </c>
      <c r="N36" s="41">
        <v>0.38442888016109322</v>
      </c>
      <c r="O36" s="41">
        <v>0.39512250618824529</v>
      </c>
      <c r="P36" s="41">
        <v>0.47735863600477407</v>
      </c>
      <c r="Q36" s="41">
        <v>0.39753491015510334</v>
      </c>
      <c r="R36" s="41">
        <v>0.3476665220407712</v>
      </c>
      <c r="S36" s="47">
        <v>14.2</v>
      </c>
    </row>
    <row r="37" spans="1:19" x14ac:dyDescent="0.25">
      <c r="A37" t="s">
        <v>694</v>
      </c>
      <c r="B37" s="40" t="s">
        <v>32</v>
      </c>
      <c r="C37" s="40">
        <v>1</v>
      </c>
      <c r="D37" s="43">
        <v>46388</v>
      </c>
      <c r="E37" s="42">
        <v>10</v>
      </c>
      <c r="F37" s="54">
        <v>1</v>
      </c>
      <c r="G37" s="41">
        <v>0.54514412633670606</v>
      </c>
      <c r="H37" s="41">
        <v>0.58976785268395671</v>
      </c>
      <c r="I37" s="41">
        <v>0.59729875600846394</v>
      </c>
      <c r="J37" s="41">
        <v>0.54137675790841078</v>
      </c>
      <c r="K37" s="41">
        <v>0.46213418679006868</v>
      </c>
      <c r="L37" s="41">
        <v>0.39980519738426012</v>
      </c>
      <c r="M37" s="41">
        <v>0.33456205968362052</v>
      </c>
      <c r="N37" s="41">
        <v>0.30261832736201377</v>
      </c>
      <c r="O37" s="41">
        <v>0.27313582813149273</v>
      </c>
      <c r="P37" s="41">
        <v>0.33139637840810959</v>
      </c>
      <c r="Q37" s="41">
        <v>0.42919571638918702</v>
      </c>
      <c r="R37" s="41">
        <v>0.5219653746165217</v>
      </c>
      <c r="S37" s="47">
        <v>10</v>
      </c>
    </row>
    <row r="38" spans="1:19" x14ac:dyDescent="0.25">
      <c r="A38" t="s">
        <v>695</v>
      </c>
      <c r="B38" s="40" t="s">
        <v>32</v>
      </c>
      <c r="C38" s="40">
        <v>2</v>
      </c>
      <c r="D38" s="43">
        <v>45128</v>
      </c>
      <c r="E38" s="42">
        <v>13.717000000000001</v>
      </c>
      <c r="F38" s="54">
        <v>1</v>
      </c>
      <c r="G38" s="41">
        <v>0.38308783837111993</v>
      </c>
      <c r="H38" s="41">
        <v>0.35681289888133871</v>
      </c>
      <c r="I38" s="41">
        <v>0.36077894600771909</v>
      </c>
      <c r="J38" s="41">
        <v>0.361837821161485</v>
      </c>
      <c r="K38" s="41">
        <v>0.38207262969567002</v>
      </c>
      <c r="L38" s="41">
        <v>0.49748173535004458</v>
      </c>
      <c r="M38" s="41">
        <v>0.42428348771090951</v>
      </c>
      <c r="N38" s="41">
        <v>0.38442888016109322</v>
      </c>
      <c r="O38" s="41">
        <v>0.39512250618824529</v>
      </c>
      <c r="P38" s="41">
        <v>0.47735863600477407</v>
      </c>
      <c r="Q38" s="41">
        <v>0.39753491015510334</v>
      </c>
      <c r="R38" s="41">
        <v>0.3476665220407712</v>
      </c>
      <c r="S38" s="47">
        <v>13.717000000000001</v>
      </c>
    </row>
    <row r="39" spans="1:19" x14ac:dyDescent="0.25">
      <c r="A39" t="s">
        <v>696</v>
      </c>
      <c r="B39" s="40" t="s">
        <v>32</v>
      </c>
      <c r="C39" s="40">
        <v>2</v>
      </c>
      <c r="D39" s="43">
        <v>45128</v>
      </c>
      <c r="E39" s="42">
        <v>13.718</v>
      </c>
      <c r="F39" s="54">
        <v>1</v>
      </c>
      <c r="G39" s="41">
        <v>0.38308783837111993</v>
      </c>
      <c r="H39" s="41">
        <v>0.35681289888133871</v>
      </c>
      <c r="I39" s="41">
        <v>0.36077894600771909</v>
      </c>
      <c r="J39" s="41">
        <v>0.361837821161485</v>
      </c>
      <c r="K39" s="41">
        <v>0.38207262969567002</v>
      </c>
      <c r="L39" s="41">
        <v>0.49748173535004458</v>
      </c>
      <c r="M39" s="41">
        <v>0.42428348771090951</v>
      </c>
      <c r="N39" s="41">
        <v>0.38442888016109322</v>
      </c>
      <c r="O39" s="41">
        <v>0.39512250618824529</v>
      </c>
      <c r="P39" s="41">
        <v>0.47735863600477407</v>
      </c>
      <c r="Q39" s="41">
        <v>0.39753491015510334</v>
      </c>
      <c r="R39" s="41">
        <v>0.3476665220407712</v>
      </c>
      <c r="S39" s="47">
        <v>13.718</v>
      </c>
    </row>
    <row r="40" spans="1:19" x14ac:dyDescent="0.25">
      <c r="A40" t="s">
        <v>697</v>
      </c>
      <c r="B40" s="40" t="s">
        <v>32</v>
      </c>
      <c r="C40" s="40">
        <v>2</v>
      </c>
      <c r="D40" s="43">
        <v>46174</v>
      </c>
      <c r="E40" s="42">
        <v>10</v>
      </c>
      <c r="F40" s="54">
        <v>1</v>
      </c>
      <c r="G40" s="41">
        <v>0.38308783837111993</v>
      </c>
      <c r="H40" s="41">
        <v>0.35681289888133871</v>
      </c>
      <c r="I40" s="41">
        <v>0.36077894600771909</v>
      </c>
      <c r="J40" s="41">
        <v>0.361837821161485</v>
      </c>
      <c r="K40" s="41">
        <v>0.38207262969567002</v>
      </c>
      <c r="L40" s="41">
        <v>0.49748173535004458</v>
      </c>
      <c r="M40" s="41">
        <v>0.42428348771090951</v>
      </c>
      <c r="N40" s="41">
        <v>0.38442888016109322</v>
      </c>
      <c r="O40" s="41">
        <v>0.39512250618824529</v>
      </c>
      <c r="P40" s="41">
        <v>0.47735863600477407</v>
      </c>
      <c r="Q40" s="41">
        <v>0.39753491015510334</v>
      </c>
      <c r="R40" s="41">
        <v>0.3476665220407712</v>
      </c>
      <c r="S40" s="47">
        <v>10</v>
      </c>
    </row>
    <row r="41" spans="1:19" x14ac:dyDescent="0.25">
      <c r="A41" t="s">
        <v>1606</v>
      </c>
      <c r="B41" s="40" t="s">
        <v>32</v>
      </c>
      <c r="C41" s="40">
        <v>1</v>
      </c>
      <c r="D41" s="43">
        <v>45931</v>
      </c>
      <c r="E41" s="42">
        <v>7.2149999999999999</v>
      </c>
      <c r="F41" s="54">
        <v>1</v>
      </c>
      <c r="G41" s="41">
        <v>0.54514412633670606</v>
      </c>
      <c r="H41" s="41">
        <v>0.58976785268395671</v>
      </c>
      <c r="I41" s="41">
        <v>0.59729875600846394</v>
      </c>
      <c r="J41" s="41">
        <v>0.54137675790841078</v>
      </c>
      <c r="K41" s="41">
        <v>0.46213418679006868</v>
      </c>
      <c r="L41" s="41">
        <v>0.39980519738426012</v>
      </c>
      <c r="M41" s="41">
        <v>0.33456205968362052</v>
      </c>
      <c r="N41" s="41">
        <v>0.30261832736201377</v>
      </c>
      <c r="O41" s="41">
        <v>0.27313582813149273</v>
      </c>
      <c r="P41" s="41">
        <v>0.33139637840810959</v>
      </c>
      <c r="Q41" s="41">
        <v>0.42919571638918702</v>
      </c>
      <c r="R41" s="41">
        <v>0.5219653746165217</v>
      </c>
      <c r="S41" s="47">
        <v>7.2149999999999999</v>
      </c>
    </row>
    <row r="42" spans="1:19" x14ac:dyDescent="0.25">
      <c r="A42" t="s">
        <v>698</v>
      </c>
      <c r="B42" s="40" t="s">
        <v>32</v>
      </c>
      <c r="C42" s="40">
        <v>1</v>
      </c>
      <c r="D42" s="43">
        <v>45839</v>
      </c>
      <c r="E42" s="42">
        <v>9.9</v>
      </c>
      <c r="F42" s="54">
        <v>1</v>
      </c>
      <c r="G42" s="41">
        <v>0.54514412633670606</v>
      </c>
      <c r="H42" s="41">
        <v>0.58976785268395671</v>
      </c>
      <c r="I42" s="41">
        <v>0.59729875600846394</v>
      </c>
      <c r="J42" s="41">
        <v>0.54137675790841078</v>
      </c>
      <c r="K42" s="41">
        <v>0.46213418679006868</v>
      </c>
      <c r="L42" s="41">
        <v>0.39980519738426012</v>
      </c>
      <c r="M42" s="41">
        <v>0.33456205968362052</v>
      </c>
      <c r="N42" s="41">
        <v>0.30261832736201377</v>
      </c>
      <c r="O42" s="41">
        <v>0.27313582813149273</v>
      </c>
      <c r="P42" s="41">
        <v>0.33139637840810959</v>
      </c>
      <c r="Q42" s="41">
        <v>0.42919571638918702</v>
      </c>
      <c r="R42" s="41">
        <v>0.5219653746165217</v>
      </c>
      <c r="S42" s="47">
        <v>9.9</v>
      </c>
    </row>
    <row r="43" spans="1:19" x14ac:dyDescent="0.25">
      <c r="A43" t="s">
        <v>699</v>
      </c>
      <c r="B43" s="40" t="s">
        <v>32</v>
      </c>
      <c r="C43" s="40">
        <v>2</v>
      </c>
      <c r="D43" s="43">
        <v>45065</v>
      </c>
      <c r="E43" s="42">
        <v>4.95</v>
      </c>
      <c r="F43" s="54">
        <v>1</v>
      </c>
      <c r="G43" s="41">
        <v>0.38308783837111993</v>
      </c>
      <c r="H43" s="41">
        <v>0.35681289888133871</v>
      </c>
      <c r="I43" s="41">
        <v>0.36077894600771909</v>
      </c>
      <c r="J43" s="41">
        <v>0.361837821161485</v>
      </c>
      <c r="K43" s="41">
        <v>0.38207262969567002</v>
      </c>
      <c r="L43" s="41">
        <v>0.49748173535004458</v>
      </c>
      <c r="M43" s="41">
        <v>0.42428348771090951</v>
      </c>
      <c r="N43" s="41">
        <v>0.38442888016109322</v>
      </c>
      <c r="O43" s="41">
        <v>0.39512250618824529</v>
      </c>
      <c r="P43" s="41">
        <v>0.47735863600477407</v>
      </c>
      <c r="Q43" s="41">
        <v>0.39753491015510334</v>
      </c>
      <c r="R43" s="41">
        <v>0.3476665220407712</v>
      </c>
      <c r="S43" s="47">
        <v>4.95</v>
      </c>
    </row>
    <row r="44" spans="1:19" x14ac:dyDescent="0.25">
      <c r="A44" t="s">
        <v>700</v>
      </c>
      <c r="B44" s="40" t="s">
        <v>32</v>
      </c>
      <c r="C44" s="40">
        <v>1</v>
      </c>
      <c r="D44" s="43">
        <v>45027</v>
      </c>
      <c r="E44" s="42">
        <v>30</v>
      </c>
      <c r="F44" s="54">
        <v>1</v>
      </c>
      <c r="G44" s="41">
        <v>0.54514412633670606</v>
      </c>
      <c r="H44" s="41">
        <v>0.58976785268395671</v>
      </c>
      <c r="I44" s="41">
        <v>0.59729875600846394</v>
      </c>
      <c r="J44" s="41">
        <v>0.54137675790841078</v>
      </c>
      <c r="K44" s="41">
        <v>0.46213418679006868</v>
      </c>
      <c r="L44" s="41">
        <v>0.39980519738426012</v>
      </c>
      <c r="M44" s="41">
        <v>0.33456205968362052</v>
      </c>
      <c r="N44" s="41">
        <v>0.30261832736201377</v>
      </c>
      <c r="O44" s="41">
        <v>0.27313582813149273</v>
      </c>
      <c r="P44" s="41">
        <v>0.33139637840810959</v>
      </c>
      <c r="Q44" s="41">
        <v>0.42919571638918702</v>
      </c>
      <c r="R44" s="41">
        <v>0.5219653746165217</v>
      </c>
      <c r="S44" s="47">
        <v>30</v>
      </c>
    </row>
    <row r="45" spans="1:19" x14ac:dyDescent="0.25">
      <c r="A45" t="s">
        <v>1607</v>
      </c>
      <c r="B45" s="40" t="s">
        <v>32</v>
      </c>
      <c r="C45" s="40">
        <v>2</v>
      </c>
      <c r="D45" s="43">
        <v>45261</v>
      </c>
      <c r="E45" s="42">
        <v>2.2000000000000002</v>
      </c>
      <c r="F45" s="54">
        <v>1</v>
      </c>
      <c r="G45" s="41">
        <v>0.38308783837111993</v>
      </c>
      <c r="H45" s="41">
        <v>0.35681289888133871</v>
      </c>
      <c r="I45" s="41">
        <v>0.36077894600771909</v>
      </c>
      <c r="J45" s="41">
        <v>0.361837821161485</v>
      </c>
      <c r="K45" s="41">
        <v>0.38207262969567002</v>
      </c>
      <c r="L45" s="41">
        <v>0.49748173535004458</v>
      </c>
      <c r="M45" s="41">
        <v>0.42428348771090951</v>
      </c>
      <c r="N45" s="41">
        <v>0.38442888016109322</v>
      </c>
      <c r="O45" s="41">
        <v>0.39512250618824529</v>
      </c>
      <c r="P45" s="41">
        <v>0.47735863600477407</v>
      </c>
      <c r="Q45" s="41">
        <v>0.39753491015510334</v>
      </c>
      <c r="R45" s="41">
        <v>0.3476665220407712</v>
      </c>
      <c r="S45" s="47">
        <v>2.2000000000000002</v>
      </c>
    </row>
    <row r="46" spans="1:19" x14ac:dyDescent="0.25">
      <c r="A46" t="s">
        <v>701</v>
      </c>
      <c r="B46" s="40" t="s">
        <v>32</v>
      </c>
      <c r="C46" s="40">
        <v>2</v>
      </c>
      <c r="D46" s="43">
        <v>46388</v>
      </c>
      <c r="E46" s="42">
        <v>13</v>
      </c>
      <c r="F46" s="54">
        <v>1</v>
      </c>
      <c r="G46" s="41">
        <v>0.38308783837111993</v>
      </c>
      <c r="H46" s="41">
        <v>0.35681289888133871</v>
      </c>
      <c r="I46" s="41">
        <v>0.36077894600771909</v>
      </c>
      <c r="J46" s="41">
        <v>0.361837821161485</v>
      </c>
      <c r="K46" s="41">
        <v>0.38207262969567002</v>
      </c>
      <c r="L46" s="41">
        <v>0.49748173535004458</v>
      </c>
      <c r="M46" s="41">
        <v>0.42428348771090951</v>
      </c>
      <c r="N46" s="41">
        <v>0.38442888016109322</v>
      </c>
      <c r="O46" s="41">
        <v>0.39512250618824529</v>
      </c>
      <c r="P46" s="41">
        <v>0.47735863600477407</v>
      </c>
      <c r="Q46" s="41">
        <v>0.39753491015510334</v>
      </c>
      <c r="R46" s="41">
        <v>0.3476665220407712</v>
      </c>
      <c r="S46" s="47">
        <v>13</v>
      </c>
    </row>
    <row r="47" spans="1:19" x14ac:dyDescent="0.25">
      <c r="A47" t="s">
        <v>702</v>
      </c>
      <c r="B47" s="40" t="s">
        <v>32</v>
      </c>
      <c r="C47" s="40">
        <v>1</v>
      </c>
      <c r="D47" s="43">
        <v>45962</v>
      </c>
      <c r="E47" s="42">
        <v>11</v>
      </c>
      <c r="F47" s="54">
        <v>1</v>
      </c>
      <c r="G47" s="41">
        <v>0.54514412633670606</v>
      </c>
      <c r="H47" s="41">
        <v>0.58976785268395671</v>
      </c>
      <c r="I47" s="41">
        <v>0.59729875600846394</v>
      </c>
      <c r="J47" s="41">
        <v>0.54137675790841078</v>
      </c>
      <c r="K47" s="41">
        <v>0.46213418679006868</v>
      </c>
      <c r="L47" s="41">
        <v>0.39980519738426012</v>
      </c>
      <c r="M47" s="41">
        <v>0.33456205968362052</v>
      </c>
      <c r="N47" s="41">
        <v>0.30261832736201377</v>
      </c>
      <c r="O47" s="41">
        <v>0.27313582813149273</v>
      </c>
      <c r="P47" s="41">
        <v>0.33139637840810959</v>
      </c>
      <c r="Q47" s="41">
        <v>0.42919571638918702</v>
      </c>
      <c r="R47" s="41">
        <v>0.5219653746165217</v>
      </c>
      <c r="S47" s="47">
        <v>11</v>
      </c>
    </row>
    <row r="48" spans="1:19" x14ac:dyDescent="0.25">
      <c r="A48" t="s">
        <v>1608</v>
      </c>
      <c r="B48" s="40" t="s">
        <v>32</v>
      </c>
      <c r="C48" s="40">
        <v>1</v>
      </c>
      <c r="D48" s="43">
        <v>45992</v>
      </c>
      <c r="E48" s="42">
        <v>11</v>
      </c>
      <c r="F48" s="54">
        <v>1</v>
      </c>
      <c r="G48" s="41">
        <v>0.54514412633670606</v>
      </c>
      <c r="H48" s="41">
        <v>0.58976785268395671</v>
      </c>
      <c r="I48" s="41">
        <v>0.59729875600846394</v>
      </c>
      <c r="J48" s="41">
        <v>0.54137675790841078</v>
      </c>
      <c r="K48" s="41">
        <v>0.46213418679006868</v>
      </c>
      <c r="L48" s="41">
        <v>0.39980519738426012</v>
      </c>
      <c r="M48" s="41">
        <v>0.33456205968362052</v>
      </c>
      <c r="N48" s="41">
        <v>0.30261832736201377</v>
      </c>
      <c r="O48" s="41">
        <v>0.27313582813149273</v>
      </c>
      <c r="P48" s="41">
        <v>0.33139637840810959</v>
      </c>
      <c r="Q48" s="41">
        <v>0.42919571638918702</v>
      </c>
      <c r="R48" s="41">
        <v>0.5219653746165217</v>
      </c>
      <c r="S48" s="47">
        <v>11</v>
      </c>
    </row>
    <row r="49" spans="1:19" x14ac:dyDescent="0.25">
      <c r="A49" t="s">
        <v>703</v>
      </c>
      <c r="B49" s="40" t="s">
        <v>32</v>
      </c>
      <c r="C49" s="40">
        <v>1</v>
      </c>
      <c r="D49" s="43">
        <v>45180</v>
      </c>
      <c r="E49" s="42">
        <v>7</v>
      </c>
      <c r="F49" s="54">
        <v>1</v>
      </c>
      <c r="G49" s="41">
        <v>0.54514412633670606</v>
      </c>
      <c r="H49" s="41">
        <v>0.58976785268395671</v>
      </c>
      <c r="I49" s="41">
        <v>0.59729875600846394</v>
      </c>
      <c r="J49" s="41">
        <v>0.54137675790841078</v>
      </c>
      <c r="K49" s="41">
        <v>0.46213418679006868</v>
      </c>
      <c r="L49" s="41">
        <v>0.39980519738426012</v>
      </c>
      <c r="M49" s="41">
        <v>0.33456205968362052</v>
      </c>
      <c r="N49" s="41">
        <v>0.30261832736201377</v>
      </c>
      <c r="O49" s="41">
        <v>0.27313582813149273</v>
      </c>
      <c r="P49" s="41">
        <v>0.33139637840810959</v>
      </c>
      <c r="Q49" s="41">
        <v>0.42919571638918702</v>
      </c>
      <c r="R49" s="41">
        <v>0.5219653746165217</v>
      </c>
      <c r="S49" s="47">
        <v>7</v>
      </c>
    </row>
    <row r="50" spans="1:19" x14ac:dyDescent="0.25">
      <c r="A50" t="s">
        <v>704</v>
      </c>
      <c r="B50" s="40" t="s">
        <v>32</v>
      </c>
      <c r="C50" s="40">
        <v>1</v>
      </c>
      <c r="D50" s="43">
        <v>45184</v>
      </c>
      <c r="E50" s="42">
        <v>7</v>
      </c>
      <c r="F50" s="54">
        <v>1</v>
      </c>
      <c r="G50" s="41">
        <v>0.54514412633670606</v>
      </c>
      <c r="H50" s="41">
        <v>0.58976785268395671</v>
      </c>
      <c r="I50" s="41">
        <v>0.59729875600846394</v>
      </c>
      <c r="J50" s="41">
        <v>0.54137675790841078</v>
      </c>
      <c r="K50" s="41">
        <v>0.46213418679006868</v>
      </c>
      <c r="L50" s="41">
        <v>0.39980519738426012</v>
      </c>
      <c r="M50" s="41">
        <v>0.33456205968362052</v>
      </c>
      <c r="N50" s="41">
        <v>0.30261832736201377</v>
      </c>
      <c r="O50" s="41">
        <v>0.27313582813149273</v>
      </c>
      <c r="P50" s="41">
        <v>0.33139637840810959</v>
      </c>
      <c r="Q50" s="41">
        <v>0.42919571638918702</v>
      </c>
      <c r="R50" s="41">
        <v>0.5219653746165217</v>
      </c>
      <c r="S50" s="47">
        <v>7</v>
      </c>
    </row>
    <row r="51" spans="1:19" x14ac:dyDescent="0.25">
      <c r="A51" t="s">
        <v>1609</v>
      </c>
      <c r="B51" s="40" t="s">
        <v>32</v>
      </c>
      <c r="C51" s="40">
        <v>1</v>
      </c>
      <c r="D51" s="43">
        <v>45214</v>
      </c>
      <c r="E51" s="42">
        <v>0.95874000000000004</v>
      </c>
      <c r="F51" s="54">
        <v>1</v>
      </c>
      <c r="G51" s="41">
        <v>0.54514412633670606</v>
      </c>
      <c r="H51" s="41">
        <v>0.58976785268395671</v>
      </c>
      <c r="I51" s="41">
        <v>0.59729875600846394</v>
      </c>
      <c r="J51" s="41">
        <v>0.54137675790841078</v>
      </c>
      <c r="K51" s="41">
        <v>0.46213418679006868</v>
      </c>
      <c r="L51" s="41">
        <v>0.39980519738426012</v>
      </c>
      <c r="M51" s="41">
        <v>0.33456205968362052</v>
      </c>
      <c r="N51" s="41">
        <v>0.30261832736201377</v>
      </c>
      <c r="O51" s="41">
        <v>0.27313582813149273</v>
      </c>
      <c r="P51" s="41">
        <v>0.33139637840810959</v>
      </c>
      <c r="Q51" s="41">
        <v>0.42919571638918702</v>
      </c>
      <c r="R51" s="41">
        <v>0.5219653746165217</v>
      </c>
      <c r="S51" s="47">
        <v>0.95874000000000004</v>
      </c>
    </row>
    <row r="52" spans="1:19" x14ac:dyDescent="0.25">
      <c r="A52" t="s">
        <v>705</v>
      </c>
      <c r="B52" s="40" t="s">
        <v>32</v>
      </c>
      <c r="C52" s="40">
        <v>2</v>
      </c>
      <c r="D52" s="43">
        <v>45689</v>
      </c>
      <c r="E52" s="42">
        <v>2</v>
      </c>
      <c r="F52" s="54">
        <v>1</v>
      </c>
      <c r="G52" s="41">
        <v>0.38308783837111993</v>
      </c>
      <c r="H52" s="41">
        <v>0.35681289888133871</v>
      </c>
      <c r="I52" s="41">
        <v>0.36077894600771909</v>
      </c>
      <c r="J52" s="41">
        <v>0.361837821161485</v>
      </c>
      <c r="K52" s="41">
        <v>0.38207262969567002</v>
      </c>
      <c r="L52" s="41">
        <v>0.49748173535004458</v>
      </c>
      <c r="M52" s="41">
        <v>0.42428348771090951</v>
      </c>
      <c r="N52" s="41">
        <v>0.38442888016109322</v>
      </c>
      <c r="O52" s="41">
        <v>0.39512250618824529</v>
      </c>
      <c r="P52" s="41">
        <v>0.47735863600477407</v>
      </c>
      <c r="Q52" s="41">
        <v>0.39753491015510334</v>
      </c>
      <c r="R52" s="41">
        <v>0.3476665220407712</v>
      </c>
      <c r="S52" s="47">
        <v>2</v>
      </c>
    </row>
    <row r="53" spans="1:19" x14ac:dyDescent="0.25">
      <c r="A53" t="s">
        <v>706</v>
      </c>
      <c r="B53" s="40" t="s">
        <v>32</v>
      </c>
      <c r="C53" s="40">
        <v>1</v>
      </c>
      <c r="D53" s="43">
        <v>45444</v>
      </c>
      <c r="E53" s="42">
        <v>4.1900000000000004</v>
      </c>
      <c r="F53" s="54">
        <v>1</v>
      </c>
      <c r="G53" s="41">
        <v>0.54514412633670606</v>
      </c>
      <c r="H53" s="41">
        <v>0.58976785268395671</v>
      </c>
      <c r="I53" s="41">
        <v>0.59729875600846394</v>
      </c>
      <c r="J53" s="41">
        <v>0.54137675790841078</v>
      </c>
      <c r="K53" s="41">
        <v>0.46213418679006868</v>
      </c>
      <c r="L53" s="41">
        <v>0.39980519738426012</v>
      </c>
      <c r="M53" s="41">
        <v>0.33456205968362052</v>
      </c>
      <c r="N53" s="41">
        <v>0.30261832736201377</v>
      </c>
      <c r="O53" s="41">
        <v>0.27313582813149273</v>
      </c>
      <c r="P53" s="41">
        <v>0.33139637840810959</v>
      </c>
      <c r="Q53" s="41">
        <v>0.42919571638918702</v>
      </c>
      <c r="R53" s="41">
        <v>0.5219653746165217</v>
      </c>
      <c r="S53" s="47">
        <v>4.1900000000000004</v>
      </c>
    </row>
    <row r="54" spans="1:19" x14ac:dyDescent="0.25">
      <c r="A54" t="s">
        <v>1610</v>
      </c>
      <c r="B54" s="40" t="s">
        <v>32</v>
      </c>
      <c r="C54" s="40">
        <v>2</v>
      </c>
      <c r="D54" s="43">
        <v>45309</v>
      </c>
      <c r="E54" s="42">
        <v>-1.76</v>
      </c>
      <c r="F54" s="54">
        <v>1</v>
      </c>
      <c r="G54" s="41">
        <v>0.38308783837111993</v>
      </c>
      <c r="H54" s="41">
        <v>0.35681289888133871</v>
      </c>
      <c r="I54" s="41">
        <v>0.36077894600771909</v>
      </c>
      <c r="J54" s="41">
        <v>0.361837821161485</v>
      </c>
      <c r="K54" s="41">
        <v>0.38207262969567002</v>
      </c>
      <c r="L54" s="41">
        <v>0.49748173535004458</v>
      </c>
      <c r="M54" s="41">
        <v>0.42428348771090951</v>
      </c>
      <c r="N54" s="41">
        <v>0.38442888016109322</v>
      </c>
      <c r="O54" s="41">
        <v>0.39512250618824529</v>
      </c>
      <c r="P54" s="41">
        <v>0.47735863600477407</v>
      </c>
      <c r="Q54" s="41">
        <v>0.39753491015510334</v>
      </c>
      <c r="R54" s="41">
        <v>0.3476665220407712</v>
      </c>
      <c r="S54" s="47">
        <v>-1.76</v>
      </c>
    </row>
    <row r="55" spans="1:19" x14ac:dyDescent="0.25">
      <c r="A55" t="s">
        <v>707</v>
      </c>
      <c r="B55" s="40" t="s">
        <v>32</v>
      </c>
      <c r="C55" s="40">
        <v>2</v>
      </c>
      <c r="D55" s="43">
        <v>46388</v>
      </c>
      <c r="E55" s="42">
        <v>6</v>
      </c>
      <c r="F55" s="54">
        <v>1</v>
      </c>
      <c r="G55" s="41">
        <v>0.38308783837111993</v>
      </c>
      <c r="H55" s="41">
        <v>0.35681289888133871</v>
      </c>
      <c r="I55" s="41">
        <v>0.36077894600771909</v>
      </c>
      <c r="J55" s="41">
        <v>0.361837821161485</v>
      </c>
      <c r="K55" s="41">
        <v>0.38207262969567002</v>
      </c>
      <c r="L55" s="41">
        <v>0.49748173535004458</v>
      </c>
      <c r="M55" s="41">
        <v>0.42428348771090951</v>
      </c>
      <c r="N55" s="41">
        <v>0.38442888016109322</v>
      </c>
      <c r="O55" s="41">
        <v>0.39512250618824529</v>
      </c>
      <c r="P55" s="41">
        <v>0.47735863600477407</v>
      </c>
      <c r="Q55" s="41">
        <v>0.39753491015510334</v>
      </c>
      <c r="R55" s="41">
        <v>0.3476665220407712</v>
      </c>
      <c r="S55" s="47">
        <v>6</v>
      </c>
    </row>
    <row r="56" spans="1:19" x14ac:dyDescent="0.25">
      <c r="A56" t="s">
        <v>708</v>
      </c>
      <c r="B56" s="40" t="s">
        <v>32</v>
      </c>
      <c r="C56" s="40">
        <v>1</v>
      </c>
      <c r="D56" s="43">
        <v>45536</v>
      </c>
      <c r="E56" s="42">
        <v>5</v>
      </c>
      <c r="F56" s="54">
        <v>1</v>
      </c>
      <c r="G56" s="41">
        <v>0.54514412633670606</v>
      </c>
      <c r="H56" s="41">
        <v>0.58976785268395671</v>
      </c>
      <c r="I56" s="41">
        <v>0.59729875600846394</v>
      </c>
      <c r="J56" s="41">
        <v>0.54137675790841078</v>
      </c>
      <c r="K56" s="41">
        <v>0.46213418679006868</v>
      </c>
      <c r="L56" s="41">
        <v>0.39980519738426012</v>
      </c>
      <c r="M56" s="41">
        <v>0.33456205968362052</v>
      </c>
      <c r="N56" s="41">
        <v>0.30261832736201377</v>
      </c>
      <c r="O56" s="41">
        <v>0.27313582813149273</v>
      </c>
      <c r="P56" s="41">
        <v>0.33139637840810959</v>
      </c>
      <c r="Q56" s="41">
        <v>0.42919571638918702</v>
      </c>
      <c r="R56" s="41">
        <v>0.5219653746165217</v>
      </c>
      <c r="S56" s="47">
        <v>5</v>
      </c>
    </row>
    <row r="57" spans="1:19" x14ac:dyDescent="0.25">
      <c r="A57" t="s">
        <v>1611</v>
      </c>
      <c r="B57" s="40" t="s">
        <v>32</v>
      </c>
      <c r="C57" s="40">
        <v>1</v>
      </c>
      <c r="D57" s="43">
        <v>45566</v>
      </c>
      <c r="E57" s="42">
        <v>9</v>
      </c>
      <c r="F57" s="54">
        <v>1</v>
      </c>
      <c r="G57" s="41">
        <v>0.54514412633670606</v>
      </c>
      <c r="H57" s="41">
        <v>0.58976785268395671</v>
      </c>
      <c r="I57" s="41">
        <v>0.59729875600846394</v>
      </c>
      <c r="J57" s="41">
        <v>0.54137675790841078</v>
      </c>
      <c r="K57" s="41">
        <v>0.46213418679006868</v>
      </c>
      <c r="L57" s="41">
        <v>0.39980519738426012</v>
      </c>
      <c r="M57" s="41">
        <v>0.33456205968362052</v>
      </c>
      <c r="N57" s="41">
        <v>0.30261832736201377</v>
      </c>
      <c r="O57" s="41">
        <v>0.27313582813149273</v>
      </c>
      <c r="P57" s="41">
        <v>0.33139637840810959</v>
      </c>
      <c r="Q57" s="41">
        <v>0.42919571638918702</v>
      </c>
      <c r="R57" s="41">
        <v>0.5219653746165217</v>
      </c>
      <c r="S57" s="47">
        <v>9</v>
      </c>
    </row>
    <row r="58" spans="1:19" x14ac:dyDescent="0.25">
      <c r="A58" t="s">
        <v>709</v>
      </c>
      <c r="B58" s="40" t="s">
        <v>32</v>
      </c>
      <c r="C58" s="40">
        <v>2</v>
      </c>
      <c r="D58" s="43">
        <v>45474</v>
      </c>
      <c r="E58" s="42">
        <v>5.0999999999999996</v>
      </c>
      <c r="F58" s="54">
        <v>1</v>
      </c>
      <c r="G58" s="41">
        <v>0.38308783837111993</v>
      </c>
      <c r="H58" s="41">
        <v>0.35681289888133871</v>
      </c>
      <c r="I58" s="41">
        <v>0.36077894600771909</v>
      </c>
      <c r="J58" s="41">
        <v>0.361837821161485</v>
      </c>
      <c r="K58" s="41">
        <v>0.38207262969567002</v>
      </c>
      <c r="L58" s="41">
        <v>0.49748173535004458</v>
      </c>
      <c r="M58" s="41">
        <v>0.42428348771090951</v>
      </c>
      <c r="N58" s="41">
        <v>0.38442888016109322</v>
      </c>
      <c r="O58" s="41">
        <v>0.39512250618824529</v>
      </c>
      <c r="P58" s="41">
        <v>0.47735863600477407</v>
      </c>
      <c r="Q58" s="41">
        <v>0.39753491015510334</v>
      </c>
      <c r="R58" s="41">
        <v>0.3476665220407712</v>
      </c>
      <c r="S58" s="47">
        <v>5.0999999999999996</v>
      </c>
    </row>
    <row r="59" spans="1:19" x14ac:dyDescent="0.25">
      <c r="A59" t="s">
        <v>710</v>
      </c>
      <c r="B59" s="40" t="s">
        <v>32</v>
      </c>
      <c r="C59" s="40">
        <v>1</v>
      </c>
      <c r="D59" s="43">
        <v>45075</v>
      </c>
      <c r="E59" s="42">
        <v>22.302</v>
      </c>
      <c r="F59" s="54">
        <v>1</v>
      </c>
      <c r="G59" s="41">
        <v>0.54514412633670606</v>
      </c>
      <c r="H59" s="41">
        <v>0.58976785268395671</v>
      </c>
      <c r="I59" s="41">
        <v>0.59729875600846394</v>
      </c>
      <c r="J59" s="41">
        <v>0.54137675790841078</v>
      </c>
      <c r="K59" s="41">
        <v>0.46213418679006868</v>
      </c>
      <c r="L59" s="41">
        <v>0.39980519738426012</v>
      </c>
      <c r="M59" s="41">
        <v>0.33456205968362052</v>
      </c>
      <c r="N59" s="41">
        <v>0.30261832736201377</v>
      </c>
      <c r="O59" s="41">
        <v>0.27313582813149273</v>
      </c>
      <c r="P59" s="41">
        <v>0.33139637840810959</v>
      </c>
      <c r="Q59" s="41">
        <v>0.42919571638918702</v>
      </c>
      <c r="R59" s="41">
        <v>0.5219653746165217</v>
      </c>
      <c r="S59" s="47">
        <v>22.302</v>
      </c>
    </row>
    <row r="60" spans="1:19" x14ac:dyDescent="0.25">
      <c r="A60" t="s">
        <v>1612</v>
      </c>
      <c r="B60" s="40" t="s">
        <v>32</v>
      </c>
      <c r="C60" s="40">
        <v>1</v>
      </c>
      <c r="D60" s="43">
        <v>45536</v>
      </c>
      <c r="E60" s="42">
        <v>3</v>
      </c>
      <c r="F60" s="54">
        <v>1</v>
      </c>
      <c r="G60" s="41">
        <v>0.54514412633670606</v>
      </c>
      <c r="H60" s="41">
        <v>0.58976785268395671</v>
      </c>
      <c r="I60" s="41">
        <v>0.59729875600846394</v>
      </c>
      <c r="J60" s="41">
        <v>0.54137675790841078</v>
      </c>
      <c r="K60" s="41">
        <v>0.46213418679006868</v>
      </c>
      <c r="L60" s="41">
        <v>0.39980519738426012</v>
      </c>
      <c r="M60" s="41">
        <v>0.33456205968362052</v>
      </c>
      <c r="N60" s="41">
        <v>0.30261832736201377</v>
      </c>
      <c r="O60" s="41">
        <v>0.27313582813149273</v>
      </c>
      <c r="P60" s="41">
        <v>0.33139637840810959</v>
      </c>
      <c r="Q60" s="41">
        <v>0.42919571638918702</v>
      </c>
      <c r="R60" s="41">
        <v>0.5219653746165217</v>
      </c>
      <c r="S60" s="47">
        <v>3</v>
      </c>
    </row>
    <row r="61" spans="1:19" x14ac:dyDescent="0.25">
      <c r="A61" t="s">
        <v>711</v>
      </c>
      <c r="B61" s="40" t="s">
        <v>32</v>
      </c>
      <c r="C61" s="40">
        <v>2</v>
      </c>
      <c r="D61" s="43">
        <v>45505</v>
      </c>
      <c r="E61" s="42">
        <v>3.2</v>
      </c>
      <c r="F61" s="54">
        <v>1</v>
      </c>
      <c r="G61" s="41">
        <v>0.38308783837111993</v>
      </c>
      <c r="H61" s="41">
        <v>0.35681289888133871</v>
      </c>
      <c r="I61" s="41">
        <v>0.36077894600771909</v>
      </c>
      <c r="J61" s="41">
        <v>0.361837821161485</v>
      </c>
      <c r="K61" s="41">
        <v>0.38207262969567002</v>
      </c>
      <c r="L61" s="41">
        <v>0.49748173535004458</v>
      </c>
      <c r="M61" s="41">
        <v>0.42428348771090951</v>
      </c>
      <c r="N61" s="41">
        <v>0.38442888016109322</v>
      </c>
      <c r="O61" s="41">
        <v>0.39512250618824529</v>
      </c>
      <c r="P61" s="41">
        <v>0.47735863600477407</v>
      </c>
      <c r="Q61" s="41">
        <v>0.39753491015510334</v>
      </c>
      <c r="R61" s="41">
        <v>0.3476665220407712</v>
      </c>
      <c r="S61" s="47">
        <v>3.2</v>
      </c>
    </row>
    <row r="62" spans="1:19" x14ac:dyDescent="0.25">
      <c r="A62" t="s">
        <v>712</v>
      </c>
      <c r="B62" s="40" t="s">
        <v>32</v>
      </c>
      <c r="C62" s="40">
        <v>2</v>
      </c>
      <c r="D62" s="43">
        <v>45505</v>
      </c>
      <c r="E62" s="42">
        <v>3.2</v>
      </c>
      <c r="F62" s="54">
        <v>1</v>
      </c>
      <c r="G62" s="41">
        <v>0.38308783837111993</v>
      </c>
      <c r="H62" s="41">
        <v>0.35681289888133871</v>
      </c>
      <c r="I62" s="41">
        <v>0.36077894600771909</v>
      </c>
      <c r="J62" s="41">
        <v>0.361837821161485</v>
      </c>
      <c r="K62" s="41">
        <v>0.38207262969567002</v>
      </c>
      <c r="L62" s="41">
        <v>0.49748173535004458</v>
      </c>
      <c r="M62" s="41">
        <v>0.42428348771090951</v>
      </c>
      <c r="N62" s="41">
        <v>0.38442888016109322</v>
      </c>
      <c r="O62" s="41">
        <v>0.39512250618824529</v>
      </c>
      <c r="P62" s="41">
        <v>0.47735863600477407</v>
      </c>
      <c r="Q62" s="41">
        <v>0.39753491015510334</v>
      </c>
      <c r="R62" s="41">
        <v>0.3476665220407712</v>
      </c>
      <c r="S62" s="47">
        <v>3.2</v>
      </c>
    </row>
    <row r="63" spans="1:19" x14ac:dyDescent="0.25">
      <c r="A63" t="s">
        <v>713</v>
      </c>
      <c r="B63" s="40" t="s">
        <v>32</v>
      </c>
      <c r="C63" s="40">
        <v>2</v>
      </c>
      <c r="D63" s="43">
        <v>45505</v>
      </c>
      <c r="E63" s="42">
        <v>3.2</v>
      </c>
      <c r="F63" s="54">
        <v>1</v>
      </c>
      <c r="G63" s="41">
        <v>0.38308783837111993</v>
      </c>
      <c r="H63" s="41">
        <v>0.35681289888133871</v>
      </c>
      <c r="I63" s="41">
        <v>0.36077894600771909</v>
      </c>
      <c r="J63" s="41">
        <v>0.361837821161485</v>
      </c>
      <c r="K63" s="41">
        <v>0.38207262969567002</v>
      </c>
      <c r="L63" s="41">
        <v>0.49748173535004458</v>
      </c>
      <c r="M63" s="41">
        <v>0.42428348771090951</v>
      </c>
      <c r="N63" s="41">
        <v>0.38442888016109322</v>
      </c>
      <c r="O63" s="41">
        <v>0.39512250618824529</v>
      </c>
      <c r="P63" s="41">
        <v>0.47735863600477407</v>
      </c>
      <c r="Q63" s="41">
        <v>0.39753491015510334</v>
      </c>
      <c r="R63" s="41">
        <v>0.3476665220407712</v>
      </c>
      <c r="S63" s="47">
        <v>3.2</v>
      </c>
    </row>
    <row r="64" spans="1:19" x14ac:dyDescent="0.25">
      <c r="A64" t="s">
        <v>714</v>
      </c>
      <c r="B64" s="40" t="s">
        <v>32</v>
      </c>
      <c r="C64" s="40">
        <v>2</v>
      </c>
      <c r="D64" s="43">
        <v>46388</v>
      </c>
      <c r="E64" s="42">
        <v>6</v>
      </c>
      <c r="F64" s="54">
        <v>1</v>
      </c>
      <c r="G64" s="41">
        <v>0.38308783837111993</v>
      </c>
      <c r="H64" s="41">
        <v>0.35681289888133871</v>
      </c>
      <c r="I64" s="41">
        <v>0.36077894600771909</v>
      </c>
      <c r="J64" s="41">
        <v>0.361837821161485</v>
      </c>
      <c r="K64" s="41">
        <v>0.38207262969567002</v>
      </c>
      <c r="L64" s="41">
        <v>0.49748173535004458</v>
      </c>
      <c r="M64" s="41">
        <v>0.42428348771090951</v>
      </c>
      <c r="N64" s="41">
        <v>0.38442888016109322</v>
      </c>
      <c r="O64" s="41">
        <v>0.39512250618824529</v>
      </c>
      <c r="P64" s="41">
        <v>0.47735863600477407</v>
      </c>
      <c r="Q64" s="41">
        <v>0.39753491015510334</v>
      </c>
      <c r="R64" s="41">
        <v>0.3476665220407712</v>
      </c>
      <c r="S64" s="47">
        <v>6</v>
      </c>
    </row>
    <row r="65" spans="1:19" x14ac:dyDescent="0.25">
      <c r="A65" t="s">
        <v>715</v>
      </c>
      <c r="B65" s="40" t="s">
        <v>32</v>
      </c>
      <c r="C65" s="40">
        <v>2</v>
      </c>
      <c r="D65" s="43">
        <v>45689</v>
      </c>
      <c r="E65" s="42">
        <v>15.52</v>
      </c>
      <c r="F65" s="54">
        <v>1</v>
      </c>
      <c r="G65" s="41">
        <v>0.38308783837111993</v>
      </c>
      <c r="H65" s="41">
        <v>0.35681289888133871</v>
      </c>
      <c r="I65" s="41">
        <v>0.36077894600771909</v>
      </c>
      <c r="J65" s="41">
        <v>0.361837821161485</v>
      </c>
      <c r="K65" s="41">
        <v>0.38207262969567002</v>
      </c>
      <c r="L65" s="41">
        <v>0.49748173535004458</v>
      </c>
      <c r="M65" s="41">
        <v>0.42428348771090951</v>
      </c>
      <c r="N65" s="41">
        <v>0.38442888016109322</v>
      </c>
      <c r="O65" s="41">
        <v>0.39512250618824529</v>
      </c>
      <c r="P65" s="41">
        <v>0.47735863600477407</v>
      </c>
      <c r="Q65" s="41">
        <v>0.39753491015510334</v>
      </c>
      <c r="R65" s="41">
        <v>0.3476665220407712</v>
      </c>
      <c r="S65" s="47">
        <v>15.52</v>
      </c>
    </row>
    <row r="66" spans="1:19" x14ac:dyDescent="0.25">
      <c r="A66" t="s">
        <v>716</v>
      </c>
      <c r="B66" s="40" t="s">
        <v>32</v>
      </c>
      <c r="C66" s="40">
        <v>2</v>
      </c>
      <c r="D66" s="43">
        <v>45689</v>
      </c>
      <c r="E66" s="42">
        <v>9.3330000000000002</v>
      </c>
      <c r="F66" s="54">
        <v>1</v>
      </c>
      <c r="G66" s="41">
        <v>0.38308783837111993</v>
      </c>
      <c r="H66" s="41">
        <v>0.35681289888133871</v>
      </c>
      <c r="I66" s="41">
        <v>0.36077894600771909</v>
      </c>
      <c r="J66" s="41">
        <v>0.361837821161485</v>
      </c>
      <c r="K66" s="41">
        <v>0.38207262969567002</v>
      </c>
      <c r="L66" s="41">
        <v>0.49748173535004458</v>
      </c>
      <c r="M66" s="41">
        <v>0.42428348771090951</v>
      </c>
      <c r="N66" s="41">
        <v>0.38442888016109322</v>
      </c>
      <c r="O66" s="41">
        <v>0.39512250618824529</v>
      </c>
      <c r="P66" s="41">
        <v>0.47735863600477407</v>
      </c>
      <c r="Q66" s="41">
        <v>0.39753491015510334</v>
      </c>
      <c r="R66" s="41">
        <v>0.3476665220407712</v>
      </c>
      <c r="S66" s="47">
        <v>9.3330000000000002</v>
      </c>
    </row>
    <row r="67" spans="1:19" x14ac:dyDescent="0.25">
      <c r="A67" t="s">
        <v>717</v>
      </c>
      <c r="B67" s="40" t="s">
        <v>32</v>
      </c>
      <c r="C67" s="40">
        <v>2</v>
      </c>
      <c r="D67" s="43">
        <v>45658</v>
      </c>
      <c r="E67" s="42">
        <v>9.3330000000000002</v>
      </c>
      <c r="F67" s="54">
        <v>1</v>
      </c>
      <c r="G67" s="41">
        <v>0.38308783837111993</v>
      </c>
      <c r="H67" s="41">
        <v>0.35681289888133871</v>
      </c>
      <c r="I67" s="41">
        <v>0.36077894600771909</v>
      </c>
      <c r="J67" s="41">
        <v>0.361837821161485</v>
      </c>
      <c r="K67" s="41">
        <v>0.38207262969567002</v>
      </c>
      <c r="L67" s="41">
        <v>0.49748173535004458</v>
      </c>
      <c r="M67" s="41">
        <v>0.42428348771090951</v>
      </c>
      <c r="N67" s="41">
        <v>0.38442888016109322</v>
      </c>
      <c r="O67" s="41">
        <v>0.39512250618824529</v>
      </c>
      <c r="P67" s="41">
        <v>0.47735863600477407</v>
      </c>
      <c r="Q67" s="41">
        <v>0.39753491015510334</v>
      </c>
      <c r="R67" s="41">
        <v>0.3476665220407712</v>
      </c>
      <c r="S67" s="47">
        <v>9.3330000000000002</v>
      </c>
    </row>
    <row r="68" spans="1:19" x14ac:dyDescent="0.25">
      <c r="A68" t="s">
        <v>718</v>
      </c>
      <c r="B68" s="40" t="s">
        <v>32</v>
      </c>
      <c r="C68" s="40">
        <v>2</v>
      </c>
      <c r="D68" s="43">
        <v>45658</v>
      </c>
      <c r="E68" s="42">
        <v>9.3339999999999996</v>
      </c>
      <c r="F68" s="54">
        <v>1</v>
      </c>
      <c r="G68" s="41">
        <v>0.38308783837111993</v>
      </c>
      <c r="H68" s="41">
        <v>0.35681289888133871</v>
      </c>
      <c r="I68" s="41">
        <v>0.36077894600771909</v>
      </c>
      <c r="J68" s="41">
        <v>0.361837821161485</v>
      </c>
      <c r="K68" s="41">
        <v>0.38207262969567002</v>
      </c>
      <c r="L68" s="41">
        <v>0.49748173535004458</v>
      </c>
      <c r="M68" s="41">
        <v>0.42428348771090951</v>
      </c>
      <c r="N68" s="41">
        <v>0.38442888016109322</v>
      </c>
      <c r="O68" s="41">
        <v>0.39512250618824529</v>
      </c>
      <c r="P68" s="41">
        <v>0.47735863600477407</v>
      </c>
      <c r="Q68" s="41">
        <v>0.39753491015510334</v>
      </c>
      <c r="R68" s="41">
        <v>0.3476665220407712</v>
      </c>
      <c r="S68" s="47">
        <v>9.3339999999999996</v>
      </c>
    </row>
    <row r="69" spans="1:19" x14ac:dyDescent="0.25">
      <c r="A69" t="s">
        <v>719</v>
      </c>
      <c r="B69" s="40" t="s">
        <v>32</v>
      </c>
      <c r="C69" s="40">
        <v>2</v>
      </c>
      <c r="D69" s="43">
        <v>46023</v>
      </c>
      <c r="E69" s="42">
        <v>1</v>
      </c>
      <c r="F69" s="54">
        <v>1</v>
      </c>
      <c r="G69" s="41">
        <v>0.38308783837111993</v>
      </c>
      <c r="H69" s="41">
        <v>0.35681289888133871</v>
      </c>
      <c r="I69" s="41">
        <v>0.36077894600771909</v>
      </c>
      <c r="J69" s="41">
        <v>0.361837821161485</v>
      </c>
      <c r="K69" s="41">
        <v>0.38207262969567002</v>
      </c>
      <c r="L69" s="41">
        <v>0.49748173535004458</v>
      </c>
      <c r="M69" s="41">
        <v>0.42428348771090951</v>
      </c>
      <c r="N69" s="41">
        <v>0.38442888016109322</v>
      </c>
      <c r="O69" s="41">
        <v>0.39512250618824529</v>
      </c>
      <c r="P69" s="41">
        <v>0.47735863600477407</v>
      </c>
      <c r="Q69" s="41">
        <v>0.39753491015510334</v>
      </c>
      <c r="R69" s="41">
        <v>0.3476665220407712</v>
      </c>
      <c r="S69" s="47">
        <v>1</v>
      </c>
    </row>
    <row r="70" spans="1:19" x14ac:dyDescent="0.25">
      <c r="A70" t="s">
        <v>720</v>
      </c>
      <c r="B70" s="40" t="s">
        <v>32</v>
      </c>
      <c r="C70" s="40">
        <v>1</v>
      </c>
      <c r="D70" s="43">
        <v>45474</v>
      </c>
      <c r="E70" s="42">
        <v>4</v>
      </c>
      <c r="F70" s="54">
        <v>1</v>
      </c>
      <c r="G70" s="41">
        <v>0.54514412633670606</v>
      </c>
      <c r="H70" s="41">
        <v>0.58976785268395671</v>
      </c>
      <c r="I70" s="41">
        <v>0.59729875600846394</v>
      </c>
      <c r="J70" s="41">
        <v>0.54137675790841078</v>
      </c>
      <c r="K70" s="41">
        <v>0.46213418679006868</v>
      </c>
      <c r="L70" s="41">
        <v>0.39980519738426012</v>
      </c>
      <c r="M70" s="41">
        <v>0.33456205968362052</v>
      </c>
      <c r="N70" s="41">
        <v>0.30261832736201377</v>
      </c>
      <c r="O70" s="41">
        <v>0.27313582813149273</v>
      </c>
      <c r="P70" s="41">
        <v>0.33139637840810959</v>
      </c>
      <c r="Q70" s="41">
        <v>0.42919571638918702</v>
      </c>
      <c r="R70" s="41">
        <v>0.5219653746165217</v>
      </c>
      <c r="S70" s="47">
        <v>4</v>
      </c>
    </row>
    <row r="71" spans="1:19" x14ac:dyDescent="0.25">
      <c r="A71" t="s">
        <v>1613</v>
      </c>
      <c r="B71" s="40" t="s">
        <v>32</v>
      </c>
      <c r="C71" s="40">
        <v>1</v>
      </c>
      <c r="D71" s="43">
        <v>45116</v>
      </c>
      <c r="E71" s="42">
        <v>0.38</v>
      </c>
      <c r="F71" s="54">
        <v>1</v>
      </c>
      <c r="G71" s="41">
        <v>0.54514412633670606</v>
      </c>
      <c r="H71" s="41">
        <v>0.58976785268395671</v>
      </c>
      <c r="I71" s="41">
        <v>0.59729875600846394</v>
      </c>
      <c r="J71" s="41">
        <v>0.54137675790841078</v>
      </c>
      <c r="K71" s="41">
        <v>0.46213418679006868</v>
      </c>
      <c r="L71" s="41">
        <v>0.39980519738426012</v>
      </c>
      <c r="M71" s="41">
        <v>0.33456205968362052</v>
      </c>
      <c r="N71" s="41">
        <v>0.30261832736201377</v>
      </c>
      <c r="O71" s="41">
        <v>0.27313582813149273</v>
      </c>
      <c r="P71" s="41">
        <v>0.33139637840810959</v>
      </c>
      <c r="Q71" s="41">
        <v>0.42919571638918702</v>
      </c>
      <c r="R71" s="41">
        <v>0.5219653746165217</v>
      </c>
      <c r="S71" s="47">
        <v>0.38</v>
      </c>
    </row>
    <row r="72" spans="1:19" x14ac:dyDescent="0.25">
      <c r="A72" t="s">
        <v>721</v>
      </c>
      <c r="B72" s="40" t="s">
        <v>32</v>
      </c>
      <c r="C72" s="40">
        <v>1</v>
      </c>
      <c r="D72" s="43">
        <v>44978</v>
      </c>
      <c r="E72" s="42">
        <v>3.4</v>
      </c>
      <c r="F72" s="54">
        <v>1</v>
      </c>
      <c r="G72" s="41">
        <v>0.54514412633670606</v>
      </c>
      <c r="H72" s="41">
        <v>0.58976785268395671</v>
      </c>
      <c r="I72" s="41">
        <v>0.59729875600846394</v>
      </c>
      <c r="J72" s="41">
        <v>0.54137675790841078</v>
      </c>
      <c r="K72" s="41">
        <v>0.46213418679006868</v>
      </c>
      <c r="L72" s="41">
        <v>0.39980519738426012</v>
      </c>
      <c r="M72" s="41">
        <v>0.33456205968362052</v>
      </c>
      <c r="N72" s="41">
        <v>0.30261832736201377</v>
      </c>
      <c r="O72" s="41">
        <v>0.27313582813149273</v>
      </c>
      <c r="P72" s="41">
        <v>0.33139637840810959</v>
      </c>
      <c r="Q72" s="41">
        <v>0.42919571638918702</v>
      </c>
      <c r="R72" s="41">
        <v>0.5219653746165217</v>
      </c>
      <c r="S72" s="47">
        <v>3.4</v>
      </c>
    </row>
    <row r="73" spans="1:19" x14ac:dyDescent="0.25">
      <c r="A73" t="s">
        <v>722</v>
      </c>
      <c r="B73" s="40" t="s">
        <v>32</v>
      </c>
      <c r="C73" s="40">
        <v>2</v>
      </c>
      <c r="D73" s="43">
        <v>46143</v>
      </c>
      <c r="E73" s="42">
        <v>21</v>
      </c>
      <c r="F73" s="54">
        <v>1</v>
      </c>
      <c r="G73" s="41">
        <v>0.38308783837111993</v>
      </c>
      <c r="H73" s="41">
        <v>0.35681289888133871</v>
      </c>
      <c r="I73" s="41">
        <v>0.36077894600771909</v>
      </c>
      <c r="J73" s="41">
        <v>0.361837821161485</v>
      </c>
      <c r="K73" s="41">
        <v>0.38207262969567002</v>
      </c>
      <c r="L73" s="41">
        <v>0.49748173535004458</v>
      </c>
      <c r="M73" s="41">
        <v>0.42428348771090951</v>
      </c>
      <c r="N73" s="41">
        <v>0.38442888016109322</v>
      </c>
      <c r="O73" s="41">
        <v>0.39512250618824529</v>
      </c>
      <c r="P73" s="41">
        <v>0.47735863600477407</v>
      </c>
      <c r="Q73" s="41">
        <v>0.39753491015510334</v>
      </c>
      <c r="R73" s="41">
        <v>0.3476665220407712</v>
      </c>
      <c r="S73" s="47">
        <v>21</v>
      </c>
    </row>
    <row r="74" spans="1:19" x14ac:dyDescent="0.25">
      <c r="A74" t="s">
        <v>1614</v>
      </c>
      <c r="B74" s="40" t="s">
        <v>32</v>
      </c>
      <c r="C74" s="40">
        <v>1</v>
      </c>
      <c r="D74" s="43">
        <v>45249</v>
      </c>
      <c r="E74" s="42">
        <v>-0.4</v>
      </c>
      <c r="F74" s="54">
        <v>1</v>
      </c>
      <c r="G74" s="41">
        <v>0.54514412633670606</v>
      </c>
      <c r="H74" s="41">
        <v>0.58976785268395671</v>
      </c>
      <c r="I74" s="41">
        <v>0.59729875600846394</v>
      </c>
      <c r="J74" s="41">
        <v>0.54137675790841078</v>
      </c>
      <c r="K74" s="41">
        <v>0.46213418679006868</v>
      </c>
      <c r="L74" s="41">
        <v>0.39980519738426012</v>
      </c>
      <c r="M74" s="41">
        <v>0.33456205968362052</v>
      </c>
      <c r="N74" s="41">
        <v>0.30261832736201377</v>
      </c>
      <c r="O74" s="41">
        <v>0.27313582813149273</v>
      </c>
      <c r="P74" s="41">
        <v>0.33139637840810959</v>
      </c>
      <c r="Q74" s="41">
        <v>0.42919571638918702</v>
      </c>
      <c r="R74" s="41">
        <v>0.5219653746165217</v>
      </c>
      <c r="S74" s="47">
        <v>-0.4</v>
      </c>
    </row>
    <row r="75" spans="1:19" x14ac:dyDescent="0.25">
      <c r="A75" t="s">
        <v>1615</v>
      </c>
      <c r="B75" s="40" t="s">
        <v>32</v>
      </c>
      <c r="C75" s="40">
        <v>1</v>
      </c>
      <c r="D75" s="43">
        <v>46388</v>
      </c>
      <c r="E75" s="42">
        <v>5.2</v>
      </c>
      <c r="F75" s="54">
        <v>1</v>
      </c>
      <c r="G75" s="41">
        <v>0.54514412633670606</v>
      </c>
      <c r="H75" s="41">
        <v>0.58976785268395671</v>
      </c>
      <c r="I75" s="41">
        <v>0.59729875600846394</v>
      </c>
      <c r="J75" s="41">
        <v>0.54137675790841078</v>
      </c>
      <c r="K75" s="41">
        <v>0.46213418679006868</v>
      </c>
      <c r="L75" s="41">
        <v>0.39980519738426012</v>
      </c>
      <c r="M75" s="41">
        <v>0.33456205968362052</v>
      </c>
      <c r="N75" s="41">
        <v>0.30261832736201377</v>
      </c>
      <c r="O75" s="41">
        <v>0.27313582813149273</v>
      </c>
      <c r="P75" s="41">
        <v>0.33139637840810959</v>
      </c>
      <c r="Q75" s="41">
        <v>0.42919571638918702</v>
      </c>
      <c r="R75" s="41">
        <v>0.5219653746165217</v>
      </c>
      <c r="S75" s="47">
        <v>5.2</v>
      </c>
    </row>
    <row r="76" spans="1:19" x14ac:dyDescent="0.25">
      <c r="A76" t="s">
        <v>723</v>
      </c>
      <c r="B76" s="40" t="s">
        <v>32</v>
      </c>
      <c r="C76" s="40">
        <v>2</v>
      </c>
      <c r="D76" s="43">
        <v>45870</v>
      </c>
      <c r="E76" s="42">
        <v>20.452999999999999</v>
      </c>
      <c r="F76" s="54">
        <v>1</v>
      </c>
      <c r="G76" s="41">
        <v>0.38308783837111993</v>
      </c>
      <c r="H76" s="41">
        <v>0.35681289888133871</v>
      </c>
      <c r="I76" s="41">
        <v>0.36077894600771909</v>
      </c>
      <c r="J76" s="41">
        <v>0.361837821161485</v>
      </c>
      <c r="K76" s="41">
        <v>0.38207262969567002</v>
      </c>
      <c r="L76" s="41">
        <v>0.49748173535004458</v>
      </c>
      <c r="M76" s="41">
        <v>0.42428348771090951</v>
      </c>
      <c r="N76" s="41">
        <v>0.38442888016109322</v>
      </c>
      <c r="O76" s="41">
        <v>0.39512250618824529</v>
      </c>
      <c r="P76" s="41">
        <v>0.47735863600477407</v>
      </c>
      <c r="Q76" s="41">
        <v>0.39753491015510334</v>
      </c>
      <c r="R76" s="41">
        <v>0.3476665220407712</v>
      </c>
      <c r="S76" s="47">
        <v>20.452999999999999</v>
      </c>
    </row>
    <row r="77" spans="1:19" x14ac:dyDescent="0.25">
      <c r="A77" t="s">
        <v>724</v>
      </c>
      <c r="B77" s="40" t="s">
        <v>32</v>
      </c>
      <c r="C77" s="40">
        <v>2</v>
      </c>
      <c r="D77" s="43">
        <v>45839</v>
      </c>
      <c r="E77" s="42">
        <v>2.85</v>
      </c>
      <c r="F77" s="54">
        <v>1</v>
      </c>
      <c r="G77" s="41">
        <v>0.38308783837111993</v>
      </c>
      <c r="H77" s="41">
        <v>0.35681289888133871</v>
      </c>
      <c r="I77" s="41">
        <v>0.36077894600771909</v>
      </c>
      <c r="J77" s="41">
        <v>0.361837821161485</v>
      </c>
      <c r="K77" s="41">
        <v>0.38207262969567002</v>
      </c>
      <c r="L77" s="41">
        <v>0.49748173535004458</v>
      </c>
      <c r="M77" s="41">
        <v>0.42428348771090951</v>
      </c>
      <c r="N77" s="41">
        <v>0.38442888016109322</v>
      </c>
      <c r="O77" s="41">
        <v>0.39512250618824529</v>
      </c>
      <c r="P77" s="41">
        <v>0.47735863600477407</v>
      </c>
      <c r="Q77" s="41">
        <v>0.39753491015510334</v>
      </c>
      <c r="R77" s="41">
        <v>0.3476665220407712</v>
      </c>
      <c r="S77" s="47">
        <v>2.85</v>
      </c>
    </row>
    <row r="78" spans="1:19" x14ac:dyDescent="0.25">
      <c r="A78" t="s">
        <v>725</v>
      </c>
      <c r="B78" s="40" t="s">
        <v>32</v>
      </c>
      <c r="C78" s="40">
        <v>2</v>
      </c>
      <c r="D78" s="43">
        <v>45839</v>
      </c>
      <c r="E78" s="42">
        <v>2.85</v>
      </c>
      <c r="F78" s="54">
        <v>1</v>
      </c>
      <c r="G78" s="41">
        <v>0.38308783837111993</v>
      </c>
      <c r="H78" s="41">
        <v>0.35681289888133871</v>
      </c>
      <c r="I78" s="41">
        <v>0.36077894600771909</v>
      </c>
      <c r="J78" s="41">
        <v>0.361837821161485</v>
      </c>
      <c r="K78" s="41">
        <v>0.38207262969567002</v>
      </c>
      <c r="L78" s="41">
        <v>0.49748173535004458</v>
      </c>
      <c r="M78" s="41">
        <v>0.42428348771090951</v>
      </c>
      <c r="N78" s="41">
        <v>0.38442888016109322</v>
      </c>
      <c r="O78" s="41">
        <v>0.39512250618824529</v>
      </c>
      <c r="P78" s="41">
        <v>0.47735863600477407</v>
      </c>
      <c r="Q78" s="41">
        <v>0.39753491015510334</v>
      </c>
      <c r="R78" s="41">
        <v>0.3476665220407712</v>
      </c>
      <c r="S78" s="47">
        <v>2.85</v>
      </c>
    </row>
    <row r="79" spans="1:19" x14ac:dyDescent="0.25">
      <c r="A79" t="s">
        <v>726</v>
      </c>
      <c r="B79" s="40" t="s">
        <v>32</v>
      </c>
      <c r="C79" s="40">
        <v>2</v>
      </c>
      <c r="D79" s="43">
        <v>46388</v>
      </c>
      <c r="E79" s="42">
        <v>3.6960000000000002</v>
      </c>
      <c r="F79" s="54">
        <v>1</v>
      </c>
      <c r="G79" s="41">
        <v>0.38308783837111993</v>
      </c>
      <c r="H79" s="41">
        <v>0.35681289888133871</v>
      </c>
      <c r="I79" s="41">
        <v>0.36077894600771909</v>
      </c>
      <c r="J79" s="41">
        <v>0.361837821161485</v>
      </c>
      <c r="K79" s="41">
        <v>0.38207262969567002</v>
      </c>
      <c r="L79" s="41">
        <v>0.49748173535004458</v>
      </c>
      <c r="M79" s="41">
        <v>0.42428348771090951</v>
      </c>
      <c r="N79" s="41">
        <v>0.38442888016109322</v>
      </c>
      <c r="O79" s="41">
        <v>0.39512250618824529</v>
      </c>
      <c r="P79" s="41">
        <v>0.47735863600477407</v>
      </c>
      <c r="Q79" s="41">
        <v>0.39753491015510334</v>
      </c>
      <c r="R79" s="41">
        <v>0.3476665220407712</v>
      </c>
      <c r="S79" s="47">
        <v>3.6960000000000002</v>
      </c>
    </row>
    <row r="80" spans="1:19" x14ac:dyDescent="0.25">
      <c r="A80" t="s">
        <v>727</v>
      </c>
      <c r="B80" s="40" t="s">
        <v>32</v>
      </c>
      <c r="C80" s="40">
        <v>2</v>
      </c>
      <c r="D80" s="43">
        <v>45352</v>
      </c>
      <c r="E80" s="42">
        <v>9.75</v>
      </c>
      <c r="F80" s="54">
        <v>1</v>
      </c>
      <c r="G80" s="41">
        <v>0.38308783837111993</v>
      </c>
      <c r="H80" s="41">
        <v>0.35681289888133871</v>
      </c>
      <c r="I80" s="41">
        <v>0.36077894600771909</v>
      </c>
      <c r="J80" s="41">
        <v>0.361837821161485</v>
      </c>
      <c r="K80" s="41">
        <v>0.38207262969567002</v>
      </c>
      <c r="L80" s="41">
        <v>0.49748173535004458</v>
      </c>
      <c r="M80" s="41">
        <v>0.42428348771090951</v>
      </c>
      <c r="N80" s="41">
        <v>0.38442888016109322</v>
      </c>
      <c r="O80" s="41">
        <v>0.39512250618824529</v>
      </c>
      <c r="P80" s="41">
        <v>0.47735863600477407</v>
      </c>
      <c r="Q80" s="41">
        <v>0.39753491015510334</v>
      </c>
      <c r="R80" s="41">
        <v>0.3476665220407712</v>
      </c>
      <c r="S80" s="47">
        <v>9.75</v>
      </c>
    </row>
    <row r="81" spans="1:19" x14ac:dyDescent="0.25">
      <c r="A81" t="s">
        <v>728</v>
      </c>
      <c r="B81" s="40" t="s">
        <v>32</v>
      </c>
      <c r="C81" s="40">
        <v>4</v>
      </c>
      <c r="D81" s="43">
        <v>46023</v>
      </c>
      <c r="E81" s="42">
        <v>4.4000000000000004</v>
      </c>
      <c r="F81" s="54">
        <v>1</v>
      </c>
      <c r="G81" s="41">
        <v>0.62168827813969774</v>
      </c>
      <c r="H81" s="41">
        <v>0.67970798595070514</v>
      </c>
      <c r="I81" s="41">
        <v>0.69299697842207197</v>
      </c>
      <c r="J81" s="41">
        <v>0.63517084765866239</v>
      </c>
      <c r="K81" s="41">
        <v>0.55373905066850559</v>
      </c>
      <c r="L81" s="41">
        <v>0.48263730027017049</v>
      </c>
      <c r="M81" s="41">
        <v>0.4367437264662013</v>
      </c>
      <c r="N81" s="41">
        <v>0.40391373945592246</v>
      </c>
      <c r="O81" s="41">
        <v>0.38565721601378383</v>
      </c>
      <c r="P81" s="41">
        <v>0.42042247838978286</v>
      </c>
      <c r="Q81" s="41">
        <v>0.51336580629622985</v>
      </c>
      <c r="R81" s="41">
        <v>0.60000108441418831</v>
      </c>
      <c r="S81" s="47">
        <v>4.4000000000000004</v>
      </c>
    </row>
    <row r="82" spans="1:19" x14ac:dyDescent="0.25">
      <c r="A82" t="s">
        <v>729</v>
      </c>
      <c r="B82" s="40" t="s">
        <v>32</v>
      </c>
      <c r="C82" s="40">
        <v>2</v>
      </c>
      <c r="D82" s="43">
        <v>46143</v>
      </c>
      <c r="E82" s="42">
        <v>3.25</v>
      </c>
      <c r="F82" s="54">
        <v>1</v>
      </c>
      <c r="G82" s="41">
        <v>0.38308783837111993</v>
      </c>
      <c r="H82" s="41">
        <v>0.35681289888133871</v>
      </c>
      <c r="I82" s="41">
        <v>0.36077894600771909</v>
      </c>
      <c r="J82" s="41">
        <v>0.361837821161485</v>
      </c>
      <c r="K82" s="41">
        <v>0.38207262969567002</v>
      </c>
      <c r="L82" s="41">
        <v>0.49748173535004458</v>
      </c>
      <c r="M82" s="41">
        <v>0.42428348771090951</v>
      </c>
      <c r="N82" s="41">
        <v>0.38442888016109322</v>
      </c>
      <c r="O82" s="41">
        <v>0.39512250618824529</v>
      </c>
      <c r="P82" s="41">
        <v>0.47735863600477407</v>
      </c>
      <c r="Q82" s="41">
        <v>0.39753491015510334</v>
      </c>
      <c r="R82" s="41">
        <v>0.3476665220407712</v>
      </c>
      <c r="S82" s="47">
        <v>3.25</v>
      </c>
    </row>
    <row r="83" spans="1:19" x14ac:dyDescent="0.25">
      <c r="A83" t="s">
        <v>730</v>
      </c>
      <c r="B83" s="40" t="s">
        <v>32</v>
      </c>
      <c r="C83" s="40">
        <v>2</v>
      </c>
      <c r="D83" s="43">
        <v>46143</v>
      </c>
      <c r="E83" s="42">
        <v>3.25</v>
      </c>
      <c r="F83" s="54">
        <v>1</v>
      </c>
      <c r="G83" s="41">
        <v>0.38308783837111993</v>
      </c>
      <c r="H83" s="41">
        <v>0.35681289888133871</v>
      </c>
      <c r="I83" s="41">
        <v>0.36077894600771909</v>
      </c>
      <c r="J83" s="41">
        <v>0.361837821161485</v>
      </c>
      <c r="K83" s="41">
        <v>0.38207262969567002</v>
      </c>
      <c r="L83" s="41">
        <v>0.49748173535004458</v>
      </c>
      <c r="M83" s="41">
        <v>0.42428348771090951</v>
      </c>
      <c r="N83" s="41">
        <v>0.38442888016109322</v>
      </c>
      <c r="O83" s="41">
        <v>0.39512250618824529</v>
      </c>
      <c r="P83" s="41">
        <v>0.47735863600477407</v>
      </c>
      <c r="Q83" s="41">
        <v>0.39753491015510334</v>
      </c>
      <c r="R83" s="41">
        <v>0.3476665220407712</v>
      </c>
      <c r="S83" s="47">
        <v>3.25</v>
      </c>
    </row>
    <row r="84" spans="1:19" x14ac:dyDescent="0.25">
      <c r="A84" t="s">
        <v>731</v>
      </c>
      <c r="B84" s="40" t="s">
        <v>32</v>
      </c>
      <c r="C84" s="40">
        <v>2</v>
      </c>
      <c r="D84" s="43">
        <v>46143</v>
      </c>
      <c r="E84" s="42">
        <v>3.25</v>
      </c>
      <c r="F84" s="54">
        <v>1</v>
      </c>
      <c r="G84" s="41">
        <v>0.38308783837111993</v>
      </c>
      <c r="H84" s="41">
        <v>0.35681289888133871</v>
      </c>
      <c r="I84" s="41">
        <v>0.36077894600771909</v>
      </c>
      <c r="J84" s="41">
        <v>0.361837821161485</v>
      </c>
      <c r="K84" s="41">
        <v>0.38207262969567002</v>
      </c>
      <c r="L84" s="41">
        <v>0.49748173535004458</v>
      </c>
      <c r="M84" s="41">
        <v>0.42428348771090951</v>
      </c>
      <c r="N84" s="41">
        <v>0.38442888016109322</v>
      </c>
      <c r="O84" s="41">
        <v>0.39512250618824529</v>
      </c>
      <c r="P84" s="41">
        <v>0.47735863600477407</v>
      </c>
      <c r="Q84" s="41">
        <v>0.39753491015510334</v>
      </c>
      <c r="R84" s="41">
        <v>0.3476665220407712</v>
      </c>
      <c r="S84" s="47">
        <v>3.25</v>
      </c>
    </row>
    <row r="85" spans="1:19" x14ac:dyDescent="0.25">
      <c r="A85" t="s">
        <v>732</v>
      </c>
      <c r="B85" s="40" t="s">
        <v>32</v>
      </c>
      <c r="C85" s="40">
        <v>1</v>
      </c>
      <c r="D85" s="43">
        <v>46113</v>
      </c>
      <c r="E85" s="42">
        <v>8</v>
      </c>
      <c r="F85" s="54">
        <v>1</v>
      </c>
      <c r="G85" s="41">
        <v>0.54514412633670606</v>
      </c>
      <c r="H85" s="41">
        <v>0.58976785268395671</v>
      </c>
      <c r="I85" s="41">
        <v>0.59729875600846394</v>
      </c>
      <c r="J85" s="41">
        <v>0.54137675790841078</v>
      </c>
      <c r="K85" s="41">
        <v>0.46213418679006868</v>
      </c>
      <c r="L85" s="41">
        <v>0.39980519738426012</v>
      </c>
      <c r="M85" s="41">
        <v>0.33456205968362052</v>
      </c>
      <c r="N85" s="41">
        <v>0.30261832736201377</v>
      </c>
      <c r="O85" s="41">
        <v>0.27313582813149273</v>
      </c>
      <c r="P85" s="41">
        <v>0.33139637840810959</v>
      </c>
      <c r="Q85" s="41">
        <v>0.42919571638918702</v>
      </c>
      <c r="R85" s="41">
        <v>0.5219653746165217</v>
      </c>
      <c r="S85" s="47">
        <v>8</v>
      </c>
    </row>
    <row r="86" spans="1:19" x14ac:dyDescent="0.25">
      <c r="A86" t="s">
        <v>733</v>
      </c>
      <c r="B86" s="40" t="s">
        <v>32</v>
      </c>
      <c r="C86" s="40">
        <v>1</v>
      </c>
      <c r="D86" s="43">
        <v>46113</v>
      </c>
      <c r="E86" s="42">
        <v>8</v>
      </c>
      <c r="F86" s="54">
        <v>1</v>
      </c>
      <c r="G86" s="41">
        <v>0.54514412633670606</v>
      </c>
      <c r="H86" s="41">
        <v>0.58976785268395671</v>
      </c>
      <c r="I86" s="41">
        <v>0.59729875600846394</v>
      </c>
      <c r="J86" s="41">
        <v>0.54137675790841078</v>
      </c>
      <c r="K86" s="41">
        <v>0.46213418679006868</v>
      </c>
      <c r="L86" s="41">
        <v>0.39980519738426012</v>
      </c>
      <c r="M86" s="41">
        <v>0.33456205968362052</v>
      </c>
      <c r="N86" s="41">
        <v>0.30261832736201377</v>
      </c>
      <c r="O86" s="41">
        <v>0.27313582813149273</v>
      </c>
      <c r="P86" s="41">
        <v>0.33139637840810959</v>
      </c>
      <c r="Q86" s="41">
        <v>0.42919571638918702</v>
      </c>
      <c r="R86" s="41">
        <v>0.5219653746165217</v>
      </c>
      <c r="S86" s="47">
        <v>8</v>
      </c>
    </row>
    <row r="87" spans="1:19" x14ac:dyDescent="0.25">
      <c r="A87" t="s">
        <v>1616</v>
      </c>
      <c r="B87" s="40" t="s">
        <v>32</v>
      </c>
      <c r="C87" s="40">
        <v>2</v>
      </c>
      <c r="D87" s="43">
        <v>46174</v>
      </c>
      <c r="E87" s="42">
        <v>27.27</v>
      </c>
      <c r="F87" s="54">
        <v>1</v>
      </c>
      <c r="G87" s="41">
        <v>0.38308783837111993</v>
      </c>
      <c r="H87" s="41">
        <v>0.35681289888133871</v>
      </c>
      <c r="I87" s="41">
        <v>0.36077894600771909</v>
      </c>
      <c r="J87" s="41">
        <v>0.361837821161485</v>
      </c>
      <c r="K87" s="41">
        <v>0.38207262969567002</v>
      </c>
      <c r="L87" s="41">
        <v>0.49748173535004458</v>
      </c>
      <c r="M87" s="41">
        <v>0.42428348771090951</v>
      </c>
      <c r="N87" s="41">
        <v>0.38442888016109322</v>
      </c>
      <c r="O87" s="41">
        <v>0.39512250618824529</v>
      </c>
      <c r="P87" s="41">
        <v>0.47735863600477407</v>
      </c>
      <c r="Q87" s="41">
        <v>0.39753491015510334</v>
      </c>
      <c r="R87" s="41">
        <v>0.3476665220407712</v>
      </c>
      <c r="S87" s="47">
        <v>27.27</v>
      </c>
    </row>
    <row r="88" spans="1:19" x14ac:dyDescent="0.25">
      <c r="A88" t="s">
        <v>1617</v>
      </c>
      <c r="B88" s="40" t="s">
        <v>32</v>
      </c>
      <c r="C88" s="40">
        <v>2</v>
      </c>
      <c r="D88" s="43">
        <v>45079</v>
      </c>
      <c r="E88" s="42">
        <v>-12.5</v>
      </c>
      <c r="F88" s="54">
        <v>1</v>
      </c>
      <c r="G88" s="41">
        <v>0.38308783837111993</v>
      </c>
      <c r="H88" s="41">
        <v>0.35681289888133871</v>
      </c>
      <c r="I88" s="41">
        <v>0.36077894600771909</v>
      </c>
      <c r="J88" s="41">
        <v>0.361837821161485</v>
      </c>
      <c r="K88" s="41">
        <v>0.38207262969567002</v>
      </c>
      <c r="L88" s="41">
        <v>0.49748173535004458</v>
      </c>
      <c r="M88" s="41">
        <v>0.42428348771090951</v>
      </c>
      <c r="N88" s="41">
        <v>0.38442888016109322</v>
      </c>
      <c r="O88" s="41">
        <v>0.39512250618824529</v>
      </c>
      <c r="P88" s="41">
        <v>0.47735863600477407</v>
      </c>
      <c r="Q88" s="41">
        <v>0.39753491015510334</v>
      </c>
      <c r="R88" s="41">
        <v>0.3476665220407712</v>
      </c>
      <c r="S88" s="47">
        <v>-12.5</v>
      </c>
    </row>
    <row r="89" spans="1:19" x14ac:dyDescent="0.25">
      <c r="A89" t="s">
        <v>734</v>
      </c>
      <c r="B89" s="40" t="s">
        <v>32</v>
      </c>
      <c r="C89" s="40">
        <v>3</v>
      </c>
      <c r="D89" s="43">
        <v>45597</v>
      </c>
      <c r="E89" s="42">
        <v>17.001000000000001</v>
      </c>
      <c r="F89" s="54">
        <v>1</v>
      </c>
      <c r="G89" s="41">
        <v>0.38635791580549561</v>
      </c>
      <c r="H89" s="41">
        <v>0.39891940167680973</v>
      </c>
      <c r="I89" s="41">
        <v>0.4203020286079418</v>
      </c>
      <c r="J89" s="41">
        <v>0.42954055842437877</v>
      </c>
      <c r="K89" s="41">
        <v>0.41138904172636337</v>
      </c>
      <c r="L89" s="41">
        <v>0.41988514533821586</v>
      </c>
      <c r="M89" s="41">
        <v>0.43005063099282526</v>
      </c>
      <c r="N89" s="41">
        <v>0.45177613268756345</v>
      </c>
      <c r="O89" s="41">
        <v>0.40338272312371037</v>
      </c>
      <c r="P89" s="41">
        <v>0.37566578670192963</v>
      </c>
      <c r="Q89" s="41">
        <v>0.42323672459735134</v>
      </c>
      <c r="R89" s="41">
        <v>0.43893736480753387</v>
      </c>
      <c r="S89" s="47">
        <v>17.001000000000001</v>
      </c>
    </row>
    <row r="90" spans="1:19" x14ac:dyDescent="0.25">
      <c r="A90" t="s">
        <v>1618</v>
      </c>
      <c r="B90" s="40" t="s">
        <v>32</v>
      </c>
      <c r="C90" s="40">
        <v>2</v>
      </c>
      <c r="D90" s="43">
        <v>45088</v>
      </c>
      <c r="E90" s="42">
        <v>5.25</v>
      </c>
      <c r="F90" s="54">
        <v>1</v>
      </c>
      <c r="G90" s="41">
        <v>0.38308783837111993</v>
      </c>
      <c r="H90" s="41">
        <v>0.35681289888133871</v>
      </c>
      <c r="I90" s="41">
        <v>0.36077894600771909</v>
      </c>
      <c r="J90" s="41">
        <v>0.361837821161485</v>
      </c>
      <c r="K90" s="41">
        <v>0.38207262969567002</v>
      </c>
      <c r="L90" s="41">
        <v>0.49748173535004458</v>
      </c>
      <c r="M90" s="41">
        <v>0.42428348771090951</v>
      </c>
      <c r="N90" s="41">
        <v>0.38442888016109322</v>
      </c>
      <c r="O90" s="41">
        <v>0.39512250618824529</v>
      </c>
      <c r="P90" s="41">
        <v>0.47735863600477407</v>
      </c>
      <c r="Q90" s="41">
        <v>0.39753491015510334</v>
      </c>
      <c r="R90" s="41">
        <v>0.3476665220407712</v>
      </c>
      <c r="S90" s="47">
        <v>5.25</v>
      </c>
    </row>
    <row r="91" spans="1:19" x14ac:dyDescent="0.25">
      <c r="A91" t="s">
        <v>735</v>
      </c>
      <c r="B91" s="40" t="s">
        <v>32</v>
      </c>
      <c r="C91" s="40">
        <v>2</v>
      </c>
      <c r="D91" s="43">
        <v>46174</v>
      </c>
      <c r="E91" s="42">
        <v>5.2</v>
      </c>
      <c r="F91" s="54">
        <v>1</v>
      </c>
      <c r="G91" s="41">
        <v>0.38308783837111993</v>
      </c>
      <c r="H91" s="41">
        <v>0.35681289888133871</v>
      </c>
      <c r="I91" s="41">
        <v>0.36077894600771909</v>
      </c>
      <c r="J91" s="41">
        <v>0.361837821161485</v>
      </c>
      <c r="K91" s="41">
        <v>0.38207262969567002</v>
      </c>
      <c r="L91" s="41">
        <v>0.49748173535004458</v>
      </c>
      <c r="M91" s="41">
        <v>0.42428348771090951</v>
      </c>
      <c r="N91" s="41">
        <v>0.38442888016109322</v>
      </c>
      <c r="O91" s="41">
        <v>0.39512250618824529</v>
      </c>
      <c r="P91" s="41">
        <v>0.47735863600477407</v>
      </c>
      <c r="Q91" s="41">
        <v>0.39753491015510334</v>
      </c>
      <c r="R91" s="41">
        <v>0.3476665220407712</v>
      </c>
      <c r="S91" s="47">
        <v>5.2</v>
      </c>
    </row>
    <row r="92" spans="1:19" x14ac:dyDescent="0.25">
      <c r="A92" t="s">
        <v>736</v>
      </c>
      <c r="B92" s="40" t="s">
        <v>32</v>
      </c>
      <c r="C92" s="40">
        <v>9</v>
      </c>
      <c r="D92" s="43">
        <v>42023</v>
      </c>
      <c r="E92" s="42">
        <v>3.4</v>
      </c>
      <c r="F92" s="54">
        <v>1</v>
      </c>
      <c r="G92" s="41">
        <v>0.62168827813969774</v>
      </c>
      <c r="H92" s="41">
        <v>0.67970798595070514</v>
      </c>
      <c r="I92" s="41">
        <v>0.69299697842207197</v>
      </c>
      <c r="J92" s="41">
        <v>0.63517084765866239</v>
      </c>
      <c r="K92" s="41">
        <v>0.55373905066850559</v>
      </c>
      <c r="L92" s="41">
        <v>0.48263730027017049</v>
      </c>
      <c r="M92" s="41">
        <v>0.4367437264662013</v>
      </c>
      <c r="N92" s="41">
        <v>0.40391373945592246</v>
      </c>
      <c r="O92" s="41">
        <v>0.38565721601378383</v>
      </c>
      <c r="P92" s="41">
        <v>0.42042247838978286</v>
      </c>
      <c r="Q92" s="41">
        <v>0.51336580629622985</v>
      </c>
      <c r="R92" s="41">
        <v>0.60000108441418831</v>
      </c>
      <c r="S92" s="47">
        <v>3.4</v>
      </c>
    </row>
    <row r="93" spans="1:19" x14ac:dyDescent="0.25">
      <c r="A93" t="s">
        <v>737</v>
      </c>
      <c r="B93" s="40" t="s">
        <v>32</v>
      </c>
      <c r="C93" s="40">
        <v>1</v>
      </c>
      <c r="D93" s="43">
        <v>45270</v>
      </c>
      <c r="E93" s="42">
        <v>6</v>
      </c>
      <c r="F93" s="54">
        <v>1</v>
      </c>
      <c r="G93" s="41">
        <v>0.54514412633670606</v>
      </c>
      <c r="H93" s="41">
        <v>0.58976785268395671</v>
      </c>
      <c r="I93" s="41">
        <v>0.59729875600846394</v>
      </c>
      <c r="J93" s="41">
        <v>0.54137675790841078</v>
      </c>
      <c r="K93" s="41">
        <v>0.46213418679006868</v>
      </c>
      <c r="L93" s="41">
        <v>0.39980519738426012</v>
      </c>
      <c r="M93" s="41">
        <v>0.33456205968362052</v>
      </c>
      <c r="N93" s="41">
        <v>0.30261832736201377</v>
      </c>
      <c r="O93" s="41">
        <v>0.27313582813149273</v>
      </c>
      <c r="P93" s="41">
        <v>0.33139637840810959</v>
      </c>
      <c r="Q93" s="41">
        <v>0.42919571638918702</v>
      </c>
      <c r="R93" s="41">
        <v>0.5219653746165217</v>
      </c>
      <c r="S93" s="47">
        <v>6</v>
      </c>
    </row>
    <row r="94" spans="1:19" x14ac:dyDescent="0.25">
      <c r="A94" t="s">
        <v>738</v>
      </c>
      <c r="B94" s="40" t="s">
        <v>32</v>
      </c>
      <c r="C94" s="40">
        <v>1</v>
      </c>
      <c r="D94" s="43">
        <v>45270</v>
      </c>
      <c r="E94" s="42">
        <v>6</v>
      </c>
      <c r="F94" s="54">
        <v>1</v>
      </c>
      <c r="G94" s="41">
        <v>0.54514412633670606</v>
      </c>
      <c r="H94" s="41">
        <v>0.58976785268395671</v>
      </c>
      <c r="I94" s="41">
        <v>0.59729875600846394</v>
      </c>
      <c r="J94" s="41">
        <v>0.54137675790841078</v>
      </c>
      <c r="K94" s="41">
        <v>0.46213418679006868</v>
      </c>
      <c r="L94" s="41">
        <v>0.39980519738426012</v>
      </c>
      <c r="M94" s="41">
        <v>0.33456205968362052</v>
      </c>
      <c r="N94" s="41">
        <v>0.30261832736201377</v>
      </c>
      <c r="O94" s="41">
        <v>0.27313582813149273</v>
      </c>
      <c r="P94" s="41">
        <v>0.33139637840810959</v>
      </c>
      <c r="Q94" s="41">
        <v>0.42919571638918702</v>
      </c>
      <c r="R94" s="41">
        <v>0.5219653746165217</v>
      </c>
      <c r="S94" s="47">
        <v>6</v>
      </c>
    </row>
    <row r="95" spans="1:19" x14ac:dyDescent="0.25">
      <c r="A95" t="s">
        <v>739</v>
      </c>
      <c r="B95" s="40" t="s">
        <v>32</v>
      </c>
      <c r="C95" s="40">
        <v>2</v>
      </c>
      <c r="D95" s="43">
        <v>45031</v>
      </c>
      <c r="E95" s="42">
        <v>4.9329999999999998</v>
      </c>
      <c r="F95" s="54">
        <v>1</v>
      </c>
      <c r="G95" s="41">
        <v>0.38308783837111993</v>
      </c>
      <c r="H95" s="41">
        <v>0.35681289888133871</v>
      </c>
      <c r="I95" s="41">
        <v>0.36077894600771909</v>
      </c>
      <c r="J95" s="41">
        <v>0.361837821161485</v>
      </c>
      <c r="K95" s="41">
        <v>0.38207262969567002</v>
      </c>
      <c r="L95" s="41">
        <v>0.49748173535004458</v>
      </c>
      <c r="M95" s="41">
        <v>0.42428348771090951</v>
      </c>
      <c r="N95" s="41">
        <v>0.38442888016109322</v>
      </c>
      <c r="O95" s="41">
        <v>0.39512250618824529</v>
      </c>
      <c r="P95" s="41">
        <v>0.47735863600477407</v>
      </c>
      <c r="Q95" s="41">
        <v>0.39753491015510334</v>
      </c>
      <c r="R95" s="41">
        <v>0.3476665220407712</v>
      </c>
      <c r="S95" s="47">
        <v>4.9329999999999998</v>
      </c>
    </row>
    <row r="96" spans="1:19" x14ac:dyDescent="0.25">
      <c r="A96" t="s">
        <v>740</v>
      </c>
      <c r="B96" s="40" t="s">
        <v>32</v>
      </c>
      <c r="C96" s="40">
        <v>2</v>
      </c>
      <c r="D96" s="43">
        <v>45031</v>
      </c>
      <c r="E96" s="42">
        <v>4.9329999999999998</v>
      </c>
      <c r="F96" s="54">
        <v>1</v>
      </c>
      <c r="G96" s="41">
        <v>0.38308783837111993</v>
      </c>
      <c r="H96" s="41">
        <v>0.35681289888133871</v>
      </c>
      <c r="I96" s="41">
        <v>0.36077894600771909</v>
      </c>
      <c r="J96" s="41">
        <v>0.361837821161485</v>
      </c>
      <c r="K96" s="41">
        <v>0.38207262969567002</v>
      </c>
      <c r="L96" s="41">
        <v>0.49748173535004458</v>
      </c>
      <c r="M96" s="41">
        <v>0.42428348771090951</v>
      </c>
      <c r="N96" s="41">
        <v>0.38442888016109322</v>
      </c>
      <c r="O96" s="41">
        <v>0.39512250618824529</v>
      </c>
      <c r="P96" s="41">
        <v>0.47735863600477407</v>
      </c>
      <c r="Q96" s="41">
        <v>0.39753491015510334</v>
      </c>
      <c r="R96" s="41">
        <v>0.3476665220407712</v>
      </c>
      <c r="S96" s="47">
        <v>4.9329999999999998</v>
      </c>
    </row>
    <row r="97" spans="1:19" x14ac:dyDescent="0.25">
      <c r="A97" t="s">
        <v>741</v>
      </c>
      <c r="B97" s="40" t="s">
        <v>32</v>
      </c>
      <c r="C97" s="40">
        <v>2</v>
      </c>
      <c r="D97" s="43">
        <v>45031</v>
      </c>
      <c r="E97" s="42">
        <v>4.9329999999999998</v>
      </c>
      <c r="F97" s="54">
        <v>1</v>
      </c>
      <c r="G97" s="41">
        <v>0.38308783837111993</v>
      </c>
      <c r="H97" s="41">
        <v>0.35681289888133871</v>
      </c>
      <c r="I97" s="41">
        <v>0.36077894600771909</v>
      </c>
      <c r="J97" s="41">
        <v>0.361837821161485</v>
      </c>
      <c r="K97" s="41">
        <v>0.38207262969567002</v>
      </c>
      <c r="L97" s="41">
        <v>0.49748173535004458</v>
      </c>
      <c r="M97" s="41">
        <v>0.42428348771090951</v>
      </c>
      <c r="N97" s="41">
        <v>0.38442888016109322</v>
      </c>
      <c r="O97" s="41">
        <v>0.39512250618824529</v>
      </c>
      <c r="P97" s="41">
        <v>0.47735863600477407</v>
      </c>
      <c r="Q97" s="41">
        <v>0.39753491015510334</v>
      </c>
      <c r="R97" s="41">
        <v>0.3476665220407712</v>
      </c>
      <c r="S97" s="47">
        <v>4.9329999999999998</v>
      </c>
    </row>
    <row r="98" spans="1:19" x14ac:dyDescent="0.25">
      <c r="A98" t="s">
        <v>742</v>
      </c>
      <c r="B98" s="40" t="s">
        <v>32</v>
      </c>
      <c r="C98" s="40">
        <v>2</v>
      </c>
      <c r="D98" s="43">
        <v>45153</v>
      </c>
      <c r="E98" s="42">
        <v>0.4</v>
      </c>
      <c r="F98" s="54">
        <v>1</v>
      </c>
      <c r="G98" s="41">
        <v>0.38308783837111993</v>
      </c>
      <c r="H98" s="41">
        <v>0.35681289888133871</v>
      </c>
      <c r="I98" s="41">
        <v>0.36077894600771909</v>
      </c>
      <c r="J98" s="41">
        <v>0.361837821161485</v>
      </c>
      <c r="K98" s="41">
        <v>0.38207262969567002</v>
      </c>
      <c r="L98" s="41">
        <v>0.49748173535004458</v>
      </c>
      <c r="M98" s="41">
        <v>0.42428348771090951</v>
      </c>
      <c r="N98" s="41">
        <v>0.38442888016109322</v>
      </c>
      <c r="O98" s="41">
        <v>0.39512250618824529</v>
      </c>
      <c r="P98" s="41">
        <v>0.47735863600477407</v>
      </c>
      <c r="Q98" s="41">
        <v>0.39753491015510334</v>
      </c>
      <c r="R98" s="41">
        <v>0.3476665220407712</v>
      </c>
      <c r="S98" s="47">
        <v>0.4</v>
      </c>
    </row>
    <row r="99" spans="1:19" x14ac:dyDescent="0.25">
      <c r="A99" t="s">
        <v>743</v>
      </c>
      <c r="B99" s="40" t="s">
        <v>32</v>
      </c>
      <c r="C99" s="40">
        <v>2</v>
      </c>
      <c r="D99" s="43">
        <v>45748</v>
      </c>
      <c r="E99" s="42">
        <v>2.3330000000000002</v>
      </c>
      <c r="F99" s="54">
        <v>1</v>
      </c>
      <c r="G99" s="41">
        <v>0.38308783837111993</v>
      </c>
      <c r="H99" s="41">
        <v>0.35681289888133871</v>
      </c>
      <c r="I99" s="41">
        <v>0.36077894600771909</v>
      </c>
      <c r="J99" s="41">
        <v>0.361837821161485</v>
      </c>
      <c r="K99" s="41">
        <v>0.38207262969567002</v>
      </c>
      <c r="L99" s="41">
        <v>0.49748173535004458</v>
      </c>
      <c r="M99" s="41">
        <v>0.42428348771090951</v>
      </c>
      <c r="N99" s="41">
        <v>0.38442888016109322</v>
      </c>
      <c r="O99" s="41">
        <v>0.39512250618824529</v>
      </c>
      <c r="P99" s="41">
        <v>0.47735863600477407</v>
      </c>
      <c r="Q99" s="41">
        <v>0.39753491015510334</v>
      </c>
      <c r="R99" s="41">
        <v>0.3476665220407712</v>
      </c>
      <c r="S99" s="47">
        <v>2.3330000000000002</v>
      </c>
    </row>
    <row r="100" spans="1:19" x14ac:dyDescent="0.25">
      <c r="A100" t="s">
        <v>744</v>
      </c>
      <c r="B100" s="40" t="s">
        <v>32</v>
      </c>
      <c r="C100" s="40">
        <v>2</v>
      </c>
      <c r="D100" s="43">
        <v>45748</v>
      </c>
      <c r="E100" s="42">
        <v>2.3330000000000002</v>
      </c>
      <c r="F100" s="54">
        <v>1</v>
      </c>
      <c r="G100" s="41">
        <v>0.38308783837111993</v>
      </c>
      <c r="H100" s="41">
        <v>0.35681289888133871</v>
      </c>
      <c r="I100" s="41">
        <v>0.36077894600771909</v>
      </c>
      <c r="J100" s="41">
        <v>0.361837821161485</v>
      </c>
      <c r="K100" s="41">
        <v>0.38207262969567002</v>
      </c>
      <c r="L100" s="41">
        <v>0.49748173535004458</v>
      </c>
      <c r="M100" s="41">
        <v>0.42428348771090951</v>
      </c>
      <c r="N100" s="41">
        <v>0.38442888016109322</v>
      </c>
      <c r="O100" s="41">
        <v>0.39512250618824529</v>
      </c>
      <c r="P100" s="41">
        <v>0.47735863600477407</v>
      </c>
      <c r="Q100" s="41">
        <v>0.39753491015510334</v>
      </c>
      <c r="R100" s="41">
        <v>0.3476665220407712</v>
      </c>
      <c r="S100" s="47">
        <v>2.3330000000000002</v>
      </c>
    </row>
    <row r="101" spans="1:19" x14ac:dyDescent="0.25">
      <c r="A101" t="s">
        <v>745</v>
      </c>
      <c r="B101" s="40" t="s">
        <v>32</v>
      </c>
      <c r="C101" s="40">
        <v>2</v>
      </c>
      <c r="D101" s="43">
        <v>45748</v>
      </c>
      <c r="E101" s="42">
        <v>2.3330000000000002</v>
      </c>
      <c r="F101" s="54">
        <v>1</v>
      </c>
      <c r="G101" s="41">
        <v>0.38308783837111993</v>
      </c>
      <c r="H101" s="41">
        <v>0.35681289888133871</v>
      </c>
      <c r="I101" s="41">
        <v>0.36077894600771909</v>
      </c>
      <c r="J101" s="41">
        <v>0.361837821161485</v>
      </c>
      <c r="K101" s="41">
        <v>0.38207262969567002</v>
      </c>
      <c r="L101" s="41">
        <v>0.49748173535004458</v>
      </c>
      <c r="M101" s="41">
        <v>0.42428348771090951</v>
      </c>
      <c r="N101" s="41">
        <v>0.38442888016109322</v>
      </c>
      <c r="O101" s="41">
        <v>0.39512250618824529</v>
      </c>
      <c r="P101" s="41">
        <v>0.47735863600477407</v>
      </c>
      <c r="Q101" s="41">
        <v>0.39753491015510334</v>
      </c>
      <c r="R101" s="41">
        <v>0.3476665220407712</v>
      </c>
      <c r="S101" s="47">
        <v>2.3330000000000002</v>
      </c>
    </row>
    <row r="102" spans="1:19" x14ac:dyDescent="0.25">
      <c r="A102" t="s">
        <v>746</v>
      </c>
      <c r="B102" s="40" t="s">
        <v>32</v>
      </c>
      <c r="C102" s="40">
        <v>2</v>
      </c>
      <c r="D102" s="43">
        <v>45809</v>
      </c>
      <c r="E102" s="42">
        <v>30</v>
      </c>
      <c r="F102" s="54">
        <v>1</v>
      </c>
      <c r="G102" s="41">
        <v>0.38308783837111993</v>
      </c>
      <c r="H102" s="41">
        <v>0.35681289888133871</v>
      </c>
      <c r="I102" s="41">
        <v>0.36077894600771909</v>
      </c>
      <c r="J102" s="41">
        <v>0.361837821161485</v>
      </c>
      <c r="K102" s="41">
        <v>0.38207262969567002</v>
      </c>
      <c r="L102" s="41">
        <v>0.49748173535004458</v>
      </c>
      <c r="M102" s="41">
        <v>0.42428348771090951</v>
      </c>
      <c r="N102" s="41">
        <v>0.38442888016109322</v>
      </c>
      <c r="O102" s="41">
        <v>0.39512250618824529</v>
      </c>
      <c r="P102" s="41">
        <v>0.47735863600477407</v>
      </c>
      <c r="Q102" s="41">
        <v>0.39753491015510334</v>
      </c>
      <c r="R102" s="41">
        <v>0.3476665220407712</v>
      </c>
      <c r="S102" s="47">
        <v>30</v>
      </c>
    </row>
    <row r="103" spans="1:19" x14ac:dyDescent="0.25">
      <c r="A103" t="s">
        <v>747</v>
      </c>
      <c r="B103" s="40" t="s">
        <v>32</v>
      </c>
      <c r="C103" s="40">
        <v>1</v>
      </c>
      <c r="D103" s="43">
        <v>45059</v>
      </c>
      <c r="E103" s="42">
        <v>1</v>
      </c>
      <c r="F103" s="54">
        <v>1</v>
      </c>
      <c r="G103" s="41">
        <v>0.54514412633670606</v>
      </c>
      <c r="H103" s="41">
        <v>0.58976785268395671</v>
      </c>
      <c r="I103" s="41">
        <v>0.59729875600846394</v>
      </c>
      <c r="J103" s="41">
        <v>0.54137675790841078</v>
      </c>
      <c r="K103" s="41">
        <v>0.46213418679006868</v>
      </c>
      <c r="L103" s="41">
        <v>0.39980519738426012</v>
      </c>
      <c r="M103" s="41">
        <v>0.33456205968362052</v>
      </c>
      <c r="N103" s="41">
        <v>0.30261832736201377</v>
      </c>
      <c r="O103" s="41">
        <v>0.27313582813149273</v>
      </c>
      <c r="P103" s="41">
        <v>0.33139637840810959</v>
      </c>
      <c r="Q103" s="41">
        <v>0.42919571638918702</v>
      </c>
      <c r="R103" s="41">
        <v>0.5219653746165217</v>
      </c>
      <c r="S103" s="47">
        <v>1</v>
      </c>
    </row>
    <row r="104" spans="1:19" x14ac:dyDescent="0.25">
      <c r="A104" t="s">
        <v>748</v>
      </c>
      <c r="B104" s="40" t="s">
        <v>32</v>
      </c>
      <c r="C104" s="40">
        <v>1</v>
      </c>
      <c r="D104" s="43">
        <v>45059</v>
      </c>
      <c r="E104" s="42">
        <v>1</v>
      </c>
      <c r="F104" s="54">
        <v>1</v>
      </c>
      <c r="G104" s="41">
        <v>0.54514412633670606</v>
      </c>
      <c r="H104" s="41">
        <v>0.58976785268395671</v>
      </c>
      <c r="I104" s="41">
        <v>0.59729875600846394</v>
      </c>
      <c r="J104" s="41">
        <v>0.54137675790841078</v>
      </c>
      <c r="K104" s="41">
        <v>0.46213418679006868</v>
      </c>
      <c r="L104" s="41">
        <v>0.39980519738426012</v>
      </c>
      <c r="M104" s="41">
        <v>0.33456205968362052</v>
      </c>
      <c r="N104" s="41">
        <v>0.30261832736201377</v>
      </c>
      <c r="O104" s="41">
        <v>0.27313582813149273</v>
      </c>
      <c r="P104" s="41">
        <v>0.33139637840810959</v>
      </c>
      <c r="Q104" s="41">
        <v>0.42919571638918702</v>
      </c>
      <c r="R104" s="41">
        <v>0.5219653746165217</v>
      </c>
      <c r="S104" s="47">
        <v>1</v>
      </c>
    </row>
    <row r="105" spans="1:19" x14ac:dyDescent="0.25">
      <c r="A105" t="s">
        <v>749</v>
      </c>
      <c r="B105" s="40" t="s">
        <v>32</v>
      </c>
      <c r="C105" s="40">
        <v>1</v>
      </c>
      <c r="D105" s="43">
        <v>45059</v>
      </c>
      <c r="E105" s="42">
        <v>1</v>
      </c>
      <c r="F105" s="54">
        <v>1</v>
      </c>
      <c r="G105" s="41">
        <v>0.54514412633670606</v>
      </c>
      <c r="H105" s="41">
        <v>0.58976785268395671</v>
      </c>
      <c r="I105" s="41">
        <v>0.59729875600846394</v>
      </c>
      <c r="J105" s="41">
        <v>0.54137675790841078</v>
      </c>
      <c r="K105" s="41">
        <v>0.46213418679006868</v>
      </c>
      <c r="L105" s="41">
        <v>0.39980519738426012</v>
      </c>
      <c r="M105" s="41">
        <v>0.33456205968362052</v>
      </c>
      <c r="N105" s="41">
        <v>0.30261832736201377</v>
      </c>
      <c r="O105" s="41">
        <v>0.27313582813149273</v>
      </c>
      <c r="P105" s="41">
        <v>0.33139637840810959</v>
      </c>
      <c r="Q105" s="41">
        <v>0.42919571638918702</v>
      </c>
      <c r="R105" s="41">
        <v>0.5219653746165217</v>
      </c>
      <c r="S105" s="47">
        <v>1</v>
      </c>
    </row>
    <row r="106" spans="1:19" x14ac:dyDescent="0.25">
      <c r="A106" t="s">
        <v>750</v>
      </c>
      <c r="B106" s="40" t="s">
        <v>32</v>
      </c>
      <c r="C106" s="40">
        <v>1</v>
      </c>
      <c r="D106" s="43">
        <v>46388</v>
      </c>
      <c r="E106" s="42">
        <v>29.798999999999999</v>
      </c>
      <c r="F106" s="54">
        <v>1</v>
      </c>
      <c r="G106" s="41">
        <v>0.54514412633670606</v>
      </c>
      <c r="H106" s="41">
        <v>0.58976785268395671</v>
      </c>
      <c r="I106" s="41">
        <v>0.59729875600846394</v>
      </c>
      <c r="J106" s="41">
        <v>0.54137675790841078</v>
      </c>
      <c r="K106" s="41">
        <v>0.46213418679006868</v>
      </c>
      <c r="L106" s="41">
        <v>0.39980519738426012</v>
      </c>
      <c r="M106" s="41">
        <v>0.33456205968362052</v>
      </c>
      <c r="N106" s="41">
        <v>0.30261832736201377</v>
      </c>
      <c r="O106" s="41">
        <v>0.27313582813149273</v>
      </c>
      <c r="P106" s="41">
        <v>0.33139637840810959</v>
      </c>
      <c r="Q106" s="41">
        <v>0.42919571638918702</v>
      </c>
      <c r="R106" s="41">
        <v>0.5219653746165217</v>
      </c>
      <c r="S106" s="47">
        <v>29.798999999999999</v>
      </c>
    </row>
    <row r="107" spans="1:19" x14ac:dyDescent="0.25">
      <c r="A107" t="s">
        <v>751</v>
      </c>
      <c r="B107" s="40" t="s">
        <v>32</v>
      </c>
      <c r="C107" s="40">
        <v>2</v>
      </c>
      <c r="D107" s="43">
        <v>45352</v>
      </c>
      <c r="E107" s="42">
        <v>10.1</v>
      </c>
      <c r="F107" s="54">
        <v>1</v>
      </c>
      <c r="G107" s="41">
        <v>0.38308783837111993</v>
      </c>
      <c r="H107" s="41">
        <v>0.35681289888133871</v>
      </c>
      <c r="I107" s="41">
        <v>0.36077894600771909</v>
      </c>
      <c r="J107" s="41">
        <v>0.361837821161485</v>
      </c>
      <c r="K107" s="41">
        <v>0.38207262969567002</v>
      </c>
      <c r="L107" s="41">
        <v>0.49748173535004458</v>
      </c>
      <c r="M107" s="41">
        <v>0.42428348771090951</v>
      </c>
      <c r="N107" s="41">
        <v>0.38442888016109322</v>
      </c>
      <c r="O107" s="41">
        <v>0.39512250618824529</v>
      </c>
      <c r="P107" s="41">
        <v>0.47735863600477407</v>
      </c>
      <c r="Q107" s="41">
        <v>0.39753491015510334</v>
      </c>
      <c r="R107" s="41">
        <v>0.3476665220407712</v>
      </c>
      <c r="S107" s="47">
        <v>10.1</v>
      </c>
    </row>
    <row r="108" spans="1:19" x14ac:dyDescent="0.25">
      <c r="A108" t="s">
        <v>752</v>
      </c>
      <c r="B108" s="40" t="s">
        <v>32</v>
      </c>
      <c r="C108" s="40">
        <v>2</v>
      </c>
      <c r="D108" s="43">
        <v>45383</v>
      </c>
      <c r="E108" s="42">
        <v>10</v>
      </c>
      <c r="F108" s="54">
        <v>1</v>
      </c>
      <c r="G108" s="41">
        <v>0.38308783837111993</v>
      </c>
      <c r="H108" s="41">
        <v>0.35681289888133871</v>
      </c>
      <c r="I108" s="41">
        <v>0.36077894600771909</v>
      </c>
      <c r="J108" s="41">
        <v>0.361837821161485</v>
      </c>
      <c r="K108" s="41">
        <v>0.38207262969567002</v>
      </c>
      <c r="L108" s="41">
        <v>0.49748173535004458</v>
      </c>
      <c r="M108" s="41">
        <v>0.42428348771090951</v>
      </c>
      <c r="N108" s="41">
        <v>0.38442888016109322</v>
      </c>
      <c r="O108" s="41">
        <v>0.39512250618824529</v>
      </c>
      <c r="P108" s="41">
        <v>0.47735863600477407</v>
      </c>
      <c r="Q108" s="41">
        <v>0.39753491015510334</v>
      </c>
      <c r="R108" s="41">
        <v>0.3476665220407712</v>
      </c>
      <c r="S108" s="47">
        <v>10</v>
      </c>
    </row>
    <row r="109" spans="1:19" x14ac:dyDescent="0.25">
      <c r="A109" t="s">
        <v>1619</v>
      </c>
      <c r="B109" s="40" t="s">
        <v>32</v>
      </c>
      <c r="C109" s="40">
        <v>1</v>
      </c>
      <c r="D109" s="43">
        <v>45092</v>
      </c>
      <c r="E109" s="42">
        <v>0.8</v>
      </c>
      <c r="F109" s="54">
        <v>1</v>
      </c>
      <c r="G109" s="41">
        <v>0.54514412633670606</v>
      </c>
      <c r="H109" s="41">
        <v>0.58976785268395671</v>
      </c>
      <c r="I109" s="41">
        <v>0.59729875600846394</v>
      </c>
      <c r="J109" s="41">
        <v>0.54137675790841078</v>
      </c>
      <c r="K109" s="41">
        <v>0.46213418679006868</v>
      </c>
      <c r="L109" s="41">
        <v>0.39980519738426012</v>
      </c>
      <c r="M109" s="41">
        <v>0.33456205968362052</v>
      </c>
      <c r="N109" s="41">
        <v>0.30261832736201377</v>
      </c>
      <c r="O109" s="41">
        <v>0.27313582813149273</v>
      </c>
      <c r="P109" s="41">
        <v>0.33139637840810959</v>
      </c>
      <c r="Q109" s="41">
        <v>0.42919571638918702</v>
      </c>
      <c r="R109" s="41">
        <v>0.5219653746165217</v>
      </c>
      <c r="S109" s="47">
        <v>0.8</v>
      </c>
    </row>
    <row r="110" spans="1:19" x14ac:dyDescent="0.25">
      <c r="A110" t="s">
        <v>754</v>
      </c>
      <c r="B110" s="40" t="s">
        <v>32</v>
      </c>
      <c r="C110" s="40">
        <v>1</v>
      </c>
      <c r="D110" s="43">
        <v>45627</v>
      </c>
      <c r="E110" s="42">
        <v>6.44</v>
      </c>
      <c r="F110" s="54">
        <v>1</v>
      </c>
      <c r="G110" s="41">
        <v>0.54514412633670606</v>
      </c>
      <c r="H110" s="41">
        <v>0.58976785268395671</v>
      </c>
      <c r="I110" s="41">
        <v>0.59729875600846394</v>
      </c>
      <c r="J110" s="41">
        <v>0.54137675790841078</v>
      </c>
      <c r="K110" s="41">
        <v>0.46213418679006868</v>
      </c>
      <c r="L110" s="41">
        <v>0.39980519738426012</v>
      </c>
      <c r="M110" s="41">
        <v>0.33456205968362052</v>
      </c>
      <c r="N110" s="41">
        <v>0.30261832736201377</v>
      </c>
      <c r="O110" s="41">
        <v>0.27313582813149273</v>
      </c>
      <c r="P110" s="41">
        <v>0.33139637840810959</v>
      </c>
      <c r="Q110" s="41">
        <v>0.42919571638918702</v>
      </c>
      <c r="R110" s="41">
        <v>0.5219653746165217</v>
      </c>
      <c r="S110" s="47">
        <v>6.44</v>
      </c>
    </row>
    <row r="111" spans="1:19" x14ac:dyDescent="0.25">
      <c r="A111" t="s">
        <v>753</v>
      </c>
      <c r="B111" s="40" t="s">
        <v>32</v>
      </c>
      <c r="C111" s="40">
        <v>1</v>
      </c>
      <c r="D111" s="43">
        <v>45658</v>
      </c>
      <c r="E111" s="42">
        <v>16.059999999999999</v>
      </c>
      <c r="F111" s="54">
        <v>1</v>
      </c>
      <c r="G111" s="41">
        <v>0.54514412633670606</v>
      </c>
      <c r="H111" s="41">
        <v>0.58976785268395671</v>
      </c>
      <c r="I111" s="41">
        <v>0.59729875600846394</v>
      </c>
      <c r="J111" s="41">
        <v>0.54137675790841078</v>
      </c>
      <c r="K111" s="41">
        <v>0.46213418679006868</v>
      </c>
      <c r="L111" s="41">
        <v>0.39980519738426012</v>
      </c>
      <c r="M111" s="41">
        <v>0.33456205968362052</v>
      </c>
      <c r="N111" s="41">
        <v>0.30261832736201377</v>
      </c>
      <c r="O111" s="41">
        <v>0.27313582813149273</v>
      </c>
      <c r="P111" s="41">
        <v>0.33139637840810959</v>
      </c>
      <c r="Q111" s="41">
        <v>0.42919571638918702</v>
      </c>
      <c r="R111" s="41">
        <v>0.5219653746165217</v>
      </c>
      <c r="S111" s="47">
        <v>16.059999999999999</v>
      </c>
    </row>
    <row r="112" spans="1:19" x14ac:dyDescent="0.25">
      <c r="A112" t="s">
        <v>1620</v>
      </c>
      <c r="B112" s="40" t="s">
        <v>32</v>
      </c>
      <c r="C112" s="40">
        <v>2</v>
      </c>
      <c r="D112" s="43">
        <v>46143</v>
      </c>
      <c r="E112" s="42">
        <v>8.48</v>
      </c>
      <c r="F112" s="54">
        <v>1</v>
      </c>
      <c r="G112" s="41">
        <v>0.38308783837111993</v>
      </c>
      <c r="H112" s="41">
        <v>0.35681289888133871</v>
      </c>
      <c r="I112" s="41">
        <v>0.36077894600771909</v>
      </c>
      <c r="J112" s="41">
        <v>0.361837821161485</v>
      </c>
      <c r="K112" s="41">
        <v>0.38207262969567002</v>
      </c>
      <c r="L112" s="41">
        <v>0.49748173535004458</v>
      </c>
      <c r="M112" s="41">
        <v>0.42428348771090951</v>
      </c>
      <c r="N112" s="41">
        <v>0.38442888016109322</v>
      </c>
      <c r="O112" s="41">
        <v>0.39512250618824529</v>
      </c>
      <c r="P112" s="41">
        <v>0.47735863600477407</v>
      </c>
      <c r="Q112" s="41">
        <v>0.39753491015510334</v>
      </c>
      <c r="R112" s="41">
        <v>0.3476665220407712</v>
      </c>
      <c r="S112" s="47">
        <v>8.48</v>
      </c>
    </row>
    <row r="113" spans="1:19" x14ac:dyDescent="0.25">
      <c r="A113" t="s">
        <v>755</v>
      </c>
      <c r="B113" s="40" t="s">
        <v>79</v>
      </c>
      <c r="C113" s="40">
        <v>3</v>
      </c>
      <c r="D113" s="43">
        <v>45323</v>
      </c>
      <c r="E113" s="42">
        <v>25.2</v>
      </c>
      <c r="F113" s="54">
        <v>1</v>
      </c>
      <c r="G113" s="41">
        <v>0.34510552382231963</v>
      </c>
      <c r="H113" s="41">
        <v>0.2866705898236856</v>
      </c>
      <c r="I113" s="41">
        <v>0.28930204548682154</v>
      </c>
      <c r="J113" s="41">
        <v>0.31634228065278813</v>
      </c>
      <c r="K113" s="41">
        <v>0.37996651909642021</v>
      </c>
      <c r="L113" s="41">
        <v>0.44307907311157868</v>
      </c>
      <c r="M113" s="41">
        <v>0.5267118545738162</v>
      </c>
      <c r="N113" s="41">
        <v>0.5949203864063437</v>
      </c>
      <c r="O113" s="41">
        <v>0.58473634631058879</v>
      </c>
      <c r="P113" s="41">
        <v>0.52362924694768764</v>
      </c>
      <c r="Q113" s="41">
        <v>0.40768468986504969</v>
      </c>
      <c r="R113" s="41">
        <v>0.38086901862969602</v>
      </c>
      <c r="S113" s="47">
        <v>25.2</v>
      </c>
    </row>
    <row r="114" spans="1:19" x14ac:dyDescent="0.25">
      <c r="A114" t="s">
        <v>756</v>
      </c>
      <c r="B114" s="40" t="s">
        <v>79</v>
      </c>
      <c r="C114" s="40">
        <v>3</v>
      </c>
      <c r="D114" s="43">
        <v>45352</v>
      </c>
      <c r="E114" s="42">
        <v>16.8</v>
      </c>
      <c r="F114" s="54">
        <v>1</v>
      </c>
      <c r="G114" s="41">
        <v>0.34510552382231963</v>
      </c>
      <c r="H114" s="41">
        <v>0.2866705898236856</v>
      </c>
      <c r="I114" s="41">
        <v>0.28930204548682154</v>
      </c>
      <c r="J114" s="41">
        <v>0.31634228065278813</v>
      </c>
      <c r="K114" s="41">
        <v>0.37996651909642021</v>
      </c>
      <c r="L114" s="41">
        <v>0.44307907311157868</v>
      </c>
      <c r="M114" s="41">
        <v>0.5267118545738162</v>
      </c>
      <c r="N114" s="41">
        <v>0.5949203864063437</v>
      </c>
      <c r="O114" s="41">
        <v>0.58473634631058879</v>
      </c>
      <c r="P114" s="41">
        <v>0.52362924694768764</v>
      </c>
      <c r="Q114" s="41">
        <v>0.40768468986504969</v>
      </c>
      <c r="R114" s="41">
        <v>0.38086901862969602</v>
      </c>
      <c r="S114" s="47">
        <v>16.8</v>
      </c>
    </row>
    <row r="115" spans="1:19" x14ac:dyDescent="0.25">
      <c r="A115" t="s">
        <v>757</v>
      </c>
      <c r="B115" s="40" t="s">
        <v>79</v>
      </c>
      <c r="C115" s="40">
        <v>3</v>
      </c>
      <c r="D115" s="43">
        <v>45383</v>
      </c>
      <c r="E115" s="42">
        <v>4.2</v>
      </c>
      <c r="F115" s="54">
        <v>1</v>
      </c>
      <c r="G115" s="41">
        <v>0.34510552382231963</v>
      </c>
      <c r="H115" s="41">
        <v>0.2866705898236856</v>
      </c>
      <c r="I115" s="41">
        <v>0.28930204548682154</v>
      </c>
      <c r="J115" s="41">
        <v>0.31634228065278813</v>
      </c>
      <c r="K115" s="41">
        <v>0.37996651909642021</v>
      </c>
      <c r="L115" s="41">
        <v>0.44307907311157868</v>
      </c>
      <c r="M115" s="41">
        <v>0.5267118545738162</v>
      </c>
      <c r="N115" s="41">
        <v>0.5949203864063437</v>
      </c>
      <c r="O115" s="41">
        <v>0.58473634631058879</v>
      </c>
      <c r="P115" s="41">
        <v>0.52362924694768764</v>
      </c>
      <c r="Q115" s="41">
        <v>0.40768468986504969</v>
      </c>
      <c r="R115" s="41">
        <v>0.38086901862969602</v>
      </c>
      <c r="S115" s="47">
        <v>4.2</v>
      </c>
    </row>
    <row r="116" spans="1:19" x14ac:dyDescent="0.25">
      <c r="A116" t="s">
        <v>758</v>
      </c>
      <c r="B116" s="40" t="s">
        <v>79</v>
      </c>
      <c r="C116" s="40">
        <v>3</v>
      </c>
      <c r="D116" s="43">
        <v>45198</v>
      </c>
      <c r="E116" s="42">
        <v>16.8</v>
      </c>
      <c r="F116" s="54">
        <v>1</v>
      </c>
      <c r="G116" s="41">
        <v>0.34510552382231963</v>
      </c>
      <c r="H116" s="41">
        <v>0.2866705898236856</v>
      </c>
      <c r="I116" s="41">
        <v>0.28930204548682154</v>
      </c>
      <c r="J116" s="41">
        <v>0.31634228065278813</v>
      </c>
      <c r="K116" s="41">
        <v>0.37996651909642021</v>
      </c>
      <c r="L116" s="41">
        <v>0.44307907311157868</v>
      </c>
      <c r="M116" s="41">
        <v>0.5267118545738162</v>
      </c>
      <c r="N116" s="41">
        <v>0.5949203864063437</v>
      </c>
      <c r="O116" s="41">
        <v>0.58473634631058879</v>
      </c>
      <c r="P116" s="41">
        <v>0.52362924694768764</v>
      </c>
      <c r="Q116" s="41">
        <v>0.40768468986504969</v>
      </c>
      <c r="R116" s="41">
        <v>0.38086901862969602</v>
      </c>
      <c r="S116" s="47">
        <v>16.8</v>
      </c>
    </row>
    <row r="117" spans="1:19" x14ac:dyDescent="0.25">
      <c r="A117" t="s">
        <v>1621</v>
      </c>
      <c r="B117" s="40" t="s">
        <v>79</v>
      </c>
      <c r="C117" s="40">
        <v>3</v>
      </c>
      <c r="D117" s="43">
        <v>45123</v>
      </c>
      <c r="E117" s="42">
        <v>4.2</v>
      </c>
      <c r="F117" s="54">
        <v>1</v>
      </c>
      <c r="G117" s="41">
        <v>0.34510552382231963</v>
      </c>
      <c r="H117" s="41">
        <v>0.2866705898236856</v>
      </c>
      <c r="I117" s="41">
        <v>0.28930204548682154</v>
      </c>
      <c r="J117" s="41">
        <v>0.31634228065278813</v>
      </c>
      <c r="K117" s="41">
        <v>0.37996651909642021</v>
      </c>
      <c r="L117" s="41">
        <v>0.44307907311157868</v>
      </c>
      <c r="M117" s="41">
        <v>0.5267118545738162</v>
      </c>
      <c r="N117" s="41">
        <v>0.5949203864063437</v>
      </c>
      <c r="O117" s="41">
        <v>0.58473634631058879</v>
      </c>
      <c r="P117" s="41">
        <v>0.52362924694768764</v>
      </c>
      <c r="Q117" s="41">
        <v>0.40768468986504969</v>
      </c>
      <c r="R117" s="41">
        <v>0.38086901862969602</v>
      </c>
      <c r="S117" s="47">
        <v>4.2</v>
      </c>
    </row>
    <row r="118" spans="1:19" x14ac:dyDescent="0.25">
      <c r="A118" t="s">
        <v>1622</v>
      </c>
      <c r="B118" s="40" t="s">
        <v>79</v>
      </c>
      <c r="C118" s="40">
        <v>3</v>
      </c>
      <c r="D118" s="43">
        <v>45138</v>
      </c>
      <c r="E118" s="42">
        <v>4.2</v>
      </c>
      <c r="F118" s="54">
        <v>1</v>
      </c>
      <c r="G118" s="41">
        <v>0.34510552382231963</v>
      </c>
      <c r="H118" s="41">
        <v>0.2866705898236856</v>
      </c>
      <c r="I118" s="41">
        <v>0.28930204548682154</v>
      </c>
      <c r="J118" s="41">
        <v>0.31634228065278813</v>
      </c>
      <c r="K118" s="41">
        <v>0.37996651909642021</v>
      </c>
      <c r="L118" s="41">
        <v>0.44307907311157868</v>
      </c>
      <c r="M118" s="41">
        <v>0.5267118545738162</v>
      </c>
      <c r="N118" s="41">
        <v>0.5949203864063437</v>
      </c>
      <c r="O118" s="41">
        <v>0.58473634631058879</v>
      </c>
      <c r="P118" s="41">
        <v>0.52362924694768764</v>
      </c>
      <c r="Q118" s="41">
        <v>0.40768468986504969</v>
      </c>
      <c r="R118" s="41">
        <v>0.38086901862969602</v>
      </c>
      <c r="S118" s="47">
        <v>4.2</v>
      </c>
    </row>
    <row r="119" spans="1:19" x14ac:dyDescent="0.25">
      <c r="A119" t="s">
        <v>1623</v>
      </c>
      <c r="B119" s="40" t="s">
        <v>79</v>
      </c>
      <c r="C119" s="40">
        <v>3</v>
      </c>
      <c r="D119" s="43">
        <v>45352</v>
      </c>
      <c r="E119" s="42">
        <v>4.1999999999999993</v>
      </c>
      <c r="F119" s="54">
        <v>1</v>
      </c>
      <c r="G119" s="41">
        <v>0.34510552382231963</v>
      </c>
      <c r="H119" s="41">
        <v>0.2866705898236856</v>
      </c>
      <c r="I119" s="41">
        <v>0.28930204548682154</v>
      </c>
      <c r="J119" s="41">
        <v>0.31634228065278813</v>
      </c>
      <c r="K119" s="41">
        <v>0.37996651909642021</v>
      </c>
      <c r="L119" s="41">
        <v>0.44307907311157868</v>
      </c>
      <c r="M119" s="41">
        <v>0.5267118545738162</v>
      </c>
      <c r="N119" s="41">
        <v>0.5949203864063437</v>
      </c>
      <c r="O119" s="41">
        <v>0.58473634631058879</v>
      </c>
      <c r="P119" s="41">
        <v>0.52362924694768764</v>
      </c>
      <c r="Q119" s="41">
        <v>0.40768468986504969</v>
      </c>
      <c r="R119" s="41">
        <v>0.38086901862969602</v>
      </c>
      <c r="S119" s="47">
        <v>4.1999999999999993</v>
      </c>
    </row>
    <row r="120" spans="1:19" x14ac:dyDescent="0.25">
      <c r="A120" t="s">
        <v>1624</v>
      </c>
      <c r="B120" s="40" t="s">
        <v>79</v>
      </c>
      <c r="C120" s="40">
        <v>3</v>
      </c>
      <c r="D120" s="43">
        <v>45165</v>
      </c>
      <c r="E120" s="42">
        <v>4.2</v>
      </c>
      <c r="F120" s="54">
        <v>1</v>
      </c>
      <c r="G120" s="41">
        <v>0.34510552382231963</v>
      </c>
      <c r="H120" s="41">
        <v>0.2866705898236856</v>
      </c>
      <c r="I120" s="41">
        <v>0.28930204548682154</v>
      </c>
      <c r="J120" s="41">
        <v>0.31634228065278813</v>
      </c>
      <c r="K120" s="41">
        <v>0.37996651909642021</v>
      </c>
      <c r="L120" s="41">
        <v>0.44307907311157868</v>
      </c>
      <c r="M120" s="41">
        <v>0.5267118545738162</v>
      </c>
      <c r="N120" s="41">
        <v>0.5949203864063437</v>
      </c>
      <c r="O120" s="41">
        <v>0.58473634631058879</v>
      </c>
      <c r="P120" s="41">
        <v>0.52362924694768764</v>
      </c>
      <c r="Q120" s="41">
        <v>0.40768468986504969</v>
      </c>
      <c r="R120" s="41">
        <v>0.38086901862969602</v>
      </c>
      <c r="S120" s="47">
        <v>4.2</v>
      </c>
    </row>
    <row r="121" spans="1:19" x14ac:dyDescent="0.25">
      <c r="A121" t="s">
        <v>1625</v>
      </c>
      <c r="B121" s="40" t="s">
        <v>79</v>
      </c>
      <c r="C121" s="40">
        <v>3</v>
      </c>
      <c r="D121" s="43">
        <v>45087</v>
      </c>
      <c r="E121" s="42">
        <v>12.6</v>
      </c>
      <c r="F121" s="54">
        <v>1</v>
      </c>
      <c r="G121" s="41">
        <v>0.34510552382231963</v>
      </c>
      <c r="H121" s="41">
        <v>0.2866705898236856</v>
      </c>
      <c r="I121" s="41">
        <v>0.28930204548682154</v>
      </c>
      <c r="J121" s="41">
        <v>0.31634228065278813</v>
      </c>
      <c r="K121" s="41">
        <v>0.37996651909642021</v>
      </c>
      <c r="L121" s="41">
        <v>0.44307907311157868</v>
      </c>
      <c r="M121" s="41">
        <v>0.5267118545738162</v>
      </c>
      <c r="N121" s="41">
        <v>0.5949203864063437</v>
      </c>
      <c r="O121" s="41">
        <v>0.58473634631058879</v>
      </c>
      <c r="P121" s="41">
        <v>0.52362924694768764</v>
      </c>
      <c r="Q121" s="41">
        <v>0.40768468986504969</v>
      </c>
      <c r="R121" s="41">
        <v>0.38086901862969602</v>
      </c>
      <c r="S121" s="47">
        <v>12.6</v>
      </c>
    </row>
    <row r="122" spans="1:19" x14ac:dyDescent="0.25">
      <c r="A122" t="s">
        <v>1626</v>
      </c>
      <c r="B122" s="40" t="s">
        <v>79</v>
      </c>
      <c r="C122" s="40">
        <v>3</v>
      </c>
      <c r="D122" s="43">
        <v>45192</v>
      </c>
      <c r="E122" s="42">
        <v>8.4</v>
      </c>
      <c r="F122" s="54">
        <v>1</v>
      </c>
      <c r="G122" s="41">
        <v>0.34510552382231963</v>
      </c>
      <c r="H122" s="41">
        <v>0.2866705898236856</v>
      </c>
      <c r="I122" s="41">
        <v>0.28930204548682154</v>
      </c>
      <c r="J122" s="41">
        <v>0.31634228065278813</v>
      </c>
      <c r="K122" s="41">
        <v>0.37996651909642021</v>
      </c>
      <c r="L122" s="41">
        <v>0.44307907311157868</v>
      </c>
      <c r="M122" s="41">
        <v>0.5267118545738162</v>
      </c>
      <c r="N122" s="41">
        <v>0.5949203864063437</v>
      </c>
      <c r="O122" s="41">
        <v>0.58473634631058879</v>
      </c>
      <c r="P122" s="41">
        <v>0.52362924694768764</v>
      </c>
      <c r="Q122" s="41">
        <v>0.40768468986504969</v>
      </c>
      <c r="R122" s="41">
        <v>0.38086901862969602</v>
      </c>
      <c r="S122" s="47">
        <v>8.4</v>
      </c>
    </row>
    <row r="123" spans="1:19" x14ac:dyDescent="0.25">
      <c r="A123" t="s">
        <v>759</v>
      </c>
      <c r="B123" s="40" t="s">
        <v>79</v>
      </c>
      <c r="C123" s="40">
        <v>3</v>
      </c>
      <c r="D123" s="43">
        <v>45131</v>
      </c>
      <c r="E123" s="42">
        <v>4.2</v>
      </c>
      <c r="F123" s="54">
        <v>1</v>
      </c>
      <c r="G123" s="41">
        <v>0.34510552382231963</v>
      </c>
      <c r="H123" s="41">
        <v>0.2866705898236856</v>
      </c>
      <c r="I123" s="41">
        <v>0.28930204548682154</v>
      </c>
      <c r="J123" s="41">
        <v>0.31634228065278813</v>
      </c>
      <c r="K123" s="41">
        <v>0.37996651909642021</v>
      </c>
      <c r="L123" s="41">
        <v>0.44307907311157868</v>
      </c>
      <c r="M123" s="41">
        <v>0.5267118545738162</v>
      </c>
      <c r="N123" s="41">
        <v>0.5949203864063437</v>
      </c>
      <c r="O123" s="41">
        <v>0.58473634631058879</v>
      </c>
      <c r="P123" s="41">
        <v>0.52362924694768764</v>
      </c>
      <c r="Q123" s="41">
        <v>0.40768468986504969</v>
      </c>
      <c r="R123" s="41">
        <v>0.38086901862969602</v>
      </c>
      <c r="S123" s="47">
        <v>4.2</v>
      </c>
    </row>
    <row r="124" spans="1:19" x14ac:dyDescent="0.25">
      <c r="A124" t="s">
        <v>1627</v>
      </c>
      <c r="B124" s="40" t="s">
        <v>79</v>
      </c>
      <c r="C124" s="40">
        <v>3</v>
      </c>
      <c r="D124" s="43">
        <v>45181</v>
      </c>
      <c r="E124" s="42">
        <v>4.2</v>
      </c>
      <c r="F124" s="54">
        <v>1</v>
      </c>
      <c r="G124" s="41">
        <v>0.34510552382231963</v>
      </c>
      <c r="H124" s="41">
        <v>0.2866705898236856</v>
      </c>
      <c r="I124" s="41">
        <v>0.28930204548682154</v>
      </c>
      <c r="J124" s="41">
        <v>0.31634228065278813</v>
      </c>
      <c r="K124" s="41">
        <v>0.37996651909642021</v>
      </c>
      <c r="L124" s="41">
        <v>0.44307907311157868</v>
      </c>
      <c r="M124" s="41">
        <v>0.5267118545738162</v>
      </c>
      <c r="N124" s="41">
        <v>0.5949203864063437</v>
      </c>
      <c r="O124" s="41">
        <v>0.58473634631058879</v>
      </c>
      <c r="P124" s="41">
        <v>0.52362924694768764</v>
      </c>
      <c r="Q124" s="41">
        <v>0.40768468986504969</v>
      </c>
      <c r="R124" s="41">
        <v>0.38086901862969602</v>
      </c>
      <c r="S124" s="47">
        <v>4.2</v>
      </c>
    </row>
    <row r="125" spans="1:19" x14ac:dyDescent="0.25">
      <c r="A125" t="s">
        <v>1628</v>
      </c>
      <c r="B125" s="40" t="s">
        <v>79</v>
      </c>
      <c r="C125" s="40">
        <v>3</v>
      </c>
      <c r="D125" s="43">
        <v>45087</v>
      </c>
      <c r="E125" s="42">
        <v>37.799999999999997</v>
      </c>
      <c r="F125" s="54">
        <v>1</v>
      </c>
      <c r="G125" s="41">
        <v>0.34510552382231963</v>
      </c>
      <c r="H125" s="41">
        <v>0.2866705898236856</v>
      </c>
      <c r="I125" s="41">
        <v>0.28930204548682154</v>
      </c>
      <c r="J125" s="41">
        <v>0.31634228065278813</v>
      </c>
      <c r="K125" s="41">
        <v>0.37996651909642021</v>
      </c>
      <c r="L125" s="41">
        <v>0.44307907311157868</v>
      </c>
      <c r="M125" s="41">
        <v>0.5267118545738162</v>
      </c>
      <c r="N125" s="41">
        <v>0.5949203864063437</v>
      </c>
      <c r="O125" s="41">
        <v>0.58473634631058879</v>
      </c>
      <c r="P125" s="41">
        <v>0.52362924694768764</v>
      </c>
      <c r="Q125" s="41">
        <v>0.40768468986504969</v>
      </c>
      <c r="R125" s="41">
        <v>0.38086901862969602</v>
      </c>
      <c r="S125" s="47">
        <v>37.799999999999997</v>
      </c>
    </row>
    <row r="126" spans="1:19" x14ac:dyDescent="0.25">
      <c r="A126" t="s">
        <v>760</v>
      </c>
      <c r="B126" s="40" t="s">
        <v>79</v>
      </c>
      <c r="C126" s="40">
        <v>3</v>
      </c>
      <c r="D126" s="43">
        <v>45383</v>
      </c>
      <c r="E126" s="42">
        <v>12.6</v>
      </c>
      <c r="F126" s="54">
        <v>1</v>
      </c>
      <c r="G126" s="41">
        <v>0.34510552382231963</v>
      </c>
      <c r="H126" s="41">
        <v>0.2866705898236856</v>
      </c>
      <c r="I126" s="41">
        <v>0.28930204548682154</v>
      </c>
      <c r="J126" s="41">
        <v>0.31634228065278813</v>
      </c>
      <c r="K126" s="41">
        <v>0.37996651909642021</v>
      </c>
      <c r="L126" s="41">
        <v>0.44307907311157868</v>
      </c>
      <c r="M126" s="41">
        <v>0.5267118545738162</v>
      </c>
      <c r="N126" s="41">
        <v>0.5949203864063437</v>
      </c>
      <c r="O126" s="41">
        <v>0.58473634631058879</v>
      </c>
      <c r="P126" s="41">
        <v>0.52362924694768764</v>
      </c>
      <c r="Q126" s="41">
        <v>0.40768468986504969</v>
      </c>
      <c r="R126" s="41">
        <v>0.38086901862969602</v>
      </c>
      <c r="S126" s="47">
        <v>12.6</v>
      </c>
    </row>
    <row r="127" spans="1:19" x14ac:dyDescent="0.25">
      <c r="A127" t="s">
        <v>761</v>
      </c>
      <c r="B127" s="40" t="s">
        <v>79</v>
      </c>
      <c r="C127" s="40">
        <v>3</v>
      </c>
      <c r="D127" s="43">
        <v>45383</v>
      </c>
      <c r="E127" s="42">
        <v>42</v>
      </c>
      <c r="F127" s="54">
        <v>1</v>
      </c>
      <c r="G127" s="41">
        <v>0.34510552382231963</v>
      </c>
      <c r="H127" s="41">
        <v>0.2866705898236856</v>
      </c>
      <c r="I127" s="41">
        <v>0.28930204548682154</v>
      </c>
      <c r="J127" s="41">
        <v>0.31634228065278813</v>
      </c>
      <c r="K127" s="41">
        <v>0.37996651909642021</v>
      </c>
      <c r="L127" s="41">
        <v>0.44307907311157868</v>
      </c>
      <c r="M127" s="41">
        <v>0.5267118545738162</v>
      </c>
      <c r="N127" s="41">
        <v>0.5949203864063437</v>
      </c>
      <c r="O127" s="41">
        <v>0.58473634631058879</v>
      </c>
      <c r="P127" s="41">
        <v>0.52362924694768764</v>
      </c>
      <c r="Q127" s="41">
        <v>0.40768468986504969</v>
      </c>
      <c r="R127" s="41">
        <v>0.38086901862969602</v>
      </c>
      <c r="S127" s="47">
        <v>42</v>
      </c>
    </row>
    <row r="128" spans="1:19" x14ac:dyDescent="0.25">
      <c r="A128" t="s">
        <v>762</v>
      </c>
      <c r="B128" s="40" t="s">
        <v>79</v>
      </c>
      <c r="C128" s="40">
        <v>3</v>
      </c>
      <c r="D128" s="43">
        <v>45311</v>
      </c>
      <c r="E128" s="42">
        <v>47.3</v>
      </c>
      <c r="F128" s="54">
        <v>1</v>
      </c>
      <c r="G128" s="41">
        <v>0.34510552382231963</v>
      </c>
      <c r="H128" s="41">
        <v>0.2866705898236856</v>
      </c>
      <c r="I128" s="41">
        <v>0.28930204548682154</v>
      </c>
      <c r="J128" s="41">
        <v>0.31634228065278813</v>
      </c>
      <c r="K128" s="41">
        <v>0.37996651909642021</v>
      </c>
      <c r="L128" s="41">
        <v>0.44307907311157868</v>
      </c>
      <c r="M128" s="41">
        <v>0.5267118545738162</v>
      </c>
      <c r="N128" s="41">
        <v>0.5949203864063437</v>
      </c>
      <c r="O128" s="41">
        <v>0.58473634631058879</v>
      </c>
      <c r="P128" s="41">
        <v>0.52362924694768764</v>
      </c>
      <c r="Q128" s="41">
        <v>0.40768468986504969</v>
      </c>
      <c r="R128" s="41">
        <v>0.38086901862969602</v>
      </c>
      <c r="S128" s="47">
        <v>47.3</v>
      </c>
    </row>
    <row r="129" spans="1:19" x14ac:dyDescent="0.25">
      <c r="A129" t="s">
        <v>763</v>
      </c>
      <c r="B129" s="40" t="s">
        <v>79</v>
      </c>
      <c r="C129" s="40">
        <v>3</v>
      </c>
      <c r="D129" s="43">
        <v>45311</v>
      </c>
      <c r="E129" s="42">
        <v>43</v>
      </c>
      <c r="F129" s="54">
        <v>1</v>
      </c>
      <c r="G129" s="41">
        <v>0.34510552382231963</v>
      </c>
      <c r="H129" s="41">
        <v>0.2866705898236856</v>
      </c>
      <c r="I129" s="41">
        <v>0.28930204548682154</v>
      </c>
      <c r="J129" s="41">
        <v>0.31634228065278813</v>
      </c>
      <c r="K129" s="41">
        <v>0.37996651909642021</v>
      </c>
      <c r="L129" s="41">
        <v>0.44307907311157868</v>
      </c>
      <c r="M129" s="41">
        <v>0.5267118545738162</v>
      </c>
      <c r="N129" s="41">
        <v>0.5949203864063437</v>
      </c>
      <c r="O129" s="41">
        <v>0.58473634631058879</v>
      </c>
      <c r="P129" s="41">
        <v>0.52362924694768764</v>
      </c>
      <c r="Q129" s="41">
        <v>0.40768468986504969</v>
      </c>
      <c r="R129" s="41">
        <v>0.38086901862969602</v>
      </c>
      <c r="S129" s="47">
        <v>43</v>
      </c>
    </row>
    <row r="130" spans="1:19" x14ac:dyDescent="0.25">
      <c r="A130" t="s">
        <v>764</v>
      </c>
      <c r="B130" s="40" t="s">
        <v>79</v>
      </c>
      <c r="C130" s="40">
        <v>3</v>
      </c>
      <c r="D130" s="43">
        <v>45311</v>
      </c>
      <c r="E130" s="42">
        <v>43</v>
      </c>
      <c r="F130" s="54">
        <v>1</v>
      </c>
      <c r="G130" s="41">
        <v>0.34510552382231963</v>
      </c>
      <c r="H130" s="41">
        <v>0.2866705898236856</v>
      </c>
      <c r="I130" s="41">
        <v>0.28930204548682154</v>
      </c>
      <c r="J130" s="41">
        <v>0.31634228065278813</v>
      </c>
      <c r="K130" s="41">
        <v>0.37996651909642021</v>
      </c>
      <c r="L130" s="41">
        <v>0.44307907311157868</v>
      </c>
      <c r="M130" s="41">
        <v>0.5267118545738162</v>
      </c>
      <c r="N130" s="41">
        <v>0.5949203864063437</v>
      </c>
      <c r="O130" s="41">
        <v>0.58473634631058879</v>
      </c>
      <c r="P130" s="41">
        <v>0.52362924694768764</v>
      </c>
      <c r="Q130" s="41">
        <v>0.40768468986504969</v>
      </c>
      <c r="R130" s="41">
        <v>0.38086901862969602</v>
      </c>
      <c r="S130" s="47">
        <v>43</v>
      </c>
    </row>
    <row r="131" spans="1:19" x14ac:dyDescent="0.25">
      <c r="A131" t="s">
        <v>765</v>
      </c>
      <c r="B131" s="40" t="s">
        <v>79</v>
      </c>
      <c r="C131" s="40">
        <v>3</v>
      </c>
      <c r="D131" s="43">
        <v>45314</v>
      </c>
      <c r="E131" s="42">
        <v>43</v>
      </c>
      <c r="F131" s="54">
        <v>1</v>
      </c>
      <c r="G131" s="41">
        <v>0.34510552382231963</v>
      </c>
      <c r="H131" s="41">
        <v>0.2866705898236856</v>
      </c>
      <c r="I131" s="41">
        <v>0.28930204548682154</v>
      </c>
      <c r="J131" s="41">
        <v>0.31634228065278813</v>
      </c>
      <c r="K131" s="41">
        <v>0.37996651909642021</v>
      </c>
      <c r="L131" s="41">
        <v>0.44307907311157868</v>
      </c>
      <c r="M131" s="41">
        <v>0.5267118545738162</v>
      </c>
      <c r="N131" s="41">
        <v>0.5949203864063437</v>
      </c>
      <c r="O131" s="41">
        <v>0.58473634631058879</v>
      </c>
      <c r="P131" s="41">
        <v>0.52362924694768764</v>
      </c>
      <c r="Q131" s="41">
        <v>0.40768468986504969</v>
      </c>
      <c r="R131" s="41">
        <v>0.38086901862969602</v>
      </c>
      <c r="S131" s="47">
        <v>43</v>
      </c>
    </row>
    <row r="132" spans="1:19" x14ac:dyDescent="0.25">
      <c r="A132" t="s">
        <v>766</v>
      </c>
      <c r="B132" s="40" t="s">
        <v>79</v>
      </c>
      <c r="C132" s="40">
        <v>3</v>
      </c>
      <c r="D132" s="43">
        <v>45311</v>
      </c>
      <c r="E132" s="42">
        <v>43</v>
      </c>
      <c r="F132" s="54">
        <v>1</v>
      </c>
      <c r="G132" s="41">
        <v>0.34510552382231963</v>
      </c>
      <c r="H132" s="41">
        <v>0.2866705898236856</v>
      </c>
      <c r="I132" s="41">
        <v>0.28930204548682154</v>
      </c>
      <c r="J132" s="41">
        <v>0.31634228065278813</v>
      </c>
      <c r="K132" s="41">
        <v>0.37996651909642021</v>
      </c>
      <c r="L132" s="41">
        <v>0.44307907311157868</v>
      </c>
      <c r="M132" s="41">
        <v>0.5267118545738162</v>
      </c>
      <c r="N132" s="41">
        <v>0.5949203864063437</v>
      </c>
      <c r="O132" s="41">
        <v>0.58473634631058879</v>
      </c>
      <c r="P132" s="41">
        <v>0.52362924694768764</v>
      </c>
      <c r="Q132" s="41">
        <v>0.40768468986504969</v>
      </c>
      <c r="R132" s="41">
        <v>0.38086901862969602</v>
      </c>
      <c r="S132" s="47">
        <v>43</v>
      </c>
    </row>
    <row r="133" spans="1:19" x14ac:dyDescent="0.25">
      <c r="A133" t="s">
        <v>767</v>
      </c>
      <c r="B133" s="40" t="s">
        <v>79</v>
      </c>
      <c r="C133" s="40">
        <v>3</v>
      </c>
      <c r="D133" s="43">
        <v>45310</v>
      </c>
      <c r="E133" s="42">
        <v>38.700000000000003</v>
      </c>
      <c r="F133" s="54">
        <v>1</v>
      </c>
      <c r="G133" s="41">
        <v>0.34510552382231963</v>
      </c>
      <c r="H133" s="41">
        <v>0.2866705898236856</v>
      </c>
      <c r="I133" s="41">
        <v>0.28930204548682154</v>
      </c>
      <c r="J133" s="41">
        <v>0.31634228065278813</v>
      </c>
      <c r="K133" s="41">
        <v>0.37996651909642021</v>
      </c>
      <c r="L133" s="41">
        <v>0.44307907311157868</v>
      </c>
      <c r="M133" s="41">
        <v>0.5267118545738162</v>
      </c>
      <c r="N133" s="41">
        <v>0.5949203864063437</v>
      </c>
      <c r="O133" s="41">
        <v>0.58473634631058879</v>
      </c>
      <c r="P133" s="41">
        <v>0.52362924694768764</v>
      </c>
      <c r="Q133" s="41">
        <v>0.40768468986504969</v>
      </c>
      <c r="R133" s="41">
        <v>0.38086901862969602</v>
      </c>
      <c r="S133" s="47">
        <v>38.700000000000003</v>
      </c>
    </row>
    <row r="134" spans="1:19" x14ac:dyDescent="0.25">
      <c r="A134" t="s">
        <v>768</v>
      </c>
      <c r="B134" s="40" t="s">
        <v>79</v>
      </c>
      <c r="C134" s="40">
        <v>3</v>
      </c>
      <c r="D134" s="43">
        <v>45310</v>
      </c>
      <c r="E134" s="42">
        <v>47.3</v>
      </c>
      <c r="F134" s="54">
        <v>1</v>
      </c>
      <c r="G134" s="41">
        <v>0.34510552382231963</v>
      </c>
      <c r="H134" s="41">
        <v>0.2866705898236856</v>
      </c>
      <c r="I134" s="41">
        <v>0.28930204548682154</v>
      </c>
      <c r="J134" s="41">
        <v>0.31634228065278813</v>
      </c>
      <c r="K134" s="41">
        <v>0.37996651909642021</v>
      </c>
      <c r="L134" s="41">
        <v>0.44307907311157868</v>
      </c>
      <c r="M134" s="41">
        <v>0.5267118545738162</v>
      </c>
      <c r="N134" s="41">
        <v>0.5949203864063437</v>
      </c>
      <c r="O134" s="41">
        <v>0.58473634631058879</v>
      </c>
      <c r="P134" s="41">
        <v>0.52362924694768764</v>
      </c>
      <c r="Q134" s="41">
        <v>0.40768468986504969</v>
      </c>
      <c r="R134" s="41">
        <v>0.38086901862969602</v>
      </c>
      <c r="S134" s="47">
        <v>47.3</v>
      </c>
    </row>
    <row r="135" spans="1:19" x14ac:dyDescent="0.25">
      <c r="A135" t="s">
        <v>769</v>
      </c>
      <c r="B135" s="40" t="s">
        <v>79</v>
      </c>
      <c r="C135" s="40">
        <v>3</v>
      </c>
      <c r="D135" s="43">
        <v>45310</v>
      </c>
      <c r="E135" s="42">
        <v>43</v>
      </c>
      <c r="F135" s="54">
        <v>1</v>
      </c>
      <c r="G135" s="41">
        <v>0.34510552382231963</v>
      </c>
      <c r="H135" s="41">
        <v>0.2866705898236856</v>
      </c>
      <c r="I135" s="41">
        <v>0.28930204548682154</v>
      </c>
      <c r="J135" s="41">
        <v>0.31634228065278813</v>
      </c>
      <c r="K135" s="41">
        <v>0.37996651909642021</v>
      </c>
      <c r="L135" s="41">
        <v>0.44307907311157868</v>
      </c>
      <c r="M135" s="41">
        <v>0.5267118545738162</v>
      </c>
      <c r="N135" s="41">
        <v>0.5949203864063437</v>
      </c>
      <c r="O135" s="41">
        <v>0.58473634631058879</v>
      </c>
      <c r="P135" s="41">
        <v>0.52362924694768764</v>
      </c>
      <c r="Q135" s="41">
        <v>0.40768468986504969</v>
      </c>
      <c r="R135" s="41">
        <v>0.38086901862969602</v>
      </c>
      <c r="S135" s="47">
        <v>43</v>
      </c>
    </row>
    <row r="136" spans="1:19" x14ac:dyDescent="0.25">
      <c r="A136" t="s">
        <v>1629</v>
      </c>
      <c r="B136" s="40" t="s">
        <v>79</v>
      </c>
      <c r="C136" s="40">
        <v>3</v>
      </c>
      <c r="D136" s="43">
        <v>45163</v>
      </c>
      <c r="E136" s="42">
        <v>-2.7</v>
      </c>
      <c r="F136" s="54">
        <v>1</v>
      </c>
      <c r="G136" s="41">
        <v>0.34510552382231963</v>
      </c>
      <c r="H136" s="41">
        <v>0.2866705898236856</v>
      </c>
      <c r="I136" s="41">
        <v>0.28930204548682154</v>
      </c>
      <c r="J136" s="41">
        <v>0.31634228065278813</v>
      </c>
      <c r="K136" s="41">
        <v>0.37996651909642021</v>
      </c>
      <c r="L136" s="41">
        <v>0.44307907311157868</v>
      </c>
      <c r="M136" s="41">
        <v>0.5267118545738162</v>
      </c>
      <c r="N136" s="41">
        <v>0.5949203864063437</v>
      </c>
      <c r="O136" s="41">
        <v>0.58473634631058879</v>
      </c>
      <c r="P136" s="41">
        <v>0.52362924694768764</v>
      </c>
      <c r="Q136" s="41">
        <v>0.40768468986504969</v>
      </c>
      <c r="R136" s="41">
        <v>0.38086901862969602</v>
      </c>
      <c r="S136" s="47">
        <v>-2.7</v>
      </c>
    </row>
    <row r="137" spans="1:19" x14ac:dyDescent="0.25">
      <c r="A137" t="s">
        <v>770</v>
      </c>
      <c r="B137" s="40" t="s">
        <v>79</v>
      </c>
      <c r="C137" s="40">
        <v>3</v>
      </c>
      <c r="D137" s="43">
        <v>44977</v>
      </c>
      <c r="E137" s="42">
        <v>31.5</v>
      </c>
      <c r="F137" s="54">
        <v>1</v>
      </c>
      <c r="G137" s="41">
        <v>0.34510552382231963</v>
      </c>
      <c r="H137" s="41">
        <v>0.2866705898236856</v>
      </c>
      <c r="I137" s="41">
        <v>0.28930204548682154</v>
      </c>
      <c r="J137" s="41">
        <v>0.31634228065278813</v>
      </c>
      <c r="K137" s="41">
        <v>0.37996651909642021</v>
      </c>
      <c r="L137" s="41">
        <v>0.44307907311157868</v>
      </c>
      <c r="M137" s="41">
        <v>0.5267118545738162</v>
      </c>
      <c r="N137" s="41">
        <v>0.5949203864063437</v>
      </c>
      <c r="O137" s="41">
        <v>0.58473634631058879</v>
      </c>
      <c r="P137" s="41">
        <v>0.52362924694768764</v>
      </c>
      <c r="Q137" s="41">
        <v>0.40768468986504969</v>
      </c>
      <c r="R137" s="41">
        <v>0.38086901862969602</v>
      </c>
      <c r="S137" s="47">
        <v>31.5</v>
      </c>
    </row>
    <row r="138" spans="1:19" x14ac:dyDescent="0.25">
      <c r="A138" t="s">
        <v>771</v>
      </c>
      <c r="B138" s="40" t="s">
        <v>79</v>
      </c>
      <c r="C138" s="40">
        <v>3</v>
      </c>
      <c r="D138" s="43">
        <v>44999</v>
      </c>
      <c r="E138" s="42">
        <v>36</v>
      </c>
      <c r="F138" s="54">
        <v>1</v>
      </c>
      <c r="G138" s="41">
        <v>0.34510552382231963</v>
      </c>
      <c r="H138" s="41">
        <v>0.2866705898236856</v>
      </c>
      <c r="I138" s="41">
        <v>0.28930204548682154</v>
      </c>
      <c r="J138" s="41">
        <v>0.31634228065278813</v>
      </c>
      <c r="K138" s="41">
        <v>0.37996651909642021</v>
      </c>
      <c r="L138" s="41">
        <v>0.44307907311157868</v>
      </c>
      <c r="M138" s="41">
        <v>0.5267118545738162</v>
      </c>
      <c r="N138" s="41">
        <v>0.5949203864063437</v>
      </c>
      <c r="O138" s="41">
        <v>0.58473634631058879</v>
      </c>
      <c r="P138" s="41">
        <v>0.52362924694768764</v>
      </c>
      <c r="Q138" s="41">
        <v>0.40768468986504969</v>
      </c>
      <c r="R138" s="41">
        <v>0.38086901862969602</v>
      </c>
      <c r="S138" s="47">
        <v>36</v>
      </c>
    </row>
    <row r="139" spans="1:19" x14ac:dyDescent="0.25">
      <c r="A139" t="s">
        <v>772</v>
      </c>
      <c r="B139" s="40" t="s">
        <v>79</v>
      </c>
      <c r="C139" s="40">
        <v>3</v>
      </c>
      <c r="D139" s="43">
        <v>45013</v>
      </c>
      <c r="E139" s="42">
        <v>36</v>
      </c>
      <c r="F139" s="54">
        <v>1</v>
      </c>
      <c r="G139" s="41">
        <v>0.34510552382231963</v>
      </c>
      <c r="H139" s="41">
        <v>0.2866705898236856</v>
      </c>
      <c r="I139" s="41">
        <v>0.28930204548682154</v>
      </c>
      <c r="J139" s="41">
        <v>0.31634228065278813</v>
      </c>
      <c r="K139" s="41">
        <v>0.37996651909642021</v>
      </c>
      <c r="L139" s="41">
        <v>0.44307907311157868</v>
      </c>
      <c r="M139" s="41">
        <v>0.5267118545738162</v>
      </c>
      <c r="N139" s="41">
        <v>0.5949203864063437</v>
      </c>
      <c r="O139" s="41">
        <v>0.58473634631058879</v>
      </c>
      <c r="P139" s="41">
        <v>0.52362924694768764</v>
      </c>
      <c r="Q139" s="41">
        <v>0.40768468986504969</v>
      </c>
      <c r="R139" s="41">
        <v>0.38086901862969602</v>
      </c>
      <c r="S139" s="47">
        <v>36</v>
      </c>
    </row>
    <row r="140" spans="1:19" x14ac:dyDescent="0.25">
      <c r="A140" t="s">
        <v>773</v>
      </c>
      <c r="B140" s="40" t="s">
        <v>79</v>
      </c>
      <c r="C140" s="40">
        <v>3</v>
      </c>
      <c r="D140" s="43">
        <v>45005</v>
      </c>
      <c r="E140" s="42">
        <v>4.5</v>
      </c>
      <c r="F140" s="54">
        <v>1</v>
      </c>
      <c r="G140" s="41">
        <v>0.34510552382231963</v>
      </c>
      <c r="H140" s="41">
        <v>0.2866705898236856</v>
      </c>
      <c r="I140" s="41">
        <v>0.28930204548682154</v>
      </c>
      <c r="J140" s="41">
        <v>0.31634228065278813</v>
      </c>
      <c r="K140" s="41">
        <v>0.37996651909642021</v>
      </c>
      <c r="L140" s="41">
        <v>0.44307907311157868</v>
      </c>
      <c r="M140" s="41">
        <v>0.5267118545738162</v>
      </c>
      <c r="N140" s="41">
        <v>0.5949203864063437</v>
      </c>
      <c r="O140" s="41">
        <v>0.58473634631058879</v>
      </c>
      <c r="P140" s="41">
        <v>0.52362924694768764</v>
      </c>
      <c r="Q140" s="41">
        <v>0.40768468986504969</v>
      </c>
      <c r="R140" s="41">
        <v>0.38086901862969602</v>
      </c>
      <c r="S140" s="47">
        <v>4.5</v>
      </c>
    </row>
    <row r="141" spans="1:19" x14ac:dyDescent="0.25">
      <c r="A141" t="s">
        <v>774</v>
      </c>
      <c r="B141" s="40" t="s">
        <v>79</v>
      </c>
      <c r="C141" s="40">
        <v>3</v>
      </c>
      <c r="D141" s="43">
        <v>45255</v>
      </c>
      <c r="E141" s="42">
        <v>40.6</v>
      </c>
      <c r="F141" s="54">
        <v>1</v>
      </c>
      <c r="G141" s="41">
        <v>0.34510552382231963</v>
      </c>
      <c r="H141" s="41">
        <v>0.2866705898236856</v>
      </c>
      <c r="I141" s="41">
        <v>0.28930204548682154</v>
      </c>
      <c r="J141" s="41">
        <v>0.31634228065278813</v>
      </c>
      <c r="K141" s="41">
        <v>0.37996651909642021</v>
      </c>
      <c r="L141" s="41">
        <v>0.44307907311157868</v>
      </c>
      <c r="M141" s="41">
        <v>0.5267118545738162</v>
      </c>
      <c r="N141" s="41">
        <v>0.5949203864063437</v>
      </c>
      <c r="O141" s="41">
        <v>0.58473634631058879</v>
      </c>
      <c r="P141" s="41">
        <v>0.52362924694768764</v>
      </c>
      <c r="Q141" s="41">
        <v>0.40768468986504969</v>
      </c>
      <c r="R141" s="41">
        <v>0.38086901862969602</v>
      </c>
      <c r="S141" s="47">
        <v>40.6</v>
      </c>
    </row>
    <row r="142" spans="1:19" x14ac:dyDescent="0.25">
      <c r="A142" t="s">
        <v>775</v>
      </c>
      <c r="B142" s="40" t="s">
        <v>79</v>
      </c>
      <c r="C142" s="40">
        <v>3</v>
      </c>
      <c r="D142" s="43">
        <v>45250</v>
      </c>
      <c r="E142" s="42">
        <v>11.600000000000001</v>
      </c>
      <c r="F142" s="54">
        <v>1</v>
      </c>
      <c r="G142" s="41">
        <v>0.34510552382231963</v>
      </c>
      <c r="H142" s="41">
        <v>0.2866705898236856</v>
      </c>
      <c r="I142" s="41">
        <v>0.28930204548682154</v>
      </c>
      <c r="J142" s="41">
        <v>0.31634228065278813</v>
      </c>
      <c r="K142" s="41">
        <v>0.37996651909642021</v>
      </c>
      <c r="L142" s="41">
        <v>0.44307907311157868</v>
      </c>
      <c r="M142" s="41">
        <v>0.5267118545738162</v>
      </c>
      <c r="N142" s="41">
        <v>0.5949203864063437</v>
      </c>
      <c r="O142" s="41">
        <v>0.58473634631058879</v>
      </c>
      <c r="P142" s="41">
        <v>0.52362924694768764</v>
      </c>
      <c r="Q142" s="41">
        <v>0.40768468986504969</v>
      </c>
      <c r="R142" s="41">
        <v>0.38086901862969602</v>
      </c>
      <c r="S142" s="47">
        <v>11.600000000000001</v>
      </c>
    </row>
    <row r="143" spans="1:19" x14ac:dyDescent="0.25">
      <c r="A143" t="s">
        <v>1630</v>
      </c>
      <c r="B143" s="40" t="s">
        <v>79</v>
      </c>
      <c r="C143" s="40">
        <v>3</v>
      </c>
      <c r="D143" s="43">
        <v>45241</v>
      </c>
      <c r="E143" s="42">
        <v>34.799999999999997</v>
      </c>
      <c r="F143" s="54">
        <v>1</v>
      </c>
      <c r="G143" s="41">
        <v>0.34510552382231963</v>
      </c>
      <c r="H143" s="41">
        <v>0.2866705898236856</v>
      </c>
      <c r="I143" s="41">
        <v>0.28930204548682154</v>
      </c>
      <c r="J143" s="41">
        <v>0.31634228065278813</v>
      </c>
      <c r="K143" s="41">
        <v>0.37996651909642021</v>
      </c>
      <c r="L143" s="41">
        <v>0.44307907311157868</v>
      </c>
      <c r="M143" s="41">
        <v>0.5267118545738162</v>
      </c>
      <c r="N143" s="41">
        <v>0.5949203864063437</v>
      </c>
      <c r="O143" s="41">
        <v>0.58473634631058879</v>
      </c>
      <c r="P143" s="41">
        <v>0.52362924694768764</v>
      </c>
      <c r="Q143" s="41">
        <v>0.40768468986504969</v>
      </c>
      <c r="R143" s="41">
        <v>0.38086901862969602</v>
      </c>
      <c r="S143" s="47">
        <v>34.799999999999997</v>
      </c>
    </row>
    <row r="144" spans="1:19" x14ac:dyDescent="0.25">
      <c r="A144" t="s">
        <v>776</v>
      </c>
      <c r="B144" s="40" t="s">
        <v>79</v>
      </c>
      <c r="C144" s="40">
        <v>3</v>
      </c>
      <c r="D144" s="43">
        <v>45163</v>
      </c>
      <c r="E144" s="42">
        <v>17.400000000000002</v>
      </c>
      <c r="F144" s="54">
        <v>1</v>
      </c>
      <c r="G144" s="41">
        <v>0.34510552382231963</v>
      </c>
      <c r="H144" s="41">
        <v>0.2866705898236856</v>
      </c>
      <c r="I144" s="41">
        <v>0.28930204548682154</v>
      </c>
      <c r="J144" s="41">
        <v>0.31634228065278813</v>
      </c>
      <c r="K144" s="41">
        <v>0.37996651909642021</v>
      </c>
      <c r="L144" s="41">
        <v>0.44307907311157868</v>
      </c>
      <c r="M144" s="41">
        <v>0.5267118545738162</v>
      </c>
      <c r="N144" s="41">
        <v>0.5949203864063437</v>
      </c>
      <c r="O144" s="41">
        <v>0.58473634631058879</v>
      </c>
      <c r="P144" s="41">
        <v>0.52362924694768764</v>
      </c>
      <c r="Q144" s="41">
        <v>0.40768468986504969</v>
      </c>
      <c r="R144" s="41">
        <v>0.38086901862969602</v>
      </c>
      <c r="S144" s="47">
        <v>17.400000000000002</v>
      </c>
    </row>
    <row r="145" spans="1:19" x14ac:dyDescent="0.25">
      <c r="A145" t="s">
        <v>1631</v>
      </c>
      <c r="B145" s="40" t="s">
        <v>79</v>
      </c>
      <c r="C145" s="40">
        <v>3</v>
      </c>
      <c r="D145" s="43">
        <v>45144</v>
      </c>
      <c r="E145" s="42">
        <v>23.2</v>
      </c>
      <c r="F145" s="54">
        <v>1</v>
      </c>
      <c r="G145" s="41">
        <v>0.34510552382231963</v>
      </c>
      <c r="H145" s="41">
        <v>0.2866705898236856</v>
      </c>
      <c r="I145" s="41">
        <v>0.28930204548682154</v>
      </c>
      <c r="J145" s="41">
        <v>0.31634228065278813</v>
      </c>
      <c r="K145" s="41">
        <v>0.37996651909642021</v>
      </c>
      <c r="L145" s="41">
        <v>0.44307907311157868</v>
      </c>
      <c r="M145" s="41">
        <v>0.5267118545738162</v>
      </c>
      <c r="N145" s="41">
        <v>0.5949203864063437</v>
      </c>
      <c r="O145" s="41">
        <v>0.58473634631058879</v>
      </c>
      <c r="P145" s="41">
        <v>0.52362924694768764</v>
      </c>
      <c r="Q145" s="41">
        <v>0.40768468986504969</v>
      </c>
      <c r="R145" s="41">
        <v>0.38086901862969602</v>
      </c>
      <c r="S145" s="47">
        <v>23.2</v>
      </c>
    </row>
    <row r="146" spans="1:19" x14ac:dyDescent="0.25">
      <c r="A146" t="s">
        <v>777</v>
      </c>
      <c r="B146" s="40" t="s">
        <v>79</v>
      </c>
      <c r="C146" s="40">
        <v>3</v>
      </c>
      <c r="D146" s="43">
        <v>45249</v>
      </c>
      <c r="E146" s="42">
        <v>23.2</v>
      </c>
      <c r="F146" s="54">
        <v>1</v>
      </c>
      <c r="G146" s="41">
        <v>0.34510552382231963</v>
      </c>
      <c r="H146" s="41">
        <v>0.2866705898236856</v>
      </c>
      <c r="I146" s="41">
        <v>0.28930204548682154</v>
      </c>
      <c r="J146" s="41">
        <v>0.31634228065278813</v>
      </c>
      <c r="K146" s="41">
        <v>0.37996651909642021</v>
      </c>
      <c r="L146" s="41">
        <v>0.44307907311157868</v>
      </c>
      <c r="M146" s="41">
        <v>0.5267118545738162</v>
      </c>
      <c r="N146" s="41">
        <v>0.5949203864063437</v>
      </c>
      <c r="O146" s="41">
        <v>0.58473634631058879</v>
      </c>
      <c r="P146" s="41">
        <v>0.52362924694768764</v>
      </c>
      <c r="Q146" s="41">
        <v>0.40768468986504969</v>
      </c>
      <c r="R146" s="41">
        <v>0.38086901862969602</v>
      </c>
      <c r="S146" s="47">
        <v>23.2</v>
      </c>
    </row>
    <row r="147" spans="1:19" x14ac:dyDescent="0.25">
      <c r="A147" t="s">
        <v>1632</v>
      </c>
      <c r="B147" s="40" t="s">
        <v>79</v>
      </c>
      <c r="C147" s="40">
        <v>3</v>
      </c>
      <c r="D147" s="43">
        <v>45216</v>
      </c>
      <c r="E147" s="42">
        <v>23.2</v>
      </c>
      <c r="F147" s="54">
        <v>1</v>
      </c>
      <c r="G147" s="41">
        <v>0.34510552382231963</v>
      </c>
      <c r="H147" s="41">
        <v>0.2866705898236856</v>
      </c>
      <c r="I147" s="41">
        <v>0.28930204548682154</v>
      </c>
      <c r="J147" s="41">
        <v>0.31634228065278813</v>
      </c>
      <c r="K147" s="41">
        <v>0.37996651909642021</v>
      </c>
      <c r="L147" s="41">
        <v>0.44307907311157868</v>
      </c>
      <c r="M147" s="41">
        <v>0.5267118545738162</v>
      </c>
      <c r="N147" s="41">
        <v>0.5949203864063437</v>
      </c>
      <c r="O147" s="41">
        <v>0.58473634631058879</v>
      </c>
      <c r="P147" s="41">
        <v>0.52362924694768764</v>
      </c>
      <c r="Q147" s="41">
        <v>0.40768468986504969</v>
      </c>
      <c r="R147" s="41">
        <v>0.38086901862969602</v>
      </c>
      <c r="S147" s="47">
        <v>23.2</v>
      </c>
    </row>
    <row r="148" spans="1:19" x14ac:dyDescent="0.25">
      <c r="A148" t="s">
        <v>778</v>
      </c>
      <c r="B148" s="40" t="s">
        <v>79</v>
      </c>
      <c r="C148" s="40">
        <v>3</v>
      </c>
      <c r="D148" s="43">
        <v>45152</v>
      </c>
      <c r="E148" s="42">
        <v>17.399999999999999</v>
      </c>
      <c r="F148" s="54">
        <v>1</v>
      </c>
      <c r="G148" s="41">
        <v>0.34510552382231963</v>
      </c>
      <c r="H148" s="41">
        <v>0.2866705898236856</v>
      </c>
      <c r="I148" s="41">
        <v>0.28930204548682154</v>
      </c>
      <c r="J148" s="41">
        <v>0.31634228065278813</v>
      </c>
      <c r="K148" s="41">
        <v>0.37996651909642021</v>
      </c>
      <c r="L148" s="41">
        <v>0.44307907311157868</v>
      </c>
      <c r="M148" s="41">
        <v>0.5267118545738162</v>
      </c>
      <c r="N148" s="41">
        <v>0.5949203864063437</v>
      </c>
      <c r="O148" s="41">
        <v>0.58473634631058879</v>
      </c>
      <c r="P148" s="41">
        <v>0.52362924694768764</v>
      </c>
      <c r="Q148" s="41">
        <v>0.40768468986504969</v>
      </c>
      <c r="R148" s="41">
        <v>0.38086901862969602</v>
      </c>
      <c r="S148" s="47">
        <v>17.399999999999999</v>
      </c>
    </row>
    <row r="149" spans="1:19" x14ac:dyDescent="0.25">
      <c r="A149" t="s">
        <v>1633</v>
      </c>
      <c r="B149" s="40" t="s">
        <v>79</v>
      </c>
      <c r="C149" s="40">
        <v>3</v>
      </c>
      <c r="D149" s="43">
        <v>45128</v>
      </c>
      <c r="E149" s="42">
        <v>17.399999999999999</v>
      </c>
      <c r="F149" s="54">
        <v>1</v>
      </c>
      <c r="G149" s="41">
        <v>0.34510552382231963</v>
      </c>
      <c r="H149" s="41">
        <v>0.2866705898236856</v>
      </c>
      <c r="I149" s="41">
        <v>0.28930204548682154</v>
      </c>
      <c r="J149" s="41">
        <v>0.31634228065278813</v>
      </c>
      <c r="K149" s="41">
        <v>0.37996651909642021</v>
      </c>
      <c r="L149" s="41">
        <v>0.44307907311157868</v>
      </c>
      <c r="M149" s="41">
        <v>0.5267118545738162</v>
      </c>
      <c r="N149" s="41">
        <v>0.5949203864063437</v>
      </c>
      <c r="O149" s="41">
        <v>0.58473634631058879</v>
      </c>
      <c r="P149" s="41">
        <v>0.52362924694768764</v>
      </c>
      <c r="Q149" s="41">
        <v>0.40768468986504969</v>
      </c>
      <c r="R149" s="41">
        <v>0.38086901862969602</v>
      </c>
      <c r="S149" s="47">
        <v>17.399999999999999</v>
      </c>
    </row>
    <row r="150" spans="1:19" x14ac:dyDescent="0.25">
      <c r="A150" t="s">
        <v>779</v>
      </c>
      <c r="B150" s="40" t="s">
        <v>79</v>
      </c>
      <c r="C150" s="40">
        <v>3</v>
      </c>
      <c r="D150" s="43">
        <v>45090</v>
      </c>
      <c r="E150" s="42">
        <v>17.399999999999999</v>
      </c>
      <c r="F150" s="54">
        <v>1</v>
      </c>
      <c r="G150" s="41">
        <v>0.34510552382231963</v>
      </c>
      <c r="H150" s="41">
        <v>0.2866705898236856</v>
      </c>
      <c r="I150" s="41">
        <v>0.28930204548682154</v>
      </c>
      <c r="J150" s="41">
        <v>0.31634228065278813</v>
      </c>
      <c r="K150" s="41">
        <v>0.37996651909642021</v>
      </c>
      <c r="L150" s="41">
        <v>0.44307907311157868</v>
      </c>
      <c r="M150" s="41">
        <v>0.5267118545738162</v>
      </c>
      <c r="N150" s="41">
        <v>0.5949203864063437</v>
      </c>
      <c r="O150" s="41">
        <v>0.58473634631058879</v>
      </c>
      <c r="P150" s="41">
        <v>0.52362924694768764</v>
      </c>
      <c r="Q150" s="41">
        <v>0.40768468986504969</v>
      </c>
      <c r="R150" s="41">
        <v>0.38086901862969602</v>
      </c>
      <c r="S150" s="47">
        <v>17.399999999999999</v>
      </c>
    </row>
    <row r="151" spans="1:19" x14ac:dyDescent="0.25">
      <c r="A151" t="s">
        <v>1634</v>
      </c>
      <c r="B151" s="40" t="s">
        <v>79</v>
      </c>
      <c r="C151" s="40">
        <v>3</v>
      </c>
      <c r="D151" s="43">
        <v>45194</v>
      </c>
      <c r="E151" s="42">
        <v>11.6</v>
      </c>
      <c r="F151" s="54">
        <v>1</v>
      </c>
      <c r="G151" s="41">
        <v>0.34510552382231963</v>
      </c>
      <c r="H151" s="41">
        <v>0.2866705898236856</v>
      </c>
      <c r="I151" s="41">
        <v>0.28930204548682154</v>
      </c>
      <c r="J151" s="41">
        <v>0.31634228065278813</v>
      </c>
      <c r="K151" s="41">
        <v>0.37996651909642021</v>
      </c>
      <c r="L151" s="41">
        <v>0.44307907311157868</v>
      </c>
      <c r="M151" s="41">
        <v>0.5267118545738162</v>
      </c>
      <c r="N151" s="41">
        <v>0.5949203864063437</v>
      </c>
      <c r="O151" s="41">
        <v>0.58473634631058879</v>
      </c>
      <c r="P151" s="41">
        <v>0.52362924694768764</v>
      </c>
      <c r="Q151" s="41">
        <v>0.40768468986504969</v>
      </c>
      <c r="R151" s="41">
        <v>0.38086901862969602</v>
      </c>
      <c r="S151" s="47">
        <v>11.6</v>
      </c>
    </row>
    <row r="152" spans="1:19" x14ac:dyDescent="0.25">
      <c r="A152" t="s">
        <v>1635</v>
      </c>
      <c r="B152" s="40" t="s">
        <v>79</v>
      </c>
      <c r="C152" s="40">
        <v>3</v>
      </c>
      <c r="D152" s="43">
        <v>45251</v>
      </c>
      <c r="E152" s="42">
        <v>5.7999999999999989</v>
      </c>
      <c r="F152" s="54">
        <v>1</v>
      </c>
      <c r="G152" s="41">
        <v>0.34510552382231963</v>
      </c>
      <c r="H152" s="41">
        <v>0.2866705898236856</v>
      </c>
      <c r="I152" s="41">
        <v>0.28930204548682154</v>
      </c>
      <c r="J152" s="41">
        <v>0.31634228065278813</v>
      </c>
      <c r="K152" s="41">
        <v>0.37996651909642021</v>
      </c>
      <c r="L152" s="41">
        <v>0.44307907311157868</v>
      </c>
      <c r="M152" s="41">
        <v>0.5267118545738162</v>
      </c>
      <c r="N152" s="41">
        <v>0.5949203864063437</v>
      </c>
      <c r="O152" s="41">
        <v>0.58473634631058879</v>
      </c>
      <c r="P152" s="41">
        <v>0.52362924694768764</v>
      </c>
      <c r="Q152" s="41">
        <v>0.40768468986504969</v>
      </c>
      <c r="R152" s="41">
        <v>0.38086901862969602</v>
      </c>
      <c r="S152" s="47">
        <v>5.7999999999999989</v>
      </c>
    </row>
    <row r="153" spans="1:19" x14ac:dyDescent="0.25">
      <c r="A153" t="s">
        <v>780</v>
      </c>
      <c r="B153" s="40" t="s">
        <v>79</v>
      </c>
      <c r="C153" s="40">
        <v>3</v>
      </c>
      <c r="D153" s="43">
        <v>45082</v>
      </c>
      <c r="E153" s="42">
        <v>27</v>
      </c>
      <c r="F153" s="54">
        <v>1</v>
      </c>
      <c r="G153" s="41">
        <v>0.34510552382231963</v>
      </c>
      <c r="H153" s="41">
        <v>0.2866705898236856</v>
      </c>
      <c r="I153" s="41">
        <v>0.28930204548682154</v>
      </c>
      <c r="J153" s="41">
        <v>0.31634228065278813</v>
      </c>
      <c r="K153" s="41">
        <v>0.37996651909642021</v>
      </c>
      <c r="L153" s="41">
        <v>0.44307907311157868</v>
      </c>
      <c r="M153" s="41">
        <v>0.5267118545738162</v>
      </c>
      <c r="N153" s="41">
        <v>0.5949203864063437</v>
      </c>
      <c r="O153" s="41">
        <v>0.58473634631058879</v>
      </c>
      <c r="P153" s="41">
        <v>0.52362924694768764</v>
      </c>
      <c r="Q153" s="41">
        <v>0.40768468986504969</v>
      </c>
      <c r="R153" s="41">
        <v>0.38086901862969602</v>
      </c>
      <c r="S153" s="47">
        <v>27</v>
      </c>
    </row>
    <row r="154" spans="1:19" x14ac:dyDescent="0.25">
      <c r="A154" t="s">
        <v>781</v>
      </c>
      <c r="B154" s="40" t="s">
        <v>79</v>
      </c>
      <c r="C154" s="40">
        <v>3</v>
      </c>
      <c r="D154" s="43">
        <v>45082</v>
      </c>
      <c r="E154" s="42">
        <v>36</v>
      </c>
      <c r="F154" s="54">
        <v>1</v>
      </c>
      <c r="G154" s="41">
        <v>0.34510552382231963</v>
      </c>
      <c r="H154" s="41">
        <v>0.2866705898236856</v>
      </c>
      <c r="I154" s="41">
        <v>0.28930204548682154</v>
      </c>
      <c r="J154" s="41">
        <v>0.31634228065278813</v>
      </c>
      <c r="K154" s="41">
        <v>0.37996651909642021</v>
      </c>
      <c r="L154" s="41">
        <v>0.44307907311157868</v>
      </c>
      <c r="M154" s="41">
        <v>0.5267118545738162</v>
      </c>
      <c r="N154" s="41">
        <v>0.5949203864063437</v>
      </c>
      <c r="O154" s="41">
        <v>0.58473634631058879</v>
      </c>
      <c r="P154" s="41">
        <v>0.52362924694768764</v>
      </c>
      <c r="Q154" s="41">
        <v>0.40768468986504969</v>
      </c>
      <c r="R154" s="41">
        <v>0.38086901862969602</v>
      </c>
      <c r="S154" s="47">
        <v>36</v>
      </c>
    </row>
    <row r="155" spans="1:19" x14ac:dyDescent="0.25">
      <c r="A155" t="s">
        <v>782</v>
      </c>
      <c r="B155" s="40" t="s">
        <v>79</v>
      </c>
      <c r="C155" s="40">
        <v>3</v>
      </c>
      <c r="D155" s="43">
        <v>45082</v>
      </c>
      <c r="E155" s="42">
        <v>36</v>
      </c>
      <c r="F155" s="54">
        <v>1</v>
      </c>
      <c r="G155" s="41">
        <v>0.34510552382231963</v>
      </c>
      <c r="H155" s="41">
        <v>0.2866705898236856</v>
      </c>
      <c r="I155" s="41">
        <v>0.28930204548682154</v>
      </c>
      <c r="J155" s="41">
        <v>0.31634228065278813</v>
      </c>
      <c r="K155" s="41">
        <v>0.37996651909642021</v>
      </c>
      <c r="L155" s="41">
        <v>0.44307907311157868</v>
      </c>
      <c r="M155" s="41">
        <v>0.5267118545738162</v>
      </c>
      <c r="N155" s="41">
        <v>0.5949203864063437</v>
      </c>
      <c r="O155" s="41">
        <v>0.58473634631058879</v>
      </c>
      <c r="P155" s="41">
        <v>0.52362924694768764</v>
      </c>
      <c r="Q155" s="41">
        <v>0.40768468986504969</v>
      </c>
      <c r="R155" s="41">
        <v>0.38086901862969602</v>
      </c>
      <c r="S155" s="47">
        <v>36</v>
      </c>
    </row>
    <row r="156" spans="1:19" x14ac:dyDescent="0.25">
      <c r="A156" t="s">
        <v>783</v>
      </c>
      <c r="B156" s="40" t="s">
        <v>79</v>
      </c>
      <c r="C156" s="40">
        <v>3</v>
      </c>
      <c r="D156" s="43">
        <v>45082</v>
      </c>
      <c r="E156" s="42">
        <v>22.5</v>
      </c>
      <c r="F156" s="54">
        <v>1</v>
      </c>
      <c r="G156" s="41">
        <v>0.34510552382231963</v>
      </c>
      <c r="H156" s="41">
        <v>0.2866705898236856</v>
      </c>
      <c r="I156" s="41">
        <v>0.28930204548682154</v>
      </c>
      <c r="J156" s="41">
        <v>0.31634228065278813</v>
      </c>
      <c r="K156" s="41">
        <v>0.37996651909642021</v>
      </c>
      <c r="L156" s="41">
        <v>0.44307907311157868</v>
      </c>
      <c r="M156" s="41">
        <v>0.5267118545738162</v>
      </c>
      <c r="N156" s="41">
        <v>0.5949203864063437</v>
      </c>
      <c r="O156" s="41">
        <v>0.58473634631058879</v>
      </c>
      <c r="P156" s="41">
        <v>0.52362924694768764</v>
      </c>
      <c r="Q156" s="41">
        <v>0.40768468986504969</v>
      </c>
      <c r="R156" s="41">
        <v>0.38086901862969602</v>
      </c>
      <c r="S156" s="47">
        <v>22.5</v>
      </c>
    </row>
    <row r="157" spans="1:19" x14ac:dyDescent="0.25">
      <c r="A157" t="s">
        <v>784</v>
      </c>
      <c r="B157" s="40" t="s">
        <v>79</v>
      </c>
      <c r="C157" s="40">
        <v>3</v>
      </c>
      <c r="D157" s="43">
        <v>45082</v>
      </c>
      <c r="E157" s="42">
        <v>27</v>
      </c>
      <c r="F157" s="54">
        <v>1</v>
      </c>
      <c r="G157" s="41">
        <v>0.34510552382231963</v>
      </c>
      <c r="H157" s="41">
        <v>0.2866705898236856</v>
      </c>
      <c r="I157" s="41">
        <v>0.28930204548682154</v>
      </c>
      <c r="J157" s="41">
        <v>0.31634228065278813</v>
      </c>
      <c r="K157" s="41">
        <v>0.37996651909642021</v>
      </c>
      <c r="L157" s="41">
        <v>0.44307907311157868</v>
      </c>
      <c r="M157" s="41">
        <v>0.5267118545738162</v>
      </c>
      <c r="N157" s="41">
        <v>0.5949203864063437</v>
      </c>
      <c r="O157" s="41">
        <v>0.58473634631058879</v>
      </c>
      <c r="P157" s="41">
        <v>0.52362924694768764</v>
      </c>
      <c r="Q157" s="41">
        <v>0.40768468986504969</v>
      </c>
      <c r="R157" s="41">
        <v>0.38086901862969602</v>
      </c>
      <c r="S157" s="47">
        <v>27</v>
      </c>
    </row>
    <row r="158" spans="1:19" x14ac:dyDescent="0.25">
      <c r="A158" t="s">
        <v>785</v>
      </c>
      <c r="B158" s="40" t="s">
        <v>79</v>
      </c>
      <c r="C158" s="40">
        <v>3</v>
      </c>
      <c r="D158" s="43">
        <v>45082</v>
      </c>
      <c r="E158" s="42">
        <v>18</v>
      </c>
      <c r="F158" s="54">
        <v>1</v>
      </c>
      <c r="G158" s="41">
        <v>0.34510552382231963</v>
      </c>
      <c r="H158" s="41">
        <v>0.2866705898236856</v>
      </c>
      <c r="I158" s="41">
        <v>0.28930204548682154</v>
      </c>
      <c r="J158" s="41">
        <v>0.31634228065278813</v>
      </c>
      <c r="K158" s="41">
        <v>0.37996651909642021</v>
      </c>
      <c r="L158" s="41">
        <v>0.44307907311157868</v>
      </c>
      <c r="M158" s="41">
        <v>0.5267118545738162</v>
      </c>
      <c r="N158" s="41">
        <v>0.5949203864063437</v>
      </c>
      <c r="O158" s="41">
        <v>0.58473634631058879</v>
      </c>
      <c r="P158" s="41">
        <v>0.52362924694768764</v>
      </c>
      <c r="Q158" s="41">
        <v>0.40768468986504969</v>
      </c>
      <c r="R158" s="41">
        <v>0.38086901862969602</v>
      </c>
      <c r="S158" s="47">
        <v>18</v>
      </c>
    </row>
    <row r="159" spans="1:19" x14ac:dyDescent="0.25">
      <c r="A159" t="s">
        <v>786</v>
      </c>
      <c r="B159" s="40" t="s">
        <v>79</v>
      </c>
      <c r="C159" s="40">
        <v>3</v>
      </c>
      <c r="D159" s="43">
        <v>45082</v>
      </c>
      <c r="E159" s="42">
        <v>13.5</v>
      </c>
      <c r="F159" s="54">
        <v>1</v>
      </c>
      <c r="G159" s="41">
        <v>0.34510552382231963</v>
      </c>
      <c r="H159" s="41">
        <v>0.2866705898236856</v>
      </c>
      <c r="I159" s="41">
        <v>0.28930204548682154</v>
      </c>
      <c r="J159" s="41">
        <v>0.31634228065278813</v>
      </c>
      <c r="K159" s="41">
        <v>0.37996651909642021</v>
      </c>
      <c r="L159" s="41">
        <v>0.44307907311157868</v>
      </c>
      <c r="M159" s="41">
        <v>0.5267118545738162</v>
      </c>
      <c r="N159" s="41">
        <v>0.5949203864063437</v>
      </c>
      <c r="O159" s="41">
        <v>0.58473634631058879</v>
      </c>
      <c r="P159" s="41">
        <v>0.52362924694768764</v>
      </c>
      <c r="Q159" s="41">
        <v>0.40768468986504969</v>
      </c>
      <c r="R159" s="41">
        <v>0.38086901862969602</v>
      </c>
      <c r="S159" s="47">
        <v>13.5</v>
      </c>
    </row>
    <row r="160" spans="1:19" x14ac:dyDescent="0.25">
      <c r="A160" t="s">
        <v>787</v>
      </c>
      <c r="B160" s="40" t="s">
        <v>79</v>
      </c>
      <c r="C160" s="40">
        <v>3</v>
      </c>
      <c r="D160" s="43">
        <v>45213</v>
      </c>
      <c r="E160" s="42">
        <v>37.799999999999997</v>
      </c>
      <c r="F160" s="54">
        <v>1</v>
      </c>
      <c r="G160" s="41">
        <v>0.34510552382231963</v>
      </c>
      <c r="H160" s="41">
        <v>0.2866705898236856</v>
      </c>
      <c r="I160" s="41">
        <v>0.28930204548682154</v>
      </c>
      <c r="J160" s="41">
        <v>0.31634228065278813</v>
      </c>
      <c r="K160" s="41">
        <v>0.37996651909642021</v>
      </c>
      <c r="L160" s="41">
        <v>0.44307907311157868</v>
      </c>
      <c r="M160" s="41">
        <v>0.5267118545738162</v>
      </c>
      <c r="N160" s="41">
        <v>0.5949203864063437</v>
      </c>
      <c r="O160" s="41">
        <v>0.58473634631058879</v>
      </c>
      <c r="P160" s="41">
        <v>0.52362924694768764</v>
      </c>
      <c r="Q160" s="41">
        <v>0.40768468986504969</v>
      </c>
      <c r="R160" s="41">
        <v>0.38086901862969602</v>
      </c>
      <c r="S160" s="47">
        <v>37.799999999999997</v>
      </c>
    </row>
    <row r="161" spans="1:19" x14ac:dyDescent="0.25">
      <c r="A161" t="s">
        <v>788</v>
      </c>
      <c r="B161" s="40" t="s">
        <v>79</v>
      </c>
      <c r="C161" s="40">
        <v>3</v>
      </c>
      <c r="D161" s="43">
        <v>45159</v>
      </c>
      <c r="E161" s="42">
        <v>25.2</v>
      </c>
      <c r="F161" s="54">
        <v>1</v>
      </c>
      <c r="G161" s="41">
        <v>0.34510552382231963</v>
      </c>
      <c r="H161" s="41">
        <v>0.2866705898236856</v>
      </c>
      <c r="I161" s="41">
        <v>0.28930204548682154</v>
      </c>
      <c r="J161" s="41">
        <v>0.31634228065278813</v>
      </c>
      <c r="K161" s="41">
        <v>0.37996651909642021</v>
      </c>
      <c r="L161" s="41">
        <v>0.44307907311157868</v>
      </c>
      <c r="M161" s="41">
        <v>0.5267118545738162</v>
      </c>
      <c r="N161" s="41">
        <v>0.5949203864063437</v>
      </c>
      <c r="O161" s="41">
        <v>0.58473634631058879</v>
      </c>
      <c r="P161" s="41">
        <v>0.52362924694768764</v>
      </c>
      <c r="Q161" s="41">
        <v>0.40768468986504969</v>
      </c>
      <c r="R161" s="41">
        <v>0.38086901862969602</v>
      </c>
      <c r="S161" s="47">
        <v>25.2</v>
      </c>
    </row>
    <row r="162" spans="1:19" x14ac:dyDescent="0.25">
      <c r="A162" t="s">
        <v>789</v>
      </c>
      <c r="B162" s="40" t="s">
        <v>79</v>
      </c>
      <c r="C162" s="40">
        <v>3</v>
      </c>
      <c r="D162" s="43">
        <v>45314</v>
      </c>
      <c r="E162" s="42">
        <v>4.2</v>
      </c>
      <c r="F162" s="54">
        <v>1</v>
      </c>
      <c r="G162" s="41">
        <v>0.34510552382231963</v>
      </c>
      <c r="H162" s="41">
        <v>0.2866705898236856</v>
      </c>
      <c r="I162" s="41">
        <v>0.28930204548682154</v>
      </c>
      <c r="J162" s="41">
        <v>0.31634228065278813</v>
      </c>
      <c r="K162" s="41">
        <v>0.37996651909642021</v>
      </c>
      <c r="L162" s="41">
        <v>0.44307907311157868</v>
      </c>
      <c r="M162" s="41">
        <v>0.5267118545738162</v>
      </c>
      <c r="N162" s="41">
        <v>0.5949203864063437</v>
      </c>
      <c r="O162" s="41">
        <v>0.58473634631058879</v>
      </c>
      <c r="P162" s="41">
        <v>0.52362924694768764</v>
      </c>
      <c r="Q162" s="41">
        <v>0.40768468986504969</v>
      </c>
      <c r="R162" s="41">
        <v>0.38086901862969602</v>
      </c>
      <c r="S162" s="47">
        <v>4.2</v>
      </c>
    </row>
    <row r="163" spans="1:19" x14ac:dyDescent="0.25">
      <c r="A163" t="s">
        <v>1636</v>
      </c>
      <c r="B163" s="40" t="s">
        <v>79</v>
      </c>
      <c r="C163" s="40">
        <v>3</v>
      </c>
      <c r="D163" s="43">
        <v>45314</v>
      </c>
      <c r="E163" s="42">
        <v>4.2</v>
      </c>
      <c r="F163" s="54">
        <v>1</v>
      </c>
      <c r="G163" s="41">
        <v>0.34510552382231963</v>
      </c>
      <c r="H163" s="41">
        <v>0.2866705898236856</v>
      </c>
      <c r="I163" s="41">
        <v>0.28930204548682154</v>
      </c>
      <c r="J163" s="41">
        <v>0.31634228065278813</v>
      </c>
      <c r="K163" s="41">
        <v>0.37996651909642021</v>
      </c>
      <c r="L163" s="41">
        <v>0.44307907311157868</v>
      </c>
      <c r="M163" s="41">
        <v>0.5267118545738162</v>
      </c>
      <c r="N163" s="41">
        <v>0.5949203864063437</v>
      </c>
      <c r="O163" s="41">
        <v>0.58473634631058879</v>
      </c>
      <c r="P163" s="41">
        <v>0.52362924694768764</v>
      </c>
      <c r="Q163" s="41">
        <v>0.40768468986504969</v>
      </c>
      <c r="R163" s="41">
        <v>0.38086901862969602</v>
      </c>
      <c r="S163" s="47">
        <v>4.2</v>
      </c>
    </row>
    <row r="164" spans="1:19" x14ac:dyDescent="0.25">
      <c r="A164" t="s">
        <v>1637</v>
      </c>
      <c r="B164" s="40" t="s">
        <v>79</v>
      </c>
      <c r="C164" s="40">
        <v>3</v>
      </c>
      <c r="D164" s="43">
        <v>45229</v>
      </c>
      <c r="E164" s="42">
        <v>21</v>
      </c>
      <c r="F164" s="54">
        <v>1</v>
      </c>
      <c r="G164" s="41">
        <v>0.34510552382231963</v>
      </c>
      <c r="H164" s="41">
        <v>0.2866705898236856</v>
      </c>
      <c r="I164" s="41">
        <v>0.28930204548682154</v>
      </c>
      <c r="J164" s="41">
        <v>0.31634228065278813</v>
      </c>
      <c r="K164" s="41">
        <v>0.37996651909642021</v>
      </c>
      <c r="L164" s="41">
        <v>0.44307907311157868</v>
      </c>
      <c r="M164" s="41">
        <v>0.5267118545738162</v>
      </c>
      <c r="N164" s="41">
        <v>0.5949203864063437</v>
      </c>
      <c r="O164" s="41">
        <v>0.58473634631058879</v>
      </c>
      <c r="P164" s="41">
        <v>0.52362924694768764</v>
      </c>
      <c r="Q164" s="41">
        <v>0.40768468986504969</v>
      </c>
      <c r="R164" s="41">
        <v>0.38086901862969602</v>
      </c>
      <c r="S164" s="47">
        <v>21</v>
      </c>
    </row>
    <row r="165" spans="1:19" x14ac:dyDescent="0.25">
      <c r="A165" t="s">
        <v>1638</v>
      </c>
      <c r="B165" s="40" t="s">
        <v>79</v>
      </c>
      <c r="C165" s="40">
        <v>3</v>
      </c>
      <c r="D165" s="43">
        <v>45258</v>
      </c>
      <c r="E165" s="42">
        <v>4.2</v>
      </c>
      <c r="F165" s="54">
        <v>1</v>
      </c>
      <c r="G165" s="41">
        <v>0.34510552382231963</v>
      </c>
      <c r="H165" s="41">
        <v>0.2866705898236856</v>
      </c>
      <c r="I165" s="41">
        <v>0.28930204548682154</v>
      </c>
      <c r="J165" s="41">
        <v>0.31634228065278813</v>
      </c>
      <c r="K165" s="41">
        <v>0.37996651909642021</v>
      </c>
      <c r="L165" s="41">
        <v>0.44307907311157868</v>
      </c>
      <c r="M165" s="41">
        <v>0.5267118545738162</v>
      </c>
      <c r="N165" s="41">
        <v>0.5949203864063437</v>
      </c>
      <c r="O165" s="41">
        <v>0.58473634631058879</v>
      </c>
      <c r="P165" s="41">
        <v>0.52362924694768764</v>
      </c>
      <c r="Q165" s="41">
        <v>0.40768468986504969</v>
      </c>
      <c r="R165" s="41">
        <v>0.38086901862969602</v>
      </c>
      <c r="S165" s="47">
        <v>4.2</v>
      </c>
    </row>
    <row r="166" spans="1:19" x14ac:dyDescent="0.25">
      <c r="A166" t="s">
        <v>1639</v>
      </c>
      <c r="B166" s="40" t="s">
        <v>79</v>
      </c>
      <c r="C166" s="40">
        <v>3</v>
      </c>
      <c r="D166" s="43">
        <v>45271</v>
      </c>
      <c r="E166" s="42">
        <v>4.2</v>
      </c>
      <c r="F166" s="54">
        <v>1</v>
      </c>
      <c r="G166" s="41">
        <v>0.34510552382231963</v>
      </c>
      <c r="H166" s="41">
        <v>0.2866705898236856</v>
      </c>
      <c r="I166" s="41">
        <v>0.28930204548682154</v>
      </c>
      <c r="J166" s="41">
        <v>0.31634228065278813</v>
      </c>
      <c r="K166" s="41">
        <v>0.37996651909642021</v>
      </c>
      <c r="L166" s="41">
        <v>0.44307907311157868</v>
      </c>
      <c r="M166" s="41">
        <v>0.5267118545738162</v>
      </c>
      <c r="N166" s="41">
        <v>0.5949203864063437</v>
      </c>
      <c r="O166" s="41">
        <v>0.58473634631058879</v>
      </c>
      <c r="P166" s="41">
        <v>0.52362924694768764</v>
      </c>
      <c r="Q166" s="41">
        <v>0.40768468986504969</v>
      </c>
      <c r="R166" s="41">
        <v>0.38086901862969602</v>
      </c>
      <c r="S166" s="47">
        <v>4.2</v>
      </c>
    </row>
    <row r="167" spans="1:19" x14ac:dyDescent="0.25">
      <c r="A167" t="s">
        <v>1640</v>
      </c>
      <c r="B167" s="40" t="s">
        <v>79</v>
      </c>
      <c r="C167" s="40">
        <v>3</v>
      </c>
      <c r="D167" s="43">
        <v>45312</v>
      </c>
      <c r="E167" s="42">
        <v>8.4</v>
      </c>
      <c r="F167" s="54">
        <v>1</v>
      </c>
      <c r="G167" s="41">
        <v>0.34510552382231963</v>
      </c>
      <c r="H167" s="41">
        <v>0.2866705898236856</v>
      </c>
      <c r="I167" s="41">
        <v>0.28930204548682154</v>
      </c>
      <c r="J167" s="41">
        <v>0.31634228065278813</v>
      </c>
      <c r="K167" s="41">
        <v>0.37996651909642021</v>
      </c>
      <c r="L167" s="41">
        <v>0.44307907311157868</v>
      </c>
      <c r="M167" s="41">
        <v>0.5267118545738162</v>
      </c>
      <c r="N167" s="41">
        <v>0.5949203864063437</v>
      </c>
      <c r="O167" s="41">
        <v>0.58473634631058879</v>
      </c>
      <c r="P167" s="41">
        <v>0.52362924694768764</v>
      </c>
      <c r="Q167" s="41">
        <v>0.40768468986504969</v>
      </c>
      <c r="R167" s="41">
        <v>0.38086901862969602</v>
      </c>
      <c r="S167" s="47">
        <v>8.4</v>
      </c>
    </row>
    <row r="168" spans="1:19" x14ac:dyDescent="0.25">
      <c r="A168" t="s">
        <v>790</v>
      </c>
      <c r="B168" s="40" t="s">
        <v>79</v>
      </c>
      <c r="C168" s="40">
        <v>3</v>
      </c>
      <c r="D168" s="43">
        <v>44964</v>
      </c>
      <c r="E168" s="42">
        <v>42</v>
      </c>
      <c r="F168" s="54">
        <v>1</v>
      </c>
      <c r="G168" s="41">
        <v>0.34510552382231963</v>
      </c>
      <c r="H168" s="41">
        <v>0.2866705898236856</v>
      </c>
      <c r="I168" s="41">
        <v>0.28930204548682154</v>
      </c>
      <c r="J168" s="41">
        <v>0.31634228065278813</v>
      </c>
      <c r="K168" s="41">
        <v>0.37996651909642021</v>
      </c>
      <c r="L168" s="41">
        <v>0.44307907311157868</v>
      </c>
      <c r="M168" s="41">
        <v>0.5267118545738162</v>
      </c>
      <c r="N168" s="41">
        <v>0.5949203864063437</v>
      </c>
      <c r="O168" s="41">
        <v>0.58473634631058879</v>
      </c>
      <c r="P168" s="41">
        <v>0.52362924694768764</v>
      </c>
      <c r="Q168" s="41">
        <v>0.40768468986504969</v>
      </c>
      <c r="R168" s="41">
        <v>0.38086901862969602</v>
      </c>
      <c r="S168" s="47">
        <v>42</v>
      </c>
    </row>
    <row r="169" spans="1:19" x14ac:dyDescent="0.25">
      <c r="A169" t="s">
        <v>791</v>
      </c>
      <c r="B169" s="40" t="s">
        <v>79</v>
      </c>
      <c r="C169" s="40">
        <v>3</v>
      </c>
      <c r="D169" s="43">
        <v>44964</v>
      </c>
      <c r="E169" s="42">
        <v>37.799999999999997</v>
      </c>
      <c r="F169" s="54">
        <v>1</v>
      </c>
      <c r="G169" s="41">
        <v>0.34510552382231963</v>
      </c>
      <c r="H169" s="41">
        <v>0.2866705898236856</v>
      </c>
      <c r="I169" s="41">
        <v>0.28930204548682154</v>
      </c>
      <c r="J169" s="41">
        <v>0.31634228065278813</v>
      </c>
      <c r="K169" s="41">
        <v>0.37996651909642021</v>
      </c>
      <c r="L169" s="41">
        <v>0.44307907311157868</v>
      </c>
      <c r="M169" s="41">
        <v>0.5267118545738162</v>
      </c>
      <c r="N169" s="41">
        <v>0.5949203864063437</v>
      </c>
      <c r="O169" s="41">
        <v>0.58473634631058879</v>
      </c>
      <c r="P169" s="41">
        <v>0.52362924694768764</v>
      </c>
      <c r="Q169" s="41">
        <v>0.40768468986504969</v>
      </c>
      <c r="R169" s="41">
        <v>0.38086901862969602</v>
      </c>
      <c r="S169" s="47">
        <v>37.799999999999997</v>
      </c>
    </row>
    <row r="170" spans="1:19" x14ac:dyDescent="0.25">
      <c r="A170" t="s">
        <v>792</v>
      </c>
      <c r="B170" s="40" t="s">
        <v>79</v>
      </c>
      <c r="C170" s="40">
        <v>3</v>
      </c>
      <c r="D170" s="43">
        <v>45566</v>
      </c>
      <c r="E170" s="42">
        <v>37.799999999999997</v>
      </c>
      <c r="F170" s="54">
        <v>1</v>
      </c>
      <c r="G170" s="41">
        <v>0.34510552382231963</v>
      </c>
      <c r="H170" s="41">
        <v>0.2866705898236856</v>
      </c>
      <c r="I170" s="41">
        <v>0.28930204548682154</v>
      </c>
      <c r="J170" s="41">
        <v>0.31634228065278813</v>
      </c>
      <c r="K170" s="41">
        <v>0.37996651909642021</v>
      </c>
      <c r="L170" s="41">
        <v>0.44307907311157868</v>
      </c>
      <c r="M170" s="41">
        <v>0.5267118545738162</v>
      </c>
      <c r="N170" s="41">
        <v>0.5949203864063437</v>
      </c>
      <c r="O170" s="41">
        <v>0.58473634631058879</v>
      </c>
      <c r="P170" s="41">
        <v>0.52362924694768764</v>
      </c>
      <c r="Q170" s="41">
        <v>0.40768468986504969</v>
      </c>
      <c r="R170" s="41">
        <v>0.38086901862969602</v>
      </c>
      <c r="S170" s="47">
        <v>37.799999999999997</v>
      </c>
    </row>
    <row r="171" spans="1:19" x14ac:dyDescent="0.25">
      <c r="A171" t="s">
        <v>793</v>
      </c>
      <c r="B171" s="40" t="s">
        <v>79</v>
      </c>
      <c r="C171" s="40">
        <v>3</v>
      </c>
      <c r="D171" s="43">
        <v>45566</v>
      </c>
      <c r="E171" s="42">
        <v>42</v>
      </c>
      <c r="F171" s="54">
        <v>1</v>
      </c>
      <c r="G171" s="41">
        <v>0.34510552382231963</v>
      </c>
      <c r="H171" s="41">
        <v>0.2866705898236856</v>
      </c>
      <c r="I171" s="41">
        <v>0.28930204548682154</v>
      </c>
      <c r="J171" s="41">
        <v>0.31634228065278813</v>
      </c>
      <c r="K171" s="41">
        <v>0.37996651909642021</v>
      </c>
      <c r="L171" s="41">
        <v>0.44307907311157868</v>
      </c>
      <c r="M171" s="41">
        <v>0.5267118545738162</v>
      </c>
      <c r="N171" s="41">
        <v>0.5949203864063437</v>
      </c>
      <c r="O171" s="41">
        <v>0.58473634631058879</v>
      </c>
      <c r="P171" s="41">
        <v>0.52362924694768764</v>
      </c>
      <c r="Q171" s="41">
        <v>0.40768468986504969</v>
      </c>
      <c r="R171" s="41">
        <v>0.38086901862969602</v>
      </c>
      <c r="S171" s="47">
        <v>42</v>
      </c>
    </row>
    <row r="172" spans="1:19" x14ac:dyDescent="0.25">
      <c r="A172" t="s">
        <v>794</v>
      </c>
      <c r="B172" s="40" t="s">
        <v>79</v>
      </c>
      <c r="C172" s="40">
        <v>3</v>
      </c>
      <c r="D172" s="43">
        <v>45383</v>
      </c>
      <c r="E172" s="42">
        <v>50.4</v>
      </c>
      <c r="F172" s="54">
        <v>1</v>
      </c>
      <c r="G172" s="41">
        <v>0.34510552382231963</v>
      </c>
      <c r="H172" s="41">
        <v>0.2866705898236856</v>
      </c>
      <c r="I172" s="41">
        <v>0.28930204548682154</v>
      </c>
      <c r="J172" s="41">
        <v>0.31634228065278813</v>
      </c>
      <c r="K172" s="41">
        <v>0.37996651909642021</v>
      </c>
      <c r="L172" s="41">
        <v>0.44307907311157868</v>
      </c>
      <c r="M172" s="41">
        <v>0.5267118545738162</v>
      </c>
      <c r="N172" s="41">
        <v>0.5949203864063437</v>
      </c>
      <c r="O172" s="41">
        <v>0.58473634631058879</v>
      </c>
      <c r="P172" s="41">
        <v>0.52362924694768764</v>
      </c>
      <c r="Q172" s="41">
        <v>0.40768468986504969</v>
      </c>
      <c r="R172" s="41">
        <v>0.38086901862969602</v>
      </c>
      <c r="S172" s="47">
        <v>50.4</v>
      </c>
    </row>
    <row r="173" spans="1:19" x14ac:dyDescent="0.25">
      <c r="A173" t="s">
        <v>795</v>
      </c>
      <c r="B173" s="40" t="s">
        <v>79</v>
      </c>
      <c r="C173" s="40">
        <v>3</v>
      </c>
      <c r="D173" s="43">
        <v>45383</v>
      </c>
      <c r="E173" s="42">
        <v>37.799999999999997</v>
      </c>
      <c r="F173" s="54">
        <v>1</v>
      </c>
      <c r="G173" s="41">
        <v>0.34510552382231963</v>
      </c>
      <c r="H173" s="41">
        <v>0.2866705898236856</v>
      </c>
      <c r="I173" s="41">
        <v>0.28930204548682154</v>
      </c>
      <c r="J173" s="41">
        <v>0.31634228065278813</v>
      </c>
      <c r="K173" s="41">
        <v>0.37996651909642021</v>
      </c>
      <c r="L173" s="41">
        <v>0.44307907311157868</v>
      </c>
      <c r="M173" s="41">
        <v>0.5267118545738162</v>
      </c>
      <c r="N173" s="41">
        <v>0.5949203864063437</v>
      </c>
      <c r="O173" s="41">
        <v>0.58473634631058879</v>
      </c>
      <c r="P173" s="41">
        <v>0.52362924694768764</v>
      </c>
      <c r="Q173" s="41">
        <v>0.40768468986504969</v>
      </c>
      <c r="R173" s="41">
        <v>0.38086901862969602</v>
      </c>
      <c r="S173" s="47">
        <v>37.799999999999997</v>
      </c>
    </row>
    <row r="174" spans="1:19" x14ac:dyDescent="0.25">
      <c r="A174" t="s">
        <v>796</v>
      </c>
      <c r="B174" s="40" t="s">
        <v>79</v>
      </c>
      <c r="C174" s="40">
        <v>3</v>
      </c>
      <c r="D174" s="43">
        <v>45444</v>
      </c>
      <c r="E174" s="42">
        <v>25.2</v>
      </c>
      <c r="F174" s="54">
        <v>1</v>
      </c>
      <c r="G174" s="41">
        <v>0.34510552382231963</v>
      </c>
      <c r="H174" s="41">
        <v>0.2866705898236856</v>
      </c>
      <c r="I174" s="41">
        <v>0.28930204548682154</v>
      </c>
      <c r="J174" s="41">
        <v>0.31634228065278813</v>
      </c>
      <c r="K174" s="41">
        <v>0.37996651909642021</v>
      </c>
      <c r="L174" s="41">
        <v>0.44307907311157868</v>
      </c>
      <c r="M174" s="41">
        <v>0.5267118545738162</v>
      </c>
      <c r="N174" s="41">
        <v>0.5949203864063437</v>
      </c>
      <c r="O174" s="41">
        <v>0.58473634631058879</v>
      </c>
      <c r="P174" s="41">
        <v>0.52362924694768764</v>
      </c>
      <c r="Q174" s="41">
        <v>0.40768468986504969</v>
      </c>
      <c r="R174" s="41">
        <v>0.38086901862969602</v>
      </c>
      <c r="S174" s="47">
        <v>25.2</v>
      </c>
    </row>
    <row r="175" spans="1:19" x14ac:dyDescent="0.25">
      <c r="A175" t="s">
        <v>1641</v>
      </c>
      <c r="B175" s="40" t="s">
        <v>79</v>
      </c>
      <c r="C175" s="40">
        <v>3</v>
      </c>
      <c r="D175" s="43">
        <v>45200</v>
      </c>
      <c r="E175" s="42">
        <v>11.399999999999999</v>
      </c>
      <c r="F175" s="54">
        <v>1</v>
      </c>
      <c r="G175" s="41">
        <v>0.34510552382231963</v>
      </c>
      <c r="H175" s="41">
        <v>0.2866705898236856</v>
      </c>
      <c r="I175" s="41">
        <v>0.28930204548682154</v>
      </c>
      <c r="J175" s="41">
        <v>0.31634228065278813</v>
      </c>
      <c r="K175" s="41">
        <v>0.37996651909642021</v>
      </c>
      <c r="L175" s="41">
        <v>0.44307907311157868</v>
      </c>
      <c r="M175" s="41">
        <v>0.5267118545738162</v>
      </c>
      <c r="N175" s="41">
        <v>0.5949203864063437</v>
      </c>
      <c r="O175" s="41">
        <v>0.58473634631058879</v>
      </c>
      <c r="P175" s="41">
        <v>0.52362924694768764</v>
      </c>
      <c r="Q175" s="41">
        <v>0.40768468986504969</v>
      </c>
      <c r="R175" s="41">
        <v>0.38086901862969602</v>
      </c>
      <c r="S175" s="47">
        <v>11.399999999999999</v>
      </c>
    </row>
    <row r="176" spans="1:19" x14ac:dyDescent="0.25">
      <c r="A176" t="s">
        <v>1642</v>
      </c>
      <c r="B176" s="40" t="s">
        <v>79</v>
      </c>
      <c r="C176" s="40">
        <v>3</v>
      </c>
      <c r="D176" s="43">
        <v>45195</v>
      </c>
      <c r="E176" s="42">
        <v>28.5</v>
      </c>
      <c r="F176" s="54">
        <v>1</v>
      </c>
      <c r="G176" s="41">
        <v>0.34510552382231963</v>
      </c>
      <c r="H176" s="41">
        <v>0.2866705898236856</v>
      </c>
      <c r="I176" s="41">
        <v>0.28930204548682154</v>
      </c>
      <c r="J176" s="41">
        <v>0.31634228065278813</v>
      </c>
      <c r="K176" s="41">
        <v>0.37996651909642021</v>
      </c>
      <c r="L176" s="41">
        <v>0.44307907311157868</v>
      </c>
      <c r="M176" s="41">
        <v>0.5267118545738162</v>
      </c>
      <c r="N176" s="41">
        <v>0.5949203864063437</v>
      </c>
      <c r="O176" s="41">
        <v>0.58473634631058879</v>
      </c>
      <c r="P176" s="41">
        <v>0.52362924694768764</v>
      </c>
      <c r="Q176" s="41">
        <v>0.40768468986504969</v>
      </c>
      <c r="R176" s="41">
        <v>0.38086901862969602</v>
      </c>
      <c r="S176" s="47">
        <v>28.5</v>
      </c>
    </row>
    <row r="177" spans="1:19" x14ac:dyDescent="0.25">
      <c r="A177" t="s">
        <v>1643</v>
      </c>
      <c r="B177" s="40" t="s">
        <v>79</v>
      </c>
      <c r="C177" s="40">
        <v>3</v>
      </c>
      <c r="D177" s="43">
        <v>45198</v>
      </c>
      <c r="E177" s="42">
        <v>28.5</v>
      </c>
      <c r="F177" s="54">
        <v>1</v>
      </c>
      <c r="G177" s="41">
        <v>0.34510552382231963</v>
      </c>
      <c r="H177" s="41">
        <v>0.2866705898236856</v>
      </c>
      <c r="I177" s="41">
        <v>0.28930204548682154</v>
      </c>
      <c r="J177" s="41">
        <v>0.31634228065278813</v>
      </c>
      <c r="K177" s="41">
        <v>0.37996651909642021</v>
      </c>
      <c r="L177" s="41">
        <v>0.44307907311157868</v>
      </c>
      <c r="M177" s="41">
        <v>0.5267118545738162</v>
      </c>
      <c r="N177" s="41">
        <v>0.5949203864063437</v>
      </c>
      <c r="O177" s="41">
        <v>0.58473634631058879</v>
      </c>
      <c r="P177" s="41">
        <v>0.52362924694768764</v>
      </c>
      <c r="Q177" s="41">
        <v>0.40768468986504969</v>
      </c>
      <c r="R177" s="41">
        <v>0.38086901862969602</v>
      </c>
      <c r="S177" s="47">
        <v>28.5</v>
      </c>
    </row>
    <row r="178" spans="1:19" x14ac:dyDescent="0.25">
      <c r="A178" t="s">
        <v>1644</v>
      </c>
      <c r="B178" s="40" t="s">
        <v>79</v>
      </c>
      <c r="C178" s="40">
        <v>3</v>
      </c>
      <c r="D178" s="43">
        <v>45170</v>
      </c>
      <c r="E178" s="42">
        <v>11.399999999999999</v>
      </c>
      <c r="F178" s="54">
        <v>1</v>
      </c>
      <c r="G178" s="41">
        <v>0.34510552382231963</v>
      </c>
      <c r="H178" s="41">
        <v>0.2866705898236856</v>
      </c>
      <c r="I178" s="41">
        <v>0.28930204548682154</v>
      </c>
      <c r="J178" s="41">
        <v>0.31634228065278813</v>
      </c>
      <c r="K178" s="41">
        <v>0.37996651909642021</v>
      </c>
      <c r="L178" s="41">
        <v>0.44307907311157868</v>
      </c>
      <c r="M178" s="41">
        <v>0.5267118545738162</v>
      </c>
      <c r="N178" s="41">
        <v>0.5949203864063437</v>
      </c>
      <c r="O178" s="41">
        <v>0.58473634631058879</v>
      </c>
      <c r="P178" s="41">
        <v>0.52362924694768764</v>
      </c>
      <c r="Q178" s="41">
        <v>0.40768468986504969</v>
      </c>
      <c r="R178" s="41">
        <v>0.38086901862969602</v>
      </c>
      <c r="S178" s="47">
        <v>11.399999999999999</v>
      </c>
    </row>
    <row r="179" spans="1:19" x14ac:dyDescent="0.25">
      <c r="A179" t="s">
        <v>1645</v>
      </c>
      <c r="B179" s="40" t="s">
        <v>79</v>
      </c>
      <c r="C179" s="40">
        <v>3</v>
      </c>
      <c r="D179" s="43">
        <v>45180</v>
      </c>
      <c r="E179" s="42">
        <v>45.6</v>
      </c>
      <c r="F179" s="54">
        <v>1</v>
      </c>
      <c r="G179" s="41">
        <v>0.34510552382231963</v>
      </c>
      <c r="H179" s="41">
        <v>0.2866705898236856</v>
      </c>
      <c r="I179" s="41">
        <v>0.28930204548682154</v>
      </c>
      <c r="J179" s="41">
        <v>0.31634228065278813</v>
      </c>
      <c r="K179" s="41">
        <v>0.37996651909642021</v>
      </c>
      <c r="L179" s="41">
        <v>0.44307907311157868</v>
      </c>
      <c r="M179" s="41">
        <v>0.5267118545738162</v>
      </c>
      <c r="N179" s="41">
        <v>0.5949203864063437</v>
      </c>
      <c r="O179" s="41">
        <v>0.58473634631058879</v>
      </c>
      <c r="P179" s="41">
        <v>0.52362924694768764</v>
      </c>
      <c r="Q179" s="41">
        <v>0.40768468986504969</v>
      </c>
      <c r="R179" s="41">
        <v>0.38086901862969602</v>
      </c>
      <c r="S179" s="47">
        <v>45.6</v>
      </c>
    </row>
    <row r="180" spans="1:19" x14ac:dyDescent="0.25">
      <c r="A180" t="s">
        <v>1646</v>
      </c>
      <c r="B180" s="40" t="s">
        <v>79</v>
      </c>
      <c r="C180" s="40">
        <v>3</v>
      </c>
      <c r="D180" s="43">
        <v>45192</v>
      </c>
      <c r="E180" s="42">
        <v>45.6</v>
      </c>
      <c r="F180" s="54">
        <v>1</v>
      </c>
      <c r="G180" s="41">
        <v>0.34510552382231963</v>
      </c>
      <c r="H180" s="41">
        <v>0.2866705898236856</v>
      </c>
      <c r="I180" s="41">
        <v>0.28930204548682154</v>
      </c>
      <c r="J180" s="41">
        <v>0.31634228065278813</v>
      </c>
      <c r="K180" s="41">
        <v>0.37996651909642021</v>
      </c>
      <c r="L180" s="41">
        <v>0.44307907311157868</v>
      </c>
      <c r="M180" s="41">
        <v>0.5267118545738162</v>
      </c>
      <c r="N180" s="41">
        <v>0.5949203864063437</v>
      </c>
      <c r="O180" s="41">
        <v>0.58473634631058879</v>
      </c>
      <c r="P180" s="41">
        <v>0.52362924694768764</v>
      </c>
      <c r="Q180" s="41">
        <v>0.40768468986504969</v>
      </c>
      <c r="R180" s="41">
        <v>0.38086901862969602</v>
      </c>
      <c r="S180" s="47">
        <v>45.6</v>
      </c>
    </row>
    <row r="181" spans="1:19" x14ac:dyDescent="0.25">
      <c r="A181" t="s">
        <v>1647</v>
      </c>
      <c r="B181" s="40" t="s">
        <v>79</v>
      </c>
      <c r="C181" s="40">
        <v>3</v>
      </c>
      <c r="D181" s="43">
        <v>45181</v>
      </c>
      <c r="E181" s="42">
        <v>11.4</v>
      </c>
      <c r="F181" s="54">
        <v>1</v>
      </c>
      <c r="G181" s="41">
        <v>0.34510552382231963</v>
      </c>
      <c r="H181" s="41">
        <v>0.2866705898236856</v>
      </c>
      <c r="I181" s="41">
        <v>0.28930204548682154</v>
      </c>
      <c r="J181" s="41">
        <v>0.31634228065278813</v>
      </c>
      <c r="K181" s="41">
        <v>0.37996651909642021</v>
      </c>
      <c r="L181" s="41">
        <v>0.44307907311157868</v>
      </c>
      <c r="M181" s="41">
        <v>0.5267118545738162</v>
      </c>
      <c r="N181" s="41">
        <v>0.5949203864063437</v>
      </c>
      <c r="O181" s="41">
        <v>0.58473634631058879</v>
      </c>
      <c r="P181" s="41">
        <v>0.52362924694768764</v>
      </c>
      <c r="Q181" s="41">
        <v>0.40768468986504969</v>
      </c>
      <c r="R181" s="41">
        <v>0.38086901862969602</v>
      </c>
      <c r="S181" s="47">
        <v>11.4</v>
      </c>
    </row>
    <row r="182" spans="1:19" x14ac:dyDescent="0.25">
      <c r="A182" t="s">
        <v>1648</v>
      </c>
      <c r="B182" s="40" t="s">
        <v>79</v>
      </c>
      <c r="C182" s="40">
        <v>3</v>
      </c>
      <c r="D182" s="43">
        <v>45151</v>
      </c>
      <c r="E182" s="42">
        <v>5.7</v>
      </c>
      <c r="F182" s="54">
        <v>1</v>
      </c>
      <c r="G182" s="41">
        <v>0.34510552382231963</v>
      </c>
      <c r="H182" s="41">
        <v>0.2866705898236856</v>
      </c>
      <c r="I182" s="41">
        <v>0.28930204548682154</v>
      </c>
      <c r="J182" s="41">
        <v>0.31634228065278813</v>
      </c>
      <c r="K182" s="41">
        <v>0.37996651909642021</v>
      </c>
      <c r="L182" s="41">
        <v>0.44307907311157868</v>
      </c>
      <c r="M182" s="41">
        <v>0.5267118545738162</v>
      </c>
      <c r="N182" s="41">
        <v>0.5949203864063437</v>
      </c>
      <c r="O182" s="41">
        <v>0.58473634631058879</v>
      </c>
      <c r="P182" s="41">
        <v>0.52362924694768764</v>
      </c>
      <c r="Q182" s="41">
        <v>0.40768468986504969</v>
      </c>
      <c r="R182" s="41">
        <v>0.38086901862969602</v>
      </c>
      <c r="S182" s="47">
        <v>5.7</v>
      </c>
    </row>
    <row r="183" spans="1:19" x14ac:dyDescent="0.25">
      <c r="A183" t="s">
        <v>1649</v>
      </c>
      <c r="B183" s="40" t="s">
        <v>79</v>
      </c>
      <c r="C183" s="40">
        <v>3</v>
      </c>
      <c r="D183" s="43">
        <v>45174</v>
      </c>
      <c r="E183" s="42">
        <v>34.200000000000003</v>
      </c>
      <c r="F183" s="54">
        <v>1</v>
      </c>
      <c r="G183" s="41">
        <v>0.34510552382231963</v>
      </c>
      <c r="H183" s="41">
        <v>0.2866705898236856</v>
      </c>
      <c r="I183" s="41">
        <v>0.28930204548682154</v>
      </c>
      <c r="J183" s="41">
        <v>0.31634228065278813</v>
      </c>
      <c r="K183" s="41">
        <v>0.37996651909642021</v>
      </c>
      <c r="L183" s="41">
        <v>0.44307907311157868</v>
      </c>
      <c r="M183" s="41">
        <v>0.5267118545738162</v>
      </c>
      <c r="N183" s="41">
        <v>0.5949203864063437</v>
      </c>
      <c r="O183" s="41">
        <v>0.58473634631058879</v>
      </c>
      <c r="P183" s="41">
        <v>0.52362924694768764</v>
      </c>
      <c r="Q183" s="41">
        <v>0.40768468986504969</v>
      </c>
      <c r="R183" s="41">
        <v>0.38086901862969602</v>
      </c>
      <c r="S183" s="47">
        <v>34.200000000000003</v>
      </c>
    </row>
    <row r="184" spans="1:19" x14ac:dyDescent="0.25">
      <c r="A184" t="s">
        <v>1650</v>
      </c>
      <c r="B184" s="40" t="s">
        <v>79</v>
      </c>
      <c r="C184" s="40">
        <v>3</v>
      </c>
      <c r="D184" s="43">
        <v>45135</v>
      </c>
      <c r="E184" s="42">
        <v>22.8</v>
      </c>
      <c r="F184" s="54">
        <v>1</v>
      </c>
      <c r="G184" s="41">
        <v>0.34510552382231963</v>
      </c>
      <c r="H184" s="41">
        <v>0.2866705898236856</v>
      </c>
      <c r="I184" s="41">
        <v>0.28930204548682154</v>
      </c>
      <c r="J184" s="41">
        <v>0.31634228065278813</v>
      </c>
      <c r="K184" s="41">
        <v>0.37996651909642021</v>
      </c>
      <c r="L184" s="41">
        <v>0.44307907311157868</v>
      </c>
      <c r="M184" s="41">
        <v>0.5267118545738162</v>
      </c>
      <c r="N184" s="41">
        <v>0.5949203864063437</v>
      </c>
      <c r="O184" s="41">
        <v>0.58473634631058879</v>
      </c>
      <c r="P184" s="41">
        <v>0.52362924694768764</v>
      </c>
      <c r="Q184" s="41">
        <v>0.40768468986504969</v>
      </c>
      <c r="R184" s="41">
        <v>0.38086901862969602</v>
      </c>
      <c r="S184" s="47">
        <v>22.8</v>
      </c>
    </row>
    <row r="185" spans="1:19" x14ac:dyDescent="0.25">
      <c r="A185" t="s">
        <v>1651</v>
      </c>
      <c r="B185" s="40" t="s">
        <v>79</v>
      </c>
      <c r="C185" s="40">
        <v>3</v>
      </c>
      <c r="D185" s="43">
        <v>45174</v>
      </c>
      <c r="E185" s="42">
        <v>5.6999999999999993</v>
      </c>
      <c r="F185" s="54">
        <v>1</v>
      </c>
      <c r="G185" s="41">
        <v>0.34510552382231963</v>
      </c>
      <c r="H185" s="41">
        <v>0.2866705898236856</v>
      </c>
      <c r="I185" s="41">
        <v>0.28930204548682154</v>
      </c>
      <c r="J185" s="41">
        <v>0.31634228065278813</v>
      </c>
      <c r="K185" s="41">
        <v>0.37996651909642021</v>
      </c>
      <c r="L185" s="41">
        <v>0.44307907311157868</v>
      </c>
      <c r="M185" s="41">
        <v>0.5267118545738162</v>
      </c>
      <c r="N185" s="41">
        <v>0.5949203864063437</v>
      </c>
      <c r="O185" s="41">
        <v>0.58473634631058879</v>
      </c>
      <c r="P185" s="41">
        <v>0.52362924694768764</v>
      </c>
      <c r="Q185" s="41">
        <v>0.40768468986504969</v>
      </c>
      <c r="R185" s="41">
        <v>0.38086901862969602</v>
      </c>
      <c r="S185" s="47">
        <v>5.6999999999999993</v>
      </c>
    </row>
    <row r="186" spans="1:19" x14ac:dyDescent="0.25">
      <c r="A186" t="s">
        <v>1652</v>
      </c>
      <c r="B186" s="40" t="s">
        <v>79</v>
      </c>
      <c r="C186" s="40">
        <v>3</v>
      </c>
      <c r="D186" s="43">
        <v>45156</v>
      </c>
      <c r="E186" s="42">
        <v>17.100000000000001</v>
      </c>
      <c r="F186" s="54">
        <v>1</v>
      </c>
      <c r="G186" s="41">
        <v>0.34510552382231963</v>
      </c>
      <c r="H186" s="41">
        <v>0.2866705898236856</v>
      </c>
      <c r="I186" s="41">
        <v>0.28930204548682154</v>
      </c>
      <c r="J186" s="41">
        <v>0.31634228065278813</v>
      </c>
      <c r="K186" s="41">
        <v>0.37996651909642021</v>
      </c>
      <c r="L186" s="41">
        <v>0.44307907311157868</v>
      </c>
      <c r="M186" s="41">
        <v>0.5267118545738162</v>
      </c>
      <c r="N186" s="41">
        <v>0.5949203864063437</v>
      </c>
      <c r="O186" s="41">
        <v>0.58473634631058879</v>
      </c>
      <c r="P186" s="41">
        <v>0.52362924694768764</v>
      </c>
      <c r="Q186" s="41">
        <v>0.40768468986504969</v>
      </c>
      <c r="R186" s="41">
        <v>0.38086901862969602</v>
      </c>
      <c r="S186" s="47">
        <v>17.100000000000001</v>
      </c>
    </row>
    <row r="187" spans="1:19" x14ac:dyDescent="0.25">
      <c r="A187" t="s">
        <v>1653</v>
      </c>
      <c r="B187" s="40" t="s">
        <v>79</v>
      </c>
      <c r="C187" s="40">
        <v>3</v>
      </c>
      <c r="D187" s="43">
        <v>45143</v>
      </c>
      <c r="E187" s="42">
        <v>45.6</v>
      </c>
      <c r="F187" s="54">
        <v>1</v>
      </c>
      <c r="G187" s="41">
        <v>0.34510552382231963</v>
      </c>
      <c r="H187" s="41">
        <v>0.2866705898236856</v>
      </c>
      <c r="I187" s="41">
        <v>0.28930204548682154</v>
      </c>
      <c r="J187" s="41">
        <v>0.31634228065278813</v>
      </c>
      <c r="K187" s="41">
        <v>0.37996651909642021</v>
      </c>
      <c r="L187" s="41">
        <v>0.44307907311157868</v>
      </c>
      <c r="M187" s="41">
        <v>0.5267118545738162</v>
      </c>
      <c r="N187" s="41">
        <v>0.5949203864063437</v>
      </c>
      <c r="O187" s="41">
        <v>0.58473634631058879</v>
      </c>
      <c r="P187" s="41">
        <v>0.52362924694768764</v>
      </c>
      <c r="Q187" s="41">
        <v>0.40768468986504969</v>
      </c>
      <c r="R187" s="41">
        <v>0.38086901862969602</v>
      </c>
      <c r="S187" s="47">
        <v>45.6</v>
      </c>
    </row>
    <row r="188" spans="1:19" x14ac:dyDescent="0.25">
      <c r="A188" t="s">
        <v>1654</v>
      </c>
      <c r="B188" s="40" t="s">
        <v>79</v>
      </c>
      <c r="C188" s="40">
        <v>3</v>
      </c>
      <c r="D188" s="43">
        <v>45323</v>
      </c>
      <c r="E188" s="42">
        <v>62.7</v>
      </c>
      <c r="F188" s="54">
        <v>1</v>
      </c>
      <c r="G188" s="41">
        <v>0.34510552382231963</v>
      </c>
      <c r="H188" s="41">
        <v>0.2866705898236856</v>
      </c>
      <c r="I188" s="41">
        <v>0.28930204548682154</v>
      </c>
      <c r="J188" s="41">
        <v>0.31634228065278813</v>
      </c>
      <c r="K188" s="41">
        <v>0.37996651909642021</v>
      </c>
      <c r="L188" s="41">
        <v>0.44307907311157868</v>
      </c>
      <c r="M188" s="41">
        <v>0.5267118545738162</v>
      </c>
      <c r="N188" s="41">
        <v>0.5949203864063437</v>
      </c>
      <c r="O188" s="41">
        <v>0.58473634631058879</v>
      </c>
      <c r="P188" s="41">
        <v>0.52362924694768764</v>
      </c>
      <c r="Q188" s="41">
        <v>0.40768468986504969</v>
      </c>
      <c r="R188" s="41">
        <v>0.38086901862969602</v>
      </c>
      <c r="S188" s="47">
        <v>62.7</v>
      </c>
    </row>
    <row r="189" spans="1:19" x14ac:dyDescent="0.25">
      <c r="A189" t="s">
        <v>1655</v>
      </c>
      <c r="B189" s="40" t="s">
        <v>79</v>
      </c>
      <c r="C189" s="40">
        <v>3</v>
      </c>
      <c r="D189" s="43">
        <v>45318</v>
      </c>
      <c r="E189" s="42">
        <v>5.7</v>
      </c>
      <c r="F189" s="54">
        <v>1</v>
      </c>
      <c r="G189" s="41">
        <v>0.34510552382231963</v>
      </c>
      <c r="H189" s="41">
        <v>0.2866705898236856</v>
      </c>
      <c r="I189" s="41">
        <v>0.28930204548682154</v>
      </c>
      <c r="J189" s="41">
        <v>0.31634228065278813</v>
      </c>
      <c r="K189" s="41">
        <v>0.37996651909642021</v>
      </c>
      <c r="L189" s="41">
        <v>0.44307907311157868</v>
      </c>
      <c r="M189" s="41">
        <v>0.5267118545738162</v>
      </c>
      <c r="N189" s="41">
        <v>0.5949203864063437</v>
      </c>
      <c r="O189" s="41">
        <v>0.58473634631058879</v>
      </c>
      <c r="P189" s="41">
        <v>0.52362924694768764</v>
      </c>
      <c r="Q189" s="41">
        <v>0.40768468986504969</v>
      </c>
      <c r="R189" s="41">
        <v>0.38086901862969602</v>
      </c>
      <c r="S189" s="47">
        <v>5.7</v>
      </c>
    </row>
    <row r="190" spans="1:19" x14ac:dyDescent="0.25">
      <c r="A190" t="s">
        <v>1656</v>
      </c>
      <c r="B190" s="40" t="s">
        <v>79</v>
      </c>
      <c r="C190" s="40">
        <v>3</v>
      </c>
      <c r="D190" s="43">
        <v>45292</v>
      </c>
      <c r="E190" s="42">
        <v>34.199999999999996</v>
      </c>
      <c r="F190" s="54">
        <v>1</v>
      </c>
      <c r="G190" s="41">
        <v>0.34510552382231963</v>
      </c>
      <c r="H190" s="41">
        <v>0.2866705898236856</v>
      </c>
      <c r="I190" s="41">
        <v>0.28930204548682154</v>
      </c>
      <c r="J190" s="41">
        <v>0.31634228065278813</v>
      </c>
      <c r="K190" s="41">
        <v>0.37996651909642021</v>
      </c>
      <c r="L190" s="41">
        <v>0.44307907311157868</v>
      </c>
      <c r="M190" s="41">
        <v>0.5267118545738162</v>
      </c>
      <c r="N190" s="41">
        <v>0.5949203864063437</v>
      </c>
      <c r="O190" s="41">
        <v>0.58473634631058879</v>
      </c>
      <c r="P190" s="41">
        <v>0.52362924694768764</v>
      </c>
      <c r="Q190" s="41">
        <v>0.40768468986504969</v>
      </c>
      <c r="R190" s="41">
        <v>0.38086901862969602</v>
      </c>
      <c r="S190" s="47">
        <v>34.199999999999996</v>
      </c>
    </row>
    <row r="191" spans="1:19" x14ac:dyDescent="0.25">
      <c r="A191" t="s">
        <v>1657</v>
      </c>
      <c r="B191" s="40" t="s">
        <v>79</v>
      </c>
      <c r="C191" s="40">
        <v>3</v>
      </c>
      <c r="D191" s="43">
        <v>45314</v>
      </c>
      <c r="E191" s="42">
        <v>5.7</v>
      </c>
      <c r="F191" s="54">
        <v>1</v>
      </c>
      <c r="G191" s="41">
        <v>0.34510552382231963</v>
      </c>
      <c r="H191" s="41">
        <v>0.2866705898236856</v>
      </c>
      <c r="I191" s="41">
        <v>0.28930204548682154</v>
      </c>
      <c r="J191" s="41">
        <v>0.31634228065278813</v>
      </c>
      <c r="K191" s="41">
        <v>0.37996651909642021</v>
      </c>
      <c r="L191" s="41">
        <v>0.44307907311157868</v>
      </c>
      <c r="M191" s="41">
        <v>0.5267118545738162</v>
      </c>
      <c r="N191" s="41">
        <v>0.5949203864063437</v>
      </c>
      <c r="O191" s="41">
        <v>0.58473634631058879</v>
      </c>
      <c r="P191" s="41">
        <v>0.52362924694768764</v>
      </c>
      <c r="Q191" s="41">
        <v>0.40768468986504969</v>
      </c>
      <c r="R191" s="41">
        <v>0.38086901862969602</v>
      </c>
      <c r="S191" s="47">
        <v>5.7</v>
      </c>
    </row>
    <row r="192" spans="1:19" x14ac:dyDescent="0.25">
      <c r="A192" t="s">
        <v>1658</v>
      </c>
      <c r="B192" s="40" t="s">
        <v>79</v>
      </c>
      <c r="C192" s="40">
        <v>3</v>
      </c>
      <c r="D192" s="43">
        <v>45352</v>
      </c>
      <c r="E192" s="42">
        <v>22.8</v>
      </c>
      <c r="F192" s="54">
        <v>1</v>
      </c>
      <c r="G192" s="41">
        <v>0.34510552382231963</v>
      </c>
      <c r="H192" s="41">
        <v>0.2866705898236856</v>
      </c>
      <c r="I192" s="41">
        <v>0.28930204548682154</v>
      </c>
      <c r="J192" s="41">
        <v>0.31634228065278813</v>
      </c>
      <c r="K192" s="41">
        <v>0.37996651909642021</v>
      </c>
      <c r="L192" s="41">
        <v>0.44307907311157868</v>
      </c>
      <c r="M192" s="41">
        <v>0.5267118545738162</v>
      </c>
      <c r="N192" s="41">
        <v>0.5949203864063437</v>
      </c>
      <c r="O192" s="41">
        <v>0.58473634631058879</v>
      </c>
      <c r="P192" s="41">
        <v>0.52362924694768764</v>
      </c>
      <c r="Q192" s="41">
        <v>0.40768468986504969</v>
      </c>
      <c r="R192" s="41">
        <v>0.38086901862969602</v>
      </c>
      <c r="S192" s="47">
        <v>22.8</v>
      </c>
    </row>
    <row r="193" spans="1:19" x14ac:dyDescent="0.25">
      <c r="A193" t="s">
        <v>1659</v>
      </c>
      <c r="B193" s="40" t="s">
        <v>79</v>
      </c>
      <c r="C193" s="40">
        <v>3</v>
      </c>
      <c r="D193" s="43">
        <v>45352</v>
      </c>
      <c r="E193" s="42">
        <v>22.8</v>
      </c>
      <c r="F193" s="54">
        <v>1</v>
      </c>
      <c r="G193" s="41">
        <v>0.34510552382231963</v>
      </c>
      <c r="H193" s="41">
        <v>0.2866705898236856</v>
      </c>
      <c r="I193" s="41">
        <v>0.28930204548682154</v>
      </c>
      <c r="J193" s="41">
        <v>0.31634228065278813</v>
      </c>
      <c r="K193" s="41">
        <v>0.37996651909642021</v>
      </c>
      <c r="L193" s="41">
        <v>0.44307907311157868</v>
      </c>
      <c r="M193" s="41">
        <v>0.5267118545738162</v>
      </c>
      <c r="N193" s="41">
        <v>0.5949203864063437</v>
      </c>
      <c r="O193" s="41">
        <v>0.58473634631058879</v>
      </c>
      <c r="P193" s="41">
        <v>0.52362924694768764</v>
      </c>
      <c r="Q193" s="41">
        <v>0.40768468986504969</v>
      </c>
      <c r="R193" s="41">
        <v>0.38086901862969602</v>
      </c>
      <c r="S193" s="47">
        <v>22.8</v>
      </c>
    </row>
    <row r="194" spans="1:19" x14ac:dyDescent="0.25">
      <c r="A194" t="s">
        <v>1660</v>
      </c>
      <c r="B194" s="40" t="s">
        <v>79</v>
      </c>
      <c r="C194" s="40">
        <v>3</v>
      </c>
      <c r="D194" s="43">
        <v>45352</v>
      </c>
      <c r="E194" s="42">
        <v>51.3</v>
      </c>
      <c r="F194" s="54">
        <v>1</v>
      </c>
      <c r="G194" s="41">
        <v>0.34510552382231963</v>
      </c>
      <c r="H194" s="41">
        <v>0.2866705898236856</v>
      </c>
      <c r="I194" s="41">
        <v>0.28930204548682154</v>
      </c>
      <c r="J194" s="41">
        <v>0.31634228065278813</v>
      </c>
      <c r="K194" s="41">
        <v>0.37996651909642021</v>
      </c>
      <c r="L194" s="41">
        <v>0.44307907311157868</v>
      </c>
      <c r="M194" s="41">
        <v>0.5267118545738162</v>
      </c>
      <c r="N194" s="41">
        <v>0.5949203864063437</v>
      </c>
      <c r="O194" s="41">
        <v>0.58473634631058879</v>
      </c>
      <c r="P194" s="41">
        <v>0.52362924694768764</v>
      </c>
      <c r="Q194" s="41">
        <v>0.40768468986504969</v>
      </c>
      <c r="R194" s="41">
        <v>0.38086901862969602</v>
      </c>
      <c r="S194" s="47">
        <v>51.3</v>
      </c>
    </row>
    <row r="195" spans="1:19" x14ac:dyDescent="0.25">
      <c r="A195" t="s">
        <v>1661</v>
      </c>
      <c r="B195" s="40" t="s">
        <v>79</v>
      </c>
      <c r="C195" s="40">
        <v>3</v>
      </c>
      <c r="D195" s="43">
        <v>45323</v>
      </c>
      <c r="E195" s="42">
        <v>39.9</v>
      </c>
      <c r="F195" s="54">
        <v>1</v>
      </c>
      <c r="G195" s="41">
        <v>0.34510552382231963</v>
      </c>
      <c r="H195" s="41">
        <v>0.2866705898236856</v>
      </c>
      <c r="I195" s="41">
        <v>0.28930204548682154</v>
      </c>
      <c r="J195" s="41">
        <v>0.31634228065278813</v>
      </c>
      <c r="K195" s="41">
        <v>0.37996651909642021</v>
      </c>
      <c r="L195" s="41">
        <v>0.44307907311157868</v>
      </c>
      <c r="M195" s="41">
        <v>0.5267118545738162</v>
      </c>
      <c r="N195" s="41">
        <v>0.5949203864063437</v>
      </c>
      <c r="O195" s="41">
        <v>0.58473634631058879</v>
      </c>
      <c r="P195" s="41">
        <v>0.52362924694768764</v>
      </c>
      <c r="Q195" s="41">
        <v>0.40768468986504969</v>
      </c>
      <c r="R195" s="41">
        <v>0.38086901862969602</v>
      </c>
      <c r="S195" s="47">
        <v>39.9</v>
      </c>
    </row>
    <row r="196" spans="1:19" x14ac:dyDescent="0.25">
      <c r="A196" t="s">
        <v>1662</v>
      </c>
      <c r="B196" s="40" t="s">
        <v>79</v>
      </c>
      <c r="C196" s="40">
        <v>3</v>
      </c>
      <c r="D196" s="43">
        <v>45323</v>
      </c>
      <c r="E196" s="42">
        <v>17.100000000000001</v>
      </c>
      <c r="F196" s="54">
        <v>1</v>
      </c>
      <c r="G196" s="41">
        <v>0.34510552382231963</v>
      </c>
      <c r="H196" s="41">
        <v>0.2866705898236856</v>
      </c>
      <c r="I196" s="41">
        <v>0.28930204548682154</v>
      </c>
      <c r="J196" s="41">
        <v>0.31634228065278813</v>
      </c>
      <c r="K196" s="41">
        <v>0.37996651909642021</v>
      </c>
      <c r="L196" s="41">
        <v>0.44307907311157868</v>
      </c>
      <c r="M196" s="41">
        <v>0.5267118545738162</v>
      </c>
      <c r="N196" s="41">
        <v>0.5949203864063437</v>
      </c>
      <c r="O196" s="41">
        <v>0.58473634631058879</v>
      </c>
      <c r="P196" s="41">
        <v>0.52362924694768764</v>
      </c>
      <c r="Q196" s="41">
        <v>0.40768468986504969</v>
      </c>
      <c r="R196" s="41">
        <v>0.38086901862969602</v>
      </c>
      <c r="S196" s="47">
        <v>17.100000000000001</v>
      </c>
    </row>
    <row r="197" spans="1:19" x14ac:dyDescent="0.25">
      <c r="A197" t="s">
        <v>1663</v>
      </c>
      <c r="B197" s="40" t="s">
        <v>79</v>
      </c>
      <c r="C197" s="40">
        <v>3</v>
      </c>
      <c r="D197" s="43">
        <v>45536</v>
      </c>
      <c r="E197" s="42">
        <v>22.8</v>
      </c>
      <c r="F197" s="54">
        <v>1</v>
      </c>
      <c r="G197" s="41">
        <v>0.34510552382231963</v>
      </c>
      <c r="H197" s="41">
        <v>0.2866705898236856</v>
      </c>
      <c r="I197" s="41">
        <v>0.28930204548682154</v>
      </c>
      <c r="J197" s="41">
        <v>0.31634228065278813</v>
      </c>
      <c r="K197" s="41">
        <v>0.37996651909642021</v>
      </c>
      <c r="L197" s="41">
        <v>0.44307907311157868</v>
      </c>
      <c r="M197" s="41">
        <v>0.5267118545738162</v>
      </c>
      <c r="N197" s="41">
        <v>0.5949203864063437</v>
      </c>
      <c r="O197" s="41">
        <v>0.58473634631058879</v>
      </c>
      <c r="P197" s="41">
        <v>0.52362924694768764</v>
      </c>
      <c r="Q197" s="41">
        <v>0.40768468986504969</v>
      </c>
      <c r="R197" s="41">
        <v>0.38086901862969602</v>
      </c>
      <c r="S197" s="47">
        <v>22.8</v>
      </c>
    </row>
    <row r="198" spans="1:19" x14ac:dyDescent="0.25">
      <c r="A198" t="s">
        <v>1664</v>
      </c>
      <c r="B198" s="40" t="s">
        <v>79</v>
      </c>
      <c r="C198" s="40">
        <v>3</v>
      </c>
      <c r="D198" s="43">
        <v>45241</v>
      </c>
      <c r="E198" s="42">
        <v>5.7</v>
      </c>
      <c r="F198" s="54">
        <v>1</v>
      </c>
      <c r="G198" s="41">
        <v>0.34510552382231963</v>
      </c>
      <c r="H198" s="41">
        <v>0.2866705898236856</v>
      </c>
      <c r="I198" s="41">
        <v>0.28930204548682154</v>
      </c>
      <c r="J198" s="41">
        <v>0.31634228065278813</v>
      </c>
      <c r="K198" s="41">
        <v>0.37996651909642021</v>
      </c>
      <c r="L198" s="41">
        <v>0.44307907311157868</v>
      </c>
      <c r="M198" s="41">
        <v>0.5267118545738162</v>
      </c>
      <c r="N198" s="41">
        <v>0.5949203864063437</v>
      </c>
      <c r="O198" s="41">
        <v>0.58473634631058879</v>
      </c>
      <c r="P198" s="41">
        <v>0.52362924694768764</v>
      </c>
      <c r="Q198" s="41">
        <v>0.40768468986504969</v>
      </c>
      <c r="R198" s="41">
        <v>0.38086901862969602</v>
      </c>
      <c r="S198" s="47">
        <v>5.7</v>
      </c>
    </row>
    <row r="199" spans="1:19" x14ac:dyDescent="0.25">
      <c r="A199" t="s">
        <v>1665</v>
      </c>
      <c r="B199" s="40" t="s">
        <v>79</v>
      </c>
      <c r="C199" s="40">
        <v>3</v>
      </c>
      <c r="D199" s="43">
        <v>45255</v>
      </c>
      <c r="E199" s="42">
        <v>5.7</v>
      </c>
      <c r="F199" s="54">
        <v>1</v>
      </c>
      <c r="G199" s="41">
        <v>0.34510552382231963</v>
      </c>
      <c r="H199" s="41">
        <v>0.2866705898236856</v>
      </c>
      <c r="I199" s="41">
        <v>0.28930204548682154</v>
      </c>
      <c r="J199" s="41">
        <v>0.31634228065278813</v>
      </c>
      <c r="K199" s="41">
        <v>0.37996651909642021</v>
      </c>
      <c r="L199" s="41">
        <v>0.44307907311157868</v>
      </c>
      <c r="M199" s="41">
        <v>0.5267118545738162</v>
      </c>
      <c r="N199" s="41">
        <v>0.5949203864063437</v>
      </c>
      <c r="O199" s="41">
        <v>0.58473634631058879</v>
      </c>
      <c r="P199" s="41">
        <v>0.52362924694768764</v>
      </c>
      <c r="Q199" s="41">
        <v>0.40768468986504969</v>
      </c>
      <c r="R199" s="41">
        <v>0.38086901862969602</v>
      </c>
      <c r="S199" s="47">
        <v>5.7</v>
      </c>
    </row>
    <row r="200" spans="1:19" x14ac:dyDescent="0.25">
      <c r="A200" t="s">
        <v>1666</v>
      </c>
      <c r="B200" s="40" t="s">
        <v>79</v>
      </c>
      <c r="C200" s="40">
        <v>3</v>
      </c>
      <c r="D200" s="43">
        <v>45291</v>
      </c>
      <c r="E200" s="42">
        <v>5.7</v>
      </c>
      <c r="F200" s="54">
        <v>1</v>
      </c>
      <c r="G200" s="41">
        <v>0.34510552382231963</v>
      </c>
      <c r="H200" s="41">
        <v>0.2866705898236856</v>
      </c>
      <c r="I200" s="41">
        <v>0.28930204548682154</v>
      </c>
      <c r="J200" s="41">
        <v>0.31634228065278813</v>
      </c>
      <c r="K200" s="41">
        <v>0.37996651909642021</v>
      </c>
      <c r="L200" s="41">
        <v>0.44307907311157868</v>
      </c>
      <c r="M200" s="41">
        <v>0.5267118545738162</v>
      </c>
      <c r="N200" s="41">
        <v>0.5949203864063437</v>
      </c>
      <c r="O200" s="41">
        <v>0.58473634631058879</v>
      </c>
      <c r="P200" s="41">
        <v>0.52362924694768764</v>
      </c>
      <c r="Q200" s="41">
        <v>0.40768468986504969</v>
      </c>
      <c r="R200" s="41">
        <v>0.38086901862969602</v>
      </c>
      <c r="S200" s="47">
        <v>5.7</v>
      </c>
    </row>
    <row r="201" spans="1:19" x14ac:dyDescent="0.25">
      <c r="A201" t="s">
        <v>1667</v>
      </c>
      <c r="B201" s="40" t="s">
        <v>79</v>
      </c>
      <c r="C201" s="40">
        <v>3</v>
      </c>
      <c r="D201" s="43">
        <v>45223</v>
      </c>
      <c r="E201" s="42">
        <v>17.100000000000001</v>
      </c>
      <c r="F201" s="54">
        <v>1</v>
      </c>
      <c r="G201" s="41">
        <v>0.34510552382231963</v>
      </c>
      <c r="H201" s="41">
        <v>0.2866705898236856</v>
      </c>
      <c r="I201" s="41">
        <v>0.28930204548682154</v>
      </c>
      <c r="J201" s="41">
        <v>0.31634228065278813</v>
      </c>
      <c r="K201" s="41">
        <v>0.37996651909642021</v>
      </c>
      <c r="L201" s="41">
        <v>0.44307907311157868</v>
      </c>
      <c r="M201" s="41">
        <v>0.5267118545738162</v>
      </c>
      <c r="N201" s="41">
        <v>0.5949203864063437</v>
      </c>
      <c r="O201" s="41">
        <v>0.58473634631058879</v>
      </c>
      <c r="P201" s="41">
        <v>0.52362924694768764</v>
      </c>
      <c r="Q201" s="41">
        <v>0.40768468986504969</v>
      </c>
      <c r="R201" s="41">
        <v>0.38086901862969602</v>
      </c>
      <c r="S201" s="47">
        <v>17.100000000000001</v>
      </c>
    </row>
    <row r="202" spans="1:19" x14ac:dyDescent="0.25">
      <c r="A202" t="s">
        <v>1668</v>
      </c>
      <c r="B202" s="40" t="s">
        <v>79</v>
      </c>
      <c r="C202" s="40">
        <v>3</v>
      </c>
      <c r="D202" s="43">
        <v>45717</v>
      </c>
      <c r="E202" s="42">
        <v>51.3</v>
      </c>
      <c r="F202" s="54">
        <v>1</v>
      </c>
      <c r="G202" s="41">
        <v>0.34510552382231963</v>
      </c>
      <c r="H202" s="41">
        <v>0.2866705898236856</v>
      </c>
      <c r="I202" s="41">
        <v>0.28930204548682154</v>
      </c>
      <c r="J202" s="41">
        <v>0.31634228065278813</v>
      </c>
      <c r="K202" s="41">
        <v>0.37996651909642021</v>
      </c>
      <c r="L202" s="41">
        <v>0.44307907311157868</v>
      </c>
      <c r="M202" s="41">
        <v>0.5267118545738162</v>
      </c>
      <c r="N202" s="41">
        <v>0.5949203864063437</v>
      </c>
      <c r="O202" s="41">
        <v>0.58473634631058879</v>
      </c>
      <c r="P202" s="41">
        <v>0.52362924694768764</v>
      </c>
      <c r="Q202" s="41">
        <v>0.40768468986504969</v>
      </c>
      <c r="R202" s="41">
        <v>0.38086901862969602</v>
      </c>
      <c r="S202" s="47">
        <v>51.3</v>
      </c>
    </row>
    <row r="203" spans="1:19" x14ac:dyDescent="0.25">
      <c r="A203" t="s">
        <v>1669</v>
      </c>
      <c r="B203" s="40" t="s">
        <v>79</v>
      </c>
      <c r="C203" s="40">
        <v>3</v>
      </c>
      <c r="D203" s="43">
        <v>45235</v>
      </c>
      <c r="E203" s="42">
        <v>-2</v>
      </c>
      <c r="F203" s="54">
        <v>1</v>
      </c>
      <c r="G203" s="41">
        <v>0.34510552382231963</v>
      </c>
      <c r="H203" s="41">
        <v>0.2866705898236856</v>
      </c>
      <c r="I203" s="41">
        <v>0.28930204548682154</v>
      </c>
      <c r="J203" s="41">
        <v>0.31634228065278813</v>
      </c>
      <c r="K203" s="41">
        <v>0.37996651909642021</v>
      </c>
      <c r="L203" s="41">
        <v>0.44307907311157868</v>
      </c>
      <c r="M203" s="41">
        <v>0.5267118545738162</v>
      </c>
      <c r="N203" s="41">
        <v>0.5949203864063437</v>
      </c>
      <c r="O203" s="41">
        <v>0.58473634631058879</v>
      </c>
      <c r="P203" s="41">
        <v>0.52362924694768764</v>
      </c>
      <c r="Q203" s="41">
        <v>0.40768468986504969</v>
      </c>
      <c r="R203" s="41">
        <v>0.38086901862969602</v>
      </c>
      <c r="S203" s="47">
        <v>-2</v>
      </c>
    </row>
    <row r="204" spans="1:19" x14ac:dyDescent="0.25">
      <c r="A204" t="s">
        <v>797</v>
      </c>
      <c r="B204" s="40" t="s">
        <v>79</v>
      </c>
      <c r="C204" s="40">
        <v>3</v>
      </c>
      <c r="D204" s="43">
        <v>45261</v>
      </c>
      <c r="E204" s="42">
        <v>49.7</v>
      </c>
      <c r="F204" s="54">
        <v>1</v>
      </c>
      <c r="G204" s="41">
        <v>0.34510552382231963</v>
      </c>
      <c r="H204" s="41">
        <v>0.2866705898236856</v>
      </c>
      <c r="I204" s="41">
        <v>0.28930204548682154</v>
      </c>
      <c r="J204" s="41">
        <v>0.31634228065278813</v>
      </c>
      <c r="K204" s="41">
        <v>0.37996651909642021</v>
      </c>
      <c r="L204" s="41">
        <v>0.44307907311157868</v>
      </c>
      <c r="M204" s="41">
        <v>0.5267118545738162</v>
      </c>
      <c r="N204" s="41">
        <v>0.5949203864063437</v>
      </c>
      <c r="O204" s="41">
        <v>0.58473634631058879</v>
      </c>
      <c r="P204" s="41">
        <v>0.52362924694768764</v>
      </c>
      <c r="Q204" s="41">
        <v>0.40768468986504969</v>
      </c>
      <c r="R204" s="41">
        <v>0.38086901862969602</v>
      </c>
      <c r="S204" s="47">
        <v>49.7</v>
      </c>
    </row>
    <row r="205" spans="1:19" x14ac:dyDescent="0.25">
      <c r="A205" t="s">
        <v>798</v>
      </c>
      <c r="B205" s="40" t="s">
        <v>79</v>
      </c>
      <c r="C205" s="40">
        <v>3</v>
      </c>
      <c r="D205" s="43">
        <v>45293</v>
      </c>
      <c r="E205" s="42">
        <v>49.7</v>
      </c>
      <c r="F205" s="54">
        <v>1</v>
      </c>
      <c r="G205" s="41">
        <v>0.34510552382231963</v>
      </c>
      <c r="H205" s="41">
        <v>0.2866705898236856</v>
      </c>
      <c r="I205" s="41">
        <v>0.28930204548682154</v>
      </c>
      <c r="J205" s="41">
        <v>0.31634228065278813</v>
      </c>
      <c r="K205" s="41">
        <v>0.37996651909642021</v>
      </c>
      <c r="L205" s="41">
        <v>0.44307907311157868</v>
      </c>
      <c r="M205" s="41">
        <v>0.5267118545738162</v>
      </c>
      <c r="N205" s="41">
        <v>0.5949203864063437</v>
      </c>
      <c r="O205" s="41">
        <v>0.58473634631058879</v>
      </c>
      <c r="P205" s="41">
        <v>0.52362924694768764</v>
      </c>
      <c r="Q205" s="41">
        <v>0.40768468986504969</v>
      </c>
      <c r="R205" s="41">
        <v>0.38086901862969602</v>
      </c>
      <c r="S205" s="47">
        <v>49.7</v>
      </c>
    </row>
    <row r="206" spans="1:19" x14ac:dyDescent="0.25">
      <c r="A206" t="s">
        <v>1670</v>
      </c>
      <c r="B206" s="40" t="s">
        <v>79</v>
      </c>
      <c r="C206" s="40">
        <v>3</v>
      </c>
      <c r="D206" s="43">
        <v>45748</v>
      </c>
      <c r="E206" s="42">
        <v>27</v>
      </c>
      <c r="F206" s="54">
        <v>1</v>
      </c>
      <c r="G206" s="41">
        <v>0.34510552382231963</v>
      </c>
      <c r="H206" s="41">
        <v>0.2866705898236856</v>
      </c>
      <c r="I206" s="41">
        <v>0.28930204548682154</v>
      </c>
      <c r="J206" s="41">
        <v>0.31634228065278813</v>
      </c>
      <c r="K206" s="41">
        <v>0.37996651909642021</v>
      </c>
      <c r="L206" s="41">
        <v>0.44307907311157868</v>
      </c>
      <c r="M206" s="41">
        <v>0.5267118545738162</v>
      </c>
      <c r="N206" s="41">
        <v>0.5949203864063437</v>
      </c>
      <c r="O206" s="41">
        <v>0.58473634631058879</v>
      </c>
      <c r="P206" s="41">
        <v>0.52362924694768764</v>
      </c>
      <c r="Q206" s="41">
        <v>0.40768468986504969</v>
      </c>
      <c r="R206" s="41">
        <v>0.38086901862969602</v>
      </c>
      <c r="S206" s="47">
        <v>27</v>
      </c>
    </row>
    <row r="207" spans="1:19" x14ac:dyDescent="0.25">
      <c r="A207" t="s">
        <v>799</v>
      </c>
      <c r="B207" s="40" t="s">
        <v>79</v>
      </c>
      <c r="C207" s="40">
        <v>3</v>
      </c>
      <c r="D207" s="43">
        <v>45413</v>
      </c>
      <c r="E207" s="42">
        <v>49.5</v>
      </c>
      <c r="F207" s="54">
        <v>1</v>
      </c>
      <c r="G207" s="41">
        <v>0.34510552382231963</v>
      </c>
      <c r="H207" s="41">
        <v>0.2866705898236856</v>
      </c>
      <c r="I207" s="41">
        <v>0.28930204548682154</v>
      </c>
      <c r="J207" s="41">
        <v>0.31634228065278813</v>
      </c>
      <c r="K207" s="41">
        <v>0.37996651909642021</v>
      </c>
      <c r="L207" s="41">
        <v>0.44307907311157868</v>
      </c>
      <c r="M207" s="41">
        <v>0.5267118545738162</v>
      </c>
      <c r="N207" s="41">
        <v>0.5949203864063437</v>
      </c>
      <c r="O207" s="41">
        <v>0.58473634631058879</v>
      </c>
      <c r="P207" s="41">
        <v>0.52362924694768764</v>
      </c>
      <c r="Q207" s="41">
        <v>0.40768468986504969</v>
      </c>
      <c r="R207" s="41">
        <v>0.38086901862969602</v>
      </c>
      <c r="S207" s="47">
        <v>49.5</v>
      </c>
    </row>
    <row r="208" spans="1:19" x14ac:dyDescent="0.25">
      <c r="A208" t="s">
        <v>800</v>
      </c>
      <c r="B208" s="40" t="s">
        <v>79</v>
      </c>
      <c r="C208" s="40">
        <v>3</v>
      </c>
      <c r="D208" s="43">
        <v>45383</v>
      </c>
      <c r="E208" s="42">
        <v>49.5</v>
      </c>
      <c r="F208" s="54">
        <v>1</v>
      </c>
      <c r="G208" s="41">
        <v>0.34510552382231963</v>
      </c>
      <c r="H208" s="41">
        <v>0.2866705898236856</v>
      </c>
      <c r="I208" s="41">
        <v>0.28930204548682154</v>
      </c>
      <c r="J208" s="41">
        <v>0.31634228065278813</v>
      </c>
      <c r="K208" s="41">
        <v>0.37996651909642021</v>
      </c>
      <c r="L208" s="41">
        <v>0.44307907311157868</v>
      </c>
      <c r="M208" s="41">
        <v>0.5267118545738162</v>
      </c>
      <c r="N208" s="41">
        <v>0.5949203864063437</v>
      </c>
      <c r="O208" s="41">
        <v>0.58473634631058879</v>
      </c>
      <c r="P208" s="41">
        <v>0.52362924694768764</v>
      </c>
      <c r="Q208" s="41">
        <v>0.40768468986504969</v>
      </c>
      <c r="R208" s="41">
        <v>0.38086901862969602</v>
      </c>
      <c r="S208" s="47">
        <v>49.5</v>
      </c>
    </row>
    <row r="209" spans="1:19" x14ac:dyDescent="0.25">
      <c r="A209" t="s">
        <v>801</v>
      </c>
      <c r="B209" s="40" t="s">
        <v>79</v>
      </c>
      <c r="C209" s="40">
        <v>2</v>
      </c>
      <c r="D209" s="43">
        <v>45597</v>
      </c>
      <c r="E209" s="42">
        <v>12.6</v>
      </c>
      <c r="F209" s="54">
        <v>1</v>
      </c>
      <c r="G209" s="41">
        <v>0.32416720379426411</v>
      </c>
      <c r="H209" s="41">
        <v>0.2939194183436602</v>
      </c>
      <c r="I209" s="41">
        <v>0.2935613328443234</v>
      </c>
      <c r="J209" s="41">
        <v>0.30789461389004391</v>
      </c>
      <c r="K209" s="41">
        <v>0.32274876298245814</v>
      </c>
      <c r="L209" s="41">
        <v>0.34575027033642669</v>
      </c>
      <c r="M209" s="41">
        <v>0.36380486081836511</v>
      </c>
      <c r="N209" s="41">
        <v>0.35377503795879128</v>
      </c>
      <c r="O209" s="41">
        <v>0.38746226877301959</v>
      </c>
      <c r="P209" s="41">
        <v>0.39121166309654182</v>
      </c>
      <c r="Q209" s="41">
        <v>0.38897398973729852</v>
      </c>
      <c r="R209" s="41">
        <v>0.35248591805840446</v>
      </c>
      <c r="S209" s="47">
        <v>12.6</v>
      </c>
    </row>
    <row r="210" spans="1:19" x14ac:dyDescent="0.25">
      <c r="A210" t="s">
        <v>802</v>
      </c>
      <c r="B210" s="40" t="s">
        <v>79</v>
      </c>
      <c r="C210" s="40">
        <v>2</v>
      </c>
      <c r="D210" s="43">
        <v>45627</v>
      </c>
      <c r="E210" s="42">
        <v>21</v>
      </c>
      <c r="F210" s="54">
        <v>1</v>
      </c>
      <c r="G210" s="41">
        <v>0.32416720379426411</v>
      </c>
      <c r="H210" s="41">
        <v>0.2939194183436602</v>
      </c>
      <c r="I210" s="41">
        <v>0.2935613328443234</v>
      </c>
      <c r="J210" s="41">
        <v>0.30789461389004391</v>
      </c>
      <c r="K210" s="41">
        <v>0.32274876298245814</v>
      </c>
      <c r="L210" s="41">
        <v>0.34575027033642669</v>
      </c>
      <c r="M210" s="41">
        <v>0.36380486081836511</v>
      </c>
      <c r="N210" s="41">
        <v>0.35377503795879128</v>
      </c>
      <c r="O210" s="41">
        <v>0.38746226877301959</v>
      </c>
      <c r="P210" s="41">
        <v>0.39121166309654182</v>
      </c>
      <c r="Q210" s="41">
        <v>0.38897398973729852</v>
      </c>
      <c r="R210" s="41">
        <v>0.35248591805840446</v>
      </c>
      <c r="S210" s="47">
        <v>21</v>
      </c>
    </row>
    <row r="211" spans="1:19" x14ac:dyDescent="0.25">
      <c r="A211" t="s">
        <v>803</v>
      </c>
      <c r="B211" s="40" t="s">
        <v>79</v>
      </c>
      <c r="C211" s="40">
        <v>2</v>
      </c>
      <c r="D211" s="43">
        <v>45658</v>
      </c>
      <c r="E211" s="42">
        <v>16.8</v>
      </c>
      <c r="F211" s="54">
        <v>1</v>
      </c>
      <c r="G211" s="41">
        <v>0.32416720379426411</v>
      </c>
      <c r="H211" s="41">
        <v>0.2939194183436602</v>
      </c>
      <c r="I211" s="41">
        <v>0.2935613328443234</v>
      </c>
      <c r="J211" s="41">
        <v>0.30789461389004391</v>
      </c>
      <c r="K211" s="41">
        <v>0.32274876298245814</v>
      </c>
      <c r="L211" s="41">
        <v>0.34575027033642669</v>
      </c>
      <c r="M211" s="41">
        <v>0.36380486081836511</v>
      </c>
      <c r="N211" s="41">
        <v>0.35377503795879128</v>
      </c>
      <c r="O211" s="41">
        <v>0.38746226877301959</v>
      </c>
      <c r="P211" s="41">
        <v>0.39121166309654182</v>
      </c>
      <c r="Q211" s="41">
        <v>0.38897398973729852</v>
      </c>
      <c r="R211" s="41">
        <v>0.35248591805840446</v>
      </c>
      <c r="S211" s="47">
        <v>16.8</v>
      </c>
    </row>
    <row r="212" spans="1:19" x14ac:dyDescent="0.25">
      <c r="A212" t="s">
        <v>804</v>
      </c>
      <c r="B212" s="40" t="s">
        <v>79</v>
      </c>
      <c r="C212" s="40">
        <v>2</v>
      </c>
      <c r="D212" s="43">
        <v>45689</v>
      </c>
      <c r="E212" s="42">
        <v>16.8</v>
      </c>
      <c r="F212" s="54">
        <v>1</v>
      </c>
      <c r="G212" s="41">
        <v>0.32416720379426411</v>
      </c>
      <c r="H212" s="41">
        <v>0.2939194183436602</v>
      </c>
      <c r="I212" s="41">
        <v>0.2935613328443234</v>
      </c>
      <c r="J212" s="41">
        <v>0.30789461389004391</v>
      </c>
      <c r="K212" s="41">
        <v>0.32274876298245814</v>
      </c>
      <c r="L212" s="41">
        <v>0.34575027033642669</v>
      </c>
      <c r="M212" s="41">
        <v>0.36380486081836511</v>
      </c>
      <c r="N212" s="41">
        <v>0.35377503795879128</v>
      </c>
      <c r="O212" s="41">
        <v>0.38746226877301959</v>
      </c>
      <c r="P212" s="41">
        <v>0.39121166309654182</v>
      </c>
      <c r="Q212" s="41">
        <v>0.38897398973729852</v>
      </c>
      <c r="R212" s="41">
        <v>0.35248591805840446</v>
      </c>
      <c r="S212" s="47">
        <v>16.8</v>
      </c>
    </row>
    <row r="213" spans="1:19" x14ac:dyDescent="0.25">
      <c r="A213" t="s">
        <v>805</v>
      </c>
      <c r="B213" s="40" t="s">
        <v>79</v>
      </c>
      <c r="C213" s="40">
        <v>2</v>
      </c>
      <c r="D213" s="43">
        <v>45717</v>
      </c>
      <c r="E213" s="42">
        <v>21</v>
      </c>
      <c r="F213" s="54">
        <v>1</v>
      </c>
      <c r="G213" s="41">
        <v>0.32416720379426411</v>
      </c>
      <c r="H213" s="41">
        <v>0.2939194183436602</v>
      </c>
      <c r="I213" s="41">
        <v>0.2935613328443234</v>
      </c>
      <c r="J213" s="41">
        <v>0.30789461389004391</v>
      </c>
      <c r="K213" s="41">
        <v>0.32274876298245814</v>
      </c>
      <c r="L213" s="41">
        <v>0.34575027033642669</v>
      </c>
      <c r="M213" s="41">
        <v>0.36380486081836511</v>
      </c>
      <c r="N213" s="41">
        <v>0.35377503795879128</v>
      </c>
      <c r="O213" s="41">
        <v>0.38746226877301959</v>
      </c>
      <c r="P213" s="41">
        <v>0.39121166309654182</v>
      </c>
      <c r="Q213" s="41">
        <v>0.38897398973729852</v>
      </c>
      <c r="R213" s="41">
        <v>0.35248591805840446</v>
      </c>
      <c r="S213" s="47">
        <v>21</v>
      </c>
    </row>
    <row r="214" spans="1:19" x14ac:dyDescent="0.25">
      <c r="A214" t="s">
        <v>806</v>
      </c>
      <c r="B214" s="40" t="s">
        <v>79</v>
      </c>
      <c r="C214" s="40">
        <v>2</v>
      </c>
      <c r="D214" s="43">
        <v>45566</v>
      </c>
      <c r="E214" s="42">
        <v>12.6</v>
      </c>
      <c r="F214" s="54">
        <v>1</v>
      </c>
      <c r="G214" s="41">
        <v>0.32416720379426411</v>
      </c>
      <c r="H214" s="41">
        <v>0.2939194183436602</v>
      </c>
      <c r="I214" s="41">
        <v>0.2935613328443234</v>
      </c>
      <c r="J214" s="41">
        <v>0.30789461389004391</v>
      </c>
      <c r="K214" s="41">
        <v>0.32274876298245814</v>
      </c>
      <c r="L214" s="41">
        <v>0.34575027033642669</v>
      </c>
      <c r="M214" s="41">
        <v>0.36380486081836511</v>
      </c>
      <c r="N214" s="41">
        <v>0.35377503795879128</v>
      </c>
      <c r="O214" s="41">
        <v>0.38746226877301959</v>
      </c>
      <c r="P214" s="41">
        <v>0.39121166309654182</v>
      </c>
      <c r="Q214" s="41">
        <v>0.38897398973729852</v>
      </c>
      <c r="R214" s="41">
        <v>0.35248591805840446</v>
      </c>
      <c r="S214" s="47">
        <v>12.6</v>
      </c>
    </row>
    <row r="215" spans="1:19" x14ac:dyDescent="0.25">
      <c r="A215" t="s">
        <v>1671</v>
      </c>
      <c r="B215" s="40" t="s">
        <v>79</v>
      </c>
      <c r="C215" s="40">
        <v>2</v>
      </c>
      <c r="D215" s="43">
        <v>45566</v>
      </c>
      <c r="E215" s="42">
        <v>8.4</v>
      </c>
      <c r="F215" s="54">
        <v>1</v>
      </c>
      <c r="G215" s="41">
        <v>0.32416720379426411</v>
      </c>
      <c r="H215" s="41">
        <v>0.2939194183436602</v>
      </c>
      <c r="I215" s="41">
        <v>0.2935613328443234</v>
      </c>
      <c r="J215" s="41">
        <v>0.30789461389004391</v>
      </c>
      <c r="K215" s="41">
        <v>0.32274876298245814</v>
      </c>
      <c r="L215" s="41">
        <v>0.34575027033642669</v>
      </c>
      <c r="M215" s="41">
        <v>0.36380486081836511</v>
      </c>
      <c r="N215" s="41">
        <v>0.35377503795879128</v>
      </c>
      <c r="O215" s="41">
        <v>0.38746226877301959</v>
      </c>
      <c r="P215" s="41">
        <v>0.39121166309654182</v>
      </c>
      <c r="Q215" s="41">
        <v>0.38897398973729852</v>
      </c>
      <c r="R215" s="41">
        <v>0.35248591805840446</v>
      </c>
      <c r="S215" s="47">
        <v>8.4</v>
      </c>
    </row>
    <row r="216" spans="1:19" x14ac:dyDescent="0.25">
      <c r="A216" t="s">
        <v>1672</v>
      </c>
      <c r="B216" s="40" t="s">
        <v>79</v>
      </c>
      <c r="C216" s="40">
        <v>2</v>
      </c>
      <c r="D216" s="43">
        <v>45689</v>
      </c>
      <c r="E216" s="42">
        <v>12.6</v>
      </c>
      <c r="F216" s="54">
        <v>1</v>
      </c>
      <c r="G216" s="41">
        <v>0.32416720379426411</v>
      </c>
      <c r="H216" s="41">
        <v>0.2939194183436602</v>
      </c>
      <c r="I216" s="41">
        <v>0.2935613328443234</v>
      </c>
      <c r="J216" s="41">
        <v>0.30789461389004391</v>
      </c>
      <c r="K216" s="41">
        <v>0.32274876298245814</v>
      </c>
      <c r="L216" s="41">
        <v>0.34575027033642669</v>
      </c>
      <c r="M216" s="41">
        <v>0.36380486081836511</v>
      </c>
      <c r="N216" s="41">
        <v>0.35377503795879128</v>
      </c>
      <c r="O216" s="41">
        <v>0.38746226877301959</v>
      </c>
      <c r="P216" s="41">
        <v>0.39121166309654182</v>
      </c>
      <c r="Q216" s="41">
        <v>0.38897398973729852</v>
      </c>
      <c r="R216" s="41">
        <v>0.35248591805840446</v>
      </c>
      <c r="S216" s="47">
        <v>12.6</v>
      </c>
    </row>
    <row r="217" spans="1:19" x14ac:dyDescent="0.25">
      <c r="A217" t="s">
        <v>1673</v>
      </c>
      <c r="B217" s="40" t="s">
        <v>79</v>
      </c>
      <c r="C217" s="40">
        <v>2</v>
      </c>
      <c r="D217" s="43">
        <v>45717</v>
      </c>
      <c r="E217" s="42">
        <v>25.2</v>
      </c>
      <c r="F217" s="54">
        <v>1</v>
      </c>
      <c r="G217" s="41">
        <v>0.32416720379426411</v>
      </c>
      <c r="H217" s="41">
        <v>0.2939194183436602</v>
      </c>
      <c r="I217" s="41">
        <v>0.2935613328443234</v>
      </c>
      <c r="J217" s="41">
        <v>0.30789461389004391</v>
      </c>
      <c r="K217" s="41">
        <v>0.32274876298245814</v>
      </c>
      <c r="L217" s="41">
        <v>0.34575027033642669</v>
      </c>
      <c r="M217" s="41">
        <v>0.36380486081836511</v>
      </c>
      <c r="N217" s="41">
        <v>0.35377503795879128</v>
      </c>
      <c r="O217" s="41">
        <v>0.38746226877301959</v>
      </c>
      <c r="P217" s="41">
        <v>0.39121166309654182</v>
      </c>
      <c r="Q217" s="41">
        <v>0.38897398973729852</v>
      </c>
      <c r="R217" s="41">
        <v>0.35248591805840446</v>
      </c>
      <c r="S217" s="47">
        <v>25.2</v>
      </c>
    </row>
    <row r="218" spans="1:19" x14ac:dyDescent="0.25">
      <c r="A218" t="s">
        <v>1674</v>
      </c>
      <c r="B218" s="40" t="s">
        <v>79</v>
      </c>
      <c r="C218" s="40">
        <v>2</v>
      </c>
      <c r="D218" s="43">
        <v>45627</v>
      </c>
      <c r="E218" s="42">
        <v>21</v>
      </c>
      <c r="F218" s="54">
        <v>1</v>
      </c>
      <c r="G218" s="41">
        <v>0.32416720379426411</v>
      </c>
      <c r="H218" s="41">
        <v>0.2939194183436602</v>
      </c>
      <c r="I218" s="41">
        <v>0.2935613328443234</v>
      </c>
      <c r="J218" s="41">
        <v>0.30789461389004391</v>
      </c>
      <c r="K218" s="41">
        <v>0.32274876298245814</v>
      </c>
      <c r="L218" s="41">
        <v>0.34575027033642669</v>
      </c>
      <c r="M218" s="41">
        <v>0.36380486081836511</v>
      </c>
      <c r="N218" s="41">
        <v>0.35377503795879128</v>
      </c>
      <c r="O218" s="41">
        <v>0.38746226877301959</v>
      </c>
      <c r="P218" s="41">
        <v>0.39121166309654182</v>
      </c>
      <c r="Q218" s="41">
        <v>0.38897398973729852</v>
      </c>
      <c r="R218" s="41">
        <v>0.35248591805840446</v>
      </c>
      <c r="S218" s="47">
        <v>21</v>
      </c>
    </row>
    <row r="219" spans="1:19" x14ac:dyDescent="0.25">
      <c r="A219" t="s">
        <v>1675</v>
      </c>
      <c r="B219" s="40" t="s">
        <v>79</v>
      </c>
      <c r="C219" s="40">
        <v>2</v>
      </c>
      <c r="D219" s="43">
        <v>45597</v>
      </c>
      <c r="E219" s="42">
        <v>12.6</v>
      </c>
      <c r="F219" s="54">
        <v>1</v>
      </c>
      <c r="G219" s="41">
        <v>0.32416720379426411</v>
      </c>
      <c r="H219" s="41">
        <v>0.2939194183436602</v>
      </c>
      <c r="I219" s="41">
        <v>0.2935613328443234</v>
      </c>
      <c r="J219" s="41">
        <v>0.30789461389004391</v>
      </c>
      <c r="K219" s="41">
        <v>0.32274876298245814</v>
      </c>
      <c r="L219" s="41">
        <v>0.34575027033642669</v>
      </c>
      <c r="M219" s="41">
        <v>0.36380486081836511</v>
      </c>
      <c r="N219" s="41">
        <v>0.35377503795879128</v>
      </c>
      <c r="O219" s="41">
        <v>0.38746226877301959</v>
      </c>
      <c r="P219" s="41">
        <v>0.39121166309654182</v>
      </c>
      <c r="Q219" s="41">
        <v>0.38897398973729852</v>
      </c>
      <c r="R219" s="41">
        <v>0.35248591805840446</v>
      </c>
      <c r="S219" s="47">
        <v>12.6</v>
      </c>
    </row>
    <row r="220" spans="1:19" x14ac:dyDescent="0.25">
      <c r="A220" t="s">
        <v>1676</v>
      </c>
      <c r="B220" s="40" t="s">
        <v>79</v>
      </c>
      <c r="C220" s="40">
        <v>2</v>
      </c>
      <c r="D220" s="43">
        <v>45658</v>
      </c>
      <c r="E220" s="42">
        <v>25.2</v>
      </c>
      <c r="F220" s="54">
        <v>1</v>
      </c>
      <c r="G220" s="41">
        <v>0.32416720379426411</v>
      </c>
      <c r="H220" s="41">
        <v>0.2939194183436602</v>
      </c>
      <c r="I220" s="41">
        <v>0.2935613328443234</v>
      </c>
      <c r="J220" s="41">
        <v>0.30789461389004391</v>
      </c>
      <c r="K220" s="41">
        <v>0.32274876298245814</v>
      </c>
      <c r="L220" s="41">
        <v>0.34575027033642669</v>
      </c>
      <c r="M220" s="41">
        <v>0.36380486081836511</v>
      </c>
      <c r="N220" s="41">
        <v>0.35377503795879128</v>
      </c>
      <c r="O220" s="41">
        <v>0.38746226877301959</v>
      </c>
      <c r="P220" s="41">
        <v>0.39121166309654182</v>
      </c>
      <c r="Q220" s="41">
        <v>0.38897398973729852</v>
      </c>
      <c r="R220" s="41">
        <v>0.35248591805840446</v>
      </c>
      <c r="S220" s="47">
        <v>25.2</v>
      </c>
    </row>
    <row r="221" spans="1:19" x14ac:dyDescent="0.25">
      <c r="A221" t="s">
        <v>1677</v>
      </c>
      <c r="B221" s="40" t="s">
        <v>79</v>
      </c>
      <c r="C221" s="40">
        <v>2</v>
      </c>
      <c r="D221" s="43">
        <v>45689</v>
      </c>
      <c r="E221" s="42">
        <v>12.6</v>
      </c>
      <c r="F221" s="54">
        <v>1</v>
      </c>
      <c r="G221" s="41">
        <v>0.32416720379426411</v>
      </c>
      <c r="H221" s="41">
        <v>0.2939194183436602</v>
      </c>
      <c r="I221" s="41">
        <v>0.2935613328443234</v>
      </c>
      <c r="J221" s="41">
        <v>0.30789461389004391</v>
      </c>
      <c r="K221" s="41">
        <v>0.32274876298245814</v>
      </c>
      <c r="L221" s="41">
        <v>0.34575027033642669</v>
      </c>
      <c r="M221" s="41">
        <v>0.36380486081836511</v>
      </c>
      <c r="N221" s="41">
        <v>0.35377503795879128</v>
      </c>
      <c r="O221" s="41">
        <v>0.38746226877301959</v>
      </c>
      <c r="P221" s="41">
        <v>0.39121166309654182</v>
      </c>
      <c r="Q221" s="41">
        <v>0.38897398973729852</v>
      </c>
      <c r="R221" s="41">
        <v>0.35248591805840446</v>
      </c>
      <c r="S221" s="47">
        <v>12.6</v>
      </c>
    </row>
    <row r="222" spans="1:19" x14ac:dyDescent="0.25">
      <c r="A222" t="s">
        <v>1678</v>
      </c>
      <c r="B222" s="40" t="s">
        <v>79</v>
      </c>
      <c r="C222" s="40">
        <v>2</v>
      </c>
      <c r="D222" s="43">
        <v>45658</v>
      </c>
      <c r="E222" s="42">
        <v>67.2</v>
      </c>
      <c r="F222" s="54">
        <v>1</v>
      </c>
      <c r="G222" s="41">
        <v>0.32416720379426411</v>
      </c>
      <c r="H222" s="41">
        <v>0.2939194183436602</v>
      </c>
      <c r="I222" s="41">
        <v>0.2935613328443234</v>
      </c>
      <c r="J222" s="41">
        <v>0.30789461389004391</v>
      </c>
      <c r="K222" s="41">
        <v>0.32274876298245814</v>
      </c>
      <c r="L222" s="41">
        <v>0.34575027033642669</v>
      </c>
      <c r="M222" s="41">
        <v>0.36380486081836511</v>
      </c>
      <c r="N222" s="41">
        <v>0.35377503795879128</v>
      </c>
      <c r="O222" s="41">
        <v>0.38746226877301959</v>
      </c>
      <c r="P222" s="41">
        <v>0.39121166309654182</v>
      </c>
      <c r="Q222" s="41">
        <v>0.38897398973729852</v>
      </c>
      <c r="R222" s="41">
        <v>0.35248591805840446</v>
      </c>
      <c r="S222" s="47">
        <v>67.2</v>
      </c>
    </row>
    <row r="223" spans="1:19" x14ac:dyDescent="0.25">
      <c r="A223" t="s">
        <v>1679</v>
      </c>
      <c r="B223" s="40" t="s">
        <v>79</v>
      </c>
      <c r="C223" s="40">
        <v>2</v>
      </c>
      <c r="D223" s="43">
        <v>45717</v>
      </c>
      <c r="E223" s="42">
        <v>16.8</v>
      </c>
      <c r="F223" s="54">
        <v>1</v>
      </c>
      <c r="G223" s="41">
        <v>0.32416720379426411</v>
      </c>
      <c r="H223" s="41">
        <v>0.2939194183436602</v>
      </c>
      <c r="I223" s="41">
        <v>0.2935613328443234</v>
      </c>
      <c r="J223" s="41">
        <v>0.30789461389004391</v>
      </c>
      <c r="K223" s="41">
        <v>0.32274876298245814</v>
      </c>
      <c r="L223" s="41">
        <v>0.34575027033642669</v>
      </c>
      <c r="M223" s="41">
        <v>0.36380486081836511</v>
      </c>
      <c r="N223" s="41">
        <v>0.35377503795879128</v>
      </c>
      <c r="O223" s="41">
        <v>0.38746226877301959</v>
      </c>
      <c r="P223" s="41">
        <v>0.39121166309654182</v>
      </c>
      <c r="Q223" s="41">
        <v>0.38897398973729852</v>
      </c>
      <c r="R223" s="41">
        <v>0.35248591805840446</v>
      </c>
      <c r="S223" s="47">
        <v>16.8</v>
      </c>
    </row>
    <row r="224" spans="1:19" x14ac:dyDescent="0.25">
      <c r="A224" t="s">
        <v>807</v>
      </c>
      <c r="B224" s="40" t="s">
        <v>79</v>
      </c>
      <c r="C224" s="40">
        <v>3</v>
      </c>
      <c r="D224" s="43">
        <v>45505</v>
      </c>
      <c r="E224" s="42">
        <v>2.7</v>
      </c>
      <c r="F224" s="54">
        <v>1</v>
      </c>
      <c r="G224" s="41">
        <v>0.34510552382231963</v>
      </c>
      <c r="H224" s="41">
        <v>0.2866705898236856</v>
      </c>
      <c r="I224" s="41">
        <v>0.28930204548682154</v>
      </c>
      <c r="J224" s="41">
        <v>0.31634228065278813</v>
      </c>
      <c r="K224" s="41">
        <v>0.37996651909642021</v>
      </c>
      <c r="L224" s="41">
        <v>0.44307907311157868</v>
      </c>
      <c r="M224" s="41">
        <v>0.5267118545738162</v>
      </c>
      <c r="N224" s="41">
        <v>0.5949203864063437</v>
      </c>
      <c r="O224" s="41">
        <v>0.58473634631058879</v>
      </c>
      <c r="P224" s="41">
        <v>0.52362924694768764</v>
      </c>
      <c r="Q224" s="41">
        <v>0.40768468986504969</v>
      </c>
      <c r="R224" s="41">
        <v>0.38086901862969602</v>
      </c>
      <c r="S224" s="47">
        <v>2.7</v>
      </c>
    </row>
    <row r="225" spans="1:19" x14ac:dyDescent="0.25">
      <c r="A225" t="s">
        <v>808</v>
      </c>
      <c r="B225" s="40" t="s">
        <v>79</v>
      </c>
      <c r="C225" s="40">
        <v>3</v>
      </c>
      <c r="D225" s="43">
        <v>45505</v>
      </c>
      <c r="E225" s="42">
        <v>2.7</v>
      </c>
      <c r="F225" s="54">
        <v>1</v>
      </c>
      <c r="G225" s="41">
        <v>0.34510552382231963</v>
      </c>
      <c r="H225" s="41">
        <v>0.2866705898236856</v>
      </c>
      <c r="I225" s="41">
        <v>0.28930204548682154</v>
      </c>
      <c r="J225" s="41">
        <v>0.31634228065278813</v>
      </c>
      <c r="K225" s="41">
        <v>0.37996651909642021</v>
      </c>
      <c r="L225" s="41">
        <v>0.44307907311157868</v>
      </c>
      <c r="M225" s="41">
        <v>0.5267118545738162</v>
      </c>
      <c r="N225" s="41">
        <v>0.5949203864063437</v>
      </c>
      <c r="O225" s="41">
        <v>0.58473634631058879</v>
      </c>
      <c r="P225" s="41">
        <v>0.52362924694768764</v>
      </c>
      <c r="Q225" s="41">
        <v>0.40768468986504969</v>
      </c>
      <c r="R225" s="41">
        <v>0.38086901862969602</v>
      </c>
      <c r="S225" s="47">
        <v>2.7</v>
      </c>
    </row>
    <row r="226" spans="1:19" x14ac:dyDescent="0.25">
      <c r="A226" t="s">
        <v>809</v>
      </c>
      <c r="B226" s="40" t="s">
        <v>79</v>
      </c>
      <c r="C226" s="40">
        <v>3</v>
      </c>
      <c r="D226" s="43">
        <v>45505</v>
      </c>
      <c r="E226" s="42">
        <v>2.7</v>
      </c>
      <c r="F226" s="54">
        <v>1</v>
      </c>
      <c r="G226" s="41">
        <v>0.34510552382231963</v>
      </c>
      <c r="H226" s="41">
        <v>0.2866705898236856</v>
      </c>
      <c r="I226" s="41">
        <v>0.28930204548682154</v>
      </c>
      <c r="J226" s="41">
        <v>0.31634228065278813</v>
      </c>
      <c r="K226" s="41">
        <v>0.37996651909642021</v>
      </c>
      <c r="L226" s="41">
        <v>0.44307907311157868</v>
      </c>
      <c r="M226" s="41">
        <v>0.5267118545738162</v>
      </c>
      <c r="N226" s="41">
        <v>0.5949203864063437</v>
      </c>
      <c r="O226" s="41">
        <v>0.58473634631058879</v>
      </c>
      <c r="P226" s="41">
        <v>0.52362924694768764</v>
      </c>
      <c r="Q226" s="41">
        <v>0.40768468986504969</v>
      </c>
      <c r="R226" s="41">
        <v>0.38086901862969602</v>
      </c>
      <c r="S226" s="47">
        <v>2.7</v>
      </c>
    </row>
    <row r="227" spans="1:19" x14ac:dyDescent="0.25">
      <c r="A227" t="s">
        <v>810</v>
      </c>
      <c r="B227" s="40" t="s">
        <v>79</v>
      </c>
      <c r="C227" s="40">
        <v>3</v>
      </c>
      <c r="D227" s="43">
        <v>44976</v>
      </c>
      <c r="E227" s="42">
        <v>29.4</v>
      </c>
      <c r="F227" s="54">
        <v>1</v>
      </c>
      <c r="G227" s="41">
        <v>0.34510552382231963</v>
      </c>
      <c r="H227" s="41">
        <v>0.2866705898236856</v>
      </c>
      <c r="I227" s="41">
        <v>0.28930204548682154</v>
      </c>
      <c r="J227" s="41">
        <v>0.31634228065278813</v>
      </c>
      <c r="K227" s="41">
        <v>0.37996651909642021</v>
      </c>
      <c r="L227" s="41">
        <v>0.44307907311157868</v>
      </c>
      <c r="M227" s="41">
        <v>0.5267118545738162</v>
      </c>
      <c r="N227" s="41">
        <v>0.5949203864063437</v>
      </c>
      <c r="O227" s="41">
        <v>0.58473634631058879</v>
      </c>
      <c r="P227" s="41">
        <v>0.52362924694768764</v>
      </c>
      <c r="Q227" s="41">
        <v>0.40768468986504969</v>
      </c>
      <c r="R227" s="41">
        <v>0.38086901862969602</v>
      </c>
      <c r="S227" s="47">
        <v>29.4</v>
      </c>
    </row>
    <row r="228" spans="1:19" x14ac:dyDescent="0.25">
      <c r="A228" t="s">
        <v>811</v>
      </c>
      <c r="B228" s="40" t="s">
        <v>79</v>
      </c>
      <c r="C228" s="40">
        <v>3</v>
      </c>
      <c r="D228" s="43">
        <v>44976</v>
      </c>
      <c r="E228" s="42">
        <v>29.4</v>
      </c>
      <c r="F228" s="54">
        <v>1</v>
      </c>
      <c r="G228" s="41">
        <v>0.34510552382231963</v>
      </c>
      <c r="H228" s="41">
        <v>0.2866705898236856</v>
      </c>
      <c r="I228" s="41">
        <v>0.28930204548682154</v>
      </c>
      <c r="J228" s="41">
        <v>0.31634228065278813</v>
      </c>
      <c r="K228" s="41">
        <v>0.37996651909642021</v>
      </c>
      <c r="L228" s="41">
        <v>0.44307907311157868</v>
      </c>
      <c r="M228" s="41">
        <v>0.5267118545738162</v>
      </c>
      <c r="N228" s="41">
        <v>0.5949203864063437</v>
      </c>
      <c r="O228" s="41">
        <v>0.58473634631058879</v>
      </c>
      <c r="P228" s="41">
        <v>0.52362924694768764</v>
      </c>
      <c r="Q228" s="41">
        <v>0.40768468986504969</v>
      </c>
      <c r="R228" s="41">
        <v>0.38086901862969602</v>
      </c>
      <c r="S228" s="47">
        <v>29.4</v>
      </c>
    </row>
    <row r="229" spans="1:19" x14ac:dyDescent="0.25">
      <c r="A229" t="s">
        <v>812</v>
      </c>
      <c r="B229" s="40" t="s">
        <v>79</v>
      </c>
      <c r="C229" s="40">
        <v>3</v>
      </c>
      <c r="D229" s="43">
        <v>44976</v>
      </c>
      <c r="E229" s="42">
        <v>29.4</v>
      </c>
      <c r="F229" s="54">
        <v>1</v>
      </c>
      <c r="G229" s="41">
        <v>0.34510552382231963</v>
      </c>
      <c r="H229" s="41">
        <v>0.2866705898236856</v>
      </c>
      <c r="I229" s="41">
        <v>0.28930204548682154</v>
      </c>
      <c r="J229" s="41">
        <v>0.31634228065278813</v>
      </c>
      <c r="K229" s="41">
        <v>0.37996651909642021</v>
      </c>
      <c r="L229" s="41">
        <v>0.44307907311157868</v>
      </c>
      <c r="M229" s="41">
        <v>0.5267118545738162</v>
      </c>
      <c r="N229" s="41">
        <v>0.5949203864063437</v>
      </c>
      <c r="O229" s="41">
        <v>0.58473634631058879</v>
      </c>
      <c r="P229" s="41">
        <v>0.52362924694768764</v>
      </c>
      <c r="Q229" s="41">
        <v>0.40768468986504969</v>
      </c>
      <c r="R229" s="41">
        <v>0.38086901862969602</v>
      </c>
      <c r="S229" s="47">
        <v>29.4</v>
      </c>
    </row>
    <row r="230" spans="1:19" x14ac:dyDescent="0.25">
      <c r="A230" t="s">
        <v>813</v>
      </c>
      <c r="B230" s="40" t="s">
        <v>79</v>
      </c>
      <c r="C230" s="40">
        <v>3</v>
      </c>
      <c r="D230" s="43">
        <v>44976</v>
      </c>
      <c r="E230" s="42">
        <v>29.4</v>
      </c>
      <c r="F230" s="54">
        <v>1</v>
      </c>
      <c r="G230" s="41">
        <v>0.34510552382231963</v>
      </c>
      <c r="H230" s="41">
        <v>0.2866705898236856</v>
      </c>
      <c r="I230" s="41">
        <v>0.28930204548682154</v>
      </c>
      <c r="J230" s="41">
        <v>0.31634228065278813</v>
      </c>
      <c r="K230" s="41">
        <v>0.37996651909642021</v>
      </c>
      <c r="L230" s="41">
        <v>0.44307907311157868</v>
      </c>
      <c r="M230" s="41">
        <v>0.5267118545738162</v>
      </c>
      <c r="N230" s="41">
        <v>0.5949203864063437</v>
      </c>
      <c r="O230" s="41">
        <v>0.58473634631058879</v>
      </c>
      <c r="P230" s="41">
        <v>0.52362924694768764</v>
      </c>
      <c r="Q230" s="41">
        <v>0.40768468986504969</v>
      </c>
      <c r="R230" s="41">
        <v>0.38086901862969602</v>
      </c>
      <c r="S230" s="47">
        <v>29.4</v>
      </c>
    </row>
    <row r="231" spans="1:19" x14ac:dyDescent="0.25">
      <c r="A231" t="s">
        <v>814</v>
      </c>
      <c r="B231" s="40" t="s">
        <v>79</v>
      </c>
      <c r="C231" s="40">
        <v>3</v>
      </c>
      <c r="D231" s="43">
        <v>44976</v>
      </c>
      <c r="E231" s="42">
        <v>29.4</v>
      </c>
      <c r="F231" s="54">
        <v>1</v>
      </c>
      <c r="G231" s="41">
        <v>0.34510552382231963</v>
      </c>
      <c r="H231" s="41">
        <v>0.2866705898236856</v>
      </c>
      <c r="I231" s="41">
        <v>0.28930204548682154</v>
      </c>
      <c r="J231" s="41">
        <v>0.31634228065278813</v>
      </c>
      <c r="K231" s="41">
        <v>0.37996651909642021</v>
      </c>
      <c r="L231" s="41">
        <v>0.44307907311157868</v>
      </c>
      <c r="M231" s="41">
        <v>0.5267118545738162</v>
      </c>
      <c r="N231" s="41">
        <v>0.5949203864063437</v>
      </c>
      <c r="O231" s="41">
        <v>0.58473634631058879</v>
      </c>
      <c r="P231" s="41">
        <v>0.52362924694768764</v>
      </c>
      <c r="Q231" s="41">
        <v>0.40768468986504969</v>
      </c>
      <c r="R231" s="41">
        <v>0.38086901862969602</v>
      </c>
      <c r="S231" s="47">
        <v>29.4</v>
      </c>
    </row>
    <row r="232" spans="1:19" x14ac:dyDescent="0.25">
      <c r="A232" t="s">
        <v>815</v>
      </c>
      <c r="B232" s="40" t="s">
        <v>79</v>
      </c>
      <c r="C232" s="40">
        <v>3</v>
      </c>
      <c r="D232" s="43">
        <v>44976</v>
      </c>
      <c r="E232" s="42">
        <v>33.6</v>
      </c>
      <c r="F232" s="54">
        <v>1</v>
      </c>
      <c r="G232" s="41">
        <v>0.34510552382231963</v>
      </c>
      <c r="H232" s="41">
        <v>0.2866705898236856</v>
      </c>
      <c r="I232" s="41">
        <v>0.28930204548682154</v>
      </c>
      <c r="J232" s="41">
        <v>0.31634228065278813</v>
      </c>
      <c r="K232" s="41">
        <v>0.37996651909642021</v>
      </c>
      <c r="L232" s="41">
        <v>0.44307907311157868</v>
      </c>
      <c r="M232" s="41">
        <v>0.5267118545738162</v>
      </c>
      <c r="N232" s="41">
        <v>0.5949203864063437</v>
      </c>
      <c r="O232" s="41">
        <v>0.58473634631058879</v>
      </c>
      <c r="P232" s="41">
        <v>0.52362924694768764</v>
      </c>
      <c r="Q232" s="41">
        <v>0.40768468986504969</v>
      </c>
      <c r="R232" s="41">
        <v>0.38086901862969602</v>
      </c>
      <c r="S232" s="47">
        <v>33.6</v>
      </c>
    </row>
    <row r="233" spans="1:19" x14ac:dyDescent="0.25">
      <c r="A233" t="s">
        <v>1680</v>
      </c>
      <c r="B233" s="40" t="s">
        <v>79</v>
      </c>
      <c r="C233" s="40">
        <v>3</v>
      </c>
      <c r="D233" s="43">
        <v>45352</v>
      </c>
      <c r="E233" s="42">
        <v>36</v>
      </c>
      <c r="F233" s="54">
        <v>1</v>
      </c>
      <c r="G233" s="41">
        <v>0.34510552382231963</v>
      </c>
      <c r="H233" s="41">
        <v>0.2866705898236856</v>
      </c>
      <c r="I233" s="41">
        <v>0.28930204548682154</v>
      </c>
      <c r="J233" s="41">
        <v>0.31634228065278813</v>
      </c>
      <c r="K233" s="41">
        <v>0.37996651909642021</v>
      </c>
      <c r="L233" s="41">
        <v>0.44307907311157868</v>
      </c>
      <c r="M233" s="41">
        <v>0.5267118545738162</v>
      </c>
      <c r="N233" s="41">
        <v>0.5949203864063437</v>
      </c>
      <c r="O233" s="41">
        <v>0.58473634631058879</v>
      </c>
      <c r="P233" s="41">
        <v>0.52362924694768764</v>
      </c>
      <c r="Q233" s="41">
        <v>0.40768468986504969</v>
      </c>
      <c r="R233" s="41">
        <v>0.38086901862969602</v>
      </c>
      <c r="S233" s="47">
        <v>36</v>
      </c>
    </row>
    <row r="234" spans="1:19" x14ac:dyDescent="0.25">
      <c r="A234" t="s">
        <v>1681</v>
      </c>
      <c r="B234" s="40" t="s">
        <v>79</v>
      </c>
      <c r="C234" s="40">
        <v>3</v>
      </c>
      <c r="D234" s="43">
        <v>45352</v>
      </c>
      <c r="E234" s="42">
        <v>36</v>
      </c>
      <c r="F234" s="54">
        <v>1</v>
      </c>
      <c r="G234" s="41">
        <v>0.34510552382231963</v>
      </c>
      <c r="H234" s="41">
        <v>0.2866705898236856</v>
      </c>
      <c r="I234" s="41">
        <v>0.28930204548682154</v>
      </c>
      <c r="J234" s="41">
        <v>0.31634228065278813</v>
      </c>
      <c r="K234" s="41">
        <v>0.37996651909642021</v>
      </c>
      <c r="L234" s="41">
        <v>0.44307907311157868</v>
      </c>
      <c r="M234" s="41">
        <v>0.5267118545738162</v>
      </c>
      <c r="N234" s="41">
        <v>0.5949203864063437</v>
      </c>
      <c r="O234" s="41">
        <v>0.58473634631058879</v>
      </c>
      <c r="P234" s="41">
        <v>0.52362924694768764</v>
      </c>
      <c r="Q234" s="41">
        <v>0.40768468986504969</v>
      </c>
      <c r="R234" s="41">
        <v>0.38086901862969602</v>
      </c>
      <c r="S234" s="47">
        <v>36</v>
      </c>
    </row>
    <row r="235" spans="1:19" x14ac:dyDescent="0.25">
      <c r="A235" t="s">
        <v>1682</v>
      </c>
      <c r="B235" s="40" t="s">
        <v>79</v>
      </c>
      <c r="C235" s="40">
        <v>3</v>
      </c>
      <c r="D235" s="43">
        <v>45413</v>
      </c>
      <c r="E235" s="42">
        <v>40.5</v>
      </c>
      <c r="F235" s="54">
        <v>1</v>
      </c>
      <c r="G235" s="41">
        <v>0.34510552382231963</v>
      </c>
      <c r="H235" s="41">
        <v>0.2866705898236856</v>
      </c>
      <c r="I235" s="41">
        <v>0.28930204548682154</v>
      </c>
      <c r="J235" s="41">
        <v>0.31634228065278813</v>
      </c>
      <c r="K235" s="41">
        <v>0.37996651909642021</v>
      </c>
      <c r="L235" s="41">
        <v>0.44307907311157868</v>
      </c>
      <c r="M235" s="41">
        <v>0.5267118545738162</v>
      </c>
      <c r="N235" s="41">
        <v>0.5949203864063437</v>
      </c>
      <c r="O235" s="41">
        <v>0.58473634631058879</v>
      </c>
      <c r="P235" s="41">
        <v>0.52362924694768764</v>
      </c>
      <c r="Q235" s="41">
        <v>0.40768468986504969</v>
      </c>
      <c r="R235" s="41">
        <v>0.38086901862969602</v>
      </c>
      <c r="S235" s="47">
        <v>40.5</v>
      </c>
    </row>
    <row r="236" spans="1:19" x14ac:dyDescent="0.25">
      <c r="A236" t="s">
        <v>816</v>
      </c>
      <c r="B236" s="40" t="s">
        <v>79</v>
      </c>
      <c r="C236" s="40">
        <v>3</v>
      </c>
      <c r="D236" s="43">
        <v>44963</v>
      </c>
      <c r="E236" s="42">
        <v>67.2</v>
      </c>
      <c r="F236" s="54">
        <v>1</v>
      </c>
      <c r="G236" s="41">
        <v>0.34510552382231963</v>
      </c>
      <c r="H236" s="41">
        <v>0.2866705898236856</v>
      </c>
      <c r="I236" s="41">
        <v>0.28930204548682154</v>
      </c>
      <c r="J236" s="41">
        <v>0.31634228065278813</v>
      </c>
      <c r="K236" s="41">
        <v>0.37996651909642021</v>
      </c>
      <c r="L236" s="41">
        <v>0.44307907311157868</v>
      </c>
      <c r="M236" s="41">
        <v>0.5267118545738162</v>
      </c>
      <c r="N236" s="41">
        <v>0.5949203864063437</v>
      </c>
      <c r="O236" s="41">
        <v>0.58473634631058879</v>
      </c>
      <c r="P236" s="41">
        <v>0.52362924694768764</v>
      </c>
      <c r="Q236" s="41">
        <v>0.40768468986504969</v>
      </c>
      <c r="R236" s="41">
        <v>0.38086901862969602</v>
      </c>
      <c r="S236" s="47">
        <v>67.2</v>
      </c>
    </row>
    <row r="237" spans="1:19" x14ac:dyDescent="0.25">
      <c r="A237" t="s">
        <v>817</v>
      </c>
      <c r="B237" s="40" t="s">
        <v>79</v>
      </c>
      <c r="C237" s="40">
        <v>3</v>
      </c>
      <c r="D237" s="43">
        <v>44963</v>
      </c>
      <c r="E237" s="42">
        <v>67.2</v>
      </c>
      <c r="F237" s="54">
        <v>1</v>
      </c>
      <c r="G237" s="41">
        <v>0.34510552382231963</v>
      </c>
      <c r="H237" s="41">
        <v>0.2866705898236856</v>
      </c>
      <c r="I237" s="41">
        <v>0.28930204548682154</v>
      </c>
      <c r="J237" s="41">
        <v>0.31634228065278813</v>
      </c>
      <c r="K237" s="41">
        <v>0.37996651909642021</v>
      </c>
      <c r="L237" s="41">
        <v>0.44307907311157868</v>
      </c>
      <c r="M237" s="41">
        <v>0.5267118545738162</v>
      </c>
      <c r="N237" s="41">
        <v>0.5949203864063437</v>
      </c>
      <c r="O237" s="41">
        <v>0.58473634631058879</v>
      </c>
      <c r="P237" s="41">
        <v>0.52362924694768764</v>
      </c>
      <c r="Q237" s="41">
        <v>0.40768468986504969</v>
      </c>
      <c r="R237" s="41">
        <v>0.38086901862969602</v>
      </c>
      <c r="S237" s="47">
        <v>67.2</v>
      </c>
    </row>
    <row r="238" spans="1:19" x14ac:dyDescent="0.25">
      <c r="A238" t="s">
        <v>818</v>
      </c>
      <c r="B238" s="40" t="s">
        <v>79</v>
      </c>
      <c r="C238" s="40">
        <v>3</v>
      </c>
      <c r="D238" s="43">
        <v>44963</v>
      </c>
      <c r="E238" s="42">
        <v>58.8</v>
      </c>
      <c r="F238" s="54">
        <v>1</v>
      </c>
      <c r="G238" s="41">
        <v>0.34510552382231963</v>
      </c>
      <c r="H238" s="41">
        <v>0.2866705898236856</v>
      </c>
      <c r="I238" s="41">
        <v>0.28930204548682154</v>
      </c>
      <c r="J238" s="41">
        <v>0.31634228065278813</v>
      </c>
      <c r="K238" s="41">
        <v>0.37996651909642021</v>
      </c>
      <c r="L238" s="41">
        <v>0.44307907311157868</v>
      </c>
      <c r="M238" s="41">
        <v>0.5267118545738162</v>
      </c>
      <c r="N238" s="41">
        <v>0.5949203864063437</v>
      </c>
      <c r="O238" s="41">
        <v>0.58473634631058879</v>
      </c>
      <c r="P238" s="41">
        <v>0.52362924694768764</v>
      </c>
      <c r="Q238" s="41">
        <v>0.40768468986504969</v>
      </c>
      <c r="R238" s="41">
        <v>0.38086901862969602</v>
      </c>
      <c r="S238" s="47">
        <v>58.8</v>
      </c>
    </row>
    <row r="239" spans="1:19" x14ac:dyDescent="0.25">
      <c r="A239" t="s">
        <v>819</v>
      </c>
      <c r="B239" s="40" t="s">
        <v>79</v>
      </c>
      <c r="C239" s="40">
        <v>3</v>
      </c>
      <c r="D239" s="43">
        <v>44963</v>
      </c>
      <c r="E239" s="42">
        <v>46.2</v>
      </c>
      <c r="F239" s="54">
        <v>1</v>
      </c>
      <c r="G239" s="41">
        <v>0.34510552382231963</v>
      </c>
      <c r="H239" s="41">
        <v>0.2866705898236856</v>
      </c>
      <c r="I239" s="41">
        <v>0.28930204548682154</v>
      </c>
      <c r="J239" s="41">
        <v>0.31634228065278813</v>
      </c>
      <c r="K239" s="41">
        <v>0.37996651909642021</v>
      </c>
      <c r="L239" s="41">
        <v>0.44307907311157868</v>
      </c>
      <c r="M239" s="41">
        <v>0.5267118545738162</v>
      </c>
      <c r="N239" s="41">
        <v>0.5949203864063437</v>
      </c>
      <c r="O239" s="41">
        <v>0.58473634631058879</v>
      </c>
      <c r="P239" s="41">
        <v>0.52362924694768764</v>
      </c>
      <c r="Q239" s="41">
        <v>0.40768468986504969</v>
      </c>
      <c r="R239" s="41">
        <v>0.38086901862969602</v>
      </c>
      <c r="S239" s="47">
        <v>46.2</v>
      </c>
    </row>
    <row r="240" spans="1:19" x14ac:dyDescent="0.25">
      <c r="A240" t="s">
        <v>820</v>
      </c>
      <c r="B240" s="40" t="s">
        <v>79</v>
      </c>
      <c r="C240" s="40">
        <v>3</v>
      </c>
      <c r="D240" s="43">
        <v>44963</v>
      </c>
      <c r="E240" s="42">
        <v>33.6</v>
      </c>
      <c r="F240" s="54">
        <v>1</v>
      </c>
      <c r="G240" s="41">
        <v>0.34510552382231963</v>
      </c>
      <c r="H240" s="41">
        <v>0.2866705898236856</v>
      </c>
      <c r="I240" s="41">
        <v>0.28930204548682154</v>
      </c>
      <c r="J240" s="41">
        <v>0.31634228065278813</v>
      </c>
      <c r="K240" s="41">
        <v>0.37996651909642021</v>
      </c>
      <c r="L240" s="41">
        <v>0.44307907311157868</v>
      </c>
      <c r="M240" s="41">
        <v>0.5267118545738162</v>
      </c>
      <c r="N240" s="41">
        <v>0.5949203864063437</v>
      </c>
      <c r="O240" s="41">
        <v>0.58473634631058879</v>
      </c>
      <c r="P240" s="41">
        <v>0.52362924694768764</v>
      </c>
      <c r="Q240" s="41">
        <v>0.40768468986504969</v>
      </c>
      <c r="R240" s="41">
        <v>0.38086901862969602</v>
      </c>
      <c r="S240" s="47">
        <v>33.6</v>
      </c>
    </row>
    <row r="241" spans="1:19" x14ac:dyDescent="0.25">
      <c r="A241" t="s">
        <v>821</v>
      </c>
      <c r="B241" s="40" t="s">
        <v>79</v>
      </c>
      <c r="C241" s="40">
        <v>3</v>
      </c>
      <c r="D241" s="43">
        <v>44963</v>
      </c>
      <c r="E241" s="42">
        <v>46.2</v>
      </c>
      <c r="F241" s="54">
        <v>1</v>
      </c>
      <c r="G241" s="41">
        <v>0.34510552382231963</v>
      </c>
      <c r="H241" s="41">
        <v>0.2866705898236856</v>
      </c>
      <c r="I241" s="41">
        <v>0.28930204548682154</v>
      </c>
      <c r="J241" s="41">
        <v>0.31634228065278813</v>
      </c>
      <c r="K241" s="41">
        <v>0.37996651909642021</v>
      </c>
      <c r="L241" s="41">
        <v>0.44307907311157868</v>
      </c>
      <c r="M241" s="41">
        <v>0.5267118545738162</v>
      </c>
      <c r="N241" s="41">
        <v>0.5949203864063437</v>
      </c>
      <c r="O241" s="41">
        <v>0.58473634631058879</v>
      </c>
      <c r="P241" s="41">
        <v>0.52362924694768764</v>
      </c>
      <c r="Q241" s="41">
        <v>0.40768468986504969</v>
      </c>
      <c r="R241" s="41">
        <v>0.38086901862969602</v>
      </c>
      <c r="S241" s="47">
        <v>46.2</v>
      </c>
    </row>
    <row r="242" spans="1:19" x14ac:dyDescent="0.25">
      <c r="A242" t="s">
        <v>822</v>
      </c>
      <c r="B242" s="40" t="s">
        <v>79</v>
      </c>
      <c r="C242" s="40">
        <v>3</v>
      </c>
      <c r="D242" s="43">
        <v>45383</v>
      </c>
      <c r="E242" s="42">
        <v>45.6</v>
      </c>
      <c r="F242" s="54">
        <v>1</v>
      </c>
      <c r="G242" s="41">
        <v>0.34510552382231963</v>
      </c>
      <c r="H242" s="41">
        <v>0.2866705898236856</v>
      </c>
      <c r="I242" s="41">
        <v>0.28930204548682154</v>
      </c>
      <c r="J242" s="41">
        <v>0.31634228065278813</v>
      </c>
      <c r="K242" s="41">
        <v>0.37996651909642021</v>
      </c>
      <c r="L242" s="41">
        <v>0.44307907311157868</v>
      </c>
      <c r="M242" s="41">
        <v>0.5267118545738162</v>
      </c>
      <c r="N242" s="41">
        <v>0.5949203864063437</v>
      </c>
      <c r="O242" s="41">
        <v>0.58473634631058879</v>
      </c>
      <c r="P242" s="41">
        <v>0.52362924694768764</v>
      </c>
      <c r="Q242" s="41">
        <v>0.40768468986504969</v>
      </c>
      <c r="R242" s="41">
        <v>0.38086901862969602</v>
      </c>
      <c r="S242" s="47">
        <v>45.6</v>
      </c>
    </row>
    <row r="243" spans="1:19" x14ac:dyDescent="0.25">
      <c r="A243" t="s">
        <v>823</v>
      </c>
      <c r="B243" s="40" t="s">
        <v>79</v>
      </c>
      <c r="C243" s="40">
        <v>3</v>
      </c>
      <c r="D243" s="43">
        <v>45413</v>
      </c>
      <c r="E243" s="42">
        <v>34.200000000000003</v>
      </c>
      <c r="F243" s="54">
        <v>1</v>
      </c>
      <c r="G243" s="41">
        <v>0.34510552382231963</v>
      </c>
      <c r="H243" s="41">
        <v>0.2866705898236856</v>
      </c>
      <c r="I243" s="41">
        <v>0.28930204548682154</v>
      </c>
      <c r="J243" s="41">
        <v>0.31634228065278813</v>
      </c>
      <c r="K243" s="41">
        <v>0.37996651909642021</v>
      </c>
      <c r="L243" s="41">
        <v>0.44307907311157868</v>
      </c>
      <c r="M243" s="41">
        <v>0.5267118545738162</v>
      </c>
      <c r="N243" s="41">
        <v>0.5949203864063437</v>
      </c>
      <c r="O243" s="41">
        <v>0.58473634631058879</v>
      </c>
      <c r="P243" s="41">
        <v>0.52362924694768764</v>
      </c>
      <c r="Q243" s="41">
        <v>0.40768468986504969</v>
      </c>
      <c r="R243" s="41">
        <v>0.38086901862969602</v>
      </c>
      <c r="S243" s="47">
        <v>34.200000000000003</v>
      </c>
    </row>
    <row r="244" spans="1:19" x14ac:dyDescent="0.25">
      <c r="A244" t="s">
        <v>1683</v>
      </c>
      <c r="B244" s="40" t="s">
        <v>79</v>
      </c>
      <c r="C244" s="40">
        <v>3</v>
      </c>
      <c r="D244" s="43">
        <v>45260</v>
      </c>
      <c r="E244" s="42">
        <v>1.6</v>
      </c>
      <c r="F244" s="54">
        <v>1</v>
      </c>
      <c r="G244" s="41">
        <v>0.34510552382231963</v>
      </c>
      <c r="H244" s="41">
        <v>0.2866705898236856</v>
      </c>
      <c r="I244" s="41">
        <v>0.28930204548682154</v>
      </c>
      <c r="J244" s="41">
        <v>0.31634228065278813</v>
      </c>
      <c r="K244" s="41">
        <v>0.37996651909642021</v>
      </c>
      <c r="L244" s="41">
        <v>0.44307907311157868</v>
      </c>
      <c r="M244" s="41">
        <v>0.5267118545738162</v>
      </c>
      <c r="N244" s="41">
        <v>0.5949203864063437</v>
      </c>
      <c r="O244" s="41">
        <v>0.58473634631058879</v>
      </c>
      <c r="P244" s="41">
        <v>0.52362924694768764</v>
      </c>
      <c r="Q244" s="41">
        <v>0.40768468986504969</v>
      </c>
      <c r="R244" s="41">
        <v>0.38086901862969602</v>
      </c>
      <c r="S244" s="47">
        <v>1.6</v>
      </c>
    </row>
    <row r="245" spans="1:19" x14ac:dyDescent="0.25">
      <c r="A245" t="s">
        <v>824</v>
      </c>
      <c r="B245" s="40" t="s">
        <v>79</v>
      </c>
      <c r="C245" s="40">
        <v>3</v>
      </c>
      <c r="D245" s="43">
        <v>45413</v>
      </c>
      <c r="E245" s="42">
        <v>22.5</v>
      </c>
      <c r="F245" s="54">
        <v>1</v>
      </c>
      <c r="G245" s="41">
        <v>0.34510552382231963</v>
      </c>
      <c r="H245" s="41">
        <v>0.2866705898236856</v>
      </c>
      <c r="I245" s="41">
        <v>0.28930204548682154</v>
      </c>
      <c r="J245" s="41">
        <v>0.31634228065278813</v>
      </c>
      <c r="K245" s="41">
        <v>0.37996651909642021</v>
      </c>
      <c r="L245" s="41">
        <v>0.44307907311157868</v>
      </c>
      <c r="M245" s="41">
        <v>0.5267118545738162</v>
      </c>
      <c r="N245" s="41">
        <v>0.5949203864063437</v>
      </c>
      <c r="O245" s="41">
        <v>0.58473634631058879</v>
      </c>
      <c r="P245" s="41">
        <v>0.52362924694768764</v>
      </c>
      <c r="Q245" s="41">
        <v>0.40768468986504969</v>
      </c>
      <c r="R245" s="41">
        <v>0.38086901862969602</v>
      </c>
      <c r="S245" s="47">
        <v>22.5</v>
      </c>
    </row>
    <row r="246" spans="1:19" x14ac:dyDescent="0.25">
      <c r="A246" t="s">
        <v>825</v>
      </c>
      <c r="B246" s="40" t="s">
        <v>79</v>
      </c>
      <c r="C246" s="40">
        <v>3</v>
      </c>
      <c r="D246" s="43">
        <v>45323</v>
      </c>
      <c r="E246" s="42">
        <v>40.5</v>
      </c>
      <c r="F246" s="54">
        <v>1</v>
      </c>
      <c r="G246" s="41">
        <v>0.34510552382231963</v>
      </c>
      <c r="H246" s="41">
        <v>0.2866705898236856</v>
      </c>
      <c r="I246" s="41">
        <v>0.28930204548682154</v>
      </c>
      <c r="J246" s="41">
        <v>0.31634228065278813</v>
      </c>
      <c r="K246" s="41">
        <v>0.37996651909642021</v>
      </c>
      <c r="L246" s="41">
        <v>0.44307907311157868</v>
      </c>
      <c r="M246" s="41">
        <v>0.5267118545738162</v>
      </c>
      <c r="N246" s="41">
        <v>0.5949203864063437</v>
      </c>
      <c r="O246" s="41">
        <v>0.58473634631058879</v>
      </c>
      <c r="P246" s="41">
        <v>0.52362924694768764</v>
      </c>
      <c r="Q246" s="41">
        <v>0.40768468986504969</v>
      </c>
      <c r="R246" s="41">
        <v>0.38086901862969602</v>
      </c>
      <c r="S246" s="47">
        <v>40.5</v>
      </c>
    </row>
    <row r="247" spans="1:19" x14ac:dyDescent="0.25">
      <c r="A247" t="s">
        <v>826</v>
      </c>
      <c r="B247" s="40" t="s">
        <v>79</v>
      </c>
      <c r="C247" s="40">
        <v>3</v>
      </c>
      <c r="D247" s="43">
        <v>45352</v>
      </c>
      <c r="E247" s="42">
        <v>40.5</v>
      </c>
      <c r="F247" s="54">
        <v>1</v>
      </c>
      <c r="G247" s="41">
        <v>0.34510552382231963</v>
      </c>
      <c r="H247" s="41">
        <v>0.2866705898236856</v>
      </c>
      <c r="I247" s="41">
        <v>0.28930204548682154</v>
      </c>
      <c r="J247" s="41">
        <v>0.31634228065278813</v>
      </c>
      <c r="K247" s="41">
        <v>0.37996651909642021</v>
      </c>
      <c r="L247" s="41">
        <v>0.44307907311157868</v>
      </c>
      <c r="M247" s="41">
        <v>0.5267118545738162</v>
      </c>
      <c r="N247" s="41">
        <v>0.5949203864063437</v>
      </c>
      <c r="O247" s="41">
        <v>0.58473634631058879</v>
      </c>
      <c r="P247" s="41">
        <v>0.52362924694768764</v>
      </c>
      <c r="Q247" s="41">
        <v>0.40768468986504969</v>
      </c>
      <c r="R247" s="41">
        <v>0.38086901862969602</v>
      </c>
      <c r="S247" s="47">
        <v>40.5</v>
      </c>
    </row>
    <row r="248" spans="1:19" x14ac:dyDescent="0.25">
      <c r="A248" t="s">
        <v>827</v>
      </c>
      <c r="B248" s="40" t="s">
        <v>79</v>
      </c>
      <c r="C248" s="40">
        <v>3</v>
      </c>
      <c r="D248" s="43">
        <v>45318</v>
      </c>
      <c r="E248" s="42">
        <v>22.5</v>
      </c>
      <c r="F248" s="54">
        <v>1</v>
      </c>
      <c r="G248" s="41">
        <v>0.34510552382231963</v>
      </c>
      <c r="H248" s="41">
        <v>0.2866705898236856</v>
      </c>
      <c r="I248" s="41">
        <v>0.28930204548682154</v>
      </c>
      <c r="J248" s="41">
        <v>0.31634228065278813</v>
      </c>
      <c r="K248" s="41">
        <v>0.37996651909642021</v>
      </c>
      <c r="L248" s="41">
        <v>0.44307907311157868</v>
      </c>
      <c r="M248" s="41">
        <v>0.5267118545738162</v>
      </c>
      <c r="N248" s="41">
        <v>0.5949203864063437</v>
      </c>
      <c r="O248" s="41">
        <v>0.58473634631058879</v>
      </c>
      <c r="P248" s="41">
        <v>0.52362924694768764</v>
      </c>
      <c r="Q248" s="41">
        <v>0.40768468986504969</v>
      </c>
      <c r="R248" s="41">
        <v>0.38086901862969602</v>
      </c>
      <c r="S248" s="47">
        <v>22.5</v>
      </c>
    </row>
    <row r="249" spans="1:19" x14ac:dyDescent="0.25">
      <c r="A249" t="s">
        <v>828</v>
      </c>
      <c r="B249" s="40" t="s">
        <v>79</v>
      </c>
      <c r="C249" s="40">
        <v>3</v>
      </c>
      <c r="D249" s="43">
        <v>45352</v>
      </c>
      <c r="E249" s="42">
        <v>22.5</v>
      </c>
      <c r="F249" s="54">
        <v>1</v>
      </c>
      <c r="G249" s="41">
        <v>0.34510552382231963</v>
      </c>
      <c r="H249" s="41">
        <v>0.2866705898236856</v>
      </c>
      <c r="I249" s="41">
        <v>0.28930204548682154</v>
      </c>
      <c r="J249" s="41">
        <v>0.31634228065278813</v>
      </c>
      <c r="K249" s="41">
        <v>0.37996651909642021</v>
      </c>
      <c r="L249" s="41">
        <v>0.44307907311157868</v>
      </c>
      <c r="M249" s="41">
        <v>0.5267118545738162</v>
      </c>
      <c r="N249" s="41">
        <v>0.5949203864063437</v>
      </c>
      <c r="O249" s="41">
        <v>0.58473634631058879</v>
      </c>
      <c r="P249" s="41">
        <v>0.52362924694768764</v>
      </c>
      <c r="Q249" s="41">
        <v>0.40768468986504969</v>
      </c>
      <c r="R249" s="41">
        <v>0.38086901862969602</v>
      </c>
      <c r="S249" s="47">
        <v>22.5</v>
      </c>
    </row>
    <row r="250" spans="1:19" x14ac:dyDescent="0.25">
      <c r="A250" t="s">
        <v>829</v>
      </c>
      <c r="B250" s="40" t="s">
        <v>79</v>
      </c>
      <c r="C250" s="40">
        <v>3</v>
      </c>
      <c r="D250" s="43">
        <v>45319</v>
      </c>
      <c r="E250" s="42">
        <v>27</v>
      </c>
      <c r="F250" s="54">
        <v>1</v>
      </c>
      <c r="G250" s="41">
        <v>0.34510552382231963</v>
      </c>
      <c r="H250" s="41">
        <v>0.2866705898236856</v>
      </c>
      <c r="I250" s="41">
        <v>0.28930204548682154</v>
      </c>
      <c r="J250" s="41">
        <v>0.31634228065278813</v>
      </c>
      <c r="K250" s="41">
        <v>0.37996651909642021</v>
      </c>
      <c r="L250" s="41">
        <v>0.44307907311157868</v>
      </c>
      <c r="M250" s="41">
        <v>0.5267118545738162</v>
      </c>
      <c r="N250" s="41">
        <v>0.5949203864063437</v>
      </c>
      <c r="O250" s="41">
        <v>0.58473634631058879</v>
      </c>
      <c r="P250" s="41">
        <v>0.52362924694768764</v>
      </c>
      <c r="Q250" s="41">
        <v>0.40768468986504969</v>
      </c>
      <c r="R250" s="41">
        <v>0.38086901862969602</v>
      </c>
      <c r="S250" s="47">
        <v>27</v>
      </c>
    </row>
    <row r="251" spans="1:19" x14ac:dyDescent="0.25">
      <c r="A251" t="s">
        <v>830</v>
      </c>
      <c r="B251" s="40" t="s">
        <v>79</v>
      </c>
      <c r="C251" s="40">
        <v>3</v>
      </c>
      <c r="D251" s="43">
        <v>45352</v>
      </c>
      <c r="E251" s="42">
        <v>27</v>
      </c>
      <c r="F251" s="54">
        <v>1</v>
      </c>
      <c r="G251" s="41">
        <v>0.34510552382231963</v>
      </c>
      <c r="H251" s="41">
        <v>0.2866705898236856</v>
      </c>
      <c r="I251" s="41">
        <v>0.28930204548682154</v>
      </c>
      <c r="J251" s="41">
        <v>0.31634228065278813</v>
      </c>
      <c r="K251" s="41">
        <v>0.37996651909642021</v>
      </c>
      <c r="L251" s="41">
        <v>0.44307907311157868</v>
      </c>
      <c r="M251" s="41">
        <v>0.5267118545738162</v>
      </c>
      <c r="N251" s="41">
        <v>0.5949203864063437</v>
      </c>
      <c r="O251" s="41">
        <v>0.58473634631058879</v>
      </c>
      <c r="P251" s="41">
        <v>0.52362924694768764</v>
      </c>
      <c r="Q251" s="41">
        <v>0.40768468986504969</v>
      </c>
      <c r="R251" s="41">
        <v>0.38086901862969602</v>
      </c>
      <c r="S251" s="47">
        <v>27</v>
      </c>
    </row>
    <row r="252" spans="1:19" x14ac:dyDescent="0.25">
      <c r="A252" t="s">
        <v>831</v>
      </c>
      <c r="B252" s="40" t="s">
        <v>79</v>
      </c>
      <c r="C252" s="40">
        <v>3</v>
      </c>
      <c r="D252" s="43">
        <v>45319</v>
      </c>
      <c r="E252" s="42">
        <v>22.5</v>
      </c>
      <c r="F252" s="54">
        <v>1</v>
      </c>
      <c r="G252" s="41">
        <v>0.34510552382231963</v>
      </c>
      <c r="H252" s="41">
        <v>0.2866705898236856</v>
      </c>
      <c r="I252" s="41">
        <v>0.28930204548682154</v>
      </c>
      <c r="J252" s="41">
        <v>0.31634228065278813</v>
      </c>
      <c r="K252" s="41">
        <v>0.37996651909642021</v>
      </c>
      <c r="L252" s="41">
        <v>0.44307907311157868</v>
      </c>
      <c r="M252" s="41">
        <v>0.5267118545738162</v>
      </c>
      <c r="N252" s="41">
        <v>0.5949203864063437</v>
      </c>
      <c r="O252" s="41">
        <v>0.58473634631058879</v>
      </c>
      <c r="P252" s="41">
        <v>0.52362924694768764</v>
      </c>
      <c r="Q252" s="41">
        <v>0.40768468986504969</v>
      </c>
      <c r="R252" s="41">
        <v>0.38086901862969602</v>
      </c>
      <c r="S252" s="47">
        <v>22.5</v>
      </c>
    </row>
    <row r="253" spans="1:19" x14ac:dyDescent="0.25">
      <c r="A253" t="s">
        <v>832</v>
      </c>
      <c r="B253" s="40" t="s">
        <v>79</v>
      </c>
      <c r="C253" s="40">
        <v>3</v>
      </c>
      <c r="D253" s="43">
        <v>45323</v>
      </c>
      <c r="E253" s="42">
        <v>22.5</v>
      </c>
      <c r="F253" s="54">
        <v>1</v>
      </c>
      <c r="G253" s="41">
        <v>0.34510552382231963</v>
      </c>
      <c r="H253" s="41">
        <v>0.2866705898236856</v>
      </c>
      <c r="I253" s="41">
        <v>0.28930204548682154</v>
      </c>
      <c r="J253" s="41">
        <v>0.31634228065278813</v>
      </c>
      <c r="K253" s="41">
        <v>0.37996651909642021</v>
      </c>
      <c r="L253" s="41">
        <v>0.44307907311157868</v>
      </c>
      <c r="M253" s="41">
        <v>0.5267118545738162</v>
      </c>
      <c r="N253" s="41">
        <v>0.5949203864063437</v>
      </c>
      <c r="O253" s="41">
        <v>0.58473634631058879</v>
      </c>
      <c r="P253" s="41">
        <v>0.52362924694768764</v>
      </c>
      <c r="Q253" s="41">
        <v>0.40768468986504969</v>
      </c>
      <c r="R253" s="41">
        <v>0.38086901862969602</v>
      </c>
      <c r="S253" s="47">
        <v>22.5</v>
      </c>
    </row>
    <row r="254" spans="1:19" x14ac:dyDescent="0.25">
      <c r="A254" t="s">
        <v>1684</v>
      </c>
      <c r="B254" s="40" t="s">
        <v>79</v>
      </c>
      <c r="C254" s="40">
        <v>3</v>
      </c>
      <c r="D254" s="43">
        <v>45413</v>
      </c>
      <c r="E254" s="42">
        <v>18</v>
      </c>
      <c r="F254" s="54">
        <v>1</v>
      </c>
      <c r="G254" s="41">
        <v>0.34510552382231963</v>
      </c>
      <c r="H254" s="41">
        <v>0.2866705898236856</v>
      </c>
      <c r="I254" s="41">
        <v>0.28930204548682154</v>
      </c>
      <c r="J254" s="41">
        <v>0.31634228065278813</v>
      </c>
      <c r="K254" s="41">
        <v>0.37996651909642021</v>
      </c>
      <c r="L254" s="41">
        <v>0.44307907311157868</v>
      </c>
      <c r="M254" s="41">
        <v>0.5267118545738162</v>
      </c>
      <c r="N254" s="41">
        <v>0.5949203864063437</v>
      </c>
      <c r="O254" s="41">
        <v>0.58473634631058879</v>
      </c>
      <c r="P254" s="41">
        <v>0.52362924694768764</v>
      </c>
      <c r="Q254" s="41">
        <v>0.40768468986504969</v>
      </c>
      <c r="R254" s="41">
        <v>0.38086901862969602</v>
      </c>
      <c r="S254" s="47">
        <v>18</v>
      </c>
    </row>
    <row r="255" spans="1:19" x14ac:dyDescent="0.25">
      <c r="A255" t="s">
        <v>833</v>
      </c>
      <c r="B255" s="40" t="s">
        <v>79</v>
      </c>
      <c r="C255" s="40">
        <v>3</v>
      </c>
      <c r="D255" s="43">
        <v>45319</v>
      </c>
      <c r="E255" s="42">
        <v>27</v>
      </c>
      <c r="F255" s="54">
        <v>1</v>
      </c>
      <c r="G255" s="41">
        <v>0.34510552382231963</v>
      </c>
      <c r="H255" s="41">
        <v>0.2866705898236856</v>
      </c>
      <c r="I255" s="41">
        <v>0.28930204548682154</v>
      </c>
      <c r="J255" s="41">
        <v>0.31634228065278813</v>
      </c>
      <c r="K255" s="41">
        <v>0.37996651909642021</v>
      </c>
      <c r="L255" s="41">
        <v>0.44307907311157868</v>
      </c>
      <c r="M255" s="41">
        <v>0.5267118545738162</v>
      </c>
      <c r="N255" s="41">
        <v>0.5949203864063437</v>
      </c>
      <c r="O255" s="41">
        <v>0.58473634631058879</v>
      </c>
      <c r="P255" s="41">
        <v>0.52362924694768764</v>
      </c>
      <c r="Q255" s="41">
        <v>0.40768468986504969</v>
      </c>
      <c r="R255" s="41">
        <v>0.38086901862969602</v>
      </c>
      <c r="S255" s="47">
        <v>27</v>
      </c>
    </row>
    <row r="256" spans="1:19" x14ac:dyDescent="0.25">
      <c r="A256" t="s">
        <v>834</v>
      </c>
      <c r="B256" s="40" t="s">
        <v>79</v>
      </c>
      <c r="C256" s="40">
        <v>3</v>
      </c>
      <c r="D256" s="43">
        <v>45323</v>
      </c>
      <c r="E256" s="42">
        <v>27</v>
      </c>
      <c r="F256" s="54">
        <v>1</v>
      </c>
      <c r="G256" s="41">
        <v>0.34510552382231963</v>
      </c>
      <c r="H256" s="41">
        <v>0.2866705898236856</v>
      </c>
      <c r="I256" s="41">
        <v>0.28930204548682154</v>
      </c>
      <c r="J256" s="41">
        <v>0.31634228065278813</v>
      </c>
      <c r="K256" s="41">
        <v>0.37996651909642021</v>
      </c>
      <c r="L256" s="41">
        <v>0.44307907311157868</v>
      </c>
      <c r="M256" s="41">
        <v>0.5267118545738162</v>
      </c>
      <c r="N256" s="41">
        <v>0.5949203864063437</v>
      </c>
      <c r="O256" s="41">
        <v>0.58473634631058879</v>
      </c>
      <c r="P256" s="41">
        <v>0.52362924694768764</v>
      </c>
      <c r="Q256" s="41">
        <v>0.40768468986504969</v>
      </c>
      <c r="R256" s="41">
        <v>0.38086901862969602</v>
      </c>
      <c r="S256" s="47">
        <v>27</v>
      </c>
    </row>
    <row r="257" spans="1:19" x14ac:dyDescent="0.25">
      <c r="A257" t="s">
        <v>1685</v>
      </c>
      <c r="B257" s="40" t="s">
        <v>79</v>
      </c>
      <c r="C257" s="40">
        <v>3</v>
      </c>
      <c r="D257" s="43">
        <v>45352</v>
      </c>
      <c r="E257" s="42">
        <v>31.5</v>
      </c>
      <c r="F257" s="54">
        <v>1</v>
      </c>
      <c r="G257" s="41">
        <v>0.34510552382231963</v>
      </c>
      <c r="H257" s="41">
        <v>0.2866705898236856</v>
      </c>
      <c r="I257" s="41">
        <v>0.28930204548682154</v>
      </c>
      <c r="J257" s="41">
        <v>0.31634228065278813</v>
      </c>
      <c r="K257" s="41">
        <v>0.37996651909642021</v>
      </c>
      <c r="L257" s="41">
        <v>0.44307907311157868</v>
      </c>
      <c r="M257" s="41">
        <v>0.5267118545738162</v>
      </c>
      <c r="N257" s="41">
        <v>0.5949203864063437</v>
      </c>
      <c r="O257" s="41">
        <v>0.58473634631058879</v>
      </c>
      <c r="P257" s="41">
        <v>0.52362924694768764</v>
      </c>
      <c r="Q257" s="41">
        <v>0.40768468986504969</v>
      </c>
      <c r="R257" s="41">
        <v>0.38086901862969602</v>
      </c>
      <c r="S257" s="47">
        <v>31.5</v>
      </c>
    </row>
    <row r="258" spans="1:19" x14ac:dyDescent="0.25">
      <c r="A258" t="s">
        <v>835</v>
      </c>
      <c r="B258" s="40" t="s">
        <v>79</v>
      </c>
      <c r="C258" s="40">
        <v>3</v>
      </c>
      <c r="D258" s="43">
        <v>45003</v>
      </c>
      <c r="E258" s="42">
        <v>5.5</v>
      </c>
      <c r="F258" s="54">
        <v>1</v>
      </c>
      <c r="G258" s="41">
        <v>0.34510552382231963</v>
      </c>
      <c r="H258" s="41">
        <v>0.2866705898236856</v>
      </c>
      <c r="I258" s="41">
        <v>0.28930204548682154</v>
      </c>
      <c r="J258" s="41">
        <v>0.31634228065278813</v>
      </c>
      <c r="K258" s="41">
        <v>0.37996651909642021</v>
      </c>
      <c r="L258" s="41">
        <v>0.44307907311157868</v>
      </c>
      <c r="M258" s="41">
        <v>0.5267118545738162</v>
      </c>
      <c r="N258" s="41">
        <v>0.5949203864063437</v>
      </c>
      <c r="O258" s="41">
        <v>0.58473634631058879</v>
      </c>
      <c r="P258" s="41">
        <v>0.52362924694768764</v>
      </c>
      <c r="Q258" s="41">
        <v>0.40768468986504969</v>
      </c>
      <c r="R258" s="41">
        <v>0.38086901862969602</v>
      </c>
      <c r="S258" s="47">
        <v>5.5</v>
      </c>
    </row>
    <row r="259" spans="1:19" x14ac:dyDescent="0.25">
      <c r="A259" t="s">
        <v>836</v>
      </c>
      <c r="B259" s="40" t="s">
        <v>79</v>
      </c>
      <c r="C259" s="40">
        <v>3</v>
      </c>
      <c r="D259" s="43">
        <v>45164</v>
      </c>
      <c r="E259" s="42">
        <v>22</v>
      </c>
      <c r="F259" s="54">
        <v>1</v>
      </c>
      <c r="G259" s="41">
        <v>0.34510552382231963</v>
      </c>
      <c r="H259" s="41">
        <v>0.2866705898236856</v>
      </c>
      <c r="I259" s="41">
        <v>0.28930204548682154</v>
      </c>
      <c r="J259" s="41">
        <v>0.31634228065278813</v>
      </c>
      <c r="K259" s="41">
        <v>0.37996651909642021</v>
      </c>
      <c r="L259" s="41">
        <v>0.44307907311157868</v>
      </c>
      <c r="M259" s="41">
        <v>0.5267118545738162</v>
      </c>
      <c r="N259" s="41">
        <v>0.5949203864063437</v>
      </c>
      <c r="O259" s="41">
        <v>0.58473634631058879</v>
      </c>
      <c r="P259" s="41">
        <v>0.52362924694768764</v>
      </c>
      <c r="Q259" s="41">
        <v>0.40768468986504969</v>
      </c>
      <c r="R259" s="41">
        <v>0.38086901862969602</v>
      </c>
      <c r="S259" s="47">
        <v>22</v>
      </c>
    </row>
    <row r="260" spans="1:19" x14ac:dyDescent="0.25">
      <c r="A260" t="s">
        <v>837</v>
      </c>
      <c r="B260" s="40" t="s">
        <v>79</v>
      </c>
      <c r="C260" s="40">
        <v>3</v>
      </c>
      <c r="D260" s="43">
        <v>45165</v>
      </c>
      <c r="E260" s="42">
        <v>16.5</v>
      </c>
      <c r="F260" s="54">
        <v>1</v>
      </c>
      <c r="G260" s="41">
        <v>0.34510552382231963</v>
      </c>
      <c r="H260" s="41">
        <v>0.2866705898236856</v>
      </c>
      <c r="I260" s="41">
        <v>0.28930204548682154</v>
      </c>
      <c r="J260" s="41">
        <v>0.31634228065278813</v>
      </c>
      <c r="K260" s="41">
        <v>0.37996651909642021</v>
      </c>
      <c r="L260" s="41">
        <v>0.44307907311157868</v>
      </c>
      <c r="M260" s="41">
        <v>0.5267118545738162</v>
      </c>
      <c r="N260" s="41">
        <v>0.5949203864063437</v>
      </c>
      <c r="O260" s="41">
        <v>0.58473634631058879</v>
      </c>
      <c r="P260" s="41">
        <v>0.52362924694768764</v>
      </c>
      <c r="Q260" s="41">
        <v>0.40768468986504969</v>
      </c>
      <c r="R260" s="41">
        <v>0.38086901862969602</v>
      </c>
      <c r="S260" s="47">
        <v>16.5</v>
      </c>
    </row>
    <row r="261" spans="1:19" x14ac:dyDescent="0.25">
      <c r="A261" t="s">
        <v>1686</v>
      </c>
      <c r="B261" s="40" t="s">
        <v>79</v>
      </c>
      <c r="C261" s="40">
        <v>3</v>
      </c>
      <c r="D261" s="43">
        <v>45151</v>
      </c>
      <c r="E261" s="42">
        <v>11</v>
      </c>
      <c r="F261" s="54">
        <v>1</v>
      </c>
      <c r="G261" s="41">
        <v>0.34510552382231963</v>
      </c>
      <c r="H261" s="41">
        <v>0.2866705898236856</v>
      </c>
      <c r="I261" s="41">
        <v>0.28930204548682154</v>
      </c>
      <c r="J261" s="41">
        <v>0.31634228065278813</v>
      </c>
      <c r="K261" s="41">
        <v>0.37996651909642021</v>
      </c>
      <c r="L261" s="41">
        <v>0.44307907311157868</v>
      </c>
      <c r="M261" s="41">
        <v>0.5267118545738162</v>
      </c>
      <c r="N261" s="41">
        <v>0.5949203864063437</v>
      </c>
      <c r="O261" s="41">
        <v>0.58473634631058879</v>
      </c>
      <c r="P261" s="41">
        <v>0.52362924694768764</v>
      </c>
      <c r="Q261" s="41">
        <v>0.40768468986504969</v>
      </c>
      <c r="R261" s="41">
        <v>0.38086901862969602</v>
      </c>
      <c r="S261" s="47">
        <v>11</v>
      </c>
    </row>
    <row r="262" spans="1:19" x14ac:dyDescent="0.25">
      <c r="A262" t="s">
        <v>838</v>
      </c>
      <c r="B262" s="40" t="s">
        <v>79</v>
      </c>
      <c r="C262" s="40">
        <v>3</v>
      </c>
      <c r="D262" s="43">
        <v>45248</v>
      </c>
      <c r="E262" s="42">
        <v>5.5</v>
      </c>
      <c r="F262" s="54">
        <v>1</v>
      </c>
      <c r="G262" s="41">
        <v>0.34510552382231963</v>
      </c>
      <c r="H262" s="41">
        <v>0.2866705898236856</v>
      </c>
      <c r="I262" s="41">
        <v>0.28930204548682154</v>
      </c>
      <c r="J262" s="41">
        <v>0.31634228065278813</v>
      </c>
      <c r="K262" s="41">
        <v>0.37996651909642021</v>
      </c>
      <c r="L262" s="41">
        <v>0.44307907311157868</v>
      </c>
      <c r="M262" s="41">
        <v>0.5267118545738162</v>
      </c>
      <c r="N262" s="41">
        <v>0.5949203864063437</v>
      </c>
      <c r="O262" s="41">
        <v>0.58473634631058879</v>
      </c>
      <c r="P262" s="41">
        <v>0.52362924694768764</v>
      </c>
      <c r="Q262" s="41">
        <v>0.40768468986504969</v>
      </c>
      <c r="R262" s="41">
        <v>0.38086901862969602</v>
      </c>
      <c r="S262" s="47">
        <v>5.5</v>
      </c>
    </row>
    <row r="263" spans="1:19" x14ac:dyDescent="0.25">
      <c r="A263" t="s">
        <v>839</v>
      </c>
      <c r="B263" s="40" t="s">
        <v>79</v>
      </c>
      <c r="C263" s="40">
        <v>3</v>
      </c>
      <c r="D263" s="43">
        <v>45011</v>
      </c>
      <c r="E263" s="42">
        <v>38.5</v>
      </c>
      <c r="F263" s="54">
        <v>1</v>
      </c>
      <c r="G263" s="41">
        <v>0.34510552382231963</v>
      </c>
      <c r="H263" s="41">
        <v>0.2866705898236856</v>
      </c>
      <c r="I263" s="41">
        <v>0.28930204548682154</v>
      </c>
      <c r="J263" s="41">
        <v>0.31634228065278813</v>
      </c>
      <c r="K263" s="41">
        <v>0.37996651909642021</v>
      </c>
      <c r="L263" s="41">
        <v>0.44307907311157868</v>
      </c>
      <c r="M263" s="41">
        <v>0.5267118545738162</v>
      </c>
      <c r="N263" s="41">
        <v>0.5949203864063437</v>
      </c>
      <c r="O263" s="41">
        <v>0.58473634631058879</v>
      </c>
      <c r="P263" s="41">
        <v>0.52362924694768764</v>
      </c>
      <c r="Q263" s="41">
        <v>0.40768468986504969</v>
      </c>
      <c r="R263" s="41">
        <v>0.38086901862969602</v>
      </c>
      <c r="S263" s="47">
        <v>38.5</v>
      </c>
    </row>
    <row r="264" spans="1:19" x14ac:dyDescent="0.25">
      <c r="A264" t="s">
        <v>840</v>
      </c>
      <c r="B264" s="40" t="s">
        <v>79</v>
      </c>
      <c r="C264" s="40">
        <v>3</v>
      </c>
      <c r="D264" s="43">
        <v>45096</v>
      </c>
      <c r="E264" s="42">
        <v>11</v>
      </c>
      <c r="F264" s="54">
        <v>1</v>
      </c>
      <c r="G264" s="41">
        <v>0.34510552382231963</v>
      </c>
      <c r="H264" s="41">
        <v>0.2866705898236856</v>
      </c>
      <c r="I264" s="41">
        <v>0.28930204548682154</v>
      </c>
      <c r="J264" s="41">
        <v>0.31634228065278813</v>
      </c>
      <c r="K264" s="41">
        <v>0.37996651909642021</v>
      </c>
      <c r="L264" s="41">
        <v>0.44307907311157868</v>
      </c>
      <c r="M264" s="41">
        <v>0.5267118545738162</v>
      </c>
      <c r="N264" s="41">
        <v>0.5949203864063437</v>
      </c>
      <c r="O264" s="41">
        <v>0.58473634631058879</v>
      </c>
      <c r="P264" s="41">
        <v>0.52362924694768764</v>
      </c>
      <c r="Q264" s="41">
        <v>0.40768468986504969</v>
      </c>
      <c r="R264" s="41">
        <v>0.38086901862969602</v>
      </c>
      <c r="S264" s="47">
        <v>11</v>
      </c>
    </row>
    <row r="265" spans="1:19" x14ac:dyDescent="0.25">
      <c r="A265" t="s">
        <v>841</v>
      </c>
      <c r="B265" s="40" t="s">
        <v>79</v>
      </c>
      <c r="C265" s="40">
        <v>3</v>
      </c>
      <c r="D265" s="43">
        <v>45011</v>
      </c>
      <c r="E265" s="42">
        <v>16.5</v>
      </c>
      <c r="F265" s="54">
        <v>1</v>
      </c>
      <c r="G265" s="41">
        <v>0.34510552382231963</v>
      </c>
      <c r="H265" s="41">
        <v>0.2866705898236856</v>
      </c>
      <c r="I265" s="41">
        <v>0.28930204548682154</v>
      </c>
      <c r="J265" s="41">
        <v>0.31634228065278813</v>
      </c>
      <c r="K265" s="41">
        <v>0.37996651909642021</v>
      </c>
      <c r="L265" s="41">
        <v>0.44307907311157868</v>
      </c>
      <c r="M265" s="41">
        <v>0.5267118545738162</v>
      </c>
      <c r="N265" s="41">
        <v>0.5949203864063437</v>
      </c>
      <c r="O265" s="41">
        <v>0.58473634631058879</v>
      </c>
      <c r="P265" s="41">
        <v>0.52362924694768764</v>
      </c>
      <c r="Q265" s="41">
        <v>0.40768468986504969</v>
      </c>
      <c r="R265" s="41">
        <v>0.38086901862969602</v>
      </c>
      <c r="S265" s="47">
        <v>16.5</v>
      </c>
    </row>
    <row r="266" spans="1:19" x14ac:dyDescent="0.25">
      <c r="A266" t="s">
        <v>1687</v>
      </c>
      <c r="B266" s="40" t="s">
        <v>79</v>
      </c>
      <c r="C266" s="40">
        <v>3</v>
      </c>
      <c r="D266" s="43">
        <v>45096</v>
      </c>
      <c r="E266" s="42">
        <v>5.5</v>
      </c>
      <c r="F266" s="54">
        <v>1</v>
      </c>
      <c r="G266" s="41">
        <v>0.34510552382231963</v>
      </c>
      <c r="H266" s="41">
        <v>0.2866705898236856</v>
      </c>
      <c r="I266" s="41">
        <v>0.28930204548682154</v>
      </c>
      <c r="J266" s="41">
        <v>0.31634228065278813</v>
      </c>
      <c r="K266" s="41">
        <v>0.37996651909642021</v>
      </c>
      <c r="L266" s="41">
        <v>0.44307907311157868</v>
      </c>
      <c r="M266" s="41">
        <v>0.5267118545738162</v>
      </c>
      <c r="N266" s="41">
        <v>0.5949203864063437</v>
      </c>
      <c r="O266" s="41">
        <v>0.58473634631058879</v>
      </c>
      <c r="P266" s="41">
        <v>0.52362924694768764</v>
      </c>
      <c r="Q266" s="41">
        <v>0.40768468986504969</v>
      </c>
      <c r="R266" s="41">
        <v>0.38086901862969602</v>
      </c>
      <c r="S266" s="47">
        <v>5.5</v>
      </c>
    </row>
    <row r="267" spans="1:19" x14ac:dyDescent="0.25">
      <c r="A267" t="s">
        <v>842</v>
      </c>
      <c r="B267" s="40" t="s">
        <v>79</v>
      </c>
      <c r="C267" s="40">
        <v>3</v>
      </c>
      <c r="D267" s="43">
        <v>45108</v>
      </c>
      <c r="E267" s="42">
        <v>5.5</v>
      </c>
      <c r="F267" s="54">
        <v>1</v>
      </c>
      <c r="G267" s="41">
        <v>0.34510552382231963</v>
      </c>
      <c r="H267" s="41">
        <v>0.2866705898236856</v>
      </c>
      <c r="I267" s="41">
        <v>0.28930204548682154</v>
      </c>
      <c r="J267" s="41">
        <v>0.31634228065278813</v>
      </c>
      <c r="K267" s="41">
        <v>0.37996651909642021</v>
      </c>
      <c r="L267" s="41">
        <v>0.44307907311157868</v>
      </c>
      <c r="M267" s="41">
        <v>0.5267118545738162</v>
      </c>
      <c r="N267" s="41">
        <v>0.5949203864063437</v>
      </c>
      <c r="O267" s="41">
        <v>0.58473634631058879</v>
      </c>
      <c r="P267" s="41">
        <v>0.52362924694768764</v>
      </c>
      <c r="Q267" s="41">
        <v>0.40768468986504969</v>
      </c>
      <c r="R267" s="41">
        <v>0.38086901862969602</v>
      </c>
      <c r="S267" s="47">
        <v>5.5</v>
      </c>
    </row>
    <row r="268" spans="1:19" x14ac:dyDescent="0.25">
      <c r="A268" t="s">
        <v>843</v>
      </c>
      <c r="B268" s="40" t="s">
        <v>79</v>
      </c>
      <c r="C268" s="40">
        <v>3</v>
      </c>
      <c r="D268" s="43">
        <v>45003</v>
      </c>
      <c r="E268" s="42">
        <v>5.5</v>
      </c>
      <c r="F268" s="54">
        <v>1</v>
      </c>
      <c r="G268" s="41">
        <v>0.34510552382231963</v>
      </c>
      <c r="H268" s="41">
        <v>0.2866705898236856</v>
      </c>
      <c r="I268" s="41">
        <v>0.28930204548682154</v>
      </c>
      <c r="J268" s="41">
        <v>0.31634228065278813</v>
      </c>
      <c r="K268" s="41">
        <v>0.37996651909642021</v>
      </c>
      <c r="L268" s="41">
        <v>0.44307907311157868</v>
      </c>
      <c r="M268" s="41">
        <v>0.5267118545738162</v>
      </c>
      <c r="N268" s="41">
        <v>0.5949203864063437</v>
      </c>
      <c r="O268" s="41">
        <v>0.58473634631058879</v>
      </c>
      <c r="P268" s="41">
        <v>0.52362924694768764</v>
      </c>
      <c r="Q268" s="41">
        <v>0.40768468986504969</v>
      </c>
      <c r="R268" s="41">
        <v>0.38086901862969602</v>
      </c>
      <c r="S268" s="47">
        <v>5.5</v>
      </c>
    </row>
    <row r="269" spans="1:19" x14ac:dyDescent="0.25">
      <c r="A269" t="s">
        <v>844</v>
      </c>
      <c r="B269" s="40" t="s">
        <v>79</v>
      </c>
      <c r="C269" s="40">
        <v>3</v>
      </c>
      <c r="D269" s="43">
        <v>45034</v>
      </c>
      <c r="E269" s="42">
        <v>5.5</v>
      </c>
      <c r="F269" s="54">
        <v>1</v>
      </c>
      <c r="G269" s="41">
        <v>0.34510552382231963</v>
      </c>
      <c r="H269" s="41">
        <v>0.2866705898236856</v>
      </c>
      <c r="I269" s="41">
        <v>0.28930204548682154</v>
      </c>
      <c r="J269" s="41">
        <v>0.31634228065278813</v>
      </c>
      <c r="K269" s="41">
        <v>0.37996651909642021</v>
      </c>
      <c r="L269" s="41">
        <v>0.44307907311157868</v>
      </c>
      <c r="M269" s="41">
        <v>0.5267118545738162</v>
      </c>
      <c r="N269" s="41">
        <v>0.5949203864063437</v>
      </c>
      <c r="O269" s="41">
        <v>0.58473634631058879</v>
      </c>
      <c r="P269" s="41">
        <v>0.52362924694768764</v>
      </c>
      <c r="Q269" s="41">
        <v>0.40768468986504969</v>
      </c>
      <c r="R269" s="41">
        <v>0.38086901862969602</v>
      </c>
      <c r="S269" s="47">
        <v>5.5</v>
      </c>
    </row>
    <row r="270" spans="1:19" x14ac:dyDescent="0.25">
      <c r="A270" t="s">
        <v>845</v>
      </c>
      <c r="B270" s="40" t="s">
        <v>79</v>
      </c>
      <c r="C270" s="40">
        <v>3</v>
      </c>
      <c r="D270" s="43">
        <v>45045</v>
      </c>
      <c r="E270" s="42">
        <v>16.5</v>
      </c>
      <c r="F270" s="54">
        <v>1</v>
      </c>
      <c r="G270" s="41">
        <v>0.34510552382231963</v>
      </c>
      <c r="H270" s="41">
        <v>0.2866705898236856</v>
      </c>
      <c r="I270" s="41">
        <v>0.28930204548682154</v>
      </c>
      <c r="J270" s="41">
        <v>0.31634228065278813</v>
      </c>
      <c r="K270" s="41">
        <v>0.37996651909642021</v>
      </c>
      <c r="L270" s="41">
        <v>0.44307907311157868</v>
      </c>
      <c r="M270" s="41">
        <v>0.5267118545738162</v>
      </c>
      <c r="N270" s="41">
        <v>0.5949203864063437</v>
      </c>
      <c r="O270" s="41">
        <v>0.58473634631058879</v>
      </c>
      <c r="P270" s="41">
        <v>0.52362924694768764</v>
      </c>
      <c r="Q270" s="41">
        <v>0.40768468986504969</v>
      </c>
      <c r="R270" s="41">
        <v>0.38086901862969602</v>
      </c>
      <c r="S270" s="47">
        <v>16.5</v>
      </c>
    </row>
    <row r="271" spans="1:19" x14ac:dyDescent="0.25">
      <c r="A271" t="s">
        <v>846</v>
      </c>
      <c r="B271" s="40" t="s">
        <v>79</v>
      </c>
      <c r="C271" s="40">
        <v>3</v>
      </c>
      <c r="D271" s="43">
        <v>45073</v>
      </c>
      <c r="E271" s="42">
        <v>11</v>
      </c>
      <c r="F271" s="54">
        <v>1</v>
      </c>
      <c r="G271" s="41">
        <v>0.34510552382231963</v>
      </c>
      <c r="H271" s="41">
        <v>0.2866705898236856</v>
      </c>
      <c r="I271" s="41">
        <v>0.28930204548682154</v>
      </c>
      <c r="J271" s="41">
        <v>0.31634228065278813</v>
      </c>
      <c r="K271" s="41">
        <v>0.37996651909642021</v>
      </c>
      <c r="L271" s="41">
        <v>0.44307907311157868</v>
      </c>
      <c r="M271" s="41">
        <v>0.5267118545738162</v>
      </c>
      <c r="N271" s="41">
        <v>0.5949203864063437</v>
      </c>
      <c r="O271" s="41">
        <v>0.58473634631058879</v>
      </c>
      <c r="P271" s="41">
        <v>0.52362924694768764</v>
      </c>
      <c r="Q271" s="41">
        <v>0.40768468986504969</v>
      </c>
      <c r="R271" s="41">
        <v>0.38086901862969602</v>
      </c>
      <c r="S271" s="47">
        <v>11</v>
      </c>
    </row>
    <row r="272" spans="1:19" x14ac:dyDescent="0.25">
      <c r="A272" t="s">
        <v>847</v>
      </c>
      <c r="B272" s="40" t="s">
        <v>79</v>
      </c>
      <c r="C272" s="40">
        <v>3</v>
      </c>
      <c r="D272" s="43">
        <v>45110</v>
      </c>
      <c r="E272" s="42">
        <v>5.5</v>
      </c>
      <c r="F272" s="54">
        <v>1</v>
      </c>
      <c r="G272" s="41">
        <v>0.34510552382231963</v>
      </c>
      <c r="H272" s="41">
        <v>0.2866705898236856</v>
      </c>
      <c r="I272" s="41">
        <v>0.28930204548682154</v>
      </c>
      <c r="J272" s="41">
        <v>0.31634228065278813</v>
      </c>
      <c r="K272" s="41">
        <v>0.37996651909642021</v>
      </c>
      <c r="L272" s="41">
        <v>0.44307907311157868</v>
      </c>
      <c r="M272" s="41">
        <v>0.5267118545738162</v>
      </c>
      <c r="N272" s="41">
        <v>0.5949203864063437</v>
      </c>
      <c r="O272" s="41">
        <v>0.58473634631058879</v>
      </c>
      <c r="P272" s="41">
        <v>0.52362924694768764</v>
      </c>
      <c r="Q272" s="41">
        <v>0.40768468986504969</v>
      </c>
      <c r="R272" s="41">
        <v>0.38086901862969602</v>
      </c>
      <c r="S272" s="47">
        <v>5.5</v>
      </c>
    </row>
    <row r="273" spans="1:19" x14ac:dyDescent="0.25">
      <c r="A273" t="s">
        <v>1688</v>
      </c>
      <c r="B273" s="40" t="s">
        <v>79</v>
      </c>
      <c r="C273" s="40">
        <v>3</v>
      </c>
      <c r="D273" s="43">
        <v>45107</v>
      </c>
      <c r="E273" s="42">
        <v>5.5</v>
      </c>
      <c r="F273" s="54">
        <v>1</v>
      </c>
      <c r="G273" s="41">
        <v>0.34510552382231963</v>
      </c>
      <c r="H273" s="41">
        <v>0.2866705898236856</v>
      </c>
      <c r="I273" s="41">
        <v>0.28930204548682154</v>
      </c>
      <c r="J273" s="41">
        <v>0.31634228065278813</v>
      </c>
      <c r="K273" s="41">
        <v>0.37996651909642021</v>
      </c>
      <c r="L273" s="41">
        <v>0.44307907311157868</v>
      </c>
      <c r="M273" s="41">
        <v>0.5267118545738162</v>
      </c>
      <c r="N273" s="41">
        <v>0.5949203864063437</v>
      </c>
      <c r="O273" s="41">
        <v>0.58473634631058879</v>
      </c>
      <c r="P273" s="41">
        <v>0.52362924694768764</v>
      </c>
      <c r="Q273" s="41">
        <v>0.40768468986504969</v>
      </c>
      <c r="R273" s="41">
        <v>0.38086901862969602</v>
      </c>
      <c r="S273" s="47">
        <v>5.5</v>
      </c>
    </row>
    <row r="274" spans="1:19" x14ac:dyDescent="0.25">
      <c r="A274" t="s">
        <v>848</v>
      </c>
      <c r="B274" s="40" t="s">
        <v>79</v>
      </c>
      <c r="C274" s="40">
        <v>3</v>
      </c>
      <c r="D274" s="43">
        <v>45034</v>
      </c>
      <c r="E274" s="42">
        <v>11</v>
      </c>
      <c r="F274" s="54">
        <v>1</v>
      </c>
      <c r="G274" s="41">
        <v>0.34510552382231963</v>
      </c>
      <c r="H274" s="41">
        <v>0.2866705898236856</v>
      </c>
      <c r="I274" s="41">
        <v>0.28930204548682154</v>
      </c>
      <c r="J274" s="41">
        <v>0.31634228065278813</v>
      </c>
      <c r="K274" s="41">
        <v>0.37996651909642021</v>
      </c>
      <c r="L274" s="41">
        <v>0.44307907311157868</v>
      </c>
      <c r="M274" s="41">
        <v>0.5267118545738162</v>
      </c>
      <c r="N274" s="41">
        <v>0.5949203864063437</v>
      </c>
      <c r="O274" s="41">
        <v>0.58473634631058879</v>
      </c>
      <c r="P274" s="41">
        <v>0.52362924694768764</v>
      </c>
      <c r="Q274" s="41">
        <v>0.40768468986504969</v>
      </c>
      <c r="R274" s="41">
        <v>0.38086901862969602</v>
      </c>
      <c r="S274" s="47">
        <v>11</v>
      </c>
    </row>
    <row r="275" spans="1:19" x14ac:dyDescent="0.25">
      <c r="A275" t="s">
        <v>849</v>
      </c>
      <c r="B275" s="40" t="s">
        <v>79</v>
      </c>
      <c r="C275" s="40">
        <v>3</v>
      </c>
      <c r="D275" s="43">
        <v>44977</v>
      </c>
      <c r="E275" s="42">
        <v>16.5</v>
      </c>
      <c r="F275" s="54">
        <v>1</v>
      </c>
      <c r="G275" s="41">
        <v>0.34510552382231963</v>
      </c>
      <c r="H275" s="41">
        <v>0.2866705898236856</v>
      </c>
      <c r="I275" s="41">
        <v>0.28930204548682154</v>
      </c>
      <c r="J275" s="41">
        <v>0.31634228065278813</v>
      </c>
      <c r="K275" s="41">
        <v>0.37996651909642021</v>
      </c>
      <c r="L275" s="41">
        <v>0.44307907311157868</v>
      </c>
      <c r="M275" s="41">
        <v>0.5267118545738162</v>
      </c>
      <c r="N275" s="41">
        <v>0.5949203864063437</v>
      </c>
      <c r="O275" s="41">
        <v>0.58473634631058879</v>
      </c>
      <c r="P275" s="41">
        <v>0.52362924694768764</v>
      </c>
      <c r="Q275" s="41">
        <v>0.40768468986504969</v>
      </c>
      <c r="R275" s="41">
        <v>0.38086901862969602</v>
      </c>
      <c r="S275" s="47">
        <v>16.5</v>
      </c>
    </row>
    <row r="276" spans="1:19" x14ac:dyDescent="0.25">
      <c r="A276" t="s">
        <v>1689</v>
      </c>
      <c r="B276" s="40" t="s">
        <v>79</v>
      </c>
      <c r="C276" s="40">
        <v>3</v>
      </c>
      <c r="D276" s="43">
        <v>45157</v>
      </c>
      <c r="E276" s="42">
        <v>-5.5</v>
      </c>
      <c r="F276" s="54">
        <v>1</v>
      </c>
      <c r="G276" s="41">
        <v>0.34510552382231963</v>
      </c>
      <c r="H276" s="41">
        <v>0.2866705898236856</v>
      </c>
      <c r="I276" s="41">
        <v>0.28930204548682154</v>
      </c>
      <c r="J276" s="41">
        <v>0.31634228065278813</v>
      </c>
      <c r="K276" s="41">
        <v>0.37996651909642021</v>
      </c>
      <c r="L276" s="41">
        <v>0.44307907311157868</v>
      </c>
      <c r="M276" s="41">
        <v>0.5267118545738162</v>
      </c>
      <c r="N276" s="41">
        <v>0.5949203864063437</v>
      </c>
      <c r="O276" s="41">
        <v>0.58473634631058879</v>
      </c>
      <c r="P276" s="41">
        <v>0.52362924694768764</v>
      </c>
      <c r="Q276" s="41">
        <v>0.40768468986504969</v>
      </c>
      <c r="R276" s="41">
        <v>0.38086901862969602</v>
      </c>
      <c r="S276" s="47">
        <v>-5.5</v>
      </c>
    </row>
    <row r="277" spans="1:19" x14ac:dyDescent="0.25">
      <c r="A277" t="s">
        <v>850</v>
      </c>
      <c r="B277" s="40" t="s">
        <v>79</v>
      </c>
      <c r="C277" s="40">
        <v>3</v>
      </c>
      <c r="D277" s="43">
        <v>45159</v>
      </c>
      <c r="E277" s="42">
        <v>11</v>
      </c>
      <c r="F277" s="54">
        <v>1</v>
      </c>
      <c r="G277" s="41">
        <v>0.34510552382231963</v>
      </c>
      <c r="H277" s="41">
        <v>0.2866705898236856</v>
      </c>
      <c r="I277" s="41">
        <v>0.28930204548682154</v>
      </c>
      <c r="J277" s="41">
        <v>0.31634228065278813</v>
      </c>
      <c r="K277" s="41">
        <v>0.37996651909642021</v>
      </c>
      <c r="L277" s="41">
        <v>0.44307907311157868</v>
      </c>
      <c r="M277" s="41">
        <v>0.5267118545738162</v>
      </c>
      <c r="N277" s="41">
        <v>0.5949203864063437</v>
      </c>
      <c r="O277" s="41">
        <v>0.58473634631058879</v>
      </c>
      <c r="P277" s="41">
        <v>0.52362924694768764</v>
      </c>
      <c r="Q277" s="41">
        <v>0.40768468986504969</v>
      </c>
      <c r="R277" s="41">
        <v>0.38086901862969602</v>
      </c>
      <c r="S277" s="47">
        <v>11</v>
      </c>
    </row>
    <row r="278" spans="1:19" x14ac:dyDescent="0.25">
      <c r="A278" t="s">
        <v>851</v>
      </c>
      <c r="B278" s="40" t="s">
        <v>79</v>
      </c>
      <c r="C278" s="40">
        <v>3</v>
      </c>
      <c r="D278" s="43">
        <v>45124</v>
      </c>
      <c r="E278" s="42">
        <v>11</v>
      </c>
      <c r="F278" s="54">
        <v>1</v>
      </c>
      <c r="G278" s="41">
        <v>0.34510552382231963</v>
      </c>
      <c r="H278" s="41">
        <v>0.2866705898236856</v>
      </c>
      <c r="I278" s="41">
        <v>0.28930204548682154</v>
      </c>
      <c r="J278" s="41">
        <v>0.31634228065278813</v>
      </c>
      <c r="K278" s="41">
        <v>0.37996651909642021</v>
      </c>
      <c r="L278" s="41">
        <v>0.44307907311157868</v>
      </c>
      <c r="M278" s="41">
        <v>0.5267118545738162</v>
      </c>
      <c r="N278" s="41">
        <v>0.5949203864063437</v>
      </c>
      <c r="O278" s="41">
        <v>0.58473634631058879</v>
      </c>
      <c r="P278" s="41">
        <v>0.52362924694768764</v>
      </c>
      <c r="Q278" s="41">
        <v>0.40768468986504969</v>
      </c>
      <c r="R278" s="41">
        <v>0.38086901862969602</v>
      </c>
      <c r="S278" s="47">
        <v>11</v>
      </c>
    </row>
    <row r="279" spans="1:19" x14ac:dyDescent="0.25">
      <c r="A279" t="s">
        <v>852</v>
      </c>
      <c r="B279" s="40" t="s">
        <v>79</v>
      </c>
      <c r="C279" s="40">
        <v>3</v>
      </c>
      <c r="D279" s="43">
        <v>45059</v>
      </c>
      <c r="E279" s="42">
        <v>11</v>
      </c>
      <c r="F279" s="54">
        <v>1</v>
      </c>
      <c r="G279" s="41">
        <v>0.34510552382231963</v>
      </c>
      <c r="H279" s="41">
        <v>0.2866705898236856</v>
      </c>
      <c r="I279" s="41">
        <v>0.28930204548682154</v>
      </c>
      <c r="J279" s="41">
        <v>0.31634228065278813</v>
      </c>
      <c r="K279" s="41">
        <v>0.37996651909642021</v>
      </c>
      <c r="L279" s="41">
        <v>0.44307907311157868</v>
      </c>
      <c r="M279" s="41">
        <v>0.5267118545738162</v>
      </c>
      <c r="N279" s="41">
        <v>0.5949203864063437</v>
      </c>
      <c r="O279" s="41">
        <v>0.58473634631058879</v>
      </c>
      <c r="P279" s="41">
        <v>0.52362924694768764</v>
      </c>
      <c r="Q279" s="41">
        <v>0.40768468986504969</v>
      </c>
      <c r="R279" s="41">
        <v>0.38086901862969602</v>
      </c>
      <c r="S279" s="47">
        <v>11</v>
      </c>
    </row>
    <row r="280" spans="1:19" x14ac:dyDescent="0.25">
      <c r="A280" t="s">
        <v>1690</v>
      </c>
      <c r="B280" s="40" t="s">
        <v>79</v>
      </c>
      <c r="C280" s="40">
        <v>3</v>
      </c>
      <c r="D280" s="43">
        <v>45151</v>
      </c>
      <c r="E280" s="42">
        <v>5.5</v>
      </c>
      <c r="F280" s="54">
        <v>1</v>
      </c>
      <c r="G280" s="41">
        <v>0.34510552382231963</v>
      </c>
      <c r="H280" s="41">
        <v>0.2866705898236856</v>
      </c>
      <c r="I280" s="41">
        <v>0.28930204548682154</v>
      </c>
      <c r="J280" s="41">
        <v>0.31634228065278813</v>
      </c>
      <c r="K280" s="41">
        <v>0.37996651909642021</v>
      </c>
      <c r="L280" s="41">
        <v>0.44307907311157868</v>
      </c>
      <c r="M280" s="41">
        <v>0.5267118545738162</v>
      </c>
      <c r="N280" s="41">
        <v>0.5949203864063437</v>
      </c>
      <c r="O280" s="41">
        <v>0.58473634631058879</v>
      </c>
      <c r="P280" s="41">
        <v>0.52362924694768764</v>
      </c>
      <c r="Q280" s="41">
        <v>0.40768468986504969</v>
      </c>
      <c r="R280" s="41">
        <v>0.38086901862969602</v>
      </c>
      <c r="S280" s="47">
        <v>5.5</v>
      </c>
    </row>
    <row r="281" spans="1:19" x14ac:dyDescent="0.25">
      <c r="A281" t="s">
        <v>1691</v>
      </c>
      <c r="B281" s="40" t="s">
        <v>79</v>
      </c>
      <c r="C281" s="40">
        <v>3</v>
      </c>
      <c r="D281" s="43">
        <v>45142</v>
      </c>
      <c r="E281" s="42">
        <v>5.5</v>
      </c>
      <c r="F281" s="54">
        <v>1</v>
      </c>
      <c r="G281" s="41">
        <v>0.34510552382231963</v>
      </c>
      <c r="H281" s="41">
        <v>0.2866705898236856</v>
      </c>
      <c r="I281" s="41">
        <v>0.28930204548682154</v>
      </c>
      <c r="J281" s="41">
        <v>0.31634228065278813</v>
      </c>
      <c r="K281" s="41">
        <v>0.37996651909642021</v>
      </c>
      <c r="L281" s="41">
        <v>0.44307907311157868</v>
      </c>
      <c r="M281" s="41">
        <v>0.5267118545738162</v>
      </c>
      <c r="N281" s="41">
        <v>0.5949203864063437</v>
      </c>
      <c r="O281" s="41">
        <v>0.58473634631058879</v>
      </c>
      <c r="P281" s="41">
        <v>0.52362924694768764</v>
      </c>
      <c r="Q281" s="41">
        <v>0.40768468986504969</v>
      </c>
      <c r="R281" s="41">
        <v>0.38086901862969602</v>
      </c>
      <c r="S281" s="47">
        <v>5.5</v>
      </c>
    </row>
    <row r="282" spans="1:19" x14ac:dyDescent="0.25">
      <c r="A282" t="s">
        <v>1692</v>
      </c>
      <c r="B282" s="40" t="s">
        <v>79</v>
      </c>
      <c r="C282" s="40">
        <v>3</v>
      </c>
      <c r="D282" s="43">
        <v>45153</v>
      </c>
      <c r="E282" s="42">
        <v>5.5</v>
      </c>
      <c r="F282" s="54">
        <v>1</v>
      </c>
      <c r="G282" s="41">
        <v>0.34510552382231963</v>
      </c>
      <c r="H282" s="41">
        <v>0.2866705898236856</v>
      </c>
      <c r="I282" s="41">
        <v>0.28930204548682154</v>
      </c>
      <c r="J282" s="41">
        <v>0.31634228065278813</v>
      </c>
      <c r="K282" s="41">
        <v>0.37996651909642021</v>
      </c>
      <c r="L282" s="41">
        <v>0.44307907311157868</v>
      </c>
      <c r="M282" s="41">
        <v>0.5267118545738162</v>
      </c>
      <c r="N282" s="41">
        <v>0.5949203864063437</v>
      </c>
      <c r="O282" s="41">
        <v>0.58473634631058879</v>
      </c>
      <c r="P282" s="41">
        <v>0.52362924694768764</v>
      </c>
      <c r="Q282" s="41">
        <v>0.40768468986504969</v>
      </c>
      <c r="R282" s="41">
        <v>0.38086901862969602</v>
      </c>
      <c r="S282" s="47">
        <v>5.5</v>
      </c>
    </row>
    <row r="283" spans="1:19" x14ac:dyDescent="0.25">
      <c r="A283" t="s">
        <v>853</v>
      </c>
      <c r="B283" s="40" t="s">
        <v>79</v>
      </c>
      <c r="C283" s="40">
        <v>3</v>
      </c>
      <c r="D283" s="43">
        <v>44968</v>
      </c>
      <c r="E283" s="42">
        <v>4.5</v>
      </c>
      <c r="F283" s="54">
        <v>1</v>
      </c>
      <c r="G283" s="41">
        <v>0.34510552382231963</v>
      </c>
      <c r="H283" s="41">
        <v>0.2866705898236856</v>
      </c>
      <c r="I283" s="41">
        <v>0.28930204548682154</v>
      </c>
      <c r="J283" s="41">
        <v>0.31634228065278813</v>
      </c>
      <c r="K283" s="41">
        <v>0.37996651909642021</v>
      </c>
      <c r="L283" s="41">
        <v>0.44307907311157868</v>
      </c>
      <c r="M283" s="41">
        <v>0.5267118545738162</v>
      </c>
      <c r="N283" s="41">
        <v>0.5949203864063437</v>
      </c>
      <c r="O283" s="41">
        <v>0.58473634631058879</v>
      </c>
      <c r="P283" s="41">
        <v>0.52362924694768764</v>
      </c>
      <c r="Q283" s="41">
        <v>0.40768468986504969</v>
      </c>
      <c r="R283" s="41">
        <v>0.38086901862969602</v>
      </c>
      <c r="S283" s="47">
        <v>4.5</v>
      </c>
    </row>
    <row r="284" spans="1:19" x14ac:dyDescent="0.25">
      <c r="A284" t="s">
        <v>854</v>
      </c>
      <c r="B284" s="40" t="s">
        <v>79</v>
      </c>
      <c r="C284" s="40">
        <v>3</v>
      </c>
      <c r="D284" s="43">
        <v>44974</v>
      </c>
      <c r="E284" s="42">
        <v>9</v>
      </c>
      <c r="F284" s="54">
        <v>1</v>
      </c>
      <c r="G284" s="41">
        <v>0.34510552382231963</v>
      </c>
      <c r="H284" s="41">
        <v>0.2866705898236856</v>
      </c>
      <c r="I284" s="41">
        <v>0.28930204548682154</v>
      </c>
      <c r="J284" s="41">
        <v>0.31634228065278813</v>
      </c>
      <c r="K284" s="41">
        <v>0.37996651909642021</v>
      </c>
      <c r="L284" s="41">
        <v>0.44307907311157868</v>
      </c>
      <c r="M284" s="41">
        <v>0.5267118545738162</v>
      </c>
      <c r="N284" s="41">
        <v>0.5949203864063437</v>
      </c>
      <c r="O284" s="41">
        <v>0.58473634631058879</v>
      </c>
      <c r="P284" s="41">
        <v>0.52362924694768764</v>
      </c>
      <c r="Q284" s="41">
        <v>0.40768468986504969</v>
      </c>
      <c r="R284" s="41">
        <v>0.38086901862969602</v>
      </c>
      <c r="S284" s="47">
        <v>9</v>
      </c>
    </row>
    <row r="285" spans="1:19" x14ac:dyDescent="0.25">
      <c r="A285" t="s">
        <v>855</v>
      </c>
      <c r="B285" s="40" t="s">
        <v>79</v>
      </c>
      <c r="C285" s="40">
        <v>3</v>
      </c>
      <c r="D285" s="43">
        <v>44960</v>
      </c>
      <c r="E285" s="42">
        <v>9</v>
      </c>
      <c r="F285" s="54">
        <v>1</v>
      </c>
      <c r="G285" s="41">
        <v>0.34510552382231963</v>
      </c>
      <c r="H285" s="41">
        <v>0.2866705898236856</v>
      </c>
      <c r="I285" s="41">
        <v>0.28930204548682154</v>
      </c>
      <c r="J285" s="41">
        <v>0.31634228065278813</v>
      </c>
      <c r="K285" s="41">
        <v>0.37996651909642021</v>
      </c>
      <c r="L285" s="41">
        <v>0.44307907311157868</v>
      </c>
      <c r="M285" s="41">
        <v>0.5267118545738162</v>
      </c>
      <c r="N285" s="41">
        <v>0.5949203864063437</v>
      </c>
      <c r="O285" s="41">
        <v>0.58473634631058879</v>
      </c>
      <c r="P285" s="41">
        <v>0.52362924694768764</v>
      </c>
      <c r="Q285" s="41">
        <v>0.40768468986504969</v>
      </c>
      <c r="R285" s="41">
        <v>0.38086901862969602</v>
      </c>
      <c r="S285" s="47">
        <v>9</v>
      </c>
    </row>
    <row r="286" spans="1:19" x14ac:dyDescent="0.25">
      <c r="A286" t="s">
        <v>856</v>
      </c>
      <c r="B286" s="40" t="s">
        <v>79</v>
      </c>
      <c r="C286" s="40">
        <v>3</v>
      </c>
      <c r="D286" s="43">
        <v>45045</v>
      </c>
      <c r="E286" s="42">
        <v>4.5</v>
      </c>
      <c r="F286" s="54">
        <v>1</v>
      </c>
      <c r="G286" s="41">
        <v>0.34510552382231963</v>
      </c>
      <c r="H286" s="41">
        <v>0.2866705898236856</v>
      </c>
      <c r="I286" s="41">
        <v>0.28930204548682154</v>
      </c>
      <c r="J286" s="41">
        <v>0.31634228065278813</v>
      </c>
      <c r="K286" s="41">
        <v>0.37996651909642021</v>
      </c>
      <c r="L286" s="41">
        <v>0.44307907311157868</v>
      </c>
      <c r="M286" s="41">
        <v>0.5267118545738162</v>
      </c>
      <c r="N286" s="41">
        <v>0.5949203864063437</v>
      </c>
      <c r="O286" s="41">
        <v>0.58473634631058879</v>
      </c>
      <c r="P286" s="41">
        <v>0.52362924694768764</v>
      </c>
      <c r="Q286" s="41">
        <v>0.40768468986504969</v>
      </c>
      <c r="R286" s="41">
        <v>0.38086901862969602</v>
      </c>
      <c r="S286" s="47">
        <v>4.5</v>
      </c>
    </row>
    <row r="287" spans="1:19" x14ac:dyDescent="0.25">
      <c r="A287" t="s">
        <v>857</v>
      </c>
      <c r="B287" s="40" t="s">
        <v>79</v>
      </c>
      <c r="C287" s="40">
        <v>3</v>
      </c>
      <c r="D287" s="43">
        <v>44977</v>
      </c>
      <c r="E287" s="42">
        <v>4.5</v>
      </c>
      <c r="F287" s="54">
        <v>1</v>
      </c>
      <c r="G287" s="41">
        <v>0.34510552382231963</v>
      </c>
      <c r="H287" s="41">
        <v>0.2866705898236856</v>
      </c>
      <c r="I287" s="41">
        <v>0.28930204548682154</v>
      </c>
      <c r="J287" s="41">
        <v>0.31634228065278813</v>
      </c>
      <c r="K287" s="41">
        <v>0.37996651909642021</v>
      </c>
      <c r="L287" s="41">
        <v>0.44307907311157868</v>
      </c>
      <c r="M287" s="41">
        <v>0.5267118545738162</v>
      </c>
      <c r="N287" s="41">
        <v>0.5949203864063437</v>
      </c>
      <c r="O287" s="41">
        <v>0.58473634631058879</v>
      </c>
      <c r="P287" s="41">
        <v>0.52362924694768764</v>
      </c>
      <c r="Q287" s="41">
        <v>0.40768468986504969</v>
      </c>
      <c r="R287" s="41">
        <v>0.38086901862969602</v>
      </c>
      <c r="S287" s="47">
        <v>4.5</v>
      </c>
    </row>
    <row r="288" spans="1:19" x14ac:dyDescent="0.25">
      <c r="A288" t="s">
        <v>858</v>
      </c>
      <c r="B288" s="40" t="s">
        <v>79</v>
      </c>
      <c r="C288" s="40">
        <v>3</v>
      </c>
      <c r="D288" s="43">
        <v>44968</v>
      </c>
      <c r="E288" s="42">
        <v>4.5</v>
      </c>
      <c r="F288" s="54">
        <v>1</v>
      </c>
      <c r="G288" s="41">
        <v>0.34510552382231963</v>
      </c>
      <c r="H288" s="41">
        <v>0.2866705898236856</v>
      </c>
      <c r="I288" s="41">
        <v>0.28930204548682154</v>
      </c>
      <c r="J288" s="41">
        <v>0.31634228065278813</v>
      </c>
      <c r="K288" s="41">
        <v>0.37996651909642021</v>
      </c>
      <c r="L288" s="41">
        <v>0.44307907311157868</v>
      </c>
      <c r="M288" s="41">
        <v>0.5267118545738162</v>
      </c>
      <c r="N288" s="41">
        <v>0.5949203864063437</v>
      </c>
      <c r="O288" s="41">
        <v>0.58473634631058879</v>
      </c>
      <c r="P288" s="41">
        <v>0.52362924694768764</v>
      </c>
      <c r="Q288" s="41">
        <v>0.40768468986504969</v>
      </c>
      <c r="R288" s="41">
        <v>0.38086901862969602</v>
      </c>
      <c r="S288" s="47">
        <v>4.5</v>
      </c>
    </row>
    <row r="289" spans="1:19" x14ac:dyDescent="0.25">
      <c r="A289" t="s">
        <v>859</v>
      </c>
      <c r="B289" s="40" t="s">
        <v>79</v>
      </c>
      <c r="C289" s="40">
        <v>3</v>
      </c>
      <c r="D289" s="43">
        <v>44982</v>
      </c>
      <c r="E289" s="42">
        <v>9</v>
      </c>
      <c r="F289" s="54">
        <v>1</v>
      </c>
      <c r="G289" s="41">
        <v>0.34510552382231963</v>
      </c>
      <c r="H289" s="41">
        <v>0.2866705898236856</v>
      </c>
      <c r="I289" s="41">
        <v>0.28930204548682154</v>
      </c>
      <c r="J289" s="41">
        <v>0.31634228065278813</v>
      </c>
      <c r="K289" s="41">
        <v>0.37996651909642021</v>
      </c>
      <c r="L289" s="41">
        <v>0.44307907311157868</v>
      </c>
      <c r="M289" s="41">
        <v>0.5267118545738162</v>
      </c>
      <c r="N289" s="41">
        <v>0.5949203864063437</v>
      </c>
      <c r="O289" s="41">
        <v>0.58473634631058879</v>
      </c>
      <c r="P289" s="41">
        <v>0.52362924694768764</v>
      </c>
      <c r="Q289" s="41">
        <v>0.40768468986504969</v>
      </c>
      <c r="R289" s="41">
        <v>0.38086901862969602</v>
      </c>
      <c r="S289" s="47">
        <v>9</v>
      </c>
    </row>
    <row r="290" spans="1:19" x14ac:dyDescent="0.25">
      <c r="A290" t="s">
        <v>860</v>
      </c>
      <c r="B290" s="40" t="s">
        <v>79</v>
      </c>
      <c r="C290" s="40">
        <v>3</v>
      </c>
      <c r="D290" s="43">
        <v>44958</v>
      </c>
      <c r="E290" s="42">
        <v>4.5</v>
      </c>
      <c r="F290" s="54">
        <v>1</v>
      </c>
      <c r="G290" s="41">
        <v>0.34510552382231963</v>
      </c>
      <c r="H290" s="41">
        <v>0.2866705898236856</v>
      </c>
      <c r="I290" s="41">
        <v>0.28930204548682154</v>
      </c>
      <c r="J290" s="41">
        <v>0.31634228065278813</v>
      </c>
      <c r="K290" s="41">
        <v>0.37996651909642021</v>
      </c>
      <c r="L290" s="41">
        <v>0.44307907311157868</v>
      </c>
      <c r="M290" s="41">
        <v>0.5267118545738162</v>
      </c>
      <c r="N290" s="41">
        <v>0.5949203864063437</v>
      </c>
      <c r="O290" s="41">
        <v>0.58473634631058879</v>
      </c>
      <c r="P290" s="41">
        <v>0.52362924694768764</v>
      </c>
      <c r="Q290" s="41">
        <v>0.40768468986504969</v>
      </c>
      <c r="R290" s="41">
        <v>0.38086901862969602</v>
      </c>
      <c r="S290" s="47">
        <v>4.5</v>
      </c>
    </row>
    <row r="291" spans="1:19" x14ac:dyDescent="0.25">
      <c r="A291" t="s">
        <v>861</v>
      </c>
      <c r="B291" s="40" t="s">
        <v>79</v>
      </c>
      <c r="C291" s="40">
        <v>3</v>
      </c>
      <c r="D291" s="43">
        <v>44996</v>
      </c>
      <c r="E291" s="42">
        <v>4.5</v>
      </c>
      <c r="F291" s="54">
        <v>1</v>
      </c>
      <c r="G291" s="41">
        <v>0.34510552382231963</v>
      </c>
      <c r="H291" s="41">
        <v>0.2866705898236856</v>
      </c>
      <c r="I291" s="41">
        <v>0.28930204548682154</v>
      </c>
      <c r="J291" s="41">
        <v>0.31634228065278813</v>
      </c>
      <c r="K291" s="41">
        <v>0.37996651909642021</v>
      </c>
      <c r="L291" s="41">
        <v>0.44307907311157868</v>
      </c>
      <c r="M291" s="41">
        <v>0.5267118545738162</v>
      </c>
      <c r="N291" s="41">
        <v>0.5949203864063437</v>
      </c>
      <c r="O291" s="41">
        <v>0.58473634631058879</v>
      </c>
      <c r="P291" s="41">
        <v>0.52362924694768764</v>
      </c>
      <c r="Q291" s="41">
        <v>0.40768468986504969</v>
      </c>
      <c r="R291" s="41">
        <v>0.38086901862969602</v>
      </c>
      <c r="S291" s="47">
        <v>4.5</v>
      </c>
    </row>
    <row r="292" spans="1:19" x14ac:dyDescent="0.25">
      <c r="A292" t="s">
        <v>862</v>
      </c>
      <c r="B292" s="40" t="s">
        <v>79</v>
      </c>
      <c r="C292" s="40">
        <v>3</v>
      </c>
      <c r="D292" s="43">
        <v>45005</v>
      </c>
      <c r="E292" s="42">
        <v>4.5</v>
      </c>
      <c r="F292" s="54">
        <v>1</v>
      </c>
      <c r="G292" s="41">
        <v>0.34510552382231963</v>
      </c>
      <c r="H292" s="41">
        <v>0.2866705898236856</v>
      </c>
      <c r="I292" s="41">
        <v>0.28930204548682154</v>
      </c>
      <c r="J292" s="41">
        <v>0.31634228065278813</v>
      </c>
      <c r="K292" s="41">
        <v>0.37996651909642021</v>
      </c>
      <c r="L292" s="41">
        <v>0.44307907311157868</v>
      </c>
      <c r="M292" s="41">
        <v>0.5267118545738162</v>
      </c>
      <c r="N292" s="41">
        <v>0.5949203864063437</v>
      </c>
      <c r="O292" s="41">
        <v>0.58473634631058879</v>
      </c>
      <c r="P292" s="41">
        <v>0.52362924694768764</v>
      </c>
      <c r="Q292" s="41">
        <v>0.40768468986504969</v>
      </c>
      <c r="R292" s="41">
        <v>0.38086901862969602</v>
      </c>
      <c r="S292" s="47">
        <v>4.5</v>
      </c>
    </row>
    <row r="293" spans="1:19" x14ac:dyDescent="0.25">
      <c r="A293" t="s">
        <v>863</v>
      </c>
      <c r="B293" s="40" t="s">
        <v>79</v>
      </c>
      <c r="C293" s="40">
        <v>3</v>
      </c>
      <c r="D293" s="43">
        <v>45597</v>
      </c>
      <c r="E293" s="42">
        <v>51.3</v>
      </c>
      <c r="F293" s="54">
        <v>1</v>
      </c>
      <c r="G293" s="41">
        <v>0.34510552382231963</v>
      </c>
      <c r="H293" s="41">
        <v>0.2866705898236856</v>
      </c>
      <c r="I293" s="41">
        <v>0.28930204548682154</v>
      </c>
      <c r="J293" s="41">
        <v>0.31634228065278813</v>
      </c>
      <c r="K293" s="41">
        <v>0.37996651909642021</v>
      </c>
      <c r="L293" s="41">
        <v>0.44307907311157868</v>
      </c>
      <c r="M293" s="41">
        <v>0.5267118545738162</v>
      </c>
      <c r="N293" s="41">
        <v>0.5949203864063437</v>
      </c>
      <c r="O293" s="41">
        <v>0.58473634631058879</v>
      </c>
      <c r="P293" s="41">
        <v>0.52362924694768764</v>
      </c>
      <c r="Q293" s="41">
        <v>0.40768468986504969</v>
      </c>
      <c r="R293" s="41">
        <v>0.38086901862969602</v>
      </c>
      <c r="S293" s="47">
        <v>51.3</v>
      </c>
    </row>
    <row r="294" spans="1:19" x14ac:dyDescent="0.25">
      <c r="A294" t="s">
        <v>1693</v>
      </c>
      <c r="B294" s="40" t="s">
        <v>79</v>
      </c>
      <c r="C294" s="40">
        <v>3</v>
      </c>
      <c r="D294" s="43">
        <v>45232</v>
      </c>
      <c r="E294" s="42">
        <v>-5.5</v>
      </c>
      <c r="F294" s="54">
        <v>1</v>
      </c>
      <c r="G294" s="41">
        <v>0.34510552382231963</v>
      </c>
      <c r="H294" s="41">
        <v>0.2866705898236856</v>
      </c>
      <c r="I294" s="41">
        <v>0.28930204548682154</v>
      </c>
      <c r="J294" s="41">
        <v>0.31634228065278813</v>
      </c>
      <c r="K294" s="41">
        <v>0.37996651909642021</v>
      </c>
      <c r="L294" s="41">
        <v>0.44307907311157868</v>
      </c>
      <c r="M294" s="41">
        <v>0.5267118545738162</v>
      </c>
      <c r="N294" s="41">
        <v>0.5949203864063437</v>
      </c>
      <c r="O294" s="41">
        <v>0.58473634631058879</v>
      </c>
      <c r="P294" s="41">
        <v>0.52362924694768764</v>
      </c>
      <c r="Q294" s="41">
        <v>0.40768468986504969</v>
      </c>
      <c r="R294" s="41">
        <v>0.38086901862969602</v>
      </c>
      <c r="S294" s="47">
        <v>-5.5</v>
      </c>
    </row>
    <row r="295" spans="1:19" x14ac:dyDescent="0.25">
      <c r="A295" t="s">
        <v>1694</v>
      </c>
      <c r="B295" s="40" t="s">
        <v>79</v>
      </c>
      <c r="C295" s="40">
        <v>3</v>
      </c>
      <c r="D295" s="43">
        <v>45536</v>
      </c>
      <c r="E295" s="42">
        <v>31.5</v>
      </c>
      <c r="F295" s="54">
        <v>1</v>
      </c>
      <c r="G295" s="41">
        <v>0.34510552382231963</v>
      </c>
      <c r="H295" s="41">
        <v>0.2866705898236856</v>
      </c>
      <c r="I295" s="41">
        <v>0.28930204548682154</v>
      </c>
      <c r="J295" s="41">
        <v>0.31634228065278813</v>
      </c>
      <c r="K295" s="41">
        <v>0.37996651909642021</v>
      </c>
      <c r="L295" s="41">
        <v>0.44307907311157868</v>
      </c>
      <c r="M295" s="41">
        <v>0.5267118545738162</v>
      </c>
      <c r="N295" s="41">
        <v>0.5949203864063437</v>
      </c>
      <c r="O295" s="41">
        <v>0.58473634631058879</v>
      </c>
      <c r="P295" s="41">
        <v>0.52362924694768764</v>
      </c>
      <c r="Q295" s="41">
        <v>0.40768468986504969</v>
      </c>
      <c r="R295" s="41">
        <v>0.38086901862969602</v>
      </c>
      <c r="S295" s="47">
        <v>31.5</v>
      </c>
    </row>
    <row r="296" spans="1:19" x14ac:dyDescent="0.25">
      <c r="A296" t="s">
        <v>1695</v>
      </c>
      <c r="B296" s="40" t="s">
        <v>79</v>
      </c>
      <c r="C296" s="40">
        <v>3</v>
      </c>
      <c r="D296" s="43">
        <v>45536</v>
      </c>
      <c r="E296" s="42">
        <v>18</v>
      </c>
      <c r="F296" s="54">
        <v>1</v>
      </c>
      <c r="G296" s="41">
        <v>0.34510552382231963</v>
      </c>
      <c r="H296" s="41">
        <v>0.2866705898236856</v>
      </c>
      <c r="I296" s="41">
        <v>0.28930204548682154</v>
      </c>
      <c r="J296" s="41">
        <v>0.31634228065278813</v>
      </c>
      <c r="K296" s="41">
        <v>0.37996651909642021</v>
      </c>
      <c r="L296" s="41">
        <v>0.44307907311157868</v>
      </c>
      <c r="M296" s="41">
        <v>0.5267118545738162</v>
      </c>
      <c r="N296" s="41">
        <v>0.5949203864063437</v>
      </c>
      <c r="O296" s="41">
        <v>0.58473634631058879</v>
      </c>
      <c r="P296" s="41">
        <v>0.52362924694768764</v>
      </c>
      <c r="Q296" s="41">
        <v>0.40768468986504969</v>
      </c>
      <c r="R296" s="41">
        <v>0.38086901862969602</v>
      </c>
      <c r="S296" s="47">
        <v>18</v>
      </c>
    </row>
    <row r="297" spans="1:19" x14ac:dyDescent="0.25">
      <c r="A297" t="s">
        <v>1696</v>
      </c>
      <c r="B297" s="40" t="s">
        <v>79</v>
      </c>
      <c r="C297" s="40">
        <v>3</v>
      </c>
      <c r="D297" s="43">
        <v>45536</v>
      </c>
      <c r="E297" s="42">
        <v>49.5</v>
      </c>
      <c r="F297" s="54">
        <v>1</v>
      </c>
      <c r="G297" s="41">
        <v>0.34510552382231963</v>
      </c>
      <c r="H297" s="41">
        <v>0.2866705898236856</v>
      </c>
      <c r="I297" s="41">
        <v>0.28930204548682154</v>
      </c>
      <c r="J297" s="41">
        <v>0.31634228065278813</v>
      </c>
      <c r="K297" s="41">
        <v>0.37996651909642021</v>
      </c>
      <c r="L297" s="41">
        <v>0.44307907311157868</v>
      </c>
      <c r="M297" s="41">
        <v>0.5267118545738162</v>
      </c>
      <c r="N297" s="41">
        <v>0.5949203864063437</v>
      </c>
      <c r="O297" s="41">
        <v>0.58473634631058879</v>
      </c>
      <c r="P297" s="41">
        <v>0.52362924694768764</v>
      </c>
      <c r="Q297" s="41">
        <v>0.40768468986504969</v>
      </c>
      <c r="R297" s="41">
        <v>0.38086901862969602</v>
      </c>
      <c r="S297" s="47">
        <v>49.5</v>
      </c>
    </row>
    <row r="298" spans="1:19" x14ac:dyDescent="0.25">
      <c r="A298" t="s">
        <v>1697</v>
      </c>
      <c r="B298" s="40" t="s">
        <v>79</v>
      </c>
      <c r="C298" s="40">
        <v>3</v>
      </c>
      <c r="D298" s="43">
        <v>45536</v>
      </c>
      <c r="E298" s="42">
        <v>45</v>
      </c>
      <c r="F298" s="54">
        <v>1</v>
      </c>
      <c r="G298" s="41">
        <v>0.34510552382231963</v>
      </c>
      <c r="H298" s="41">
        <v>0.2866705898236856</v>
      </c>
      <c r="I298" s="41">
        <v>0.28930204548682154</v>
      </c>
      <c r="J298" s="41">
        <v>0.31634228065278813</v>
      </c>
      <c r="K298" s="41">
        <v>0.37996651909642021</v>
      </c>
      <c r="L298" s="41">
        <v>0.44307907311157868</v>
      </c>
      <c r="M298" s="41">
        <v>0.5267118545738162</v>
      </c>
      <c r="N298" s="41">
        <v>0.5949203864063437</v>
      </c>
      <c r="O298" s="41">
        <v>0.58473634631058879</v>
      </c>
      <c r="P298" s="41">
        <v>0.52362924694768764</v>
      </c>
      <c r="Q298" s="41">
        <v>0.40768468986504969</v>
      </c>
      <c r="R298" s="41">
        <v>0.38086901862969602</v>
      </c>
      <c r="S298" s="47">
        <v>45</v>
      </c>
    </row>
    <row r="299" spans="1:19" x14ac:dyDescent="0.25">
      <c r="A299" t="s">
        <v>1698</v>
      </c>
      <c r="B299" s="40" t="s">
        <v>79</v>
      </c>
      <c r="C299" s="40">
        <v>3</v>
      </c>
      <c r="D299" s="43">
        <v>45597</v>
      </c>
      <c r="E299" s="42">
        <v>49.5</v>
      </c>
      <c r="F299" s="54">
        <v>1</v>
      </c>
      <c r="G299" s="41">
        <v>0.34510552382231963</v>
      </c>
      <c r="H299" s="41">
        <v>0.2866705898236856</v>
      </c>
      <c r="I299" s="41">
        <v>0.28930204548682154</v>
      </c>
      <c r="J299" s="41">
        <v>0.31634228065278813</v>
      </c>
      <c r="K299" s="41">
        <v>0.37996651909642021</v>
      </c>
      <c r="L299" s="41">
        <v>0.44307907311157868</v>
      </c>
      <c r="M299" s="41">
        <v>0.5267118545738162</v>
      </c>
      <c r="N299" s="41">
        <v>0.5949203864063437</v>
      </c>
      <c r="O299" s="41">
        <v>0.58473634631058879</v>
      </c>
      <c r="P299" s="41">
        <v>0.52362924694768764</v>
      </c>
      <c r="Q299" s="41">
        <v>0.40768468986504969</v>
      </c>
      <c r="R299" s="41">
        <v>0.38086901862969602</v>
      </c>
      <c r="S299" s="47">
        <v>49.5</v>
      </c>
    </row>
    <row r="300" spans="1:19" x14ac:dyDescent="0.25">
      <c r="A300" t="s">
        <v>864</v>
      </c>
      <c r="B300" s="40" t="s">
        <v>79</v>
      </c>
      <c r="C300" s="40">
        <v>3</v>
      </c>
      <c r="D300" s="43">
        <v>45142</v>
      </c>
      <c r="E300" s="42">
        <v>22.5</v>
      </c>
      <c r="F300" s="54">
        <v>1</v>
      </c>
      <c r="G300" s="41">
        <v>0.34510552382231963</v>
      </c>
      <c r="H300" s="41">
        <v>0.2866705898236856</v>
      </c>
      <c r="I300" s="41">
        <v>0.28930204548682154</v>
      </c>
      <c r="J300" s="41">
        <v>0.31634228065278813</v>
      </c>
      <c r="K300" s="41">
        <v>0.37996651909642021</v>
      </c>
      <c r="L300" s="41">
        <v>0.44307907311157868</v>
      </c>
      <c r="M300" s="41">
        <v>0.5267118545738162</v>
      </c>
      <c r="N300" s="41">
        <v>0.5949203864063437</v>
      </c>
      <c r="O300" s="41">
        <v>0.58473634631058879</v>
      </c>
      <c r="P300" s="41">
        <v>0.52362924694768764</v>
      </c>
      <c r="Q300" s="41">
        <v>0.40768468986504969</v>
      </c>
      <c r="R300" s="41">
        <v>0.38086901862969602</v>
      </c>
      <c r="S300" s="47">
        <v>22.5</v>
      </c>
    </row>
    <row r="301" spans="1:19" x14ac:dyDescent="0.25">
      <c r="A301" t="s">
        <v>1699</v>
      </c>
      <c r="B301" s="40" t="s">
        <v>79</v>
      </c>
      <c r="C301" s="40">
        <v>3</v>
      </c>
      <c r="D301" s="43">
        <v>45318</v>
      </c>
      <c r="E301" s="42">
        <v>-3.4</v>
      </c>
      <c r="F301" s="54">
        <v>1</v>
      </c>
      <c r="G301" s="41">
        <v>0.34510552382231963</v>
      </c>
      <c r="H301" s="41">
        <v>0.2866705898236856</v>
      </c>
      <c r="I301" s="41">
        <v>0.28930204548682154</v>
      </c>
      <c r="J301" s="41">
        <v>0.31634228065278813</v>
      </c>
      <c r="K301" s="41">
        <v>0.37996651909642021</v>
      </c>
      <c r="L301" s="41">
        <v>0.44307907311157868</v>
      </c>
      <c r="M301" s="41">
        <v>0.5267118545738162</v>
      </c>
      <c r="N301" s="41">
        <v>0.5949203864063437</v>
      </c>
      <c r="O301" s="41">
        <v>0.58473634631058879</v>
      </c>
      <c r="P301" s="41">
        <v>0.52362924694768764</v>
      </c>
      <c r="Q301" s="41">
        <v>0.40768468986504969</v>
      </c>
      <c r="R301" s="41">
        <v>0.38086901862969602</v>
      </c>
      <c r="S301" s="47">
        <v>-3.4</v>
      </c>
    </row>
    <row r="302" spans="1:19" x14ac:dyDescent="0.25">
      <c r="A302" t="s">
        <v>1700</v>
      </c>
      <c r="B302" s="40" t="s">
        <v>79</v>
      </c>
      <c r="C302" s="40">
        <v>3</v>
      </c>
      <c r="D302" s="43">
        <v>45318</v>
      </c>
      <c r="E302" s="42">
        <v>-1.7</v>
      </c>
      <c r="F302" s="54">
        <v>1</v>
      </c>
      <c r="G302" s="41">
        <v>0.34510552382231963</v>
      </c>
      <c r="H302" s="41">
        <v>0.2866705898236856</v>
      </c>
      <c r="I302" s="41">
        <v>0.28930204548682154</v>
      </c>
      <c r="J302" s="41">
        <v>0.31634228065278813</v>
      </c>
      <c r="K302" s="41">
        <v>0.37996651909642021</v>
      </c>
      <c r="L302" s="41">
        <v>0.44307907311157868</v>
      </c>
      <c r="M302" s="41">
        <v>0.5267118545738162</v>
      </c>
      <c r="N302" s="41">
        <v>0.5949203864063437</v>
      </c>
      <c r="O302" s="41">
        <v>0.58473634631058879</v>
      </c>
      <c r="P302" s="41">
        <v>0.52362924694768764</v>
      </c>
      <c r="Q302" s="41">
        <v>0.40768468986504969</v>
      </c>
      <c r="R302" s="41">
        <v>0.38086901862969602</v>
      </c>
      <c r="S302" s="47">
        <v>-1.7</v>
      </c>
    </row>
    <row r="303" spans="1:19" x14ac:dyDescent="0.25">
      <c r="A303" t="s">
        <v>865</v>
      </c>
      <c r="B303" s="40" t="s">
        <v>79</v>
      </c>
      <c r="C303" s="40">
        <v>3</v>
      </c>
      <c r="D303" s="43">
        <v>45289</v>
      </c>
      <c r="E303" s="42">
        <v>6.2</v>
      </c>
      <c r="F303" s="54">
        <v>1</v>
      </c>
      <c r="G303" s="41">
        <v>0.34510552382231963</v>
      </c>
      <c r="H303" s="41">
        <v>0.2866705898236856</v>
      </c>
      <c r="I303" s="41">
        <v>0.28930204548682154</v>
      </c>
      <c r="J303" s="41">
        <v>0.31634228065278813</v>
      </c>
      <c r="K303" s="41">
        <v>0.37996651909642021</v>
      </c>
      <c r="L303" s="41">
        <v>0.44307907311157868</v>
      </c>
      <c r="M303" s="41">
        <v>0.5267118545738162</v>
      </c>
      <c r="N303" s="41">
        <v>0.5949203864063437</v>
      </c>
      <c r="O303" s="41">
        <v>0.58473634631058879</v>
      </c>
      <c r="P303" s="41">
        <v>0.52362924694768764</v>
      </c>
      <c r="Q303" s="41">
        <v>0.40768468986504969</v>
      </c>
      <c r="R303" s="41">
        <v>0.38086901862969602</v>
      </c>
      <c r="S303" s="47">
        <v>6.2</v>
      </c>
    </row>
    <row r="304" spans="1:19" x14ac:dyDescent="0.25">
      <c r="A304" t="s">
        <v>866</v>
      </c>
      <c r="B304" s="40" t="s">
        <v>79</v>
      </c>
      <c r="C304" s="40">
        <v>3</v>
      </c>
      <c r="D304" s="43">
        <v>45289</v>
      </c>
      <c r="E304" s="42">
        <v>6.2</v>
      </c>
      <c r="F304" s="54">
        <v>1</v>
      </c>
      <c r="G304" s="41">
        <v>0.34510552382231963</v>
      </c>
      <c r="H304" s="41">
        <v>0.2866705898236856</v>
      </c>
      <c r="I304" s="41">
        <v>0.28930204548682154</v>
      </c>
      <c r="J304" s="41">
        <v>0.31634228065278813</v>
      </c>
      <c r="K304" s="41">
        <v>0.37996651909642021</v>
      </c>
      <c r="L304" s="41">
        <v>0.44307907311157868</v>
      </c>
      <c r="M304" s="41">
        <v>0.5267118545738162</v>
      </c>
      <c r="N304" s="41">
        <v>0.5949203864063437</v>
      </c>
      <c r="O304" s="41">
        <v>0.58473634631058879</v>
      </c>
      <c r="P304" s="41">
        <v>0.52362924694768764</v>
      </c>
      <c r="Q304" s="41">
        <v>0.40768468986504969</v>
      </c>
      <c r="R304" s="41">
        <v>0.38086901862969602</v>
      </c>
      <c r="S304" s="47">
        <v>6.2</v>
      </c>
    </row>
    <row r="305" spans="1:19" x14ac:dyDescent="0.25">
      <c r="A305" t="s">
        <v>867</v>
      </c>
      <c r="B305" s="40" t="s">
        <v>79</v>
      </c>
      <c r="C305" s="40">
        <v>3</v>
      </c>
      <c r="D305" s="43">
        <v>45289</v>
      </c>
      <c r="E305" s="42">
        <v>6.2</v>
      </c>
      <c r="F305" s="54">
        <v>1</v>
      </c>
      <c r="G305" s="41">
        <v>0.34510552382231963</v>
      </c>
      <c r="H305" s="41">
        <v>0.2866705898236856</v>
      </c>
      <c r="I305" s="41">
        <v>0.28930204548682154</v>
      </c>
      <c r="J305" s="41">
        <v>0.31634228065278813</v>
      </c>
      <c r="K305" s="41">
        <v>0.37996651909642021</v>
      </c>
      <c r="L305" s="41">
        <v>0.44307907311157868</v>
      </c>
      <c r="M305" s="41">
        <v>0.5267118545738162</v>
      </c>
      <c r="N305" s="41">
        <v>0.5949203864063437</v>
      </c>
      <c r="O305" s="41">
        <v>0.58473634631058879</v>
      </c>
      <c r="P305" s="41">
        <v>0.52362924694768764</v>
      </c>
      <c r="Q305" s="41">
        <v>0.40768468986504969</v>
      </c>
      <c r="R305" s="41">
        <v>0.38086901862969602</v>
      </c>
      <c r="S305" s="47">
        <v>6.2</v>
      </c>
    </row>
    <row r="306" spans="1:19" x14ac:dyDescent="0.25">
      <c r="A306" t="s">
        <v>1701</v>
      </c>
      <c r="B306" s="40" t="s">
        <v>79</v>
      </c>
      <c r="C306" s="40">
        <v>3</v>
      </c>
      <c r="D306" s="43">
        <v>45597</v>
      </c>
      <c r="E306" s="42">
        <v>6.2</v>
      </c>
      <c r="F306" s="54">
        <v>1</v>
      </c>
      <c r="G306" s="41">
        <v>0.34510552382231963</v>
      </c>
      <c r="H306" s="41">
        <v>0.2866705898236856</v>
      </c>
      <c r="I306" s="41">
        <v>0.28930204548682154</v>
      </c>
      <c r="J306" s="41">
        <v>0.31634228065278813</v>
      </c>
      <c r="K306" s="41">
        <v>0.37996651909642021</v>
      </c>
      <c r="L306" s="41">
        <v>0.44307907311157868</v>
      </c>
      <c r="M306" s="41">
        <v>0.5267118545738162</v>
      </c>
      <c r="N306" s="41">
        <v>0.5949203864063437</v>
      </c>
      <c r="O306" s="41">
        <v>0.58473634631058879</v>
      </c>
      <c r="P306" s="41">
        <v>0.52362924694768764</v>
      </c>
      <c r="Q306" s="41">
        <v>0.40768468986504969</v>
      </c>
      <c r="R306" s="41">
        <v>0.38086901862969602</v>
      </c>
      <c r="S306" s="47">
        <v>6.2</v>
      </c>
    </row>
    <row r="307" spans="1:19" x14ac:dyDescent="0.25">
      <c r="A307" t="s">
        <v>1702</v>
      </c>
      <c r="B307" s="40" t="s">
        <v>79</v>
      </c>
      <c r="C307" s="40">
        <v>3</v>
      </c>
      <c r="D307" s="43">
        <v>45167</v>
      </c>
      <c r="E307" s="42">
        <v>6.2</v>
      </c>
      <c r="F307" s="54">
        <v>1</v>
      </c>
      <c r="G307" s="41">
        <v>0.34510552382231963</v>
      </c>
      <c r="H307" s="41">
        <v>0.2866705898236856</v>
      </c>
      <c r="I307" s="41">
        <v>0.28930204548682154</v>
      </c>
      <c r="J307" s="41">
        <v>0.31634228065278813</v>
      </c>
      <c r="K307" s="41">
        <v>0.37996651909642021</v>
      </c>
      <c r="L307" s="41">
        <v>0.44307907311157868</v>
      </c>
      <c r="M307" s="41">
        <v>0.5267118545738162</v>
      </c>
      <c r="N307" s="41">
        <v>0.5949203864063437</v>
      </c>
      <c r="O307" s="41">
        <v>0.58473634631058879</v>
      </c>
      <c r="P307" s="41">
        <v>0.52362924694768764</v>
      </c>
      <c r="Q307" s="41">
        <v>0.40768468986504969</v>
      </c>
      <c r="R307" s="41">
        <v>0.38086901862969602</v>
      </c>
      <c r="S307" s="47">
        <v>6.2</v>
      </c>
    </row>
    <row r="308" spans="1:19" x14ac:dyDescent="0.25">
      <c r="A308" t="s">
        <v>868</v>
      </c>
      <c r="B308" s="40" t="s">
        <v>79</v>
      </c>
      <c r="C308" s="40">
        <v>3</v>
      </c>
      <c r="D308" s="43">
        <v>45039</v>
      </c>
      <c r="E308" s="42">
        <v>6.2</v>
      </c>
      <c r="F308" s="54">
        <v>1</v>
      </c>
      <c r="G308" s="41">
        <v>0.34510552382231963</v>
      </c>
      <c r="H308" s="41">
        <v>0.2866705898236856</v>
      </c>
      <c r="I308" s="41">
        <v>0.28930204548682154</v>
      </c>
      <c r="J308" s="41">
        <v>0.31634228065278813</v>
      </c>
      <c r="K308" s="41">
        <v>0.37996651909642021</v>
      </c>
      <c r="L308" s="41">
        <v>0.44307907311157868</v>
      </c>
      <c r="M308" s="41">
        <v>0.5267118545738162</v>
      </c>
      <c r="N308" s="41">
        <v>0.5949203864063437</v>
      </c>
      <c r="O308" s="41">
        <v>0.58473634631058879</v>
      </c>
      <c r="P308" s="41">
        <v>0.52362924694768764</v>
      </c>
      <c r="Q308" s="41">
        <v>0.40768468986504969</v>
      </c>
      <c r="R308" s="41">
        <v>0.38086901862969602</v>
      </c>
      <c r="S308" s="47">
        <v>6.2</v>
      </c>
    </row>
    <row r="309" spans="1:19" x14ac:dyDescent="0.25">
      <c r="A309" t="s">
        <v>869</v>
      </c>
      <c r="B309" s="40" t="s">
        <v>79</v>
      </c>
      <c r="C309" s="40">
        <v>3</v>
      </c>
      <c r="D309" s="43">
        <v>45352</v>
      </c>
      <c r="E309" s="42">
        <v>6.2</v>
      </c>
      <c r="F309" s="54">
        <v>1</v>
      </c>
      <c r="G309" s="41">
        <v>0.34510552382231963</v>
      </c>
      <c r="H309" s="41">
        <v>0.2866705898236856</v>
      </c>
      <c r="I309" s="41">
        <v>0.28930204548682154</v>
      </c>
      <c r="J309" s="41">
        <v>0.31634228065278813</v>
      </c>
      <c r="K309" s="41">
        <v>0.37996651909642021</v>
      </c>
      <c r="L309" s="41">
        <v>0.44307907311157868</v>
      </c>
      <c r="M309" s="41">
        <v>0.5267118545738162</v>
      </c>
      <c r="N309" s="41">
        <v>0.5949203864063437</v>
      </c>
      <c r="O309" s="41">
        <v>0.58473634631058879</v>
      </c>
      <c r="P309" s="41">
        <v>0.52362924694768764</v>
      </c>
      <c r="Q309" s="41">
        <v>0.40768468986504969</v>
      </c>
      <c r="R309" s="41">
        <v>0.38086901862969602</v>
      </c>
      <c r="S309" s="47">
        <v>6.2</v>
      </c>
    </row>
    <row r="310" spans="1:19" x14ac:dyDescent="0.25">
      <c r="A310" t="s">
        <v>870</v>
      </c>
      <c r="B310" s="40" t="s">
        <v>79</v>
      </c>
      <c r="C310" s="40">
        <v>3</v>
      </c>
      <c r="D310" s="43">
        <v>45123</v>
      </c>
      <c r="E310" s="42">
        <v>18.600000000000001</v>
      </c>
      <c r="F310" s="54">
        <v>1</v>
      </c>
      <c r="G310" s="41">
        <v>0.34510552382231963</v>
      </c>
      <c r="H310" s="41">
        <v>0.2866705898236856</v>
      </c>
      <c r="I310" s="41">
        <v>0.28930204548682154</v>
      </c>
      <c r="J310" s="41">
        <v>0.31634228065278813</v>
      </c>
      <c r="K310" s="41">
        <v>0.37996651909642021</v>
      </c>
      <c r="L310" s="41">
        <v>0.44307907311157868</v>
      </c>
      <c r="M310" s="41">
        <v>0.5267118545738162</v>
      </c>
      <c r="N310" s="41">
        <v>0.5949203864063437</v>
      </c>
      <c r="O310" s="41">
        <v>0.58473634631058879</v>
      </c>
      <c r="P310" s="41">
        <v>0.52362924694768764</v>
      </c>
      <c r="Q310" s="41">
        <v>0.40768468986504969</v>
      </c>
      <c r="R310" s="41">
        <v>0.38086901862969602</v>
      </c>
      <c r="S310" s="47">
        <v>18.600000000000001</v>
      </c>
    </row>
    <row r="311" spans="1:19" x14ac:dyDescent="0.25">
      <c r="A311" t="s">
        <v>871</v>
      </c>
      <c r="B311" s="40" t="s">
        <v>79</v>
      </c>
      <c r="C311" s="40">
        <v>3</v>
      </c>
      <c r="D311" s="43">
        <v>45068</v>
      </c>
      <c r="E311" s="42">
        <v>6.2</v>
      </c>
      <c r="F311" s="54">
        <v>1</v>
      </c>
      <c r="G311" s="41">
        <v>0.34510552382231963</v>
      </c>
      <c r="H311" s="41">
        <v>0.2866705898236856</v>
      </c>
      <c r="I311" s="41">
        <v>0.28930204548682154</v>
      </c>
      <c r="J311" s="41">
        <v>0.31634228065278813</v>
      </c>
      <c r="K311" s="41">
        <v>0.37996651909642021</v>
      </c>
      <c r="L311" s="41">
        <v>0.44307907311157868</v>
      </c>
      <c r="M311" s="41">
        <v>0.5267118545738162</v>
      </c>
      <c r="N311" s="41">
        <v>0.5949203864063437</v>
      </c>
      <c r="O311" s="41">
        <v>0.58473634631058879</v>
      </c>
      <c r="P311" s="41">
        <v>0.52362924694768764</v>
      </c>
      <c r="Q311" s="41">
        <v>0.40768468986504969</v>
      </c>
      <c r="R311" s="41">
        <v>0.38086901862969602</v>
      </c>
      <c r="S311" s="47">
        <v>6.2</v>
      </c>
    </row>
    <row r="312" spans="1:19" x14ac:dyDescent="0.25">
      <c r="A312" t="s">
        <v>872</v>
      </c>
      <c r="B312" s="40" t="s">
        <v>79</v>
      </c>
      <c r="C312" s="40">
        <v>3</v>
      </c>
      <c r="D312" s="43">
        <v>45066</v>
      </c>
      <c r="E312" s="42">
        <v>6.2</v>
      </c>
      <c r="F312" s="54">
        <v>1</v>
      </c>
      <c r="G312" s="41">
        <v>0.34510552382231963</v>
      </c>
      <c r="H312" s="41">
        <v>0.2866705898236856</v>
      </c>
      <c r="I312" s="41">
        <v>0.28930204548682154</v>
      </c>
      <c r="J312" s="41">
        <v>0.31634228065278813</v>
      </c>
      <c r="K312" s="41">
        <v>0.37996651909642021</v>
      </c>
      <c r="L312" s="41">
        <v>0.44307907311157868</v>
      </c>
      <c r="M312" s="41">
        <v>0.5267118545738162</v>
      </c>
      <c r="N312" s="41">
        <v>0.5949203864063437</v>
      </c>
      <c r="O312" s="41">
        <v>0.58473634631058879</v>
      </c>
      <c r="P312" s="41">
        <v>0.52362924694768764</v>
      </c>
      <c r="Q312" s="41">
        <v>0.40768468986504969</v>
      </c>
      <c r="R312" s="41">
        <v>0.38086901862969602</v>
      </c>
      <c r="S312" s="47">
        <v>6.2</v>
      </c>
    </row>
    <row r="313" spans="1:19" x14ac:dyDescent="0.25">
      <c r="A313" t="s">
        <v>1703</v>
      </c>
      <c r="B313" s="40" t="s">
        <v>79</v>
      </c>
      <c r="C313" s="40">
        <v>3</v>
      </c>
      <c r="D313" s="43">
        <v>45130</v>
      </c>
      <c r="E313" s="42">
        <v>6.2</v>
      </c>
      <c r="F313" s="54">
        <v>1</v>
      </c>
      <c r="G313" s="41">
        <v>0.34510552382231963</v>
      </c>
      <c r="H313" s="41">
        <v>0.2866705898236856</v>
      </c>
      <c r="I313" s="41">
        <v>0.28930204548682154</v>
      </c>
      <c r="J313" s="41">
        <v>0.31634228065278813</v>
      </c>
      <c r="K313" s="41">
        <v>0.37996651909642021</v>
      </c>
      <c r="L313" s="41">
        <v>0.44307907311157868</v>
      </c>
      <c r="M313" s="41">
        <v>0.5267118545738162</v>
      </c>
      <c r="N313" s="41">
        <v>0.5949203864063437</v>
      </c>
      <c r="O313" s="41">
        <v>0.58473634631058879</v>
      </c>
      <c r="P313" s="41">
        <v>0.52362924694768764</v>
      </c>
      <c r="Q313" s="41">
        <v>0.40768468986504969</v>
      </c>
      <c r="R313" s="41">
        <v>0.38086901862969602</v>
      </c>
      <c r="S313" s="47">
        <v>6.2</v>
      </c>
    </row>
    <row r="314" spans="1:19" x14ac:dyDescent="0.25">
      <c r="A314" t="s">
        <v>873</v>
      </c>
      <c r="B314" s="40" t="s">
        <v>79</v>
      </c>
      <c r="C314" s="40">
        <v>3</v>
      </c>
      <c r="D314" s="43">
        <v>45383</v>
      </c>
      <c r="E314" s="42">
        <v>6.2</v>
      </c>
      <c r="F314" s="54">
        <v>1</v>
      </c>
      <c r="G314" s="41">
        <v>0.34510552382231963</v>
      </c>
      <c r="H314" s="41">
        <v>0.2866705898236856</v>
      </c>
      <c r="I314" s="41">
        <v>0.28930204548682154</v>
      </c>
      <c r="J314" s="41">
        <v>0.31634228065278813</v>
      </c>
      <c r="K314" s="41">
        <v>0.37996651909642021</v>
      </c>
      <c r="L314" s="41">
        <v>0.44307907311157868</v>
      </c>
      <c r="M314" s="41">
        <v>0.5267118545738162</v>
      </c>
      <c r="N314" s="41">
        <v>0.5949203864063437</v>
      </c>
      <c r="O314" s="41">
        <v>0.58473634631058879</v>
      </c>
      <c r="P314" s="41">
        <v>0.52362924694768764</v>
      </c>
      <c r="Q314" s="41">
        <v>0.40768468986504969</v>
      </c>
      <c r="R314" s="41">
        <v>0.38086901862969602</v>
      </c>
      <c r="S314" s="47">
        <v>6.2</v>
      </c>
    </row>
    <row r="315" spans="1:19" x14ac:dyDescent="0.25">
      <c r="A315" t="s">
        <v>874</v>
      </c>
      <c r="B315" s="40" t="s">
        <v>79</v>
      </c>
      <c r="C315" s="40">
        <v>3</v>
      </c>
      <c r="D315" s="43">
        <v>45383</v>
      </c>
      <c r="E315" s="42">
        <v>6.2</v>
      </c>
      <c r="F315" s="54">
        <v>1</v>
      </c>
      <c r="G315" s="41">
        <v>0.34510552382231963</v>
      </c>
      <c r="H315" s="41">
        <v>0.2866705898236856</v>
      </c>
      <c r="I315" s="41">
        <v>0.28930204548682154</v>
      </c>
      <c r="J315" s="41">
        <v>0.31634228065278813</v>
      </c>
      <c r="K315" s="41">
        <v>0.37996651909642021</v>
      </c>
      <c r="L315" s="41">
        <v>0.44307907311157868</v>
      </c>
      <c r="M315" s="41">
        <v>0.5267118545738162</v>
      </c>
      <c r="N315" s="41">
        <v>0.5949203864063437</v>
      </c>
      <c r="O315" s="41">
        <v>0.58473634631058879</v>
      </c>
      <c r="P315" s="41">
        <v>0.52362924694768764</v>
      </c>
      <c r="Q315" s="41">
        <v>0.40768468986504969</v>
      </c>
      <c r="R315" s="41">
        <v>0.38086901862969602</v>
      </c>
      <c r="S315" s="47">
        <v>6.2</v>
      </c>
    </row>
    <row r="316" spans="1:19" x14ac:dyDescent="0.25">
      <c r="A316" t="s">
        <v>875</v>
      </c>
      <c r="B316" s="40" t="s">
        <v>79</v>
      </c>
      <c r="C316" s="40">
        <v>3</v>
      </c>
      <c r="D316" s="43">
        <v>45383</v>
      </c>
      <c r="E316" s="42">
        <v>6.2</v>
      </c>
      <c r="F316" s="54">
        <v>1</v>
      </c>
      <c r="G316" s="41">
        <v>0.34510552382231963</v>
      </c>
      <c r="H316" s="41">
        <v>0.2866705898236856</v>
      </c>
      <c r="I316" s="41">
        <v>0.28930204548682154</v>
      </c>
      <c r="J316" s="41">
        <v>0.31634228065278813</v>
      </c>
      <c r="K316" s="41">
        <v>0.37996651909642021</v>
      </c>
      <c r="L316" s="41">
        <v>0.44307907311157868</v>
      </c>
      <c r="M316" s="41">
        <v>0.5267118545738162</v>
      </c>
      <c r="N316" s="41">
        <v>0.5949203864063437</v>
      </c>
      <c r="O316" s="41">
        <v>0.58473634631058879</v>
      </c>
      <c r="P316" s="41">
        <v>0.52362924694768764</v>
      </c>
      <c r="Q316" s="41">
        <v>0.40768468986504969</v>
      </c>
      <c r="R316" s="41">
        <v>0.38086901862969602</v>
      </c>
      <c r="S316" s="47">
        <v>6.2</v>
      </c>
    </row>
    <row r="317" spans="1:19" x14ac:dyDescent="0.25">
      <c r="A317" t="s">
        <v>876</v>
      </c>
      <c r="B317" s="40" t="s">
        <v>79</v>
      </c>
      <c r="C317" s="40">
        <v>3</v>
      </c>
      <c r="D317" s="43">
        <v>45383</v>
      </c>
      <c r="E317" s="42">
        <v>6.2</v>
      </c>
      <c r="F317" s="54">
        <v>1</v>
      </c>
      <c r="G317" s="41">
        <v>0.34510552382231963</v>
      </c>
      <c r="H317" s="41">
        <v>0.2866705898236856</v>
      </c>
      <c r="I317" s="41">
        <v>0.28930204548682154</v>
      </c>
      <c r="J317" s="41">
        <v>0.31634228065278813</v>
      </c>
      <c r="K317" s="41">
        <v>0.37996651909642021</v>
      </c>
      <c r="L317" s="41">
        <v>0.44307907311157868</v>
      </c>
      <c r="M317" s="41">
        <v>0.5267118545738162</v>
      </c>
      <c r="N317" s="41">
        <v>0.5949203864063437</v>
      </c>
      <c r="O317" s="41">
        <v>0.58473634631058879</v>
      </c>
      <c r="P317" s="41">
        <v>0.52362924694768764</v>
      </c>
      <c r="Q317" s="41">
        <v>0.40768468986504969</v>
      </c>
      <c r="R317" s="41">
        <v>0.38086901862969602</v>
      </c>
      <c r="S317" s="47">
        <v>6.2</v>
      </c>
    </row>
    <row r="318" spans="1:19" x14ac:dyDescent="0.25">
      <c r="A318" t="s">
        <v>877</v>
      </c>
      <c r="B318" s="40" t="s">
        <v>79</v>
      </c>
      <c r="C318" s="40">
        <v>3</v>
      </c>
      <c r="D318" s="43">
        <v>45383</v>
      </c>
      <c r="E318" s="42">
        <v>6.2</v>
      </c>
      <c r="F318" s="54">
        <v>1</v>
      </c>
      <c r="G318" s="41">
        <v>0.34510552382231963</v>
      </c>
      <c r="H318" s="41">
        <v>0.2866705898236856</v>
      </c>
      <c r="I318" s="41">
        <v>0.28930204548682154</v>
      </c>
      <c r="J318" s="41">
        <v>0.31634228065278813</v>
      </c>
      <c r="K318" s="41">
        <v>0.37996651909642021</v>
      </c>
      <c r="L318" s="41">
        <v>0.44307907311157868</v>
      </c>
      <c r="M318" s="41">
        <v>0.5267118545738162</v>
      </c>
      <c r="N318" s="41">
        <v>0.5949203864063437</v>
      </c>
      <c r="O318" s="41">
        <v>0.58473634631058879</v>
      </c>
      <c r="P318" s="41">
        <v>0.52362924694768764</v>
      </c>
      <c r="Q318" s="41">
        <v>0.40768468986504969</v>
      </c>
      <c r="R318" s="41">
        <v>0.38086901862969602</v>
      </c>
      <c r="S318" s="47">
        <v>6.2</v>
      </c>
    </row>
    <row r="319" spans="1:19" x14ac:dyDescent="0.25">
      <c r="A319" t="s">
        <v>878</v>
      </c>
      <c r="B319" s="40" t="s">
        <v>79</v>
      </c>
      <c r="C319" s="40">
        <v>3</v>
      </c>
      <c r="D319" s="43">
        <v>45293</v>
      </c>
      <c r="E319" s="42">
        <v>18.600000000000001</v>
      </c>
      <c r="F319" s="54">
        <v>1</v>
      </c>
      <c r="G319" s="41">
        <v>0.34510552382231963</v>
      </c>
      <c r="H319" s="41">
        <v>0.2866705898236856</v>
      </c>
      <c r="I319" s="41">
        <v>0.28930204548682154</v>
      </c>
      <c r="J319" s="41">
        <v>0.31634228065278813</v>
      </c>
      <c r="K319" s="41">
        <v>0.37996651909642021</v>
      </c>
      <c r="L319" s="41">
        <v>0.44307907311157868</v>
      </c>
      <c r="M319" s="41">
        <v>0.5267118545738162</v>
      </c>
      <c r="N319" s="41">
        <v>0.5949203864063437</v>
      </c>
      <c r="O319" s="41">
        <v>0.58473634631058879</v>
      </c>
      <c r="P319" s="41">
        <v>0.52362924694768764</v>
      </c>
      <c r="Q319" s="41">
        <v>0.40768468986504969</v>
      </c>
      <c r="R319" s="41">
        <v>0.38086901862969602</v>
      </c>
      <c r="S319" s="47">
        <v>18.600000000000001</v>
      </c>
    </row>
    <row r="320" spans="1:19" x14ac:dyDescent="0.25">
      <c r="A320" t="s">
        <v>879</v>
      </c>
      <c r="B320" s="40" t="s">
        <v>79</v>
      </c>
      <c r="C320" s="40">
        <v>3</v>
      </c>
      <c r="D320" s="43">
        <v>45293</v>
      </c>
      <c r="E320" s="42">
        <v>12.4</v>
      </c>
      <c r="F320" s="54">
        <v>1</v>
      </c>
      <c r="G320" s="41">
        <v>0.34510552382231963</v>
      </c>
      <c r="H320" s="41">
        <v>0.2866705898236856</v>
      </c>
      <c r="I320" s="41">
        <v>0.28930204548682154</v>
      </c>
      <c r="J320" s="41">
        <v>0.31634228065278813</v>
      </c>
      <c r="K320" s="41">
        <v>0.37996651909642021</v>
      </c>
      <c r="L320" s="41">
        <v>0.44307907311157868</v>
      </c>
      <c r="M320" s="41">
        <v>0.5267118545738162</v>
      </c>
      <c r="N320" s="41">
        <v>0.5949203864063437</v>
      </c>
      <c r="O320" s="41">
        <v>0.58473634631058879</v>
      </c>
      <c r="P320" s="41">
        <v>0.52362924694768764</v>
      </c>
      <c r="Q320" s="41">
        <v>0.40768468986504969</v>
      </c>
      <c r="R320" s="41">
        <v>0.38086901862969602</v>
      </c>
      <c r="S320" s="47">
        <v>12.4</v>
      </c>
    </row>
    <row r="321" spans="1:19" x14ac:dyDescent="0.25">
      <c r="A321" t="s">
        <v>880</v>
      </c>
      <c r="B321" s="40" t="s">
        <v>79</v>
      </c>
      <c r="C321" s="40">
        <v>3</v>
      </c>
      <c r="D321" s="43">
        <v>45282</v>
      </c>
      <c r="E321" s="42">
        <v>6.1999999999999993</v>
      </c>
      <c r="F321" s="54">
        <v>1</v>
      </c>
      <c r="G321" s="41">
        <v>0.34510552382231963</v>
      </c>
      <c r="H321" s="41">
        <v>0.2866705898236856</v>
      </c>
      <c r="I321" s="41">
        <v>0.28930204548682154</v>
      </c>
      <c r="J321" s="41">
        <v>0.31634228065278813</v>
      </c>
      <c r="K321" s="41">
        <v>0.37996651909642021</v>
      </c>
      <c r="L321" s="41">
        <v>0.44307907311157868</v>
      </c>
      <c r="M321" s="41">
        <v>0.5267118545738162</v>
      </c>
      <c r="N321" s="41">
        <v>0.5949203864063437</v>
      </c>
      <c r="O321" s="41">
        <v>0.58473634631058879</v>
      </c>
      <c r="P321" s="41">
        <v>0.52362924694768764</v>
      </c>
      <c r="Q321" s="41">
        <v>0.40768468986504969</v>
      </c>
      <c r="R321" s="41">
        <v>0.38086901862969602</v>
      </c>
      <c r="S321" s="47">
        <v>6.1999999999999993</v>
      </c>
    </row>
    <row r="322" spans="1:19" x14ac:dyDescent="0.25">
      <c r="A322" t="s">
        <v>1704</v>
      </c>
      <c r="B322" s="40" t="s">
        <v>79</v>
      </c>
      <c r="C322" s="40">
        <v>3</v>
      </c>
      <c r="D322" s="43">
        <v>45276</v>
      </c>
      <c r="E322" s="42">
        <v>24.8</v>
      </c>
      <c r="F322" s="54">
        <v>1</v>
      </c>
      <c r="G322" s="41">
        <v>0.34510552382231963</v>
      </c>
      <c r="H322" s="41">
        <v>0.2866705898236856</v>
      </c>
      <c r="I322" s="41">
        <v>0.28930204548682154</v>
      </c>
      <c r="J322" s="41">
        <v>0.31634228065278813</v>
      </c>
      <c r="K322" s="41">
        <v>0.37996651909642021</v>
      </c>
      <c r="L322" s="41">
        <v>0.44307907311157868</v>
      </c>
      <c r="M322" s="41">
        <v>0.5267118545738162</v>
      </c>
      <c r="N322" s="41">
        <v>0.5949203864063437</v>
      </c>
      <c r="O322" s="41">
        <v>0.58473634631058879</v>
      </c>
      <c r="P322" s="41">
        <v>0.52362924694768764</v>
      </c>
      <c r="Q322" s="41">
        <v>0.40768468986504969</v>
      </c>
      <c r="R322" s="41">
        <v>0.38086901862969602</v>
      </c>
      <c r="S322" s="47">
        <v>24.8</v>
      </c>
    </row>
    <row r="323" spans="1:19" x14ac:dyDescent="0.25">
      <c r="A323" t="s">
        <v>881</v>
      </c>
      <c r="B323" s="40" t="s">
        <v>79</v>
      </c>
      <c r="C323" s="40">
        <v>3</v>
      </c>
      <c r="D323" s="43">
        <v>45300</v>
      </c>
      <c r="E323" s="42">
        <v>6.2</v>
      </c>
      <c r="F323" s="54">
        <v>1</v>
      </c>
      <c r="G323" s="41">
        <v>0.34510552382231963</v>
      </c>
      <c r="H323" s="41">
        <v>0.2866705898236856</v>
      </c>
      <c r="I323" s="41">
        <v>0.28930204548682154</v>
      </c>
      <c r="J323" s="41">
        <v>0.31634228065278813</v>
      </c>
      <c r="K323" s="41">
        <v>0.37996651909642021</v>
      </c>
      <c r="L323" s="41">
        <v>0.44307907311157868</v>
      </c>
      <c r="M323" s="41">
        <v>0.5267118545738162</v>
      </c>
      <c r="N323" s="41">
        <v>0.5949203864063437</v>
      </c>
      <c r="O323" s="41">
        <v>0.58473634631058879</v>
      </c>
      <c r="P323" s="41">
        <v>0.52362924694768764</v>
      </c>
      <c r="Q323" s="41">
        <v>0.40768468986504969</v>
      </c>
      <c r="R323" s="41">
        <v>0.38086901862969602</v>
      </c>
      <c r="S323" s="47">
        <v>6.2</v>
      </c>
    </row>
    <row r="324" spans="1:19" x14ac:dyDescent="0.25">
      <c r="A324" t="s">
        <v>1705</v>
      </c>
      <c r="B324" s="40" t="s">
        <v>79</v>
      </c>
      <c r="C324" s="40">
        <v>3</v>
      </c>
      <c r="D324" s="43">
        <v>45231</v>
      </c>
      <c r="E324" s="42">
        <v>18.600000000000001</v>
      </c>
      <c r="F324" s="54">
        <v>1</v>
      </c>
      <c r="G324" s="41">
        <v>0.34510552382231963</v>
      </c>
      <c r="H324" s="41">
        <v>0.2866705898236856</v>
      </c>
      <c r="I324" s="41">
        <v>0.28930204548682154</v>
      </c>
      <c r="J324" s="41">
        <v>0.31634228065278813</v>
      </c>
      <c r="K324" s="41">
        <v>0.37996651909642021</v>
      </c>
      <c r="L324" s="41">
        <v>0.44307907311157868</v>
      </c>
      <c r="M324" s="41">
        <v>0.5267118545738162</v>
      </c>
      <c r="N324" s="41">
        <v>0.5949203864063437</v>
      </c>
      <c r="O324" s="41">
        <v>0.58473634631058879</v>
      </c>
      <c r="P324" s="41">
        <v>0.52362924694768764</v>
      </c>
      <c r="Q324" s="41">
        <v>0.40768468986504969</v>
      </c>
      <c r="R324" s="41">
        <v>0.38086901862969602</v>
      </c>
      <c r="S324" s="47">
        <v>18.600000000000001</v>
      </c>
    </row>
    <row r="325" spans="1:19" x14ac:dyDescent="0.25">
      <c r="A325" t="s">
        <v>882</v>
      </c>
      <c r="B325" s="40" t="s">
        <v>79</v>
      </c>
      <c r="C325" s="40">
        <v>3</v>
      </c>
      <c r="D325" s="43">
        <v>45234</v>
      </c>
      <c r="E325" s="42">
        <v>12.4</v>
      </c>
      <c r="F325" s="54">
        <v>1</v>
      </c>
      <c r="G325" s="41">
        <v>0.34510552382231963</v>
      </c>
      <c r="H325" s="41">
        <v>0.2866705898236856</v>
      </c>
      <c r="I325" s="41">
        <v>0.28930204548682154</v>
      </c>
      <c r="J325" s="41">
        <v>0.31634228065278813</v>
      </c>
      <c r="K325" s="41">
        <v>0.37996651909642021</v>
      </c>
      <c r="L325" s="41">
        <v>0.44307907311157868</v>
      </c>
      <c r="M325" s="41">
        <v>0.5267118545738162</v>
      </c>
      <c r="N325" s="41">
        <v>0.5949203864063437</v>
      </c>
      <c r="O325" s="41">
        <v>0.58473634631058879</v>
      </c>
      <c r="P325" s="41">
        <v>0.52362924694768764</v>
      </c>
      <c r="Q325" s="41">
        <v>0.40768468986504969</v>
      </c>
      <c r="R325" s="41">
        <v>0.38086901862969602</v>
      </c>
      <c r="S325" s="47">
        <v>12.4</v>
      </c>
    </row>
    <row r="326" spans="1:19" x14ac:dyDescent="0.25">
      <c r="A326" t="s">
        <v>883</v>
      </c>
      <c r="B326" s="40" t="s">
        <v>79</v>
      </c>
      <c r="C326" s="40">
        <v>3</v>
      </c>
      <c r="D326" s="43">
        <v>45352</v>
      </c>
      <c r="E326" s="42">
        <v>31</v>
      </c>
      <c r="F326" s="54">
        <v>1</v>
      </c>
      <c r="G326" s="41">
        <v>0.34510552382231963</v>
      </c>
      <c r="H326" s="41">
        <v>0.2866705898236856</v>
      </c>
      <c r="I326" s="41">
        <v>0.28930204548682154</v>
      </c>
      <c r="J326" s="41">
        <v>0.31634228065278813</v>
      </c>
      <c r="K326" s="41">
        <v>0.37996651909642021</v>
      </c>
      <c r="L326" s="41">
        <v>0.44307907311157868</v>
      </c>
      <c r="M326" s="41">
        <v>0.5267118545738162</v>
      </c>
      <c r="N326" s="41">
        <v>0.5949203864063437</v>
      </c>
      <c r="O326" s="41">
        <v>0.58473634631058879</v>
      </c>
      <c r="P326" s="41">
        <v>0.52362924694768764</v>
      </c>
      <c r="Q326" s="41">
        <v>0.40768468986504969</v>
      </c>
      <c r="R326" s="41">
        <v>0.38086901862969602</v>
      </c>
      <c r="S326" s="47">
        <v>31</v>
      </c>
    </row>
    <row r="327" spans="1:19" x14ac:dyDescent="0.25">
      <c r="A327" t="s">
        <v>884</v>
      </c>
      <c r="B327" s="40" t="s">
        <v>79</v>
      </c>
      <c r="C327" s="40">
        <v>3</v>
      </c>
      <c r="D327" s="43">
        <v>45236</v>
      </c>
      <c r="E327" s="42">
        <v>31.000000000000004</v>
      </c>
      <c r="F327" s="54">
        <v>1</v>
      </c>
      <c r="G327" s="41">
        <v>0.34510552382231963</v>
      </c>
      <c r="H327" s="41">
        <v>0.2866705898236856</v>
      </c>
      <c r="I327" s="41">
        <v>0.28930204548682154</v>
      </c>
      <c r="J327" s="41">
        <v>0.31634228065278813</v>
      </c>
      <c r="K327" s="41">
        <v>0.37996651909642021</v>
      </c>
      <c r="L327" s="41">
        <v>0.44307907311157868</v>
      </c>
      <c r="M327" s="41">
        <v>0.5267118545738162</v>
      </c>
      <c r="N327" s="41">
        <v>0.5949203864063437</v>
      </c>
      <c r="O327" s="41">
        <v>0.58473634631058879</v>
      </c>
      <c r="P327" s="41">
        <v>0.52362924694768764</v>
      </c>
      <c r="Q327" s="41">
        <v>0.40768468986504969</v>
      </c>
      <c r="R327" s="41">
        <v>0.38086901862969602</v>
      </c>
      <c r="S327" s="47">
        <v>31.000000000000004</v>
      </c>
    </row>
    <row r="328" spans="1:19" x14ac:dyDescent="0.25">
      <c r="A328" t="s">
        <v>1706</v>
      </c>
      <c r="B328" s="40" t="s">
        <v>79</v>
      </c>
      <c r="C328" s="40">
        <v>3</v>
      </c>
      <c r="D328" s="43">
        <v>45236</v>
      </c>
      <c r="E328" s="42">
        <v>6.2</v>
      </c>
      <c r="F328" s="54">
        <v>1</v>
      </c>
      <c r="G328" s="41">
        <v>0.34510552382231963</v>
      </c>
      <c r="H328" s="41">
        <v>0.2866705898236856</v>
      </c>
      <c r="I328" s="41">
        <v>0.28930204548682154</v>
      </c>
      <c r="J328" s="41">
        <v>0.31634228065278813</v>
      </c>
      <c r="K328" s="41">
        <v>0.37996651909642021</v>
      </c>
      <c r="L328" s="41">
        <v>0.44307907311157868</v>
      </c>
      <c r="M328" s="41">
        <v>0.5267118545738162</v>
      </c>
      <c r="N328" s="41">
        <v>0.5949203864063437</v>
      </c>
      <c r="O328" s="41">
        <v>0.58473634631058879</v>
      </c>
      <c r="P328" s="41">
        <v>0.52362924694768764</v>
      </c>
      <c r="Q328" s="41">
        <v>0.40768468986504969</v>
      </c>
      <c r="R328" s="41">
        <v>0.38086901862969602</v>
      </c>
      <c r="S328" s="47">
        <v>6.2</v>
      </c>
    </row>
    <row r="329" spans="1:19" x14ac:dyDescent="0.25">
      <c r="A329" t="s">
        <v>885</v>
      </c>
      <c r="B329" s="40" t="s">
        <v>79</v>
      </c>
      <c r="C329" s="40">
        <v>3</v>
      </c>
      <c r="D329" s="43">
        <v>45383</v>
      </c>
      <c r="E329" s="42">
        <v>12.4</v>
      </c>
      <c r="F329" s="54">
        <v>1</v>
      </c>
      <c r="G329" s="41">
        <v>0.34510552382231963</v>
      </c>
      <c r="H329" s="41">
        <v>0.2866705898236856</v>
      </c>
      <c r="I329" s="41">
        <v>0.28930204548682154</v>
      </c>
      <c r="J329" s="41">
        <v>0.31634228065278813</v>
      </c>
      <c r="K329" s="41">
        <v>0.37996651909642021</v>
      </c>
      <c r="L329" s="41">
        <v>0.44307907311157868</v>
      </c>
      <c r="M329" s="41">
        <v>0.5267118545738162</v>
      </c>
      <c r="N329" s="41">
        <v>0.5949203864063437</v>
      </c>
      <c r="O329" s="41">
        <v>0.58473634631058879</v>
      </c>
      <c r="P329" s="41">
        <v>0.52362924694768764</v>
      </c>
      <c r="Q329" s="41">
        <v>0.40768468986504969</v>
      </c>
      <c r="R329" s="41">
        <v>0.38086901862969602</v>
      </c>
      <c r="S329" s="47">
        <v>12.4</v>
      </c>
    </row>
    <row r="330" spans="1:19" x14ac:dyDescent="0.25">
      <c r="A330" t="s">
        <v>886</v>
      </c>
      <c r="B330" s="40" t="s">
        <v>79</v>
      </c>
      <c r="C330" s="40">
        <v>3</v>
      </c>
      <c r="D330" s="43">
        <v>45383</v>
      </c>
      <c r="E330" s="42">
        <v>24.800000000000004</v>
      </c>
      <c r="F330" s="54">
        <v>1</v>
      </c>
      <c r="G330" s="41">
        <v>0.34510552382231963</v>
      </c>
      <c r="H330" s="41">
        <v>0.2866705898236856</v>
      </c>
      <c r="I330" s="41">
        <v>0.28930204548682154</v>
      </c>
      <c r="J330" s="41">
        <v>0.31634228065278813</v>
      </c>
      <c r="K330" s="41">
        <v>0.37996651909642021</v>
      </c>
      <c r="L330" s="41">
        <v>0.44307907311157868</v>
      </c>
      <c r="M330" s="41">
        <v>0.5267118545738162</v>
      </c>
      <c r="N330" s="41">
        <v>0.5949203864063437</v>
      </c>
      <c r="O330" s="41">
        <v>0.58473634631058879</v>
      </c>
      <c r="P330" s="41">
        <v>0.52362924694768764</v>
      </c>
      <c r="Q330" s="41">
        <v>0.40768468986504969</v>
      </c>
      <c r="R330" s="41">
        <v>0.38086901862969602</v>
      </c>
      <c r="S330" s="47">
        <v>24.800000000000004</v>
      </c>
    </row>
    <row r="331" spans="1:19" x14ac:dyDescent="0.25">
      <c r="A331" t="s">
        <v>887</v>
      </c>
      <c r="B331" s="40" t="s">
        <v>79</v>
      </c>
      <c r="C331" s="40">
        <v>3</v>
      </c>
      <c r="D331" s="43">
        <v>45383</v>
      </c>
      <c r="E331" s="42">
        <v>12.4</v>
      </c>
      <c r="F331" s="54">
        <v>1</v>
      </c>
      <c r="G331" s="41">
        <v>0.34510552382231963</v>
      </c>
      <c r="H331" s="41">
        <v>0.2866705898236856</v>
      </c>
      <c r="I331" s="41">
        <v>0.28930204548682154</v>
      </c>
      <c r="J331" s="41">
        <v>0.31634228065278813</v>
      </c>
      <c r="K331" s="41">
        <v>0.37996651909642021</v>
      </c>
      <c r="L331" s="41">
        <v>0.44307907311157868</v>
      </c>
      <c r="M331" s="41">
        <v>0.5267118545738162</v>
      </c>
      <c r="N331" s="41">
        <v>0.5949203864063437</v>
      </c>
      <c r="O331" s="41">
        <v>0.58473634631058879</v>
      </c>
      <c r="P331" s="41">
        <v>0.52362924694768764</v>
      </c>
      <c r="Q331" s="41">
        <v>0.40768468986504969</v>
      </c>
      <c r="R331" s="41">
        <v>0.38086901862969602</v>
      </c>
      <c r="S331" s="47">
        <v>12.4</v>
      </c>
    </row>
    <row r="332" spans="1:19" x14ac:dyDescent="0.25">
      <c r="A332" t="s">
        <v>888</v>
      </c>
      <c r="B332" s="40" t="s">
        <v>79</v>
      </c>
      <c r="C332" s="40">
        <v>3</v>
      </c>
      <c r="D332" s="43">
        <v>45352</v>
      </c>
      <c r="E332" s="42">
        <v>31</v>
      </c>
      <c r="F332" s="54">
        <v>1</v>
      </c>
      <c r="G332" s="41">
        <v>0.34510552382231963</v>
      </c>
      <c r="H332" s="41">
        <v>0.2866705898236856</v>
      </c>
      <c r="I332" s="41">
        <v>0.28930204548682154</v>
      </c>
      <c r="J332" s="41">
        <v>0.31634228065278813</v>
      </c>
      <c r="K332" s="41">
        <v>0.37996651909642021</v>
      </c>
      <c r="L332" s="41">
        <v>0.44307907311157868</v>
      </c>
      <c r="M332" s="41">
        <v>0.5267118545738162</v>
      </c>
      <c r="N332" s="41">
        <v>0.5949203864063437</v>
      </c>
      <c r="O332" s="41">
        <v>0.58473634631058879</v>
      </c>
      <c r="P332" s="41">
        <v>0.52362924694768764</v>
      </c>
      <c r="Q332" s="41">
        <v>0.40768468986504969</v>
      </c>
      <c r="R332" s="41">
        <v>0.38086901862969602</v>
      </c>
      <c r="S332" s="47">
        <v>31</v>
      </c>
    </row>
    <row r="333" spans="1:19" x14ac:dyDescent="0.25">
      <c r="A333" t="s">
        <v>889</v>
      </c>
      <c r="B333" s="40" t="s">
        <v>79</v>
      </c>
      <c r="C333" s="40">
        <v>3</v>
      </c>
      <c r="D333" s="43">
        <v>45352</v>
      </c>
      <c r="E333" s="42">
        <v>24.8</v>
      </c>
      <c r="F333" s="54">
        <v>1</v>
      </c>
      <c r="G333" s="41">
        <v>0.34510552382231963</v>
      </c>
      <c r="H333" s="41">
        <v>0.2866705898236856</v>
      </c>
      <c r="I333" s="41">
        <v>0.28930204548682154</v>
      </c>
      <c r="J333" s="41">
        <v>0.31634228065278813</v>
      </c>
      <c r="K333" s="41">
        <v>0.37996651909642021</v>
      </c>
      <c r="L333" s="41">
        <v>0.44307907311157868</v>
      </c>
      <c r="M333" s="41">
        <v>0.5267118545738162</v>
      </c>
      <c r="N333" s="41">
        <v>0.5949203864063437</v>
      </c>
      <c r="O333" s="41">
        <v>0.58473634631058879</v>
      </c>
      <c r="P333" s="41">
        <v>0.52362924694768764</v>
      </c>
      <c r="Q333" s="41">
        <v>0.40768468986504969</v>
      </c>
      <c r="R333" s="41">
        <v>0.38086901862969602</v>
      </c>
      <c r="S333" s="47">
        <v>24.8</v>
      </c>
    </row>
    <row r="334" spans="1:19" x14ac:dyDescent="0.25">
      <c r="A334" t="s">
        <v>890</v>
      </c>
      <c r="B334" s="40" t="s">
        <v>79</v>
      </c>
      <c r="C334" s="40">
        <v>3</v>
      </c>
      <c r="D334" s="43">
        <v>45383</v>
      </c>
      <c r="E334" s="42">
        <v>24.8</v>
      </c>
      <c r="F334" s="54">
        <v>1</v>
      </c>
      <c r="G334" s="41">
        <v>0.34510552382231963</v>
      </c>
      <c r="H334" s="41">
        <v>0.2866705898236856</v>
      </c>
      <c r="I334" s="41">
        <v>0.28930204548682154</v>
      </c>
      <c r="J334" s="41">
        <v>0.31634228065278813</v>
      </c>
      <c r="K334" s="41">
        <v>0.37996651909642021</v>
      </c>
      <c r="L334" s="41">
        <v>0.44307907311157868</v>
      </c>
      <c r="M334" s="41">
        <v>0.5267118545738162</v>
      </c>
      <c r="N334" s="41">
        <v>0.5949203864063437</v>
      </c>
      <c r="O334" s="41">
        <v>0.58473634631058879</v>
      </c>
      <c r="P334" s="41">
        <v>0.52362924694768764</v>
      </c>
      <c r="Q334" s="41">
        <v>0.40768468986504969</v>
      </c>
      <c r="R334" s="41">
        <v>0.38086901862969602</v>
      </c>
      <c r="S334" s="47">
        <v>24.8</v>
      </c>
    </row>
    <row r="335" spans="1:19" x14ac:dyDescent="0.25">
      <c r="A335" t="s">
        <v>1707</v>
      </c>
      <c r="B335" s="40" t="s">
        <v>79</v>
      </c>
      <c r="C335" s="40">
        <v>3</v>
      </c>
      <c r="D335" s="43">
        <v>45211</v>
      </c>
      <c r="E335" s="42">
        <v>-2</v>
      </c>
      <c r="F335" s="54">
        <v>1</v>
      </c>
      <c r="G335" s="41">
        <v>0.34510552382231963</v>
      </c>
      <c r="H335" s="41">
        <v>0.2866705898236856</v>
      </c>
      <c r="I335" s="41">
        <v>0.28930204548682154</v>
      </c>
      <c r="J335" s="41">
        <v>0.31634228065278813</v>
      </c>
      <c r="K335" s="41">
        <v>0.37996651909642021</v>
      </c>
      <c r="L335" s="41">
        <v>0.44307907311157868</v>
      </c>
      <c r="M335" s="41">
        <v>0.5267118545738162</v>
      </c>
      <c r="N335" s="41">
        <v>0.5949203864063437</v>
      </c>
      <c r="O335" s="41">
        <v>0.58473634631058879</v>
      </c>
      <c r="P335" s="41">
        <v>0.52362924694768764</v>
      </c>
      <c r="Q335" s="41">
        <v>0.40768468986504969</v>
      </c>
      <c r="R335" s="41">
        <v>0.38086901862969602</v>
      </c>
      <c r="S335" s="47">
        <v>-2</v>
      </c>
    </row>
    <row r="336" spans="1:19" x14ac:dyDescent="0.25">
      <c r="A336" t="s">
        <v>1708</v>
      </c>
      <c r="B336" s="40" t="s">
        <v>79</v>
      </c>
      <c r="C336" s="40">
        <v>3</v>
      </c>
      <c r="D336" s="43">
        <v>45194</v>
      </c>
      <c r="E336" s="42">
        <v>-2.1</v>
      </c>
      <c r="F336" s="54">
        <v>1</v>
      </c>
      <c r="G336" s="41">
        <v>0.34510552382231963</v>
      </c>
      <c r="H336" s="41">
        <v>0.2866705898236856</v>
      </c>
      <c r="I336" s="41">
        <v>0.28930204548682154</v>
      </c>
      <c r="J336" s="41">
        <v>0.31634228065278813</v>
      </c>
      <c r="K336" s="41">
        <v>0.37996651909642021</v>
      </c>
      <c r="L336" s="41">
        <v>0.44307907311157868</v>
      </c>
      <c r="M336" s="41">
        <v>0.5267118545738162</v>
      </c>
      <c r="N336" s="41">
        <v>0.5949203864063437</v>
      </c>
      <c r="O336" s="41">
        <v>0.58473634631058879</v>
      </c>
      <c r="P336" s="41">
        <v>0.52362924694768764</v>
      </c>
      <c r="Q336" s="41">
        <v>0.40768468986504969</v>
      </c>
      <c r="R336" s="41">
        <v>0.38086901862969602</v>
      </c>
      <c r="S336" s="47">
        <v>-2.1</v>
      </c>
    </row>
    <row r="337" spans="1:19" x14ac:dyDescent="0.25">
      <c r="A337" t="s">
        <v>1709</v>
      </c>
      <c r="B337" s="40" t="s">
        <v>79</v>
      </c>
      <c r="C337" s="40">
        <v>3</v>
      </c>
      <c r="D337" s="43">
        <v>45239</v>
      </c>
      <c r="E337" s="42">
        <v>-2</v>
      </c>
      <c r="F337" s="54">
        <v>1</v>
      </c>
      <c r="G337" s="41">
        <v>0.34510552382231963</v>
      </c>
      <c r="H337" s="41">
        <v>0.2866705898236856</v>
      </c>
      <c r="I337" s="41">
        <v>0.28930204548682154</v>
      </c>
      <c r="J337" s="41">
        <v>0.31634228065278813</v>
      </c>
      <c r="K337" s="41">
        <v>0.37996651909642021</v>
      </c>
      <c r="L337" s="41">
        <v>0.44307907311157868</v>
      </c>
      <c r="M337" s="41">
        <v>0.5267118545738162</v>
      </c>
      <c r="N337" s="41">
        <v>0.5949203864063437</v>
      </c>
      <c r="O337" s="41">
        <v>0.58473634631058879</v>
      </c>
      <c r="P337" s="41">
        <v>0.52362924694768764</v>
      </c>
      <c r="Q337" s="41">
        <v>0.40768468986504969</v>
      </c>
      <c r="R337" s="41">
        <v>0.38086901862969602</v>
      </c>
      <c r="S337" s="47">
        <v>-2</v>
      </c>
    </row>
    <row r="338" spans="1:19" x14ac:dyDescent="0.25">
      <c r="A338" t="s">
        <v>1710</v>
      </c>
      <c r="B338" s="40" t="s">
        <v>79</v>
      </c>
      <c r="C338" s="40">
        <v>3</v>
      </c>
      <c r="D338" s="43">
        <v>45253</v>
      </c>
      <c r="E338" s="42">
        <v>2</v>
      </c>
      <c r="F338" s="54">
        <v>1</v>
      </c>
      <c r="G338" s="41">
        <v>0.34510552382231963</v>
      </c>
      <c r="H338" s="41">
        <v>0.2866705898236856</v>
      </c>
      <c r="I338" s="41">
        <v>0.28930204548682154</v>
      </c>
      <c r="J338" s="41">
        <v>0.31634228065278813</v>
      </c>
      <c r="K338" s="41">
        <v>0.37996651909642021</v>
      </c>
      <c r="L338" s="41">
        <v>0.44307907311157868</v>
      </c>
      <c r="M338" s="41">
        <v>0.5267118545738162</v>
      </c>
      <c r="N338" s="41">
        <v>0.5949203864063437</v>
      </c>
      <c r="O338" s="41">
        <v>0.58473634631058879</v>
      </c>
      <c r="P338" s="41">
        <v>0.52362924694768764</v>
      </c>
      <c r="Q338" s="41">
        <v>0.40768468986504969</v>
      </c>
      <c r="R338" s="41">
        <v>0.38086901862969602</v>
      </c>
      <c r="S338" s="47">
        <v>2</v>
      </c>
    </row>
    <row r="339" spans="1:19" x14ac:dyDescent="0.25">
      <c r="A339" t="s">
        <v>1711</v>
      </c>
      <c r="B339" s="40" t="s">
        <v>79</v>
      </c>
      <c r="C339" s="40">
        <v>3</v>
      </c>
      <c r="D339" s="43">
        <v>45212</v>
      </c>
      <c r="E339" s="42">
        <v>-6</v>
      </c>
      <c r="F339" s="54">
        <v>1</v>
      </c>
      <c r="G339" s="41">
        <v>0.34510552382231963</v>
      </c>
      <c r="H339" s="41">
        <v>0.2866705898236856</v>
      </c>
      <c r="I339" s="41">
        <v>0.28930204548682154</v>
      </c>
      <c r="J339" s="41">
        <v>0.31634228065278813</v>
      </c>
      <c r="K339" s="41">
        <v>0.37996651909642021</v>
      </c>
      <c r="L339" s="41">
        <v>0.44307907311157868</v>
      </c>
      <c r="M339" s="41">
        <v>0.5267118545738162</v>
      </c>
      <c r="N339" s="41">
        <v>0.5949203864063437</v>
      </c>
      <c r="O339" s="41">
        <v>0.58473634631058879</v>
      </c>
      <c r="P339" s="41">
        <v>0.52362924694768764</v>
      </c>
      <c r="Q339" s="41">
        <v>0.40768468986504969</v>
      </c>
      <c r="R339" s="41">
        <v>0.38086901862969602</v>
      </c>
      <c r="S339" s="47">
        <v>-6</v>
      </c>
    </row>
    <row r="340" spans="1:19" x14ac:dyDescent="0.25">
      <c r="A340" t="s">
        <v>891</v>
      </c>
      <c r="B340" s="40" t="s">
        <v>79</v>
      </c>
      <c r="C340" s="40">
        <v>3</v>
      </c>
      <c r="D340" s="43">
        <v>44983</v>
      </c>
      <c r="E340" s="42">
        <v>-1.67</v>
      </c>
      <c r="F340" s="54">
        <v>1</v>
      </c>
      <c r="G340" s="41">
        <v>0.34510552382231963</v>
      </c>
      <c r="H340" s="41">
        <v>0.2866705898236856</v>
      </c>
      <c r="I340" s="41">
        <v>0.28930204548682154</v>
      </c>
      <c r="J340" s="41">
        <v>0.31634228065278813</v>
      </c>
      <c r="K340" s="41">
        <v>0.37996651909642021</v>
      </c>
      <c r="L340" s="41">
        <v>0.44307907311157868</v>
      </c>
      <c r="M340" s="41">
        <v>0.5267118545738162</v>
      </c>
      <c r="N340" s="41">
        <v>0.5949203864063437</v>
      </c>
      <c r="O340" s="41">
        <v>0.58473634631058879</v>
      </c>
      <c r="P340" s="41">
        <v>0.52362924694768764</v>
      </c>
      <c r="Q340" s="41">
        <v>0.40768468986504969</v>
      </c>
      <c r="R340" s="41">
        <v>0.38086901862969602</v>
      </c>
      <c r="S340" s="47">
        <v>-1.67</v>
      </c>
    </row>
    <row r="341" spans="1:19" x14ac:dyDescent="0.25">
      <c r="A341" t="s">
        <v>892</v>
      </c>
      <c r="B341" s="40" t="s">
        <v>79</v>
      </c>
      <c r="C341" s="40">
        <v>3</v>
      </c>
      <c r="D341" s="43">
        <v>46023</v>
      </c>
      <c r="E341" s="42">
        <v>43.4</v>
      </c>
      <c r="F341" s="54">
        <v>1</v>
      </c>
      <c r="G341" s="41">
        <v>0.34510552382231963</v>
      </c>
      <c r="H341" s="41">
        <v>0.2866705898236856</v>
      </c>
      <c r="I341" s="41">
        <v>0.28930204548682154</v>
      </c>
      <c r="J341" s="41">
        <v>0.31634228065278813</v>
      </c>
      <c r="K341" s="41">
        <v>0.37996651909642021</v>
      </c>
      <c r="L341" s="41">
        <v>0.44307907311157868</v>
      </c>
      <c r="M341" s="41">
        <v>0.5267118545738162</v>
      </c>
      <c r="N341" s="41">
        <v>0.5949203864063437</v>
      </c>
      <c r="O341" s="41">
        <v>0.58473634631058879</v>
      </c>
      <c r="P341" s="41">
        <v>0.52362924694768764</v>
      </c>
      <c r="Q341" s="41">
        <v>0.40768468986504969</v>
      </c>
      <c r="R341" s="41">
        <v>0.38086901862969602</v>
      </c>
      <c r="S341" s="47">
        <v>43.4</v>
      </c>
    </row>
    <row r="342" spans="1:19" x14ac:dyDescent="0.25">
      <c r="A342" t="s">
        <v>893</v>
      </c>
      <c r="B342" s="40" t="s">
        <v>79</v>
      </c>
      <c r="C342" s="40">
        <v>3</v>
      </c>
      <c r="D342" s="43">
        <v>46023</v>
      </c>
      <c r="E342" s="42">
        <v>49.6</v>
      </c>
      <c r="F342" s="54">
        <v>1</v>
      </c>
      <c r="G342" s="41">
        <v>0.34510552382231963</v>
      </c>
      <c r="H342" s="41">
        <v>0.2866705898236856</v>
      </c>
      <c r="I342" s="41">
        <v>0.28930204548682154</v>
      </c>
      <c r="J342" s="41">
        <v>0.31634228065278813</v>
      </c>
      <c r="K342" s="41">
        <v>0.37996651909642021</v>
      </c>
      <c r="L342" s="41">
        <v>0.44307907311157868</v>
      </c>
      <c r="M342" s="41">
        <v>0.5267118545738162</v>
      </c>
      <c r="N342" s="41">
        <v>0.5949203864063437</v>
      </c>
      <c r="O342" s="41">
        <v>0.58473634631058879</v>
      </c>
      <c r="P342" s="41">
        <v>0.52362924694768764</v>
      </c>
      <c r="Q342" s="41">
        <v>0.40768468986504969</v>
      </c>
      <c r="R342" s="41">
        <v>0.38086901862969602</v>
      </c>
      <c r="S342" s="47">
        <v>49.6</v>
      </c>
    </row>
    <row r="343" spans="1:19" x14ac:dyDescent="0.25">
      <c r="A343" t="s">
        <v>894</v>
      </c>
      <c r="B343" s="40" t="s">
        <v>79</v>
      </c>
      <c r="C343" s="40">
        <v>3</v>
      </c>
      <c r="D343" s="43">
        <v>45352</v>
      </c>
      <c r="E343" s="42">
        <v>79.8</v>
      </c>
      <c r="F343" s="54">
        <v>1</v>
      </c>
      <c r="G343" s="41">
        <v>0.34510552382231963</v>
      </c>
      <c r="H343" s="41">
        <v>0.2866705898236856</v>
      </c>
      <c r="I343" s="41">
        <v>0.28930204548682154</v>
      </c>
      <c r="J343" s="41">
        <v>0.31634228065278813</v>
      </c>
      <c r="K343" s="41">
        <v>0.37996651909642021</v>
      </c>
      <c r="L343" s="41">
        <v>0.44307907311157868</v>
      </c>
      <c r="M343" s="41">
        <v>0.5267118545738162</v>
      </c>
      <c r="N343" s="41">
        <v>0.5949203864063437</v>
      </c>
      <c r="O343" s="41">
        <v>0.58473634631058879</v>
      </c>
      <c r="P343" s="41">
        <v>0.52362924694768764</v>
      </c>
      <c r="Q343" s="41">
        <v>0.40768468986504969</v>
      </c>
      <c r="R343" s="41">
        <v>0.38086901862969602</v>
      </c>
      <c r="S343" s="47">
        <v>79.8</v>
      </c>
    </row>
    <row r="344" spans="1:19" x14ac:dyDescent="0.25">
      <c r="A344" t="s">
        <v>1712</v>
      </c>
      <c r="B344" s="40" t="s">
        <v>79</v>
      </c>
      <c r="C344" s="40">
        <v>3</v>
      </c>
      <c r="D344" s="43">
        <v>45474</v>
      </c>
      <c r="E344" s="42">
        <v>45</v>
      </c>
      <c r="F344" s="54">
        <v>1</v>
      </c>
      <c r="G344" s="41">
        <v>0.34510552382231963</v>
      </c>
      <c r="H344" s="41">
        <v>0.2866705898236856</v>
      </c>
      <c r="I344" s="41">
        <v>0.28930204548682154</v>
      </c>
      <c r="J344" s="41">
        <v>0.31634228065278813</v>
      </c>
      <c r="K344" s="41">
        <v>0.37996651909642021</v>
      </c>
      <c r="L344" s="41">
        <v>0.44307907311157868</v>
      </c>
      <c r="M344" s="41">
        <v>0.5267118545738162</v>
      </c>
      <c r="N344" s="41">
        <v>0.5949203864063437</v>
      </c>
      <c r="O344" s="41">
        <v>0.58473634631058879</v>
      </c>
      <c r="P344" s="41">
        <v>0.52362924694768764</v>
      </c>
      <c r="Q344" s="41">
        <v>0.40768468986504969</v>
      </c>
      <c r="R344" s="41">
        <v>0.38086901862969602</v>
      </c>
      <c r="S344" s="47">
        <v>45</v>
      </c>
    </row>
    <row r="345" spans="1:19" x14ac:dyDescent="0.25">
      <c r="A345" t="s">
        <v>895</v>
      </c>
      <c r="B345" s="40" t="s">
        <v>79</v>
      </c>
      <c r="C345" s="40">
        <v>3</v>
      </c>
      <c r="D345" s="43">
        <v>45474</v>
      </c>
      <c r="E345" s="42">
        <v>40.5</v>
      </c>
      <c r="F345" s="54">
        <v>1</v>
      </c>
      <c r="G345" s="41">
        <v>0.34510552382231963</v>
      </c>
      <c r="H345" s="41">
        <v>0.2866705898236856</v>
      </c>
      <c r="I345" s="41">
        <v>0.28930204548682154</v>
      </c>
      <c r="J345" s="41">
        <v>0.31634228065278813</v>
      </c>
      <c r="K345" s="41">
        <v>0.37996651909642021</v>
      </c>
      <c r="L345" s="41">
        <v>0.44307907311157868</v>
      </c>
      <c r="M345" s="41">
        <v>0.5267118545738162</v>
      </c>
      <c r="N345" s="41">
        <v>0.5949203864063437</v>
      </c>
      <c r="O345" s="41">
        <v>0.58473634631058879</v>
      </c>
      <c r="P345" s="41">
        <v>0.52362924694768764</v>
      </c>
      <c r="Q345" s="41">
        <v>0.40768468986504969</v>
      </c>
      <c r="R345" s="41">
        <v>0.38086901862969602</v>
      </c>
      <c r="S345" s="47">
        <v>40.5</v>
      </c>
    </row>
    <row r="346" spans="1:19" x14ac:dyDescent="0.25">
      <c r="A346" t="s">
        <v>1713</v>
      </c>
      <c r="B346" s="40" t="s">
        <v>79</v>
      </c>
      <c r="C346" s="40">
        <v>3</v>
      </c>
      <c r="D346" s="43">
        <v>45689</v>
      </c>
      <c r="E346" s="42">
        <v>40.5</v>
      </c>
      <c r="F346" s="54">
        <v>1</v>
      </c>
      <c r="G346" s="41">
        <v>0.34510552382231963</v>
      </c>
      <c r="H346" s="41">
        <v>0.2866705898236856</v>
      </c>
      <c r="I346" s="41">
        <v>0.28930204548682154</v>
      </c>
      <c r="J346" s="41">
        <v>0.31634228065278813</v>
      </c>
      <c r="K346" s="41">
        <v>0.37996651909642021</v>
      </c>
      <c r="L346" s="41">
        <v>0.44307907311157868</v>
      </c>
      <c r="M346" s="41">
        <v>0.5267118545738162</v>
      </c>
      <c r="N346" s="41">
        <v>0.5949203864063437</v>
      </c>
      <c r="O346" s="41">
        <v>0.58473634631058879</v>
      </c>
      <c r="P346" s="41">
        <v>0.52362924694768764</v>
      </c>
      <c r="Q346" s="41">
        <v>0.40768468986504969</v>
      </c>
      <c r="R346" s="41">
        <v>0.38086901862969602</v>
      </c>
      <c r="S346" s="47">
        <v>40.5</v>
      </c>
    </row>
    <row r="347" spans="1:19" x14ac:dyDescent="0.25">
      <c r="A347" t="s">
        <v>1714</v>
      </c>
      <c r="B347" s="40" t="s">
        <v>79</v>
      </c>
      <c r="C347" s="40">
        <v>3</v>
      </c>
      <c r="D347" s="43">
        <v>45597</v>
      </c>
      <c r="E347" s="42">
        <v>45</v>
      </c>
      <c r="F347" s="54">
        <v>1</v>
      </c>
      <c r="G347" s="41">
        <v>0.34510552382231963</v>
      </c>
      <c r="H347" s="41">
        <v>0.2866705898236856</v>
      </c>
      <c r="I347" s="41">
        <v>0.28930204548682154</v>
      </c>
      <c r="J347" s="41">
        <v>0.31634228065278813</v>
      </c>
      <c r="K347" s="41">
        <v>0.37996651909642021</v>
      </c>
      <c r="L347" s="41">
        <v>0.44307907311157868</v>
      </c>
      <c r="M347" s="41">
        <v>0.5267118545738162</v>
      </c>
      <c r="N347" s="41">
        <v>0.5949203864063437</v>
      </c>
      <c r="O347" s="41">
        <v>0.58473634631058879</v>
      </c>
      <c r="P347" s="41">
        <v>0.52362924694768764</v>
      </c>
      <c r="Q347" s="41">
        <v>0.40768468986504969</v>
      </c>
      <c r="R347" s="41">
        <v>0.38086901862969602</v>
      </c>
      <c r="S347" s="47">
        <v>45</v>
      </c>
    </row>
    <row r="348" spans="1:19" x14ac:dyDescent="0.25">
      <c r="A348" t="s">
        <v>1715</v>
      </c>
      <c r="B348" s="40" t="s">
        <v>79</v>
      </c>
      <c r="C348" s="40">
        <v>3</v>
      </c>
      <c r="D348" s="43">
        <v>45717</v>
      </c>
      <c r="E348" s="42">
        <v>36</v>
      </c>
      <c r="F348" s="54">
        <v>1</v>
      </c>
      <c r="G348" s="41">
        <v>0.34510552382231963</v>
      </c>
      <c r="H348" s="41">
        <v>0.2866705898236856</v>
      </c>
      <c r="I348" s="41">
        <v>0.28930204548682154</v>
      </c>
      <c r="J348" s="41">
        <v>0.31634228065278813</v>
      </c>
      <c r="K348" s="41">
        <v>0.37996651909642021</v>
      </c>
      <c r="L348" s="41">
        <v>0.44307907311157868</v>
      </c>
      <c r="M348" s="41">
        <v>0.5267118545738162</v>
      </c>
      <c r="N348" s="41">
        <v>0.5949203864063437</v>
      </c>
      <c r="O348" s="41">
        <v>0.58473634631058879</v>
      </c>
      <c r="P348" s="41">
        <v>0.52362924694768764</v>
      </c>
      <c r="Q348" s="41">
        <v>0.40768468986504969</v>
      </c>
      <c r="R348" s="41">
        <v>0.38086901862969602</v>
      </c>
      <c r="S348" s="47">
        <v>36</v>
      </c>
    </row>
    <row r="349" spans="1:19" x14ac:dyDescent="0.25">
      <c r="A349" t="s">
        <v>1716</v>
      </c>
      <c r="B349" s="40" t="s">
        <v>79</v>
      </c>
      <c r="C349" s="40">
        <v>3</v>
      </c>
      <c r="D349" s="43">
        <v>45870</v>
      </c>
      <c r="E349" s="42">
        <v>27</v>
      </c>
      <c r="F349" s="54">
        <v>1</v>
      </c>
      <c r="G349" s="41">
        <v>0.34510552382231963</v>
      </c>
      <c r="H349" s="41">
        <v>0.2866705898236856</v>
      </c>
      <c r="I349" s="41">
        <v>0.28930204548682154</v>
      </c>
      <c r="J349" s="41">
        <v>0.31634228065278813</v>
      </c>
      <c r="K349" s="41">
        <v>0.37996651909642021</v>
      </c>
      <c r="L349" s="41">
        <v>0.44307907311157868</v>
      </c>
      <c r="M349" s="41">
        <v>0.5267118545738162</v>
      </c>
      <c r="N349" s="41">
        <v>0.5949203864063437</v>
      </c>
      <c r="O349" s="41">
        <v>0.58473634631058879</v>
      </c>
      <c r="P349" s="41">
        <v>0.52362924694768764</v>
      </c>
      <c r="Q349" s="41">
        <v>0.40768468986504969</v>
      </c>
      <c r="R349" s="41">
        <v>0.38086901862969602</v>
      </c>
      <c r="S349" s="47">
        <v>27</v>
      </c>
    </row>
    <row r="350" spans="1:19" x14ac:dyDescent="0.25">
      <c r="A350" t="s">
        <v>1717</v>
      </c>
      <c r="B350" s="40" t="s">
        <v>79</v>
      </c>
      <c r="C350" s="40">
        <v>3</v>
      </c>
      <c r="D350" s="43">
        <v>45627</v>
      </c>
      <c r="E350" s="42">
        <v>22.5</v>
      </c>
      <c r="F350" s="54">
        <v>1</v>
      </c>
      <c r="G350" s="41">
        <v>0.34510552382231963</v>
      </c>
      <c r="H350" s="41">
        <v>0.2866705898236856</v>
      </c>
      <c r="I350" s="41">
        <v>0.28930204548682154</v>
      </c>
      <c r="J350" s="41">
        <v>0.31634228065278813</v>
      </c>
      <c r="K350" s="41">
        <v>0.37996651909642021</v>
      </c>
      <c r="L350" s="41">
        <v>0.44307907311157868</v>
      </c>
      <c r="M350" s="41">
        <v>0.5267118545738162</v>
      </c>
      <c r="N350" s="41">
        <v>0.5949203864063437</v>
      </c>
      <c r="O350" s="41">
        <v>0.58473634631058879</v>
      </c>
      <c r="P350" s="41">
        <v>0.52362924694768764</v>
      </c>
      <c r="Q350" s="41">
        <v>0.40768468986504969</v>
      </c>
      <c r="R350" s="41">
        <v>0.38086901862969602</v>
      </c>
      <c r="S350" s="47">
        <v>22.5</v>
      </c>
    </row>
    <row r="351" spans="1:19" x14ac:dyDescent="0.25">
      <c r="A351" t="s">
        <v>1718</v>
      </c>
      <c r="B351" s="40" t="s">
        <v>79</v>
      </c>
      <c r="C351" s="40">
        <v>3</v>
      </c>
      <c r="D351" s="43">
        <v>45689</v>
      </c>
      <c r="E351" s="42">
        <v>40.5</v>
      </c>
      <c r="F351" s="54">
        <v>1</v>
      </c>
      <c r="G351" s="41">
        <v>0.34510552382231963</v>
      </c>
      <c r="H351" s="41">
        <v>0.2866705898236856</v>
      </c>
      <c r="I351" s="41">
        <v>0.28930204548682154</v>
      </c>
      <c r="J351" s="41">
        <v>0.31634228065278813</v>
      </c>
      <c r="K351" s="41">
        <v>0.37996651909642021</v>
      </c>
      <c r="L351" s="41">
        <v>0.44307907311157868</v>
      </c>
      <c r="M351" s="41">
        <v>0.5267118545738162</v>
      </c>
      <c r="N351" s="41">
        <v>0.5949203864063437</v>
      </c>
      <c r="O351" s="41">
        <v>0.58473634631058879</v>
      </c>
      <c r="P351" s="41">
        <v>0.52362924694768764</v>
      </c>
      <c r="Q351" s="41">
        <v>0.40768468986504969</v>
      </c>
      <c r="R351" s="41">
        <v>0.38086901862969602</v>
      </c>
      <c r="S351" s="47">
        <v>40.5</v>
      </c>
    </row>
    <row r="352" spans="1:19" x14ac:dyDescent="0.25">
      <c r="A352" t="s">
        <v>1719</v>
      </c>
      <c r="B352" s="40" t="s">
        <v>79</v>
      </c>
      <c r="C352" s="40">
        <v>3</v>
      </c>
      <c r="D352" s="43">
        <v>45597</v>
      </c>
      <c r="E352" s="42">
        <v>42</v>
      </c>
      <c r="F352" s="54">
        <v>1</v>
      </c>
      <c r="G352" s="41">
        <v>0.34510552382231963</v>
      </c>
      <c r="H352" s="41">
        <v>0.2866705898236856</v>
      </c>
      <c r="I352" s="41">
        <v>0.28930204548682154</v>
      </c>
      <c r="J352" s="41">
        <v>0.31634228065278813</v>
      </c>
      <c r="K352" s="41">
        <v>0.37996651909642021</v>
      </c>
      <c r="L352" s="41">
        <v>0.44307907311157868</v>
      </c>
      <c r="M352" s="41">
        <v>0.5267118545738162</v>
      </c>
      <c r="N352" s="41">
        <v>0.5949203864063437</v>
      </c>
      <c r="O352" s="41">
        <v>0.58473634631058879</v>
      </c>
      <c r="P352" s="41">
        <v>0.52362924694768764</v>
      </c>
      <c r="Q352" s="41">
        <v>0.40768468986504969</v>
      </c>
      <c r="R352" s="41">
        <v>0.38086901862969602</v>
      </c>
      <c r="S352" s="47">
        <v>42</v>
      </c>
    </row>
    <row r="353" spans="1:19" x14ac:dyDescent="0.25">
      <c r="A353" t="s">
        <v>1720</v>
      </c>
      <c r="B353" s="40" t="s">
        <v>79</v>
      </c>
      <c r="C353" s="40">
        <v>3</v>
      </c>
      <c r="D353" s="43">
        <v>45717</v>
      </c>
      <c r="E353" s="42">
        <v>36</v>
      </c>
      <c r="F353" s="54">
        <v>1</v>
      </c>
      <c r="G353" s="41">
        <v>0.34510552382231963</v>
      </c>
      <c r="H353" s="41">
        <v>0.2866705898236856</v>
      </c>
      <c r="I353" s="41">
        <v>0.28930204548682154</v>
      </c>
      <c r="J353" s="41">
        <v>0.31634228065278813</v>
      </c>
      <c r="K353" s="41">
        <v>0.37996651909642021</v>
      </c>
      <c r="L353" s="41">
        <v>0.44307907311157868</v>
      </c>
      <c r="M353" s="41">
        <v>0.5267118545738162</v>
      </c>
      <c r="N353" s="41">
        <v>0.5949203864063437</v>
      </c>
      <c r="O353" s="41">
        <v>0.58473634631058879</v>
      </c>
      <c r="P353" s="41">
        <v>0.52362924694768764</v>
      </c>
      <c r="Q353" s="41">
        <v>0.40768468986504969</v>
      </c>
      <c r="R353" s="41">
        <v>0.38086901862969602</v>
      </c>
      <c r="S353" s="47">
        <v>36</v>
      </c>
    </row>
    <row r="354" spans="1:19" x14ac:dyDescent="0.25">
      <c r="A354" t="s">
        <v>1721</v>
      </c>
      <c r="B354" s="40" t="s">
        <v>79</v>
      </c>
      <c r="C354" s="40">
        <v>3</v>
      </c>
      <c r="D354" s="43">
        <v>45870</v>
      </c>
      <c r="E354" s="42">
        <v>40.5</v>
      </c>
      <c r="F354" s="54">
        <v>1</v>
      </c>
      <c r="G354" s="41">
        <v>0.34510552382231963</v>
      </c>
      <c r="H354" s="41">
        <v>0.2866705898236856</v>
      </c>
      <c r="I354" s="41">
        <v>0.28930204548682154</v>
      </c>
      <c r="J354" s="41">
        <v>0.31634228065278813</v>
      </c>
      <c r="K354" s="41">
        <v>0.37996651909642021</v>
      </c>
      <c r="L354" s="41">
        <v>0.44307907311157868</v>
      </c>
      <c r="M354" s="41">
        <v>0.5267118545738162</v>
      </c>
      <c r="N354" s="41">
        <v>0.5949203864063437</v>
      </c>
      <c r="O354" s="41">
        <v>0.58473634631058879</v>
      </c>
      <c r="P354" s="41">
        <v>0.52362924694768764</v>
      </c>
      <c r="Q354" s="41">
        <v>0.40768468986504969</v>
      </c>
      <c r="R354" s="41">
        <v>0.38086901862969602</v>
      </c>
      <c r="S354" s="47">
        <v>40.5</v>
      </c>
    </row>
    <row r="355" spans="1:19" x14ac:dyDescent="0.25">
      <c r="A355" t="s">
        <v>1722</v>
      </c>
      <c r="B355" s="40" t="s">
        <v>79</v>
      </c>
      <c r="C355" s="40">
        <v>3</v>
      </c>
      <c r="D355" s="43">
        <v>45689</v>
      </c>
      <c r="E355" s="42">
        <v>40.5</v>
      </c>
      <c r="F355" s="54">
        <v>1</v>
      </c>
      <c r="G355" s="41">
        <v>0.34510552382231963</v>
      </c>
      <c r="H355" s="41">
        <v>0.2866705898236856</v>
      </c>
      <c r="I355" s="41">
        <v>0.28930204548682154</v>
      </c>
      <c r="J355" s="41">
        <v>0.31634228065278813</v>
      </c>
      <c r="K355" s="41">
        <v>0.37996651909642021</v>
      </c>
      <c r="L355" s="41">
        <v>0.44307907311157868</v>
      </c>
      <c r="M355" s="41">
        <v>0.5267118545738162</v>
      </c>
      <c r="N355" s="41">
        <v>0.5949203864063437</v>
      </c>
      <c r="O355" s="41">
        <v>0.58473634631058879</v>
      </c>
      <c r="P355" s="41">
        <v>0.52362924694768764</v>
      </c>
      <c r="Q355" s="41">
        <v>0.40768468986504969</v>
      </c>
      <c r="R355" s="41">
        <v>0.38086901862969602</v>
      </c>
      <c r="S355" s="47">
        <v>40.5</v>
      </c>
    </row>
    <row r="356" spans="1:19" x14ac:dyDescent="0.25">
      <c r="A356" t="s">
        <v>1723</v>
      </c>
      <c r="B356" s="40" t="s">
        <v>79</v>
      </c>
      <c r="C356" s="40">
        <v>3</v>
      </c>
      <c r="D356" s="43">
        <v>45839</v>
      </c>
      <c r="E356" s="42">
        <v>27</v>
      </c>
      <c r="F356" s="54">
        <v>1</v>
      </c>
      <c r="G356" s="41">
        <v>0.34510552382231963</v>
      </c>
      <c r="H356" s="41">
        <v>0.2866705898236856</v>
      </c>
      <c r="I356" s="41">
        <v>0.28930204548682154</v>
      </c>
      <c r="J356" s="41">
        <v>0.31634228065278813</v>
      </c>
      <c r="K356" s="41">
        <v>0.37996651909642021</v>
      </c>
      <c r="L356" s="41">
        <v>0.44307907311157868</v>
      </c>
      <c r="M356" s="41">
        <v>0.5267118545738162</v>
      </c>
      <c r="N356" s="41">
        <v>0.5949203864063437</v>
      </c>
      <c r="O356" s="41">
        <v>0.58473634631058879</v>
      </c>
      <c r="P356" s="41">
        <v>0.52362924694768764</v>
      </c>
      <c r="Q356" s="41">
        <v>0.40768468986504969</v>
      </c>
      <c r="R356" s="41">
        <v>0.38086901862969602</v>
      </c>
      <c r="S356" s="47">
        <v>27</v>
      </c>
    </row>
    <row r="357" spans="1:19" x14ac:dyDescent="0.25">
      <c r="A357" t="s">
        <v>1724</v>
      </c>
      <c r="B357" s="40" t="s">
        <v>79</v>
      </c>
      <c r="C357" s="40">
        <v>3</v>
      </c>
      <c r="D357" s="43">
        <v>45809</v>
      </c>
      <c r="E357" s="42">
        <v>36</v>
      </c>
      <c r="F357" s="54">
        <v>1</v>
      </c>
      <c r="G357" s="41">
        <v>0.34510552382231963</v>
      </c>
      <c r="H357" s="41">
        <v>0.2866705898236856</v>
      </c>
      <c r="I357" s="41">
        <v>0.28930204548682154</v>
      </c>
      <c r="J357" s="41">
        <v>0.31634228065278813</v>
      </c>
      <c r="K357" s="41">
        <v>0.37996651909642021</v>
      </c>
      <c r="L357" s="41">
        <v>0.44307907311157868</v>
      </c>
      <c r="M357" s="41">
        <v>0.5267118545738162</v>
      </c>
      <c r="N357" s="41">
        <v>0.5949203864063437</v>
      </c>
      <c r="O357" s="41">
        <v>0.58473634631058879</v>
      </c>
      <c r="P357" s="41">
        <v>0.52362924694768764</v>
      </c>
      <c r="Q357" s="41">
        <v>0.40768468986504969</v>
      </c>
      <c r="R357" s="41">
        <v>0.38086901862969602</v>
      </c>
      <c r="S357" s="47">
        <v>36</v>
      </c>
    </row>
    <row r="358" spans="1:19" x14ac:dyDescent="0.25">
      <c r="A358" t="s">
        <v>1725</v>
      </c>
      <c r="B358" s="40" t="s">
        <v>79</v>
      </c>
      <c r="C358" s="40">
        <v>3</v>
      </c>
      <c r="D358" s="43">
        <v>45566</v>
      </c>
      <c r="E358" s="42">
        <v>40.5</v>
      </c>
      <c r="F358" s="54">
        <v>1</v>
      </c>
      <c r="G358" s="41">
        <v>0.34510552382231963</v>
      </c>
      <c r="H358" s="41">
        <v>0.2866705898236856</v>
      </c>
      <c r="I358" s="41">
        <v>0.28930204548682154</v>
      </c>
      <c r="J358" s="41">
        <v>0.31634228065278813</v>
      </c>
      <c r="K358" s="41">
        <v>0.37996651909642021</v>
      </c>
      <c r="L358" s="41">
        <v>0.44307907311157868</v>
      </c>
      <c r="M358" s="41">
        <v>0.5267118545738162</v>
      </c>
      <c r="N358" s="41">
        <v>0.5949203864063437</v>
      </c>
      <c r="O358" s="41">
        <v>0.58473634631058879</v>
      </c>
      <c r="P358" s="41">
        <v>0.52362924694768764</v>
      </c>
      <c r="Q358" s="41">
        <v>0.40768468986504969</v>
      </c>
      <c r="R358" s="41">
        <v>0.38086901862969602</v>
      </c>
      <c r="S358" s="47">
        <v>40.5</v>
      </c>
    </row>
    <row r="359" spans="1:19" x14ac:dyDescent="0.25">
      <c r="A359" t="s">
        <v>1726</v>
      </c>
      <c r="B359" s="40" t="s">
        <v>79</v>
      </c>
      <c r="C359" s="40">
        <v>3</v>
      </c>
      <c r="D359" s="43">
        <v>45748</v>
      </c>
      <c r="E359" s="42">
        <v>27</v>
      </c>
      <c r="F359" s="54">
        <v>1</v>
      </c>
      <c r="G359" s="41">
        <v>0.34510552382231963</v>
      </c>
      <c r="H359" s="41">
        <v>0.2866705898236856</v>
      </c>
      <c r="I359" s="41">
        <v>0.28930204548682154</v>
      </c>
      <c r="J359" s="41">
        <v>0.31634228065278813</v>
      </c>
      <c r="K359" s="41">
        <v>0.37996651909642021</v>
      </c>
      <c r="L359" s="41">
        <v>0.44307907311157868</v>
      </c>
      <c r="M359" s="41">
        <v>0.5267118545738162</v>
      </c>
      <c r="N359" s="41">
        <v>0.5949203864063437</v>
      </c>
      <c r="O359" s="41">
        <v>0.58473634631058879</v>
      </c>
      <c r="P359" s="41">
        <v>0.52362924694768764</v>
      </c>
      <c r="Q359" s="41">
        <v>0.40768468986504969</v>
      </c>
      <c r="R359" s="41">
        <v>0.38086901862969602</v>
      </c>
      <c r="S359" s="47">
        <v>27</v>
      </c>
    </row>
    <row r="360" spans="1:19" x14ac:dyDescent="0.25">
      <c r="A360" t="s">
        <v>1727</v>
      </c>
      <c r="B360" s="40" t="s">
        <v>79</v>
      </c>
      <c r="C360" s="40">
        <v>3</v>
      </c>
      <c r="D360" s="43">
        <v>45597</v>
      </c>
      <c r="E360" s="42">
        <v>36</v>
      </c>
      <c r="F360" s="54">
        <v>1</v>
      </c>
      <c r="G360" s="41">
        <v>0.34510552382231963</v>
      </c>
      <c r="H360" s="41">
        <v>0.2866705898236856</v>
      </c>
      <c r="I360" s="41">
        <v>0.28930204548682154</v>
      </c>
      <c r="J360" s="41">
        <v>0.31634228065278813</v>
      </c>
      <c r="K360" s="41">
        <v>0.37996651909642021</v>
      </c>
      <c r="L360" s="41">
        <v>0.44307907311157868</v>
      </c>
      <c r="M360" s="41">
        <v>0.5267118545738162</v>
      </c>
      <c r="N360" s="41">
        <v>0.5949203864063437</v>
      </c>
      <c r="O360" s="41">
        <v>0.58473634631058879</v>
      </c>
      <c r="P360" s="41">
        <v>0.52362924694768764</v>
      </c>
      <c r="Q360" s="41">
        <v>0.40768468986504969</v>
      </c>
      <c r="R360" s="41">
        <v>0.38086901862969602</v>
      </c>
      <c r="S360" s="47">
        <v>36</v>
      </c>
    </row>
    <row r="361" spans="1:19" x14ac:dyDescent="0.25">
      <c r="A361" t="s">
        <v>1728</v>
      </c>
      <c r="B361" s="40" t="s">
        <v>79</v>
      </c>
      <c r="C361" s="40">
        <v>3</v>
      </c>
      <c r="D361" s="43">
        <v>45689</v>
      </c>
      <c r="E361" s="42">
        <v>40.5</v>
      </c>
      <c r="F361" s="54">
        <v>1</v>
      </c>
      <c r="G361" s="41">
        <v>0.34510552382231963</v>
      </c>
      <c r="H361" s="41">
        <v>0.2866705898236856</v>
      </c>
      <c r="I361" s="41">
        <v>0.28930204548682154</v>
      </c>
      <c r="J361" s="41">
        <v>0.31634228065278813</v>
      </c>
      <c r="K361" s="41">
        <v>0.37996651909642021</v>
      </c>
      <c r="L361" s="41">
        <v>0.44307907311157868</v>
      </c>
      <c r="M361" s="41">
        <v>0.5267118545738162</v>
      </c>
      <c r="N361" s="41">
        <v>0.5949203864063437</v>
      </c>
      <c r="O361" s="41">
        <v>0.58473634631058879</v>
      </c>
      <c r="P361" s="41">
        <v>0.52362924694768764</v>
      </c>
      <c r="Q361" s="41">
        <v>0.40768468986504969</v>
      </c>
      <c r="R361" s="41">
        <v>0.38086901862969602</v>
      </c>
      <c r="S361" s="47">
        <v>40.5</v>
      </c>
    </row>
    <row r="362" spans="1:19" x14ac:dyDescent="0.25">
      <c r="A362" t="s">
        <v>1729</v>
      </c>
      <c r="B362" s="40" t="s">
        <v>79</v>
      </c>
      <c r="C362" s="40">
        <v>3</v>
      </c>
      <c r="D362" s="43">
        <v>45689</v>
      </c>
      <c r="E362" s="42">
        <v>40.5</v>
      </c>
      <c r="F362" s="54">
        <v>1</v>
      </c>
      <c r="G362" s="41">
        <v>0.34510552382231963</v>
      </c>
      <c r="H362" s="41">
        <v>0.2866705898236856</v>
      </c>
      <c r="I362" s="41">
        <v>0.28930204548682154</v>
      </c>
      <c r="J362" s="41">
        <v>0.31634228065278813</v>
      </c>
      <c r="K362" s="41">
        <v>0.37996651909642021</v>
      </c>
      <c r="L362" s="41">
        <v>0.44307907311157868</v>
      </c>
      <c r="M362" s="41">
        <v>0.5267118545738162</v>
      </c>
      <c r="N362" s="41">
        <v>0.5949203864063437</v>
      </c>
      <c r="O362" s="41">
        <v>0.58473634631058879</v>
      </c>
      <c r="P362" s="41">
        <v>0.52362924694768764</v>
      </c>
      <c r="Q362" s="41">
        <v>0.40768468986504969</v>
      </c>
      <c r="R362" s="41">
        <v>0.38086901862969602</v>
      </c>
      <c r="S362" s="47">
        <v>40.5</v>
      </c>
    </row>
    <row r="363" spans="1:19" x14ac:dyDescent="0.25">
      <c r="A363" t="s">
        <v>1730</v>
      </c>
      <c r="B363" s="40" t="s">
        <v>79</v>
      </c>
      <c r="C363" s="40">
        <v>3</v>
      </c>
      <c r="D363" s="43">
        <v>45627</v>
      </c>
      <c r="E363" s="42">
        <v>40.5</v>
      </c>
      <c r="F363" s="54">
        <v>1</v>
      </c>
      <c r="G363" s="41">
        <v>0.34510552382231963</v>
      </c>
      <c r="H363" s="41">
        <v>0.2866705898236856</v>
      </c>
      <c r="I363" s="41">
        <v>0.28930204548682154</v>
      </c>
      <c r="J363" s="41">
        <v>0.31634228065278813</v>
      </c>
      <c r="K363" s="41">
        <v>0.37996651909642021</v>
      </c>
      <c r="L363" s="41">
        <v>0.44307907311157868</v>
      </c>
      <c r="M363" s="41">
        <v>0.5267118545738162</v>
      </c>
      <c r="N363" s="41">
        <v>0.5949203864063437</v>
      </c>
      <c r="O363" s="41">
        <v>0.58473634631058879</v>
      </c>
      <c r="P363" s="41">
        <v>0.52362924694768764</v>
      </c>
      <c r="Q363" s="41">
        <v>0.40768468986504969</v>
      </c>
      <c r="R363" s="41">
        <v>0.38086901862969602</v>
      </c>
      <c r="S363" s="47">
        <v>40.5</v>
      </c>
    </row>
    <row r="364" spans="1:19" x14ac:dyDescent="0.25">
      <c r="A364" t="s">
        <v>1731</v>
      </c>
      <c r="B364" s="40" t="s">
        <v>79</v>
      </c>
      <c r="C364" s="40">
        <v>3</v>
      </c>
      <c r="D364" s="43">
        <v>45627</v>
      </c>
      <c r="E364" s="42">
        <v>27</v>
      </c>
      <c r="F364" s="54">
        <v>1</v>
      </c>
      <c r="G364" s="41">
        <v>0.34510552382231963</v>
      </c>
      <c r="H364" s="41">
        <v>0.2866705898236856</v>
      </c>
      <c r="I364" s="41">
        <v>0.28930204548682154</v>
      </c>
      <c r="J364" s="41">
        <v>0.31634228065278813</v>
      </c>
      <c r="K364" s="41">
        <v>0.37996651909642021</v>
      </c>
      <c r="L364" s="41">
        <v>0.44307907311157868</v>
      </c>
      <c r="M364" s="41">
        <v>0.5267118545738162</v>
      </c>
      <c r="N364" s="41">
        <v>0.5949203864063437</v>
      </c>
      <c r="O364" s="41">
        <v>0.58473634631058879</v>
      </c>
      <c r="P364" s="41">
        <v>0.52362924694768764</v>
      </c>
      <c r="Q364" s="41">
        <v>0.40768468986504969</v>
      </c>
      <c r="R364" s="41">
        <v>0.38086901862969602</v>
      </c>
      <c r="S364" s="47">
        <v>27</v>
      </c>
    </row>
    <row r="365" spans="1:19" x14ac:dyDescent="0.25">
      <c r="A365" t="s">
        <v>896</v>
      </c>
      <c r="B365" s="40" t="s">
        <v>79</v>
      </c>
      <c r="C365" s="40">
        <v>3</v>
      </c>
      <c r="D365" s="43">
        <v>45108</v>
      </c>
      <c r="E365" s="42">
        <v>16.5</v>
      </c>
      <c r="F365" s="54">
        <v>1</v>
      </c>
      <c r="G365" s="41">
        <v>0.34510552382231963</v>
      </c>
      <c r="H365" s="41">
        <v>0.2866705898236856</v>
      </c>
      <c r="I365" s="41">
        <v>0.28930204548682154</v>
      </c>
      <c r="J365" s="41">
        <v>0.31634228065278813</v>
      </c>
      <c r="K365" s="41">
        <v>0.37996651909642021</v>
      </c>
      <c r="L365" s="41">
        <v>0.44307907311157868</v>
      </c>
      <c r="M365" s="41">
        <v>0.5267118545738162</v>
      </c>
      <c r="N365" s="41">
        <v>0.5949203864063437</v>
      </c>
      <c r="O365" s="41">
        <v>0.58473634631058879</v>
      </c>
      <c r="P365" s="41">
        <v>0.52362924694768764</v>
      </c>
      <c r="Q365" s="41">
        <v>0.40768468986504969</v>
      </c>
      <c r="R365" s="41">
        <v>0.38086901862969602</v>
      </c>
      <c r="S365" s="47">
        <v>16.5</v>
      </c>
    </row>
    <row r="366" spans="1:19" x14ac:dyDescent="0.25">
      <c r="A366" t="s">
        <v>897</v>
      </c>
      <c r="B366" s="40" t="s">
        <v>79</v>
      </c>
      <c r="C366" s="40">
        <v>3</v>
      </c>
      <c r="D366" s="43">
        <v>45087</v>
      </c>
      <c r="E366" s="42">
        <v>5.5</v>
      </c>
      <c r="F366" s="54">
        <v>1</v>
      </c>
      <c r="G366" s="41">
        <v>0.34510552382231963</v>
      </c>
      <c r="H366" s="41">
        <v>0.2866705898236856</v>
      </c>
      <c r="I366" s="41">
        <v>0.28930204548682154</v>
      </c>
      <c r="J366" s="41">
        <v>0.31634228065278813</v>
      </c>
      <c r="K366" s="41">
        <v>0.37996651909642021</v>
      </c>
      <c r="L366" s="41">
        <v>0.44307907311157868</v>
      </c>
      <c r="M366" s="41">
        <v>0.5267118545738162</v>
      </c>
      <c r="N366" s="41">
        <v>0.5949203864063437</v>
      </c>
      <c r="O366" s="41">
        <v>0.58473634631058879</v>
      </c>
      <c r="P366" s="41">
        <v>0.52362924694768764</v>
      </c>
      <c r="Q366" s="41">
        <v>0.40768468986504969</v>
      </c>
      <c r="R366" s="41">
        <v>0.38086901862969602</v>
      </c>
      <c r="S366" s="47">
        <v>5.5</v>
      </c>
    </row>
    <row r="367" spans="1:19" x14ac:dyDescent="0.25">
      <c r="A367" t="s">
        <v>899</v>
      </c>
      <c r="B367" s="40" t="s">
        <v>79</v>
      </c>
      <c r="C367" s="40">
        <v>3</v>
      </c>
      <c r="D367" s="43">
        <v>45083</v>
      </c>
      <c r="E367" s="42">
        <v>5.5</v>
      </c>
      <c r="F367" s="54">
        <v>1</v>
      </c>
      <c r="G367" s="41">
        <v>0.34510552382231963</v>
      </c>
      <c r="H367" s="41">
        <v>0.2866705898236856</v>
      </c>
      <c r="I367" s="41">
        <v>0.28930204548682154</v>
      </c>
      <c r="J367" s="41">
        <v>0.31634228065278813</v>
      </c>
      <c r="K367" s="41">
        <v>0.37996651909642021</v>
      </c>
      <c r="L367" s="41">
        <v>0.44307907311157868</v>
      </c>
      <c r="M367" s="41">
        <v>0.5267118545738162</v>
      </c>
      <c r="N367" s="41">
        <v>0.5949203864063437</v>
      </c>
      <c r="O367" s="41">
        <v>0.58473634631058879</v>
      </c>
      <c r="P367" s="41">
        <v>0.52362924694768764</v>
      </c>
      <c r="Q367" s="41">
        <v>0.40768468986504969</v>
      </c>
      <c r="R367" s="41">
        <v>0.38086901862969602</v>
      </c>
      <c r="S367" s="47">
        <v>5.5</v>
      </c>
    </row>
    <row r="368" spans="1:19" x14ac:dyDescent="0.25">
      <c r="A368" t="s">
        <v>898</v>
      </c>
      <c r="B368" s="40" t="s">
        <v>79</v>
      </c>
      <c r="C368" s="40">
        <v>3</v>
      </c>
      <c r="D368" s="43">
        <v>45053</v>
      </c>
      <c r="E368" s="42">
        <v>27.5</v>
      </c>
      <c r="F368" s="54">
        <v>1</v>
      </c>
      <c r="G368" s="41">
        <v>0.34510552382231963</v>
      </c>
      <c r="H368" s="41">
        <v>0.2866705898236856</v>
      </c>
      <c r="I368" s="41">
        <v>0.28930204548682154</v>
      </c>
      <c r="J368" s="41">
        <v>0.31634228065278813</v>
      </c>
      <c r="K368" s="41">
        <v>0.37996651909642021</v>
      </c>
      <c r="L368" s="41">
        <v>0.44307907311157868</v>
      </c>
      <c r="M368" s="41">
        <v>0.5267118545738162</v>
      </c>
      <c r="N368" s="41">
        <v>0.5949203864063437</v>
      </c>
      <c r="O368" s="41">
        <v>0.58473634631058879</v>
      </c>
      <c r="P368" s="41">
        <v>0.52362924694768764</v>
      </c>
      <c r="Q368" s="41">
        <v>0.40768468986504969</v>
      </c>
      <c r="R368" s="41">
        <v>0.38086901862969602</v>
      </c>
      <c r="S368" s="47">
        <v>27.5</v>
      </c>
    </row>
    <row r="369" spans="1:19" x14ac:dyDescent="0.25">
      <c r="A369" t="s">
        <v>1732</v>
      </c>
      <c r="B369" s="40" t="s">
        <v>79</v>
      </c>
      <c r="C369" s="40">
        <v>3</v>
      </c>
      <c r="D369" s="43">
        <v>45074</v>
      </c>
      <c r="E369" s="42">
        <v>5.5</v>
      </c>
      <c r="F369" s="54">
        <v>1</v>
      </c>
      <c r="G369" s="41">
        <v>0.34510552382231963</v>
      </c>
      <c r="H369" s="41">
        <v>0.2866705898236856</v>
      </c>
      <c r="I369" s="41">
        <v>0.28930204548682154</v>
      </c>
      <c r="J369" s="41">
        <v>0.31634228065278813</v>
      </c>
      <c r="K369" s="41">
        <v>0.37996651909642021</v>
      </c>
      <c r="L369" s="41">
        <v>0.44307907311157868</v>
      </c>
      <c r="M369" s="41">
        <v>0.5267118545738162</v>
      </c>
      <c r="N369" s="41">
        <v>0.5949203864063437</v>
      </c>
      <c r="O369" s="41">
        <v>0.58473634631058879</v>
      </c>
      <c r="P369" s="41">
        <v>0.52362924694768764</v>
      </c>
      <c r="Q369" s="41">
        <v>0.40768468986504969</v>
      </c>
      <c r="R369" s="41">
        <v>0.38086901862969602</v>
      </c>
      <c r="S369" s="47">
        <v>5.5</v>
      </c>
    </row>
    <row r="370" spans="1:19" x14ac:dyDescent="0.25">
      <c r="A370" t="s">
        <v>900</v>
      </c>
      <c r="B370" s="40" t="s">
        <v>79</v>
      </c>
      <c r="C370" s="40">
        <v>3</v>
      </c>
      <c r="D370" s="43">
        <v>45144</v>
      </c>
      <c r="E370" s="42">
        <v>11</v>
      </c>
      <c r="F370" s="54">
        <v>1</v>
      </c>
      <c r="G370" s="41">
        <v>0.34510552382231963</v>
      </c>
      <c r="H370" s="41">
        <v>0.2866705898236856</v>
      </c>
      <c r="I370" s="41">
        <v>0.28930204548682154</v>
      </c>
      <c r="J370" s="41">
        <v>0.31634228065278813</v>
      </c>
      <c r="K370" s="41">
        <v>0.37996651909642021</v>
      </c>
      <c r="L370" s="41">
        <v>0.44307907311157868</v>
      </c>
      <c r="M370" s="41">
        <v>0.5267118545738162</v>
      </c>
      <c r="N370" s="41">
        <v>0.5949203864063437</v>
      </c>
      <c r="O370" s="41">
        <v>0.58473634631058879</v>
      </c>
      <c r="P370" s="41">
        <v>0.52362924694768764</v>
      </c>
      <c r="Q370" s="41">
        <v>0.40768468986504969</v>
      </c>
      <c r="R370" s="41">
        <v>0.38086901862969602</v>
      </c>
      <c r="S370" s="47">
        <v>11</v>
      </c>
    </row>
    <row r="371" spans="1:19" x14ac:dyDescent="0.25">
      <c r="A371" t="s">
        <v>1733</v>
      </c>
      <c r="B371" s="40" t="s">
        <v>79</v>
      </c>
      <c r="C371" s="40">
        <v>3</v>
      </c>
      <c r="D371" s="43">
        <v>45143</v>
      </c>
      <c r="E371" s="42">
        <v>27.5</v>
      </c>
      <c r="F371" s="54">
        <v>1</v>
      </c>
      <c r="G371" s="41">
        <v>0.34510552382231963</v>
      </c>
      <c r="H371" s="41">
        <v>0.2866705898236856</v>
      </c>
      <c r="I371" s="41">
        <v>0.28930204548682154</v>
      </c>
      <c r="J371" s="41">
        <v>0.31634228065278813</v>
      </c>
      <c r="K371" s="41">
        <v>0.37996651909642021</v>
      </c>
      <c r="L371" s="41">
        <v>0.44307907311157868</v>
      </c>
      <c r="M371" s="41">
        <v>0.5267118545738162</v>
      </c>
      <c r="N371" s="41">
        <v>0.5949203864063437</v>
      </c>
      <c r="O371" s="41">
        <v>0.58473634631058879</v>
      </c>
      <c r="P371" s="41">
        <v>0.52362924694768764</v>
      </c>
      <c r="Q371" s="41">
        <v>0.40768468986504969</v>
      </c>
      <c r="R371" s="41">
        <v>0.38086901862969602</v>
      </c>
      <c r="S371" s="47">
        <v>27.5</v>
      </c>
    </row>
    <row r="372" spans="1:19" x14ac:dyDescent="0.25">
      <c r="A372" t="s">
        <v>1734</v>
      </c>
      <c r="B372" s="40" t="s">
        <v>79</v>
      </c>
      <c r="C372" s="40">
        <v>3</v>
      </c>
      <c r="D372" s="43">
        <v>45151</v>
      </c>
      <c r="E372" s="42">
        <v>5.5</v>
      </c>
      <c r="F372" s="54">
        <v>1</v>
      </c>
      <c r="G372" s="41">
        <v>0.34510552382231963</v>
      </c>
      <c r="H372" s="41">
        <v>0.2866705898236856</v>
      </c>
      <c r="I372" s="41">
        <v>0.28930204548682154</v>
      </c>
      <c r="J372" s="41">
        <v>0.31634228065278813</v>
      </c>
      <c r="K372" s="41">
        <v>0.37996651909642021</v>
      </c>
      <c r="L372" s="41">
        <v>0.44307907311157868</v>
      </c>
      <c r="M372" s="41">
        <v>0.5267118545738162</v>
      </c>
      <c r="N372" s="41">
        <v>0.5949203864063437</v>
      </c>
      <c r="O372" s="41">
        <v>0.58473634631058879</v>
      </c>
      <c r="P372" s="41">
        <v>0.52362924694768764</v>
      </c>
      <c r="Q372" s="41">
        <v>0.40768468986504969</v>
      </c>
      <c r="R372" s="41">
        <v>0.38086901862969602</v>
      </c>
      <c r="S372" s="47">
        <v>5.5</v>
      </c>
    </row>
    <row r="373" spans="1:19" x14ac:dyDescent="0.25">
      <c r="A373" t="s">
        <v>901</v>
      </c>
      <c r="B373" s="40" t="s">
        <v>79</v>
      </c>
      <c r="C373" s="40">
        <v>3</v>
      </c>
      <c r="D373" s="43">
        <v>45027</v>
      </c>
      <c r="E373" s="42">
        <v>5.5</v>
      </c>
      <c r="F373" s="54">
        <v>1</v>
      </c>
      <c r="G373" s="41">
        <v>0.34510552382231963</v>
      </c>
      <c r="H373" s="41">
        <v>0.2866705898236856</v>
      </c>
      <c r="I373" s="41">
        <v>0.28930204548682154</v>
      </c>
      <c r="J373" s="41">
        <v>0.31634228065278813</v>
      </c>
      <c r="K373" s="41">
        <v>0.37996651909642021</v>
      </c>
      <c r="L373" s="41">
        <v>0.44307907311157868</v>
      </c>
      <c r="M373" s="41">
        <v>0.5267118545738162</v>
      </c>
      <c r="N373" s="41">
        <v>0.5949203864063437</v>
      </c>
      <c r="O373" s="41">
        <v>0.58473634631058879</v>
      </c>
      <c r="P373" s="41">
        <v>0.52362924694768764</v>
      </c>
      <c r="Q373" s="41">
        <v>0.40768468986504969</v>
      </c>
      <c r="R373" s="41">
        <v>0.38086901862969602</v>
      </c>
      <c r="S373" s="47">
        <v>5.5</v>
      </c>
    </row>
    <row r="374" spans="1:19" x14ac:dyDescent="0.25">
      <c r="A374" t="s">
        <v>902</v>
      </c>
      <c r="B374" s="40" t="s">
        <v>79</v>
      </c>
      <c r="C374" s="40">
        <v>3</v>
      </c>
      <c r="D374" s="43">
        <v>45012</v>
      </c>
      <c r="E374" s="42">
        <v>27.5</v>
      </c>
      <c r="F374" s="54">
        <v>1</v>
      </c>
      <c r="G374" s="41">
        <v>0.34510552382231963</v>
      </c>
      <c r="H374" s="41">
        <v>0.2866705898236856</v>
      </c>
      <c r="I374" s="41">
        <v>0.28930204548682154</v>
      </c>
      <c r="J374" s="41">
        <v>0.31634228065278813</v>
      </c>
      <c r="K374" s="41">
        <v>0.37996651909642021</v>
      </c>
      <c r="L374" s="41">
        <v>0.44307907311157868</v>
      </c>
      <c r="M374" s="41">
        <v>0.5267118545738162</v>
      </c>
      <c r="N374" s="41">
        <v>0.5949203864063437</v>
      </c>
      <c r="O374" s="41">
        <v>0.58473634631058879</v>
      </c>
      <c r="P374" s="41">
        <v>0.52362924694768764</v>
      </c>
      <c r="Q374" s="41">
        <v>0.40768468986504969</v>
      </c>
      <c r="R374" s="41">
        <v>0.38086901862969602</v>
      </c>
      <c r="S374" s="47">
        <v>27.5</v>
      </c>
    </row>
    <row r="375" spans="1:19" x14ac:dyDescent="0.25">
      <c r="A375" t="s">
        <v>903</v>
      </c>
      <c r="B375" s="40" t="s">
        <v>79</v>
      </c>
      <c r="C375" s="40">
        <v>3</v>
      </c>
      <c r="D375" s="43">
        <v>45013</v>
      </c>
      <c r="E375" s="42">
        <v>11</v>
      </c>
      <c r="F375" s="54">
        <v>1</v>
      </c>
      <c r="G375" s="41">
        <v>0.34510552382231963</v>
      </c>
      <c r="H375" s="41">
        <v>0.2866705898236856</v>
      </c>
      <c r="I375" s="41">
        <v>0.28930204548682154</v>
      </c>
      <c r="J375" s="41">
        <v>0.31634228065278813</v>
      </c>
      <c r="K375" s="41">
        <v>0.37996651909642021</v>
      </c>
      <c r="L375" s="41">
        <v>0.44307907311157868</v>
      </c>
      <c r="M375" s="41">
        <v>0.5267118545738162</v>
      </c>
      <c r="N375" s="41">
        <v>0.5949203864063437</v>
      </c>
      <c r="O375" s="41">
        <v>0.58473634631058879</v>
      </c>
      <c r="P375" s="41">
        <v>0.52362924694768764</v>
      </c>
      <c r="Q375" s="41">
        <v>0.40768468986504969</v>
      </c>
      <c r="R375" s="41">
        <v>0.38086901862969602</v>
      </c>
      <c r="S375" s="47">
        <v>11</v>
      </c>
    </row>
    <row r="376" spans="1:19" x14ac:dyDescent="0.25">
      <c r="A376" t="s">
        <v>904</v>
      </c>
      <c r="B376" s="40" t="s">
        <v>79</v>
      </c>
      <c r="C376" s="40">
        <v>3</v>
      </c>
      <c r="D376" s="43">
        <v>45020</v>
      </c>
      <c r="E376" s="42">
        <v>5.5</v>
      </c>
      <c r="F376" s="54">
        <v>1</v>
      </c>
      <c r="G376" s="41">
        <v>0.34510552382231963</v>
      </c>
      <c r="H376" s="41">
        <v>0.2866705898236856</v>
      </c>
      <c r="I376" s="41">
        <v>0.28930204548682154</v>
      </c>
      <c r="J376" s="41">
        <v>0.31634228065278813</v>
      </c>
      <c r="K376" s="41">
        <v>0.37996651909642021</v>
      </c>
      <c r="L376" s="41">
        <v>0.44307907311157868</v>
      </c>
      <c r="M376" s="41">
        <v>0.5267118545738162</v>
      </c>
      <c r="N376" s="41">
        <v>0.5949203864063437</v>
      </c>
      <c r="O376" s="41">
        <v>0.58473634631058879</v>
      </c>
      <c r="P376" s="41">
        <v>0.52362924694768764</v>
      </c>
      <c r="Q376" s="41">
        <v>0.40768468986504969</v>
      </c>
      <c r="R376" s="41">
        <v>0.38086901862969602</v>
      </c>
      <c r="S376" s="47">
        <v>5.5</v>
      </c>
    </row>
    <row r="377" spans="1:19" x14ac:dyDescent="0.25">
      <c r="A377" t="s">
        <v>1735</v>
      </c>
      <c r="B377" s="40" t="s">
        <v>79</v>
      </c>
      <c r="C377" s="40">
        <v>3</v>
      </c>
      <c r="D377" s="43">
        <v>45413</v>
      </c>
      <c r="E377" s="42">
        <v>38.5</v>
      </c>
      <c r="F377" s="54">
        <v>1</v>
      </c>
      <c r="G377" s="41">
        <v>0.34510552382231963</v>
      </c>
      <c r="H377" s="41">
        <v>0.2866705898236856</v>
      </c>
      <c r="I377" s="41">
        <v>0.28930204548682154</v>
      </c>
      <c r="J377" s="41">
        <v>0.31634228065278813</v>
      </c>
      <c r="K377" s="41">
        <v>0.37996651909642021</v>
      </c>
      <c r="L377" s="41">
        <v>0.44307907311157868</v>
      </c>
      <c r="M377" s="41">
        <v>0.5267118545738162</v>
      </c>
      <c r="N377" s="41">
        <v>0.5949203864063437</v>
      </c>
      <c r="O377" s="41">
        <v>0.58473634631058879</v>
      </c>
      <c r="P377" s="41">
        <v>0.52362924694768764</v>
      </c>
      <c r="Q377" s="41">
        <v>0.40768468986504969</v>
      </c>
      <c r="R377" s="41">
        <v>0.38086901862969602</v>
      </c>
      <c r="S377" s="47">
        <v>38.5</v>
      </c>
    </row>
    <row r="378" spans="1:19" x14ac:dyDescent="0.25">
      <c r="A378" t="s">
        <v>1736</v>
      </c>
      <c r="B378" s="40" t="s">
        <v>79</v>
      </c>
      <c r="C378" s="40">
        <v>3</v>
      </c>
      <c r="D378" s="43">
        <v>45352</v>
      </c>
      <c r="E378" s="42">
        <v>49.5</v>
      </c>
      <c r="F378" s="54">
        <v>1</v>
      </c>
      <c r="G378" s="41">
        <v>0.34510552382231963</v>
      </c>
      <c r="H378" s="41">
        <v>0.2866705898236856</v>
      </c>
      <c r="I378" s="41">
        <v>0.28930204548682154</v>
      </c>
      <c r="J378" s="41">
        <v>0.31634228065278813</v>
      </c>
      <c r="K378" s="41">
        <v>0.37996651909642021</v>
      </c>
      <c r="L378" s="41">
        <v>0.44307907311157868</v>
      </c>
      <c r="M378" s="41">
        <v>0.5267118545738162</v>
      </c>
      <c r="N378" s="41">
        <v>0.5949203864063437</v>
      </c>
      <c r="O378" s="41">
        <v>0.58473634631058879</v>
      </c>
      <c r="P378" s="41">
        <v>0.52362924694768764</v>
      </c>
      <c r="Q378" s="41">
        <v>0.40768468986504969</v>
      </c>
      <c r="R378" s="41">
        <v>0.38086901862969602</v>
      </c>
      <c r="S378" s="47">
        <v>49.5</v>
      </c>
    </row>
    <row r="379" spans="1:19" x14ac:dyDescent="0.25">
      <c r="A379" t="s">
        <v>1737</v>
      </c>
      <c r="B379" s="40" t="s">
        <v>79</v>
      </c>
      <c r="C379" s="40">
        <v>3</v>
      </c>
      <c r="D379" s="43">
        <v>45444</v>
      </c>
      <c r="E379" s="42">
        <v>38.5</v>
      </c>
      <c r="F379" s="54">
        <v>1</v>
      </c>
      <c r="G379" s="41">
        <v>0.34510552382231963</v>
      </c>
      <c r="H379" s="41">
        <v>0.2866705898236856</v>
      </c>
      <c r="I379" s="41">
        <v>0.28930204548682154</v>
      </c>
      <c r="J379" s="41">
        <v>0.31634228065278813</v>
      </c>
      <c r="K379" s="41">
        <v>0.37996651909642021</v>
      </c>
      <c r="L379" s="41">
        <v>0.44307907311157868</v>
      </c>
      <c r="M379" s="41">
        <v>0.5267118545738162</v>
      </c>
      <c r="N379" s="41">
        <v>0.5949203864063437</v>
      </c>
      <c r="O379" s="41">
        <v>0.58473634631058879</v>
      </c>
      <c r="P379" s="41">
        <v>0.52362924694768764</v>
      </c>
      <c r="Q379" s="41">
        <v>0.40768468986504969</v>
      </c>
      <c r="R379" s="41">
        <v>0.38086901862969602</v>
      </c>
      <c r="S379" s="47">
        <v>38.5</v>
      </c>
    </row>
    <row r="380" spans="1:19" x14ac:dyDescent="0.25">
      <c r="A380" t="s">
        <v>905</v>
      </c>
      <c r="B380" s="40" t="s">
        <v>79</v>
      </c>
      <c r="C380" s="40">
        <v>3</v>
      </c>
      <c r="D380" s="43">
        <v>44990</v>
      </c>
      <c r="E380" s="42">
        <v>5.5</v>
      </c>
      <c r="F380" s="54">
        <v>1</v>
      </c>
      <c r="G380" s="41">
        <v>0.34510552382231963</v>
      </c>
      <c r="H380" s="41">
        <v>0.2866705898236856</v>
      </c>
      <c r="I380" s="41">
        <v>0.28930204548682154</v>
      </c>
      <c r="J380" s="41">
        <v>0.31634228065278813</v>
      </c>
      <c r="K380" s="41">
        <v>0.37996651909642021</v>
      </c>
      <c r="L380" s="41">
        <v>0.44307907311157868</v>
      </c>
      <c r="M380" s="41">
        <v>0.5267118545738162</v>
      </c>
      <c r="N380" s="41">
        <v>0.5949203864063437</v>
      </c>
      <c r="O380" s="41">
        <v>0.58473634631058879</v>
      </c>
      <c r="P380" s="41">
        <v>0.52362924694768764</v>
      </c>
      <c r="Q380" s="41">
        <v>0.40768468986504969</v>
      </c>
      <c r="R380" s="41">
        <v>0.38086901862969602</v>
      </c>
      <c r="S380" s="47">
        <v>5.5</v>
      </c>
    </row>
    <row r="381" spans="1:19" x14ac:dyDescent="0.25">
      <c r="A381" t="s">
        <v>906</v>
      </c>
      <c r="B381" s="40" t="s">
        <v>79</v>
      </c>
      <c r="C381" s="40">
        <v>3</v>
      </c>
      <c r="D381" s="43">
        <v>45005</v>
      </c>
      <c r="E381" s="42">
        <v>5.5</v>
      </c>
      <c r="F381" s="54">
        <v>1</v>
      </c>
      <c r="G381" s="41">
        <v>0.34510552382231963</v>
      </c>
      <c r="H381" s="41">
        <v>0.2866705898236856</v>
      </c>
      <c r="I381" s="41">
        <v>0.28930204548682154</v>
      </c>
      <c r="J381" s="41">
        <v>0.31634228065278813</v>
      </c>
      <c r="K381" s="41">
        <v>0.37996651909642021</v>
      </c>
      <c r="L381" s="41">
        <v>0.44307907311157868</v>
      </c>
      <c r="M381" s="41">
        <v>0.5267118545738162</v>
      </c>
      <c r="N381" s="41">
        <v>0.5949203864063437</v>
      </c>
      <c r="O381" s="41">
        <v>0.58473634631058879</v>
      </c>
      <c r="P381" s="41">
        <v>0.52362924694768764</v>
      </c>
      <c r="Q381" s="41">
        <v>0.40768468986504969</v>
      </c>
      <c r="R381" s="41">
        <v>0.38086901862969602</v>
      </c>
      <c r="S381" s="47">
        <v>5.5</v>
      </c>
    </row>
    <row r="382" spans="1:19" x14ac:dyDescent="0.25">
      <c r="A382" t="s">
        <v>907</v>
      </c>
      <c r="B382" s="40" t="s">
        <v>79</v>
      </c>
      <c r="C382" s="40">
        <v>3</v>
      </c>
      <c r="D382" s="43">
        <v>45031</v>
      </c>
      <c r="E382" s="42">
        <v>5.5</v>
      </c>
      <c r="F382" s="54">
        <v>1</v>
      </c>
      <c r="G382" s="41">
        <v>0.34510552382231963</v>
      </c>
      <c r="H382" s="41">
        <v>0.2866705898236856</v>
      </c>
      <c r="I382" s="41">
        <v>0.28930204548682154</v>
      </c>
      <c r="J382" s="41">
        <v>0.31634228065278813</v>
      </c>
      <c r="K382" s="41">
        <v>0.37996651909642021</v>
      </c>
      <c r="L382" s="41">
        <v>0.44307907311157868</v>
      </c>
      <c r="M382" s="41">
        <v>0.5267118545738162</v>
      </c>
      <c r="N382" s="41">
        <v>0.5949203864063437</v>
      </c>
      <c r="O382" s="41">
        <v>0.58473634631058879</v>
      </c>
      <c r="P382" s="41">
        <v>0.52362924694768764</v>
      </c>
      <c r="Q382" s="41">
        <v>0.40768468986504969</v>
      </c>
      <c r="R382" s="41">
        <v>0.38086901862969602</v>
      </c>
      <c r="S382" s="47">
        <v>5.5</v>
      </c>
    </row>
    <row r="383" spans="1:19" x14ac:dyDescent="0.25">
      <c r="A383" t="s">
        <v>1738</v>
      </c>
      <c r="B383" s="40" t="s">
        <v>79</v>
      </c>
      <c r="C383" s="40">
        <v>3</v>
      </c>
      <c r="D383" s="43">
        <v>45034</v>
      </c>
      <c r="E383" s="42">
        <v>5.5</v>
      </c>
      <c r="F383" s="54">
        <v>1</v>
      </c>
      <c r="G383" s="41">
        <v>0.34510552382231963</v>
      </c>
      <c r="H383" s="41">
        <v>0.2866705898236856</v>
      </c>
      <c r="I383" s="41">
        <v>0.28930204548682154</v>
      </c>
      <c r="J383" s="41">
        <v>0.31634228065278813</v>
      </c>
      <c r="K383" s="41">
        <v>0.37996651909642021</v>
      </c>
      <c r="L383" s="41">
        <v>0.44307907311157868</v>
      </c>
      <c r="M383" s="41">
        <v>0.5267118545738162</v>
      </c>
      <c r="N383" s="41">
        <v>0.5949203864063437</v>
      </c>
      <c r="O383" s="41">
        <v>0.58473634631058879</v>
      </c>
      <c r="P383" s="41">
        <v>0.52362924694768764</v>
      </c>
      <c r="Q383" s="41">
        <v>0.40768468986504969</v>
      </c>
      <c r="R383" s="41">
        <v>0.38086901862969602</v>
      </c>
      <c r="S383" s="47">
        <v>5.5</v>
      </c>
    </row>
    <row r="384" spans="1:19" x14ac:dyDescent="0.25">
      <c r="A384" t="s">
        <v>908</v>
      </c>
      <c r="B384" s="40" t="s">
        <v>79</v>
      </c>
      <c r="C384" s="40">
        <v>3</v>
      </c>
      <c r="D384" s="43">
        <v>45164</v>
      </c>
      <c r="E384" s="42">
        <v>5.5</v>
      </c>
      <c r="F384" s="54">
        <v>1</v>
      </c>
      <c r="G384" s="41">
        <v>0.34510552382231963</v>
      </c>
      <c r="H384" s="41">
        <v>0.2866705898236856</v>
      </c>
      <c r="I384" s="41">
        <v>0.28930204548682154</v>
      </c>
      <c r="J384" s="41">
        <v>0.31634228065278813</v>
      </c>
      <c r="K384" s="41">
        <v>0.37996651909642021</v>
      </c>
      <c r="L384" s="41">
        <v>0.44307907311157868</v>
      </c>
      <c r="M384" s="41">
        <v>0.5267118545738162</v>
      </c>
      <c r="N384" s="41">
        <v>0.5949203864063437</v>
      </c>
      <c r="O384" s="41">
        <v>0.58473634631058879</v>
      </c>
      <c r="P384" s="41">
        <v>0.52362924694768764</v>
      </c>
      <c r="Q384" s="41">
        <v>0.40768468986504969</v>
      </c>
      <c r="R384" s="41">
        <v>0.38086901862969602</v>
      </c>
      <c r="S384" s="47">
        <v>5.5</v>
      </c>
    </row>
    <row r="385" spans="1:19" x14ac:dyDescent="0.25">
      <c r="A385" t="s">
        <v>1739</v>
      </c>
      <c r="B385" s="40" t="s">
        <v>79</v>
      </c>
      <c r="C385" s="40">
        <v>3</v>
      </c>
      <c r="D385" s="43">
        <v>45156</v>
      </c>
      <c r="E385" s="42">
        <v>5.5</v>
      </c>
      <c r="F385" s="54">
        <v>1</v>
      </c>
      <c r="G385" s="41">
        <v>0.34510552382231963</v>
      </c>
      <c r="H385" s="41">
        <v>0.2866705898236856</v>
      </c>
      <c r="I385" s="41">
        <v>0.28930204548682154</v>
      </c>
      <c r="J385" s="41">
        <v>0.31634228065278813</v>
      </c>
      <c r="K385" s="41">
        <v>0.37996651909642021</v>
      </c>
      <c r="L385" s="41">
        <v>0.44307907311157868</v>
      </c>
      <c r="M385" s="41">
        <v>0.5267118545738162</v>
      </c>
      <c r="N385" s="41">
        <v>0.5949203864063437</v>
      </c>
      <c r="O385" s="41">
        <v>0.58473634631058879</v>
      </c>
      <c r="P385" s="41">
        <v>0.52362924694768764</v>
      </c>
      <c r="Q385" s="41">
        <v>0.40768468986504969</v>
      </c>
      <c r="R385" s="41">
        <v>0.38086901862969602</v>
      </c>
      <c r="S385" s="47">
        <v>5.5</v>
      </c>
    </row>
    <row r="386" spans="1:19" x14ac:dyDescent="0.25">
      <c r="A386" t="s">
        <v>1740</v>
      </c>
      <c r="B386" s="40" t="s">
        <v>79</v>
      </c>
      <c r="C386" s="40">
        <v>3</v>
      </c>
      <c r="D386" s="43">
        <v>45143</v>
      </c>
      <c r="E386" s="42">
        <v>16.5</v>
      </c>
      <c r="F386" s="54">
        <v>1</v>
      </c>
      <c r="G386" s="41">
        <v>0.34510552382231963</v>
      </c>
      <c r="H386" s="41">
        <v>0.2866705898236856</v>
      </c>
      <c r="I386" s="41">
        <v>0.28930204548682154</v>
      </c>
      <c r="J386" s="41">
        <v>0.31634228065278813</v>
      </c>
      <c r="K386" s="41">
        <v>0.37996651909642021</v>
      </c>
      <c r="L386" s="41">
        <v>0.44307907311157868</v>
      </c>
      <c r="M386" s="41">
        <v>0.5267118545738162</v>
      </c>
      <c r="N386" s="41">
        <v>0.5949203864063437</v>
      </c>
      <c r="O386" s="41">
        <v>0.58473634631058879</v>
      </c>
      <c r="P386" s="41">
        <v>0.52362924694768764</v>
      </c>
      <c r="Q386" s="41">
        <v>0.40768468986504969</v>
      </c>
      <c r="R386" s="41">
        <v>0.38086901862969602</v>
      </c>
      <c r="S386" s="47">
        <v>16.5</v>
      </c>
    </row>
    <row r="387" spans="1:19" x14ac:dyDescent="0.25">
      <c r="A387" t="s">
        <v>1741</v>
      </c>
      <c r="B387" s="40" t="s">
        <v>79</v>
      </c>
      <c r="C387" s="40">
        <v>3</v>
      </c>
      <c r="D387" s="43">
        <v>45163</v>
      </c>
      <c r="E387" s="42">
        <v>16.5</v>
      </c>
      <c r="F387" s="54">
        <v>1</v>
      </c>
      <c r="G387" s="41">
        <v>0.34510552382231963</v>
      </c>
      <c r="H387" s="41">
        <v>0.2866705898236856</v>
      </c>
      <c r="I387" s="41">
        <v>0.28930204548682154</v>
      </c>
      <c r="J387" s="41">
        <v>0.31634228065278813</v>
      </c>
      <c r="K387" s="41">
        <v>0.37996651909642021</v>
      </c>
      <c r="L387" s="41">
        <v>0.44307907311157868</v>
      </c>
      <c r="M387" s="41">
        <v>0.5267118545738162</v>
      </c>
      <c r="N387" s="41">
        <v>0.5949203864063437</v>
      </c>
      <c r="O387" s="41">
        <v>0.58473634631058879</v>
      </c>
      <c r="P387" s="41">
        <v>0.52362924694768764</v>
      </c>
      <c r="Q387" s="41">
        <v>0.40768468986504969</v>
      </c>
      <c r="R387" s="41">
        <v>0.38086901862969602</v>
      </c>
      <c r="S387" s="47">
        <v>16.5</v>
      </c>
    </row>
    <row r="388" spans="1:19" x14ac:dyDescent="0.25">
      <c r="A388" t="s">
        <v>909</v>
      </c>
      <c r="B388" s="40" t="s">
        <v>79</v>
      </c>
      <c r="C388" s="40">
        <v>3</v>
      </c>
      <c r="D388" s="43">
        <v>45285</v>
      </c>
      <c r="E388" s="42">
        <v>46.4</v>
      </c>
      <c r="F388" s="54">
        <v>1</v>
      </c>
      <c r="G388" s="41">
        <v>0.34510552382231963</v>
      </c>
      <c r="H388" s="41">
        <v>0.2866705898236856</v>
      </c>
      <c r="I388" s="41">
        <v>0.28930204548682154</v>
      </c>
      <c r="J388" s="41">
        <v>0.31634228065278813</v>
      </c>
      <c r="K388" s="41">
        <v>0.37996651909642021</v>
      </c>
      <c r="L388" s="41">
        <v>0.44307907311157868</v>
      </c>
      <c r="M388" s="41">
        <v>0.5267118545738162</v>
      </c>
      <c r="N388" s="41">
        <v>0.5949203864063437</v>
      </c>
      <c r="O388" s="41">
        <v>0.58473634631058879</v>
      </c>
      <c r="P388" s="41">
        <v>0.52362924694768764</v>
      </c>
      <c r="Q388" s="41">
        <v>0.40768468986504969</v>
      </c>
      <c r="R388" s="41">
        <v>0.38086901862969602</v>
      </c>
      <c r="S388" s="47">
        <v>46.4</v>
      </c>
    </row>
    <row r="389" spans="1:19" x14ac:dyDescent="0.25">
      <c r="A389" t="s">
        <v>910</v>
      </c>
      <c r="B389" s="40" t="s">
        <v>79</v>
      </c>
      <c r="C389" s="40">
        <v>3</v>
      </c>
      <c r="D389" s="43">
        <v>45292</v>
      </c>
      <c r="E389" s="42">
        <v>17.400000000000002</v>
      </c>
      <c r="F389" s="54">
        <v>1</v>
      </c>
      <c r="G389" s="41">
        <v>0.34510552382231963</v>
      </c>
      <c r="H389" s="41">
        <v>0.2866705898236856</v>
      </c>
      <c r="I389" s="41">
        <v>0.28930204548682154</v>
      </c>
      <c r="J389" s="41">
        <v>0.31634228065278813</v>
      </c>
      <c r="K389" s="41">
        <v>0.37996651909642021</v>
      </c>
      <c r="L389" s="41">
        <v>0.44307907311157868</v>
      </c>
      <c r="M389" s="41">
        <v>0.5267118545738162</v>
      </c>
      <c r="N389" s="41">
        <v>0.5949203864063437</v>
      </c>
      <c r="O389" s="41">
        <v>0.58473634631058879</v>
      </c>
      <c r="P389" s="41">
        <v>0.52362924694768764</v>
      </c>
      <c r="Q389" s="41">
        <v>0.40768468986504969</v>
      </c>
      <c r="R389" s="41">
        <v>0.38086901862969602</v>
      </c>
      <c r="S389" s="47">
        <v>17.400000000000002</v>
      </c>
    </row>
    <row r="390" spans="1:19" x14ac:dyDescent="0.25">
      <c r="A390" t="s">
        <v>1742</v>
      </c>
      <c r="B390" s="40" t="s">
        <v>79</v>
      </c>
      <c r="C390" s="40">
        <v>3</v>
      </c>
      <c r="D390" s="43">
        <v>45285</v>
      </c>
      <c r="E390" s="42">
        <v>23.2</v>
      </c>
      <c r="F390" s="54">
        <v>1</v>
      </c>
      <c r="G390" s="41">
        <v>0.34510552382231963</v>
      </c>
      <c r="H390" s="41">
        <v>0.2866705898236856</v>
      </c>
      <c r="I390" s="41">
        <v>0.28930204548682154</v>
      </c>
      <c r="J390" s="41">
        <v>0.31634228065278813</v>
      </c>
      <c r="K390" s="41">
        <v>0.37996651909642021</v>
      </c>
      <c r="L390" s="41">
        <v>0.44307907311157868</v>
      </c>
      <c r="M390" s="41">
        <v>0.5267118545738162</v>
      </c>
      <c r="N390" s="41">
        <v>0.5949203864063437</v>
      </c>
      <c r="O390" s="41">
        <v>0.58473634631058879</v>
      </c>
      <c r="P390" s="41">
        <v>0.52362924694768764</v>
      </c>
      <c r="Q390" s="41">
        <v>0.40768468986504969</v>
      </c>
      <c r="R390" s="41">
        <v>0.38086901862969602</v>
      </c>
      <c r="S390" s="47">
        <v>23.2</v>
      </c>
    </row>
    <row r="391" spans="1:19" x14ac:dyDescent="0.25">
      <c r="A391" t="s">
        <v>911</v>
      </c>
      <c r="B391" s="40" t="s">
        <v>79</v>
      </c>
      <c r="C391" s="40">
        <v>3</v>
      </c>
      <c r="D391" s="43">
        <v>45270</v>
      </c>
      <c r="E391" s="42">
        <v>34.799999999999997</v>
      </c>
      <c r="F391" s="54">
        <v>1</v>
      </c>
      <c r="G391" s="41">
        <v>0.34510552382231963</v>
      </c>
      <c r="H391" s="41">
        <v>0.2866705898236856</v>
      </c>
      <c r="I391" s="41">
        <v>0.28930204548682154</v>
      </c>
      <c r="J391" s="41">
        <v>0.31634228065278813</v>
      </c>
      <c r="K391" s="41">
        <v>0.37996651909642021</v>
      </c>
      <c r="L391" s="41">
        <v>0.44307907311157868</v>
      </c>
      <c r="M391" s="41">
        <v>0.5267118545738162</v>
      </c>
      <c r="N391" s="41">
        <v>0.5949203864063437</v>
      </c>
      <c r="O391" s="41">
        <v>0.58473634631058879</v>
      </c>
      <c r="P391" s="41">
        <v>0.52362924694768764</v>
      </c>
      <c r="Q391" s="41">
        <v>0.40768468986504969</v>
      </c>
      <c r="R391" s="41">
        <v>0.38086901862969602</v>
      </c>
      <c r="S391" s="47">
        <v>34.799999999999997</v>
      </c>
    </row>
    <row r="392" spans="1:19" x14ac:dyDescent="0.25">
      <c r="A392" t="s">
        <v>912</v>
      </c>
      <c r="B392" s="40" t="s">
        <v>79</v>
      </c>
      <c r="C392" s="40">
        <v>3</v>
      </c>
      <c r="D392" s="43">
        <v>45200</v>
      </c>
      <c r="E392" s="42">
        <v>6.1999999999999993</v>
      </c>
      <c r="F392" s="54">
        <v>1</v>
      </c>
      <c r="G392" s="41">
        <v>0.34510552382231963</v>
      </c>
      <c r="H392" s="41">
        <v>0.2866705898236856</v>
      </c>
      <c r="I392" s="41">
        <v>0.28930204548682154</v>
      </c>
      <c r="J392" s="41">
        <v>0.31634228065278813</v>
      </c>
      <c r="K392" s="41">
        <v>0.37996651909642021</v>
      </c>
      <c r="L392" s="41">
        <v>0.44307907311157868</v>
      </c>
      <c r="M392" s="41">
        <v>0.5267118545738162</v>
      </c>
      <c r="N392" s="41">
        <v>0.5949203864063437</v>
      </c>
      <c r="O392" s="41">
        <v>0.58473634631058879</v>
      </c>
      <c r="P392" s="41">
        <v>0.52362924694768764</v>
      </c>
      <c r="Q392" s="41">
        <v>0.40768468986504969</v>
      </c>
      <c r="R392" s="41">
        <v>0.38086901862969602</v>
      </c>
      <c r="S392" s="47">
        <v>6.1999999999999993</v>
      </c>
    </row>
    <row r="393" spans="1:19" x14ac:dyDescent="0.25">
      <c r="A393" t="s">
        <v>1743</v>
      </c>
      <c r="B393" s="40" t="s">
        <v>79</v>
      </c>
      <c r="C393" s="40">
        <v>3</v>
      </c>
      <c r="D393" s="43">
        <v>45192</v>
      </c>
      <c r="E393" s="42">
        <v>18.600000000000001</v>
      </c>
      <c r="F393" s="54">
        <v>1</v>
      </c>
      <c r="G393" s="41">
        <v>0.34510552382231963</v>
      </c>
      <c r="H393" s="41">
        <v>0.2866705898236856</v>
      </c>
      <c r="I393" s="41">
        <v>0.28930204548682154</v>
      </c>
      <c r="J393" s="41">
        <v>0.31634228065278813</v>
      </c>
      <c r="K393" s="41">
        <v>0.37996651909642021</v>
      </c>
      <c r="L393" s="41">
        <v>0.44307907311157868</v>
      </c>
      <c r="M393" s="41">
        <v>0.5267118545738162</v>
      </c>
      <c r="N393" s="41">
        <v>0.5949203864063437</v>
      </c>
      <c r="O393" s="41">
        <v>0.58473634631058879</v>
      </c>
      <c r="P393" s="41">
        <v>0.52362924694768764</v>
      </c>
      <c r="Q393" s="41">
        <v>0.40768468986504969</v>
      </c>
      <c r="R393" s="41">
        <v>0.38086901862969602</v>
      </c>
      <c r="S393" s="47">
        <v>18.600000000000001</v>
      </c>
    </row>
    <row r="394" spans="1:19" x14ac:dyDescent="0.25">
      <c r="A394" t="s">
        <v>913</v>
      </c>
      <c r="B394" s="40" t="s">
        <v>79</v>
      </c>
      <c r="C394" s="40">
        <v>3</v>
      </c>
      <c r="D394" s="43">
        <v>45034</v>
      </c>
      <c r="E394" s="42">
        <v>18.599999999999998</v>
      </c>
      <c r="F394" s="54">
        <v>1</v>
      </c>
      <c r="G394" s="41">
        <v>0.34510552382231963</v>
      </c>
      <c r="H394" s="41">
        <v>0.2866705898236856</v>
      </c>
      <c r="I394" s="41">
        <v>0.28930204548682154</v>
      </c>
      <c r="J394" s="41">
        <v>0.31634228065278813</v>
      </c>
      <c r="K394" s="41">
        <v>0.37996651909642021</v>
      </c>
      <c r="L394" s="41">
        <v>0.44307907311157868</v>
      </c>
      <c r="M394" s="41">
        <v>0.5267118545738162</v>
      </c>
      <c r="N394" s="41">
        <v>0.5949203864063437</v>
      </c>
      <c r="O394" s="41">
        <v>0.58473634631058879</v>
      </c>
      <c r="P394" s="41">
        <v>0.52362924694768764</v>
      </c>
      <c r="Q394" s="41">
        <v>0.40768468986504969</v>
      </c>
      <c r="R394" s="41">
        <v>0.38086901862969602</v>
      </c>
      <c r="S394" s="47">
        <v>18.599999999999998</v>
      </c>
    </row>
    <row r="395" spans="1:19" x14ac:dyDescent="0.25">
      <c r="A395" t="s">
        <v>914</v>
      </c>
      <c r="B395" s="40" t="s">
        <v>79</v>
      </c>
      <c r="C395" s="40">
        <v>3</v>
      </c>
      <c r="D395" s="43">
        <v>45034</v>
      </c>
      <c r="E395" s="42">
        <v>24.8</v>
      </c>
      <c r="F395" s="54">
        <v>1</v>
      </c>
      <c r="G395" s="41">
        <v>0.34510552382231963</v>
      </c>
      <c r="H395" s="41">
        <v>0.2866705898236856</v>
      </c>
      <c r="I395" s="41">
        <v>0.28930204548682154</v>
      </c>
      <c r="J395" s="41">
        <v>0.31634228065278813</v>
      </c>
      <c r="K395" s="41">
        <v>0.37996651909642021</v>
      </c>
      <c r="L395" s="41">
        <v>0.44307907311157868</v>
      </c>
      <c r="M395" s="41">
        <v>0.5267118545738162</v>
      </c>
      <c r="N395" s="41">
        <v>0.5949203864063437</v>
      </c>
      <c r="O395" s="41">
        <v>0.58473634631058879</v>
      </c>
      <c r="P395" s="41">
        <v>0.52362924694768764</v>
      </c>
      <c r="Q395" s="41">
        <v>0.40768468986504969</v>
      </c>
      <c r="R395" s="41">
        <v>0.38086901862969602</v>
      </c>
      <c r="S395" s="47">
        <v>24.8</v>
      </c>
    </row>
    <row r="396" spans="1:19" x14ac:dyDescent="0.25">
      <c r="A396" t="s">
        <v>915</v>
      </c>
      <c r="B396" s="40" t="s">
        <v>79</v>
      </c>
      <c r="C396" s="40">
        <v>3</v>
      </c>
      <c r="D396" s="43">
        <v>45115</v>
      </c>
      <c r="E396" s="42">
        <v>6.2</v>
      </c>
      <c r="F396" s="54">
        <v>1</v>
      </c>
      <c r="G396" s="41">
        <v>0.34510552382231963</v>
      </c>
      <c r="H396" s="41">
        <v>0.2866705898236856</v>
      </c>
      <c r="I396" s="41">
        <v>0.28930204548682154</v>
      </c>
      <c r="J396" s="41">
        <v>0.31634228065278813</v>
      </c>
      <c r="K396" s="41">
        <v>0.37996651909642021</v>
      </c>
      <c r="L396" s="41">
        <v>0.44307907311157868</v>
      </c>
      <c r="M396" s="41">
        <v>0.5267118545738162</v>
      </c>
      <c r="N396" s="41">
        <v>0.5949203864063437</v>
      </c>
      <c r="O396" s="41">
        <v>0.58473634631058879</v>
      </c>
      <c r="P396" s="41">
        <v>0.52362924694768764</v>
      </c>
      <c r="Q396" s="41">
        <v>0.40768468986504969</v>
      </c>
      <c r="R396" s="41">
        <v>0.38086901862969602</v>
      </c>
      <c r="S396" s="47">
        <v>6.2</v>
      </c>
    </row>
    <row r="397" spans="1:19" x14ac:dyDescent="0.25">
      <c r="A397" t="s">
        <v>1744</v>
      </c>
      <c r="B397" s="40" t="s">
        <v>79</v>
      </c>
      <c r="C397" s="40">
        <v>3</v>
      </c>
      <c r="D397" s="43">
        <v>45114</v>
      </c>
      <c r="E397" s="42">
        <v>6.2</v>
      </c>
      <c r="F397" s="54">
        <v>1</v>
      </c>
      <c r="G397" s="41">
        <v>0.34510552382231963</v>
      </c>
      <c r="H397" s="41">
        <v>0.2866705898236856</v>
      </c>
      <c r="I397" s="41">
        <v>0.28930204548682154</v>
      </c>
      <c r="J397" s="41">
        <v>0.31634228065278813</v>
      </c>
      <c r="K397" s="41">
        <v>0.37996651909642021</v>
      </c>
      <c r="L397" s="41">
        <v>0.44307907311157868</v>
      </c>
      <c r="M397" s="41">
        <v>0.5267118545738162</v>
      </c>
      <c r="N397" s="41">
        <v>0.5949203864063437</v>
      </c>
      <c r="O397" s="41">
        <v>0.58473634631058879</v>
      </c>
      <c r="P397" s="41">
        <v>0.52362924694768764</v>
      </c>
      <c r="Q397" s="41">
        <v>0.40768468986504969</v>
      </c>
      <c r="R397" s="41">
        <v>0.38086901862969602</v>
      </c>
      <c r="S397" s="47">
        <v>6.2</v>
      </c>
    </row>
    <row r="398" spans="1:19" x14ac:dyDescent="0.25">
      <c r="A398" t="s">
        <v>916</v>
      </c>
      <c r="B398" s="40" t="s">
        <v>79</v>
      </c>
      <c r="C398" s="40">
        <v>3</v>
      </c>
      <c r="D398" s="43">
        <v>45067</v>
      </c>
      <c r="E398" s="42">
        <v>31</v>
      </c>
      <c r="F398" s="54">
        <v>1</v>
      </c>
      <c r="G398" s="41">
        <v>0.34510552382231963</v>
      </c>
      <c r="H398" s="41">
        <v>0.2866705898236856</v>
      </c>
      <c r="I398" s="41">
        <v>0.28930204548682154</v>
      </c>
      <c r="J398" s="41">
        <v>0.31634228065278813</v>
      </c>
      <c r="K398" s="41">
        <v>0.37996651909642021</v>
      </c>
      <c r="L398" s="41">
        <v>0.44307907311157868</v>
      </c>
      <c r="M398" s="41">
        <v>0.5267118545738162</v>
      </c>
      <c r="N398" s="41">
        <v>0.5949203864063437</v>
      </c>
      <c r="O398" s="41">
        <v>0.58473634631058879</v>
      </c>
      <c r="P398" s="41">
        <v>0.52362924694768764</v>
      </c>
      <c r="Q398" s="41">
        <v>0.40768468986504969</v>
      </c>
      <c r="R398" s="41">
        <v>0.38086901862969602</v>
      </c>
      <c r="S398" s="47">
        <v>31</v>
      </c>
    </row>
    <row r="399" spans="1:19" x14ac:dyDescent="0.25">
      <c r="A399" t="s">
        <v>917</v>
      </c>
      <c r="B399" s="40" t="s">
        <v>79</v>
      </c>
      <c r="C399" s="40">
        <v>3</v>
      </c>
      <c r="D399" s="43">
        <v>45051</v>
      </c>
      <c r="E399" s="42">
        <v>6.2000000000000011</v>
      </c>
      <c r="F399" s="54">
        <v>1</v>
      </c>
      <c r="G399" s="41">
        <v>0.34510552382231963</v>
      </c>
      <c r="H399" s="41">
        <v>0.2866705898236856</v>
      </c>
      <c r="I399" s="41">
        <v>0.28930204548682154</v>
      </c>
      <c r="J399" s="41">
        <v>0.31634228065278813</v>
      </c>
      <c r="K399" s="41">
        <v>0.37996651909642021</v>
      </c>
      <c r="L399" s="41">
        <v>0.44307907311157868</v>
      </c>
      <c r="M399" s="41">
        <v>0.5267118545738162</v>
      </c>
      <c r="N399" s="41">
        <v>0.5949203864063437</v>
      </c>
      <c r="O399" s="41">
        <v>0.58473634631058879</v>
      </c>
      <c r="P399" s="41">
        <v>0.52362924694768764</v>
      </c>
      <c r="Q399" s="41">
        <v>0.40768468986504969</v>
      </c>
      <c r="R399" s="41">
        <v>0.38086901862969602</v>
      </c>
      <c r="S399" s="47">
        <v>6.2000000000000011</v>
      </c>
    </row>
    <row r="400" spans="1:19" x14ac:dyDescent="0.25">
      <c r="A400" t="s">
        <v>918</v>
      </c>
      <c r="B400" s="40" t="s">
        <v>79</v>
      </c>
      <c r="C400" s="40">
        <v>3</v>
      </c>
      <c r="D400" s="43">
        <v>45025</v>
      </c>
      <c r="E400" s="42">
        <v>6.2</v>
      </c>
      <c r="F400" s="54">
        <v>1</v>
      </c>
      <c r="G400" s="41">
        <v>0.34510552382231963</v>
      </c>
      <c r="H400" s="41">
        <v>0.2866705898236856</v>
      </c>
      <c r="I400" s="41">
        <v>0.28930204548682154</v>
      </c>
      <c r="J400" s="41">
        <v>0.31634228065278813</v>
      </c>
      <c r="K400" s="41">
        <v>0.37996651909642021</v>
      </c>
      <c r="L400" s="41">
        <v>0.44307907311157868</v>
      </c>
      <c r="M400" s="41">
        <v>0.5267118545738162</v>
      </c>
      <c r="N400" s="41">
        <v>0.5949203864063437</v>
      </c>
      <c r="O400" s="41">
        <v>0.58473634631058879</v>
      </c>
      <c r="P400" s="41">
        <v>0.52362924694768764</v>
      </c>
      <c r="Q400" s="41">
        <v>0.40768468986504969</v>
      </c>
      <c r="R400" s="41">
        <v>0.38086901862969602</v>
      </c>
      <c r="S400" s="47">
        <v>6.2</v>
      </c>
    </row>
    <row r="401" spans="1:19" x14ac:dyDescent="0.25">
      <c r="A401" t="s">
        <v>919</v>
      </c>
      <c r="B401" s="40" t="s">
        <v>79</v>
      </c>
      <c r="C401" s="40">
        <v>3</v>
      </c>
      <c r="D401" s="43">
        <v>45031</v>
      </c>
      <c r="E401" s="42">
        <v>12.4</v>
      </c>
      <c r="F401" s="54">
        <v>1</v>
      </c>
      <c r="G401" s="41">
        <v>0.34510552382231963</v>
      </c>
      <c r="H401" s="41">
        <v>0.2866705898236856</v>
      </c>
      <c r="I401" s="41">
        <v>0.28930204548682154</v>
      </c>
      <c r="J401" s="41">
        <v>0.31634228065278813</v>
      </c>
      <c r="K401" s="41">
        <v>0.37996651909642021</v>
      </c>
      <c r="L401" s="41">
        <v>0.44307907311157868</v>
      </c>
      <c r="M401" s="41">
        <v>0.5267118545738162</v>
      </c>
      <c r="N401" s="41">
        <v>0.5949203864063437</v>
      </c>
      <c r="O401" s="41">
        <v>0.58473634631058879</v>
      </c>
      <c r="P401" s="41">
        <v>0.52362924694768764</v>
      </c>
      <c r="Q401" s="41">
        <v>0.40768468986504969</v>
      </c>
      <c r="R401" s="41">
        <v>0.38086901862969602</v>
      </c>
      <c r="S401" s="47">
        <v>12.4</v>
      </c>
    </row>
    <row r="402" spans="1:19" x14ac:dyDescent="0.25">
      <c r="A402" t="s">
        <v>920</v>
      </c>
      <c r="B402" s="40" t="s">
        <v>79</v>
      </c>
      <c r="C402" s="40">
        <v>3</v>
      </c>
      <c r="D402" s="43">
        <v>44982</v>
      </c>
      <c r="E402" s="42">
        <v>31</v>
      </c>
      <c r="F402" s="54">
        <v>1</v>
      </c>
      <c r="G402" s="41">
        <v>0.34510552382231963</v>
      </c>
      <c r="H402" s="41">
        <v>0.2866705898236856</v>
      </c>
      <c r="I402" s="41">
        <v>0.28930204548682154</v>
      </c>
      <c r="J402" s="41">
        <v>0.31634228065278813</v>
      </c>
      <c r="K402" s="41">
        <v>0.37996651909642021</v>
      </c>
      <c r="L402" s="41">
        <v>0.44307907311157868</v>
      </c>
      <c r="M402" s="41">
        <v>0.5267118545738162</v>
      </c>
      <c r="N402" s="41">
        <v>0.5949203864063437</v>
      </c>
      <c r="O402" s="41">
        <v>0.58473634631058879</v>
      </c>
      <c r="P402" s="41">
        <v>0.52362924694768764</v>
      </c>
      <c r="Q402" s="41">
        <v>0.40768468986504969</v>
      </c>
      <c r="R402" s="41">
        <v>0.38086901862969602</v>
      </c>
      <c r="S402" s="47">
        <v>31</v>
      </c>
    </row>
    <row r="403" spans="1:19" x14ac:dyDescent="0.25">
      <c r="A403" t="s">
        <v>921</v>
      </c>
      <c r="B403" s="40" t="s">
        <v>79</v>
      </c>
      <c r="C403" s="40">
        <v>3</v>
      </c>
      <c r="D403" s="43">
        <v>45039</v>
      </c>
      <c r="E403" s="42">
        <v>6.2</v>
      </c>
      <c r="F403" s="54">
        <v>1</v>
      </c>
      <c r="G403" s="41">
        <v>0.34510552382231963</v>
      </c>
      <c r="H403" s="41">
        <v>0.2866705898236856</v>
      </c>
      <c r="I403" s="41">
        <v>0.28930204548682154</v>
      </c>
      <c r="J403" s="41">
        <v>0.31634228065278813</v>
      </c>
      <c r="K403" s="41">
        <v>0.37996651909642021</v>
      </c>
      <c r="L403" s="41">
        <v>0.44307907311157868</v>
      </c>
      <c r="M403" s="41">
        <v>0.5267118545738162</v>
      </c>
      <c r="N403" s="41">
        <v>0.5949203864063437</v>
      </c>
      <c r="O403" s="41">
        <v>0.58473634631058879</v>
      </c>
      <c r="P403" s="41">
        <v>0.52362924694768764</v>
      </c>
      <c r="Q403" s="41">
        <v>0.40768468986504969</v>
      </c>
      <c r="R403" s="41">
        <v>0.38086901862969602</v>
      </c>
      <c r="S403" s="47">
        <v>6.2</v>
      </c>
    </row>
    <row r="404" spans="1:19" x14ac:dyDescent="0.25">
      <c r="A404" t="s">
        <v>922</v>
      </c>
      <c r="B404" s="40" t="s">
        <v>79</v>
      </c>
      <c r="C404" s="40">
        <v>3</v>
      </c>
      <c r="D404" s="43">
        <v>45051</v>
      </c>
      <c r="E404" s="42">
        <v>12.4</v>
      </c>
      <c r="F404" s="54">
        <v>1</v>
      </c>
      <c r="G404" s="41">
        <v>0.34510552382231963</v>
      </c>
      <c r="H404" s="41">
        <v>0.2866705898236856</v>
      </c>
      <c r="I404" s="41">
        <v>0.28930204548682154</v>
      </c>
      <c r="J404" s="41">
        <v>0.31634228065278813</v>
      </c>
      <c r="K404" s="41">
        <v>0.37996651909642021</v>
      </c>
      <c r="L404" s="41">
        <v>0.44307907311157868</v>
      </c>
      <c r="M404" s="41">
        <v>0.5267118545738162</v>
      </c>
      <c r="N404" s="41">
        <v>0.5949203864063437</v>
      </c>
      <c r="O404" s="41">
        <v>0.58473634631058879</v>
      </c>
      <c r="P404" s="41">
        <v>0.52362924694768764</v>
      </c>
      <c r="Q404" s="41">
        <v>0.40768468986504969</v>
      </c>
      <c r="R404" s="41">
        <v>0.38086901862969602</v>
      </c>
      <c r="S404" s="47">
        <v>12.4</v>
      </c>
    </row>
    <row r="405" spans="1:19" x14ac:dyDescent="0.25">
      <c r="A405" t="s">
        <v>923</v>
      </c>
      <c r="B405" s="40" t="s">
        <v>79</v>
      </c>
      <c r="C405" s="40">
        <v>3</v>
      </c>
      <c r="D405" s="43">
        <v>45016</v>
      </c>
      <c r="E405" s="42">
        <v>12.400000000000002</v>
      </c>
      <c r="F405" s="54">
        <v>1</v>
      </c>
      <c r="G405" s="41">
        <v>0.34510552382231963</v>
      </c>
      <c r="H405" s="41">
        <v>0.2866705898236856</v>
      </c>
      <c r="I405" s="41">
        <v>0.28930204548682154</v>
      </c>
      <c r="J405" s="41">
        <v>0.31634228065278813</v>
      </c>
      <c r="K405" s="41">
        <v>0.37996651909642021</v>
      </c>
      <c r="L405" s="41">
        <v>0.44307907311157868</v>
      </c>
      <c r="M405" s="41">
        <v>0.5267118545738162</v>
      </c>
      <c r="N405" s="41">
        <v>0.5949203864063437</v>
      </c>
      <c r="O405" s="41">
        <v>0.58473634631058879</v>
      </c>
      <c r="P405" s="41">
        <v>0.52362924694768764</v>
      </c>
      <c r="Q405" s="41">
        <v>0.40768468986504969</v>
      </c>
      <c r="R405" s="41">
        <v>0.38086901862969602</v>
      </c>
      <c r="S405" s="47">
        <v>12.400000000000002</v>
      </c>
    </row>
    <row r="406" spans="1:19" x14ac:dyDescent="0.25">
      <c r="A406" t="s">
        <v>924</v>
      </c>
      <c r="B406" s="40" t="s">
        <v>79</v>
      </c>
      <c r="C406" s="40">
        <v>3</v>
      </c>
      <c r="D406" s="43">
        <v>44988</v>
      </c>
      <c r="E406" s="42">
        <v>24.8</v>
      </c>
      <c r="F406" s="54">
        <v>1</v>
      </c>
      <c r="G406" s="41">
        <v>0.34510552382231963</v>
      </c>
      <c r="H406" s="41">
        <v>0.2866705898236856</v>
      </c>
      <c r="I406" s="41">
        <v>0.28930204548682154</v>
      </c>
      <c r="J406" s="41">
        <v>0.31634228065278813</v>
      </c>
      <c r="K406" s="41">
        <v>0.37996651909642021</v>
      </c>
      <c r="L406" s="41">
        <v>0.44307907311157868</v>
      </c>
      <c r="M406" s="41">
        <v>0.5267118545738162</v>
      </c>
      <c r="N406" s="41">
        <v>0.5949203864063437</v>
      </c>
      <c r="O406" s="41">
        <v>0.58473634631058879</v>
      </c>
      <c r="P406" s="41">
        <v>0.52362924694768764</v>
      </c>
      <c r="Q406" s="41">
        <v>0.40768468986504969</v>
      </c>
      <c r="R406" s="41">
        <v>0.38086901862969602</v>
      </c>
      <c r="S406" s="47">
        <v>24.8</v>
      </c>
    </row>
    <row r="407" spans="1:19" x14ac:dyDescent="0.25">
      <c r="A407" t="s">
        <v>925</v>
      </c>
      <c r="B407" s="40" t="s">
        <v>79</v>
      </c>
      <c r="C407" s="40">
        <v>3</v>
      </c>
      <c r="D407" s="43">
        <v>45005</v>
      </c>
      <c r="E407" s="42">
        <v>6.2</v>
      </c>
      <c r="F407" s="54">
        <v>1</v>
      </c>
      <c r="G407" s="41">
        <v>0.34510552382231963</v>
      </c>
      <c r="H407" s="41">
        <v>0.2866705898236856</v>
      </c>
      <c r="I407" s="41">
        <v>0.28930204548682154</v>
      </c>
      <c r="J407" s="41">
        <v>0.31634228065278813</v>
      </c>
      <c r="K407" s="41">
        <v>0.37996651909642021</v>
      </c>
      <c r="L407" s="41">
        <v>0.44307907311157868</v>
      </c>
      <c r="M407" s="41">
        <v>0.5267118545738162</v>
      </c>
      <c r="N407" s="41">
        <v>0.5949203864063437</v>
      </c>
      <c r="O407" s="41">
        <v>0.58473634631058879</v>
      </c>
      <c r="P407" s="41">
        <v>0.52362924694768764</v>
      </c>
      <c r="Q407" s="41">
        <v>0.40768468986504969</v>
      </c>
      <c r="R407" s="41">
        <v>0.38086901862969602</v>
      </c>
      <c r="S407" s="47">
        <v>6.2</v>
      </c>
    </row>
    <row r="408" spans="1:19" x14ac:dyDescent="0.25">
      <c r="A408" t="s">
        <v>926</v>
      </c>
      <c r="B408" s="40" t="s">
        <v>79</v>
      </c>
      <c r="C408" s="40">
        <v>3</v>
      </c>
      <c r="D408" s="43">
        <v>45054</v>
      </c>
      <c r="E408" s="42">
        <v>12.4</v>
      </c>
      <c r="F408" s="54">
        <v>1</v>
      </c>
      <c r="G408" s="41">
        <v>0.34510552382231963</v>
      </c>
      <c r="H408" s="41">
        <v>0.2866705898236856</v>
      </c>
      <c r="I408" s="41">
        <v>0.28930204548682154</v>
      </c>
      <c r="J408" s="41">
        <v>0.31634228065278813</v>
      </c>
      <c r="K408" s="41">
        <v>0.37996651909642021</v>
      </c>
      <c r="L408" s="41">
        <v>0.44307907311157868</v>
      </c>
      <c r="M408" s="41">
        <v>0.5267118545738162</v>
      </c>
      <c r="N408" s="41">
        <v>0.5949203864063437</v>
      </c>
      <c r="O408" s="41">
        <v>0.58473634631058879</v>
      </c>
      <c r="P408" s="41">
        <v>0.52362924694768764</v>
      </c>
      <c r="Q408" s="41">
        <v>0.40768468986504969</v>
      </c>
      <c r="R408" s="41">
        <v>0.38086901862969602</v>
      </c>
      <c r="S408" s="47">
        <v>12.4</v>
      </c>
    </row>
    <row r="409" spans="1:19" x14ac:dyDescent="0.25">
      <c r="A409" t="s">
        <v>927</v>
      </c>
      <c r="B409" s="40" t="s">
        <v>79</v>
      </c>
      <c r="C409" s="40">
        <v>3</v>
      </c>
      <c r="D409" s="43">
        <v>45292</v>
      </c>
      <c r="E409" s="42">
        <v>28.500000000000004</v>
      </c>
      <c r="F409" s="54">
        <v>1</v>
      </c>
      <c r="G409" s="41">
        <v>0.34510552382231963</v>
      </c>
      <c r="H409" s="41">
        <v>0.2866705898236856</v>
      </c>
      <c r="I409" s="41">
        <v>0.28930204548682154</v>
      </c>
      <c r="J409" s="41">
        <v>0.31634228065278813</v>
      </c>
      <c r="K409" s="41">
        <v>0.37996651909642021</v>
      </c>
      <c r="L409" s="41">
        <v>0.44307907311157868</v>
      </c>
      <c r="M409" s="41">
        <v>0.5267118545738162</v>
      </c>
      <c r="N409" s="41">
        <v>0.5949203864063437</v>
      </c>
      <c r="O409" s="41">
        <v>0.58473634631058879</v>
      </c>
      <c r="P409" s="41">
        <v>0.52362924694768764</v>
      </c>
      <c r="Q409" s="41">
        <v>0.40768468986504969</v>
      </c>
      <c r="R409" s="41">
        <v>0.38086901862969602</v>
      </c>
      <c r="S409" s="47">
        <v>28.500000000000004</v>
      </c>
    </row>
    <row r="410" spans="1:19" x14ac:dyDescent="0.25">
      <c r="A410" t="s">
        <v>1745</v>
      </c>
      <c r="B410" s="40" t="s">
        <v>79</v>
      </c>
      <c r="C410" s="40">
        <v>3</v>
      </c>
      <c r="D410" s="43">
        <v>45276</v>
      </c>
      <c r="E410" s="42">
        <v>17.100000000000001</v>
      </c>
      <c r="F410" s="54">
        <v>1</v>
      </c>
      <c r="G410" s="41">
        <v>0.34510552382231963</v>
      </c>
      <c r="H410" s="41">
        <v>0.2866705898236856</v>
      </c>
      <c r="I410" s="41">
        <v>0.28930204548682154</v>
      </c>
      <c r="J410" s="41">
        <v>0.31634228065278813</v>
      </c>
      <c r="K410" s="41">
        <v>0.37996651909642021</v>
      </c>
      <c r="L410" s="41">
        <v>0.44307907311157868</v>
      </c>
      <c r="M410" s="41">
        <v>0.5267118545738162</v>
      </c>
      <c r="N410" s="41">
        <v>0.5949203864063437</v>
      </c>
      <c r="O410" s="41">
        <v>0.58473634631058879</v>
      </c>
      <c r="P410" s="41">
        <v>0.52362924694768764</v>
      </c>
      <c r="Q410" s="41">
        <v>0.40768468986504969</v>
      </c>
      <c r="R410" s="41">
        <v>0.38086901862969602</v>
      </c>
      <c r="S410" s="47">
        <v>17.100000000000001</v>
      </c>
    </row>
    <row r="411" spans="1:19" x14ac:dyDescent="0.25">
      <c r="A411" t="s">
        <v>1746</v>
      </c>
      <c r="B411" s="40" t="s">
        <v>79</v>
      </c>
      <c r="C411" s="40">
        <v>3</v>
      </c>
      <c r="D411" s="43">
        <v>45289</v>
      </c>
      <c r="E411" s="42">
        <v>5.7</v>
      </c>
      <c r="F411" s="54">
        <v>1</v>
      </c>
      <c r="G411" s="41">
        <v>0.34510552382231963</v>
      </c>
      <c r="H411" s="41">
        <v>0.2866705898236856</v>
      </c>
      <c r="I411" s="41">
        <v>0.28930204548682154</v>
      </c>
      <c r="J411" s="41">
        <v>0.31634228065278813</v>
      </c>
      <c r="K411" s="41">
        <v>0.37996651909642021</v>
      </c>
      <c r="L411" s="41">
        <v>0.44307907311157868</v>
      </c>
      <c r="M411" s="41">
        <v>0.5267118545738162</v>
      </c>
      <c r="N411" s="41">
        <v>0.5949203864063437</v>
      </c>
      <c r="O411" s="41">
        <v>0.58473634631058879</v>
      </c>
      <c r="P411" s="41">
        <v>0.52362924694768764</v>
      </c>
      <c r="Q411" s="41">
        <v>0.40768468986504969</v>
      </c>
      <c r="R411" s="41">
        <v>0.38086901862969602</v>
      </c>
      <c r="S411" s="47">
        <v>5.7</v>
      </c>
    </row>
    <row r="412" spans="1:19" x14ac:dyDescent="0.25">
      <c r="A412" t="s">
        <v>928</v>
      </c>
      <c r="B412" s="40" t="s">
        <v>79</v>
      </c>
      <c r="C412" s="40">
        <v>3</v>
      </c>
      <c r="D412" s="43">
        <v>45352</v>
      </c>
      <c r="E412" s="42">
        <v>22.8</v>
      </c>
      <c r="F412" s="54">
        <v>1</v>
      </c>
      <c r="G412" s="41">
        <v>0.34510552382231963</v>
      </c>
      <c r="H412" s="41">
        <v>0.2866705898236856</v>
      </c>
      <c r="I412" s="41">
        <v>0.28930204548682154</v>
      </c>
      <c r="J412" s="41">
        <v>0.31634228065278813</v>
      </c>
      <c r="K412" s="41">
        <v>0.37996651909642021</v>
      </c>
      <c r="L412" s="41">
        <v>0.44307907311157868</v>
      </c>
      <c r="M412" s="41">
        <v>0.5267118545738162</v>
      </c>
      <c r="N412" s="41">
        <v>0.5949203864063437</v>
      </c>
      <c r="O412" s="41">
        <v>0.58473634631058879</v>
      </c>
      <c r="P412" s="41">
        <v>0.52362924694768764</v>
      </c>
      <c r="Q412" s="41">
        <v>0.40768468986504969</v>
      </c>
      <c r="R412" s="41">
        <v>0.38086901862969602</v>
      </c>
      <c r="S412" s="47">
        <v>22.8</v>
      </c>
    </row>
    <row r="413" spans="1:19" x14ac:dyDescent="0.25">
      <c r="A413" t="s">
        <v>1747</v>
      </c>
      <c r="B413" s="40" t="s">
        <v>79</v>
      </c>
      <c r="C413" s="40">
        <v>3</v>
      </c>
      <c r="D413" s="43">
        <v>45276</v>
      </c>
      <c r="E413" s="42">
        <v>11.4</v>
      </c>
      <c r="F413" s="54">
        <v>1</v>
      </c>
      <c r="G413" s="41">
        <v>0.34510552382231963</v>
      </c>
      <c r="H413" s="41">
        <v>0.2866705898236856</v>
      </c>
      <c r="I413" s="41">
        <v>0.28930204548682154</v>
      </c>
      <c r="J413" s="41">
        <v>0.31634228065278813</v>
      </c>
      <c r="K413" s="41">
        <v>0.37996651909642021</v>
      </c>
      <c r="L413" s="41">
        <v>0.44307907311157868</v>
      </c>
      <c r="M413" s="41">
        <v>0.5267118545738162</v>
      </c>
      <c r="N413" s="41">
        <v>0.5949203864063437</v>
      </c>
      <c r="O413" s="41">
        <v>0.58473634631058879</v>
      </c>
      <c r="P413" s="41">
        <v>0.52362924694768764</v>
      </c>
      <c r="Q413" s="41">
        <v>0.40768468986504969</v>
      </c>
      <c r="R413" s="41">
        <v>0.38086901862969602</v>
      </c>
      <c r="S413" s="47">
        <v>11.4</v>
      </c>
    </row>
    <row r="414" spans="1:19" x14ac:dyDescent="0.25">
      <c r="A414" t="s">
        <v>1748</v>
      </c>
      <c r="B414" s="40" t="s">
        <v>79</v>
      </c>
      <c r="C414" s="40">
        <v>3</v>
      </c>
      <c r="D414" s="43">
        <v>45289</v>
      </c>
      <c r="E414" s="42">
        <v>5.7</v>
      </c>
      <c r="F414" s="54">
        <v>1</v>
      </c>
      <c r="G414" s="41">
        <v>0.34510552382231963</v>
      </c>
      <c r="H414" s="41">
        <v>0.2866705898236856</v>
      </c>
      <c r="I414" s="41">
        <v>0.28930204548682154</v>
      </c>
      <c r="J414" s="41">
        <v>0.31634228065278813</v>
      </c>
      <c r="K414" s="41">
        <v>0.37996651909642021</v>
      </c>
      <c r="L414" s="41">
        <v>0.44307907311157868</v>
      </c>
      <c r="M414" s="41">
        <v>0.5267118545738162</v>
      </c>
      <c r="N414" s="41">
        <v>0.5949203864063437</v>
      </c>
      <c r="O414" s="41">
        <v>0.58473634631058879</v>
      </c>
      <c r="P414" s="41">
        <v>0.52362924694768764</v>
      </c>
      <c r="Q414" s="41">
        <v>0.40768468986504969</v>
      </c>
      <c r="R414" s="41">
        <v>0.38086901862969602</v>
      </c>
      <c r="S414" s="47">
        <v>5.7</v>
      </c>
    </row>
    <row r="415" spans="1:19" x14ac:dyDescent="0.25">
      <c r="A415" t="s">
        <v>929</v>
      </c>
      <c r="B415" s="40" t="s">
        <v>79</v>
      </c>
      <c r="C415" s="40">
        <v>3</v>
      </c>
      <c r="D415" s="43">
        <v>45352</v>
      </c>
      <c r="E415" s="42">
        <v>11.400000000000002</v>
      </c>
      <c r="F415" s="54">
        <v>1</v>
      </c>
      <c r="G415" s="41">
        <v>0.34510552382231963</v>
      </c>
      <c r="H415" s="41">
        <v>0.2866705898236856</v>
      </c>
      <c r="I415" s="41">
        <v>0.28930204548682154</v>
      </c>
      <c r="J415" s="41">
        <v>0.31634228065278813</v>
      </c>
      <c r="K415" s="41">
        <v>0.37996651909642021</v>
      </c>
      <c r="L415" s="41">
        <v>0.44307907311157868</v>
      </c>
      <c r="M415" s="41">
        <v>0.5267118545738162</v>
      </c>
      <c r="N415" s="41">
        <v>0.5949203864063437</v>
      </c>
      <c r="O415" s="41">
        <v>0.58473634631058879</v>
      </c>
      <c r="P415" s="41">
        <v>0.52362924694768764</v>
      </c>
      <c r="Q415" s="41">
        <v>0.40768468986504969</v>
      </c>
      <c r="R415" s="41">
        <v>0.38086901862969602</v>
      </c>
      <c r="S415" s="47">
        <v>11.400000000000002</v>
      </c>
    </row>
    <row r="416" spans="1:19" x14ac:dyDescent="0.25">
      <c r="A416" t="s">
        <v>1749</v>
      </c>
      <c r="B416" s="40" t="s">
        <v>79</v>
      </c>
      <c r="C416" s="40">
        <v>3</v>
      </c>
      <c r="D416" s="43">
        <v>45311</v>
      </c>
      <c r="E416" s="42">
        <v>22.8</v>
      </c>
      <c r="F416" s="54">
        <v>1</v>
      </c>
      <c r="G416" s="41">
        <v>0.34510552382231963</v>
      </c>
      <c r="H416" s="41">
        <v>0.2866705898236856</v>
      </c>
      <c r="I416" s="41">
        <v>0.28930204548682154</v>
      </c>
      <c r="J416" s="41">
        <v>0.31634228065278813</v>
      </c>
      <c r="K416" s="41">
        <v>0.37996651909642021</v>
      </c>
      <c r="L416" s="41">
        <v>0.44307907311157868</v>
      </c>
      <c r="M416" s="41">
        <v>0.5267118545738162</v>
      </c>
      <c r="N416" s="41">
        <v>0.5949203864063437</v>
      </c>
      <c r="O416" s="41">
        <v>0.58473634631058879</v>
      </c>
      <c r="P416" s="41">
        <v>0.52362924694768764</v>
      </c>
      <c r="Q416" s="41">
        <v>0.40768468986504969</v>
      </c>
      <c r="R416" s="41">
        <v>0.38086901862969602</v>
      </c>
      <c r="S416" s="47">
        <v>22.8</v>
      </c>
    </row>
    <row r="417" spans="1:19" x14ac:dyDescent="0.25">
      <c r="A417" t="s">
        <v>930</v>
      </c>
      <c r="B417" s="40" t="s">
        <v>79</v>
      </c>
      <c r="C417" s="40">
        <v>3</v>
      </c>
      <c r="D417" s="43">
        <v>45292</v>
      </c>
      <c r="E417" s="42">
        <v>17.100000000000001</v>
      </c>
      <c r="F417" s="54">
        <v>1</v>
      </c>
      <c r="G417" s="41">
        <v>0.34510552382231963</v>
      </c>
      <c r="H417" s="41">
        <v>0.2866705898236856</v>
      </c>
      <c r="I417" s="41">
        <v>0.28930204548682154</v>
      </c>
      <c r="J417" s="41">
        <v>0.31634228065278813</v>
      </c>
      <c r="K417" s="41">
        <v>0.37996651909642021</v>
      </c>
      <c r="L417" s="41">
        <v>0.44307907311157868</v>
      </c>
      <c r="M417" s="41">
        <v>0.5267118545738162</v>
      </c>
      <c r="N417" s="41">
        <v>0.5949203864063437</v>
      </c>
      <c r="O417" s="41">
        <v>0.58473634631058879</v>
      </c>
      <c r="P417" s="41">
        <v>0.52362924694768764</v>
      </c>
      <c r="Q417" s="41">
        <v>0.40768468986504969</v>
      </c>
      <c r="R417" s="41">
        <v>0.38086901862969602</v>
      </c>
      <c r="S417" s="47">
        <v>17.100000000000001</v>
      </c>
    </row>
    <row r="418" spans="1:19" x14ac:dyDescent="0.25">
      <c r="A418" t="s">
        <v>1750</v>
      </c>
      <c r="B418" s="40" t="s">
        <v>79</v>
      </c>
      <c r="C418" s="40">
        <v>3</v>
      </c>
      <c r="D418" s="43">
        <v>45311</v>
      </c>
      <c r="E418" s="42">
        <v>5.7</v>
      </c>
      <c r="F418" s="54">
        <v>1</v>
      </c>
      <c r="G418" s="41">
        <v>0.34510552382231963</v>
      </c>
      <c r="H418" s="41">
        <v>0.2866705898236856</v>
      </c>
      <c r="I418" s="41">
        <v>0.28930204548682154</v>
      </c>
      <c r="J418" s="41">
        <v>0.31634228065278813</v>
      </c>
      <c r="K418" s="41">
        <v>0.37996651909642021</v>
      </c>
      <c r="L418" s="41">
        <v>0.44307907311157868</v>
      </c>
      <c r="M418" s="41">
        <v>0.5267118545738162</v>
      </c>
      <c r="N418" s="41">
        <v>0.5949203864063437</v>
      </c>
      <c r="O418" s="41">
        <v>0.58473634631058879</v>
      </c>
      <c r="P418" s="41">
        <v>0.52362924694768764</v>
      </c>
      <c r="Q418" s="41">
        <v>0.40768468986504969</v>
      </c>
      <c r="R418" s="41">
        <v>0.38086901862969602</v>
      </c>
      <c r="S418" s="47">
        <v>5.7</v>
      </c>
    </row>
    <row r="419" spans="1:19" x14ac:dyDescent="0.25">
      <c r="A419" t="s">
        <v>1751</v>
      </c>
      <c r="B419" s="40" t="s">
        <v>79</v>
      </c>
      <c r="C419" s="40">
        <v>3</v>
      </c>
      <c r="D419" s="43">
        <v>45312</v>
      </c>
      <c r="E419" s="42">
        <v>11.4</v>
      </c>
      <c r="F419" s="54">
        <v>1</v>
      </c>
      <c r="G419" s="41">
        <v>0.34510552382231963</v>
      </c>
      <c r="H419" s="41">
        <v>0.2866705898236856</v>
      </c>
      <c r="I419" s="41">
        <v>0.28930204548682154</v>
      </c>
      <c r="J419" s="41">
        <v>0.31634228065278813</v>
      </c>
      <c r="K419" s="41">
        <v>0.37996651909642021</v>
      </c>
      <c r="L419" s="41">
        <v>0.44307907311157868</v>
      </c>
      <c r="M419" s="41">
        <v>0.5267118545738162</v>
      </c>
      <c r="N419" s="41">
        <v>0.5949203864063437</v>
      </c>
      <c r="O419" s="41">
        <v>0.58473634631058879</v>
      </c>
      <c r="P419" s="41">
        <v>0.52362924694768764</v>
      </c>
      <c r="Q419" s="41">
        <v>0.40768468986504969</v>
      </c>
      <c r="R419" s="41">
        <v>0.38086901862969602</v>
      </c>
      <c r="S419" s="47">
        <v>11.4</v>
      </c>
    </row>
    <row r="420" spans="1:19" x14ac:dyDescent="0.25">
      <c r="A420" t="s">
        <v>931</v>
      </c>
      <c r="B420" s="40" t="s">
        <v>79</v>
      </c>
      <c r="C420" s="40">
        <v>3</v>
      </c>
      <c r="D420" s="43">
        <v>45352</v>
      </c>
      <c r="E420" s="42">
        <v>28.5</v>
      </c>
      <c r="F420" s="54">
        <v>1</v>
      </c>
      <c r="G420" s="41">
        <v>0.34510552382231963</v>
      </c>
      <c r="H420" s="41">
        <v>0.2866705898236856</v>
      </c>
      <c r="I420" s="41">
        <v>0.28930204548682154</v>
      </c>
      <c r="J420" s="41">
        <v>0.31634228065278813</v>
      </c>
      <c r="K420" s="41">
        <v>0.37996651909642021</v>
      </c>
      <c r="L420" s="41">
        <v>0.44307907311157868</v>
      </c>
      <c r="M420" s="41">
        <v>0.5267118545738162</v>
      </c>
      <c r="N420" s="41">
        <v>0.5949203864063437</v>
      </c>
      <c r="O420" s="41">
        <v>0.58473634631058879</v>
      </c>
      <c r="P420" s="41">
        <v>0.52362924694768764</v>
      </c>
      <c r="Q420" s="41">
        <v>0.40768468986504969</v>
      </c>
      <c r="R420" s="41">
        <v>0.38086901862969602</v>
      </c>
      <c r="S420" s="47">
        <v>28.5</v>
      </c>
    </row>
    <row r="421" spans="1:19" x14ac:dyDescent="0.25">
      <c r="A421" t="s">
        <v>932</v>
      </c>
      <c r="B421" s="40" t="s">
        <v>79</v>
      </c>
      <c r="C421" s="40">
        <v>3</v>
      </c>
      <c r="D421" s="43">
        <v>45292</v>
      </c>
      <c r="E421" s="42">
        <v>39.9</v>
      </c>
      <c r="F421" s="54">
        <v>1</v>
      </c>
      <c r="G421" s="41">
        <v>0.34510552382231963</v>
      </c>
      <c r="H421" s="41">
        <v>0.2866705898236856</v>
      </c>
      <c r="I421" s="41">
        <v>0.28930204548682154</v>
      </c>
      <c r="J421" s="41">
        <v>0.31634228065278813</v>
      </c>
      <c r="K421" s="41">
        <v>0.37996651909642021</v>
      </c>
      <c r="L421" s="41">
        <v>0.44307907311157868</v>
      </c>
      <c r="M421" s="41">
        <v>0.5267118545738162</v>
      </c>
      <c r="N421" s="41">
        <v>0.5949203864063437</v>
      </c>
      <c r="O421" s="41">
        <v>0.58473634631058879</v>
      </c>
      <c r="P421" s="41">
        <v>0.52362924694768764</v>
      </c>
      <c r="Q421" s="41">
        <v>0.40768468986504969</v>
      </c>
      <c r="R421" s="41">
        <v>0.38086901862969602</v>
      </c>
      <c r="S421" s="47">
        <v>39.9</v>
      </c>
    </row>
    <row r="422" spans="1:19" x14ac:dyDescent="0.25">
      <c r="A422" t="s">
        <v>933</v>
      </c>
      <c r="B422" s="40" t="s">
        <v>79</v>
      </c>
      <c r="C422" s="40">
        <v>3</v>
      </c>
      <c r="D422" s="43">
        <v>45292</v>
      </c>
      <c r="E422" s="42">
        <v>22.8</v>
      </c>
      <c r="F422" s="54">
        <v>1</v>
      </c>
      <c r="G422" s="41">
        <v>0.34510552382231963</v>
      </c>
      <c r="H422" s="41">
        <v>0.2866705898236856</v>
      </c>
      <c r="I422" s="41">
        <v>0.28930204548682154</v>
      </c>
      <c r="J422" s="41">
        <v>0.31634228065278813</v>
      </c>
      <c r="K422" s="41">
        <v>0.37996651909642021</v>
      </c>
      <c r="L422" s="41">
        <v>0.44307907311157868</v>
      </c>
      <c r="M422" s="41">
        <v>0.5267118545738162</v>
      </c>
      <c r="N422" s="41">
        <v>0.5949203864063437</v>
      </c>
      <c r="O422" s="41">
        <v>0.58473634631058879</v>
      </c>
      <c r="P422" s="41">
        <v>0.52362924694768764</v>
      </c>
      <c r="Q422" s="41">
        <v>0.40768468986504969</v>
      </c>
      <c r="R422" s="41">
        <v>0.38086901862969602</v>
      </c>
      <c r="S422" s="47">
        <v>22.8</v>
      </c>
    </row>
    <row r="423" spans="1:19" x14ac:dyDescent="0.25">
      <c r="A423" t="s">
        <v>1752</v>
      </c>
      <c r="B423" s="40" t="s">
        <v>79</v>
      </c>
      <c r="C423" s="40">
        <v>3</v>
      </c>
      <c r="D423" s="43">
        <v>45311</v>
      </c>
      <c r="E423" s="42">
        <v>17.100000000000001</v>
      </c>
      <c r="F423" s="54">
        <v>1</v>
      </c>
      <c r="G423" s="41">
        <v>0.34510552382231963</v>
      </c>
      <c r="H423" s="41">
        <v>0.2866705898236856</v>
      </c>
      <c r="I423" s="41">
        <v>0.28930204548682154</v>
      </c>
      <c r="J423" s="41">
        <v>0.31634228065278813</v>
      </c>
      <c r="K423" s="41">
        <v>0.37996651909642021</v>
      </c>
      <c r="L423" s="41">
        <v>0.44307907311157868</v>
      </c>
      <c r="M423" s="41">
        <v>0.5267118545738162</v>
      </c>
      <c r="N423" s="41">
        <v>0.5949203864063437</v>
      </c>
      <c r="O423" s="41">
        <v>0.58473634631058879</v>
      </c>
      <c r="P423" s="41">
        <v>0.52362924694768764</v>
      </c>
      <c r="Q423" s="41">
        <v>0.40768468986504969</v>
      </c>
      <c r="R423" s="41">
        <v>0.38086901862969602</v>
      </c>
      <c r="S423" s="47">
        <v>17.100000000000001</v>
      </c>
    </row>
    <row r="424" spans="1:19" x14ac:dyDescent="0.25">
      <c r="A424" t="s">
        <v>1753</v>
      </c>
      <c r="B424" s="40" t="s">
        <v>79</v>
      </c>
      <c r="C424" s="40">
        <v>3</v>
      </c>
      <c r="D424" s="43">
        <v>45312</v>
      </c>
      <c r="E424" s="42">
        <v>5.7</v>
      </c>
      <c r="F424" s="54">
        <v>1</v>
      </c>
      <c r="G424" s="41">
        <v>0.34510552382231963</v>
      </c>
      <c r="H424" s="41">
        <v>0.2866705898236856</v>
      </c>
      <c r="I424" s="41">
        <v>0.28930204548682154</v>
      </c>
      <c r="J424" s="41">
        <v>0.31634228065278813</v>
      </c>
      <c r="K424" s="41">
        <v>0.37996651909642021</v>
      </c>
      <c r="L424" s="41">
        <v>0.44307907311157868</v>
      </c>
      <c r="M424" s="41">
        <v>0.5267118545738162</v>
      </c>
      <c r="N424" s="41">
        <v>0.5949203864063437</v>
      </c>
      <c r="O424" s="41">
        <v>0.58473634631058879</v>
      </c>
      <c r="P424" s="41">
        <v>0.52362924694768764</v>
      </c>
      <c r="Q424" s="41">
        <v>0.40768468986504969</v>
      </c>
      <c r="R424" s="41">
        <v>0.38086901862969602</v>
      </c>
      <c r="S424" s="47">
        <v>5.7</v>
      </c>
    </row>
    <row r="425" spans="1:19" x14ac:dyDescent="0.25">
      <c r="A425" t="s">
        <v>934</v>
      </c>
      <c r="B425" s="40" t="s">
        <v>79</v>
      </c>
      <c r="C425" s="40">
        <v>3</v>
      </c>
      <c r="D425" s="43">
        <v>45352</v>
      </c>
      <c r="E425" s="42">
        <v>5.6999999999999993</v>
      </c>
      <c r="F425" s="54">
        <v>1</v>
      </c>
      <c r="G425" s="41">
        <v>0.34510552382231963</v>
      </c>
      <c r="H425" s="41">
        <v>0.2866705898236856</v>
      </c>
      <c r="I425" s="41">
        <v>0.28930204548682154</v>
      </c>
      <c r="J425" s="41">
        <v>0.31634228065278813</v>
      </c>
      <c r="K425" s="41">
        <v>0.37996651909642021</v>
      </c>
      <c r="L425" s="41">
        <v>0.44307907311157868</v>
      </c>
      <c r="M425" s="41">
        <v>0.5267118545738162</v>
      </c>
      <c r="N425" s="41">
        <v>0.5949203864063437</v>
      </c>
      <c r="O425" s="41">
        <v>0.58473634631058879</v>
      </c>
      <c r="P425" s="41">
        <v>0.52362924694768764</v>
      </c>
      <c r="Q425" s="41">
        <v>0.40768468986504969</v>
      </c>
      <c r="R425" s="41">
        <v>0.38086901862969602</v>
      </c>
      <c r="S425" s="47">
        <v>5.6999999999999993</v>
      </c>
    </row>
    <row r="426" spans="1:19" x14ac:dyDescent="0.25">
      <c r="A426" t="s">
        <v>1754</v>
      </c>
      <c r="B426" s="40" t="s">
        <v>79</v>
      </c>
      <c r="C426" s="40">
        <v>3</v>
      </c>
      <c r="D426" s="43">
        <v>45311</v>
      </c>
      <c r="E426" s="42">
        <v>22.8</v>
      </c>
      <c r="F426" s="54">
        <v>1</v>
      </c>
      <c r="G426" s="41">
        <v>0.34510552382231963</v>
      </c>
      <c r="H426" s="41">
        <v>0.2866705898236856</v>
      </c>
      <c r="I426" s="41">
        <v>0.28930204548682154</v>
      </c>
      <c r="J426" s="41">
        <v>0.31634228065278813</v>
      </c>
      <c r="K426" s="41">
        <v>0.37996651909642021</v>
      </c>
      <c r="L426" s="41">
        <v>0.44307907311157868</v>
      </c>
      <c r="M426" s="41">
        <v>0.5267118545738162</v>
      </c>
      <c r="N426" s="41">
        <v>0.5949203864063437</v>
      </c>
      <c r="O426" s="41">
        <v>0.58473634631058879</v>
      </c>
      <c r="P426" s="41">
        <v>0.52362924694768764</v>
      </c>
      <c r="Q426" s="41">
        <v>0.40768468986504969</v>
      </c>
      <c r="R426" s="41">
        <v>0.38086901862969602</v>
      </c>
      <c r="S426" s="47">
        <v>22.8</v>
      </c>
    </row>
    <row r="427" spans="1:19" x14ac:dyDescent="0.25">
      <c r="A427" t="s">
        <v>935</v>
      </c>
      <c r="B427" s="40" t="s">
        <v>79</v>
      </c>
      <c r="C427" s="40">
        <v>3</v>
      </c>
      <c r="D427" s="43">
        <v>45312</v>
      </c>
      <c r="E427" s="42">
        <v>39.9</v>
      </c>
      <c r="F427" s="54">
        <v>1</v>
      </c>
      <c r="G427" s="41">
        <v>0.34510552382231963</v>
      </c>
      <c r="H427" s="41">
        <v>0.2866705898236856</v>
      </c>
      <c r="I427" s="41">
        <v>0.28930204548682154</v>
      </c>
      <c r="J427" s="41">
        <v>0.31634228065278813</v>
      </c>
      <c r="K427" s="41">
        <v>0.37996651909642021</v>
      </c>
      <c r="L427" s="41">
        <v>0.44307907311157868</v>
      </c>
      <c r="M427" s="41">
        <v>0.5267118545738162</v>
      </c>
      <c r="N427" s="41">
        <v>0.5949203864063437</v>
      </c>
      <c r="O427" s="41">
        <v>0.58473634631058879</v>
      </c>
      <c r="P427" s="41">
        <v>0.52362924694768764</v>
      </c>
      <c r="Q427" s="41">
        <v>0.40768468986504969</v>
      </c>
      <c r="R427" s="41">
        <v>0.38086901862969602</v>
      </c>
      <c r="S427" s="47">
        <v>39.9</v>
      </c>
    </row>
    <row r="428" spans="1:19" x14ac:dyDescent="0.25">
      <c r="A428" t="s">
        <v>936</v>
      </c>
      <c r="B428" s="40" t="s">
        <v>79</v>
      </c>
      <c r="C428" s="40">
        <v>3</v>
      </c>
      <c r="D428" s="43">
        <v>45292</v>
      </c>
      <c r="E428" s="42">
        <v>45.6</v>
      </c>
      <c r="F428" s="54">
        <v>1</v>
      </c>
      <c r="G428" s="41">
        <v>0.34510552382231963</v>
      </c>
      <c r="H428" s="41">
        <v>0.2866705898236856</v>
      </c>
      <c r="I428" s="41">
        <v>0.28930204548682154</v>
      </c>
      <c r="J428" s="41">
        <v>0.31634228065278813</v>
      </c>
      <c r="K428" s="41">
        <v>0.37996651909642021</v>
      </c>
      <c r="L428" s="41">
        <v>0.44307907311157868</v>
      </c>
      <c r="M428" s="41">
        <v>0.5267118545738162</v>
      </c>
      <c r="N428" s="41">
        <v>0.5949203864063437</v>
      </c>
      <c r="O428" s="41">
        <v>0.58473634631058879</v>
      </c>
      <c r="P428" s="41">
        <v>0.52362924694768764</v>
      </c>
      <c r="Q428" s="41">
        <v>0.40768468986504969</v>
      </c>
      <c r="R428" s="41">
        <v>0.38086901862969602</v>
      </c>
      <c r="S428" s="47">
        <v>45.6</v>
      </c>
    </row>
    <row r="429" spans="1:19" x14ac:dyDescent="0.25">
      <c r="A429" t="s">
        <v>937</v>
      </c>
      <c r="B429" s="40" t="s">
        <v>79</v>
      </c>
      <c r="C429" s="40">
        <v>3</v>
      </c>
      <c r="D429" s="43">
        <v>45292</v>
      </c>
      <c r="E429" s="42">
        <v>22.8</v>
      </c>
      <c r="F429" s="54">
        <v>1</v>
      </c>
      <c r="G429" s="41">
        <v>0.34510552382231963</v>
      </c>
      <c r="H429" s="41">
        <v>0.2866705898236856</v>
      </c>
      <c r="I429" s="41">
        <v>0.28930204548682154</v>
      </c>
      <c r="J429" s="41">
        <v>0.31634228065278813</v>
      </c>
      <c r="K429" s="41">
        <v>0.37996651909642021</v>
      </c>
      <c r="L429" s="41">
        <v>0.44307907311157868</v>
      </c>
      <c r="M429" s="41">
        <v>0.5267118545738162</v>
      </c>
      <c r="N429" s="41">
        <v>0.5949203864063437</v>
      </c>
      <c r="O429" s="41">
        <v>0.58473634631058879</v>
      </c>
      <c r="P429" s="41">
        <v>0.52362924694768764</v>
      </c>
      <c r="Q429" s="41">
        <v>0.40768468986504969</v>
      </c>
      <c r="R429" s="41">
        <v>0.38086901862969602</v>
      </c>
      <c r="S429" s="47">
        <v>22.8</v>
      </c>
    </row>
    <row r="430" spans="1:19" x14ac:dyDescent="0.25">
      <c r="A430" t="s">
        <v>938</v>
      </c>
      <c r="B430" s="40" t="s">
        <v>79</v>
      </c>
      <c r="C430" s="40">
        <v>3</v>
      </c>
      <c r="D430" s="43">
        <v>45220</v>
      </c>
      <c r="E430" s="42">
        <v>9</v>
      </c>
      <c r="F430" s="54">
        <v>1</v>
      </c>
      <c r="G430" s="41">
        <v>0.34510552382231963</v>
      </c>
      <c r="H430" s="41">
        <v>0.2866705898236856</v>
      </c>
      <c r="I430" s="41">
        <v>0.28930204548682154</v>
      </c>
      <c r="J430" s="41">
        <v>0.31634228065278813</v>
      </c>
      <c r="K430" s="41">
        <v>0.37996651909642021</v>
      </c>
      <c r="L430" s="41">
        <v>0.44307907311157868</v>
      </c>
      <c r="M430" s="41">
        <v>0.5267118545738162</v>
      </c>
      <c r="N430" s="41">
        <v>0.5949203864063437</v>
      </c>
      <c r="O430" s="41">
        <v>0.58473634631058879</v>
      </c>
      <c r="P430" s="41">
        <v>0.52362924694768764</v>
      </c>
      <c r="Q430" s="41">
        <v>0.40768468986504969</v>
      </c>
      <c r="R430" s="41">
        <v>0.38086901862969602</v>
      </c>
      <c r="S430" s="47">
        <v>9</v>
      </c>
    </row>
    <row r="431" spans="1:19" x14ac:dyDescent="0.25">
      <c r="A431" t="s">
        <v>1755</v>
      </c>
      <c r="B431" s="40" t="s">
        <v>79</v>
      </c>
      <c r="C431" s="40">
        <v>3</v>
      </c>
      <c r="D431" s="43">
        <v>45199</v>
      </c>
      <c r="E431" s="42">
        <v>18</v>
      </c>
      <c r="F431" s="54">
        <v>1</v>
      </c>
      <c r="G431" s="41">
        <v>0.34510552382231963</v>
      </c>
      <c r="H431" s="41">
        <v>0.2866705898236856</v>
      </c>
      <c r="I431" s="41">
        <v>0.28930204548682154</v>
      </c>
      <c r="J431" s="41">
        <v>0.31634228065278813</v>
      </c>
      <c r="K431" s="41">
        <v>0.37996651909642021</v>
      </c>
      <c r="L431" s="41">
        <v>0.44307907311157868</v>
      </c>
      <c r="M431" s="41">
        <v>0.5267118545738162</v>
      </c>
      <c r="N431" s="41">
        <v>0.5949203864063437</v>
      </c>
      <c r="O431" s="41">
        <v>0.58473634631058879</v>
      </c>
      <c r="P431" s="41">
        <v>0.52362924694768764</v>
      </c>
      <c r="Q431" s="41">
        <v>0.40768468986504969</v>
      </c>
      <c r="R431" s="41">
        <v>0.38086901862969602</v>
      </c>
      <c r="S431" s="47">
        <v>18</v>
      </c>
    </row>
    <row r="432" spans="1:19" x14ac:dyDescent="0.25">
      <c r="A432" t="s">
        <v>1756</v>
      </c>
      <c r="B432" s="40" t="s">
        <v>79</v>
      </c>
      <c r="C432" s="40">
        <v>3</v>
      </c>
      <c r="D432" s="43">
        <v>45188</v>
      </c>
      <c r="E432" s="42">
        <v>13.5</v>
      </c>
      <c r="F432" s="54">
        <v>1</v>
      </c>
      <c r="G432" s="41">
        <v>0.34510552382231963</v>
      </c>
      <c r="H432" s="41">
        <v>0.2866705898236856</v>
      </c>
      <c r="I432" s="41">
        <v>0.28930204548682154</v>
      </c>
      <c r="J432" s="41">
        <v>0.31634228065278813</v>
      </c>
      <c r="K432" s="41">
        <v>0.37996651909642021</v>
      </c>
      <c r="L432" s="41">
        <v>0.44307907311157868</v>
      </c>
      <c r="M432" s="41">
        <v>0.5267118545738162</v>
      </c>
      <c r="N432" s="41">
        <v>0.5949203864063437</v>
      </c>
      <c r="O432" s="41">
        <v>0.58473634631058879</v>
      </c>
      <c r="P432" s="41">
        <v>0.52362924694768764</v>
      </c>
      <c r="Q432" s="41">
        <v>0.40768468986504969</v>
      </c>
      <c r="R432" s="41">
        <v>0.38086901862969602</v>
      </c>
      <c r="S432" s="47">
        <v>13.5</v>
      </c>
    </row>
    <row r="433" spans="1:19" x14ac:dyDescent="0.25">
      <c r="A433" t="s">
        <v>1757</v>
      </c>
      <c r="B433" s="40" t="s">
        <v>79</v>
      </c>
      <c r="C433" s="40">
        <v>3</v>
      </c>
      <c r="D433" s="43">
        <v>45187</v>
      </c>
      <c r="E433" s="42">
        <v>27</v>
      </c>
      <c r="F433" s="54">
        <v>1</v>
      </c>
      <c r="G433" s="41">
        <v>0.34510552382231963</v>
      </c>
      <c r="H433" s="41">
        <v>0.2866705898236856</v>
      </c>
      <c r="I433" s="41">
        <v>0.28930204548682154</v>
      </c>
      <c r="J433" s="41">
        <v>0.31634228065278813</v>
      </c>
      <c r="K433" s="41">
        <v>0.37996651909642021</v>
      </c>
      <c r="L433" s="41">
        <v>0.44307907311157868</v>
      </c>
      <c r="M433" s="41">
        <v>0.5267118545738162</v>
      </c>
      <c r="N433" s="41">
        <v>0.5949203864063437</v>
      </c>
      <c r="O433" s="41">
        <v>0.58473634631058879</v>
      </c>
      <c r="P433" s="41">
        <v>0.52362924694768764</v>
      </c>
      <c r="Q433" s="41">
        <v>0.40768468986504969</v>
      </c>
      <c r="R433" s="41">
        <v>0.38086901862969602</v>
      </c>
      <c r="S433" s="47">
        <v>27</v>
      </c>
    </row>
    <row r="434" spans="1:19" x14ac:dyDescent="0.25">
      <c r="A434" t="s">
        <v>939</v>
      </c>
      <c r="B434" s="40" t="s">
        <v>79</v>
      </c>
      <c r="C434" s="40">
        <v>3</v>
      </c>
      <c r="D434" s="43">
        <v>45138</v>
      </c>
      <c r="E434" s="42">
        <v>49.5</v>
      </c>
      <c r="F434" s="54">
        <v>1</v>
      </c>
      <c r="G434" s="41">
        <v>0.34510552382231963</v>
      </c>
      <c r="H434" s="41">
        <v>0.2866705898236856</v>
      </c>
      <c r="I434" s="41">
        <v>0.28930204548682154</v>
      </c>
      <c r="J434" s="41">
        <v>0.31634228065278813</v>
      </c>
      <c r="K434" s="41">
        <v>0.37996651909642021</v>
      </c>
      <c r="L434" s="41">
        <v>0.44307907311157868</v>
      </c>
      <c r="M434" s="41">
        <v>0.5267118545738162</v>
      </c>
      <c r="N434" s="41">
        <v>0.5949203864063437</v>
      </c>
      <c r="O434" s="41">
        <v>0.58473634631058879</v>
      </c>
      <c r="P434" s="41">
        <v>0.52362924694768764</v>
      </c>
      <c r="Q434" s="41">
        <v>0.40768468986504969</v>
      </c>
      <c r="R434" s="41">
        <v>0.38086901862969602</v>
      </c>
      <c r="S434" s="47">
        <v>49.5</v>
      </c>
    </row>
    <row r="435" spans="1:19" x14ac:dyDescent="0.25">
      <c r="A435" t="s">
        <v>1758</v>
      </c>
      <c r="B435" s="40" t="s">
        <v>79</v>
      </c>
      <c r="C435" s="40">
        <v>3</v>
      </c>
      <c r="D435" s="43">
        <v>45159</v>
      </c>
      <c r="E435" s="42">
        <v>4.5</v>
      </c>
      <c r="F435" s="54">
        <v>1</v>
      </c>
      <c r="G435" s="41">
        <v>0.34510552382231963</v>
      </c>
      <c r="H435" s="41">
        <v>0.2866705898236856</v>
      </c>
      <c r="I435" s="41">
        <v>0.28930204548682154</v>
      </c>
      <c r="J435" s="41">
        <v>0.31634228065278813</v>
      </c>
      <c r="K435" s="41">
        <v>0.37996651909642021</v>
      </c>
      <c r="L435" s="41">
        <v>0.44307907311157868</v>
      </c>
      <c r="M435" s="41">
        <v>0.5267118545738162</v>
      </c>
      <c r="N435" s="41">
        <v>0.5949203864063437</v>
      </c>
      <c r="O435" s="41">
        <v>0.58473634631058879</v>
      </c>
      <c r="P435" s="41">
        <v>0.52362924694768764</v>
      </c>
      <c r="Q435" s="41">
        <v>0.40768468986504969</v>
      </c>
      <c r="R435" s="41">
        <v>0.38086901862969602</v>
      </c>
      <c r="S435" s="47">
        <v>4.5</v>
      </c>
    </row>
    <row r="436" spans="1:19" x14ac:dyDescent="0.25">
      <c r="A436" t="s">
        <v>1759</v>
      </c>
      <c r="B436" s="40" t="s">
        <v>79</v>
      </c>
      <c r="C436" s="40">
        <v>3</v>
      </c>
      <c r="D436" s="43">
        <v>45146</v>
      </c>
      <c r="E436" s="42">
        <v>13.5</v>
      </c>
      <c r="F436" s="54">
        <v>1</v>
      </c>
      <c r="G436" s="41">
        <v>0.34510552382231963</v>
      </c>
      <c r="H436" s="41">
        <v>0.2866705898236856</v>
      </c>
      <c r="I436" s="41">
        <v>0.28930204548682154</v>
      </c>
      <c r="J436" s="41">
        <v>0.31634228065278813</v>
      </c>
      <c r="K436" s="41">
        <v>0.37996651909642021</v>
      </c>
      <c r="L436" s="41">
        <v>0.44307907311157868</v>
      </c>
      <c r="M436" s="41">
        <v>0.5267118545738162</v>
      </c>
      <c r="N436" s="41">
        <v>0.5949203864063437</v>
      </c>
      <c r="O436" s="41">
        <v>0.58473634631058879</v>
      </c>
      <c r="P436" s="41">
        <v>0.52362924694768764</v>
      </c>
      <c r="Q436" s="41">
        <v>0.40768468986504969</v>
      </c>
      <c r="R436" s="41">
        <v>0.38086901862969602</v>
      </c>
      <c r="S436" s="47">
        <v>13.5</v>
      </c>
    </row>
    <row r="437" spans="1:19" x14ac:dyDescent="0.25">
      <c r="A437" t="s">
        <v>940</v>
      </c>
      <c r="B437" s="40" t="s">
        <v>79</v>
      </c>
      <c r="C437" s="40">
        <v>3</v>
      </c>
      <c r="D437" s="43">
        <v>45110</v>
      </c>
      <c r="E437" s="42">
        <v>45</v>
      </c>
      <c r="F437" s="54">
        <v>1</v>
      </c>
      <c r="G437" s="41">
        <v>0.34510552382231963</v>
      </c>
      <c r="H437" s="41">
        <v>0.2866705898236856</v>
      </c>
      <c r="I437" s="41">
        <v>0.28930204548682154</v>
      </c>
      <c r="J437" s="41">
        <v>0.31634228065278813</v>
      </c>
      <c r="K437" s="41">
        <v>0.37996651909642021</v>
      </c>
      <c r="L437" s="41">
        <v>0.44307907311157868</v>
      </c>
      <c r="M437" s="41">
        <v>0.5267118545738162</v>
      </c>
      <c r="N437" s="41">
        <v>0.5949203864063437</v>
      </c>
      <c r="O437" s="41">
        <v>0.58473634631058879</v>
      </c>
      <c r="P437" s="41">
        <v>0.52362924694768764</v>
      </c>
      <c r="Q437" s="41">
        <v>0.40768468986504969</v>
      </c>
      <c r="R437" s="41">
        <v>0.38086901862969602</v>
      </c>
      <c r="S437" s="47">
        <v>45</v>
      </c>
    </row>
    <row r="438" spans="1:19" x14ac:dyDescent="0.25">
      <c r="A438" t="s">
        <v>941</v>
      </c>
      <c r="B438" s="40" t="s">
        <v>79</v>
      </c>
      <c r="C438" s="40">
        <v>3</v>
      </c>
      <c r="D438" s="43">
        <v>45023</v>
      </c>
      <c r="E438" s="42">
        <v>22.5</v>
      </c>
      <c r="F438" s="54">
        <v>1</v>
      </c>
      <c r="G438" s="41">
        <v>0.34510552382231963</v>
      </c>
      <c r="H438" s="41">
        <v>0.2866705898236856</v>
      </c>
      <c r="I438" s="41">
        <v>0.28930204548682154</v>
      </c>
      <c r="J438" s="41">
        <v>0.31634228065278813</v>
      </c>
      <c r="K438" s="41">
        <v>0.37996651909642021</v>
      </c>
      <c r="L438" s="41">
        <v>0.44307907311157868</v>
      </c>
      <c r="M438" s="41">
        <v>0.5267118545738162</v>
      </c>
      <c r="N438" s="41">
        <v>0.5949203864063437</v>
      </c>
      <c r="O438" s="41">
        <v>0.58473634631058879</v>
      </c>
      <c r="P438" s="41">
        <v>0.52362924694768764</v>
      </c>
      <c r="Q438" s="41">
        <v>0.40768468986504969</v>
      </c>
      <c r="R438" s="41">
        <v>0.38086901862969602</v>
      </c>
      <c r="S438" s="47">
        <v>22.5</v>
      </c>
    </row>
    <row r="439" spans="1:19" x14ac:dyDescent="0.25">
      <c r="A439" t="s">
        <v>942</v>
      </c>
      <c r="B439" s="40" t="s">
        <v>79</v>
      </c>
      <c r="C439" s="40">
        <v>3</v>
      </c>
      <c r="D439" s="43">
        <v>45116</v>
      </c>
      <c r="E439" s="42">
        <v>9</v>
      </c>
      <c r="F439" s="54">
        <v>1</v>
      </c>
      <c r="G439" s="41">
        <v>0.34510552382231963</v>
      </c>
      <c r="H439" s="41">
        <v>0.2866705898236856</v>
      </c>
      <c r="I439" s="41">
        <v>0.28930204548682154</v>
      </c>
      <c r="J439" s="41">
        <v>0.31634228065278813</v>
      </c>
      <c r="K439" s="41">
        <v>0.37996651909642021</v>
      </c>
      <c r="L439" s="41">
        <v>0.44307907311157868</v>
      </c>
      <c r="M439" s="41">
        <v>0.5267118545738162</v>
      </c>
      <c r="N439" s="41">
        <v>0.5949203864063437</v>
      </c>
      <c r="O439" s="41">
        <v>0.58473634631058879</v>
      </c>
      <c r="P439" s="41">
        <v>0.52362924694768764</v>
      </c>
      <c r="Q439" s="41">
        <v>0.40768468986504969</v>
      </c>
      <c r="R439" s="41">
        <v>0.38086901862969602</v>
      </c>
      <c r="S439" s="47">
        <v>9</v>
      </c>
    </row>
    <row r="440" spans="1:19" x14ac:dyDescent="0.25">
      <c r="A440" t="s">
        <v>943</v>
      </c>
      <c r="B440" s="40" t="s">
        <v>79</v>
      </c>
      <c r="C440" s="40">
        <v>3</v>
      </c>
      <c r="D440" s="43">
        <v>45040</v>
      </c>
      <c r="E440" s="42">
        <v>27</v>
      </c>
      <c r="F440" s="54">
        <v>1</v>
      </c>
      <c r="G440" s="41">
        <v>0.34510552382231963</v>
      </c>
      <c r="H440" s="41">
        <v>0.2866705898236856</v>
      </c>
      <c r="I440" s="41">
        <v>0.28930204548682154</v>
      </c>
      <c r="J440" s="41">
        <v>0.31634228065278813</v>
      </c>
      <c r="K440" s="41">
        <v>0.37996651909642021</v>
      </c>
      <c r="L440" s="41">
        <v>0.44307907311157868</v>
      </c>
      <c r="M440" s="41">
        <v>0.5267118545738162</v>
      </c>
      <c r="N440" s="41">
        <v>0.5949203864063437</v>
      </c>
      <c r="O440" s="41">
        <v>0.58473634631058879</v>
      </c>
      <c r="P440" s="41">
        <v>0.52362924694768764</v>
      </c>
      <c r="Q440" s="41">
        <v>0.40768468986504969</v>
      </c>
      <c r="R440" s="41">
        <v>0.38086901862969602</v>
      </c>
      <c r="S440" s="47">
        <v>27</v>
      </c>
    </row>
    <row r="441" spans="1:19" x14ac:dyDescent="0.25">
      <c r="A441" t="s">
        <v>944</v>
      </c>
      <c r="B441" s="40" t="s">
        <v>79</v>
      </c>
      <c r="C441" s="40">
        <v>3</v>
      </c>
      <c r="D441" s="43">
        <v>45023</v>
      </c>
      <c r="E441" s="42">
        <v>31.1</v>
      </c>
      <c r="F441" s="54">
        <v>1</v>
      </c>
      <c r="G441" s="41">
        <v>0.34510552382231963</v>
      </c>
      <c r="H441" s="41">
        <v>0.2866705898236856</v>
      </c>
      <c r="I441" s="41">
        <v>0.28930204548682154</v>
      </c>
      <c r="J441" s="41">
        <v>0.31634228065278813</v>
      </c>
      <c r="K441" s="41">
        <v>0.37996651909642021</v>
      </c>
      <c r="L441" s="41">
        <v>0.44307907311157868</v>
      </c>
      <c r="M441" s="41">
        <v>0.5267118545738162</v>
      </c>
      <c r="N441" s="41">
        <v>0.5949203864063437</v>
      </c>
      <c r="O441" s="41">
        <v>0.58473634631058879</v>
      </c>
      <c r="P441" s="41">
        <v>0.52362924694768764</v>
      </c>
      <c r="Q441" s="41">
        <v>0.40768468986504969</v>
      </c>
      <c r="R441" s="41">
        <v>0.38086901862969602</v>
      </c>
      <c r="S441" s="47">
        <v>31.1</v>
      </c>
    </row>
    <row r="442" spans="1:19" x14ac:dyDescent="0.25">
      <c r="A442" t="s">
        <v>945</v>
      </c>
      <c r="B442" s="40" t="s">
        <v>79</v>
      </c>
      <c r="C442" s="40">
        <v>3</v>
      </c>
      <c r="D442" s="43">
        <v>45087</v>
      </c>
      <c r="E442" s="42">
        <v>13.5</v>
      </c>
      <c r="F442" s="54">
        <v>1</v>
      </c>
      <c r="G442" s="41">
        <v>0.34510552382231963</v>
      </c>
      <c r="H442" s="41">
        <v>0.2866705898236856</v>
      </c>
      <c r="I442" s="41">
        <v>0.28930204548682154</v>
      </c>
      <c r="J442" s="41">
        <v>0.31634228065278813</v>
      </c>
      <c r="K442" s="41">
        <v>0.37996651909642021</v>
      </c>
      <c r="L442" s="41">
        <v>0.44307907311157868</v>
      </c>
      <c r="M442" s="41">
        <v>0.5267118545738162</v>
      </c>
      <c r="N442" s="41">
        <v>0.5949203864063437</v>
      </c>
      <c r="O442" s="41">
        <v>0.58473634631058879</v>
      </c>
      <c r="P442" s="41">
        <v>0.52362924694768764</v>
      </c>
      <c r="Q442" s="41">
        <v>0.40768468986504969</v>
      </c>
      <c r="R442" s="41">
        <v>0.38086901862969602</v>
      </c>
      <c r="S442" s="47">
        <v>13.5</v>
      </c>
    </row>
    <row r="443" spans="1:19" x14ac:dyDescent="0.25">
      <c r="A443" t="s">
        <v>1760</v>
      </c>
      <c r="B443" s="40" t="s">
        <v>79</v>
      </c>
      <c r="C443" s="40">
        <v>3</v>
      </c>
      <c r="D443" s="43">
        <v>45082</v>
      </c>
      <c r="E443" s="42">
        <v>54</v>
      </c>
      <c r="F443" s="54">
        <v>1</v>
      </c>
      <c r="G443" s="41">
        <v>0.34510552382231963</v>
      </c>
      <c r="H443" s="41">
        <v>0.2866705898236856</v>
      </c>
      <c r="I443" s="41">
        <v>0.28930204548682154</v>
      </c>
      <c r="J443" s="41">
        <v>0.31634228065278813</v>
      </c>
      <c r="K443" s="41">
        <v>0.37996651909642021</v>
      </c>
      <c r="L443" s="41">
        <v>0.44307907311157868</v>
      </c>
      <c r="M443" s="41">
        <v>0.5267118545738162</v>
      </c>
      <c r="N443" s="41">
        <v>0.5949203864063437</v>
      </c>
      <c r="O443" s="41">
        <v>0.58473634631058879</v>
      </c>
      <c r="P443" s="41">
        <v>0.52362924694768764</v>
      </c>
      <c r="Q443" s="41">
        <v>0.40768468986504969</v>
      </c>
      <c r="R443" s="41">
        <v>0.38086901862969602</v>
      </c>
      <c r="S443" s="47">
        <v>54</v>
      </c>
    </row>
    <row r="444" spans="1:19" x14ac:dyDescent="0.25">
      <c r="A444" t="s">
        <v>946</v>
      </c>
      <c r="B444" s="40" t="s">
        <v>79</v>
      </c>
      <c r="C444" s="40">
        <v>3</v>
      </c>
      <c r="D444" s="43">
        <v>45073</v>
      </c>
      <c r="E444" s="42">
        <v>8.6</v>
      </c>
      <c r="F444" s="54">
        <v>1</v>
      </c>
      <c r="G444" s="41">
        <v>0.34510552382231963</v>
      </c>
      <c r="H444" s="41">
        <v>0.2866705898236856</v>
      </c>
      <c r="I444" s="41">
        <v>0.28930204548682154</v>
      </c>
      <c r="J444" s="41">
        <v>0.31634228065278813</v>
      </c>
      <c r="K444" s="41">
        <v>0.37996651909642021</v>
      </c>
      <c r="L444" s="41">
        <v>0.44307907311157868</v>
      </c>
      <c r="M444" s="41">
        <v>0.5267118545738162</v>
      </c>
      <c r="N444" s="41">
        <v>0.5949203864063437</v>
      </c>
      <c r="O444" s="41">
        <v>0.58473634631058879</v>
      </c>
      <c r="P444" s="41">
        <v>0.52362924694768764</v>
      </c>
      <c r="Q444" s="41">
        <v>0.40768468986504969</v>
      </c>
      <c r="R444" s="41">
        <v>0.38086901862969602</v>
      </c>
      <c r="S444" s="47">
        <v>8.6</v>
      </c>
    </row>
    <row r="445" spans="1:19" x14ac:dyDescent="0.25">
      <c r="A445" t="s">
        <v>947</v>
      </c>
      <c r="B445" s="40" t="s">
        <v>79</v>
      </c>
      <c r="C445" s="40">
        <v>3</v>
      </c>
      <c r="D445" s="43">
        <v>45220</v>
      </c>
      <c r="E445" s="42">
        <v>25.799999999999997</v>
      </c>
      <c r="F445" s="54">
        <v>1</v>
      </c>
      <c r="G445" s="41">
        <v>0.34510552382231963</v>
      </c>
      <c r="H445" s="41">
        <v>0.2866705898236856</v>
      </c>
      <c r="I445" s="41">
        <v>0.28930204548682154</v>
      </c>
      <c r="J445" s="41">
        <v>0.31634228065278813</v>
      </c>
      <c r="K445" s="41">
        <v>0.37996651909642021</v>
      </c>
      <c r="L445" s="41">
        <v>0.44307907311157868</v>
      </c>
      <c r="M445" s="41">
        <v>0.5267118545738162</v>
      </c>
      <c r="N445" s="41">
        <v>0.5949203864063437</v>
      </c>
      <c r="O445" s="41">
        <v>0.58473634631058879</v>
      </c>
      <c r="P445" s="41">
        <v>0.52362924694768764</v>
      </c>
      <c r="Q445" s="41">
        <v>0.40768468986504969</v>
      </c>
      <c r="R445" s="41">
        <v>0.38086901862969602</v>
      </c>
      <c r="S445" s="47">
        <v>25.799999999999997</v>
      </c>
    </row>
    <row r="446" spans="1:19" x14ac:dyDescent="0.25">
      <c r="A446" t="s">
        <v>1761</v>
      </c>
      <c r="B446" s="40" t="s">
        <v>79</v>
      </c>
      <c r="C446" s="40">
        <v>3</v>
      </c>
      <c r="D446" s="43">
        <v>45177</v>
      </c>
      <c r="E446" s="42">
        <v>30.5</v>
      </c>
      <c r="F446" s="54">
        <v>1</v>
      </c>
      <c r="G446" s="41">
        <v>0.34510552382231963</v>
      </c>
      <c r="H446" s="41">
        <v>0.2866705898236856</v>
      </c>
      <c r="I446" s="41">
        <v>0.28930204548682154</v>
      </c>
      <c r="J446" s="41">
        <v>0.31634228065278813</v>
      </c>
      <c r="K446" s="41">
        <v>0.37996651909642021</v>
      </c>
      <c r="L446" s="41">
        <v>0.44307907311157868</v>
      </c>
      <c r="M446" s="41">
        <v>0.5267118545738162</v>
      </c>
      <c r="N446" s="41">
        <v>0.5949203864063437</v>
      </c>
      <c r="O446" s="41">
        <v>0.58473634631058879</v>
      </c>
      <c r="P446" s="41">
        <v>0.52362924694768764</v>
      </c>
      <c r="Q446" s="41">
        <v>0.40768468986504969</v>
      </c>
      <c r="R446" s="41">
        <v>0.38086901862969602</v>
      </c>
      <c r="S446" s="47">
        <v>30.5</v>
      </c>
    </row>
    <row r="447" spans="1:19" x14ac:dyDescent="0.25">
      <c r="A447" t="s">
        <v>948</v>
      </c>
      <c r="B447" s="40" t="s">
        <v>79</v>
      </c>
      <c r="C447" s="40">
        <v>3</v>
      </c>
      <c r="D447" s="43">
        <v>45177</v>
      </c>
      <c r="E447" s="42">
        <v>9</v>
      </c>
      <c r="F447" s="54">
        <v>1</v>
      </c>
      <c r="G447" s="41">
        <v>0.34510552382231963</v>
      </c>
      <c r="H447" s="41">
        <v>0.2866705898236856</v>
      </c>
      <c r="I447" s="41">
        <v>0.28930204548682154</v>
      </c>
      <c r="J447" s="41">
        <v>0.31634228065278813</v>
      </c>
      <c r="K447" s="41">
        <v>0.37996651909642021</v>
      </c>
      <c r="L447" s="41">
        <v>0.44307907311157868</v>
      </c>
      <c r="M447" s="41">
        <v>0.5267118545738162</v>
      </c>
      <c r="N447" s="41">
        <v>0.5949203864063437</v>
      </c>
      <c r="O447" s="41">
        <v>0.58473634631058879</v>
      </c>
      <c r="P447" s="41">
        <v>0.52362924694768764</v>
      </c>
      <c r="Q447" s="41">
        <v>0.40768468986504969</v>
      </c>
      <c r="R447" s="41">
        <v>0.38086901862969602</v>
      </c>
      <c r="S447" s="47">
        <v>9</v>
      </c>
    </row>
    <row r="448" spans="1:19" x14ac:dyDescent="0.25">
      <c r="A448" t="s">
        <v>1762</v>
      </c>
      <c r="B448" s="40" t="s">
        <v>79</v>
      </c>
      <c r="C448" s="40">
        <v>3</v>
      </c>
      <c r="D448" s="43">
        <v>45132</v>
      </c>
      <c r="E448" s="42">
        <v>9</v>
      </c>
      <c r="F448" s="54">
        <v>1</v>
      </c>
      <c r="G448" s="41">
        <v>0.34510552382231963</v>
      </c>
      <c r="H448" s="41">
        <v>0.2866705898236856</v>
      </c>
      <c r="I448" s="41">
        <v>0.28930204548682154</v>
      </c>
      <c r="J448" s="41">
        <v>0.31634228065278813</v>
      </c>
      <c r="K448" s="41">
        <v>0.37996651909642021</v>
      </c>
      <c r="L448" s="41">
        <v>0.44307907311157868</v>
      </c>
      <c r="M448" s="41">
        <v>0.5267118545738162</v>
      </c>
      <c r="N448" s="41">
        <v>0.5949203864063437</v>
      </c>
      <c r="O448" s="41">
        <v>0.58473634631058879</v>
      </c>
      <c r="P448" s="41">
        <v>0.52362924694768764</v>
      </c>
      <c r="Q448" s="41">
        <v>0.40768468986504969</v>
      </c>
      <c r="R448" s="41">
        <v>0.38086901862969602</v>
      </c>
      <c r="S448" s="47">
        <v>9</v>
      </c>
    </row>
    <row r="449" spans="1:19" x14ac:dyDescent="0.25">
      <c r="A449" t="s">
        <v>949</v>
      </c>
      <c r="B449" s="40" t="s">
        <v>79</v>
      </c>
      <c r="C449" s="40">
        <v>3</v>
      </c>
      <c r="D449" s="43">
        <v>45130</v>
      </c>
      <c r="E449" s="42">
        <v>48.1</v>
      </c>
      <c r="F449" s="54">
        <v>1</v>
      </c>
      <c r="G449" s="41">
        <v>0.34510552382231963</v>
      </c>
      <c r="H449" s="41">
        <v>0.2866705898236856</v>
      </c>
      <c r="I449" s="41">
        <v>0.28930204548682154</v>
      </c>
      <c r="J449" s="41">
        <v>0.31634228065278813</v>
      </c>
      <c r="K449" s="41">
        <v>0.37996651909642021</v>
      </c>
      <c r="L449" s="41">
        <v>0.44307907311157868</v>
      </c>
      <c r="M449" s="41">
        <v>0.5267118545738162</v>
      </c>
      <c r="N449" s="41">
        <v>0.5949203864063437</v>
      </c>
      <c r="O449" s="41">
        <v>0.58473634631058879</v>
      </c>
      <c r="P449" s="41">
        <v>0.52362924694768764</v>
      </c>
      <c r="Q449" s="41">
        <v>0.40768468986504969</v>
      </c>
      <c r="R449" s="41">
        <v>0.38086901862969602</v>
      </c>
      <c r="S449" s="47">
        <v>48.1</v>
      </c>
    </row>
    <row r="450" spans="1:19" x14ac:dyDescent="0.25">
      <c r="A450" t="s">
        <v>950</v>
      </c>
      <c r="B450" s="40" t="s">
        <v>79</v>
      </c>
      <c r="C450" s="40">
        <v>3</v>
      </c>
      <c r="D450" s="43">
        <v>45222</v>
      </c>
      <c r="E450" s="42">
        <v>9</v>
      </c>
      <c r="F450" s="54">
        <v>1</v>
      </c>
      <c r="G450" s="41">
        <v>0.34510552382231963</v>
      </c>
      <c r="H450" s="41">
        <v>0.2866705898236856</v>
      </c>
      <c r="I450" s="41">
        <v>0.28930204548682154</v>
      </c>
      <c r="J450" s="41">
        <v>0.31634228065278813</v>
      </c>
      <c r="K450" s="41">
        <v>0.37996651909642021</v>
      </c>
      <c r="L450" s="41">
        <v>0.44307907311157868</v>
      </c>
      <c r="M450" s="41">
        <v>0.5267118545738162</v>
      </c>
      <c r="N450" s="41">
        <v>0.5949203864063437</v>
      </c>
      <c r="O450" s="41">
        <v>0.58473634631058879</v>
      </c>
      <c r="P450" s="41">
        <v>0.52362924694768764</v>
      </c>
      <c r="Q450" s="41">
        <v>0.40768468986504969</v>
      </c>
      <c r="R450" s="41">
        <v>0.38086901862969602</v>
      </c>
      <c r="S450" s="47">
        <v>9</v>
      </c>
    </row>
    <row r="451" spans="1:19" x14ac:dyDescent="0.25">
      <c r="A451" t="s">
        <v>1763</v>
      </c>
      <c r="B451" s="40" t="s">
        <v>79</v>
      </c>
      <c r="C451" s="40">
        <v>3</v>
      </c>
      <c r="D451" s="43">
        <v>45191</v>
      </c>
      <c r="E451" s="42">
        <v>9</v>
      </c>
      <c r="F451" s="54">
        <v>1</v>
      </c>
      <c r="G451" s="41">
        <v>0.34510552382231963</v>
      </c>
      <c r="H451" s="41">
        <v>0.2866705898236856</v>
      </c>
      <c r="I451" s="41">
        <v>0.28930204548682154</v>
      </c>
      <c r="J451" s="41">
        <v>0.31634228065278813</v>
      </c>
      <c r="K451" s="41">
        <v>0.37996651909642021</v>
      </c>
      <c r="L451" s="41">
        <v>0.44307907311157868</v>
      </c>
      <c r="M451" s="41">
        <v>0.5267118545738162</v>
      </c>
      <c r="N451" s="41">
        <v>0.5949203864063437</v>
      </c>
      <c r="O451" s="41">
        <v>0.58473634631058879</v>
      </c>
      <c r="P451" s="41">
        <v>0.52362924694768764</v>
      </c>
      <c r="Q451" s="41">
        <v>0.40768468986504969</v>
      </c>
      <c r="R451" s="41">
        <v>0.38086901862969602</v>
      </c>
      <c r="S451" s="47">
        <v>9</v>
      </c>
    </row>
    <row r="452" spans="1:19" x14ac:dyDescent="0.25">
      <c r="A452" t="s">
        <v>1764</v>
      </c>
      <c r="B452" s="40" t="s">
        <v>79</v>
      </c>
      <c r="C452" s="40">
        <v>3</v>
      </c>
      <c r="D452" s="43">
        <v>45178</v>
      </c>
      <c r="E452" s="42">
        <v>35</v>
      </c>
      <c r="F452" s="54">
        <v>1</v>
      </c>
      <c r="G452" s="41">
        <v>0.34510552382231963</v>
      </c>
      <c r="H452" s="41">
        <v>0.2866705898236856</v>
      </c>
      <c r="I452" s="41">
        <v>0.28930204548682154</v>
      </c>
      <c r="J452" s="41">
        <v>0.31634228065278813</v>
      </c>
      <c r="K452" s="41">
        <v>0.37996651909642021</v>
      </c>
      <c r="L452" s="41">
        <v>0.44307907311157868</v>
      </c>
      <c r="M452" s="41">
        <v>0.5267118545738162</v>
      </c>
      <c r="N452" s="41">
        <v>0.5949203864063437</v>
      </c>
      <c r="O452" s="41">
        <v>0.58473634631058879</v>
      </c>
      <c r="P452" s="41">
        <v>0.52362924694768764</v>
      </c>
      <c r="Q452" s="41">
        <v>0.40768468986504969</v>
      </c>
      <c r="R452" s="41">
        <v>0.38086901862969602</v>
      </c>
      <c r="S452" s="47">
        <v>35</v>
      </c>
    </row>
    <row r="453" spans="1:19" x14ac:dyDescent="0.25">
      <c r="A453" t="s">
        <v>1765</v>
      </c>
      <c r="B453" s="40" t="s">
        <v>79</v>
      </c>
      <c r="C453" s="40">
        <v>3</v>
      </c>
      <c r="D453" s="43">
        <v>45181</v>
      </c>
      <c r="E453" s="42">
        <v>8.6</v>
      </c>
      <c r="F453" s="54">
        <v>1</v>
      </c>
      <c r="G453" s="41">
        <v>0.34510552382231963</v>
      </c>
      <c r="H453" s="41">
        <v>0.2866705898236856</v>
      </c>
      <c r="I453" s="41">
        <v>0.28930204548682154</v>
      </c>
      <c r="J453" s="41">
        <v>0.31634228065278813</v>
      </c>
      <c r="K453" s="41">
        <v>0.37996651909642021</v>
      </c>
      <c r="L453" s="41">
        <v>0.44307907311157868</v>
      </c>
      <c r="M453" s="41">
        <v>0.5267118545738162</v>
      </c>
      <c r="N453" s="41">
        <v>0.5949203864063437</v>
      </c>
      <c r="O453" s="41">
        <v>0.58473634631058879</v>
      </c>
      <c r="P453" s="41">
        <v>0.52362924694768764</v>
      </c>
      <c r="Q453" s="41">
        <v>0.40768468986504969</v>
      </c>
      <c r="R453" s="41">
        <v>0.38086901862969602</v>
      </c>
      <c r="S453" s="47">
        <v>8.6</v>
      </c>
    </row>
    <row r="454" spans="1:19" x14ac:dyDescent="0.25">
      <c r="A454" t="s">
        <v>1766</v>
      </c>
      <c r="B454" s="40" t="s">
        <v>79</v>
      </c>
      <c r="C454" s="40">
        <v>3</v>
      </c>
      <c r="D454" s="43">
        <v>45187</v>
      </c>
      <c r="E454" s="42">
        <v>4.5</v>
      </c>
      <c r="F454" s="54">
        <v>1</v>
      </c>
      <c r="G454" s="41">
        <v>0.34510552382231963</v>
      </c>
      <c r="H454" s="41">
        <v>0.2866705898236856</v>
      </c>
      <c r="I454" s="41">
        <v>0.28930204548682154</v>
      </c>
      <c r="J454" s="41">
        <v>0.31634228065278813</v>
      </c>
      <c r="K454" s="41">
        <v>0.37996651909642021</v>
      </c>
      <c r="L454" s="41">
        <v>0.44307907311157868</v>
      </c>
      <c r="M454" s="41">
        <v>0.5267118545738162</v>
      </c>
      <c r="N454" s="41">
        <v>0.5949203864063437</v>
      </c>
      <c r="O454" s="41">
        <v>0.58473634631058879</v>
      </c>
      <c r="P454" s="41">
        <v>0.52362924694768764</v>
      </c>
      <c r="Q454" s="41">
        <v>0.40768468986504969</v>
      </c>
      <c r="R454" s="41">
        <v>0.38086901862969602</v>
      </c>
      <c r="S454" s="47">
        <v>4.5</v>
      </c>
    </row>
    <row r="455" spans="1:19" x14ac:dyDescent="0.25">
      <c r="A455" t="s">
        <v>951</v>
      </c>
      <c r="B455" s="40" t="s">
        <v>79</v>
      </c>
      <c r="C455" s="40">
        <v>3</v>
      </c>
      <c r="D455" s="43">
        <v>45323</v>
      </c>
      <c r="E455" s="42">
        <v>45</v>
      </c>
      <c r="F455" s="54">
        <v>1</v>
      </c>
      <c r="G455" s="41">
        <v>0.34510552382231963</v>
      </c>
      <c r="H455" s="41">
        <v>0.2866705898236856</v>
      </c>
      <c r="I455" s="41">
        <v>0.28930204548682154</v>
      </c>
      <c r="J455" s="41">
        <v>0.31634228065278813</v>
      </c>
      <c r="K455" s="41">
        <v>0.37996651909642021</v>
      </c>
      <c r="L455" s="41">
        <v>0.44307907311157868</v>
      </c>
      <c r="M455" s="41">
        <v>0.5267118545738162</v>
      </c>
      <c r="N455" s="41">
        <v>0.5949203864063437</v>
      </c>
      <c r="O455" s="41">
        <v>0.58473634631058879</v>
      </c>
      <c r="P455" s="41">
        <v>0.52362924694768764</v>
      </c>
      <c r="Q455" s="41">
        <v>0.40768468986504969</v>
      </c>
      <c r="R455" s="41">
        <v>0.38086901862969602</v>
      </c>
      <c r="S455" s="47">
        <v>45</v>
      </c>
    </row>
    <row r="456" spans="1:19" x14ac:dyDescent="0.25">
      <c r="A456" t="s">
        <v>952</v>
      </c>
      <c r="B456" s="40" t="s">
        <v>79</v>
      </c>
      <c r="C456" s="40">
        <v>3</v>
      </c>
      <c r="D456" s="43">
        <v>45444</v>
      </c>
      <c r="E456" s="42">
        <v>45</v>
      </c>
      <c r="F456" s="54">
        <v>1</v>
      </c>
      <c r="G456" s="41">
        <v>0.34510552382231963</v>
      </c>
      <c r="H456" s="41">
        <v>0.2866705898236856</v>
      </c>
      <c r="I456" s="41">
        <v>0.28930204548682154</v>
      </c>
      <c r="J456" s="41">
        <v>0.31634228065278813</v>
      </c>
      <c r="K456" s="41">
        <v>0.37996651909642021</v>
      </c>
      <c r="L456" s="41">
        <v>0.44307907311157868</v>
      </c>
      <c r="M456" s="41">
        <v>0.5267118545738162</v>
      </c>
      <c r="N456" s="41">
        <v>0.5949203864063437</v>
      </c>
      <c r="O456" s="41">
        <v>0.58473634631058879</v>
      </c>
      <c r="P456" s="41">
        <v>0.52362924694768764</v>
      </c>
      <c r="Q456" s="41">
        <v>0.40768468986504969</v>
      </c>
      <c r="R456" s="41">
        <v>0.38086901862969602</v>
      </c>
      <c r="S456" s="47">
        <v>45</v>
      </c>
    </row>
    <row r="457" spans="1:19" x14ac:dyDescent="0.25">
      <c r="A457" t="s">
        <v>953</v>
      </c>
      <c r="B457" s="40" t="s">
        <v>79</v>
      </c>
      <c r="C457" s="40">
        <v>3</v>
      </c>
      <c r="D457" s="43">
        <v>45505</v>
      </c>
      <c r="E457" s="42">
        <v>45</v>
      </c>
      <c r="F457" s="54">
        <v>1</v>
      </c>
      <c r="G457" s="41">
        <v>0.34510552382231963</v>
      </c>
      <c r="H457" s="41">
        <v>0.2866705898236856</v>
      </c>
      <c r="I457" s="41">
        <v>0.28930204548682154</v>
      </c>
      <c r="J457" s="41">
        <v>0.31634228065278813</v>
      </c>
      <c r="K457" s="41">
        <v>0.37996651909642021</v>
      </c>
      <c r="L457" s="41">
        <v>0.44307907311157868</v>
      </c>
      <c r="M457" s="41">
        <v>0.5267118545738162</v>
      </c>
      <c r="N457" s="41">
        <v>0.5949203864063437</v>
      </c>
      <c r="O457" s="41">
        <v>0.58473634631058879</v>
      </c>
      <c r="P457" s="41">
        <v>0.52362924694768764</v>
      </c>
      <c r="Q457" s="41">
        <v>0.40768468986504969</v>
      </c>
      <c r="R457" s="41">
        <v>0.38086901862969602</v>
      </c>
      <c r="S457" s="47">
        <v>45</v>
      </c>
    </row>
    <row r="458" spans="1:19" x14ac:dyDescent="0.25">
      <c r="A458" t="s">
        <v>954</v>
      </c>
      <c r="B458" s="40" t="s">
        <v>79</v>
      </c>
      <c r="C458" s="40">
        <v>3</v>
      </c>
      <c r="D458" s="43">
        <v>45505</v>
      </c>
      <c r="E458" s="42">
        <v>40.5</v>
      </c>
      <c r="F458" s="54">
        <v>1</v>
      </c>
      <c r="G458" s="41">
        <v>0.34510552382231963</v>
      </c>
      <c r="H458" s="41">
        <v>0.2866705898236856</v>
      </c>
      <c r="I458" s="41">
        <v>0.28930204548682154</v>
      </c>
      <c r="J458" s="41">
        <v>0.31634228065278813</v>
      </c>
      <c r="K458" s="41">
        <v>0.37996651909642021</v>
      </c>
      <c r="L458" s="41">
        <v>0.44307907311157868</v>
      </c>
      <c r="M458" s="41">
        <v>0.5267118545738162</v>
      </c>
      <c r="N458" s="41">
        <v>0.5949203864063437</v>
      </c>
      <c r="O458" s="41">
        <v>0.58473634631058879</v>
      </c>
      <c r="P458" s="41">
        <v>0.52362924694768764</v>
      </c>
      <c r="Q458" s="41">
        <v>0.40768468986504969</v>
      </c>
      <c r="R458" s="41">
        <v>0.38086901862969602</v>
      </c>
      <c r="S458" s="47">
        <v>40.5</v>
      </c>
    </row>
    <row r="459" spans="1:19" x14ac:dyDescent="0.25">
      <c r="A459" t="s">
        <v>1767</v>
      </c>
      <c r="B459" s="40" t="s">
        <v>79</v>
      </c>
      <c r="C459" s="40">
        <v>3</v>
      </c>
      <c r="D459" s="43">
        <v>45505</v>
      </c>
      <c r="E459" s="42">
        <v>40.5</v>
      </c>
      <c r="F459" s="54">
        <v>1</v>
      </c>
      <c r="G459" s="41">
        <v>0.34510552382231963</v>
      </c>
      <c r="H459" s="41">
        <v>0.2866705898236856</v>
      </c>
      <c r="I459" s="41">
        <v>0.28930204548682154</v>
      </c>
      <c r="J459" s="41">
        <v>0.31634228065278813</v>
      </c>
      <c r="K459" s="41">
        <v>0.37996651909642021</v>
      </c>
      <c r="L459" s="41">
        <v>0.44307907311157868</v>
      </c>
      <c r="M459" s="41">
        <v>0.5267118545738162</v>
      </c>
      <c r="N459" s="41">
        <v>0.5949203864063437</v>
      </c>
      <c r="O459" s="41">
        <v>0.58473634631058879</v>
      </c>
      <c r="P459" s="41">
        <v>0.52362924694768764</v>
      </c>
      <c r="Q459" s="41">
        <v>0.40768468986504969</v>
      </c>
      <c r="R459" s="41">
        <v>0.38086901862969602</v>
      </c>
      <c r="S459" s="47">
        <v>40.5</v>
      </c>
    </row>
    <row r="460" spans="1:19" x14ac:dyDescent="0.25">
      <c r="A460" t="s">
        <v>955</v>
      </c>
      <c r="B460" s="40" t="s">
        <v>79</v>
      </c>
      <c r="C460" s="40">
        <v>3</v>
      </c>
      <c r="D460" s="43">
        <v>45505</v>
      </c>
      <c r="E460" s="42">
        <v>40.5</v>
      </c>
      <c r="F460" s="54">
        <v>1</v>
      </c>
      <c r="G460" s="41">
        <v>0.34510552382231963</v>
      </c>
      <c r="H460" s="41">
        <v>0.2866705898236856</v>
      </c>
      <c r="I460" s="41">
        <v>0.28930204548682154</v>
      </c>
      <c r="J460" s="41">
        <v>0.31634228065278813</v>
      </c>
      <c r="K460" s="41">
        <v>0.37996651909642021</v>
      </c>
      <c r="L460" s="41">
        <v>0.44307907311157868</v>
      </c>
      <c r="M460" s="41">
        <v>0.5267118545738162</v>
      </c>
      <c r="N460" s="41">
        <v>0.5949203864063437</v>
      </c>
      <c r="O460" s="41">
        <v>0.58473634631058879</v>
      </c>
      <c r="P460" s="41">
        <v>0.52362924694768764</v>
      </c>
      <c r="Q460" s="41">
        <v>0.40768468986504969</v>
      </c>
      <c r="R460" s="41">
        <v>0.38086901862969602</v>
      </c>
      <c r="S460" s="47">
        <v>40.5</v>
      </c>
    </row>
    <row r="461" spans="1:19" x14ac:dyDescent="0.25">
      <c r="A461" t="s">
        <v>956</v>
      </c>
      <c r="B461" s="40" t="s">
        <v>79</v>
      </c>
      <c r="C461" s="40">
        <v>3</v>
      </c>
      <c r="D461" s="43">
        <v>45536</v>
      </c>
      <c r="E461" s="42">
        <v>49.5</v>
      </c>
      <c r="F461" s="54">
        <v>1</v>
      </c>
      <c r="G461" s="41">
        <v>0.34510552382231963</v>
      </c>
      <c r="H461" s="41">
        <v>0.2866705898236856</v>
      </c>
      <c r="I461" s="41">
        <v>0.28930204548682154</v>
      </c>
      <c r="J461" s="41">
        <v>0.31634228065278813</v>
      </c>
      <c r="K461" s="41">
        <v>0.37996651909642021</v>
      </c>
      <c r="L461" s="41">
        <v>0.44307907311157868</v>
      </c>
      <c r="M461" s="41">
        <v>0.5267118545738162</v>
      </c>
      <c r="N461" s="41">
        <v>0.5949203864063437</v>
      </c>
      <c r="O461" s="41">
        <v>0.58473634631058879</v>
      </c>
      <c r="P461" s="41">
        <v>0.52362924694768764</v>
      </c>
      <c r="Q461" s="41">
        <v>0.40768468986504969</v>
      </c>
      <c r="R461" s="41">
        <v>0.38086901862969602</v>
      </c>
      <c r="S461" s="47">
        <v>49.5</v>
      </c>
    </row>
    <row r="462" spans="1:19" x14ac:dyDescent="0.25">
      <c r="A462" t="s">
        <v>957</v>
      </c>
      <c r="B462" s="40" t="s">
        <v>79</v>
      </c>
      <c r="C462" s="40">
        <v>3</v>
      </c>
      <c r="D462" s="43">
        <v>45505</v>
      </c>
      <c r="E462" s="42">
        <v>54</v>
      </c>
      <c r="F462" s="54">
        <v>1</v>
      </c>
      <c r="G462" s="41">
        <v>0.34510552382231963</v>
      </c>
      <c r="H462" s="41">
        <v>0.2866705898236856</v>
      </c>
      <c r="I462" s="41">
        <v>0.28930204548682154</v>
      </c>
      <c r="J462" s="41">
        <v>0.31634228065278813</v>
      </c>
      <c r="K462" s="41">
        <v>0.37996651909642021</v>
      </c>
      <c r="L462" s="41">
        <v>0.44307907311157868</v>
      </c>
      <c r="M462" s="41">
        <v>0.5267118545738162</v>
      </c>
      <c r="N462" s="41">
        <v>0.5949203864063437</v>
      </c>
      <c r="O462" s="41">
        <v>0.58473634631058879</v>
      </c>
      <c r="P462" s="41">
        <v>0.52362924694768764</v>
      </c>
      <c r="Q462" s="41">
        <v>0.40768468986504969</v>
      </c>
      <c r="R462" s="41">
        <v>0.38086901862969602</v>
      </c>
      <c r="S462" s="47">
        <v>54</v>
      </c>
    </row>
    <row r="463" spans="1:19" x14ac:dyDescent="0.25">
      <c r="A463" t="s">
        <v>958</v>
      </c>
      <c r="B463" s="40" t="s">
        <v>79</v>
      </c>
      <c r="C463" s="40">
        <v>3</v>
      </c>
      <c r="D463" s="43">
        <v>45474</v>
      </c>
      <c r="E463" s="42">
        <v>54</v>
      </c>
      <c r="F463" s="54">
        <v>1</v>
      </c>
      <c r="G463" s="41">
        <v>0.34510552382231963</v>
      </c>
      <c r="H463" s="41">
        <v>0.2866705898236856</v>
      </c>
      <c r="I463" s="41">
        <v>0.28930204548682154</v>
      </c>
      <c r="J463" s="41">
        <v>0.31634228065278813</v>
      </c>
      <c r="K463" s="41">
        <v>0.37996651909642021</v>
      </c>
      <c r="L463" s="41">
        <v>0.44307907311157868</v>
      </c>
      <c r="M463" s="41">
        <v>0.5267118545738162</v>
      </c>
      <c r="N463" s="41">
        <v>0.5949203864063437</v>
      </c>
      <c r="O463" s="41">
        <v>0.58473634631058879</v>
      </c>
      <c r="P463" s="41">
        <v>0.52362924694768764</v>
      </c>
      <c r="Q463" s="41">
        <v>0.40768468986504969</v>
      </c>
      <c r="R463" s="41">
        <v>0.38086901862969602</v>
      </c>
      <c r="S463" s="47">
        <v>54</v>
      </c>
    </row>
    <row r="464" spans="1:19" x14ac:dyDescent="0.25">
      <c r="A464" t="s">
        <v>959</v>
      </c>
      <c r="B464" s="40" t="s">
        <v>79</v>
      </c>
      <c r="C464" s="40">
        <v>3</v>
      </c>
      <c r="D464" s="43">
        <v>45870</v>
      </c>
      <c r="E464" s="42">
        <v>72</v>
      </c>
      <c r="F464" s="54">
        <v>1</v>
      </c>
      <c r="G464" s="41">
        <v>0.34510552382231963</v>
      </c>
      <c r="H464" s="41">
        <v>0.2866705898236856</v>
      </c>
      <c r="I464" s="41">
        <v>0.28930204548682154</v>
      </c>
      <c r="J464" s="41">
        <v>0.31634228065278813</v>
      </c>
      <c r="K464" s="41">
        <v>0.37996651909642021</v>
      </c>
      <c r="L464" s="41">
        <v>0.44307907311157868</v>
      </c>
      <c r="M464" s="41">
        <v>0.5267118545738162</v>
      </c>
      <c r="N464" s="41">
        <v>0.5949203864063437</v>
      </c>
      <c r="O464" s="41">
        <v>0.58473634631058879</v>
      </c>
      <c r="P464" s="41">
        <v>0.52362924694768764</v>
      </c>
      <c r="Q464" s="41">
        <v>0.40768468986504969</v>
      </c>
      <c r="R464" s="41">
        <v>0.38086901862969602</v>
      </c>
      <c r="S464" s="47">
        <v>72</v>
      </c>
    </row>
    <row r="465" spans="1:19" x14ac:dyDescent="0.25">
      <c r="A465" t="s">
        <v>960</v>
      </c>
      <c r="B465" s="40" t="s">
        <v>79</v>
      </c>
      <c r="C465" s="40">
        <v>3</v>
      </c>
      <c r="D465" s="43">
        <v>46235</v>
      </c>
      <c r="E465" s="42">
        <v>72</v>
      </c>
      <c r="F465" s="54">
        <v>1</v>
      </c>
      <c r="G465" s="41">
        <v>0.34510552382231963</v>
      </c>
      <c r="H465" s="41">
        <v>0.2866705898236856</v>
      </c>
      <c r="I465" s="41">
        <v>0.28930204548682154</v>
      </c>
      <c r="J465" s="41">
        <v>0.31634228065278813</v>
      </c>
      <c r="K465" s="41">
        <v>0.37996651909642021</v>
      </c>
      <c r="L465" s="41">
        <v>0.44307907311157868</v>
      </c>
      <c r="M465" s="41">
        <v>0.5267118545738162</v>
      </c>
      <c r="N465" s="41">
        <v>0.5949203864063437</v>
      </c>
      <c r="O465" s="41">
        <v>0.58473634631058879</v>
      </c>
      <c r="P465" s="41">
        <v>0.52362924694768764</v>
      </c>
      <c r="Q465" s="41">
        <v>0.40768468986504969</v>
      </c>
      <c r="R465" s="41">
        <v>0.38086901862969602</v>
      </c>
      <c r="S465" s="47">
        <v>72</v>
      </c>
    </row>
    <row r="466" spans="1:19" x14ac:dyDescent="0.25">
      <c r="A466" t="s">
        <v>961</v>
      </c>
      <c r="B466" s="40" t="s">
        <v>79</v>
      </c>
      <c r="C466" s="40">
        <v>3</v>
      </c>
      <c r="D466" s="43">
        <v>45809</v>
      </c>
      <c r="E466" s="42">
        <v>72</v>
      </c>
      <c r="F466" s="54">
        <v>1</v>
      </c>
      <c r="G466" s="41">
        <v>0.34510552382231963</v>
      </c>
      <c r="H466" s="41">
        <v>0.2866705898236856</v>
      </c>
      <c r="I466" s="41">
        <v>0.28930204548682154</v>
      </c>
      <c r="J466" s="41">
        <v>0.31634228065278813</v>
      </c>
      <c r="K466" s="41">
        <v>0.37996651909642021</v>
      </c>
      <c r="L466" s="41">
        <v>0.44307907311157868</v>
      </c>
      <c r="M466" s="41">
        <v>0.5267118545738162</v>
      </c>
      <c r="N466" s="41">
        <v>0.5949203864063437</v>
      </c>
      <c r="O466" s="41">
        <v>0.58473634631058879</v>
      </c>
      <c r="P466" s="41">
        <v>0.52362924694768764</v>
      </c>
      <c r="Q466" s="41">
        <v>0.40768468986504969</v>
      </c>
      <c r="R466" s="41">
        <v>0.38086901862969602</v>
      </c>
      <c r="S466" s="47">
        <v>72</v>
      </c>
    </row>
    <row r="467" spans="1:19" x14ac:dyDescent="0.25">
      <c r="A467" t="s">
        <v>962</v>
      </c>
      <c r="B467" s="40" t="s">
        <v>79</v>
      </c>
      <c r="C467" s="40">
        <v>3</v>
      </c>
      <c r="D467" s="43">
        <v>45809</v>
      </c>
      <c r="E467" s="42">
        <v>74.400000000000006</v>
      </c>
      <c r="F467" s="54">
        <v>1</v>
      </c>
      <c r="G467" s="41">
        <v>0.34510552382231963</v>
      </c>
      <c r="H467" s="41">
        <v>0.2866705898236856</v>
      </c>
      <c r="I467" s="41">
        <v>0.28930204548682154</v>
      </c>
      <c r="J467" s="41">
        <v>0.31634228065278813</v>
      </c>
      <c r="K467" s="41">
        <v>0.37996651909642021</v>
      </c>
      <c r="L467" s="41">
        <v>0.44307907311157868</v>
      </c>
      <c r="M467" s="41">
        <v>0.5267118545738162</v>
      </c>
      <c r="N467" s="41">
        <v>0.5949203864063437</v>
      </c>
      <c r="O467" s="41">
        <v>0.58473634631058879</v>
      </c>
      <c r="P467" s="41">
        <v>0.52362924694768764</v>
      </c>
      <c r="Q467" s="41">
        <v>0.40768468986504969</v>
      </c>
      <c r="R467" s="41">
        <v>0.38086901862969602</v>
      </c>
      <c r="S467" s="47">
        <v>74.400000000000006</v>
      </c>
    </row>
    <row r="468" spans="1:19" x14ac:dyDescent="0.25">
      <c r="A468" t="s">
        <v>1768</v>
      </c>
      <c r="B468" s="40" t="s">
        <v>79</v>
      </c>
      <c r="C468" s="40">
        <v>3</v>
      </c>
      <c r="D468" s="43">
        <v>45383</v>
      </c>
      <c r="E468" s="42">
        <v>40.5</v>
      </c>
      <c r="F468" s="54">
        <v>1</v>
      </c>
      <c r="G468" s="41">
        <v>0.34510552382231963</v>
      </c>
      <c r="H468" s="41">
        <v>0.2866705898236856</v>
      </c>
      <c r="I468" s="41">
        <v>0.28930204548682154</v>
      </c>
      <c r="J468" s="41">
        <v>0.31634228065278813</v>
      </c>
      <c r="K468" s="41">
        <v>0.37996651909642021</v>
      </c>
      <c r="L468" s="41">
        <v>0.44307907311157868</v>
      </c>
      <c r="M468" s="41">
        <v>0.5267118545738162</v>
      </c>
      <c r="N468" s="41">
        <v>0.5949203864063437</v>
      </c>
      <c r="O468" s="41">
        <v>0.58473634631058879</v>
      </c>
      <c r="P468" s="41">
        <v>0.52362924694768764</v>
      </c>
      <c r="Q468" s="41">
        <v>0.40768468986504969</v>
      </c>
      <c r="R468" s="41">
        <v>0.38086901862969602</v>
      </c>
      <c r="S468" s="47">
        <v>40.5</v>
      </c>
    </row>
    <row r="469" spans="1:19" x14ac:dyDescent="0.25">
      <c r="A469" t="s">
        <v>1769</v>
      </c>
      <c r="B469" s="40" t="s">
        <v>79</v>
      </c>
      <c r="C469" s="40">
        <v>3</v>
      </c>
      <c r="D469" s="43">
        <v>45352</v>
      </c>
      <c r="E469" s="42">
        <v>40.5</v>
      </c>
      <c r="F469" s="54">
        <v>1</v>
      </c>
      <c r="G469" s="41">
        <v>0.34510552382231963</v>
      </c>
      <c r="H469" s="41">
        <v>0.2866705898236856</v>
      </c>
      <c r="I469" s="41">
        <v>0.28930204548682154</v>
      </c>
      <c r="J469" s="41">
        <v>0.31634228065278813</v>
      </c>
      <c r="K469" s="41">
        <v>0.37996651909642021</v>
      </c>
      <c r="L469" s="41">
        <v>0.44307907311157868</v>
      </c>
      <c r="M469" s="41">
        <v>0.5267118545738162</v>
      </c>
      <c r="N469" s="41">
        <v>0.5949203864063437</v>
      </c>
      <c r="O469" s="41">
        <v>0.58473634631058879</v>
      </c>
      <c r="P469" s="41">
        <v>0.52362924694768764</v>
      </c>
      <c r="Q469" s="41">
        <v>0.40768468986504969</v>
      </c>
      <c r="R469" s="41">
        <v>0.38086901862969602</v>
      </c>
      <c r="S469" s="47">
        <v>40.5</v>
      </c>
    </row>
    <row r="470" spans="1:19" x14ac:dyDescent="0.25">
      <c r="A470" t="s">
        <v>1770</v>
      </c>
      <c r="B470" s="40" t="s">
        <v>79</v>
      </c>
      <c r="C470" s="40">
        <v>3</v>
      </c>
      <c r="D470" s="43">
        <v>45505</v>
      </c>
      <c r="E470" s="42">
        <v>45</v>
      </c>
      <c r="F470" s="54">
        <v>1</v>
      </c>
      <c r="G470" s="41">
        <v>0.34510552382231963</v>
      </c>
      <c r="H470" s="41">
        <v>0.2866705898236856</v>
      </c>
      <c r="I470" s="41">
        <v>0.28930204548682154</v>
      </c>
      <c r="J470" s="41">
        <v>0.31634228065278813</v>
      </c>
      <c r="K470" s="41">
        <v>0.37996651909642021</v>
      </c>
      <c r="L470" s="41">
        <v>0.44307907311157868</v>
      </c>
      <c r="M470" s="41">
        <v>0.5267118545738162</v>
      </c>
      <c r="N470" s="41">
        <v>0.5949203864063437</v>
      </c>
      <c r="O470" s="41">
        <v>0.58473634631058879</v>
      </c>
      <c r="P470" s="41">
        <v>0.52362924694768764</v>
      </c>
      <c r="Q470" s="41">
        <v>0.40768468986504969</v>
      </c>
      <c r="R470" s="41">
        <v>0.38086901862969602</v>
      </c>
      <c r="S470" s="47">
        <v>45</v>
      </c>
    </row>
    <row r="471" spans="1:19" x14ac:dyDescent="0.25">
      <c r="A471" t="s">
        <v>1771</v>
      </c>
      <c r="B471" s="40" t="s">
        <v>79</v>
      </c>
      <c r="C471" s="40">
        <v>3</v>
      </c>
      <c r="D471" s="43">
        <v>45505</v>
      </c>
      <c r="E471" s="42">
        <v>40.5</v>
      </c>
      <c r="F471" s="54">
        <v>1</v>
      </c>
      <c r="G471" s="41">
        <v>0.34510552382231963</v>
      </c>
      <c r="H471" s="41">
        <v>0.2866705898236856</v>
      </c>
      <c r="I471" s="41">
        <v>0.28930204548682154</v>
      </c>
      <c r="J471" s="41">
        <v>0.31634228065278813</v>
      </c>
      <c r="K471" s="41">
        <v>0.37996651909642021</v>
      </c>
      <c r="L471" s="41">
        <v>0.44307907311157868</v>
      </c>
      <c r="M471" s="41">
        <v>0.5267118545738162</v>
      </c>
      <c r="N471" s="41">
        <v>0.5949203864063437</v>
      </c>
      <c r="O471" s="41">
        <v>0.58473634631058879</v>
      </c>
      <c r="P471" s="41">
        <v>0.52362924694768764</v>
      </c>
      <c r="Q471" s="41">
        <v>0.40768468986504969</v>
      </c>
      <c r="R471" s="41">
        <v>0.38086901862969602</v>
      </c>
      <c r="S471" s="47">
        <v>40.5</v>
      </c>
    </row>
    <row r="472" spans="1:19" x14ac:dyDescent="0.25">
      <c r="A472" t="s">
        <v>963</v>
      </c>
      <c r="B472" s="40" t="s">
        <v>79</v>
      </c>
      <c r="C472" s="40">
        <v>3</v>
      </c>
      <c r="D472" s="43">
        <v>45383</v>
      </c>
      <c r="E472" s="42">
        <v>22.5</v>
      </c>
      <c r="F472" s="54">
        <v>1</v>
      </c>
      <c r="G472" s="41">
        <v>0.34510552382231963</v>
      </c>
      <c r="H472" s="41">
        <v>0.2866705898236856</v>
      </c>
      <c r="I472" s="41">
        <v>0.28930204548682154</v>
      </c>
      <c r="J472" s="41">
        <v>0.31634228065278813</v>
      </c>
      <c r="K472" s="41">
        <v>0.37996651909642021</v>
      </c>
      <c r="L472" s="41">
        <v>0.44307907311157868</v>
      </c>
      <c r="M472" s="41">
        <v>0.5267118545738162</v>
      </c>
      <c r="N472" s="41">
        <v>0.5949203864063437</v>
      </c>
      <c r="O472" s="41">
        <v>0.58473634631058879</v>
      </c>
      <c r="P472" s="41">
        <v>0.52362924694768764</v>
      </c>
      <c r="Q472" s="41">
        <v>0.40768468986504969</v>
      </c>
      <c r="R472" s="41">
        <v>0.38086901862969602</v>
      </c>
      <c r="S472" s="47">
        <v>22.5</v>
      </c>
    </row>
    <row r="473" spans="1:19" x14ac:dyDescent="0.25">
      <c r="A473" t="s">
        <v>964</v>
      </c>
      <c r="B473" s="40" t="s">
        <v>79</v>
      </c>
      <c r="C473" s="40">
        <v>3</v>
      </c>
      <c r="D473" s="43">
        <v>45383</v>
      </c>
      <c r="E473" s="42">
        <v>18</v>
      </c>
      <c r="F473" s="54">
        <v>1</v>
      </c>
      <c r="G473" s="41">
        <v>0.34510552382231963</v>
      </c>
      <c r="H473" s="41">
        <v>0.2866705898236856</v>
      </c>
      <c r="I473" s="41">
        <v>0.28930204548682154</v>
      </c>
      <c r="J473" s="41">
        <v>0.31634228065278813</v>
      </c>
      <c r="K473" s="41">
        <v>0.37996651909642021</v>
      </c>
      <c r="L473" s="41">
        <v>0.44307907311157868</v>
      </c>
      <c r="M473" s="41">
        <v>0.5267118545738162</v>
      </c>
      <c r="N473" s="41">
        <v>0.5949203864063437</v>
      </c>
      <c r="O473" s="41">
        <v>0.58473634631058879</v>
      </c>
      <c r="P473" s="41">
        <v>0.52362924694768764</v>
      </c>
      <c r="Q473" s="41">
        <v>0.40768468986504969</v>
      </c>
      <c r="R473" s="41">
        <v>0.38086901862969602</v>
      </c>
      <c r="S473" s="47">
        <v>18</v>
      </c>
    </row>
    <row r="474" spans="1:19" x14ac:dyDescent="0.25">
      <c r="A474" t="s">
        <v>965</v>
      </c>
      <c r="B474" s="40" t="s">
        <v>79</v>
      </c>
      <c r="C474" s="40">
        <v>3</v>
      </c>
      <c r="D474" s="43">
        <v>45383</v>
      </c>
      <c r="E474" s="42">
        <v>4.5</v>
      </c>
      <c r="F474" s="54">
        <v>1</v>
      </c>
      <c r="G474" s="41">
        <v>0.34510552382231963</v>
      </c>
      <c r="H474" s="41">
        <v>0.2866705898236856</v>
      </c>
      <c r="I474" s="41">
        <v>0.28930204548682154</v>
      </c>
      <c r="J474" s="41">
        <v>0.31634228065278813</v>
      </c>
      <c r="K474" s="41">
        <v>0.37996651909642021</v>
      </c>
      <c r="L474" s="41">
        <v>0.44307907311157868</v>
      </c>
      <c r="M474" s="41">
        <v>0.5267118545738162</v>
      </c>
      <c r="N474" s="41">
        <v>0.5949203864063437</v>
      </c>
      <c r="O474" s="41">
        <v>0.58473634631058879</v>
      </c>
      <c r="P474" s="41">
        <v>0.52362924694768764</v>
      </c>
      <c r="Q474" s="41">
        <v>0.40768468986504969</v>
      </c>
      <c r="R474" s="41">
        <v>0.38086901862969602</v>
      </c>
      <c r="S474" s="47">
        <v>4.5</v>
      </c>
    </row>
    <row r="475" spans="1:19" x14ac:dyDescent="0.25">
      <c r="A475" t="s">
        <v>966</v>
      </c>
      <c r="B475" s="40" t="s">
        <v>79</v>
      </c>
      <c r="C475" s="40">
        <v>3</v>
      </c>
      <c r="D475" s="43">
        <v>45962</v>
      </c>
      <c r="E475" s="42">
        <v>67.5</v>
      </c>
      <c r="F475" s="54">
        <v>1</v>
      </c>
      <c r="G475" s="41">
        <v>0.34510552382231963</v>
      </c>
      <c r="H475" s="41">
        <v>0.2866705898236856</v>
      </c>
      <c r="I475" s="41">
        <v>0.28930204548682154</v>
      </c>
      <c r="J475" s="41">
        <v>0.31634228065278813</v>
      </c>
      <c r="K475" s="41">
        <v>0.37996651909642021</v>
      </c>
      <c r="L475" s="41">
        <v>0.44307907311157868</v>
      </c>
      <c r="M475" s="41">
        <v>0.5267118545738162</v>
      </c>
      <c r="N475" s="41">
        <v>0.5949203864063437</v>
      </c>
      <c r="O475" s="41">
        <v>0.58473634631058879</v>
      </c>
      <c r="P475" s="41">
        <v>0.52362924694768764</v>
      </c>
      <c r="Q475" s="41">
        <v>0.40768468986504969</v>
      </c>
      <c r="R475" s="41">
        <v>0.38086901862969602</v>
      </c>
      <c r="S475" s="47">
        <v>67.5</v>
      </c>
    </row>
    <row r="476" spans="1:19" x14ac:dyDescent="0.25">
      <c r="A476" t="s">
        <v>967</v>
      </c>
      <c r="B476" s="40" t="s">
        <v>79</v>
      </c>
      <c r="C476" s="40">
        <v>3</v>
      </c>
      <c r="D476" s="43">
        <v>45992</v>
      </c>
      <c r="E476" s="42">
        <v>67.5</v>
      </c>
      <c r="F476" s="54">
        <v>1</v>
      </c>
      <c r="G476" s="41">
        <v>0.34510552382231963</v>
      </c>
      <c r="H476" s="41">
        <v>0.2866705898236856</v>
      </c>
      <c r="I476" s="41">
        <v>0.28930204548682154</v>
      </c>
      <c r="J476" s="41">
        <v>0.31634228065278813</v>
      </c>
      <c r="K476" s="41">
        <v>0.37996651909642021</v>
      </c>
      <c r="L476" s="41">
        <v>0.44307907311157868</v>
      </c>
      <c r="M476" s="41">
        <v>0.5267118545738162</v>
      </c>
      <c r="N476" s="41">
        <v>0.5949203864063437</v>
      </c>
      <c r="O476" s="41">
        <v>0.58473634631058879</v>
      </c>
      <c r="P476" s="41">
        <v>0.52362924694768764</v>
      </c>
      <c r="Q476" s="41">
        <v>0.40768468986504969</v>
      </c>
      <c r="R476" s="41">
        <v>0.38086901862969602</v>
      </c>
      <c r="S476" s="47">
        <v>67.5</v>
      </c>
    </row>
    <row r="477" spans="1:19" x14ac:dyDescent="0.25">
      <c r="A477" t="s">
        <v>968</v>
      </c>
      <c r="B477" s="40" t="s">
        <v>79</v>
      </c>
      <c r="C477" s="40">
        <v>3</v>
      </c>
      <c r="D477" s="43">
        <v>45992</v>
      </c>
      <c r="E477" s="42">
        <v>67.5</v>
      </c>
      <c r="F477" s="54">
        <v>1</v>
      </c>
      <c r="G477" s="41">
        <v>0.34510552382231963</v>
      </c>
      <c r="H477" s="41">
        <v>0.2866705898236856</v>
      </c>
      <c r="I477" s="41">
        <v>0.28930204548682154</v>
      </c>
      <c r="J477" s="41">
        <v>0.31634228065278813</v>
      </c>
      <c r="K477" s="41">
        <v>0.37996651909642021</v>
      </c>
      <c r="L477" s="41">
        <v>0.44307907311157868</v>
      </c>
      <c r="M477" s="41">
        <v>0.5267118545738162</v>
      </c>
      <c r="N477" s="41">
        <v>0.5949203864063437</v>
      </c>
      <c r="O477" s="41">
        <v>0.58473634631058879</v>
      </c>
      <c r="P477" s="41">
        <v>0.52362924694768764</v>
      </c>
      <c r="Q477" s="41">
        <v>0.40768468986504969</v>
      </c>
      <c r="R477" s="41">
        <v>0.38086901862969602</v>
      </c>
      <c r="S477" s="47">
        <v>67.5</v>
      </c>
    </row>
    <row r="478" spans="1:19" x14ac:dyDescent="0.25">
      <c r="A478" t="s">
        <v>969</v>
      </c>
      <c r="B478" s="40" t="s">
        <v>79</v>
      </c>
      <c r="C478" s="40">
        <v>3</v>
      </c>
      <c r="D478" s="43">
        <v>45901</v>
      </c>
      <c r="E478" s="42">
        <v>72</v>
      </c>
      <c r="F478" s="54">
        <v>1</v>
      </c>
      <c r="G478" s="41">
        <v>0.34510552382231963</v>
      </c>
      <c r="H478" s="41">
        <v>0.2866705898236856</v>
      </c>
      <c r="I478" s="41">
        <v>0.28930204548682154</v>
      </c>
      <c r="J478" s="41">
        <v>0.31634228065278813</v>
      </c>
      <c r="K478" s="41">
        <v>0.37996651909642021</v>
      </c>
      <c r="L478" s="41">
        <v>0.44307907311157868</v>
      </c>
      <c r="M478" s="41">
        <v>0.5267118545738162</v>
      </c>
      <c r="N478" s="41">
        <v>0.5949203864063437</v>
      </c>
      <c r="O478" s="41">
        <v>0.58473634631058879</v>
      </c>
      <c r="P478" s="41">
        <v>0.52362924694768764</v>
      </c>
      <c r="Q478" s="41">
        <v>0.40768468986504969</v>
      </c>
      <c r="R478" s="41">
        <v>0.38086901862969602</v>
      </c>
      <c r="S478" s="47">
        <v>72</v>
      </c>
    </row>
    <row r="479" spans="1:19" x14ac:dyDescent="0.25">
      <c r="A479" t="s">
        <v>970</v>
      </c>
      <c r="B479" s="40" t="s">
        <v>79</v>
      </c>
      <c r="C479" s="40">
        <v>3</v>
      </c>
      <c r="D479" s="43">
        <v>45809</v>
      </c>
      <c r="E479" s="42">
        <v>63</v>
      </c>
      <c r="F479" s="54">
        <v>1</v>
      </c>
      <c r="G479" s="41">
        <v>0.34510552382231963</v>
      </c>
      <c r="H479" s="41">
        <v>0.2866705898236856</v>
      </c>
      <c r="I479" s="41">
        <v>0.28930204548682154</v>
      </c>
      <c r="J479" s="41">
        <v>0.31634228065278813</v>
      </c>
      <c r="K479" s="41">
        <v>0.37996651909642021</v>
      </c>
      <c r="L479" s="41">
        <v>0.44307907311157868</v>
      </c>
      <c r="M479" s="41">
        <v>0.5267118545738162</v>
      </c>
      <c r="N479" s="41">
        <v>0.5949203864063437</v>
      </c>
      <c r="O479" s="41">
        <v>0.58473634631058879</v>
      </c>
      <c r="P479" s="41">
        <v>0.52362924694768764</v>
      </c>
      <c r="Q479" s="41">
        <v>0.40768468986504969</v>
      </c>
      <c r="R479" s="41">
        <v>0.38086901862969602</v>
      </c>
      <c r="S479" s="47">
        <v>63</v>
      </c>
    </row>
    <row r="480" spans="1:19" x14ac:dyDescent="0.25">
      <c r="A480" t="s">
        <v>1772</v>
      </c>
      <c r="B480" s="40" t="s">
        <v>79</v>
      </c>
      <c r="C480" s="40">
        <v>3</v>
      </c>
      <c r="D480" s="43">
        <v>45505</v>
      </c>
      <c r="E480" s="42">
        <v>23.6</v>
      </c>
      <c r="F480" s="54">
        <v>1</v>
      </c>
      <c r="G480" s="41">
        <v>0.34510552382231963</v>
      </c>
      <c r="H480" s="41">
        <v>0.2866705898236856</v>
      </c>
      <c r="I480" s="41">
        <v>0.28930204548682154</v>
      </c>
      <c r="J480" s="41">
        <v>0.31634228065278813</v>
      </c>
      <c r="K480" s="41">
        <v>0.37996651909642021</v>
      </c>
      <c r="L480" s="41">
        <v>0.44307907311157868</v>
      </c>
      <c r="M480" s="41">
        <v>0.5267118545738162</v>
      </c>
      <c r="N480" s="41">
        <v>0.5949203864063437</v>
      </c>
      <c r="O480" s="41">
        <v>0.58473634631058879</v>
      </c>
      <c r="P480" s="41">
        <v>0.52362924694768764</v>
      </c>
      <c r="Q480" s="41">
        <v>0.40768468986504969</v>
      </c>
      <c r="R480" s="41">
        <v>0.38086901862969602</v>
      </c>
      <c r="S480" s="47">
        <v>23.6</v>
      </c>
    </row>
    <row r="481" spans="1:19" x14ac:dyDescent="0.25">
      <c r="A481" t="s">
        <v>1773</v>
      </c>
      <c r="B481" s="40" t="s">
        <v>79</v>
      </c>
      <c r="C481" s="40">
        <v>3</v>
      </c>
      <c r="D481" s="43">
        <v>45383</v>
      </c>
      <c r="E481" s="42">
        <v>29.5</v>
      </c>
      <c r="F481" s="54">
        <v>1</v>
      </c>
      <c r="G481" s="41">
        <v>0.34510552382231963</v>
      </c>
      <c r="H481" s="41">
        <v>0.2866705898236856</v>
      </c>
      <c r="I481" s="41">
        <v>0.28930204548682154</v>
      </c>
      <c r="J481" s="41">
        <v>0.31634228065278813</v>
      </c>
      <c r="K481" s="41">
        <v>0.37996651909642021</v>
      </c>
      <c r="L481" s="41">
        <v>0.44307907311157868</v>
      </c>
      <c r="M481" s="41">
        <v>0.5267118545738162</v>
      </c>
      <c r="N481" s="41">
        <v>0.5949203864063437</v>
      </c>
      <c r="O481" s="41">
        <v>0.58473634631058879</v>
      </c>
      <c r="P481" s="41">
        <v>0.52362924694768764</v>
      </c>
      <c r="Q481" s="41">
        <v>0.40768468986504969</v>
      </c>
      <c r="R481" s="41">
        <v>0.38086901862969602</v>
      </c>
      <c r="S481" s="47">
        <v>29.5</v>
      </c>
    </row>
    <row r="482" spans="1:19" x14ac:dyDescent="0.25">
      <c r="A482" t="s">
        <v>1774</v>
      </c>
      <c r="B482" s="40" t="s">
        <v>79</v>
      </c>
      <c r="C482" s="40">
        <v>3</v>
      </c>
      <c r="D482" s="43">
        <v>45717</v>
      </c>
      <c r="E482" s="42">
        <v>45.6</v>
      </c>
      <c r="F482" s="54">
        <v>1</v>
      </c>
      <c r="G482" s="41">
        <v>0.34510552382231963</v>
      </c>
      <c r="H482" s="41">
        <v>0.2866705898236856</v>
      </c>
      <c r="I482" s="41">
        <v>0.28930204548682154</v>
      </c>
      <c r="J482" s="41">
        <v>0.31634228065278813</v>
      </c>
      <c r="K482" s="41">
        <v>0.37996651909642021</v>
      </c>
      <c r="L482" s="41">
        <v>0.44307907311157868</v>
      </c>
      <c r="M482" s="41">
        <v>0.5267118545738162</v>
      </c>
      <c r="N482" s="41">
        <v>0.5949203864063437</v>
      </c>
      <c r="O482" s="41">
        <v>0.58473634631058879</v>
      </c>
      <c r="P482" s="41">
        <v>0.52362924694768764</v>
      </c>
      <c r="Q482" s="41">
        <v>0.40768468986504969</v>
      </c>
      <c r="R482" s="41">
        <v>0.38086901862969602</v>
      </c>
      <c r="S482" s="47">
        <v>45.6</v>
      </c>
    </row>
    <row r="483" spans="1:19" x14ac:dyDescent="0.25">
      <c r="A483" t="s">
        <v>1775</v>
      </c>
      <c r="B483" s="40" t="s">
        <v>79</v>
      </c>
      <c r="C483" s="40">
        <v>3</v>
      </c>
      <c r="D483" s="43">
        <v>45597</v>
      </c>
      <c r="E483" s="42">
        <v>45.6</v>
      </c>
      <c r="F483" s="54">
        <v>1</v>
      </c>
      <c r="G483" s="41">
        <v>0.34510552382231963</v>
      </c>
      <c r="H483" s="41">
        <v>0.2866705898236856</v>
      </c>
      <c r="I483" s="41">
        <v>0.28930204548682154</v>
      </c>
      <c r="J483" s="41">
        <v>0.31634228065278813</v>
      </c>
      <c r="K483" s="41">
        <v>0.37996651909642021</v>
      </c>
      <c r="L483" s="41">
        <v>0.44307907311157868</v>
      </c>
      <c r="M483" s="41">
        <v>0.5267118545738162</v>
      </c>
      <c r="N483" s="41">
        <v>0.5949203864063437</v>
      </c>
      <c r="O483" s="41">
        <v>0.58473634631058879</v>
      </c>
      <c r="P483" s="41">
        <v>0.52362924694768764</v>
      </c>
      <c r="Q483" s="41">
        <v>0.40768468986504969</v>
      </c>
      <c r="R483" s="41">
        <v>0.38086901862969602</v>
      </c>
      <c r="S483" s="47">
        <v>45.6</v>
      </c>
    </row>
    <row r="484" spans="1:19" x14ac:dyDescent="0.25">
      <c r="A484" t="s">
        <v>971</v>
      </c>
      <c r="B484" s="40" t="s">
        <v>79</v>
      </c>
      <c r="C484" s="40">
        <v>3</v>
      </c>
      <c r="D484" s="43">
        <v>45505</v>
      </c>
      <c r="E484" s="42">
        <v>45.6</v>
      </c>
      <c r="F484" s="54">
        <v>1</v>
      </c>
      <c r="G484" s="41">
        <v>0.34510552382231963</v>
      </c>
      <c r="H484" s="41">
        <v>0.2866705898236856</v>
      </c>
      <c r="I484" s="41">
        <v>0.28930204548682154</v>
      </c>
      <c r="J484" s="41">
        <v>0.31634228065278813</v>
      </c>
      <c r="K484" s="41">
        <v>0.37996651909642021</v>
      </c>
      <c r="L484" s="41">
        <v>0.44307907311157868</v>
      </c>
      <c r="M484" s="41">
        <v>0.5267118545738162</v>
      </c>
      <c r="N484" s="41">
        <v>0.5949203864063437</v>
      </c>
      <c r="O484" s="41">
        <v>0.58473634631058879</v>
      </c>
      <c r="P484" s="41">
        <v>0.52362924694768764</v>
      </c>
      <c r="Q484" s="41">
        <v>0.40768468986504969</v>
      </c>
      <c r="R484" s="41">
        <v>0.38086901862969602</v>
      </c>
      <c r="S484" s="47">
        <v>45.6</v>
      </c>
    </row>
    <row r="485" spans="1:19" x14ac:dyDescent="0.25">
      <c r="A485" t="s">
        <v>972</v>
      </c>
      <c r="B485" s="40" t="s">
        <v>79</v>
      </c>
      <c r="C485" s="40">
        <v>3</v>
      </c>
      <c r="D485" s="43">
        <v>45536</v>
      </c>
      <c r="E485" s="42">
        <v>45.6</v>
      </c>
      <c r="F485" s="54">
        <v>1</v>
      </c>
      <c r="G485" s="41">
        <v>0.34510552382231963</v>
      </c>
      <c r="H485" s="41">
        <v>0.2866705898236856</v>
      </c>
      <c r="I485" s="41">
        <v>0.28930204548682154</v>
      </c>
      <c r="J485" s="41">
        <v>0.31634228065278813</v>
      </c>
      <c r="K485" s="41">
        <v>0.37996651909642021</v>
      </c>
      <c r="L485" s="41">
        <v>0.44307907311157868</v>
      </c>
      <c r="M485" s="41">
        <v>0.5267118545738162</v>
      </c>
      <c r="N485" s="41">
        <v>0.5949203864063437</v>
      </c>
      <c r="O485" s="41">
        <v>0.58473634631058879</v>
      </c>
      <c r="P485" s="41">
        <v>0.52362924694768764</v>
      </c>
      <c r="Q485" s="41">
        <v>0.40768468986504969</v>
      </c>
      <c r="R485" s="41">
        <v>0.38086901862969602</v>
      </c>
      <c r="S485" s="47">
        <v>45.6</v>
      </c>
    </row>
    <row r="486" spans="1:19" x14ac:dyDescent="0.25">
      <c r="A486" t="s">
        <v>973</v>
      </c>
      <c r="B486" s="40" t="s">
        <v>79</v>
      </c>
      <c r="C486" s="40">
        <v>3</v>
      </c>
      <c r="D486" s="43">
        <v>45505</v>
      </c>
      <c r="E486" s="42">
        <v>45.6</v>
      </c>
      <c r="F486" s="54">
        <v>1</v>
      </c>
      <c r="G486" s="41">
        <v>0.34510552382231963</v>
      </c>
      <c r="H486" s="41">
        <v>0.2866705898236856</v>
      </c>
      <c r="I486" s="41">
        <v>0.28930204548682154</v>
      </c>
      <c r="J486" s="41">
        <v>0.31634228065278813</v>
      </c>
      <c r="K486" s="41">
        <v>0.37996651909642021</v>
      </c>
      <c r="L486" s="41">
        <v>0.44307907311157868</v>
      </c>
      <c r="M486" s="41">
        <v>0.5267118545738162</v>
      </c>
      <c r="N486" s="41">
        <v>0.5949203864063437</v>
      </c>
      <c r="O486" s="41">
        <v>0.58473634631058879</v>
      </c>
      <c r="P486" s="41">
        <v>0.52362924694768764</v>
      </c>
      <c r="Q486" s="41">
        <v>0.40768468986504969</v>
      </c>
      <c r="R486" s="41">
        <v>0.38086901862969602</v>
      </c>
      <c r="S486" s="47">
        <v>45.6</v>
      </c>
    </row>
    <row r="487" spans="1:19" x14ac:dyDescent="0.25">
      <c r="A487" t="s">
        <v>974</v>
      </c>
      <c r="B487" s="40" t="s">
        <v>79</v>
      </c>
      <c r="C487" s="40">
        <v>3</v>
      </c>
      <c r="D487" s="43">
        <v>45505</v>
      </c>
      <c r="E487" s="42">
        <v>45.6</v>
      </c>
      <c r="F487" s="54">
        <v>1</v>
      </c>
      <c r="G487" s="41">
        <v>0.34510552382231963</v>
      </c>
      <c r="H487" s="41">
        <v>0.2866705898236856</v>
      </c>
      <c r="I487" s="41">
        <v>0.28930204548682154</v>
      </c>
      <c r="J487" s="41">
        <v>0.31634228065278813</v>
      </c>
      <c r="K487" s="41">
        <v>0.37996651909642021</v>
      </c>
      <c r="L487" s="41">
        <v>0.44307907311157868</v>
      </c>
      <c r="M487" s="41">
        <v>0.5267118545738162</v>
      </c>
      <c r="N487" s="41">
        <v>0.5949203864063437</v>
      </c>
      <c r="O487" s="41">
        <v>0.58473634631058879</v>
      </c>
      <c r="P487" s="41">
        <v>0.52362924694768764</v>
      </c>
      <c r="Q487" s="41">
        <v>0.40768468986504969</v>
      </c>
      <c r="R487" s="41">
        <v>0.38086901862969602</v>
      </c>
      <c r="S487" s="47">
        <v>45.6</v>
      </c>
    </row>
    <row r="488" spans="1:19" x14ac:dyDescent="0.25">
      <c r="A488" t="s">
        <v>1776</v>
      </c>
      <c r="B488" s="40" t="s">
        <v>79</v>
      </c>
      <c r="C488" s="40">
        <v>3</v>
      </c>
      <c r="D488" s="43">
        <v>45505</v>
      </c>
      <c r="E488" s="42">
        <v>45.6</v>
      </c>
      <c r="F488" s="54">
        <v>1</v>
      </c>
      <c r="G488" s="41">
        <v>0.34510552382231963</v>
      </c>
      <c r="H488" s="41">
        <v>0.2866705898236856</v>
      </c>
      <c r="I488" s="41">
        <v>0.28930204548682154</v>
      </c>
      <c r="J488" s="41">
        <v>0.31634228065278813</v>
      </c>
      <c r="K488" s="41">
        <v>0.37996651909642021</v>
      </c>
      <c r="L488" s="41">
        <v>0.44307907311157868</v>
      </c>
      <c r="M488" s="41">
        <v>0.5267118545738162</v>
      </c>
      <c r="N488" s="41">
        <v>0.5949203864063437</v>
      </c>
      <c r="O488" s="41">
        <v>0.58473634631058879</v>
      </c>
      <c r="P488" s="41">
        <v>0.52362924694768764</v>
      </c>
      <c r="Q488" s="41">
        <v>0.40768468986504969</v>
      </c>
      <c r="R488" s="41">
        <v>0.38086901862969602</v>
      </c>
      <c r="S488" s="47">
        <v>45.6</v>
      </c>
    </row>
    <row r="489" spans="1:19" x14ac:dyDescent="0.25">
      <c r="A489" t="s">
        <v>1777</v>
      </c>
      <c r="B489" s="40" t="s">
        <v>79</v>
      </c>
      <c r="C489" s="40">
        <v>3</v>
      </c>
      <c r="D489" s="43">
        <v>45536</v>
      </c>
      <c r="E489" s="42">
        <v>45.6</v>
      </c>
      <c r="F489" s="54">
        <v>1</v>
      </c>
      <c r="G489" s="41">
        <v>0.34510552382231963</v>
      </c>
      <c r="H489" s="41">
        <v>0.2866705898236856</v>
      </c>
      <c r="I489" s="41">
        <v>0.28930204548682154</v>
      </c>
      <c r="J489" s="41">
        <v>0.31634228065278813</v>
      </c>
      <c r="K489" s="41">
        <v>0.37996651909642021</v>
      </c>
      <c r="L489" s="41">
        <v>0.44307907311157868</v>
      </c>
      <c r="M489" s="41">
        <v>0.5267118545738162</v>
      </c>
      <c r="N489" s="41">
        <v>0.5949203864063437</v>
      </c>
      <c r="O489" s="41">
        <v>0.58473634631058879</v>
      </c>
      <c r="P489" s="41">
        <v>0.52362924694768764</v>
      </c>
      <c r="Q489" s="41">
        <v>0.40768468986504969</v>
      </c>
      <c r="R489" s="41">
        <v>0.38086901862969602</v>
      </c>
      <c r="S489" s="47">
        <v>45.6</v>
      </c>
    </row>
    <row r="490" spans="1:19" x14ac:dyDescent="0.25">
      <c r="A490" t="s">
        <v>1778</v>
      </c>
      <c r="B490" s="40" t="s">
        <v>79</v>
      </c>
      <c r="C490" s="40">
        <v>3</v>
      </c>
      <c r="D490" s="43">
        <v>45627</v>
      </c>
      <c r="E490" s="42">
        <v>45.6</v>
      </c>
      <c r="F490" s="54">
        <v>1</v>
      </c>
      <c r="G490" s="41">
        <v>0.34510552382231963</v>
      </c>
      <c r="H490" s="41">
        <v>0.2866705898236856</v>
      </c>
      <c r="I490" s="41">
        <v>0.28930204548682154</v>
      </c>
      <c r="J490" s="41">
        <v>0.31634228065278813</v>
      </c>
      <c r="K490" s="41">
        <v>0.37996651909642021</v>
      </c>
      <c r="L490" s="41">
        <v>0.44307907311157868</v>
      </c>
      <c r="M490" s="41">
        <v>0.5267118545738162</v>
      </c>
      <c r="N490" s="41">
        <v>0.5949203864063437</v>
      </c>
      <c r="O490" s="41">
        <v>0.58473634631058879</v>
      </c>
      <c r="P490" s="41">
        <v>0.52362924694768764</v>
      </c>
      <c r="Q490" s="41">
        <v>0.40768468986504969</v>
      </c>
      <c r="R490" s="41">
        <v>0.38086901862969602</v>
      </c>
      <c r="S490" s="47">
        <v>45.6</v>
      </c>
    </row>
    <row r="491" spans="1:19" x14ac:dyDescent="0.25">
      <c r="A491" t="s">
        <v>1779</v>
      </c>
      <c r="B491" s="40" t="s">
        <v>79</v>
      </c>
      <c r="C491" s="40">
        <v>3</v>
      </c>
      <c r="D491" s="43">
        <v>45627</v>
      </c>
      <c r="E491" s="42">
        <v>45.6</v>
      </c>
      <c r="F491" s="54">
        <v>1</v>
      </c>
      <c r="G491" s="41">
        <v>0.34510552382231963</v>
      </c>
      <c r="H491" s="41">
        <v>0.2866705898236856</v>
      </c>
      <c r="I491" s="41">
        <v>0.28930204548682154</v>
      </c>
      <c r="J491" s="41">
        <v>0.31634228065278813</v>
      </c>
      <c r="K491" s="41">
        <v>0.37996651909642021</v>
      </c>
      <c r="L491" s="41">
        <v>0.44307907311157868</v>
      </c>
      <c r="M491" s="41">
        <v>0.5267118545738162</v>
      </c>
      <c r="N491" s="41">
        <v>0.5949203864063437</v>
      </c>
      <c r="O491" s="41">
        <v>0.58473634631058879</v>
      </c>
      <c r="P491" s="41">
        <v>0.52362924694768764</v>
      </c>
      <c r="Q491" s="41">
        <v>0.40768468986504969</v>
      </c>
      <c r="R491" s="41">
        <v>0.38086901862969602</v>
      </c>
      <c r="S491" s="47">
        <v>45.6</v>
      </c>
    </row>
    <row r="492" spans="1:19" x14ac:dyDescent="0.25">
      <c r="A492" t="s">
        <v>975</v>
      </c>
      <c r="B492" s="40" t="s">
        <v>79</v>
      </c>
      <c r="C492" s="40">
        <v>3</v>
      </c>
      <c r="D492" s="43">
        <v>44977</v>
      </c>
      <c r="E492" s="42">
        <v>4.5</v>
      </c>
      <c r="F492" s="54">
        <v>1</v>
      </c>
      <c r="G492" s="41">
        <v>0.34510552382231963</v>
      </c>
      <c r="H492" s="41">
        <v>0.2866705898236856</v>
      </c>
      <c r="I492" s="41">
        <v>0.28930204548682154</v>
      </c>
      <c r="J492" s="41">
        <v>0.31634228065278813</v>
      </c>
      <c r="K492" s="41">
        <v>0.37996651909642021</v>
      </c>
      <c r="L492" s="41">
        <v>0.44307907311157868</v>
      </c>
      <c r="M492" s="41">
        <v>0.5267118545738162</v>
      </c>
      <c r="N492" s="41">
        <v>0.5949203864063437</v>
      </c>
      <c r="O492" s="41">
        <v>0.58473634631058879</v>
      </c>
      <c r="P492" s="41">
        <v>0.52362924694768764</v>
      </c>
      <c r="Q492" s="41">
        <v>0.40768468986504969</v>
      </c>
      <c r="R492" s="41">
        <v>0.38086901862969602</v>
      </c>
      <c r="S492" s="47">
        <v>4.5</v>
      </c>
    </row>
    <row r="493" spans="1:19" x14ac:dyDescent="0.25">
      <c r="A493" t="s">
        <v>976</v>
      </c>
      <c r="B493" s="40" t="s">
        <v>79</v>
      </c>
      <c r="C493" s="40">
        <v>3</v>
      </c>
      <c r="D493" s="43">
        <v>44962</v>
      </c>
      <c r="E493" s="42">
        <v>4.5</v>
      </c>
      <c r="F493" s="54">
        <v>1</v>
      </c>
      <c r="G493" s="41">
        <v>0.34510552382231963</v>
      </c>
      <c r="H493" s="41">
        <v>0.2866705898236856</v>
      </c>
      <c r="I493" s="41">
        <v>0.28930204548682154</v>
      </c>
      <c r="J493" s="41">
        <v>0.31634228065278813</v>
      </c>
      <c r="K493" s="41">
        <v>0.37996651909642021</v>
      </c>
      <c r="L493" s="41">
        <v>0.44307907311157868</v>
      </c>
      <c r="M493" s="41">
        <v>0.5267118545738162</v>
      </c>
      <c r="N493" s="41">
        <v>0.5949203864063437</v>
      </c>
      <c r="O493" s="41">
        <v>0.58473634631058879</v>
      </c>
      <c r="P493" s="41">
        <v>0.52362924694768764</v>
      </c>
      <c r="Q493" s="41">
        <v>0.40768468986504969</v>
      </c>
      <c r="R493" s="41">
        <v>0.38086901862969602</v>
      </c>
      <c r="S493" s="47">
        <v>4.5</v>
      </c>
    </row>
    <row r="494" spans="1:19" x14ac:dyDescent="0.25">
      <c r="A494" t="s">
        <v>977</v>
      </c>
      <c r="B494" s="40" t="s">
        <v>79</v>
      </c>
      <c r="C494" s="40">
        <v>3</v>
      </c>
      <c r="D494" s="43">
        <v>44969</v>
      </c>
      <c r="E494" s="42">
        <v>22.5</v>
      </c>
      <c r="F494" s="54">
        <v>1</v>
      </c>
      <c r="G494" s="41">
        <v>0.34510552382231963</v>
      </c>
      <c r="H494" s="41">
        <v>0.2866705898236856</v>
      </c>
      <c r="I494" s="41">
        <v>0.28930204548682154</v>
      </c>
      <c r="J494" s="41">
        <v>0.31634228065278813</v>
      </c>
      <c r="K494" s="41">
        <v>0.37996651909642021</v>
      </c>
      <c r="L494" s="41">
        <v>0.44307907311157868</v>
      </c>
      <c r="M494" s="41">
        <v>0.5267118545738162</v>
      </c>
      <c r="N494" s="41">
        <v>0.5949203864063437</v>
      </c>
      <c r="O494" s="41">
        <v>0.58473634631058879</v>
      </c>
      <c r="P494" s="41">
        <v>0.52362924694768764</v>
      </c>
      <c r="Q494" s="41">
        <v>0.40768468986504969</v>
      </c>
      <c r="R494" s="41">
        <v>0.38086901862969602</v>
      </c>
      <c r="S494" s="47">
        <v>22.5</v>
      </c>
    </row>
    <row r="495" spans="1:19" x14ac:dyDescent="0.25">
      <c r="A495" t="s">
        <v>978</v>
      </c>
      <c r="B495" s="40" t="s">
        <v>79</v>
      </c>
      <c r="C495" s="40">
        <v>3</v>
      </c>
      <c r="D495" s="43">
        <v>44977</v>
      </c>
      <c r="E495" s="42">
        <v>4.5</v>
      </c>
      <c r="F495" s="54">
        <v>1</v>
      </c>
      <c r="G495" s="41">
        <v>0.34510552382231963</v>
      </c>
      <c r="H495" s="41">
        <v>0.2866705898236856</v>
      </c>
      <c r="I495" s="41">
        <v>0.28930204548682154</v>
      </c>
      <c r="J495" s="41">
        <v>0.31634228065278813</v>
      </c>
      <c r="K495" s="41">
        <v>0.37996651909642021</v>
      </c>
      <c r="L495" s="41">
        <v>0.44307907311157868</v>
      </c>
      <c r="M495" s="41">
        <v>0.5267118545738162</v>
      </c>
      <c r="N495" s="41">
        <v>0.5949203864063437</v>
      </c>
      <c r="O495" s="41">
        <v>0.58473634631058879</v>
      </c>
      <c r="P495" s="41">
        <v>0.52362924694768764</v>
      </c>
      <c r="Q495" s="41">
        <v>0.40768468986504969</v>
      </c>
      <c r="R495" s="41">
        <v>0.38086901862969602</v>
      </c>
      <c r="S495" s="47">
        <v>4.5</v>
      </c>
    </row>
    <row r="496" spans="1:19" x14ac:dyDescent="0.25">
      <c r="A496" t="s">
        <v>979</v>
      </c>
      <c r="B496" s="40" t="s">
        <v>79</v>
      </c>
      <c r="C496" s="40">
        <v>3</v>
      </c>
      <c r="D496" s="43">
        <v>44970</v>
      </c>
      <c r="E496" s="42">
        <v>4.5</v>
      </c>
      <c r="F496" s="54">
        <v>1</v>
      </c>
      <c r="G496" s="41">
        <v>0.34510552382231963</v>
      </c>
      <c r="H496" s="41">
        <v>0.2866705898236856</v>
      </c>
      <c r="I496" s="41">
        <v>0.28930204548682154</v>
      </c>
      <c r="J496" s="41">
        <v>0.31634228065278813</v>
      </c>
      <c r="K496" s="41">
        <v>0.37996651909642021</v>
      </c>
      <c r="L496" s="41">
        <v>0.44307907311157868</v>
      </c>
      <c r="M496" s="41">
        <v>0.5267118545738162</v>
      </c>
      <c r="N496" s="41">
        <v>0.5949203864063437</v>
      </c>
      <c r="O496" s="41">
        <v>0.58473634631058879</v>
      </c>
      <c r="P496" s="41">
        <v>0.52362924694768764</v>
      </c>
      <c r="Q496" s="41">
        <v>0.40768468986504969</v>
      </c>
      <c r="R496" s="41">
        <v>0.38086901862969602</v>
      </c>
      <c r="S496" s="47">
        <v>4.5</v>
      </c>
    </row>
    <row r="497" spans="1:19" x14ac:dyDescent="0.25">
      <c r="A497" t="s">
        <v>980</v>
      </c>
      <c r="B497" s="40" t="s">
        <v>79</v>
      </c>
      <c r="C497" s="40">
        <v>3</v>
      </c>
      <c r="D497" s="43">
        <v>44992</v>
      </c>
      <c r="E497" s="42">
        <v>4.5</v>
      </c>
      <c r="F497" s="54">
        <v>1</v>
      </c>
      <c r="G497" s="41">
        <v>0.34510552382231963</v>
      </c>
      <c r="H497" s="41">
        <v>0.2866705898236856</v>
      </c>
      <c r="I497" s="41">
        <v>0.28930204548682154</v>
      </c>
      <c r="J497" s="41">
        <v>0.31634228065278813</v>
      </c>
      <c r="K497" s="41">
        <v>0.37996651909642021</v>
      </c>
      <c r="L497" s="41">
        <v>0.44307907311157868</v>
      </c>
      <c r="M497" s="41">
        <v>0.5267118545738162</v>
      </c>
      <c r="N497" s="41">
        <v>0.5949203864063437</v>
      </c>
      <c r="O497" s="41">
        <v>0.58473634631058879</v>
      </c>
      <c r="P497" s="41">
        <v>0.52362924694768764</v>
      </c>
      <c r="Q497" s="41">
        <v>0.40768468986504969</v>
      </c>
      <c r="R497" s="41">
        <v>0.38086901862969602</v>
      </c>
      <c r="S497" s="47">
        <v>4.5</v>
      </c>
    </row>
    <row r="498" spans="1:19" x14ac:dyDescent="0.25">
      <c r="A498" t="s">
        <v>981</v>
      </c>
      <c r="B498" s="40" t="s">
        <v>79</v>
      </c>
      <c r="C498" s="40">
        <v>3</v>
      </c>
      <c r="D498" s="43">
        <v>44964</v>
      </c>
      <c r="E498" s="42">
        <v>4.5</v>
      </c>
      <c r="F498" s="54">
        <v>1</v>
      </c>
      <c r="G498" s="41">
        <v>0.34510552382231963</v>
      </c>
      <c r="H498" s="41">
        <v>0.2866705898236856</v>
      </c>
      <c r="I498" s="41">
        <v>0.28930204548682154</v>
      </c>
      <c r="J498" s="41">
        <v>0.31634228065278813</v>
      </c>
      <c r="K498" s="41">
        <v>0.37996651909642021</v>
      </c>
      <c r="L498" s="41">
        <v>0.44307907311157868</v>
      </c>
      <c r="M498" s="41">
        <v>0.5267118545738162</v>
      </c>
      <c r="N498" s="41">
        <v>0.5949203864063437</v>
      </c>
      <c r="O498" s="41">
        <v>0.58473634631058879</v>
      </c>
      <c r="P498" s="41">
        <v>0.52362924694768764</v>
      </c>
      <c r="Q498" s="41">
        <v>0.40768468986504969</v>
      </c>
      <c r="R498" s="41">
        <v>0.38086901862969602</v>
      </c>
      <c r="S498" s="47">
        <v>4.5</v>
      </c>
    </row>
    <row r="499" spans="1:19" x14ac:dyDescent="0.25">
      <c r="A499" t="s">
        <v>982</v>
      </c>
      <c r="B499" s="40" t="s">
        <v>79</v>
      </c>
      <c r="C499" s="40">
        <v>3</v>
      </c>
      <c r="D499" s="43">
        <v>44978</v>
      </c>
      <c r="E499" s="42">
        <v>4.5</v>
      </c>
      <c r="F499" s="54">
        <v>1</v>
      </c>
      <c r="G499" s="41">
        <v>0.34510552382231963</v>
      </c>
      <c r="H499" s="41">
        <v>0.2866705898236856</v>
      </c>
      <c r="I499" s="41">
        <v>0.28930204548682154</v>
      </c>
      <c r="J499" s="41">
        <v>0.31634228065278813</v>
      </c>
      <c r="K499" s="41">
        <v>0.37996651909642021</v>
      </c>
      <c r="L499" s="41">
        <v>0.44307907311157868</v>
      </c>
      <c r="M499" s="41">
        <v>0.5267118545738162</v>
      </c>
      <c r="N499" s="41">
        <v>0.5949203864063437</v>
      </c>
      <c r="O499" s="41">
        <v>0.58473634631058879</v>
      </c>
      <c r="P499" s="41">
        <v>0.52362924694768764</v>
      </c>
      <c r="Q499" s="41">
        <v>0.40768468986504969</v>
      </c>
      <c r="R499" s="41">
        <v>0.38086901862969602</v>
      </c>
      <c r="S499" s="47">
        <v>4.5</v>
      </c>
    </row>
    <row r="500" spans="1:19" x14ac:dyDescent="0.25">
      <c r="A500" t="s">
        <v>983</v>
      </c>
      <c r="B500" s="40" t="s">
        <v>79</v>
      </c>
      <c r="C500" s="40">
        <v>3</v>
      </c>
      <c r="D500" s="43">
        <v>44983</v>
      </c>
      <c r="E500" s="42">
        <v>13.5</v>
      </c>
      <c r="F500" s="54">
        <v>1</v>
      </c>
      <c r="G500" s="41">
        <v>0.34510552382231963</v>
      </c>
      <c r="H500" s="41">
        <v>0.2866705898236856</v>
      </c>
      <c r="I500" s="41">
        <v>0.28930204548682154</v>
      </c>
      <c r="J500" s="41">
        <v>0.31634228065278813</v>
      </c>
      <c r="K500" s="41">
        <v>0.37996651909642021</v>
      </c>
      <c r="L500" s="41">
        <v>0.44307907311157868</v>
      </c>
      <c r="M500" s="41">
        <v>0.5267118545738162</v>
      </c>
      <c r="N500" s="41">
        <v>0.5949203864063437</v>
      </c>
      <c r="O500" s="41">
        <v>0.58473634631058879</v>
      </c>
      <c r="P500" s="41">
        <v>0.52362924694768764</v>
      </c>
      <c r="Q500" s="41">
        <v>0.40768468986504969</v>
      </c>
      <c r="R500" s="41">
        <v>0.38086901862969602</v>
      </c>
      <c r="S500" s="47">
        <v>13.5</v>
      </c>
    </row>
    <row r="501" spans="1:19" x14ac:dyDescent="0.25">
      <c r="A501" t="s">
        <v>984</v>
      </c>
      <c r="B501" s="40" t="s">
        <v>79</v>
      </c>
      <c r="C501" s="40">
        <v>3</v>
      </c>
      <c r="D501" s="43">
        <v>44988</v>
      </c>
      <c r="E501" s="42">
        <v>9</v>
      </c>
      <c r="F501" s="54">
        <v>1</v>
      </c>
      <c r="G501" s="41">
        <v>0.34510552382231963</v>
      </c>
      <c r="H501" s="41">
        <v>0.2866705898236856</v>
      </c>
      <c r="I501" s="41">
        <v>0.28930204548682154</v>
      </c>
      <c r="J501" s="41">
        <v>0.31634228065278813</v>
      </c>
      <c r="K501" s="41">
        <v>0.37996651909642021</v>
      </c>
      <c r="L501" s="41">
        <v>0.44307907311157868</v>
      </c>
      <c r="M501" s="41">
        <v>0.5267118545738162</v>
      </c>
      <c r="N501" s="41">
        <v>0.5949203864063437</v>
      </c>
      <c r="O501" s="41">
        <v>0.58473634631058879</v>
      </c>
      <c r="P501" s="41">
        <v>0.52362924694768764</v>
      </c>
      <c r="Q501" s="41">
        <v>0.40768468986504969</v>
      </c>
      <c r="R501" s="41">
        <v>0.38086901862969602</v>
      </c>
      <c r="S501" s="47">
        <v>9</v>
      </c>
    </row>
    <row r="502" spans="1:19" x14ac:dyDescent="0.25">
      <c r="A502" t="s">
        <v>985</v>
      </c>
      <c r="B502" s="40" t="s">
        <v>79</v>
      </c>
      <c r="C502" s="40">
        <v>3</v>
      </c>
      <c r="D502" s="43">
        <v>45017</v>
      </c>
      <c r="E502" s="42">
        <v>4.5</v>
      </c>
      <c r="F502" s="54">
        <v>1</v>
      </c>
      <c r="G502" s="41">
        <v>0.34510552382231963</v>
      </c>
      <c r="H502" s="41">
        <v>0.2866705898236856</v>
      </c>
      <c r="I502" s="41">
        <v>0.28930204548682154</v>
      </c>
      <c r="J502" s="41">
        <v>0.31634228065278813</v>
      </c>
      <c r="K502" s="41">
        <v>0.37996651909642021</v>
      </c>
      <c r="L502" s="41">
        <v>0.44307907311157868</v>
      </c>
      <c r="M502" s="41">
        <v>0.5267118545738162</v>
      </c>
      <c r="N502" s="41">
        <v>0.5949203864063437</v>
      </c>
      <c r="O502" s="41">
        <v>0.58473634631058879</v>
      </c>
      <c r="P502" s="41">
        <v>0.52362924694768764</v>
      </c>
      <c r="Q502" s="41">
        <v>0.40768468986504969</v>
      </c>
      <c r="R502" s="41">
        <v>0.38086901862969602</v>
      </c>
      <c r="S502" s="47">
        <v>4.5</v>
      </c>
    </row>
    <row r="503" spans="1:19" x14ac:dyDescent="0.25">
      <c r="A503" t="s">
        <v>986</v>
      </c>
      <c r="B503" s="40" t="s">
        <v>79</v>
      </c>
      <c r="C503" s="40">
        <v>3</v>
      </c>
      <c r="D503" s="43">
        <v>44982</v>
      </c>
      <c r="E503" s="42">
        <v>4.5</v>
      </c>
      <c r="F503" s="54">
        <v>1</v>
      </c>
      <c r="G503" s="41">
        <v>0.34510552382231963</v>
      </c>
      <c r="H503" s="41">
        <v>0.2866705898236856</v>
      </c>
      <c r="I503" s="41">
        <v>0.28930204548682154</v>
      </c>
      <c r="J503" s="41">
        <v>0.31634228065278813</v>
      </c>
      <c r="K503" s="41">
        <v>0.37996651909642021</v>
      </c>
      <c r="L503" s="41">
        <v>0.44307907311157868</v>
      </c>
      <c r="M503" s="41">
        <v>0.5267118545738162</v>
      </c>
      <c r="N503" s="41">
        <v>0.5949203864063437</v>
      </c>
      <c r="O503" s="41">
        <v>0.58473634631058879</v>
      </c>
      <c r="P503" s="41">
        <v>0.52362924694768764</v>
      </c>
      <c r="Q503" s="41">
        <v>0.40768468986504969</v>
      </c>
      <c r="R503" s="41">
        <v>0.38086901862969602</v>
      </c>
      <c r="S503" s="47">
        <v>4.5</v>
      </c>
    </row>
    <row r="504" spans="1:19" x14ac:dyDescent="0.25">
      <c r="A504" t="s">
        <v>987</v>
      </c>
      <c r="B504" s="40" t="s">
        <v>79</v>
      </c>
      <c r="C504" s="40">
        <v>3</v>
      </c>
      <c r="D504" s="43">
        <v>44992</v>
      </c>
      <c r="E504" s="42">
        <v>13.5</v>
      </c>
      <c r="F504" s="54">
        <v>1</v>
      </c>
      <c r="G504" s="41">
        <v>0.34510552382231963</v>
      </c>
      <c r="H504" s="41">
        <v>0.2866705898236856</v>
      </c>
      <c r="I504" s="41">
        <v>0.28930204548682154</v>
      </c>
      <c r="J504" s="41">
        <v>0.31634228065278813</v>
      </c>
      <c r="K504" s="41">
        <v>0.37996651909642021</v>
      </c>
      <c r="L504" s="41">
        <v>0.44307907311157868</v>
      </c>
      <c r="M504" s="41">
        <v>0.5267118545738162</v>
      </c>
      <c r="N504" s="41">
        <v>0.5949203864063437</v>
      </c>
      <c r="O504" s="41">
        <v>0.58473634631058879</v>
      </c>
      <c r="P504" s="41">
        <v>0.52362924694768764</v>
      </c>
      <c r="Q504" s="41">
        <v>0.40768468986504969</v>
      </c>
      <c r="R504" s="41">
        <v>0.38086901862969602</v>
      </c>
      <c r="S504" s="47">
        <v>13.5</v>
      </c>
    </row>
    <row r="505" spans="1:19" x14ac:dyDescent="0.25">
      <c r="A505" t="s">
        <v>988</v>
      </c>
      <c r="B505" s="40" t="s">
        <v>79</v>
      </c>
      <c r="C505" s="40">
        <v>3</v>
      </c>
      <c r="D505" s="43">
        <v>44996</v>
      </c>
      <c r="E505" s="42">
        <v>18</v>
      </c>
      <c r="F505" s="54">
        <v>1</v>
      </c>
      <c r="G505" s="41">
        <v>0.34510552382231963</v>
      </c>
      <c r="H505" s="41">
        <v>0.2866705898236856</v>
      </c>
      <c r="I505" s="41">
        <v>0.28930204548682154</v>
      </c>
      <c r="J505" s="41">
        <v>0.31634228065278813</v>
      </c>
      <c r="K505" s="41">
        <v>0.37996651909642021</v>
      </c>
      <c r="L505" s="41">
        <v>0.44307907311157868</v>
      </c>
      <c r="M505" s="41">
        <v>0.5267118545738162</v>
      </c>
      <c r="N505" s="41">
        <v>0.5949203864063437</v>
      </c>
      <c r="O505" s="41">
        <v>0.58473634631058879</v>
      </c>
      <c r="P505" s="41">
        <v>0.52362924694768764</v>
      </c>
      <c r="Q505" s="41">
        <v>0.40768468986504969</v>
      </c>
      <c r="R505" s="41">
        <v>0.38086901862969602</v>
      </c>
      <c r="S505" s="47">
        <v>18</v>
      </c>
    </row>
    <row r="506" spans="1:19" x14ac:dyDescent="0.25">
      <c r="A506" t="s">
        <v>989</v>
      </c>
      <c r="B506" s="40" t="s">
        <v>79</v>
      </c>
      <c r="C506" s="40">
        <v>3</v>
      </c>
      <c r="D506" s="43">
        <v>45005</v>
      </c>
      <c r="E506" s="42">
        <v>4.5</v>
      </c>
      <c r="F506" s="54">
        <v>1</v>
      </c>
      <c r="G506" s="41">
        <v>0.34510552382231963</v>
      </c>
      <c r="H506" s="41">
        <v>0.2866705898236856</v>
      </c>
      <c r="I506" s="41">
        <v>0.28930204548682154</v>
      </c>
      <c r="J506" s="41">
        <v>0.31634228065278813</v>
      </c>
      <c r="K506" s="41">
        <v>0.37996651909642021</v>
      </c>
      <c r="L506" s="41">
        <v>0.44307907311157868</v>
      </c>
      <c r="M506" s="41">
        <v>0.5267118545738162</v>
      </c>
      <c r="N506" s="41">
        <v>0.5949203864063437</v>
      </c>
      <c r="O506" s="41">
        <v>0.58473634631058879</v>
      </c>
      <c r="P506" s="41">
        <v>0.52362924694768764</v>
      </c>
      <c r="Q506" s="41">
        <v>0.40768468986504969</v>
      </c>
      <c r="R506" s="41">
        <v>0.38086901862969602</v>
      </c>
      <c r="S506" s="47">
        <v>4.5</v>
      </c>
    </row>
    <row r="507" spans="1:19" x14ac:dyDescent="0.25">
      <c r="A507" t="s">
        <v>990</v>
      </c>
      <c r="B507" s="40" t="s">
        <v>79</v>
      </c>
      <c r="C507" s="40">
        <v>3</v>
      </c>
      <c r="D507" s="43">
        <v>45023</v>
      </c>
      <c r="E507" s="42">
        <v>22.5</v>
      </c>
      <c r="F507" s="54">
        <v>1</v>
      </c>
      <c r="G507" s="41">
        <v>0.34510552382231963</v>
      </c>
      <c r="H507" s="41">
        <v>0.2866705898236856</v>
      </c>
      <c r="I507" s="41">
        <v>0.28930204548682154</v>
      </c>
      <c r="J507" s="41">
        <v>0.31634228065278813</v>
      </c>
      <c r="K507" s="41">
        <v>0.37996651909642021</v>
      </c>
      <c r="L507" s="41">
        <v>0.44307907311157868</v>
      </c>
      <c r="M507" s="41">
        <v>0.5267118545738162</v>
      </c>
      <c r="N507" s="41">
        <v>0.5949203864063437</v>
      </c>
      <c r="O507" s="41">
        <v>0.58473634631058879</v>
      </c>
      <c r="P507" s="41">
        <v>0.52362924694768764</v>
      </c>
      <c r="Q507" s="41">
        <v>0.40768468986504969</v>
      </c>
      <c r="R507" s="41">
        <v>0.38086901862969602</v>
      </c>
      <c r="S507" s="47">
        <v>22.5</v>
      </c>
    </row>
    <row r="508" spans="1:19" x14ac:dyDescent="0.25">
      <c r="A508" t="s">
        <v>991</v>
      </c>
      <c r="B508" s="40" t="s">
        <v>79</v>
      </c>
      <c r="C508" s="40">
        <v>3</v>
      </c>
      <c r="D508" s="43">
        <v>45047</v>
      </c>
      <c r="E508" s="42">
        <v>27</v>
      </c>
      <c r="F508" s="54">
        <v>1</v>
      </c>
      <c r="G508" s="41">
        <v>0.34510552382231963</v>
      </c>
      <c r="H508" s="41">
        <v>0.2866705898236856</v>
      </c>
      <c r="I508" s="41">
        <v>0.28930204548682154</v>
      </c>
      <c r="J508" s="41">
        <v>0.31634228065278813</v>
      </c>
      <c r="K508" s="41">
        <v>0.37996651909642021</v>
      </c>
      <c r="L508" s="41">
        <v>0.44307907311157868</v>
      </c>
      <c r="M508" s="41">
        <v>0.5267118545738162</v>
      </c>
      <c r="N508" s="41">
        <v>0.5949203864063437</v>
      </c>
      <c r="O508" s="41">
        <v>0.58473634631058879</v>
      </c>
      <c r="P508" s="41">
        <v>0.52362924694768764</v>
      </c>
      <c r="Q508" s="41">
        <v>0.40768468986504969</v>
      </c>
      <c r="R508" s="41">
        <v>0.38086901862969602</v>
      </c>
      <c r="S508" s="47">
        <v>27</v>
      </c>
    </row>
    <row r="509" spans="1:19" x14ac:dyDescent="0.25">
      <c r="A509" t="s">
        <v>992</v>
      </c>
      <c r="B509" s="40" t="s">
        <v>79</v>
      </c>
      <c r="C509" s="40">
        <v>3</v>
      </c>
      <c r="D509" s="43">
        <v>45002</v>
      </c>
      <c r="E509" s="42">
        <v>9</v>
      </c>
      <c r="F509" s="54">
        <v>1</v>
      </c>
      <c r="G509" s="41">
        <v>0.34510552382231963</v>
      </c>
      <c r="H509" s="41">
        <v>0.2866705898236856</v>
      </c>
      <c r="I509" s="41">
        <v>0.28930204548682154</v>
      </c>
      <c r="J509" s="41">
        <v>0.31634228065278813</v>
      </c>
      <c r="K509" s="41">
        <v>0.37996651909642021</v>
      </c>
      <c r="L509" s="41">
        <v>0.44307907311157868</v>
      </c>
      <c r="M509" s="41">
        <v>0.5267118545738162</v>
      </c>
      <c r="N509" s="41">
        <v>0.5949203864063437</v>
      </c>
      <c r="O509" s="41">
        <v>0.58473634631058879</v>
      </c>
      <c r="P509" s="41">
        <v>0.52362924694768764</v>
      </c>
      <c r="Q509" s="41">
        <v>0.40768468986504969</v>
      </c>
      <c r="R509" s="41">
        <v>0.38086901862969602</v>
      </c>
      <c r="S509" s="47">
        <v>9</v>
      </c>
    </row>
    <row r="510" spans="1:19" x14ac:dyDescent="0.25">
      <c r="A510" t="s">
        <v>993</v>
      </c>
      <c r="B510" s="40" t="s">
        <v>79</v>
      </c>
      <c r="C510" s="40">
        <v>3</v>
      </c>
      <c r="D510" s="43">
        <v>45023</v>
      </c>
      <c r="E510" s="42">
        <v>22.5</v>
      </c>
      <c r="F510" s="54">
        <v>1</v>
      </c>
      <c r="G510" s="41">
        <v>0.34510552382231963</v>
      </c>
      <c r="H510" s="41">
        <v>0.2866705898236856</v>
      </c>
      <c r="I510" s="41">
        <v>0.28930204548682154</v>
      </c>
      <c r="J510" s="41">
        <v>0.31634228065278813</v>
      </c>
      <c r="K510" s="41">
        <v>0.37996651909642021</v>
      </c>
      <c r="L510" s="41">
        <v>0.44307907311157868</v>
      </c>
      <c r="M510" s="41">
        <v>0.5267118545738162</v>
      </c>
      <c r="N510" s="41">
        <v>0.5949203864063437</v>
      </c>
      <c r="O510" s="41">
        <v>0.58473634631058879</v>
      </c>
      <c r="P510" s="41">
        <v>0.52362924694768764</v>
      </c>
      <c r="Q510" s="41">
        <v>0.40768468986504969</v>
      </c>
      <c r="R510" s="41">
        <v>0.38086901862969602</v>
      </c>
      <c r="S510" s="47">
        <v>22.5</v>
      </c>
    </row>
    <row r="511" spans="1:19" x14ac:dyDescent="0.25">
      <c r="A511" t="s">
        <v>994</v>
      </c>
      <c r="B511" s="40" t="s">
        <v>79</v>
      </c>
      <c r="C511" s="40">
        <v>3</v>
      </c>
      <c r="D511" s="43">
        <v>45039</v>
      </c>
      <c r="E511" s="42">
        <v>4.5</v>
      </c>
      <c r="F511" s="54">
        <v>1</v>
      </c>
      <c r="G511" s="41">
        <v>0.34510552382231963</v>
      </c>
      <c r="H511" s="41">
        <v>0.2866705898236856</v>
      </c>
      <c r="I511" s="41">
        <v>0.28930204548682154</v>
      </c>
      <c r="J511" s="41">
        <v>0.31634228065278813</v>
      </c>
      <c r="K511" s="41">
        <v>0.37996651909642021</v>
      </c>
      <c r="L511" s="41">
        <v>0.44307907311157868</v>
      </c>
      <c r="M511" s="41">
        <v>0.5267118545738162</v>
      </c>
      <c r="N511" s="41">
        <v>0.5949203864063437</v>
      </c>
      <c r="O511" s="41">
        <v>0.58473634631058879</v>
      </c>
      <c r="P511" s="41">
        <v>0.52362924694768764</v>
      </c>
      <c r="Q511" s="41">
        <v>0.40768468986504969</v>
      </c>
      <c r="R511" s="41">
        <v>0.38086901862969602</v>
      </c>
      <c r="S511" s="47">
        <v>4.5</v>
      </c>
    </row>
    <row r="512" spans="1:19" x14ac:dyDescent="0.25">
      <c r="A512" t="s">
        <v>995</v>
      </c>
      <c r="B512" s="40" t="s">
        <v>79</v>
      </c>
      <c r="C512" s="40">
        <v>3</v>
      </c>
      <c r="D512" s="43">
        <v>45041</v>
      </c>
      <c r="E512" s="42">
        <v>9</v>
      </c>
      <c r="F512" s="54">
        <v>1</v>
      </c>
      <c r="G512" s="41">
        <v>0.34510552382231963</v>
      </c>
      <c r="H512" s="41">
        <v>0.2866705898236856</v>
      </c>
      <c r="I512" s="41">
        <v>0.28930204548682154</v>
      </c>
      <c r="J512" s="41">
        <v>0.31634228065278813</v>
      </c>
      <c r="K512" s="41">
        <v>0.37996651909642021</v>
      </c>
      <c r="L512" s="41">
        <v>0.44307907311157868</v>
      </c>
      <c r="M512" s="41">
        <v>0.5267118545738162</v>
      </c>
      <c r="N512" s="41">
        <v>0.5949203864063437</v>
      </c>
      <c r="O512" s="41">
        <v>0.58473634631058879</v>
      </c>
      <c r="P512" s="41">
        <v>0.52362924694768764</v>
      </c>
      <c r="Q512" s="41">
        <v>0.40768468986504969</v>
      </c>
      <c r="R512" s="41">
        <v>0.38086901862969602</v>
      </c>
      <c r="S512" s="47">
        <v>9</v>
      </c>
    </row>
    <row r="513" spans="1:19" x14ac:dyDescent="0.25">
      <c r="A513" t="s">
        <v>996</v>
      </c>
      <c r="B513" s="40" t="s">
        <v>79</v>
      </c>
      <c r="C513" s="40">
        <v>3</v>
      </c>
      <c r="D513" s="43">
        <v>45809</v>
      </c>
      <c r="E513" s="42">
        <v>63</v>
      </c>
      <c r="F513" s="54">
        <v>1</v>
      </c>
      <c r="G513" s="41">
        <v>0.34510552382231963</v>
      </c>
      <c r="H513" s="41">
        <v>0.2866705898236856</v>
      </c>
      <c r="I513" s="41">
        <v>0.28930204548682154</v>
      </c>
      <c r="J513" s="41">
        <v>0.31634228065278813</v>
      </c>
      <c r="K513" s="41">
        <v>0.37996651909642021</v>
      </c>
      <c r="L513" s="41">
        <v>0.44307907311157868</v>
      </c>
      <c r="M513" s="41">
        <v>0.5267118545738162</v>
      </c>
      <c r="N513" s="41">
        <v>0.5949203864063437</v>
      </c>
      <c r="O513" s="41">
        <v>0.58473634631058879</v>
      </c>
      <c r="P513" s="41">
        <v>0.52362924694768764</v>
      </c>
      <c r="Q513" s="41">
        <v>0.40768468986504969</v>
      </c>
      <c r="R513" s="41">
        <v>0.38086901862969602</v>
      </c>
      <c r="S513" s="47">
        <v>63</v>
      </c>
    </row>
    <row r="514" spans="1:19" x14ac:dyDescent="0.25">
      <c r="A514" t="s">
        <v>997</v>
      </c>
      <c r="B514" s="40" t="s">
        <v>79</v>
      </c>
      <c r="C514" s="40">
        <v>3</v>
      </c>
      <c r="D514" s="43">
        <v>45809</v>
      </c>
      <c r="E514" s="42">
        <v>63</v>
      </c>
      <c r="F514" s="54">
        <v>1</v>
      </c>
      <c r="G514" s="41">
        <v>0.34510552382231963</v>
      </c>
      <c r="H514" s="41">
        <v>0.2866705898236856</v>
      </c>
      <c r="I514" s="41">
        <v>0.28930204548682154</v>
      </c>
      <c r="J514" s="41">
        <v>0.31634228065278813</v>
      </c>
      <c r="K514" s="41">
        <v>0.37996651909642021</v>
      </c>
      <c r="L514" s="41">
        <v>0.44307907311157868</v>
      </c>
      <c r="M514" s="41">
        <v>0.5267118545738162</v>
      </c>
      <c r="N514" s="41">
        <v>0.5949203864063437</v>
      </c>
      <c r="O514" s="41">
        <v>0.58473634631058879</v>
      </c>
      <c r="P514" s="41">
        <v>0.52362924694768764</v>
      </c>
      <c r="Q514" s="41">
        <v>0.40768468986504969</v>
      </c>
      <c r="R514" s="41">
        <v>0.38086901862969602</v>
      </c>
      <c r="S514" s="47">
        <v>63</v>
      </c>
    </row>
    <row r="515" spans="1:19" x14ac:dyDescent="0.25">
      <c r="A515" t="s">
        <v>998</v>
      </c>
      <c r="B515" s="40" t="s">
        <v>79</v>
      </c>
      <c r="C515" s="40">
        <v>3</v>
      </c>
      <c r="D515" s="43">
        <v>45839</v>
      </c>
      <c r="E515" s="42">
        <v>63</v>
      </c>
      <c r="F515" s="54">
        <v>1</v>
      </c>
      <c r="G515" s="41">
        <v>0.34510552382231963</v>
      </c>
      <c r="H515" s="41">
        <v>0.2866705898236856</v>
      </c>
      <c r="I515" s="41">
        <v>0.28930204548682154</v>
      </c>
      <c r="J515" s="41">
        <v>0.31634228065278813</v>
      </c>
      <c r="K515" s="41">
        <v>0.37996651909642021</v>
      </c>
      <c r="L515" s="41">
        <v>0.44307907311157868</v>
      </c>
      <c r="M515" s="41">
        <v>0.5267118545738162</v>
      </c>
      <c r="N515" s="41">
        <v>0.5949203864063437</v>
      </c>
      <c r="O515" s="41">
        <v>0.58473634631058879</v>
      </c>
      <c r="P515" s="41">
        <v>0.52362924694768764</v>
      </c>
      <c r="Q515" s="41">
        <v>0.40768468986504969</v>
      </c>
      <c r="R515" s="41">
        <v>0.38086901862969602</v>
      </c>
      <c r="S515" s="47">
        <v>63</v>
      </c>
    </row>
    <row r="516" spans="1:19" x14ac:dyDescent="0.25">
      <c r="A516" t="s">
        <v>999</v>
      </c>
      <c r="B516" s="40" t="s">
        <v>79</v>
      </c>
      <c r="C516" s="40">
        <v>3</v>
      </c>
      <c r="D516" s="43">
        <v>45839</v>
      </c>
      <c r="E516" s="42">
        <v>63</v>
      </c>
      <c r="F516" s="54">
        <v>1</v>
      </c>
      <c r="G516" s="41">
        <v>0.34510552382231963</v>
      </c>
      <c r="H516" s="41">
        <v>0.2866705898236856</v>
      </c>
      <c r="I516" s="41">
        <v>0.28930204548682154</v>
      </c>
      <c r="J516" s="41">
        <v>0.31634228065278813</v>
      </c>
      <c r="K516" s="41">
        <v>0.37996651909642021</v>
      </c>
      <c r="L516" s="41">
        <v>0.44307907311157868</v>
      </c>
      <c r="M516" s="41">
        <v>0.5267118545738162</v>
      </c>
      <c r="N516" s="41">
        <v>0.5949203864063437</v>
      </c>
      <c r="O516" s="41">
        <v>0.58473634631058879</v>
      </c>
      <c r="P516" s="41">
        <v>0.52362924694768764</v>
      </c>
      <c r="Q516" s="41">
        <v>0.40768468986504969</v>
      </c>
      <c r="R516" s="41">
        <v>0.38086901862969602</v>
      </c>
      <c r="S516" s="47">
        <v>63</v>
      </c>
    </row>
    <row r="517" spans="1:19" x14ac:dyDescent="0.25">
      <c r="A517" t="s">
        <v>1000</v>
      </c>
      <c r="B517" s="40" t="s">
        <v>79</v>
      </c>
      <c r="C517" s="40">
        <v>3</v>
      </c>
      <c r="D517" s="43">
        <v>45839</v>
      </c>
      <c r="E517" s="42">
        <v>63</v>
      </c>
      <c r="F517" s="54">
        <v>1</v>
      </c>
      <c r="G517" s="41">
        <v>0.34510552382231963</v>
      </c>
      <c r="H517" s="41">
        <v>0.2866705898236856</v>
      </c>
      <c r="I517" s="41">
        <v>0.28930204548682154</v>
      </c>
      <c r="J517" s="41">
        <v>0.31634228065278813</v>
      </c>
      <c r="K517" s="41">
        <v>0.37996651909642021</v>
      </c>
      <c r="L517" s="41">
        <v>0.44307907311157868</v>
      </c>
      <c r="M517" s="41">
        <v>0.5267118545738162</v>
      </c>
      <c r="N517" s="41">
        <v>0.5949203864063437</v>
      </c>
      <c r="O517" s="41">
        <v>0.58473634631058879</v>
      </c>
      <c r="P517" s="41">
        <v>0.52362924694768764</v>
      </c>
      <c r="Q517" s="41">
        <v>0.40768468986504969</v>
      </c>
      <c r="R517" s="41">
        <v>0.38086901862969602</v>
      </c>
      <c r="S517" s="47">
        <v>63</v>
      </c>
    </row>
    <row r="518" spans="1:19" x14ac:dyDescent="0.25">
      <c r="A518" t="s">
        <v>1001</v>
      </c>
      <c r="B518" s="40" t="s">
        <v>79</v>
      </c>
      <c r="C518" s="40">
        <v>3</v>
      </c>
      <c r="D518" s="43">
        <v>46054</v>
      </c>
      <c r="E518" s="42">
        <v>63</v>
      </c>
      <c r="F518" s="54">
        <v>1</v>
      </c>
      <c r="G518" s="41">
        <v>0.34510552382231963</v>
      </c>
      <c r="H518" s="41">
        <v>0.2866705898236856</v>
      </c>
      <c r="I518" s="41">
        <v>0.28930204548682154</v>
      </c>
      <c r="J518" s="41">
        <v>0.31634228065278813</v>
      </c>
      <c r="K518" s="41">
        <v>0.37996651909642021</v>
      </c>
      <c r="L518" s="41">
        <v>0.44307907311157868</v>
      </c>
      <c r="M518" s="41">
        <v>0.5267118545738162</v>
      </c>
      <c r="N518" s="41">
        <v>0.5949203864063437</v>
      </c>
      <c r="O518" s="41">
        <v>0.58473634631058879</v>
      </c>
      <c r="P518" s="41">
        <v>0.52362924694768764</v>
      </c>
      <c r="Q518" s="41">
        <v>0.40768468986504969</v>
      </c>
      <c r="R518" s="41">
        <v>0.38086901862969602</v>
      </c>
      <c r="S518" s="47">
        <v>63</v>
      </c>
    </row>
    <row r="519" spans="1:19" x14ac:dyDescent="0.25">
      <c r="A519" t="s">
        <v>1002</v>
      </c>
      <c r="B519" s="40" t="s">
        <v>79</v>
      </c>
      <c r="C519" s="40">
        <v>3</v>
      </c>
      <c r="D519" s="43">
        <v>46054</v>
      </c>
      <c r="E519" s="42">
        <v>63</v>
      </c>
      <c r="F519" s="54">
        <v>1</v>
      </c>
      <c r="G519" s="41">
        <v>0.34510552382231963</v>
      </c>
      <c r="H519" s="41">
        <v>0.2866705898236856</v>
      </c>
      <c r="I519" s="41">
        <v>0.28930204548682154</v>
      </c>
      <c r="J519" s="41">
        <v>0.31634228065278813</v>
      </c>
      <c r="K519" s="41">
        <v>0.37996651909642021</v>
      </c>
      <c r="L519" s="41">
        <v>0.44307907311157868</v>
      </c>
      <c r="M519" s="41">
        <v>0.5267118545738162</v>
      </c>
      <c r="N519" s="41">
        <v>0.5949203864063437</v>
      </c>
      <c r="O519" s="41">
        <v>0.58473634631058879</v>
      </c>
      <c r="P519" s="41">
        <v>0.52362924694768764</v>
      </c>
      <c r="Q519" s="41">
        <v>0.40768468986504969</v>
      </c>
      <c r="R519" s="41">
        <v>0.38086901862969602</v>
      </c>
      <c r="S519" s="47">
        <v>63</v>
      </c>
    </row>
    <row r="520" spans="1:19" x14ac:dyDescent="0.25">
      <c r="A520" t="s">
        <v>1003</v>
      </c>
      <c r="B520" s="40" t="s">
        <v>79</v>
      </c>
      <c r="C520" s="40">
        <v>3</v>
      </c>
      <c r="D520" s="43">
        <v>46054</v>
      </c>
      <c r="E520" s="42">
        <v>63</v>
      </c>
      <c r="F520" s="54">
        <v>1</v>
      </c>
      <c r="G520" s="41">
        <v>0.34510552382231963</v>
      </c>
      <c r="H520" s="41">
        <v>0.2866705898236856</v>
      </c>
      <c r="I520" s="41">
        <v>0.28930204548682154</v>
      </c>
      <c r="J520" s="41">
        <v>0.31634228065278813</v>
      </c>
      <c r="K520" s="41">
        <v>0.37996651909642021</v>
      </c>
      <c r="L520" s="41">
        <v>0.44307907311157868</v>
      </c>
      <c r="M520" s="41">
        <v>0.5267118545738162</v>
      </c>
      <c r="N520" s="41">
        <v>0.5949203864063437</v>
      </c>
      <c r="O520" s="41">
        <v>0.58473634631058879</v>
      </c>
      <c r="P520" s="41">
        <v>0.52362924694768764</v>
      </c>
      <c r="Q520" s="41">
        <v>0.40768468986504969</v>
      </c>
      <c r="R520" s="41">
        <v>0.38086901862969602</v>
      </c>
      <c r="S520" s="47">
        <v>63</v>
      </c>
    </row>
    <row r="521" spans="1:19" x14ac:dyDescent="0.25">
      <c r="A521" t="s">
        <v>1004</v>
      </c>
      <c r="B521" s="40" t="s">
        <v>79</v>
      </c>
      <c r="C521" s="40">
        <v>3</v>
      </c>
      <c r="D521" s="43">
        <v>46054</v>
      </c>
      <c r="E521" s="42">
        <v>63</v>
      </c>
      <c r="F521" s="54">
        <v>1</v>
      </c>
      <c r="G521" s="41">
        <v>0.34510552382231963</v>
      </c>
      <c r="H521" s="41">
        <v>0.2866705898236856</v>
      </c>
      <c r="I521" s="41">
        <v>0.28930204548682154</v>
      </c>
      <c r="J521" s="41">
        <v>0.31634228065278813</v>
      </c>
      <c r="K521" s="41">
        <v>0.37996651909642021</v>
      </c>
      <c r="L521" s="41">
        <v>0.44307907311157868</v>
      </c>
      <c r="M521" s="41">
        <v>0.5267118545738162</v>
      </c>
      <c r="N521" s="41">
        <v>0.5949203864063437</v>
      </c>
      <c r="O521" s="41">
        <v>0.58473634631058879</v>
      </c>
      <c r="P521" s="41">
        <v>0.52362924694768764</v>
      </c>
      <c r="Q521" s="41">
        <v>0.40768468986504969</v>
      </c>
      <c r="R521" s="41">
        <v>0.38086901862969602</v>
      </c>
      <c r="S521" s="47">
        <v>63</v>
      </c>
    </row>
    <row r="522" spans="1:19" x14ac:dyDescent="0.25">
      <c r="A522" t="s">
        <v>1005</v>
      </c>
      <c r="B522" s="40" t="s">
        <v>79</v>
      </c>
      <c r="C522" s="40">
        <v>3</v>
      </c>
      <c r="D522" s="43">
        <v>46054</v>
      </c>
      <c r="E522" s="42">
        <v>63</v>
      </c>
      <c r="F522" s="54">
        <v>1</v>
      </c>
      <c r="G522" s="41">
        <v>0.34510552382231963</v>
      </c>
      <c r="H522" s="41">
        <v>0.2866705898236856</v>
      </c>
      <c r="I522" s="41">
        <v>0.28930204548682154</v>
      </c>
      <c r="J522" s="41">
        <v>0.31634228065278813</v>
      </c>
      <c r="K522" s="41">
        <v>0.37996651909642021</v>
      </c>
      <c r="L522" s="41">
        <v>0.44307907311157868</v>
      </c>
      <c r="M522" s="41">
        <v>0.5267118545738162</v>
      </c>
      <c r="N522" s="41">
        <v>0.5949203864063437</v>
      </c>
      <c r="O522" s="41">
        <v>0.58473634631058879</v>
      </c>
      <c r="P522" s="41">
        <v>0.52362924694768764</v>
      </c>
      <c r="Q522" s="41">
        <v>0.40768468986504969</v>
      </c>
      <c r="R522" s="41">
        <v>0.38086901862969602</v>
      </c>
      <c r="S522" s="47">
        <v>63</v>
      </c>
    </row>
    <row r="523" spans="1:19" x14ac:dyDescent="0.25">
      <c r="A523" t="s">
        <v>1006</v>
      </c>
      <c r="B523" s="40" t="s">
        <v>79</v>
      </c>
      <c r="C523" s="40">
        <v>3</v>
      </c>
      <c r="D523" s="43">
        <v>45839</v>
      </c>
      <c r="E523" s="42">
        <v>63</v>
      </c>
      <c r="F523" s="54">
        <v>1</v>
      </c>
      <c r="G523" s="41">
        <v>0.34510552382231963</v>
      </c>
      <c r="H523" s="41">
        <v>0.2866705898236856</v>
      </c>
      <c r="I523" s="41">
        <v>0.28930204548682154</v>
      </c>
      <c r="J523" s="41">
        <v>0.31634228065278813</v>
      </c>
      <c r="K523" s="41">
        <v>0.37996651909642021</v>
      </c>
      <c r="L523" s="41">
        <v>0.44307907311157868</v>
      </c>
      <c r="M523" s="41">
        <v>0.5267118545738162</v>
      </c>
      <c r="N523" s="41">
        <v>0.5949203864063437</v>
      </c>
      <c r="O523" s="41">
        <v>0.58473634631058879</v>
      </c>
      <c r="P523" s="41">
        <v>0.52362924694768764</v>
      </c>
      <c r="Q523" s="41">
        <v>0.40768468986504969</v>
      </c>
      <c r="R523" s="41">
        <v>0.38086901862969602</v>
      </c>
      <c r="S523" s="47">
        <v>63</v>
      </c>
    </row>
    <row r="524" spans="1:19" x14ac:dyDescent="0.25">
      <c r="A524" t="s">
        <v>1007</v>
      </c>
      <c r="B524" s="40" t="s">
        <v>79</v>
      </c>
      <c r="C524" s="40">
        <v>3</v>
      </c>
      <c r="D524" s="43">
        <v>45413</v>
      </c>
      <c r="E524" s="42">
        <v>28.5</v>
      </c>
      <c r="F524" s="54">
        <v>1</v>
      </c>
      <c r="G524" s="41">
        <v>0.34510552382231963</v>
      </c>
      <c r="H524" s="41">
        <v>0.2866705898236856</v>
      </c>
      <c r="I524" s="41">
        <v>0.28930204548682154</v>
      </c>
      <c r="J524" s="41">
        <v>0.31634228065278813</v>
      </c>
      <c r="K524" s="41">
        <v>0.37996651909642021</v>
      </c>
      <c r="L524" s="41">
        <v>0.44307907311157868</v>
      </c>
      <c r="M524" s="41">
        <v>0.5267118545738162</v>
      </c>
      <c r="N524" s="41">
        <v>0.5949203864063437</v>
      </c>
      <c r="O524" s="41">
        <v>0.58473634631058879</v>
      </c>
      <c r="P524" s="41">
        <v>0.52362924694768764</v>
      </c>
      <c r="Q524" s="41">
        <v>0.40768468986504969</v>
      </c>
      <c r="R524" s="41">
        <v>0.38086901862969602</v>
      </c>
      <c r="S524" s="47">
        <v>28.5</v>
      </c>
    </row>
    <row r="525" spans="1:19" x14ac:dyDescent="0.25">
      <c r="A525" t="s">
        <v>1008</v>
      </c>
      <c r="B525" s="40" t="s">
        <v>79</v>
      </c>
      <c r="C525" s="40">
        <v>3</v>
      </c>
      <c r="D525" s="43">
        <v>45249</v>
      </c>
      <c r="E525" s="42">
        <v>17.100000000000001</v>
      </c>
      <c r="F525" s="54">
        <v>1</v>
      </c>
      <c r="G525" s="41">
        <v>0.34510552382231963</v>
      </c>
      <c r="H525" s="41">
        <v>0.2866705898236856</v>
      </c>
      <c r="I525" s="41">
        <v>0.28930204548682154</v>
      </c>
      <c r="J525" s="41">
        <v>0.31634228065278813</v>
      </c>
      <c r="K525" s="41">
        <v>0.37996651909642021</v>
      </c>
      <c r="L525" s="41">
        <v>0.44307907311157868</v>
      </c>
      <c r="M525" s="41">
        <v>0.5267118545738162</v>
      </c>
      <c r="N525" s="41">
        <v>0.5949203864063437</v>
      </c>
      <c r="O525" s="41">
        <v>0.58473634631058879</v>
      </c>
      <c r="P525" s="41">
        <v>0.52362924694768764</v>
      </c>
      <c r="Q525" s="41">
        <v>0.40768468986504969</v>
      </c>
      <c r="R525" s="41">
        <v>0.38086901862969602</v>
      </c>
      <c r="S525" s="47">
        <v>17.100000000000001</v>
      </c>
    </row>
    <row r="526" spans="1:19" x14ac:dyDescent="0.25">
      <c r="A526" t="s">
        <v>1009</v>
      </c>
      <c r="B526" s="40" t="s">
        <v>79</v>
      </c>
      <c r="C526" s="40">
        <v>3</v>
      </c>
      <c r="D526" s="43">
        <v>45249</v>
      </c>
      <c r="E526" s="42">
        <v>5.7</v>
      </c>
      <c r="F526" s="54">
        <v>1</v>
      </c>
      <c r="G526" s="41">
        <v>0.34510552382231963</v>
      </c>
      <c r="H526" s="41">
        <v>0.2866705898236856</v>
      </c>
      <c r="I526" s="41">
        <v>0.28930204548682154</v>
      </c>
      <c r="J526" s="41">
        <v>0.31634228065278813</v>
      </c>
      <c r="K526" s="41">
        <v>0.37996651909642021</v>
      </c>
      <c r="L526" s="41">
        <v>0.44307907311157868</v>
      </c>
      <c r="M526" s="41">
        <v>0.5267118545738162</v>
      </c>
      <c r="N526" s="41">
        <v>0.5949203864063437</v>
      </c>
      <c r="O526" s="41">
        <v>0.58473634631058879</v>
      </c>
      <c r="P526" s="41">
        <v>0.52362924694768764</v>
      </c>
      <c r="Q526" s="41">
        <v>0.40768468986504969</v>
      </c>
      <c r="R526" s="41">
        <v>0.38086901862969602</v>
      </c>
      <c r="S526" s="47">
        <v>5.7</v>
      </c>
    </row>
    <row r="527" spans="1:19" x14ac:dyDescent="0.25">
      <c r="A527" t="s">
        <v>1780</v>
      </c>
      <c r="B527" s="40" t="s">
        <v>79</v>
      </c>
      <c r="C527" s="40">
        <v>3</v>
      </c>
      <c r="D527" s="43">
        <v>45249</v>
      </c>
      <c r="E527" s="42">
        <v>22.8</v>
      </c>
      <c r="F527" s="54">
        <v>1</v>
      </c>
      <c r="G527" s="41">
        <v>0.34510552382231963</v>
      </c>
      <c r="H527" s="41">
        <v>0.2866705898236856</v>
      </c>
      <c r="I527" s="41">
        <v>0.28930204548682154</v>
      </c>
      <c r="J527" s="41">
        <v>0.31634228065278813</v>
      </c>
      <c r="K527" s="41">
        <v>0.37996651909642021</v>
      </c>
      <c r="L527" s="41">
        <v>0.44307907311157868</v>
      </c>
      <c r="M527" s="41">
        <v>0.5267118545738162</v>
      </c>
      <c r="N527" s="41">
        <v>0.5949203864063437</v>
      </c>
      <c r="O527" s="41">
        <v>0.58473634631058879</v>
      </c>
      <c r="P527" s="41">
        <v>0.52362924694768764</v>
      </c>
      <c r="Q527" s="41">
        <v>0.40768468986504969</v>
      </c>
      <c r="R527" s="41">
        <v>0.38086901862969602</v>
      </c>
      <c r="S527" s="47">
        <v>22.8</v>
      </c>
    </row>
    <row r="528" spans="1:19" x14ac:dyDescent="0.25">
      <c r="A528" t="s">
        <v>1010</v>
      </c>
      <c r="B528" s="40" t="s">
        <v>79</v>
      </c>
      <c r="C528" s="40">
        <v>3</v>
      </c>
      <c r="D528" s="43">
        <v>45249</v>
      </c>
      <c r="E528" s="42">
        <v>5.7</v>
      </c>
      <c r="F528" s="54">
        <v>1</v>
      </c>
      <c r="G528" s="41">
        <v>0.34510552382231963</v>
      </c>
      <c r="H528" s="41">
        <v>0.2866705898236856</v>
      </c>
      <c r="I528" s="41">
        <v>0.28930204548682154</v>
      </c>
      <c r="J528" s="41">
        <v>0.31634228065278813</v>
      </c>
      <c r="K528" s="41">
        <v>0.37996651909642021</v>
      </c>
      <c r="L528" s="41">
        <v>0.44307907311157868</v>
      </c>
      <c r="M528" s="41">
        <v>0.5267118545738162</v>
      </c>
      <c r="N528" s="41">
        <v>0.5949203864063437</v>
      </c>
      <c r="O528" s="41">
        <v>0.58473634631058879</v>
      </c>
      <c r="P528" s="41">
        <v>0.52362924694768764</v>
      </c>
      <c r="Q528" s="41">
        <v>0.40768468986504969</v>
      </c>
      <c r="R528" s="41">
        <v>0.38086901862969602</v>
      </c>
      <c r="S528" s="47">
        <v>5.7</v>
      </c>
    </row>
    <row r="529" spans="1:19" x14ac:dyDescent="0.25">
      <c r="A529" t="s">
        <v>1781</v>
      </c>
      <c r="B529" s="40" t="s">
        <v>79</v>
      </c>
      <c r="C529" s="40">
        <v>3</v>
      </c>
      <c r="D529" s="43">
        <v>45249</v>
      </c>
      <c r="E529" s="42">
        <v>11.4</v>
      </c>
      <c r="F529" s="54">
        <v>1</v>
      </c>
      <c r="G529" s="41">
        <v>0.34510552382231963</v>
      </c>
      <c r="H529" s="41">
        <v>0.2866705898236856</v>
      </c>
      <c r="I529" s="41">
        <v>0.28930204548682154</v>
      </c>
      <c r="J529" s="41">
        <v>0.31634228065278813</v>
      </c>
      <c r="K529" s="41">
        <v>0.37996651909642021</v>
      </c>
      <c r="L529" s="41">
        <v>0.44307907311157868</v>
      </c>
      <c r="M529" s="41">
        <v>0.5267118545738162</v>
      </c>
      <c r="N529" s="41">
        <v>0.5949203864063437</v>
      </c>
      <c r="O529" s="41">
        <v>0.58473634631058879</v>
      </c>
      <c r="P529" s="41">
        <v>0.52362924694768764</v>
      </c>
      <c r="Q529" s="41">
        <v>0.40768468986504969</v>
      </c>
      <c r="R529" s="41">
        <v>0.38086901862969602</v>
      </c>
      <c r="S529" s="47">
        <v>11.4</v>
      </c>
    </row>
    <row r="530" spans="1:19" x14ac:dyDescent="0.25">
      <c r="A530" t="s">
        <v>1011</v>
      </c>
      <c r="B530" s="40" t="s">
        <v>79</v>
      </c>
      <c r="C530" s="40">
        <v>3</v>
      </c>
      <c r="D530" s="43">
        <v>45249</v>
      </c>
      <c r="E530" s="42">
        <v>22.8</v>
      </c>
      <c r="F530" s="54">
        <v>1</v>
      </c>
      <c r="G530" s="41">
        <v>0.34510552382231963</v>
      </c>
      <c r="H530" s="41">
        <v>0.2866705898236856</v>
      </c>
      <c r="I530" s="41">
        <v>0.28930204548682154</v>
      </c>
      <c r="J530" s="41">
        <v>0.31634228065278813</v>
      </c>
      <c r="K530" s="41">
        <v>0.37996651909642021</v>
      </c>
      <c r="L530" s="41">
        <v>0.44307907311157868</v>
      </c>
      <c r="M530" s="41">
        <v>0.5267118545738162</v>
      </c>
      <c r="N530" s="41">
        <v>0.5949203864063437</v>
      </c>
      <c r="O530" s="41">
        <v>0.58473634631058879</v>
      </c>
      <c r="P530" s="41">
        <v>0.52362924694768764</v>
      </c>
      <c r="Q530" s="41">
        <v>0.40768468986504969</v>
      </c>
      <c r="R530" s="41">
        <v>0.38086901862969602</v>
      </c>
      <c r="S530" s="47">
        <v>22.8</v>
      </c>
    </row>
    <row r="531" spans="1:19" x14ac:dyDescent="0.25">
      <c r="A531" t="s">
        <v>1012</v>
      </c>
      <c r="B531" s="40" t="s">
        <v>79</v>
      </c>
      <c r="C531" s="40">
        <v>3</v>
      </c>
      <c r="D531" s="43">
        <v>45249</v>
      </c>
      <c r="E531" s="42">
        <v>22.8</v>
      </c>
      <c r="F531" s="54">
        <v>1</v>
      </c>
      <c r="G531" s="41">
        <v>0.34510552382231963</v>
      </c>
      <c r="H531" s="41">
        <v>0.2866705898236856</v>
      </c>
      <c r="I531" s="41">
        <v>0.28930204548682154</v>
      </c>
      <c r="J531" s="41">
        <v>0.31634228065278813</v>
      </c>
      <c r="K531" s="41">
        <v>0.37996651909642021</v>
      </c>
      <c r="L531" s="41">
        <v>0.44307907311157868</v>
      </c>
      <c r="M531" s="41">
        <v>0.5267118545738162</v>
      </c>
      <c r="N531" s="41">
        <v>0.5949203864063437</v>
      </c>
      <c r="O531" s="41">
        <v>0.58473634631058879</v>
      </c>
      <c r="P531" s="41">
        <v>0.52362924694768764</v>
      </c>
      <c r="Q531" s="41">
        <v>0.40768468986504969</v>
      </c>
      <c r="R531" s="41">
        <v>0.38086901862969602</v>
      </c>
      <c r="S531" s="47">
        <v>22.8</v>
      </c>
    </row>
    <row r="532" spans="1:19" x14ac:dyDescent="0.25">
      <c r="A532" t="s">
        <v>1013</v>
      </c>
      <c r="B532" s="40" t="s">
        <v>79</v>
      </c>
      <c r="C532" s="40">
        <v>3</v>
      </c>
      <c r="D532" s="43">
        <v>45023</v>
      </c>
      <c r="E532" s="42">
        <v>5.5</v>
      </c>
      <c r="F532" s="54">
        <v>1</v>
      </c>
      <c r="G532" s="41">
        <v>0.34510552382231963</v>
      </c>
      <c r="H532" s="41">
        <v>0.2866705898236856</v>
      </c>
      <c r="I532" s="41">
        <v>0.28930204548682154</v>
      </c>
      <c r="J532" s="41">
        <v>0.31634228065278813</v>
      </c>
      <c r="K532" s="41">
        <v>0.37996651909642021</v>
      </c>
      <c r="L532" s="41">
        <v>0.44307907311157868</v>
      </c>
      <c r="M532" s="41">
        <v>0.5267118545738162</v>
      </c>
      <c r="N532" s="41">
        <v>0.5949203864063437</v>
      </c>
      <c r="O532" s="41">
        <v>0.58473634631058879</v>
      </c>
      <c r="P532" s="41">
        <v>0.52362924694768764</v>
      </c>
      <c r="Q532" s="41">
        <v>0.40768468986504969</v>
      </c>
      <c r="R532" s="41">
        <v>0.38086901862969602</v>
      </c>
      <c r="S532" s="47">
        <v>5.5</v>
      </c>
    </row>
    <row r="533" spans="1:19" x14ac:dyDescent="0.25">
      <c r="A533" t="s">
        <v>1014</v>
      </c>
      <c r="B533" s="40" t="s">
        <v>79</v>
      </c>
      <c r="C533" s="40">
        <v>3</v>
      </c>
      <c r="D533" s="43">
        <v>44982</v>
      </c>
      <c r="E533" s="42">
        <v>5.5</v>
      </c>
      <c r="F533" s="54">
        <v>1</v>
      </c>
      <c r="G533" s="41">
        <v>0.34510552382231963</v>
      </c>
      <c r="H533" s="41">
        <v>0.2866705898236856</v>
      </c>
      <c r="I533" s="41">
        <v>0.28930204548682154</v>
      </c>
      <c r="J533" s="41">
        <v>0.31634228065278813</v>
      </c>
      <c r="K533" s="41">
        <v>0.37996651909642021</v>
      </c>
      <c r="L533" s="41">
        <v>0.44307907311157868</v>
      </c>
      <c r="M533" s="41">
        <v>0.5267118545738162</v>
      </c>
      <c r="N533" s="41">
        <v>0.5949203864063437</v>
      </c>
      <c r="O533" s="41">
        <v>0.58473634631058879</v>
      </c>
      <c r="P533" s="41">
        <v>0.52362924694768764</v>
      </c>
      <c r="Q533" s="41">
        <v>0.40768468986504969</v>
      </c>
      <c r="R533" s="41">
        <v>0.38086901862969602</v>
      </c>
      <c r="S533" s="47">
        <v>5.5</v>
      </c>
    </row>
    <row r="534" spans="1:19" x14ac:dyDescent="0.25">
      <c r="A534" t="s">
        <v>1015</v>
      </c>
      <c r="B534" s="40" t="s">
        <v>79</v>
      </c>
      <c r="C534" s="40">
        <v>3</v>
      </c>
      <c r="D534" s="43">
        <v>45352</v>
      </c>
      <c r="E534" s="42">
        <v>45.6</v>
      </c>
      <c r="F534" s="54">
        <v>1</v>
      </c>
      <c r="G534" s="41">
        <v>0.34510552382231963</v>
      </c>
      <c r="H534" s="41">
        <v>0.2866705898236856</v>
      </c>
      <c r="I534" s="41">
        <v>0.28930204548682154</v>
      </c>
      <c r="J534" s="41">
        <v>0.31634228065278813</v>
      </c>
      <c r="K534" s="41">
        <v>0.37996651909642021</v>
      </c>
      <c r="L534" s="41">
        <v>0.44307907311157868</v>
      </c>
      <c r="M534" s="41">
        <v>0.5267118545738162</v>
      </c>
      <c r="N534" s="41">
        <v>0.5949203864063437</v>
      </c>
      <c r="O534" s="41">
        <v>0.58473634631058879</v>
      </c>
      <c r="P534" s="41">
        <v>0.52362924694768764</v>
      </c>
      <c r="Q534" s="41">
        <v>0.40768468986504969</v>
      </c>
      <c r="R534" s="41">
        <v>0.38086901862969602</v>
      </c>
      <c r="S534" s="47">
        <v>45.6</v>
      </c>
    </row>
    <row r="535" spans="1:19" x14ac:dyDescent="0.25">
      <c r="A535" t="s">
        <v>1016</v>
      </c>
      <c r="B535" s="40" t="s">
        <v>79</v>
      </c>
      <c r="C535" s="40">
        <v>3</v>
      </c>
      <c r="D535" s="43">
        <v>45018</v>
      </c>
      <c r="E535" s="42">
        <v>16.5</v>
      </c>
      <c r="F535" s="54">
        <v>1</v>
      </c>
      <c r="G535" s="41">
        <v>0.34510552382231963</v>
      </c>
      <c r="H535" s="41">
        <v>0.2866705898236856</v>
      </c>
      <c r="I535" s="41">
        <v>0.28930204548682154</v>
      </c>
      <c r="J535" s="41">
        <v>0.31634228065278813</v>
      </c>
      <c r="K535" s="41">
        <v>0.37996651909642021</v>
      </c>
      <c r="L535" s="41">
        <v>0.44307907311157868</v>
      </c>
      <c r="M535" s="41">
        <v>0.5267118545738162</v>
      </c>
      <c r="N535" s="41">
        <v>0.5949203864063437</v>
      </c>
      <c r="O535" s="41">
        <v>0.58473634631058879</v>
      </c>
      <c r="P535" s="41">
        <v>0.52362924694768764</v>
      </c>
      <c r="Q535" s="41">
        <v>0.40768468986504969</v>
      </c>
      <c r="R535" s="41">
        <v>0.38086901862969602</v>
      </c>
      <c r="S535" s="47">
        <v>16.5</v>
      </c>
    </row>
    <row r="536" spans="1:19" x14ac:dyDescent="0.25">
      <c r="A536" t="s">
        <v>1017</v>
      </c>
      <c r="B536" s="40" t="s">
        <v>79</v>
      </c>
      <c r="C536" s="40">
        <v>3</v>
      </c>
      <c r="D536" s="43">
        <v>44988</v>
      </c>
      <c r="E536" s="42">
        <v>33</v>
      </c>
      <c r="F536" s="54">
        <v>1</v>
      </c>
      <c r="G536" s="41">
        <v>0.34510552382231963</v>
      </c>
      <c r="H536" s="41">
        <v>0.2866705898236856</v>
      </c>
      <c r="I536" s="41">
        <v>0.28930204548682154</v>
      </c>
      <c r="J536" s="41">
        <v>0.31634228065278813</v>
      </c>
      <c r="K536" s="41">
        <v>0.37996651909642021</v>
      </c>
      <c r="L536" s="41">
        <v>0.44307907311157868</v>
      </c>
      <c r="M536" s="41">
        <v>0.5267118545738162</v>
      </c>
      <c r="N536" s="41">
        <v>0.5949203864063437</v>
      </c>
      <c r="O536" s="41">
        <v>0.58473634631058879</v>
      </c>
      <c r="P536" s="41">
        <v>0.52362924694768764</v>
      </c>
      <c r="Q536" s="41">
        <v>0.40768468986504969</v>
      </c>
      <c r="R536" s="41">
        <v>0.38086901862969602</v>
      </c>
      <c r="S536" s="47">
        <v>33</v>
      </c>
    </row>
    <row r="537" spans="1:19" x14ac:dyDescent="0.25">
      <c r="A537" t="s">
        <v>1018</v>
      </c>
      <c r="B537" s="40" t="s">
        <v>79</v>
      </c>
      <c r="C537" s="40">
        <v>3</v>
      </c>
      <c r="D537" s="43">
        <v>45039</v>
      </c>
      <c r="E537" s="42">
        <v>16.5</v>
      </c>
      <c r="F537" s="54">
        <v>1</v>
      </c>
      <c r="G537" s="41">
        <v>0.34510552382231963</v>
      </c>
      <c r="H537" s="41">
        <v>0.2866705898236856</v>
      </c>
      <c r="I537" s="41">
        <v>0.28930204548682154</v>
      </c>
      <c r="J537" s="41">
        <v>0.31634228065278813</v>
      </c>
      <c r="K537" s="41">
        <v>0.37996651909642021</v>
      </c>
      <c r="L537" s="41">
        <v>0.44307907311157868</v>
      </c>
      <c r="M537" s="41">
        <v>0.5267118545738162</v>
      </c>
      <c r="N537" s="41">
        <v>0.5949203864063437</v>
      </c>
      <c r="O537" s="41">
        <v>0.58473634631058879</v>
      </c>
      <c r="P537" s="41">
        <v>0.52362924694768764</v>
      </c>
      <c r="Q537" s="41">
        <v>0.40768468986504969</v>
      </c>
      <c r="R537" s="41">
        <v>0.38086901862969602</v>
      </c>
      <c r="S537" s="47">
        <v>16.5</v>
      </c>
    </row>
    <row r="538" spans="1:19" x14ac:dyDescent="0.25">
      <c r="A538" t="s">
        <v>1019</v>
      </c>
      <c r="B538" s="40" t="s">
        <v>79</v>
      </c>
      <c r="C538" s="40">
        <v>3</v>
      </c>
      <c r="D538" s="43">
        <v>44982</v>
      </c>
      <c r="E538" s="42">
        <v>33</v>
      </c>
      <c r="F538" s="54">
        <v>1</v>
      </c>
      <c r="G538" s="41">
        <v>0.34510552382231963</v>
      </c>
      <c r="H538" s="41">
        <v>0.2866705898236856</v>
      </c>
      <c r="I538" s="41">
        <v>0.28930204548682154</v>
      </c>
      <c r="J538" s="41">
        <v>0.31634228065278813</v>
      </c>
      <c r="K538" s="41">
        <v>0.37996651909642021</v>
      </c>
      <c r="L538" s="41">
        <v>0.44307907311157868</v>
      </c>
      <c r="M538" s="41">
        <v>0.5267118545738162</v>
      </c>
      <c r="N538" s="41">
        <v>0.5949203864063437</v>
      </c>
      <c r="O538" s="41">
        <v>0.58473634631058879</v>
      </c>
      <c r="P538" s="41">
        <v>0.52362924694768764</v>
      </c>
      <c r="Q538" s="41">
        <v>0.40768468986504969</v>
      </c>
      <c r="R538" s="41">
        <v>0.38086901862969602</v>
      </c>
      <c r="S538" s="47">
        <v>33</v>
      </c>
    </row>
    <row r="539" spans="1:19" x14ac:dyDescent="0.25">
      <c r="A539" t="s">
        <v>1020</v>
      </c>
      <c r="B539" s="40" t="s">
        <v>79</v>
      </c>
      <c r="C539" s="40">
        <v>3</v>
      </c>
      <c r="D539" s="43">
        <v>45306</v>
      </c>
      <c r="E539" s="42">
        <v>45.6</v>
      </c>
      <c r="F539" s="54">
        <v>1</v>
      </c>
      <c r="G539" s="41">
        <v>0.34510552382231963</v>
      </c>
      <c r="H539" s="41">
        <v>0.2866705898236856</v>
      </c>
      <c r="I539" s="41">
        <v>0.28930204548682154</v>
      </c>
      <c r="J539" s="41">
        <v>0.31634228065278813</v>
      </c>
      <c r="K539" s="41">
        <v>0.37996651909642021</v>
      </c>
      <c r="L539" s="41">
        <v>0.44307907311157868</v>
      </c>
      <c r="M539" s="41">
        <v>0.5267118545738162</v>
      </c>
      <c r="N539" s="41">
        <v>0.5949203864063437</v>
      </c>
      <c r="O539" s="41">
        <v>0.58473634631058879</v>
      </c>
      <c r="P539" s="41">
        <v>0.52362924694768764</v>
      </c>
      <c r="Q539" s="41">
        <v>0.40768468986504969</v>
      </c>
      <c r="R539" s="41">
        <v>0.38086901862969602</v>
      </c>
      <c r="S539" s="47">
        <v>45.6</v>
      </c>
    </row>
    <row r="540" spans="1:19" x14ac:dyDescent="0.25">
      <c r="A540" t="s">
        <v>1021</v>
      </c>
      <c r="B540" s="40" t="s">
        <v>79</v>
      </c>
      <c r="C540" s="40">
        <v>3</v>
      </c>
      <c r="D540" s="43">
        <v>45310</v>
      </c>
      <c r="E540" s="42">
        <v>45.6</v>
      </c>
      <c r="F540" s="54">
        <v>1</v>
      </c>
      <c r="G540" s="41">
        <v>0.34510552382231963</v>
      </c>
      <c r="H540" s="41">
        <v>0.2866705898236856</v>
      </c>
      <c r="I540" s="41">
        <v>0.28930204548682154</v>
      </c>
      <c r="J540" s="41">
        <v>0.31634228065278813</v>
      </c>
      <c r="K540" s="41">
        <v>0.37996651909642021</v>
      </c>
      <c r="L540" s="41">
        <v>0.44307907311157868</v>
      </c>
      <c r="M540" s="41">
        <v>0.5267118545738162</v>
      </c>
      <c r="N540" s="41">
        <v>0.5949203864063437</v>
      </c>
      <c r="O540" s="41">
        <v>0.58473634631058879</v>
      </c>
      <c r="P540" s="41">
        <v>0.52362924694768764</v>
      </c>
      <c r="Q540" s="41">
        <v>0.40768468986504969</v>
      </c>
      <c r="R540" s="41">
        <v>0.38086901862969602</v>
      </c>
      <c r="S540" s="47">
        <v>45.6</v>
      </c>
    </row>
    <row r="541" spans="1:19" x14ac:dyDescent="0.25">
      <c r="A541" t="s">
        <v>1782</v>
      </c>
      <c r="B541" s="40" t="s">
        <v>79</v>
      </c>
      <c r="C541" s="40">
        <v>3</v>
      </c>
      <c r="D541" s="43">
        <v>45067</v>
      </c>
      <c r="E541" s="42">
        <v>11</v>
      </c>
      <c r="F541" s="54">
        <v>1</v>
      </c>
      <c r="G541" s="41">
        <v>0.34510552382231963</v>
      </c>
      <c r="H541" s="41">
        <v>0.2866705898236856</v>
      </c>
      <c r="I541" s="41">
        <v>0.28930204548682154</v>
      </c>
      <c r="J541" s="41">
        <v>0.31634228065278813</v>
      </c>
      <c r="K541" s="41">
        <v>0.37996651909642021</v>
      </c>
      <c r="L541" s="41">
        <v>0.44307907311157868</v>
      </c>
      <c r="M541" s="41">
        <v>0.5267118545738162</v>
      </c>
      <c r="N541" s="41">
        <v>0.5949203864063437</v>
      </c>
      <c r="O541" s="41">
        <v>0.58473634631058879</v>
      </c>
      <c r="P541" s="41">
        <v>0.52362924694768764</v>
      </c>
      <c r="Q541" s="41">
        <v>0.40768468986504969</v>
      </c>
      <c r="R541" s="41">
        <v>0.38086901862969602</v>
      </c>
      <c r="S541" s="47">
        <v>11</v>
      </c>
    </row>
    <row r="542" spans="1:19" x14ac:dyDescent="0.25">
      <c r="A542" t="s">
        <v>1022</v>
      </c>
      <c r="B542" s="40" t="s">
        <v>79</v>
      </c>
      <c r="C542" s="40">
        <v>3</v>
      </c>
      <c r="D542" s="43">
        <v>45103</v>
      </c>
      <c r="E542" s="42">
        <v>5.5</v>
      </c>
      <c r="F542" s="54">
        <v>1</v>
      </c>
      <c r="G542" s="41">
        <v>0.34510552382231963</v>
      </c>
      <c r="H542" s="41">
        <v>0.2866705898236856</v>
      </c>
      <c r="I542" s="41">
        <v>0.28930204548682154</v>
      </c>
      <c r="J542" s="41">
        <v>0.31634228065278813</v>
      </c>
      <c r="K542" s="41">
        <v>0.37996651909642021</v>
      </c>
      <c r="L542" s="41">
        <v>0.44307907311157868</v>
      </c>
      <c r="M542" s="41">
        <v>0.5267118545738162</v>
      </c>
      <c r="N542" s="41">
        <v>0.5949203864063437</v>
      </c>
      <c r="O542" s="41">
        <v>0.58473634631058879</v>
      </c>
      <c r="P542" s="41">
        <v>0.52362924694768764</v>
      </c>
      <c r="Q542" s="41">
        <v>0.40768468986504969</v>
      </c>
      <c r="R542" s="41">
        <v>0.38086901862969602</v>
      </c>
      <c r="S542" s="47">
        <v>5.5</v>
      </c>
    </row>
    <row r="543" spans="1:19" x14ac:dyDescent="0.25">
      <c r="A543" t="s">
        <v>1783</v>
      </c>
      <c r="B543" s="40" t="s">
        <v>79</v>
      </c>
      <c r="C543" s="40">
        <v>3</v>
      </c>
      <c r="D543" s="43">
        <v>45100</v>
      </c>
      <c r="E543" s="42">
        <v>5.5</v>
      </c>
      <c r="F543" s="54">
        <v>1</v>
      </c>
      <c r="G543" s="41">
        <v>0.34510552382231963</v>
      </c>
      <c r="H543" s="41">
        <v>0.2866705898236856</v>
      </c>
      <c r="I543" s="41">
        <v>0.28930204548682154</v>
      </c>
      <c r="J543" s="41">
        <v>0.31634228065278813</v>
      </c>
      <c r="K543" s="41">
        <v>0.37996651909642021</v>
      </c>
      <c r="L543" s="41">
        <v>0.44307907311157868</v>
      </c>
      <c r="M543" s="41">
        <v>0.5267118545738162</v>
      </c>
      <c r="N543" s="41">
        <v>0.5949203864063437</v>
      </c>
      <c r="O543" s="41">
        <v>0.58473634631058879</v>
      </c>
      <c r="P543" s="41">
        <v>0.52362924694768764</v>
      </c>
      <c r="Q543" s="41">
        <v>0.40768468986504969</v>
      </c>
      <c r="R543" s="41">
        <v>0.38086901862969602</v>
      </c>
      <c r="S543" s="47">
        <v>5.5</v>
      </c>
    </row>
    <row r="544" spans="1:19" x14ac:dyDescent="0.25">
      <c r="A544" t="s">
        <v>1023</v>
      </c>
      <c r="B544" s="40" t="s">
        <v>79</v>
      </c>
      <c r="C544" s="40">
        <v>3</v>
      </c>
      <c r="D544" s="43">
        <v>45047</v>
      </c>
      <c r="E544" s="42">
        <v>5.5</v>
      </c>
      <c r="F544" s="54">
        <v>1</v>
      </c>
      <c r="G544" s="41">
        <v>0.34510552382231963</v>
      </c>
      <c r="H544" s="41">
        <v>0.2866705898236856</v>
      </c>
      <c r="I544" s="41">
        <v>0.28930204548682154</v>
      </c>
      <c r="J544" s="41">
        <v>0.31634228065278813</v>
      </c>
      <c r="K544" s="41">
        <v>0.37996651909642021</v>
      </c>
      <c r="L544" s="41">
        <v>0.44307907311157868</v>
      </c>
      <c r="M544" s="41">
        <v>0.5267118545738162</v>
      </c>
      <c r="N544" s="41">
        <v>0.5949203864063437</v>
      </c>
      <c r="O544" s="41">
        <v>0.58473634631058879</v>
      </c>
      <c r="P544" s="41">
        <v>0.52362924694768764</v>
      </c>
      <c r="Q544" s="41">
        <v>0.40768468986504969</v>
      </c>
      <c r="R544" s="41">
        <v>0.38086901862969602</v>
      </c>
      <c r="S544" s="47">
        <v>5.5</v>
      </c>
    </row>
    <row r="545" spans="1:19" x14ac:dyDescent="0.25">
      <c r="A545" t="s">
        <v>1784</v>
      </c>
      <c r="B545" s="40" t="s">
        <v>79</v>
      </c>
      <c r="C545" s="40">
        <v>3</v>
      </c>
      <c r="D545" s="43">
        <v>45257</v>
      </c>
      <c r="E545" s="42">
        <v>17.100000000000001</v>
      </c>
      <c r="F545" s="54">
        <v>1</v>
      </c>
      <c r="G545" s="41">
        <v>0.34510552382231963</v>
      </c>
      <c r="H545" s="41">
        <v>0.2866705898236856</v>
      </c>
      <c r="I545" s="41">
        <v>0.28930204548682154</v>
      </c>
      <c r="J545" s="41">
        <v>0.31634228065278813</v>
      </c>
      <c r="K545" s="41">
        <v>0.37996651909642021</v>
      </c>
      <c r="L545" s="41">
        <v>0.44307907311157868</v>
      </c>
      <c r="M545" s="41">
        <v>0.5267118545738162</v>
      </c>
      <c r="N545" s="41">
        <v>0.5949203864063437</v>
      </c>
      <c r="O545" s="41">
        <v>0.58473634631058879</v>
      </c>
      <c r="P545" s="41">
        <v>0.52362924694768764</v>
      </c>
      <c r="Q545" s="41">
        <v>0.40768468986504969</v>
      </c>
      <c r="R545" s="41">
        <v>0.38086901862969602</v>
      </c>
      <c r="S545" s="47">
        <v>17.100000000000001</v>
      </c>
    </row>
    <row r="546" spans="1:19" x14ac:dyDescent="0.25">
      <c r="A546" t="s">
        <v>1785</v>
      </c>
      <c r="B546" s="40" t="s">
        <v>79</v>
      </c>
      <c r="C546" s="40">
        <v>3</v>
      </c>
      <c r="D546" s="43">
        <v>45257</v>
      </c>
      <c r="E546" s="42">
        <v>28.5</v>
      </c>
      <c r="F546" s="54">
        <v>1</v>
      </c>
      <c r="G546" s="41">
        <v>0.34510552382231963</v>
      </c>
      <c r="H546" s="41">
        <v>0.2866705898236856</v>
      </c>
      <c r="I546" s="41">
        <v>0.28930204548682154</v>
      </c>
      <c r="J546" s="41">
        <v>0.31634228065278813</v>
      </c>
      <c r="K546" s="41">
        <v>0.37996651909642021</v>
      </c>
      <c r="L546" s="41">
        <v>0.44307907311157868</v>
      </c>
      <c r="M546" s="41">
        <v>0.5267118545738162</v>
      </c>
      <c r="N546" s="41">
        <v>0.5949203864063437</v>
      </c>
      <c r="O546" s="41">
        <v>0.58473634631058879</v>
      </c>
      <c r="P546" s="41">
        <v>0.52362924694768764</v>
      </c>
      <c r="Q546" s="41">
        <v>0.40768468986504969</v>
      </c>
      <c r="R546" s="41">
        <v>0.38086901862969602</v>
      </c>
      <c r="S546" s="47">
        <v>28.5</v>
      </c>
    </row>
    <row r="547" spans="1:19" x14ac:dyDescent="0.25">
      <c r="A547" t="s">
        <v>1024</v>
      </c>
      <c r="B547" s="40" t="s">
        <v>79</v>
      </c>
      <c r="C547" s="40">
        <v>3</v>
      </c>
      <c r="D547" s="43">
        <v>45108</v>
      </c>
      <c r="E547" s="42">
        <v>5.5</v>
      </c>
      <c r="F547" s="54">
        <v>1</v>
      </c>
      <c r="G547" s="41">
        <v>0.34510552382231963</v>
      </c>
      <c r="H547" s="41">
        <v>0.2866705898236856</v>
      </c>
      <c r="I547" s="41">
        <v>0.28930204548682154</v>
      </c>
      <c r="J547" s="41">
        <v>0.31634228065278813</v>
      </c>
      <c r="K547" s="41">
        <v>0.37996651909642021</v>
      </c>
      <c r="L547" s="41">
        <v>0.44307907311157868</v>
      </c>
      <c r="M547" s="41">
        <v>0.5267118545738162</v>
      </c>
      <c r="N547" s="41">
        <v>0.5949203864063437</v>
      </c>
      <c r="O547" s="41">
        <v>0.58473634631058879</v>
      </c>
      <c r="P547" s="41">
        <v>0.52362924694768764</v>
      </c>
      <c r="Q547" s="41">
        <v>0.40768468986504969</v>
      </c>
      <c r="R547" s="41">
        <v>0.38086901862969602</v>
      </c>
      <c r="S547" s="47">
        <v>5.5</v>
      </c>
    </row>
    <row r="548" spans="1:19" x14ac:dyDescent="0.25">
      <c r="A548" t="s">
        <v>1025</v>
      </c>
      <c r="B548" s="40" t="s">
        <v>79</v>
      </c>
      <c r="C548" s="40">
        <v>3</v>
      </c>
      <c r="D548" s="43">
        <v>45383</v>
      </c>
      <c r="E548" s="42">
        <v>45.6</v>
      </c>
      <c r="F548" s="54">
        <v>1</v>
      </c>
      <c r="G548" s="41">
        <v>0.34510552382231963</v>
      </c>
      <c r="H548" s="41">
        <v>0.2866705898236856</v>
      </c>
      <c r="I548" s="41">
        <v>0.28930204548682154</v>
      </c>
      <c r="J548" s="41">
        <v>0.31634228065278813</v>
      </c>
      <c r="K548" s="41">
        <v>0.37996651909642021</v>
      </c>
      <c r="L548" s="41">
        <v>0.44307907311157868</v>
      </c>
      <c r="M548" s="41">
        <v>0.5267118545738162</v>
      </c>
      <c r="N548" s="41">
        <v>0.5949203864063437</v>
      </c>
      <c r="O548" s="41">
        <v>0.58473634631058879</v>
      </c>
      <c r="P548" s="41">
        <v>0.52362924694768764</v>
      </c>
      <c r="Q548" s="41">
        <v>0.40768468986504969</v>
      </c>
      <c r="R548" s="41">
        <v>0.38086901862969602</v>
      </c>
      <c r="S548" s="47">
        <v>45.6</v>
      </c>
    </row>
    <row r="549" spans="1:19" x14ac:dyDescent="0.25">
      <c r="A549" t="s">
        <v>1026</v>
      </c>
      <c r="B549" s="40" t="s">
        <v>79</v>
      </c>
      <c r="C549" s="40">
        <v>3</v>
      </c>
      <c r="D549" s="43">
        <v>45536</v>
      </c>
      <c r="E549" s="42">
        <v>34.200000000000003</v>
      </c>
      <c r="F549" s="54">
        <v>1</v>
      </c>
      <c r="G549" s="41">
        <v>0.34510552382231963</v>
      </c>
      <c r="H549" s="41">
        <v>0.2866705898236856</v>
      </c>
      <c r="I549" s="41">
        <v>0.28930204548682154</v>
      </c>
      <c r="J549" s="41">
        <v>0.31634228065278813</v>
      </c>
      <c r="K549" s="41">
        <v>0.37996651909642021</v>
      </c>
      <c r="L549" s="41">
        <v>0.44307907311157868</v>
      </c>
      <c r="M549" s="41">
        <v>0.5267118545738162</v>
      </c>
      <c r="N549" s="41">
        <v>0.5949203864063437</v>
      </c>
      <c r="O549" s="41">
        <v>0.58473634631058879</v>
      </c>
      <c r="P549" s="41">
        <v>0.52362924694768764</v>
      </c>
      <c r="Q549" s="41">
        <v>0.40768468986504969</v>
      </c>
      <c r="R549" s="41">
        <v>0.38086901862969602</v>
      </c>
      <c r="S549" s="47">
        <v>34.200000000000003</v>
      </c>
    </row>
    <row r="550" spans="1:19" x14ac:dyDescent="0.25">
      <c r="A550" t="s">
        <v>1786</v>
      </c>
      <c r="B550" s="40" t="s">
        <v>79</v>
      </c>
      <c r="C550" s="40">
        <v>3</v>
      </c>
      <c r="D550" s="43">
        <v>45263</v>
      </c>
      <c r="E550" s="42">
        <v>6.2</v>
      </c>
      <c r="F550" s="54">
        <v>1</v>
      </c>
      <c r="G550" s="41">
        <v>0.34510552382231963</v>
      </c>
      <c r="H550" s="41">
        <v>0.2866705898236856</v>
      </c>
      <c r="I550" s="41">
        <v>0.28930204548682154</v>
      </c>
      <c r="J550" s="41">
        <v>0.31634228065278813</v>
      </c>
      <c r="K550" s="41">
        <v>0.37996651909642021</v>
      </c>
      <c r="L550" s="41">
        <v>0.44307907311157868</v>
      </c>
      <c r="M550" s="41">
        <v>0.5267118545738162</v>
      </c>
      <c r="N550" s="41">
        <v>0.5949203864063437</v>
      </c>
      <c r="O550" s="41">
        <v>0.58473634631058879</v>
      </c>
      <c r="P550" s="41">
        <v>0.52362924694768764</v>
      </c>
      <c r="Q550" s="41">
        <v>0.40768468986504969</v>
      </c>
      <c r="R550" s="41">
        <v>0.38086901862969602</v>
      </c>
      <c r="S550" s="47">
        <v>6.2</v>
      </c>
    </row>
    <row r="551" spans="1:19" x14ac:dyDescent="0.25">
      <c r="A551" t="s">
        <v>1787</v>
      </c>
      <c r="B551" s="40" t="s">
        <v>79</v>
      </c>
      <c r="C551" s="40">
        <v>3</v>
      </c>
      <c r="D551" s="43">
        <v>45306</v>
      </c>
      <c r="E551" s="42">
        <v>6.2</v>
      </c>
      <c r="F551" s="54">
        <v>1</v>
      </c>
      <c r="G551" s="41">
        <v>0.34510552382231963</v>
      </c>
      <c r="H551" s="41">
        <v>0.2866705898236856</v>
      </c>
      <c r="I551" s="41">
        <v>0.28930204548682154</v>
      </c>
      <c r="J551" s="41">
        <v>0.31634228065278813</v>
      </c>
      <c r="K551" s="41">
        <v>0.37996651909642021</v>
      </c>
      <c r="L551" s="41">
        <v>0.44307907311157868</v>
      </c>
      <c r="M551" s="41">
        <v>0.5267118545738162</v>
      </c>
      <c r="N551" s="41">
        <v>0.5949203864063437</v>
      </c>
      <c r="O551" s="41">
        <v>0.58473634631058879</v>
      </c>
      <c r="P551" s="41">
        <v>0.52362924694768764</v>
      </c>
      <c r="Q551" s="41">
        <v>0.40768468986504969</v>
      </c>
      <c r="R551" s="41">
        <v>0.38086901862969602</v>
      </c>
      <c r="S551" s="47">
        <v>6.2</v>
      </c>
    </row>
    <row r="552" spans="1:19" x14ac:dyDescent="0.25">
      <c r="A552" t="s">
        <v>1788</v>
      </c>
      <c r="B552" s="40" t="s">
        <v>79</v>
      </c>
      <c r="C552" s="40">
        <v>3</v>
      </c>
      <c r="D552" s="43">
        <v>45247</v>
      </c>
      <c r="E552" s="42">
        <v>18.600000000000001</v>
      </c>
      <c r="F552" s="54">
        <v>1</v>
      </c>
      <c r="G552" s="41">
        <v>0.34510552382231963</v>
      </c>
      <c r="H552" s="41">
        <v>0.2866705898236856</v>
      </c>
      <c r="I552" s="41">
        <v>0.28930204548682154</v>
      </c>
      <c r="J552" s="41">
        <v>0.31634228065278813</v>
      </c>
      <c r="K552" s="41">
        <v>0.37996651909642021</v>
      </c>
      <c r="L552" s="41">
        <v>0.44307907311157868</v>
      </c>
      <c r="M552" s="41">
        <v>0.5267118545738162</v>
      </c>
      <c r="N552" s="41">
        <v>0.5949203864063437</v>
      </c>
      <c r="O552" s="41">
        <v>0.58473634631058879</v>
      </c>
      <c r="P552" s="41">
        <v>0.52362924694768764</v>
      </c>
      <c r="Q552" s="41">
        <v>0.40768468986504969</v>
      </c>
      <c r="R552" s="41">
        <v>0.38086901862969602</v>
      </c>
      <c r="S552" s="47">
        <v>18.600000000000001</v>
      </c>
    </row>
    <row r="553" spans="1:19" x14ac:dyDescent="0.25">
      <c r="A553" t="s">
        <v>1789</v>
      </c>
      <c r="B553" s="40" t="s">
        <v>79</v>
      </c>
      <c r="C553" s="40">
        <v>3</v>
      </c>
      <c r="D553" s="43">
        <v>45352</v>
      </c>
      <c r="E553" s="42">
        <v>24.8</v>
      </c>
      <c r="F553" s="54">
        <v>1</v>
      </c>
      <c r="G553" s="41">
        <v>0.34510552382231963</v>
      </c>
      <c r="H553" s="41">
        <v>0.2866705898236856</v>
      </c>
      <c r="I553" s="41">
        <v>0.28930204548682154</v>
      </c>
      <c r="J553" s="41">
        <v>0.31634228065278813</v>
      </c>
      <c r="K553" s="41">
        <v>0.37996651909642021</v>
      </c>
      <c r="L553" s="41">
        <v>0.44307907311157868</v>
      </c>
      <c r="M553" s="41">
        <v>0.5267118545738162</v>
      </c>
      <c r="N553" s="41">
        <v>0.5949203864063437</v>
      </c>
      <c r="O553" s="41">
        <v>0.58473634631058879</v>
      </c>
      <c r="P553" s="41">
        <v>0.52362924694768764</v>
      </c>
      <c r="Q553" s="41">
        <v>0.40768468986504969</v>
      </c>
      <c r="R553" s="41">
        <v>0.38086901862969602</v>
      </c>
      <c r="S553" s="47">
        <v>24.8</v>
      </c>
    </row>
    <row r="554" spans="1:19" x14ac:dyDescent="0.25">
      <c r="A554" t="s">
        <v>1790</v>
      </c>
      <c r="B554" s="40" t="s">
        <v>79</v>
      </c>
      <c r="C554" s="40">
        <v>3</v>
      </c>
      <c r="D554" s="43">
        <v>45234</v>
      </c>
      <c r="E554" s="42">
        <v>6.2</v>
      </c>
      <c r="F554" s="54">
        <v>1</v>
      </c>
      <c r="G554" s="41">
        <v>0.34510552382231963</v>
      </c>
      <c r="H554" s="41">
        <v>0.2866705898236856</v>
      </c>
      <c r="I554" s="41">
        <v>0.28930204548682154</v>
      </c>
      <c r="J554" s="41">
        <v>0.31634228065278813</v>
      </c>
      <c r="K554" s="41">
        <v>0.37996651909642021</v>
      </c>
      <c r="L554" s="41">
        <v>0.44307907311157868</v>
      </c>
      <c r="M554" s="41">
        <v>0.5267118545738162</v>
      </c>
      <c r="N554" s="41">
        <v>0.5949203864063437</v>
      </c>
      <c r="O554" s="41">
        <v>0.58473634631058879</v>
      </c>
      <c r="P554" s="41">
        <v>0.52362924694768764</v>
      </c>
      <c r="Q554" s="41">
        <v>0.40768468986504969</v>
      </c>
      <c r="R554" s="41">
        <v>0.38086901862969602</v>
      </c>
      <c r="S554" s="47">
        <v>6.2</v>
      </c>
    </row>
    <row r="555" spans="1:19" x14ac:dyDescent="0.25">
      <c r="A555" t="s">
        <v>1791</v>
      </c>
      <c r="B555" s="40" t="s">
        <v>79</v>
      </c>
      <c r="C555" s="40">
        <v>3</v>
      </c>
      <c r="D555" s="43">
        <v>45383</v>
      </c>
      <c r="E555" s="42">
        <v>31</v>
      </c>
      <c r="F555" s="54">
        <v>1</v>
      </c>
      <c r="G555" s="41">
        <v>0.34510552382231963</v>
      </c>
      <c r="H555" s="41">
        <v>0.2866705898236856</v>
      </c>
      <c r="I555" s="41">
        <v>0.28930204548682154</v>
      </c>
      <c r="J555" s="41">
        <v>0.31634228065278813</v>
      </c>
      <c r="K555" s="41">
        <v>0.37996651909642021</v>
      </c>
      <c r="L555" s="41">
        <v>0.44307907311157868</v>
      </c>
      <c r="M555" s="41">
        <v>0.5267118545738162</v>
      </c>
      <c r="N555" s="41">
        <v>0.5949203864063437</v>
      </c>
      <c r="O555" s="41">
        <v>0.58473634631058879</v>
      </c>
      <c r="P555" s="41">
        <v>0.52362924694768764</v>
      </c>
      <c r="Q555" s="41">
        <v>0.40768468986504969</v>
      </c>
      <c r="R555" s="41">
        <v>0.38086901862969602</v>
      </c>
      <c r="S555" s="47">
        <v>31</v>
      </c>
    </row>
    <row r="556" spans="1:19" x14ac:dyDescent="0.25">
      <c r="A556" t="s">
        <v>1792</v>
      </c>
      <c r="B556" s="40" t="s">
        <v>79</v>
      </c>
      <c r="C556" s="40">
        <v>3</v>
      </c>
      <c r="D556" s="43">
        <v>45352</v>
      </c>
      <c r="E556" s="42">
        <v>18.600000000000001</v>
      </c>
      <c r="F556" s="54">
        <v>1</v>
      </c>
      <c r="G556" s="41">
        <v>0.34510552382231963</v>
      </c>
      <c r="H556" s="41">
        <v>0.2866705898236856</v>
      </c>
      <c r="I556" s="41">
        <v>0.28930204548682154</v>
      </c>
      <c r="J556" s="41">
        <v>0.31634228065278813</v>
      </c>
      <c r="K556" s="41">
        <v>0.37996651909642021</v>
      </c>
      <c r="L556" s="41">
        <v>0.44307907311157868</v>
      </c>
      <c r="M556" s="41">
        <v>0.5267118545738162</v>
      </c>
      <c r="N556" s="41">
        <v>0.5949203864063437</v>
      </c>
      <c r="O556" s="41">
        <v>0.58473634631058879</v>
      </c>
      <c r="P556" s="41">
        <v>0.52362924694768764</v>
      </c>
      <c r="Q556" s="41">
        <v>0.40768468986504969</v>
      </c>
      <c r="R556" s="41">
        <v>0.38086901862969602</v>
      </c>
      <c r="S556" s="47">
        <v>18.600000000000001</v>
      </c>
    </row>
    <row r="557" spans="1:19" x14ac:dyDescent="0.25">
      <c r="A557" t="s">
        <v>1793</v>
      </c>
      <c r="B557" s="40" t="s">
        <v>79</v>
      </c>
      <c r="C557" s="40">
        <v>3</v>
      </c>
      <c r="D557" s="43">
        <v>45310</v>
      </c>
      <c r="E557" s="42">
        <v>6.2</v>
      </c>
      <c r="F557" s="54">
        <v>1</v>
      </c>
      <c r="G557" s="41">
        <v>0.34510552382231963</v>
      </c>
      <c r="H557" s="41">
        <v>0.2866705898236856</v>
      </c>
      <c r="I557" s="41">
        <v>0.28930204548682154</v>
      </c>
      <c r="J557" s="41">
        <v>0.31634228065278813</v>
      </c>
      <c r="K557" s="41">
        <v>0.37996651909642021</v>
      </c>
      <c r="L557" s="41">
        <v>0.44307907311157868</v>
      </c>
      <c r="M557" s="41">
        <v>0.5267118545738162</v>
      </c>
      <c r="N557" s="41">
        <v>0.5949203864063437</v>
      </c>
      <c r="O557" s="41">
        <v>0.58473634631058879</v>
      </c>
      <c r="P557" s="41">
        <v>0.52362924694768764</v>
      </c>
      <c r="Q557" s="41">
        <v>0.40768468986504969</v>
      </c>
      <c r="R557" s="41">
        <v>0.38086901862969602</v>
      </c>
      <c r="S557" s="47">
        <v>6.2</v>
      </c>
    </row>
    <row r="558" spans="1:19" x14ac:dyDescent="0.25">
      <c r="A558" t="s">
        <v>1794</v>
      </c>
      <c r="B558" s="40" t="s">
        <v>79</v>
      </c>
      <c r="C558" s="40">
        <v>3</v>
      </c>
      <c r="D558" s="43">
        <v>45312</v>
      </c>
      <c r="E558" s="42">
        <v>6.2</v>
      </c>
      <c r="F558" s="54">
        <v>1</v>
      </c>
      <c r="G558" s="41">
        <v>0.34510552382231963</v>
      </c>
      <c r="H558" s="41">
        <v>0.2866705898236856</v>
      </c>
      <c r="I558" s="41">
        <v>0.28930204548682154</v>
      </c>
      <c r="J558" s="41">
        <v>0.31634228065278813</v>
      </c>
      <c r="K558" s="41">
        <v>0.37996651909642021</v>
      </c>
      <c r="L558" s="41">
        <v>0.44307907311157868</v>
      </c>
      <c r="M558" s="41">
        <v>0.5267118545738162</v>
      </c>
      <c r="N558" s="41">
        <v>0.5949203864063437</v>
      </c>
      <c r="O558" s="41">
        <v>0.58473634631058879</v>
      </c>
      <c r="P558" s="41">
        <v>0.52362924694768764</v>
      </c>
      <c r="Q558" s="41">
        <v>0.40768468986504969</v>
      </c>
      <c r="R558" s="41">
        <v>0.38086901862969602</v>
      </c>
      <c r="S558" s="47">
        <v>6.2</v>
      </c>
    </row>
    <row r="559" spans="1:19" x14ac:dyDescent="0.25">
      <c r="A559" t="s">
        <v>1795</v>
      </c>
      <c r="B559" s="40" t="s">
        <v>79</v>
      </c>
      <c r="C559" s="40">
        <v>3</v>
      </c>
      <c r="D559" s="43">
        <v>45352</v>
      </c>
      <c r="E559" s="42">
        <v>24.8</v>
      </c>
      <c r="F559" s="54">
        <v>1</v>
      </c>
      <c r="G559" s="41">
        <v>0.34510552382231963</v>
      </c>
      <c r="H559" s="41">
        <v>0.2866705898236856</v>
      </c>
      <c r="I559" s="41">
        <v>0.28930204548682154</v>
      </c>
      <c r="J559" s="41">
        <v>0.31634228065278813</v>
      </c>
      <c r="K559" s="41">
        <v>0.37996651909642021</v>
      </c>
      <c r="L559" s="41">
        <v>0.44307907311157868</v>
      </c>
      <c r="M559" s="41">
        <v>0.5267118545738162</v>
      </c>
      <c r="N559" s="41">
        <v>0.5949203864063437</v>
      </c>
      <c r="O559" s="41">
        <v>0.58473634631058879</v>
      </c>
      <c r="P559" s="41">
        <v>0.52362924694768764</v>
      </c>
      <c r="Q559" s="41">
        <v>0.40768468986504969</v>
      </c>
      <c r="R559" s="41">
        <v>0.38086901862969602</v>
      </c>
      <c r="S559" s="47">
        <v>24.8</v>
      </c>
    </row>
    <row r="560" spans="1:19" x14ac:dyDescent="0.25">
      <c r="A560" t="s">
        <v>1796</v>
      </c>
      <c r="B560" s="40" t="s">
        <v>79</v>
      </c>
      <c r="C560" s="40">
        <v>3</v>
      </c>
      <c r="D560" s="43">
        <v>45352</v>
      </c>
      <c r="E560" s="42">
        <v>6.2</v>
      </c>
      <c r="F560" s="54">
        <v>1</v>
      </c>
      <c r="G560" s="41">
        <v>0.34510552382231963</v>
      </c>
      <c r="H560" s="41">
        <v>0.2866705898236856</v>
      </c>
      <c r="I560" s="41">
        <v>0.28930204548682154</v>
      </c>
      <c r="J560" s="41">
        <v>0.31634228065278813</v>
      </c>
      <c r="K560" s="41">
        <v>0.37996651909642021</v>
      </c>
      <c r="L560" s="41">
        <v>0.44307907311157868</v>
      </c>
      <c r="M560" s="41">
        <v>0.5267118545738162</v>
      </c>
      <c r="N560" s="41">
        <v>0.5949203864063437</v>
      </c>
      <c r="O560" s="41">
        <v>0.58473634631058879</v>
      </c>
      <c r="P560" s="41">
        <v>0.52362924694768764</v>
      </c>
      <c r="Q560" s="41">
        <v>0.40768468986504969</v>
      </c>
      <c r="R560" s="41">
        <v>0.38086901862969602</v>
      </c>
      <c r="S560" s="47">
        <v>6.2</v>
      </c>
    </row>
    <row r="561" spans="1:19" x14ac:dyDescent="0.25">
      <c r="A561" t="s">
        <v>1797</v>
      </c>
      <c r="B561" s="40" t="s">
        <v>79</v>
      </c>
      <c r="C561" s="40">
        <v>3</v>
      </c>
      <c r="D561" s="43">
        <v>45311</v>
      </c>
      <c r="E561" s="42">
        <v>6.2</v>
      </c>
      <c r="F561" s="54">
        <v>1</v>
      </c>
      <c r="G561" s="41">
        <v>0.34510552382231963</v>
      </c>
      <c r="H561" s="41">
        <v>0.2866705898236856</v>
      </c>
      <c r="I561" s="41">
        <v>0.28930204548682154</v>
      </c>
      <c r="J561" s="41">
        <v>0.31634228065278813</v>
      </c>
      <c r="K561" s="41">
        <v>0.37996651909642021</v>
      </c>
      <c r="L561" s="41">
        <v>0.44307907311157868</v>
      </c>
      <c r="M561" s="41">
        <v>0.5267118545738162</v>
      </c>
      <c r="N561" s="41">
        <v>0.5949203864063437</v>
      </c>
      <c r="O561" s="41">
        <v>0.58473634631058879</v>
      </c>
      <c r="P561" s="41">
        <v>0.52362924694768764</v>
      </c>
      <c r="Q561" s="41">
        <v>0.40768468986504969</v>
      </c>
      <c r="R561" s="41">
        <v>0.38086901862969602</v>
      </c>
      <c r="S561" s="47">
        <v>6.2</v>
      </c>
    </row>
    <row r="562" spans="1:19" x14ac:dyDescent="0.25">
      <c r="A562" t="s">
        <v>1798</v>
      </c>
      <c r="B562" s="40" t="s">
        <v>79</v>
      </c>
      <c r="C562" s="40">
        <v>3</v>
      </c>
      <c r="D562" s="43">
        <v>45312</v>
      </c>
      <c r="E562" s="42">
        <v>6.2</v>
      </c>
      <c r="F562" s="54">
        <v>1</v>
      </c>
      <c r="G562" s="41">
        <v>0.34510552382231963</v>
      </c>
      <c r="H562" s="41">
        <v>0.2866705898236856</v>
      </c>
      <c r="I562" s="41">
        <v>0.28930204548682154</v>
      </c>
      <c r="J562" s="41">
        <v>0.31634228065278813</v>
      </c>
      <c r="K562" s="41">
        <v>0.37996651909642021</v>
      </c>
      <c r="L562" s="41">
        <v>0.44307907311157868</v>
      </c>
      <c r="M562" s="41">
        <v>0.5267118545738162</v>
      </c>
      <c r="N562" s="41">
        <v>0.5949203864063437</v>
      </c>
      <c r="O562" s="41">
        <v>0.58473634631058879</v>
      </c>
      <c r="P562" s="41">
        <v>0.52362924694768764</v>
      </c>
      <c r="Q562" s="41">
        <v>0.40768468986504969</v>
      </c>
      <c r="R562" s="41">
        <v>0.38086901862969602</v>
      </c>
      <c r="S562" s="47">
        <v>6.2</v>
      </c>
    </row>
    <row r="563" spans="1:19" x14ac:dyDescent="0.25">
      <c r="A563" t="s">
        <v>1799</v>
      </c>
      <c r="B563" s="40" t="s">
        <v>79</v>
      </c>
      <c r="C563" s="40">
        <v>3</v>
      </c>
      <c r="D563" s="43">
        <v>45352</v>
      </c>
      <c r="E563" s="42">
        <v>18.600000000000001</v>
      </c>
      <c r="F563" s="54">
        <v>1</v>
      </c>
      <c r="G563" s="41">
        <v>0.34510552382231963</v>
      </c>
      <c r="H563" s="41">
        <v>0.2866705898236856</v>
      </c>
      <c r="I563" s="41">
        <v>0.28930204548682154</v>
      </c>
      <c r="J563" s="41">
        <v>0.31634228065278813</v>
      </c>
      <c r="K563" s="41">
        <v>0.37996651909642021</v>
      </c>
      <c r="L563" s="41">
        <v>0.44307907311157868</v>
      </c>
      <c r="M563" s="41">
        <v>0.5267118545738162</v>
      </c>
      <c r="N563" s="41">
        <v>0.5949203864063437</v>
      </c>
      <c r="O563" s="41">
        <v>0.58473634631058879</v>
      </c>
      <c r="P563" s="41">
        <v>0.52362924694768764</v>
      </c>
      <c r="Q563" s="41">
        <v>0.40768468986504969</v>
      </c>
      <c r="R563" s="41">
        <v>0.38086901862969602</v>
      </c>
      <c r="S563" s="47">
        <v>18.600000000000001</v>
      </c>
    </row>
    <row r="564" spans="1:19" x14ac:dyDescent="0.25">
      <c r="A564" t="s">
        <v>1800</v>
      </c>
      <c r="B564" s="40" t="s">
        <v>79</v>
      </c>
      <c r="C564" s="40">
        <v>3</v>
      </c>
      <c r="D564" s="43">
        <v>45311</v>
      </c>
      <c r="E564" s="42">
        <v>6.2</v>
      </c>
      <c r="F564" s="54">
        <v>1</v>
      </c>
      <c r="G564" s="41">
        <v>0.34510552382231963</v>
      </c>
      <c r="H564" s="41">
        <v>0.2866705898236856</v>
      </c>
      <c r="I564" s="41">
        <v>0.28930204548682154</v>
      </c>
      <c r="J564" s="41">
        <v>0.31634228065278813</v>
      </c>
      <c r="K564" s="41">
        <v>0.37996651909642021</v>
      </c>
      <c r="L564" s="41">
        <v>0.44307907311157868</v>
      </c>
      <c r="M564" s="41">
        <v>0.5267118545738162</v>
      </c>
      <c r="N564" s="41">
        <v>0.5949203864063437</v>
      </c>
      <c r="O564" s="41">
        <v>0.58473634631058879</v>
      </c>
      <c r="P564" s="41">
        <v>0.52362924694768764</v>
      </c>
      <c r="Q564" s="41">
        <v>0.40768468986504969</v>
      </c>
      <c r="R564" s="41">
        <v>0.38086901862969602</v>
      </c>
      <c r="S564" s="47">
        <v>6.2</v>
      </c>
    </row>
    <row r="565" spans="1:19" x14ac:dyDescent="0.25">
      <c r="A565" t="s">
        <v>1801</v>
      </c>
      <c r="B565" s="40" t="s">
        <v>79</v>
      </c>
      <c r="C565" s="40">
        <v>3</v>
      </c>
      <c r="D565" s="43">
        <v>45263</v>
      </c>
      <c r="E565" s="42">
        <v>6.2</v>
      </c>
      <c r="F565" s="54">
        <v>1</v>
      </c>
      <c r="G565" s="41">
        <v>0.34510552382231963</v>
      </c>
      <c r="H565" s="41">
        <v>0.2866705898236856</v>
      </c>
      <c r="I565" s="41">
        <v>0.28930204548682154</v>
      </c>
      <c r="J565" s="41">
        <v>0.31634228065278813</v>
      </c>
      <c r="K565" s="41">
        <v>0.37996651909642021</v>
      </c>
      <c r="L565" s="41">
        <v>0.44307907311157868</v>
      </c>
      <c r="M565" s="41">
        <v>0.5267118545738162</v>
      </c>
      <c r="N565" s="41">
        <v>0.5949203864063437</v>
      </c>
      <c r="O565" s="41">
        <v>0.58473634631058879</v>
      </c>
      <c r="P565" s="41">
        <v>0.52362924694768764</v>
      </c>
      <c r="Q565" s="41">
        <v>0.40768468986504969</v>
      </c>
      <c r="R565" s="41">
        <v>0.38086901862969602</v>
      </c>
      <c r="S565" s="47">
        <v>6.2</v>
      </c>
    </row>
    <row r="566" spans="1:19" x14ac:dyDescent="0.25">
      <c r="A566" t="s">
        <v>1802</v>
      </c>
      <c r="B566" s="40" t="s">
        <v>79</v>
      </c>
      <c r="C566" s="40">
        <v>3</v>
      </c>
      <c r="D566" s="43">
        <v>45352</v>
      </c>
      <c r="E566" s="42">
        <v>24.8</v>
      </c>
      <c r="F566" s="54">
        <v>1</v>
      </c>
      <c r="G566" s="41">
        <v>0.34510552382231963</v>
      </c>
      <c r="H566" s="41">
        <v>0.2866705898236856</v>
      </c>
      <c r="I566" s="41">
        <v>0.28930204548682154</v>
      </c>
      <c r="J566" s="41">
        <v>0.31634228065278813</v>
      </c>
      <c r="K566" s="41">
        <v>0.37996651909642021</v>
      </c>
      <c r="L566" s="41">
        <v>0.44307907311157868</v>
      </c>
      <c r="M566" s="41">
        <v>0.5267118545738162</v>
      </c>
      <c r="N566" s="41">
        <v>0.5949203864063437</v>
      </c>
      <c r="O566" s="41">
        <v>0.58473634631058879</v>
      </c>
      <c r="P566" s="41">
        <v>0.52362924694768764</v>
      </c>
      <c r="Q566" s="41">
        <v>0.40768468986504969</v>
      </c>
      <c r="R566" s="41">
        <v>0.38086901862969602</v>
      </c>
      <c r="S566" s="47">
        <v>24.8</v>
      </c>
    </row>
    <row r="567" spans="1:19" x14ac:dyDescent="0.25">
      <c r="A567" t="s">
        <v>1803</v>
      </c>
      <c r="B567" s="40" t="s">
        <v>79</v>
      </c>
      <c r="C567" s="40">
        <v>3</v>
      </c>
      <c r="D567" s="43">
        <v>45229</v>
      </c>
      <c r="E567" s="42">
        <v>6.2</v>
      </c>
      <c r="F567" s="54">
        <v>1</v>
      </c>
      <c r="G567" s="41">
        <v>0.34510552382231963</v>
      </c>
      <c r="H567" s="41">
        <v>0.2866705898236856</v>
      </c>
      <c r="I567" s="41">
        <v>0.28930204548682154</v>
      </c>
      <c r="J567" s="41">
        <v>0.31634228065278813</v>
      </c>
      <c r="K567" s="41">
        <v>0.37996651909642021</v>
      </c>
      <c r="L567" s="41">
        <v>0.44307907311157868</v>
      </c>
      <c r="M567" s="41">
        <v>0.5267118545738162</v>
      </c>
      <c r="N567" s="41">
        <v>0.5949203864063437</v>
      </c>
      <c r="O567" s="41">
        <v>0.58473634631058879</v>
      </c>
      <c r="P567" s="41">
        <v>0.52362924694768764</v>
      </c>
      <c r="Q567" s="41">
        <v>0.40768468986504969</v>
      </c>
      <c r="R567" s="41">
        <v>0.38086901862969602</v>
      </c>
      <c r="S567" s="47">
        <v>6.2</v>
      </c>
    </row>
    <row r="568" spans="1:19" x14ac:dyDescent="0.25">
      <c r="A568" t="s">
        <v>1804</v>
      </c>
      <c r="B568" s="40" t="s">
        <v>79</v>
      </c>
      <c r="C568" s="40">
        <v>3</v>
      </c>
      <c r="D568" s="43">
        <v>45383</v>
      </c>
      <c r="E568" s="42">
        <v>6.2</v>
      </c>
      <c r="F568" s="54">
        <v>1</v>
      </c>
      <c r="G568" s="41">
        <v>0.34510552382231963</v>
      </c>
      <c r="H568" s="41">
        <v>0.2866705898236856</v>
      </c>
      <c r="I568" s="41">
        <v>0.28930204548682154</v>
      </c>
      <c r="J568" s="41">
        <v>0.31634228065278813</v>
      </c>
      <c r="K568" s="41">
        <v>0.37996651909642021</v>
      </c>
      <c r="L568" s="41">
        <v>0.44307907311157868</v>
      </c>
      <c r="M568" s="41">
        <v>0.5267118545738162</v>
      </c>
      <c r="N568" s="41">
        <v>0.5949203864063437</v>
      </c>
      <c r="O568" s="41">
        <v>0.58473634631058879</v>
      </c>
      <c r="P568" s="41">
        <v>0.52362924694768764</v>
      </c>
      <c r="Q568" s="41">
        <v>0.40768468986504969</v>
      </c>
      <c r="R568" s="41">
        <v>0.38086901862969602</v>
      </c>
      <c r="S568" s="47">
        <v>6.2</v>
      </c>
    </row>
    <row r="569" spans="1:19" x14ac:dyDescent="0.25">
      <c r="A569" t="s">
        <v>1805</v>
      </c>
      <c r="B569" s="40" t="s">
        <v>79</v>
      </c>
      <c r="C569" s="40">
        <v>3</v>
      </c>
      <c r="D569" s="43">
        <v>45383</v>
      </c>
      <c r="E569" s="42">
        <v>24.8</v>
      </c>
      <c r="F569" s="54">
        <v>1</v>
      </c>
      <c r="G569" s="41">
        <v>0.34510552382231963</v>
      </c>
      <c r="H569" s="41">
        <v>0.2866705898236856</v>
      </c>
      <c r="I569" s="41">
        <v>0.28930204548682154</v>
      </c>
      <c r="J569" s="41">
        <v>0.31634228065278813</v>
      </c>
      <c r="K569" s="41">
        <v>0.37996651909642021</v>
      </c>
      <c r="L569" s="41">
        <v>0.44307907311157868</v>
      </c>
      <c r="M569" s="41">
        <v>0.5267118545738162</v>
      </c>
      <c r="N569" s="41">
        <v>0.5949203864063437</v>
      </c>
      <c r="O569" s="41">
        <v>0.58473634631058879</v>
      </c>
      <c r="P569" s="41">
        <v>0.52362924694768764</v>
      </c>
      <c r="Q569" s="41">
        <v>0.40768468986504969</v>
      </c>
      <c r="R569" s="41">
        <v>0.38086901862969602</v>
      </c>
      <c r="S569" s="47">
        <v>24.8</v>
      </c>
    </row>
    <row r="570" spans="1:19" x14ac:dyDescent="0.25">
      <c r="A570" t="s">
        <v>1806</v>
      </c>
      <c r="B570" s="40" t="s">
        <v>79</v>
      </c>
      <c r="C570" s="40">
        <v>3</v>
      </c>
      <c r="D570" s="43">
        <v>45383</v>
      </c>
      <c r="E570" s="42">
        <v>24.8</v>
      </c>
      <c r="F570" s="54">
        <v>1</v>
      </c>
      <c r="G570" s="41">
        <v>0.34510552382231963</v>
      </c>
      <c r="H570" s="41">
        <v>0.2866705898236856</v>
      </c>
      <c r="I570" s="41">
        <v>0.28930204548682154</v>
      </c>
      <c r="J570" s="41">
        <v>0.31634228065278813</v>
      </c>
      <c r="K570" s="41">
        <v>0.37996651909642021</v>
      </c>
      <c r="L570" s="41">
        <v>0.44307907311157868</v>
      </c>
      <c r="M570" s="41">
        <v>0.5267118545738162</v>
      </c>
      <c r="N570" s="41">
        <v>0.5949203864063437</v>
      </c>
      <c r="O570" s="41">
        <v>0.58473634631058879</v>
      </c>
      <c r="P570" s="41">
        <v>0.52362924694768764</v>
      </c>
      <c r="Q570" s="41">
        <v>0.40768468986504969</v>
      </c>
      <c r="R570" s="41">
        <v>0.38086901862969602</v>
      </c>
      <c r="S570" s="47">
        <v>24.8</v>
      </c>
    </row>
    <row r="571" spans="1:19" x14ac:dyDescent="0.25">
      <c r="A571" t="s">
        <v>1807</v>
      </c>
      <c r="B571" s="40" t="s">
        <v>79</v>
      </c>
      <c r="C571" s="40">
        <v>3</v>
      </c>
      <c r="D571" s="43">
        <v>45383</v>
      </c>
      <c r="E571" s="42">
        <v>6.2</v>
      </c>
      <c r="F571" s="54">
        <v>1</v>
      </c>
      <c r="G571" s="41">
        <v>0.34510552382231963</v>
      </c>
      <c r="H571" s="41">
        <v>0.2866705898236856</v>
      </c>
      <c r="I571" s="41">
        <v>0.28930204548682154</v>
      </c>
      <c r="J571" s="41">
        <v>0.31634228065278813</v>
      </c>
      <c r="K571" s="41">
        <v>0.37996651909642021</v>
      </c>
      <c r="L571" s="41">
        <v>0.44307907311157868</v>
      </c>
      <c r="M571" s="41">
        <v>0.5267118545738162</v>
      </c>
      <c r="N571" s="41">
        <v>0.5949203864063437</v>
      </c>
      <c r="O571" s="41">
        <v>0.58473634631058879</v>
      </c>
      <c r="P571" s="41">
        <v>0.52362924694768764</v>
      </c>
      <c r="Q571" s="41">
        <v>0.40768468986504969</v>
      </c>
      <c r="R571" s="41">
        <v>0.38086901862969602</v>
      </c>
      <c r="S571" s="47">
        <v>6.2</v>
      </c>
    </row>
    <row r="572" spans="1:19" x14ac:dyDescent="0.25">
      <c r="A572" t="s">
        <v>1027</v>
      </c>
      <c r="B572" s="40" t="s">
        <v>79</v>
      </c>
      <c r="C572" s="40">
        <v>3</v>
      </c>
      <c r="D572" s="43">
        <v>45383</v>
      </c>
      <c r="E572" s="42">
        <v>12.4</v>
      </c>
      <c r="F572" s="54">
        <v>1</v>
      </c>
      <c r="G572" s="41">
        <v>0.34510552382231963</v>
      </c>
      <c r="H572" s="41">
        <v>0.2866705898236856</v>
      </c>
      <c r="I572" s="41">
        <v>0.28930204548682154</v>
      </c>
      <c r="J572" s="41">
        <v>0.31634228065278813</v>
      </c>
      <c r="K572" s="41">
        <v>0.37996651909642021</v>
      </c>
      <c r="L572" s="41">
        <v>0.44307907311157868</v>
      </c>
      <c r="M572" s="41">
        <v>0.5267118545738162</v>
      </c>
      <c r="N572" s="41">
        <v>0.5949203864063437</v>
      </c>
      <c r="O572" s="41">
        <v>0.58473634631058879</v>
      </c>
      <c r="P572" s="41">
        <v>0.52362924694768764</v>
      </c>
      <c r="Q572" s="41">
        <v>0.40768468986504969</v>
      </c>
      <c r="R572" s="41">
        <v>0.38086901862969602</v>
      </c>
      <c r="S572" s="47">
        <v>12.4</v>
      </c>
    </row>
    <row r="573" spans="1:19" x14ac:dyDescent="0.25">
      <c r="A573" t="s">
        <v>1028</v>
      </c>
      <c r="B573" s="40" t="s">
        <v>79</v>
      </c>
      <c r="C573" s="40">
        <v>3</v>
      </c>
      <c r="D573" s="43">
        <v>45383</v>
      </c>
      <c r="E573" s="42">
        <v>31</v>
      </c>
      <c r="F573" s="54">
        <v>1</v>
      </c>
      <c r="G573" s="41">
        <v>0.34510552382231963</v>
      </c>
      <c r="H573" s="41">
        <v>0.2866705898236856</v>
      </c>
      <c r="I573" s="41">
        <v>0.28930204548682154</v>
      </c>
      <c r="J573" s="41">
        <v>0.31634228065278813</v>
      </c>
      <c r="K573" s="41">
        <v>0.37996651909642021</v>
      </c>
      <c r="L573" s="41">
        <v>0.44307907311157868</v>
      </c>
      <c r="M573" s="41">
        <v>0.5267118545738162</v>
      </c>
      <c r="N573" s="41">
        <v>0.5949203864063437</v>
      </c>
      <c r="O573" s="41">
        <v>0.58473634631058879</v>
      </c>
      <c r="P573" s="41">
        <v>0.52362924694768764</v>
      </c>
      <c r="Q573" s="41">
        <v>0.40768468986504969</v>
      </c>
      <c r="R573" s="41">
        <v>0.38086901862969602</v>
      </c>
      <c r="S573" s="47">
        <v>31</v>
      </c>
    </row>
    <row r="574" spans="1:19" x14ac:dyDescent="0.25">
      <c r="A574" t="s">
        <v>1029</v>
      </c>
      <c r="B574" s="40" t="s">
        <v>79</v>
      </c>
      <c r="C574" s="40">
        <v>3</v>
      </c>
      <c r="D574" s="43">
        <v>45383</v>
      </c>
      <c r="E574" s="42">
        <v>24.8</v>
      </c>
      <c r="F574" s="54">
        <v>1</v>
      </c>
      <c r="G574" s="41">
        <v>0.34510552382231963</v>
      </c>
      <c r="H574" s="41">
        <v>0.2866705898236856</v>
      </c>
      <c r="I574" s="41">
        <v>0.28930204548682154</v>
      </c>
      <c r="J574" s="41">
        <v>0.31634228065278813</v>
      </c>
      <c r="K574" s="41">
        <v>0.37996651909642021</v>
      </c>
      <c r="L574" s="41">
        <v>0.44307907311157868</v>
      </c>
      <c r="M574" s="41">
        <v>0.5267118545738162</v>
      </c>
      <c r="N574" s="41">
        <v>0.5949203864063437</v>
      </c>
      <c r="O574" s="41">
        <v>0.58473634631058879</v>
      </c>
      <c r="P574" s="41">
        <v>0.52362924694768764</v>
      </c>
      <c r="Q574" s="41">
        <v>0.40768468986504969</v>
      </c>
      <c r="R574" s="41">
        <v>0.38086901862969602</v>
      </c>
      <c r="S574" s="47">
        <v>24.8</v>
      </c>
    </row>
    <row r="575" spans="1:19" x14ac:dyDescent="0.25">
      <c r="A575" t="s">
        <v>1030</v>
      </c>
      <c r="B575" s="40" t="s">
        <v>79</v>
      </c>
      <c r="C575" s="40">
        <v>3</v>
      </c>
      <c r="D575" s="43">
        <v>45383</v>
      </c>
      <c r="E575" s="42">
        <v>6.2</v>
      </c>
      <c r="F575" s="54">
        <v>1</v>
      </c>
      <c r="G575" s="41">
        <v>0.34510552382231963</v>
      </c>
      <c r="H575" s="41">
        <v>0.2866705898236856</v>
      </c>
      <c r="I575" s="41">
        <v>0.28930204548682154</v>
      </c>
      <c r="J575" s="41">
        <v>0.31634228065278813</v>
      </c>
      <c r="K575" s="41">
        <v>0.37996651909642021</v>
      </c>
      <c r="L575" s="41">
        <v>0.44307907311157868</v>
      </c>
      <c r="M575" s="41">
        <v>0.5267118545738162</v>
      </c>
      <c r="N575" s="41">
        <v>0.5949203864063437</v>
      </c>
      <c r="O575" s="41">
        <v>0.58473634631058879</v>
      </c>
      <c r="P575" s="41">
        <v>0.52362924694768764</v>
      </c>
      <c r="Q575" s="41">
        <v>0.40768468986504969</v>
      </c>
      <c r="R575" s="41">
        <v>0.38086901862969602</v>
      </c>
      <c r="S575" s="47">
        <v>6.2</v>
      </c>
    </row>
    <row r="576" spans="1:19" x14ac:dyDescent="0.25">
      <c r="A576" t="s">
        <v>1031</v>
      </c>
      <c r="B576" s="40" t="s">
        <v>79</v>
      </c>
      <c r="C576" s="40">
        <v>3</v>
      </c>
      <c r="D576" s="43">
        <v>45255</v>
      </c>
      <c r="E576" s="42">
        <v>6.2</v>
      </c>
      <c r="F576" s="54">
        <v>1</v>
      </c>
      <c r="G576" s="41">
        <v>0.34510552382231963</v>
      </c>
      <c r="H576" s="41">
        <v>0.2866705898236856</v>
      </c>
      <c r="I576" s="41">
        <v>0.28930204548682154</v>
      </c>
      <c r="J576" s="41">
        <v>0.31634228065278813</v>
      </c>
      <c r="K576" s="41">
        <v>0.37996651909642021</v>
      </c>
      <c r="L576" s="41">
        <v>0.44307907311157868</v>
      </c>
      <c r="M576" s="41">
        <v>0.5267118545738162</v>
      </c>
      <c r="N576" s="41">
        <v>0.5949203864063437</v>
      </c>
      <c r="O576" s="41">
        <v>0.58473634631058879</v>
      </c>
      <c r="P576" s="41">
        <v>0.52362924694768764</v>
      </c>
      <c r="Q576" s="41">
        <v>0.40768468986504969</v>
      </c>
      <c r="R576" s="41">
        <v>0.38086901862969602</v>
      </c>
      <c r="S576" s="47">
        <v>6.2</v>
      </c>
    </row>
    <row r="577" spans="1:19" x14ac:dyDescent="0.25">
      <c r="A577" t="s">
        <v>1808</v>
      </c>
      <c r="B577" s="40" t="s">
        <v>79</v>
      </c>
      <c r="C577" s="40">
        <v>3</v>
      </c>
      <c r="D577" s="43">
        <v>45292</v>
      </c>
      <c r="E577" s="42">
        <v>6.2</v>
      </c>
      <c r="F577" s="54">
        <v>1</v>
      </c>
      <c r="G577" s="41">
        <v>0.34510552382231963</v>
      </c>
      <c r="H577" s="41">
        <v>0.2866705898236856</v>
      </c>
      <c r="I577" s="41">
        <v>0.28930204548682154</v>
      </c>
      <c r="J577" s="41">
        <v>0.31634228065278813</v>
      </c>
      <c r="K577" s="41">
        <v>0.37996651909642021</v>
      </c>
      <c r="L577" s="41">
        <v>0.44307907311157868</v>
      </c>
      <c r="M577" s="41">
        <v>0.5267118545738162</v>
      </c>
      <c r="N577" s="41">
        <v>0.5949203864063437</v>
      </c>
      <c r="O577" s="41">
        <v>0.58473634631058879</v>
      </c>
      <c r="P577" s="41">
        <v>0.52362924694768764</v>
      </c>
      <c r="Q577" s="41">
        <v>0.40768468986504969</v>
      </c>
      <c r="R577" s="41">
        <v>0.38086901862969602</v>
      </c>
      <c r="S577" s="47">
        <v>6.2</v>
      </c>
    </row>
    <row r="578" spans="1:19" x14ac:dyDescent="0.25">
      <c r="A578" t="s">
        <v>1809</v>
      </c>
      <c r="B578" s="40" t="s">
        <v>79</v>
      </c>
      <c r="C578" s="40">
        <v>3</v>
      </c>
      <c r="D578" s="43">
        <v>45156</v>
      </c>
      <c r="E578" s="42">
        <v>6.2</v>
      </c>
      <c r="F578" s="54">
        <v>1</v>
      </c>
      <c r="G578" s="41">
        <v>0.34510552382231963</v>
      </c>
      <c r="H578" s="41">
        <v>0.2866705898236856</v>
      </c>
      <c r="I578" s="41">
        <v>0.28930204548682154</v>
      </c>
      <c r="J578" s="41">
        <v>0.31634228065278813</v>
      </c>
      <c r="K578" s="41">
        <v>0.37996651909642021</v>
      </c>
      <c r="L578" s="41">
        <v>0.44307907311157868</v>
      </c>
      <c r="M578" s="41">
        <v>0.5267118545738162</v>
      </c>
      <c r="N578" s="41">
        <v>0.5949203864063437</v>
      </c>
      <c r="O578" s="41">
        <v>0.58473634631058879</v>
      </c>
      <c r="P578" s="41">
        <v>0.52362924694768764</v>
      </c>
      <c r="Q578" s="41">
        <v>0.40768468986504969</v>
      </c>
      <c r="R578" s="41">
        <v>0.38086901862969602</v>
      </c>
      <c r="S578" s="47">
        <v>6.2</v>
      </c>
    </row>
    <row r="579" spans="1:19" x14ac:dyDescent="0.25">
      <c r="A579" t="s">
        <v>1810</v>
      </c>
      <c r="B579" s="40" t="s">
        <v>79</v>
      </c>
      <c r="C579" s="40">
        <v>3</v>
      </c>
      <c r="D579" s="43">
        <v>45290</v>
      </c>
      <c r="E579" s="42">
        <v>6.2</v>
      </c>
      <c r="F579" s="54">
        <v>1</v>
      </c>
      <c r="G579" s="41">
        <v>0.34510552382231963</v>
      </c>
      <c r="H579" s="41">
        <v>0.2866705898236856</v>
      </c>
      <c r="I579" s="41">
        <v>0.28930204548682154</v>
      </c>
      <c r="J579" s="41">
        <v>0.31634228065278813</v>
      </c>
      <c r="K579" s="41">
        <v>0.37996651909642021</v>
      </c>
      <c r="L579" s="41">
        <v>0.44307907311157868</v>
      </c>
      <c r="M579" s="41">
        <v>0.5267118545738162</v>
      </c>
      <c r="N579" s="41">
        <v>0.5949203864063437</v>
      </c>
      <c r="O579" s="41">
        <v>0.58473634631058879</v>
      </c>
      <c r="P579" s="41">
        <v>0.52362924694768764</v>
      </c>
      <c r="Q579" s="41">
        <v>0.40768468986504969</v>
      </c>
      <c r="R579" s="41">
        <v>0.38086901862969602</v>
      </c>
      <c r="S579" s="47">
        <v>6.2</v>
      </c>
    </row>
    <row r="580" spans="1:19" x14ac:dyDescent="0.25">
      <c r="A580" t="s">
        <v>1811</v>
      </c>
      <c r="B580" s="40" t="s">
        <v>79</v>
      </c>
      <c r="C580" s="40">
        <v>3</v>
      </c>
      <c r="D580" s="43">
        <v>45311</v>
      </c>
      <c r="E580" s="42">
        <v>6.2</v>
      </c>
      <c r="F580" s="54">
        <v>1</v>
      </c>
      <c r="G580" s="41">
        <v>0.34510552382231963</v>
      </c>
      <c r="H580" s="41">
        <v>0.2866705898236856</v>
      </c>
      <c r="I580" s="41">
        <v>0.28930204548682154</v>
      </c>
      <c r="J580" s="41">
        <v>0.31634228065278813</v>
      </c>
      <c r="K580" s="41">
        <v>0.37996651909642021</v>
      </c>
      <c r="L580" s="41">
        <v>0.44307907311157868</v>
      </c>
      <c r="M580" s="41">
        <v>0.5267118545738162</v>
      </c>
      <c r="N580" s="41">
        <v>0.5949203864063437</v>
      </c>
      <c r="O580" s="41">
        <v>0.58473634631058879</v>
      </c>
      <c r="P580" s="41">
        <v>0.52362924694768764</v>
      </c>
      <c r="Q580" s="41">
        <v>0.40768468986504969</v>
      </c>
      <c r="R580" s="41">
        <v>0.38086901862969602</v>
      </c>
      <c r="S580" s="47">
        <v>6.2</v>
      </c>
    </row>
    <row r="581" spans="1:19" x14ac:dyDescent="0.25">
      <c r="A581" t="s">
        <v>1032</v>
      </c>
      <c r="B581" s="40" t="s">
        <v>79</v>
      </c>
      <c r="C581" s="40">
        <v>3</v>
      </c>
      <c r="D581" s="43">
        <v>45199</v>
      </c>
      <c r="E581" s="42">
        <v>6.2</v>
      </c>
      <c r="F581" s="54">
        <v>1</v>
      </c>
      <c r="G581" s="41">
        <v>0.34510552382231963</v>
      </c>
      <c r="H581" s="41">
        <v>0.2866705898236856</v>
      </c>
      <c r="I581" s="41">
        <v>0.28930204548682154</v>
      </c>
      <c r="J581" s="41">
        <v>0.31634228065278813</v>
      </c>
      <c r="K581" s="41">
        <v>0.37996651909642021</v>
      </c>
      <c r="L581" s="41">
        <v>0.44307907311157868</v>
      </c>
      <c r="M581" s="41">
        <v>0.5267118545738162</v>
      </c>
      <c r="N581" s="41">
        <v>0.5949203864063437</v>
      </c>
      <c r="O581" s="41">
        <v>0.58473634631058879</v>
      </c>
      <c r="P581" s="41">
        <v>0.52362924694768764</v>
      </c>
      <c r="Q581" s="41">
        <v>0.40768468986504969</v>
      </c>
      <c r="R581" s="41">
        <v>0.38086901862969602</v>
      </c>
      <c r="S581" s="47">
        <v>6.2</v>
      </c>
    </row>
    <row r="582" spans="1:19" x14ac:dyDescent="0.25">
      <c r="A582" t="s">
        <v>1812</v>
      </c>
      <c r="B582" s="40" t="s">
        <v>79</v>
      </c>
      <c r="C582" s="40">
        <v>3</v>
      </c>
      <c r="D582" s="43">
        <v>45191</v>
      </c>
      <c r="E582" s="42">
        <v>6.2</v>
      </c>
      <c r="F582" s="54">
        <v>1</v>
      </c>
      <c r="G582" s="41">
        <v>0.34510552382231963</v>
      </c>
      <c r="H582" s="41">
        <v>0.2866705898236856</v>
      </c>
      <c r="I582" s="41">
        <v>0.28930204548682154</v>
      </c>
      <c r="J582" s="41">
        <v>0.31634228065278813</v>
      </c>
      <c r="K582" s="41">
        <v>0.37996651909642021</v>
      </c>
      <c r="L582" s="41">
        <v>0.44307907311157868</v>
      </c>
      <c r="M582" s="41">
        <v>0.5267118545738162</v>
      </c>
      <c r="N582" s="41">
        <v>0.5949203864063437</v>
      </c>
      <c r="O582" s="41">
        <v>0.58473634631058879</v>
      </c>
      <c r="P582" s="41">
        <v>0.52362924694768764</v>
      </c>
      <c r="Q582" s="41">
        <v>0.40768468986504969</v>
      </c>
      <c r="R582" s="41">
        <v>0.38086901862969602</v>
      </c>
      <c r="S582" s="47">
        <v>6.2</v>
      </c>
    </row>
    <row r="583" spans="1:19" x14ac:dyDescent="0.25">
      <c r="A583" t="s">
        <v>1813</v>
      </c>
      <c r="B583" s="40" t="s">
        <v>79</v>
      </c>
      <c r="C583" s="40">
        <v>3</v>
      </c>
      <c r="D583" s="43">
        <v>45156</v>
      </c>
      <c r="E583" s="42">
        <v>12.4</v>
      </c>
      <c r="F583" s="54">
        <v>1</v>
      </c>
      <c r="G583" s="41">
        <v>0.34510552382231963</v>
      </c>
      <c r="H583" s="41">
        <v>0.2866705898236856</v>
      </c>
      <c r="I583" s="41">
        <v>0.28930204548682154</v>
      </c>
      <c r="J583" s="41">
        <v>0.31634228065278813</v>
      </c>
      <c r="K583" s="41">
        <v>0.37996651909642021</v>
      </c>
      <c r="L583" s="41">
        <v>0.44307907311157868</v>
      </c>
      <c r="M583" s="41">
        <v>0.5267118545738162</v>
      </c>
      <c r="N583" s="41">
        <v>0.5949203864063437</v>
      </c>
      <c r="O583" s="41">
        <v>0.58473634631058879</v>
      </c>
      <c r="P583" s="41">
        <v>0.52362924694768764</v>
      </c>
      <c r="Q583" s="41">
        <v>0.40768468986504969</v>
      </c>
      <c r="R583" s="41">
        <v>0.38086901862969602</v>
      </c>
      <c r="S583" s="47">
        <v>12.4</v>
      </c>
    </row>
    <row r="584" spans="1:19" x14ac:dyDescent="0.25">
      <c r="A584" t="s">
        <v>1814</v>
      </c>
      <c r="B584" s="40" t="s">
        <v>79</v>
      </c>
      <c r="C584" s="40">
        <v>3</v>
      </c>
      <c r="D584" s="43">
        <v>45184</v>
      </c>
      <c r="E584" s="42">
        <v>6.2</v>
      </c>
      <c r="F584" s="54">
        <v>1</v>
      </c>
      <c r="G584" s="41">
        <v>0.34510552382231963</v>
      </c>
      <c r="H584" s="41">
        <v>0.2866705898236856</v>
      </c>
      <c r="I584" s="41">
        <v>0.28930204548682154</v>
      </c>
      <c r="J584" s="41">
        <v>0.31634228065278813</v>
      </c>
      <c r="K584" s="41">
        <v>0.37996651909642021</v>
      </c>
      <c r="L584" s="41">
        <v>0.44307907311157868</v>
      </c>
      <c r="M584" s="41">
        <v>0.5267118545738162</v>
      </c>
      <c r="N584" s="41">
        <v>0.5949203864063437</v>
      </c>
      <c r="O584" s="41">
        <v>0.58473634631058879</v>
      </c>
      <c r="P584" s="41">
        <v>0.52362924694768764</v>
      </c>
      <c r="Q584" s="41">
        <v>0.40768468986504969</v>
      </c>
      <c r="R584" s="41">
        <v>0.38086901862969602</v>
      </c>
      <c r="S584" s="47">
        <v>6.2</v>
      </c>
    </row>
    <row r="585" spans="1:19" x14ac:dyDescent="0.25">
      <c r="A585" t="s">
        <v>1033</v>
      </c>
      <c r="B585" s="40" t="s">
        <v>79</v>
      </c>
      <c r="C585" s="40">
        <v>3</v>
      </c>
      <c r="D585" s="43">
        <v>45292</v>
      </c>
      <c r="E585" s="42">
        <v>6.2</v>
      </c>
      <c r="F585" s="54">
        <v>1</v>
      </c>
      <c r="G585" s="41">
        <v>0.34510552382231963</v>
      </c>
      <c r="H585" s="41">
        <v>0.2866705898236856</v>
      </c>
      <c r="I585" s="41">
        <v>0.28930204548682154</v>
      </c>
      <c r="J585" s="41">
        <v>0.31634228065278813</v>
      </c>
      <c r="K585" s="41">
        <v>0.37996651909642021</v>
      </c>
      <c r="L585" s="41">
        <v>0.44307907311157868</v>
      </c>
      <c r="M585" s="41">
        <v>0.5267118545738162</v>
      </c>
      <c r="N585" s="41">
        <v>0.5949203864063437</v>
      </c>
      <c r="O585" s="41">
        <v>0.58473634631058879</v>
      </c>
      <c r="P585" s="41">
        <v>0.52362924694768764</v>
      </c>
      <c r="Q585" s="41">
        <v>0.40768468986504969</v>
      </c>
      <c r="R585" s="41">
        <v>0.38086901862969602</v>
      </c>
      <c r="S585" s="47">
        <v>6.2</v>
      </c>
    </row>
    <row r="586" spans="1:19" x14ac:dyDescent="0.25">
      <c r="A586" t="s">
        <v>1815</v>
      </c>
      <c r="B586" s="40" t="s">
        <v>79</v>
      </c>
      <c r="C586" s="40">
        <v>3</v>
      </c>
      <c r="D586" s="43">
        <v>45209</v>
      </c>
      <c r="E586" s="42">
        <v>6.2</v>
      </c>
      <c r="F586" s="54">
        <v>1</v>
      </c>
      <c r="G586" s="41">
        <v>0.34510552382231963</v>
      </c>
      <c r="H586" s="41">
        <v>0.2866705898236856</v>
      </c>
      <c r="I586" s="41">
        <v>0.28930204548682154</v>
      </c>
      <c r="J586" s="41">
        <v>0.31634228065278813</v>
      </c>
      <c r="K586" s="41">
        <v>0.37996651909642021</v>
      </c>
      <c r="L586" s="41">
        <v>0.44307907311157868</v>
      </c>
      <c r="M586" s="41">
        <v>0.5267118545738162</v>
      </c>
      <c r="N586" s="41">
        <v>0.5949203864063437</v>
      </c>
      <c r="O586" s="41">
        <v>0.58473634631058879</v>
      </c>
      <c r="P586" s="41">
        <v>0.52362924694768764</v>
      </c>
      <c r="Q586" s="41">
        <v>0.40768468986504969</v>
      </c>
      <c r="R586" s="41">
        <v>0.38086901862969602</v>
      </c>
      <c r="S586" s="47">
        <v>6.2</v>
      </c>
    </row>
    <row r="587" spans="1:19" x14ac:dyDescent="0.25">
      <c r="A587" t="s">
        <v>1816</v>
      </c>
      <c r="B587" s="40" t="s">
        <v>79</v>
      </c>
      <c r="C587" s="40">
        <v>3</v>
      </c>
      <c r="D587" s="43">
        <v>45158</v>
      </c>
      <c r="E587" s="42">
        <v>18.600000000000001</v>
      </c>
      <c r="F587" s="54">
        <v>1</v>
      </c>
      <c r="G587" s="41">
        <v>0.34510552382231963</v>
      </c>
      <c r="H587" s="41">
        <v>0.2866705898236856</v>
      </c>
      <c r="I587" s="41">
        <v>0.28930204548682154</v>
      </c>
      <c r="J587" s="41">
        <v>0.31634228065278813</v>
      </c>
      <c r="K587" s="41">
        <v>0.37996651909642021</v>
      </c>
      <c r="L587" s="41">
        <v>0.44307907311157868</v>
      </c>
      <c r="M587" s="41">
        <v>0.5267118545738162</v>
      </c>
      <c r="N587" s="41">
        <v>0.5949203864063437</v>
      </c>
      <c r="O587" s="41">
        <v>0.58473634631058879</v>
      </c>
      <c r="P587" s="41">
        <v>0.52362924694768764</v>
      </c>
      <c r="Q587" s="41">
        <v>0.40768468986504969</v>
      </c>
      <c r="R587" s="41">
        <v>0.38086901862969602</v>
      </c>
      <c r="S587" s="47">
        <v>18.600000000000001</v>
      </c>
    </row>
    <row r="588" spans="1:19" x14ac:dyDescent="0.25">
      <c r="A588" t="s">
        <v>1817</v>
      </c>
      <c r="B588" s="40" t="s">
        <v>79</v>
      </c>
      <c r="C588" s="40">
        <v>3</v>
      </c>
      <c r="D588" s="43">
        <v>45174</v>
      </c>
      <c r="E588" s="42">
        <v>6.2</v>
      </c>
      <c r="F588" s="54">
        <v>1</v>
      </c>
      <c r="G588" s="41">
        <v>0.34510552382231963</v>
      </c>
      <c r="H588" s="41">
        <v>0.2866705898236856</v>
      </c>
      <c r="I588" s="41">
        <v>0.28930204548682154</v>
      </c>
      <c r="J588" s="41">
        <v>0.31634228065278813</v>
      </c>
      <c r="K588" s="41">
        <v>0.37996651909642021</v>
      </c>
      <c r="L588" s="41">
        <v>0.44307907311157868</v>
      </c>
      <c r="M588" s="41">
        <v>0.5267118545738162</v>
      </c>
      <c r="N588" s="41">
        <v>0.5949203864063437</v>
      </c>
      <c r="O588" s="41">
        <v>0.58473634631058879</v>
      </c>
      <c r="P588" s="41">
        <v>0.52362924694768764</v>
      </c>
      <c r="Q588" s="41">
        <v>0.40768468986504969</v>
      </c>
      <c r="R588" s="41">
        <v>0.38086901862969602</v>
      </c>
      <c r="S588" s="47">
        <v>6.2</v>
      </c>
    </row>
    <row r="589" spans="1:19" x14ac:dyDescent="0.25">
      <c r="A589" t="s">
        <v>1818</v>
      </c>
      <c r="B589" s="40" t="s">
        <v>79</v>
      </c>
      <c r="C589" s="40">
        <v>3</v>
      </c>
      <c r="D589" s="43">
        <v>45778</v>
      </c>
      <c r="E589" s="42">
        <v>45</v>
      </c>
      <c r="F589" s="54">
        <v>1</v>
      </c>
      <c r="G589" s="41">
        <v>0.34510552382231963</v>
      </c>
      <c r="H589" s="41">
        <v>0.2866705898236856</v>
      </c>
      <c r="I589" s="41">
        <v>0.28930204548682154</v>
      </c>
      <c r="J589" s="41">
        <v>0.31634228065278813</v>
      </c>
      <c r="K589" s="41">
        <v>0.37996651909642021</v>
      </c>
      <c r="L589" s="41">
        <v>0.44307907311157868</v>
      </c>
      <c r="M589" s="41">
        <v>0.5267118545738162</v>
      </c>
      <c r="N589" s="41">
        <v>0.5949203864063437</v>
      </c>
      <c r="O589" s="41">
        <v>0.58473634631058879</v>
      </c>
      <c r="P589" s="41">
        <v>0.52362924694768764</v>
      </c>
      <c r="Q589" s="41">
        <v>0.40768468986504969</v>
      </c>
      <c r="R589" s="41">
        <v>0.38086901862969602</v>
      </c>
      <c r="S589" s="47">
        <v>45</v>
      </c>
    </row>
    <row r="590" spans="1:19" x14ac:dyDescent="0.25">
      <c r="A590" t="s">
        <v>1819</v>
      </c>
      <c r="B590" s="40" t="s">
        <v>79</v>
      </c>
      <c r="C590" s="40">
        <v>3</v>
      </c>
      <c r="D590" s="43">
        <v>45778</v>
      </c>
      <c r="E590" s="42">
        <v>40.5</v>
      </c>
      <c r="F590" s="54">
        <v>1</v>
      </c>
      <c r="G590" s="41">
        <v>0.34510552382231963</v>
      </c>
      <c r="H590" s="41">
        <v>0.2866705898236856</v>
      </c>
      <c r="I590" s="41">
        <v>0.28930204548682154</v>
      </c>
      <c r="J590" s="41">
        <v>0.31634228065278813</v>
      </c>
      <c r="K590" s="41">
        <v>0.37996651909642021</v>
      </c>
      <c r="L590" s="41">
        <v>0.44307907311157868</v>
      </c>
      <c r="M590" s="41">
        <v>0.5267118545738162</v>
      </c>
      <c r="N590" s="41">
        <v>0.5949203864063437</v>
      </c>
      <c r="O590" s="41">
        <v>0.58473634631058879</v>
      </c>
      <c r="P590" s="41">
        <v>0.52362924694768764</v>
      </c>
      <c r="Q590" s="41">
        <v>0.40768468986504969</v>
      </c>
      <c r="R590" s="41">
        <v>0.38086901862969602</v>
      </c>
      <c r="S590" s="47">
        <v>40.5</v>
      </c>
    </row>
    <row r="591" spans="1:19" x14ac:dyDescent="0.25">
      <c r="A591" t="s">
        <v>1820</v>
      </c>
      <c r="B591" s="40" t="s">
        <v>79</v>
      </c>
      <c r="C591" s="40">
        <v>3</v>
      </c>
      <c r="D591" s="43">
        <v>45778</v>
      </c>
      <c r="E591" s="42">
        <v>45</v>
      </c>
      <c r="F591" s="54">
        <v>1</v>
      </c>
      <c r="G591" s="41">
        <v>0.34510552382231963</v>
      </c>
      <c r="H591" s="41">
        <v>0.2866705898236856</v>
      </c>
      <c r="I591" s="41">
        <v>0.28930204548682154</v>
      </c>
      <c r="J591" s="41">
        <v>0.31634228065278813</v>
      </c>
      <c r="K591" s="41">
        <v>0.37996651909642021</v>
      </c>
      <c r="L591" s="41">
        <v>0.44307907311157868</v>
      </c>
      <c r="M591" s="41">
        <v>0.5267118545738162</v>
      </c>
      <c r="N591" s="41">
        <v>0.5949203864063437</v>
      </c>
      <c r="O591" s="41">
        <v>0.58473634631058879</v>
      </c>
      <c r="P591" s="41">
        <v>0.52362924694768764</v>
      </c>
      <c r="Q591" s="41">
        <v>0.40768468986504969</v>
      </c>
      <c r="R591" s="41">
        <v>0.38086901862969602</v>
      </c>
      <c r="S591" s="47">
        <v>45</v>
      </c>
    </row>
    <row r="592" spans="1:19" x14ac:dyDescent="0.25">
      <c r="A592" t="s">
        <v>1821</v>
      </c>
      <c r="B592" s="40" t="s">
        <v>79</v>
      </c>
      <c r="C592" s="40">
        <v>3</v>
      </c>
      <c r="D592" s="43">
        <v>45778</v>
      </c>
      <c r="E592" s="42">
        <v>45</v>
      </c>
      <c r="F592" s="54">
        <v>1</v>
      </c>
      <c r="G592" s="41">
        <v>0.34510552382231963</v>
      </c>
      <c r="H592" s="41">
        <v>0.2866705898236856</v>
      </c>
      <c r="I592" s="41">
        <v>0.28930204548682154</v>
      </c>
      <c r="J592" s="41">
        <v>0.31634228065278813</v>
      </c>
      <c r="K592" s="41">
        <v>0.37996651909642021</v>
      </c>
      <c r="L592" s="41">
        <v>0.44307907311157868</v>
      </c>
      <c r="M592" s="41">
        <v>0.5267118545738162</v>
      </c>
      <c r="N592" s="41">
        <v>0.5949203864063437</v>
      </c>
      <c r="O592" s="41">
        <v>0.58473634631058879</v>
      </c>
      <c r="P592" s="41">
        <v>0.52362924694768764</v>
      </c>
      <c r="Q592" s="41">
        <v>0.40768468986504969</v>
      </c>
      <c r="R592" s="41">
        <v>0.38086901862969602</v>
      </c>
      <c r="S592" s="47">
        <v>45</v>
      </c>
    </row>
    <row r="593" spans="1:19" x14ac:dyDescent="0.25">
      <c r="A593" t="s">
        <v>1822</v>
      </c>
      <c r="B593" s="40" t="s">
        <v>79</v>
      </c>
      <c r="C593" s="40">
        <v>3</v>
      </c>
      <c r="D593" s="43">
        <v>45778</v>
      </c>
      <c r="E593" s="42">
        <v>45</v>
      </c>
      <c r="F593" s="54">
        <v>1</v>
      </c>
      <c r="G593" s="41">
        <v>0.34510552382231963</v>
      </c>
      <c r="H593" s="41">
        <v>0.2866705898236856</v>
      </c>
      <c r="I593" s="41">
        <v>0.28930204548682154</v>
      </c>
      <c r="J593" s="41">
        <v>0.31634228065278813</v>
      </c>
      <c r="K593" s="41">
        <v>0.37996651909642021</v>
      </c>
      <c r="L593" s="41">
        <v>0.44307907311157868</v>
      </c>
      <c r="M593" s="41">
        <v>0.5267118545738162</v>
      </c>
      <c r="N593" s="41">
        <v>0.5949203864063437</v>
      </c>
      <c r="O593" s="41">
        <v>0.58473634631058879</v>
      </c>
      <c r="P593" s="41">
        <v>0.52362924694768764</v>
      </c>
      <c r="Q593" s="41">
        <v>0.40768468986504969</v>
      </c>
      <c r="R593" s="41">
        <v>0.38086901862969602</v>
      </c>
      <c r="S593" s="47">
        <v>45</v>
      </c>
    </row>
    <row r="594" spans="1:19" x14ac:dyDescent="0.25">
      <c r="A594" t="s">
        <v>1034</v>
      </c>
      <c r="B594" s="40" t="s">
        <v>74</v>
      </c>
      <c r="C594" s="40">
        <v>1</v>
      </c>
      <c r="D594" s="43">
        <v>44964</v>
      </c>
      <c r="E594" s="42">
        <v>39.496000000000002</v>
      </c>
      <c r="F594" s="54">
        <v>1</v>
      </c>
      <c r="G594" s="41">
        <v>0.23516228756884971</v>
      </c>
      <c r="H594" s="41">
        <v>0.21966842736486258</v>
      </c>
      <c r="I594" s="41">
        <v>0.23504538398326369</v>
      </c>
      <c r="J594" s="41">
        <v>0.20674207770833952</v>
      </c>
      <c r="K594" s="41">
        <v>0.17149920684288822</v>
      </c>
      <c r="L594" s="41">
        <v>0.1618122816472472</v>
      </c>
      <c r="M594" s="41">
        <v>0.17557903330914121</v>
      </c>
      <c r="N594" s="41">
        <v>0.1745298280644238</v>
      </c>
      <c r="O594" s="41">
        <v>0.21253180841071748</v>
      </c>
      <c r="P594" s="41">
        <v>0.2107432866718385</v>
      </c>
      <c r="Q594" s="41">
        <v>0.2155843839491689</v>
      </c>
      <c r="R594" s="41">
        <v>0.20959371231642632</v>
      </c>
      <c r="S594" s="47">
        <v>39.496000000000002</v>
      </c>
    </row>
    <row r="595" spans="1:19" x14ac:dyDescent="0.25">
      <c r="A595" t="s">
        <v>1035</v>
      </c>
      <c r="B595" s="40" t="s">
        <v>74</v>
      </c>
      <c r="C595" s="40">
        <v>1</v>
      </c>
      <c r="D595" s="43">
        <v>44960</v>
      </c>
      <c r="E595" s="42">
        <v>39.496000000000002</v>
      </c>
      <c r="F595" s="54">
        <v>1</v>
      </c>
      <c r="G595" s="41">
        <v>0.23516228756884971</v>
      </c>
      <c r="H595" s="41">
        <v>0.21966842736486258</v>
      </c>
      <c r="I595" s="41">
        <v>0.23504538398326369</v>
      </c>
      <c r="J595" s="41">
        <v>0.20674207770833952</v>
      </c>
      <c r="K595" s="41">
        <v>0.17149920684288822</v>
      </c>
      <c r="L595" s="41">
        <v>0.1618122816472472</v>
      </c>
      <c r="M595" s="41">
        <v>0.17557903330914121</v>
      </c>
      <c r="N595" s="41">
        <v>0.1745298280644238</v>
      </c>
      <c r="O595" s="41">
        <v>0.21253180841071748</v>
      </c>
      <c r="P595" s="41">
        <v>0.2107432866718385</v>
      </c>
      <c r="Q595" s="41">
        <v>0.2155843839491689</v>
      </c>
      <c r="R595" s="41">
        <v>0.20959371231642632</v>
      </c>
      <c r="S595" s="47">
        <v>39.496000000000002</v>
      </c>
    </row>
    <row r="596" spans="1:19" x14ac:dyDescent="0.25">
      <c r="A596" t="s">
        <v>1036</v>
      </c>
      <c r="B596" s="40" t="s">
        <v>74</v>
      </c>
      <c r="C596" s="40">
        <v>1</v>
      </c>
      <c r="D596" s="43">
        <v>45003</v>
      </c>
      <c r="E596" s="42">
        <v>29.622</v>
      </c>
      <c r="F596" s="54">
        <v>1</v>
      </c>
      <c r="G596" s="41">
        <v>0.23516228756884971</v>
      </c>
      <c r="H596" s="41">
        <v>0.21966842736486258</v>
      </c>
      <c r="I596" s="41">
        <v>0.23504538398326369</v>
      </c>
      <c r="J596" s="41">
        <v>0.20674207770833952</v>
      </c>
      <c r="K596" s="41">
        <v>0.17149920684288822</v>
      </c>
      <c r="L596" s="41">
        <v>0.1618122816472472</v>
      </c>
      <c r="M596" s="41">
        <v>0.17557903330914121</v>
      </c>
      <c r="N596" s="41">
        <v>0.1745298280644238</v>
      </c>
      <c r="O596" s="41">
        <v>0.21253180841071748</v>
      </c>
      <c r="P596" s="41">
        <v>0.2107432866718385</v>
      </c>
      <c r="Q596" s="41">
        <v>0.2155843839491689</v>
      </c>
      <c r="R596" s="41">
        <v>0.20959371231642632</v>
      </c>
      <c r="S596" s="47">
        <v>29.622</v>
      </c>
    </row>
    <row r="597" spans="1:19" x14ac:dyDescent="0.25">
      <c r="A597" t="s">
        <v>1037</v>
      </c>
      <c r="B597" s="40" t="s">
        <v>74</v>
      </c>
      <c r="C597" s="40">
        <v>1</v>
      </c>
      <c r="D597" s="43">
        <v>44960</v>
      </c>
      <c r="E597" s="42">
        <v>39.496000000000002</v>
      </c>
      <c r="F597" s="54">
        <v>1</v>
      </c>
      <c r="G597" s="41">
        <v>0.23516228756884971</v>
      </c>
      <c r="H597" s="41">
        <v>0.21966842736486258</v>
      </c>
      <c r="I597" s="41">
        <v>0.23504538398326369</v>
      </c>
      <c r="J597" s="41">
        <v>0.20674207770833952</v>
      </c>
      <c r="K597" s="41">
        <v>0.17149920684288822</v>
      </c>
      <c r="L597" s="41">
        <v>0.1618122816472472</v>
      </c>
      <c r="M597" s="41">
        <v>0.17557903330914121</v>
      </c>
      <c r="N597" s="41">
        <v>0.1745298280644238</v>
      </c>
      <c r="O597" s="41">
        <v>0.21253180841071748</v>
      </c>
      <c r="P597" s="41">
        <v>0.2107432866718385</v>
      </c>
      <c r="Q597" s="41">
        <v>0.2155843839491689</v>
      </c>
      <c r="R597" s="41">
        <v>0.20959371231642632</v>
      </c>
      <c r="S597" s="47">
        <v>39.496000000000002</v>
      </c>
    </row>
    <row r="598" spans="1:19" x14ac:dyDescent="0.25">
      <c r="A598" t="s">
        <v>1038</v>
      </c>
      <c r="B598" s="40" t="s">
        <v>74</v>
      </c>
      <c r="C598" s="40">
        <v>1</v>
      </c>
      <c r="D598" s="43">
        <v>44960</v>
      </c>
      <c r="E598" s="42">
        <v>39.496000000000002</v>
      </c>
      <c r="F598" s="54">
        <v>1</v>
      </c>
      <c r="G598" s="41">
        <v>0.23516228756884971</v>
      </c>
      <c r="H598" s="41">
        <v>0.21966842736486258</v>
      </c>
      <c r="I598" s="41">
        <v>0.23504538398326369</v>
      </c>
      <c r="J598" s="41">
        <v>0.20674207770833952</v>
      </c>
      <c r="K598" s="41">
        <v>0.17149920684288822</v>
      </c>
      <c r="L598" s="41">
        <v>0.1618122816472472</v>
      </c>
      <c r="M598" s="41">
        <v>0.17557903330914121</v>
      </c>
      <c r="N598" s="41">
        <v>0.1745298280644238</v>
      </c>
      <c r="O598" s="41">
        <v>0.21253180841071748</v>
      </c>
      <c r="P598" s="41">
        <v>0.2107432866718385</v>
      </c>
      <c r="Q598" s="41">
        <v>0.2155843839491689</v>
      </c>
      <c r="R598" s="41">
        <v>0.20959371231642632</v>
      </c>
      <c r="S598" s="47">
        <v>39.496000000000002</v>
      </c>
    </row>
    <row r="599" spans="1:19" x14ac:dyDescent="0.25">
      <c r="A599" t="s">
        <v>1039</v>
      </c>
      <c r="B599" s="40" t="s">
        <v>74</v>
      </c>
      <c r="C599" s="40">
        <v>1</v>
      </c>
      <c r="D599" s="43">
        <v>44960</v>
      </c>
      <c r="E599" s="42">
        <v>39.496000000000002</v>
      </c>
      <c r="F599" s="54">
        <v>1</v>
      </c>
      <c r="G599" s="41">
        <v>0.23516228756884971</v>
      </c>
      <c r="H599" s="41">
        <v>0.21966842736486258</v>
      </c>
      <c r="I599" s="41">
        <v>0.23504538398326369</v>
      </c>
      <c r="J599" s="41">
        <v>0.20674207770833952</v>
      </c>
      <c r="K599" s="41">
        <v>0.17149920684288822</v>
      </c>
      <c r="L599" s="41">
        <v>0.1618122816472472</v>
      </c>
      <c r="M599" s="41">
        <v>0.17557903330914121</v>
      </c>
      <c r="N599" s="41">
        <v>0.1745298280644238</v>
      </c>
      <c r="O599" s="41">
        <v>0.21253180841071748</v>
      </c>
      <c r="P599" s="41">
        <v>0.2107432866718385</v>
      </c>
      <c r="Q599" s="41">
        <v>0.2155843839491689</v>
      </c>
      <c r="R599" s="41">
        <v>0.20959371231642632</v>
      </c>
      <c r="S599" s="47">
        <v>39.496000000000002</v>
      </c>
    </row>
    <row r="600" spans="1:19" x14ac:dyDescent="0.25">
      <c r="A600" t="s">
        <v>1040</v>
      </c>
      <c r="B600" s="40" t="s">
        <v>74</v>
      </c>
      <c r="C600" s="40">
        <v>1</v>
      </c>
      <c r="D600" s="43">
        <v>44960</v>
      </c>
      <c r="E600" s="42">
        <v>39.496000000000002</v>
      </c>
      <c r="F600" s="54">
        <v>1</v>
      </c>
      <c r="G600" s="41">
        <v>0.23516228756884971</v>
      </c>
      <c r="H600" s="41">
        <v>0.21966842736486258</v>
      </c>
      <c r="I600" s="41">
        <v>0.23504538398326369</v>
      </c>
      <c r="J600" s="41">
        <v>0.20674207770833952</v>
      </c>
      <c r="K600" s="41">
        <v>0.17149920684288822</v>
      </c>
      <c r="L600" s="41">
        <v>0.1618122816472472</v>
      </c>
      <c r="M600" s="41">
        <v>0.17557903330914121</v>
      </c>
      <c r="N600" s="41">
        <v>0.1745298280644238</v>
      </c>
      <c r="O600" s="41">
        <v>0.21253180841071748</v>
      </c>
      <c r="P600" s="41">
        <v>0.2107432866718385</v>
      </c>
      <c r="Q600" s="41">
        <v>0.2155843839491689</v>
      </c>
      <c r="R600" s="41">
        <v>0.20959371231642632</v>
      </c>
      <c r="S600" s="47">
        <v>39.496000000000002</v>
      </c>
    </row>
    <row r="601" spans="1:19" x14ac:dyDescent="0.25">
      <c r="A601" t="s">
        <v>1041</v>
      </c>
      <c r="B601" s="40" t="s">
        <v>74</v>
      </c>
      <c r="C601" s="40">
        <v>1</v>
      </c>
      <c r="D601" s="43">
        <v>45034</v>
      </c>
      <c r="E601" s="42">
        <v>39.496000000000002</v>
      </c>
      <c r="F601" s="54">
        <v>1</v>
      </c>
      <c r="G601" s="41">
        <v>0.23516228756884971</v>
      </c>
      <c r="H601" s="41">
        <v>0.21966842736486258</v>
      </c>
      <c r="I601" s="41">
        <v>0.23504538398326369</v>
      </c>
      <c r="J601" s="41">
        <v>0.20674207770833952</v>
      </c>
      <c r="K601" s="41">
        <v>0.17149920684288822</v>
      </c>
      <c r="L601" s="41">
        <v>0.1618122816472472</v>
      </c>
      <c r="M601" s="41">
        <v>0.17557903330914121</v>
      </c>
      <c r="N601" s="41">
        <v>0.1745298280644238</v>
      </c>
      <c r="O601" s="41">
        <v>0.21253180841071748</v>
      </c>
      <c r="P601" s="41">
        <v>0.2107432866718385</v>
      </c>
      <c r="Q601" s="41">
        <v>0.2155843839491689</v>
      </c>
      <c r="R601" s="41">
        <v>0.20959371231642632</v>
      </c>
      <c r="S601" s="47">
        <v>39.496000000000002</v>
      </c>
    </row>
    <row r="602" spans="1:19" x14ac:dyDescent="0.25">
      <c r="A602" t="s">
        <v>1042</v>
      </c>
      <c r="B602" s="40" t="s">
        <v>74</v>
      </c>
      <c r="C602" s="40">
        <v>1</v>
      </c>
      <c r="D602" s="43">
        <v>45121</v>
      </c>
      <c r="E602" s="42">
        <v>39.496000000000002</v>
      </c>
      <c r="F602" s="54">
        <v>1</v>
      </c>
      <c r="G602" s="41">
        <v>0.23516228756884971</v>
      </c>
      <c r="H602" s="41">
        <v>0.21966842736486258</v>
      </c>
      <c r="I602" s="41">
        <v>0.23504538398326369</v>
      </c>
      <c r="J602" s="41">
        <v>0.20674207770833952</v>
      </c>
      <c r="K602" s="41">
        <v>0.17149920684288822</v>
      </c>
      <c r="L602" s="41">
        <v>0.1618122816472472</v>
      </c>
      <c r="M602" s="41">
        <v>0.17557903330914121</v>
      </c>
      <c r="N602" s="41">
        <v>0.1745298280644238</v>
      </c>
      <c r="O602" s="41">
        <v>0.21253180841071748</v>
      </c>
      <c r="P602" s="41">
        <v>0.2107432866718385</v>
      </c>
      <c r="Q602" s="41">
        <v>0.2155843839491689</v>
      </c>
      <c r="R602" s="41">
        <v>0.20959371231642632</v>
      </c>
      <c r="S602" s="47">
        <v>39.496000000000002</v>
      </c>
    </row>
    <row r="603" spans="1:19" x14ac:dyDescent="0.25">
      <c r="A603" t="s">
        <v>1043</v>
      </c>
      <c r="B603" s="40" t="s">
        <v>74</v>
      </c>
      <c r="C603" s="40">
        <v>1</v>
      </c>
      <c r="D603" s="43">
        <v>45027</v>
      </c>
      <c r="E603" s="42">
        <v>49.37</v>
      </c>
      <c r="F603" s="54">
        <v>1</v>
      </c>
      <c r="G603" s="41">
        <v>0.23516228756884971</v>
      </c>
      <c r="H603" s="41">
        <v>0.21966842736486258</v>
      </c>
      <c r="I603" s="41">
        <v>0.23504538398326369</v>
      </c>
      <c r="J603" s="41">
        <v>0.20674207770833952</v>
      </c>
      <c r="K603" s="41">
        <v>0.17149920684288822</v>
      </c>
      <c r="L603" s="41">
        <v>0.1618122816472472</v>
      </c>
      <c r="M603" s="41">
        <v>0.17557903330914121</v>
      </c>
      <c r="N603" s="41">
        <v>0.1745298280644238</v>
      </c>
      <c r="O603" s="41">
        <v>0.21253180841071748</v>
      </c>
      <c r="P603" s="41">
        <v>0.2107432866718385</v>
      </c>
      <c r="Q603" s="41">
        <v>0.2155843839491689</v>
      </c>
      <c r="R603" s="41">
        <v>0.20959371231642632</v>
      </c>
      <c r="S603" s="47">
        <v>49.37</v>
      </c>
    </row>
    <row r="604" spans="1:19" x14ac:dyDescent="0.25">
      <c r="A604" t="s">
        <v>1044</v>
      </c>
      <c r="B604" s="40" t="s">
        <v>74</v>
      </c>
      <c r="C604" s="40">
        <v>1</v>
      </c>
      <c r="D604" s="43">
        <v>45067</v>
      </c>
      <c r="E604" s="42">
        <v>39.496000000000002</v>
      </c>
      <c r="F604" s="54">
        <v>1</v>
      </c>
      <c r="G604" s="41">
        <v>0.23516228756884971</v>
      </c>
      <c r="H604" s="41">
        <v>0.21966842736486258</v>
      </c>
      <c r="I604" s="41">
        <v>0.23504538398326369</v>
      </c>
      <c r="J604" s="41">
        <v>0.20674207770833952</v>
      </c>
      <c r="K604" s="41">
        <v>0.17149920684288822</v>
      </c>
      <c r="L604" s="41">
        <v>0.1618122816472472</v>
      </c>
      <c r="M604" s="41">
        <v>0.17557903330914121</v>
      </c>
      <c r="N604" s="41">
        <v>0.1745298280644238</v>
      </c>
      <c r="O604" s="41">
        <v>0.21253180841071748</v>
      </c>
      <c r="P604" s="41">
        <v>0.2107432866718385</v>
      </c>
      <c r="Q604" s="41">
        <v>0.2155843839491689</v>
      </c>
      <c r="R604" s="41">
        <v>0.20959371231642632</v>
      </c>
      <c r="S604" s="47">
        <v>39.496000000000002</v>
      </c>
    </row>
    <row r="605" spans="1:19" x14ac:dyDescent="0.25">
      <c r="A605" t="s">
        <v>1045</v>
      </c>
      <c r="B605" s="40" t="s">
        <v>74</v>
      </c>
      <c r="C605" s="40">
        <v>1</v>
      </c>
      <c r="D605" s="43">
        <v>45114</v>
      </c>
      <c r="E605" s="42">
        <v>49.37</v>
      </c>
      <c r="F605" s="54">
        <v>1</v>
      </c>
      <c r="G605" s="41">
        <v>0.23516228756884971</v>
      </c>
      <c r="H605" s="41">
        <v>0.21966842736486258</v>
      </c>
      <c r="I605" s="41">
        <v>0.23504538398326369</v>
      </c>
      <c r="J605" s="41">
        <v>0.20674207770833952</v>
      </c>
      <c r="K605" s="41">
        <v>0.17149920684288822</v>
      </c>
      <c r="L605" s="41">
        <v>0.1618122816472472</v>
      </c>
      <c r="M605" s="41">
        <v>0.17557903330914121</v>
      </c>
      <c r="N605" s="41">
        <v>0.1745298280644238</v>
      </c>
      <c r="O605" s="41">
        <v>0.21253180841071748</v>
      </c>
      <c r="P605" s="41">
        <v>0.2107432866718385</v>
      </c>
      <c r="Q605" s="41">
        <v>0.2155843839491689</v>
      </c>
      <c r="R605" s="41">
        <v>0.20959371231642632</v>
      </c>
      <c r="S605" s="47">
        <v>49.37</v>
      </c>
    </row>
    <row r="606" spans="1:19" x14ac:dyDescent="0.25">
      <c r="A606" t="s">
        <v>1046</v>
      </c>
      <c r="B606" s="40" t="s">
        <v>74</v>
      </c>
      <c r="C606" s="40">
        <v>1</v>
      </c>
      <c r="D606" s="43">
        <v>45121</v>
      </c>
      <c r="E606" s="42">
        <v>39.496000000000002</v>
      </c>
      <c r="F606" s="54">
        <v>1</v>
      </c>
      <c r="G606" s="41">
        <v>0.23516228756884971</v>
      </c>
      <c r="H606" s="41">
        <v>0.21966842736486258</v>
      </c>
      <c r="I606" s="41">
        <v>0.23504538398326369</v>
      </c>
      <c r="J606" s="41">
        <v>0.20674207770833952</v>
      </c>
      <c r="K606" s="41">
        <v>0.17149920684288822</v>
      </c>
      <c r="L606" s="41">
        <v>0.1618122816472472</v>
      </c>
      <c r="M606" s="41">
        <v>0.17557903330914121</v>
      </c>
      <c r="N606" s="41">
        <v>0.1745298280644238</v>
      </c>
      <c r="O606" s="41">
        <v>0.21253180841071748</v>
      </c>
      <c r="P606" s="41">
        <v>0.2107432866718385</v>
      </c>
      <c r="Q606" s="41">
        <v>0.2155843839491689</v>
      </c>
      <c r="R606" s="41">
        <v>0.20959371231642632</v>
      </c>
      <c r="S606" s="47">
        <v>39.496000000000002</v>
      </c>
    </row>
    <row r="607" spans="1:19" x14ac:dyDescent="0.25">
      <c r="A607" t="s">
        <v>1047</v>
      </c>
      <c r="B607" s="40" t="s">
        <v>74</v>
      </c>
      <c r="C607" s="40">
        <v>1</v>
      </c>
      <c r="D607" s="43">
        <v>44964</v>
      </c>
      <c r="E607" s="42">
        <v>39.496000000000002</v>
      </c>
      <c r="F607" s="54">
        <v>1</v>
      </c>
      <c r="G607" s="41">
        <v>0.23516228756884971</v>
      </c>
      <c r="H607" s="41">
        <v>0.21966842736486258</v>
      </c>
      <c r="I607" s="41">
        <v>0.23504538398326369</v>
      </c>
      <c r="J607" s="41">
        <v>0.20674207770833952</v>
      </c>
      <c r="K607" s="41">
        <v>0.17149920684288822</v>
      </c>
      <c r="L607" s="41">
        <v>0.1618122816472472</v>
      </c>
      <c r="M607" s="41">
        <v>0.17557903330914121</v>
      </c>
      <c r="N607" s="41">
        <v>0.1745298280644238</v>
      </c>
      <c r="O607" s="41">
        <v>0.21253180841071748</v>
      </c>
      <c r="P607" s="41">
        <v>0.2107432866718385</v>
      </c>
      <c r="Q607" s="41">
        <v>0.2155843839491689</v>
      </c>
      <c r="R607" s="41">
        <v>0.20959371231642632</v>
      </c>
      <c r="S607" s="47">
        <v>39.496000000000002</v>
      </c>
    </row>
    <row r="608" spans="1:19" x14ac:dyDescent="0.25">
      <c r="A608" t="s">
        <v>1048</v>
      </c>
      <c r="B608" s="40" t="s">
        <v>74</v>
      </c>
      <c r="C608" s="40">
        <v>1</v>
      </c>
      <c r="D608" s="43">
        <v>45156</v>
      </c>
      <c r="E608" s="42">
        <v>39.496000000000002</v>
      </c>
      <c r="F608" s="54">
        <v>1</v>
      </c>
      <c r="G608" s="41">
        <v>0.23516228756884971</v>
      </c>
      <c r="H608" s="41">
        <v>0.21966842736486258</v>
      </c>
      <c r="I608" s="41">
        <v>0.23504538398326369</v>
      </c>
      <c r="J608" s="41">
        <v>0.20674207770833952</v>
      </c>
      <c r="K608" s="41">
        <v>0.17149920684288822</v>
      </c>
      <c r="L608" s="41">
        <v>0.1618122816472472</v>
      </c>
      <c r="M608" s="41">
        <v>0.17557903330914121</v>
      </c>
      <c r="N608" s="41">
        <v>0.1745298280644238</v>
      </c>
      <c r="O608" s="41">
        <v>0.21253180841071748</v>
      </c>
      <c r="P608" s="41">
        <v>0.2107432866718385</v>
      </c>
      <c r="Q608" s="41">
        <v>0.2155843839491689</v>
      </c>
      <c r="R608" s="41">
        <v>0.20959371231642632</v>
      </c>
      <c r="S608" s="47">
        <v>39.496000000000002</v>
      </c>
    </row>
    <row r="609" spans="1:19" x14ac:dyDescent="0.25">
      <c r="A609" t="s">
        <v>1049</v>
      </c>
      <c r="B609" s="40" t="s">
        <v>74</v>
      </c>
      <c r="C609" s="40">
        <v>1</v>
      </c>
      <c r="D609" s="43">
        <v>44960</v>
      </c>
      <c r="E609" s="42">
        <v>39.496000000000002</v>
      </c>
      <c r="F609" s="54">
        <v>1</v>
      </c>
      <c r="G609" s="41">
        <v>0.23516228756884971</v>
      </c>
      <c r="H609" s="41">
        <v>0.21966842736486258</v>
      </c>
      <c r="I609" s="41">
        <v>0.23504538398326369</v>
      </c>
      <c r="J609" s="41">
        <v>0.20674207770833952</v>
      </c>
      <c r="K609" s="41">
        <v>0.17149920684288822</v>
      </c>
      <c r="L609" s="41">
        <v>0.1618122816472472</v>
      </c>
      <c r="M609" s="41">
        <v>0.17557903330914121</v>
      </c>
      <c r="N609" s="41">
        <v>0.1745298280644238</v>
      </c>
      <c r="O609" s="41">
        <v>0.21253180841071748</v>
      </c>
      <c r="P609" s="41">
        <v>0.2107432866718385</v>
      </c>
      <c r="Q609" s="41">
        <v>0.2155843839491689</v>
      </c>
      <c r="R609" s="41">
        <v>0.20959371231642632</v>
      </c>
      <c r="S609" s="47">
        <v>39.496000000000002</v>
      </c>
    </row>
    <row r="610" spans="1:19" x14ac:dyDescent="0.25">
      <c r="A610" t="s">
        <v>1050</v>
      </c>
      <c r="B610" s="40" t="s">
        <v>74</v>
      </c>
      <c r="C610" s="40">
        <v>1</v>
      </c>
      <c r="D610" s="43">
        <v>45062</v>
      </c>
      <c r="E610" s="42">
        <v>39.496000000000002</v>
      </c>
      <c r="F610" s="54">
        <v>1</v>
      </c>
      <c r="G610" s="41">
        <v>0.23516228756884971</v>
      </c>
      <c r="H610" s="41">
        <v>0.21966842736486258</v>
      </c>
      <c r="I610" s="41">
        <v>0.23504538398326369</v>
      </c>
      <c r="J610" s="41">
        <v>0.20674207770833952</v>
      </c>
      <c r="K610" s="41">
        <v>0.17149920684288822</v>
      </c>
      <c r="L610" s="41">
        <v>0.1618122816472472</v>
      </c>
      <c r="M610" s="41">
        <v>0.17557903330914121</v>
      </c>
      <c r="N610" s="41">
        <v>0.1745298280644238</v>
      </c>
      <c r="O610" s="41">
        <v>0.21253180841071748</v>
      </c>
      <c r="P610" s="41">
        <v>0.2107432866718385</v>
      </c>
      <c r="Q610" s="41">
        <v>0.2155843839491689</v>
      </c>
      <c r="R610" s="41">
        <v>0.20959371231642632</v>
      </c>
      <c r="S610" s="47">
        <v>39.496000000000002</v>
      </c>
    </row>
    <row r="611" spans="1:19" x14ac:dyDescent="0.25">
      <c r="A611" t="s">
        <v>1823</v>
      </c>
      <c r="B611" s="40" t="s">
        <v>74</v>
      </c>
      <c r="C611" s="40">
        <v>1</v>
      </c>
      <c r="D611" s="43">
        <v>45627</v>
      </c>
      <c r="E611" s="42">
        <v>33.21</v>
      </c>
      <c r="F611" s="54">
        <v>1</v>
      </c>
      <c r="G611" s="41">
        <v>0.23516228756884971</v>
      </c>
      <c r="H611" s="41">
        <v>0.21966842736486258</v>
      </c>
      <c r="I611" s="41">
        <v>0.23504538398326369</v>
      </c>
      <c r="J611" s="41">
        <v>0.20674207770833952</v>
      </c>
      <c r="K611" s="41">
        <v>0.17149920684288822</v>
      </c>
      <c r="L611" s="41">
        <v>0.1618122816472472</v>
      </c>
      <c r="M611" s="41">
        <v>0.17557903330914121</v>
      </c>
      <c r="N611" s="41">
        <v>0.1745298280644238</v>
      </c>
      <c r="O611" s="41">
        <v>0.21253180841071748</v>
      </c>
      <c r="P611" s="41">
        <v>0.2107432866718385</v>
      </c>
      <c r="Q611" s="41">
        <v>0.2155843839491689</v>
      </c>
      <c r="R611" s="41">
        <v>0.20959371231642632</v>
      </c>
      <c r="S611" s="47">
        <v>33.21</v>
      </c>
    </row>
    <row r="612" spans="1:19" x14ac:dyDescent="0.25">
      <c r="A612" t="s">
        <v>1051</v>
      </c>
      <c r="B612" s="40" t="s">
        <v>74</v>
      </c>
      <c r="C612" s="40">
        <v>2</v>
      </c>
      <c r="D612" s="43">
        <v>45058</v>
      </c>
      <c r="E612" s="42">
        <v>0.27500000000000002</v>
      </c>
      <c r="F612" s="54">
        <v>1</v>
      </c>
      <c r="G612" s="41">
        <v>0.13911199566864266</v>
      </c>
      <c r="H612" s="41">
        <v>0.14397323158099676</v>
      </c>
      <c r="I612" s="41">
        <v>0.1253122181429491</v>
      </c>
      <c r="J612" s="41">
        <v>0.1107734592458102</v>
      </c>
      <c r="K612" s="41">
        <v>8.2659943560374941E-2</v>
      </c>
      <c r="L612" s="41">
        <v>6.9791864427120306E-2</v>
      </c>
      <c r="M612" s="41">
        <v>9.0617307951531029E-2</v>
      </c>
      <c r="N612" s="41">
        <v>0.10218505105720474</v>
      </c>
      <c r="O612" s="41">
        <v>0.11087991924650198</v>
      </c>
      <c r="P612" s="41">
        <v>0.12186694448854825</v>
      </c>
      <c r="Q612" s="41">
        <v>0.16068009222333368</v>
      </c>
      <c r="R612" s="41">
        <v>0.16599739643926004</v>
      </c>
      <c r="S612" s="47">
        <v>0.27500000000000002</v>
      </c>
    </row>
    <row r="613" spans="1:19" x14ac:dyDescent="0.25">
      <c r="A613" t="s">
        <v>1824</v>
      </c>
      <c r="B613" s="40" t="s">
        <v>74</v>
      </c>
      <c r="C613" s="40">
        <v>2</v>
      </c>
      <c r="D613" s="43">
        <v>45219</v>
      </c>
      <c r="E613" s="42">
        <v>0.4</v>
      </c>
      <c r="F613" s="54">
        <v>1</v>
      </c>
      <c r="G613" s="41">
        <v>0.13911199566864266</v>
      </c>
      <c r="H613" s="41">
        <v>0.14397323158099676</v>
      </c>
      <c r="I613" s="41">
        <v>0.1253122181429491</v>
      </c>
      <c r="J613" s="41">
        <v>0.1107734592458102</v>
      </c>
      <c r="K613" s="41">
        <v>8.2659943560374941E-2</v>
      </c>
      <c r="L613" s="41">
        <v>6.9791864427120306E-2</v>
      </c>
      <c r="M613" s="41">
        <v>9.0617307951531029E-2</v>
      </c>
      <c r="N613" s="41">
        <v>0.10218505105720474</v>
      </c>
      <c r="O613" s="41">
        <v>0.11087991924650198</v>
      </c>
      <c r="P613" s="41">
        <v>0.12186694448854825</v>
      </c>
      <c r="Q613" s="41">
        <v>0.16068009222333368</v>
      </c>
      <c r="R613" s="41">
        <v>0.16599739643926004</v>
      </c>
      <c r="S613" s="47">
        <v>0.4</v>
      </c>
    </row>
    <row r="614" spans="1:19" x14ac:dyDescent="0.25">
      <c r="A614" t="s">
        <v>1052</v>
      </c>
      <c r="B614" s="40" t="s">
        <v>74</v>
      </c>
      <c r="C614" s="40">
        <v>1</v>
      </c>
      <c r="D614" s="43">
        <v>45037</v>
      </c>
      <c r="E614" s="42">
        <v>12.856999999999999</v>
      </c>
      <c r="F614" s="54">
        <v>1</v>
      </c>
      <c r="G614" s="41">
        <v>0.23516228756884971</v>
      </c>
      <c r="H614" s="41">
        <v>0.21966842736486258</v>
      </c>
      <c r="I614" s="41">
        <v>0.23504538398326369</v>
      </c>
      <c r="J614" s="41">
        <v>0.20674207770833952</v>
      </c>
      <c r="K614" s="41">
        <v>0.17149920684288822</v>
      </c>
      <c r="L614" s="41">
        <v>0.1618122816472472</v>
      </c>
      <c r="M614" s="41">
        <v>0.17557903330914121</v>
      </c>
      <c r="N614" s="41">
        <v>0.1745298280644238</v>
      </c>
      <c r="O614" s="41">
        <v>0.21253180841071748</v>
      </c>
      <c r="P614" s="41">
        <v>0.2107432866718385</v>
      </c>
      <c r="Q614" s="41">
        <v>0.2155843839491689</v>
      </c>
      <c r="R614" s="41">
        <v>0.20959371231642632</v>
      </c>
      <c r="S614" s="47">
        <v>12.856999999999999</v>
      </c>
    </row>
    <row r="615" spans="1:19" x14ac:dyDescent="0.25">
      <c r="A615" t="s">
        <v>1053</v>
      </c>
      <c r="B615" s="40" t="s">
        <v>74</v>
      </c>
      <c r="C615" s="40">
        <v>1</v>
      </c>
      <c r="D615" s="43">
        <v>44986</v>
      </c>
      <c r="E615" s="42">
        <v>32.143000000000001</v>
      </c>
      <c r="F615" s="54">
        <v>1</v>
      </c>
      <c r="G615" s="41">
        <v>0.23516228756884971</v>
      </c>
      <c r="H615" s="41">
        <v>0.21966842736486258</v>
      </c>
      <c r="I615" s="41">
        <v>0.23504538398326369</v>
      </c>
      <c r="J615" s="41">
        <v>0.20674207770833952</v>
      </c>
      <c r="K615" s="41">
        <v>0.17149920684288822</v>
      </c>
      <c r="L615" s="41">
        <v>0.1618122816472472</v>
      </c>
      <c r="M615" s="41">
        <v>0.17557903330914121</v>
      </c>
      <c r="N615" s="41">
        <v>0.1745298280644238</v>
      </c>
      <c r="O615" s="41">
        <v>0.21253180841071748</v>
      </c>
      <c r="P615" s="41">
        <v>0.2107432866718385</v>
      </c>
      <c r="Q615" s="41">
        <v>0.2155843839491689</v>
      </c>
      <c r="R615" s="41">
        <v>0.20959371231642632</v>
      </c>
      <c r="S615" s="47">
        <v>32.143000000000001</v>
      </c>
    </row>
    <row r="616" spans="1:19" x14ac:dyDescent="0.25">
      <c r="A616" t="s">
        <v>1054</v>
      </c>
      <c r="B616" s="40" t="s">
        <v>74</v>
      </c>
      <c r="C616" s="40">
        <v>1</v>
      </c>
      <c r="D616" s="43">
        <v>45016</v>
      </c>
      <c r="E616" s="42">
        <v>45</v>
      </c>
      <c r="F616" s="54">
        <v>1</v>
      </c>
      <c r="G616" s="41">
        <v>0.23516228756884971</v>
      </c>
      <c r="H616" s="41">
        <v>0.21966842736486258</v>
      </c>
      <c r="I616" s="41">
        <v>0.23504538398326369</v>
      </c>
      <c r="J616" s="41">
        <v>0.20674207770833952</v>
      </c>
      <c r="K616" s="41">
        <v>0.17149920684288822</v>
      </c>
      <c r="L616" s="41">
        <v>0.1618122816472472</v>
      </c>
      <c r="M616" s="41">
        <v>0.17557903330914121</v>
      </c>
      <c r="N616" s="41">
        <v>0.1745298280644238</v>
      </c>
      <c r="O616" s="41">
        <v>0.21253180841071748</v>
      </c>
      <c r="P616" s="41">
        <v>0.2107432866718385</v>
      </c>
      <c r="Q616" s="41">
        <v>0.2155843839491689</v>
      </c>
      <c r="R616" s="41">
        <v>0.20959371231642632</v>
      </c>
      <c r="S616" s="47">
        <v>45</v>
      </c>
    </row>
    <row r="617" spans="1:19" x14ac:dyDescent="0.25">
      <c r="A617" t="s">
        <v>1825</v>
      </c>
      <c r="B617" s="40" t="s">
        <v>74</v>
      </c>
      <c r="C617" s="40">
        <v>1</v>
      </c>
      <c r="D617" s="43">
        <v>45658</v>
      </c>
      <c r="E617" s="42">
        <v>48.118000000000002</v>
      </c>
      <c r="F617" s="54">
        <v>1</v>
      </c>
      <c r="G617" s="41">
        <v>0.23516228756884971</v>
      </c>
      <c r="H617" s="41">
        <v>0.21966842736486258</v>
      </c>
      <c r="I617" s="41">
        <v>0.23504538398326369</v>
      </c>
      <c r="J617" s="41">
        <v>0.20674207770833952</v>
      </c>
      <c r="K617" s="41">
        <v>0.17149920684288822</v>
      </c>
      <c r="L617" s="41">
        <v>0.1618122816472472</v>
      </c>
      <c r="M617" s="41">
        <v>0.17557903330914121</v>
      </c>
      <c r="N617" s="41">
        <v>0.1745298280644238</v>
      </c>
      <c r="O617" s="41">
        <v>0.21253180841071748</v>
      </c>
      <c r="P617" s="41">
        <v>0.2107432866718385</v>
      </c>
      <c r="Q617" s="41">
        <v>0.2155843839491689</v>
      </c>
      <c r="R617" s="41">
        <v>0.20959371231642632</v>
      </c>
      <c r="S617" s="47">
        <v>48.118000000000002</v>
      </c>
    </row>
    <row r="618" spans="1:19" x14ac:dyDescent="0.25">
      <c r="A618" t="s">
        <v>1826</v>
      </c>
      <c r="B618" s="40" t="s">
        <v>74</v>
      </c>
      <c r="C618" s="40">
        <v>1</v>
      </c>
      <c r="D618" s="43">
        <v>45658</v>
      </c>
      <c r="E618" s="42">
        <v>48.118000000000002</v>
      </c>
      <c r="F618" s="54">
        <v>1</v>
      </c>
      <c r="G618" s="41">
        <v>0.23516228756884971</v>
      </c>
      <c r="H618" s="41">
        <v>0.21966842736486258</v>
      </c>
      <c r="I618" s="41">
        <v>0.23504538398326369</v>
      </c>
      <c r="J618" s="41">
        <v>0.20674207770833952</v>
      </c>
      <c r="K618" s="41">
        <v>0.17149920684288822</v>
      </c>
      <c r="L618" s="41">
        <v>0.1618122816472472</v>
      </c>
      <c r="M618" s="41">
        <v>0.17557903330914121</v>
      </c>
      <c r="N618" s="41">
        <v>0.1745298280644238</v>
      </c>
      <c r="O618" s="41">
        <v>0.21253180841071748</v>
      </c>
      <c r="P618" s="41">
        <v>0.2107432866718385</v>
      </c>
      <c r="Q618" s="41">
        <v>0.2155843839491689</v>
      </c>
      <c r="R618" s="41">
        <v>0.20959371231642632</v>
      </c>
      <c r="S618" s="47">
        <v>48.118000000000002</v>
      </c>
    </row>
    <row r="619" spans="1:19" x14ac:dyDescent="0.25">
      <c r="A619" t="s">
        <v>1827</v>
      </c>
      <c r="B619" s="40" t="s">
        <v>74</v>
      </c>
      <c r="C619" s="40">
        <v>1</v>
      </c>
      <c r="D619" s="43">
        <v>45597</v>
      </c>
      <c r="E619" s="42">
        <v>48.118000000000002</v>
      </c>
      <c r="F619" s="54">
        <v>1</v>
      </c>
      <c r="G619" s="41">
        <v>0.23516228756884971</v>
      </c>
      <c r="H619" s="41">
        <v>0.21966842736486258</v>
      </c>
      <c r="I619" s="41">
        <v>0.23504538398326369</v>
      </c>
      <c r="J619" s="41">
        <v>0.20674207770833952</v>
      </c>
      <c r="K619" s="41">
        <v>0.17149920684288822</v>
      </c>
      <c r="L619" s="41">
        <v>0.1618122816472472</v>
      </c>
      <c r="M619" s="41">
        <v>0.17557903330914121</v>
      </c>
      <c r="N619" s="41">
        <v>0.1745298280644238</v>
      </c>
      <c r="O619" s="41">
        <v>0.21253180841071748</v>
      </c>
      <c r="P619" s="41">
        <v>0.2107432866718385</v>
      </c>
      <c r="Q619" s="41">
        <v>0.2155843839491689</v>
      </c>
      <c r="R619" s="41">
        <v>0.20959371231642632</v>
      </c>
      <c r="S619" s="47">
        <v>48.118000000000002</v>
      </c>
    </row>
    <row r="620" spans="1:19" x14ac:dyDescent="0.25">
      <c r="A620" t="s">
        <v>1828</v>
      </c>
      <c r="B620" s="40" t="s">
        <v>74</v>
      </c>
      <c r="C620" s="40">
        <v>1</v>
      </c>
      <c r="D620" s="43">
        <v>45536</v>
      </c>
      <c r="E620" s="42">
        <v>48.118000000000002</v>
      </c>
      <c r="F620" s="54">
        <v>1</v>
      </c>
      <c r="G620" s="41">
        <v>0.23516228756884971</v>
      </c>
      <c r="H620" s="41">
        <v>0.21966842736486258</v>
      </c>
      <c r="I620" s="41">
        <v>0.23504538398326369</v>
      </c>
      <c r="J620" s="41">
        <v>0.20674207770833952</v>
      </c>
      <c r="K620" s="41">
        <v>0.17149920684288822</v>
      </c>
      <c r="L620" s="41">
        <v>0.1618122816472472</v>
      </c>
      <c r="M620" s="41">
        <v>0.17557903330914121</v>
      </c>
      <c r="N620" s="41">
        <v>0.1745298280644238</v>
      </c>
      <c r="O620" s="41">
        <v>0.21253180841071748</v>
      </c>
      <c r="P620" s="41">
        <v>0.2107432866718385</v>
      </c>
      <c r="Q620" s="41">
        <v>0.2155843839491689</v>
      </c>
      <c r="R620" s="41">
        <v>0.20959371231642632</v>
      </c>
      <c r="S620" s="47">
        <v>48.118000000000002</v>
      </c>
    </row>
    <row r="621" spans="1:19" x14ac:dyDescent="0.25">
      <c r="A621" t="s">
        <v>1829</v>
      </c>
      <c r="B621" s="40" t="s">
        <v>74</v>
      </c>
      <c r="C621" s="40">
        <v>1</v>
      </c>
      <c r="D621" s="43">
        <v>45536</v>
      </c>
      <c r="E621" s="42">
        <v>48.118000000000002</v>
      </c>
      <c r="F621" s="54">
        <v>1</v>
      </c>
      <c r="G621" s="41">
        <v>0.23516228756884971</v>
      </c>
      <c r="H621" s="41">
        <v>0.21966842736486258</v>
      </c>
      <c r="I621" s="41">
        <v>0.23504538398326369</v>
      </c>
      <c r="J621" s="41">
        <v>0.20674207770833952</v>
      </c>
      <c r="K621" s="41">
        <v>0.17149920684288822</v>
      </c>
      <c r="L621" s="41">
        <v>0.1618122816472472</v>
      </c>
      <c r="M621" s="41">
        <v>0.17557903330914121</v>
      </c>
      <c r="N621" s="41">
        <v>0.1745298280644238</v>
      </c>
      <c r="O621" s="41">
        <v>0.21253180841071748</v>
      </c>
      <c r="P621" s="41">
        <v>0.2107432866718385</v>
      </c>
      <c r="Q621" s="41">
        <v>0.2155843839491689</v>
      </c>
      <c r="R621" s="41">
        <v>0.20959371231642632</v>
      </c>
      <c r="S621" s="47">
        <v>48.118000000000002</v>
      </c>
    </row>
    <row r="622" spans="1:19" x14ac:dyDescent="0.25">
      <c r="A622" t="s">
        <v>1055</v>
      </c>
      <c r="B622" s="40" t="s">
        <v>74</v>
      </c>
      <c r="C622" s="40">
        <v>1</v>
      </c>
      <c r="D622" s="43">
        <v>45352</v>
      </c>
      <c r="E622" s="42">
        <v>46.87</v>
      </c>
      <c r="F622" s="54">
        <v>1</v>
      </c>
      <c r="G622" s="41">
        <v>0.23516228756884971</v>
      </c>
      <c r="H622" s="41">
        <v>0.21966842736486258</v>
      </c>
      <c r="I622" s="41">
        <v>0.23504538398326369</v>
      </c>
      <c r="J622" s="41">
        <v>0.20674207770833952</v>
      </c>
      <c r="K622" s="41">
        <v>0.17149920684288822</v>
      </c>
      <c r="L622" s="41">
        <v>0.1618122816472472</v>
      </c>
      <c r="M622" s="41">
        <v>0.17557903330914121</v>
      </c>
      <c r="N622" s="41">
        <v>0.1745298280644238</v>
      </c>
      <c r="O622" s="41">
        <v>0.21253180841071748</v>
      </c>
      <c r="P622" s="41">
        <v>0.2107432866718385</v>
      </c>
      <c r="Q622" s="41">
        <v>0.2155843839491689</v>
      </c>
      <c r="R622" s="41">
        <v>0.20959371231642632</v>
      </c>
      <c r="S622" s="47">
        <v>46.87</v>
      </c>
    </row>
    <row r="623" spans="1:19" x14ac:dyDescent="0.25">
      <c r="A623" t="s">
        <v>1056</v>
      </c>
      <c r="B623" s="40" t="s">
        <v>74</v>
      </c>
      <c r="C623" s="40">
        <v>1</v>
      </c>
      <c r="D623" s="43">
        <v>45352</v>
      </c>
      <c r="E623" s="42">
        <v>46.87</v>
      </c>
      <c r="F623" s="54">
        <v>1</v>
      </c>
      <c r="G623" s="41">
        <v>0.23516228756884971</v>
      </c>
      <c r="H623" s="41">
        <v>0.21966842736486258</v>
      </c>
      <c r="I623" s="41">
        <v>0.23504538398326369</v>
      </c>
      <c r="J623" s="41">
        <v>0.20674207770833952</v>
      </c>
      <c r="K623" s="41">
        <v>0.17149920684288822</v>
      </c>
      <c r="L623" s="41">
        <v>0.1618122816472472</v>
      </c>
      <c r="M623" s="41">
        <v>0.17557903330914121</v>
      </c>
      <c r="N623" s="41">
        <v>0.1745298280644238</v>
      </c>
      <c r="O623" s="41">
        <v>0.21253180841071748</v>
      </c>
      <c r="P623" s="41">
        <v>0.2107432866718385</v>
      </c>
      <c r="Q623" s="41">
        <v>0.2155843839491689</v>
      </c>
      <c r="R623" s="41">
        <v>0.20959371231642632</v>
      </c>
      <c r="S623" s="47">
        <v>46.87</v>
      </c>
    </row>
    <row r="624" spans="1:19" x14ac:dyDescent="0.25">
      <c r="A624" t="s">
        <v>1057</v>
      </c>
      <c r="B624" s="40" t="s">
        <v>74</v>
      </c>
      <c r="C624" s="40">
        <v>1</v>
      </c>
      <c r="D624" s="43">
        <v>45352</v>
      </c>
      <c r="E624" s="42">
        <v>46.87</v>
      </c>
      <c r="F624" s="54">
        <v>1</v>
      </c>
      <c r="G624" s="41">
        <v>0.23516228756884971</v>
      </c>
      <c r="H624" s="41">
        <v>0.21966842736486258</v>
      </c>
      <c r="I624" s="41">
        <v>0.23504538398326369</v>
      </c>
      <c r="J624" s="41">
        <v>0.20674207770833952</v>
      </c>
      <c r="K624" s="41">
        <v>0.17149920684288822</v>
      </c>
      <c r="L624" s="41">
        <v>0.1618122816472472</v>
      </c>
      <c r="M624" s="41">
        <v>0.17557903330914121</v>
      </c>
      <c r="N624" s="41">
        <v>0.1745298280644238</v>
      </c>
      <c r="O624" s="41">
        <v>0.21253180841071748</v>
      </c>
      <c r="P624" s="41">
        <v>0.2107432866718385</v>
      </c>
      <c r="Q624" s="41">
        <v>0.2155843839491689</v>
      </c>
      <c r="R624" s="41">
        <v>0.20959371231642632</v>
      </c>
      <c r="S624" s="47">
        <v>46.87</v>
      </c>
    </row>
    <row r="625" spans="1:19" x14ac:dyDescent="0.25">
      <c r="A625" t="s">
        <v>1830</v>
      </c>
      <c r="B625" s="40" t="s">
        <v>74</v>
      </c>
      <c r="C625" s="40">
        <v>1</v>
      </c>
      <c r="D625" s="43">
        <v>45383</v>
      </c>
      <c r="E625" s="42">
        <v>46.87</v>
      </c>
      <c r="F625" s="54">
        <v>1</v>
      </c>
      <c r="G625" s="41">
        <v>0.23516228756884971</v>
      </c>
      <c r="H625" s="41">
        <v>0.21966842736486258</v>
      </c>
      <c r="I625" s="41">
        <v>0.23504538398326369</v>
      </c>
      <c r="J625" s="41">
        <v>0.20674207770833952</v>
      </c>
      <c r="K625" s="41">
        <v>0.17149920684288822</v>
      </c>
      <c r="L625" s="41">
        <v>0.1618122816472472</v>
      </c>
      <c r="M625" s="41">
        <v>0.17557903330914121</v>
      </c>
      <c r="N625" s="41">
        <v>0.1745298280644238</v>
      </c>
      <c r="O625" s="41">
        <v>0.21253180841071748</v>
      </c>
      <c r="P625" s="41">
        <v>0.2107432866718385</v>
      </c>
      <c r="Q625" s="41">
        <v>0.2155843839491689</v>
      </c>
      <c r="R625" s="41">
        <v>0.20959371231642632</v>
      </c>
      <c r="S625" s="47">
        <v>46.87</v>
      </c>
    </row>
    <row r="626" spans="1:19" x14ac:dyDescent="0.25">
      <c r="A626" t="s">
        <v>1831</v>
      </c>
      <c r="B626" s="40" t="s">
        <v>74</v>
      </c>
      <c r="C626" s="40">
        <v>1</v>
      </c>
      <c r="D626" s="43">
        <v>45536</v>
      </c>
      <c r="E626" s="42">
        <v>47.945</v>
      </c>
      <c r="F626" s="54">
        <v>1</v>
      </c>
      <c r="G626" s="41">
        <v>0.23516228756884971</v>
      </c>
      <c r="H626" s="41">
        <v>0.21966842736486258</v>
      </c>
      <c r="I626" s="41">
        <v>0.23504538398326369</v>
      </c>
      <c r="J626" s="41">
        <v>0.20674207770833952</v>
      </c>
      <c r="K626" s="41">
        <v>0.17149920684288822</v>
      </c>
      <c r="L626" s="41">
        <v>0.1618122816472472</v>
      </c>
      <c r="M626" s="41">
        <v>0.17557903330914121</v>
      </c>
      <c r="N626" s="41">
        <v>0.1745298280644238</v>
      </c>
      <c r="O626" s="41">
        <v>0.21253180841071748</v>
      </c>
      <c r="P626" s="41">
        <v>0.2107432866718385</v>
      </c>
      <c r="Q626" s="41">
        <v>0.2155843839491689</v>
      </c>
      <c r="R626" s="41">
        <v>0.20959371231642632</v>
      </c>
      <c r="S626" s="47">
        <v>47.945</v>
      </c>
    </row>
    <row r="627" spans="1:19" x14ac:dyDescent="0.25">
      <c r="A627" t="s">
        <v>1832</v>
      </c>
      <c r="B627" s="40" t="s">
        <v>74</v>
      </c>
      <c r="C627" s="40">
        <v>1</v>
      </c>
      <c r="D627" s="43">
        <v>45536</v>
      </c>
      <c r="E627" s="42">
        <v>47.945</v>
      </c>
      <c r="F627" s="54">
        <v>1</v>
      </c>
      <c r="G627" s="41">
        <v>0.23516228756884971</v>
      </c>
      <c r="H627" s="41">
        <v>0.21966842736486258</v>
      </c>
      <c r="I627" s="41">
        <v>0.23504538398326369</v>
      </c>
      <c r="J627" s="41">
        <v>0.20674207770833952</v>
      </c>
      <c r="K627" s="41">
        <v>0.17149920684288822</v>
      </c>
      <c r="L627" s="41">
        <v>0.1618122816472472</v>
      </c>
      <c r="M627" s="41">
        <v>0.17557903330914121</v>
      </c>
      <c r="N627" s="41">
        <v>0.1745298280644238</v>
      </c>
      <c r="O627" s="41">
        <v>0.21253180841071748</v>
      </c>
      <c r="P627" s="41">
        <v>0.2107432866718385</v>
      </c>
      <c r="Q627" s="41">
        <v>0.2155843839491689</v>
      </c>
      <c r="R627" s="41">
        <v>0.20959371231642632</v>
      </c>
      <c r="S627" s="47">
        <v>47.945</v>
      </c>
    </row>
    <row r="628" spans="1:19" x14ac:dyDescent="0.25">
      <c r="A628" t="s">
        <v>1833</v>
      </c>
      <c r="B628" s="40" t="s">
        <v>74</v>
      </c>
      <c r="C628" s="40">
        <v>1</v>
      </c>
      <c r="D628" s="43">
        <v>45413</v>
      </c>
      <c r="E628" s="42">
        <v>47.945</v>
      </c>
      <c r="F628" s="54">
        <v>1</v>
      </c>
      <c r="G628" s="41">
        <v>0.23516228756884971</v>
      </c>
      <c r="H628" s="41">
        <v>0.21966842736486258</v>
      </c>
      <c r="I628" s="41">
        <v>0.23504538398326369</v>
      </c>
      <c r="J628" s="41">
        <v>0.20674207770833952</v>
      </c>
      <c r="K628" s="41">
        <v>0.17149920684288822</v>
      </c>
      <c r="L628" s="41">
        <v>0.1618122816472472</v>
      </c>
      <c r="M628" s="41">
        <v>0.17557903330914121</v>
      </c>
      <c r="N628" s="41">
        <v>0.1745298280644238</v>
      </c>
      <c r="O628" s="41">
        <v>0.21253180841071748</v>
      </c>
      <c r="P628" s="41">
        <v>0.2107432866718385</v>
      </c>
      <c r="Q628" s="41">
        <v>0.2155843839491689</v>
      </c>
      <c r="R628" s="41">
        <v>0.20959371231642632</v>
      </c>
      <c r="S628" s="47">
        <v>47.945</v>
      </c>
    </row>
    <row r="629" spans="1:19" x14ac:dyDescent="0.25">
      <c r="A629" t="s">
        <v>1834</v>
      </c>
      <c r="B629" s="40" t="s">
        <v>74</v>
      </c>
      <c r="C629" s="40">
        <v>1</v>
      </c>
      <c r="D629" s="43">
        <v>45597</v>
      </c>
      <c r="E629" s="42">
        <v>47.945</v>
      </c>
      <c r="F629" s="54">
        <v>1</v>
      </c>
      <c r="G629" s="41">
        <v>0.23516228756884971</v>
      </c>
      <c r="H629" s="41">
        <v>0.21966842736486258</v>
      </c>
      <c r="I629" s="41">
        <v>0.23504538398326369</v>
      </c>
      <c r="J629" s="41">
        <v>0.20674207770833952</v>
      </c>
      <c r="K629" s="41">
        <v>0.17149920684288822</v>
      </c>
      <c r="L629" s="41">
        <v>0.1618122816472472</v>
      </c>
      <c r="M629" s="41">
        <v>0.17557903330914121</v>
      </c>
      <c r="N629" s="41">
        <v>0.1745298280644238</v>
      </c>
      <c r="O629" s="41">
        <v>0.21253180841071748</v>
      </c>
      <c r="P629" s="41">
        <v>0.2107432866718385</v>
      </c>
      <c r="Q629" s="41">
        <v>0.2155843839491689</v>
      </c>
      <c r="R629" s="41">
        <v>0.20959371231642632</v>
      </c>
      <c r="S629" s="47">
        <v>47.945</v>
      </c>
    </row>
    <row r="630" spans="1:19" x14ac:dyDescent="0.25">
      <c r="A630" t="s">
        <v>1835</v>
      </c>
      <c r="B630" s="40" t="s">
        <v>74</v>
      </c>
      <c r="C630" s="40">
        <v>1</v>
      </c>
      <c r="D630" s="43">
        <v>45597</v>
      </c>
      <c r="E630" s="42">
        <v>47.945</v>
      </c>
      <c r="F630" s="54">
        <v>1</v>
      </c>
      <c r="G630" s="41">
        <v>0.23516228756884971</v>
      </c>
      <c r="H630" s="41">
        <v>0.21966842736486258</v>
      </c>
      <c r="I630" s="41">
        <v>0.23504538398326369</v>
      </c>
      <c r="J630" s="41">
        <v>0.20674207770833952</v>
      </c>
      <c r="K630" s="41">
        <v>0.17149920684288822</v>
      </c>
      <c r="L630" s="41">
        <v>0.1618122816472472</v>
      </c>
      <c r="M630" s="41">
        <v>0.17557903330914121</v>
      </c>
      <c r="N630" s="41">
        <v>0.1745298280644238</v>
      </c>
      <c r="O630" s="41">
        <v>0.21253180841071748</v>
      </c>
      <c r="P630" s="41">
        <v>0.2107432866718385</v>
      </c>
      <c r="Q630" s="41">
        <v>0.2155843839491689</v>
      </c>
      <c r="R630" s="41">
        <v>0.20959371231642632</v>
      </c>
      <c r="S630" s="47">
        <v>47.945</v>
      </c>
    </row>
    <row r="631" spans="1:19" x14ac:dyDescent="0.25">
      <c r="A631" t="s">
        <v>1836</v>
      </c>
      <c r="B631" s="40" t="s">
        <v>74</v>
      </c>
      <c r="C631" s="40">
        <v>1</v>
      </c>
      <c r="D631" s="43">
        <v>45597</v>
      </c>
      <c r="E631" s="42">
        <v>47.945</v>
      </c>
      <c r="F631" s="54">
        <v>1</v>
      </c>
      <c r="G631" s="41">
        <v>0.23516228756884971</v>
      </c>
      <c r="H631" s="41">
        <v>0.21966842736486258</v>
      </c>
      <c r="I631" s="41">
        <v>0.23504538398326369</v>
      </c>
      <c r="J631" s="41">
        <v>0.20674207770833952</v>
      </c>
      <c r="K631" s="41">
        <v>0.17149920684288822</v>
      </c>
      <c r="L631" s="41">
        <v>0.1618122816472472</v>
      </c>
      <c r="M631" s="41">
        <v>0.17557903330914121</v>
      </c>
      <c r="N631" s="41">
        <v>0.1745298280644238</v>
      </c>
      <c r="O631" s="41">
        <v>0.21253180841071748</v>
      </c>
      <c r="P631" s="41">
        <v>0.2107432866718385</v>
      </c>
      <c r="Q631" s="41">
        <v>0.2155843839491689</v>
      </c>
      <c r="R631" s="41">
        <v>0.20959371231642632</v>
      </c>
      <c r="S631" s="47">
        <v>47.945</v>
      </c>
    </row>
    <row r="632" spans="1:19" x14ac:dyDescent="0.25">
      <c r="A632" t="s">
        <v>1837</v>
      </c>
      <c r="B632" s="40" t="s">
        <v>74</v>
      </c>
      <c r="C632" s="40">
        <v>1</v>
      </c>
      <c r="D632" s="43">
        <v>45597</v>
      </c>
      <c r="E632" s="42">
        <v>41.064999999999998</v>
      </c>
      <c r="F632" s="54">
        <v>1</v>
      </c>
      <c r="G632" s="41">
        <v>0.23516228756884971</v>
      </c>
      <c r="H632" s="41">
        <v>0.21966842736486258</v>
      </c>
      <c r="I632" s="41">
        <v>0.23504538398326369</v>
      </c>
      <c r="J632" s="41">
        <v>0.20674207770833952</v>
      </c>
      <c r="K632" s="41">
        <v>0.17149920684288822</v>
      </c>
      <c r="L632" s="41">
        <v>0.1618122816472472</v>
      </c>
      <c r="M632" s="41">
        <v>0.17557903330914121</v>
      </c>
      <c r="N632" s="41">
        <v>0.1745298280644238</v>
      </c>
      <c r="O632" s="41">
        <v>0.21253180841071748</v>
      </c>
      <c r="P632" s="41">
        <v>0.2107432866718385</v>
      </c>
      <c r="Q632" s="41">
        <v>0.2155843839491689</v>
      </c>
      <c r="R632" s="41">
        <v>0.20959371231642632</v>
      </c>
      <c r="S632" s="47">
        <v>41.064999999999998</v>
      </c>
    </row>
    <row r="633" spans="1:19" x14ac:dyDescent="0.25">
      <c r="A633" t="s">
        <v>1838</v>
      </c>
      <c r="B633" s="40" t="s">
        <v>74</v>
      </c>
      <c r="C633" s="40">
        <v>3</v>
      </c>
      <c r="D633" s="43">
        <v>45658</v>
      </c>
      <c r="E633" s="42">
        <v>40.536000000000001</v>
      </c>
      <c r="F633" s="54">
        <v>1</v>
      </c>
      <c r="G633" s="41">
        <v>0.22871264683271059</v>
      </c>
      <c r="H633" s="41">
        <v>0.23750563879343578</v>
      </c>
      <c r="I633" s="41">
        <v>0.23037320442145653</v>
      </c>
      <c r="J633" s="41">
        <v>0.22169681899004828</v>
      </c>
      <c r="K633" s="41">
        <v>0.18652447212227979</v>
      </c>
      <c r="L633" s="41">
        <v>0.18988281789981101</v>
      </c>
      <c r="M633" s="41">
        <v>0.18730858498199443</v>
      </c>
      <c r="N633" s="41">
        <v>0.20642963181667212</v>
      </c>
      <c r="O633" s="41">
        <v>0.25801633166033289</v>
      </c>
      <c r="P633" s="41">
        <v>0.23400168262830828</v>
      </c>
      <c r="Q633" s="41">
        <v>0.22614830050781706</v>
      </c>
      <c r="R633" s="41">
        <v>0.23465907887395288</v>
      </c>
      <c r="S633" s="47">
        <v>40.536000000000001</v>
      </c>
    </row>
    <row r="634" spans="1:19" x14ac:dyDescent="0.25">
      <c r="A634" t="s">
        <v>1058</v>
      </c>
      <c r="B634" s="40" t="s">
        <v>74</v>
      </c>
      <c r="C634" s="40">
        <v>3</v>
      </c>
      <c r="D634" s="43">
        <v>45296</v>
      </c>
      <c r="E634" s="42">
        <v>50</v>
      </c>
      <c r="F634" s="54">
        <v>1</v>
      </c>
      <c r="G634" s="41">
        <v>0.22871264683271059</v>
      </c>
      <c r="H634" s="41">
        <v>0.23750563879343578</v>
      </c>
      <c r="I634" s="41">
        <v>0.23037320442145653</v>
      </c>
      <c r="J634" s="41">
        <v>0.22169681899004828</v>
      </c>
      <c r="K634" s="41">
        <v>0.18652447212227979</v>
      </c>
      <c r="L634" s="41">
        <v>0.18988281789981101</v>
      </c>
      <c r="M634" s="41">
        <v>0.18730858498199443</v>
      </c>
      <c r="N634" s="41">
        <v>0.20642963181667212</v>
      </c>
      <c r="O634" s="41">
        <v>0.25801633166033289</v>
      </c>
      <c r="P634" s="41">
        <v>0.23400168262830828</v>
      </c>
      <c r="Q634" s="41">
        <v>0.22614830050781706</v>
      </c>
      <c r="R634" s="41">
        <v>0.23465907887395288</v>
      </c>
      <c r="S634" s="47">
        <v>50</v>
      </c>
    </row>
    <row r="635" spans="1:19" x14ac:dyDescent="0.25">
      <c r="A635" t="s">
        <v>1059</v>
      </c>
      <c r="B635" s="40" t="s">
        <v>74</v>
      </c>
      <c r="C635" s="40">
        <v>3</v>
      </c>
      <c r="D635" s="43">
        <v>45296</v>
      </c>
      <c r="E635" s="42">
        <v>50</v>
      </c>
      <c r="F635" s="54">
        <v>1</v>
      </c>
      <c r="G635" s="41">
        <v>0.22871264683271059</v>
      </c>
      <c r="H635" s="41">
        <v>0.23750563879343578</v>
      </c>
      <c r="I635" s="41">
        <v>0.23037320442145653</v>
      </c>
      <c r="J635" s="41">
        <v>0.22169681899004828</v>
      </c>
      <c r="K635" s="41">
        <v>0.18652447212227979</v>
      </c>
      <c r="L635" s="41">
        <v>0.18988281789981101</v>
      </c>
      <c r="M635" s="41">
        <v>0.18730858498199443</v>
      </c>
      <c r="N635" s="41">
        <v>0.20642963181667212</v>
      </c>
      <c r="O635" s="41">
        <v>0.25801633166033289</v>
      </c>
      <c r="P635" s="41">
        <v>0.23400168262830828</v>
      </c>
      <c r="Q635" s="41">
        <v>0.22614830050781706</v>
      </c>
      <c r="R635" s="41">
        <v>0.23465907887395288</v>
      </c>
      <c r="S635" s="47">
        <v>50</v>
      </c>
    </row>
    <row r="636" spans="1:19" x14ac:dyDescent="0.25">
      <c r="A636" t="s">
        <v>1060</v>
      </c>
      <c r="B636" s="40" t="s">
        <v>74</v>
      </c>
      <c r="C636" s="40">
        <v>3</v>
      </c>
      <c r="D636" s="43">
        <v>45296</v>
      </c>
      <c r="E636" s="42">
        <v>50</v>
      </c>
      <c r="F636" s="54">
        <v>1</v>
      </c>
      <c r="G636" s="41">
        <v>0.22871264683271059</v>
      </c>
      <c r="H636" s="41">
        <v>0.23750563879343578</v>
      </c>
      <c r="I636" s="41">
        <v>0.23037320442145653</v>
      </c>
      <c r="J636" s="41">
        <v>0.22169681899004828</v>
      </c>
      <c r="K636" s="41">
        <v>0.18652447212227979</v>
      </c>
      <c r="L636" s="41">
        <v>0.18988281789981101</v>
      </c>
      <c r="M636" s="41">
        <v>0.18730858498199443</v>
      </c>
      <c r="N636" s="41">
        <v>0.20642963181667212</v>
      </c>
      <c r="O636" s="41">
        <v>0.25801633166033289</v>
      </c>
      <c r="P636" s="41">
        <v>0.23400168262830828</v>
      </c>
      <c r="Q636" s="41">
        <v>0.22614830050781706</v>
      </c>
      <c r="R636" s="41">
        <v>0.23465907887395288</v>
      </c>
      <c r="S636" s="47">
        <v>50</v>
      </c>
    </row>
    <row r="637" spans="1:19" x14ac:dyDescent="0.25">
      <c r="A637" t="s">
        <v>1061</v>
      </c>
      <c r="B637" s="40" t="s">
        <v>74</v>
      </c>
      <c r="C637" s="40">
        <v>3</v>
      </c>
      <c r="D637" s="43">
        <v>45296</v>
      </c>
      <c r="E637" s="42">
        <v>5.0010000000000003</v>
      </c>
      <c r="F637" s="54">
        <v>1</v>
      </c>
      <c r="G637" s="41">
        <v>0.22871264683271059</v>
      </c>
      <c r="H637" s="41">
        <v>0.23750563879343578</v>
      </c>
      <c r="I637" s="41">
        <v>0.23037320442145653</v>
      </c>
      <c r="J637" s="41">
        <v>0.22169681899004828</v>
      </c>
      <c r="K637" s="41">
        <v>0.18652447212227979</v>
      </c>
      <c r="L637" s="41">
        <v>0.18988281789981101</v>
      </c>
      <c r="M637" s="41">
        <v>0.18730858498199443</v>
      </c>
      <c r="N637" s="41">
        <v>0.20642963181667212</v>
      </c>
      <c r="O637" s="41">
        <v>0.25801633166033289</v>
      </c>
      <c r="P637" s="41">
        <v>0.23400168262830828</v>
      </c>
      <c r="Q637" s="41">
        <v>0.22614830050781706</v>
      </c>
      <c r="R637" s="41">
        <v>0.23465907887395288</v>
      </c>
      <c r="S637" s="47">
        <v>5.0010000000000003</v>
      </c>
    </row>
    <row r="638" spans="1:19" x14ac:dyDescent="0.25">
      <c r="A638" t="s">
        <v>1062</v>
      </c>
      <c r="B638" s="40" t="s">
        <v>74</v>
      </c>
      <c r="C638" s="40">
        <v>3</v>
      </c>
      <c r="D638" s="43">
        <v>45255</v>
      </c>
      <c r="E638" s="42">
        <v>50</v>
      </c>
      <c r="F638" s="54">
        <v>1</v>
      </c>
      <c r="G638" s="41">
        <v>0.22871264683271059</v>
      </c>
      <c r="H638" s="41">
        <v>0.23750563879343578</v>
      </c>
      <c r="I638" s="41">
        <v>0.23037320442145653</v>
      </c>
      <c r="J638" s="41">
        <v>0.22169681899004828</v>
      </c>
      <c r="K638" s="41">
        <v>0.18652447212227979</v>
      </c>
      <c r="L638" s="41">
        <v>0.18988281789981101</v>
      </c>
      <c r="M638" s="41">
        <v>0.18730858498199443</v>
      </c>
      <c r="N638" s="41">
        <v>0.20642963181667212</v>
      </c>
      <c r="O638" s="41">
        <v>0.25801633166033289</v>
      </c>
      <c r="P638" s="41">
        <v>0.23400168262830828</v>
      </c>
      <c r="Q638" s="41">
        <v>0.22614830050781706</v>
      </c>
      <c r="R638" s="41">
        <v>0.23465907887395288</v>
      </c>
      <c r="S638" s="47">
        <v>50</v>
      </c>
    </row>
    <row r="639" spans="1:19" x14ac:dyDescent="0.25">
      <c r="A639" t="s">
        <v>1063</v>
      </c>
      <c r="B639" s="40" t="s">
        <v>74</v>
      </c>
      <c r="C639" s="40">
        <v>3</v>
      </c>
      <c r="D639" s="43">
        <v>45255</v>
      </c>
      <c r="E639" s="42">
        <v>50</v>
      </c>
      <c r="F639" s="54">
        <v>1</v>
      </c>
      <c r="G639" s="41">
        <v>0.22871264683271059</v>
      </c>
      <c r="H639" s="41">
        <v>0.23750563879343578</v>
      </c>
      <c r="I639" s="41">
        <v>0.23037320442145653</v>
      </c>
      <c r="J639" s="41">
        <v>0.22169681899004828</v>
      </c>
      <c r="K639" s="41">
        <v>0.18652447212227979</v>
      </c>
      <c r="L639" s="41">
        <v>0.18988281789981101</v>
      </c>
      <c r="M639" s="41">
        <v>0.18730858498199443</v>
      </c>
      <c r="N639" s="41">
        <v>0.20642963181667212</v>
      </c>
      <c r="O639" s="41">
        <v>0.25801633166033289</v>
      </c>
      <c r="P639" s="41">
        <v>0.23400168262830828</v>
      </c>
      <c r="Q639" s="41">
        <v>0.22614830050781706</v>
      </c>
      <c r="R639" s="41">
        <v>0.23465907887395288</v>
      </c>
      <c r="S639" s="47">
        <v>50</v>
      </c>
    </row>
    <row r="640" spans="1:19" x14ac:dyDescent="0.25">
      <c r="A640" t="s">
        <v>1064</v>
      </c>
      <c r="B640" s="40" t="s">
        <v>74</v>
      </c>
      <c r="C640" s="40">
        <v>3</v>
      </c>
      <c r="D640" s="43">
        <v>45256</v>
      </c>
      <c r="E640" s="42">
        <v>50</v>
      </c>
      <c r="F640" s="54">
        <v>1</v>
      </c>
      <c r="G640" s="41">
        <v>0.22871264683271059</v>
      </c>
      <c r="H640" s="41">
        <v>0.23750563879343578</v>
      </c>
      <c r="I640" s="41">
        <v>0.23037320442145653</v>
      </c>
      <c r="J640" s="41">
        <v>0.22169681899004828</v>
      </c>
      <c r="K640" s="41">
        <v>0.18652447212227979</v>
      </c>
      <c r="L640" s="41">
        <v>0.18988281789981101</v>
      </c>
      <c r="M640" s="41">
        <v>0.18730858498199443</v>
      </c>
      <c r="N640" s="41">
        <v>0.20642963181667212</v>
      </c>
      <c r="O640" s="41">
        <v>0.25801633166033289</v>
      </c>
      <c r="P640" s="41">
        <v>0.23400168262830828</v>
      </c>
      <c r="Q640" s="41">
        <v>0.22614830050781706</v>
      </c>
      <c r="R640" s="41">
        <v>0.23465907887395288</v>
      </c>
      <c r="S640" s="47">
        <v>50</v>
      </c>
    </row>
    <row r="641" spans="1:19" x14ac:dyDescent="0.25">
      <c r="A641" t="s">
        <v>1065</v>
      </c>
      <c r="B641" s="40" t="s">
        <v>74</v>
      </c>
      <c r="C641" s="40">
        <v>3</v>
      </c>
      <c r="D641" s="43">
        <v>45279</v>
      </c>
      <c r="E641" s="42">
        <v>50</v>
      </c>
      <c r="F641" s="54">
        <v>1</v>
      </c>
      <c r="G641" s="41">
        <v>0.22871264683271059</v>
      </c>
      <c r="H641" s="41">
        <v>0.23750563879343578</v>
      </c>
      <c r="I641" s="41">
        <v>0.23037320442145653</v>
      </c>
      <c r="J641" s="41">
        <v>0.22169681899004828</v>
      </c>
      <c r="K641" s="41">
        <v>0.18652447212227979</v>
      </c>
      <c r="L641" s="41">
        <v>0.18988281789981101</v>
      </c>
      <c r="M641" s="41">
        <v>0.18730858498199443</v>
      </c>
      <c r="N641" s="41">
        <v>0.20642963181667212</v>
      </c>
      <c r="O641" s="41">
        <v>0.25801633166033289</v>
      </c>
      <c r="P641" s="41">
        <v>0.23400168262830828</v>
      </c>
      <c r="Q641" s="41">
        <v>0.22614830050781706</v>
      </c>
      <c r="R641" s="41">
        <v>0.23465907887395288</v>
      </c>
      <c r="S641" s="47">
        <v>50</v>
      </c>
    </row>
    <row r="642" spans="1:19" x14ac:dyDescent="0.25">
      <c r="A642" t="s">
        <v>1066</v>
      </c>
      <c r="B642" s="40" t="s">
        <v>74</v>
      </c>
      <c r="C642" s="40">
        <v>3</v>
      </c>
      <c r="D642" s="43">
        <v>45283</v>
      </c>
      <c r="E642" s="42">
        <v>50</v>
      </c>
      <c r="F642" s="54">
        <v>1</v>
      </c>
      <c r="G642" s="41">
        <v>0.22871264683271059</v>
      </c>
      <c r="H642" s="41">
        <v>0.23750563879343578</v>
      </c>
      <c r="I642" s="41">
        <v>0.23037320442145653</v>
      </c>
      <c r="J642" s="41">
        <v>0.22169681899004828</v>
      </c>
      <c r="K642" s="41">
        <v>0.18652447212227979</v>
      </c>
      <c r="L642" s="41">
        <v>0.18988281789981101</v>
      </c>
      <c r="M642" s="41">
        <v>0.18730858498199443</v>
      </c>
      <c r="N642" s="41">
        <v>0.20642963181667212</v>
      </c>
      <c r="O642" s="41">
        <v>0.25801633166033289</v>
      </c>
      <c r="P642" s="41">
        <v>0.23400168262830828</v>
      </c>
      <c r="Q642" s="41">
        <v>0.22614830050781706</v>
      </c>
      <c r="R642" s="41">
        <v>0.23465907887395288</v>
      </c>
      <c r="S642" s="47">
        <v>50</v>
      </c>
    </row>
    <row r="643" spans="1:19" x14ac:dyDescent="0.25">
      <c r="A643" t="s">
        <v>1067</v>
      </c>
      <c r="B643" s="40" t="s">
        <v>74</v>
      </c>
      <c r="C643" s="40">
        <v>3</v>
      </c>
      <c r="D643" s="43">
        <v>45270</v>
      </c>
      <c r="E643" s="42">
        <v>50</v>
      </c>
      <c r="F643" s="54">
        <v>1</v>
      </c>
      <c r="G643" s="41">
        <v>0.22871264683271059</v>
      </c>
      <c r="H643" s="41">
        <v>0.23750563879343578</v>
      </c>
      <c r="I643" s="41">
        <v>0.23037320442145653</v>
      </c>
      <c r="J643" s="41">
        <v>0.22169681899004828</v>
      </c>
      <c r="K643" s="41">
        <v>0.18652447212227979</v>
      </c>
      <c r="L643" s="41">
        <v>0.18988281789981101</v>
      </c>
      <c r="M643" s="41">
        <v>0.18730858498199443</v>
      </c>
      <c r="N643" s="41">
        <v>0.20642963181667212</v>
      </c>
      <c r="O643" s="41">
        <v>0.25801633166033289</v>
      </c>
      <c r="P643" s="41">
        <v>0.23400168262830828</v>
      </c>
      <c r="Q643" s="41">
        <v>0.22614830050781706</v>
      </c>
      <c r="R643" s="41">
        <v>0.23465907887395288</v>
      </c>
      <c r="S643" s="47">
        <v>50</v>
      </c>
    </row>
    <row r="644" spans="1:19" x14ac:dyDescent="0.25">
      <c r="A644" t="s">
        <v>1068</v>
      </c>
      <c r="B644" s="40" t="s">
        <v>74</v>
      </c>
      <c r="C644" s="40">
        <v>1</v>
      </c>
      <c r="D644" s="43">
        <v>45413</v>
      </c>
      <c r="E644" s="42">
        <v>85</v>
      </c>
      <c r="F644" s="54">
        <v>1</v>
      </c>
      <c r="G644" s="41">
        <v>0.23516228756884971</v>
      </c>
      <c r="H644" s="41">
        <v>0.21966842736486258</v>
      </c>
      <c r="I644" s="41">
        <v>0.23504538398326369</v>
      </c>
      <c r="J644" s="41">
        <v>0.20674207770833952</v>
      </c>
      <c r="K644" s="41">
        <v>0.17149920684288822</v>
      </c>
      <c r="L644" s="41">
        <v>0.1618122816472472</v>
      </c>
      <c r="M644" s="41">
        <v>0.17557903330914121</v>
      </c>
      <c r="N644" s="41">
        <v>0.1745298280644238</v>
      </c>
      <c r="O644" s="41">
        <v>0.21253180841071748</v>
      </c>
      <c r="P644" s="41">
        <v>0.2107432866718385</v>
      </c>
      <c r="Q644" s="41">
        <v>0.2155843839491689</v>
      </c>
      <c r="R644" s="41">
        <v>0.20959371231642632</v>
      </c>
      <c r="S644" s="47">
        <v>85</v>
      </c>
    </row>
    <row r="645" spans="1:19" x14ac:dyDescent="0.25">
      <c r="A645" t="s">
        <v>1069</v>
      </c>
      <c r="B645" s="40" t="s">
        <v>74</v>
      </c>
      <c r="C645" s="40">
        <v>3</v>
      </c>
      <c r="D645" s="43">
        <v>45689</v>
      </c>
      <c r="E645" s="42">
        <v>23.1</v>
      </c>
      <c r="F645" s="54">
        <v>1</v>
      </c>
      <c r="G645" s="41">
        <v>0.22871264683271059</v>
      </c>
      <c r="H645" s="41">
        <v>0.23750563879343578</v>
      </c>
      <c r="I645" s="41">
        <v>0.23037320442145653</v>
      </c>
      <c r="J645" s="41">
        <v>0.22169681899004828</v>
      </c>
      <c r="K645" s="41">
        <v>0.18652447212227979</v>
      </c>
      <c r="L645" s="41">
        <v>0.18988281789981101</v>
      </c>
      <c r="M645" s="41">
        <v>0.18730858498199443</v>
      </c>
      <c r="N645" s="41">
        <v>0.20642963181667212</v>
      </c>
      <c r="O645" s="41">
        <v>0.25801633166033289</v>
      </c>
      <c r="P645" s="41">
        <v>0.23400168262830828</v>
      </c>
      <c r="Q645" s="41">
        <v>0.22614830050781706</v>
      </c>
      <c r="R645" s="41">
        <v>0.23465907887395288</v>
      </c>
      <c r="S645" s="47">
        <v>23.1</v>
      </c>
    </row>
    <row r="646" spans="1:19" x14ac:dyDescent="0.25">
      <c r="A646" t="s">
        <v>1070</v>
      </c>
      <c r="B646" s="40" t="s">
        <v>74</v>
      </c>
      <c r="C646" s="40">
        <v>3</v>
      </c>
      <c r="D646" s="43">
        <v>45689</v>
      </c>
      <c r="E646" s="42">
        <v>23.1</v>
      </c>
      <c r="F646" s="54">
        <v>1</v>
      </c>
      <c r="G646" s="41">
        <v>0.22871264683271059</v>
      </c>
      <c r="H646" s="41">
        <v>0.23750563879343578</v>
      </c>
      <c r="I646" s="41">
        <v>0.23037320442145653</v>
      </c>
      <c r="J646" s="41">
        <v>0.22169681899004828</v>
      </c>
      <c r="K646" s="41">
        <v>0.18652447212227979</v>
      </c>
      <c r="L646" s="41">
        <v>0.18988281789981101</v>
      </c>
      <c r="M646" s="41">
        <v>0.18730858498199443</v>
      </c>
      <c r="N646" s="41">
        <v>0.20642963181667212</v>
      </c>
      <c r="O646" s="41">
        <v>0.25801633166033289</v>
      </c>
      <c r="P646" s="41">
        <v>0.23400168262830828</v>
      </c>
      <c r="Q646" s="41">
        <v>0.22614830050781706</v>
      </c>
      <c r="R646" s="41">
        <v>0.23465907887395288</v>
      </c>
      <c r="S646" s="47">
        <v>23.1</v>
      </c>
    </row>
    <row r="647" spans="1:19" x14ac:dyDescent="0.25">
      <c r="A647" t="s">
        <v>1071</v>
      </c>
      <c r="B647" s="40" t="s">
        <v>74</v>
      </c>
      <c r="C647" s="40">
        <v>3</v>
      </c>
      <c r="D647" s="43">
        <v>45689</v>
      </c>
      <c r="E647" s="42">
        <v>23.1</v>
      </c>
      <c r="F647" s="54">
        <v>1</v>
      </c>
      <c r="G647" s="41">
        <v>0.22871264683271059</v>
      </c>
      <c r="H647" s="41">
        <v>0.23750563879343578</v>
      </c>
      <c r="I647" s="41">
        <v>0.23037320442145653</v>
      </c>
      <c r="J647" s="41">
        <v>0.22169681899004828</v>
      </c>
      <c r="K647" s="41">
        <v>0.18652447212227979</v>
      </c>
      <c r="L647" s="41">
        <v>0.18988281789981101</v>
      </c>
      <c r="M647" s="41">
        <v>0.18730858498199443</v>
      </c>
      <c r="N647" s="41">
        <v>0.20642963181667212</v>
      </c>
      <c r="O647" s="41">
        <v>0.25801633166033289</v>
      </c>
      <c r="P647" s="41">
        <v>0.23400168262830828</v>
      </c>
      <c r="Q647" s="41">
        <v>0.22614830050781706</v>
      </c>
      <c r="R647" s="41">
        <v>0.23465907887395288</v>
      </c>
      <c r="S647" s="47">
        <v>23.1</v>
      </c>
    </row>
    <row r="648" spans="1:19" x14ac:dyDescent="0.25">
      <c r="A648" t="s">
        <v>1072</v>
      </c>
      <c r="B648" s="40" t="s">
        <v>74</v>
      </c>
      <c r="C648" s="40">
        <v>1</v>
      </c>
      <c r="D648" s="43">
        <v>45383</v>
      </c>
      <c r="E648" s="42">
        <v>44.1</v>
      </c>
      <c r="F648" s="54">
        <v>1</v>
      </c>
      <c r="G648" s="41">
        <v>0.23516228756884971</v>
      </c>
      <c r="H648" s="41">
        <v>0.21966842736486258</v>
      </c>
      <c r="I648" s="41">
        <v>0.23504538398326369</v>
      </c>
      <c r="J648" s="41">
        <v>0.20674207770833952</v>
      </c>
      <c r="K648" s="41">
        <v>0.17149920684288822</v>
      </c>
      <c r="L648" s="41">
        <v>0.1618122816472472</v>
      </c>
      <c r="M648" s="41">
        <v>0.17557903330914121</v>
      </c>
      <c r="N648" s="41">
        <v>0.1745298280644238</v>
      </c>
      <c r="O648" s="41">
        <v>0.21253180841071748</v>
      </c>
      <c r="P648" s="41">
        <v>0.2107432866718385</v>
      </c>
      <c r="Q648" s="41">
        <v>0.2155843839491689</v>
      </c>
      <c r="R648" s="41">
        <v>0.20959371231642632</v>
      </c>
      <c r="S648" s="47">
        <v>44.1</v>
      </c>
    </row>
    <row r="649" spans="1:19" x14ac:dyDescent="0.25">
      <c r="A649" t="s">
        <v>1073</v>
      </c>
      <c r="B649" s="40" t="s">
        <v>74</v>
      </c>
      <c r="C649" s="40">
        <v>1</v>
      </c>
      <c r="D649" s="43">
        <v>45383</v>
      </c>
      <c r="E649" s="42">
        <v>44.1</v>
      </c>
      <c r="F649" s="54">
        <v>1</v>
      </c>
      <c r="G649" s="41">
        <v>0.23516228756884971</v>
      </c>
      <c r="H649" s="41">
        <v>0.21966842736486258</v>
      </c>
      <c r="I649" s="41">
        <v>0.23504538398326369</v>
      </c>
      <c r="J649" s="41">
        <v>0.20674207770833952</v>
      </c>
      <c r="K649" s="41">
        <v>0.17149920684288822</v>
      </c>
      <c r="L649" s="41">
        <v>0.1618122816472472</v>
      </c>
      <c r="M649" s="41">
        <v>0.17557903330914121</v>
      </c>
      <c r="N649" s="41">
        <v>0.1745298280644238</v>
      </c>
      <c r="O649" s="41">
        <v>0.21253180841071748</v>
      </c>
      <c r="P649" s="41">
        <v>0.2107432866718385</v>
      </c>
      <c r="Q649" s="41">
        <v>0.2155843839491689</v>
      </c>
      <c r="R649" s="41">
        <v>0.20959371231642632</v>
      </c>
      <c r="S649" s="47">
        <v>44.1</v>
      </c>
    </row>
    <row r="650" spans="1:19" x14ac:dyDescent="0.25">
      <c r="A650" t="s">
        <v>1074</v>
      </c>
      <c r="B650" s="40" t="s">
        <v>74</v>
      </c>
      <c r="C650" s="40">
        <v>1</v>
      </c>
      <c r="D650" s="43">
        <v>45413</v>
      </c>
      <c r="E650" s="42">
        <v>44.1</v>
      </c>
      <c r="F650" s="54">
        <v>1</v>
      </c>
      <c r="G650" s="41">
        <v>0.23516228756884971</v>
      </c>
      <c r="H650" s="41">
        <v>0.21966842736486258</v>
      </c>
      <c r="I650" s="41">
        <v>0.23504538398326369</v>
      </c>
      <c r="J650" s="41">
        <v>0.20674207770833952</v>
      </c>
      <c r="K650" s="41">
        <v>0.17149920684288822</v>
      </c>
      <c r="L650" s="41">
        <v>0.1618122816472472</v>
      </c>
      <c r="M650" s="41">
        <v>0.17557903330914121</v>
      </c>
      <c r="N650" s="41">
        <v>0.1745298280644238</v>
      </c>
      <c r="O650" s="41">
        <v>0.21253180841071748</v>
      </c>
      <c r="P650" s="41">
        <v>0.2107432866718385</v>
      </c>
      <c r="Q650" s="41">
        <v>0.2155843839491689</v>
      </c>
      <c r="R650" s="41">
        <v>0.20959371231642632</v>
      </c>
      <c r="S650" s="47">
        <v>44.1</v>
      </c>
    </row>
    <row r="651" spans="1:19" x14ac:dyDescent="0.25">
      <c r="A651" t="s">
        <v>1075</v>
      </c>
      <c r="B651" s="40" t="s">
        <v>74</v>
      </c>
      <c r="C651" s="40">
        <v>1</v>
      </c>
      <c r="D651" s="43">
        <v>45536</v>
      </c>
      <c r="E651" s="42">
        <v>44.1</v>
      </c>
      <c r="F651" s="54">
        <v>1</v>
      </c>
      <c r="G651" s="41">
        <v>0.23516228756884971</v>
      </c>
      <c r="H651" s="41">
        <v>0.21966842736486258</v>
      </c>
      <c r="I651" s="41">
        <v>0.23504538398326369</v>
      </c>
      <c r="J651" s="41">
        <v>0.20674207770833952</v>
      </c>
      <c r="K651" s="41">
        <v>0.17149920684288822</v>
      </c>
      <c r="L651" s="41">
        <v>0.1618122816472472</v>
      </c>
      <c r="M651" s="41">
        <v>0.17557903330914121</v>
      </c>
      <c r="N651" s="41">
        <v>0.1745298280644238</v>
      </c>
      <c r="O651" s="41">
        <v>0.21253180841071748</v>
      </c>
      <c r="P651" s="41">
        <v>0.2107432866718385</v>
      </c>
      <c r="Q651" s="41">
        <v>0.2155843839491689</v>
      </c>
      <c r="R651" s="41">
        <v>0.20959371231642632</v>
      </c>
      <c r="S651" s="47">
        <v>44.1</v>
      </c>
    </row>
    <row r="652" spans="1:19" x14ac:dyDescent="0.25">
      <c r="A652" t="s">
        <v>1076</v>
      </c>
      <c r="B652" s="40" t="s">
        <v>74</v>
      </c>
      <c r="C652" s="40">
        <v>1</v>
      </c>
      <c r="D652" s="43">
        <v>45413</v>
      </c>
      <c r="E652" s="42">
        <v>44.1</v>
      </c>
      <c r="F652" s="54">
        <v>1</v>
      </c>
      <c r="G652" s="41">
        <v>0.23516228756884971</v>
      </c>
      <c r="H652" s="41">
        <v>0.21966842736486258</v>
      </c>
      <c r="I652" s="41">
        <v>0.23504538398326369</v>
      </c>
      <c r="J652" s="41">
        <v>0.20674207770833952</v>
      </c>
      <c r="K652" s="41">
        <v>0.17149920684288822</v>
      </c>
      <c r="L652" s="41">
        <v>0.1618122816472472</v>
      </c>
      <c r="M652" s="41">
        <v>0.17557903330914121</v>
      </c>
      <c r="N652" s="41">
        <v>0.1745298280644238</v>
      </c>
      <c r="O652" s="41">
        <v>0.21253180841071748</v>
      </c>
      <c r="P652" s="41">
        <v>0.2107432866718385</v>
      </c>
      <c r="Q652" s="41">
        <v>0.2155843839491689</v>
      </c>
      <c r="R652" s="41">
        <v>0.20959371231642632</v>
      </c>
      <c r="S652" s="47">
        <v>44.1</v>
      </c>
    </row>
    <row r="653" spans="1:19" x14ac:dyDescent="0.25">
      <c r="A653" t="s">
        <v>1077</v>
      </c>
      <c r="B653" s="40" t="s">
        <v>74</v>
      </c>
      <c r="C653" s="40">
        <v>1</v>
      </c>
      <c r="D653" s="43">
        <v>45536</v>
      </c>
      <c r="E653" s="42">
        <v>44.1</v>
      </c>
      <c r="F653" s="54">
        <v>1</v>
      </c>
      <c r="G653" s="41">
        <v>0.23516228756884971</v>
      </c>
      <c r="H653" s="41">
        <v>0.21966842736486258</v>
      </c>
      <c r="I653" s="41">
        <v>0.23504538398326369</v>
      </c>
      <c r="J653" s="41">
        <v>0.20674207770833952</v>
      </c>
      <c r="K653" s="41">
        <v>0.17149920684288822</v>
      </c>
      <c r="L653" s="41">
        <v>0.1618122816472472</v>
      </c>
      <c r="M653" s="41">
        <v>0.17557903330914121</v>
      </c>
      <c r="N653" s="41">
        <v>0.1745298280644238</v>
      </c>
      <c r="O653" s="41">
        <v>0.21253180841071748</v>
      </c>
      <c r="P653" s="41">
        <v>0.2107432866718385</v>
      </c>
      <c r="Q653" s="41">
        <v>0.2155843839491689</v>
      </c>
      <c r="R653" s="41">
        <v>0.20959371231642632</v>
      </c>
      <c r="S653" s="47">
        <v>44.1</v>
      </c>
    </row>
    <row r="654" spans="1:19" x14ac:dyDescent="0.25">
      <c r="A654" t="s">
        <v>1078</v>
      </c>
      <c r="B654" s="40" t="s">
        <v>74</v>
      </c>
      <c r="C654" s="40">
        <v>1</v>
      </c>
      <c r="D654" s="43">
        <v>45505</v>
      </c>
      <c r="E654" s="42">
        <v>44.1</v>
      </c>
      <c r="F654" s="54">
        <v>1</v>
      </c>
      <c r="G654" s="41">
        <v>0.23516228756884971</v>
      </c>
      <c r="H654" s="41">
        <v>0.21966842736486258</v>
      </c>
      <c r="I654" s="41">
        <v>0.23504538398326369</v>
      </c>
      <c r="J654" s="41">
        <v>0.20674207770833952</v>
      </c>
      <c r="K654" s="41">
        <v>0.17149920684288822</v>
      </c>
      <c r="L654" s="41">
        <v>0.1618122816472472</v>
      </c>
      <c r="M654" s="41">
        <v>0.17557903330914121</v>
      </c>
      <c r="N654" s="41">
        <v>0.1745298280644238</v>
      </c>
      <c r="O654" s="41">
        <v>0.21253180841071748</v>
      </c>
      <c r="P654" s="41">
        <v>0.2107432866718385</v>
      </c>
      <c r="Q654" s="41">
        <v>0.2155843839491689</v>
      </c>
      <c r="R654" s="41">
        <v>0.20959371231642632</v>
      </c>
      <c r="S654" s="47">
        <v>44.1</v>
      </c>
    </row>
    <row r="655" spans="1:19" x14ac:dyDescent="0.25">
      <c r="A655" t="s">
        <v>1079</v>
      </c>
      <c r="B655" s="40" t="s">
        <v>74</v>
      </c>
      <c r="C655" s="40">
        <v>1</v>
      </c>
      <c r="D655" s="43">
        <v>45536</v>
      </c>
      <c r="E655" s="42">
        <v>44.1</v>
      </c>
      <c r="F655" s="54">
        <v>1</v>
      </c>
      <c r="G655" s="41">
        <v>0.23516228756884971</v>
      </c>
      <c r="H655" s="41">
        <v>0.21966842736486258</v>
      </c>
      <c r="I655" s="41">
        <v>0.23504538398326369</v>
      </c>
      <c r="J655" s="41">
        <v>0.20674207770833952</v>
      </c>
      <c r="K655" s="41">
        <v>0.17149920684288822</v>
      </c>
      <c r="L655" s="41">
        <v>0.1618122816472472</v>
      </c>
      <c r="M655" s="41">
        <v>0.17557903330914121</v>
      </c>
      <c r="N655" s="41">
        <v>0.1745298280644238</v>
      </c>
      <c r="O655" s="41">
        <v>0.21253180841071748</v>
      </c>
      <c r="P655" s="41">
        <v>0.2107432866718385</v>
      </c>
      <c r="Q655" s="41">
        <v>0.2155843839491689</v>
      </c>
      <c r="R655" s="41">
        <v>0.20959371231642632</v>
      </c>
      <c r="S655" s="47">
        <v>44.1</v>
      </c>
    </row>
    <row r="656" spans="1:19" x14ac:dyDescent="0.25">
      <c r="A656" t="s">
        <v>1080</v>
      </c>
      <c r="B656" s="40" t="s">
        <v>74</v>
      </c>
      <c r="C656" s="40">
        <v>3</v>
      </c>
      <c r="D656" s="43">
        <v>46023</v>
      </c>
      <c r="E656" s="42">
        <v>48.118000000000002</v>
      </c>
      <c r="F656" s="54">
        <v>1</v>
      </c>
      <c r="G656" s="41">
        <v>0.22871264683271059</v>
      </c>
      <c r="H656" s="41">
        <v>0.23750563879343578</v>
      </c>
      <c r="I656" s="41">
        <v>0.23037320442145653</v>
      </c>
      <c r="J656" s="41">
        <v>0.22169681899004828</v>
      </c>
      <c r="K656" s="41">
        <v>0.18652447212227979</v>
      </c>
      <c r="L656" s="41">
        <v>0.18988281789981101</v>
      </c>
      <c r="M656" s="41">
        <v>0.18730858498199443</v>
      </c>
      <c r="N656" s="41">
        <v>0.20642963181667212</v>
      </c>
      <c r="O656" s="41">
        <v>0.25801633166033289</v>
      </c>
      <c r="P656" s="41">
        <v>0.23400168262830828</v>
      </c>
      <c r="Q656" s="41">
        <v>0.22614830050781706</v>
      </c>
      <c r="R656" s="41">
        <v>0.23465907887395288</v>
      </c>
      <c r="S656" s="47">
        <v>48.118000000000002</v>
      </c>
    </row>
    <row r="657" spans="1:19" x14ac:dyDescent="0.25">
      <c r="A657" t="s">
        <v>1081</v>
      </c>
      <c r="B657" s="40" t="s">
        <v>74</v>
      </c>
      <c r="C657" s="40">
        <v>3</v>
      </c>
      <c r="D657" s="43">
        <v>46023</v>
      </c>
      <c r="E657" s="42">
        <v>48.118000000000002</v>
      </c>
      <c r="F657" s="54">
        <v>1</v>
      </c>
      <c r="G657" s="41">
        <v>0.22871264683271059</v>
      </c>
      <c r="H657" s="41">
        <v>0.23750563879343578</v>
      </c>
      <c r="I657" s="41">
        <v>0.23037320442145653</v>
      </c>
      <c r="J657" s="41">
        <v>0.22169681899004828</v>
      </c>
      <c r="K657" s="41">
        <v>0.18652447212227979</v>
      </c>
      <c r="L657" s="41">
        <v>0.18988281789981101</v>
      </c>
      <c r="M657" s="41">
        <v>0.18730858498199443</v>
      </c>
      <c r="N657" s="41">
        <v>0.20642963181667212</v>
      </c>
      <c r="O657" s="41">
        <v>0.25801633166033289</v>
      </c>
      <c r="P657" s="41">
        <v>0.23400168262830828</v>
      </c>
      <c r="Q657" s="41">
        <v>0.22614830050781706</v>
      </c>
      <c r="R657" s="41">
        <v>0.23465907887395288</v>
      </c>
      <c r="S657" s="47">
        <v>48.118000000000002</v>
      </c>
    </row>
    <row r="658" spans="1:19" x14ac:dyDescent="0.25">
      <c r="A658" t="s">
        <v>1082</v>
      </c>
      <c r="B658" s="40" t="s">
        <v>74</v>
      </c>
      <c r="C658" s="40">
        <v>6</v>
      </c>
      <c r="D658" s="43">
        <v>46023</v>
      </c>
      <c r="E658" s="42">
        <v>-5.2</v>
      </c>
      <c r="F658" s="54">
        <v>1</v>
      </c>
      <c r="G658" s="41">
        <v>0.23516228756884971</v>
      </c>
      <c r="H658" s="41">
        <v>0.21966842736486258</v>
      </c>
      <c r="I658" s="41">
        <v>0.23504538398326369</v>
      </c>
      <c r="J658" s="41">
        <v>0.20674207770833952</v>
      </c>
      <c r="K658" s="41">
        <v>0.17149920684288822</v>
      </c>
      <c r="L658" s="41">
        <v>0.1618122816472472</v>
      </c>
      <c r="M658" s="41">
        <v>0.17557903330914121</v>
      </c>
      <c r="N658" s="41">
        <v>0.1745298280644238</v>
      </c>
      <c r="O658" s="41">
        <v>0.21253180841071748</v>
      </c>
      <c r="P658" s="41">
        <v>0.2107432866718385</v>
      </c>
      <c r="Q658" s="41">
        <v>0.2155843839491689</v>
      </c>
      <c r="R658" s="41">
        <v>0.20959371231642632</v>
      </c>
      <c r="S658" s="47">
        <v>-5.2</v>
      </c>
    </row>
    <row r="659" spans="1:19" x14ac:dyDescent="0.25">
      <c r="A659" t="s">
        <v>1083</v>
      </c>
      <c r="B659" s="40" t="s">
        <v>74</v>
      </c>
      <c r="C659" s="40">
        <v>6</v>
      </c>
      <c r="D659" s="43">
        <v>46023</v>
      </c>
      <c r="E659" s="42">
        <v>5.2</v>
      </c>
      <c r="F659" s="54">
        <v>1</v>
      </c>
      <c r="G659" s="41">
        <v>0.23516228756884971</v>
      </c>
      <c r="H659" s="41">
        <v>0.21966842736486258</v>
      </c>
      <c r="I659" s="41">
        <v>0.23504538398326369</v>
      </c>
      <c r="J659" s="41">
        <v>0.20674207770833952</v>
      </c>
      <c r="K659" s="41">
        <v>0.17149920684288822</v>
      </c>
      <c r="L659" s="41">
        <v>0.1618122816472472</v>
      </c>
      <c r="M659" s="41">
        <v>0.17557903330914121</v>
      </c>
      <c r="N659" s="41">
        <v>0.1745298280644238</v>
      </c>
      <c r="O659" s="41">
        <v>0.21253180841071748</v>
      </c>
      <c r="P659" s="41">
        <v>0.2107432866718385</v>
      </c>
      <c r="Q659" s="41">
        <v>0.2155843839491689</v>
      </c>
      <c r="R659" s="41">
        <v>0.20959371231642632</v>
      </c>
      <c r="S659" s="47">
        <v>5.2</v>
      </c>
    </row>
    <row r="660" spans="1:19" x14ac:dyDescent="0.25">
      <c r="A660" t="s">
        <v>1839</v>
      </c>
      <c r="B660" s="40" t="s">
        <v>74</v>
      </c>
      <c r="C660" s="40">
        <v>1</v>
      </c>
      <c r="D660" s="43">
        <v>45159</v>
      </c>
      <c r="E660" s="42">
        <v>1.8</v>
      </c>
      <c r="F660" s="54">
        <v>1</v>
      </c>
      <c r="G660" s="41">
        <v>0.23516228756884971</v>
      </c>
      <c r="H660" s="41">
        <v>0.21966842736486258</v>
      </c>
      <c r="I660" s="41">
        <v>0.23504538398326369</v>
      </c>
      <c r="J660" s="41">
        <v>0.20674207770833952</v>
      </c>
      <c r="K660" s="41">
        <v>0.17149920684288822</v>
      </c>
      <c r="L660" s="41">
        <v>0.1618122816472472</v>
      </c>
      <c r="M660" s="41">
        <v>0.17557903330914121</v>
      </c>
      <c r="N660" s="41">
        <v>0.1745298280644238</v>
      </c>
      <c r="O660" s="41">
        <v>0.21253180841071748</v>
      </c>
      <c r="P660" s="41">
        <v>0.2107432866718385</v>
      </c>
      <c r="Q660" s="41">
        <v>0.2155843839491689</v>
      </c>
      <c r="R660" s="41">
        <v>0.20959371231642632</v>
      </c>
      <c r="S660" s="47">
        <v>1.8</v>
      </c>
    </row>
    <row r="661" spans="1:19" x14ac:dyDescent="0.25">
      <c r="A661" t="s">
        <v>1084</v>
      </c>
      <c r="B661" s="40" t="s">
        <v>74</v>
      </c>
      <c r="C661" s="40">
        <v>3</v>
      </c>
      <c r="D661" s="43">
        <v>44960</v>
      </c>
      <c r="E661" s="42">
        <v>30.933</v>
      </c>
      <c r="F661" s="54">
        <v>1</v>
      </c>
      <c r="G661" s="41">
        <v>0.22871264683271059</v>
      </c>
      <c r="H661" s="41">
        <v>0.23750563879343578</v>
      </c>
      <c r="I661" s="41">
        <v>0.23037320442145653</v>
      </c>
      <c r="J661" s="41">
        <v>0.22169681899004828</v>
      </c>
      <c r="K661" s="41">
        <v>0.18652447212227979</v>
      </c>
      <c r="L661" s="41">
        <v>0.18988281789981101</v>
      </c>
      <c r="M661" s="41">
        <v>0.18730858498199443</v>
      </c>
      <c r="N661" s="41">
        <v>0.20642963181667212</v>
      </c>
      <c r="O661" s="41">
        <v>0.25801633166033289</v>
      </c>
      <c r="P661" s="41">
        <v>0.23400168262830828</v>
      </c>
      <c r="Q661" s="41">
        <v>0.22614830050781706</v>
      </c>
      <c r="R661" s="41">
        <v>0.23465907887395288</v>
      </c>
      <c r="S661" s="47">
        <v>30.933</v>
      </c>
    </row>
    <row r="662" spans="1:19" x14ac:dyDescent="0.25">
      <c r="A662" t="s">
        <v>1085</v>
      </c>
      <c r="B662" s="40" t="s">
        <v>74</v>
      </c>
      <c r="C662" s="40">
        <v>3</v>
      </c>
      <c r="D662" s="43">
        <v>44990</v>
      </c>
      <c r="E662" s="42">
        <v>13.748000000000001</v>
      </c>
      <c r="F662" s="54">
        <v>1</v>
      </c>
      <c r="G662" s="41">
        <v>0.22871264683271059</v>
      </c>
      <c r="H662" s="41">
        <v>0.23750563879343578</v>
      </c>
      <c r="I662" s="41">
        <v>0.23037320442145653</v>
      </c>
      <c r="J662" s="41">
        <v>0.22169681899004828</v>
      </c>
      <c r="K662" s="41">
        <v>0.18652447212227979</v>
      </c>
      <c r="L662" s="41">
        <v>0.18988281789981101</v>
      </c>
      <c r="M662" s="41">
        <v>0.18730858498199443</v>
      </c>
      <c r="N662" s="41">
        <v>0.20642963181667212</v>
      </c>
      <c r="O662" s="41">
        <v>0.25801633166033289</v>
      </c>
      <c r="P662" s="41">
        <v>0.23400168262830828</v>
      </c>
      <c r="Q662" s="41">
        <v>0.22614830050781706</v>
      </c>
      <c r="R662" s="41">
        <v>0.23465907887395288</v>
      </c>
      <c r="S662" s="47">
        <v>13.748000000000001</v>
      </c>
    </row>
    <row r="663" spans="1:19" x14ac:dyDescent="0.25">
      <c r="A663" t="s">
        <v>1086</v>
      </c>
      <c r="B663" s="40" t="s">
        <v>74</v>
      </c>
      <c r="C663" s="40">
        <v>3</v>
      </c>
      <c r="D663" s="43">
        <v>44988</v>
      </c>
      <c r="E663" s="42">
        <v>17.184999999999999</v>
      </c>
      <c r="F663" s="54">
        <v>1</v>
      </c>
      <c r="G663" s="41">
        <v>0.22871264683271059</v>
      </c>
      <c r="H663" s="41">
        <v>0.23750563879343578</v>
      </c>
      <c r="I663" s="41">
        <v>0.23037320442145653</v>
      </c>
      <c r="J663" s="41">
        <v>0.22169681899004828</v>
      </c>
      <c r="K663" s="41">
        <v>0.18652447212227979</v>
      </c>
      <c r="L663" s="41">
        <v>0.18988281789981101</v>
      </c>
      <c r="M663" s="41">
        <v>0.18730858498199443</v>
      </c>
      <c r="N663" s="41">
        <v>0.20642963181667212</v>
      </c>
      <c r="O663" s="41">
        <v>0.25801633166033289</v>
      </c>
      <c r="P663" s="41">
        <v>0.23400168262830828</v>
      </c>
      <c r="Q663" s="41">
        <v>0.22614830050781706</v>
      </c>
      <c r="R663" s="41">
        <v>0.23465907887395288</v>
      </c>
      <c r="S663" s="47">
        <v>17.184999999999999</v>
      </c>
    </row>
    <row r="664" spans="1:19" x14ac:dyDescent="0.25">
      <c r="A664" t="s">
        <v>1087</v>
      </c>
      <c r="B664" s="40" t="s">
        <v>74</v>
      </c>
      <c r="C664" s="40">
        <v>3</v>
      </c>
      <c r="D664" s="43">
        <v>45006</v>
      </c>
      <c r="E664" s="42">
        <v>27.495999999999999</v>
      </c>
      <c r="F664" s="54">
        <v>1</v>
      </c>
      <c r="G664" s="41">
        <v>0.22871264683271059</v>
      </c>
      <c r="H664" s="41">
        <v>0.23750563879343578</v>
      </c>
      <c r="I664" s="41">
        <v>0.23037320442145653</v>
      </c>
      <c r="J664" s="41">
        <v>0.22169681899004828</v>
      </c>
      <c r="K664" s="41">
        <v>0.18652447212227979</v>
      </c>
      <c r="L664" s="41">
        <v>0.18988281789981101</v>
      </c>
      <c r="M664" s="41">
        <v>0.18730858498199443</v>
      </c>
      <c r="N664" s="41">
        <v>0.20642963181667212</v>
      </c>
      <c r="O664" s="41">
        <v>0.25801633166033289</v>
      </c>
      <c r="P664" s="41">
        <v>0.23400168262830828</v>
      </c>
      <c r="Q664" s="41">
        <v>0.22614830050781706</v>
      </c>
      <c r="R664" s="41">
        <v>0.23465907887395288</v>
      </c>
      <c r="S664" s="47">
        <v>27.495999999999999</v>
      </c>
    </row>
    <row r="665" spans="1:19" x14ac:dyDescent="0.25">
      <c r="A665" t="s">
        <v>1840</v>
      </c>
      <c r="B665" s="40" t="s">
        <v>74</v>
      </c>
      <c r="C665" s="40">
        <v>1</v>
      </c>
      <c r="D665" s="43">
        <v>45299</v>
      </c>
      <c r="E665" s="42">
        <v>0.3</v>
      </c>
      <c r="F665" s="54">
        <v>1</v>
      </c>
      <c r="G665" s="41">
        <v>0.23516228756884971</v>
      </c>
      <c r="H665" s="41">
        <v>0.21966842736486258</v>
      </c>
      <c r="I665" s="41">
        <v>0.23504538398326369</v>
      </c>
      <c r="J665" s="41">
        <v>0.20674207770833952</v>
      </c>
      <c r="K665" s="41">
        <v>0.17149920684288822</v>
      </c>
      <c r="L665" s="41">
        <v>0.1618122816472472</v>
      </c>
      <c r="M665" s="41">
        <v>0.17557903330914121</v>
      </c>
      <c r="N665" s="41">
        <v>0.1745298280644238</v>
      </c>
      <c r="O665" s="41">
        <v>0.21253180841071748</v>
      </c>
      <c r="P665" s="41">
        <v>0.2107432866718385</v>
      </c>
      <c r="Q665" s="41">
        <v>0.2155843839491689</v>
      </c>
      <c r="R665" s="41">
        <v>0.20959371231642632</v>
      </c>
      <c r="S665" s="47">
        <v>0.3</v>
      </c>
    </row>
    <row r="666" spans="1:19" x14ac:dyDescent="0.25">
      <c r="A666" t="s">
        <v>1088</v>
      </c>
      <c r="B666" s="40" t="s">
        <v>74</v>
      </c>
      <c r="C666" s="40">
        <v>3</v>
      </c>
      <c r="D666" s="43">
        <v>45178</v>
      </c>
      <c r="E666" s="42">
        <v>49.5</v>
      </c>
      <c r="F666" s="54">
        <v>1</v>
      </c>
      <c r="G666" s="41">
        <v>0.22871264683271059</v>
      </c>
      <c r="H666" s="41">
        <v>0.23750563879343578</v>
      </c>
      <c r="I666" s="41">
        <v>0.23037320442145653</v>
      </c>
      <c r="J666" s="41">
        <v>0.22169681899004828</v>
      </c>
      <c r="K666" s="41">
        <v>0.18652447212227979</v>
      </c>
      <c r="L666" s="41">
        <v>0.18988281789981101</v>
      </c>
      <c r="M666" s="41">
        <v>0.18730858498199443</v>
      </c>
      <c r="N666" s="41">
        <v>0.20642963181667212</v>
      </c>
      <c r="O666" s="41">
        <v>0.25801633166033289</v>
      </c>
      <c r="P666" s="41">
        <v>0.23400168262830828</v>
      </c>
      <c r="Q666" s="41">
        <v>0.22614830050781706</v>
      </c>
      <c r="R666" s="41">
        <v>0.23465907887395288</v>
      </c>
      <c r="S666" s="47">
        <v>49.5</v>
      </c>
    </row>
    <row r="667" spans="1:19" x14ac:dyDescent="0.25">
      <c r="A667" t="s">
        <v>1089</v>
      </c>
      <c r="B667" s="40" t="s">
        <v>74</v>
      </c>
      <c r="C667" s="40">
        <v>3</v>
      </c>
      <c r="D667" s="43">
        <v>45178</v>
      </c>
      <c r="E667" s="42">
        <v>49.5</v>
      </c>
      <c r="F667" s="54">
        <v>1</v>
      </c>
      <c r="G667" s="41">
        <v>0.22871264683271059</v>
      </c>
      <c r="H667" s="41">
        <v>0.23750563879343578</v>
      </c>
      <c r="I667" s="41">
        <v>0.23037320442145653</v>
      </c>
      <c r="J667" s="41">
        <v>0.22169681899004828</v>
      </c>
      <c r="K667" s="41">
        <v>0.18652447212227979</v>
      </c>
      <c r="L667" s="41">
        <v>0.18988281789981101</v>
      </c>
      <c r="M667" s="41">
        <v>0.18730858498199443</v>
      </c>
      <c r="N667" s="41">
        <v>0.20642963181667212</v>
      </c>
      <c r="O667" s="41">
        <v>0.25801633166033289</v>
      </c>
      <c r="P667" s="41">
        <v>0.23400168262830828</v>
      </c>
      <c r="Q667" s="41">
        <v>0.22614830050781706</v>
      </c>
      <c r="R667" s="41">
        <v>0.23465907887395288</v>
      </c>
      <c r="S667" s="47">
        <v>49.5</v>
      </c>
    </row>
    <row r="668" spans="1:19" x14ac:dyDescent="0.25">
      <c r="A668" t="s">
        <v>1090</v>
      </c>
      <c r="B668" s="40" t="s">
        <v>74</v>
      </c>
      <c r="C668" s="40">
        <v>3</v>
      </c>
      <c r="D668" s="43">
        <v>45185</v>
      </c>
      <c r="E668" s="42">
        <v>49.499600000000001</v>
      </c>
      <c r="F668" s="54">
        <v>1</v>
      </c>
      <c r="G668" s="41">
        <v>0.22871264683271059</v>
      </c>
      <c r="H668" s="41">
        <v>0.23750563879343578</v>
      </c>
      <c r="I668" s="41">
        <v>0.23037320442145653</v>
      </c>
      <c r="J668" s="41">
        <v>0.22169681899004828</v>
      </c>
      <c r="K668" s="41">
        <v>0.18652447212227979</v>
      </c>
      <c r="L668" s="41">
        <v>0.18988281789981101</v>
      </c>
      <c r="M668" s="41">
        <v>0.18730858498199443</v>
      </c>
      <c r="N668" s="41">
        <v>0.20642963181667212</v>
      </c>
      <c r="O668" s="41">
        <v>0.25801633166033289</v>
      </c>
      <c r="P668" s="41">
        <v>0.23400168262830828</v>
      </c>
      <c r="Q668" s="41">
        <v>0.22614830050781706</v>
      </c>
      <c r="R668" s="41">
        <v>0.23465907887395288</v>
      </c>
      <c r="S668" s="47">
        <v>49.499600000000001</v>
      </c>
    </row>
    <row r="669" spans="1:19" x14ac:dyDescent="0.25">
      <c r="A669" t="s">
        <v>1091</v>
      </c>
      <c r="B669" s="40" t="s">
        <v>74</v>
      </c>
      <c r="C669" s="40">
        <v>3</v>
      </c>
      <c r="D669" s="43">
        <v>45017</v>
      </c>
      <c r="E669" s="42">
        <v>1</v>
      </c>
      <c r="F669" s="54">
        <v>1</v>
      </c>
      <c r="G669" s="41">
        <v>0.22871264683271059</v>
      </c>
      <c r="H669" s="41">
        <v>0.23750563879343578</v>
      </c>
      <c r="I669" s="41">
        <v>0.23037320442145653</v>
      </c>
      <c r="J669" s="41">
        <v>0.22169681899004828</v>
      </c>
      <c r="K669" s="41">
        <v>0.18652447212227979</v>
      </c>
      <c r="L669" s="41">
        <v>0.18988281789981101</v>
      </c>
      <c r="M669" s="41">
        <v>0.18730858498199443</v>
      </c>
      <c r="N669" s="41">
        <v>0.20642963181667212</v>
      </c>
      <c r="O669" s="41">
        <v>0.25801633166033289</v>
      </c>
      <c r="P669" s="41">
        <v>0.23400168262830828</v>
      </c>
      <c r="Q669" s="41">
        <v>0.22614830050781706</v>
      </c>
      <c r="R669" s="41">
        <v>0.23465907887395288</v>
      </c>
      <c r="S669" s="47">
        <v>1</v>
      </c>
    </row>
    <row r="670" spans="1:19" x14ac:dyDescent="0.25">
      <c r="A670" t="s">
        <v>1092</v>
      </c>
      <c r="B670" s="40" t="s">
        <v>74</v>
      </c>
      <c r="C670" s="40">
        <v>2</v>
      </c>
      <c r="D670" s="43">
        <v>44996</v>
      </c>
      <c r="E670" s="42">
        <v>0.75</v>
      </c>
      <c r="F670" s="54">
        <v>1</v>
      </c>
      <c r="G670" s="41">
        <v>0.13911199566864266</v>
      </c>
      <c r="H670" s="41">
        <v>0.14397323158099676</v>
      </c>
      <c r="I670" s="41">
        <v>0.1253122181429491</v>
      </c>
      <c r="J670" s="41">
        <v>0.1107734592458102</v>
      </c>
      <c r="K670" s="41">
        <v>8.2659943560374941E-2</v>
      </c>
      <c r="L670" s="41">
        <v>6.9791864427120306E-2</v>
      </c>
      <c r="M670" s="41">
        <v>9.0617307951531029E-2</v>
      </c>
      <c r="N670" s="41">
        <v>0.10218505105720474</v>
      </c>
      <c r="O670" s="41">
        <v>0.11087991924650198</v>
      </c>
      <c r="P670" s="41">
        <v>0.12186694448854825</v>
      </c>
      <c r="Q670" s="41">
        <v>0.16068009222333368</v>
      </c>
      <c r="R670" s="41">
        <v>0.16599739643926004</v>
      </c>
      <c r="S670" s="47">
        <v>0.75</v>
      </c>
    </row>
    <row r="671" spans="1:19" x14ac:dyDescent="0.25">
      <c r="A671" t="s">
        <v>1841</v>
      </c>
      <c r="B671" s="40" t="s">
        <v>74</v>
      </c>
      <c r="C671" s="40">
        <v>2</v>
      </c>
      <c r="D671" s="43">
        <v>45116</v>
      </c>
      <c r="E671" s="42">
        <v>0.6</v>
      </c>
      <c r="F671" s="54">
        <v>1</v>
      </c>
      <c r="G671" s="41">
        <v>0.13911199566864266</v>
      </c>
      <c r="H671" s="41">
        <v>0.14397323158099676</v>
      </c>
      <c r="I671" s="41">
        <v>0.1253122181429491</v>
      </c>
      <c r="J671" s="41">
        <v>0.1107734592458102</v>
      </c>
      <c r="K671" s="41">
        <v>8.2659943560374941E-2</v>
      </c>
      <c r="L671" s="41">
        <v>6.9791864427120306E-2</v>
      </c>
      <c r="M671" s="41">
        <v>9.0617307951531029E-2</v>
      </c>
      <c r="N671" s="41">
        <v>0.10218505105720474</v>
      </c>
      <c r="O671" s="41">
        <v>0.11087991924650198</v>
      </c>
      <c r="P671" s="41">
        <v>0.12186694448854825</v>
      </c>
      <c r="Q671" s="41">
        <v>0.16068009222333368</v>
      </c>
      <c r="R671" s="41">
        <v>0.16599739643926004</v>
      </c>
      <c r="S671" s="47">
        <v>0.6</v>
      </c>
    </row>
    <row r="672" spans="1:19" x14ac:dyDescent="0.25">
      <c r="A672" t="s">
        <v>1842</v>
      </c>
      <c r="B672" s="40" t="s">
        <v>74</v>
      </c>
      <c r="C672" s="40">
        <v>2</v>
      </c>
      <c r="D672" s="43">
        <v>45256</v>
      </c>
      <c r="E672" s="42">
        <v>1</v>
      </c>
      <c r="F672" s="54">
        <v>1</v>
      </c>
      <c r="G672" s="41">
        <v>0.13911199566864266</v>
      </c>
      <c r="H672" s="41">
        <v>0.14397323158099676</v>
      </c>
      <c r="I672" s="41">
        <v>0.1253122181429491</v>
      </c>
      <c r="J672" s="41">
        <v>0.1107734592458102</v>
      </c>
      <c r="K672" s="41">
        <v>8.2659943560374941E-2</v>
      </c>
      <c r="L672" s="41">
        <v>6.9791864427120306E-2</v>
      </c>
      <c r="M672" s="41">
        <v>9.0617307951531029E-2</v>
      </c>
      <c r="N672" s="41">
        <v>0.10218505105720474</v>
      </c>
      <c r="O672" s="41">
        <v>0.11087991924650198</v>
      </c>
      <c r="P672" s="41">
        <v>0.12186694448854825</v>
      </c>
      <c r="Q672" s="41">
        <v>0.16068009222333368</v>
      </c>
      <c r="R672" s="41">
        <v>0.16599739643926004</v>
      </c>
      <c r="S672" s="47">
        <v>1</v>
      </c>
    </row>
    <row r="673" spans="1:19" x14ac:dyDescent="0.25">
      <c r="A673" t="s">
        <v>1843</v>
      </c>
      <c r="B673" s="40" t="s">
        <v>74</v>
      </c>
      <c r="C673" s="40">
        <v>1</v>
      </c>
      <c r="D673" s="43">
        <v>45082</v>
      </c>
      <c r="E673" s="42">
        <v>1.5</v>
      </c>
      <c r="F673" s="54">
        <v>1</v>
      </c>
      <c r="G673" s="41">
        <v>0.23516228756884971</v>
      </c>
      <c r="H673" s="41">
        <v>0.21966842736486258</v>
      </c>
      <c r="I673" s="41">
        <v>0.23504538398326369</v>
      </c>
      <c r="J673" s="41">
        <v>0.20674207770833952</v>
      </c>
      <c r="K673" s="41">
        <v>0.17149920684288822</v>
      </c>
      <c r="L673" s="41">
        <v>0.1618122816472472</v>
      </c>
      <c r="M673" s="41">
        <v>0.17557903330914121</v>
      </c>
      <c r="N673" s="41">
        <v>0.1745298280644238</v>
      </c>
      <c r="O673" s="41">
        <v>0.21253180841071748</v>
      </c>
      <c r="P673" s="41">
        <v>0.2107432866718385</v>
      </c>
      <c r="Q673" s="41">
        <v>0.2155843839491689</v>
      </c>
      <c r="R673" s="41">
        <v>0.20959371231642632</v>
      </c>
      <c r="S673" s="47">
        <v>1.5</v>
      </c>
    </row>
    <row r="674" spans="1:19" x14ac:dyDescent="0.25">
      <c r="A674" t="s">
        <v>1093</v>
      </c>
      <c r="B674" s="40" t="s">
        <v>74</v>
      </c>
      <c r="C674" s="40">
        <v>3</v>
      </c>
      <c r="D674" s="43">
        <v>45444</v>
      </c>
      <c r="E674" s="42">
        <v>29.385000000000002</v>
      </c>
      <c r="F674" s="54">
        <v>1</v>
      </c>
      <c r="G674" s="41">
        <v>0.22871264683271059</v>
      </c>
      <c r="H674" s="41">
        <v>0.23750563879343578</v>
      </c>
      <c r="I674" s="41">
        <v>0.23037320442145653</v>
      </c>
      <c r="J674" s="41">
        <v>0.22169681899004828</v>
      </c>
      <c r="K674" s="41">
        <v>0.18652447212227979</v>
      </c>
      <c r="L674" s="41">
        <v>0.18988281789981101</v>
      </c>
      <c r="M674" s="41">
        <v>0.18730858498199443</v>
      </c>
      <c r="N674" s="41">
        <v>0.20642963181667212</v>
      </c>
      <c r="O674" s="41">
        <v>0.25801633166033289</v>
      </c>
      <c r="P674" s="41">
        <v>0.23400168262830828</v>
      </c>
      <c r="Q674" s="41">
        <v>0.22614830050781706</v>
      </c>
      <c r="R674" s="41">
        <v>0.23465907887395288</v>
      </c>
      <c r="S674" s="47">
        <v>29.385000000000002</v>
      </c>
    </row>
    <row r="675" spans="1:19" x14ac:dyDescent="0.25">
      <c r="A675" t="s">
        <v>1094</v>
      </c>
      <c r="B675" s="40" t="s">
        <v>74</v>
      </c>
      <c r="C675" s="40">
        <v>3</v>
      </c>
      <c r="D675" s="43">
        <v>45536</v>
      </c>
      <c r="E675" s="42">
        <v>29.385000000000002</v>
      </c>
      <c r="F675" s="54">
        <v>1</v>
      </c>
      <c r="G675" s="41">
        <v>0.22871264683271059</v>
      </c>
      <c r="H675" s="41">
        <v>0.23750563879343578</v>
      </c>
      <c r="I675" s="41">
        <v>0.23037320442145653</v>
      </c>
      <c r="J675" s="41">
        <v>0.22169681899004828</v>
      </c>
      <c r="K675" s="41">
        <v>0.18652447212227979</v>
      </c>
      <c r="L675" s="41">
        <v>0.18988281789981101</v>
      </c>
      <c r="M675" s="41">
        <v>0.18730858498199443</v>
      </c>
      <c r="N675" s="41">
        <v>0.20642963181667212</v>
      </c>
      <c r="O675" s="41">
        <v>0.25801633166033289</v>
      </c>
      <c r="P675" s="41">
        <v>0.23400168262830828</v>
      </c>
      <c r="Q675" s="41">
        <v>0.22614830050781706</v>
      </c>
      <c r="R675" s="41">
        <v>0.23465907887395288</v>
      </c>
      <c r="S675" s="47">
        <v>29.385000000000002</v>
      </c>
    </row>
    <row r="676" spans="1:19" x14ac:dyDescent="0.25">
      <c r="A676" t="s">
        <v>1095</v>
      </c>
      <c r="B676" s="40" t="s">
        <v>74</v>
      </c>
      <c r="C676" s="40">
        <v>3</v>
      </c>
      <c r="D676" s="43">
        <v>45536</v>
      </c>
      <c r="E676" s="42">
        <v>29.385000000000002</v>
      </c>
      <c r="F676" s="54">
        <v>1</v>
      </c>
      <c r="G676" s="41">
        <v>0.22871264683271059</v>
      </c>
      <c r="H676" s="41">
        <v>0.23750563879343578</v>
      </c>
      <c r="I676" s="41">
        <v>0.23037320442145653</v>
      </c>
      <c r="J676" s="41">
        <v>0.22169681899004828</v>
      </c>
      <c r="K676" s="41">
        <v>0.18652447212227979</v>
      </c>
      <c r="L676" s="41">
        <v>0.18988281789981101</v>
      </c>
      <c r="M676" s="41">
        <v>0.18730858498199443</v>
      </c>
      <c r="N676" s="41">
        <v>0.20642963181667212</v>
      </c>
      <c r="O676" s="41">
        <v>0.25801633166033289</v>
      </c>
      <c r="P676" s="41">
        <v>0.23400168262830828</v>
      </c>
      <c r="Q676" s="41">
        <v>0.22614830050781706</v>
      </c>
      <c r="R676" s="41">
        <v>0.23465907887395288</v>
      </c>
      <c r="S676" s="47">
        <v>29.385000000000002</v>
      </c>
    </row>
    <row r="677" spans="1:19" x14ac:dyDescent="0.25">
      <c r="A677" t="s">
        <v>1096</v>
      </c>
      <c r="B677" s="40" t="s">
        <v>74</v>
      </c>
      <c r="C677" s="40">
        <v>3</v>
      </c>
      <c r="D677" s="43">
        <v>45505</v>
      </c>
      <c r="E677" s="42">
        <v>29.385000000000002</v>
      </c>
      <c r="F677" s="54">
        <v>1</v>
      </c>
      <c r="G677" s="41">
        <v>0.22871264683271059</v>
      </c>
      <c r="H677" s="41">
        <v>0.23750563879343578</v>
      </c>
      <c r="I677" s="41">
        <v>0.23037320442145653</v>
      </c>
      <c r="J677" s="41">
        <v>0.22169681899004828</v>
      </c>
      <c r="K677" s="41">
        <v>0.18652447212227979</v>
      </c>
      <c r="L677" s="41">
        <v>0.18988281789981101</v>
      </c>
      <c r="M677" s="41">
        <v>0.18730858498199443</v>
      </c>
      <c r="N677" s="41">
        <v>0.20642963181667212</v>
      </c>
      <c r="O677" s="41">
        <v>0.25801633166033289</v>
      </c>
      <c r="P677" s="41">
        <v>0.23400168262830828</v>
      </c>
      <c r="Q677" s="41">
        <v>0.22614830050781706</v>
      </c>
      <c r="R677" s="41">
        <v>0.23465907887395288</v>
      </c>
      <c r="S677" s="47">
        <v>29.385000000000002</v>
      </c>
    </row>
    <row r="678" spans="1:19" x14ac:dyDescent="0.25">
      <c r="A678" t="s">
        <v>1844</v>
      </c>
      <c r="B678" s="40" t="s">
        <v>74</v>
      </c>
      <c r="C678" s="40">
        <v>1</v>
      </c>
      <c r="D678" s="43">
        <v>45221</v>
      </c>
      <c r="E678" s="42">
        <v>0.22500000000000001</v>
      </c>
      <c r="F678" s="54">
        <v>1</v>
      </c>
      <c r="G678" s="41">
        <v>0.23516228756884971</v>
      </c>
      <c r="H678" s="41">
        <v>0.21966842736486258</v>
      </c>
      <c r="I678" s="41">
        <v>0.23504538398326369</v>
      </c>
      <c r="J678" s="41">
        <v>0.20674207770833952</v>
      </c>
      <c r="K678" s="41">
        <v>0.17149920684288822</v>
      </c>
      <c r="L678" s="41">
        <v>0.1618122816472472</v>
      </c>
      <c r="M678" s="41">
        <v>0.17557903330914121</v>
      </c>
      <c r="N678" s="41">
        <v>0.1745298280644238</v>
      </c>
      <c r="O678" s="41">
        <v>0.21253180841071748</v>
      </c>
      <c r="P678" s="41">
        <v>0.2107432866718385</v>
      </c>
      <c r="Q678" s="41">
        <v>0.2155843839491689</v>
      </c>
      <c r="R678" s="41">
        <v>0.20959371231642632</v>
      </c>
      <c r="S678" s="47">
        <v>0.22500000000000001</v>
      </c>
    </row>
    <row r="679" spans="1:19" x14ac:dyDescent="0.25">
      <c r="A679" t="s">
        <v>1097</v>
      </c>
      <c r="B679" s="40" t="s">
        <v>74</v>
      </c>
      <c r="C679" s="40">
        <v>3</v>
      </c>
      <c r="D679" s="43">
        <v>45054</v>
      </c>
      <c r="E679" s="42">
        <v>7.2999999999999995E-2</v>
      </c>
      <c r="F679" s="54">
        <v>1</v>
      </c>
      <c r="G679" s="41">
        <v>0.22871264683271059</v>
      </c>
      <c r="H679" s="41">
        <v>0.23750563879343578</v>
      </c>
      <c r="I679" s="41">
        <v>0.23037320442145653</v>
      </c>
      <c r="J679" s="41">
        <v>0.22169681899004828</v>
      </c>
      <c r="K679" s="41">
        <v>0.18652447212227979</v>
      </c>
      <c r="L679" s="41">
        <v>0.18988281789981101</v>
      </c>
      <c r="M679" s="41">
        <v>0.18730858498199443</v>
      </c>
      <c r="N679" s="41">
        <v>0.20642963181667212</v>
      </c>
      <c r="O679" s="41">
        <v>0.25801633166033289</v>
      </c>
      <c r="P679" s="41">
        <v>0.23400168262830828</v>
      </c>
      <c r="Q679" s="41">
        <v>0.22614830050781706</v>
      </c>
      <c r="R679" s="41">
        <v>0.23465907887395288</v>
      </c>
      <c r="S679" s="47">
        <v>7.2999999999999995E-2</v>
      </c>
    </row>
    <row r="680" spans="1:19" x14ac:dyDescent="0.25">
      <c r="A680" t="s">
        <v>1845</v>
      </c>
      <c r="B680" s="40" t="s">
        <v>74</v>
      </c>
      <c r="C680" s="40">
        <v>1</v>
      </c>
      <c r="D680" s="43">
        <v>45187</v>
      </c>
      <c r="E680" s="42">
        <v>0.55000000000000004</v>
      </c>
      <c r="F680" s="54">
        <v>1</v>
      </c>
      <c r="G680" s="41">
        <v>0.23516228756884971</v>
      </c>
      <c r="H680" s="41">
        <v>0.21966842736486258</v>
      </c>
      <c r="I680" s="41">
        <v>0.23504538398326369</v>
      </c>
      <c r="J680" s="41">
        <v>0.20674207770833952</v>
      </c>
      <c r="K680" s="41">
        <v>0.17149920684288822</v>
      </c>
      <c r="L680" s="41">
        <v>0.1618122816472472</v>
      </c>
      <c r="M680" s="41">
        <v>0.17557903330914121</v>
      </c>
      <c r="N680" s="41">
        <v>0.1745298280644238</v>
      </c>
      <c r="O680" s="41">
        <v>0.21253180841071748</v>
      </c>
      <c r="P680" s="41">
        <v>0.2107432866718385</v>
      </c>
      <c r="Q680" s="41">
        <v>0.2155843839491689</v>
      </c>
      <c r="R680" s="41">
        <v>0.20959371231642632</v>
      </c>
      <c r="S680" s="47">
        <v>0.55000000000000004</v>
      </c>
    </row>
    <row r="681" spans="1:19" x14ac:dyDescent="0.25">
      <c r="A681" t="s">
        <v>1098</v>
      </c>
      <c r="B681" s="40" t="s">
        <v>74</v>
      </c>
      <c r="C681" s="40">
        <v>3</v>
      </c>
      <c r="D681" s="43">
        <v>45013</v>
      </c>
      <c r="E681" s="42">
        <v>0.8</v>
      </c>
      <c r="F681" s="54">
        <v>1</v>
      </c>
      <c r="G681" s="41">
        <v>0.22871264683271059</v>
      </c>
      <c r="H681" s="41">
        <v>0.23750563879343578</v>
      </c>
      <c r="I681" s="41">
        <v>0.23037320442145653</v>
      </c>
      <c r="J681" s="41">
        <v>0.22169681899004828</v>
      </c>
      <c r="K681" s="41">
        <v>0.18652447212227979</v>
      </c>
      <c r="L681" s="41">
        <v>0.18988281789981101</v>
      </c>
      <c r="M681" s="41">
        <v>0.18730858498199443</v>
      </c>
      <c r="N681" s="41">
        <v>0.20642963181667212</v>
      </c>
      <c r="O681" s="41">
        <v>0.25801633166033289</v>
      </c>
      <c r="P681" s="41">
        <v>0.23400168262830828</v>
      </c>
      <c r="Q681" s="41">
        <v>0.22614830050781706</v>
      </c>
      <c r="R681" s="41">
        <v>0.23465907887395288</v>
      </c>
      <c r="S681" s="47">
        <v>0.8</v>
      </c>
    </row>
    <row r="682" spans="1:19" x14ac:dyDescent="0.25">
      <c r="A682" t="s">
        <v>1846</v>
      </c>
      <c r="B682" s="40" t="s">
        <v>74</v>
      </c>
      <c r="C682" s="40">
        <v>3</v>
      </c>
      <c r="D682" s="43">
        <v>45135</v>
      </c>
      <c r="E682" s="42">
        <v>0.7</v>
      </c>
      <c r="F682" s="54">
        <v>1</v>
      </c>
      <c r="G682" s="41">
        <v>0.22871264683271059</v>
      </c>
      <c r="H682" s="41">
        <v>0.23750563879343578</v>
      </c>
      <c r="I682" s="41">
        <v>0.23037320442145653</v>
      </c>
      <c r="J682" s="41">
        <v>0.22169681899004828</v>
      </c>
      <c r="K682" s="41">
        <v>0.18652447212227979</v>
      </c>
      <c r="L682" s="41">
        <v>0.18988281789981101</v>
      </c>
      <c r="M682" s="41">
        <v>0.18730858498199443</v>
      </c>
      <c r="N682" s="41">
        <v>0.20642963181667212</v>
      </c>
      <c r="O682" s="41">
        <v>0.25801633166033289</v>
      </c>
      <c r="P682" s="41">
        <v>0.23400168262830828</v>
      </c>
      <c r="Q682" s="41">
        <v>0.22614830050781706</v>
      </c>
      <c r="R682" s="41">
        <v>0.23465907887395288</v>
      </c>
      <c r="S682" s="47">
        <v>0.7</v>
      </c>
    </row>
    <row r="683" spans="1:19" x14ac:dyDescent="0.25">
      <c r="A683" t="s">
        <v>1099</v>
      </c>
      <c r="B683" s="40" t="s">
        <v>74</v>
      </c>
      <c r="C683" s="40">
        <v>3</v>
      </c>
      <c r="D683" s="43">
        <v>45101</v>
      </c>
      <c r="E683" s="42">
        <v>31.474799999999998</v>
      </c>
      <c r="F683" s="54">
        <v>1</v>
      </c>
      <c r="G683" s="41">
        <v>0.22871264683271059</v>
      </c>
      <c r="H683" s="41">
        <v>0.23750563879343578</v>
      </c>
      <c r="I683" s="41">
        <v>0.23037320442145653</v>
      </c>
      <c r="J683" s="41">
        <v>0.22169681899004828</v>
      </c>
      <c r="K683" s="41">
        <v>0.18652447212227979</v>
      </c>
      <c r="L683" s="41">
        <v>0.18988281789981101</v>
      </c>
      <c r="M683" s="41">
        <v>0.18730858498199443</v>
      </c>
      <c r="N683" s="41">
        <v>0.20642963181667212</v>
      </c>
      <c r="O683" s="41">
        <v>0.25801633166033289</v>
      </c>
      <c r="P683" s="41">
        <v>0.23400168262830828</v>
      </c>
      <c r="Q683" s="41">
        <v>0.22614830050781706</v>
      </c>
      <c r="R683" s="41">
        <v>0.23465907887395288</v>
      </c>
      <c r="S683" s="47">
        <v>31.474799999999998</v>
      </c>
    </row>
    <row r="684" spans="1:19" x14ac:dyDescent="0.25">
      <c r="A684" t="s">
        <v>1100</v>
      </c>
      <c r="B684" s="40" t="s">
        <v>74</v>
      </c>
      <c r="C684" s="40">
        <v>3</v>
      </c>
      <c r="D684" s="43">
        <v>45103</v>
      </c>
      <c r="E684" s="42">
        <v>31.474799999999998</v>
      </c>
      <c r="F684" s="54">
        <v>1</v>
      </c>
      <c r="G684" s="41">
        <v>0.22871264683271059</v>
      </c>
      <c r="H684" s="41">
        <v>0.23750563879343578</v>
      </c>
      <c r="I684" s="41">
        <v>0.23037320442145653</v>
      </c>
      <c r="J684" s="41">
        <v>0.22169681899004828</v>
      </c>
      <c r="K684" s="41">
        <v>0.18652447212227979</v>
      </c>
      <c r="L684" s="41">
        <v>0.18988281789981101</v>
      </c>
      <c r="M684" s="41">
        <v>0.18730858498199443</v>
      </c>
      <c r="N684" s="41">
        <v>0.20642963181667212</v>
      </c>
      <c r="O684" s="41">
        <v>0.25801633166033289</v>
      </c>
      <c r="P684" s="41">
        <v>0.23400168262830828</v>
      </c>
      <c r="Q684" s="41">
        <v>0.22614830050781706</v>
      </c>
      <c r="R684" s="41">
        <v>0.23465907887395288</v>
      </c>
      <c r="S684" s="47">
        <v>31.474799999999998</v>
      </c>
    </row>
    <row r="685" spans="1:19" x14ac:dyDescent="0.25">
      <c r="A685" t="s">
        <v>1101</v>
      </c>
      <c r="B685" s="40" t="s">
        <v>74</v>
      </c>
      <c r="C685" s="40">
        <v>3</v>
      </c>
      <c r="D685" s="43">
        <v>45103</v>
      </c>
      <c r="E685" s="42">
        <v>31.474799999999998</v>
      </c>
      <c r="F685" s="54">
        <v>1</v>
      </c>
      <c r="G685" s="41">
        <v>0.22871264683271059</v>
      </c>
      <c r="H685" s="41">
        <v>0.23750563879343578</v>
      </c>
      <c r="I685" s="41">
        <v>0.23037320442145653</v>
      </c>
      <c r="J685" s="41">
        <v>0.22169681899004828</v>
      </c>
      <c r="K685" s="41">
        <v>0.18652447212227979</v>
      </c>
      <c r="L685" s="41">
        <v>0.18988281789981101</v>
      </c>
      <c r="M685" s="41">
        <v>0.18730858498199443</v>
      </c>
      <c r="N685" s="41">
        <v>0.20642963181667212</v>
      </c>
      <c r="O685" s="41">
        <v>0.25801633166033289</v>
      </c>
      <c r="P685" s="41">
        <v>0.23400168262830828</v>
      </c>
      <c r="Q685" s="41">
        <v>0.22614830050781706</v>
      </c>
      <c r="R685" s="41">
        <v>0.23465907887395288</v>
      </c>
      <c r="S685" s="47">
        <v>31.474799999999998</v>
      </c>
    </row>
    <row r="686" spans="1:19" x14ac:dyDescent="0.25">
      <c r="A686" t="s">
        <v>1102</v>
      </c>
      <c r="B686" s="40" t="s">
        <v>74</v>
      </c>
      <c r="C686" s="40">
        <v>3</v>
      </c>
      <c r="D686" s="43">
        <v>45103</v>
      </c>
      <c r="E686" s="42">
        <v>31.474799999999998</v>
      </c>
      <c r="F686" s="54">
        <v>1</v>
      </c>
      <c r="G686" s="41">
        <v>0.22871264683271059</v>
      </c>
      <c r="H686" s="41">
        <v>0.23750563879343578</v>
      </c>
      <c r="I686" s="41">
        <v>0.23037320442145653</v>
      </c>
      <c r="J686" s="41">
        <v>0.22169681899004828</v>
      </c>
      <c r="K686" s="41">
        <v>0.18652447212227979</v>
      </c>
      <c r="L686" s="41">
        <v>0.18988281789981101</v>
      </c>
      <c r="M686" s="41">
        <v>0.18730858498199443</v>
      </c>
      <c r="N686" s="41">
        <v>0.20642963181667212</v>
      </c>
      <c r="O686" s="41">
        <v>0.25801633166033289</v>
      </c>
      <c r="P686" s="41">
        <v>0.23400168262830828</v>
      </c>
      <c r="Q686" s="41">
        <v>0.22614830050781706</v>
      </c>
      <c r="R686" s="41">
        <v>0.23465907887395288</v>
      </c>
      <c r="S686" s="47">
        <v>31.474799999999998</v>
      </c>
    </row>
    <row r="687" spans="1:19" x14ac:dyDescent="0.25">
      <c r="A687" t="s">
        <v>1103</v>
      </c>
      <c r="B687" s="40" t="s">
        <v>74</v>
      </c>
      <c r="C687" s="40">
        <v>3</v>
      </c>
      <c r="D687" s="43">
        <v>45103</v>
      </c>
      <c r="E687" s="42">
        <v>31.474799999999998</v>
      </c>
      <c r="F687" s="54">
        <v>1</v>
      </c>
      <c r="G687" s="41">
        <v>0.22871264683271059</v>
      </c>
      <c r="H687" s="41">
        <v>0.23750563879343578</v>
      </c>
      <c r="I687" s="41">
        <v>0.23037320442145653</v>
      </c>
      <c r="J687" s="41">
        <v>0.22169681899004828</v>
      </c>
      <c r="K687" s="41">
        <v>0.18652447212227979</v>
      </c>
      <c r="L687" s="41">
        <v>0.18988281789981101</v>
      </c>
      <c r="M687" s="41">
        <v>0.18730858498199443</v>
      </c>
      <c r="N687" s="41">
        <v>0.20642963181667212</v>
      </c>
      <c r="O687" s="41">
        <v>0.25801633166033289</v>
      </c>
      <c r="P687" s="41">
        <v>0.23400168262830828</v>
      </c>
      <c r="Q687" s="41">
        <v>0.22614830050781706</v>
      </c>
      <c r="R687" s="41">
        <v>0.23465907887395288</v>
      </c>
      <c r="S687" s="47">
        <v>31.474799999999998</v>
      </c>
    </row>
    <row r="688" spans="1:19" x14ac:dyDescent="0.25">
      <c r="A688" t="s">
        <v>1104</v>
      </c>
      <c r="B688" s="40" t="s">
        <v>74</v>
      </c>
      <c r="C688" s="40">
        <v>3</v>
      </c>
      <c r="D688" s="43">
        <v>45103</v>
      </c>
      <c r="E688" s="42">
        <v>31.474799999999998</v>
      </c>
      <c r="F688" s="54">
        <v>1</v>
      </c>
      <c r="G688" s="41">
        <v>0.22871264683271059</v>
      </c>
      <c r="H688" s="41">
        <v>0.23750563879343578</v>
      </c>
      <c r="I688" s="41">
        <v>0.23037320442145653</v>
      </c>
      <c r="J688" s="41">
        <v>0.22169681899004828</v>
      </c>
      <c r="K688" s="41">
        <v>0.18652447212227979</v>
      </c>
      <c r="L688" s="41">
        <v>0.18988281789981101</v>
      </c>
      <c r="M688" s="41">
        <v>0.18730858498199443</v>
      </c>
      <c r="N688" s="41">
        <v>0.20642963181667212</v>
      </c>
      <c r="O688" s="41">
        <v>0.25801633166033289</v>
      </c>
      <c r="P688" s="41">
        <v>0.23400168262830828</v>
      </c>
      <c r="Q688" s="41">
        <v>0.22614830050781706</v>
      </c>
      <c r="R688" s="41">
        <v>0.23465907887395288</v>
      </c>
      <c r="S688" s="47">
        <v>31.474799999999998</v>
      </c>
    </row>
    <row r="689" spans="1:19" x14ac:dyDescent="0.25">
      <c r="A689" t="s">
        <v>1105</v>
      </c>
      <c r="B689" s="40" t="s">
        <v>74</v>
      </c>
      <c r="C689" s="40">
        <v>3</v>
      </c>
      <c r="D689" s="43">
        <v>45103</v>
      </c>
      <c r="E689" s="42">
        <v>31.474799999999998</v>
      </c>
      <c r="F689" s="54">
        <v>1</v>
      </c>
      <c r="G689" s="41">
        <v>0.22871264683271059</v>
      </c>
      <c r="H689" s="41">
        <v>0.23750563879343578</v>
      </c>
      <c r="I689" s="41">
        <v>0.23037320442145653</v>
      </c>
      <c r="J689" s="41">
        <v>0.22169681899004828</v>
      </c>
      <c r="K689" s="41">
        <v>0.18652447212227979</v>
      </c>
      <c r="L689" s="41">
        <v>0.18988281789981101</v>
      </c>
      <c r="M689" s="41">
        <v>0.18730858498199443</v>
      </c>
      <c r="N689" s="41">
        <v>0.20642963181667212</v>
      </c>
      <c r="O689" s="41">
        <v>0.25801633166033289</v>
      </c>
      <c r="P689" s="41">
        <v>0.23400168262830828</v>
      </c>
      <c r="Q689" s="41">
        <v>0.22614830050781706</v>
      </c>
      <c r="R689" s="41">
        <v>0.23465907887395288</v>
      </c>
      <c r="S689" s="47">
        <v>31.474799999999998</v>
      </c>
    </row>
    <row r="690" spans="1:19" x14ac:dyDescent="0.25">
      <c r="A690" t="s">
        <v>1106</v>
      </c>
      <c r="B690" s="40" t="s">
        <v>74</v>
      </c>
      <c r="C690" s="40">
        <v>3</v>
      </c>
      <c r="D690" s="43">
        <v>45103</v>
      </c>
      <c r="E690" s="42">
        <v>31.474799999999998</v>
      </c>
      <c r="F690" s="54">
        <v>1</v>
      </c>
      <c r="G690" s="41">
        <v>0.22871264683271059</v>
      </c>
      <c r="H690" s="41">
        <v>0.23750563879343578</v>
      </c>
      <c r="I690" s="41">
        <v>0.23037320442145653</v>
      </c>
      <c r="J690" s="41">
        <v>0.22169681899004828</v>
      </c>
      <c r="K690" s="41">
        <v>0.18652447212227979</v>
      </c>
      <c r="L690" s="41">
        <v>0.18988281789981101</v>
      </c>
      <c r="M690" s="41">
        <v>0.18730858498199443</v>
      </c>
      <c r="N690" s="41">
        <v>0.20642963181667212</v>
      </c>
      <c r="O690" s="41">
        <v>0.25801633166033289</v>
      </c>
      <c r="P690" s="41">
        <v>0.23400168262830828</v>
      </c>
      <c r="Q690" s="41">
        <v>0.22614830050781706</v>
      </c>
      <c r="R690" s="41">
        <v>0.23465907887395288</v>
      </c>
      <c r="S690" s="47">
        <v>31.474799999999998</v>
      </c>
    </row>
    <row r="691" spans="1:19" x14ac:dyDescent="0.25">
      <c r="A691" t="s">
        <v>1107</v>
      </c>
      <c r="B691" s="40" t="s">
        <v>74</v>
      </c>
      <c r="C691" s="40">
        <v>3</v>
      </c>
      <c r="D691" s="43">
        <v>45103</v>
      </c>
      <c r="E691" s="42">
        <v>31.474799999999998</v>
      </c>
      <c r="F691" s="54">
        <v>1</v>
      </c>
      <c r="G691" s="41">
        <v>0.22871264683271059</v>
      </c>
      <c r="H691" s="41">
        <v>0.23750563879343578</v>
      </c>
      <c r="I691" s="41">
        <v>0.23037320442145653</v>
      </c>
      <c r="J691" s="41">
        <v>0.22169681899004828</v>
      </c>
      <c r="K691" s="41">
        <v>0.18652447212227979</v>
      </c>
      <c r="L691" s="41">
        <v>0.18988281789981101</v>
      </c>
      <c r="M691" s="41">
        <v>0.18730858498199443</v>
      </c>
      <c r="N691" s="41">
        <v>0.20642963181667212</v>
      </c>
      <c r="O691" s="41">
        <v>0.25801633166033289</v>
      </c>
      <c r="P691" s="41">
        <v>0.23400168262830828</v>
      </c>
      <c r="Q691" s="41">
        <v>0.22614830050781706</v>
      </c>
      <c r="R691" s="41">
        <v>0.23465907887395288</v>
      </c>
      <c r="S691" s="47">
        <v>31.474799999999998</v>
      </c>
    </row>
    <row r="692" spans="1:19" x14ac:dyDescent="0.25">
      <c r="A692" t="s">
        <v>1108</v>
      </c>
      <c r="B692" s="40" t="s">
        <v>74</v>
      </c>
      <c r="C692" s="40">
        <v>3</v>
      </c>
      <c r="D692" s="43">
        <v>45101</v>
      </c>
      <c r="E692" s="42">
        <v>31.474799999999998</v>
      </c>
      <c r="F692" s="54">
        <v>1</v>
      </c>
      <c r="G692" s="41">
        <v>0.22871264683271059</v>
      </c>
      <c r="H692" s="41">
        <v>0.23750563879343578</v>
      </c>
      <c r="I692" s="41">
        <v>0.23037320442145653</v>
      </c>
      <c r="J692" s="41">
        <v>0.22169681899004828</v>
      </c>
      <c r="K692" s="41">
        <v>0.18652447212227979</v>
      </c>
      <c r="L692" s="41">
        <v>0.18988281789981101</v>
      </c>
      <c r="M692" s="41">
        <v>0.18730858498199443</v>
      </c>
      <c r="N692" s="41">
        <v>0.20642963181667212</v>
      </c>
      <c r="O692" s="41">
        <v>0.25801633166033289</v>
      </c>
      <c r="P692" s="41">
        <v>0.23400168262830828</v>
      </c>
      <c r="Q692" s="41">
        <v>0.22614830050781706</v>
      </c>
      <c r="R692" s="41">
        <v>0.23465907887395288</v>
      </c>
      <c r="S692" s="47">
        <v>31.474799999999998</v>
      </c>
    </row>
    <row r="693" spans="1:19" x14ac:dyDescent="0.25">
      <c r="A693" t="s">
        <v>1109</v>
      </c>
      <c r="B693" s="40" t="s">
        <v>74</v>
      </c>
      <c r="C693" s="40">
        <v>3</v>
      </c>
      <c r="D693" s="43">
        <v>45101</v>
      </c>
      <c r="E693" s="42">
        <v>31.474799999999998</v>
      </c>
      <c r="F693" s="54">
        <v>1</v>
      </c>
      <c r="G693" s="41">
        <v>0.22871264683271059</v>
      </c>
      <c r="H693" s="41">
        <v>0.23750563879343578</v>
      </c>
      <c r="I693" s="41">
        <v>0.23037320442145653</v>
      </c>
      <c r="J693" s="41">
        <v>0.22169681899004828</v>
      </c>
      <c r="K693" s="41">
        <v>0.18652447212227979</v>
      </c>
      <c r="L693" s="41">
        <v>0.18988281789981101</v>
      </c>
      <c r="M693" s="41">
        <v>0.18730858498199443</v>
      </c>
      <c r="N693" s="41">
        <v>0.20642963181667212</v>
      </c>
      <c r="O693" s="41">
        <v>0.25801633166033289</v>
      </c>
      <c r="P693" s="41">
        <v>0.23400168262830828</v>
      </c>
      <c r="Q693" s="41">
        <v>0.22614830050781706</v>
      </c>
      <c r="R693" s="41">
        <v>0.23465907887395288</v>
      </c>
      <c r="S693" s="47">
        <v>31.474799999999998</v>
      </c>
    </row>
    <row r="694" spans="1:19" x14ac:dyDescent="0.25">
      <c r="A694" t="s">
        <v>1110</v>
      </c>
      <c r="B694" s="40" t="s">
        <v>74</v>
      </c>
      <c r="C694" s="40">
        <v>3</v>
      </c>
      <c r="D694" s="43">
        <v>45101</v>
      </c>
      <c r="E694" s="42">
        <v>31.474799999999998</v>
      </c>
      <c r="F694" s="54">
        <v>1</v>
      </c>
      <c r="G694" s="41">
        <v>0.22871264683271059</v>
      </c>
      <c r="H694" s="41">
        <v>0.23750563879343578</v>
      </c>
      <c r="I694" s="41">
        <v>0.23037320442145653</v>
      </c>
      <c r="J694" s="41">
        <v>0.22169681899004828</v>
      </c>
      <c r="K694" s="41">
        <v>0.18652447212227979</v>
      </c>
      <c r="L694" s="41">
        <v>0.18988281789981101</v>
      </c>
      <c r="M694" s="41">
        <v>0.18730858498199443</v>
      </c>
      <c r="N694" s="41">
        <v>0.20642963181667212</v>
      </c>
      <c r="O694" s="41">
        <v>0.25801633166033289</v>
      </c>
      <c r="P694" s="41">
        <v>0.23400168262830828</v>
      </c>
      <c r="Q694" s="41">
        <v>0.22614830050781706</v>
      </c>
      <c r="R694" s="41">
        <v>0.23465907887395288</v>
      </c>
      <c r="S694" s="47">
        <v>31.474799999999998</v>
      </c>
    </row>
    <row r="695" spans="1:19" x14ac:dyDescent="0.25">
      <c r="A695" t="s">
        <v>1111</v>
      </c>
      <c r="B695" s="40" t="s">
        <v>74</v>
      </c>
      <c r="C695" s="40">
        <v>3</v>
      </c>
      <c r="D695" s="43">
        <v>45103</v>
      </c>
      <c r="E695" s="42">
        <v>31.474799999999998</v>
      </c>
      <c r="F695" s="54">
        <v>1</v>
      </c>
      <c r="G695" s="41">
        <v>0.22871264683271059</v>
      </c>
      <c r="H695" s="41">
        <v>0.23750563879343578</v>
      </c>
      <c r="I695" s="41">
        <v>0.23037320442145653</v>
      </c>
      <c r="J695" s="41">
        <v>0.22169681899004828</v>
      </c>
      <c r="K695" s="41">
        <v>0.18652447212227979</v>
      </c>
      <c r="L695" s="41">
        <v>0.18988281789981101</v>
      </c>
      <c r="M695" s="41">
        <v>0.18730858498199443</v>
      </c>
      <c r="N695" s="41">
        <v>0.20642963181667212</v>
      </c>
      <c r="O695" s="41">
        <v>0.25801633166033289</v>
      </c>
      <c r="P695" s="41">
        <v>0.23400168262830828</v>
      </c>
      <c r="Q695" s="41">
        <v>0.22614830050781706</v>
      </c>
      <c r="R695" s="41">
        <v>0.23465907887395288</v>
      </c>
      <c r="S695" s="47">
        <v>31.474799999999998</v>
      </c>
    </row>
    <row r="696" spans="1:19" x14ac:dyDescent="0.25">
      <c r="A696" t="s">
        <v>1112</v>
      </c>
      <c r="B696" s="40" t="s">
        <v>74</v>
      </c>
      <c r="C696" s="40">
        <v>3</v>
      </c>
      <c r="D696" s="43">
        <v>45103</v>
      </c>
      <c r="E696" s="42">
        <v>31.474799999999998</v>
      </c>
      <c r="F696" s="54">
        <v>1</v>
      </c>
      <c r="G696" s="41">
        <v>0.22871264683271059</v>
      </c>
      <c r="H696" s="41">
        <v>0.23750563879343578</v>
      </c>
      <c r="I696" s="41">
        <v>0.23037320442145653</v>
      </c>
      <c r="J696" s="41">
        <v>0.22169681899004828</v>
      </c>
      <c r="K696" s="41">
        <v>0.18652447212227979</v>
      </c>
      <c r="L696" s="41">
        <v>0.18988281789981101</v>
      </c>
      <c r="M696" s="41">
        <v>0.18730858498199443</v>
      </c>
      <c r="N696" s="41">
        <v>0.20642963181667212</v>
      </c>
      <c r="O696" s="41">
        <v>0.25801633166033289</v>
      </c>
      <c r="P696" s="41">
        <v>0.23400168262830828</v>
      </c>
      <c r="Q696" s="41">
        <v>0.22614830050781706</v>
      </c>
      <c r="R696" s="41">
        <v>0.23465907887395288</v>
      </c>
      <c r="S696" s="47">
        <v>31.474799999999998</v>
      </c>
    </row>
    <row r="697" spans="1:19" x14ac:dyDescent="0.25">
      <c r="A697" t="s">
        <v>1113</v>
      </c>
      <c r="B697" s="40" t="s">
        <v>74</v>
      </c>
      <c r="C697" s="40">
        <v>3</v>
      </c>
      <c r="D697" s="43">
        <v>45103</v>
      </c>
      <c r="E697" s="42">
        <v>31.474799999999998</v>
      </c>
      <c r="F697" s="54">
        <v>1</v>
      </c>
      <c r="G697" s="41">
        <v>0.22871264683271059</v>
      </c>
      <c r="H697" s="41">
        <v>0.23750563879343578</v>
      </c>
      <c r="I697" s="41">
        <v>0.23037320442145653</v>
      </c>
      <c r="J697" s="41">
        <v>0.22169681899004828</v>
      </c>
      <c r="K697" s="41">
        <v>0.18652447212227979</v>
      </c>
      <c r="L697" s="41">
        <v>0.18988281789981101</v>
      </c>
      <c r="M697" s="41">
        <v>0.18730858498199443</v>
      </c>
      <c r="N697" s="41">
        <v>0.20642963181667212</v>
      </c>
      <c r="O697" s="41">
        <v>0.25801633166033289</v>
      </c>
      <c r="P697" s="41">
        <v>0.23400168262830828</v>
      </c>
      <c r="Q697" s="41">
        <v>0.22614830050781706</v>
      </c>
      <c r="R697" s="41">
        <v>0.23465907887395288</v>
      </c>
      <c r="S697" s="47">
        <v>31.474799999999998</v>
      </c>
    </row>
    <row r="698" spans="1:19" x14ac:dyDescent="0.25">
      <c r="A698" t="s">
        <v>1114</v>
      </c>
      <c r="B698" s="40" t="s">
        <v>74</v>
      </c>
      <c r="C698" s="40">
        <v>3</v>
      </c>
      <c r="D698" s="43">
        <v>45103</v>
      </c>
      <c r="E698" s="42">
        <v>31.474799999999998</v>
      </c>
      <c r="F698" s="54">
        <v>1</v>
      </c>
      <c r="G698" s="41">
        <v>0.22871264683271059</v>
      </c>
      <c r="H698" s="41">
        <v>0.23750563879343578</v>
      </c>
      <c r="I698" s="41">
        <v>0.23037320442145653</v>
      </c>
      <c r="J698" s="41">
        <v>0.22169681899004828</v>
      </c>
      <c r="K698" s="41">
        <v>0.18652447212227979</v>
      </c>
      <c r="L698" s="41">
        <v>0.18988281789981101</v>
      </c>
      <c r="M698" s="41">
        <v>0.18730858498199443</v>
      </c>
      <c r="N698" s="41">
        <v>0.20642963181667212</v>
      </c>
      <c r="O698" s="41">
        <v>0.25801633166033289</v>
      </c>
      <c r="P698" s="41">
        <v>0.23400168262830828</v>
      </c>
      <c r="Q698" s="41">
        <v>0.22614830050781706</v>
      </c>
      <c r="R698" s="41">
        <v>0.23465907887395288</v>
      </c>
      <c r="S698" s="47">
        <v>31.474799999999998</v>
      </c>
    </row>
    <row r="699" spans="1:19" x14ac:dyDescent="0.25">
      <c r="A699" t="s">
        <v>1115</v>
      </c>
      <c r="B699" s="40" t="s">
        <v>74</v>
      </c>
      <c r="C699" s="40">
        <v>3</v>
      </c>
      <c r="D699" s="43">
        <v>45103</v>
      </c>
      <c r="E699" s="42">
        <v>31.474799999999998</v>
      </c>
      <c r="F699" s="54">
        <v>1</v>
      </c>
      <c r="G699" s="41">
        <v>0.22871264683271059</v>
      </c>
      <c r="H699" s="41">
        <v>0.23750563879343578</v>
      </c>
      <c r="I699" s="41">
        <v>0.23037320442145653</v>
      </c>
      <c r="J699" s="41">
        <v>0.22169681899004828</v>
      </c>
      <c r="K699" s="41">
        <v>0.18652447212227979</v>
      </c>
      <c r="L699" s="41">
        <v>0.18988281789981101</v>
      </c>
      <c r="M699" s="41">
        <v>0.18730858498199443</v>
      </c>
      <c r="N699" s="41">
        <v>0.20642963181667212</v>
      </c>
      <c r="O699" s="41">
        <v>0.25801633166033289</v>
      </c>
      <c r="P699" s="41">
        <v>0.23400168262830828</v>
      </c>
      <c r="Q699" s="41">
        <v>0.22614830050781706</v>
      </c>
      <c r="R699" s="41">
        <v>0.23465907887395288</v>
      </c>
      <c r="S699" s="47">
        <v>31.474799999999998</v>
      </c>
    </row>
    <row r="700" spans="1:19" x14ac:dyDescent="0.25">
      <c r="A700" t="s">
        <v>1116</v>
      </c>
      <c r="B700" s="40" t="s">
        <v>74</v>
      </c>
      <c r="C700" s="40">
        <v>3</v>
      </c>
      <c r="D700" s="43">
        <v>45103</v>
      </c>
      <c r="E700" s="42">
        <v>31.474799999999998</v>
      </c>
      <c r="F700" s="54">
        <v>1</v>
      </c>
      <c r="G700" s="41">
        <v>0.22871264683271059</v>
      </c>
      <c r="H700" s="41">
        <v>0.23750563879343578</v>
      </c>
      <c r="I700" s="41">
        <v>0.23037320442145653</v>
      </c>
      <c r="J700" s="41">
        <v>0.22169681899004828</v>
      </c>
      <c r="K700" s="41">
        <v>0.18652447212227979</v>
      </c>
      <c r="L700" s="41">
        <v>0.18988281789981101</v>
      </c>
      <c r="M700" s="41">
        <v>0.18730858498199443</v>
      </c>
      <c r="N700" s="41">
        <v>0.20642963181667212</v>
      </c>
      <c r="O700" s="41">
        <v>0.25801633166033289</v>
      </c>
      <c r="P700" s="41">
        <v>0.23400168262830828</v>
      </c>
      <c r="Q700" s="41">
        <v>0.22614830050781706</v>
      </c>
      <c r="R700" s="41">
        <v>0.23465907887395288</v>
      </c>
      <c r="S700" s="47">
        <v>31.474799999999998</v>
      </c>
    </row>
    <row r="701" spans="1:19" x14ac:dyDescent="0.25">
      <c r="A701" t="s">
        <v>1117</v>
      </c>
      <c r="B701" s="40" t="s">
        <v>74</v>
      </c>
      <c r="C701" s="40">
        <v>3</v>
      </c>
      <c r="D701" s="43">
        <v>45103</v>
      </c>
      <c r="E701" s="42">
        <v>31.474799999999998</v>
      </c>
      <c r="F701" s="54">
        <v>1</v>
      </c>
      <c r="G701" s="41">
        <v>0.22871264683271059</v>
      </c>
      <c r="H701" s="41">
        <v>0.23750563879343578</v>
      </c>
      <c r="I701" s="41">
        <v>0.23037320442145653</v>
      </c>
      <c r="J701" s="41">
        <v>0.22169681899004828</v>
      </c>
      <c r="K701" s="41">
        <v>0.18652447212227979</v>
      </c>
      <c r="L701" s="41">
        <v>0.18988281789981101</v>
      </c>
      <c r="M701" s="41">
        <v>0.18730858498199443</v>
      </c>
      <c r="N701" s="41">
        <v>0.20642963181667212</v>
      </c>
      <c r="O701" s="41">
        <v>0.25801633166033289</v>
      </c>
      <c r="P701" s="41">
        <v>0.23400168262830828</v>
      </c>
      <c r="Q701" s="41">
        <v>0.22614830050781706</v>
      </c>
      <c r="R701" s="41">
        <v>0.23465907887395288</v>
      </c>
      <c r="S701" s="47">
        <v>31.474799999999998</v>
      </c>
    </row>
    <row r="702" spans="1:19" x14ac:dyDescent="0.25">
      <c r="A702" t="s">
        <v>1118</v>
      </c>
      <c r="B702" s="40" t="s">
        <v>74</v>
      </c>
      <c r="C702" s="40">
        <v>3</v>
      </c>
      <c r="D702" s="43">
        <v>45101</v>
      </c>
      <c r="E702" s="42">
        <v>31.474799999999998</v>
      </c>
      <c r="F702" s="54">
        <v>1</v>
      </c>
      <c r="G702" s="41">
        <v>0.22871264683271059</v>
      </c>
      <c r="H702" s="41">
        <v>0.23750563879343578</v>
      </c>
      <c r="I702" s="41">
        <v>0.23037320442145653</v>
      </c>
      <c r="J702" s="41">
        <v>0.22169681899004828</v>
      </c>
      <c r="K702" s="41">
        <v>0.18652447212227979</v>
      </c>
      <c r="L702" s="41">
        <v>0.18988281789981101</v>
      </c>
      <c r="M702" s="41">
        <v>0.18730858498199443</v>
      </c>
      <c r="N702" s="41">
        <v>0.20642963181667212</v>
      </c>
      <c r="O702" s="41">
        <v>0.25801633166033289</v>
      </c>
      <c r="P702" s="41">
        <v>0.23400168262830828</v>
      </c>
      <c r="Q702" s="41">
        <v>0.22614830050781706</v>
      </c>
      <c r="R702" s="41">
        <v>0.23465907887395288</v>
      </c>
      <c r="S702" s="47">
        <v>31.474799999999998</v>
      </c>
    </row>
    <row r="703" spans="1:19" x14ac:dyDescent="0.25">
      <c r="A703" t="s">
        <v>1119</v>
      </c>
      <c r="B703" s="40" t="s">
        <v>74</v>
      </c>
      <c r="C703" s="40">
        <v>3</v>
      </c>
      <c r="D703" s="43">
        <v>45103</v>
      </c>
      <c r="E703" s="42">
        <v>31.474799999999998</v>
      </c>
      <c r="F703" s="54">
        <v>1</v>
      </c>
      <c r="G703" s="41">
        <v>0.22871264683271059</v>
      </c>
      <c r="H703" s="41">
        <v>0.23750563879343578</v>
      </c>
      <c r="I703" s="41">
        <v>0.23037320442145653</v>
      </c>
      <c r="J703" s="41">
        <v>0.22169681899004828</v>
      </c>
      <c r="K703" s="41">
        <v>0.18652447212227979</v>
      </c>
      <c r="L703" s="41">
        <v>0.18988281789981101</v>
      </c>
      <c r="M703" s="41">
        <v>0.18730858498199443</v>
      </c>
      <c r="N703" s="41">
        <v>0.20642963181667212</v>
      </c>
      <c r="O703" s="41">
        <v>0.25801633166033289</v>
      </c>
      <c r="P703" s="41">
        <v>0.23400168262830828</v>
      </c>
      <c r="Q703" s="41">
        <v>0.22614830050781706</v>
      </c>
      <c r="R703" s="41">
        <v>0.23465907887395288</v>
      </c>
      <c r="S703" s="47">
        <v>31.474799999999998</v>
      </c>
    </row>
    <row r="704" spans="1:19" x14ac:dyDescent="0.25">
      <c r="A704" t="s">
        <v>1120</v>
      </c>
      <c r="B704" s="40" t="s">
        <v>74</v>
      </c>
      <c r="C704" s="40">
        <v>3</v>
      </c>
      <c r="D704" s="43">
        <v>45101</v>
      </c>
      <c r="E704" s="42">
        <v>31.474799999999998</v>
      </c>
      <c r="F704" s="54">
        <v>1</v>
      </c>
      <c r="G704" s="41">
        <v>0.22871264683271059</v>
      </c>
      <c r="H704" s="41">
        <v>0.23750563879343578</v>
      </c>
      <c r="I704" s="41">
        <v>0.23037320442145653</v>
      </c>
      <c r="J704" s="41">
        <v>0.22169681899004828</v>
      </c>
      <c r="K704" s="41">
        <v>0.18652447212227979</v>
      </c>
      <c r="L704" s="41">
        <v>0.18988281789981101</v>
      </c>
      <c r="M704" s="41">
        <v>0.18730858498199443</v>
      </c>
      <c r="N704" s="41">
        <v>0.20642963181667212</v>
      </c>
      <c r="O704" s="41">
        <v>0.25801633166033289</v>
      </c>
      <c r="P704" s="41">
        <v>0.23400168262830828</v>
      </c>
      <c r="Q704" s="41">
        <v>0.22614830050781706</v>
      </c>
      <c r="R704" s="41">
        <v>0.23465907887395288</v>
      </c>
      <c r="S704" s="47">
        <v>31.474799999999998</v>
      </c>
    </row>
    <row r="705" spans="1:19" x14ac:dyDescent="0.25">
      <c r="A705" t="s">
        <v>1847</v>
      </c>
      <c r="B705" s="40" t="s">
        <v>74</v>
      </c>
      <c r="C705" s="40">
        <v>1</v>
      </c>
      <c r="D705" s="43">
        <v>45152</v>
      </c>
      <c r="E705" s="42">
        <v>1.55</v>
      </c>
      <c r="F705" s="54">
        <v>1</v>
      </c>
      <c r="G705" s="41">
        <v>0.23516228756884971</v>
      </c>
      <c r="H705" s="41">
        <v>0.21966842736486258</v>
      </c>
      <c r="I705" s="41">
        <v>0.23504538398326369</v>
      </c>
      <c r="J705" s="41">
        <v>0.20674207770833952</v>
      </c>
      <c r="K705" s="41">
        <v>0.17149920684288822</v>
      </c>
      <c r="L705" s="41">
        <v>0.1618122816472472</v>
      </c>
      <c r="M705" s="41">
        <v>0.17557903330914121</v>
      </c>
      <c r="N705" s="41">
        <v>0.1745298280644238</v>
      </c>
      <c r="O705" s="41">
        <v>0.21253180841071748</v>
      </c>
      <c r="P705" s="41">
        <v>0.2107432866718385</v>
      </c>
      <c r="Q705" s="41">
        <v>0.2155843839491689</v>
      </c>
      <c r="R705" s="41">
        <v>0.20959371231642632</v>
      </c>
      <c r="S705" s="47">
        <v>1.55</v>
      </c>
    </row>
    <row r="706" spans="1:19" x14ac:dyDescent="0.25">
      <c r="A706" t="s">
        <v>1848</v>
      </c>
      <c r="B706" s="40" t="s">
        <v>74</v>
      </c>
      <c r="C706" s="40">
        <v>1</v>
      </c>
      <c r="D706" s="43">
        <v>45152</v>
      </c>
      <c r="E706" s="42">
        <v>1.55</v>
      </c>
      <c r="F706" s="54">
        <v>1</v>
      </c>
      <c r="G706" s="41">
        <v>0.23516228756884971</v>
      </c>
      <c r="H706" s="41">
        <v>0.21966842736486258</v>
      </c>
      <c r="I706" s="41">
        <v>0.23504538398326369</v>
      </c>
      <c r="J706" s="41">
        <v>0.20674207770833952</v>
      </c>
      <c r="K706" s="41">
        <v>0.17149920684288822</v>
      </c>
      <c r="L706" s="41">
        <v>0.1618122816472472</v>
      </c>
      <c r="M706" s="41">
        <v>0.17557903330914121</v>
      </c>
      <c r="N706" s="41">
        <v>0.1745298280644238</v>
      </c>
      <c r="O706" s="41">
        <v>0.21253180841071748</v>
      </c>
      <c r="P706" s="41">
        <v>0.2107432866718385</v>
      </c>
      <c r="Q706" s="41">
        <v>0.2155843839491689</v>
      </c>
      <c r="R706" s="41">
        <v>0.20959371231642632</v>
      </c>
      <c r="S706" s="47">
        <v>1.55</v>
      </c>
    </row>
    <row r="707" spans="1:19" x14ac:dyDescent="0.25">
      <c r="A707" t="s">
        <v>1849</v>
      </c>
      <c r="B707" s="40" t="s">
        <v>74</v>
      </c>
      <c r="C707" s="40">
        <v>2</v>
      </c>
      <c r="D707" s="43">
        <v>45226</v>
      </c>
      <c r="E707" s="42">
        <v>0.67500000000000004</v>
      </c>
      <c r="F707" s="54">
        <v>1</v>
      </c>
      <c r="G707" s="41">
        <v>0.13911199566864266</v>
      </c>
      <c r="H707" s="41">
        <v>0.14397323158099676</v>
      </c>
      <c r="I707" s="41">
        <v>0.1253122181429491</v>
      </c>
      <c r="J707" s="41">
        <v>0.1107734592458102</v>
      </c>
      <c r="K707" s="41">
        <v>8.2659943560374941E-2</v>
      </c>
      <c r="L707" s="41">
        <v>6.9791864427120306E-2</v>
      </c>
      <c r="M707" s="41">
        <v>9.0617307951531029E-2</v>
      </c>
      <c r="N707" s="41">
        <v>0.10218505105720474</v>
      </c>
      <c r="O707" s="41">
        <v>0.11087991924650198</v>
      </c>
      <c r="P707" s="41">
        <v>0.12186694448854825</v>
      </c>
      <c r="Q707" s="41">
        <v>0.16068009222333368</v>
      </c>
      <c r="R707" s="41">
        <v>0.16599739643926004</v>
      </c>
      <c r="S707" s="47">
        <v>0.67500000000000004</v>
      </c>
    </row>
    <row r="708" spans="1:19" x14ac:dyDescent="0.25">
      <c r="A708" t="s">
        <v>1121</v>
      </c>
      <c r="B708" s="40" t="s">
        <v>74</v>
      </c>
      <c r="C708" s="40">
        <v>1</v>
      </c>
      <c r="D708" s="43">
        <v>45188</v>
      </c>
      <c r="E708" s="42">
        <v>50</v>
      </c>
      <c r="F708" s="54">
        <v>1</v>
      </c>
      <c r="G708" s="41">
        <v>0.23516228756884971</v>
      </c>
      <c r="H708" s="41">
        <v>0.21966842736486258</v>
      </c>
      <c r="I708" s="41">
        <v>0.23504538398326369</v>
      </c>
      <c r="J708" s="41">
        <v>0.20674207770833952</v>
      </c>
      <c r="K708" s="41">
        <v>0.17149920684288822</v>
      </c>
      <c r="L708" s="41">
        <v>0.1618122816472472</v>
      </c>
      <c r="M708" s="41">
        <v>0.17557903330914121</v>
      </c>
      <c r="N708" s="41">
        <v>0.1745298280644238</v>
      </c>
      <c r="O708" s="41">
        <v>0.21253180841071748</v>
      </c>
      <c r="P708" s="41">
        <v>0.2107432866718385</v>
      </c>
      <c r="Q708" s="41">
        <v>0.2155843839491689</v>
      </c>
      <c r="R708" s="41">
        <v>0.20959371231642632</v>
      </c>
      <c r="S708" s="47">
        <v>50</v>
      </c>
    </row>
    <row r="709" spans="1:19" x14ac:dyDescent="0.25">
      <c r="A709" t="s">
        <v>1122</v>
      </c>
      <c r="B709" s="40" t="s">
        <v>74</v>
      </c>
      <c r="C709" s="40">
        <v>1</v>
      </c>
      <c r="D709" s="43">
        <v>45173</v>
      </c>
      <c r="E709" s="42">
        <v>50</v>
      </c>
      <c r="F709" s="54">
        <v>1</v>
      </c>
      <c r="G709" s="41">
        <v>0.23516228756884971</v>
      </c>
      <c r="H709" s="41">
        <v>0.21966842736486258</v>
      </c>
      <c r="I709" s="41">
        <v>0.23504538398326369</v>
      </c>
      <c r="J709" s="41">
        <v>0.20674207770833952</v>
      </c>
      <c r="K709" s="41">
        <v>0.17149920684288822</v>
      </c>
      <c r="L709" s="41">
        <v>0.1618122816472472</v>
      </c>
      <c r="M709" s="41">
        <v>0.17557903330914121</v>
      </c>
      <c r="N709" s="41">
        <v>0.1745298280644238</v>
      </c>
      <c r="O709" s="41">
        <v>0.21253180841071748</v>
      </c>
      <c r="P709" s="41">
        <v>0.2107432866718385</v>
      </c>
      <c r="Q709" s="41">
        <v>0.2155843839491689</v>
      </c>
      <c r="R709" s="41">
        <v>0.20959371231642632</v>
      </c>
      <c r="S709" s="47">
        <v>50</v>
      </c>
    </row>
    <row r="710" spans="1:19" x14ac:dyDescent="0.25">
      <c r="A710" t="s">
        <v>1123</v>
      </c>
      <c r="B710" s="40" t="s">
        <v>74</v>
      </c>
      <c r="C710" s="40">
        <v>1</v>
      </c>
      <c r="D710" s="43">
        <v>45188</v>
      </c>
      <c r="E710" s="42">
        <v>50</v>
      </c>
      <c r="F710" s="54">
        <v>1</v>
      </c>
      <c r="G710" s="41">
        <v>0.23516228756884971</v>
      </c>
      <c r="H710" s="41">
        <v>0.21966842736486258</v>
      </c>
      <c r="I710" s="41">
        <v>0.23504538398326369</v>
      </c>
      <c r="J710" s="41">
        <v>0.20674207770833952</v>
      </c>
      <c r="K710" s="41">
        <v>0.17149920684288822</v>
      </c>
      <c r="L710" s="41">
        <v>0.1618122816472472</v>
      </c>
      <c r="M710" s="41">
        <v>0.17557903330914121</v>
      </c>
      <c r="N710" s="41">
        <v>0.1745298280644238</v>
      </c>
      <c r="O710" s="41">
        <v>0.21253180841071748</v>
      </c>
      <c r="P710" s="41">
        <v>0.2107432866718385</v>
      </c>
      <c r="Q710" s="41">
        <v>0.2155843839491689</v>
      </c>
      <c r="R710" s="41">
        <v>0.20959371231642632</v>
      </c>
      <c r="S710" s="47">
        <v>50</v>
      </c>
    </row>
    <row r="711" spans="1:19" x14ac:dyDescent="0.25">
      <c r="A711" t="s">
        <v>1124</v>
      </c>
      <c r="B711" s="40" t="s">
        <v>74</v>
      </c>
      <c r="C711" s="40">
        <v>1</v>
      </c>
      <c r="D711" s="43">
        <v>45188</v>
      </c>
      <c r="E711" s="42">
        <v>50</v>
      </c>
      <c r="F711" s="54">
        <v>1</v>
      </c>
      <c r="G711" s="41">
        <v>0.23516228756884971</v>
      </c>
      <c r="H711" s="41">
        <v>0.21966842736486258</v>
      </c>
      <c r="I711" s="41">
        <v>0.23504538398326369</v>
      </c>
      <c r="J711" s="41">
        <v>0.20674207770833952</v>
      </c>
      <c r="K711" s="41">
        <v>0.17149920684288822</v>
      </c>
      <c r="L711" s="41">
        <v>0.1618122816472472</v>
      </c>
      <c r="M711" s="41">
        <v>0.17557903330914121</v>
      </c>
      <c r="N711" s="41">
        <v>0.1745298280644238</v>
      </c>
      <c r="O711" s="41">
        <v>0.21253180841071748</v>
      </c>
      <c r="P711" s="41">
        <v>0.2107432866718385</v>
      </c>
      <c r="Q711" s="41">
        <v>0.2155843839491689</v>
      </c>
      <c r="R711" s="41">
        <v>0.20959371231642632</v>
      </c>
      <c r="S711" s="47">
        <v>50</v>
      </c>
    </row>
    <row r="712" spans="1:19" x14ac:dyDescent="0.25">
      <c r="A712" t="s">
        <v>1125</v>
      </c>
      <c r="B712" s="40" t="s">
        <v>74</v>
      </c>
      <c r="C712" s="40">
        <v>1</v>
      </c>
      <c r="D712" s="43">
        <v>45178</v>
      </c>
      <c r="E712" s="42">
        <v>50</v>
      </c>
      <c r="F712" s="54">
        <v>1</v>
      </c>
      <c r="G712" s="41">
        <v>0.23516228756884971</v>
      </c>
      <c r="H712" s="41">
        <v>0.21966842736486258</v>
      </c>
      <c r="I712" s="41">
        <v>0.23504538398326369</v>
      </c>
      <c r="J712" s="41">
        <v>0.20674207770833952</v>
      </c>
      <c r="K712" s="41">
        <v>0.17149920684288822</v>
      </c>
      <c r="L712" s="41">
        <v>0.1618122816472472</v>
      </c>
      <c r="M712" s="41">
        <v>0.17557903330914121</v>
      </c>
      <c r="N712" s="41">
        <v>0.1745298280644238</v>
      </c>
      <c r="O712" s="41">
        <v>0.21253180841071748</v>
      </c>
      <c r="P712" s="41">
        <v>0.2107432866718385</v>
      </c>
      <c r="Q712" s="41">
        <v>0.2155843839491689</v>
      </c>
      <c r="R712" s="41">
        <v>0.20959371231642632</v>
      </c>
      <c r="S712" s="47">
        <v>50</v>
      </c>
    </row>
    <row r="713" spans="1:19" x14ac:dyDescent="0.25">
      <c r="A713" t="s">
        <v>1126</v>
      </c>
      <c r="B713" s="40" t="s">
        <v>74</v>
      </c>
      <c r="C713" s="40">
        <v>1</v>
      </c>
      <c r="D713" s="43">
        <v>45174</v>
      </c>
      <c r="E713" s="42">
        <v>50</v>
      </c>
      <c r="F713" s="54">
        <v>1</v>
      </c>
      <c r="G713" s="41">
        <v>0.23516228756884971</v>
      </c>
      <c r="H713" s="41">
        <v>0.21966842736486258</v>
      </c>
      <c r="I713" s="41">
        <v>0.23504538398326369</v>
      </c>
      <c r="J713" s="41">
        <v>0.20674207770833952</v>
      </c>
      <c r="K713" s="41">
        <v>0.17149920684288822</v>
      </c>
      <c r="L713" s="41">
        <v>0.1618122816472472</v>
      </c>
      <c r="M713" s="41">
        <v>0.17557903330914121</v>
      </c>
      <c r="N713" s="41">
        <v>0.1745298280644238</v>
      </c>
      <c r="O713" s="41">
        <v>0.21253180841071748</v>
      </c>
      <c r="P713" s="41">
        <v>0.2107432866718385</v>
      </c>
      <c r="Q713" s="41">
        <v>0.2155843839491689</v>
      </c>
      <c r="R713" s="41">
        <v>0.20959371231642632</v>
      </c>
      <c r="S713" s="47">
        <v>50</v>
      </c>
    </row>
    <row r="714" spans="1:19" x14ac:dyDescent="0.25">
      <c r="A714" t="s">
        <v>1127</v>
      </c>
      <c r="B714" s="40" t="s">
        <v>74</v>
      </c>
      <c r="C714" s="40">
        <v>1</v>
      </c>
      <c r="D714" s="43">
        <v>45174</v>
      </c>
      <c r="E714" s="42">
        <v>50</v>
      </c>
      <c r="F714" s="54">
        <v>1</v>
      </c>
      <c r="G714" s="41">
        <v>0.23516228756884971</v>
      </c>
      <c r="H714" s="41">
        <v>0.21966842736486258</v>
      </c>
      <c r="I714" s="41">
        <v>0.23504538398326369</v>
      </c>
      <c r="J714" s="41">
        <v>0.20674207770833952</v>
      </c>
      <c r="K714" s="41">
        <v>0.17149920684288822</v>
      </c>
      <c r="L714" s="41">
        <v>0.1618122816472472</v>
      </c>
      <c r="M714" s="41">
        <v>0.17557903330914121</v>
      </c>
      <c r="N714" s="41">
        <v>0.1745298280644238</v>
      </c>
      <c r="O714" s="41">
        <v>0.21253180841071748</v>
      </c>
      <c r="P714" s="41">
        <v>0.2107432866718385</v>
      </c>
      <c r="Q714" s="41">
        <v>0.2155843839491689</v>
      </c>
      <c r="R714" s="41">
        <v>0.20959371231642632</v>
      </c>
      <c r="S714" s="47">
        <v>50</v>
      </c>
    </row>
    <row r="715" spans="1:19" x14ac:dyDescent="0.25">
      <c r="A715" t="s">
        <v>1128</v>
      </c>
      <c r="B715" s="40" t="s">
        <v>74</v>
      </c>
      <c r="C715" s="40">
        <v>1</v>
      </c>
      <c r="D715" s="43">
        <v>45174</v>
      </c>
      <c r="E715" s="42">
        <v>50</v>
      </c>
      <c r="F715" s="54">
        <v>1</v>
      </c>
      <c r="G715" s="41">
        <v>0.23516228756884971</v>
      </c>
      <c r="H715" s="41">
        <v>0.21966842736486258</v>
      </c>
      <c r="I715" s="41">
        <v>0.23504538398326369</v>
      </c>
      <c r="J715" s="41">
        <v>0.20674207770833952</v>
      </c>
      <c r="K715" s="41">
        <v>0.17149920684288822</v>
      </c>
      <c r="L715" s="41">
        <v>0.1618122816472472</v>
      </c>
      <c r="M715" s="41">
        <v>0.17557903330914121</v>
      </c>
      <c r="N715" s="41">
        <v>0.1745298280644238</v>
      </c>
      <c r="O715" s="41">
        <v>0.21253180841071748</v>
      </c>
      <c r="P715" s="41">
        <v>0.2107432866718385</v>
      </c>
      <c r="Q715" s="41">
        <v>0.2155843839491689</v>
      </c>
      <c r="R715" s="41">
        <v>0.20959371231642632</v>
      </c>
      <c r="S715" s="47">
        <v>50</v>
      </c>
    </row>
    <row r="716" spans="1:19" x14ac:dyDescent="0.25">
      <c r="A716" t="s">
        <v>1129</v>
      </c>
      <c r="B716" s="40" t="s">
        <v>74</v>
      </c>
      <c r="C716" s="40">
        <v>1</v>
      </c>
      <c r="D716" s="43">
        <v>45179</v>
      </c>
      <c r="E716" s="42">
        <v>50</v>
      </c>
      <c r="F716" s="54">
        <v>1</v>
      </c>
      <c r="G716" s="41">
        <v>0.23516228756884971</v>
      </c>
      <c r="H716" s="41">
        <v>0.21966842736486258</v>
      </c>
      <c r="I716" s="41">
        <v>0.23504538398326369</v>
      </c>
      <c r="J716" s="41">
        <v>0.20674207770833952</v>
      </c>
      <c r="K716" s="41">
        <v>0.17149920684288822</v>
      </c>
      <c r="L716" s="41">
        <v>0.1618122816472472</v>
      </c>
      <c r="M716" s="41">
        <v>0.17557903330914121</v>
      </c>
      <c r="N716" s="41">
        <v>0.1745298280644238</v>
      </c>
      <c r="O716" s="41">
        <v>0.21253180841071748</v>
      </c>
      <c r="P716" s="41">
        <v>0.2107432866718385</v>
      </c>
      <c r="Q716" s="41">
        <v>0.2155843839491689</v>
      </c>
      <c r="R716" s="41">
        <v>0.20959371231642632</v>
      </c>
      <c r="S716" s="47">
        <v>50</v>
      </c>
    </row>
    <row r="717" spans="1:19" x14ac:dyDescent="0.25">
      <c r="A717" t="s">
        <v>1130</v>
      </c>
      <c r="B717" s="40" t="s">
        <v>74</v>
      </c>
      <c r="C717" s="40">
        <v>1</v>
      </c>
      <c r="D717" s="43">
        <v>45179</v>
      </c>
      <c r="E717" s="42">
        <v>50</v>
      </c>
      <c r="F717" s="54">
        <v>1</v>
      </c>
      <c r="G717" s="41">
        <v>0.23516228756884971</v>
      </c>
      <c r="H717" s="41">
        <v>0.21966842736486258</v>
      </c>
      <c r="I717" s="41">
        <v>0.23504538398326369</v>
      </c>
      <c r="J717" s="41">
        <v>0.20674207770833952</v>
      </c>
      <c r="K717" s="41">
        <v>0.17149920684288822</v>
      </c>
      <c r="L717" s="41">
        <v>0.1618122816472472</v>
      </c>
      <c r="M717" s="41">
        <v>0.17557903330914121</v>
      </c>
      <c r="N717" s="41">
        <v>0.1745298280644238</v>
      </c>
      <c r="O717" s="41">
        <v>0.21253180841071748</v>
      </c>
      <c r="P717" s="41">
        <v>0.2107432866718385</v>
      </c>
      <c r="Q717" s="41">
        <v>0.2155843839491689</v>
      </c>
      <c r="R717" s="41">
        <v>0.20959371231642632</v>
      </c>
      <c r="S717" s="47">
        <v>50</v>
      </c>
    </row>
    <row r="718" spans="1:19" x14ac:dyDescent="0.25">
      <c r="A718" t="s">
        <v>1850</v>
      </c>
      <c r="B718" s="40" t="s">
        <v>74</v>
      </c>
      <c r="C718" s="40">
        <v>3</v>
      </c>
      <c r="D718" s="43">
        <v>45207</v>
      </c>
      <c r="E718" s="42">
        <v>29.4</v>
      </c>
      <c r="F718" s="54">
        <v>1</v>
      </c>
      <c r="G718" s="41">
        <v>0.22871264683271059</v>
      </c>
      <c r="H718" s="41">
        <v>0.23750563879343578</v>
      </c>
      <c r="I718" s="41">
        <v>0.23037320442145653</v>
      </c>
      <c r="J718" s="41">
        <v>0.22169681899004828</v>
      </c>
      <c r="K718" s="41">
        <v>0.18652447212227979</v>
      </c>
      <c r="L718" s="41">
        <v>0.18988281789981101</v>
      </c>
      <c r="M718" s="41">
        <v>0.18730858498199443</v>
      </c>
      <c r="N718" s="41">
        <v>0.20642963181667212</v>
      </c>
      <c r="O718" s="41">
        <v>0.25801633166033289</v>
      </c>
      <c r="P718" s="41">
        <v>0.23400168262830828</v>
      </c>
      <c r="Q718" s="41">
        <v>0.22614830050781706</v>
      </c>
      <c r="R718" s="41">
        <v>0.23465907887395288</v>
      </c>
      <c r="S718" s="47">
        <v>29.4</v>
      </c>
    </row>
    <row r="719" spans="1:19" x14ac:dyDescent="0.25">
      <c r="A719" t="s">
        <v>1851</v>
      </c>
      <c r="B719" s="40" t="s">
        <v>74</v>
      </c>
      <c r="C719" s="40">
        <v>3</v>
      </c>
      <c r="D719" s="43">
        <v>45219</v>
      </c>
      <c r="E719" s="42">
        <v>29.4</v>
      </c>
      <c r="F719" s="54">
        <v>1</v>
      </c>
      <c r="G719" s="41">
        <v>0.22871264683271059</v>
      </c>
      <c r="H719" s="41">
        <v>0.23750563879343578</v>
      </c>
      <c r="I719" s="41">
        <v>0.23037320442145653</v>
      </c>
      <c r="J719" s="41">
        <v>0.22169681899004828</v>
      </c>
      <c r="K719" s="41">
        <v>0.18652447212227979</v>
      </c>
      <c r="L719" s="41">
        <v>0.18988281789981101</v>
      </c>
      <c r="M719" s="41">
        <v>0.18730858498199443</v>
      </c>
      <c r="N719" s="41">
        <v>0.20642963181667212</v>
      </c>
      <c r="O719" s="41">
        <v>0.25801633166033289</v>
      </c>
      <c r="P719" s="41">
        <v>0.23400168262830828</v>
      </c>
      <c r="Q719" s="41">
        <v>0.22614830050781706</v>
      </c>
      <c r="R719" s="41">
        <v>0.23465907887395288</v>
      </c>
      <c r="S719" s="47">
        <v>29.4</v>
      </c>
    </row>
    <row r="720" spans="1:19" x14ac:dyDescent="0.25">
      <c r="A720" t="s">
        <v>1852</v>
      </c>
      <c r="B720" s="40" t="s">
        <v>74</v>
      </c>
      <c r="C720" s="40">
        <v>3</v>
      </c>
      <c r="D720" s="43">
        <v>45191</v>
      </c>
      <c r="E720" s="42">
        <v>21</v>
      </c>
      <c r="F720" s="54">
        <v>1</v>
      </c>
      <c r="G720" s="41">
        <v>0.22871264683271059</v>
      </c>
      <c r="H720" s="41">
        <v>0.23750563879343578</v>
      </c>
      <c r="I720" s="41">
        <v>0.23037320442145653</v>
      </c>
      <c r="J720" s="41">
        <v>0.22169681899004828</v>
      </c>
      <c r="K720" s="41">
        <v>0.18652447212227979</v>
      </c>
      <c r="L720" s="41">
        <v>0.18988281789981101</v>
      </c>
      <c r="M720" s="41">
        <v>0.18730858498199443</v>
      </c>
      <c r="N720" s="41">
        <v>0.20642963181667212</v>
      </c>
      <c r="O720" s="41">
        <v>0.25801633166033289</v>
      </c>
      <c r="P720" s="41">
        <v>0.23400168262830828</v>
      </c>
      <c r="Q720" s="41">
        <v>0.22614830050781706</v>
      </c>
      <c r="R720" s="41">
        <v>0.23465907887395288</v>
      </c>
      <c r="S720" s="47">
        <v>21</v>
      </c>
    </row>
    <row r="721" spans="1:19" x14ac:dyDescent="0.25">
      <c r="A721" t="s">
        <v>1131</v>
      </c>
      <c r="B721" s="40" t="s">
        <v>74</v>
      </c>
      <c r="C721" s="40">
        <v>2</v>
      </c>
      <c r="D721" s="43">
        <v>44982</v>
      </c>
      <c r="E721" s="42">
        <v>1.2450000000000001</v>
      </c>
      <c r="F721" s="54">
        <v>1</v>
      </c>
      <c r="G721" s="41">
        <v>0.13911199566864266</v>
      </c>
      <c r="H721" s="41">
        <v>0.14397323158099676</v>
      </c>
      <c r="I721" s="41">
        <v>0.1253122181429491</v>
      </c>
      <c r="J721" s="41">
        <v>0.1107734592458102</v>
      </c>
      <c r="K721" s="41">
        <v>8.2659943560374941E-2</v>
      </c>
      <c r="L721" s="41">
        <v>6.9791864427120306E-2</v>
      </c>
      <c r="M721" s="41">
        <v>9.0617307951531029E-2</v>
      </c>
      <c r="N721" s="41">
        <v>0.10218505105720474</v>
      </c>
      <c r="O721" s="41">
        <v>0.11087991924650198</v>
      </c>
      <c r="P721" s="41">
        <v>0.12186694448854825</v>
      </c>
      <c r="Q721" s="41">
        <v>0.16068009222333368</v>
      </c>
      <c r="R721" s="41">
        <v>0.16599739643926004</v>
      </c>
      <c r="S721" s="47">
        <v>1.2450000000000001</v>
      </c>
    </row>
    <row r="722" spans="1:19" x14ac:dyDescent="0.25">
      <c r="A722" t="s">
        <v>1853</v>
      </c>
      <c r="B722" s="40" t="s">
        <v>74</v>
      </c>
      <c r="C722" s="40">
        <v>1</v>
      </c>
      <c r="D722" s="43">
        <v>45536</v>
      </c>
      <c r="E722" s="42">
        <v>40</v>
      </c>
      <c r="F722" s="54">
        <v>1</v>
      </c>
      <c r="G722" s="41">
        <v>0.23516228756884971</v>
      </c>
      <c r="H722" s="41">
        <v>0.21966842736486258</v>
      </c>
      <c r="I722" s="41">
        <v>0.23504538398326369</v>
      </c>
      <c r="J722" s="41">
        <v>0.20674207770833952</v>
      </c>
      <c r="K722" s="41">
        <v>0.17149920684288822</v>
      </c>
      <c r="L722" s="41">
        <v>0.1618122816472472</v>
      </c>
      <c r="M722" s="41">
        <v>0.17557903330914121</v>
      </c>
      <c r="N722" s="41">
        <v>0.1745298280644238</v>
      </c>
      <c r="O722" s="41">
        <v>0.21253180841071748</v>
      </c>
      <c r="P722" s="41">
        <v>0.2107432866718385</v>
      </c>
      <c r="Q722" s="41">
        <v>0.2155843839491689</v>
      </c>
      <c r="R722" s="41">
        <v>0.20959371231642632</v>
      </c>
      <c r="S722" s="47">
        <v>40</v>
      </c>
    </row>
    <row r="723" spans="1:19" x14ac:dyDescent="0.25">
      <c r="A723" t="s">
        <v>1854</v>
      </c>
      <c r="B723" s="40" t="s">
        <v>74</v>
      </c>
      <c r="C723" s="40">
        <v>1</v>
      </c>
      <c r="D723" s="43">
        <v>45536</v>
      </c>
      <c r="E723" s="42">
        <v>40</v>
      </c>
      <c r="F723" s="54">
        <v>1</v>
      </c>
      <c r="G723" s="41">
        <v>0.23516228756884971</v>
      </c>
      <c r="H723" s="41">
        <v>0.21966842736486258</v>
      </c>
      <c r="I723" s="41">
        <v>0.23504538398326369</v>
      </c>
      <c r="J723" s="41">
        <v>0.20674207770833952</v>
      </c>
      <c r="K723" s="41">
        <v>0.17149920684288822</v>
      </c>
      <c r="L723" s="41">
        <v>0.1618122816472472</v>
      </c>
      <c r="M723" s="41">
        <v>0.17557903330914121</v>
      </c>
      <c r="N723" s="41">
        <v>0.1745298280644238</v>
      </c>
      <c r="O723" s="41">
        <v>0.21253180841071748</v>
      </c>
      <c r="P723" s="41">
        <v>0.2107432866718385</v>
      </c>
      <c r="Q723" s="41">
        <v>0.2155843839491689</v>
      </c>
      <c r="R723" s="41">
        <v>0.20959371231642632</v>
      </c>
      <c r="S723" s="47">
        <v>40</v>
      </c>
    </row>
    <row r="724" spans="1:19" x14ac:dyDescent="0.25">
      <c r="A724" t="s">
        <v>1855</v>
      </c>
      <c r="B724" s="40" t="s">
        <v>74</v>
      </c>
      <c r="C724" s="40">
        <v>1</v>
      </c>
      <c r="D724" s="43">
        <v>45536</v>
      </c>
      <c r="E724" s="42">
        <v>40</v>
      </c>
      <c r="F724" s="54">
        <v>1</v>
      </c>
      <c r="G724" s="41">
        <v>0.23516228756884971</v>
      </c>
      <c r="H724" s="41">
        <v>0.21966842736486258</v>
      </c>
      <c r="I724" s="41">
        <v>0.23504538398326369</v>
      </c>
      <c r="J724" s="41">
        <v>0.20674207770833952</v>
      </c>
      <c r="K724" s="41">
        <v>0.17149920684288822</v>
      </c>
      <c r="L724" s="41">
        <v>0.1618122816472472</v>
      </c>
      <c r="M724" s="41">
        <v>0.17557903330914121</v>
      </c>
      <c r="N724" s="41">
        <v>0.1745298280644238</v>
      </c>
      <c r="O724" s="41">
        <v>0.21253180841071748</v>
      </c>
      <c r="P724" s="41">
        <v>0.2107432866718385</v>
      </c>
      <c r="Q724" s="41">
        <v>0.2155843839491689</v>
      </c>
      <c r="R724" s="41">
        <v>0.20959371231642632</v>
      </c>
      <c r="S724" s="47">
        <v>40</v>
      </c>
    </row>
    <row r="725" spans="1:19" x14ac:dyDescent="0.25">
      <c r="A725" t="s">
        <v>1856</v>
      </c>
      <c r="B725" s="40" t="s">
        <v>74</v>
      </c>
      <c r="C725" s="40">
        <v>1</v>
      </c>
      <c r="D725" s="43">
        <v>45536</v>
      </c>
      <c r="E725" s="42">
        <v>40</v>
      </c>
      <c r="F725" s="54">
        <v>1</v>
      </c>
      <c r="G725" s="41">
        <v>0.23516228756884971</v>
      </c>
      <c r="H725" s="41">
        <v>0.21966842736486258</v>
      </c>
      <c r="I725" s="41">
        <v>0.23504538398326369</v>
      </c>
      <c r="J725" s="41">
        <v>0.20674207770833952</v>
      </c>
      <c r="K725" s="41">
        <v>0.17149920684288822</v>
      </c>
      <c r="L725" s="41">
        <v>0.1618122816472472</v>
      </c>
      <c r="M725" s="41">
        <v>0.17557903330914121</v>
      </c>
      <c r="N725" s="41">
        <v>0.1745298280644238</v>
      </c>
      <c r="O725" s="41">
        <v>0.21253180841071748</v>
      </c>
      <c r="P725" s="41">
        <v>0.2107432866718385</v>
      </c>
      <c r="Q725" s="41">
        <v>0.2155843839491689</v>
      </c>
      <c r="R725" s="41">
        <v>0.20959371231642632</v>
      </c>
      <c r="S725" s="47">
        <v>40</v>
      </c>
    </row>
    <row r="726" spans="1:19" x14ac:dyDescent="0.25">
      <c r="A726" t="s">
        <v>1857</v>
      </c>
      <c r="B726" s="40" t="s">
        <v>74</v>
      </c>
      <c r="C726" s="40">
        <v>1</v>
      </c>
      <c r="D726" s="43">
        <v>45536</v>
      </c>
      <c r="E726" s="42">
        <v>40</v>
      </c>
      <c r="F726" s="54">
        <v>1</v>
      </c>
      <c r="G726" s="41">
        <v>0.23516228756884971</v>
      </c>
      <c r="H726" s="41">
        <v>0.21966842736486258</v>
      </c>
      <c r="I726" s="41">
        <v>0.23504538398326369</v>
      </c>
      <c r="J726" s="41">
        <v>0.20674207770833952</v>
      </c>
      <c r="K726" s="41">
        <v>0.17149920684288822</v>
      </c>
      <c r="L726" s="41">
        <v>0.1618122816472472</v>
      </c>
      <c r="M726" s="41">
        <v>0.17557903330914121</v>
      </c>
      <c r="N726" s="41">
        <v>0.1745298280644238</v>
      </c>
      <c r="O726" s="41">
        <v>0.21253180841071748</v>
      </c>
      <c r="P726" s="41">
        <v>0.2107432866718385</v>
      </c>
      <c r="Q726" s="41">
        <v>0.2155843839491689</v>
      </c>
      <c r="R726" s="41">
        <v>0.20959371231642632</v>
      </c>
      <c r="S726" s="47">
        <v>40</v>
      </c>
    </row>
    <row r="727" spans="1:19" x14ac:dyDescent="0.25">
      <c r="A727" t="s">
        <v>1858</v>
      </c>
      <c r="B727" s="40" t="s">
        <v>74</v>
      </c>
      <c r="C727" s="40">
        <v>1</v>
      </c>
      <c r="D727" s="43">
        <v>45536</v>
      </c>
      <c r="E727" s="42">
        <v>40</v>
      </c>
      <c r="F727" s="54">
        <v>1</v>
      </c>
      <c r="G727" s="41">
        <v>0.23516228756884971</v>
      </c>
      <c r="H727" s="41">
        <v>0.21966842736486258</v>
      </c>
      <c r="I727" s="41">
        <v>0.23504538398326369</v>
      </c>
      <c r="J727" s="41">
        <v>0.20674207770833952</v>
      </c>
      <c r="K727" s="41">
        <v>0.17149920684288822</v>
      </c>
      <c r="L727" s="41">
        <v>0.1618122816472472</v>
      </c>
      <c r="M727" s="41">
        <v>0.17557903330914121</v>
      </c>
      <c r="N727" s="41">
        <v>0.1745298280644238</v>
      </c>
      <c r="O727" s="41">
        <v>0.21253180841071748</v>
      </c>
      <c r="P727" s="41">
        <v>0.2107432866718385</v>
      </c>
      <c r="Q727" s="41">
        <v>0.2155843839491689</v>
      </c>
      <c r="R727" s="41">
        <v>0.20959371231642632</v>
      </c>
      <c r="S727" s="47">
        <v>40</v>
      </c>
    </row>
    <row r="728" spans="1:19" x14ac:dyDescent="0.25">
      <c r="A728" t="s">
        <v>1859</v>
      </c>
      <c r="B728" s="40" t="s">
        <v>74</v>
      </c>
      <c r="C728" s="40">
        <v>1</v>
      </c>
      <c r="D728" s="43">
        <v>45536</v>
      </c>
      <c r="E728" s="42">
        <v>20</v>
      </c>
      <c r="F728" s="54">
        <v>1</v>
      </c>
      <c r="G728" s="41">
        <v>0.23516228756884971</v>
      </c>
      <c r="H728" s="41">
        <v>0.21966842736486258</v>
      </c>
      <c r="I728" s="41">
        <v>0.23504538398326369</v>
      </c>
      <c r="J728" s="41">
        <v>0.20674207770833952</v>
      </c>
      <c r="K728" s="41">
        <v>0.17149920684288822</v>
      </c>
      <c r="L728" s="41">
        <v>0.1618122816472472</v>
      </c>
      <c r="M728" s="41">
        <v>0.17557903330914121</v>
      </c>
      <c r="N728" s="41">
        <v>0.1745298280644238</v>
      </c>
      <c r="O728" s="41">
        <v>0.21253180841071748</v>
      </c>
      <c r="P728" s="41">
        <v>0.2107432866718385</v>
      </c>
      <c r="Q728" s="41">
        <v>0.2155843839491689</v>
      </c>
      <c r="R728" s="41">
        <v>0.20959371231642632</v>
      </c>
      <c r="S728" s="47">
        <v>20</v>
      </c>
    </row>
    <row r="729" spans="1:19" x14ac:dyDescent="0.25">
      <c r="A729" t="s">
        <v>1860</v>
      </c>
      <c r="B729" s="40" t="s">
        <v>74</v>
      </c>
      <c r="C729" s="40">
        <v>1</v>
      </c>
      <c r="D729" s="43">
        <v>45536</v>
      </c>
      <c r="E729" s="42">
        <v>40</v>
      </c>
      <c r="F729" s="54">
        <v>1</v>
      </c>
      <c r="G729" s="41">
        <v>0.23516228756884971</v>
      </c>
      <c r="H729" s="41">
        <v>0.21966842736486258</v>
      </c>
      <c r="I729" s="41">
        <v>0.23504538398326369</v>
      </c>
      <c r="J729" s="41">
        <v>0.20674207770833952</v>
      </c>
      <c r="K729" s="41">
        <v>0.17149920684288822</v>
      </c>
      <c r="L729" s="41">
        <v>0.1618122816472472</v>
      </c>
      <c r="M729" s="41">
        <v>0.17557903330914121</v>
      </c>
      <c r="N729" s="41">
        <v>0.1745298280644238</v>
      </c>
      <c r="O729" s="41">
        <v>0.21253180841071748</v>
      </c>
      <c r="P729" s="41">
        <v>0.2107432866718385</v>
      </c>
      <c r="Q729" s="41">
        <v>0.2155843839491689</v>
      </c>
      <c r="R729" s="41">
        <v>0.20959371231642632</v>
      </c>
      <c r="S729" s="47">
        <v>40</v>
      </c>
    </row>
    <row r="730" spans="1:19" x14ac:dyDescent="0.25">
      <c r="A730" t="s">
        <v>1861</v>
      </c>
      <c r="B730" s="40" t="s">
        <v>74</v>
      </c>
      <c r="C730" s="40">
        <v>1</v>
      </c>
      <c r="D730" s="43">
        <v>45536</v>
      </c>
      <c r="E730" s="42">
        <v>40</v>
      </c>
      <c r="F730" s="54">
        <v>1</v>
      </c>
      <c r="G730" s="41">
        <v>0.23516228756884971</v>
      </c>
      <c r="H730" s="41">
        <v>0.21966842736486258</v>
      </c>
      <c r="I730" s="41">
        <v>0.23504538398326369</v>
      </c>
      <c r="J730" s="41">
        <v>0.20674207770833952</v>
      </c>
      <c r="K730" s="41">
        <v>0.17149920684288822</v>
      </c>
      <c r="L730" s="41">
        <v>0.1618122816472472</v>
      </c>
      <c r="M730" s="41">
        <v>0.17557903330914121</v>
      </c>
      <c r="N730" s="41">
        <v>0.1745298280644238</v>
      </c>
      <c r="O730" s="41">
        <v>0.21253180841071748</v>
      </c>
      <c r="P730" s="41">
        <v>0.2107432866718385</v>
      </c>
      <c r="Q730" s="41">
        <v>0.2155843839491689</v>
      </c>
      <c r="R730" s="41">
        <v>0.20959371231642632</v>
      </c>
      <c r="S730" s="47">
        <v>40</v>
      </c>
    </row>
    <row r="731" spans="1:19" x14ac:dyDescent="0.25">
      <c r="A731" t="s">
        <v>1862</v>
      </c>
      <c r="B731" s="40" t="s">
        <v>74</v>
      </c>
      <c r="C731" s="40">
        <v>1</v>
      </c>
      <c r="D731" s="43">
        <v>45352</v>
      </c>
      <c r="E731" s="42">
        <v>40</v>
      </c>
      <c r="F731" s="54">
        <v>1</v>
      </c>
      <c r="G731" s="41">
        <v>0.23516228756884971</v>
      </c>
      <c r="H731" s="41">
        <v>0.21966842736486258</v>
      </c>
      <c r="I731" s="41">
        <v>0.23504538398326369</v>
      </c>
      <c r="J731" s="41">
        <v>0.20674207770833952</v>
      </c>
      <c r="K731" s="41">
        <v>0.17149920684288822</v>
      </c>
      <c r="L731" s="41">
        <v>0.1618122816472472</v>
      </c>
      <c r="M731" s="41">
        <v>0.17557903330914121</v>
      </c>
      <c r="N731" s="41">
        <v>0.1745298280644238</v>
      </c>
      <c r="O731" s="41">
        <v>0.21253180841071748</v>
      </c>
      <c r="P731" s="41">
        <v>0.2107432866718385</v>
      </c>
      <c r="Q731" s="41">
        <v>0.2155843839491689</v>
      </c>
      <c r="R731" s="41">
        <v>0.20959371231642632</v>
      </c>
      <c r="S731" s="47">
        <v>40</v>
      </c>
    </row>
    <row r="732" spans="1:19" x14ac:dyDescent="0.25">
      <c r="A732" t="s">
        <v>1863</v>
      </c>
      <c r="B732" s="40" t="s">
        <v>74</v>
      </c>
      <c r="C732" s="40">
        <v>1</v>
      </c>
      <c r="D732" s="43">
        <v>45536</v>
      </c>
      <c r="E732" s="42">
        <v>40</v>
      </c>
      <c r="F732" s="54">
        <v>1</v>
      </c>
      <c r="G732" s="41">
        <v>0.23516228756884971</v>
      </c>
      <c r="H732" s="41">
        <v>0.21966842736486258</v>
      </c>
      <c r="I732" s="41">
        <v>0.23504538398326369</v>
      </c>
      <c r="J732" s="41">
        <v>0.20674207770833952</v>
      </c>
      <c r="K732" s="41">
        <v>0.17149920684288822</v>
      </c>
      <c r="L732" s="41">
        <v>0.1618122816472472</v>
      </c>
      <c r="M732" s="41">
        <v>0.17557903330914121</v>
      </c>
      <c r="N732" s="41">
        <v>0.1745298280644238</v>
      </c>
      <c r="O732" s="41">
        <v>0.21253180841071748</v>
      </c>
      <c r="P732" s="41">
        <v>0.2107432866718385</v>
      </c>
      <c r="Q732" s="41">
        <v>0.2155843839491689</v>
      </c>
      <c r="R732" s="41">
        <v>0.20959371231642632</v>
      </c>
      <c r="S732" s="47">
        <v>40</v>
      </c>
    </row>
    <row r="733" spans="1:19" x14ac:dyDescent="0.25">
      <c r="A733" t="s">
        <v>1132</v>
      </c>
      <c r="B733" s="40" t="s">
        <v>74</v>
      </c>
      <c r="C733" s="40">
        <v>1</v>
      </c>
      <c r="D733" s="43">
        <v>45110</v>
      </c>
      <c r="E733" s="42">
        <v>40</v>
      </c>
      <c r="F733" s="54">
        <v>1</v>
      </c>
      <c r="G733" s="41">
        <v>0.23516228756884971</v>
      </c>
      <c r="H733" s="41">
        <v>0.21966842736486258</v>
      </c>
      <c r="I733" s="41">
        <v>0.23504538398326369</v>
      </c>
      <c r="J733" s="41">
        <v>0.20674207770833952</v>
      </c>
      <c r="K733" s="41">
        <v>0.17149920684288822</v>
      </c>
      <c r="L733" s="41">
        <v>0.1618122816472472</v>
      </c>
      <c r="M733" s="41">
        <v>0.17557903330914121</v>
      </c>
      <c r="N733" s="41">
        <v>0.1745298280644238</v>
      </c>
      <c r="O733" s="41">
        <v>0.21253180841071748</v>
      </c>
      <c r="P733" s="41">
        <v>0.2107432866718385</v>
      </c>
      <c r="Q733" s="41">
        <v>0.2155843839491689</v>
      </c>
      <c r="R733" s="41">
        <v>0.20959371231642632</v>
      </c>
      <c r="S733" s="47">
        <v>40</v>
      </c>
    </row>
    <row r="734" spans="1:19" x14ac:dyDescent="0.25">
      <c r="A734" t="s">
        <v>1864</v>
      </c>
      <c r="B734" s="40" t="s">
        <v>74</v>
      </c>
      <c r="C734" s="40">
        <v>1</v>
      </c>
      <c r="D734" s="43">
        <v>45536</v>
      </c>
      <c r="E734" s="42">
        <v>40</v>
      </c>
      <c r="F734" s="54">
        <v>1</v>
      </c>
      <c r="G734" s="41">
        <v>0.23516228756884971</v>
      </c>
      <c r="H734" s="41">
        <v>0.21966842736486258</v>
      </c>
      <c r="I734" s="41">
        <v>0.23504538398326369</v>
      </c>
      <c r="J734" s="41">
        <v>0.20674207770833952</v>
      </c>
      <c r="K734" s="41">
        <v>0.17149920684288822</v>
      </c>
      <c r="L734" s="41">
        <v>0.1618122816472472</v>
      </c>
      <c r="M734" s="41">
        <v>0.17557903330914121</v>
      </c>
      <c r="N734" s="41">
        <v>0.1745298280644238</v>
      </c>
      <c r="O734" s="41">
        <v>0.21253180841071748</v>
      </c>
      <c r="P734" s="41">
        <v>0.2107432866718385</v>
      </c>
      <c r="Q734" s="41">
        <v>0.2155843839491689</v>
      </c>
      <c r="R734" s="41">
        <v>0.20959371231642632</v>
      </c>
      <c r="S734" s="47">
        <v>40</v>
      </c>
    </row>
    <row r="735" spans="1:19" x14ac:dyDescent="0.25">
      <c r="A735" t="s">
        <v>1865</v>
      </c>
      <c r="B735" s="40" t="s">
        <v>74</v>
      </c>
      <c r="C735" s="40">
        <v>1</v>
      </c>
      <c r="D735" s="43">
        <v>45536</v>
      </c>
      <c r="E735" s="42">
        <v>40</v>
      </c>
      <c r="F735" s="54">
        <v>1</v>
      </c>
      <c r="G735" s="41">
        <v>0.23516228756884971</v>
      </c>
      <c r="H735" s="41">
        <v>0.21966842736486258</v>
      </c>
      <c r="I735" s="41">
        <v>0.23504538398326369</v>
      </c>
      <c r="J735" s="41">
        <v>0.20674207770833952</v>
      </c>
      <c r="K735" s="41">
        <v>0.17149920684288822</v>
      </c>
      <c r="L735" s="41">
        <v>0.1618122816472472</v>
      </c>
      <c r="M735" s="41">
        <v>0.17557903330914121</v>
      </c>
      <c r="N735" s="41">
        <v>0.1745298280644238</v>
      </c>
      <c r="O735" s="41">
        <v>0.21253180841071748</v>
      </c>
      <c r="P735" s="41">
        <v>0.2107432866718385</v>
      </c>
      <c r="Q735" s="41">
        <v>0.2155843839491689</v>
      </c>
      <c r="R735" s="41">
        <v>0.20959371231642632</v>
      </c>
      <c r="S735" s="47">
        <v>40</v>
      </c>
    </row>
    <row r="736" spans="1:19" x14ac:dyDescent="0.25">
      <c r="A736" t="s">
        <v>1866</v>
      </c>
      <c r="B736" s="40" t="s">
        <v>74</v>
      </c>
      <c r="C736" s="40">
        <v>1</v>
      </c>
      <c r="D736" s="43">
        <v>45199</v>
      </c>
      <c r="E736" s="42">
        <v>-1.45</v>
      </c>
      <c r="F736" s="54">
        <v>1</v>
      </c>
      <c r="G736" s="41">
        <v>0.23516228756884971</v>
      </c>
      <c r="H736" s="41">
        <v>0.21966842736486258</v>
      </c>
      <c r="I736" s="41">
        <v>0.23504538398326369</v>
      </c>
      <c r="J736" s="41">
        <v>0.20674207770833952</v>
      </c>
      <c r="K736" s="41">
        <v>0.17149920684288822</v>
      </c>
      <c r="L736" s="41">
        <v>0.1618122816472472</v>
      </c>
      <c r="M736" s="41">
        <v>0.17557903330914121</v>
      </c>
      <c r="N736" s="41">
        <v>0.1745298280644238</v>
      </c>
      <c r="O736" s="41">
        <v>0.21253180841071748</v>
      </c>
      <c r="P736" s="41">
        <v>0.2107432866718385</v>
      </c>
      <c r="Q736" s="41">
        <v>0.2155843839491689</v>
      </c>
      <c r="R736" s="41">
        <v>0.20959371231642632</v>
      </c>
      <c r="S736" s="47">
        <v>-1.45</v>
      </c>
    </row>
    <row r="737" spans="1:19" x14ac:dyDescent="0.25">
      <c r="A737" t="s">
        <v>1867</v>
      </c>
      <c r="B737" s="40" t="s">
        <v>74</v>
      </c>
      <c r="C737" s="40">
        <v>1</v>
      </c>
      <c r="D737" s="43">
        <v>45199</v>
      </c>
      <c r="E737" s="42">
        <v>-1.45</v>
      </c>
      <c r="F737" s="54">
        <v>1</v>
      </c>
      <c r="G737" s="41">
        <v>0.23516228756884971</v>
      </c>
      <c r="H737" s="41">
        <v>0.21966842736486258</v>
      </c>
      <c r="I737" s="41">
        <v>0.23504538398326369</v>
      </c>
      <c r="J737" s="41">
        <v>0.20674207770833952</v>
      </c>
      <c r="K737" s="41">
        <v>0.17149920684288822</v>
      </c>
      <c r="L737" s="41">
        <v>0.1618122816472472</v>
      </c>
      <c r="M737" s="41">
        <v>0.17557903330914121</v>
      </c>
      <c r="N737" s="41">
        <v>0.1745298280644238</v>
      </c>
      <c r="O737" s="41">
        <v>0.21253180841071748</v>
      </c>
      <c r="P737" s="41">
        <v>0.2107432866718385</v>
      </c>
      <c r="Q737" s="41">
        <v>0.2155843839491689</v>
      </c>
      <c r="R737" s="41">
        <v>0.20959371231642632</v>
      </c>
      <c r="S737" s="47">
        <v>-1.45</v>
      </c>
    </row>
    <row r="738" spans="1:19" x14ac:dyDescent="0.25">
      <c r="A738" t="s">
        <v>1868</v>
      </c>
      <c r="B738" s="40" t="s">
        <v>74</v>
      </c>
      <c r="C738" s="40">
        <v>1</v>
      </c>
      <c r="D738" s="43">
        <v>45199</v>
      </c>
      <c r="E738" s="42">
        <v>-1.45</v>
      </c>
      <c r="F738" s="54">
        <v>1</v>
      </c>
      <c r="G738" s="41">
        <v>0.23516228756884971</v>
      </c>
      <c r="H738" s="41">
        <v>0.21966842736486258</v>
      </c>
      <c r="I738" s="41">
        <v>0.23504538398326369</v>
      </c>
      <c r="J738" s="41">
        <v>0.20674207770833952</v>
      </c>
      <c r="K738" s="41">
        <v>0.17149920684288822</v>
      </c>
      <c r="L738" s="41">
        <v>0.1618122816472472</v>
      </c>
      <c r="M738" s="41">
        <v>0.17557903330914121</v>
      </c>
      <c r="N738" s="41">
        <v>0.1745298280644238</v>
      </c>
      <c r="O738" s="41">
        <v>0.21253180841071748</v>
      </c>
      <c r="P738" s="41">
        <v>0.2107432866718385</v>
      </c>
      <c r="Q738" s="41">
        <v>0.2155843839491689</v>
      </c>
      <c r="R738" s="41">
        <v>0.20959371231642632</v>
      </c>
      <c r="S738" s="47">
        <v>-1.45</v>
      </c>
    </row>
    <row r="739" spans="1:19" x14ac:dyDescent="0.25">
      <c r="A739" t="s">
        <v>1869</v>
      </c>
      <c r="B739" s="40" t="s">
        <v>74</v>
      </c>
      <c r="C739" s="40">
        <v>1</v>
      </c>
      <c r="D739" s="43">
        <v>45199</v>
      </c>
      <c r="E739" s="42">
        <v>-1.45</v>
      </c>
      <c r="F739" s="54">
        <v>1</v>
      </c>
      <c r="G739" s="41">
        <v>0.23516228756884971</v>
      </c>
      <c r="H739" s="41">
        <v>0.21966842736486258</v>
      </c>
      <c r="I739" s="41">
        <v>0.23504538398326369</v>
      </c>
      <c r="J739" s="41">
        <v>0.20674207770833952</v>
      </c>
      <c r="K739" s="41">
        <v>0.17149920684288822</v>
      </c>
      <c r="L739" s="41">
        <v>0.1618122816472472</v>
      </c>
      <c r="M739" s="41">
        <v>0.17557903330914121</v>
      </c>
      <c r="N739" s="41">
        <v>0.1745298280644238</v>
      </c>
      <c r="O739" s="41">
        <v>0.21253180841071748</v>
      </c>
      <c r="P739" s="41">
        <v>0.2107432866718385</v>
      </c>
      <c r="Q739" s="41">
        <v>0.2155843839491689</v>
      </c>
      <c r="R739" s="41">
        <v>0.20959371231642632</v>
      </c>
      <c r="S739" s="47">
        <v>-1.45</v>
      </c>
    </row>
    <row r="740" spans="1:19" x14ac:dyDescent="0.25">
      <c r="A740" t="s">
        <v>1870</v>
      </c>
      <c r="B740" s="40" t="s">
        <v>74</v>
      </c>
      <c r="C740" s="40">
        <v>1</v>
      </c>
      <c r="D740" s="43">
        <v>45199</v>
      </c>
      <c r="E740" s="42">
        <v>-1.45</v>
      </c>
      <c r="F740" s="54">
        <v>1</v>
      </c>
      <c r="G740" s="41">
        <v>0.23516228756884971</v>
      </c>
      <c r="H740" s="41">
        <v>0.21966842736486258</v>
      </c>
      <c r="I740" s="41">
        <v>0.23504538398326369</v>
      </c>
      <c r="J740" s="41">
        <v>0.20674207770833952</v>
      </c>
      <c r="K740" s="41">
        <v>0.17149920684288822</v>
      </c>
      <c r="L740" s="41">
        <v>0.1618122816472472</v>
      </c>
      <c r="M740" s="41">
        <v>0.17557903330914121</v>
      </c>
      <c r="N740" s="41">
        <v>0.1745298280644238</v>
      </c>
      <c r="O740" s="41">
        <v>0.21253180841071748</v>
      </c>
      <c r="P740" s="41">
        <v>0.2107432866718385</v>
      </c>
      <c r="Q740" s="41">
        <v>0.2155843839491689</v>
      </c>
      <c r="R740" s="41">
        <v>0.20959371231642632</v>
      </c>
      <c r="S740" s="47">
        <v>-1.45</v>
      </c>
    </row>
    <row r="741" spans="1:19" x14ac:dyDescent="0.25">
      <c r="A741" t="s">
        <v>1871</v>
      </c>
      <c r="B741" s="40" t="s">
        <v>74</v>
      </c>
      <c r="C741" s="40">
        <v>1</v>
      </c>
      <c r="D741" s="43">
        <v>45199</v>
      </c>
      <c r="E741" s="42">
        <v>-1.45</v>
      </c>
      <c r="F741" s="54">
        <v>1</v>
      </c>
      <c r="G741" s="41">
        <v>0.23516228756884971</v>
      </c>
      <c r="H741" s="41">
        <v>0.21966842736486258</v>
      </c>
      <c r="I741" s="41">
        <v>0.23504538398326369</v>
      </c>
      <c r="J741" s="41">
        <v>0.20674207770833952</v>
      </c>
      <c r="K741" s="41">
        <v>0.17149920684288822</v>
      </c>
      <c r="L741" s="41">
        <v>0.1618122816472472</v>
      </c>
      <c r="M741" s="41">
        <v>0.17557903330914121</v>
      </c>
      <c r="N741" s="41">
        <v>0.1745298280644238</v>
      </c>
      <c r="O741" s="41">
        <v>0.21253180841071748</v>
      </c>
      <c r="P741" s="41">
        <v>0.2107432866718385</v>
      </c>
      <c r="Q741" s="41">
        <v>0.2155843839491689</v>
      </c>
      <c r="R741" s="41">
        <v>0.20959371231642632</v>
      </c>
      <c r="S741" s="47">
        <v>-1.45</v>
      </c>
    </row>
    <row r="742" spans="1:19" x14ac:dyDescent="0.25">
      <c r="A742" t="s">
        <v>1133</v>
      </c>
      <c r="B742" s="40" t="s">
        <v>74</v>
      </c>
      <c r="C742" s="40">
        <v>1</v>
      </c>
      <c r="D742" s="43">
        <v>45016</v>
      </c>
      <c r="E742" s="42">
        <v>50</v>
      </c>
      <c r="F742" s="54">
        <v>1</v>
      </c>
      <c r="G742" s="41">
        <v>0.23516228756884971</v>
      </c>
      <c r="H742" s="41">
        <v>0.21966842736486258</v>
      </c>
      <c r="I742" s="41">
        <v>0.23504538398326369</v>
      </c>
      <c r="J742" s="41">
        <v>0.20674207770833952</v>
      </c>
      <c r="K742" s="41">
        <v>0.17149920684288822</v>
      </c>
      <c r="L742" s="41">
        <v>0.1618122816472472</v>
      </c>
      <c r="M742" s="41">
        <v>0.17557903330914121</v>
      </c>
      <c r="N742" s="41">
        <v>0.1745298280644238</v>
      </c>
      <c r="O742" s="41">
        <v>0.21253180841071748</v>
      </c>
      <c r="P742" s="41">
        <v>0.2107432866718385</v>
      </c>
      <c r="Q742" s="41">
        <v>0.2155843839491689</v>
      </c>
      <c r="R742" s="41">
        <v>0.20959371231642632</v>
      </c>
      <c r="S742" s="47">
        <v>50</v>
      </c>
    </row>
    <row r="743" spans="1:19" x14ac:dyDescent="0.25">
      <c r="A743" t="s">
        <v>1134</v>
      </c>
      <c r="B743" s="40" t="s">
        <v>74</v>
      </c>
      <c r="C743" s="40">
        <v>1</v>
      </c>
      <c r="D743" s="43">
        <v>45026</v>
      </c>
      <c r="E743" s="42">
        <v>50</v>
      </c>
      <c r="F743" s="54">
        <v>1</v>
      </c>
      <c r="G743" s="41">
        <v>0.23516228756884971</v>
      </c>
      <c r="H743" s="41">
        <v>0.21966842736486258</v>
      </c>
      <c r="I743" s="41">
        <v>0.23504538398326369</v>
      </c>
      <c r="J743" s="41">
        <v>0.20674207770833952</v>
      </c>
      <c r="K743" s="41">
        <v>0.17149920684288822</v>
      </c>
      <c r="L743" s="41">
        <v>0.1618122816472472</v>
      </c>
      <c r="M743" s="41">
        <v>0.17557903330914121</v>
      </c>
      <c r="N743" s="41">
        <v>0.1745298280644238</v>
      </c>
      <c r="O743" s="41">
        <v>0.21253180841071748</v>
      </c>
      <c r="P743" s="41">
        <v>0.2107432866718385</v>
      </c>
      <c r="Q743" s="41">
        <v>0.2155843839491689</v>
      </c>
      <c r="R743" s="41">
        <v>0.20959371231642632</v>
      </c>
      <c r="S743" s="47">
        <v>50</v>
      </c>
    </row>
    <row r="744" spans="1:19" x14ac:dyDescent="0.25">
      <c r="A744" t="s">
        <v>1135</v>
      </c>
      <c r="B744" s="40" t="s">
        <v>74</v>
      </c>
      <c r="C744" s="40">
        <v>1</v>
      </c>
      <c r="D744" s="43">
        <v>45016</v>
      </c>
      <c r="E744" s="42">
        <v>45.454999999999998</v>
      </c>
      <c r="F744" s="54">
        <v>1</v>
      </c>
      <c r="G744" s="41">
        <v>0.23516228756884971</v>
      </c>
      <c r="H744" s="41">
        <v>0.21966842736486258</v>
      </c>
      <c r="I744" s="41">
        <v>0.23504538398326369</v>
      </c>
      <c r="J744" s="41">
        <v>0.20674207770833952</v>
      </c>
      <c r="K744" s="41">
        <v>0.17149920684288822</v>
      </c>
      <c r="L744" s="41">
        <v>0.1618122816472472</v>
      </c>
      <c r="M744" s="41">
        <v>0.17557903330914121</v>
      </c>
      <c r="N744" s="41">
        <v>0.1745298280644238</v>
      </c>
      <c r="O744" s="41">
        <v>0.21253180841071748</v>
      </c>
      <c r="P744" s="41">
        <v>0.2107432866718385</v>
      </c>
      <c r="Q744" s="41">
        <v>0.2155843839491689</v>
      </c>
      <c r="R744" s="41">
        <v>0.20959371231642632</v>
      </c>
      <c r="S744" s="47">
        <v>45.454999999999998</v>
      </c>
    </row>
    <row r="745" spans="1:19" x14ac:dyDescent="0.25">
      <c r="A745" t="s">
        <v>1136</v>
      </c>
      <c r="B745" s="40" t="s">
        <v>74</v>
      </c>
      <c r="C745" s="40">
        <v>1</v>
      </c>
      <c r="D745" s="43">
        <v>45016</v>
      </c>
      <c r="E745" s="42">
        <v>4.5449999999999999</v>
      </c>
      <c r="F745" s="54">
        <v>1</v>
      </c>
      <c r="G745" s="41">
        <v>0.23516228756884971</v>
      </c>
      <c r="H745" s="41">
        <v>0.21966842736486258</v>
      </c>
      <c r="I745" s="41">
        <v>0.23504538398326369</v>
      </c>
      <c r="J745" s="41">
        <v>0.20674207770833952</v>
      </c>
      <c r="K745" s="41">
        <v>0.17149920684288822</v>
      </c>
      <c r="L745" s="41">
        <v>0.1618122816472472</v>
      </c>
      <c r="M745" s="41">
        <v>0.17557903330914121</v>
      </c>
      <c r="N745" s="41">
        <v>0.1745298280644238</v>
      </c>
      <c r="O745" s="41">
        <v>0.21253180841071748</v>
      </c>
      <c r="P745" s="41">
        <v>0.2107432866718385</v>
      </c>
      <c r="Q745" s="41">
        <v>0.2155843839491689</v>
      </c>
      <c r="R745" s="41">
        <v>0.20959371231642632</v>
      </c>
      <c r="S745" s="47">
        <v>4.5449999999999999</v>
      </c>
    </row>
    <row r="746" spans="1:19" x14ac:dyDescent="0.25">
      <c r="A746" t="s">
        <v>1137</v>
      </c>
      <c r="B746" s="40" t="s">
        <v>74</v>
      </c>
      <c r="C746" s="40">
        <v>1</v>
      </c>
      <c r="D746" s="43">
        <v>45108</v>
      </c>
      <c r="E746" s="42">
        <v>50</v>
      </c>
      <c r="F746" s="54">
        <v>1</v>
      </c>
      <c r="G746" s="41">
        <v>0.23516228756884971</v>
      </c>
      <c r="H746" s="41">
        <v>0.21966842736486258</v>
      </c>
      <c r="I746" s="41">
        <v>0.23504538398326369</v>
      </c>
      <c r="J746" s="41">
        <v>0.20674207770833952</v>
      </c>
      <c r="K746" s="41">
        <v>0.17149920684288822</v>
      </c>
      <c r="L746" s="41">
        <v>0.1618122816472472</v>
      </c>
      <c r="M746" s="41">
        <v>0.17557903330914121</v>
      </c>
      <c r="N746" s="41">
        <v>0.1745298280644238</v>
      </c>
      <c r="O746" s="41">
        <v>0.21253180841071748</v>
      </c>
      <c r="P746" s="41">
        <v>0.2107432866718385</v>
      </c>
      <c r="Q746" s="41">
        <v>0.2155843839491689</v>
      </c>
      <c r="R746" s="41">
        <v>0.20959371231642632</v>
      </c>
      <c r="S746" s="47">
        <v>50</v>
      </c>
    </row>
    <row r="747" spans="1:19" x14ac:dyDescent="0.25">
      <c r="A747" t="s">
        <v>1138</v>
      </c>
      <c r="B747" s="40" t="s">
        <v>74</v>
      </c>
      <c r="C747" s="40">
        <v>1</v>
      </c>
      <c r="D747" s="43">
        <v>45040</v>
      </c>
      <c r="E747" s="42">
        <v>50</v>
      </c>
      <c r="F747" s="54">
        <v>1</v>
      </c>
      <c r="G747" s="41">
        <v>0.23516228756884971</v>
      </c>
      <c r="H747" s="41">
        <v>0.21966842736486258</v>
      </c>
      <c r="I747" s="41">
        <v>0.23504538398326369</v>
      </c>
      <c r="J747" s="41">
        <v>0.20674207770833952</v>
      </c>
      <c r="K747" s="41">
        <v>0.17149920684288822</v>
      </c>
      <c r="L747" s="41">
        <v>0.1618122816472472</v>
      </c>
      <c r="M747" s="41">
        <v>0.17557903330914121</v>
      </c>
      <c r="N747" s="41">
        <v>0.1745298280644238</v>
      </c>
      <c r="O747" s="41">
        <v>0.21253180841071748</v>
      </c>
      <c r="P747" s="41">
        <v>0.2107432866718385</v>
      </c>
      <c r="Q747" s="41">
        <v>0.2155843839491689</v>
      </c>
      <c r="R747" s="41">
        <v>0.20959371231642632</v>
      </c>
      <c r="S747" s="47">
        <v>50</v>
      </c>
    </row>
    <row r="748" spans="1:19" x14ac:dyDescent="0.25">
      <c r="A748" t="s">
        <v>1872</v>
      </c>
      <c r="B748" s="40" t="s">
        <v>74</v>
      </c>
      <c r="C748" s="40">
        <v>1</v>
      </c>
      <c r="D748" s="43">
        <v>45199</v>
      </c>
      <c r="E748" s="42">
        <v>-1.45</v>
      </c>
      <c r="F748" s="54">
        <v>1</v>
      </c>
      <c r="G748" s="41">
        <v>0.23516228756884971</v>
      </c>
      <c r="H748" s="41">
        <v>0.21966842736486258</v>
      </c>
      <c r="I748" s="41">
        <v>0.23504538398326369</v>
      </c>
      <c r="J748" s="41">
        <v>0.20674207770833952</v>
      </c>
      <c r="K748" s="41">
        <v>0.17149920684288822</v>
      </c>
      <c r="L748" s="41">
        <v>0.1618122816472472</v>
      </c>
      <c r="M748" s="41">
        <v>0.17557903330914121</v>
      </c>
      <c r="N748" s="41">
        <v>0.1745298280644238</v>
      </c>
      <c r="O748" s="41">
        <v>0.21253180841071748</v>
      </c>
      <c r="P748" s="41">
        <v>0.2107432866718385</v>
      </c>
      <c r="Q748" s="41">
        <v>0.2155843839491689</v>
      </c>
      <c r="R748" s="41">
        <v>0.20959371231642632</v>
      </c>
      <c r="S748" s="47">
        <v>-1.45</v>
      </c>
    </row>
    <row r="749" spans="1:19" x14ac:dyDescent="0.25">
      <c r="A749" t="s">
        <v>1139</v>
      </c>
      <c r="B749" s="40" t="s">
        <v>74</v>
      </c>
      <c r="C749" s="40">
        <v>1</v>
      </c>
      <c r="D749" s="43">
        <v>45065</v>
      </c>
      <c r="E749" s="42">
        <v>50</v>
      </c>
      <c r="F749" s="54">
        <v>1</v>
      </c>
      <c r="G749" s="41">
        <v>0.23516228756884971</v>
      </c>
      <c r="H749" s="41">
        <v>0.21966842736486258</v>
      </c>
      <c r="I749" s="41">
        <v>0.23504538398326369</v>
      </c>
      <c r="J749" s="41">
        <v>0.20674207770833952</v>
      </c>
      <c r="K749" s="41">
        <v>0.17149920684288822</v>
      </c>
      <c r="L749" s="41">
        <v>0.1618122816472472</v>
      </c>
      <c r="M749" s="41">
        <v>0.17557903330914121</v>
      </c>
      <c r="N749" s="41">
        <v>0.1745298280644238</v>
      </c>
      <c r="O749" s="41">
        <v>0.21253180841071748</v>
      </c>
      <c r="P749" s="41">
        <v>0.2107432866718385</v>
      </c>
      <c r="Q749" s="41">
        <v>0.2155843839491689</v>
      </c>
      <c r="R749" s="41">
        <v>0.20959371231642632</v>
      </c>
      <c r="S749" s="47">
        <v>50</v>
      </c>
    </row>
    <row r="750" spans="1:19" x14ac:dyDescent="0.25">
      <c r="A750" t="s">
        <v>1873</v>
      </c>
      <c r="B750" s="40" t="s">
        <v>74</v>
      </c>
      <c r="C750" s="40">
        <v>1</v>
      </c>
      <c r="D750" s="43">
        <v>45199</v>
      </c>
      <c r="E750" s="42">
        <v>-1.45</v>
      </c>
      <c r="F750" s="54">
        <v>1</v>
      </c>
      <c r="G750" s="41">
        <v>0.23516228756884971</v>
      </c>
      <c r="H750" s="41">
        <v>0.21966842736486258</v>
      </c>
      <c r="I750" s="41">
        <v>0.23504538398326369</v>
      </c>
      <c r="J750" s="41">
        <v>0.20674207770833952</v>
      </c>
      <c r="K750" s="41">
        <v>0.17149920684288822</v>
      </c>
      <c r="L750" s="41">
        <v>0.1618122816472472</v>
      </c>
      <c r="M750" s="41">
        <v>0.17557903330914121</v>
      </c>
      <c r="N750" s="41">
        <v>0.1745298280644238</v>
      </c>
      <c r="O750" s="41">
        <v>0.21253180841071748</v>
      </c>
      <c r="P750" s="41">
        <v>0.2107432866718385</v>
      </c>
      <c r="Q750" s="41">
        <v>0.2155843839491689</v>
      </c>
      <c r="R750" s="41">
        <v>0.20959371231642632</v>
      </c>
      <c r="S750" s="47">
        <v>-1.45</v>
      </c>
    </row>
    <row r="751" spans="1:19" x14ac:dyDescent="0.25">
      <c r="A751" t="s">
        <v>1874</v>
      </c>
      <c r="B751" s="40" t="s">
        <v>74</v>
      </c>
      <c r="C751" s="40">
        <v>1</v>
      </c>
      <c r="D751" s="43">
        <v>45199</v>
      </c>
      <c r="E751" s="42">
        <v>-1.45</v>
      </c>
      <c r="F751" s="54">
        <v>1</v>
      </c>
      <c r="G751" s="41">
        <v>0.23516228756884971</v>
      </c>
      <c r="H751" s="41">
        <v>0.21966842736486258</v>
      </c>
      <c r="I751" s="41">
        <v>0.23504538398326369</v>
      </c>
      <c r="J751" s="41">
        <v>0.20674207770833952</v>
      </c>
      <c r="K751" s="41">
        <v>0.17149920684288822</v>
      </c>
      <c r="L751" s="41">
        <v>0.1618122816472472</v>
      </c>
      <c r="M751" s="41">
        <v>0.17557903330914121</v>
      </c>
      <c r="N751" s="41">
        <v>0.1745298280644238</v>
      </c>
      <c r="O751" s="41">
        <v>0.21253180841071748</v>
      </c>
      <c r="P751" s="41">
        <v>0.2107432866718385</v>
      </c>
      <c r="Q751" s="41">
        <v>0.2155843839491689</v>
      </c>
      <c r="R751" s="41">
        <v>0.20959371231642632</v>
      </c>
      <c r="S751" s="47">
        <v>-1.45</v>
      </c>
    </row>
    <row r="752" spans="1:19" x14ac:dyDescent="0.25">
      <c r="A752" t="s">
        <v>1875</v>
      </c>
      <c r="B752" s="40" t="s">
        <v>74</v>
      </c>
      <c r="C752" s="40">
        <v>1</v>
      </c>
      <c r="D752" s="43">
        <v>45199</v>
      </c>
      <c r="E752" s="42">
        <v>-1.45</v>
      </c>
      <c r="F752" s="54">
        <v>1</v>
      </c>
      <c r="G752" s="41">
        <v>0.23516228756884971</v>
      </c>
      <c r="H752" s="41">
        <v>0.21966842736486258</v>
      </c>
      <c r="I752" s="41">
        <v>0.23504538398326369</v>
      </c>
      <c r="J752" s="41">
        <v>0.20674207770833952</v>
      </c>
      <c r="K752" s="41">
        <v>0.17149920684288822</v>
      </c>
      <c r="L752" s="41">
        <v>0.1618122816472472</v>
      </c>
      <c r="M752" s="41">
        <v>0.17557903330914121</v>
      </c>
      <c r="N752" s="41">
        <v>0.1745298280644238</v>
      </c>
      <c r="O752" s="41">
        <v>0.21253180841071748</v>
      </c>
      <c r="P752" s="41">
        <v>0.2107432866718385</v>
      </c>
      <c r="Q752" s="41">
        <v>0.2155843839491689</v>
      </c>
      <c r="R752" s="41">
        <v>0.20959371231642632</v>
      </c>
      <c r="S752" s="47">
        <v>-1.45</v>
      </c>
    </row>
    <row r="753" spans="1:19" x14ac:dyDescent="0.25">
      <c r="A753" t="s">
        <v>1876</v>
      </c>
      <c r="B753" s="40" t="s">
        <v>74</v>
      </c>
      <c r="C753" s="40">
        <v>1</v>
      </c>
      <c r="D753" s="43">
        <v>45199</v>
      </c>
      <c r="E753" s="42">
        <v>-1.45</v>
      </c>
      <c r="F753" s="54">
        <v>1</v>
      </c>
      <c r="G753" s="41">
        <v>0.23516228756884971</v>
      </c>
      <c r="H753" s="41">
        <v>0.21966842736486258</v>
      </c>
      <c r="I753" s="41">
        <v>0.23504538398326369</v>
      </c>
      <c r="J753" s="41">
        <v>0.20674207770833952</v>
      </c>
      <c r="K753" s="41">
        <v>0.17149920684288822</v>
      </c>
      <c r="L753" s="41">
        <v>0.1618122816472472</v>
      </c>
      <c r="M753" s="41">
        <v>0.17557903330914121</v>
      </c>
      <c r="N753" s="41">
        <v>0.1745298280644238</v>
      </c>
      <c r="O753" s="41">
        <v>0.21253180841071748</v>
      </c>
      <c r="P753" s="41">
        <v>0.2107432866718385</v>
      </c>
      <c r="Q753" s="41">
        <v>0.2155843839491689</v>
      </c>
      <c r="R753" s="41">
        <v>0.20959371231642632</v>
      </c>
      <c r="S753" s="47">
        <v>-1.45</v>
      </c>
    </row>
    <row r="754" spans="1:19" x14ac:dyDescent="0.25">
      <c r="A754" t="s">
        <v>1877</v>
      </c>
      <c r="B754" s="40" t="s">
        <v>74</v>
      </c>
      <c r="C754" s="40">
        <v>1</v>
      </c>
      <c r="D754" s="43">
        <v>45199</v>
      </c>
      <c r="E754" s="42">
        <v>-1.45</v>
      </c>
      <c r="F754" s="54">
        <v>1</v>
      </c>
      <c r="G754" s="41">
        <v>0.23516228756884971</v>
      </c>
      <c r="H754" s="41">
        <v>0.21966842736486258</v>
      </c>
      <c r="I754" s="41">
        <v>0.23504538398326369</v>
      </c>
      <c r="J754" s="41">
        <v>0.20674207770833952</v>
      </c>
      <c r="K754" s="41">
        <v>0.17149920684288822</v>
      </c>
      <c r="L754" s="41">
        <v>0.1618122816472472</v>
      </c>
      <c r="M754" s="41">
        <v>0.17557903330914121</v>
      </c>
      <c r="N754" s="41">
        <v>0.1745298280644238</v>
      </c>
      <c r="O754" s="41">
        <v>0.21253180841071748</v>
      </c>
      <c r="P754" s="41">
        <v>0.2107432866718385</v>
      </c>
      <c r="Q754" s="41">
        <v>0.2155843839491689</v>
      </c>
      <c r="R754" s="41">
        <v>0.20959371231642632</v>
      </c>
      <c r="S754" s="47">
        <v>-1.45</v>
      </c>
    </row>
    <row r="755" spans="1:19" x14ac:dyDescent="0.25">
      <c r="A755" t="s">
        <v>1878</v>
      </c>
      <c r="B755" s="40" t="s">
        <v>74</v>
      </c>
      <c r="C755" s="40">
        <v>1</v>
      </c>
      <c r="D755" s="43">
        <v>45199</v>
      </c>
      <c r="E755" s="42">
        <v>-1.45</v>
      </c>
      <c r="F755" s="54">
        <v>1</v>
      </c>
      <c r="G755" s="41">
        <v>0.23516228756884971</v>
      </c>
      <c r="H755" s="41">
        <v>0.21966842736486258</v>
      </c>
      <c r="I755" s="41">
        <v>0.23504538398326369</v>
      </c>
      <c r="J755" s="41">
        <v>0.20674207770833952</v>
      </c>
      <c r="K755" s="41">
        <v>0.17149920684288822</v>
      </c>
      <c r="L755" s="41">
        <v>0.1618122816472472</v>
      </c>
      <c r="M755" s="41">
        <v>0.17557903330914121</v>
      </c>
      <c r="N755" s="41">
        <v>0.1745298280644238</v>
      </c>
      <c r="O755" s="41">
        <v>0.21253180841071748</v>
      </c>
      <c r="P755" s="41">
        <v>0.2107432866718385</v>
      </c>
      <c r="Q755" s="41">
        <v>0.2155843839491689</v>
      </c>
      <c r="R755" s="41">
        <v>0.20959371231642632</v>
      </c>
      <c r="S755" s="47">
        <v>-1.45</v>
      </c>
    </row>
    <row r="756" spans="1:19" x14ac:dyDescent="0.25">
      <c r="A756" t="s">
        <v>1879</v>
      </c>
      <c r="B756" s="40" t="s">
        <v>74</v>
      </c>
      <c r="C756" s="40">
        <v>1</v>
      </c>
      <c r="D756" s="43">
        <v>45199</v>
      </c>
      <c r="E756" s="42">
        <v>-1.45</v>
      </c>
      <c r="F756" s="54">
        <v>1</v>
      </c>
      <c r="G756" s="41">
        <v>0.23516228756884971</v>
      </c>
      <c r="H756" s="41">
        <v>0.21966842736486258</v>
      </c>
      <c r="I756" s="41">
        <v>0.23504538398326369</v>
      </c>
      <c r="J756" s="41">
        <v>0.20674207770833952</v>
      </c>
      <c r="K756" s="41">
        <v>0.17149920684288822</v>
      </c>
      <c r="L756" s="41">
        <v>0.1618122816472472</v>
      </c>
      <c r="M756" s="41">
        <v>0.17557903330914121</v>
      </c>
      <c r="N756" s="41">
        <v>0.1745298280644238</v>
      </c>
      <c r="O756" s="41">
        <v>0.21253180841071748</v>
      </c>
      <c r="P756" s="41">
        <v>0.2107432866718385</v>
      </c>
      <c r="Q756" s="41">
        <v>0.2155843839491689</v>
      </c>
      <c r="R756" s="41">
        <v>0.20959371231642632</v>
      </c>
      <c r="S756" s="47">
        <v>-1.45</v>
      </c>
    </row>
    <row r="757" spans="1:19" x14ac:dyDescent="0.25">
      <c r="A757" t="s">
        <v>1140</v>
      </c>
      <c r="B757" s="40" t="s">
        <v>74</v>
      </c>
      <c r="C757" s="40">
        <v>1</v>
      </c>
      <c r="D757" s="43">
        <v>44995</v>
      </c>
      <c r="E757" s="42">
        <v>0.99</v>
      </c>
      <c r="F757" s="54">
        <v>1</v>
      </c>
      <c r="G757" s="41">
        <v>0.23516228756884971</v>
      </c>
      <c r="H757" s="41">
        <v>0.21966842736486258</v>
      </c>
      <c r="I757" s="41">
        <v>0.23504538398326369</v>
      </c>
      <c r="J757" s="41">
        <v>0.20674207770833952</v>
      </c>
      <c r="K757" s="41">
        <v>0.17149920684288822</v>
      </c>
      <c r="L757" s="41">
        <v>0.1618122816472472</v>
      </c>
      <c r="M757" s="41">
        <v>0.17557903330914121</v>
      </c>
      <c r="N757" s="41">
        <v>0.1745298280644238</v>
      </c>
      <c r="O757" s="41">
        <v>0.21253180841071748</v>
      </c>
      <c r="P757" s="41">
        <v>0.2107432866718385</v>
      </c>
      <c r="Q757" s="41">
        <v>0.2155843839491689</v>
      </c>
      <c r="R757" s="41">
        <v>0.20959371231642632</v>
      </c>
      <c r="S757" s="47">
        <v>0.99</v>
      </c>
    </row>
    <row r="758" spans="1:19" x14ac:dyDescent="0.25">
      <c r="A758" t="s">
        <v>1880</v>
      </c>
      <c r="B758" s="40" t="s">
        <v>74</v>
      </c>
      <c r="C758" s="40">
        <v>1</v>
      </c>
      <c r="D758" s="43">
        <v>45181</v>
      </c>
      <c r="E758" s="42">
        <v>0.75</v>
      </c>
      <c r="F758" s="54">
        <v>1</v>
      </c>
      <c r="G758" s="41">
        <v>0.23516228756884971</v>
      </c>
      <c r="H758" s="41">
        <v>0.21966842736486258</v>
      </c>
      <c r="I758" s="41">
        <v>0.23504538398326369</v>
      </c>
      <c r="J758" s="41">
        <v>0.20674207770833952</v>
      </c>
      <c r="K758" s="41">
        <v>0.17149920684288822</v>
      </c>
      <c r="L758" s="41">
        <v>0.1618122816472472</v>
      </c>
      <c r="M758" s="41">
        <v>0.17557903330914121</v>
      </c>
      <c r="N758" s="41">
        <v>0.1745298280644238</v>
      </c>
      <c r="O758" s="41">
        <v>0.21253180841071748</v>
      </c>
      <c r="P758" s="41">
        <v>0.2107432866718385</v>
      </c>
      <c r="Q758" s="41">
        <v>0.2155843839491689</v>
      </c>
      <c r="R758" s="41">
        <v>0.20959371231642632</v>
      </c>
      <c r="S758" s="47">
        <v>0.75</v>
      </c>
    </row>
    <row r="759" spans="1:19" x14ac:dyDescent="0.25">
      <c r="A759" t="s">
        <v>1881</v>
      </c>
      <c r="B759" s="40" t="s">
        <v>74</v>
      </c>
      <c r="C759" s="40">
        <v>1</v>
      </c>
      <c r="D759" s="43">
        <v>45383</v>
      </c>
      <c r="E759" s="42">
        <v>10</v>
      </c>
      <c r="F759" s="54">
        <v>1</v>
      </c>
      <c r="G759" s="41">
        <v>0.23516228756884971</v>
      </c>
      <c r="H759" s="41">
        <v>0.21966842736486258</v>
      </c>
      <c r="I759" s="41">
        <v>0.23504538398326369</v>
      </c>
      <c r="J759" s="41">
        <v>0.20674207770833952</v>
      </c>
      <c r="K759" s="41">
        <v>0.17149920684288822</v>
      </c>
      <c r="L759" s="41">
        <v>0.1618122816472472</v>
      </c>
      <c r="M759" s="41">
        <v>0.17557903330914121</v>
      </c>
      <c r="N759" s="41">
        <v>0.1745298280644238</v>
      </c>
      <c r="O759" s="41">
        <v>0.21253180841071748</v>
      </c>
      <c r="P759" s="41">
        <v>0.2107432866718385</v>
      </c>
      <c r="Q759" s="41">
        <v>0.2155843839491689</v>
      </c>
      <c r="R759" s="41">
        <v>0.20959371231642632</v>
      </c>
      <c r="S759" s="47">
        <v>10</v>
      </c>
    </row>
    <row r="760" spans="1:19" x14ac:dyDescent="0.25">
      <c r="A760" t="s">
        <v>1882</v>
      </c>
      <c r="B760" s="40" t="s">
        <v>74</v>
      </c>
      <c r="C760" s="40">
        <v>6</v>
      </c>
      <c r="D760" s="43">
        <v>45251</v>
      </c>
      <c r="E760" s="42">
        <v>1</v>
      </c>
      <c r="F760" s="54">
        <v>1</v>
      </c>
      <c r="G760" s="41">
        <v>0.23516228756884971</v>
      </c>
      <c r="H760" s="41">
        <v>0.21966842736486258</v>
      </c>
      <c r="I760" s="41">
        <v>0.23504538398326369</v>
      </c>
      <c r="J760" s="41">
        <v>0.20674207770833952</v>
      </c>
      <c r="K760" s="41">
        <v>0.17149920684288822</v>
      </c>
      <c r="L760" s="41">
        <v>0.1618122816472472</v>
      </c>
      <c r="M760" s="41">
        <v>0.17557903330914121</v>
      </c>
      <c r="N760" s="41">
        <v>0.1745298280644238</v>
      </c>
      <c r="O760" s="41">
        <v>0.21253180841071748</v>
      </c>
      <c r="P760" s="41">
        <v>0.2107432866718385</v>
      </c>
      <c r="Q760" s="41">
        <v>0.2155843839491689</v>
      </c>
      <c r="R760" s="41">
        <v>0.20959371231642632</v>
      </c>
      <c r="S760" s="47">
        <v>1</v>
      </c>
    </row>
    <row r="761" spans="1:19" x14ac:dyDescent="0.25">
      <c r="A761" t="s">
        <v>1141</v>
      </c>
      <c r="B761" s="40" t="s">
        <v>74</v>
      </c>
      <c r="C761" s="40">
        <v>1</v>
      </c>
      <c r="D761" s="43">
        <v>45030</v>
      </c>
      <c r="E761" s="42">
        <v>49.5</v>
      </c>
      <c r="F761" s="54">
        <v>1</v>
      </c>
      <c r="G761" s="41">
        <v>0.23516228756884971</v>
      </c>
      <c r="H761" s="41">
        <v>0.21966842736486258</v>
      </c>
      <c r="I761" s="41">
        <v>0.23504538398326369</v>
      </c>
      <c r="J761" s="41">
        <v>0.20674207770833952</v>
      </c>
      <c r="K761" s="41">
        <v>0.17149920684288822</v>
      </c>
      <c r="L761" s="41">
        <v>0.1618122816472472</v>
      </c>
      <c r="M761" s="41">
        <v>0.17557903330914121</v>
      </c>
      <c r="N761" s="41">
        <v>0.1745298280644238</v>
      </c>
      <c r="O761" s="41">
        <v>0.21253180841071748</v>
      </c>
      <c r="P761" s="41">
        <v>0.2107432866718385</v>
      </c>
      <c r="Q761" s="41">
        <v>0.2155843839491689</v>
      </c>
      <c r="R761" s="41">
        <v>0.20959371231642632</v>
      </c>
      <c r="S761" s="47">
        <v>49.5</v>
      </c>
    </row>
    <row r="762" spans="1:19" x14ac:dyDescent="0.25">
      <c r="A762" t="s">
        <v>1142</v>
      </c>
      <c r="B762" s="40" t="s">
        <v>74</v>
      </c>
      <c r="C762" s="40">
        <v>1</v>
      </c>
      <c r="D762" s="43">
        <v>45030</v>
      </c>
      <c r="E762" s="42">
        <v>49.5</v>
      </c>
      <c r="F762" s="54">
        <v>1</v>
      </c>
      <c r="G762" s="41">
        <v>0.23516228756884971</v>
      </c>
      <c r="H762" s="41">
        <v>0.21966842736486258</v>
      </c>
      <c r="I762" s="41">
        <v>0.23504538398326369</v>
      </c>
      <c r="J762" s="41">
        <v>0.20674207770833952</v>
      </c>
      <c r="K762" s="41">
        <v>0.17149920684288822</v>
      </c>
      <c r="L762" s="41">
        <v>0.1618122816472472</v>
      </c>
      <c r="M762" s="41">
        <v>0.17557903330914121</v>
      </c>
      <c r="N762" s="41">
        <v>0.1745298280644238</v>
      </c>
      <c r="O762" s="41">
        <v>0.21253180841071748</v>
      </c>
      <c r="P762" s="41">
        <v>0.2107432866718385</v>
      </c>
      <c r="Q762" s="41">
        <v>0.2155843839491689</v>
      </c>
      <c r="R762" s="41">
        <v>0.20959371231642632</v>
      </c>
      <c r="S762" s="47">
        <v>49.5</v>
      </c>
    </row>
    <row r="763" spans="1:19" x14ac:dyDescent="0.25">
      <c r="A763" t="s">
        <v>1143</v>
      </c>
      <c r="B763" s="40" t="s">
        <v>74</v>
      </c>
      <c r="C763" s="40">
        <v>1</v>
      </c>
      <c r="D763" s="43">
        <v>45059</v>
      </c>
      <c r="E763" s="42">
        <v>49.5</v>
      </c>
      <c r="F763" s="54">
        <v>1</v>
      </c>
      <c r="G763" s="41">
        <v>0.23516228756884971</v>
      </c>
      <c r="H763" s="41">
        <v>0.21966842736486258</v>
      </c>
      <c r="I763" s="41">
        <v>0.23504538398326369</v>
      </c>
      <c r="J763" s="41">
        <v>0.20674207770833952</v>
      </c>
      <c r="K763" s="41">
        <v>0.17149920684288822</v>
      </c>
      <c r="L763" s="41">
        <v>0.1618122816472472</v>
      </c>
      <c r="M763" s="41">
        <v>0.17557903330914121</v>
      </c>
      <c r="N763" s="41">
        <v>0.1745298280644238</v>
      </c>
      <c r="O763" s="41">
        <v>0.21253180841071748</v>
      </c>
      <c r="P763" s="41">
        <v>0.2107432866718385</v>
      </c>
      <c r="Q763" s="41">
        <v>0.2155843839491689</v>
      </c>
      <c r="R763" s="41">
        <v>0.20959371231642632</v>
      </c>
      <c r="S763" s="47">
        <v>49.5</v>
      </c>
    </row>
    <row r="764" spans="1:19" x14ac:dyDescent="0.25">
      <c r="A764" t="s">
        <v>1144</v>
      </c>
      <c r="B764" s="40" t="s">
        <v>74</v>
      </c>
      <c r="C764" s="40">
        <v>1</v>
      </c>
      <c r="D764" s="43">
        <v>45059</v>
      </c>
      <c r="E764" s="42">
        <v>49.5</v>
      </c>
      <c r="F764" s="54">
        <v>1</v>
      </c>
      <c r="G764" s="41">
        <v>0.23516228756884971</v>
      </c>
      <c r="H764" s="41">
        <v>0.21966842736486258</v>
      </c>
      <c r="I764" s="41">
        <v>0.23504538398326369</v>
      </c>
      <c r="J764" s="41">
        <v>0.20674207770833952</v>
      </c>
      <c r="K764" s="41">
        <v>0.17149920684288822</v>
      </c>
      <c r="L764" s="41">
        <v>0.1618122816472472</v>
      </c>
      <c r="M764" s="41">
        <v>0.17557903330914121</v>
      </c>
      <c r="N764" s="41">
        <v>0.1745298280644238</v>
      </c>
      <c r="O764" s="41">
        <v>0.21253180841071748</v>
      </c>
      <c r="P764" s="41">
        <v>0.2107432866718385</v>
      </c>
      <c r="Q764" s="41">
        <v>0.2155843839491689</v>
      </c>
      <c r="R764" s="41">
        <v>0.20959371231642632</v>
      </c>
      <c r="S764" s="47">
        <v>49.5</v>
      </c>
    </row>
    <row r="765" spans="1:19" x14ac:dyDescent="0.25">
      <c r="A765" t="s">
        <v>1145</v>
      </c>
      <c r="B765" s="40" t="s">
        <v>74</v>
      </c>
      <c r="C765" s="40">
        <v>3</v>
      </c>
      <c r="D765" s="43">
        <v>46023</v>
      </c>
      <c r="E765" s="42">
        <v>90</v>
      </c>
      <c r="F765" s="54">
        <v>1</v>
      </c>
      <c r="G765" s="41">
        <v>0.22871264683271059</v>
      </c>
      <c r="H765" s="41">
        <v>0.23750563879343578</v>
      </c>
      <c r="I765" s="41">
        <v>0.23037320442145653</v>
      </c>
      <c r="J765" s="41">
        <v>0.22169681899004828</v>
      </c>
      <c r="K765" s="41">
        <v>0.18652447212227979</v>
      </c>
      <c r="L765" s="41">
        <v>0.18988281789981101</v>
      </c>
      <c r="M765" s="41">
        <v>0.18730858498199443</v>
      </c>
      <c r="N765" s="41">
        <v>0.20642963181667212</v>
      </c>
      <c r="O765" s="41">
        <v>0.25801633166033289</v>
      </c>
      <c r="P765" s="41">
        <v>0.23400168262830828</v>
      </c>
      <c r="Q765" s="41">
        <v>0.22614830050781706</v>
      </c>
      <c r="R765" s="41">
        <v>0.23465907887395288</v>
      </c>
      <c r="S765" s="47">
        <v>90</v>
      </c>
    </row>
    <row r="766" spans="1:19" x14ac:dyDescent="0.25">
      <c r="A766" t="s">
        <v>1146</v>
      </c>
      <c r="B766" s="40" t="s">
        <v>74</v>
      </c>
      <c r="C766" s="40">
        <v>3</v>
      </c>
      <c r="D766" s="43">
        <v>45962</v>
      </c>
      <c r="E766" s="42">
        <v>92</v>
      </c>
      <c r="F766" s="54">
        <v>1</v>
      </c>
      <c r="G766" s="41">
        <v>0.22871264683271059</v>
      </c>
      <c r="H766" s="41">
        <v>0.23750563879343578</v>
      </c>
      <c r="I766" s="41">
        <v>0.23037320442145653</v>
      </c>
      <c r="J766" s="41">
        <v>0.22169681899004828</v>
      </c>
      <c r="K766" s="41">
        <v>0.18652447212227979</v>
      </c>
      <c r="L766" s="41">
        <v>0.18988281789981101</v>
      </c>
      <c r="M766" s="41">
        <v>0.18730858498199443</v>
      </c>
      <c r="N766" s="41">
        <v>0.20642963181667212</v>
      </c>
      <c r="O766" s="41">
        <v>0.25801633166033289</v>
      </c>
      <c r="P766" s="41">
        <v>0.23400168262830828</v>
      </c>
      <c r="Q766" s="41">
        <v>0.22614830050781706</v>
      </c>
      <c r="R766" s="41">
        <v>0.23465907887395288</v>
      </c>
      <c r="S766" s="47">
        <v>92</v>
      </c>
    </row>
    <row r="767" spans="1:19" x14ac:dyDescent="0.25">
      <c r="A767" t="s">
        <v>1147</v>
      </c>
      <c r="B767" s="40" t="s">
        <v>74</v>
      </c>
      <c r="C767" s="40">
        <v>3</v>
      </c>
      <c r="D767" s="43">
        <v>46023</v>
      </c>
      <c r="E767" s="42">
        <v>100</v>
      </c>
      <c r="F767" s="54">
        <v>1</v>
      </c>
      <c r="G767" s="41">
        <v>0.22871264683271059</v>
      </c>
      <c r="H767" s="41">
        <v>0.23750563879343578</v>
      </c>
      <c r="I767" s="41">
        <v>0.23037320442145653</v>
      </c>
      <c r="J767" s="41">
        <v>0.22169681899004828</v>
      </c>
      <c r="K767" s="41">
        <v>0.18652447212227979</v>
      </c>
      <c r="L767" s="41">
        <v>0.18988281789981101</v>
      </c>
      <c r="M767" s="41">
        <v>0.18730858498199443</v>
      </c>
      <c r="N767" s="41">
        <v>0.20642963181667212</v>
      </c>
      <c r="O767" s="41">
        <v>0.25801633166033289</v>
      </c>
      <c r="P767" s="41">
        <v>0.23400168262830828</v>
      </c>
      <c r="Q767" s="41">
        <v>0.22614830050781706</v>
      </c>
      <c r="R767" s="41">
        <v>0.23465907887395288</v>
      </c>
      <c r="S767" s="47">
        <v>100</v>
      </c>
    </row>
    <row r="768" spans="1:19" x14ac:dyDescent="0.25">
      <c r="A768" t="s">
        <v>1148</v>
      </c>
      <c r="B768" s="40" t="s">
        <v>74</v>
      </c>
      <c r="C768" s="40">
        <v>3</v>
      </c>
      <c r="D768" s="43">
        <v>46023</v>
      </c>
      <c r="E768" s="42">
        <v>100</v>
      </c>
      <c r="F768" s="54">
        <v>1</v>
      </c>
      <c r="G768" s="41">
        <v>0.22871264683271059</v>
      </c>
      <c r="H768" s="41">
        <v>0.23750563879343578</v>
      </c>
      <c r="I768" s="41">
        <v>0.23037320442145653</v>
      </c>
      <c r="J768" s="41">
        <v>0.22169681899004828</v>
      </c>
      <c r="K768" s="41">
        <v>0.18652447212227979</v>
      </c>
      <c r="L768" s="41">
        <v>0.18988281789981101</v>
      </c>
      <c r="M768" s="41">
        <v>0.18730858498199443</v>
      </c>
      <c r="N768" s="41">
        <v>0.20642963181667212</v>
      </c>
      <c r="O768" s="41">
        <v>0.25801633166033289</v>
      </c>
      <c r="P768" s="41">
        <v>0.23400168262830828</v>
      </c>
      <c r="Q768" s="41">
        <v>0.22614830050781706</v>
      </c>
      <c r="R768" s="41">
        <v>0.23465907887395288</v>
      </c>
      <c r="S768" s="47">
        <v>100</v>
      </c>
    </row>
    <row r="769" spans="1:19" x14ac:dyDescent="0.25">
      <c r="A769" t="s">
        <v>1149</v>
      </c>
      <c r="B769" s="40" t="s">
        <v>74</v>
      </c>
      <c r="C769" s="40">
        <v>3</v>
      </c>
      <c r="D769" s="43">
        <v>46023</v>
      </c>
      <c r="E769" s="42">
        <v>100</v>
      </c>
      <c r="F769" s="54">
        <v>1</v>
      </c>
      <c r="G769" s="41">
        <v>0.22871264683271059</v>
      </c>
      <c r="H769" s="41">
        <v>0.23750563879343578</v>
      </c>
      <c r="I769" s="41">
        <v>0.23037320442145653</v>
      </c>
      <c r="J769" s="41">
        <v>0.22169681899004828</v>
      </c>
      <c r="K769" s="41">
        <v>0.18652447212227979</v>
      </c>
      <c r="L769" s="41">
        <v>0.18988281789981101</v>
      </c>
      <c r="M769" s="41">
        <v>0.18730858498199443</v>
      </c>
      <c r="N769" s="41">
        <v>0.20642963181667212</v>
      </c>
      <c r="O769" s="41">
        <v>0.25801633166033289</v>
      </c>
      <c r="P769" s="41">
        <v>0.23400168262830828</v>
      </c>
      <c r="Q769" s="41">
        <v>0.22614830050781706</v>
      </c>
      <c r="R769" s="41">
        <v>0.23465907887395288</v>
      </c>
      <c r="S769" s="47">
        <v>100</v>
      </c>
    </row>
    <row r="770" spans="1:19" x14ac:dyDescent="0.25">
      <c r="A770" t="s">
        <v>1150</v>
      </c>
      <c r="B770" s="40" t="s">
        <v>74</v>
      </c>
      <c r="C770" s="40">
        <v>3</v>
      </c>
      <c r="D770" s="43">
        <v>46023</v>
      </c>
      <c r="E770" s="42">
        <v>100</v>
      </c>
      <c r="F770" s="54">
        <v>1</v>
      </c>
      <c r="G770" s="41">
        <v>0.22871264683271059</v>
      </c>
      <c r="H770" s="41">
        <v>0.23750563879343578</v>
      </c>
      <c r="I770" s="41">
        <v>0.23037320442145653</v>
      </c>
      <c r="J770" s="41">
        <v>0.22169681899004828</v>
      </c>
      <c r="K770" s="41">
        <v>0.18652447212227979</v>
      </c>
      <c r="L770" s="41">
        <v>0.18988281789981101</v>
      </c>
      <c r="M770" s="41">
        <v>0.18730858498199443</v>
      </c>
      <c r="N770" s="41">
        <v>0.20642963181667212</v>
      </c>
      <c r="O770" s="41">
        <v>0.25801633166033289</v>
      </c>
      <c r="P770" s="41">
        <v>0.23400168262830828</v>
      </c>
      <c r="Q770" s="41">
        <v>0.22614830050781706</v>
      </c>
      <c r="R770" s="41">
        <v>0.23465907887395288</v>
      </c>
      <c r="S770" s="47">
        <v>100</v>
      </c>
    </row>
    <row r="771" spans="1:19" x14ac:dyDescent="0.25">
      <c r="A771" t="s">
        <v>1151</v>
      </c>
      <c r="B771" s="40" t="s">
        <v>74</v>
      </c>
      <c r="C771" s="40">
        <v>3</v>
      </c>
      <c r="D771" s="43">
        <v>46023</v>
      </c>
      <c r="E771" s="42">
        <v>100</v>
      </c>
      <c r="F771" s="54">
        <v>1</v>
      </c>
      <c r="G771" s="41">
        <v>0.22871264683271059</v>
      </c>
      <c r="H771" s="41">
        <v>0.23750563879343578</v>
      </c>
      <c r="I771" s="41">
        <v>0.23037320442145653</v>
      </c>
      <c r="J771" s="41">
        <v>0.22169681899004828</v>
      </c>
      <c r="K771" s="41">
        <v>0.18652447212227979</v>
      </c>
      <c r="L771" s="41">
        <v>0.18988281789981101</v>
      </c>
      <c r="M771" s="41">
        <v>0.18730858498199443</v>
      </c>
      <c r="N771" s="41">
        <v>0.20642963181667212</v>
      </c>
      <c r="O771" s="41">
        <v>0.25801633166033289</v>
      </c>
      <c r="P771" s="41">
        <v>0.23400168262830828</v>
      </c>
      <c r="Q771" s="41">
        <v>0.22614830050781706</v>
      </c>
      <c r="R771" s="41">
        <v>0.23465907887395288</v>
      </c>
      <c r="S771" s="47">
        <v>100</v>
      </c>
    </row>
    <row r="772" spans="1:19" x14ac:dyDescent="0.25">
      <c r="A772" t="s">
        <v>1152</v>
      </c>
      <c r="B772" s="40" t="s">
        <v>74</v>
      </c>
      <c r="C772" s="40">
        <v>3</v>
      </c>
      <c r="D772" s="43">
        <v>46023</v>
      </c>
      <c r="E772" s="42">
        <v>100</v>
      </c>
      <c r="F772" s="54">
        <v>1</v>
      </c>
      <c r="G772" s="41">
        <v>0.22871264683271059</v>
      </c>
      <c r="H772" s="41">
        <v>0.23750563879343578</v>
      </c>
      <c r="I772" s="41">
        <v>0.23037320442145653</v>
      </c>
      <c r="J772" s="41">
        <v>0.22169681899004828</v>
      </c>
      <c r="K772" s="41">
        <v>0.18652447212227979</v>
      </c>
      <c r="L772" s="41">
        <v>0.18988281789981101</v>
      </c>
      <c r="M772" s="41">
        <v>0.18730858498199443</v>
      </c>
      <c r="N772" s="41">
        <v>0.20642963181667212</v>
      </c>
      <c r="O772" s="41">
        <v>0.25801633166033289</v>
      </c>
      <c r="P772" s="41">
        <v>0.23400168262830828</v>
      </c>
      <c r="Q772" s="41">
        <v>0.22614830050781706</v>
      </c>
      <c r="R772" s="41">
        <v>0.23465907887395288</v>
      </c>
      <c r="S772" s="47">
        <v>100</v>
      </c>
    </row>
    <row r="773" spans="1:19" x14ac:dyDescent="0.25">
      <c r="A773" t="s">
        <v>1153</v>
      </c>
      <c r="B773" s="40" t="s">
        <v>74</v>
      </c>
      <c r="C773" s="40">
        <v>3</v>
      </c>
      <c r="D773" s="43">
        <v>46023</v>
      </c>
      <c r="E773" s="42">
        <v>30</v>
      </c>
      <c r="F773" s="54">
        <v>1</v>
      </c>
      <c r="G773" s="41">
        <v>0.22871264683271059</v>
      </c>
      <c r="H773" s="41">
        <v>0.23750563879343578</v>
      </c>
      <c r="I773" s="41">
        <v>0.23037320442145653</v>
      </c>
      <c r="J773" s="41">
        <v>0.22169681899004828</v>
      </c>
      <c r="K773" s="41">
        <v>0.18652447212227979</v>
      </c>
      <c r="L773" s="41">
        <v>0.18988281789981101</v>
      </c>
      <c r="M773" s="41">
        <v>0.18730858498199443</v>
      </c>
      <c r="N773" s="41">
        <v>0.20642963181667212</v>
      </c>
      <c r="O773" s="41">
        <v>0.25801633166033289</v>
      </c>
      <c r="P773" s="41">
        <v>0.23400168262830828</v>
      </c>
      <c r="Q773" s="41">
        <v>0.22614830050781706</v>
      </c>
      <c r="R773" s="41">
        <v>0.23465907887395288</v>
      </c>
      <c r="S773" s="47">
        <v>30</v>
      </c>
    </row>
    <row r="774" spans="1:19" x14ac:dyDescent="0.25">
      <c r="A774" t="s">
        <v>1154</v>
      </c>
      <c r="B774" s="40" t="s">
        <v>74</v>
      </c>
      <c r="C774" s="40">
        <v>3</v>
      </c>
      <c r="D774" s="43">
        <v>45658</v>
      </c>
      <c r="E774" s="42">
        <v>30</v>
      </c>
      <c r="F774" s="54">
        <v>1</v>
      </c>
      <c r="G774" s="41">
        <v>0.22871264683271059</v>
      </c>
      <c r="H774" s="41">
        <v>0.23750563879343578</v>
      </c>
      <c r="I774" s="41">
        <v>0.23037320442145653</v>
      </c>
      <c r="J774" s="41">
        <v>0.22169681899004828</v>
      </c>
      <c r="K774" s="41">
        <v>0.18652447212227979</v>
      </c>
      <c r="L774" s="41">
        <v>0.18988281789981101</v>
      </c>
      <c r="M774" s="41">
        <v>0.18730858498199443</v>
      </c>
      <c r="N774" s="41">
        <v>0.20642963181667212</v>
      </c>
      <c r="O774" s="41">
        <v>0.25801633166033289</v>
      </c>
      <c r="P774" s="41">
        <v>0.23400168262830828</v>
      </c>
      <c r="Q774" s="41">
        <v>0.22614830050781706</v>
      </c>
      <c r="R774" s="41">
        <v>0.23465907887395288</v>
      </c>
      <c r="S774" s="47">
        <v>30</v>
      </c>
    </row>
    <row r="775" spans="1:19" x14ac:dyDescent="0.25">
      <c r="A775" t="s">
        <v>1155</v>
      </c>
      <c r="B775" s="40" t="s">
        <v>74</v>
      </c>
      <c r="C775" s="40">
        <v>3</v>
      </c>
      <c r="D775" s="43">
        <v>46023</v>
      </c>
      <c r="E775" s="42">
        <v>30</v>
      </c>
      <c r="F775" s="54">
        <v>1</v>
      </c>
      <c r="G775" s="41">
        <v>0.22871264683271059</v>
      </c>
      <c r="H775" s="41">
        <v>0.23750563879343578</v>
      </c>
      <c r="I775" s="41">
        <v>0.23037320442145653</v>
      </c>
      <c r="J775" s="41">
        <v>0.22169681899004828</v>
      </c>
      <c r="K775" s="41">
        <v>0.18652447212227979</v>
      </c>
      <c r="L775" s="41">
        <v>0.18988281789981101</v>
      </c>
      <c r="M775" s="41">
        <v>0.18730858498199443</v>
      </c>
      <c r="N775" s="41">
        <v>0.20642963181667212</v>
      </c>
      <c r="O775" s="41">
        <v>0.25801633166033289</v>
      </c>
      <c r="P775" s="41">
        <v>0.23400168262830828</v>
      </c>
      <c r="Q775" s="41">
        <v>0.22614830050781706</v>
      </c>
      <c r="R775" s="41">
        <v>0.23465907887395288</v>
      </c>
      <c r="S775" s="47">
        <v>30</v>
      </c>
    </row>
    <row r="776" spans="1:19" x14ac:dyDescent="0.25">
      <c r="A776" t="s">
        <v>1156</v>
      </c>
      <c r="B776" s="40" t="s">
        <v>74</v>
      </c>
      <c r="C776" s="40">
        <v>3</v>
      </c>
      <c r="D776" s="43">
        <v>45038</v>
      </c>
      <c r="E776" s="42">
        <v>6.5479999999999983</v>
      </c>
      <c r="F776" s="54">
        <v>1</v>
      </c>
      <c r="G776" s="41">
        <v>0.22871264683271059</v>
      </c>
      <c r="H776" s="41">
        <v>0.23750563879343578</v>
      </c>
      <c r="I776" s="41">
        <v>0.23037320442145653</v>
      </c>
      <c r="J776" s="41">
        <v>0.22169681899004828</v>
      </c>
      <c r="K776" s="41">
        <v>0.18652447212227979</v>
      </c>
      <c r="L776" s="41">
        <v>0.18988281789981101</v>
      </c>
      <c r="M776" s="41">
        <v>0.18730858498199443</v>
      </c>
      <c r="N776" s="41">
        <v>0.20642963181667212</v>
      </c>
      <c r="O776" s="41">
        <v>0.25801633166033289</v>
      </c>
      <c r="P776" s="41">
        <v>0.23400168262830828</v>
      </c>
      <c r="Q776" s="41">
        <v>0.22614830050781706</v>
      </c>
      <c r="R776" s="41">
        <v>0.23465907887395288</v>
      </c>
      <c r="S776" s="47">
        <v>6.5479999999999983</v>
      </c>
    </row>
    <row r="777" spans="1:19" x14ac:dyDescent="0.25">
      <c r="A777" t="s">
        <v>1883</v>
      </c>
      <c r="B777" s="40" t="s">
        <v>74</v>
      </c>
      <c r="C777" s="40">
        <v>3</v>
      </c>
      <c r="D777" s="43">
        <v>45205</v>
      </c>
      <c r="E777" s="42">
        <v>-3.274</v>
      </c>
      <c r="F777" s="54">
        <v>1</v>
      </c>
      <c r="G777" s="41">
        <v>0.22871264683271059</v>
      </c>
      <c r="H777" s="41">
        <v>0.23750563879343578</v>
      </c>
      <c r="I777" s="41">
        <v>0.23037320442145653</v>
      </c>
      <c r="J777" s="41">
        <v>0.22169681899004828</v>
      </c>
      <c r="K777" s="41">
        <v>0.18652447212227979</v>
      </c>
      <c r="L777" s="41">
        <v>0.18988281789981101</v>
      </c>
      <c r="M777" s="41">
        <v>0.18730858498199443</v>
      </c>
      <c r="N777" s="41">
        <v>0.20642963181667212</v>
      </c>
      <c r="O777" s="41">
        <v>0.25801633166033289</v>
      </c>
      <c r="P777" s="41">
        <v>0.23400168262830828</v>
      </c>
      <c r="Q777" s="41">
        <v>0.22614830050781706</v>
      </c>
      <c r="R777" s="41">
        <v>0.23465907887395288</v>
      </c>
      <c r="S777" s="47">
        <v>-3.274</v>
      </c>
    </row>
    <row r="778" spans="1:19" x14ac:dyDescent="0.25">
      <c r="A778" t="s">
        <v>1157</v>
      </c>
      <c r="B778" s="40" t="s">
        <v>74</v>
      </c>
      <c r="C778" s="40">
        <v>6</v>
      </c>
      <c r="D778" s="43">
        <v>46023</v>
      </c>
      <c r="E778" s="42">
        <v>-5.3</v>
      </c>
      <c r="F778" s="54">
        <v>1</v>
      </c>
      <c r="G778" s="41">
        <v>0.23516228756884971</v>
      </c>
      <c r="H778" s="41">
        <v>0.21966842736486258</v>
      </c>
      <c r="I778" s="41">
        <v>0.23504538398326369</v>
      </c>
      <c r="J778" s="41">
        <v>0.20674207770833952</v>
      </c>
      <c r="K778" s="41">
        <v>0.17149920684288822</v>
      </c>
      <c r="L778" s="41">
        <v>0.1618122816472472</v>
      </c>
      <c r="M778" s="41">
        <v>0.17557903330914121</v>
      </c>
      <c r="N778" s="41">
        <v>0.1745298280644238</v>
      </c>
      <c r="O778" s="41">
        <v>0.21253180841071748</v>
      </c>
      <c r="P778" s="41">
        <v>0.2107432866718385</v>
      </c>
      <c r="Q778" s="41">
        <v>0.2155843839491689</v>
      </c>
      <c r="R778" s="41">
        <v>0.20959371231642632</v>
      </c>
      <c r="S778" s="47">
        <v>-5.3</v>
      </c>
    </row>
    <row r="779" spans="1:19" x14ac:dyDescent="0.25">
      <c r="A779" t="s">
        <v>1158</v>
      </c>
      <c r="B779" s="40" t="s">
        <v>74</v>
      </c>
      <c r="C779" s="40">
        <v>6</v>
      </c>
      <c r="D779" s="43">
        <v>46023</v>
      </c>
      <c r="E779" s="42">
        <v>5.3</v>
      </c>
      <c r="F779" s="54">
        <v>1</v>
      </c>
      <c r="G779" s="41">
        <v>0.23516228756884971</v>
      </c>
      <c r="H779" s="41">
        <v>0.21966842736486258</v>
      </c>
      <c r="I779" s="41">
        <v>0.23504538398326369</v>
      </c>
      <c r="J779" s="41">
        <v>0.20674207770833952</v>
      </c>
      <c r="K779" s="41">
        <v>0.17149920684288822</v>
      </c>
      <c r="L779" s="41">
        <v>0.1618122816472472</v>
      </c>
      <c r="M779" s="41">
        <v>0.17557903330914121</v>
      </c>
      <c r="N779" s="41">
        <v>0.1745298280644238</v>
      </c>
      <c r="O779" s="41">
        <v>0.21253180841071748</v>
      </c>
      <c r="P779" s="41">
        <v>0.2107432866718385</v>
      </c>
      <c r="Q779" s="41">
        <v>0.2155843839491689</v>
      </c>
      <c r="R779" s="41">
        <v>0.20959371231642632</v>
      </c>
      <c r="S779" s="47">
        <v>5.3</v>
      </c>
    </row>
    <row r="780" spans="1:19" x14ac:dyDescent="0.25">
      <c r="A780" t="s">
        <v>1884</v>
      </c>
      <c r="B780" s="40" t="s">
        <v>74</v>
      </c>
      <c r="C780" s="40">
        <v>2</v>
      </c>
      <c r="D780" s="43">
        <v>45130</v>
      </c>
      <c r="E780" s="42">
        <v>0.3</v>
      </c>
      <c r="F780" s="54">
        <v>1</v>
      </c>
      <c r="G780" s="41">
        <v>0.13911199566864266</v>
      </c>
      <c r="H780" s="41">
        <v>0.14397323158099676</v>
      </c>
      <c r="I780" s="41">
        <v>0.1253122181429491</v>
      </c>
      <c r="J780" s="41">
        <v>0.1107734592458102</v>
      </c>
      <c r="K780" s="41">
        <v>8.2659943560374941E-2</v>
      </c>
      <c r="L780" s="41">
        <v>6.9791864427120306E-2</v>
      </c>
      <c r="M780" s="41">
        <v>9.0617307951531029E-2</v>
      </c>
      <c r="N780" s="41">
        <v>0.10218505105720474</v>
      </c>
      <c r="O780" s="41">
        <v>0.11087991924650198</v>
      </c>
      <c r="P780" s="41">
        <v>0.12186694448854825</v>
      </c>
      <c r="Q780" s="41">
        <v>0.16068009222333368</v>
      </c>
      <c r="R780" s="41">
        <v>0.16599739643926004</v>
      </c>
      <c r="S780" s="47">
        <v>0.3</v>
      </c>
    </row>
    <row r="781" spans="1:19" x14ac:dyDescent="0.25">
      <c r="A781" t="s">
        <v>1159</v>
      </c>
      <c r="B781" s="40" t="s">
        <v>74</v>
      </c>
      <c r="C781" s="40">
        <v>1</v>
      </c>
      <c r="D781" s="43">
        <v>44974</v>
      </c>
      <c r="E781" s="42">
        <v>0.44</v>
      </c>
      <c r="F781" s="54">
        <v>1</v>
      </c>
      <c r="G781" s="41">
        <v>0.23516228756884971</v>
      </c>
      <c r="H781" s="41">
        <v>0.21966842736486258</v>
      </c>
      <c r="I781" s="41">
        <v>0.23504538398326369</v>
      </c>
      <c r="J781" s="41">
        <v>0.20674207770833952</v>
      </c>
      <c r="K781" s="41">
        <v>0.17149920684288822</v>
      </c>
      <c r="L781" s="41">
        <v>0.1618122816472472</v>
      </c>
      <c r="M781" s="41">
        <v>0.17557903330914121</v>
      </c>
      <c r="N781" s="41">
        <v>0.1745298280644238</v>
      </c>
      <c r="O781" s="41">
        <v>0.21253180841071748</v>
      </c>
      <c r="P781" s="41">
        <v>0.2107432866718385</v>
      </c>
      <c r="Q781" s="41">
        <v>0.2155843839491689</v>
      </c>
      <c r="R781" s="41">
        <v>0.20959371231642632</v>
      </c>
      <c r="S781" s="47">
        <v>0.44</v>
      </c>
    </row>
    <row r="782" spans="1:19" x14ac:dyDescent="0.25">
      <c r="A782" t="s">
        <v>1885</v>
      </c>
      <c r="B782" s="40" t="s">
        <v>74</v>
      </c>
      <c r="C782" s="40">
        <v>3</v>
      </c>
      <c r="D782" s="43">
        <v>45474</v>
      </c>
      <c r="E782" s="42">
        <v>30</v>
      </c>
      <c r="F782" s="54">
        <v>1</v>
      </c>
      <c r="G782" s="41">
        <v>0.22871264683271059</v>
      </c>
      <c r="H782" s="41">
        <v>0.23750563879343578</v>
      </c>
      <c r="I782" s="41">
        <v>0.23037320442145653</v>
      </c>
      <c r="J782" s="41">
        <v>0.22169681899004828</v>
      </c>
      <c r="K782" s="41">
        <v>0.18652447212227979</v>
      </c>
      <c r="L782" s="41">
        <v>0.18988281789981101</v>
      </c>
      <c r="M782" s="41">
        <v>0.18730858498199443</v>
      </c>
      <c r="N782" s="41">
        <v>0.20642963181667212</v>
      </c>
      <c r="O782" s="41">
        <v>0.25801633166033289</v>
      </c>
      <c r="P782" s="41">
        <v>0.23400168262830828</v>
      </c>
      <c r="Q782" s="41">
        <v>0.22614830050781706</v>
      </c>
      <c r="R782" s="41">
        <v>0.23465907887395288</v>
      </c>
      <c r="S782" s="47">
        <v>30</v>
      </c>
    </row>
    <row r="783" spans="1:19" x14ac:dyDescent="0.25">
      <c r="A783" t="s">
        <v>1160</v>
      </c>
      <c r="B783" s="40" t="s">
        <v>74</v>
      </c>
      <c r="C783" s="40">
        <v>3</v>
      </c>
      <c r="D783" s="43">
        <v>45413</v>
      </c>
      <c r="E783" s="42">
        <v>30</v>
      </c>
      <c r="F783" s="54">
        <v>1</v>
      </c>
      <c r="G783" s="41">
        <v>0.22871264683271059</v>
      </c>
      <c r="H783" s="41">
        <v>0.23750563879343578</v>
      </c>
      <c r="I783" s="41">
        <v>0.23037320442145653</v>
      </c>
      <c r="J783" s="41">
        <v>0.22169681899004828</v>
      </c>
      <c r="K783" s="41">
        <v>0.18652447212227979</v>
      </c>
      <c r="L783" s="41">
        <v>0.18988281789981101</v>
      </c>
      <c r="M783" s="41">
        <v>0.18730858498199443</v>
      </c>
      <c r="N783" s="41">
        <v>0.20642963181667212</v>
      </c>
      <c r="O783" s="41">
        <v>0.25801633166033289</v>
      </c>
      <c r="P783" s="41">
        <v>0.23400168262830828</v>
      </c>
      <c r="Q783" s="41">
        <v>0.22614830050781706</v>
      </c>
      <c r="R783" s="41">
        <v>0.23465907887395288</v>
      </c>
      <c r="S783" s="47">
        <v>30</v>
      </c>
    </row>
    <row r="784" spans="1:19" x14ac:dyDescent="0.25">
      <c r="A784" t="s">
        <v>1161</v>
      </c>
      <c r="B784" s="40" t="s">
        <v>74</v>
      </c>
      <c r="C784" s="40">
        <v>3</v>
      </c>
      <c r="D784" s="43">
        <v>45536</v>
      </c>
      <c r="E784" s="42">
        <v>30</v>
      </c>
      <c r="F784" s="54">
        <v>1</v>
      </c>
      <c r="G784" s="41">
        <v>0.22871264683271059</v>
      </c>
      <c r="H784" s="41">
        <v>0.23750563879343578</v>
      </c>
      <c r="I784" s="41">
        <v>0.23037320442145653</v>
      </c>
      <c r="J784" s="41">
        <v>0.22169681899004828</v>
      </c>
      <c r="K784" s="41">
        <v>0.18652447212227979</v>
      </c>
      <c r="L784" s="41">
        <v>0.18988281789981101</v>
      </c>
      <c r="M784" s="41">
        <v>0.18730858498199443</v>
      </c>
      <c r="N784" s="41">
        <v>0.20642963181667212</v>
      </c>
      <c r="O784" s="41">
        <v>0.25801633166033289</v>
      </c>
      <c r="P784" s="41">
        <v>0.23400168262830828</v>
      </c>
      <c r="Q784" s="41">
        <v>0.22614830050781706</v>
      </c>
      <c r="R784" s="41">
        <v>0.23465907887395288</v>
      </c>
      <c r="S784" s="47">
        <v>30</v>
      </c>
    </row>
    <row r="785" spans="1:19" x14ac:dyDescent="0.25">
      <c r="A785" t="s">
        <v>1886</v>
      </c>
      <c r="B785" s="40" t="s">
        <v>74</v>
      </c>
      <c r="C785" s="40">
        <v>3</v>
      </c>
      <c r="D785" s="43">
        <v>45536</v>
      </c>
      <c r="E785" s="42">
        <v>30</v>
      </c>
      <c r="F785" s="54">
        <v>1</v>
      </c>
      <c r="G785" s="41">
        <v>0.22871264683271059</v>
      </c>
      <c r="H785" s="41">
        <v>0.23750563879343578</v>
      </c>
      <c r="I785" s="41">
        <v>0.23037320442145653</v>
      </c>
      <c r="J785" s="41">
        <v>0.22169681899004828</v>
      </c>
      <c r="K785" s="41">
        <v>0.18652447212227979</v>
      </c>
      <c r="L785" s="41">
        <v>0.18988281789981101</v>
      </c>
      <c r="M785" s="41">
        <v>0.18730858498199443</v>
      </c>
      <c r="N785" s="41">
        <v>0.20642963181667212</v>
      </c>
      <c r="O785" s="41">
        <v>0.25801633166033289</v>
      </c>
      <c r="P785" s="41">
        <v>0.23400168262830828</v>
      </c>
      <c r="Q785" s="41">
        <v>0.22614830050781706</v>
      </c>
      <c r="R785" s="41">
        <v>0.23465907887395288</v>
      </c>
      <c r="S785" s="47">
        <v>30</v>
      </c>
    </row>
    <row r="786" spans="1:19" x14ac:dyDescent="0.25">
      <c r="A786" t="s">
        <v>1887</v>
      </c>
      <c r="B786" s="40" t="s">
        <v>74</v>
      </c>
      <c r="C786" s="40">
        <v>3</v>
      </c>
      <c r="D786" s="43">
        <v>45536</v>
      </c>
      <c r="E786" s="42">
        <v>30</v>
      </c>
      <c r="F786" s="54">
        <v>1</v>
      </c>
      <c r="G786" s="41">
        <v>0.22871264683271059</v>
      </c>
      <c r="H786" s="41">
        <v>0.23750563879343578</v>
      </c>
      <c r="I786" s="41">
        <v>0.23037320442145653</v>
      </c>
      <c r="J786" s="41">
        <v>0.22169681899004828</v>
      </c>
      <c r="K786" s="41">
        <v>0.18652447212227979</v>
      </c>
      <c r="L786" s="41">
        <v>0.18988281789981101</v>
      </c>
      <c r="M786" s="41">
        <v>0.18730858498199443</v>
      </c>
      <c r="N786" s="41">
        <v>0.20642963181667212</v>
      </c>
      <c r="O786" s="41">
        <v>0.25801633166033289</v>
      </c>
      <c r="P786" s="41">
        <v>0.23400168262830828</v>
      </c>
      <c r="Q786" s="41">
        <v>0.22614830050781706</v>
      </c>
      <c r="R786" s="41">
        <v>0.23465907887395288</v>
      </c>
      <c r="S786" s="47">
        <v>30</v>
      </c>
    </row>
    <row r="787" spans="1:19" x14ac:dyDescent="0.25">
      <c r="A787" t="s">
        <v>1888</v>
      </c>
      <c r="B787" s="40" t="s">
        <v>74</v>
      </c>
      <c r="C787" s="40">
        <v>3</v>
      </c>
      <c r="D787" s="43">
        <v>45536</v>
      </c>
      <c r="E787" s="42">
        <v>30</v>
      </c>
      <c r="F787" s="54">
        <v>1</v>
      </c>
      <c r="G787" s="41">
        <v>0.22871264683271059</v>
      </c>
      <c r="H787" s="41">
        <v>0.23750563879343578</v>
      </c>
      <c r="I787" s="41">
        <v>0.23037320442145653</v>
      </c>
      <c r="J787" s="41">
        <v>0.22169681899004828</v>
      </c>
      <c r="K787" s="41">
        <v>0.18652447212227979</v>
      </c>
      <c r="L787" s="41">
        <v>0.18988281789981101</v>
      </c>
      <c r="M787" s="41">
        <v>0.18730858498199443</v>
      </c>
      <c r="N787" s="41">
        <v>0.20642963181667212</v>
      </c>
      <c r="O787" s="41">
        <v>0.25801633166033289</v>
      </c>
      <c r="P787" s="41">
        <v>0.23400168262830828</v>
      </c>
      <c r="Q787" s="41">
        <v>0.22614830050781706</v>
      </c>
      <c r="R787" s="41">
        <v>0.23465907887395288</v>
      </c>
      <c r="S787" s="47">
        <v>30</v>
      </c>
    </row>
    <row r="788" spans="1:19" x14ac:dyDescent="0.25">
      <c r="A788" t="s">
        <v>1889</v>
      </c>
      <c r="B788" s="40" t="s">
        <v>74</v>
      </c>
      <c r="C788" s="40">
        <v>3</v>
      </c>
      <c r="D788" s="43">
        <v>45444</v>
      </c>
      <c r="E788" s="42">
        <v>30</v>
      </c>
      <c r="F788" s="54">
        <v>1</v>
      </c>
      <c r="G788" s="41">
        <v>0.22871264683271059</v>
      </c>
      <c r="H788" s="41">
        <v>0.23750563879343578</v>
      </c>
      <c r="I788" s="41">
        <v>0.23037320442145653</v>
      </c>
      <c r="J788" s="41">
        <v>0.22169681899004828</v>
      </c>
      <c r="K788" s="41">
        <v>0.18652447212227979</v>
      </c>
      <c r="L788" s="41">
        <v>0.18988281789981101</v>
      </c>
      <c r="M788" s="41">
        <v>0.18730858498199443</v>
      </c>
      <c r="N788" s="41">
        <v>0.20642963181667212</v>
      </c>
      <c r="O788" s="41">
        <v>0.25801633166033289</v>
      </c>
      <c r="P788" s="41">
        <v>0.23400168262830828</v>
      </c>
      <c r="Q788" s="41">
        <v>0.22614830050781706</v>
      </c>
      <c r="R788" s="41">
        <v>0.23465907887395288</v>
      </c>
      <c r="S788" s="47">
        <v>30</v>
      </c>
    </row>
    <row r="789" spans="1:19" x14ac:dyDescent="0.25">
      <c r="A789" t="s">
        <v>1890</v>
      </c>
      <c r="B789" s="40" t="s">
        <v>74</v>
      </c>
      <c r="C789" s="40">
        <v>3</v>
      </c>
      <c r="D789" s="43">
        <v>45505</v>
      </c>
      <c r="E789" s="42">
        <v>30</v>
      </c>
      <c r="F789" s="54">
        <v>1</v>
      </c>
      <c r="G789" s="41">
        <v>0.22871264683271059</v>
      </c>
      <c r="H789" s="41">
        <v>0.23750563879343578</v>
      </c>
      <c r="I789" s="41">
        <v>0.23037320442145653</v>
      </c>
      <c r="J789" s="41">
        <v>0.22169681899004828</v>
      </c>
      <c r="K789" s="41">
        <v>0.18652447212227979</v>
      </c>
      <c r="L789" s="41">
        <v>0.18988281789981101</v>
      </c>
      <c r="M789" s="41">
        <v>0.18730858498199443</v>
      </c>
      <c r="N789" s="41">
        <v>0.20642963181667212</v>
      </c>
      <c r="O789" s="41">
        <v>0.25801633166033289</v>
      </c>
      <c r="P789" s="41">
        <v>0.23400168262830828</v>
      </c>
      <c r="Q789" s="41">
        <v>0.22614830050781706</v>
      </c>
      <c r="R789" s="41">
        <v>0.23465907887395288</v>
      </c>
      <c r="S789" s="47">
        <v>30</v>
      </c>
    </row>
    <row r="790" spans="1:19" x14ac:dyDescent="0.25">
      <c r="A790" t="s">
        <v>1162</v>
      </c>
      <c r="B790" s="40" t="s">
        <v>74</v>
      </c>
      <c r="C790" s="40">
        <v>3</v>
      </c>
      <c r="D790" s="43">
        <v>45536</v>
      </c>
      <c r="E790" s="42">
        <v>30</v>
      </c>
      <c r="F790" s="54">
        <v>1</v>
      </c>
      <c r="G790" s="41">
        <v>0.22871264683271059</v>
      </c>
      <c r="H790" s="41">
        <v>0.23750563879343578</v>
      </c>
      <c r="I790" s="41">
        <v>0.23037320442145653</v>
      </c>
      <c r="J790" s="41">
        <v>0.22169681899004828</v>
      </c>
      <c r="K790" s="41">
        <v>0.18652447212227979</v>
      </c>
      <c r="L790" s="41">
        <v>0.18988281789981101</v>
      </c>
      <c r="M790" s="41">
        <v>0.18730858498199443</v>
      </c>
      <c r="N790" s="41">
        <v>0.20642963181667212</v>
      </c>
      <c r="O790" s="41">
        <v>0.25801633166033289</v>
      </c>
      <c r="P790" s="41">
        <v>0.23400168262830828</v>
      </c>
      <c r="Q790" s="41">
        <v>0.22614830050781706</v>
      </c>
      <c r="R790" s="41">
        <v>0.23465907887395288</v>
      </c>
      <c r="S790" s="47">
        <v>30</v>
      </c>
    </row>
    <row r="791" spans="1:19" x14ac:dyDescent="0.25">
      <c r="A791" t="s">
        <v>1163</v>
      </c>
      <c r="B791" s="40" t="s">
        <v>74</v>
      </c>
      <c r="C791" s="40">
        <v>3</v>
      </c>
      <c r="D791" s="43">
        <v>45383</v>
      </c>
      <c r="E791" s="42">
        <v>29.79</v>
      </c>
      <c r="F791" s="54">
        <v>1</v>
      </c>
      <c r="G791" s="41">
        <v>0.22871264683271059</v>
      </c>
      <c r="H791" s="41">
        <v>0.23750563879343578</v>
      </c>
      <c r="I791" s="41">
        <v>0.23037320442145653</v>
      </c>
      <c r="J791" s="41">
        <v>0.22169681899004828</v>
      </c>
      <c r="K791" s="41">
        <v>0.18652447212227979</v>
      </c>
      <c r="L791" s="41">
        <v>0.18988281789981101</v>
      </c>
      <c r="M791" s="41">
        <v>0.18730858498199443</v>
      </c>
      <c r="N791" s="41">
        <v>0.20642963181667212</v>
      </c>
      <c r="O791" s="41">
        <v>0.25801633166033289</v>
      </c>
      <c r="P791" s="41">
        <v>0.23400168262830828</v>
      </c>
      <c r="Q791" s="41">
        <v>0.22614830050781706</v>
      </c>
      <c r="R791" s="41">
        <v>0.23465907887395288</v>
      </c>
      <c r="S791" s="47">
        <v>29.79</v>
      </c>
    </row>
    <row r="792" spans="1:19" x14ac:dyDescent="0.25">
      <c r="A792" t="s">
        <v>1891</v>
      </c>
      <c r="B792" s="40" t="s">
        <v>74</v>
      </c>
      <c r="C792" s="40">
        <v>3</v>
      </c>
      <c r="D792" s="43">
        <v>45413</v>
      </c>
      <c r="E792" s="42">
        <v>0.20979</v>
      </c>
      <c r="F792" s="54">
        <v>1</v>
      </c>
      <c r="G792" s="41">
        <v>0.22871264683271059</v>
      </c>
      <c r="H792" s="41">
        <v>0.23750563879343578</v>
      </c>
      <c r="I792" s="41">
        <v>0.23037320442145653</v>
      </c>
      <c r="J792" s="41">
        <v>0.22169681899004828</v>
      </c>
      <c r="K792" s="41">
        <v>0.18652447212227979</v>
      </c>
      <c r="L792" s="41">
        <v>0.18988281789981101</v>
      </c>
      <c r="M792" s="41">
        <v>0.18730858498199443</v>
      </c>
      <c r="N792" s="41">
        <v>0.20642963181667212</v>
      </c>
      <c r="O792" s="41">
        <v>0.25801633166033289</v>
      </c>
      <c r="P792" s="41">
        <v>0.23400168262830828</v>
      </c>
      <c r="Q792" s="41">
        <v>0.22614830050781706</v>
      </c>
      <c r="R792" s="41">
        <v>0.23465907887395288</v>
      </c>
      <c r="S792" s="47">
        <v>0.20979</v>
      </c>
    </row>
    <row r="793" spans="1:19" x14ac:dyDescent="0.25">
      <c r="A793" t="s">
        <v>1164</v>
      </c>
      <c r="B793" s="40" t="s">
        <v>74</v>
      </c>
      <c r="C793" s="40">
        <v>3</v>
      </c>
      <c r="D793" s="43">
        <v>45413</v>
      </c>
      <c r="E793" s="42">
        <v>30</v>
      </c>
      <c r="F793" s="54">
        <v>1</v>
      </c>
      <c r="G793" s="41">
        <v>0.22871264683271059</v>
      </c>
      <c r="H793" s="41">
        <v>0.23750563879343578</v>
      </c>
      <c r="I793" s="41">
        <v>0.23037320442145653</v>
      </c>
      <c r="J793" s="41">
        <v>0.22169681899004828</v>
      </c>
      <c r="K793" s="41">
        <v>0.18652447212227979</v>
      </c>
      <c r="L793" s="41">
        <v>0.18988281789981101</v>
      </c>
      <c r="M793" s="41">
        <v>0.18730858498199443</v>
      </c>
      <c r="N793" s="41">
        <v>0.20642963181667212</v>
      </c>
      <c r="O793" s="41">
        <v>0.25801633166033289</v>
      </c>
      <c r="P793" s="41">
        <v>0.23400168262830828</v>
      </c>
      <c r="Q793" s="41">
        <v>0.22614830050781706</v>
      </c>
      <c r="R793" s="41">
        <v>0.23465907887395288</v>
      </c>
      <c r="S793" s="47">
        <v>30</v>
      </c>
    </row>
    <row r="794" spans="1:19" x14ac:dyDescent="0.25">
      <c r="A794" t="s">
        <v>1165</v>
      </c>
      <c r="B794" s="40" t="s">
        <v>74</v>
      </c>
      <c r="C794" s="40">
        <v>3</v>
      </c>
      <c r="D794" s="43">
        <v>45413</v>
      </c>
      <c r="E794" s="42">
        <v>30</v>
      </c>
      <c r="F794" s="54">
        <v>1</v>
      </c>
      <c r="G794" s="41">
        <v>0.22871264683271059</v>
      </c>
      <c r="H794" s="41">
        <v>0.23750563879343578</v>
      </c>
      <c r="I794" s="41">
        <v>0.23037320442145653</v>
      </c>
      <c r="J794" s="41">
        <v>0.22169681899004828</v>
      </c>
      <c r="K794" s="41">
        <v>0.18652447212227979</v>
      </c>
      <c r="L794" s="41">
        <v>0.18988281789981101</v>
      </c>
      <c r="M794" s="41">
        <v>0.18730858498199443</v>
      </c>
      <c r="N794" s="41">
        <v>0.20642963181667212</v>
      </c>
      <c r="O794" s="41">
        <v>0.25801633166033289</v>
      </c>
      <c r="P794" s="41">
        <v>0.23400168262830828</v>
      </c>
      <c r="Q794" s="41">
        <v>0.22614830050781706</v>
      </c>
      <c r="R794" s="41">
        <v>0.23465907887395288</v>
      </c>
      <c r="S794" s="47">
        <v>30</v>
      </c>
    </row>
    <row r="795" spans="1:19" x14ac:dyDescent="0.25">
      <c r="A795" t="s">
        <v>1166</v>
      </c>
      <c r="B795" s="40" t="s">
        <v>74</v>
      </c>
      <c r="C795" s="40">
        <v>3</v>
      </c>
      <c r="D795" s="43">
        <v>45300</v>
      </c>
      <c r="E795" s="42">
        <v>27</v>
      </c>
      <c r="F795" s="54">
        <v>1</v>
      </c>
      <c r="G795" s="41">
        <v>0.22871264683271059</v>
      </c>
      <c r="H795" s="41">
        <v>0.23750563879343578</v>
      </c>
      <c r="I795" s="41">
        <v>0.23037320442145653</v>
      </c>
      <c r="J795" s="41">
        <v>0.22169681899004828</v>
      </c>
      <c r="K795" s="41">
        <v>0.18652447212227979</v>
      </c>
      <c r="L795" s="41">
        <v>0.18988281789981101</v>
      </c>
      <c r="M795" s="41">
        <v>0.18730858498199443</v>
      </c>
      <c r="N795" s="41">
        <v>0.20642963181667212</v>
      </c>
      <c r="O795" s="41">
        <v>0.25801633166033289</v>
      </c>
      <c r="P795" s="41">
        <v>0.23400168262830828</v>
      </c>
      <c r="Q795" s="41">
        <v>0.22614830050781706</v>
      </c>
      <c r="R795" s="41">
        <v>0.23465907887395288</v>
      </c>
      <c r="S795" s="47">
        <v>27</v>
      </c>
    </row>
    <row r="796" spans="1:19" x14ac:dyDescent="0.25">
      <c r="A796" t="s">
        <v>1167</v>
      </c>
      <c r="B796" s="40" t="s">
        <v>74</v>
      </c>
      <c r="C796" s="40">
        <v>3</v>
      </c>
      <c r="D796" s="43">
        <v>45310</v>
      </c>
      <c r="E796" s="42">
        <v>27</v>
      </c>
      <c r="F796" s="54">
        <v>1</v>
      </c>
      <c r="G796" s="41">
        <v>0.22871264683271059</v>
      </c>
      <c r="H796" s="41">
        <v>0.23750563879343578</v>
      </c>
      <c r="I796" s="41">
        <v>0.23037320442145653</v>
      </c>
      <c r="J796" s="41">
        <v>0.22169681899004828</v>
      </c>
      <c r="K796" s="41">
        <v>0.18652447212227979</v>
      </c>
      <c r="L796" s="41">
        <v>0.18988281789981101</v>
      </c>
      <c r="M796" s="41">
        <v>0.18730858498199443</v>
      </c>
      <c r="N796" s="41">
        <v>0.20642963181667212</v>
      </c>
      <c r="O796" s="41">
        <v>0.25801633166033289</v>
      </c>
      <c r="P796" s="41">
        <v>0.23400168262830828</v>
      </c>
      <c r="Q796" s="41">
        <v>0.22614830050781706</v>
      </c>
      <c r="R796" s="41">
        <v>0.23465907887395288</v>
      </c>
      <c r="S796" s="47">
        <v>27</v>
      </c>
    </row>
    <row r="797" spans="1:19" x14ac:dyDescent="0.25">
      <c r="A797" t="s">
        <v>1168</v>
      </c>
      <c r="B797" s="40" t="s">
        <v>74</v>
      </c>
      <c r="C797" s="40">
        <v>1</v>
      </c>
      <c r="D797" s="43">
        <v>44998</v>
      </c>
      <c r="E797" s="42">
        <v>1.4</v>
      </c>
      <c r="F797" s="54">
        <v>1</v>
      </c>
      <c r="G797" s="41">
        <v>0.23516228756884971</v>
      </c>
      <c r="H797" s="41">
        <v>0.21966842736486258</v>
      </c>
      <c r="I797" s="41">
        <v>0.23504538398326369</v>
      </c>
      <c r="J797" s="41">
        <v>0.20674207770833952</v>
      </c>
      <c r="K797" s="41">
        <v>0.17149920684288822</v>
      </c>
      <c r="L797" s="41">
        <v>0.1618122816472472</v>
      </c>
      <c r="M797" s="41">
        <v>0.17557903330914121</v>
      </c>
      <c r="N797" s="41">
        <v>0.1745298280644238</v>
      </c>
      <c r="O797" s="41">
        <v>0.21253180841071748</v>
      </c>
      <c r="P797" s="41">
        <v>0.2107432866718385</v>
      </c>
      <c r="Q797" s="41">
        <v>0.2155843839491689</v>
      </c>
      <c r="R797" s="41">
        <v>0.20959371231642632</v>
      </c>
      <c r="S797" s="47">
        <v>1.4</v>
      </c>
    </row>
    <row r="798" spans="1:19" x14ac:dyDescent="0.25">
      <c r="A798" t="s">
        <v>1892</v>
      </c>
      <c r="B798" s="40" t="s">
        <v>74</v>
      </c>
      <c r="C798" s="40">
        <v>3</v>
      </c>
      <c r="D798" s="43">
        <v>45748</v>
      </c>
      <c r="E798" s="42">
        <v>49.11</v>
      </c>
      <c r="F798" s="54">
        <v>1</v>
      </c>
      <c r="G798" s="41">
        <v>0.22871264683271059</v>
      </c>
      <c r="H798" s="41">
        <v>0.23750563879343578</v>
      </c>
      <c r="I798" s="41">
        <v>0.23037320442145653</v>
      </c>
      <c r="J798" s="41">
        <v>0.22169681899004828</v>
      </c>
      <c r="K798" s="41">
        <v>0.18652447212227979</v>
      </c>
      <c r="L798" s="41">
        <v>0.18988281789981101</v>
      </c>
      <c r="M798" s="41">
        <v>0.18730858498199443</v>
      </c>
      <c r="N798" s="41">
        <v>0.20642963181667212</v>
      </c>
      <c r="O798" s="41">
        <v>0.25801633166033289</v>
      </c>
      <c r="P798" s="41">
        <v>0.23400168262830828</v>
      </c>
      <c r="Q798" s="41">
        <v>0.22614830050781706</v>
      </c>
      <c r="R798" s="41">
        <v>0.23465907887395288</v>
      </c>
      <c r="S798" s="47">
        <v>49.11</v>
      </c>
    </row>
    <row r="799" spans="1:19" x14ac:dyDescent="0.25">
      <c r="A799" t="s">
        <v>1893</v>
      </c>
      <c r="B799" s="40" t="s">
        <v>74</v>
      </c>
      <c r="C799" s="40">
        <v>3</v>
      </c>
      <c r="D799" s="43">
        <v>45748</v>
      </c>
      <c r="E799" s="42">
        <v>24.555</v>
      </c>
      <c r="F799" s="54">
        <v>1</v>
      </c>
      <c r="G799" s="41">
        <v>0.22871264683271059</v>
      </c>
      <c r="H799" s="41">
        <v>0.23750563879343578</v>
      </c>
      <c r="I799" s="41">
        <v>0.23037320442145653</v>
      </c>
      <c r="J799" s="41">
        <v>0.22169681899004828</v>
      </c>
      <c r="K799" s="41">
        <v>0.18652447212227979</v>
      </c>
      <c r="L799" s="41">
        <v>0.18988281789981101</v>
      </c>
      <c r="M799" s="41">
        <v>0.18730858498199443</v>
      </c>
      <c r="N799" s="41">
        <v>0.20642963181667212</v>
      </c>
      <c r="O799" s="41">
        <v>0.25801633166033289</v>
      </c>
      <c r="P799" s="41">
        <v>0.23400168262830828</v>
      </c>
      <c r="Q799" s="41">
        <v>0.22614830050781706</v>
      </c>
      <c r="R799" s="41">
        <v>0.23465907887395288</v>
      </c>
      <c r="S799" s="47">
        <v>24.555</v>
      </c>
    </row>
    <row r="800" spans="1:19" x14ac:dyDescent="0.25">
      <c r="A800" t="s">
        <v>1894</v>
      </c>
      <c r="B800" s="40" t="s">
        <v>74</v>
      </c>
      <c r="C800" s="40">
        <v>3</v>
      </c>
      <c r="D800" s="43">
        <v>45748</v>
      </c>
      <c r="E800" s="42">
        <v>49.11</v>
      </c>
      <c r="F800" s="54">
        <v>1</v>
      </c>
      <c r="G800" s="41">
        <v>0.22871264683271059</v>
      </c>
      <c r="H800" s="41">
        <v>0.23750563879343578</v>
      </c>
      <c r="I800" s="41">
        <v>0.23037320442145653</v>
      </c>
      <c r="J800" s="41">
        <v>0.22169681899004828</v>
      </c>
      <c r="K800" s="41">
        <v>0.18652447212227979</v>
      </c>
      <c r="L800" s="41">
        <v>0.18988281789981101</v>
      </c>
      <c r="M800" s="41">
        <v>0.18730858498199443</v>
      </c>
      <c r="N800" s="41">
        <v>0.20642963181667212</v>
      </c>
      <c r="O800" s="41">
        <v>0.25801633166033289</v>
      </c>
      <c r="P800" s="41">
        <v>0.23400168262830828</v>
      </c>
      <c r="Q800" s="41">
        <v>0.22614830050781706</v>
      </c>
      <c r="R800" s="41">
        <v>0.23465907887395288</v>
      </c>
      <c r="S800" s="47">
        <v>49.11</v>
      </c>
    </row>
    <row r="801" spans="1:19" x14ac:dyDescent="0.25">
      <c r="A801" t="s">
        <v>1895</v>
      </c>
      <c r="B801" s="40" t="s">
        <v>74</v>
      </c>
      <c r="C801" s="40">
        <v>3</v>
      </c>
      <c r="D801" s="43">
        <v>45748</v>
      </c>
      <c r="E801" s="42">
        <v>49.11</v>
      </c>
      <c r="F801" s="54">
        <v>1</v>
      </c>
      <c r="G801" s="41">
        <v>0.22871264683271059</v>
      </c>
      <c r="H801" s="41">
        <v>0.23750563879343578</v>
      </c>
      <c r="I801" s="41">
        <v>0.23037320442145653</v>
      </c>
      <c r="J801" s="41">
        <v>0.22169681899004828</v>
      </c>
      <c r="K801" s="41">
        <v>0.18652447212227979</v>
      </c>
      <c r="L801" s="41">
        <v>0.18988281789981101</v>
      </c>
      <c r="M801" s="41">
        <v>0.18730858498199443</v>
      </c>
      <c r="N801" s="41">
        <v>0.20642963181667212</v>
      </c>
      <c r="O801" s="41">
        <v>0.25801633166033289</v>
      </c>
      <c r="P801" s="41">
        <v>0.23400168262830828</v>
      </c>
      <c r="Q801" s="41">
        <v>0.22614830050781706</v>
      </c>
      <c r="R801" s="41">
        <v>0.23465907887395288</v>
      </c>
      <c r="S801" s="47">
        <v>49.11</v>
      </c>
    </row>
    <row r="802" spans="1:19" x14ac:dyDescent="0.25">
      <c r="A802" t="s">
        <v>1896</v>
      </c>
      <c r="B802" s="40" t="s">
        <v>74</v>
      </c>
      <c r="C802" s="40">
        <v>3</v>
      </c>
      <c r="D802" s="43">
        <v>45748</v>
      </c>
      <c r="E802" s="42">
        <v>49.11</v>
      </c>
      <c r="F802" s="54">
        <v>1</v>
      </c>
      <c r="G802" s="41">
        <v>0.22871264683271059</v>
      </c>
      <c r="H802" s="41">
        <v>0.23750563879343578</v>
      </c>
      <c r="I802" s="41">
        <v>0.23037320442145653</v>
      </c>
      <c r="J802" s="41">
        <v>0.22169681899004828</v>
      </c>
      <c r="K802" s="41">
        <v>0.18652447212227979</v>
      </c>
      <c r="L802" s="41">
        <v>0.18988281789981101</v>
      </c>
      <c r="M802" s="41">
        <v>0.18730858498199443</v>
      </c>
      <c r="N802" s="41">
        <v>0.20642963181667212</v>
      </c>
      <c r="O802" s="41">
        <v>0.25801633166033289</v>
      </c>
      <c r="P802" s="41">
        <v>0.23400168262830828</v>
      </c>
      <c r="Q802" s="41">
        <v>0.22614830050781706</v>
      </c>
      <c r="R802" s="41">
        <v>0.23465907887395288</v>
      </c>
      <c r="S802" s="47">
        <v>49.11</v>
      </c>
    </row>
    <row r="803" spans="1:19" x14ac:dyDescent="0.25">
      <c r="A803" t="s">
        <v>1897</v>
      </c>
      <c r="B803" s="40" t="s">
        <v>74</v>
      </c>
      <c r="C803" s="40">
        <v>3</v>
      </c>
      <c r="D803" s="43">
        <v>45748</v>
      </c>
      <c r="E803" s="42">
        <v>49.11</v>
      </c>
      <c r="F803" s="54">
        <v>1</v>
      </c>
      <c r="G803" s="41">
        <v>0.22871264683271059</v>
      </c>
      <c r="H803" s="41">
        <v>0.23750563879343578</v>
      </c>
      <c r="I803" s="41">
        <v>0.23037320442145653</v>
      </c>
      <c r="J803" s="41">
        <v>0.22169681899004828</v>
      </c>
      <c r="K803" s="41">
        <v>0.18652447212227979</v>
      </c>
      <c r="L803" s="41">
        <v>0.18988281789981101</v>
      </c>
      <c r="M803" s="41">
        <v>0.18730858498199443</v>
      </c>
      <c r="N803" s="41">
        <v>0.20642963181667212</v>
      </c>
      <c r="O803" s="41">
        <v>0.25801633166033289</v>
      </c>
      <c r="P803" s="41">
        <v>0.23400168262830828</v>
      </c>
      <c r="Q803" s="41">
        <v>0.22614830050781706</v>
      </c>
      <c r="R803" s="41">
        <v>0.23465907887395288</v>
      </c>
      <c r="S803" s="47">
        <v>49.11</v>
      </c>
    </row>
    <row r="804" spans="1:19" x14ac:dyDescent="0.25">
      <c r="A804" t="s">
        <v>1898</v>
      </c>
      <c r="B804" s="40" t="s">
        <v>74</v>
      </c>
      <c r="C804" s="40">
        <v>3</v>
      </c>
      <c r="D804" s="43">
        <v>45748</v>
      </c>
      <c r="E804" s="42">
        <v>14.733000000000001</v>
      </c>
      <c r="F804" s="54">
        <v>1</v>
      </c>
      <c r="G804" s="41">
        <v>0.22871264683271059</v>
      </c>
      <c r="H804" s="41">
        <v>0.23750563879343578</v>
      </c>
      <c r="I804" s="41">
        <v>0.23037320442145653</v>
      </c>
      <c r="J804" s="41">
        <v>0.22169681899004828</v>
      </c>
      <c r="K804" s="41">
        <v>0.18652447212227979</v>
      </c>
      <c r="L804" s="41">
        <v>0.18988281789981101</v>
      </c>
      <c r="M804" s="41">
        <v>0.18730858498199443</v>
      </c>
      <c r="N804" s="41">
        <v>0.20642963181667212</v>
      </c>
      <c r="O804" s="41">
        <v>0.25801633166033289</v>
      </c>
      <c r="P804" s="41">
        <v>0.23400168262830828</v>
      </c>
      <c r="Q804" s="41">
        <v>0.22614830050781706</v>
      </c>
      <c r="R804" s="41">
        <v>0.23465907887395288</v>
      </c>
      <c r="S804" s="47">
        <v>14.733000000000001</v>
      </c>
    </row>
    <row r="805" spans="1:19" x14ac:dyDescent="0.25">
      <c r="A805" t="s">
        <v>1899</v>
      </c>
      <c r="B805" s="40" t="s">
        <v>74</v>
      </c>
      <c r="C805" s="40">
        <v>3</v>
      </c>
      <c r="D805" s="43">
        <v>45748</v>
      </c>
      <c r="E805" s="42">
        <v>49.11</v>
      </c>
      <c r="F805" s="54">
        <v>1</v>
      </c>
      <c r="G805" s="41">
        <v>0.22871264683271059</v>
      </c>
      <c r="H805" s="41">
        <v>0.23750563879343578</v>
      </c>
      <c r="I805" s="41">
        <v>0.23037320442145653</v>
      </c>
      <c r="J805" s="41">
        <v>0.22169681899004828</v>
      </c>
      <c r="K805" s="41">
        <v>0.18652447212227979</v>
      </c>
      <c r="L805" s="41">
        <v>0.18988281789981101</v>
      </c>
      <c r="M805" s="41">
        <v>0.18730858498199443</v>
      </c>
      <c r="N805" s="41">
        <v>0.20642963181667212</v>
      </c>
      <c r="O805" s="41">
        <v>0.25801633166033289</v>
      </c>
      <c r="P805" s="41">
        <v>0.23400168262830828</v>
      </c>
      <c r="Q805" s="41">
        <v>0.22614830050781706</v>
      </c>
      <c r="R805" s="41">
        <v>0.23465907887395288</v>
      </c>
      <c r="S805" s="47">
        <v>49.11</v>
      </c>
    </row>
    <row r="806" spans="1:19" x14ac:dyDescent="0.25">
      <c r="A806" t="s">
        <v>1169</v>
      </c>
      <c r="B806" s="40" t="s">
        <v>74</v>
      </c>
      <c r="C806" s="40">
        <v>2</v>
      </c>
      <c r="D806" s="43">
        <v>45062</v>
      </c>
      <c r="E806" s="42">
        <v>0.5</v>
      </c>
      <c r="F806" s="54">
        <v>1</v>
      </c>
      <c r="G806" s="41">
        <v>0.13911199566864266</v>
      </c>
      <c r="H806" s="41">
        <v>0.14397323158099676</v>
      </c>
      <c r="I806" s="41">
        <v>0.1253122181429491</v>
      </c>
      <c r="J806" s="41">
        <v>0.1107734592458102</v>
      </c>
      <c r="K806" s="41">
        <v>8.2659943560374941E-2</v>
      </c>
      <c r="L806" s="41">
        <v>6.9791864427120306E-2</v>
      </c>
      <c r="M806" s="41">
        <v>9.0617307951531029E-2</v>
      </c>
      <c r="N806" s="41">
        <v>0.10218505105720474</v>
      </c>
      <c r="O806" s="41">
        <v>0.11087991924650198</v>
      </c>
      <c r="P806" s="41">
        <v>0.12186694448854825</v>
      </c>
      <c r="Q806" s="41">
        <v>0.16068009222333368</v>
      </c>
      <c r="R806" s="41">
        <v>0.16599739643926004</v>
      </c>
      <c r="S806" s="47">
        <v>0.5</v>
      </c>
    </row>
    <row r="807" spans="1:19" x14ac:dyDescent="0.25">
      <c r="A807" t="s">
        <v>1170</v>
      </c>
      <c r="B807" s="40" t="s">
        <v>74</v>
      </c>
      <c r="C807" s="40">
        <v>3</v>
      </c>
      <c r="D807" s="43">
        <v>45352</v>
      </c>
      <c r="E807" s="42">
        <v>34.5</v>
      </c>
      <c r="F807" s="54">
        <v>1</v>
      </c>
      <c r="G807" s="41">
        <v>0.22871264683271059</v>
      </c>
      <c r="H807" s="41">
        <v>0.23750563879343578</v>
      </c>
      <c r="I807" s="41">
        <v>0.23037320442145653</v>
      </c>
      <c r="J807" s="41">
        <v>0.22169681899004828</v>
      </c>
      <c r="K807" s="41">
        <v>0.18652447212227979</v>
      </c>
      <c r="L807" s="41">
        <v>0.18988281789981101</v>
      </c>
      <c r="M807" s="41">
        <v>0.18730858498199443</v>
      </c>
      <c r="N807" s="41">
        <v>0.20642963181667212</v>
      </c>
      <c r="O807" s="41">
        <v>0.25801633166033289</v>
      </c>
      <c r="P807" s="41">
        <v>0.23400168262830828</v>
      </c>
      <c r="Q807" s="41">
        <v>0.22614830050781706</v>
      </c>
      <c r="R807" s="41">
        <v>0.23465907887395288</v>
      </c>
      <c r="S807" s="47">
        <v>34.5</v>
      </c>
    </row>
    <row r="808" spans="1:19" x14ac:dyDescent="0.25">
      <c r="A808" t="s">
        <v>1171</v>
      </c>
      <c r="B808" s="40" t="s">
        <v>74</v>
      </c>
      <c r="C808" s="40">
        <v>3</v>
      </c>
      <c r="D808" s="43">
        <v>45352</v>
      </c>
      <c r="E808" s="42">
        <v>46</v>
      </c>
      <c r="F808" s="54">
        <v>1</v>
      </c>
      <c r="G808" s="41">
        <v>0.22871264683271059</v>
      </c>
      <c r="H808" s="41">
        <v>0.23750563879343578</v>
      </c>
      <c r="I808" s="41">
        <v>0.23037320442145653</v>
      </c>
      <c r="J808" s="41">
        <v>0.22169681899004828</v>
      </c>
      <c r="K808" s="41">
        <v>0.18652447212227979</v>
      </c>
      <c r="L808" s="41">
        <v>0.18988281789981101</v>
      </c>
      <c r="M808" s="41">
        <v>0.18730858498199443</v>
      </c>
      <c r="N808" s="41">
        <v>0.20642963181667212</v>
      </c>
      <c r="O808" s="41">
        <v>0.25801633166033289</v>
      </c>
      <c r="P808" s="41">
        <v>0.23400168262830828</v>
      </c>
      <c r="Q808" s="41">
        <v>0.22614830050781706</v>
      </c>
      <c r="R808" s="41">
        <v>0.23465907887395288</v>
      </c>
      <c r="S808" s="47">
        <v>46</v>
      </c>
    </row>
    <row r="809" spans="1:19" x14ac:dyDescent="0.25">
      <c r="A809" t="s">
        <v>1172</v>
      </c>
      <c r="B809" s="40" t="s">
        <v>74</v>
      </c>
      <c r="C809" s="40">
        <v>3</v>
      </c>
      <c r="D809" s="43">
        <v>45413</v>
      </c>
      <c r="E809" s="42">
        <v>37.375</v>
      </c>
      <c r="F809" s="54">
        <v>1</v>
      </c>
      <c r="G809" s="41">
        <v>0.22871264683271059</v>
      </c>
      <c r="H809" s="41">
        <v>0.23750563879343578</v>
      </c>
      <c r="I809" s="41">
        <v>0.23037320442145653</v>
      </c>
      <c r="J809" s="41">
        <v>0.22169681899004828</v>
      </c>
      <c r="K809" s="41">
        <v>0.18652447212227979</v>
      </c>
      <c r="L809" s="41">
        <v>0.18988281789981101</v>
      </c>
      <c r="M809" s="41">
        <v>0.18730858498199443</v>
      </c>
      <c r="N809" s="41">
        <v>0.20642963181667212</v>
      </c>
      <c r="O809" s="41">
        <v>0.25801633166033289</v>
      </c>
      <c r="P809" s="41">
        <v>0.23400168262830828</v>
      </c>
      <c r="Q809" s="41">
        <v>0.22614830050781706</v>
      </c>
      <c r="R809" s="41">
        <v>0.23465907887395288</v>
      </c>
      <c r="S809" s="47">
        <v>37.375</v>
      </c>
    </row>
    <row r="810" spans="1:19" x14ac:dyDescent="0.25">
      <c r="A810" t="s">
        <v>1173</v>
      </c>
      <c r="B810" s="40" t="s">
        <v>74</v>
      </c>
      <c r="C810" s="40">
        <v>3</v>
      </c>
      <c r="D810" s="43">
        <v>45352</v>
      </c>
      <c r="E810" s="42">
        <v>31.625</v>
      </c>
      <c r="F810" s="54">
        <v>1</v>
      </c>
      <c r="G810" s="41">
        <v>0.22871264683271059</v>
      </c>
      <c r="H810" s="41">
        <v>0.23750563879343578</v>
      </c>
      <c r="I810" s="41">
        <v>0.23037320442145653</v>
      </c>
      <c r="J810" s="41">
        <v>0.22169681899004828</v>
      </c>
      <c r="K810" s="41">
        <v>0.18652447212227979</v>
      </c>
      <c r="L810" s="41">
        <v>0.18988281789981101</v>
      </c>
      <c r="M810" s="41">
        <v>0.18730858498199443</v>
      </c>
      <c r="N810" s="41">
        <v>0.20642963181667212</v>
      </c>
      <c r="O810" s="41">
        <v>0.25801633166033289</v>
      </c>
      <c r="P810" s="41">
        <v>0.23400168262830828</v>
      </c>
      <c r="Q810" s="41">
        <v>0.22614830050781706</v>
      </c>
      <c r="R810" s="41">
        <v>0.23465907887395288</v>
      </c>
      <c r="S810" s="47">
        <v>31.625</v>
      </c>
    </row>
    <row r="811" spans="1:19" x14ac:dyDescent="0.25">
      <c r="A811" t="s">
        <v>1174</v>
      </c>
      <c r="B811" s="40" t="s">
        <v>74</v>
      </c>
      <c r="C811" s="40">
        <v>3</v>
      </c>
      <c r="D811" s="43">
        <v>45352</v>
      </c>
      <c r="E811" s="42">
        <v>40.25</v>
      </c>
      <c r="F811" s="54">
        <v>1</v>
      </c>
      <c r="G811" s="41">
        <v>0.22871264683271059</v>
      </c>
      <c r="H811" s="41">
        <v>0.23750563879343578</v>
      </c>
      <c r="I811" s="41">
        <v>0.23037320442145653</v>
      </c>
      <c r="J811" s="41">
        <v>0.22169681899004828</v>
      </c>
      <c r="K811" s="41">
        <v>0.18652447212227979</v>
      </c>
      <c r="L811" s="41">
        <v>0.18988281789981101</v>
      </c>
      <c r="M811" s="41">
        <v>0.18730858498199443</v>
      </c>
      <c r="N811" s="41">
        <v>0.20642963181667212</v>
      </c>
      <c r="O811" s="41">
        <v>0.25801633166033289</v>
      </c>
      <c r="P811" s="41">
        <v>0.23400168262830828</v>
      </c>
      <c r="Q811" s="41">
        <v>0.22614830050781706</v>
      </c>
      <c r="R811" s="41">
        <v>0.23465907887395288</v>
      </c>
      <c r="S811" s="47">
        <v>40.25</v>
      </c>
    </row>
    <row r="812" spans="1:19" x14ac:dyDescent="0.25">
      <c r="A812" t="s">
        <v>1175</v>
      </c>
      <c r="B812" s="40" t="s">
        <v>74</v>
      </c>
      <c r="C812" s="40">
        <v>3</v>
      </c>
      <c r="D812" s="43">
        <v>45413</v>
      </c>
      <c r="E812" s="42">
        <v>22.24</v>
      </c>
      <c r="F812" s="54">
        <v>1</v>
      </c>
      <c r="G812" s="41">
        <v>0.22871264683271059</v>
      </c>
      <c r="H812" s="41">
        <v>0.23750563879343578</v>
      </c>
      <c r="I812" s="41">
        <v>0.23037320442145653</v>
      </c>
      <c r="J812" s="41">
        <v>0.22169681899004828</v>
      </c>
      <c r="K812" s="41">
        <v>0.18652447212227979</v>
      </c>
      <c r="L812" s="41">
        <v>0.18988281789981101</v>
      </c>
      <c r="M812" s="41">
        <v>0.18730858498199443</v>
      </c>
      <c r="N812" s="41">
        <v>0.20642963181667212</v>
      </c>
      <c r="O812" s="41">
        <v>0.25801633166033289</v>
      </c>
      <c r="P812" s="41">
        <v>0.23400168262830828</v>
      </c>
      <c r="Q812" s="41">
        <v>0.22614830050781706</v>
      </c>
      <c r="R812" s="41">
        <v>0.23465907887395288</v>
      </c>
      <c r="S812" s="47">
        <v>22.24</v>
      </c>
    </row>
    <row r="813" spans="1:19" x14ac:dyDescent="0.25">
      <c r="A813" t="s">
        <v>1176</v>
      </c>
      <c r="B813" s="40" t="s">
        <v>74</v>
      </c>
      <c r="C813" s="40">
        <v>3</v>
      </c>
      <c r="D813" s="43">
        <v>45444</v>
      </c>
      <c r="E813" s="42">
        <v>30.58</v>
      </c>
      <c r="F813" s="54">
        <v>1</v>
      </c>
      <c r="G813" s="41">
        <v>0.22871264683271059</v>
      </c>
      <c r="H813" s="41">
        <v>0.23750563879343578</v>
      </c>
      <c r="I813" s="41">
        <v>0.23037320442145653</v>
      </c>
      <c r="J813" s="41">
        <v>0.22169681899004828</v>
      </c>
      <c r="K813" s="41">
        <v>0.18652447212227979</v>
      </c>
      <c r="L813" s="41">
        <v>0.18988281789981101</v>
      </c>
      <c r="M813" s="41">
        <v>0.18730858498199443</v>
      </c>
      <c r="N813" s="41">
        <v>0.20642963181667212</v>
      </c>
      <c r="O813" s="41">
        <v>0.25801633166033289</v>
      </c>
      <c r="P813" s="41">
        <v>0.23400168262830828</v>
      </c>
      <c r="Q813" s="41">
        <v>0.22614830050781706</v>
      </c>
      <c r="R813" s="41">
        <v>0.23465907887395288</v>
      </c>
      <c r="S813" s="47">
        <v>30.58</v>
      </c>
    </row>
    <row r="814" spans="1:19" x14ac:dyDescent="0.25">
      <c r="A814" t="s">
        <v>1177</v>
      </c>
      <c r="B814" s="40" t="s">
        <v>74</v>
      </c>
      <c r="C814" s="40">
        <v>3</v>
      </c>
      <c r="D814" s="43">
        <v>45444</v>
      </c>
      <c r="E814" s="42">
        <v>36.14</v>
      </c>
      <c r="F814" s="54">
        <v>1</v>
      </c>
      <c r="G814" s="41">
        <v>0.22871264683271059</v>
      </c>
      <c r="H814" s="41">
        <v>0.23750563879343578</v>
      </c>
      <c r="I814" s="41">
        <v>0.23037320442145653</v>
      </c>
      <c r="J814" s="41">
        <v>0.22169681899004828</v>
      </c>
      <c r="K814" s="41">
        <v>0.18652447212227979</v>
      </c>
      <c r="L814" s="41">
        <v>0.18988281789981101</v>
      </c>
      <c r="M814" s="41">
        <v>0.18730858498199443</v>
      </c>
      <c r="N814" s="41">
        <v>0.20642963181667212</v>
      </c>
      <c r="O814" s="41">
        <v>0.25801633166033289</v>
      </c>
      <c r="P814" s="41">
        <v>0.23400168262830828</v>
      </c>
      <c r="Q814" s="41">
        <v>0.22614830050781706</v>
      </c>
      <c r="R814" s="41">
        <v>0.23465907887395288</v>
      </c>
      <c r="S814" s="47">
        <v>36.14</v>
      </c>
    </row>
    <row r="815" spans="1:19" x14ac:dyDescent="0.25">
      <c r="A815" t="s">
        <v>1178</v>
      </c>
      <c r="B815" s="40" t="s">
        <v>74</v>
      </c>
      <c r="C815" s="40">
        <v>3</v>
      </c>
      <c r="D815" s="43">
        <v>45444</v>
      </c>
      <c r="E815" s="42">
        <v>33.36</v>
      </c>
      <c r="F815" s="54">
        <v>1</v>
      </c>
      <c r="G815" s="41">
        <v>0.22871264683271059</v>
      </c>
      <c r="H815" s="41">
        <v>0.23750563879343578</v>
      </c>
      <c r="I815" s="41">
        <v>0.23037320442145653</v>
      </c>
      <c r="J815" s="41">
        <v>0.22169681899004828</v>
      </c>
      <c r="K815" s="41">
        <v>0.18652447212227979</v>
      </c>
      <c r="L815" s="41">
        <v>0.18988281789981101</v>
      </c>
      <c r="M815" s="41">
        <v>0.18730858498199443</v>
      </c>
      <c r="N815" s="41">
        <v>0.20642963181667212</v>
      </c>
      <c r="O815" s="41">
        <v>0.25801633166033289</v>
      </c>
      <c r="P815" s="41">
        <v>0.23400168262830828</v>
      </c>
      <c r="Q815" s="41">
        <v>0.22614830050781706</v>
      </c>
      <c r="R815" s="41">
        <v>0.23465907887395288</v>
      </c>
      <c r="S815" s="47">
        <v>33.36</v>
      </c>
    </row>
    <row r="816" spans="1:19" x14ac:dyDescent="0.25">
      <c r="A816" t="s">
        <v>1179</v>
      </c>
      <c r="B816" s="40" t="s">
        <v>74</v>
      </c>
      <c r="C816" s="40">
        <v>3</v>
      </c>
      <c r="D816" s="43">
        <v>45413</v>
      </c>
      <c r="E816" s="42">
        <v>30.58</v>
      </c>
      <c r="F816" s="54">
        <v>1</v>
      </c>
      <c r="G816" s="41">
        <v>0.22871264683271059</v>
      </c>
      <c r="H816" s="41">
        <v>0.23750563879343578</v>
      </c>
      <c r="I816" s="41">
        <v>0.23037320442145653</v>
      </c>
      <c r="J816" s="41">
        <v>0.22169681899004828</v>
      </c>
      <c r="K816" s="41">
        <v>0.18652447212227979</v>
      </c>
      <c r="L816" s="41">
        <v>0.18988281789981101</v>
      </c>
      <c r="M816" s="41">
        <v>0.18730858498199443</v>
      </c>
      <c r="N816" s="41">
        <v>0.20642963181667212</v>
      </c>
      <c r="O816" s="41">
        <v>0.25801633166033289</v>
      </c>
      <c r="P816" s="41">
        <v>0.23400168262830828</v>
      </c>
      <c r="Q816" s="41">
        <v>0.22614830050781706</v>
      </c>
      <c r="R816" s="41">
        <v>0.23465907887395288</v>
      </c>
      <c r="S816" s="47">
        <v>30.58</v>
      </c>
    </row>
    <row r="817" spans="1:19" x14ac:dyDescent="0.25">
      <c r="A817" t="s">
        <v>1180</v>
      </c>
      <c r="B817" s="40" t="s">
        <v>74</v>
      </c>
      <c r="C817" s="40">
        <v>3</v>
      </c>
      <c r="D817" s="43">
        <v>45352</v>
      </c>
      <c r="E817" s="42">
        <v>46</v>
      </c>
      <c r="F817" s="54">
        <v>1</v>
      </c>
      <c r="G817" s="41">
        <v>0.22871264683271059</v>
      </c>
      <c r="H817" s="41">
        <v>0.23750563879343578</v>
      </c>
      <c r="I817" s="41">
        <v>0.23037320442145653</v>
      </c>
      <c r="J817" s="41">
        <v>0.22169681899004828</v>
      </c>
      <c r="K817" s="41">
        <v>0.18652447212227979</v>
      </c>
      <c r="L817" s="41">
        <v>0.18988281789981101</v>
      </c>
      <c r="M817" s="41">
        <v>0.18730858498199443</v>
      </c>
      <c r="N817" s="41">
        <v>0.20642963181667212</v>
      </c>
      <c r="O817" s="41">
        <v>0.25801633166033289</v>
      </c>
      <c r="P817" s="41">
        <v>0.23400168262830828</v>
      </c>
      <c r="Q817" s="41">
        <v>0.22614830050781706</v>
      </c>
      <c r="R817" s="41">
        <v>0.23465907887395288</v>
      </c>
      <c r="S817" s="47">
        <v>46</v>
      </c>
    </row>
    <row r="818" spans="1:19" x14ac:dyDescent="0.25">
      <c r="A818" t="s">
        <v>1181</v>
      </c>
      <c r="B818" s="40" t="s">
        <v>74</v>
      </c>
      <c r="C818" s="40">
        <v>3</v>
      </c>
      <c r="D818" s="43">
        <v>45413</v>
      </c>
      <c r="E818" s="42">
        <v>22.24</v>
      </c>
      <c r="F818" s="54">
        <v>1</v>
      </c>
      <c r="G818" s="41">
        <v>0.22871264683271059</v>
      </c>
      <c r="H818" s="41">
        <v>0.23750563879343578</v>
      </c>
      <c r="I818" s="41">
        <v>0.23037320442145653</v>
      </c>
      <c r="J818" s="41">
        <v>0.22169681899004828</v>
      </c>
      <c r="K818" s="41">
        <v>0.18652447212227979</v>
      </c>
      <c r="L818" s="41">
        <v>0.18988281789981101</v>
      </c>
      <c r="M818" s="41">
        <v>0.18730858498199443</v>
      </c>
      <c r="N818" s="41">
        <v>0.20642963181667212</v>
      </c>
      <c r="O818" s="41">
        <v>0.25801633166033289</v>
      </c>
      <c r="P818" s="41">
        <v>0.23400168262830828</v>
      </c>
      <c r="Q818" s="41">
        <v>0.22614830050781706</v>
      </c>
      <c r="R818" s="41">
        <v>0.23465907887395288</v>
      </c>
      <c r="S818" s="47">
        <v>22.24</v>
      </c>
    </row>
    <row r="819" spans="1:19" x14ac:dyDescent="0.25">
      <c r="A819" t="s">
        <v>1182</v>
      </c>
      <c r="B819" s="40" t="s">
        <v>74</v>
      </c>
      <c r="C819" s="40">
        <v>3</v>
      </c>
      <c r="D819" s="43">
        <v>45444</v>
      </c>
      <c r="E819" s="42">
        <v>41.7</v>
      </c>
      <c r="F819" s="54">
        <v>1</v>
      </c>
      <c r="G819" s="41">
        <v>0.22871264683271059</v>
      </c>
      <c r="H819" s="41">
        <v>0.23750563879343578</v>
      </c>
      <c r="I819" s="41">
        <v>0.23037320442145653</v>
      </c>
      <c r="J819" s="41">
        <v>0.22169681899004828</v>
      </c>
      <c r="K819" s="41">
        <v>0.18652447212227979</v>
      </c>
      <c r="L819" s="41">
        <v>0.18988281789981101</v>
      </c>
      <c r="M819" s="41">
        <v>0.18730858498199443</v>
      </c>
      <c r="N819" s="41">
        <v>0.20642963181667212</v>
      </c>
      <c r="O819" s="41">
        <v>0.25801633166033289</v>
      </c>
      <c r="P819" s="41">
        <v>0.23400168262830828</v>
      </c>
      <c r="Q819" s="41">
        <v>0.22614830050781706</v>
      </c>
      <c r="R819" s="41">
        <v>0.23465907887395288</v>
      </c>
      <c r="S819" s="47">
        <v>41.7</v>
      </c>
    </row>
    <row r="820" spans="1:19" x14ac:dyDescent="0.25">
      <c r="A820" t="s">
        <v>1900</v>
      </c>
      <c r="B820" s="40" t="s">
        <v>74</v>
      </c>
      <c r="C820" s="40">
        <v>2</v>
      </c>
      <c r="D820" s="43">
        <v>45138</v>
      </c>
      <c r="E820" s="42">
        <v>0.9</v>
      </c>
      <c r="F820" s="54">
        <v>1</v>
      </c>
      <c r="G820" s="41">
        <v>0.13911199566864266</v>
      </c>
      <c r="H820" s="41">
        <v>0.14397323158099676</v>
      </c>
      <c r="I820" s="41">
        <v>0.1253122181429491</v>
      </c>
      <c r="J820" s="41">
        <v>0.1107734592458102</v>
      </c>
      <c r="K820" s="41">
        <v>8.2659943560374941E-2</v>
      </c>
      <c r="L820" s="41">
        <v>6.9791864427120306E-2</v>
      </c>
      <c r="M820" s="41">
        <v>9.0617307951531029E-2</v>
      </c>
      <c r="N820" s="41">
        <v>0.10218505105720474</v>
      </c>
      <c r="O820" s="41">
        <v>0.11087991924650198</v>
      </c>
      <c r="P820" s="41">
        <v>0.12186694448854825</v>
      </c>
      <c r="Q820" s="41">
        <v>0.16068009222333368</v>
      </c>
      <c r="R820" s="41">
        <v>0.16599739643926004</v>
      </c>
      <c r="S820" s="47">
        <v>0.9</v>
      </c>
    </row>
    <row r="821" spans="1:19" x14ac:dyDescent="0.25">
      <c r="A821" t="s">
        <v>1183</v>
      </c>
      <c r="B821" s="40" t="s">
        <v>74</v>
      </c>
      <c r="C821" s="40">
        <v>3</v>
      </c>
      <c r="D821" s="43">
        <v>45310</v>
      </c>
      <c r="E821" s="42">
        <v>32.74</v>
      </c>
      <c r="F821" s="54">
        <v>1</v>
      </c>
      <c r="G821" s="41">
        <v>0.22871264683271059</v>
      </c>
      <c r="H821" s="41">
        <v>0.23750563879343578</v>
      </c>
      <c r="I821" s="41">
        <v>0.23037320442145653</v>
      </c>
      <c r="J821" s="41">
        <v>0.22169681899004828</v>
      </c>
      <c r="K821" s="41">
        <v>0.18652447212227979</v>
      </c>
      <c r="L821" s="41">
        <v>0.18988281789981101</v>
      </c>
      <c r="M821" s="41">
        <v>0.18730858498199443</v>
      </c>
      <c r="N821" s="41">
        <v>0.20642963181667212</v>
      </c>
      <c r="O821" s="41">
        <v>0.25801633166033289</v>
      </c>
      <c r="P821" s="41">
        <v>0.23400168262830828</v>
      </c>
      <c r="Q821" s="41">
        <v>0.22614830050781706</v>
      </c>
      <c r="R821" s="41">
        <v>0.23465907887395288</v>
      </c>
      <c r="S821" s="47">
        <v>32.74</v>
      </c>
    </row>
    <row r="822" spans="1:19" x14ac:dyDescent="0.25">
      <c r="A822" t="s">
        <v>1184</v>
      </c>
      <c r="B822" s="40" t="s">
        <v>74</v>
      </c>
      <c r="C822" s="40">
        <v>3</v>
      </c>
      <c r="D822" s="43">
        <v>45310</v>
      </c>
      <c r="E822" s="42">
        <v>32.74</v>
      </c>
      <c r="F822" s="54">
        <v>1</v>
      </c>
      <c r="G822" s="41">
        <v>0.22871264683271059</v>
      </c>
      <c r="H822" s="41">
        <v>0.23750563879343578</v>
      </c>
      <c r="I822" s="41">
        <v>0.23037320442145653</v>
      </c>
      <c r="J822" s="41">
        <v>0.22169681899004828</v>
      </c>
      <c r="K822" s="41">
        <v>0.18652447212227979</v>
      </c>
      <c r="L822" s="41">
        <v>0.18988281789981101</v>
      </c>
      <c r="M822" s="41">
        <v>0.18730858498199443</v>
      </c>
      <c r="N822" s="41">
        <v>0.20642963181667212</v>
      </c>
      <c r="O822" s="41">
        <v>0.25801633166033289</v>
      </c>
      <c r="P822" s="41">
        <v>0.23400168262830828</v>
      </c>
      <c r="Q822" s="41">
        <v>0.22614830050781706</v>
      </c>
      <c r="R822" s="41">
        <v>0.23465907887395288</v>
      </c>
      <c r="S822" s="47">
        <v>32.74</v>
      </c>
    </row>
    <row r="823" spans="1:19" x14ac:dyDescent="0.25">
      <c r="A823" t="s">
        <v>1185</v>
      </c>
      <c r="B823" s="40" t="s">
        <v>74</v>
      </c>
      <c r="C823" s="40">
        <v>3</v>
      </c>
      <c r="D823" s="43">
        <v>45311</v>
      </c>
      <c r="E823" s="42">
        <v>32.74</v>
      </c>
      <c r="F823" s="54">
        <v>1</v>
      </c>
      <c r="G823" s="41">
        <v>0.22871264683271059</v>
      </c>
      <c r="H823" s="41">
        <v>0.23750563879343578</v>
      </c>
      <c r="I823" s="41">
        <v>0.23037320442145653</v>
      </c>
      <c r="J823" s="41">
        <v>0.22169681899004828</v>
      </c>
      <c r="K823" s="41">
        <v>0.18652447212227979</v>
      </c>
      <c r="L823" s="41">
        <v>0.18988281789981101</v>
      </c>
      <c r="M823" s="41">
        <v>0.18730858498199443</v>
      </c>
      <c r="N823" s="41">
        <v>0.20642963181667212</v>
      </c>
      <c r="O823" s="41">
        <v>0.25801633166033289</v>
      </c>
      <c r="P823" s="41">
        <v>0.23400168262830828</v>
      </c>
      <c r="Q823" s="41">
        <v>0.22614830050781706</v>
      </c>
      <c r="R823" s="41">
        <v>0.23465907887395288</v>
      </c>
      <c r="S823" s="47">
        <v>32.74</v>
      </c>
    </row>
    <row r="824" spans="1:19" x14ac:dyDescent="0.25">
      <c r="A824" t="s">
        <v>1186</v>
      </c>
      <c r="B824" s="40" t="s">
        <v>74</v>
      </c>
      <c r="C824" s="40">
        <v>3</v>
      </c>
      <c r="D824" s="43">
        <v>45311</v>
      </c>
      <c r="E824" s="42">
        <v>32.74</v>
      </c>
      <c r="F824" s="54">
        <v>1</v>
      </c>
      <c r="G824" s="41">
        <v>0.22871264683271059</v>
      </c>
      <c r="H824" s="41">
        <v>0.23750563879343578</v>
      </c>
      <c r="I824" s="41">
        <v>0.23037320442145653</v>
      </c>
      <c r="J824" s="41">
        <v>0.22169681899004828</v>
      </c>
      <c r="K824" s="41">
        <v>0.18652447212227979</v>
      </c>
      <c r="L824" s="41">
        <v>0.18988281789981101</v>
      </c>
      <c r="M824" s="41">
        <v>0.18730858498199443</v>
      </c>
      <c r="N824" s="41">
        <v>0.20642963181667212</v>
      </c>
      <c r="O824" s="41">
        <v>0.25801633166033289</v>
      </c>
      <c r="P824" s="41">
        <v>0.23400168262830828</v>
      </c>
      <c r="Q824" s="41">
        <v>0.22614830050781706</v>
      </c>
      <c r="R824" s="41">
        <v>0.23465907887395288</v>
      </c>
      <c r="S824" s="47">
        <v>32.74</v>
      </c>
    </row>
    <row r="825" spans="1:19" x14ac:dyDescent="0.25">
      <c r="A825" t="s">
        <v>1187</v>
      </c>
      <c r="B825" s="40" t="s">
        <v>74</v>
      </c>
      <c r="C825" s="40">
        <v>3</v>
      </c>
      <c r="D825" s="43">
        <v>45311</v>
      </c>
      <c r="E825" s="42">
        <v>32.74</v>
      </c>
      <c r="F825" s="54">
        <v>1</v>
      </c>
      <c r="G825" s="41">
        <v>0.22871264683271059</v>
      </c>
      <c r="H825" s="41">
        <v>0.23750563879343578</v>
      </c>
      <c r="I825" s="41">
        <v>0.23037320442145653</v>
      </c>
      <c r="J825" s="41">
        <v>0.22169681899004828</v>
      </c>
      <c r="K825" s="41">
        <v>0.18652447212227979</v>
      </c>
      <c r="L825" s="41">
        <v>0.18988281789981101</v>
      </c>
      <c r="M825" s="41">
        <v>0.18730858498199443</v>
      </c>
      <c r="N825" s="41">
        <v>0.20642963181667212</v>
      </c>
      <c r="O825" s="41">
        <v>0.25801633166033289</v>
      </c>
      <c r="P825" s="41">
        <v>0.23400168262830828</v>
      </c>
      <c r="Q825" s="41">
        <v>0.22614830050781706</v>
      </c>
      <c r="R825" s="41">
        <v>0.23465907887395288</v>
      </c>
      <c r="S825" s="47">
        <v>32.74</v>
      </c>
    </row>
    <row r="826" spans="1:19" x14ac:dyDescent="0.25">
      <c r="A826" t="s">
        <v>1901</v>
      </c>
      <c r="B826" s="40" t="s">
        <v>74</v>
      </c>
      <c r="C826" s="40">
        <v>3</v>
      </c>
      <c r="D826" s="43">
        <v>45352</v>
      </c>
      <c r="E826" s="42">
        <v>42.471130000000002</v>
      </c>
      <c r="F826" s="54">
        <v>1</v>
      </c>
      <c r="G826" s="41">
        <v>0.22871264683271059</v>
      </c>
      <c r="H826" s="41">
        <v>0.23750563879343578</v>
      </c>
      <c r="I826" s="41">
        <v>0.23037320442145653</v>
      </c>
      <c r="J826" s="41">
        <v>0.22169681899004828</v>
      </c>
      <c r="K826" s="41">
        <v>0.18652447212227979</v>
      </c>
      <c r="L826" s="41">
        <v>0.18988281789981101</v>
      </c>
      <c r="M826" s="41">
        <v>0.18730858498199443</v>
      </c>
      <c r="N826" s="41">
        <v>0.20642963181667212</v>
      </c>
      <c r="O826" s="41">
        <v>0.25801633166033289</v>
      </c>
      <c r="P826" s="41">
        <v>0.23400168262830828</v>
      </c>
      <c r="Q826" s="41">
        <v>0.22614830050781706</v>
      </c>
      <c r="R826" s="41">
        <v>0.23465907887395288</v>
      </c>
      <c r="S826" s="47">
        <v>42.471130000000002</v>
      </c>
    </row>
    <row r="827" spans="1:19" x14ac:dyDescent="0.25">
      <c r="A827" t="s">
        <v>1902</v>
      </c>
      <c r="B827" s="40" t="s">
        <v>74</v>
      </c>
      <c r="C827" s="40">
        <v>3</v>
      </c>
      <c r="D827" s="43">
        <v>45505</v>
      </c>
      <c r="E827" s="42">
        <v>42.471130000000002</v>
      </c>
      <c r="F827" s="54">
        <v>1</v>
      </c>
      <c r="G827" s="41">
        <v>0.22871264683271059</v>
      </c>
      <c r="H827" s="41">
        <v>0.23750563879343578</v>
      </c>
      <c r="I827" s="41">
        <v>0.23037320442145653</v>
      </c>
      <c r="J827" s="41">
        <v>0.22169681899004828</v>
      </c>
      <c r="K827" s="41">
        <v>0.18652447212227979</v>
      </c>
      <c r="L827" s="41">
        <v>0.18988281789981101</v>
      </c>
      <c r="M827" s="41">
        <v>0.18730858498199443</v>
      </c>
      <c r="N827" s="41">
        <v>0.20642963181667212</v>
      </c>
      <c r="O827" s="41">
        <v>0.25801633166033289</v>
      </c>
      <c r="P827" s="41">
        <v>0.23400168262830828</v>
      </c>
      <c r="Q827" s="41">
        <v>0.22614830050781706</v>
      </c>
      <c r="R827" s="41">
        <v>0.23465907887395288</v>
      </c>
      <c r="S827" s="47">
        <v>42.471130000000002</v>
      </c>
    </row>
    <row r="828" spans="1:19" x14ac:dyDescent="0.25">
      <c r="A828" t="s">
        <v>1903</v>
      </c>
      <c r="B828" s="40" t="s">
        <v>74</v>
      </c>
      <c r="C828" s="40">
        <v>3</v>
      </c>
      <c r="D828" s="43">
        <v>45505</v>
      </c>
      <c r="E828" s="42">
        <v>42.471130000000002</v>
      </c>
      <c r="F828" s="54">
        <v>1</v>
      </c>
      <c r="G828" s="41">
        <v>0.22871264683271059</v>
      </c>
      <c r="H828" s="41">
        <v>0.23750563879343578</v>
      </c>
      <c r="I828" s="41">
        <v>0.23037320442145653</v>
      </c>
      <c r="J828" s="41">
        <v>0.22169681899004828</v>
      </c>
      <c r="K828" s="41">
        <v>0.18652447212227979</v>
      </c>
      <c r="L828" s="41">
        <v>0.18988281789981101</v>
      </c>
      <c r="M828" s="41">
        <v>0.18730858498199443</v>
      </c>
      <c r="N828" s="41">
        <v>0.20642963181667212</v>
      </c>
      <c r="O828" s="41">
        <v>0.25801633166033289</v>
      </c>
      <c r="P828" s="41">
        <v>0.23400168262830828</v>
      </c>
      <c r="Q828" s="41">
        <v>0.22614830050781706</v>
      </c>
      <c r="R828" s="41">
        <v>0.23465907887395288</v>
      </c>
      <c r="S828" s="47">
        <v>42.471130000000002</v>
      </c>
    </row>
    <row r="829" spans="1:19" x14ac:dyDescent="0.25">
      <c r="A829" t="s">
        <v>1904</v>
      </c>
      <c r="B829" s="40" t="s">
        <v>74</v>
      </c>
      <c r="C829" s="40">
        <v>3</v>
      </c>
      <c r="D829" s="43">
        <v>45597</v>
      </c>
      <c r="E829" s="42">
        <v>42.471130000000002</v>
      </c>
      <c r="F829" s="54">
        <v>1</v>
      </c>
      <c r="G829" s="41">
        <v>0.22871264683271059</v>
      </c>
      <c r="H829" s="41">
        <v>0.23750563879343578</v>
      </c>
      <c r="I829" s="41">
        <v>0.23037320442145653</v>
      </c>
      <c r="J829" s="41">
        <v>0.22169681899004828</v>
      </c>
      <c r="K829" s="41">
        <v>0.18652447212227979</v>
      </c>
      <c r="L829" s="41">
        <v>0.18988281789981101</v>
      </c>
      <c r="M829" s="41">
        <v>0.18730858498199443</v>
      </c>
      <c r="N829" s="41">
        <v>0.20642963181667212</v>
      </c>
      <c r="O829" s="41">
        <v>0.25801633166033289</v>
      </c>
      <c r="P829" s="41">
        <v>0.23400168262830828</v>
      </c>
      <c r="Q829" s="41">
        <v>0.22614830050781706</v>
      </c>
      <c r="R829" s="41">
        <v>0.23465907887395288</v>
      </c>
      <c r="S829" s="47">
        <v>42.471130000000002</v>
      </c>
    </row>
    <row r="830" spans="1:19" x14ac:dyDescent="0.25">
      <c r="A830" t="s">
        <v>1905</v>
      </c>
      <c r="B830" s="40" t="s">
        <v>74</v>
      </c>
      <c r="C830" s="40">
        <v>3</v>
      </c>
      <c r="D830" s="43">
        <v>45627</v>
      </c>
      <c r="E830" s="42">
        <v>42.471130000000002</v>
      </c>
      <c r="F830" s="54">
        <v>1</v>
      </c>
      <c r="G830" s="41">
        <v>0.22871264683271059</v>
      </c>
      <c r="H830" s="41">
        <v>0.23750563879343578</v>
      </c>
      <c r="I830" s="41">
        <v>0.23037320442145653</v>
      </c>
      <c r="J830" s="41">
        <v>0.22169681899004828</v>
      </c>
      <c r="K830" s="41">
        <v>0.18652447212227979</v>
      </c>
      <c r="L830" s="41">
        <v>0.18988281789981101</v>
      </c>
      <c r="M830" s="41">
        <v>0.18730858498199443</v>
      </c>
      <c r="N830" s="41">
        <v>0.20642963181667212</v>
      </c>
      <c r="O830" s="41">
        <v>0.25801633166033289</v>
      </c>
      <c r="P830" s="41">
        <v>0.23400168262830828</v>
      </c>
      <c r="Q830" s="41">
        <v>0.22614830050781706</v>
      </c>
      <c r="R830" s="41">
        <v>0.23465907887395288</v>
      </c>
      <c r="S830" s="47">
        <v>42.471130000000002</v>
      </c>
    </row>
    <row r="831" spans="1:19" x14ac:dyDescent="0.25">
      <c r="A831" t="s">
        <v>1188</v>
      </c>
      <c r="B831" s="40" t="s">
        <v>74</v>
      </c>
      <c r="C831" s="40">
        <v>1</v>
      </c>
      <c r="D831" s="43">
        <v>44996</v>
      </c>
      <c r="E831" s="42">
        <v>0.45998</v>
      </c>
      <c r="F831" s="54">
        <v>1</v>
      </c>
      <c r="G831" s="41">
        <v>0.23516228756884971</v>
      </c>
      <c r="H831" s="41">
        <v>0.21966842736486258</v>
      </c>
      <c r="I831" s="41">
        <v>0.23504538398326369</v>
      </c>
      <c r="J831" s="41">
        <v>0.20674207770833952</v>
      </c>
      <c r="K831" s="41">
        <v>0.17149920684288822</v>
      </c>
      <c r="L831" s="41">
        <v>0.1618122816472472</v>
      </c>
      <c r="M831" s="41">
        <v>0.17557903330914121</v>
      </c>
      <c r="N831" s="41">
        <v>0.1745298280644238</v>
      </c>
      <c r="O831" s="41">
        <v>0.21253180841071748</v>
      </c>
      <c r="P831" s="41">
        <v>0.2107432866718385</v>
      </c>
      <c r="Q831" s="41">
        <v>0.2155843839491689</v>
      </c>
      <c r="R831" s="41">
        <v>0.20959371231642632</v>
      </c>
      <c r="S831" s="47">
        <v>0.45998</v>
      </c>
    </row>
    <row r="832" spans="1:19" x14ac:dyDescent="0.25">
      <c r="A832" t="s">
        <v>1906</v>
      </c>
      <c r="B832" s="40" t="s">
        <v>74</v>
      </c>
      <c r="C832" s="40">
        <v>1</v>
      </c>
      <c r="D832" s="43">
        <v>45597</v>
      </c>
      <c r="E832" s="42">
        <v>40.6</v>
      </c>
      <c r="F832" s="54">
        <v>1</v>
      </c>
      <c r="G832" s="41">
        <v>0.23516228756884971</v>
      </c>
      <c r="H832" s="41">
        <v>0.21966842736486258</v>
      </c>
      <c r="I832" s="41">
        <v>0.23504538398326369</v>
      </c>
      <c r="J832" s="41">
        <v>0.20674207770833952</v>
      </c>
      <c r="K832" s="41">
        <v>0.17149920684288822</v>
      </c>
      <c r="L832" s="41">
        <v>0.1618122816472472</v>
      </c>
      <c r="M832" s="41">
        <v>0.17557903330914121</v>
      </c>
      <c r="N832" s="41">
        <v>0.1745298280644238</v>
      </c>
      <c r="O832" s="41">
        <v>0.21253180841071748</v>
      </c>
      <c r="P832" s="41">
        <v>0.2107432866718385</v>
      </c>
      <c r="Q832" s="41">
        <v>0.2155843839491689</v>
      </c>
      <c r="R832" s="41">
        <v>0.20959371231642632</v>
      </c>
      <c r="S832" s="47">
        <v>40.6</v>
      </c>
    </row>
    <row r="833" spans="1:19" x14ac:dyDescent="0.25">
      <c r="A833" t="s">
        <v>1907</v>
      </c>
      <c r="B833" s="40" t="s">
        <v>74</v>
      </c>
      <c r="C833" s="40">
        <v>1</v>
      </c>
      <c r="D833" s="43">
        <v>45597</v>
      </c>
      <c r="E833" s="42">
        <v>40.6</v>
      </c>
      <c r="F833" s="54">
        <v>1</v>
      </c>
      <c r="G833" s="41">
        <v>0.23516228756884971</v>
      </c>
      <c r="H833" s="41">
        <v>0.21966842736486258</v>
      </c>
      <c r="I833" s="41">
        <v>0.23504538398326369</v>
      </c>
      <c r="J833" s="41">
        <v>0.20674207770833952</v>
      </c>
      <c r="K833" s="41">
        <v>0.17149920684288822</v>
      </c>
      <c r="L833" s="41">
        <v>0.1618122816472472</v>
      </c>
      <c r="M833" s="41">
        <v>0.17557903330914121</v>
      </c>
      <c r="N833" s="41">
        <v>0.1745298280644238</v>
      </c>
      <c r="O833" s="41">
        <v>0.21253180841071748</v>
      </c>
      <c r="P833" s="41">
        <v>0.2107432866718385</v>
      </c>
      <c r="Q833" s="41">
        <v>0.2155843839491689</v>
      </c>
      <c r="R833" s="41">
        <v>0.20959371231642632</v>
      </c>
      <c r="S833" s="47">
        <v>40.6</v>
      </c>
    </row>
    <row r="834" spans="1:19" x14ac:dyDescent="0.25">
      <c r="A834" t="s">
        <v>1908</v>
      </c>
      <c r="B834" s="40" t="s">
        <v>74</v>
      </c>
      <c r="C834" s="40">
        <v>1</v>
      </c>
      <c r="D834" s="43">
        <v>45597</v>
      </c>
      <c r="E834" s="42">
        <v>40.6</v>
      </c>
      <c r="F834" s="54">
        <v>1</v>
      </c>
      <c r="G834" s="41">
        <v>0.23516228756884971</v>
      </c>
      <c r="H834" s="41">
        <v>0.21966842736486258</v>
      </c>
      <c r="I834" s="41">
        <v>0.23504538398326369</v>
      </c>
      <c r="J834" s="41">
        <v>0.20674207770833952</v>
      </c>
      <c r="K834" s="41">
        <v>0.17149920684288822</v>
      </c>
      <c r="L834" s="41">
        <v>0.1618122816472472</v>
      </c>
      <c r="M834" s="41">
        <v>0.17557903330914121</v>
      </c>
      <c r="N834" s="41">
        <v>0.1745298280644238</v>
      </c>
      <c r="O834" s="41">
        <v>0.21253180841071748</v>
      </c>
      <c r="P834" s="41">
        <v>0.2107432866718385</v>
      </c>
      <c r="Q834" s="41">
        <v>0.2155843839491689</v>
      </c>
      <c r="R834" s="41">
        <v>0.20959371231642632</v>
      </c>
      <c r="S834" s="47">
        <v>40.6</v>
      </c>
    </row>
    <row r="835" spans="1:19" x14ac:dyDescent="0.25">
      <c r="A835" t="s">
        <v>1909</v>
      </c>
      <c r="B835" s="40" t="s">
        <v>74</v>
      </c>
      <c r="C835" s="40">
        <v>1</v>
      </c>
      <c r="D835" s="43">
        <v>45627</v>
      </c>
      <c r="E835" s="42">
        <v>40.6</v>
      </c>
      <c r="F835" s="54">
        <v>1</v>
      </c>
      <c r="G835" s="41">
        <v>0.23516228756884971</v>
      </c>
      <c r="H835" s="41">
        <v>0.21966842736486258</v>
      </c>
      <c r="I835" s="41">
        <v>0.23504538398326369</v>
      </c>
      <c r="J835" s="41">
        <v>0.20674207770833952</v>
      </c>
      <c r="K835" s="41">
        <v>0.17149920684288822</v>
      </c>
      <c r="L835" s="41">
        <v>0.1618122816472472</v>
      </c>
      <c r="M835" s="41">
        <v>0.17557903330914121</v>
      </c>
      <c r="N835" s="41">
        <v>0.1745298280644238</v>
      </c>
      <c r="O835" s="41">
        <v>0.21253180841071748</v>
      </c>
      <c r="P835" s="41">
        <v>0.2107432866718385</v>
      </c>
      <c r="Q835" s="41">
        <v>0.2155843839491689</v>
      </c>
      <c r="R835" s="41">
        <v>0.20959371231642632</v>
      </c>
      <c r="S835" s="47">
        <v>40.6</v>
      </c>
    </row>
    <row r="836" spans="1:19" x14ac:dyDescent="0.25">
      <c r="A836" t="s">
        <v>1910</v>
      </c>
      <c r="B836" s="40" t="s">
        <v>74</v>
      </c>
      <c r="C836" s="40">
        <v>1</v>
      </c>
      <c r="D836" s="43">
        <v>45597</v>
      </c>
      <c r="E836" s="42">
        <v>46.052709999999998</v>
      </c>
      <c r="F836" s="54">
        <v>1</v>
      </c>
      <c r="G836" s="41">
        <v>0.23516228756884971</v>
      </c>
      <c r="H836" s="41">
        <v>0.21966842736486258</v>
      </c>
      <c r="I836" s="41">
        <v>0.23504538398326369</v>
      </c>
      <c r="J836" s="41">
        <v>0.20674207770833952</v>
      </c>
      <c r="K836" s="41">
        <v>0.17149920684288822</v>
      </c>
      <c r="L836" s="41">
        <v>0.1618122816472472</v>
      </c>
      <c r="M836" s="41">
        <v>0.17557903330914121</v>
      </c>
      <c r="N836" s="41">
        <v>0.1745298280644238</v>
      </c>
      <c r="O836" s="41">
        <v>0.21253180841071748</v>
      </c>
      <c r="P836" s="41">
        <v>0.2107432866718385</v>
      </c>
      <c r="Q836" s="41">
        <v>0.2155843839491689</v>
      </c>
      <c r="R836" s="41">
        <v>0.20959371231642632</v>
      </c>
      <c r="S836" s="47">
        <v>46.052709999999998</v>
      </c>
    </row>
    <row r="837" spans="1:19" x14ac:dyDescent="0.25">
      <c r="A837" t="s">
        <v>1911</v>
      </c>
      <c r="B837" s="40" t="s">
        <v>74</v>
      </c>
      <c r="C837" s="40">
        <v>1</v>
      </c>
      <c r="D837" s="43">
        <v>45658</v>
      </c>
      <c r="E837" s="42">
        <v>46.052709999999998</v>
      </c>
      <c r="F837" s="54">
        <v>1</v>
      </c>
      <c r="G837" s="41">
        <v>0.23516228756884971</v>
      </c>
      <c r="H837" s="41">
        <v>0.21966842736486258</v>
      </c>
      <c r="I837" s="41">
        <v>0.23504538398326369</v>
      </c>
      <c r="J837" s="41">
        <v>0.20674207770833952</v>
      </c>
      <c r="K837" s="41">
        <v>0.17149920684288822</v>
      </c>
      <c r="L837" s="41">
        <v>0.1618122816472472</v>
      </c>
      <c r="M837" s="41">
        <v>0.17557903330914121</v>
      </c>
      <c r="N837" s="41">
        <v>0.1745298280644238</v>
      </c>
      <c r="O837" s="41">
        <v>0.21253180841071748</v>
      </c>
      <c r="P837" s="41">
        <v>0.2107432866718385</v>
      </c>
      <c r="Q837" s="41">
        <v>0.2155843839491689</v>
      </c>
      <c r="R837" s="41">
        <v>0.20959371231642632</v>
      </c>
      <c r="S837" s="47">
        <v>46.052709999999998</v>
      </c>
    </row>
    <row r="838" spans="1:19" x14ac:dyDescent="0.25">
      <c r="A838" t="s">
        <v>1912</v>
      </c>
      <c r="B838" s="40" t="s">
        <v>74</v>
      </c>
      <c r="C838" s="40">
        <v>2</v>
      </c>
      <c r="D838" s="43">
        <v>45249</v>
      </c>
      <c r="E838" s="42">
        <v>0.375</v>
      </c>
      <c r="F838" s="54">
        <v>1</v>
      </c>
      <c r="G838" s="41">
        <v>0.13911199566864266</v>
      </c>
      <c r="H838" s="41">
        <v>0.14397323158099676</v>
      </c>
      <c r="I838" s="41">
        <v>0.1253122181429491</v>
      </c>
      <c r="J838" s="41">
        <v>0.1107734592458102</v>
      </c>
      <c r="K838" s="41">
        <v>8.2659943560374941E-2</v>
      </c>
      <c r="L838" s="41">
        <v>6.9791864427120306E-2</v>
      </c>
      <c r="M838" s="41">
        <v>9.0617307951531029E-2</v>
      </c>
      <c r="N838" s="41">
        <v>0.10218505105720474</v>
      </c>
      <c r="O838" s="41">
        <v>0.11087991924650198</v>
      </c>
      <c r="P838" s="41">
        <v>0.12186694448854825</v>
      </c>
      <c r="Q838" s="41">
        <v>0.16068009222333368</v>
      </c>
      <c r="R838" s="41">
        <v>0.16599739643926004</v>
      </c>
      <c r="S838" s="47">
        <v>0.375</v>
      </c>
    </row>
    <row r="839" spans="1:19" x14ac:dyDescent="0.25">
      <c r="A839" t="s">
        <v>1913</v>
      </c>
      <c r="B839" s="40" t="s">
        <v>74</v>
      </c>
      <c r="C839" s="40">
        <v>3</v>
      </c>
      <c r="D839" s="43">
        <v>45323</v>
      </c>
      <c r="E839" s="42">
        <v>30</v>
      </c>
      <c r="F839" s="54">
        <v>1</v>
      </c>
      <c r="G839" s="41">
        <v>0.22871264683271059</v>
      </c>
      <c r="H839" s="41">
        <v>0.23750563879343578</v>
      </c>
      <c r="I839" s="41">
        <v>0.23037320442145653</v>
      </c>
      <c r="J839" s="41">
        <v>0.22169681899004828</v>
      </c>
      <c r="K839" s="41">
        <v>0.18652447212227979</v>
      </c>
      <c r="L839" s="41">
        <v>0.18988281789981101</v>
      </c>
      <c r="M839" s="41">
        <v>0.18730858498199443</v>
      </c>
      <c r="N839" s="41">
        <v>0.20642963181667212</v>
      </c>
      <c r="O839" s="41">
        <v>0.25801633166033289</v>
      </c>
      <c r="P839" s="41">
        <v>0.23400168262830828</v>
      </c>
      <c r="Q839" s="41">
        <v>0.22614830050781706</v>
      </c>
      <c r="R839" s="41">
        <v>0.23465907887395288</v>
      </c>
      <c r="S839" s="47">
        <v>30</v>
      </c>
    </row>
    <row r="840" spans="1:19" x14ac:dyDescent="0.25">
      <c r="A840" t="s">
        <v>1914</v>
      </c>
      <c r="B840" s="40" t="s">
        <v>74</v>
      </c>
      <c r="C840" s="40">
        <v>3</v>
      </c>
      <c r="D840" s="43">
        <v>45323</v>
      </c>
      <c r="E840" s="42">
        <v>30</v>
      </c>
      <c r="F840" s="54">
        <v>1</v>
      </c>
      <c r="G840" s="41">
        <v>0.22871264683271059</v>
      </c>
      <c r="H840" s="41">
        <v>0.23750563879343578</v>
      </c>
      <c r="I840" s="41">
        <v>0.23037320442145653</v>
      </c>
      <c r="J840" s="41">
        <v>0.22169681899004828</v>
      </c>
      <c r="K840" s="41">
        <v>0.18652447212227979</v>
      </c>
      <c r="L840" s="41">
        <v>0.18988281789981101</v>
      </c>
      <c r="M840" s="41">
        <v>0.18730858498199443</v>
      </c>
      <c r="N840" s="41">
        <v>0.20642963181667212</v>
      </c>
      <c r="O840" s="41">
        <v>0.25801633166033289</v>
      </c>
      <c r="P840" s="41">
        <v>0.23400168262830828</v>
      </c>
      <c r="Q840" s="41">
        <v>0.22614830050781706</v>
      </c>
      <c r="R840" s="41">
        <v>0.23465907887395288</v>
      </c>
      <c r="S840" s="47">
        <v>30</v>
      </c>
    </row>
    <row r="841" spans="1:19" x14ac:dyDescent="0.25">
      <c r="A841" t="s">
        <v>1915</v>
      </c>
      <c r="B841" s="40" t="s">
        <v>74</v>
      </c>
      <c r="C841" s="40">
        <v>3</v>
      </c>
      <c r="D841" s="43">
        <v>45323</v>
      </c>
      <c r="E841" s="42">
        <v>30</v>
      </c>
      <c r="F841" s="54">
        <v>1</v>
      </c>
      <c r="G841" s="41">
        <v>0.22871264683271059</v>
      </c>
      <c r="H841" s="41">
        <v>0.23750563879343578</v>
      </c>
      <c r="I841" s="41">
        <v>0.23037320442145653</v>
      </c>
      <c r="J841" s="41">
        <v>0.22169681899004828</v>
      </c>
      <c r="K841" s="41">
        <v>0.18652447212227979</v>
      </c>
      <c r="L841" s="41">
        <v>0.18988281789981101</v>
      </c>
      <c r="M841" s="41">
        <v>0.18730858498199443</v>
      </c>
      <c r="N841" s="41">
        <v>0.20642963181667212</v>
      </c>
      <c r="O841" s="41">
        <v>0.25801633166033289</v>
      </c>
      <c r="P841" s="41">
        <v>0.23400168262830828</v>
      </c>
      <c r="Q841" s="41">
        <v>0.22614830050781706</v>
      </c>
      <c r="R841" s="41">
        <v>0.23465907887395288</v>
      </c>
      <c r="S841" s="47">
        <v>30</v>
      </c>
    </row>
    <row r="842" spans="1:19" x14ac:dyDescent="0.25">
      <c r="A842" t="s">
        <v>1916</v>
      </c>
      <c r="B842" s="40" t="s">
        <v>74</v>
      </c>
      <c r="C842" s="40">
        <v>3</v>
      </c>
      <c r="D842" s="43">
        <v>45323</v>
      </c>
      <c r="E842" s="42">
        <v>30</v>
      </c>
      <c r="F842" s="54">
        <v>1</v>
      </c>
      <c r="G842" s="41">
        <v>0.22871264683271059</v>
      </c>
      <c r="H842" s="41">
        <v>0.23750563879343578</v>
      </c>
      <c r="I842" s="41">
        <v>0.23037320442145653</v>
      </c>
      <c r="J842" s="41">
        <v>0.22169681899004828</v>
      </c>
      <c r="K842" s="41">
        <v>0.18652447212227979</v>
      </c>
      <c r="L842" s="41">
        <v>0.18988281789981101</v>
      </c>
      <c r="M842" s="41">
        <v>0.18730858498199443</v>
      </c>
      <c r="N842" s="41">
        <v>0.20642963181667212</v>
      </c>
      <c r="O842" s="41">
        <v>0.25801633166033289</v>
      </c>
      <c r="P842" s="41">
        <v>0.23400168262830828</v>
      </c>
      <c r="Q842" s="41">
        <v>0.22614830050781706</v>
      </c>
      <c r="R842" s="41">
        <v>0.23465907887395288</v>
      </c>
      <c r="S842" s="47">
        <v>30</v>
      </c>
    </row>
    <row r="843" spans="1:19" x14ac:dyDescent="0.25">
      <c r="A843" t="s">
        <v>1917</v>
      </c>
      <c r="B843" s="40" t="s">
        <v>74</v>
      </c>
      <c r="C843" s="40">
        <v>3</v>
      </c>
      <c r="D843" s="43">
        <v>45323</v>
      </c>
      <c r="E843" s="42">
        <v>30</v>
      </c>
      <c r="F843" s="54">
        <v>1</v>
      </c>
      <c r="G843" s="41">
        <v>0.22871264683271059</v>
      </c>
      <c r="H843" s="41">
        <v>0.23750563879343578</v>
      </c>
      <c r="I843" s="41">
        <v>0.23037320442145653</v>
      </c>
      <c r="J843" s="41">
        <v>0.22169681899004828</v>
      </c>
      <c r="K843" s="41">
        <v>0.18652447212227979</v>
      </c>
      <c r="L843" s="41">
        <v>0.18988281789981101</v>
      </c>
      <c r="M843" s="41">
        <v>0.18730858498199443</v>
      </c>
      <c r="N843" s="41">
        <v>0.20642963181667212</v>
      </c>
      <c r="O843" s="41">
        <v>0.25801633166033289</v>
      </c>
      <c r="P843" s="41">
        <v>0.23400168262830828</v>
      </c>
      <c r="Q843" s="41">
        <v>0.22614830050781706</v>
      </c>
      <c r="R843" s="41">
        <v>0.23465907887395288</v>
      </c>
      <c r="S843" s="47">
        <v>30</v>
      </c>
    </row>
    <row r="844" spans="1:19" x14ac:dyDescent="0.25">
      <c r="A844" t="s">
        <v>1918</v>
      </c>
      <c r="B844" s="40" t="s">
        <v>74</v>
      </c>
      <c r="C844" s="40">
        <v>3</v>
      </c>
      <c r="D844" s="43">
        <v>45413</v>
      </c>
      <c r="E844" s="42">
        <v>30</v>
      </c>
      <c r="F844" s="54">
        <v>1</v>
      </c>
      <c r="G844" s="41">
        <v>0.22871264683271059</v>
      </c>
      <c r="H844" s="41">
        <v>0.23750563879343578</v>
      </c>
      <c r="I844" s="41">
        <v>0.23037320442145653</v>
      </c>
      <c r="J844" s="41">
        <v>0.22169681899004828</v>
      </c>
      <c r="K844" s="41">
        <v>0.18652447212227979</v>
      </c>
      <c r="L844" s="41">
        <v>0.18988281789981101</v>
      </c>
      <c r="M844" s="41">
        <v>0.18730858498199443</v>
      </c>
      <c r="N844" s="41">
        <v>0.20642963181667212</v>
      </c>
      <c r="O844" s="41">
        <v>0.25801633166033289</v>
      </c>
      <c r="P844" s="41">
        <v>0.23400168262830828</v>
      </c>
      <c r="Q844" s="41">
        <v>0.22614830050781706</v>
      </c>
      <c r="R844" s="41">
        <v>0.23465907887395288</v>
      </c>
      <c r="S844" s="47">
        <v>30</v>
      </c>
    </row>
    <row r="845" spans="1:19" x14ac:dyDescent="0.25">
      <c r="A845" t="s">
        <v>1189</v>
      </c>
      <c r="B845" s="40" t="s">
        <v>74</v>
      </c>
      <c r="C845" s="40">
        <v>3</v>
      </c>
      <c r="D845" s="43">
        <v>45962</v>
      </c>
      <c r="E845" s="42">
        <v>100</v>
      </c>
      <c r="F845" s="54">
        <v>1</v>
      </c>
      <c r="G845" s="41">
        <v>0.22871264683271059</v>
      </c>
      <c r="H845" s="41">
        <v>0.23750563879343578</v>
      </c>
      <c r="I845" s="41">
        <v>0.23037320442145653</v>
      </c>
      <c r="J845" s="41">
        <v>0.22169681899004828</v>
      </c>
      <c r="K845" s="41">
        <v>0.18652447212227979</v>
      </c>
      <c r="L845" s="41">
        <v>0.18988281789981101</v>
      </c>
      <c r="M845" s="41">
        <v>0.18730858498199443</v>
      </c>
      <c r="N845" s="41">
        <v>0.20642963181667212</v>
      </c>
      <c r="O845" s="41">
        <v>0.25801633166033289</v>
      </c>
      <c r="P845" s="41">
        <v>0.23400168262830828</v>
      </c>
      <c r="Q845" s="41">
        <v>0.22614830050781706</v>
      </c>
      <c r="R845" s="41">
        <v>0.23465907887395288</v>
      </c>
      <c r="S845" s="47">
        <v>100</v>
      </c>
    </row>
    <row r="846" spans="1:19" x14ac:dyDescent="0.25">
      <c r="A846" t="s">
        <v>1190</v>
      </c>
      <c r="B846" s="40" t="s">
        <v>74</v>
      </c>
      <c r="C846" s="40">
        <v>3</v>
      </c>
      <c r="D846" s="43">
        <v>45962</v>
      </c>
      <c r="E846" s="42">
        <v>100</v>
      </c>
      <c r="F846" s="54">
        <v>1</v>
      </c>
      <c r="G846" s="41">
        <v>0.22871264683271059</v>
      </c>
      <c r="H846" s="41">
        <v>0.23750563879343578</v>
      </c>
      <c r="I846" s="41">
        <v>0.23037320442145653</v>
      </c>
      <c r="J846" s="41">
        <v>0.22169681899004828</v>
      </c>
      <c r="K846" s="41">
        <v>0.18652447212227979</v>
      </c>
      <c r="L846" s="41">
        <v>0.18988281789981101</v>
      </c>
      <c r="M846" s="41">
        <v>0.18730858498199443</v>
      </c>
      <c r="N846" s="41">
        <v>0.20642963181667212</v>
      </c>
      <c r="O846" s="41">
        <v>0.25801633166033289</v>
      </c>
      <c r="P846" s="41">
        <v>0.23400168262830828</v>
      </c>
      <c r="Q846" s="41">
        <v>0.22614830050781706</v>
      </c>
      <c r="R846" s="41">
        <v>0.23465907887395288</v>
      </c>
      <c r="S846" s="47">
        <v>100</v>
      </c>
    </row>
    <row r="847" spans="1:19" x14ac:dyDescent="0.25">
      <c r="A847" t="s">
        <v>1191</v>
      </c>
      <c r="B847" s="40" t="s">
        <v>74</v>
      </c>
      <c r="C847" s="40">
        <v>3</v>
      </c>
      <c r="D847" s="43">
        <v>45962</v>
      </c>
      <c r="E847" s="42">
        <v>100</v>
      </c>
      <c r="F847" s="54">
        <v>1</v>
      </c>
      <c r="G847" s="41">
        <v>0.22871264683271059</v>
      </c>
      <c r="H847" s="41">
        <v>0.23750563879343578</v>
      </c>
      <c r="I847" s="41">
        <v>0.23037320442145653</v>
      </c>
      <c r="J847" s="41">
        <v>0.22169681899004828</v>
      </c>
      <c r="K847" s="41">
        <v>0.18652447212227979</v>
      </c>
      <c r="L847" s="41">
        <v>0.18988281789981101</v>
      </c>
      <c r="M847" s="41">
        <v>0.18730858498199443</v>
      </c>
      <c r="N847" s="41">
        <v>0.20642963181667212</v>
      </c>
      <c r="O847" s="41">
        <v>0.25801633166033289</v>
      </c>
      <c r="P847" s="41">
        <v>0.23400168262830828</v>
      </c>
      <c r="Q847" s="41">
        <v>0.22614830050781706</v>
      </c>
      <c r="R847" s="41">
        <v>0.23465907887395288</v>
      </c>
      <c r="S847" s="47">
        <v>100</v>
      </c>
    </row>
    <row r="848" spans="1:19" x14ac:dyDescent="0.25">
      <c r="A848" t="s">
        <v>1192</v>
      </c>
      <c r="B848" s="40" t="s">
        <v>74</v>
      </c>
      <c r="C848" s="40">
        <v>3</v>
      </c>
      <c r="D848" s="43">
        <v>46023</v>
      </c>
      <c r="E848" s="42">
        <v>78.2</v>
      </c>
      <c r="F848" s="54">
        <v>1</v>
      </c>
      <c r="G848" s="41">
        <v>0.22871264683271059</v>
      </c>
      <c r="H848" s="41">
        <v>0.23750563879343578</v>
      </c>
      <c r="I848" s="41">
        <v>0.23037320442145653</v>
      </c>
      <c r="J848" s="41">
        <v>0.22169681899004828</v>
      </c>
      <c r="K848" s="41">
        <v>0.18652447212227979</v>
      </c>
      <c r="L848" s="41">
        <v>0.18988281789981101</v>
      </c>
      <c r="M848" s="41">
        <v>0.18730858498199443</v>
      </c>
      <c r="N848" s="41">
        <v>0.20642963181667212</v>
      </c>
      <c r="O848" s="41">
        <v>0.25801633166033289</v>
      </c>
      <c r="P848" s="41">
        <v>0.23400168262830828</v>
      </c>
      <c r="Q848" s="41">
        <v>0.22614830050781706</v>
      </c>
      <c r="R848" s="41">
        <v>0.23465907887395288</v>
      </c>
      <c r="S848" s="47">
        <v>78.2</v>
      </c>
    </row>
    <row r="849" spans="1:19" x14ac:dyDescent="0.25">
      <c r="A849" t="s">
        <v>1193</v>
      </c>
      <c r="B849" s="40" t="s">
        <v>74</v>
      </c>
      <c r="C849" s="40">
        <v>3</v>
      </c>
      <c r="D849" s="43">
        <v>46023</v>
      </c>
      <c r="E849" s="42">
        <v>78.2</v>
      </c>
      <c r="F849" s="54">
        <v>1</v>
      </c>
      <c r="G849" s="41">
        <v>0.22871264683271059</v>
      </c>
      <c r="H849" s="41">
        <v>0.23750563879343578</v>
      </c>
      <c r="I849" s="41">
        <v>0.23037320442145653</v>
      </c>
      <c r="J849" s="41">
        <v>0.22169681899004828</v>
      </c>
      <c r="K849" s="41">
        <v>0.18652447212227979</v>
      </c>
      <c r="L849" s="41">
        <v>0.18988281789981101</v>
      </c>
      <c r="M849" s="41">
        <v>0.18730858498199443</v>
      </c>
      <c r="N849" s="41">
        <v>0.20642963181667212</v>
      </c>
      <c r="O849" s="41">
        <v>0.25801633166033289</v>
      </c>
      <c r="P849" s="41">
        <v>0.23400168262830828</v>
      </c>
      <c r="Q849" s="41">
        <v>0.22614830050781706</v>
      </c>
      <c r="R849" s="41">
        <v>0.23465907887395288</v>
      </c>
      <c r="S849" s="47">
        <v>78.2</v>
      </c>
    </row>
    <row r="850" spans="1:19" x14ac:dyDescent="0.25">
      <c r="A850" t="s">
        <v>1194</v>
      </c>
      <c r="B850" s="40" t="s">
        <v>74</v>
      </c>
      <c r="C850" s="40">
        <v>3</v>
      </c>
      <c r="D850" s="43">
        <v>46023</v>
      </c>
      <c r="E850" s="42">
        <v>78.2</v>
      </c>
      <c r="F850" s="54">
        <v>1</v>
      </c>
      <c r="G850" s="41">
        <v>0.22871264683271059</v>
      </c>
      <c r="H850" s="41">
        <v>0.23750563879343578</v>
      </c>
      <c r="I850" s="41">
        <v>0.23037320442145653</v>
      </c>
      <c r="J850" s="41">
        <v>0.22169681899004828</v>
      </c>
      <c r="K850" s="41">
        <v>0.18652447212227979</v>
      </c>
      <c r="L850" s="41">
        <v>0.18988281789981101</v>
      </c>
      <c r="M850" s="41">
        <v>0.18730858498199443</v>
      </c>
      <c r="N850" s="41">
        <v>0.20642963181667212</v>
      </c>
      <c r="O850" s="41">
        <v>0.25801633166033289</v>
      </c>
      <c r="P850" s="41">
        <v>0.23400168262830828</v>
      </c>
      <c r="Q850" s="41">
        <v>0.22614830050781706</v>
      </c>
      <c r="R850" s="41">
        <v>0.23465907887395288</v>
      </c>
      <c r="S850" s="47">
        <v>78.2</v>
      </c>
    </row>
    <row r="851" spans="1:19" x14ac:dyDescent="0.25">
      <c r="A851" t="s">
        <v>1195</v>
      </c>
      <c r="B851" s="40" t="s">
        <v>74</v>
      </c>
      <c r="C851" s="40">
        <v>3</v>
      </c>
      <c r="D851" s="43">
        <v>46023</v>
      </c>
      <c r="E851" s="42">
        <v>78.2</v>
      </c>
      <c r="F851" s="54">
        <v>1</v>
      </c>
      <c r="G851" s="41">
        <v>0.22871264683271059</v>
      </c>
      <c r="H851" s="41">
        <v>0.23750563879343578</v>
      </c>
      <c r="I851" s="41">
        <v>0.23037320442145653</v>
      </c>
      <c r="J851" s="41">
        <v>0.22169681899004828</v>
      </c>
      <c r="K851" s="41">
        <v>0.18652447212227979</v>
      </c>
      <c r="L851" s="41">
        <v>0.18988281789981101</v>
      </c>
      <c r="M851" s="41">
        <v>0.18730858498199443</v>
      </c>
      <c r="N851" s="41">
        <v>0.20642963181667212</v>
      </c>
      <c r="O851" s="41">
        <v>0.25801633166033289</v>
      </c>
      <c r="P851" s="41">
        <v>0.23400168262830828</v>
      </c>
      <c r="Q851" s="41">
        <v>0.22614830050781706</v>
      </c>
      <c r="R851" s="41">
        <v>0.23465907887395288</v>
      </c>
      <c r="S851" s="47">
        <v>78.2</v>
      </c>
    </row>
    <row r="852" spans="1:19" x14ac:dyDescent="0.25">
      <c r="A852" t="s">
        <v>1196</v>
      </c>
      <c r="B852" s="40" t="s">
        <v>74</v>
      </c>
      <c r="C852" s="40">
        <v>3</v>
      </c>
      <c r="D852" s="43">
        <v>46023</v>
      </c>
      <c r="E852" s="42">
        <v>78.2</v>
      </c>
      <c r="F852" s="54">
        <v>1</v>
      </c>
      <c r="G852" s="41">
        <v>0.22871264683271059</v>
      </c>
      <c r="H852" s="41">
        <v>0.23750563879343578</v>
      </c>
      <c r="I852" s="41">
        <v>0.23037320442145653</v>
      </c>
      <c r="J852" s="41">
        <v>0.22169681899004828</v>
      </c>
      <c r="K852" s="41">
        <v>0.18652447212227979</v>
      </c>
      <c r="L852" s="41">
        <v>0.18988281789981101</v>
      </c>
      <c r="M852" s="41">
        <v>0.18730858498199443</v>
      </c>
      <c r="N852" s="41">
        <v>0.20642963181667212</v>
      </c>
      <c r="O852" s="41">
        <v>0.25801633166033289</v>
      </c>
      <c r="P852" s="41">
        <v>0.23400168262830828</v>
      </c>
      <c r="Q852" s="41">
        <v>0.22614830050781706</v>
      </c>
      <c r="R852" s="41">
        <v>0.23465907887395288</v>
      </c>
      <c r="S852" s="47">
        <v>78.2</v>
      </c>
    </row>
    <row r="853" spans="1:19" x14ac:dyDescent="0.25">
      <c r="A853" t="s">
        <v>1919</v>
      </c>
      <c r="B853" s="40" t="s">
        <v>74</v>
      </c>
      <c r="C853" s="40">
        <v>1</v>
      </c>
      <c r="D853" s="43">
        <v>45658</v>
      </c>
      <c r="E853" s="42">
        <v>45</v>
      </c>
      <c r="F853" s="54">
        <v>1</v>
      </c>
      <c r="G853" s="41">
        <v>0.23516228756884971</v>
      </c>
      <c r="H853" s="41">
        <v>0.21966842736486258</v>
      </c>
      <c r="I853" s="41">
        <v>0.23504538398326369</v>
      </c>
      <c r="J853" s="41">
        <v>0.20674207770833952</v>
      </c>
      <c r="K853" s="41">
        <v>0.17149920684288822</v>
      </c>
      <c r="L853" s="41">
        <v>0.1618122816472472</v>
      </c>
      <c r="M853" s="41">
        <v>0.17557903330914121</v>
      </c>
      <c r="N853" s="41">
        <v>0.1745298280644238</v>
      </c>
      <c r="O853" s="41">
        <v>0.21253180841071748</v>
      </c>
      <c r="P853" s="41">
        <v>0.2107432866718385</v>
      </c>
      <c r="Q853" s="41">
        <v>0.2155843839491689</v>
      </c>
      <c r="R853" s="41">
        <v>0.20959371231642632</v>
      </c>
      <c r="S853" s="47">
        <v>45</v>
      </c>
    </row>
    <row r="854" spans="1:19" x14ac:dyDescent="0.25">
      <c r="A854" t="s">
        <v>1920</v>
      </c>
      <c r="B854" s="40" t="s">
        <v>74</v>
      </c>
      <c r="C854" s="40">
        <v>1</v>
      </c>
      <c r="D854" s="43">
        <v>45566</v>
      </c>
      <c r="E854" s="42">
        <v>45</v>
      </c>
      <c r="F854" s="54">
        <v>1</v>
      </c>
      <c r="G854" s="41">
        <v>0.23516228756884971</v>
      </c>
      <c r="H854" s="41">
        <v>0.21966842736486258</v>
      </c>
      <c r="I854" s="41">
        <v>0.23504538398326369</v>
      </c>
      <c r="J854" s="41">
        <v>0.20674207770833952</v>
      </c>
      <c r="K854" s="41">
        <v>0.17149920684288822</v>
      </c>
      <c r="L854" s="41">
        <v>0.1618122816472472</v>
      </c>
      <c r="M854" s="41">
        <v>0.17557903330914121</v>
      </c>
      <c r="N854" s="41">
        <v>0.1745298280644238</v>
      </c>
      <c r="O854" s="41">
        <v>0.21253180841071748</v>
      </c>
      <c r="P854" s="41">
        <v>0.2107432866718385</v>
      </c>
      <c r="Q854" s="41">
        <v>0.2155843839491689</v>
      </c>
      <c r="R854" s="41">
        <v>0.20959371231642632</v>
      </c>
      <c r="S854" s="47">
        <v>45</v>
      </c>
    </row>
    <row r="855" spans="1:19" x14ac:dyDescent="0.25">
      <c r="A855" t="s">
        <v>1921</v>
      </c>
      <c r="B855" s="40" t="s">
        <v>74</v>
      </c>
      <c r="C855" s="40">
        <v>1</v>
      </c>
      <c r="D855" s="43">
        <v>45136</v>
      </c>
      <c r="E855" s="42">
        <v>0.3</v>
      </c>
      <c r="F855" s="54">
        <v>1</v>
      </c>
      <c r="G855" s="41">
        <v>0.23516228756884971</v>
      </c>
      <c r="H855" s="41">
        <v>0.21966842736486258</v>
      </c>
      <c r="I855" s="41">
        <v>0.23504538398326369</v>
      </c>
      <c r="J855" s="41">
        <v>0.20674207770833952</v>
      </c>
      <c r="K855" s="41">
        <v>0.17149920684288822</v>
      </c>
      <c r="L855" s="41">
        <v>0.1618122816472472</v>
      </c>
      <c r="M855" s="41">
        <v>0.17557903330914121</v>
      </c>
      <c r="N855" s="41">
        <v>0.1745298280644238</v>
      </c>
      <c r="O855" s="41">
        <v>0.21253180841071748</v>
      </c>
      <c r="P855" s="41">
        <v>0.2107432866718385</v>
      </c>
      <c r="Q855" s="41">
        <v>0.2155843839491689</v>
      </c>
      <c r="R855" s="41">
        <v>0.20959371231642632</v>
      </c>
      <c r="S855" s="47">
        <v>0.3</v>
      </c>
    </row>
    <row r="856" spans="1:19" x14ac:dyDescent="0.25">
      <c r="A856" t="s">
        <v>1922</v>
      </c>
      <c r="B856" s="40" t="s">
        <v>74</v>
      </c>
      <c r="C856" s="40">
        <v>1</v>
      </c>
      <c r="D856" s="43">
        <v>45142</v>
      </c>
      <c r="E856" s="42">
        <v>0.22</v>
      </c>
      <c r="F856" s="54">
        <v>1</v>
      </c>
      <c r="G856" s="41">
        <v>0.23516228756884971</v>
      </c>
      <c r="H856" s="41">
        <v>0.21966842736486258</v>
      </c>
      <c r="I856" s="41">
        <v>0.23504538398326369</v>
      </c>
      <c r="J856" s="41">
        <v>0.20674207770833952</v>
      </c>
      <c r="K856" s="41">
        <v>0.17149920684288822</v>
      </c>
      <c r="L856" s="41">
        <v>0.1618122816472472</v>
      </c>
      <c r="M856" s="41">
        <v>0.17557903330914121</v>
      </c>
      <c r="N856" s="41">
        <v>0.1745298280644238</v>
      </c>
      <c r="O856" s="41">
        <v>0.21253180841071748</v>
      </c>
      <c r="P856" s="41">
        <v>0.2107432866718385</v>
      </c>
      <c r="Q856" s="41">
        <v>0.2155843839491689</v>
      </c>
      <c r="R856" s="41">
        <v>0.20959371231642632</v>
      </c>
      <c r="S856" s="47">
        <v>0.22</v>
      </c>
    </row>
    <row r="857" spans="1:19" x14ac:dyDescent="0.25">
      <c r="A857" t="s">
        <v>1923</v>
      </c>
      <c r="B857" s="40" t="s">
        <v>74</v>
      </c>
      <c r="C857" s="40">
        <v>1</v>
      </c>
      <c r="D857" s="43">
        <v>45136</v>
      </c>
      <c r="E857" s="42">
        <v>0.3</v>
      </c>
      <c r="F857" s="54">
        <v>1</v>
      </c>
      <c r="G857" s="41">
        <v>0.23516228756884971</v>
      </c>
      <c r="H857" s="41">
        <v>0.21966842736486258</v>
      </c>
      <c r="I857" s="41">
        <v>0.23504538398326369</v>
      </c>
      <c r="J857" s="41">
        <v>0.20674207770833952</v>
      </c>
      <c r="K857" s="41">
        <v>0.17149920684288822</v>
      </c>
      <c r="L857" s="41">
        <v>0.1618122816472472</v>
      </c>
      <c r="M857" s="41">
        <v>0.17557903330914121</v>
      </c>
      <c r="N857" s="41">
        <v>0.1745298280644238</v>
      </c>
      <c r="O857" s="41">
        <v>0.21253180841071748</v>
      </c>
      <c r="P857" s="41">
        <v>0.2107432866718385</v>
      </c>
      <c r="Q857" s="41">
        <v>0.2155843839491689</v>
      </c>
      <c r="R857" s="41">
        <v>0.20959371231642632</v>
      </c>
      <c r="S857" s="47">
        <v>0.3</v>
      </c>
    </row>
    <row r="858" spans="1:19" x14ac:dyDescent="0.25">
      <c r="A858" t="s">
        <v>1924</v>
      </c>
      <c r="B858" s="40" t="s">
        <v>74</v>
      </c>
      <c r="C858" s="40">
        <v>1</v>
      </c>
      <c r="D858" s="43">
        <v>45136</v>
      </c>
      <c r="E858" s="42">
        <v>0.14000000000000001</v>
      </c>
      <c r="F858" s="54">
        <v>1</v>
      </c>
      <c r="G858" s="41">
        <v>0.23516228756884971</v>
      </c>
      <c r="H858" s="41">
        <v>0.21966842736486258</v>
      </c>
      <c r="I858" s="41">
        <v>0.23504538398326369</v>
      </c>
      <c r="J858" s="41">
        <v>0.20674207770833952</v>
      </c>
      <c r="K858" s="41">
        <v>0.17149920684288822</v>
      </c>
      <c r="L858" s="41">
        <v>0.1618122816472472</v>
      </c>
      <c r="M858" s="41">
        <v>0.17557903330914121</v>
      </c>
      <c r="N858" s="41">
        <v>0.1745298280644238</v>
      </c>
      <c r="O858" s="41">
        <v>0.21253180841071748</v>
      </c>
      <c r="P858" s="41">
        <v>0.2107432866718385</v>
      </c>
      <c r="Q858" s="41">
        <v>0.2155843839491689</v>
      </c>
      <c r="R858" s="41">
        <v>0.20959371231642632</v>
      </c>
      <c r="S858" s="47">
        <v>0.14000000000000001</v>
      </c>
    </row>
    <row r="859" spans="1:19" x14ac:dyDescent="0.25">
      <c r="A859" t="s">
        <v>1197</v>
      </c>
      <c r="B859" s="40" t="s">
        <v>74</v>
      </c>
      <c r="C859" s="40">
        <v>3</v>
      </c>
      <c r="D859" s="43">
        <v>44998</v>
      </c>
      <c r="E859" s="42">
        <v>1.1599999999999999</v>
      </c>
      <c r="F859" s="54">
        <v>1</v>
      </c>
      <c r="G859" s="41">
        <v>0.22871264683271059</v>
      </c>
      <c r="H859" s="41">
        <v>0.23750563879343578</v>
      </c>
      <c r="I859" s="41">
        <v>0.23037320442145653</v>
      </c>
      <c r="J859" s="41">
        <v>0.22169681899004828</v>
      </c>
      <c r="K859" s="41">
        <v>0.18652447212227979</v>
      </c>
      <c r="L859" s="41">
        <v>0.18988281789981101</v>
      </c>
      <c r="M859" s="41">
        <v>0.18730858498199443</v>
      </c>
      <c r="N859" s="41">
        <v>0.20642963181667212</v>
      </c>
      <c r="O859" s="41">
        <v>0.25801633166033289</v>
      </c>
      <c r="P859" s="41">
        <v>0.23400168262830828</v>
      </c>
      <c r="Q859" s="41">
        <v>0.22614830050781706</v>
      </c>
      <c r="R859" s="41">
        <v>0.23465907887395288</v>
      </c>
      <c r="S859" s="47">
        <v>1.1599999999999999</v>
      </c>
    </row>
    <row r="860" spans="1:19" x14ac:dyDescent="0.25">
      <c r="A860" t="s">
        <v>1925</v>
      </c>
      <c r="B860" s="40" t="s">
        <v>74</v>
      </c>
      <c r="C860" s="40">
        <v>3</v>
      </c>
      <c r="D860" s="43">
        <v>45474</v>
      </c>
      <c r="E860" s="42">
        <v>47.25</v>
      </c>
      <c r="F860" s="54">
        <v>1</v>
      </c>
      <c r="G860" s="41">
        <v>0.22871264683271059</v>
      </c>
      <c r="H860" s="41">
        <v>0.23750563879343578</v>
      </c>
      <c r="I860" s="41">
        <v>0.23037320442145653</v>
      </c>
      <c r="J860" s="41">
        <v>0.22169681899004828</v>
      </c>
      <c r="K860" s="41">
        <v>0.18652447212227979</v>
      </c>
      <c r="L860" s="41">
        <v>0.18988281789981101</v>
      </c>
      <c r="M860" s="41">
        <v>0.18730858498199443</v>
      </c>
      <c r="N860" s="41">
        <v>0.20642963181667212</v>
      </c>
      <c r="O860" s="41">
        <v>0.25801633166033289</v>
      </c>
      <c r="P860" s="41">
        <v>0.23400168262830828</v>
      </c>
      <c r="Q860" s="41">
        <v>0.22614830050781706</v>
      </c>
      <c r="R860" s="41">
        <v>0.23465907887395288</v>
      </c>
      <c r="S860" s="47">
        <v>47.25</v>
      </c>
    </row>
    <row r="861" spans="1:19" x14ac:dyDescent="0.25">
      <c r="A861" t="s">
        <v>1926</v>
      </c>
      <c r="B861" s="40" t="s">
        <v>74</v>
      </c>
      <c r="C861" s="40">
        <v>4</v>
      </c>
      <c r="D861" s="43">
        <v>45157</v>
      </c>
      <c r="E861" s="42">
        <v>0.36</v>
      </c>
      <c r="F861" s="54">
        <v>1</v>
      </c>
      <c r="G861" s="41">
        <v>0.20221421906651471</v>
      </c>
      <c r="H861" s="41">
        <v>0.17923093633857423</v>
      </c>
      <c r="I861" s="41">
        <v>0.21458351140595219</v>
      </c>
      <c r="J861" s="41">
        <v>0.19507224109575166</v>
      </c>
      <c r="K861" s="41">
        <v>0.19801791998850377</v>
      </c>
      <c r="L861" s="41">
        <v>0.22762816552260778</v>
      </c>
      <c r="M861" s="41">
        <v>0.2441798517361651</v>
      </c>
      <c r="N861" s="41">
        <v>0.2576330056936198</v>
      </c>
      <c r="O861" s="41">
        <v>0.25799971417383649</v>
      </c>
      <c r="P861" s="41">
        <v>0.16981016278465577</v>
      </c>
      <c r="Q861" s="41">
        <v>0.17703076364345732</v>
      </c>
      <c r="R861" s="41">
        <v>0.18667578787245478</v>
      </c>
      <c r="S861" s="47">
        <v>0.36</v>
      </c>
    </row>
    <row r="862" spans="1:19" x14ac:dyDescent="0.25">
      <c r="A862" t="s">
        <v>1927</v>
      </c>
      <c r="B862" s="40" t="s">
        <v>74</v>
      </c>
      <c r="C862" s="40">
        <v>1</v>
      </c>
      <c r="D862" s="43">
        <v>46478</v>
      </c>
      <c r="E862" s="42">
        <v>50</v>
      </c>
      <c r="F862" s="54">
        <v>1</v>
      </c>
      <c r="G862" s="41">
        <v>0.23516228756884971</v>
      </c>
      <c r="H862" s="41">
        <v>0.21966842736486258</v>
      </c>
      <c r="I862" s="41">
        <v>0.23504538398326369</v>
      </c>
      <c r="J862" s="41">
        <v>0.20674207770833952</v>
      </c>
      <c r="K862" s="41">
        <v>0.17149920684288822</v>
      </c>
      <c r="L862" s="41">
        <v>0.1618122816472472</v>
      </c>
      <c r="M862" s="41">
        <v>0.17557903330914121</v>
      </c>
      <c r="N862" s="41">
        <v>0.1745298280644238</v>
      </c>
      <c r="O862" s="41">
        <v>0.21253180841071748</v>
      </c>
      <c r="P862" s="41">
        <v>0.2107432866718385</v>
      </c>
      <c r="Q862" s="41">
        <v>0.2155843839491689</v>
      </c>
      <c r="R862" s="41">
        <v>0.20959371231642632</v>
      </c>
      <c r="S862" s="47">
        <v>50</v>
      </c>
    </row>
    <row r="863" spans="1:19" x14ac:dyDescent="0.25">
      <c r="A863" t="s">
        <v>1928</v>
      </c>
      <c r="B863" s="40" t="s">
        <v>74</v>
      </c>
      <c r="C863" s="40">
        <v>1</v>
      </c>
      <c r="D863" s="43">
        <v>46478</v>
      </c>
      <c r="E863" s="42">
        <v>50</v>
      </c>
      <c r="F863" s="54">
        <v>1</v>
      </c>
      <c r="G863" s="41">
        <v>0.23516228756884971</v>
      </c>
      <c r="H863" s="41">
        <v>0.21966842736486258</v>
      </c>
      <c r="I863" s="41">
        <v>0.23504538398326369</v>
      </c>
      <c r="J863" s="41">
        <v>0.20674207770833952</v>
      </c>
      <c r="K863" s="41">
        <v>0.17149920684288822</v>
      </c>
      <c r="L863" s="41">
        <v>0.1618122816472472</v>
      </c>
      <c r="M863" s="41">
        <v>0.17557903330914121</v>
      </c>
      <c r="N863" s="41">
        <v>0.1745298280644238</v>
      </c>
      <c r="O863" s="41">
        <v>0.21253180841071748</v>
      </c>
      <c r="P863" s="41">
        <v>0.2107432866718385</v>
      </c>
      <c r="Q863" s="41">
        <v>0.2155843839491689</v>
      </c>
      <c r="R863" s="41">
        <v>0.20959371231642632</v>
      </c>
      <c r="S863" s="47">
        <v>50</v>
      </c>
    </row>
    <row r="864" spans="1:19" x14ac:dyDescent="0.25">
      <c r="A864" t="s">
        <v>1929</v>
      </c>
      <c r="B864" s="40" t="s">
        <v>74</v>
      </c>
      <c r="C864" s="40">
        <v>1</v>
      </c>
      <c r="D864" s="43">
        <v>45171</v>
      </c>
      <c r="E864" s="42">
        <v>0.3</v>
      </c>
      <c r="F864" s="54">
        <v>1</v>
      </c>
      <c r="G864" s="41">
        <v>0.23516228756884971</v>
      </c>
      <c r="H864" s="41">
        <v>0.21966842736486258</v>
      </c>
      <c r="I864" s="41">
        <v>0.23504538398326369</v>
      </c>
      <c r="J864" s="41">
        <v>0.20674207770833952</v>
      </c>
      <c r="K864" s="41">
        <v>0.17149920684288822</v>
      </c>
      <c r="L864" s="41">
        <v>0.1618122816472472</v>
      </c>
      <c r="M864" s="41">
        <v>0.17557903330914121</v>
      </c>
      <c r="N864" s="41">
        <v>0.1745298280644238</v>
      </c>
      <c r="O864" s="41">
        <v>0.21253180841071748</v>
      </c>
      <c r="P864" s="41">
        <v>0.2107432866718385</v>
      </c>
      <c r="Q864" s="41">
        <v>0.2155843839491689</v>
      </c>
      <c r="R864" s="41">
        <v>0.20959371231642632</v>
      </c>
      <c r="S864" s="47">
        <v>0.3</v>
      </c>
    </row>
    <row r="865" spans="1:19" x14ac:dyDescent="0.25">
      <c r="A865" t="s">
        <v>1930</v>
      </c>
      <c r="B865" s="40" t="s">
        <v>74</v>
      </c>
      <c r="C865" s="40">
        <v>2</v>
      </c>
      <c r="D865" s="43">
        <v>45114</v>
      </c>
      <c r="E865" s="42">
        <v>0.108</v>
      </c>
      <c r="F865" s="54">
        <v>1</v>
      </c>
      <c r="G865" s="41">
        <v>0.13911199566864266</v>
      </c>
      <c r="H865" s="41">
        <v>0.14397323158099676</v>
      </c>
      <c r="I865" s="41">
        <v>0.1253122181429491</v>
      </c>
      <c r="J865" s="41">
        <v>0.1107734592458102</v>
      </c>
      <c r="K865" s="41">
        <v>8.2659943560374941E-2</v>
      </c>
      <c r="L865" s="41">
        <v>6.9791864427120306E-2</v>
      </c>
      <c r="M865" s="41">
        <v>9.0617307951531029E-2</v>
      </c>
      <c r="N865" s="41">
        <v>0.10218505105720474</v>
      </c>
      <c r="O865" s="41">
        <v>0.11087991924650198</v>
      </c>
      <c r="P865" s="41">
        <v>0.12186694448854825</v>
      </c>
      <c r="Q865" s="41">
        <v>0.16068009222333368</v>
      </c>
      <c r="R865" s="41">
        <v>0.16599739643926004</v>
      </c>
      <c r="S865" s="47">
        <v>0.108</v>
      </c>
    </row>
    <row r="866" spans="1:19" x14ac:dyDescent="0.25">
      <c r="A866" t="s">
        <v>1198</v>
      </c>
      <c r="B866" s="40" t="s">
        <v>74</v>
      </c>
      <c r="C866" s="40">
        <v>3</v>
      </c>
      <c r="D866" s="43">
        <v>46113</v>
      </c>
      <c r="E866" s="42">
        <v>30</v>
      </c>
      <c r="F866" s="54">
        <v>1</v>
      </c>
      <c r="G866" s="41">
        <v>0.22871264683271059</v>
      </c>
      <c r="H866" s="41">
        <v>0.23750563879343578</v>
      </c>
      <c r="I866" s="41">
        <v>0.23037320442145653</v>
      </c>
      <c r="J866" s="41">
        <v>0.22169681899004828</v>
      </c>
      <c r="K866" s="41">
        <v>0.18652447212227979</v>
      </c>
      <c r="L866" s="41">
        <v>0.18988281789981101</v>
      </c>
      <c r="M866" s="41">
        <v>0.18730858498199443</v>
      </c>
      <c r="N866" s="41">
        <v>0.20642963181667212</v>
      </c>
      <c r="O866" s="41">
        <v>0.25801633166033289</v>
      </c>
      <c r="P866" s="41">
        <v>0.23400168262830828</v>
      </c>
      <c r="Q866" s="41">
        <v>0.22614830050781706</v>
      </c>
      <c r="R866" s="41">
        <v>0.23465907887395288</v>
      </c>
      <c r="S866" s="47">
        <v>30</v>
      </c>
    </row>
    <row r="867" spans="1:19" x14ac:dyDescent="0.25">
      <c r="A867" t="s">
        <v>1199</v>
      </c>
      <c r="B867" s="40" t="s">
        <v>74</v>
      </c>
      <c r="C867" s="40">
        <v>3</v>
      </c>
      <c r="D867" s="43">
        <v>46113</v>
      </c>
      <c r="E867" s="42">
        <v>30</v>
      </c>
      <c r="F867" s="54">
        <v>1</v>
      </c>
      <c r="G867" s="41">
        <v>0.22871264683271059</v>
      </c>
      <c r="H867" s="41">
        <v>0.23750563879343578</v>
      </c>
      <c r="I867" s="41">
        <v>0.23037320442145653</v>
      </c>
      <c r="J867" s="41">
        <v>0.22169681899004828</v>
      </c>
      <c r="K867" s="41">
        <v>0.18652447212227979</v>
      </c>
      <c r="L867" s="41">
        <v>0.18988281789981101</v>
      </c>
      <c r="M867" s="41">
        <v>0.18730858498199443</v>
      </c>
      <c r="N867" s="41">
        <v>0.20642963181667212</v>
      </c>
      <c r="O867" s="41">
        <v>0.25801633166033289</v>
      </c>
      <c r="P867" s="41">
        <v>0.23400168262830828</v>
      </c>
      <c r="Q867" s="41">
        <v>0.22614830050781706</v>
      </c>
      <c r="R867" s="41">
        <v>0.23465907887395288</v>
      </c>
      <c r="S867" s="47">
        <v>30</v>
      </c>
    </row>
    <row r="868" spans="1:19" x14ac:dyDescent="0.25">
      <c r="A868" t="s">
        <v>1931</v>
      </c>
      <c r="B868" s="40" t="s">
        <v>74</v>
      </c>
      <c r="C868" s="40">
        <v>1</v>
      </c>
      <c r="D868" s="43">
        <v>45167</v>
      </c>
      <c r="E868" s="42">
        <v>0.4</v>
      </c>
      <c r="F868" s="54">
        <v>1</v>
      </c>
      <c r="G868" s="41">
        <v>0.23516228756884971</v>
      </c>
      <c r="H868" s="41">
        <v>0.21966842736486258</v>
      </c>
      <c r="I868" s="41">
        <v>0.23504538398326369</v>
      </c>
      <c r="J868" s="41">
        <v>0.20674207770833952</v>
      </c>
      <c r="K868" s="41">
        <v>0.17149920684288822</v>
      </c>
      <c r="L868" s="41">
        <v>0.1618122816472472</v>
      </c>
      <c r="M868" s="41">
        <v>0.17557903330914121</v>
      </c>
      <c r="N868" s="41">
        <v>0.1745298280644238</v>
      </c>
      <c r="O868" s="41">
        <v>0.21253180841071748</v>
      </c>
      <c r="P868" s="41">
        <v>0.2107432866718385</v>
      </c>
      <c r="Q868" s="41">
        <v>0.2155843839491689</v>
      </c>
      <c r="R868" s="41">
        <v>0.20959371231642632</v>
      </c>
      <c r="S868" s="47">
        <v>0.4</v>
      </c>
    </row>
    <row r="869" spans="1:19" x14ac:dyDescent="0.25">
      <c r="A869" t="s">
        <v>1200</v>
      </c>
      <c r="B869" s="40" t="s">
        <v>74</v>
      </c>
      <c r="C869" s="40">
        <v>3</v>
      </c>
      <c r="D869" s="43">
        <v>45474</v>
      </c>
      <c r="E869" s="42">
        <v>16.75</v>
      </c>
      <c r="F869" s="54">
        <v>1</v>
      </c>
      <c r="G869" s="41">
        <v>0.22871264683271059</v>
      </c>
      <c r="H869" s="41">
        <v>0.23750563879343578</v>
      </c>
      <c r="I869" s="41">
        <v>0.23037320442145653</v>
      </c>
      <c r="J869" s="41">
        <v>0.22169681899004828</v>
      </c>
      <c r="K869" s="41">
        <v>0.18652447212227979</v>
      </c>
      <c r="L869" s="41">
        <v>0.18988281789981101</v>
      </c>
      <c r="M869" s="41">
        <v>0.18730858498199443</v>
      </c>
      <c r="N869" s="41">
        <v>0.20642963181667212</v>
      </c>
      <c r="O869" s="41">
        <v>0.25801633166033289</v>
      </c>
      <c r="P869" s="41">
        <v>0.23400168262830828</v>
      </c>
      <c r="Q869" s="41">
        <v>0.22614830050781706</v>
      </c>
      <c r="R869" s="41">
        <v>0.23465907887395288</v>
      </c>
      <c r="S869" s="47">
        <v>16.75</v>
      </c>
    </row>
    <row r="870" spans="1:19" x14ac:dyDescent="0.25">
      <c r="A870" t="s">
        <v>1932</v>
      </c>
      <c r="B870" s="40" t="s">
        <v>74</v>
      </c>
      <c r="C870" s="40">
        <v>3</v>
      </c>
      <c r="D870" s="43">
        <v>45505</v>
      </c>
      <c r="E870" s="42">
        <v>39.792000000000002</v>
      </c>
      <c r="F870" s="54">
        <v>1</v>
      </c>
      <c r="G870" s="41">
        <v>0.22871264683271059</v>
      </c>
      <c r="H870" s="41">
        <v>0.23750563879343578</v>
      </c>
      <c r="I870" s="41">
        <v>0.23037320442145653</v>
      </c>
      <c r="J870" s="41">
        <v>0.22169681899004828</v>
      </c>
      <c r="K870" s="41">
        <v>0.18652447212227979</v>
      </c>
      <c r="L870" s="41">
        <v>0.18988281789981101</v>
      </c>
      <c r="M870" s="41">
        <v>0.18730858498199443</v>
      </c>
      <c r="N870" s="41">
        <v>0.20642963181667212</v>
      </c>
      <c r="O870" s="41">
        <v>0.25801633166033289</v>
      </c>
      <c r="P870" s="41">
        <v>0.23400168262830828</v>
      </c>
      <c r="Q870" s="41">
        <v>0.22614830050781706</v>
      </c>
      <c r="R870" s="41">
        <v>0.23465907887395288</v>
      </c>
      <c r="S870" s="47">
        <v>39.792000000000002</v>
      </c>
    </row>
    <row r="871" spans="1:19" x14ac:dyDescent="0.25">
      <c r="A871" t="s">
        <v>1933</v>
      </c>
      <c r="B871" s="40" t="s">
        <v>74</v>
      </c>
      <c r="C871" s="40">
        <v>3</v>
      </c>
      <c r="D871" s="43">
        <v>45505</v>
      </c>
      <c r="E871" s="42">
        <v>39.792000000000002</v>
      </c>
      <c r="F871" s="54">
        <v>1</v>
      </c>
      <c r="G871" s="41">
        <v>0.22871264683271059</v>
      </c>
      <c r="H871" s="41">
        <v>0.23750563879343578</v>
      </c>
      <c r="I871" s="41">
        <v>0.23037320442145653</v>
      </c>
      <c r="J871" s="41">
        <v>0.22169681899004828</v>
      </c>
      <c r="K871" s="41">
        <v>0.18652447212227979</v>
      </c>
      <c r="L871" s="41">
        <v>0.18988281789981101</v>
      </c>
      <c r="M871" s="41">
        <v>0.18730858498199443</v>
      </c>
      <c r="N871" s="41">
        <v>0.20642963181667212</v>
      </c>
      <c r="O871" s="41">
        <v>0.25801633166033289</v>
      </c>
      <c r="P871" s="41">
        <v>0.23400168262830828</v>
      </c>
      <c r="Q871" s="41">
        <v>0.22614830050781706</v>
      </c>
      <c r="R871" s="41">
        <v>0.23465907887395288</v>
      </c>
      <c r="S871" s="47">
        <v>39.792000000000002</v>
      </c>
    </row>
    <row r="872" spans="1:19" x14ac:dyDescent="0.25">
      <c r="A872" t="s">
        <v>1201</v>
      </c>
      <c r="B872" s="40" t="s">
        <v>74</v>
      </c>
      <c r="C872" s="40">
        <v>3</v>
      </c>
      <c r="D872" s="43">
        <v>45505</v>
      </c>
      <c r="E872" s="42">
        <v>20.100000000000001</v>
      </c>
      <c r="F872" s="54">
        <v>1</v>
      </c>
      <c r="G872" s="41">
        <v>0.22871264683271059</v>
      </c>
      <c r="H872" s="41">
        <v>0.23750563879343578</v>
      </c>
      <c r="I872" s="41">
        <v>0.23037320442145653</v>
      </c>
      <c r="J872" s="41">
        <v>0.22169681899004828</v>
      </c>
      <c r="K872" s="41">
        <v>0.18652447212227979</v>
      </c>
      <c r="L872" s="41">
        <v>0.18988281789981101</v>
      </c>
      <c r="M872" s="41">
        <v>0.18730858498199443</v>
      </c>
      <c r="N872" s="41">
        <v>0.20642963181667212</v>
      </c>
      <c r="O872" s="41">
        <v>0.25801633166033289</v>
      </c>
      <c r="P872" s="41">
        <v>0.23400168262830828</v>
      </c>
      <c r="Q872" s="41">
        <v>0.22614830050781706</v>
      </c>
      <c r="R872" s="41">
        <v>0.23465907887395288</v>
      </c>
      <c r="S872" s="47">
        <v>20.100000000000001</v>
      </c>
    </row>
    <row r="873" spans="1:19" x14ac:dyDescent="0.25">
      <c r="A873" t="s">
        <v>1934</v>
      </c>
      <c r="B873" s="40" t="s">
        <v>74</v>
      </c>
      <c r="C873" s="40">
        <v>3</v>
      </c>
      <c r="D873" s="43">
        <v>45597</v>
      </c>
      <c r="E873" s="42">
        <v>36.475999999999999</v>
      </c>
      <c r="F873" s="54">
        <v>1</v>
      </c>
      <c r="G873" s="41">
        <v>0.22871264683271059</v>
      </c>
      <c r="H873" s="41">
        <v>0.23750563879343578</v>
      </c>
      <c r="I873" s="41">
        <v>0.23037320442145653</v>
      </c>
      <c r="J873" s="41">
        <v>0.22169681899004828</v>
      </c>
      <c r="K873" s="41">
        <v>0.18652447212227979</v>
      </c>
      <c r="L873" s="41">
        <v>0.18988281789981101</v>
      </c>
      <c r="M873" s="41">
        <v>0.18730858498199443</v>
      </c>
      <c r="N873" s="41">
        <v>0.20642963181667212</v>
      </c>
      <c r="O873" s="41">
        <v>0.25801633166033289</v>
      </c>
      <c r="P873" s="41">
        <v>0.23400168262830828</v>
      </c>
      <c r="Q873" s="41">
        <v>0.22614830050781706</v>
      </c>
      <c r="R873" s="41">
        <v>0.23465907887395288</v>
      </c>
      <c r="S873" s="47">
        <v>36.475999999999999</v>
      </c>
    </row>
    <row r="874" spans="1:19" x14ac:dyDescent="0.25">
      <c r="A874" t="s">
        <v>1935</v>
      </c>
      <c r="B874" s="40" t="s">
        <v>74</v>
      </c>
      <c r="C874" s="40">
        <v>3</v>
      </c>
      <c r="D874" s="43">
        <v>45597</v>
      </c>
      <c r="E874" s="42">
        <v>33.159999999999997</v>
      </c>
      <c r="F874" s="54">
        <v>1</v>
      </c>
      <c r="G874" s="41">
        <v>0.22871264683271059</v>
      </c>
      <c r="H874" s="41">
        <v>0.23750563879343578</v>
      </c>
      <c r="I874" s="41">
        <v>0.23037320442145653</v>
      </c>
      <c r="J874" s="41">
        <v>0.22169681899004828</v>
      </c>
      <c r="K874" s="41">
        <v>0.18652447212227979</v>
      </c>
      <c r="L874" s="41">
        <v>0.18988281789981101</v>
      </c>
      <c r="M874" s="41">
        <v>0.18730858498199443</v>
      </c>
      <c r="N874" s="41">
        <v>0.20642963181667212</v>
      </c>
      <c r="O874" s="41">
        <v>0.25801633166033289</v>
      </c>
      <c r="P874" s="41">
        <v>0.23400168262830828</v>
      </c>
      <c r="Q874" s="41">
        <v>0.22614830050781706</v>
      </c>
      <c r="R874" s="41">
        <v>0.23465907887395288</v>
      </c>
      <c r="S874" s="47">
        <v>33.159999999999997</v>
      </c>
    </row>
    <row r="875" spans="1:19" x14ac:dyDescent="0.25">
      <c r="A875" t="s">
        <v>1936</v>
      </c>
      <c r="B875" s="40" t="s">
        <v>74</v>
      </c>
      <c r="C875" s="40">
        <v>3</v>
      </c>
      <c r="D875" s="43">
        <v>45536</v>
      </c>
      <c r="E875" s="42">
        <v>33.159999999999997</v>
      </c>
      <c r="F875" s="54">
        <v>1</v>
      </c>
      <c r="G875" s="41">
        <v>0.22871264683271059</v>
      </c>
      <c r="H875" s="41">
        <v>0.23750563879343578</v>
      </c>
      <c r="I875" s="41">
        <v>0.23037320442145653</v>
      </c>
      <c r="J875" s="41">
        <v>0.22169681899004828</v>
      </c>
      <c r="K875" s="41">
        <v>0.18652447212227979</v>
      </c>
      <c r="L875" s="41">
        <v>0.18988281789981101</v>
      </c>
      <c r="M875" s="41">
        <v>0.18730858498199443</v>
      </c>
      <c r="N875" s="41">
        <v>0.20642963181667212</v>
      </c>
      <c r="O875" s="41">
        <v>0.25801633166033289</v>
      </c>
      <c r="P875" s="41">
        <v>0.23400168262830828</v>
      </c>
      <c r="Q875" s="41">
        <v>0.22614830050781706</v>
      </c>
      <c r="R875" s="41">
        <v>0.23465907887395288</v>
      </c>
      <c r="S875" s="47">
        <v>33.159999999999997</v>
      </c>
    </row>
    <row r="876" spans="1:19" x14ac:dyDescent="0.25">
      <c r="A876" t="s">
        <v>1937</v>
      </c>
      <c r="B876" s="40" t="s">
        <v>74</v>
      </c>
      <c r="C876" s="40">
        <v>3</v>
      </c>
      <c r="D876" s="43">
        <v>45303</v>
      </c>
      <c r="E876" s="42">
        <v>1.66</v>
      </c>
      <c r="F876" s="54">
        <v>1</v>
      </c>
      <c r="G876" s="41">
        <v>0.22871264683271059</v>
      </c>
      <c r="H876" s="41">
        <v>0.23750563879343578</v>
      </c>
      <c r="I876" s="41">
        <v>0.23037320442145653</v>
      </c>
      <c r="J876" s="41">
        <v>0.22169681899004828</v>
      </c>
      <c r="K876" s="41">
        <v>0.18652447212227979</v>
      </c>
      <c r="L876" s="41">
        <v>0.18988281789981101</v>
      </c>
      <c r="M876" s="41">
        <v>0.18730858498199443</v>
      </c>
      <c r="N876" s="41">
        <v>0.20642963181667212</v>
      </c>
      <c r="O876" s="41">
        <v>0.25801633166033289</v>
      </c>
      <c r="P876" s="41">
        <v>0.23400168262830828</v>
      </c>
      <c r="Q876" s="41">
        <v>0.22614830050781706</v>
      </c>
      <c r="R876" s="41">
        <v>0.23465907887395288</v>
      </c>
      <c r="S876" s="47">
        <v>1.66</v>
      </c>
    </row>
    <row r="877" spans="1:19" x14ac:dyDescent="0.25">
      <c r="A877" t="s">
        <v>1938</v>
      </c>
      <c r="B877" s="40" t="s">
        <v>74</v>
      </c>
      <c r="C877" s="40">
        <v>3</v>
      </c>
      <c r="D877" s="43">
        <v>45303</v>
      </c>
      <c r="E877" s="42">
        <v>-1.6140000000000001</v>
      </c>
      <c r="F877" s="54">
        <v>1</v>
      </c>
      <c r="G877" s="41">
        <v>0.22871264683271059</v>
      </c>
      <c r="H877" s="41">
        <v>0.23750563879343578</v>
      </c>
      <c r="I877" s="41">
        <v>0.23037320442145653</v>
      </c>
      <c r="J877" s="41">
        <v>0.22169681899004828</v>
      </c>
      <c r="K877" s="41">
        <v>0.18652447212227979</v>
      </c>
      <c r="L877" s="41">
        <v>0.18988281789981101</v>
      </c>
      <c r="M877" s="41">
        <v>0.18730858498199443</v>
      </c>
      <c r="N877" s="41">
        <v>0.20642963181667212</v>
      </c>
      <c r="O877" s="41">
        <v>0.25801633166033289</v>
      </c>
      <c r="P877" s="41">
        <v>0.23400168262830828</v>
      </c>
      <c r="Q877" s="41">
        <v>0.22614830050781706</v>
      </c>
      <c r="R877" s="41">
        <v>0.23465907887395288</v>
      </c>
      <c r="S877" s="47">
        <v>-1.6140000000000001</v>
      </c>
    </row>
    <row r="878" spans="1:19" x14ac:dyDescent="0.25">
      <c r="A878" t="s">
        <v>1202</v>
      </c>
      <c r="B878" s="40" t="s">
        <v>74</v>
      </c>
      <c r="C878" s="40">
        <v>3</v>
      </c>
      <c r="D878" s="43">
        <v>45597</v>
      </c>
      <c r="E878" s="42">
        <v>50</v>
      </c>
      <c r="F878" s="54">
        <v>1</v>
      </c>
      <c r="G878" s="41">
        <v>0.22871264683271059</v>
      </c>
      <c r="H878" s="41">
        <v>0.23750563879343578</v>
      </c>
      <c r="I878" s="41">
        <v>0.23037320442145653</v>
      </c>
      <c r="J878" s="41">
        <v>0.22169681899004828</v>
      </c>
      <c r="K878" s="41">
        <v>0.18652447212227979</v>
      </c>
      <c r="L878" s="41">
        <v>0.18988281789981101</v>
      </c>
      <c r="M878" s="41">
        <v>0.18730858498199443</v>
      </c>
      <c r="N878" s="41">
        <v>0.20642963181667212</v>
      </c>
      <c r="O878" s="41">
        <v>0.25801633166033289</v>
      </c>
      <c r="P878" s="41">
        <v>0.23400168262830828</v>
      </c>
      <c r="Q878" s="41">
        <v>0.22614830050781706</v>
      </c>
      <c r="R878" s="41">
        <v>0.23465907887395288</v>
      </c>
      <c r="S878" s="47">
        <v>50</v>
      </c>
    </row>
    <row r="879" spans="1:19" x14ac:dyDescent="0.25">
      <c r="A879" t="s">
        <v>1203</v>
      </c>
      <c r="B879" s="40" t="s">
        <v>74</v>
      </c>
      <c r="C879" s="40">
        <v>3</v>
      </c>
      <c r="D879" s="43">
        <v>45597</v>
      </c>
      <c r="E879" s="42">
        <v>50</v>
      </c>
      <c r="F879" s="54">
        <v>1</v>
      </c>
      <c r="G879" s="41">
        <v>0.22871264683271059</v>
      </c>
      <c r="H879" s="41">
        <v>0.23750563879343578</v>
      </c>
      <c r="I879" s="41">
        <v>0.23037320442145653</v>
      </c>
      <c r="J879" s="41">
        <v>0.22169681899004828</v>
      </c>
      <c r="K879" s="41">
        <v>0.18652447212227979</v>
      </c>
      <c r="L879" s="41">
        <v>0.18988281789981101</v>
      </c>
      <c r="M879" s="41">
        <v>0.18730858498199443</v>
      </c>
      <c r="N879" s="41">
        <v>0.20642963181667212</v>
      </c>
      <c r="O879" s="41">
        <v>0.25801633166033289</v>
      </c>
      <c r="P879" s="41">
        <v>0.23400168262830828</v>
      </c>
      <c r="Q879" s="41">
        <v>0.22614830050781706</v>
      </c>
      <c r="R879" s="41">
        <v>0.23465907887395288</v>
      </c>
      <c r="S879" s="47">
        <v>50</v>
      </c>
    </row>
    <row r="880" spans="1:19" x14ac:dyDescent="0.25">
      <c r="A880" t="s">
        <v>1939</v>
      </c>
      <c r="B880" s="40" t="s">
        <v>74</v>
      </c>
      <c r="C880" s="40">
        <v>3</v>
      </c>
      <c r="D880" s="43">
        <v>45597</v>
      </c>
      <c r="E880" s="42">
        <v>50</v>
      </c>
      <c r="F880" s="54">
        <v>1</v>
      </c>
      <c r="G880" s="41">
        <v>0.22871264683271059</v>
      </c>
      <c r="H880" s="41">
        <v>0.23750563879343578</v>
      </c>
      <c r="I880" s="41">
        <v>0.23037320442145653</v>
      </c>
      <c r="J880" s="41">
        <v>0.22169681899004828</v>
      </c>
      <c r="K880" s="41">
        <v>0.18652447212227979</v>
      </c>
      <c r="L880" s="41">
        <v>0.18988281789981101</v>
      </c>
      <c r="M880" s="41">
        <v>0.18730858498199443</v>
      </c>
      <c r="N880" s="41">
        <v>0.20642963181667212</v>
      </c>
      <c r="O880" s="41">
        <v>0.25801633166033289</v>
      </c>
      <c r="P880" s="41">
        <v>0.23400168262830828</v>
      </c>
      <c r="Q880" s="41">
        <v>0.22614830050781706</v>
      </c>
      <c r="R880" s="41">
        <v>0.23465907887395288</v>
      </c>
      <c r="S880" s="47">
        <v>50</v>
      </c>
    </row>
    <row r="881" spans="1:19" x14ac:dyDescent="0.25">
      <c r="A881" t="s">
        <v>1940</v>
      </c>
      <c r="B881" s="40" t="s">
        <v>74</v>
      </c>
      <c r="C881" s="40">
        <v>3</v>
      </c>
      <c r="D881" s="43">
        <v>45597</v>
      </c>
      <c r="E881" s="42">
        <v>50</v>
      </c>
      <c r="F881" s="54">
        <v>1</v>
      </c>
      <c r="G881" s="41">
        <v>0.22871264683271059</v>
      </c>
      <c r="H881" s="41">
        <v>0.23750563879343578</v>
      </c>
      <c r="I881" s="41">
        <v>0.23037320442145653</v>
      </c>
      <c r="J881" s="41">
        <v>0.22169681899004828</v>
      </c>
      <c r="K881" s="41">
        <v>0.18652447212227979</v>
      </c>
      <c r="L881" s="41">
        <v>0.18988281789981101</v>
      </c>
      <c r="M881" s="41">
        <v>0.18730858498199443</v>
      </c>
      <c r="N881" s="41">
        <v>0.20642963181667212</v>
      </c>
      <c r="O881" s="41">
        <v>0.25801633166033289</v>
      </c>
      <c r="P881" s="41">
        <v>0.23400168262830828</v>
      </c>
      <c r="Q881" s="41">
        <v>0.22614830050781706</v>
      </c>
      <c r="R881" s="41">
        <v>0.23465907887395288</v>
      </c>
      <c r="S881" s="47">
        <v>50</v>
      </c>
    </row>
    <row r="882" spans="1:19" x14ac:dyDescent="0.25">
      <c r="A882" t="s">
        <v>1941</v>
      </c>
      <c r="B882" s="40" t="s">
        <v>74</v>
      </c>
      <c r="C882" s="40">
        <v>3</v>
      </c>
      <c r="D882" s="43">
        <v>45658</v>
      </c>
      <c r="E882" s="42">
        <v>50</v>
      </c>
      <c r="F882" s="54">
        <v>1</v>
      </c>
      <c r="G882" s="41">
        <v>0.22871264683271059</v>
      </c>
      <c r="H882" s="41">
        <v>0.23750563879343578</v>
      </c>
      <c r="I882" s="41">
        <v>0.23037320442145653</v>
      </c>
      <c r="J882" s="41">
        <v>0.22169681899004828</v>
      </c>
      <c r="K882" s="41">
        <v>0.18652447212227979</v>
      </c>
      <c r="L882" s="41">
        <v>0.18988281789981101</v>
      </c>
      <c r="M882" s="41">
        <v>0.18730858498199443</v>
      </c>
      <c r="N882" s="41">
        <v>0.20642963181667212</v>
      </c>
      <c r="O882" s="41">
        <v>0.25801633166033289</v>
      </c>
      <c r="P882" s="41">
        <v>0.23400168262830828</v>
      </c>
      <c r="Q882" s="41">
        <v>0.22614830050781706</v>
      </c>
      <c r="R882" s="41">
        <v>0.23465907887395288</v>
      </c>
      <c r="S882" s="47">
        <v>50</v>
      </c>
    </row>
    <row r="883" spans="1:19" x14ac:dyDescent="0.25">
      <c r="A883" t="s">
        <v>1942</v>
      </c>
      <c r="B883" s="40" t="s">
        <v>74</v>
      </c>
      <c r="C883" s="40">
        <v>3</v>
      </c>
      <c r="D883" s="43">
        <v>45658</v>
      </c>
      <c r="E883" s="42">
        <v>50</v>
      </c>
      <c r="F883" s="54">
        <v>1</v>
      </c>
      <c r="G883" s="41">
        <v>0.22871264683271059</v>
      </c>
      <c r="H883" s="41">
        <v>0.23750563879343578</v>
      </c>
      <c r="I883" s="41">
        <v>0.23037320442145653</v>
      </c>
      <c r="J883" s="41">
        <v>0.22169681899004828</v>
      </c>
      <c r="K883" s="41">
        <v>0.18652447212227979</v>
      </c>
      <c r="L883" s="41">
        <v>0.18988281789981101</v>
      </c>
      <c r="M883" s="41">
        <v>0.18730858498199443</v>
      </c>
      <c r="N883" s="41">
        <v>0.20642963181667212</v>
      </c>
      <c r="O883" s="41">
        <v>0.25801633166033289</v>
      </c>
      <c r="P883" s="41">
        <v>0.23400168262830828</v>
      </c>
      <c r="Q883" s="41">
        <v>0.22614830050781706</v>
      </c>
      <c r="R883" s="41">
        <v>0.23465907887395288</v>
      </c>
      <c r="S883" s="47">
        <v>50</v>
      </c>
    </row>
    <row r="884" spans="1:19" x14ac:dyDescent="0.25">
      <c r="A884" t="s">
        <v>1204</v>
      </c>
      <c r="B884" s="40" t="s">
        <v>74</v>
      </c>
      <c r="C884" s="40">
        <v>3</v>
      </c>
      <c r="D884" s="43">
        <v>45474</v>
      </c>
      <c r="E884" s="42">
        <v>50</v>
      </c>
      <c r="F884" s="54">
        <v>1</v>
      </c>
      <c r="G884" s="41">
        <v>0.22871264683271059</v>
      </c>
      <c r="H884" s="41">
        <v>0.23750563879343578</v>
      </c>
      <c r="I884" s="41">
        <v>0.23037320442145653</v>
      </c>
      <c r="J884" s="41">
        <v>0.22169681899004828</v>
      </c>
      <c r="K884" s="41">
        <v>0.18652447212227979</v>
      </c>
      <c r="L884" s="41">
        <v>0.18988281789981101</v>
      </c>
      <c r="M884" s="41">
        <v>0.18730858498199443</v>
      </c>
      <c r="N884" s="41">
        <v>0.20642963181667212</v>
      </c>
      <c r="O884" s="41">
        <v>0.25801633166033289</v>
      </c>
      <c r="P884" s="41">
        <v>0.23400168262830828</v>
      </c>
      <c r="Q884" s="41">
        <v>0.22614830050781706</v>
      </c>
      <c r="R884" s="41">
        <v>0.23465907887395288</v>
      </c>
      <c r="S884" s="47">
        <v>50</v>
      </c>
    </row>
    <row r="885" spans="1:19" x14ac:dyDescent="0.25">
      <c r="A885" t="s">
        <v>1205</v>
      </c>
      <c r="B885" s="40" t="s">
        <v>74</v>
      </c>
      <c r="C885" s="40">
        <v>3</v>
      </c>
      <c r="D885" s="43">
        <v>45413</v>
      </c>
      <c r="E885" s="42">
        <v>50</v>
      </c>
      <c r="F885" s="54">
        <v>1</v>
      </c>
      <c r="G885" s="41">
        <v>0.22871264683271059</v>
      </c>
      <c r="H885" s="41">
        <v>0.23750563879343578</v>
      </c>
      <c r="I885" s="41">
        <v>0.23037320442145653</v>
      </c>
      <c r="J885" s="41">
        <v>0.22169681899004828</v>
      </c>
      <c r="K885" s="41">
        <v>0.18652447212227979</v>
      </c>
      <c r="L885" s="41">
        <v>0.18988281789981101</v>
      </c>
      <c r="M885" s="41">
        <v>0.18730858498199443</v>
      </c>
      <c r="N885" s="41">
        <v>0.20642963181667212</v>
      </c>
      <c r="O885" s="41">
        <v>0.25801633166033289</v>
      </c>
      <c r="P885" s="41">
        <v>0.23400168262830828</v>
      </c>
      <c r="Q885" s="41">
        <v>0.22614830050781706</v>
      </c>
      <c r="R885" s="41">
        <v>0.23465907887395288</v>
      </c>
      <c r="S885" s="47">
        <v>50</v>
      </c>
    </row>
    <row r="886" spans="1:19" x14ac:dyDescent="0.25">
      <c r="A886" t="s">
        <v>1206</v>
      </c>
      <c r="B886" s="40" t="s">
        <v>74</v>
      </c>
      <c r="C886" s="40">
        <v>3</v>
      </c>
      <c r="D886" s="43">
        <v>45383</v>
      </c>
      <c r="E886" s="42">
        <v>50</v>
      </c>
      <c r="F886" s="54">
        <v>1</v>
      </c>
      <c r="G886" s="41">
        <v>0.22871264683271059</v>
      </c>
      <c r="H886" s="41">
        <v>0.23750563879343578</v>
      </c>
      <c r="I886" s="41">
        <v>0.23037320442145653</v>
      </c>
      <c r="J886" s="41">
        <v>0.22169681899004828</v>
      </c>
      <c r="K886" s="41">
        <v>0.18652447212227979</v>
      </c>
      <c r="L886" s="41">
        <v>0.18988281789981101</v>
      </c>
      <c r="M886" s="41">
        <v>0.18730858498199443</v>
      </c>
      <c r="N886" s="41">
        <v>0.20642963181667212</v>
      </c>
      <c r="O886" s="41">
        <v>0.25801633166033289</v>
      </c>
      <c r="P886" s="41">
        <v>0.23400168262830828</v>
      </c>
      <c r="Q886" s="41">
        <v>0.22614830050781706</v>
      </c>
      <c r="R886" s="41">
        <v>0.23465907887395288</v>
      </c>
      <c r="S886" s="47">
        <v>50</v>
      </c>
    </row>
    <row r="887" spans="1:19" x14ac:dyDescent="0.25">
      <c r="A887" t="s">
        <v>1207</v>
      </c>
      <c r="B887" s="40" t="s">
        <v>74</v>
      </c>
      <c r="C887" s="40">
        <v>3</v>
      </c>
      <c r="D887" s="43">
        <v>46388</v>
      </c>
      <c r="E887" s="42">
        <v>50</v>
      </c>
      <c r="F887" s="54">
        <v>1</v>
      </c>
      <c r="G887" s="41">
        <v>0.22871264683271059</v>
      </c>
      <c r="H887" s="41">
        <v>0.23750563879343578</v>
      </c>
      <c r="I887" s="41">
        <v>0.23037320442145653</v>
      </c>
      <c r="J887" s="41">
        <v>0.22169681899004828</v>
      </c>
      <c r="K887" s="41">
        <v>0.18652447212227979</v>
      </c>
      <c r="L887" s="41">
        <v>0.18988281789981101</v>
      </c>
      <c r="M887" s="41">
        <v>0.18730858498199443</v>
      </c>
      <c r="N887" s="41">
        <v>0.20642963181667212</v>
      </c>
      <c r="O887" s="41">
        <v>0.25801633166033289</v>
      </c>
      <c r="P887" s="41">
        <v>0.23400168262830828</v>
      </c>
      <c r="Q887" s="41">
        <v>0.22614830050781706</v>
      </c>
      <c r="R887" s="41">
        <v>0.23465907887395288</v>
      </c>
      <c r="S887" s="47">
        <v>50</v>
      </c>
    </row>
    <row r="888" spans="1:19" x14ac:dyDescent="0.25">
      <c r="A888" t="s">
        <v>1208</v>
      </c>
      <c r="B888" s="40" t="s">
        <v>74</v>
      </c>
      <c r="C888" s="40">
        <v>3</v>
      </c>
      <c r="D888" s="43">
        <v>46388</v>
      </c>
      <c r="E888" s="42">
        <v>50</v>
      </c>
      <c r="F888" s="54">
        <v>1</v>
      </c>
      <c r="G888" s="41">
        <v>0.22871264683271059</v>
      </c>
      <c r="H888" s="41">
        <v>0.23750563879343578</v>
      </c>
      <c r="I888" s="41">
        <v>0.23037320442145653</v>
      </c>
      <c r="J888" s="41">
        <v>0.22169681899004828</v>
      </c>
      <c r="K888" s="41">
        <v>0.18652447212227979</v>
      </c>
      <c r="L888" s="41">
        <v>0.18988281789981101</v>
      </c>
      <c r="M888" s="41">
        <v>0.18730858498199443</v>
      </c>
      <c r="N888" s="41">
        <v>0.20642963181667212</v>
      </c>
      <c r="O888" s="41">
        <v>0.25801633166033289</v>
      </c>
      <c r="P888" s="41">
        <v>0.23400168262830828</v>
      </c>
      <c r="Q888" s="41">
        <v>0.22614830050781706</v>
      </c>
      <c r="R888" s="41">
        <v>0.23465907887395288</v>
      </c>
      <c r="S888" s="47">
        <v>50</v>
      </c>
    </row>
    <row r="889" spans="1:19" x14ac:dyDescent="0.25">
      <c r="A889" t="s">
        <v>1943</v>
      </c>
      <c r="B889" s="40" t="s">
        <v>74</v>
      </c>
      <c r="C889" s="40">
        <v>1</v>
      </c>
      <c r="D889" s="43">
        <v>45689</v>
      </c>
      <c r="E889" s="42">
        <v>49.993000000000002</v>
      </c>
      <c r="F889" s="54">
        <v>1</v>
      </c>
      <c r="G889" s="41">
        <v>0.23516228756884971</v>
      </c>
      <c r="H889" s="41">
        <v>0.21966842736486258</v>
      </c>
      <c r="I889" s="41">
        <v>0.23504538398326369</v>
      </c>
      <c r="J889" s="41">
        <v>0.20674207770833952</v>
      </c>
      <c r="K889" s="41">
        <v>0.17149920684288822</v>
      </c>
      <c r="L889" s="41">
        <v>0.1618122816472472</v>
      </c>
      <c r="M889" s="41">
        <v>0.17557903330914121</v>
      </c>
      <c r="N889" s="41">
        <v>0.1745298280644238</v>
      </c>
      <c r="O889" s="41">
        <v>0.21253180841071748</v>
      </c>
      <c r="P889" s="41">
        <v>0.2107432866718385</v>
      </c>
      <c r="Q889" s="41">
        <v>0.2155843839491689</v>
      </c>
      <c r="R889" s="41">
        <v>0.20959371231642632</v>
      </c>
      <c r="S889" s="47">
        <v>49.993000000000002</v>
      </c>
    </row>
    <row r="890" spans="1:19" x14ac:dyDescent="0.25">
      <c r="A890" t="s">
        <v>1944</v>
      </c>
      <c r="B890" s="40" t="s">
        <v>74</v>
      </c>
      <c r="C890" s="40">
        <v>1</v>
      </c>
      <c r="D890" s="43">
        <v>45689</v>
      </c>
      <c r="E890" s="42">
        <v>49.993000000000002</v>
      </c>
      <c r="F890" s="54">
        <v>1</v>
      </c>
      <c r="G890" s="41">
        <v>0.23516228756884971</v>
      </c>
      <c r="H890" s="41">
        <v>0.21966842736486258</v>
      </c>
      <c r="I890" s="41">
        <v>0.23504538398326369</v>
      </c>
      <c r="J890" s="41">
        <v>0.20674207770833952</v>
      </c>
      <c r="K890" s="41">
        <v>0.17149920684288822</v>
      </c>
      <c r="L890" s="41">
        <v>0.1618122816472472</v>
      </c>
      <c r="M890" s="41">
        <v>0.17557903330914121</v>
      </c>
      <c r="N890" s="41">
        <v>0.1745298280644238</v>
      </c>
      <c r="O890" s="41">
        <v>0.21253180841071748</v>
      </c>
      <c r="P890" s="41">
        <v>0.2107432866718385</v>
      </c>
      <c r="Q890" s="41">
        <v>0.2155843839491689</v>
      </c>
      <c r="R890" s="41">
        <v>0.20959371231642632</v>
      </c>
      <c r="S890" s="47">
        <v>49.993000000000002</v>
      </c>
    </row>
    <row r="891" spans="1:19" x14ac:dyDescent="0.25">
      <c r="A891" t="s">
        <v>1945</v>
      </c>
      <c r="B891" s="40" t="s">
        <v>74</v>
      </c>
      <c r="C891" s="40">
        <v>1</v>
      </c>
      <c r="D891" s="43">
        <v>45689</v>
      </c>
      <c r="E891" s="42">
        <v>49.993000000000002</v>
      </c>
      <c r="F891" s="54">
        <v>1</v>
      </c>
      <c r="G891" s="41">
        <v>0.23516228756884971</v>
      </c>
      <c r="H891" s="41">
        <v>0.21966842736486258</v>
      </c>
      <c r="I891" s="41">
        <v>0.23504538398326369</v>
      </c>
      <c r="J891" s="41">
        <v>0.20674207770833952</v>
      </c>
      <c r="K891" s="41">
        <v>0.17149920684288822</v>
      </c>
      <c r="L891" s="41">
        <v>0.1618122816472472</v>
      </c>
      <c r="M891" s="41">
        <v>0.17557903330914121</v>
      </c>
      <c r="N891" s="41">
        <v>0.1745298280644238</v>
      </c>
      <c r="O891" s="41">
        <v>0.21253180841071748</v>
      </c>
      <c r="P891" s="41">
        <v>0.2107432866718385</v>
      </c>
      <c r="Q891" s="41">
        <v>0.2155843839491689</v>
      </c>
      <c r="R891" s="41">
        <v>0.20959371231642632</v>
      </c>
      <c r="S891" s="47">
        <v>49.993000000000002</v>
      </c>
    </row>
    <row r="892" spans="1:19" x14ac:dyDescent="0.25">
      <c r="A892" t="s">
        <v>1946</v>
      </c>
      <c r="B892" s="40" t="s">
        <v>74</v>
      </c>
      <c r="C892" s="40">
        <v>3</v>
      </c>
      <c r="D892" s="43">
        <v>45218</v>
      </c>
      <c r="E892" s="42">
        <v>-1.8</v>
      </c>
      <c r="F892" s="54">
        <v>1</v>
      </c>
      <c r="G892" s="41">
        <v>0.22871264683271059</v>
      </c>
      <c r="H892" s="41">
        <v>0.23750563879343578</v>
      </c>
      <c r="I892" s="41">
        <v>0.23037320442145653</v>
      </c>
      <c r="J892" s="41">
        <v>0.22169681899004828</v>
      </c>
      <c r="K892" s="41">
        <v>0.18652447212227979</v>
      </c>
      <c r="L892" s="41">
        <v>0.18988281789981101</v>
      </c>
      <c r="M892" s="41">
        <v>0.18730858498199443</v>
      </c>
      <c r="N892" s="41">
        <v>0.20642963181667212</v>
      </c>
      <c r="O892" s="41">
        <v>0.25801633166033289</v>
      </c>
      <c r="P892" s="41">
        <v>0.23400168262830828</v>
      </c>
      <c r="Q892" s="41">
        <v>0.22614830050781706</v>
      </c>
      <c r="R892" s="41">
        <v>0.23465907887395288</v>
      </c>
      <c r="S892" s="47">
        <v>-1.8</v>
      </c>
    </row>
    <row r="893" spans="1:19" x14ac:dyDescent="0.25">
      <c r="A893" t="s">
        <v>1947</v>
      </c>
      <c r="B893" s="40" t="s">
        <v>74</v>
      </c>
      <c r="C893" s="40">
        <v>1</v>
      </c>
      <c r="D893" s="43">
        <v>45290</v>
      </c>
      <c r="E893" s="42">
        <v>30</v>
      </c>
      <c r="F893" s="54">
        <v>1</v>
      </c>
      <c r="G893" s="41">
        <v>0.23516228756884971</v>
      </c>
      <c r="H893" s="41">
        <v>0.21966842736486258</v>
      </c>
      <c r="I893" s="41">
        <v>0.23504538398326369</v>
      </c>
      <c r="J893" s="41">
        <v>0.20674207770833952</v>
      </c>
      <c r="K893" s="41">
        <v>0.17149920684288822</v>
      </c>
      <c r="L893" s="41">
        <v>0.1618122816472472</v>
      </c>
      <c r="M893" s="41">
        <v>0.17557903330914121</v>
      </c>
      <c r="N893" s="41">
        <v>0.1745298280644238</v>
      </c>
      <c r="O893" s="41">
        <v>0.21253180841071748</v>
      </c>
      <c r="P893" s="41">
        <v>0.2107432866718385</v>
      </c>
      <c r="Q893" s="41">
        <v>0.2155843839491689</v>
      </c>
      <c r="R893" s="41">
        <v>0.20959371231642632</v>
      </c>
      <c r="S893" s="47">
        <v>30</v>
      </c>
    </row>
    <row r="894" spans="1:19" x14ac:dyDescent="0.25">
      <c r="A894" t="s">
        <v>1948</v>
      </c>
      <c r="B894" s="40" t="s">
        <v>74</v>
      </c>
      <c r="C894" s="40">
        <v>1</v>
      </c>
      <c r="D894" s="43">
        <v>45290</v>
      </c>
      <c r="E894" s="42">
        <v>30</v>
      </c>
      <c r="F894" s="54">
        <v>1</v>
      </c>
      <c r="G894" s="41">
        <v>0.23516228756884971</v>
      </c>
      <c r="H894" s="41">
        <v>0.21966842736486258</v>
      </c>
      <c r="I894" s="41">
        <v>0.23504538398326369</v>
      </c>
      <c r="J894" s="41">
        <v>0.20674207770833952</v>
      </c>
      <c r="K894" s="41">
        <v>0.17149920684288822</v>
      </c>
      <c r="L894" s="41">
        <v>0.1618122816472472</v>
      </c>
      <c r="M894" s="41">
        <v>0.17557903330914121</v>
      </c>
      <c r="N894" s="41">
        <v>0.1745298280644238</v>
      </c>
      <c r="O894" s="41">
        <v>0.21253180841071748</v>
      </c>
      <c r="P894" s="41">
        <v>0.2107432866718385</v>
      </c>
      <c r="Q894" s="41">
        <v>0.2155843839491689</v>
      </c>
      <c r="R894" s="41">
        <v>0.20959371231642632</v>
      </c>
      <c r="S894" s="47">
        <v>30</v>
      </c>
    </row>
    <row r="895" spans="1:19" x14ac:dyDescent="0.25">
      <c r="A895" t="s">
        <v>1949</v>
      </c>
      <c r="B895" s="40" t="s">
        <v>74</v>
      </c>
      <c r="C895" s="40">
        <v>1</v>
      </c>
      <c r="D895" s="43">
        <v>45290</v>
      </c>
      <c r="E895" s="42">
        <v>30</v>
      </c>
      <c r="F895" s="54">
        <v>1</v>
      </c>
      <c r="G895" s="41">
        <v>0.23516228756884971</v>
      </c>
      <c r="H895" s="41">
        <v>0.21966842736486258</v>
      </c>
      <c r="I895" s="41">
        <v>0.23504538398326369</v>
      </c>
      <c r="J895" s="41">
        <v>0.20674207770833952</v>
      </c>
      <c r="K895" s="41">
        <v>0.17149920684288822</v>
      </c>
      <c r="L895" s="41">
        <v>0.1618122816472472</v>
      </c>
      <c r="M895" s="41">
        <v>0.17557903330914121</v>
      </c>
      <c r="N895" s="41">
        <v>0.1745298280644238</v>
      </c>
      <c r="O895" s="41">
        <v>0.21253180841071748</v>
      </c>
      <c r="P895" s="41">
        <v>0.2107432866718385</v>
      </c>
      <c r="Q895" s="41">
        <v>0.2155843839491689</v>
      </c>
      <c r="R895" s="41">
        <v>0.20959371231642632</v>
      </c>
      <c r="S895" s="47">
        <v>30</v>
      </c>
    </row>
    <row r="896" spans="1:19" x14ac:dyDescent="0.25">
      <c r="A896" t="s">
        <v>1950</v>
      </c>
      <c r="B896" s="40" t="s">
        <v>74</v>
      </c>
      <c r="C896" s="40">
        <v>1</v>
      </c>
      <c r="D896" s="43">
        <v>45290</v>
      </c>
      <c r="E896" s="42">
        <v>30</v>
      </c>
      <c r="F896" s="54">
        <v>1</v>
      </c>
      <c r="G896" s="41">
        <v>0.23516228756884971</v>
      </c>
      <c r="H896" s="41">
        <v>0.21966842736486258</v>
      </c>
      <c r="I896" s="41">
        <v>0.23504538398326369</v>
      </c>
      <c r="J896" s="41">
        <v>0.20674207770833952</v>
      </c>
      <c r="K896" s="41">
        <v>0.17149920684288822</v>
      </c>
      <c r="L896" s="41">
        <v>0.1618122816472472</v>
      </c>
      <c r="M896" s="41">
        <v>0.17557903330914121</v>
      </c>
      <c r="N896" s="41">
        <v>0.1745298280644238</v>
      </c>
      <c r="O896" s="41">
        <v>0.21253180841071748</v>
      </c>
      <c r="P896" s="41">
        <v>0.2107432866718385</v>
      </c>
      <c r="Q896" s="41">
        <v>0.2155843839491689</v>
      </c>
      <c r="R896" s="41">
        <v>0.20959371231642632</v>
      </c>
      <c r="S896" s="47">
        <v>30</v>
      </c>
    </row>
    <row r="897" spans="1:19" x14ac:dyDescent="0.25">
      <c r="A897" t="s">
        <v>1951</v>
      </c>
      <c r="B897" s="40" t="s">
        <v>74</v>
      </c>
      <c r="C897" s="40">
        <v>1</v>
      </c>
      <c r="D897" s="43">
        <v>45290</v>
      </c>
      <c r="E897" s="42">
        <v>30</v>
      </c>
      <c r="F897" s="54">
        <v>1</v>
      </c>
      <c r="G897" s="41">
        <v>0.23516228756884971</v>
      </c>
      <c r="H897" s="41">
        <v>0.21966842736486258</v>
      </c>
      <c r="I897" s="41">
        <v>0.23504538398326369</v>
      </c>
      <c r="J897" s="41">
        <v>0.20674207770833952</v>
      </c>
      <c r="K897" s="41">
        <v>0.17149920684288822</v>
      </c>
      <c r="L897" s="41">
        <v>0.1618122816472472</v>
      </c>
      <c r="M897" s="41">
        <v>0.17557903330914121</v>
      </c>
      <c r="N897" s="41">
        <v>0.1745298280644238</v>
      </c>
      <c r="O897" s="41">
        <v>0.21253180841071748</v>
      </c>
      <c r="P897" s="41">
        <v>0.2107432866718385</v>
      </c>
      <c r="Q897" s="41">
        <v>0.2155843839491689</v>
      </c>
      <c r="R897" s="41">
        <v>0.20959371231642632</v>
      </c>
      <c r="S897" s="47">
        <v>30</v>
      </c>
    </row>
    <row r="898" spans="1:19" x14ac:dyDescent="0.25">
      <c r="A898" t="s">
        <v>1952</v>
      </c>
      <c r="B898" s="40" t="s">
        <v>74</v>
      </c>
      <c r="C898" s="40">
        <v>1</v>
      </c>
      <c r="D898" s="43">
        <v>45290</v>
      </c>
      <c r="E898" s="42">
        <v>30</v>
      </c>
      <c r="F898" s="54">
        <v>1</v>
      </c>
      <c r="G898" s="41">
        <v>0.23516228756884971</v>
      </c>
      <c r="H898" s="41">
        <v>0.21966842736486258</v>
      </c>
      <c r="I898" s="41">
        <v>0.23504538398326369</v>
      </c>
      <c r="J898" s="41">
        <v>0.20674207770833952</v>
      </c>
      <c r="K898" s="41">
        <v>0.17149920684288822</v>
      </c>
      <c r="L898" s="41">
        <v>0.1618122816472472</v>
      </c>
      <c r="M898" s="41">
        <v>0.17557903330914121</v>
      </c>
      <c r="N898" s="41">
        <v>0.1745298280644238</v>
      </c>
      <c r="O898" s="41">
        <v>0.21253180841071748</v>
      </c>
      <c r="P898" s="41">
        <v>0.2107432866718385</v>
      </c>
      <c r="Q898" s="41">
        <v>0.2155843839491689</v>
      </c>
      <c r="R898" s="41">
        <v>0.20959371231642632</v>
      </c>
      <c r="S898" s="47">
        <v>30</v>
      </c>
    </row>
    <row r="899" spans="1:19" x14ac:dyDescent="0.25">
      <c r="A899" t="s">
        <v>1953</v>
      </c>
      <c r="B899" s="40" t="s">
        <v>74</v>
      </c>
      <c r="C899" s="40">
        <v>1</v>
      </c>
      <c r="D899" s="43">
        <v>45290</v>
      </c>
      <c r="E899" s="42">
        <v>30</v>
      </c>
      <c r="F899" s="54">
        <v>1</v>
      </c>
      <c r="G899" s="41">
        <v>0.23516228756884971</v>
      </c>
      <c r="H899" s="41">
        <v>0.21966842736486258</v>
      </c>
      <c r="I899" s="41">
        <v>0.23504538398326369</v>
      </c>
      <c r="J899" s="41">
        <v>0.20674207770833952</v>
      </c>
      <c r="K899" s="41">
        <v>0.17149920684288822</v>
      </c>
      <c r="L899" s="41">
        <v>0.1618122816472472</v>
      </c>
      <c r="M899" s="41">
        <v>0.17557903330914121</v>
      </c>
      <c r="N899" s="41">
        <v>0.1745298280644238</v>
      </c>
      <c r="O899" s="41">
        <v>0.21253180841071748</v>
      </c>
      <c r="P899" s="41">
        <v>0.2107432866718385</v>
      </c>
      <c r="Q899" s="41">
        <v>0.2155843839491689</v>
      </c>
      <c r="R899" s="41">
        <v>0.20959371231642632</v>
      </c>
      <c r="S899" s="47">
        <v>30</v>
      </c>
    </row>
    <row r="900" spans="1:19" x14ac:dyDescent="0.25">
      <c r="A900" t="s">
        <v>1209</v>
      </c>
      <c r="B900" s="40" t="s">
        <v>74</v>
      </c>
      <c r="C900" s="40">
        <v>3</v>
      </c>
      <c r="D900" s="43">
        <v>45352</v>
      </c>
      <c r="E900" s="42">
        <v>27.49605</v>
      </c>
      <c r="F900" s="54">
        <v>1</v>
      </c>
      <c r="G900" s="41">
        <v>0.22871264683271059</v>
      </c>
      <c r="H900" s="41">
        <v>0.23750563879343578</v>
      </c>
      <c r="I900" s="41">
        <v>0.23037320442145653</v>
      </c>
      <c r="J900" s="41">
        <v>0.22169681899004828</v>
      </c>
      <c r="K900" s="41">
        <v>0.18652447212227979</v>
      </c>
      <c r="L900" s="41">
        <v>0.18988281789981101</v>
      </c>
      <c r="M900" s="41">
        <v>0.18730858498199443</v>
      </c>
      <c r="N900" s="41">
        <v>0.20642963181667212</v>
      </c>
      <c r="O900" s="41">
        <v>0.25801633166033289</v>
      </c>
      <c r="P900" s="41">
        <v>0.23400168262830828</v>
      </c>
      <c r="Q900" s="41">
        <v>0.22614830050781706</v>
      </c>
      <c r="R900" s="41">
        <v>0.23465907887395288</v>
      </c>
      <c r="S900" s="47">
        <v>27.49605</v>
      </c>
    </row>
    <row r="901" spans="1:19" x14ac:dyDescent="0.25">
      <c r="A901" t="s">
        <v>1210</v>
      </c>
      <c r="B901" s="40" t="s">
        <v>74</v>
      </c>
      <c r="C901" s="40">
        <v>3</v>
      </c>
      <c r="D901" s="43">
        <v>45413</v>
      </c>
      <c r="E901" s="42">
        <v>27.49605</v>
      </c>
      <c r="F901" s="54">
        <v>1</v>
      </c>
      <c r="G901" s="41">
        <v>0.22871264683271059</v>
      </c>
      <c r="H901" s="41">
        <v>0.23750563879343578</v>
      </c>
      <c r="I901" s="41">
        <v>0.23037320442145653</v>
      </c>
      <c r="J901" s="41">
        <v>0.22169681899004828</v>
      </c>
      <c r="K901" s="41">
        <v>0.18652447212227979</v>
      </c>
      <c r="L901" s="41">
        <v>0.18988281789981101</v>
      </c>
      <c r="M901" s="41">
        <v>0.18730858498199443</v>
      </c>
      <c r="N901" s="41">
        <v>0.20642963181667212</v>
      </c>
      <c r="O901" s="41">
        <v>0.25801633166033289</v>
      </c>
      <c r="P901" s="41">
        <v>0.23400168262830828</v>
      </c>
      <c r="Q901" s="41">
        <v>0.22614830050781706</v>
      </c>
      <c r="R901" s="41">
        <v>0.23465907887395288</v>
      </c>
      <c r="S901" s="47">
        <v>27.49605</v>
      </c>
    </row>
    <row r="902" spans="1:19" x14ac:dyDescent="0.25">
      <c r="A902" t="s">
        <v>1211</v>
      </c>
      <c r="B902" s="40" t="s">
        <v>74</v>
      </c>
      <c r="C902" s="40">
        <v>3</v>
      </c>
      <c r="D902" s="43">
        <v>45474</v>
      </c>
      <c r="E902" s="42">
        <v>23.123000000000001</v>
      </c>
      <c r="F902" s="54">
        <v>1</v>
      </c>
      <c r="G902" s="41">
        <v>0.22871264683271059</v>
      </c>
      <c r="H902" s="41">
        <v>0.23750563879343578</v>
      </c>
      <c r="I902" s="41">
        <v>0.23037320442145653</v>
      </c>
      <c r="J902" s="41">
        <v>0.22169681899004828</v>
      </c>
      <c r="K902" s="41">
        <v>0.18652447212227979</v>
      </c>
      <c r="L902" s="41">
        <v>0.18988281789981101</v>
      </c>
      <c r="M902" s="41">
        <v>0.18730858498199443</v>
      </c>
      <c r="N902" s="41">
        <v>0.20642963181667212</v>
      </c>
      <c r="O902" s="41">
        <v>0.25801633166033289</v>
      </c>
      <c r="P902" s="41">
        <v>0.23400168262830828</v>
      </c>
      <c r="Q902" s="41">
        <v>0.22614830050781706</v>
      </c>
      <c r="R902" s="41">
        <v>0.23465907887395288</v>
      </c>
      <c r="S902" s="47">
        <v>23.123000000000001</v>
      </c>
    </row>
    <row r="903" spans="1:19" x14ac:dyDescent="0.25">
      <c r="A903" t="s">
        <v>1212</v>
      </c>
      <c r="B903" s="40" t="s">
        <v>74</v>
      </c>
      <c r="C903" s="40">
        <v>3</v>
      </c>
      <c r="D903" s="43">
        <v>45383</v>
      </c>
      <c r="E903" s="42">
        <v>5.8</v>
      </c>
      <c r="F903" s="54">
        <v>1</v>
      </c>
      <c r="G903" s="41">
        <v>0.22871264683271059</v>
      </c>
      <c r="H903" s="41">
        <v>0.23750563879343578</v>
      </c>
      <c r="I903" s="41">
        <v>0.23037320442145653</v>
      </c>
      <c r="J903" s="41">
        <v>0.22169681899004828</v>
      </c>
      <c r="K903" s="41">
        <v>0.18652447212227979</v>
      </c>
      <c r="L903" s="41">
        <v>0.18988281789981101</v>
      </c>
      <c r="M903" s="41">
        <v>0.18730858498199443</v>
      </c>
      <c r="N903" s="41">
        <v>0.20642963181667212</v>
      </c>
      <c r="O903" s="41">
        <v>0.25801633166033289</v>
      </c>
      <c r="P903" s="41">
        <v>0.23400168262830828</v>
      </c>
      <c r="Q903" s="41">
        <v>0.22614830050781706</v>
      </c>
      <c r="R903" s="41">
        <v>0.23465907887395288</v>
      </c>
      <c r="S903" s="47">
        <v>5.8</v>
      </c>
    </row>
    <row r="904" spans="1:19" x14ac:dyDescent="0.25">
      <c r="A904" t="s">
        <v>1213</v>
      </c>
      <c r="B904" s="40" t="s">
        <v>74</v>
      </c>
      <c r="C904" s="40">
        <v>3</v>
      </c>
      <c r="D904" s="43">
        <v>45103</v>
      </c>
      <c r="E904" s="42">
        <v>47.362000000000002</v>
      </c>
      <c r="F904" s="54">
        <v>1</v>
      </c>
      <c r="G904" s="41">
        <v>0.22871264683271059</v>
      </c>
      <c r="H904" s="41">
        <v>0.23750563879343578</v>
      </c>
      <c r="I904" s="41">
        <v>0.23037320442145653</v>
      </c>
      <c r="J904" s="41">
        <v>0.22169681899004828</v>
      </c>
      <c r="K904" s="41">
        <v>0.18652447212227979</v>
      </c>
      <c r="L904" s="41">
        <v>0.18988281789981101</v>
      </c>
      <c r="M904" s="41">
        <v>0.18730858498199443</v>
      </c>
      <c r="N904" s="41">
        <v>0.20642963181667212</v>
      </c>
      <c r="O904" s="41">
        <v>0.25801633166033289</v>
      </c>
      <c r="P904" s="41">
        <v>0.23400168262830828</v>
      </c>
      <c r="Q904" s="41">
        <v>0.22614830050781706</v>
      </c>
      <c r="R904" s="41">
        <v>0.23465907887395288</v>
      </c>
      <c r="S904" s="47">
        <v>47.362000000000002</v>
      </c>
    </row>
    <row r="905" spans="1:19" x14ac:dyDescent="0.25">
      <c r="A905" t="s">
        <v>1214</v>
      </c>
      <c r="B905" s="40" t="s">
        <v>74</v>
      </c>
      <c r="C905" s="40">
        <v>3</v>
      </c>
      <c r="D905" s="43">
        <v>45157</v>
      </c>
      <c r="E905" s="42">
        <v>27.064</v>
      </c>
      <c r="F905" s="54">
        <v>1</v>
      </c>
      <c r="G905" s="41">
        <v>0.22871264683271059</v>
      </c>
      <c r="H905" s="41">
        <v>0.23750563879343578</v>
      </c>
      <c r="I905" s="41">
        <v>0.23037320442145653</v>
      </c>
      <c r="J905" s="41">
        <v>0.22169681899004828</v>
      </c>
      <c r="K905" s="41">
        <v>0.18652447212227979</v>
      </c>
      <c r="L905" s="41">
        <v>0.18988281789981101</v>
      </c>
      <c r="M905" s="41">
        <v>0.18730858498199443</v>
      </c>
      <c r="N905" s="41">
        <v>0.20642963181667212</v>
      </c>
      <c r="O905" s="41">
        <v>0.25801633166033289</v>
      </c>
      <c r="P905" s="41">
        <v>0.23400168262830828</v>
      </c>
      <c r="Q905" s="41">
        <v>0.22614830050781706</v>
      </c>
      <c r="R905" s="41">
        <v>0.23465907887395288</v>
      </c>
      <c r="S905" s="47">
        <v>27.064</v>
      </c>
    </row>
    <row r="906" spans="1:19" x14ac:dyDescent="0.25">
      <c r="A906" t="s">
        <v>1954</v>
      </c>
      <c r="B906" s="40" t="s">
        <v>74</v>
      </c>
      <c r="C906" s="40">
        <v>3</v>
      </c>
      <c r="D906" s="43">
        <v>45149</v>
      </c>
      <c r="E906" s="42">
        <v>20.297999999999998</v>
      </c>
      <c r="F906" s="54">
        <v>1</v>
      </c>
      <c r="G906" s="41">
        <v>0.22871264683271059</v>
      </c>
      <c r="H906" s="41">
        <v>0.23750563879343578</v>
      </c>
      <c r="I906" s="41">
        <v>0.23037320442145653</v>
      </c>
      <c r="J906" s="41">
        <v>0.22169681899004828</v>
      </c>
      <c r="K906" s="41">
        <v>0.18652447212227979</v>
      </c>
      <c r="L906" s="41">
        <v>0.18988281789981101</v>
      </c>
      <c r="M906" s="41">
        <v>0.18730858498199443</v>
      </c>
      <c r="N906" s="41">
        <v>0.20642963181667212</v>
      </c>
      <c r="O906" s="41">
        <v>0.25801633166033289</v>
      </c>
      <c r="P906" s="41">
        <v>0.23400168262830828</v>
      </c>
      <c r="Q906" s="41">
        <v>0.22614830050781706</v>
      </c>
      <c r="R906" s="41">
        <v>0.23465907887395288</v>
      </c>
      <c r="S906" s="47">
        <v>20.297999999999998</v>
      </c>
    </row>
    <row r="907" spans="1:19" x14ac:dyDescent="0.25">
      <c r="A907" t="s">
        <v>1955</v>
      </c>
      <c r="B907" s="40" t="s">
        <v>74</v>
      </c>
      <c r="C907" s="40">
        <v>3</v>
      </c>
      <c r="D907" s="43">
        <v>45144</v>
      </c>
      <c r="E907" s="42">
        <v>6.766</v>
      </c>
      <c r="F907" s="54">
        <v>1</v>
      </c>
      <c r="G907" s="41">
        <v>0.22871264683271059</v>
      </c>
      <c r="H907" s="41">
        <v>0.23750563879343578</v>
      </c>
      <c r="I907" s="41">
        <v>0.23037320442145653</v>
      </c>
      <c r="J907" s="41">
        <v>0.22169681899004828</v>
      </c>
      <c r="K907" s="41">
        <v>0.18652447212227979</v>
      </c>
      <c r="L907" s="41">
        <v>0.18988281789981101</v>
      </c>
      <c r="M907" s="41">
        <v>0.18730858498199443</v>
      </c>
      <c r="N907" s="41">
        <v>0.20642963181667212</v>
      </c>
      <c r="O907" s="41">
        <v>0.25801633166033289</v>
      </c>
      <c r="P907" s="41">
        <v>0.23400168262830828</v>
      </c>
      <c r="Q907" s="41">
        <v>0.22614830050781706</v>
      </c>
      <c r="R907" s="41">
        <v>0.23465907887395288</v>
      </c>
      <c r="S907" s="47">
        <v>6.766</v>
      </c>
    </row>
    <row r="908" spans="1:19" x14ac:dyDescent="0.25">
      <c r="A908" t="s">
        <v>1956</v>
      </c>
      <c r="B908" s="40" t="s">
        <v>74</v>
      </c>
      <c r="C908" s="40">
        <v>3</v>
      </c>
      <c r="D908" s="43">
        <v>45184</v>
      </c>
      <c r="E908" s="42">
        <v>48.118000000000002</v>
      </c>
      <c r="F908" s="54">
        <v>1</v>
      </c>
      <c r="G908" s="41">
        <v>0.22871264683271059</v>
      </c>
      <c r="H908" s="41">
        <v>0.23750563879343578</v>
      </c>
      <c r="I908" s="41">
        <v>0.23037320442145653</v>
      </c>
      <c r="J908" s="41">
        <v>0.22169681899004828</v>
      </c>
      <c r="K908" s="41">
        <v>0.18652447212227979</v>
      </c>
      <c r="L908" s="41">
        <v>0.18988281789981101</v>
      </c>
      <c r="M908" s="41">
        <v>0.18730858498199443</v>
      </c>
      <c r="N908" s="41">
        <v>0.20642963181667212</v>
      </c>
      <c r="O908" s="41">
        <v>0.25801633166033289</v>
      </c>
      <c r="P908" s="41">
        <v>0.23400168262830828</v>
      </c>
      <c r="Q908" s="41">
        <v>0.22614830050781706</v>
      </c>
      <c r="R908" s="41">
        <v>0.23465907887395288</v>
      </c>
      <c r="S908" s="47">
        <v>48.118000000000002</v>
      </c>
    </row>
    <row r="909" spans="1:19" x14ac:dyDescent="0.25">
      <c r="A909" t="s">
        <v>1957</v>
      </c>
      <c r="B909" s="40" t="s">
        <v>74</v>
      </c>
      <c r="C909" s="40">
        <v>3</v>
      </c>
      <c r="D909" s="43">
        <v>45184</v>
      </c>
      <c r="E909" s="42">
        <v>48.118000000000002</v>
      </c>
      <c r="F909" s="54">
        <v>1</v>
      </c>
      <c r="G909" s="41">
        <v>0.22871264683271059</v>
      </c>
      <c r="H909" s="41">
        <v>0.23750563879343578</v>
      </c>
      <c r="I909" s="41">
        <v>0.23037320442145653</v>
      </c>
      <c r="J909" s="41">
        <v>0.22169681899004828</v>
      </c>
      <c r="K909" s="41">
        <v>0.18652447212227979</v>
      </c>
      <c r="L909" s="41">
        <v>0.18988281789981101</v>
      </c>
      <c r="M909" s="41">
        <v>0.18730858498199443</v>
      </c>
      <c r="N909" s="41">
        <v>0.20642963181667212</v>
      </c>
      <c r="O909" s="41">
        <v>0.25801633166033289</v>
      </c>
      <c r="P909" s="41">
        <v>0.23400168262830828</v>
      </c>
      <c r="Q909" s="41">
        <v>0.22614830050781706</v>
      </c>
      <c r="R909" s="41">
        <v>0.23465907887395288</v>
      </c>
      <c r="S909" s="47">
        <v>48.118000000000002</v>
      </c>
    </row>
    <row r="910" spans="1:19" x14ac:dyDescent="0.25">
      <c r="A910" t="s">
        <v>1958</v>
      </c>
      <c r="B910" s="40" t="s">
        <v>74</v>
      </c>
      <c r="C910" s="40">
        <v>3</v>
      </c>
      <c r="D910" s="43">
        <v>45240</v>
      </c>
      <c r="E910" s="42">
        <v>48.118639999999999</v>
      </c>
      <c r="F910" s="54">
        <v>1</v>
      </c>
      <c r="G910" s="41">
        <v>0.22871264683271059</v>
      </c>
      <c r="H910" s="41">
        <v>0.23750563879343578</v>
      </c>
      <c r="I910" s="41">
        <v>0.23037320442145653</v>
      </c>
      <c r="J910" s="41">
        <v>0.22169681899004828</v>
      </c>
      <c r="K910" s="41">
        <v>0.18652447212227979</v>
      </c>
      <c r="L910" s="41">
        <v>0.18988281789981101</v>
      </c>
      <c r="M910" s="41">
        <v>0.18730858498199443</v>
      </c>
      <c r="N910" s="41">
        <v>0.20642963181667212</v>
      </c>
      <c r="O910" s="41">
        <v>0.25801633166033289</v>
      </c>
      <c r="P910" s="41">
        <v>0.23400168262830828</v>
      </c>
      <c r="Q910" s="41">
        <v>0.22614830050781706</v>
      </c>
      <c r="R910" s="41">
        <v>0.23465907887395288</v>
      </c>
      <c r="S910" s="47">
        <v>48.118639999999999</v>
      </c>
    </row>
    <row r="911" spans="1:19" x14ac:dyDescent="0.25">
      <c r="A911" t="s">
        <v>1959</v>
      </c>
      <c r="B911" s="40" t="s">
        <v>74</v>
      </c>
      <c r="C911" s="40">
        <v>3</v>
      </c>
      <c r="D911" s="43">
        <v>45241</v>
      </c>
      <c r="E911" s="42">
        <v>48.118639999999999</v>
      </c>
      <c r="F911" s="54">
        <v>1</v>
      </c>
      <c r="G911" s="41">
        <v>0.22871264683271059</v>
      </c>
      <c r="H911" s="41">
        <v>0.23750563879343578</v>
      </c>
      <c r="I911" s="41">
        <v>0.23037320442145653</v>
      </c>
      <c r="J911" s="41">
        <v>0.22169681899004828</v>
      </c>
      <c r="K911" s="41">
        <v>0.18652447212227979</v>
      </c>
      <c r="L911" s="41">
        <v>0.18988281789981101</v>
      </c>
      <c r="M911" s="41">
        <v>0.18730858498199443</v>
      </c>
      <c r="N911" s="41">
        <v>0.20642963181667212</v>
      </c>
      <c r="O911" s="41">
        <v>0.25801633166033289</v>
      </c>
      <c r="P911" s="41">
        <v>0.23400168262830828</v>
      </c>
      <c r="Q911" s="41">
        <v>0.22614830050781706</v>
      </c>
      <c r="R911" s="41">
        <v>0.23465907887395288</v>
      </c>
      <c r="S911" s="47">
        <v>48.118639999999999</v>
      </c>
    </row>
    <row r="912" spans="1:19" x14ac:dyDescent="0.25">
      <c r="A912" t="s">
        <v>1215</v>
      </c>
      <c r="B912" s="40" t="s">
        <v>74</v>
      </c>
      <c r="C912" s="40">
        <v>3</v>
      </c>
      <c r="D912" s="43">
        <v>45536</v>
      </c>
      <c r="E912" s="42">
        <v>50</v>
      </c>
      <c r="F912" s="54">
        <v>1</v>
      </c>
      <c r="G912" s="41">
        <v>0.22871264683271059</v>
      </c>
      <c r="H912" s="41">
        <v>0.23750563879343578</v>
      </c>
      <c r="I912" s="41">
        <v>0.23037320442145653</v>
      </c>
      <c r="J912" s="41">
        <v>0.22169681899004828</v>
      </c>
      <c r="K912" s="41">
        <v>0.18652447212227979</v>
      </c>
      <c r="L912" s="41">
        <v>0.18988281789981101</v>
      </c>
      <c r="M912" s="41">
        <v>0.18730858498199443</v>
      </c>
      <c r="N912" s="41">
        <v>0.20642963181667212</v>
      </c>
      <c r="O912" s="41">
        <v>0.25801633166033289</v>
      </c>
      <c r="P912" s="41">
        <v>0.23400168262830828</v>
      </c>
      <c r="Q912" s="41">
        <v>0.22614830050781706</v>
      </c>
      <c r="R912" s="41">
        <v>0.23465907887395288</v>
      </c>
      <c r="S912" s="47">
        <v>50</v>
      </c>
    </row>
    <row r="913" spans="1:19" x14ac:dyDescent="0.25">
      <c r="A913" t="s">
        <v>1216</v>
      </c>
      <c r="B913" s="40" t="s">
        <v>74</v>
      </c>
      <c r="C913" s="40">
        <v>3</v>
      </c>
      <c r="D913" s="43">
        <v>45536</v>
      </c>
      <c r="E913" s="42">
        <v>50</v>
      </c>
      <c r="F913" s="54">
        <v>1</v>
      </c>
      <c r="G913" s="41">
        <v>0.22871264683271059</v>
      </c>
      <c r="H913" s="41">
        <v>0.23750563879343578</v>
      </c>
      <c r="I913" s="41">
        <v>0.23037320442145653</v>
      </c>
      <c r="J913" s="41">
        <v>0.22169681899004828</v>
      </c>
      <c r="K913" s="41">
        <v>0.18652447212227979</v>
      </c>
      <c r="L913" s="41">
        <v>0.18988281789981101</v>
      </c>
      <c r="M913" s="41">
        <v>0.18730858498199443</v>
      </c>
      <c r="N913" s="41">
        <v>0.20642963181667212</v>
      </c>
      <c r="O913" s="41">
        <v>0.25801633166033289</v>
      </c>
      <c r="P913" s="41">
        <v>0.23400168262830828</v>
      </c>
      <c r="Q913" s="41">
        <v>0.22614830050781706</v>
      </c>
      <c r="R913" s="41">
        <v>0.23465907887395288</v>
      </c>
      <c r="S913" s="47">
        <v>50</v>
      </c>
    </row>
    <row r="914" spans="1:19" x14ac:dyDescent="0.25">
      <c r="A914" t="s">
        <v>1960</v>
      </c>
      <c r="B914" s="40" t="s">
        <v>74</v>
      </c>
      <c r="C914" s="40">
        <v>3</v>
      </c>
      <c r="D914" s="43">
        <v>45536</v>
      </c>
      <c r="E914" s="42">
        <v>50</v>
      </c>
      <c r="F914" s="54">
        <v>1</v>
      </c>
      <c r="G914" s="41">
        <v>0.22871264683271059</v>
      </c>
      <c r="H914" s="41">
        <v>0.23750563879343578</v>
      </c>
      <c r="I914" s="41">
        <v>0.23037320442145653</v>
      </c>
      <c r="J914" s="41">
        <v>0.22169681899004828</v>
      </c>
      <c r="K914" s="41">
        <v>0.18652447212227979</v>
      </c>
      <c r="L914" s="41">
        <v>0.18988281789981101</v>
      </c>
      <c r="M914" s="41">
        <v>0.18730858498199443</v>
      </c>
      <c r="N914" s="41">
        <v>0.20642963181667212</v>
      </c>
      <c r="O914" s="41">
        <v>0.25801633166033289</v>
      </c>
      <c r="P914" s="41">
        <v>0.23400168262830828</v>
      </c>
      <c r="Q914" s="41">
        <v>0.22614830050781706</v>
      </c>
      <c r="R914" s="41">
        <v>0.23465907887395288</v>
      </c>
      <c r="S914" s="47">
        <v>50</v>
      </c>
    </row>
    <row r="915" spans="1:19" x14ac:dyDescent="0.25">
      <c r="A915" t="s">
        <v>1961</v>
      </c>
      <c r="B915" s="40" t="s">
        <v>74</v>
      </c>
      <c r="C915" s="40">
        <v>3</v>
      </c>
      <c r="D915" s="43">
        <v>45536</v>
      </c>
      <c r="E915" s="42">
        <v>50</v>
      </c>
      <c r="F915" s="54">
        <v>1</v>
      </c>
      <c r="G915" s="41">
        <v>0.22871264683271059</v>
      </c>
      <c r="H915" s="41">
        <v>0.23750563879343578</v>
      </c>
      <c r="I915" s="41">
        <v>0.23037320442145653</v>
      </c>
      <c r="J915" s="41">
        <v>0.22169681899004828</v>
      </c>
      <c r="K915" s="41">
        <v>0.18652447212227979</v>
      </c>
      <c r="L915" s="41">
        <v>0.18988281789981101</v>
      </c>
      <c r="M915" s="41">
        <v>0.18730858498199443</v>
      </c>
      <c r="N915" s="41">
        <v>0.20642963181667212</v>
      </c>
      <c r="O915" s="41">
        <v>0.25801633166033289</v>
      </c>
      <c r="P915" s="41">
        <v>0.23400168262830828</v>
      </c>
      <c r="Q915" s="41">
        <v>0.22614830050781706</v>
      </c>
      <c r="R915" s="41">
        <v>0.23465907887395288</v>
      </c>
      <c r="S915" s="47">
        <v>50</v>
      </c>
    </row>
    <row r="916" spans="1:19" x14ac:dyDescent="0.25">
      <c r="A916" t="s">
        <v>1217</v>
      </c>
      <c r="B916" s="40" t="s">
        <v>74</v>
      </c>
      <c r="C916" s="40">
        <v>3</v>
      </c>
      <c r="D916" s="43">
        <v>45536</v>
      </c>
      <c r="E916" s="42">
        <v>50</v>
      </c>
      <c r="F916" s="54">
        <v>1</v>
      </c>
      <c r="G916" s="41">
        <v>0.22871264683271059</v>
      </c>
      <c r="H916" s="41">
        <v>0.23750563879343578</v>
      </c>
      <c r="I916" s="41">
        <v>0.23037320442145653</v>
      </c>
      <c r="J916" s="41">
        <v>0.22169681899004828</v>
      </c>
      <c r="K916" s="41">
        <v>0.18652447212227979</v>
      </c>
      <c r="L916" s="41">
        <v>0.18988281789981101</v>
      </c>
      <c r="M916" s="41">
        <v>0.18730858498199443</v>
      </c>
      <c r="N916" s="41">
        <v>0.20642963181667212</v>
      </c>
      <c r="O916" s="41">
        <v>0.25801633166033289</v>
      </c>
      <c r="P916" s="41">
        <v>0.23400168262830828</v>
      </c>
      <c r="Q916" s="41">
        <v>0.22614830050781706</v>
      </c>
      <c r="R916" s="41">
        <v>0.23465907887395288</v>
      </c>
      <c r="S916" s="47">
        <v>50</v>
      </c>
    </row>
    <row r="917" spans="1:19" x14ac:dyDescent="0.25">
      <c r="A917" t="s">
        <v>1962</v>
      </c>
      <c r="B917" s="40" t="s">
        <v>74</v>
      </c>
      <c r="C917" s="40">
        <v>3</v>
      </c>
      <c r="D917" s="43">
        <v>45536</v>
      </c>
      <c r="E917" s="42">
        <v>50</v>
      </c>
      <c r="F917" s="54">
        <v>1</v>
      </c>
      <c r="G917" s="41">
        <v>0.22871264683271059</v>
      </c>
      <c r="H917" s="41">
        <v>0.23750563879343578</v>
      </c>
      <c r="I917" s="41">
        <v>0.23037320442145653</v>
      </c>
      <c r="J917" s="41">
        <v>0.22169681899004828</v>
      </c>
      <c r="K917" s="41">
        <v>0.18652447212227979</v>
      </c>
      <c r="L917" s="41">
        <v>0.18988281789981101</v>
      </c>
      <c r="M917" s="41">
        <v>0.18730858498199443</v>
      </c>
      <c r="N917" s="41">
        <v>0.20642963181667212</v>
      </c>
      <c r="O917" s="41">
        <v>0.25801633166033289</v>
      </c>
      <c r="P917" s="41">
        <v>0.23400168262830828</v>
      </c>
      <c r="Q917" s="41">
        <v>0.22614830050781706</v>
      </c>
      <c r="R917" s="41">
        <v>0.23465907887395288</v>
      </c>
      <c r="S917" s="47">
        <v>50</v>
      </c>
    </row>
    <row r="918" spans="1:19" x14ac:dyDescent="0.25">
      <c r="A918" t="s">
        <v>1963</v>
      </c>
      <c r="B918" s="40" t="s">
        <v>74</v>
      </c>
      <c r="C918" s="40">
        <v>3</v>
      </c>
      <c r="D918" s="43">
        <v>45536</v>
      </c>
      <c r="E918" s="42">
        <v>50</v>
      </c>
      <c r="F918" s="54">
        <v>1</v>
      </c>
      <c r="G918" s="41">
        <v>0.22871264683271059</v>
      </c>
      <c r="H918" s="41">
        <v>0.23750563879343578</v>
      </c>
      <c r="I918" s="41">
        <v>0.23037320442145653</v>
      </c>
      <c r="J918" s="41">
        <v>0.22169681899004828</v>
      </c>
      <c r="K918" s="41">
        <v>0.18652447212227979</v>
      </c>
      <c r="L918" s="41">
        <v>0.18988281789981101</v>
      </c>
      <c r="M918" s="41">
        <v>0.18730858498199443</v>
      </c>
      <c r="N918" s="41">
        <v>0.20642963181667212</v>
      </c>
      <c r="O918" s="41">
        <v>0.25801633166033289</v>
      </c>
      <c r="P918" s="41">
        <v>0.23400168262830828</v>
      </c>
      <c r="Q918" s="41">
        <v>0.22614830050781706</v>
      </c>
      <c r="R918" s="41">
        <v>0.23465907887395288</v>
      </c>
      <c r="S918" s="47">
        <v>50</v>
      </c>
    </row>
    <row r="919" spans="1:19" x14ac:dyDescent="0.25">
      <c r="A919" t="s">
        <v>1218</v>
      </c>
      <c r="B919" s="40" t="s">
        <v>74</v>
      </c>
      <c r="C919" s="40">
        <v>3</v>
      </c>
      <c r="D919" s="43">
        <v>45474</v>
      </c>
      <c r="E919" s="42">
        <v>25</v>
      </c>
      <c r="F919" s="54">
        <v>1</v>
      </c>
      <c r="G919" s="41">
        <v>0.22871264683271059</v>
      </c>
      <c r="H919" s="41">
        <v>0.23750563879343578</v>
      </c>
      <c r="I919" s="41">
        <v>0.23037320442145653</v>
      </c>
      <c r="J919" s="41">
        <v>0.22169681899004828</v>
      </c>
      <c r="K919" s="41">
        <v>0.18652447212227979</v>
      </c>
      <c r="L919" s="41">
        <v>0.18988281789981101</v>
      </c>
      <c r="M919" s="41">
        <v>0.18730858498199443</v>
      </c>
      <c r="N919" s="41">
        <v>0.20642963181667212</v>
      </c>
      <c r="O919" s="41">
        <v>0.25801633166033289</v>
      </c>
      <c r="P919" s="41">
        <v>0.23400168262830828</v>
      </c>
      <c r="Q919" s="41">
        <v>0.22614830050781706</v>
      </c>
      <c r="R919" s="41">
        <v>0.23465907887395288</v>
      </c>
      <c r="S919" s="47">
        <v>25</v>
      </c>
    </row>
    <row r="920" spans="1:19" x14ac:dyDescent="0.25">
      <c r="A920" t="s">
        <v>1219</v>
      </c>
      <c r="B920" s="40" t="s">
        <v>74</v>
      </c>
      <c r="C920" s="40">
        <v>3</v>
      </c>
      <c r="D920" s="43">
        <v>45536</v>
      </c>
      <c r="E920" s="42">
        <v>25</v>
      </c>
      <c r="F920" s="54">
        <v>1</v>
      </c>
      <c r="G920" s="41">
        <v>0.22871264683271059</v>
      </c>
      <c r="H920" s="41">
        <v>0.23750563879343578</v>
      </c>
      <c r="I920" s="41">
        <v>0.23037320442145653</v>
      </c>
      <c r="J920" s="41">
        <v>0.22169681899004828</v>
      </c>
      <c r="K920" s="41">
        <v>0.18652447212227979</v>
      </c>
      <c r="L920" s="41">
        <v>0.18988281789981101</v>
      </c>
      <c r="M920" s="41">
        <v>0.18730858498199443</v>
      </c>
      <c r="N920" s="41">
        <v>0.20642963181667212</v>
      </c>
      <c r="O920" s="41">
        <v>0.25801633166033289</v>
      </c>
      <c r="P920" s="41">
        <v>0.23400168262830828</v>
      </c>
      <c r="Q920" s="41">
        <v>0.22614830050781706</v>
      </c>
      <c r="R920" s="41">
        <v>0.23465907887395288</v>
      </c>
      <c r="S920" s="47">
        <v>25</v>
      </c>
    </row>
    <row r="921" spans="1:19" x14ac:dyDescent="0.25">
      <c r="A921" t="s">
        <v>1964</v>
      </c>
      <c r="B921" s="40" t="s">
        <v>74</v>
      </c>
      <c r="C921" s="40">
        <v>3</v>
      </c>
      <c r="D921" s="43">
        <v>45292</v>
      </c>
      <c r="E921" s="42">
        <v>48.118000000000002</v>
      </c>
      <c r="F921" s="54">
        <v>1</v>
      </c>
      <c r="G921" s="41">
        <v>0.22871264683271059</v>
      </c>
      <c r="H921" s="41">
        <v>0.23750563879343578</v>
      </c>
      <c r="I921" s="41">
        <v>0.23037320442145653</v>
      </c>
      <c r="J921" s="41">
        <v>0.22169681899004828</v>
      </c>
      <c r="K921" s="41">
        <v>0.18652447212227979</v>
      </c>
      <c r="L921" s="41">
        <v>0.18988281789981101</v>
      </c>
      <c r="M921" s="41">
        <v>0.18730858498199443</v>
      </c>
      <c r="N921" s="41">
        <v>0.20642963181667212</v>
      </c>
      <c r="O921" s="41">
        <v>0.25801633166033289</v>
      </c>
      <c r="P921" s="41">
        <v>0.23400168262830828</v>
      </c>
      <c r="Q921" s="41">
        <v>0.22614830050781706</v>
      </c>
      <c r="R921" s="41">
        <v>0.23465907887395288</v>
      </c>
      <c r="S921" s="47">
        <v>48.118000000000002</v>
      </c>
    </row>
    <row r="922" spans="1:19" x14ac:dyDescent="0.25">
      <c r="A922" t="s">
        <v>1965</v>
      </c>
      <c r="B922" s="40" t="s">
        <v>74</v>
      </c>
      <c r="C922" s="40">
        <v>1</v>
      </c>
      <c r="D922" s="43">
        <v>45474</v>
      </c>
      <c r="E922" s="42">
        <v>45</v>
      </c>
      <c r="F922" s="54">
        <v>1</v>
      </c>
      <c r="G922" s="41">
        <v>0.23516228756884971</v>
      </c>
      <c r="H922" s="41">
        <v>0.21966842736486258</v>
      </c>
      <c r="I922" s="41">
        <v>0.23504538398326369</v>
      </c>
      <c r="J922" s="41">
        <v>0.20674207770833952</v>
      </c>
      <c r="K922" s="41">
        <v>0.17149920684288822</v>
      </c>
      <c r="L922" s="41">
        <v>0.1618122816472472</v>
      </c>
      <c r="M922" s="41">
        <v>0.17557903330914121</v>
      </c>
      <c r="N922" s="41">
        <v>0.1745298280644238</v>
      </c>
      <c r="O922" s="41">
        <v>0.21253180841071748</v>
      </c>
      <c r="P922" s="41">
        <v>0.2107432866718385</v>
      </c>
      <c r="Q922" s="41">
        <v>0.2155843839491689</v>
      </c>
      <c r="R922" s="41">
        <v>0.20959371231642632</v>
      </c>
      <c r="S922" s="47">
        <v>45</v>
      </c>
    </row>
    <row r="923" spans="1:19" x14ac:dyDescent="0.25">
      <c r="A923" t="s">
        <v>1220</v>
      </c>
      <c r="B923" s="40" t="s">
        <v>74</v>
      </c>
      <c r="C923" s="40">
        <v>1</v>
      </c>
      <c r="D923" s="43">
        <v>45474</v>
      </c>
      <c r="E923" s="42">
        <v>45</v>
      </c>
      <c r="F923" s="54">
        <v>1</v>
      </c>
      <c r="G923" s="41">
        <v>0.23516228756884971</v>
      </c>
      <c r="H923" s="41">
        <v>0.21966842736486258</v>
      </c>
      <c r="I923" s="41">
        <v>0.23504538398326369</v>
      </c>
      <c r="J923" s="41">
        <v>0.20674207770833952</v>
      </c>
      <c r="K923" s="41">
        <v>0.17149920684288822</v>
      </c>
      <c r="L923" s="41">
        <v>0.1618122816472472</v>
      </c>
      <c r="M923" s="41">
        <v>0.17557903330914121</v>
      </c>
      <c r="N923" s="41">
        <v>0.1745298280644238</v>
      </c>
      <c r="O923" s="41">
        <v>0.21253180841071748</v>
      </c>
      <c r="P923" s="41">
        <v>0.2107432866718385</v>
      </c>
      <c r="Q923" s="41">
        <v>0.2155843839491689</v>
      </c>
      <c r="R923" s="41">
        <v>0.20959371231642632</v>
      </c>
      <c r="S923" s="47">
        <v>45</v>
      </c>
    </row>
    <row r="924" spans="1:19" x14ac:dyDescent="0.25">
      <c r="A924" t="s">
        <v>1966</v>
      </c>
      <c r="B924" s="40" t="s">
        <v>74</v>
      </c>
      <c r="C924" s="40">
        <v>3</v>
      </c>
      <c r="D924" s="43">
        <v>45136</v>
      </c>
      <c r="E924" s="42">
        <v>0.96</v>
      </c>
      <c r="F924" s="54">
        <v>1</v>
      </c>
      <c r="G924" s="41">
        <v>0.22871264683271059</v>
      </c>
      <c r="H924" s="41">
        <v>0.23750563879343578</v>
      </c>
      <c r="I924" s="41">
        <v>0.23037320442145653</v>
      </c>
      <c r="J924" s="41">
        <v>0.22169681899004828</v>
      </c>
      <c r="K924" s="41">
        <v>0.18652447212227979</v>
      </c>
      <c r="L924" s="41">
        <v>0.18988281789981101</v>
      </c>
      <c r="M924" s="41">
        <v>0.18730858498199443</v>
      </c>
      <c r="N924" s="41">
        <v>0.20642963181667212</v>
      </c>
      <c r="O924" s="41">
        <v>0.25801633166033289</v>
      </c>
      <c r="P924" s="41">
        <v>0.23400168262830828</v>
      </c>
      <c r="Q924" s="41">
        <v>0.22614830050781706</v>
      </c>
      <c r="R924" s="41">
        <v>0.23465907887395288</v>
      </c>
      <c r="S924" s="47">
        <v>0.96</v>
      </c>
    </row>
    <row r="925" spans="1:19" x14ac:dyDescent="0.25">
      <c r="A925" t="s">
        <v>1967</v>
      </c>
      <c r="B925" s="40" t="s">
        <v>74</v>
      </c>
      <c r="C925" s="40">
        <v>3</v>
      </c>
      <c r="D925" s="43">
        <v>45160</v>
      </c>
      <c r="E925" s="42">
        <v>0.55300000000000005</v>
      </c>
      <c r="F925" s="54">
        <v>1</v>
      </c>
      <c r="G925" s="41">
        <v>0.22871264683271059</v>
      </c>
      <c r="H925" s="41">
        <v>0.23750563879343578</v>
      </c>
      <c r="I925" s="41">
        <v>0.23037320442145653</v>
      </c>
      <c r="J925" s="41">
        <v>0.22169681899004828</v>
      </c>
      <c r="K925" s="41">
        <v>0.18652447212227979</v>
      </c>
      <c r="L925" s="41">
        <v>0.18988281789981101</v>
      </c>
      <c r="M925" s="41">
        <v>0.18730858498199443</v>
      </c>
      <c r="N925" s="41">
        <v>0.20642963181667212</v>
      </c>
      <c r="O925" s="41">
        <v>0.25801633166033289</v>
      </c>
      <c r="P925" s="41">
        <v>0.23400168262830828</v>
      </c>
      <c r="Q925" s="41">
        <v>0.22614830050781706</v>
      </c>
      <c r="R925" s="41">
        <v>0.23465907887395288</v>
      </c>
      <c r="S925" s="47">
        <v>0.55300000000000005</v>
      </c>
    </row>
    <row r="926" spans="1:19" x14ac:dyDescent="0.25">
      <c r="A926" t="s">
        <v>1968</v>
      </c>
      <c r="B926" s="40" t="s">
        <v>74</v>
      </c>
      <c r="C926" s="40">
        <v>3</v>
      </c>
      <c r="D926" s="43">
        <v>45186</v>
      </c>
      <c r="E926" s="42">
        <v>0.36</v>
      </c>
      <c r="F926" s="54">
        <v>1</v>
      </c>
      <c r="G926" s="41">
        <v>0.22871264683271059</v>
      </c>
      <c r="H926" s="41">
        <v>0.23750563879343578</v>
      </c>
      <c r="I926" s="41">
        <v>0.23037320442145653</v>
      </c>
      <c r="J926" s="41">
        <v>0.22169681899004828</v>
      </c>
      <c r="K926" s="41">
        <v>0.18652447212227979</v>
      </c>
      <c r="L926" s="41">
        <v>0.18988281789981101</v>
      </c>
      <c r="M926" s="41">
        <v>0.18730858498199443</v>
      </c>
      <c r="N926" s="41">
        <v>0.20642963181667212</v>
      </c>
      <c r="O926" s="41">
        <v>0.25801633166033289</v>
      </c>
      <c r="P926" s="41">
        <v>0.23400168262830828</v>
      </c>
      <c r="Q926" s="41">
        <v>0.22614830050781706</v>
      </c>
      <c r="R926" s="41">
        <v>0.23465907887395288</v>
      </c>
      <c r="S926" s="47">
        <v>0.36</v>
      </c>
    </row>
    <row r="927" spans="1:19" x14ac:dyDescent="0.25">
      <c r="A927" t="s">
        <v>1221</v>
      </c>
      <c r="B927" s="40" t="s">
        <v>74</v>
      </c>
      <c r="C927" s="40">
        <v>3</v>
      </c>
      <c r="D927" s="43">
        <v>45072</v>
      </c>
      <c r="E927" s="42">
        <v>0.51600000000000001</v>
      </c>
      <c r="F927" s="54">
        <v>1</v>
      </c>
      <c r="G927" s="41">
        <v>0.22871264683271059</v>
      </c>
      <c r="H927" s="41">
        <v>0.23750563879343578</v>
      </c>
      <c r="I927" s="41">
        <v>0.23037320442145653</v>
      </c>
      <c r="J927" s="41">
        <v>0.22169681899004828</v>
      </c>
      <c r="K927" s="41">
        <v>0.18652447212227979</v>
      </c>
      <c r="L927" s="41">
        <v>0.18988281789981101</v>
      </c>
      <c r="M927" s="41">
        <v>0.18730858498199443</v>
      </c>
      <c r="N927" s="41">
        <v>0.20642963181667212</v>
      </c>
      <c r="O927" s="41">
        <v>0.25801633166033289</v>
      </c>
      <c r="P927" s="41">
        <v>0.23400168262830828</v>
      </c>
      <c r="Q927" s="41">
        <v>0.22614830050781706</v>
      </c>
      <c r="R927" s="41">
        <v>0.23465907887395288</v>
      </c>
      <c r="S927" s="47">
        <v>0.51600000000000001</v>
      </c>
    </row>
    <row r="928" spans="1:19" x14ac:dyDescent="0.25">
      <c r="A928" t="s">
        <v>1969</v>
      </c>
      <c r="B928" s="40" t="s">
        <v>74</v>
      </c>
      <c r="C928" s="40">
        <v>1</v>
      </c>
      <c r="D928" s="43">
        <v>45181</v>
      </c>
      <c r="E928" s="42">
        <v>0.75790000000000002</v>
      </c>
      <c r="F928" s="54">
        <v>1</v>
      </c>
      <c r="G928" s="41">
        <v>0.23516228756884971</v>
      </c>
      <c r="H928" s="41">
        <v>0.21966842736486258</v>
      </c>
      <c r="I928" s="41">
        <v>0.23504538398326369</v>
      </c>
      <c r="J928" s="41">
        <v>0.20674207770833952</v>
      </c>
      <c r="K928" s="41">
        <v>0.17149920684288822</v>
      </c>
      <c r="L928" s="41">
        <v>0.1618122816472472</v>
      </c>
      <c r="M928" s="41">
        <v>0.17557903330914121</v>
      </c>
      <c r="N928" s="41">
        <v>0.1745298280644238</v>
      </c>
      <c r="O928" s="41">
        <v>0.21253180841071748</v>
      </c>
      <c r="P928" s="41">
        <v>0.2107432866718385</v>
      </c>
      <c r="Q928" s="41">
        <v>0.2155843839491689</v>
      </c>
      <c r="R928" s="41">
        <v>0.20959371231642632</v>
      </c>
      <c r="S928" s="47">
        <v>0.75790000000000002</v>
      </c>
    </row>
    <row r="929" spans="1:19" x14ac:dyDescent="0.25">
      <c r="A929" t="s">
        <v>1222</v>
      </c>
      <c r="B929" s="40" t="s">
        <v>74</v>
      </c>
      <c r="C929" s="40">
        <v>1</v>
      </c>
      <c r="D929" s="43">
        <v>45689</v>
      </c>
      <c r="E929" s="42">
        <v>41.173000000000002</v>
      </c>
      <c r="F929" s="54">
        <v>1</v>
      </c>
      <c r="G929" s="41">
        <v>0.23516228756884971</v>
      </c>
      <c r="H929" s="41">
        <v>0.21966842736486258</v>
      </c>
      <c r="I929" s="41">
        <v>0.23504538398326369</v>
      </c>
      <c r="J929" s="41">
        <v>0.20674207770833952</v>
      </c>
      <c r="K929" s="41">
        <v>0.17149920684288822</v>
      </c>
      <c r="L929" s="41">
        <v>0.1618122816472472</v>
      </c>
      <c r="M929" s="41">
        <v>0.17557903330914121</v>
      </c>
      <c r="N929" s="41">
        <v>0.1745298280644238</v>
      </c>
      <c r="O929" s="41">
        <v>0.21253180841071748</v>
      </c>
      <c r="P929" s="41">
        <v>0.2107432866718385</v>
      </c>
      <c r="Q929" s="41">
        <v>0.2155843839491689</v>
      </c>
      <c r="R929" s="41">
        <v>0.20959371231642632</v>
      </c>
      <c r="S929" s="47">
        <v>41.173000000000002</v>
      </c>
    </row>
    <row r="930" spans="1:19" x14ac:dyDescent="0.25">
      <c r="A930" t="s">
        <v>1223</v>
      </c>
      <c r="B930" s="40" t="s">
        <v>74</v>
      </c>
      <c r="C930" s="40">
        <v>1</v>
      </c>
      <c r="D930" s="43">
        <v>45689</v>
      </c>
      <c r="E930" s="42">
        <v>41.173000000000002</v>
      </c>
      <c r="F930" s="54">
        <v>1</v>
      </c>
      <c r="G930" s="41">
        <v>0.23516228756884971</v>
      </c>
      <c r="H930" s="41">
        <v>0.21966842736486258</v>
      </c>
      <c r="I930" s="41">
        <v>0.23504538398326369</v>
      </c>
      <c r="J930" s="41">
        <v>0.20674207770833952</v>
      </c>
      <c r="K930" s="41">
        <v>0.17149920684288822</v>
      </c>
      <c r="L930" s="41">
        <v>0.1618122816472472</v>
      </c>
      <c r="M930" s="41">
        <v>0.17557903330914121</v>
      </c>
      <c r="N930" s="41">
        <v>0.1745298280644238</v>
      </c>
      <c r="O930" s="41">
        <v>0.21253180841071748</v>
      </c>
      <c r="P930" s="41">
        <v>0.2107432866718385</v>
      </c>
      <c r="Q930" s="41">
        <v>0.2155843839491689</v>
      </c>
      <c r="R930" s="41">
        <v>0.20959371231642632</v>
      </c>
      <c r="S930" s="47">
        <v>41.173000000000002</v>
      </c>
    </row>
    <row r="931" spans="1:19" x14ac:dyDescent="0.25">
      <c r="A931" t="s">
        <v>1224</v>
      </c>
      <c r="B931" s="40" t="s">
        <v>74</v>
      </c>
      <c r="C931" s="40">
        <v>1</v>
      </c>
      <c r="D931" s="43">
        <v>45689</v>
      </c>
      <c r="E931" s="42">
        <v>41.173000000000002</v>
      </c>
      <c r="F931" s="54">
        <v>1</v>
      </c>
      <c r="G931" s="41">
        <v>0.23516228756884971</v>
      </c>
      <c r="H931" s="41">
        <v>0.21966842736486258</v>
      </c>
      <c r="I931" s="41">
        <v>0.23504538398326369</v>
      </c>
      <c r="J931" s="41">
        <v>0.20674207770833952</v>
      </c>
      <c r="K931" s="41">
        <v>0.17149920684288822</v>
      </c>
      <c r="L931" s="41">
        <v>0.1618122816472472</v>
      </c>
      <c r="M931" s="41">
        <v>0.17557903330914121</v>
      </c>
      <c r="N931" s="41">
        <v>0.1745298280644238</v>
      </c>
      <c r="O931" s="41">
        <v>0.21253180841071748</v>
      </c>
      <c r="P931" s="41">
        <v>0.2107432866718385</v>
      </c>
      <c r="Q931" s="41">
        <v>0.2155843839491689</v>
      </c>
      <c r="R931" s="41">
        <v>0.20959371231642632</v>
      </c>
      <c r="S931" s="47">
        <v>41.173000000000002</v>
      </c>
    </row>
    <row r="932" spans="1:19" x14ac:dyDescent="0.25">
      <c r="A932" t="s">
        <v>1225</v>
      </c>
      <c r="B932" s="40" t="s">
        <v>74</v>
      </c>
      <c r="C932" s="40">
        <v>1</v>
      </c>
      <c r="D932" s="43">
        <v>45689</v>
      </c>
      <c r="E932" s="42">
        <v>41.173000000000002</v>
      </c>
      <c r="F932" s="54">
        <v>1</v>
      </c>
      <c r="G932" s="41">
        <v>0.23516228756884971</v>
      </c>
      <c r="H932" s="41">
        <v>0.21966842736486258</v>
      </c>
      <c r="I932" s="41">
        <v>0.23504538398326369</v>
      </c>
      <c r="J932" s="41">
        <v>0.20674207770833952</v>
      </c>
      <c r="K932" s="41">
        <v>0.17149920684288822</v>
      </c>
      <c r="L932" s="41">
        <v>0.1618122816472472</v>
      </c>
      <c r="M932" s="41">
        <v>0.17557903330914121</v>
      </c>
      <c r="N932" s="41">
        <v>0.1745298280644238</v>
      </c>
      <c r="O932" s="41">
        <v>0.21253180841071748</v>
      </c>
      <c r="P932" s="41">
        <v>0.2107432866718385</v>
      </c>
      <c r="Q932" s="41">
        <v>0.2155843839491689</v>
      </c>
      <c r="R932" s="41">
        <v>0.20959371231642632</v>
      </c>
      <c r="S932" s="47">
        <v>41.173000000000002</v>
      </c>
    </row>
    <row r="933" spans="1:19" x14ac:dyDescent="0.25">
      <c r="A933" t="s">
        <v>1226</v>
      </c>
      <c r="B933" s="40" t="s">
        <v>74</v>
      </c>
      <c r="C933" s="40">
        <v>1</v>
      </c>
      <c r="D933" s="43">
        <v>45689</v>
      </c>
      <c r="E933" s="42">
        <v>41.173000000000002</v>
      </c>
      <c r="F933" s="54">
        <v>1</v>
      </c>
      <c r="G933" s="41">
        <v>0.23516228756884971</v>
      </c>
      <c r="H933" s="41">
        <v>0.21966842736486258</v>
      </c>
      <c r="I933" s="41">
        <v>0.23504538398326369</v>
      </c>
      <c r="J933" s="41">
        <v>0.20674207770833952</v>
      </c>
      <c r="K933" s="41">
        <v>0.17149920684288822</v>
      </c>
      <c r="L933" s="41">
        <v>0.1618122816472472</v>
      </c>
      <c r="M933" s="41">
        <v>0.17557903330914121</v>
      </c>
      <c r="N933" s="41">
        <v>0.1745298280644238</v>
      </c>
      <c r="O933" s="41">
        <v>0.21253180841071748</v>
      </c>
      <c r="P933" s="41">
        <v>0.2107432866718385</v>
      </c>
      <c r="Q933" s="41">
        <v>0.2155843839491689</v>
      </c>
      <c r="R933" s="41">
        <v>0.20959371231642632</v>
      </c>
      <c r="S933" s="47">
        <v>41.173000000000002</v>
      </c>
    </row>
    <row r="934" spans="1:19" x14ac:dyDescent="0.25">
      <c r="A934" t="s">
        <v>1227</v>
      </c>
      <c r="B934" s="40" t="s">
        <v>74</v>
      </c>
      <c r="C934" s="40">
        <v>1</v>
      </c>
      <c r="D934" s="43">
        <v>45689</v>
      </c>
      <c r="E934" s="42">
        <v>41.173000000000002</v>
      </c>
      <c r="F934" s="54">
        <v>1</v>
      </c>
      <c r="G934" s="41">
        <v>0.23516228756884971</v>
      </c>
      <c r="H934" s="41">
        <v>0.21966842736486258</v>
      </c>
      <c r="I934" s="41">
        <v>0.23504538398326369</v>
      </c>
      <c r="J934" s="41">
        <v>0.20674207770833952</v>
      </c>
      <c r="K934" s="41">
        <v>0.17149920684288822</v>
      </c>
      <c r="L934" s="41">
        <v>0.1618122816472472</v>
      </c>
      <c r="M934" s="41">
        <v>0.17557903330914121</v>
      </c>
      <c r="N934" s="41">
        <v>0.1745298280644238</v>
      </c>
      <c r="O934" s="41">
        <v>0.21253180841071748</v>
      </c>
      <c r="P934" s="41">
        <v>0.2107432866718385</v>
      </c>
      <c r="Q934" s="41">
        <v>0.2155843839491689</v>
      </c>
      <c r="R934" s="41">
        <v>0.20959371231642632</v>
      </c>
      <c r="S934" s="47">
        <v>41.173000000000002</v>
      </c>
    </row>
    <row r="935" spans="1:19" x14ac:dyDescent="0.25">
      <c r="A935" t="s">
        <v>1228</v>
      </c>
      <c r="B935" s="40" t="s">
        <v>74</v>
      </c>
      <c r="C935" s="40">
        <v>1</v>
      </c>
      <c r="D935" s="43">
        <v>45689</v>
      </c>
      <c r="E935" s="42">
        <v>41.173000000000002</v>
      </c>
      <c r="F935" s="54">
        <v>1</v>
      </c>
      <c r="G935" s="41">
        <v>0.23516228756884971</v>
      </c>
      <c r="H935" s="41">
        <v>0.21966842736486258</v>
      </c>
      <c r="I935" s="41">
        <v>0.23504538398326369</v>
      </c>
      <c r="J935" s="41">
        <v>0.20674207770833952</v>
      </c>
      <c r="K935" s="41">
        <v>0.17149920684288822</v>
      </c>
      <c r="L935" s="41">
        <v>0.1618122816472472</v>
      </c>
      <c r="M935" s="41">
        <v>0.17557903330914121</v>
      </c>
      <c r="N935" s="41">
        <v>0.1745298280644238</v>
      </c>
      <c r="O935" s="41">
        <v>0.21253180841071748</v>
      </c>
      <c r="P935" s="41">
        <v>0.2107432866718385</v>
      </c>
      <c r="Q935" s="41">
        <v>0.2155843839491689</v>
      </c>
      <c r="R935" s="41">
        <v>0.20959371231642632</v>
      </c>
      <c r="S935" s="47">
        <v>41.173000000000002</v>
      </c>
    </row>
    <row r="936" spans="1:19" x14ac:dyDescent="0.25">
      <c r="A936" t="s">
        <v>1229</v>
      </c>
      <c r="B936" s="40" t="s">
        <v>74</v>
      </c>
      <c r="C936" s="40">
        <v>1</v>
      </c>
      <c r="D936" s="43">
        <v>45689</v>
      </c>
      <c r="E936" s="42">
        <v>41.173000000000002</v>
      </c>
      <c r="F936" s="54">
        <v>1</v>
      </c>
      <c r="G936" s="41">
        <v>0.23516228756884971</v>
      </c>
      <c r="H936" s="41">
        <v>0.21966842736486258</v>
      </c>
      <c r="I936" s="41">
        <v>0.23504538398326369</v>
      </c>
      <c r="J936" s="41">
        <v>0.20674207770833952</v>
      </c>
      <c r="K936" s="41">
        <v>0.17149920684288822</v>
      </c>
      <c r="L936" s="41">
        <v>0.1618122816472472</v>
      </c>
      <c r="M936" s="41">
        <v>0.17557903330914121</v>
      </c>
      <c r="N936" s="41">
        <v>0.1745298280644238</v>
      </c>
      <c r="O936" s="41">
        <v>0.21253180841071748</v>
      </c>
      <c r="P936" s="41">
        <v>0.2107432866718385</v>
      </c>
      <c r="Q936" s="41">
        <v>0.2155843839491689</v>
      </c>
      <c r="R936" s="41">
        <v>0.20959371231642632</v>
      </c>
      <c r="S936" s="47">
        <v>41.173000000000002</v>
      </c>
    </row>
    <row r="937" spans="1:19" x14ac:dyDescent="0.25">
      <c r="A937" t="s">
        <v>1230</v>
      </c>
      <c r="B937" s="40" t="s">
        <v>74</v>
      </c>
      <c r="C937" s="40">
        <v>1</v>
      </c>
      <c r="D937" s="43">
        <v>45689</v>
      </c>
      <c r="E937" s="42">
        <v>41.173000000000002</v>
      </c>
      <c r="F937" s="54">
        <v>1</v>
      </c>
      <c r="G937" s="41">
        <v>0.23516228756884971</v>
      </c>
      <c r="H937" s="41">
        <v>0.21966842736486258</v>
      </c>
      <c r="I937" s="41">
        <v>0.23504538398326369</v>
      </c>
      <c r="J937" s="41">
        <v>0.20674207770833952</v>
      </c>
      <c r="K937" s="41">
        <v>0.17149920684288822</v>
      </c>
      <c r="L937" s="41">
        <v>0.1618122816472472</v>
      </c>
      <c r="M937" s="41">
        <v>0.17557903330914121</v>
      </c>
      <c r="N937" s="41">
        <v>0.1745298280644238</v>
      </c>
      <c r="O937" s="41">
        <v>0.21253180841071748</v>
      </c>
      <c r="P937" s="41">
        <v>0.2107432866718385</v>
      </c>
      <c r="Q937" s="41">
        <v>0.2155843839491689</v>
      </c>
      <c r="R937" s="41">
        <v>0.20959371231642632</v>
      </c>
      <c r="S937" s="47">
        <v>41.173000000000002</v>
      </c>
    </row>
    <row r="938" spans="1:19" x14ac:dyDescent="0.25">
      <c r="A938" t="s">
        <v>1231</v>
      </c>
      <c r="B938" s="40" t="s">
        <v>74</v>
      </c>
      <c r="C938" s="40">
        <v>1</v>
      </c>
      <c r="D938" s="43">
        <v>45689</v>
      </c>
      <c r="E938" s="42">
        <v>41.173000000000002</v>
      </c>
      <c r="F938" s="54">
        <v>1</v>
      </c>
      <c r="G938" s="41">
        <v>0.23516228756884971</v>
      </c>
      <c r="H938" s="41">
        <v>0.21966842736486258</v>
      </c>
      <c r="I938" s="41">
        <v>0.23504538398326369</v>
      </c>
      <c r="J938" s="41">
        <v>0.20674207770833952</v>
      </c>
      <c r="K938" s="41">
        <v>0.17149920684288822</v>
      </c>
      <c r="L938" s="41">
        <v>0.1618122816472472</v>
      </c>
      <c r="M938" s="41">
        <v>0.17557903330914121</v>
      </c>
      <c r="N938" s="41">
        <v>0.1745298280644238</v>
      </c>
      <c r="O938" s="41">
        <v>0.21253180841071748</v>
      </c>
      <c r="P938" s="41">
        <v>0.2107432866718385</v>
      </c>
      <c r="Q938" s="41">
        <v>0.2155843839491689</v>
      </c>
      <c r="R938" s="41">
        <v>0.20959371231642632</v>
      </c>
      <c r="S938" s="47">
        <v>41.173000000000002</v>
      </c>
    </row>
    <row r="939" spans="1:19" x14ac:dyDescent="0.25">
      <c r="A939" t="s">
        <v>1232</v>
      </c>
      <c r="B939" s="40" t="s">
        <v>74</v>
      </c>
      <c r="C939" s="40">
        <v>1</v>
      </c>
      <c r="D939" s="43">
        <v>45689</v>
      </c>
      <c r="E939" s="42">
        <v>41.173000000000002</v>
      </c>
      <c r="F939" s="54">
        <v>1</v>
      </c>
      <c r="G939" s="41">
        <v>0.23516228756884971</v>
      </c>
      <c r="H939" s="41">
        <v>0.21966842736486258</v>
      </c>
      <c r="I939" s="41">
        <v>0.23504538398326369</v>
      </c>
      <c r="J939" s="41">
        <v>0.20674207770833952</v>
      </c>
      <c r="K939" s="41">
        <v>0.17149920684288822</v>
      </c>
      <c r="L939" s="41">
        <v>0.1618122816472472</v>
      </c>
      <c r="M939" s="41">
        <v>0.17557903330914121</v>
      </c>
      <c r="N939" s="41">
        <v>0.1745298280644238</v>
      </c>
      <c r="O939" s="41">
        <v>0.21253180841071748</v>
      </c>
      <c r="P939" s="41">
        <v>0.2107432866718385</v>
      </c>
      <c r="Q939" s="41">
        <v>0.2155843839491689</v>
      </c>
      <c r="R939" s="41">
        <v>0.20959371231642632</v>
      </c>
      <c r="S939" s="47">
        <v>41.173000000000002</v>
      </c>
    </row>
    <row r="940" spans="1:19" x14ac:dyDescent="0.25">
      <c r="A940" t="s">
        <v>1233</v>
      </c>
      <c r="B940" s="40" t="s">
        <v>74</v>
      </c>
      <c r="C940" s="40">
        <v>1</v>
      </c>
      <c r="D940" s="43">
        <v>45689</v>
      </c>
      <c r="E940" s="42">
        <v>41.173000000000002</v>
      </c>
      <c r="F940" s="54">
        <v>1</v>
      </c>
      <c r="G940" s="41">
        <v>0.23516228756884971</v>
      </c>
      <c r="H940" s="41">
        <v>0.21966842736486258</v>
      </c>
      <c r="I940" s="41">
        <v>0.23504538398326369</v>
      </c>
      <c r="J940" s="41">
        <v>0.20674207770833952</v>
      </c>
      <c r="K940" s="41">
        <v>0.17149920684288822</v>
      </c>
      <c r="L940" s="41">
        <v>0.1618122816472472</v>
      </c>
      <c r="M940" s="41">
        <v>0.17557903330914121</v>
      </c>
      <c r="N940" s="41">
        <v>0.1745298280644238</v>
      </c>
      <c r="O940" s="41">
        <v>0.21253180841071748</v>
      </c>
      <c r="P940" s="41">
        <v>0.2107432866718385</v>
      </c>
      <c r="Q940" s="41">
        <v>0.2155843839491689</v>
      </c>
      <c r="R940" s="41">
        <v>0.20959371231642632</v>
      </c>
      <c r="S940" s="47">
        <v>41.173000000000002</v>
      </c>
    </row>
    <row r="941" spans="1:19" x14ac:dyDescent="0.25">
      <c r="A941" t="s">
        <v>1234</v>
      </c>
      <c r="B941" s="40" t="s">
        <v>74</v>
      </c>
      <c r="C941" s="40">
        <v>1</v>
      </c>
      <c r="D941" s="43">
        <v>45689</v>
      </c>
      <c r="E941" s="42">
        <v>41.173000000000002</v>
      </c>
      <c r="F941" s="54">
        <v>1</v>
      </c>
      <c r="G941" s="41">
        <v>0.23516228756884971</v>
      </c>
      <c r="H941" s="41">
        <v>0.21966842736486258</v>
      </c>
      <c r="I941" s="41">
        <v>0.23504538398326369</v>
      </c>
      <c r="J941" s="41">
        <v>0.20674207770833952</v>
      </c>
      <c r="K941" s="41">
        <v>0.17149920684288822</v>
      </c>
      <c r="L941" s="41">
        <v>0.1618122816472472</v>
      </c>
      <c r="M941" s="41">
        <v>0.17557903330914121</v>
      </c>
      <c r="N941" s="41">
        <v>0.1745298280644238</v>
      </c>
      <c r="O941" s="41">
        <v>0.21253180841071748</v>
      </c>
      <c r="P941" s="41">
        <v>0.2107432866718385</v>
      </c>
      <c r="Q941" s="41">
        <v>0.2155843839491689</v>
      </c>
      <c r="R941" s="41">
        <v>0.20959371231642632</v>
      </c>
      <c r="S941" s="47">
        <v>41.173000000000002</v>
      </c>
    </row>
    <row r="942" spans="1:19" x14ac:dyDescent="0.25">
      <c r="A942" t="s">
        <v>1235</v>
      </c>
      <c r="B942" s="40" t="s">
        <v>74</v>
      </c>
      <c r="C942" s="40">
        <v>1</v>
      </c>
      <c r="D942" s="43">
        <v>45689</v>
      </c>
      <c r="E942" s="42">
        <v>41.173000000000002</v>
      </c>
      <c r="F942" s="54">
        <v>1</v>
      </c>
      <c r="G942" s="41">
        <v>0.23516228756884971</v>
      </c>
      <c r="H942" s="41">
        <v>0.21966842736486258</v>
      </c>
      <c r="I942" s="41">
        <v>0.23504538398326369</v>
      </c>
      <c r="J942" s="41">
        <v>0.20674207770833952</v>
      </c>
      <c r="K942" s="41">
        <v>0.17149920684288822</v>
      </c>
      <c r="L942" s="41">
        <v>0.1618122816472472</v>
      </c>
      <c r="M942" s="41">
        <v>0.17557903330914121</v>
      </c>
      <c r="N942" s="41">
        <v>0.1745298280644238</v>
      </c>
      <c r="O942" s="41">
        <v>0.21253180841071748</v>
      </c>
      <c r="P942" s="41">
        <v>0.2107432866718385</v>
      </c>
      <c r="Q942" s="41">
        <v>0.2155843839491689</v>
      </c>
      <c r="R942" s="41">
        <v>0.20959371231642632</v>
      </c>
      <c r="S942" s="47">
        <v>41.173000000000002</v>
      </c>
    </row>
    <row r="943" spans="1:19" x14ac:dyDescent="0.25">
      <c r="A943" t="s">
        <v>1236</v>
      </c>
      <c r="B943" s="40" t="s">
        <v>74</v>
      </c>
      <c r="C943" s="40">
        <v>1</v>
      </c>
      <c r="D943" s="43">
        <v>45689</v>
      </c>
      <c r="E943" s="42">
        <v>41.173000000000002</v>
      </c>
      <c r="F943" s="54">
        <v>1</v>
      </c>
      <c r="G943" s="41">
        <v>0.23516228756884971</v>
      </c>
      <c r="H943" s="41">
        <v>0.21966842736486258</v>
      </c>
      <c r="I943" s="41">
        <v>0.23504538398326369</v>
      </c>
      <c r="J943" s="41">
        <v>0.20674207770833952</v>
      </c>
      <c r="K943" s="41">
        <v>0.17149920684288822</v>
      </c>
      <c r="L943" s="41">
        <v>0.1618122816472472</v>
      </c>
      <c r="M943" s="41">
        <v>0.17557903330914121</v>
      </c>
      <c r="N943" s="41">
        <v>0.1745298280644238</v>
      </c>
      <c r="O943" s="41">
        <v>0.21253180841071748</v>
      </c>
      <c r="P943" s="41">
        <v>0.2107432866718385</v>
      </c>
      <c r="Q943" s="41">
        <v>0.2155843839491689</v>
      </c>
      <c r="R943" s="41">
        <v>0.20959371231642632</v>
      </c>
      <c r="S943" s="47">
        <v>41.173000000000002</v>
      </c>
    </row>
    <row r="944" spans="1:19" x14ac:dyDescent="0.25">
      <c r="A944" t="s">
        <v>1237</v>
      </c>
      <c r="B944" s="40" t="s">
        <v>74</v>
      </c>
      <c r="C944" s="40">
        <v>3</v>
      </c>
      <c r="D944" s="43">
        <v>45017</v>
      </c>
      <c r="E944" s="42">
        <v>32</v>
      </c>
      <c r="F944" s="54">
        <v>1</v>
      </c>
      <c r="G944" s="41">
        <v>0.22871264683271059</v>
      </c>
      <c r="H944" s="41">
        <v>0.23750563879343578</v>
      </c>
      <c r="I944" s="41">
        <v>0.23037320442145653</v>
      </c>
      <c r="J944" s="41">
        <v>0.22169681899004828</v>
      </c>
      <c r="K944" s="41">
        <v>0.18652447212227979</v>
      </c>
      <c r="L944" s="41">
        <v>0.18988281789981101</v>
      </c>
      <c r="M944" s="41">
        <v>0.18730858498199443</v>
      </c>
      <c r="N944" s="41">
        <v>0.20642963181667212</v>
      </c>
      <c r="O944" s="41">
        <v>0.25801633166033289</v>
      </c>
      <c r="P944" s="41">
        <v>0.23400168262830828</v>
      </c>
      <c r="Q944" s="41">
        <v>0.22614830050781706</v>
      </c>
      <c r="R944" s="41">
        <v>0.23465907887395288</v>
      </c>
      <c r="S944" s="47">
        <v>32</v>
      </c>
    </row>
    <row r="945" spans="1:19" x14ac:dyDescent="0.25">
      <c r="A945" t="s">
        <v>1238</v>
      </c>
      <c r="B945" s="40" t="s">
        <v>74</v>
      </c>
      <c r="C945" s="40">
        <v>3</v>
      </c>
      <c r="D945" s="43">
        <v>45051</v>
      </c>
      <c r="E945" s="42">
        <v>32</v>
      </c>
      <c r="F945" s="54">
        <v>1</v>
      </c>
      <c r="G945" s="41">
        <v>0.22871264683271059</v>
      </c>
      <c r="H945" s="41">
        <v>0.23750563879343578</v>
      </c>
      <c r="I945" s="41">
        <v>0.23037320442145653</v>
      </c>
      <c r="J945" s="41">
        <v>0.22169681899004828</v>
      </c>
      <c r="K945" s="41">
        <v>0.18652447212227979</v>
      </c>
      <c r="L945" s="41">
        <v>0.18988281789981101</v>
      </c>
      <c r="M945" s="41">
        <v>0.18730858498199443</v>
      </c>
      <c r="N945" s="41">
        <v>0.20642963181667212</v>
      </c>
      <c r="O945" s="41">
        <v>0.25801633166033289</v>
      </c>
      <c r="P945" s="41">
        <v>0.23400168262830828</v>
      </c>
      <c r="Q945" s="41">
        <v>0.22614830050781706</v>
      </c>
      <c r="R945" s="41">
        <v>0.23465907887395288</v>
      </c>
      <c r="S945" s="47">
        <v>32</v>
      </c>
    </row>
    <row r="946" spans="1:19" x14ac:dyDescent="0.25">
      <c r="A946" t="s">
        <v>1239</v>
      </c>
      <c r="B946" s="40" t="s">
        <v>74</v>
      </c>
      <c r="C946" s="40">
        <v>3</v>
      </c>
      <c r="D946" s="43">
        <v>45062</v>
      </c>
      <c r="E946" s="42">
        <v>32</v>
      </c>
      <c r="F946" s="54">
        <v>1</v>
      </c>
      <c r="G946" s="41">
        <v>0.22871264683271059</v>
      </c>
      <c r="H946" s="41">
        <v>0.23750563879343578</v>
      </c>
      <c r="I946" s="41">
        <v>0.23037320442145653</v>
      </c>
      <c r="J946" s="41">
        <v>0.22169681899004828</v>
      </c>
      <c r="K946" s="41">
        <v>0.18652447212227979</v>
      </c>
      <c r="L946" s="41">
        <v>0.18988281789981101</v>
      </c>
      <c r="M946" s="41">
        <v>0.18730858498199443</v>
      </c>
      <c r="N946" s="41">
        <v>0.20642963181667212</v>
      </c>
      <c r="O946" s="41">
        <v>0.25801633166033289</v>
      </c>
      <c r="P946" s="41">
        <v>0.23400168262830828</v>
      </c>
      <c r="Q946" s="41">
        <v>0.22614830050781706</v>
      </c>
      <c r="R946" s="41">
        <v>0.23465907887395288</v>
      </c>
      <c r="S946" s="47">
        <v>32</v>
      </c>
    </row>
    <row r="947" spans="1:19" x14ac:dyDescent="0.25">
      <c r="A947" t="s">
        <v>1970</v>
      </c>
      <c r="B947" s="40" t="s">
        <v>74</v>
      </c>
      <c r="C947" s="40">
        <v>1</v>
      </c>
      <c r="D947" s="43">
        <v>45249</v>
      </c>
      <c r="E947" s="42">
        <v>0.8</v>
      </c>
      <c r="F947" s="54">
        <v>1</v>
      </c>
      <c r="G947" s="41">
        <v>0.23516228756884971</v>
      </c>
      <c r="H947" s="41">
        <v>0.21966842736486258</v>
      </c>
      <c r="I947" s="41">
        <v>0.23504538398326369</v>
      </c>
      <c r="J947" s="41">
        <v>0.20674207770833952</v>
      </c>
      <c r="K947" s="41">
        <v>0.17149920684288822</v>
      </c>
      <c r="L947" s="41">
        <v>0.1618122816472472</v>
      </c>
      <c r="M947" s="41">
        <v>0.17557903330914121</v>
      </c>
      <c r="N947" s="41">
        <v>0.1745298280644238</v>
      </c>
      <c r="O947" s="41">
        <v>0.21253180841071748</v>
      </c>
      <c r="P947" s="41">
        <v>0.2107432866718385</v>
      </c>
      <c r="Q947" s="41">
        <v>0.2155843839491689</v>
      </c>
      <c r="R947" s="41">
        <v>0.20959371231642632</v>
      </c>
      <c r="S947" s="47">
        <v>0.8</v>
      </c>
    </row>
    <row r="948" spans="1:19" x14ac:dyDescent="0.25">
      <c r="A948" t="s">
        <v>1971</v>
      </c>
      <c r="B948" s="40" t="s">
        <v>74</v>
      </c>
      <c r="C948" s="40">
        <v>1</v>
      </c>
      <c r="D948" s="43">
        <v>45289</v>
      </c>
      <c r="E948" s="42">
        <v>1.76</v>
      </c>
      <c r="F948" s="54">
        <v>1</v>
      </c>
      <c r="G948" s="41">
        <v>0.23516228756884971</v>
      </c>
      <c r="H948" s="41">
        <v>0.21966842736486258</v>
      </c>
      <c r="I948" s="41">
        <v>0.23504538398326369</v>
      </c>
      <c r="J948" s="41">
        <v>0.20674207770833952</v>
      </c>
      <c r="K948" s="41">
        <v>0.17149920684288822</v>
      </c>
      <c r="L948" s="41">
        <v>0.1618122816472472</v>
      </c>
      <c r="M948" s="41">
        <v>0.17557903330914121</v>
      </c>
      <c r="N948" s="41">
        <v>0.1745298280644238</v>
      </c>
      <c r="O948" s="41">
        <v>0.21253180841071748</v>
      </c>
      <c r="P948" s="41">
        <v>0.2107432866718385</v>
      </c>
      <c r="Q948" s="41">
        <v>0.2155843839491689</v>
      </c>
      <c r="R948" s="41">
        <v>0.20959371231642632</v>
      </c>
      <c r="S948" s="47">
        <v>1.76</v>
      </c>
    </row>
    <row r="949" spans="1:19" x14ac:dyDescent="0.25">
      <c r="A949" t="s">
        <v>1972</v>
      </c>
      <c r="B949" s="40" t="s">
        <v>74</v>
      </c>
      <c r="C949" s="40">
        <v>3</v>
      </c>
      <c r="D949" s="43">
        <v>45717</v>
      </c>
      <c r="E949" s="42">
        <v>73.599999999999994</v>
      </c>
      <c r="F949" s="54">
        <v>1</v>
      </c>
      <c r="G949" s="41">
        <v>0.22871264683271059</v>
      </c>
      <c r="H949" s="41">
        <v>0.23750563879343578</v>
      </c>
      <c r="I949" s="41">
        <v>0.23037320442145653</v>
      </c>
      <c r="J949" s="41">
        <v>0.22169681899004828</v>
      </c>
      <c r="K949" s="41">
        <v>0.18652447212227979</v>
      </c>
      <c r="L949" s="41">
        <v>0.18988281789981101</v>
      </c>
      <c r="M949" s="41">
        <v>0.18730858498199443</v>
      </c>
      <c r="N949" s="41">
        <v>0.20642963181667212</v>
      </c>
      <c r="O949" s="41">
        <v>0.25801633166033289</v>
      </c>
      <c r="P949" s="41">
        <v>0.23400168262830828</v>
      </c>
      <c r="Q949" s="41">
        <v>0.22614830050781706</v>
      </c>
      <c r="R949" s="41">
        <v>0.23465907887395288</v>
      </c>
      <c r="S949" s="47">
        <v>73.599999999999994</v>
      </c>
    </row>
    <row r="950" spans="1:19" x14ac:dyDescent="0.25">
      <c r="A950" t="s">
        <v>1973</v>
      </c>
      <c r="B950" s="40" t="s">
        <v>74</v>
      </c>
      <c r="C950" s="40">
        <v>3</v>
      </c>
      <c r="D950" s="43">
        <v>45717</v>
      </c>
      <c r="E950" s="42">
        <v>59.8</v>
      </c>
      <c r="F950" s="54">
        <v>1</v>
      </c>
      <c r="G950" s="41">
        <v>0.22871264683271059</v>
      </c>
      <c r="H950" s="41">
        <v>0.23750563879343578</v>
      </c>
      <c r="I950" s="41">
        <v>0.23037320442145653</v>
      </c>
      <c r="J950" s="41">
        <v>0.22169681899004828</v>
      </c>
      <c r="K950" s="41">
        <v>0.18652447212227979</v>
      </c>
      <c r="L950" s="41">
        <v>0.18988281789981101</v>
      </c>
      <c r="M950" s="41">
        <v>0.18730858498199443</v>
      </c>
      <c r="N950" s="41">
        <v>0.20642963181667212</v>
      </c>
      <c r="O950" s="41">
        <v>0.25801633166033289</v>
      </c>
      <c r="P950" s="41">
        <v>0.23400168262830828</v>
      </c>
      <c r="Q950" s="41">
        <v>0.22614830050781706</v>
      </c>
      <c r="R950" s="41">
        <v>0.23465907887395288</v>
      </c>
      <c r="S950" s="47">
        <v>59.8</v>
      </c>
    </row>
    <row r="951" spans="1:19" x14ac:dyDescent="0.25">
      <c r="A951" t="s">
        <v>1974</v>
      </c>
      <c r="B951" s="40" t="s">
        <v>74</v>
      </c>
      <c r="C951" s="40">
        <v>3</v>
      </c>
      <c r="D951" s="43">
        <v>45689</v>
      </c>
      <c r="E951" s="42">
        <v>30</v>
      </c>
      <c r="F951" s="54">
        <v>1</v>
      </c>
      <c r="G951" s="41">
        <v>0.22871264683271059</v>
      </c>
      <c r="H951" s="41">
        <v>0.23750563879343578</v>
      </c>
      <c r="I951" s="41">
        <v>0.23037320442145653</v>
      </c>
      <c r="J951" s="41">
        <v>0.22169681899004828</v>
      </c>
      <c r="K951" s="41">
        <v>0.18652447212227979</v>
      </c>
      <c r="L951" s="41">
        <v>0.18988281789981101</v>
      </c>
      <c r="M951" s="41">
        <v>0.18730858498199443</v>
      </c>
      <c r="N951" s="41">
        <v>0.20642963181667212</v>
      </c>
      <c r="O951" s="41">
        <v>0.25801633166033289</v>
      </c>
      <c r="P951" s="41">
        <v>0.23400168262830828</v>
      </c>
      <c r="Q951" s="41">
        <v>0.22614830050781706</v>
      </c>
      <c r="R951" s="41">
        <v>0.23465907887395288</v>
      </c>
      <c r="S951" s="47">
        <v>30</v>
      </c>
    </row>
    <row r="952" spans="1:19" x14ac:dyDescent="0.25">
      <c r="A952" t="s">
        <v>1975</v>
      </c>
      <c r="B952" s="40" t="s">
        <v>74</v>
      </c>
      <c r="C952" s="40">
        <v>3</v>
      </c>
      <c r="D952" s="43">
        <v>45689</v>
      </c>
      <c r="E952" s="42">
        <v>30</v>
      </c>
      <c r="F952" s="54">
        <v>1</v>
      </c>
      <c r="G952" s="41">
        <v>0.22871264683271059</v>
      </c>
      <c r="H952" s="41">
        <v>0.23750563879343578</v>
      </c>
      <c r="I952" s="41">
        <v>0.23037320442145653</v>
      </c>
      <c r="J952" s="41">
        <v>0.22169681899004828</v>
      </c>
      <c r="K952" s="41">
        <v>0.18652447212227979</v>
      </c>
      <c r="L952" s="41">
        <v>0.18988281789981101</v>
      </c>
      <c r="M952" s="41">
        <v>0.18730858498199443</v>
      </c>
      <c r="N952" s="41">
        <v>0.20642963181667212</v>
      </c>
      <c r="O952" s="41">
        <v>0.25801633166033289</v>
      </c>
      <c r="P952" s="41">
        <v>0.23400168262830828</v>
      </c>
      <c r="Q952" s="41">
        <v>0.22614830050781706</v>
      </c>
      <c r="R952" s="41">
        <v>0.23465907887395288</v>
      </c>
      <c r="S952" s="47">
        <v>30</v>
      </c>
    </row>
    <row r="953" spans="1:19" x14ac:dyDescent="0.25">
      <c r="A953" t="s">
        <v>1976</v>
      </c>
      <c r="B953" s="40" t="s">
        <v>74</v>
      </c>
      <c r="C953" s="40">
        <v>3</v>
      </c>
      <c r="D953" s="43">
        <v>45689</v>
      </c>
      <c r="E953" s="42">
        <v>30</v>
      </c>
      <c r="F953" s="54">
        <v>1</v>
      </c>
      <c r="G953" s="41">
        <v>0.22871264683271059</v>
      </c>
      <c r="H953" s="41">
        <v>0.23750563879343578</v>
      </c>
      <c r="I953" s="41">
        <v>0.23037320442145653</v>
      </c>
      <c r="J953" s="41">
        <v>0.22169681899004828</v>
      </c>
      <c r="K953" s="41">
        <v>0.18652447212227979</v>
      </c>
      <c r="L953" s="41">
        <v>0.18988281789981101</v>
      </c>
      <c r="M953" s="41">
        <v>0.18730858498199443</v>
      </c>
      <c r="N953" s="41">
        <v>0.20642963181667212</v>
      </c>
      <c r="O953" s="41">
        <v>0.25801633166033289</v>
      </c>
      <c r="P953" s="41">
        <v>0.23400168262830828</v>
      </c>
      <c r="Q953" s="41">
        <v>0.22614830050781706</v>
      </c>
      <c r="R953" s="41">
        <v>0.23465907887395288</v>
      </c>
      <c r="S953" s="47">
        <v>30</v>
      </c>
    </row>
    <row r="954" spans="1:19" x14ac:dyDescent="0.25">
      <c r="A954" t="s">
        <v>1977</v>
      </c>
      <c r="B954" s="40" t="s">
        <v>74</v>
      </c>
      <c r="C954" s="40">
        <v>3</v>
      </c>
      <c r="D954" s="43">
        <v>45689</v>
      </c>
      <c r="E954" s="42">
        <v>30</v>
      </c>
      <c r="F954" s="54">
        <v>1</v>
      </c>
      <c r="G954" s="41">
        <v>0.22871264683271059</v>
      </c>
      <c r="H954" s="41">
        <v>0.23750563879343578</v>
      </c>
      <c r="I954" s="41">
        <v>0.23037320442145653</v>
      </c>
      <c r="J954" s="41">
        <v>0.22169681899004828</v>
      </c>
      <c r="K954" s="41">
        <v>0.18652447212227979</v>
      </c>
      <c r="L954" s="41">
        <v>0.18988281789981101</v>
      </c>
      <c r="M954" s="41">
        <v>0.18730858498199443</v>
      </c>
      <c r="N954" s="41">
        <v>0.20642963181667212</v>
      </c>
      <c r="O954" s="41">
        <v>0.25801633166033289</v>
      </c>
      <c r="P954" s="41">
        <v>0.23400168262830828</v>
      </c>
      <c r="Q954" s="41">
        <v>0.22614830050781706</v>
      </c>
      <c r="R954" s="41">
        <v>0.23465907887395288</v>
      </c>
      <c r="S954" s="47">
        <v>30</v>
      </c>
    </row>
    <row r="955" spans="1:19" x14ac:dyDescent="0.25">
      <c r="A955" t="s">
        <v>1978</v>
      </c>
      <c r="B955" s="40" t="s">
        <v>74</v>
      </c>
      <c r="C955" s="40">
        <v>3</v>
      </c>
      <c r="D955" s="43">
        <v>45689</v>
      </c>
      <c r="E955" s="42">
        <v>30</v>
      </c>
      <c r="F955" s="54">
        <v>1</v>
      </c>
      <c r="G955" s="41">
        <v>0.22871264683271059</v>
      </c>
      <c r="H955" s="41">
        <v>0.23750563879343578</v>
      </c>
      <c r="I955" s="41">
        <v>0.23037320442145653</v>
      </c>
      <c r="J955" s="41">
        <v>0.22169681899004828</v>
      </c>
      <c r="K955" s="41">
        <v>0.18652447212227979</v>
      </c>
      <c r="L955" s="41">
        <v>0.18988281789981101</v>
      </c>
      <c r="M955" s="41">
        <v>0.18730858498199443</v>
      </c>
      <c r="N955" s="41">
        <v>0.20642963181667212</v>
      </c>
      <c r="O955" s="41">
        <v>0.25801633166033289</v>
      </c>
      <c r="P955" s="41">
        <v>0.23400168262830828</v>
      </c>
      <c r="Q955" s="41">
        <v>0.22614830050781706</v>
      </c>
      <c r="R955" s="41">
        <v>0.23465907887395288</v>
      </c>
      <c r="S955" s="47">
        <v>30</v>
      </c>
    </row>
    <row r="956" spans="1:19" x14ac:dyDescent="0.25">
      <c r="A956" t="s">
        <v>1979</v>
      </c>
      <c r="B956" s="40" t="s">
        <v>74</v>
      </c>
      <c r="C956" s="40">
        <v>1</v>
      </c>
      <c r="D956" s="43">
        <v>45870</v>
      </c>
      <c r="E956" s="42">
        <v>50</v>
      </c>
      <c r="F956" s="54">
        <v>1</v>
      </c>
      <c r="G956" s="41">
        <v>0.23516228756884971</v>
      </c>
      <c r="H956" s="41">
        <v>0.21966842736486258</v>
      </c>
      <c r="I956" s="41">
        <v>0.23504538398326369</v>
      </c>
      <c r="J956" s="41">
        <v>0.20674207770833952</v>
      </c>
      <c r="K956" s="41">
        <v>0.17149920684288822</v>
      </c>
      <c r="L956" s="41">
        <v>0.1618122816472472</v>
      </c>
      <c r="M956" s="41">
        <v>0.17557903330914121</v>
      </c>
      <c r="N956" s="41">
        <v>0.1745298280644238</v>
      </c>
      <c r="O956" s="41">
        <v>0.21253180841071748</v>
      </c>
      <c r="P956" s="41">
        <v>0.2107432866718385</v>
      </c>
      <c r="Q956" s="41">
        <v>0.2155843839491689</v>
      </c>
      <c r="R956" s="41">
        <v>0.20959371231642632</v>
      </c>
      <c r="S956" s="47">
        <v>50</v>
      </c>
    </row>
    <row r="957" spans="1:19" x14ac:dyDescent="0.25">
      <c r="A957" t="s">
        <v>1980</v>
      </c>
      <c r="B957" s="40" t="s">
        <v>74</v>
      </c>
      <c r="C957" s="40">
        <v>1</v>
      </c>
      <c r="D957" s="43">
        <v>45901</v>
      </c>
      <c r="E957" s="42">
        <v>50</v>
      </c>
      <c r="F957" s="54">
        <v>1</v>
      </c>
      <c r="G957" s="41">
        <v>0.23516228756884971</v>
      </c>
      <c r="H957" s="41">
        <v>0.21966842736486258</v>
      </c>
      <c r="I957" s="41">
        <v>0.23504538398326369</v>
      </c>
      <c r="J957" s="41">
        <v>0.20674207770833952</v>
      </c>
      <c r="K957" s="41">
        <v>0.17149920684288822</v>
      </c>
      <c r="L957" s="41">
        <v>0.1618122816472472</v>
      </c>
      <c r="M957" s="41">
        <v>0.17557903330914121</v>
      </c>
      <c r="N957" s="41">
        <v>0.1745298280644238</v>
      </c>
      <c r="O957" s="41">
        <v>0.21253180841071748</v>
      </c>
      <c r="P957" s="41">
        <v>0.2107432866718385</v>
      </c>
      <c r="Q957" s="41">
        <v>0.2155843839491689</v>
      </c>
      <c r="R957" s="41">
        <v>0.20959371231642632</v>
      </c>
      <c r="S957" s="47">
        <v>50</v>
      </c>
    </row>
    <row r="958" spans="1:19" x14ac:dyDescent="0.25">
      <c r="A958" t="s">
        <v>1981</v>
      </c>
      <c r="B958" s="40" t="s">
        <v>74</v>
      </c>
      <c r="C958" s="40">
        <v>1</v>
      </c>
      <c r="D958" s="43">
        <v>45870</v>
      </c>
      <c r="E958" s="42">
        <v>50</v>
      </c>
      <c r="F958" s="54">
        <v>1</v>
      </c>
      <c r="G958" s="41">
        <v>0.23516228756884971</v>
      </c>
      <c r="H958" s="41">
        <v>0.21966842736486258</v>
      </c>
      <c r="I958" s="41">
        <v>0.23504538398326369</v>
      </c>
      <c r="J958" s="41">
        <v>0.20674207770833952</v>
      </c>
      <c r="K958" s="41">
        <v>0.17149920684288822</v>
      </c>
      <c r="L958" s="41">
        <v>0.1618122816472472</v>
      </c>
      <c r="M958" s="41">
        <v>0.17557903330914121</v>
      </c>
      <c r="N958" s="41">
        <v>0.1745298280644238</v>
      </c>
      <c r="O958" s="41">
        <v>0.21253180841071748</v>
      </c>
      <c r="P958" s="41">
        <v>0.2107432866718385</v>
      </c>
      <c r="Q958" s="41">
        <v>0.2155843839491689</v>
      </c>
      <c r="R958" s="41">
        <v>0.20959371231642632</v>
      </c>
      <c r="S958" s="47">
        <v>50</v>
      </c>
    </row>
    <row r="959" spans="1:19" x14ac:dyDescent="0.25">
      <c r="A959" t="s">
        <v>1982</v>
      </c>
      <c r="B959" s="40" t="s">
        <v>74</v>
      </c>
      <c r="C959" s="40">
        <v>1</v>
      </c>
      <c r="D959" s="43">
        <v>45870</v>
      </c>
      <c r="E959" s="42">
        <v>50</v>
      </c>
      <c r="F959" s="54">
        <v>1</v>
      </c>
      <c r="G959" s="41">
        <v>0.23516228756884971</v>
      </c>
      <c r="H959" s="41">
        <v>0.21966842736486258</v>
      </c>
      <c r="I959" s="41">
        <v>0.23504538398326369</v>
      </c>
      <c r="J959" s="41">
        <v>0.20674207770833952</v>
      </c>
      <c r="K959" s="41">
        <v>0.17149920684288822</v>
      </c>
      <c r="L959" s="41">
        <v>0.1618122816472472</v>
      </c>
      <c r="M959" s="41">
        <v>0.17557903330914121</v>
      </c>
      <c r="N959" s="41">
        <v>0.1745298280644238</v>
      </c>
      <c r="O959" s="41">
        <v>0.21253180841071748</v>
      </c>
      <c r="P959" s="41">
        <v>0.2107432866718385</v>
      </c>
      <c r="Q959" s="41">
        <v>0.2155843839491689</v>
      </c>
      <c r="R959" s="41">
        <v>0.20959371231642632</v>
      </c>
      <c r="S959" s="47">
        <v>50</v>
      </c>
    </row>
    <row r="960" spans="1:19" x14ac:dyDescent="0.25">
      <c r="A960" t="s">
        <v>1983</v>
      </c>
      <c r="B960" s="40" t="s">
        <v>74</v>
      </c>
      <c r="C960" s="40">
        <v>1</v>
      </c>
      <c r="D960" s="43">
        <v>45870</v>
      </c>
      <c r="E960" s="42">
        <v>50</v>
      </c>
      <c r="F960" s="54">
        <v>1</v>
      </c>
      <c r="G960" s="41">
        <v>0.23516228756884971</v>
      </c>
      <c r="H960" s="41">
        <v>0.21966842736486258</v>
      </c>
      <c r="I960" s="41">
        <v>0.23504538398326369</v>
      </c>
      <c r="J960" s="41">
        <v>0.20674207770833952</v>
      </c>
      <c r="K960" s="41">
        <v>0.17149920684288822</v>
      </c>
      <c r="L960" s="41">
        <v>0.1618122816472472</v>
      </c>
      <c r="M960" s="41">
        <v>0.17557903330914121</v>
      </c>
      <c r="N960" s="41">
        <v>0.1745298280644238</v>
      </c>
      <c r="O960" s="41">
        <v>0.21253180841071748</v>
      </c>
      <c r="P960" s="41">
        <v>0.2107432866718385</v>
      </c>
      <c r="Q960" s="41">
        <v>0.2155843839491689</v>
      </c>
      <c r="R960" s="41">
        <v>0.20959371231642632</v>
      </c>
      <c r="S960" s="47">
        <v>50</v>
      </c>
    </row>
    <row r="961" spans="1:19" x14ac:dyDescent="0.25">
      <c r="A961" t="s">
        <v>1984</v>
      </c>
      <c r="B961" s="40" t="s">
        <v>74</v>
      </c>
      <c r="C961" s="40">
        <v>1</v>
      </c>
      <c r="D961" s="43">
        <v>45870</v>
      </c>
      <c r="E961" s="42">
        <v>50</v>
      </c>
      <c r="F961" s="54">
        <v>1</v>
      </c>
      <c r="G961" s="41">
        <v>0.23516228756884971</v>
      </c>
      <c r="H961" s="41">
        <v>0.21966842736486258</v>
      </c>
      <c r="I961" s="41">
        <v>0.23504538398326369</v>
      </c>
      <c r="J961" s="41">
        <v>0.20674207770833952</v>
      </c>
      <c r="K961" s="41">
        <v>0.17149920684288822</v>
      </c>
      <c r="L961" s="41">
        <v>0.1618122816472472</v>
      </c>
      <c r="M961" s="41">
        <v>0.17557903330914121</v>
      </c>
      <c r="N961" s="41">
        <v>0.1745298280644238</v>
      </c>
      <c r="O961" s="41">
        <v>0.21253180841071748</v>
      </c>
      <c r="P961" s="41">
        <v>0.2107432866718385</v>
      </c>
      <c r="Q961" s="41">
        <v>0.2155843839491689</v>
      </c>
      <c r="R961" s="41">
        <v>0.20959371231642632</v>
      </c>
      <c r="S961" s="47">
        <v>50</v>
      </c>
    </row>
    <row r="962" spans="1:19" x14ac:dyDescent="0.25">
      <c r="A962" t="s">
        <v>1985</v>
      </c>
      <c r="B962" s="40" t="s">
        <v>74</v>
      </c>
      <c r="C962" s="40">
        <v>1</v>
      </c>
      <c r="D962" s="43">
        <v>45717</v>
      </c>
      <c r="E962" s="42">
        <v>20.010000000000002</v>
      </c>
      <c r="F962" s="54">
        <v>1</v>
      </c>
      <c r="G962" s="41">
        <v>0.23516228756884971</v>
      </c>
      <c r="H962" s="41">
        <v>0.21966842736486258</v>
      </c>
      <c r="I962" s="41">
        <v>0.23504538398326369</v>
      </c>
      <c r="J962" s="41">
        <v>0.20674207770833952</v>
      </c>
      <c r="K962" s="41">
        <v>0.17149920684288822</v>
      </c>
      <c r="L962" s="41">
        <v>0.1618122816472472</v>
      </c>
      <c r="M962" s="41">
        <v>0.17557903330914121</v>
      </c>
      <c r="N962" s="41">
        <v>0.1745298280644238</v>
      </c>
      <c r="O962" s="41">
        <v>0.21253180841071748</v>
      </c>
      <c r="P962" s="41">
        <v>0.2107432866718385</v>
      </c>
      <c r="Q962" s="41">
        <v>0.2155843839491689</v>
      </c>
      <c r="R962" s="41">
        <v>0.20959371231642632</v>
      </c>
      <c r="S962" s="47">
        <v>20.010000000000002</v>
      </c>
    </row>
    <row r="963" spans="1:19" x14ac:dyDescent="0.25">
      <c r="A963" t="s">
        <v>1986</v>
      </c>
      <c r="B963" s="40" t="s">
        <v>74</v>
      </c>
      <c r="C963" s="40">
        <v>1</v>
      </c>
      <c r="D963" s="43">
        <v>45717</v>
      </c>
      <c r="E963" s="42">
        <v>20.010000000000002</v>
      </c>
      <c r="F963" s="54">
        <v>1</v>
      </c>
      <c r="G963" s="41">
        <v>0.23516228756884971</v>
      </c>
      <c r="H963" s="41">
        <v>0.21966842736486258</v>
      </c>
      <c r="I963" s="41">
        <v>0.23504538398326369</v>
      </c>
      <c r="J963" s="41">
        <v>0.20674207770833952</v>
      </c>
      <c r="K963" s="41">
        <v>0.17149920684288822</v>
      </c>
      <c r="L963" s="41">
        <v>0.1618122816472472</v>
      </c>
      <c r="M963" s="41">
        <v>0.17557903330914121</v>
      </c>
      <c r="N963" s="41">
        <v>0.1745298280644238</v>
      </c>
      <c r="O963" s="41">
        <v>0.21253180841071748</v>
      </c>
      <c r="P963" s="41">
        <v>0.2107432866718385</v>
      </c>
      <c r="Q963" s="41">
        <v>0.2155843839491689</v>
      </c>
      <c r="R963" s="41">
        <v>0.20959371231642632</v>
      </c>
      <c r="S963" s="47">
        <v>20.010000000000002</v>
      </c>
    </row>
    <row r="964" spans="1:19" x14ac:dyDescent="0.25">
      <c r="A964" t="s">
        <v>1987</v>
      </c>
      <c r="B964" s="40" t="s">
        <v>74</v>
      </c>
      <c r="C964" s="40">
        <v>1</v>
      </c>
      <c r="D964" s="43">
        <v>45717</v>
      </c>
      <c r="E964" s="42">
        <v>40.01</v>
      </c>
      <c r="F964" s="54">
        <v>1</v>
      </c>
      <c r="G964" s="41">
        <v>0.23516228756884971</v>
      </c>
      <c r="H964" s="41">
        <v>0.21966842736486258</v>
      </c>
      <c r="I964" s="41">
        <v>0.23504538398326369</v>
      </c>
      <c r="J964" s="41">
        <v>0.20674207770833952</v>
      </c>
      <c r="K964" s="41">
        <v>0.17149920684288822</v>
      </c>
      <c r="L964" s="41">
        <v>0.1618122816472472</v>
      </c>
      <c r="M964" s="41">
        <v>0.17557903330914121</v>
      </c>
      <c r="N964" s="41">
        <v>0.1745298280644238</v>
      </c>
      <c r="O964" s="41">
        <v>0.21253180841071748</v>
      </c>
      <c r="P964" s="41">
        <v>0.2107432866718385</v>
      </c>
      <c r="Q964" s="41">
        <v>0.2155843839491689</v>
      </c>
      <c r="R964" s="41">
        <v>0.20959371231642632</v>
      </c>
      <c r="S964" s="47">
        <v>40.01</v>
      </c>
    </row>
    <row r="965" spans="1:19" x14ac:dyDescent="0.25">
      <c r="A965" t="s">
        <v>1988</v>
      </c>
      <c r="B965" s="40" t="s">
        <v>74</v>
      </c>
      <c r="C965" s="40">
        <v>1</v>
      </c>
      <c r="D965" s="43">
        <v>45717</v>
      </c>
      <c r="E965" s="42">
        <v>40.01</v>
      </c>
      <c r="F965" s="54">
        <v>1</v>
      </c>
      <c r="G965" s="41">
        <v>0.23516228756884971</v>
      </c>
      <c r="H965" s="41">
        <v>0.21966842736486258</v>
      </c>
      <c r="I965" s="41">
        <v>0.23504538398326369</v>
      </c>
      <c r="J965" s="41">
        <v>0.20674207770833952</v>
      </c>
      <c r="K965" s="41">
        <v>0.17149920684288822</v>
      </c>
      <c r="L965" s="41">
        <v>0.1618122816472472</v>
      </c>
      <c r="M965" s="41">
        <v>0.17557903330914121</v>
      </c>
      <c r="N965" s="41">
        <v>0.1745298280644238</v>
      </c>
      <c r="O965" s="41">
        <v>0.21253180841071748</v>
      </c>
      <c r="P965" s="41">
        <v>0.2107432866718385</v>
      </c>
      <c r="Q965" s="41">
        <v>0.2155843839491689</v>
      </c>
      <c r="R965" s="41">
        <v>0.20959371231642632</v>
      </c>
      <c r="S965" s="47">
        <v>40.01</v>
      </c>
    </row>
    <row r="966" spans="1:19" x14ac:dyDescent="0.25">
      <c r="A966" t="s">
        <v>1989</v>
      </c>
      <c r="B966" s="40" t="s">
        <v>74</v>
      </c>
      <c r="C966" s="40">
        <v>3</v>
      </c>
      <c r="D966" s="43">
        <v>45717</v>
      </c>
      <c r="E966" s="42">
        <v>32.89</v>
      </c>
      <c r="F966" s="54">
        <v>1</v>
      </c>
      <c r="G966" s="41">
        <v>0.22871264683271059</v>
      </c>
      <c r="H966" s="41">
        <v>0.23750563879343578</v>
      </c>
      <c r="I966" s="41">
        <v>0.23037320442145653</v>
      </c>
      <c r="J966" s="41">
        <v>0.22169681899004828</v>
      </c>
      <c r="K966" s="41">
        <v>0.18652447212227979</v>
      </c>
      <c r="L966" s="41">
        <v>0.18988281789981101</v>
      </c>
      <c r="M966" s="41">
        <v>0.18730858498199443</v>
      </c>
      <c r="N966" s="41">
        <v>0.20642963181667212</v>
      </c>
      <c r="O966" s="41">
        <v>0.25801633166033289</v>
      </c>
      <c r="P966" s="41">
        <v>0.23400168262830828</v>
      </c>
      <c r="Q966" s="41">
        <v>0.22614830050781706</v>
      </c>
      <c r="R966" s="41">
        <v>0.23465907887395288</v>
      </c>
      <c r="S966" s="47">
        <v>32.89</v>
      </c>
    </row>
    <row r="967" spans="1:19" x14ac:dyDescent="0.25">
      <c r="A967" t="s">
        <v>1990</v>
      </c>
      <c r="B967" s="40" t="s">
        <v>74</v>
      </c>
      <c r="C967" s="40">
        <v>3</v>
      </c>
      <c r="D967" s="43">
        <v>45717</v>
      </c>
      <c r="E967" s="42">
        <v>32.89</v>
      </c>
      <c r="F967" s="54">
        <v>1</v>
      </c>
      <c r="G967" s="41">
        <v>0.22871264683271059</v>
      </c>
      <c r="H967" s="41">
        <v>0.23750563879343578</v>
      </c>
      <c r="I967" s="41">
        <v>0.23037320442145653</v>
      </c>
      <c r="J967" s="41">
        <v>0.22169681899004828</v>
      </c>
      <c r="K967" s="41">
        <v>0.18652447212227979</v>
      </c>
      <c r="L967" s="41">
        <v>0.18988281789981101</v>
      </c>
      <c r="M967" s="41">
        <v>0.18730858498199443</v>
      </c>
      <c r="N967" s="41">
        <v>0.20642963181667212</v>
      </c>
      <c r="O967" s="41">
        <v>0.25801633166033289</v>
      </c>
      <c r="P967" s="41">
        <v>0.23400168262830828</v>
      </c>
      <c r="Q967" s="41">
        <v>0.22614830050781706</v>
      </c>
      <c r="R967" s="41">
        <v>0.23465907887395288</v>
      </c>
      <c r="S967" s="47">
        <v>32.89</v>
      </c>
    </row>
    <row r="968" spans="1:19" x14ac:dyDescent="0.25">
      <c r="A968" t="s">
        <v>1991</v>
      </c>
      <c r="B968" s="40" t="s">
        <v>74</v>
      </c>
      <c r="C968" s="40">
        <v>3</v>
      </c>
      <c r="D968" s="43">
        <v>46113</v>
      </c>
      <c r="E968" s="42">
        <v>50</v>
      </c>
      <c r="F968" s="54">
        <v>1</v>
      </c>
      <c r="G968" s="41">
        <v>0.22871264683271059</v>
      </c>
      <c r="H968" s="41">
        <v>0.23750563879343578</v>
      </c>
      <c r="I968" s="41">
        <v>0.23037320442145653</v>
      </c>
      <c r="J968" s="41">
        <v>0.22169681899004828</v>
      </c>
      <c r="K968" s="41">
        <v>0.18652447212227979</v>
      </c>
      <c r="L968" s="41">
        <v>0.18988281789981101</v>
      </c>
      <c r="M968" s="41">
        <v>0.18730858498199443</v>
      </c>
      <c r="N968" s="41">
        <v>0.20642963181667212</v>
      </c>
      <c r="O968" s="41">
        <v>0.25801633166033289</v>
      </c>
      <c r="P968" s="41">
        <v>0.23400168262830828</v>
      </c>
      <c r="Q968" s="41">
        <v>0.22614830050781706</v>
      </c>
      <c r="R968" s="41">
        <v>0.23465907887395288</v>
      </c>
      <c r="S968" s="47">
        <v>50</v>
      </c>
    </row>
    <row r="969" spans="1:19" x14ac:dyDescent="0.25">
      <c r="A969" t="s">
        <v>1992</v>
      </c>
      <c r="B969" s="40" t="s">
        <v>74</v>
      </c>
      <c r="C969" s="40">
        <v>3</v>
      </c>
      <c r="D969" s="43">
        <v>46327</v>
      </c>
      <c r="E969" s="42">
        <v>50</v>
      </c>
      <c r="F969" s="54">
        <v>1</v>
      </c>
      <c r="G969" s="41">
        <v>0.22871264683271059</v>
      </c>
      <c r="H969" s="41">
        <v>0.23750563879343578</v>
      </c>
      <c r="I969" s="41">
        <v>0.23037320442145653</v>
      </c>
      <c r="J969" s="41">
        <v>0.22169681899004828</v>
      </c>
      <c r="K969" s="41">
        <v>0.18652447212227979</v>
      </c>
      <c r="L969" s="41">
        <v>0.18988281789981101</v>
      </c>
      <c r="M969" s="41">
        <v>0.18730858498199443</v>
      </c>
      <c r="N969" s="41">
        <v>0.20642963181667212</v>
      </c>
      <c r="O969" s="41">
        <v>0.25801633166033289</v>
      </c>
      <c r="P969" s="41">
        <v>0.23400168262830828</v>
      </c>
      <c r="Q969" s="41">
        <v>0.22614830050781706</v>
      </c>
      <c r="R969" s="41">
        <v>0.23465907887395288</v>
      </c>
      <c r="S969" s="47">
        <v>50</v>
      </c>
    </row>
    <row r="970" spans="1:19" x14ac:dyDescent="0.25">
      <c r="A970" t="s">
        <v>1993</v>
      </c>
      <c r="B970" s="40" t="s">
        <v>74</v>
      </c>
      <c r="C970" s="40">
        <v>3</v>
      </c>
      <c r="D970" s="43">
        <v>46327</v>
      </c>
      <c r="E970" s="42">
        <v>50</v>
      </c>
      <c r="F970" s="54">
        <v>1</v>
      </c>
      <c r="G970" s="41">
        <v>0.22871264683271059</v>
      </c>
      <c r="H970" s="41">
        <v>0.23750563879343578</v>
      </c>
      <c r="I970" s="41">
        <v>0.23037320442145653</v>
      </c>
      <c r="J970" s="41">
        <v>0.22169681899004828</v>
      </c>
      <c r="K970" s="41">
        <v>0.18652447212227979</v>
      </c>
      <c r="L970" s="41">
        <v>0.18988281789981101</v>
      </c>
      <c r="M970" s="41">
        <v>0.18730858498199443</v>
      </c>
      <c r="N970" s="41">
        <v>0.20642963181667212</v>
      </c>
      <c r="O970" s="41">
        <v>0.25801633166033289</v>
      </c>
      <c r="P970" s="41">
        <v>0.23400168262830828</v>
      </c>
      <c r="Q970" s="41">
        <v>0.22614830050781706</v>
      </c>
      <c r="R970" s="41">
        <v>0.23465907887395288</v>
      </c>
      <c r="S970" s="47">
        <v>50</v>
      </c>
    </row>
    <row r="971" spans="1:19" x14ac:dyDescent="0.25">
      <c r="A971" t="s">
        <v>1994</v>
      </c>
      <c r="B971" s="40" t="s">
        <v>74</v>
      </c>
      <c r="C971" s="40">
        <v>3</v>
      </c>
      <c r="D971" s="43">
        <v>46327</v>
      </c>
      <c r="E971" s="42">
        <v>50</v>
      </c>
      <c r="F971" s="54">
        <v>1</v>
      </c>
      <c r="G971" s="41">
        <v>0.22871264683271059</v>
      </c>
      <c r="H971" s="41">
        <v>0.23750563879343578</v>
      </c>
      <c r="I971" s="41">
        <v>0.23037320442145653</v>
      </c>
      <c r="J971" s="41">
        <v>0.22169681899004828</v>
      </c>
      <c r="K971" s="41">
        <v>0.18652447212227979</v>
      </c>
      <c r="L971" s="41">
        <v>0.18988281789981101</v>
      </c>
      <c r="M971" s="41">
        <v>0.18730858498199443</v>
      </c>
      <c r="N971" s="41">
        <v>0.20642963181667212</v>
      </c>
      <c r="O971" s="41">
        <v>0.25801633166033289</v>
      </c>
      <c r="P971" s="41">
        <v>0.23400168262830828</v>
      </c>
      <c r="Q971" s="41">
        <v>0.22614830050781706</v>
      </c>
      <c r="R971" s="41">
        <v>0.23465907887395288</v>
      </c>
      <c r="S971" s="47">
        <v>50</v>
      </c>
    </row>
    <row r="972" spans="1:19" x14ac:dyDescent="0.25">
      <c r="A972" t="s">
        <v>1995</v>
      </c>
      <c r="B972" s="40" t="s">
        <v>74</v>
      </c>
      <c r="C972" s="40">
        <v>3</v>
      </c>
      <c r="D972" s="43">
        <v>46327</v>
      </c>
      <c r="E972" s="42">
        <v>50</v>
      </c>
      <c r="F972" s="54">
        <v>1</v>
      </c>
      <c r="G972" s="41">
        <v>0.22871264683271059</v>
      </c>
      <c r="H972" s="41">
        <v>0.23750563879343578</v>
      </c>
      <c r="I972" s="41">
        <v>0.23037320442145653</v>
      </c>
      <c r="J972" s="41">
        <v>0.22169681899004828</v>
      </c>
      <c r="K972" s="41">
        <v>0.18652447212227979</v>
      </c>
      <c r="L972" s="41">
        <v>0.18988281789981101</v>
      </c>
      <c r="M972" s="41">
        <v>0.18730858498199443</v>
      </c>
      <c r="N972" s="41">
        <v>0.20642963181667212</v>
      </c>
      <c r="O972" s="41">
        <v>0.25801633166033289</v>
      </c>
      <c r="P972" s="41">
        <v>0.23400168262830828</v>
      </c>
      <c r="Q972" s="41">
        <v>0.22614830050781706</v>
      </c>
      <c r="R972" s="41">
        <v>0.23465907887395288</v>
      </c>
      <c r="S972" s="47">
        <v>50</v>
      </c>
    </row>
    <row r="973" spans="1:19" x14ac:dyDescent="0.25">
      <c r="A973" t="s">
        <v>1996</v>
      </c>
      <c r="B973" s="40" t="s">
        <v>74</v>
      </c>
      <c r="C973" s="40">
        <v>3</v>
      </c>
      <c r="D973" s="43">
        <v>46327</v>
      </c>
      <c r="E973" s="42">
        <v>50</v>
      </c>
      <c r="F973" s="54">
        <v>1</v>
      </c>
      <c r="G973" s="41">
        <v>0.22871264683271059</v>
      </c>
      <c r="H973" s="41">
        <v>0.23750563879343578</v>
      </c>
      <c r="I973" s="41">
        <v>0.23037320442145653</v>
      </c>
      <c r="J973" s="41">
        <v>0.22169681899004828</v>
      </c>
      <c r="K973" s="41">
        <v>0.18652447212227979</v>
      </c>
      <c r="L973" s="41">
        <v>0.18988281789981101</v>
      </c>
      <c r="M973" s="41">
        <v>0.18730858498199443</v>
      </c>
      <c r="N973" s="41">
        <v>0.20642963181667212</v>
      </c>
      <c r="O973" s="41">
        <v>0.25801633166033289</v>
      </c>
      <c r="P973" s="41">
        <v>0.23400168262830828</v>
      </c>
      <c r="Q973" s="41">
        <v>0.22614830050781706</v>
      </c>
      <c r="R973" s="41">
        <v>0.23465907887395288</v>
      </c>
      <c r="S973" s="47">
        <v>50</v>
      </c>
    </row>
    <row r="974" spans="1:19" x14ac:dyDescent="0.25">
      <c r="A974" t="s">
        <v>1997</v>
      </c>
      <c r="B974" s="40" t="s">
        <v>74</v>
      </c>
      <c r="C974" s="40">
        <v>3</v>
      </c>
      <c r="D974" s="43">
        <v>45689</v>
      </c>
      <c r="E974" s="42">
        <v>30</v>
      </c>
      <c r="F974" s="54">
        <v>1</v>
      </c>
      <c r="G974" s="41">
        <v>0.22871264683271059</v>
      </c>
      <c r="H974" s="41">
        <v>0.23750563879343578</v>
      </c>
      <c r="I974" s="41">
        <v>0.23037320442145653</v>
      </c>
      <c r="J974" s="41">
        <v>0.22169681899004828</v>
      </c>
      <c r="K974" s="41">
        <v>0.18652447212227979</v>
      </c>
      <c r="L974" s="41">
        <v>0.18988281789981101</v>
      </c>
      <c r="M974" s="41">
        <v>0.18730858498199443</v>
      </c>
      <c r="N974" s="41">
        <v>0.20642963181667212</v>
      </c>
      <c r="O974" s="41">
        <v>0.25801633166033289</v>
      </c>
      <c r="P974" s="41">
        <v>0.23400168262830828</v>
      </c>
      <c r="Q974" s="41">
        <v>0.22614830050781706</v>
      </c>
      <c r="R974" s="41">
        <v>0.23465907887395288</v>
      </c>
      <c r="S974" s="47">
        <v>30</v>
      </c>
    </row>
    <row r="975" spans="1:19" x14ac:dyDescent="0.25">
      <c r="A975" t="s">
        <v>1998</v>
      </c>
      <c r="B975" s="40" t="s">
        <v>74</v>
      </c>
      <c r="C975" s="40">
        <v>3</v>
      </c>
      <c r="D975" s="43">
        <v>45689</v>
      </c>
      <c r="E975" s="42">
        <v>30</v>
      </c>
      <c r="F975" s="54">
        <v>1</v>
      </c>
      <c r="G975" s="41">
        <v>0.22871264683271059</v>
      </c>
      <c r="H975" s="41">
        <v>0.23750563879343578</v>
      </c>
      <c r="I975" s="41">
        <v>0.23037320442145653</v>
      </c>
      <c r="J975" s="41">
        <v>0.22169681899004828</v>
      </c>
      <c r="K975" s="41">
        <v>0.18652447212227979</v>
      </c>
      <c r="L975" s="41">
        <v>0.18988281789981101</v>
      </c>
      <c r="M975" s="41">
        <v>0.18730858498199443</v>
      </c>
      <c r="N975" s="41">
        <v>0.20642963181667212</v>
      </c>
      <c r="O975" s="41">
        <v>0.25801633166033289</v>
      </c>
      <c r="P975" s="41">
        <v>0.23400168262830828</v>
      </c>
      <c r="Q975" s="41">
        <v>0.22614830050781706</v>
      </c>
      <c r="R975" s="41">
        <v>0.23465907887395288</v>
      </c>
      <c r="S975" s="47">
        <v>30</v>
      </c>
    </row>
    <row r="976" spans="1:19" x14ac:dyDescent="0.25">
      <c r="A976" t="s">
        <v>1999</v>
      </c>
      <c r="B976" s="40" t="s">
        <v>34</v>
      </c>
      <c r="C976" s="40">
        <v>2</v>
      </c>
      <c r="D976" s="43">
        <v>45352</v>
      </c>
      <c r="E976" s="42">
        <v>0</v>
      </c>
      <c r="F976" s="54">
        <v>1</v>
      </c>
      <c r="G976" s="41">
        <v>3.4177583872923537E-2</v>
      </c>
      <c r="H976" s="41">
        <v>3.2374468458376437E-2</v>
      </c>
      <c r="I976" s="41">
        <v>5.9120449597625441E-2</v>
      </c>
      <c r="J976" s="41">
        <v>0.15495617164932562</v>
      </c>
      <c r="K976" s="41">
        <v>0.25444408498170551</v>
      </c>
      <c r="L976" s="41">
        <v>0.23120710320438742</v>
      </c>
      <c r="M976" s="41">
        <v>0.27091409544492701</v>
      </c>
      <c r="N976" s="41">
        <v>0.23880663738356894</v>
      </c>
      <c r="O976" s="41">
        <v>0.22480564813760812</v>
      </c>
      <c r="P976" s="41">
        <v>0.17287333401994054</v>
      </c>
      <c r="Q976" s="41">
        <v>0.19798220702005137</v>
      </c>
      <c r="R976" s="41">
        <v>0.11855751470149944</v>
      </c>
      <c r="S976" s="47">
        <v>0</v>
      </c>
    </row>
    <row r="977" spans="1:19" x14ac:dyDescent="0.25">
      <c r="A977" t="s">
        <v>2000</v>
      </c>
      <c r="B977" s="40" t="s">
        <v>34</v>
      </c>
      <c r="C977" s="40">
        <v>2</v>
      </c>
      <c r="D977" s="43">
        <v>45352</v>
      </c>
      <c r="E977" s="42">
        <v>9.5730000000000004</v>
      </c>
      <c r="F977" s="54">
        <v>1</v>
      </c>
      <c r="G977" s="41">
        <v>0.24410399921252446</v>
      </c>
      <c r="H977" s="41">
        <v>0.25148231630581891</v>
      </c>
      <c r="I977" s="41">
        <v>0.2616807643978597</v>
      </c>
      <c r="J977" s="41">
        <v>0.33930491333741813</v>
      </c>
      <c r="K977" s="41">
        <v>0.36270483681943372</v>
      </c>
      <c r="L977" s="41">
        <v>0.35897758294918303</v>
      </c>
      <c r="M977" s="41">
        <v>0.38936411594696224</v>
      </c>
      <c r="N977" s="41">
        <v>0.38514575538905765</v>
      </c>
      <c r="O977" s="41">
        <v>0.37880595492846691</v>
      </c>
      <c r="P977" s="41">
        <v>0.38873629683071437</v>
      </c>
      <c r="Q977" s="41">
        <v>0.39598103836604071</v>
      </c>
      <c r="R977" s="41">
        <v>0.29811892566430986</v>
      </c>
      <c r="S977" s="47">
        <v>9.5730000000000004</v>
      </c>
    </row>
    <row r="978" spans="1:19" x14ac:dyDescent="0.25">
      <c r="A978" t="s">
        <v>2001</v>
      </c>
      <c r="B978" s="40" t="s">
        <v>34</v>
      </c>
      <c r="C978" s="40">
        <v>2</v>
      </c>
      <c r="D978" s="43">
        <v>45263</v>
      </c>
      <c r="E978" s="42">
        <v>0</v>
      </c>
      <c r="F978" s="54">
        <v>1</v>
      </c>
      <c r="G978" s="41">
        <v>3.4177583872923537E-2</v>
      </c>
      <c r="H978" s="41">
        <v>3.2374468458376437E-2</v>
      </c>
      <c r="I978" s="41">
        <v>5.9120449597625441E-2</v>
      </c>
      <c r="J978" s="41">
        <v>0.15495617164932562</v>
      </c>
      <c r="K978" s="41">
        <v>0.25444408498170551</v>
      </c>
      <c r="L978" s="41">
        <v>0.23120710320438742</v>
      </c>
      <c r="M978" s="41">
        <v>0.27091409544492701</v>
      </c>
      <c r="N978" s="41">
        <v>0.23880663738356894</v>
      </c>
      <c r="O978" s="41">
        <v>0.22480564813760812</v>
      </c>
      <c r="P978" s="41">
        <v>0.17287333401994054</v>
      </c>
      <c r="Q978" s="41">
        <v>0.19798220702005137</v>
      </c>
      <c r="R978" s="41">
        <v>0.11855751470149944</v>
      </c>
      <c r="S978" s="47">
        <v>0</v>
      </c>
    </row>
    <row r="979" spans="1:19" x14ac:dyDescent="0.25">
      <c r="A979" t="s">
        <v>2002</v>
      </c>
      <c r="B979" s="40" t="s">
        <v>34</v>
      </c>
      <c r="C979" s="40">
        <v>2</v>
      </c>
      <c r="D979" s="43">
        <v>45263</v>
      </c>
      <c r="E979" s="42">
        <v>0.74880000000000002</v>
      </c>
      <c r="F979" s="54">
        <v>1</v>
      </c>
      <c r="G979" s="41">
        <v>0.24410399921252446</v>
      </c>
      <c r="H979" s="41">
        <v>0.25148231630581891</v>
      </c>
      <c r="I979" s="41">
        <v>0.2616807643978597</v>
      </c>
      <c r="J979" s="41">
        <v>0.33930491333741813</v>
      </c>
      <c r="K979" s="41">
        <v>0.36270483681943372</v>
      </c>
      <c r="L979" s="41">
        <v>0.35897758294918303</v>
      </c>
      <c r="M979" s="41">
        <v>0.38936411594696224</v>
      </c>
      <c r="N979" s="41">
        <v>0.38514575538905765</v>
      </c>
      <c r="O979" s="41">
        <v>0.37880595492846691</v>
      </c>
      <c r="P979" s="41">
        <v>0.38873629683071437</v>
      </c>
      <c r="Q979" s="41">
        <v>0.39598103836604071</v>
      </c>
      <c r="R979" s="41">
        <v>0.29811892566430986</v>
      </c>
      <c r="S979" s="47">
        <v>0.74880000000000002</v>
      </c>
    </row>
    <row r="980" spans="1:19" x14ac:dyDescent="0.25">
      <c r="A980" t="s">
        <v>2003</v>
      </c>
      <c r="B980" s="40" t="s">
        <v>34</v>
      </c>
      <c r="C980" s="40">
        <v>1</v>
      </c>
      <c r="D980" s="43">
        <v>45288</v>
      </c>
      <c r="E980" s="42">
        <v>0</v>
      </c>
      <c r="F980" s="54">
        <v>1</v>
      </c>
      <c r="G980" s="41">
        <v>1.9679249853205166E-2</v>
      </c>
      <c r="H980" s="41">
        <v>1.8124331466751575E-2</v>
      </c>
      <c r="I980" s="41">
        <v>5.989001370076448E-2</v>
      </c>
      <c r="J980" s="41">
        <v>0.24575891386334064</v>
      </c>
      <c r="K980" s="41">
        <v>0.35763016430491673</v>
      </c>
      <c r="L980" s="41">
        <v>0.36925018666701803</v>
      </c>
      <c r="M980" s="41">
        <v>0.38081049016201374</v>
      </c>
      <c r="N980" s="41">
        <v>0.35852971876340173</v>
      </c>
      <c r="O980" s="41">
        <v>0.33366726540630531</v>
      </c>
      <c r="P980" s="41">
        <v>0.27729424669159608</v>
      </c>
      <c r="Q980" s="41">
        <v>0.1811618484507023</v>
      </c>
      <c r="R980" s="41">
        <v>6.3683912029479137E-2</v>
      </c>
      <c r="S980" s="47">
        <v>0</v>
      </c>
    </row>
    <row r="981" spans="1:19" x14ac:dyDescent="0.25">
      <c r="A981" t="s">
        <v>2004</v>
      </c>
      <c r="B981" s="40" t="s">
        <v>34</v>
      </c>
      <c r="C981" s="40">
        <v>1</v>
      </c>
      <c r="D981" s="43">
        <v>45288</v>
      </c>
      <c r="E981" s="42">
        <v>4.8410000000000002</v>
      </c>
      <c r="F981" s="54">
        <v>1</v>
      </c>
      <c r="G981" s="41">
        <v>9.8054322604505764E-2</v>
      </c>
      <c r="H981" s="41">
        <v>9.966599447959304E-2</v>
      </c>
      <c r="I981" s="41">
        <v>0.13121274372155528</v>
      </c>
      <c r="J981" s="41">
        <v>0.24588732117365522</v>
      </c>
      <c r="K981" s="41">
        <v>0.34937839651397584</v>
      </c>
      <c r="L981" s="41">
        <v>0.38412440235986323</v>
      </c>
      <c r="M981" s="41">
        <v>0.41203014132426724</v>
      </c>
      <c r="N981" s="41">
        <v>0.40708260329976304</v>
      </c>
      <c r="O981" s="41">
        <v>0.38387663419461127</v>
      </c>
      <c r="P981" s="41">
        <v>0.35421415698006753</v>
      </c>
      <c r="Q981" s="41">
        <v>0.31552727482154186</v>
      </c>
      <c r="R981" s="41">
        <v>0.16076201792575104</v>
      </c>
      <c r="S981" s="47">
        <v>4.8410000000000002</v>
      </c>
    </row>
    <row r="982" spans="1:19" x14ac:dyDescent="0.25">
      <c r="A982" t="s">
        <v>1240</v>
      </c>
      <c r="B982" s="40" t="s">
        <v>34</v>
      </c>
      <c r="C982" s="40">
        <v>1</v>
      </c>
      <c r="D982" s="43">
        <v>45505</v>
      </c>
      <c r="E982" s="42">
        <v>0</v>
      </c>
      <c r="F982" s="54">
        <v>1</v>
      </c>
      <c r="G982" s="41">
        <v>1.9679249853205166E-2</v>
      </c>
      <c r="H982" s="41">
        <v>1.8124331466751575E-2</v>
      </c>
      <c r="I982" s="41">
        <v>5.989001370076448E-2</v>
      </c>
      <c r="J982" s="41">
        <v>0.24575891386334064</v>
      </c>
      <c r="K982" s="41">
        <v>0.35763016430491673</v>
      </c>
      <c r="L982" s="41">
        <v>0.36925018666701803</v>
      </c>
      <c r="M982" s="41">
        <v>0.38081049016201374</v>
      </c>
      <c r="N982" s="41">
        <v>0.35852971876340173</v>
      </c>
      <c r="O982" s="41">
        <v>0.33366726540630531</v>
      </c>
      <c r="P982" s="41">
        <v>0.27729424669159608</v>
      </c>
      <c r="Q982" s="41">
        <v>0.1811618484507023</v>
      </c>
      <c r="R982" s="41">
        <v>6.3683912029479137E-2</v>
      </c>
      <c r="S982" s="47">
        <v>0</v>
      </c>
    </row>
    <row r="983" spans="1:19" x14ac:dyDescent="0.25">
      <c r="A983" t="s">
        <v>1241</v>
      </c>
      <c r="B983" s="40" t="s">
        <v>34</v>
      </c>
      <c r="C983" s="40">
        <v>1</v>
      </c>
      <c r="D983" s="43">
        <v>45505</v>
      </c>
      <c r="E983" s="42">
        <v>40</v>
      </c>
      <c r="F983" s="54">
        <v>1</v>
      </c>
      <c r="G983" s="41">
        <v>9.8054322604505764E-2</v>
      </c>
      <c r="H983" s="41">
        <v>9.966599447959304E-2</v>
      </c>
      <c r="I983" s="41">
        <v>0.13121274372155528</v>
      </c>
      <c r="J983" s="41">
        <v>0.24588732117365522</v>
      </c>
      <c r="K983" s="41">
        <v>0.34937839651397584</v>
      </c>
      <c r="L983" s="41">
        <v>0.38412440235986323</v>
      </c>
      <c r="M983" s="41">
        <v>0.41203014132426724</v>
      </c>
      <c r="N983" s="41">
        <v>0.40708260329976304</v>
      </c>
      <c r="O983" s="41">
        <v>0.38387663419461127</v>
      </c>
      <c r="P983" s="41">
        <v>0.35421415698006753</v>
      </c>
      <c r="Q983" s="41">
        <v>0.31552727482154186</v>
      </c>
      <c r="R983" s="41">
        <v>0.16076201792575104</v>
      </c>
      <c r="S983" s="47">
        <v>40</v>
      </c>
    </row>
    <row r="984" spans="1:19" x14ac:dyDescent="0.25">
      <c r="A984" t="s">
        <v>1242</v>
      </c>
      <c r="B984" s="40" t="s">
        <v>34</v>
      </c>
      <c r="C984" s="40">
        <v>1</v>
      </c>
      <c r="D984" s="43">
        <v>45505</v>
      </c>
      <c r="E984" s="42">
        <v>72.149532710280383</v>
      </c>
      <c r="F984" s="54">
        <v>1</v>
      </c>
      <c r="G984" s="41">
        <v>1.9679249853205166E-2</v>
      </c>
      <c r="H984" s="41">
        <v>1.8124331466751575E-2</v>
      </c>
      <c r="I984" s="41">
        <v>5.989001370076448E-2</v>
      </c>
      <c r="J984" s="41">
        <v>0.24575891386334064</v>
      </c>
      <c r="K984" s="41">
        <v>0.35763016430491673</v>
      </c>
      <c r="L984" s="41">
        <v>0.36925018666701803</v>
      </c>
      <c r="M984" s="41">
        <v>0.38081049016201374</v>
      </c>
      <c r="N984" s="41">
        <v>0.35852971876340173</v>
      </c>
      <c r="O984" s="41">
        <v>0.33366726540630531</v>
      </c>
      <c r="P984" s="41">
        <v>0.27729424669159608</v>
      </c>
      <c r="Q984" s="41">
        <v>0.1811618484507023</v>
      </c>
      <c r="R984" s="41">
        <v>6.3683912029479137E-2</v>
      </c>
      <c r="S984" s="47">
        <v>72.149532710280383</v>
      </c>
    </row>
    <row r="985" spans="1:19" x14ac:dyDescent="0.25">
      <c r="A985" t="s">
        <v>1243</v>
      </c>
      <c r="B985" s="40" t="s">
        <v>34</v>
      </c>
      <c r="C985" s="40">
        <v>1</v>
      </c>
      <c r="D985" s="43">
        <v>45505</v>
      </c>
      <c r="E985" s="42">
        <v>7.8504672897196226</v>
      </c>
      <c r="F985" s="54">
        <v>1</v>
      </c>
      <c r="G985" s="41">
        <v>9.8054322604505764E-2</v>
      </c>
      <c r="H985" s="41">
        <v>9.966599447959304E-2</v>
      </c>
      <c r="I985" s="41">
        <v>0.13121274372155528</v>
      </c>
      <c r="J985" s="41">
        <v>0.24588732117365522</v>
      </c>
      <c r="K985" s="41">
        <v>0.34937839651397584</v>
      </c>
      <c r="L985" s="41">
        <v>0.38412440235986323</v>
      </c>
      <c r="M985" s="41">
        <v>0.41203014132426724</v>
      </c>
      <c r="N985" s="41">
        <v>0.40708260329976304</v>
      </c>
      <c r="O985" s="41">
        <v>0.38387663419461127</v>
      </c>
      <c r="P985" s="41">
        <v>0.35421415698006753</v>
      </c>
      <c r="Q985" s="41">
        <v>0.31552727482154186</v>
      </c>
      <c r="R985" s="41">
        <v>0.16076201792575104</v>
      </c>
      <c r="S985" s="47">
        <v>7.8504672897196226</v>
      </c>
    </row>
    <row r="986" spans="1:19" x14ac:dyDescent="0.25">
      <c r="A986" t="s">
        <v>1244</v>
      </c>
      <c r="B986" s="40" t="s">
        <v>34</v>
      </c>
      <c r="C986" s="40">
        <v>1</v>
      </c>
      <c r="D986" s="43">
        <v>46388</v>
      </c>
      <c r="E986" s="42">
        <v>15</v>
      </c>
      <c r="F986" s="54">
        <v>1</v>
      </c>
      <c r="G986" s="41">
        <v>1.9679249853205166E-2</v>
      </c>
      <c r="H986" s="41">
        <v>1.8124331466751575E-2</v>
      </c>
      <c r="I986" s="41">
        <v>5.989001370076448E-2</v>
      </c>
      <c r="J986" s="41">
        <v>0.24575891386334064</v>
      </c>
      <c r="K986" s="41">
        <v>0.35763016430491673</v>
      </c>
      <c r="L986" s="41">
        <v>0.36925018666701803</v>
      </c>
      <c r="M986" s="41">
        <v>0.38081049016201374</v>
      </c>
      <c r="N986" s="41">
        <v>0.35852971876340173</v>
      </c>
      <c r="O986" s="41">
        <v>0.33366726540630531</v>
      </c>
      <c r="P986" s="41">
        <v>0.27729424669159608</v>
      </c>
      <c r="Q986" s="41">
        <v>0.1811618484507023</v>
      </c>
      <c r="R986" s="41">
        <v>6.3683912029479137E-2</v>
      </c>
      <c r="S986" s="47">
        <v>15</v>
      </c>
    </row>
    <row r="987" spans="1:19" x14ac:dyDescent="0.25">
      <c r="A987" t="s">
        <v>1245</v>
      </c>
      <c r="B987" s="40" t="s">
        <v>34</v>
      </c>
      <c r="C987" s="40">
        <v>1</v>
      </c>
      <c r="D987" s="43">
        <v>46388</v>
      </c>
      <c r="E987" s="42">
        <v>5</v>
      </c>
      <c r="F987" s="54">
        <v>1</v>
      </c>
      <c r="G987" s="41">
        <v>9.8054322604505764E-2</v>
      </c>
      <c r="H987" s="41">
        <v>9.966599447959304E-2</v>
      </c>
      <c r="I987" s="41">
        <v>0.13121274372155528</v>
      </c>
      <c r="J987" s="41">
        <v>0.24588732117365522</v>
      </c>
      <c r="K987" s="41">
        <v>0.34937839651397584</v>
      </c>
      <c r="L987" s="41">
        <v>0.38412440235986323</v>
      </c>
      <c r="M987" s="41">
        <v>0.41203014132426724</v>
      </c>
      <c r="N987" s="41">
        <v>0.40708260329976304</v>
      </c>
      <c r="O987" s="41">
        <v>0.38387663419461127</v>
      </c>
      <c r="P987" s="41">
        <v>0.35421415698006753</v>
      </c>
      <c r="Q987" s="41">
        <v>0.31552727482154186</v>
      </c>
      <c r="R987" s="41">
        <v>0.16076201792575104</v>
      </c>
      <c r="S987" s="47">
        <v>5</v>
      </c>
    </row>
    <row r="988" spans="1:19" x14ac:dyDescent="0.25">
      <c r="A988" t="s">
        <v>1246</v>
      </c>
      <c r="B988" s="40" t="s">
        <v>34</v>
      </c>
      <c r="C988" s="40">
        <v>1</v>
      </c>
      <c r="D988" s="43">
        <v>45717</v>
      </c>
      <c r="E988" s="42">
        <v>27.522935779816514</v>
      </c>
      <c r="F988" s="54">
        <v>1</v>
      </c>
      <c r="G988" s="41">
        <v>1.9679249853205166E-2</v>
      </c>
      <c r="H988" s="41">
        <v>1.8124331466751575E-2</v>
      </c>
      <c r="I988" s="41">
        <v>5.989001370076448E-2</v>
      </c>
      <c r="J988" s="41">
        <v>0.24575891386334064</v>
      </c>
      <c r="K988" s="41">
        <v>0.35763016430491673</v>
      </c>
      <c r="L988" s="41">
        <v>0.36925018666701803</v>
      </c>
      <c r="M988" s="41">
        <v>0.38081049016201374</v>
      </c>
      <c r="N988" s="41">
        <v>0.35852971876340173</v>
      </c>
      <c r="O988" s="41">
        <v>0.33366726540630531</v>
      </c>
      <c r="P988" s="41">
        <v>0.27729424669159608</v>
      </c>
      <c r="Q988" s="41">
        <v>0.1811618484507023</v>
      </c>
      <c r="R988" s="41">
        <v>6.3683912029479137E-2</v>
      </c>
      <c r="S988" s="47">
        <v>27.522935779816514</v>
      </c>
    </row>
    <row r="989" spans="1:19" x14ac:dyDescent="0.25">
      <c r="A989" t="s">
        <v>1247</v>
      </c>
      <c r="B989" s="40" t="s">
        <v>34</v>
      </c>
      <c r="C989" s="40">
        <v>1</v>
      </c>
      <c r="D989" s="43">
        <v>45717</v>
      </c>
      <c r="E989" s="42">
        <v>47.477064220183486</v>
      </c>
      <c r="F989" s="54">
        <v>1</v>
      </c>
      <c r="G989" s="41">
        <v>9.8054322604505764E-2</v>
      </c>
      <c r="H989" s="41">
        <v>9.966599447959304E-2</v>
      </c>
      <c r="I989" s="41">
        <v>0.13121274372155528</v>
      </c>
      <c r="J989" s="41">
        <v>0.24588732117365522</v>
      </c>
      <c r="K989" s="41">
        <v>0.34937839651397584</v>
      </c>
      <c r="L989" s="41">
        <v>0.38412440235986323</v>
      </c>
      <c r="M989" s="41">
        <v>0.41203014132426724</v>
      </c>
      <c r="N989" s="41">
        <v>0.40708260329976304</v>
      </c>
      <c r="O989" s="41">
        <v>0.38387663419461127</v>
      </c>
      <c r="P989" s="41">
        <v>0.35421415698006753</v>
      </c>
      <c r="Q989" s="41">
        <v>0.31552727482154186</v>
      </c>
      <c r="R989" s="41">
        <v>0.16076201792575104</v>
      </c>
      <c r="S989" s="47">
        <v>47.477064220183486</v>
      </c>
    </row>
    <row r="990" spans="1:19" x14ac:dyDescent="0.25">
      <c r="A990" t="s">
        <v>1248</v>
      </c>
      <c r="B990" s="40" t="s">
        <v>34</v>
      </c>
      <c r="C990" s="40">
        <v>1</v>
      </c>
      <c r="D990" s="43">
        <v>45413</v>
      </c>
      <c r="E990" s="42">
        <v>10.256410256410255</v>
      </c>
      <c r="F990" s="54">
        <v>1</v>
      </c>
      <c r="G990" s="41">
        <v>1.9679249853205166E-2</v>
      </c>
      <c r="H990" s="41">
        <v>1.8124331466751575E-2</v>
      </c>
      <c r="I990" s="41">
        <v>5.989001370076448E-2</v>
      </c>
      <c r="J990" s="41">
        <v>0.24575891386334064</v>
      </c>
      <c r="K990" s="41">
        <v>0.35763016430491673</v>
      </c>
      <c r="L990" s="41">
        <v>0.36925018666701803</v>
      </c>
      <c r="M990" s="41">
        <v>0.38081049016201374</v>
      </c>
      <c r="N990" s="41">
        <v>0.35852971876340173</v>
      </c>
      <c r="O990" s="41">
        <v>0.33366726540630531</v>
      </c>
      <c r="P990" s="41">
        <v>0.27729424669159608</v>
      </c>
      <c r="Q990" s="41">
        <v>0.1811618484507023</v>
      </c>
      <c r="R990" s="41">
        <v>6.3683912029479137E-2</v>
      </c>
      <c r="S990" s="47">
        <v>10.256410256410255</v>
      </c>
    </row>
    <row r="991" spans="1:19" x14ac:dyDescent="0.25">
      <c r="A991" t="s">
        <v>1249</v>
      </c>
      <c r="B991" s="40" t="s">
        <v>34</v>
      </c>
      <c r="C991" s="40">
        <v>1</v>
      </c>
      <c r="D991" s="43">
        <v>45413</v>
      </c>
      <c r="E991" s="42">
        <v>14.743589743589745</v>
      </c>
      <c r="F991" s="54">
        <v>1</v>
      </c>
      <c r="G991" s="41">
        <v>9.8054322604505764E-2</v>
      </c>
      <c r="H991" s="41">
        <v>9.966599447959304E-2</v>
      </c>
      <c r="I991" s="41">
        <v>0.13121274372155528</v>
      </c>
      <c r="J991" s="41">
        <v>0.24588732117365522</v>
      </c>
      <c r="K991" s="41">
        <v>0.34937839651397584</v>
      </c>
      <c r="L991" s="41">
        <v>0.38412440235986323</v>
      </c>
      <c r="M991" s="41">
        <v>0.41203014132426724</v>
      </c>
      <c r="N991" s="41">
        <v>0.40708260329976304</v>
      </c>
      <c r="O991" s="41">
        <v>0.38387663419461127</v>
      </c>
      <c r="P991" s="41">
        <v>0.35421415698006753</v>
      </c>
      <c r="Q991" s="41">
        <v>0.31552727482154186</v>
      </c>
      <c r="R991" s="41">
        <v>0.16076201792575104</v>
      </c>
      <c r="S991" s="47">
        <v>14.743589743589745</v>
      </c>
    </row>
    <row r="992" spans="1:19" x14ac:dyDescent="0.25">
      <c r="A992" t="s">
        <v>1250</v>
      </c>
      <c r="B992" s="40" t="s">
        <v>34</v>
      </c>
      <c r="C992" s="40">
        <v>1</v>
      </c>
      <c r="D992" s="43">
        <v>45413</v>
      </c>
      <c r="E992" s="42">
        <v>20.512820512820511</v>
      </c>
      <c r="F992" s="54">
        <v>1</v>
      </c>
      <c r="G992" s="41">
        <v>1.9679249853205166E-2</v>
      </c>
      <c r="H992" s="41">
        <v>1.8124331466751575E-2</v>
      </c>
      <c r="I992" s="41">
        <v>5.989001370076448E-2</v>
      </c>
      <c r="J992" s="41">
        <v>0.24575891386334064</v>
      </c>
      <c r="K992" s="41">
        <v>0.35763016430491673</v>
      </c>
      <c r="L992" s="41">
        <v>0.36925018666701803</v>
      </c>
      <c r="M992" s="41">
        <v>0.38081049016201374</v>
      </c>
      <c r="N992" s="41">
        <v>0.35852971876340173</v>
      </c>
      <c r="O992" s="41">
        <v>0.33366726540630531</v>
      </c>
      <c r="P992" s="41">
        <v>0.27729424669159608</v>
      </c>
      <c r="Q992" s="41">
        <v>0.1811618484507023</v>
      </c>
      <c r="R992" s="41">
        <v>6.3683912029479137E-2</v>
      </c>
      <c r="S992" s="47">
        <v>20.512820512820511</v>
      </c>
    </row>
    <row r="993" spans="1:19" x14ac:dyDescent="0.25">
      <c r="A993" t="s">
        <v>1251</v>
      </c>
      <c r="B993" s="40" t="s">
        <v>34</v>
      </c>
      <c r="C993" s="40">
        <v>1</v>
      </c>
      <c r="D993" s="43">
        <v>45413</v>
      </c>
      <c r="E993" s="42">
        <v>29.487179487179489</v>
      </c>
      <c r="F993" s="54">
        <v>1</v>
      </c>
      <c r="G993" s="41">
        <v>9.8054322604505764E-2</v>
      </c>
      <c r="H993" s="41">
        <v>9.966599447959304E-2</v>
      </c>
      <c r="I993" s="41">
        <v>0.13121274372155528</v>
      </c>
      <c r="J993" s="41">
        <v>0.24588732117365522</v>
      </c>
      <c r="K993" s="41">
        <v>0.34937839651397584</v>
      </c>
      <c r="L993" s="41">
        <v>0.38412440235986323</v>
      </c>
      <c r="M993" s="41">
        <v>0.41203014132426724</v>
      </c>
      <c r="N993" s="41">
        <v>0.40708260329976304</v>
      </c>
      <c r="O993" s="41">
        <v>0.38387663419461127</v>
      </c>
      <c r="P993" s="41">
        <v>0.35421415698006753</v>
      </c>
      <c r="Q993" s="41">
        <v>0.31552727482154186</v>
      </c>
      <c r="R993" s="41">
        <v>0.16076201792575104</v>
      </c>
      <c r="S993" s="47">
        <v>29.487179487179489</v>
      </c>
    </row>
    <row r="994" spans="1:19" x14ac:dyDescent="0.25">
      <c r="A994" t="s">
        <v>1252</v>
      </c>
      <c r="B994" s="40" t="s">
        <v>34</v>
      </c>
      <c r="C994" s="40">
        <v>2</v>
      </c>
      <c r="D994" s="43">
        <v>44983</v>
      </c>
      <c r="E994" s="42">
        <v>0</v>
      </c>
      <c r="F994" s="54">
        <v>1</v>
      </c>
      <c r="G994" s="41">
        <v>3.4177583872923537E-2</v>
      </c>
      <c r="H994" s="41">
        <v>3.2374468458376437E-2</v>
      </c>
      <c r="I994" s="41">
        <v>5.9120449597625441E-2</v>
      </c>
      <c r="J994" s="41">
        <v>0.15495617164932562</v>
      </c>
      <c r="K994" s="41">
        <v>0.25444408498170551</v>
      </c>
      <c r="L994" s="41">
        <v>0.23120710320438742</v>
      </c>
      <c r="M994" s="41">
        <v>0.27091409544492701</v>
      </c>
      <c r="N994" s="41">
        <v>0.23880663738356894</v>
      </c>
      <c r="O994" s="41">
        <v>0.22480564813760812</v>
      </c>
      <c r="P994" s="41">
        <v>0.17287333401994054</v>
      </c>
      <c r="Q994" s="41">
        <v>0.19798220702005137</v>
      </c>
      <c r="R994" s="41">
        <v>0.11855751470149944</v>
      </c>
      <c r="S994" s="47">
        <v>0</v>
      </c>
    </row>
    <row r="995" spans="1:19" x14ac:dyDescent="0.25">
      <c r="A995" t="s">
        <v>1253</v>
      </c>
      <c r="B995" s="40" t="s">
        <v>34</v>
      </c>
      <c r="C995" s="40">
        <v>2</v>
      </c>
      <c r="D995" s="43">
        <v>44983</v>
      </c>
      <c r="E995" s="42">
        <v>1</v>
      </c>
      <c r="F995" s="54">
        <v>1</v>
      </c>
      <c r="G995" s="41">
        <v>0.24410399921252446</v>
      </c>
      <c r="H995" s="41">
        <v>0.25148231630581891</v>
      </c>
      <c r="I995" s="41">
        <v>0.2616807643978597</v>
      </c>
      <c r="J995" s="41">
        <v>0.33930491333741813</v>
      </c>
      <c r="K995" s="41">
        <v>0.36270483681943372</v>
      </c>
      <c r="L995" s="41">
        <v>0.35897758294918303</v>
      </c>
      <c r="M995" s="41">
        <v>0.38936411594696224</v>
      </c>
      <c r="N995" s="41">
        <v>0.38514575538905765</v>
      </c>
      <c r="O995" s="41">
        <v>0.37880595492846691</v>
      </c>
      <c r="P995" s="41">
        <v>0.38873629683071437</v>
      </c>
      <c r="Q995" s="41">
        <v>0.39598103836604071</v>
      </c>
      <c r="R995" s="41">
        <v>0.29811892566430986</v>
      </c>
      <c r="S995" s="47">
        <v>1</v>
      </c>
    </row>
    <row r="996" spans="1:19" x14ac:dyDescent="0.25">
      <c r="A996" t="s">
        <v>2005</v>
      </c>
      <c r="B996" s="40" t="s">
        <v>34</v>
      </c>
      <c r="C996" s="40">
        <v>1</v>
      </c>
      <c r="D996" s="43">
        <v>45748</v>
      </c>
      <c r="E996" s="42">
        <v>0</v>
      </c>
      <c r="F996" s="54">
        <v>1</v>
      </c>
      <c r="G996" s="41">
        <v>1.9679249853205166E-2</v>
      </c>
      <c r="H996" s="41">
        <v>1.8124331466751575E-2</v>
      </c>
      <c r="I996" s="41">
        <v>5.989001370076448E-2</v>
      </c>
      <c r="J996" s="41">
        <v>0.24575891386334064</v>
      </c>
      <c r="K996" s="41">
        <v>0.35763016430491673</v>
      </c>
      <c r="L996" s="41">
        <v>0.36925018666701803</v>
      </c>
      <c r="M996" s="41">
        <v>0.38081049016201374</v>
      </c>
      <c r="N996" s="41">
        <v>0.35852971876340173</v>
      </c>
      <c r="O996" s="41">
        <v>0.33366726540630531</v>
      </c>
      <c r="P996" s="41">
        <v>0.27729424669159608</v>
      </c>
      <c r="Q996" s="41">
        <v>0.1811618484507023</v>
      </c>
      <c r="R996" s="41">
        <v>6.3683912029479137E-2</v>
      </c>
      <c r="S996" s="47">
        <v>0</v>
      </c>
    </row>
    <row r="997" spans="1:19" x14ac:dyDescent="0.25">
      <c r="A997" t="s">
        <v>2006</v>
      </c>
      <c r="B997" s="40" t="s">
        <v>34</v>
      </c>
      <c r="C997" s="40">
        <v>1</v>
      </c>
      <c r="D997" s="43">
        <v>45748</v>
      </c>
      <c r="E997" s="42">
        <v>48</v>
      </c>
      <c r="F997" s="54">
        <v>1</v>
      </c>
      <c r="G997" s="41">
        <v>9.8054322604505764E-2</v>
      </c>
      <c r="H997" s="41">
        <v>9.966599447959304E-2</v>
      </c>
      <c r="I997" s="41">
        <v>0.13121274372155528</v>
      </c>
      <c r="J997" s="41">
        <v>0.24588732117365522</v>
      </c>
      <c r="K997" s="41">
        <v>0.34937839651397584</v>
      </c>
      <c r="L997" s="41">
        <v>0.38412440235986323</v>
      </c>
      <c r="M997" s="41">
        <v>0.41203014132426724</v>
      </c>
      <c r="N997" s="41">
        <v>0.40708260329976304</v>
      </c>
      <c r="O997" s="41">
        <v>0.38387663419461127</v>
      </c>
      <c r="P997" s="41">
        <v>0.35421415698006753</v>
      </c>
      <c r="Q997" s="41">
        <v>0.31552727482154186</v>
      </c>
      <c r="R997" s="41">
        <v>0.16076201792575104</v>
      </c>
      <c r="S997" s="47">
        <v>48</v>
      </c>
    </row>
    <row r="998" spans="1:19" x14ac:dyDescent="0.25">
      <c r="A998" t="s">
        <v>2007</v>
      </c>
      <c r="B998" s="40" t="s">
        <v>34</v>
      </c>
      <c r="C998" s="40">
        <v>1</v>
      </c>
      <c r="D998" s="43">
        <v>45444</v>
      </c>
      <c r="E998" s="42">
        <v>0</v>
      </c>
      <c r="F998" s="54">
        <v>1</v>
      </c>
      <c r="G998" s="41">
        <v>1.9679249853205166E-2</v>
      </c>
      <c r="H998" s="41">
        <v>1.8124331466751575E-2</v>
      </c>
      <c r="I998" s="41">
        <v>5.989001370076448E-2</v>
      </c>
      <c r="J998" s="41">
        <v>0.24575891386334064</v>
      </c>
      <c r="K998" s="41">
        <v>0.35763016430491673</v>
      </c>
      <c r="L998" s="41">
        <v>0.36925018666701803</v>
      </c>
      <c r="M998" s="41">
        <v>0.38081049016201374</v>
      </c>
      <c r="N998" s="41">
        <v>0.35852971876340173</v>
      </c>
      <c r="O998" s="41">
        <v>0.33366726540630531</v>
      </c>
      <c r="P998" s="41">
        <v>0.27729424669159608</v>
      </c>
      <c r="Q998" s="41">
        <v>0.1811618484507023</v>
      </c>
      <c r="R998" s="41">
        <v>6.3683912029479137E-2</v>
      </c>
      <c r="S998" s="47">
        <v>0</v>
      </c>
    </row>
    <row r="999" spans="1:19" x14ac:dyDescent="0.25">
      <c r="A999" t="s">
        <v>2008</v>
      </c>
      <c r="B999" s="40" t="s">
        <v>34</v>
      </c>
      <c r="C999" s="40">
        <v>1</v>
      </c>
      <c r="D999" s="43">
        <v>45444</v>
      </c>
      <c r="E999" s="42">
        <v>39</v>
      </c>
      <c r="F999" s="54">
        <v>1</v>
      </c>
      <c r="G999" s="41">
        <v>9.8054322604505764E-2</v>
      </c>
      <c r="H999" s="41">
        <v>9.966599447959304E-2</v>
      </c>
      <c r="I999" s="41">
        <v>0.13121274372155528</v>
      </c>
      <c r="J999" s="41">
        <v>0.24588732117365522</v>
      </c>
      <c r="K999" s="41">
        <v>0.34937839651397584</v>
      </c>
      <c r="L999" s="41">
        <v>0.38412440235986323</v>
      </c>
      <c r="M999" s="41">
        <v>0.41203014132426724</v>
      </c>
      <c r="N999" s="41">
        <v>0.40708260329976304</v>
      </c>
      <c r="O999" s="41">
        <v>0.38387663419461127</v>
      </c>
      <c r="P999" s="41">
        <v>0.35421415698006753</v>
      </c>
      <c r="Q999" s="41">
        <v>0.31552727482154186</v>
      </c>
      <c r="R999" s="41">
        <v>0.16076201792575104</v>
      </c>
      <c r="S999" s="47">
        <v>39</v>
      </c>
    </row>
    <row r="1000" spans="1:19" x14ac:dyDescent="0.25">
      <c r="A1000" t="s">
        <v>2009</v>
      </c>
      <c r="B1000" s="40" t="s">
        <v>34</v>
      </c>
      <c r="C1000" s="40">
        <v>1</v>
      </c>
      <c r="D1000" s="43">
        <v>45143</v>
      </c>
      <c r="E1000" s="42">
        <v>0</v>
      </c>
      <c r="F1000" s="54">
        <v>1</v>
      </c>
      <c r="G1000" s="41">
        <v>1.9679249853205166E-2</v>
      </c>
      <c r="H1000" s="41">
        <v>1.8124331466751575E-2</v>
      </c>
      <c r="I1000" s="41">
        <v>5.989001370076448E-2</v>
      </c>
      <c r="J1000" s="41">
        <v>0.24575891386334064</v>
      </c>
      <c r="K1000" s="41">
        <v>0.35763016430491673</v>
      </c>
      <c r="L1000" s="41">
        <v>0.36925018666701803</v>
      </c>
      <c r="M1000" s="41">
        <v>0.38081049016201374</v>
      </c>
      <c r="N1000" s="41">
        <v>0.35852971876340173</v>
      </c>
      <c r="O1000" s="41">
        <v>0.33366726540630531</v>
      </c>
      <c r="P1000" s="41">
        <v>0.27729424669159608</v>
      </c>
      <c r="Q1000" s="41">
        <v>0.1811618484507023</v>
      </c>
      <c r="R1000" s="41">
        <v>6.3683912029479137E-2</v>
      </c>
      <c r="S1000" s="47">
        <v>0</v>
      </c>
    </row>
    <row r="1001" spans="1:19" x14ac:dyDescent="0.25">
      <c r="A1001" t="s">
        <v>2010</v>
      </c>
      <c r="B1001" s="40" t="s">
        <v>34</v>
      </c>
      <c r="C1001" s="40">
        <v>1</v>
      </c>
      <c r="D1001" s="43">
        <v>45143</v>
      </c>
      <c r="E1001" s="42">
        <v>2.8580000000000001</v>
      </c>
      <c r="F1001" s="54">
        <v>1</v>
      </c>
      <c r="G1001" s="41">
        <v>9.8054322604505764E-2</v>
      </c>
      <c r="H1001" s="41">
        <v>9.966599447959304E-2</v>
      </c>
      <c r="I1001" s="41">
        <v>0.13121274372155528</v>
      </c>
      <c r="J1001" s="41">
        <v>0.24588732117365522</v>
      </c>
      <c r="K1001" s="41">
        <v>0.34937839651397584</v>
      </c>
      <c r="L1001" s="41">
        <v>0.38412440235986323</v>
      </c>
      <c r="M1001" s="41">
        <v>0.41203014132426724</v>
      </c>
      <c r="N1001" s="41">
        <v>0.40708260329976304</v>
      </c>
      <c r="O1001" s="41">
        <v>0.38387663419461127</v>
      </c>
      <c r="P1001" s="41">
        <v>0.35421415698006753</v>
      </c>
      <c r="Q1001" s="41">
        <v>0.31552727482154186</v>
      </c>
      <c r="R1001" s="41">
        <v>0.16076201792575104</v>
      </c>
      <c r="S1001" s="47">
        <v>2.8580000000000001</v>
      </c>
    </row>
    <row r="1002" spans="1:19" x14ac:dyDescent="0.25">
      <c r="A1002" t="s">
        <v>1254</v>
      </c>
      <c r="B1002" s="40" t="s">
        <v>34</v>
      </c>
      <c r="C1002" s="40">
        <v>1</v>
      </c>
      <c r="D1002" s="43">
        <v>45627</v>
      </c>
      <c r="E1002" s="42">
        <v>13.321167883211682</v>
      </c>
      <c r="F1002" s="54">
        <v>1</v>
      </c>
      <c r="G1002" s="41">
        <v>1.9679249853205166E-2</v>
      </c>
      <c r="H1002" s="41">
        <v>1.8124331466751575E-2</v>
      </c>
      <c r="I1002" s="41">
        <v>5.989001370076448E-2</v>
      </c>
      <c r="J1002" s="41">
        <v>0.24575891386334064</v>
      </c>
      <c r="K1002" s="41">
        <v>0.35763016430491673</v>
      </c>
      <c r="L1002" s="41">
        <v>0.36925018666701803</v>
      </c>
      <c r="M1002" s="41">
        <v>0.38081049016201374</v>
      </c>
      <c r="N1002" s="41">
        <v>0.35852971876340173</v>
      </c>
      <c r="O1002" s="41">
        <v>0.33366726540630531</v>
      </c>
      <c r="P1002" s="41">
        <v>0.27729424669159608</v>
      </c>
      <c r="Q1002" s="41">
        <v>0.1811618484507023</v>
      </c>
      <c r="R1002" s="41">
        <v>6.3683912029479137E-2</v>
      </c>
      <c r="S1002" s="47">
        <v>13.321167883211682</v>
      </c>
    </row>
    <row r="1003" spans="1:19" x14ac:dyDescent="0.25">
      <c r="A1003" t="s">
        <v>1255</v>
      </c>
      <c r="B1003" s="40" t="s">
        <v>34</v>
      </c>
      <c r="C1003" s="40">
        <v>1</v>
      </c>
      <c r="D1003" s="43">
        <v>45627</v>
      </c>
      <c r="E1003" s="42">
        <v>36.678832116788321</v>
      </c>
      <c r="F1003" s="54">
        <v>1</v>
      </c>
      <c r="G1003" s="41">
        <v>9.8054322604505764E-2</v>
      </c>
      <c r="H1003" s="41">
        <v>9.966599447959304E-2</v>
      </c>
      <c r="I1003" s="41">
        <v>0.13121274372155528</v>
      </c>
      <c r="J1003" s="41">
        <v>0.24588732117365522</v>
      </c>
      <c r="K1003" s="41">
        <v>0.34937839651397584</v>
      </c>
      <c r="L1003" s="41">
        <v>0.38412440235986323</v>
      </c>
      <c r="M1003" s="41">
        <v>0.41203014132426724</v>
      </c>
      <c r="N1003" s="41">
        <v>0.40708260329976304</v>
      </c>
      <c r="O1003" s="41">
        <v>0.38387663419461127</v>
      </c>
      <c r="P1003" s="41">
        <v>0.35421415698006753</v>
      </c>
      <c r="Q1003" s="41">
        <v>0.31552727482154186</v>
      </c>
      <c r="R1003" s="41">
        <v>0.16076201792575104</v>
      </c>
      <c r="S1003" s="47">
        <v>36.678832116788321</v>
      </c>
    </row>
    <row r="1004" spans="1:19" x14ac:dyDescent="0.25">
      <c r="A1004" t="s">
        <v>1256</v>
      </c>
      <c r="B1004" s="40" t="s">
        <v>34</v>
      </c>
      <c r="C1004" s="40">
        <v>1</v>
      </c>
      <c r="D1004" s="43">
        <v>45474</v>
      </c>
      <c r="E1004" s="42">
        <v>0</v>
      </c>
      <c r="F1004" s="54">
        <v>1</v>
      </c>
      <c r="G1004" s="41">
        <v>1.9679249853205166E-2</v>
      </c>
      <c r="H1004" s="41">
        <v>1.8124331466751575E-2</v>
      </c>
      <c r="I1004" s="41">
        <v>5.989001370076448E-2</v>
      </c>
      <c r="J1004" s="41">
        <v>0.24575891386334064</v>
      </c>
      <c r="K1004" s="41">
        <v>0.35763016430491673</v>
      </c>
      <c r="L1004" s="41">
        <v>0.36925018666701803</v>
      </c>
      <c r="M1004" s="41">
        <v>0.38081049016201374</v>
      </c>
      <c r="N1004" s="41">
        <v>0.35852971876340173</v>
      </c>
      <c r="O1004" s="41">
        <v>0.33366726540630531</v>
      </c>
      <c r="P1004" s="41">
        <v>0.27729424669159608</v>
      </c>
      <c r="Q1004" s="41">
        <v>0.1811618484507023</v>
      </c>
      <c r="R1004" s="41">
        <v>6.3683912029479137E-2</v>
      </c>
      <c r="S1004" s="47">
        <v>0</v>
      </c>
    </row>
    <row r="1005" spans="1:19" x14ac:dyDescent="0.25">
      <c r="A1005" t="s">
        <v>1257</v>
      </c>
      <c r="B1005" s="40" t="s">
        <v>34</v>
      </c>
      <c r="C1005" s="40">
        <v>1</v>
      </c>
      <c r="D1005" s="43">
        <v>45474</v>
      </c>
      <c r="E1005" s="42">
        <v>30</v>
      </c>
      <c r="F1005" s="54">
        <v>1</v>
      </c>
      <c r="G1005" s="41">
        <v>9.8054322604505764E-2</v>
      </c>
      <c r="H1005" s="41">
        <v>9.966599447959304E-2</v>
      </c>
      <c r="I1005" s="41">
        <v>0.13121274372155528</v>
      </c>
      <c r="J1005" s="41">
        <v>0.24588732117365522</v>
      </c>
      <c r="K1005" s="41">
        <v>0.34937839651397584</v>
      </c>
      <c r="L1005" s="41">
        <v>0.38412440235986323</v>
      </c>
      <c r="M1005" s="41">
        <v>0.41203014132426724</v>
      </c>
      <c r="N1005" s="41">
        <v>0.40708260329976304</v>
      </c>
      <c r="O1005" s="41">
        <v>0.38387663419461127</v>
      </c>
      <c r="P1005" s="41">
        <v>0.35421415698006753</v>
      </c>
      <c r="Q1005" s="41">
        <v>0.31552727482154186</v>
      </c>
      <c r="R1005" s="41">
        <v>0.16076201792575104</v>
      </c>
      <c r="S1005" s="47">
        <v>30</v>
      </c>
    </row>
    <row r="1006" spans="1:19" x14ac:dyDescent="0.25">
      <c r="A1006" t="s">
        <v>1258</v>
      </c>
      <c r="B1006" s="40" t="s">
        <v>34</v>
      </c>
      <c r="C1006" s="40">
        <v>3</v>
      </c>
      <c r="D1006" s="43">
        <v>45005</v>
      </c>
      <c r="E1006" s="42">
        <v>17.28</v>
      </c>
      <c r="F1006" s="54">
        <v>1</v>
      </c>
      <c r="G1006" s="41">
        <v>0.26804502827868432</v>
      </c>
      <c r="H1006" s="41">
        <v>0.20126126687797657</v>
      </c>
      <c r="I1006" s="41">
        <v>0.13599017633905425</v>
      </c>
      <c r="J1006" s="41">
        <v>2.3549639751775396E-2</v>
      </c>
      <c r="K1006" s="41">
        <v>8.7637551373113982E-3</v>
      </c>
      <c r="L1006" s="41">
        <v>9.5397390929159069E-4</v>
      </c>
      <c r="M1006" s="41">
        <v>9.8737411288843356E-3</v>
      </c>
      <c r="N1006" s="41">
        <v>8.900696817470069E-2</v>
      </c>
      <c r="O1006" s="41">
        <v>0.21435520312582401</v>
      </c>
      <c r="P1006" s="41">
        <v>0.31364800081115191</v>
      </c>
      <c r="Q1006" s="41">
        <v>0.33162543884779361</v>
      </c>
      <c r="R1006" s="41">
        <v>0.3103056690718532</v>
      </c>
      <c r="S1006" s="47">
        <v>17.28</v>
      </c>
    </row>
    <row r="1007" spans="1:19" x14ac:dyDescent="0.25">
      <c r="A1007" t="s">
        <v>1259</v>
      </c>
      <c r="B1007" s="40" t="s">
        <v>34</v>
      </c>
      <c r="C1007" s="40">
        <v>3</v>
      </c>
      <c r="D1007" s="43">
        <v>45005</v>
      </c>
      <c r="E1007" s="42">
        <v>22.72</v>
      </c>
      <c r="F1007" s="54">
        <v>1</v>
      </c>
      <c r="G1007" s="41">
        <v>0.26454270615171604</v>
      </c>
      <c r="H1007" s="41">
        <v>0.23751550793658474</v>
      </c>
      <c r="I1007" s="41">
        <v>0.20048812555609424</v>
      </c>
      <c r="J1007" s="41">
        <v>0.17408410021088466</v>
      </c>
      <c r="K1007" s="41">
        <v>0.16454485652951251</v>
      </c>
      <c r="L1007" s="41">
        <v>0.16228747554196693</v>
      </c>
      <c r="M1007" s="41">
        <v>0.16326500217498996</v>
      </c>
      <c r="N1007" s="41">
        <v>0.18049231370093288</v>
      </c>
      <c r="O1007" s="41">
        <v>0.2188300658679706</v>
      </c>
      <c r="P1007" s="41">
        <v>0.2437785335034674</v>
      </c>
      <c r="Q1007" s="41">
        <v>0.24747495590964708</v>
      </c>
      <c r="R1007" s="41">
        <v>0.24511105470937722</v>
      </c>
      <c r="S1007" s="47">
        <v>22.72</v>
      </c>
    </row>
    <row r="1008" spans="1:19" x14ac:dyDescent="0.25">
      <c r="A1008" t="s">
        <v>1260</v>
      </c>
      <c r="B1008" s="40" t="s">
        <v>34</v>
      </c>
      <c r="C1008" s="40">
        <v>1</v>
      </c>
      <c r="D1008" s="43">
        <v>45174</v>
      </c>
      <c r="E1008" s="42">
        <v>0</v>
      </c>
      <c r="F1008" s="54">
        <v>1</v>
      </c>
      <c r="G1008" s="41">
        <v>1.9679249853205166E-2</v>
      </c>
      <c r="H1008" s="41">
        <v>1.8124331466751575E-2</v>
      </c>
      <c r="I1008" s="41">
        <v>5.989001370076448E-2</v>
      </c>
      <c r="J1008" s="41">
        <v>0.24575891386334064</v>
      </c>
      <c r="K1008" s="41">
        <v>0.35763016430491673</v>
      </c>
      <c r="L1008" s="41">
        <v>0.36925018666701803</v>
      </c>
      <c r="M1008" s="41">
        <v>0.38081049016201374</v>
      </c>
      <c r="N1008" s="41">
        <v>0.35852971876340173</v>
      </c>
      <c r="O1008" s="41">
        <v>0.33366726540630531</v>
      </c>
      <c r="P1008" s="41">
        <v>0.27729424669159608</v>
      </c>
      <c r="Q1008" s="41">
        <v>0.1811618484507023</v>
      </c>
      <c r="R1008" s="41">
        <v>6.3683912029479137E-2</v>
      </c>
      <c r="S1008" s="47">
        <v>0</v>
      </c>
    </row>
    <row r="1009" spans="1:19" x14ac:dyDescent="0.25">
      <c r="A1009" t="s">
        <v>1261</v>
      </c>
      <c r="B1009" s="40" t="s">
        <v>34</v>
      </c>
      <c r="C1009" s="40">
        <v>1</v>
      </c>
      <c r="D1009" s="43">
        <v>45174</v>
      </c>
      <c r="E1009" s="42">
        <v>8.6</v>
      </c>
      <c r="F1009" s="54">
        <v>1</v>
      </c>
      <c r="G1009" s="41">
        <v>9.8054322604505764E-2</v>
      </c>
      <c r="H1009" s="41">
        <v>9.966599447959304E-2</v>
      </c>
      <c r="I1009" s="41">
        <v>0.13121274372155528</v>
      </c>
      <c r="J1009" s="41">
        <v>0.24588732117365522</v>
      </c>
      <c r="K1009" s="41">
        <v>0.34937839651397584</v>
      </c>
      <c r="L1009" s="41">
        <v>0.38412440235986323</v>
      </c>
      <c r="M1009" s="41">
        <v>0.41203014132426724</v>
      </c>
      <c r="N1009" s="41">
        <v>0.40708260329976304</v>
      </c>
      <c r="O1009" s="41">
        <v>0.38387663419461127</v>
      </c>
      <c r="P1009" s="41">
        <v>0.35421415698006753</v>
      </c>
      <c r="Q1009" s="41">
        <v>0.31552727482154186</v>
      </c>
      <c r="R1009" s="41">
        <v>0.16076201792575104</v>
      </c>
      <c r="S1009" s="47">
        <v>8.6</v>
      </c>
    </row>
    <row r="1010" spans="1:19" x14ac:dyDescent="0.25">
      <c r="A1010" t="s">
        <v>1262</v>
      </c>
      <c r="B1010" s="40" t="s">
        <v>34</v>
      </c>
      <c r="C1010" s="40">
        <v>1</v>
      </c>
      <c r="D1010" s="43">
        <v>46023</v>
      </c>
      <c r="E1010" s="42">
        <v>-32.5</v>
      </c>
      <c r="F1010" s="54">
        <v>1</v>
      </c>
      <c r="G1010" s="41">
        <v>1.9679249853205166E-2</v>
      </c>
      <c r="H1010" s="41">
        <v>1.8124331466751575E-2</v>
      </c>
      <c r="I1010" s="41">
        <v>5.989001370076448E-2</v>
      </c>
      <c r="J1010" s="41">
        <v>0.24575891386334064</v>
      </c>
      <c r="K1010" s="41">
        <v>0.35763016430491673</v>
      </c>
      <c r="L1010" s="41">
        <v>0.36925018666701803</v>
      </c>
      <c r="M1010" s="41">
        <v>0.38081049016201374</v>
      </c>
      <c r="N1010" s="41">
        <v>0.35852971876340173</v>
      </c>
      <c r="O1010" s="41">
        <v>0.33366726540630531</v>
      </c>
      <c r="P1010" s="41">
        <v>0.27729424669159608</v>
      </c>
      <c r="Q1010" s="41">
        <v>0.1811618484507023</v>
      </c>
      <c r="R1010" s="41">
        <v>6.3683912029479137E-2</v>
      </c>
      <c r="S1010" s="47">
        <v>-32.5</v>
      </c>
    </row>
    <row r="1011" spans="1:19" x14ac:dyDescent="0.25">
      <c r="A1011" t="s">
        <v>1263</v>
      </c>
      <c r="B1011" s="40" t="s">
        <v>34</v>
      </c>
      <c r="C1011" s="40">
        <v>1</v>
      </c>
      <c r="D1011" s="43">
        <v>46023</v>
      </c>
      <c r="E1011" s="42">
        <v>0</v>
      </c>
      <c r="F1011" s="54">
        <v>1</v>
      </c>
      <c r="G1011" s="41">
        <v>9.8054322604505764E-2</v>
      </c>
      <c r="H1011" s="41">
        <v>9.966599447959304E-2</v>
      </c>
      <c r="I1011" s="41">
        <v>0.13121274372155528</v>
      </c>
      <c r="J1011" s="41">
        <v>0.24588732117365522</v>
      </c>
      <c r="K1011" s="41">
        <v>0.34937839651397584</v>
      </c>
      <c r="L1011" s="41">
        <v>0.38412440235986323</v>
      </c>
      <c r="M1011" s="41">
        <v>0.41203014132426724</v>
      </c>
      <c r="N1011" s="41">
        <v>0.40708260329976304</v>
      </c>
      <c r="O1011" s="41">
        <v>0.38387663419461127</v>
      </c>
      <c r="P1011" s="41">
        <v>0.35421415698006753</v>
      </c>
      <c r="Q1011" s="41">
        <v>0.31552727482154186</v>
      </c>
      <c r="R1011" s="41">
        <v>0.16076201792575104</v>
      </c>
      <c r="S1011" s="47">
        <v>0</v>
      </c>
    </row>
    <row r="1012" spans="1:19" x14ac:dyDescent="0.25">
      <c r="A1012" t="s">
        <v>1264</v>
      </c>
      <c r="B1012" s="40" t="s">
        <v>34</v>
      </c>
      <c r="C1012" s="40">
        <v>1</v>
      </c>
      <c r="D1012" s="43">
        <v>46023</v>
      </c>
      <c r="E1012" s="42">
        <v>0</v>
      </c>
      <c r="F1012" s="54">
        <v>1</v>
      </c>
      <c r="G1012" s="41">
        <v>1.9679249853205166E-2</v>
      </c>
      <c r="H1012" s="41">
        <v>1.8124331466751575E-2</v>
      </c>
      <c r="I1012" s="41">
        <v>5.989001370076448E-2</v>
      </c>
      <c r="J1012" s="41">
        <v>0.24575891386334064</v>
      </c>
      <c r="K1012" s="41">
        <v>0.35763016430491673</v>
      </c>
      <c r="L1012" s="41">
        <v>0.36925018666701803</v>
      </c>
      <c r="M1012" s="41">
        <v>0.38081049016201374</v>
      </c>
      <c r="N1012" s="41">
        <v>0.35852971876340173</v>
      </c>
      <c r="O1012" s="41">
        <v>0.33366726540630531</v>
      </c>
      <c r="P1012" s="41">
        <v>0.27729424669159608</v>
      </c>
      <c r="Q1012" s="41">
        <v>0.1811618484507023</v>
      </c>
      <c r="R1012" s="41">
        <v>6.3683912029479137E-2</v>
      </c>
      <c r="S1012" s="47">
        <v>0</v>
      </c>
    </row>
    <row r="1013" spans="1:19" x14ac:dyDescent="0.25">
      <c r="A1013" t="s">
        <v>1265</v>
      </c>
      <c r="B1013" s="40" t="s">
        <v>34</v>
      </c>
      <c r="C1013" s="40">
        <v>1</v>
      </c>
      <c r="D1013" s="43">
        <v>46023</v>
      </c>
      <c r="E1013" s="42">
        <v>32.5</v>
      </c>
      <c r="F1013" s="54">
        <v>1</v>
      </c>
      <c r="G1013" s="41">
        <v>9.8054322604505764E-2</v>
      </c>
      <c r="H1013" s="41">
        <v>9.966599447959304E-2</v>
      </c>
      <c r="I1013" s="41">
        <v>0.13121274372155528</v>
      </c>
      <c r="J1013" s="41">
        <v>0.24588732117365522</v>
      </c>
      <c r="K1013" s="41">
        <v>0.34937839651397584</v>
      </c>
      <c r="L1013" s="41">
        <v>0.38412440235986323</v>
      </c>
      <c r="M1013" s="41">
        <v>0.41203014132426724</v>
      </c>
      <c r="N1013" s="41">
        <v>0.40708260329976304</v>
      </c>
      <c r="O1013" s="41">
        <v>0.38387663419461127</v>
      </c>
      <c r="P1013" s="41">
        <v>0.35421415698006753</v>
      </c>
      <c r="Q1013" s="41">
        <v>0.31552727482154186</v>
      </c>
      <c r="R1013" s="41">
        <v>0.16076201792575104</v>
      </c>
      <c r="S1013" s="47">
        <v>32.5</v>
      </c>
    </row>
    <row r="1014" spans="1:19" x14ac:dyDescent="0.25">
      <c r="A1014" t="s">
        <v>1266</v>
      </c>
      <c r="B1014" s="40" t="s">
        <v>34</v>
      </c>
      <c r="C1014" s="40">
        <v>1</v>
      </c>
      <c r="D1014" s="43">
        <v>45689</v>
      </c>
      <c r="E1014" s="42">
        <v>0</v>
      </c>
      <c r="F1014" s="54">
        <v>1</v>
      </c>
      <c r="G1014" s="41">
        <v>1.9679249853205166E-2</v>
      </c>
      <c r="H1014" s="41">
        <v>1.8124331466751575E-2</v>
      </c>
      <c r="I1014" s="41">
        <v>5.989001370076448E-2</v>
      </c>
      <c r="J1014" s="41">
        <v>0.24575891386334064</v>
      </c>
      <c r="K1014" s="41">
        <v>0.35763016430491673</v>
      </c>
      <c r="L1014" s="41">
        <v>0.36925018666701803</v>
      </c>
      <c r="M1014" s="41">
        <v>0.38081049016201374</v>
      </c>
      <c r="N1014" s="41">
        <v>0.35852971876340173</v>
      </c>
      <c r="O1014" s="41">
        <v>0.33366726540630531</v>
      </c>
      <c r="P1014" s="41">
        <v>0.27729424669159608</v>
      </c>
      <c r="Q1014" s="41">
        <v>0.1811618484507023</v>
      </c>
      <c r="R1014" s="41">
        <v>6.3683912029479137E-2</v>
      </c>
      <c r="S1014" s="47">
        <v>0</v>
      </c>
    </row>
    <row r="1015" spans="1:19" x14ac:dyDescent="0.25">
      <c r="A1015" t="s">
        <v>1267</v>
      </c>
      <c r="B1015" s="40" t="s">
        <v>34</v>
      </c>
      <c r="C1015" s="40">
        <v>1</v>
      </c>
      <c r="D1015" s="43">
        <v>45689</v>
      </c>
      <c r="E1015" s="42">
        <v>21.5</v>
      </c>
      <c r="F1015" s="54">
        <v>1</v>
      </c>
      <c r="G1015" s="41">
        <v>9.8054322604505764E-2</v>
      </c>
      <c r="H1015" s="41">
        <v>9.966599447959304E-2</v>
      </c>
      <c r="I1015" s="41">
        <v>0.13121274372155528</v>
      </c>
      <c r="J1015" s="41">
        <v>0.24588732117365522</v>
      </c>
      <c r="K1015" s="41">
        <v>0.34937839651397584</v>
      </c>
      <c r="L1015" s="41">
        <v>0.38412440235986323</v>
      </c>
      <c r="M1015" s="41">
        <v>0.41203014132426724</v>
      </c>
      <c r="N1015" s="41">
        <v>0.40708260329976304</v>
      </c>
      <c r="O1015" s="41">
        <v>0.38387663419461127</v>
      </c>
      <c r="P1015" s="41">
        <v>0.35421415698006753</v>
      </c>
      <c r="Q1015" s="41">
        <v>0.31552727482154186</v>
      </c>
      <c r="R1015" s="41">
        <v>0.16076201792575104</v>
      </c>
      <c r="S1015" s="47">
        <v>21.5</v>
      </c>
    </row>
    <row r="1016" spans="1:19" x14ac:dyDescent="0.25">
      <c r="A1016" t="s">
        <v>2011</v>
      </c>
      <c r="B1016" s="40" t="s">
        <v>34</v>
      </c>
      <c r="C1016" s="40">
        <v>1</v>
      </c>
      <c r="D1016" s="43">
        <v>45282</v>
      </c>
      <c r="E1016" s="42">
        <v>0</v>
      </c>
      <c r="F1016" s="54">
        <v>1</v>
      </c>
      <c r="G1016" s="41">
        <v>1.9679249853205166E-2</v>
      </c>
      <c r="H1016" s="41">
        <v>1.8124331466751575E-2</v>
      </c>
      <c r="I1016" s="41">
        <v>5.989001370076448E-2</v>
      </c>
      <c r="J1016" s="41">
        <v>0.24575891386334064</v>
      </c>
      <c r="K1016" s="41">
        <v>0.35763016430491673</v>
      </c>
      <c r="L1016" s="41">
        <v>0.36925018666701803</v>
      </c>
      <c r="M1016" s="41">
        <v>0.38081049016201374</v>
      </c>
      <c r="N1016" s="41">
        <v>0.35852971876340173</v>
      </c>
      <c r="O1016" s="41">
        <v>0.33366726540630531</v>
      </c>
      <c r="P1016" s="41">
        <v>0.27729424669159608</v>
      </c>
      <c r="Q1016" s="41">
        <v>0.1811618484507023</v>
      </c>
      <c r="R1016" s="41">
        <v>6.3683912029479137E-2</v>
      </c>
      <c r="S1016" s="47">
        <v>0</v>
      </c>
    </row>
    <row r="1017" spans="1:19" x14ac:dyDescent="0.25">
      <c r="A1017" t="s">
        <v>2012</v>
      </c>
      <c r="B1017" s="40" t="s">
        <v>34</v>
      </c>
      <c r="C1017" s="40">
        <v>1</v>
      </c>
      <c r="D1017" s="43">
        <v>45282</v>
      </c>
      <c r="E1017" s="42">
        <v>-22.36</v>
      </c>
      <c r="F1017" s="54">
        <v>1</v>
      </c>
      <c r="G1017" s="41">
        <v>9.8054322604505764E-2</v>
      </c>
      <c r="H1017" s="41">
        <v>9.966599447959304E-2</v>
      </c>
      <c r="I1017" s="41">
        <v>0.13121274372155528</v>
      </c>
      <c r="J1017" s="41">
        <v>0.24588732117365522</v>
      </c>
      <c r="K1017" s="41">
        <v>0.34937839651397584</v>
      </c>
      <c r="L1017" s="41">
        <v>0.38412440235986323</v>
      </c>
      <c r="M1017" s="41">
        <v>0.41203014132426724</v>
      </c>
      <c r="N1017" s="41">
        <v>0.40708260329976304</v>
      </c>
      <c r="O1017" s="41">
        <v>0.38387663419461127</v>
      </c>
      <c r="P1017" s="41">
        <v>0.35421415698006753</v>
      </c>
      <c r="Q1017" s="41">
        <v>0.31552727482154186</v>
      </c>
      <c r="R1017" s="41">
        <v>0.16076201792575104</v>
      </c>
      <c r="S1017" s="47">
        <v>-22.36</v>
      </c>
    </row>
    <row r="1018" spans="1:19" x14ac:dyDescent="0.25">
      <c r="A1018" t="s">
        <v>1268</v>
      </c>
      <c r="B1018" s="40" t="s">
        <v>34</v>
      </c>
      <c r="C1018" s="40">
        <v>1</v>
      </c>
      <c r="D1018" s="43">
        <v>46023</v>
      </c>
      <c r="E1018" s="42">
        <v>18.196202531645568</v>
      </c>
      <c r="F1018" s="54">
        <v>1</v>
      </c>
      <c r="G1018" s="41">
        <v>1.9679249853205166E-2</v>
      </c>
      <c r="H1018" s="41">
        <v>1.8124331466751575E-2</v>
      </c>
      <c r="I1018" s="41">
        <v>5.989001370076448E-2</v>
      </c>
      <c r="J1018" s="41">
        <v>0.24575891386334064</v>
      </c>
      <c r="K1018" s="41">
        <v>0.35763016430491673</v>
      </c>
      <c r="L1018" s="41">
        <v>0.36925018666701803</v>
      </c>
      <c r="M1018" s="41">
        <v>0.38081049016201374</v>
      </c>
      <c r="N1018" s="41">
        <v>0.35852971876340173</v>
      </c>
      <c r="O1018" s="41">
        <v>0.33366726540630531</v>
      </c>
      <c r="P1018" s="41">
        <v>0.27729424669159608</v>
      </c>
      <c r="Q1018" s="41">
        <v>0.1811618484507023</v>
      </c>
      <c r="R1018" s="41">
        <v>6.3683912029479137E-2</v>
      </c>
      <c r="S1018" s="47">
        <v>18.196202531645568</v>
      </c>
    </row>
    <row r="1019" spans="1:19" x14ac:dyDescent="0.25">
      <c r="A1019" t="s">
        <v>1269</v>
      </c>
      <c r="B1019" s="40" t="s">
        <v>34</v>
      </c>
      <c r="C1019" s="40">
        <v>1</v>
      </c>
      <c r="D1019" s="43">
        <v>46023</v>
      </c>
      <c r="E1019" s="42">
        <v>6.8037974683544302</v>
      </c>
      <c r="F1019" s="54">
        <v>1</v>
      </c>
      <c r="G1019" s="41">
        <v>9.8054322604505764E-2</v>
      </c>
      <c r="H1019" s="41">
        <v>9.966599447959304E-2</v>
      </c>
      <c r="I1019" s="41">
        <v>0.13121274372155528</v>
      </c>
      <c r="J1019" s="41">
        <v>0.24588732117365522</v>
      </c>
      <c r="K1019" s="41">
        <v>0.34937839651397584</v>
      </c>
      <c r="L1019" s="41">
        <v>0.38412440235986323</v>
      </c>
      <c r="M1019" s="41">
        <v>0.41203014132426724</v>
      </c>
      <c r="N1019" s="41">
        <v>0.40708260329976304</v>
      </c>
      <c r="O1019" s="41">
        <v>0.38387663419461127</v>
      </c>
      <c r="P1019" s="41">
        <v>0.35421415698006753</v>
      </c>
      <c r="Q1019" s="41">
        <v>0.31552727482154186</v>
      </c>
      <c r="R1019" s="41">
        <v>0.16076201792575104</v>
      </c>
      <c r="S1019" s="47">
        <v>6.8037974683544302</v>
      </c>
    </row>
    <row r="1020" spans="1:19" x14ac:dyDescent="0.25">
      <c r="A1020" t="s">
        <v>2013</v>
      </c>
      <c r="B1020" s="40" t="s">
        <v>34</v>
      </c>
      <c r="C1020" s="40">
        <v>4</v>
      </c>
      <c r="D1020" s="43">
        <v>45215</v>
      </c>
      <c r="E1020" s="42">
        <v>0</v>
      </c>
      <c r="F1020" s="54">
        <v>1</v>
      </c>
      <c r="G1020" s="41">
        <v>0</v>
      </c>
      <c r="H1020" s="41">
        <v>0</v>
      </c>
      <c r="I1020" s="41">
        <v>9.3901317038139268E-3</v>
      </c>
      <c r="J1020" s="41">
        <v>0.13870941875787621</v>
      </c>
      <c r="K1020" s="41">
        <v>0.29511838256723866</v>
      </c>
      <c r="L1020" s="41">
        <v>0.30341614537176964</v>
      </c>
      <c r="M1020" s="41">
        <v>0.25585968876637866</v>
      </c>
      <c r="N1020" s="41">
        <v>0.28946031459271293</v>
      </c>
      <c r="O1020" s="41">
        <v>0.25761070690261778</v>
      </c>
      <c r="P1020" s="41">
        <v>0.2513218143022411</v>
      </c>
      <c r="Q1020" s="41">
        <v>0.20349918723299359</v>
      </c>
      <c r="R1020" s="41">
        <v>8.3887814253263086E-3</v>
      </c>
      <c r="S1020" s="47">
        <v>0</v>
      </c>
    </row>
    <row r="1021" spans="1:19" x14ac:dyDescent="0.25">
      <c r="A1021" t="s">
        <v>2014</v>
      </c>
      <c r="B1021" s="40" t="s">
        <v>34</v>
      </c>
      <c r="C1021" s="40">
        <v>4</v>
      </c>
      <c r="D1021" s="43">
        <v>45215</v>
      </c>
      <c r="E1021" s="42">
        <v>9</v>
      </c>
      <c r="F1021" s="54">
        <v>1</v>
      </c>
      <c r="G1021" s="41">
        <v>0.38768416020582308</v>
      </c>
      <c r="H1021" s="41">
        <v>0.41119494880852459</v>
      </c>
      <c r="I1021" s="41">
        <v>0.34528656348357922</v>
      </c>
      <c r="J1021" s="41">
        <v>0.29422972310557172</v>
      </c>
      <c r="K1021" s="41">
        <v>0.26851626189216404</v>
      </c>
      <c r="L1021" s="41">
        <v>0.26949097427637925</v>
      </c>
      <c r="M1021" s="41">
        <v>0.30889963063974135</v>
      </c>
      <c r="N1021" s="41">
        <v>0.36542920259355804</v>
      </c>
      <c r="O1021" s="41">
        <v>0.36959595798669742</v>
      </c>
      <c r="P1021" s="41">
        <v>0.3323381816871368</v>
      </c>
      <c r="Q1021" s="41">
        <v>0.37243696182051544</v>
      </c>
      <c r="R1021" s="41">
        <v>0.34665140383713866</v>
      </c>
      <c r="S1021" s="47">
        <v>9</v>
      </c>
    </row>
    <row r="1022" spans="1:19" x14ac:dyDescent="0.25">
      <c r="A1022" t="s">
        <v>1270</v>
      </c>
      <c r="B1022" s="40" t="s">
        <v>34</v>
      </c>
      <c r="C1022" s="40">
        <v>1</v>
      </c>
      <c r="D1022" s="43">
        <v>45130</v>
      </c>
      <c r="E1022" s="42">
        <v>5.6210843373493953</v>
      </c>
      <c r="F1022" s="54">
        <v>1</v>
      </c>
      <c r="G1022" s="41">
        <v>1.9679249853205166E-2</v>
      </c>
      <c r="H1022" s="41">
        <v>1.8124331466751575E-2</v>
      </c>
      <c r="I1022" s="41">
        <v>5.989001370076448E-2</v>
      </c>
      <c r="J1022" s="41">
        <v>0.24575891386334064</v>
      </c>
      <c r="K1022" s="41">
        <v>0.35763016430491673</v>
      </c>
      <c r="L1022" s="41">
        <v>0.36925018666701803</v>
      </c>
      <c r="M1022" s="41">
        <v>0.38081049016201374</v>
      </c>
      <c r="N1022" s="41">
        <v>0.35852971876340173</v>
      </c>
      <c r="O1022" s="41">
        <v>0.33366726540630531</v>
      </c>
      <c r="P1022" s="41">
        <v>0.27729424669159608</v>
      </c>
      <c r="Q1022" s="41">
        <v>0.1811618484507023</v>
      </c>
      <c r="R1022" s="41">
        <v>6.3683912029479137E-2</v>
      </c>
      <c r="S1022" s="47">
        <v>5.6210843373493953</v>
      </c>
    </row>
    <row r="1023" spans="1:19" x14ac:dyDescent="0.25">
      <c r="A1023" t="s">
        <v>1271</v>
      </c>
      <c r="B1023" s="40" t="s">
        <v>34</v>
      </c>
      <c r="C1023" s="40">
        <v>1</v>
      </c>
      <c r="D1023" s="43">
        <v>45130</v>
      </c>
      <c r="E1023" s="42">
        <v>16.078915662650605</v>
      </c>
      <c r="F1023" s="54">
        <v>1</v>
      </c>
      <c r="G1023" s="41">
        <v>9.8054322604505764E-2</v>
      </c>
      <c r="H1023" s="41">
        <v>9.966599447959304E-2</v>
      </c>
      <c r="I1023" s="41">
        <v>0.13121274372155528</v>
      </c>
      <c r="J1023" s="41">
        <v>0.24588732117365522</v>
      </c>
      <c r="K1023" s="41">
        <v>0.34937839651397584</v>
      </c>
      <c r="L1023" s="41">
        <v>0.38412440235986323</v>
      </c>
      <c r="M1023" s="41">
        <v>0.41203014132426724</v>
      </c>
      <c r="N1023" s="41">
        <v>0.40708260329976304</v>
      </c>
      <c r="O1023" s="41">
        <v>0.38387663419461127</v>
      </c>
      <c r="P1023" s="41">
        <v>0.35421415698006753</v>
      </c>
      <c r="Q1023" s="41">
        <v>0.31552727482154186</v>
      </c>
      <c r="R1023" s="41">
        <v>0.16076201792575104</v>
      </c>
      <c r="S1023" s="47">
        <v>16.078915662650605</v>
      </c>
    </row>
    <row r="1024" spans="1:19" x14ac:dyDescent="0.25">
      <c r="A1024" t="s">
        <v>2015</v>
      </c>
      <c r="B1024" s="40" t="s">
        <v>34</v>
      </c>
      <c r="C1024" s="40">
        <v>1</v>
      </c>
      <c r="D1024" s="43">
        <v>45444</v>
      </c>
      <c r="E1024" s="42">
        <v>16.051063829787232</v>
      </c>
      <c r="F1024" s="54">
        <v>1</v>
      </c>
      <c r="G1024" s="41">
        <v>1.9679249853205166E-2</v>
      </c>
      <c r="H1024" s="41">
        <v>1.8124331466751575E-2</v>
      </c>
      <c r="I1024" s="41">
        <v>5.989001370076448E-2</v>
      </c>
      <c r="J1024" s="41">
        <v>0.24575891386334064</v>
      </c>
      <c r="K1024" s="41">
        <v>0.35763016430491673</v>
      </c>
      <c r="L1024" s="41">
        <v>0.36925018666701803</v>
      </c>
      <c r="M1024" s="41">
        <v>0.38081049016201374</v>
      </c>
      <c r="N1024" s="41">
        <v>0.35852971876340173</v>
      </c>
      <c r="O1024" s="41">
        <v>0.33366726540630531</v>
      </c>
      <c r="P1024" s="41">
        <v>0.27729424669159608</v>
      </c>
      <c r="Q1024" s="41">
        <v>0.1811618484507023</v>
      </c>
      <c r="R1024" s="41">
        <v>6.3683912029479137E-2</v>
      </c>
      <c r="S1024" s="47">
        <v>16.051063829787232</v>
      </c>
    </row>
    <row r="1025" spans="1:19" x14ac:dyDescent="0.25">
      <c r="A1025" t="s">
        <v>2016</v>
      </c>
      <c r="B1025" s="40" t="s">
        <v>34</v>
      </c>
      <c r="C1025" s="40">
        <v>1</v>
      </c>
      <c r="D1025" s="43">
        <v>45444</v>
      </c>
      <c r="E1025" s="42">
        <v>16.748936170212765</v>
      </c>
      <c r="F1025" s="54">
        <v>1</v>
      </c>
      <c r="G1025" s="41">
        <v>9.8054322604505764E-2</v>
      </c>
      <c r="H1025" s="41">
        <v>9.966599447959304E-2</v>
      </c>
      <c r="I1025" s="41">
        <v>0.13121274372155528</v>
      </c>
      <c r="J1025" s="41">
        <v>0.24588732117365522</v>
      </c>
      <c r="K1025" s="41">
        <v>0.34937839651397584</v>
      </c>
      <c r="L1025" s="41">
        <v>0.38412440235986323</v>
      </c>
      <c r="M1025" s="41">
        <v>0.41203014132426724</v>
      </c>
      <c r="N1025" s="41">
        <v>0.40708260329976304</v>
      </c>
      <c r="O1025" s="41">
        <v>0.38387663419461127</v>
      </c>
      <c r="P1025" s="41">
        <v>0.35421415698006753</v>
      </c>
      <c r="Q1025" s="41">
        <v>0.31552727482154186</v>
      </c>
      <c r="R1025" s="41">
        <v>0.16076201792575104</v>
      </c>
      <c r="S1025" s="47">
        <v>16.748936170212765</v>
      </c>
    </row>
    <row r="1026" spans="1:19" x14ac:dyDescent="0.25">
      <c r="A1026" t="s">
        <v>1272</v>
      </c>
      <c r="B1026" s="40" t="s">
        <v>34</v>
      </c>
      <c r="C1026" s="40">
        <v>1</v>
      </c>
      <c r="D1026" s="43">
        <v>45413</v>
      </c>
      <c r="E1026" s="42">
        <v>17.68292682926829</v>
      </c>
      <c r="F1026" s="54">
        <v>1</v>
      </c>
      <c r="G1026" s="41">
        <v>1.9679249853205166E-2</v>
      </c>
      <c r="H1026" s="41">
        <v>1.8124331466751575E-2</v>
      </c>
      <c r="I1026" s="41">
        <v>5.989001370076448E-2</v>
      </c>
      <c r="J1026" s="41">
        <v>0.24575891386334064</v>
      </c>
      <c r="K1026" s="41">
        <v>0.35763016430491673</v>
      </c>
      <c r="L1026" s="41">
        <v>0.36925018666701803</v>
      </c>
      <c r="M1026" s="41">
        <v>0.38081049016201374</v>
      </c>
      <c r="N1026" s="41">
        <v>0.35852971876340173</v>
      </c>
      <c r="O1026" s="41">
        <v>0.33366726540630531</v>
      </c>
      <c r="P1026" s="41">
        <v>0.27729424669159608</v>
      </c>
      <c r="Q1026" s="41">
        <v>0.1811618484507023</v>
      </c>
      <c r="R1026" s="41">
        <v>6.3683912029479137E-2</v>
      </c>
      <c r="S1026" s="47">
        <v>17.68292682926829</v>
      </c>
    </row>
    <row r="1027" spans="1:19" x14ac:dyDescent="0.25">
      <c r="A1027" t="s">
        <v>1273</v>
      </c>
      <c r="B1027" s="40" t="s">
        <v>34</v>
      </c>
      <c r="C1027" s="40">
        <v>1</v>
      </c>
      <c r="D1027" s="43">
        <v>45413</v>
      </c>
      <c r="E1027" s="42">
        <v>7.3170731707317112</v>
      </c>
      <c r="F1027" s="54">
        <v>1</v>
      </c>
      <c r="G1027" s="41">
        <v>9.8054322604505764E-2</v>
      </c>
      <c r="H1027" s="41">
        <v>9.966599447959304E-2</v>
      </c>
      <c r="I1027" s="41">
        <v>0.13121274372155528</v>
      </c>
      <c r="J1027" s="41">
        <v>0.24588732117365522</v>
      </c>
      <c r="K1027" s="41">
        <v>0.34937839651397584</v>
      </c>
      <c r="L1027" s="41">
        <v>0.38412440235986323</v>
      </c>
      <c r="M1027" s="41">
        <v>0.41203014132426724</v>
      </c>
      <c r="N1027" s="41">
        <v>0.40708260329976304</v>
      </c>
      <c r="O1027" s="41">
        <v>0.38387663419461127</v>
      </c>
      <c r="P1027" s="41">
        <v>0.35421415698006753</v>
      </c>
      <c r="Q1027" s="41">
        <v>0.31552727482154186</v>
      </c>
      <c r="R1027" s="41">
        <v>0.16076201792575104</v>
      </c>
      <c r="S1027" s="47">
        <v>7.3170731707317112</v>
      </c>
    </row>
    <row r="1028" spans="1:19" x14ac:dyDescent="0.25">
      <c r="A1028" t="s">
        <v>1274</v>
      </c>
      <c r="B1028" s="40" t="s">
        <v>34</v>
      </c>
      <c r="C1028" s="40">
        <v>3</v>
      </c>
      <c r="D1028" s="43">
        <v>45107</v>
      </c>
      <c r="E1028" s="42">
        <v>0</v>
      </c>
      <c r="F1028" s="54">
        <v>1</v>
      </c>
      <c r="G1028" s="41">
        <v>0.26804502827868432</v>
      </c>
      <c r="H1028" s="41">
        <v>0.20126126687797657</v>
      </c>
      <c r="I1028" s="41">
        <v>0.13599017633905425</v>
      </c>
      <c r="J1028" s="41">
        <v>2.3549639751775396E-2</v>
      </c>
      <c r="K1028" s="41">
        <v>8.7637551373113982E-3</v>
      </c>
      <c r="L1028" s="41">
        <v>9.5397390929159069E-4</v>
      </c>
      <c r="M1028" s="41">
        <v>9.8737411288843356E-3</v>
      </c>
      <c r="N1028" s="41">
        <v>8.900696817470069E-2</v>
      </c>
      <c r="O1028" s="41">
        <v>0.21435520312582401</v>
      </c>
      <c r="P1028" s="41">
        <v>0.31364800081115191</v>
      </c>
      <c r="Q1028" s="41">
        <v>0.33162543884779361</v>
      </c>
      <c r="R1028" s="41">
        <v>0.3103056690718532</v>
      </c>
      <c r="S1028" s="47">
        <v>0</v>
      </c>
    </row>
    <row r="1029" spans="1:19" x14ac:dyDescent="0.25">
      <c r="A1029" t="s">
        <v>1275</v>
      </c>
      <c r="B1029" s="40" t="s">
        <v>34</v>
      </c>
      <c r="C1029" s="40">
        <v>3</v>
      </c>
      <c r="D1029" s="43">
        <v>45107</v>
      </c>
      <c r="E1029" s="42">
        <v>9.36</v>
      </c>
      <c r="F1029" s="54">
        <v>1</v>
      </c>
      <c r="G1029" s="41">
        <v>0.26454270615171604</v>
      </c>
      <c r="H1029" s="41">
        <v>0.23751550793658474</v>
      </c>
      <c r="I1029" s="41">
        <v>0.20048812555609424</v>
      </c>
      <c r="J1029" s="41">
        <v>0.17408410021088466</v>
      </c>
      <c r="K1029" s="41">
        <v>0.16454485652951251</v>
      </c>
      <c r="L1029" s="41">
        <v>0.16228747554196693</v>
      </c>
      <c r="M1029" s="41">
        <v>0.16326500217498996</v>
      </c>
      <c r="N1029" s="41">
        <v>0.18049231370093288</v>
      </c>
      <c r="O1029" s="41">
        <v>0.2188300658679706</v>
      </c>
      <c r="P1029" s="41">
        <v>0.2437785335034674</v>
      </c>
      <c r="Q1029" s="41">
        <v>0.24747495590964708</v>
      </c>
      <c r="R1029" s="41">
        <v>0.24511105470937722</v>
      </c>
      <c r="S1029" s="47">
        <v>9.36</v>
      </c>
    </row>
    <row r="1030" spans="1:19" x14ac:dyDescent="0.25">
      <c r="A1030" t="s">
        <v>1276</v>
      </c>
      <c r="B1030" s="40" t="s">
        <v>34</v>
      </c>
      <c r="C1030" s="40">
        <v>1</v>
      </c>
      <c r="D1030" s="43">
        <v>46204</v>
      </c>
      <c r="E1030" s="42">
        <v>0</v>
      </c>
      <c r="F1030" s="54">
        <v>1</v>
      </c>
      <c r="G1030" s="41">
        <v>1.9679249853205166E-2</v>
      </c>
      <c r="H1030" s="41">
        <v>1.8124331466751575E-2</v>
      </c>
      <c r="I1030" s="41">
        <v>5.989001370076448E-2</v>
      </c>
      <c r="J1030" s="41">
        <v>0.24575891386334064</v>
      </c>
      <c r="K1030" s="41">
        <v>0.35763016430491673</v>
      </c>
      <c r="L1030" s="41">
        <v>0.36925018666701803</v>
      </c>
      <c r="M1030" s="41">
        <v>0.38081049016201374</v>
      </c>
      <c r="N1030" s="41">
        <v>0.35852971876340173</v>
      </c>
      <c r="O1030" s="41">
        <v>0.33366726540630531</v>
      </c>
      <c r="P1030" s="41">
        <v>0.27729424669159608</v>
      </c>
      <c r="Q1030" s="41">
        <v>0.1811618484507023</v>
      </c>
      <c r="R1030" s="41">
        <v>6.3683912029479137E-2</v>
      </c>
      <c r="S1030" s="47">
        <v>0</v>
      </c>
    </row>
    <row r="1031" spans="1:19" x14ac:dyDescent="0.25">
      <c r="A1031" t="s">
        <v>1277</v>
      </c>
      <c r="B1031" s="40" t="s">
        <v>34</v>
      </c>
      <c r="C1031" s="40">
        <v>1</v>
      </c>
      <c r="D1031" s="43">
        <v>46204</v>
      </c>
      <c r="E1031" s="42">
        <v>30</v>
      </c>
      <c r="F1031" s="54">
        <v>1</v>
      </c>
      <c r="G1031" s="41">
        <v>9.8054322604505764E-2</v>
      </c>
      <c r="H1031" s="41">
        <v>9.966599447959304E-2</v>
      </c>
      <c r="I1031" s="41">
        <v>0.13121274372155528</v>
      </c>
      <c r="J1031" s="41">
        <v>0.24588732117365522</v>
      </c>
      <c r="K1031" s="41">
        <v>0.34937839651397584</v>
      </c>
      <c r="L1031" s="41">
        <v>0.38412440235986323</v>
      </c>
      <c r="M1031" s="41">
        <v>0.41203014132426724</v>
      </c>
      <c r="N1031" s="41">
        <v>0.40708260329976304</v>
      </c>
      <c r="O1031" s="41">
        <v>0.38387663419461127</v>
      </c>
      <c r="P1031" s="41">
        <v>0.35421415698006753</v>
      </c>
      <c r="Q1031" s="41">
        <v>0.31552727482154186</v>
      </c>
      <c r="R1031" s="41">
        <v>0.16076201792575104</v>
      </c>
      <c r="S1031" s="47">
        <v>30</v>
      </c>
    </row>
    <row r="1032" spans="1:19" x14ac:dyDescent="0.25">
      <c r="A1032" t="s">
        <v>1278</v>
      </c>
      <c r="B1032" s="40" t="s">
        <v>34</v>
      </c>
      <c r="C1032" s="40">
        <v>1</v>
      </c>
      <c r="D1032" s="43">
        <v>46204</v>
      </c>
      <c r="E1032" s="42">
        <v>0</v>
      </c>
      <c r="F1032" s="54">
        <v>1</v>
      </c>
      <c r="G1032" s="41">
        <v>1.9679249853205166E-2</v>
      </c>
      <c r="H1032" s="41">
        <v>1.8124331466751575E-2</v>
      </c>
      <c r="I1032" s="41">
        <v>5.989001370076448E-2</v>
      </c>
      <c r="J1032" s="41">
        <v>0.24575891386334064</v>
      </c>
      <c r="K1032" s="41">
        <v>0.35763016430491673</v>
      </c>
      <c r="L1032" s="41">
        <v>0.36925018666701803</v>
      </c>
      <c r="M1032" s="41">
        <v>0.38081049016201374</v>
      </c>
      <c r="N1032" s="41">
        <v>0.35852971876340173</v>
      </c>
      <c r="O1032" s="41">
        <v>0.33366726540630531</v>
      </c>
      <c r="P1032" s="41">
        <v>0.27729424669159608</v>
      </c>
      <c r="Q1032" s="41">
        <v>0.1811618484507023</v>
      </c>
      <c r="R1032" s="41">
        <v>6.3683912029479137E-2</v>
      </c>
      <c r="S1032" s="47">
        <v>0</v>
      </c>
    </row>
    <row r="1033" spans="1:19" x14ac:dyDescent="0.25">
      <c r="A1033" t="s">
        <v>1279</v>
      </c>
      <c r="B1033" s="40" t="s">
        <v>34</v>
      </c>
      <c r="C1033" s="40">
        <v>1</v>
      </c>
      <c r="D1033" s="43">
        <v>46204</v>
      </c>
      <c r="E1033" s="42">
        <v>8.25</v>
      </c>
      <c r="F1033" s="54">
        <v>1</v>
      </c>
      <c r="G1033" s="41">
        <v>9.8054322604505764E-2</v>
      </c>
      <c r="H1033" s="41">
        <v>9.966599447959304E-2</v>
      </c>
      <c r="I1033" s="41">
        <v>0.13121274372155528</v>
      </c>
      <c r="J1033" s="41">
        <v>0.24588732117365522</v>
      </c>
      <c r="K1033" s="41">
        <v>0.34937839651397584</v>
      </c>
      <c r="L1033" s="41">
        <v>0.38412440235986323</v>
      </c>
      <c r="M1033" s="41">
        <v>0.41203014132426724</v>
      </c>
      <c r="N1033" s="41">
        <v>0.40708260329976304</v>
      </c>
      <c r="O1033" s="41">
        <v>0.38387663419461127</v>
      </c>
      <c r="P1033" s="41">
        <v>0.35421415698006753</v>
      </c>
      <c r="Q1033" s="41">
        <v>0.31552727482154186</v>
      </c>
      <c r="R1033" s="41">
        <v>0.16076201792575104</v>
      </c>
      <c r="S1033" s="47">
        <v>8.25</v>
      </c>
    </row>
    <row r="1034" spans="1:19" x14ac:dyDescent="0.25">
      <c r="A1034" t="s">
        <v>2017</v>
      </c>
      <c r="B1034" s="40" t="s">
        <v>34</v>
      </c>
      <c r="C1034" s="40">
        <v>1</v>
      </c>
      <c r="D1034" s="43">
        <v>45748</v>
      </c>
      <c r="E1034" s="42">
        <v>0</v>
      </c>
      <c r="F1034" s="54">
        <v>1</v>
      </c>
      <c r="G1034" s="41">
        <v>1.9679249853205166E-2</v>
      </c>
      <c r="H1034" s="41">
        <v>1.8124331466751575E-2</v>
      </c>
      <c r="I1034" s="41">
        <v>5.989001370076448E-2</v>
      </c>
      <c r="J1034" s="41">
        <v>0.24575891386334064</v>
      </c>
      <c r="K1034" s="41">
        <v>0.35763016430491673</v>
      </c>
      <c r="L1034" s="41">
        <v>0.36925018666701803</v>
      </c>
      <c r="M1034" s="41">
        <v>0.38081049016201374</v>
      </c>
      <c r="N1034" s="41">
        <v>0.35852971876340173</v>
      </c>
      <c r="O1034" s="41">
        <v>0.33366726540630531</v>
      </c>
      <c r="P1034" s="41">
        <v>0.27729424669159608</v>
      </c>
      <c r="Q1034" s="41">
        <v>0.1811618484507023</v>
      </c>
      <c r="R1034" s="41">
        <v>6.3683912029479137E-2</v>
      </c>
      <c r="S1034" s="47">
        <v>0</v>
      </c>
    </row>
    <row r="1035" spans="1:19" x14ac:dyDescent="0.25">
      <c r="A1035" t="s">
        <v>2018</v>
      </c>
      <c r="B1035" s="40" t="s">
        <v>34</v>
      </c>
      <c r="C1035" s="40">
        <v>1</v>
      </c>
      <c r="D1035" s="43">
        <v>45748</v>
      </c>
      <c r="E1035" s="42">
        <v>6</v>
      </c>
      <c r="F1035" s="54">
        <v>1</v>
      </c>
      <c r="G1035" s="41">
        <v>9.8054322604505764E-2</v>
      </c>
      <c r="H1035" s="41">
        <v>9.966599447959304E-2</v>
      </c>
      <c r="I1035" s="41">
        <v>0.13121274372155528</v>
      </c>
      <c r="J1035" s="41">
        <v>0.24588732117365522</v>
      </c>
      <c r="K1035" s="41">
        <v>0.34937839651397584</v>
      </c>
      <c r="L1035" s="41">
        <v>0.38412440235986323</v>
      </c>
      <c r="M1035" s="41">
        <v>0.41203014132426724</v>
      </c>
      <c r="N1035" s="41">
        <v>0.40708260329976304</v>
      </c>
      <c r="O1035" s="41">
        <v>0.38387663419461127</v>
      </c>
      <c r="P1035" s="41">
        <v>0.35421415698006753</v>
      </c>
      <c r="Q1035" s="41">
        <v>0.31552727482154186</v>
      </c>
      <c r="R1035" s="41">
        <v>0.16076201792575104</v>
      </c>
      <c r="S1035" s="47">
        <v>6</v>
      </c>
    </row>
    <row r="1036" spans="1:19" x14ac:dyDescent="0.25">
      <c r="A1036" t="s">
        <v>2019</v>
      </c>
      <c r="B1036" s="40" t="s">
        <v>34</v>
      </c>
      <c r="C1036" s="40">
        <v>2</v>
      </c>
      <c r="D1036" s="43">
        <v>45269</v>
      </c>
      <c r="E1036" s="42">
        <v>0</v>
      </c>
      <c r="F1036" s="54">
        <v>1</v>
      </c>
      <c r="G1036" s="41">
        <v>3.4177583872923537E-2</v>
      </c>
      <c r="H1036" s="41">
        <v>3.2374468458376437E-2</v>
      </c>
      <c r="I1036" s="41">
        <v>5.9120449597625441E-2</v>
      </c>
      <c r="J1036" s="41">
        <v>0.15495617164932562</v>
      </c>
      <c r="K1036" s="41">
        <v>0.25444408498170551</v>
      </c>
      <c r="L1036" s="41">
        <v>0.23120710320438742</v>
      </c>
      <c r="M1036" s="41">
        <v>0.27091409544492701</v>
      </c>
      <c r="N1036" s="41">
        <v>0.23880663738356894</v>
      </c>
      <c r="O1036" s="41">
        <v>0.22480564813760812</v>
      </c>
      <c r="P1036" s="41">
        <v>0.17287333401994054</v>
      </c>
      <c r="Q1036" s="41">
        <v>0.19798220702005137</v>
      </c>
      <c r="R1036" s="41">
        <v>0.11855751470149944</v>
      </c>
      <c r="S1036" s="47">
        <v>0</v>
      </c>
    </row>
    <row r="1037" spans="1:19" x14ac:dyDescent="0.25">
      <c r="A1037" t="s">
        <v>2020</v>
      </c>
      <c r="B1037" s="40" t="s">
        <v>34</v>
      </c>
      <c r="C1037" s="40">
        <v>2</v>
      </c>
      <c r="D1037" s="43">
        <v>45269</v>
      </c>
      <c r="E1037" s="42">
        <v>3.5</v>
      </c>
      <c r="F1037" s="54">
        <v>1</v>
      </c>
      <c r="G1037" s="41">
        <v>0.24410399921252446</v>
      </c>
      <c r="H1037" s="41">
        <v>0.25148231630581891</v>
      </c>
      <c r="I1037" s="41">
        <v>0.2616807643978597</v>
      </c>
      <c r="J1037" s="41">
        <v>0.33930491333741813</v>
      </c>
      <c r="K1037" s="41">
        <v>0.36270483681943372</v>
      </c>
      <c r="L1037" s="41">
        <v>0.35897758294918303</v>
      </c>
      <c r="M1037" s="41">
        <v>0.38936411594696224</v>
      </c>
      <c r="N1037" s="41">
        <v>0.38514575538905765</v>
      </c>
      <c r="O1037" s="41">
        <v>0.37880595492846691</v>
      </c>
      <c r="P1037" s="41">
        <v>0.38873629683071437</v>
      </c>
      <c r="Q1037" s="41">
        <v>0.39598103836604071</v>
      </c>
      <c r="R1037" s="41">
        <v>0.29811892566430986</v>
      </c>
      <c r="S1037" s="47">
        <v>3.5</v>
      </c>
    </row>
    <row r="1038" spans="1:19" x14ac:dyDescent="0.25">
      <c r="A1038" t="s">
        <v>1280</v>
      </c>
      <c r="B1038" s="40" t="s">
        <v>34</v>
      </c>
      <c r="C1038" s="40">
        <v>1</v>
      </c>
      <c r="D1038" s="43">
        <v>45383</v>
      </c>
      <c r="E1038" s="42">
        <v>0</v>
      </c>
      <c r="F1038" s="54">
        <v>1</v>
      </c>
      <c r="G1038" s="41">
        <v>1.9679249853205166E-2</v>
      </c>
      <c r="H1038" s="41">
        <v>1.8124331466751575E-2</v>
      </c>
      <c r="I1038" s="41">
        <v>5.989001370076448E-2</v>
      </c>
      <c r="J1038" s="41">
        <v>0.24575891386334064</v>
      </c>
      <c r="K1038" s="41">
        <v>0.35763016430491673</v>
      </c>
      <c r="L1038" s="41">
        <v>0.36925018666701803</v>
      </c>
      <c r="M1038" s="41">
        <v>0.38081049016201374</v>
      </c>
      <c r="N1038" s="41">
        <v>0.35852971876340173</v>
      </c>
      <c r="O1038" s="41">
        <v>0.33366726540630531</v>
      </c>
      <c r="P1038" s="41">
        <v>0.27729424669159608</v>
      </c>
      <c r="Q1038" s="41">
        <v>0.1811618484507023</v>
      </c>
      <c r="R1038" s="41">
        <v>6.3683912029479137E-2</v>
      </c>
      <c r="S1038" s="47">
        <v>0</v>
      </c>
    </row>
    <row r="1039" spans="1:19" x14ac:dyDescent="0.25">
      <c r="A1039" t="s">
        <v>1281</v>
      </c>
      <c r="B1039" s="40" t="s">
        <v>34</v>
      </c>
      <c r="C1039" s="40">
        <v>1</v>
      </c>
      <c r="D1039" s="43">
        <v>45383</v>
      </c>
      <c r="E1039" s="42">
        <v>8.4659999999999993</v>
      </c>
      <c r="F1039" s="54">
        <v>1</v>
      </c>
      <c r="G1039" s="41">
        <v>9.8054322604505764E-2</v>
      </c>
      <c r="H1039" s="41">
        <v>9.966599447959304E-2</v>
      </c>
      <c r="I1039" s="41">
        <v>0.13121274372155528</v>
      </c>
      <c r="J1039" s="41">
        <v>0.24588732117365522</v>
      </c>
      <c r="K1039" s="41">
        <v>0.34937839651397584</v>
      </c>
      <c r="L1039" s="41">
        <v>0.38412440235986323</v>
      </c>
      <c r="M1039" s="41">
        <v>0.41203014132426724</v>
      </c>
      <c r="N1039" s="41">
        <v>0.40708260329976304</v>
      </c>
      <c r="O1039" s="41">
        <v>0.38387663419461127</v>
      </c>
      <c r="P1039" s="41">
        <v>0.35421415698006753</v>
      </c>
      <c r="Q1039" s="41">
        <v>0.31552727482154186</v>
      </c>
      <c r="R1039" s="41">
        <v>0.16076201792575104</v>
      </c>
      <c r="S1039" s="47">
        <v>8.4659999999999993</v>
      </c>
    </row>
    <row r="1040" spans="1:19" x14ac:dyDescent="0.25">
      <c r="A1040" t="s">
        <v>1282</v>
      </c>
      <c r="B1040" s="40" t="s">
        <v>34</v>
      </c>
      <c r="C1040" s="40">
        <v>3</v>
      </c>
      <c r="D1040" s="43">
        <v>45352</v>
      </c>
      <c r="E1040" s="42">
        <v>0</v>
      </c>
      <c r="F1040" s="54">
        <v>1</v>
      </c>
      <c r="G1040" s="41">
        <v>0.26804502827868432</v>
      </c>
      <c r="H1040" s="41">
        <v>0.20126126687797657</v>
      </c>
      <c r="I1040" s="41">
        <v>0.13599017633905425</v>
      </c>
      <c r="J1040" s="41">
        <v>2.3549639751775396E-2</v>
      </c>
      <c r="K1040" s="41">
        <v>8.7637551373113982E-3</v>
      </c>
      <c r="L1040" s="41">
        <v>9.5397390929159069E-4</v>
      </c>
      <c r="M1040" s="41">
        <v>9.8737411288843356E-3</v>
      </c>
      <c r="N1040" s="41">
        <v>8.900696817470069E-2</v>
      </c>
      <c r="O1040" s="41">
        <v>0.21435520312582401</v>
      </c>
      <c r="P1040" s="41">
        <v>0.31364800081115191</v>
      </c>
      <c r="Q1040" s="41">
        <v>0.33162543884779361</v>
      </c>
      <c r="R1040" s="41">
        <v>0.3103056690718532</v>
      </c>
      <c r="S1040" s="47">
        <v>0</v>
      </c>
    </row>
    <row r="1041" spans="1:19" x14ac:dyDescent="0.25">
      <c r="A1041" t="s">
        <v>1283</v>
      </c>
      <c r="B1041" s="40" t="s">
        <v>34</v>
      </c>
      <c r="C1041" s="40">
        <v>3</v>
      </c>
      <c r="D1041" s="43">
        <v>45352</v>
      </c>
      <c r="E1041" s="42">
        <v>10</v>
      </c>
      <c r="F1041" s="54">
        <v>1</v>
      </c>
      <c r="G1041" s="41">
        <v>0.26454270615171604</v>
      </c>
      <c r="H1041" s="41">
        <v>0.23751550793658474</v>
      </c>
      <c r="I1041" s="41">
        <v>0.20048812555609424</v>
      </c>
      <c r="J1041" s="41">
        <v>0.17408410021088466</v>
      </c>
      <c r="K1041" s="41">
        <v>0.16454485652951251</v>
      </c>
      <c r="L1041" s="41">
        <v>0.16228747554196693</v>
      </c>
      <c r="M1041" s="41">
        <v>0.16326500217498996</v>
      </c>
      <c r="N1041" s="41">
        <v>0.18049231370093288</v>
      </c>
      <c r="O1041" s="41">
        <v>0.2188300658679706</v>
      </c>
      <c r="P1041" s="41">
        <v>0.2437785335034674</v>
      </c>
      <c r="Q1041" s="41">
        <v>0.24747495590964708</v>
      </c>
      <c r="R1041" s="41">
        <v>0.24511105470937722</v>
      </c>
      <c r="S1041" s="47">
        <v>10</v>
      </c>
    </row>
    <row r="1042" spans="1:19" x14ac:dyDescent="0.25">
      <c r="A1042" t="s">
        <v>1284</v>
      </c>
      <c r="B1042" s="40" t="s">
        <v>34</v>
      </c>
      <c r="C1042" s="40">
        <v>1</v>
      </c>
      <c r="D1042" s="43">
        <v>45052</v>
      </c>
      <c r="E1042" s="42">
        <v>41.869918699186989</v>
      </c>
      <c r="F1042" s="54">
        <v>1</v>
      </c>
      <c r="G1042" s="41">
        <v>1.9679249853205166E-2</v>
      </c>
      <c r="H1042" s="41">
        <v>1.8124331466751575E-2</v>
      </c>
      <c r="I1042" s="41">
        <v>5.989001370076448E-2</v>
      </c>
      <c r="J1042" s="41">
        <v>0.24575891386334064</v>
      </c>
      <c r="K1042" s="41">
        <v>0.35763016430491673</v>
      </c>
      <c r="L1042" s="41">
        <v>0.36925018666701803</v>
      </c>
      <c r="M1042" s="41">
        <v>0.38081049016201374</v>
      </c>
      <c r="N1042" s="41">
        <v>0.35852971876340173</v>
      </c>
      <c r="O1042" s="41">
        <v>0.33366726540630531</v>
      </c>
      <c r="P1042" s="41">
        <v>0.27729424669159608</v>
      </c>
      <c r="Q1042" s="41">
        <v>0.1811618484507023</v>
      </c>
      <c r="R1042" s="41">
        <v>6.3683912029479137E-2</v>
      </c>
      <c r="S1042" s="47">
        <v>41.869918699186989</v>
      </c>
    </row>
    <row r="1043" spans="1:19" x14ac:dyDescent="0.25">
      <c r="A1043" t="s">
        <v>1285</v>
      </c>
      <c r="B1043" s="40" t="s">
        <v>34</v>
      </c>
      <c r="C1043" s="40">
        <v>1</v>
      </c>
      <c r="D1043" s="43">
        <v>45052</v>
      </c>
      <c r="E1043" s="42">
        <v>8.1300813008130071</v>
      </c>
      <c r="F1043" s="54">
        <v>1</v>
      </c>
      <c r="G1043" s="41">
        <v>9.8054322604505764E-2</v>
      </c>
      <c r="H1043" s="41">
        <v>9.966599447959304E-2</v>
      </c>
      <c r="I1043" s="41">
        <v>0.13121274372155528</v>
      </c>
      <c r="J1043" s="41">
        <v>0.24588732117365522</v>
      </c>
      <c r="K1043" s="41">
        <v>0.34937839651397584</v>
      </c>
      <c r="L1043" s="41">
        <v>0.38412440235986323</v>
      </c>
      <c r="M1043" s="41">
        <v>0.41203014132426724</v>
      </c>
      <c r="N1043" s="41">
        <v>0.40708260329976304</v>
      </c>
      <c r="O1043" s="41">
        <v>0.38387663419461127</v>
      </c>
      <c r="P1043" s="41">
        <v>0.35421415698006753</v>
      </c>
      <c r="Q1043" s="41">
        <v>0.31552727482154186</v>
      </c>
      <c r="R1043" s="41">
        <v>0.16076201792575104</v>
      </c>
      <c r="S1043" s="47">
        <v>8.1300813008130071</v>
      </c>
    </row>
    <row r="1044" spans="1:19" x14ac:dyDescent="0.25">
      <c r="A1044" t="s">
        <v>1286</v>
      </c>
      <c r="B1044" s="40" t="s">
        <v>34</v>
      </c>
      <c r="C1044" s="40">
        <v>1</v>
      </c>
      <c r="D1044" s="43">
        <v>45352</v>
      </c>
      <c r="E1044" s="42">
        <v>33.80753138075314</v>
      </c>
      <c r="F1044" s="54">
        <v>1</v>
      </c>
      <c r="G1044" s="41">
        <v>1.9679249853205166E-2</v>
      </c>
      <c r="H1044" s="41">
        <v>1.8124331466751575E-2</v>
      </c>
      <c r="I1044" s="41">
        <v>5.989001370076448E-2</v>
      </c>
      <c r="J1044" s="41">
        <v>0.24575891386334064</v>
      </c>
      <c r="K1044" s="41">
        <v>0.35763016430491673</v>
      </c>
      <c r="L1044" s="41">
        <v>0.36925018666701803</v>
      </c>
      <c r="M1044" s="41">
        <v>0.38081049016201374</v>
      </c>
      <c r="N1044" s="41">
        <v>0.35852971876340173</v>
      </c>
      <c r="O1044" s="41">
        <v>0.33366726540630531</v>
      </c>
      <c r="P1044" s="41">
        <v>0.27729424669159608</v>
      </c>
      <c r="Q1044" s="41">
        <v>0.1811618484507023</v>
      </c>
      <c r="R1044" s="41">
        <v>6.3683912029479137E-2</v>
      </c>
      <c r="S1044" s="47">
        <v>33.80753138075314</v>
      </c>
    </row>
    <row r="1045" spans="1:19" x14ac:dyDescent="0.25">
      <c r="A1045" t="s">
        <v>1287</v>
      </c>
      <c r="B1045" s="40" t="s">
        <v>34</v>
      </c>
      <c r="C1045" s="40">
        <v>1</v>
      </c>
      <c r="D1045" s="43">
        <v>45352</v>
      </c>
      <c r="E1045" s="42">
        <v>6.1924686192468625</v>
      </c>
      <c r="F1045" s="54">
        <v>1</v>
      </c>
      <c r="G1045" s="41">
        <v>9.8054322604505764E-2</v>
      </c>
      <c r="H1045" s="41">
        <v>9.966599447959304E-2</v>
      </c>
      <c r="I1045" s="41">
        <v>0.13121274372155528</v>
      </c>
      <c r="J1045" s="41">
        <v>0.24588732117365522</v>
      </c>
      <c r="K1045" s="41">
        <v>0.34937839651397584</v>
      </c>
      <c r="L1045" s="41">
        <v>0.38412440235986323</v>
      </c>
      <c r="M1045" s="41">
        <v>0.41203014132426724</v>
      </c>
      <c r="N1045" s="41">
        <v>0.40708260329976304</v>
      </c>
      <c r="O1045" s="41">
        <v>0.38387663419461127</v>
      </c>
      <c r="P1045" s="41">
        <v>0.35421415698006753</v>
      </c>
      <c r="Q1045" s="41">
        <v>0.31552727482154186</v>
      </c>
      <c r="R1045" s="41">
        <v>0.16076201792575104</v>
      </c>
      <c r="S1045" s="47">
        <v>6.1924686192468625</v>
      </c>
    </row>
    <row r="1046" spans="1:19" x14ac:dyDescent="0.25">
      <c r="A1046" t="s">
        <v>1288</v>
      </c>
      <c r="B1046" s="40" t="s">
        <v>34</v>
      </c>
      <c r="C1046" s="40">
        <v>3</v>
      </c>
      <c r="D1046" s="43">
        <v>45383</v>
      </c>
      <c r="E1046" s="42">
        <v>0</v>
      </c>
      <c r="F1046" s="54">
        <v>1</v>
      </c>
      <c r="G1046" s="41">
        <v>0.26804502827868432</v>
      </c>
      <c r="H1046" s="41">
        <v>0.20126126687797657</v>
      </c>
      <c r="I1046" s="41">
        <v>0.13599017633905425</v>
      </c>
      <c r="J1046" s="41">
        <v>2.3549639751775396E-2</v>
      </c>
      <c r="K1046" s="41">
        <v>8.7637551373113982E-3</v>
      </c>
      <c r="L1046" s="41">
        <v>9.5397390929159069E-4</v>
      </c>
      <c r="M1046" s="41">
        <v>9.8737411288843356E-3</v>
      </c>
      <c r="N1046" s="41">
        <v>8.900696817470069E-2</v>
      </c>
      <c r="O1046" s="41">
        <v>0.21435520312582401</v>
      </c>
      <c r="P1046" s="41">
        <v>0.31364800081115191</v>
      </c>
      <c r="Q1046" s="41">
        <v>0.33162543884779361</v>
      </c>
      <c r="R1046" s="41">
        <v>0.3103056690718532</v>
      </c>
      <c r="S1046" s="47">
        <v>0</v>
      </c>
    </row>
    <row r="1047" spans="1:19" x14ac:dyDescent="0.25">
      <c r="A1047" t="s">
        <v>1289</v>
      </c>
      <c r="B1047" s="40" t="s">
        <v>34</v>
      </c>
      <c r="C1047" s="40">
        <v>3</v>
      </c>
      <c r="D1047" s="43">
        <v>45383</v>
      </c>
      <c r="E1047" s="42">
        <v>15</v>
      </c>
      <c r="F1047" s="54">
        <v>1</v>
      </c>
      <c r="G1047" s="41">
        <v>0.26454270615171604</v>
      </c>
      <c r="H1047" s="41">
        <v>0.23751550793658474</v>
      </c>
      <c r="I1047" s="41">
        <v>0.20048812555609424</v>
      </c>
      <c r="J1047" s="41">
        <v>0.17408410021088466</v>
      </c>
      <c r="K1047" s="41">
        <v>0.16454485652951251</v>
      </c>
      <c r="L1047" s="41">
        <v>0.16228747554196693</v>
      </c>
      <c r="M1047" s="41">
        <v>0.16326500217498996</v>
      </c>
      <c r="N1047" s="41">
        <v>0.18049231370093288</v>
      </c>
      <c r="O1047" s="41">
        <v>0.2188300658679706</v>
      </c>
      <c r="P1047" s="41">
        <v>0.2437785335034674</v>
      </c>
      <c r="Q1047" s="41">
        <v>0.24747495590964708</v>
      </c>
      <c r="R1047" s="41">
        <v>0.24511105470937722</v>
      </c>
      <c r="S1047" s="47">
        <v>15</v>
      </c>
    </row>
    <row r="1048" spans="1:19" x14ac:dyDescent="0.25">
      <c r="A1048" t="s">
        <v>1290</v>
      </c>
      <c r="B1048" s="40" t="s">
        <v>34</v>
      </c>
      <c r="C1048" s="40">
        <v>3</v>
      </c>
      <c r="D1048" s="43">
        <v>45413</v>
      </c>
      <c r="E1048" s="42">
        <v>0</v>
      </c>
      <c r="F1048" s="54">
        <v>1</v>
      </c>
      <c r="G1048" s="41">
        <v>0.26804502827868432</v>
      </c>
      <c r="H1048" s="41">
        <v>0.20126126687797657</v>
      </c>
      <c r="I1048" s="41">
        <v>0.13599017633905425</v>
      </c>
      <c r="J1048" s="41">
        <v>2.3549639751775396E-2</v>
      </c>
      <c r="K1048" s="41">
        <v>8.7637551373113982E-3</v>
      </c>
      <c r="L1048" s="41">
        <v>9.5397390929159069E-4</v>
      </c>
      <c r="M1048" s="41">
        <v>9.8737411288843356E-3</v>
      </c>
      <c r="N1048" s="41">
        <v>8.900696817470069E-2</v>
      </c>
      <c r="O1048" s="41">
        <v>0.21435520312582401</v>
      </c>
      <c r="P1048" s="41">
        <v>0.31364800081115191</v>
      </c>
      <c r="Q1048" s="41">
        <v>0.33162543884779361</v>
      </c>
      <c r="R1048" s="41">
        <v>0.3103056690718532</v>
      </c>
      <c r="S1048" s="47">
        <v>0</v>
      </c>
    </row>
    <row r="1049" spans="1:19" x14ac:dyDescent="0.25">
      <c r="A1049" t="s">
        <v>1291</v>
      </c>
      <c r="B1049" s="40" t="s">
        <v>34</v>
      </c>
      <c r="C1049" s="40">
        <v>3</v>
      </c>
      <c r="D1049" s="43">
        <v>45413</v>
      </c>
      <c r="E1049" s="42">
        <v>7.5</v>
      </c>
      <c r="F1049" s="54">
        <v>1</v>
      </c>
      <c r="G1049" s="41">
        <v>0.26454270615171604</v>
      </c>
      <c r="H1049" s="41">
        <v>0.23751550793658474</v>
      </c>
      <c r="I1049" s="41">
        <v>0.20048812555609424</v>
      </c>
      <c r="J1049" s="41">
        <v>0.17408410021088466</v>
      </c>
      <c r="K1049" s="41">
        <v>0.16454485652951251</v>
      </c>
      <c r="L1049" s="41">
        <v>0.16228747554196693</v>
      </c>
      <c r="M1049" s="41">
        <v>0.16326500217498996</v>
      </c>
      <c r="N1049" s="41">
        <v>0.18049231370093288</v>
      </c>
      <c r="O1049" s="41">
        <v>0.2188300658679706</v>
      </c>
      <c r="P1049" s="41">
        <v>0.2437785335034674</v>
      </c>
      <c r="Q1049" s="41">
        <v>0.24747495590964708</v>
      </c>
      <c r="R1049" s="41">
        <v>0.24511105470937722</v>
      </c>
      <c r="S1049" s="47">
        <v>7.5</v>
      </c>
    </row>
    <row r="1050" spans="1:19" x14ac:dyDescent="0.25">
      <c r="A1050" t="s">
        <v>2021</v>
      </c>
      <c r="B1050" s="40" t="s">
        <v>34</v>
      </c>
      <c r="C1050" s="40">
        <v>1</v>
      </c>
      <c r="D1050" s="43">
        <v>45566</v>
      </c>
      <c r="E1050" s="42">
        <v>98.461538461538453</v>
      </c>
      <c r="F1050" s="54">
        <v>1</v>
      </c>
      <c r="G1050" s="41">
        <v>1.9679249853205166E-2</v>
      </c>
      <c r="H1050" s="41">
        <v>1.8124331466751575E-2</v>
      </c>
      <c r="I1050" s="41">
        <v>5.989001370076448E-2</v>
      </c>
      <c r="J1050" s="41">
        <v>0.24575891386334064</v>
      </c>
      <c r="K1050" s="41">
        <v>0.35763016430491673</v>
      </c>
      <c r="L1050" s="41">
        <v>0.36925018666701803</v>
      </c>
      <c r="M1050" s="41">
        <v>0.38081049016201374</v>
      </c>
      <c r="N1050" s="41">
        <v>0.35852971876340173</v>
      </c>
      <c r="O1050" s="41">
        <v>0.33366726540630531</v>
      </c>
      <c r="P1050" s="41">
        <v>0.27729424669159608</v>
      </c>
      <c r="Q1050" s="41">
        <v>0.1811618484507023</v>
      </c>
      <c r="R1050" s="41">
        <v>6.3683912029479137E-2</v>
      </c>
      <c r="S1050" s="47">
        <v>98.461538461538453</v>
      </c>
    </row>
    <row r="1051" spans="1:19" x14ac:dyDescent="0.25">
      <c r="A1051" t="s">
        <v>2022</v>
      </c>
      <c r="B1051" s="40" t="s">
        <v>34</v>
      </c>
      <c r="C1051" s="40">
        <v>1</v>
      </c>
      <c r="D1051" s="43">
        <v>45566</v>
      </c>
      <c r="E1051" s="42">
        <v>157.53846153846155</v>
      </c>
      <c r="F1051" s="54">
        <v>1</v>
      </c>
      <c r="G1051" s="41">
        <v>9.8054322604505764E-2</v>
      </c>
      <c r="H1051" s="41">
        <v>9.966599447959304E-2</v>
      </c>
      <c r="I1051" s="41">
        <v>0.13121274372155528</v>
      </c>
      <c r="J1051" s="41">
        <v>0.24588732117365522</v>
      </c>
      <c r="K1051" s="41">
        <v>0.34937839651397584</v>
      </c>
      <c r="L1051" s="41">
        <v>0.38412440235986323</v>
      </c>
      <c r="M1051" s="41">
        <v>0.41203014132426724</v>
      </c>
      <c r="N1051" s="41">
        <v>0.40708260329976304</v>
      </c>
      <c r="O1051" s="41">
        <v>0.38387663419461127</v>
      </c>
      <c r="P1051" s="41">
        <v>0.35421415698006753</v>
      </c>
      <c r="Q1051" s="41">
        <v>0.31552727482154186</v>
      </c>
      <c r="R1051" s="41">
        <v>0.16076201792575104</v>
      </c>
      <c r="S1051" s="47">
        <v>157.53846153846155</v>
      </c>
    </row>
    <row r="1052" spans="1:19" x14ac:dyDescent="0.25">
      <c r="A1052" t="s">
        <v>2023</v>
      </c>
      <c r="B1052" s="40" t="s">
        <v>34</v>
      </c>
      <c r="C1052" s="40">
        <v>1</v>
      </c>
      <c r="D1052" s="43">
        <v>45566</v>
      </c>
      <c r="E1052" s="42">
        <v>49.230769230769226</v>
      </c>
      <c r="F1052" s="54">
        <v>1</v>
      </c>
      <c r="G1052" s="41">
        <v>1.9679249853205166E-2</v>
      </c>
      <c r="H1052" s="41">
        <v>1.8124331466751575E-2</v>
      </c>
      <c r="I1052" s="41">
        <v>5.989001370076448E-2</v>
      </c>
      <c r="J1052" s="41">
        <v>0.24575891386334064</v>
      </c>
      <c r="K1052" s="41">
        <v>0.35763016430491673</v>
      </c>
      <c r="L1052" s="41">
        <v>0.36925018666701803</v>
      </c>
      <c r="M1052" s="41">
        <v>0.38081049016201374</v>
      </c>
      <c r="N1052" s="41">
        <v>0.35852971876340173</v>
      </c>
      <c r="O1052" s="41">
        <v>0.33366726540630531</v>
      </c>
      <c r="P1052" s="41">
        <v>0.27729424669159608</v>
      </c>
      <c r="Q1052" s="41">
        <v>0.1811618484507023</v>
      </c>
      <c r="R1052" s="41">
        <v>6.3683912029479137E-2</v>
      </c>
      <c r="S1052" s="47">
        <v>49.230769230769226</v>
      </c>
    </row>
    <row r="1053" spans="1:19" x14ac:dyDescent="0.25">
      <c r="A1053" t="s">
        <v>2024</v>
      </c>
      <c r="B1053" s="40" t="s">
        <v>34</v>
      </c>
      <c r="C1053" s="40">
        <v>1</v>
      </c>
      <c r="D1053" s="43">
        <v>45566</v>
      </c>
      <c r="E1053" s="42">
        <v>78.769230769230774</v>
      </c>
      <c r="F1053" s="54">
        <v>1</v>
      </c>
      <c r="G1053" s="41">
        <v>9.8054322604505764E-2</v>
      </c>
      <c r="H1053" s="41">
        <v>9.966599447959304E-2</v>
      </c>
      <c r="I1053" s="41">
        <v>0.13121274372155528</v>
      </c>
      <c r="J1053" s="41">
        <v>0.24588732117365522</v>
      </c>
      <c r="K1053" s="41">
        <v>0.34937839651397584</v>
      </c>
      <c r="L1053" s="41">
        <v>0.38412440235986323</v>
      </c>
      <c r="M1053" s="41">
        <v>0.41203014132426724</v>
      </c>
      <c r="N1053" s="41">
        <v>0.40708260329976304</v>
      </c>
      <c r="O1053" s="41">
        <v>0.38387663419461127</v>
      </c>
      <c r="P1053" s="41">
        <v>0.35421415698006753</v>
      </c>
      <c r="Q1053" s="41">
        <v>0.31552727482154186</v>
      </c>
      <c r="R1053" s="41">
        <v>0.16076201792575104</v>
      </c>
      <c r="S1053" s="47">
        <v>78.769230769230774</v>
      </c>
    </row>
    <row r="1054" spans="1:19" x14ac:dyDescent="0.25">
      <c r="A1054" t="s">
        <v>1292</v>
      </c>
      <c r="B1054" s="40" t="s">
        <v>34</v>
      </c>
      <c r="C1054" s="40">
        <v>1</v>
      </c>
      <c r="D1054" s="43">
        <v>45627</v>
      </c>
      <c r="E1054" s="42">
        <v>18.848167539267013</v>
      </c>
      <c r="F1054" s="54">
        <v>1</v>
      </c>
      <c r="G1054" s="41">
        <v>1.9679249853205166E-2</v>
      </c>
      <c r="H1054" s="41">
        <v>1.8124331466751575E-2</v>
      </c>
      <c r="I1054" s="41">
        <v>5.989001370076448E-2</v>
      </c>
      <c r="J1054" s="41">
        <v>0.24575891386334064</v>
      </c>
      <c r="K1054" s="41">
        <v>0.35763016430491673</v>
      </c>
      <c r="L1054" s="41">
        <v>0.36925018666701803</v>
      </c>
      <c r="M1054" s="41">
        <v>0.38081049016201374</v>
      </c>
      <c r="N1054" s="41">
        <v>0.35852971876340173</v>
      </c>
      <c r="O1054" s="41">
        <v>0.33366726540630531</v>
      </c>
      <c r="P1054" s="41">
        <v>0.27729424669159608</v>
      </c>
      <c r="Q1054" s="41">
        <v>0.1811618484507023</v>
      </c>
      <c r="R1054" s="41">
        <v>6.3683912029479137E-2</v>
      </c>
      <c r="S1054" s="47">
        <v>18.848167539267013</v>
      </c>
    </row>
    <row r="1055" spans="1:19" x14ac:dyDescent="0.25">
      <c r="A1055" t="s">
        <v>1293</v>
      </c>
      <c r="B1055" s="40" t="s">
        <v>34</v>
      </c>
      <c r="C1055" s="40">
        <v>1</v>
      </c>
      <c r="D1055" s="43">
        <v>45627</v>
      </c>
      <c r="E1055" s="42">
        <v>21.151832460732987</v>
      </c>
      <c r="F1055" s="54">
        <v>1</v>
      </c>
      <c r="G1055" s="41">
        <v>9.8054322604505764E-2</v>
      </c>
      <c r="H1055" s="41">
        <v>9.966599447959304E-2</v>
      </c>
      <c r="I1055" s="41">
        <v>0.13121274372155528</v>
      </c>
      <c r="J1055" s="41">
        <v>0.24588732117365522</v>
      </c>
      <c r="K1055" s="41">
        <v>0.34937839651397584</v>
      </c>
      <c r="L1055" s="41">
        <v>0.38412440235986323</v>
      </c>
      <c r="M1055" s="41">
        <v>0.41203014132426724</v>
      </c>
      <c r="N1055" s="41">
        <v>0.40708260329976304</v>
      </c>
      <c r="O1055" s="41">
        <v>0.38387663419461127</v>
      </c>
      <c r="P1055" s="41">
        <v>0.35421415698006753</v>
      </c>
      <c r="Q1055" s="41">
        <v>0.31552727482154186</v>
      </c>
      <c r="R1055" s="41">
        <v>0.16076201792575104</v>
      </c>
      <c r="S1055" s="47">
        <v>21.151832460732987</v>
      </c>
    </row>
    <row r="1056" spans="1:19" x14ac:dyDescent="0.25">
      <c r="A1056" t="s">
        <v>1294</v>
      </c>
      <c r="B1056" s="40" t="s">
        <v>34</v>
      </c>
      <c r="C1056" s="40">
        <v>1</v>
      </c>
      <c r="D1056" s="43">
        <v>45444</v>
      </c>
      <c r="E1056" s="42">
        <v>12.277486910994764</v>
      </c>
      <c r="F1056" s="54">
        <v>1</v>
      </c>
      <c r="G1056" s="41">
        <v>1.9679249853205166E-2</v>
      </c>
      <c r="H1056" s="41">
        <v>1.8124331466751575E-2</v>
      </c>
      <c r="I1056" s="41">
        <v>5.989001370076448E-2</v>
      </c>
      <c r="J1056" s="41">
        <v>0.24575891386334064</v>
      </c>
      <c r="K1056" s="41">
        <v>0.35763016430491673</v>
      </c>
      <c r="L1056" s="41">
        <v>0.36925018666701803</v>
      </c>
      <c r="M1056" s="41">
        <v>0.38081049016201374</v>
      </c>
      <c r="N1056" s="41">
        <v>0.35852971876340173</v>
      </c>
      <c r="O1056" s="41">
        <v>0.33366726540630531</v>
      </c>
      <c r="P1056" s="41">
        <v>0.27729424669159608</v>
      </c>
      <c r="Q1056" s="41">
        <v>0.1811618484507023</v>
      </c>
      <c r="R1056" s="41">
        <v>6.3683912029479137E-2</v>
      </c>
      <c r="S1056" s="47">
        <v>12.277486910994764</v>
      </c>
    </row>
    <row r="1057" spans="1:19" x14ac:dyDescent="0.25">
      <c r="A1057" t="s">
        <v>1295</v>
      </c>
      <c r="B1057" s="40" t="s">
        <v>34</v>
      </c>
      <c r="C1057" s="40">
        <v>1</v>
      </c>
      <c r="D1057" s="43">
        <v>45444</v>
      </c>
      <c r="E1057" s="42">
        <v>22.722513089005236</v>
      </c>
      <c r="F1057" s="54">
        <v>1</v>
      </c>
      <c r="G1057" s="41">
        <v>9.8054322604505764E-2</v>
      </c>
      <c r="H1057" s="41">
        <v>9.966599447959304E-2</v>
      </c>
      <c r="I1057" s="41">
        <v>0.13121274372155528</v>
      </c>
      <c r="J1057" s="41">
        <v>0.24588732117365522</v>
      </c>
      <c r="K1057" s="41">
        <v>0.34937839651397584</v>
      </c>
      <c r="L1057" s="41">
        <v>0.38412440235986323</v>
      </c>
      <c r="M1057" s="41">
        <v>0.41203014132426724</v>
      </c>
      <c r="N1057" s="41">
        <v>0.40708260329976304</v>
      </c>
      <c r="O1057" s="41">
        <v>0.38387663419461127</v>
      </c>
      <c r="P1057" s="41">
        <v>0.35421415698006753</v>
      </c>
      <c r="Q1057" s="41">
        <v>0.31552727482154186</v>
      </c>
      <c r="R1057" s="41">
        <v>0.16076201792575104</v>
      </c>
      <c r="S1057" s="47">
        <v>22.722513089005236</v>
      </c>
    </row>
    <row r="1058" spans="1:19" x14ac:dyDescent="0.25">
      <c r="A1058" t="s">
        <v>2025</v>
      </c>
      <c r="B1058" s="40" t="s">
        <v>34</v>
      </c>
      <c r="C1058" s="40">
        <v>1</v>
      </c>
      <c r="D1058" s="43">
        <v>45658</v>
      </c>
      <c r="E1058" s="42">
        <v>13.069306930693067</v>
      </c>
      <c r="F1058" s="54">
        <v>1</v>
      </c>
      <c r="G1058" s="41">
        <v>1.9679249853205166E-2</v>
      </c>
      <c r="H1058" s="41">
        <v>1.8124331466751575E-2</v>
      </c>
      <c r="I1058" s="41">
        <v>5.989001370076448E-2</v>
      </c>
      <c r="J1058" s="41">
        <v>0.24575891386334064</v>
      </c>
      <c r="K1058" s="41">
        <v>0.35763016430491673</v>
      </c>
      <c r="L1058" s="41">
        <v>0.36925018666701803</v>
      </c>
      <c r="M1058" s="41">
        <v>0.38081049016201374</v>
      </c>
      <c r="N1058" s="41">
        <v>0.35852971876340173</v>
      </c>
      <c r="O1058" s="41">
        <v>0.33366726540630531</v>
      </c>
      <c r="P1058" s="41">
        <v>0.27729424669159608</v>
      </c>
      <c r="Q1058" s="41">
        <v>0.1811618484507023</v>
      </c>
      <c r="R1058" s="41">
        <v>6.3683912029479137E-2</v>
      </c>
      <c r="S1058" s="47">
        <v>13.069306930693067</v>
      </c>
    </row>
    <row r="1059" spans="1:19" x14ac:dyDescent="0.25">
      <c r="A1059" t="s">
        <v>2026</v>
      </c>
      <c r="B1059" s="40" t="s">
        <v>34</v>
      </c>
      <c r="C1059" s="40">
        <v>1</v>
      </c>
      <c r="D1059" s="43">
        <v>45658</v>
      </c>
      <c r="E1059" s="42">
        <v>16.930693069306933</v>
      </c>
      <c r="F1059" s="54">
        <v>1</v>
      </c>
      <c r="G1059" s="41">
        <v>9.8054322604505764E-2</v>
      </c>
      <c r="H1059" s="41">
        <v>9.966599447959304E-2</v>
      </c>
      <c r="I1059" s="41">
        <v>0.13121274372155528</v>
      </c>
      <c r="J1059" s="41">
        <v>0.24588732117365522</v>
      </c>
      <c r="K1059" s="41">
        <v>0.34937839651397584</v>
      </c>
      <c r="L1059" s="41">
        <v>0.38412440235986323</v>
      </c>
      <c r="M1059" s="41">
        <v>0.41203014132426724</v>
      </c>
      <c r="N1059" s="41">
        <v>0.40708260329976304</v>
      </c>
      <c r="O1059" s="41">
        <v>0.38387663419461127</v>
      </c>
      <c r="P1059" s="41">
        <v>0.35421415698006753</v>
      </c>
      <c r="Q1059" s="41">
        <v>0.31552727482154186</v>
      </c>
      <c r="R1059" s="41">
        <v>0.16076201792575104</v>
      </c>
      <c r="S1059" s="47">
        <v>16.930693069306933</v>
      </c>
    </row>
    <row r="1060" spans="1:19" x14ac:dyDescent="0.25">
      <c r="A1060" t="s">
        <v>2027</v>
      </c>
      <c r="B1060" s="40" t="s">
        <v>34</v>
      </c>
      <c r="C1060" s="40">
        <v>1</v>
      </c>
      <c r="D1060" s="43">
        <v>45778</v>
      </c>
      <c r="E1060" s="42">
        <v>0</v>
      </c>
      <c r="F1060" s="54">
        <v>1</v>
      </c>
      <c r="G1060" s="41">
        <v>1.9679249853205166E-2</v>
      </c>
      <c r="H1060" s="41">
        <v>1.8124331466751575E-2</v>
      </c>
      <c r="I1060" s="41">
        <v>5.989001370076448E-2</v>
      </c>
      <c r="J1060" s="41">
        <v>0.24575891386334064</v>
      </c>
      <c r="K1060" s="41">
        <v>0.35763016430491673</v>
      </c>
      <c r="L1060" s="41">
        <v>0.36925018666701803</v>
      </c>
      <c r="M1060" s="41">
        <v>0.38081049016201374</v>
      </c>
      <c r="N1060" s="41">
        <v>0.35852971876340173</v>
      </c>
      <c r="O1060" s="41">
        <v>0.33366726540630531</v>
      </c>
      <c r="P1060" s="41">
        <v>0.27729424669159608</v>
      </c>
      <c r="Q1060" s="41">
        <v>0.1811618484507023</v>
      </c>
      <c r="R1060" s="41">
        <v>6.3683912029479137E-2</v>
      </c>
      <c r="S1060" s="47">
        <v>0</v>
      </c>
    </row>
    <row r="1061" spans="1:19" x14ac:dyDescent="0.25">
      <c r="A1061" t="s">
        <v>2028</v>
      </c>
      <c r="B1061" s="40" t="s">
        <v>34</v>
      </c>
      <c r="C1061" s="40">
        <v>1</v>
      </c>
      <c r="D1061" s="43">
        <v>45778</v>
      </c>
      <c r="E1061" s="42">
        <v>25</v>
      </c>
      <c r="F1061" s="54">
        <v>1</v>
      </c>
      <c r="G1061" s="41">
        <v>9.8054322604505764E-2</v>
      </c>
      <c r="H1061" s="41">
        <v>9.966599447959304E-2</v>
      </c>
      <c r="I1061" s="41">
        <v>0.13121274372155528</v>
      </c>
      <c r="J1061" s="41">
        <v>0.24588732117365522</v>
      </c>
      <c r="K1061" s="41">
        <v>0.34937839651397584</v>
      </c>
      <c r="L1061" s="41">
        <v>0.38412440235986323</v>
      </c>
      <c r="M1061" s="41">
        <v>0.41203014132426724</v>
      </c>
      <c r="N1061" s="41">
        <v>0.40708260329976304</v>
      </c>
      <c r="O1061" s="41">
        <v>0.38387663419461127</v>
      </c>
      <c r="P1061" s="41">
        <v>0.35421415698006753</v>
      </c>
      <c r="Q1061" s="41">
        <v>0.31552727482154186</v>
      </c>
      <c r="R1061" s="41">
        <v>0.16076201792575104</v>
      </c>
      <c r="S1061" s="47">
        <v>25</v>
      </c>
    </row>
    <row r="1062" spans="1:19" x14ac:dyDescent="0.25">
      <c r="A1062" t="s">
        <v>2029</v>
      </c>
      <c r="B1062" s="40" t="s">
        <v>34</v>
      </c>
      <c r="C1062" s="40">
        <v>1</v>
      </c>
      <c r="D1062" s="43">
        <v>45102</v>
      </c>
      <c r="E1062" s="42">
        <v>0</v>
      </c>
      <c r="F1062" s="54">
        <v>1</v>
      </c>
      <c r="G1062" s="41">
        <v>1.9679249853205166E-2</v>
      </c>
      <c r="H1062" s="41">
        <v>1.8124331466751575E-2</v>
      </c>
      <c r="I1062" s="41">
        <v>5.989001370076448E-2</v>
      </c>
      <c r="J1062" s="41">
        <v>0.24575891386334064</v>
      </c>
      <c r="K1062" s="41">
        <v>0.35763016430491673</v>
      </c>
      <c r="L1062" s="41">
        <v>0.36925018666701803</v>
      </c>
      <c r="M1062" s="41">
        <v>0.38081049016201374</v>
      </c>
      <c r="N1062" s="41">
        <v>0.35852971876340173</v>
      </c>
      <c r="O1062" s="41">
        <v>0.33366726540630531</v>
      </c>
      <c r="P1062" s="41">
        <v>0.27729424669159608</v>
      </c>
      <c r="Q1062" s="41">
        <v>0.1811618484507023</v>
      </c>
      <c r="R1062" s="41">
        <v>6.3683912029479137E-2</v>
      </c>
      <c r="S1062" s="47">
        <v>0</v>
      </c>
    </row>
    <row r="1063" spans="1:19" x14ac:dyDescent="0.25">
      <c r="A1063" t="s">
        <v>2030</v>
      </c>
      <c r="B1063" s="40" t="s">
        <v>34</v>
      </c>
      <c r="C1063" s="40">
        <v>1</v>
      </c>
      <c r="D1063" s="43">
        <v>45102</v>
      </c>
      <c r="E1063" s="42">
        <v>10</v>
      </c>
      <c r="F1063" s="54">
        <v>1</v>
      </c>
      <c r="G1063" s="41">
        <v>9.8054322604505764E-2</v>
      </c>
      <c r="H1063" s="41">
        <v>9.966599447959304E-2</v>
      </c>
      <c r="I1063" s="41">
        <v>0.13121274372155528</v>
      </c>
      <c r="J1063" s="41">
        <v>0.24588732117365522</v>
      </c>
      <c r="K1063" s="41">
        <v>0.34937839651397584</v>
      </c>
      <c r="L1063" s="41">
        <v>0.38412440235986323</v>
      </c>
      <c r="M1063" s="41">
        <v>0.41203014132426724</v>
      </c>
      <c r="N1063" s="41">
        <v>0.40708260329976304</v>
      </c>
      <c r="O1063" s="41">
        <v>0.38387663419461127</v>
      </c>
      <c r="P1063" s="41">
        <v>0.35421415698006753</v>
      </c>
      <c r="Q1063" s="41">
        <v>0.31552727482154186</v>
      </c>
      <c r="R1063" s="41">
        <v>0.16076201792575104</v>
      </c>
      <c r="S1063" s="47">
        <v>10</v>
      </c>
    </row>
    <row r="1064" spans="1:19" x14ac:dyDescent="0.25">
      <c r="A1064" t="s">
        <v>1296</v>
      </c>
      <c r="B1064" s="40" t="s">
        <v>34</v>
      </c>
      <c r="C1064" s="40">
        <v>1</v>
      </c>
      <c r="D1064" s="43">
        <v>44986</v>
      </c>
      <c r="E1064" s="42">
        <v>0</v>
      </c>
      <c r="F1064" s="54">
        <v>1</v>
      </c>
      <c r="G1064" s="41">
        <v>1.9679249853205166E-2</v>
      </c>
      <c r="H1064" s="41">
        <v>1.8124331466751575E-2</v>
      </c>
      <c r="I1064" s="41">
        <v>5.989001370076448E-2</v>
      </c>
      <c r="J1064" s="41">
        <v>0.24575891386334064</v>
      </c>
      <c r="K1064" s="41">
        <v>0.35763016430491673</v>
      </c>
      <c r="L1064" s="41">
        <v>0.36925018666701803</v>
      </c>
      <c r="M1064" s="41">
        <v>0.38081049016201374</v>
      </c>
      <c r="N1064" s="41">
        <v>0.35852971876340173</v>
      </c>
      <c r="O1064" s="41">
        <v>0.33366726540630531</v>
      </c>
      <c r="P1064" s="41">
        <v>0.27729424669159608</v>
      </c>
      <c r="Q1064" s="41">
        <v>0.1811618484507023</v>
      </c>
      <c r="R1064" s="41">
        <v>6.3683912029479137E-2</v>
      </c>
      <c r="S1064" s="47">
        <v>0</v>
      </c>
    </row>
    <row r="1065" spans="1:19" x14ac:dyDescent="0.25">
      <c r="A1065" t="s">
        <v>1297</v>
      </c>
      <c r="B1065" s="40" t="s">
        <v>34</v>
      </c>
      <c r="C1065" s="40">
        <v>1</v>
      </c>
      <c r="D1065" s="43">
        <v>44986</v>
      </c>
      <c r="E1065" s="42">
        <v>1.4259999999999999</v>
      </c>
      <c r="F1065" s="54">
        <v>1</v>
      </c>
      <c r="G1065" s="41">
        <v>9.8054322604505764E-2</v>
      </c>
      <c r="H1065" s="41">
        <v>9.966599447959304E-2</v>
      </c>
      <c r="I1065" s="41">
        <v>0.13121274372155528</v>
      </c>
      <c r="J1065" s="41">
        <v>0.24588732117365522</v>
      </c>
      <c r="K1065" s="41">
        <v>0.34937839651397584</v>
      </c>
      <c r="L1065" s="41">
        <v>0.38412440235986323</v>
      </c>
      <c r="M1065" s="41">
        <v>0.41203014132426724</v>
      </c>
      <c r="N1065" s="41">
        <v>0.40708260329976304</v>
      </c>
      <c r="O1065" s="41">
        <v>0.38387663419461127</v>
      </c>
      <c r="P1065" s="41">
        <v>0.35421415698006753</v>
      </c>
      <c r="Q1065" s="41">
        <v>0.31552727482154186</v>
      </c>
      <c r="R1065" s="41">
        <v>0.16076201792575104</v>
      </c>
      <c r="S1065" s="47">
        <v>1.4259999999999999</v>
      </c>
    </row>
    <row r="1066" spans="1:19" x14ac:dyDescent="0.25">
      <c r="A1066" t="s">
        <v>2031</v>
      </c>
      <c r="B1066" s="40" t="s">
        <v>34</v>
      </c>
      <c r="C1066" s="40">
        <v>1</v>
      </c>
      <c r="D1066" s="43">
        <v>45230</v>
      </c>
      <c r="E1066" s="42">
        <v>0</v>
      </c>
      <c r="F1066" s="54">
        <v>1</v>
      </c>
      <c r="G1066" s="41">
        <v>1.9679249853205166E-2</v>
      </c>
      <c r="H1066" s="41">
        <v>1.8124331466751575E-2</v>
      </c>
      <c r="I1066" s="41">
        <v>5.989001370076448E-2</v>
      </c>
      <c r="J1066" s="41">
        <v>0.24575891386334064</v>
      </c>
      <c r="K1066" s="41">
        <v>0.35763016430491673</v>
      </c>
      <c r="L1066" s="41">
        <v>0.36925018666701803</v>
      </c>
      <c r="M1066" s="41">
        <v>0.38081049016201374</v>
      </c>
      <c r="N1066" s="41">
        <v>0.35852971876340173</v>
      </c>
      <c r="O1066" s="41">
        <v>0.33366726540630531</v>
      </c>
      <c r="P1066" s="41">
        <v>0.27729424669159608</v>
      </c>
      <c r="Q1066" s="41">
        <v>0.1811618484507023</v>
      </c>
      <c r="R1066" s="41">
        <v>6.3683912029479137E-2</v>
      </c>
      <c r="S1066" s="47">
        <v>0</v>
      </c>
    </row>
    <row r="1067" spans="1:19" x14ac:dyDescent="0.25">
      <c r="A1067" t="s">
        <v>2032</v>
      </c>
      <c r="B1067" s="40" t="s">
        <v>34</v>
      </c>
      <c r="C1067" s="40">
        <v>1</v>
      </c>
      <c r="D1067" s="43">
        <v>45230</v>
      </c>
      <c r="E1067" s="42">
        <v>40.14</v>
      </c>
      <c r="F1067" s="54">
        <v>1</v>
      </c>
      <c r="G1067" s="41">
        <v>9.8054322604505764E-2</v>
      </c>
      <c r="H1067" s="41">
        <v>9.966599447959304E-2</v>
      </c>
      <c r="I1067" s="41">
        <v>0.13121274372155528</v>
      </c>
      <c r="J1067" s="41">
        <v>0.24588732117365522</v>
      </c>
      <c r="K1067" s="41">
        <v>0.34937839651397584</v>
      </c>
      <c r="L1067" s="41">
        <v>0.38412440235986323</v>
      </c>
      <c r="M1067" s="41">
        <v>0.41203014132426724</v>
      </c>
      <c r="N1067" s="41">
        <v>0.40708260329976304</v>
      </c>
      <c r="O1067" s="41">
        <v>0.38387663419461127</v>
      </c>
      <c r="P1067" s="41">
        <v>0.35421415698006753</v>
      </c>
      <c r="Q1067" s="41">
        <v>0.31552727482154186</v>
      </c>
      <c r="R1067" s="41">
        <v>0.16076201792575104</v>
      </c>
      <c r="S1067" s="47">
        <v>40.14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09"/>
  <dimension ref="A6:BF871"/>
  <sheetViews>
    <sheetView tabSelected="1" zoomScaleNormal="100" workbookViewId="0">
      <selection activeCell="A6" sqref="A6"/>
    </sheetView>
  </sheetViews>
  <sheetFormatPr defaultColWidth="9.140625" defaultRowHeight="12.75" x14ac:dyDescent="0.2"/>
  <cols>
    <col min="1" max="1" width="7.140625" style="93" customWidth="1"/>
    <col min="2" max="2" width="40.42578125" style="93" customWidth="1"/>
    <col min="3" max="3" width="5.140625" style="93" bestFit="1" customWidth="1"/>
    <col min="4" max="4" width="8.140625" style="105" customWidth="1"/>
    <col min="5" max="5" width="16.28515625" style="106" customWidth="1"/>
    <col min="6" max="6" width="9.85546875" style="107" bestFit="1" customWidth="1"/>
    <col min="7" max="7" width="11.85546875" style="108" bestFit="1" customWidth="1"/>
    <col min="8" max="19" width="7.7109375" style="108" bestFit="1" customWidth="1"/>
    <col min="20" max="20" width="10.7109375" style="109" customWidth="1"/>
    <col min="21" max="21" width="9.140625" style="93"/>
    <col min="22" max="33" width="12.5703125" style="93" bestFit="1" customWidth="1"/>
    <col min="34" max="16384" width="9.140625" style="93"/>
  </cols>
  <sheetData>
    <row r="6" spans="1:58" x14ac:dyDescent="0.2">
      <c r="A6" s="57" t="s">
        <v>61</v>
      </c>
      <c r="B6" s="57" t="s">
        <v>54</v>
      </c>
      <c r="C6" s="57" t="s">
        <v>55</v>
      </c>
      <c r="D6" s="57" t="s">
        <v>56</v>
      </c>
      <c r="E6" s="58" t="s">
        <v>57</v>
      </c>
      <c r="F6" s="61" t="s">
        <v>58</v>
      </c>
      <c r="G6" s="59" t="s">
        <v>59</v>
      </c>
      <c r="H6" s="59" t="s">
        <v>62</v>
      </c>
      <c r="I6" s="59" t="s">
        <v>63</v>
      </c>
      <c r="J6" s="59" t="s">
        <v>64</v>
      </c>
      <c r="K6" s="59" t="s">
        <v>65</v>
      </c>
      <c r="L6" s="59" t="s">
        <v>66</v>
      </c>
      <c r="M6" s="59" t="s">
        <v>67</v>
      </c>
      <c r="N6" s="59" t="s">
        <v>68</v>
      </c>
      <c r="O6" s="59" t="s">
        <v>69</v>
      </c>
      <c r="P6" s="59" t="s">
        <v>70</v>
      </c>
      <c r="Q6" s="59" t="s">
        <v>71</v>
      </c>
      <c r="R6" s="59" t="s">
        <v>72</v>
      </c>
      <c r="S6" s="59" t="s">
        <v>73</v>
      </c>
      <c r="T6" s="60" t="s">
        <v>60</v>
      </c>
      <c r="U6" s="91"/>
      <c r="V6" s="92"/>
      <c r="W6" s="92"/>
      <c r="X6" s="92"/>
      <c r="Y6" s="92"/>
      <c r="Z6" s="92"/>
      <c r="AA6" s="92"/>
      <c r="AB6" s="92"/>
      <c r="AC6" s="92"/>
      <c r="AD6" s="92"/>
      <c r="AE6" s="92"/>
      <c r="AF6" s="92"/>
      <c r="AG6" s="92"/>
    </row>
    <row r="7" spans="1:58" ht="12.75" customHeight="1" x14ac:dyDescent="0.25">
      <c r="A7" s="111">
        <v>1</v>
      </c>
      <c r="B7" s="112" t="s">
        <v>80</v>
      </c>
      <c r="C7" s="112" t="s">
        <v>32</v>
      </c>
      <c r="D7" s="113">
        <v>1</v>
      </c>
      <c r="E7" s="114">
        <v>44927</v>
      </c>
      <c r="F7" s="115">
        <v>4235.87</v>
      </c>
      <c r="G7" s="116">
        <v>0.47975067877036653</v>
      </c>
      <c r="H7" s="117">
        <v>1.2291566571390029</v>
      </c>
      <c r="I7" s="117">
        <v>1.3591231955303629</v>
      </c>
      <c r="J7" s="117">
        <v>1.3718283436934444</v>
      </c>
      <c r="K7" s="117">
        <v>1.2160814359648773</v>
      </c>
      <c r="L7" s="117">
        <v>1.0034798739791042</v>
      </c>
      <c r="M7" s="117">
        <v>0.85273899621977256</v>
      </c>
      <c r="N7" s="117">
        <v>0.73216142104436788</v>
      </c>
      <c r="O7" s="117">
        <v>0.67271334978820951</v>
      </c>
      <c r="P7" s="117">
        <v>0.62483108154177458</v>
      </c>
      <c r="Q7" s="117">
        <v>0.75614588116434112</v>
      </c>
      <c r="R7" s="117">
        <v>0.98274052437030002</v>
      </c>
      <c r="S7" s="117">
        <v>1.1989992395644424</v>
      </c>
      <c r="T7" s="118">
        <f>F7</f>
        <v>4235.87</v>
      </c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AU7" s="94"/>
      <c r="AV7" s="94"/>
      <c r="AW7" s="94"/>
      <c r="AX7" s="94"/>
      <c r="AY7" s="94"/>
      <c r="AZ7" s="94"/>
      <c r="BA7" s="94"/>
      <c r="BB7" s="94"/>
      <c r="BC7" s="94"/>
      <c r="BD7" s="94"/>
      <c r="BE7" s="94"/>
      <c r="BF7" s="94"/>
    </row>
    <row r="8" spans="1:58" ht="12.75" customHeight="1" x14ac:dyDescent="0.25">
      <c r="A8" s="111">
        <v>2</v>
      </c>
      <c r="B8" s="112" t="s">
        <v>125</v>
      </c>
      <c r="C8" s="112" t="s">
        <v>78</v>
      </c>
      <c r="D8" s="113">
        <v>1</v>
      </c>
      <c r="E8" s="114">
        <v>44927</v>
      </c>
      <c r="F8" s="115">
        <v>12110.85</v>
      </c>
      <c r="G8" s="116">
        <v>0.24125595241999437</v>
      </c>
      <c r="H8" s="117">
        <v>0.29516615143731068</v>
      </c>
      <c r="I8" s="117">
        <v>0.31466188436867504</v>
      </c>
      <c r="J8" s="117">
        <v>0.45011946348896253</v>
      </c>
      <c r="K8" s="117">
        <v>0.97511140934287588</v>
      </c>
      <c r="L8" s="117">
        <v>1.3569852194760723</v>
      </c>
      <c r="M8" s="117">
        <v>1.4768892338152459</v>
      </c>
      <c r="N8" s="117">
        <v>1.5513652017630857</v>
      </c>
      <c r="O8" s="117">
        <v>1.4866859649936446</v>
      </c>
      <c r="P8" s="117">
        <v>1.402845390530588</v>
      </c>
      <c r="Q8" s="117">
        <v>1.2445265553080416</v>
      </c>
      <c r="R8" s="117">
        <v>0.9702710093891681</v>
      </c>
      <c r="S8" s="117">
        <v>0.47537251608632813</v>
      </c>
      <c r="T8" s="118">
        <f t="shared" ref="T8:T50" si="0">F8</f>
        <v>12110.85</v>
      </c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AU8" s="94"/>
      <c r="AV8" s="94"/>
      <c r="AW8" s="94"/>
      <c r="AX8" s="94"/>
      <c r="AY8" s="94"/>
      <c r="AZ8" s="94"/>
      <c r="BA8" s="94"/>
      <c r="BB8" s="94"/>
      <c r="BC8" s="94"/>
      <c r="BD8" s="94"/>
      <c r="BE8" s="94"/>
      <c r="BF8" s="94"/>
    </row>
    <row r="9" spans="1:58" ht="12.75" customHeight="1" x14ac:dyDescent="0.25">
      <c r="A9" s="111">
        <v>3</v>
      </c>
      <c r="B9" s="112" t="s">
        <v>81</v>
      </c>
      <c r="C9" s="112" t="s">
        <v>79</v>
      </c>
      <c r="D9" s="113">
        <v>1</v>
      </c>
      <c r="E9" s="114">
        <v>44927</v>
      </c>
      <c r="F9" s="115">
        <v>28.05</v>
      </c>
      <c r="G9" s="116">
        <v>0.23339277090152297</v>
      </c>
      <c r="H9" s="117">
        <v>1.5876136453915908</v>
      </c>
      <c r="I9" s="117">
        <v>0.93438610010771705</v>
      </c>
      <c r="J9" s="117">
        <v>0.70586353285261283</v>
      </c>
      <c r="K9" s="117">
        <v>0.46266342068569816</v>
      </c>
      <c r="L9" s="117">
        <v>0.49277922497964682</v>
      </c>
      <c r="M9" s="117">
        <v>0.58726690712957419</v>
      </c>
      <c r="N9" s="117">
        <v>0.82495741641002907</v>
      </c>
      <c r="O9" s="117">
        <v>1.1729720091137272</v>
      </c>
      <c r="P9" s="117">
        <v>1.385704503251606</v>
      </c>
      <c r="Q9" s="117">
        <v>1.447370862960045</v>
      </c>
      <c r="R9" s="117">
        <v>1.1236120011463941</v>
      </c>
      <c r="S9" s="117">
        <v>1.2748103759713565</v>
      </c>
      <c r="T9" s="118">
        <f t="shared" si="0"/>
        <v>28.05</v>
      </c>
      <c r="U9" s="94"/>
      <c r="V9" s="94"/>
      <c r="W9" s="94"/>
      <c r="X9" s="94"/>
      <c r="Y9" s="94"/>
      <c r="Z9" s="94"/>
      <c r="AA9" s="94"/>
      <c r="AB9" s="94"/>
      <c r="AC9" s="94"/>
      <c r="AD9" s="94"/>
      <c r="AE9" s="94"/>
      <c r="AF9" s="94"/>
      <c r="AG9" s="94"/>
      <c r="AU9" s="94"/>
      <c r="AV9" s="94"/>
      <c r="AW9" s="94"/>
      <c r="AX9" s="94"/>
      <c r="AY9" s="94"/>
      <c r="AZ9" s="94"/>
      <c r="BA9" s="94"/>
      <c r="BB9" s="94"/>
      <c r="BC9" s="94"/>
      <c r="BD9" s="94"/>
      <c r="BE9" s="94"/>
      <c r="BF9" s="94"/>
    </row>
    <row r="10" spans="1:58" ht="12.75" customHeight="1" x14ac:dyDescent="0.25">
      <c r="A10" s="111">
        <v>4</v>
      </c>
      <c r="B10" s="112" t="s">
        <v>82</v>
      </c>
      <c r="C10" s="112" t="s">
        <v>83</v>
      </c>
      <c r="D10" s="113">
        <v>1</v>
      </c>
      <c r="E10" s="114">
        <v>44927</v>
      </c>
      <c r="F10" s="115">
        <v>2630.17</v>
      </c>
      <c r="G10" s="116">
        <v>0.22339751684550008</v>
      </c>
      <c r="H10" s="117">
        <v>1.0900536775418297</v>
      </c>
      <c r="I10" s="117">
        <v>1.0087785854367988</v>
      </c>
      <c r="J10" s="117">
        <v>1.0699134247161359</v>
      </c>
      <c r="K10" s="117">
        <v>1.0211746583072472</v>
      </c>
      <c r="L10" s="117">
        <v>0.94207508709843413</v>
      </c>
      <c r="M10" s="117">
        <v>0.89309408246858479</v>
      </c>
      <c r="N10" s="117">
        <v>0.94356232841975607</v>
      </c>
      <c r="O10" s="117">
        <v>0.95418698345324515</v>
      </c>
      <c r="P10" s="117">
        <v>1.0465593400553341</v>
      </c>
      <c r="Q10" s="117">
        <v>1.0548952000893974</v>
      </c>
      <c r="R10" s="117">
        <v>1.0041789710463447</v>
      </c>
      <c r="S10" s="117">
        <v>0.97152766136688962</v>
      </c>
      <c r="T10" s="118">
        <f t="shared" si="0"/>
        <v>2630.17</v>
      </c>
      <c r="U10" s="94"/>
      <c r="V10" s="94"/>
      <c r="W10" s="94"/>
      <c r="X10" s="94"/>
      <c r="Y10" s="94"/>
      <c r="Z10" s="94"/>
      <c r="AA10" s="94"/>
      <c r="AB10" s="94"/>
      <c r="AC10" s="94"/>
      <c r="AD10" s="94"/>
      <c r="AE10" s="94"/>
      <c r="AF10" s="94"/>
      <c r="AG10" s="94"/>
      <c r="AU10" s="94"/>
      <c r="AV10" s="94"/>
      <c r="AW10" s="94"/>
      <c r="AX10" s="94"/>
      <c r="AY10" s="94"/>
      <c r="AZ10" s="94"/>
      <c r="BA10" s="94"/>
      <c r="BB10" s="94"/>
      <c r="BC10" s="94"/>
      <c r="BD10" s="94"/>
      <c r="BE10" s="94"/>
      <c r="BF10" s="94"/>
    </row>
    <row r="11" spans="1:58" ht="12.75" customHeight="1" x14ac:dyDescent="0.25">
      <c r="A11" s="111">
        <v>5</v>
      </c>
      <c r="B11" s="112" t="s">
        <v>84</v>
      </c>
      <c r="C11" s="112" t="s">
        <v>32</v>
      </c>
      <c r="D11" s="113">
        <v>2</v>
      </c>
      <c r="E11" s="114">
        <v>44927</v>
      </c>
      <c r="F11" s="115">
        <v>2210.84</v>
      </c>
      <c r="G11" s="116">
        <v>0.41002875724864046</v>
      </c>
      <c r="H11" s="117">
        <v>0.95506095297292082</v>
      </c>
      <c r="I11" s="117">
        <v>0.8536049194275106</v>
      </c>
      <c r="J11" s="117">
        <v>0.86952185304920937</v>
      </c>
      <c r="K11" s="117">
        <v>0.89379682232259572</v>
      </c>
      <c r="L11" s="117">
        <v>0.9734872125951809</v>
      </c>
      <c r="M11" s="117">
        <v>1.278863870253097</v>
      </c>
      <c r="N11" s="117">
        <v>1.0703100628926216</v>
      </c>
      <c r="O11" s="117">
        <v>0.97404743816424355</v>
      </c>
      <c r="P11" s="117">
        <v>1.0119723630949446</v>
      </c>
      <c r="Q11" s="117">
        <v>1.2607958266650072</v>
      </c>
      <c r="R11" s="117">
        <v>1.0034229953278799</v>
      </c>
      <c r="S11" s="117">
        <v>0.85511568323478793</v>
      </c>
      <c r="T11" s="118">
        <f t="shared" si="0"/>
        <v>2210.84</v>
      </c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94"/>
      <c r="AU11" s="94"/>
      <c r="AV11" s="94"/>
      <c r="AW11" s="94"/>
      <c r="AX11" s="94"/>
      <c r="AY11" s="94"/>
      <c r="AZ11" s="94"/>
      <c r="BA11" s="94"/>
      <c r="BB11" s="94"/>
      <c r="BC11" s="94"/>
      <c r="BD11" s="94"/>
      <c r="BE11" s="94"/>
      <c r="BF11" s="94"/>
    </row>
    <row r="12" spans="1:58" ht="12.75" customHeight="1" x14ac:dyDescent="0.25">
      <c r="A12" s="111">
        <v>6</v>
      </c>
      <c r="B12" s="112" t="s">
        <v>126</v>
      </c>
      <c r="C12" s="112" t="s">
        <v>78</v>
      </c>
      <c r="D12" s="113">
        <v>2</v>
      </c>
      <c r="E12" s="114">
        <v>44927</v>
      </c>
      <c r="F12" s="115">
        <v>1505.56</v>
      </c>
      <c r="G12" s="116">
        <v>0.33743986789423902</v>
      </c>
      <c r="H12" s="117">
        <v>0.73332740895465276</v>
      </c>
      <c r="I12" s="117">
        <v>0.77217955660818893</v>
      </c>
      <c r="J12" s="117">
        <v>0.86968393492527685</v>
      </c>
      <c r="K12" s="117">
        <v>1.0807928387776877</v>
      </c>
      <c r="L12" s="117">
        <v>1.1336706421310743</v>
      </c>
      <c r="M12" s="117">
        <v>1.1043418371823626</v>
      </c>
      <c r="N12" s="117">
        <v>1.115279513110474</v>
      </c>
      <c r="O12" s="117">
        <v>1.1694727764889457</v>
      </c>
      <c r="P12" s="117">
        <v>1.1224774756831115</v>
      </c>
      <c r="Q12" s="117">
        <v>1.0264939446445716</v>
      </c>
      <c r="R12" s="117">
        <v>1.0595563106001307</v>
      </c>
      <c r="S12" s="117">
        <v>0.81272376089352549</v>
      </c>
      <c r="T12" s="118">
        <f t="shared" si="0"/>
        <v>1505.56</v>
      </c>
      <c r="U12" s="94"/>
      <c r="V12" s="94"/>
      <c r="W12" s="94"/>
      <c r="X12" s="94"/>
      <c r="Y12" s="94"/>
      <c r="Z12" s="94"/>
      <c r="AA12" s="94"/>
      <c r="AB12" s="94"/>
      <c r="AC12" s="94"/>
      <c r="AD12" s="94"/>
      <c r="AE12" s="94"/>
      <c r="AF12" s="94"/>
      <c r="AG12" s="94"/>
      <c r="AU12" s="94"/>
      <c r="AV12" s="94"/>
      <c r="AW12" s="94"/>
      <c r="AX12" s="94"/>
      <c r="AY12" s="94"/>
      <c r="AZ12" s="94"/>
      <c r="BA12" s="94"/>
      <c r="BB12" s="94"/>
      <c r="BC12" s="94"/>
      <c r="BD12" s="94"/>
      <c r="BE12" s="94"/>
      <c r="BF12" s="94"/>
    </row>
    <row r="13" spans="1:58" ht="12.75" customHeight="1" x14ac:dyDescent="0.25">
      <c r="A13" s="111">
        <v>7</v>
      </c>
      <c r="B13" s="112" t="s">
        <v>85</v>
      </c>
      <c r="C13" s="112" t="s">
        <v>79</v>
      </c>
      <c r="D13" s="113">
        <v>2</v>
      </c>
      <c r="E13" s="114">
        <v>44927</v>
      </c>
      <c r="F13" s="115">
        <v>2026.49</v>
      </c>
      <c r="G13" s="116">
        <v>0.34369692828342918</v>
      </c>
      <c r="H13" s="117">
        <v>0.94398959370144353</v>
      </c>
      <c r="I13" s="117">
        <v>0.85549509799515</v>
      </c>
      <c r="J13" s="117">
        <v>0.84978506583982683</v>
      </c>
      <c r="K13" s="117">
        <v>0.89409758802740158</v>
      </c>
      <c r="L13" s="117">
        <v>0.92827628296512676</v>
      </c>
      <c r="M13" s="117">
        <v>0.98906326968071845</v>
      </c>
      <c r="N13" s="117">
        <v>1.0556137711733373</v>
      </c>
      <c r="O13" s="117">
        <v>1.0281142128263574</v>
      </c>
      <c r="P13" s="117">
        <v>1.1328961388772307</v>
      </c>
      <c r="Q13" s="117">
        <v>1.1397263041961849</v>
      </c>
      <c r="R13" s="117">
        <v>1.1447471629607429</v>
      </c>
      <c r="S13" s="117">
        <v>1.0381955117564794</v>
      </c>
      <c r="T13" s="118">
        <f t="shared" si="0"/>
        <v>2026.49</v>
      </c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U13" s="94"/>
      <c r="AV13" s="94"/>
      <c r="AW13" s="94"/>
      <c r="AX13" s="94"/>
      <c r="AY13" s="94"/>
      <c r="AZ13" s="94"/>
      <c r="BA13" s="94"/>
      <c r="BB13" s="94"/>
      <c r="BC13" s="94"/>
      <c r="BD13" s="94"/>
      <c r="BE13" s="94"/>
      <c r="BF13" s="94"/>
    </row>
    <row r="14" spans="1:58" ht="12.75" customHeight="1" x14ac:dyDescent="0.25">
      <c r="A14" s="111">
        <v>8</v>
      </c>
      <c r="B14" s="112" t="s">
        <v>86</v>
      </c>
      <c r="C14" s="112" t="s">
        <v>83</v>
      </c>
      <c r="D14" s="113">
        <v>2</v>
      </c>
      <c r="E14" s="114">
        <v>44927</v>
      </c>
      <c r="F14" s="115">
        <v>13.12</v>
      </c>
      <c r="G14" s="116">
        <v>0.11475185763032358</v>
      </c>
      <c r="H14" s="117">
        <v>1.0687723275345009</v>
      </c>
      <c r="I14" s="117">
        <v>1.1074015366074017</v>
      </c>
      <c r="J14" s="117">
        <v>0.93892608502274599</v>
      </c>
      <c r="K14" s="117">
        <v>0.71056874671989223</v>
      </c>
      <c r="L14" s="117">
        <v>0.78314727614690705</v>
      </c>
      <c r="M14" s="117">
        <v>0.7134140364789251</v>
      </c>
      <c r="N14" s="117">
        <v>0.88551262004691511</v>
      </c>
      <c r="O14" s="117">
        <v>0.99356166378932165</v>
      </c>
      <c r="P14" s="117">
        <v>0.98945672430980236</v>
      </c>
      <c r="Q14" s="117">
        <v>1.0842982652865814</v>
      </c>
      <c r="R14" s="117">
        <v>1.3611156519130929</v>
      </c>
      <c r="S14" s="117">
        <v>1.3638250661439135</v>
      </c>
      <c r="T14" s="118">
        <f t="shared" si="0"/>
        <v>13.12</v>
      </c>
      <c r="U14" s="94"/>
      <c r="V14" s="94"/>
      <c r="W14" s="94"/>
      <c r="X14" s="94"/>
      <c r="Y14" s="94"/>
      <c r="Z14" s="94"/>
      <c r="AA14" s="94"/>
      <c r="AB14" s="94"/>
      <c r="AC14" s="94"/>
      <c r="AD14" s="94"/>
      <c r="AE14" s="94"/>
      <c r="AF14" s="94"/>
      <c r="AG14" s="94"/>
      <c r="AU14" s="94"/>
      <c r="AV14" s="94"/>
      <c r="AW14" s="94"/>
      <c r="AX14" s="94"/>
      <c r="AY14" s="94"/>
      <c r="AZ14" s="94"/>
      <c r="BA14" s="94"/>
      <c r="BB14" s="94"/>
      <c r="BC14" s="94"/>
      <c r="BD14" s="94"/>
      <c r="BE14" s="94"/>
      <c r="BF14" s="94"/>
    </row>
    <row r="15" spans="1:58" ht="12.75" customHeight="1" x14ac:dyDescent="0.25">
      <c r="A15" s="111">
        <v>9</v>
      </c>
      <c r="B15" s="112" t="s">
        <v>87</v>
      </c>
      <c r="C15" s="112" t="s">
        <v>32</v>
      </c>
      <c r="D15" s="113">
        <v>3</v>
      </c>
      <c r="E15" s="114">
        <v>44927</v>
      </c>
      <c r="F15" s="115">
        <v>205.64</v>
      </c>
      <c r="G15" s="116">
        <v>0.38193122493818887</v>
      </c>
      <c r="H15" s="117">
        <v>0.95170779811183859</v>
      </c>
      <c r="I15" s="117">
        <v>1.0228584964689318</v>
      </c>
      <c r="J15" s="117">
        <v>1.0516714218427419</v>
      </c>
      <c r="K15" s="117">
        <v>1.075298086772696</v>
      </c>
      <c r="L15" s="117">
        <v>0.99726966832261077</v>
      </c>
      <c r="M15" s="117">
        <v>0.93827640275632529</v>
      </c>
      <c r="N15" s="117">
        <v>0.92578636846431062</v>
      </c>
      <c r="O15" s="117">
        <v>0.98160543102833864</v>
      </c>
      <c r="P15" s="117">
        <v>0.86923216760369371</v>
      </c>
      <c r="Q15" s="117">
        <v>0.81750259614431009</v>
      </c>
      <c r="R15" s="117">
        <v>1.1025896325667353</v>
      </c>
      <c r="S15" s="117">
        <v>1.2662019299174669</v>
      </c>
      <c r="T15" s="118">
        <f t="shared" si="0"/>
        <v>205.64</v>
      </c>
      <c r="U15" s="94"/>
      <c r="V15" s="94"/>
      <c r="W15" s="94"/>
      <c r="X15" s="94"/>
      <c r="Y15" s="94"/>
      <c r="Z15" s="94"/>
      <c r="AA15" s="94"/>
      <c r="AB15" s="94"/>
      <c r="AC15" s="94"/>
      <c r="AD15" s="94"/>
      <c r="AE15" s="94"/>
      <c r="AF15" s="94"/>
      <c r="AG15" s="94"/>
      <c r="AU15" s="94"/>
      <c r="AV15" s="94"/>
      <c r="AW15" s="94"/>
      <c r="AX15" s="94"/>
      <c r="AY15" s="94"/>
      <c r="AZ15" s="94"/>
      <c r="BA15" s="94"/>
      <c r="BB15" s="94"/>
      <c r="BC15" s="94"/>
      <c r="BD15" s="94"/>
      <c r="BE15" s="94"/>
      <c r="BF15" s="94"/>
    </row>
    <row r="16" spans="1:58" ht="12.75" customHeight="1" x14ac:dyDescent="0.25">
      <c r="A16" s="111">
        <v>10</v>
      </c>
      <c r="B16" s="112" t="s">
        <v>127</v>
      </c>
      <c r="C16" s="112" t="s">
        <v>78</v>
      </c>
      <c r="D16" s="113">
        <v>3</v>
      </c>
      <c r="E16" s="114">
        <v>44927</v>
      </c>
      <c r="F16" s="115">
        <v>1349.99</v>
      </c>
      <c r="G16" s="116">
        <v>0.29044886087638666</v>
      </c>
      <c r="H16" s="117">
        <v>1.1748526456691177</v>
      </c>
      <c r="I16" s="117">
        <v>1.01976384879925</v>
      </c>
      <c r="J16" s="117">
        <v>0.98097601262018619</v>
      </c>
      <c r="K16" s="117">
        <v>0.86266829079283214</v>
      </c>
      <c r="L16" s="117">
        <v>0.85410627544829665</v>
      </c>
      <c r="M16" s="117">
        <v>0.84972071941882765</v>
      </c>
      <c r="N16" s="117">
        <v>0.84309388143613717</v>
      </c>
      <c r="O16" s="117">
        <v>0.93419216458776566</v>
      </c>
      <c r="P16" s="117">
        <v>1.0919552125671055</v>
      </c>
      <c r="Q16" s="117">
        <v>1.1502774908327273</v>
      </c>
      <c r="R16" s="117">
        <v>1.1195239867675972</v>
      </c>
      <c r="S16" s="117">
        <v>1.118869471060155</v>
      </c>
      <c r="T16" s="118">
        <f t="shared" si="0"/>
        <v>1349.99</v>
      </c>
      <c r="U16" s="94"/>
      <c r="V16" s="94"/>
      <c r="W16" s="94"/>
      <c r="X16" s="94"/>
      <c r="Y16" s="94"/>
      <c r="Z16" s="94"/>
      <c r="AA16" s="94"/>
      <c r="AB16" s="94"/>
      <c r="AC16" s="94"/>
      <c r="AD16" s="94"/>
      <c r="AE16" s="94"/>
      <c r="AF16" s="94"/>
      <c r="AG16" s="94"/>
      <c r="AU16" s="94"/>
      <c r="AV16" s="94"/>
      <c r="AW16" s="94"/>
      <c r="AX16" s="94"/>
      <c r="AY16" s="94"/>
      <c r="AZ16" s="94"/>
      <c r="BA16" s="94"/>
      <c r="BB16" s="94"/>
      <c r="BC16" s="94"/>
      <c r="BD16" s="94"/>
      <c r="BE16" s="94"/>
      <c r="BF16" s="94"/>
    </row>
    <row r="17" spans="1:58" ht="12.75" customHeight="1" x14ac:dyDescent="0.25">
      <c r="A17" s="111">
        <v>11</v>
      </c>
      <c r="B17" s="112" t="s">
        <v>88</v>
      </c>
      <c r="C17" s="112" t="s">
        <v>79</v>
      </c>
      <c r="D17" s="113">
        <v>3</v>
      </c>
      <c r="E17" s="114">
        <v>44927</v>
      </c>
      <c r="F17" s="115">
        <v>21143.43</v>
      </c>
      <c r="G17" s="116">
        <v>0.42614049794594083</v>
      </c>
      <c r="H17" s="117">
        <v>0.8022720344446802</v>
      </c>
      <c r="I17" s="117">
        <v>0.67909132851568288</v>
      </c>
      <c r="J17" s="117">
        <v>0.68974437327630966</v>
      </c>
      <c r="K17" s="117">
        <v>0.75218933224770879</v>
      </c>
      <c r="L17" s="117">
        <v>0.9130396925591503</v>
      </c>
      <c r="M17" s="117">
        <v>1.0525222183104137</v>
      </c>
      <c r="N17" s="117">
        <v>1.2553889670777616</v>
      </c>
      <c r="O17" s="117">
        <v>1.4091814387232275</v>
      </c>
      <c r="P17" s="117">
        <v>1.3737307787862501</v>
      </c>
      <c r="Q17" s="117">
        <v>1.2303724450761298</v>
      </c>
      <c r="R17" s="117">
        <v>0.95029642188289942</v>
      </c>
      <c r="S17" s="117">
        <v>0.89217096909978555</v>
      </c>
      <c r="T17" s="118">
        <f t="shared" si="0"/>
        <v>21143.43</v>
      </c>
      <c r="U17" s="94"/>
      <c r="V17" s="94"/>
      <c r="W17" s="94"/>
      <c r="X17" s="94"/>
      <c r="Y17" s="94"/>
      <c r="Z17" s="94"/>
      <c r="AA17" s="94"/>
      <c r="AB17" s="94"/>
      <c r="AC17" s="94"/>
      <c r="AD17" s="94"/>
      <c r="AE17" s="94"/>
      <c r="AF17" s="94"/>
      <c r="AG17" s="94"/>
      <c r="AU17" s="94"/>
      <c r="AV17" s="94"/>
      <c r="AW17" s="94"/>
      <c r="AX17" s="94"/>
      <c r="AY17" s="94"/>
      <c r="AZ17" s="94"/>
      <c r="BA17" s="94"/>
      <c r="BB17" s="94"/>
      <c r="BC17" s="94"/>
      <c r="BD17" s="94"/>
      <c r="BE17" s="94"/>
      <c r="BF17" s="94"/>
    </row>
    <row r="18" spans="1:58" ht="12.75" customHeight="1" x14ac:dyDescent="0.25">
      <c r="A18" s="111">
        <v>12</v>
      </c>
      <c r="B18" s="112" t="s">
        <v>89</v>
      </c>
      <c r="C18" s="112" t="s">
        <v>83</v>
      </c>
      <c r="D18" s="113">
        <v>3</v>
      </c>
      <c r="E18" s="114">
        <v>44927</v>
      </c>
      <c r="F18" s="115">
        <v>4526.1099999999997</v>
      </c>
      <c r="G18" s="116">
        <v>0.2378825309313233</v>
      </c>
      <c r="H18" s="117">
        <v>0.98253515182843709</v>
      </c>
      <c r="I18" s="117">
        <v>1.0120707264064326</v>
      </c>
      <c r="J18" s="117">
        <v>0.9716402781409158</v>
      </c>
      <c r="K18" s="117">
        <v>1.0099832764557415</v>
      </c>
      <c r="L18" s="117">
        <v>0.94036402443108691</v>
      </c>
      <c r="M18" s="117">
        <v>0.94465082585037685</v>
      </c>
      <c r="N18" s="117">
        <v>0.93792596473112066</v>
      </c>
      <c r="O18" s="117">
        <v>1.0034732114336051</v>
      </c>
      <c r="P18" s="117">
        <v>1.1450001552870459</v>
      </c>
      <c r="Q18" s="117">
        <v>1.0554702462845575</v>
      </c>
      <c r="R18" s="117">
        <v>0.97873478076061193</v>
      </c>
      <c r="S18" s="117">
        <v>1.0181513583900699</v>
      </c>
      <c r="T18" s="118">
        <f t="shared" si="0"/>
        <v>4526.1099999999997</v>
      </c>
      <c r="U18" s="94"/>
      <c r="V18" s="94"/>
      <c r="W18" s="94"/>
      <c r="X18" s="94"/>
      <c r="Y18" s="94"/>
      <c r="Z18" s="94"/>
      <c r="AA18" s="94"/>
      <c r="AB18" s="94"/>
      <c r="AC18" s="94"/>
      <c r="AD18" s="94"/>
      <c r="AE18" s="94"/>
      <c r="AF18" s="94"/>
      <c r="AG18" s="94"/>
      <c r="AU18" s="94"/>
      <c r="AV18" s="94"/>
      <c r="AW18" s="94"/>
      <c r="AX18" s="94"/>
      <c r="AY18" s="94"/>
      <c r="AZ18" s="94"/>
      <c r="BA18" s="94"/>
      <c r="BB18" s="94"/>
      <c r="BC18" s="94"/>
      <c r="BD18" s="94"/>
      <c r="BE18" s="94"/>
      <c r="BF18" s="94"/>
    </row>
    <row r="19" spans="1:58" ht="12.75" customHeight="1" x14ac:dyDescent="0.25">
      <c r="A19" s="111">
        <v>13</v>
      </c>
      <c r="B19" s="112" t="s">
        <v>90</v>
      </c>
      <c r="C19" s="112" t="s">
        <v>32</v>
      </c>
      <c r="D19" s="113">
        <v>4</v>
      </c>
      <c r="E19" s="114">
        <v>44927</v>
      </c>
      <c r="F19" s="115">
        <v>215.71</v>
      </c>
      <c r="G19" s="116">
        <v>0.59609837519750775</v>
      </c>
      <c r="H19" s="117">
        <v>1.1491379378841637</v>
      </c>
      <c r="I19" s="117">
        <v>1.2556612873690616</v>
      </c>
      <c r="J19" s="117">
        <v>1.2816212402592608</v>
      </c>
      <c r="K19" s="117">
        <v>1.1688318757051106</v>
      </c>
      <c r="L19" s="117">
        <v>1.0094075088960859</v>
      </c>
      <c r="M19" s="117">
        <v>0.89842481096296156</v>
      </c>
      <c r="N19" s="117">
        <v>0.81791993311172051</v>
      </c>
      <c r="O19" s="117">
        <v>0.76820277580107077</v>
      </c>
      <c r="P19" s="117">
        <v>0.74866097253573871</v>
      </c>
      <c r="Q19" s="117">
        <v>0.81964602320100921</v>
      </c>
      <c r="R19" s="117">
        <v>0.96673156748972167</v>
      </c>
      <c r="S19" s="117">
        <v>1.1157540667840955</v>
      </c>
      <c r="T19" s="118">
        <f t="shared" si="0"/>
        <v>215.71</v>
      </c>
      <c r="U19" s="94"/>
      <c r="V19" s="94"/>
      <c r="W19" s="94"/>
      <c r="X19" s="94"/>
      <c r="Y19" s="94"/>
      <c r="Z19" s="94"/>
      <c r="AA19" s="94"/>
      <c r="AB19" s="94"/>
      <c r="AC19" s="94"/>
      <c r="AD19" s="94"/>
      <c r="AE19" s="94"/>
      <c r="AF19" s="94"/>
      <c r="AG19" s="94"/>
      <c r="AU19" s="94"/>
      <c r="AV19" s="94"/>
      <c r="AW19" s="94"/>
      <c r="AX19" s="94"/>
      <c r="AY19" s="94"/>
      <c r="AZ19" s="94"/>
      <c r="BA19" s="94"/>
      <c r="BB19" s="94"/>
      <c r="BC19" s="94"/>
      <c r="BD19" s="94"/>
      <c r="BE19" s="94"/>
      <c r="BF19" s="94"/>
    </row>
    <row r="20" spans="1:58" ht="12.75" customHeight="1" x14ac:dyDescent="0.25">
      <c r="A20" s="111">
        <v>14</v>
      </c>
      <c r="B20" s="112" t="s">
        <v>128</v>
      </c>
      <c r="C20" s="112" t="s">
        <v>78</v>
      </c>
      <c r="D20" s="113">
        <v>4</v>
      </c>
      <c r="E20" s="114">
        <v>44927</v>
      </c>
      <c r="F20" s="115">
        <v>367.04</v>
      </c>
      <c r="G20" s="116">
        <v>0.53185379358396478</v>
      </c>
      <c r="H20" s="117">
        <v>0.90336835743163368</v>
      </c>
      <c r="I20" s="117">
        <v>1.0094445533023593</v>
      </c>
      <c r="J20" s="117">
        <v>1.0021332413889874</v>
      </c>
      <c r="K20" s="117">
        <v>1.0163192690021821</v>
      </c>
      <c r="L20" s="117">
        <v>1.0807457776211671</v>
      </c>
      <c r="M20" s="117">
        <v>1.0175495010143993</v>
      </c>
      <c r="N20" s="117">
        <v>1.0264045259482499</v>
      </c>
      <c r="O20" s="117">
        <v>1.0671978229799712</v>
      </c>
      <c r="P20" s="117">
        <v>1.0604547114927174</v>
      </c>
      <c r="Q20" s="117">
        <v>0.87580853396783243</v>
      </c>
      <c r="R20" s="117">
        <v>1.033589575971797</v>
      </c>
      <c r="S20" s="117">
        <v>0.90698412987870236</v>
      </c>
      <c r="T20" s="118">
        <f t="shared" si="0"/>
        <v>367.04</v>
      </c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U20" s="94"/>
      <c r="AV20" s="94"/>
      <c r="AW20" s="94"/>
      <c r="AX20" s="94"/>
      <c r="AY20" s="94"/>
      <c r="AZ20" s="94"/>
      <c r="BA20" s="94"/>
      <c r="BB20" s="94"/>
      <c r="BC20" s="94"/>
      <c r="BD20" s="94"/>
      <c r="BE20" s="94"/>
      <c r="BF20" s="94"/>
    </row>
    <row r="21" spans="1:58" ht="12.75" customHeight="1" x14ac:dyDescent="0.25">
      <c r="A21" s="111">
        <v>15</v>
      </c>
      <c r="B21" s="112" t="s">
        <v>91</v>
      </c>
      <c r="C21" s="112" t="s">
        <v>79</v>
      </c>
      <c r="D21" s="113">
        <v>4</v>
      </c>
      <c r="E21" s="114">
        <v>44927</v>
      </c>
      <c r="F21" s="115">
        <v>426</v>
      </c>
      <c r="G21" s="116">
        <v>0.45752217048934224</v>
      </c>
      <c r="H21" s="117">
        <v>0.88785462983745311</v>
      </c>
      <c r="I21" s="117">
        <v>0.73446038478967579</v>
      </c>
      <c r="J21" s="117">
        <v>0.46180496067481724</v>
      </c>
      <c r="K21" s="117">
        <v>0.46778201990752538</v>
      </c>
      <c r="L21" s="117">
        <v>0.46482073793012124</v>
      </c>
      <c r="M21" s="117">
        <v>0.66711840636731945</v>
      </c>
      <c r="N21" s="117">
        <v>0.82537254758084244</v>
      </c>
      <c r="O21" s="117">
        <v>1.3016819536019022</v>
      </c>
      <c r="P21" s="117">
        <v>1.6952398421021344</v>
      </c>
      <c r="Q21" s="117">
        <v>1.6190113464438214</v>
      </c>
      <c r="R21" s="117">
        <v>1.4633194083890828</v>
      </c>
      <c r="S21" s="117">
        <v>1.4115337623753041</v>
      </c>
      <c r="T21" s="118">
        <f t="shared" si="0"/>
        <v>426</v>
      </c>
      <c r="U21" s="94"/>
      <c r="V21" s="94"/>
      <c r="W21" s="94"/>
      <c r="X21" s="94"/>
      <c r="Y21" s="94"/>
      <c r="Z21" s="94"/>
      <c r="AA21" s="94"/>
      <c r="AB21" s="94"/>
      <c r="AC21" s="94"/>
      <c r="AD21" s="94"/>
      <c r="AE21" s="94"/>
      <c r="AF21" s="94"/>
      <c r="AG21" s="94"/>
      <c r="AU21" s="94"/>
      <c r="AV21" s="94"/>
      <c r="AW21" s="94"/>
      <c r="AX21" s="94"/>
      <c r="AY21" s="94"/>
      <c r="AZ21" s="94"/>
      <c r="BA21" s="94"/>
      <c r="BB21" s="94"/>
      <c r="BC21" s="94"/>
      <c r="BD21" s="94"/>
      <c r="BE21" s="94"/>
      <c r="BF21" s="94"/>
    </row>
    <row r="22" spans="1:58" ht="12.75" customHeight="1" x14ac:dyDescent="0.25">
      <c r="A22" s="111">
        <v>16</v>
      </c>
      <c r="B22" s="112" t="s">
        <v>118</v>
      </c>
      <c r="C22" s="112" t="s">
        <v>83</v>
      </c>
      <c r="D22" s="113">
        <v>4</v>
      </c>
      <c r="E22" s="114">
        <v>44927</v>
      </c>
      <c r="F22" s="115">
        <v>5</v>
      </c>
      <c r="G22" s="116">
        <v>0.193929606838536</v>
      </c>
      <c r="H22" s="117">
        <v>0.78416714659084763</v>
      </c>
      <c r="I22" s="117">
        <v>0.74573501674206388</v>
      </c>
      <c r="J22" s="117">
        <v>0.88276406444217292</v>
      </c>
      <c r="K22" s="117">
        <v>0.86856637378177559</v>
      </c>
      <c r="L22" s="117">
        <v>0.95632714427043608</v>
      </c>
      <c r="M22" s="117">
        <v>1.2264804674236554</v>
      </c>
      <c r="N22" s="117">
        <v>1.3319606774561983</v>
      </c>
      <c r="O22" s="117">
        <v>1.3927574236743205</v>
      </c>
      <c r="P22" s="117">
        <v>1.2726305416816481</v>
      </c>
      <c r="Q22" s="117">
        <v>0.8528524253457731</v>
      </c>
      <c r="R22" s="117">
        <v>0.82247919615042075</v>
      </c>
      <c r="S22" s="117">
        <v>0.86327952244068518</v>
      </c>
      <c r="T22" s="118">
        <f t="shared" si="0"/>
        <v>5</v>
      </c>
      <c r="U22" s="94"/>
      <c r="V22" s="94"/>
      <c r="W22" s="94"/>
      <c r="X22" s="94"/>
      <c r="Y22" s="94"/>
      <c r="Z22" s="94"/>
      <c r="AA22" s="94"/>
      <c r="AB22" s="94"/>
      <c r="AC22" s="94"/>
      <c r="AD22" s="94"/>
      <c r="AE22" s="94"/>
      <c r="AF22" s="94"/>
      <c r="AG22" s="94"/>
      <c r="AU22" s="94"/>
      <c r="AV22" s="94"/>
      <c r="AW22" s="94"/>
      <c r="AX22" s="94"/>
      <c r="AY22" s="94"/>
      <c r="AZ22" s="94"/>
      <c r="BA22" s="94"/>
      <c r="BB22" s="94"/>
      <c r="BC22" s="94"/>
      <c r="BD22" s="94"/>
      <c r="BE22" s="94"/>
      <c r="BF22" s="94"/>
    </row>
    <row r="23" spans="1:58" ht="12.75" customHeight="1" x14ac:dyDescent="0.25">
      <c r="A23" s="111">
        <v>17</v>
      </c>
      <c r="B23" s="112" t="s">
        <v>92</v>
      </c>
      <c r="C23" s="112" t="s">
        <v>32</v>
      </c>
      <c r="D23" s="110">
        <f>IF(Suporte!$E$5=1,6,1)</f>
        <v>1</v>
      </c>
      <c r="E23" s="114">
        <v>44927</v>
      </c>
      <c r="F23" s="115">
        <v>171.17</v>
      </c>
      <c r="G23" s="116">
        <v>0.5758237847208737</v>
      </c>
      <c r="H23" s="117">
        <v>1.4143248382481575</v>
      </c>
      <c r="I23" s="117">
        <v>1.4895647381964325</v>
      </c>
      <c r="J23" s="117">
        <v>1.5142994113608446</v>
      </c>
      <c r="K23" s="117">
        <v>1.5338113822885411</v>
      </c>
      <c r="L23" s="117">
        <v>1.2400863117427909</v>
      </c>
      <c r="M23" s="117">
        <v>0.87889528164145725</v>
      </c>
      <c r="N23" s="117">
        <v>0.57984325747723786</v>
      </c>
      <c r="O23" s="117">
        <v>0.44936977901951125</v>
      </c>
      <c r="P23" s="117">
        <v>0.41543948428660171</v>
      </c>
      <c r="Q23" s="117">
        <v>0.527585069388818</v>
      </c>
      <c r="R23" s="117">
        <v>0.75749499126976749</v>
      </c>
      <c r="S23" s="117">
        <v>1.1992854550798406</v>
      </c>
      <c r="T23" s="118">
        <f t="shared" si="0"/>
        <v>171.17</v>
      </c>
      <c r="U23" s="94"/>
      <c r="V23" s="94"/>
      <c r="W23" s="94"/>
      <c r="X23" s="94"/>
      <c r="Y23" s="94"/>
      <c r="Z23" s="94"/>
      <c r="AA23" s="94"/>
      <c r="AB23" s="94"/>
      <c r="AC23" s="94"/>
      <c r="AD23" s="94"/>
      <c r="AE23" s="94"/>
      <c r="AF23" s="94"/>
      <c r="AG23" s="94"/>
      <c r="AU23" s="94"/>
      <c r="AV23" s="94"/>
      <c r="AW23" s="94"/>
      <c r="AX23" s="94"/>
      <c r="AY23" s="94"/>
      <c r="AZ23" s="94"/>
      <c r="BA23" s="94"/>
      <c r="BB23" s="94"/>
      <c r="BC23" s="94"/>
      <c r="BD23" s="94"/>
      <c r="BE23" s="94"/>
      <c r="BF23" s="94"/>
    </row>
    <row r="24" spans="1:58" ht="12.75" customHeight="1" x14ac:dyDescent="0.25">
      <c r="A24" s="111">
        <v>18</v>
      </c>
      <c r="B24" s="112" t="s">
        <v>124</v>
      </c>
      <c r="C24" s="112" t="s">
        <v>83</v>
      </c>
      <c r="D24" s="110">
        <f>IF(Suporte!$E$5=1,6,1)</f>
        <v>1</v>
      </c>
      <c r="E24" s="114">
        <v>44927</v>
      </c>
      <c r="F24" s="115">
        <v>11.75</v>
      </c>
      <c r="G24" s="116">
        <v>0.18657271397367806</v>
      </c>
      <c r="H24" s="117">
        <v>1.2072413511853186</v>
      </c>
      <c r="I24" s="117">
        <v>1.0957208899769666</v>
      </c>
      <c r="J24" s="117">
        <v>1.1459236030427593</v>
      </c>
      <c r="K24" s="117">
        <v>1.0658750689361713</v>
      </c>
      <c r="L24" s="117">
        <v>0.99155412617979033</v>
      </c>
      <c r="M24" s="117">
        <v>0.46670960035486797</v>
      </c>
      <c r="N24" s="117">
        <v>0.97948978354759342</v>
      </c>
      <c r="O24" s="117">
        <v>0.93876055264176195</v>
      </c>
      <c r="P24" s="117">
        <v>0.93213060558584715</v>
      </c>
      <c r="Q24" s="117">
        <v>0.94507829967660006</v>
      </c>
      <c r="R24" s="117">
        <v>1.1988152505667982</v>
      </c>
      <c r="S24" s="117">
        <v>1.032700868305525</v>
      </c>
      <c r="T24" s="118">
        <f t="shared" si="0"/>
        <v>11.75</v>
      </c>
      <c r="U24" s="94"/>
      <c r="V24" s="94"/>
      <c r="W24" s="94"/>
      <c r="X24" s="94"/>
      <c r="Y24" s="94"/>
      <c r="Z24" s="94"/>
      <c r="AA24" s="94"/>
      <c r="AB24" s="94"/>
      <c r="AC24" s="94"/>
      <c r="AD24" s="94"/>
      <c r="AE24" s="94"/>
      <c r="AF24" s="94"/>
      <c r="AG24" s="94"/>
      <c r="AU24" s="94"/>
      <c r="AV24" s="94"/>
      <c r="AW24" s="94"/>
      <c r="AX24" s="94"/>
      <c r="AY24" s="94"/>
      <c r="AZ24" s="94"/>
      <c r="BA24" s="94"/>
      <c r="BB24" s="94"/>
      <c r="BC24" s="94"/>
      <c r="BD24" s="94"/>
      <c r="BE24" s="94"/>
      <c r="BF24" s="94"/>
    </row>
    <row r="25" spans="1:58" x14ac:dyDescent="0.2">
      <c r="A25" s="111">
        <v>19</v>
      </c>
      <c r="B25" s="95" t="s">
        <v>662</v>
      </c>
      <c r="C25" s="95" t="s">
        <v>32</v>
      </c>
      <c r="D25" s="96">
        <v>1</v>
      </c>
      <c r="E25" s="97">
        <v>45067</v>
      </c>
      <c r="F25" s="98">
        <v>4</v>
      </c>
      <c r="G25" s="99">
        <v>1</v>
      </c>
      <c r="H25" s="100">
        <v>0.54514412633670606</v>
      </c>
      <c r="I25" s="100">
        <v>0.58976785268395671</v>
      </c>
      <c r="J25" s="100">
        <v>0.59729875600846394</v>
      </c>
      <c r="K25" s="100">
        <v>0.54137675790841078</v>
      </c>
      <c r="L25" s="100">
        <v>0.46213418679006868</v>
      </c>
      <c r="M25" s="100">
        <v>0.39980519738426012</v>
      </c>
      <c r="N25" s="100">
        <v>0.33456205968362052</v>
      </c>
      <c r="O25" s="100">
        <v>0.30261832736201377</v>
      </c>
      <c r="P25" s="100">
        <v>0.27313582813149273</v>
      </c>
      <c r="Q25" s="100">
        <v>0.33139637840810959</v>
      </c>
      <c r="R25" s="100">
        <v>0.42919571638918702</v>
      </c>
      <c r="S25" s="100">
        <v>0.5219653746165217</v>
      </c>
      <c r="T25" s="118">
        <f t="shared" si="0"/>
        <v>4</v>
      </c>
    </row>
    <row r="26" spans="1:58" x14ac:dyDescent="0.2">
      <c r="A26" s="111">
        <v>20</v>
      </c>
      <c r="B26" s="95" t="s">
        <v>663</v>
      </c>
      <c r="C26" s="95" t="s">
        <v>32</v>
      </c>
      <c r="D26" s="96">
        <v>2</v>
      </c>
      <c r="E26" s="97">
        <v>44961</v>
      </c>
      <c r="F26" s="98">
        <v>7.5</v>
      </c>
      <c r="G26" s="99">
        <v>1</v>
      </c>
      <c r="H26" s="100">
        <v>0.38308783837111993</v>
      </c>
      <c r="I26" s="100">
        <v>0.35681289888133871</v>
      </c>
      <c r="J26" s="100">
        <v>0.36077894600771909</v>
      </c>
      <c r="K26" s="100">
        <v>0.361837821161485</v>
      </c>
      <c r="L26" s="100">
        <v>0.38207262969567002</v>
      </c>
      <c r="M26" s="100">
        <v>0.49748173535004458</v>
      </c>
      <c r="N26" s="100">
        <v>0.42428348771090951</v>
      </c>
      <c r="O26" s="100">
        <v>0.38442888016109322</v>
      </c>
      <c r="P26" s="100">
        <v>0.39512250618824529</v>
      </c>
      <c r="Q26" s="100">
        <v>0.47735863600477407</v>
      </c>
      <c r="R26" s="100">
        <v>0.39753491015510334</v>
      </c>
      <c r="S26" s="100">
        <v>0.3476665220407712</v>
      </c>
      <c r="T26" s="118">
        <f t="shared" si="0"/>
        <v>7.5</v>
      </c>
    </row>
    <row r="27" spans="1:58" x14ac:dyDescent="0.2">
      <c r="A27" s="111">
        <v>21</v>
      </c>
      <c r="B27" s="95" t="s">
        <v>664</v>
      </c>
      <c r="C27" s="95" t="s">
        <v>32</v>
      </c>
      <c r="D27" s="96">
        <v>2</v>
      </c>
      <c r="E27" s="97">
        <v>44961</v>
      </c>
      <c r="F27" s="98">
        <v>7.5</v>
      </c>
      <c r="G27" s="99">
        <v>1</v>
      </c>
      <c r="H27" s="100">
        <v>0.38308783837111993</v>
      </c>
      <c r="I27" s="100">
        <v>0.35681289888133871</v>
      </c>
      <c r="J27" s="100">
        <v>0.36077894600771909</v>
      </c>
      <c r="K27" s="100">
        <v>0.361837821161485</v>
      </c>
      <c r="L27" s="100">
        <v>0.38207262969567002</v>
      </c>
      <c r="M27" s="100">
        <v>0.49748173535004458</v>
      </c>
      <c r="N27" s="100">
        <v>0.42428348771090951</v>
      </c>
      <c r="O27" s="100">
        <v>0.38442888016109322</v>
      </c>
      <c r="P27" s="100">
        <v>0.39512250618824529</v>
      </c>
      <c r="Q27" s="100">
        <v>0.47735863600477407</v>
      </c>
      <c r="R27" s="100">
        <v>0.39753491015510334</v>
      </c>
      <c r="S27" s="100">
        <v>0.3476665220407712</v>
      </c>
      <c r="T27" s="118">
        <f t="shared" si="0"/>
        <v>7.5</v>
      </c>
    </row>
    <row r="28" spans="1:58" x14ac:dyDescent="0.2">
      <c r="A28" s="111">
        <v>22</v>
      </c>
      <c r="B28" s="95" t="s">
        <v>665</v>
      </c>
      <c r="C28" s="95" t="s">
        <v>32</v>
      </c>
      <c r="D28" s="96">
        <v>2</v>
      </c>
      <c r="E28" s="97">
        <v>44961</v>
      </c>
      <c r="F28" s="98">
        <v>7.5</v>
      </c>
      <c r="G28" s="99">
        <v>1</v>
      </c>
      <c r="H28" s="100">
        <v>0.38308783837111993</v>
      </c>
      <c r="I28" s="100">
        <v>0.35681289888133871</v>
      </c>
      <c r="J28" s="100">
        <v>0.36077894600771909</v>
      </c>
      <c r="K28" s="100">
        <v>0.361837821161485</v>
      </c>
      <c r="L28" s="100">
        <v>0.38207262969567002</v>
      </c>
      <c r="M28" s="100">
        <v>0.49748173535004458</v>
      </c>
      <c r="N28" s="100">
        <v>0.42428348771090951</v>
      </c>
      <c r="O28" s="100">
        <v>0.38442888016109322</v>
      </c>
      <c r="P28" s="100">
        <v>0.39512250618824529</v>
      </c>
      <c r="Q28" s="100">
        <v>0.47735863600477407</v>
      </c>
      <c r="R28" s="100">
        <v>0.39753491015510334</v>
      </c>
      <c r="S28" s="100">
        <v>0.3476665220407712</v>
      </c>
      <c r="T28" s="118">
        <f t="shared" si="0"/>
        <v>7.5</v>
      </c>
    </row>
    <row r="29" spans="1:58" x14ac:dyDescent="0.2">
      <c r="A29" s="111">
        <v>23</v>
      </c>
      <c r="B29" s="95" t="s">
        <v>666</v>
      </c>
      <c r="C29" s="95" t="s">
        <v>32</v>
      </c>
      <c r="D29" s="96">
        <v>1</v>
      </c>
      <c r="E29" s="97">
        <v>45505</v>
      </c>
      <c r="F29" s="98">
        <v>1.6</v>
      </c>
      <c r="G29" s="99">
        <v>1</v>
      </c>
      <c r="H29" s="100">
        <v>0.54514412633670606</v>
      </c>
      <c r="I29" s="100">
        <v>0.58976785268395671</v>
      </c>
      <c r="J29" s="100">
        <v>0.59729875600846394</v>
      </c>
      <c r="K29" s="100">
        <v>0.54137675790841078</v>
      </c>
      <c r="L29" s="100">
        <v>0.46213418679006868</v>
      </c>
      <c r="M29" s="100">
        <v>0.39980519738426012</v>
      </c>
      <c r="N29" s="100">
        <v>0.33456205968362052</v>
      </c>
      <c r="O29" s="100">
        <v>0.30261832736201377</v>
      </c>
      <c r="P29" s="100">
        <v>0.27313582813149273</v>
      </c>
      <c r="Q29" s="100">
        <v>0.33139637840810959</v>
      </c>
      <c r="R29" s="100">
        <v>0.42919571638918702</v>
      </c>
      <c r="S29" s="100">
        <v>0.5219653746165217</v>
      </c>
      <c r="T29" s="118">
        <f t="shared" si="0"/>
        <v>1.6</v>
      </c>
    </row>
    <row r="30" spans="1:58" x14ac:dyDescent="0.2">
      <c r="A30" s="111">
        <v>24</v>
      </c>
      <c r="B30" s="95" t="s">
        <v>668</v>
      </c>
      <c r="C30" s="95" t="s">
        <v>32</v>
      </c>
      <c r="D30" s="96">
        <v>2</v>
      </c>
      <c r="E30" s="97">
        <v>45062</v>
      </c>
      <c r="F30" s="98">
        <v>3.0059999999999998</v>
      </c>
      <c r="G30" s="99">
        <v>1</v>
      </c>
      <c r="H30" s="100">
        <v>0.38308783837111993</v>
      </c>
      <c r="I30" s="100">
        <v>0.35681289888133871</v>
      </c>
      <c r="J30" s="100">
        <v>0.36077894600771909</v>
      </c>
      <c r="K30" s="100">
        <v>0.361837821161485</v>
      </c>
      <c r="L30" s="100">
        <v>0.38207262969567002</v>
      </c>
      <c r="M30" s="100">
        <v>0.49748173535004458</v>
      </c>
      <c r="N30" s="100">
        <v>0.42428348771090951</v>
      </c>
      <c r="O30" s="100">
        <v>0.38442888016109322</v>
      </c>
      <c r="P30" s="100">
        <v>0.39512250618824529</v>
      </c>
      <c r="Q30" s="100">
        <v>0.47735863600477407</v>
      </c>
      <c r="R30" s="100">
        <v>0.39753491015510334</v>
      </c>
      <c r="S30" s="100">
        <v>0.3476665220407712</v>
      </c>
      <c r="T30" s="118">
        <f t="shared" si="0"/>
        <v>3.0059999999999998</v>
      </c>
    </row>
    <row r="31" spans="1:58" x14ac:dyDescent="0.2">
      <c r="A31" s="111">
        <v>25</v>
      </c>
      <c r="B31" s="95" t="s">
        <v>669</v>
      </c>
      <c r="C31" s="95" t="s">
        <v>32</v>
      </c>
      <c r="D31" s="96">
        <v>2</v>
      </c>
      <c r="E31" s="97">
        <v>45536</v>
      </c>
      <c r="F31" s="98">
        <v>2</v>
      </c>
      <c r="G31" s="99">
        <v>1</v>
      </c>
      <c r="H31" s="100">
        <v>0.38308783837111993</v>
      </c>
      <c r="I31" s="100">
        <v>0.35681289888133871</v>
      </c>
      <c r="J31" s="100">
        <v>0.36077894600771909</v>
      </c>
      <c r="K31" s="100">
        <v>0.361837821161485</v>
      </c>
      <c r="L31" s="100">
        <v>0.38207262969567002</v>
      </c>
      <c r="M31" s="100">
        <v>0.49748173535004458</v>
      </c>
      <c r="N31" s="100">
        <v>0.42428348771090951</v>
      </c>
      <c r="O31" s="100">
        <v>0.38442888016109322</v>
      </c>
      <c r="P31" s="100">
        <v>0.39512250618824529</v>
      </c>
      <c r="Q31" s="100">
        <v>0.47735863600477407</v>
      </c>
      <c r="R31" s="100">
        <v>0.39753491015510334</v>
      </c>
      <c r="S31" s="100">
        <v>0.3476665220407712</v>
      </c>
      <c r="T31" s="118">
        <f t="shared" si="0"/>
        <v>2</v>
      </c>
    </row>
    <row r="32" spans="1:58" x14ac:dyDescent="0.2">
      <c r="A32" s="111">
        <v>26</v>
      </c>
      <c r="B32" s="95" t="s">
        <v>672</v>
      </c>
      <c r="C32" s="95" t="s">
        <v>32</v>
      </c>
      <c r="D32" s="96">
        <v>1</v>
      </c>
      <c r="E32" s="97">
        <v>43353</v>
      </c>
      <c r="F32" s="98">
        <v>14</v>
      </c>
      <c r="G32" s="99">
        <v>1</v>
      </c>
      <c r="H32" s="100">
        <v>0.54514412633670606</v>
      </c>
      <c r="I32" s="100">
        <v>0.58976785268395671</v>
      </c>
      <c r="J32" s="100">
        <v>0.59729875600846394</v>
      </c>
      <c r="K32" s="100">
        <v>0.54137675790841078</v>
      </c>
      <c r="L32" s="100">
        <v>0.46213418679006868</v>
      </c>
      <c r="M32" s="100">
        <v>0.39980519738426012</v>
      </c>
      <c r="N32" s="100">
        <v>0.33456205968362052</v>
      </c>
      <c r="O32" s="100">
        <v>0.30261832736201377</v>
      </c>
      <c r="P32" s="100">
        <v>0.27313582813149273</v>
      </c>
      <c r="Q32" s="100">
        <v>0.33139637840810959</v>
      </c>
      <c r="R32" s="100">
        <v>0.42919571638918702</v>
      </c>
      <c r="S32" s="100">
        <v>0.5219653746165217</v>
      </c>
      <c r="T32" s="118">
        <f t="shared" si="0"/>
        <v>14</v>
      </c>
    </row>
    <row r="33" spans="1:20" x14ac:dyDescent="0.2">
      <c r="A33" s="111">
        <v>27</v>
      </c>
      <c r="B33" s="95" t="s">
        <v>673</v>
      </c>
      <c r="C33" s="95" t="s">
        <v>32</v>
      </c>
      <c r="D33" s="96">
        <v>1</v>
      </c>
      <c r="E33" s="97">
        <v>43415</v>
      </c>
      <c r="F33" s="98">
        <v>14</v>
      </c>
      <c r="G33" s="99">
        <v>1</v>
      </c>
      <c r="H33" s="100">
        <v>0.54514412633670606</v>
      </c>
      <c r="I33" s="100">
        <v>0.58976785268395671</v>
      </c>
      <c r="J33" s="100">
        <v>0.59729875600846394</v>
      </c>
      <c r="K33" s="100">
        <v>0.54137675790841078</v>
      </c>
      <c r="L33" s="100">
        <v>0.46213418679006868</v>
      </c>
      <c r="M33" s="100">
        <v>0.39980519738426012</v>
      </c>
      <c r="N33" s="100">
        <v>0.33456205968362052</v>
      </c>
      <c r="O33" s="100">
        <v>0.30261832736201377</v>
      </c>
      <c r="P33" s="100">
        <v>0.27313582813149273</v>
      </c>
      <c r="Q33" s="100">
        <v>0.33139637840810959</v>
      </c>
      <c r="R33" s="100">
        <v>0.42919571638918702</v>
      </c>
      <c r="S33" s="100">
        <v>0.5219653746165217</v>
      </c>
      <c r="T33" s="118">
        <f t="shared" si="0"/>
        <v>14</v>
      </c>
    </row>
    <row r="34" spans="1:20" x14ac:dyDescent="0.2">
      <c r="A34" s="111">
        <v>28</v>
      </c>
      <c r="B34" s="95" t="s">
        <v>674</v>
      </c>
      <c r="C34" s="95" t="s">
        <v>32</v>
      </c>
      <c r="D34" s="96">
        <v>1</v>
      </c>
      <c r="E34" s="97">
        <v>44982</v>
      </c>
      <c r="F34" s="98">
        <v>6.6</v>
      </c>
      <c r="G34" s="99">
        <v>1</v>
      </c>
      <c r="H34" s="100">
        <v>0.54514412633670606</v>
      </c>
      <c r="I34" s="100">
        <v>0.58976785268395671</v>
      </c>
      <c r="J34" s="100">
        <v>0.59729875600846394</v>
      </c>
      <c r="K34" s="100">
        <v>0.54137675790841078</v>
      </c>
      <c r="L34" s="100">
        <v>0.46213418679006868</v>
      </c>
      <c r="M34" s="100">
        <v>0.39980519738426012</v>
      </c>
      <c r="N34" s="100">
        <v>0.33456205968362052</v>
      </c>
      <c r="O34" s="100">
        <v>0.30261832736201377</v>
      </c>
      <c r="P34" s="100">
        <v>0.27313582813149273</v>
      </c>
      <c r="Q34" s="100">
        <v>0.33139637840810959</v>
      </c>
      <c r="R34" s="100">
        <v>0.42919571638918702</v>
      </c>
      <c r="S34" s="100">
        <v>0.5219653746165217</v>
      </c>
      <c r="T34" s="118">
        <f t="shared" si="0"/>
        <v>6.6</v>
      </c>
    </row>
    <row r="35" spans="1:20" x14ac:dyDescent="0.2">
      <c r="A35" s="111">
        <v>29</v>
      </c>
      <c r="B35" s="95" t="s">
        <v>676</v>
      </c>
      <c r="C35" s="95" t="s">
        <v>32</v>
      </c>
      <c r="D35" s="96">
        <v>2</v>
      </c>
      <c r="E35" s="97">
        <v>45115</v>
      </c>
      <c r="F35" s="98">
        <v>0.48799999999999999</v>
      </c>
      <c r="G35" s="99">
        <v>1</v>
      </c>
      <c r="H35" s="100">
        <v>0.38308783837111993</v>
      </c>
      <c r="I35" s="100">
        <v>0.35681289888133871</v>
      </c>
      <c r="J35" s="100">
        <v>0.36077894600771909</v>
      </c>
      <c r="K35" s="100">
        <v>0.361837821161485</v>
      </c>
      <c r="L35" s="100">
        <v>0.38207262969567002</v>
      </c>
      <c r="M35" s="100">
        <v>0.49748173535004458</v>
      </c>
      <c r="N35" s="100">
        <v>0.42428348771090951</v>
      </c>
      <c r="O35" s="100">
        <v>0.38442888016109322</v>
      </c>
      <c r="P35" s="100">
        <v>0.39512250618824529</v>
      </c>
      <c r="Q35" s="100">
        <v>0.47735863600477407</v>
      </c>
      <c r="R35" s="100">
        <v>0.39753491015510334</v>
      </c>
      <c r="S35" s="100">
        <v>0.3476665220407712</v>
      </c>
      <c r="T35" s="118">
        <f t="shared" si="0"/>
        <v>0.48799999999999999</v>
      </c>
    </row>
    <row r="36" spans="1:20" x14ac:dyDescent="0.2">
      <c r="A36" s="111">
        <v>30</v>
      </c>
      <c r="B36" s="95" t="s">
        <v>1604</v>
      </c>
      <c r="C36" s="95" t="s">
        <v>32</v>
      </c>
      <c r="D36" s="96">
        <v>2</v>
      </c>
      <c r="E36" s="97">
        <v>45239</v>
      </c>
      <c r="F36" s="98">
        <v>-24</v>
      </c>
      <c r="G36" s="99">
        <v>1</v>
      </c>
      <c r="H36" s="100">
        <v>0.38308783837111993</v>
      </c>
      <c r="I36" s="100">
        <v>0.35681289888133871</v>
      </c>
      <c r="J36" s="100">
        <v>0.36077894600771909</v>
      </c>
      <c r="K36" s="100">
        <v>0.361837821161485</v>
      </c>
      <c r="L36" s="100">
        <v>0.38207262969567002</v>
      </c>
      <c r="M36" s="100">
        <v>0.49748173535004458</v>
      </c>
      <c r="N36" s="100">
        <v>0.42428348771090951</v>
      </c>
      <c r="O36" s="100">
        <v>0.38442888016109322</v>
      </c>
      <c r="P36" s="100">
        <v>0.39512250618824529</v>
      </c>
      <c r="Q36" s="100">
        <v>0.47735863600477407</v>
      </c>
      <c r="R36" s="100">
        <v>0.39753491015510334</v>
      </c>
      <c r="S36" s="100">
        <v>0.3476665220407712</v>
      </c>
      <c r="T36" s="118">
        <f t="shared" si="0"/>
        <v>-24</v>
      </c>
    </row>
    <row r="37" spans="1:20" x14ac:dyDescent="0.2">
      <c r="A37" s="111">
        <v>31</v>
      </c>
      <c r="B37" s="95" t="s">
        <v>677</v>
      </c>
      <c r="C37" s="95" t="s">
        <v>32</v>
      </c>
      <c r="D37" s="96">
        <v>2</v>
      </c>
      <c r="E37" s="97">
        <v>45413</v>
      </c>
      <c r="F37" s="98">
        <v>2.5</v>
      </c>
      <c r="G37" s="99">
        <v>1</v>
      </c>
      <c r="H37" s="100">
        <v>0.38308783837111993</v>
      </c>
      <c r="I37" s="100">
        <v>0.35681289888133871</v>
      </c>
      <c r="J37" s="100">
        <v>0.36077894600771909</v>
      </c>
      <c r="K37" s="100">
        <v>0.361837821161485</v>
      </c>
      <c r="L37" s="100">
        <v>0.38207262969567002</v>
      </c>
      <c r="M37" s="100">
        <v>0.49748173535004458</v>
      </c>
      <c r="N37" s="100">
        <v>0.42428348771090951</v>
      </c>
      <c r="O37" s="100">
        <v>0.38442888016109322</v>
      </c>
      <c r="P37" s="100">
        <v>0.39512250618824529</v>
      </c>
      <c r="Q37" s="100">
        <v>0.47735863600477407</v>
      </c>
      <c r="R37" s="100">
        <v>0.39753491015510334</v>
      </c>
      <c r="S37" s="100">
        <v>0.3476665220407712</v>
      </c>
      <c r="T37" s="118">
        <f t="shared" si="0"/>
        <v>2.5</v>
      </c>
    </row>
    <row r="38" spans="1:20" x14ac:dyDescent="0.2">
      <c r="A38" s="111">
        <v>32</v>
      </c>
      <c r="B38" s="95" t="s">
        <v>678</v>
      </c>
      <c r="C38" s="95" t="s">
        <v>32</v>
      </c>
      <c r="D38" s="96">
        <v>2</v>
      </c>
      <c r="E38" s="97">
        <v>45413</v>
      </c>
      <c r="F38" s="98">
        <v>2.5</v>
      </c>
      <c r="G38" s="99">
        <v>1</v>
      </c>
      <c r="H38" s="100">
        <v>0.38308783837111993</v>
      </c>
      <c r="I38" s="100">
        <v>0.35681289888133871</v>
      </c>
      <c r="J38" s="100">
        <v>0.36077894600771909</v>
      </c>
      <c r="K38" s="100">
        <v>0.361837821161485</v>
      </c>
      <c r="L38" s="100">
        <v>0.38207262969567002</v>
      </c>
      <c r="M38" s="100">
        <v>0.49748173535004458</v>
      </c>
      <c r="N38" s="100">
        <v>0.42428348771090951</v>
      </c>
      <c r="O38" s="100">
        <v>0.38442888016109322</v>
      </c>
      <c r="P38" s="100">
        <v>0.39512250618824529</v>
      </c>
      <c r="Q38" s="100">
        <v>0.47735863600477407</v>
      </c>
      <c r="R38" s="100">
        <v>0.39753491015510334</v>
      </c>
      <c r="S38" s="100">
        <v>0.3476665220407712</v>
      </c>
      <c r="T38" s="118">
        <f t="shared" si="0"/>
        <v>2.5</v>
      </c>
    </row>
    <row r="39" spans="1:20" x14ac:dyDescent="0.2">
      <c r="A39" s="111">
        <v>33</v>
      </c>
      <c r="B39" s="95" t="s">
        <v>679</v>
      </c>
      <c r="C39" s="95" t="s">
        <v>32</v>
      </c>
      <c r="D39" s="96">
        <v>2</v>
      </c>
      <c r="E39" s="97">
        <v>44968</v>
      </c>
      <c r="F39" s="98">
        <v>8</v>
      </c>
      <c r="G39" s="99">
        <v>1</v>
      </c>
      <c r="H39" s="100">
        <v>0.38308783837111993</v>
      </c>
      <c r="I39" s="100">
        <v>0.35681289888133871</v>
      </c>
      <c r="J39" s="100">
        <v>0.36077894600771909</v>
      </c>
      <c r="K39" s="100">
        <v>0.361837821161485</v>
      </c>
      <c r="L39" s="100">
        <v>0.38207262969567002</v>
      </c>
      <c r="M39" s="100">
        <v>0.49748173535004458</v>
      </c>
      <c r="N39" s="100">
        <v>0.42428348771090951</v>
      </c>
      <c r="O39" s="100">
        <v>0.38442888016109322</v>
      </c>
      <c r="P39" s="100">
        <v>0.39512250618824529</v>
      </c>
      <c r="Q39" s="100">
        <v>0.47735863600477407</v>
      </c>
      <c r="R39" s="100">
        <v>0.39753491015510334</v>
      </c>
      <c r="S39" s="100">
        <v>0.3476665220407712</v>
      </c>
      <c r="T39" s="118">
        <f t="shared" si="0"/>
        <v>8</v>
      </c>
    </row>
    <row r="40" spans="1:20" x14ac:dyDescent="0.2">
      <c r="A40" s="111">
        <v>34</v>
      </c>
      <c r="B40" s="95" t="s">
        <v>680</v>
      </c>
      <c r="C40" s="95" t="s">
        <v>32</v>
      </c>
      <c r="D40" s="96">
        <v>2</v>
      </c>
      <c r="E40" s="97">
        <v>44971</v>
      </c>
      <c r="F40" s="98">
        <v>8</v>
      </c>
      <c r="G40" s="99">
        <v>1</v>
      </c>
      <c r="H40" s="100">
        <v>0.38308783837111993</v>
      </c>
      <c r="I40" s="100">
        <v>0.35681289888133871</v>
      </c>
      <c r="J40" s="100">
        <v>0.36077894600771909</v>
      </c>
      <c r="K40" s="100">
        <v>0.361837821161485</v>
      </c>
      <c r="L40" s="100">
        <v>0.38207262969567002</v>
      </c>
      <c r="M40" s="100">
        <v>0.49748173535004458</v>
      </c>
      <c r="N40" s="100">
        <v>0.42428348771090951</v>
      </c>
      <c r="O40" s="100">
        <v>0.38442888016109322</v>
      </c>
      <c r="P40" s="100">
        <v>0.39512250618824529</v>
      </c>
      <c r="Q40" s="100">
        <v>0.47735863600477407</v>
      </c>
      <c r="R40" s="100">
        <v>0.39753491015510334</v>
      </c>
      <c r="S40" s="100">
        <v>0.3476665220407712</v>
      </c>
      <c r="T40" s="118">
        <f t="shared" si="0"/>
        <v>8</v>
      </c>
    </row>
    <row r="41" spans="1:20" x14ac:dyDescent="0.2">
      <c r="A41" s="111">
        <v>35</v>
      </c>
      <c r="B41" s="95" t="s">
        <v>684</v>
      </c>
      <c r="C41" s="95" t="s">
        <v>32</v>
      </c>
      <c r="D41" s="96">
        <v>2</v>
      </c>
      <c r="E41" s="97">
        <v>45323</v>
      </c>
      <c r="F41" s="98">
        <v>0.93900000000000006</v>
      </c>
      <c r="G41" s="99">
        <v>1</v>
      </c>
      <c r="H41" s="100">
        <v>0.38308783837111993</v>
      </c>
      <c r="I41" s="100">
        <v>0.35681289888133871</v>
      </c>
      <c r="J41" s="100">
        <v>0.36077894600771909</v>
      </c>
      <c r="K41" s="100">
        <v>0.361837821161485</v>
      </c>
      <c r="L41" s="100">
        <v>0.38207262969567002</v>
      </c>
      <c r="M41" s="100">
        <v>0.49748173535004458</v>
      </c>
      <c r="N41" s="100">
        <v>0.42428348771090951</v>
      </c>
      <c r="O41" s="100">
        <v>0.38442888016109322</v>
      </c>
      <c r="P41" s="100">
        <v>0.39512250618824529</v>
      </c>
      <c r="Q41" s="100">
        <v>0.47735863600477407</v>
      </c>
      <c r="R41" s="100">
        <v>0.39753491015510334</v>
      </c>
      <c r="S41" s="100">
        <v>0.3476665220407712</v>
      </c>
      <c r="T41" s="118">
        <f t="shared" si="0"/>
        <v>0.93900000000000006</v>
      </c>
    </row>
    <row r="42" spans="1:20" x14ac:dyDescent="0.2">
      <c r="A42" s="111">
        <v>36</v>
      </c>
      <c r="B42" s="95" t="s">
        <v>687</v>
      </c>
      <c r="C42" s="95" t="s">
        <v>32</v>
      </c>
      <c r="D42" s="96">
        <v>2</v>
      </c>
      <c r="E42" s="97">
        <v>45039</v>
      </c>
      <c r="F42" s="98">
        <v>6.5</v>
      </c>
      <c r="G42" s="99">
        <v>1</v>
      </c>
      <c r="H42" s="100">
        <v>0.38308783837111993</v>
      </c>
      <c r="I42" s="100">
        <v>0.35681289888133871</v>
      </c>
      <c r="J42" s="100">
        <v>0.36077894600771909</v>
      </c>
      <c r="K42" s="100">
        <v>0.361837821161485</v>
      </c>
      <c r="L42" s="100">
        <v>0.38207262969567002</v>
      </c>
      <c r="M42" s="100">
        <v>0.49748173535004458</v>
      </c>
      <c r="N42" s="100">
        <v>0.42428348771090951</v>
      </c>
      <c r="O42" s="100">
        <v>0.38442888016109322</v>
      </c>
      <c r="P42" s="100">
        <v>0.39512250618824529</v>
      </c>
      <c r="Q42" s="100">
        <v>0.47735863600477407</v>
      </c>
      <c r="R42" s="100">
        <v>0.39753491015510334</v>
      </c>
      <c r="S42" s="100">
        <v>0.3476665220407712</v>
      </c>
      <c r="T42" s="118">
        <f t="shared" si="0"/>
        <v>6.5</v>
      </c>
    </row>
    <row r="43" spans="1:20" x14ac:dyDescent="0.2">
      <c r="A43" s="111">
        <v>37</v>
      </c>
      <c r="B43" s="95" t="s">
        <v>689</v>
      </c>
      <c r="C43" s="95" t="s">
        <v>32</v>
      </c>
      <c r="D43" s="96">
        <v>2</v>
      </c>
      <c r="E43" s="97">
        <v>45108</v>
      </c>
      <c r="F43" s="98">
        <v>0.32500000000000001</v>
      </c>
      <c r="G43" s="99">
        <v>1</v>
      </c>
      <c r="H43" s="100">
        <v>0.38308783837111993</v>
      </c>
      <c r="I43" s="100">
        <v>0.35681289888133871</v>
      </c>
      <c r="J43" s="100">
        <v>0.36077894600771909</v>
      </c>
      <c r="K43" s="100">
        <v>0.361837821161485</v>
      </c>
      <c r="L43" s="100">
        <v>0.38207262969567002</v>
      </c>
      <c r="M43" s="100">
        <v>0.49748173535004458</v>
      </c>
      <c r="N43" s="100">
        <v>0.42428348771090951</v>
      </c>
      <c r="O43" s="100">
        <v>0.38442888016109322</v>
      </c>
      <c r="P43" s="100">
        <v>0.39512250618824529</v>
      </c>
      <c r="Q43" s="100">
        <v>0.47735863600477407</v>
      </c>
      <c r="R43" s="100">
        <v>0.39753491015510334</v>
      </c>
      <c r="S43" s="100">
        <v>0.3476665220407712</v>
      </c>
      <c r="T43" s="118">
        <f t="shared" si="0"/>
        <v>0.32500000000000001</v>
      </c>
    </row>
    <row r="44" spans="1:20" x14ac:dyDescent="0.2">
      <c r="A44" s="111">
        <v>38</v>
      </c>
      <c r="B44" s="95" t="s">
        <v>1605</v>
      </c>
      <c r="C44" s="95" t="s">
        <v>32</v>
      </c>
      <c r="D44" s="96">
        <v>2</v>
      </c>
      <c r="E44" s="97">
        <v>45114</v>
      </c>
      <c r="F44" s="98">
        <v>11.5</v>
      </c>
      <c r="G44" s="99">
        <v>1</v>
      </c>
      <c r="H44" s="100">
        <v>0.38308783837111993</v>
      </c>
      <c r="I44" s="100">
        <v>0.35681289888133871</v>
      </c>
      <c r="J44" s="100">
        <v>0.36077894600771909</v>
      </c>
      <c r="K44" s="100">
        <v>0.361837821161485</v>
      </c>
      <c r="L44" s="100">
        <v>0.38207262969567002</v>
      </c>
      <c r="M44" s="100">
        <v>0.49748173535004458</v>
      </c>
      <c r="N44" s="100">
        <v>0.42428348771090951</v>
      </c>
      <c r="O44" s="100">
        <v>0.38442888016109322</v>
      </c>
      <c r="P44" s="100">
        <v>0.39512250618824529</v>
      </c>
      <c r="Q44" s="100">
        <v>0.47735863600477407</v>
      </c>
      <c r="R44" s="100">
        <v>0.39753491015510334</v>
      </c>
      <c r="S44" s="100">
        <v>0.3476665220407712</v>
      </c>
      <c r="T44" s="118">
        <f t="shared" si="0"/>
        <v>11.5</v>
      </c>
    </row>
    <row r="45" spans="1:20" x14ac:dyDescent="0.2">
      <c r="A45" s="111">
        <v>39</v>
      </c>
      <c r="B45" s="95" t="s">
        <v>693</v>
      </c>
      <c r="C45" s="95" t="s">
        <v>32</v>
      </c>
      <c r="D45" s="96">
        <v>2</v>
      </c>
      <c r="E45" s="97">
        <v>45627</v>
      </c>
      <c r="F45" s="98">
        <v>14.2</v>
      </c>
      <c r="G45" s="99">
        <v>1</v>
      </c>
      <c r="H45" s="100">
        <v>0.38308783837111993</v>
      </c>
      <c r="I45" s="100">
        <v>0.35681289888133871</v>
      </c>
      <c r="J45" s="100">
        <v>0.36077894600771909</v>
      </c>
      <c r="K45" s="100">
        <v>0.361837821161485</v>
      </c>
      <c r="L45" s="100">
        <v>0.38207262969567002</v>
      </c>
      <c r="M45" s="100">
        <v>0.49748173535004458</v>
      </c>
      <c r="N45" s="100">
        <v>0.42428348771090951</v>
      </c>
      <c r="O45" s="100">
        <v>0.38442888016109322</v>
      </c>
      <c r="P45" s="100">
        <v>0.39512250618824529</v>
      </c>
      <c r="Q45" s="100">
        <v>0.47735863600477407</v>
      </c>
      <c r="R45" s="100">
        <v>0.39753491015510334</v>
      </c>
      <c r="S45" s="100">
        <v>0.3476665220407712</v>
      </c>
      <c r="T45" s="118">
        <f t="shared" si="0"/>
        <v>14.2</v>
      </c>
    </row>
    <row r="46" spans="1:20" x14ac:dyDescent="0.2">
      <c r="A46" s="111">
        <v>40</v>
      </c>
      <c r="B46" s="95" t="s">
        <v>695</v>
      </c>
      <c r="C46" s="95" t="s">
        <v>32</v>
      </c>
      <c r="D46" s="96">
        <v>2</v>
      </c>
      <c r="E46" s="97">
        <v>45128</v>
      </c>
      <c r="F46" s="98">
        <v>13.717000000000001</v>
      </c>
      <c r="G46" s="99">
        <v>1</v>
      </c>
      <c r="H46" s="100">
        <v>0.38308783837111993</v>
      </c>
      <c r="I46" s="100">
        <v>0.35681289888133871</v>
      </c>
      <c r="J46" s="100">
        <v>0.36077894600771909</v>
      </c>
      <c r="K46" s="100">
        <v>0.361837821161485</v>
      </c>
      <c r="L46" s="100">
        <v>0.38207262969567002</v>
      </c>
      <c r="M46" s="100">
        <v>0.49748173535004458</v>
      </c>
      <c r="N46" s="100">
        <v>0.42428348771090951</v>
      </c>
      <c r="O46" s="100">
        <v>0.38442888016109322</v>
      </c>
      <c r="P46" s="100">
        <v>0.39512250618824529</v>
      </c>
      <c r="Q46" s="100">
        <v>0.47735863600477407</v>
      </c>
      <c r="R46" s="100">
        <v>0.39753491015510334</v>
      </c>
      <c r="S46" s="100">
        <v>0.3476665220407712</v>
      </c>
      <c r="T46" s="118">
        <f t="shared" si="0"/>
        <v>13.717000000000001</v>
      </c>
    </row>
    <row r="47" spans="1:20" x14ac:dyDescent="0.2">
      <c r="A47" s="111">
        <v>41</v>
      </c>
      <c r="B47" s="95" t="s">
        <v>696</v>
      </c>
      <c r="C47" s="95" t="s">
        <v>32</v>
      </c>
      <c r="D47" s="96">
        <v>2</v>
      </c>
      <c r="E47" s="97">
        <v>45128</v>
      </c>
      <c r="F47" s="98">
        <v>13.718</v>
      </c>
      <c r="G47" s="99">
        <v>1</v>
      </c>
      <c r="H47" s="100">
        <v>0.38308783837111993</v>
      </c>
      <c r="I47" s="100">
        <v>0.35681289888133871</v>
      </c>
      <c r="J47" s="100">
        <v>0.36077894600771909</v>
      </c>
      <c r="K47" s="100">
        <v>0.361837821161485</v>
      </c>
      <c r="L47" s="100">
        <v>0.38207262969567002</v>
      </c>
      <c r="M47" s="100">
        <v>0.49748173535004458</v>
      </c>
      <c r="N47" s="100">
        <v>0.42428348771090951</v>
      </c>
      <c r="O47" s="100">
        <v>0.38442888016109322</v>
      </c>
      <c r="P47" s="100">
        <v>0.39512250618824529</v>
      </c>
      <c r="Q47" s="100">
        <v>0.47735863600477407</v>
      </c>
      <c r="R47" s="100">
        <v>0.39753491015510334</v>
      </c>
      <c r="S47" s="100">
        <v>0.3476665220407712</v>
      </c>
      <c r="T47" s="118">
        <f t="shared" si="0"/>
        <v>13.718</v>
      </c>
    </row>
    <row r="48" spans="1:20" x14ac:dyDescent="0.2">
      <c r="A48" s="111">
        <v>42</v>
      </c>
      <c r="B48" s="95" t="s">
        <v>699</v>
      </c>
      <c r="C48" s="95" t="s">
        <v>32</v>
      </c>
      <c r="D48" s="96">
        <v>2</v>
      </c>
      <c r="E48" s="97">
        <v>45065</v>
      </c>
      <c r="F48" s="98">
        <v>4.95</v>
      </c>
      <c r="G48" s="99">
        <v>1</v>
      </c>
      <c r="H48" s="100">
        <v>0.38308783837111993</v>
      </c>
      <c r="I48" s="100">
        <v>0.35681289888133871</v>
      </c>
      <c r="J48" s="100">
        <v>0.36077894600771909</v>
      </c>
      <c r="K48" s="100">
        <v>0.361837821161485</v>
      </c>
      <c r="L48" s="100">
        <v>0.38207262969567002</v>
      </c>
      <c r="M48" s="100">
        <v>0.49748173535004458</v>
      </c>
      <c r="N48" s="100">
        <v>0.42428348771090951</v>
      </c>
      <c r="O48" s="100">
        <v>0.38442888016109322</v>
      </c>
      <c r="P48" s="100">
        <v>0.39512250618824529</v>
      </c>
      <c r="Q48" s="100">
        <v>0.47735863600477407</v>
      </c>
      <c r="R48" s="100">
        <v>0.39753491015510334</v>
      </c>
      <c r="S48" s="100">
        <v>0.3476665220407712</v>
      </c>
      <c r="T48" s="118">
        <f t="shared" si="0"/>
        <v>4.95</v>
      </c>
    </row>
    <row r="49" spans="1:20" x14ac:dyDescent="0.2">
      <c r="A49" s="111">
        <v>43</v>
      </c>
      <c r="B49" s="95" t="s">
        <v>700</v>
      </c>
      <c r="C49" s="95" t="s">
        <v>32</v>
      </c>
      <c r="D49" s="96">
        <v>1</v>
      </c>
      <c r="E49" s="97">
        <v>45027</v>
      </c>
      <c r="F49" s="98">
        <v>30</v>
      </c>
      <c r="G49" s="99">
        <v>1</v>
      </c>
      <c r="H49" s="100">
        <v>0.54514412633670606</v>
      </c>
      <c r="I49" s="100">
        <v>0.58976785268395671</v>
      </c>
      <c r="J49" s="100">
        <v>0.59729875600846394</v>
      </c>
      <c r="K49" s="100">
        <v>0.54137675790841078</v>
      </c>
      <c r="L49" s="100">
        <v>0.46213418679006868</v>
      </c>
      <c r="M49" s="100">
        <v>0.39980519738426012</v>
      </c>
      <c r="N49" s="100">
        <v>0.33456205968362052</v>
      </c>
      <c r="O49" s="100">
        <v>0.30261832736201377</v>
      </c>
      <c r="P49" s="100">
        <v>0.27313582813149273</v>
      </c>
      <c r="Q49" s="100">
        <v>0.33139637840810959</v>
      </c>
      <c r="R49" s="100">
        <v>0.42919571638918702</v>
      </c>
      <c r="S49" s="100">
        <v>0.5219653746165217</v>
      </c>
      <c r="T49" s="118">
        <f t="shared" si="0"/>
        <v>30</v>
      </c>
    </row>
    <row r="50" spans="1:20" x14ac:dyDescent="0.2">
      <c r="A50" s="111">
        <v>44</v>
      </c>
      <c r="B50" s="95" t="s">
        <v>1607</v>
      </c>
      <c r="C50" s="95" t="s">
        <v>32</v>
      </c>
      <c r="D50" s="96">
        <v>2</v>
      </c>
      <c r="E50" s="97">
        <v>45261</v>
      </c>
      <c r="F50" s="98">
        <v>2.2000000000000002</v>
      </c>
      <c r="G50" s="99">
        <v>1</v>
      </c>
      <c r="H50" s="100">
        <v>0.38308783837111993</v>
      </c>
      <c r="I50" s="100">
        <v>0.35681289888133871</v>
      </c>
      <c r="J50" s="100">
        <v>0.36077894600771909</v>
      </c>
      <c r="K50" s="100">
        <v>0.361837821161485</v>
      </c>
      <c r="L50" s="100">
        <v>0.38207262969567002</v>
      </c>
      <c r="M50" s="100">
        <v>0.49748173535004458</v>
      </c>
      <c r="N50" s="100">
        <v>0.42428348771090951</v>
      </c>
      <c r="O50" s="100">
        <v>0.38442888016109322</v>
      </c>
      <c r="P50" s="100">
        <v>0.39512250618824529</v>
      </c>
      <c r="Q50" s="100">
        <v>0.47735863600477407</v>
      </c>
      <c r="R50" s="100">
        <v>0.39753491015510334</v>
      </c>
      <c r="S50" s="100">
        <v>0.3476665220407712</v>
      </c>
      <c r="T50" s="118">
        <f t="shared" si="0"/>
        <v>2.2000000000000002</v>
      </c>
    </row>
    <row r="51" spans="1:20" x14ac:dyDescent="0.2">
      <c r="A51" s="111">
        <v>45</v>
      </c>
      <c r="B51" s="95" t="s">
        <v>703</v>
      </c>
      <c r="C51" s="95" t="s">
        <v>32</v>
      </c>
      <c r="D51" s="96">
        <v>1</v>
      </c>
      <c r="E51" s="97">
        <v>45180</v>
      </c>
      <c r="F51" s="98">
        <v>7</v>
      </c>
      <c r="G51" s="99">
        <v>1</v>
      </c>
      <c r="H51" s="100">
        <v>0.54514412633670606</v>
      </c>
      <c r="I51" s="100">
        <v>0.58976785268395671</v>
      </c>
      <c r="J51" s="100">
        <v>0.59729875600846394</v>
      </c>
      <c r="K51" s="100">
        <v>0.54137675790841078</v>
      </c>
      <c r="L51" s="100">
        <v>0.46213418679006868</v>
      </c>
      <c r="M51" s="100">
        <v>0.39980519738426012</v>
      </c>
      <c r="N51" s="100">
        <v>0.33456205968362052</v>
      </c>
      <c r="O51" s="100">
        <v>0.30261832736201377</v>
      </c>
      <c r="P51" s="100">
        <v>0.27313582813149273</v>
      </c>
      <c r="Q51" s="100">
        <v>0.33139637840810959</v>
      </c>
      <c r="R51" s="100">
        <v>0.42919571638918702</v>
      </c>
      <c r="S51" s="100">
        <v>0.5219653746165217</v>
      </c>
      <c r="T51" s="118">
        <f t="shared" ref="T51:T85" si="1">F51</f>
        <v>7</v>
      </c>
    </row>
    <row r="52" spans="1:20" x14ac:dyDescent="0.2">
      <c r="A52" s="111">
        <v>46</v>
      </c>
      <c r="B52" s="95" t="s">
        <v>704</v>
      </c>
      <c r="C52" s="95" t="s">
        <v>32</v>
      </c>
      <c r="D52" s="96">
        <v>1</v>
      </c>
      <c r="E52" s="97">
        <v>45184</v>
      </c>
      <c r="F52" s="98">
        <v>7</v>
      </c>
      <c r="G52" s="99">
        <v>1</v>
      </c>
      <c r="H52" s="100">
        <v>0.54514412633670606</v>
      </c>
      <c r="I52" s="100">
        <v>0.58976785268395671</v>
      </c>
      <c r="J52" s="100">
        <v>0.59729875600846394</v>
      </c>
      <c r="K52" s="100">
        <v>0.54137675790841078</v>
      </c>
      <c r="L52" s="100">
        <v>0.46213418679006868</v>
      </c>
      <c r="M52" s="100">
        <v>0.39980519738426012</v>
      </c>
      <c r="N52" s="100">
        <v>0.33456205968362052</v>
      </c>
      <c r="O52" s="100">
        <v>0.30261832736201377</v>
      </c>
      <c r="P52" s="100">
        <v>0.27313582813149273</v>
      </c>
      <c r="Q52" s="100">
        <v>0.33139637840810959</v>
      </c>
      <c r="R52" s="100">
        <v>0.42919571638918702</v>
      </c>
      <c r="S52" s="100">
        <v>0.5219653746165217</v>
      </c>
      <c r="T52" s="118">
        <f t="shared" si="1"/>
        <v>7</v>
      </c>
    </row>
    <row r="53" spans="1:20" x14ac:dyDescent="0.2">
      <c r="A53" s="111">
        <v>47</v>
      </c>
      <c r="B53" s="95" t="s">
        <v>1609</v>
      </c>
      <c r="C53" s="95" t="s">
        <v>32</v>
      </c>
      <c r="D53" s="96">
        <v>1</v>
      </c>
      <c r="E53" s="97">
        <v>45214</v>
      </c>
      <c r="F53" s="98">
        <v>0.95874000000000004</v>
      </c>
      <c r="G53" s="99">
        <v>1</v>
      </c>
      <c r="H53" s="100">
        <v>0.54514412633670606</v>
      </c>
      <c r="I53" s="100">
        <v>0.58976785268395671</v>
      </c>
      <c r="J53" s="100">
        <v>0.59729875600846394</v>
      </c>
      <c r="K53" s="100">
        <v>0.54137675790841078</v>
      </c>
      <c r="L53" s="100">
        <v>0.46213418679006868</v>
      </c>
      <c r="M53" s="100">
        <v>0.39980519738426012</v>
      </c>
      <c r="N53" s="100">
        <v>0.33456205968362052</v>
      </c>
      <c r="O53" s="100">
        <v>0.30261832736201377</v>
      </c>
      <c r="P53" s="100">
        <v>0.27313582813149273</v>
      </c>
      <c r="Q53" s="100">
        <v>0.33139637840810959</v>
      </c>
      <c r="R53" s="100">
        <v>0.42919571638918702</v>
      </c>
      <c r="S53" s="100">
        <v>0.5219653746165217</v>
      </c>
      <c r="T53" s="118">
        <f t="shared" si="1"/>
        <v>0.95874000000000004</v>
      </c>
    </row>
    <row r="54" spans="1:20" x14ac:dyDescent="0.2">
      <c r="A54" s="111">
        <v>48</v>
      </c>
      <c r="B54" s="95" t="s">
        <v>706</v>
      </c>
      <c r="C54" s="95" t="s">
        <v>32</v>
      </c>
      <c r="D54" s="96">
        <v>1</v>
      </c>
      <c r="E54" s="97">
        <v>45444</v>
      </c>
      <c r="F54" s="98">
        <v>4.1900000000000004</v>
      </c>
      <c r="G54" s="99">
        <v>1</v>
      </c>
      <c r="H54" s="100">
        <v>0.54514412633670606</v>
      </c>
      <c r="I54" s="100">
        <v>0.58976785268395671</v>
      </c>
      <c r="J54" s="100">
        <v>0.59729875600846394</v>
      </c>
      <c r="K54" s="100">
        <v>0.54137675790841078</v>
      </c>
      <c r="L54" s="100">
        <v>0.46213418679006868</v>
      </c>
      <c r="M54" s="100">
        <v>0.39980519738426012</v>
      </c>
      <c r="N54" s="100">
        <v>0.33456205968362052</v>
      </c>
      <c r="O54" s="100">
        <v>0.30261832736201377</v>
      </c>
      <c r="P54" s="100">
        <v>0.27313582813149273</v>
      </c>
      <c r="Q54" s="100">
        <v>0.33139637840810959</v>
      </c>
      <c r="R54" s="100">
        <v>0.42919571638918702</v>
      </c>
      <c r="S54" s="100">
        <v>0.5219653746165217</v>
      </c>
      <c r="T54" s="118">
        <f t="shared" si="1"/>
        <v>4.1900000000000004</v>
      </c>
    </row>
    <row r="55" spans="1:20" x14ac:dyDescent="0.2">
      <c r="A55" s="111">
        <v>49</v>
      </c>
      <c r="B55" s="95" t="s">
        <v>1610</v>
      </c>
      <c r="C55" s="95" t="s">
        <v>32</v>
      </c>
      <c r="D55" s="96">
        <v>2</v>
      </c>
      <c r="E55" s="97">
        <v>45309</v>
      </c>
      <c r="F55" s="98">
        <v>-1.76</v>
      </c>
      <c r="G55" s="99">
        <v>1</v>
      </c>
      <c r="H55" s="100">
        <v>0.38308783837111993</v>
      </c>
      <c r="I55" s="100">
        <v>0.35681289888133871</v>
      </c>
      <c r="J55" s="100">
        <v>0.36077894600771909</v>
      </c>
      <c r="K55" s="100">
        <v>0.361837821161485</v>
      </c>
      <c r="L55" s="100">
        <v>0.38207262969567002</v>
      </c>
      <c r="M55" s="100">
        <v>0.49748173535004458</v>
      </c>
      <c r="N55" s="100">
        <v>0.42428348771090951</v>
      </c>
      <c r="O55" s="100">
        <v>0.38442888016109322</v>
      </c>
      <c r="P55" s="100">
        <v>0.39512250618824529</v>
      </c>
      <c r="Q55" s="100">
        <v>0.47735863600477407</v>
      </c>
      <c r="R55" s="100">
        <v>0.39753491015510334</v>
      </c>
      <c r="S55" s="100">
        <v>0.3476665220407712</v>
      </c>
      <c r="T55" s="118">
        <f t="shared" si="1"/>
        <v>-1.76</v>
      </c>
    </row>
    <row r="56" spans="1:20" x14ac:dyDescent="0.2">
      <c r="A56" s="111">
        <v>50</v>
      </c>
      <c r="B56" s="95" t="s">
        <v>708</v>
      </c>
      <c r="C56" s="95" t="s">
        <v>32</v>
      </c>
      <c r="D56" s="96">
        <v>1</v>
      </c>
      <c r="E56" s="97">
        <v>45536</v>
      </c>
      <c r="F56" s="98">
        <v>5</v>
      </c>
      <c r="G56" s="99">
        <v>1</v>
      </c>
      <c r="H56" s="100">
        <v>0.54514412633670606</v>
      </c>
      <c r="I56" s="100">
        <v>0.58976785268395671</v>
      </c>
      <c r="J56" s="100">
        <v>0.59729875600846394</v>
      </c>
      <c r="K56" s="100">
        <v>0.54137675790841078</v>
      </c>
      <c r="L56" s="100">
        <v>0.46213418679006868</v>
      </c>
      <c r="M56" s="100">
        <v>0.39980519738426012</v>
      </c>
      <c r="N56" s="100">
        <v>0.33456205968362052</v>
      </c>
      <c r="O56" s="100">
        <v>0.30261832736201377</v>
      </c>
      <c r="P56" s="100">
        <v>0.27313582813149273</v>
      </c>
      <c r="Q56" s="100">
        <v>0.33139637840810959</v>
      </c>
      <c r="R56" s="100">
        <v>0.42919571638918702</v>
      </c>
      <c r="S56" s="100">
        <v>0.5219653746165217</v>
      </c>
      <c r="T56" s="118">
        <f t="shared" si="1"/>
        <v>5</v>
      </c>
    </row>
    <row r="57" spans="1:20" x14ac:dyDescent="0.2">
      <c r="A57" s="111">
        <v>51</v>
      </c>
      <c r="B57" s="95" t="s">
        <v>1611</v>
      </c>
      <c r="C57" s="95" t="s">
        <v>32</v>
      </c>
      <c r="D57" s="96">
        <v>1</v>
      </c>
      <c r="E57" s="97">
        <v>45566</v>
      </c>
      <c r="F57" s="98">
        <v>9</v>
      </c>
      <c r="G57" s="99">
        <v>1</v>
      </c>
      <c r="H57" s="100">
        <v>0.54514412633670606</v>
      </c>
      <c r="I57" s="100">
        <v>0.58976785268395671</v>
      </c>
      <c r="J57" s="100">
        <v>0.59729875600846394</v>
      </c>
      <c r="K57" s="100">
        <v>0.54137675790841078</v>
      </c>
      <c r="L57" s="100">
        <v>0.46213418679006868</v>
      </c>
      <c r="M57" s="100">
        <v>0.39980519738426012</v>
      </c>
      <c r="N57" s="100">
        <v>0.33456205968362052</v>
      </c>
      <c r="O57" s="100">
        <v>0.30261832736201377</v>
      </c>
      <c r="P57" s="100">
        <v>0.27313582813149273</v>
      </c>
      <c r="Q57" s="100">
        <v>0.33139637840810959</v>
      </c>
      <c r="R57" s="100">
        <v>0.42919571638918702</v>
      </c>
      <c r="S57" s="100">
        <v>0.5219653746165217</v>
      </c>
      <c r="T57" s="118">
        <f t="shared" si="1"/>
        <v>9</v>
      </c>
    </row>
    <row r="58" spans="1:20" x14ac:dyDescent="0.2">
      <c r="A58" s="111">
        <v>52</v>
      </c>
      <c r="B58" s="95" t="s">
        <v>709</v>
      </c>
      <c r="C58" s="95" t="s">
        <v>32</v>
      </c>
      <c r="D58" s="96">
        <v>2</v>
      </c>
      <c r="E58" s="97">
        <v>45474</v>
      </c>
      <c r="F58" s="98">
        <v>5.0999999999999996</v>
      </c>
      <c r="G58" s="99">
        <v>1</v>
      </c>
      <c r="H58" s="100">
        <v>0.38308783837111993</v>
      </c>
      <c r="I58" s="100">
        <v>0.35681289888133871</v>
      </c>
      <c r="J58" s="100">
        <v>0.36077894600771909</v>
      </c>
      <c r="K58" s="100">
        <v>0.361837821161485</v>
      </c>
      <c r="L58" s="100">
        <v>0.38207262969567002</v>
      </c>
      <c r="M58" s="100">
        <v>0.49748173535004458</v>
      </c>
      <c r="N58" s="100">
        <v>0.42428348771090951</v>
      </c>
      <c r="O58" s="100">
        <v>0.38442888016109322</v>
      </c>
      <c r="P58" s="100">
        <v>0.39512250618824529</v>
      </c>
      <c r="Q58" s="100">
        <v>0.47735863600477407</v>
      </c>
      <c r="R58" s="100">
        <v>0.39753491015510334</v>
      </c>
      <c r="S58" s="100">
        <v>0.3476665220407712</v>
      </c>
      <c r="T58" s="118">
        <f t="shared" si="1"/>
        <v>5.0999999999999996</v>
      </c>
    </row>
    <row r="59" spans="1:20" x14ac:dyDescent="0.2">
      <c r="A59" s="111">
        <v>53</v>
      </c>
      <c r="B59" s="95" t="s">
        <v>710</v>
      </c>
      <c r="C59" s="95" t="s">
        <v>32</v>
      </c>
      <c r="D59" s="96">
        <v>1</v>
      </c>
      <c r="E59" s="97">
        <v>45075</v>
      </c>
      <c r="F59" s="98">
        <v>22.302</v>
      </c>
      <c r="G59" s="99">
        <v>1</v>
      </c>
      <c r="H59" s="100">
        <v>0.54514412633670606</v>
      </c>
      <c r="I59" s="100">
        <v>0.58976785268395671</v>
      </c>
      <c r="J59" s="100">
        <v>0.59729875600846394</v>
      </c>
      <c r="K59" s="100">
        <v>0.54137675790841078</v>
      </c>
      <c r="L59" s="100">
        <v>0.46213418679006868</v>
      </c>
      <c r="M59" s="100">
        <v>0.39980519738426012</v>
      </c>
      <c r="N59" s="100">
        <v>0.33456205968362052</v>
      </c>
      <c r="O59" s="100">
        <v>0.30261832736201377</v>
      </c>
      <c r="P59" s="100">
        <v>0.27313582813149273</v>
      </c>
      <c r="Q59" s="100">
        <v>0.33139637840810959</v>
      </c>
      <c r="R59" s="100">
        <v>0.42919571638918702</v>
      </c>
      <c r="S59" s="100">
        <v>0.5219653746165217</v>
      </c>
      <c r="T59" s="118">
        <f t="shared" si="1"/>
        <v>22.302</v>
      </c>
    </row>
    <row r="60" spans="1:20" x14ac:dyDescent="0.2">
      <c r="A60" s="111">
        <v>54</v>
      </c>
      <c r="B60" s="95" t="s">
        <v>1612</v>
      </c>
      <c r="C60" s="95" t="s">
        <v>32</v>
      </c>
      <c r="D60" s="96">
        <v>1</v>
      </c>
      <c r="E60" s="97">
        <v>45536</v>
      </c>
      <c r="F60" s="98">
        <v>3</v>
      </c>
      <c r="G60" s="99">
        <v>1</v>
      </c>
      <c r="H60" s="100">
        <v>0.54514412633670606</v>
      </c>
      <c r="I60" s="100">
        <v>0.58976785268395671</v>
      </c>
      <c r="J60" s="100">
        <v>0.59729875600846394</v>
      </c>
      <c r="K60" s="100">
        <v>0.54137675790841078</v>
      </c>
      <c r="L60" s="100">
        <v>0.46213418679006868</v>
      </c>
      <c r="M60" s="100">
        <v>0.39980519738426012</v>
      </c>
      <c r="N60" s="100">
        <v>0.33456205968362052</v>
      </c>
      <c r="O60" s="100">
        <v>0.30261832736201377</v>
      </c>
      <c r="P60" s="100">
        <v>0.27313582813149273</v>
      </c>
      <c r="Q60" s="100">
        <v>0.33139637840810959</v>
      </c>
      <c r="R60" s="100">
        <v>0.42919571638918702</v>
      </c>
      <c r="S60" s="100">
        <v>0.5219653746165217</v>
      </c>
      <c r="T60" s="118">
        <f t="shared" si="1"/>
        <v>3</v>
      </c>
    </row>
    <row r="61" spans="1:20" x14ac:dyDescent="0.2">
      <c r="A61" s="111">
        <v>55</v>
      </c>
      <c r="B61" s="95" t="s">
        <v>711</v>
      </c>
      <c r="C61" s="95" t="s">
        <v>32</v>
      </c>
      <c r="D61" s="96">
        <v>2</v>
      </c>
      <c r="E61" s="97">
        <v>45505</v>
      </c>
      <c r="F61" s="98">
        <v>3.2</v>
      </c>
      <c r="G61" s="99">
        <v>1</v>
      </c>
      <c r="H61" s="100">
        <v>0.38308783837111993</v>
      </c>
      <c r="I61" s="100">
        <v>0.35681289888133871</v>
      </c>
      <c r="J61" s="100">
        <v>0.36077894600771909</v>
      </c>
      <c r="K61" s="100">
        <v>0.361837821161485</v>
      </c>
      <c r="L61" s="100">
        <v>0.38207262969567002</v>
      </c>
      <c r="M61" s="100">
        <v>0.49748173535004458</v>
      </c>
      <c r="N61" s="100">
        <v>0.42428348771090951</v>
      </c>
      <c r="O61" s="100">
        <v>0.38442888016109322</v>
      </c>
      <c r="P61" s="100">
        <v>0.39512250618824529</v>
      </c>
      <c r="Q61" s="100">
        <v>0.47735863600477407</v>
      </c>
      <c r="R61" s="100">
        <v>0.39753491015510334</v>
      </c>
      <c r="S61" s="100">
        <v>0.3476665220407712</v>
      </c>
      <c r="T61" s="118">
        <f t="shared" si="1"/>
        <v>3.2</v>
      </c>
    </row>
    <row r="62" spans="1:20" x14ac:dyDescent="0.2">
      <c r="A62" s="111">
        <v>56</v>
      </c>
      <c r="B62" s="95" t="s">
        <v>712</v>
      </c>
      <c r="C62" s="95" t="s">
        <v>32</v>
      </c>
      <c r="D62" s="96">
        <v>2</v>
      </c>
      <c r="E62" s="97">
        <v>45505</v>
      </c>
      <c r="F62" s="98">
        <v>3.2</v>
      </c>
      <c r="G62" s="99">
        <v>1</v>
      </c>
      <c r="H62" s="100">
        <v>0.38308783837111993</v>
      </c>
      <c r="I62" s="100">
        <v>0.35681289888133871</v>
      </c>
      <c r="J62" s="100">
        <v>0.36077894600771909</v>
      </c>
      <c r="K62" s="100">
        <v>0.361837821161485</v>
      </c>
      <c r="L62" s="100">
        <v>0.38207262969567002</v>
      </c>
      <c r="M62" s="100">
        <v>0.49748173535004458</v>
      </c>
      <c r="N62" s="100">
        <v>0.42428348771090951</v>
      </c>
      <c r="O62" s="100">
        <v>0.38442888016109322</v>
      </c>
      <c r="P62" s="100">
        <v>0.39512250618824529</v>
      </c>
      <c r="Q62" s="100">
        <v>0.47735863600477407</v>
      </c>
      <c r="R62" s="100">
        <v>0.39753491015510334</v>
      </c>
      <c r="S62" s="100">
        <v>0.3476665220407712</v>
      </c>
      <c r="T62" s="118">
        <f t="shared" si="1"/>
        <v>3.2</v>
      </c>
    </row>
    <row r="63" spans="1:20" x14ac:dyDescent="0.2">
      <c r="A63" s="111">
        <v>57</v>
      </c>
      <c r="B63" s="95" t="s">
        <v>713</v>
      </c>
      <c r="C63" s="95" t="s">
        <v>32</v>
      </c>
      <c r="D63" s="96">
        <v>2</v>
      </c>
      <c r="E63" s="97">
        <v>45505</v>
      </c>
      <c r="F63" s="98">
        <v>3.2</v>
      </c>
      <c r="G63" s="99">
        <v>1</v>
      </c>
      <c r="H63" s="100">
        <v>0.38308783837111993</v>
      </c>
      <c r="I63" s="100">
        <v>0.35681289888133871</v>
      </c>
      <c r="J63" s="100">
        <v>0.36077894600771909</v>
      </c>
      <c r="K63" s="100">
        <v>0.361837821161485</v>
      </c>
      <c r="L63" s="100">
        <v>0.38207262969567002</v>
      </c>
      <c r="M63" s="100">
        <v>0.49748173535004458</v>
      </c>
      <c r="N63" s="100">
        <v>0.42428348771090951</v>
      </c>
      <c r="O63" s="100">
        <v>0.38442888016109322</v>
      </c>
      <c r="P63" s="100">
        <v>0.39512250618824529</v>
      </c>
      <c r="Q63" s="100">
        <v>0.47735863600477407</v>
      </c>
      <c r="R63" s="100">
        <v>0.39753491015510334</v>
      </c>
      <c r="S63" s="100">
        <v>0.3476665220407712</v>
      </c>
      <c r="T63" s="118">
        <f t="shared" si="1"/>
        <v>3.2</v>
      </c>
    </row>
    <row r="64" spans="1:20" x14ac:dyDescent="0.2">
      <c r="A64" s="111">
        <v>58</v>
      </c>
      <c r="B64" s="95" t="s">
        <v>720</v>
      </c>
      <c r="C64" s="95" t="s">
        <v>32</v>
      </c>
      <c r="D64" s="96">
        <v>1</v>
      </c>
      <c r="E64" s="97">
        <v>45474</v>
      </c>
      <c r="F64" s="98">
        <v>4</v>
      </c>
      <c r="G64" s="99">
        <v>1</v>
      </c>
      <c r="H64" s="100">
        <v>0.54514412633670606</v>
      </c>
      <c r="I64" s="100">
        <v>0.58976785268395671</v>
      </c>
      <c r="J64" s="100">
        <v>0.59729875600846394</v>
      </c>
      <c r="K64" s="100">
        <v>0.54137675790841078</v>
      </c>
      <c r="L64" s="100">
        <v>0.46213418679006868</v>
      </c>
      <c r="M64" s="100">
        <v>0.39980519738426012</v>
      </c>
      <c r="N64" s="100">
        <v>0.33456205968362052</v>
      </c>
      <c r="O64" s="100">
        <v>0.30261832736201377</v>
      </c>
      <c r="P64" s="100">
        <v>0.27313582813149273</v>
      </c>
      <c r="Q64" s="100">
        <v>0.33139637840810959</v>
      </c>
      <c r="R64" s="100">
        <v>0.42919571638918702</v>
      </c>
      <c r="S64" s="100">
        <v>0.5219653746165217</v>
      </c>
      <c r="T64" s="118">
        <f t="shared" si="1"/>
        <v>4</v>
      </c>
    </row>
    <row r="65" spans="1:20" x14ac:dyDescent="0.2">
      <c r="A65" s="111">
        <v>59</v>
      </c>
      <c r="B65" s="95" t="s">
        <v>1613</v>
      </c>
      <c r="C65" s="95" t="s">
        <v>32</v>
      </c>
      <c r="D65" s="96">
        <v>1</v>
      </c>
      <c r="E65" s="97">
        <v>45116</v>
      </c>
      <c r="F65" s="98">
        <v>0.38</v>
      </c>
      <c r="G65" s="99">
        <v>1</v>
      </c>
      <c r="H65" s="100">
        <v>0.54514412633670606</v>
      </c>
      <c r="I65" s="100">
        <v>0.58976785268395671</v>
      </c>
      <c r="J65" s="100">
        <v>0.59729875600846394</v>
      </c>
      <c r="K65" s="100">
        <v>0.54137675790841078</v>
      </c>
      <c r="L65" s="100">
        <v>0.46213418679006868</v>
      </c>
      <c r="M65" s="100">
        <v>0.39980519738426012</v>
      </c>
      <c r="N65" s="100">
        <v>0.33456205968362052</v>
      </c>
      <c r="O65" s="100">
        <v>0.30261832736201377</v>
      </c>
      <c r="P65" s="100">
        <v>0.27313582813149273</v>
      </c>
      <c r="Q65" s="100">
        <v>0.33139637840810959</v>
      </c>
      <c r="R65" s="100">
        <v>0.42919571638918702</v>
      </c>
      <c r="S65" s="100">
        <v>0.5219653746165217</v>
      </c>
      <c r="T65" s="118">
        <f t="shared" si="1"/>
        <v>0.38</v>
      </c>
    </row>
    <row r="66" spans="1:20" x14ac:dyDescent="0.2">
      <c r="A66" s="111">
        <v>60</v>
      </c>
      <c r="B66" s="95" t="s">
        <v>721</v>
      </c>
      <c r="C66" s="95" t="s">
        <v>32</v>
      </c>
      <c r="D66" s="96">
        <v>1</v>
      </c>
      <c r="E66" s="97">
        <v>44978</v>
      </c>
      <c r="F66" s="98">
        <v>3.4</v>
      </c>
      <c r="G66" s="101">
        <v>1</v>
      </c>
      <c r="H66" s="102">
        <v>0.54514412633670606</v>
      </c>
      <c r="I66" s="102">
        <v>0.58976785268395671</v>
      </c>
      <c r="J66" s="102">
        <v>0.59729875600846394</v>
      </c>
      <c r="K66" s="102">
        <v>0.54137675790841078</v>
      </c>
      <c r="L66" s="102">
        <v>0.46213418679006868</v>
      </c>
      <c r="M66" s="102">
        <v>0.39980519738426012</v>
      </c>
      <c r="N66" s="102">
        <v>0.33456205968362052</v>
      </c>
      <c r="O66" s="102">
        <v>0.30261832736201377</v>
      </c>
      <c r="P66" s="102">
        <v>0.27313582813149273</v>
      </c>
      <c r="Q66" s="102">
        <v>0.33139637840810959</v>
      </c>
      <c r="R66" s="102">
        <v>0.42919571638918702</v>
      </c>
      <c r="S66" s="102">
        <v>0.5219653746165217</v>
      </c>
      <c r="T66" s="118">
        <f t="shared" si="1"/>
        <v>3.4</v>
      </c>
    </row>
    <row r="67" spans="1:20" x14ac:dyDescent="0.2">
      <c r="A67" s="111">
        <v>61</v>
      </c>
      <c r="B67" s="95" t="s">
        <v>1614</v>
      </c>
      <c r="C67" s="95" t="s">
        <v>32</v>
      </c>
      <c r="D67" s="96">
        <v>1</v>
      </c>
      <c r="E67" s="97">
        <v>45249</v>
      </c>
      <c r="F67" s="98">
        <v>-0.4</v>
      </c>
      <c r="G67" s="101">
        <v>1</v>
      </c>
      <c r="H67" s="102">
        <v>0.54514412633670606</v>
      </c>
      <c r="I67" s="102">
        <v>0.58976785268395671</v>
      </c>
      <c r="J67" s="102">
        <v>0.59729875600846394</v>
      </c>
      <c r="K67" s="102">
        <v>0.54137675790841078</v>
      </c>
      <c r="L67" s="102">
        <v>0.46213418679006868</v>
      </c>
      <c r="M67" s="102">
        <v>0.39980519738426012</v>
      </c>
      <c r="N67" s="102">
        <v>0.33456205968362052</v>
      </c>
      <c r="O67" s="102">
        <v>0.30261832736201377</v>
      </c>
      <c r="P67" s="102">
        <v>0.27313582813149273</v>
      </c>
      <c r="Q67" s="102">
        <v>0.33139637840810959</v>
      </c>
      <c r="R67" s="102">
        <v>0.42919571638918702</v>
      </c>
      <c r="S67" s="102">
        <v>0.5219653746165217</v>
      </c>
      <c r="T67" s="118">
        <f t="shared" si="1"/>
        <v>-0.4</v>
      </c>
    </row>
    <row r="68" spans="1:20" x14ac:dyDescent="0.2">
      <c r="A68" s="111">
        <v>62</v>
      </c>
      <c r="B68" s="95" t="s">
        <v>727</v>
      </c>
      <c r="C68" s="95" t="s">
        <v>32</v>
      </c>
      <c r="D68" s="96">
        <v>2</v>
      </c>
      <c r="E68" s="97">
        <v>45352</v>
      </c>
      <c r="F68" s="98">
        <v>9.75</v>
      </c>
      <c r="G68" s="101">
        <v>1</v>
      </c>
      <c r="H68" s="102">
        <v>0.38308783837111993</v>
      </c>
      <c r="I68" s="102">
        <v>0.35681289888133871</v>
      </c>
      <c r="J68" s="102">
        <v>0.36077894600771909</v>
      </c>
      <c r="K68" s="102">
        <v>0.361837821161485</v>
      </c>
      <c r="L68" s="102">
        <v>0.38207262969567002</v>
      </c>
      <c r="M68" s="102">
        <v>0.49748173535004458</v>
      </c>
      <c r="N68" s="102">
        <v>0.42428348771090951</v>
      </c>
      <c r="O68" s="102">
        <v>0.38442888016109322</v>
      </c>
      <c r="P68" s="102">
        <v>0.39512250618824529</v>
      </c>
      <c r="Q68" s="102">
        <v>0.47735863600477407</v>
      </c>
      <c r="R68" s="102">
        <v>0.39753491015510334</v>
      </c>
      <c r="S68" s="102">
        <v>0.3476665220407712</v>
      </c>
      <c r="T68" s="118">
        <f t="shared" si="1"/>
        <v>9.75</v>
      </c>
    </row>
    <row r="69" spans="1:20" x14ac:dyDescent="0.2">
      <c r="A69" s="111">
        <v>63</v>
      </c>
      <c r="B69" s="95" t="s">
        <v>1617</v>
      </c>
      <c r="C69" s="95" t="s">
        <v>32</v>
      </c>
      <c r="D69" s="96">
        <v>2</v>
      </c>
      <c r="E69" s="97">
        <v>45079</v>
      </c>
      <c r="F69" s="98">
        <v>-12.5</v>
      </c>
      <c r="G69" s="101">
        <v>1</v>
      </c>
      <c r="H69" s="102">
        <v>0.38308783837111993</v>
      </c>
      <c r="I69" s="102">
        <v>0.35681289888133871</v>
      </c>
      <c r="J69" s="102">
        <v>0.36077894600771909</v>
      </c>
      <c r="K69" s="102">
        <v>0.361837821161485</v>
      </c>
      <c r="L69" s="102">
        <v>0.38207262969567002</v>
      </c>
      <c r="M69" s="102">
        <v>0.49748173535004458</v>
      </c>
      <c r="N69" s="102">
        <v>0.42428348771090951</v>
      </c>
      <c r="O69" s="102">
        <v>0.38442888016109322</v>
      </c>
      <c r="P69" s="102">
        <v>0.39512250618824529</v>
      </c>
      <c r="Q69" s="102">
        <v>0.47735863600477407</v>
      </c>
      <c r="R69" s="102">
        <v>0.39753491015510334</v>
      </c>
      <c r="S69" s="102">
        <v>0.3476665220407712</v>
      </c>
      <c r="T69" s="118">
        <f t="shared" si="1"/>
        <v>-12.5</v>
      </c>
    </row>
    <row r="70" spans="1:20" x14ac:dyDescent="0.2">
      <c r="A70" s="111">
        <v>64</v>
      </c>
      <c r="B70" s="95" t="s">
        <v>734</v>
      </c>
      <c r="C70" s="95" t="s">
        <v>32</v>
      </c>
      <c r="D70" s="96">
        <v>3</v>
      </c>
      <c r="E70" s="97">
        <v>45597</v>
      </c>
      <c r="F70" s="98">
        <v>17.001000000000001</v>
      </c>
      <c r="G70" s="101">
        <v>1</v>
      </c>
      <c r="H70" s="102">
        <v>0.38635791580549561</v>
      </c>
      <c r="I70" s="102">
        <v>0.39891940167680973</v>
      </c>
      <c r="J70" s="102">
        <v>0.4203020286079418</v>
      </c>
      <c r="K70" s="102">
        <v>0.42954055842437877</v>
      </c>
      <c r="L70" s="102">
        <v>0.41138904172636337</v>
      </c>
      <c r="M70" s="102">
        <v>0.41988514533821586</v>
      </c>
      <c r="N70" s="102">
        <v>0.43005063099282526</v>
      </c>
      <c r="O70" s="102">
        <v>0.45177613268756345</v>
      </c>
      <c r="P70" s="102">
        <v>0.40338272312371037</v>
      </c>
      <c r="Q70" s="102">
        <v>0.37566578670192963</v>
      </c>
      <c r="R70" s="102">
        <v>0.42323672459735134</v>
      </c>
      <c r="S70" s="102">
        <v>0.43893736480753387</v>
      </c>
      <c r="T70" s="118">
        <f t="shared" si="1"/>
        <v>17.001000000000001</v>
      </c>
    </row>
    <row r="71" spans="1:20" x14ac:dyDescent="0.2">
      <c r="A71" s="111">
        <v>65</v>
      </c>
      <c r="B71" s="95" t="s">
        <v>1618</v>
      </c>
      <c r="C71" s="95" t="s">
        <v>32</v>
      </c>
      <c r="D71" s="96">
        <v>2</v>
      </c>
      <c r="E71" s="97">
        <v>45088</v>
      </c>
      <c r="F71" s="98">
        <v>5.25</v>
      </c>
      <c r="G71" s="101">
        <v>1</v>
      </c>
      <c r="H71" s="102">
        <v>0.38308783837111993</v>
      </c>
      <c r="I71" s="102">
        <v>0.35681289888133871</v>
      </c>
      <c r="J71" s="102">
        <v>0.36077894600771909</v>
      </c>
      <c r="K71" s="102">
        <v>0.361837821161485</v>
      </c>
      <c r="L71" s="102">
        <v>0.38207262969567002</v>
      </c>
      <c r="M71" s="102">
        <v>0.49748173535004458</v>
      </c>
      <c r="N71" s="102">
        <v>0.42428348771090951</v>
      </c>
      <c r="O71" s="102">
        <v>0.38442888016109322</v>
      </c>
      <c r="P71" s="102">
        <v>0.39512250618824529</v>
      </c>
      <c r="Q71" s="102">
        <v>0.47735863600477407</v>
      </c>
      <c r="R71" s="102">
        <v>0.39753491015510334</v>
      </c>
      <c r="S71" s="102">
        <v>0.3476665220407712</v>
      </c>
      <c r="T71" s="118">
        <f t="shared" si="1"/>
        <v>5.25</v>
      </c>
    </row>
    <row r="72" spans="1:20" x14ac:dyDescent="0.2">
      <c r="A72" s="111">
        <v>66</v>
      </c>
      <c r="B72" s="95" t="s">
        <v>736</v>
      </c>
      <c r="C72" s="95" t="s">
        <v>32</v>
      </c>
      <c r="D72" s="96">
        <v>4</v>
      </c>
      <c r="E72" s="97">
        <v>42023</v>
      </c>
      <c r="F72" s="98">
        <v>3.4</v>
      </c>
      <c r="G72" s="101">
        <v>1</v>
      </c>
      <c r="H72" s="102">
        <v>0.62168827813969774</v>
      </c>
      <c r="I72" s="102">
        <v>0.67970798595070514</v>
      </c>
      <c r="J72" s="102">
        <v>0.69299697842207197</v>
      </c>
      <c r="K72" s="102">
        <v>0.63517084765866239</v>
      </c>
      <c r="L72" s="102">
        <v>0.55373905066850559</v>
      </c>
      <c r="M72" s="102">
        <v>0.48263730027017049</v>
      </c>
      <c r="N72" s="102">
        <v>0.4367437264662013</v>
      </c>
      <c r="O72" s="102">
        <v>0.40391373945592246</v>
      </c>
      <c r="P72" s="102">
        <v>0.38565721601378383</v>
      </c>
      <c r="Q72" s="102">
        <v>0.42042247838978286</v>
      </c>
      <c r="R72" s="102">
        <v>0.51336580629622985</v>
      </c>
      <c r="S72" s="102">
        <v>0.60000108441418831</v>
      </c>
      <c r="T72" s="118">
        <f t="shared" si="1"/>
        <v>3.4</v>
      </c>
    </row>
    <row r="73" spans="1:20" x14ac:dyDescent="0.2">
      <c r="A73" s="111">
        <v>67</v>
      </c>
      <c r="B73" s="95" t="s">
        <v>737</v>
      </c>
      <c r="C73" s="95" t="s">
        <v>32</v>
      </c>
      <c r="D73" s="96">
        <v>1</v>
      </c>
      <c r="E73" s="97">
        <v>45270</v>
      </c>
      <c r="F73" s="98">
        <v>6</v>
      </c>
      <c r="G73" s="101">
        <v>1</v>
      </c>
      <c r="H73" s="102">
        <v>0.54514412633670606</v>
      </c>
      <c r="I73" s="102">
        <v>0.58976785268395671</v>
      </c>
      <c r="J73" s="102">
        <v>0.59729875600846394</v>
      </c>
      <c r="K73" s="102">
        <v>0.54137675790841078</v>
      </c>
      <c r="L73" s="102">
        <v>0.46213418679006868</v>
      </c>
      <c r="M73" s="102">
        <v>0.39980519738426012</v>
      </c>
      <c r="N73" s="102">
        <v>0.33456205968362052</v>
      </c>
      <c r="O73" s="102">
        <v>0.30261832736201377</v>
      </c>
      <c r="P73" s="102">
        <v>0.27313582813149273</v>
      </c>
      <c r="Q73" s="102">
        <v>0.33139637840810959</v>
      </c>
      <c r="R73" s="102">
        <v>0.42919571638918702</v>
      </c>
      <c r="S73" s="102">
        <v>0.5219653746165217</v>
      </c>
      <c r="T73" s="118">
        <f t="shared" si="1"/>
        <v>6</v>
      </c>
    </row>
    <row r="74" spans="1:20" x14ac:dyDescent="0.2">
      <c r="A74" s="111">
        <v>68</v>
      </c>
      <c r="B74" s="95" t="s">
        <v>738</v>
      </c>
      <c r="C74" s="95" t="s">
        <v>32</v>
      </c>
      <c r="D74" s="96">
        <v>1</v>
      </c>
      <c r="E74" s="97">
        <v>45270</v>
      </c>
      <c r="F74" s="98">
        <v>6</v>
      </c>
      <c r="G74" s="101">
        <v>1</v>
      </c>
      <c r="H74" s="102">
        <v>0.54514412633670606</v>
      </c>
      <c r="I74" s="102">
        <v>0.58976785268395671</v>
      </c>
      <c r="J74" s="102">
        <v>0.59729875600846394</v>
      </c>
      <c r="K74" s="102">
        <v>0.54137675790841078</v>
      </c>
      <c r="L74" s="102">
        <v>0.46213418679006868</v>
      </c>
      <c r="M74" s="102">
        <v>0.39980519738426012</v>
      </c>
      <c r="N74" s="102">
        <v>0.33456205968362052</v>
      </c>
      <c r="O74" s="102">
        <v>0.30261832736201377</v>
      </c>
      <c r="P74" s="102">
        <v>0.27313582813149273</v>
      </c>
      <c r="Q74" s="102">
        <v>0.33139637840810959</v>
      </c>
      <c r="R74" s="102">
        <v>0.42919571638918702</v>
      </c>
      <c r="S74" s="102">
        <v>0.5219653746165217</v>
      </c>
      <c r="T74" s="118">
        <f t="shared" si="1"/>
        <v>6</v>
      </c>
    </row>
    <row r="75" spans="1:20" x14ac:dyDescent="0.2">
      <c r="A75" s="111">
        <v>69</v>
      </c>
      <c r="B75" s="95" t="s">
        <v>739</v>
      </c>
      <c r="C75" s="95" t="s">
        <v>32</v>
      </c>
      <c r="D75" s="96">
        <v>2</v>
      </c>
      <c r="E75" s="97">
        <v>45031</v>
      </c>
      <c r="F75" s="98">
        <v>4.9329999999999998</v>
      </c>
      <c r="G75" s="101">
        <v>1</v>
      </c>
      <c r="H75" s="102">
        <v>0.38308783837111993</v>
      </c>
      <c r="I75" s="102">
        <v>0.35681289888133871</v>
      </c>
      <c r="J75" s="102">
        <v>0.36077894600771909</v>
      </c>
      <c r="K75" s="102">
        <v>0.361837821161485</v>
      </c>
      <c r="L75" s="102">
        <v>0.38207262969567002</v>
      </c>
      <c r="M75" s="102">
        <v>0.49748173535004458</v>
      </c>
      <c r="N75" s="102">
        <v>0.42428348771090951</v>
      </c>
      <c r="O75" s="102">
        <v>0.38442888016109322</v>
      </c>
      <c r="P75" s="102">
        <v>0.39512250618824529</v>
      </c>
      <c r="Q75" s="102">
        <v>0.47735863600477407</v>
      </c>
      <c r="R75" s="102">
        <v>0.39753491015510334</v>
      </c>
      <c r="S75" s="102">
        <v>0.3476665220407712</v>
      </c>
      <c r="T75" s="118">
        <f t="shared" si="1"/>
        <v>4.9329999999999998</v>
      </c>
    </row>
    <row r="76" spans="1:20" x14ac:dyDescent="0.2">
      <c r="A76" s="111">
        <v>70</v>
      </c>
      <c r="B76" s="95" t="s">
        <v>740</v>
      </c>
      <c r="C76" s="95" t="s">
        <v>32</v>
      </c>
      <c r="D76" s="96">
        <v>2</v>
      </c>
      <c r="E76" s="97">
        <v>45031</v>
      </c>
      <c r="F76" s="98">
        <v>4.9329999999999998</v>
      </c>
      <c r="G76" s="101">
        <v>1</v>
      </c>
      <c r="H76" s="102">
        <v>0.38308783837111993</v>
      </c>
      <c r="I76" s="102">
        <v>0.35681289888133871</v>
      </c>
      <c r="J76" s="102">
        <v>0.36077894600771909</v>
      </c>
      <c r="K76" s="102">
        <v>0.361837821161485</v>
      </c>
      <c r="L76" s="102">
        <v>0.38207262969567002</v>
      </c>
      <c r="M76" s="102">
        <v>0.49748173535004458</v>
      </c>
      <c r="N76" s="102">
        <v>0.42428348771090951</v>
      </c>
      <c r="O76" s="102">
        <v>0.38442888016109322</v>
      </c>
      <c r="P76" s="102">
        <v>0.39512250618824529</v>
      </c>
      <c r="Q76" s="102">
        <v>0.47735863600477407</v>
      </c>
      <c r="R76" s="102">
        <v>0.39753491015510334</v>
      </c>
      <c r="S76" s="102">
        <v>0.3476665220407712</v>
      </c>
      <c r="T76" s="118">
        <f t="shared" si="1"/>
        <v>4.9329999999999998</v>
      </c>
    </row>
    <row r="77" spans="1:20" x14ac:dyDescent="0.2">
      <c r="A77" s="111">
        <v>71</v>
      </c>
      <c r="B77" s="95" t="s">
        <v>741</v>
      </c>
      <c r="C77" s="95" t="s">
        <v>32</v>
      </c>
      <c r="D77" s="96">
        <v>2</v>
      </c>
      <c r="E77" s="97">
        <v>45031</v>
      </c>
      <c r="F77" s="98">
        <v>4.9329999999999998</v>
      </c>
      <c r="G77" s="101">
        <v>1</v>
      </c>
      <c r="H77" s="102">
        <v>0.38308783837111993</v>
      </c>
      <c r="I77" s="102">
        <v>0.35681289888133871</v>
      </c>
      <c r="J77" s="102">
        <v>0.36077894600771909</v>
      </c>
      <c r="K77" s="102">
        <v>0.361837821161485</v>
      </c>
      <c r="L77" s="102">
        <v>0.38207262969567002</v>
      </c>
      <c r="M77" s="102">
        <v>0.49748173535004458</v>
      </c>
      <c r="N77" s="102">
        <v>0.42428348771090951</v>
      </c>
      <c r="O77" s="102">
        <v>0.38442888016109322</v>
      </c>
      <c r="P77" s="102">
        <v>0.39512250618824529</v>
      </c>
      <c r="Q77" s="102">
        <v>0.47735863600477407</v>
      </c>
      <c r="R77" s="102">
        <v>0.39753491015510334</v>
      </c>
      <c r="S77" s="102">
        <v>0.3476665220407712</v>
      </c>
      <c r="T77" s="118">
        <f t="shared" si="1"/>
        <v>4.9329999999999998</v>
      </c>
    </row>
    <row r="78" spans="1:20" x14ac:dyDescent="0.2">
      <c r="A78" s="111">
        <v>72</v>
      </c>
      <c r="B78" s="95" t="s">
        <v>742</v>
      </c>
      <c r="C78" s="95" t="s">
        <v>32</v>
      </c>
      <c r="D78" s="96">
        <v>2</v>
      </c>
      <c r="E78" s="97">
        <v>45153</v>
      </c>
      <c r="F78" s="98">
        <v>0.4</v>
      </c>
      <c r="G78" s="101">
        <v>1</v>
      </c>
      <c r="H78" s="102">
        <v>0.38308783837111993</v>
      </c>
      <c r="I78" s="102">
        <v>0.35681289888133871</v>
      </c>
      <c r="J78" s="102">
        <v>0.36077894600771909</v>
      </c>
      <c r="K78" s="102">
        <v>0.361837821161485</v>
      </c>
      <c r="L78" s="102">
        <v>0.38207262969567002</v>
      </c>
      <c r="M78" s="102">
        <v>0.49748173535004458</v>
      </c>
      <c r="N78" s="102">
        <v>0.42428348771090951</v>
      </c>
      <c r="O78" s="102">
        <v>0.38442888016109322</v>
      </c>
      <c r="P78" s="102">
        <v>0.39512250618824529</v>
      </c>
      <c r="Q78" s="102">
        <v>0.47735863600477407</v>
      </c>
      <c r="R78" s="102">
        <v>0.39753491015510334</v>
      </c>
      <c r="S78" s="102">
        <v>0.3476665220407712</v>
      </c>
      <c r="T78" s="118">
        <f t="shared" si="1"/>
        <v>0.4</v>
      </c>
    </row>
    <row r="79" spans="1:20" x14ac:dyDescent="0.2">
      <c r="A79" s="111">
        <v>73</v>
      </c>
      <c r="B79" s="95" t="s">
        <v>747</v>
      </c>
      <c r="C79" s="95" t="s">
        <v>32</v>
      </c>
      <c r="D79" s="96">
        <v>1</v>
      </c>
      <c r="E79" s="97">
        <v>45059</v>
      </c>
      <c r="F79" s="98">
        <v>1</v>
      </c>
      <c r="G79" s="101">
        <v>1</v>
      </c>
      <c r="H79" s="102">
        <v>0.54514412633670606</v>
      </c>
      <c r="I79" s="102">
        <v>0.58976785268395671</v>
      </c>
      <c r="J79" s="102">
        <v>0.59729875600846394</v>
      </c>
      <c r="K79" s="102">
        <v>0.54137675790841078</v>
      </c>
      <c r="L79" s="102">
        <v>0.46213418679006868</v>
      </c>
      <c r="M79" s="102">
        <v>0.39980519738426012</v>
      </c>
      <c r="N79" s="102">
        <v>0.33456205968362052</v>
      </c>
      <c r="O79" s="102">
        <v>0.30261832736201377</v>
      </c>
      <c r="P79" s="102">
        <v>0.27313582813149273</v>
      </c>
      <c r="Q79" s="102">
        <v>0.33139637840810959</v>
      </c>
      <c r="R79" s="102">
        <v>0.42919571638918702</v>
      </c>
      <c r="S79" s="102">
        <v>0.5219653746165217</v>
      </c>
      <c r="T79" s="118">
        <f t="shared" si="1"/>
        <v>1</v>
      </c>
    </row>
    <row r="80" spans="1:20" x14ac:dyDescent="0.2">
      <c r="A80" s="111">
        <v>74</v>
      </c>
      <c r="B80" s="95" t="s">
        <v>748</v>
      </c>
      <c r="C80" s="95" t="s">
        <v>32</v>
      </c>
      <c r="D80" s="96">
        <v>1</v>
      </c>
      <c r="E80" s="97">
        <v>45059</v>
      </c>
      <c r="F80" s="98">
        <v>1</v>
      </c>
      <c r="G80" s="101">
        <v>1</v>
      </c>
      <c r="H80" s="102">
        <v>0.54514412633670606</v>
      </c>
      <c r="I80" s="102">
        <v>0.58976785268395671</v>
      </c>
      <c r="J80" s="102">
        <v>0.59729875600846394</v>
      </c>
      <c r="K80" s="102">
        <v>0.54137675790841078</v>
      </c>
      <c r="L80" s="102">
        <v>0.46213418679006868</v>
      </c>
      <c r="M80" s="102">
        <v>0.39980519738426012</v>
      </c>
      <c r="N80" s="102">
        <v>0.33456205968362052</v>
      </c>
      <c r="O80" s="102">
        <v>0.30261832736201377</v>
      </c>
      <c r="P80" s="102">
        <v>0.27313582813149273</v>
      </c>
      <c r="Q80" s="102">
        <v>0.33139637840810959</v>
      </c>
      <c r="R80" s="102">
        <v>0.42919571638918702</v>
      </c>
      <c r="S80" s="102">
        <v>0.5219653746165217</v>
      </c>
      <c r="T80" s="118">
        <f t="shared" si="1"/>
        <v>1</v>
      </c>
    </row>
    <row r="81" spans="1:20" x14ac:dyDescent="0.2">
      <c r="A81" s="111">
        <v>75</v>
      </c>
      <c r="B81" s="95" t="s">
        <v>749</v>
      </c>
      <c r="C81" s="95" t="s">
        <v>32</v>
      </c>
      <c r="D81" s="96">
        <v>1</v>
      </c>
      <c r="E81" s="97">
        <v>45059</v>
      </c>
      <c r="F81" s="98">
        <v>1</v>
      </c>
      <c r="G81" s="101">
        <v>1</v>
      </c>
      <c r="H81" s="102">
        <v>0.54514412633670606</v>
      </c>
      <c r="I81" s="102">
        <v>0.58976785268395671</v>
      </c>
      <c r="J81" s="102">
        <v>0.59729875600846394</v>
      </c>
      <c r="K81" s="102">
        <v>0.54137675790841078</v>
      </c>
      <c r="L81" s="102">
        <v>0.46213418679006868</v>
      </c>
      <c r="M81" s="102">
        <v>0.39980519738426012</v>
      </c>
      <c r="N81" s="102">
        <v>0.33456205968362052</v>
      </c>
      <c r="O81" s="102">
        <v>0.30261832736201377</v>
      </c>
      <c r="P81" s="102">
        <v>0.27313582813149273</v>
      </c>
      <c r="Q81" s="102">
        <v>0.33139637840810959</v>
      </c>
      <c r="R81" s="102">
        <v>0.42919571638918702</v>
      </c>
      <c r="S81" s="102">
        <v>0.5219653746165217</v>
      </c>
      <c r="T81" s="118">
        <f t="shared" si="1"/>
        <v>1</v>
      </c>
    </row>
    <row r="82" spans="1:20" x14ac:dyDescent="0.2">
      <c r="A82" s="111">
        <v>76</v>
      </c>
      <c r="B82" s="95" t="s">
        <v>751</v>
      </c>
      <c r="C82" s="95" t="s">
        <v>32</v>
      </c>
      <c r="D82" s="96">
        <v>2</v>
      </c>
      <c r="E82" s="97">
        <v>45352</v>
      </c>
      <c r="F82" s="98">
        <v>10.1</v>
      </c>
      <c r="G82" s="101">
        <v>1</v>
      </c>
      <c r="H82" s="102">
        <v>0.38308783837111993</v>
      </c>
      <c r="I82" s="102">
        <v>0.35681289888133871</v>
      </c>
      <c r="J82" s="102">
        <v>0.36077894600771909</v>
      </c>
      <c r="K82" s="102">
        <v>0.361837821161485</v>
      </c>
      <c r="L82" s="102">
        <v>0.38207262969567002</v>
      </c>
      <c r="M82" s="102">
        <v>0.49748173535004458</v>
      </c>
      <c r="N82" s="102">
        <v>0.42428348771090951</v>
      </c>
      <c r="O82" s="102">
        <v>0.38442888016109322</v>
      </c>
      <c r="P82" s="102">
        <v>0.39512250618824529</v>
      </c>
      <c r="Q82" s="102">
        <v>0.47735863600477407</v>
      </c>
      <c r="R82" s="102">
        <v>0.39753491015510334</v>
      </c>
      <c r="S82" s="102">
        <v>0.3476665220407712</v>
      </c>
      <c r="T82" s="118">
        <f t="shared" si="1"/>
        <v>10.1</v>
      </c>
    </row>
    <row r="83" spans="1:20" x14ac:dyDescent="0.2">
      <c r="A83" s="111">
        <v>77</v>
      </c>
      <c r="B83" s="95" t="s">
        <v>752</v>
      </c>
      <c r="C83" s="95" t="s">
        <v>32</v>
      </c>
      <c r="D83" s="96">
        <v>2</v>
      </c>
      <c r="E83" s="97">
        <v>45383</v>
      </c>
      <c r="F83" s="98">
        <v>10</v>
      </c>
      <c r="G83" s="101">
        <v>1</v>
      </c>
      <c r="H83" s="102">
        <v>0.38308783837111993</v>
      </c>
      <c r="I83" s="102">
        <v>0.35681289888133871</v>
      </c>
      <c r="J83" s="102">
        <v>0.36077894600771909</v>
      </c>
      <c r="K83" s="102">
        <v>0.361837821161485</v>
      </c>
      <c r="L83" s="102">
        <v>0.38207262969567002</v>
      </c>
      <c r="M83" s="102">
        <v>0.49748173535004458</v>
      </c>
      <c r="N83" s="102">
        <v>0.42428348771090951</v>
      </c>
      <c r="O83" s="102">
        <v>0.38442888016109322</v>
      </c>
      <c r="P83" s="102">
        <v>0.39512250618824529</v>
      </c>
      <c r="Q83" s="102">
        <v>0.47735863600477407</v>
      </c>
      <c r="R83" s="102">
        <v>0.39753491015510334</v>
      </c>
      <c r="S83" s="102">
        <v>0.3476665220407712</v>
      </c>
      <c r="T83" s="118">
        <f t="shared" si="1"/>
        <v>10</v>
      </c>
    </row>
    <row r="84" spans="1:20" x14ac:dyDescent="0.2">
      <c r="A84" s="111">
        <v>78</v>
      </c>
      <c r="B84" s="95" t="s">
        <v>1619</v>
      </c>
      <c r="C84" s="95" t="s">
        <v>32</v>
      </c>
      <c r="D84" s="96">
        <v>1</v>
      </c>
      <c r="E84" s="97">
        <v>45092</v>
      </c>
      <c r="F84" s="98">
        <v>0.8</v>
      </c>
      <c r="G84" s="101">
        <v>1</v>
      </c>
      <c r="H84" s="102">
        <v>0.54514412633670606</v>
      </c>
      <c r="I84" s="102">
        <v>0.58976785268395671</v>
      </c>
      <c r="J84" s="102">
        <v>0.59729875600846394</v>
      </c>
      <c r="K84" s="102">
        <v>0.54137675790841078</v>
      </c>
      <c r="L84" s="102">
        <v>0.46213418679006868</v>
      </c>
      <c r="M84" s="102">
        <v>0.39980519738426012</v>
      </c>
      <c r="N84" s="102">
        <v>0.33456205968362052</v>
      </c>
      <c r="O84" s="102">
        <v>0.30261832736201377</v>
      </c>
      <c r="P84" s="102">
        <v>0.27313582813149273</v>
      </c>
      <c r="Q84" s="102">
        <v>0.33139637840810959</v>
      </c>
      <c r="R84" s="102">
        <v>0.42919571638918702</v>
      </c>
      <c r="S84" s="102">
        <v>0.5219653746165217</v>
      </c>
      <c r="T84" s="118">
        <f t="shared" si="1"/>
        <v>0.8</v>
      </c>
    </row>
    <row r="85" spans="1:20" x14ac:dyDescent="0.2">
      <c r="A85" s="111">
        <v>79</v>
      </c>
      <c r="B85" s="95" t="s">
        <v>754</v>
      </c>
      <c r="C85" s="95" t="s">
        <v>32</v>
      </c>
      <c r="D85" s="96">
        <v>1</v>
      </c>
      <c r="E85" s="97">
        <v>45627</v>
      </c>
      <c r="F85" s="98">
        <v>6.44</v>
      </c>
      <c r="G85" s="101">
        <v>1</v>
      </c>
      <c r="H85" s="102">
        <v>0.54514412633670606</v>
      </c>
      <c r="I85" s="102">
        <v>0.58976785268395671</v>
      </c>
      <c r="J85" s="102">
        <v>0.59729875600846394</v>
      </c>
      <c r="K85" s="102">
        <v>0.54137675790841078</v>
      </c>
      <c r="L85" s="102">
        <v>0.46213418679006868</v>
      </c>
      <c r="M85" s="102">
        <v>0.39980519738426012</v>
      </c>
      <c r="N85" s="102">
        <v>0.33456205968362052</v>
      </c>
      <c r="O85" s="102">
        <v>0.30261832736201377</v>
      </c>
      <c r="P85" s="102">
        <v>0.27313582813149273</v>
      </c>
      <c r="Q85" s="102">
        <v>0.33139637840810959</v>
      </c>
      <c r="R85" s="102">
        <v>0.42919571638918702</v>
      </c>
      <c r="S85" s="102">
        <v>0.5219653746165217</v>
      </c>
      <c r="T85" s="118">
        <f t="shared" si="1"/>
        <v>6.44</v>
      </c>
    </row>
    <row r="86" spans="1:20" x14ac:dyDescent="0.2">
      <c r="A86" s="111">
        <v>80</v>
      </c>
      <c r="B86" s="95" t="s">
        <v>755</v>
      </c>
      <c r="C86" s="95" t="s">
        <v>79</v>
      </c>
      <c r="D86" s="96">
        <v>3</v>
      </c>
      <c r="E86" s="97">
        <v>45323</v>
      </c>
      <c r="F86" s="98">
        <v>25.2</v>
      </c>
      <c r="G86" s="101">
        <v>1</v>
      </c>
      <c r="H86" s="102">
        <v>0.34510552382231963</v>
      </c>
      <c r="I86" s="102">
        <v>0.2866705898236856</v>
      </c>
      <c r="J86" s="102">
        <v>0.28930204548682154</v>
      </c>
      <c r="K86" s="102">
        <v>0.31634228065278813</v>
      </c>
      <c r="L86" s="102">
        <v>0.37996651909642021</v>
      </c>
      <c r="M86" s="102">
        <v>0.44307907311157868</v>
      </c>
      <c r="N86" s="102">
        <v>0.5267118545738162</v>
      </c>
      <c r="O86" s="102">
        <v>0.5949203864063437</v>
      </c>
      <c r="P86" s="102">
        <v>0.58473634631058879</v>
      </c>
      <c r="Q86" s="102">
        <v>0.52362924694768764</v>
      </c>
      <c r="R86" s="102">
        <v>0.40768468986504969</v>
      </c>
      <c r="S86" s="102">
        <v>0.38086901862969602</v>
      </c>
      <c r="T86" s="118">
        <f t="shared" ref="T86:T149" si="2">F86</f>
        <v>25.2</v>
      </c>
    </row>
    <row r="87" spans="1:20" x14ac:dyDescent="0.2">
      <c r="A87" s="111">
        <v>81</v>
      </c>
      <c r="B87" s="95" t="s">
        <v>756</v>
      </c>
      <c r="C87" s="95" t="s">
        <v>79</v>
      </c>
      <c r="D87" s="96">
        <v>3</v>
      </c>
      <c r="E87" s="97">
        <v>45352</v>
      </c>
      <c r="F87" s="98">
        <v>16.8</v>
      </c>
      <c r="G87" s="101">
        <v>1</v>
      </c>
      <c r="H87" s="102">
        <v>0.34510552382231963</v>
      </c>
      <c r="I87" s="102">
        <v>0.2866705898236856</v>
      </c>
      <c r="J87" s="102">
        <v>0.28930204548682154</v>
      </c>
      <c r="K87" s="102">
        <v>0.31634228065278813</v>
      </c>
      <c r="L87" s="102">
        <v>0.37996651909642021</v>
      </c>
      <c r="M87" s="102">
        <v>0.44307907311157868</v>
      </c>
      <c r="N87" s="102">
        <v>0.5267118545738162</v>
      </c>
      <c r="O87" s="102">
        <v>0.5949203864063437</v>
      </c>
      <c r="P87" s="102">
        <v>0.58473634631058879</v>
      </c>
      <c r="Q87" s="102">
        <v>0.52362924694768764</v>
      </c>
      <c r="R87" s="102">
        <v>0.40768468986504969</v>
      </c>
      <c r="S87" s="102">
        <v>0.38086901862969602</v>
      </c>
      <c r="T87" s="118">
        <f t="shared" si="2"/>
        <v>16.8</v>
      </c>
    </row>
    <row r="88" spans="1:20" x14ac:dyDescent="0.2">
      <c r="A88" s="111">
        <v>82</v>
      </c>
      <c r="B88" s="95" t="s">
        <v>757</v>
      </c>
      <c r="C88" s="95" t="s">
        <v>79</v>
      </c>
      <c r="D88" s="96">
        <v>3</v>
      </c>
      <c r="E88" s="97">
        <v>45383</v>
      </c>
      <c r="F88" s="98">
        <v>4.2</v>
      </c>
      <c r="G88" s="101">
        <v>1</v>
      </c>
      <c r="H88" s="102">
        <v>0.34510552382231963</v>
      </c>
      <c r="I88" s="102">
        <v>0.2866705898236856</v>
      </c>
      <c r="J88" s="102">
        <v>0.28930204548682154</v>
      </c>
      <c r="K88" s="102">
        <v>0.31634228065278813</v>
      </c>
      <c r="L88" s="102">
        <v>0.37996651909642021</v>
      </c>
      <c r="M88" s="102">
        <v>0.44307907311157868</v>
      </c>
      <c r="N88" s="102">
        <v>0.5267118545738162</v>
      </c>
      <c r="O88" s="102">
        <v>0.5949203864063437</v>
      </c>
      <c r="P88" s="102">
        <v>0.58473634631058879</v>
      </c>
      <c r="Q88" s="102">
        <v>0.52362924694768764</v>
      </c>
      <c r="R88" s="102">
        <v>0.40768468986504969</v>
      </c>
      <c r="S88" s="102">
        <v>0.38086901862969602</v>
      </c>
      <c r="T88" s="118">
        <f t="shared" si="2"/>
        <v>4.2</v>
      </c>
    </row>
    <row r="89" spans="1:20" x14ac:dyDescent="0.2">
      <c r="A89" s="111">
        <v>83</v>
      </c>
      <c r="B89" s="95" t="s">
        <v>758</v>
      </c>
      <c r="C89" s="95" t="s">
        <v>79</v>
      </c>
      <c r="D89" s="96">
        <v>3</v>
      </c>
      <c r="E89" s="97">
        <v>45198</v>
      </c>
      <c r="F89" s="98">
        <v>16.8</v>
      </c>
      <c r="G89" s="101">
        <v>1</v>
      </c>
      <c r="H89" s="102">
        <v>0.34510552382231963</v>
      </c>
      <c r="I89" s="102">
        <v>0.2866705898236856</v>
      </c>
      <c r="J89" s="102">
        <v>0.28930204548682154</v>
      </c>
      <c r="K89" s="102">
        <v>0.31634228065278813</v>
      </c>
      <c r="L89" s="102">
        <v>0.37996651909642021</v>
      </c>
      <c r="M89" s="102">
        <v>0.44307907311157868</v>
      </c>
      <c r="N89" s="102">
        <v>0.5267118545738162</v>
      </c>
      <c r="O89" s="102">
        <v>0.5949203864063437</v>
      </c>
      <c r="P89" s="102">
        <v>0.58473634631058879</v>
      </c>
      <c r="Q89" s="102">
        <v>0.52362924694768764</v>
      </c>
      <c r="R89" s="102">
        <v>0.40768468986504969</v>
      </c>
      <c r="S89" s="102">
        <v>0.38086901862969602</v>
      </c>
      <c r="T89" s="118">
        <f t="shared" si="2"/>
        <v>16.8</v>
      </c>
    </row>
    <row r="90" spans="1:20" x14ac:dyDescent="0.2">
      <c r="A90" s="111">
        <v>84</v>
      </c>
      <c r="B90" s="95" t="s">
        <v>1621</v>
      </c>
      <c r="C90" s="95" t="s">
        <v>79</v>
      </c>
      <c r="D90" s="96">
        <v>3</v>
      </c>
      <c r="E90" s="97">
        <v>45123</v>
      </c>
      <c r="F90" s="98">
        <v>4.2</v>
      </c>
      <c r="G90" s="101">
        <v>1</v>
      </c>
      <c r="H90" s="102">
        <v>0.34510552382231963</v>
      </c>
      <c r="I90" s="102">
        <v>0.2866705898236856</v>
      </c>
      <c r="J90" s="102">
        <v>0.28930204548682154</v>
      </c>
      <c r="K90" s="102">
        <v>0.31634228065278813</v>
      </c>
      <c r="L90" s="102">
        <v>0.37996651909642021</v>
      </c>
      <c r="M90" s="102">
        <v>0.44307907311157868</v>
      </c>
      <c r="N90" s="102">
        <v>0.5267118545738162</v>
      </c>
      <c r="O90" s="102">
        <v>0.5949203864063437</v>
      </c>
      <c r="P90" s="102">
        <v>0.58473634631058879</v>
      </c>
      <c r="Q90" s="102">
        <v>0.52362924694768764</v>
      </c>
      <c r="R90" s="102">
        <v>0.40768468986504969</v>
      </c>
      <c r="S90" s="102">
        <v>0.38086901862969602</v>
      </c>
      <c r="T90" s="118">
        <f t="shared" si="2"/>
        <v>4.2</v>
      </c>
    </row>
    <row r="91" spans="1:20" x14ac:dyDescent="0.2">
      <c r="A91" s="111">
        <v>85</v>
      </c>
      <c r="B91" s="95" t="s">
        <v>1622</v>
      </c>
      <c r="C91" s="95" t="s">
        <v>79</v>
      </c>
      <c r="D91" s="96">
        <v>3</v>
      </c>
      <c r="E91" s="97">
        <v>45138</v>
      </c>
      <c r="F91" s="98">
        <v>4.2</v>
      </c>
      <c r="G91" s="101">
        <v>1</v>
      </c>
      <c r="H91" s="102">
        <v>0.34510552382231963</v>
      </c>
      <c r="I91" s="102">
        <v>0.2866705898236856</v>
      </c>
      <c r="J91" s="102">
        <v>0.28930204548682154</v>
      </c>
      <c r="K91" s="102">
        <v>0.31634228065278813</v>
      </c>
      <c r="L91" s="102">
        <v>0.37996651909642021</v>
      </c>
      <c r="M91" s="102">
        <v>0.44307907311157868</v>
      </c>
      <c r="N91" s="102">
        <v>0.5267118545738162</v>
      </c>
      <c r="O91" s="102">
        <v>0.5949203864063437</v>
      </c>
      <c r="P91" s="102">
        <v>0.58473634631058879</v>
      </c>
      <c r="Q91" s="102">
        <v>0.52362924694768764</v>
      </c>
      <c r="R91" s="102">
        <v>0.40768468986504969</v>
      </c>
      <c r="S91" s="102">
        <v>0.38086901862969602</v>
      </c>
      <c r="T91" s="118">
        <f t="shared" si="2"/>
        <v>4.2</v>
      </c>
    </row>
    <row r="92" spans="1:20" x14ac:dyDescent="0.2">
      <c r="A92" s="111">
        <v>86</v>
      </c>
      <c r="B92" s="95" t="s">
        <v>1623</v>
      </c>
      <c r="C92" s="95" t="s">
        <v>79</v>
      </c>
      <c r="D92" s="96">
        <v>3</v>
      </c>
      <c r="E92" s="97">
        <v>45352</v>
      </c>
      <c r="F92" s="98">
        <v>4.1999999999999993</v>
      </c>
      <c r="G92" s="101">
        <v>1</v>
      </c>
      <c r="H92" s="102">
        <v>0.34510552382231963</v>
      </c>
      <c r="I92" s="102">
        <v>0.2866705898236856</v>
      </c>
      <c r="J92" s="102">
        <v>0.28930204548682154</v>
      </c>
      <c r="K92" s="102">
        <v>0.31634228065278813</v>
      </c>
      <c r="L92" s="102">
        <v>0.37996651909642021</v>
      </c>
      <c r="M92" s="102">
        <v>0.44307907311157868</v>
      </c>
      <c r="N92" s="102">
        <v>0.5267118545738162</v>
      </c>
      <c r="O92" s="102">
        <v>0.5949203864063437</v>
      </c>
      <c r="P92" s="102">
        <v>0.58473634631058879</v>
      </c>
      <c r="Q92" s="102">
        <v>0.52362924694768764</v>
      </c>
      <c r="R92" s="102">
        <v>0.40768468986504969</v>
      </c>
      <c r="S92" s="102">
        <v>0.38086901862969602</v>
      </c>
      <c r="T92" s="118">
        <f t="shared" si="2"/>
        <v>4.1999999999999993</v>
      </c>
    </row>
    <row r="93" spans="1:20" x14ac:dyDescent="0.2">
      <c r="A93" s="111">
        <v>87</v>
      </c>
      <c r="B93" s="95" t="s">
        <v>1624</v>
      </c>
      <c r="C93" s="95" t="s">
        <v>79</v>
      </c>
      <c r="D93" s="96">
        <v>3</v>
      </c>
      <c r="E93" s="97">
        <v>45165</v>
      </c>
      <c r="F93" s="98">
        <v>4.2</v>
      </c>
      <c r="G93" s="101">
        <v>1</v>
      </c>
      <c r="H93" s="102">
        <v>0.34510552382231963</v>
      </c>
      <c r="I93" s="102">
        <v>0.2866705898236856</v>
      </c>
      <c r="J93" s="102">
        <v>0.28930204548682154</v>
      </c>
      <c r="K93" s="102">
        <v>0.31634228065278813</v>
      </c>
      <c r="L93" s="102">
        <v>0.37996651909642021</v>
      </c>
      <c r="M93" s="102">
        <v>0.44307907311157868</v>
      </c>
      <c r="N93" s="102">
        <v>0.5267118545738162</v>
      </c>
      <c r="O93" s="102">
        <v>0.5949203864063437</v>
      </c>
      <c r="P93" s="102">
        <v>0.58473634631058879</v>
      </c>
      <c r="Q93" s="102">
        <v>0.52362924694768764</v>
      </c>
      <c r="R93" s="102">
        <v>0.40768468986504969</v>
      </c>
      <c r="S93" s="102">
        <v>0.38086901862969602</v>
      </c>
      <c r="T93" s="118">
        <f t="shared" si="2"/>
        <v>4.2</v>
      </c>
    </row>
    <row r="94" spans="1:20" x14ac:dyDescent="0.2">
      <c r="A94" s="111">
        <v>88</v>
      </c>
      <c r="B94" s="95" t="s">
        <v>1625</v>
      </c>
      <c r="C94" s="95" t="s">
        <v>79</v>
      </c>
      <c r="D94" s="96">
        <v>3</v>
      </c>
      <c r="E94" s="97">
        <v>45087</v>
      </c>
      <c r="F94" s="98">
        <v>12.6</v>
      </c>
      <c r="G94" s="101">
        <v>1</v>
      </c>
      <c r="H94" s="102">
        <v>0.34510552382231963</v>
      </c>
      <c r="I94" s="102">
        <v>0.2866705898236856</v>
      </c>
      <c r="J94" s="102">
        <v>0.28930204548682154</v>
      </c>
      <c r="K94" s="102">
        <v>0.31634228065278813</v>
      </c>
      <c r="L94" s="102">
        <v>0.37996651909642021</v>
      </c>
      <c r="M94" s="102">
        <v>0.44307907311157868</v>
      </c>
      <c r="N94" s="102">
        <v>0.5267118545738162</v>
      </c>
      <c r="O94" s="102">
        <v>0.5949203864063437</v>
      </c>
      <c r="P94" s="102">
        <v>0.58473634631058879</v>
      </c>
      <c r="Q94" s="102">
        <v>0.52362924694768764</v>
      </c>
      <c r="R94" s="102">
        <v>0.40768468986504969</v>
      </c>
      <c r="S94" s="102">
        <v>0.38086901862969602</v>
      </c>
      <c r="T94" s="118">
        <f t="shared" si="2"/>
        <v>12.6</v>
      </c>
    </row>
    <row r="95" spans="1:20" x14ac:dyDescent="0.2">
      <c r="A95" s="111">
        <v>89</v>
      </c>
      <c r="B95" s="95" t="s">
        <v>1626</v>
      </c>
      <c r="C95" s="95" t="s">
        <v>79</v>
      </c>
      <c r="D95" s="96">
        <v>3</v>
      </c>
      <c r="E95" s="97">
        <v>45192</v>
      </c>
      <c r="F95" s="98">
        <v>8.4</v>
      </c>
      <c r="G95" s="101">
        <v>1</v>
      </c>
      <c r="H95" s="102">
        <v>0.34510552382231963</v>
      </c>
      <c r="I95" s="102">
        <v>0.2866705898236856</v>
      </c>
      <c r="J95" s="102">
        <v>0.28930204548682154</v>
      </c>
      <c r="K95" s="102">
        <v>0.31634228065278813</v>
      </c>
      <c r="L95" s="102">
        <v>0.37996651909642021</v>
      </c>
      <c r="M95" s="102">
        <v>0.44307907311157868</v>
      </c>
      <c r="N95" s="102">
        <v>0.5267118545738162</v>
      </c>
      <c r="O95" s="102">
        <v>0.5949203864063437</v>
      </c>
      <c r="P95" s="102">
        <v>0.58473634631058879</v>
      </c>
      <c r="Q95" s="102">
        <v>0.52362924694768764</v>
      </c>
      <c r="R95" s="102">
        <v>0.40768468986504969</v>
      </c>
      <c r="S95" s="102">
        <v>0.38086901862969602</v>
      </c>
      <c r="T95" s="118">
        <f t="shared" si="2"/>
        <v>8.4</v>
      </c>
    </row>
    <row r="96" spans="1:20" x14ac:dyDescent="0.2">
      <c r="A96" s="111">
        <v>90</v>
      </c>
      <c r="B96" s="95" t="s">
        <v>759</v>
      </c>
      <c r="C96" s="95" t="s">
        <v>79</v>
      </c>
      <c r="D96" s="96">
        <v>3</v>
      </c>
      <c r="E96" s="97">
        <v>45131</v>
      </c>
      <c r="F96" s="98">
        <v>4.2</v>
      </c>
      <c r="G96" s="101">
        <v>1</v>
      </c>
      <c r="H96" s="102">
        <v>0.34510552382231963</v>
      </c>
      <c r="I96" s="102">
        <v>0.2866705898236856</v>
      </c>
      <c r="J96" s="102">
        <v>0.28930204548682154</v>
      </c>
      <c r="K96" s="102">
        <v>0.31634228065278813</v>
      </c>
      <c r="L96" s="102">
        <v>0.37996651909642021</v>
      </c>
      <c r="M96" s="102">
        <v>0.44307907311157868</v>
      </c>
      <c r="N96" s="102">
        <v>0.5267118545738162</v>
      </c>
      <c r="O96" s="102">
        <v>0.5949203864063437</v>
      </c>
      <c r="P96" s="102">
        <v>0.58473634631058879</v>
      </c>
      <c r="Q96" s="102">
        <v>0.52362924694768764</v>
      </c>
      <c r="R96" s="102">
        <v>0.40768468986504969</v>
      </c>
      <c r="S96" s="102">
        <v>0.38086901862969602</v>
      </c>
      <c r="T96" s="118">
        <f t="shared" si="2"/>
        <v>4.2</v>
      </c>
    </row>
    <row r="97" spans="1:20" x14ac:dyDescent="0.2">
      <c r="A97" s="111">
        <v>91</v>
      </c>
      <c r="B97" s="95" t="s">
        <v>1627</v>
      </c>
      <c r="C97" s="95" t="s">
        <v>79</v>
      </c>
      <c r="D97" s="96">
        <v>3</v>
      </c>
      <c r="E97" s="97">
        <v>45181</v>
      </c>
      <c r="F97" s="98">
        <v>4.2</v>
      </c>
      <c r="G97" s="101">
        <v>1</v>
      </c>
      <c r="H97" s="102">
        <v>0.34510552382231963</v>
      </c>
      <c r="I97" s="102">
        <v>0.2866705898236856</v>
      </c>
      <c r="J97" s="102">
        <v>0.28930204548682154</v>
      </c>
      <c r="K97" s="102">
        <v>0.31634228065278813</v>
      </c>
      <c r="L97" s="102">
        <v>0.37996651909642021</v>
      </c>
      <c r="M97" s="102">
        <v>0.44307907311157868</v>
      </c>
      <c r="N97" s="102">
        <v>0.5267118545738162</v>
      </c>
      <c r="O97" s="102">
        <v>0.5949203864063437</v>
      </c>
      <c r="P97" s="102">
        <v>0.58473634631058879</v>
      </c>
      <c r="Q97" s="102">
        <v>0.52362924694768764</v>
      </c>
      <c r="R97" s="102">
        <v>0.40768468986504969</v>
      </c>
      <c r="S97" s="102">
        <v>0.38086901862969602</v>
      </c>
      <c r="T97" s="118">
        <f t="shared" si="2"/>
        <v>4.2</v>
      </c>
    </row>
    <row r="98" spans="1:20" x14ac:dyDescent="0.2">
      <c r="A98" s="111">
        <v>92</v>
      </c>
      <c r="B98" s="95" t="s">
        <v>1628</v>
      </c>
      <c r="C98" s="95" t="s">
        <v>79</v>
      </c>
      <c r="D98" s="96">
        <v>3</v>
      </c>
      <c r="E98" s="97">
        <v>45087</v>
      </c>
      <c r="F98" s="98">
        <v>37.799999999999997</v>
      </c>
      <c r="G98" s="101">
        <v>1</v>
      </c>
      <c r="H98" s="102">
        <v>0.34510552382231963</v>
      </c>
      <c r="I98" s="102">
        <v>0.2866705898236856</v>
      </c>
      <c r="J98" s="102">
        <v>0.28930204548682154</v>
      </c>
      <c r="K98" s="102">
        <v>0.31634228065278813</v>
      </c>
      <c r="L98" s="102">
        <v>0.37996651909642021</v>
      </c>
      <c r="M98" s="102">
        <v>0.44307907311157868</v>
      </c>
      <c r="N98" s="102">
        <v>0.5267118545738162</v>
      </c>
      <c r="O98" s="102">
        <v>0.5949203864063437</v>
      </c>
      <c r="P98" s="102">
        <v>0.58473634631058879</v>
      </c>
      <c r="Q98" s="102">
        <v>0.52362924694768764</v>
      </c>
      <c r="R98" s="102">
        <v>0.40768468986504969</v>
      </c>
      <c r="S98" s="102">
        <v>0.38086901862969602</v>
      </c>
      <c r="T98" s="118">
        <f t="shared" si="2"/>
        <v>37.799999999999997</v>
      </c>
    </row>
    <row r="99" spans="1:20" x14ac:dyDescent="0.2">
      <c r="A99" s="111">
        <v>93</v>
      </c>
      <c r="B99" s="95" t="s">
        <v>760</v>
      </c>
      <c r="C99" s="95" t="s">
        <v>79</v>
      </c>
      <c r="D99" s="96">
        <v>3</v>
      </c>
      <c r="E99" s="97">
        <v>45383</v>
      </c>
      <c r="F99" s="98">
        <v>12.6</v>
      </c>
      <c r="G99" s="101">
        <v>1</v>
      </c>
      <c r="H99" s="102">
        <v>0.34510552382231963</v>
      </c>
      <c r="I99" s="102">
        <v>0.2866705898236856</v>
      </c>
      <c r="J99" s="102">
        <v>0.28930204548682154</v>
      </c>
      <c r="K99" s="102">
        <v>0.31634228065278813</v>
      </c>
      <c r="L99" s="102">
        <v>0.37996651909642021</v>
      </c>
      <c r="M99" s="102">
        <v>0.44307907311157868</v>
      </c>
      <c r="N99" s="102">
        <v>0.5267118545738162</v>
      </c>
      <c r="O99" s="102">
        <v>0.5949203864063437</v>
      </c>
      <c r="P99" s="102">
        <v>0.58473634631058879</v>
      </c>
      <c r="Q99" s="102">
        <v>0.52362924694768764</v>
      </c>
      <c r="R99" s="102">
        <v>0.40768468986504969</v>
      </c>
      <c r="S99" s="102">
        <v>0.38086901862969602</v>
      </c>
      <c r="T99" s="118">
        <f t="shared" si="2"/>
        <v>12.6</v>
      </c>
    </row>
    <row r="100" spans="1:20" x14ac:dyDescent="0.2">
      <c r="A100" s="111">
        <v>94</v>
      </c>
      <c r="B100" s="95" t="s">
        <v>761</v>
      </c>
      <c r="C100" s="95" t="s">
        <v>79</v>
      </c>
      <c r="D100" s="96">
        <v>3</v>
      </c>
      <c r="E100" s="97">
        <v>45383</v>
      </c>
      <c r="F100" s="98">
        <v>42</v>
      </c>
      <c r="G100" s="101">
        <v>1</v>
      </c>
      <c r="H100" s="102">
        <v>0.34510552382231963</v>
      </c>
      <c r="I100" s="102">
        <v>0.2866705898236856</v>
      </c>
      <c r="J100" s="102">
        <v>0.28930204548682154</v>
      </c>
      <c r="K100" s="102">
        <v>0.31634228065278813</v>
      </c>
      <c r="L100" s="102">
        <v>0.37996651909642021</v>
      </c>
      <c r="M100" s="102">
        <v>0.44307907311157868</v>
      </c>
      <c r="N100" s="102">
        <v>0.5267118545738162</v>
      </c>
      <c r="O100" s="102">
        <v>0.5949203864063437</v>
      </c>
      <c r="P100" s="102">
        <v>0.58473634631058879</v>
      </c>
      <c r="Q100" s="102">
        <v>0.52362924694768764</v>
      </c>
      <c r="R100" s="102">
        <v>0.40768468986504969</v>
      </c>
      <c r="S100" s="102">
        <v>0.38086901862969602</v>
      </c>
      <c r="T100" s="118">
        <f t="shared" si="2"/>
        <v>42</v>
      </c>
    </row>
    <row r="101" spans="1:20" x14ac:dyDescent="0.2">
      <c r="A101" s="111">
        <v>95</v>
      </c>
      <c r="B101" s="95" t="s">
        <v>762</v>
      </c>
      <c r="C101" s="95" t="s">
        <v>79</v>
      </c>
      <c r="D101" s="96">
        <v>3</v>
      </c>
      <c r="E101" s="97">
        <v>45311</v>
      </c>
      <c r="F101" s="98">
        <v>47.3</v>
      </c>
      <c r="G101" s="101">
        <v>1</v>
      </c>
      <c r="H101" s="102">
        <v>0.34510552382231963</v>
      </c>
      <c r="I101" s="102">
        <v>0.2866705898236856</v>
      </c>
      <c r="J101" s="102">
        <v>0.28930204548682154</v>
      </c>
      <c r="K101" s="102">
        <v>0.31634228065278813</v>
      </c>
      <c r="L101" s="102">
        <v>0.37996651909642021</v>
      </c>
      <c r="M101" s="102">
        <v>0.44307907311157868</v>
      </c>
      <c r="N101" s="102">
        <v>0.5267118545738162</v>
      </c>
      <c r="O101" s="102">
        <v>0.5949203864063437</v>
      </c>
      <c r="P101" s="102">
        <v>0.58473634631058879</v>
      </c>
      <c r="Q101" s="102">
        <v>0.52362924694768764</v>
      </c>
      <c r="R101" s="102">
        <v>0.40768468986504969</v>
      </c>
      <c r="S101" s="102">
        <v>0.38086901862969602</v>
      </c>
      <c r="T101" s="118">
        <f t="shared" si="2"/>
        <v>47.3</v>
      </c>
    </row>
    <row r="102" spans="1:20" x14ac:dyDescent="0.2">
      <c r="A102" s="111">
        <v>96</v>
      </c>
      <c r="B102" s="95" t="s">
        <v>763</v>
      </c>
      <c r="C102" s="95" t="s">
        <v>79</v>
      </c>
      <c r="D102" s="96">
        <v>3</v>
      </c>
      <c r="E102" s="97">
        <v>45311</v>
      </c>
      <c r="F102" s="98">
        <v>43</v>
      </c>
      <c r="G102" s="101">
        <v>1</v>
      </c>
      <c r="H102" s="102">
        <v>0.34510552382231963</v>
      </c>
      <c r="I102" s="102">
        <v>0.2866705898236856</v>
      </c>
      <c r="J102" s="102">
        <v>0.28930204548682154</v>
      </c>
      <c r="K102" s="102">
        <v>0.31634228065278813</v>
      </c>
      <c r="L102" s="102">
        <v>0.37996651909642021</v>
      </c>
      <c r="M102" s="102">
        <v>0.44307907311157868</v>
      </c>
      <c r="N102" s="102">
        <v>0.5267118545738162</v>
      </c>
      <c r="O102" s="102">
        <v>0.5949203864063437</v>
      </c>
      <c r="P102" s="102">
        <v>0.58473634631058879</v>
      </c>
      <c r="Q102" s="102">
        <v>0.52362924694768764</v>
      </c>
      <c r="R102" s="102">
        <v>0.40768468986504969</v>
      </c>
      <c r="S102" s="102">
        <v>0.38086901862969602</v>
      </c>
      <c r="T102" s="118">
        <f t="shared" si="2"/>
        <v>43</v>
      </c>
    </row>
    <row r="103" spans="1:20" x14ac:dyDescent="0.2">
      <c r="A103" s="111">
        <v>97</v>
      </c>
      <c r="B103" s="95" t="s">
        <v>764</v>
      </c>
      <c r="C103" s="95" t="s">
        <v>79</v>
      </c>
      <c r="D103" s="96">
        <v>3</v>
      </c>
      <c r="E103" s="97">
        <v>45311</v>
      </c>
      <c r="F103" s="98">
        <v>43</v>
      </c>
      <c r="G103" s="101">
        <v>1</v>
      </c>
      <c r="H103" s="102">
        <v>0.34510552382231963</v>
      </c>
      <c r="I103" s="102">
        <v>0.2866705898236856</v>
      </c>
      <c r="J103" s="102">
        <v>0.28930204548682154</v>
      </c>
      <c r="K103" s="102">
        <v>0.31634228065278813</v>
      </c>
      <c r="L103" s="102">
        <v>0.37996651909642021</v>
      </c>
      <c r="M103" s="102">
        <v>0.44307907311157868</v>
      </c>
      <c r="N103" s="102">
        <v>0.5267118545738162</v>
      </c>
      <c r="O103" s="102">
        <v>0.5949203864063437</v>
      </c>
      <c r="P103" s="102">
        <v>0.58473634631058879</v>
      </c>
      <c r="Q103" s="102">
        <v>0.52362924694768764</v>
      </c>
      <c r="R103" s="102">
        <v>0.40768468986504969</v>
      </c>
      <c r="S103" s="102">
        <v>0.38086901862969602</v>
      </c>
      <c r="T103" s="118">
        <f t="shared" si="2"/>
        <v>43</v>
      </c>
    </row>
    <row r="104" spans="1:20" x14ac:dyDescent="0.2">
      <c r="A104" s="111">
        <v>98</v>
      </c>
      <c r="B104" s="95" t="s">
        <v>765</v>
      </c>
      <c r="C104" s="95" t="s">
        <v>79</v>
      </c>
      <c r="D104" s="96">
        <v>3</v>
      </c>
      <c r="E104" s="97">
        <v>45314</v>
      </c>
      <c r="F104" s="98">
        <v>43</v>
      </c>
      <c r="G104" s="101">
        <v>1</v>
      </c>
      <c r="H104" s="102">
        <v>0.34510552382231963</v>
      </c>
      <c r="I104" s="102">
        <v>0.2866705898236856</v>
      </c>
      <c r="J104" s="102">
        <v>0.28930204548682154</v>
      </c>
      <c r="K104" s="102">
        <v>0.31634228065278813</v>
      </c>
      <c r="L104" s="102">
        <v>0.37996651909642021</v>
      </c>
      <c r="M104" s="102">
        <v>0.44307907311157868</v>
      </c>
      <c r="N104" s="102">
        <v>0.5267118545738162</v>
      </c>
      <c r="O104" s="102">
        <v>0.5949203864063437</v>
      </c>
      <c r="P104" s="102">
        <v>0.58473634631058879</v>
      </c>
      <c r="Q104" s="102">
        <v>0.52362924694768764</v>
      </c>
      <c r="R104" s="102">
        <v>0.40768468986504969</v>
      </c>
      <c r="S104" s="102">
        <v>0.38086901862969602</v>
      </c>
      <c r="T104" s="118">
        <f t="shared" si="2"/>
        <v>43</v>
      </c>
    </row>
    <row r="105" spans="1:20" x14ac:dyDescent="0.2">
      <c r="A105" s="111">
        <v>99</v>
      </c>
      <c r="B105" s="95" t="s">
        <v>766</v>
      </c>
      <c r="C105" s="95" t="s">
        <v>79</v>
      </c>
      <c r="D105" s="96">
        <v>3</v>
      </c>
      <c r="E105" s="97">
        <v>45311</v>
      </c>
      <c r="F105" s="98">
        <v>43</v>
      </c>
      <c r="G105" s="101">
        <v>1</v>
      </c>
      <c r="H105" s="102">
        <v>0.34510552382231963</v>
      </c>
      <c r="I105" s="102">
        <v>0.2866705898236856</v>
      </c>
      <c r="J105" s="102">
        <v>0.28930204548682154</v>
      </c>
      <c r="K105" s="102">
        <v>0.31634228065278813</v>
      </c>
      <c r="L105" s="102">
        <v>0.37996651909642021</v>
      </c>
      <c r="M105" s="102">
        <v>0.44307907311157868</v>
      </c>
      <c r="N105" s="102">
        <v>0.5267118545738162</v>
      </c>
      <c r="O105" s="102">
        <v>0.5949203864063437</v>
      </c>
      <c r="P105" s="102">
        <v>0.58473634631058879</v>
      </c>
      <c r="Q105" s="102">
        <v>0.52362924694768764</v>
      </c>
      <c r="R105" s="102">
        <v>0.40768468986504969</v>
      </c>
      <c r="S105" s="102">
        <v>0.38086901862969602</v>
      </c>
      <c r="T105" s="118">
        <f t="shared" si="2"/>
        <v>43</v>
      </c>
    </row>
    <row r="106" spans="1:20" x14ac:dyDescent="0.2">
      <c r="A106" s="111">
        <v>100</v>
      </c>
      <c r="B106" s="95" t="s">
        <v>767</v>
      </c>
      <c r="C106" s="95" t="s">
        <v>79</v>
      </c>
      <c r="D106" s="96">
        <v>3</v>
      </c>
      <c r="E106" s="97">
        <v>45310</v>
      </c>
      <c r="F106" s="98">
        <v>38.700000000000003</v>
      </c>
      <c r="G106" s="101">
        <v>1</v>
      </c>
      <c r="H106" s="102">
        <v>0.34510552382231963</v>
      </c>
      <c r="I106" s="102">
        <v>0.2866705898236856</v>
      </c>
      <c r="J106" s="102">
        <v>0.28930204548682154</v>
      </c>
      <c r="K106" s="102">
        <v>0.31634228065278813</v>
      </c>
      <c r="L106" s="102">
        <v>0.37996651909642021</v>
      </c>
      <c r="M106" s="102">
        <v>0.44307907311157868</v>
      </c>
      <c r="N106" s="102">
        <v>0.5267118545738162</v>
      </c>
      <c r="O106" s="102">
        <v>0.5949203864063437</v>
      </c>
      <c r="P106" s="102">
        <v>0.58473634631058879</v>
      </c>
      <c r="Q106" s="102">
        <v>0.52362924694768764</v>
      </c>
      <c r="R106" s="102">
        <v>0.40768468986504969</v>
      </c>
      <c r="S106" s="102">
        <v>0.38086901862969602</v>
      </c>
      <c r="T106" s="118">
        <f t="shared" si="2"/>
        <v>38.700000000000003</v>
      </c>
    </row>
    <row r="107" spans="1:20" x14ac:dyDescent="0.2">
      <c r="A107" s="111">
        <v>101</v>
      </c>
      <c r="B107" s="95" t="s">
        <v>768</v>
      </c>
      <c r="C107" s="95" t="s">
        <v>79</v>
      </c>
      <c r="D107" s="96">
        <v>3</v>
      </c>
      <c r="E107" s="97">
        <v>45310</v>
      </c>
      <c r="F107" s="98">
        <v>47.3</v>
      </c>
      <c r="G107" s="101">
        <v>1</v>
      </c>
      <c r="H107" s="102">
        <v>0.34510552382231963</v>
      </c>
      <c r="I107" s="102">
        <v>0.2866705898236856</v>
      </c>
      <c r="J107" s="102">
        <v>0.28930204548682154</v>
      </c>
      <c r="K107" s="102">
        <v>0.31634228065278813</v>
      </c>
      <c r="L107" s="102">
        <v>0.37996651909642021</v>
      </c>
      <c r="M107" s="102">
        <v>0.44307907311157868</v>
      </c>
      <c r="N107" s="102">
        <v>0.5267118545738162</v>
      </c>
      <c r="O107" s="102">
        <v>0.5949203864063437</v>
      </c>
      <c r="P107" s="102">
        <v>0.58473634631058879</v>
      </c>
      <c r="Q107" s="102">
        <v>0.52362924694768764</v>
      </c>
      <c r="R107" s="102">
        <v>0.40768468986504969</v>
      </c>
      <c r="S107" s="102">
        <v>0.38086901862969602</v>
      </c>
      <c r="T107" s="118">
        <f t="shared" si="2"/>
        <v>47.3</v>
      </c>
    </row>
    <row r="108" spans="1:20" x14ac:dyDescent="0.2">
      <c r="A108" s="111">
        <v>102</v>
      </c>
      <c r="B108" s="95" t="s">
        <v>769</v>
      </c>
      <c r="C108" s="95" t="s">
        <v>79</v>
      </c>
      <c r="D108" s="96">
        <v>3</v>
      </c>
      <c r="E108" s="97">
        <v>45310</v>
      </c>
      <c r="F108" s="98">
        <v>43</v>
      </c>
      <c r="G108" s="101">
        <v>1</v>
      </c>
      <c r="H108" s="102">
        <v>0.34510552382231963</v>
      </c>
      <c r="I108" s="102">
        <v>0.2866705898236856</v>
      </c>
      <c r="J108" s="102">
        <v>0.28930204548682154</v>
      </c>
      <c r="K108" s="102">
        <v>0.31634228065278813</v>
      </c>
      <c r="L108" s="102">
        <v>0.37996651909642021</v>
      </c>
      <c r="M108" s="102">
        <v>0.44307907311157868</v>
      </c>
      <c r="N108" s="102">
        <v>0.5267118545738162</v>
      </c>
      <c r="O108" s="102">
        <v>0.5949203864063437</v>
      </c>
      <c r="P108" s="102">
        <v>0.58473634631058879</v>
      </c>
      <c r="Q108" s="102">
        <v>0.52362924694768764</v>
      </c>
      <c r="R108" s="102">
        <v>0.40768468986504969</v>
      </c>
      <c r="S108" s="102">
        <v>0.38086901862969602</v>
      </c>
      <c r="T108" s="118">
        <f t="shared" si="2"/>
        <v>43</v>
      </c>
    </row>
    <row r="109" spans="1:20" x14ac:dyDescent="0.2">
      <c r="A109" s="111">
        <v>103</v>
      </c>
      <c r="B109" s="95" t="s">
        <v>1629</v>
      </c>
      <c r="C109" s="95" t="s">
        <v>79</v>
      </c>
      <c r="D109" s="96">
        <v>3</v>
      </c>
      <c r="E109" s="97">
        <v>45163</v>
      </c>
      <c r="F109" s="98">
        <v>-2.7</v>
      </c>
      <c r="G109" s="101">
        <v>1</v>
      </c>
      <c r="H109" s="102">
        <v>0.34510552382231963</v>
      </c>
      <c r="I109" s="102">
        <v>0.2866705898236856</v>
      </c>
      <c r="J109" s="102">
        <v>0.28930204548682154</v>
      </c>
      <c r="K109" s="102">
        <v>0.31634228065278813</v>
      </c>
      <c r="L109" s="102">
        <v>0.37996651909642021</v>
      </c>
      <c r="M109" s="102">
        <v>0.44307907311157868</v>
      </c>
      <c r="N109" s="102">
        <v>0.5267118545738162</v>
      </c>
      <c r="O109" s="102">
        <v>0.5949203864063437</v>
      </c>
      <c r="P109" s="102">
        <v>0.58473634631058879</v>
      </c>
      <c r="Q109" s="102">
        <v>0.52362924694768764</v>
      </c>
      <c r="R109" s="102">
        <v>0.40768468986504969</v>
      </c>
      <c r="S109" s="102">
        <v>0.38086901862969602</v>
      </c>
      <c r="T109" s="118">
        <f t="shared" si="2"/>
        <v>-2.7</v>
      </c>
    </row>
    <row r="110" spans="1:20" x14ac:dyDescent="0.2">
      <c r="A110" s="111">
        <v>104</v>
      </c>
      <c r="B110" s="95" t="s">
        <v>770</v>
      </c>
      <c r="C110" s="95" t="s">
        <v>79</v>
      </c>
      <c r="D110" s="96">
        <v>3</v>
      </c>
      <c r="E110" s="97">
        <v>44977</v>
      </c>
      <c r="F110" s="98">
        <v>31.5</v>
      </c>
      <c r="G110" s="101">
        <v>1</v>
      </c>
      <c r="H110" s="102">
        <v>0.34510552382231963</v>
      </c>
      <c r="I110" s="102">
        <v>0.2866705898236856</v>
      </c>
      <c r="J110" s="102">
        <v>0.28930204548682154</v>
      </c>
      <c r="K110" s="102">
        <v>0.31634228065278813</v>
      </c>
      <c r="L110" s="102">
        <v>0.37996651909642021</v>
      </c>
      <c r="M110" s="102">
        <v>0.44307907311157868</v>
      </c>
      <c r="N110" s="102">
        <v>0.5267118545738162</v>
      </c>
      <c r="O110" s="102">
        <v>0.5949203864063437</v>
      </c>
      <c r="P110" s="102">
        <v>0.58473634631058879</v>
      </c>
      <c r="Q110" s="102">
        <v>0.52362924694768764</v>
      </c>
      <c r="R110" s="102">
        <v>0.40768468986504969</v>
      </c>
      <c r="S110" s="102">
        <v>0.38086901862969602</v>
      </c>
      <c r="T110" s="118">
        <f t="shared" si="2"/>
        <v>31.5</v>
      </c>
    </row>
    <row r="111" spans="1:20" x14ac:dyDescent="0.2">
      <c r="A111" s="111">
        <v>105</v>
      </c>
      <c r="B111" s="95" t="s">
        <v>771</v>
      </c>
      <c r="C111" s="95" t="s">
        <v>79</v>
      </c>
      <c r="D111" s="96">
        <v>3</v>
      </c>
      <c r="E111" s="97">
        <v>44999</v>
      </c>
      <c r="F111" s="98">
        <v>36</v>
      </c>
      <c r="G111" s="101">
        <v>1</v>
      </c>
      <c r="H111" s="102">
        <v>0.34510552382231963</v>
      </c>
      <c r="I111" s="102">
        <v>0.2866705898236856</v>
      </c>
      <c r="J111" s="102">
        <v>0.28930204548682154</v>
      </c>
      <c r="K111" s="102">
        <v>0.31634228065278813</v>
      </c>
      <c r="L111" s="102">
        <v>0.37996651909642021</v>
      </c>
      <c r="M111" s="102">
        <v>0.44307907311157868</v>
      </c>
      <c r="N111" s="102">
        <v>0.5267118545738162</v>
      </c>
      <c r="O111" s="102">
        <v>0.5949203864063437</v>
      </c>
      <c r="P111" s="102">
        <v>0.58473634631058879</v>
      </c>
      <c r="Q111" s="102">
        <v>0.52362924694768764</v>
      </c>
      <c r="R111" s="102">
        <v>0.40768468986504969</v>
      </c>
      <c r="S111" s="102">
        <v>0.38086901862969602</v>
      </c>
      <c r="T111" s="118">
        <f t="shared" si="2"/>
        <v>36</v>
      </c>
    </row>
    <row r="112" spans="1:20" x14ac:dyDescent="0.2">
      <c r="A112" s="111">
        <v>106</v>
      </c>
      <c r="B112" s="95" t="s">
        <v>772</v>
      </c>
      <c r="C112" s="95" t="s">
        <v>79</v>
      </c>
      <c r="D112" s="96">
        <v>3</v>
      </c>
      <c r="E112" s="97">
        <v>45013</v>
      </c>
      <c r="F112" s="98">
        <v>36</v>
      </c>
      <c r="G112" s="101">
        <v>1</v>
      </c>
      <c r="H112" s="102">
        <v>0.34510552382231963</v>
      </c>
      <c r="I112" s="102">
        <v>0.2866705898236856</v>
      </c>
      <c r="J112" s="102">
        <v>0.28930204548682154</v>
      </c>
      <c r="K112" s="102">
        <v>0.31634228065278813</v>
      </c>
      <c r="L112" s="102">
        <v>0.37996651909642021</v>
      </c>
      <c r="M112" s="102">
        <v>0.44307907311157868</v>
      </c>
      <c r="N112" s="102">
        <v>0.5267118545738162</v>
      </c>
      <c r="O112" s="102">
        <v>0.5949203864063437</v>
      </c>
      <c r="P112" s="102">
        <v>0.58473634631058879</v>
      </c>
      <c r="Q112" s="102">
        <v>0.52362924694768764</v>
      </c>
      <c r="R112" s="102">
        <v>0.40768468986504969</v>
      </c>
      <c r="S112" s="102">
        <v>0.38086901862969602</v>
      </c>
      <c r="T112" s="118">
        <f t="shared" si="2"/>
        <v>36</v>
      </c>
    </row>
    <row r="113" spans="1:20" x14ac:dyDescent="0.2">
      <c r="A113" s="111">
        <v>107</v>
      </c>
      <c r="B113" s="95" t="s">
        <v>773</v>
      </c>
      <c r="C113" s="95" t="s">
        <v>79</v>
      </c>
      <c r="D113" s="96">
        <v>3</v>
      </c>
      <c r="E113" s="97">
        <v>45005</v>
      </c>
      <c r="F113" s="98">
        <v>4.5</v>
      </c>
      <c r="G113" s="101">
        <v>1</v>
      </c>
      <c r="H113" s="102">
        <v>0.34510552382231963</v>
      </c>
      <c r="I113" s="102">
        <v>0.2866705898236856</v>
      </c>
      <c r="J113" s="102">
        <v>0.28930204548682154</v>
      </c>
      <c r="K113" s="102">
        <v>0.31634228065278813</v>
      </c>
      <c r="L113" s="102">
        <v>0.37996651909642021</v>
      </c>
      <c r="M113" s="102">
        <v>0.44307907311157868</v>
      </c>
      <c r="N113" s="102">
        <v>0.5267118545738162</v>
      </c>
      <c r="O113" s="102">
        <v>0.5949203864063437</v>
      </c>
      <c r="P113" s="102">
        <v>0.58473634631058879</v>
      </c>
      <c r="Q113" s="102">
        <v>0.52362924694768764</v>
      </c>
      <c r="R113" s="102">
        <v>0.40768468986504969</v>
      </c>
      <c r="S113" s="102">
        <v>0.38086901862969602</v>
      </c>
      <c r="T113" s="118">
        <f t="shared" si="2"/>
        <v>4.5</v>
      </c>
    </row>
    <row r="114" spans="1:20" x14ac:dyDescent="0.2">
      <c r="A114" s="111">
        <v>108</v>
      </c>
      <c r="B114" s="95" t="s">
        <v>774</v>
      </c>
      <c r="C114" s="95" t="s">
        <v>79</v>
      </c>
      <c r="D114" s="96">
        <v>3</v>
      </c>
      <c r="E114" s="97">
        <v>45255</v>
      </c>
      <c r="F114" s="98">
        <v>40.6</v>
      </c>
      <c r="G114" s="101">
        <v>1</v>
      </c>
      <c r="H114" s="102">
        <v>0.34510552382231963</v>
      </c>
      <c r="I114" s="102">
        <v>0.2866705898236856</v>
      </c>
      <c r="J114" s="102">
        <v>0.28930204548682154</v>
      </c>
      <c r="K114" s="102">
        <v>0.31634228065278813</v>
      </c>
      <c r="L114" s="102">
        <v>0.37996651909642021</v>
      </c>
      <c r="M114" s="102">
        <v>0.44307907311157868</v>
      </c>
      <c r="N114" s="102">
        <v>0.5267118545738162</v>
      </c>
      <c r="O114" s="102">
        <v>0.5949203864063437</v>
      </c>
      <c r="P114" s="102">
        <v>0.58473634631058879</v>
      </c>
      <c r="Q114" s="102">
        <v>0.52362924694768764</v>
      </c>
      <c r="R114" s="102">
        <v>0.40768468986504969</v>
      </c>
      <c r="S114" s="102">
        <v>0.38086901862969602</v>
      </c>
      <c r="T114" s="118">
        <f t="shared" si="2"/>
        <v>40.6</v>
      </c>
    </row>
    <row r="115" spans="1:20" x14ac:dyDescent="0.2">
      <c r="A115" s="111">
        <v>109</v>
      </c>
      <c r="B115" s="95" t="s">
        <v>775</v>
      </c>
      <c r="C115" s="95" t="s">
        <v>79</v>
      </c>
      <c r="D115" s="96">
        <v>3</v>
      </c>
      <c r="E115" s="97">
        <v>45250</v>
      </c>
      <c r="F115" s="98">
        <v>11.600000000000001</v>
      </c>
      <c r="G115" s="101">
        <v>1</v>
      </c>
      <c r="H115" s="102">
        <v>0.34510552382231963</v>
      </c>
      <c r="I115" s="102">
        <v>0.2866705898236856</v>
      </c>
      <c r="J115" s="102">
        <v>0.28930204548682154</v>
      </c>
      <c r="K115" s="102">
        <v>0.31634228065278813</v>
      </c>
      <c r="L115" s="102">
        <v>0.37996651909642021</v>
      </c>
      <c r="M115" s="102">
        <v>0.44307907311157868</v>
      </c>
      <c r="N115" s="102">
        <v>0.5267118545738162</v>
      </c>
      <c r="O115" s="102">
        <v>0.5949203864063437</v>
      </c>
      <c r="P115" s="102">
        <v>0.58473634631058879</v>
      </c>
      <c r="Q115" s="102">
        <v>0.52362924694768764</v>
      </c>
      <c r="R115" s="102">
        <v>0.40768468986504969</v>
      </c>
      <c r="S115" s="102">
        <v>0.38086901862969602</v>
      </c>
      <c r="T115" s="118">
        <f t="shared" si="2"/>
        <v>11.600000000000001</v>
      </c>
    </row>
    <row r="116" spans="1:20" x14ac:dyDescent="0.2">
      <c r="A116" s="111">
        <v>110</v>
      </c>
      <c r="B116" s="95" t="s">
        <v>1630</v>
      </c>
      <c r="C116" s="95" t="s">
        <v>79</v>
      </c>
      <c r="D116" s="96">
        <v>3</v>
      </c>
      <c r="E116" s="97">
        <v>45241</v>
      </c>
      <c r="F116" s="98">
        <v>34.799999999999997</v>
      </c>
      <c r="G116" s="101">
        <v>1</v>
      </c>
      <c r="H116" s="102">
        <v>0.34510552382231963</v>
      </c>
      <c r="I116" s="102">
        <v>0.2866705898236856</v>
      </c>
      <c r="J116" s="102">
        <v>0.28930204548682154</v>
      </c>
      <c r="K116" s="102">
        <v>0.31634228065278813</v>
      </c>
      <c r="L116" s="102">
        <v>0.37996651909642021</v>
      </c>
      <c r="M116" s="102">
        <v>0.44307907311157868</v>
      </c>
      <c r="N116" s="102">
        <v>0.5267118545738162</v>
      </c>
      <c r="O116" s="102">
        <v>0.5949203864063437</v>
      </c>
      <c r="P116" s="102">
        <v>0.58473634631058879</v>
      </c>
      <c r="Q116" s="102">
        <v>0.52362924694768764</v>
      </c>
      <c r="R116" s="102">
        <v>0.40768468986504969</v>
      </c>
      <c r="S116" s="102">
        <v>0.38086901862969602</v>
      </c>
      <c r="T116" s="118">
        <f t="shared" si="2"/>
        <v>34.799999999999997</v>
      </c>
    </row>
    <row r="117" spans="1:20" x14ac:dyDescent="0.2">
      <c r="A117" s="111">
        <v>111</v>
      </c>
      <c r="B117" s="95" t="s">
        <v>776</v>
      </c>
      <c r="C117" s="95" t="s">
        <v>79</v>
      </c>
      <c r="D117" s="96">
        <v>3</v>
      </c>
      <c r="E117" s="97">
        <v>45163</v>
      </c>
      <c r="F117" s="98">
        <v>17.400000000000002</v>
      </c>
      <c r="G117" s="101">
        <v>1</v>
      </c>
      <c r="H117" s="102">
        <v>0.34510552382231963</v>
      </c>
      <c r="I117" s="102">
        <v>0.2866705898236856</v>
      </c>
      <c r="J117" s="102">
        <v>0.28930204548682154</v>
      </c>
      <c r="K117" s="102">
        <v>0.31634228065278813</v>
      </c>
      <c r="L117" s="102">
        <v>0.37996651909642021</v>
      </c>
      <c r="M117" s="102">
        <v>0.44307907311157868</v>
      </c>
      <c r="N117" s="102">
        <v>0.5267118545738162</v>
      </c>
      <c r="O117" s="102">
        <v>0.5949203864063437</v>
      </c>
      <c r="P117" s="102">
        <v>0.58473634631058879</v>
      </c>
      <c r="Q117" s="102">
        <v>0.52362924694768764</v>
      </c>
      <c r="R117" s="102">
        <v>0.40768468986504969</v>
      </c>
      <c r="S117" s="102">
        <v>0.38086901862969602</v>
      </c>
      <c r="T117" s="118">
        <f t="shared" si="2"/>
        <v>17.400000000000002</v>
      </c>
    </row>
    <row r="118" spans="1:20" x14ac:dyDescent="0.2">
      <c r="A118" s="111">
        <v>112</v>
      </c>
      <c r="B118" s="95" t="s">
        <v>1631</v>
      </c>
      <c r="C118" s="95" t="s">
        <v>79</v>
      </c>
      <c r="D118" s="96">
        <v>3</v>
      </c>
      <c r="E118" s="97">
        <v>45144</v>
      </c>
      <c r="F118" s="98">
        <v>23.2</v>
      </c>
      <c r="G118" s="101">
        <v>1</v>
      </c>
      <c r="H118" s="102">
        <v>0.34510552382231963</v>
      </c>
      <c r="I118" s="102">
        <v>0.2866705898236856</v>
      </c>
      <c r="J118" s="102">
        <v>0.28930204548682154</v>
      </c>
      <c r="K118" s="102">
        <v>0.31634228065278813</v>
      </c>
      <c r="L118" s="102">
        <v>0.37996651909642021</v>
      </c>
      <c r="M118" s="102">
        <v>0.44307907311157868</v>
      </c>
      <c r="N118" s="102">
        <v>0.5267118545738162</v>
      </c>
      <c r="O118" s="102">
        <v>0.5949203864063437</v>
      </c>
      <c r="P118" s="102">
        <v>0.58473634631058879</v>
      </c>
      <c r="Q118" s="102">
        <v>0.52362924694768764</v>
      </c>
      <c r="R118" s="102">
        <v>0.40768468986504969</v>
      </c>
      <c r="S118" s="102">
        <v>0.38086901862969602</v>
      </c>
      <c r="T118" s="118">
        <f t="shared" si="2"/>
        <v>23.2</v>
      </c>
    </row>
    <row r="119" spans="1:20" x14ac:dyDescent="0.2">
      <c r="A119" s="111">
        <v>113</v>
      </c>
      <c r="B119" s="95" t="s">
        <v>777</v>
      </c>
      <c r="C119" s="95" t="s">
        <v>79</v>
      </c>
      <c r="D119" s="96">
        <v>3</v>
      </c>
      <c r="E119" s="97">
        <v>45249</v>
      </c>
      <c r="F119" s="98">
        <v>23.2</v>
      </c>
      <c r="G119" s="101">
        <v>1</v>
      </c>
      <c r="H119" s="102">
        <v>0.34510552382231963</v>
      </c>
      <c r="I119" s="102">
        <v>0.2866705898236856</v>
      </c>
      <c r="J119" s="102">
        <v>0.28930204548682154</v>
      </c>
      <c r="K119" s="102">
        <v>0.31634228065278813</v>
      </c>
      <c r="L119" s="102">
        <v>0.37996651909642021</v>
      </c>
      <c r="M119" s="102">
        <v>0.44307907311157868</v>
      </c>
      <c r="N119" s="102">
        <v>0.5267118545738162</v>
      </c>
      <c r="O119" s="102">
        <v>0.5949203864063437</v>
      </c>
      <c r="P119" s="102">
        <v>0.58473634631058879</v>
      </c>
      <c r="Q119" s="102">
        <v>0.52362924694768764</v>
      </c>
      <c r="R119" s="102">
        <v>0.40768468986504969</v>
      </c>
      <c r="S119" s="102">
        <v>0.38086901862969602</v>
      </c>
      <c r="T119" s="118">
        <f t="shared" si="2"/>
        <v>23.2</v>
      </c>
    </row>
    <row r="120" spans="1:20" x14ac:dyDescent="0.2">
      <c r="A120" s="111">
        <v>114</v>
      </c>
      <c r="B120" s="95" t="s">
        <v>1632</v>
      </c>
      <c r="C120" s="95" t="s">
        <v>79</v>
      </c>
      <c r="D120" s="96">
        <v>3</v>
      </c>
      <c r="E120" s="97">
        <v>45216</v>
      </c>
      <c r="F120" s="98">
        <v>23.2</v>
      </c>
      <c r="G120" s="101">
        <v>1</v>
      </c>
      <c r="H120" s="102">
        <v>0.34510552382231963</v>
      </c>
      <c r="I120" s="102">
        <v>0.2866705898236856</v>
      </c>
      <c r="J120" s="102">
        <v>0.28930204548682154</v>
      </c>
      <c r="K120" s="102">
        <v>0.31634228065278813</v>
      </c>
      <c r="L120" s="102">
        <v>0.37996651909642021</v>
      </c>
      <c r="M120" s="102">
        <v>0.44307907311157868</v>
      </c>
      <c r="N120" s="102">
        <v>0.5267118545738162</v>
      </c>
      <c r="O120" s="102">
        <v>0.5949203864063437</v>
      </c>
      <c r="P120" s="102">
        <v>0.58473634631058879</v>
      </c>
      <c r="Q120" s="102">
        <v>0.52362924694768764</v>
      </c>
      <c r="R120" s="102">
        <v>0.40768468986504969</v>
      </c>
      <c r="S120" s="102">
        <v>0.38086901862969602</v>
      </c>
      <c r="T120" s="118">
        <f t="shared" si="2"/>
        <v>23.2</v>
      </c>
    </row>
    <row r="121" spans="1:20" x14ac:dyDescent="0.2">
      <c r="A121" s="111">
        <v>115</v>
      </c>
      <c r="B121" s="95" t="s">
        <v>778</v>
      </c>
      <c r="C121" s="95" t="s">
        <v>79</v>
      </c>
      <c r="D121" s="96">
        <v>3</v>
      </c>
      <c r="E121" s="97">
        <v>45152</v>
      </c>
      <c r="F121" s="98">
        <v>17.399999999999999</v>
      </c>
      <c r="G121" s="101">
        <v>1</v>
      </c>
      <c r="H121" s="102">
        <v>0.34510552382231963</v>
      </c>
      <c r="I121" s="102">
        <v>0.2866705898236856</v>
      </c>
      <c r="J121" s="102">
        <v>0.28930204548682154</v>
      </c>
      <c r="K121" s="102">
        <v>0.31634228065278813</v>
      </c>
      <c r="L121" s="102">
        <v>0.37996651909642021</v>
      </c>
      <c r="M121" s="102">
        <v>0.44307907311157868</v>
      </c>
      <c r="N121" s="102">
        <v>0.5267118545738162</v>
      </c>
      <c r="O121" s="102">
        <v>0.5949203864063437</v>
      </c>
      <c r="P121" s="102">
        <v>0.58473634631058879</v>
      </c>
      <c r="Q121" s="102">
        <v>0.52362924694768764</v>
      </c>
      <c r="R121" s="102">
        <v>0.40768468986504969</v>
      </c>
      <c r="S121" s="102">
        <v>0.38086901862969602</v>
      </c>
      <c r="T121" s="118">
        <f t="shared" si="2"/>
        <v>17.399999999999999</v>
      </c>
    </row>
    <row r="122" spans="1:20" x14ac:dyDescent="0.2">
      <c r="A122" s="111">
        <v>116</v>
      </c>
      <c r="B122" s="95" t="s">
        <v>1633</v>
      </c>
      <c r="C122" s="95" t="s">
        <v>79</v>
      </c>
      <c r="D122" s="96">
        <v>3</v>
      </c>
      <c r="E122" s="97">
        <v>45128</v>
      </c>
      <c r="F122" s="98">
        <v>17.399999999999999</v>
      </c>
      <c r="G122" s="101">
        <v>1</v>
      </c>
      <c r="H122" s="102">
        <v>0.34510552382231963</v>
      </c>
      <c r="I122" s="102">
        <v>0.2866705898236856</v>
      </c>
      <c r="J122" s="102">
        <v>0.28930204548682154</v>
      </c>
      <c r="K122" s="102">
        <v>0.31634228065278813</v>
      </c>
      <c r="L122" s="102">
        <v>0.37996651909642021</v>
      </c>
      <c r="M122" s="102">
        <v>0.44307907311157868</v>
      </c>
      <c r="N122" s="102">
        <v>0.5267118545738162</v>
      </c>
      <c r="O122" s="102">
        <v>0.5949203864063437</v>
      </c>
      <c r="P122" s="102">
        <v>0.58473634631058879</v>
      </c>
      <c r="Q122" s="102">
        <v>0.52362924694768764</v>
      </c>
      <c r="R122" s="102">
        <v>0.40768468986504969</v>
      </c>
      <c r="S122" s="102">
        <v>0.38086901862969602</v>
      </c>
      <c r="T122" s="118">
        <f t="shared" si="2"/>
        <v>17.399999999999999</v>
      </c>
    </row>
    <row r="123" spans="1:20" x14ac:dyDescent="0.2">
      <c r="A123" s="111">
        <v>117</v>
      </c>
      <c r="B123" s="95" t="s">
        <v>779</v>
      </c>
      <c r="C123" s="95" t="s">
        <v>79</v>
      </c>
      <c r="D123" s="96">
        <v>3</v>
      </c>
      <c r="E123" s="97">
        <v>45090</v>
      </c>
      <c r="F123" s="98">
        <v>17.399999999999999</v>
      </c>
      <c r="G123" s="101">
        <v>1</v>
      </c>
      <c r="H123" s="102">
        <v>0.34510552382231963</v>
      </c>
      <c r="I123" s="102">
        <v>0.2866705898236856</v>
      </c>
      <c r="J123" s="102">
        <v>0.28930204548682154</v>
      </c>
      <c r="K123" s="102">
        <v>0.31634228065278813</v>
      </c>
      <c r="L123" s="102">
        <v>0.37996651909642021</v>
      </c>
      <c r="M123" s="102">
        <v>0.44307907311157868</v>
      </c>
      <c r="N123" s="102">
        <v>0.5267118545738162</v>
      </c>
      <c r="O123" s="102">
        <v>0.5949203864063437</v>
      </c>
      <c r="P123" s="102">
        <v>0.58473634631058879</v>
      </c>
      <c r="Q123" s="102">
        <v>0.52362924694768764</v>
      </c>
      <c r="R123" s="102">
        <v>0.40768468986504969</v>
      </c>
      <c r="S123" s="102">
        <v>0.38086901862969602</v>
      </c>
      <c r="T123" s="118">
        <f t="shared" si="2"/>
        <v>17.399999999999999</v>
      </c>
    </row>
    <row r="124" spans="1:20" x14ac:dyDescent="0.2">
      <c r="A124" s="111">
        <v>118</v>
      </c>
      <c r="B124" s="95" t="s">
        <v>1634</v>
      </c>
      <c r="C124" s="95" t="s">
        <v>79</v>
      </c>
      <c r="D124" s="96">
        <v>3</v>
      </c>
      <c r="E124" s="97">
        <v>45194</v>
      </c>
      <c r="F124" s="98">
        <v>11.6</v>
      </c>
      <c r="G124" s="101">
        <v>1</v>
      </c>
      <c r="H124" s="102">
        <v>0.34510552382231963</v>
      </c>
      <c r="I124" s="102">
        <v>0.2866705898236856</v>
      </c>
      <c r="J124" s="102">
        <v>0.28930204548682154</v>
      </c>
      <c r="K124" s="102">
        <v>0.31634228065278813</v>
      </c>
      <c r="L124" s="102">
        <v>0.37996651909642021</v>
      </c>
      <c r="M124" s="102">
        <v>0.44307907311157868</v>
      </c>
      <c r="N124" s="102">
        <v>0.5267118545738162</v>
      </c>
      <c r="O124" s="102">
        <v>0.5949203864063437</v>
      </c>
      <c r="P124" s="102">
        <v>0.58473634631058879</v>
      </c>
      <c r="Q124" s="102">
        <v>0.52362924694768764</v>
      </c>
      <c r="R124" s="102">
        <v>0.40768468986504969</v>
      </c>
      <c r="S124" s="102">
        <v>0.38086901862969602</v>
      </c>
      <c r="T124" s="118">
        <f t="shared" si="2"/>
        <v>11.6</v>
      </c>
    </row>
    <row r="125" spans="1:20" x14ac:dyDescent="0.2">
      <c r="A125" s="111">
        <v>119</v>
      </c>
      <c r="B125" s="95" t="s">
        <v>1635</v>
      </c>
      <c r="C125" s="95" t="s">
        <v>79</v>
      </c>
      <c r="D125" s="96">
        <v>3</v>
      </c>
      <c r="E125" s="97">
        <v>45251</v>
      </c>
      <c r="F125" s="98">
        <v>5.7999999999999989</v>
      </c>
      <c r="G125" s="101">
        <v>1</v>
      </c>
      <c r="H125" s="102">
        <v>0.34510552382231963</v>
      </c>
      <c r="I125" s="102">
        <v>0.2866705898236856</v>
      </c>
      <c r="J125" s="102">
        <v>0.28930204548682154</v>
      </c>
      <c r="K125" s="102">
        <v>0.31634228065278813</v>
      </c>
      <c r="L125" s="102">
        <v>0.37996651909642021</v>
      </c>
      <c r="M125" s="102">
        <v>0.44307907311157868</v>
      </c>
      <c r="N125" s="102">
        <v>0.5267118545738162</v>
      </c>
      <c r="O125" s="102">
        <v>0.5949203864063437</v>
      </c>
      <c r="P125" s="102">
        <v>0.58473634631058879</v>
      </c>
      <c r="Q125" s="102">
        <v>0.52362924694768764</v>
      </c>
      <c r="R125" s="102">
        <v>0.40768468986504969</v>
      </c>
      <c r="S125" s="102">
        <v>0.38086901862969602</v>
      </c>
      <c r="T125" s="118">
        <f t="shared" si="2"/>
        <v>5.7999999999999989</v>
      </c>
    </row>
    <row r="126" spans="1:20" x14ac:dyDescent="0.2">
      <c r="A126" s="111">
        <v>120</v>
      </c>
      <c r="B126" s="95" t="s">
        <v>780</v>
      </c>
      <c r="C126" s="95" t="s">
        <v>79</v>
      </c>
      <c r="D126" s="96">
        <v>3</v>
      </c>
      <c r="E126" s="97">
        <v>45082</v>
      </c>
      <c r="F126" s="98">
        <v>27</v>
      </c>
      <c r="G126" s="101">
        <v>1</v>
      </c>
      <c r="H126" s="102">
        <v>0.34510552382231963</v>
      </c>
      <c r="I126" s="102">
        <v>0.2866705898236856</v>
      </c>
      <c r="J126" s="102">
        <v>0.28930204548682154</v>
      </c>
      <c r="K126" s="102">
        <v>0.31634228065278813</v>
      </c>
      <c r="L126" s="102">
        <v>0.37996651909642021</v>
      </c>
      <c r="M126" s="102">
        <v>0.44307907311157868</v>
      </c>
      <c r="N126" s="102">
        <v>0.5267118545738162</v>
      </c>
      <c r="O126" s="102">
        <v>0.5949203864063437</v>
      </c>
      <c r="P126" s="102">
        <v>0.58473634631058879</v>
      </c>
      <c r="Q126" s="102">
        <v>0.52362924694768764</v>
      </c>
      <c r="R126" s="102">
        <v>0.40768468986504969</v>
      </c>
      <c r="S126" s="102">
        <v>0.38086901862969602</v>
      </c>
      <c r="T126" s="118">
        <f t="shared" si="2"/>
        <v>27</v>
      </c>
    </row>
    <row r="127" spans="1:20" x14ac:dyDescent="0.2">
      <c r="A127" s="111">
        <v>121</v>
      </c>
      <c r="B127" s="95" t="s">
        <v>781</v>
      </c>
      <c r="C127" s="95" t="s">
        <v>79</v>
      </c>
      <c r="D127" s="96">
        <v>3</v>
      </c>
      <c r="E127" s="97">
        <v>45082</v>
      </c>
      <c r="F127" s="98">
        <v>36</v>
      </c>
      <c r="G127" s="101">
        <v>1</v>
      </c>
      <c r="H127" s="102">
        <v>0.34510552382231963</v>
      </c>
      <c r="I127" s="102">
        <v>0.2866705898236856</v>
      </c>
      <c r="J127" s="102">
        <v>0.28930204548682154</v>
      </c>
      <c r="K127" s="102">
        <v>0.31634228065278813</v>
      </c>
      <c r="L127" s="102">
        <v>0.37996651909642021</v>
      </c>
      <c r="M127" s="102">
        <v>0.44307907311157868</v>
      </c>
      <c r="N127" s="102">
        <v>0.5267118545738162</v>
      </c>
      <c r="O127" s="102">
        <v>0.5949203864063437</v>
      </c>
      <c r="P127" s="102">
        <v>0.58473634631058879</v>
      </c>
      <c r="Q127" s="102">
        <v>0.52362924694768764</v>
      </c>
      <c r="R127" s="102">
        <v>0.40768468986504969</v>
      </c>
      <c r="S127" s="102">
        <v>0.38086901862969602</v>
      </c>
      <c r="T127" s="118">
        <f t="shared" si="2"/>
        <v>36</v>
      </c>
    </row>
    <row r="128" spans="1:20" x14ac:dyDescent="0.2">
      <c r="A128" s="111">
        <v>122</v>
      </c>
      <c r="B128" s="95" t="s">
        <v>782</v>
      </c>
      <c r="C128" s="95" t="s">
        <v>79</v>
      </c>
      <c r="D128" s="96">
        <v>3</v>
      </c>
      <c r="E128" s="97">
        <v>45082</v>
      </c>
      <c r="F128" s="98">
        <v>36</v>
      </c>
      <c r="G128" s="101">
        <v>1</v>
      </c>
      <c r="H128" s="102">
        <v>0.34510552382231963</v>
      </c>
      <c r="I128" s="102">
        <v>0.2866705898236856</v>
      </c>
      <c r="J128" s="102">
        <v>0.28930204548682154</v>
      </c>
      <c r="K128" s="102">
        <v>0.31634228065278813</v>
      </c>
      <c r="L128" s="102">
        <v>0.37996651909642021</v>
      </c>
      <c r="M128" s="102">
        <v>0.44307907311157868</v>
      </c>
      <c r="N128" s="102">
        <v>0.5267118545738162</v>
      </c>
      <c r="O128" s="102">
        <v>0.5949203864063437</v>
      </c>
      <c r="P128" s="102">
        <v>0.58473634631058879</v>
      </c>
      <c r="Q128" s="102">
        <v>0.52362924694768764</v>
      </c>
      <c r="R128" s="102">
        <v>0.40768468986504969</v>
      </c>
      <c r="S128" s="102">
        <v>0.38086901862969602</v>
      </c>
      <c r="T128" s="118">
        <f t="shared" si="2"/>
        <v>36</v>
      </c>
    </row>
    <row r="129" spans="1:20" x14ac:dyDescent="0.2">
      <c r="A129" s="111">
        <v>123</v>
      </c>
      <c r="B129" s="95" t="s">
        <v>783</v>
      </c>
      <c r="C129" s="95" t="s">
        <v>79</v>
      </c>
      <c r="D129" s="96">
        <v>3</v>
      </c>
      <c r="E129" s="97">
        <v>45082</v>
      </c>
      <c r="F129" s="98">
        <v>22.5</v>
      </c>
      <c r="G129" s="101">
        <v>1</v>
      </c>
      <c r="H129" s="102">
        <v>0.34510552382231963</v>
      </c>
      <c r="I129" s="102">
        <v>0.2866705898236856</v>
      </c>
      <c r="J129" s="102">
        <v>0.28930204548682154</v>
      </c>
      <c r="K129" s="102">
        <v>0.31634228065278813</v>
      </c>
      <c r="L129" s="102">
        <v>0.37996651909642021</v>
      </c>
      <c r="M129" s="102">
        <v>0.44307907311157868</v>
      </c>
      <c r="N129" s="102">
        <v>0.5267118545738162</v>
      </c>
      <c r="O129" s="102">
        <v>0.5949203864063437</v>
      </c>
      <c r="P129" s="102">
        <v>0.58473634631058879</v>
      </c>
      <c r="Q129" s="102">
        <v>0.52362924694768764</v>
      </c>
      <c r="R129" s="102">
        <v>0.40768468986504969</v>
      </c>
      <c r="S129" s="102">
        <v>0.38086901862969602</v>
      </c>
      <c r="T129" s="118">
        <f t="shared" si="2"/>
        <v>22.5</v>
      </c>
    </row>
    <row r="130" spans="1:20" x14ac:dyDescent="0.2">
      <c r="A130" s="111">
        <v>124</v>
      </c>
      <c r="B130" s="95" t="s">
        <v>784</v>
      </c>
      <c r="C130" s="95" t="s">
        <v>79</v>
      </c>
      <c r="D130" s="96">
        <v>3</v>
      </c>
      <c r="E130" s="97">
        <v>45082</v>
      </c>
      <c r="F130" s="98">
        <v>27</v>
      </c>
      <c r="G130" s="101">
        <v>1</v>
      </c>
      <c r="H130" s="102">
        <v>0.34510552382231963</v>
      </c>
      <c r="I130" s="102">
        <v>0.2866705898236856</v>
      </c>
      <c r="J130" s="102">
        <v>0.28930204548682154</v>
      </c>
      <c r="K130" s="102">
        <v>0.31634228065278813</v>
      </c>
      <c r="L130" s="102">
        <v>0.37996651909642021</v>
      </c>
      <c r="M130" s="102">
        <v>0.44307907311157868</v>
      </c>
      <c r="N130" s="102">
        <v>0.5267118545738162</v>
      </c>
      <c r="O130" s="102">
        <v>0.5949203864063437</v>
      </c>
      <c r="P130" s="102">
        <v>0.58473634631058879</v>
      </c>
      <c r="Q130" s="102">
        <v>0.52362924694768764</v>
      </c>
      <c r="R130" s="102">
        <v>0.40768468986504969</v>
      </c>
      <c r="S130" s="102">
        <v>0.38086901862969602</v>
      </c>
      <c r="T130" s="118">
        <f t="shared" si="2"/>
        <v>27</v>
      </c>
    </row>
    <row r="131" spans="1:20" x14ac:dyDescent="0.2">
      <c r="A131" s="111">
        <v>125</v>
      </c>
      <c r="B131" s="95" t="s">
        <v>785</v>
      </c>
      <c r="C131" s="95" t="s">
        <v>79</v>
      </c>
      <c r="D131" s="96">
        <v>3</v>
      </c>
      <c r="E131" s="97">
        <v>45082</v>
      </c>
      <c r="F131" s="98">
        <v>18</v>
      </c>
      <c r="G131" s="101">
        <v>1</v>
      </c>
      <c r="H131" s="102">
        <v>0.34510552382231963</v>
      </c>
      <c r="I131" s="102">
        <v>0.2866705898236856</v>
      </c>
      <c r="J131" s="102">
        <v>0.28930204548682154</v>
      </c>
      <c r="K131" s="102">
        <v>0.31634228065278813</v>
      </c>
      <c r="L131" s="102">
        <v>0.37996651909642021</v>
      </c>
      <c r="M131" s="102">
        <v>0.44307907311157868</v>
      </c>
      <c r="N131" s="102">
        <v>0.5267118545738162</v>
      </c>
      <c r="O131" s="102">
        <v>0.5949203864063437</v>
      </c>
      <c r="P131" s="102">
        <v>0.58473634631058879</v>
      </c>
      <c r="Q131" s="102">
        <v>0.52362924694768764</v>
      </c>
      <c r="R131" s="102">
        <v>0.40768468986504969</v>
      </c>
      <c r="S131" s="102">
        <v>0.38086901862969602</v>
      </c>
      <c r="T131" s="118">
        <f t="shared" si="2"/>
        <v>18</v>
      </c>
    </row>
    <row r="132" spans="1:20" x14ac:dyDescent="0.2">
      <c r="A132" s="111">
        <v>126</v>
      </c>
      <c r="B132" s="95" t="s">
        <v>786</v>
      </c>
      <c r="C132" s="95" t="s">
        <v>79</v>
      </c>
      <c r="D132" s="96">
        <v>3</v>
      </c>
      <c r="E132" s="97">
        <v>45082</v>
      </c>
      <c r="F132" s="98">
        <v>13.5</v>
      </c>
      <c r="G132" s="101">
        <v>1</v>
      </c>
      <c r="H132" s="102">
        <v>0.34510552382231963</v>
      </c>
      <c r="I132" s="102">
        <v>0.2866705898236856</v>
      </c>
      <c r="J132" s="102">
        <v>0.28930204548682154</v>
      </c>
      <c r="K132" s="102">
        <v>0.31634228065278813</v>
      </c>
      <c r="L132" s="102">
        <v>0.37996651909642021</v>
      </c>
      <c r="M132" s="102">
        <v>0.44307907311157868</v>
      </c>
      <c r="N132" s="102">
        <v>0.5267118545738162</v>
      </c>
      <c r="O132" s="102">
        <v>0.5949203864063437</v>
      </c>
      <c r="P132" s="102">
        <v>0.58473634631058879</v>
      </c>
      <c r="Q132" s="102">
        <v>0.52362924694768764</v>
      </c>
      <c r="R132" s="102">
        <v>0.40768468986504969</v>
      </c>
      <c r="S132" s="102">
        <v>0.38086901862969602</v>
      </c>
      <c r="T132" s="118">
        <f t="shared" si="2"/>
        <v>13.5</v>
      </c>
    </row>
    <row r="133" spans="1:20" x14ac:dyDescent="0.2">
      <c r="A133" s="111">
        <v>127</v>
      </c>
      <c r="B133" s="95" t="s">
        <v>787</v>
      </c>
      <c r="C133" s="95" t="s">
        <v>79</v>
      </c>
      <c r="D133" s="96">
        <v>3</v>
      </c>
      <c r="E133" s="97">
        <v>45213</v>
      </c>
      <c r="F133" s="98">
        <v>37.799999999999997</v>
      </c>
      <c r="G133" s="101">
        <v>1</v>
      </c>
      <c r="H133" s="102">
        <v>0.34510552382231963</v>
      </c>
      <c r="I133" s="102">
        <v>0.2866705898236856</v>
      </c>
      <c r="J133" s="102">
        <v>0.28930204548682154</v>
      </c>
      <c r="K133" s="102">
        <v>0.31634228065278813</v>
      </c>
      <c r="L133" s="102">
        <v>0.37996651909642021</v>
      </c>
      <c r="M133" s="102">
        <v>0.44307907311157868</v>
      </c>
      <c r="N133" s="102">
        <v>0.5267118545738162</v>
      </c>
      <c r="O133" s="102">
        <v>0.5949203864063437</v>
      </c>
      <c r="P133" s="102">
        <v>0.58473634631058879</v>
      </c>
      <c r="Q133" s="102">
        <v>0.52362924694768764</v>
      </c>
      <c r="R133" s="102">
        <v>0.40768468986504969</v>
      </c>
      <c r="S133" s="102">
        <v>0.38086901862969602</v>
      </c>
      <c r="T133" s="118">
        <f t="shared" si="2"/>
        <v>37.799999999999997</v>
      </c>
    </row>
    <row r="134" spans="1:20" x14ac:dyDescent="0.2">
      <c r="A134" s="111">
        <v>128</v>
      </c>
      <c r="B134" s="95" t="s">
        <v>788</v>
      </c>
      <c r="C134" s="95" t="s">
        <v>79</v>
      </c>
      <c r="D134" s="96">
        <v>3</v>
      </c>
      <c r="E134" s="97">
        <v>45159</v>
      </c>
      <c r="F134" s="98">
        <v>25.2</v>
      </c>
      <c r="G134" s="101">
        <v>1</v>
      </c>
      <c r="H134" s="102">
        <v>0.34510552382231963</v>
      </c>
      <c r="I134" s="102">
        <v>0.2866705898236856</v>
      </c>
      <c r="J134" s="102">
        <v>0.28930204548682154</v>
      </c>
      <c r="K134" s="102">
        <v>0.31634228065278813</v>
      </c>
      <c r="L134" s="102">
        <v>0.37996651909642021</v>
      </c>
      <c r="M134" s="102">
        <v>0.44307907311157868</v>
      </c>
      <c r="N134" s="102">
        <v>0.5267118545738162</v>
      </c>
      <c r="O134" s="102">
        <v>0.5949203864063437</v>
      </c>
      <c r="P134" s="102">
        <v>0.58473634631058879</v>
      </c>
      <c r="Q134" s="102">
        <v>0.52362924694768764</v>
      </c>
      <c r="R134" s="102">
        <v>0.40768468986504969</v>
      </c>
      <c r="S134" s="102">
        <v>0.38086901862969602</v>
      </c>
      <c r="T134" s="118">
        <f t="shared" si="2"/>
        <v>25.2</v>
      </c>
    </row>
    <row r="135" spans="1:20" x14ac:dyDescent="0.2">
      <c r="A135" s="111">
        <v>129</v>
      </c>
      <c r="B135" s="95" t="s">
        <v>789</v>
      </c>
      <c r="C135" s="95" t="s">
        <v>79</v>
      </c>
      <c r="D135" s="96">
        <v>3</v>
      </c>
      <c r="E135" s="97">
        <v>45314</v>
      </c>
      <c r="F135" s="98">
        <v>4.2</v>
      </c>
      <c r="G135" s="101">
        <v>1</v>
      </c>
      <c r="H135" s="102">
        <v>0.34510552382231963</v>
      </c>
      <c r="I135" s="102">
        <v>0.2866705898236856</v>
      </c>
      <c r="J135" s="102">
        <v>0.28930204548682154</v>
      </c>
      <c r="K135" s="102">
        <v>0.31634228065278813</v>
      </c>
      <c r="L135" s="102">
        <v>0.37996651909642021</v>
      </c>
      <c r="M135" s="102">
        <v>0.44307907311157868</v>
      </c>
      <c r="N135" s="102">
        <v>0.5267118545738162</v>
      </c>
      <c r="O135" s="102">
        <v>0.5949203864063437</v>
      </c>
      <c r="P135" s="102">
        <v>0.58473634631058879</v>
      </c>
      <c r="Q135" s="102">
        <v>0.52362924694768764</v>
      </c>
      <c r="R135" s="102">
        <v>0.40768468986504969</v>
      </c>
      <c r="S135" s="102">
        <v>0.38086901862969602</v>
      </c>
      <c r="T135" s="118">
        <f t="shared" si="2"/>
        <v>4.2</v>
      </c>
    </row>
    <row r="136" spans="1:20" x14ac:dyDescent="0.2">
      <c r="A136" s="111">
        <v>130</v>
      </c>
      <c r="B136" s="95" t="s">
        <v>1636</v>
      </c>
      <c r="C136" s="95" t="s">
        <v>79</v>
      </c>
      <c r="D136" s="96">
        <v>3</v>
      </c>
      <c r="E136" s="97">
        <v>45314</v>
      </c>
      <c r="F136" s="98">
        <v>4.2</v>
      </c>
      <c r="G136" s="101">
        <v>1</v>
      </c>
      <c r="H136" s="102">
        <v>0.34510552382231963</v>
      </c>
      <c r="I136" s="102">
        <v>0.2866705898236856</v>
      </c>
      <c r="J136" s="102">
        <v>0.28930204548682154</v>
      </c>
      <c r="K136" s="102">
        <v>0.31634228065278813</v>
      </c>
      <c r="L136" s="102">
        <v>0.37996651909642021</v>
      </c>
      <c r="M136" s="102">
        <v>0.44307907311157868</v>
      </c>
      <c r="N136" s="102">
        <v>0.5267118545738162</v>
      </c>
      <c r="O136" s="102">
        <v>0.5949203864063437</v>
      </c>
      <c r="P136" s="102">
        <v>0.58473634631058879</v>
      </c>
      <c r="Q136" s="102">
        <v>0.52362924694768764</v>
      </c>
      <c r="R136" s="102">
        <v>0.40768468986504969</v>
      </c>
      <c r="S136" s="102">
        <v>0.38086901862969602</v>
      </c>
      <c r="T136" s="118">
        <f t="shared" si="2"/>
        <v>4.2</v>
      </c>
    </row>
    <row r="137" spans="1:20" x14ac:dyDescent="0.2">
      <c r="A137" s="111">
        <v>131</v>
      </c>
      <c r="B137" s="95" t="s">
        <v>1637</v>
      </c>
      <c r="C137" s="95" t="s">
        <v>79</v>
      </c>
      <c r="D137" s="96">
        <v>3</v>
      </c>
      <c r="E137" s="97">
        <v>45229</v>
      </c>
      <c r="F137" s="98">
        <v>21</v>
      </c>
      <c r="G137" s="101">
        <v>1</v>
      </c>
      <c r="H137" s="102">
        <v>0.34510552382231963</v>
      </c>
      <c r="I137" s="102">
        <v>0.2866705898236856</v>
      </c>
      <c r="J137" s="102">
        <v>0.28930204548682154</v>
      </c>
      <c r="K137" s="102">
        <v>0.31634228065278813</v>
      </c>
      <c r="L137" s="102">
        <v>0.37996651909642021</v>
      </c>
      <c r="M137" s="102">
        <v>0.44307907311157868</v>
      </c>
      <c r="N137" s="102">
        <v>0.5267118545738162</v>
      </c>
      <c r="O137" s="102">
        <v>0.5949203864063437</v>
      </c>
      <c r="P137" s="102">
        <v>0.58473634631058879</v>
      </c>
      <c r="Q137" s="102">
        <v>0.52362924694768764</v>
      </c>
      <c r="R137" s="102">
        <v>0.40768468986504969</v>
      </c>
      <c r="S137" s="102">
        <v>0.38086901862969602</v>
      </c>
      <c r="T137" s="118">
        <f t="shared" si="2"/>
        <v>21</v>
      </c>
    </row>
    <row r="138" spans="1:20" x14ac:dyDescent="0.2">
      <c r="A138" s="111">
        <v>132</v>
      </c>
      <c r="B138" s="95" t="s">
        <v>1638</v>
      </c>
      <c r="C138" s="95" t="s">
        <v>79</v>
      </c>
      <c r="D138" s="96">
        <v>3</v>
      </c>
      <c r="E138" s="97">
        <v>45258</v>
      </c>
      <c r="F138" s="98">
        <v>4.2</v>
      </c>
      <c r="G138" s="101">
        <v>1</v>
      </c>
      <c r="H138" s="102">
        <v>0.34510552382231963</v>
      </c>
      <c r="I138" s="102">
        <v>0.2866705898236856</v>
      </c>
      <c r="J138" s="102">
        <v>0.28930204548682154</v>
      </c>
      <c r="K138" s="102">
        <v>0.31634228065278813</v>
      </c>
      <c r="L138" s="102">
        <v>0.37996651909642021</v>
      </c>
      <c r="M138" s="102">
        <v>0.44307907311157868</v>
      </c>
      <c r="N138" s="102">
        <v>0.5267118545738162</v>
      </c>
      <c r="O138" s="102">
        <v>0.5949203864063437</v>
      </c>
      <c r="P138" s="102">
        <v>0.58473634631058879</v>
      </c>
      <c r="Q138" s="102">
        <v>0.52362924694768764</v>
      </c>
      <c r="R138" s="102">
        <v>0.40768468986504969</v>
      </c>
      <c r="S138" s="102">
        <v>0.38086901862969602</v>
      </c>
      <c r="T138" s="118">
        <f t="shared" si="2"/>
        <v>4.2</v>
      </c>
    </row>
    <row r="139" spans="1:20" x14ac:dyDescent="0.2">
      <c r="A139" s="111">
        <v>133</v>
      </c>
      <c r="B139" s="95" t="s">
        <v>1639</v>
      </c>
      <c r="C139" s="95" t="s">
        <v>79</v>
      </c>
      <c r="D139" s="96">
        <v>3</v>
      </c>
      <c r="E139" s="97">
        <v>45271</v>
      </c>
      <c r="F139" s="98">
        <v>4.2</v>
      </c>
      <c r="G139" s="101">
        <v>1</v>
      </c>
      <c r="H139" s="102">
        <v>0.34510552382231963</v>
      </c>
      <c r="I139" s="102">
        <v>0.2866705898236856</v>
      </c>
      <c r="J139" s="102">
        <v>0.28930204548682154</v>
      </c>
      <c r="K139" s="102">
        <v>0.31634228065278813</v>
      </c>
      <c r="L139" s="102">
        <v>0.37996651909642021</v>
      </c>
      <c r="M139" s="102">
        <v>0.44307907311157868</v>
      </c>
      <c r="N139" s="102">
        <v>0.5267118545738162</v>
      </c>
      <c r="O139" s="102">
        <v>0.5949203864063437</v>
      </c>
      <c r="P139" s="102">
        <v>0.58473634631058879</v>
      </c>
      <c r="Q139" s="102">
        <v>0.52362924694768764</v>
      </c>
      <c r="R139" s="102">
        <v>0.40768468986504969</v>
      </c>
      <c r="S139" s="102">
        <v>0.38086901862969602</v>
      </c>
      <c r="T139" s="118">
        <f t="shared" si="2"/>
        <v>4.2</v>
      </c>
    </row>
    <row r="140" spans="1:20" x14ac:dyDescent="0.2">
      <c r="A140" s="111">
        <v>134</v>
      </c>
      <c r="B140" s="95" t="s">
        <v>1640</v>
      </c>
      <c r="C140" s="95" t="s">
        <v>79</v>
      </c>
      <c r="D140" s="96">
        <v>3</v>
      </c>
      <c r="E140" s="97">
        <v>45312</v>
      </c>
      <c r="F140" s="98">
        <v>8.4</v>
      </c>
      <c r="G140" s="101">
        <v>1</v>
      </c>
      <c r="H140" s="102">
        <v>0.34510552382231963</v>
      </c>
      <c r="I140" s="102">
        <v>0.2866705898236856</v>
      </c>
      <c r="J140" s="102">
        <v>0.28930204548682154</v>
      </c>
      <c r="K140" s="102">
        <v>0.31634228065278813</v>
      </c>
      <c r="L140" s="102">
        <v>0.37996651909642021</v>
      </c>
      <c r="M140" s="102">
        <v>0.44307907311157868</v>
      </c>
      <c r="N140" s="102">
        <v>0.5267118545738162</v>
      </c>
      <c r="O140" s="102">
        <v>0.5949203864063437</v>
      </c>
      <c r="P140" s="102">
        <v>0.58473634631058879</v>
      </c>
      <c r="Q140" s="102">
        <v>0.52362924694768764</v>
      </c>
      <c r="R140" s="102">
        <v>0.40768468986504969</v>
      </c>
      <c r="S140" s="102">
        <v>0.38086901862969602</v>
      </c>
      <c r="T140" s="118">
        <f t="shared" si="2"/>
        <v>8.4</v>
      </c>
    </row>
    <row r="141" spans="1:20" x14ac:dyDescent="0.2">
      <c r="A141" s="111">
        <v>135</v>
      </c>
      <c r="B141" s="95" t="s">
        <v>790</v>
      </c>
      <c r="C141" s="95" t="s">
        <v>79</v>
      </c>
      <c r="D141" s="96">
        <v>3</v>
      </c>
      <c r="E141" s="97">
        <v>44964</v>
      </c>
      <c r="F141" s="98">
        <v>42</v>
      </c>
      <c r="G141" s="101">
        <v>1</v>
      </c>
      <c r="H141" s="102">
        <v>0.34510552382231963</v>
      </c>
      <c r="I141" s="102">
        <v>0.2866705898236856</v>
      </c>
      <c r="J141" s="102">
        <v>0.28930204548682154</v>
      </c>
      <c r="K141" s="102">
        <v>0.31634228065278813</v>
      </c>
      <c r="L141" s="102">
        <v>0.37996651909642021</v>
      </c>
      <c r="M141" s="102">
        <v>0.44307907311157868</v>
      </c>
      <c r="N141" s="102">
        <v>0.5267118545738162</v>
      </c>
      <c r="O141" s="102">
        <v>0.5949203864063437</v>
      </c>
      <c r="P141" s="102">
        <v>0.58473634631058879</v>
      </c>
      <c r="Q141" s="102">
        <v>0.52362924694768764</v>
      </c>
      <c r="R141" s="102">
        <v>0.40768468986504969</v>
      </c>
      <c r="S141" s="102">
        <v>0.38086901862969602</v>
      </c>
      <c r="T141" s="118">
        <f t="shared" si="2"/>
        <v>42</v>
      </c>
    </row>
    <row r="142" spans="1:20" x14ac:dyDescent="0.2">
      <c r="A142" s="111">
        <v>136</v>
      </c>
      <c r="B142" s="95" t="s">
        <v>791</v>
      </c>
      <c r="C142" s="95" t="s">
        <v>79</v>
      </c>
      <c r="D142" s="96">
        <v>3</v>
      </c>
      <c r="E142" s="97">
        <v>44964</v>
      </c>
      <c r="F142" s="98">
        <v>37.799999999999997</v>
      </c>
      <c r="G142" s="101">
        <v>1</v>
      </c>
      <c r="H142" s="102">
        <v>0.34510552382231963</v>
      </c>
      <c r="I142" s="102">
        <v>0.2866705898236856</v>
      </c>
      <c r="J142" s="102">
        <v>0.28930204548682154</v>
      </c>
      <c r="K142" s="102">
        <v>0.31634228065278813</v>
      </c>
      <c r="L142" s="102">
        <v>0.37996651909642021</v>
      </c>
      <c r="M142" s="102">
        <v>0.44307907311157868</v>
      </c>
      <c r="N142" s="102">
        <v>0.5267118545738162</v>
      </c>
      <c r="O142" s="102">
        <v>0.5949203864063437</v>
      </c>
      <c r="P142" s="102">
        <v>0.58473634631058879</v>
      </c>
      <c r="Q142" s="102">
        <v>0.52362924694768764</v>
      </c>
      <c r="R142" s="102">
        <v>0.40768468986504969</v>
      </c>
      <c r="S142" s="102">
        <v>0.38086901862969602</v>
      </c>
      <c r="T142" s="118">
        <f t="shared" si="2"/>
        <v>37.799999999999997</v>
      </c>
    </row>
    <row r="143" spans="1:20" x14ac:dyDescent="0.2">
      <c r="A143" s="111">
        <v>137</v>
      </c>
      <c r="B143" s="95" t="s">
        <v>792</v>
      </c>
      <c r="C143" s="95" t="s">
        <v>79</v>
      </c>
      <c r="D143" s="96">
        <v>3</v>
      </c>
      <c r="E143" s="97">
        <v>45566</v>
      </c>
      <c r="F143" s="98">
        <v>37.799999999999997</v>
      </c>
      <c r="G143" s="101">
        <v>1</v>
      </c>
      <c r="H143" s="102">
        <v>0.34510552382231963</v>
      </c>
      <c r="I143" s="102">
        <v>0.2866705898236856</v>
      </c>
      <c r="J143" s="102">
        <v>0.28930204548682154</v>
      </c>
      <c r="K143" s="102">
        <v>0.31634228065278813</v>
      </c>
      <c r="L143" s="102">
        <v>0.37996651909642021</v>
      </c>
      <c r="M143" s="102">
        <v>0.44307907311157868</v>
      </c>
      <c r="N143" s="102">
        <v>0.5267118545738162</v>
      </c>
      <c r="O143" s="102">
        <v>0.5949203864063437</v>
      </c>
      <c r="P143" s="102">
        <v>0.58473634631058879</v>
      </c>
      <c r="Q143" s="102">
        <v>0.52362924694768764</v>
      </c>
      <c r="R143" s="102">
        <v>0.40768468986504969</v>
      </c>
      <c r="S143" s="102">
        <v>0.38086901862969602</v>
      </c>
      <c r="T143" s="118">
        <f t="shared" si="2"/>
        <v>37.799999999999997</v>
      </c>
    </row>
    <row r="144" spans="1:20" x14ac:dyDescent="0.2">
      <c r="A144" s="111">
        <v>138</v>
      </c>
      <c r="B144" s="95" t="s">
        <v>793</v>
      </c>
      <c r="C144" s="95" t="s">
        <v>79</v>
      </c>
      <c r="D144" s="96">
        <v>3</v>
      </c>
      <c r="E144" s="97">
        <v>45566</v>
      </c>
      <c r="F144" s="98">
        <v>42</v>
      </c>
      <c r="G144" s="101">
        <v>1</v>
      </c>
      <c r="H144" s="102">
        <v>0.34510552382231963</v>
      </c>
      <c r="I144" s="102">
        <v>0.2866705898236856</v>
      </c>
      <c r="J144" s="102">
        <v>0.28930204548682154</v>
      </c>
      <c r="K144" s="102">
        <v>0.31634228065278813</v>
      </c>
      <c r="L144" s="102">
        <v>0.37996651909642021</v>
      </c>
      <c r="M144" s="102">
        <v>0.44307907311157868</v>
      </c>
      <c r="N144" s="102">
        <v>0.5267118545738162</v>
      </c>
      <c r="O144" s="102">
        <v>0.5949203864063437</v>
      </c>
      <c r="P144" s="102">
        <v>0.58473634631058879</v>
      </c>
      <c r="Q144" s="102">
        <v>0.52362924694768764</v>
      </c>
      <c r="R144" s="102">
        <v>0.40768468986504969</v>
      </c>
      <c r="S144" s="102">
        <v>0.38086901862969602</v>
      </c>
      <c r="T144" s="118">
        <f t="shared" si="2"/>
        <v>42</v>
      </c>
    </row>
    <row r="145" spans="1:20" x14ac:dyDescent="0.2">
      <c r="A145" s="111">
        <v>139</v>
      </c>
      <c r="B145" s="95" t="s">
        <v>794</v>
      </c>
      <c r="C145" s="95" t="s">
        <v>79</v>
      </c>
      <c r="D145" s="96">
        <v>3</v>
      </c>
      <c r="E145" s="97">
        <v>45383</v>
      </c>
      <c r="F145" s="98">
        <v>50.4</v>
      </c>
      <c r="G145" s="101">
        <v>1</v>
      </c>
      <c r="H145" s="102">
        <v>0.34510552382231963</v>
      </c>
      <c r="I145" s="102">
        <v>0.2866705898236856</v>
      </c>
      <c r="J145" s="102">
        <v>0.28930204548682154</v>
      </c>
      <c r="K145" s="102">
        <v>0.31634228065278813</v>
      </c>
      <c r="L145" s="102">
        <v>0.37996651909642021</v>
      </c>
      <c r="M145" s="102">
        <v>0.44307907311157868</v>
      </c>
      <c r="N145" s="102">
        <v>0.5267118545738162</v>
      </c>
      <c r="O145" s="102">
        <v>0.5949203864063437</v>
      </c>
      <c r="P145" s="102">
        <v>0.58473634631058879</v>
      </c>
      <c r="Q145" s="102">
        <v>0.52362924694768764</v>
      </c>
      <c r="R145" s="102">
        <v>0.40768468986504969</v>
      </c>
      <c r="S145" s="102">
        <v>0.38086901862969602</v>
      </c>
      <c r="T145" s="118">
        <f t="shared" si="2"/>
        <v>50.4</v>
      </c>
    </row>
    <row r="146" spans="1:20" x14ac:dyDescent="0.2">
      <c r="A146" s="111">
        <v>140</v>
      </c>
      <c r="B146" s="95" t="s">
        <v>795</v>
      </c>
      <c r="C146" s="95" t="s">
        <v>79</v>
      </c>
      <c r="D146" s="96">
        <v>3</v>
      </c>
      <c r="E146" s="97">
        <v>45383</v>
      </c>
      <c r="F146" s="98">
        <v>37.799999999999997</v>
      </c>
      <c r="G146" s="101">
        <v>1</v>
      </c>
      <c r="H146" s="102">
        <v>0.34510552382231963</v>
      </c>
      <c r="I146" s="102">
        <v>0.2866705898236856</v>
      </c>
      <c r="J146" s="102">
        <v>0.28930204548682154</v>
      </c>
      <c r="K146" s="102">
        <v>0.31634228065278813</v>
      </c>
      <c r="L146" s="102">
        <v>0.37996651909642021</v>
      </c>
      <c r="M146" s="102">
        <v>0.44307907311157868</v>
      </c>
      <c r="N146" s="102">
        <v>0.5267118545738162</v>
      </c>
      <c r="O146" s="102">
        <v>0.5949203864063437</v>
      </c>
      <c r="P146" s="102">
        <v>0.58473634631058879</v>
      </c>
      <c r="Q146" s="102">
        <v>0.52362924694768764</v>
      </c>
      <c r="R146" s="102">
        <v>0.40768468986504969</v>
      </c>
      <c r="S146" s="102">
        <v>0.38086901862969602</v>
      </c>
      <c r="T146" s="118">
        <f t="shared" si="2"/>
        <v>37.799999999999997</v>
      </c>
    </row>
    <row r="147" spans="1:20" x14ac:dyDescent="0.2">
      <c r="A147" s="111">
        <v>141</v>
      </c>
      <c r="B147" s="95" t="s">
        <v>796</v>
      </c>
      <c r="C147" s="95" t="s">
        <v>79</v>
      </c>
      <c r="D147" s="96">
        <v>3</v>
      </c>
      <c r="E147" s="97">
        <v>45444</v>
      </c>
      <c r="F147" s="98">
        <v>25.2</v>
      </c>
      <c r="G147" s="101">
        <v>1</v>
      </c>
      <c r="H147" s="102">
        <v>0.34510552382231963</v>
      </c>
      <c r="I147" s="102">
        <v>0.2866705898236856</v>
      </c>
      <c r="J147" s="102">
        <v>0.28930204548682154</v>
      </c>
      <c r="K147" s="102">
        <v>0.31634228065278813</v>
      </c>
      <c r="L147" s="102">
        <v>0.37996651909642021</v>
      </c>
      <c r="M147" s="102">
        <v>0.44307907311157868</v>
      </c>
      <c r="N147" s="102">
        <v>0.5267118545738162</v>
      </c>
      <c r="O147" s="102">
        <v>0.5949203864063437</v>
      </c>
      <c r="P147" s="102">
        <v>0.58473634631058879</v>
      </c>
      <c r="Q147" s="102">
        <v>0.52362924694768764</v>
      </c>
      <c r="R147" s="102">
        <v>0.40768468986504969</v>
      </c>
      <c r="S147" s="102">
        <v>0.38086901862969602</v>
      </c>
      <c r="T147" s="118">
        <f t="shared" si="2"/>
        <v>25.2</v>
      </c>
    </row>
    <row r="148" spans="1:20" x14ac:dyDescent="0.2">
      <c r="A148" s="111">
        <v>142</v>
      </c>
      <c r="B148" s="95" t="s">
        <v>1641</v>
      </c>
      <c r="C148" s="95" t="s">
        <v>79</v>
      </c>
      <c r="D148" s="96">
        <v>3</v>
      </c>
      <c r="E148" s="97">
        <v>45200</v>
      </c>
      <c r="F148" s="98">
        <v>11.399999999999999</v>
      </c>
      <c r="G148" s="101">
        <v>1</v>
      </c>
      <c r="H148" s="102">
        <v>0.34510552382231963</v>
      </c>
      <c r="I148" s="102">
        <v>0.2866705898236856</v>
      </c>
      <c r="J148" s="102">
        <v>0.28930204548682154</v>
      </c>
      <c r="K148" s="102">
        <v>0.31634228065278813</v>
      </c>
      <c r="L148" s="102">
        <v>0.37996651909642021</v>
      </c>
      <c r="M148" s="102">
        <v>0.44307907311157868</v>
      </c>
      <c r="N148" s="102">
        <v>0.5267118545738162</v>
      </c>
      <c r="O148" s="102">
        <v>0.5949203864063437</v>
      </c>
      <c r="P148" s="102">
        <v>0.58473634631058879</v>
      </c>
      <c r="Q148" s="102">
        <v>0.52362924694768764</v>
      </c>
      <c r="R148" s="102">
        <v>0.40768468986504969</v>
      </c>
      <c r="S148" s="102">
        <v>0.38086901862969602</v>
      </c>
      <c r="T148" s="118">
        <f t="shared" si="2"/>
        <v>11.399999999999999</v>
      </c>
    </row>
    <row r="149" spans="1:20" x14ac:dyDescent="0.2">
      <c r="A149" s="111">
        <v>143</v>
      </c>
      <c r="B149" s="95" t="s">
        <v>1642</v>
      </c>
      <c r="C149" s="95" t="s">
        <v>79</v>
      </c>
      <c r="D149" s="96">
        <v>3</v>
      </c>
      <c r="E149" s="97">
        <v>45195</v>
      </c>
      <c r="F149" s="98">
        <v>28.5</v>
      </c>
      <c r="G149" s="101">
        <v>1</v>
      </c>
      <c r="H149" s="102">
        <v>0.34510552382231963</v>
      </c>
      <c r="I149" s="102">
        <v>0.2866705898236856</v>
      </c>
      <c r="J149" s="102">
        <v>0.28930204548682154</v>
      </c>
      <c r="K149" s="102">
        <v>0.31634228065278813</v>
      </c>
      <c r="L149" s="102">
        <v>0.37996651909642021</v>
      </c>
      <c r="M149" s="102">
        <v>0.44307907311157868</v>
      </c>
      <c r="N149" s="102">
        <v>0.5267118545738162</v>
      </c>
      <c r="O149" s="102">
        <v>0.5949203864063437</v>
      </c>
      <c r="P149" s="102">
        <v>0.58473634631058879</v>
      </c>
      <c r="Q149" s="102">
        <v>0.52362924694768764</v>
      </c>
      <c r="R149" s="102">
        <v>0.40768468986504969</v>
      </c>
      <c r="S149" s="102">
        <v>0.38086901862969602</v>
      </c>
      <c r="T149" s="118">
        <f t="shared" si="2"/>
        <v>28.5</v>
      </c>
    </row>
    <row r="150" spans="1:20" x14ac:dyDescent="0.2">
      <c r="A150" s="111">
        <v>144</v>
      </c>
      <c r="B150" s="95" t="s">
        <v>1643</v>
      </c>
      <c r="C150" s="95" t="s">
        <v>79</v>
      </c>
      <c r="D150" s="96">
        <v>3</v>
      </c>
      <c r="E150" s="97">
        <v>45198</v>
      </c>
      <c r="F150" s="98">
        <v>28.5</v>
      </c>
      <c r="G150" s="101">
        <v>1</v>
      </c>
      <c r="H150" s="102">
        <v>0.34510552382231963</v>
      </c>
      <c r="I150" s="102">
        <v>0.2866705898236856</v>
      </c>
      <c r="J150" s="102">
        <v>0.28930204548682154</v>
      </c>
      <c r="K150" s="102">
        <v>0.31634228065278813</v>
      </c>
      <c r="L150" s="102">
        <v>0.37996651909642021</v>
      </c>
      <c r="M150" s="102">
        <v>0.44307907311157868</v>
      </c>
      <c r="N150" s="102">
        <v>0.5267118545738162</v>
      </c>
      <c r="O150" s="102">
        <v>0.5949203864063437</v>
      </c>
      <c r="P150" s="102">
        <v>0.58473634631058879</v>
      </c>
      <c r="Q150" s="102">
        <v>0.52362924694768764</v>
      </c>
      <c r="R150" s="102">
        <v>0.40768468986504969</v>
      </c>
      <c r="S150" s="102">
        <v>0.38086901862969602</v>
      </c>
      <c r="T150" s="118">
        <f t="shared" ref="T150:T202" si="3">F150</f>
        <v>28.5</v>
      </c>
    </row>
    <row r="151" spans="1:20" x14ac:dyDescent="0.2">
      <c r="A151" s="111">
        <v>145</v>
      </c>
      <c r="B151" s="95" t="s">
        <v>1644</v>
      </c>
      <c r="C151" s="95" t="s">
        <v>79</v>
      </c>
      <c r="D151" s="96">
        <v>3</v>
      </c>
      <c r="E151" s="97">
        <v>45170</v>
      </c>
      <c r="F151" s="98">
        <v>11.399999999999999</v>
      </c>
      <c r="G151" s="101">
        <v>1</v>
      </c>
      <c r="H151" s="102">
        <v>0.34510552382231963</v>
      </c>
      <c r="I151" s="102">
        <v>0.2866705898236856</v>
      </c>
      <c r="J151" s="102">
        <v>0.28930204548682154</v>
      </c>
      <c r="K151" s="102">
        <v>0.31634228065278813</v>
      </c>
      <c r="L151" s="102">
        <v>0.37996651909642021</v>
      </c>
      <c r="M151" s="102">
        <v>0.44307907311157868</v>
      </c>
      <c r="N151" s="102">
        <v>0.5267118545738162</v>
      </c>
      <c r="O151" s="102">
        <v>0.5949203864063437</v>
      </c>
      <c r="P151" s="102">
        <v>0.58473634631058879</v>
      </c>
      <c r="Q151" s="102">
        <v>0.52362924694768764</v>
      </c>
      <c r="R151" s="102">
        <v>0.40768468986504969</v>
      </c>
      <c r="S151" s="102">
        <v>0.38086901862969602</v>
      </c>
      <c r="T151" s="118">
        <f t="shared" si="3"/>
        <v>11.399999999999999</v>
      </c>
    </row>
    <row r="152" spans="1:20" x14ac:dyDescent="0.2">
      <c r="A152" s="111">
        <v>146</v>
      </c>
      <c r="B152" s="95" t="s">
        <v>1645</v>
      </c>
      <c r="C152" s="95" t="s">
        <v>79</v>
      </c>
      <c r="D152" s="96">
        <v>3</v>
      </c>
      <c r="E152" s="97">
        <v>45180</v>
      </c>
      <c r="F152" s="98">
        <v>45.6</v>
      </c>
      <c r="G152" s="101">
        <v>1</v>
      </c>
      <c r="H152" s="102">
        <v>0.34510552382231963</v>
      </c>
      <c r="I152" s="102">
        <v>0.2866705898236856</v>
      </c>
      <c r="J152" s="102">
        <v>0.28930204548682154</v>
      </c>
      <c r="K152" s="102">
        <v>0.31634228065278813</v>
      </c>
      <c r="L152" s="102">
        <v>0.37996651909642021</v>
      </c>
      <c r="M152" s="102">
        <v>0.44307907311157868</v>
      </c>
      <c r="N152" s="102">
        <v>0.5267118545738162</v>
      </c>
      <c r="O152" s="102">
        <v>0.5949203864063437</v>
      </c>
      <c r="P152" s="102">
        <v>0.58473634631058879</v>
      </c>
      <c r="Q152" s="102">
        <v>0.52362924694768764</v>
      </c>
      <c r="R152" s="102">
        <v>0.40768468986504969</v>
      </c>
      <c r="S152" s="102">
        <v>0.38086901862969602</v>
      </c>
      <c r="T152" s="118">
        <f t="shared" si="3"/>
        <v>45.6</v>
      </c>
    </row>
    <row r="153" spans="1:20" x14ac:dyDescent="0.2">
      <c r="A153" s="111">
        <v>147</v>
      </c>
      <c r="B153" s="95" t="s">
        <v>1646</v>
      </c>
      <c r="C153" s="95" t="s">
        <v>79</v>
      </c>
      <c r="D153" s="96">
        <v>3</v>
      </c>
      <c r="E153" s="97">
        <v>45192</v>
      </c>
      <c r="F153" s="98">
        <v>45.6</v>
      </c>
      <c r="G153" s="101">
        <v>1</v>
      </c>
      <c r="H153" s="102">
        <v>0.34510552382231963</v>
      </c>
      <c r="I153" s="102">
        <v>0.2866705898236856</v>
      </c>
      <c r="J153" s="102">
        <v>0.28930204548682154</v>
      </c>
      <c r="K153" s="102">
        <v>0.31634228065278813</v>
      </c>
      <c r="L153" s="102">
        <v>0.37996651909642021</v>
      </c>
      <c r="M153" s="102">
        <v>0.44307907311157868</v>
      </c>
      <c r="N153" s="102">
        <v>0.5267118545738162</v>
      </c>
      <c r="O153" s="102">
        <v>0.5949203864063437</v>
      </c>
      <c r="P153" s="102">
        <v>0.58473634631058879</v>
      </c>
      <c r="Q153" s="102">
        <v>0.52362924694768764</v>
      </c>
      <c r="R153" s="102">
        <v>0.40768468986504969</v>
      </c>
      <c r="S153" s="102">
        <v>0.38086901862969602</v>
      </c>
      <c r="T153" s="118">
        <f t="shared" si="3"/>
        <v>45.6</v>
      </c>
    </row>
    <row r="154" spans="1:20" x14ac:dyDescent="0.2">
      <c r="A154" s="111">
        <v>148</v>
      </c>
      <c r="B154" s="95" t="s">
        <v>1647</v>
      </c>
      <c r="C154" s="95" t="s">
        <v>79</v>
      </c>
      <c r="D154" s="96">
        <v>3</v>
      </c>
      <c r="E154" s="97">
        <v>45181</v>
      </c>
      <c r="F154" s="98">
        <v>11.4</v>
      </c>
      <c r="G154" s="101">
        <v>1</v>
      </c>
      <c r="H154" s="102">
        <v>0.34510552382231963</v>
      </c>
      <c r="I154" s="102">
        <v>0.2866705898236856</v>
      </c>
      <c r="J154" s="102">
        <v>0.28930204548682154</v>
      </c>
      <c r="K154" s="102">
        <v>0.31634228065278813</v>
      </c>
      <c r="L154" s="102">
        <v>0.37996651909642021</v>
      </c>
      <c r="M154" s="102">
        <v>0.44307907311157868</v>
      </c>
      <c r="N154" s="102">
        <v>0.5267118545738162</v>
      </c>
      <c r="O154" s="102">
        <v>0.5949203864063437</v>
      </c>
      <c r="P154" s="102">
        <v>0.58473634631058879</v>
      </c>
      <c r="Q154" s="102">
        <v>0.52362924694768764</v>
      </c>
      <c r="R154" s="102">
        <v>0.40768468986504969</v>
      </c>
      <c r="S154" s="102">
        <v>0.38086901862969602</v>
      </c>
      <c r="T154" s="118">
        <f t="shared" si="3"/>
        <v>11.4</v>
      </c>
    </row>
    <row r="155" spans="1:20" x14ac:dyDescent="0.2">
      <c r="A155" s="111">
        <v>149</v>
      </c>
      <c r="B155" s="95" t="s">
        <v>1648</v>
      </c>
      <c r="C155" s="95" t="s">
        <v>79</v>
      </c>
      <c r="D155" s="96">
        <v>3</v>
      </c>
      <c r="E155" s="97">
        <v>45151</v>
      </c>
      <c r="F155" s="98">
        <v>5.7</v>
      </c>
      <c r="G155" s="101">
        <v>1</v>
      </c>
      <c r="H155" s="102">
        <v>0.34510552382231963</v>
      </c>
      <c r="I155" s="102">
        <v>0.2866705898236856</v>
      </c>
      <c r="J155" s="102">
        <v>0.28930204548682154</v>
      </c>
      <c r="K155" s="102">
        <v>0.31634228065278813</v>
      </c>
      <c r="L155" s="102">
        <v>0.37996651909642021</v>
      </c>
      <c r="M155" s="102">
        <v>0.44307907311157868</v>
      </c>
      <c r="N155" s="102">
        <v>0.5267118545738162</v>
      </c>
      <c r="O155" s="102">
        <v>0.5949203864063437</v>
      </c>
      <c r="P155" s="102">
        <v>0.58473634631058879</v>
      </c>
      <c r="Q155" s="102">
        <v>0.52362924694768764</v>
      </c>
      <c r="R155" s="102">
        <v>0.40768468986504969</v>
      </c>
      <c r="S155" s="102">
        <v>0.38086901862969602</v>
      </c>
      <c r="T155" s="118">
        <f t="shared" si="3"/>
        <v>5.7</v>
      </c>
    </row>
    <row r="156" spans="1:20" x14ac:dyDescent="0.2">
      <c r="A156" s="111">
        <v>150</v>
      </c>
      <c r="B156" s="95" t="s">
        <v>1649</v>
      </c>
      <c r="C156" s="95" t="s">
        <v>79</v>
      </c>
      <c r="D156" s="96">
        <v>3</v>
      </c>
      <c r="E156" s="97">
        <v>45174</v>
      </c>
      <c r="F156" s="98">
        <v>34.200000000000003</v>
      </c>
      <c r="G156" s="101">
        <v>1</v>
      </c>
      <c r="H156" s="102">
        <v>0.34510552382231963</v>
      </c>
      <c r="I156" s="102">
        <v>0.2866705898236856</v>
      </c>
      <c r="J156" s="102">
        <v>0.28930204548682154</v>
      </c>
      <c r="K156" s="102">
        <v>0.31634228065278813</v>
      </c>
      <c r="L156" s="102">
        <v>0.37996651909642021</v>
      </c>
      <c r="M156" s="102">
        <v>0.44307907311157868</v>
      </c>
      <c r="N156" s="102">
        <v>0.5267118545738162</v>
      </c>
      <c r="O156" s="102">
        <v>0.5949203864063437</v>
      </c>
      <c r="P156" s="102">
        <v>0.58473634631058879</v>
      </c>
      <c r="Q156" s="102">
        <v>0.52362924694768764</v>
      </c>
      <c r="R156" s="102">
        <v>0.40768468986504969</v>
      </c>
      <c r="S156" s="102">
        <v>0.38086901862969602</v>
      </c>
      <c r="T156" s="118">
        <f t="shared" si="3"/>
        <v>34.200000000000003</v>
      </c>
    </row>
    <row r="157" spans="1:20" x14ac:dyDescent="0.2">
      <c r="A157" s="111">
        <v>151</v>
      </c>
      <c r="B157" s="95" t="s">
        <v>1650</v>
      </c>
      <c r="C157" s="95" t="s">
        <v>79</v>
      </c>
      <c r="D157" s="96">
        <v>3</v>
      </c>
      <c r="E157" s="97">
        <v>45135</v>
      </c>
      <c r="F157" s="98">
        <v>22.8</v>
      </c>
      <c r="G157" s="101">
        <v>1</v>
      </c>
      <c r="H157" s="102">
        <v>0.34510552382231963</v>
      </c>
      <c r="I157" s="102">
        <v>0.2866705898236856</v>
      </c>
      <c r="J157" s="102">
        <v>0.28930204548682154</v>
      </c>
      <c r="K157" s="102">
        <v>0.31634228065278813</v>
      </c>
      <c r="L157" s="102">
        <v>0.37996651909642021</v>
      </c>
      <c r="M157" s="102">
        <v>0.44307907311157868</v>
      </c>
      <c r="N157" s="102">
        <v>0.5267118545738162</v>
      </c>
      <c r="O157" s="102">
        <v>0.5949203864063437</v>
      </c>
      <c r="P157" s="102">
        <v>0.58473634631058879</v>
      </c>
      <c r="Q157" s="102">
        <v>0.52362924694768764</v>
      </c>
      <c r="R157" s="102">
        <v>0.40768468986504969</v>
      </c>
      <c r="S157" s="102">
        <v>0.38086901862969602</v>
      </c>
      <c r="T157" s="118">
        <f t="shared" si="3"/>
        <v>22.8</v>
      </c>
    </row>
    <row r="158" spans="1:20" x14ac:dyDescent="0.2">
      <c r="A158" s="111">
        <v>152</v>
      </c>
      <c r="B158" s="95" t="s">
        <v>1651</v>
      </c>
      <c r="C158" s="95" t="s">
        <v>79</v>
      </c>
      <c r="D158" s="96">
        <v>3</v>
      </c>
      <c r="E158" s="97">
        <v>45174</v>
      </c>
      <c r="F158" s="98">
        <v>5.6999999999999993</v>
      </c>
      <c r="G158" s="101">
        <v>1</v>
      </c>
      <c r="H158" s="102">
        <v>0.34510552382231963</v>
      </c>
      <c r="I158" s="102">
        <v>0.2866705898236856</v>
      </c>
      <c r="J158" s="102">
        <v>0.28930204548682154</v>
      </c>
      <c r="K158" s="102">
        <v>0.31634228065278813</v>
      </c>
      <c r="L158" s="102">
        <v>0.37996651909642021</v>
      </c>
      <c r="M158" s="102">
        <v>0.44307907311157868</v>
      </c>
      <c r="N158" s="102">
        <v>0.5267118545738162</v>
      </c>
      <c r="O158" s="102">
        <v>0.5949203864063437</v>
      </c>
      <c r="P158" s="102">
        <v>0.58473634631058879</v>
      </c>
      <c r="Q158" s="102">
        <v>0.52362924694768764</v>
      </c>
      <c r="R158" s="102">
        <v>0.40768468986504969</v>
      </c>
      <c r="S158" s="102">
        <v>0.38086901862969602</v>
      </c>
      <c r="T158" s="118">
        <f t="shared" si="3"/>
        <v>5.6999999999999993</v>
      </c>
    </row>
    <row r="159" spans="1:20" x14ac:dyDescent="0.2">
      <c r="A159" s="111">
        <v>153</v>
      </c>
      <c r="B159" s="95" t="s">
        <v>1652</v>
      </c>
      <c r="C159" s="95" t="s">
        <v>79</v>
      </c>
      <c r="D159" s="96">
        <v>3</v>
      </c>
      <c r="E159" s="97">
        <v>45156</v>
      </c>
      <c r="F159" s="98">
        <v>17.100000000000001</v>
      </c>
      <c r="G159" s="101">
        <v>1</v>
      </c>
      <c r="H159" s="102">
        <v>0.34510552382231963</v>
      </c>
      <c r="I159" s="102">
        <v>0.2866705898236856</v>
      </c>
      <c r="J159" s="102">
        <v>0.28930204548682154</v>
      </c>
      <c r="K159" s="102">
        <v>0.31634228065278813</v>
      </c>
      <c r="L159" s="102">
        <v>0.37996651909642021</v>
      </c>
      <c r="M159" s="102">
        <v>0.44307907311157868</v>
      </c>
      <c r="N159" s="102">
        <v>0.5267118545738162</v>
      </c>
      <c r="O159" s="102">
        <v>0.5949203864063437</v>
      </c>
      <c r="P159" s="102">
        <v>0.58473634631058879</v>
      </c>
      <c r="Q159" s="102">
        <v>0.52362924694768764</v>
      </c>
      <c r="R159" s="102">
        <v>0.40768468986504969</v>
      </c>
      <c r="S159" s="102">
        <v>0.38086901862969602</v>
      </c>
      <c r="T159" s="118">
        <f t="shared" si="3"/>
        <v>17.100000000000001</v>
      </c>
    </row>
    <row r="160" spans="1:20" x14ac:dyDescent="0.2">
      <c r="A160" s="111">
        <v>154</v>
      </c>
      <c r="B160" s="95" t="s">
        <v>1653</v>
      </c>
      <c r="C160" s="95" t="s">
        <v>79</v>
      </c>
      <c r="D160" s="96">
        <v>3</v>
      </c>
      <c r="E160" s="97">
        <v>45143</v>
      </c>
      <c r="F160" s="98">
        <v>45.6</v>
      </c>
      <c r="G160" s="101">
        <v>1</v>
      </c>
      <c r="H160" s="102">
        <v>0.34510552382231963</v>
      </c>
      <c r="I160" s="102">
        <v>0.2866705898236856</v>
      </c>
      <c r="J160" s="102">
        <v>0.28930204548682154</v>
      </c>
      <c r="K160" s="102">
        <v>0.31634228065278813</v>
      </c>
      <c r="L160" s="102">
        <v>0.37996651909642021</v>
      </c>
      <c r="M160" s="102">
        <v>0.44307907311157868</v>
      </c>
      <c r="N160" s="102">
        <v>0.5267118545738162</v>
      </c>
      <c r="O160" s="102">
        <v>0.5949203864063437</v>
      </c>
      <c r="P160" s="102">
        <v>0.58473634631058879</v>
      </c>
      <c r="Q160" s="102">
        <v>0.52362924694768764</v>
      </c>
      <c r="R160" s="102">
        <v>0.40768468986504969</v>
      </c>
      <c r="S160" s="102">
        <v>0.38086901862969602</v>
      </c>
      <c r="T160" s="118">
        <f t="shared" si="3"/>
        <v>45.6</v>
      </c>
    </row>
    <row r="161" spans="1:20" x14ac:dyDescent="0.2">
      <c r="A161" s="111">
        <v>155</v>
      </c>
      <c r="B161" s="95" t="s">
        <v>1654</v>
      </c>
      <c r="C161" s="95" t="s">
        <v>79</v>
      </c>
      <c r="D161" s="96">
        <v>3</v>
      </c>
      <c r="E161" s="97">
        <v>45323</v>
      </c>
      <c r="F161" s="98">
        <v>62.7</v>
      </c>
      <c r="G161" s="101">
        <v>1</v>
      </c>
      <c r="H161" s="102">
        <v>0.34510552382231963</v>
      </c>
      <c r="I161" s="102">
        <v>0.2866705898236856</v>
      </c>
      <c r="J161" s="102">
        <v>0.28930204548682154</v>
      </c>
      <c r="K161" s="102">
        <v>0.31634228065278813</v>
      </c>
      <c r="L161" s="102">
        <v>0.37996651909642021</v>
      </c>
      <c r="M161" s="102">
        <v>0.44307907311157868</v>
      </c>
      <c r="N161" s="102">
        <v>0.5267118545738162</v>
      </c>
      <c r="O161" s="102">
        <v>0.5949203864063437</v>
      </c>
      <c r="P161" s="102">
        <v>0.58473634631058879</v>
      </c>
      <c r="Q161" s="102">
        <v>0.52362924694768764</v>
      </c>
      <c r="R161" s="102">
        <v>0.40768468986504969</v>
      </c>
      <c r="S161" s="102">
        <v>0.38086901862969602</v>
      </c>
      <c r="T161" s="118">
        <f t="shared" si="3"/>
        <v>62.7</v>
      </c>
    </row>
    <row r="162" spans="1:20" x14ac:dyDescent="0.2">
      <c r="A162" s="111">
        <v>156</v>
      </c>
      <c r="B162" s="95" t="s">
        <v>1655</v>
      </c>
      <c r="C162" s="95" t="s">
        <v>79</v>
      </c>
      <c r="D162" s="96">
        <v>3</v>
      </c>
      <c r="E162" s="97">
        <v>45318</v>
      </c>
      <c r="F162" s="98">
        <v>5.7</v>
      </c>
      <c r="G162" s="101">
        <v>1</v>
      </c>
      <c r="H162" s="102">
        <v>0.34510552382231963</v>
      </c>
      <c r="I162" s="102">
        <v>0.2866705898236856</v>
      </c>
      <c r="J162" s="102">
        <v>0.28930204548682154</v>
      </c>
      <c r="K162" s="102">
        <v>0.31634228065278813</v>
      </c>
      <c r="L162" s="102">
        <v>0.37996651909642021</v>
      </c>
      <c r="M162" s="102">
        <v>0.44307907311157868</v>
      </c>
      <c r="N162" s="102">
        <v>0.5267118545738162</v>
      </c>
      <c r="O162" s="102">
        <v>0.5949203864063437</v>
      </c>
      <c r="P162" s="102">
        <v>0.58473634631058879</v>
      </c>
      <c r="Q162" s="102">
        <v>0.52362924694768764</v>
      </c>
      <c r="R162" s="102">
        <v>0.40768468986504969</v>
      </c>
      <c r="S162" s="102">
        <v>0.38086901862969602</v>
      </c>
      <c r="T162" s="118">
        <f t="shared" si="3"/>
        <v>5.7</v>
      </c>
    </row>
    <row r="163" spans="1:20" x14ac:dyDescent="0.2">
      <c r="A163" s="111">
        <v>157</v>
      </c>
      <c r="B163" s="95" t="s">
        <v>1656</v>
      </c>
      <c r="C163" s="95" t="s">
        <v>79</v>
      </c>
      <c r="D163" s="96">
        <v>3</v>
      </c>
      <c r="E163" s="97">
        <v>45292</v>
      </c>
      <c r="F163" s="98">
        <v>34.199999999999996</v>
      </c>
      <c r="G163" s="101">
        <v>1</v>
      </c>
      <c r="H163" s="102">
        <v>0.34510552382231963</v>
      </c>
      <c r="I163" s="102">
        <v>0.2866705898236856</v>
      </c>
      <c r="J163" s="102">
        <v>0.28930204548682154</v>
      </c>
      <c r="K163" s="102">
        <v>0.31634228065278813</v>
      </c>
      <c r="L163" s="102">
        <v>0.37996651909642021</v>
      </c>
      <c r="M163" s="102">
        <v>0.44307907311157868</v>
      </c>
      <c r="N163" s="102">
        <v>0.5267118545738162</v>
      </c>
      <c r="O163" s="102">
        <v>0.5949203864063437</v>
      </c>
      <c r="P163" s="102">
        <v>0.58473634631058879</v>
      </c>
      <c r="Q163" s="102">
        <v>0.52362924694768764</v>
      </c>
      <c r="R163" s="102">
        <v>0.40768468986504969</v>
      </c>
      <c r="S163" s="102">
        <v>0.38086901862969602</v>
      </c>
      <c r="T163" s="118">
        <f t="shared" si="3"/>
        <v>34.199999999999996</v>
      </c>
    </row>
    <row r="164" spans="1:20" x14ac:dyDescent="0.2">
      <c r="A164" s="111">
        <v>158</v>
      </c>
      <c r="B164" s="95" t="s">
        <v>1657</v>
      </c>
      <c r="C164" s="95" t="s">
        <v>79</v>
      </c>
      <c r="D164" s="96">
        <v>3</v>
      </c>
      <c r="E164" s="97">
        <v>45314</v>
      </c>
      <c r="F164" s="98">
        <v>5.7</v>
      </c>
      <c r="G164" s="101">
        <v>1</v>
      </c>
      <c r="H164" s="102">
        <v>0.34510552382231963</v>
      </c>
      <c r="I164" s="102">
        <v>0.2866705898236856</v>
      </c>
      <c r="J164" s="102">
        <v>0.28930204548682154</v>
      </c>
      <c r="K164" s="102">
        <v>0.31634228065278813</v>
      </c>
      <c r="L164" s="102">
        <v>0.37996651909642021</v>
      </c>
      <c r="M164" s="102">
        <v>0.44307907311157868</v>
      </c>
      <c r="N164" s="102">
        <v>0.5267118545738162</v>
      </c>
      <c r="O164" s="102">
        <v>0.5949203864063437</v>
      </c>
      <c r="P164" s="102">
        <v>0.58473634631058879</v>
      </c>
      <c r="Q164" s="102">
        <v>0.52362924694768764</v>
      </c>
      <c r="R164" s="102">
        <v>0.40768468986504969</v>
      </c>
      <c r="S164" s="102">
        <v>0.38086901862969602</v>
      </c>
      <c r="T164" s="118">
        <f t="shared" si="3"/>
        <v>5.7</v>
      </c>
    </row>
    <row r="165" spans="1:20" x14ac:dyDescent="0.2">
      <c r="A165" s="111">
        <v>159</v>
      </c>
      <c r="B165" s="95" t="s">
        <v>1658</v>
      </c>
      <c r="C165" s="95" t="s">
        <v>79</v>
      </c>
      <c r="D165" s="96">
        <v>3</v>
      </c>
      <c r="E165" s="97">
        <v>45352</v>
      </c>
      <c r="F165" s="98">
        <v>22.8</v>
      </c>
      <c r="G165" s="101">
        <v>1</v>
      </c>
      <c r="H165" s="102">
        <v>0.34510552382231963</v>
      </c>
      <c r="I165" s="102">
        <v>0.2866705898236856</v>
      </c>
      <c r="J165" s="102">
        <v>0.28930204548682154</v>
      </c>
      <c r="K165" s="102">
        <v>0.31634228065278813</v>
      </c>
      <c r="L165" s="102">
        <v>0.37996651909642021</v>
      </c>
      <c r="M165" s="102">
        <v>0.44307907311157868</v>
      </c>
      <c r="N165" s="102">
        <v>0.5267118545738162</v>
      </c>
      <c r="O165" s="102">
        <v>0.5949203864063437</v>
      </c>
      <c r="P165" s="102">
        <v>0.58473634631058879</v>
      </c>
      <c r="Q165" s="102">
        <v>0.52362924694768764</v>
      </c>
      <c r="R165" s="102">
        <v>0.40768468986504969</v>
      </c>
      <c r="S165" s="102">
        <v>0.38086901862969602</v>
      </c>
      <c r="T165" s="118">
        <f t="shared" si="3"/>
        <v>22.8</v>
      </c>
    </row>
    <row r="166" spans="1:20" x14ac:dyDescent="0.2">
      <c r="A166" s="111">
        <v>160</v>
      </c>
      <c r="B166" s="95" t="s">
        <v>1659</v>
      </c>
      <c r="C166" s="95" t="s">
        <v>79</v>
      </c>
      <c r="D166" s="96">
        <v>3</v>
      </c>
      <c r="E166" s="97">
        <v>45352</v>
      </c>
      <c r="F166" s="98">
        <v>22.8</v>
      </c>
      <c r="G166" s="101">
        <v>1</v>
      </c>
      <c r="H166" s="102">
        <v>0.34510552382231963</v>
      </c>
      <c r="I166" s="102">
        <v>0.2866705898236856</v>
      </c>
      <c r="J166" s="102">
        <v>0.28930204548682154</v>
      </c>
      <c r="K166" s="102">
        <v>0.31634228065278813</v>
      </c>
      <c r="L166" s="102">
        <v>0.37996651909642021</v>
      </c>
      <c r="M166" s="102">
        <v>0.44307907311157868</v>
      </c>
      <c r="N166" s="102">
        <v>0.5267118545738162</v>
      </c>
      <c r="O166" s="102">
        <v>0.5949203864063437</v>
      </c>
      <c r="P166" s="102">
        <v>0.58473634631058879</v>
      </c>
      <c r="Q166" s="102">
        <v>0.52362924694768764</v>
      </c>
      <c r="R166" s="102">
        <v>0.40768468986504969</v>
      </c>
      <c r="S166" s="102">
        <v>0.38086901862969602</v>
      </c>
      <c r="T166" s="118">
        <f t="shared" si="3"/>
        <v>22.8</v>
      </c>
    </row>
    <row r="167" spans="1:20" x14ac:dyDescent="0.2">
      <c r="A167" s="111">
        <v>161</v>
      </c>
      <c r="B167" s="95" t="s">
        <v>1660</v>
      </c>
      <c r="C167" s="95" t="s">
        <v>79</v>
      </c>
      <c r="D167" s="96">
        <v>3</v>
      </c>
      <c r="E167" s="97">
        <v>45352</v>
      </c>
      <c r="F167" s="98">
        <v>51.3</v>
      </c>
      <c r="G167" s="101">
        <v>1</v>
      </c>
      <c r="H167" s="102">
        <v>0.34510552382231963</v>
      </c>
      <c r="I167" s="102">
        <v>0.2866705898236856</v>
      </c>
      <c r="J167" s="102">
        <v>0.28930204548682154</v>
      </c>
      <c r="K167" s="102">
        <v>0.31634228065278813</v>
      </c>
      <c r="L167" s="102">
        <v>0.37996651909642021</v>
      </c>
      <c r="M167" s="102">
        <v>0.44307907311157868</v>
      </c>
      <c r="N167" s="102">
        <v>0.5267118545738162</v>
      </c>
      <c r="O167" s="102">
        <v>0.5949203864063437</v>
      </c>
      <c r="P167" s="102">
        <v>0.58473634631058879</v>
      </c>
      <c r="Q167" s="102">
        <v>0.52362924694768764</v>
      </c>
      <c r="R167" s="102">
        <v>0.40768468986504969</v>
      </c>
      <c r="S167" s="102">
        <v>0.38086901862969602</v>
      </c>
      <c r="T167" s="118">
        <f t="shared" si="3"/>
        <v>51.3</v>
      </c>
    </row>
    <row r="168" spans="1:20" x14ac:dyDescent="0.2">
      <c r="A168" s="111">
        <v>162</v>
      </c>
      <c r="B168" s="95" t="s">
        <v>1661</v>
      </c>
      <c r="C168" s="95" t="s">
        <v>79</v>
      </c>
      <c r="D168" s="96">
        <v>3</v>
      </c>
      <c r="E168" s="97">
        <v>45323</v>
      </c>
      <c r="F168" s="98">
        <v>39.9</v>
      </c>
      <c r="G168" s="101">
        <v>1</v>
      </c>
      <c r="H168" s="102">
        <v>0.34510552382231963</v>
      </c>
      <c r="I168" s="102">
        <v>0.2866705898236856</v>
      </c>
      <c r="J168" s="102">
        <v>0.28930204548682154</v>
      </c>
      <c r="K168" s="102">
        <v>0.31634228065278813</v>
      </c>
      <c r="L168" s="102">
        <v>0.37996651909642021</v>
      </c>
      <c r="M168" s="102">
        <v>0.44307907311157868</v>
      </c>
      <c r="N168" s="102">
        <v>0.5267118545738162</v>
      </c>
      <c r="O168" s="102">
        <v>0.5949203864063437</v>
      </c>
      <c r="P168" s="102">
        <v>0.58473634631058879</v>
      </c>
      <c r="Q168" s="102">
        <v>0.52362924694768764</v>
      </c>
      <c r="R168" s="102">
        <v>0.40768468986504969</v>
      </c>
      <c r="S168" s="102">
        <v>0.38086901862969602</v>
      </c>
      <c r="T168" s="118">
        <f t="shared" si="3"/>
        <v>39.9</v>
      </c>
    </row>
    <row r="169" spans="1:20" x14ac:dyDescent="0.2">
      <c r="A169" s="111">
        <v>163</v>
      </c>
      <c r="B169" s="95" t="s">
        <v>1662</v>
      </c>
      <c r="C169" s="95" t="s">
        <v>79</v>
      </c>
      <c r="D169" s="96">
        <v>3</v>
      </c>
      <c r="E169" s="97">
        <v>45323</v>
      </c>
      <c r="F169" s="98">
        <v>17.100000000000001</v>
      </c>
      <c r="G169" s="101">
        <v>1</v>
      </c>
      <c r="H169" s="102">
        <v>0.34510552382231963</v>
      </c>
      <c r="I169" s="102">
        <v>0.2866705898236856</v>
      </c>
      <c r="J169" s="102">
        <v>0.28930204548682154</v>
      </c>
      <c r="K169" s="102">
        <v>0.31634228065278813</v>
      </c>
      <c r="L169" s="102">
        <v>0.37996651909642021</v>
      </c>
      <c r="M169" s="102">
        <v>0.44307907311157868</v>
      </c>
      <c r="N169" s="102">
        <v>0.5267118545738162</v>
      </c>
      <c r="O169" s="102">
        <v>0.5949203864063437</v>
      </c>
      <c r="P169" s="102">
        <v>0.58473634631058879</v>
      </c>
      <c r="Q169" s="102">
        <v>0.52362924694768764</v>
      </c>
      <c r="R169" s="102">
        <v>0.40768468986504969</v>
      </c>
      <c r="S169" s="102">
        <v>0.38086901862969602</v>
      </c>
      <c r="T169" s="118">
        <f t="shared" si="3"/>
        <v>17.100000000000001</v>
      </c>
    </row>
    <row r="170" spans="1:20" x14ac:dyDescent="0.2">
      <c r="A170" s="111">
        <v>164</v>
      </c>
      <c r="B170" s="95" t="s">
        <v>1663</v>
      </c>
      <c r="C170" s="95" t="s">
        <v>79</v>
      </c>
      <c r="D170" s="96">
        <v>3</v>
      </c>
      <c r="E170" s="97">
        <v>45536</v>
      </c>
      <c r="F170" s="98">
        <v>22.8</v>
      </c>
      <c r="G170" s="101">
        <v>1</v>
      </c>
      <c r="H170" s="102">
        <v>0.34510552382231963</v>
      </c>
      <c r="I170" s="102">
        <v>0.2866705898236856</v>
      </c>
      <c r="J170" s="102">
        <v>0.28930204548682154</v>
      </c>
      <c r="K170" s="102">
        <v>0.31634228065278813</v>
      </c>
      <c r="L170" s="102">
        <v>0.37996651909642021</v>
      </c>
      <c r="M170" s="102">
        <v>0.44307907311157868</v>
      </c>
      <c r="N170" s="102">
        <v>0.5267118545738162</v>
      </c>
      <c r="O170" s="102">
        <v>0.5949203864063437</v>
      </c>
      <c r="P170" s="102">
        <v>0.58473634631058879</v>
      </c>
      <c r="Q170" s="102">
        <v>0.52362924694768764</v>
      </c>
      <c r="R170" s="102">
        <v>0.40768468986504969</v>
      </c>
      <c r="S170" s="102">
        <v>0.38086901862969602</v>
      </c>
      <c r="T170" s="118">
        <f t="shared" si="3"/>
        <v>22.8</v>
      </c>
    </row>
    <row r="171" spans="1:20" x14ac:dyDescent="0.2">
      <c r="A171" s="111">
        <v>165</v>
      </c>
      <c r="B171" s="95" t="s">
        <v>1664</v>
      </c>
      <c r="C171" s="95" t="s">
        <v>79</v>
      </c>
      <c r="D171" s="96">
        <v>3</v>
      </c>
      <c r="E171" s="97">
        <v>45241</v>
      </c>
      <c r="F171" s="98">
        <v>5.7</v>
      </c>
      <c r="G171" s="101">
        <v>1</v>
      </c>
      <c r="H171" s="102">
        <v>0.34510552382231963</v>
      </c>
      <c r="I171" s="102">
        <v>0.2866705898236856</v>
      </c>
      <c r="J171" s="102">
        <v>0.28930204548682154</v>
      </c>
      <c r="K171" s="102">
        <v>0.31634228065278813</v>
      </c>
      <c r="L171" s="102">
        <v>0.37996651909642021</v>
      </c>
      <c r="M171" s="102">
        <v>0.44307907311157868</v>
      </c>
      <c r="N171" s="102">
        <v>0.5267118545738162</v>
      </c>
      <c r="O171" s="102">
        <v>0.5949203864063437</v>
      </c>
      <c r="P171" s="102">
        <v>0.58473634631058879</v>
      </c>
      <c r="Q171" s="102">
        <v>0.52362924694768764</v>
      </c>
      <c r="R171" s="102">
        <v>0.40768468986504969</v>
      </c>
      <c r="S171" s="102">
        <v>0.38086901862969602</v>
      </c>
      <c r="T171" s="118">
        <f t="shared" si="3"/>
        <v>5.7</v>
      </c>
    </row>
    <row r="172" spans="1:20" x14ac:dyDescent="0.2">
      <c r="A172" s="111">
        <v>166</v>
      </c>
      <c r="B172" s="95" t="s">
        <v>1665</v>
      </c>
      <c r="C172" s="95" t="s">
        <v>79</v>
      </c>
      <c r="D172" s="96">
        <v>3</v>
      </c>
      <c r="E172" s="97">
        <v>45255</v>
      </c>
      <c r="F172" s="98">
        <v>5.7</v>
      </c>
      <c r="G172" s="101">
        <v>1</v>
      </c>
      <c r="H172" s="102">
        <v>0.34510552382231963</v>
      </c>
      <c r="I172" s="102">
        <v>0.2866705898236856</v>
      </c>
      <c r="J172" s="102">
        <v>0.28930204548682154</v>
      </c>
      <c r="K172" s="102">
        <v>0.31634228065278813</v>
      </c>
      <c r="L172" s="102">
        <v>0.37996651909642021</v>
      </c>
      <c r="M172" s="102">
        <v>0.44307907311157868</v>
      </c>
      <c r="N172" s="102">
        <v>0.5267118545738162</v>
      </c>
      <c r="O172" s="102">
        <v>0.5949203864063437</v>
      </c>
      <c r="P172" s="102">
        <v>0.58473634631058879</v>
      </c>
      <c r="Q172" s="102">
        <v>0.52362924694768764</v>
      </c>
      <c r="R172" s="102">
        <v>0.40768468986504969</v>
      </c>
      <c r="S172" s="102">
        <v>0.38086901862969602</v>
      </c>
      <c r="T172" s="118">
        <f t="shared" si="3"/>
        <v>5.7</v>
      </c>
    </row>
    <row r="173" spans="1:20" x14ac:dyDescent="0.2">
      <c r="A173" s="111">
        <v>167</v>
      </c>
      <c r="B173" s="95" t="s">
        <v>1666</v>
      </c>
      <c r="C173" s="95" t="s">
        <v>79</v>
      </c>
      <c r="D173" s="96">
        <v>3</v>
      </c>
      <c r="E173" s="97">
        <v>45291</v>
      </c>
      <c r="F173" s="98">
        <v>5.7</v>
      </c>
      <c r="G173" s="101">
        <v>1</v>
      </c>
      <c r="H173" s="102">
        <v>0.34510552382231963</v>
      </c>
      <c r="I173" s="102">
        <v>0.2866705898236856</v>
      </c>
      <c r="J173" s="102">
        <v>0.28930204548682154</v>
      </c>
      <c r="K173" s="102">
        <v>0.31634228065278813</v>
      </c>
      <c r="L173" s="102">
        <v>0.37996651909642021</v>
      </c>
      <c r="M173" s="102">
        <v>0.44307907311157868</v>
      </c>
      <c r="N173" s="102">
        <v>0.5267118545738162</v>
      </c>
      <c r="O173" s="102">
        <v>0.5949203864063437</v>
      </c>
      <c r="P173" s="102">
        <v>0.58473634631058879</v>
      </c>
      <c r="Q173" s="102">
        <v>0.52362924694768764</v>
      </c>
      <c r="R173" s="102">
        <v>0.40768468986504969</v>
      </c>
      <c r="S173" s="102">
        <v>0.38086901862969602</v>
      </c>
      <c r="T173" s="118">
        <f t="shared" si="3"/>
        <v>5.7</v>
      </c>
    </row>
    <row r="174" spans="1:20" x14ac:dyDescent="0.2">
      <c r="A174" s="111">
        <v>168</v>
      </c>
      <c r="B174" s="95" t="s">
        <v>1667</v>
      </c>
      <c r="C174" s="95" t="s">
        <v>79</v>
      </c>
      <c r="D174" s="96">
        <v>3</v>
      </c>
      <c r="E174" s="97">
        <v>45223</v>
      </c>
      <c r="F174" s="98">
        <v>17.100000000000001</v>
      </c>
      <c r="G174" s="101">
        <v>1</v>
      </c>
      <c r="H174" s="102">
        <v>0.34510552382231963</v>
      </c>
      <c r="I174" s="102">
        <v>0.2866705898236856</v>
      </c>
      <c r="J174" s="102">
        <v>0.28930204548682154</v>
      </c>
      <c r="K174" s="102">
        <v>0.31634228065278813</v>
      </c>
      <c r="L174" s="102">
        <v>0.37996651909642021</v>
      </c>
      <c r="M174" s="102">
        <v>0.44307907311157868</v>
      </c>
      <c r="N174" s="102">
        <v>0.5267118545738162</v>
      </c>
      <c r="O174" s="102">
        <v>0.5949203864063437</v>
      </c>
      <c r="P174" s="102">
        <v>0.58473634631058879</v>
      </c>
      <c r="Q174" s="102">
        <v>0.52362924694768764</v>
      </c>
      <c r="R174" s="102">
        <v>0.40768468986504969</v>
      </c>
      <c r="S174" s="102">
        <v>0.38086901862969602</v>
      </c>
      <c r="T174" s="118">
        <f t="shared" si="3"/>
        <v>17.100000000000001</v>
      </c>
    </row>
    <row r="175" spans="1:20" x14ac:dyDescent="0.2">
      <c r="A175" s="111">
        <v>169</v>
      </c>
      <c r="B175" s="95" t="s">
        <v>1669</v>
      </c>
      <c r="C175" s="95" t="s">
        <v>79</v>
      </c>
      <c r="D175" s="96">
        <v>3</v>
      </c>
      <c r="E175" s="97">
        <v>45235</v>
      </c>
      <c r="F175" s="98">
        <v>-2</v>
      </c>
      <c r="G175" s="101">
        <v>1</v>
      </c>
      <c r="H175" s="102">
        <v>0.34510552382231963</v>
      </c>
      <c r="I175" s="102">
        <v>0.2866705898236856</v>
      </c>
      <c r="J175" s="102">
        <v>0.28930204548682154</v>
      </c>
      <c r="K175" s="102">
        <v>0.31634228065278813</v>
      </c>
      <c r="L175" s="102">
        <v>0.37996651909642021</v>
      </c>
      <c r="M175" s="102">
        <v>0.44307907311157868</v>
      </c>
      <c r="N175" s="102">
        <v>0.5267118545738162</v>
      </c>
      <c r="O175" s="102">
        <v>0.5949203864063437</v>
      </c>
      <c r="P175" s="102">
        <v>0.58473634631058879</v>
      </c>
      <c r="Q175" s="102">
        <v>0.52362924694768764</v>
      </c>
      <c r="R175" s="102">
        <v>0.40768468986504969</v>
      </c>
      <c r="S175" s="102">
        <v>0.38086901862969602</v>
      </c>
      <c r="T175" s="118">
        <f t="shared" si="3"/>
        <v>-2</v>
      </c>
    </row>
    <row r="176" spans="1:20" x14ac:dyDescent="0.2">
      <c r="A176" s="111">
        <v>170</v>
      </c>
      <c r="B176" s="95" t="s">
        <v>797</v>
      </c>
      <c r="C176" s="95" t="s">
        <v>79</v>
      </c>
      <c r="D176" s="96">
        <v>3</v>
      </c>
      <c r="E176" s="97">
        <v>45261</v>
      </c>
      <c r="F176" s="98">
        <v>49.7</v>
      </c>
      <c r="G176" s="101">
        <v>1</v>
      </c>
      <c r="H176" s="102">
        <v>0.34510552382231963</v>
      </c>
      <c r="I176" s="102">
        <v>0.2866705898236856</v>
      </c>
      <c r="J176" s="102">
        <v>0.28930204548682154</v>
      </c>
      <c r="K176" s="102">
        <v>0.31634228065278813</v>
      </c>
      <c r="L176" s="102">
        <v>0.37996651909642021</v>
      </c>
      <c r="M176" s="102">
        <v>0.44307907311157868</v>
      </c>
      <c r="N176" s="102">
        <v>0.5267118545738162</v>
      </c>
      <c r="O176" s="102">
        <v>0.5949203864063437</v>
      </c>
      <c r="P176" s="102">
        <v>0.58473634631058879</v>
      </c>
      <c r="Q176" s="102">
        <v>0.52362924694768764</v>
      </c>
      <c r="R176" s="102">
        <v>0.40768468986504969</v>
      </c>
      <c r="S176" s="102">
        <v>0.38086901862969602</v>
      </c>
      <c r="T176" s="118">
        <f t="shared" si="3"/>
        <v>49.7</v>
      </c>
    </row>
    <row r="177" spans="1:20" x14ac:dyDescent="0.2">
      <c r="A177" s="111">
        <v>171</v>
      </c>
      <c r="B177" s="95" t="s">
        <v>798</v>
      </c>
      <c r="C177" s="95" t="s">
        <v>79</v>
      </c>
      <c r="D177" s="96">
        <v>3</v>
      </c>
      <c r="E177" s="97">
        <v>45293</v>
      </c>
      <c r="F177" s="98">
        <v>49.7</v>
      </c>
      <c r="G177" s="101">
        <v>1</v>
      </c>
      <c r="H177" s="102">
        <v>0.34510552382231963</v>
      </c>
      <c r="I177" s="102">
        <v>0.2866705898236856</v>
      </c>
      <c r="J177" s="102">
        <v>0.28930204548682154</v>
      </c>
      <c r="K177" s="102">
        <v>0.31634228065278813</v>
      </c>
      <c r="L177" s="102">
        <v>0.37996651909642021</v>
      </c>
      <c r="M177" s="102">
        <v>0.44307907311157868</v>
      </c>
      <c r="N177" s="102">
        <v>0.5267118545738162</v>
      </c>
      <c r="O177" s="102">
        <v>0.5949203864063437</v>
      </c>
      <c r="P177" s="102">
        <v>0.58473634631058879</v>
      </c>
      <c r="Q177" s="102">
        <v>0.52362924694768764</v>
      </c>
      <c r="R177" s="102">
        <v>0.40768468986504969</v>
      </c>
      <c r="S177" s="102">
        <v>0.38086901862969602</v>
      </c>
      <c r="T177" s="118">
        <f t="shared" si="3"/>
        <v>49.7</v>
      </c>
    </row>
    <row r="178" spans="1:20" x14ac:dyDescent="0.2">
      <c r="A178" s="111">
        <v>172</v>
      </c>
      <c r="B178" s="95" t="s">
        <v>799</v>
      </c>
      <c r="C178" s="95" t="s">
        <v>79</v>
      </c>
      <c r="D178" s="96">
        <v>3</v>
      </c>
      <c r="E178" s="97">
        <v>45413</v>
      </c>
      <c r="F178" s="98">
        <v>49.5</v>
      </c>
      <c r="G178" s="101">
        <v>1</v>
      </c>
      <c r="H178" s="102">
        <v>0.34510552382231963</v>
      </c>
      <c r="I178" s="102">
        <v>0.2866705898236856</v>
      </c>
      <c r="J178" s="102">
        <v>0.28930204548682154</v>
      </c>
      <c r="K178" s="102">
        <v>0.31634228065278813</v>
      </c>
      <c r="L178" s="102">
        <v>0.37996651909642021</v>
      </c>
      <c r="M178" s="102">
        <v>0.44307907311157868</v>
      </c>
      <c r="N178" s="102">
        <v>0.5267118545738162</v>
      </c>
      <c r="O178" s="102">
        <v>0.5949203864063437</v>
      </c>
      <c r="P178" s="102">
        <v>0.58473634631058879</v>
      </c>
      <c r="Q178" s="102">
        <v>0.52362924694768764</v>
      </c>
      <c r="R178" s="102">
        <v>0.40768468986504969</v>
      </c>
      <c r="S178" s="102">
        <v>0.38086901862969602</v>
      </c>
      <c r="T178" s="118">
        <f t="shared" si="3"/>
        <v>49.5</v>
      </c>
    </row>
    <row r="179" spans="1:20" x14ac:dyDescent="0.2">
      <c r="A179" s="111">
        <v>173</v>
      </c>
      <c r="B179" s="95" t="s">
        <v>800</v>
      </c>
      <c r="C179" s="95" t="s">
        <v>79</v>
      </c>
      <c r="D179" s="96">
        <v>3</v>
      </c>
      <c r="E179" s="97">
        <v>45383</v>
      </c>
      <c r="F179" s="98">
        <v>49.5</v>
      </c>
      <c r="G179" s="101">
        <v>1</v>
      </c>
      <c r="H179" s="102">
        <v>0.34510552382231963</v>
      </c>
      <c r="I179" s="102">
        <v>0.2866705898236856</v>
      </c>
      <c r="J179" s="102">
        <v>0.28930204548682154</v>
      </c>
      <c r="K179" s="102">
        <v>0.31634228065278813</v>
      </c>
      <c r="L179" s="102">
        <v>0.37996651909642021</v>
      </c>
      <c r="M179" s="102">
        <v>0.44307907311157868</v>
      </c>
      <c r="N179" s="102">
        <v>0.5267118545738162</v>
      </c>
      <c r="O179" s="102">
        <v>0.5949203864063437</v>
      </c>
      <c r="P179" s="102">
        <v>0.58473634631058879</v>
      </c>
      <c r="Q179" s="102">
        <v>0.52362924694768764</v>
      </c>
      <c r="R179" s="102">
        <v>0.40768468986504969</v>
      </c>
      <c r="S179" s="102">
        <v>0.38086901862969602</v>
      </c>
      <c r="T179" s="118">
        <f t="shared" si="3"/>
        <v>49.5</v>
      </c>
    </row>
    <row r="180" spans="1:20" x14ac:dyDescent="0.2">
      <c r="A180" s="111">
        <v>174</v>
      </c>
      <c r="B180" s="95" t="s">
        <v>801</v>
      </c>
      <c r="C180" s="95" t="s">
        <v>79</v>
      </c>
      <c r="D180" s="96">
        <v>2</v>
      </c>
      <c r="E180" s="97">
        <v>45597</v>
      </c>
      <c r="F180" s="98">
        <v>12.6</v>
      </c>
      <c r="G180" s="101">
        <v>1</v>
      </c>
      <c r="H180" s="102">
        <v>0.32416720379426411</v>
      </c>
      <c r="I180" s="102">
        <v>0.2939194183436602</v>
      </c>
      <c r="J180" s="102">
        <v>0.2935613328443234</v>
      </c>
      <c r="K180" s="102">
        <v>0.30789461389004391</v>
      </c>
      <c r="L180" s="102">
        <v>0.32274876298245814</v>
      </c>
      <c r="M180" s="102">
        <v>0.34575027033642669</v>
      </c>
      <c r="N180" s="102">
        <v>0.36380486081836511</v>
      </c>
      <c r="O180" s="102">
        <v>0.35377503795879128</v>
      </c>
      <c r="P180" s="102">
        <v>0.38746226877301959</v>
      </c>
      <c r="Q180" s="102">
        <v>0.39121166309654182</v>
      </c>
      <c r="R180" s="102">
        <v>0.38897398973729852</v>
      </c>
      <c r="S180" s="102">
        <v>0.35248591805840446</v>
      </c>
      <c r="T180" s="118">
        <f t="shared" si="3"/>
        <v>12.6</v>
      </c>
    </row>
    <row r="181" spans="1:20" x14ac:dyDescent="0.2">
      <c r="A181" s="111">
        <v>175</v>
      </c>
      <c r="B181" s="95" t="s">
        <v>802</v>
      </c>
      <c r="C181" s="95" t="s">
        <v>79</v>
      </c>
      <c r="D181" s="96">
        <v>2</v>
      </c>
      <c r="E181" s="97">
        <v>45627</v>
      </c>
      <c r="F181" s="98">
        <v>21</v>
      </c>
      <c r="G181" s="101">
        <v>1</v>
      </c>
      <c r="H181" s="102">
        <v>0.32416720379426411</v>
      </c>
      <c r="I181" s="102">
        <v>0.2939194183436602</v>
      </c>
      <c r="J181" s="102">
        <v>0.2935613328443234</v>
      </c>
      <c r="K181" s="102">
        <v>0.30789461389004391</v>
      </c>
      <c r="L181" s="102">
        <v>0.32274876298245814</v>
      </c>
      <c r="M181" s="102">
        <v>0.34575027033642669</v>
      </c>
      <c r="N181" s="102">
        <v>0.36380486081836511</v>
      </c>
      <c r="O181" s="102">
        <v>0.35377503795879128</v>
      </c>
      <c r="P181" s="102">
        <v>0.38746226877301959</v>
      </c>
      <c r="Q181" s="102">
        <v>0.39121166309654182</v>
      </c>
      <c r="R181" s="102">
        <v>0.38897398973729852</v>
      </c>
      <c r="S181" s="102">
        <v>0.35248591805840446</v>
      </c>
      <c r="T181" s="118">
        <f t="shared" si="3"/>
        <v>21</v>
      </c>
    </row>
    <row r="182" spans="1:20" x14ac:dyDescent="0.2">
      <c r="A182" s="111">
        <v>176</v>
      </c>
      <c r="B182" s="95" t="s">
        <v>806</v>
      </c>
      <c r="C182" s="95" t="s">
        <v>79</v>
      </c>
      <c r="D182" s="96">
        <v>2</v>
      </c>
      <c r="E182" s="97">
        <v>45566</v>
      </c>
      <c r="F182" s="98">
        <v>12.6</v>
      </c>
      <c r="G182" s="101">
        <v>1</v>
      </c>
      <c r="H182" s="102">
        <v>0.32416720379426411</v>
      </c>
      <c r="I182" s="102">
        <v>0.2939194183436602</v>
      </c>
      <c r="J182" s="102">
        <v>0.2935613328443234</v>
      </c>
      <c r="K182" s="102">
        <v>0.30789461389004391</v>
      </c>
      <c r="L182" s="102">
        <v>0.32274876298245814</v>
      </c>
      <c r="M182" s="102">
        <v>0.34575027033642669</v>
      </c>
      <c r="N182" s="102">
        <v>0.36380486081836511</v>
      </c>
      <c r="O182" s="102">
        <v>0.35377503795879128</v>
      </c>
      <c r="P182" s="102">
        <v>0.38746226877301959</v>
      </c>
      <c r="Q182" s="102">
        <v>0.39121166309654182</v>
      </c>
      <c r="R182" s="102">
        <v>0.38897398973729852</v>
      </c>
      <c r="S182" s="102">
        <v>0.35248591805840446</v>
      </c>
      <c r="T182" s="118">
        <f t="shared" si="3"/>
        <v>12.6</v>
      </c>
    </row>
    <row r="183" spans="1:20" x14ac:dyDescent="0.2">
      <c r="A183" s="111">
        <v>177</v>
      </c>
      <c r="B183" s="95" t="s">
        <v>1671</v>
      </c>
      <c r="C183" s="95" t="s">
        <v>79</v>
      </c>
      <c r="D183" s="96">
        <v>2</v>
      </c>
      <c r="E183" s="97">
        <v>45566</v>
      </c>
      <c r="F183" s="98">
        <v>8.4</v>
      </c>
      <c r="G183" s="101">
        <v>1</v>
      </c>
      <c r="H183" s="102">
        <v>0.32416720379426411</v>
      </c>
      <c r="I183" s="102">
        <v>0.2939194183436602</v>
      </c>
      <c r="J183" s="102">
        <v>0.2935613328443234</v>
      </c>
      <c r="K183" s="102">
        <v>0.30789461389004391</v>
      </c>
      <c r="L183" s="102">
        <v>0.32274876298245814</v>
      </c>
      <c r="M183" s="102">
        <v>0.34575027033642669</v>
      </c>
      <c r="N183" s="102">
        <v>0.36380486081836511</v>
      </c>
      <c r="O183" s="102">
        <v>0.35377503795879128</v>
      </c>
      <c r="P183" s="102">
        <v>0.38746226877301959</v>
      </c>
      <c r="Q183" s="102">
        <v>0.39121166309654182</v>
      </c>
      <c r="R183" s="102">
        <v>0.38897398973729852</v>
      </c>
      <c r="S183" s="102">
        <v>0.35248591805840446</v>
      </c>
      <c r="T183" s="118">
        <f t="shared" si="3"/>
        <v>8.4</v>
      </c>
    </row>
    <row r="184" spans="1:20" x14ac:dyDescent="0.2">
      <c r="A184" s="111">
        <v>178</v>
      </c>
      <c r="B184" s="95" t="s">
        <v>1674</v>
      </c>
      <c r="C184" s="95" t="s">
        <v>79</v>
      </c>
      <c r="D184" s="96">
        <v>2</v>
      </c>
      <c r="E184" s="97">
        <v>45627</v>
      </c>
      <c r="F184" s="98">
        <v>21</v>
      </c>
      <c r="G184" s="101">
        <v>1</v>
      </c>
      <c r="H184" s="102">
        <v>0.32416720379426411</v>
      </c>
      <c r="I184" s="102">
        <v>0.2939194183436602</v>
      </c>
      <c r="J184" s="102">
        <v>0.2935613328443234</v>
      </c>
      <c r="K184" s="102">
        <v>0.30789461389004391</v>
      </c>
      <c r="L184" s="102">
        <v>0.32274876298245814</v>
      </c>
      <c r="M184" s="102">
        <v>0.34575027033642669</v>
      </c>
      <c r="N184" s="102">
        <v>0.36380486081836511</v>
      </c>
      <c r="O184" s="102">
        <v>0.35377503795879128</v>
      </c>
      <c r="P184" s="102">
        <v>0.38746226877301959</v>
      </c>
      <c r="Q184" s="102">
        <v>0.39121166309654182</v>
      </c>
      <c r="R184" s="102">
        <v>0.38897398973729852</v>
      </c>
      <c r="S184" s="102">
        <v>0.35248591805840446</v>
      </c>
      <c r="T184" s="118">
        <f t="shared" si="3"/>
        <v>21</v>
      </c>
    </row>
    <row r="185" spans="1:20" x14ac:dyDescent="0.2">
      <c r="A185" s="111">
        <v>179</v>
      </c>
      <c r="B185" s="95" t="s">
        <v>1675</v>
      </c>
      <c r="C185" s="95" t="s">
        <v>79</v>
      </c>
      <c r="D185" s="96">
        <v>2</v>
      </c>
      <c r="E185" s="97">
        <v>45597</v>
      </c>
      <c r="F185" s="98">
        <v>12.6</v>
      </c>
      <c r="G185" s="101">
        <v>1</v>
      </c>
      <c r="H185" s="102">
        <v>0.32416720379426411</v>
      </c>
      <c r="I185" s="102">
        <v>0.2939194183436602</v>
      </c>
      <c r="J185" s="102">
        <v>0.2935613328443234</v>
      </c>
      <c r="K185" s="102">
        <v>0.30789461389004391</v>
      </c>
      <c r="L185" s="102">
        <v>0.32274876298245814</v>
      </c>
      <c r="M185" s="102">
        <v>0.34575027033642669</v>
      </c>
      <c r="N185" s="102">
        <v>0.36380486081836511</v>
      </c>
      <c r="O185" s="102">
        <v>0.35377503795879128</v>
      </c>
      <c r="P185" s="102">
        <v>0.38746226877301959</v>
      </c>
      <c r="Q185" s="102">
        <v>0.39121166309654182</v>
      </c>
      <c r="R185" s="102">
        <v>0.38897398973729852</v>
      </c>
      <c r="S185" s="102">
        <v>0.35248591805840446</v>
      </c>
      <c r="T185" s="118">
        <f t="shared" si="3"/>
        <v>12.6</v>
      </c>
    </row>
    <row r="186" spans="1:20" x14ac:dyDescent="0.2">
      <c r="A186" s="111">
        <v>180</v>
      </c>
      <c r="B186" s="95" t="s">
        <v>807</v>
      </c>
      <c r="C186" s="95" t="s">
        <v>79</v>
      </c>
      <c r="D186" s="96">
        <v>3</v>
      </c>
      <c r="E186" s="97">
        <v>45505</v>
      </c>
      <c r="F186" s="98">
        <v>2.7</v>
      </c>
      <c r="G186" s="101">
        <v>1</v>
      </c>
      <c r="H186" s="102">
        <v>0.34510552382231963</v>
      </c>
      <c r="I186" s="102">
        <v>0.2866705898236856</v>
      </c>
      <c r="J186" s="102">
        <v>0.28930204548682154</v>
      </c>
      <c r="K186" s="102">
        <v>0.31634228065278813</v>
      </c>
      <c r="L186" s="102">
        <v>0.37996651909642021</v>
      </c>
      <c r="M186" s="102">
        <v>0.44307907311157868</v>
      </c>
      <c r="N186" s="102">
        <v>0.5267118545738162</v>
      </c>
      <c r="O186" s="102">
        <v>0.5949203864063437</v>
      </c>
      <c r="P186" s="102">
        <v>0.58473634631058879</v>
      </c>
      <c r="Q186" s="102">
        <v>0.52362924694768764</v>
      </c>
      <c r="R186" s="102">
        <v>0.40768468986504969</v>
      </c>
      <c r="S186" s="102">
        <v>0.38086901862969602</v>
      </c>
      <c r="T186" s="118">
        <f t="shared" si="3"/>
        <v>2.7</v>
      </c>
    </row>
    <row r="187" spans="1:20" x14ac:dyDescent="0.2">
      <c r="A187" s="111">
        <v>181</v>
      </c>
      <c r="B187" s="95" t="s">
        <v>808</v>
      </c>
      <c r="C187" s="95" t="s">
        <v>79</v>
      </c>
      <c r="D187" s="96">
        <v>3</v>
      </c>
      <c r="E187" s="97">
        <v>45505</v>
      </c>
      <c r="F187" s="98">
        <v>2.7</v>
      </c>
      <c r="G187" s="101">
        <v>1</v>
      </c>
      <c r="H187" s="102">
        <v>0.34510552382231963</v>
      </c>
      <c r="I187" s="102">
        <v>0.2866705898236856</v>
      </c>
      <c r="J187" s="102">
        <v>0.28930204548682154</v>
      </c>
      <c r="K187" s="102">
        <v>0.31634228065278813</v>
      </c>
      <c r="L187" s="102">
        <v>0.37996651909642021</v>
      </c>
      <c r="M187" s="102">
        <v>0.44307907311157868</v>
      </c>
      <c r="N187" s="102">
        <v>0.5267118545738162</v>
      </c>
      <c r="O187" s="102">
        <v>0.5949203864063437</v>
      </c>
      <c r="P187" s="102">
        <v>0.58473634631058879</v>
      </c>
      <c r="Q187" s="102">
        <v>0.52362924694768764</v>
      </c>
      <c r="R187" s="102">
        <v>0.40768468986504969</v>
      </c>
      <c r="S187" s="102">
        <v>0.38086901862969602</v>
      </c>
      <c r="T187" s="118">
        <f t="shared" si="3"/>
        <v>2.7</v>
      </c>
    </row>
    <row r="188" spans="1:20" x14ac:dyDescent="0.2">
      <c r="A188" s="111">
        <v>182</v>
      </c>
      <c r="B188" s="95" t="s">
        <v>809</v>
      </c>
      <c r="C188" s="95" t="s">
        <v>79</v>
      </c>
      <c r="D188" s="96">
        <v>3</v>
      </c>
      <c r="E188" s="97">
        <v>45505</v>
      </c>
      <c r="F188" s="98">
        <v>2.7</v>
      </c>
      <c r="G188" s="101">
        <v>1</v>
      </c>
      <c r="H188" s="102">
        <v>0.34510552382231963</v>
      </c>
      <c r="I188" s="102">
        <v>0.2866705898236856</v>
      </c>
      <c r="J188" s="102">
        <v>0.28930204548682154</v>
      </c>
      <c r="K188" s="102">
        <v>0.31634228065278813</v>
      </c>
      <c r="L188" s="102">
        <v>0.37996651909642021</v>
      </c>
      <c r="M188" s="102">
        <v>0.44307907311157868</v>
      </c>
      <c r="N188" s="102">
        <v>0.5267118545738162</v>
      </c>
      <c r="O188" s="102">
        <v>0.5949203864063437</v>
      </c>
      <c r="P188" s="102">
        <v>0.58473634631058879</v>
      </c>
      <c r="Q188" s="102">
        <v>0.52362924694768764</v>
      </c>
      <c r="R188" s="102">
        <v>0.40768468986504969</v>
      </c>
      <c r="S188" s="102">
        <v>0.38086901862969602</v>
      </c>
      <c r="T188" s="118">
        <f t="shared" si="3"/>
        <v>2.7</v>
      </c>
    </row>
    <row r="189" spans="1:20" x14ac:dyDescent="0.2">
      <c r="A189" s="111">
        <v>183</v>
      </c>
      <c r="B189" s="95" t="s">
        <v>810</v>
      </c>
      <c r="C189" s="95" t="s">
        <v>79</v>
      </c>
      <c r="D189" s="96">
        <v>3</v>
      </c>
      <c r="E189" s="97">
        <v>44976</v>
      </c>
      <c r="F189" s="98">
        <v>29.4</v>
      </c>
      <c r="G189" s="101">
        <v>1</v>
      </c>
      <c r="H189" s="102">
        <v>0.34510552382231963</v>
      </c>
      <c r="I189" s="102">
        <v>0.2866705898236856</v>
      </c>
      <c r="J189" s="102">
        <v>0.28930204548682154</v>
      </c>
      <c r="K189" s="102">
        <v>0.31634228065278813</v>
      </c>
      <c r="L189" s="102">
        <v>0.37996651909642021</v>
      </c>
      <c r="M189" s="102">
        <v>0.44307907311157868</v>
      </c>
      <c r="N189" s="102">
        <v>0.5267118545738162</v>
      </c>
      <c r="O189" s="102">
        <v>0.5949203864063437</v>
      </c>
      <c r="P189" s="102">
        <v>0.58473634631058879</v>
      </c>
      <c r="Q189" s="102">
        <v>0.52362924694768764</v>
      </c>
      <c r="R189" s="102">
        <v>0.40768468986504969</v>
      </c>
      <c r="S189" s="102">
        <v>0.38086901862969602</v>
      </c>
      <c r="T189" s="118">
        <f t="shared" si="3"/>
        <v>29.4</v>
      </c>
    </row>
    <row r="190" spans="1:20" x14ac:dyDescent="0.2">
      <c r="A190" s="111">
        <v>184</v>
      </c>
      <c r="B190" s="95" t="s">
        <v>811</v>
      </c>
      <c r="C190" s="95" t="s">
        <v>79</v>
      </c>
      <c r="D190" s="96">
        <v>3</v>
      </c>
      <c r="E190" s="97">
        <v>44976</v>
      </c>
      <c r="F190" s="98">
        <v>29.4</v>
      </c>
      <c r="G190" s="101">
        <v>1</v>
      </c>
      <c r="H190" s="102">
        <v>0.34510552382231963</v>
      </c>
      <c r="I190" s="102">
        <v>0.2866705898236856</v>
      </c>
      <c r="J190" s="102">
        <v>0.28930204548682154</v>
      </c>
      <c r="K190" s="102">
        <v>0.31634228065278813</v>
      </c>
      <c r="L190" s="102">
        <v>0.37996651909642021</v>
      </c>
      <c r="M190" s="102">
        <v>0.44307907311157868</v>
      </c>
      <c r="N190" s="102">
        <v>0.5267118545738162</v>
      </c>
      <c r="O190" s="102">
        <v>0.5949203864063437</v>
      </c>
      <c r="P190" s="102">
        <v>0.58473634631058879</v>
      </c>
      <c r="Q190" s="102">
        <v>0.52362924694768764</v>
      </c>
      <c r="R190" s="102">
        <v>0.40768468986504969</v>
      </c>
      <c r="S190" s="102">
        <v>0.38086901862969602</v>
      </c>
      <c r="T190" s="118">
        <f t="shared" si="3"/>
        <v>29.4</v>
      </c>
    </row>
    <row r="191" spans="1:20" x14ac:dyDescent="0.2">
      <c r="A191" s="111">
        <v>185</v>
      </c>
      <c r="B191" s="95" t="s">
        <v>812</v>
      </c>
      <c r="C191" s="95" t="s">
        <v>79</v>
      </c>
      <c r="D191" s="96">
        <v>3</v>
      </c>
      <c r="E191" s="97">
        <v>44976</v>
      </c>
      <c r="F191" s="98">
        <v>29.4</v>
      </c>
      <c r="G191" s="101">
        <v>1</v>
      </c>
      <c r="H191" s="102">
        <v>0.34510552382231963</v>
      </c>
      <c r="I191" s="102">
        <v>0.2866705898236856</v>
      </c>
      <c r="J191" s="102">
        <v>0.28930204548682154</v>
      </c>
      <c r="K191" s="102">
        <v>0.31634228065278813</v>
      </c>
      <c r="L191" s="102">
        <v>0.37996651909642021</v>
      </c>
      <c r="M191" s="102">
        <v>0.44307907311157868</v>
      </c>
      <c r="N191" s="102">
        <v>0.5267118545738162</v>
      </c>
      <c r="O191" s="102">
        <v>0.5949203864063437</v>
      </c>
      <c r="P191" s="102">
        <v>0.58473634631058879</v>
      </c>
      <c r="Q191" s="102">
        <v>0.52362924694768764</v>
      </c>
      <c r="R191" s="102">
        <v>0.40768468986504969</v>
      </c>
      <c r="S191" s="102">
        <v>0.38086901862969602</v>
      </c>
      <c r="T191" s="118">
        <f t="shared" si="3"/>
        <v>29.4</v>
      </c>
    </row>
    <row r="192" spans="1:20" x14ac:dyDescent="0.2">
      <c r="A192" s="111">
        <v>186</v>
      </c>
      <c r="B192" s="95" t="s">
        <v>813</v>
      </c>
      <c r="C192" s="95" t="s">
        <v>79</v>
      </c>
      <c r="D192" s="96">
        <v>3</v>
      </c>
      <c r="E192" s="97">
        <v>44976</v>
      </c>
      <c r="F192" s="98">
        <v>29.4</v>
      </c>
      <c r="G192" s="101">
        <v>1</v>
      </c>
      <c r="H192" s="102">
        <v>0.34510552382231963</v>
      </c>
      <c r="I192" s="102">
        <v>0.2866705898236856</v>
      </c>
      <c r="J192" s="102">
        <v>0.28930204548682154</v>
      </c>
      <c r="K192" s="102">
        <v>0.31634228065278813</v>
      </c>
      <c r="L192" s="102">
        <v>0.37996651909642021</v>
      </c>
      <c r="M192" s="102">
        <v>0.44307907311157868</v>
      </c>
      <c r="N192" s="102">
        <v>0.5267118545738162</v>
      </c>
      <c r="O192" s="102">
        <v>0.5949203864063437</v>
      </c>
      <c r="P192" s="102">
        <v>0.58473634631058879</v>
      </c>
      <c r="Q192" s="102">
        <v>0.52362924694768764</v>
      </c>
      <c r="R192" s="102">
        <v>0.40768468986504969</v>
      </c>
      <c r="S192" s="102">
        <v>0.38086901862969602</v>
      </c>
      <c r="T192" s="118">
        <f t="shared" si="3"/>
        <v>29.4</v>
      </c>
    </row>
    <row r="193" spans="1:20" x14ac:dyDescent="0.2">
      <c r="A193" s="111">
        <v>187</v>
      </c>
      <c r="B193" s="95" t="s">
        <v>814</v>
      </c>
      <c r="C193" s="95" t="s">
        <v>79</v>
      </c>
      <c r="D193" s="96">
        <v>3</v>
      </c>
      <c r="E193" s="97">
        <v>44976</v>
      </c>
      <c r="F193" s="98">
        <v>29.4</v>
      </c>
      <c r="G193" s="101">
        <v>1</v>
      </c>
      <c r="H193" s="102">
        <v>0.34510552382231963</v>
      </c>
      <c r="I193" s="102">
        <v>0.2866705898236856</v>
      </c>
      <c r="J193" s="102">
        <v>0.28930204548682154</v>
      </c>
      <c r="K193" s="102">
        <v>0.31634228065278813</v>
      </c>
      <c r="L193" s="102">
        <v>0.37996651909642021</v>
      </c>
      <c r="M193" s="102">
        <v>0.44307907311157868</v>
      </c>
      <c r="N193" s="102">
        <v>0.5267118545738162</v>
      </c>
      <c r="O193" s="102">
        <v>0.5949203864063437</v>
      </c>
      <c r="P193" s="102">
        <v>0.58473634631058879</v>
      </c>
      <c r="Q193" s="102">
        <v>0.52362924694768764</v>
      </c>
      <c r="R193" s="102">
        <v>0.40768468986504969</v>
      </c>
      <c r="S193" s="102">
        <v>0.38086901862969602</v>
      </c>
      <c r="T193" s="118">
        <f t="shared" si="3"/>
        <v>29.4</v>
      </c>
    </row>
    <row r="194" spans="1:20" x14ac:dyDescent="0.2">
      <c r="A194" s="111">
        <v>188</v>
      </c>
      <c r="B194" s="95" t="s">
        <v>815</v>
      </c>
      <c r="C194" s="95" t="s">
        <v>79</v>
      </c>
      <c r="D194" s="96">
        <v>3</v>
      </c>
      <c r="E194" s="97">
        <v>44976</v>
      </c>
      <c r="F194" s="98">
        <v>33.6</v>
      </c>
      <c r="G194" s="101">
        <v>1</v>
      </c>
      <c r="H194" s="102">
        <v>0.34510552382231963</v>
      </c>
      <c r="I194" s="102">
        <v>0.2866705898236856</v>
      </c>
      <c r="J194" s="102">
        <v>0.28930204548682154</v>
      </c>
      <c r="K194" s="102">
        <v>0.31634228065278813</v>
      </c>
      <c r="L194" s="102">
        <v>0.37996651909642021</v>
      </c>
      <c r="M194" s="102">
        <v>0.44307907311157868</v>
      </c>
      <c r="N194" s="102">
        <v>0.5267118545738162</v>
      </c>
      <c r="O194" s="102">
        <v>0.5949203864063437</v>
      </c>
      <c r="P194" s="102">
        <v>0.58473634631058879</v>
      </c>
      <c r="Q194" s="102">
        <v>0.52362924694768764</v>
      </c>
      <c r="R194" s="102">
        <v>0.40768468986504969</v>
      </c>
      <c r="S194" s="102">
        <v>0.38086901862969602</v>
      </c>
      <c r="T194" s="118">
        <f t="shared" si="3"/>
        <v>33.6</v>
      </c>
    </row>
    <row r="195" spans="1:20" x14ac:dyDescent="0.2">
      <c r="A195" s="111">
        <v>189</v>
      </c>
      <c r="B195" s="95" t="s">
        <v>1680</v>
      </c>
      <c r="C195" s="95" t="s">
        <v>79</v>
      </c>
      <c r="D195" s="96">
        <v>3</v>
      </c>
      <c r="E195" s="97">
        <v>45352</v>
      </c>
      <c r="F195" s="98">
        <v>36</v>
      </c>
      <c r="G195" s="101">
        <v>1</v>
      </c>
      <c r="H195" s="102">
        <v>0.34510552382231963</v>
      </c>
      <c r="I195" s="102">
        <v>0.2866705898236856</v>
      </c>
      <c r="J195" s="102">
        <v>0.28930204548682154</v>
      </c>
      <c r="K195" s="102">
        <v>0.31634228065278813</v>
      </c>
      <c r="L195" s="102">
        <v>0.37996651909642021</v>
      </c>
      <c r="M195" s="102">
        <v>0.44307907311157868</v>
      </c>
      <c r="N195" s="102">
        <v>0.5267118545738162</v>
      </c>
      <c r="O195" s="102">
        <v>0.5949203864063437</v>
      </c>
      <c r="P195" s="102">
        <v>0.58473634631058879</v>
      </c>
      <c r="Q195" s="102">
        <v>0.52362924694768764</v>
      </c>
      <c r="R195" s="102">
        <v>0.40768468986504969</v>
      </c>
      <c r="S195" s="102">
        <v>0.38086901862969602</v>
      </c>
      <c r="T195" s="118">
        <f t="shared" si="3"/>
        <v>36</v>
      </c>
    </row>
    <row r="196" spans="1:20" x14ac:dyDescent="0.2">
      <c r="A196" s="111">
        <v>190</v>
      </c>
      <c r="B196" s="95" t="s">
        <v>1681</v>
      </c>
      <c r="C196" s="95" t="s">
        <v>79</v>
      </c>
      <c r="D196" s="96">
        <v>3</v>
      </c>
      <c r="E196" s="97">
        <v>45352</v>
      </c>
      <c r="F196" s="98">
        <v>36</v>
      </c>
      <c r="G196" s="101">
        <v>1</v>
      </c>
      <c r="H196" s="102">
        <v>0.34510552382231963</v>
      </c>
      <c r="I196" s="102">
        <v>0.2866705898236856</v>
      </c>
      <c r="J196" s="102">
        <v>0.28930204548682154</v>
      </c>
      <c r="K196" s="102">
        <v>0.31634228065278813</v>
      </c>
      <c r="L196" s="102">
        <v>0.37996651909642021</v>
      </c>
      <c r="M196" s="102">
        <v>0.44307907311157868</v>
      </c>
      <c r="N196" s="102">
        <v>0.5267118545738162</v>
      </c>
      <c r="O196" s="102">
        <v>0.5949203864063437</v>
      </c>
      <c r="P196" s="102">
        <v>0.58473634631058879</v>
      </c>
      <c r="Q196" s="102">
        <v>0.52362924694768764</v>
      </c>
      <c r="R196" s="102">
        <v>0.40768468986504969</v>
      </c>
      <c r="S196" s="102">
        <v>0.38086901862969602</v>
      </c>
      <c r="T196" s="118">
        <f t="shared" si="3"/>
        <v>36</v>
      </c>
    </row>
    <row r="197" spans="1:20" x14ac:dyDescent="0.2">
      <c r="A197" s="111">
        <v>191</v>
      </c>
      <c r="B197" s="95" t="s">
        <v>1682</v>
      </c>
      <c r="C197" s="95" t="s">
        <v>79</v>
      </c>
      <c r="D197" s="96">
        <v>3</v>
      </c>
      <c r="E197" s="97">
        <v>45413</v>
      </c>
      <c r="F197" s="98">
        <v>40.5</v>
      </c>
      <c r="G197" s="101">
        <v>1</v>
      </c>
      <c r="H197" s="102">
        <v>0.34510552382231963</v>
      </c>
      <c r="I197" s="102">
        <v>0.2866705898236856</v>
      </c>
      <c r="J197" s="102">
        <v>0.28930204548682154</v>
      </c>
      <c r="K197" s="102">
        <v>0.31634228065278813</v>
      </c>
      <c r="L197" s="102">
        <v>0.37996651909642021</v>
      </c>
      <c r="M197" s="102">
        <v>0.44307907311157868</v>
      </c>
      <c r="N197" s="102">
        <v>0.5267118545738162</v>
      </c>
      <c r="O197" s="102">
        <v>0.5949203864063437</v>
      </c>
      <c r="P197" s="102">
        <v>0.58473634631058879</v>
      </c>
      <c r="Q197" s="102">
        <v>0.52362924694768764</v>
      </c>
      <c r="R197" s="102">
        <v>0.40768468986504969</v>
      </c>
      <c r="S197" s="102">
        <v>0.38086901862969602</v>
      </c>
      <c r="T197" s="118">
        <f t="shared" si="3"/>
        <v>40.5</v>
      </c>
    </row>
    <row r="198" spans="1:20" x14ac:dyDescent="0.2">
      <c r="A198" s="111">
        <v>192</v>
      </c>
      <c r="B198" s="95" t="s">
        <v>816</v>
      </c>
      <c r="C198" s="95" t="s">
        <v>79</v>
      </c>
      <c r="D198" s="96">
        <v>3</v>
      </c>
      <c r="E198" s="97">
        <v>44963</v>
      </c>
      <c r="F198" s="98">
        <v>67.2</v>
      </c>
      <c r="G198" s="101">
        <v>1</v>
      </c>
      <c r="H198" s="102">
        <v>0.34510552382231963</v>
      </c>
      <c r="I198" s="102">
        <v>0.2866705898236856</v>
      </c>
      <c r="J198" s="102">
        <v>0.28930204548682154</v>
      </c>
      <c r="K198" s="102">
        <v>0.31634228065278813</v>
      </c>
      <c r="L198" s="102">
        <v>0.37996651909642021</v>
      </c>
      <c r="M198" s="102">
        <v>0.44307907311157868</v>
      </c>
      <c r="N198" s="102">
        <v>0.5267118545738162</v>
      </c>
      <c r="O198" s="102">
        <v>0.5949203864063437</v>
      </c>
      <c r="P198" s="102">
        <v>0.58473634631058879</v>
      </c>
      <c r="Q198" s="102">
        <v>0.52362924694768764</v>
      </c>
      <c r="R198" s="102">
        <v>0.40768468986504969</v>
      </c>
      <c r="S198" s="102">
        <v>0.38086901862969602</v>
      </c>
      <c r="T198" s="118">
        <f t="shared" si="3"/>
        <v>67.2</v>
      </c>
    </row>
    <row r="199" spans="1:20" x14ac:dyDescent="0.2">
      <c r="A199" s="111">
        <v>193</v>
      </c>
      <c r="B199" s="95" t="s">
        <v>817</v>
      </c>
      <c r="C199" s="95" t="s">
        <v>79</v>
      </c>
      <c r="D199" s="96">
        <v>3</v>
      </c>
      <c r="E199" s="97">
        <v>44963</v>
      </c>
      <c r="F199" s="98">
        <v>67.2</v>
      </c>
      <c r="G199" s="101">
        <v>1</v>
      </c>
      <c r="H199" s="102">
        <v>0.34510552382231963</v>
      </c>
      <c r="I199" s="102">
        <v>0.2866705898236856</v>
      </c>
      <c r="J199" s="102">
        <v>0.28930204548682154</v>
      </c>
      <c r="K199" s="102">
        <v>0.31634228065278813</v>
      </c>
      <c r="L199" s="102">
        <v>0.37996651909642021</v>
      </c>
      <c r="M199" s="102">
        <v>0.44307907311157868</v>
      </c>
      <c r="N199" s="102">
        <v>0.5267118545738162</v>
      </c>
      <c r="O199" s="102">
        <v>0.5949203864063437</v>
      </c>
      <c r="P199" s="102">
        <v>0.58473634631058879</v>
      </c>
      <c r="Q199" s="102">
        <v>0.52362924694768764</v>
      </c>
      <c r="R199" s="102">
        <v>0.40768468986504969</v>
      </c>
      <c r="S199" s="102">
        <v>0.38086901862969602</v>
      </c>
      <c r="T199" s="118">
        <f t="shared" si="3"/>
        <v>67.2</v>
      </c>
    </row>
    <row r="200" spans="1:20" x14ac:dyDescent="0.2">
      <c r="A200" s="111">
        <v>194</v>
      </c>
      <c r="B200" s="95" t="s">
        <v>818</v>
      </c>
      <c r="C200" s="95" t="s">
        <v>79</v>
      </c>
      <c r="D200" s="96">
        <v>3</v>
      </c>
      <c r="E200" s="97">
        <v>44963</v>
      </c>
      <c r="F200" s="98">
        <v>58.8</v>
      </c>
      <c r="G200" s="101">
        <v>1</v>
      </c>
      <c r="H200" s="102">
        <v>0.34510552382231963</v>
      </c>
      <c r="I200" s="102">
        <v>0.2866705898236856</v>
      </c>
      <c r="J200" s="102">
        <v>0.28930204548682154</v>
      </c>
      <c r="K200" s="102">
        <v>0.31634228065278813</v>
      </c>
      <c r="L200" s="102">
        <v>0.37996651909642021</v>
      </c>
      <c r="M200" s="102">
        <v>0.44307907311157868</v>
      </c>
      <c r="N200" s="102">
        <v>0.5267118545738162</v>
      </c>
      <c r="O200" s="102">
        <v>0.5949203864063437</v>
      </c>
      <c r="P200" s="102">
        <v>0.58473634631058879</v>
      </c>
      <c r="Q200" s="102">
        <v>0.52362924694768764</v>
      </c>
      <c r="R200" s="102">
        <v>0.40768468986504969</v>
      </c>
      <c r="S200" s="102">
        <v>0.38086901862969602</v>
      </c>
      <c r="T200" s="118">
        <f t="shared" si="3"/>
        <v>58.8</v>
      </c>
    </row>
    <row r="201" spans="1:20" x14ac:dyDescent="0.2">
      <c r="A201" s="111">
        <v>195</v>
      </c>
      <c r="B201" s="95" t="s">
        <v>819</v>
      </c>
      <c r="C201" s="95" t="s">
        <v>79</v>
      </c>
      <c r="D201" s="96">
        <v>3</v>
      </c>
      <c r="E201" s="97">
        <v>44963</v>
      </c>
      <c r="F201" s="98">
        <v>46.2</v>
      </c>
      <c r="G201" s="101">
        <v>1</v>
      </c>
      <c r="H201" s="102">
        <v>0.34510552382231963</v>
      </c>
      <c r="I201" s="102">
        <v>0.2866705898236856</v>
      </c>
      <c r="J201" s="102">
        <v>0.28930204548682154</v>
      </c>
      <c r="K201" s="102">
        <v>0.31634228065278813</v>
      </c>
      <c r="L201" s="102">
        <v>0.37996651909642021</v>
      </c>
      <c r="M201" s="102">
        <v>0.44307907311157868</v>
      </c>
      <c r="N201" s="102">
        <v>0.5267118545738162</v>
      </c>
      <c r="O201" s="102">
        <v>0.5949203864063437</v>
      </c>
      <c r="P201" s="102">
        <v>0.58473634631058879</v>
      </c>
      <c r="Q201" s="102">
        <v>0.52362924694768764</v>
      </c>
      <c r="R201" s="102">
        <v>0.40768468986504969</v>
      </c>
      <c r="S201" s="102">
        <v>0.38086901862969602</v>
      </c>
      <c r="T201" s="118">
        <f t="shared" si="3"/>
        <v>46.2</v>
      </c>
    </row>
    <row r="202" spans="1:20" x14ac:dyDescent="0.2">
      <c r="A202" s="111">
        <v>196</v>
      </c>
      <c r="B202" s="95" t="s">
        <v>820</v>
      </c>
      <c r="C202" s="95" t="s">
        <v>79</v>
      </c>
      <c r="D202" s="96">
        <v>3</v>
      </c>
      <c r="E202" s="97">
        <v>44963</v>
      </c>
      <c r="F202" s="98">
        <v>33.6</v>
      </c>
      <c r="G202" s="101">
        <v>1</v>
      </c>
      <c r="H202" s="102">
        <v>0.34510552382231963</v>
      </c>
      <c r="I202" s="102">
        <v>0.2866705898236856</v>
      </c>
      <c r="J202" s="102">
        <v>0.28930204548682154</v>
      </c>
      <c r="K202" s="102">
        <v>0.31634228065278813</v>
      </c>
      <c r="L202" s="102">
        <v>0.37996651909642021</v>
      </c>
      <c r="M202" s="102">
        <v>0.44307907311157868</v>
      </c>
      <c r="N202" s="102">
        <v>0.5267118545738162</v>
      </c>
      <c r="O202" s="102">
        <v>0.5949203864063437</v>
      </c>
      <c r="P202" s="102">
        <v>0.58473634631058879</v>
      </c>
      <c r="Q202" s="102">
        <v>0.52362924694768764</v>
      </c>
      <c r="R202" s="102">
        <v>0.40768468986504969</v>
      </c>
      <c r="S202" s="102">
        <v>0.38086901862969602</v>
      </c>
      <c r="T202" s="118">
        <f t="shared" si="3"/>
        <v>33.6</v>
      </c>
    </row>
    <row r="203" spans="1:20" x14ac:dyDescent="0.2">
      <c r="A203" s="111">
        <v>197</v>
      </c>
      <c r="B203" s="95" t="s">
        <v>821</v>
      </c>
      <c r="C203" s="95" t="s">
        <v>79</v>
      </c>
      <c r="D203" s="96">
        <v>3</v>
      </c>
      <c r="E203" s="97">
        <v>44963</v>
      </c>
      <c r="F203" s="98">
        <v>46.2</v>
      </c>
      <c r="G203" s="101">
        <v>1</v>
      </c>
      <c r="H203" s="102">
        <v>0.34510552382231963</v>
      </c>
      <c r="I203" s="102">
        <v>0.2866705898236856</v>
      </c>
      <c r="J203" s="102">
        <v>0.28930204548682154</v>
      </c>
      <c r="K203" s="102">
        <v>0.31634228065278813</v>
      </c>
      <c r="L203" s="102">
        <v>0.37996651909642021</v>
      </c>
      <c r="M203" s="102">
        <v>0.44307907311157868</v>
      </c>
      <c r="N203" s="102">
        <v>0.5267118545738162</v>
      </c>
      <c r="O203" s="102">
        <v>0.5949203864063437</v>
      </c>
      <c r="P203" s="102">
        <v>0.58473634631058879</v>
      </c>
      <c r="Q203" s="102">
        <v>0.52362924694768764</v>
      </c>
      <c r="R203" s="102">
        <v>0.40768468986504969</v>
      </c>
      <c r="S203" s="102">
        <v>0.38086901862969602</v>
      </c>
      <c r="T203" s="118">
        <f t="shared" ref="T203:T266" si="4">F203</f>
        <v>46.2</v>
      </c>
    </row>
    <row r="204" spans="1:20" x14ac:dyDescent="0.2">
      <c r="A204" s="111">
        <v>198</v>
      </c>
      <c r="B204" s="95" t="s">
        <v>822</v>
      </c>
      <c r="C204" s="95" t="s">
        <v>79</v>
      </c>
      <c r="D204" s="96">
        <v>3</v>
      </c>
      <c r="E204" s="97">
        <v>45383</v>
      </c>
      <c r="F204" s="98">
        <v>45.6</v>
      </c>
      <c r="G204" s="101">
        <v>1</v>
      </c>
      <c r="H204" s="102">
        <v>0.34510552382231963</v>
      </c>
      <c r="I204" s="102">
        <v>0.2866705898236856</v>
      </c>
      <c r="J204" s="102">
        <v>0.28930204548682154</v>
      </c>
      <c r="K204" s="102">
        <v>0.31634228065278813</v>
      </c>
      <c r="L204" s="102">
        <v>0.37996651909642021</v>
      </c>
      <c r="M204" s="102">
        <v>0.44307907311157868</v>
      </c>
      <c r="N204" s="102">
        <v>0.5267118545738162</v>
      </c>
      <c r="O204" s="102">
        <v>0.5949203864063437</v>
      </c>
      <c r="P204" s="102">
        <v>0.58473634631058879</v>
      </c>
      <c r="Q204" s="102">
        <v>0.52362924694768764</v>
      </c>
      <c r="R204" s="102">
        <v>0.40768468986504969</v>
      </c>
      <c r="S204" s="102">
        <v>0.38086901862969602</v>
      </c>
      <c r="T204" s="118">
        <f t="shared" si="4"/>
        <v>45.6</v>
      </c>
    </row>
    <row r="205" spans="1:20" x14ac:dyDescent="0.2">
      <c r="A205" s="111">
        <v>199</v>
      </c>
      <c r="B205" s="95" t="s">
        <v>823</v>
      </c>
      <c r="C205" s="95" t="s">
        <v>79</v>
      </c>
      <c r="D205" s="96">
        <v>3</v>
      </c>
      <c r="E205" s="97">
        <v>45413</v>
      </c>
      <c r="F205" s="98">
        <v>34.200000000000003</v>
      </c>
      <c r="G205" s="101">
        <v>1</v>
      </c>
      <c r="H205" s="102">
        <v>0.34510552382231963</v>
      </c>
      <c r="I205" s="102">
        <v>0.2866705898236856</v>
      </c>
      <c r="J205" s="102">
        <v>0.28930204548682154</v>
      </c>
      <c r="K205" s="102">
        <v>0.31634228065278813</v>
      </c>
      <c r="L205" s="102">
        <v>0.37996651909642021</v>
      </c>
      <c r="M205" s="102">
        <v>0.44307907311157868</v>
      </c>
      <c r="N205" s="102">
        <v>0.5267118545738162</v>
      </c>
      <c r="O205" s="102">
        <v>0.5949203864063437</v>
      </c>
      <c r="P205" s="102">
        <v>0.58473634631058879</v>
      </c>
      <c r="Q205" s="102">
        <v>0.52362924694768764</v>
      </c>
      <c r="R205" s="102">
        <v>0.40768468986504969</v>
      </c>
      <c r="S205" s="102">
        <v>0.38086901862969602</v>
      </c>
      <c r="T205" s="118">
        <f t="shared" si="4"/>
        <v>34.200000000000003</v>
      </c>
    </row>
    <row r="206" spans="1:20" x14ac:dyDescent="0.2">
      <c r="A206" s="111">
        <v>200</v>
      </c>
      <c r="B206" s="95" t="s">
        <v>1683</v>
      </c>
      <c r="C206" s="95" t="s">
        <v>79</v>
      </c>
      <c r="D206" s="96">
        <v>3</v>
      </c>
      <c r="E206" s="97">
        <v>45260</v>
      </c>
      <c r="F206" s="98">
        <v>1.6</v>
      </c>
      <c r="G206" s="101">
        <v>1</v>
      </c>
      <c r="H206" s="102">
        <v>0.34510552382231963</v>
      </c>
      <c r="I206" s="102">
        <v>0.2866705898236856</v>
      </c>
      <c r="J206" s="102">
        <v>0.28930204548682154</v>
      </c>
      <c r="K206" s="102">
        <v>0.31634228065278813</v>
      </c>
      <c r="L206" s="102">
        <v>0.37996651909642021</v>
      </c>
      <c r="M206" s="102">
        <v>0.44307907311157868</v>
      </c>
      <c r="N206" s="102">
        <v>0.5267118545738162</v>
      </c>
      <c r="O206" s="102">
        <v>0.5949203864063437</v>
      </c>
      <c r="P206" s="102">
        <v>0.58473634631058879</v>
      </c>
      <c r="Q206" s="102">
        <v>0.52362924694768764</v>
      </c>
      <c r="R206" s="102">
        <v>0.40768468986504969</v>
      </c>
      <c r="S206" s="102">
        <v>0.38086901862969602</v>
      </c>
      <c r="T206" s="118">
        <f t="shared" si="4"/>
        <v>1.6</v>
      </c>
    </row>
    <row r="207" spans="1:20" x14ac:dyDescent="0.2">
      <c r="A207" s="111">
        <v>201</v>
      </c>
      <c r="B207" s="95" t="s">
        <v>824</v>
      </c>
      <c r="C207" s="95" t="s">
        <v>79</v>
      </c>
      <c r="D207" s="96">
        <v>3</v>
      </c>
      <c r="E207" s="97">
        <v>45413</v>
      </c>
      <c r="F207" s="98">
        <v>22.5</v>
      </c>
      <c r="G207" s="101">
        <v>1</v>
      </c>
      <c r="H207" s="102">
        <v>0.34510552382231963</v>
      </c>
      <c r="I207" s="102">
        <v>0.2866705898236856</v>
      </c>
      <c r="J207" s="102">
        <v>0.28930204548682154</v>
      </c>
      <c r="K207" s="102">
        <v>0.31634228065278813</v>
      </c>
      <c r="L207" s="102">
        <v>0.37996651909642021</v>
      </c>
      <c r="M207" s="102">
        <v>0.44307907311157868</v>
      </c>
      <c r="N207" s="102">
        <v>0.5267118545738162</v>
      </c>
      <c r="O207" s="102">
        <v>0.5949203864063437</v>
      </c>
      <c r="P207" s="102">
        <v>0.58473634631058879</v>
      </c>
      <c r="Q207" s="102">
        <v>0.52362924694768764</v>
      </c>
      <c r="R207" s="102">
        <v>0.40768468986504969</v>
      </c>
      <c r="S207" s="102">
        <v>0.38086901862969602</v>
      </c>
      <c r="T207" s="118">
        <f t="shared" si="4"/>
        <v>22.5</v>
      </c>
    </row>
    <row r="208" spans="1:20" x14ac:dyDescent="0.2">
      <c r="A208" s="111">
        <v>202</v>
      </c>
      <c r="B208" s="95" t="s">
        <v>825</v>
      </c>
      <c r="C208" s="95" t="s">
        <v>79</v>
      </c>
      <c r="D208" s="96">
        <v>3</v>
      </c>
      <c r="E208" s="97">
        <v>45323</v>
      </c>
      <c r="F208" s="98">
        <v>40.5</v>
      </c>
      <c r="G208" s="101">
        <v>1</v>
      </c>
      <c r="H208" s="102">
        <v>0.34510552382231963</v>
      </c>
      <c r="I208" s="102">
        <v>0.2866705898236856</v>
      </c>
      <c r="J208" s="102">
        <v>0.28930204548682154</v>
      </c>
      <c r="K208" s="102">
        <v>0.31634228065278813</v>
      </c>
      <c r="L208" s="102">
        <v>0.37996651909642021</v>
      </c>
      <c r="M208" s="102">
        <v>0.44307907311157868</v>
      </c>
      <c r="N208" s="102">
        <v>0.5267118545738162</v>
      </c>
      <c r="O208" s="102">
        <v>0.5949203864063437</v>
      </c>
      <c r="P208" s="102">
        <v>0.58473634631058879</v>
      </c>
      <c r="Q208" s="102">
        <v>0.52362924694768764</v>
      </c>
      <c r="R208" s="102">
        <v>0.40768468986504969</v>
      </c>
      <c r="S208" s="102">
        <v>0.38086901862969602</v>
      </c>
      <c r="T208" s="118">
        <f t="shared" si="4"/>
        <v>40.5</v>
      </c>
    </row>
    <row r="209" spans="1:20" x14ac:dyDescent="0.2">
      <c r="A209" s="111">
        <v>203</v>
      </c>
      <c r="B209" s="95" t="s">
        <v>826</v>
      </c>
      <c r="C209" s="95" t="s">
        <v>79</v>
      </c>
      <c r="D209" s="96">
        <v>3</v>
      </c>
      <c r="E209" s="97">
        <v>45352</v>
      </c>
      <c r="F209" s="98">
        <v>40.5</v>
      </c>
      <c r="G209" s="101">
        <v>1</v>
      </c>
      <c r="H209" s="102">
        <v>0.34510552382231963</v>
      </c>
      <c r="I209" s="102">
        <v>0.2866705898236856</v>
      </c>
      <c r="J209" s="102">
        <v>0.28930204548682154</v>
      </c>
      <c r="K209" s="102">
        <v>0.31634228065278813</v>
      </c>
      <c r="L209" s="102">
        <v>0.37996651909642021</v>
      </c>
      <c r="M209" s="102">
        <v>0.44307907311157868</v>
      </c>
      <c r="N209" s="102">
        <v>0.5267118545738162</v>
      </c>
      <c r="O209" s="102">
        <v>0.5949203864063437</v>
      </c>
      <c r="P209" s="102">
        <v>0.58473634631058879</v>
      </c>
      <c r="Q209" s="102">
        <v>0.52362924694768764</v>
      </c>
      <c r="R209" s="102">
        <v>0.40768468986504969</v>
      </c>
      <c r="S209" s="102">
        <v>0.38086901862969602</v>
      </c>
      <c r="T209" s="118">
        <f t="shared" si="4"/>
        <v>40.5</v>
      </c>
    </row>
    <row r="210" spans="1:20" x14ac:dyDescent="0.2">
      <c r="A210" s="111">
        <v>204</v>
      </c>
      <c r="B210" s="95" t="s">
        <v>827</v>
      </c>
      <c r="C210" s="95" t="s">
        <v>79</v>
      </c>
      <c r="D210" s="96">
        <v>3</v>
      </c>
      <c r="E210" s="97">
        <v>45318</v>
      </c>
      <c r="F210" s="98">
        <v>22.5</v>
      </c>
      <c r="G210" s="101">
        <v>1</v>
      </c>
      <c r="H210" s="102">
        <v>0.34510552382231963</v>
      </c>
      <c r="I210" s="102">
        <v>0.2866705898236856</v>
      </c>
      <c r="J210" s="102">
        <v>0.28930204548682154</v>
      </c>
      <c r="K210" s="102">
        <v>0.31634228065278813</v>
      </c>
      <c r="L210" s="102">
        <v>0.37996651909642021</v>
      </c>
      <c r="M210" s="102">
        <v>0.44307907311157868</v>
      </c>
      <c r="N210" s="102">
        <v>0.5267118545738162</v>
      </c>
      <c r="O210" s="102">
        <v>0.5949203864063437</v>
      </c>
      <c r="P210" s="102">
        <v>0.58473634631058879</v>
      </c>
      <c r="Q210" s="102">
        <v>0.52362924694768764</v>
      </c>
      <c r="R210" s="102">
        <v>0.40768468986504969</v>
      </c>
      <c r="S210" s="102">
        <v>0.38086901862969602</v>
      </c>
      <c r="T210" s="118">
        <f t="shared" si="4"/>
        <v>22.5</v>
      </c>
    </row>
    <row r="211" spans="1:20" x14ac:dyDescent="0.2">
      <c r="A211" s="111">
        <v>205</v>
      </c>
      <c r="B211" s="95" t="s">
        <v>828</v>
      </c>
      <c r="C211" s="95" t="s">
        <v>79</v>
      </c>
      <c r="D211" s="96">
        <v>3</v>
      </c>
      <c r="E211" s="97">
        <v>45352</v>
      </c>
      <c r="F211" s="98">
        <v>22.5</v>
      </c>
      <c r="G211" s="101">
        <v>1</v>
      </c>
      <c r="H211" s="102">
        <v>0.34510552382231963</v>
      </c>
      <c r="I211" s="102">
        <v>0.2866705898236856</v>
      </c>
      <c r="J211" s="102">
        <v>0.28930204548682154</v>
      </c>
      <c r="K211" s="102">
        <v>0.31634228065278813</v>
      </c>
      <c r="L211" s="102">
        <v>0.37996651909642021</v>
      </c>
      <c r="M211" s="102">
        <v>0.44307907311157868</v>
      </c>
      <c r="N211" s="102">
        <v>0.5267118545738162</v>
      </c>
      <c r="O211" s="102">
        <v>0.5949203864063437</v>
      </c>
      <c r="P211" s="102">
        <v>0.58473634631058879</v>
      </c>
      <c r="Q211" s="102">
        <v>0.52362924694768764</v>
      </c>
      <c r="R211" s="102">
        <v>0.40768468986504969</v>
      </c>
      <c r="S211" s="102">
        <v>0.38086901862969602</v>
      </c>
      <c r="T211" s="118">
        <f t="shared" si="4"/>
        <v>22.5</v>
      </c>
    </row>
    <row r="212" spans="1:20" x14ac:dyDescent="0.2">
      <c r="A212" s="111">
        <v>206</v>
      </c>
      <c r="B212" s="95" t="s">
        <v>829</v>
      </c>
      <c r="C212" s="95" t="s">
        <v>79</v>
      </c>
      <c r="D212" s="96">
        <v>3</v>
      </c>
      <c r="E212" s="97">
        <v>45319</v>
      </c>
      <c r="F212" s="98">
        <v>27</v>
      </c>
      <c r="G212" s="101">
        <v>1</v>
      </c>
      <c r="H212" s="102">
        <v>0.34510552382231963</v>
      </c>
      <c r="I212" s="102">
        <v>0.2866705898236856</v>
      </c>
      <c r="J212" s="102">
        <v>0.28930204548682154</v>
      </c>
      <c r="K212" s="102">
        <v>0.31634228065278813</v>
      </c>
      <c r="L212" s="102">
        <v>0.37996651909642021</v>
      </c>
      <c r="M212" s="102">
        <v>0.44307907311157868</v>
      </c>
      <c r="N212" s="102">
        <v>0.5267118545738162</v>
      </c>
      <c r="O212" s="102">
        <v>0.5949203864063437</v>
      </c>
      <c r="P212" s="102">
        <v>0.58473634631058879</v>
      </c>
      <c r="Q212" s="102">
        <v>0.52362924694768764</v>
      </c>
      <c r="R212" s="102">
        <v>0.40768468986504969</v>
      </c>
      <c r="S212" s="102">
        <v>0.38086901862969602</v>
      </c>
      <c r="T212" s="118">
        <f t="shared" si="4"/>
        <v>27</v>
      </c>
    </row>
    <row r="213" spans="1:20" x14ac:dyDescent="0.2">
      <c r="A213" s="111">
        <v>207</v>
      </c>
      <c r="B213" s="95" t="s">
        <v>830</v>
      </c>
      <c r="C213" s="95" t="s">
        <v>79</v>
      </c>
      <c r="D213" s="96">
        <v>3</v>
      </c>
      <c r="E213" s="97">
        <v>45352</v>
      </c>
      <c r="F213" s="98">
        <v>27</v>
      </c>
      <c r="G213" s="101">
        <v>1</v>
      </c>
      <c r="H213" s="102">
        <v>0.34510552382231963</v>
      </c>
      <c r="I213" s="102">
        <v>0.2866705898236856</v>
      </c>
      <c r="J213" s="102">
        <v>0.28930204548682154</v>
      </c>
      <c r="K213" s="102">
        <v>0.31634228065278813</v>
      </c>
      <c r="L213" s="102">
        <v>0.37996651909642021</v>
      </c>
      <c r="M213" s="102">
        <v>0.44307907311157868</v>
      </c>
      <c r="N213" s="102">
        <v>0.5267118545738162</v>
      </c>
      <c r="O213" s="102">
        <v>0.5949203864063437</v>
      </c>
      <c r="P213" s="102">
        <v>0.58473634631058879</v>
      </c>
      <c r="Q213" s="102">
        <v>0.52362924694768764</v>
      </c>
      <c r="R213" s="102">
        <v>0.40768468986504969</v>
      </c>
      <c r="S213" s="102">
        <v>0.38086901862969602</v>
      </c>
      <c r="T213" s="118">
        <f t="shared" si="4"/>
        <v>27</v>
      </c>
    </row>
    <row r="214" spans="1:20" x14ac:dyDescent="0.2">
      <c r="A214" s="111">
        <v>208</v>
      </c>
      <c r="B214" s="95" t="s">
        <v>831</v>
      </c>
      <c r="C214" s="95" t="s">
        <v>79</v>
      </c>
      <c r="D214" s="96">
        <v>3</v>
      </c>
      <c r="E214" s="97">
        <v>45319</v>
      </c>
      <c r="F214" s="98">
        <v>22.5</v>
      </c>
      <c r="G214" s="101">
        <v>1</v>
      </c>
      <c r="H214" s="102">
        <v>0.34510552382231963</v>
      </c>
      <c r="I214" s="102">
        <v>0.2866705898236856</v>
      </c>
      <c r="J214" s="102">
        <v>0.28930204548682154</v>
      </c>
      <c r="K214" s="102">
        <v>0.31634228065278813</v>
      </c>
      <c r="L214" s="102">
        <v>0.37996651909642021</v>
      </c>
      <c r="M214" s="102">
        <v>0.44307907311157868</v>
      </c>
      <c r="N214" s="102">
        <v>0.5267118545738162</v>
      </c>
      <c r="O214" s="102">
        <v>0.5949203864063437</v>
      </c>
      <c r="P214" s="102">
        <v>0.58473634631058879</v>
      </c>
      <c r="Q214" s="102">
        <v>0.52362924694768764</v>
      </c>
      <c r="R214" s="102">
        <v>0.40768468986504969</v>
      </c>
      <c r="S214" s="102">
        <v>0.38086901862969602</v>
      </c>
      <c r="T214" s="118">
        <f t="shared" si="4"/>
        <v>22.5</v>
      </c>
    </row>
    <row r="215" spans="1:20" x14ac:dyDescent="0.2">
      <c r="A215" s="111">
        <v>209</v>
      </c>
      <c r="B215" s="95" t="s">
        <v>832</v>
      </c>
      <c r="C215" s="95" t="s">
        <v>79</v>
      </c>
      <c r="D215" s="96">
        <v>3</v>
      </c>
      <c r="E215" s="97">
        <v>45323</v>
      </c>
      <c r="F215" s="98">
        <v>22.5</v>
      </c>
      <c r="G215" s="101">
        <v>1</v>
      </c>
      <c r="H215" s="102">
        <v>0.34510552382231963</v>
      </c>
      <c r="I215" s="102">
        <v>0.2866705898236856</v>
      </c>
      <c r="J215" s="102">
        <v>0.28930204548682154</v>
      </c>
      <c r="K215" s="102">
        <v>0.31634228065278813</v>
      </c>
      <c r="L215" s="102">
        <v>0.37996651909642021</v>
      </c>
      <c r="M215" s="102">
        <v>0.44307907311157868</v>
      </c>
      <c r="N215" s="102">
        <v>0.5267118545738162</v>
      </c>
      <c r="O215" s="102">
        <v>0.5949203864063437</v>
      </c>
      <c r="P215" s="102">
        <v>0.58473634631058879</v>
      </c>
      <c r="Q215" s="102">
        <v>0.52362924694768764</v>
      </c>
      <c r="R215" s="102">
        <v>0.40768468986504969</v>
      </c>
      <c r="S215" s="102">
        <v>0.38086901862969602</v>
      </c>
      <c r="T215" s="118">
        <f t="shared" si="4"/>
        <v>22.5</v>
      </c>
    </row>
    <row r="216" spans="1:20" x14ac:dyDescent="0.2">
      <c r="A216" s="111">
        <v>210</v>
      </c>
      <c r="B216" s="95" t="s">
        <v>1684</v>
      </c>
      <c r="C216" s="95" t="s">
        <v>79</v>
      </c>
      <c r="D216" s="96">
        <v>3</v>
      </c>
      <c r="E216" s="97">
        <v>45413</v>
      </c>
      <c r="F216" s="98">
        <v>18</v>
      </c>
      <c r="G216" s="101">
        <v>1</v>
      </c>
      <c r="H216" s="102">
        <v>0.34510552382231963</v>
      </c>
      <c r="I216" s="102">
        <v>0.2866705898236856</v>
      </c>
      <c r="J216" s="102">
        <v>0.28930204548682154</v>
      </c>
      <c r="K216" s="102">
        <v>0.31634228065278813</v>
      </c>
      <c r="L216" s="102">
        <v>0.37996651909642021</v>
      </c>
      <c r="M216" s="102">
        <v>0.44307907311157868</v>
      </c>
      <c r="N216" s="102">
        <v>0.5267118545738162</v>
      </c>
      <c r="O216" s="102">
        <v>0.5949203864063437</v>
      </c>
      <c r="P216" s="102">
        <v>0.58473634631058879</v>
      </c>
      <c r="Q216" s="102">
        <v>0.52362924694768764</v>
      </c>
      <c r="R216" s="102">
        <v>0.40768468986504969</v>
      </c>
      <c r="S216" s="102">
        <v>0.38086901862969602</v>
      </c>
      <c r="T216" s="118">
        <f t="shared" si="4"/>
        <v>18</v>
      </c>
    </row>
    <row r="217" spans="1:20" x14ac:dyDescent="0.2">
      <c r="A217" s="111">
        <v>211</v>
      </c>
      <c r="B217" s="95" t="s">
        <v>833</v>
      </c>
      <c r="C217" s="95" t="s">
        <v>79</v>
      </c>
      <c r="D217" s="96">
        <v>3</v>
      </c>
      <c r="E217" s="97">
        <v>45319</v>
      </c>
      <c r="F217" s="98">
        <v>27</v>
      </c>
      <c r="G217" s="101">
        <v>1</v>
      </c>
      <c r="H217" s="102">
        <v>0.34510552382231963</v>
      </c>
      <c r="I217" s="102">
        <v>0.2866705898236856</v>
      </c>
      <c r="J217" s="102">
        <v>0.28930204548682154</v>
      </c>
      <c r="K217" s="102">
        <v>0.31634228065278813</v>
      </c>
      <c r="L217" s="102">
        <v>0.37996651909642021</v>
      </c>
      <c r="M217" s="102">
        <v>0.44307907311157868</v>
      </c>
      <c r="N217" s="102">
        <v>0.5267118545738162</v>
      </c>
      <c r="O217" s="102">
        <v>0.5949203864063437</v>
      </c>
      <c r="P217" s="102">
        <v>0.58473634631058879</v>
      </c>
      <c r="Q217" s="102">
        <v>0.52362924694768764</v>
      </c>
      <c r="R217" s="102">
        <v>0.40768468986504969</v>
      </c>
      <c r="S217" s="102">
        <v>0.38086901862969602</v>
      </c>
      <c r="T217" s="118">
        <f t="shared" si="4"/>
        <v>27</v>
      </c>
    </row>
    <row r="218" spans="1:20" x14ac:dyDescent="0.2">
      <c r="A218" s="111">
        <v>212</v>
      </c>
      <c r="B218" s="95" t="s">
        <v>834</v>
      </c>
      <c r="C218" s="95" t="s">
        <v>79</v>
      </c>
      <c r="D218" s="96">
        <v>3</v>
      </c>
      <c r="E218" s="97">
        <v>45323</v>
      </c>
      <c r="F218" s="98">
        <v>27</v>
      </c>
      <c r="G218" s="101">
        <v>1</v>
      </c>
      <c r="H218" s="102">
        <v>0.34510552382231963</v>
      </c>
      <c r="I218" s="102">
        <v>0.2866705898236856</v>
      </c>
      <c r="J218" s="102">
        <v>0.28930204548682154</v>
      </c>
      <c r="K218" s="102">
        <v>0.31634228065278813</v>
      </c>
      <c r="L218" s="102">
        <v>0.37996651909642021</v>
      </c>
      <c r="M218" s="102">
        <v>0.44307907311157868</v>
      </c>
      <c r="N218" s="102">
        <v>0.5267118545738162</v>
      </c>
      <c r="O218" s="102">
        <v>0.5949203864063437</v>
      </c>
      <c r="P218" s="102">
        <v>0.58473634631058879</v>
      </c>
      <c r="Q218" s="102">
        <v>0.52362924694768764</v>
      </c>
      <c r="R218" s="102">
        <v>0.40768468986504969</v>
      </c>
      <c r="S218" s="102">
        <v>0.38086901862969602</v>
      </c>
      <c r="T218" s="118">
        <f t="shared" si="4"/>
        <v>27</v>
      </c>
    </row>
    <row r="219" spans="1:20" x14ac:dyDescent="0.2">
      <c r="A219" s="111">
        <v>213</v>
      </c>
      <c r="B219" s="95" t="s">
        <v>1685</v>
      </c>
      <c r="C219" s="95" t="s">
        <v>79</v>
      </c>
      <c r="D219" s="96">
        <v>3</v>
      </c>
      <c r="E219" s="97">
        <v>45352</v>
      </c>
      <c r="F219" s="98">
        <v>31.5</v>
      </c>
      <c r="G219" s="101">
        <v>1</v>
      </c>
      <c r="H219" s="102">
        <v>0.34510552382231963</v>
      </c>
      <c r="I219" s="102">
        <v>0.2866705898236856</v>
      </c>
      <c r="J219" s="102">
        <v>0.28930204548682154</v>
      </c>
      <c r="K219" s="102">
        <v>0.31634228065278813</v>
      </c>
      <c r="L219" s="102">
        <v>0.37996651909642021</v>
      </c>
      <c r="M219" s="102">
        <v>0.44307907311157868</v>
      </c>
      <c r="N219" s="102">
        <v>0.5267118545738162</v>
      </c>
      <c r="O219" s="102">
        <v>0.5949203864063437</v>
      </c>
      <c r="P219" s="102">
        <v>0.58473634631058879</v>
      </c>
      <c r="Q219" s="102">
        <v>0.52362924694768764</v>
      </c>
      <c r="R219" s="102">
        <v>0.40768468986504969</v>
      </c>
      <c r="S219" s="102">
        <v>0.38086901862969602</v>
      </c>
      <c r="T219" s="118">
        <f t="shared" si="4"/>
        <v>31.5</v>
      </c>
    </row>
    <row r="220" spans="1:20" x14ac:dyDescent="0.2">
      <c r="A220" s="111">
        <v>214</v>
      </c>
      <c r="B220" s="95" t="s">
        <v>835</v>
      </c>
      <c r="C220" s="95" t="s">
        <v>79</v>
      </c>
      <c r="D220" s="96">
        <v>3</v>
      </c>
      <c r="E220" s="97">
        <v>45003</v>
      </c>
      <c r="F220" s="98">
        <v>5.5</v>
      </c>
      <c r="G220" s="101">
        <v>1</v>
      </c>
      <c r="H220" s="102">
        <v>0.34510552382231963</v>
      </c>
      <c r="I220" s="102">
        <v>0.2866705898236856</v>
      </c>
      <c r="J220" s="102">
        <v>0.28930204548682154</v>
      </c>
      <c r="K220" s="102">
        <v>0.31634228065278813</v>
      </c>
      <c r="L220" s="102">
        <v>0.37996651909642021</v>
      </c>
      <c r="M220" s="102">
        <v>0.44307907311157868</v>
      </c>
      <c r="N220" s="102">
        <v>0.5267118545738162</v>
      </c>
      <c r="O220" s="102">
        <v>0.5949203864063437</v>
      </c>
      <c r="P220" s="102">
        <v>0.58473634631058879</v>
      </c>
      <c r="Q220" s="102">
        <v>0.52362924694768764</v>
      </c>
      <c r="R220" s="102">
        <v>0.40768468986504969</v>
      </c>
      <c r="S220" s="102">
        <v>0.38086901862969602</v>
      </c>
      <c r="T220" s="118">
        <f t="shared" si="4"/>
        <v>5.5</v>
      </c>
    </row>
    <row r="221" spans="1:20" x14ac:dyDescent="0.2">
      <c r="A221" s="111">
        <v>215</v>
      </c>
      <c r="B221" s="95" t="s">
        <v>836</v>
      </c>
      <c r="C221" s="95" t="s">
        <v>79</v>
      </c>
      <c r="D221" s="96">
        <v>3</v>
      </c>
      <c r="E221" s="97">
        <v>45164</v>
      </c>
      <c r="F221" s="98">
        <v>22</v>
      </c>
      <c r="G221" s="101">
        <v>1</v>
      </c>
      <c r="H221" s="102">
        <v>0.34510552382231963</v>
      </c>
      <c r="I221" s="102">
        <v>0.2866705898236856</v>
      </c>
      <c r="J221" s="102">
        <v>0.28930204548682154</v>
      </c>
      <c r="K221" s="102">
        <v>0.31634228065278813</v>
      </c>
      <c r="L221" s="102">
        <v>0.37996651909642021</v>
      </c>
      <c r="M221" s="102">
        <v>0.44307907311157868</v>
      </c>
      <c r="N221" s="102">
        <v>0.5267118545738162</v>
      </c>
      <c r="O221" s="102">
        <v>0.5949203864063437</v>
      </c>
      <c r="P221" s="102">
        <v>0.58473634631058879</v>
      </c>
      <c r="Q221" s="102">
        <v>0.52362924694768764</v>
      </c>
      <c r="R221" s="102">
        <v>0.40768468986504969</v>
      </c>
      <c r="S221" s="102">
        <v>0.38086901862969602</v>
      </c>
      <c r="T221" s="118">
        <f t="shared" si="4"/>
        <v>22</v>
      </c>
    </row>
    <row r="222" spans="1:20" x14ac:dyDescent="0.2">
      <c r="A222" s="111">
        <v>216</v>
      </c>
      <c r="B222" s="95" t="s">
        <v>837</v>
      </c>
      <c r="C222" s="95" t="s">
        <v>79</v>
      </c>
      <c r="D222" s="96">
        <v>3</v>
      </c>
      <c r="E222" s="97">
        <v>45165</v>
      </c>
      <c r="F222" s="98">
        <v>16.5</v>
      </c>
      <c r="G222" s="101">
        <v>1</v>
      </c>
      <c r="H222" s="102">
        <v>0.34510552382231963</v>
      </c>
      <c r="I222" s="102">
        <v>0.2866705898236856</v>
      </c>
      <c r="J222" s="102">
        <v>0.28930204548682154</v>
      </c>
      <c r="K222" s="102">
        <v>0.31634228065278813</v>
      </c>
      <c r="L222" s="102">
        <v>0.37996651909642021</v>
      </c>
      <c r="M222" s="102">
        <v>0.44307907311157868</v>
      </c>
      <c r="N222" s="102">
        <v>0.5267118545738162</v>
      </c>
      <c r="O222" s="102">
        <v>0.5949203864063437</v>
      </c>
      <c r="P222" s="102">
        <v>0.58473634631058879</v>
      </c>
      <c r="Q222" s="102">
        <v>0.52362924694768764</v>
      </c>
      <c r="R222" s="102">
        <v>0.40768468986504969</v>
      </c>
      <c r="S222" s="102">
        <v>0.38086901862969602</v>
      </c>
      <c r="T222" s="118">
        <f t="shared" si="4"/>
        <v>16.5</v>
      </c>
    </row>
    <row r="223" spans="1:20" x14ac:dyDescent="0.2">
      <c r="A223" s="111">
        <v>217</v>
      </c>
      <c r="B223" s="95" t="s">
        <v>1686</v>
      </c>
      <c r="C223" s="95" t="s">
        <v>79</v>
      </c>
      <c r="D223" s="96">
        <v>3</v>
      </c>
      <c r="E223" s="97">
        <v>45151</v>
      </c>
      <c r="F223" s="98">
        <v>11</v>
      </c>
      <c r="G223" s="101">
        <v>1</v>
      </c>
      <c r="H223" s="102">
        <v>0.34510552382231963</v>
      </c>
      <c r="I223" s="102">
        <v>0.2866705898236856</v>
      </c>
      <c r="J223" s="102">
        <v>0.28930204548682154</v>
      </c>
      <c r="K223" s="102">
        <v>0.31634228065278813</v>
      </c>
      <c r="L223" s="102">
        <v>0.37996651909642021</v>
      </c>
      <c r="M223" s="102">
        <v>0.44307907311157868</v>
      </c>
      <c r="N223" s="102">
        <v>0.5267118545738162</v>
      </c>
      <c r="O223" s="102">
        <v>0.5949203864063437</v>
      </c>
      <c r="P223" s="102">
        <v>0.58473634631058879</v>
      </c>
      <c r="Q223" s="102">
        <v>0.52362924694768764</v>
      </c>
      <c r="R223" s="102">
        <v>0.40768468986504969</v>
      </c>
      <c r="S223" s="102">
        <v>0.38086901862969602</v>
      </c>
      <c r="T223" s="118">
        <f t="shared" si="4"/>
        <v>11</v>
      </c>
    </row>
    <row r="224" spans="1:20" x14ac:dyDescent="0.2">
      <c r="A224" s="111">
        <v>218</v>
      </c>
      <c r="B224" s="95" t="s">
        <v>838</v>
      </c>
      <c r="C224" s="95" t="s">
        <v>79</v>
      </c>
      <c r="D224" s="96">
        <v>3</v>
      </c>
      <c r="E224" s="97">
        <v>45248</v>
      </c>
      <c r="F224" s="98">
        <v>5.5</v>
      </c>
      <c r="G224" s="101">
        <v>1</v>
      </c>
      <c r="H224" s="102">
        <v>0.34510552382231963</v>
      </c>
      <c r="I224" s="102">
        <v>0.2866705898236856</v>
      </c>
      <c r="J224" s="102">
        <v>0.28930204548682154</v>
      </c>
      <c r="K224" s="102">
        <v>0.31634228065278813</v>
      </c>
      <c r="L224" s="102">
        <v>0.37996651909642021</v>
      </c>
      <c r="M224" s="102">
        <v>0.44307907311157868</v>
      </c>
      <c r="N224" s="102">
        <v>0.5267118545738162</v>
      </c>
      <c r="O224" s="102">
        <v>0.5949203864063437</v>
      </c>
      <c r="P224" s="102">
        <v>0.58473634631058879</v>
      </c>
      <c r="Q224" s="102">
        <v>0.52362924694768764</v>
      </c>
      <c r="R224" s="102">
        <v>0.40768468986504969</v>
      </c>
      <c r="S224" s="102">
        <v>0.38086901862969602</v>
      </c>
      <c r="T224" s="118">
        <f t="shared" si="4"/>
        <v>5.5</v>
      </c>
    </row>
    <row r="225" spans="1:20" x14ac:dyDescent="0.2">
      <c r="A225" s="111">
        <v>219</v>
      </c>
      <c r="B225" s="95" t="s">
        <v>839</v>
      </c>
      <c r="C225" s="95" t="s">
        <v>79</v>
      </c>
      <c r="D225" s="96">
        <v>3</v>
      </c>
      <c r="E225" s="97">
        <v>45011</v>
      </c>
      <c r="F225" s="98">
        <v>38.5</v>
      </c>
      <c r="G225" s="101">
        <v>1</v>
      </c>
      <c r="H225" s="102">
        <v>0.34510552382231963</v>
      </c>
      <c r="I225" s="102">
        <v>0.2866705898236856</v>
      </c>
      <c r="J225" s="102">
        <v>0.28930204548682154</v>
      </c>
      <c r="K225" s="102">
        <v>0.31634228065278813</v>
      </c>
      <c r="L225" s="102">
        <v>0.37996651909642021</v>
      </c>
      <c r="M225" s="102">
        <v>0.44307907311157868</v>
      </c>
      <c r="N225" s="102">
        <v>0.5267118545738162</v>
      </c>
      <c r="O225" s="102">
        <v>0.5949203864063437</v>
      </c>
      <c r="P225" s="102">
        <v>0.58473634631058879</v>
      </c>
      <c r="Q225" s="102">
        <v>0.52362924694768764</v>
      </c>
      <c r="R225" s="102">
        <v>0.40768468986504969</v>
      </c>
      <c r="S225" s="102">
        <v>0.38086901862969602</v>
      </c>
      <c r="T225" s="118">
        <f t="shared" si="4"/>
        <v>38.5</v>
      </c>
    </row>
    <row r="226" spans="1:20" x14ac:dyDescent="0.2">
      <c r="A226" s="111">
        <v>220</v>
      </c>
      <c r="B226" s="95" t="s">
        <v>840</v>
      </c>
      <c r="C226" s="95" t="s">
        <v>79</v>
      </c>
      <c r="D226" s="96">
        <v>3</v>
      </c>
      <c r="E226" s="97">
        <v>45096</v>
      </c>
      <c r="F226" s="98">
        <v>11</v>
      </c>
      <c r="G226" s="101">
        <v>1</v>
      </c>
      <c r="H226" s="102">
        <v>0.34510552382231963</v>
      </c>
      <c r="I226" s="102">
        <v>0.2866705898236856</v>
      </c>
      <c r="J226" s="102">
        <v>0.28930204548682154</v>
      </c>
      <c r="K226" s="102">
        <v>0.31634228065278813</v>
      </c>
      <c r="L226" s="102">
        <v>0.37996651909642021</v>
      </c>
      <c r="M226" s="102">
        <v>0.44307907311157868</v>
      </c>
      <c r="N226" s="102">
        <v>0.5267118545738162</v>
      </c>
      <c r="O226" s="102">
        <v>0.5949203864063437</v>
      </c>
      <c r="P226" s="102">
        <v>0.58473634631058879</v>
      </c>
      <c r="Q226" s="102">
        <v>0.52362924694768764</v>
      </c>
      <c r="R226" s="102">
        <v>0.40768468986504969</v>
      </c>
      <c r="S226" s="102">
        <v>0.38086901862969602</v>
      </c>
      <c r="T226" s="118">
        <f t="shared" si="4"/>
        <v>11</v>
      </c>
    </row>
    <row r="227" spans="1:20" x14ac:dyDescent="0.2">
      <c r="A227" s="111">
        <v>221</v>
      </c>
      <c r="B227" s="95" t="s">
        <v>841</v>
      </c>
      <c r="C227" s="95" t="s">
        <v>79</v>
      </c>
      <c r="D227" s="96">
        <v>3</v>
      </c>
      <c r="E227" s="97">
        <v>45011</v>
      </c>
      <c r="F227" s="98">
        <v>16.5</v>
      </c>
      <c r="G227" s="101">
        <v>1</v>
      </c>
      <c r="H227" s="102">
        <v>0.34510552382231963</v>
      </c>
      <c r="I227" s="102">
        <v>0.2866705898236856</v>
      </c>
      <c r="J227" s="102">
        <v>0.28930204548682154</v>
      </c>
      <c r="K227" s="102">
        <v>0.31634228065278813</v>
      </c>
      <c r="L227" s="102">
        <v>0.37996651909642021</v>
      </c>
      <c r="M227" s="102">
        <v>0.44307907311157868</v>
      </c>
      <c r="N227" s="102">
        <v>0.5267118545738162</v>
      </c>
      <c r="O227" s="102">
        <v>0.5949203864063437</v>
      </c>
      <c r="P227" s="102">
        <v>0.58473634631058879</v>
      </c>
      <c r="Q227" s="102">
        <v>0.52362924694768764</v>
      </c>
      <c r="R227" s="102">
        <v>0.40768468986504969</v>
      </c>
      <c r="S227" s="102">
        <v>0.38086901862969602</v>
      </c>
      <c r="T227" s="118">
        <f t="shared" si="4"/>
        <v>16.5</v>
      </c>
    </row>
    <row r="228" spans="1:20" x14ac:dyDescent="0.2">
      <c r="A228" s="111">
        <v>222</v>
      </c>
      <c r="B228" s="95" t="s">
        <v>1687</v>
      </c>
      <c r="C228" s="95" t="s">
        <v>79</v>
      </c>
      <c r="D228" s="96">
        <v>3</v>
      </c>
      <c r="E228" s="97">
        <v>45096</v>
      </c>
      <c r="F228" s="98">
        <v>5.5</v>
      </c>
      <c r="G228" s="101">
        <v>1</v>
      </c>
      <c r="H228" s="102">
        <v>0.34510552382231963</v>
      </c>
      <c r="I228" s="102">
        <v>0.2866705898236856</v>
      </c>
      <c r="J228" s="102">
        <v>0.28930204548682154</v>
      </c>
      <c r="K228" s="102">
        <v>0.31634228065278813</v>
      </c>
      <c r="L228" s="102">
        <v>0.37996651909642021</v>
      </c>
      <c r="M228" s="102">
        <v>0.44307907311157868</v>
      </c>
      <c r="N228" s="102">
        <v>0.5267118545738162</v>
      </c>
      <c r="O228" s="102">
        <v>0.5949203864063437</v>
      </c>
      <c r="P228" s="102">
        <v>0.58473634631058879</v>
      </c>
      <c r="Q228" s="102">
        <v>0.52362924694768764</v>
      </c>
      <c r="R228" s="102">
        <v>0.40768468986504969</v>
      </c>
      <c r="S228" s="102">
        <v>0.38086901862969602</v>
      </c>
      <c r="T228" s="118">
        <f t="shared" si="4"/>
        <v>5.5</v>
      </c>
    </row>
    <row r="229" spans="1:20" x14ac:dyDescent="0.2">
      <c r="A229" s="111">
        <v>223</v>
      </c>
      <c r="B229" s="95" t="s">
        <v>842</v>
      </c>
      <c r="C229" s="95" t="s">
        <v>79</v>
      </c>
      <c r="D229" s="96">
        <v>3</v>
      </c>
      <c r="E229" s="97">
        <v>45108</v>
      </c>
      <c r="F229" s="98">
        <v>5.5</v>
      </c>
      <c r="G229" s="101">
        <v>1</v>
      </c>
      <c r="H229" s="102">
        <v>0.34510552382231963</v>
      </c>
      <c r="I229" s="102">
        <v>0.2866705898236856</v>
      </c>
      <c r="J229" s="102">
        <v>0.28930204548682154</v>
      </c>
      <c r="K229" s="102">
        <v>0.31634228065278813</v>
      </c>
      <c r="L229" s="102">
        <v>0.37996651909642021</v>
      </c>
      <c r="M229" s="102">
        <v>0.44307907311157868</v>
      </c>
      <c r="N229" s="102">
        <v>0.5267118545738162</v>
      </c>
      <c r="O229" s="102">
        <v>0.5949203864063437</v>
      </c>
      <c r="P229" s="102">
        <v>0.58473634631058879</v>
      </c>
      <c r="Q229" s="102">
        <v>0.52362924694768764</v>
      </c>
      <c r="R229" s="102">
        <v>0.40768468986504969</v>
      </c>
      <c r="S229" s="102">
        <v>0.38086901862969602</v>
      </c>
      <c r="T229" s="118">
        <f t="shared" si="4"/>
        <v>5.5</v>
      </c>
    </row>
    <row r="230" spans="1:20" x14ac:dyDescent="0.2">
      <c r="A230" s="111">
        <v>224</v>
      </c>
      <c r="B230" s="95" t="s">
        <v>843</v>
      </c>
      <c r="C230" s="95" t="s">
        <v>79</v>
      </c>
      <c r="D230" s="96">
        <v>3</v>
      </c>
      <c r="E230" s="97">
        <v>45003</v>
      </c>
      <c r="F230" s="98">
        <v>5.5</v>
      </c>
      <c r="G230" s="101">
        <v>1</v>
      </c>
      <c r="H230" s="102">
        <v>0.34510552382231963</v>
      </c>
      <c r="I230" s="102">
        <v>0.2866705898236856</v>
      </c>
      <c r="J230" s="102">
        <v>0.28930204548682154</v>
      </c>
      <c r="K230" s="102">
        <v>0.31634228065278813</v>
      </c>
      <c r="L230" s="102">
        <v>0.37996651909642021</v>
      </c>
      <c r="M230" s="102">
        <v>0.44307907311157868</v>
      </c>
      <c r="N230" s="102">
        <v>0.5267118545738162</v>
      </c>
      <c r="O230" s="102">
        <v>0.5949203864063437</v>
      </c>
      <c r="P230" s="102">
        <v>0.58473634631058879</v>
      </c>
      <c r="Q230" s="102">
        <v>0.52362924694768764</v>
      </c>
      <c r="R230" s="102">
        <v>0.40768468986504969</v>
      </c>
      <c r="S230" s="102">
        <v>0.38086901862969602</v>
      </c>
      <c r="T230" s="118">
        <f t="shared" si="4"/>
        <v>5.5</v>
      </c>
    </row>
    <row r="231" spans="1:20" x14ac:dyDescent="0.2">
      <c r="A231" s="111">
        <v>225</v>
      </c>
      <c r="B231" s="95" t="s">
        <v>844</v>
      </c>
      <c r="C231" s="95" t="s">
        <v>79</v>
      </c>
      <c r="D231" s="96">
        <v>3</v>
      </c>
      <c r="E231" s="97">
        <v>45034</v>
      </c>
      <c r="F231" s="98">
        <v>5.5</v>
      </c>
      <c r="G231" s="101">
        <v>1</v>
      </c>
      <c r="H231" s="102">
        <v>0.34510552382231963</v>
      </c>
      <c r="I231" s="102">
        <v>0.2866705898236856</v>
      </c>
      <c r="J231" s="102">
        <v>0.28930204548682154</v>
      </c>
      <c r="K231" s="102">
        <v>0.31634228065278813</v>
      </c>
      <c r="L231" s="102">
        <v>0.37996651909642021</v>
      </c>
      <c r="M231" s="102">
        <v>0.44307907311157868</v>
      </c>
      <c r="N231" s="102">
        <v>0.5267118545738162</v>
      </c>
      <c r="O231" s="102">
        <v>0.5949203864063437</v>
      </c>
      <c r="P231" s="102">
        <v>0.58473634631058879</v>
      </c>
      <c r="Q231" s="102">
        <v>0.52362924694768764</v>
      </c>
      <c r="R231" s="102">
        <v>0.40768468986504969</v>
      </c>
      <c r="S231" s="102">
        <v>0.38086901862969602</v>
      </c>
      <c r="T231" s="118">
        <f t="shared" si="4"/>
        <v>5.5</v>
      </c>
    </row>
    <row r="232" spans="1:20" x14ac:dyDescent="0.2">
      <c r="A232" s="111">
        <v>226</v>
      </c>
      <c r="B232" s="95" t="s">
        <v>845</v>
      </c>
      <c r="C232" s="95" t="s">
        <v>79</v>
      </c>
      <c r="D232" s="96">
        <v>3</v>
      </c>
      <c r="E232" s="97">
        <v>45045</v>
      </c>
      <c r="F232" s="98">
        <v>16.5</v>
      </c>
      <c r="G232" s="101">
        <v>1</v>
      </c>
      <c r="H232" s="102">
        <v>0.34510552382231963</v>
      </c>
      <c r="I232" s="102">
        <v>0.2866705898236856</v>
      </c>
      <c r="J232" s="102">
        <v>0.28930204548682154</v>
      </c>
      <c r="K232" s="102">
        <v>0.31634228065278813</v>
      </c>
      <c r="L232" s="102">
        <v>0.37996651909642021</v>
      </c>
      <c r="M232" s="102">
        <v>0.44307907311157868</v>
      </c>
      <c r="N232" s="102">
        <v>0.5267118545738162</v>
      </c>
      <c r="O232" s="102">
        <v>0.5949203864063437</v>
      </c>
      <c r="P232" s="102">
        <v>0.58473634631058879</v>
      </c>
      <c r="Q232" s="102">
        <v>0.52362924694768764</v>
      </c>
      <c r="R232" s="102">
        <v>0.40768468986504969</v>
      </c>
      <c r="S232" s="102">
        <v>0.38086901862969602</v>
      </c>
      <c r="T232" s="118">
        <f t="shared" si="4"/>
        <v>16.5</v>
      </c>
    </row>
    <row r="233" spans="1:20" x14ac:dyDescent="0.2">
      <c r="A233" s="111">
        <v>227</v>
      </c>
      <c r="B233" s="95" t="s">
        <v>846</v>
      </c>
      <c r="C233" s="95" t="s">
        <v>79</v>
      </c>
      <c r="D233" s="96">
        <v>3</v>
      </c>
      <c r="E233" s="97">
        <v>45073</v>
      </c>
      <c r="F233" s="98">
        <v>11</v>
      </c>
      <c r="G233" s="101">
        <v>1</v>
      </c>
      <c r="H233" s="102">
        <v>0.34510552382231963</v>
      </c>
      <c r="I233" s="102">
        <v>0.2866705898236856</v>
      </c>
      <c r="J233" s="102">
        <v>0.28930204548682154</v>
      </c>
      <c r="K233" s="102">
        <v>0.31634228065278813</v>
      </c>
      <c r="L233" s="102">
        <v>0.37996651909642021</v>
      </c>
      <c r="M233" s="102">
        <v>0.44307907311157868</v>
      </c>
      <c r="N233" s="102">
        <v>0.5267118545738162</v>
      </c>
      <c r="O233" s="102">
        <v>0.5949203864063437</v>
      </c>
      <c r="P233" s="102">
        <v>0.58473634631058879</v>
      </c>
      <c r="Q233" s="102">
        <v>0.52362924694768764</v>
      </c>
      <c r="R233" s="102">
        <v>0.40768468986504969</v>
      </c>
      <c r="S233" s="102">
        <v>0.38086901862969602</v>
      </c>
      <c r="T233" s="118">
        <f t="shared" si="4"/>
        <v>11</v>
      </c>
    </row>
    <row r="234" spans="1:20" x14ac:dyDescent="0.2">
      <c r="A234" s="111">
        <v>228</v>
      </c>
      <c r="B234" s="95" t="s">
        <v>847</v>
      </c>
      <c r="C234" s="95" t="s">
        <v>79</v>
      </c>
      <c r="D234" s="96">
        <v>3</v>
      </c>
      <c r="E234" s="97">
        <v>45110</v>
      </c>
      <c r="F234" s="98">
        <v>5.5</v>
      </c>
      <c r="G234" s="101">
        <v>1</v>
      </c>
      <c r="H234" s="102">
        <v>0.34510552382231963</v>
      </c>
      <c r="I234" s="102">
        <v>0.2866705898236856</v>
      </c>
      <c r="J234" s="102">
        <v>0.28930204548682154</v>
      </c>
      <c r="K234" s="102">
        <v>0.31634228065278813</v>
      </c>
      <c r="L234" s="102">
        <v>0.37996651909642021</v>
      </c>
      <c r="M234" s="102">
        <v>0.44307907311157868</v>
      </c>
      <c r="N234" s="102">
        <v>0.5267118545738162</v>
      </c>
      <c r="O234" s="102">
        <v>0.5949203864063437</v>
      </c>
      <c r="P234" s="102">
        <v>0.58473634631058879</v>
      </c>
      <c r="Q234" s="102">
        <v>0.52362924694768764</v>
      </c>
      <c r="R234" s="102">
        <v>0.40768468986504969</v>
      </c>
      <c r="S234" s="102">
        <v>0.38086901862969602</v>
      </c>
      <c r="T234" s="118">
        <f t="shared" si="4"/>
        <v>5.5</v>
      </c>
    </row>
    <row r="235" spans="1:20" x14ac:dyDescent="0.2">
      <c r="A235" s="111">
        <v>229</v>
      </c>
      <c r="B235" s="95" t="s">
        <v>1688</v>
      </c>
      <c r="C235" s="95" t="s">
        <v>79</v>
      </c>
      <c r="D235" s="96">
        <v>3</v>
      </c>
      <c r="E235" s="97">
        <v>45107</v>
      </c>
      <c r="F235" s="98">
        <v>5.5</v>
      </c>
      <c r="G235" s="101">
        <v>1</v>
      </c>
      <c r="H235" s="102">
        <v>0.34510552382231963</v>
      </c>
      <c r="I235" s="102">
        <v>0.2866705898236856</v>
      </c>
      <c r="J235" s="102">
        <v>0.28930204548682154</v>
      </c>
      <c r="K235" s="102">
        <v>0.31634228065278813</v>
      </c>
      <c r="L235" s="102">
        <v>0.37996651909642021</v>
      </c>
      <c r="M235" s="102">
        <v>0.44307907311157868</v>
      </c>
      <c r="N235" s="102">
        <v>0.5267118545738162</v>
      </c>
      <c r="O235" s="102">
        <v>0.5949203864063437</v>
      </c>
      <c r="P235" s="102">
        <v>0.58473634631058879</v>
      </c>
      <c r="Q235" s="102">
        <v>0.52362924694768764</v>
      </c>
      <c r="R235" s="102">
        <v>0.40768468986504969</v>
      </c>
      <c r="S235" s="102">
        <v>0.38086901862969602</v>
      </c>
      <c r="T235" s="118">
        <f t="shared" si="4"/>
        <v>5.5</v>
      </c>
    </row>
    <row r="236" spans="1:20" x14ac:dyDescent="0.2">
      <c r="A236" s="111">
        <v>230</v>
      </c>
      <c r="B236" s="95" t="s">
        <v>848</v>
      </c>
      <c r="C236" s="95" t="s">
        <v>79</v>
      </c>
      <c r="D236" s="96">
        <v>3</v>
      </c>
      <c r="E236" s="97">
        <v>45034</v>
      </c>
      <c r="F236" s="98">
        <v>11</v>
      </c>
      <c r="G236" s="101">
        <v>1</v>
      </c>
      <c r="H236" s="102">
        <v>0.34510552382231963</v>
      </c>
      <c r="I236" s="102">
        <v>0.2866705898236856</v>
      </c>
      <c r="J236" s="102">
        <v>0.28930204548682154</v>
      </c>
      <c r="K236" s="102">
        <v>0.31634228065278813</v>
      </c>
      <c r="L236" s="102">
        <v>0.37996651909642021</v>
      </c>
      <c r="M236" s="102">
        <v>0.44307907311157868</v>
      </c>
      <c r="N236" s="102">
        <v>0.5267118545738162</v>
      </c>
      <c r="O236" s="102">
        <v>0.5949203864063437</v>
      </c>
      <c r="P236" s="102">
        <v>0.58473634631058879</v>
      </c>
      <c r="Q236" s="102">
        <v>0.52362924694768764</v>
      </c>
      <c r="R236" s="102">
        <v>0.40768468986504969</v>
      </c>
      <c r="S236" s="102">
        <v>0.38086901862969602</v>
      </c>
      <c r="T236" s="118">
        <f t="shared" si="4"/>
        <v>11</v>
      </c>
    </row>
    <row r="237" spans="1:20" x14ac:dyDescent="0.2">
      <c r="A237" s="111">
        <v>231</v>
      </c>
      <c r="B237" s="95" t="s">
        <v>849</v>
      </c>
      <c r="C237" s="95" t="s">
        <v>79</v>
      </c>
      <c r="D237" s="96">
        <v>3</v>
      </c>
      <c r="E237" s="97">
        <v>44977</v>
      </c>
      <c r="F237" s="98">
        <v>16.5</v>
      </c>
      <c r="G237" s="101">
        <v>1</v>
      </c>
      <c r="H237" s="102">
        <v>0.34510552382231963</v>
      </c>
      <c r="I237" s="102">
        <v>0.2866705898236856</v>
      </c>
      <c r="J237" s="102">
        <v>0.28930204548682154</v>
      </c>
      <c r="K237" s="102">
        <v>0.31634228065278813</v>
      </c>
      <c r="L237" s="102">
        <v>0.37996651909642021</v>
      </c>
      <c r="M237" s="102">
        <v>0.44307907311157868</v>
      </c>
      <c r="N237" s="102">
        <v>0.5267118545738162</v>
      </c>
      <c r="O237" s="102">
        <v>0.5949203864063437</v>
      </c>
      <c r="P237" s="102">
        <v>0.58473634631058879</v>
      </c>
      <c r="Q237" s="102">
        <v>0.52362924694768764</v>
      </c>
      <c r="R237" s="102">
        <v>0.40768468986504969</v>
      </c>
      <c r="S237" s="102">
        <v>0.38086901862969602</v>
      </c>
      <c r="T237" s="118">
        <f t="shared" si="4"/>
        <v>16.5</v>
      </c>
    </row>
    <row r="238" spans="1:20" x14ac:dyDescent="0.2">
      <c r="A238" s="111">
        <v>232</v>
      </c>
      <c r="B238" s="95" t="s">
        <v>1689</v>
      </c>
      <c r="C238" s="95" t="s">
        <v>79</v>
      </c>
      <c r="D238" s="96">
        <v>3</v>
      </c>
      <c r="E238" s="97">
        <v>45157</v>
      </c>
      <c r="F238" s="98">
        <v>-5.5</v>
      </c>
      <c r="G238" s="101">
        <v>1</v>
      </c>
      <c r="H238" s="102">
        <v>0.34510552382231963</v>
      </c>
      <c r="I238" s="102">
        <v>0.2866705898236856</v>
      </c>
      <c r="J238" s="102">
        <v>0.28930204548682154</v>
      </c>
      <c r="K238" s="102">
        <v>0.31634228065278813</v>
      </c>
      <c r="L238" s="102">
        <v>0.37996651909642021</v>
      </c>
      <c r="M238" s="102">
        <v>0.44307907311157868</v>
      </c>
      <c r="N238" s="102">
        <v>0.5267118545738162</v>
      </c>
      <c r="O238" s="102">
        <v>0.5949203864063437</v>
      </c>
      <c r="P238" s="102">
        <v>0.58473634631058879</v>
      </c>
      <c r="Q238" s="102">
        <v>0.52362924694768764</v>
      </c>
      <c r="R238" s="102">
        <v>0.40768468986504969</v>
      </c>
      <c r="S238" s="102">
        <v>0.38086901862969602</v>
      </c>
      <c r="T238" s="118">
        <f t="shared" si="4"/>
        <v>-5.5</v>
      </c>
    </row>
    <row r="239" spans="1:20" x14ac:dyDescent="0.2">
      <c r="A239" s="111">
        <v>233</v>
      </c>
      <c r="B239" s="95" t="s">
        <v>850</v>
      </c>
      <c r="C239" s="95" t="s">
        <v>79</v>
      </c>
      <c r="D239" s="96">
        <v>3</v>
      </c>
      <c r="E239" s="97">
        <v>45159</v>
      </c>
      <c r="F239" s="98">
        <v>11</v>
      </c>
      <c r="G239" s="101">
        <v>1</v>
      </c>
      <c r="H239" s="102">
        <v>0.34510552382231963</v>
      </c>
      <c r="I239" s="102">
        <v>0.2866705898236856</v>
      </c>
      <c r="J239" s="102">
        <v>0.28930204548682154</v>
      </c>
      <c r="K239" s="102">
        <v>0.31634228065278813</v>
      </c>
      <c r="L239" s="102">
        <v>0.37996651909642021</v>
      </c>
      <c r="M239" s="102">
        <v>0.44307907311157868</v>
      </c>
      <c r="N239" s="102">
        <v>0.5267118545738162</v>
      </c>
      <c r="O239" s="102">
        <v>0.5949203864063437</v>
      </c>
      <c r="P239" s="102">
        <v>0.58473634631058879</v>
      </c>
      <c r="Q239" s="102">
        <v>0.52362924694768764</v>
      </c>
      <c r="R239" s="102">
        <v>0.40768468986504969</v>
      </c>
      <c r="S239" s="102">
        <v>0.38086901862969602</v>
      </c>
      <c r="T239" s="118">
        <f t="shared" si="4"/>
        <v>11</v>
      </c>
    </row>
    <row r="240" spans="1:20" x14ac:dyDescent="0.2">
      <c r="A240" s="111">
        <v>234</v>
      </c>
      <c r="B240" s="95" t="s">
        <v>851</v>
      </c>
      <c r="C240" s="95" t="s">
        <v>79</v>
      </c>
      <c r="D240" s="96">
        <v>3</v>
      </c>
      <c r="E240" s="97">
        <v>45124</v>
      </c>
      <c r="F240" s="98">
        <v>11</v>
      </c>
      <c r="G240" s="101">
        <v>1</v>
      </c>
      <c r="H240" s="102">
        <v>0.34510552382231963</v>
      </c>
      <c r="I240" s="102">
        <v>0.2866705898236856</v>
      </c>
      <c r="J240" s="102">
        <v>0.28930204548682154</v>
      </c>
      <c r="K240" s="102">
        <v>0.31634228065278813</v>
      </c>
      <c r="L240" s="102">
        <v>0.37996651909642021</v>
      </c>
      <c r="M240" s="102">
        <v>0.44307907311157868</v>
      </c>
      <c r="N240" s="102">
        <v>0.5267118545738162</v>
      </c>
      <c r="O240" s="102">
        <v>0.5949203864063437</v>
      </c>
      <c r="P240" s="102">
        <v>0.58473634631058879</v>
      </c>
      <c r="Q240" s="102">
        <v>0.52362924694768764</v>
      </c>
      <c r="R240" s="102">
        <v>0.40768468986504969</v>
      </c>
      <c r="S240" s="102">
        <v>0.38086901862969602</v>
      </c>
      <c r="T240" s="118">
        <f t="shared" si="4"/>
        <v>11</v>
      </c>
    </row>
    <row r="241" spans="1:20" x14ac:dyDescent="0.2">
      <c r="A241" s="111">
        <v>235</v>
      </c>
      <c r="B241" s="95" t="s">
        <v>852</v>
      </c>
      <c r="C241" s="95" t="s">
        <v>79</v>
      </c>
      <c r="D241" s="96">
        <v>3</v>
      </c>
      <c r="E241" s="97">
        <v>45059</v>
      </c>
      <c r="F241" s="98">
        <v>11</v>
      </c>
      <c r="G241" s="101">
        <v>1</v>
      </c>
      <c r="H241" s="102">
        <v>0.34510552382231963</v>
      </c>
      <c r="I241" s="102">
        <v>0.2866705898236856</v>
      </c>
      <c r="J241" s="102">
        <v>0.28930204548682154</v>
      </c>
      <c r="K241" s="102">
        <v>0.31634228065278813</v>
      </c>
      <c r="L241" s="102">
        <v>0.37996651909642021</v>
      </c>
      <c r="M241" s="102">
        <v>0.44307907311157868</v>
      </c>
      <c r="N241" s="102">
        <v>0.5267118545738162</v>
      </c>
      <c r="O241" s="102">
        <v>0.5949203864063437</v>
      </c>
      <c r="P241" s="102">
        <v>0.58473634631058879</v>
      </c>
      <c r="Q241" s="102">
        <v>0.52362924694768764</v>
      </c>
      <c r="R241" s="102">
        <v>0.40768468986504969</v>
      </c>
      <c r="S241" s="102">
        <v>0.38086901862969602</v>
      </c>
      <c r="T241" s="118">
        <f t="shared" si="4"/>
        <v>11</v>
      </c>
    </row>
    <row r="242" spans="1:20" x14ac:dyDescent="0.2">
      <c r="A242" s="111">
        <v>236</v>
      </c>
      <c r="B242" s="95" t="s">
        <v>1690</v>
      </c>
      <c r="C242" s="95" t="s">
        <v>79</v>
      </c>
      <c r="D242" s="96">
        <v>3</v>
      </c>
      <c r="E242" s="97">
        <v>45151</v>
      </c>
      <c r="F242" s="98">
        <v>5.5</v>
      </c>
      <c r="G242" s="101">
        <v>1</v>
      </c>
      <c r="H242" s="102">
        <v>0.34510552382231963</v>
      </c>
      <c r="I242" s="102">
        <v>0.2866705898236856</v>
      </c>
      <c r="J242" s="102">
        <v>0.28930204548682154</v>
      </c>
      <c r="K242" s="102">
        <v>0.31634228065278813</v>
      </c>
      <c r="L242" s="102">
        <v>0.37996651909642021</v>
      </c>
      <c r="M242" s="102">
        <v>0.44307907311157868</v>
      </c>
      <c r="N242" s="102">
        <v>0.5267118545738162</v>
      </c>
      <c r="O242" s="102">
        <v>0.5949203864063437</v>
      </c>
      <c r="P242" s="102">
        <v>0.58473634631058879</v>
      </c>
      <c r="Q242" s="102">
        <v>0.52362924694768764</v>
      </c>
      <c r="R242" s="102">
        <v>0.40768468986504969</v>
      </c>
      <c r="S242" s="102">
        <v>0.38086901862969602</v>
      </c>
      <c r="T242" s="118">
        <f t="shared" si="4"/>
        <v>5.5</v>
      </c>
    </row>
    <row r="243" spans="1:20" x14ac:dyDescent="0.2">
      <c r="A243" s="111">
        <v>237</v>
      </c>
      <c r="B243" s="95" t="s">
        <v>1691</v>
      </c>
      <c r="C243" s="95" t="s">
        <v>79</v>
      </c>
      <c r="D243" s="96">
        <v>3</v>
      </c>
      <c r="E243" s="97">
        <v>45142</v>
      </c>
      <c r="F243" s="98">
        <v>5.5</v>
      </c>
      <c r="G243" s="101">
        <v>1</v>
      </c>
      <c r="H243" s="102">
        <v>0.34510552382231963</v>
      </c>
      <c r="I243" s="102">
        <v>0.2866705898236856</v>
      </c>
      <c r="J243" s="102">
        <v>0.28930204548682154</v>
      </c>
      <c r="K243" s="102">
        <v>0.31634228065278813</v>
      </c>
      <c r="L243" s="102">
        <v>0.37996651909642021</v>
      </c>
      <c r="M243" s="102">
        <v>0.44307907311157868</v>
      </c>
      <c r="N243" s="102">
        <v>0.5267118545738162</v>
      </c>
      <c r="O243" s="102">
        <v>0.5949203864063437</v>
      </c>
      <c r="P243" s="102">
        <v>0.58473634631058879</v>
      </c>
      <c r="Q243" s="102">
        <v>0.52362924694768764</v>
      </c>
      <c r="R243" s="102">
        <v>0.40768468986504969</v>
      </c>
      <c r="S243" s="102">
        <v>0.38086901862969602</v>
      </c>
      <c r="T243" s="118">
        <f t="shared" si="4"/>
        <v>5.5</v>
      </c>
    </row>
    <row r="244" spans="1:20" x14ac:dyDescent="0.2">
      <c r="A244" s="111">
        <v>238</v>
      </c>
      <c r="B244" s="95" t="s">
        <v>1692</v>
      </c>
      <c r="C244" s="95" t="s">
        <v>79</v>
      </c>
      <c r="D244" s="96">
        <v>3</v>
      </c>
      <c r="E244" s="97">
        <v>45153</v>
      </c>
      <c r="F244" s="98">
        <v>5.5</v>
      </c>
      <c r="G244" s="101">
        <v>1</v>
      </c>
      <c r="H244" s="102">
        <v>0.34510552382231963</v>
      </c>
      <c r="I244" s="102">
        <v>0.2866705898236856</v>
      </c>
      <c r="J244" s="102">
        <v>0.28930204548682154</v>
      </c>
      <c r="K244" s="102">
        <v>0.31634228065278813</v>
      </c>
      <c r="L244" s="102">
        <v>0.37996651909642021</v>
      </c>
      <c r="M244" s="102">
        <v>0.44307907311157868</v>
      </c>
      <c r="N244" s="102">
        <v>0.5267118545738162</v>
      </c>
      <c r="O244" s="102">
        <v>0.5949203864063437</v>
      </c>
      <c r="P244" s="102">
        <v>0.58473634631058879</v>
      </c>
      <c r="Q244" s="102">
        <v>0.52362924694768764</v>
      </c>
      <c r="R244" s="102">
        <v>0.40768468986504969</v>
      </c>
      <c r="S244" s="102">
        <v>0.38086901862969602</v>
      </c>
      <c r="T244" s="118">
        <f t="shared" si="4"/>
        <v>5.5</v>
      </c>
    </row>
    <row r="245" spans="1:20" x14ac:dyDescent="0.2">
      <c r="A245" s="111">
        <v>239</v>
      </c>
      <c r="B245" s="95" t="s">
        <v>853</v>
      </c>
      <c r="C245" s="95" t="s">
        <v>79</v>
      </c>
      <c r="D245" s="96">
        <v>3</v>
      </c>
      <c r="E245" s="97">
        <v>44968</v>
      </c>
      <c r="F245" s="98">
        <v>4.5</v>
      </c>
      <c r="G245" s="101">
        <v>1</v>
      </c>
      <c r="H245" s="102">
        <v>0.34510552382231963</v>
      </c>
      <c r="I245" s="102">
        <v>0.2866705898236856</v>
      </c>
      <c r="J245" s="102">
        <v>0.28930204548682154</v>
      </c>
      <c r="K245" s="102">
        <v>0.31634228065278813</v>
      </c>
      <c r="L245" s="102">
        <v>0.37996651909642021</v>
      </c>
      <c r="M245" s="102">
        <v>0.44307907311157868</v>
      </c>
      <c r="N245" s="102">
        <v>0.5267118545738162</v>
      </c>
      <c r="O245" s="102">
        <v>0.5949203864063437</v>
      </c>
      <c r="P245" s="102">
        <v>0.58473634631058879</v>
      </c>
      <c r="Q245" s="102">
        <v>0.52362924694768764</v>
      </c>
      <c r="R245" s="102">
        <v>0.40768468986504969</v>
      </c>
      <c r="S245" s="102">
        <v>0.38086901862969602</v>
      </c>
      <c r="T245" s="118">
        <f t="shared" si="4"/>
        <v>4.5</v>
      </c>
    </row>
    <row r="246" spans="1:20" x14ac:dyDescent="0.2">
      <c r="A246" s="111">
        <v>240</v>
      </c>
      <c r="B246" s="95" t="s">
        <v>854</v>
      </c>
      <c r="C246" s="95" t="s">
        <v>79</v>
      </c>
      <c r="D246" s="96">
        <v>3</v>
      </c>
      <c r="E246" s="97">
        <v>44974</v>
      </c>
      <c r="F246" s="98">
        <v>9</v>
      </c>
      <c r="G246" s="101">
        <v>1</v>
      </c>
      <c r="H246" s="102">
        <v>0.34510552382231963</v>
      </c>
      <c r="I246" s="102">
        <v>0.2866705898236856</v>
      </c>
      <c r="J246" s="102">
        <v>0.28930204548682154</v>
      </c>
      <c r="K246" s="102">
        <v>0.31634228065278813</v>
      </c>
      <c r="L246" s="102">
        <v>0.37996651909642021</v>
      </c>
      <c r="M246" s="102">
        <v>0.44307907311157868</v>
      </c>
      <c r="N246" s="102">
        <v>0.5267118545738162</v>
      </c>
      <c r="O246" s="102">
        <v>0.5949203864063437</v>
      </c>
      <c r="P246" s="102">
        <v>0.58473634631058879</v>
      </c>
      <c r="Q246" s="102">
        <v>0.52362924694768764</v>
      </c>
      <c r="R246" s="102">
        <v>0.40768468986504969</v>
      </c>
      <c r="S246" s="102">
        <v>0.38086901862969602</v>
      </c>
      <c r="T246" s="118">
        <f t="shared" si="4"/>
        <v>9</v>
      </c>
    </row>
    <row r="247" spans="1:20" x14ac:dyDescent="0.2">
      <c r="A247" s="111">
        <v>241</v>
      </c>
      <c r="B247" s="95" t="s">
        <v>855</v>
      </c>
      <c r="C247" s="95" t="s">
        <v>79</v>
      </c>
      <c r="D247" s="96">
        <v>3</v>
      </c>
      <c r="E247" s="97">
        <v>44960</v>
      </c>
      <c r="F247" s="98">
        <v>9</v>
      </c>
      <c r="G247" s="101">
        <v>1</v>
      </c>
      <c r="H247" s="102">
        <v>0.34510552382231963</v>
      </c>
      <c r="I247" s="102">
        <v>0.2866705898236856</v>
      </c>
      <c r="J247" s="102">
        <v>0.28930204548682154</v>
      </c>
      <c r="K247" s="102">
        <v>0.31634228065278813</v>
      </c>
      <c r="L247" s="102">
        <v>0.37996651909642021</v>
      </c>
      <c r="M247" s="102">
        <v>0.44307907311157868</v>
      </c>
      <c r="N247" s="102">
        <v>0.5267118545738162</v>
      </c>
      <c r="O247" s="102">
        <v>0.5949203864063437</v>
      </c>
      <c r="P247" s="102">
        <v>0.58473634631058879</v>
      </c>
      <c r="Q247" s="102">
        <v>0.52362924694768764</v>
      </c>
      <c r="R247" s="102">
        <v>0.40768468986504969</v>
      </c>
      <c r="S247" s="102">
        <v>0.38086901862969602</v>
      </c>
      <c r="T247" s="118">
        <f t="shared" si="4"/>
        <v>9</v>
      </c>
    </row>
    <row r="248" spans="1:20" x14ac:dyDescent="0.2">
      <c r="A248" s="111">
        <v>242</v>
      </c>
      <c r="B248" s="95" t="s">
        <v>856</v>
      </c>
      <c r="C248" s="95" t="s">
        <v>79</v>
      </c>
      <c r="D248" s="96">
        <v>3</v>
      </c>
      <c r="E248" s="97">
        <v>45045</v>
      </c>
      <c r="F248" s="98">
        <v>4.5</v>
      </c>
      <c r="G248" s="101">
        <v>1</v>
      </c>
      <c r="H248" s="102">
        <v>0.34510552382231963</v>
      </c>
      <c r="I248" s="102">
        <v>0.2866705898236856</v>
      </c>
      <c r="J248" s="102">
        <v>0.28930204548682154</v>
      </c>
      <c r="K248" s="102">
        <v>0.31634228065278813</v>
      </c>
      <c r="L248" s="102">
        <v>0.37996651909642021</v>
      </c>
      <c r="M248" s="102">
        <v>0.44307907311157868</v>
      </c>
      <c r="N248" s="102">
        <v>0.5267118545738162</v>
      </c>
      <c r="O248" s="102">
        <v>0.5949203864063437</v>
      </c>
      <c r="P248" s="102">
        <v>0.58473634631058879</v>
      </c>
      <c r="Q248" s="102">
        <v>0.52362924694768764</v>
      </c>
      <c r="R248" s="102">
        <v>0.40768468986504969</v>
      </c>
      <c r="S248" s="102">
        <v>0.38086901862969602</v>
      </c>
      <c r="T248" s="118">
        <f t="shared" si="4"/>
        <v>4.5</v>
      </c>
    </row>
    <row r="249" spans="1:20" x14ac:dyDescent="0.2">
      <c r="A249" s="111">
        <v>243</v>
      </c>
      <c r="B249" s="95" t="s">
        <v>857</v>
      </c>
      <c r="C249" s="95" t="s">
        <v>79</v>
      </c>
      <c r="D249" s="96">
        <v>3</v>
      </c>
      <c r="E249" s="97">
        <v>44977</v>
      </c>
      <c r="F249" s="98">
        <v>4.5</v>
      </c>
      <c r="G249" s="101">
        <v>1</v>
      </c>
      <c r="H249" s="102">
        <v>0.34510552382231963</v>
      </c>
      <c r="I249" s="102">
        <v>0.2866705898236856</v>
      </c>
      <c r="J249" s="102">
        <v>0.28930204548682154</v>
      </c>
      <c r="K249" s="102">
        <v>0.31634228065278813</v>
      </c>
      <c r="L249" s="102">
        <v>0.37996651909642021</v>
      </c>
      <c r="M249" s="102">
        <v>0.44307907311157868</v>
      </c>
      <c r="N249" s="102">
        <v>0.5267118545738162</v>
      </c>
      <c r="O249" s="102">
        <v>0.5949203864063437</v>
      </c>
      <c r="P249" s="102">
        <v>0.58473634631058879</v>
      </c>
      <c r="Q249" s="102">
        <v>0.52362924694768764</v>
      </c>
      <c r="R249" s="102">
        <v>0.40768468986504969</v>
      </c>
      <c r="S249" s="102">
        <v>0.38086901862969602</v>
      </c>
      <c r="T249" s="118">
        <f t="shared" si="4"/>
        <v>4.5</v>
      </c>
    </row>
    <row r="250" spans="1:20" x14ac:dyDescent="0.2">
      <c r="A250" s="111">
        <v>244</v>
      </c>
      <c r="B250" s="95" t="s">
        <v>858</v>
      </c>
      <c r="C250" s="95" t="s">
        <v>79</v>
      </c>
      <c r="D250" s="96">
        <v>3</v>
      </c>
      <c r="E250" s="97">
        <v>44968</v>
      </c>
      <c r="F250" s="98">
        <v>4.5</v>
      </c>
      <c r="G250" s="101">
        <v>1</v>
      </c>
      <c r="H250" s="102">
        <v>0.34510552382231963</v>
      </c>
      <c r="I250" s="102">
        <v>0.2866705898236856</v>
      </c>
      <c r="J250" s="102">
        <v>0.28930204548682154</v>
      </c>
      <c r="K250" s="102">
        <v>0.31634228065278813</v>
      </c>
      <c r="L250" s="102">
        <v>0.37996651909642021</v>
      </c>
      <c r="M250" s="102">
        <v>0.44307907311157868</v>
      </c>
      <c r="N250" s="102">
        <v>0.5267118545738162</v>
      </c>
      <c r="O250" s="102">
        <v>0.5949203864063437</v>
      </c>
      <c r="P250" s="102">
        <v>0.58473634631058879</v>
      </c>
      <c r="Q250" s="102">
        <v>0.52362924694768764</v>
      </c>
      <c r="R250" s="102">
        <v>0.40768468986504969</v>
      </c>
      <c r="S250" s="102">
        <v>0.38086901862969602</v>
      </c>
      <c r="T250" s="118">
        <f t="shared" si="4"/>
        <v>4.5</v>
      </c>
    </row>
    <row r="251" spans="1:20" x14ac:dyDescent="0.2">
      <c r="A251" s="111">
        <v>245</v>
      </c>
      <c r="B251" s="95" t="s">
        <v>859</v>
      </c>
      <c r="C251" s="95" t="s">
        <v>79</v>
      </c>
      <c r="D251" s="96">
        <v>3</v>
      </c>
      <c r="E251" s="97">
        <v>44982</v>
      </c>
      <c r="F251" s="98">
        <v>9</v>
      </c>
      <c r="G251" s="101">
        <v>1</v>
      </c>
      <c r="H251" s="102">
        <v>0.34510552382231963</v>
      </c>
      <c r="I251" s="102">
        <v>0.2866705898236856</v>
      </c>
      <c r="J251" s="102">
        <v>0.28930204548682154</v>
      </c>
      <c r="K251" s="102">
        <v>0.31634228065278813</v>
      </c>
      <c r="L251" s="102">
        <v>0.37996651909642021</v>
      </c>
      <c r="M251" s="102">
        <v>0.44307907311157868</v>
      </c>
      <c r="N251" s="102">
        <v>0.5267118545738162</v>
      </c>
      <c r="O251" s="102">
        <v>0.5949203864063437</v>
      </c>
      <c r="P251" s="102">
        <v>0.58473634631058879</v>
      </c>
      <c r="Q251" s="102">
        <v>0.52362924694768764</v>
      </c>
      <c r="R251" s="102">
        <v>0.40768468986504969</v>
      </c>
      <c r="S251" s="102">
        <v>0.38086901862969602</v>
      </c>
      <c r="T251" s="118">
        <f t="shared" si="4"/>
        <v>9</v>
      </c>
    </row>
    <row r="252" spans="1:20" x14ac:dyDescent="0.2">
      <c r="A252" s="111">
        <v>246</v>
      </c>
      <c r="B252" s="95" t="s">
        <v>860</v>
      </c>
      <c r="C252" s="95" t="s">
        <v>79</v>
      </c>
      <c r="D252" s="96">
        <v>3</v>
      </c>
      <c r="E252" s="97">
        <v>44958</v>
      </c>
      <c r="F252" s="98">
        <v>4.5</v>
      </c>
      <c r="G252" s="101">
        <v>1</v>
      </c>
      <c r="H252" s="102">
        <v>0.34510552382231963</v>
      </c>
      <c r="I252" s="102">
        <v>0.2866705898236856</v>
      </c>
      <c r="J252" s="102">
        <v>0.28930204548682154</v>
      </c>
      <c r="K252" s="102">
        <v>0.31634228065278813</v>
      </c>
      <c r="L252" s="102">
        <v>0.37996651909642021</v>
      </c>
      <c r="M252" s="102">
        <v>0.44307907311157868</v>
      </c>
      <c r="N252" s="102">
        <v>0.5267118545738162</v>
      </c>
      <c r="O252" s="102">
        <v>0.5949203864063437</v>
      </c>
      <c r="P252" s="102">
        <v>0.58473634631058879</v>
      </c>
      <c r="Q252" s="102">
        <v>0.52362924694768764</v>
      </c>
      <c r="R252" s="102">
        <v>0.40768468986504969</v>
      </c>
      <c r="S252" s="102">
        <v>0.38086901862969602</v>
      </c>
      <c r="T252" s="118">
        <f t="shared" si="4"/>
        <v>4.5</v>
      </c>
    </row>
    <row r="253" spans="1:20" x14ac:dyDescent="0.2">
      <c r="A253" s="111">
        <v>247</v>
      </c>
      <c r="B253" s="95" t="s">
        <v>861</v>
      </c>
      <c r="C253" s="95" t="s">
        <v>79</v>
      </c>
      <c r="D253" s="96">
        <v>3</v>
      </c>
      <c r="E253" s="97">
        <v>44996</v>
      </c>
      <c r="F253" s="98">
        <v>4.5</v>
      </c>
      <c r="G253" s="101">
        <v>1</v>
      </c>
      <c r="H253" s="102">
        <v>0.34510552382231963</v>
      </c>
      <c r="I253" s="102">
        <v>0.2866705898236856</v>
      </c>
      <c r="J253" s="102">
        <v>0.28930204548682154</v>
      </c>
      <c r="K253" s="102">
        <v>0.31634228065278813</v>
      </c>
      <c r="L253" s="102">
        <v>0.37996651909642021</v>
      </c>
      <c r="M253" s="102">
        <v>0.44307907311157868</v>
      </c>
      <c r="N253" s="102">
        <v>0.5267118545738162</v>
      </c>
      <c r="O253" s="102">
        <v>0.5949203864063437</v>
      </c>
      <c r="P253" s="102">
        <v>0.58473634631058879</v>
      </c>
      <c r="Q253" s="102">
        <v>0.52362924694768764</v>
      </c>
      <c r="R253" s="102">
        <v>0.40768468986504969</v>
      </c>
      <c r="S253" s="102">
        <v>0.38086901862969602</v>
      </c>
      <c r="T253" s="118">
        <f t="shared" si="4"/>
        <v>4.5</v>
      </c>
    </row>
    <row r="254" spans="1:20" x14ac:dyDescent="0.2">
      <c r="A254" s="111">
        <v>248</v>
      </c>
      <c r="B254" s="95" t="s">
        <v>862</v>
      </c>
      <c r="C254" s="95" t="s">
        <v>79</v>
      </c>
      <c r="D254" s="96">
        <v>3</v>
      </c>
      <c r="E254" s="97">
        <v>45005</v>
      </c>
      <c r="F254" s="98">
        <v>4.5</v>
      </c>
      <c r="G254" s="101">
        <v>1</v>
      </c>
      <c r="H254" s="102">
        <v>0.34510552382231963</v>
      </c>
      <c r="I254" s="102">
        <v>0.2866705898236856</v>
      </c>
      <c r="J254" s="102">
        <v>0.28930204548682154</v>
      </c>
      <c r="K254" s="102">
        <v>0.31634228065278813</v>
      </c>
      <c r="L254" s="102">
        <v>0.37996651909642021</v>
      </c>
      <c r="M254" s="102">
        <v>0.44307907311157868</v>
      </c>
      <c r="N254" s="102">
        <v>0.5267118545738162</v>
      </c>
      <c r="O254" s="102">
        <v>0.5949203864063437</v>
      </c>
      <c r="P254" s="102">
        <v>0.58473634631058879</v>
      </c>
      <c r="Q254" s="102">
        <v>0.52362924694768764</v>
      </c>
      <c r="R254" s="102">
        <v>0.40768468986504969</v>
      </c>
      <c r="S254" s="102">
        <v>0.38086901862969602</v>
      </c>
      <c r="T254" s="118">
        <f t="shared" si="4"/>
        <v>4.5</v>
      </c>
    </row>
    <row r="255" spans="1:20" x14ac:dyDescent="0.2">
      <c r="A255" s="111">
        <v>249</v>
      </c>
      <c r="B255" s="95" t="s">
        <v>863</v>
      </c>
      <c r="C255" s="95" t="s">
        <v>79</v>
      </c>
      <c r="D255" s="96">
        <v>3</v>
      </c>
      <c r="E255" s="97">
        <v>45597</v>
      </c>
      <c r="F255" s="98">
        <v>51.3</v>
      </c>
      <c r="G255" s="101">
        <v>1</v>
      </c>
      <c r="H255" s="102">
        <v>0.34510552382231963</v>
      </c>
      <c r="I255" s="102">
        <v>0.2866705898236856</v>
      </c>
      <c r="J255" s="102">
        <v>0.28930204548682154</v>
      </c>
      <c r="K255" s="102">
        <v>0.31634228065278813</v>
      </c>
      <c r="L255" s="102">
        <v>0.37996651909642021</v>
      </c>
      <c r="M255" s="102">
        <v>0.44307907311157868</v>
      </c>
      <c r="N255" s="102">
        <v>0.5267118545738162</v>
      </c>
      <c r="O255" s="102">
        <v>0.5949203864063437</v>
      </c>
      <c r="P255" s="102">
        <v>0.58473634631058879</v>
      </c>
      <c r="Q255" s="102">
        <v>0.52362924694768764</v>
      </c>
      <c r="R255" s="102">
        <v>0.40768468986504969</v>
      </c>
      <c r="S255" s="102">
        <v>0.38086901862969602</v>
      </c>
      <c r="T255" s="118">
        <f t="shared" si="4"/>
        <v>51.3</v>
      </c>
    </row>
    <row r="256" spans="1:20" x14ac:dyDescent="0.2">
      <c r="A256" s="111">
        <v>250</v>
      </c>
      <c r="B256" s="95" t="s">
        <v>1693</v>
      </c>
      <c r="C256" s="95" t="s">
        <v>79</v>
      </c>
      <c r="D256" s="96">
        <v>3</v>
      </c>
      <c r="E256" s="97">
        <v>45232</v>
      </c>
      <c r="F256" s="98">
        <v>-5.5</v>
      </c>
      <c r="G256" s="101">
        <v>1</v>
      </c>
      <c r="H256" s="102">
        <v>0.34510552382231963</v>
      </c>
      <c r="I256" s="102">
        <v>0.2866705898236856</v>
      </c>
      <c r="J256" s="102">
        <v>0.28930204548682154</v>
      </c>
      <c r="K256" s="102">
        <v>0.31634228065278813</v>
      </c>
      <c r="L256" s="102">
        <v>0.37996651909642021</v>
      </c>
      <c r="M256" s="102">
        <v>0.44307907311157868</v>
      </c>
      <c r="N256" s="102">
        <v>0.5267118545738162</v>
      </c>
      <c r="O256" s="102">
        <v>0.5949203864063437</v>
      </c>
      <c r="P256" s="102">
        <v>0.58473634631058879</v>
      </c>
      <c r="Q256" s="102">
        <v>0.52362924694768764</v>
      </c>
      <c r="R256" s="102">
        <v>0.40768468986504969</v>
      </c>
      <c r="S256" s="102">
        <v>0.38086901862969602</v>
      </c>
      <c r="T256" s="118">
        <f t="shared" si="4"/>
        <v>-5.5</v>
      </c>
    </row>
    <row r="257" spans="1:20" x14ac:dyDescent="0.2">
      <c r="A257" s="111">
        <v>251</v>
      </c>
      <c r="B257" s="95" t="s">
        <v>1694</v>
      </c>
      <c r="C257" s="95" t="s">
        <v>79</v>
      </c>
      <c r="D257" s="96">
        <v>3</v>
      </c>
      <c r="E257" s="97">
        <v>45536</v>
      </c>
      <c r="F257" s="98">
        <v>31.5</v>
      </c>
      <c r="G257" s="101">
        <v>1</v>
      </c>
      <c r="H257" s="102">
        <v>0.34510552382231963</v>
      </c>
      <c r="I257" s="102">
        <v>0.2866705898236856</v>
      </c>
      <c r="J257" s="102">
        <v>0.28930204548682154</v>
      </c>
      <c r="K257" s="102">
        <v>0.31634228065278813</v>
      </c>
      <c r="L257" s="102">
        <v>0.37996651909642021</v>
      </c>
      <c r="M257" s="102">
        <v>0.44307907311157868</v>
      </c>
      <c r="N257" s="102">
        <v>0.5267118545738162</v>
      </c>
      <c r="O257" s="102">
        <v>0.5949203864063437</v>
      </c>
      <c r="P257" s="102">
        <v>0.58473634631058879</v>
      </c>
      <c r="Q257" s="102">
        <v>0.52362924694768764</v>
      </c>
      <c r="R257" s="102">
        <v>0.40768468986504969</v>
      </c>
      <c r="S257" s="102">
        <v>0.38086901862969602</v>
      </c>
      <c r="T257" s="118">
        <f t="shared" si="4"/>
        <v>31.5</v>
      </c>
    </row>
    <row r="258" spans="1:20" x14ac:dyDescent="0.2">
      <c r="A258" s="111">
        <v>252</v>
      </c>
      <c r="B258" s="95" t="s">
        <v>1695</v>
      </c>
      <c r="C258" s="95" t="s">
        <v>79</v>
      </c>
      <c r="D258" s="96">
        <v>3</v>
      </c>
      <c r="E258" s="97">
        <v>45536</v>
      </c>
      <c r="F258" s="98">
        <v>18</v>
      </c>
      <c r="G258" s="101">
        <v>1</v>
      </c>
      <c r="H258" s="102">
        <v>0.34510552382231963</v>
      </c>
      <c r="I258" s="102">
        <v>0.2866705898236856</v>
      </c>
      <c r="J258" s="102">
        <v>0.28930204548682154</v>
      </c>
      <c r="K258" s="102">
        <v>0.31634228065278813</v>
      </c>
      <c r="L258" s="102">
        <v>0.37996651909642021</v>
      </c>
      <c r="M258" s="102">
        <v>0.44307907311157868</v>
      </c>
      <c r="N258" s="102">
        <v>0.5267118545738162</v>
      </c>
      <c r="O258" s="102">
        <v>0.5949203864063437</v>
      </c>
      <c r="P258" s="102">
        <v>0.58473634631058879</v>
      </c>
      <c r="Q258" s="102">
        <v>0.52362924694768764</v>
      </c>
      <c r="R258" s="102">
        <v>0.40768468986504969</v>
      </c>
      <c r="S258" s="102">
        <v>0.38086901862969602</v>
      </c>
      <c r="T258" s="118">
        <f t="shared" si="4"/>
        <v>18</v>
      </c>
    </row>
    <row r="259" spans="1:20" x14ac:dyDescent="0.2">
      <c r="A259" s="111">
        <v>253</v>
      </c>
      <c r="B259" s="95" t="s">
        <v>1696</v>
      </c>
      <c r="C259" s="95" t="s">
        <v>79</v>
      </c>
      <c r="D259" s="96">
        <v>3</v>
      </c>
      <c r="E259" s="97">
        <v>45536</v>
      </c>
      <c r="F259" s="98">
        <v>49.5</v>
      </c>
      <c r="G259" s="101">
        <v>1</v>
      </c>
      <c r="H259" s="102">
        <v>0.34510552382231963</v>
      </c>
      <c r="I259" s="102">
        <v>0.2866705898236856</v>
      </c>
      <c r="J259" s="102">
        <v>0.28930204548682154</v>
      </c>
      <c r="K259" s="102">
        <v>0.31634228065278813</v>
      </c>
      <c r="L259" s="102">
        <v>0.37996651909642021</v>
      </c>
      <c r="M259" s="102">
        <v>0.44307907311157868</v>
      </c>
      <c r="N259" s="102">
        <v>0.5267118545738162</v>
      </c>
      <c r="O259" s="102">
        <v>0.5949203864063437</v>
      </c>
      <c r="P259" s="102">
        <v>0.58473634631058879</v>
      </c>
      <c r="Q259" s="102">
        <v>0.52362924694768764</v>
      </c>
      <c r="R259" s="102">
        <v>0.40768468986504969</v>
      </c>
      <c r="S259" s="102">
        <v>0.38086901862969602</v>
      </c>
      <c r="T259" s="118">
        <f t="shared" si="4"/>
        <v>49.5</v>
      </c>
    </row>
    <row r="260" spans="1:20" x14ac:dyDescent="0.2">
      <c r="A260" s="111">
        <v>254</v>
      </c>
      <c r="B260" s="95" t="s">
        <v>1697</v>
      </c>
      <c r="C260" s="95" t="s">
        <v>79</v>
      </c>
      <c r="D260" s="96">
        <v>3</v>
      </c>
      <c r="E260" s="97">
        <v>45536</v>
      </c>
      <c r="F260" s="98">
        <v>45</v>
      </c>
      <c r="G260" s="101">
        <v>1</v>
      </c>
      <c r="H260" s="102">
        <v>0.34510552382231963</v>
      </c>
      <c r="I260" s="102">
        <v>0.2866705898236856</v>
      </c>
      <c r="J260" s="102">
        <v>0.28930204548682154</v>
      </c>
      <c r="K260" s="102">
        <v>0.31634228065278813</v>
      </c>
      <c r="L260" s="102">
        <v>0.37996651909642021</v>
      </c>
      <c r="M260" s="102">
        <v>0.44307907311157868</v>
      </c>
      <c r="N260" s="102">
        <v>0.5267118545738162</v>
      </c>
      <c r="O260" s="102">
        <v>0.5949203864063437</v>
      </c>
      <c r="P260" s="102">
        <v>0.58473634631058879</v>
      </c>
      <c r="Q260" s="102">
        <v>0.52362924694768764</v>
      </c>
      <c r="R260" s="102">
        <v>0.40768468986504969</v>
      </c>
      <c r="S260" s="102">
        <v>0.38086901862969602</v>
      </c>
      <c r="T260" s="118">
        <f t="shared" si="4"/>
        <v>45</v>
      </c>
    </row>
    <row r="261" spans="1:20" x14ac:dyDescent="0.2">
      <c r="A261" s="111">
        <v>255</v>
      </c>
      <c r="B261" s="95" t="s">
        <v>1698</v>
      </c>
      <c r="C261" s="95" t="s">
        <v>79</v>
      </c>
      <c r="D261" s="96">
        <v>3</v>
      </c>
      <c r="E261" s="97">
        <v>45597</v>
      </c>
      <c r="F261" s="98">
        <v>49.5</v>
      </c>
      <c r="G261" s="101">
        <v>1</v>
      </c>
      <c r="H261" s="102">
        <v>0.34510552382231963</v>
      </c>
      <c r="I261" s="102">
        <v>0.2866705898236856</v>
      </c>
      <c r="J261" s="102">
        <v>0.28930204548682154</v>
      </c>
      <c r="K261" s="102">
        <v>0.31634228065278813</v>
      </c>
      <c r="L261" s="102">
        <v>0.37996651909642021</v>
      </c>
      <c r="M261" s="102">
        <v>0.44307907311157868</v>
      </c>
      <c r="N261" s="102">
        <v>0.5267118545738162</v>
      </c>
      <c r="O261" s="102">
        <v>0.5949203864063437</v>
      </c>
      <c r="P261" s="102">
        <v>0.58473634631058879</v>
      </c>
      <c r="Q261" s="102">
        <v>0.52362924694768764</v>
      </c>
      <c r="R261" s="102">
        <v>0.40768468986504969</v>
      </c>
      <c r="S261" s="102">
        <v>0.38086901862969602</v>
      </c>
      <c r="T261" s="118">
        <f t="shared" si="4"/>
        <v>49.5</v>
      </c>
    </row>
    <row r="262" spans="1:20" x14ac:dyDescent="0.2">
      <c r="A262" s="111">
        <v>256</v>
      </c>
      <c r="B262" s="95" t="s">
        <v>864</v>
      </c>
      <c r="C262" s="95" t="s">
        <v>79</v>
      </c>
      <c r="D262" s="96">
        <v>3</v>
      </c>
      <c r="E262" s="97">
        <v>45142</v>
      </c>
      <c r="F262" s="98">
        <v>22.5</v>
      </c>
      <c r="G262" s="101">
        <v>1</v>
      </c>
      <c r="H262" s="102">
        <v>0.34510552382231963</v>
      </c>
      <c r="I262" s="102">
        <v>0.2866705898236856</v>
      </c>
      <c r="J262" s="102">
        <v>0.28930204548682154</v>
      </c>
      <c r="K262" s="102">
        <v>0.31634228065278813</v>
      </c>
      <c r="L262" s="102">
        <v>0.37996651909642021</v>
      </c>
      <c r="M262" s="102">
        <v>0.44307907311157868</v>
      </c>
      <c r="N262" s="102">
        <v>0.5267118545738162</v>
      </c>
      <c r="O262" s="102">
        <v>0.5949203864063437</v>
      </c>
      <c r="P262" s="102">
        <v>0.58473634631058879</v>
      </c>
      <c r="Q262" s="102">
        <v>0.52362924694768764</v>
      </c>
      <c r="R262" s="102">
        <v>0.40768468986504969</v>
      </c>
      <c r="S262" s="102">
        <v>0.38086901862969602</v>
      </c>
      <c r="T262" s="118">
        <f t="shared" si="4"/>
        <v>22.5</v>
      </c>
    </row>
    <row r="263" spans="1:20" x14ac:dyDescent="0.2">
      <c r="A263" s="111">
        <v>257</v>
      </c>
      <c r="B263" s="95" t="s">
        <v>1699</v>
      </c>
      <c r="C263" s="95" t="s">
        <v>79</v>
      </c>
      <c r="D263" s="96">
        <v>3</v>
      </c>
      <c r="E263" s="97">
        <v>45318</v>
      </c>
      <c r="F263" s="98">
        <v>-3.4</v>
      </c>
      <c r="G263" s="101">
        <v>1</v>
      </c>
      <c r="H263" s="102">
        <v>0.34510552382231963</v>
      </c>
      <c r="I263" s="102">
        <v>0.2866705898236856</v>
      </c>
      <c r="J263" s="102">
        <v>0.28930204548682154</v>
      </c>
      <c r="K263" s="102">
        <v>0.31634228065278813</v>
      </c>
      <c r="L263" s="102">
        <v>0.37996651909642021</v>
      </c>
      <c r="M263" s="102">
        <v>0.44307907311157868</v>
      </c>
      <c r="N263" s="102">
        <v>0.5267118545738162</v>
      </c>
      <c r="O263" s="102">
        <v>0.5949203864063437</v>
      </c>
      <c r="P263" s="102">
        <v>0.58473634631058879</v>
      </c>
      <c r="Q263" s="102">
        <v>0.52362924694768764</v>
      </c>
      <c r="R263" s="102">
        <v>0.40768468986504969</v>
      </c>
      <c r="S263" s="102">
        <v>0.38086901862969602</v>
      </c>
      <c r="T263" s="118">
        <f t="shared" si="4"/>
        <v>-3.4</v>
      </c>
    </row>
    <row r="264" spans="1:20" x14ac:dyDescent="0.2">
      <c r="A264" s="111">
        <v>258</v>
      </c>
      <c r="B264" s="95" t="s">
        <v>1700</v>
      </c>
      <c r="C264" s="95" t="s">
        <v>79</v>
      </c>
      <c r="D264" s="96">
        <v>3</v>
      </c>
      <c r="E264" s="97">
        <v>45318</v>
      </c>
      <c r="F264" s="98">
        <v>-1.7</v>
      </c>
      <c r="G264" s="101">
        <v>1</v>
      </c>
      <c r="H264" s="102">
        <v>0.34510552382231963</v>
      </c>
      <c r="I264" s="102">
        <v>0.2866705898236856</v>
      </c>
      <c r="J264" s="102">
        <v>0.28930204548682154</v>
      </c>
      <c r="K264" s="102">
        <v>0.31634228065278813</v>
      </c>
      <c r="L264" s="102">
        <v>0.37996651909642021</v>
      </c>
      <c r="M264" s="102">
        <v>0.44307907311157868</v>
      </c>
      <c r="N264" s="102">
        <v>0.5267118545738162</v>
      </c>
      <c r="O264" s="102">
        <v>0.5949203864063437</v>
      </c>
      <c r="P264" s="102">
        <v>0.58473634631058879</v>
      </c>
      <c r="Q264" s="102">
        <v>0.52362924694768764</v>
      </c>
      <c r="R264" s="102">
        <v>0.40768468986504969</v>
      </c>
      <c r="S264" s="102">
        <v>0.38086901862969602</v>
      </c>
      <c r="T264" s="118">
        <f t="shared" si="4"/>
        <v>-1.7</v>
      </c>
    </row>
    <row r="265" spans="1:20" x14ac:dyDescent="0.2">
      <c r="A265" s="111">
        <v>259</v>
      </c>
      <c r="B265" s="95" t="s">
        <v>865</v>
      </c>
      <c r="C265" s="95" t="s">
        <v>79</v>
      </c>
      <c r="D265" s="96">
        <v>3</v>
      </c>
      <c r="E265" s="97">
        <v>45289</v>
      </c>
      <c r="F265" s="98">
        <v>6.2</v>
      </c>
      <c r="G265" s="101">
        <v>1</v>
      </c>
      <c r="H265" s="102">
        <v>0.34510552382231963</v>
      </c>
      <c r="I265" s="102">
        <v>0.2866705898236856</v>
      </c>
      <c r="J265" s="102">
        <v>0.28930204548682154</v>
      </c>
      <c r="K265" s="102">
        <v>0.31634228065278813</v>
      </c>
      <c r="L265" s="102">
        <v>0.37996651909642021</v>
      </c>
      <c r="M265" s="102">
        <v>0.44307907311157868</v>
      </c>
      <c r="N265" s="102">
        <v>0.5267118545738162</v>
      </c>
      <c r="O265" s="102">
        <v>0.5949203864063437</v>
      </c>
      <c r="P265" s="102">
        <v>0.58473634631058879</v>
      </c>
      <c r="Q265" s="102">
        <v>0.52362924694768764</v>
      </c>
      <c r="R265" s="102">
        <v>0.40768468986504969</v>
      </c>
      <c r="S265" s="102">
        <v>0.38086901862969602</v>
      </c>
      <c r="T265" s="118">
        <f t="shared" si="4"/>
        <v>6.2</v>
      </c>
    </row>
    <row r="266" spans="1:20" x14ac:dyDescent="0.2">
      <c r="A266" s="111">
        <v>260</v>
      </c>
      <c r="B266" s="95" t="s">
        <v>866</v>
      </c>
      <c r="C266" s="95" t="s">
        <v>79</v>
      </c>
      <c r="D266" s="96">
        <v>3</v>
      </c>
      <c r="E266" s="97">
        <v>45289</v>
      </c>
      <c r="F266" s="98">
        <v>6.2</v>
      </c>
      <c r="G266" s="101">
        <v>1</v>
      </c>
      <c r="H266" s="102">
        <v>0.34510552382231963</v>
      </c>
      <c r="I266" s="102">
        <v>0.2866705898236856</v>
      </c>
      <c r="J266" s="102">
        <v>0.28930204548682154</v>
      </c>
      <c r="K266" s="102">
        <v>0.31634228065278813</v>
      </c>
      <c r="L266" s="102">
        <v>0.37996651909642021</v>
      </c>
      <c r="M266" s="102">
        <v>0.44307907311157868</v>
      </c>
      <c r="N266" s="102">
        <v>0.5267118545738162</v>
      </c>
      <c r="O266" s="102">
        <v>0.5949203864063437</v>
      </c>
      <c r="P266" s="102">
        <v>0.58473634631058879</v>
      </c>
      <c r="Q266" s="102">
        <v>0.52362924694768764</v>
      </c>
      <c r="R266" s="102">
        <v>0.40768468986504969</v>
      </c>
      <c r="S266" s="102">
        <v>0.38086901862969602</v>
      </c>
      <c r="T266" s="118">
        <f t="shared" si="4"/>
        <v>6.2</v>
      </c>
    </row>
    <row r="267" spans="1:20" x14ac:dyDescent="0.2">
      <c r="A267" s="111">
        <v>261</v>
      </c>
      <c r="B267" s="95" t="s">
        <v>867</v>
      </c>
      <c r="C267" s="95" t="s">
        <v>79</v>
      </c>
      <c r="D267" s="96">
        <v>3</v>
      </c>
      <c r="E267" s="97">
        <v>45289</v>
      </c>
      <c r="F267" s="98">
        <v>6.2</v>
      </c>
      <c r="G267" s="101">
        <v>1</v>
      </c>
      <c r="H267" s="102">
        <v>0.34510552382231963</v>
      </c>
      <c r="I267" s="102">
        <v>0.2866705898236856</v>
      </c>
      <c r="J267" s="102">
        <v>0.28930204548682154</v>
      </c>
      <c r="K267" s="102">
        <v>0.31634228065278813</v>
      </c>
      <c r="L267" s="102">
        <v>0.37996651909642021</v>
      </c>
      <c r="M267" s="102">
        <v>0.44307907311157868</v>
      </c>
      <c r="N267" s="102">
        <v>0.5267118545738162</v>
      </c>
      <c r="O267" s="102">
        <v>0.5949203864063437</v>
      </c>
      <c r="P267" s="102">
        <v>0.58473634631058879</v>
      </c>
      <c r="Q267" s="102">
        <v>0.52362924694768764</v>
      </c>
      <c r="R267" s="102">
        <v>0.40768468986504969</v>
      </c>
      <c r="S267" s="102">
        <v>0.38086901862969602</v>
      </c>
      <c r="T267" s="118">
        <f t="shared" ref="T267:T316" si="5">F267</f>
        <v>6.2</v>
      </c>
    </row>
    <row r="268" spans="1:20" x14ac:dyDescent="0.2">
      <c r="A268" s="111">
        <v>262</v>
      </c>
      <c r="B268" s="95" t="s">
        <v>1701</v>
      </c>
      <c r="C268" s="95" t="s">
        <v>79</v>
      </c>
      <c r="D268" s="96">
        <v>3</v>
      </c>
      <c r="E268" s="97">
        <v>45597</v>
      </c>
      <c r="F268" s="98">
        <v>6.2</v>
      </c>
      <c r="G268" s="101">
        <v>1</v>
      </c>
      <c r="H268" s="102">
        <v>0.34510552382231963</v>
      </c>
      <c r="I268" s="102">
        <v>0.2866705898236856</v>
      </c>
      <c r="J268" s="102">
        <v>0.28930204548682154</v>
      </c>
      <c r="K268" s="102">
        <v>0.31634228065278813</v>
      </c>
      <c r="L268" s="102">
        <v>0.37996651909642021</v>
      </c>
      <c r="M268" s="102">
        <v>0.44307907311157868</v>
      </c>
      <c r="N268" s="102">
        <v>0.5267118545738162</v>
      </c>
      <c r="O268" s="102">
        <v>0.5949203864063437</v>
      </c>
      <c r="P268" s="102">
        <v>0.58473634631058879</v>
      </c>
      <c r="Q268" s="102">
        <v>0.52362924694768764</v>
      </c>
      <c r="R268" s="102">
        <v>0.40768468986504969</v>
      </c>
      <c r="S268" s="102">
        <v>0.38086901862969602</v>
      </c>
      <c r="T268" s="118">
        <f t="shared" si="5"/>
        <v>6.2</v>
      </c>
    </row>
    <row r="269" spans="1:20" x14ac:dyDescent="0.2">
      <c r="A269" s="111">
        <v>263</v>
      </c>
      <c r="B269" s="95" t="s">
        <v>1702</v>
      </c>
      <c r="C269" s="95" t="s">
        <v>79</v>
      </c>
      <c r="D269" s="96">
        <v>3</v>
      </c>
      <c r="E269" s="97">
        <v>45167</v>
      </c>
      <c r="F269" s="98">
        <v>6.2</v>
      </c>
      <c r="G269" s="101">
        <v>1</v>
      </c>
      <c r="H269" s="102">
        <v>0.34510552382231963</v>
      </c>
      <c r="I269" s="102">
        <v>0.2866705898236856</v>
      </c>
      <c r="J269" s="102">
        <v>0.28930204548682154</v>
      </c>
      <c r="K269" s="102">
        <v>0.31634228065278813</v>
      </c>
      <c r="L269" s="102">
        <v>0.37996651909642021</v>
      </c>
      <c r="M269" s="102">
        <v>0.44307907311157868</v>
      </c>
      <c r="N269" s="102">
        <v>0.5267118545738162</v>
      </c>
      <c r="O269" s="102">
        <v>0.5949203864063437</v>
      </c>
      <c r="P269" s="102">
        <v>0.58473634631058879</v>
      </c>
      <c r="Q269" s="102">
        <v>0.52362924694768764</v>
      </c>
      <c r="R269" s="102">
        <v>0.40768468986504969</v>
      </c>
      <c r="S269" s="102">
        <v>0.38086901862969602</v>
      </c>
      <c r="T269" s="118">
        <f t="shared" si="5"/>
        <v>6.2</v>
      </c>
    </row>
    <row r="270" spans="1:20" x14ac:dyDescent="0.2">
      <c r="A270" s="111">
        <v>264</v>
      </c>
      <c r="B270" s="95" t="s">
        <v>868</v>
      </c>
      <c r="C270" s="95" t="s">
        <v>79</v>
      </c>
      <c r="D270" s="96">
        <v>3</v>
      </c>
      <c r="E270" s="97">
        <v>45039</v>
      </c>
      <c r="F270" s="98">
        <v>6.2</v>
      </c>
      <c r="G270" s="101">
        <v>1</v>
      </c>
      <c r="H270" s="102">
        <v>0.34510552382231963</v>
      </c>
      <c r="I270" s="102">
        <v>0.2866705898236856</v>
      </c>
      <c r="J270" s="102">
        <v>0.28930204548682154</v>
      </c>
      <c r="K270" s="102">
        <v>0.31634228065278813</v>
      </c>
      <c r="L270" s="102">
        <v>0.37996651909642021</v>
      </c>
      <c r="M270" s="102">
        <v>0.44307907311157868</v>
      </c>
      <c r="N270" s="102">
        <v>0.5267118545738162</v>
      </c>
      <c r="O270" s="102">
        <v>0.5949203864063437</v>
      </c>
      <c r="P270" s="102">
        <v>0.58473634631058879</v>
      </c>
      <c r="Q270" s="102">
        <v>0.52362924694768764</v>
      </c>
      <c r="R270" s="102">
        <v>0.40768468986504969</v>
      </c>
      <c r="S270" s="102">
        <v>0.38086901862969602</v>
      </c>
      <c r="T270" s="118">
        <f t="shared" si="5"/>
        <v>6.2</v>
      </c>
    </row>
    <row r="271" spans="1:20" x14ac:dyDescent="0.2">
      <c r="A271" s="111">
        <v>265</v>
      </c>
      <c r="B271" s="95" t="s">
        <v>869</v>
      </c>
      <c r="C271" s="95" t="s">
        <v>79</v>
      </c>
      <c r="D271" s="96">
        <v>3</v>
      </c>
      <c r="E271" s="97">
        <v>45352</v>
      </c>
      <c r="F271" s="98">
        <v>6.2</v>
      </c>
      <c r="G271" s="101">
        <v>1</v>
      </c>
      <c r="H271" s="102">
        <v>0.34510552382231963</v>
      </c>
      <c r="I271" s="102">
        <v>0.2866705898236856</v>
      </c>
      <c r="J271" s="102">
        <v>0.28930204548682154</v>
      </c>
      <c r="K271" s="102">
        <v>0.31634228065278813</v>
      </c>
      <c r="L271" s="102">
        <v>0.37996651909642021</v>
      </c>
      <c r="M271" s="102">
        <v>0.44307907311157868</v>
      </c>
      <c r="N271" s="102">
        <v>0.5267118545738162</v>
      </c>
      <c r="O271" s="102">
        <v>0.5949203864063437</v>
      </c>
      <c r="P271" s="102">
        <v>0.58473634631058879</v>
      </c>
      <c r="Q271" s="102">
        <v>0.52362924694768764</v>
      </c>
      <c r="R271" s="102">
        <v>0.40768468986504969</v>
      </c>
      <c r="S271" s="102">
        <v>0.38086901862969602</v>
      </c>
      <c r="T271" s="118">
        <f t="shared" si="5"/>
        <v>6.2</v>
      </c>
    </row>
    <row r="272" spans="1:20" x14ac:dyDescent="0.2">
      <c r="A272" s="111">
        <v>266</v>
      </c>
      <c r="B272" s="95" t="s">
        <v>870</v>
      </c>
      <c r="C272" s="95" t="s">
        <v>79</v>
      </c>
      <c r="D272" s="96">
        <v>3</v>
      </c>
      <c r="E272" s="97">
        <v>45123</v>
      </c>
      <c r="F272" s="98">
        <v>18.600000000000001</v>
      </c>
      <c r="G272" s="101">
        <v>1</v>
      </c>
      <c r="H272" s="102">
        <v>0.34510552382231963</v>
      </c>
      <c r="I272" s="102">
        <v>0.2866705898236856</v>
      </c>
      <c r="J272" s="102">
        <v>0.28930204548682154</v>
      </c>
      <c r="K272" s="102">
        <v>0.31634228065278813</v>
      </c>
      <c r="L272" s="102">
        <v>0.37996651909642021</v>
      </c>
      <c r="M272" s="102">
        <v>0.44307907311157868</v>
      </c>
      <c r="N272" s="102">
        <v>0.5267118545738162</v>
      </c>
      <c r="O272" s="102">
        <v>0.5949203864063437</v>
      </c>
      <c r="P272" s="102">
        <v>0.58473634631058879</v>
      </c>
      <c r="Q272" s="102">
        <v>0.52362924694768764</v>
      </c>
      <c r="R272" s="102">
        <v>0.40768468986504969</v>
      </c>
      <c r="S272" s="102">
        <v>0.38086901862969602</v>
      </c>
      <c r="T272" s="118">
        <f t="shared" si="5"/>
        <v>18.600000000000001</v>
      </c>
    </row>
    <row r="273" spans="1:20" x14ac:dyDescent="0.2">
      <c r="A273" s="111">
        <v>267</v>
      </c>
      <c r="B273" s="95" t="s">
        <v>871</v>
      </c>
      <c r="C273" s="95" t="s">
        <v>79</v>
      </c>
      <c r="D273" s="96">
        <v>3</v>
      </c>
      <c r="E273" s="97">
        <v>45068</v>
      </c>
      <c r="F273" s="98">
        <v>6.2</v>
      </c>
      <c r="G273" s="101">
        <v>1</v>
      </c>
      <c r="H273" s="102">
        <v>0.34510552382231963</v>
      </c>
      <c r="I273" s="102">
        <v>0.2866705898236856</v>
      </c>
      <c r="J273" s="102">
        <v>0.28930204548682154</v>
      </c>
      <c r="K273" s="102">
        <v>0.31634228065278813</v>
      </c>
      <c r="L273" s="102">
        <v>0.37996651909642021</v>
      </c>
      <c r="M273" s="102">
        <v>0.44307907311157868</v>
      </c>
      <c r="N273" s="102">
        <v>0.5267118545738162</v>
      </c>
      <c r="O273" s="102">
        <v>0.5949203864063437</v>
      </c>
      <c r="P273" s="102">
        <v>0.58473634631058879</v>
      </c>
      <c r="Q273" s="102">
        <v>0.52362924694768764</v>
      </c>
      <c r="R273" s="102">
        <v>0.40768468986504969</v>
      </c>
      <c r="S273" s="102">
        <v>0.38086901862969602</v>
      </c>
      <c r="T273" s="118">
        <f t="shared" si="5"/>
        <v>6.2</v>
      </c>
    </row>
    <row r="274" spans="1:20" x14ac:dyDescent="0.2">
      <c r="A274" s="111">
        <v>268</v>
      </c>
      <c r="B274" s="95" t="s">
        <v>872</v>
      </c>
      <c r="C274" s="95" t="s">
        <v>79</v>
      </c>
      <c r="D274" s="96">
        <v>3</v>
      </c>
      <c r="E274" s="97">
        <v>45066</v>
      </c>
      <c r="F274" s="98">
        <v>6.2</v>
      </c>
      <c r="G274" s="101">
        <v>1</v>
      </c>
      <c r="H274" s="102">
        <v>0.34510552382231963</v>
      </c>
      <c r="I274" s="102">
        <v>0.2866705898236856</v>
      </c>
      <c r="J274" s="102">
        <v>0.28930204548682154</v>
      </c>
      <c r="K274" s="102">
        <v>0.31634228065278813</v>
      </c>
      <c r="L274" s="102">
        <v>0.37996651909642021</v>
      </c>
      <c r="M274" s="102">
        <v>0.44307907311157868</v>
      </c>
      <c r="N274" s="102">
        <v>0.5267118545738162</v>
      </c>
      <c r="O274" s="102">
        <v>0.5949203864063437</v>
      </c>
      <c r="P274" s="102">
        <v>0.58473634631058879</v>
      </c>
      <c r="Q274" s="102">
        <v>0.52362924694768764</v>
      </c>
      <c r="R274" s="102">
        <v>0.40768468986504969</v>
      </c>
      <c r="S274" s="102">
        <v>0.38086901862969602</v>
      </c>
      <c r="T274" s="118">
        <f t="shared" si="5"/>
        <v>6.2</v>
      </c>
    </row>
    <row r="275" spans="1:20" x14ac:dyDescent="0.2">
      <c r="A275" s="111">
        <v>269</v>
      </c>
      <c r="B275" s="95" t="s">
        <v>1703</v>
      </c>
      <c r="C275" s="95" t="s">
        <v>79</v>
      </c>
      <c r="D275" s="96">
        <v>3</v>
      </c>
      <c r="E275" s="97">
        <v>45130</v>
      </c>
      <c r="F275" s="98">
        <v>6.2</v>
      </c>
      <c r="G275" s="101">
        <v>1</v>
      </c>
      <c r="H275" s="102">
        <v>0.34510552382231963</v>
      </c>
      <c r="I275" s="102">
        <v>0.2866705898236856</v>
      </c>
      <c r="J275" s="102">
        <v>0.28930204548682154</v>
      </c>
      <c r="K275" s="102">
        <v>0.31634228065278813</v>
      </c>
      <c r="L275" s="102">
        <v>0.37996651909642021</v>
      </c>
      <c r="M275" s="102">
        <v>0.44307907311157868</v>
      </c>
      <c r="N275" s="102">
        <v>0.5267118545738162</v>
      </c>
      <c r="O275" s="102">
        <v>0.5949203864063437</v>
      </c>
      <c r="P275" s="102">
        <v>0.58473634631058879</v>
      </c>
      <c r="Q275" s="102">
        <v>0.52362924694768764</v>
      </c>
      <c r="R275" s="102">
        <v>0.40768468986504969</v>
      </c>
      <c r="S275" s="102">
        <v>0.38086901862969602</v>
      </c>
      <c r="T275" s="118">
        <f t="shared" si="5"/>
        <v>6.2</v>
      </c>
    </row>
    <row r="276" spans="1:20" x14ac:dyDescent="0.2">
      <c r="A276" s="111">
        <v>270</v>
      </c>
      <c r="B276" s="95" t="s">
        <v>873</v>
      </c>
      <c r="C276" s="95" t="s">
        <v>79</v>
      </c>
      <c r="D276" s="96">
        <v>3</v>
      </c>
      <c r="E276" s="97">
        <v>45383</v>
      </c>
      <c r="F276" s="98">
        <v>6.2</v>
      </c>
      <c r="G276" s="101">
        <v>1</v>
      </c>
      <c r="H276" s="102">
        <v>0.34510552382231963</v>
      </c>
      <c r="I276" s="102">
        <v>0.2866705898236856</v>
      </c>
      <c r="J276" s="102">
        <v>0.28930204548682154</v>
      </c>
      <c r="K276" s="102">
        <v>0.31634228065278813</v>
      </c>
      <c r="L276" s="102">
        <v>0.37996651909642021</v>
      </c>
      <c r="M276" s="102">
        <v>0.44307907311157868</v>
      </c>
      <c r="N276" s="102">
        <v>0.5267118545738162</v>
      </c>
      <c r="O276" s="102">
        <v>0.5949203864063437</v>
      </c>
      <c r="P276" s="102">
        <v>0.58473634631058879</v>
      </c>
      <c r="Q276" s="102">
        <v>0.52362924694768764</v>
      </c>
      <c r="R276" s="102">
        <v>0.40768468986504969</v>
      </c>
      <c r="S276" s="102">
        <v>0.38086901862969602</v>
      </c>
      <c r="T276" s="118">
        <f t="shared" si="5"/>
        <v>6.2</v>
      </c>
    </row>
    <row r="277" spans="1:20" x14ac:dyDescent="0.2">
      <c r="A277" s="111">
        <v>271</v>
      </c>
      <c r="B277" s="95" t="s">
        <v>874</v>
      </c>
      <c r="C277" s="95" t="s">
        <v>79</v>
      </c>
      <c r="D277" s="96">
        <v>3</v>
      </c>
      <c r="E277" s="97">
        <v>45383</v>
      </c>
      <c r="F277" s="98">
        <v>6.2</v>
      </c>
      <c r="G277" s="101">
        <v>1</v>
      </c>
      <c r="H277" s="102">
        <v>0.34510552382231963</v>
      </c>
      <c r="I277" s="102">
        <v>0.2866705898236856</v>
      </c>
      <c r="J277" s="102">
        <v>0.28930204548682154</v>
      </c>
      <c r="K277" s="102">
        <v>0.31634228065278813</v>
      </c>
      <c r="L277" s="102">
        <v>0.37996651909642021</v>
      </c>
      <c r="M277" s="102">
        <v>0.44307907311157868</v>
      </c>
      <c r="N277" s="102">
        <v>0.5267118545738162</v>
      </c>
      <c r="O277" s="102">
        <v>0.5949203864063437</v>
      </c>
      <c r="P277" s="102">
        <v>0.58473634631058879</v>
      </c>
      <c r="Q277" s="102">
        <v>0.52362924694768764</v>
      </c>
      <c r="R277" s="102">
        <v>0.40768468986504969</v>
      </c>
      <c r="S277" s="102">
        <v>0.38086901862969602</v>
      </c>
      <c r="T277" s="118">
        <f t="shared" si="5"/>
        <v>6.2</v>
      </c>
    </row>
    <row r="278" spans="1:20" x14ac:dyDescent="0.2">
      <c r="A278" s="111">
        <v>272</v>
      </c>
      <c r="B278" s="95" t="s">
        <v>875</v>
      </c>
      <c r="C278" s="95" t="s">
        <v>79</v>
      </c>
      <c r="D278" s="96">
        <v>3</v>
      </c>
      <c r="E278" s="97">
        <v>45383</v>
      </c>
      <c r="F278" s="98">
        <v>6.2</v>
      </c>
      <c r="G278" s="101">
        <v>1</v>
      </c>
      <c r="H278" s="102">
        <v>0.34510552382231963</v>
      </c>
      <c r="I278" s="102">
        <v>0.2866705898236856</v>
      </c>
      <c r="J278" s="102">
        <v>0.28930204548682154</v>
      </c>
      <c r="K278" s="102">
        <v>0.31634228065278813</v>
      </c>
      <c r="L278" s="102">
        <v>0.37996651909642021</v>
      </c>
      <c r="M278" s="102">
        <v>0.44307907311157868</v>
      </c>
      <c r="N278" s="102">
        <v>0.5267118545738162</v>
      </c>
      <c r="O278" s="102">
        <v>0.5949203864063437</v>
      </c>
      <c r="P278" s="102">
        <v>0.58473634631058879</v>
      </c>
      <c r="Q278" s="102">
        <v>0.52362924694768764</v>
      </c>
      <c r="R278" s="102">
        <v>0.40768468986504969</v>
      </c>
      <c r="S278" s="102">
        <v>0.38086901862969602</v>
      </c>
      <c r="T278" s="118">
        <f t="shared" si="5"/>
        <v>6.2</v>
      </c>
    </row>
    <row r="279" spans="1:20" x14ac:dyDescent="0.2">
      <c r="A279" s="111">
        <v>273</v>
      </c>
      <c r="B279" s="95" t="s">
        <v>876</v>
      </c>
      <c r="C279" s="95" t="s">
        <v>79</v>
      </c>
      <c r="D279" s="96">
        <v>3</v>
      </c>
      <c r="E279" s="97">
        <v>45383</v>
      </c>
      <c r="F279" s="98">
        <v>6.2</v>
      </c>
      <c r="G279" s="101">
        <v>1</v>
      </c>
      <c r="H279" s="102">
        <v>0.34510552382231963</v>
      </c>
      <c r="I279" s="102">
        <v>0.2866705898236856</v>
      </c>
      <c r="J279" s="102">
        <v>0.28930204548682154</v>
      </c>
      <c r="K279" s="102">
        <v>0.31634228065278813</v>
      </c>
      <c r="L279" s="102">
        <v>0.37996651909642021</v>
      </c>
      <c r="M279" s="102">
        <v>0.44307907311157868</v>
      </c>
      <c r="N279" s="102">
        <v>0.5267118545738162</v>
      </c>
      <c r="O279" s="102">
        <v>0.5949203864063437</v>
      </c>
      <c r="P279" s="102">
        <v>0.58473634631058879</v>
      </c>
      <c r="Q279" s="102">
        <v>0.52362924694768764</v>
      </c>
      <c r="R279" s="102">
        <v>0.40768468986504969</v>
      </c>
      <c r="S279" s="102">
        <v>0.38086901862969602</v>
      </c>
      <c r="T279" s="118">
        <f t="shared" si="5"/>
        <v>6.2</v>
      </c>
    </row>
    <row r="280" spans="1:20" x14ac:dyDescent="0.2">
      <c r="A280" s="111">
        <v>274</v>
      </c>
      <c r="B280" s="95" t="s">
        <v>877</v>
      </c>
      <c r="C280" s="95" t="s">
        <v>79</v>
      </c>
      <c r="D280" s="96">
        <v>3</v>
      </c>
      <c r="E280" s="97">
        <v>45383</v>
      </c>
      <c r="F280" s="98">
        <v>6.2</v>
      </c>
      <c r="G280" s="101">
        <v>1</v>
      </c>
      <c r="H280" s="102">
        <v>0.34510552382231963</v>
      </c>
      <c r="I280" s="102">
        <v>0.2866705898236856</v>
      </c>
      <c r="J280" s="102">
        <v>0.28930204548682154</v>
      </c>
      <c r="K280" s="102">
        <v>0.31634228065278813</v>
      </c>
      <c r="L280" s="102">
        <v>0.37996651909642021</v>
      </c>
      <c r="M280" s="102">
        <v>0.44307907311157868</v>
      </c>
      <c r="N280" s="102">
        <v>0.5267118545738162</v>
      </c>
      <c r="O280" s="102">
        <v>0.5949203864063437</v>
      </c>
      <c r="P280" s="102">
        <v>0.58473634631058879</v>
      </c>
      <c r="Q280" s="102">
        <v>0.52362924694768764</v>
      </c>
      <c r="R280" s="102">
        <v>0.40768468986504969</v>
      </c>
      <c r="S280" s="102">
        <v>0.38086901862969602</v>
      </c>
      <c r="T280" s="118">
        <f t="shared" si="5"/>
        <v>6.2</v>
      </c>
    </row>
    <row r="281" spans="1:20" x14ac:dyDescent="0.2">
      <c r="A281" s="111">
        <v>275</v>
      </c>
      <c r="B281" s="95" t="s">
        <v>878</v>
      </c>
      <c r="C281" s="95" t="s">
        <v>79</v>
      </c>
      <c r="D281" s="96">
        <v>3</v>
      </c>
      <c r="E281" s="97">
        <v>45293</v>
      </c>
      <c r="F281" s="98">
        <v>18.600000000000001</v>
      </c>
      <c r="G281" s="101">
        <v>1</v>
      </c>
      <c r="H281" s="102">
        <v>0.34510552382231963</v>
      </c>
      <c r="I281" s="102">
        <v>0.2866705898236856</v>
      </c>
      <c r="J281" s="102">
        <v>0.28930204548682154</v>
      </c>
      <c r="K281" s="102">
        <v>0.31634228065278813</v>
      </c>
      <c r="L281" s="102">
        <v>0.37996651909642021</v>
      </c>
      <c r="M281" s="102">
        <v>0.44307907311157868</v>
      </c>
      <c r="N281" s="102">
        <v>0.5267118545738162</v>
      </c>
      <c r="O281" s="102">
        <v>0.5949203864063437</v>
      </c>
      <c r="P281" s="102">
        <v>0.58473634631058879</v>
      </c>
      <c r="Q281" s="102">
        <v>0.52362924694768764</v>
      </c>
      <c r="R281" s="102">
        <v>0.40768468986504969</v>
      </c>
      <c r="S281" s="102">
        <v>0.38086901862969602</v>
      </c>
      <c r="T281" s="118">
        <f t="shared" si="5"/>
        <v>18.600000000000001</v>
      </c>
    </row>
    <row r="282" spans="1:20" x14ac:dyDescent="0.2">
      <c r="A282" s="111">
        <v>276</v>
      </c>
      <c r="B282" s="95" t="s">
        <v>879</v>
      </c>
      <c r="C282" s="95" t="s">
        <v>79</v>
      </c>
      <c r="D282" s="96">
        <v>3</v>
      </c>
      <c r="E282" s="97">
        <v>45293</v>
      </c>
      <c r="F282" s="98">
        <v>12.4</v>
      </c>
      <c r="G282" s="101">
        <v>1</v>
      </c>
      <c r="H282" s="102">
        <v>0.34510552382231963</v>
      </c>
      <c r="I282" s="102">
        <v>0.2866705898236856</v>
      </c>
      <c r="J282" s="102">
        <v>0.28930204548682154</v>
      </c>
      <c r="K282" s="102">
        <v>0.31634228065278813</v>
      </c>
      <c r="L282" s="102">
        <v>0.37996651909642021</v>
      </c>
      <c r="M282" s="102">
        <v>0.44307907311157868</v>
      </c>
      <c r="N282" s="102">
        <v>0.5267118545738162</v>
      </c>
      <c r="O282" s="102">
        <v>0.5949203864063437</v>
      </c>
      <c r="P282" s="102">
        <v>0.58473634631058879</v>
      </c>
      <c r="Q282" s="102">
        <v>0.52362924694768764</v>
      </c>
      <c r="R282" s="102">
        <v>0.40768468986504969</v>
      </c>
      <c r="S282" s="102">
        <v>0.38086901862969602</v>
      </c>
      <c r="T282" s="118">
        <f t="shared" si="5"/>
        <v>12.4</v>
      </c>
    </row>
    <row r="283" spans="1:20" x14ac:dyDescent="0.2">
      <c r="A283" s="111">
        <v>277</v>
      </c>
      <c r="B283" s="95" t="s">
        <v>880</v>
      </c>
      <c r="C283" s="95" t="s">
        <v>79</v>
      </c>
      <c r="D283" s="96">
        <v>3</v>
      </c>
      <c r="E283" s="97">
        <v>45282</v>
      </c>
      <c r="F283" s="98">
        <v>6.1999999999999993</v>
      </c>
      <c r="G283" s="101">
        <v>1</v>
      </c>
      <c r="H283" s="102">
        <v>0.34510552382231963</v>
      </c>
      <c r="I283" s="102">
        <v>0.2866705898236856</v>
      </c>
      <c r="J283" s="102">
        <v>0.28930204548682154</v>
      </c>
      <c r="K283" s="102">
        <v>0.31634228065278813</v>
      </c>
      <c r="L283" s="102">
        <v>0.37996651909642021</v>
      </c>
      <c r="M283" s="102">
        <v>0.44307907311157868</v>
      </c>
      <c r="N283" s="102">
        <v>0.5267118545738162</v>
      </c>
      <c r="O283" s="102">
        <v>0.5949203864063437</v>
      </c>
      <c r="P283" s="102">
        <v>0.58473634631058879</v>
      </c>
      <c r="Q283" s="102">
        <v>0.52362924694768764</v>
      </c>
      <c r="R283" s="102">
        <v>0.40768468986504969</v>
      </c>
      <c r="S283" s="102">
        <v>0.38086901862969602</v>
      </c>
      <c r="T283" s="118">
        <f t="shared" si="5"/>
        <v>6.1999999999999993</v>
      </c>
    </row>
    <row r="284" spans="1:20" x14ac:dyDescent="0.2">
      <c r="A284" s="111">
        <v>278</v>
      </c>
      <c r="B284" s="95" t="s">
        <v>1704</v>
      </c>
      <c r="C284" s="95" t="s">
        <v>79</v>
      </c>
      <c r="D284" s="96">
        <v>3</v>
      </c>
      <c r="E284" s="97">
        <v>45276</v>
      </c>
      <c r="F284" s="98">
        <v>24.8</v>
      </c>
      <c r="G284" s="101">
        <v>1</v>
      </c>
      <c r="H284" s="102">
        <v>0.34510552382231963</v>
      </c>
      <c r="I284" s="102">
        <v>0.2866705898236856</v>
      </c>
      <c r="J284" s="102">
        <v>0.28930204548682154</v>
      </c>
      <c r="K284" s="102">
        <v>0.31634228065278813</v>
      </c>
      <c r="L284" s="102">
        <v>0.37996651909642021</v>
      </c>
      <c r="M284" s="102">
        <v>0.44307907311157868</v>
      </c>
      <c r="N284" s="102">
        <v>0.5267118545738162</v>
      </c>
      <c r="O284" s="102">
        <v>0.5949203864063437</v>
      </c>
      <c r="P284" s="102">
        <v>0.58473634631058879</v>
      </c>
      <c r="Q284" s="102">
        <v>0.52362924694768764</v>
      </c>
      <c r="R284" s="102">
        <v>0.40768468986504969</v>
      </c>
      <c r="S284" s="102">
        <v>0.38086901862969602</v>
      </c>
      <c r="T284" s="118">
        <f t="shared" si="5"/>
        <v>24.8</v>
      </c>
    </row>
    <row r="285" spans="1:20" x14ac:dyDescent="0.2">
      <c r="A285" s="111">
        <v>279</v>
      </c>
      <c r="B285" s="95" t="s">
        <v>881</v>
      </c>
      <c r="C285" s="95" t="s">
        <v>79</v>
      </c>
      <c r="D285" s="96">
        <v>3</v>
      </c>
      <c r="E285" s="97">
        <v>45300</v>
      </c>
      <c r="F285" s="98">
        <v>6.2</v>
      </c>
      <c r="G285" s="101">
        <v>1</v>
      </c>
      <c r="H285" s="102">
        <v>0.34510552382231963</v>
      </c>
      <c r="I285" s="102">
        <v>0.2866705898236856</v>
      </c>
      <c r="J285" s="102">
        <v>0.28930204548682154</v>
      </c>
      <c r="K285" s="102">
        <v>0.31634228065278813</v>
      </c>
      <c r="L285" s="102">
        <v>0.37996651909642021</v>
      </c>
      <c r="M285" s="102">
        <v>0.44307907311157868</v>
      </c>
      <c r="N285" s="102">
        <v>0.5267118545738162</v>
      </c>
      <c r="O285" s="102">
        <v>0.5949203864063437</v>
      </c>
      <c r="P285" s="102">
        <v>0.58473634631058879</v>
      </c>
      <c r="Q285" s="102">
        <v>0.52362924694768764</v>
      </c>
      <c r="R285" s="102">
        <v>0.40768468986504969</v>
      </c>
      <c r="S285" s="102">
        <v>0.38086901862969602</v>
      </c>
      <c r="T285" s="118">
        <f t="shared" si="5"/>
        <v>6.2</v>
      </c>
    </row>
    <row r="286" spans="1:20" x14ac:dyDescent="0.2">
      <c r="A286" s="111">
        <v>280</v>
      </c>
      <c r="B286" s="95" t="s">
        <v>1705</v>
      </c>
      <c r="C286" s="95" t="s">
        <v>79</v>
      </c>
      <c r="D286" s="96">
        <v>3</v>
      </c>
      <c r="E286" s="97">
        <v>45231</v>
      </c>
      <c r="F286" s="98">
        <v>18.600000000000001</v>
      </c>
      <c r="G286" s="101">
        <v>1</v>
      </c>
      <c r="H286" s="102">
        <v>0.34510552382231963</v>
      </c>
      <c r="I286" s="102">
        <v>0.2866705898236856</v>
      </c>
      <c r="J286" s="102">
        <v>0.28930204548682154</v>
      </c>
      <c r="K286" s="102">
        <v>0.31634228065278813</v>
      </c>
      <c r="L286" s="102">
        <v>0.37996651909642021</v>
      </c>
      <c r="M286" s="102">
        <v>0.44307907311157868</v>
      </c>
      <c r="N286" s="102">
        <v>0.5267118545738162</v>
      </c>
      <c r="O286" s="102">
        <v>0.5949203864063437</v>
      </c>
      <c r="P286" s="102">
        <v>0.58473634631058879</v>
      </c>
      <c r="Q286" s="102">
        <v>0.52362924694768764</v>
      </c>
      <c r="R286" s="102">
        <v>0.40768468986504969</v>
      </c>
      <c r="S286" s="102">
        <v>0.38086901862969602</v>
      </c>
      <c r="T286" s="118">
        <f t="shared" si="5"/>
        <v>18.600000000000001</v>
      </c>
    </row>
    <row r="287" spans="1:20" x14ac:dyDescent="0.2">
      <c r="A287" s="111">
        <v>281</v>
      </c>
      <c r="B287" s="95" t="s">
        <v>882</v>
      </c>
      <c r="C287" s="95" t="s">
        <v>79</v>
      </c>
      <c r="D287" s="96">
        <v>3</v>
      </c>
      <c r="E287" s="97">
        <v>45234</v>
      </c>
      <c r="F287" s="98">
        <v>12.4</v>
      </c>
      <c r="G287" s="101">
        <v>1</v>
      </c>
      <c r="H287" s="102">
        <v>0.34510552382231963</v>
      </c>
      <c r="I287" s="102">
        <v>0.2866705898236856</v>
      </c>
      <c r="J287" s="102">
        <v>0.28930204548682154</v>
      </c>
      <c r="K287" s="102">
        <v>0.31634228065278813</v>
      </c>
      <c r="L287" s="102">
        <v>0.37996651909642021</v>
      </c>
      <c r="M287" s="102">
        <v>0.44307907311157868</v>
      </c>
      <c r="N287" s="102">
        <v>0.5267118545738162</v>
      </c>
      <c r="O287" s="102">
        <v>0.5949203864063437</v>
      </c>
      <c r="P287" s="102">
        <v>0.58473634631058879</v>
      </c>
      <c r="Q287" s="102">
        <v>0.52362924694768764</v>
      </c>
      <c r="R287" s="102">
        <v>0.40768468986504969</v>
      </c>
      <c r="S287" s="102">
        <v>0.38086901862969602</v>
      </c>
      <c r="T287" s="118">
        <f t="shared" si="5"/>
        <v>12.4</v>
      </c>
    </row>
    <row r="288" spans="1:20" x14ac:dyDescent="0.2">
      <c r="A288" s="111">
        <v>282</v>
      </c>
      <c r="B288" s="95" t="s">
        <v>883</v>
      </c>
      <c r="C288" s="95" t="s">
        <v>79</v>
      </c>
      <c r="D288" s="96">
        <v>3</v>
      </c>
      <c r="E288" s="97">
        <v>45352</v>
      </c>
      <c r="F288" s="98">
        <v>31</v>
      </c>
      <c r="G288" s="101">
        <v>1</v>
      </c>
      <c r="H288" s="102">
        <v>0.34510552382231963</v>
      </c>
      <c r="I288" s="102">
        <v>0.2866705898236856</v>
      </c>
      <c r="J288" s="102">
        <v>0.28930204548682154</v>
      </c>
      <c r="K288" s="102">
        <v>0.31634228065278813</v>
      </c>
      <c r="L288" s="102">
        <v>0.37996651909642021</v>
      </c>
      <c r="M288" s="102">
        <v>0.44307907311157868</v>
      </c>
      <c r="N288" s="102">
        <v>0.5267118545738162</v>
      </c>
      <c r="O288" s="102">
        <v>0.5949203864063437</v>
      </c>
      <c r="P288" s="102">
        <v>0.58473634631058879</v>
      </c>
      <c r="Q288" s="102">
        <v>0.52362924694768764</v>
      </c>
      <c r="R288" s="102">
        <v>0.40768468986504969</v>
      </c>
      <c r="S288" s="102">
        <v>0.38086901862969602</v>
      </c>
      <c r="T288" s="118">
        <f t="shared" si="5"/>
        <v>31</v>
      </c>
    </row>
    <row r="289" spans="1:20" x14ac:dyDescent="0.2">
      <c r="A289" s="111">
        <v>283</v>
      </c>
      <c r="B289" s="95" t="s">
        <v>884</v>
      </c>
      <c r="C289" s="95" t="s">
        <v>79</v>
      </c>
      <c r="D289" s="96">
        <v>3</v>
      </c>
      <c r="E289" s="97">
        <v>45236</v>
      </c>
      <c r="F289" s="98">
        <v>31.000000000000004</v>
      </c>
      <c r="G289" s="101">
        <v>1</v>
      </c>
      <c r="H289" s="102">
        <v>0.34510552382231963</v>
      </c>
      <c r="I289" s="102">
        <v>0.2866705898236856</v>
      </c>
      <c r="J289" s="102">
        <v>0.28930204548682154</v>
      </c>
      <c r="K289" s="102">
        <v>0.31634228065278813</v>
      </c>
      <c r="L289" s="102">
        <v>0.37996651909642021</v>
      </c>
      <c r="M289" s="102">
        <v>0.44307907311157868</v>
      </c>
      <c r="N289" s="102">
        <v>0.5267118545738162</v>
      </c>
      <c r="O289" s="102">
        <v>0.5949203864063437</v>
      </c>
      <c r="P289" s="102">
        <v>0.58473634631058879</v>
      </c>
      <c r="Q289" s="102">
        <v>0.52362924694768764</v>
      </c>
      <c r="R289" s="102">
        <v>0.40768468986504969</v>
      </c>
      <c r="S289" s="102">
        <v>0.38086901862969602</v>
      </c>
      <c r="T289" s="118">
        <f t="shared" si="5"/>
        <v>31.000000000000004</v>
      </c>
    </row>
    <row r="290" spans="1:20" x14ac:dyDescent="0.2">
      <c r="A290" s="111">
        <v>284</v>
      </c>
      <c r="B290" s="95" t="s">
        <v>1706</v>
      </c>
      <c r="C290" s="95" t="s">
        <v>79</v>
      </c>
      <c r="D290" s="96">
        <v>3</v>
      </c>
      <c r="E290" s="97">
        <v>45236</v>
      </c>
      <c r="F290" s="98">
        <v>6.2</v>
      </c>
      <c r="G290" s="101">
        <v>1</v>
      </c>
      <c r="H290" s="102">
        <v>0.34510552382231963</v>
      </c>
      <c r="I290" s="102">
        <v>0.2866705898236856</v>
      </c>
      <c r="J290" s="102">
        <v>0.28930204548682154</v>
      </c>
      <c r="K290" s="102">
        <v>0.31634228065278813</v>
      </c>
      <c r="L290" s="102">
        <v>0.37996651909642021</v>
      </c>
      <c r="M290" s="102">
        <v>0.44307907311157868</v>
      </c>
      <c r="N290" s="102">
        <v>0.5267118545738162</v>
      </c>
      <c r="O290" s="102">
        <v>0.5949203864063437</v>
      </c>
      <c r="P290" s="102">
        <v>0.58473634631058879</v>
      </c>
      <c r="Q290" s="102">
        <v>0.52362924694768764</v>
      </c>
      <c r="R290" s="102">
        <v>0.40768468986504969</v>
      </c>
      <c r="S290" s="102">
        <v>0.38086901862969602</v>
      </c>
      <c r="T290" s="118">
        <f t="shared" si="5"/>
        <v>6.2</v>
      </c>
    </row>
    <row r="291" spans="1:20" x14ac:dyDescent="0.2">
      <c r="A291" s="111">
        <v>285</v>
      </c>
      <c r="B291" s="95" t="s">
        <v>885</v>
      </c>
      <c r="C291" s="95" t="s">
        <v>79</v>
      </c>
      <c r="D291" s="96">
        <v>3</v>
      </c>
      <c r="E291" s="97">
        <v>45383</v>
      </c>
      <c r="F291" s="98">
        <v>12.4</v>
      </c>
      <c r="G291" s="101">
        <v>1</v>
      </c>
      <c r="H291" s="102">
        <v>0.34510552382231963</v>
      </c>
      <c r="I291" s="102">
        <v>0.2866705898236856</v>
      </c>
      <c r="J291" s="102">
        <v>0.28930204548682154</v>
      </c>
      <c r="K291" s="102">
        <v>0.31634228065278813</v>
      </c>
      <c r="L291" s="102">
        <v>0.37996651909642021</v>
      </c>
      <c r="M291" s="102">
        <v>0.44307907311157868</v>
      </c>
      <c r="N291" s="102">
        <v>0.5267118545738162</v>
      </c>
      <c r="O291" s="102">
        <v>0.5949203864063437</v>
      </c>
      <c r="P291" s="102">
        <v>0.58473634631058879</v>
      </c>
      <c r="Q291" s="102">
        <v>0.52362924694768764</v>
      </c>
      <c r="R291" s="102">
        <v>0.40768468986504969</v>
      </c>
      <c r="S291" s="102">
        <v>0.38086901862969602</v>
      </c>
      <c r="T291" s="118">
        <f t="shared" si="5"/>
        <v>12.4</v>
      </c>
    </row>
    <row r="292" spans="1:20" x14ac:dyDescent="0.2">
      <c r="A292" s="111">
        <v>286</v>
      </c>
      <c r="B292" s="95" t="s">
        <v>886</v>
      </c>
      <c r="C292" s="95" t="s">
        <v>79</v>
      </c>
      <c r="D292" s="96">
        <v>3</v>
      </c>
      <c r="E292" s="97">
        <v>45383</v>
      </c>
      <c r="F292" s="98">
        <v>24.800000000000004</v>
      </c>
      <c r="G292" s="101">
        <v>1</v>
      </c>
      <c r="H292" s="102">
        <v>0.34510552382231963</v>
      </c>
      <c r="I292" s="102">
        <v>0.2866705898236856</v>
      </c>
      <c r="J292" s="102">
        <v>0.28930204548682154</v>
      </c>
      <c r="K292" s="102">
        <v>0.31634228065278813</v>
      </c>
      <c r="L292" s="102">
        <v>0.37996651909642021</v>
      </c>
      <c r="M292" s="102">
        <v>0.44307907311157868</v>
      </c>
      <c r="N292" s="102">
        <v>0.5267118545738162</v>
      </c>
      <c r="O292" s="102">
        <v>0.5949203864063437</v>
      </c>
      <c r="P292" s="102">
        <v>0.58473634631058879</v>
      </c>
      <c r="Q292" s="102">
        <v>0.52362924694768764</v>
      </c>
      <c r="R292" s="102">
        <v>0.40768468986504969</v>
      </c>
      <c r="S292" s="102">
        <v>0.38086901862969602</v>
      </c>
      <c r="T292" s="118">
        <f t="shared" si="5"/>
        <v>24.800000000000004</v>
      </c>
    </row>
    <row r="293" spans="1:20" x14ac:dyDescent="0.2">
      <c r="A293" s="111">
        <v>287</v>
      </c>
      <c r="B293" s="95" t="s">
        <v>887</v>
      </c>
      <c r="C293" s="95" t="s">
        <v>79</v>
      </c>
      <c r="D293" s="96">
        <v>3</v>
      </c>
      <c r="E293" s="97">
        <v>45383</v>
      </c>
      <c r="F293" s="98">
        <v>12.4</v>
      </c>
      <c r="G293" s="101">
        <v>1</v>
      </c>
      <c r="H293" s="102">
        <v>0.34510552382231963</v>
      </c>
      <c r="I293" s="102">
        <v>0.2866705898236856</v>
      </c>
      <c r="J293" s="102">
        <v>0.28930204548682154</v>
      </c>
      <c r="K293" s="102">
        <v>0.31634228065278813</v>
      </c>
      <c r="L293" s="102">
        <v>0.37996651909642021</v>
      </c>
      <c r="M293" s="102">
        <v>0.44307907311157868</v>
      </c>
      <c r="N293" s="102">
        <v>0.5267118545738162</v>
      </c>
      <c r="O293" s="102">
        <v>0.5949203864063437</v>
      </c>
      <c r="P293" s="102">
        <v>0.58473634631058879</v>
      </c>
      <c r="Q293" s="102">
        <v>0.52362924694768764</v>
      </c>
      <c r="R293" s="102">
        <v>0.40768468986504969</v>
      </c>
      <c r="S293" s="102">
        <v>0.38086901862969602</v>
      </c>
      <c r="T293" s="118">
        <f t="shared" si="5"/>
        <v>12.4</v>
      </c>
    </row>
    <row r="294" spans="1:20" x14ac:dyDescent="0.2">
      <c r="A294" s="111">
        <v>288</v>
      </c>
      <c r="B294" s="95" t="s">
        <v>888</v>
      </c>
      <c r="C294" s="95" t="s">
        <v>79</v>
      </c>
      <c r="D294" s="96">
        <v>3</v>
      </c>
      <c r="E294" s="97">
        <v>45352</v>
      </c>
      <c r="F294" s="98">
        <v>31</v>
      </c>
      <c r="G294" s="101">
        <v>1</v>
      </c>
      <c r="H294" s="102">
        <v>0.34510552382231963</v>
      </c>
      <c r="I294" s="102">
        <v>0.2866705898236856</v>
      </c>
      <c r="J294" s="102">
        <v>0.28930204548682154</v>
      </c>
      <c r="K294" s="102">
        <v>0.31634228065278813</v>
      </c>
      <c r="L294" s="102">
        <v>0.37996651909642021</v>
      </c>
      <c r="M294" s="102">
        <v>0.44307907311157868</v>
      </c>
      <c r="N294" s="102">
        <v>0.5267118545738162</v>
      </c>
      <c r="O294" s="102">
        <v>0.5949203864063437</v>
      </c>
      <c r="P294" s="102">
        <v>0.58473634631058879</v>
      </c>
      <c r="Q294" s="102">
        <v>0.52362924694768764</v>
      </c>
      <c r="R294" s="102">
        <v>0.40768468986504969</v>
      </c>
      <c r="S294" s="102">
        <v>0.38086901862969602</v>
      </c>
      <c r="T294" s="118">
        <f t="shared" si="5"/>
        <v>31</v>
      </c>
    </row>
    <row r="295" spans="1:20" x14ac:dyDescent="0.2">
      <c r="A295" s="111">
        <v>289</v>
      </c>
      <c r="B295" s="95" t="s">
        <v>889</v>
      </c>
      <c r="C295" s="95" t="s">
        <v>79</v>
      </c>
      <c r="D295" s="96">
        <v>3</v>
      </c>
      <c r="E295" s="97">
        <v>45352</v>
      </c>
      <c r="F295" s="98">
        <v>24.8</v>
      </c>
      <c r="G295" s="101">
        <v>1</v>
      </c>
      <c r="H295" s="102">
        <v>0.34510552382231963</v>
      </c>
      <c r="I295" s="102">
        <v>0.2866705898236856</v>
      </c>
      <c r="J295" s="102">
        <v>0.28930204548682154</v>
      </c>
      <c r="K295" s="102">
        <v>0.31634228065278813</v>
      </c>
      <c r="L295" s="102">
        <v>0.37996651909642021</v>
      </c>
      <c r="M295" s="102">
        <v>0.44307907311157868</v>
      </c>
      <c r="N295" s="102">
        <v>0.5267118545738162</v>
      </c>
      <c r="O295" s="102">
        <v>0.5949203864063437</v>
      </c>
      <c r="P295" s="102">
        <v>0.58473634631058879</v>
      </c>
      <c r="Q295" s="102">
        <v>0.52362924694768764</v>
      </c>
      <c r="R295" s="102">
        <v>0.40768468986504969</v>
      </c>
      <c r="S295" s="102">
        <v>0.38086901862969602</v>
      </c>
      <c r="T295" s="118">
        <f t="shared" si="5"/>
        <v>24.8</v>
      </c>
    </row>
    <row r="296" spans="1:20" x14ac:dyDescent="0.2">
      <c r="A296" s="111">
        <v>290</v>
      </c>
      <c r="B296" s="95" t="s">
        <v>890</v>
      </c>
      <c r="C296" s="95" t="s">
        <v>79</v>
      </c>
      <c r="D296" s="96">
        <v>3</v>
      </c>
      <c r="E296" s="97">
        <v>45383</v>
      </c>
      <c r="F296" s="98">
        <v>24.8</v>
      </c>
      <c r="G296" s="101">
        <v>1</v>
      </c>
      <c r="H296" s="102">
        <v>0.34510552382231963</v>
      </c>
      <c r="I296" s="102">
        <v>0.2866705898236856</v>
      </c>
      <c r="J296" s="102">
        <v>0.28930204548682154</v>
      </c>
      <c r="K296" s="102">
        <v>0.31634228065278813</v>
      </c>
      <c r="L296" s="102">
        <v>0.37996651909642021</v>
      </c>
      <c r="M296" s="102">
        <v>0.44307907311157868</v>
      </c>
      <c r="N296" s="102">
        <v>0.5267118545738162</v>
      </c>
      <c r="O296" s="102">
        <v>0.5949203864063437</v>
      </c>
      <c r="P296" s="102">
        <v>0.58473634631058879</v>
      </c>
      <c r="Q296" s="102">
        <v>0.52362924694768764</v>
      </c>
      <c r="R296" s="102">
        <v>0.40768468986504969</v>
      </c>
      <c r="S296" s="102">
        <v>0.38086901862969602</v>
      </c>
      <c r="T296" s="118">
        <f t="shared" si="5"/>
        <v>24.8</v>
      </c>
    </row>
    <row r="297" spans="1:20" x14ac:dyDescent="0.2">
      <c r="A297" s="111">
        <v>291</v>
      </c>
      <c r="B297" s="95" t="s">
        <v>1707</v>
      </c>
      <c r="C297" s="95" t="s">
        <v>79</v>
      </c>
      <c r="D297" s="96">
        <v>3</v>
      </c>
      <c r="E297" s="97">
        <v>45211</v>
      </c>
      <c r="F297" s="98">
        <v>-2</v>
      </c>
      <c r="G297" s="101">
        <v>1</v>
      </c>
      <c r="H297" s="102">
        <v>0.34510552382231963</v>
      </c>
      <c r="I297" s="102">
        <v>0.2866705898236856</v>
      </c>
      <c r="J297" s="102">
        <v>0.28930204548682154</v>
      </c>
      <c r="K297" s="102">
        <v>0.31634228065278813</v>
      </c>
      <c r="L297" s="102">
        <v>0.37996651909642021</v>
      </c>
      <c r="M297" s="102">
        <v>0.44307907311157868</v>
      </c>
      <c r="N297" s="102">
        <v>0.5267118545738162</v>
      </c>
      <c r="O297" s="102">
        <v>0.5949203864063437</v>
      </c>
      <c r="P297" s="102">
        <v>0.58473634631058879</v>
      </c>
      <c r="Q297" s="102">
        <v>0.52362924694768764</v>
      </c>
      <c r="R297" s="102">
        <v>0.40768468986504969</v>
      </c>
      <c r="S297" s="102">
        <v>0.38086901862969602</v>
      </c>
      <c r="T297" s="118">
        <f t="shared" si="5"/>
        <v>-2</v>
      </c>
    </row>
    <row r="298" spans="1:20" x14ac:dyDescent="0.2">
      <c r="A298" s="111">
        <v>292</v>
      </c>
      <c r="B298" s="95" t="s">
        <v>1708</v>
      </c>
      <c r="C298" s="95" t="s">
        <v>79</v>
      </c>
      <c r="D298" s="96">
        <v>3</v>
      </c>
      <c r="E298" s="97">
        <v>45194</v>
      </c>
      <c r="F298" s="98">
        <v>-2.1</v>
      </c>
      <c r="G298" s="101">
        <v>1</v>
      </c>
      <c r="H298" s="102">
        <v>0.34510552382231963</v>
      </c>
      <c r="I298" s="102">
        <v>0.2866705898236856</v>
      </c>
      <c r="J298" s="102">
        <v>0.28930204548682154</v>
      </c>
      <c r="K298" s="102">
        <v>0.31634228065278813</v>
      </c>
      <c r="L298" s="102">
        <v>0.37996651909642021</v>
      </c>
      <c r="M298" s="102">
        <v>0.44307907311157868</v>
      </c>
      <c r="N298" s="102">
        <v>0.5267118545738162</v>
      </c>
      <c r="O298" s="102">
        <v>0.5949203864063437</v>
      </c>
      <c r="P298" s="102">
        <v>0.58473634631058879</v>
      </c>
      <c r="Q298" s="102">
        <v>0.52362924694768764</v>
      </c>
      <c r="R298" s="102">
        <v>0.40768468986504969</v>
      </c>
      <c r="S298" s="102">
        <v>0.38086901862969602</v>
      </c>
      <c r="T298" s="118">
        <f t="shared" si="5"/>
        <v>-2.1</v>
      </c>
    </row>
    <row r="299" spans="1:20" x14ac:dyDescent="0.2">
      <c r="A299" s="111">
        <v>293</v>
      </c>
      <c r="B299" s="95" t="s">
        <v>1709</v>
      </c>
      <c r="C299" s="95" t="s">
        <v>79</v>
      </c>
      <c r="D299" s="96">
        <v>3</v>
      </c>
      <c r="E299" s="97">
        <v>45239</v>
      </c>
      <c r="F299" s="98">
        <v>-2</v>
      </c>
      <c r="G299" s="101">
        <v>1</v>
      </c>
      <c r="H299" s="102">
        <v>0.34510552382231963</v>
      </c>
      <c r="I299" s="102">
        <v>0.2866705898236856</v>
      </c>
      <c r="J299" s="102">
        <v>0.28930204548682154</v>
      </c>
      <c r="K299" s="102">
        <v>0.31634228065278813</v>
      </c>
      <c r="L299" s="102">
        <v>0.37996651909642021</v>
      </c>
      <c r="M299" s="102">
        <v>0.44307907311157868</v>
      </c>
      <c r="N299" s="102">
        <v>0.5267118545738162</v>
      </c>
      <c r="O299" s="102">
        <v>0.5949203864063437</v>
      </c>
      <c r="P299" s="102">
        <v>0.58473634631058879</v>
      </c>
      <c r="Q299" s="102">
        <v>0.52362924694768764</v>
      </c>
      <c r="R299" s="102">
        <v>0.40768468986504969</v>
      </c>
      <c r="S299" s="102">
        <v>0.38086901862969602</v>
      </c>
      <c r="T299" s="118">
        <f t="shared" si="5"/>
        <v>-2</v>
      </c>
    </row>
    <row r="300" spans="1:20" x14ac:dyDescent="0.2">
      <c r="A300" s="111">
        <v>294</v>
      </c>
      <c r="B300" s="95" t="s">
        <v>1710</v>
      </c>
      <c r="C300" s="95" t="s">
        <v>79</v>
      </c>
      <c r="D300" s="96">
        <v>3</v>
      </c>
      <c r="E300" s="97">
        <v>45253</v>
      </c>
      <c r="F300" s="98">
        <v>2</v>
      </c>
      <c r="G300" s="101">
        <v>1</v>
      </c>
      <c r="H300" s="102">
        <v>0.34510552382231963</v>
      </c>
      <c r="I300" s="102">
        <v>0.2866705898236856</v>
      </c>
      <c r="J300" s="102">
        <v>0.28930204548682154</v>
      </c>
      <c r="K300" s="102">
        <v>0.31634228065278813</v>
      </c>
      <c r="L300" s="102">
        <v>0.37996651909642021</v>
      </c>
      <c r="M300" s="102">
        <v>0.44307907311157868</v>
      </c>
      <c r="N300" s="102">
        <v>0.5267118545738162</v>
      </c>
      <c r="O300" s="102">
        <v>0.5949203864063437</v>
      </c>
      <c r="P300" s="102">
        <v>0.58473634631058879</v>
      </c>
      <c r="Q300" s="102">
        <v>0.52362924694768764</v>
      </c>
      <c r="R300" s="102">
        <v>0.40768468986504969</v>
      </c>
      <c r="S300" s="102">
        <v>0.38086901862969602</v>
      </c>
      <c r="T300" s="118">
        <f t="shared" si="5"/>
        <v>2</v>
      </c>
    </row>
    <row r="301" spans="1:20" x14ac:dyDescent="0.2">
      <c r="A301" s="111">
        <v>295</v>
      </c>
      <c r="B301" s="95" t="s">
        <v>1711</v>
      </c>
      <c r="C301" s="95" t="s">
        <v>79</v>
      </c>
      <c r="D301" s="96">
        <v>3</v>
      </c>
      <c r="E301" s="97">
        <v>45212</v>
      </c>
      <c r="F301" s="98">
        <v>-6</v>
      </c>
      <c r="G301" s="101">
        <v>1</v>
      </c>
      <c r="H301" s="102">
        <v>0.34510552382231963</v>
      </c>
      <c r="I301" s="102">
        <v>0.2866705898236856</v>
      </c>
      <c r="J301" s="102">
        <v>0.28930204548682154</v>
      </c>
      <c r="K301" s="102">
        <v>0.31634228065278813</v>
      </c>
      <c r="L301" s="102">
        <v>0.37996651909642021</v>
      </c>
      <c r="M301" s="102">
        <v>0.44307907311157868</v>
      </c>
      <c r="N301" s="102">
        <v>0.5267118545738162</v>
      </c>
      <c r="O301" s="102">
        <v>0.5949203864063437</v>
      </c>
      <c r="P301" s="102">
        <v>0.58473634631058879</v>
      </c>
      <c r="Q301" s="102">
        <v>0.52362924694768764</v>
      </c>
      <c r="R301" s="102">
        <v>0.40768468986504969</v>
      </c>
      <c r="S301" s="102">
        <v>0.38086901862969602</v>
      </c>
      <c r="T301" s="118">
        <f t="shared" si="5"/>
        <v>-6</v>
      </c>
    </row>
    <row r="302" spans="1:20" x14ac:dyDescent="0.2">
      <c r="A302" s="111">
        <v>296</v>
      </c>
      <c r="B302" s="95" t="s">
        <v>891</v>
      </c>
      <c r="C302" s="95" t="s">
        <v>79</v>
      </c>
      <c r="D302" s="96">
        <v>3</v>
      </c>
      <c r="E302" s="97">
        <v>44983</v>
      </c>
      <c r="F302" s="98">
        <v>-1.67</v>
      </c>
      <c r="G302" s="101">
        <v>1</v>
      </c>
      <c r="H302" s="102">
        <v>0.34510552382231963</v>
      </c>
      <c r="I302" s="102">
        <v>0.2866705898236856</v>
      </c>
      <c r="J302" s="102">
        <v>0.28930204548682154</v>
      </c>
      <c r="K302" s="102">
        <v>0.31634228065278813</v>
      </c>
      <c r="L302" s="102">
        <v>0.37996651909642021</v>
      </c>
      <c r="M302" s="102">
        <v>0.44307907311157868</v>
      </c>
      <c r="N302" s="102">
        <v>0.5267118545738162</v>
      </c>
      <c r="O302" s="102">
        <v>0.5949203864063437</v>
      </c>
      <c r="P302" s="102">
        <v>0.58473634631058879</v>
      </c>
      <c r="Q302" s="102">
        <v>0.52362924694768764</v>
      </c>
      <c r="R302" s="102">
        <v>0.40768468986504969</v>
      </c>
      <c r="S302" s="102">
        <v>0.38086901862969602</v>
      </c>
      <c r="T302" s="118">
        <f t="shared" si="5"/>
        <v>-1.67</v>
      </c>
    </row>
    <row r="303" spans="1:20" x14ac:dyDescent="0.2">
      <c r="A303" s="111">
        <v>297</v>
      </c>
      <c r="B303" s="95" t="s">
        <v>894</v>
      </c>
      <c r="C303" s="95" t="s">
        <v>79</v>
      </c>
      <c r="D303" s="96">
        <v>3</v>
      </c>
      <c r="E303" s="97">
        <v>45352</v>
      </c>
      <c r="F303" s="98">
        <v>79.8</v>
      </c>
      <c r="G303" s="101">
        <v>1</v>
      </c>
      <c r="H303" s="102">
        <v>0.34510552382231963</v>
      </c>
      <c r="I303" s="102">
        <v>0.2866705898236856</v>
      </c>
      <c r="J303" s="102">
        <v>0.28930204548682154</v>
      </c>
      <c r="K303" s="102">
        <v>0.31634228065278813</v>
      </c>
      <c r="L303" s="102">
        <v>0.37996651909642021</v>
      </c>
      <c r="M303" s="102">
        <v>0.44307907311157868</v>
      </c>
      <c r="N303" s="102">
        <v>0.5267118545738162</v>
      </c>
      <c r="O303" s="102">
        <v>0.5949203864063437</v>
      </c>
      <c r="P303" s="102">
        <v>0.58473634631058879</v>
      </c>
      <c r="Q303" s="102">
        <v>0.52362924694768764</v>
      </c>
      <c r="R303" s="102">
        <v>0.40768468986504969</v>
      </c>
      <c r="S303" s="102">
        <v>0.38086901862969602</v>
      </c>
      <c r="T303" s="118">
        <f t="shared" si="5"/>
        <v>79.8</v>
      </c>
    </row>
    <row r="304" spans="1:20" x14ac:dyDescent="0.2">
      <c r="A304" s="111">
        <v>298</v>
      </c>
      <c r="B304" s="95" t="s">
        <v>1712</v>
      </c>
      <c r="C304" s="95" t="s">
        <v>79</v>
      </c>
      <c r="D304" s="96">
        <v>3</v>
      </c>
      <c r="E304" s="97">
        <v>45474</v>
      </c>
      <c r="F304" s="98">
        <v>45</v>
      </c>
      <c r="G304" s="101">
        <v>1</v>
      </c>
      <c r="H304" s="102">
        <v>0.34510552382231963</v>
      </c>
      <c r="I304" s="102">
        <v>0.2866705898236856</v>
      </c>
      <c r="J304" s="102">
        <v>0.28930204548682154</v>
      </c>
      <c r="K304" s="102">
        <v>0.31634228065278813</v>
      </c>
      <c r="L304" s="102">
        <v>0.37996651909642021</v>
      </c>
      <c r="M304" s="102">
        <v>0.44307907311157868</v>
      </c>
      <c r="N304" s="102">
        <v>0.5267118545738162</v>
      </c>
      <c r="O304" s="102">
        <v>0.5949203864063437</v>
      </c>
      <c r="P304" s="102">
        <v>0.58473634631058879</v>
      </c>
      <c r="Q304" s="102">
        <v>0.52362924694768764</v>
      </c>
      <c r="R304" s="102">
        <v>0.40768468986504969</v>
      </c>
      <c r="S304" s="102">
        <v>0.38086901862969602</v>
      </c>
      <c r="T304" s="118">
        <f t="shared" si="5"/>
        <v>45</v>
      </c>
    </row>
    <row r="305" spans="1:20" x14ac:dyDescent="0.2">
      <c r="A305" s="111">
        <v>299</v>
      </c>
      <c r="B305" s="95" t="s">
        <v>895</v>
      </c>
      <c r="C305" s="95" t="s">
        <v>79</v>
      </c>
      <c r="D305" s="96">
        <v>3</v>
      </c>
      <c r="E305" s="97">
        <v>45474</v>
      </c>
      <c r="F305" s="98">
        <v>40.5</v>
      </c>
      <c r="G305" s="101">
        <v>1</v>
      </c>
      <c r="H305" s="102">
        <v>0.34510552382231963</v>
      </c>
      <c r="I305" s="102">
        <v>0.2866705898236856</v>
      </c>
      <c r="J305" s="102">
        <v>0.28930204548682154</v>
      </c>
      <c r="K305" s="102">
        <v>0.31634228065278813</v>
      </c>
      <c r="L305" s="102">
        <v>0.37996651909642021</v>
      </c>
      <c r="M305" s="102">
        <v>0.44307907311157868</v>
      </c>
      <c r="N305" s="102">
        <v>0.5267118545738162</v>
      </c>
      <c r="O305" s="102">
        <v>0.5949203864063437</v>
      </c>
      <c r="P305" s="102">
        <v>0.58473634631058879</v>
      </c>
      <c r="Q305" s="102">
        <v>0.52362924694768764</v>
      </c>
      <c r="R305" s="102">
        <v>0.40768468986504969</v>
      </c>
      <c r="S305" s="102">
        <v>0.38086901862969602</v>
      </c>
      <c r="T305" s="118">
        <f t="shared" si="5"/>
        <v>40.5</v>
      </c>
    </row>
    <row r="306" spans="1:20" x14ac:dyDescent="0.2">
      <c r="A306" s="111">
        <v>300</v>
      </c>
      <c r="B306" s="95" t="s">
        <v>1714</v>
      </c>
      <c r="C306" s="95" t="s">
        <v>79</v>
      </c>
      <c r="D306" s="96">
        <v>3</v>
      </c>
      <c r="E306" s="97">
        <v>45597</v>
      </c>
      <c r="F306" s="98">
        <v>45</v>
      </c>
      <c r="G306" s="101">
        <v>1</v>
      </c>
      <c r="H306" s="102">
        <v>0.34510552382231963</v>
      </c>
      <c r="I306" s="102">
        <v>0.2866705898236856</v>
      </c>
      <c r="J306" s="102">
        <v>0.28930204548682154</v>
      </c>
      <c r="K306" s="102">
        <v>0.31634228065278813</v>
      </c>
      <c r="L306" s="102">
        <v>0.37996651909642021</v>
      </c>
      <c r="M306" s="102">
        <v>0.44307907311157868</v>
      </c>
      <c r="N306" s="102">
        <v>0.5267118545738162</v>
      </c>
      <c r="O306" s="102">
        <v>0.5949203864063437</v>
      </c>
      <c r="P306" s="102">
        <v>0.58473634631058879</v>
      </c>
      <c r="Q306" s="102">
        <v>0.52362924694768764</v>
      </c>
      <c r="R306" s="102">
        <v>0.40768468986504969</v>
      </c>
      <c r="S306" s="102">
        <v>0.38086901862969602</v>
      </c>
      <c r="T306" s="118">
        <f t="shared" si="5"/>
        <v>45</v>
      </c>
    </row>
    <row r="307" spans="1:20" x14ac:dyDescent="0.2">
      <c r="A307" s="111">
        <v>301</v>
      </c>
      <c r="B307" s="95" t="s">
        <v>1717</v>
      </c>
      <c r="C307" s="95" t="s">
        <v>79</v>
      </c>
      <c r="D307" s="96">
        <v>3</v>
      </c>
      <c r="E307" s="97">
        <v>45627</v>
      </c>
      <c r="F307" s="98">
        <v>22.5</v>
      </c>
      <c r="G307" s="101">
        <v>1</v>
      </c>
      <c r="H307" s="102">
        <v>0.34510552382231963</v>
      </c>
      <c r="I307" s="102">
        <v>0.2866705898236856</v>
      </c>
      <c r="J307" s="102">
        <v>0.28930204548682154</v>
      </c>
      <c r="K307" s="102">
        <v>0.31634228065278813</v>
      </c>
      <c r="L307" s="102">
        <v>0.37996651909642021</v>
      </c>
      <c r="M307" s="102">
        <v>0.44307907311157868</v>
      </c>
      <c r="N307" s="102">
        <v>0.5267118545738162</v>
      </c>
      <c r="O307" s="102">
        <v>0.5949203864063437</v>
      </c>
      <c r="P307" s="102">
        <v>0.58473634631058879</v>
      </c>
      <c r="Q307" s="102">
        <v>0.52362924694768764</v>
      </c>
      <c r="R307" s="102">
        <v>0.40768468986504969</v>
      </c>
      <c r="S307" s="102">
        <v>0.38086901862969602</v>
      </c>
      <c r="T307" s="118">
        <f t="shared" si="5"/>
        <v>22.5</v>
      </c>
    </row>
    <row r="308" spans="1:20" x14ac:dyDescent="0.2">
      <c r="A308" s="111">
        <v>302</v>
      </c>
      <c r="B308" s="95" t="s">
        <v>1719</v>
      </c>
      <c r="C308" s="95" t="s">
        <v>79</v>
      </c>
      <c r="D308" s="96">
        <v>3</v>
      </c>
      <c r="E308" s="97">
        <v>45597</v>
      </c>
      <c r="F308" s="98">
        <v>42</v>
      </c>
      <c r="G308" s="101">
        <v>1</v>
      </c>
      <c r="H308" s="102">
        <v>0.34510552382231963</v>
      </c>
      <c r="I308" s="102">
        <v>0.2866705898236856</v>
      </c>
      <c r="J308" s="102">
        <v>0.28930204548682154</v>
      </c>
      <c r="K308" s="102">
        <v>0.31634228065278813</v>
      </c>
      <c r="L308" s="102">
        <v>0.37996651909642021</v>
      </c>
      <c r="M308" s="102">
        <v>0.44307907311157868</v>
      </c>
      <c r="N308" s="102">
        <v>0.5267118545738162</v>
      </c>
      <c r="O308" s="102">
        <v>0.5949203864063437</v>
      </c>
      <c r="P308" s="102">
        <v>0.58473634631058879</v>
      </c>
      <c r="Q308" s="102">
        <v>0.52362924694768764</v>
      </c>
      <c r="R308" s="102">
        <v>0.40768468986504969</v>
      </c>
      <c r="S308" s="102">
        <v>0.38086901862969602</v>
      </c>
      <c r="T308" s="118">
        <f t="shared" si="5"/>
        <v>42</v>
      </c>
    </row>
    <row r="309" spans="1:20" x14ac:dyDescent="0.2">
      <c r="A309" s="111">
        <v>303</v>
      </c>
      <c r="B309" s="95" t="s">
        <v>1725</v>
      </c>
      <c r="C309" s="95" t="s">
        <v>79</v>
      </c>
      <c r="D309" s="96">
        <v>3</v>
      </c>
      <c r="E309" s="97">
        <v>45566</v>
      </c>
      <c r="F309" s="98">
        <v>40.5</v>
      </c>
      <c r="G309" s="101">
        <v>1</v>
      </c>
      <c r="H309" s="102">
        <v>0.34510552382231963</v>
      </c>
      <c r="I309" s="102">
        <v>0.2866705898236856</v>
      </c>
      <c r="J309" s="102">
        <v>0.28930204548682154</v>
      </c>
      <c r="K309" s="102">
        <v>0.31634228065278813</v>
      </c>
      <c r="L309" s="102">
        <v>0.37996651909642021</v>
      </c>
      <c r="M309" s="102">
        <v>0.44307907311157868</v>
      </c>
      <c r="N309" s="102">
        <v>0.5267118545738162</v>
      </c>
      <c r="O309" s="102">
        <v>0.5949203864063437</v>
      </c>
      <c r="P309" s="102">
        <v>0.58473634631058879</v>
      </c>
      <c r="Q309" s="102">
        <v>0.52362924694768764</v>
      </c>
      <c r="R309" s="102">
        <v>0.40768468986504969</v>
      </c>
      <c r="S309" s="102">
        <v>0.38086901862969602</v>
      </c>
      <c r="T309" s="118">
        <f t="shared" si="5"/>
        <v>40.5</v>
      </c>
    </row>
    <row r="310" spans="1:20" x14ac:dyDescent="0.2">
      <c r="A310" s="111">
        <v>304</v>
      </c>
      <c r="B310" s="95" t="s">
        <v>1727</v>
      </c>
      <c r="C310" s="95" t="s">
        <v>79</v>
      </c>
      <c r="D310" s="96">
        <v>3</v>
      </c>
      <c r="E310" s="97">
        <v>45597</v>
      </c>
      <c r="F310" s="98">
        <v>36</v>
      </c>
      <c r="G310" s="101">
        <v>1</v>
      </c>
      <c r="H310" s="102">
        <v>0.34510552382231963</v>
      </c>
      <c r="I310" s="102">
        <v>0.2866705898236856</v>
      </c>
      <c r="J310" s="102">
        <v>0.28930204548682154</v>
      </c>
      <c r="K310" s="102">
        <v>0.31634228065278813</v>
      </c>
      <c r="L310" s="102">
        <v>0.37996651909642021</v>
      </c>
      <c r="M310" s="102">
        <v>0.44307907311157868</v>
      </c>
      <c r="N310" s="102">
        <v>0.5267118545738162</v>
      </c>
      <c r="O310" s="102">
        <v>0.5949203864063437</v>
      </c>
      <c r="P310" s="102">
        <v>0.58473634631058879</v>
      </c>
      <c r="Q310" s="102">
        <v>0.52362924694768764</v>
      </c>
      <c r="R310" s="102">
        <v>0.40768468986504969</v>
      </c>
      <c r="S310" s="102">
        <v>0.38086901862969602</v>
      </c>
      <c r="T310" s="118">
        <f t="shared" si="5"/>
        <v>36</v>
      </c>
    </row>
    <row r="311" spans="1:20" x14ac:dyDescent="0.2">
      <c r="A311" s="111">
        <v>305</v>
      </c>
      <c r="B311" s="95" t="s">
        <v>1730</v>
      </c>
      <c r="C311" s="95" t="s">
        <v>79</v>
      </c>
      <c r="D311" s="96">
        <v>3</v>
      </c>
      <c r="E311" s="97">
        <v>45627</v>
      </c>
      <c r="F311" s="98">
        <v>40.5</v>
      </c>
      <c r="G311" s="101">
        <v>1</v>
      </c>
      <c r="H311" s="102">
        <v>0.34510552382231963</v>
      </c>
      <c r="I311" s="102">
        <v>0.2866705898236856</v>
      </c>
      <c r="J311" s="102">
        <v>0.28930204548682154</v>
      </c>
      <c r="K311" s="102">
        <v>0.31634228065278813</v>
      </c>
      <c r="L311" s="102">
        <v>0.37996651909642021</v>
      </c>
      <c r="M311" s="102">
        <v>0.44307907311157868</v>
      </c>
      <c r="N311" s="102">
        <v>0.5267118545738162</v>
      </c>
      <c r="O311" s="102">
        <v>0.5949203864063437</v>
      </c>
      <c r="P311" s="102">
        <v>0.58473634631058879</v>
      </c>
      <c r="Q311" s="102">
        <v>0.52362924694768764</v>
      </c>
      <c r="R311" s="102">
        <v>0.40768468986504969</v>
      </c>
      <c r="S311" s="102">
        <v>0.38086901862969602</v>
      </c>
      <c r="T311" s="118">
        <f t="shared" si="5"/>
        <v>40.5</v>
      </c>
    </row>
    <row r="312" spans="1:20" x14ac:dyDescent="0.2">
      <c r="A312" s="111">
        <v>306</v>
      </c>
      <c r="B312" s="95" t="s">
        <v>1731</v>
      </c>
      <c r="C312" s="95" t="s">
        <v>79</v>
      </c>
      <c r="D312" s="96">
        <v>3</v>
      </c>
      <c r="E312" s="97">
        <v>45627</v>
      </c>
      <c r="F312" s="98">
        <v>27</v>
      </c>
      <c r="G312" s="101">
        <v>1</v>
      </c>
      <c r="H312" s="102">
        <v>0.34510552382231963</v>
      </c>
      <c r="I312" s="102">
        <v>0.2866705898236856</v>
      </c>
      <c r="J312" s="102">
        <v>0.28930204548682154</v>
      </c>
      <c r="K312" s="102">
        <v>0.31634228065278813</v>
      </c>
      <c r="L312" s="102">
        <v>0.37996651909642021</v>
      </c>
      <c r="M312" s="102">
        <v>0.44307907311157868</v>
      </c>
      <c r="N312" s="102">
        <v>0.5267118545738162</v>
      </c>
      <c r="O312" s="102">
        <v>0.5949203864063437</v>
      </c>
      <c r="P312" s="102">
        <v>0.58473634631058879</v>
      </c>
      <c r="Q312" s="102">
        <v>0.52362924694768764</v>
      </c>
      <c r="R312" s="102">
        <v>0.40768468986504969</v>
      </c>
      <c r="S312" s="102">
        <v>0.38086901862969602</v>
      </c>
      <c r="T312" s="118">
        <f t="shared" si="5"/>
        <v>27</v>
      </c>
    </row>
    <row r="313" spans="1:20" x14ac:dyDescent="0.2">
      <c r="A313" s="111">
        <v>307</v>
      </c>
      <c r="B313" s="95" t="s">
        <v>896</v>
      </c>
      <c r="C313" s="95" t="s">
        <v>79</v>
      </c>
      <c r="D313" s="96">
        <v>3</v>
      </c>
      <c r="E313" s="97">
        <v>45108</v>
      </c>
      <c r="F313" s="98">
        <v>16.5</v>
      </c>
      <c r="G313" s="101">
        <v>1</v>
      </c>
      <c r="H313" s="102">
        <v>0.34510552382231963</v>
      </c>
      <c r="I313" s="102">
        <v>0.2866705898236856</v>
      </c>
      <c r="J313" s="102">
        <v>0.28930204548682154</v>
      </c>
      <c r="K313" s="102">
        <v>0.31634228065278813</v>
      </c>
      <c r="L313" s="102">
        <v>0.37996651909642021</v>
      </c>
      <c r="M313" s="102">
        <v>0.44307907311157868</v>
      </c>
      <c r="N313" s="102">
        <v>0.5267118545738162</v>
      </c>
      <c r="O313" s="102">
        <v>0.5949203864063437</v>
      </c>
      <c r="P313" s="102">
        <v>0.58473634631058879</v>
      </c>
      <c r="Q313" s="102">
        <v>0.52362924694768764</v>
      </c>
      <c r="R313" s="102">
        <v>0.40768468986504969</v>
      </c>
      <c r="S313" s="102">
        <v>0.38086901862969602</v>
      </c>
      <c r="T313" s="118">
        <f t="shared" si="5"/>
        <v>16.5</v>
      </c>
    </row>
    <row r="314" spans="1:20" x14ac:dyDescent="0.2">
      <c r="A314" s="111">
        <v>308</v>
      </c>
      <c r="B314" s="95" t="s">
        <v>897</v>
      </c>
      <c r="C314" s="95" t="s">
        <v>79</v>
      </c>
      <c r="D314" s="96">
        <v>3</v>
      </c>
      <c r="E314" s="97">
        <v>45087</v>
      </c>
      <c r="F314" s="98">
        <v>5.5</v>
      </c>
      <c r="G314" s="101">
        <v>1</v>
      </c>
      <c r="H314" s="102">
        <v>0.34510552382231963</v>
      </c>
      <c r="I314" s="102">
        <v>0.2866705898236856</v>
      </c>
      <c r="J314" s="102">
        <v>0.28930204548682154</v>
      </c>
      <c r="K314" s="102">
        <v>0.31634228065278813</v>
      </c>
      <c r="L314" s="102">
        <v>0.37996651909642021</v>
      </c>
      <c r="M314" s="102">
        <v>0.44307907311157868</v>
      </c>
      <c r="N314" s="102">
        <v>0.5267118545738162</v>
      </c>
      <c r="O314" s="102">
        <v>0.5949203864063437</v>
      </c>
      <c r="P314" s="102">
        <v>0.58473634631058879</v>
      </c>
      <c r="Q314" s="102">
        <v>0.52362924694768764</v>
      </c>
      <c r="R314" s="102">
        <v>0.40768468986504969</v>
      </c>
      <c r="S314" s="102">
        <v>0.38086901862969602</v>
      </c>
      <c r="T314" s="118">
        <f t="shared" si="5"/>
        <v>5.5</v>
      </c>
    </row>
    <row r="315" spans="1:20" x14ac:dyDescent="0.2">
      <c r="A315" s="111">
        <v>309</v>
      </c>
      <c r="B315" s="95" t="s">
        <v>899</v>
      </c>
      <c r="C315" s="95" t="s">
        <v>79</v>
      </c>
      <c r="D315" s="96">
        <v>3</v>
      </c>
      <c r="E315" s="97">
        <v>45083</v>
      </c>
      <c r="F315" s="98">
        <v>5.5</v>
      </c>
      <c r="G315" s="101">
        <v>1</v>
      </c>
      <c r="H315" s="102">
        <v>0.34510552382231963</v>
      </c>
      <c r="I315" s="102">
        <v>0.2866705898236856</v>
      </c>
      <c r="J315" s="102">
        <v>0.28930204548682154</v>
      </c>
      <c r="K315" s="102">
        <v>0.31634228065278813</v>
      </c>
      <c r="L315" s="102">
        <v>0.37996651909642021</v>
      </c>
      <c r="M315" s="102">
        <v>0.44307907311157868</v>
      </c>
      <c r="N315" s="102">
        <v>0.5267118545738162</v>
      </c>
      <c r="O315" s="102">
        <v>0.5949203864063437</v>
      </c>
      <c r="P315" s="102">
        <v>0.58473634631058879</v>
      </c>
      <c r="Q315" s="102">
        <v>0.52362924694768764</v>
      </c>
      <c r="R315" s="102">
        <v>0.40768468986504969</v>
      </c>
      <c r="S315" s="102">
        <v>0.38086901862969602</v>
      </c>
      <c r="T315" s="118">
        <f t="shared" si="5"/>
        <v>5.5</v>
      </c>
    </row>
    <row r="316" spans="1:20" x14ac:dyDescent="0.2">
      <c r="A316" s="111">
        <v>310</v>
      </c>
      <c r="B316" s="95" t="s">
        <v>898</v>
      </c>
      <c r="C316" s="95" t="s">
        <v>79</v>
      </c>
      <c r="D316" s="96">
        <v>3</v>
      </c>
      <c r="E316" s="97">
        <v>45053</v>
      </c>
      <c r="F316" s="98">
        <v>27.5</v>
      </c>
      <c r="G316" s="101">
        <v>1</v>
      </c>
      <c r="H316" s="102">
        <v>0.34510552382231963</v>
      </c>
      <c r="I316" s="102">
        <v>0.2866705898236856</v>
      </c>
      <c r="J316" s="102">
        <v>0.28930204548682154</v>
      </c>
      <c r="K316" s="102">
        <v>0.31634228065278813</v>
      </c>
      <c r="L316" s="102">
        <v>0.37996651909642021</v>
      </c>
      <c r="M316" s="102">
        <v>0.44307907311157868</v>
      </c>
      <c r="N316" s="102">
        <v>0.5267118545738162</v>
      </c>
      <c r="O316" s="102">
        <v>0.5949203864063437</v>
      </c>
      <c r="P316" s="102">
        <v>0.58473634631058879</v>
      </c>
      <c r="Q316" s="102">
        <v>0.52362924694768764</v>
      </c>
      <c r="R316" s="102">
        <v>0.40768468986504969</v>
      </c>
      <c r="S316" s="102">
        <v>0.38086901862969602</v>
      </c>
      <c r="T316" s="118">
        <f t="shared" si="5"/>
        <v>27.5</v>
      </c>
    </row>
    <row r="317" spans="1:20" x14ac:dyDescent="0.2">
      <c r="A317" s="111">
        <v>311</v>
      </c>
      <c r="B317" s="95" t="s">
        <v>1732</v>
      </c>
      <c r="C317" s="95" t="s">
        <v>79</v>
      </c>
      <c r="D317" s="96">
        <v>3</v>
      </c>
      <c r="E317" s="97">
        <v>45074</v>
      </c>
      <c r="F317" s="98">
        <v>5.5</v>
      </c>
      <c r="G317" s="101">
        <v>1</v>
      </c>
      <c r="H317" s="102">
        <v>0.34510552382231963</v>
      </c>
      <c r="I317" s="102">
        <v>0.2866705898236856</v>
      </c>
      <c r="J317" s="102">
        <v>0.28930204548682154</v>
      </c>
      <c r="K317" s="102">
        <v>0.31634228065278813</v>
      </c>
      <c r="L317" s="102">
        <v>0.37996651909642021</v>
      </c>
      <c r="M317" s="102">
        <v>0.44307907311157868</v>
      </c>
      <c r="N317" s="102">
        <v>0.5267118545738162</v>
      </c>
      <c r="O317" s="102">
        <v>0.5949203864063437</v>
      </c>
      <c r="P317" s="102">
        <v>0.58473634631058879</v>
      </c>
      <c r="Q317" s="102">
        <v>0.52362924694768764</v>
      </c>
      <c r="R317" s="102">
        <v>0.40768468986504969</v>
      </c>
      <c r="S317" s="102">
        <v>0.38086901862969602</v>
      </c>
      <c r="T317" s="118">
        <f t="shared" ref="T317:T380" si="6">F317</f>
        <v>5.5</v>
      </c>
    </row>
    <row r="318" spans="1:20" x14ac:dyDescent="0.2">
      <c r="A318" s="111">
        <v>312</v>
      </c>
      <c r="B318" s="95" t="s">
        <v>900</v>
      </c>
      <c r="C318" s="95" t="s">
        <v>79</v>
      </c>
      <c r="D318" s="96">
        <v>3</v>
      </c>
      <c r="E318" s="97">
        <v>45144</v>
      </c>
      <c r="F318" s="98">
        <v>11</v>
      </c>
      <c r="G318" s="101">
        <v>1</v>
      </c>
      <c r="H318" s="102">
        <v>0.34510552382231963</v>
      </c>
      <c r="I318" s="102">
        <v>0.2866705898236856</v>
      </c>
      <c r="J318" s="102">
        <v>0.28930204548682154</v>
      </c>
      <c r="K318" s="102">
        <v>0.31634228065278813</v>
      </c>
      <c r="L318" s="102">
        <v>0.37996651909642021</v>
      </c>
      <c r="M318" s="102">
        <v>0.44307907311157868</v>
      </c>
      <c r="N318" s="102">
        <v>0.5267118545738162</v>
      </c>
      <c r="O318" s="102">
        <v>0.5949203864063437</v>
      </c>
      <c r="P318" s="102">
        <v>0.58473634631058879</v>
      </c>
      <c r="Q318" s="102">
        <v>0.52362924694768764</v>
      </c>
      <c r="R318" s="102">
        <v>0.40768468986504969</v>
      </c>
      <c r="S318" s="102">
        <v>0.38086901862969602</v>
      </c>
      <c r="T318" s="118">
        <f t="shared" si="6"/>
        <v>11</v>
      </c>
    </row>
    <row r="319" spans="1:20" x14ac:dyDescent="0.2">
      <c r="A319" s="111">
        <v>313</v>
      </c>
      <c r="B319" s="95" t="s">
        <v>1733</v>
      </c>
      <c r="C319" s="95" t="s">
        <v>79</v>
      </c>
      <c r="D319" s="96">
        <v>3</v>
      </c>
      <c r="E319" s="97">
        <v>45143</v>
      </c>
      <c r="F319" s="98">
        <v>27.5</v>
      </c>
      <c r="G319" s="101">
        <v>1</v>
      </c>
      <c r="H319" s="102">
        <v>0.34510552382231963</v>
      </c>
      <c r="I319" s="102">
        <v>0.2866705898236856</v>
      </c>
      <c r="J319" s="102">
        <v>0.28930204548682154</v>
      </c>
      <c r="K319" s="102">
        <v>0.31634228065278813</v>
      </c>
      <c r="L319" s="102">
        <v>0.37996651909642021</v>
      </c>
      <c r="M319" s="102">
        <v>0.44307907311157868</v>
      </c>
      <c r="N319" s="102">
        <v>0.5267118545738162</v>
      </c>
      <c r="O319" s="102">
        <v>0.5949203864063437</v>
      </c>
      <c r="P319" s="102">
        <v>0.58473634631058879</v>
      </c>
      <c r="Q319" s="102">
        <v>0.52362924694768764</v>
      </c>
      <c r="R319" s="102">
        <v>0.40768468986504969</v>
      </c>
      <c r="S319" s="102">
        <v>0.38086901862969602</v>
      </c>
      <c r="T319" s="118">
        <f t="shared" si="6"/>
        <v>27.5</v>
      </c>
    </row>
    <row r="320" spans="1:20" x14ac:dyDescent="0.2">
      <c r="A320" s="111">
        <v>314</v>
      </c>
      <c r="B320" s="95" t="s">
        <v>1734</v>
      </c>
      <c r="C320" s="95" t="s">
        <v>79</v>
      </c>
      <c r="D320" s="96">
        <v>3</v>
      </c>
      <c r="E320" s="97">
        <v>45151</v>
      </c>
      <c r="F320" s="98">
        <v>5.5</v>
      </c>
      <c r="G320" s="101">
        <v>1</v>
      </c>
      <c r="H320" s="102">
        <v>0.34510552382231963</v>
      </c>
      <c r="I320" s="102">
        <v>0.2866705898236856</v>
      </c>
      <c r="J320" s="102">
        <v>0.28930204548682154</v>
      </c>
      <c r="K320" s="102">
        <v>0.31634228065278813</v>
      </c>
      <c r="L320" s="102">
        <v>0.37996651909642021</v>
      </c>
      <c r="M320" s="102">
        <v>0.44307907311157868</v>
      </c>
      <c r="N320" s="102">
        <v>0.5267118545738162</v>
      </c>
      <c r="O320" s="102">
        <v>0.5949203864063437</v>
      </c>
      <c r="P320" s="102">
        <v>0.58473634631058879</v>
      </c>
      <c r="Q320" s="102">
        <v>0.52362924694768764</v>
      </c>
      <c r="R320" s="102">
        <v>0.40768468986504969</v>
      </c>
      <c r="S320" s="102">
        <v>0.38086901862969602</v>
      </c>
      <c r="T320" s="118">
        <f t="shared" si="6"/>
        <v>5.5</v>
      </c>
    </row>
    <row r="321" spans="1:20" x14ac:dyDescent="0.2">
      <c r="A321" s="111">
        <v>315</v>
      </c>
      <c r="B321" s="95" t="s">
        <v>901</v>
      </c>
      <c r="C321" s="95" t="s">
        <v>79</v>
      </c>
      <c r="D321" s="96">
        <v>3</v>
      </c>
      <c r="E321" s="97">
        <v>45027</v>
      </c>
      <c r="F321" s="98">
        <v>5.5</v>
      </c>
      <c r="G321" s="101">
        <v>1</v>
      </c>
      <c r="H321" s="102">
        <v>0.34510552382231963</v>
      </c>
      <c r="I321" s="102">
        <v>0.2866705898236856</v>
      </c>
      <c r="J321" s="102">
        <v>0.28930204548682154</v>
      </c>
      <c r="K321" s="102">
        <v>0.31634228065278813</v>
      </c>
      <c r="L321" s="102">
        <v>0.37996651909642021</v>
      </c>
      <c r="M321" s="102">
        <v>0.44307907311157868</v>
      </c>
      <c r="N321" s="102">
        <v>0.5267118545738162</v>
      </c>
      <c r="O321" s="102">
        <v>0.5949203864063437</v>
      </c>
      <c r="P321" s="102">
        <v>0.58473634631058879</v>
      </c>
      <c r="Q321" s="102">
        <v>0.52362924694768764</v>
      </c>
      <c r="R321" s="102">
        <v>0.40768468986504969</v>
      </c>
      <c r="S321" s="102">
        <v>0.38086901862969602</v>
      </c>
      <c r="T321" s="118">
        <f t="shared" si="6"/>
        <v>5.5</v>
      </c>
    </row>
    <row r="322" spans="1:20" x14ac:dyDescent="0.2">
      <c r="A322" s="111">
        <v>316</v>
      </c>
      <c r="B322" s="95" t="s">
        <v>902</v>
      </c>
      <c r="C322" s="95" t="s">
        <v>79</v>
      </c>
      <c r="D322" s="96">
        <v>3</v>
      </c>
      <c r="E322" s="97">
        <v>45012</v>
      </c>
      <c r="F322" s="98">
        <v>27.5</v>
      </c>
      <c r="G322" s="101">
        <v>1</v>
      </c>
      <c r="H322" s="102">
        <v>0.34510552382231963</v>
      </c>
      <c r="I322" s="102">
        <v>0.2866705898236856</v>
      </c>
      <c r="J322" s="102">
        <v>0.28930204548682154</v>
      </c>
      <c r="K322" s="102">
        <v>0.31634228065278813</v>
      </c>
      <c r="L322" s="102">
        <v>0.37996651909642021</v>
      </c>
      <c r="M322" s="102">
        <v>0.44307907311157868</v>
      </c>
      <c r="N322" s="102">
        <v>0.5267118545738162</v>
      </c>
      <c r="O322" s="102">
        <v>0.5949203864063437</v>
      </c>
      <c r="P322" s="102">
        <v>0.58473634631058879</v>
      </c>
      <c r="Q322" s="102">
        <v>0.52362924694768764</v>
      </c>
      <c r="R322" s="102">
        <v>0.40768468986504969</v>
      </c>
      <c r="S322" s="102">
        <v>0.38086901862969602</v>
      </c>
      <c r="T322" s="118">
        <f t="shared" si="6"/>
        <v>27.5</v>
      </c>
    </row>
    <row r="323" spans="1:20" x14ac:dyDescent="0.2">
      <c r="A323" s="111">
        <v>317</v>
      </c>
      <c r="B323" s="95" t="s">
        <v>903</v>
      </c>
      <c r="C323" s="95" t="s">
        <v>79</v>
      </c>
      <c r="D323" s="96">
        <v>3</v>
      </c>
      <c r="E323" s="97">
        <v>45013</v>
      </c>
      <c r="F323" s="98">
        <v>11</v>
      </c>
      <c r="G323" s="101">
        <v>1</v>
      </c>
      <c r="H323" s="102">
        <v>0.34510552382231963</v>
      </c>
      <c r="I323" s="102">
        <v>0.2866705898236856</v>
      </c>
      <c r="J323" s="102">
        <v>0.28930204548682154</v>
      </c>
      <c r="K323" s="102">
        <v>0.31634228065278813</v>
      </c>
      <c r="L323" s="102">
        <v>0.37996651909642021</v>
      </c>
      <c r="M323" s="102">
        <v>0.44307907311157868</v>
      </c>
      <c r="N323" s="102">
        <v>0.5267118545738162</v>
      </c>
      <c r="O323" s="102">
        <v>0.5949203864063437</v>
      </c>
      <c r="P323" s="102">
        <v>0.58473634631058879</v>
      </c>
      <c r="Q323" s="102">
        <v>0.52362924694768764</v>
      </c>
      <c r="R323" s="102">
        <v>0.40768468986504969</v>
      </c>
      <c r="S323" s="102">
        <v>0.38086901862969602</v>
      </c>
      <c r="T323" s="118">
        <f t="shared" si="6"/>
        <v>11</v>
      </c>
    </row>
    <row r="324" spans="1:20" x14ac:dyDescent="0.2">
      <c r="A324" s="111">
        <v>318</v>
      </c>
      <c r="B324" s="95" t="s">
        <v>904</v>
      </c>
      <c r="C324" s="95" t="s">
        <v>79</v>
      </c>
      <c r="D324" s="96">
        <v>3</v>
      </c>
      <c r="E324" s="97">
        <v>45020</v>
      </c>
      <c r="F324" s="98">
        <v>5.5</v>
      </c>
      <c r="G324" s="101">
        <v>1</v>
      </c>
      <c r="H324" s="102">
        <v>0.34510552382231963</v>
      </c>
      <c r="I324" s="102">
        <v>0.2866705898236856</v>
      </c>
      <c r="J324" s="102">
        <v>0.28930204548682154</v>
      </c>
      <c r="K324" s="102">
        <v>0.31634228065278813</v>
      </c>
      <c r="L324" s="102">
        <v>0.37996651909642021</v>
      </c>
      <c r="M324" s="102">
        <v>0.44307907311157868</v>
      </c>
      <c r="N324" s="102">
        <v>0.5267118545738162</v>
      </c>
      <c r="O324" s="102">
        <v>0.5949203864063437</v>
      </c>
      <c r="P324" s="102">
        <v>0.58473634631058879</v>
      </c>
      <c r="Q324" s="102">
        <v>0.52362924694768764</v>
      </c>
      <c r="R324" s="102">
        <v>0.40768468986504969</v>
      </c>
      <c r="S324" s="102">
        <v>0.38086901862969602</v>
      </c>
      <c r="T324" s="118">
        <f t="shared" si="6"/>
        <v>5.5</v>
      </c>
    </row>
    <row r="325" spans="1:20" x14ac:dyDescent="0.2">
      <c r="A325" s="111">
        <v>319</v>
      </c>
      <c r="B325" s="95" t="s">
        <v>1735</v>
      </c>
      <c r="C325" s="95" t="s">
        <v>79</v>
      </c>
      <c r="D325" s="96">
        <v>3</v>
      </c>
      <c r="E325" s="97">
        <v>45413</v>
      </c>
      <c r="F325" s="98">
        <v>38.5</v>
      </c>
      <c r="G325" s="101">
        <v>1</v>
      </c>
      <c r="H325" s="102">
        <v>0.34510552382231963</v>
      </c>
      <c r="I325" s="102">
        <v>0.2866705898236856</v>
      </c>
      <c r="J325" s="102">
        <v>0.28930204548682154</v>
      </c>
      <c r="K325" s="102">
        <v>0.31634228065278813</v>
      </c>
      <c r="L325" s="102">
        <v>0.37996651909642021</v>
      </c>
      <c r="M325" s="102">
        <v>0.44307907311157868</v>
      </c>
      <c r="N325" s="102">
        <v>0.5267118545738162</v>
      </c>
      <c r="O325" s="102">
        <v>0.5949203864063437</v>
      </c>
      <c r="P325" s="102">
        <v>0.58473634631058879</v>
      </c>
      <c r="Q325" s="102">
        <v>0.52362924694768764</v>
      </c>
      <c r="R325" s="102">
        <v>0.40768468986504969</v>
      </c>
      <c r="S325" s="102">
        <v>0.38086901862969602</v>
      </c>
      <c r="T325" s="118">
        <f t="shared" si="6"/>
        <v>38.5</v>
      </c>
    </row>
    <row r="326" spans="1:20" x14ac:dyDescent="0.2">
      <c r="A326" s="111">
        <v>320</v>
      </c>
      <c r="B326" s="95" t="s">
        <v>1736</v>
      </c>
      <c r="C326" s="95" t="s">
        <v>79</v>
      </c>
      <c r="D326" s="96">
        <v>3</v>
      </c>
      <c r="E326" s="97">
        <v>45352</v>
      </c>
      <c r="F326" s="98">
        <v>49.5</v>
      </c>
      <c r="G326" s="101">
        <v>1</v>
      </c>
      <c r="H326" s="102">
        <v>0.34510552382231963</v>
      </c>
      <c r="I326" s="102">
        <v>0.2866705898236856</v>
      </c>
      <c r="J326" s="102">
        <v>0.28930204548682154</v>
      </c>
      <c r="K326" s="102">
        <v>0.31634228065278813</v>
      </c>
      <c r="L326" s="102">
        <v>0.37996651909642021</v>
      </c>
      <c r="M326" s="102">
        <v>0.44307907311157868</v>
      </c>
      <c r="N326" s="102">
        <v>0.5267118545738162</v>
      </c>
      <c r="O326" s="102">
        <v>0.5949203864063437</v>
      </c>
      <c r="P326" s="102">
        <v>0.58473634631058879</v>
      </c>
      <c r="Q326" s="102">
        <v>0.52362924694768764</v>
      </c>
      <c r="R326" s="102">
        <v>0.40768468986504969</v>
      </c>
      <c r="S326" s="102">
        <v>0.38086901862969602</v>
      </c>
      <c r="T326" s="118">
        <f t="shared" si="6"/>
        <v>49.5</v>
      </c>
    </row>
    <row r="327" spans="1:20" x14ac:dyDescent="0.2">
      <c r="A327" s="111">
        <v>321</v>
      </c>
      <c r="B327" s="95" t="s">
        <v>1737</v>
      </c>
      <c r="C327" s="95" t="s">
        <v>79</v>
      </c>
      <c r="D327" s="96">
        <v>3</v>
      </c>
      <c r="E327" s="97">
        <v>45444</v>
      </c>
      <c r="F327" s="98">
        <v>38.5</v>
      </c>
      <c r="G327" s="101">
        <v>1</v>
      </c>
      <c r="H327" s="102">
        <v>0.34510552382231963</v>
      </c>
      <c r="I327" s="102">
        <v>0.2866705898236856</v>
      </c>
      <c r="J327" s="102">
        <v>0.28930204548682154</v>
      </c>
      <c r="K327" s="102">
        <v>0.31634228065278813</v>
      </c>
      <c r="L327" s="102">
        <v>0.37996651909642021</v>
      </c>
      <c r="M327" s="102">
        <v>0.44307907311157868</v>
      </c>
      <c r="N327" s="102">
        <v>0.5267118545738162</v>
      </c>
      <c r="O327" s="102">
        <v>0.5949203864063437</v>
      </c>
      <c r="P327" s="102">
        <v>0.58473634631058879</v>
      </c>
      <c r="Q327" s="102">
        <v>0.52362924694768764</v>
      </c>
      <c r="R327" s="102">
        <v>0.40768468986504969</v>
      </c>
      <c r="S327" s="102">
        <v>0.38086901862969602</v>
      </c>
      <c r="T327" s="118">
        <f t="shared" si="6"/>
        <v>38.5</v>
      </c>
    </row>
    <row r="328" spans="1:20" x14ac:dyDescent="0.2">
      <c r="A328" s="111">
        <v>322</v>
      </c>
      <c r="B328" s="95" t="s">
        <v>905</v>
      </c>
      <c r="C328" s="95" t="s">
        <v>79</v>
      </c>
      <c r="D328" s="96">
        <v>3</v>
      </c>
      <c r="E328" s="97">
        <v>44990</v>
      </c>
      <c r="F328" s="98">
        <v>5.5</v>
      </c>
      <c r="G328" s="101">
        <v>1</v>
      </c>
      <c r="H328" s="102">
        <v>0.34510552382231963</v>
      </c>
      <c r="I328" s="102">
        <v>0.2866705898236856</v>
      </c>
      <c r="J328" s="102">
        <v>0.28930204548682154</v>
      </c>
      <c r="K328" s="102">
        <v>0.31634228065278813</v>
      </c>
      <c r="L328" s="102">
        <v>0.37996651909642021</v>
      </c>
      <c r="M328" s="102">
        <v>0.44307907311157868</v>
      </c>
      <c r="N328" s="102">
        <v>0.5267118545738162</v>
      </c>
      <c r="O328" s="102">
        <v>0.5949203864063437</v>
      </c>
      <c r="P328" s="102">
        <v>0.58473634631058879</v>
      </c>
      <c r="Q328" s="102">
        <v>0.52362924694768764</v>
      </c>
      <c r="R328" s="102">
        <v>0.40768468986504969</v>
      </c>
      <c r="S328" s="102">
        <v>0.38086901862969602</v>
      </c>
      <c r="T328" s="118">
        <f t="shared" si="6"/>
        <v>5.5</v>
      </c>
    </row>
    <row r="329" spans="1:20" x14ac:dyDescent="0.2">
      <c r="A329" s="111">
        <v>323</v>
      </c>
      <c r="B329" s="95" t="s">
        <v>906</v>
      </c>
      <c r="C329" s="95" t="s">
        <v>79</v>
      </c>
      <c r="D329" s="96">
        <v>3</v>
      </c>
      <c r="E329" s="97">
        <v>45005</v>
      </c>
      <c r="F329" s="98">
        <v>5.5</v>
      </c>
      <c r="G329" s="101">
        <v>1</v>
      </c>
      <c r="H329" s="102">
        <v>0.34510552382231963</v>
      </c>
      <c r="I329" s="102">
        <v>0.2866705898236856</v>
      </c>
      <c r="J329" s="102">
        <v>0.28930204548682154</v>
      </c>
      <c r="K329" s="102">
        <v>0.31634228065278813</v>
      </c>
      <c r="L329" s="102">
        <v>0.37996651909642021</v>
      </c>
      <c r="M329" s="102">
        <v>0.44307907311157868</v>
      </c>
      <c r="N329" s="102">
        <v>0.5267118545738162</v>
      </c>
      <c r="O329" s="102">
        <v>0.5949203864063437</v>
      </c>
      <c r="P329" s="102">
        <v>0.58473634631058879</v>
      </c>
      <c r="Q329" s="102">
        <v>0.52362924694768764</v>
      </c>
      <c r="R329" s="102">
        <v>0.40768468986504969</v>
      </c>
      <c r="S329" s="102">
        <v>0.38086901862969602</v>
      </c>
      <c r="T329" s="118">
        <f t="shared" si="6"/>
        <v>5.5</v>
      </c>
    </row>
    <row r="330" spans="1:20" x14ac:dyDescent="0.2">
      <c r="A330" s="111">
        <v>324</v>
      </c>
      <c r="B330" s="95" t="s">
        <v>907</v>
      </c>
      <c r="C330" s="95" t="s">
        <v>79</v>
      </c>
      <c r="D330" s="96">
        <v>3</v>
      </c>
      <c r="E330" s="97">
        <v>45031</v>
      </c>
      <c r="F330" s="98">
        <v>5.5</v>
      </c>
      <c r="G330" s="101">
        <v>1</v>
      </c>
      <c r="H330" s="102">
        <v>0.34510552382231963</v>
      </c>
      <c r="I330" s="102">
        <v>0.2866705898236856</v>
      </c>
      <c r="J330" s="102">
        <v>0.28930204548682154</v>
      </c>
      <c r="K330" s="102">
        <v>0.31634228065278813</v>
      </c>
      <c r="L330" s="102">
        <v>0.37996651909642021</v>
      </c>
      <c r="M330" s="102">
        <v>0.44307907311157868</v>
      </c>
      <c r="N330" s="102">
        <v>0.5267118545738162</v>
      </c>
      <c r="O330" s="102">
        <v>0.5949203864063437</v>
      </c>
      <c r="P330" s="102">
        <v>0.58473634631058879</v>
      </c>
      <c r="Q330" s="102">
        <v>0.52362924694768764</v>
      </c>
      <c r="R330" s="102">
        <v>0.40768468986504969</v>
      </c>
      <c r="S330" s="102">
        <v>0.38086901862969602</v>
      </c>
      <c r="T330" s="118">
        <f t="shared" si="6"/>
        <v>5.5</v>
      </c>
    </row>
    <row r="331" spans="1:20" x14ac:dyDescent="0.2">
      <c r="A331" s="111">
        <v>325</v>
      </c>
      <c r="B331" s="95" t="s">
        <v>1738</v>
      </c>
      <c r="C331" s="95" t="s">
        <v>79</v>
      </c>
      <c r="D331" s="96">
        <v>3</v>
      </c>
      <c r="E331" s="97">
        <v>45034</v>
      </c>
      <c r="F331" s="98">
        <v>5.5</v>
      </c>
      <c r="G331" s="101">
        <v>1</v>
      </c>
      <c r="H331" s="102">
        <v>0.34510552382231963</v>
      </c>
      <c r="I331" s="102">
        <v>0.2866705898236856</v>
      </c>
      <c r="J331" s="102">
        <v>0.28930204548682154</v>
      </c>
      <c r="K331" s="102">
        <v>0.31634228065278813</v>
      </c>
      <c r="L331" s="102">
        <v>0.37996651909642021</v>
      </c>
      <c r="M331" s="102">
        <v>0.44307907311157868</v>
      </c>
      <c r="N331" s="102">
        <v>0.5267118545738162</v>
      </c>
      <c r="O331" s="102">
        <v>0.5949203864063437</v>
      </c>
      <c r="P331" s="102">
        <v>0.58473634631058879</v>
      </c>
      <c r="Q331" s="102">
        <v>0.52362924694768764</v>
      </c>
      <c r="R331" s="102">
        <v>0.40768468986504969</v>
      </c>
      <c r="S331" s="102">
        <v>0.38086901862969602</v>
      </c>
      <c r="T331" s="118">
        <f t="shared" si="6"/>
        <v>5.5</v>
      </c>
    </row>
    <row r="332" spans="1:20" x14ac:dyDescent="0.2">
      <c r="A332" s="111">
        <v>326</v>
      </c>
      <c r="B332" s="95" t="s">
        <v>908</v>
      </c>
      <c r="C332" s="95" t="s">
        <v>79</v>
      </c>
      <c r="D332" s="96">
        <v>3</v>
      </c>
      <c r="E332" s="97">
        <v>45164</v>
      </c>
      <c r="F332" s="98">
        <v>5.5</v>
      </c>
      <c r="G332" s="101">
        <v>1</v>
      </c>
      <c r="H332" s="102">
        <v>0.34510552382231963</v>
      </c>
      <c r="I332" s="102">
        <v>0.2866705898236856</v>
      </c>
      <c r="J332" s="102">
        <v>0.28930204548682154</v>
      </c>
      <c r="K332" s="102">
        <v>0.31634228065278813</v>
      </c>
      <c r="L332" s="102">
        <v>0.37996651909642021</v>
      </c>
      <c r="M332" s="102">
        <v>0.44307907311157868</v>
      </c>
      <c r="N332" s="102">
        <v>0.5267118545738162</v>
      </c>
      <c r="O332" s="102">
        <v>0.5949203864063437</v>
      </c>
      <c r="P332" s="102">
        <v>0.58473634631058879</v>
      </c>
      <c r="Q332" s="102">
        <v>0.52362924694768764</v>
      </c>
      <c r="R332" s="102">
        <v>0.40768468986504969</v>
      </c>
      <c r="S332" s="102">
        <v>0.38086901862969602</v>
      </c>
      <c r="T332" s="118">
        <f t="shared" si="6"/>
        <v>5.5</v>
      </c>
    </row>
    <row r="333" spans="1:20" x14ac:dyDescent="0.2">
      <c r="A333" s="111">
        <v>327</v>
      </c>
      <c r="B333" s="95" t="s">
        <v>1739</v>
      </c>
      <c r="C333" s="95" t="s">
        <v>79</v>
      </c>
      <c r="D333" s="96">
        <v>3</v>
      </c>
      <c r="E333" s="97">
        <v>45156</v>
      </c>
      <c r="F333" s="98">
        <v>5.5</v>
      </c>
      <c r="G333" s="101">
        <v>1</v>
      </c>
      <c r="H333" s="102">
        <v>0.34510552382231963</v>
      </c>
      <c r="I333" s="102">
        <v>0.2866705898236856</v>
      </c>
      <c r="J333" s="102">
        <v>0.28930204548682154</v>
      </c>
      <c r="K333" s="102">
        <v>0.31634228065278813</v>
      </c>
      <c r="L333" s="102">
        <v>0.37996651909642021</v>
      </c>
      <c r="M333" s="102">
        <v>0.44307907311157868</v>
      </c>
      <c r="N333" s="102">
        <v>0.5267118545738162</v>
      </c>
      <c r="O333" s="102">
        <v>0.5949203864063437</v>
      </c>
      <c r="P333" s="102">
        <v>0.58473634631058879</v>
      </c>
      <c r="Q333" s="102">
        <v>0.52362924694768764</v>
      </c>
      <c r="R333" s="102">
        <v>0.40768468986504969</v>
      </c>
      <c r="S333" s="102">
        <v>0.38086901862969602</v>
      </c>
      <c r="T333" s="118">
        <f t="shared" si="6"/>
        <v>5.5</v>
      </c>
    </row>
    <row r="334" spans="1:20" x14ac:dyDescent="0.2">
      <c r="A334" s="111">
        <v>328</v>
      </c>
      <c r="B334" s="95" t="s">
        <v>1740</v>
      </c>
      <c r="C334" s="95" t="s">
        <v>79</v>
      </c>
      <c r="D334" s="96">
        <v>3</v>
      </c>
      <c r="E334" s="97">
        <v>45143</v>
      </c>
      <c r="F334" s="98">
        <v>16.5</v>
      </c>
      <c r="G334" s="101">
        <v>1</v>
      </c>
      <c r="H334" s="102">
        <v>0.34510552382231963</v>
      </c>
      <c r="I334" s="102">
        <v>0.2866705898236856</v>
      </c>
      <c r="J334" s="102">
        <v>0.28930204548682154</v>
      </c>
      <c r="K334" s="102">
        <v>0.31634228065278813</v>
      </c>
      <c r="L334" s="102">
        <v>0.37996651909642021</v>
      </c>
      <c r="M334" s="102">
        <v>0.44307907311157868</v>
      </c>
      <c r="N334" s="102">
        <v>0.5267118545738162</v>
      </c>
      <c r="O334" s="102">
        <v>0.5949203864063437</v>
      </c>
      <c r="P334" s="102">
        <v>0.58473634631058879</v>
      </c>
      <c r="Q334" s="102">
        <v>0.52362924694768764</v>
      </c>
      <c r="R334" s="102">
        <v>0.40768468986504969</v>
      </c>
      <c r="S334" s="102">
        <v>0.38086901862969602</v>
      </c>
      <c r="T334" s="118">
        <f t="shared" si="6"/>
        <v>16.5</v>
      </c>
    </row>
    <row r="335" spans="1:20" x14ac:dyDescent="0.2">
      <c r="A335" s="111">
        <v>329</v>
      </c>
      <c r="B335" s="95" t="s">
        <v>1741</v>
      </c>
      <c r="C335" s="95" t="s">
        <v>79</v>
      </c>
      <c r="D335" s="96">
        <v>3</v>
      </c>
      <c r="E335" s="97">
        <v>45163</v>
      </c>
      <c r="F335" s="98">
        <v>16.5</v>
      </c>
      <c r="G335" s="101">
        <v>1</v>
      </c>
      <c r="H335" s="102">
        <v>0.34510552382231963</v>
      </c>
      <c r="I335" s="102">
        <v>0.2866705898236856</v>
      </c>
      <c r="J335" s="102">
        <v>0.28930204548682154</v>
      </c>
      <c r="K335" s="102">
        <v>0.31634228065278813</v>
      </c>
      <c r="L335" s="102">
        <v>0.37996651909642021</v>
      </c>
      <c r="M335" s="102">
        <v>0.44307907311157868</v>
      </c>
      <c r="N335" s="102">
        <v>0.5267118545738162</v>
      </c>
      <c r="O335" s="102">
        <v>0.5949203864063437</v>
      </c>
      <c r="P335" s="102">
        <v>0.58473634631058879</v>
      </c>
      <c r="Q335" s="102">
        <v>0.52362924694768764</v>
      </c>
      <c r="R335" s="102">
        <v>0.40768468986504969</v>
      </c>
      <c r="S335" s="102">
        <v>0.38086901862969602</v>
      </c>
      <c r="T335" s="118">
        <f t="shared" si="6"/>
        <v>16.5</v>
      </c>
    </row>
    <row r="336" spans="1:20" x14ac:dyDescent="0.2">
      <c r="A336" s="111">
        <v>330</v>
      </c>
      <c r="B336" s="95" t="s">
        <v>909</v>
      </c>
      <c r="C336" s="95" t="s">
        <v>79</v>
      </c>
      <c r="D336" s="96">
        <v>3</v>
      </c>
      <c r="E336" s="97">
        <v>45285</v>
      </c>
      <c r="F336" s="98">
        <v>46.4</v>
      </c>
      <c r="G336" s="101">
        <v>1</v>
      </c>
      <c r="H336" s="102">
        <v>0.34510552382231963</v>
      </c>
      <c r="I336" s="102">
        <v>0.2866705898236856</v>
      </c>
      <c r="J336" s="102">
        <v>0.28930204548682154</v>
      </c>
      <c r="K336" s="102">
        <v>0.31634228065278813</v>
      </c>
      <c r="L336" s="102">
        <v>0.37996651909642021</v>
      </c>
      <c r="M336" s="102">
        <v>0.44307907311157868</v>
      </c>
      <c r="N336" s="102">
        <v>0.5267118545738162</v>
      </c>
      <c r="O336" s="102">
        <v>0.5949203864063437</v>
      </c>
      <c r="P336" s="102">
        <v>0.58473634631058879</v>
      </c>
      <c r="Q336" s="102">
        <v>0.52362924694768764</v>
      </c>
      <c r="R336" s="102">
        <v>0.40768468986504969</v>
      </c>
      <c r="S336" s="102">
        <v>0.38086901862969602</v>
      </c>
      <c r="T336" s="118">
        <f t="shared" si="6"/>
        <v>46.4</v>
      </c>
    </row>
    <row r="337" spans="1:20" x14ac:dyDescent="0.2">
      <c r="A337" s="111">
        <v>331</v>
      </c>
      <c r="B337" s="95" t="s">
        <v>910</v>
      </c>
      <c r="C337" s="95" t="s">
        <v>79</v>
      </c>
      <c r="D337" s="96">
        <v>3</v>
      </c>
      <c r="E337" s="97">
        <v>45292</v>
      </c>
      <c r="F337" s="98">
        <v>17.400000000000002</v>
      </c>
      <c r="G337" s="101">
        <v>1</v>
      </c>
      <c r="H337" s="102">
        <v>0.34510552382231963</v>
      </c>
      <c r="I337" s="102">
        <v>0.2866705898236856</v>
      </c>
      <c r="J337" s="102">
        <v>0.28930204548682154</v>
      </c>
      <c r="K337" s="102">
        <v>0.31634228065278813</v>
      </c>
      <c r="L337" s="102">
        <v>0.37996651909642021</v>
      </c>
      <c r="M337" s="102">
        <v>0.44307907311157868</v>
      </c>
      <c r="N337" s="102">
        <v>0.5267118545738162</v>
      </c>
      <c r="O337" s="102">
        <v>0.5949203864063437</v>
      </c>
      <c r="P337" s="102">
        <v>0.58473634631058879</v>
      </c>
      <c r="Q337" s="102">
        <v>0.52362924694768764</v>
      </c>
      <c r="R337" s="102">
        <v>0.40768468986504969</v>
      </c>
      <c r="S337" s="102">
        <v>0.38086901862969602</v>
      </c>
      <c r="T337" s="118">
        <f t="shared" si="6"/>
        <v>17.400000000000002</v>
      </c>
    </row>
    <row r="338" spans="1:20" x14ac:dyDescent="0.2">
      <c r="A338" s="111">
        <v>332</v>
      </c>
      <c r="B338" s="95" t="s">
        <v>1742</v>
      </c>
      <c r="C338" s="95" t="s">
        <v>79</v>
      </c>
      <c r="D338" s="96">
        <v>3</v>
      </c>
      <c r="E338" s="97">
        <v>45285</v>
      </c>
      <c r="F338" s="98">
        <v>23.2</v>
      </c>
      <c r="G338" s="101">
        <v>1</v>
      </c>
      <c r="H338" s="102">
        <v>0.34510552382231963</v>
      </c>
      <c r="I338" s="102">
        <v>0.2866705898236856</v>
      </c>
      <c r="J338" s="102">
        <v>0.28930204548682154</v>
      </c>
      <c r="K338" s="102">
        <v>0.31634228065278813</v>
      </c>
      <c r="L338" s="102">
        <v>0.37996651909642021</v>
      </c>
      <c r="M338" s="102">
        <v>0.44307907311157868</v>
      </c>
      <c r="N338" s="102">
        <v>0.5267118545738162</v>
      </c>
      <c r="O338" s="102">
        <v>0.5949203864063437</v>
      </c>
      <c r="P338" s="102">
        <v>0.58473634631058879</v>
      </c>
      <c r="Q338" s="102">
        <v>0.52362924694768764</v>
      </c>
      <c r="R338" s="102">
        <v>0.40768468986504969</v>
      </c>
      <c r="S338" s="102">
        <v>0.38086901862969602</v>
      </c>
      <c r="T338" s="118">
        <f t="shared" si="6"/>
        <v>23.2</v>
      </c>
    </row>
    <row r="339" spans="1:20" x14ac:dyDescent="0.2">
      <c r="A339" s="111">
        <v>333</v>
      </c>
      <c r="B339" s="95" t="s">
        <v>911</v>
      </c>
      <c r="C339" s="95" t="s">
        <v>79</v>
      </c>
      <c r="D339" s="96">
        <v>3</v>
      </c>
      <c r="E339" s="97">
        <v>45270</v>
      </c>
      <c r="F339" s="98">
        <v>34.799999999999997</v>
      </c>
      <c r="G339" s="101">
        <v>1</v>
      </c>
      <c r="H339" s="102">
        <v>0.34510552382231963</v>
      </c>
      <c r="I339" s="102">
        <v>0.2866705898236856</v>
      </c>
      <c r="J339" s="102">
        <v>0.28930204548682154</v>
      </c>
      <c r="K339" s="102">
        <v>0.31634228065278813</v>
      </c>
      <c r="L339" s="102">
        <v>0.37996651909642021</v>
      </c>
      <c r="M339" s="102">
        <v>0.44307907311157868</v>
      </c>
      <c r="N339" s="102">
        <v>0.5267118545738162</v>
      </c>
      <c r="O339" s="102">
        <v>0.5949203864063437</v>
      </c>
      <c r="P339" s="102">
        <v>0.58473634631058879</v>
      </c>
      <c r="Q339" s="102">
        <v>0.52362924694768764</v>
      </c>
      <c r="R339" s="102">
        <v>0.40768468986504969</v>
      </c>
      <c r="S339" s="102">
        <v>0.38086901862969602</v>
      </c>
      <c r="T339" s="118">
        <f t="shared" si="6"/>
        <v>34.799999999999997</v>
      </c>
    </row>
    <row r="340" spans="1:20" x14ac:dyDescent="0.2">
      <c r="A340" s="111">
        <v>334</v>
      </c>
      <c r="B340" s="95" t="s">
        <v>912</v>
      </c>
      <c r="C340" s="95" t="s">
        <v>79</v>
      </c>
      <c r="D340" s="96">
        <v>3</v>
      </c>
      <c r="E340" s="97">
        <v>45200</v>
      </c>
      <c r="F340" s="98">
        <v>6.1999999999999993</v>
      </c>
      <c r="G340" s="101">
        <v>1</v>
      </c>
      <c r="H340" s="102">
        <v>0.34510552382231963</v>
      </c>
      <c r="I340" s="102">
        <v>0.2866705898236856</v>
      </c>
      <c r="J340" s="102">
        <v>0.28930204548682154</v>
      </c>
      <c r="K340" s="102">
        <v>0.31634228065278813</v>
      </c>
      <c r="L340" s="102">
        <v>0.37996651909642021</v>
      </c>
      <c r="M340" s="102">
        <v>0.44307907311157868</v>
      </c>
      <c r="N340" s="102">
        <v>0.5267118545738162</v>
      </c>
      <c r="O340" s="102">
        <v>0.5949203864063437</v>
      </c>
      <c r="P340" s="102">
        <v>0.58473634631058879</v>
      </c>
      <c r="Q340" s="102">
        <v>0.52362924694768764</v>
      </c>
      <c r="R340" s="102">
        <v>0.40768468986504969</v>
      </c>
      <c r="S340" s="102">
        <v>0.38086901862969602</v>
      </c>
      <c r="T340" s="118">
        <f t="shared" si="6"/>
        <v>6.1999999999999993</v>
      </c>
    </row>
    <row r="341" spans="1:20" x14ac:dyDescent="0.2">
      <c r="A341" s="111">
        <v>335</v>
      </c>
      <c r="B341" s="95" t="s">
        <v>1743</v>
      </c>
      <c r="C341" s="95" t="s">
        <v>79</v>
      </c>
      <c r="D341" s="96">
        <v>3</v>
      </c>
      <c r="E341" s="97">
        <v>45192</v>
      </c>
      <c r="F341" s="98">
        <v>18.600000000000001</v>
      </c>
      <c r="G341" s="101">
        <v>1</v>
      </c>
      <c r="H341" s="102">
        <v>0.34510552382231963</v>
      </c>
      <c r="I341" s="102">
        <v>0.2866705898236856</v>
      </c>
      <c r="J341" s="102">
        <v>0.28930204548682154</v>
      </c>
      <c r="K341" s="102">
        <v>0.31634228065278813</v>
      </c>
      <c r="L341" s="102">
        <v>0.37996651909642021</v>
      </c>
      <c r="M341" s="102">
        <v>0.44307907311157868</v>
      </c>
      <c r="N341" s="102">
        <v>0.5267118545738162</v>
      </c>
      <c r="O341" s="102">
        <v>0.5949203864063437</v>
      </c>
      <c r="P341" s="102">
        <v>0.58473634631058879</v>
      </c>
      <c r="Q341" s="102">
        <v>0.52362924694768764</v>
      </c>
      <c r="R341" s="102">
        <v>0.40768468986504969</v>
      </c>
      <c r="S341" s="102">
        <v>0.38086901862969602</v>
      </c>
      <c r="T341" s="118">
        <f t="shared" si="6"/>
        <v>18.600000000000001</v>
      </c>
    </row>
    <row r="342" spans="1:20" x14ac:dyDescent="0.2">
      <c r="A342" s="111">
        <v>336</v>
      </c>
      <c r="B342" s="95" t="s">
        <v>913</v>
      </c>
      <c r="C342" s="95" t="s">
        <v>79</v>
      </c>
      <c r="D342" s="96">
        <v>3</v>
      </c>
      <c r="E342" s="97">
        <v>45034</v>
      </c>
      <c r="F342" s="98">
        <v>18.599999999999998</v>
      </c>
      <c r="G342" s="101">
        <v>1</v>
      </c>
      <c r="H342" s="102">
        <v>0.34510552382231963</v>
      </c>
      <c r="I342" s="102">
        <v>0.2866705898236856</v>
      </c>
      <c r="J342" s="102">
        <v>0.28930204548682154</v>
      </c>
      <c r="K342" s="102">
        <v>0.31634228065278813</v>
      </c>
      <c r="L342" s="102">
        <v>0.37996651909642021</v>
      </c>
      <c r="M342" s="102">
        <v>0.44307907311157868</v>
      </c>
      <c r="N342" s="102">
        <v>0.5267118545738162</v>
      </c>
      <c r="O342" s="102">
        <v>0.5949203864063437</v>
      </c>
      <c r="P342" s="102">
        <v>0.58473634631058879</v>
      </c>
      <c r="Q342" s="102">
        <v>0.52362924694768764</v>
      </c>
      <c r="R342" s="102">
        <v>0.40768468986504969</v>
      </c>
      <c r="S342" s="102">
        <v>0.38086901862969602</v>
      </c>
      <c r="T342" s="118">
        <f t="shared" si="6"/>
        <v>18.599999999999998</v>
      </c>
    </row>
    <row r="343" spans="1:20" x14ac:dyDescent="0.2">
      <c r="A343" s="111">
        <v>337</v>
      </c>
      <c r="B343" s="95" t="s">
        <v>914</v>
      </c>
      <c r="C343" s="95" t="s">
        <v>79</v>
      </c>
      <c r="D343" s="96">
        <v>3</v>
      </c>
      <c r="E343" s="97">
        <v>45034</v>
      </c>
      <c r="F343" s="98">
        <v>24.8</v>
      </c>
      <c r="G343" s="101">
        <v>1</v>
      </c>
      <c r="H343" s="102">
        <v>0.34510552382231963</v>
      </c>
      <c r="I343" s="102">
        <v>0.2866705898236856</v>
      </c>
      <c r="J343" s="102">
        <v>0.28930204548682154</v>
      </c>
      <c r="K343" s="102">
        <v>0.31634228065278813</v>
      </c>
      <c r="L343" s="102">
        <v>0.37996651909642021</v>
      </c>
      <c r="M343" s="102">
        <v>0.44307907311157868</v>
      </c>
      <c r="N343" s="102">
        <v>0.5267118545738162</v>
      </c>
      <c r="O343" s="102">
        <v>0.5949203864063437</v>
      </c>
      <c r="P343" s="102">
        <v>0.58473634631058879</v>
      </c>
      <c r="Q343" s="102">
        <v>0.52362924694768764</v>
      </c>
      <c r="R343" s="102">
        <v>0.40768468986504969</v>
      </c>
      <c r="S343" s="102">
        <v>0.38086901862969602</v>
      </c>
      <c r="T343" s="118">
        <f t="shared" si="6"/>
        <v>24.8</v>
      </c>
    </row>
    <row r="344" spans="1:20" x14ac:dyDescent="0.2">
      <c r="A344" s="111">
        <v>338</v>
      </c>
      <c r="B344" s="95" t="s">
        <v>915</v>
      </c>
      <c r="C344" s="95" t="s">
        <v>79</v>
      </c>
      <c r="D344" s="96">
        <v>3</v>
      </c>
      <c r="E344" s="97">
        <v>45115</v>
      </c>
      <c r="F344" s="98">
        <v>6.2</v>
      </c>
      <c r="G344" s="101">
        <v>1</v>
      </c>
      <c r="H344" s="102">
        <v>0.34510552382231963</v>
      </c>
      <c r="I344" s="102">
        <v>0.2866705898236856</v>
      </c>
      <c r="J344" s="102">
        <v>0.28930204548682154</v>
      </c>
      <c r="K344" s="102">
        <v>0.31634228065278813</v>
      </c>
      <c r="L344" s="102">
        <v>0.37996651909642021</v>
      </c>
      <c r="M344" s="102">
        <v>0.44307907311157868</v>
      </c>
      <c r="N344" s="102">
        <v>0.5267118545738162</v>
      </c>
      <c r="O344" s="102">
        <v>0.5949203864063437</v>
      </c>
      <c r="P344" s="102">
        <v>0.58473634631058879</v>
      </c>
      <c r="Q344" s="102">
        <v>0.52362924694768764</v>
      </c>
      <c r="R344" s="102">
        <v>0.40768468986504969</v>
      </c>
      <c r="S344" s="102">
        <v>0.38086901862969602</v>
      </c>
      <c r="T344" s="118">
        <f t="shared" si="6"/>
        <v>6.2</v>
      </c>
    </row>
    <row r="345" spans="1:20" x14ac:dyDescent="0.2">
      <c r="A345" s="111">
        <v>339</v>
      </c>
      <c r="B345" s="95" t="s">
        <v>1744</v>
      </c>
      <c r="C345" s="95" t="s">
        <v>79</v>
      </c>
      <c r="D345" s="96">
        <v>3</v>
      </c>
      <c r="E345" s="97">
        <v>45114</v>
      </c>
      <c r="F345" s="98">
        <v>6.2</v>
      </c>
      <c r="G345" s="101">
        <v>1</v>
      </c>
      <c r="H345" s="102">
        <v>0.34510552382231963</v>
      </c>
      <c r="I345" s="102">
        <v>0.2866705898236856</v>
      </c>
      <c r="J345" s="102">
        <v>0.28930204548682154</v>
      </c>
      <c r="K345" s="102">
        <v>0.31634228065278813</v>
      </c>
      <c r="L345" s="102">
        <v>0.37996651909642021</v>
      </c>
      <c r="M345" s="102">
        <v>0.44307907311157868</v>
      </c>
      <c r="N345" s="102">
        <v>0.5267118545738162</v>
      </c>
      <c r="O345" s="102">
        <v>0.5949203864063437</v>
      </c>
      <c r="P345" s="102">
        <v>0.58473634631058879</v>
      </c>
      <c r="Q345" s="102">
        <v>0.52362924694768764</v>
      </c>
      <c r="R345" s="102">
        <v>0.40768468986504969</v>
      </c>
      <c r="S345" s="102">
        <v>0.38086901862969602</v>
      </c>
      <c r="T345" s="118">
        <f t="shared" si="6"/>
        <v>6.2</v>
      </c>
    </row>
    <row r="346" spans="1:20" x14ac:dyDescent="0.2">
      <c r="A346" s="111">
        <v>340</v>
      </c>
      <c r="B346" s="95" t="s">
        <v>916</v>
      </c>
      <c r="C346" s="95" t="s">
        <v>79</v>
      </c>
      <c r="D346" s="96">
        <v>3</v>
      </c>
      <c r="E346" s="97">
        <v>45067</v>
      </c>
      <c r="F346" s="98">
        <v>31</v>
      </c>
      <c r="G346" s="101">
        <v>1</v>
      </c>
      <c r="H346" s="102">
        <v>0.34510552382231963</v>
      </c>
      <c r="I346" s="102">
        <v>0.2866705898236856</v>
      </c>
      <c r="J346" s="102">
        <v>0.28930204548682154</v>
      </c>
      <c r="K346" s="102">
        <v>0.31634228065278813</v>
      </c>
      <c r="L346" s="102">
        <v>0.37996651909642021</v>
      </c>
      <c r="M346" s="102">
        <v>0.44307907311157868</v>
      </c>
      <c r="N346" s="102">
        <v>0.5267118545738162</v>
      </c>
      <c r="O346" s="102">
        <v>0.5949203864063437</v>
      </c>
      <c r="P346" s="102">
        <v>0.58473634631058879</v>
      </c>
      <c r="Q346" s="102">
        <v>0.52362924694768764</v>
      </c>
      <c r="R346" s="102">
        <v>0.40768468986504969</v>
      </c>
      <c r="S346" s="102">
        <v>0.38086901862969602</v>
      </c>
      <c r="T346" s="118">
        <f t="shared" si="6"/>
        <v>31</v>
      </c>
    </row>
    <row r="347" spans="1:20" x14ac:dyDescent="0.2">
      <c r="A347" s="111">
        <v>341</v>
      </c>
      <c r="B347" s="95" t="s">
        <v>917</v>
      </c>
      <c r="C347" s="95" t="s">
        <v>79</v>
      </c>
      <c r="D347" s="96">
        <v>3</v>
      </c>
      <c r="E347" s="97">
        <v>45051</v>
      </c>
      <c r="F347" s="98">
        <v>6.2000000000000011</v>
      </c>
      <c r="G347" s="101">
        <v>1</v>
      </c>
      <c r="H347" s="102">
        <v>0.34510552382231963</v>
      </c>
      <c r="I347" s="102">
        <v>0.2866705898236856</v>
      </c>
      <c r="J347" s="102">
        <v>0.28930204548682154</v>
      </c>
      <c r="K347" s="102">
        <v>0.31634228065278813</v>
      </c>
      <c r="L347" s="102">
        <v>0.37996651909642021</v>
      </c>
      <c r="M347" s="102">
        <v>0.44307907311157868</v>
      </c>
      <c r="N347" s="102">
        <v>0.5267118545738162</v>
      </c>
      <c r="O347" s="102">
        <v>0.5949203864063437</v>
      </c>
      <c r="P347" s="102">
        <v>0.58473634631058879</v>
      </c>
      <c r="Q347" s="102">
        <v>0.52362924694768764</v>
      </c>
      <c r="R347" s="102">
        <v>0.40768468986504969</v>
      </c>
      <c r="S347" s="102">
        <v>0.38086901862969602</v>
      </c>
      <c r="T347" s="118">
        <f t="shared" si="6"/>
        <v>6.2000000000000011</v>
      </c>
    </row>
    <row r="348" spans="1:20" x14ac:dyDescent="0.2">
      <c r="A348" s="111">
        <v>342</v>
      </c>
      <c r="B348" s="95" t="s">
        <v>918</v>
      </c>
      <c r="C348" s="95" t="s">
        <v>79</v>
      </c>
      <c r="D348" s="96">
        <v>3</v>
      </c>
      <c r="E348" s="97">
        <v>45025</v>
      </c>
      <c r="F348" s="98">
        <v>6.2</v>
      </c>
      <c r="G348" s="101">
        <v>1</v>
      </c>
      <c r="H348" s="102">
        <v>0.34510552382231963</v>
      </c>
      <c r="I348" s="102">
        <v>0.2866705898236856</v>
      </c>
      <c r="J348" s="102">
        <v>0.28930204548682154</v>
      </c>
      <c r="K348" s="102">
        <v>0.31634228065278813</v>
      </c>
      <c r="L348" s="102">
        <v>0.37996651909642021</v>
      </c>
      <c r="M348" s="102">
        <v>0.44307907311157868</v>
      </c>
      <c r="N348" s="102">
        <v>0.5267118545738162</v>
      </c>
      <c r="O348" s="102">
        <v>0.5949203864063437</v>
      </c>
      <c r="P348" s="102">
        <v>0.58473634631058879</v>
      </c>
      <c r="Q348" s="102">
        <v>0.52362924694768764</v>
      </c>
      <c r="R348" s="102">
        <v>0.40768468986504969</v>
      </c>
      <c r="S348" s="102">
        <v>0.38086901862969602</v>
      </c>
      <c r="T348" s="118">
        <f t="shared" si="6"/>
        <v>6.2</v>
      </c>
    </row>
    <row r="349" spans="1:20" x14ac:dyDescent="0.2">
      <c r="A349" s="111">
        <v>343</v>
      </c>
      <c r="B349" s="95" t="s">
        <v>919</v>
      </c>
      <c r="C349" s="95" t="s">
        <v>79</v>
      </c>
      <c r="D349" s="96">
        <v>3</v>
      </c>
      <c r="E349" s="97">
        <v>45031</v>
      </c>
      <c r="F349" s="98">
        <v>12.4</v>
      </c>
      <c r="G349" s="101">
        <v>1</v>
      </c>
      <c r="H349" s="102">
        <v>0.34510552382231963</v>
      </c>
      <c r="I349" s="102">
        <v>0.2866705898236856</v>
      </c>
      <c r="J349" s="102">
        <v>0.28930204548682154</v>
      </c>
      <c r="K349" s="102">
        <v>0.31634228065278813</v>
      </c>
      <c r="L349" s="102">
        <v>0.37996651909642021</v>
      </c>
      <c r="M349" s="102">
        <v>0.44307907311157868</v>
      </c>
      <c r="N349" s="102">
        <v>0.5267118545738162</v>
      </c>
      <c r="O349" s="102">
        <v>0.5949203864063437</v>
      </c>
      <c r="P349" s="102">
        <v>0.58473634631058879</v>
      </c>
      <c r="Q349" s="102">
        <v>0.52362924694768764</v>
      </c>
      <c r="R349" s="102">
        <v>0.40768468986504969</v>
      </c>
      <c r="S349" s="102">
        <v>0.38086901862969602</v>
      </c>
      <c r="T349" s="118">
        <f t="shared" si="6"/>
        <v>12.4</v>
      </c>
    </row>
    <row r="350" spans="1:20" x14ac:dyDescent="0.2">
      <c r="A350" s="111">
        <v>344</v>
      </c>
      <c r="B350" s="95" t="s">
        <v>920</v>
      </c>
      <c r="C350" s="95" t="s">
        <v>79</v>
      </c>
      <c r="D350" s="96">
        <v>3</v>
      </c>
      <c r="E350" s="97">
        <v>44982</v>
      </c>
      <c r="F350" s="98">
        <v>31</v>
      </c>
      <c r="G350" s="101">
        <v>1</v>
      </c>
      <c r="H350" s="102">
        <v>0.34510552382231963</v>
      </c>
      <c r="I350" s="102">
        <v>0.2866705898236856</v>
      </c>
      <c r="J350" s="102">
        <v>0.28930204548682154</v>
      </c>
      <c r="K350" s="102">
        <v>0.31634228065278813</v>
      </c>
      <c r="L350" s="102">
        <v>0.37996651909642021</v>
      </c>
      <c r="M350" s="102">
        <v>0.44307907311157868</v>
      </c>
      <c r="N350" s="102">
        <v>0.5267118545738162</v>
      </c>
      <c r="O350" s="102">
        <v>0.5949203864063437</v>
      </c>
      <c r="P350" s="102">
        <v>0.58473634631058879</v>
      </c>
      <c r="Q350" s="102">
        <v>0.52362924694768764</v>
      </c>
      <c r="R350" s="102">
        <v>0.40768468986504969</v>
      </c>
      <c r="S350" s="102">
        <v>0.38086901862969602</v>
      </c>
      <c r="T350" s="118">
        <f t="shared" si="6"/>
        <v>31</v>
      </c>
    </row>
    <row r="351" spans="1:20" x14ac:dyDescent="0.2">
      <c r="A351" s="111">
        <v>345</v>
      </c>
      <c r="B351" s="95" t="s">
        <v>921</v>
      </c>
      <c r="C351" s="95" t="s">
        <v>79</v>
      </c>
      <c r="D351" s="96">
        <v>3</v>
      </c>
      <c r="E351" s="97">
        <v>45039</v>
      </c>
      <c r="F351" s="98">
        <v>6.2</v>
      </c>
      <c r="G351" s="101">
        <v>1</v>
      </c>
      <c r="H351" s="102">
        <v>0.34510552382231963</v>
      </c>
      <c r="I351" s="102">
        <v>0.2866705898236856</v>
      </c>
      <c r="J351" s="102">
        <v>0.28930204548682154</v>
      </c>
      <c r="K351" s="102">
        <v>0.31634228065278813</v>
      </c>
      <c r="L351" s="102">
        <v>0.37996651909642021</v>
      </c>
      <c r="M351" s="102">
        <v>0.44307907311157868</v>
      </c>
      <c r="N351" s="102">
        <v>0.5267118545738162</v>
      </c>
      <c r="O351" s="102">
        <v>0.5949203864063437</v>
      </c>
      <c r="P351" s="102">
        <v>0.58473634631058879</v>
      </c>
      <c r="Q351" s="102">
        <v>0.52362924694768764</v>
      </c>
      <c r="R351" s="102">
        <v>0.40768468986504969</v>
      </c>
      <c r="S351" s="102">
        <v>0.38086901862969602</v>
      </c>
      <c r="T351" s="118">
        <f t="shared" si="6"/>
        <v>6.2</v>
      </c>
    </row>
    <row r="352" spans="1:20" x14ac:dyDescent="0.2">
      <c r="A352" s="111">
        <v>346</v>
      </c>
      <c r="B352" s="95" t="s">
        <v>922</v>
      </c>
      <c r="C352" s="95" t="s">
        <v>79</v>
      </c>
      <c r="D352" s="96">
        <v>3</v>
      </c>
      <c r="E352" s="97">
        <v>45051</v>
      </c>
      <c r="F352" s="98">
        <v>12.4</v>
      </c>
      <c r="G352" s="101">
        <v>1</v>
      </c>
      <c r="H352" s="102">
        <v>0.34510552382231963</v>
      </c>
      <c r="I352" s="102">
        <v>0.2866705898236856</v>
      </c>
      <c r="J352" s="102">
        <v>0.28930204548682154</v>
      </c>
      <c r="K352" s="102">
        <v>0.31634228065278813</v>
      </c>
      <c r="L352" s="102">
        <v>0.37996651909642021</v>
      </c>
      <c r="M352" s="102">
        <v>0.44307907311157868</v>
      </c>
      <c r="N352" s="102">
        <v>0.5267118545738162</v>
      </c>
      <c r="O352" s="102">
        <v>0.5949203864063437</v>
      </c>
      <c r="P352" s="102">
        <v>0.58473634631058879</v>
      </c>
      <c r="Q352" s="102">
        <v>0.52362924694768764</v>
      </c>
      <c r="R352" s="102">
        <v>0.40768468986504969</v>
      </c>
      <c r="S352" s="102">
        <v>0.38086901862969602</v>
      </c>
      <c r="T352" s="118">
        <f t="shared" si="6"/>
        <v>12.4</v>
      </c>
    </row>
    <row r="353" spans="1:20" x14ac:dyDescent="0.2">
      <c r="A353" s="111">
        <v>347</v>
      </c>
      <c r="B353" s="95" t="s">
        <v>923</v>
      </c>
      <c r="C353" s="95" t="s">
        <v>79</v>
      </c>
      <c r="D353" s="96">
        <v>3</v>
      </c>
      <c r="E353" s="97">
        <v>45016</v>
      </c>
      <c r="F353" s="98">
        <v>12.400000000000002</v>
      </c>
      <c r="G353" s="101">
        <v>1</v>
      </c>
      <c r="H353" s="102">
        <v>0.34510552382231963</v>
      </c>
      <c r="I353" s="102">
        <v>0.2866705898236856</v>
      </c>
      <c r="J353" s="102">
        <v>0.28930204548682154</v>
      </c>
      <c r="K353" s="102">
        <v>0.31634228065278813</v>
      </c>
      <c r="L353" s="102">
        <v>0.37996651909642021</v>
      </c>
      <c r="M353" s="102">
        <v>0.44307907311157868</v>
      </c>
      <c r="N353" s="102">
        <v>0.5267118545738162</v>
      </c>
      <c r="O353" s="102">
        <v>0.5949203864063437</v>
      </c>
      <c r="P353" s="102">
        <v>0.58473634631058879</v>
      </c>
      <c r="Q353" s="102">
        <v>0.52362924694768764</v>
      </c>
      <c r="R353" s="102">
        <v>0.40768468986504969</v>
      </c>
      <c r="S353" s="102">
        <v>0.38086901862969602</v>
      </c>
      <c r="T353" s="118">
        <f t="shared" si="6"/>
        <v>12.400000000000002</v>
      </c>
    </row>
    <row r="354" spans="1:20" x14ac:dyDescent="0.2">
      <c r="A354" s="111">
        <v>348</v>
      </c>
      <c r="B354" s="95" t="s">
        <v>924</v>
      </c>
      <c r="C354" s="95" t="s">
        <v>79</v>
      </c>
      <c r="D354" s="96">
        <v>3</v>
      </c>
      <c r="E354" s="97">
        <v>44988</v>
      </c>
      <c r="F354" s="98">
        <v>24.8</v>
      </c>
      <c r="G354" s="101">
        <v>1</v>
      </c>
      <c r="H354" s="102">
        <v>0.34510552382231963</v>
      </c>
      <c r="I354" s="102">
        <v>0.2866705898236856</v>
      </c>
      <c r="J354" s="102">
        <v>0.28930204548682154</v>
      </c>
      <c r="K354" s="102">
        <v>0.31634228065278813</v>
      </c>
      <c r="L354" s="102">
        <v>0.37996651909642021</v>
      </c>
      <c r="M354" s="102">
        <v>0.44307907311157868</v>
      </c>
      <c r="N354" s="102">
        <v>0.5267118545738162</v>
      </c>
      <c r="O354" s="102">
        <v>0.5949203864063437</v>
      </c>
      <c r="P354" s="102">
        <v>0.58473634631058879</v>
      </c>
      <c r="Q354" s="102">
        <v>0.52362924694768764</v>
      </c>
      <c r="R354" s="102">
        <v>0.40768468986504969</v>
      </c>
      <c r="S354" s="102">
        <v>0.38086901862969602</v>
      </c>
      <c r="T354" s="118">
        <f t="shared" si="6"/>
        <v>24.8</v>
      </c>
    </row>
    <row r="355" spans="1:20" x14ac:dyDescent="0.2">
      <c r="A355" s="111">
        <v>349</v>
      </c>
      <c r="B355" s="95" t="s">
        <v>925</v>
      </c>
      <c r="C355" s="95" t="s">
        <v>79</v>
      </c>
      <c r="D355" s="96">
        <v>3</v>
      </c>
      <c r="E355" s="97">
        <v>45005</v>
      </c>
      <c r="F355" s="98">
        <v>6.2</v>
      </c>
      <c r="G355" s="101">
        <v>1</v>
      </c>
      <c r="H355" s="102">
        <v>0.34510552382231963</v>
      </c>
      <c r="I355" s="102">
        <v>0.2866705898236856</v>
      </c>
      <c r="J355" s="102">
        <v>0.28930204548682154</v>
      </c>
      <c r="K355" s="102">
        <v>0.31634228065278813</v>
      </c>
      <c r="L355" s="102">
        <v>0.37996651909642021</v>
      </c>
      <c r="M355" s="102">
        <v>0.44307907311157868</v>
      </c>
      <c r="N355" s="102">
        <v>0.5267118545738162</v>
      </c>
      <c r="O355" s="102">
        <v>0.5949203864063437</v>
      </c>
      <c r="P355" s="102">
        <v>0.58473634631058879</v>
      </c>
      <c r="Q355" s="102">
        <v>0.52362924694768764</v>
      </c>
      <c r="R355" s="102">
        <v>0.40768468986504969</v>
      </c>
      <c r="S355" s="102">
        <v>0.38086901862969602</v>
      </c>
      <c r="T355" s="118">
        <f t="shared" si="6"/>
        <v>6.2</v>
      </c>
    </row>
    <row r="356" spans="1:20" x14ac:dyDescent="0.2">
      <c r="A356" s="111">
        <v>350</v>
      </c>
      <c r="B356" s="95" t="s">
        <v>926</v>
      </c>
      <c r="C356" s="95" t="s">
        <v>79</v>
      </c>
      <c r="D356" s="96">
        <v>3</v>
      </c>
      <c r="E356" s="97">
        <v>45054</v>
      </c>
      <c r="F356" s="98">
        <v>12.4</v>
      </c>
      <c r="G356" s="101">
        <v>1</v>
      </c>
      <c r="H356" s="102">
        <v>0.34510552382231963</v>
      </c>
      <c r="I356" s="102">
        <v>0.2866705898236856</v>
      </c>
      <c r="J356" s="102">
        <v>0.28930204548682154</v>
      </c>
      <c r="K356" s="102">
        <v>0.31634228065278813</v>
      </c>
      <c r="L356" s="102">
        <v>0.37996651909642021</v>
      </c>
      <c r="M356" s="102">
        <v>0.44307907311157868</v>
      </c>
      <c r="N356" s="102">
        <v>0.5267118545738162</v>
      </c>
      <c r="O356" s="102">
        <v>0.5949203864063437</v>
      </c>
      <c r="P356" s="102">
        <v>0.58473634631058879</v>
      </c>
      <c r="Q356" s="102">
        <v>0.52362924694768764</v>
      </c>
      <c r="R356" s="102">
        <v>0.40768468986504969</v>
      </c>
      <c r="S356" s="102">
        <v>0.38086901862969602</v>
      </c>
      <c r="T356" s="118">
        <f t="shared" si="6"/>
        <v>12.4</v>
      </c>
    </row>
    <row r="357" spans="1:20" x14ac:dyDescent="0.2">
      <c r="A357" s="111">
        <v>351</v>
      </c>
      <c r="B357" s="95" t="s">
        <v>927</v>
      </c>
      <c r="C357" s="95" t="s">
        <v>79</v>
      </c>
      <c r="D357" s="96">
        <v>3</v>
      </c>
      <c r="E357" s="97">
        <v>45292</v>
      </c>
      <c r="F357" s="98">
        <v>28.500000000000004</v>
      </c>
      <c r="G357" s="101">
        <v>1</v>
      </c>
      <c r="H357" s="102">
        <v>0.34510552382231963</v>
      </c>
      <c r="I357" s="102">
        <v>0.2866705898236856</v>
      </c>
      <c r="J357" s="102">
        <v>0.28930204548682154</v>
      </c>
      <c r="K357" s="102">
        <v>0.31634228065278813</v>
      </c>
      <c r="L357" s="102">
        <v>0.37996651909642021</v>
      </c>
      <c r="M357" s="102">
        <v>0.44307907311157868</v>
      </c>
      <c r="N357" s="102">
        <v>0.5267118545738162</v>
      </c>
      <c r="O357" s="102">
        <v>0.5949203864063437</v>
      </c>
      <c r="P357" s="102">
        <v>0.58473634631058879</v>
      </c>
      <c r="Q357" s="102">
        <v>0.52362924694768764</v>
      </c>
      <c r="R357" s="102">
        <v>0.40768468986504969</v>
      </c>
      <c r="S357" s="102">
        <v>0.38086901862969602</v>
      </c>
      <c r="T357" s="118">
        <f t="shared" si="6"/>
        <v>28.500000000000004</v>
      </c>
    </row>
    <row r="358" spans="1:20" x14ac:dyDescent="0.2">
      <c r="A358" s="111">
        <v>352</v>
      </c>
      <c r="B358" s="95" t="s">
        <v>1745</v>
      </c>
      <c r="C358" s="95" t="s">
        <v>79</v>
      </c>
      <c r="D358" s="96">
        <v>3</v>
      </c>
      <c r="E358" s="97">
        <v>45276</v>
      </c>
      <c r="F358" s="98">
        <v>17.100000000000001</v>
      </c>
      <c r="G358" s="101">
        <v>1</v>
      </c>
      <c r="H358" s="102">
        <v>0.34510552382231963</v>
      </c>
      <c r="I358" s="102">
        <v>0.2866705898236856</v>
      </c>
      <c r="J358" s="102">
        <v>0.28930204548682154</v>
      </c>
      <c r="K358" s="102">
        <v>0.31634228065278813</v>
      </c>
      <c r="L358" s="102">
        <v>0.37996651909642021</v>
      </c>
      <c r="M358" s="102">
        <v>0.44307907311157868</v>
      </c>
      <c r="N358" s="102">
        <v>0.5267118545738162</v>
      </c>
      <c r="O358" s="102">
        <v>0.5949203864063437</v>
      </c>
      <c r="P358" s="102">
        <v>0.58473634631058879</v>
      </c>
      <c r="Q358" s="102">
        <v>0.52362924694768764</v>
      </c>
      <c r="R358" s="102">
        <v>0.40768468986504969</v>
      </c>
      <c r="S358" s="102">
        <v>0.38086901862969602</v>
      </c>
      <c r="T358" s="118">
        <f t="shared" si="6"/>
        <v>17.100000000000001</v>
      </c>
    </row>
    <row r="359" spans="1:20" x14ac:dyDescent="0.2">
      <c r="A359" s="111">
        <v>353</v>
      </c>
      <c r="B359" s="95" t="s">
        <v>1746</v>
      </c>
      <c r="C359" s="95" t="s">
        <v>79</v>
      </c>
      <c r="D359" s="96">
        <v>3</v>
      </c>
      <c r="E359" s="97">
        <v>45289</v>
      </c>
      <c r="F359" s="98">
        <v>5.7</v>
      </c>
      <c r="G359" s="101">
        <v>1</v>
      </c>
      <c r="H359" s="102">
        <v>0.34510552382231963</v>
      </c>
      <c r="I359" s="102">
        <v>0.2866705898236856</v>
      </c>
      <c r="J359" s="102">
        <v>0.28930204548682154</v>
      </c>
      <c r="K359" s="102">
        <v>0.31634228065278813</v>
      </c>
      <c r="L359" s="102">
        <v>0.37996651909642021</v>
      </c>
      <c r="M359" s="102">
        <v>0.44307907311157868</v>
      </c>
      <c r="N359" s="102">
        <v>0.5267118545738162</v>
      </c>
      <c r="O359" s="102">
        <v>0.5949203864063437</v>
      </c>
      <c r="P359" s="102">
        <v>0.58473634631058879</v>
      </c>
      <c r="Q359" s="102">
        <v>0.52362924694768764</v>
      </c>
      <c r="R359" s="102">
        <v>0.40768468986504969</v>
      </c>
      <c r="S359" s="102">
        <v>0.38086901862969602</v>
      </c>
      <c r="T359" s="118">
        <f t="shared" si="6"/>
        <v>5.7</v>
      </c>
    </row>
    <row r="360" spans="1:20" x14ac:dyDescent="0.2">
      <c r="A360" s="111">
        <v>354</v>
      </c>
      <c r="B360" s="95" t="s">
        <v>928</v>
      </c>
      <c r="C360" s="95" t="s">
        <v>79</v>
      </c>
      <c r="D360" s="96">
        <v>3</v>
      </c>
      <c r="E360" s="97">
        <v>45352</v>
      </c>
      <c r="F360" s="98">
        <v>22.8</v>
      </c>
      <c r="G360" s="101">
        <v>1</v>
      </c>
      <c r="H360" s="102">
        <v>0.34510552382231963</v>
      </c>
      <c r="I360" s="102">
        <v>0.2866705898236856</v>
      </c>
      <c r="J360" s="102">
        <v>0.28930204548682154</v>
      </c>
      <c r="K360" s="102">
        <v>0.31634228065278813</v>
      </c>
      <c r="L360" s="102">
        <v>0.37996651909642021</v>
      </c>
      <c r="M360" s="102">
        <v>0.44307907311157868</v>
      </c>
      <c r="N360" s="102">
        <v>0.5267118545738162</v>
      </c>
      <c r="O360" s="102">
        <v>0.5949203864063437</v>
      </c>
      <c r="P360" s="102">
        <v>0.58473634631058879</v>
      </c>
      <c r="Q360" s="102">
        <v>0.52362924694768764</v>
      </c>
      <c r="R360" s="102">
        <v>0.40768468986504969</v>
      </c>
      <c r="S360" s="102">
        <v>0.38086901862969602</v>
      </c>
      <c r="T360" s="118">
        <f t="shared" si="6"/>
        <v>22.8</v>
      </c>
    </row>
    <row r="361" spans="1:20" x14ac:dyDescent="0.2">
      <c r="A361" s="111">
        <v>355</v>
      </c>
      <c r="B361" s="95" t="s">
        <v>1747</v>
      </c>
      <c r="C361" s="95" t="s">
        <v>79</v>
      </c>
      <c r="D361" s="96">
        <v>3</v>
      </c>
      <c r="E361" s="97">
        <v>45276</v>
      </c>
      <c r="F361" s="98">
        <v>11.4</v>
      </c>
      <c r="G361" s="101">
        <v>1</v>
      </c>
      <c r="H361" s="102">
        <v>0.34510552382231963</v>
      </c>
      <c r="I361" s="102">
        <v>0.2866705898236856</v>
      </c>
      <c r="J361" s="102">
        <v>0.28930204548682154</v>
      </c>
      <c r="K361" s="102">
        <v>0.31634228065278813</v>
      </c>
      <c r="L361" s="102">
        <v>0.37996651909642021</v>
      </c>
      <c r="M361" s="102">
        <v>0.44307907311157868</v>
      </c>
      <c r="N361" s="102">
        <v>0.5267118545738162</v>
      </c>
      <c r="O361" s="102">
        <v>0.5949203864063437</v>
      </c>
      <c r="P361" s="102">
        <v>0.58473634631058879</v>
      </c>
      <c r="Q361" s="102">
        <v>0.52362924694768764</v>
      </c>
      <c r="R361" s="102">
        <v>0.40768468986504969</v>
      </c>
      <c r="S361" s="102">
        <v>0.38086901862969602</v>
      </c>
      <c r="T361" s="118">
        <f t="shared" si="6"/>
        <v>11.4</v>
      </c>
    </row>
    <row r="362" spans="1:20" x14ac:dyDescent="0.2">
      <c r="A362" s="111">
        <v>356</v>
      </c>
      <c r="B362" s="95" t="s">
        <v>1748</v>
      </c>
      <c r="C362" s="95" t="s">
        <v>79</v>
      </c>
      <c r="D362" s="96">
        <v>3</v>
      </c>
      <c r="E362" s="97">
        <v>45289</v>
      </c>
      <c r="F362" s="98">
        <v>5.7</v>
      </c>
      <c r="G362" s="101">
        <v>1</v>
      </c>
      <c r="H362" s="102">
        <v>0.34510552382231963</v>
      </c>
      <c r="I362" s="102">
        <v>0.2866705898236856</v>
      </c>
      <c r="J362" s="102">
        <v>0.28930204548682154</v>
      </c>
      <c r="K362" s="102">
        <v>0.31634228065278813</v>
      </c>
      <c r="L362" s="102">
        <v>0.37996651909642021</v>
      </c>
      <c r="M362" s="102">
        <v>0.44307907311157868</v>
      </c>
      <c r="N362" s="102">
        <v>0.5267118545738162</v>
      </c>
      <c r="O362" s="102">
        <v>0.5949203864063437</v>
      </c>
      <c r="P362" s="102">
        <v>0.58473634631058879</v>
      </c>
      <c r="Q362" s="102">
        <v>0.52362924694768764</v>
      </c>
      <c r="R362" s="102">
        <v>0.40768468986504969</v>
      </c>
      <c r="S362" s="102">
        <v>0.38086901862969602</v>
      </c>
      <c r="T362" s="118">
        <f t="shared" si="6"/>
        <v>5.7</v>
      </c>
    </row>
    <row r="363" spans="1:20" x14ac:dyDescent="0.2">
      <c r="A363" s="111">
        <v>357</v>
      </c>
      <c r="B363" s="95" t="s">
        <v>929</v>
      </c>
      <c r="C363" s="95" t="s">
        <v>79</v>
      </c>
      <c r="D363" s="96">
        <v>3</v>
      </c>
      <c r="E363" s="97">
        <v>45352</v>
      </c>
      <c r="F363" s="98">
        <v>11.400000000000002</v>
      </c>
      <c r="G363" s="101">
        <v>1</v>
      </c>
      <c r="H363" s="102">
        <v>0.34510552382231963</v>
      </c>
      <c r="I363" s="102">
        <v>0.2866705898236856</v>
      </c>
      <c r="J363" s="102">
        <v>0.28930204548682154</v>
      </c>
      <c r="K363" s="102">
        <v>0.31634228065278813</v>
      </c>
      <c r="L363" s="102">
        <v>0.37996651909642021</v>
      </c>
      <c r="M363" s="102">
        <v>0.44307907311157868</v>
      </c>
      <c r="N363" s="102">
        <v>0.5267118545738162</v>
      </c>
      <c r="O363" s="102">
        <v>0.5949203864063437</v>
      </c>
      <c r="P363" s="102">
        <v>0.58473634631058879</v>
      </c>
      <c r="Q363" s="102">
        <v>0.52362924694768764</v>
      </c>
      <c r="R363" s="102">
        <v>0.40768468986504969</v>
      </c>
      <c r="S363" s="102">
        <v>0.38086901862969602</v>
      </c>
      <c r="T363" s="118">
        <f t="shared" si="6"/>
        <v>11.400000000000002</v>
      </c>
    </row>
    <row r="364" spans="1:20" x14ac:dyDescent="0.2">
      <c r="A364" s="111">
        <v>358</v>
      </c>
      <c r="B364" s="95" t="s">
        <v>1749</v>
      </c>
      <c r="C364" s="95" t="s">
        <v>79</v>
      </c>
      <c r="D364" s="96">
        <v>3</v>
      </c>
      <c r="E364" s="97">
        <v>45311</v>
      </c>
      <c r="F364" s="98">
        <v>22.8</v>
      </c>
      <c r="G364" s="101">
        <v>1</v>
      </c>
      <c r="H364" s="102">
        <v>0.34510552382231963</v>
      </c>
      <c r="I364" s="102">
        <v>0.2866705898236856</v>
      </c>
      <c r="J364" s="102">
        <v>0.28930204548682154</v>
      </c>
      <c r="K364" s="102">
        <v>0.31634228065278813</v>
      </c>
      <c r="L364" s="102">
        <v>0.37996651909642021</v>
      </c>
      <c r="M364" s="102">
        <v>0.44307907311157868</v>
      </c>
      <c r="N364" s="102">
        <v>0.5267118545738162</v>
      </c>
      <c r="O364" s="102">
        <v>0.5949203864063437</v>
      </c>
      <c r="P364" s="102">
        <v>0.58473634631058879</v>
      </c>
      <c r="Q364" s="102">
        <v>0.52362924694768764</v>
      </c>
      <c r="R364" s="102">
        <v>0.40768468986504969</v>
      </c>
      <c r="S364" s="102">
        <v>0.38086901862969602</v>
      </c>
      <c r="T364" s="118">
        <f t="shared" si="6"/>
        <v>22.8</v>
      </c>
    </row>
    <row r="365" spans="1:20" x14ac:dyDescent="0.2">
      <c r="A365" s="111">
        <v>359</v>
      </c>
      <c r="B365" s="95" t="s">
        <v>930</v>
      </c>
      <c r="C365" s="95" t="s">
        <v>79</v>
      </c>
      <c r="D365" s="96">
        <v>3</v>
      </c>
      <c r="E365" s="97">
        <v>45292</v>
      </c>
      <c r="F365" s="98">
        <v>17.100000000000001</v>
      </c>
      <c r="G365" s="101">
        <v>1</v>
      </c>
      <c r="H365" s="102">
        <v>0.34510552382231963</v>
      </c>
      <c r="I365" s="102">
        <v>0.2866705898236856</v>
      </c>
      <c r="J365" s="102">
        <v>0.28930204548682154</v>
      </c>
      <c r="K365" s="102">
        <v>0.31634228065278813</v>
      </c>
      <c r="L365" s="102">
        <v>0.37996651909642021</v>
      </c>
      <c r="M365" s="102">
        <v>0.44307907311157868</v>
      </c>
      <c r="N365" s="102">
        <v>0.5267118545738162</v>
      </c>
      <c r="O365" s="102">
        <v>0.5949203864063437</v>
      </c>
      <c r="P365" s="102">
        <v>0.58473634631058879</v>
      </c>
      <c r="Q365" s="102">
        <v>0.52362924694768764</v>
      </c>
      <c r="R365" s="102">
        <v>0.40768468986504969</v>
      </c>
      <c r="S365" s="102">
        <v>0.38086901862969602</v>
      </c>
      <c r="T365" s="118">
        <f t="shared" si="6"/>
        <v>17.100000000000001</v>
      </c>
    </row>
    <row r="366" spans="1:20" x14ac:dyDescent="0.2">
      <c r="A366" s="111">
        <v>360</v>
      </c>
      <c r="B366" s="95" t="s">
        <v>1750</v>
      </c>
      <c r="C366" s="95" t="s">
        <v>79</v>
      </c>
      <c r="D366" s="96">
        <v>3</v>
      </c>
      <c r="E366" s="97">
        <v>45311</v>
      </c>
      <c r="F366" s="98">
        <v>5.7</v>
      </c>
      <c r="G366" s="101">
        <v>1</v>
      </c>
      <c r="H366" s="102">
        <v>0.34510552382231963</v>
      </c>
      <c r="I366" s="102">
        <v>0.2866705898236856</v>
      </c>
      <c r="J366" s="102">
        <v>0.28930204548682154</v>
      </c>
      <c r="K366" s="102">
        <v>0.31634228065278813</v>
      </c>
      <c r="L366" s="102">
        <v>0.37996651909642021</v>
      </c>
      <c r="M366" s="102">
        <v>0.44307907311157868</v>
      </c>
      <c r="N366" s="102">
        <v>0.5267118545738162</v>
      </c>
      <c r="O366" s="102">
        <v>0.5949203864063437</v>
      </c>
      <c r="P366" s="102">
        <v>0.58473634631058879</v>
      </c>
      <c r="Q366" s="102">
        <v>0.52362924694768764</v>
      </c>
      <c r="R366" s="102">
        <v>0.40768468986504969</v>
      </c>
      <c r="S366" s="102">
        <v>0.38086901862969602</v>
      </c>
      <c r="T366" s="118">
        <f t="shared" si="6"/>
        <v>5.7</v>
      </c>
    </row>
    <row r="367" spans="1:20" x14ac:dyDescent="0.2">
      <c r="A367" s="111">
        <v>361</v>
      </c>
      <c r="B367" s="95" t="s">
        <v>1751</v>
      </c>
      <c r="C367" s="95" t="s">
        <v>79</v>
      </c>
      <c r="D367" s="96">
        <v>3</v>
      </c>
      <c r="E367" s="97">
        <v>45312</v>
      </c>
      <c r="F367" s="98">
        <v>11.4</v>
      </c>
      <c r="G367" s="101">
        <v>1</v>
      </c>
      <c r="H367" s="102">
        <v>0.34510552382231963</v>
      </c>
      <c r="I367" s="102">
        <v>0.2866705898236856</v>
      </c>
      <c r="J367" s="102">
        <v>0.28930204548682154</v>
      </c>
      <c r="K367" s="102">
        <v>0.31634228065278813</v>
      </c>
      <c r="L367" s="102">
        <v>0.37996651909642021</v>
      </c>
      <c r="M367" s="102">
        <v>0.44307907311157868</v>
      </c>
      <c r="N367" s="102">
        <v>0.5267118545738162</v>
      </c>
      <c r="O367" s="102">
        <v>0.5949203864063437</v>
      </c>
      <c r="P367" s="102">
        <v>0.58473634631058879</v>
      </c>
      <c r="Q367" s="102">
        <v>0.52362924694768764</v>
      </c>
      <c r="R367" s="102">
        <v>0.40768468986504969</v>
      </c>
      <c r="S367" s="102">
        <v>0.38086901862969602</v>
      </c>
      <c r="T367" s="118">
        <f t="shared" si="6"/>
        <v>11.4</v>
      </c>
    </row>
    <row r="368" spans="1:20" x14ac:dyDescent="0.2">
      <c r="A368" s="111">
        <v>362</v>
      </c>
      <c r="B368" s="95" t="s">
        <v>931</v>
      </c>
      <c r="C368" s="95" t="s">
        <v>79</v>
      </c>
      <c r="D368" s="96">
        <v>3</v>
      </c>
      <c r="E368" s="97">
        <v>45352</v>
      </c>
      <c r="F368" s="98">
        <v>28.5</v>
      </c>
      <c r="G368" s="101">
        <v>1</v>
      </c>
      <c r="H368" s="102">
        <v>0.34510552382231963</v>
      </c>
      <c r="I368" s="102">
        <v>0.2866705898236856</v>
      </c>
      <c r="J368" s="102">
        <v>0.28930204548682154</v>
      </c>
      <c r="K368" s="102">
        <v>0.31634228065278813</v>
      </c>
      <c r="L368" s="102">
        <v>0.37996651909642021</v>
      </c>
      <c r="M368" s="102">
        <v>0.44307907311157868</v>
      </c>
      <c r="N368" s="102">
        <v>0.5267118545738162</v>
      </c>
      <c r="O368" s="102">
        <v>0.5949203864063437</v>
      </c>
      <c r="P368" s="102">
        <v>0.58473634631058879</v>
      </c>
      <c r="Q368" s="102">
        <v>0.52362924694768764</v>
      </c>
      <c r="R368" s="102">
        <v>0.40768468986504969</v>
      </c>
      <c r="S368" s="102">
        <v>0.38086901862969602</v>
      </c>
      <c r="T368" s="118">
        <f t="shared" si="6"/>
        <v>28.5</v>
      </c>
    </row>
    <row r="369" spans="1:20" x14ac:dyDescent="0.2">
      <c r="A369" s="111">
        <v>363</v>
      </c>
      <c r="B369" s="95" t="s">
        <v>932</v>
      </c>
      <c r="C369" s="95" t="s">
        <v>79</v>
      </c>
      <c r="D369" s="96">
        <v>3</v>
      </c>
      <c r="E369" s="97">
        <v>45292</v>
      </c>
      <c r="F369" s="98">
        <v>39.9</v>
      </c>
      <c r="G369" s="101">
        <v>1</v>
      </c>
      <c r="H369" s="102">
        <v>0.34510552382231963</v>
      </c>
      <c r="I369" s="102">
        <v>0.2866705898236856</v>
      </c>
      <c r="J369" s="102">
        <v>0.28930204548682154</v>
      </c>
      <c r="K369" s="102">
        <v>0.31634228065278813</v>
      </c>
      <c r="L369" s="102">
        <v>0.37996651909642021</v>
      </c>
      <c r="M369" s="102">
        <v>0.44307907311157868</v>
      </c>
      <c r="N369" s="102">
        <v>0.5267118545738162</v>
      </c>
      <c r="O369" s="102">
        <v>0.5949203864063437</v>
      </c>
      <c r="P369" s="102">
        <v>0.58473634631058879</v>
      </c>
      <c r="Q369" s="102">
        <v>0.52362924694768764</v>
      </c>
      <c r="R369" s="102">
        <v>0.40768468986504969</v>
      </c>
      <c r="S369" s="102">
        <v>0.38086901862969602</v>
      </c>
      <c r="T369" s="118">
        <f t="shared" si="6"/>
        <v>39.9</v>
      </c>
    </row>
    <row r="370" spans="1:20" x14ac:dyDescent="0.2">
      <c r="A370" s="111">
        <v>364</v>
      </c>
      <c r="B370" s="95" t="s">
        <v>933</v>
      </c>
      <c r="C370" s="95" t="s">
        <v>79</v>
      </c>
      <c r="D370" s="96">
        <v>3</v>
      </c>
      <c r="E370" s="97">
        <v>45292</v>
      </c>
      <c r="F370" s="98">
        <v>22.8</v>
      </c>
      <c r="G370" s="101">
        <v>1</v>
      </c>
      <c r="H370" s="102">
        <v>0.34510552382231963</v>
      </c>
      <c r="I370" s="102">
        <v>0.2866705898236856</v>
      </c>
      <c r="J370" s="102">
        <v>0.28930204548682154</v>
      </c>
      <c r="K370" s="102">
        <v>0.31634228065278813</v>
      </c>
      <c r="L370" s="102">
        <v>0.37996651909642021</v>
      </c>
      <c r="M370" s="102">
        <v>0.44307907311157868</v>
      </c>
      <c r="N370" s="102">
        <v>0.5267118545738162</v>
      </c>
      <c r="O370" s="102">
        <v>0.5949203864063437</v>
      </c>
      <c r="P370" s="102">
        <v>0.58473634631058879</v>
      </c>
      <c r="Q370" s="102">
        <v>0.52362924694768764</v>
      </c>
      <c r="R370" s="102">
        <v>0.40768468986504969</v>
      </c>
      <c r="S370" s="102">
        <v>0.38086901862969602</v>
      </c>
      <c r="T370" s="118">
        <f t="shared" si="6"/>
        <v>22.8</v>
      </c>
    </row>
    <row r="371" spans="1:20" x14ac:dyDescent="0.2">
      <c r="A371" s="111">
        <v>365</v>
      </c>
      <c r="B371" s="95" t="s">
        <v>1752</v>
      </c>
      <c r="C371" s="95" t="s">
        <v>79</v>
      </c>
      <c r="D371" s="96">
        <v>3</v>
      </c>
      <c r="E371" s="97">
        <v>45311</v>
      </c>
      <c r="F371" s="98">
        <v>17.100000000000001</v>
      </c>
      <c r="G371" s="101">
        <v>1</v>
      </c>
      <c r="H371" s="102">
        <v>0.34510552382231963</v>
      </c>
      <c r="I371" s="102">
        <v>0.2866705898236856</v>
      </c>
      <c r="J371" s="102">
        <v>0.28930204548682154</v>
      </c>
      <c r="K371" s="102">
        <v>0.31634228065278813</v>
      </c>
      <c r="L371" s="102">
        <v>0.37996651909642021</v>
      </c>
      <c r="M371" s="102">
        <v>0.44307907311157868</v>
      </c>
      <c r="N371" s="102">
        <v>0.5267118545738162</v>
      </c>
      <c r="O371" s="102">
        <v>0.5949203864063437</v>
      </c>
      <c r="P371" s="102">
        <v>0.58473634631058879</v>
      </c>
      <c r="Q371" s="102">
        <v>0.52362924694768764</v>
      </c>
      <c r="R371" s="102">
        <v>0.40768468986504969</v>
      </c>
      <c r="S371" s="102">
        <v>0.38086901862969602</v>
      </c>
      <c r="T371" s="118">
        <f t="shared" si="6"/>
        <v>17.100000000000001</v>
      </c>
    </row>
    <row r="372" spans="1:20" x14ac:dyDescent="0.2">
      <c r="A372" s="111">
        <v>366</v>
      </c>
      <c r="B372" s="95" t="s">
        <v>1753</v>
      </c>
      <c r="C372" s="95" t="s">
        <v>79</v>
      </c>
      <c r="D372" s="96">
        <v>3</v>
      </c>
      <c r="E372" s="97">
        <v>45312</v>
      </c>
      <c r="F372" s="98">
        <v>5.7</v>
      </c>
      <c r="G372" s="101">
        <v>1</v>
      </c>
      <c r="H372" s="102">
        <v>0.34510552382231963</v>
      </c>
      <c r="I372" s="102">
        <v>0.2866705898236856</v>
      </c>
      <c r="J372" s="102">
        <v>0.28930204548682154</v>
      </c>
      <c r="K372" s="102">
        <v>0.31634228065278813</v>
      </c>
      <c r="L372" s="102">
        <v>0.37996651909642021</v>
      </c>
      <c r="M372" s="102">
        <v>0.44307907311157868</v>
      </c>
      <c r="N372" s="102">
        <v>0.5267118545738162</v>
      </c>
      <c r="O372" s="102">
        <v>0.5949203864063437</v>
      </c>
      <c r="P372" s="102">
        <v>0.58473634631058879</v>
      </c>
      <c r="Q372" s="102">
        <v>0.52362924694768764</v>
      </c>
      <c r="R372" s="102">
        <v>0.40768468986504969</v>
      </c>
      <c r="S372" s="102">
        <v>0.38086901862969602</v>
      </c>
      <c r="T372" s="118">
        <f t="shared" si="6"/>
        <v>5.7</v>
      </c>
    </row>
    <row r="373" spans="1:20" x14ac:dyDescent="0.2">
      <c r="A373" s="111">
        <v>367</v>
      </c>
      <c r="B373" s="95" t="s">
        <v>934</v>
      </c>
      <c r="C373" s="95" t="s">
        <v>79</v>
      </c>
      <c r="D373" s="96">
        <v>3</v>
      </c>
      <c r="E373" s="97">
        <v>45352</v>
      </c>
      <c r="F373" s="98">
        <v>5.6999999999999993</v>
      </c>
      <c r="G373" s="101">
        <v>1</v>
      </c>
      <c r="H373" s="102">
        <v>0.34510552382231963</v>
      </c>
      <c r="I373" s="102">
        <v>0.2866705898236856</v>
      </c>
      <c r="J373" s="102">
        <v>0.28930204548682154</v>
      </c>
      <c r="K373" s="102">
        <v>0.31634228065278813</v>
      </c>
      <c r="L373" s="102">
        <v>0.37996651909642021</v>
      </c>
      <c r="M373" s="102">
        <v>0.44307907311157868</v>
      </c>
      <c r="N373" s="102">
        <v>0.5267118545738162</v>
      </c>
      <c r="O373" s="102">
        <v>0.5949203864063437</v>
      </c>
      <c r="P373" s="102">
        <v>0.58473634631058879</v>
      </c>
      <c r="Q373" s="102">
        <v>0.52362924694768764</v>
      </c>
      <c r="R373" s="102">
        <v>0.40768468986504969</v>
      </c>
      <c r="S373" s="102">
        <v>0.38086901862969602</v>
      </c>
      <c r="T373" s="118">
        <f t="shared" si="6"/>
        <v>5.6999999999999993</v>
      </c>
    </row>
    <row r="374" spans="1:20" x14ac:dyDescent="0.2">
      <c r="A374" s="111">
        <v>368</v>
      </c>
      <c r="B374" s="95" t="s">
        <v>1754</v>
      </c>
      <c r="C374" s="95" t="s">
        <v>79</v>
      </c>
      <c r="D374" s="96">
        <v>3</v>
      </c>
      <c r="E374" s="97">
        <v>45311</v>
      </c>
      <c r="F374" s="98">
        <v>22.8</v>
      </c>
      <c r="G374" s="101">
        <v>1</v>
      </c>
      <c r="H374" s="102">
        <v>0.34510552382231963</v>
      </c>
      <c r="I374" s="102">
        <v>0.2866705898236856</v>
      </c>
      <c r="J374" s="102">
        <v>0.28930204548682154</v>
      </c>
      <c r="K374" s="102">
        <v>0.31634228065278813</v>
      </c>
      <c r="L374" s="102">
        <v>0.37996651909642021</v>
      </c>
      <c r="M374" s="102">
        <v>0.44307907311157868</v>
      </c>
      <c r="N374" s="102">
        <v>0.5267118545738162</v>
      </c>
      <c r="O374" s="102">
        <v>0.5949203864063437</v>
      </c>
      <c r="P374" s="102">
        <v>0.58473634631058879</v>
      </c>
      <c r="Q374" s="102">
        <v>0.52362924694768764</v>
      </c>
      <c r="R374" s="102">
        <v>0.40768468986504969</v>
      </c>
      <c r="S374" s="102">
        <v>0.38086901862969602</v>
      </c>
      <c r="T374" s="118">
        <f t="shared" si="6"/>
        <v>22.8</v>
      </c>
    </row>
    <row r="375" spans="1:20" x14ac:dyDescent="0.2">
      <c r="A375" s="111">
        <v>369</v>
      </c>
      <c r="B375" s="95" t="s">
        <v>935</v>
      </c>
      <c r="C375" s="95" t="s">
        <v>79</v>
      </c>
      <c r="D375" s="96">
        <v>3</v>
      </c>
      <c r="E375" s="97">
        <v>45312</v>
      </c>
      <c r="F375" s="98">
        <v>39.9</v>
      </c>
      <c r="G375" s="101">
        <v>1</v>
      </c>
      <c r="H375" s="102">
        <v>0.34510552382231963</v>
      </c>
      <c r="I375" s="102">
        <v>0.2866705898236856</v>
      </c>
      <c r="J375" s="102">
        <v>0.28930204548682154</v>
      </c>
      <c r="K375" s="102">
        <v>0.31634228065278813</v>
      </c>
      <c r="L375" s="102">
        <v>0.37996651909642021</v>
      </c>
      <c r="M375" s="102">
        <v>0.44307907311157868</v>
      </c>
      <c r="N375" s="102">
        <v>0.5267118545738162</v>
      </c>
      <c r="O375" s="102">
        <v>0.5949203864063437</v>
      </c>
      <c r="P375" s="102">
        <v>0.58473634631058879</v>
      </c>
      <c r="Q375" s="102">
        <v>0.52362924694768764</v>
      </c>
      <c r="R375" s="102">
        <v>0.40768468986504969</v>
      </c>
      <c r="S375" s="102">
        <v>0.38086901862969602</v>
      </c>
      <c r="T375" s="118">
        <f t="shared" si="6"/>
        <v>39.9</v>
      </c>
    </row>
    <row r="376" spans="1:20" x14ac:dyDescent="0.2">
      <c r="A376" s="111">
        <v>370</v>
      </c>
      <c r="B376" s="95" t="s">
        <v>936</v>
      </c>
      <c r="C376" s="95" t="s">
        <v>79</v>
      </c>
      <c r="D376" s="96">
        <v>3</v>
      </c>
      <c r="E376" s="97">
        <v>45292</v>
      </c>
      <c r="F376" s="98">
        <v>45.6</v>
      </c>
      <c r="G376" s="101">
        <v>1</v>
      </c>
      <c r="H376" s="102">
        <v>0.34510552382231963</v>
      </c>
      <c r="I376" s="102">
        <v>0.2866705898236856</v>
      </c>
      <c r="J376" s="102">
        <v>0.28930204548682154</v>
      </c>
      <c r="K376" s="102">
        <v>0.31634228065278813</v>
      </c>
      <c r="L376" s="102">
        <v>0.37996651909642021</v>
      </c>
      <c r="M376" s="102">
        <v>0.44307907311157868</v>
      </c>
      <c r="N376" s="102">
        <v>0.5267118545738162</v>
      </c>
      <c r="O376" s="102">
        <v>0.5949203864063437</v>
      </c>
      <c r="P376" s="102">
        <v>0.58473634631058879</v>
      </c>
      <c r="Q376" s="102">
        <v>0.52362924694768764</v>
      </c>
      <c r="R376" s="102">
        <v>0.40768468986504969</v>
      </c>
      <c r="S376" s="102">
        <v>0.38086901862969602</v>
      </c>
      <c r="T376" s="118">
        <f t="shared" si="6"/>
        <v>45.6</v>
      </c>
    </row>
    <row r="377" spans="1:20" x14ac:dyDescent="0.2">
      <c r="A377" s="111">
        <v>371</v>
      </c>
      <c r="B377" s="95" t="s">
        <v>937</v>
      </c>
      <c r="C377" s="95" t="s">
        <v>79</v>
      </c>
      <c r="D377" s="96">
        <v>3</v>
      </c>
      <c r="E377" s="97">
        <v>45292</v>
      </c>
      <c r="F377" s="98">
        <v>22.8</v>
      </c>
      <c r="G377" s="101">
        <v>1</v>
      </c>
      <c r="H377" s="102">
        <v>0.34510552382231963</v>
      </c>
      <c r="I377" s="102">
        <v>0.2866705898236856</v>
      </c>
      <c r="J377" s="102">
        <v>0.28930204548682154</v>
      </c>
      <c r="K377" s="102">
        <v>0.31634228065278813</v>
      </c>
      <c r="L377" s="102">
        <v>0.37996651909642021</v>
      </c>
      <c r="M377" s="102">
        <v>0.44307907311157868</v>
      </c>
      <c r="N377" s="102">
        <v>0.5267118545738162</v>
      </c>
      <c r="O377" s="102">
        <v>0.5949203864063437</v>
      </c>
      <c r="P377" s="102">
        <v>0.58473634631058879</v>
      </c>
      <c r="Q377" s="102">
        <v>0.52362924694768764</v>
      </c>
      <c r="R377" s="102">
        <v>0.40768468986504969</v>
      </c>
      <c r="S377" s="102">
        <v>0.38086901862969602</v>
      </c>
      <c r="T377" s="118">
        <f t="shared" si="6"/>
        <v>22.8</v>
      </c>
    </row>
    <row r="378" spans="1:20" x14ac:dyDescent="0.2">
      <c r="A378" s="111">
        <v>372</v>
      </c>
      <c r="B378" s="95" t="s">
        <v>938</v>
      </c>
      <c r="C378" s="95" t="s">
        <v>79</v>
      </c>
      <c r="D378" s="96">
        <v>3</v>
      </c>
      <c r="E378" s="97">
        <v>45220</v>
      </c>
      <c r="F378" s="98">
        <v>9</v>
      </c>
      <c r="G378" s="101">
        <v>1</v>
      </c>
      <c r="H378" s="102">
        <v>0.34510552382231963</v>
      </c>
      <c r="I378" s="102">
        <v>0.2866705898236856</v>
      </c>
      <c r="J378" s="102">
        <v>0.28930204548682154</v>
      </c>
      <c r="K378" s="102">
        <v>0.31634228065278813</v>
      </c>
      <c r="L378" s="102">
        <v>0.37996651909642021</v>
      </c>
      <c r="M378" s="102">
        <v>0.44307907311157868</v>
      </c>
      <c r="N378" s="102">
        <v>0.5267118545738162</v>
      </c>
      <c r="O378" s="102">
        <v>0.5949203864063437</v>
      </c>
      <c r="P378" s="102">
        <v>0.58473634631058879</v>
      </c>
      <c r="Q378" s="102">
        <v>0.52362924694768764</v>
      </c>
      <c r="R378" s="102">
        <v>0.40768468986504969</v>
      </c>
      <c r="S378" s="102">
        <v>0.38086901862969602</v>
      </c>
      <c r="T378" s="118">
        <f t="shared" si="6"/>
        <v>9</v>
      </c>
    </row>
    <row r="379" spans="1:20" x14ac:dyDescent="0.2">
      <c r="A379" s="111">
        <v>373</v>
      </c>
      <c r="B379" s="95" t="s">
        <v>1755</v>
      </c>
      <c r="C379" s="95" t="s">
        <v>79</v>
      </c>
      <c r="D379" s="96">
        <v>3</v>
      </c>
      <c r="E379" s="97">
        <v>45199</v>
      </c>
      <c r="F379" s="98">
        <v>18</v>
      </c>
      <c r="G379" s="101">
        <v>1</v>
      </c>
      <c r="H379" s="102">
        <v>0.34510552382231963</v>
      </c>
      <c r="I379" s="102">
        <v>0.2866705898236856</v>
      </c>
      <c r="J379" s="102">
        <v>0.28930204548682154</v>
      </c>
      <c r="K379" s="102">
        <v>0.31634228065278813</v>
      </c>
      <c r="L379" s="102">
        <v>0.37996651909642021</v>
      </c>
      <c r="M379" s="102">
        <v>0.44307907311157868</v>
      </c>
      <c r="N379" s="102">
        <v>0.5267118545738162</v>
      </c>
      <c r="O379" s="102">
        <v>0.5949203864063437</v>
      </c>
      <c r="P379" s="102">
        <v>0.58473634631058879</v>
      </c>
      <c r="Q379" s="102">
        <v>0.52362924694768764</v>
      </c>
      <c r="R379" s="102">
        <v>0.40768468986504969</v>
      </c>
      <c r="S379" s="102">
        <v>0.38086901862969602</v>
      </c>
      <c r="T379" s="118">
        <f t="shared" si="6"/>
        <v>18</v>
      </c>
    </row>
    <row r="380" spans="1:20" x14ac:dyDescent="0.2">
      <c r="A380" s="111">
        <v>374</v>
      </c>
      <c r="B380" s="95" t="s">
        <v>1756</v>
      </c>
      <c r="C380" s="95" t="s">
        <v>79</v>
      </c>
      <c r="D380" s="96">
        <v>3</v>
      </c>
      <c r="E380" s="97">
        <v>45188</v>
      </c>
      <c r="F380" s="98">
        <v>13.5</v>
      </c>
      <c r="G380" s="101">
        <v>1</v>
      </c>
      <c r="H380" s="102">
        <v>0.34510552382231963</v>
      </c>
      <c r="I380" s="102">
        <v>0.2866705898236856</v>
      </c>
      <c r="J380" s="102">
        <v>0.28930204548682154</v>
      </c>
      <c r="K380" s="102">
        <v>0.31634228065278813</v>
      </c>
      <c r="L380" s="102">
        <v>0.37996651909642021</v>
      </c>
      <c r="M380" s="102">
        <v>0.44307907311157868</v>
      </c>
      <c r="N380" s="102">
        <v>0.5267118545738162</v>
      </c>
      <c r="O380" s="102">
        <v>0.5949203864063437</v>
      </c>
      <c r="P380" s="102">
        <v>0.58473634631058879</v>
      </c>
      <c r="Q380" s="102">
        <v>0.52362924694768764</v>
      </c>
      <c r="R380" s="102">
        <v>0.40768468986504969</v>
      </c>
      <c r="S380" s="102">
        <v>0.38086901862969602</v>
      </c>
      <c r="T380" s="118">
        <f t="shared" si="6"/>
        <v>13.5</v>
      </c>
    </row>
    <row r="381" spans="1:20" x14ac:dyDescent="0.2">
      <c r="A381" s="111">
        <v>375</v>
      </c>
      <c r="B381" s="95" t="s">
        <v>1757</v>
      </c>
      <c r="C381" s="95" t="s">
        <v>79</v>
      </c>
      <c r="D381" s="96">
        <v>3</v>
      </c>
      <c r="E381" s="97">
        <v>45187</v>
      </c>
      <c r="F381" s="98">
        <v>27</v>
      </c>
      <c r="G381" s="101">
        <v>1</v>
      </c>
      <c r="H381" s="102">
        <v>0.34510552382231963</v>
      </c>
      <c r="I381" s="102">
        <v>0.2866705898236856</v>
      </c>
      <c r="J381" s="102">
        <v>0.28930204548682154</v>
      </c>
      <c r="K381" s="102">
        <v>0.31634228065278813</v>
      </c>
      <c r="L381" s="102">
        <v>0.37996651909642021</v>
      </c>
      <c r="M381" s="102">
        <v>0.44307907311157868</v>
      </c>
      <c r="N381" s="102">
        <v>0.5267118545738162</v>
      </c>
      <c r="O381" s="102">
        <v>0.5949203864063437</v>
      </c>
      <c r="P381" s="102">
        <v>0.58473634631058879</v>
      </c>
      <c r="Q381" s="102">
        <v>0.52362924694768764</v>
      </c>
      <c r="R381" s="102">
        <v>0.40768468986504969</v>
      </c>
      <c r="S381" s="102">
        <v>0.38086901862969602</v>
      </c>
      <c r="T381" s="118">
        <f t="shared" ref="T381:T434" si="7">F381</f>
        <v>27</v>
      </c>
    </row>
    <row r="382" spans="1:20" x14ac:dyDescent="0.2">
      <c r="A382" s="111">
        <v>376</v>
      </c>
      <c r="B382" s="95" t="s">
        <v>939</v>
      </c>
      <c r="C382" s="95" t="s">
        <v>79</v>
      </c>
      <c r="D382" s="96">
        <v>3</v>
      </c>
      <c r="E382" s="97">
        <v>45138</v>
      </c>
      <c r="F382" s="98">
        <v>49.5</v>
      </c>
      <c r="G382" s="101">
        <v>1</v>
      </c>
      <c r="H382" s="102">
        <v>0.34510552382231963</v>
      </c>
      <c r="I382" s="102">
        <v>0.2866705898236856</v>
      </c>
      <c r="J382" s="102">
        <v>0.28930204548682154</v>
      </c>
      <c r="K382" s="102">
        <v>0.31634228065278813</v>
      </c>
      <c r="L382" s="102">
        <v>0.37996651909642021</v>
      </c>
      <c r="M382" s="102">
        <v>0.44307907311157868</v>
      </c>
      <c r="N382" s="102">
        <v>0.5267118545738162</v>
      </c>
      <c r="O382" s="102">
        <v>0.5949203864063437</v>
      </c>
      <c r="P382" s="102">
        <v>0.58473634631058879</v>
      </c>
      <c r="Q382" s="102">
        <v>0.52362924694768764</v>
      </c>
      <c r="R382" s="102">
        <v>0.40768468986504969</v>
      </c>
      <c r="S382" s="102">
        <v>0.38086901862969602</v>
      </c>
      <c r="T382" s="118">
        <f t="shared" si="7"/>
        <v>49.5</v>
      </c>
    </row>
    <row r="383" spans="1:20" x14ac:dyDescent="0.2">
      <c r="A383" s="111">
        <v>377</v>
      </c>
      <c r="B383" s="95" t="s">
        <v>1758</v>
      </c>
      <c r="C383" s="95" t="s">
        <v>79</v>
      </c>
      <c r="D383" s="96">
        <v>3</v>
      </c>
      <c r="E383" s="97">
        <v>45159</v>
      </c>
      <c r="F383" s="98">
        <v>4.5</v>
      </c>
      <c r="G383" s="101">
        <v>1</v>
      </c>
      <c r="H383" s="102">
        <v>0.34510552382231963</v>
      </c>
      <c r="I383" s="102">
        <v>0.2866705898236856</v>
      </c>
      <c r="J383" s="102">
        <v>0.28930204548682154</v>
      </c>
      <c r="K383" s="102">
        <v>0.31634228065278813</v>
      </c>
      <c r="L383" s="102">
        <v>0.37996651909642021</v>
      </c>
      <c r="M383" s="102">
        <v>0.44307907311157868</v>
      </c>
      <c r="N383" s="102">
        <v>0.5267118545738162</v>
      </c>
      <c r="O383" s="102">
        <v>0.5949203864063437</v>
      </c>
      <c r="P383" s="102">
        <v>0.58473634631058879</v>
      </c>
      <c r="Q383" s="102">
        <v>0.52362924694768764</v>
      </c>
      <c r="R383" s="102">
        <v>0.40768468986504969</v>
      </c>
      <c r="S383" s="102">
        <v>0.38086901862969602</v>
      </c>
      <c r="T383" s="118">
        <f t="shared" si="7"/>
        <v>4.5</v>
      </c>
    </row>
    <row r="384" spans="1:20" x14ac:dyDescent="0.2">
      <c r="A384" s="111">
        <v>378</v>
      </c>
      <c r="B384" s="95" t="s">
        <v>1759</v>
      </c>
      <c r="C384" s="95" t="s">
        <v>79</v>
      </c>
      <c r="D384" s="96">
        <v>3</v>
      </c>
      <c r="E384" s="97">
        <v>45146</v>
      </c>
      <c r="F384" s="98">
        <v>13.5</v>
      </c>
      <c r="G384" s="101">
        <v>1</v>
      </c>
      <c r="H384" s="102">
        <v>0.34510552382231963</v>
      </c>
      <c r="I384" s="102">
        <v>0.2866705898236856</v>
      </c>
      <c r="J384" s="102">
        <v>0.28930204548682154</v>
      </c>
      <c r="K384" s="102">
        <v>0.31634228065278813</v>
      </c>
      <c r="L384" s="102">
        <v>0.37996651909642021</v>
      </c>
      <c r="M384" s="102">
        <v>0.44307907311157868</v>
      </c>
      <c r="N384" s="102">
        <v>0.5267118545738162</v>
      </c>
      <c r="O384" s="102">
        <v>0.5949203864063437</v>
      </c>
      <c r="P384" s="102">
        <v>0.58473634631058879</v>
      </c>
      <c r="Q384" s="102">
        <v>0.52362924694768764</v>
      </c>
      <c r="R384" s="102">
        <v>0.40768468986504969</v>
      </c>
      <c r="S384" s="102">
        <v>0.38086901862969602</v>
      </c>
      <c r="T384" s="118">
        <f t="shared" si="7"/>
        <v>13.5</v>
      </c>
    </row>
    <row r="385" spans="1:20" x14ac:dyDescent="0.2">
      <c r="A385" s="111">
        <v>379</v>
      </c>
      <c r="B385" s="95" t="s">
        <v>940</v>
      </c>
      <c r="C385" s="95" t="s">
        <v>79</v>
      </c>
      <c r="D385" s="96">
        <v>3</v>
      </c>
      <c r="E385" s="97">
        <v>45110</v>
      </c>
      <c r="F385" s="98">
        <v>45</v>
      </c>
      <c r="G385" s="101">
        <v>1</v>
      </c>
      <c r="H385" s="102">
        <v>0.34510552382231963</v>
      </c>
      <c r="I385" s="102">
        <v>0.2866705898236856</v>
      </c>
      <c r="J385" s="102">
        <v>0.28930204548682154</v>
      </c>
      <c r="K385" s="102">
        <v>0.31634228065278813</v>
      </c>
      <c r="L385" s="102">
        <v>0.37996651909642021</v>
      </c>
      <c r="M385" s="102">
        <v>0.44307907311157868</v>
      </c>
      <c r="N385" s="102">
        <v>0.5267118545738162</v>
      </c>
      <c r="O385" s="102">
        <v>0.5949203864063437</v>
      </c>
      <c r="P385" s="102">
        <v>0.58473634631058879</v>
      </c>
      <c r="Q385" s="102">
        <v>0.52362924694768764</v>
      </c>
      <c r="R385" s="102">
        <v>0.40768468986504969</v>
      </c>
      <c r="S385" s="102">
        <v>0.38086901862969602</v>
      </c>
      <c r="T385" s="118">
        <f t="shared" si="7"/>
        <v>45</v>
      </c>
    </row>
    <row r="386" spans="1:20" x14ac:dyDescent="0.2">
      <c r="A386" s="111">
        <v>380</v>
      </c>
      <c r="B386" s="95" t="s">
        <v>941</v>
      </c>
      <c r="C386" s="95" t="s">
        <v>79</v>
      </c>
      <c r="D386" s="96">
        <v>3</v>
      </c>
      <c r="E386" s="97">
        <v>45023</v>
      </c>
      <c r="F386" s="98">
        <v>22.5</v>
      </c>
      <c r="G386" s="101">
        <v>1</v>
      </c>
      <c r="H386" s="102">
        <v>0.34510552382231963</v>
      </c>
      <c r="I386" s="102">
        <v>0.2866705898236856</v>
      </c>
      <c r="J386" s="102">
        <v>0.28930204548682154</v>
      </c>
      <c r="K386" s="102">
        <v>0.31634228065278813</v>
      </c>
      <c r="L386" s="102">
        <v>0.37996651909642021</v>
      </c>
      <c r="M386" s="102">
        <v>0.44307907311157868</v>
      </c>
      <c r="N386" s="102">
        <v>0.5267118545738162</v>
      </c>
      <c r="O386" s="102">
        <v>0.5949203864063437</v>
      </c>
      <c r="P386" s="102">
        <v>0.58473634631058879</v>
      </c>
      <c r="Q386" s="102">
        <v>0.52362924694768764</v>
      </c>
      <c r="R386" s="102">
        <v>0.40768468986504969</v>
      </c>
      <c r="S386" s="102">
        <v>0.38086901862969602</v>
      </c>
      <c r="T386" s="118">
        <f t="shared" si="7"/>
        <v>22.5</v>
      </c>
    </row>
    <row r="387" spans="1:20" x14ac:dyDescent="0.2">
      <c r="A387" s="111">
        <v>381</v>
      </c>
      <c r="B387" s="95" t="s">
        <v>942</v>
      </c>
      <c r="C387" s="95" t="s">
        <v>79</v>
      </c>
      <c r="D387" s="96">
        <v>3</v>
      </c>
      <c r="E387" s="97">
        <v>45116</v>
      </c>
      <c r="F387" s="98">
        <v>9</v>
      </c>
      <c r="G387" s="101">
        <v>1</v>
      </c>
      <c r="H387" s="102">
        <v>0.34510552382231963</v>
      </c>
      <c r="I387" s="102">
        <v>0.2866705898236856</v>
      </c>
      <c r="J387" s="102">
        <v>0.28930204548682154</v>
      </c>
      <c r="K387" s="102">
        <v>0.31634228065278813</v>
      </c>
      <c r="L387" s="102">
        <v>0.37996651909642021</v>
      </c>
      <c r="M387" s="102">
        <v>0.44307907311157868</v>
      </c>
      <c r="N387" s="102">
        <v>0.5267118545738162</v>
      </c>
      <c r="O387" s="102">
        <v>0.5949203864063437</v>
      </c>
      <c r="P387" s="102">
        <v>0.58473634631058879</v>
      </c>
      <c r="Q387" s="102">
        <v>0.52362924694768764</v>
      </c>
      <c r="R387" s="102">
        <v>0.40768468986504969</v>
      </c>
      <c r="S387" s="102">
        <v>0.38086901862969602</v>
      </c>
      <c r="T387" s="118">
        <f t="shared" si="7"/>
        <v>9</v>
      </c>
    </row>
    <row r="388" spans="1:20" x14ac:dyDescent="0.2">
      <c r="A388" s="111">
        <v>382</v>
      </c>
      <c r="B388" s="95" t="s">
        <v>943</v>
      </c>
      <c r="C388" s="95" t="s">
        <v>79</v>
      </c>
      <c r="D388" s="96">
        <v>3</v>
      </c>
      <c r="E388" s="97">
        <v>45040</v>
      </c>
      <c r="F388" s="98">
        <v>27</v>
      </c>
      <c r="G388" s="101">
        <v>1</v>
      </c>
      <c r="H388" s="102">
        <v>0.34510552382231963</v>
      </c>
      <c r="I388" s="102">
        <v>0.2866705898236856</v>
      </c>
      <c r="J388" s="102">
        <v>0.28930204548682154</v>
      </c>
      <c r="K388" s="102">
        <v>0.31634228065278813</v>
      </c>
      <c r="L388" s="102">
        <v>0.37996651909642021</v>
      </c>
      <c r="M388" s="102">
        <v>0.44307907311157868</v>
      </c>
      <c r="N388" s="102">
        <v>0.5267118545738162</v>
      </c>
      <c r="O388" s="102">
        <v>0.5949203864063437</v>
      </c>
      <c r="P388" s="102">
        <v>0.58473634631058879</v>
      </c>
      <c r="Q388" s="102">
        <v>0.52362924694768764</v>
      </c>
      <c r="R388" s="102">
        <v>0.40768468986504969</v>
      </c>
      <c r="S388" s="102">
        <v>0.38086901862969602</v>
      </c>
      <c r="T388" s="118">
        <f t="shared" si="7"/>
        <v>27</v>
      </c>
    </row>
    <row r="389" spans="1:20" x14ac:dyDescent="0.2">
      <c r="A389" s="111">
        <v>383</v>
      </c>
      <c r="B389" s="95" t="s">
        <v>944</v>
      </c>
      <c r="C389" s="95" t="s">
        <v>79</v>
      </c>
      <c r="D389" s="96">
        <v>3</v>
      </c>
      <c r="E389" s="97">
        <v>45023</v>
      </c>
      <c r="F389" s="98">
        <v>31.1</v>
      </c>
      <c r="G389" s="101">
        <v>1</v>
      </c>
      <c r="H389" s="102">
        <v>0.34510552382231963</v>
      </c>
      <c r="I389" s="102">
        <v>0.2866705898236856</v>
      </c>
      <c r="J389" s="102">
        <v>0.28930204548682154</v>
      </c>
      <c r="K389" s="102">
        <v>0.31634228065278813</v>
      </c>
      <c r="L389" s="102">
        <v>0.37996651909642021</v>
      </c>
      <c r="M389" s="102">
        <v>0.44307907311157868</v>
      </c>
      <c r="N389" s="102">
        <v>0.5267118545738162</v>
      </c>
      <c r="O389" s="102">
        <v>0.5949203864063437</v>
      </c>
      <c r="P389" s="102">
        <v>0.58473634631058879</v>
      </c>
      <c r="Q389" s="102">
        <v>0.52362924694768764</v>
      </c>
      <c r="R389" s="102">
        <v>0.40768468986504969</v>
      </c>
      <c r="S389" s="102">
        <v>0.38086901862969602</v>
      </c>
      <c r="T389" s="118">
        <f t="shared" si="7"/>
        <v>31.1</v>
      </c>
    </row>
    <row r="390" spans="1:20" x14ac:dyDescent="0.2">
      <c r="A390" s="111">
        <v>384</v>
      </c>
      <c r="B390" s="95" t="s">
        <v>945</v>
      </c>
      <c r="C390" s="95" t="s">
        <v>79</v>
      </c>
      <c r="D390" s="96">
        <v>3</v>
      </c>
      <c r="E390" s="97">
        <v>45087</v>
      </c>
      <c r="F390" s="98">
        <v>13.5</v>
      </c>
      <c r="G390" s="101">
        <v>1</v>
      </c>
      <c r="H390" s="102">
        <v>0.34510552382231963</v>
      </c>
      <c r="I390" s="102">
        <v>0.2866705898236856</v>
      </c>
      <c r="J390" s="102">
        <v>0.28930204548682154</v>
      </c>
      <c r="K390" s="102">
        <v>0.31634228065278813</v>
      </c>
      <c r="L390" s="102">
        <v>0.37996651909642021</v>
      </c>
      <c r="M390" s="102">
        <v>0.44307907311157868</v>
      </c>
      <c r="N390" s="102">
        <v>0.5267118545738162</v>
      </c>
      <c r="O390" s="102">
        <v>0.5949203864063437</v>
      </c>
      <c r="P390" s="102">
        <v>0.58473634631058879</v>
      </c>
      <c r="Q390" s="102">
        <v>0.52362924694768764</v>
      </c>
      <c r="R390" s="102">
        <v>0.40768468986504969</v>
      </c>
      <c r="S390" s="102">
        <v>0.38086901862969602</v>
      </c>
      <c r="T390" s="118">
        <f t="shared" si="7"/>
        <v>13.5</v>
      </c>
    </row>
    <row r="391" spans="1:20" x14ac:dyDescent="0.2">
      <c r="A391" s="111">
        <v>385</v>
      </c>
      <c r="B391" s="95" t="s">
        <v>1760</v>
      </c>
      <c r="C391" s="95" t="s">
        <v>79</v>
      </c>
      <c r="D391" s="96">
        <v>3</v>
      </c>
      <c r="E391" s="97">
        <v>45082</v>
      </c>
      <c r="F391" s="98">
        <v>54</v>
      </c>
      <c r="G391" s="101">
        <v>1</v>
      </c>
      <c r="H391" s="102">
        <v>0.34510552382231963</v>
      </c>
      <c r="I391" s="102">
        <v>0.2866705898236856</v>
      </c>
      <c r="J391" s="102">
        <v>0.28930204548682154</v>
      </c>
      <c r="K391" s="102">
        <v>0.31634228065278813</v>
      </c>
      <c r="L391" s="102">
        <v>0.37996651909642021</v>
      </c>
      <c r="M391" s="102">
        <v>0.44307907311157868</v>
      </c>
      <c r="N391" s="102">
        <v>0.5267118545738162</v>
      </c>
      <c r="O391" s="102">
        <v>0.5949203864063437</v>
      </c>
      <c r="P391" s="102">
        <v>0.58473634631058879</v>
      </c>
      <c r="Q391" s="102">
        <v>0.52362924694768764</v>
      </c>
      <c r="R391" s="102">
        <v>0.40768468986504969</v>
      </c>
      <c r="S391" s="102">
        <v>0.38086901862969602</v>
      </c>
      <c r="T391" s="118">
        <f t="shared" si="7"/>
        <v>54</v>
      </c>
    </row>
    <row r="392" spans="1:20" x14ac:dyDescent="0.2">
      <c r="A392" s="111">
        <v>386</v>
      </c>
      <c r="B392" s="95" t="s">
        <v>946</v>
      </c>
      <c r="C392" s="95" t="s">
        <v>79</v>
      </c>
      <c r="D392" s="96">
        <v>3</v>
      </c>
      <c r="E392" s="97">
        <v>45073</v>
      </c>
      <c r="F392" s="98">
        <v>8.6</v>
      </c>
      <c r="G392" s="101">
        <v>1</v>
      </c>
      <c r="H392" s="102">
        <v>0.34510552382231963</v>
      </c>
      <c r="I392" s="102">
        <v>0.2866705898236856</v>
      </c>
      <c r="J392" s="102">
        <v>0.28930204548682154</v>
      </c>
      <c r="K392" s="102">
        <v>0.31634228065278813</v>
      </c>
      <c r="L392" s="102">
        <v>0.37996651909642021</v>
      </c>
      <c r="M392" s="102">
        <v>0.44307907311157868</v>
      </c>
      <c r="N392" s="102">
        <v>0.5267118545738162</v>
      </c>
      <c r="O392" s="102">
        <v>0.5949203864063437</v>
      </c>
      <c r="P392" s="102">
        <v>0.58473634631058879</v>
      </c>
      <c r="Q392" s="102">
        <v>0.52362924694768764</v>
      </c>
      <c r="R392" s="102">
        <v>0.40768468986504969</v>
      </c>
      <c r="S392" s="102">
        <v>0.38086901862969602</v>
      </c>
      <c r="T392" s="118">
        <f t="shared" si="7"/>
        <v>8.6</v>
      </c>
    </row>
    <row r="393" spans="1:20" x14ac:dyDescent="0.2">
      <c r="A393" s="111">
        <v>387</v>
      </c>
      <c r="B393" s="95" t="s">
        <v>947</v>
      </c>
      <c r="C393" s="95" t="s">
        <v>79</v>
      </c>
      <c r="D393" s="96">
        <v>3</v>
      </c>
      <c r="E393" s="97">
        <v>45220</v>
      </c>
      <c r="F393" s="98">
        <v>25.799999999999997</v>
      </c>
      <c r="G393" s="101">
        <v>1</v>
      </c>
      <c r="H393" s="102">
        <v>0.34510552382231963</v>
      </c>
      <c r="I393" s="102">
        <v>0.2866705898236856</v>
      </c>
      <c r="J393" s="102">
        <v>0.28930204548682154</v>
      </c>
      <c r="K393" s="102">
        <v>0.31634228065278813</v>
      </c>
      <c r="L393" s="102">
        <v>0.37996651909642021</v>
      </c>
      <c r="M393" s="102">
        <v>0.44307907311157868</v>
      </c>
      <c r="N393" s="102">
        <v>0.5267118545738162</v>
      </c>
      <c r="O393" s="102">
        <v>0.5949203864063437</v>
      </c>
      <c r="P393" s="102">
        <v>0.58473634631058879</v>
      </c>
      <c r="Q393" s="102">
        <v>0.52362924694768764</v>
      </c>
      <c r="R393" s="102">
        <v>0.40768468986504969</v>
      </c>
      <c r="S393" s="102">
        <v>0.38086901862969602</v>
      </c>
      <c r="T393" s="118">
        <f t="shared" si="7"/>
        <v>25.799999999999997</v>
      </c>
    </row>
    <row r="394" spans="1:20" x14ac:dyDescent="0.2">
      <c r="A394" s="111">
        <v>388</v>
      </c>
      <c r="B394" s="95" t="s">
        <v>1761</v>
      </c>
      <c r="C394" s="95" t="s">
        <v>79</v>
      </c>
      <c r="D394" s="96">
        <v>3</v>
      </c>
      <c r="E394" s="97">
        <v>45177</v>
      </c>
      <c r="F394" s="98">
        <v>30.5</v>
      </c>
      <c r="G394" s="101">
        <v>1</v>
      </c>
      <c r="H394" s="102">
        <v>0.34510552382231963</v>
      </c>
      <c r="I394" s="102">
        <v>0.2866705898236856</v>
      </c>
      <c r="J394" s="102">
        <v>0.28930204548682154</v>
      </c>
      <c r="K394" s="102">
        <v>0.31634228065278813</v>
      </c>
      <c r="L394" s="102">
        <v>0.37996651909642021</v>
      </c>
      <c r="M394" s="102">
        <v>0.44307907311157868</v>
      </c>
      <c r="N394" s="102">
        <v>0.5267118545738162</v>
      </c>
      <c r="O394" s="102">
        <v>0.5949203864063437</v>
      </c>
      <c r="P394" s="102">
        <v>0.58473634631058879</v>
      </c>
      <c r="Q394" s="102">
        <v>0.52362924694768764</v>
      </c>
      <c r="R394" s="102">
        <v>0.40768468986504969</v>
      </c>
      <c r="S394" s="102">
        <v>0.38086901862969602</v>
      </c>
      <c r="T394" s="118">
        <f t="shared" si="7"/>
        <v>30.5</v>
      </c>
    </row>
    <row r="395" spans="1:20" x14ac:dyDescent="0.2">
      <c r="A395" s="111">
        <v>389</v>
      </c>
      <c r="B395" s="95" t="s">
        <v>948</v>
      </c>
      <c r="C395" s="95" t="s">
        <v>79</v>
      </c>
      <c r="D395" s="96">
        <v>3</v>
      </c>
      <c r="E395" s="97">
        <v>45177</v>
      </c>
      <c r="F395" s="98">
        <v>9</v>
      </c>
      <c r="G395" s="101">
        <v>1</v>
      </c>
      <c r="H395" s="102">
        <v>0.34510552382231963</v>
      </c>
      <c r="I395" s="102">
        <v>0.2866705898236856</v>
      </c>
      <c r="J395" s="102">
        <v>0.28930204548682154</v>
      </c>
      <c r="K395" s="102">
        <v>0.31634228065278813</v>
      </c>
      <c r="L395" s="102">
        <v>0.37996651909642021</v>
      </c>
      <c r="M395" s="102">
        <v>0.44307907311157868</v>
      </c>
      <c r="N395" s="102">
        <v>0.5267118545738162</v>
      </c>
      <c r="O395" s="102">
        <v>0.5949203864063437</v>
      </c>
      <c r="P395" s="102">
        <v>0.58473634631058879</v>
      </c>
      <c r="Q395" s="102">
        <v>0.52362924694768764</v>
      </c>
      <c r="R395" s="102">
        <v>0.40768468986504969</v>
      </c>
      <c r="S395" s="102">
        <v>0.38086901862969602</v>
      </c>
      <c r="T395" s="118">
        <f t="shared" si="7"/>
        <v>9</v>
      </c>
    </row>
    <row r="396" spans="1:20" x14ac:dyDescent="0.2">
      <c r="A396" s="111">
        <v>390</v>
      </c>
      <c r="B396" s="95" t="s">
        <v>1762</v>
      </c>
      <c r="C396" s="95" t="s">
        <v>79</v>
      </c>
      <c r="D396" s="96">
        <v>3</v>
      </c>
      <c r="E396" s="97">
        <v>45132</v>
      </c>
      <c r="F396" s="98">
        <v>9</v>
      </c>
      <c r="G396" s="101">
        <v>1</v>
      </c>
      <c r="H396" s="102">
        <v>0.34510552382231963</v>
      </c>
      <c r="I396" s="102">
        <v>0.2866705898236856</v>
      </c>
      <c r="J396" s="102">
        <v>0.28930204548682154</v>
      </c>
      <c r="K396" s="102">
        <v>0.31634228065278813</v>
      </c>
      <c r="L396" s="102">
        <v>0.37996651909642021</v>
      </c>
      <c r="M396" s="102">
        <v>0.44307907311157868</v>
      </c>
      <c r="N396" s="102">
        <v>0.5267118545738162</v>
      </c>
      <c r="O396" s="102">
        <v>0.5949203864063437</v>
      </c>
      <c r="P396" s="102">
        <v>0.58473634631058879</v>
      </c>
      <c r="Q396" s="102">
        <v>0.52362924694768764</v>
      </c>
      <c r="R396" s="102">
        <v>0.40768468986504969</v>
      </c>
      <c r="S396" s="102">
        <v>0.38086901862969602</v>
      </c>
      <c r="T396" s="118">
        <f t="shared" si="7"/>
        <v>9</v>
      </c>
    </row>
    <row r="397" spans="1:20" x14ac:dyDescent="0.2">
      <c r="A397" s="111">
        <v>391</v>
      </c>
      <c r="B397" s="95" t="s">
        <v>949</v>
      </c>
      <c r="C397" s="95" t="s">
        <v>79</v>
      </c>
      <c r="D397" s="96">
        <v>3</v>
      </c>
      <c r="E397" s="97">
        <v>45130</v>
      </c>
      <c r="F397" s="98">
        <v>48.1</v>
      </c>
      <c r="G397" s="101">
        <v>1</v>
      </c>
      <c r="H397" s="102">
        <v>0.34510552382231963</v>
      </c>
      <c r="I397" s="102">
        <v>0.2866705898236856</v>
      </c>
      <c r="J397" s="102">
        <v>0.28930204548682154</v>
      </c>
      <c r="K397" s="102">
        <v>0.31634228065278813</v>
      </c>
      <c r="L397" s="102">
        <v>0.37996651909642021</v>
      </c>
      <c r="M397" s="102">
        <v>0.44307907311157868</v>
      </c>
      <c r="N397" s="102">
        <v>0.5267118545738162</v>
      </c>
      <c r="O397" s="102">
        <v>0.5949203864063437</v>
      </c>
      <c r="P397" s="102">
        <v>0.58473634631058879</v>
      </c>
      <c r="Q397" s="102">
        <v>0.52362924694768764</v>
      </c>
      <c r="R397" s="102">
        <v>0.40768468986504969</v>
      </c>
      <c r="S397" s="102">
        <v>0.38086901862969602</v>
      </c>
      <c r="T397" s="118">
        <f t="shared" si="7"/>
        <v>48.1</v>
      </c>
    </row>
    <row r="398" spans="1:20" x14ac:dyDescent="0.2">
      <c r="A398" s="111">
        <v>392</v>
      </c>
      <c r="B398" s="95" t="s">
        <v>950</v>
      </c>
      <c r="C398" s="95" t="s">
        <v>79</v>
      </c>
      <c r="D398" s="96">
        <v>3</v>
      </c>
      <c r="E398" s="97">
        <v>45222</v>
      </c>
      <c r="F398" s="98">
        <v>9</v>
      </c>
      <c r="G398" s="101">
        <v>1</v>
      </c>
      <c r="H398" s="102">
        <v>0.34510552382231963</v>
      </c>
      <c r="I398" s="102">
        <v>0.2866705898236856</v>
      </c>
      <c r="J398" s="102">
        <v>0.28930204548682154</v>
      </c>
      <c r="K398" s="102">
        <v>0.31634228065278813</v>
      </c>
      <c r="L398" s="102">
        <v>0.37996651909642021</v>
      </c>
      <c r="M398" s="102">
        <v>0.44307907311157868</v>
      </c>
      <c r="N398" s="102">
        <v>0.5267118545738162</v>
      </c>
      <c r="O398" s="102">
        <v>0.5949203864063437</v>
      </c>
      <c r="P398" s="102">
        <v>0.58473634631058879</v>
      </c>
      <c r="Q398" s="102">
        <v>0.52362924694768764</v>
      </c>
      <c r="R398" s="102">
        <v>0.40768468986504969</v>
      </c>
      <c r="S398" s="102">
        <v>0.38086901862969602</v>
      </c>
      <c r="T398" s="118">
        <f t="shared" si="7"/>
        <v>9</v>
      </c>
    </row>
    <row r="399" spans="1:20" x14ac:dyDescent="0.2">
      <c r="A399" s="111">
        <v>393</v>
      </c>
      <c r="B399" s="95" t="s">
        <v>1763</v>
      </c>
      <c r="C399" s="95" t="s">
        <v>79</v>
      </c>
      <c r="D399" s="96">
        <v>3</v>
      </c>
      <c r="E399" s="97">
        <v>45191</v>
      </c>
      <c r="F399" s="98">
        <v>9</v>
      </c>
      <c r="G399" s="101">
        <v>1</v>
      </c>
      <c r="H399" s="102">
        <v>0.34510552382231963</v>
      </c>
      <c r="I399" s="102">
        <v>0.2866705898236856</v>
      </c>
      <c r="J399" s="102">
        <v>0.28930204548682154</v>
      </c>
      <c r="K399" s="102">
        <v>0.31634228065278813</v>
      </c>
      <c r="L399" s="102">
        <v>0.37996651909642021</v>
      </c>
      <c r="M399" s="102">
        <v>0.44307907311157868</v>
      </c>
      <c r="N399" s="102">
        <v>0.5267118545738162</v>
      </c>
      <c r="O399" s="102">
        <v>0.5949203864063437</v>
      </c>
      <c r="P399" s="102">
        <v>0.58473634631058879</v>
      </c>
      <c r="Q399" s="102">
        <v>0.52362924694768764</v>
      </c>
      <c r="R399" s="102">
        <v>0.40768468986504969</v>
      </c>
      <c r="S399" s="102">
        <v>0.38086901862969602</v>
      </c>
      <c r="T399" s="118">
        <f t="shared" si="7"/>
        <v>9</v>
      </c>
    </row>
    <row r="400" spans="1:20" x14ac:dyDescent="0.2">
      <c r="A400" s="111">
        <v>394</v>
      </c>
      <c r="B400" s="95" t="s">
        <v>1764</v>
      </c>
      <c r="C400" s="95" t="s">
        <v>79</v>
      </c>
      <c r="D400" s="96">
        <v>3</v>
      </c>
      <c r="E400" s="97">
        <v>45178</v>
      </c>
      <c r="F400" s="98">
        <v>35</v>
      </c>
      <c r="G400" s="101">
        <v>1</v>
      </c>
      <c r="H400" s="102">
        <v>0.34510552382231963</v>
      </c>
      <c r="I400" s="102">
        <v>0.2866705898236856</v>
      </c>
      <c r="J400" s="102">
        <v>0.28930204548682154</v>
      </c>
      <c r="K400" s="102">
        <v>0.31634228065278813</v>
      </c>
      <c r="L400" s="102">
        <v>0.37996651909642021</v>
      </c>
      <c r="M400" s="102">
        <v>0.44307907311157868</v>
      </c>
      <c r="N400" s="102">
        <v>0.5267118545738162</v>
      </c>
      <c r="O400" s="102">
        <v>0.5949203864063437</v>
      </c>
      <c r="P400" s="102">
        <v>0.58473634631058879</v>
      </c>
      <c r="Q400" s="102">
        <v>0.52362924694768764</v>
      </c>
      <c r="R400" s="102">
        <v>0.40768468986504969</v>
      </c>
      <c r="S400" s="102">
        <v>0.38086901862969602</v>
      </c>
      <c r="T400" s="118">
        <f t="shared" si="7"/>
        <v>35</v>
      </c>
    </row>
    <row r="401" spans="1:20" x14ac:dyDescent="0.2">
      <c r="A401" s="111">
        <v>395</v>
      </c>
      <c r="B401" s="95" t="s">
        <v>1765</v>
      </c>
      <c r="C401" s="95" t="s">
        <v>79</v>
      </c>
      <c r="D401" s="96">
        <v>3</v>
      </c>
      <c r="E401" s="97">
        <v>45181</v>
      </c>
      <c r="F401" s="98">
        <v>8.6</v>
      </c>
      <c r="G401" s="101">
        <v>1</v>
      </c>
      <c r="H401" s="102">
        <v>0.34510552382231963</v>
      </c>
      <c r="I401" s="102">
        <v>0.2866705898236856</v>
      </c>
      <c r="J401" s="102">
        <v>0.28930204548682154</v>
      </c>
      <c r="K401" s="102">
        <v>0.31634228065278813</v>
      </c>
      <c r="L401" s="102">
        <v>0.37996651909642021</v>
      </c>
      <c r="M401" s="102">
        <v>0.44307907311157868</v>
      </c>
      <c r="N401" s="102">
        <v>0.5267118545738162</v>
      </c>
      <c r="O401" s="102">
        <v>0.5949203864063437</v>
      </c>
      <c r="P401" s="102">
        <v>0.58473634631058879</v>
      </c>
      <c r="Q401" s="102">
        <v>0.52362924694768764</v>
      </c>
      <c r="R401" s="102">
        <v>0.40768468986504969</v>
      </c>
      <c r="S401" s="102">
        <v>0.38086901862969602</v>
      </c>
      <c r="T401" s="118">
        <f t="shared" si="7"/>
        <v>8.6</v>
      </c>
    </row>
    <row r="402" spans="1:20" x14ac:dyDescent="0.2">
      <c r="A402" s="111">
        <v>396</v>
      </c>
      <c r="B402" s="95" t="s">
        <v>1766</v>
      </c>
      <c r="C402" s="95" t="s">
        <v>79</v>
      </c>
      <c r="D402" s="96">
        <v>3</v>
      </c>
      <c r="E402" s="97">
        <v>45187</v>
      </c>
      <c r="F402" s="98">
        <v>4.5</v>
      </c>
      <c r="G402" s="101">
        <v>1</v>
      </c>
      <c r="H402" s="102">
        <v>0.34510552382231963</v>
      </c>
      <c r="I402" s="102">
        <v>0.2866705898236856</v>
      </c>
      <c r="J402" s="102">
        <v>0.28930204548682154</v>
      </c>
      <c r="K402" s="102">
        <v>0.31634228065278813</v>
      </c>
      <c r="L402" s="102">
        <v>0.37996651909642021</v>
      </c>
      <c r="M402" s="102">
        <v>0.44307907311157868</v>
      </c>
      <c r="N402" s="102">
        <v>0.5267118545738162</v>
      </c>
      <c r="O402" s="102">
        <v>0.5949203864063437</v>
      </c>
      <c r="P402" s="102">
        <v>0.58473634631058879</v>
      </c>
      <c r="Q402" s="102">
        <v>0.52362924694768764</v>
      </c>
      <c r="R402" s="102">
        <v>0.40768468986504969</v>
      </c>
      <c r="S402" s="102">
        <v>0.38086901862969602</v>
      </c>
      <c r="T402" s="118">
        <f t="shared" si="7"/>
        <v>4.5</v>
      </c>
    </row>
    <row r="403" spans="1:20" x14ac:dyDescent="0.2">
      <c r="A403" s="111">
        <v>397</v>
      </c>
      <c r="B403" s="95" t="s">
        <v>951</v>
      </c>
      <c r="C403" s="95" t="s">
        <v>79</v>
      </c>
      <c r="D403" s="96">
        <v>3</v>
      </c>
      <c r="E403" s="97">
        <v>45323</v>
      </c>
      <c r="F403" s="98">
        <v>45</v>
      </c>
      <c r="G403" s="101">
        <v>1</v>
      </c>
      <c r="H403" s="102">
        <v>0.34510552382231963</v>
      </c>
      <c r="I403" s="102">
        <v>0.2866705898236856</v>
      </c>
      <c r="J403" s="102">
        <v>0.28930204548682154</v>
      </c>
      <c r="K403" s="102">
        <v>0.31634228065278813</v>
      </c>
      <c r="L403" s="102">
        <v>0.37996651909642021</v>
      </c>
      <c r="M403" s="102">
        <v>0.44307907311157868</v>
      </c>
      <c r="N403" s="102">
        <v>0.5267118545738162</v>
      </c>
      <c r="O403" s="102">
        <v>0.5949203864063437</v>
      </c>
      <c r="P403" s="102">
        <v>0.58473634631058879</v>
      </c>
      <c r="Q403" s="102">
        <v>0.52362924694768764</v>
      </c>
      <c r="R403" s="102">
        <v>0.40768468986504969</v>
      </c>
      <c r="S403" s="102">
        <v>0.38086901862969602</v>
      </c>
      <c r="T403" s="118">
        <f t="shared" si="7"/>
        <v>45</v>
      </c>
    </row>
    <row r="404" spans="1:20" x14ac:dyDescent="0.2">
      <c r="A404" s="111">
        <v>398</v>
      </c>
      <c r="B404" s="95" t="s">
        <v>952</v>
      </c>
      <c r="C404" s="95" t="s">
        <v>79</v>
      </c>
      <c r="D404" s="96">
        <v>3</v>
      </c>
      <c r="E404" s="97">
        <v>45444</v>
      </c>
      <c r="F404" s="98">
        <v>45</v>
      </c>
      <c r="G404" s="101">
        <v>1</v>
      </c>
      <c r="H404" s="102">
        <v>0.34510552382231963</v>
      </c>
      <c r="I404" s="102">
        <v>0.2866705898236856</v>
      </c>
      <c r="J404" s="102">
        <v>0.28930204548682154</v>
      </c>
      <c r="K404" s="102">
        <v>0.31634228065278813</v>
      </c>
      <c r="L404" s="102">
        <v>0.37996651909642021</v>
      </c>
      <c r="M404" s="102">
        <v>0.44307907311157868</v>
      </c>
      <c r="N404" s="102">
        <v>0.5267118545738162</v>
      </c>
      <c r="O404" s="102">
        <v>0.5949203864063437</v>
      </c>
      <c r="P404" s="102">
        <v>0.58473634631058879</v>
      </c>
      <c r="Q404" s="102">
        <v>0.52362924694768764</v>
      </c>
      <c r="R404" s="102">
        <v>0.40768468986504969</v>
      </c>
      <c r="S404" s="102">
        <v>0.38086901862969602</v>
      </c>
      <c r="T404" s="118">
        <f t="shared" si="7"/>
        <v>45</v>
      </c>
    </row>
    <row r="405" spans="1:20" x14ac:dyDescent="0.2">
      <c r="A405" s="111">
        <v>399</v>
      </c>
      <c r="B405" s="95" t="s">
        <v>953</v>
      </c>
      <c r="C405" s="95" t="s">
        <v>79</v>
      </c>
      <c r="D405" s="96">
        <v>3</v>
      </c>
      <c r="E405" s="97">
        <v>45505</v>
      </c>
      <c r="F405" s="98">
        <v>45</v>
      </c>
      <c r="G405" s="101">
        <v>1</v>
      </c>
      <c r="H405" s="102">
        <v>0.34510552382231963</v>
      </c>
      <c r="I405" s="102">
        <v>0.2866705898236856</v>
      </c>
      <c r="J405" s="102">
        <v>0.28930204548682154</v>
      </c>
      <c r="K405" s="102">
        <v>0.31634228065278813</v>
      </c>
      <c r="L405" s="102">
        <v>0.37996651909642021</v>
      </c>
      <c r="M405" s="102">
        <v>0.44307907311157868</v>
      </c>
      <c r="N405" s="102">
        <v>0.5267118545738162</v>
      </c>
      <c r="O405" s="102">
        <v>0.5949203864063437</v>
      </c>
      <c r="P405" s="102">
        <v>0.58473634631058879</v>
      </c>
      <c r="Q405" s="102">
        <v>0.52362924694768764</v>
      </c>
      <c r="R405" s="102">
        <v>0.40768468986504969</v>
      </c>
      <c r="S405" s="102">
        <v>0.38086901862969602</v>
      </c>
      <c r="T405" s="118">
        <f t="shared" si="7"/>
        <v>45</v>
      </c>
    </row>
    <row r="406" spans="1:20" x14ac:dyDescent="0.2">
      <c r="A406" s="111">
        <v>400</v>
      </c>
      <c r="B406" s="95" t="s">
        <v>954</v>
      </c>
      <c r="C406" s="95" t="s">
        <v>79</v>
      </c>
      <c r="D406" s="96">
        <v>3</v>
      </c>
      <c r="E406" s="97">
        <v>45505</v>
      </c>
      <c r="F406" s="98">
        <v>40.5</v>
      </c>
      <c r="G406" s="101">
        <v>1</v>
      </c>
      <c r="H406" s="102">
        <v>0.34510552382231963</v>
      </c>
      <c r="I406" s="102">
        <v>0.2866705898236856</v>
      </c>
      <c r="J406" s="102">
        <v>0.28930204548682154</v>
      </c>
      <c r="K406" s="102">
        <v>0.31634228065278813</v>
      </c>
      <c r="L406" s="102">
        <v>0.37996651909642021</v>
      </c>
      <c r="M406" s="102">
        <v>0.44307907311157868</v>
      </c>
      <c r="N406" s="102">
        <v>0.5267118545738162</v>
      </c>
      <c r="O406" s="102">
        <v>0.5949203864063437</v>
      </c>
      <c r="P406" s="102">
        <v>0.58473634631058879</v>
      </c>
      <c r="Q406" s="102">
        <v>0.52362924694768764</v>
      </c>
      <c r="R406" s="102">
        <v>0.40768468986504969</v>
      </c>
      <c r="S406" s="102">
        <v>0.38086901862969602</v>
      </c>
      <c r="T406" s="118">
        <f t="shared" si="7"/>
        <v>40.5</v>
      </c>
    </row>
    <row r="407" spans="1:20" x14ac:dyDescent="0.2">
      <c r="A407" s="111">
        <v>401</v>
      </c>
      <c r="B407" s="95" t="s">
        <v>1767</v>
      </c>
      <c r="C407" s="95" t="s">
        <v>79</v>
      </c>
      <c r="D407" s="96">
        <v>3</v>
      </c>
      <c r="E407" s="97">
        <v>45505</v>
      </c>
      <c r="F407" s="98">
        <v>40.5</v>
      </c>
      <c r="G407" s="101">
        <v>1</v>
      </c>
      <c r="H407" s="102">
        <v>0.34510552382231963</v>
      </c>
      <c r="I407" s="102">
        <v>0.2866705898236856</v>
      </c>
      <c r="J407" s="102">
        <v>0.28930204548682154</v>
      </c>
      <c r="K407" s="102">
        <v>0.31634228065278813</v>
      </c>
      <c r="L407" s="102">
        <v>0.37996651909642021</v>
      </c>
      <c r="M407" s="102">
        <v>0.44307907311157868</v>
      </c>
      <c r="N407" s="102">
        <v>0.5267118545738162</v>
      </c>
      <c r="O407" s="102">
        <v>0.5949203864063437</v>
      </c>
      <c r="P407" s="102">
        <v>0.58473634631058879</v>
      </c>
      <c r="Q407" s="102">
        <v>0.52362924694768764</v>
      </c>
      <c r="R407" s="102">
        <v>0.40768468986504969</v>
      </c>
      <c r="S407" s="102">
        <v>0.38086901862969602</v>
      </c>
      <c r="T407" s="118">
        <f t="shared" si="7"/>
        <v>40.5</v>
      </c>
    </row>
    <row r="408" spans="1:20" x14ac:dyDescent="0.2">
      <c r="A408" s="111">
        <v>402</v>
      </c>
      <c r="B408" s="95" t="s">
        <v>955</v>
      </c>
      <c r="C408" s="95" t="s">
        <v>79</v>
      </c>
      <c r="D408" s="96">
        <v>3</v>
      </c>
      <c r="E408" s="97">
        <v>45505</v>
      </c>
      <c r="F408" s="98">
        <v>40.5</v>
      </c>
      <c r="G408" s="101">
        <v>1</v>
      </c>
      <c r="H408" s="102">
        <v>0.34510552382231963</v>
      </c>
      <c r="I408" s="102">
        <v>0.2866705898236856</v>
      </c>
      <c r="J408" s="102">
        <v>0.28930204548682154</v>
      </c>
      <c r="K408" s="102">
        <v>0.31634228065278813</v>
      </c>
      <c r="L408" s="102">
        <v>0.37996651909642021</v>
      </c>
      <c r="M408" s="102">
        <v>0.44307907311157868</v>
      </c>
      <c r="N408" s="102">
        <v>0.5267118545738162</v>
      </c>
      <c r="O408" s="102">
        <v>0.5949203864063437</v>
      </c>
      <c r="P408" s="102">
        <v>0.58473634631058879</v>
      </c>
      <c r="Q408" s="102">
        <v>0.52362924694768764</v>
      </c>
      <c r="R408" s="102">
        <v>0.40768468986504969</v>
      </c>
      <c r="S408" s="102">
        <v>0.38086901862969602</v>
      </c>
      <c r="T408" s="118">
        <f t="shared" si="7"/>
        <v>40.5</v>
      </c>
    </row>
    <row r="409" spans="1:20" x14ac:dyDescent="0.2">
      <c r="A409" s="111">
        <v>403</v>
      </c>
      <c r="B409" s="95" t="s">
        <v>956</v>
      </c>
      <c r="C409" s="95" t="s">
        <v>79</v>
      </c>
      <c r="D409" s="96">
        <v>3</v>
      </c>
      <c r="E409" s="97">
        <v>45536</v>
      </c>
      <c r="F409" s="98">
        <v>49.5</v>
      </c>
      <c r="G409" s="101">
        <v>1</v>
      </c>
      <c r="H409" s="102">
        <v>0.34510552382231963</v>
      </c>
      <c r="I409" s="102">
        <v>0.2866705898236856</v>
      </c>
      <c r="J409" s="102">
        <v>0.28930204548682154</v>
      </c>
      <c r="K409" s="102">
        <v>0.31634228065278813</v>
      </c>
      <c r="L409" s="102">
        <v>0.37996651909642021</v>
      </c>
      <c r="M409" s="102">
        <v>0.44307907311157868</v>
      </c>
      <c r="N409" s="102">
        <v>0.5267118545738162</v>
      </c>
      <c r="O409" s="102">
        <v>0.5949203864063437</v>
      </c>
      <c r="P409" s="102">
        <v>0.58473634631058879</v>
      </c>
      <c r="Q409" s="102">
        <v>0.52362924694768764</v>
      </c>
      <c r="R409" s="102">
        <v>0.40768468986504969</v>
      </c>
      <c r="S409" s="102">
        <v>0.38086901862969602</v>
      </c>
      <c r="T409" s="118">
        <f t="shared" si="7"/>
        <v>49.5</v>
      </c>
    </row>
    <row r="410" spans="1:20" x14ac:dyDescent="0.2">
      <c r="A410" s="111">
        <v>404</v>
      </c>
      <c r="B410" s="95" t="s">
        <v>957</v>
      </c>
      <c r="C410" s="95" t="s">
        <v>79</v>
      </c>
      <c r="D410" s="96">
        <v>3</v>
      </c>
      <c r="E410" s="97">
        <v>45505</v>
      </c>
      <c r="F410" s="98">
        <v>54</v>
      </c>
      <c r="G410" s="101">
        <v>1</v>
      </c>
      <c r="H410" s="102">
        <v>0.34510552382231963</v>
      </c>
      <c r="I410" s="102">
        <v>0.2866705898236856</v>
      </c>
      <c r="J410" s="102">
        <v>0.28930204548682154</v>
      </c>
      <c r="K410" s="102">
        <v>0.31634228065278813</v>
      </c>
      <c r="L410" s="102">
        <v>0.37996651909642021</v>
      </c>
      <c r="M410" s="102">
        <v>0.44307907311157868</v>
      </c>
      <c r="N410" s="102">
        <v>0.5267118545738162</v>
      </c>
      <c r="O410" s="102">
        <v>0.5949203864063437</v>
      </c>
      <c r="P410" s="102">
        <v>0.58473634631058879</v>
      </c>
      <c r="Q410" s="102">
        <v>0.52362924694768764</v>
      </c>
      <c r="R410" s="102">
        <v>0.40768468986504969</v>
      </c>
      <c r="S410" s="102">
        <v>0.38086901862969602</v>
      </c>
      <c r="T410" s="118">
        <f t="shared" si="7"/>
        <v>54</v>
      </c>
    </row>
    <row r="411" spans="1:20" x14ac:dyDescent="0.2">
      <c r="A411" s="111">
        <v>405</v>
      </c>
      <c r="B411" s="95" t="s">
        <v>958</v>
      </c>
      <c r="C411" s="95" t="s">
        <v>79</v>
      </c>
      <c r="D411" s="96">
        <v>3</v>
      </c>
      <c r="E411" s="97">
        <v>45474</v>
      </c>
      <c r="F411" s="98">
        <v>54</v>
      </c>
      <c r="G411" s="101">
        <v>1</v>
      </c>
      <c r="H411" s="102">
        <v>0.34510552382231963</v>
      </c>
      <c r="I411" s="102">
        <v>0.2866705898236856</v>
      </c>
      <c r="J411" s="102">
        <v>0.28930204548682154</v>
      </c>
      <c r="K411" s="102">
        <v>0.31634228065278813</v>
      </c>
      <c r="L411" s="102">
        <v>0.37996651909642021</v>
      </c>
      <c r="M411" s="102">
        <v>0.44307907311157868</v>
      </c>
      <c r="N411" s="102">
        <v>0.5267118545738162</v>
      </c>
      <c r="O411" s="102">
        <v>0.5949203864063437</v>
      </c>
      <c r="P411" s="102">
        <v>0.58473634631058879</v>
      </c>
      <c r="Q411" s="102">
        <v>0.52362924694768764</v>
      </c>
      <c r="R411" s="102">
        <v>0.40768468986504969</v>
      </c>
      <c r="S411" s="102">
        <v>0.38086901862969602</v>
      </c>
      <c r="T411" s="118">
        <f t="shared" si="7"/>
        <v>54</v>
      </c>
    </row>
    <row r="412" spans="1:20" x14ac:dyDescent="0.2">
      <c r="A412" s="111">
        <v>406</v>
      </c>
      <c r="B412" s="95" t="s">
        <v>1768</v>
      </c>
      <c r="C412" s="95" t="s">
        <v>79</v>
      </c>
      <c r="D412" s="96">
        <v>3</v>
      </c>
      <c r="E412" s="97">
        <v>45383</v>
      </c>
      <c r="F412" s="98">
        <v>40.5</v>
      </c>
      <c r="G412" s="101">
        <v>1</v>
      </c>
      <c r="H412" s="102">
        <v>0.34510552382231963</v>
      </c>
      <c r="I412" s="102">
        <v>0.2866705898236856</v>
      </c>
      <c r="J412" s="102">
        <v>0.28930204548682154</v>
      </c>
      <c r="K412" s="102">
        <v>0.31634228065278813</v>
      </c>
      <c r="L412" s="102">
        <v>0.37996651909642021</v>
      </c>
      <c r="M412" s="102">
        <v>0.44307907311157868</v>
      </c>
      <c r="N412" s="102">
        <v>0.5267118545738162</v>
      </c>
      <c r="O412" s="102">
        <v>0.5949203864063437</v>
      </c>
      <c r="P412" s="102">
        <v>0.58473634631058879</v>
      </c>
      <c r="Q412" s="102">
        <v>0.52362924694768764</v>
      </c>
      <c r="R412" s="102">
        <v>0.40768468986504969</v>
      </c>
      <c r="S412" s="102">
        <v>0.38086901862969602</v>
      </c>
      <c r="T412" s="118">
        <f t="shared" si="7"/>
        <v>40.5</v>
      </c>
    </row>
    <row r="413" spans="1:20" x14ac:dyDescent="0.2">
      <c r="A413" s="111">
        <v>407</v>
      </c>
      <c r="B413" s="95" t="s">
        <v>1769</v>
      </c>
      <c r="C413" s="95" t="s">
        <v>79</v>
      </c>
      <c r="D413" s="96">
        <v>3</v>
      </c>
      <c r="E413" s="97">
        <v>45352</v>
      </c>
      <c r="F413" s="98">
        <v>40.5</v>
      </c>
      <c r="G413" s="101">
        <v>1</v>
      </c>
      <c r="H413" s="102">
        <v>0.34510552382231963</v>
      </c>
      <c r="I413" s="102">
        <v>0.2866705898236856</v>
      </c>
      <c r="J413" s="102">
        <v>0.28930204548682154</v>
      </c>
      <c r="K413" s="102">
        <v>0.31634228065278813</v>
      </c>
      <c r="L413" s="102">
        <v>0.37996651909642021</v>
      </c>
      <c r="M413" s="102">
        <v>0.44307907311157868</v>
      </c>
      <c r="N413" s="102">
        <v>0.5267118545738162</v>
      </c>
      <c r="O413" s="102">
        <v>0.5949203864063437</v>
      </c>
      <c r="P413" s="102">
        <v>0.58473634631058879</v>
      </c>
      <c r="Q413" s="102">
        <v>0.52362924694768764</v>
      </c>
      <c r="R413" s="102">
        <v>0.40768468986504969</v>
      </c>
      <c r="S413" s="102">
        <v>0.38086901862969602</v>
      </c>
      <c r="T413" s="118">
        <f t="shared" si="7"/>
        <v>40.5</v>
      </c>
    </row>
    <row r="414" spans="1:20" x14ac:dyDescent="0.2">
      <c r="A414" s="111">
        <v>408</v>
      </c>
      <c r="B414" s="95" t="s">
        <v>1770</v>
      </c>
      <c r="C414" s="95" t="s">
        <v>79</v>
      </c>
      <c r="D414" s="96">
        <v>3</v>
      </c>
      <c r="E414" s="97">
        <v>45505</v>
      </c>
      <c r="F414" s="98">
        <v>45</v>
      </c>
      <c r="G414" s="101">
        <v>1</v>
      </c>
      <c r="H414" s="102">
        <v>0.34510552382231963</v>
      </c>
      <c r="I414" s="102">
        <v>0.2866705898236856</v>
      </c>
      <c r="J414" s="102">
        <v>0.28930204548682154</v>
      </c>
      <c r="K414" s="102">
        <v>0.31634228065278813</v>
      </c>
      <c r="L414" s="102">
        <v>0.37996651909642021</v>
      </c>
      <c r="M414" s="102">
        <v>0.44307907311157868</v>
      </c>
      <c r="N414" s="102">
        <v>0.5267118545738162</v>
      </c>
      <c r="O414" s="102">
        <v>0.5949203864063437</v>
      </c>
      <c r="P414" s="102">
        <v>0.58473634631058879</v>
      </c>
      <c r="Q414" s="102">
        <v>0.52362924694768764</v>
      </c>
      <c r="R414" s="102">
        <v>0.40768468986504969</v>
      </c>
      <c r="S414" s="102">
        <v>0.38086901862969602</v>
      </c>
      <c r="T414" s="118">
        <f t="shared" si="7"/>
        <v>45</v>
      </c>
    </row>
    <row r="415" spans="1:20" x14ac:dyDescent="0.2">
      <c r="A415" s="111">
        <v>409</v>
      </c>
      <c r="B415" s="95" t="s">
        <v>1771</v>
      </c>
      <c r="C415" s="95" t="s">
        <v>79</v>
      </c>
      <c r="D415" s="96">
        <v>3</v>
      </c>
      <c r="E415" s="97">
        <v>45505</v>
      </c>
      <c r="F415" s="98">
        <v>40.5</v>
      </c>
      <c r="G415" s="101">
        <v>1</v>
      </c>
      <c r="H415" s="102">
        <v>0.34510552382231963</v>
      </c>
      <c r="I415" s="102">
        <v>0.2866705898236856</v>
      </c>
      <c r="J415" s="102">
        <v>0.28930204548682154</v>
      </c>
      <c r="K415" s="102">
        <v>0.31634228065278813</v>
      </c>
      <c r="L415" s="102">
        <v>0.37996651909642021</v>
      </c>
      <c r="M415" s="102">
        <v>0.44307907311157868</v>
      </c>
      <c r="N415" s="102">
        <v>0.5267118545738162</v>
      </c>
      <c r="O415" s="102">
        <v>0.5949203864063437</v>
      </c>
      <c r="P415" s="102">
        <v>0.58473634631058879</v>
      </c>
      <c r="Q415" s="102">
        <v>0.52362924694768764</v>
      </c>
      <c r="R415" s="102">
        <v>0.40768468986504969</v>
      </c>
      <c r="S415" s="102">
        <v>0.38086901862969602</v>
      </c>
      <c r="T415" s="118">
        <f t="shared" si="7"/>
        <v>40.5</v>
      </c>
    </row>
    <row r="416" spans="1:20" x14ac:dyDescent="0.2">
      <c r="A416" s="111">
        <v>410</v>
      </c>
      <c r="B416" s="95" t="s">
        <v>963</v>
      </c>
      <c r="C416" s="95" t="s">
        <v>79</v>
      </c>
      <c r="D416" s="96">
        <v>3</v>
      </c>
      <c r="E416" s="97">
        <v>45383</v>
      </c>
      <c r="F416" s="98">
        <v>22.5</v>
      </c>
      <c r="G416" s="101">
        <v>1</v>
      </c>
      <c r="H416" s="102">
        <v>0.34510552382231963</v>
      </c>
      <c r="I416" s="102">
        <v>0.2866705898236856</v>
      </c>
      <c r="J416" s="102">
        <v>0.28930204548682154</v>
      </c>
      <c r="K416" s="102">
        <v>0.31634228065278813</v>
      </c>
      <c r="L416" s="102">
        <v>0.37996651909642021</v>
      </c>
      <c r="M416" s="102">
        <v>0.44307907311157868</v>
      </c>
      <c r="N416" s="102">
        <v>0.5267118545738162</v>
      </c>
      <c r="O416" s="102">
        <v>0.5949203864063437</v>
      </c>
      <c r="P416" s="102">
        <v>0.58473634631058879</v>
      </c>
      <c r="Q416" s="102">
        <v>0.52362924694768764</v>
      </c>
      <c r="R416" s="102">
        <v>0.40768468986504969</v>
      </c>
      <c r="S416" s="102">
        <v>0.38086901862969602</v>
      </c>
      <c r="T416" s="118">
        <f t="shared" si="7"/>
        <v>22.5</v>
      </c>
    </row>
    <row r="417" spans="1:20" x14ac:dyDescent="0.2">
      <c r="A417" s="111">
        <v>411</v>
      </c>
      <c r="B417" s="95" t="s">
        <v>964</v>
      </c>
      <c r="C417" s="95" t="s">
        <v>79</v>
      </c>
      <c r="D417" s="96">
        <v>3</v>
      </c>
      <c r="E417" s="97">
        <v>45383</v>
      </c>
      <c r="F417" s="98">
        <v>18</v>
      </c>
      <c r="G417" s="101">
        <v>1</v>
      </c>
      <c r="H417" s="102">
        <v>0.34510552382231963</v>
      </c>
      <c r="I417" s="102">
        <v>0.2866705898236856</v>
      </c>
      <c r="J417" s="102">
        <v>0.28930204548682154</v>
      </c>
      <c r="K417" s="102">
        <v>0.31634228065278813</v>
      </c>
      <c r="L417" s="102">
        <v>0.37996651909642021</v>
      </c>
      <c r="M417" s="102">
        <v>0.44307907311157868</v>
      </c>
      <c r="N417" s="102">
        <v>0.5267118545738162</v>
      </c>
      <c r="O417" s="102">
        <v>0.5949203864063437</v>
      </c>
      <c r="P417" s="102">
        <v>0.58473634631058879</v>
      </c>
      <c r="Q417" s="102">
        <v>0.52362924694768764</v>
      </c>
      <c r="R417" s="102">
        <v>0.40768468986504969</v>
      </c>
      <c r="S417" s="102">
        <v>0.38086901862969602</v>
      </c>
      <c r="T417" s="118">
        <f t="shared" si="7"/>
        <v>18</v>
      </c>
    </row>
    <row r="418" spans="1:20" x14ac:dyDescent="0.2">
      <c r="A418" s="111">
        <v>412</v>
      </c>
      <c r="B418" s="95" t="s">
        <v>965</v>
      </c>
      <c r="C418" s="95" t="s">
        <v>79</v>
      </c>
      <c r="D418" s="96">
        <v>3</v>
      </c>
      <c r="E418" s="97">
        <v>45383</v>
      </c>
      <c r="F418" s="98">
        <v>4.5</v>
      </c>
      <c r="G418" s="101">
        <v>1</v>
      </c>
      <c r="H418" s="102">
        <v>0.34510552382231963</v>
      </c>
      <c r="I418" s="102">
        <v>0.2866705898236856</v>
      </c>
      <c r="J418" s="102">
        <v>0.28930204548682154</v>
      </c>
      <c r="K418" s="102">
        <v>0.31634228065278813</v>
      </c>
      <c r="L418" s="102">
        <v>0.37996651909642021</v>
      </c>
      <c r="M418" s="102">
        <v>0.44307907311157868</v>
      </c>
      <c r="N418" s="102">
        <v>0.5267118545738162</v>
      </c>
      <c r="O418" s="102">
        <v>0.5949203864063437</v>
      </c>
      <c r="P418" s="102">
        <v>0.58473634631058879</v>
      </c>
      <c r="Q418" s="102">
        <v>0.52362924694768764</v>
      </c>
      <c r="R418" s="102">
        <v>0.40768468986504969</v>
      </c>
      <c r="S418" s="102">
        <v>0.38086901862969602</v>
      </c>
      <c r="T418" s="118">
        <f t="shared" si="7"/>
        <v>4.5</v>
      </c>
    </row>
    <row r="419" spans="1:20" x14ac:dyDescent="0.2">
      <c r="A419" s="111">
        <v>413</v>
      </c>
      <c r="B419" s="95" t="s">
        <v>1772</v>
      </c>
      <c r="C419" s="95" t="s">
        <v>79</v>
      </c>
      <c r="D419" s="96">
        <v>3</v>
      </c>
      <c r="E419" s="97">
        <v>45505</v>
      </c>
      <c r="F419" s="98">
        <v>23.6</v>
      </c>
      <c r="G419" s="101">
        <v>1</v>
      </c>
      <c r="H419" s="102">
        <v>0.34510552382231963</v>
      </c>
      <c r="I419" s="102">
        <v>0.2866705898236856</v>
      </c>
      <c r="J419" s="102">
        <v>0.28930204548682154</v>
      </c>
      <c r="K419" s="102">
        <v>0.31634228065278813</v>
      </c>
      <c r="L419" s="102">
        <v>0.37996651909642021</v>
      </c>
      <c r="M419" s="102">
        <v>0.44307907311157868</v>
      </c>
      <c r="N419" s="102">
        <v>0.5267118545738162</v>
      </c>
      <c r="O419" s="102">
        <v>0.5949203864063437</v>
      </c>
      <c r="P419" s="102">
        <v>0.58473634631058879</v>
      </c>
      <c r="Q419" s="102">
        <v>0.52362924694768764</v>
      </c>
      <c r="R419" s="102">
        <v>0.40768468986504969</v>
      </c>
      <c r="S419" s="102">
        <v>0.38086901862969602</v>
      </c>
      <c r="T419" s="118">
        <f t="shared" si="7"/>
        <v>23.6</v>
      </c>
    </row>
    <row r="420" spans="1:20" x14ac:dyDescent="0.2">
      <c r="A420" s="111">
        <v>414</v>
      </c>
      <c r="B420" s="95" t="s">
        <v>1773</v>
      </c>
      <c r="C420" s="95" t="s">
        <v>79</v>
      </c>
      <c r="D420" s="96">
        <v>3</v>
      </c>
      <c r="E420" s="97">
        <v>45383</v>
      </c>
      <c r="F420" s="98">
        <v>29.5</v>
      </c>
      <c r="G420" s="101">
        <v>1</v>
      </c>
      <c r="H420" s="102">
        <v>0.34510552382231963</v>
      </c>
      <c r="I420" s="102">
        <v>0.2866705898236856</v>
      </c>
      <c r="J420" s="102">
        <v>0.28930204548682154</v>
      </c>
      <c r="K420" s="102">
        <v>0.31634228065278813</v>
      </c>
      <c r="L420" s="102">
        <v>0.37996651909642021</v>
      </c>
      <c r="M420" s="102">
        <v>0.44307907311157868</v>
      </c>
      <c r="N420" s="102">
        <v>0.5267118545738162</v>
      </c>
      <c r="O420" s="102">
        <v>0.5949203864063437</v>
      </c>
      <c r="P420" s="102">
        <v>0.58473634631058879</v>
      </c>
      <c r="Q420" s="102">
        <v>0.52362924694768764</v>
      </c>
      <c r="R420" s="102">
        <v>0.40768468986504969</v>
      </c>
      <c r="S420" s="102">
        <v>0.38086901862969602</v>
      </c>
      <c r="T420" s="118">
        <f t="shared" si="7"/>
        <v>29.5</v>
      </c>
    </row>
    <row r="421" spans="1:20" x14ac:dyDescent="0.2">
      <c r="A421" s="111">
        <v>415</v>
      </c>
      <c r="B421" s="95" t="s">
        <v>1775</v>
      </c>
      <c r="C421" s="95" t="s">
        <v>79</v>
      </c>
      <c r="D421" s="96">
        <v>3</v>
      </c>
      <c r="E421" s="97">
        <v>45597</v>
      </c>
      <c r="F421" s="98">
        <v>45.6</v>
      </c>
      <c r="G421" s="101">
        <v>1</v>
      </c>
      <c r="H421" s="102">
        <v>0.34510552382231963</v>
      </c>
      <c r="I421" s="102">
        <v>0.2866705898236856</v>
      </c>
      <c r="J421" s="102">
        <v>0.28930204548682154</v>
      </c>
      <c r="K421" s="102">
        <v>0.31634228065278813</v>
      </c>
      <c r="L421" s="102">
        <v>0.37996651909642021</v>
      </c>
      <c r="M421" s="102">
        <v>0.44307907311157868</v>
      </c>
      <c r="N421" s="102">
        <v>0.5267118545738162</v>
      </c>
      <c r="O421" s="102">
        <v>0.5949203864063437</v>
      </c>
      <c r="P421" s="102">
        <v>0.58473634631058879</v>
      </c>
      <c r="Q421" s="102">
        <v>0.52362924694768764</v>
      </c>
      <c r="R421" s="102">
        <v>0.40768468986504969</v>
      </c>
      <c r="S421" s="102">
        <v>0.38086901862969602</v>
      </c>
      <c r="T421" s="118">
        <f t="shared" si="7"/>
        <v>45.6</v>
      </c>
    </row>
    <row r="422" spans="1:20" x14ac:dyDescent="0.2">
      <c r="A422" s="111">
        <v>416</v>
      </c>
      <c r="B422" s="95" t="s">
        <v>971</v>
      </c>
      <c r="C422" s="95" t="s">
        <v>79</v>
      </c>
      <c r="D422" s="96">
        <v>3</v>
      </c>
      <c r="E422" s="97">
        <v>45505</v>
      </c>
      <c r="F422" s="98">
        <v>45.6</v>
      </c>
      <c r="G422" s="101">
        <v>1</v>
      </c>
      <c r="H422" s="102">
        <v>0.34510552382231963</v>
      </c>
      <c r="I422" s="102">
        <v>0.2866705898236856</v>
      </c>
      <c r="J422" s="102">
        <v>0.28930204548682154</v>
      </c>
      <c r="K422" s="102">
        <v>0.31634228065278813</v>
      </c>
      <c r="L422" s="102">
        <v>0.37996651909642021</v>
      </c>
      <c r="M422" s="102">
        <v>0.44307907311157868</v>
      </c>
      <c r="N422" s="102">
        <v>0.5267118545738162</v>
      </c>
      <c r="O422" s="102">
        <v>0.5949203864063437</v>
      </c>
      <c r="P422" s="102">
        <v>0.58473634631058879</v>
      </c>
      <c r="Q422" s="102">
        <v>0.52362924694768764</v>
      </c>
      <c r="R422" s="102">
        <v>0.40768468986504969</v>
      </c>
      <c r="S422" s="102">
        <v>0.38086901862969602</v>
      </c>
      <c r="T422" s="118">
        <f t="shared" si="7"/>
        <v>45.6</v>
      </c>
    </row>
    <row r="423" spans="1:20" x14ac:dyDescent="0.2">
      <c r="A423" s="111">
        <v>417</v>
      </c>
      <c r="B423" s="95" t="s">
        <v>972</v>
      </c>
      <c r="C423" s="95" t="s">
        <v>79</v>
      </c>
      <c r="D423" s="96">
        <v>3</v>
      </c>
      <c r="E423" s="97">
        <v>45536</v>
      </c>
      <c r="F423" s="98">
        <v>45.6</v>
      </c>
      <c r="G423" s="101">
        <v>1</v>
      </c>
      <c r="H423" s="102">
        <v>0.34510552382231963</v>
      </c>
      <c r="I423" s="102">
        <v>0.2866705898236856</v>
      </c>
      <c r="J423" s="102">
        <v>0.28930204548682154</v>
      </c>
      <c r="K423" s="102">
        <v>0.31634228065278813</v>
      </c>
      <c r="L423" s="102">
        <v>0.37996651909642021</v>
      </c>
      <c r="M423" s="102">
        <v>0.44307907311157868</v>
      </c>
      <c r="N423" s="102">
        <v>0.5267118545738162</v>
      </c>
      <c r="O423" s="102">
        <v>0.5949203864063437</v>
      </c>
      <c r="P423" s="102">
        <v>0.58473634631058879</v>
      </c>
      <c r="Q423" s="102">
        <v>0.52362924694768764</v>
      </c>
      <c r="R423" s="102">
        <v>0.40768468986504969</v>
      </c>
      <c r="S423" s="102">
        <v>0.38086901862969602</v>
      </c>
      <c r="T423" s="118">
        <f t="shared" si="7"/>
        <v>45.6</v>
      </c>
    </row>
    <row r="424" spans="1:20" x14ac:dyDescent="0.2">
      <c r="A424" s="111">
        <v>418</v>
      </c>
      <c r="B424" s="95" t="s">
        <v>973</v>
      </c>
      <c r="C424" s="95" t="s">
        <v>79</v>
      </c>
      <c r="D424" s="96">
        <v>3</v>
      </c>
      <c r="E424" s="97">
        <v>45505</v>
      </c>
      <c r="F424" s="98">
        <v>45.6</v>
      </c>
      <c r="G424" s="101">
        <v>1</v>
      </c>
      <c r="H424" s="102">
        <v>0.34510552382231963</v>
      </c>
      <c r="I424" s="102">
        <v>0.2866705898236856</v>
      </c>
      <c r="J424" s="102">
        <v>0.28930204548682154</v>
      </c>
      <c r="K424" s="102">
        <v>0.31634228065278813</v>
      </c>
      <c r="L424" s="102">
        <v>0.37996651909642021</v>
      </c>
      <c r="M424" s="102">
        <v>0.44307907311157868</v>
      </c>
      <c r="N424" s="102">
        <v>0.5267118545738162</v>
      </c>
      <c r="O424" s="102">
        <v>0.5949203864063437</v>
      </c>
      <c r="P424" s="102">
        <v>0.58473634631058879</v>
      </c>
      <c r="Q424" s="102">
        <v>0.52362924694768764</v>
      </c>
      <c r="R424" s="102">
        <v>0.40768468986504969</v>
      </c>
      <c r="S424" s="102">
        <v>0.38086901862969602</v>
      </c>
      <c r="T424" s="118">
        <f t="shared" si="7"/>
        <v>45.6</v>
      </c>
    </row>
    <row r="425" spans="1:20" x14ac:dyDescent="0.2">
      <c r="A425" s="111">
        <v>419</v>
      </c>
      <c r="B425" s="95" t="s">
        <v>974</v>
      </c>
      <c r="C425" s="95" t="s">
        <v>79</v>
      </c>
      <c r="D425" s="96">
        <v>3</v>
      </c>
      <c r="E425" s="97">
        <v>45505</v>
      </c>
      <c r="F425" s="98">
        <v>45.6</v>
      </c>
      <c r="G425" s="101">
        <v>1</v>
      </c>
      <c r="H425" s="102">
        <v>0.34510552382231963</v>
      </c>
      <c r="I425" s="102">
        <v>0.2866705898236856</v>
      </c>
      <c r="J425" s="102">
        <v>0.28930204548682154</v>
      </c>
      <c r="K425" s="102">
        <v>0.31634228065278813</v>
      </c>
      <c r="L425" s="102">
        <v>0.37996651909642021</v>
      </c>
      <c r="M425" s="102">
        <v>0.44307907311157868</v>
      </c>
      <c r="N425" s="102">
        <v>0.5267118545738162</v>
      </c>
      <c r="O425" s="102">
        <v>0.5949203864063437</v>
      </c>
      <c r="P425" s="102">
        <v>0.58473634631058879</v>
      </c>
      <c r="Q425" s="102">
        <v>0.52362924694768764</v>
      </c>
      <c r="R425" s="102">
        <v>0.40768468986504969</v>
      </c>
      <c r="S425" s="102">
        <v>0.38086901862969602</v>
      </c>
      <c r="T425" s="118">
        <f t="shared" si="7"/>
        <v>45.6</v>
      </c>
    </row>
    <row r="426" spans="1:20" x14ac:dyDescent="0.2">
      <c r="A426" s="111">
        <v>420</v>
      </c>
      <c r="B426" s="95" t="s">
        <v>1776</v>
      </c>
      <c r="C426" s="95" t="s">
        <v>79</v>
      </c>
      <c r="D426" s="96">
        <v>3</v>
      </c>
      <c r="E426" s="97">
        <v>45505</v>
      </c>
      <c r="F426" s="98">
        <v>45.6</v>
      </c>
      <c r="G426" s="101">
        <v>1</v>
      </c>
      <c r="H426" s="102">
        <v>0.34510552382231963</v>
      </c>
      <c r="I426" s="102">
        <v>0.2866705898236856</v>
      </c>
      <c r="J426" s="102">
        <v>0.28930204548682154</v>
      </c>
      <c r="K426" s="102">
        <v>0.31634228065278813</v>
      </c>
      <c r="L426" s="102">
        <v>0.37996651909642021</v>
      </c>
      <c r="M426" s="102">
        <v>0.44307907311157868</v>
      </c>
      <c r="N426" s="102">
        <v>0.5267118545738162</v>
      </c>
      <c r="O426" s="102">
        <v>0.5949203864063437</v>
      </c>
      <c r="P426" s="102">
        <v>0.58473634631058879</v>
      </c>
      <c r="Q426" s="102">
        <v>0.52362924694768764</v>
      </c>
      <c r="R426" s="102">
        <v>0.40768468986504969</v>
      </c>
      <c r="S426" s="102">
        <v>0.38086901862969602</v>
      </c>
      <c r="T426" s="118">
        <f t="shared" si="7"/>
        <v>45.6</v>
      </c>
    </row>
    <row r="427" spans="1:20" x14ac:dyDescent="0.2">
      <c r="A427" s="111">
        <v>421</v>
      </c>
      <c r="B427" s="95" t="s">
        <v>1777</v>
      </c>
      <c r="C427" s="95" t="s">
        <v>79</v>
      </c>
      <c r="D427" s="96">
        <v>3</v>
      </c>
      <c r="E427" s="97">
        <v>45536</v>
      </c>
      <c r="F427" s="98">
        <v>45.6</v>
      </c>
      <c r="G427" s="101">
        <v>1</v>
      </c>
      <c r="H427" s="102">
        <v>0.34510552382231963</v>
      </c>
      <c r="I427" s="102">
        <v>0.2866705898236856</v>
      </c>
      <c r="J427" s="102">
        <v>0.28930204548682154</v>
      </c>
      <c r="K427" s="102">
        <v>0.31634228065278813</v>
      </c>
      <c r="L427" s="102">
        <v>0.37996651909642021</v>
      </c>
      <c r="M427" s="102">
        <v>0.44307907311157868</v>
      </c>
      <c r="N427" s="102">
        <v>0.5267118545738162</v>
      </c>
      <c r="O427" s="102">
        <v>0.5949203864063437</v>
      </c>
      <c r="P427" s="102">
        <v>0.58473634631058879</v>
      </c>
      <c r="Q427" s="102">
        <v>0.52362924694768764</v>
      </c>
      <c r="R427" s="102">
        <v>0.40768468986504969</v>
      </c>
      <c r="S427" s="102">
        <v>0.38086901862969602</v>
      </c>
      <c r="T427" s="118">
        <f t="shared" si="7"/>
        <v>45.6</v>
      </c>
    </row>
    <row r="428" spans="1:20" x14ac:dyDescent="0.2">
      <c r="A428" s="111">
        <v>422</v>
      </c>
      <c r="B428" s="95" t="s">
        <v>1778</v>
      </c>
      <c r="C428" s="95" t="s">
        <v>79</v>
      </c>
      <c r="D428" s="96">
        <v>3</v>
      </c>
      <c r="E428" s="97">
        <v>45627</v>
      </c>
      <c r="F428" s="98">
        <v>45.6</v>
      </c>
      <c r="G428" s="101">
        <v>1</v>
      </c>
      <c r="H428" s="102">
        <v>0.34510552382231963</v>
      </c>
      <c r="I428" s="102">
        <v>0.2866705898236856</v>
      </c>
      <c r="J428" s="102">
        <v>0.28930204548682154</v>
      </c>
      <c r="K428" s="102">
        <v>0.31634228065278813</v>
      </c>
      <c r="L428" s="102">
        <v>0.37996651909642021</v>
      </c>
      <c r="M428" s="102">
        <v>0.44307907311157868</v>
      </c>
      <c r="N428" s="102">
        <v>0.5267118545738162</v>
      </c>
      <c r="O428" s="102">
        <v>0.5949203864063437</v>
      </c>
      <c r="P428" s="102">
        <v>0.58473634631058879</v>
      </c>
      <c r="Q428" s="102">
        <v>0.52362924694768764</v>
      </c>
      <c r="R428" s="102">
        <v>0.40768468986504969</v>
      </c>
      <c r="S428" s="102">
        <v>0.38086901862969602</v>
      </c>
      <c r="T428" s="118">
        <f t="shared" si="7"/>
        <v>45.6</v>
      </c>
    </row>
    <row r="429" spans="1:20" x14ac:dyDescent="0.2">
      <c r="A429" s="111">
        <v>423</v>
      </c>
      <c r="B429" s="95" t="s">
        <v>1779</v>
      </c>
      <c r="C429" s="95" t="s">
        <v>79</v>
      </c>
      <c r="D429" s="96">
        <v>3</v>
      </c>
      <c r="E429" s="97">
        <v>45627</v>
      </c>
      <c r="F429" s="98">
        <v>45.6</v>
      </c>
      <c r="G429" s="101">
        <v>1</v>
      </c>
      <c r="H429" s="102">
        <v>0.34510552382231963</v>
      </c>
      <c r="I429" s="102">
        <v>0.2866705898236856</v>
      </c>
      <c r="J429" s="102">
        <v>0.28930204548682154</v>
      </c>
      <c r="K429" s="102">
        <v>0.31634228065278813</v>
      </c>
      <c r="L429" s="102">
        <v>0.37996651909642021</v>
      </c>
      <c r="M429" s="102">
        <v>0.44307907311157868</v>
      </c>
      <c r="N429" s="102">
        <v>0.5267118545738162</v>
      </c>
      <c r="O429" s="102">
        <v>0.5949203864063437</v>
      </c>
      <c r="P429" s="102">
        <v>0.58473634631058879</v>
      </c>
      <c r="Q429" s="102">
        <v>0.52362924694768764</v>
      </c>
      <c r="R429" s="102">
        <v>0.40768468986504969</v>
      </c>
      <c r="S429" s="102">
        <v>0.38086901862969602</v>
      </c>
      <c r="T429" s="118">
        <f t="shared" si="7"/>
        <v>45.6</v>
      </c>
    </row>
    <row r="430" spans="1:20" x14ac:dyDescent="0.2">
      <c r="A430" s="111">
        <v>424</v>
      </c>
      <c r="B430" s="95" t="s">
        <v>975</v>
      </c>
      <c r="C430" s="95" t="s">
        <v>79</v>
      </c>
      <c r="D430" s="96">
        <v>3</v>
      </c>
      <c r="E430" s="97">
        <v>44977</v>
      </c>
      <c r="F430" s="98">
        <v>4.5</v>
      </c>
      <c r="G430" s="101">
        <v>1</v>
      </c>
      <c r="H430" s="102">
        <v>0.34510552382231963</v>
      </c>
      <c r="I430" s="102">
        <v>0.2866705898236856</v>
      </c>
      <c r="J430" s="102">
        <v>0.28930204548682154</v>
      </c>
      <c r="K430" s="102">
        <v>0.31634228065278813</v>
      </c>
      <c r="L430" s="102">
        <v>0.37996651909642021</v>
      </c>
      <c r="M430" s="102">
        <v>0.44307907311157868</v>
      </c>
      <c r="N430" s="102">
        <v>0.5267118545738162</v>
      </c>
      <c r="O430" s="102">
        <v>0.5949203864063437</v>
      </c>
      <c r="P430" s="102">
        <v>0.58473634631058879</v>
      </c>
      <c r="Q430" s="102">
        <v>0.52362924694768764</v>
      </c>
      <c r="R430" s="102">
        <v>0.40768468986504969</v>
      </c>
      <c r="S430" s="102">
        <v>0.38086901862969602</v>
      </c>
      <c r="T430" s="118">
        <f t="shared" si="7"/>
        <v>4.5</v>
      </c>
    </row>
    <row r="431" spans="1:20" x14ac:dyDescent="0.2">
      <c r="A431" s="111">
        <v>425</v>
      </c>
      <c r="B431" s="95" t="s">
        <v>976</v>
      </c>
      <c r="C431" s="95" t="s">
        <v>79</v>
      </c>
      <c r="D431" s="96">
        <v>3</v>
      </c>
      <c r="E431" s="97">
        <v>44962</v>
      </c>
      <c r="F431" s="98">
        <v>4.5</v>
      </c>
      <c r="G431" s="101">
        <v>1</v>
      </c>
      <c r="H431" s="102">
        <v>0.34510552382231963</v>
      </c>
      <c r="I431" s="102">
        <v>0.2866705898236856</v>
      </c>
      <c r="J431" s="102">
        <v>0.28930204548682154</v>
      </c>
      <c r="K431" s="102">
        <v>0.31634228065278813</v>
      </c>
      <c r="L431" s="102">
        <v>0.37996651909642021</v>
      </c>
      <c r="M431" s="102">
        <v>0.44307907311157868</v>
      </c>
      <c r="N431" s="102">
        <v>0.5267118545738162</v>
      </c>
      <c r="O431" s="102">
        <v>0.5949203864063437</v>
      </c>
      <c r="P431" s="102">
        <v>0.58473634631058879</v>
      </c>
      <c r="Q431" s="102">
        <v>0.52362924694768764</v>
      </c>
      <c r="R431" s="102">
        <v>0.40768468986504969</v>
      </c>
      <c r="S431" s="102">
        <v>0.38086901862969602</v>
      </c>
      <c r="T431" s="118">
        <f t="shared" si="7"/>
        <v>4.5</v>
      </c>
    </row>
    <row r="432" spans="1:20" x14ac:dyDescent="0.2">
      <c r="A432" s="111">
        <v>426</v>
      </c>
      <c r="B432" s="95" t="s">
        <v>977</v>
      </c>
      <c r="C432" s="95" t="s">
        <v>79</v>
      </c>
      <c r="D432" s="96">
        <v>3</v>
      </c>
      <c r="E432" s="97">
        <v>44969</v>
      </c>
      <c r="F432" s="98">
        <v>22.5</v>
      </c>
      <c r="G432" s="101">
        <v>1</v>
      </c>
      <c r="H432" s="102">
        <v>0.34510552382231963</v>
      </c>
      <c r="I432" s="102">
        <v>0.2866705898236856</v>
      </c>
      <c r="J432" s="102">
        <v>0.28930204548682154</v>
      </c>
      <c r="K432" s="102">
        <v>0.31634228065278813</v>
      </c>
      <c r="L432" s="102">
        <v>0.37996651909642021</v>
      </c>
      <c r="M432" s="102">
        <v>0.44307907311157868</v>
      </c>
      <c r="N432" s="102">
        <v>0.5267118545738162</v>
      </c>
      <c r="O432" s="102">
        <v>0.5949203864063437</v>
      </c>
      <c r="P432" s="102">
        <v>0.58473634631058879</v>
      </c>
      <c r="Q432" s="102">
        <v>0.52362924694768764</v>
      </c>
      <c r="R432" s="102">
        <v>0.40768468986504969</v>
      </c>
      <c r="S432" s="102">
        <v>0.38086901862969602</v>
      </c>
      <c r="T432" s="118">
        <f t="shared" si="7"/>
        <v>22.5</v>
      </c>
    </row>
    <row r="433" spans="1:20" x14ac:dyDescent="0.2">
      <c r="A433" s="111">
        <v>427</v>
      </c>
      <c r="B433" s="95" t="s">
        <v>978</v>
      </c>
      <c r="C433" s="95" t="s">
        <v>79</v>
      </c>
      <c r="D433" s="96">
        <v>3</v>
      </c>
      <c r="E433" s="97">
        <v>44977</v>
      </c>
      <c r="F433" s="98">
        <v>4.5</v>
      </c>
      <c r="G433" s="101">
        <v>1</v>
      </c>
      <c r="H433" s="102">
        <v>0.34510552382231963</v>
      </c>
      <c r="I433" s="102">
        <v>0.2866705898236856</v>
      </c>
      <c r="J433" s="102">
        <v>0.28930204548682154</v>
      </c>
      <c r="K433" s="102">
        <v>0.31634228065278813</v>
      </c>
      <c r="L433" s="102">
        <v>0.37996651909642021</v>
      </c>
      <c r="M433" s="102">
        <v>0.44307907311157868</v>
      </c>
      <c r="N433" s="102">
        <v>0.5267118545738162</v>
      </c>
      <c r="O433" s="102">
        <v>0.5949203864063437</v>
      </c>
      <c r="P433" s="102">
        <v>0.58473634631058879</v>
      </c>
      <c r="Q433" s="102">
        <v>0.52362924694768764</v>
      </c>
      <c r="R433" s="102">
        <v>0.40768468986504969</v>
      </c>
      <c r="S433" s="102">
        <v>0.38086901862969602</v>
      </c>
      <c r="T433" s="118">
        <f t="shared" si="7"/>
        <v>4.5</v>
      </c>
    </row>
    <row r="434" spans="1:20" x14ac:dyDescent="0.2">
      <c r="A434" s="111">
        <v>428</v>
      </c>
      <c r="B434" s="95" t="s">
        <v>979</v>
      </c>
      <c r="C434" s="95" t="s">
        <v>79</v>
      </c>
      <c r="D434" s="96">
        <v>3</v>
      </c>
      <c r="E434" s="97">
        <v>44970</v>
      </c>
      <c r="F434" s="98">
        <v>4.5</v>
      </c>
      <c r="G434" s="101">
        <v>1</v>
      </c>
      <c r="H434" s="102">
        <v>0.34510552382231963</v>
      </c>
      <c r="I434" s="102">
        <v>0.2866705898236856</v>
      </c>
      <c r="J434" s="102">
        <v>0.28930204548682154</v>
      </c>
      <c r="K434" s="102">
        <v>0.31634228065278813</v>
      </c>
      <c r="L434" s="102">
        <v>0.37996651909642021</v>
      </c>
      <c r="M434" s="102">
        <v>0.44307907311157868</v>
      </c>
      <c r="N434" s="102">
        <v>0.5267118545738162</v>
      </c>
      <c r="O434" s="102">
        <v>0.5949203864063437</v>
      </c>
      <c r="P434" s="102">
        <v>0.58473634631058879</v>
      </c>
      <c r="Q434" s="102">
        <v>0.52362924694768764</v>
      </c>
      <c r="R434" s="102">
        <v>0.40768468986504969</v>
      </c>
      <c r="S434" s="102">
        <v>0.38086901862969602</v>
      </c>
      <c r="T434" s="118">
        <f t="shared" si="7"/>
        <v>4.5</v>
      </c>
    </row>
    <row r="435" spans="1:20" x14ac:dyDescent="0.2">
      <c r="A435" s="111">
        <v>429</v>
      </c>
      <c r="B435" s="95" t="s">
        <v>980</v>
      </c>
      <c r="C435" s="95" t="s">
        <v>79</v>
      </c>
      <c r="D435" s="96">
        <v>3</v>
      </c>
      <c r="E435" s="97">
        <v>44992</v>
      </c>
      <c r="F435" s="98">
        <v>4.5</v>
      </c>
      <c r="G435" s="101">
        <v>1</v>
      </c>
      <c r="H435" s="102">
        <v>0.34510552382231963</v>
      </c>
      <c r="I435" s="102">
        <v>0.2866705898236856</v>
      </c>
      <c r="J435" s="102">
        <v>0.28930204548682154</v>
      </c>
      <c r="K435" s="102">
        <v>0.31634228065278813</v>
      </c>
      <c r="L435" s="102">
        <v>0.37996651909642021</v>
      </c>
      <c r="M435" s="102">
        <v>0.44307907311157868</v>
      </c>
      <c r="N435" s="102">
        <v>0.5267118545738162</v>
      </c>
      <c r="O435" s="102">
        <v>0.5949203864063437</v>
      </c>
      <c r="P435" s="102">
        <v>0.58473634631058879</v>
      </c>
      <c r="Q435" s="102">
        <v>0.52362924694768764</v>
      </c>
      <c r="R435" s="102">
        <v>0.40768468986504969</v>
      </c>
      <c r="S435" s="102">
        <v>0.38086901862969602</v>
      </c>
      <c r="T435" s="118">
        <f t="shared" ref="T435:T487" si="8">F435</f>
        <v>4.5</v>
      </c>
    </row>
    <row r="436" spans="1:20" x14ac:dyDescent="0.2">
      <c r="A436" s="111">
        <v>430</v>
      </c>
      <c r="B436" s="95" t="s">
        <v>981</v>
      </c>
      <c r="C436" s="95" t="s">
        <v>79</v>
      </c>
      <c r="D436" s="96">
        <v>3</v>
      </c>
      <c r="E436" s="97">
        <v>44964</v>
      </c>
      <c r="F436" s="98">
        <v>4.5</v>
      </c>
      <c r="G436" s="101">
        <v>1</v>
      </c>
      <c r="H436" s="102">
        <v>0.34510552382231963</v>
      </c>
      <c r="I436" s="102">
        <v>0.2866705898236856</v>
      </c>
      <c r="J436" s="102">
        <v>0.28930204548682154</v>
      </c>
      <c r="K436" s="102">
        <v>0.31634228065278813</v>
      </c>
      <c r="L436" s="102">
        <v>0.37996651909642021</v>
      </c>
      <c r="M436" s="102">
        <v>0.44307907311157868</v>
      </c>
      <c r="N436" s="102">
        <v>0.5267118545738162</v>
      </c>
      <c r="O436" s="102">
        <v>0.5949203864063437</v>
      </c>
      <c r="P436" s="102">
        <v>0.58473634631058879</v>
      </c>
      <c r="Q436" s="102">
        <v>0.52362924694768764</v>
      </c>
      <c r="R436" s="102">
        <v>0.40768468986504969</v>
      </c>
      <c r="S436" s="102">
        <v>0.38086901862969602</v>
      </c>
      <c r="T436" s="118">
        <f t="shared" si="8"/>
        <v>4.5</v>
      </c>
    </row>
    <row r="437" spans="1:20" x14ac:dyDescent="0.2">
      <c r="A437" s="111">
        <v>431</v>
      </c>
      <c r="B437" s="95" t="s">
        <v>982</v>
      </c>
      <c r="C437" s="95" t="s">
        <v>79</v>
      </c>
      <c r="D437" s="96">
        <v>3</v>
      </c>
      <c r="E437" s="97">
        <v>44978</v>
      </c>
      <c r="F437" s="98">
        <v>4.5</v>
      </c>
      <c r="G437" s="101">
        <v>1</v>
      </c>
      <c r="H437" s="102">
        <v>0.34510552382231963</v>
      </c>
      <c r="I437" s="102">
        <v>0.2866705898236856</v>
      </c>
      <c r="J437" s="102">
        <v>0.28930204548682154</v>
      </c>
      <c r="K437" s="102">
        <v>0.31634228065278813</v>
      </c>
      <c r="L437" s="102">
        <v>0.37996651909642021</v>
      </c>
      <c r="M437" s="102">
        <v>0.44307907311157868</v>
      </c>
      <c r="N437" s="102">
        <v>0.5267118545738162</v>
      </c>
      <c r="O437" s="102">
        <v>0.5949203864063437</v>
      </c>
      <c r="P437" s="102">
        <v>0.58473634631058879</v>
      </c>
      <c r="Q437" s="102">
        <v>0.52362924694768764</v>
      </c>
      <c r="R437" s="102">
        <v>0.40768468986504969</v>
      </c>
      <c r="S437" s="102">
        <v>0.38086901862969602</v>
      </c>
      <c r="T437" s="118">
        <f t="shared" si="8"/>
        <v>4.5</v>
      </c>
    </row>
    <row r="438" spans="1:20" x14ac:dyDescent="0.2">
      <c r="A438" s="111">
        <v>432</v>
      </c>
      <c r="B438" s="95" t="s">
        <v>983</v>
      </c>
      <c r="C438" s="95" t="s">
        <v>79</v>
      </c>
      <c r="D438" s="96">
        <v>3</v>
      </c>
      <c r="E438" s="97">
        <v>44983</v>
      </c>
      <c r="F438" s="98">
        <v>13.5</v>
      </c>
      <c r="G438" s="101">
        <v>1</v>
      </c>
      <c r="H438" s="102">
        <v>0.34510552382231963</v>
      </c>
      <c r="I438" s="102">
        <v>0.2866705898236856</v>
      </c>
      <c r="J438" s="102">
        <v>0.28930204548682154</v>
      </c>
      <c r="K438" s="102">
        <v>0.31634228065278813</v>
      </c>
      <c r="L438" s="102">
        <v>0.37996651909642021</v>
      </c>
      <c r="M438" s="102">
        <v>0.44307907311157868</v>
      </c>
      <c r="N438" s="102">
        <v>0.5267118545738162</v>
      </c>
      <c r="O438" s="102">
        <v>0.5949203864063437</v>
      </c>
      <c r="P438" s="102">
        <v>0.58473634631058879</v>
      </c>
      <c r="Q438" s="102">
        <v>0.52362924694768764</v>
      </c>
      <c r="R438" s="102">
        <v>0.40768468986504969</v>
      </c>
      <c r="S438" s="102">
        <v>0.38086901862969602</v>
      </c>
      <c r="T438" s="118">
        <f t="shared" si="8"/>
        <v>13.5</v>
      </c>
    </row>
    <row r="439" spans="1:20" x14ac:dyDescent="0.2">
      <c r="A439" s="111">
        <v>433</v>
      </c>
      <c r="B439" s="95" t="s">
        <v>984</v>
      </c>
      <c r="C439" s="95" t="s">
        <v>79</v>
      </c>
      <c r="D439" s="96">
        <v>3</v>
      </c>
      <c r="E439" s="97">
        <v>44988</v>
      </c>
      <c r="F439" s="98">
        <v>9</v>
      </c>
      <c r="G439" s="101">
        <v>1</v>
      </c>
      <c r="H439" s="102">
        <v>0.34510552382231963</v>
      </c>
      <c r="I439" s="102">
        <v>0.2866705898236856</v>
      </c>
      <c r="J439" s="102">
        <v>0.28930204548682154</v>
      </c>
      <c r="K439" s="102">
        <v>0.31634228065278813</v>
      </c>
      <c r="L439" s="102">
        <v>0.37996651909642021</v>
      </c>
      <c r="M439" s="102">
        <v>0.44307907311157868</v>
      </c>
      <c r="N439" s="102">
        <v>0.5267118545738162</v>
      </c>
      <c r="O439" s="102">
        <v>0.5949203864063437</v>
      </c>
      <c r="P439" s="102">
        <v>0.58473634631058879</v>
      </c>
      <c r="Q439" s="102">
        <v>0.52362924694768764</v>
      </c>
      <c r="R439" s="102">
        <v>0.40768468986504969</v>
      </c>
      <c r="S439" s="102">
        <v>0.38086901862969602</v>
      </c>
      <c r="T439" s="118">
        <f t="shared" si="8"/>
        <v>9</v>
      </c>
    </row>
    <row r="440" spans="1:20" x14ac:dyDescent="0.2">
      <c r="A440" s="111">
        <v>434</v>
      </c>
      <c r="B440" s="95" t="s">
        <v>985</v>
      </c>
      <c r="C440" s="95" t="s">
        <v>79</v>
      </c>
      <c r="D440" s="96">
        <v>3</v>
      </c>
      <c r="E440" s="97">
        <v>45017</v>
      </c>
      <c r="F440" s="98">
        <v>4.5</v>
      </c>
      <c r="G440" s="101">
        <v>1</v>
      </c>
      <c r="H440" s="102">
        <v>0.34510552382231963</v>
      </c>
      <c r="I440" s="102">
        <v>0.2866705898236856</v>
      </c>
      <c r="J440" s="102">
        <v>0.28930204548682154</v>
      </c>
      <c r="K440" s="102">
        <v>0.31634228065278813</v>
      </c>
      <c r="L440" s="102">
        <v>0.37996651909642021</v>
      </c>
      <c r="M440" s="102">
        <v>0.44307907311157868</v>
      </c>
      <c r="N440" s="102">
        <v>0.5267118545738162</v>
      </c>
      <c r="O440" s="102">
        <v>0.5949203864063437</v>
      </c>
      <c r="P440" s="102">
        <v>0.58473634631058879</v>
      </c>
      <c r="Q440" s="102">
        <v>0.52362924694768764</v>
      </c>
      <c r="R440" s="102">
        <v>0.40768468986504969</v>
      </c>
      <c r="S440" s="102">
        <v>0.38086901862969602</v>
      </c>
      <c r="T440" s="118">
        <f t="shared" si="8"/>
        <v>4.5</v>
      </c>
    </row>
    <row r="441" spans="1:20" x14ac:dyDescent="0.2">
      <c r="A441" s="111">
        <v>435</v>
      </c>
      <c r="B441" s="95" t="s">
        <v>986</v>
      </c>
      <c r="C441" s="95" t="s">
        <v>79</v>
      </c>
      <c r="D441" s="96">
        <v>3</v>
      </c>
      <c r="E441" s="97">
        <v>44982</v>
      </c>
      <c r="F441" s="98">
        <v>4.5</v>
      </c>
      <c r="G441" s="101">
        <v>1</v>
      </c>
      <c r="H441" s="102">
        <v>0.34510552382231963</v>
      </c>
      <c r="I441" s="102">
        <v>0.2866705898236856</v>
      </c>
      <c r="J441" s="102">
        <v>0.28930204548682154</v>
      </c>
      <c r="K441" s="102">
        <v>0.31634228065278813</v>
      </c>
      <c r="L441" s="102">
        <v>0.37996651909642021</v>
      </c>
      <c r="M441" s="102">
        <v>0.44307907311157868</v>
      </c>
      <c r="N441" s="102">
        <v>0.5267118545738162</v>
      </c>
      <c r="O441" s="102">
        <v>0.5949203864063437</v>
      </c>
      <c r="P441" s="102">
        <v>0.58473634631058879</v>
      </c>
      <c r="Q441" s="102">
        <v>0.52362924694768764</v>
      </c>
      <c r="R441" s="102">
        <v>0.40768468986504969</v>
      </c>
      <c r="S441" s="102">
        <v>0.38086901862969602</v>
      </c>
      <c r="T441" s="118">
        <f t="shared" si="8"/>
        <v>4.5</v>
      </c>
    </row>
    <row r="442" spans="1:20" x14ac:dyDescent="0.2">
      <c r="A442" s="111">
        <v>436</v>
      </c>
      <c r="B442" s="95" t="s">
        <v>987</v>
      </c>
      <c r="C442" s="95" t="s">
        <v>79</v>
      </c>
      <c r="D442" s="96">
        <v>3</v>
      </c>
      <c r="E442" s="97">
        <v>44992</v>
      </c>
      <c r="F442" s="98">
        <v>13.5</v>
      </c>
      <c r="G442" s="101">
        <v>1</v>
      </c>
      <c r="H442" s="102">
        <v>0.34510552382231963</v>
      </c>
      <c r="I442" s="102">
        <v>0.2866705898236856</v>
      </c>
      <c r="J442" s="102">
        <v>0.28930204548682154</v>
      </c>
      <c r="K442" s="102">
        <v>0.31634228065278813</v>
      </c>
      <c r="L442" s="102">
        <v>0.37996651909642021</v>
      </c>
      <c r="M442" s="102">
        <v>0.44307907311157868</v>
      </c>
      <c r="N442" s="102">
        <v>0.5267118545738162</v>
      </c>
      <c r="O442" s="102">
        <v>0.5949203864063437</v>
      </c>
      <c r="P442" s="102">
        <v>0.58473634631058879</v>
      </c>
      <c r="Q442" s="102">
        <v>0.52362924694768764</v>
      </c>
      <c r="R442" s="102">
        <v>0.40768468986504969</v>
      </c>
      <c r="S442" s="102">
        <v>0.38086901862969602</v>
      </c>
      <c r="T442" s="118">
        <f t="shared" si="8"/>
        <v>13.5</v>
      </c>
    </row>
    <row r="443" spans="1:20" x14ac:dyDescent="0.2">
      <c r="A443" s="111">
        <v>437</v>
      </c>
      <c r="B443" s="95" t="s">
        <v>988</v>
      </c>
      <c r="C443" s="95" t="s">
        <v>79</v>
      </c>
      <c r="D443" s="96">
        <v>3</v>
      </c>
      <c r="E443" s="97">
        <v>44996</v>
      </c>
      <c r="F443" s="98">
        <v>18</v>
      </c>
      <c r="G443" s="101">
        <v>1</v>
      </c>
      <c r="H443" s="102">
        <v>0.34510552382231963</v>
      </c>
      <c r="I443" s="102">
        <v>0.2866705898236856</v>
      </c>
      <c r="J443" s="102">
        <v>0.28930204548682154</v>
      </c>
      <c r="K443" s="102">
        <v>0.31634228065278813</v>
      </c>
      <c r="L443" s="102">
        <v>0.37996651909642021</v>
      </c>
      <c r="M443" s="102">
        <v>0.44307907311157868</v>
      </c>
      <c r="N443" s="102">
        <v>0.5267118545738162</v>
      </c>
      <c r="O443" s="102">
        <v>0.5949203864063437</v>
      </c>
      <c r="P443" s="102">
        <v>0.58473634631058879</v>
      </c>
      <c r="Q443" s="102">
        <v>0.52362924694768764</v>
      </c>
      <c r="R443" s="102">
        <v>0.40768468986504969</v>
      </c>
      <c r="S443" s="102">
        <v>0.38086901862969602</v>
      </c>
      <c r="T443" s="118">
        <f t="shared" si="8"/>
        <v>18</v>
      </c>
    </row>
    <row r="444" spans="1:20" x14ac:dyDescent="0.2">
      <c r="A444" s="111">
        <v>438</v>
      </c>
      <c r="B444" s="95" t="s">
        <v>989</v>
      </c>
      <c r="C444" s="95" t="s">
        <v>79</v>
      </c>
      <c r="D444" s="96">
        <v>3</v>
      </c>
      <c r="E444" s="97">
        <v>45005</v>
      </c>
      <c r="F444" s="98">
        <v>4.5</v>
      </c>
      <c r="G444" s="101">
        <v>1</v>
      </c>
      <c r="H444" s="102">
        <v>0.34510552382231963</v>
      </c>
      <c r="I444" s="102">
        <v>0.2866705898236856</v>
      </c>
      <c r="J444" s="102">
        <v>0.28930204548682154</v>
      </c>
      <c r="K444" s="102">
        <v>0.31634228065278813</v>
      </c>
      <c r="L444" s="102">
        <v>0.37996651909642021</v>
      </c>
      <c r="M444" s="102">
        <v>0.44307907311157868</v>
      </c>
      <c r="N444" s="102">
        <v>0.5267118545738162</v>
      </c>
      <c r="O444" s="102">
        <v>0.5949203864063437</v>
      </c>
      <c r="P444" s="102">
        <v>0.58473634631058879</v>
      </c>
      <c r="Q444" s="102">
        <v>0.52362924694768764</v>
      </c>
      <c r="R444" s="102">
        <v>0.40768468986504969</v>
      </c>
      <c r="S444" s="102">
        <v>0.38086901862969602</v>
      </c>
      <c r="T444" s="118">
        <f t="shared" si="8"/>
        <v>4.5</v>
      </c>
    </row>
    <row r="445" spans="1:20" x14ac:dyDescent="0.2">
      <c r="A445" s="111">
        <v>439</v>
      </c>
      <c r="B445" s="95" t="s">
        <v>990</v>
      </c>
      <c r="C445" s="95" t="s">
        <v>79</v>
      </c>
      <c r="D445" s="96">
        <v>3</v>
      </c>
      <c r="E445" s="97">
        <v>45023</v>
      </c>
      <c r="F445" s="98">
        <v>22.5</v>
      </c>
      <c r="G445" s="101">
        <v>1</v>
      </c>
      <c r="H445" s="102">
        <v>0.34510552382231963</v>
      </c>
      <c r="I445" s="102">
        <v>0.2866705898236856</v>
      </c>
      <c r="J445" s="102">
        <v>0.28930204548682154</v>
      </c>
      <c r="K445" s="102">
        <v>0.31634228065278813</v>
      </c>
      <c r="L445" s="102">
        <v>0.37996651909642021</v>
      </c>
      <c r="M445" s="102">
        <v>0.44307907311157868</v>
      </c>
      <c r="N445" s="102">
        <v>0.5267118545738162</v>
      </c>
      <c r="O445" s="102">
        <v>0.5949203864063437</v>
      </c>
      <c r="P445" s="102">
        <v>0.58473634631058879</v>
      </c>
      <c r="Q445" s="102">
        <v>0.52362924694768764</v>
      </c>
      <c r="R445" s="102">
        <v>0.40768468986504969</v>
      </c>
      <c r="S445" s="102">
        <v>0.38086901862969602</v>
      </c>
      <c r="T445" s="118">
        <f t="shared" si="8"/>
        <v>22.5</v>
      </c>
    </row>
    <row r="446" spans="1:20" x14ac:dyDescent="0.2">
      <c r="A446" s="111">
        <v>440</v>
      </c>
      <c r="B446" s="95" t="s">
        <v>991</v>
      </c>
      <c r="C446" s="95" t="s">
        <v>79</v>
      </c>
      <c r="D446" s="96">
        <v>3</v>
      </c>
      <c r="E446" s="97">
        <v>45047</v>
      </c>
      <c r="F446" s="98">
        <v>27</v>
      </c>
      <c r="G446" s="101">
        <v>1</v>
      </c>
      <c r="H446" s="102">
        <v>0.34510552382231963</v>
      </c>
      <c r="I446" s="102">
        <v>0.2866705898236856</v>
      </c>
      <c r="J446" s="102">
        <v>0.28930204548682154</v>
      </c>
      <c r="K446" s="102">
        <v>0.31634228065278813</v>
      </c>
      <c r="L446" s="102">
        <v>0.37996651909642021</v>
      </c>
      <c r="M446" s="102">
        <v>0.44307907311157868</v>
      </c>
      <c r="N446" s="102">
        <v>0.5267118545738162</v>
      </c>
      <c r="O446" s="102">
        <v>0.5949203864063437</v>
      </c>
      <c r="P446" s="102">
        <v>0.58473634631058879</v>
      </c>
      <c r="Q446" s="102">
        <v>0.52362924694768764</v>
      </c>
      <c r="R446" s="102">
        <v>0.40768468986504969</v>
      </c>
      <c r="S446" s="102">
        <v>0.38086901862969602</v>
      </c>
      <c r="T446" s="118">
        <f t="shared" si="8"/>
        <v>27</v>
      </c>
    </row>
    <row r="447" spans="1:20" x14ac:dyDescent="0.2">
      <c r="A447" s="111">
        <v>441</v>
      </c>
      <c r="B447" s="95" t="s">
        <v>992</v>
      </c>
      <c r="C447" s="95" t="s">
        <v>79</v>
      </c>
      <c r="D447" s="96">
        <v>3</v>
      </c>
      <c r="E447" s="97">
        <v>45002</v>
      </c>
      <c r="F447" s="98">
        <v>9</v>
      </c>
      <c r="G447" s="101">
        <v>1</v>
      </c>
      <c r="H447" s="102">
        <v>0.34510552382231963</v>
      </c>
      <c r="I447" s="102">
        <v>0.2866705898236856</v>
      </c>
      <c r="J447" s="102">
        <v>0.28930204548682154</v>
      </c>
      <c r="K447" s="102">
        <v>0.31634228065278813</v>
      </c>
      <c r="L447" s="102">
        <v>0.37996651909642021</v>
      </c>
      <c r="M447" s="102">
        <v>0.44307907311157868</v>
      </c>
      <c r="N447" s="102">
        <v>0.5267118545738162</v>
      </c>
      <c r="O447" s="102">
        <v>0.5949203864063437</v>
      </c>
      <c r="P447" s="102">
        <v>0.58473634631058879</v>
      </c>
      <c r="Q447" s="102">
        <v>0.52362924694768764</v>
      </c>
      <c r="R447" s="102">
        <v>0.40768468986504969</v>
      </c>
      <c r="S447" s="102">
        <v>0.38086901862969602</v>
      </c>
      <c r="T447" s="118">
        <f t="shared" si="8"/>
        <v>9</v>
      </c>
    </row>
    <row r="448" spans="1:20" x14ac:dyDescent="0.2">
      <c r="A448" s="111">
        <v>442</v>
      </c>
      <c r="B448" s="95" t="s">
        <v>993</v>
      </c>
      <c r="C448" s="95" t="s">
        <v>79</v>
      </c>
      <c r="D448" s="96">
        <v>3</v>
      </c>
      <c r="E448" s="97">
        <v>45023</v>
      </c>
      <c r="F448" s="98">
        <v>22.5</v>
      </c>
      <c r="G448" s="101">
        <v>1</v>
      </c>
      <c r="H448" s="102">
        <v>0.34510552382231963</v>
      </c>
      <c r="I448" s="102">
        <v>0.2866705898236856</v>
      </c>
      <c r="J448" s="102">
        <v>0.28930204548682154</v>
      </c>
      <c r="K448" s="102">
        <v>0.31634228065278813</v>
      </c>
      <c r="L448" s="102">
        <v>0.37996651909642021</v>
      </c>
      <c r="M448" s="102">
        <v>0.44307907311157868</v>
      </c>
      <c r="N448" s="102">
        <v>0.5267118545738162</v>
      </c>
      <c r="O448" s="102">
        <v>0.5949203864063437</v>
      </c>
      <c r="P448" s="102">
        <v>0.58473634631058879</v>
      </c>
      <c r="Q448" s="102">
        <v>0.52362924694768764</v>
      </c>
      <c r="R448" s="102">
        <v>0.40768468986504969</v>
      </c>
      <c r="S448" s="102">
        <v>0.38086901862969602</v>
      </c>
      <c r="T448" s="118">
        <f t="shared" si="8"/>
        <v>22.5</v>
      </c>
    </row>
    <row r="449" spans="1:20" x14ac:dyDescent="0.2">
      <c r="A449" s="111">
        <v>443</v>
      </c>
      <c r="B449" s="95" t="s">
        <v>994</v>
      </c>
      <c r="C449" s="95" t="s">
        <v>79</v>
      </c>
      <c r="D449" s="96">
        <v>3</v>
      </c>
      <c r="E449" s="97">
        <v>45039</v>
      </c>
      <c r="F449" s="98">
        <v>4.5</v>
      </c>
      <c r="G449" s="101">
        <v>1</v>
      </c>
      <c r="H449" s="102">
        <v>0.34510552382231963</v>
      </c>
      <c r="I449" s="102">
        <v>0.2866705898236856</v>
      </c>
      <c r="J449" s="102">
        <v>0.28930204548682154</v>
      </c>
      <c r="K449" s="102">
        <v>0.31634228065278813</v>
      </c>
      <c r="L449" s="102">
        <v>0.37996651909642021</v>
      </c>
      <c r="M449" s="102">
        <v>0.44307907311157868</v>
      </c>
      <c r="N449" s="102">
        <v>0.5267118545738162</v>
      </c>
      <c r="O449" s="102">
        <v>0.5949203864063437</v>
      </c>
      <c r="P449" s="102">
        <v>0.58473634631058879</v>
      </c>
      <c r="Q449" s="102">
        <v>0.52362924694768764</v>
      </c>
      <c r="R449" s="102">
        <v>0.40768468986504969</v>
      </c>
      <c r="S449" s="102">
        <v>0.38086901862969602</v>
      </c>
      <c r="T449" s="118">
        <f t="shared" si="8"/>
        <v>4.5</v>
      </c>
    </row>
    <row r="450" spans="1:20" x14ac:dyDescent="0.2">
      <c r="A450" s="111">
        <v>444</v>
      </c>
      <c r="B450" s="95" t="s">
        <v>995</v>
      </c>
      <c r="C450" s="95" t="s">
        <v>79</v>
      </c>
      <c r="D450" s="96">
        <v>3</v>
      </c>
      <c r="E450" s="97">
        <v>45041</v>
      </c>
      <c r="F450" s="98">
        <v>9</v>
      </c>
      <c r="G450" s="101">
        <v>1</v>
      </c>
      <c r="H450" s="102">
        <v>0.34510552382231963</v>
      </c>
      <c r="I450" s="102">
        <v>0.2866705898236856</v>
      </c>
      <c r="J450" s="102">
        <v>0.28930204548682154</v>
      </c>
      <c r="K450" s="102">
        <v>0.31634228065278813</v>
      </c>
      <c r="L450" s="102">
        <v>0.37996651909642021</v>
      </c>
      <c r="M450" s="102">
        <v>0.44307907311157868</v>
      </c>
      <c r="N450" s="102">
        <v>0.5267118545738162</v>
      </c>
      <c r="O450" s="102">
        <v>0.5949203864063437</v>
      </c>
      <c r="P450" s="102">
        <v>0.58473634631058879</v>
      </c>
      <c r="Q450" s="102">
        <v>0.52362924694768764</v>
      </c>
      <c r="R450" s="102">
        <v>0.40768468986504969</v>
      </c>
      <c r="S450" s="102">
        <v>0.38086901862969602</v>
      </c>
      <c r="T450" s="118">
        <f t="shared" si="8"/>
        <v>9</v>
      </c>
    </row>
    <row r="451" spans="1:20" x14ac:dyDescent="0.2">
      <c r="A451" s="111">
        <v>445</v>
      </c>
      <c r="B451" s="95" t="s">
        <v>1007</v>
      </c>
      <c r="C451" s="95" t="s">
        <v>79</v>
      </c>
      <c r="D451" s="96">
        <v>3</v>
      </c>
      <c r="E451" s="97">
        <v>45413</v>
      </c>
      <c r="F451" s="98">
        <v>28.5</v>
      </c>
      <c r="G451" s="101">
        <v>1</v>
      </c>
      <c r="H451" s="102">
        <v>0.34510552382231963</v>
      </c>
      <c r="I451" s="102">
        <v>0.2866705898236856</v>
      </c>
      <c r="J451" s="102">
        <v>0.28930204548682154</v>
      </c>
      <c r="K451" s="102">
        <v>0.31634228065278813</v>
      </c>
      <c r="L451" s="102">
        <v>0.37996651909642021</v>
      </c>
      <c r="M451" s="102">
        <v>0.44307907311157868</v>
      </c>
      <c r="N451" s="102">
        <v>0.5267118545738162</v>
      </c>
      <c r="O451" s="102">
        <v>0.5949203864063437</v>
      </c>
      <c r="P451" s="102">
        <v>0.58473634631058879</v>
      </c>
      <c r="Q451" s="102">
        <v>0.52362924694768764</v>
      </c>
      <c r="R451" s="102">
        <v>0.40768468986504969</v>
      </c>
      <c r="S451" s="102">
        <v>0.38086901862969602</v>
      </c>
      <c r="T451" s="118">
        <f t="shared" si="8"/>
        <v>28.5</v>
      </c>
    </row>
    <row r="452" spans="1:20" x14ac:dyDescent="0.2">
      <c r="A452" s="111">
        <v>446</v>
      </c>
      <c r="B452" s="95" t="s">
        <v>1008</v>
      </c>
      <c r="C452" s="95" t="s">
        <v>79</v>
      </c>
      <c r="D452" s="96">
        <v>3</v>
      </c>
      <c r="E452" s="97">
        <v>45249</v>
      </c>
      <c r="F452" s="98">
        <v>17.100000000000001</v>
      </c>
      <c r="G452" s="101">
        <v>1</v>
      </c>
      <c r="H452" s="102">
        <v>0.34510552382231963</v>
      </c>
      <c r="I452" s="102">
        <v>0.2866705898236856</v>
      </c>
      <c r="J452" s="102">
        <v>0.28930204548682154</v>
      </c>
      <c r="K452" s="102">
        <v>0.31634228065278813</v>
      </c>
      <c r="L452" s="102">
        <v>0.37996651909642021</v>
      </c>
      <c r="M452" s="102">
        <v>0.44307907311157868</v>
      </c>
      <c r="N452" s="102">
        <v>0.5267118545738162</v>
      </c>
      <c r="O452" s="102">
        <v>0.5949203864063437</v>
      </c>
      <c r="P452" s="102">
        <v>0.58473634631058879</v>
      </c>
      <c r="Q452" s="102">
        <v>0.52362924694768764</v>
      </c>
      <c r="R452" s="102">
        <v>0.40768468986504969</v>
      </c>
      <c r="S452" s="102">
        <v>0.38086901862969602</v>
      </c>
      <c r="T452" s="118">
        <f t="shared" si="8"/>
        <v>17.100000000000001</v>
      </c>
    </row>
    <row r="453" spans="1:20" x14ac:dyDescent="0.2">
      <c r="A453" s="111">
        <v>447</v>
      </c>
      <c r="B453" s="95" t="s">
        <v>1009</v>
      </c>
      <c r="C453" s="95" t="s">
        <v>79</v>
      </c>
      <c r="D453" s="96">
        <v>3</v>
      </c>
      <c r="E453" s="97">
        <v>45249</v>
      </c>
      <c r="F453" s="98">
        <v>5.7</v>
      </c>
      <c r="G453" s="101">
        <v>1</v>
      </c>
      <c r="H453" s="102">
        <v>0.34510552382231963</v>
      </c>
      <c r="I453" s="102">
        <v>0.2866705898236856</v>
      </c>
      <c r="J453" s="102">
        <v>0.28930204548682154</v>
      </c>
      <c r="K453" s="102">
        <v>0.31634228065278813</v>
      </c>
      <c r="L453" s="102">
        <v>0.37996651909642021</v>
      </c>
      <c r="M453" s="102">
        <v>0.44307907311157868</v>
      </c>
      <c r="N453" s="102">
        <v>0.5267118545738162</v>
      </c>
      <c r="O453" s="102">
        <v>0.5949203864063437</v>
      </c>
      <c r="P453" s="102">
        <v>0.58473634631058879</v>
      </c>
      <c r="Q453" s="102">
        <v>0.52362924694768764</v>
      </c>
      <c r="R453" s="102">
        <v>0.40768468986504969</v>
      </c>
      <c r="S453" s="102">
        <v>0.38086901862969602</v>
      </c>
      <c r="T453" s="118">
        <f t="shared" si="8"/>
        <v>5.7</v>
      </c>
    </row>
    <row r="454" spans="1:20" x14ac:dyDescent="0.2">
      <c r="A454" s="111">
        <v>448</v>
      </c>
      <c r="B454" s="95" t="s">
        <v>1780</v>
      </c>
      <c r="C454" s="95" t="s">
        <v>79</v>
      </c>
      <c r="D454" s="96">
        <v>3</v>
      </c>
      <c r="E454" s="97">
        <v>45249</v>
      </c>
      <c r="F454" s="98">
        <v>22.8</v>
      </c>
      <c r="G454" s="101">
        <v>1</v>
      </c>
      <c r="H454" s="102">
        <v>0.34510552382231963</v>
      </c>
      <c r="I454" s="102">
        <v>0.2866705898236856</v>
      </c>
      <c r="J454" s="102">
        <v>0.28930204548682154</v>
      </c>
      <c r="K454" s="102">
        <v>0.31634228065278813</v>
      </c>
      <c r="L454" s="102">
        <v>0.37996651909642021</v>
      </c>
      <c r="M454" s="102">
        <v>0.44307907311157868</v>
      </c>
      <c r="N454" s="102">
        <v>0.5267118545738162</v>
      </c>
      <c r="O454" s="102">
        <v>0.5949203864063437</v>
      </c>
      <c r="P454" s="102">
        <v>0.58473634631058879</v>
      </c>
      <c r="Q454" s="102">
        <v>0.52362924694768764</v>
      </c>
      <c r="R454" s="102">
        <v>0.40768468986504969</v>
      </c>
      <c r="S454" s="102">
        <v>0.38086901862969602</v>
      </c>
      <c r="T454" s="118">
        <f t="shared" si="8"/>
        <v>22.8</v>
      </c>
    </row>
    <row r="455" spans="1:20" x14ac:dyDescent="0.2">
      <c r="A455" s="111">
        <v>449</v>
      </c>
      <c r="B455" s="95" t="s">
        <v>1010</v>
      </c>
      <c r="C455" s="95" t="s">
        <v>79</v>
      </c>
      <c r="D455" s="96">
        <v>3</v>
      </c>
      <c r="E455" s="97">
        <v>45249</v>
      </c>
      <c r="F455" s="98">
        <v>5.7</v>
      </c>
      <c r="G455" s="101">
        <v>1</v>
      </c>
      <c r="H455" s="102">
        <v>0.34510552382231963</v>
      </c>
      <c r="I455" s="102">
        <v>0.2866705898236856</v>
      </c>
      <c r="J455" s="102">
        <v>0.28930204548682154</v>
      </c>
      <c r="K455" s="102">
        <v>0.31634228065278813</v>
      </c>
      <c r="L455" s="102">
        <v>0.37996651909642021</v>
      </c>
      <c r="M455" s="102">
        <v>0.44307907311157868</v>
      </c>
      <c r="N455" s="102">
        <v>0.5267118545738162</v>
      </c>
      <c r="O455" s="102">
        <v>0.5949203864063437</v>
      </c>
      <c r="P455" s="102">
        <v>0.58473634631058879</v>
      </c>
      <c r="Q455" s="102">
        <v>0.52362924694768764</v>
      </c>
      <c r="R455" s="102">
        <v>0.40768468986504969</v>
      </c>
      <c r="S455" s="102">
        <v>0.38086901862969602</v>
      </c>
      <c r="T455" s="118">
        <f t="shared" si="8"/>
        <v>5.7</v>
      </c>
    </row>
    <row r="456" spans="1:20" x14ac:dyDescent="0.2">
      <c r="A456" s="111">
        <v>450</v>
      </c>
      <c r="B456" s="95" t="s">
        <v>1781</v>
      </c>
      <c r="C456" s="95" t="s">
        <v>79</v>
      </c>
      <c r="D456" s="96">
        <v>3</v>
      </c>
      <c r="E456" s="97">
        <v>45249</v>
      </c>
      <c r="F456" s="98">
        <v>11.4</v>
      </c>
      <c r="G456" s="101">
        <v>1</v>
      </c>
      <c r="H456" s="102">
        <v>0.34510552382231963</v>
      </c>
      <c r="I456" s="102">
        <v>0.2866705898236856</v>
      </c>
      <c r="J456" s="102">
        <v>0.28930204548682154</v>
      </c>
      <c r="K456" s="102">
        <v>0.31634228065278813</v>
      </c>
      <c r="L456" s="102">
        <v>0.37996651909642021</v>
      </c>
      <c r="M456" s="102">
        <v>0.44307907311157868</v>
      </c>
      <c r="N456" s="102">
        <v>0.5267118545738162</v>
      </c>
      <c r="O456" s="102">
        <v>0.5949203864063437</v>
      </c>
      <c r="P456" s="102">
        <v>0.58473634631058879</v>
      </c>
      <c r="Q456" s="102">
        <v>0.52362924694768764</v>
      </c>
      <c r="R456" s="102">
        <v>0.40768468986504969</v>
      </c>
      <c r="S456" s="102">
        <v>0.38086901862969602</v>
      </c>
      <c r="T456" s="118">
        <f t="shared" si="8"/>
        <v>11.4</v>
      </c>
    </row>
    <row r="457" spans="1:20" x14ac:dyDescent="0.2">
      <c r="A457" s="111">
        <v>451</v>
      </c>
      <c r="B457" s="95" t="s">
        <v>1011</v>
      </c>
      <c r="C457" s="95" t="s">
        <v>79</v>
      </c>
      <c r="D457" s="96">
        <v>3</v>
      </c>
      <c r="E457" s="97">
        <v>45249</v>
      </c>
      <c r="F457" s="98">
        <v>22.8</v>
      </c>
      <c r="G457" s="101">
        <v>1</v>
      </c>
      <c r="H457" s="102">
        <v>0.34510552382231963</v>
      </c>
      <c r="I457" s="102">
        <v>0.2866705898236856</v>
      </c>
      <c r="J457" s="102">
        <v>0.28930204548682154</v>
      </c>
      <c r="K457" s="102">
        <v>0.31634228065278813</v>
      </c>
      <c r="L457" s="102">
        <v>0.37996651909642021</v>
      </c>
      <c r="M457" s="102">
        <v>0.44307907311157868</v>
      </c>
      <c r="N457" s="102">
        <v>0.5267118545738162</v>
      </c>
      <c r="O457" s="102">
        <v>0.5949203864063437</v>
      </c>
      <c r="P457" s="102">
        <v>0.58473634631058879</v>
      </c>
      <c r="Q457" s="102">
        <v>0.52362924694768764</v>
      </c>
      <c r="R457" s="102">
        <v>0.40768468986504969</v>
      </c>
      <c r="S457" s="102">
        <v>0.38086901862969602</v>
      </c>
      <c r="T457" s="118">
        <f t="shared" si="8"/>
        <v>22.8</v>
      </c>
    </row>
    <row r="458" spans="1:20" x14ac:dyDescent="0.2">
      <c r="A458" s="111">
        <v>452</v>
      </c>
      <c r="B458" s="95" t="s">
        <v>1012</v>
      </c>
      <c r="C458" s="95" t="s">
        <v>79</v>
      </c>
      <c r="D458" s="96">
        <v>3</v>
      </c>
      <c r="E458" s="97">
        <v>45249</v>
      </c>
      <c r="F458" s="98">
        <v>22.8</v>
      </c>
      <c r="G458" s="101">
        <v>1</v>
      </c>
      <c r="H458" s="102">
        <v>0.34510552382231963</v>
      </c>
      <c r="I458" s="102">
        <v>0.2866705898236856</v>
      </c>
      <c r="J458" s="102">
        <v>0.28930204548682154</v>
      </c>
      <c r="K458" s="102">
        <v>0.31634228065278813</v>
      </c>
      <c r="L458" s="102">
        <v>0.37996651909642021</v>
      </c>
      <c r="M458" s="102">
        <v>0.44307907311157868</v>
      </c>
      <c r="N458" s="102">
        <v>0.5267118545738162</v>
      </c>
      <c r="O458" s="102">
        <v>0.5949203864063437</v>
      </c>
      <c r="P458" s="102">
        <v>0.58473634631058879</v>
      </c>
      <c r="Q458" s="102">
        <v>0.52362924694768764</v>
      </c>
      <c r="R458" s="102">
        <v>0.40768468986504969</v>
      </c>
      <c r="S458" s="102">
        <v>0.38086901862969602</v>
      </c>
      <c r="T458" s="118">
        <f t="shared" si="8"/>
        <v>22.8</v>
      </c>
    </row>
    <row r="459" spans="1:20" x14ac:dyDescent="0.2">
      <c r="A459" s="111">
        <v>453</v>
      </c>
      <c r="B459" s="95" t="s">
        <v>1013</v>
      </c>
      <c r="C459" s="95" t="s">
        <v>79</v>
      </c>
      <c r="D459" s="96">
        <v>3</v>
      </c>
      <c r="E459" s="97">
        <v>45023</v>
      </c>
      <c r="F459" s="98">
        <v>5.5</v>
      </c>
      <c r="G459" s="101">
        <v>1</v>
      </c>
      <c r="H459" s="102">
        <v>0.34510552382231963</v>
      </c>
      <c r="I459" s="102">
        <v>0.2866705898236856</v>
      </c>
      <c r="J459" s="102">
        <v>0.28930204548682154</v>
      </c>
      <c r="K459" s="102">
        <v>0.31634228065278813</v>
      </c>
      <c r="L459" s="102">
        <v>0.37996651909642021</v>
      </c>
      <c r="M459" s="102">
        <v>0.44307907311157868</v>
      </c>
      <c r="N459" s="102">
        <v>0.5267118545738162</v>
      </c>
      <c r="O459" s="102">
        <v>0.5949203864063437</v>
      </c>
      <c r="P459" s="102">
        <v>0.58473634631058879</v>
      </c>
      <c r="Q459" s="102">
        <v>0.52362924694768764</v>
      </c>
      <c r="R459" s="102">
        <v>0.40768468986504969</v>
      </c>
      <c r="S459" s="102">
        <v>0.38086901862969602</v>
      </c>
      <c r="T459" s="118">
        <f t="shared" si="8"/>
        <v>5.5</v>
      </c>
    </row>
    <row r="460" spans="1:20" x14ac:dyDescent="0.2">
      <c r="A460" s="111">
        <v>454</v>
      </c>
      <c r="B460" s="95" t="s">
        <v>1014</v>
      </c>
      <c r="C460" s="95" t="s">
        <v>79</v>
      </c>
      <c r="D460" s="96">
        <v>3</v>
      </c>
      <c r="E460" s="97">
        <v>44982</v>
      </c>
      <c r="F460" s="98">
        <v>5.5</v>
      </c>
      <c r="G460" s="101">
        <v>1</v>
      </c>
      <c r="H460" s="102">
        <v>0.34510552382231963</v>
      </c>
      <c r="I460" s="102">
        <v>0.2866705898236856</v>
      </c>
      <c r="J460" s="102">
        <v>0.28930204548682154</v>
      </c>
      <c r="K460" s="102">
        <v>0.31634228065278813</v>
      </c>
      <c r="L460" s="102">
        <v>0.37996651909642021</v>
      </c>
      <c r="M460" s="102">
        <v>0.44307907311157868</v>
      </c>
      <c r="N460" s="102">
        <v>0.5267118545738162</v>
      </c>
      <c r="O460" s="102">
        <v>0.5949203864063437</v>
      </c>
      <c r="P460" s="102">
        <v>0.58473634631058879</v>
      </c>
      <c r="Q460" s="102">
        <v>0.52362924694768764</v>
      </c>
      <c r="R460" s="102">
        <v>0.40768468986504969</v>
      </c>
      <c r="S460" s="102">
        <v>0.38086901862969602</v>
      </c>
      <c r="T460" s="118">
        <f t="shared" si="8"/>
        <v>5.5</v>
      </c>
    </row>
    <row r="461" spans="1:20" x14ac:dyDescent="0.2">
      <c r="A461" s="111">
        <v>455</v>
      </c>
      <c r="B461" s="95" t="s">
        <v>1015</v>
      </c>
      <c r="C461" s="95" t="s">
        <v>79</v>
      </c>
      <c r="D461" s="96">
        <v>3</v>
      </c>
      <c r="E461" s="97">
        <v>45352</v>
      </c>
      <c r="F461" s="98">
        <v>45.6</v>
      </c>
      <c r="G461" s="101">
        <v>1</v>
      </c>
      <c r="H461" s="102">
        <v>0.34510552382231963</v>
      </c>
      <c r="I461" s="102">
        <v>0.2866705898236856</v>
      </c>
      <c r="J461" s="102">
        <v>0.28930204548682154</v>
      </c>
      <c r="K461" s="102">
        <v>0.31634228065278813</v>
      </c>
      <c r="L461" s="102">
        <v>0.37996651909642021</v>
      </c>
      <c r="M461" s="102">
        <v>0.44307907311157868</v>
      </c>
      <c r="N461" s="102">
        <v>0.5267118545738162</v>
      </c>
      <c r="O461" s="102">
        <v>0.5949203864063437</v>
      </c>
      <c r="P461" s="102">
        <v>0.58473634631058879</v>
      </c>
      <c r="Q461" s="102">
        <v>0.52362924694768764</v>
      </c>
      <c r="R461" s="102">
        <v>0.40768468986504969</v>
      </c>
      <c r="S461" s="102">
        <v>0.38086901862969602</v>
      </c>
      <c r="T461" s="118">
        <f t="shared" si="8"/>
        <v>45.6</v>
      </c>
    </row>
    <row r="462" spans="1:20" x14ac:dyDescent="0.2">
      <c r="A462" s="111">
        <v>456</v>
      </c>
      <c r="B462" s="95" t="s">
        <v>1016</v>
      </c>
      <c r="C462" s="95" t="s">
        <v>79</v>
      </c>
      <c r="D462" s="96">
        <v>3</v>
      </c>
      <c r="E462" s="97">
        <v>45018</v>
      </c>
      <c r="F462" s="98">
        <v>16.5</v>
      </c>
      <c r="G462" s="101">
        <v>1</v>
      </c>
      <c r="H462" s="102">
        <v>0.34510552382231963</v>
      </c>
      <c r="I462" s="102">
        <v>0.2866705898236856</v>
      </c>
      <c r="J462" s="102">
        <v>0.28930204548682154</v>
      </c>
      <c r="K462" s="102">
        <v>0.31634228065278813</v>
      </c>
      <c r="L462" s="102">
        <v>0.37996651909642021</v>
      </c>
      <c r="M462" s="102">
        <v>0.44307907311157868</v>
      </c>
      <c r="N462" s="102">
        <v>0.5267118545738162</v>
      </c>
      <c r="O462" s="102">
        <v>0.5949203864063437</v>
      </c>
      <c r="P462" s="102">
        <v>0.58473634631058879</v>
      </c>
      <c r="Q462" s="102">
        <v>0.52362924694768764</v>
      </c>
      <c r="R462" s="102">
        <v>0.40768468986504969</v>
      </c>
      <c r="S462" s="102">
        <v>0.38086901862969602</v>
      </c>
      <c r="T462" s="118">
        <f t="shared" si="8"/>
        <v>16.5</v>
      </c>
    </row>
    <row r="463" spans="1:20" x14ac:dyDescent="0.2">
      <c r="A463" s="111">
        <v>457</v>
      </c>
      <c r="B463" s="95" t="s">
        <v>1017</v>
      </c>
      <c r="C463" s="95" t="s">
        <v>79</v>
      </c>
      <c r="D463" s="96">
        <v>3</v>
      </c>
      <c r="E463" s="97">
        <v>44988</v>
      </c>
      <c r="F463" s="98">
        <v>33</v>
      </c>
      <c r="G463" s="101">
        <v>1</v>
      </c>
      <c r="H463" s="102">
        <v>0.34510552382231963</v>
      </c>
      <c r="I463" s="102">
        <v>0.2866705898236856</v>
      </c>
      <c r="J463" s="102">
        <v>0.28930204548682154</v>
      </c>
      <c r="K463" s="102">
        <v>0.31634228065278813</v>
      </c>
      <c r="L463" s="102">
        <v>0.37996651909642021</v>
      </c>
      <c r="M463" s="102">
        <v>0.44307907311157868</v>
      </c>
      <c r="N463" s="102">
        <v>0.5267118545738162</v>
      </c>
      <c r="O463" s="102">
        <v>0.5949203864063437</v>
      </c>
      <c r="P463" s="102">
        <v>0.58473634631058879</v>
      </c>
      <c r="Q463" s="102">
        <v>0.52362924694768764</v>
      </c>
      <c r="R463" s="102">
        <v>0.40768468986504969</v>
      </c>
      <c r="S463" s="102">
        <v>0.38086901862969602</v>
      </c>
      <c r="T463" s="118">
        <f t="shared" si="8"/>
        <v>33</v>
      </c>
    </row>
    <row r="464" spans="1:20" x14ac:dyDescent="0.2">
      <c r="A464" s="111">
        <v>458</v>
      </c>
      <c r="B464" s="95" t="s">
        <v>1018</v>
      </c>
      <c r="C464" s="95" t="s">
        <v>79</v>
      </c>
      <c r="D464" s="96">
        <v>3</v>
      </c>
      <c r="E464" s="97">
        <v>45039</v>
      </c>
      <c r="F464" s="98">
        <v>16.5</v>
      </c>
      <c r="G464" s="101">
        <v>1</v>
      </c>
      <c r="H464" s="102">
        <v>0.34510552382231963</v>
      </c>
      <c r="I464" s="102">
        <v>0.2866705898236856</v>
      </c>
      <c r="J464" s="102">
        <v>0.28930204548682154</v>
      </c>
      <c r="K464" s="102">
        <v>0.31634228065278813</v>
      </c>
      <c r="L464" s="102">
        <v>0.37996651909642021</v>
      </c>
      <c r="M464" s="102">
        <v>0.44307907311157868</v>
      </c>
      <c r="N464" s="102">
        <v>0.5267118545738162</v>
      </c>
      <c r="O464" s="102">
        <v>0.5949203864063437</v>
      </c>
      <c r="P464" s="102">
        <v>0.58473634631058879</v>
      </c>
      <c r="Q464" s="102">
        <v>0.52362924694768764</v>
      </c>
      <c r="R464" s="102">
        <v>0.40768468986504969</v>
      </c>
      <c r="S464" s="102">
        <v>0.38086901862969602</v>
      </c>
      <c r="T464" s="118">
        <f t="shared" si="8"/>
        <v>16.5</v>
      </c>
    </row>
    <row r="465" spans="1:20" x14ac:dyDescent="0.2">
      <c r="A465" s="111">
        <v>459</v>
      </c>
      <c r="B465" s="95" t="s">
        <v>1019</v>
      </c>
      <c r="C465" s="95" t="s">
        <v>79</v>
      </c>
      <c r="D465" s="96">
        <v>3</v>
      </c>
      <c r="E465" s="97">
        <v>44982</v>
      </c>
      <c r="F465" s="98">
        <v>33</v>
      </c>
      <c r="G465" s="101">
        <v>1</v>
      </c>
      <c r="H465" s="102">
        <v>0.34510552382231963</v>
      </c>
      <c r="I465" s="102">
        <v>0.2866705898236856</v>
      </c>
      <c r="J465" s="102">
        <v>0.28930204548682154</v>
      </c>
      <c r="K465" s="102">
        <v>0.31634228065278813</v>
      </c>
      <c r="L465" s="102">
        <v>0.37996651909642021</v>
      </c>
      <c r="M465" s="102">
        <v>0.44307907311157868</v>
      </c>
      <c r="N465" s="102">
        <v>0.5267118545738162</v>
      </c>
      <c r="O465" s="102">
        <v>0.5949203864063437</v>
      </c>
      <c r="P465" s="102">
        <v>0.58473634631058879</v>
      </c>
      <c r="Q465" s="102">
        <v>0.52362924694768764</v>
      </c>
      <c r="R465" s="102">
        <v>0.40768468986504969</v>
      </c>
      <c r="S465" s="102">
        <v>0.38086901862969602</v>
      </c>
      <c r="T465" s="118">
        <f t="shared" si="8"/>
        <v>33</v>
      </c>
    </row>
    <row r="466" spans="1:20" x14ac:dyDescent="0.2">
      <c r="A466" s="111">
        <v>460</v>
      </c>
      <c r="B466" s="95" t="s">
        <v>1020</v>
      </c>
      <c r="C466" s="95" t="s">
        <v>79</v>
      </c>
      <c r="D466" s="96">
        <v>3</v>
      </c>
      <c r="E466" s="97">
        <v>45306</v>
      </c>
      <c r="F466" s="98">
        <v>45.6</v>
      </c>
      <c r="G466" s="101">
        <v>1</v>
      </c>
      <c r="H466" s="102">
        <v>0.34510552382231963</v>
      </c>
      <c r="I466" s="102">
        <v>0.2866705898236856</v>
      </c>
      <c r="J466" s="102">
        <v>0.28930204548682154</v>
      </c>
      <c r="K466" s="102">
        <v>0.31634228065278813</v>
      </c>
      <c r="L466" s="102">
        <v>0.37996651909642021</v>
      </c>
      <c r="M466" s="102">
        <v>0.44307907311157868</v>
      </c>
      <c r="N466" s="102">
        <v>0.5267118545738162</v>
      </c>
      <c r="O466" s="102">
        <v>0.5949203864063437</v>
      </c>
      <c r="P466" s="102">
        <v>0.58473634631058879</v>
      </c>
      <c r="Q466" s="102">
        <v>0.52362924694768764</v>
      </c>
      <c r="R466" s="102">
        <v>0.40768468986504969</v>
      </c>
      <c r="S466" s="102">
        <v>0.38086901862969602</v>
      </c>
      <c r="T466" s="118">
        <f t="shared" si="8"/>
        <v>45.6</v>
      </c>
    </row>
    <row r="467" spans="1:20" x14ac:dyDescent="0.2">
      <c r="A467" s="111">
        <v>461</v>
      </c>
      <c r="B467" s="95" t="s">
        <v>1021</v>
      </c>
      <c r="C467" s="95" t="s">
        <v>79</v>
      </c>
      <c r="D467" s="96">
        <v>3</v>
      </c>
      <c r="E467" s="97">
        <v>45310</v>
      </c>
      <c r="F467" s="98">
        <v>45.6</v>
      </c>
      <c r="G467" s="101">
        <v>1</v>
      </c>
      <c r="H467" s="102">
        <v>0.34510552382231963</v>
      </c>
      <c r="I467" s="102">
        <v>0.2866705898236856</v>
      </c>
      <c r="J467" s="102">
        <v>0.28930204548682154</v>
      </c>
      <c r="K467" s="102">
        <v>0.31634228065278813</v>
      </c>
      <c r="L467" s="102">
        <v>0.37996651909642021</v>
      </c>
      <c r="M467" s="102">
        <v>0.44307907311157868</v>
      </c>
      <c r="N467" s="102">
        <v>0.5267118545738162</v>
      </c>
      <c r="O467" s="102">
        <v>0.5949203864063437</v>
      </c>
      <c r="P467" s="102">
        <v>0.58473634631058879</v>
      </c>
      <c r="Q467" s="102">
        <v>0.52362924694768764</v>
      </c>
      <c r="R467" s="102">
        <v>0.40768468986504969</v>
      </c>
      <c r="S467" s="102">
        <v>0.38086901862969602</v>
      </c>
      <c r="T467" s="118">
        <f t="shared" si="8"/>
        <v>45.6</v>
      </c>
    </row>
    <row r="468" spans="1:20" x14ac:dyDescent="0.2">
      <c r="A468" s="111">
        <v>462</v>
      </c>
      <c r="B468" s="95" t="s">
        <v>1782</v>
      </c>
      <c r="C468" s="95" t="s">
        <v>79</v>
      </c>
      <c r="D468" s="96">
        <v>3</v>
      </c>
      <c r="E468" s="97">
        <v>45067</v>
      </c>
      <c r="F468" s="98">
        <v>11</v>
      </c>
      <c r="G468" s="101">
        <v>1</v>
      </c>
      <c r="H468" s="102">
        <v>0.34510552382231963</v>
      </c>
      <c r="I468" s="102">
        <v>0.2866705898236856</v>
      </c>
      <c r="J468" s="102">
        <v>0.28930204548682154</v>
      </c>
      <c r="K468" s="102">
        <v>0.31634228065278813</v>
      </c>
      <c r="L468" s="102">
        <v>0.37996651909642021</v>
      </c>
      <c r="M468" s="102">
        <v>0.44307907311157868</v>
      </c>
      <c r="N468" s="102">
        <v>0.5267118545738162</v>
      </c>
      <c r="O468" s="102">
        <v>0.5949203864063437</v>
      </c>
      <c r="P468" s="102">
        <v>0.58473634631058879</v>
      </c>
      <c r="Q468" s="102">
        <v>0.52362924694768764</v>
      </c>
      <c r="R468" s="102">
        <v>0.40768468986504969</v>
      </c>
      <c r="S468" s="102">
        <v>0.38086901862969602</v>
      </c>
      <c r="T468" s="118">
        <f t="shared" si="8"/>
        <v>11</v>
      </c>
    </row>
    <row r="469" spans="1:20" x14ac:dyDescent="0.2">
      <c r="A469" s="111">
        <v>463</v>
      </c>
      <c r="B469" s="95" t="s">
        <v>1022</v>
      </c>
      <c r="C469" s="95" t="s">
        <v>79</v>
      </c>
      <c r="D469" s="96">
        <v>3</v>
      </c>
      <c r="E469" s="97">
        <v>45103</v>
      </c>
      <c r="F469" s="98">
        <v>5.5</v>
      </c>
      <c r="G469" s="101">
        <v>1</v>
      </c>
      <c r="H469" s="102">
        <v>0.34510552382231963</v>
      </c>
      <c r="I469" s="102">
        <v>0.2866705898236856</v>
      </c>
      <c r="J469" s="102">
        <v>0.28930204548682154</v>
      </c>
      <c r="K469" s="102">
        <v>0.31634228065278813</v>
      </c>
      <c r="L469" s="102">
        <v>0.37996651909642021</v>
      </c>
      <c r="M469" s="102">
        <v>0.44307907311157868</v>
      </c>
      <c r="N469" s="102">
        <v>0.5267118545738162</v>
      </c>
      <c r="O469" s="102">
        <v>0.5949203864063437</v>
      </c>
      <c r="P469" s="102">
        <v>0.58473634631058879</v>
      </c>
      <c r="Q469" s="102">
        <v>0.52362924694768764</v>
      </c>
      <c r="R469" s="102">
        <v>0.40768468986504969</v>
      </c>
      <c r="S469" s="102">
        <v>0.38086901862969602</v>
      </c>
      <c r="T469" s="118">
        <f t="shared" si="8"/>
        <v>5.5</v>
      </c>
    </row>
    <row r="470" spans="1:20" x14ac:dyDescent="0.2">
      <c r="A470" s="111">
        <v>464</v>
      </c>
      <c r="B470" s="95" t="s">
        <v>1783</v>
      </c>
      <c r="C470" s="95" t="s">
        <v>79</v>
      </c>
      <c r="D470" s="96">
        <v>3</v>
      </c>
      <c r="E470" s="97">
        <v>45100</v>
      </c>
      <c r="F470" s="98">
        <v>5.5</v>
      </c>
      <c r="G470" s="101">
        <v>1</v>
      </c>
      <c r="H470" s="102">
        <v>0.34510552382231963</v>
      </c>
      <c r="I470" s="102">
        <v>0.2866705898236856</v>
      </c>
      <c r="J470" s="102">
        <v>0.28930204548682154</v>
      </c>
      <c r="K470" s="102">
        <v>0.31634228065278813</v>
      </c>
      <c r="L470" s="102">
        <v>0.37996651909642021</v>
      </c>
      <c r="M470" s="102">
        <v>0.44307907311157868</v>
      </c>
      <c r="N470" s="102">
        <v>0.5267118545738162</v>
      </c>
      <c r="O470" s="102">
        <v>0.5949203864063437</v>
      </c>
      <c r="P470" s="102">
        <v>0.58473634631058879</v>
      </c>
      <c r="Q470" s="102">
        <v>0.52362924694768764</v>
      </c>
      <c r="R470" s="102">
        <v>0.40768468986504969</v>
      </c>
      <c r="S470" s="102">
        <v>0.38086901862969602</v>
      </c>
      <c r="T470" s="118">
        <f t="shared" si="8"/>
        <v>5.5</v>
      </c>
    </row>
    <row r="471" spans="1:20" x14ac:dyDescent="0.2">
      <c r="A471" s="111">
        <v>465</v>
      </c>
      <c r="B471" s="95" t="s">
        <v>1023</v>
      </c>
      <c r="C471" s="95" t="s">
        <v>79</v>
      </c>
      <c r="D471" s="96">
        <v>3</v>
      </c>
      <c r="E471" s="97">
        <v>45047</v>
      </c>
      <c r="F471" s="98">
        <v>5.5</v>
      </c>
      <c r="G471" s="101">
        <v>1</v>
      </c>
      <c r="H471" s="102">
        <v>0.34510552382231963</v>
      </c>
      <c r="I471" s="102">
        <v>0.2866705898236856</v>
      </c>
      <c r="J471" s="102">
        <v>0.28930204548682154</v>
      </c>
      <c r="K471" s="102">
        <v>0.31634228065278813</v>
      </c>
      <c r="L471" s="102">
        <v>0.37996651909642021</v>
      </c>
      <c r="M471" s="102">
        <v>0.44307907311157868</v>
      </c>
      <c r="N471" s="102">
        <v>0.5267118545738162</v>
      </c>
      <c r="O471" s="102">
        <v>0.5949203864063437</v>
      </c>
      <c r="P471" s="102">
        <v>0.58473634631058879</v>
      </c>
      <c r="Q471" s="102">
        <v>0.52362924694768764</v>
      </c>
      <c r="R471" s="102">
        <v>0.40768468986504969</v>
      </c>
      <c r="S471" s="102">
        <v>0.38086901862969602</v>
      </c>
      <c r="T471" s="118">
        <f t="shared" si="8"/>
        <v>5.5</v>
      </c>
    </row>
    <row r="472" spans="1:20" x14ac:dyDescent="0.2">
      <c r="A472" s="111">
        <v>466</v>
      </c>
      <c r="B472" s="95" t="s">
        <v>1784</v>
      </c>
      <c r="C472" s="95" t="s">
        <v>79</v>
      </c>
      <c r="D472" s="96">
        <v>3</v>
      </c>
      <c r="E472" s="97">
        <v>45257</v>
      </c>
      <c r="F472" s="98">
        <v>17.100000000000001</v>
      </c>
      <c r="G472" s="101">
        <v>1</v>
      </c>
      <c r="H472" s="102">
        <v>0.34510552382231963</v>
      </c>
      <c r="I472" s="102">
        <v>0.2866705898236856</v>
      </c>
      <c r="J472" s="102">
        <v>0.28930204548682154</v>
      </c>
      <c r="K472" s="102">
        <v>0.31634228065278813</v>
      </c>
      <c r="L472" s="102">
        <v>0.37996651909642021</v>
      </c>
      <c r="M472" s="102">
        <v>0.44307907311157868</v>
      </c>
      <c r="N472" s="102">
        <v>0.5267118545738162</v>
      </c>
      <c r="O472" s="102">
        <v>0.5949203864063437</v>
      </c>
      <c r="P472" s="102">
        <v>0.58473634631058879</v>
      </c>
      <c r="Q472" s="102">
        <v>0.52362924694768764</v>
      </c>
      <c r="R472" s="102">
        <v>0.40768468986504969</v>
      </c>
      <c r="S472" s="102">
        <v>0.38086901862969602</v>
      </c>
      <c r="T472" s="118">
        <f t="shared" si="8"/>
        <v>17.100000000000001</v>
      </c>
    </row>
    <row r="473" spans="1:20" x14ac:dyDescent="0.2">
      <c r="A473" s="111">
        <v>467</v>
      </c>
      <c r="B473" s="95" t="s">
        <v>1785</v>
      </c>
      <c r="C473" s="95" t="s">
        <v>79</v>
      </c>
      <c r="D473" s="96">
        <v>3</v>
      </c>
      <c r="E473" s="97">
        <v>45257</v>
      </c>
      <c r="F473" s="98">
        <v>28.5</v>
      </c>
      <c r="G473" s="101">
        <v>1</v>
      </c>
      <c r="H473" s="102">
        <v>0.34510552382231963</v>
      </c>
      <c r="I473" s="102">
        <v>0.2866705898236856</v>
      </c>
      <c r="J473" s="102">
        <v>0.28930204548682154</v>
      </c>
      <c r="K473" s="102">
        <v>0.31634228065278813</v>
      </c>
      <c r="L473" s="102">
        <v>0.37996651909642021</v>
      </c>
      <c r="M473" s="102">
        <v>0.44307907311157868</v>
      </c>
      <c r="N473" s="102">
        <v>0.5267118545738162</v>
      </c>
      <c r="O473" s="102">
        <v>0.5949203864063437</v>
      </c>
      <c r="P473" s="102">
        <v>0.58473634631058879</v>
      </c>
      <c r="Q473" s="102">
        <v>0.52362924694768764</v>
      </c>
      <c r="R473" s="102">
        <v>0.40768468986504969</v>
      </c>
      <c r="S473" s="102">
        <v>0.38086901862969602</v>
      </c>
      <c r="T473" s="118">
        <f t="shared" si="8"/>
        <v>28.5</v>
      </c>
    </row>
    <row r="474" spans="1:20" x14ac:dyDescent="0.2">
      <c r="A474" s="111">
        <v>468</v>
      </c>
      <c r="B474" s="95" t="s">
        <v>1024</v>
      </c>
      <c r="C474" s="95" t="s">
        <v>79</v>
      </c>
      <c r="D474" s="96">
        <v>3</v>
      </c>
      <c r="E474" s="97">
        <v>45108</v>
      </c>
      <c r="F474" s="98">
        <v>5.5</v>
      </c>
      <c r="G474" s="101">
        <v>1</v>
      </c>
      <c r="H474" s="102">
        <v>0.34510552382231963</v>
      </c>
      <c r="I474" s="102">
        <v>0.2866705898236856</v>
      </c>
      <c r="J474" s="102">
        <v>0.28930204548682154</v>
      </c>
      <c r="K474" s="102">
        <v>0.31634228065278813</v>
      </c>
      <c r="L474" s="102">
        <v>0.37996651909642021</v>
      </c>
      <c r="M474" s="102">
        <v>0.44307907311157868</v>
      </c>
      <c r="N474" s="102">
        <v>0.5267118545738162</v>
      </c>
      <c r="O474" s="102">
        <v>0.5949203864063437</v>
      </c>
      <c r="P474" s="102">
        <v>0.58473634631058879</v>
      </c>
      <c r="Q474" s="102">
        <v>0.52362924694768764</v>
      </c>
      <c r="R474" s="102">
        <v>0.40768468986504969</v>
      </c>
      <c r="S474" s="102">
        <v>0.38086901862969602</v>
      </c>
      <c r="T474" s="118">
        <f t="shared" si="8"/>
        <v>5.5</v>
      </c>
    </row>
    <row r="475" spans="1:20" x14ac:dyDescent="0.2">
      <c r="A475" s="111">
        <v>469</v>
      </c>
      <c r="B475" s="95" t="s">
        <v>1025</v>
      </c>
      <c r="C475" s="95" t="s">
        <v>79</v>
      </c>
      <c r="D475" s="96">
        <v>3</v>
      </c>
      <c r="E475" s="97">
        <v>45383</v>
      </c>
      <c r="F475" s="98">
        <v>45.6</v>
      </c>
      <c r="G475" s="101">
        <v>1</v>
      </c>
      <c r="H475" s="102">
        <v>0.34510552382231963</v>
      </c>
      <c r="I475" s="102">
        <v>0.2866705898236856</v>
      </c>
      <c r="J475" s="102">
        <v>0.28930204548682154</v>
      </c>
      <c r="K475" s="102">
        <v>0.31634228065278813</v>
      </c>
      <c r="L475" s="102">
        <v>0.37996651909642021</v>
      </c>
      <c r="M475" s="102">
        <v>0.44307907311157868</v>
      </c>
      <c r="N475" s="102">
        <v>0.5267118545738162</v>
      </c>
      <c r="O475" s="102">
        <v>0.5949203864063437</v>
      </c>
      <c r="P475" s="102">
        <v>0.58473634631058879</v>
      </c>
      <c r="Q475" s="102">
        <v>0.52362924694768764</v>
      </c>
      <c r="R475" s="102">
        <v>0.40768468986504969</v>
      </c>
      <c r="S475" s="102">
        <v>0.38086901862969602</v>
      </c>
      <c r="T475" s="118">
        <f t="shared" si="8"/>
        <v>45.6</v>
      </c>
    </row>
    <row r="476" spans="1:20" x14ac:dyDescent="0.2">
      <c r="A476" s="111">
        <v>470</v>
      </c>
      <c r="B476" s="95" t="s">
        <v>1026</v>
      </c>
      <c r="C476" s="95" t="s">
        <v>79</v>
      </c>
      <c r="D476" s="96">
        <v>3</v>
      </c>
      <c r="E476" s="97">
        <v>45536</v>
      </c>
      <c r="F476" s="98">
        <v>34.200000000000003</v>
      </c>
      <c r="G476" s="101">
        <v>1</v>
      </c>
      <c r="H476" s="102">
        <v>0.34510552382231963</v>
      </c>
      <c r="I476" s="102">
        <v>0.2866705898236856</v>
      </c>
      <c r="J476" s="102">
        <v>0.28930204548682154</v>
      </c>
      <c r="K476" s="102">
        <v>0.31634228065278813</v>
      </c>
      <c r="L476" s="102">
        <v>0.37996651909642021</v>
      </c>
      <c r="M476" s="102">
        <v>0.44307907311157868</v>
      </c>
      <c r="N476" s="102">
        <v>0.5267118545738162</v>
      </c>
      <c r="O476" s="102">
        <v>0.5949203864063437</v>
      </c>
      <c r="P476" s="102">
        <v>0.58473634631058879</v>
      </c>
      <c r="Q476" s="102">
        <v>0.52362924694768764</v>
      </c>
      <c r="R476" s="102">
        <v>0.40768468986504969</v>
      </c>
      <c r="S476" s="102">
        <v>0.38086901862969602</v>
      </c>
      <c r="T476" s="118">
        <f t="shared" si="8"/>
        <v>34.200000000000003</v>
      </c>
    </row>
    <row r="477" spans="1:20" x14ac:dyDescent="0.2">
      <c r="A477" s="111">
        <v>471</v>
      </c>
      <c r="B477" s="95" t="s">
        <v>1786</v>
      </c>
      <c r="C477" s="95" t="s">
        <v>79</v>
      </c>
      <c r="D477" s="96">
        <v>3</v>
      </c>
      <c r="E477" s="97">
        <v>45263</v>
      </c>
      <c r="F477" s="98">
        <v>6.2</v>
      </c>
      <c r="G477" s="101">
        <v>1</v>
      </c>
      <c r="H477" s="102">
        <v>0.34510552382231963</v>
      </c>
      <c r="I477" s="102">
        <v>0.2866705898236856</v>
      </c>
      <c r="J477" s="102">
        <v>0.28930204548682154</v>
      </c>
      <c r="K477" s="102">
        <v>0.31634228065278813</v>
      </c>
      <c r="L477" s="102">
        <v>0.37996651909642021</v>
      </c>
      <c r="M477" s="102">
        <v>0.44307907311157868</v>
      </c>
      <c r="N477" s="102">
        <v>0.5267118545738162</v>
      </c>
      <c r="O477" s="102">
        <v>0.5949203864063437</v>
      </c>
      <c r="P477" s="102">
        <v>0.58473634631058879</v>
      </c>
      <c r="Q477" s="102">
        <v>0.52362924694768764</v>
      </c>
      <c r="R477" s="102">
        <v>0.40768468986504969</v>
      </c>
      <c r="S477" s="102">
        <v>0.38086901862969602</v>
      </c>
      <c r="T477" s="118">
        <f t="shared" si="8"/>
        <v>6.2</v>
      </c>
    </row>
    <row r="478" spans="1:20" x14ac:dyDescent="0.2">
      <c r="A478" s="111">
        <v>472</v>
      </c>
      <c r="B478" s="95" t="s">
        <v>1787</v>
      </c>
      <c r="C478" s="95" t="s">
        <v>79</v>
      </c>
      <c r="D478" s="96">
        <v>3</v>
      </c>
      <c r="E478" s="97">
        <v>45306</v>
      </c>
      <c r="F478" s="98">
        <v>6.2</v>
      </c>
      <c r="G478" s="101">
        <v>1</v>
      </c>
      <c r="H478" s="102">
        <v>0.34510552382231963</v>
      </c>
      <c r="I478" s="102">
        <v>0.2866705898236856</v>
      </c>
      <c r="J478" s="102">
        <v>0.28930204548682154</v>
      </c>
      <c r="K478" s="102">
        <v>0.31634228065278813</v>
      </c>
      <c r="L478" s="102">
        <v>0.37996651909642021</v>
      </c>
      <c r="M478" s="102">
        <v>0.44307907311157868</v>
      </c>
      <c r="N478" s="102">
        <v>0.5267118545738162</v>
      </c>
      <c r="O478" s="102">
        <v>0.5949203864063437</v>
      </c>
      <c r="P478" s="102">
        <v>0.58473634631058879</v>
      </c>
      <c r="Q478" s="102">
        <v>0.52362924694768764</v>
      </c>
      <c r="R478" s="102">
        <v>0.40768468986504969</v>
      </c>
      <c r="S478" s="102">
        <v>0.38086901862969602</v>
      </c>
      <c r="T478" s="118">
        <f t="shared" si="8"/>
        <v>6.2</v>
      </c>
    </row>
    <row r="479" spans="1:20" x14ac:dyDescent="0.2">
      <c r="A479" s="111">
        <v>473</v>
      </c>
      <c r="B479" s="95" t="s">
        <v>1788</v>
      </c>
      <c r="C479" s="95" t="s">
        <v>79</v>
      </c>
      <c r="D479" s="96">
        <v>3</v>
      </c>
      <c r="E479" s="97">
        <v>45247</v>
      </c>
      <c r="F479" s="98">
        <v>18.600000000000001</v>
      </c>
      <c r="G479" s="101">
        <v>1</v>
      </c>
      <c r="H479" s="102">
        <v>0.34510552382231963</v>
      </c>
      <c r="I479" s="102">
        <v>0.2866705898236856</v>
      </c>
      <c r="J479" s="102">
        <v>0.28930204548682154</v>
      </c>
      <c r="K479" s="102">
        <v>0.31634228065278813</v>
      </c>
      <c r="L479" s="102">
        <v>0.37996651909642021</v>
      </c>
      <c r="M479" s="102">
        <v>0.44307907311157868</v>
      </c>
      <c r="N479" s="102">
        <v>0.5267118545738162</v>
      </c>
      <c r="O479" s="102">
        <v>0.5949203864063437</v>
      </c>
      <c r="P479" s="102">
        <v>0.58473634631058879</v>
      </c>
      <c r="Q479" s="102">
        <v>0.52362924694768764</v>
      </c>
      <c r="R479" s="102">
        <v>0.40768468986504969</v>
      </c>
      <c r="S479" s="102">
        <v>0.38086901862969602</v>
      </c>
      <c r="T479" s="118">
        <f t="shared" si="8"/>
        <v>18.600000000000001</v>
      </c>
    </row>
    <row r="480" spans="1:20" x14ac:dyDescent="0.2">
      <c r="A480" s="111">
        <v>474</v>
      </c>
      <c r="B480" s="95" t="s">
        <v>1789</v>
      </c>
      <c r="C480" s="95" t="s">
        <v>79</v>
      </c>
      <c r="D480" s="96">
        <v>3</v>
      </c>
      <c r="E480" s="97">
        <v>45352</v>
      </c>
      <c r="F480" s="98">
        <v>24.8</v>
      </c>
      <c r="G480" s="101">
        <v>1</v>
      </c>
      <c r="H480" s="102">
        <v>0.34510552382231963</v>
      </c>
      <c r="I480" s="102">
        <v>0.2866705898236856</v>
      </c>
      <c r="J480" s="102">
        <v>0.28930204548682154</v>
      </c>
      <c r="K480" s="102">
        <v>0.31634228065278813</v>
      </c>
      <c r="L480" s="102">
        <v>0.37996651909642021</v>
      </c>
      <c r="M480" s="102">
        <v>0.44307907311157868</v>
      </c>
      <c r="N480" s="102">
        <v>0.5267118545738162</v>
      </c>
      <c r="O480" s="102">
        <v>0.5949203864063437</v>
      </c>
      <c r="P480" s="102">
        <v>0.58473634631058879</v>
      </c>
      <c r="Q480" s="102">
        <v>0.52362924694768764</v>
      </c>
      <c r="R480" s="102">
        <v>0.40768468986504969</v>
      </c>
      <c r="S480" s="102">
        <v>0.38086901862969602</v>
      </c>
      <c r="T480" s="118">
        <f t="shared" si="8"/>
        <v>24.8</v>
      </c>
    </row>
    <row r="481" spans="1:20" x14ac:dyDescent="0.2">
      <c r="A481" s="111">
        <v>475</v>
      </c>
      <c r="B481" s="95" t="s">
        <v>1790</v>
      </c>
      <c r="C481" s="95" t="s">
        <v>79</v>
      </c>
      <c r="D481" s="96">
        <v>3</v>
      </c>
      <c r="E481" s="97">
        <v>45234</v>
      </c>
      <c r="F481" s="98">
        <v>6.2</v>
      </c>
      <c r="G481" s="101">
        <v>1</v>
      </c>
      <c r="H481" s="102">
        <v>0.34510552382231963</v>
      </c>
      <c r="I481" s="102">
        <v>0.2866705898236856</v>
      </c>
      <c r="J481" s="102">
        <v>0.28930204548682154</v>
      </c>
      <c r="K481" s="102">
        <v>0.31634228065278813</v>
      </c>
      <c r="L481" s="102">
        <v>0.37996651909642021</v>
      </c>
      <c r="M481" s="102">
        <v>0.44307907311157868</v>
      </c>
      <c r="N481" s="102">
        <v>0.5267118545738162</v>
      </c>
      <c r="O481" s="102">
        <v>0.5949203864063437</v>
      </c>
      <c r="P481" s="102">
        <v>0.58473634631058879</v>
      </c>
      <c r="Q481" s="102">
        <v>0.52362924694768764</v>
      </c>
      <c r="R481" s="102">
        <v>0.40768468986504969</v>
      </c>
      <c r="S481" s="102">
        <v>0.38086901862969602</v>
      </c>
      <c r="T481" s="118">
        <f t="shared" si="8"/>
        <v>6.2</v>
      </c>
    </row>
    <row r="482" spans="1:20" x14ac:dyDescent="0.2">
      <c r="A482" s="111">
        <v>476</v>
      </c>
      <c r="B482" s="95" t="s">
        <v>1791</v>
      </c>
      <c r="C482" s="95" t="s">
        <v>79</v>
      </c>
      <c r="D482" s="96">
        <v>3</v>
      </c>
      <c r="E482" s="97">
        <v>45383</v>
      </c>
      <c r="F482" s="98">
        <v>31</v>
      </c>
      <c r="G482" s="101">
        <v>1</v>
      </c>
      <c r="H482" s="102">
        <v>0.34510552382231963</v>
      </c>
      <c r="I482" s="102">
        <v>0.2866705898236856</v>
      </c>
      <c r="J482" s="102">
        <v>0.28930204548682154</v>
      </c>
      <c r="K482" s="102">
        <v>0.31634228065278813</v>
      </c>
      <c r="L482" s="102">
        <v>0.37996651909642021</v>
      </c>
      <c r="M482" s="102">
        <v>0.44307907311157868</v>
      </c>
      <c r="N482" s="102">
        <v>0.5267118545738162</v>
      </c>
      <c r="O482" s="102">
        <v>0.5949203864063437</v>
      </c>
      <c r="P482" s="102">
        <v>0.58473634631058879</v>
      </c>
      <c r="Q482" s="102">
        <v>0.52362924694768764</v>
      </c>
      <c r="R482" s="102">
        <v>0.40768468986504969</v>
      </c>
      <c r="S482" s="102">
        <v>0.38086901862969602</v>
      </c>
      <c r="T482" s="118">
        <f t="shared" si="8"/>
        <v>31</v>
      </c>
    </row>
    <row r="483" spans="1:20" x14ac:dyDescent="0.2">
      <c r="A483" s="111">
        <v>477</v>
      </c>
      <c r="B483" s="95" t="s">
        <v>1792</v>
      </c>
      <c r="C483" s="95" t="s">
        <v>79</v>
      </c>
      <c r="D483" s="96">
        <v>3</v>
      </c>
      <c r="E483" s="97">
        <v>45352</v>
      </c>
      <c r="F483" s="98">
        <v>18.600000000000001</v>
      </c>
      <c r="G483" s="101">
        <v>1</v>
      </c>
      <c r="H483" s="102">
        <v>0.34510552382231963</v>
      </c>
      <c r="I483" s="102">
        <v>0.2866705898236856</v>
      </c>
      <c r="J483" s="102">
        <v>0.28930204548682154</v>
      </c>
      <c r="K483" s="102">
        <v>0.31634228065278813</v>
      </c>
      <c r="L483" s="102">
        <v>0.37996651909642021</v>
      </c>
      <c r="M483" s="102">
        <v>0.44307907311157868</v>
      </c>
      <c r="N483" s="102">
        <v>0.5267118545738162</v>
      </c>
      <c r="O483" s="102">
        <v>0.5949203864063437</v>
      </c>
      <c r="P483" s="102">
        <v>0.58473634631058879</v>
      </c>
      <c r="Q483" s="102">
        <v>0.52362924694768764</v>
      </c>
      <c r="R483" s="102">
        <v>0.40768468986504969</v>
      </c>
      <c r="S483" s="102">
        <v>0.38086901862969602</v>
      </c>
      <c r="T483" s="118">
        <f t="shared" si="8"/>
        <v>18.600000000000001</v>
      </c>
    </row>
    <row r="484" spans="1:20" x14ac:dyDescent="0.2">
      <c r="A484" s="111">
        <v>478</v>
      </c>
      <c r="B484" s="95" t="s">
        <v>1793</v>
      </c>
      <c r="C484" s="95" t="s">
        <v>79</v>
      </c>
      <c r="D484" s="96">
        <v>3</v>
      </c>
      <c r="E484" s="97">
        <v>45310</v>
      </c>
      <c r="F484" s="98">
        <v>6.2</v>
      </c>
      <c r="G484" s="101">
        <v>1</v>
      </c>
      <c r="H484" s="102">
        <v>0.34510552382231963</v>
      </c>
      <c r="I484" s="102">
        <v>0.2866705898236856</v>
      </c>
      <c r="J484" s="102">
        <v>0.28930204548682154</v>
      </c>
      <c r="K484" s="102">
        <v>0.31634228065278813</v>
      </c>
      <c r="L484" s="102">
        <v>0.37996651909642021</v>
      </c>
      <c r="M484" s="102">
        <v>0.44307907311157868</v>
      </c>
      <c r="N484" s="102">
        <v>0.5267118545738162</v>
      </c>
      <c r="O484" s="102">
        <v>0.5949203864063437</v>
      </c>
      <c r="P484" s="102">
        <v>0.58473634631058879</v>
      </c>
      <c r="Q484" s="102">
        <v>0.52362924694768764</v>
      </c>
      <c r="R484" s="102">
        <v>0.40768468986504969</v>
      </c>
      <c r="S484" s="102">
        <v>0.38086901862969602</v>
      </c>
      <c r="T484" s="118">
        <f t="shared" si="8"/>
        <v>6.2</v>
      </c>
    </row>
    <row r="485" spans="1:20" x14ac:dyDescent="0.2">
      <c r="A485" s="111">
        <v>479</v>
      </c>
      <c r="B485" s="95" t="s">
        <v>1794</v>
      </c>
      <c r="C485" s="95" t="s">
        <v>79</v>
      </c>
      <c r="D485" s="96">
        <v>3</v>
      </c>
      <c r="E485" s="97">
        <v>45312</v>
      </c>
      <c r="F485" s="98">
        <v>6.2</v>
      </c>
      <c r="G485" s="101">
        <v>1</v>
      </c>
      <c r="H485" s="102">
        <v>0.34510552382231963</v>
      </c>
      <c r="I485" s="102">
        <v>0.2866705898236856</v>
      </c>
      <c r="J485" s="102">
        <v>0.28930204548682154</v>
      </c>
      <c r="K485" s="102">
        <v>0.31634228065278813</v>
      </c>
      <c r="L485" s="102">
        <v>0.37996651909642021</v>
      </c>
      <c r="M485" s="102">
        <v>0.44307907311157868</v>
      </c>
      <c r="N485" s="102">
        <v>0.5267118545738162</v>
      </c>
      <c r="O485" s="102">
        <v>0.5949203864063437</v>
      </c>
      <c r="P485" s="102">
        <v>0.58473634631058879</v>
      </c>
      <c r="Q485" s="102">
        <v>0.52362924694768764</v>
      </c>
      <c r="R485" s="102">
        <v>0.40768468986504969</v>
      </c>
      <c r="S485" s="102">
        <v>0.38086901862969602</v>
      </c>
      <c r="T485" s="118">
        <f t="shared" si="8"/>
        <v>6.2</v>
      </c>
    </row>
    <row r="486" spans="1:20" x14ac:dyDescent="0.2">
      <c r="A486" s="111">
        <v>480</v>
      </c>
      <c r="B486" s="95" t="s">
        <v>1795</v>
      </c>
      <c r="C486" s="95" t="s">
        <v>79</v>
      </c>
      <c r="D486" s="96">
        <v>3</v>
      </c>
      <c r="E486" s="97">
        <v>45352</v>
      </c>
      <c r="F486" s="98">
        <v>24.8</v>
      </c>
      <c r="G486" s="101">
        <v>1</v>
      </c>
      <c r="H486" s="102">
        <v>0.34510552382231963</v>
      </c>
      <c r="I486" s="102">
        <v>0.2866705898236856</v>
      </c>
      <c r="J486" s="102">
        <v>0.28930204548682154</v>
      </c>
      <c r="K486" s="102">
        <v>0.31634228065278813</v>
      </c>
      <c r="L486" s="102">
        <v>0.37996651909642021</v>
      </c>
      <c r="M486" s="102">
        <v>0.44307907311157868</v>
      </c>
      <c r="N486" s="102">
        <v>0.5267118545738162</v>
      </c>
      <c r="O486" s="102">
        <v>0.5949203864063437</v>
      </c>
      <c r="P486" s="102">
        <v>0.58473634631058879</v>
      </c>
      <c r="Q486" s="102">
        <v>0.52362924694768764</v>
      </c>
      <c r="R486" s="102">
        <v>0.40768468986504969</v>
      </c>
      <c r="S486" s="102">
        <v>0.38086901862969602</v>
      </c>
      <c r="T486" s="118">
        <f t="shared" si="8"/>
        <v>24.8</v>
      </c>
    </row>
    <row r="487" spans="1:20" x14ac:dyDescent="0.2">
      <c r="A487" s="111">
        <v>481</v>
      </c>
      <c r="B487" s="95" t="s">
        <v>1796</v>
      </c>
      <c r="C487" s="95" t="s">
        <v>79</v>
      </c>
      <c r="D487" s="96">
        <v>3</v>
      </c>
      <c r="E487" s="97">
        <v>45352</v>
      </c>
      <c r="F487" s="98">
        <v>6.2</v>
      </c>
      <c r="G487" s="101">
        <v>1</v>
      </c>
      <c r="H487" s="102">
        <v>0.34510552382231963</v>
      </c>
      <c r="I487" s="102">
        <v>0.2866705898236856</v>
      </c>
      <c r="J487" s="102">
        <v>0.28930204548682154</v>
      </c>
      <c r="K487" s="102">
        <v>0.31634228065278813</v>
      </c>
      <c r="L487" s="102">
        <v>0.37996651909642021</v>
      </c>
      <c r="M487" s="102">
        <v>0.44307907311157868</v>
      </c>
      <c r="N487" s="102">
        <v>0.5267118545738162</v>
      </c>
      <c r="O487" s="102">
        <v>0.5949203864063437</v>
      </c>
      <c r="P487" s="102">
        <v>0.58473634631058879</v>
      </c>
      <c r="Q487" s="102">
        <v>0.52362924694768764</v>
      </c>
      <c r="R487" s="102">
        <v>0.40768468986504969</v>
      </c>
      <c r="S487" s="102">
        <v>0.38086901862969602</v>
      </c>
      <c r="T487" s="118">
        <f t="shared" si="8"/>
        <v>6.2</v>
      </c>
    </row>
    <row r="488" spans="1:20" x14ac:dyDescent="0.2">
      <c r="A488" s="111">
        <v>482</v>
      </c>
      <c r="B488" s="95" t="s">
        <v>1797</v>
      </c>
      <c r="C488" s="95" t="s">
        <v>79</v>
      </c>
      <c r="D488" s="96">
        <v>3</v>
      </c>
      <c r="E488" s="97">
        <v>45311</v>
      </c>
      <c r="F488" s="98">
        <v>6.2</v>
      </c>
      <c r="G488" s="101">
        <v>1</v>
      </c>
      <c r="H488" s="102">
        <v>0.34510552382231963</v>
      </c>
      <c r="I488" s="102">
        <v>0.2866705898236856</v>
      </c>
      <c r="J488" s="102">
        <v>0.28930204548682154</v>
      </c>
      <c r="K488" s="102">
        <v>0.31634228065278813</v>
      </c>
      <c r="L488" s="102">
        <v>0.37996651909642021</v>
      </c>
      <c r="M488" s="102">
        <v>0.44307907311157868</v>
      </c>
      <c r="N488" s="102">
        <v>0.5267118545738162</v>
      </c>
      <c r="O488" s="102">
        <v>0.5949203864063437</v>
      </c>
      <c r="P488" s="102">
        <v>0.58473634631058879</v>
      </c>
      <c r="Q488" s="102">
        <v>0.52362924694768764</v>
      </c>
      <c r="R488" s="102">
        <v>0.40768468986504969</v>
      </c>
      <c r="S488" s="102">
        <v>0.38086901862969602</v>
      </c>
      <c r="T488" s="118">
        <f t="shared" ref="T488:T544" si="9">F488</f>
        <v>6.2</v>
      </c>
    </row>
    <row r="489" spans="1:20" x14ac:dyDescent="0.2">
      <c r="A489" s="111">
        <v>483</v>
      </c>
      <c r="B489" s="95" t="s">
        <v>1798</v>
      </c>
      <c r="C489" s="95" t="s">
        <v>79</v>
      </c>
      <c r="D489" s="96">
        <v>3</v>
      </c>
      <c r="E489" s="97">
        <v>45312</v>
      </c>
      <c r="F489" s="98">
        <v>6.2</v>
      </c>
      <c r="G489" s="101">
        <v>1</v>
      </c>
      <c r="H489" s="102">
        <v>0.34510552382231963</v>
      </c>
      <c r="I489" s="102">
        <v>0.2866705898236856</v>
      </c>
      <c r="J489" s="102">
        <v>0.28930204548682154</v>
      </c>
      <c r="K489" s="102">
        <v>0.31634228065278813</v>
      </c>
      <c r="L489" s="102">
        <v>0.37996651909642021</v>
      </c>
      <c r="M489" s="102">
        <v>0.44307907311157868</v>
      </c>
      <c r="N489" s="102">
        <v>0.5267118545738162</v>
      </c>
      <c r="O489" s="102">
        <v>0.5949203864063437</v>
      </c>
      <c r="P489" s="102">
        <v>0.58473634631058879</v>
      </c>
      <c r="Q489" s="102">
        <v>0.52362924694768764</v>
      </c>
      <c r="R489" s="102">
        <v>0.40768468986504969</v>
      </c>
      <c r="S489" s="102">
        <v>0.38086901862969602</v>
      </c>
      <c r="T489" s="118">
        <f t="shared" si="9"/>
        <v>6.2</v>
      </c>
    </row>
    <row r="490" spans="1:20" x14ac:dyDescent="0.2">
      <c r="A490" s="111">
        <v>484</v>
      </c>
      <c r="B490" s="95" t="s">
        <v>1799</v>
      </c>
      <c r="C490" s="95" t="s">
        <v>79</v>
      </c>
      <c r="D490" s="96">
        <v>3</v>
      </c>
      <c r="E490" s="97">
        <v>45352</v>
      </c>
      <c r="F490" s="98">
        <v>18.600000000000001</v>
      </c>
      <c r="G490" s="101">
        <v>1</v>
      </c>
      <c r="H490" s="102">
        <v>0.34510552382231963</v>
      </c>
      <c r="I490" s="102">
        <v>0.2866705898236856</v>
      </c>
      <c r="J490" s="102">
        <v>0.28930204548682154</v>
      </c>
      <c r="K490" s="102">
        <v>0.31634228065278813</v>
      </c>
      <c r="L490" s="102">
        <v>0.37996651909642021</v>
      </c>
      <c r="M490" s="102">
        <v>0.44307907311157868</v>
      </c>
      <c r="N490" s="102">
        <v>0.5267118545738162</v>
      </c>
      <c r="O490" s="102">
        <v>0.5949203864063437</v>
      </c>
      <c r="P490" s="102">
        <v>0.58473634631058879</v>
      </c>
      <c r="Q490" s="102">
        <v>0.52362924694768764</v>
      </c>
      <c r="R490" s="102">
        <v>0.40768468986504969</v>
      </c>
      <c r="S490" s="102">
        <v>0.38086901862969602</v>
      </c>
      <c r="T490" s="118">
        <f t="shared" si="9"/>
        <v>18.600000000000001</v>
      </c>
    </row>
    <row r="491" spans="1:20" x14ac:dyDescent="0.2">
      <c r="A491" s="111">
        <v>485</v>
      </c>
      <c r="B491" s="95" t="s">
        <v>1800</v>
      </c>
      <c r="C491" s="95" t="s">
        <v>79</v>
      </c>
      <c r="D491" s="96">
        <v>3</v>
      </c>
      <c r="E491" s="97">
        <v>45311</v>
      </c>
      <c r="F491" s="98">
        <v>6.2</v>
      </c>
      <c r="G491" s="101">
        <v>1</v>
      </c>
      <c r="H491" s="102">
        <v>0.34510552382231963</v>
      </c>
      <c r="I491" s="102">
        <v>0.2866705898236856</v>
      </c>
      <c r="J491" s="102">
        <v>0.28930204548682154</v>
      </c>
      <c r="K491" s="102">
        <v>0.31634228065278813</v>
      </c>
      <c r="L491" s="102">
        <v>0.37996651909642021</v>
      </c>
      <c r="M491" s="102">
        <v>0.44307907311157868</v>
      </c>
      <c r="N491" s="102">
        <v>0.5267118545738162</v>
      </c>
      <c r="O491" s="102">
        <v>0.5949203864063437</v>
      </c>
      <c r="P491" s="102">
        <v>0.58473634631058879</v>
      </c>
      <c r="Q491" s="102">
        <v>0.52362924694768764</v>
      </c>
      <c r="R491" s="102">
        <v>0.40768468986504969</v>
      </c>
      <c r="S491" s="102">
        <v>0.38086901862969602</v>
      </c>
      <c r="T491" s="118">
        <f t="shared" si="9"/>
        <v>6.2</v>
      </c>
    </row>
    <row r="492" spans="1:20" x14ac:dyDescent="0.2">
      <c r="A492" s="111">
        <v>486</v>
      </c>
      <c r="B492" s="95" t="s">
        <v>1801</v>
      </c>
      <c r="C492" s="95" t="s">
        <v>79</v>
      </c>
      <c r="D492" s="96">
        <v>3</v>
      </c>
      <c r="E492" s="97">
        <v>45263</v>
      </c>
      <c r="F492" s="98">
        <v>6.2</v>
      </c>
      <c r="G492" s="101">
        <v>1</v>
      </c>
      <c r="H492" s="102">
        <v>0.34510552382231963</v>
      </c>
      <c r="I492" s="102">
        <v>0.2866705898236856</v>
      </c>
      <c r="J492" s="102">
        <v>0.28930204548682154</v>
      </c>
      <c r="K492" s="102">
        <v>0.31634228065278813</v>
      </c>
      <c r="L492" s="102">
        <v>0.37996651909642021</v>
      </c>
      <c r="M492" s="102">
        <v>0.44307907311157868</v>
      </c>
      <c r="N492" s="102">
        <v>0.5267118545738162</v>
      </c>
      <c r="O492" s="102">
        <v>0.5949203864063437</v>
      </c>
      <c r="P492" s="102">
        <v>0.58473634631058879</v>
      </c>
      <c r="Q492" s="102">
        <v>0.52362924694768764</v>
      </c>
      <c r="R492" s="102">
        <v>0.40768468986504969</v>
      </c>
      <c r="S492" s="102">
        <v>0.38086901862969602</v>
      </c>
      <c r="T492" s="118">
        <f t="shared" si="9"/>
        <v>6.2</v>
      </c>
    </row>
    <row r="493" spans="1:20" x14ac:dyDescent="0.2">
      <c r="A493" s="111">
        <v>487</v>
      </c>
      <c r="B493" s="95" t="s">
        <v>1802</v>
      </c>
      <c r="C493" s="95" t="s">
        <v>79</v>
      </c>
      <c r="D493" s="96">
        <v>3</v>
      </c>
      <c r="E493" s="97">
        <v>45352</v>
      </c>
      <c r="F493" s="98">
        <v>24.8</v>
      </c>
      <c r="G493" s="101">
        <v>1</v>
      </c>
      <c r="H493" s="102">
        <v>0.34510552382231963</v>
      </c>
      <c r="I493" s="102">
        <v>0.2866705898236856</v>
      </c>
      <c r="J493" s="102">
        <v>0.28930204548682154</v>
      </c>
      <c r="K493" s="102">
        <v>0.31634228065278813</v>
      </c>
      <c r="L493" s="102">
        <v>0.37996651909642021</v>
      </c>
      <c r="M493" s="102">
        <v>0.44307907311157868</v>
      </c>
      <c r="N493" s="102">
        <v>0.5267118545738162</v>
      </c>
      <c r="O493" s="102">
        <v>0.5949203864063437</v>
      </c>
      <c r="P493" s="102">
        <v>0.58473634631058879</v>
      </c>
      <c r="Q493" s="102">
        <v>0.52362924694768764</v>
      </c>
      <c r="R493" s="102">
        <v>0.40768468986504969</v>
      </c>
      <c r="S493" s="102">
        <v>0.38086901862969602</v>
      </c>
      <c r="T493" s="118">
        <f t="shared" si="9"/>
        <v>24.8</v>
      </c>
    </row>
    <row r="494" spans="1:20" x14ac:dyDescent="0.2">
      <c r="A494" s="111">
        <v>488</v>
      </c>
      <c r="B494" s="95" t="s">
        <v>1803</v>
      </c>
      <c r="C494" s="95" t="s">
        <v>79</v>
      </c>
      <c r="D494" s="96">
        <v>3</v>
      </c>
      <c r="E494" s="97">
        <v>45229</v>
      </c>
      <c r="F494" s="98">
        <v>6.2</v>
      </c>
      <c r="G494" s="101">
        <v>1</v>
      </c>
      <c r="H494" s="102">
        <v>0.34510552382231963</v>
      </c>
      <c r="I494" s="102">
        <v>0.2866705898236856</v>
      </c>
      <c r="J494" s="102">
        <v>0.28930204548682154</v>
      </c>
      <c r="K494" s="102">
        <v>0.31634228065278813</v>
      </c>
      <c r="L494" s="102">
        <v>0.37996651909642021</v>
      </c>
      <c r="M494" s="102">
        <v>0.44307907311157868</v>
      </c>
      <c r="N494" s="102">
        <v>0.5267118545738162</v>
      </c>
      <c r="O494" s="102">
        <v>0.5949203864063437</v>
      </c>
      <c r="P494" s="102">
        <v>0.58473634631058879</v>
      </c>
      <c r="Q494" s="102">
        <v>0.52362924694768764</v>
      </c>
      <c r="R494" s="102">
        <v>0.40768468986504969</v>
      </c>
      <c r="S494" s="102">
        <v>0.38086901862969602</v>
      </c>
      <c r="T494" s="118">
        <f t="shared" si="9"/>
        <v>6.2</v>
      </c>
    </row>
    <row r="495" spans="1:20" x14ac:dyDescent="0.2">
      <c r="A495" s="111">
        <v>489</v>
      </c>
      <c r="B495" s="95" t="s">
        <v>1804</v>
      </c>
      <c r="C495" s="95" t="s">
        <v>79</v>
      </c>
      <c r="D495" s="96">
        <v>3</v>
      </c>
      <c r="E495" s="97">
        <v>45383</v>
      </c>
      <c r="F495" s="98">
        <v>6.2</v>
      </c>
      <c r="G495" s="101">
        <v>1</v>
      </c>
      <c r="H495" s="102">
        <v>0.34510552382231963</v>
      </c>
      <c r="I495" s="102">
        <v>0.2866705898236856</v>
      </c>
      <c r="J495" s="102">
        <v>0.28930204548682154</v>
      </c>
      <c r="K495" s="102">
        <v>0.31634228065278813</v>
      </c>
      <c r="L495" s="102">
        <v>0.37996651909642021</v>
      </c>
      <c r="M495" s="102">
        <v>0.44307907311157868</v>
      </c>
      <c r="N495" s="102">
        <v>0.5267118545738162</v>
      </c>
      <c r="O495" s="102">
        <v>0.5949203864063437</v>
      </c>
      <c r="P495" s="102">
        <v>0.58473634631058879</v>
      </c>
      <c r="Q495" s="102">
        <v>0.52362924694768764</v>
      </c>
      <c r="R495" s="102">
        <v>0.40768468986504969</v>
      </c>
      <c r="S495" s="102">
        <v>0.38086901862969602</v>
      </c>
      <c r="T495" s="118">
        <f t="shared" si="9"/>
        <v>6.2</v>
      </c>
    </row>
    <row r="496" spans="1:20" x14ac:dyDescent="0.2">
      <c r="A496" s="111">
        <v>490</v>
      </c>
      <c r="B496" s="95" t="s">
        <v>1805</v>
      </c>
      <c r="C496" s="95" t="s">
        <v>79</v>
      </c>
      <c r="D496" s="96">
        <v>3</v>
      </c>
      <c r="E496" s="97">
        <v>45383</v>
      </c>
      <c r="F496" s="98">
        <v>24.8</v>
      </c>
      <c r="G496" s="101">
        <v>1</v>
      </c>
      <c r="H496" s="102">
        <v>0.34510552382231963</v>
      </c>
      <c r="I496" s="102">
        <v>0.2866705898236856</v>
      </c>
      <c r="J496" s="102">
        <v>0.28930204548682154</v>
      </c>
      <c r="K496" s="102">
        <v>0.31634228065278813</v>
      </c>
      <c r="L496" s="102">
        <v>0.37996651909642021</v>
      </c>
      <c r="M496" s="102">
        <v>0.44307907311157868</v>
      </c>
      <c r="N496" s="102">
        <v>0.5267118545738162</v>
      </c>
      <c r="O496" s="102">
        <v>0.5949203864063437</v>
      </c>
      <c r="P496" s="102">
        <v>0.58473634631058879</v>
      </c>
      <c r="Q496" s="102">
        <v>0.52362924694768764</v>
      </c>
      <c r="R496" s="102">
        <v>0.40768468986504969</v>
      </c>
      <c r="S496" s="102">
        <v>0.38086901862969602</v>
      </c>
      <c r="T496" s="118">
        <f t="shared" si="9"/>
        <v>24.8</v>
      </c>
    </row>
    <row r="497" spans="1:20" x14ac:dyDescent="0.2">
      <c r="A497" s="111">
        <v>491</v>
      </c>
      <c r="B497" s="95" t="s">
        <v>1806</v>
      </c>
      <c r="C497" s="95" t="s">
        <v>79</v>
      </c>
      <c r="D497" s="96">
        <v>3</v>
      </c>
      <c r="E497" s="97">
        <v>45383</v>
      </c>
      <c r="F497" s="98">
        <v>24.8</v>
      </c>
      <c r="G497" s="101">
        <v>1</v>
      </c>
      <c r="H497" s="102">
        <v>0.34510552382231963</v>
      </c>
      <c r="I497" s="102">
        <v>0.2866705898236856</v>
      </c>
      <c r="J497" s="102">
        <v>0.28930204548682154</v>
      </c>
      <c r="K497" s="102">
        <v>0.31634228065278813</v>
      </c>
      <c r="L497" s="102">
        <v>0.37996651909642021</v>
      </c>
      <c r="M497" s="102">
        <v>0.44307907311157868</v>
      </c>
      <c r="N497" s="102">
        <v>0.5267118545738162</v>
      </c>
      <c r="O497" s="102">
        <v>0.5949203864063437</v>
      </c>
      <c r="P497" s="102">
        <v>0.58473634631058879</v>
      </c>
      <c r="Q497" s="102">
        <v>0.52362924694768764</v>
      </c>
      <c r="R497" s="102">
        <v>0.40768468986504969</v>
      </c>
      <c r="S497" s="102">
        <v>0.38086901862969602</v>
      </c>
      <c r="T497" s="118">
        <f t="shared" si="9"/>
        <v>24.8</v>
      </c>
    </row>
    <row r="498" spans="1:20" x14ac:dyDescent="0.2">
      <c r="A498" s="111">
        <v>492</v>
      </c>
      <c r="B498" s="95" t="s">
        <v>1807</v>
      </c>
      <c r="C498" s="95" t="s">
        <v>79</v>
      </c>
      <c r="D498" s="96">
        <v>3</v>
      </c>
      <c r="E498" s="97">
        <v>45383</v>
      </c>
      <c r="F498" s="98">
        <v>6.2</v>
      </c>
      <c r="G498" s="101">
        <v>1</v>
      </c>
      <c r="H498" s="102">
        <v>0.34510552382231963</v>
      </c>
      <c r="I498" s="102">
        <v>0.2866705898236856</v>
      </c>
      <c r="J498" s="102">
        <v>0.28930204548682154</v>
      </c>
      <c r="K498" s="102">
        <v>0.31634228065278813</v>
      </c>
      <c r="L498" s="102">
        <v>0.37996651909642021</v>
      </c>
      <c r="M498" s="102">
        <v>0.44307907311157868</v>
      </c>
      <c r="N498" s="102">
        <v>0.5267118545738162</v>
      </c>
      <c r="O498" s="102">
        <v>0.5949203864063437</v>
      </c>
      <c r="P498" s="102">
        <v>0.58473634631058879</v>
      </c>
      <c r="Q498" s="102">
        <v>0.52362924694768764</v>
      </c>
      <c r="R498" s="102">
        <v>0.40768468986504969</v>
      </c>
      <c r="S498" s="102">
        <v>0.38086901862969602</v>
      </c>
      <c r="T498" s="118">
        <f t="shared" si="9"/>
        <v>6.2</v>
      </c>
    </row>
    <row r="499" spans="1:20" x14ac:dyDescent="0.2">
      <c r="A499" s="111">
        <v>493</v>
      </c>
      <c r="B499" s="95" t="s">
        <v>1027</v>
      </c>
      <c r="C499" s="95" t="s">
        <v>79</v>
      </c>
      <c r="D499" s="96">
        <v>3</v>
      </c>
      <c r="E499" s="97">
        <v>45383</v>
      </c>
      <c r="F499" s="98">
        <v>12.4</v>
      </c>
      <c r="G499" s="101">
        <v>1</v>
      </c>
      <c r="H499" s="102">
        <v>0.34510552382231963</v>
      </c>
      <c r="I499" s="102">
        <v>0.2866705898236856</v>
      </c>
      <c r="J499" s="102">
        <v>0.28930204548682154</v>
      </c>
      <c r="K499" s="102">
        <v>0.31634228065278813</v>
      </c>
      <c r="L499" s="102">
        <v>0.37996651909642021</v>
      </c>
      <c r="M499" s="102">
        <v>0.44307907311157868</v>
      </c>
      <c r="N499" s="102">
        <v>0.5267118545738162</v>
      </c>
      <c r="O499" s="102">
        <v>0.5949203864063437</v>
      </c>
      <c r="P499" s="102">
        <v>0.58473634631058879</v>
      </c>
      <c r="Q499" s="102">
        <v>0.52362924694768764</v>
      </c>
      <c r="R499" s="102">
        <v>0.40768468986504969</v>
      </c>
      <c r="S499" s="102">
        <v>0.38086901862969602</v>
      </c>
      <c r="T499" s="118">
        <f t="shared" si="9"/>
        <v>12.4</v>
      </c>
    </row>
    <row r="500" spans="1:20" x14ac:dyDescent="0.2">
      <c r="A500" s="111">
        <v>494</v>
      </c>
      <c r="B500" s="95" t="s">
        <v>1028</v>
      </c>
      <c r="C500" s="95" t="s">
        <v>79</v>
      </c>
      <c r="D500" s="96">
        <v>3</v>
      </c>
      <c r="E500" s="97">
        <v>45383</v>
      </c>
      <c r="F500" s="98">
        <v>31</v>
      </c>
      <c r="G500" s="101">
        <v>1</v>
      </c>
      <c r="H500" s="102">
        <v>0.34510552382231963</v>
      </c>
      <c r="I500" s="102">
        <v>0.2866705898236856</v>
      </c>
      <c r="J500" s="102">
        <v>0.28930204548682154</v>
      </c>
      <c r="K500" s="102">
        <v>0.31634228065278813</v>
      </c>
      <c r="L500" s="102">
        <v>0.37996651909642021</v>
      </c>
      <c r="M500" s="102">
        <v>0.44307907311157868</v>
      </c>
      <c r="N500" s="102">
        <v>0.5267118545738162</v>
      </c>
      <c r="O500" s="102">
        <v>0.5949203864063437</v>
      </c>
      <c r="P500" s="102">
        <v>0.58473634631058879</v>
      </c>
      <c r="Q500" s="102">
        <v>0.52362924694768764</v>
      </c>
      <c r="R500" s="102">
        <v>0.40768468986504969</v>
      </c>
      <c r="S500" s="102">
        <v>0.38086901862969602</v>
      </c>
      <c r="T500" s="118">
        <f t="shared" si="9"/>
        <v>31</v>
      </c>
    </row>
    <row r="501" spans="1:20" x14ac:dyDescent="0.2">
      <c r="A501" s="111">
        <v>495</v>
      </c>
      <c r="B501" s="95" t="s">
        <v>1029</v>
      </c>
      <c r="C501" s="95" t="s">
        <v>79</v>
      </c>
      <c r="D501" s="96">
        <v>3</v>
      </c>
      <c r="E501" s="97">
        <v>45383</v>
      </c>
      <c r="F501" s="98">
        <v>24.8</v>
      </c>
      <c r="G501" s="101">
        <v>1</v>
      </c>
      <c r="H501" s="102">
        <v>0.34510552382231963</v>
      </c>
      <c r="I501" s="102">
        <v>0.2866705898236856</v>
      </c>
      <c r="J501" s="102">
        <v>0.28930204548682154</v>
      </c>
      <c r="K501" s="102">
        <v>0.31634228065278813</v>
      </c>
      <c r="L501" s="102">
        <v>0.37996651909642021</v>
      </c>
      <c r="M501" s="102">
        <v>0.44307907311157868</v>
      </c>
      <c r="N501" s="102">
        <v>0.5267118545738162</v>
      </c>
      <c r="O501" s="102">
        <v>0.5949203864063437</v>
      </c>
      <c r="P501" s="102">
        <v>0.58473634631058879</v>
      </c>
      <c r="Q501" s="102">
        <v>0.52362924694768764</v>
      </c>
      <c r="R501" s="102">
        <v>0.40768468986504969</v>
      </c>
      <c r="S501" s="102">
        <v>0.38086901862969602</v>
      </c>
      <c r="T501" s="118">
        <f t="shared" si="9"/>
        <v>24.8</v>
      </c>
    </row>
    <row r="502" spans="1:20" x14ac:dyDescent="0.2">
      <c r="A502" s="111">
        <v>496</v>
      </c>
      <c r="B502" s="95" t="s">
        <v>1030</v>
      </c>
      <c r="C502" s="95" t="s">
        <v>79</v>
      </c>
      <c r="D502" s="96">
        <v>3</v>
      </c>
      <c r="E502" s="97">
        <v>45383</v>
      </c>
      <c r="F502" s="98">
        <v>6.2</v>
      </c>
      <c r="G502" s="101">
        <v>1</v>
      </c>
      <c r="H502" s="102">
        <v>0.34510552382231963</v>
      </c>
      <c r="I502" s="102">
        <v>0.2866705898236856</v>
      </c>
      <c r="J502" s="102">
        <v>0.28930204548682154</v>
      </c>
      <c r="K502" s="102">
        <v>0.31634228065278813</v>
      </c>
      <c r="L502" s="102">
        <v>0.37996651909642021</v>
      </c>
      <c r="M502" s="102">
        <v>0.44307907311157868</v>
      </c>
      <c r="N502" s="102">
        <v>0.5267118545738162</v>
      </c>
      <c r="O502" s="102">
        <v>0.5949203864063437</v>
      </c>
      <c r="P502" s="102">
        <v>0.58473634631058879</v>
      </c>
      <c r="Q502" s="102">
        <v>0.52362924694768764</v>
      </c>
      <c r="R502" s="102">
        <v>0.40768468986504969</v>
      </c>
      <c r="S502" s="102">
        <v>0.38086901862969602</v>
      </c>
      <c r="T502" s="118">
        <f t="shared" si="9"/>
        <v>6.2</v>
      </c>
    </row>
    <row r="503" spans="1:20" x14ac:dyDescent="0.2">
      <c r="A503" s="111">
        <v>497</v>
      </c>
      <c r="B503" s="95" t="s">
        <v>1031</v>
      </c>
      <c r="C503" s="95" t="s">
        <v>79</v>
      </c>
      <c r="D503" s="96">
        <v>3</v>
      </c>
      <c r="E503" s="97">
        <v>45255</v>
      </c>
      <c r="F503" s="98">
        <v>6.2</v>
      </c>
      <c r="G503" s="101">
        <v>1</v>
      </c>
      <c r="H503" s="102">
        <v>0.34510552382231963</v>
      </c>
      <c r="I503" s="102">
        <v>0.2866705898236856</v>
      </c>
      <c r="J503" s="102">
        <v>0.28930204548682154</v>
      </c>
      <c r="K503" s="102">
        <v>0.31634228065278813</v>
      </c>
      <c r="L503" s="102">
        <v>0.37996651909642021</v>
      </c>
      <c r="M503" s="102">
        <v>0.44307907311157868</v>
      </c>
      <c r="N503" s="102">
        <v>0.5267118545738162</v>
      </c>
      <c r="O503" s="102">
        <v>0.5949203864063437</v>
      </c>
      <c r="P503" s="102">
        <v>0.58473634631058879</v>
      </c>
      <c r="Q503" s="102">
        <v>0.52362924694768764</v>
      </c>
      <c r="R503" s="102">
        <v>0.40768468986504969</v>
      </c>
      <c r="S503" s="102">
        <v>0.38086901862969602</v>
      </c>
      <c r="T503" s="118">
        <f t="shared" si="9"/>
        <v>6.2</v>
      </c>
    </row>
    <row r="504" spans="1:20" x14ac:dyDescent="0.2">
      <c r="A504" s="111">
        <v>498</v>
      </c>
      <c r="B504" s="95" t="s">
        <v>1808</v>
      </c>
      <c r="C504" s="95" t="s">
        <v>79</v>
      </c>
      <c r="D504" s="96">
        <v>3</v>
      </c>
      <c r="E504" s="97">
        <v>45292</v>
      </c>
      <c r="F504" s="98">
        <v>6.2</v>
      </c>
      <c r="G504" s="101">
        <v>1</v>
      </c>
      <c r="H504" s="102">
        <v>0.34510552382231963</v>
      </c>
      <c r="I504" s="102">
        <v>0.2866705898236856</v>
      </c>
      <c r="J504" s="102">
        <v>0.28930204548682154</v>
      </c>
      <c r="K504" s="102">
        <v>0.31634228065278813</v>
      </c>
      <c r="L504" s="102">
        <v>0.37996651909642021</v>
      </c>
      <c r="M504" s="102">
        <v>0.44307907311157868</v>
      </c>
      <c r="N504" s="102">
        <v>0.5267118545738162</v>
      </c>
      <c r="O504" s="102">
        <v>0.5949203864063437</v>
      </c>
      <c r="P504" s="102">
        <v>0.58473634631058879</v>
      </c>
      <c r="Q504" s="102">
        <v>0.52362924694768764</v>
      </c>
      <c r="R504" s="102">
        <v>0.40768468986504969</v>
      </c>
      <c r="S504" s="102">
        <v>0.38086901862969602</v>
      </c>
      <c r="T504" s="118">
        <f t="shared" si="9"/>
        <v>6.2</v>
      </c>
    </row>
    <row r="505" spans="1:20" x14ac:dyDescent="0.2">
      <c r="A505" s="111">
        <v>499</v>
      </c>
      <c r="B505" s="95" t="s">
        <v>1809</v>
      </c>
      <c r="C505" s="95" t="s">
        <v>79</v>
      </c>
      <c r="D505" s="96">
        <v>3</v>
      </c>
      <c r="E505" s="97">
        <v>45156</v>
      </c>
      <c r="F505" s="98">
        <v>6.2</v>
      </c>
      <c r="G505" s="101">
        <v>1</v>
      </c>
      <c r="H505" s="102">
        <v>0.34510552382231963</v>
      </c>
      <c r="I505" s="102">
        <v>0.2866705898236856</v>
      </c>
      <c r="J505" s="102">
        <v>0.28930204548682154</v>
      </c>
      <c r="K505" s="102">
        <v>0.31634228065278813</v>
      </c>
      <c r="L505" s="102">
        <v>0.37996651909642021</v>
      </c>
      <c r="M505" s="102">
        <v>0.44307907311157868</v>
      </c>
      <c r="N505" s="102">
        <v>0.5267118545738162</v>
      </c>
      <c r="O505" s="102">
        <v>0.5949203864063437</v>
      </c>
      <c r="P505" s="102">
        <v>0.58473634631058879</v>
      </c>
      <c r="Q505" s="102">
        <v>0.52362924694768764</v>
      </c>
      <c r="R505" s="102">
        <v>0.40768468986504969</v>
      </c>
      <c r="S505" s="102">
        <v>0.38086901862969602</v>
      </c>
      <c r="T505" s="118">
        <f t="shared" si="9"/>
        <v>6.2</v>
      </c>
    </row>
    <row r="506" spans="1:20" x14ac:dyDescent="0.2">
      <c r="A506" s="111">
        <v>500</v>
      </c>
      <c r="B506" s="95" t="s">
        <v>1810</v>
      </c>
      <c r="C506" s="95" t="s">
        <v>79</v>
      </c>
      <c r="D506" s="96">
        <v>3</v>
      </c>
      <c r="E506" s="97">
        <v>45290</v>
      </c>
      <c r="F506" s="98">
        <v>6.2</v>
      </c>
      <c r="G506" s="101">
        <v>1</v>
      </c>
      <c r="H506" s="102">
        <v>0.34510552382231963</v>
      </c>
      <c r="I506" s="102">
        <v>0.2866705898236856</v>
      </c>
      <c r="J506" s="102">
        <v>0.28930204548682154</v>
      </c>
      <c r="K506" s="102">
        <v>0.31634228065278813</v>
      </c>
      <c r="L506" s="102">
        <v>0.37996651909642021</v>
      </c>
      <c r="M506" s="102">
        <v>0.44307907311157868</v>
      </c>
      <c r="N506" s="102">
        <v>0.5267118545738162</v>
      </c>
      <c r="O506" s="102">
        <v>0.5949203864063437</v>
      </c>
      <c r="P506" s="102">
        <v>0.58473634631058879</v>
      </c>
      <c r="Q506" s="102">
        <v>0.52362924694768764</v>
      </c>
      <c r="R506" s="102">
        <v>0.40768468986504969</v>
      </c>
      <c r="S506" s="102">
        <v>0.38086901862969602</v>
      </c>
      <c r="T506" s="118">
        <f t="shared" si="9"/>
        <v>6.2</v>
      </c>
    </row>
    <row r="507" spans="1:20" x14ac:dyDescent="0.2">
      <c r="A507" s="111">
        <v>501</v>
      </c>
      <c r="B507" s="95" t="s">
        <v>1811</v>
      </c>
      <c r="C507" s="95" t="s">
        <v>79</v>
      </c>
      <c r="D507" s="96">
        <v>3</v>
      </c>
      <c r="E507" s="97">
        <v>45311</v>
      </c>
      <c r="F507" s="98">
        <v>6.2</v>
      </c>
      <c r="G507" s="101">
        <v>1</v>
      </c>
      <c r="H507" s="102">
        <v>0.34510552382231963</v>
      </c>
      <c r="I507" s="102">
        <v>0.2866705898236856</v>
      </c>
      <c r="J507" s="102">
        <v>0.28930204548682154</v>
      </c>
      <c r="K507" s="102">
        <v>0.31634228065278813</v>
      </c>
      <c r="L507" s="102">
        <v>0.37996651909642021</v>
      </c>
      <c r="M507" s="102">
        <v>0.44307907311157868</v>
      </c>
      <c r="N507" s="102">
        <v>0.5267118545738162</v>
      </c>
      <c r="O507" s="102">
        <v>0.5949203864063437</v>
      </c>
      <c r="P507" s="102">
        <v>0.58473634631058879</v>
      </c>
      <c r="Q507" s="102">
        <v>0.52362924694768764</v>
      </c>
      <c r="R507" s="102">
        <v>0.40768468986504969</v>
      </c>
      <c r="S507" s="102">
        <v>0.38086901862969602</v>
      </c>
      <c r="T507" s="118">
        <f t="shared" si="9"/>
        <v>6.2</v>
      </c>
    </row>
    <row r="508" spans="1:20" x14ac:dyDescent="0.2">
      <c r="A508" s="111">
        <v>502</v>
      </c>
      <c r="B508" s="95" t="s">
        <v>1032</v>
      </c>
      <c r="C508" s="95" t="s">
        <v>79</v>
      </c>
      <c r="D508" s="96">
        <v>3</v>
      </c>
      <c r="E508" s="97">
        <v>45199</v>
      </c>
      <c r="F508" s="98">
        <v>6.2</v>
      </c>
      <c r="G508" s="101">
        <v>1</v>
      </c>
      <c r="H508" s="102">
        <v>0.34510552382231963</v>
      </c>
      <c r="I508" s="102">
        <v>0.2866705898236856</v>
      </c>
      <c r="J508" s="102">
        <v>0.28930204548682154</v>
      </c>
      <c r="K508" s="102">
        <v>0.31634228065278813</v>
      </c>
      <c r="L508" s="102">
        <v>0.37996651909642021</v>
      </c>
      <c r="M508" s="102">
        <v>0.44307907311157868</v>
      </c>
      <c r="N508" s="102">
        <v>0.5267118545738162</v>
      </c>
      <c r="O508" s="102">
        <v>0.5949203864063437</v>
      </c>
      <c r="P508" s="102">
        <v>0.58473634631058879</v>
      </c>
      <c r="Q508" s="102">
        <v>0.52362924694768764</v>
      </c>
      <c r="R508" s="102">
        <v>0.40768468986504969</v>
      </c>
      <c r="S508" s="102">
        <v>0.38086901862969602</v>
      </c>
      <c r="T508" s="118">
        <f t="shared" si="9"/>
        <v>6.2</v>
      </c>
    </row>
    <row r="509" spans="1:20" x14ac:dyDescent="0.2">
      <c r="A509" s="111">
        <v>503</v>
      </c>
      <c r="B509" s="95" t="s">
        <v>1812</v>
      </c>
      <c r="C509" s="95" t="s">
        <v>79</v>
      </c>
      <c r="D509" s="96">
        <v>3</v>
      </c>
      <c r="E509" s="97">
        <v>45191</v>
      </c>
      <c r="F509" s="98">
        <v>6.2</v>
      </c>
      <c r="G509" s="101">
        <v>1</v>
      </c>
      <c r="H509" s="102">
        <v>0.34510552382231963</v>
      </c>
      <c r="I509" s="102">
        <v>0.2866705898236856</v>
      </c>
      <c r="J509" s="102">
        <v>0.28930204548682154</v>
      </c>
      <c r="K509" s="102">
        <v>0.31634228065278813</v>
      </c>
      <c r="L509" s="102">
        <v>0.37996651909642021</v>
      </c>
      <c r="M509" s="102">
        <v>0.44307907311157868</v>
      </c>
      <c r="N509" s="102">
        <v>0.5267118545738162</v>
      </c>
      <c r="O509" s="102">
        <v>0.5949203864063437</v>
      </c>
      <c r="P509" s="102">
        <v>0.58473634631058879</v>
      </c>
      <c r="Q509" s="102">
        <v>0.52362924694768764</v>
      </c>
      <c r="R509" s="102">
        <v>0.40768468986504969</v>
      </c>
      <c r="S509" s="102">
        <v>0.38086901862969602</v>
      </c>
      <c r="T509" s="118">
        <f t="shared" si="9"/>
        <v>6.2</v>
      </c>
    </row>
    <row r="510" spans="1:20" x14ac:dyDescent="0.2">
      <c r="A510" s="111">
        <v>504</v>
      </c>
      <c r="B510" s="95" t="s">
        <v>1813</v>
      </c>
      <c r="C510" s="95" t="s">
        <v>79</v>
      </c>
      <c r="D510" s="96">
        <v>3</v>
      </c>
      <c r="E510" s="97">
        <v>45156</v>
      </c>
      <c r="F510" s="98">
        <v>12.4</v>
      </c>
      <c r="G510" s="101">
        <v>1</v>
      </c>
      <c r="H510" s="102">
        <v>0.34510552382231963</v>
      </c>
      <c r="I510" s="102">
        <v>0.2866705898236856</v>
      </c>
      <c r="J510" s="102">
        <v>0.28930204548682154</v>
      </c>
      <c r="K510" s="102">
        <v>0.31634228065278813</v>
      </c>
      <c r="L510" s="102">
        <v>0.37996651909642021</v>
      </c>
      <c r="M510" s="102">
        <v>0.44307907311157868</v>
      </c>
      <c r="N510" s="102">
        <v>0.5267118545738162</v>
      </c>
      <c r="O510" s="102">
        <v>0.5949203864063437</v>
      </c>
      <c r="P510" s="102">
        <v>0.58473634631058879</v>
      </c>
      <c r="Q510" s="102">
        <v>0.52362924694768764</v>
      </c>
      <c r="R510" s="102">
        <v>0.40768468986504969</v>
      </c>
      <c r="S510" s="102">
        <v>0.38086901862969602</v>
      </c>
      <c r="T510" s="118">
        <f t="shared" si="9"/>
        <v>12.4</v>
      </c>
    </row>
    <row r="511" spans="1:20" x14ac:dyDescent="0.2">
      <c r="A511" s="111">
        <v>505</v>
      </c>
      <c r="B511" s="95" t="s">
        <v>1814</v>
      </c>
      <c r="C511" s="95" t="s">
        <v>79</v>
      </c>
      <c r="D511" s="96">
        <v>3</v>
      </c>
      <c r="E511" s="97">
        <v>45184</v>
      </c>
      <c r="F511" s="98">
        <v>6.2</v>
      </c>
      <c r="G511" s="101">
        <v>1</v>
      </c>
      <c r="H511" s="102">
        <v>0.34510552382231963</v>
      </c>
      <c r="I511" s="102">
        <v>0.2866705898236856</v>
      </c>
      <c r="J511" s="102">
        <v>0.28930204548682154</v>
      </c>
      <c r="K511" s="102">
        <v>0.31634228065278813</v>
      </c>
      <c r="L511" s="102">
        <v>0.37996651909642021</v>
      </c>
      <c r="M511" s="102">
        <v>0.44307907311157868</v>
      </c>
      <c r="N511" s="102">
        <v>0.5267118545738162</v>
      </c>
      <c r="O511" s="102">
        <v>0.5949203864063437</v>
      </c>
      <c r="P511" s="102">
        <v>0.58473634631058879</v>
      </c>
      <c r="Q511" s="102">
        <v>0.52362924694768764</v>
      </c>
      <c r="R511" s="102">
        <v>0.40768468986504969</v>
      </c>
      <c r="S511" s="102">
        <v>0.38086901862969602</v>
      </c>
      <c r="T511" s="118">
        <f t="shared" si="9"/>
        <v>6.2</v>
      </c>
    </row>
    <row r="512" spans="1:20" x14ac:dyDescent="0.2">
      <c r="A512" s="111">
        <v>506</v>
      </c>
      <c r="B512" s="95" t="s">
        <v>1033</v>
      </c>
      <c r="C512" s="95" t="s">
        <v>79</v>
      </c>
      <c r="D512" s="96">
        <v>3</v>
      </c>
      <c r="E512" s="97">
        <v>45292</v>
      </c>
      <c r="F512" s="98">
        <v>6.2</v>
      </c>
      <c r="G512" s="101">
        <v>1</v>
      </c>
      <c r="H512" s="102">
        <v>0.34510552382231963</v>
      </c>
      <c r="I512" s="102">
        <v>0.2866705898236856</v>
      </c>
      <c r="J512" s="102">
        <v>0.28930204548682154</v>
      </c>
      <c r="K512" s="102">
        <v>0.31634228065278813</v>
      </c>
      <c r="L512" s="102">
        <v>0.37996651909642021</v>
      </c>
      <c r="M512" s="102">
        <v>0.44307907311157868</v>
      </c>
      <c r="N512" s="102">
        <v>0.5267118545738162</v>
      </c>
      <c r="O512" s="102">
        <v>0.5949203864063437</v>
      </c>
      <c r="P512" s="102">
        <v>0.58473634631058879</v>
      </c>
      <c r="Q512" s="102">
        <v>0.52362924694768764</v>
      </c>
      <c r="R512" s="102">
        <v>0.40768468986504969</v>
      </c>
      <c r="S512" s="102">
        <v>0.38086901862969602</v>
      </c>
      <c r="T512" s="118">
        <f t="shared" si="9"/>
        <v>6.2</v>
      </c>
    </row>
    <row r="513" spans="1:20" x14ac:dyDescent="0.2">
      <c r="A513" s="111">
        <v>507</v>
      </c>
      <c r="B513" s="95" t="s">
        <v>1815</v>
      </c>
      <c r="C513" s="95" t="s">
        <v>79</v>
      </c>
      <c r="D513" s="96">
        <v>3</v>
      </c>
      <c r="E513" s="97">
        <v>45209</v>
      </c>
      <c r="F513" s="98">
        <v>6.2</v>
      </c>
      <c r="G513" s="101">
        <v>1</v>
      </c>
      <c r="H513" s="102">
        <v>0.34510552382231963</v>
      </c>
      <c r="I513" s="102">
        <v>0.2866705898236856</v>
      </c>
      <c r="J513" s="102">
        <v>0.28930204548682154</v>
      </c>
      <c r="K513" s="102">
        <v>0.31634228065278813</v>
      </c>
      <c r="L513" s="102">
        <v>0.37996651909642021</v>
      </c>
      <c r="M513" s="102">
        <v>0.44307907311157868</v>
      </c>
      <c r="N513" s="102">
        <v>0.5267118545738162</v>
      </c>
      <c r="O513" s="102">
        <v>0.5949203864063437</v>
      </c>
      <c r="P513" s="102">
        <v>0.58473634631058879</v>
      </c>
      <c r="Q513" s="102">
        <v>0.52362924694768764</v>
      </c>
      <c r="R513" s="102">
        <v>0.40768468986504969</v>
      </c>
      <c r="S513" s="102">
        <v>0.38086901862969602</v>
      </c>
      <c r="T513" s="118">
        <f t="shared" si="9"/>
        <v>6.2</v>
      </c>
    </row>
    <row r="514" spans="1:20" x14ac:dyDescent="0.2">
      <c r="A514" s="111">
        <v>508</v>
      </c>
      <c r="B514" s="95" t="s">
        <v>1816</v>
      </c>
      <c r="C514" s="95" t="s">
        <v>79</v>
      </c>
      <c r="D514" s="96">
        <v>3</v>
      </c>
      <c r="E514" s="97">
        <v>45158</v>
      </c>
      <c r="F514" s="98">
        <v>18.600000000000001</v>
      </c>
      <c r="G514" s="101">
        <v>1</v>
      </c>
      <c r="H514" s="102">
        <v>0.34510552382231963</v>
      </c>
      <c r="I514" s="102">
        <v>0.2866705898236856</v>
      </c>
      <c r="J514" s="102">
        <v>0.28930204548682154</v>
      </c>
      <c r="K514" s="102">
        <v>0.31634228065278813</v>
      </c>
      <c r="L514" s="102">
        <v>0.37996651909642021</v>
      </c>
      <c r="M514" s="102">
        <v>0.44307907311157868</v>
      </c>
      <c r="N514" s="102">
        <v>0.5267118545738162</v>
      </c>
      <c r="O514" s="102">
        <v>0.5949203864063437</v>
      </c>
      <c r="P514" s="102">
        <v>0.58473634631058879</v>
      </c>
      <c r="Q514" s="102">
        <v>0.52362924694768764</v>
      </c>
      <c r="R514" s="102">
        <v>0.40768468986504969</v>
      </c>
      <c r="S514" s="102">
        <v>0.38086901862969602</v>
      </c>
      <c r="T514" s="118">
        <f t="shared" si="9"/>
        <v>18.600000000000001</v>
      </c>
    </row>
    <row r="515" spans="1:20" x14ac:dyDescent="0.2">
      <c r="A515" s="111">
        <v>509</v>
      </c>
      <c r="B515" s="95" t="s">
        <v>1817</v>
      </c>
      <c r="C515" s="95" t="s">
        <v>79</v>
      </c>
      <c r="D515" s="96">
        <v>3</v>
      </c>
      <c r="E515" s="97">
        <v>45174</v>
      </c>
      <c r="F515" s="98">
        <v>6.2</v>
      </c>
      <c r="G515" s="101">
        <v>1</v>
      </c>
      <c r="H515" s="102">
        <v>0.34510552382231963</v>
      </c>
      <c r="I515" s="102">
        <v>0.2866705898236856</v>
      </c>
      <c r="J515" s="102">
        <v>0.28930204548682154</v>
      </c>
      <c r="K515" s="102">
        <v>0.31634228065278813</v>
      </c>
      <c r="L515" s="102">
        <v>0.37996651909642021</v>
      </c>
      <c r="M515" s="102">
        <v>0.44307907311157868</v>
      </c>
      <c r="N515" s="102">
        <v>0.5267118545738162</v>
      </c>
      <c r="O515" s="102">
        <v>0.5949203864063437</v>
      </c>
      <c r="P515" s="102">
        <v>0.58473634631058879</v>
      </c>
      <c r="Q515" s="102">
        <v>0.52362924694768764</v>
      </c>
      <c r="R515" s="102">
        <v>0.40768468986504969</v>
      </c>
      <c r="S515" s="102">
        <v>0.38086901862969602</v>
      </c>
      <c r="T515" s="118">
        <f t="shared" si="9"/>
        <v>6.2</v>
      </c>
    </row>
    <row r="516" spans="1:20" x14ac:dyDescent="0.2">
      <c r="A516" s="111">
        <v>510</v>
      </c>
      <c r="B516" s="95" t="s">
        <v>1034</v>
      </c>
      <c r="C516" s="95" t="s">
        <v>83</v>
      </c>
      <c r="D516" s="96">
        <v>1</v>
      </c>
      <c r="E516" s="97">
        <v>44964</v>
      </c>
      <c r="F516" s="98">
        <v>39.496000000000002</v>
      </c>
      <c r="G516" s="101">
        <v>1</v>
      </c>
      <c r="H516" s="102">
        <v>0.23516228756884971</v>
      </c>
      <c r="I516" s="102">
        <v>0.21966842736486258</v>
      </c>
      <c r="J516" s="102">
        <v>0.23504538398326369</v>
      </c>
      <c r="K516" s="102">
        <v>0.20674207770833952</v>
      </c>
      <c r="L516" s="102">
        <v>0.17149920684288822</v>
      </c>
      <c r="M516" s="102">
        <v>0.1618122816472472</v>
      </c>
      <c r="N516" s="102">
        <v>0.17557903330914121</v>
      </c>
      <c r="O516" s="102">
        <v>0.1745298280644238</v>
      </c>
      <c r="P516" s="102">
        <v>0.21253180841071748</v>
      </c>
      <c r="Q516" s="102">
        <v>0.2107432866718385</v>
      </c>
      <c r="R516" s="102">
        <v>0.2155843839491689</v>
      </c>
      <c r="S516" s="102">
        <v>0.20959371231642632</v>
      </c>
      <c r="T516" s="118">
        <f t="shared" si="9"/>
        <v>39.496000000000002</v>
      </c>
    </row>
    <row r="517" spans="1:20" x14ac:dyDescent="0.2">
      <c r="A517" s="111">
        <v>511</v>
      </c>
      <c r="B517" s="95" t="s">
        <v>1035</v>
      </c>
      <c r="C517" s="95" t="s">
        <v>83</v>
      </c>
      <c r="D517" s="96">
        <v>1</v>
      </c>
      <c r="E517" s="97">
        <v>44960</v>
      </c>
      <c r="F517" s="98">
        <v>39.496000000000002</v>
      </c>
      <c r="G517" s="101">
        <v>1</v>
      </c>
      <c r="H517" s="102">
        <v>0.23516228756884971</v>
      </c>
      <c r="I517" s="102">
        <v>0.21966842736486258</v>
      </c>
      <c r="J517" s="102">
        <v>0.23504538398326369</v>
      </c>
      <c r="K517" s="102">
        <v>0.20674207770833952</v>
      </c>
      <c r="L517" s="102">
        <v>0.17149920684288822</v>
      </c>
      <c r="M517" s="102">
        <v>0.1618122816472472</v>
      </c>
      <c r="N517" s="102">
        <v>0.17557903330914121</v>
      </c>
      <c r="O517" s="102">
        <v>0.1745298280644238</v>
      </c>
      <c r="P517" s="102">
        <v>0.21253180841071748</v>
      </c>
      <c r="Q517" s="102">
        <v>0.2107432866718385</v>
      </c>
      <c r="R517" s="102">
        <v>0.2155843839491689</v>
      </c>
      <c r="S517" s="102">
        <v>0.20959371231642632</v>
      </c>
      <c r="T517" s="118">
        <f t="shared" si="9"/>
        <v>39.496000000000002</v>
      </c>
    </row>
    <row r="518" spans="1:20" x14ac:dyDescent="0.2">
      <c r="A518" s="111">
        <v>512</v>
      </c>
      <c r="B518" s="95" t="s">
        <v>1036</v>
      </c>
      <c r="C518" s="95" t="s">
        <v>83</v>
      </c>
      <c r="D518" s="96">
        <v>1</v>
      </c>
      <c r="E518" s="97">
        <v>45003</v>
      </c>
      <c r="F518" s="98">
        <v>29.622</v>
      </c>
      <c r="G518" s="101">
        <v>1</v>
      </c>
      <c r="H518" s="102">
        <v>0.23516228756884971</v>
      </c>
      <c r="I518" s="102">
        <v>0.21966842736486258</v>
      </c>
      <c r="J518" s="102">
        <v>0.23504538398326369</v>
      </c>
      <c r="K518" s="102">
        <v>0.20674207770833952</v>
      </c>
      <c r="L518" s="102">
        <v>0.17149920684288822</v>
      </c>
      <c r="M518" s="102">
        <v>0.1618122816472472</v>
      </c>
      <c r="N518" s="102">
        <v>0.17557903330914121</v>
      </c>
      <c r="O518" s="102">
        <v>0.1745298280644238</v>
      </c>
      <c r="P518" s="102">
        <v>0.21253180841071748</v>
      </c>
      <c r="Q518" s="102">
        <v>0.2107432866718385</v>
      </c>
      <c r="R518" s="102">
        <v>0.2155843839491689</v>
      </c>
      <c r="S518" s="102">
        <v>0.20959371231642632</v>
      </c>
      <c r="T518" s="118">
        <f t="shared" si="9"/>
        <v>29.622</v>
      </c>
    </row>
    <row r="519" spans="1:20" x14ac:dyDescent="0.2">
      <c r="A519" s="111">
        <v>513</v>
      </c>
      <c r="B519" s="95" t="s">
        <v>1037</v>
      </c>
      <c r="C519" s="95" t="s">
        <v>83</v>
      </c>
      <c r="D519" s="96">
        <v>1</v>
      </c>
      <c r="E519" s="97">
        <v>44960</v>
      </c>
      <c r="F519" s="98">
        <v>39.496000000000002</v>
      </c>
      <c r="G519" s="101">
        <v>1</v>
      </c>
      <c r="H519" s="102">
        <v>0.23516228756884971</v>
      </c>
      <c r="I519" s="102">
        <v>0.21966842736486258</v>
      </c>
      <c r="J519" s="102">
        <v>0.23504538398326369</v>
      </c>
      <c r="K519" s="102">
        <v>0.20674207770833952</v>
      </c>
      <c r="L519" s="102">
        <v>0.17149920684288822</v>
      </c>
      <c r="M519" s="102">
        <v>0.1618122816472472</v>
      </c>
      <c r="N519" s="102">
        <v>0.17557903330914121</v>
      </c>
      <c r="O519" s="102">
        <v>0.1745298280644238</v>
      </c>
      <c r="P519" s="102">
        <v>0.21253180841071748</v>
      </c>
      <c r="Q519" s="102">
        <v>0.2107432866718385</v>
      </c>
      <c r="R519" s="102">
        <v>0.2155843839491689</v>
      </c>
      <c r="S519" s="102">
        <v>0.20959371231642632</v>
      </c>
      <c r="T519" s="118">
        <f t="shared" si="9"/>
        <v>39.496000000000002</v>
      </c>
    </row>
    <row r="520" spans="1:20" x14ac:dyDescent="0.2">
      <c r="A520" s="111">
        <v>514</v>
      </c>
      <c r="B520" s="95" t="s">
        <v>1038</v>
      </c>
      <c r="C520" s="95" t="s">
        <v>83</v>
      </c>
      <c r="D520" s="96">
        <v>1</v>
      </c>
      <c r="E520" s="97">
        <v>44960</v>
      </c>
      <c r="F520" s="98">
        <v>39.496000000000002</v>
      </c>
      <c r="G520" s="101">
        <v>1</v>
      </c>
      <c r="H520" s="102">
        <v>0.23516228756884971</v>
      </c>
      <c r="I520" s="102">
        <v>0.21966842736486258</v>
      </c>
      <c r="J520" s="102">
        <v>0.23504538398326369</v>
      </c>
      <c r="K520" s="102">
        <v>0.20674207770833952</v>
      </c>
      <c r="L520" s="102">
        <v>0.17149920684288822</v>
      </c>
      <c r="M520" s="102">
        <v>0.1618122816472472</v>
      </c>
      <c r="N520" s="102">
        <v>0.17557903330914121</v>
      </c>
      <c r="O520" s="102">
        <v>0.1745298280644238</v>
      </c>
      <c r="P520" s="102">
        <v>0.21253180841071748</v>
      </c>
      <c r="Q520" s="102">
        <v>0.2107432866718385</v>
      </c>
      <c r="R520" s="102">
        <v>0.2155843839491689</v>
      </c>
      <c r="S520" s="102">
        <v>0.20959371231642632</v>
      </c>
      <c r="T520" s="118">
        <f t="shared" si="9"/>
        <v>39.496000000000002</v>
      </c>
    </row>
    <row r="521" spans="1:20" x14ac:dyDescent="0.2">
      <c r="A521" s="111">
        <v>515</v>
      </c>
      <c r="B521" s="95" t="s">
        <v>1039</v>
      </c>
      <c r="C521" s="95" t="s">
        <v>83</v>
      </c>
      <c r="D521" s="96">
        <v>1</v>
      </c>
      <c r="E521" s="97">
        <v>44960</v>
      </c>
      <c r="F521" s="98">
        <v>39.496000000000002</v>
      </c>
      <c r="G521" s="101">
        <v>1</v>
      </c>
      <c r="H521" s="102">
        <v>0.23516228756884971</v>
      </c>
      <c r="I521" s="102">
        <v>0.21966842736486258</v>
      </c>
      <c r="J521" s="102">
        <v>0.23504538398326369</v>
      </c>
      <c r="K521" s="102">
        <v>0.20674207770833952</v>
      </c>
      <c r="L521" s="102">
        <v>0.17149920684288822</v>
      </c>
      <c r="M521" s="102">
        <v>0.1618122816472472</v>
      </c>
      <c r="N521" s="102">
        <v>0.17557903330914121</v>
      </c>
      <c r="O521" s="102">
        <v>0.1745298280644238</v>
      </c>
      <c r="P521" s="102">
        <v>0.21253180841071748</v>
      </c>
      <c r="Q521" s="102">
        <v>0.2107432866718385</v>
      </c>
      <c r="R521" s="102">
        <v>0.2155843839491689</v>
      </c>
      <c r="S521" s="102">
        <v>0.20959371231642632</v>
      </c>
      <c r="T521" s="118">
        <f t="shared" si="9"/>
        <v>39.496000000000002</v>
      </c>
    </row>
    <row r="522" spans="1:20" x14ac:dyDescent="0.2">
      <c r="A522" s="111">
        <v>516</v>
      </c>
      <c r="B522" s="95" t="s">
        <v>1040</v>
      </c>
      <c r="C522" s="95" t="s">
        <v>83</v>
      </c>
      <c r="D522" s="96">
        <v>1</v>
      </c>
      <c r="E522" s="97">
        <v>44960</v>
      </c>
      <c r="F522" s="98">
        <v>39.496000000000002</v>
      </c>
      <c r="G522" s="101">
        <v>1</v>
      </c>
      <c r="H522" s="102">
        <v>0.23516228756884971</v>
      </c>
      <c r="I522" s="102">
        <v>0.21966842736486258</v>
      </c>
      <c r="J522" s="102">
        <v>0.23504538398326369</v>
      </c>
      <c r="K522" s="102">
        <v>0.20674207770833952</v>
      </c>
      <c r="L522" s="102">
        <v>0.17149920684288822</v>
      </c>
      <c r="M522" s="102">
        <v>0.1618122816472472</v>
      </c>
      <c r="N522" s="102">
        <v>0.17557903330914121</v>
      </c>
      <c r="O522" s="102">
        <v>0.1745298280644238</v>
      </c>
      <c r="P522" s="102">
        <v>0.21253180841071748</v>
      </c>
      <c r="Q522" s="102">
        <v>0.2107432866718385</v>
      </c>
      <c r="R522" s="102">
        <v>0.2155843839491689</v>
      </c>
      <c r="S522" s="102">
        <v>0.20959371231642632</v>
      </c>
      <c r="T522" s="118">
        <f t="shared" si="9"/>
        <v>39.496000000000002</v>
      </c>
    </row>
    <row r="523" spans="1:20" x14ac:dyDescent="0.2">
      <c r="A523" s="111">
        <v>517</v>
      </c>
      <c r="B523" s="95" t="s">
        <v>1041</v>
      </c>
      <c r="C523" s="95" t="s">
        <v>83</v>
      </c>
      <c r="D523" s="96">
        <v>1</v>
      </c>
      <c r="E523" s="97">
        <v>45034</v>
      </c>
      <c r="F523" s="98">
        <v>39.496000000000002</v>
      </c>
      <c r="G523" s="101">
        <v>1</v>
      </c>
      <c r="H523" s="102">
        <v>0.23516228756884971</v>
      </c>
      <c r="I523" s="102">
        <v>0.21966842736486258</v>
      </c>
      <c r="J523" s="102">
        <v>0.23504538398326369</v>
      </c>
      <c r="K523" s="102">
        <v>0.20674207770833952</v>
      </c>
      <c r="L523" s="102">
        <v>0.17149920684288822</v>
      </c>
      <c r="M523" s="102">
        <v>0.1618122816472472</v>
      </c>
      <c r="N523" s="102">
        <v>0.17557903330914121</v>
      </c>
      <c r="O523" s="102">
        <v>0.1745298280644238</v>
      </c>
      <c r="P523" s="102">
        <v>0.21253180841071748</v>
      </c>
      <c r="Q523" s="102">
        <v>0.2107432866718385</v>
      </c>
      <c r="R523" s="102">
        <v>0.2155843839491689</v>
      </c>
      <c r="S523" s="102">
        <v>0.20959371231642632</v>
      </c>
      <c r="T523" s="118">
        <f t="shared" si="9"/>
        <v>39.496000000000002</v>
      </c>
    </row>
    <row r="524" spans="1:20" x14ac:dyDescent="0.2">
      <c r="A524" s="111">
        <v>518</v>
      </c>
      <c r="B524" s="95" t="s">
        <v>1042</v>
      </c>
      <c r="C524" s="95" t="s">
        <v>83</v>
      </c>
      <c r="D524" s="96">
        <v>1</v>
      </c>
      <c r="E524" s="97">
        <v>45121</v>
      </c>
      <c r="F524" s="98">
        <v>39.496000000000002</v>
      </c>
      <c r="G524" s="101">
        <v>1</v>
      </c>
      <c r="H524" s="102">
        <v>0.23516228756884971</v>
      </c>
      <c r="I524" s="102">
        <v>0.21966842736486258</v>
      </c>
      <c r="J524" s="102">
        <v>0.23504538398326369</v>
      </c>
      <c r="K524" s="102">
        <v>0.20674207770833952</v>
      </c>
      <c r="L524" s="102">
        <v>0.17149920684288822</v>
      </c>
      <c r="M524" s="102">
        <v>0.1618122816472472</v>
      </c>
      <c r="N524" s="102">
        <v>0.17557903330914121</v>
      </c>
      <c r="O524" s="102">
        <v>0.1745298280644238</v>
      </c>
      <c r="P524" s="102">
        <v>0.21253180841071748</v>
      </c>
      <c r="Q524" s="102">
        <v>0.2107432866718385</v>
      </c>
      <c r="R524" s="102">
        <v>0.2155843839491689</v>
      </c>
      <c r="S524" s="102">
        <v>0.20959371231642632</v>
      </c>
      <c r="T524" s="118">
        <f t="shared" si="9"/>
        <v>39.496000000000002</v>
      </c>
    </row>
    <row r="525" spans="1:20" x14ac:dyDescent="0.2">
      <c r="A525" s="111">
        <v>519</v>
      </c>
      <c r="B525" s="95" t="s">
        <v>1043</v>
      </c>
      <c r="C525" s="95" t="s">
        <v>83</v>
      </c>
      <c r="D525" s="96">
        <v>1</v>
      </c>
      <c r="E525" s="97">
        <v>45027</v>
      </c>
      <c r="F525" s="98">
        <v>49.37</v>
      </c>
      <c r="G525" s="101">
        <v>1</v>
      </c>
      <c r="H525" s="102">
        <v>0.23516228756884971</v>
      </c>
      <c r="I525" s="102">
        <v>0.21966842736486258</v>
      </c>
      <c r="J525" s="102">
        <v>0.23504538398326369</v>
      </c>
      <c r="K525" s="102">
        <v>0.20674207770833952</v>
      </c>
      <c r="L525" s="102">
        <v>0.17149920684288822</v>
      </c>
      <c r="M525" s="102">
        <v>0.1618122816472472</v>
      </c>
      <c r="N525" s="102">
        <v>0.17557903330914121</v>
      </c>
      <c r="O525" s="102">
        <v>0.1745298280644238</v>
      </c>
      <c r="P525" s="102">
        <v>0.21253180841071748</v>
      </c>
      <c r="Q525" s="102">
        <v>0.2107432866718385</v>
      </c>
      <c r="R525" s="102">
        <v>0.2155843839491689</v>
      </c>
      <c r="S525" s="102">
        <v>0.20959371231642632</v>
      </c>
      <c r="T525" s="118">
        <f t="shared" si="9"/>
        <v>49.37</v>
      </c>
    </row>
    <row r="526" spans="1:20" x14ac:dyDescent="0.2">
      <c r="A526" s="111">
        <v>520</v>
      </c>
      <c r="B526" s="95" t="s">
        <v>1044</v>
      </c>
      <c r="C526" s="95" t="s">
        <v>83</v>
      </c>
      <c r="D526" s="96">
        <v>1</v>
      </c>
      <c r="E526" s="97">
        <v>45067</v>
      </c>
      <c r="F526" s="98">
        <v>39.496000000000002</v>
      </c>
      <c r="G526" s="101">
        <v>1</v>
      </c>
      <c r="H526" s="102">
        <v>0.23516228756884971</v>
      </c>
      <c r="I526" s="102">
        <v>0.21966842736486258</v>
      </c>
      <c r="J526" s="102">
        <v>0.23504538398326369</v>
      </c>
      <c r="K526" s="102">
        <v>0.20674207770833952</v>
      </c>
      <c r="L526" s="102">
        <v>0.17149920684288822</v>
      </c>
      <c r="M526" s="102">
        <v>0.1618122816472472</v>
      </c>
      <c r="N526" s="102">
        <v>0.17557903330914121</v>
      </c>
      <c r="O526" s="102">
        <v>0.1745298280644238</v>
      </c>
      <c r="P526" s="102">
        <v>0.21253180841071748</v>
      </c>
      <c r="Q526" s="102">
        <v>0.2107432866718385</v>
      </c>
      <c r="R526" s="102">
        <v>0.2155843839491689</v>
      </c>
      <c r="S526" s="102">
        <v>0.20959371231642632</v>
      </c>
      <c r="T526" s="118">
        <f t="shared" si="9"/>
        <v>39.496000000000002</v>
      </c>
    </row>
    <row r="527" spans="1:20" x14ac:dyDescent="0.2">
      <c r="A527" s="111">
        <v>521</v>
      </c>
      <c r="B527" s="95" t="s">
        <v>1045</v>
      </c>
      <c r="C527" s="95" t="s">
        <v>83</v>
      </c>
      <c r="D527" s="96">
        <v>1</v>
      </c>
      <c r="E527" s="97">
        <v>45114</v>
      </c>
      <c r="F527" s="98">
        <v>49.37</v>
      </c>
      <c r="G527" s="101">
        <v>1</v>
      </c>
      <c r="H527" s="102">
        <v>0.23516228756884971</v>
      </c>
      <c r="I527" s="102">
        <v>0.21966842736486258</v>
      </c>
      <c r="J527" s="102">
        <v>0.23504538398326369</v>
      </c>
      <c r="K527" s="102">
        <v>0.20674207770833952</v>
      </c>
      <c r="L527" s="102">
        <v>0.17149920684288822</v>
      </c>
      <c r="M527" s="102">
        <v>0.1618122816472472</v>
      </c>
      <c r="N527" s="102">
        <v>0.17557903330914121</v>
      </c>
      <c r="O527" s="102">
        <v>0.1745298280644238</v>
      </c>
      <c r="P527" s="102">
        <v>0.21253180841071748</v>
      </c>
      <c r="Q527" s="102">
        <v>0.2107432866718385</v>
      </c>
      <c r="R527" s="102">
        <v>0.2155843839491689</v>
      </c>
      <c r="S527" s="102">
        <v>0.20959371231642632</v>
      </c>
      <c r="T527" s="118">
        <f t="shared" si="9"/>
        <v>49.37</v>
      </c>
    </row>
    <row r="528" spans="1:20" x14ac:dyDescent="0.2">
      <c r="A528" s="111">
        <v>522</v>
      </c>
      <c r="B528" s="95" t="s">
        <v>1046</v>
      </c>
      <c r="C528" s="95" t="s">
        <v>83</v>
      </c>
      <c r="D528" s="96">
        <v>1</v>
      </c>
      <c r="E528" s="97">
        <v>45121</v>
      </c>
      <c r="F528" s="98">
        <v>39.496000000000002</v>
      </c>
      <c r="G528" s="101">
        <v>1</v>
      </c>
      <c r="H528" s="102">
        <v>0.23516228756884971</v>
      </c>
      <c r="I528" s="102">
        <v>0.21966842736486258</v>
      </c>
      <c r="J528" s="102">
        <v>0.23504538398326369</v>
      </c>
      <c r="K528" s="102">
        <v>0.20674207770833952</v>
      </c>
      <c r="L528" s="102">
        <v>0.17149920684288822</v>
      </c>
      <c r="M528" s="102">
        <v>0.1618122816472472</v>
      </c>
      <c r="N528" s="102">
        <v>0.17557903330914121</v>
      </c>
      <c r="O528" s="102">
        <v>0.1745298280644238</v>
      </c>
      <c r="P528" s="102">
        <v>0.21253180841071748</v>
      </c>
      <c r="Q528" s="102">
        <v>0.2107432866718385</v>
      </c>
      <c r="R528" s="102">
        <v>0.2155843839491689</v>
      </c>
      <c r="S528" s="102">
        <v>0.20959371231642632</v>
      </c>
      <c r="T528" s="118">
        <f t="shared" si="9"/>
        <v>39.496000000000002</v>
      </c>
    </row>
    <row r="529" spans="1:20" x14ac:dyDescent="0.2">
      <c r="A529" s="111">
        <v>523</v>
      </c>
      <c r="B529" s="95" t="s">
        <v>1047</v>
      </c>
      <c r="C529" s="95" t="s">
        <v>83</v>
      </c>
      <c r="D529" s="96">
        <v>1</v>
      </c>
      <c r="E529" s="97">
        <v>44964</v>
      </c>
      <c r="F529" s="98">
        <v>39.496000000000002</v>
      </c>
      <c r="G529" s="101">
        <v>1</v>
      </c>
      <c r="H529" s="102">
        <v>0.23516228756884971</v>
      </c>
      <c r="I529" s="102">
        <v>0.21966842736486258</v>
      </c>
      <c r="J529" s="102">
        <v>0.23504538398326369</v>
      </c>
      <c r="K529" s="102">
        <v>0.20674207770833952</v>
      </c>
      <c r="L529" s="102">
        <v>0.17149920684288822</v>
      </c>
      <c r="M529" s="102">
        <v>0.1618122816472472</v>
      </c>
      <c r="N529" s="102">
        <v>0.17557903330914121</v>
      </c>
      <c r="O529" s="102">
        <v>0.1745298280644238</v>
      </c>
      <c r="P529" s="102">
        <v>0.21253180841071748</v>
      </c>
      <c r="Q529" s="102">
        <v>0.2107432866718385</v>
      </c>
      <c r="R529" s="102">
        <v>0.2155843839491689</v>
      </c>
      <c r="S529" s="102">
        <v>0.20959371231642632</v>
      </c>
      <c r="T529" s="118">
        <f t="shared" si="9"/>
        <v>39.496000000000002</v>
      </c>
    </row>
    <row r="530" spans="1:20" x14ac:dyDescent="0.2">
      <c r="A530" s="111">
        <v>524</v>
      </c>
      <c r="B530" s="95" t="s">
        <v>1048</v>
      </c>
      <c r="C530" s="95" t="s">
        <v>83</v>
      </c>
      <c r="D530" s="96">
        <v>1</v>
      </c>
      <c r="E530" s="97">
        <v>45156</v>
      </c>
      <c r="F530" s="98">
        <v>39.496000000000002</v>
      </c>
      <c r="G530" s="101">
        <v>1</v>
      </c>
      <c r="H530" s="102">
        <v>0.23516228756884971</v>
      </c>
      <c r="I530" s="102">
        <v>0.21966842736486258</v>
      </c>
      <c r="J530" s="102">
        <v>0.23504538398326369</v>
      </c>
      <c r="K530" s="102">
        <v>0.20674207770833952</v>
      </c>
      <c r="L530" s="102">
        <v>0.17149920684288822</v>
      </c>
      <c r="M530" s="102">
        <v>0.1618122816472472</v>
      </c>
      <c r="N530" s="102">
        <v>0.17557903330914121</v>
      </c>
      <c r="O530" s="102">
        <v>0.1745298280644238</v>
      </c>
      <c r="P530" s="102">
        <v>0.21253180841071748</v>
      </c>
      <c r="Q530" s="102">
        <v>0.2107432866718385</v>
      </c>
      <c r="R530" s="102">
        <v>0.2155843839491689</v>
      </c>
      <c r="S530" s="102">
        <v>0.20959371231642632</v>
      </c>
      <c r="T530" s="118">
        <f t="shared" si="9"/>
        <v>39.496000000000002</v>
      </c>
    </row>
    <row r="531" spans="1:20" x14ac:dyDescent="0.2">
      <c r="A531" s="111">
        <v>525</v>
      </c>
      <c r="B531" s="95" t="s">
        <v>1049</v>
      </c>
      <c r="C531" s="95" t="s">
        <v>83</v>
      </c>
      <c r="D531" s="96">
        <v>1</v>
      </c>
      <c r="E531" s="97">
        <v>44960</v>
      </c>
      <c r="F531" s="98">
        <v>39.496000000000002</v>
      </c>
      <c r="G531" s="101">
        <v>1</v>
      </c>
      <c r="H531" s="102">
        <v>0.23516228756884971</v>
      </c>
      <c r="I531" s="102">
        <v>0.21966842736486258</v>
      </c>
      <c r="J531" s="102">
        <v>0.23504538398326369</v>
      </c>
      <c r="K531" s="102">
        <v>0.20674207770833952</v>
      </c>
      <c r="L531" s="102">
        <v>0.17149920684288822</v>
      </c>
      <c r="M531" s="102">
        <v>0.1618122816472472</v>
      </c>
      <c r="N531" s="102">
        <v>0.17557903330914121</v>
      </c>
      <c r="O531" s="102">
        <v>0.1745298280644238</v>
      </c>
      <c r="P531" s="102">
        <v>0.21253180841071748</v>
      </c>
      <c r="Q531" s="102">
        <v>0.2107432866718385</v>
      </c>
      <c r="R531" s="102">
        <v>0.2155843839491689</v>
      </c>
      <c r="S531" s="102">
        <v>0.20959371231642632</v>
      </c>
      <c r="T531" s="118">
        <f t="shared" si="9"/>
        <v>39.496000000000002</v>
      </c>
    </row>
    <row r="532" spans="1:20" x14ac:dyDescent="0.2">
      <c r="A532" s="111">
        <v>526</v>
      </c>
      <c r="B532" s="95" t="s">
        <v>1050</v>
      </c>
      <c r="C532" s="95" t="s">
        <v>83</v>
      </c>
      <c r="D532" s="96">
        <v>1</v>
      </c>
      <c r="E532" s="97">
        <v>45062</v>
      </c>
      <c r="F532" s="98">
        <v>39.496000000000002</v>
      </c>
      <c r="G532" s="101">
        <v>1</v>
      </c>
      <c r="H532" s="102">
        <v>0.23516228756884971</v>
      </c>
      <c r="I532" s="102">
        <v>0.21966842736486258</v>
      </c>
      <c r="J532" s="102">
        <v>0.23504538398326369</v>
      </c>
      <c r="K532" s="102">
        <v>0.20674207770833952</v>
      </c>
      <c r="L532" s="102">
        <v>0.17149920684288822</v>
      </c>
      <c r="M532" s="102">
        <v>0.1618122816472472</v>
      </c>
      <c r="N532" s="102">
        <v>0.17557903330914121</v>
      </c>
      <c r="O532" s="102">
        <v>0.1745298280644238</v>
      </c>
      <c r="P532" s="102">
        <v>0.21253180841071748</v>
      </c>
      <c r="Q532" s="102">
        <v>0.2107432866718385</v>
      </c>
      <c r="R532" s="102">
        <v>0.2155843839491689</v>
      </c>
      <c r="S532" s="102">
        <v>0.20959371231642632</v>
      </c>
      <c r="T532" s="118">
        <f t="shared" si="9"/>
        <v>39.496000000000002</v>
      </c>
    </row>
    <row r="533" spans="1:20" x14ac:dyDescent="0.2">
      <c r="A533" s="111">
        <v>527</v>
      </c>
      <c r="B533" s="95" t="s">
        <v>1823</v>
      </c>
      <c r="C533" s="95" t="s">
        <v>83</v>
      </c>
      <c r="D533" s="96">
        <v>1</v>
      </c>
      <c r="E533" s="97">
        <v>45627</v>
      </c>
      <c r="F533" s="98">
        <v>33.21</v>
      </c>
      <c r="G533" s="101">
        <v>1</v>
      </c>
      <c r="H533" s="102">
        <v>0.23516228756884971</v>
      </c>
      <c r="I533" s="102">
        <v>0.21966842736486258</v>
      </c>
      <c r="J533" s="102">
        <v>0.23504538398326369</v>
      </c>
      <c r="K533" s="102">
        <v>0.20674207770833952</v>
      </c>
      <c r="L533" s="102">
        <v>0.17149920684288822</v>
      </c>
      <c r="M533" s="102">
        <v>0.1618122816472472</v>
      </c>
      <c r="N533" s="102">
        <v>0.17557903330914121</v>
      </c>
      <c r="O533" s="102">
        <v>0.1745298280644238</v>
      </c>
      <c r="P533" s="102">
        <v>0.21253180841071748</v>
      </c>
      <c r="Q533" s="102">
        <v>0.2107432866718385</v>
      </c>
      <c r="R533" s="102">
        <v>0.2155843839491689</v>
      </c>
      <c r="S533" s="102">
        <v>0.20959371231642632</v>
      </c>
      <c r="T533" s="118">
        <f t="shared" si="9"/>
        <v>33.21</v>
      </c>
    </row>
    <row r="534" spans="1:20" x14ac:dyDescent="0.2">
      <c r="A534" s="111">
        <v>528</v>
      </c>
      <c r="B534" s="95" t="s">
        <v>1051</v>
      </c>
      <c r="C534" s="95" t="s">
        <v>83</v>
      </c>
      <c r="D534" s="96">
        <v>2</v>
      </c>
      <c r="E534" s="97">
        <v>45058</v>
      </c>
      <c r="F534" s="98">
        <v>0.27500000000000002</v>
      </c>
      <c r="G534" s="101">
        <v>1</v>
      </c>
      <c r="H534" s="102">
        <v>0.13911199566864266</v>
      </c>
      <c r="I534" s="102">
        <v>0.14397323158099676</v>
      </c>
      <c r="J534" s="102">
        <v>0.1253122181429491</v>
      </c>
      <c r="K534" s="102">
        <v>0.1107734592458102</v>
      </c>
      <c r="L534" s="102">
        <v>8.2659943560374941E-2</v>
      </c>
      <c r="M534" s="102">
        <v>6.9791864427120306E-2</v>
      </c>
      <c r="N534" s="102">
        <v>9.0617307951531029E-2</v>
      </c>
      <c r="O534" s="102">
        <v>0.10218505105720474</v>
      </c>
      <c r="P534" s="102">
        <v>0.11087991924650198</v>
      </c>
      <c r="Q534" s="102">
        <v>0.12186694448854825</v>
      </c>
      <c r="R534" s="102">
        <v>0.16068009222333368</v>
      </c>
      <c r="S534" s="102">
        <v>0.16599739643926004</v>
      </c>
      <c r="T534" s="118">
        <f t="shared" si="9"/>
        <v>0.27500000000000002</v>
      </c>
    </row>
    <row r="535" spans="1:20" x14ac:dyDescent="0.2">
      <c r="A535" s="111">
        <v>529</v>
      </c>
      <c r="B535" s="95" t="s">
        <v>1824</v>
      </c>
      <c r="C535" s="95" t="s">
        <v>83</v>
      </c>
      <c r="D535" s="96">
        <v>2</v>
      </c>
      <c r="E535" s="97">
        <v>45219</v>
      </c>
      <c r="F535" s="98">
        <v>0.4</v>
      </c>
      <c r="G535" s="101">
        <v>1</v>
      </c>
      <c r="H535" s="102">
        <v>0.13911199566864266</v>
      </c>
      <c r="I535" s="102">
        <v>0.14397323158099676</v>
      </c>
      <c r="J535" s="102">
        <v>0.1253122181429491</v>
      </c>
      <c r="K535" s="102">
        <v>0.1107734592458102</v>
      </c>
      <c r="L535" s="102">
        <v>8.2659943560374941E-2</v>
      </c>
      <c r="M535" s="102">
        <v>6.9791864427120306E-2</v>
      </c>
      <c r="N535" s="102">
        <v>9.0617307951531029E-2</v>
      </c>
      <c r="O535" s="102">
        <v>0.10218505105720474</v>
      </c>
      <c r="P535" s="102">
        <v>0.11087991924650198</v>
      </c>
      <c r="Q535" s="102">
        <v>0.12186694448854825</v>
      </c>
      <c r="R535" s="102">
        <v>0.16068009222333368</v>
      </c>
      <c r="S535" s="102">
        <v>0.16599739643926004</v>
      </c>
      <c r="T535" s="118">
        <f t="shared" si="9"/>
        <v>0.4</v>
      </c>
    </row>
    <row r="536" spans="1:20" x14ac:dyDescent="0.2">
      <c r="A536" s="111">
        <v>530</v>
      </c>
      <c r="B536" s="95" t="s">
        <v>1052</v>
      </c>
      <c r="C536" s="95" t="s">
        <v>83</v>
      </c>
      <c r="D536" s="96">
        <v>1</v>
      </c>
      <c r="E536" s="97">
        <v>45037</v>
      </c>
      <c r="F536" s="98">
        <v>12.856999999999999</v>
      </c>
      <c r="G536" s="101">
        <v>1</v>
      </c>
      <c r="H536" s="102">
        <v>0.23516228756884971</v>
      </c>
      <c r="I536" s="102">
        <v>0.21966842736486258</v>
      </c>
      <c r="J536" s="102">
        <v>0.23504538398326369</v>
      </c>
      <c r="K536" s="102">
        <v>0.20674207770833952</v>
      </c>
      <c r="L536" s="102">
        <v>0.17149920684288822</v>
      </c>
      <c r="M536" s="102">
        <v>0.1618122816472472</v>
      </c>
      <c r="N536" s="102">
        <v>0.17557903330914121</v>
      </c>
      <c r="O536" s="102">
        <v>0.1745298280644238</v>
      </c>
      <c r="P536" s="102">
        <v>0.21253180841071748</v>
      </c>
      <c r="Q536" s="102">
        <v>0.2107432866718385</v>
      </c>
      <c r="R536" s="102">
        <v>0.2155843839491689</v>
      </c>
      <c r="S536" s="102">
        <v>0.20959371231642632</v>
      </c>
      <c r="T536" s="118">
        <f t="shared" si="9"/>
        <v>12.856999999999999</v>
      </c>
    </row>
    <row r="537" spans="1:20" x14ac:dyDescent="0.2">
      <c r="A537" s="111">
        <v>531</v>
      </c>
      <c r="B537" s="95" t="s">
        <v>1053</v>
      </c>
      <c r="C537" s="95" t="s">
        <v>83</v>
      </c>
      <c r="D537" s="96">
        <v>1</v>
      </c>
      <c r="E537" s="97">
        <v>44986</v>
      </c>
      <c r="F537" s="98">
        <v>32.143000000000001</v>
      </c>
      <c r="G537" s="101">
        <v>1</v>
      </c>
      <c r="H537" s="102">
        <v>0.23516228756884971</v>
      </c>
      <c r="I537" s="102">
        <v>0.21966842736486258</v>
      </c>
      <c r="J537" s="102">
        <v>0.23504538398326369</v>
      </c>
      <c r="K537" s="102">
        <v>0.20674207770833952</v>
      </c>
      <c r="L537" s="102">
        <v>0.17149920684288822</v>
      </c>
      <c r="M537" s="102">
        <v>0.1618122816472472</v>
      </c>
      <c r="N537" s="102">
        <v>0.17557903330914121</v>
      </c>
      <c r="O537" s="102">
        <v>0.1745298280644238</v>
      </c>
      <c r="P537" s="102">
        <v>0.21253180841071748</v>
      </c>
      <c r="Q537" s="102">
        <v>0.2107432866718385</v>
      </c>
      <c r="R537" s="102">
        <v>0.2155843839491689</v>
      </c>
      <c r="S537" s="102">
        <v>0.20959371231642632</v>
      </c>
      <c r="T537" s="118">
        <f t="shared" si="9"/>
        <v>32.143000000000001</v>
      </c>
    </row>
    <row r="538" spans="1:20" x14ac:dyDescent="0.2">
      <c r="A538" s="111">
        <v>532</v>
      </c>
      <c r="B538" s="95" t="s">
        <v>1054</v>
      </c>
      <c r="C538" s="95" t="s">
        <v>83</v>
      </c>
      <c r="D538" s="96">
        <v>1</v>
      </c>
      <c r="E538" s="97">
        <v>45016</v>
      </c>
      <c r="F538" s="98">
        <v>45</v>
      </c>
      <c r="G538" s="101">
        <v>1</v>
      </c>
      <c r="H538" s="102">
        <v>0.23516228756884971</v>
      </c>
      <c r="I538" s="102">
        <v>0.21966842736486258</v>
      </c>
      <c r="J538" s="102">
        <v>0.23504538398326369</v>
      </c>
      <c r="K538" s="102">
        <v>0.20674207770833952</v>
      </c>
      <c r="L538" s="102">
        <v>0.17149920684288822</v>
      </c>
      <c r="M538" s="102">
        <v>0.1618122816472472</v>
      </c>
      <c r="N538" s="102">
        <v>0.17557903330914121</v>
      </c>
      <c r="O538" s="102">
        <v>0.1745298280644238</v>
      </c>
      <c r="P538" s="102">
        <v>0.21253180841071748</v>
      </c>
      <c r="Q538" s="102">
        <v>0.2107432866718385</v>
      </c>
      <c r="R538" s="102">
        <v>0.2155843839491689</v>
      </c>
      <c r="S538" s="102">
        <v>0.20959371231642632</v>
      </c>
      <c r="T538" s="118">
        <f t="shared" si="9"/>
        <v>45</v>
      </c>
    </row>
    <row r="539" spans="1:20" x14ac:dyDescent="0.2">
      <c r="A539" s="111">
        <v>533</v>
      </c>
      <c r="B539" s="95" t="s">
        <v>1827</v>
      </c>
      <c r="C539" s="95" t="s">
        <v>83</v>
      </c>
      <c r="D539" s="96">
        <v>1</v>
      </c>
      <c r="E539" s="97">
        <v>45597</v>
      </c>
      <c r="F539" s="98">
        <v>48.118000000000002</v>
      </c>
      <c r="G539" s="101">
        <v>1</v>
      </c>
      <c r="H539" s="102">
        <v>0.23516228756884971</v>
      </c>
      <c r="I539" s="102">
        <v>0.21966842736486258</v>
      </c>
      <c r="J539" s="102">
        <v>0.23504538398326369</v>
      </c>
      <c r="K539" s="102">
        <v>0.20674207770833952</v>
      </c>
      <c r="L539" s="102">
        <v>0.17149920684288822</v>
      </c>
      <c r="M539" s="102">
        <v>0.1618122816472472</v>
      </c>
      <c r="N539" s="102">
        <v>0.17557903330914121</v>
      </c>
      <c r="O539" s="102">
        <v>0.1745298280644238</v>
      </c>
      <c r="P539" s="102">
        <v>0.21253180841071748</v>
      </c>
      <c r="Q539" s="102">
        <v>0.2107432866718385</v>
      </c>
      <c r="R539" s="102">
        <v>0.2155843839491689</v>
      </c>
      <c r="S539" s="102">
        <v>0.20959371231642632</v>
      </c>
      <c r="T539" s="118">
        <f t="shared" si="9"/>
        <v>48.118000000000002</v>
      </c>
    </row>
    <row r="540" spans="1:20" x14ac:dyDescent="0.2">
      <c r="A540" s="111">
        <v>534</v>
      </c>
      <c r="B540" s="95" t="s">
        <v>1828</v>
      </c>
      <c r="C540" s="95" t="s">
        <v>83</v>
      </c>
      <c r="D540" s="96">
        <v>1</v>
      </c>
      <c r="E540" s="97">
        <v>45536</v>
      </c>
      <c r="F540" s="98">
        <v>48.118000000000002</v>
      </c>
      <c r="G540" s="101">
        <v>1</v>
      </c>
      <c r="H540" s="102">
        <v>0.23516228756884971</v>
      </c>
      <c r="I540" s="102">
        <v>0.21966842736486258</v>
      </c>
      <c r="J540" s="102">
        <v>0.23504538398326369</v>
      </c>
      <c r="K540" s="102">
        <v>0.20674207770833952</v>
      </c>
      <c r="L540" s="102">
        <v>0.17149920684288822</v>
      </c>
      <c r="M540" s="102">
        <v>0.1618122816472472</v>
      </c>
      <c r="N540" s="102">
        <v>0.17557903330914121</v>
      </c>
      <c r="O540" s="102">
        <v>0.1745298280644238</v>
      </c>
      <c r="P540" s="102">
        <v>0.21253180841071748</v>
      </c>
      <c r="Q540" s="102">
        <v>0.2107432866718385</v>
      </c>
      <c r="R540" s="102">
        <v>0.2155843839491689</v>
      </c>
      <c r="S540" s="102">
        <v>0.20959371231642632</v>
      </c>
      <c r="T540" s="118">
        <f t="shared" si="9"/>
        <v>48.118000000000002</v>
      </c>
    </row>
    <row r="541" spans="1:20" x14ac:dyDescent="0.2">
      <c r="A541" s="111">
        <v>535</v>
      </c>
      <c r="B541" s="95" t="s">
        <v>1829</v>
      </c>
      <c r="C541" s="95" t="s">
        <v>83</v>
      </c>
      <c r="D541" s="96">
        <v>1</v>
      </c>
      <c r="E541" s="97">
        <v>45536</v>
      </c>
      <c r="F541" s="98">
        <v>48.118000000000002</v>
      </c>
      <c r="G541" s="101">
        <v>1</v>
      </c>
      <c r="H541" s="102">
        <v>0.23516228756884971</v>
      </c>
      <c r="I541" s="102">
        <v>0.21966842736486258</v>
      </c>
      <c r="J541" s="102">
        <v>0.23504538398326369</v>
      </c>
      <c r="K541" s="102">
        <v>0.20674207770833952</v>
      </c>
      <c r="L541" s="102">
        <v>0.17149920684288822</v>
      </c>
      <c r="M541" s="102">
        <v>0.1618122816472472</v>
      </c>
      <c r="N541" s="102">
        <v>0.17557903330914121</v>
      </c>
      <c r="O541" s="102">
        <v>0.1745298280644238</v>
      </c>
      <c r="P541" s="102">
        <v>0.21253180841071748</v>
      </c>
      <c r="Q541" s="102">
        <v>0.2107432866718385</v>
      </c>
      <c r="R541" s="102">
        <v>0.2155843839491689</v>
      </c>
      <c r="S541" s="102">
        <v>0.20959371231642632</v>
      </c>
      <c r="T541" s="118">
        <f t="shared" si="9"/>
        <v>48.118000000000002</v>
      </c>
    </row>
    <row r="542" spans="1:20" x14ac:dyDescent="0.2">
      <c r="A542" s="111">
        <v>536</v>
      </c>
      <c r="B542" s="95" t="s">
        <v>1055</v>
      </c>
      <c r="C542" s="95" t="s">
        <v>83</v>
      </c>
      <c r="D542" s="96">
        <v>1</v>
      </c>
      <c r="E542" s="97">
        <v>45352</v>
      </c>
      <c r="F542" s="98">
        <v>46.87</v>
      </c>
      <c r="G542" s="101">
        <v>1</v>
      </c>
      <c r="H542" s="102">
        <v>0.23516228756884971</v>
      </c>
      <c r="I542" s="102">
        <v>0.21966842736486258</v>
      </c>
      <c r="J542" s="102">
        <v>0.23504538398326369</v>
      </c>
      <c r="K542" s="102">
        <v>0.20674207770833952</v>
      </c>
      <c r="L542" s="102">
        <v>0.17149920684288822</v>
      </c>
      <c r="M542" s="102">
        <v>0.1618122816472472</v>
      </c>
      <c r="N542" s="102">
        <v>0.17557903330914121</v>
      </c>
      <c r="O542" s="102">
        <v>0.1745298280644238</v>
      </c>
      <c r="P542" s="102">
        <v>0.21253180841071748</v>
      </c>
      <c r="Q542" s="102">
        <v>0.2107432866718385</v>
      </c>
      <c r="R542" s="102">
        <v>0.2155843839491689</v>
      </c>
      <c r="S542" s="102">
        <v>0.20959371231642632</v>
      </c>
      <c r="T542" s="118">
        <f t="shared" si="9"/>
        <v>46.87</v>
      </c>
    </row>
    <row r="543" spans="1:20" x14ac:dyDescent="0.2">
      <c r="A543" s="111">
        <v>537</v>
      </c>
      <c r="B543" s="95" t="s">
        <v>1056</v>
      </c>
      <c r="C543" s="95" t="s">
        <v>83</v>
      </c>
      <c r="D543" s="96">
        <v>1</v>
      </c>
      <c r="E543" s="97">
        <v>45352</v>
      </c>
      <c r="F543" s="98">
        <v>46.87</v>
      </c>
      <c r="G543" s="101">
        <v>1</v>
      </c>
      <c r="H543" s="102">
        <v>0.23516228756884971</v>
      </c>
      <c r="I543" s="102">
        <v>0.21966842736486258</v>
      </c>
      <c r="J543" s="102">
        <v>0.23504538398326369</v>
      </c>
      <c r="K543" s="102">
        <v>0.20674207770833952</v>
      </c>
      <c r="L543" s="102">
        <v>0.17149920684288822</v>
      </c>
      <c r="M543" s="102">
        <v>0.1618122816472472</v>
      </c>
      <c r="N543" s="102">
        <v>0.17557903330914121</v>
      </c>
      <c r="O543" s="102">
        <v>0.1745298280644238</v>
      </c>
      <c r="P543" s="102">
        <v>0.21253180841071748</v>
      </c>
      <c r="Q543" s="102">
        <v>0.2107432866718385</v>
      </c>
      <c r="R543" s="102">
        <v>0.2155843839491689</v>
      </c>
      <c r="S543" s="102">
        <v>0.20959371231642632</v>
      </c>
      <c r="T543" s="118">
        <f t="shared" si="9"/>
        <v>46.87</v>
      </c>
    </row>
    <row r="544" spans="1:20" x14ac:dyDescent="0.2">
      <c r="A544" s="111">
        <v>538</v>
      </c>
      <c r="B544" s="95" t="s">
        <v>1057</v>
      </c>
      <c r="C544" s="95" t="s">
        <v>83</v>
      </c>
      <c r="D544" s="96">
        <v>1</v>
      </c>
      <c r="E544" s="97">
        <v>45352</v>
      </c>
      <c r="F544" s="98">
        <v>46.87</v>
      </c>
      <c r="G544" s="101">
        <v>1</v>
      </c>
      <c r="H544" s="102">
        <v>0.23516228756884971</v>
      </c>
      <c r="I544" s="102">
        <v>0.21966842736486258</v>
      </c>
      <c r="J544" s="102">
        <v>0.23504538398326369</v>
      </c>
      <c r="K544" s="102">
        <v>0.20674207770833952</v>
      </c>
      <c r="L544" s="102">
        <v>0.17149920684288822</v>
      </c>
      <c r="M544" s="102">
        <v>0.1618122816472472</v>
      </c>
      <c r="N544" s="102">
        <v>0.17557903330914121</v>
      </c>
      <c r="O544" s="102">
        <v>0.1745298280644238</v>
      </c>
      <c r="P544" s="102">
        <v>0.21253180841071748</v>
      </c>
      <c r="Q544" s="102">
        <v>0.2107432866718385</v>
      </c>
      <c r="R544" s="102">
        <v>0.2155843839491689</v>
      </c>
      <c r="S544" s="102">
        <v>0.20959371231642632</v>
      </c>
      <c r="T544" s="118">
        <f t="shared" si="9"/>
        <v>46.87</v>
      </c>
    </row>
    <row r="545" spans="1:20" x14ac:dyDescent="0.2">
      <c r="A545" s="111">
        <v>539</v>
      </c>
      <c r="B545" s="95" t="s">
        <v>1830</v>
      </c>
      <c r="C545" s="95" t="s">
        <v>83</v>
      </c>
      <c r="D545" s="96">
        <v>1</v>
      </c>
      <c r="E545" s="97">
        <v>45383</v>
      </c>
      <c r="F545" s="98">
        <v>46.87</v>
      </c>
      <c r="G545" s="101">
        <v>1</v>
      </c>
      <c r="H545" s="102">
        <v>0.23516228756884971</v>
      </c>
      <c r="I545" s="102">
        <v>0.21966842736486258</v>
      </c>
      <c r="J545" s="102">
        <v>0.23504538398326369</v>
      </c>
      <c r="K545" s="102">
        <v>0.20674207770833952</v>
      </c>
      <c r="L545" s="102">
        <v>0.17149920684288822</v>
      </c>
      <c r="M545" s="102">
        <v>0.1618122816472472</v>
      </c>
      <c r="N545" s="102">
        <v>0.17557903330914121</v>
      </c>
      <c r="O545" s="102">
        <v>0.1745298280644238</v>
      </c>
      <c r="P545" s="102">
        <v>0.21253180841071748</v>
      </c>
      <c r="Q545" s="102">
        <v>0.2107432866718385</v>
      </c>
      <c r="R545" s="102">
        <v>0.2155843839491689</v>
      </c>
      <c r="S545" s="102">
        <v>0.20959371231642632</v>
      </c>
      <c r="T545" s="118">
        <f t="shared" ref="T545:T600" si="10">F545</f>
        <v>46.87</v>
      </c>
    </row>
    <row r="546" spans="1:20" x14ac:dyDescent="0.2">
      <c r="A546" s="111">
        <v>540</v>
      </c>
      <c r="B546" s="95" t="s">
        <v>1831</v>
      </c>
      <c r="C546" s="95" t="s">
        <v>83</v>
      </c>
      <c r="D546" s="96">
        <v>1</v>
      </c>
      <c r="E546" s="97">
        <v>45536</v>
      </c>
      <c r="F546" s="98">
        <v>47.945</v>
      </c>
      <c r="G546" s="101">
        <v>1</v>
      </c>
      <c r="H546" s="102">
        <v>0.23516228756884971</v>
      </c>
      <c r="I546" s="102">
        <v>0.21966842736486258</v>
      </c>
      <c r="J546" s="102">
        <v>0.23504538398326369</v>
      </c>
      <c r="K546" s="102">
        <v>0.20674207770833952</v>
      </c>
      <c r="L546" s="102">
        <v>0.17149920684288822</v>
      </c>
      <c r="M546" s="102">
        <v>0.1618122816472472</v>
      </c>
      <c r="N546" s="102">
        <v>0.17557903330914121</v>
      </c>
      <c r="O546" s="102">
        <v>0.1745298280644238</v>
      </c>
      <c r="P546" s="102">
        <v>0.21253180841071748</v>
      </c>
      <c r="Q546" s="102">
        <v>0.2107432866718385</v>
      </c>
      <c r="R546" s="102">
        <v>0.2155843839491689</v>
      </c>
      <c r="S546" s="102">
        <v>0.20959371231642632</v>
      </c>
      <c r="T546" s="118">
        <f t="shared" si="10"/>
        <v>47.945</v>
      </c>
    </row>
    <row r="547" spans="1:20" x14ac:dyDescent="0.2">
      <c r="A547" s="111">
        <v>541</v>
      </c>
      <c r="B547" s="95" t="s">
        <v>1832</v>
      </c>
      <c r="C547" s="95" t="s">
        <v>83</v>
      </c>
      <c r="D547" s="96">
        <v>1</v>
      </c>
      <c r="E547" s="97">
        <v>45536</v>
      </c>
      <c r="F547" s="98">
        <v>47.945</v>
      </c>
      <c r="G547" s="101">
        <v>1</v>
      </c>
      <c r="H547" s="102">
        <v>0.23516228756884971</v>
      </c>
      <c r="I547" s="102">
        <v>0.21966842736486258</v>
      </c>
      <c r="J547" s="102">
        <v>0.23504538398326369</v>
      </c>
      <c r="K547" s="102">
        <v>0.20674207770833952</v>
      </c>
      <c r="L547" s="102">
        <v>0.17149920684288822</v>
      </c>
      <c r="M547" s="102">
        <v>0.1618122816472472</v>
      </c>
      <c r="N547" s="102">
        <v>0.17557903330914121</v>
      </c>
      <c r="O547" s="102">
        <v>0.1745298280644238</v>
      </c>
      <c r="P547" s="102">
        <v>0.21253180841071748</v>
      </c>
      <c r="Q547" s="102">
        <v>0.2107432866718385</v>
      </c>
      <c r="R547" s="102">
        <v>0.2155843839491689</v>
      </c>
      <c r="S547" s="102">
        <v>0.20959371231642632</v>
      </c>
      <c r="T547" s="118">
        <f t="shared" si="10"/>
        <v>47.945</v>
      </c>
    </row>
    <row r="548" spans="1:20" x14ac:dyDescent="0.2">
      <c r="A548" s="111">
        <v>542</v>
      </c>
      <c r="B548" s="95" t="s">
        <v>1833</v>
      </c>
      <c r="C548" s="95" t="s">
        <v>83</v>
      </c>
      <c r="D548" s="96">
        <v>1</v>
      </c>
      <c r="E548" s="97">
        <v>45413</v>
      </c>
      <c r="F548" s="98">
        <v>47.945</v>
      </c>
      <c r="G548" s="101">
        <v>1</v>
      </c>
      <c r="H548" s="102">
        <v>0.23516228756884971</v>
      </c>
      <c r="I548" s="102">
        <v>0.21966842736486258</v>
      </c>
      <c r="J548" s="102">
        <v>0.23504538398326369</v>
      </c>
      <c r="K548" s="102">
        <v>0.20674207770833952</v>
      </c>
      <c r="L548" s="102">
        <v>0.17149920684288822</v>
      </c>
      <c r="M548" s="102">
        <v>0.1618122816472472</v>
      </c>
      <c r="N548" s="102">
        <v>0.17557903330914121</v>
      </c>
      <c r="O548" s="102">
        <v>0.1745298280644238</v>
      </c>
      <c r="P548" s="102">
        <v>0.21253180841071748</v>
      </c>
      <c r="Q548" s="102">
        <v>0.2107432866718385</v>
      </c>
      <c r="R548" s="102">
        <v>0.2155843839491689</v>
      </c>
      <c r="S548" s="102">
        <v>0.20959371231642632</v>
      </c>
      <c r="T548" s="118">
        <f t="shared" si="10"/>
        <v>47.945</v>
      </c>
    </row>
    <row r="549" spans="1:20" x14ac:dyDescent="0.2">
      <c r="A549" s="111">
        <v>543</v>
      </c>
      <c r="B549" s="95" t="s">
        <v>1834</v>
      </c>
      <c r="C549" s="95" t="s">
        <v>83</v>
      </c>
      <c r="D549" s="96">
        <v>1</v>
      </c>
      <c r="E549" s="97">
        <v>45597</v>
      </c>
      <c r="F549" s="98">
        <v>47.945</v>
      </c>
      <c r="G549" s="101">
        <v>1</v>
      </c>
      <c r="H549" s="102">
        <v>0.23516228756884971</v>
      </c>
      <c r="I549" s="102">
        <v>0.21966842736486258</v>
      </c>
      <c r="J549" s="102">
        <v>0.23504538398326369</v>
      </c>
      <c r="K549" s="102">
        <v>0.20674207770833952</v>
      </c>
      <c r="L549" s="102">
        <v>0.17149920684288822</v>
      </c>
      <c r="M549" s="102">
        <v>0.1618122816472472</v>
      </c>
      <c r="N549" s="102">
        <v>0.17557903330914121</v>
      </c>
      <c r="O549" s="102">
        <v>0.1745298280644238</v>
      </c>
      <c r="P549" s="102">
        <v>0.21253180841071748</v>
      </c>
      <c r="Q549" s="102">
        <v>0.2107432866718385</v>
      </c>
      <c r="R549" s="102">
        <v>0.2155843839491689</v>
      </c>
      <c r="S549" s="102">
        <v>0.20959371231642632</v>
      </c>
      <c r="T549" s="118">
        <f t="shared" si="10"/>
        <v>47.945</v>
      </c>
    </row>
    <row r="550" spans="1:20" x14ac:dyDescent="0.2">
      <c r="A550" s="111">
        <v>544</v>
      </c>
      <c r="B550" s="95" t="s">
        <v>1835</v>
      </c>
      <c r="C550" s="95" t="s">
        <v>83</v>
      </c>
      <c r="D550" s="96">
        <v>1</v>
      </c>
      <c r="E550" s="97">
        <v>45597</v>
      </c>
      <c r="F550" s="98">
        <v>47.945</v>
      </c>
      <c r="G550" s="101">
        <v>1</v>
      </c>
      <c r="H550" s="102">
        <v>0.23516228756884971</v>
      </c>
      <c r="I550" s="102">
        <v>0.21966842736486258</v>
      </c>
      <c r="J550" s="102">
        <v>0.23504538398326369</v>
      </c>
      <c r="K550" s="102">
        <v>0.20674207770833952</v>
      </c>
      <c r="L550" s="102">
        <v>0.17149920684288822</v>
      </c>
      <c r="M550" s="102">
        <v>0.1618122816472472</v>
      </c>
      <c r="N550" s="102">
        <v>0.17557903330914121</v>
      </c>
      <c r="O550" s="102">
        <v>0.1745298280644238</v>
      </c>
      <c r="P550" s="102">
        <v>0.21253180841071748</v>
      </c>
      <c r="Q550" s="102">
        <v>0.2107432866718385</v>
      </c>
      <c r="R550" s="102">
        <v>0.2155843839491689</v>
      </c>
      <c r="S550" s="102">
        <v>0.20959371231642632</v>
      </c>
      <c r="T550" s="118">
        <f t="shared" si="10"/>
        <v>47.945</v>
      </c>
    </row>
    <row r="551" spans="1:20" x14ac:dyDescent="0.2">
      <c r="A551" s="111">
        <v>545</v>
      </c>
      <c r="B551" s="95" t="s">
        <v>1836</v>
      </c>
      <c r="C551" s="95" t="s">
        <v>83</v>
      </c>
      <c r="D551" s="96">
        <v>1</v>
      </c>
      <c r="E551" s="97">
        <v>45597</v>
      </c>
      <c r="F551" s="98">
        <v>47.945</v>
      </c>
      <c r="G551" s="101">
        <v>1</v>
      </c>
      <c r="H551" s="102">
        <v>0.23516228756884971</v>
      </c>
      <c r="I551" s="102">
        <v>0.21966842736486258</v>
      </c>
      <c r="J551" s="102">
        <v>0.23504538398326369</v>
      </c>
      <c r="K551" s="102">
        <v>0.20674207770833952</v>
      </c>
      <c r="L551" s="102">
        <v>0.17149920684288822</v>
      </c>
      <c r="M551" s="102">
        <v>0.1618122816472472</v>
      </c>
      <c r="N551" s="102">
        <v>0.17557903330914121</v>
      </c>
      <c r="O551" s="102">
        <v>0.1745298280644238</v>
      </c>
      <c r="P551" s="102">
        <v>0.21253180841071748</v>
      </c>
      <c r="Q551" s="102">
        <v>0.2107432866718385</v>
      </c>
      <c r="R551" s="102">
        <v>0.2155843839491689</v>
      </c>
      <c r="S551" s="102">
        <v>0.20959371231642632</v>
      </c>
      <c r="T551" s="118">
        <f t="shared" si="10"/>
        <v>47.945</v>
      </c>
    </row>
    <row r="552" spans="1:20" x14ac:dyDescent="0.2">
      <c r="A552" s="111">
        <v>546</v>
      </c>
      <c r="B552" s="95" t="s">
        <v>1837</v>
      </c>
      <c r="C552" s="95" t="s">
        <v>83</v>
      </c>
      <c r="D552" s="96">
        <v>1</v>
      </c>
      <c r="E552" s="97">
        <v>45597</v>
      </c>
      <c r="F552" s="98">
        <v>41.064999999999998</v>
      </c>
      <c r="G552" s="101">
        <v>1</v>
      </c>
      <c r="H552" s="102">
        <v>0.23516228756884971</v>
      </c>
      <c r="I552" s="102">
        <v>0.21966842736486258</v>
      </c>
      <c r="J552" s="102">
        <v>0.23504538398326369</v>
      </c>
      <c r="K552" s="102">
        <v>0.20674207770833952</v>
      </c>
      <c r="L552" s="102">
        <v>0.17149920684288822</v>
      </c>
      <c r="M552" s="102">
        <v>0.1618122816472472</v>
      </c>
      <c r="N552" s="102">
        <v>0.17557903330914121</v>
      </c>
      <c r="O552" s="102">
        <v>0.1745298280644238</v>
      </c>
      <c r="P552" s="102">
        <v>0.21253180841071748</v>
      </c>
      <c r="Q552" s="102">
        <v>0.2107432866718385</v>
      </c>
      <c r="R552" s="102">
        <v>0.2155843839491689</v>
      </c>
      <c r="S552" s="102">
        <v>0.20959371231642632</v>
      </c>
      <c r="T552" s="118">
        <f t="shared" si="10"/>
        <v>41.064999999999998</v>
      </c>
    </row>
    <row r="553" spans="1:20" x14ac:dyDescent="0.2">
      <c r="A553" s="111">
        <v>547</v>
      </c>
      <c r="B553" s="95" t="s">
        <v>1058</v>
      </c>
      <c r="C553" s="95" t="s">
        <v>83</v>
      </c>
      <c r="D553" s="96">
        <v>3</v>
      </c>
      <c r="E553" s="97">
        <v>45296</v>
      </c>
      <c r="F553" s="98">
        <v>50</v>
      </c>
      <c r="G553" s="101">
        <v>1</v>
      </c>
      <c r="H553" s="102">
        <v>0.22871264683271059</v>
      </c>
      <c r="I553" s="102">
        <v>0.23750563879343578</v>
      </c>
      <c r="J553" s="102">
        <v>0.23037320442145653</v>
      </c>
      <c r="K553" s="102">
        <v>0.22169681899004828</v>
      </c>
      <c r="L553" s="102">
        <v>0.18652447212227979</v>
      </c>
      <c r="M553" s="102">
        <v>0.18988281789981101</v>
      </c>
      <c r="N553" s="102">
        <v>0.18730858498199443</v>
      </c>
      <c r="O553" s="102">
        <v>0.20642963181667212</v>
      </c>
      <c r="P553" s="102">
        <v>0.25801633166033289</v>
      </c>
      <c r="Q553" s="102">
        <v>0.23400168262830828</v>
      </c>
      <c r="R553" s="102">
        <v>0.22614830050781706</v>
      </c>
      <c r="S553" s="102">
        <v>0.23465907887395288</v>
      </c>
      <c r="T553" s="118">
        <f t="shared" si="10"/>
        <v>50</v>
      </c>
    </row>
    <row r="554" spans="1:20" x14ac:dyDescent="0.2">
      <c r="A554" s="111">
        <v>548</v>
      </c>
      <c r="B554" s="95" t="s">
        <v>1059</v>
      </c>
      <c r="C554" s="95" t="s">
        <v>83</v>
      </c>
      <c r="D554" s="96">
        <v>3</v>
      </c>
      <c r="E554" s="97">
        <v>45296</v>
      </c>
      <c r="F554" s="98">
        <v>50</v>
      </c>
      <c r="G554" s="101">
        <v>1</v>
      </c>
      <c r="H554" s="102">
        <v>0.22871264683271059</v>
      </c>
      <c r="I554" s="102">
        <v>0.23750563879343578</v>
      </c>
      <c r="J554" s="102">
        <v>0.23037320442145653</v>
      </c>
      <c r="K554" s="102">
        <v>0.22169681899004828</v>
      </c>
      <c r="L554" s="102">
        <v>0.18652447212227979</v>
      </c>
      <c r="M554" s="102">
        <v>0.18988281789981101</v>
      </c>
      <c r="N554" s="102">
        <v>0.18730858498199443</v>
      </c>
      <c r="O554" s="102">
        <v>0.20642963181667212</v>
      </c>
      <c r="P554" s="102">
        <v>0.25801633166033289</v>
      </c>
      <c r="Q554" s="102">
        <v>0.23400168262830828</v>
      </c>
      <c r="R554" s="102">
        <v>0.22614830050781706</v>
      </c>
      <c r="S554" s="102">
        <v>0.23465907887395288</v>
      </c>
      <c r="T554" s="118">
        <f t="shared" si="10"/>
        <v>50</v>
      </c>
    </row>
    <row r="555" spans="1:20" x14ac:dyDescent="0.2">
      <c r="A555" s="111">
        <v>549</v>
      </c>
      <c r="B555" s="95" t="s">
        <v>1060</v>
      </c>
      <c r="C555" s="95" t="s">
        <v>83</v>
      </c>
      <c r="D555" s="96">
        <v>3</v>
      </c>
      <c r="E555" s="97">
        <v>45296</v>
      </c>
      <c r="F555" s="98">
        <v>50</v>
      </c>
      <c r="G555" s="101">
        <v>1</v>
      </c>
      <c r="H555" s="102">
        <v>0.22871264683271059</v>
      </c>
      <c r="I555" s="102">
        <v>0.23750563879343578</v>
      </c>
      <c r="J555" s="102">
        <v>0.23037320442145653</v>
      </c>
      <c r="K555" s="102">
        <v>0.22169681899004828</v>
      </c>
      <c r="L555" s="102">
        <v>0.18652447212227979</v>
      </c>
      <c r="M555" s="102">
        <v>0.18988281789981101</v>
      </c>
      <c r="N555" s="102">
        <v>0.18730858498199443</v>
      </c>
      <c r="O555" s="102">
        <v>0.20642963181667212</v>
      </c>
      <c r="P555" s="102">
        <v>0.25801633166033289</v>
      </c>
      <c r="Q555" s="102">
        <v>0.23400168262830828</v>
      </c>
      <c r="R555" s="102">
        <v>0.22614830050781706</v>
      </c>
      <c r="S555" s="102">
        <v>0.23465907887395288</v>
      </c>
      <c r="T555" s="118">
        <f t="shared" si="10"/>
        <v>50</v>
      </c>
    </row>
    <row r="556" spans="1:20" x14ac:dyDescent="0.2">
      <c r="A556" s="111">
        <v>550</v>
      </c>
      <c r="B556" s="95" t="s">
        <v>1061</v>
      </c>
      <c r="C556" s="95" t="s">
        <v>83</v>
      </c>
      <c r="D556" s="96">
        <v>3</v>
      </c>
      <c r="E556" s="97">
        <v>45296</v>
      </c>
      <c r="F556" s="98">
        <v>5.0010000000000003</v>
      </c>
      <c r="G556" s="101">
        <v>1</v>
      </c>
      <c r="H556" s="102">
        <v>0.22871264683271059</v>
      </c>
      <c r="I556" s="102">
        <v>0.23750563879343578</v>
      </c>
      <c r="J556" s="102">
        <v>0.23037320442145653</v>
      </c>
      <c r="K556" s="102">
        <v>0.22169681899004828</v>
      </c>
      <c r="L556" s="102">
        <v>0.18652447212227979</v>
      </c>
      <c r="M556" s="102">
        <v>0.18988281789981101</v>
      </c>
      <c r="N556" s="102">
        <v>0.18730858498199443</v>
      </c>
      <c r="O556" s="102">
        <v>0.20642963181667212</v>
      </c>
      <c r="P556" s="102">
        <v>0.25801633166033289</v>
      </c>
      <c r="Q556" s="102">
        <v>0.23400168262830828</v>
      </c>
      <c r="R556" s="102">
        <v>0.22614830050781706</v>
      </c>
      <c r="S556" s="102">
        <v>0.23465907887395288</v>
      </c>
      <c r="T556" s="118">
        <f t="shared" si="10"/>
        <v>5.0010000000000003</v>
      </c>
    </row>
    <row r="557" spans="1:20" x14ac:dyDescent="0.2">
      <c r="A557" s="111">
        <v>551</v>
      </c>
      <c r="B557" s="95" t="s">
        <v>1062</v>
      </c>
      <c r="C557" s="95" t="s">
        <v>83</v>
      </c>
      <c r="D557" s="96">
        <v>3</v>
      </c>
      <c r="E557" s="97">
        <v>45255</v>
      </c>
      <c r="F557" s="98">
        <v>50</v>
      </c>
      <c r="G557" s="101">
        <v>1</v>
      </c>
      <c r="H557" s="102">
        <v>0.22871264683271059</v>
      </c>
      <c r="I557" s="102">
        <v>0.23750563879343578</v>
      </c>
      <c r="J557" s="102">
        <v>0.23037320442145653</v>
      </c>
      <c r="K557" s="102">
        <v>0.22169681899004828</v>
      </c>
      <c r="L557" s="102">
        <v>0.18652447212227979</v>
      </c>
      <c r="M557" s="102">
        <v>0.18988281789981101</v>
      </c>
      <c r="N557" s="102">
        <v>0.18730858498199443</v>
      </c>
      <c r="O557" s="102">
        <v>0.20642963181667212</v>
      </c>
      <c r="P557" s="102">
        <v>0.25801633166033289</v>
      </c>
      <c r="Q557" s="102">
        <v>0.23400168262830828</v>
      </c>
      <c r="R557" s="102">
        <v>0.22614830050781706</v>
      </c>
      <c r="S557" s="102">
        <v>0.23465907887395288</v>
      </c>
      <c r="T557" s="118">
        <f t="shared" si="10"/>
        <v>50</v>
      </c>
    </row>
    <row r="558" spans="1:20" x14ac:dyDescent="0.2">
      <c r="A558" s="111">
        <v>552</v>
      </c>
      <c r="B558" s="95" t="s">
        <v>1063</v>
      </c>
      <c r="C558" s="95" t="s">
        <v>83</v>
      </c>
      <c r="D558" s="96">
        <v>3</v>
      </c>
      <c r="E558" s="97">
        <v>45255</v>
      </c>
      <c r="F558" s="98">
        <v>50</v>
      </c>
      <c r="G558" s="101">
        <v>1</v>
      </c>
      <c r="H558" s="102">
        <v>0.22871264683271059</v>
      </c>
      <c r="I558" s="102">
        <v>0.23750563879343578</v>
      </c>
      <c r="J558" s="102">
        <v>0.23037320442145653</v>
      </c>
      <c r="K558" s="102">
        <v>0.22169681899004828</v>
      </c>
      <c r="L558" s="102">
        <v>0.18652447212227979</v>
      </c>
      <c r="M558" s="102">
        <v>0.18988281789981101</v>
      </c>
      <c r="N558" s="102">
        <v>0.18730858498199443</v>
      </c>
      <c r="O558" s="102">
        <v>0.20642963181667212</v>
      </c>
      <c r="P558" s="102">
        <v>0.25801633166033289</v>
      </c>
      <c r="Q558" s="102">
        <v>0.23400168262830828</v>
      </c>
      <c r="R558" s="102">
        <v>0.22614830050781706</v>
      </c>
      <c r="S558" s="102">
        <v>0.23465907887395288</v>
      </c>
      <c r="T558" s="118">
        <f t="shared" si="10"/>
        <v>50</v>
      </c>
    </row>
    <row r="559" spans="1:20" x14ac:dyDescent="0.2">
      <c r="A559" s="111">
        <v>553</v>
      </c>
      <c r="B559" s="95" t="s">
        <v>1064</v>
      </c>
      <c r="C559" s="95" t="s">
        <v>83</v>
      </c>
      <c r="D559" s="96">
        <v>3</v>
      </c>
      <c r="E559" s="97">
        <v>45256</v>
      </c>
      <c r="F559" s="98">
        <v>50</v>
      </c>
      <c r="G559" s="101">
        <v>1</v>
      </c>
      <c r="H559" s="102">
        <v>0.22871264683271059</v>
      </c>
      <c r="I559" s="102">
        <v>0.23750563879343578</v>
      </c>
      <c r="J559" s="102">
        <v>0.23037320442145653</v>
      </c>
      <c r="K559" s="102">
        <v>0.22169681899004828</v>
      </c>
      <c r="L559" s="102">
        <v>0.18652447212227979</v>
      </c>
      <c r="M559" s="102">
        <v>0.18988281789981101</v>
      </c>
      <c r="N559" s="102">
        <v>0.18730858498199443</v>
      </c>
      <c r="O559" s="102">
        <v>0.20642963181667212</v>
      </c>
      <c r="P559" s="102">
        <v>0.25801633166033289</v>
      </c>
      <c r="Q559" s="102">
        <v>0.23400168262830828</v>
      </c>
      <c r="R559" s="102">
        <v>0.22614830050781706</v>
      </c>
      <c r="S559" s="102">
        <v>0.23465907887395288</v>
      </c>
      <c r="T559" s="118">
        <f t="shared" si="10"/>
        <v>50</v>
      </c>
    </row>
    <row r="560" spans="1:20" x14ac:dyDescent="0.2">
      <c r="A560" s="111">
        <v>554</v>
      </c>
      <c r="B560" s="95" t="s">
        <v>1065</v>
      </c>
      <c r="C560" s="95" t="s">
        <v>83</v>
      </c>
      <c r="D560" s="96">
        <v>3</v>
      </c>
      <c r="E560" s="97">
        <v>45279</v>
      </c>
      <c r="F560" s="98">
        <v>50</v>
      </c>
      <c r="G560" s="101">
        <v>1</v>
      </c>
      <c r="H560" s="102">
        <v>0.22871264683271059</v>
      </c>
      <c r="I560" s="102">
        <v>0.23750563879343578</v>
      </c>
      <c r="J560" s="102">
        <v>0.23037320442145653</v>
      </c>
      <c r="K560" s="102">
        <v>0.22169681899004828</v>
      </c>
      <c r="L560" s="102">
        <v>0.18652447212227979</v>
      </c>
      <c r="M560" s="102">
        <v>0.18988281789981101</v>
      </c>
      <c r="N560" s="102">
        <v>0.18730858498199443</v>
      </c>
      <c r="O560" s="102">
        <v>0.20642963181667212</v>
      </c>
      <c r="P560" s="102">
        <v>0.25801633166033289</v>
      </c>
      <c r="Q560" s="102">
        <v>0.23400168262830828</v>
      </c>
      <c r="R560" s="102">
        <v>0.22614830050781706</v>
      </c>
      <c r="S560" s="102">
        <v>0.23465907887395288</v>
      </c>
      <c r="T560" s="118">
        <f t="shared" si="10"/>
        <v>50</v>
      </c>
    </row>
    <row r="561" spans="1:33" x14ac:dyDescent="0.2">
      <c r="A561" s="111">
        <v>555</v>
      </c>
      <c r="B561" s="95" t="s">
        <v>1066</v>
      </c>
      <c r="C561" s="95" t="s">
        <v>83</v>
      </c>
      <c r="D561" s="96">
        <v>3</v>
      </c>
      <c r="E561" s="97">
        <v>45283</v>
      </c>
      <c r="F561" s="98">
        <v>50</v>
      </c>
      <c r="G561" s="101">
        <v>1</v>
      </c>
      <c r="H561" s="102">
        <v>0.22871264683271059</v>
      </c>
      <c r="I561" s="102">
        <v>0.23750563879343578</v>
      </c>
      <c r="J561" s="102">
        <v>0.23037320442145653</v>
      </c>
      <c r="K561" s="102">
        <v>0.22169681899004828</v>
      </c>
      <c r="L561" s="102">
        <v>0.18652447212227979</v>
      </c>
      <c r="M561" s="102">
        <v>0.18988281789981101</v>
      </c>
      <c r="N561" s="102">
        <v>0.18730858498199443</v>
      </c>
      <c r="O561" s="102">
        <v>0.20642963181667212</v>
      </c>
      <c r="P561" s="102">
        <v>0.25801633166033289</v>
      </c>
      <c r="Q561" s="102">
        <v>0.23400168262830828</v>
      </c>
      <c r="R561" s="102">
        <v>0.22614830050781706</v>
      </c>
      <c r="S561" s="102">
        <v>0.23465907887395288</v>
      </c>
      <c r="T561" s="118">
        <f t="shared" si="10"/>
        <v>50</v>
      </c>
    </row>
    <row r="562" spans="1:33" x14ac:dyDescent="0.2">
      <c r="A562" s="111">
        <v>556</v>
      </c>
      <c r="B562" s="95" t="s">
        <v>1067</v>
      </c>
      <c r="C562" s="95" t="s">
        <v>83</v>
      </c>
      <c r="D562" s="96">
        <v>3</v>
      </c>
      <c r="E562" s="97">
        <v>45270</v>
      </c>
      <c r="F562" s="98">
        <v>50</v>
      </c>
      <c r="G562" s="101">
        <v>1</v>
      </c>
      <c r="H562" s="102">
        <v>0.22871264683271059</v>
      </c>
      <c r="I562" s="102">
        <v>0.23750563879343578</v>
      </c>
      <c r="J562" s="102">
        <v>0.23037320442145653</v>
      </c>
      <c r="K562" s="102">
        <v>0.22169681899004828</v>
      </c>
      <c r="L562" s="102">
        <v>0.18652447212227979</v>
      </c>
      <c r="M562" s="102">
        <v>0.18988281789981101</v>
      </c>
      <c r="N562" s="102">
        <v>0.18730858498199443</v>
      </c>
      <c r="O562" s="102">
        <v>0.20642963181667212</v>
      </c>
      <c r="P562" s="102">
        <v>0.25801633166033289</v>
      </c>
      <c r="Q562" s="102">
        <v>0.23400168262830828</v>
      </c>
      <c r="R562" s="102">
        <v>0.22614830050781706</v>
      </c>
      <c r="S562" s="102">
        <v>0.23465907887395288</v>
      </c>
      <c r="T562" s="118">
        <f t="shared" si="10"/>
        <v>50</v>
      </c>
    </row>
    <row r="563" spans="1:33" x14ac:dyDescent="0.2">
      <c r="A563" s="111">
        <v>557</v>
      </c>
      <c r="B563" s="95" t="s">
        <v>1068</v>
      </c>
      <c r="C563" s="95" t="s">
        <v>83</v>
      </c>
      <c r="D563" s="96">
        <v>1</v>
      </c>
      <c r="E563" s="97">
        <v>45413</v>
      </c>
      <c r="F563" s="98">
        <v>85</v>
      </c>
      <c r="G563" s="101">
        <v>1</v>
      </c>
      <c r="H563" s="102">
        <v>0.23516228756884971</v>
      </c>
      <c r="I563" s="102">
        <v>0.21966842736486258</v>
      </c>
      <c r="J563" s="102">
        <v>0.23504538398326369</v>
      </c>
      <c r="K563" s="102">
        <v>0.20674207770833952</v>
      </c>
      <c r="L563" s="102">
        <v>0.17149920684288822</v>
      </c>
      <c r="M563" s="102">
        <v>0.1618122816472472</v>
      </c>
      <c r="N563" s="102">
        <v>0.17557903330914121</v>
      </c>
      <c r="O563" s="102">
        <v>0.1745298280644238</v>
      </c>
      <c r="P563" s="102">
        <v>0.21253180841071748</v>
      </c>
      <c r="Q563" s="102">
        <v>0.2107432866718385</v>
      </c>
      <c r="R563" s="102">
        <v>0.2155843839491689</v>
      </c>
      <c r="S563" s="102">
        <v>0.20959371231642632</v>
      </c>
      <c r="T563" s="118">
        <f t="shared" si="10"/>
        <v>85</v>
      </c>
    </row>
    <row r="564" spans="1:33" x14ac:dyDescent="0.2">
      <c r="A564" s="111">
        <v>558</v>
      </c>
      <c r="B564" s="95" t="s">
        <v>1072</v>
      </c>
      <c r="C564" s="95" t="s">
        <v>83</v>
      </c>
      <c r="D564" s="96">
        <v>1</v>
      </c>
      <c r="E564" s="97">
        <v>45383</v>
      </c>
      <c r="F564" s="98">
        <v>44.1</v>
      </c>
      <c r="G564" s="101">
        <v>1</v>
      </c>
      <c r="H564" s="102">
        <v>0.23516228756884971</v>
      </c>
      <c r="I564" s="102">
        <v>0.21966842736486258</v>
      </c>
      <c r="J564" s="102">
        <v>0.23504538398326369</v>
      </c>
      <c r="K564" s="102">
        <v>0.20674207770833952</v>
      </c>
      <c r="L564" s="102">
        <v>0.17149920684288822</v>
      </c>
      <c r="M564" s="102">
        <v>0.1618122816472472</v>
      </c>
      <c r="N564" s="102">
        <v>0.17557903330914121</v>
      </c>
      <c r="O564" s="102">
        <v>0.1745298280644238</v>
      </c>
      <c r="P564" s="102">
        <v>0.21253180841071748</v>
      </c>
      <c r="Q564" s="102">
        <v>0.2107432866718385</v>
      </c>
      <c r="R564" s="102">
        <v>0.2155843839491689</v>
      </c>
      <c r="S564" s="102">
        <v>0.20959371231642632</v>
      </c>
      <c r="T564" s="118">
        <f t="shared" si="10"/>
        <v>44.1</v>
      </c>
    </row>
    <row r="565" spans="1:33" x14ac:dyDescent="0.2">
      <c r="A565" s="111">
        <v>559</v>
      </c>
      <c r="B565" s="95" t="s">
        <v>1073</v>
      </c>
      <c r="C565" s="95" t="s">
        <v>83</v>
      </c>
      <c r="D565" s="96">
        <v>1</v>
      </c>
      <c r="E565" s="97">
        <v>45383</v>
      </c>
      <c r="F565" s="98">
        <v>44.1</v>
      </c>
      <c r="G565" s="101">
        <v>1</v>
      </c>
      <c r="H565" s="102">
        <v>0.23516228756884971</v>
      </c>
      <c r="I565" s="102">
        <v>0.21966842736486258</v>
      </c>
      <c r="J565" s="102">
        <v>0.23504538398326369</v>
      </c>
      <c r="K565" s="102">
        <v>0.20674207770833952</v>
      </c>
      <c r="L565" s="102">
        <v>0.17149920684288822</v>
      </c>
      <c r="M565" s="102">
        <v>0.1618122816472472</v>
      </c>
      <c r="N565" s="102">
        <v>0.17557903330914121</v>
      </c>
      <c r="O565" s="102">
        <v>0.1745298280644238</v>
      </c>
      <c r="P565" s="102">
        <v>0.21253180841071748</v>
      </c>
      <c r="Q565" s="102">
        <v>0.2107432866718385</v>
      </c>
      <c r="R565" s="102">
        <v>0.2155843839491689</v>
      </c>
      <c r="S565" s="102">
        <v>0.20959371231642632</v>
      </c>
      <c r="T565" s="118">
        <f t="shared" si="10"/>
        <v>44.1</v>
      </c>
    </row>
    <row r="566" spans="1:33" x14ac:dyDescent="0.2">
      <c r="A566" s="111">
        <v>560</v>
      </c>
      <c r="B566" s="95" t="s">
        <v>1074</v>
      </c>
      <c r="C566" s="95" t="s">
        <v>83</v>
      </c>
      <c r="D566" s="96">
        <v>1</v>
      </c>
      <c r="E566" s="97">
        <v>45413</v>
      </c>
      <c r="F566" s="98">
        <v>44.1</v>
      </c>
      <c r="G566" s="101">
        <v>1</v>
      </c>
      <c r="H566" s="102">
        <v>0.23516228756884971</v>
      </c>
      <c r="I566" s="102">
        <v>0.21966842736486258</v>
      </c>
      <c r="J566" s="102">
        <v>0.23504538398326369</v>
      </c>
      <c r="K566" s="102">
        <v>0.20674207770833952</v>
      </c>
      <c r="L566" s="102">
        <v>0.17149920684288822</v>
      </c>
      <c r="M566" s="102">
        <v>0.1618122816472472</v>
      </c>
      <c r="N566" s="102">
        <v>0.17557903330914121</v>
      </c>
      <c r="O566" s="102">
        <v>0.1745298280644238</v>
      </c>
      <c r="P566" s="102">
        <v>0.21253180841071748</v>
      </c>
      <c r="Q566" s="102">
        <v>0.2107432866718385</v>
      </c>
      <c r="R566" s="102">
        <v>0.2155843839491689</v>
      </c>
      <c r="S566" s="102">
        <v>0.20959371231642632</v>
      </c>
      <c r="T566" s="118">
        <f t="shared" si="10"/>
        <v>44.1</v>
      </c>
    </row>
    <row r="567" spans="1:33" x14ac:dyDescent="0.2">
      <c r="A567" s="111">
        <v>561</v>
      </c>
      <c r="B567" s="95" t="s">
        <v>1075</v>
      </c>
      <c r="C567" s="95" t="s">
        <v>83</v>
      </c>
      <c r="D567" s="96">
        <v>1</v>
      </c>
      <c r="E567" s="97">
        <v>45536</v>
      </c>
      <c r="F567" s="98">
        <v>44.1</v>
      </c>
      <c r="G567" s="101">
        <v>1</v>
      </c>
      <c r="H567" s="102">
        <v>0.23516228756884971</v>
      </c>
      <c r="I567" s="102">
        <v>0.21966842736486258</v>
      </c>
      <c r="J567" s="102">
        <v>0.23504538398326369</v>
      </c>
      <c r="K567" s="102">
        <v>0.20674207770833952</v>
      </c>
      <c r="L567" s="102">
        <v>0.17149920684288822</v>
      </c>
      <c r="M567" s="102">
        <v>0.1618122816472472</v>
      </c>
      <c r="N567" s="102">
        <v>0.17557903330914121</v>
      </c>
      <c r="O567" s="102">
        <v>0.1745298280644238</v>
      </c>
      <c r="P567" s="102">
        <v>0.21253180841071748</v>
      </c>
      <c r="Q567" s="102">
        <v>0.2107432866718385</v>
      </c>
      <c r="R567" s="102">
        <v>0.2155843839491689</v>
      </c>
      <c r="S567" s="102">
        <v>0.20959371231642632</v>
      </c>
      <c r="T567" s="118">
        <f t="shared" si="10"/>
        <v>44.1</v>
      </c>
    </row>
    <row r="568" spans="1:33" x14ac:dyDescent="0.2">
      <c r="A568" s="111">
        <v>562</v>
      </c>
      <c r="B568" s="95" t="s">
        <v>1076</v>
      </c>
      <c r="C568" s="95" t="s">
        <v>83</v>
      </c>
      <c r="D568" s="96">
        <v>1</v>
      </c>
      <c r="E568" s="97">
        <v>45413</v>
      </c>
      <c r="F568" s="98">
        <v>44.1</v>
      </c>
      <c r="G568" s="101">
        <v>1</v>
      </c>
      <c r="H568" s="102">
        <v>0.23516228756884971</v>
      </c>
      <c r="I568" s="102">
        <v>0.21966842736486258</v>
      </c>
      <c r="J568" s="102">
        <v>0.23504538398326369</v>
      </c>
      <c r="K568" s="102">
        <v>0.20674207770833952</v>
      </c>
      <c r="L568" s="102">
        <v>0.17149920684288822</v>
      </c>
      <c r="M568" s="102">
        <v>0.1618122816472472</v>
      </c>
      <c r="N568" s="102">
        <v>0.17557903330914121</v>
      </c>
      <c r="O568" s="102">
        <v>0.1745298280644238</v>
      </c>
      <c r="P568" s="102">
        <v>0.21253180841071748</v>
      </c>
      <c r="Q568" s="102">
        <v>0.2107432866718385</v>
      </c>
      <c r="R568" s="102">
        <v>0.2155843839491689</v>
      </c>
      <c r="S568" s="102">
        <v>0.20959371231642632</v>
      </c>
      <c r="T568" s="118">
        <f t="shared" si="10"/>
        <v>44.1</v>
      </c>
    </row>
    <row r="569" spans="1:33" x14ac:dyDescent="0.2">
      <c r="A569" s="111">
        <v>563</v>
      </c>
      <c r="B569" s="95" t="s">
        <v>1077</v>
      </c>
      <c r="C569" s="95" t="s">
        <v>83</v>
      </c>
      <c r="D569" s="96">
        <v>1</v>
      </c>
      <c r="E569" s="97">
        <v>45536</v>
      </c>
      <c r="F569" s="98">
        <v>44.1</v>
      </c>
      <c r="G569" s="101">
        <v>1</v>
      </c>
      <c r="H569" s="102">
        <v>0.23516228756884971</v>
      </c>
      <c r="I569" s="102">
        <v>0.21966842736486258</v>
      </c>
      <c r="J569" s="102">
        <v>0.23504538398326369</v>
      </c>
      <c r="K569" s="102">
        <v>0.20674207770833952</v>
      </c>
      <c r="L569" s="102">
        <v>0.17149920684288822</v>
      </c>
      <c r="M569" s="102">
        <v>0.1618122816472472</v>
      </c>
      <c r="N569" s="102">
        <v>0.17557903330914121</v>
      </c>
      <c r="O569" s="102">
        <v>0.1745298280644238</v>
      </c>
      <c r="P569" s="102">
        <v>0.21253180841071748</v>
      </c>
      <c r="Q569" s="102">
        <v>0.2107432866718385</v>
      </c>
      <c r="R569" s="102">
        <v>0.2155843839491689</v>
      </c>
      <c r="S569" s="102">
        <v>0.20959371231642632</v>
      </c>
      <c r="T569" s="118">
        <f t="shared" si="10"/>
        <v>44.1</v>
      </c>
      <c r="V569" s="103"/>
      <c r="W569" s="103"/>
      <c r="X569" s="103"/>
      <c r="Y569" s="103"/>
      <c r="Z569" s="103"/>
      <c r="AA569" s="103"/>
      <c r="AB569" s="103"/>
      <c r="AC569" s="103"/>
      <c r="AD569" s="103"/>
      <c r="AE569" s="103"/>
      <c r="AF569" s="103"/>
      <c r="AG569" s="103"/>
    </row>
    <row r="570" spans="1:33" x14ac:dyDescent="0.2">
      <c r="A570" s="111">
        <v>564</v>
      </c>
      <c r="B570" s="95" t="s">
        <v>1078</v>
      </c>
      <c r="C570" s="95" t="s">
        <v>83</v>
      </c>
      <c r="D570" s="96">
        <v>1</v>
      </c>
      <c r="E570" s="97">
        <v>45505</v>
      </c>
      <c r="F570" s="98">
        <v>44.1</v>
      </c>
      <c r="G570" s="101">
        <v>1</v>
      </c>
      <c r="H570" s="102">
        <v>0.23516228756884971</v>
      </c>
      <c r="I570" s="102">
        <v>0.21966842736486258</v>
      </c>
      <c r="J570" s="102">
        <v>0.23504538398326369</v>
      </c>
      <c r="K570" s="102">
        <v>0.20674207770833952</v>
      </c>
      <c r="L570" s="102">
        <v>0.17149920684288822</v>
      </c>
      <c r="M570" s="102">
        <v>0.1618122816472472</v>
      </c>
      <c r="N570" s="102">
        <v>0.17557903330914121</v>
      </c>
      <c r="O570" s="102">
        <v>0.1745298280644238</v>
      </c>
      <c r="P570" s="102">
        <v>0.21253180841071748</v>
      </c>
      <c r="Q570" s="102">
        <v>0.2107432866718385</v>
      </c>
      <c r="R570" s="102">
        <v>0.2155843839491689</v>
      </c>
      <c r="S570" s="102">
        <v>0.20959371231642632</v>
      </c>
      <c r="T570" s="118">
        <f t="shared" si="10"/>
        <v>44.1</v>
      </c>
    </row>
    <row r="571" spans="1:33" x14ac:dyDescent="0.2">
      <c r="A571" s="111">
        <v>565</v>
      </c>
      <c r="B571" s="95" t="s">
        <v>1079</v>
      </c>
      <c r="C571" s="95" t="s">
        <v>83</v>
      </c>
      <c r="D571" s="96">
        <v>1</v>
      </c>
      <c r="E571" s="97">
        <v>45536</v>
      </c>
      <c r="F571" s="98">
        <v>44.1</v>
      </c>
      <c r="G571" s="101">
        <v>1</v>
      </c>
      <c r="H571" s="102">
        <v>0.23516228756884971</v>
      </c>
      <c r="I571" s="102">
        <v>0.21966842736486258</v>
      </c>
      <c r="J571" s="102">
        <v>0.23504538398326369</v>
      </c>
      <c r="K571" s="102">
        <v>0.20674207770833952</v>
      </c>
      <c r="L571" s="102">
        <v>0.17149920684288822</v>
      </c>
      <c r="M571" s="102">
        <v>0.1618122816472472</v>
      </c>
      <c r="N571" s="102">
        <v>0.17557903330914121</v>
      </c>
      <c r="O571" s="102">
        <v>0.1745298280644238</v>
      </c>
      <c r="P571" s="102">
        <v>0.21253180841071748</v>
      </c>
      <c r="Q571" s="102">
        <v>0.2107432866718385</v>
      </c>
      <c r="R571" s="102">
        <v>0.2155843839491689</v>
      </c>
      <c r="S571" s="102">
        <v>0.20959371231642632</v>
      </c>
      <c r="T571" s="118">
        <f t="shared" si="10"/>
        <v>44.1</v>
      </c>
    </row>
    <row r="572" spans="1:33" x14ac:dyDescent="0.2">
      <c r="A572" s="111">
        <v>566</v>
      </c>
      <c r="B572" s="95" t="s">
        <v>1839</v>
      </c>
      <c r="C572" s="95" t="s">
        <v>83</v>
      </c>
      <c r="D572" s="96">
        <v>1</v>
      </c>
      <c r="E572" s="97">
        <v>45159</v>
      </c>
      <c r="F572" s="98">
        <v>1.8</v>
      </c>
      <c r="G572" s="101">
        <v>1</v>
      </c>
      <c r="H572" s="102">
        <v>0.23516228756884971</v>
      </c>
      <c r="I572" s="102">
        <v>0.21966842736486258</v>
      </c>
      <c r="J572" s="102">
        <v>0.23504538398326369</v>
      </c>
      <c r="K572" s="102">
        <v>0.20674207770833952</v>
      </c>
      <c r="L572" s="102">
        <v>0.17149920684288822</v>
      </c>
      <c r="M572" s="102">
        <v>0.1618122816472472</v>
      </c>
      <c r="N572" s="102">
        <v>0.17557903330914121</v>
      </c>
      <c r="O572" s="102">
        <v>0.1745298280644238</v>
      </c>
      <c r="P572" s="102">
        <v>0.21253180841071748</v>
      </c>
      <c r="Q572" s="102">
        <v>0.2107432866718385</v>
      </c>
      <c r="R572" s="102">
        <v>0.2155843839491689</v>
      </c>
      <c r="S572" s="102">
        <v>0.20959371231642632</v>
      </c>
      <c r="T572" s="118">
        <f t="shared" si="10"/>
        <v>1.8</v>
      </c>
    </row>
    <row r="573" spans="1:33" x14ac:dyDescent="0.2">
      <c r="A573" s="111">
        <v>567</v>
      </c>
      <c r="B573" s="95" t="s">
        <v>1084</v>
      </c>
      <c r="C573" s="95" t="s">
        <v>83</v>
      </c>
      <c r="D573" s="96">
        <v>3</v>
      </c>
      <c r="E573" s="97">
        <v>44960</v>
      </c>
      <c r="F573" s="98">
        <v>30.933</v>
      </c>
      <c r="G573" s="101">
        <v>1</v>
      </c>
      <c r="H573" s="102">
        <v>0.22871264683271059</v>
      </c>
      <c r="I573" s="102">
        <v>0.23750563879343578</v>
      </c>
      <c r="J573" s="102">
        <v>0.23037320442145653</v>
      </c>
      <c r="K573" s="102">
        <v>0.22169681899004828</v>
      </c>
      <c r="L573" s="102">
        <v>0.18652447212227979</v>
      </c>
      <c r="M573" s="102">
        <v>0.18988281789981101</v>
      </c>
      <c r="N573" s="102">
        <v>0.18730858498199443</v>
      </c>
      <c r="O573" s="102">
        <v>0.20642963181667212</v>
      </c>
      <c r="P573" s="102">
        <v>0.25801633166033289</v>
      </c>
      <c r="Q573" s="102">
        <v>0.23400168262830828</v>
      </c>
      <c r="R573" s="102">
        <v>0.22614830050781706</v>
      </c>
      <c r="S573" s="102">
        <v>0.23465907887395288</v>
      </c>
      <c r="T573" s="118">
        <f t="shared" si="10"/>
        <v>30.933</v>
      </c>
    </row>
    <row r="574" spans="1:33" x14ac:dyDescent="0.2">
      <c r="A574" s="111">
        <v>568</v>
      </c>
      <c r="B574" s="95" t="s">
        <v>1085</v>
      </c>
      <c r="C574" s="95" t="s">
        <v>83</v>
      </c>
      <c r="D574" s="96">
        <v>3</v>
      </c>
      <c r="E574" s="97">
        <v>44990</v>
      </c>
      <c r="F574" s="98">
        <v>13.748000000000001</v>
      </c>
      <c r="G574" s="101">
        <v>1</v>
      </c>
      <c r="H574" s="102">
        <v>0.22871264683271059</v>
      </c>
      <c r="I574" s="102">
        <v>0.23750563879343578</v>
      </c>
      <c r="J574" s="102">
        <v>0.23037320442145653</v>
      </c>
      <c r="K574" s="102">
        <v>0.22169681899004828</v>
      </c>
      <c r="L574" s="102">
        <v>0.18652447212227979</v>
      </c>
      <c r="M574" s="102">
        <v>0.18988281789981101</v>
      </c>
      <c r="N574" s="102">
        <v>0.18730858498199443</v>
      </c>
      <c r="O574" s="102">
        <v>0.20642963181667212</v>
      </c>
      <c r="P574" s="102">
        <v>0.25801633166033289</v>
      </c>
      <c r="Q574" s="102">
        <v>0.23400168262830828</v>
      </c>
      <c r="R574" s="102">
        <v>0.22614830050781706</v>
      </c>
      <c r="S574" s="102">
        <v>0.23465907887395288</v>
      </c>
      <c r="T574" s="118">
        <f t="shared" si="10"/>
        <v>13.748000000000001</v>
      </c>
    </row>
    <row r="575" spans="1:33" x14ac:dyDescent="0.2">
      <c r="A575" s="111">
        <v>569</v>
      </c>
      <c r="B575" s="95" t="s">
        <v>1086</v>
      </c>
      <c r="C575" s="95" t="s">
        <v>83</v>
      </c>
      <c r="D575" s="96">
        <v>3</v>
      </c>
      <c r="E575" s="97">
        <v>44988</v>
      </c>
      <c r="F575" s="98">
        <v>17.184999999999999</v>
      </c>
      <c r="G575" s="101">
        <v>1</v>
      </c>
      <c r="H575" s="102">
        <v>0.22871264683271059</v>
      </c>
      <c r="I575" s="102">
        <v>0.23750563879343578</v>
      </c>
      <c r="J575" s="102">
        <v>0.23037320442145653</v>
      </c>
      <c r="K575" s="102">
        <v>0.22169681899004828</v>
      </c>
      <c r="L575" s="102">
        <v>0.18652447212227979</v>
      </c>
      <c r="M575" s="102">
        <v>0.18988281789981101</v>
      </c>
      <c r="N575" s="102">
        <v>0.18730858498199443</v>
      </c>
      <c r="O575" s="102">
        <v>0.20642963181667212</v>
      </c>
      <c r="P575" s="102">
        <v>0.25801633166033289</v>
      </c>
      <c r="Q575" s="102">
        <v>0.23400168262830828</v>
      </c>
      <c r="R575" s="102">
        <v>0.22614830050781706</v>
      </c>
      <c r="S575" s="102">
        <v>0.23465907887395288</v>
      </c>
      <c r="T575" s="118">
        <f t="shared" si="10"/>
        <v>17.184999999999999</v>
      </c>
    </row>
    <row r="576" spans="1:33" x14ac:dyDescent="0.2">
      <c r="A576" s="111">
        <v>570</v>
      </c>
      <c r="B576" s="95" t="s">
        <v>1087</v>
      </c>
      <c r="C576" s="95" t="s">
        <v>83</v>
      </c>
      <c r="D576" s="96">
        <v>3</v>
      </c>
      <c r="E576" s="97">
        <v>45006</v>
      </c>
      <c r="F576" s="98">
        <v>27.495999999999999</v>
      </c>
      <c r="G576" s="101">
        <v>1</v>
      </c>
      <c r="H576" s="102">
        <v>0.22871264683271059</v>
      </c>
      <c r="I576" s="102">
        <v>0.23750563879343578</v>
      </c>
      <c r="J576" s="102">
        <v>0.23037320442145653</v>
      </c>
      <c r="K576" s="102">
        <v>0.22169681899004828</v>
      </c>
      <c r="L576" s="102">
        <v>0.18652447212227979</v>
      </c>
      <c r="M576" s="102">
        <v>0.18988281789981101</v>
      </c>
      <c r="N576" s="102">
        <v>0.18730858498199443</v>
      </c>
      <c r="O576" s="102">
        <v>0.20642963181667212</v>
      </c>
      <c r="P576" s="102">
        <v>0.25801633166033289</v>
      </c>
      <c r="Q576" s="102">
        <v>0.23400168262830828</v>
      </c>
      <c r="R576" s="102">
        <v>0.22614830050781706</v>
      </c>
      <c r="S576" s="102">
        <v>0.23465907887395288</v>
      </c>
      <c r="T576" s="118">
        <f t="shared" si="10"/>
        <v>27.495999999999999</v>
      </c>
    </row>
    <row r="577" spans="1:33" x14ac:dyDescent="0.2">
      <c r="A577" s="111">
        <v>571</v>
      </c>
      <c r="B577" s="95" t="s">
        <v>1840</v>
      </c>
      <c r="C577" s="95" t="s">
        <v>83</v>
      </c>
      <c r="D577" s="96">
        <v>1</v>
      </c>
      <c r="E577" s="97">
        <v>45299</v>
      </c>
      <c r="F577" s="98">
        <v>0.3</v>
      </c>
      <c r="G577" s="101">
        <v>1</v>
      </c>
      <c r="H577" s="102">
        <v>0.23516228756884971</v>
      </c>
      <c r="I577" s="102">
        <v>0.21966842736486258</v>
      </c>
      <c r="J577" s="102">
        <v>0.23504538398326369</v>
      </c>
      <c r="K577" s="102">
        <v>0.20674207770833952</v>
      </c>
      <c r="L577" s="102">
        <v>0.17149920684288822</v>
      </c>
      <c r="M577" s="102">
        <v>0.1618122816472472</v>
      </c>
      <c r="N577" s="102">
        <v>0.17557903330914121</v>
      </c>
      <c r="O577" s="102">
        <v>0.1745298280644238</v>
      </c>
      <c r="P577" s="102">
        <v>0.21253180841071748</v>
      </c>
      <c r="Q577" s="102">
        <v>0.2107432866718385</v>
      </c>
      <c r="R577" s="102">
        <v>0.2155843839491689</v>
      </c>
      <c r="S577" s="102">
        <v>0.20959371231642632</v>
      </c>
      <c r="T577" s="118">
        <f t="shared" si="10"/>
        <v>0.3</v>
      </c>
    </row>
    <row r="578" spans="1:33" x14ac:dyDescent="0.2">
      <c r="A578" s="111">
        <v>572</v>
      </c>
      <c r="B578" s="95" t="s">
        <v>1088</v>
      </c>
      <c r="C578" s="95" t="s">
        <v>83</v>
      </c>
      <c r="D578" s="96">
        <v>3</v>
      </c>
      <c r="E578" s="97">
        <v>45178</v>
      </c>
      <c r="F578" s="98">
        <v>49.5</v>
      </c>
      <c r="G578" s="101">
        <v>1</v>
      </c>
      <c r="H578" s="102">
        <v>0.22871264683271059</v>
      </c>
      <c r="I578" s="102">
        <v>0.23750563879343578</v>
      </c>
      <c r="J578" s="102">
        <v>0.23037320442145653</v>
      </c>
      <c r="K578" s="102">
        <v>0.22169681899004828</v>
      </c>
      <c r="L578" s="102">
        <v>0.18652447212227979</v>
      </c>
      <c r="M578" s="102">
        <v>0.18988281789981101</v>
      </c>
      <c r="N578" s="102">
        <v>0.18730858498199443</v>
      </c>
      <c r="O578" s="102">
        <v>0.20642963181667212</v>
      </c>
      <c r="P578" s="102">
        <v>0.25801633166033289</v>
      </c>
      <c r="Q578" s="102">
        <v>0.23400168262830828</v>
      </c>
      <c r="R578" s="102">
        <v>0.22614830050781706</v>
      </c>
      <c r="S578" s="102">
        <v>0.23465907887395288</v>
      </c>
      <c r="T578" s="118">
        <f t="shared" si="10"/>
        <v>49.5</v>
      </c>
    </row>
    <row r="579" spans="1:33" x14ac:dyDescent="0.2">
      <c r="A579" s="111">
        <v>573</v>
      </c>
      <c r="B579" s="95" t="s">
        <v>1089</v>
      </c>
      <c r="C579" s="95" t="s">
        <v>83</v>
      </c>
      <c r="D579" s="96">
        <v>3</v>
      </c>
      <c r="E579" s="97">
        <v>45178</v>
      </c>
      <c r="F579" s="98">
        <v>49.5</v>
      </c>
      <c r="G579" s="101">
        <v>1</v>
      </c>
      <c r="H579" s="102">
        <v>0.22871264683271059</v>
      </c>
      <c r="I579" s="102">
        <v>0.23750563879343578</v>
      </c>
      <c r="J579" s="102">
        <v>0.23037320442145653</v>
      </c>
      <c r="K579" s="102">
        <v>0.22169681899004828</v>
      </c>
      <c r="L579" s="102">
        <v>0.18652447212227979</v>
      </c>
      <c r="M579" s="102">
        <v>0.18988281789981101</v>
      </c>
      <c r="N579" s="102">
        <v>0.18730858498199443</v>
      </c>
      <c r="O579" s="102">
        <v>0.20642963181667212</v>
      </c>
      <c r="P579" s="102">
        <v>0.25801633166033289</v>
      </c>
      <c r="Q579" s="102">
        <v>0.23400168262830828</v>
      </c>
      <c r="R579" s="102">
        <v>0.22614830050781706</v>
      </c>
      <c r="S579" s="102">
        <v>0.23465907887395288</v>
      </c>
      <c r="T579" s="118">
        <f t="shared" si="10"/>
        <v>49.5</v>
      </c>
    </row>
    <row r="580" spans="1:33" x14ac:dyDescent="0.2">
      <c r="A580" s="111">
        <v>574</v>
      </c>
      <c r="B580" s="95" t="s">
        <v>1090</v>
      </c>
      <c r="C580" s="95" t="s">
        <v>83</v>
      </c>
      <c r="D580" s="96">
        <v>3</v>
      </c>
      <c r="E580" s="97">
        <v>45185</v>
      </c>
      <c r="F580" s="98">
        <v>49.499600000000001</v>
      </c>
      <c r="G580" s="101">
        <v>1</v>
      </c>
      <c r="H580" s="102">
        <v>0.22871264683271059</v>
      </c>
      <c r="I580" s="102">
        <v>0.23750563879343578</v>
      </c>
      <c r="J580" s="102">
        <v>0.23037320442145653</v>
      </c>
      <c r="K580" s="102">
        <v>0.22169681899004828</v>
      </c>
      <c r="L580" s="102">
        <v>0.18652447212227979</v>
      </c>
      <c r="M580" s="102">
        <v>0.18988281789981101</v>
      </c>
      <c r="N580" s="102">
        <v>0.18730858498199443</v>
      </c>
      <c r="O580" s="102">
        <v>0.20642963181667212</v>
      </c>
      <c r="P580" s="102">
        <v>0.25801633166033289</v>
      </c>
      <c r="Q580" s="102">
        <v>0.23400168262830828</v>
      </c>
      <c r="R580" s="102">
        <v>0.22614830050781706</v>
      </c>
      <c r="S580" s="102">
        <v>0.23465907887395288</v>
      </c>
      <c r="T580" s="118">
        <f t="shared" si="10"/>
        <v>49.499600000000001</v>
      </c>
    </row>
    <row r="581" spans="1:33" x14ac:dyDescent="0.2">
      <c r="A581" s="111">
        <v>575</v>
      </c>
      <c r="B581" s="95" t="s">
        <v>1091</v>
      </c>
      <c r="C581" s="95" t="s">
        <v>83</v>
      </c>
      <c r="D581" s="96">
        <v>3</v>
      </c>
      <c r="E581" s="97">
        <v>45017</v>
      </c>
      <c r="F581" s="98">
        <v>1</v>
      </c>
      <c r="G581" s="101">
        <v>1</v>
      </c>
      <c r="H581" s="102">
        <v>0.22871264683271059</v>
      </c>
      <c r="I581" s="102">
        <v>0.23750563879343578</v>
      </c>
      <c r="J581" s="102">
        <v>0.23037320442145653</v>
      </c>
      <c r="K581" s="102">
        <v>0.22169681899004828</v>
      </c>
      <c r="L581" s="102">
        <v>0.18652447212227979</v>
      </c>
      <c r="M581" s="102">
        <v>0.18988281789981101</v>
      </c>
      <c r="N581" s="102">
        <v>0.18730858498199443</v>
      </c>
      <c r="O581" s="102">
        <v>0.20642963181667212</v>
      </c>
      <c r="P581" s="102">
        <v>0.25801633166033289</v>
      </c>
      <c r="Q581" s="102">
        <v>0.23400168262830828</v>
      </c>
      <c r="R581" s="102">
        <v>0.22614830050781706</v>
      </c>
      <c r="S581" s="102">
        <v>0.23465907887395288</v>
      </c>
      <c r="T581" s="118">
        <f t="shared" si="10"/>
        <v>1</v>
      </c>
    </row>
    <row r="582" spans="1:33" x14ac:dyDescent="0.2">
      <c r="A582" s="111">
        <v>576</v>
      </c>
      <c r="B582" s="95" t="s">
        <v>1092</v>
      </c>
      <c r="C582" s="95" t="s">
        <v>83</v>
      </c>
      <c r="D582" s="96">
        <v>2</v>
      </c>
      <c r="E582" s="97">
        <v>44996</v>
      </c>
      <c r="F582" s="98">
        <v>0.75</v>
      </c>
      <c r="G582" s="101">
        <v>1</v>
      </c>
      <c r="H582" s="102">
        <v>0.13911199566864266</v>
      </c>
      <c r="I582" s="102">
        <v>0.14397323158099676</v>
      </c>
      <c r="J582" s="102">
        <v>0.1253122181429491</v>
      </c>
      <c r="K582" s="102">
        <v>0.1107734592458102</v>
      </c>
      <c r="L582" s="102">
        <v>8.2659943560374941E-2</v>
      </c>
      <c r="M582" s="102">
        <v>6.9791864427120306E-2</v>
      </c>
      <c r="N582" s="102">
        <v>9.0617307951531029E-2</v>
      </c>
      <c r="O582" s="102">
        <v>0.10218505105720474</v>
      </c>
      <c r="P582" s="102">
        <v>0.11087991924650198</v>
      </c>
      <c r="Q582" s="102">
        <v>0.12186694448854825</v>
      </c>
      <c r="R582" s="102">
        <v>0.16068009222333368</v>
      </c>
      <c r="S582" s="102">
        <v>0.16599739643926004</v>
      </c>
      <c r="T582" s="118">
        <f t="shared" si="10"/>
        <v>0.75</v>
      </c>
    </row>
    <row r="583" spans="1:33" x14ac:dyDescent="0.2">
      <c r="A583" s="111">
        <v>577</v>
      </c>
      <c r="B583" s="95" t="s">
        <v>1841</v>
      </c>
      <c r="C583" s="95" t="s">
        <v>83</v>
      </c>
      <c r="D583" s="96">
        <v>2</v>
      </c>
      <c r="E583" s="97">
        <v>45116</v>
      </c>
      <c r="F583" s="98">
        <v>0.6</v>
      </c>
      <c r="G583" s="101">
        <v>1</v>
      </c>
      <c r="H583" s="102">
        <v>0.13911199566864266</v>
      </c>
      <c r="I583" s="102">
        <v>0.14397323158099676</v>
      </c>
      <c r="J583" s="102">
        <v>0.1253122181429491</v>
      </c>
      <c r="K583" s="102">
        <v>0.1107734592458102</v>
      </c>
      <c r="L583" s="102">
        <v>8.2659943560374941E-2</v>
      </c>
      <c r="M583" s="102">
        <v>6.9791864427120306E-2</v>
      </c>
      <c r="N583" s="102">
        <v>9.0617307951531029E-2</v>
      </c>
      <c r="O583" s="102">
        <v>0.10218505105720474</v>
      </c>
      <c r="P583" s="102">
        <v>0.11087991924650198</v>
      </c>
      <c r="Q583" s="102">
        <v>0.12186694448854825</v>
      </c>
      <c r="R583" s="102">
        <v>0.16068009222333368</v>
      </c>
      <c r="S583" s="102">
        <v>0.16599739643926004</v>
      </c>
      <c r="T583" s="118">
        <f t="shared" si="10"/>
        <v>0.6</v>
      </c>
    </row>
    <row r="584" spans="1:33" x14ac:dyDescent="0.2">
      <c r="A584" s="111">
        <v>578</v>
      </c>
      <c r="B584" s="95" t="s">
        <v>1842</v>
      </c>
      <c r="C584" s="95" t="s">
        <v>83</v>
      </c>
      <c r="D584" s="96">
        <v>2</v>
      </c>
      <c r="E584" s="97">
        <v>45256</v>
      </c>
      <c r="F584" s="98">
        <v>1</v>
      </c>
      <c r="G584" s="101">
        <v>1</v>
      </c>
      <c r="H584" s="102">
        <v>0.13911199566864266</v>
      </c>
      <c r="I584" s="102">
        <v>0.14397323158099676</v>
      </c>
      <c r="J584" s="102">
        <v>0.1253122181429491</v>
      </c>
      <c r="K584" s="102">
        <v>0.1107734592458102</v>
      </c>
      <c r="L584" s="102">
        <v>8.2659943560374941E-2</v>
      </c>
      <c r="M584" s="102">
        <v>6.9791864427120306E-2</v>
      </c>
      <c r="N584" s="102">
        <v>9.0617307951531029E-2</v>
      </c>
      <c r="O584" s="102">
        <v>0.10218505105720474</v>
      </c>
      <c r="P584" s="102">
        <v>0.11087991924650198</v>
      </c>
      <c r="Q584" s="102">
        <v>0.12186694448854825</v>
      </c>
      <c r="R584" s="102">
        <v>0.16068009222333368</v>
      </c>
      <c r="S584" s="102">
        <v>0.16599739643926004</v>
      </c>
      <c r="T584" s="118">
        <f t="shared" si="10"/>
        <v>1</v>
      </c>
    </row>
    <row r="585" spans="1:33" x14ac:dyDescent="0.2">
      <c r="A585" s="111">
        <v>579</v>
      </c>
      <c r="B585" s="95" t="s">
        <v>1843</v>
      </c>
      <c r="C585" s="95" t="s">
        <v>83</v>
      </c>
      <c r="D585" s="96">
        <v>1</v>
      </c>
      <c r="E585" s="97">
        <v>45082</v>
      </c>
      <c r="F585" s="98">
        <v>1.5</v>
      </c>
      <c r="G585" s="101">
        <v>1</v>
      </c>
      <c r="H585" s="102">
        <v>0.23516228756884971</v>
      </c>
      <c r="I585" s="102">
        <v>0.21966842736486258</v>
      </c>
      <c r="J585" s="102">
        <v>0.23504538398326369</v>
      </c>
      <c r="K585" s="102">
        <v>0.20674207770833952</v>
      </c>
      <c r="L585" s="102">
        <v>0.17149920684288822</v>
      </c>
      <c r="M585" s="102">
        <v>0.1618122816472472</v>
      </c>
      <c r="N585" s="102">
        <v>0.17557903330914121</v>
      </c>
      <c r="O585" s="102">
        <v>0.1745298280644238</v>
      </c>
      <c r="P585" s="102">
        <v>0.21253180841071748</v>
      </c>
      <c r="Q585" s="102">
        <v>0.2107432866718385</v>
      </c>
      <c r="R585" s="102">
        <v>0.2155843839491689</v>
      </c>
      <c r="S585" s="102">
        <v>0.20959371231642632</v>
      </c>
      <c r="T585" s="118">
        <f t="shared" si="10"/>
        <v>1.5</v>
      </c>
    </row>
    <row r="586" spans="1:33" x14ac:dyDescent="0.2">
      <c r="A586" s="111">
        <v>580</v>
      </c>
      <c r="B586" s="95" t="s">
        <v>1093</v>
      </c>
      <c r="C586" s="95" t="s">
        <v>83</v>
      </c>
      <c r="D586" s="96">
        <v>3</v>
      </c>
      <c r="E586" s="97">
        <v>45444</v>
      </c>
      <c r="F586" s="98">
        <v>29.385000000000002</v>
      </c>
      <c r="G586" s="101">
        <v>1</v>
      </c>
      <c r="H586" s="102">
        <v>0.22871264683271059</v>
      </c>
      <c r="I586" s="102">
        <v>0.23750563879343578</v>
      </c>
      <c r="J586" s="102">
        <v>0.23037320442145653</v>
      </c>
      <c r="K586" s="102">
        <v>0.22169681899004828</v>
      </c>
      <c r="L586" s="102">
        <v>0.18652447212227979</v>
      </c>
      <c r="M586" s="102">
        <v>0.18988281789981101</v>
      </c>
      <c r="N586" s="102">
        <v>0.18730858498199443</v>
      </c>
      <c r="O586" s="102">
        <v>0.20642963181667212</v>
      </c>
      <c r="P586" s="102">
        <v>0.25801633166033289</v>
      </c>
      <c r="Q586" s="102">
        <v>0.23400168262830828</v>
      </c>
      <c r="R586" s="102">
        <v>0.22614830050781706</v>
      </c>
      <c r="S586" s="102">
        <v>0.23465907887395288</v>
      </c>
      <c r="T586" s="118">
        <f t="shared" si="10"/>
        <v>29.385000000000002</v>
      </c>
    </row>
    <row r="587" spans="1:33" ht="15" x14ac:dyDescent="0.25">
      <c r="A587" s="111">
        <v>581</v>
      </c>
      <c r="B587" s="95" t="s">
        <v>1094</v>
      </c>
      <c r="C587" s="95" t="s">
        <v>83</v>
      </c>
      <c r="D587" s="96">
        <v>3</v>
      </c>
      <c r="E587" s="97">
        <v>45536</v>
      </c>
      <c r="F587" s="98">
        <v>29.385000000000002</v>
      </c>
      <c r="G587" s="101">
        <v>1</v>
      </c>
      <c r="H587" s="102">
        <v>0.22871264683271059</v>
      </c>
      <c r="I587" s="102">
        <v>0.23750563879343578</v>
      </c>
      <c r="J587" s="102">
        <v>0.23037320442145653</v>
      </c>
      <c r="K587" s="102">
        <v>0.22169681899004828</v>
      </c>
      <c r="L587" s="102">
        <v>0.18652447212227979</v>
      </c>
      <c r="M587" s="102">
        <v>0.18988281789981101</v>
      </c>
      <c r="N587" s="102">
        <v>0.18730858498199443</v>
      </c>
      <c r="O587" s="102">
        <v>0.20642963181667212</v>
      </c>
      <c r="P587" s="102">
        <v>0.25801633166033289</v>
      </c>
      <c r="Q587" s="102">
        <v>0.23400168262830828</v>
      </c>
      <c r="R587" s="102">
        <v>0.22614830050781706</v>
      </c>
      <c r="S587" s="102">
        <v>0.23465907887395288</v>
      </c>
      <c r="T587" s="118">
        <f t="shared" si="10"/>
        <v>29.385000000000002</v>
      </c>
      <c r="V587" s="104"/>
      <c r="W587" s="104"/>
      <c r="X587" s="104"/>
      <c r="Y587" s="104"/>
      <c r="Z587" s="104"/>
      <c r="AA587" s="104"/>
      <c r="AB587" s="104"/>
      <c r="AC587" s="104"/>
      <c r="AD587" s="104"/>
      <c r="AE587" s="104"/>
      <c r="AF587" s="104"/>
      <c r="AG587" s="104"/>
    </row>
    <row r="588" spans="1:33" ht="15" x14ac:dyDescent="0.25">
      <c r="A588" s="111">
        <v>582</v>
      </c>
      <c r="B588" s="95" t="s">
        <v>1095</v>
      </c>
      <c r="C588" s="95" t="s">
        <v>83</v>
      </c>
      <c r="D588" s="96">
        <v>3</v>
      </c>
      <c r="E588" s="97">
        <v>45536</v>
      </c>
      <c r="F588" s="98">
        <v>29.385000000000002</v>
      </c>
      <c r="G588" s="101">
        <v>1</v>
      </c>
      <c r="H588" s="102">
        <v>0.22871264683271059</v>
      </c>
      <c r="I588" s="102">
        <v>0.23750563879343578</v>
      </c>
      <c r="J588" s="102">
        <v>0.23037320442145653</v>
      </c>
      <c r="K588" s="102">
        <v>0.22169681899004828</v>
      </c>
      <c r="L588" s="102">
        <v>0.18652447212227979</v>
      </c>
      <c r="M588" s="102">
        <v>0.18988281789981101</v>
      </c>
      <c r="N588" s="102">
        <v>0.18730858498199443</v>
      </c>
      <c r="O588" s="102">
        <v>0.20642963181667212</v>
      </c>
      <c r="P588" s="102">
        <v>0.25801633166033289</v>
      </c>
      <c r="Q588" s="102">
        <v>0.23400168262830828</v>
      </c>
      <c r="R588" s="102">
        <v>0.22614830050781706</v>
      </c>
      <c r="S588" s="102">
        <v>0.23465907887395288</v>
      </c>
      <c r="T588" s="118">
        <f t="shared" si="10"/>
        <v>29.385000000000002</v>
      </c>
      <c r="V588" s="104"/>
      <c r="W588" s="104"/>
      <c r="X588" s="104"/>
      <c r="Y588" s="104"/>
      <c r="Z588" s="104"/>
      <c r="AA588" s="104"/>
      <c r="AB588" s="104"/>
      <c r="AC588" s="104"/>
      <c r="AD588" s="104"/>
      <c r="AE588" s="104"/>
      <c r="AF588" s="104"/>
      <c r="AG588" s="104"/>
    </row>
    <row r="589" spans="1:33" ht="15" x14ac:dyDescent="0.25">
      <c r="A589" s="111">
        <v>583</v>
      </c>
      <c r="B589" s="95" t="s">
        <v>1096</v>
      </c>
      <c r="C589" s="95" t="s">
        <v>83</v>
      </c>
      <c r="D589" s="96">
        <v>3</v>
      </c>
      <c r="E589" s="97">
        <v>45505</v>
      </c>
      <c r="F589" s="98">
        <v>29.385000000000002</v>
      </c>
      <c r="G589" s="101">
        <v>1</v>
      </c>
      <c r="H589" s="102">
        <v>0.22871264683271059</v>
      </c>
      <c r="I589" s="102">
        <v>0.23750563879343578</v>
      </c>
      <c r="J589" s="102">
        <v>0.23037320442145653</v>
      </c>
      <c r="K589" s="102">
        <v>0.22169681899004828</v>
      </c>
      <c r="L589" s="102">
        <v>0.18652447212227979</v>
      </c>
      <c r="M589" s="102">
        <v>0.18988281789981101</v>
      </c>
      <c r="N589" s="102">
        <v>0.18730858498199443</v>
      </c>
      <c r="O589" s="102">
        <v>0.20642963181667212</v>
      </c>
      <c r="P589" s="102">
        <v>0.25801633166033289</v>
      </c>
      <c r="Q589" s="102">
        <v>0.23400168262830828</v>
      </c>
      <c r="R589" s="102">
        <v>0.22614830050781706</v>
      </c>
      <c r="S589" s="102">
        <v>0.23465907887395288</v>
      </c>
      <c r="T589" s="118">
        <f t="shared" si="10"/>
        <v>29.385000000000002</v>
      </c>
      <c r="V589" s="104"/>
      <c r="W589" s="104"/>
      <c r="X589" s="104"/>
      <c r="Y589" s="104"/>
      <c r="Z589" s="104"/>
      <c r="AA589" s="104"/>
      <c r="AB589" s="104"/>
      <c r="AC589" s="104"/>
      <c r="AD589" s="104"/>
      <c r="AE589" s="104"/>
      <c r="AF589" s="104"/>
      <c r="AG589" s="104"/>
    </row>
    <row r="590" spans="1:33" x14ac:dyDescent="0.2">
      <c r="A590" s="111">
        <v>584</v>
      </c>
      <c r="B590" s="95" t="s">
        <v>1844</v>
      </c>
      <c r="C590" s="95" t="s">
        <v>83</v>
      </c>
      <c r="D590" s="96">
        <v>1</v>
      </c>
      <c r="E590" s="97">
        <v>45221</v>
      </c>
      <c r="F590" s="98">
        <v>0.22500000000000001</v>
      </c>
      <c r="G590" s="101">
        <v>1</v>
      </c>
      <c r="H590" s="102">
        <v>0.23516228756884971</v>
      </c>
      <c r="I590" s="102">
        <v>0.21966842736486258</v>
      </c>
      <c r="J590" s="102">
        <v>0.23504538398326369</v>
      </c>
      <c r="K590" s="102">
        <v>0.20674207770833952</v>
      </c>
      <c r="L590" s="102">
        <v>0.17149920684288822</v>
      </c>
      <c r="M590" s="102">
        <v>0.1618122816472472</v>
      </c>
      <c r="N590" s="102">
        <v>0.17557903330914121</v>
      </c>
      <c r="O590" s="102">
        <v>0.1745298280644238</v>
      </c>
      <c r="P590" s="102">
        <v>0.21253180841071748</v>
      </c>
      <c r="Q590" s="102">
        <v>0.2107432866718385</v>
      </c>
      <c r="R590" s="102">
        <v>0.2155843839491689</v>
      </c>
      <c r="S590" s="102">
        <v>0.20959371231642632</v>
      </c>
      <c r="T590" s="118">
        <f t="shared" si="10"/>
        <v>0.22500000000000001</v>
      </c>
    </row>
    <row r="591" spans="1:33" x14ac:dyDescent="0.2">
      <c r="A591" s="111">
        <v>585</v>
      </c>
      <c r="B591" s="95" t="s">
        <v>1097</v>
      </c>
      <c r="C591" s="95" t="s">
        <v>83</v>
      </c>
      <c r="D591" s="96">
        <v>3</v>
      </c>
      <c r="E591" s="97">
        <v>45054</v>
      </c>
      <c r="F591" s="98">
        <v>7.2999999999999995E-2</v>
      </c>
      <c r="G591" s="101">
        <v>1</v>
      </c>
      <c r="H591" s="102">
        <v>0.22871264683271059</v>
      </c>
      <c r="I591" s="102">
        <v>0.23750563879343578</v>
      </c>
      <c r="J591" s="102">
        <v>0.23037320442145653</v>
      </c>
      <c r="K591" s="102">
        <v>0.22169681899004828</v>
      </c>
      <c r="L591" s="102">
        <v>0.18652447212227979</v>
      </c>
      <c r="M591" s="102">
        <v>0.18988281789981101</v>
      </c>
      <c r="N591" s="102">
        <v>0.18730858498199443</v>
      </c>
      <c r="O591" s="102">
        <v>0.20642963181667212</v>
      </c>
      <c r="P591" s="102">
        <v>0.25801633166033289</v>
      </c>
      <c r="Q591" s="102">
        <v>0.23400168262830828</v>
      </c>
      <c r="R591" s="102">
        <v>0.22614830050781706</v>
      </c>
      <c r="S591" s="102">
        <v>0.23465907887395288</v>
      </c>
      <c r="T591" s="118">
        <f t="shared" si="10"/>
        <v>7.2999999999999995E-2</v>
      </c>
    </row>
    <row r="592" spans="1:33" x14ac:dyDescent="0.2">
      <c r="A592" s="111">
        <v>586</v>
      </c>
      <c r="B592" s="95" t="s">
        <v>1845</v>
      </c>
      <c r="C592" s="95" t="s">
        <v>83</v>
      </c>
      <c r="D592" s="96">
        <v>1</v>
      </c>
      <c r="E592" s="97">
        <v>45187</v>
      </c>
      <c r="F592" s="98">
        <v>0.55000000000000004</v>
      </c>
      <c r="G592" s="101">
        <v>1</v>
      </c>
      <c r="H592" s="102">
        <v>0.23516228756884971</v>
      </c>
      <c r="I592" s="102">
        <v>0.21966842736486258</v>
      </c>
      <c r="J592" s="102">
        <v>0.23504538398326369</v>
      </c>
      <c r="K592" s="102">
        <v>0.20674207770833952</v>
      </c>
      <c r="L592" s="102">
        <v>0.17149920684288822</v>
      </c>
      <c r="M592" s="102">
        <v>0.1618122816472472</v>
      </c>
      <c r="N592" s="102">
        <v>0.17557903330914121</v>
      </c>
      <c r="O592" s="102">
        <v>0.1745298280644238</v>
      </c>
      <c r="P592" s="102">
        <v>0.21253180841071748</v>
      </c>
      <c r="Q592" s="102">
        <v>0.2107432866718385</v>
      </c>
      <c r="R592" s="102">
        <v>0.2155843839491689</v>
      </c>
      <c r="S592" s="102">
        <v>0.20959371231642632</v>
      </c>
      <c r="T592" s="118">
        <f t="shared" si="10"/>
        <v>0.55000000000000004</v>
      </c>
    </row>
    <row r="593" spans="1:20" x14ac:dyDescent="0.2">
      <c r="A593" s="111">
        <v>587</v>
      </c>
      <c r="B593" s="95" t="s">
        <v>1098</v>
      </c>
      <c r="C593" s="95" t="s">
        <v>83</v>
      </c>
      <c r="D593" s="96">
        <v>3</v>
      </c>
      <c r="E593" s="97">
        <v>45013</v>
      </c>
      <c r="F593" s="98">
        <v>0.8</v>
      </c>
      <c r="G593" s="101">
        <v>1</v>
      </c>
      <c r="H593" s="102">
        <v>0.22871264683271059</v>
      </c>
      <c r="I593" s="102">
        <v>0.23750563879343578</v>
      </c>
      <c r="J593" s="102">
        <v>0.23037320442145653</v>
      </c>
      <c r="K593" s="102">
        <v>0.22169681899004828</v>
      </c>
      <c r="L593" s="102">
        <v>0.18652447212227979</v>
      </c>
      <c r="M593" s="102">
        <v>0.18988281789981101</v>
      </c>
      <c r="N593" s="102">
        <v>0.18730858498199443</v>
      </c>
      <c r="O593" s="102">
        <v>0.20642963181667212</v>
      </c>
      <c r="P593" s="102">
        <v>0.25801633166033289</v>
      </c>
      <c r="Q593" s="102">
        <v>0.23400168262830828</v>
      </c>
      <c r="R593" s="102">
        <v>0.22614830050781706</v>
      </c>
      <c r="S593" s="102">
        <v>0.23465907887395288</v>
      </c>
      <c r="T593" s="118">
        <f t="shared" si="10"/>
        <v>0.8</v>
      </c>
    </row>
    <row r="594" spans="1:20" x14ac:dyDescent="0.2">
      <c r="A594" s="111">
        <v>588</v>
      </c>
      <c r="B594" s="95" t="s">
        <v>1846</v>
      </c>
      <c r="C594" s="95" t="s">
        <v>83</v>
      </c>
      <c r="D594" s="96">
        <v>3</v>
      </c>
      <c r="E594" s="97">
        <v>45135</v>
      </c>
      <c r="F594" s="98">
        <v>0.7</v>
      </c>
      <c r="G594" s="101">
        <v>1</v>
      </c>
      <c r="H594" s="102">
        <v>0.22871264683271059</v>
      </c>
      <c r="I594" s="102">
        <v>0.23750563879343578</v>
      </c>
      <c r="J594" s="102">
        <v>0.23037320442145653</v>
      </c>
      <c r="K594" s="102">
        <v>0.22169681899004828</v>
      </c>
      <c r="L594" s="102">
        <v>0.18652447212227979</v>
      </c>
      <c r="M594" s="102">
        <v>0.18988281789981101</v>
      </c>
      <c r="N594" s="102">
        <v>0.18730858498199443</v>
      </c>
      <c r="O594" s="102">
        <v>0.20642963181667212</v>
      </c>
      <c r="P594" s="102">
        <v>0.25801633166033289</v>
      </c>
      <c r="Q594" s="102">
        <v>0.23400168262830828</v>
      </c>
      <c r="R594" s="102">
        <v>0.22614830050781706</v>
      </c>
      <c r="S594" s="102">
        <v>0.23465907887395288</v>
      </c>
      <c r="T594" s="118">
        <f t="shared" si="10"/>
        <v>0.7</v>
      </c>
    </row>
    <row r="595" spans="1:20" x14ac:dyDescent="0.2">
      <c r="A595" s="111">
        <v>589</v>
      </c>
      <c r="B595" s="95" t="s">
        <v>1099</v>
      </c>
      <c r="C595" s="95" t="s">
        <v>83</v>
      </c>
      <c r="D595" s="96">
        <v>3</v>
      </c>
      <c r="E595" s="97">
        <v>45101</v>
      </c>
      <c r="F595" s="98">
        <v>31.474799999999998</v>
      </c>
      <c r="G595" s="101">
        <v>1</v>
      </c>
      <c r="H595" s="102">
        <v>0.22871264683271059</v>
      </c>
      <c r="I595" s="102">
        <v>0.23750563879343578</v>
      </c>
      <c r="J595" s="102">
        <v>0.23037320442145653</v>
      </c>
      <c r="K595" s="102">
        <v>0.22169681899004828</v>
      </c>
      <c r="L595" s="102">
        <v>0.18652447212227979</v>
      </c>
      <c r="M595" s="102">
        <v>0.18988281789981101</v>
      </c>
      <c r="N595" s="102">
        <v>0.18730858498199443</v>
      </c>
      <c r="O595" s="102">
        <v>0.20642963181667212</v>
      </c>
      <c r="P595" s="102">
        <v>0.25801633166033289</v>
      </c>
      <c r="Q595" s="102">
        <v>0.23400168262830828</v>
      </c>
      <c r="R595" s="102">
        <v>0.22614830050781706</v>
      </c>
      <c r="S595" s="102">
        <v>0.23465907887395288</v>
      </c>
      <c r="T595" s="118">
        <f t="shared" si="10"/>
        <v>31.474799999999998</v>
      </c>
    </row>
    <row r="596" spans="1:20" x14ac:dyDescent="0.2">
      <c r="A596" s="111">
        <v>590</v>
      </c>
      <c r="B596" s="95" t="s">
        <v>1100</v>
      </c>
      <c r="C596" s="95" t="s">
        <v>83</v>
      </c>
      <c r="D596" s="96">
        <v>3</v>
      </c>
      <c r="E596" s="97">
        <v>45103</v>
      </c>
      <c r="F596" s="98">
        <v>31.474799999999998</v>
      </c>
      <c r="G596" s="101">
        <v>1</v>
      </c>
      <c r="H596" s="102">
        <v>0.22871264683271059</v>
      </c>
      <c r="I596" s="102">
        <v>0.23750563879343578</v>
      </c>
      <c r="J596" s="102">
        <v>0.23037320442145653</v>
      </c>
      <c r="K596" s="102">
        <v>0.22169681899004828</v>
      </c>
      <c r="L596" s="102">
        <v>0.18652447212227979</v>
      </c>
      <c r="M596" s="102">
        <v>0.18988281789981101</v>
      </c>
      <c r="N596" s="102">
        <v>0.18730858498199443</v>
      </c>
      <c r="O596" s="102">
        <v>0.20642963181667212</v>
      </c>
      <c r="P596" s="102">
        <v>0.25801633166033289</v>
      </c>
      <c r="Q596" s="102">
        <v>0.23400168262830828</v>
      </c>
      <c r="R596" s="102">
        <v>0.22614830050781706</v>
      </c>
      <c r="S596" s="102">
        <v>0.23465907887395288</v>
      </c>
      <c r="T596" s="118">
        <f t="shared" si="10"/>
        <v>31.474799999999998</v>
      </c>
    </row>
    <row r="597" spans="1:20" x14ac:dyDescent="0.2">
      <c r="A597" s="111">
        <v>591</v>
      </c>
      <c r="B597" s="95" t="s">
        <v>1101</v>
      </c>
      <c r="C597" s="95" t="s">
        <v>83</v>
      </c>
      <c r="D597" s="96">
        <v>3</v>
      </c>
      <c r="E597" s="97">
        <v>45103</v>
      </c>
      <c r="F597" s="98">
        <v>31.474799999999998</v>
      </c>
      <c r="G597" s="101">
        <v>1</v>
      </c>
      <c r="H597" s="102">
        <v>0.22871264683271059</v>
      </c>
      <c r="I597" s="102">
        <v>0.23750563879343578</v>
      </c>
      <c r="J597" s="102">
        <v>0.23037320442145653</v>
      </c>
      <c r="K597" s="102">
        <v>0.22169681899004828</v>
      </c>
      <c r="L597" s="102">
        <v>0.18652447212227979</v>
      </c>
      <c r="M597" s="102">
        <v>0.18988281789981101</v>
      </c>
      <c r="N597" s="102">
        <v>0.18730858498199443</v>
      </c>
      <c r="O597" s="102">
        <v>0.20642963181667212</v>
      </c>
      <c r="P597" s="102">
        <v>0.25801633166033289</v>
      </c>
      <c r="Q597" s="102">
        <v>0.23400168262830828</v>
      </c>
      <c r="R597" s="102">
        <v>0.22614830050781706</v>
      </c>
      <c r="S597" s="102">
        <v>0.23465907887395288</v>
      </c>
      <c r="T597" s="118">
        <f t="shared" si="10"/>
        <v>31.474799999999998</v>
      </c>
    </row>
    <row r="598" spans="1:20" x14ac:dyDescent="0.2">
      <c r="A598" s="111">
        <v>592</v>
      </c>
      <c r="B598" s="95" t="s">
        <v>1102</v>
      </c>
      <c r="C598" s="95" t="s">
        <v>83</v>
      </c>
      <c r="D598" s="96">
        <v>3</v>
      </c>
      <c r="E598" s="97">
        <v>45103</v>
      </c>
      <c r="F598" s="98">
        <v>31.474799999999998</v>
      </c>
      <c r="G598" s="101">
        <v>1</v>
      </c>
      <c r="H598" s="102">
        <v>0.22871264683271059</v>
      </c>
      <c r="I598" s="102">
        <v>0.23750563879343578</v>
      </c>
      <c r="J598" s="102">
        <v>0.23037320442145653</v>
      </c>
      <c r="K598" s="102">
        <v>0.22169681899004828</v>
      </c>
      <c r="L598" s="102">
        <v>0.18652447212227979</v>
      </c>
      <c r="M598" s="102">
        <v>0.18988281789981101</v>
      </c>
      <c r="N598" s="102">
        <v>0.18730858498199443</v>
      </c>
      <c r="O598" s="102">
        <v>0.20642963181667212</v>
      </c>
      <c r="P598" s="102">
        <v>0.25801633166033289</v>
      </c>
      <c r="Q598" s="102">
        <v>0.23400168262830828</v>
      </c>
      <c r="R598" s="102">
        <v>0.22614830050781706</v>
      </c>
      <c r="S598" s="102">
        <v>0.23465907887395288</v>
      </c>
      <c r="T598" s="118">
        <f t="shared" si="10"/>
        <v>31.474799999999998</v>
      </c>
    </row>
    <row r="599" spans="1:20" x14ac:dyDescent="0.2">
      <c r="A599" s="111">
        <v>593</v>
      </c>
      <c r="B599" s="95" t="s">
        <v>1103</v>
      </c>
      <c r="C599" s="95" t="s">
        <v>83</v>
      </c>
      <c r="D599" s="96">
        <v>3</v>
      </c>
      <c r="E599" s="97">
        <v>45103</v>
      </c>
      <c r="F599" s="98">
        <v>31.474799999999998</v>
      </c>
      <c r="G599" s="101">
        <v>1</v>
      </c>
      <c r="H599" s="102">
        <v>0.22871264683271059</v>
      </c>
      <c r="I599" s="102">
        <v>0.23750563879343578</v>
      </c>
      <c r="J599" s="102">
        <v>0.23037320442145653</v>
      </c>
      <c r="K599" s="102">
        <v>0.22169681899004828</v>
      </c>
      <c r="L599" s="102">
        <v>0.18652447212227979</v>
      </c>
      <c r="M599" s="102">
        <v>0.18988281789981101</v>
      </c>
      <c r="N599" s="102">
        <v>0.18730858498199443</v>
      </c>
      <c r="O599" s="102">
        <v>0.20642963181667212</v>
      </c>
      <c r="P599" s="102">
        <v>0.25801633166033289</v>
      </c>
      <c r="Q599" s="102">
        <v>0.23400168262830828</v>
      </c>
      <c r="R599" s="102">
        <v>0.22614830050781706</v>
      </c>
      <c r="S599" s="102">
        <v>0.23465907887395288</v>
      </c>
      <c r="T599" s="118">
        <f t="shared" si="10"/>
        <v>31.474799999999998</v>
      </c>
    </row>
    <row r="600" spans="1:20" x14ac:dyDescent="0.2">
      <c r="A600" s="111">
        <v>594</v>
      </c>
      <c r="B600" s="95" t="s">
        <v>1104</v>
      </c>
      <c r="C600" s="95" t="s">
        <v>83</v>
      </c>
      <c r="D600" s="96">
        <v>3</v>
      </c>
      <c r="E600" s="97">
        <v>45103</v>
      </c>
      <c r="F600" s="98">
        <v>31.474799999999998</v>
      </c>
      <c r="G600" s="101">
        <v>1</v>
      </c>
      <c r="H600" s="102">
        <v>0.22871264683271059</v>
      </c>
      <c r="I600" s="102">
        <v>0.23750563879343578</v>
      </c>
      <c r="J600" s="102">
        <v>0.23037320442145653</v>
      </c>
      <c r="K600" s="102">
        <v>0.22169681899004828</v>
      </c>
      <c r="L600" s="102">
        <v>0.18652447212227979</v>
      </c>
      <c r="M600" s="102">
        <v>0.18988281789981101</v>
      </c>
      <c r="N600" s="102">
        <v>0.18730858498199443</v>
      </c>
      <c r="O600" s="102">
        <v>0.20642963181667212</v>
      </c>
      <c r="P600" s="102">
        <v>0.25801633166033289</v>
      </c>
      <c r="Q600" s="102">
        <v>0.23400168262830828</v>
      </c>
      <c r="R600" s="102">
        <v>0.22614830050781706</v>
      </c>
      <c r="S600" s="102">
        <v>0.23465907887395288</v>
      </c>
      <c r="T600" s="118">
        <f t="shared" si="10"/>
        <v>31.474799999999998</v>
      </c>
    </row>
    <row r="601" spans="1:20" x14ac:dyDescent="0.2">
      <c r="A601" s="111">
        <v>595</v>
      </c>
      <c r="B601" s="95" t="s">
        <v>1105</v>
      </c>
      <c r="C601" s="95" t="s">
        <v>83</v>
      </c>
      <c r="D601" s="96">
        <v>3</v>
      </c>
      <c r="E601" s="97">
        <v>45103</v>
      </c>
      <c r="F601" s="98">
        <v>31.474799999999998</v>
      </c>
      <c r="G601" s="101">
        <v>1</v>
      </c>
      <c r="H601" s="102">
        <v>0.22871264683271059</v>
      </c>
      <c r="I601" s="102">
        <v>0.23750563879343578</v>
      </c>
      <c r="J601" s="102">
        <v>0.23037320442145653</v>
      </c>
      <c r="K601" s="102">
        <v>0.22169681899004828</v>
      </c>
      <c r="L601" s="102">
        <v>0.18652447212227979</v>
      </c>
      <c r="M601" s="102">
        <v>0.18988281789981101</v>
      </c>
      <c r="N601" s="102">
        <v>0.18730858498199443</v>
      </c>
      <c r="O601" s="102">
        <v>0.20642963181667212</v>
      </c>
      <c r="P601" s="102">
        <v>0.25801633166033289</v>
      </c>
      <c r="Q601" s="102">
        <v>0.23400168262830828</v>
      </c>
      <c r="R601" s="102">
        <v>0.22614830050781706</v>
      </c>
      <c r="S601" s="102">
        <v>0.23465907887395288</v>
      </c>
      <c r="T601" s="118">
        <f t="shared" ref="T601:T664" si="11">F601</f>
        <v>31.474799999999998</v>
      </c>
    </row>
    <row r="602" spans="1:20" x14ac:dyDescent="0.2">
      <c r="A602" s="111">
        <v>596</v>
      </c>
      <c r="B602" s="95" t="s">
        <v>1106</v>
      </c>
      <c r="C602" s="95" t="s">
        <v>83</v>
      </c>
      <c r="D602" s="96">
        <v>3</v>
      </c>
      <c r="E602" s="97">
        <v>45103</v>
      </c>
      <c r="F602" s="98">
        <v>31.474799999999998</v>
      </c>
      <c r="G602" s="101">
        <v>1</v>
      </c>
      <c r="H602" s="102">
        <v>0.22871264683271059</v>
      </c>
      <c r="I602" s="102">
        <v>0.23750563879343578</v>
      </c>
      <c r="J602" s="102">
        <v>0.23037320442145653</v>
      </c>
      <c r="K602" s="102">
        <v>0.22169681899004828</v>
      </c>
      <c r="L602" s="102">
        <v>0.18652447212227979</v>
      </c>
      <c r="M602" s="102">
        <v>0.18988281789981101</v>
      </c>
      <c r="N602" s="102">
        <v>0.18730858498199443</v>
      </c>
      <c r="O602" s="102">
        <v>0.20642963181667212</v>
      </c>
      <c r="P602" s="102">
        <v>0.25801633166033289</v>
      </c>
      <c r="Q602" s="102">
        <v>0.23400168262830828</v>
      </c>
      <c r="R602" s="102">
        <v>0.22614830050781706</v>
      </c>
      <c r="S602" s="102">
        <v>0.23465907887395288</v>
      </c>
      <c r="T602" s="118">
        <f t="shared" si="11"/>
        <v>31.474799999999998</v>
      </c>
    </row>
    <row r="603" spans="1:20" x14ac:dyDescent="0.2">
      <c r="A603" s="111">
        <v>597</v>
      </c>
      <c r="B603" s="95" t="s">
        <v>1107</v>
      </c>
      <c r="C603" s="95" t="s">
        <v>83</v>
      </c>
      <c r="D603" s="96">
        <v>3</v>
      </c>
      <c r="E603" s="97">
        <v>45103</v>
      </c>
      <c r="F603" s="98">
        <v>31.474799999999998</v>
      </c>
      <c r="G603" s="101">
        <v>1</v>
      </c>
      <c r="H603" s="102">
        <v>0.22871264683271059</v>
      </c>
      <c r="I603" s="102">
        <v>0.23750563879343578</v>
      </c>
      <c r="J603" s="102">
        <v>0.23037320442145653</v>
      </c>
      <c r="K603" s="102">
        <v>0.22169681899004828</v>
      </c>
      <c r="L603" s="102">
        <v>0.18652447212227979</v>
      </c>
      <c r="M603" s="102">
        <v>0.18988281789981101</v>
      </c>
      <c r="N603" s="102">
        <v>0.18730858498199443</v>
      </c>
      <c r="O603" s="102">
        <v>0.20642963181667212</v>
      </c>
      <c r="P603" s="102">
        <v>0.25801633166033289</v>
      </c>
      <c r="Q603" s="102">
        <v>0.23400168262830828</v>
      </c>
      <c r="R603" s="102">
        <v>0.22614830050781706</v>
      </c>
      <c r="S603" s="102">
        <v>0.23465907887395288</v>
      </c>
      <c r="T603" s="118">
        <f t="shared" si="11"/>
        <v>31.474799999999998</v>
      </c>
    </row>
    <row r="604" spans="1:20" x14ac:dyDescent="0.2">
      <c r="A604" s="111">
        <v>598</v>
      </c>
      <c r="B604" s="95" t="s">
        <v>1108</v>
      </c>
      <c r="C604" s="95" t="s">
        <v>83</v>
      </c>
      <c r="D604" s="96">
        <v>3</v>
      </c>
      <c r="E604" s="97">
        <v>45101</v>
      </c>
      <c r="F604" s="98">
        <v>31.474799999999998</v>
      </c>
      <c r="G604" s="101">
        <v>1</v>
      </c>
      <c r="H604" s="102">
        <v>0.22871264683271059</v>
      </c>
      <c r="I604" s="102">
        <v>0.23750563879343578</v>
      </c>
      <c r="J604" s="102">
        <v>0.23037320442145653</v>
      </c>
      <c r="K604" s="102">
        <v>0.22169681899004828</v>
      </c>
      <c r="L604" s="102">
        <v>0.18652447212227979</v>
      </c>
      <c r="M604" s="102">
        <v>0.18988281789981101</v>
      </c>
      <c r="N604" s="102">
        <v>0.18730858498199443</v>
      </c>
      <c r="O604" s="102">
        <v>0.20642963181667212</v>
      </c>
      <c r="P604" s="102">
        <v>0.25801633166033289</v>
      </c>
      <c r="Q604" s="102">
        <v>0.23400168262830828</v>
      </c>
      <c r="R604" s="102">
        <v>0.22614830050781706</v>
      </c>
      <c r="S604" s="102">
        <v>0.23465907887395288</v>
      </c>
      <c r="T604" s="118">
        <f t="shared" si="11"/>
        <v>31.474799999999998</v>
      </c>
    </row>
    <row r="605" spans="1:20" x14ac:dyDescent="0.2">
      <c r="A605" s="111">
        <v>599</v>
      </c>
      <c r="B605" s="95" t="s">
        <v>1109</v>
      </c>
      <c r="C605" s="95" t="s">
        <v>83</v>
      </c>
      <c r="D605" s="96">
        <v>3</v>
      </c>
      <c r="E605" s="97">
        <v>45101</v>
      </c>
      <c r="F605" s="98">
        <v>31.474799999999998</v>
      </c>
      <c r="G605" s="101">
        <v>1</v>
      </c>
      <c r="H605" s="102">
        <v>0.22871264683271059</v>
      </c>
      <c r="I605" s="102">
        <v>0.23750563879343578</v>
      </c>
      <c r="J605" s="102">
        <v>0.23037320442145653</v>
      </c>
      <c r="K605" s="102">
        <v>0.22169681899004828</v>
      </c>
      <c r="L605" s="102">
        <v>0.18652447212227979</v>
      </c>
      <c r="M605" s="102">
        <v>0.18988281789981101</v>
      </c>
      <c r="N605" s="102">
        <v>0.18730858498199443</v>
      </c>
      <c r="O605" s="102">
        <v>0.20642963181667212</v>
      </c>
      <c r="P605" s="102">
        <v>0.25801633166033289</v>
      </c>
      <c r="Q605" s="102">
        <v>0.23400168262830828</v>
      </c>
      <c r="R605" s="102">
        <v>0.22614830050781706</v>
      </c>
      <c r="S605" s="102">
        <v>0.23465907887395288</v>
      </c>
      <c r="T605" s="118">
        <f t="shared" si="11"/>
        <v>31.474799999999998</v>
      </c>
    </row>
    <row r="606" spans="1:20" x14ac:dyDescent="0.2">
      <c r="A606" s="111">
        <v>600</v>
      </c>
      <c r="B606" s="95" t="s">
        <v>1110</v>
      </c>
      <c r="C606" s="95" t="s">
        <v>83</v>
      </c>
      <c r="D606" s="96">
        <v>3</v>
      </c>
      <c r="E606" s="97">
        <v>45101</v>
      </c>
      <c r="F606" s="98">
        <v>31.474799999999998</v>
      </c>
      <c r="G606" s="101">
        <v>1</v>
      </c>
      <c r="H606" s="102">
        <v>0.22871264683271059</v>
      </c>
      <c r="I606" s="102">
        <v>0.23750563879343578</v>
      </c>
      <c r="J606" s="102">
        <v>0.23037320442145653</v>
      </c>
      <c r="K606" s="102">
        <v>0.22169681899004828</v>
      </c>
      <c r="L606" s="102">
        <v>0.18652447212227979</v>
      </c>
      <c r="M606" s="102">
        <v>0.18988281789981101</v>
      </c>
      <c r="N606" s="102">
        <v>0.18730858498199443</v>
      </c>
      <c r="O606" s="102">
        <v>0.20642963181667212</v>
      </c>
      <c r="P606" s="102">
        <v>0.25801633166033289</v>
      </c>
      <c r="Q606" s="102">
        <v>0.23400168262830828</v>
      </c>
      <c r="R606" s="102">
        <v>0.22614830050781706</v>
      </c>
      <c r="S606" s="102">
        <v>0.23465907887395288</v>
      </c>
      <c r="T606" s="118">
        <f t="shared" si="11"/>
        <v>31.474799999999998</v>
      </c>
    </row>
    <row r="607" spans="1:20" x14ac:dyDescent="0.2">
      <c r="A607" s="111">
        <v>601</v>
      </c>
      <c r="B607" s="95" t="s">
        <v>1111</v>
      </c>
      <c r="C607" s="95" t="s">
        <v>83</v>
      </c>
      <c r="D607" s="96">
        <v>3</v>
      </c>
      <c r="E607" s="97">
        <v>45103</v>
      </c>
      <c r="F607" s="98">
        <v>31.474799999999998</v>
      </c>
      <c r="G607" s="101">
        <v>1</v>
      </c>
      <c r="H607" s="102">
        <v>0.22871264683271059</v>
      </c>
      <c r="I607" s="102">
        <v>0.23750563879343578</v>
      </c>
      <c r="J607" s="102">
        <v>0.23037320442145653</v>
      </c>
      <c r="K607" s="102">
        <v>0.22169681899004828</v>
      </c>
      <c r="L607" s="102">
        <v>0.18652447212227979</v>
      </c>
      <c r="M607" s="102">
        <v>0.18988281789981101</v>
      </c>
      <c r="N607" s="102">
        <v>0.18730858498199443</v>
      </c>
      <c r="O607" s="102">
        <v>0.20642963181667212</v>
      </c>
      <c r="P607" s="102">
        <v>0.25801633166033289</v>
      </c>
      <c r="Q607" s="102">
        <v>0.23400168262830828</v>
      </c>
      <c r="R607" s="102">
        <v>0.22614830050781706</v>
      </c>
      <c r="S607" s="102">
        <v>0.23465907887395288</v>
      </c>
      <c r="T607" s="118">
        <f t="shared" si="11"/>
        <v>31.474799999999998</v>
      </c>
    </row>
    <row r="608" spans="1:20" x14ac:dyDescent="0.2">
      <c r="A608" s="111">
        <v>602</v>
      </c>
      <c r="B608" s="95" t="s">
        <v>1112</v>
      </c>
      <c r="C608" s="95" t="s">
        <v>83</v>
      </c>
      <c r="D608" s="96">
        <v>3</v>
      </c>
      <c r="E608" s="97">
        <v>45103</v>
      </c>
      <c r="F608" s="98">
        <v>31.474799999999998</v>
      </c>
      <c r="G608" s="101">
        <v>1</v>
      </c>
      <c r="H608" s="102">
        <v>0.22871264683271059</v>
      </c>
      <c r="I608" s="102">
        <v>0.23750563879343578</v>
      </c>
      <c r="J608" s="102">
        <v>0.23037320442145653</v>
      </c>
      <c r="K608" s="102">
        <v>0.22169681899004828</v>
      </c>
      <c r="L608" s="102">
        <v>0.18652447212227979</v>
      </c>
      <c r="M608" s="102">
        <v>0.18988281789981101</v>
      </c>
      <c r="N608" s="102">
        <v>0.18730858498199443</v>
      </c>
      <c r="O608" s="102">
        <v>0.20642963181667212</v>
      </c>
      <c r="P608" s="102">
        <v>0.25801633166033289</v>
      </c>
      <c r="Q608" s="102">
        <v>0.23400168262830828</v>
      </c>
      <c r="R608" s="102">
        <v>0.22614830050781706</v>
      </c>
      <c r="S608" s="102">
        <v>0.23465907887395288</v>
      </c>
      <c r="T608" s="118">
        <f t="shared" si="11"/>
        <v>31.474799999999998</v>
      </c>
    </row>
    <row r="609" spans="1:20" x14ac:dyDescent="0.2">
      <c r="A609" s="111">
        <v>603</v>
      </c>
      <c r="B609" s="95" t="s">
        <v>1113</v>
      </c>
      <c r="C609" s="95" t="s">
        <v>83</v>
      </c>
      <c r="D609" s="96">
        <v>3</v>
      </c>
      <c r="E609" s="97">
        <v>45103</v>
      </c>
      <c r="F609" s="98">
        <v>31.474799999999998</v>
      </c>
      <c r="G609" s="101">
        <v>1</v>
      </c>
      <c r="H609" s="102">
        <v>0.22871264683271059</v>
      </c>
      <c r="I609" s="102">
        <v>0.23750563879343578</v>
      </c>
      <c r="J609" s="102">
        <v>0.23037320442145653</v>
      </c>
      <c r="K609" s="102">
        <v>0.22169681899004828</v>
      </c>
      <c r="L609" s="102">
        <v>0.18652447212227979</v>
      </c>
      <c r="M609" s="102">
        <v>0.18988281789981101</v>
      </c>
      <c r="N609" s="102">
        <v>0.18730858498199443</v>
      </c>
      <c r="O609" s="102">
        <v>0.20642963181667212</v>
      </c>
      <c r="P609" s="102">
        <v>0.25801633166033289</v>
      </c>
      <c r="Q609" s="102">
        <v>0.23400168262830828</v>
      </c>
      <c r="R609" s="102">
        <v>0.22614830050781706</v>
      </c>
      <c r="S609" s="102">
        <v>0.23465907887395288</v>
      </c>
      <c r="T609" s="118">
        <f t="shared" si="11"/>
        <v>31.474799999999998</v>
      </c>
    </row>
    <row r="610" spans="1:20" x14ac:dyDescent="0.2">
      <c r="A610" s="111">
        <v>604</v>
      </c>
      <c r="B610" s="95" t="s">
        <v>1114</v>
      </c>
      <c r="C610" s="95" t="s">
        <v>83</v>
      </c>
      <c r="D610" s="96">
        <v>3</v>
      </c>
      <c r="E610" s="97">
        <v>45103</v>
      </c>
      <c r="F610" s="98">
        <v>31.474799999999998</v>
      </c>
      <c r="G610" s="101">
        <v>1</v>
      </c>
      <c r="H610" s="102">
        <v>0.22871264683271059</v>
      </c>
      <c r="I610" s="102">
        <v>0.23750563879343578</v>
      </c>
      <c r="J610" s="102">
        <v>0.23037320442145653</v>
      </c>
      <c r="K610" s="102">
        <v>0.22169681899004828</v>
      </c>
      <c r="L610" s="102">
        <v>0.18652447212227979</v>
      </c>
      <c r="M610" s="102">
        <v>0.18988281789981101</v>
      </c>
      <c r="N610" s="102">
        <v>0.18730858498199443</v>
      </c>
      <c r="O610" s="102">
        <v>0.20642963181667212</v>
      </c>
      <c r="P610" s="102">
        <v>0.25801633166033289</v>
      </c>
      <c r="Q610" s="102">
        <v>0.23400168262830828</v>
      </c>
      <c r="R610" s="102">
        <v>0.22614830050781706</v>
      </c>
      <c r="S610" s="102">
        <v>0.23465907887395288</v>
      </c>
      <c r="T610" s="118">
        <f t="shared" si="11"/>
        <v>31.474799999999998</v>
      </c>
    </row>
    <row r="611" spans="1:20" x14ac:dyDescent="0.2">
      <c r="A611" s="111">
        <v>605</v>
      </c>
      <c r="B611" s="95" t="s">
        <v>1115</v>
      </c>
      <c r="C611" s="95" t="s">
        <v>83</v>
      </c>
      <c r="D611" s="96">
        <v>3</v>
      </c>
      <c r="E611" s="97">
        <v>45103</v>
      </c>
      <c r="F611" s="98">
        <v>31.474799999999998</v>
      </c>
      <c r="G611" s="101">
        <v>1</v>
      </c>
      <c r="H611" s="102">
        <v>0.22871264683271059</v>
      </c>
      <c r="I611" s="102">
        <v>0.23750563879343578</v>
      </c>
      <c r="J611" s="102">
        <v>0.23037320442145653</v>
      </c>
      <c r="K611" s="102">
        <v>0.22169681899004828</v>
      </c>
      <c r="L611" s="102">
        <v>0.18652447212227979</v>
      </c>
      <c r="M611" s="102">
        <v>0.18988281789981101</v>
      </c>
      <c r="N611" s="102">
        <v>0.18730858498199443</v>
      </c>
      <c r="O611" s="102">
        <v>0.20642963181667212</v>
      </c>
      <c r="P611" s="102">
        <v>0.25801633166033289</v>
      </c>
      <c r="Q611" s="102">
        <v>0.23400168262830828</v>
      </c>
      <c r="R611" s="102">
        <v>0.22614830050781706</v>
      </c>
      <c r="S611" s="102">
        <v>0.23465907887395288</v>
      </c>
      <c r="T611" s="118">
        <f t="shared" si="11"/>
        <v>31.474799999999998</v>
      </c>
    </row>
    <row r="612" spans="1:20" x14ac:dyDescent="0.2">
      <c r="A612" s="111">
        <v>606</v>
      </c>
      <c r="B612" s="95" t="s">
        <v>1116</v>
      </c>
      <c r="C612" s="95" t="s">
        <v>83</v>
      </c>
      <c r="D612" s="96">
        <v>3</v>
      </c>
      <c r="E612" s="97">
        <v>45103</v>
      </c>
      <c r="F612" s="98">
        <v>31.474799999999998</v>
      </c>
      <c r="G612" s="101">
        <v>1</v>
      </c>
      <c r="H612" s="102">
        <v>0.22871264683271059</v>
      </c>
      <c r="I612" s="102">
        <v>0.23750563879343578</v>
      </c>
      <c r="J612" s="102">
        <v>0.23037320442145653</v>
      </c>
      <c r="K612" s="102">
        <v>0.22169681899004828</v>
      </c>
      <c r="L612" s="102">
        <v>0.18652447212227979</v>
      </c>
      <c r="M612" s="102">
        <v>0.18988281789981101</v>
      </c>
      <c r="N612" s="102">
        <v>0.18730858498199443</v>
      </c>
      <c r="O612" s="102">
        <v>0.20642963181667212</v>
      </c>
      <c r="P612" s="102">
        <v>0.25801633166033289</v>
      </c>
      <c r="Q612" s="102">
        <v>0.23400168262830828</v>
      </c>
      <c r="R612" s="102">
        <v>0.22614830050781706</v>
      </c>
      <c r="S612" s="102">
        <v>0.23465907887395288</v>
      </c>
      <c r="T612" s="118">
        <f t="shared" si="11"/>
        <v>31.474799999999998</v>
      </c>
    </row>
    <row r="613" spans="1:20" x14ac:dyDescent="0.2">
      <c r="A613" s="111">
        <v>607</v>
      </c>
      <c r="B613" s="95" t="s">
        <v>1117</v>
      </c>
      <c r="C613" s="95" t="s">
        <v>83</v>
      </c>
      <c r="D613" s="96">
        <v>3</v>
      </c>
      <c r="E613" s="97">
        <v>45103</v>
      </c>
      <c r="F613" s="98">
        <v>31.474799999999998</v>
      </c>
      <c r="G613" s="101">
        <v>1</v>
      </c>
      <c r="H613" s="102">
        <v>0.22871264683271059</v>
      </c>
      <c r="I613" s="102">
        <v>0.23750563879343578</v>
      </c>
      <c r="J613" s="102">
        <v>0.23037320442145653</v>
      </c>
      <c r="K613" s="102">
        <v>0.22169681899004828</v>
      </c>
      <c r="L613" s="102">
        <v>0.18652447212227979</v>
      </c>
      <c r="M613" s="102">
        <v>0.18988281789981101</v>
      </c>
      <c r="N613" s="102">
        <v>0.18730858498199443</v>
      </c>
      <c r="O613" s="102">
        <v>0.20642963181667212</v>
      </c>
      <c r="P613" s="102">
        <v>0.25801633166033289</v>
      </c>
      <c r="Q613" s="102">
        <v>0.23400168262830828</v>
      </c>
      <c r="R613" s="102">
        <v>0.22614830050781706</v>
      </c>
      <c r="S613" s="102">
        <v>0.23465907887395288</v>
      </c>
      <c r="T613" s="118">
        <f t="shared" si="11"/>
        <v>31.474799999999998</v>
      </c>
    </row>
    <row r="614" spans="1:20" x14ac:dyDescent="0.2">
      <c r="A614" s="111">
        <v>608</v>
      </c>
      <c r="B614" s="95" t="s">
        <v>1118</v>
      </c>
      <c r="C614" s="95" t="s">
        <v>83</v>
      </c>
      <c r="D614" s="96">
        <v>3</v>
      </c>
      <c r="E614" s="97">
        <v>45101</v>
      </c>
      <c r="F614" s="98">
        <v>31.474799999999998</v>
      </c>
      <c r="G614" s="101">
        <v>1</v>
      </c>
      <c r="H614" s="102">
        <v>0.22871264683271059</v>
      </c>
      <c r="I614" s="102">
        <v>0.23750563879343578</v>
      </c>
      <c r="J614" s="102">
        <v>0.23037320442145653</v>
      </c>
      <c r="K614" s="102">
        <v>0.22169681899004828</v>
      </c>
      <c r="L614" s="102">
        <v>0.18652447212227979</v>
      </c>
      <c r="M614" s="102">
        <v>0.18988281789981101</v>
      </c>
      <c r="N614" s="102">
        <v>0.18730858498199443</v>
      </c>
      <c r="O614" s="102">
        <v>0.20642963181667212</v>
      </c>
      <c r="P614" s="102">
        <v>0.25801633166033289</v>
      </c>
      <c r="Q614" s="102">
        <v>0.23400168262830828</v>
      </c>
      <c r="R614" s="102">
        <v>0.22614830050781706</v>
      </c>
      <c r="S614" s="102">
        <v>0.23465907887395288</v>
      </c>
      <c r="T614" s="118">
        <f t="shared" si="11"/>
        <v>31.474799999999998</v>
      </c>
    </row>
    <row r="615" spans="1:20" x14ac:dyDescent="0.2">
      <c r="A615" s="111">
        <v>609</v>
      </c>
      <c r="B615" s="95" t="s">
        <v>1119</v>
      </c>
      <c r="C615" s="95" t="s">
        <v>83</v>
      </c>
      <c r="D615" s="96">
        <v>3</v>
      </c>
      <c r="E615" s="97">
        <v>45103</v>
      </c>
      <c r="F615" s="98">
        <v>31.474799999999998</v>
      </c>
      <c r="G615" s="101">
        <v>1</v>
      </c>
      <c r="H615" s="102">
        <v>0.22871264683271059</v>
      </c>
      <c r="I615" s="102">
        <v>0.23750563879343578</v>
      </c>
      <c r="J615" s="102">
        <v>0.23037320442145653</v>
      </c>
      <c r="K615" s="102">
        <v>0.22169681899004828</v>
      </c>
      <c r="L615" s="102">
        <v>0.18652447212227979</v>
      </c>
      <c r="M615" s="102">
        <v>0.18988281789981101</v>
      </c>
      <c r="N615" s="102">
        <v>0.18730858498199443</v>
      </c>
      <c r="O615" s="102">
        <v>0.20642963181667212</v>
      </c>
      <c r="P615" s="102">
        <v>0.25801633166033289</v>
      </c>
      <c r="Q615" s="102">
        <v>0.23400168262830828</v>
      </c>
      <c r="R615" s="102">
        <v>0.22614830050781706</v>
      </c>
      <c r="S615" s="102">
        <v>0.23465907887395288</v>
      </c>
      <c r="T615" s="118">
        <f t="shared" si="11"/>
        <v>31.474799999999998</v>
      </c>
    </row>
    <row r="616" spans="1:20" x14ac:dyDescent="0.2">
      <c r="A616" s="111">
        <v>610</v>
      </c>
      <c r="B616" s="95" t="s">
        <v>1120</v>
      </c>
      <c r="C616" s="95" t="s">
        <v>83</v>
      </c>
      <c r="D616" s="96">
        <v>3</v>
      </c>
      <c r="E616" s="97">
        <v>45101</v>
      </c>
      <c r="F616" s="98">
        <v>31.474799999999998</v>
      </c>
      <c r="G616" s="101">
        <v>1</v>
      </c>
      <c r="H616" s="102">
        <v>0.22871264683271059</v>
      </c>
      <c r="I616" s="102">
        <v>0.23750563879343578</v>
      </c>
      <c r="J616" s="102">
        <v>0.23037320442145653</v>
      </c>
      <c r="K616" s="102">
        <v>0.22169681899004828</v>
      </c>
      <c r="L616" s="102">
        <v>0.18652447212227979</v>
      </c>
      <c r="M616" s="102">
        <v>0.18988281789981101</v>
      </c>
      <c r="N616" s="102">
        <v>0.18730858498199443</v>
      </c>
      <c r="O616" s="102">
        <v>0.20642963181667212</v>
      </c>
      <c r="P616" s="102">
        <v>0.25801633166033289</v>
      </c>
      <c r="Q616" s="102">
        <v>0.23400168262830828</v>
      </c>
      <c r="R616" s="102">
        <v>0.22614830050781706</v>
      </c>
      <c r="S616" s="102">
        <v>0.23465907887395288</v>
      </c>
      <c r="T616" s="118">
        <f t="shared" si="11"/>
        <v>31.474799999999998</v>
      </c>
    </row>
    <row r="617" spans="1:20" x14ac:dyDescent="0.2">
      <c r="A617" s="111">
        <v>611</v>
      </c>
      <c r="B617" s="95" t="s">
        <v>1847</v>
      </c>
      <c r="C617" s="95" t="s">
        <v>83</v>
      </c>
      <c r="D617" s="96">
        <v>1</v>
      </c>
      <c r="E617" s="97">
        <v>45152</v>
      </c>
      <c r="F617" s="98">
        <v>1.55</v>
      </c>
      <c r="G617" s="101">
        <v>1</v>
      </c>
      <c r="H617" s="102">
        <v>0.23516228756884971</v>
      </c>
      <c r="I617" s="102">
        <v>0.21966842736486258</v>
      </c>
      <c r="J617" s="102">
        <v>0.23504538398326369</v>
      </c>
      <c r="K617" s="102">
        <v>0.20674207770833952</v>
      </c>
      <c r="L617" s="102">
        <v>0.17149920684288822</v>
      </c>
      <c r="M617" s="102">
        <v>0.1618122816472472</v>
      </c>
      <c r="N617" s="102">
        <v>0.17557903330914121</v>
      </c>
      <c r="O617" s="102">
        <v>0.1745298280644238</v>
      </c>
      <c r="P617" s="102">
        <v>0.21253180841071748</v>
      </c>
      <c r="Q617" s="102">
        <v>0.2107432866718385</v>
      </c>
      <c r="R617" s="102">
        <v>0.2155843839491689</v>
      </c>
      <c r="S617" s="102">
        <v>0.20959371231642632</v>
      </c>
      <c r="T617" s="118">
        <f t="shared" si="11"/>
        <v>1.55</v>
      </c>
    </row>
    <row r="618" spans="1:20" x14ac:dyDescent="0.2">
      <c r="A618" s="111">
        <v>612</v>
      </c>
      <c r="B618" s="95" t="s">
        <v>1848</v>
      </c>
      <c r="C618" s="95" t="s">
        <v>83</v>
      </c>
      <c r="D618" s="96">
        <v>1</v>
      </c>
      <c r="E618" s="97">
        <v>45152</v>
      </c>
      <c r="F618" s="98">
        <v>1.55</v>
      </c>
      <c r="G618" s="101">
        <v>1</v>
      </c>
      <c r="H618" s="102">
        <v>0.23516228756884971</v>
      </c>
      <c r="I618" s="102">
        <v>0.21966842736486258</v>
      </c>
      <c r="J618" s="102">
        <v>0.23504538398326369</v>
      </c>
      <c r="K618" s="102">
        <v>0.20674207770833952</v>
      </c>
      <c r="L618" s="102">
        <v>0.17149920684288822</v>
      </c>
      <c r="M618" s="102">
        <v>0.1618122816472472</v>
      </c>
      <c r="N618" s="102">
        <v>0.17557903330914121</v>
      </c>
      <c r="O618" s="102">
        <v>0.1745298280644238</v>
      </c>
      <c r="P618" s="102">
        <v>0.21253180841071748</v>
      </c>
      <c r="Q618" s="102">
        <v>0.2107432866718385</v>
      </c>
      <c r="R618" s="102">
        <v>0.2155843839491689</v>
      </c>
      <c r="S618" s="102">
        <v>0.20959371231642632</v>
      </c>
      <c r="T618" s="118">
        <f t="shared" si="11"/>
        <v>1.55</v>
      </c>
    </row>
    <row r="619" spans="1:20" x14ac:dyDescent="0.2">
      <c r="A619" s="111">
        <v>613</v>
      </c>
      <c r="B619" s="95" t="s">
        <v>1849</v>
      </c>
      <c r="C619" s="95" t="s">
        <v>83</v>
      </c>
      <c r="D619" s="96">
        <v>2</v>
      </c>
      <c r="E619" s="97">
        <v>45226</v>
      </c>
      <c r="F619" s="98">
        <v>0.67500000000000004</v>
      </c>
      <c r="G619" s="101">
        <v>1</v>
      </c>
      <c r="H619" s="102">
        <v>0.13911199566864266</v>
      </c>
      <c r="I619" s="102">
        <v>0.14397323158099676</v>
      </c>
      <c r="J619" s="102">
        <v>0.1253122181429491</v>
      </c>
      <c r="K619" s="102">
        <v>0.1107734592458102</v>
      </c>
      <c r="L619" s="102">
        <v>8.2659943560374941E-2</v>
      </c>
      <c r="M619" s="102">
        <v>6.9791864427120306E-2</v>
      </c>
      <c r="N619" s="102">
        <v>9.0617307951531029E-2</v>
      </c>
      <c r="O619" s="102">
        <v>0.10218505105720474</v>
      </c>
      <c r="P619" s="102">
        <v>0.11087991924650198</v>
      </c>
      <c r="Q619" s="102">
        <v>0.12186694448854825</v>
      </c>
      <c r="R619" s="102">
        <v>0.16068009222333368</v>
      </c>
      <c r="S619" s="102">
        <v>0.16599739643926004</v>
      </c>
      <c r="T619" s="118">
        <f t="shared" si="11"/>
        <v>0.67500000000000004</v>
      </c>
    </row>
    <row r="620" spans="1:20" x14ac:dyDescent="0.2">
      <c r="A620" s="111">
        <v>614</v>
      </c>
      <c r="B620" s="95" t="s">
        <v>1121</v>
      </c>
      <c r="C620" s="95" t="s">
        <v>83</v>
      </c>
      <c r="D620" s="96">
        <v>1</v>
      </c>
      <c r="E620" s="97">
        <v>45188</v>
      </c>
      <c r="F620" s="98">
        <v>50</v>
      </c>
      <c r="G620" s="101">
        <v>1</v>
      </c>
      <c r="H620" s="102">
        <v>0.23516228756884971</v>
      </c>
      <c r="I620" s="102">
        <v>0.21966842736486258</v>
      </c>
      <c r="J620" s="102">
        <v>0.23504538398326369</v>
      </c>
      <c r="K620" s="102">
        <v>0.20674207770833952</v>
      </c>
      <c r="L620" s="102">
        <v>0.17149920684288822</v>
      </c>
      <c r="M620" s="102">
        <v>0.1618122816472472</v>
      </c>
      <c r="N620" s="102">
        <v>0.17557903330914121</v>
      </c>
      <c r="O620" s="102">
        <v>0.1745298280644238</v>
      </c>
      <c r="P620" s="102">
        <v>0.21253180841071748</v>
      </c>
      <c r="Q620" s="102">
        <v>0.2107432866718385</v>
      </c>
      <c r="R620" s="102">
        <v>0.2155843839491689</v>
      </c>
      <c r="S620" s="102">
        <v>0.20959371231642632</v>
      </c>
      <c r="T620" s="118">
        <f t="shared" si="11"/>
        <v>50</v>
      </c>
    </row>
    <row r="621" spans="1:20" x14ac:dyDescent="0.2">
      <c r="A621" s="111">
        <v>615</v>
      </c>
      <c r="B621" s="95" t="s">
        <v>1122</v>
      </c>
      <c r="C621" s="95" t="s">
        <v>83</v>
      </c>
      <c r="D621" s="96">
        <v>1</v>
      </c>
      <c r="E621" s="97">
        <v>45173</v>
      </c>
      <c r="F621" s="98">
        <v>50</v>
      </c>
      <c r="G621" s="101">
        <v>1</v>
      </c>
      <c r="H621" s="102">
        <v>0.23516228756884971</v>
      </c>
      <c r="I621" s="102">
        <v>0.21966842736486258</v>
      </c>
      <c r="J621" s="102">
        <v>0.23504538398326369</v>
      </c>
      <c r="K621" s="102">
        <v>0.20674207770833952</v>
      </c>
      <c r="L621" s="102">
        <v>0.17149920684288822</v>
      </c>
      <c r="M621" s="102">
        <v>0.1618122816472472</v>
      </c>
      <c r="N621" s="102">
        <v>0.17557903330914121</v>
      </c>
      <c r="O621" s="102">
        <v>0.1745298280644238</v>
      </c>
      <c r="P621" s="102">
        <v>0.21253180841071748</v>
      </c>
      <c r="Q621" s="102">
        <v>0.2107432866718385</v>
      </c>
      <c r="R621" s="102">
        <v>0.2155843839491689</v>
      </c>
      <c r="S621" s="102">
        <v>0.20959371231642632</v>
      </c>
      <c r="T621" s="118">
        <f t="shared" si="11"/>
        <v>50</v>
      </c>
    </row>
    <row r="622" spans="1:20" x14ac:dyDescent="0.2">
      <c r="A622" s="111">
        <v>616</v>
      </c>
      <c r="B622" s="95" t="s">
        <v>1123</v>
      </c>
      <c r="C622" s="95" t="s">
        <v>83</v>
      </c>
      <c r="D622" s="96">
        <v>1</v>
      </c>
      <c r="E622" s="97">
        <v>45188</v>
      </c>
      <c r="F622" s="98">
        <v>50</v>
      </c>
      <c r="G622" s="101">
        <v>1</v>
      </c>
      <c r="H622" s="102">
        <v>0.23516228756884971</v>
      </c>
      <c r="I622" s="102">
        <v>0.21966842736486258</v>
      </c>
      <c r="J622" s="102">
        <v>0.23504538398326369</v>
      </c>
      <c r="K622" s="102">
        <v>0.20674207770833952</v>
      </c>
      <c r="L622" s="102">
        <v>0.17149920684288822</v>
      </c>
      <c r="M622" s="102">
        <v>0.1618122816472472</v>
      </c>
      <c r="N622" s="102">
        <v>0.17557903330914121</v>
      </c>
      <c r="O622" s="102">
        <v>0.1745298280644238</v>
      </c>
      <c r="P622" s="102">
        <v>0.21253180841071748</v>
      </c>
      <c r="Q622" s="102">
        <v>0.2107432866718385</v>
      </c>
      <c r="R622" s="102">
        <v>0.2155843839491689</v>
      </c>
      <c r="S622" s="102">
        <v>0.20959371231642632</v>
      </c>
      <c r="T622" s="118">
        <f t="shared" si="11"/>
        <v>50</v>
      </c>
    </row>
    <row r="623" spans="1:20" x14ac:dyDescent="0.2">
      <c r="A623" s="111">
        <v>617</v>
      </c>
      <c r="B623" s="95" t="s">
        <v>1124</v>
      </c>
      <c r="C623" s="95" t="s">
        <v>83</v>
      </c>
      <c r="D623" s="96">
        <v>1</v>
      </c>
      <c r="E623" s="97">
        <v>45188</v>
      </c>
      <c r="F623" s="98">
        <v>50</v>
      </c>
      <c r="G623" s="101">
        <v>1</v>
      </c>
      <c r="H623" s="102">
        <v>0.23516228756884971</v>
      </c>
      <c r="I623" s="102">
        <v>0.21966842736486258</v>
      </c>
      <c r="J623" s="102">
        <v>0.23504538398326369</v>
      </c>
      <c r="K623" s="102">
        <v>0.20674207770833952</v>
      </c>
      <c r="L623" s="102">
        <v>0.17149920684288822</v>
      </c>
      <c r="M623" s="102">
        <v>0.1618122816472472</v>
      </c>
      <c r="N623" s="102">
        <v>0.17557903330914121</v>
      </c>
      <c r="O623" s="102">
        <v>0.1745298280644238</v>
      </c>
      <c r="P623" s="102">
        <v>0.21253180841071748</v>
      </c>
      <c r="Q623" s="102">
        <v>0.2107432866718385</v>
      </c>
      <c r="R623" s="102">
        <v>0.2155843839491689</v>
      </c>
      <c r="S623" s="102">
        <v>0.20959371231642632</v>
      </c>
      <c r="T623" s="118">
        <f t="shared" si="11"/>
        <v>50</v>
      </c>
    </row>
    <row r="624" spans="1:20" x14ac:dyDescent="0.2">
      <c r="A624" s="111">
        <v>618</v>
      </c>
      <c r="B624" s="95" t="s">
        <v>1125</v>
      </c>
      <c r="C624" s="95" t="s">
        <v>83</v>
      </c>
      <c r="D624" s="96">
        <v>1</v>
      </c>
      <c r="E624" s="97">
        <v>45178</v>
      </c>
      <c r="F624" s="98">
        <v>50</v>
      </c>
      <c r="G624" s="101">
        <v>1</v>
      </c>
      <c r="H624" s="102">
        <v>0.23516228756884971</v>
      </c>
      <c r="I624" s="102">
        <v>0.21966842736486258</v>
      </c>
      <c r="J624" s="102">
        <v>0.23504538398326369</v>
      </c>
      <c r="K624" s="102">
        <v>0.20674207770833952</v>
      </c>
      <c r="L624" s="102">
        <v>0.17149920684288822</v>
      </c>
      <c r="M624" s="102">
        <v>0.1618122816472472</v>
      </c>
      <c r="N624" s="102">
        <v>0.17557903330914121</v>
      </c>
      <c r="O624" s="102">
        <v>0.1745298280644238</v>
      </c>
      <c r="P624" s="102">
        <v>0.21253180841071748</v>
      </c>
      <c r="Q624" s="102">
        <v>0.2107432866718385</v>
      </c>
      <c r="R624" s="102">
        <v>0.2155843839491689</v>
      </c>
      <c r="S624" s="102">
        <v>0.20959371231642632</v>
      </c>
      <c r="T624" s="118">
        <f t="shared" si="11"/>
        <v>50</v>
      </c>
    </row>
    <row r="625" spans="1:20" x14ac:dyDescent="0.2">
      <c r="A625" s="111">
        <v>619</v>
      </c>
      <c r="B625" s="95" t="s">
        <v>1126</v>
      </c>
      <c r="C625" s="95" t="s">
        <v>83</v>
      </c>
      <c r="D625" s="96">
        <v>1</v>
      </c>
      <c r="E625" s="97">
        <v>45174</v>
      </c>
      <c r="F625" s="98">
        <v>50</v>
      </c>
      <c r="G625" s="101">
        <v>1</v>
      </c>
      <c r="H625" s="102">
        <v>0.23516228756884971</v>
      </c>
      <c r="I625" s="102">
        <v>0.21966842736486258</v>
      </c>
      <c r="J625" s="102">
        <v>0.23504538398326369</v>
      </c>
      <c r="K625" s="102">
        <v>0.20674207770833952</v>
      </c>
      <c r="L625" s="102">
        <v>0.17149920684288822</v>
      </c>
      <c r="M625" s="102">
        <v>0.1618122816472472</v>
      </c>
      <c r="N625" s="102">
        <v>0.17557903330914121</v>
      </c>
      <c r="O625" s="102">
        <v>0.1745298280644238</v>
      </c>
      <c r="P625" s="102">
        <v>0.21253180841071748</v>
      </c>
      <c r="Q625" s="102">
        <v>0.2107432866718385</v>
      </c>
      <c r="R625" s="102">
        <v>0.2155843839491689</v>
      </c>
      <c r="S625" s="102">
        <v>0.20959371231642632</v>
      </c>
      <c r="T625" s="118">
        <f t="shared" si="11"/>
        <v>50</v>
      </c>
    </row>
    <row r="626" spans="1:20" x14ac:dyDescent="0.2">
      <c r="A626" s="111">
        <v>620</v>
      </c>
      <c r="B626" s="95" t="s">
        <v>1127</v>
      </c>
      <c r="C626" s="95" t="s">
        <v>83</v>
      </c>
      <c r="D626" s="96">
        <v>1</v>
      </c>
      <c r="E626" s="97">
        <v>45174</v>
      </c>
      <c r="F626" s="98">
        <v>50</v>
      </c>
      <c r="G626" s="101">
        <v>1</v>
      </c>
      <c r="H626" s="102">
        <v>0.23516228756884971</v>
      </c>
      <c r="I626" s="102">
        <v>0.21966842736486258</v>
      </c>
      <c r="J626" s="102">
        <v>0.23504538398326369</v>
      </c>
      <c r="K626" s="102">
        <v>0.20674207770833952</v>
      </c>
      <c r="L626" s="102">
        <v>0.17149920684288822</v>
      </c>
      <c r="M626" s="102">
        <v>0.1618122816472472</v>
      </c>
      <c r="N626" s="102">
        <v>0.17557903330914121</v>
      </c>
      <c r="O626" s="102">
        <v>0.1745298280644238</v>
      </c>
      <c r="P626" s="102">
        <v>0.21253180841071748</v>
      </c>
      <c r="Q626" s="102">
        <v>0.2107432866718385</v>
      </c>
      <c r="R626" s="102">
        <v>0.2155843839491689</v>
      </c>
      <c r="S626" s="102">
        <v>0.20959371231642632</v>
      </c>
      <c r="T626" s="118">
        <f t="shared" si="11"/>
        <v>50</v>
      </c>
    </row>
    <row r="627" spans="1:20" x14ac:dyDescent="0.2">
      <c r="A627" s="111">
        <v>621</v>
      </c>
      <c r="B627" s="95" t="s">
        <v>1128</v>
      </c>
      <c r="C627" s="95" t="s">
        <v>83</v>
      </c>
      <c r="D627" s="96">
        <v>1</v>
      </c>
      <c r="E627" s="97">
        <v>45174</v>
      </c>
      <c r="F627" s="98">
        <v>50</v>
      </c>
      <c r="G627" s="101">
        <v>1</v>
      </c>
      <c r="H627" s="102">
        <v>0.23516228756884971</v>
      </c>
      <c r="I627" s="102">
        <v>0.21966842736486258</v>
      </c>
      <c r="J627" s="102">
        <v>0.23504538398326369</v>
      </c>
      <c r="K627" s="102">
        <v>0.20674207770833952</v>
      </c>
      <c r="L627" s="102">
        <v>0.17149920684288822</v>
      </c>
      <c r="M627" s="102">
        <v>0.1618122816472472</v>
      </c>
      <c r="N627" s="102">
        <v>0.17557903330914121</v>
      </c>
      <c r="O627" s="102">
        <v>0.1745298280644238</v>
      </c>
      <c r="P627" s="102">
        <v>0.21253180841071748</v>
      </c>
      <c r="Q627" s="102">
        <v>0.2107432866718385</v>
      </c>
      <c r="R627" s="102">
        <v>0.2155843839491689</v>
      </c>
      <c r="S627" s="102">
        <v>0.20959371231642632</v>
      </c>
      <c r="T627" s="118">
        <f t="shared" si="11"/>
        <v>50</v>
      </c>
    </row>
    <row r="628" spans="1:20" x14ac:dyDescent="0.2">
      <c r="A628" s="111">
        <v>622</v>
      </c>
      <c r="B628" s="95" t="s">
        <v>1129</v>
      </c>
      <c r="C628" s="95" t="s">
        <v>83</v>
      </c>
      <c r="D628" s="96">
        <v>1</v>
      </c>
      <c r="E628" s="97">
        <v>45179</v>
      </c>
      <c r="F628" s="98">
        <v>50</v>
      </c>
      <c r="G628" s="101">
        <v>1</v>
      </c>
      <c r="H628" s="102">
        <v>0.23516228756884971</v>
      </c>
      <c r="I628" s="102">
        <v>0.21966842736486258</v>
      </c>
      <c r="J628" s="102">
        <v>0.23504538398326369</v>
      </c>
      <c r="K628" s="102">
        <v>0.20674207770833952</v>
      </c>
      <c r="L628" s="102">
        <v>0.17149920684288822</v>
      </c>
      <c r="M628" s="102">
        <v>0.1618122816472472</v>
      </c>
      <c r="N628" s="102">
        <v>0.17557903330914121</v>
      </c>
      <c r="O628" s="102">
        <v>0.1745298280644238</v>
      </c>
      <c r="P628" s="102">
        <v>0.21253180841071748</v>
      </c>
      <c r="Q628" s="102">
        <v>0.2107432866718385</v>
      </c>
      <c r="R628" s="102">
        <v>0.2155843839491689</v>
      </c>
      <c r="S628" s="102">
        <v>0.20959371231642632</v>
      </c>
      <c r="T628" s="118">
        <f t="shared" si="11"/>
        <v>50</v>
      </c>
    </row>
    <row r="629" spans="1:20" x14ac:dyDescent="0.2">
      <c r="A629" s="111">
        <v>623</v>
      </c>
      <c r="B629" s="95" t="s">
        <v>1130</v>
      </c>
      <c r="C629" s="95" t="s">
        <v>83</v>
      </c>
      <c r="D629" s="96">
        <v>1</v>
      </c>
      <c r="E629" s="97">
        <v>45179</v>
      </c>
      <c r="F629" s="98">
        <v>50</v>
      </c>
      <c r="G629" s="99">
        <v>1</v>
      </c>
      <c r="H629" s="100">
        <v>0.23516228756884971</v>
      </c>
      <c r="I629" s="100">
        <v>0.21966842736486258</v>
      </c>
      <c r="J629" s="100">
        <v>0.23504538398326369</v>
      </c>
      <c r="K629" s="100">
        <v>0.20674207770833952</v>
      </c>
      <c r="L629" s="100">
        <v>0.17149920684288822</v>
      </c>
      <c r="M629" s="100">
        <v>0.1618122816472472</v>
      </c>
      <c r="N629" s="100">
        <v>0.17557903330914121</v>
      </c>
      <c r="O629" s="100">
        <v>0.1745298280644238</v>
      </c>
      <c r="P629" s="100">
        <v>0.21253180841071748</v>
      </c>
      <c r="Q629" s="100">
        <v>0.2107432866718385</v>
      </c>
      <c r="R629" s="100">
        <v>0.2155843839491689</v>
      </c>
      <c r="S629" s="100">
        <v>0.20959371231642632</v>
      </c>
      <c r="T629" s="118">
        <f t="shared" si="11"/>
        <v>50</v>
      </c>
    </row>
    <row r="630" spans="1:20" x14ac:dyDescent="0.2">
      <c r="A630" s="111">
        <v>624</v>
      </c>
      <c r="B630" s="95" t="s">
        <v>1850</v>
      </c>
      <c r="C630" s="95" t="s">
        <v>83</v>
      </c>
      <c r="D630" s="96">
        <v>3</v>
      </c>
      <c r="E630" s="97">
        <v>45207</v>
      </c>
      <c r="F630" s="98">
        <v>29.4</v>
      </c>
      <c r="G630" s="99">
        <v>1</v>
      </c>
      <c r="H630" s="100">
        <v>0.22871264683271059</v>
      </c>
      <c r="I630" s="100">
        <v>0.23750563879343578</v>
      </c>
      <c r="J630" s="100">
        <v>0.23037320442145653</v>
      </c>
      <c r="K630" s="100">
        <v>0.22169681899004828</v>
      </c>
      <c r="L630" s="100">
        <v>0.18652447212227979</v>
      </c>
      <c r="M630" s="100">
        <v>0.18988281789981101</v>
      </c>
      <c r="N630" s="100">
        <v>0.18730858498199443</v>
      </c>
      <c r="O630" s="100">
        <v>0.20642963181667212</v>
      </c>
      <c r="P630" s="100">
        <v>0.25801633166033289</v>
      </c>
      <c r="Q630" s="100">
        <v>0.23400168262830828</v>
      </c>
      <c r="R630" s="100">
        <v>0.22614830050781706</v>
      </c>
      <c r="S630" s="100">
        <v>0.23465907887395288</v>
      </c>
      <c r="T630" s="118">
        <f t="shared" si="11"/>
        <v>29.4</v>
      </c>
    </row>
    <row r="631" spans="1:20" x14ac:dyDescent="0.2">
      <c r="A631" s="111">
        <v>625</v>
      </c>
      <c r="B631" s="95" t="s">
        <v>1851</v>
      </c>
      <c r="C631" s="95" t="s">
        <v>83</v>
      </c>
      <c r="D631" s="96">
        <v>3</v>
      </c>
      <c r="E631" s="97">
        <v>45219</v>
      </c>
      <c r="F631" s="98">
        <v>29.4</v>
      </c>
      <c r="G631" s="99">
        <v>1</v>
      </c>
      <c r="H631" s="100">
        <v>0.22871264683271059</v>
      </c>
      <c r="I631" s="100">
        <v>0.23750563879343578</v>
      </c>
      <c r="J631" s="100">
        <v>0.23037320442145653</v>
      </c>
      <c r="K631" s="100">
        <v>0.22169681899004828</v>
      </c>
      <c r="L631" s="100">
        <v>0.18652447212227979</v>
      </c>
      <c r="M631" s="100">
        <v>0.18988281789981101</v>
      </c>
      <c r="N631" s="100">
        <v>0.18730858498199443</v>
      </c>
      <c r="O631" s="100">
        <v>0.20642963181667212</v>
      </c>
      <c r="P631" s="100">
        <v>0.25801633166033289</v>
      </c>
      <c r="Q631" s="100">
        <v>0.23400168262830828</v>
      </c>
      <c r="R631" s="100">
        <v>0.22614830050781706</v>
      </c>
      <c r="S631" s="100">
        <v>0.23465907887395288</v>
      </c>
      <c r="T631" s="118">
        <f t="shared" si="11"/>
        <v>29.4</v>
      </c>
    </row>
    <row r="632" spans="1:20" x14ac:dyDescent="0.2">
      <c r="A632" s="111">
        <v>626</v>
      </c>
      <c r="B632" s="95" t="s">
        <v>1852</v>
      </c>
      <c r="C632" s="95" t="s">
        <v>83</v>
      </c>
      <c r="D632" s="96">
        <v>3</v>
      </c>
      <c r="E632" s="97">
        <v>45191</v>
      </c>
      <c r="F632" s="98">
        <v>21</v>
      </c>
      <c r="G632" s="99">
        <v>1</v>
      </c>
      <c r="H632" s="100">
        <v>0.22871264683271059</v>
      </c>
      <c r="I632" s="100">
        <v>0.23750563879343578</v>
      </c>
      <c r="J632" s="100">
        <v>0.23037320442145653</v>
      </c>
      <c r="K632" s="100">
        <v>0.22169681899004828</v>
      </c>
      <c r="L632" s="100">
        <v>0.18652447212227979</v>
      </c>
      <c r="M632" s="100">
        <v>0.18988281789981101</v>
      </c>
      <c r="N632" s="100">
        <v>0.18730858498199443</v>
      </c>
      <c r="O632" s="100">
        <v>0.20642963181667212</v>
      </c>
      <c r="P632" s="100">
        <v>0.25801633166033289</v>
      </c>
      <c r="Q632" s="100">
        <v>0.23400168262830828</v>
      </c>
      <c r="R632" s="100">
        <v>0.22614830050781706</v>
      </c>
      <c r="S632" s="100">
        <v>0.23465907887395288</v>
      </c>
      <c r="T632" s="118">
        <f t="shared" si="11"/>
        <v>21</v>
      </c>
    </row>
    <row r="633" spans="1:20" x14ac:dyDescent="0.2">
      <c r="A633" s="111">
        <v>627</v>
      </c>
      <c r="B633" s="95" t="s">
        <v>1131</v>
      </c>
      <c r="C633" s="95" t="s">
        <v>83</v>
      </c>
      <c r="D633" s="96">
        <v>2</v>
      </c>
      <c r="E633" s="97">
        <v>44982</v>
      </c>
      <c r="F633" s="98">
        <v>1.2450000000000001</v>
      </c>
      <c r="G633" s="99">
        <v>1</v>
      </c>
      <c r="H633" s="100">
        <v>0.13911199566864266</v>
      </c>
      <c r="I633" s="100">
        <v>0.14397323158099676</v>
      </c>
      <c r="J633" s="100">
        <v>0.1253122181429491</v>
      </c>
      <c r="K633" s="100">
        <v>0.1107734592458102</v>
      </c>
      <c r="L633" s="100">
        <v>8.2659943560374941E-2</v>
      </c>
      <c r="M633" s="100">
        <v>6.9791864427120306E-2</v>
      </c>
      <c r="N633" s="100">
        <v>9.0617307951531029E-2</v>
      </c>
      <c r="O633" s="100">
        <v>0.10218505105720474</v>
      </c>
      <c r="P633" s="100">
        <v>0.11087991924650198</v>
      </c>
      <c r="Q633" s="100">
        <v>0.12186694448854825</v>
      </c>
      <c r="R633" s="100">
        <v>0.16068009222333368</v>
      </c>
      <c r="S633" s="100">
        <v>0.16599739643926004</v>
      </c>
      <c r="T633" s="118">
        <f t="shared" si="11"/>
        <v>1.2450000000000001</v>
      </c>
    </row>
    <row r="634" spans="1:20" x14ac:dyDescent="0.2">
      <c r="A634" s="111">
        <v>628</v>
      </c>
      <c r="B634" s="95" t="s">
        <v>1853</v>
      </c>
      <c r="C634" s="95" t="s">
        <v>83</v>
      </c>
      <c r="D634" s="96">
        <v>1</v>
      </c>
      <c r="E634" s="97">
        <v>45536</v>
      </c>
      <c r="F634" s="98">
        <v>40</v>
      </c>
      <c r="G634" s="99">
        <v>1</v>
      </c>
      <c r="H634" s="100">
        <v>0.23516228756884971</v>
      </c>
      <c r="I634" s="100">
        <v>0.21966842736486258</v>
      </c>
      <c r="J634" s="100">
        <v>0.23504538398326369</v>
      </c>
      <c r="K634" s="100">
        <v>0.20674207770833952</v>
      </c>
      <c r="L634" s="100">
        <v>0.17149920684288822</v>
      </c>
      <c r="M634" s="100">
        <v>0.1618122816472472</v>
      </c>
      <c r="N634" s="100">
        <v>0.17557903330914121</v>
      </c>
      <c r="O634" s="100">
        <v>0.1745298280644238</v>
      </c>
      <c r="P634" s="100">
        <v>0.21253180841071748</v>
      </c>
      <c r="Q634" s="100">
        <v>0.2107432866718385</v>
      </c>
      <c r="R634" s="100">
        <v>0.2155843839491689</v>
      </c>
      <c r="S634" s="100">
        <v>0.20959371231642632</v>
      </c>
      <c r="T634" s="118">
        <f t="shared" si="11"/>
        <v>40</v>
      </c>
    </row>
    <row r="635" spans="1:20" x14ac:dyDescent="0.2">
      <c r="A635" s="111">
        <v>629</v>
      </c>
      <c r="B635" s="95" t="s">
        <v>1854</v>
      </c>
      <c r="C635" s="95" t="s">
        <v>83</v>
      </c>
      <c r="D635" s="96">
        <v>1</v>
      </c>
      <c r="E635" s="97">
        <v>45536</v>
      </c>
      <c r="F635" s="98">
        <v>40</v>
      </c>
      <c r="G635" s="99">
        <v>1</v>
      </c>
      <c r="H635" s="100">
        <v>0.23516228756884971</v>
      </c>
      <c r="I635" s="100">
        <v>0.21966842736486258</v>
      </c>
      <c r="J635" s="100">
        <v>0.23504538398326369</v>
      </c>
      <c r="K635" s="100">
        <v>0.20674207770833952</v>
      </c>
      <c r="L635" s="100">
        <v>0.17149920684288822</v>
      </c>
      <c r="M635" s="100">
        <v>0.1618122816472472</v>
      </c>
      <c r="N635" s="100">
        <v>0.17557903330914121</v>
      </c>
      <c r="O635" s="100">
        <v>0.1745298280644238</v>
      </c>
      <c r="P635" s="100">
        <v>0.21253180841071748</v>
      </c>
      <c r="Q635" s="100">
        <v>0.2107432866718385</v>
      </c>
      <c r="R635" s="100">
        <v>0.2155843839491689</v>
      </c>
      <c r="S635" s="100">
        <v>0.20959371231642632</v>
      </c>
      <c r="T635" s="118">
        <f t="shared" si="11"/>
        <v>40</v>
      </c>
    </row>
    <row r="636" spans="1:20" x14ac:dyDescent="0.2">
      <c r="A636" s="111">
        <v>630</v>
      </c>
      <c r="B636" s="95" t="s">
        <v>1855</v>
      </c>
      <c r="C636" s="95" t="s">
        <v>83</v>
      </c>
      <c r="D636" s="96">
        <v>1</v>
      </c>
      <c r="E636" s="97">
        <v>45536</v>
      </c>
      <c r="F636" s="98">
        <v>40</v>
      </c>
      <c r="G636" s="99">
        <v>1</v>
      </c>
      <c r="H636" s="100">
        <v>0.23516228756884971</v>
      </c>
      <c r="I636" s="100">
        <v>0.21966842736486258</v>
      </c>
      <c r="J636" s="100">
        <v>0.23504538398326369</v>
      </c>
      <c r="K636" s="100">
        <v>0.20674207770833952</v>
      </c>
      <c r="L636" s="100">
        <v>0.17149920684288822</v>
      </c>
      <c r="M636" s="100">
        <v>0.1618122816472472</v>
      </c>
      <c r="N636" s="100">
        <v>0.17557903330914121</v>
      </c>
      <c r="O636" s="100">
        <v>0.1745298280644238</v>
      </c>
      <c r="P636" s="100">
        <v>0.21253180841071748</v>
      </c>
      <c r="Q636" s="100">
        <v>0.2107432866718385</v>
      </c>
      <c r="R636" s="100">
        <v>0.2155843839491689</v>
      </c>
      <c r="S636" s="100">
        <v>0.20959371231642632</v>
      </c>
      <c r="T636" s="118">
        <f t="shared" si="11"/>
        <v>40</v>
      </c>
    </row>
    <row r="637" spans="1:20" x14ac:dyDescent="0.2">
      <c r="A637" s="111">
        <v>631</v>
      </c>
      <c r="B637" s="95" t="s">
        <v>1856</v>
      </c>
      <c r="C637" s="95" t="s">
        <v>83</v>
      </c>
      <c r="D637" s="96">
        <v>1</v>
      </c>
      <c r="E637" s="97">
        <v>45536</v>
      </c>
      <c r="F637" s="98">
        <v>40</v>
      </c>
      <c r="G637" s="99">
        <v>1</v>
      </c>
      <c r="H637" s="100">
        <v>0.23516228756884971</v>
      </c>
      <c r="I637" s="100">
        <v>0.21966842736486258</v>
      </c>
      <c r="J637" s="100">
        <v>0.23504538398326369</v>
      </c>
      <c r="K637" s="100">
        <v>0.20674207770833952</v>
      </c>
      <c r="L637" s="100">
        <v>0.17149920684288822</v>
      </c>
      <c r="M637" s="100">
        <v>0.1618122816472472</v>
      </c>
      <c r="N637" s="100">
        <v>0.17557903330914121</v>
      </c>
      <c r="O637" s="100">
        <v>0.1745298280644238</v>
      </c>
      <c r="P637" s="100">
        <v>0.21253180841071748</v>
      </c>
      <c r="Q637" s="100">
        <v>0.2107432866718385</v>
      </c>
      <c r="R637" s="100">
        <v>0.2155843839491689</v>
      </c>
      <c r="S637" s="100">
        <v>0.20959371231642632</v>
      </c>
      <c r="T637" s="118">
        <f t="shared" si="11"/>
        <v>40</v>
      </c>
    </row>
    <row r="638" spans="1:20" x14ac:dyDescent="0.2">
      <c r="A638" s="111">
        <v>632</v>
      </c>
      <c r="B638" s="95" t="s">
        <v>1857</v>
      </c>
      <c r="C638" s="95" t="s">
        <v>83</v>
      </c>
      <c r="D638" s="96">
        <v>1</v>
      </c>
      <c r="E638" s="97">
        <v>45536</v>
      </c>
      <c r="F638" s="98">
        <v>40</v>
      </c>
      <c r="G638" s="99">
        <v>1</v>
      </c>
      <c r="H638" s="100">
        <v>0.23516228756884971</v>
      </c>
      <c r="I638" s="100">
        <v>0.21966842736486258</v>
      </c>
      <c r="J638" s="100">
        <v>0.23504538398326369</v>
      </c>
      <c r="K638" s="100">
        <v>0.20674207770833952</v>
      </c>
      <c r="L638" s="100">
        <v>0.17149920684288822</v>
      </c>
      <c r="M638" s="100">
        <v>0.1618122816472472</v>
      </c>
      <c r="N638" s="100">
        <v>0.17557903330914121</v>
      </c>
      <c r="O638" s="100">
        <v>0.1745298280644238</v>
      </c>
      <c r="P638" s="100">
        <v>0.21253180841071748</v>
      </c>
      <c r="Q638" s="100">
        <v>0.2107432866718385</v>
      </c>
      <c r="R638" s="100">
        <v>0.2155843839491689</v>
      </c>
      <c r="S638" s="100">
        <v>0.20959371231642632</v>
      </c>
      <c r="T638" s="118">
        <f t="shared" si="11"/>
        <v>40</v>
      </c>
    </row>
    <row r="639" spans="1:20" x14ac:dyDescent="0.2">
      <c r="A639" s="111">
        <v>633</v>
      </c>
      <c r="B639" s="95" t="s">
        <v>1858</v>
      </c>
      <c r="C639" s="95" t="s">
        <v>83</v>
      </c>
      <c r="D639" s="96">
        <v>1</v>
      </c>
      <c r="E639" s="97">
        <v>45536</v>
      </c>
      <c r="F639" s="98">
        <v>40</v>
      </c>
      <c r="G639" s="99">
        <v>1</v>
      </c>
      <c r="H639" s="100">
        <v>0.23516228756884971</v>
      </c>
      <c r="I639" s="100">
        <v>0.21966842736486258</v>
      </c>
      <c r="J639" s="100">
        <v>0.23504538398326369</v>
      </c>
      <c r="K639" s="100">
        <v>0.20674207770833952</v>
      </c>
      <c r="L639" s="100">
        <v>0.17149920684288822</v>
      </c>
      <c r="M639" s="100">
        <v>0.1618122816472472</v>
      </c>
      <c r="N639" s="100">
        <v>0.17557903330914121</v>
      </c>
      <c r="O639" s="100">
        <v>0.1745298280644238</v>
      </c>
      <c r="P639" s="100">
        <v>0.21253180841071748</v>
      </c>
      <c r="Q639" s="100">
        <v>0.2107432866718385</v>
      </c>
      <c r="R639" s="100">
        <v>0.2155843839491689</v>
      </c>
      <c r="S639" s="100">
        <v>0.20959371231642632</v>
      </c>
      <c r="T639" s="118">
        <f t="shared" si="11"/>
        <v>40</v>
      </c>
    </row>
    <row r="640" spans="1:20" x14ac:dyDescent="0.2">
      <c r="A640" s="111">
        <v>634</v>
      </c>
      <c r="B640" s="95" t="s">
        <v>1859</v>
      </c>
      <c r="C640" s="95" t="s">
        <v>83</v>
      </c>
      <c r="D640" s="96">
        <v>1</v>
      </c>
      <c r="E640" s="97">
        <v>45536</v>
      </c>
      <c r="F640" s="98">
        <v>20</v>
      </c>
      <c r="G640" s="101">
        <v>1</v>
      </c>
      <c r="H640" s="102">
        <v>0.23516228756884971</v>
      </c>
      <c r="I640" s="102">
        <v>0.21966842736486258</v>
      </c>
      <c r="J640" s="102">
        <v>0.23504538398326369</v>
      </c>
      <c r="K640" s="102">
        <v>0.20674207770833952</v>
      </c>
      <c r="L640" s="102">
        <v>0.17149920684288822</v>
      </c>
      <c r="M640" s="102">
        <v>0.1618122816472472</v>
      </c>
      <c r="N640" s="102">
        <v>0.17557903330914121</v>
      </c>
      <c r="O640" s="102">
        <v>0.1745298280644238</v>
      </c>
      <c r="P640" s="102">
        <v>0.21253180841071748</v>
      </c>
      <c r="Q640" s="102">
        <v>0.2107432866718385</v>
      </c>
      <c r="R640" s="102">
        <v>0.2155843839491689</v>
      </c>
      <c r="S640" s="102">
        <v>0.20959371231642632</v>
      </c>
      <c r="T640" s="118">
        <f t="shared" si="11"/>
        <v>20</v>
      </c>
    </row>
    <row r="641" spans="1:20" x14ac:dyDescent="0.2">
      <c r="A641" s="111">
        <v>635</v>
      </c>
      <c r="B641" s="95" t="s">
        <v>1860</v>
      </c>
      <c r="C641" s="95" t="s">
        <v>83</v>
      </c>
      <c r="D641" s="96">
        <v>1</v>
      </c>
      <c r="E641" s="97">
        <v>45536</v>
      </c>
      <c r="F641" s="98">
        <v>40</v>
      </c>
      <c r="G641" s="101">
        <v>1</v>
      </c>
      <c r="H641" s="102">
        <v>0.23516228756884971</v>
      </c>
      <c r="I641" s="102">
        <v>0.21966842736486258</v>
      </c>
      <c r="J641" s="102">
        <v>0.23504538398326369</v>
      </c>
      <c r="K641" s="102">
        <v>0.20674207770833952</v>
      </c>
      <c r="L641" s="102">
        <v>0.17149920684288822</v>
      </c>
      <c r="M641" s="102">
        <v>0.1618122816472472</v>
      </c>
      <c r="N641" s="102">
        <v>0.17557903330914121</v>
      </c>
      <c r="O641" s="102">
        <v>0.1745298280644238</v>
      </c>
      <c r="P641" s="102">
        <v>0.21253180841071748</v>
      </c>
      <c r="Q641" s="102">
        <v>0.2107432866718385</v>
      </c>
      <c r="R641" s="102">
        <v>0.2155843839491689</v>
      </c>
      <c r="S641" s="102">
        <v>0.20959371231642632</v>
      </c>
      <c r="T641" s="118">
        <f t="shared" si="11"/>
        <v>40</v>
      </c>
    </row>
    <row r="642" spans="1:20" x14ac:dyDescent="0.2">
      <c r="A642" s="111">
        <v>636</v>
      </c>
      <c r="B642" s="95" t="s">
        <v>1861</v>
      </c>
      <c r="C642" s="95" t="s">
        <v>83</v>
      </c>
      <c r="D642" s="96">
        <v>1</v>
      </c>
      <c r="E642" s="97">
        <v>45536</v>
      </c>
      <c r="F642" s="98">
        <v>40</v>
      </c>
      <c r="G642" s="101">
        <v>1</v>
      </c>
      <c r="H642" s="102">
        <v>0.23516228756884971</v>
      </c>
      <c r="I642" s="102">
        <v>0.21966842736486258</v>
      </c>
      <c r="J642" s="102">
        <v>0.23504538398326369</v>
      </c>
      <c r="K642" s="102">
        <v>0.20674207770833952</v>
      </c>
      <c r="L642" s="102">
        <v>0.17149920684288822</v>
      </c>
      <c r="M642" s="102">
        <v>0.1618122816472472</v>
      </c>
      <c r="N642" s="102">
        <v>0.17557903330914121</v>
      </c>
      <c r="O642" s="102">
        <v>0.1745298280644238</v>
      </c>
      <c r="P642" s="102">
        <v>0.21253180841071748</v>
      </c>
      <c r="Q642" s="102">
        <v>0.2107432866718385</v>
      </c>
      <c r="R642" s="102">
        <v>0.2155843839491689</v>
      </c>
      <c r="S642" s="102">
        <v>0.20959371231642632</v>
      </c>
      <c r="T642" s="118">
        <f t="shared" si="11"/>
        <v>40</v>
      </c>
    </row>
    <row r="643" spans="1:20" x14ac:dyDescent="0.2">
      <c r="A643" s="111">
        <v>637</v>
      </c>
      <c r="B643" s="95" t="s">
        <v>1862</v>
      </c>
      <c r="C643" s="95" t="s">
        <v>83</v>
      </c>
      <c r="D643" s="96">
        <v>1</v>
      </c>
      <c r="E643" s="97">
        <v>45352</v>
      </c>
      <c r="F643" s="98">
        <v>40</v>
      </c>
      <c r="G643" s="101">
        <v>1</v>
      </c>
      <c r="H643" s="102">
        <v>0.23516228756884971</v>
      </c>
      <c r="I643" s="102">
        <v>0.21966842736486258</v>
      </c>
      <c r="J643" s="102">
        <v>0.23504538398326369</v>
      </c>
      <c r="K643" s="102">
        <v>0.20674207770833952</v>
      </c>
      <c r="L643" s="102">
        <v>0.17149920684288822</v>
      </c>
      <c r="M643" s="102">
        <v>0.1618122816472472</v>
      </c>
      <c r="N643" s="102">
        <v>0.17557903330914121</v>
      </c>
      <c r="O643" s="102">
        <v>0.1745298280644238</v>
      </c>
      <c r="P643" s="102">
        <v>0.21253180841071748</v>
      </c>
      <c r="Q643" s="102">
        <v>0.2107432866718385</v>
      </c>
      <c r="R643" s="102">
        <v>0.2155843839491689</v>
      </c>
      <c r="S643" s="102">
        <v>0.20959371231642632</v>
      </c>
      <c r="T643" s="118">
        <f t="shared" si="11"/>
        <v>40</v>
      </c>
    </row>
    <row r="644" spans="1:20" x14ac:dyDescent="0.2">
      <c r="A644" s="111">
        <v>638</v>
      </c>
      <c r="B644" s="95" t="s">
        <v>1863</v>
      </c>
      <c r="C644" s="95" t="s">
        <v>83</v>
      </c>
      <c r="D644" s="96">
        <v>1</v>
      </c>
      <c r="E644" s="97">
        <v>45536</v>
      </c>
      <c r="F644" s="98">
        <v>40</v>
      </c>
      <c r="G644" s="101">
        <v>1</v>
      </c>
      <c r="H644" s="102">
        <v>0.23516228756884971</v>
      </c>
      <c r="I644" s="102">
        <v>0.21966842736486258</v>
      </c>
      <c r="J644" s="102">
        <v>0.23504538398326369</v>
      </c>
      <c r="K644" s="102">
        <v>0.20674207770833952</v>
      </c>
      <c r="L644" s="102">
        <v>0.17149920684288822</v>
      </c>
      <c r="M644" s="102">
        <v>0.1618122816472472</v>
      </c>
      <c r="N644" s="102">
        <v>0.17557903330914121</v>
      </c>
      <c r="O644" s="102">
        <v>0.1745298280644238</v>
      </c>
      <c r="P644" s="102">
        <v>0.21253180841071748</v>
      </c>
      <c r="Q644" s="102">
        <v>0.2107432866718385</v>
      </c>
      <c r="R644" s="102">
        <v>0.2155843839491689</v>
      </c>
      <c r="S644" s="102">
        <v>0.20959371231642632</v>
      </c>
      <c r="T644" s="118">
        <f t="shared" si="11"/>
        <v>40</v>
      </c>
    </row>
    <row r="645" spans="1:20" x14ac:dyDescent="0.2">
      <c r="A645" s="111">
        <v>639</v>
      </c>
      <c r="B645" s="95" t="s">
        <v>1132</v>
      </c>
      <c r="C645" s="95" t="s">
        <v>83</v>
      </c>
      <c r="D645" s="96">
        <v>1</v>
      </c>
      <c r="E645" s="97">
        <v>45110</v>
      </c>
      <c r="F645" s="98">
        <v>40</v>
      </c>
      <c r="G645" s="101">
        <v>1</v>
      </c>
      <c r="H645" s="102">
        <v>0.23516228756884971</v>
      </c>
      <c r="I645" s="102">
        <v>0.21966842736486258</v>
      </c>
      <c r="J645" s="102">
        <v>0.23504538398326369</v>
      </c>
      <c r="K645" s="102">
        <v>0.20674207770833952</v>
      </c>
      <c r="L645" s="102">
        <v>0.17149920684288822</v>
      </c>
      <c r="M645" s="102">
        <v>0.1618122816472472</v>
      </c>
      <c r="N645" s="102">
        <v>0.17557903330914121</v>
      </c>
      <c r="O645" s="102">
        <v>0.1745298280644238</v>
      </c>
      <c r="P645" s="102">
        <v>0.21253180841071748</v>
      </c>
      <c r="Q645" s="102">
        <v>0.2107432866718385</v>
      </c>
      <c r="R645" s="102">
        <v>0.2155843839491689</v>
      </c>
      <c r="S645" s="102">
        <v>0.20959371231642632</v>
      </c>
      <c r="T645" s="118">
        <f t="shared" si="11"/>
        <v>40</v>
      </c>
    </row>
    <row r="646" spans="1:20" x14ac:dyDescent="0.2">
      <c r="A646" s="111">
        <v>640</v>
      </c>
      <c r="B646" s="95" t="s">
        <v>1864</v>
      </c>
      <c r="C646" s="95" t="s">
        <v>83</v>
      </c>
      <c r="D646" s="96">
        <v>1</v>
      </c>
      <c r="E646" s="97">
        <v>45536</v>
      </c>
      <c r="F646" s="98">
        <v>40</v>
      </c>
      <c r="G646" s="101">
        <v>1</v>
      </c>
      <c r="H646" s="102">
        <v>0.23516228756884971</v>
      </c>
      <c r="I646" s="102">
        <v>0.21966842736486258</v>
      </c>
      <c r="J646" s="102">
        <v>0.23504538398326369</v>
      </c>
      <c r="K646" s="102">
        <v>0.20674207770833952</v>
      </c>
      <c r="L646" s="102">
        <v>0.17149920684288822</v>
      </c>
      <c r="M646" s="102">
        <v>0.1618122816472472</v>
      </c>
      <c r="N646" s="102">
        <v>0.17557903330914121</v>
      </c>
      <c r="O646" s="102">
        <v>0.1745298280644238</v>
      </c>
      <c r="P646" s="102">
        <v>0.21253180841071748</v>
      </c>
      <c r="Q646" s="102">
        <v>0.2107432866718385</v>
      </c>
      <c r="R646" s="102">
        <v>0.2155843839491689</v>
      </c>
      <c r="S646" s="102">
        <v>0.20959371231642632</v>
      </c>
      <c r="T646" s="118">
        <f t="shared" si="11"/>
        <v>40</v>
      </c>
    </row>
    <row r="647" spans="1:20" x14ac:dyDescent="0.2">
      <c r="A647" s="111">
        <v>641</v>
      </c>
      <c r="B647" s="95" t="s">
        <v>1865</v>
      </c>
      <c r="C647" s="95" t="s">
        <v>83</v>
      </c>
      <c r="D647" s="96">
        <v>1</v>
      </c>
      <c r="E647" s="97">
        <v>45536</v>
      </c>
      <c r="F647" s="98">
        <v>40</v>
      </c>
      <c r="G647" s="101">
        <v>1</v>
      </c>
      <c r="H647" s="102">
        <v>0.23516228756884971</v>
      </c>
      <c r="I647" s="102">
        <v>0.21966842736486258</v>
      </c>
      <c r="J647" s="102">
        <v>0.23504538398326369</v>
      </c>
      <c r="K647" s="102">
        <v>0.20674207770833952</v>
      </c>
      <c r="L647" s="102">
        <v>0.17149920684288822</v>
      </c>
      <c r="M647" s="102">
        <v>0.1618122816472472</v>
      </c>
      <c r="N647" s="102">
        <v>0.17557903330914121</v>
      </c>
      <c r="O647" s="102">
        <v>0.1745298280644238</v>
      </c>
      <c r="P647" s="102">
        <v>0.21253180841071748</v>
      </c>
      <c r="Q647" s="102">
        <v>0.2107432866718385</v>
      </c>
      <c r="R647" s="102">
        <v>0.2155843839491689</v>
      </c>
      <c r="S647" s="102">
        <v>0.20959371231642632</v>
      </c>
      <c r="T647" s="118">
        <f t="shared" si="11"/>
        <v>40</v>
      </c>
    </row>
    <row r="648" spans="1:20" x14ac:dyDescent="0.2">
      <c r="A648" s="111">
        <v>642</v>
      </c>
      <c r="B648" s="95" t="s">
        <v>1866</v>
      </c>
      <c r="C648" s="95" t="s">
        <v>83</v>
      </c>
      <c r="D648" s="96">
        <v>1</v>
      </c>
      <c r="E648" s="97">
        <v>45199</v>
      </c>
      <c r="F648" s="98">
        <v>-1.45</v>
      </c>
      <c r="G648" s="101">
        <v>1</v>
      </c>
      <c r="H648" s="102">
        <v>0.23516228756884971</v>
      </c>
      <c r="I648" s="102">
        <v>0.21966842736486258</v>
      </c>
      <c r="J648" s="102">
        <v>0.23504538398326369</v>
      </c>
      <c r="K648" s="102">
        <v>0.20674207770833952</v>
      </c>
      <c r="L648" s="102">
        <v>0.17149920684288822</v>
      </c>
      <c r="M648" s="102">
        <v>0.1618122816472472</v>
      </c>
      <c r="N648" s="102">
        <v>0.17557903330914121</v>
      </c>
      <c r="O648" s="102">
        <v>0.1745298280644238</v>
      </c>
      <c r="P648" s="102">
        <v>0.21253180841071748</v>
      </c>
      <c r="Q648" s="102">
        <v>0.2107432866718385</v>
      </c>
      <c r="R648" s="102">
        <v>0.2155843839491689</v>
      </c>
      <c r="S648" s="102">
        <v>0.20959371231642632</v>
      </c>
      <c r="T648" s="118">
        <f t="shared" si="11"/>
        <v>-1.45</v>
      </c>
    </row>
    <row r="649" spans="1:20" x14ac:dyDescent="0.2">
      <c r="A649" s="111">
        <v>643</v>
      </c>
      <c r="B649" s="95" t="s">
        <v>1867</v>
      </c>
      <c r="C649" s="95" t="s">
        <v>83</v>
      </c>
      <c r="D649" s="96">
        <v>1</v>
      </c>
      <c r="E649" s="97">
        <v>45199</v>
      </c>
      <c r="F649" s="98">
        <v>-1.45</v>
      </c>
      <c r="G649" s="101">
        <v>1</v>
      </c>
      <c r="H649" s="102">
        <v>0.23516228756884971</v>
      </c>
      <c r="I649" s="102">
        <v>0.21966842736486258</v>
      </c>
      <c r="J649" s="102">
        <v>0.23504538398326369</v>
      </c>
      <c r="K649" s="102">
        <v>0.20674207770833952</v>
      </c>
      <c r="L649" s="102">
        <v>0.17149920684288822</v>
      </c>
      <c r="M649" s="102">
        <v>0.1618122816472472</v>
      </c>
      <c r="N649" s="102">
        <v>0.17557903330914121</v>
      </c>
      <c r="O649" s="102">
        <v>0.1745298280644238</v>
      </c>
      <c r="P649" s="102">
        <v>0.21253180841071748</v>
      </c>
      <c r="Q649" s="102">
        <v>0.2107432866718385</v>
      </c>
      <c r="R649" s="102">
        <v>0.2155843839491689</v>
      </c>
      <c r="S649" s="102">
        <v>0.20959371231642632</v>
      </c>
      <c r="T649" s="118">
        <f t="shared" si="11"/>
        <v>-1.45</v>
      </c>
    </row>
    <row r="650" spans="1:20" x14ac:dyDescent="0.2">
      <c r="A650" s="111">
        <v>644</v>
      </c>
      <c r="B650" s="95" t="s">
        <v>1868</v>
      </c>
      <c r="C650" s="95" t="s">
        <v>83</v>
      </c>
      <c r="D650" s="96">
        <v>1</v>
      </c>
      <c r="E650" s="97">
        <v>45199</v>
      </c>
      <c r="F650" s="98">
        <v>-1.45</v>
      </c>
      <c r="G650" s="101">
        <v>1</v>
      </c>
      <c r="H650" s="102">
        <v>0.23516228756884971</v>
      </c>
      <c r="I650" s="102">
        <v>0.21966842736486258</v>
      </c>
      <c r="J650" s="102">
        <v>0.23504538398326369</v>
      </c>
      <c r="K650" s="102">
        <v>0.20674207770833952</v>
      </c>
      <c r="L650" s="102">
        <v>0.17149920684288822</v>
      </c>
      <c r="M650" s="102">
        <v>0.1618122816472472</v>
      </c>
      <c r="N650" s="102">
        <v>0.17557903330914121</v>
      </c>
      <c r="O650" s="102">
        <v>0.1745298280644238</v>
      </c>
      <c r="P650" s="102">
        <v>0.21253180841071748</v>
      </c>
      <c r="Q650" s="102">
        <v>0.2107432866718385</v>
      </c>
      <c r="R650" s="102">
        <v>0.2155843839491689</v>
      </c>
      <c r="S650" s="102">
        <v>0.20959371231642632</v>
      </c>
      <c r="T650" s="118">
        <f t="shared" si="11"/>
        <v>-1.45</v>
      </c>
    </row>
    <row r="651" spans="1:20" x14ac:dyDescent="0.2">
      <c r="A651" s="111">
        <v>645</v>
      </c>
      <c r="B651" s="95" t="s">
        <v>1869</v>
      </c>
      <c r="C651" s="95" t="s">
        <v>83</v>
      </c>
      <c r="D651" s="96">
        <v>1</v>
      </c>
      <c r="E651" s="97">
        <v>45199</v>
      </c>
      <c r="F651" s="98">
        <v>-1.45</v>
      </c>
      <c r="G651" s="101">
        <v>1</v>
      </c>
      <c r="H651" s="102">
        <v>0.23516228756884971</v>
      </c>
      <c r="I651" s="102">
        <v>0.21966842736486258</v>
      </c>
      <c r="J651" s="102">
        <v>0.23504538398326369</v>
      </c>
      <c r="K651" s="102">
        <v>0.20674207770833952</v>
      </c>
      <c r="L651" s="102">
        <v>0.17149920684288822</v>
      </c>
      <c r="M651" s="102">
        <v>0.1618122816472472</v>
      </c>
      <c r="N651" s="102">
        <v>0.17557903330914121</v>
      </c>
      <c r="O651" s="102">
        <v>0.1745298280644238</v>
      </c>
      <c r="P651" s="102">
        <v>0.21253180841071748</v>
      </c>
      <c r="Q651" s="102">
        <v>0.2107432866718385</v>
      </c>
      <c r="R651" s="102">
        <v>0.2155843839491689</v>
      </c>
      <c r="S651" s="102">
        <v>0.20959371231642632</v>
      </c>
      <c r="T651" s="118">
        <f t="shared" si="11"/>
        <v>-1.45</v>
      </c>
    </row>
    <row r="652" spans="1:20" x14ac:dyDescent="0.2">
      <c r="A652" s="111">
        <v>646</v>
      </c>
      <c r="B652" s="95" t="s">
        <v>1870</v>
      </c>
      <c r="C652" s="95" t="s">
        <v>83</v>
      </c>
      <c r="D652" s="96">
        <v>1</v>
      </c>
      <c r="E652" s="97">
        <v>45199</v>
      </c>
      <c r="F652" s="98">
        <v>-1.45</v>
      </c>
      <c r="G652" s="101">
        <v>1</v>
      </c>
      <c r="H652" s="102">
        <v>0.23516228756884971</v>
      </c>
      <c r="I652" s="102">
        <v>0.21966842736486258</v>
      </c>
      <c r="J652" s="102">
        <v>0.23504538398326369</v>
      </c>
      <c r="K652" s="102">
        <v>0.20674207770833952</v>
      </c>
      <c r="L652" s="102">
        <v>0.17149920684288822</v>
      </c>
      <c r="M652" s="102">
        <v>0.1618122816472472</v>
      </c>
      <c r="N652" s="102">
        <v>0.17557903330914121</v>
      </c>
      <c r="O652" s="102">
        <v>0.1745298280644238</v>
      </c>
      <c r="P652" s="102">
        <v>0.21253180841071748</v>
      </c>
      <c r="Q652" s="102">
        <v>0.2107432866718385</v>
      </c>
      <c r="R652" s="102">
        <v>0.2155843839491689</v>
      </c>
      <c r="S652" s="102">
        <v>0.20959371231642632</v>
      </c>
      <c r="T652" s="118">
        <f t="shared" si="11"/>
        <v>-1.45</v>
      </c>
    </row>
    <row r="653" spans="1:20" x14ac:dyDescent="0.2">
      <c r="A653" s="111">
        <v>647</v>
      </c>
      <c r="B653" s="95" t="s">
        <v>1871</v>
      </c>
      <c r="C653" s="95" t="s">
        <v>83</v>
      </c>
      <c r="D653" s="96">
        <v>1</v>
      </c>
      <c r="E653" s="97">
        <v>45199</v>
      </c>
      <c r="F653" s="98">
        <v>-1.45</v>
      </c>
      <c r="G653" s="101">
        <v>1</v>
      </c>
      <c r="H653" s="102">
        <v>0.23516228756884971</v>
      </c>
      <c r="I653" s="102">
        <v>0.21966842736486258</v>
      </c>
      <c r="J653" s="102">
        <v>0.23504538398326369</v>
      </c>
      <c r="K653" s="102">
        <v>0.20674207770833952</v>
      </c>
      <c r="L653" s="102">
        <v>0.17149920684288822</v>
      </c>
      <c r="M653" s="102">
        <v>0.1618122816472472</v>
      </c>
      <c r="N653" s="102">
        <v>0.17557903330914121</v>
      </c>
      <c r="O653" s="102">
        <v>0.1745298280644238</v>
      </c>
      <c r="P653" s="102">
        <v>0.21253180841071748</v>
      </c>
      <c r="Q653" s="102">
        <v>0.2107432866718385</v>
      </c>
      <c r="R653" s="102">
        <v>0.2155843839491689</v>
      </c>
      <c r="S653" s="102">
        <v>0.20959371231642632</v>
      </c>
      <c r="T653" s="118">
        <f t="shared" si="11"/>
        <v>-1.45</v>
      </c>
    </row>
    <row r="654" spans="1:20" x14ac:dyDescent="0.2">
      <c r="A654" s="111">
        <v>648</v>
      </c>
      <c r="B654" s="95" t="s">
        <v>1133</v>
      </c>
      <c r="C654" s="95" t="s">
        <v>83</v>
      </c>
      <c r="D654" s="96">
        <v>1</v>
      </c>
      <c r="E654" s="97">
        <v>45016</v>
      </c>
      <c r="F654" s="98">
        <v>50</v>
      </c>
      <c r="G654" s="101">
        <v>1</v>
      </c>
      <c r="H654" s="102">
        <v>0.23516228756884971</v>
      </c>
      <c r="I654" s="102">
        <v>0.21966842736486258</v>
      </c>
      <c r="J654" s="102">
        <v>0.23504538398326369</v>
      </c>
      <c r="K654" s="102">
        <v>0.20674207770833952</v>
      </c>
      <c r="L654" s="102">
        <v>0.17149920684288822</v>
      </c>
      <c r="M654" s="102">
        <v>0.1618122816472472</v>
      </c>
      <c r="N654" s="102">
        <v>0.17557903330914121</v>
      </c>
      <c r="O654" s="102">
        <v>0.1745298280644238</v>
      </c>
      <c r="P654" s="102">
        <v>0.21253180841071748</v>
      </c>
      <c r="Q654" s="102">
        <v>0.2107432866718385</v>
      </c>
      <c r="R654" s="102">
        <v>0.2155843839491689</v>
      </c>
      <c r="S654" s="102">
        <v>0.20959371231642632</v>
      </c>
      <c r="T654" s="118">
        <f t="shared" si="11"/>
        <v>50</v>
      </c>
    </row>
    <row r="655" spans="1:20" x14ac:dyDescent="0.2">
      <c r="A655" s="111">
        <v>649</v>
      </c>
      <c r="B655" s="95" t="s">
        <v>1134</v>
      </c>
      <c r="C655" s="95" t="s">
        <v>83</v>
      </c>
      <c r="D655" s="96">
        <v>1</v>
      </c>
      <c r="E655" s="97">
        <v>45026</v>
      </c>
      <c r="F655" s="98">
        <v>50</v>
      </c>
      <c r="G655" s="101">
        <v>1</v>
      </c>
      <c r="H655" s="102">
        <v>0.23516228756884971</v>
      </c>
      <c r="I655" s="102">
        <v>0.21966842736486258</v>
      </c>
      <c r="J655" s="102">
        <v>0.23504538398326369</v>
      </c>
      <c r="K655" s="102">
        <v>0.20674207770833952</v>
      </c>
      <c r="L655" s="102">
        <v>0.17149920684288822</v>
      </c>
      <c r="M655" s="102">
        <v>0.1618122816472472</v>
      </c>
      <c r="N655" s="102">
        <v>0.17557903330914121</v>
      </c>
      <c r="O655" s="102">
        <v>0.1745298280644238</v>
      </c>
      <c r="P655" s="102">
        <v>0.21253180841071748</v>
      </c>
      <c r="Q655" s="102">
        <v>0.2107432866718385</v>
      </c>
      <c r="R655" s="102">
        <v>0.2155843839491689</v>
      </c>
      <c r="S655" s="102">
        <v>0.20959371231642632</v>
      </c>
      <c r="T655" s="118">
        <f t="shared" si="11"/>
        <v>50</v>
      </c>
    </row>
    <row r="656" spans="1:20" x14ac:dyDescent="0.2">
      <c r="A656" s="111">
        <v>650</v>
      </c>
      <c r="B656" s="95" t="s">
        <v>1135</v>
      </c>
      <c r="C656" s="95" t="s">
        <v>83</v>
      </c>
      <c r="D656" s="96">
        <v>1</v>
      </c>
      <c r="E656" s="97">
        <v>45016</v>
      </c>
      <c r="F656" s="98">
        <v>45.454999999999998</v>
      </c>
      <c r="G656" s="101">
        <v>1</v>
      </c>
      <c r="H656" s="102">
        <v>0.23516228756884971</v>
      </c>
      <c r="I656" s="102">
        <v>0.21966842736486258</v>
      </c>
      <c r="J656" s="102">
        <v>0.23504538398326369</v>
      </c>
      <c r="K656" s="102">
        <v>0.20674207770833952</v>
      </c>
      <c r="L656" s="102">
        <v>0.17149920684288822</v>
      </c>
      <c r="M656" s="102">
        <v>0.1618122816472472</v>
      </c>
      <c r="N656" s="102">
        <v>0.17557903330914121</v>
      </c>
      <c r="O656" s="102">
        <v>0.1745298280644238</v>
      </c>
      <c r="P656" s="102">
        <v>0.21253180841071748</v>
      </c>
      <c r="Q656" s="102">
        <v>0.2107432866718385</v>
      </c>
      <c r="R656" s="102">
        <v>0.2155843839491689</v>
      </c>
      <c r="S656" s="102">
        <v>0.20959371231642632</v>
      </c>
      <c r="T656" s="118">
        <f t="shared" si="11"/>
        <v>45.454999999999998</v>
      </c>
    </row>
    <row r="657" spans="1:20" x14ac:dyDescent="0.2">
      <c r="A657" s="111">
        <v>651</v>
      </c>
      <c r="B657" s="95" t="s">
        <v>1136</v>
      </c>
      <c r="C657" s="95" t="s">
        <v>83</v>
      </c>
      <c r="D657" s="96">
        <v>1</v>
      </c>
      <c r="E657" s="97">
        <v>45016</v>
      </c>
      <c r="F657" s="98">
        <v>4.5449999999999999</v>
      </c>
      <c r="G657" s="101">
        <v>1</v>
      </c>
      <c r="H657" s="102">
        <v>0.23516228756884971</v>
      </c>
      <c r="I657" s="102">
        <v>0.21966842736486258</v>
      </c>
      <c r="J657" s="102">
        <v>0.23504538398326369</v>
      </c>
      <c r="K657" s="102">
        <v>0.20674207770833952</v>
      </c>
      <c r="L657" s="102">
        <v>0.17149920684288822</v>
      </c>
      <c r="M657" s="102">
        <v>0.1618122816472472</v>
      </c>
      <c r="N657" s="102">
        <v>0.17557903330914121</v>
      </c>
      <c r="O657" s="102">
        <v>0.1745298280644238</v>
      </c>
      <c r="P657" s="102">
        <v>0.21253180841071748</v>
      </c>
      <c r="Q657" s="102">
        <v>0.2107432866718385</v>
      </c>
      <c r="R657" s="102">
        <v>0.2155843839491689</v>
      </c>
      <c r="S657" s="102">
        <v>0.20959371231642632</v>
      </c>
      <c r="T657" s="118">
        <f t="shared" si="11"/>
        <v>4.5449999999999999</v>
      </c>
    </row>
    <row r="658" spans="1:20" x14ac:dyDescent="0.2">
      <c r="A658" s="111">
        <v>652</v>
      </c>
      <c r="B658" s="95" t="s">
        <v>1137</v>
      </c>
      <c r="C658" s="95" t="s">
        <v>83</v>
      </c>
      <c r="D658" s="96">
        <v>1</v>
      </c>
      <c r="E658" s="97">
        <v>45108</v>
      </c>
      <c r="F658" s="98">
        <v>50</v>
      </c>
      <c r="G658" s="101">
        <v>1</v>
      </c>
      <c r="H658" s="102">
        <v>0.23516228756884971</v>
      </c>
      <c r="I658" s="102">
        <v>0.21966842736486258</v>
      </c>
      <c r="J658" s="102">
        <v>0.23504538398326369</v>
      </c>
      <c r="K658" s="102">
        <v>0.20674207770833952</v>
      </c>
      <c r="L658" s="102">
        <v>0.17149920684288822</v>
      </c>
      <c r="M658" s="102">
        <v>0.1618122816472472</v>
      </c>
      <c r="N658" s="102">
        <v>0.17557903330914121</v>
      </c>
      <c r="O658" s="102">
        <v>0.1745298280644238</v>
      </c>
      <c r="P658" s="102">
        <v>0.21253180841071748</v>
      </c>
      <c r="Q658" s="102">
        <v>0.2107432866718385</v>
      </c>
      <c r="R658" s="102">
        <v>0.2155843839491689</v>
      </c>
      <c r="S658" s="102">
        <v>0.20959371231642632</v>
      </c>
      <c r="T658" s="118">
        <f t="shared" si="11"/>
        <v>50</v>
      </c>
    </row>
    <row r="659" spans="1:20" x14ac:dyDescent="0.2">
      <c r="A659" s="111">
        <v>653</v>
      </c>
      <c r="B659" s="95" t="s">
        <v>1138</v>
      </c>
      <c r="C659" s="95" t="s">
        <v>83</v>
      </c>
      <c r="D659" s="96">
        <v>1</v>
      </c>
      <c r="E659" s="97">
        <v>45040</v>
      </c>
      <c r="F659" s="98">
        <v>50</v>
      </c>
      <c r="G659" s="101">
        <v>1</v>
      </c>
      <c r="H659" s="102">
        <v>0.23516228756884971</v>
      </c>
      <c r="I659" s="102">
        <v>0.21966842736486258</v>
      </c>
      <c r="J659" s="102">
        <v>0.23504538398326369</v>
      </c>
      <c r="K659" s="102">
        <v>0.20674207770833952</v>
      </c>
      <c r="L659" s="102">
        <v>0.17149920684288822</v>
      </c>
      <c r="M659" s="102">
        <v>0.1618122816472472</v>
      </c>
      <c r="N659" s="102">
        <v>0.17557903330914121</v>
      </c>
      <c r="O659" s="102">
        <v>0.1745298280644238</v>
      </c>
      <c r="P659" s="102">
        <v>0.21253180841071748</v>
      </c>
      <c r="Q659" s="102">
        <v>0.2107432866718385</v>
      </c>
      <c r="R659" s="102">
        <v>0.2155843839491689</v>
      </c>
      <c r="S659" s="102">
        <v>0.20959371231642632</v>
      </c>
      <c r="T659" s="118">
        <f t="shared" si="11"/>
        <v>50</v>
      </c>
    </row>
    <row r="660" spans="1:20" x14ac:dyDescent="0.2">
      <c r="A660" s="111">
        <v>654</v>
      </c>
      <c r="B660" s="95" t="s">
        <v>1872</v>
      </c>
      <c r="C660" s="95" t="s">
        <v>83</v>
      </c>
      <c r="D660" s="96">
        <v>1</v>
      </c>
      <c r="E660" s="97">
        <v>45199</v>
      </c>
      <c r="F660" s="98">
        <v>-1.45</v>
      </c>
      <c r="G660" s="101">
        <v>1</v>
      </c>
      <c r="H660" s="102">
        <v>0.23516228756884971</v>
      </c>
      <c r="I660" s="102">
        <v>0.21966842736486258</v>
      </c>
      <c r="J660" s="102">
        <v>0.23504538398326369</v>
      </c>
      <c r="K660" s="102">
        <v>0.20674207770833952</v>
      </c>
      <c r="L660" s="102">
        <v>0.17149920684288822</v>
      </c>
      <c r="M660" s="102">
        <v>0.1618122816472472</v>
      </c>
      <c r="N660" s="102">
        <v>0.17557903330914121</v>
      </c>
      <c r="O660" s="102">
        <v>0.1745298280644238</v>
      </c>
      <c r="P660" s="102">
        <v>0.21253180841071748</v>
      </c>
      <c r="Q660" s="102">
        <v>0.2107432866718385</v>
      </c>
      <c r="R660" s="102">
        <v>0.2155843839491689</v>
      </c>
      <c r="S660" s="102">
        <v>0.20959371231642632</v>
      </c>
      <c r="T660" s="118">
        <f t="shared" si="11"/>
        <v>-1.45</v>
      </c>
    </row>
    <row r="661" spans="1:20" x14ac:dyDescent="0.2">
      <c r="A661" s="111">
        <v>655</v>
      </c>
      <c r="B661" s="95" t="s">
        <v>1139</v>
      </c>
      <c r="C661" s="95" t="s">
        <v>83</v>
      </c>
      <c r="D661" s="96">
        <v>1</v>
      </c>
      <c r="E661" s="97">
        <v>45065</v>
      </c>
      <c r="F661" s="98">
        <v>50</v>
      </c>
      <c r="G661" s="101">
        <v>1</v>
      </c>
      <c r="H661" s="102">
        <v>0.23516228756884971</v>
      </c>
      <c r="I661" s="102">
        <v>0.21966842736486258</v>
      </c>
      <c r="J661" s="102">
        <v>0.23504538398326369</v>
      </c>
      <c r="K661" s="102">
        <v>0.20674207770833952</v>
      </c>
      <c r="L661" s="102">
        <v>0.17149920684288822</v>
      </c>
      <c r="M661" s="102">
        <v>0.1618122816472472</v>
      </c>
      <c r="N661" s="102">
        <v>0.17557903330914121</v>
      </c>
      <c r="O661" s="102">
        <v>0.1745298280644238</v>
      </c>
      <c r="P661" s="102">
        <v>0.21253180841071748</v>
      </c>
      <c r="Q661" s="102">
        <v>0.2107432866718385</v>
      </c>
      <c r="R661" s="102">
        <v>0.2155843839491689</v>
      </c>
      <c r="S661" s="102">
        <v>0.20959371231642632</v>
      </c>
      <c r="T661" s="118">
        <f t="shared" si="11"/>
        <v>50</v>
      </c>
    </row>
    <row r="662" spans="1:20" x14ac:dyDescent="0.2">
      <c r="A662" s="111">
        <v>656</v>
      </c>
      <c r="B662" s="95" t="s">
        <v>1873</v>
      </c>
      <c r="C662" s="95" t="s">
        <v>83</v>
      </c>
      <c r="D662" s="96">
        <v>1</v>
      </c>
      <c r="E662" s="97">
        <v>45199</v>
      </c>
      <c r="F662" s="98">
        <v>-1.45</v>
      </c>
      <c r="G662" s="101">
        <v>1</v>
      </c>
      <c r="H662" s="102">
        <v>0.23516228756884971</v>
      </c>
      <c r="I662" s="102">
        <v>0.21966842736486258</v>
      </c>
      <c r="J662" s="102">
        <v>0.23504538398326369</v>
      </c>
      <c r="K662" s="102">
        <v>0.20674207770833952</v>
      </c>
      <c r="L662" s="102">
        <v>0.17149920684288822</v>
      </c>
      <c r="M662" s="102">
        <v>0.1618122816472472</v>
      </c>
      <c r="N662" s="102">
        <v>0.17557903330914121</v>
      </c>
      <c r="O662" s="102">
        <v>0.1745298280644238</v>
      </c>
      <c r="P662" s="102">
        <v>0.21253180841071748</v>
      </c>
      <c r="Q662" s="102">
        <v>0.2107432866718385</v>
      </c>
      <c r="R662" s="102">
        <v>0.2155843839491689</v>
      </c>
      <c r="S662" s="102">
        <v>0.20959371231642632</v>
      </c>
      <c r="T662" s="118">
        <f t="shared" si="11"/>
        <v>-1.45</v>
      </c>
    </row>
    <row r="663" spans="1:20" x14ac:dyDescent="0.2">
      <c r="A663" s="111">
        <v>657</v>
      </c>
      <c r="B663" s="95" t="s">
        <v>1874</v>
      </c>
      <c r="C663" s="95" t="s">
        <v>83</v>
      </c>
      <c r="D663" s="96">
        <v>1</v>
      </c>
      <c r="E663" s="97">
        <v>45199</v>
      </c>
      <c r="F663" s="98">
        <v>-1.45</v>
      </c>
      <c r="G663" s="101">
        <v>1</v>
      </c>
      <c r="H663" s="102">
        <v>0.23516228756884971</v>
      </c>
      <c r="I663" s="102">
        <v>0.21966842736486258</v>
      </c>
      <c r="J663" s="102">
        <v>0.23504538398326369</v>
      </c>
      <c r="K663" s="102">
        <v>0.20674207770833952</v>
      </c>
      <c r="L663" s="102">
        <v>0.17149920684288822</v>
      </c>
      <c r="M663" s="102">
        <v>0.1618122816472472</v>
      </c>
      <c r="N663" s="102">
        <v>0.17557903330914121</v>
      </c>
      <c r="O663" s="102">
        <v>0.1745298280644238</v>
      </c>
      <c r="P663" s="102">
        <v>0.21253180841071748</v>
      </c>
      <c r="Q663" s="102">
        <v>0.2107432866718385</v>
      </c>
      <c r="R663" s="102">
        <v>0.2155843839491689</v>
      </c>
      <c r="S663" s="102">
        <v>0.20959371231642632</v>
      </c>
      <c r="T663" s="118">
        <f t="shared" si="11"/>
        <v>-1.45</v>
      </c>
    </row>
    <row r="664" spans="1:20" x14ac:dyDescent="0.2">
      <c r="A664" s="111">
        <v>658</v>
      </c>
      <c r="B664" s="95" t="s">
        <v>1875</v>
      </c>
      <c r="C664" s="95" t="s">
        <v>83</v>
      </c>
      <c r="D664" s="96">
        <v>1</v>
      </c>
      <c r="E664" s="97">
        <v>45199</v>
      </c>
      <c r="F664" s="98">
        <v>-1.45</v>
      </c>
      <c r="G664" s="101">
        <v>1</v>
      </c>
      <c r="H664" s="102">
        <v>0.23516228756884971</v>
      </c>
      <c r="I664" s="102">
        <v>0.21966842736486258</v>
      </c>
      <c r="J664" s="102">
        <v>0.23504538398326369</v>
      </c>
      <c r="K664" s="102">
        <v>0.20674207770833952</v>
      </c>
      <c r="L664" s="102">
        <v>0.17149920684288822</v>
      </c>
      <c r="M664" s="102">
        <v>0.1618122816472472</v>
      </c>
      <c r="N664" s="102">
        <v>0.17557903330914121</v>
      </c>
      <c r="O664" s="102">
        <v>0.1745298280644238</v>
      </c>
      <c r="P664" s="102">
        <v>0.21253180841071748</v>
      </c>
      <c r="Q664" s="102">
        <v>0.2107432866718385</v>
      </c>
      <c r="R664" s="102">
        <v>0.2155843839491689</v>
      </c>
      <c r="S664" s="102">
        <v>0.20959371231642632</v>
      </c>
      <c r="T664" s="118">
        <f t="shared" si="11"/>
        <v>-1.45</v>
      </c>
    </row>
    <row r="665" spans="1:20" x14ac:dyDescent="0.2">
      <c r="A665" s="111">
        <v>659</v>
      </c>
      <c r="B665" s="95" t="s">
        <v>1876</v>
      </c>
      <c r="C665" s="95" t="s">
        <v>83</v>
      </c>
      <c r="D665" s="96">
        <v>1</v>
      </c>
      <c r="E665" s="97">
        <v>45199</v>
      </c>
      <c r="F665" s="98">
        <v>-1.45</v>
      </c>
      <c r="G665" s="101">
        <v>1</v>
      </c>
      <c r="H665" s="102">
        <v>0.23516228756884971</v>
      </c>
      <c r="I665" s="102">
        <v>0.21966842736486258</v>
      </c>
      <c r="J665" s="102">
        <v>0.23504538398326369</v>
      </c>
      <c r="K665" s="102">
        <v>0.20674207770833952</v>
      </c>
      <c r="L665" s="102">
        <v>0.17149920684288822</v>
      </c>
      <c r="M665" s="102">
        <v>0.1618122816472472</v>
      </c>
      <c r="N665" s="102">
        <v>0.17557903330914121</v>
      </c>
      <c r="O665" s="102">
        <v>0.1745298280644238</v>
      </c>
      <c r="P665" s="102">
        <v>0.21253180841071748</v>
      </c>
      <c r="Q665" s="102">
        <v>0.2107432866718385</v>
      </c>
      <c r="R665" s="102">
        <v>0.2155843839491689</v>
      </c>
      <c r="S665" s="102">
        <v>0.20959371231642632</v>
      </c>
      <c r="T665" s="118">
        <f t="shared" ref="T665:T707" si="12">F665</f>
        <v>-1.45</v>
      </c>
    </row>
    <row r="666" spans="1:20" x14ac:dyDescent="0.2">
      <c r="A666" s="111">
        <v>660</v>
      </c>
      <c r="B666" s="95" t="s">
        <v>1877</v>
      </c>
      <c r="C666" s="95" t="s">
        <v>83</v>
      </c>
      <c r="D666" s="96">
        <v>1</v>
      </c>
      <c r="E666" s="97">
        <v>45199</v>
      </c>
      <c r="F666" s="98">
        <v>-1.45</v>
      </c>
      <c r="G666" s="101">
        <v>1</v>
      </c>
      <c r="H666" s="102">
        <v>0.23516228756884971</v>
      </c>
      <c r="I666" s="102">
        <v>0.21966842736486258</v>
      </c>
      <c r="J666" s="102">
        <v>0.23504538398326369</v>
      </c>
      <c r="K666" s="102">
        <v>0.20674207770833952</v>
      </c>
      <c r="L666" s="102">
        <v>0.17149920684288822</v>
      </c>
      <c r="M666" s="102">
        <v>0.1618122816472472</v>
      </c>
      <c r="N666" s="102">
        <v>0.17557903330914121</v>
      </c>
      <c r="O666" s="102">
        <v>0.1745298280644238</v>
      </c>
      <c r="P666" s="102">
        <v>0.21253180841071748</v>
      </c>
      <c r="Q666" s="102">
        <v>0.2107432866718385</v>
      </c>
      <c r="R666" s="102">
        <v>0.2155843839491689</v>
      </c>
      <c r="S666" s="102">
        <v>0.20959371231642632</v>
      </c>
      <c r="T666" s="118">
        <f t="shared" si="12"/>
        <v>-1.45</v>
      </c>
    </row>
    <row r="667" spans="1:20" x14ac:dyDescent="0.2">
      <c r="A667" s="111">
        <v>661</v>
      </c>
      <c r="B667" s="95" t="s">
        <v>1878</v>
      </c>
      <c r="C667" s="95" t="s">
        <v>83</v>
      </c>
      <c r="D667" s="96">
        <v>1</v>
      </c>
      <c r="E667" s="97">
        <v>45199</v>
      </c>
      <c r="F667" s="98">
        <v>-1.45</v>
      </c>
      <c r="G667" s="101">
        <v>1</v>
      </c>
      <c r="H667" s="102">
        <v>0.23516228756884971</v>
      </c>
      <c r="I667" s="102">
        <v>0.21966842736486258</v>
      </c>
      <c r="J667" s="102">
        <v>0.23504538398326369</v>
      </c>
      <c r="K667" s="102">
        <v>0.20674207770833952</v>
      </c>
      <c r="L667" s="102">
        <v>0.17149920684288822</v>
      </c>
      <c r="M667" s="102">
        <v>0.1618122816472472</v>
      </c>
      <c r="N667" s="102">
        <v>0.17557903330914121</v>
      </c>
      <c r="O667" s="102">
        <v>0.1745298280644238</v>
      </c>
      <c r="P667" s="102">
        <v>0.21253180841071748</v>
      </c>
      <c r="Q667" s="102">
        <v>0.2107432866718385</v>
      </c>
      <c r="R667" s="102">
        <v>0.2155843839491689</v>
      </c>
      <c r="S667" s="102">
        <v>0.20959371231642632</v>
      </c>
      <c r="T667" s="118">
        <f t="shared" si="12"/>
        <v>-1.45</v>
      </c>
    </row>
    <row r="668" spans="1:20" x14ac:dyDescent="0.2">
      <c r="A668" s="111">
        <v>662</v>
      </c>
      <c r="B668" s="95" t="s">
        <v>1879</v>
      </c>
      <c r="C668" s="95" t="s">
        <v>83</v>
      </c>
      <c r="D668" s="96">
        <v>1</v>
      </c>
      <c r="E668" s="97">
        <v>45199</v>
      </c>
      <c r="F668" s="98">
        <v>-1.45</v>
      </c>
      <c r="G668" s="101">
        <v>1</v>
      </c>
      <c r="H668" s="102">
        <v>0.23516228756884971</v>
      </c>
      <c r="I668" s="102">
        <v>0.21966842736486258</v>
      </c>
      <c r="J668" s="102">
        <v>0.23504538398326369</v>
      </c>
      <c r="K668" s="102">
        <v>0.20674207770833952</v>
      </c>
      <c r="L668" s="102">
        <v>0.17149920684288822</v>
      </c>
      <c r="M668" s="102">
        <v>0.1618122816472472</v>
      </c>
      <c r="N668" s="102">
        <v>0.17557903330914121</v>
      </c>
      <c r="O668" s="102">
        <v>0.1745298280644238</v>
      </c>
      <c r="P668" s="102">
        <v>0.21253180841071748</v>
      </c>
      <c r="Q668" s="102">
        <v>0.2107432866718385</v>
      </c>
      <c r="R668" s="102">
        <v>0.2155843839491689</v>
      </c>
      <c r="S668" s="102">
        <v>0.20959371231642632</v>
      </c>
      <c r="T668" s="118">
        <f t="shared" si="12"/>
        <v>-1.45</v>
      </c>
    </row>
    <row r="669" spans="1:20" x14ac:dyDescent="0.2">
      <c r="A669" s="111">
        <v>663</v>
      </c>
      <c r="B669" s="95" t="s">
        <v>1140</v>
      </c>
      <c r="C669" s="95" t="s">
        <v>83</v>
      </c>
      <c r="D669" s="96">
        <v>1</v>
      </c>
      <c r="E669" s="97">
        <v>44995</v>
      </c>
      <c r="F669" s="98">
        <v>0.99</v>
      </c>
      <c r="G669" s="101">
        <v>1</v>
      </c>
      <c r="H669" s="102">
        <v>0.23516228756884971</v>
      </c>
      <c r="I669" s="102">
        <v>0.21966842736486258</v>
      </c>
      <c r="J669" s="102">
        <v>0.23504538398326369</v>
      </c>
      <c r="K669" s="102">
        <v>0.20674207770833952</v>
      </c>
      <c r="L669" s="102">
        <v>0.17149920684288822</v>
      </c>
      <c r="M669" s="102">
        <v>0.1618122816472472</v>
      </c>
      <c r="N669" s="102">
        <v>0.17557903330914121</v>
      </c>
      <c r="O669" s="102">
        <v>0.1745298280644238</v>
      </c>
      <c r="P669" s="102">
        <v>0.21253180841071748</v>
      </c>
      <c r="Q669" s="102">
        <v>0.2107432866718385</v>
      </c>
      <c r="R669" s="102">
        <v>0.2155843839491689</v>
      </c>
      <c r="S669" s="102">
        <v>0.20959371231642632</v>
      </c>
      <c r="T669" s="118">
        <f t="shared" si="12"/>
        <v>0.99</v>
      </c>
    </row>
    <row r="670" spans="1:20" x14ac:dyDescent="0.2">
      <c r="A670" s="111">
        <v>664</v>
      </c>
      <c r="B670" s="95" t="s">
        <v>1880</v>
      </c>
      <c r="C670" s="95" t="s">
        <v>83</v>
      </c>
      <c r="D670" s="96">
        <v>1</v>
      </c>
      <c r="E670" s="97">
        <v>45181</v>
      </c>
      <c r="F670" s="98">
        <v>0.75</v>
      </c>
      <c r="G670" s="101">
        <v>1</v>
      </c>
      <c r="H670" s="102">
        <v>0.23516228756884971</v>
      </c>
      <c r="I670" s="102">
        <v>0.21966842736486258</v>
      </c>
      <c r="J670" s="102">
        <v>0.23504538398326369</v>
      </c>
      <c r="K670" s="102">
        <v>0.20674207770833952</v>
      </c>
      <c r="L670" s="102">
        <v>0.17149920684288822</v>
      </c>
      <c r="M670" s="102">
        <v>0.1618122816472472</v>
      </c>
      <c r="N670" s="102">
        <v>0.17557903330914121</v>
      </c>
      <c r="O670" s="102">
        <v>0.1745298280644238</v>
      </c>
      <c r="P670" s="102">
        <v>0.21253180841071748</v>
      </c>
      <c r="Q670" s="102">
        <v>0.2107432866718385</v>
      </c>
      <c r="R670" s="102">
        <v>0.2155843839491689</v>
      </c>
      <c r="S670" s="102">
        <v>0.20959371231642632</v>
      </c>
      <c r="T670" s="118">
        <f t="shared" si="12"/>
        <v>0.75</v>
      </c>
    </row>
    <row r="671" spans="1:20" x14ac:dyDescent="0.2">
      <c r="A671" s="111">
        <v>665</v>
      </c>
      <c r="B671" s="95" t="s">
        <v>1881</v>
      </c>
      <c r="C671" s="95" t="s">
        <v>83</v>
      </c>
      <c r="D671" s="96">
        <v>1</v>
      </c>
      <c r="E671" s="97">
        <v>45383</v>
      </c>
      <c r="F671" s="98">
        <v>10</v>
      </c>
      <c r="G671" s="101">
        <v>1</v>
      </c>
      <c r="H671" s="102">
        <v>0.23516228756884971</v>
      </c>
      <c r="I671" s="102">
        <v>0.21966842736486258</v>
      </c>
      <c r="J671" s="102">
        <v>0.23504538398326369</v>
      </c>
      <c r="K671" s="102">
        <v>0.20674207770833952</v>
      </c>
      <c r="L671" s="102">
        <v>0.17149920684288822</v>
      </c>
      <c r="M671" s="102">
        <v>0.1618122816472472</v>
      </c>
      <c r="N671" s="102">
        <v>0.17557903330914121</v>
      </c>
      <c r="O671" s="102">
        <v>0.1745298280644238</v>
      </c>
      <c r="P671" s="102">
        <v>0.21253180841071748</v>
      </c>
      <c r="Q671" s="102">
        <v>0.2107432866718385</v>
      </c>
      <c r="R671" s="102">
        <v>0.2155843839491689</v>
      </c>
      <c r="S671" s="102">
        <v>0.20959371231642632</v>
      </c>
      <c r="T671" s="118">
        <f t="shared" si="12"/>
        <v>10</v>
      </c>
    </row>
    <row r="672" spans="1:20" x14ac:dyDescent="0.2">
      <c r="A672" s="111">
        <v>666</v>
      </c>
      <c r="B672" s="95" t="s">
        <v>1882</v>
      </c>
      <c r="C672" s="95" t="s">
        <v>83</v>
      </c>
      <c r="D672" s="96">
        <v>1</v>
      </c>
      <c r="E672" s="97">
        <v>45251</v>
      </c>
      <c r="F672" s="98">
        <v>1</v>
      </c>
      <c r="G672" s="101">
        <v>1</v>
      </c>
      <c r="H672" s="102">
        <v>0.23516228756884971</v>
      </c>
      <c r="I672" s="102">
        <v>0.21966842736486258</v>
      </c>
      <c r="J672" s="102">
        <v>0.23504538398326369</v>
      </c>
      <c r="K672" s="102">
        <v>0.20674207770833952</v>
      </c>
      <c r="L672" s="102">
        <v>0.17149920684288822</v>
      </c>
      <c r="M672" s="102">
        <v>0.1618122816472472</v>
      </c>
      <c r="N672" s="102">
        <v>0.17557903330914121</v>
      </c>
      <c r="O672" s="102">
        <v>0.1745298280644238</v>
      </c>
      <c r="P672" s="102">
        <v>0.21253180841071748</v>
      </c>
      <c r="Q672" s="102">
        <v>0.2107432866718385</v>
      </c>
      <c r="R672" s="102">
        <v>0.2155843839491689</v>
      </c>
      <c r="S672" s="102">
        <v>0.20959371231642632</v>
      </c>
      <c r="T672" s="118">
        <f t="shared" si="12"/>
        <v>1</v>
      </c>
    </row>
    <row r="673" spans="1:20" x14ac:dyDescent="0.2">
      <c r="A673" s="111">
        <v>667</v>
      </c>
      <c r="B673" s="95" t="s">
        <v>1141</v>
      </c>
      <c r="C673" s="95" t="s">
        <v>83</v>
      </c>
      <c r="D673" s="96">
        <v>1</v>
      </c>
      <c r="E673" s="97">
        <v>45030</v>
      </c>
      <c r="F673" s="98">
        <v>49.5</v>
      </c>
      <c r="G673" s="101">
        <v>1</v>
      </c>
      <c r="H673" s="102">
        <v>0.23516228756884971</v>
      </c>
      <c r="I673" s="102">
        <v>0.21966842736486258</v>
      </c>
      <c r="J673" s="102">
        <v>0.23504538398326369</v>
      </c>
      <c r="K673" s="102">
        <v>0.20674207770833952</v>
      </c>
      <c r="L673" s="102">
        <v>0.17149920684288822</v>
      </c>
      <c r="M673" s="102">
        <v>0.1618122816472472</v>
      </c>
      <c r="N673" s="102">
        <v>0.17557903330914121</v>
      </c>
      <c r="O673" s="102">
        <v>0.1745298280644238</v>
      </c>
      <c r="P673" s="102">
        <v>0.21253180841071748</v>
      </c>
      <c r="Q673" s="102">
        <v>0.2107432866718385</v>
      </c>
      <c r="R673" s="102">
        <v>0.2155843839491689</v>
      </c>
      <c r="S673" s="102">
        <v>0.20959371231642632</v>
      </c>
      <c r="T673" s="118">
        <f t="shared" si="12"/>
        <v>49.5</v>
      </c>
    </row>
    <row r="674" spans="1:20" x14ac:dyDescent="0.2">
      <c r="A674" s="111">
        <v>668</v>
      </c>
      <c r="B674" s="95" t="s">
        <v>1142</v>
      </c>
      <c r="C674" s="95" t="s">
        <v>83</v>
      </c>
      <c r="D674" s="96">
        <v>1</v>
      </c>
      <c r="E674" s="97">
        <v>45030</v>
      </c>
      <c r="F674" s="98">
        <v>49.5</v>
      </c>
      <c r="G674" s="101">
        <v>1</v>
      </c>
      <c r="H674" s="102">
        <v>0.23516228756884971</v>
      </c>
      <c r="I674" s="102">
        <v>0.21966842736486258</v>
      </c>
      <c r="J674" s="102">
        <v>0.23504538398326369</v>
      </c>
      <c r="K674" s="102">
        <v>0.20674207770833952</v>
      </c>
      <c r="L674" s="102">
        <v>0.17149920684288822</v>
      </c>
      <c r="M674" s="102">
        <v>0.1618122816472472</v>
      </c>
      <c r="N674" s="102">
        <v>0.17557903330914121</v>
      </c>
      <c r="O674" s="102">
        <v>0.1745298280644238</v>
      </c>
      <c r="P674" s="102">
        <v>0.21253180841071748</v>
      </c>
      <c r="Q674" s="102">
        <v>0.2107432866718385</v>
      </c>
      <c r="R674" s="102">
        <v>0.2155843839491689</v>
      </c>
      <c r="S674" s="102">
        <v>0.20959371231642632</v>
      </c>
      <c r="T674" s="118">
        <f t="shared" si="12"/>
        <v>49.5</v>
      </c>
    </row>
    <row r="675" spans="1:20" x14ac:dyDescent="0.2">
      <c r="A675" s="111">
        <v>669</v>
      </c>
      <c r="B675" s="95" t="s">
        <v>1143</v>
      </c>
      <c r="C675" s="95" t="s">
        <v>83</v>
      </c>
      <c r="D675" s="96">
        <v>1</v>
      </c>
      <c r="E675" s="97">
        <v>45059</v>
      </c>
      <c r="F675" s="98">
        <v>49.5</v>
      </c>
      <c r="G675" s="101">
        <v>1</v>
      </c>
      <c r="H675" s="102">
        <v>0.23516228756884971</v>
      </c>
      <c r="I675" s="102">
        <v>0.21966842736486258</v>
      </c>
      <c r="J675" s="102">
        <v>0.23504538398326369</v>
      </c>
      <c r="K675" s="102">
        <v>0.20674207770833952</v>
      </c>
      <c r="L675" s="102">
        <v>0.17149920684288822</v>
      </c>
      <c r="M675" s="102">
        <v>0.1618122816472472</v>
      </c>
      <c r="N675" s="102">
        <v>0.17557903330914121</v>
      </c>
      <c r="O675" s="102">
        <v>0.1745298280644238</v>
      </c>
      <c r="P675" s="102">
        <v>0.21253180841071748</v>
      </c>
      <c r="Q675" s="102">
        <v>0.2107432866718385</v>
      </c>
      <c r="R675" s="102">
        <v>0.2155843839491689</v>
      </c>
      <c r="S675" s="102">
        <v>0.20959371231642632</v>
      </c>
      <c r="T675" s="118">
        <f t="shared" si="12"/>
        <v>49.5</v>
      </c>
    </row>
    <row r="676" spans="1:20" x14ac:dyDescent="0.2">
      <c r="A676" s="111">
        <v>670</v>
      </c>
      <c r="B676" s="95" t="s">
        <v>1144</v>
      </c>
      <c r="C676" s="95" t="s">
        <v>83</v>
      </c>
      <c r="D676" s="96">
        <v>1</v>
      </c>
      <c r="E676" s="97">
        <v>45059</v>
      </c>
      <c r="F676" s="98">
        <v>49.5</v>
      </c>
      <c r="G676" s="101">
        <v>1</v>
      </c>
      <c r="H676" s="102">
        <v>0.23516228756884971</v>
      </c>
      <c r="I676" s="102">
        <v>0.21966842736486258</v>
      </c>
      <c r="J676" s="102">
        <v>0.23504538398326369</v>
      </c>
      <c r="K676" s="102">
        <v>0.20674207770833952</v>
      </c>
      <c r="L676" s="102">
        <v>0.17149920684288822</v>
      </c>
      <c r="M676" s="102">
        <v>0.1618122816472472</v>
      </c>
      <c r="N676" s="102">
        <v>0.17557903330914121</v>
      </c>
      <c r="O676" s="102">
        <v>0.1745298280644238</v>
      </c>
      <c r="P676" s="102">
        <v>0.21253180841071748</v>
      </c>
      <c r="Q676" s="102">
        <v>0.2107432866718385</v>
      </c>
      <c r="R676" s="102">
        <v>0.2155843839491689</v>
      </c>
      <c r="S676" s="102">
        <v>0.20959371231642632</v>
      </c>
      <c r="T676" s="118">
        <f t="shared" si="12"/>
        <v>49.5</v>
      </c>
    </row>
    <row r="677" spans="1:20" x14ac:dyDescent="0.2">
      <c r="A677" s="111">
        <v>671</v>
      </c>
      <c r="B677" s="95" t="s">
        <v>1156</v>
      </c>
      <c r="C677" s="95" t="s">
        <v>83</v>
      </c>
      <c r="D677" s="96">
        <v>3</v>
      </c>
      <c r="E677" s="97">
        <v>45038</v>
      </c>
      <c r="F677" s="98">
        <v>6.5479999999999983</v>
      </c>
      <c r="G677" s="101">
        <v>1</v>
      </c>
      <c r="H677" s="102">
        <v>0.22871264683271059</v>
      </c>
      <c r="I677" s="102">
        <v>0.23750563879343578</v>
      </c>
      <c r="J677" s="102">
        <v>0.23037320442145653</v>
      </c>
      <c r="K677" s="102">
        <v>0.22169681899004828</v>
      </c>
      <c r="L677" s="102">
        <v>0.18652447212227979</v>
      </c>
      <c r="M677" s="102">
        <v>0.18988281789981101</v>
      </c>
      <c r="N677" s="102">
        <v>0.18730858498199443</v>
      </c>
      <c r="O677" s="102">
        <v>0.20642963181667212</v>
      </c>
      <c r="P677" s="102">
        <v>0.25801633166033289</v>
      </c>
      <c r="Q677" s="102">
        <v>0.23400168262830828</v>
      </c>
      <c r="R677" s="102">
        <v>0.22614830050781706</v>
      </c>
      <c r="S677" s="102">
        <v>0.23465907887395288</v>
      </c>
      <c r="T677" s="118">
        <f t="shared" si="12"/>
        <v>6.5479999999999983</v>
      </c>
    </row>
    <row r="678" spans="1:20" x14ac:dyDescent="0.2">
      <c r="A678" s="111">
        <v>672</v>
      </c>
      <c r="B678" s="95" t="s">
        <v>1883</v>
      </c>
      <c r="C678" s="95" t="s">
        <v>83</v>
      </c>
      <c r="D678" s="96">
        <v>3</v>
      </c>
      <c r="E678" s="97">
        <v>45205</v>
      </c>
      <c r="F678" s="98">
        <v>-3.274</v>
      </c>
      <c r="G678" s="101">
        <v>1</v>
      </c>
      <c r="H678" s="102">
        <v>0.22871264683271059</v>
      </c>
      <c r="I678" s="102">
        <v>0.23750563879343578</v>
      </c>
      <c r="J678" s="102">
        <v>0.23037320442145653</v>
      </c>
      <c r="K678" s="102">
        <v>0.22169681899004828</v>
      </c>
      <c r="L678" s="102">
        <v>0.18652447212227979</v>
      </c>
      <c r="M678" s="102">
        <v>0.18988281789981101</v>
      </c>
      <c r="N678" s="102">
        <v>0.18730858498199443</v>
      </c>
      <c r="O678" s="102">
        <v>0.20642963181667212</v>
      </c>
      <c r="P678" s="102">
        <v>0.25801633166033289</v>
      </c>
      <c r="Q678" s="102">
        <v>0.23400168262830828</v>
      </c>
      <c r="R678" s="102">
        <v>0.22614830050781706</v>
      </c>
      <c r="S678" s="102">
        <v>0.23465907887395288</v>
      </c>
      <c r="T678" s="118">
        <f t="shared" si="12"/>
        <v>-3.274</v>
      </c>
    </row>
    <row r="679" spans="1:20" x14ac:dyDescent="0.2">
      <c r="A679" s="111">
        <v>673</v>
      </c>
      <c r="B679" s="95" t="s">
        <v>1884</v>
      </c>
      <c r="C679" s="95" t="s">
        <v>83</v>
      </c>
      <c r="D679" s="96">
        <v>2</v>
      </c>
      <c r="E679" s="97">
        <v>45130</v>
      </c>
      <c r="F679" s="98">
        <v>0.3</v>
      </c>
      <c r="G679" s="101">
        <v>1</v>
      </c>
      <c r="H679" s="102">
        <v>0.13911199566864266</v>
      </c>
      <c r="I679" s="102">
        <v>0.14397323158099676</v>
      </c>
      <c r="J679" s="102">
        <v>0.1253122181429491</v>
      </c>
      <c r="K679" s="102">
        <v>0.1107734592458102</v>
      </c>
      <c r="L679" s="102">
        <v>8.2659943560374941E-2</v>
      </c>
      <c r="M679" s="102">
        <v>6.9791864427120306E-2</v>
      </c>
      <c r="N679" s="102">
        <v>9.0617307951531029E-2</v>
      </c>
      <c r="O679" s="102">
        <v>0.10218505105720474</v>
      </c>
      <c r="P679" s="102">
        <v>0.11087991924650198</v>
      </c>
      <c r="Q679" s="102">
        <v>0.12186694448854825</v>
      </c>
      <c r="R679" s="102">
        <v>0.16068009222333368</v>
      </c>
      <c r="S679" s="102">
        <v>0.16599739643926004</v>
      </c>
      <c r="T679" s="118">
        <f t="shared" si="12"/>
        <v>0.3</v>
      </c>
    </row>
    <row r="680" spans="1:20" x14ac:dyDescent="0.2">
      <c r="A680" s="111">
        <v>674</v>
      </c>
      <c r="B680" s="95" t="s">
        <v>1159</v>
      </c>
      <c r="C680" s="95" t="s">
        <v>83</v>
      </c>
      <c r="D680" s="96">
        <v>1</v>
      </c>
      <c r="E680" s="97">
        <v>44974</v>
      </c>
      <c r="F680" s="98">
        <v>0.44</v>
      </c>
      <c r="G680" s="101">
        <v>1</v>
      </c>
      <c r="H680" s="102">
        <v>0.23516228756884971</v>
      </c>
      <c r="I680" s="102">
        <v>0.21966842736486258</v>
      </c>
      <c r="J680" s="102">
        <v>0.23504538398326369</v>
      </c>
      <c r="K680" s="102">
        <v>0.20674207770833952</v>
      </c>
      <c r="L680" s="102">
        <v>0.17149920684288822</v>
      </c>
      <c r="M680" s="102">
        <v>0.1618122816472472</v>
      </c>
      <c r="N680" s="102">
        <v>0.17557903330914121</v>
      </c>
      <c r="O680" s="102">
        <v>0.1745298280644238</v>
      </c>
      <c r="P680" s="102">
        <v>0.21253180841071748</v>
      </c>
      <c r="Q680" s="102">
        <v>0.2107432866718385</v>
      </c>
      <c r="R680" s="102">
        <v>0.2155843839491689</v>
      </c>
      <c r="S680" s="102">
        <v>0.20959371231642632</v>
      </c>
      <c r="T680" s="118">
        <f t="shared" si="12"/>
        <v>0.44</v>
      </c>
    </row>
    <row r="681" spans="1:20" x14ac:dyDescent="0.2">
      <c r="A681" s="111">
        <v>675</v>
      </c>
      <c r="B681" s="95" t="s">
        <v>1885</v>
      </c>
      <c r="C681" s="95" t="s">
        <v>83</v>
      </c>
      <c r="D681" s="96">
        <v>3</v>
      </c>
      <c r="E681" s="97">
        <v>45474</v>
      </c>
      <c r="F681" s="98">
        <v>30</v>
      </c>
      <c r="G681" s="101">
        <v>1</v>
      </c>
      <c r="H681" s="102">
        <v>0.22871264683271059</v>
      </c>
      <c r="I681" s="102">
        <v>0.23750563879343578</v>
      </c>
      <c r="J681" s="102">
        <v>0.23037320442145653</v>
      </c>
      <c r="K681" s="102">
        <v>0.22169681899004828</v>
      </c>
      <c r="L681" s="102">
        <v>0.18652447212227979</v>
      </c>
      <c r="M681" s="102">
        <v>0.18988281789981101</v>
      </c>
      <c r="N681" s="102">
        <v>0.18730858498199443</v>
      </c>
      <c r="O681" s="102">
        <v>0.20642963181667212</v>
      </c>
      <c r="P681" s="102">
        <v>0.25801633166033289</v>
      </c>
      <c r="Q681" s="102">
        <v>0.23400168262830828</v>
      </c>
      <c r="R681" s="102">
        <v>0.22614830050781706</v>
      </c>
      <c r="S681" s="102">
        <v>0.23465907887395288</v>
      </c>
      <c r="T681" s="118">
        <f t="shared" si="12"/>
        <v>30</v>
      </c>
    </row>
    <row r="682" spans="1:20" x14ac:dyDescent="0.2">
      <c r="A682" s="111">
        <v>676</v>
      </c>
      <c r="B682" s="95" t="s">
        <v>1160</v>
      </c>
      <c r="C682" s="95" t="s">
        <v>83</v>
      </c>
      <c r="D682" s="96">
        <v>3</v>
      </c>
      <c r="E682" s="97">
        <v>45413</v>
      </c>
      <c r="F682" s="98">
        <v>30</v>
      </c>
      <c r="G682" s="101">
        <v>1</v>
      </c>
      <c r="H682" s="102">
        <v>0.22871264683271059</v>
      </c>
      <c r="I682" s="102">
        <v>0.23750563879343578</v>
      </c>
      <c r="J682" s="102">
        <v>0.23037320442145653</v>
      </c>
      <c r="K682" s="102">
        <v>0.22169681899004828</v>
      </c>
      <c r="L682" s="102">
        <v>0.18652447212227979</v>
      </c>
      <c r="M682" s="102">
        <v>0.18988281789981101</v>
      </c>
      <c r="N682" s="102">
        <v>0.18730858498199443</v>
      </c>
      <c r="O682" s="102">
        <v>0.20642963181667212</v>
      </c>
      <c r="P682" s="102">
        <v>0.25801633166033289</v>
      </c>
      <c r="Q682" s="102">
        <v>0.23400168262830828</v>
      </c>
      <c r="R682" s="102">
        <v>0.22614830050781706</v>
      </c>
      <c r="S682" s="102">
        <v>0.23465907887395288</v>
      </c>
      <c r="T682" s="118">
        <f t="shared" si="12"/>
        <v>30</v>
      </c>
    </row>
    <row r="683" spans="1:20" x14ac:dyDescent="0.2">
      <c r="A683" s="111">
        <v>677</v>
      </c>
      <c r="B683" s="95" t="s">
        <v>1161</v>
      </c>
      <c r="C683" s="95" t="s">
        <v>83</v>
      </c>
      <c r="D683" s="96">
        <v>3</v>
      </c>
      <c r="E683" s="97">
        <v>45536</v>
      </c>
      <c r="F683" s="98">
        <v>30</v>
      </c>
      <c r="G683" s="101">
        <v>1</v>
      </c>
      <c r="H683" s="102">
        <v>0.22871264683271059</v>
      </c>
      <c r="I683" s="102">
        <v>0.23750563879343578</v>
      </c>
      <c r="J683" s="102">
        <v>0.23037320442145653</v>
      </c>
      <c r="K683" s="102">
        <v>0.22169681899004828</v>
      </c>
      <c r="L683" s="102">
        <v>0.18652447212227979</v>
      </c>
      <c r="M683" s="102">
        <v>0.18988281789981101</v>
      </c>
      <c r="N683" s="102">
        <v>0.18730858498199443</v>
      </c>
      <c r="O683" s="102">
        <v>0.20642963181667212</v>
      </c>
      <c r="P683" s="102">
        <v>0.25801633166033289</v>
      </c>
      <c r="Q683" s="102">
        <v>0.23400168262830828</v>
      </c>
      <c r="R683" s="102">
        <v>0.22614830050781706</v>
      </c>
      <c r="S683" s="102">
        <v>0.23465907887395288</v>
      </c>
      <c r="T683" s="118">
        <f t="shared" si="12"/>
        <v>30</v>
      </c>
    </row>
    <row r="684" spans="1:20" x14ac:dyDescent="0.2">
      <c r="A684" s="111">
        <v>678</v>
      </c>
      <c r="B684" s="95" t="s">
        <v>1886</v>
      </c>
      <c r="C684" s="95" t="s">
        <v>83</v>
      </c>
      <c r="D684" s="96">
        <v>3</v>
      </c>
      <c r="E684" s="97">
        <v>45536</v>
      </c>
      <c r="F684" s="98">
        <v>30</v>
      </c>
      <c r="G684" s="101">
        <v>1</v>
      </c>
      <c r="H684" s="102">
        <v>0.22871264683271059</v>
      </c>
      <c r="I684" s="102">
        <v>0.23750563879343578</v>
      </c>
      <c r="J684" s="102">
        <v>0.23037320442145653</v>
      </c>
      <c r="K684" s="102">
        <v>0.22169681899004828</v>
      </c>
      <c r="L684" s="102">
        <v>0.18652447212227979</v>
      </c>
      <c r="M684" s="102">
        <v>0.18988281789981101</v>
      </c>
      <c r="N684" s="102">
        <v>0.18730858498199443</v>
      </c>
      <c r="O684" s="102">
        <v>0.20642963181667212</v>
      </c>
      <c r="P684" s="102">
        <v>0.25801633166033289</v>
      </c>
      <c r="Q684" s="102">
        <v>0.23400168262830828</v>
      </c>
      <c r="R684" s="102">
        <v>0.22614830050781706</v>
      </c>
      <c r="S684" s="102">
        <v>0.23465907887395288</v>
      </c>
      <c r="T684" s="118">
        <f t="shared" si="12"/>
        <v>30</v>
      </c>
    </row>
    <row r="685" spans="1:20" x14ac:dyDescent="0.2">
      <c r="A685" s="111">
        <v>679</v>
      </c>
      <c r="B685" s="95" t="s">
        <v>1887</v>
      </c>
      <c r="C685" s="95" t="s">
        <v>83</v>
      </c>
      <c r="D685" s="96">
        <v>3</v>
      </c>
      <c r="E685" s="97">
        <v>45536</v>
      </c>
      <c r="F685" s="98">
        <v>30</v>
      </c>
      <c r="G685" s="101">
        <v>1</v>
      </c>
      <c r="H685" s="102">
        <v>0.22871264683271059</v>
      </c>
      <c r="I685" s="102">
        <v>0.23750563879343578</v>
      </c>
      <c r="J685" s="102">
        <v>0.23037320442145653</v>
      </c>
      <c r="K685" s="102">
        <v>0.22169681899004828</v>
      </c>
      <c r="L685" s="102">
        <v>0.18652447212227979</v>
      </c>
      <c r="M685" s="102">
        <v>0.18988281789981101</v>
      </c>
      <c r="N685" s="102">
        <v>0.18730858498199443</v>
      </c>
      <c r="O685" s="102">
        <v>0.20642963181667212</v>
      </c>
      <c r="P685" s="102">
        <v>0.25801633166033289</v>
      </c>
      <c r="Q685" s="102">
        <v>0.23400168262830828</v>
      </c>
      <c r="R685" s="102">
        <v>0.22614830050781706</v>
      </c>
      <c r="S685" s="102">
        <v>0.23465907887395288</v>
      </c>
      <c r="T685" s="118">
        <f t="shared" si="12"/>
        <v>30</v>
      </c>
    </row>
    <row r="686" spans="1:20" x14ac:dyDescent="0.2">
      <c r="A686" s="111">
        <v>680</v>
      </c>
      <c r="B686" s="95" t="s">
        <v>1888</v>
      </c>
      <c r="C686" s="95" t="s">
        <v>83</v>
      </c>
      <c r="D686" s="96">
        <v>3</v>
      </c>
      <c r="E686" s="97">
        <v>45536</v>
      </c>
      <c r="F686" s="98">
        <v>30</v>
      </c>
      <c r="G686" s="101">
        <v>1</v>
      </c>
      <c r="H686" s="102">
        <v>0.22871264683271059</v>
      </c>
      <c r="I686" s="102">
        <v>0.23750563879343578</v>
      </c>
      <c r="J686" s="102">
        <v>0.23037320442145653</v>
      </c>
      <c r="K686" s="102">
        <v>0.22169681899004828</v>
      </c>
      <c r="L686" s="102">
        <v>0.18652447212227979</v>
      </c>
      <c r="M686" s="102">
        <v>0.18988281789981101</v>
      </c>
      <c r="N686" s="102">
        <v>0.18730858498199443</v>
      </c>
      <c r="O686" s="102">
        <v>0.20642963181667212</v>
      </c>
      <c r="P686" s="102">
        <v>0.25801633166033289</v>
      </c>
      <c r="Q686" s="102">
        <v>0.23400168262830828</v>
      </c>
      <c r="R686" s="102">
        <v>0.22614830050781706</v>
      </c>
      <c r="S686" s="102">
        <v>0.23465907887395288</v>
      </c>
      <c r="T686" s="118">
        <f t="shared" si="12"/>
        <v>30</v>
      </c>
    </row>
    <row r="687" spans="1:20" x14ac:dyDescent="0.2">
      <c r="A687" s="111">
        <v>681</v>
      </c>
      <c r="B687" s="95" t="s">
        <v>1889</v>
      </c>
      <c r="C687" s="95" t="s">
        <v>83</v>
      </c>
      <c r="D687" s="96">
        <v>3</v>
      </c>
      <c r="E687" s="97">
        <v>45444</v>
      </c>
      <c r="F687" s="98">
        <v>30</v>
      </c>
      <c r="G687" s="101">
        <v>1</v>
      </c>
      <c r="H687" s="102">
        <v>0.22871264683271059</v>
      </c>
      <c r="I687" s="102">
        <v>0.23750563879343578</v>
      </c>
      <c r="J687" s="102">
        <v>0.23037320442145653</v>
      </c>
      <c r="K687" s="102">
        <v>0.22169681899004828</v>
      </c>
      <c r="L687" s="102">
        <v>0.18652447212227979</v>
      </c>
      <c r="M687" s="102">
        <v>0.18988281789981101</v>
      </c>
      <c r="N687" s="102">
        <v>0.18730858498199443</v>
      </c>
      <c r="O687" s="102">
        <v>0.20642963181667212</v>
      </c>
      <c r="P687" s="102">
        <v>0.25801633166033289</v>
      </c>
      <c r="Q687" s="102">
        <v>0.23400168262830828</v>
      </c>
      <c r="R687" s="102">
        <v>0.22614830050781706</v>
      </c>
      <c r="S687" s="102">
        <v>0.23465907887395288</v>
      </c>
      <c r="T687" s="118">
        <f t="shared" si="12"/>
        <v>30</v>
      </c>
    </row>
    <row r="688" spans="1:20" x14ac:dyDescent="0.2">
      <c r="A688" s="111">
        <v>682</v>
      </c>
      <c r="B688" s="95" t="s">
        <v>1890</v>
      </c>
      <c r="C688" s="95" t="s">
        <v>83</v>
      </c>
      <c r="D688" s="96">
        <v>3</v>
      </c>
      <c r="E688" s="97">
        <v>45505</v>
      </c>
      <c r="F688" s="98">
        <v>30</v>
      </c>
      <c r="G688" s="101">
        <v>1</v>
      </c>
      <c r="H688" s="102">
        <v>0.22871264683271059</v>
      </c>
      <c r="I688" s="102">
        <v>0.23750563879343578</v>
      </c>
      <c r="J688" s="102">
        <v>0.23037320442145653</v>
      </c>
      <c r="K688" s="102">
        <v>0.22169681899004828</v>
      </c>
      <c r="L688" s="102">
        <v>0.18652447212227979</v>
      </c>
      <c r="M688" s="102">
        <v>0.18988281789981101</v>
      </c>
      <c r="N688" s="102">
        <v>0.18730858498199443</v>
      </c>
      <c r="O688" s="102">
        <v>0.20642963181667212</v>
      </c>
      <c r="P688" s="102">
        <v>0.25801633166033289</v>
      </c>
      <c r="Q688" s="102">
        <v>0.23400168262830828</v>
      </c>
      <c r="R688" s="102">
        <v>0.22614830050781706</v>
      </c>
      <c r="S688" s="102">
        <v>0.23465907887395288</v>
      </c>
      <c r="T688" s="118">
        <f t="shared" si="12"/>
        <v>30</v>
      </c>
    </row>
    <row r="689" spans="1:20" x14ac:dyDescent="0.2">
      <c r="A689" s="111">
        <v>683</v>
      </c>
      <c r="B689" s="95" t="s">
        <v>1162</v>
      </c>
      <c r="C689" s="95" t="s">
        <v>83</v>
      </c>
      <c r="D689" s="96">
        <v>3</v>
      </c>
      <c r="E689" s="97">
        <v>45536</v>
      </c>
      <c r="F689" s="98">
        <v>30</v>
      </c>
      <c r="G689" s="101">
        <v>1</v>
      </c>
      <c r="H689" s="102">
        <v>0.22871264683271059</v>
      </c>
      <c r="I689" s="102">
        <v>0.23750563879343578</v>
      </c>
      <c r="J689" s="102">
        <v>0.23037320442145653</v>
      </c>
      <c r="K689" s="102">
        <v>0.22169681899004828</v>
      </c>
      <c r="L689" s="102">
        <v>0.18652447212227979</v>
      </c>
      <c r="M689" s="102">
        <v>0.18988281789981101</v>
      </c>
      <c r="N689" s="102">
        <v>0.18730858498199443</v>
      </c>
      <c r="O689" s="102">
        <v>0.20642963181667212</v>
      </c>
      <c r="P689" s="102">
        <v>0.25801633166033289</v>
      </c>
      <c r="Q689" s="102">
        <v>0.23400168262830828</v>
      </c>
      <c r="R689" s="102">
        <v>0.22614830050781706</v>
      </c>
      <c r="S689" s="102">
        <v>0.23465907887395288</v>
      </c>
      <c r="T689" s="118">
        <f t="shared" si="12"/>
        <v>30</v>
      </c>
    </row>
    <row r="690" spans="1:20" x14ac:dyDescent="0.2">
      <c r="A690" s="111">
        <v>684</v>
      </c>
      <c r="B690" s="95" t="s">
        <v>1163</v>
      </c>
      <c r="C690" s="95" t="s">
        <v>83</v>
      </c>
      <c r="D690" s="96">
        <v>3</v>
      </c>
      <c r="E690" s="97">
        <v>45383</v>
      </c>
      <c r="F690" s="98">
        <v>29.79</v>
      </c>
      <c r="G690" s="101">
        <v>1</v>
      </c>
      <c r="H690" s="100">
        <v>0.22871264683271059</v>
      </c>
      <c r="I690" s="100">
        <v>0.23750563879343578</v>
      </c>
      <c r="J690" s="100">
        <v>0.23037320442145653</v>
      </c>
      <c r="K690" s="100">
        <v>0.22169681899004828</v>
      </c>
      <c r="L690" s="100">
        <v>0.18652447212227979</v>
      </c>
      <c r="M690" s="100">
        <v>0.18988281789981101</v>
      </c>
      <c r="N690" s="100">
        <v>0.18730858498199443</v>
      </c>
      <c r="O690" s="100">
        <v>0.20642963181667212</v>
      </c>
      <c r="P690" s="100">
        <v>0.25801633166033289</v>
      </c>
      <c r="Q690" s="100">
        <v>0.23400168262830828</v>
      </c>
      <c r="R690" s="100">
        <v>0.22614830050781706</v>
      </c>
      <c r="S690" s="100">
        <v>0.23465907887395288</v>
      </c>
      <c r="T690" s="118">
        <f t="shared" si="12"/>
        <v>29.79</v>
      </c>
    </row>
    <row r="691" spans="1:20" x14ac:dyDescent="0.2">
      <c r="A691" s="111">
        <v>685</v>
      </c>
      <c r="B691" s="95" t="s">
        <v>1891</v>
      </c>
      <c r="C691" s="95" t="s">
        <v>83</v>
      </c>
      <c r="D691" s="96">
        <v>3</v>
      </c>
      <c r="E691" s="97">
        <v>45413</v>
      </c>
      <c r="F691" s="98">
        <v>0.20979</v>
      </c>
      <c r="G691" s="101">
        <v>1</v>
      </c>
      <c r="H691" s="100">
        <v>0.22871264683271059</v>
      </c>
      <c r="I691" s="100">
        <v>0.23750563879343578</v>
      </c>
      <c r="J691" s="100">
        <v>0.23037320442145653</v>
      </c>
      <c r="K691" s="100">
        <v>0.22169681899004828</v>
      </c>
      <c r="L691" s="100">
        <v>0.18652447212227979</v>
      </c>
      <c r="M691" s="100">
        <v>0.18988281789981101</v>
      </c>
      <c r="N691" s="100">
        <v>0.18730858498199443</v>
      </c>
      <c r="O691" s="100">
        <v>0.20642963181667212</v>
      </c>
      <c r="P691" s="100">
        <v>0.25801633166033289</v>
      </c>
      <c r="Q691" s="100">
        <v>0.23400168262830828</v>
      </c>
      <c r="R691" s="100">
        <v>0.22614830050781706</v>
      </c>
      <c r="S691" s="100">
        <v>0.23465907887395288</v>
      </c>
      <c r="T691" s="118">
        <f t="shared" si="12"/>
        <v>0.20979</v>
      </c>
    </row>
    <row r="692" spans="1:20" x14ac:dyDescent="0.2">
      <c r="A692" s="111">
        <v>686</v>
      </c>
      <c r="B692" s="95" t="s">
        <v>1164</v>
      </c>
      <c r="C692" s="95" t="s">
        <v>83</v>
      </c>
      <c r="D692" s="96">
        <v>3</v>
      </c>
      <c r="E692" s="97">
        <v>45413</v>
      </c>
      <c r="F692" s="98">
        <v>30</v>
      </c>
      <c r="G692" s="101">
        <v>1</v>
      </c>
      <c r="H692" s="102">
        <v>0.22871264683271059</v>
      </c>
      <c r="I692" s="102">
        <v>0.23750563879343578</v>
      </c>
      <c r="J692" s="102">
        <v>0.23037320442145653</v>
      </c>
      <c r="K692" s="102">
        <v>0.22169681899004828</v>
      </c>
      <c r="L692" s="102">
        <v>0.18652447212227979</v>
      </c>
      <c r="M692" s="102">
        <v>0.18988281789981101</v>
      </c>
      <c r="N692" s="102">
        <v>0.18730858498199443</v>
      </c>
      <c r="O692" s="102">
        <v>0.20642963181667212</v>
      </c>
      <c r="P692" s="102">
        <v>0.25801633166033289</v>
      </c>
      <c r="Q692" s="102">
        <v>0.23400168262830828</v>
      </c>
      <c r="R692" s="102">
        <v>0.22614830050781706</v>
      </c>
      <c r="S692" s="102">
        <v>0.23465907887395288</v>
      </c>
      <c r="T692" s="118">
        <f t="shared" si="12"/>
        <v>30</v>
      </c>
    </row>
    <row r="693" spans="1:20" x14ac:dyDescent="0.2">
      <c r="A693" s="111">
        <v>687</v>
      </c>
      <c r="B693" s="95" t="s">
        <v>1165</v>
      </c>
      <c r="C693" s="95" t="s">
        <v>83</v>
      </c>
      <c r="D693" s="96">
        <v>3</v>
      </c>
      <c r="E693" s="97">
        <v>45413</v>
      </c>
      <c r="F693" s="98">
        <v>30</v>
      </c>
      <c r="G693" s="101">
        <v>1</v>
      </c>
      <c r="H693" s="102">
        <v>0.22871264683271059</v>
      </c>
      <c r="I693" s="102">
        <v>0.23750563879343578</v>
      </c>
      <c r="J693" s="102">
        <v>0.23037320442145653</v>
      </c>
      <c r="K693" s="102">
        <v>0.22169681899004828</v>
      </c>
      <c r="L693" s="102">
        <v>0.18652447212227979</v>
      </c>
      <c r="M693" s="102">
        <v>0.18988281789981101</v>
      </c>
      <c r="N693" s="102">
        <v>0.18730858498199443</v>
      </c>
      <c r="O693" s="102">
        <v>0.20642963181667212</v>
      </c>
      <c r="P693" s="102">
        <v>0.25801633166033289</v>
      </c>
      <c r="Q693" s="102">
        <v>0.23400168262830828</v>
      </c>
      <c r="R693" s="102">
        <v>0.22614830050781706</v>
      </c>
      <c r="S693" s="102">
        <v>0.23465907887395288</v>
      </c>
      <c r="T693" s="118">
        <f t="shared" si="12"/>
        <v>30</v>
      </c>
    </row>
    <row r="694" spans="1:20" x14ac:dyDescent="0.2">
      <c r="A694" s="111">
        <v>688</v>
      </c>
      <c r="B694" s="95" t="s">
        <v>1166</v>
      </c>
      <c r="C694" s="95" t="s">
        <v>83</v>
      </c>
      <c r="D694" s="96">
        <v>3</v>
      </c>
      <c r="E694" s="97">
        <v>45300</v>
      </c>
      <c r="F694" s="98">
        <v>27</v>
      </c>
      <c r="G694" s="101">
        <v>1</v>
      </c>
      <c r="H694" s="102">
        <v>0.22871264683271059</v>
      </c>
      <c r="I694" s="102">
        <v>0.23750563879343578</v>
      </c>
      <c r="J694" s="102">
        <v>0.23037320442145653</v>
      </c>
      <c r="K694" s="102">
        <v>0.22169681899004828</v>
      </c>
      <c r="L694" s="102">
        <v>0.18652447212227979</v>
      </c>
      <c r="M694" s="102">
        <v>0.18988281789981101</v>
      </c>
      <c r="N694" s="102">
        <v>0.18730858498199443</v>
      </c>
      <c r="O694" s="102">
        <v>0.20642963181667212</v>
      </c>
      <c r="P694" s="102">
        <v>0.25801633166033289</v>
      </c>
      <c r="Q694" s="102">
        <v>0.23400168262830828</v>
      </c>
      <c r="R694" s="102">
        <v>0.22614830050781706</v>
      </c>
      <c r="S694" s="102">
        <v>0.23465907887395288</v>
      </c>
      <c r="T694" s="118">
        <f t="shared" si="12"/>
        <v>27</v>
      </c>
    </row>
    <row r="695" spans="1:20" x14ac:dyDescent="0.2">
      <c r="A695" s="111">
        <v>689</v>
      </c>
      <c r="B695" s="95" t="s">
        <v>1167</v>
      </c>
      <c r="C695" s="95" t="s">
        <v>83</v>
      </c>
      <c r="D695" s="96">
        <v>3</v>
      </c>
      <c r="E695" s="97">
        <v>45310</v>
      </c>
      <c r="F695" s="98">
        <v>27</v>
      </c>
      <c r="G695" s="101">
        <v>1</v>
      </c>
      <c r="H695" s="102">
        <v>0.22871264683271059</v>
      </c>
      <c r="I695" s="102">
        <v>0.23750563879343578</v>
      </c>
      <c r="J695" s="102">
        <v>0.23037320442145653</v>
      </c>
      <c r="K695" s="102">
        <v>0.22169681899004828</v>
      </c>
      <c r="L695" s="102">
        <v>0.18652447212227979</v>
      </c>
      <c r="M695" s="102">
        <v>0.18988281789981101</v>
      </c>
      <c r="N695" s="102">
        <v>0.18730858498199443</v>
      </c>
      <c r="O695" s="102">
        <v>0.20642963181667212</v>
      </c>
      <c r="P695" s="102">
        <v>0.25801633166033289</v>
      </c>
      <c r="Q695" s="102">
        <v>0.23400168262830828</v>
      </c>
      <c r="R695" s="102">
        <v>0.22614830050781706</v>
      </c>
      <c r="S695" s="102">
        <v>0.23465907887395288</v>
      </c>
      <c r="T695" s="118">
        <f t="shared" si="12"/>
        <v>27</v>
      </c>
    </row>
    <row r="696" spans="1:20" x14ac:dyDescent="0.2">
      <c r="A696" s="111">
        <v>690</v>
      </c>
      <c r="B696" s="95" t="s">
        <v>1168</v>
      </c>
      <c r="C696" s="95" t="s">
        <v>83</v>
      </c>
      <c r="D696" s="96">
        <v>1</v>
      </c>
      <c r="E696" s="97">
        <v>44998</v>
      </c>
      <c r="F696" s="98">
        <v>1.4</v>
      </c>
      <c r="G696" s="101">
        <v>1</v>
      </c>
      <c r="H696" s="102">
        <v>0.23516228756884971</v>
      </c>
      <c r="I696" s="102">
        <v>0.21966842736486258</v>
      </c>
      <c r="J696" s="102">
        <v>0.23504538398326369</v>
      </c>
      <c r="K696" s="102">
        <v>0.20674207770833952</v>
      </c>
      <c r="L696" s="102">
        <v>0.17149920684288822</v>
      </c>
      <c r="M696" s="102">
        <v>0.1618122816472472</v>
      </c>
      <c r="N696" s="102">
        <v>0.17557903330914121</v>
      </c>
      <c r="O696" s="102">
        <v>0.1745298280644238</v>
      </c>
      <c r="P696" s="102">
        <v>0.21253180841071748</v>
      </c>
      <c r="Q696" s="102">
        <v>0.2107432866718385</v>
      </c>
      <c r="R696" s="102">
        <v>0.2155843839491689</v>
      </c>
      <c r="S696" s="102">
        <v>0.20959371231642632</v>
      </c>
      <c r="T696" s="118">
        <f t="shared" si="12"/>
        <v>1.4</v>
      </c>
    </row>
    <row r="697" spans="1:20" x14ac:dyDescent="0.2">
      <c r="A697" s="111">
        <v>691</v>
      </c>
      <c r="B697" s="95" t="s">
        <v>1169</v>
      </c>
      <c r="C697" s="95" t="s">
        <v>83</v>
      </c>
      <c r="D697" s="96">
        <v>2</v>
      </c>
      <c r="E697" s="97">
        <v>45062</v>
      </c>
      <c r="F697" s="98">
        <v>0.5</v>
      </c>
      <c r="G697" s="101">
        <v>1</v>
      </c>
      <c r="H697" s="102">
        <v>0.13911199566864266</v>
      </c>
      <c r="I697" s="102">
        <v>0.14397323158099676</v>
      </c>
      <c r="J697" s="102">
        <v>0.1253122181429491</v>
      </c>
      <c r="K697" s="102">
        <v>0.1107734592458102</v>
      </c>
      <c r="L697" s="102">
        <v>8.2659943560374941E-2</v>
      </c>
      <c r="M697" s="102">
        <v>6.9791864427120306E-2</v>
      </c>
      <c r="N697" s="102">
        <v>9.0617307951531029E-2</v>
      </c>
      <c r="O697" s="102">
        <v>0.10218505105720474</v>
      </c>
      <c r="P697" s="102">
        <v>0.11087991924650198</v>
      </c>
      <c r="Q697" s="102">
        <v>0.12186694448854825</v>
      </c>
      <c r="R697" s="102">
        <v>0.16068009222333368</v>
      </c>
      <c r="S697" s="102">
        <v>0.16599739643926004</v>
      </c>
      <c r="T697" s="118">
        <f t="shared" si="12"/>
        <v>0.5</v>
      </c>
    </row>
    <row r="698" spans="1:20" x14ac:dyDescent="0.2">
      <c r="A698" s="111">
        <v>692</v>
      </c>
      <c r="B698" s="95" t="s">
        <v>1170</v>
      </c>
      <c r="C698" s="95" t="s">
        <v>83</v>
      </c>
      <c r="D698" s="96">
        <v>3</v>
      </c>
      <c r="E698" s="97">
        <v>45352</v>
      </c>
      <c r="F698" s="98">
        <v>34.5</v>
      </c>
      <c r="G698" s="101">
        <v>1</v>
      </c>
      <c r="H698" s="102">
        <v>0.22871264683271059</v>
      </c>
      <c r="I698" s="102">
        <v>0.23750563879343578</v>
      </c>
      <c r="J698" s="102">
        <v>0.23037320442145653</v>
      </c>
      <c r="K698" s="102">
        <v>0.22169681899004828</v>
      </c>
      <c r="L698" s="102">
        <v>0.18652447212227979</v>
      </c>
      <c r="M698" s="102">
        <v>0.18988281789981101</v>
      </c>
      <c r="N698" s="102">
        <v>0.18730858498199443</v>
      </c>
      <c r="O698" s="102">
        <v>0.20642963181667212</v>
      </c>
      <c r="P698" s="102">
        <v>0.25801633166033289</v>
      </c>
      <c r="Q698" s="102">
        <v>0.23400168262830828</v>
      </c>
      <c r="R698" s="102">
        <v>0.22614830050781706</v>
      </c>
      <c r="S698" s="102">
        <v>0.23465907887395288</v>
      </c>
      <c r="T698" s="118">
        <f t="shared" si="12"/>
        <v>34.5</v>
      </c>
    </row>
    <row r="699" spans="1:20" x14ac:dyDescent="0.2">
      <c r="A699" s="111">
        <v>693</v>
      </c>
      <c r="B699" s="95" t="s">
        <v>1171</v>
      </c>
      <c r="C699" s="95" t="s">
        <v>83</v>
      </c>
      <c r="D699" s="96">
        <v>3</v>
      </c>
      <c r="E699" s="97">
        <v>45352</v>
      </c>
      <c r="F699" s="98">
        <v>46</v>
      </c>
      <c r="G699" s="101">
        <v>1</v>
      </c>
      <c r="H699" s="102">
        <v>0.22871264683271059</v>
      </c>
      <c r="I699" s="102">
        <v>0.23750563879343578</v>
      </c>
      <c r="J699" s="102">
        <v>0.23037320442145653</v>
      </c>
      <c r="K699" s="102">
        <v>0.22169681899004828</v>
      </c>
      <c r="L699" s="102">
        <v>0.18652447212227979</v>
      </c>
      <c r="M699" s="102">
        <v>0.18988281789981101</v>
      </c>
      <c r="N699" s="102">
        <v>0.18730858498199443</v>
      </c>
      <c r="O699" s="102">
        <v>0.20642963181667212</v>
      </c>
      <c r="P699" s="102">
        <v>0.25801633166033289</v>
      </c>
      <c r="Q699" s="102">
        <v>0.23400168262830828</v>
      </c>
      <c r="R699" s="102">
        <v>0.22614830050781706</v>
      </c>
      <c r="S699" s="102">
        <v>0.23465907887395288</v>
      </c>
      <c r="T699" s="118">
        <f t="shared" si="12"/>
        <v>46</v>
      </c>
    </row>
    <row r="700" spans="1:20" x14ac:dyDescent="0.2">
      <c r="A700" s="111">
        <v>694</v>
      </c>
      <c r="B700" s="95" t="s">
        <v>1172</v>
      </c>
      <c r="C700" s="95" t="s">
        <v>83</v>
      </c>
      <c r="D700" s="96">
        <v>3</v>
      </c>
      <c r="E700" s="97">
        <v>45413</v>
      </c>
      <c r="F700" s="98">
        <v>37.375</v>
      </c>
      <c r="G700" s="101">
        <v>1</v>
      </c>
      <c r="H700" s="102">
        <v>0.22871264683271059</v>
      </c>
      <c r="I700" s="102">
        <v>0.23750563879343578</v>
      </c>
      <c r="J700" s="102">
        <v>0.23037320442145653</v>
      </c>
      <c r="K700" s="102">
        <v>0.22169681899004828</v>
      </c>
      <c r="L700" s="102">
        <v>0.18652447212227979</v>
      </c>
      <c r="M700" s="102">
        <v>0.18988281789981101</v>
      </c>
      <c r="N700" s="102">
        <v>0.18730858498199443</v>
      </c>
      <c r="O700" s="102">
        <v>0.20642963181667212</v>
      </c>
      <c r="P700" s="102">
        <v>0.25801633166033289</v>
      </c>
      <c r="Q700" s="102">
        <v>0.23400168262830828</v>
      </c>
      <c r="R700" s="102">
        <v>0.22614830050781706</v>
      </c>
      <c r="S700" s="102">
        <v>0.23465907887395288</v>
      </c>
      <c r="T700" s="118">
        <f t="shared" si="12"/>
        <v>37.375</v>
      </c>
    </row>
    <row r="701" spans="1:20" x14ac:dyDescent="0.2">
      <c r="A701" s="111">
        <v>695</v>
      </c>
      <c r="B701" s="95" t="s">
        <v>1173</v>
      </c>
      <c r="C701" s="95" t="s">
        <v>83</v>
      </c>
      <c r="D701" s="96">
        <v>3</v>
      </c>
      <c r="E701" s="97">
        <v>45352</v>
      </c>
      <c r="F701" s="98">
        <v>31.625</v>
      </c>
      <c r="G701" s="101">
        <v>1</v>
      </c>
      <c r="H701" s="102">
        <v>0.22871264683271059</v>
      </c>
      <c r="I701" s="102">
        <v>0.23750563879343578</v>
      </c>
      <c r="J701" s="102">
        <v>0.23037320442145653</v>
      </c>
      <c r="K701" s="102">
        <v>0.22169681899004828</v>
      </c>
      <c r="L701" s="102">
        <v>0.18652447212227979</v>
      </c>
      <c r="M701" s="102">
        <v>0.18988281789981101</v>
      </c>
      <c r="N701" s="102">
        <v>0.18730858498199443</v>
      </c>
      <c r="O701" s="102">
        <v>0.20642963181667212</v>
      </c>
      <c r="P701" s="102">
        <v>0.25801633166033289</v>
      </c>
      <c r="Q701" s="102">
        <v>0.23400168262830828</v>
      </c>
      <c r="R701" s="102">
        <v>0.22614830050781706</v>
      </c>
      <c r="S701" s="102">
        <v>0.23465907887395288</v>
      </c>
      <c r="T701" s="118">
        <f t="shared" si="12"/>
        <v>31.625</v>
      </c>
    </row>
    <row r="702" spans="1:20" x14ac:dyDescent="0.2">
      <c r="A702" s="111">
        <v>696</v>
      </c>
      <c r="B702" s="95" t="s">
        <v>1174</v>
      </c>
      <c r="C702" s="95" t="s">
        <v>83</v>
      </c>
      <c r="D702" s="96">
        <v>3</v>
      </c>
      <c r="E702" s="97">
        <v>45352</v>
      </c>
      <c r="F702" s="98">
        <v>40.25</v>
      </c>
      <c r="G702" s="101">
        <v>1</v>
      </c>
      <c r="H702" s="102">
        <v>0.22871264683271059</v>
      </c>
      <c r="I702" s="102">
        <v>0.23750563879343578</v>
      </c>
      <c r="J702" s="102">
        <v>0.23037320442145653</v>
      </c>
      <c r="K702" s="102">
        <v>0.22169681899004828</v>
      </c>
      <c r="L702" s="102">
        <v>0.18652447212227979</v>
      </c>
      <c r="M702" s="102">
        <v>0.18988281789981101</v>
      </c>
      <c r="N702" s="102">
        <v>0.18730858498199443</v>
      </c>
      <c r="O702" s="102">
        <v>0.20642963181667212</v>
      </c>
      <c r="P702" s="102">
        <v>0.25801633166033289</v>
      </c>
      <c r="Q702" s="102">
        <v>0.23400168262830828</v>
      </c>
      <c r="R702" s="102">
        <v>0.22614830050781706</v>
      </c>
      <c r="S702" s="102">
        <v>0.23465907887395288</v>
      </c>
      <c r="T702" s="118">
        <f t="shared" si="12"/>
        <v>40.25</v>
      </c>
    </row>
    <row r="703" spans="1:20" x14ac:dyDescent="0.2">
      <c r="A703" s="111">
        <v>697</v>
      </c>
      <c r="B703" s="95" t="s">
        <v>1175</v>
      </c>
      <c r="C703" s="95" t="s">
        <v>83</v>
      </c>
      <c r="D703" s="96">
        <v>3</v>
      </c>
      <c r="E703" s="97">
        <v>45413</v>
      </c>
      <c r="F703" s="98">
        <v>22.24</v>
      </c>
      <c r="G703" s="101">
        <v>1</v>
      </c>
      <c r="H703" s="102">
        <v>0.22871264683271059</v>
      </c>
      <c r="I703" s="102">
        <v>0.23750563879343578</v>
      </c>
      <c r="J703" s="102">
        <v>0.23037320442145653</v>
      </c>
      <c r="K703" s="102">
        <v>0.22169681899004828</v>
      </c>
      <c r="L703" s="102">
        <v>0.18652447212227979</v>
      </c>
      <c r="M703" s="102">
        <v>0.18988281789981101</v>
      </c>
      <c r="N703" s="102">
        <v>0.18730858498199443</v>
      </c>
      <c r="O703" s="102">
        <v>0.20642963181667212</v>
      </c>
      <c r="P703" s="102">
        <v>0.25801633166033289</v>
      </c>
      <c r="Q703" s="102">
        <v>0.23400168262830828</v>
      </c>
      <c r="R703" s="102">
        <v>0.22614830050781706</v>
      </c>
      <c r="S703" s="102">
        <v>0.23465907887395288</v>
      </c>
      <c r="T703" s="118">
        <f t="shared" si="12"/>
        <v>22.24</v>
      </c>
    </row>
    <row r="704" spans="1:20" x14ac:dyDescent="0.2">
      <c r="A704" s="111">
        <v>698</v>
      </c>
      <c r="B704" s="95" t="s">
        <v>1176</v>
      </c>
      <c r="C704" s="95" t="s">
        <v>83</v>
      </c>
      <c r="D704" s="96">
        <v>3</v>
      </c>
      <c r="E704" s="97">
        <v>45444</v>
      </c>
      <c r="F704" s="98">
        <v>30.58</v>
      </c>
      <c r="G704" s="101">
        <v>1</v>
      </c>
      <c r="H704" s="102">
        <v>0.22871264683271059</v>
      </c>
      <c r="I704" s="102">
        <v>0.23750563879343578</v>
      </c>
      <c r="J704" s="102">
        <v>0.23037320442145653</v>
      </c>
      <c r="K704" s="102">
        <v>0.22169681899004828</v>
      </c>
      <c r="L704" s="102">
        <v>0.18652447212227979</v>
      </c>
      <c r="M704" s="102">
        <v>0.18988281789981101</v>
      </c>
      <c r="N704" s="102">
        <v>0.18730858498199443</v>
      </c>
      <c r="O704" s="102">
        <v>0.20642963181667212</v>
      </c>
      <c r="P704" s="102">
        <v>0.25801633166033289</v>
      </c>
      <c r="Q704" s="102">
        <v>0.23400168262830828</v>
      </c>
      <c r="R704" s="102">
        <v>0.22614830050781706</v>
      </c>
      <c r="S704" s="102">
        <v>0.23465907887395288</v>
      </c>
      <c r="T704" s="118">
        <f t="shared" si="12"/>
        <v>30.58</v>
      </c>
    </row>
    <row r="705" spans="1:20" x14ac:dyDescent="0.2">
      <c r="A705" s="111">
        <v>699</v>
      </c>
      <c r="B705" s="95" t="s">
        <v>1177</v>
      </c>
      <c r="C705" s="95" t="s">
        <v>83</v>
      </c>
      <c r="D705" s="96">
        <v>3</v>
      </c>
      <c r="E705" s="97">
        <v>45444</v>
      </c>
      <c r="F705" s="98">
        <v>36.14</v>
      </c>
      <c r="G705" s="101">
        <v>1</v>
      </c>
      <c r="H705" s="102">
        <v>0.22871264683271059</v>
      </c>
      <c r="I705" s="102">
        <v>0.23750563879343578</v>
      </c>
      <c r="J705" s="102">
        <v>0.23037320442145653</v>
      </c>
      <c r="K705" s="102">
        <v>0.22169681899004828</v>
      </c>
      <c r="L705" s="102">
        <v>0.18652447212227979</v>
      </c>
      <c r="M705" s="102">
        <v>0.18988281789981101</v>
      </c>
      <c r="N705" s="102">
        <v>0.18730858498199443</v>
      </c>
      <c r="O705" s="102">
        <v>0.20642963181667212</v>
      </c>
      <c r="P705" s="102">
        <v>0.25801633166033289</v>
      </c>
      <c r="Q705" s="102">
        <v>0.23400168262830828</v>
      </c>
      <c r="R705" s="102">
        <v>0.22614830050781706</v>
      </c>
      <c r="S705" s="102">
        <v>0.23465907887395288</v>
      </c>
      <c r="T705" s="118">
        <f t="shared" si="12"/>
        <v>36.14</v>
      </c>
    </row>
    <row r="706" spans="1:20" x14ac:dyDescent="0.2">
      <c r="A706" s="111">
        <v>700</v>
      </c>
      <c r="B706" s="95" t="s">
        <v>1178</v>
      </c>
      <c r="C706" s="95" t="s">
        <v>83</v>
      </c>
      <c r="D706" s="96">
        <v>3</v>
      </c>
      <c r="E706" s="97">
        <v>45444</v>
      </c>
      <c r="F706" s="98">
        <v>33.36</v>
      </c>
      <c r="G706" s="101">
        <v>1</v>
      </c>
      <c r="H706" s="102">
        <v>0.22871264683271059</v>
      </c>
      <c r="I706" s="102">
        <v>0.23750563879343578</v>
      </c>
      <c r="J706" s="102">
        <v>0.23037320442145653</v>
      </c>
      <c r="K706" s="102">
        <v>0.22169681899004828</v>
      </c>
      <c r="L706" s="102">
        <v>0.18652447212227979</v>
      </c>
      <c r="M706" s="102">
        <v>0.18988281789981101</v>
      </c>
      <c r="N706" s="102">
        <v>0.18730858498199443</v>
      </c>
      <c r="O706" s="102">
        <v>0.20642963181667212</v>
      </c>
      <c r="P706" s="102">
        <v>0.25801633166033289</v>
      </c>
      <c r="Q706" s="102">
        <v>0.23400168262830828</v>
      </c>
      <c r="R706" s="102">
        <v>0.22614830050781706</v>
      </c>
      <c r="S706" s="102">
        <v>0.23465907887395288</v>
      </c>
      <c r="T706" s="118">
        <f t="shared" si="12"/>
        <v>33.36</v>
      </c>
    </row>
    <row r="707" spans="1:20" x14ac:dyDescent="0.2">
      <c r="A707" s="111">
        <v>701</v>
      </c>
      <c r="B707" s="95" t="s">
        <v>1179</v>
      </c>
      <c r="C707" s="95" t="s">
        <v>83</v>
      </c>
      <c r="D707" s="96">
        <v>3</v>
      </c>
      <c r="E707" s="97">
        <v>45413</v>
      </c>
      <c r="F707" s="98">
        <v>30.58</v>
      </c>
      <c r="G707" s="101">
        <v>1</v>
      </c>
      <c r="H707" s="102">
        <v>0.22871264683271059</v>
      </c>
      <c r="I707" s="102">
        <v>0.23750563879343578</v>
      </c>
      <c r="J707" s="102">
        <v>0.23037320442145653</v>
      </c>
      <c r="K707" s="102">
        <v>0.22169681899004828</v>
      </c>
      <c r="L707" s="102">
        <v>0.18652447212227979</v>
      </c>
      <c r="M707" s="102">
        <v>0.18988281789981101</v>
      </c>
      <c r="N707" s="102">
        <v>0.18730858498199443</v>
      </c>
      <c r="O707" s="102">
        <v>0.20642963181667212</v>
      </c>
      <c r="P707" s="102">
        <v>0.25801633166033289</v>
      </c>
      <c r="Q707" s="102">
        <v>0.23400168262830828</v>
      </c>
      <c r="R707" s="102">
        <v>0.22614830050781706</v>
      </c>
      <c r="S707" s="102">
        <v>0.23465907887395288</v>
      </c>
      <c r="T707" s="118">
        <f t="shared" si="12"/>
        <v>30.58</v>
      </c>
    </row>
    <row r="708" spans="1:20" x14ac:dyDescent="0.2">
      <c r="A708" s="111">
        <v>702</v>
      </c>
      <c r="B708" s="95" t="s">
        <v>1180</v>
      </c>
      <c r="C708" s="95" t="s">
        <v>83</v>
      </c>
      <c r="D708" s="96">
        <v>3</v>
      </c>
      <c r="E708" s="97">
        <v>45352</v>
      </c>
      <c r="F708" s="98">
        <v>46</v>
      </c>
      <c r="G708" s="101">
        <v>1</v>
      </c>
      <c r="H708" s="102">
        <v>0.22871264683271059</v>
      </c>
      <c r="I708" s="102">
        <v>0.23750563879343578</v>
      </c>
      <c r="J708" s="102">
        <v>0.23037320442145653</v>
      </c>
      <c r="K708" s="102">
        <v>0.22169681899004828</v>
      </c>
      <c r="L708" s="102">
        <v>0.18652447212227979</v>
      </c>
      <c r="M708" s="102">
        <v>0.18988281789981101</v>
      </c>
      <c r="N708" s="102">
        <v>0.18730858498199443</v>
      </c>
      <c r="O708" s="102">
        <v>0.20642963181667212</v>
      </c>
      <c r="P708" s="102">
        <v>0.25801633166033289</v>
      </c>
      <c r="Q708" s="102">
        <v>0.23400168262830828</v>
      </c>
      <c r="R708" s="102">
        <v>0.22614830050781706</v>
      </c>
      <c r="S708" s="102">
        <v>0.23465907887395288</v>
      </c>
      <c r="T708" s="118">
        <f t="shared" ref="T708:T757" si="13">F708</f>
        <v>46</v>
      </c>
    </row>
    <row r="709" spans="1:20" x14ac:dyDescent="0.2">
      <c r="A709" s="111">
        <v>703</v>
      </c>
      <c r="B709" s="95" t="s">
        <v>1181</v>
      </c>
      <c r="C709" s="95" t="s">
        <v>83</v>
      </c>
      <c r="D709" s="96">
        <v>3</v>
      </c>
      <c r="E709" s="97">
        <v>45413</v>
      </c>
      <c r="F709" s="98">
        <v>22.24</v>
      </c>
      <c r="G709" s="101">
        <v>1</v>
      </c>
      <c r="H709" s="102">
        <v>0.22871264683271059</v>
      </c>
      <c r="I709" s="102">
        <v>0.23750563879343578</v>
      </c>
      <c r="J709" s="102">
        <v>0.23037320442145653</v>
      </c>
      <c r="K709" s="102">
        <v>0.22169681899004828</v>
      </c>
      <c r="L709" s="102">
        <v>0.18652447212227979</v>
      </c>
      <c r="M709" s="102">
        <v>0.18988281789981101</v>
      </c>
      <c r="N709" s="102">
        <v>0.18730858498199443</v>
      </c>
      <c r="O709" s="102">
        <v>0.20642963181667212</v>
      </c>
      <c r="P709" s="102">
        <v>0.25801633166033289</v>
      </c>
      <c r="Q709" s="102">
        <v>0.23400168262830828</v>
      </c>
      <c r="R709" s="102">
        <v>0.22614830050781706</v>
      </c>
      <c r="S709" s="102">
        <v>0.23465907887395288</v>
      </c>
      <c r="T709" s="118">
        <f t="shared" si="13"/>
        <v>22.24</v>
      </c>
    </row>
    <row r="710" spans="1:20" x14ac:dyDescent="0.2">
      <c r="A710" s="111">
        <v>704</v>
      </c>
      <c r="B710" s="95" t="s">
        <v>1182</v>
      </c>
      <c r="C710" s="95" t="s">
        <v>83</v>
      </c>
      <c r="D710" s="96">
        <v>3</v>
      </c>
      <c r="E710" s="97">
        <v>45444</v>
      </c>
      <c r="F710" s="98">
        <v>41.7</v>
      </c>
      <c r="G710" s="101">
        <v>1</v>
      </c>
      <c r="H710" s="102">
        <v>0.22871264683271059</v>
      </c>
      <c r="I710" s="102">
        <v>0.23750563879343578</v>
      </c>
      <c r="J710" s="102">
        <v>0.23037320442145653</v>
      </c>
      <c r="K710" s="102">
        <v>0.22169681899004828</v>
      </c>
      <c r="L710" s="102">
        <v>0.18652447212227979</v>
      </c>
      <c r="M710" s="102">
        <v>0.18988281789981101</v>
      </c>
      <c r="N710" s="102">
        <v>0.18730858498199443</v>
      </c>
      <c r="O710" s="102">
        <v>0.20642963181667212</v>
      </c>
      <c r="P710" s="102">
        <v>0.25801633166033289</v>
      </c>
      <c r="Q710" s="102">
        <v>0.23400168262830828</v>
      </c>
      <c r="R710" s="102">
        <v>0.22614830050781706</v>
      </c>
      <c r="S710" s="102">
        <v>0.23465907887395288</v>
      </c>
      <c r="T710" s="118">
        <f t="shared" si="13"/>
        <v>41.7</v>
      </c>
    </row>
    <row r="711" spans="1:20" x14ac:dyDescent="0.2">
      <c r="A711" s="111">
        <v>705</v>
      </c>
      <c r="B711" s="95" t="s">
        <v>1900</v>
      </c>
      <c r="C711" s="95" t="s">
        <v>83</v>
      </c>
      <c r="D711" s="96">
        <v>2</v>
      </c>
      <c r="E711" s="97">
        <v>45138</v>
      </c>
      <c r="F711" s="98">
        <v>0.9</v>
      </c>
      <c r="G711" s="101">
        <v>1</v>
      </c>
      <c r="H711" s="102">
        <v>0.13911199566864266</v>
      </c>
      <c r="I711" s="102">
        <v>0.14397323158099676</v>
      </c>
      <c r="J711" s="102">
        <v>0.1253122181429491</v>
      </c>
      <c r="K711" s="102">
        <v>0.1107734592458102</v>
      </c>
      <c r="L711" s="102">
        <v>8.2659943560374941E-2</v>
      </c>
      <c r="M711" s="102">
        <v>6.9791864427120306E-2</v>
      </c>
      <c r="N711" s="102">
        <v>9.0617307951531029E-2</v>
      </c>
      <c r="O711" s="102">
        <v>0.10218505105720474</v>
      </c>
      <c r="P711" s="102">
        <v>0.11087991924650198</v>
      </c>
      <c r="Q711" s="102">
        <v>0.12186694448854825</v>
      </c>
      <c r="R711" s="102">
        <v>0.16068009222333368</v>
      </c>
      <c r="S711" s="102">
        <v>0.16599739643926004</v>
      </c>
      <c r="T711" s="118">
        <f t="shared" si="13"/>
        <v>0.9</v>
      </c>
    </row>
    <row r="712" spans="1:20" x14ac:dyDescent="0.2">
      <c r="A712" s="111">
        <v>706</v>
      </c>
      <c r="B712" s="95" t="s">
        <v>1183</v>
      </c>
      <c r="C712" s="95" t="s">
        <v>83</v>
      </c>
      <c r="D712" s="96">
        <v>3</v>
      </c>
      <c r="E712" s="97">
        <v>45310</v>
      </c>
      <c r="F712" s="98">
        <v>32.74</v>
      </c>
      <c r="G712" s="101">
        <v>1</v>
      </c>
      <c r="H712" s="102">
        <v>0.22871264683271059</v>
      </c>
      <c r="I712" s="102">
        <v>0.23750563879343578</v>
      </c>
      <c r="J712" s="102">
        <v>0.23037320442145653</v>
      </c>
      <c r="K712" s="102">
        <v>0.22169681899004828</v>
      </c>
      <c r="L712" s="102">
        <v>0.18652447212227979</v>
      </c>
      <c r="M712" s="102">
        <v>0.18988281789981101</v>
      </c>
      <c r="N712" s="102">
        <v>0.18730858498199443</v>
      </c>
      <c r="O712" s="102">
        <v>0.20642963181667212</v>
      </c>
      <c r="P712" s="102">
        <v>0.25801633166033289</v>
      </c>
      <c r="Q712" s="102">
        <v>0.23400168262830828</v>
      </c>
      <c r="R712" s="102">
        <v>0.22614830050781706</v>
      </c>
      <c r="S712" s="102">
        <v>0.23465907887395288</v>
      </c>
      <c r="T712" s="118">
        <f t="shared" si="13"/>
        <v>32.74</v>
      </c>
    </row>
    <row r="713" spans="1:20" x14ac:dyDescent="0.2">
      <c r="A713" s="111">
        <v>707</v>
      </c>
      <c r="B713" s="95" t="s">
        <v>1184</v>
      </c>
      <c r="C713" s="95" t="s">
        <v>83</v>
      </c>
      <c r="D713" s="96">
        <v>3</v>
      </c>
      <c r="E713" s="97">
        <v>45310</v>
      </c>
      <c r="F713" s="98">
        <v>32.74</v>
      </c>
      <c r="G713" s="101">
        <v>1</v>
      </c>
      <c r="H713" s="102">
        <v>0.22871264683271059</v>
      </c>
      <c r="I713" s="102">
        <v>0.23750563879343578</v>
      </c>
      <c r="J713" s="102">
        <v>0.23037320442145653</v>
      </c>
      <c r="K713" s="102">
        <v>0.22169681899004828</v>
      </c>
      <c r="L713" s="102">
        <v>0.18652447212227979</v>
      </c>
      <c r="M713" s="102">
        <v>0.18988281789981101</v>
      </c>
      <c r="N713" s="102">
        <v>0.18730858498199443</v>
      </c>
      <c r="O713" s="102">
        <v>0.20642963181667212</v>
      </c>
      <c r="P713" s="102">
        <v>0.25801633166033289</v>
      </c>
      <c r="Q713" s="102">
        <v>0.23400168262830828</v>
      </c>
      <c r="R713" s="102">
        <v>0.22614830050781706</v>
      </c>
      <c r="S713" s="102">
        <v>0.23465907887395288</v>
      </c>
      <c r="T713" s="118">
        <f t="shared" si="13"/>
        <v>32.74</v>
      </c>
    </row>
    <row r="714" spans="1:20" x14ac:dyDescent="0.2">
      <c r="A714" s="111">
        <v>708</v>
      </c>
      <c r="B714" s="95" t="s">
        <v>1185</v>
      </c>
      <c r="C714" s="95" t="s">
        <v>83</v>
      </c>
      <c r="D714" s="96">
        <v>3</v>
      </c>
      <c r="E714" s="97">
        <v>45311</v>
      </c>
      <c r="F714" s="98">
        <v>32.74</v>
      </c>
      <c r="G714" s="101">
        <v>1</v>
      </c>
      <c r="H714" s="102">
        <v>0.22871264683271059</v>
      </c>
      <c r="I714" s="102">
        <v>0.23750563879343578</v>
      </c>
      <c r="J714" s="102">
        <v>0.23037320442145653</v>
      </c>
      <c r="K714" s="102">
        <v>0.22169681899004828</v>
      </c>
      <c r="L714" s="102">
        <v>0.18652447212227979</v>
      </c>
      <c r="M714" s="102">
        <v>0.18988281789981101</v>
      </c>
      <c r="N714" s="102">
        <v>0.18730858498199443</v>
      </c>
      <c r="O714" s="102">
        <v>0.20642963181667212</v>
      </c>
      <c r="P714" s="102">
        <v>0.25801633166033289</v>
      </c>
      <c r="Q714" s="102">
        <v>0.23400168262830828</v>
      </c>
      <c r="R714" s="102">
        <v>0.22614830050781706</v>
      </c>
      <c r="S714" s="102">
        <v>0.23465907887395288</v>
      </c>
      <c r="T714" s="118">
        <f t="shared" si="13"/>
        <v>32.74</v>
      </c>
    </row>
    <row r="715" spans="1:20" x14ac:dyDescent="0.2">
      <c r="A715" s="111">
        <v>709</v>
      </c>
      <c r="B715" s="95" t="s">
        <v>1186</v>
      </c>
      <c r="C715" s="95" t="s">
        <v>83</v>
      </c>
      <c r="D715" s="96">
        <v>3</v>
      </c>
      <c r="E715" s="97">
        <v>45311</v>
      </c>
      <c r="F715" s="98">
        <v>32.74</v>
      </c>
      <c r="G715" s="101">
        <v>1</v>
      </c>
      <c r="H715" s="102">
        <v>0.22871264683271059</v>
      </c>
      <c r="I715" s="102">
        <v>0.23750563879343578</v>
      </c>
      <c r="J715" s="102">
        <v>0.23037320442145653</v>
      </c>
      <c r="K715" s="102">
        <v>0.22169681899004828</v>
      </c>
      <c r="L715" s="102">
        <v>0.18652447212227979</v>
      </c>
      <c r="M715" s="102">
        <v>0.18988281789981101</v>
      </c>
      <c r="N715" s="102">
        <v>0.18730858498199443</v>
      </c>
      <c r="O715" s="102">
        <v>0.20642963181667212</v>
      </c>
      <c r="P715" s="102">
        <v>0.25801633166033289</v>
      </c>
      <c r="Q715" s="102">
        <v>0.23400168262830828</v>
      </c>
      <c r="R715" s="102">
        <v>0.22614830050781706</v>
      </c>
      <c r="S715" s="102">
        <v>0.23465907887395288</v>
      </c>
      <c r="T715" s="118">
        <f t="shared" si="13"/>
        <v>32.74</v>
      </c>
    </row>
    <row r="716" spans="1:20" x14ac:dyDescent="0.2">
      <c r="A716" s="111">
        <v>710</v>
      </c>
      <c r="B716" s="95" t="s">
        <v>1187</v>
      </c>
      <c r="C716" s="95" t="s">
        <v>83</v>
      </c>
      <c r="D716" s="96">
        <v>3</v>
      </c>
      <c r="E716" s="97">
        <v>45311</v>
      </c>
      <c r="F716" s="98">
        <v>32.74</v>
      </c>
      <c r="G716" s="101">
        <v>1</v>
      </c>
      <c r="H716" s="102">
        <v>0.22871264683271059</v>
      </c>
      <c r="I716" s="102">
        <v>0.23750563879343578</v>
      </c>
      <c r="J716" s="102">
        <v>0.23037320442145653</v>
      </c>
      <c r="K716" s="102">
        <v>0.22169681899004828</v>
      </c>
      <c r="L716" s="102">
        <v>0.18652447212227979</v>
      </c>
      <c r="M716" s="102">
        <v>0.18988281789981101</v>
      </c>
      <c r="N716" s="102">
        <v>0.18730858498199443</v>
      </c>
      <c r="O716" s="102">
        <v>0.20642963181667212</v>
      </c>
      <c r="P716" s="102">
        <v>0.25801633166033289</v>
      </c>
      <c r="Q716" s="102">
        <v>0.23400168262830828</v>
      </c>
      <c r="R716" s="102">
        <v>0.22614830050781706</v>
      </c>
      <c r="S716" s="102">
        <v>0.23465907887395288</v>
      </c>
      <c r="T716" s="118">
        <f t="shared" si="13"/>
        <v>32.74</v>
      </c>
    </row>
    <row r="717" spans="1:20" x14ac:dyDescent="0.2">
      <c r="A717" s="111">
        <v>711</v>
      </c>
      <c r="B717" s="95" t="s">
        <v>1901</v>
      </c>
      <c r="C717" s="95" t="s">
        <v>83</v>
      </c>
      <c r="D717" s="96">
        <v>3</v>
      </c>
      <c r="E717" s="97">
        <v>45352</v>
      </c>
      <c r="F717" s="98">
        <v>42.471130000000002</v>
      </c>
      <c r="G717" s="101">
        <v>1</v>
      </c>
      <c r="H717" s="102">
        <v>0.22871264683271059</v>
      </c>
      <c r="I717" s="102">
        <v>0.23750563879343578</v>
      </c>
      <c r="J717" s="102">
        <v>0.23037320442145653</v>
      </c>
      <c r="K717" s="102">
        <v>0.22169681899004828</v>
      </c>
      <c r="L717" s="102">
        <v>0.18652447212227979</v>
      </c>
      <c r="M717" s="102">
        <v>0.18988281789981101</v>
      </c>
      <c r="N717" s="102">
        <v>0.18730858498199443</v>
      </c>
      <c r="O717" s="102">
        <v>0.20642963181667212</v>
      </c>
      <c r="P717" s="102">
        <v>0.25801633166033289</v>
      </c>
      <c r="Q717" s="102">
        <v>0.23400168262830828</v>
      </c>
      <c r="R717" s="102">
        <v>0.22614830050781706</v>
      </c>
      <c r="S717" s="102">
        <v>0.23465907887395288</v>
      </c>
      <c r="T717" s="118">
        <f t="shared" si="13"/>
        <v>42.471130000000002</v>
      </c>
    </row>
    <row r="718" spans="1:20" x14ac:dyDescent="0.2">
      <c r="A718" s="111">
        <v>712</v>
      </c>
      <c r="B718" s="95" t="s">
        <v>1902</v>
      </c>
      <c r="C718" s="95" t="s">
        <v>83</v>
      </c>
      <c r="D718" s="96">
        <v>3</v>
      </c>
      <c r="E718" s="97">
        <v>45505</v>
      </c>
      <c r="F718" s="98">
        <v>42.471130000000002</v>
      </c>
      <c r="G718" s="101">
        <v>1</v>
      </c>
      <c r="H718" s="102">
        <v>0.22871264683271059</v>
      </c>
      <c r="I718" s="102">
        <v>0.23750563879343578</v>
      </c>
      <c r="J718" s="102">
        <v>0.23037320442145653</v>
      </c>
      <c r="K718" s="102">
        <v>0.22169681899004828</v>
      </c>
      <c r="L718" s="102">
        <v>0.18652447212227979</v>
      </c>
      <c r="M718" s="102">
        <v>0.18988281789981101</v>
      </c>
      <c r="N718" s="102">
        <v>0.18730858498199443</v>
      </c>
      <c r="O718" s="102">
        <v>0.20642963181667212</v>
      </c>
      <c r="P718" s="102">
        <v>0.25801633166033289</v>
      </c>
      <c r="Q718" s="102">
        <v>0.23400168262830828</v>
      </c>
      <c r="R718" s="102">
        <v>0.22614830050781706</v>
      </c>
      <c r="S718" s="102">
        <v>0.23465907887395288</v>
      </c>
      <c r="T718" s="118">
        <f t="shared" si="13"/>
        <v>42.471130000000002</v>
      </c>
    </row>
    <row r="719" spans="1:20" x14ac:dyDescent="0.2">
      <c r="A719" s="111">
        <v>713</v>
      </c>
      <c r="B719" s="95" t="s">
        <v>1903</v>
      </c>
      <c r="C719" s="95" t="s">
        <v>83</v>
      </c>
      <c r="D719" s="96">
        <v>3</v>
      </c>
      <c r="E719" s="97">
        <v>45505</v>
      </c>
      <c r="F719" s="98">
        <v>42.471130000000002</v>
      </c>
      <c r="G719" s="101">
        <v>1</v>
      </c>
      <c r="H719" s="102">
        <v>0.22871264683271059</v>
      </c>
      <c r="I719" s="102">
        <v>0.23750563879343578</v>
      </c>
      <c r="J719" s="102">
        <v>0.23037320442145653</v>
      </c>
      <c r="K719" s="102">
        <v>0.22169681899004828</v>
      </c>
      <c r="L719" s="102">
        <v>0.18652447212227979</v>
      </c>
      <c r="M719" s="102">
        <v>0.18988281789981101</v>
      </c>
      <c r="N719" s="102">
        <v>0.18730858498199443</v>
      </c>
      <c r="O719" s="102">
        <v>0.20642963181667212</v>
      </c>
      <c r="P719" s="102">
        <v>0.25801633166033289</v>
      </c>
      <c r="Q719" s="102">
        <v>0.23400168262830828</v>
      </c>
      <c r="R719" s="102">
        <v>0.22614830050781706</v>
      </c>
      <c r="S719" s="102">
        <v>0.23465907887395288</v>
      </c>
      <c r="T719" s="118">
        <f t="shared" si="13"/>
        <v>42.471130000000002</v>
      </c>
    </row>
    <row r="720" spans="1:20" x14ac:dyDescent="0.2">
      <c r="A720" s="111">
        <v>714</v>
      </c>
      <c r="B720" s="95" t="s">
        <v>1904</v>
      </c>
      <c r="C720" s="95" t="s">
        <v>83</v>
      </c>
      <c r="D720" s="96">
        <v>3</v>
      </c>
      <c r="E720" s="97">
        <v>45597</v>
      </c>
      <c r="F720" s="98">
        <v>42.471130000000002</v>
      </c>
      <c r="G720" s="101">
        <v>1</v>
      </c>
      <c r="H720" s="102">
        <v>0.22871264683271059</v>
      </c>
      <c r="I720" s="102">
        <v>0.23750563879343578</v>
      </c>
      <c r="J720" s="102">
        <v>0.23037320442145653</v>
      </c>
      <c r="K720" s="102">
        <v>0.22169681899004828</v>
      </c>
      <c r="L720" s="102">
        <v>0.18652447212227979</v>
      </c>
      <c r="M720" s="102">
        <v>0.18988281789981101</v>
      </c>
      <c r="N720" s="102">
        <v>0.18730858498199443</v>
      </c>
      <c r="O720" s="102">
        <v>0.20642963181667212</v>
      </c>
      <c r="P720" s="102">
        <v>0.25801633166033289</v>
      </c>
      <c r="Q720" s="102">
        <v>0.23400168262830828</v>
      </c>
      <c r="R720" s="102">
        <v>0.22614830050781706</v>
      </c>
      <c r="S720" s="102">
        <v>0.23465907887395288</v>
      </c>
      <c r="T720" s="118">
        <f t="shared" si="13"/>
        <v>42.471130000000002</v>
      </c>
    </row>
    <row r="721" spans="1:20" x14ac:dyDescent="0.2">
      <c r="A721" s="111">
        <v>715</v>
      </c>
      <c r="B721" s="95" t="s">
        <v>1905</v>
      </c>
      <c r="C721" s="95" t="s">
        <v>83</v>
      </c>
      <c r="D721" s="96">
        <v>3</v>
      </c>
      <c r="E721" s="97">
        <v>45627</v>
      </c>
      <c r="F721" s="98">
        <v>42.471130000000002</v>
      </c>
      <c r="G721" s="101">
        <v>1</v>
      </c>
      <c r="H721" s="102">
        <v>0.22871264683271059</v>
      </c>
      <c r="I721" s="102">
        <v>0.23750563879343578</v>
      </c>
      <c r="J721" s="102">
        <v>0.23037320442145653</v>
      </c>
      <c r="K721" s="102">
        <v>0.22169681899004828</v>
      </c>
      <c r="L721" s="102">
        <v>0.18652447212227979</v>
      </c>
      <c r="M721" s="102">
        <v>0.18988281789981101</v>
      </c>
      <c r="N721" s="102">
        <v>0.18730858498199443</v>
      </c>
      <c r="O721" s="102">
        <v>0.20642963181667212</v>
      </c>
      <c r="P721" s="102">
        <v>0.25801633166033289</v>
      </c>
      <c r="Q721" s="102">
        <v>0.23400168262830828</v>
      </c>
      <c r="R721" s="102">
        <v>0.22614830050781706</v>
      </c>
      <c r="S721" s="102">
        <v>0.23465907887395288</v>
      </c>
      <c r="T721" s="118">
        <f t="shared" si="13"/>
        <v>42.471130000000002</v>
      </c>
    </row>
    <row r="722" spans="1:20" x14ac:dyDescent="0.2">
      <c r="A722" s="111">
        <v>716</v>
      </c>
      <c r="B722" s="95" t="s">
        <v>1188</v>
      </c>
      <c r="C722" s="95" t="s">
        <v>83</v>
      </c>
      <c r="D722" s="96">
        <v>1</v>
      </c>
      <c r="E722" s="97">
        <v>44996</v>
      </c>
      <c r="F722" s="98">
        <v>0.45998</v>
      </c>
      <c r="G722" s="101">
        <v>1</v>
      </c>
      <c r="H722" s="102">
        <v>0.23516228756884971</v>
      </c>
      <c r="I722" s="102">
        <v>0.21966842736486258</v>
      </c>
      <c r="J722" s="102">
        <v>0.23504538398326369</v>
      </c>
      <c r="K722" s="102">
        <v>0.20674207770833952</v>
      </c>
      <c r="L722" s="102">
        <v>0.17149920684288822</v>
      </c>
      <c r="M722" s="102">
        <v>0.1618122816472472</v>
      </c>
      <c r="N722" s="102">
        <v>0.17557903330914121</v>
      </c>
      <c r="O722" s="102">
        <v>0.1745298280644238</v>
      </c>
      <c r="P722" s="102">
        <v>0.21253180841071748</v>
      </c>
      <c r="Q722" s="102">
        <v>0.2107432866718385</v>
      </c>
      <c r="R722" s="102">
        <v>0.2155843839491689</v>
      </c>
      <c r="S722" s="102">
        <v>0.20959371231642632</v>
      </c>
      <c r="T722" s="118">
        <f t="shared" si="13"/>
        <v>0.45998</v>
      </c>
    </row>
    <row r="723" spans="1:20" x14ac:dyDescent="0.2">
      <c r="A723" s="111">
        <v>717</v>
      </c>
      <c r="B723" s="95" t="s">
        <v>1906</v>
      </c>
      <c r="C723" s="95" t="s">
        <v>83</v>
      </c>
      <c r="D723" s="96">
        <v>1</v>
      </c>
      <c r="E723" s="97">
        <v>45597</v>
      </c>
      <c r="F723" s="98">
        <v>40.6</v>
      </c>
      <c r="G723" s="101">
        <v>1</v>
      </c>
      <c r="H723" s="102">
        <v>0.23516228756884971</v>
      </c>
      <c r="I723" s="102">
        <v>0.21966842736486258</v>
      </c>
      <c r="J723" s="102">
        <v>0.23504538398326369</v>
      </c>
      <c r="K723" s="102">
        <v>0.20674207770833952</v>
      </c>
      <c r="L723" s="102">
        <v>0.17149920684288822</v>
      </c>
      <c r="M723" s="102">
        <v>0.1618122816472472</v>
      </c>
      <c r="N723" s="102">
        <v>0.17557903330914121</v>
      </c>
      <c r="O723" s="102">
        <v>0.1745298280644238</v>
      </c>
      <c r="P723" s="102">
        <v>0.21253180841071748</v>
      </c>
      <c r="Q723" s="102">
        <v>0.2107432866718385</v>
      </c>
      <c r="R723" s="102">
        <v>0.2155843839491689</v>
      </c>
      <c r="S723" s="102">
        <v>0.20959371231642632</v>
      </c>
      <c r="T723" s="118">
        <f t="shared" si="13"/>
        <v>40.6</v>
      </c>
    </row>
    <row r="724" spans="1:20" x14ac:dyDescent="0.2">
      <c r="A724" s="111">
        <v>718</v>
      </c>
      <c r="B724" s="95" t="s">
        <v>1907</v>
      </c>
      <c r="C724" s="95" t="s">
        <v>83</v>
      </c>
      <c r="D724" s="96">
        <v>1</v>
      </c>
      <c r="E724" s="97">
        <v>45597</v>
      </c>
      <c r="F724" s="98">
        <v>40.6</v>
      </c>
      <c r="G724" s="101">
        <v>1</v>
      </c>
      <c r="H724" s="102">
        <v>0.23516228756884971</v>
      </c>
      <c r="I724" s="102">
        <v>0.21966842736486258</v>
      </c>
      <c r="J724" s="102">
        <v>0.23504538398326369</v>
      </c>
      <c r="K724" s="102">
        <v>0.20674207770833952</v>
      </c>
      <c r="L724" s="102">
        <v>0.17149920684288822</v>
      </c>
      <c r="M724" s="102">
        <v>0.1618122816472472</v>
      </c>
      <c r="N724" s="102">
        <v>0.17557903330914121</v>
      </c>
      <c r="O724" s="102">
        <v>0.1745298280644238</v>
      </c>
      <c r="P724" s="102">
        <v>0.21253180841071748</v>
      </c>
      <c r="Q724" s="102">
        <v>0.2107432866718385</v>
      </c>
      <c r="R724" s="102">
        <v>0.2155843839491689</v>
      </c>
      <c r="S724" s="102">
        <v>0.20959371231642632</v>
      </c>
      <c r="T724" s="118">
        <f t="shared" si="13"/>
        <v>40.6</v>
      </c>
    </row>
    <row r="725" spans="1:20" x14ac:dyDescent="0.2">
      <c r="A725" s="111">
        <v>719</v>
      </c>
      <c r="B725" s="95" t="s">
        <v>1908</v>
      </c>
      <c r="C725" s="95" t="s">
        <v>83</v>
      </c>
      <c r="D725" s="96">
        <v>1</v>
      </c>
      <c r="E725" s="97">
        <v>45597</v>
      </c>
      <c r="F725" s="98">
        <v>40.6</v>
      </c>
      <c r="G725" s="101">
        <v>1</v>
      </c>
      <c r="H725" s="102">
        <v>0.23516228756884971</v>
      </c>
      <c r="I725" s="102">
        <v>0.21966842736486258</v>
      </c>
      <c r="J725" s="102">
        <v>0.23504538398326369</v>
      </c>
      <c r="K725" s="102">
        <v>0.20674207770833952</v>
      </c>
      <c r="L725" s="102">
        <v>0.17149920684288822</v>
      </c>
      <c r="M725" s="102">
        <v>0.1618122816472472</v>
      </c>
      <c r="N725" s="102">
        <v>0.17557903330914121</v>
      </c>
      <c r="O725" s="102">
        <v>0.1745298280644238</v>
      </c>
      <c r="P725" s="102">
        <v>0.21253180841071748</v>
      </c>
      <c r="Q725" s="102">
        <v>0.2107432866718385</v>
      </c>
      <c r="R725" s="102">
        <v>0.2155843839491689</v>
      </c>
      <c r="S725" s="102">
        <v>0.20959371231642632</v>
      </c>
      <c r="T725" s="118">
        <f t="shared" si="13"/>
        <v>40.6</v>
      </c>
    </row>
    <row r="726" spans="1:20" x14ac:dyDescent="0.2">
      <c r="A726" s="111">
        <v>720</v>
      </c>
      <c r="B726" s="95" t="s">
        <v>1909</v>
      </c>
      <c r="C726" s="95" t="s">
        <v>83</v>
      </c>
      <c r="D726" s="96">
        <v>1</v>
      </c>
      <c r="E726" s="97">
        <v>45627</v>
      </c>
      <c r="F726" s="98">
        <v>40.6</v>
      </c>
      <c r="G726" s="101">
        <v>1</v>
      </c>
      <c r="H726" s="102">
        <v>0.23516228756884971</v>
      </c>
      <c r="I726" s="102">
        <v>0.21966842736486258</v>
      </c>
      <c r="J726" s="102">
        <v>0.23504538398326369</v>
      </c>
      <c r="K726" s="102">
        <v>0.20674207770833952</v>
      </c>
      <c r="L726" s="102">
        <v>0.17149920684288822</v>
      </c>
      <c r="M726" s="102">
        <v>0.1618122816472472</v>
      </c>
      <c r="N726" s="102">
        <v>0.17557903330914121</v>
      </c>
      <c r="O726" s="102">
        <v>0.1745298280644238</v>
      </c>
      <c r="P726" s="102">
        <v>0.21253180841071748</v>
      </c>
      <c r="Q726" s="102">
        <v>0.2107432866718385</v>
      </c>
      <c r="R726" s="102">
        <v>0.2155843839491689</v>
      </c>
      <c r="S726" s="102">
        <v>0.20959371231642632</v>
      </c>
      <c r="T726" s="118">
        <f t="shared" si="13"/>
        <v>40.6</v>
      </c>
    </row>
    <row r="727" spans="1:20" x14ac:dyDescent="0.2">
      <c r="A727" s="111">
        <v>721</v>
      </c>
      <c r="B727" s="95" t="s">
        <v>1910</v>
      </c>
      <c r="C727" s="95" t="s">
        <v>83</v>
      </c>
      <c r="D727" s="96">
        <v>1</v>
      </c>
      <c r="E727" s="97">
        <v>45597</v>
      </c>
      <c r="F727" s="98">
        <v>46.052709999999998</v>
      </c>
      <c r="G727" s="101">
        <v>1</v>
      </c>
      <c r="H727" s="102">
        <v>0.23516228756884971</v>
      </c>
      <c r="I727" s="102">
        <v>0.21966842736486258</v>
      </c>
      <c r="J727" s="102">
        <v>0.23504538398326369</v>
      </c>
      <c r="K727" s="102">
        <v>0.20674207770833952</v>
      </c>
      <c r="L727" s="102">
        <v>0.17149920684288822</v>
      </c>
      <c r="M727" s="102">
        <v>0.1618122816472472</v>
      </c>
      <c r="N727" s="102">
        <v>0.17557903330914121</v>
      </c>
      <c r="O727" s="102">
        <v>0.1745298280644238</v>
      </c>
      <c r="P727" s="102">
        <v>0.21253180841071748</v>
      </c>
      <c r="Q727" s="102">
        <v>0.2107432866718385</v>
      </c>
      <c r="R727" s="102">
        <v>0.2155843839491689</v>
      </c>
      <c r="S727" s="102">
        <v>0.20959371231642632</v>
      </c>
      <c r="T727" s="118">
        <f t="shared" si="13"/>
        <v>46.052709999999998</v>
      </c>
    </row>
    <row r="728" spans="1:20" x14ac:dyDescent="0.2">
      <c r="A728" s="111">
        <v>722</v>
      </c>
      <c r="B728" s="95" t="s">
        <v>1912</v>
      </c>
      <c r="C728" s="95" t="s">
        <v>83</v>
      </c>
      <c r="D728" s="96">
        <v>2</v>
      </c>
      <c r="E728" s="97">
        <v>45249</v>
      </c>
      <c r="F728" s="98">
        <v>0.375</v>
      </c>
      <c r="G728" s="101">
        <v>1</v>
      </c>
      <c r="H728" s="102">
        <v>0.13911199566864266</v>
      </c>
      <c r="I728" s="102">
        <v>0.14397323158099676</v>
      </c>
      <c r="J728" s="102">
        <v>0.1253122181429491</v>
      </c>
      <c r="K728" s="102">
        <v>0.1107734592458102</v>
      </c>
      <c r="L728" s="102">
        <v>8.2659943560374941E-2</v>
      </c>
      <c r="M728" s="102">
        <v>6.9791864427120306E-2</v>
      </c>
      <c r="N728" s="102">
        <v>9.0617307951531029E-2</v>
      </c>
      <c r="O728" s="102">
        <v>0.10218505105720474</v>
      </c>
      <c r="P728" s="102">
        <v>0.11087991924650198</v>
      </c>
      <c r="Q728" s="102">
        <v>0.12186694448854825</v>
      </c>
      <c r="R728" s="102">
        <v>0.16068009222333368</v>
      </c>
      <c r="S728" s="102">
        <v>0.16599739643926004</v>
      </c>
      <c r="T728" s="118">
        <f t="shared" si="13"/>
        <v>0.375</v>
      </c>
    </row>
    <row r="729" spans="1:20" x14ac:dyDescent="0.2">
      <c r="A729" s="111">
        <v>723</v>
      </c>
      <c r="B729" s="95" t="s">
        <v>1913</v>
      </c>
      <c r="C729" s="95" t="s">
        <v>83</v>
      </c>
      <c r="D729" s="96">
        <v>3</v>
      </c>
      <c r="E729" s="97">
        <v>45323</v>
      </c>
      <c r="F729" s="98">
        <v>30</v>
      </c>
      <c r="G729" s="101">
        <v>1</v>
      </c>
      <c r="H729" s="102">
        <v>0.22871264683271059</v>
      </c>
      <c r="I729" s="102">
        <v>0.23750563879343578</v>
      </c>
      <c r="J729" s="102">
        <v>0.23037320442145653</v>
      </c>
      <c r="K729" s="102">
        <v>0.22169681899004828</v>
      </c>
      <c r="L729" s="102">
        <v>0.18652447212227979</v>
      </c>
      <c r="M729" s="102">
        <v>0.18988281789981101</v>
      </c>
      <c r="N729" s="102">
        <v>0.18730858498199443</v>
      </c>
      <c r="O729" s="102">
        <v>0.20642963181667212</v>
      </c>
      <c r="P729" s="102">
        <v>0.25801633166033289</v>
      </c>
      <c r="Q729" s="102">
        <v>0.23400168262830828</v>
      </c>
      <c r="R729" s="102">
        <v>0.22614830050781706</v>
      </c>
      <c r="S729" s="102">
        <v>0.23465907887395288</v>
      </c>
      <c r="T729" s="118">
        <f t="shared" si="13"/>
        <v>30</v>
      </c>
    </row>
    <row r="730" spans="1:20" x14ac:dyDescent="0.2">
      <c r="A730" s="111">
        <v>724</v>
      </c>
      <c r="B730" s="95" t="s">
        <v>1914</v>
      </c>
      <c r="C730" s="95" t="s">
        <v>83</v>
      </c>
      <c r="D730" s="96">
        <v>3</v>
      </c>
      <c r="E730" s="97">
        <v>45323</v>
      </c>
      <c r="F730" s="98">
        <v>30</v>
      </c>
      <c r="G730" s="101">
        <v>1</v>
      </c>
      <c r="H730" s="102">
        <v>0.22871264683271059</v>
      </c>
      <c r="I730" s="102">
        <v>0.23750563879343578</v>
      </c>
      <c r="J730" s="102">
        <v>0.23037320442145653</v>
      </c>
      <c r="K730" s="102">
        <v>0.22169681899004828</v>
      </c>
      <c r="L730" s="102">
        <v>0.18652447212227979</v>
      </c>
      <c r="M730" s="102">
        <v>0.18988281789981101</v>
      </c>
      <c r="N730" s="102">
        <v>0.18730858498199443</v>
      </c>
      <c r="O730" s="102">
        <v>0.20642963181667212</v>
      </c>
      <c r="P730" s="102">
        <v>0.25801633166033289</v>
      </c>
      <c r="Q730" s="102">
        <v>0.23400168262830828</v>
      </c>
      <c r="R730" s="102">
        <v>0.22614830050781706</v>
      </c>
      <c r="S730" s="102">
        <v>0.23465907887395288</v>
      </c>
      <c r="T730" s="118">
        <f t="shared" si="13"/>
        <v>30</v>
      </c>
    </row>
    <row r="731" spans="1:20" x14ac:dyDescent="0.2">
      <c r="A731" s="111">
        <v>725</v>
      </c>
      <c r="B731" s="95" t="s">
        <v>1915</v>
      </c>
      <c r="C731" s="95" t="s">
        <v>83</v>
      </c>
      <c r="D731" s="96">
        <v>3</v>
      </c>
      <c r="E731" s="97">
        <v>45323</v>
      </c>
      <c r="F731" s="98">
        <v>30</v>
      </c>
      <c r="G731" s="101">
        <v>1</v>
      </c>
      <c r="H731" s="102">
        <v>0.22871264683271059</v>
      </c>
      <c r="I731" s="102">
        <v>0.23750563879343578</v>
      </c>
      <c r="J731" s="102">
        <v>0.23037320442145653</v>
      </c>
      <c r="K731" s="102">
        <v>0.22169681899004828</v>
      </c>
      <c r="L731" s="102">
        <v>0.18652447212227979</v>
      </c>
      <c r="M731" s="102">
        <v>0.18988281789981101</v>
      </c>
      <c r="N731" s="102">
        <v>0.18730858498199443</v>
      </c>
      <c r="O731" s="102">
        <v>0.20642963181667212</v>
      </c>
      <c r="P731" s="102">
        <v>0.25801633166033289</v>
      </c>
      <c r="Q731" s="102">
        <v>0.23400168262830828</v>
      </c>
      <c r="R731" s="102">
        <v>0.22614830050781706</v>
      </c>
      <c r="S731" s="102">
        <v>0.23465907887395288</v>
      </c>
      <c r="T731" s="118">
        <f t="shared" si="13"/>
        <v>30</v>
      </c>
    </row>
    <row r="732" spans="1:20" x14ac:dyDescent="0.2">
      <c r="A732" s="111">
        <v>726</v>
      </c>
      <c r="B732" s="95" t="s">
        <v>1916</v>
      </c>
      <c r="C732" s="95" t="s">
        <v>83</v>
      </c>
      <c r="D732" s="96">
        <v>3</v>
      </c>
      <c r="E732" s="97">
        <v>45323</v>
      </c>
      <c r="F732" s="98">
        <v>30</v>
      </c>
      <c r="G732" s="101">
        <v>1</v>
      </c>
      <c r="H732" s="102">
        <v>0.22871264683271059</v>
      </c>
      <c r="I732" s="102">
        <v>0.23750563879343578</v>
      </c>
      <c r="J732" s="102">
        <v>0.23037320442145653</v>
      </c>
      <c r="K732" s="102">
        <v>0.22169681899004828</v>
      </c>
      <c r="L732" s="102">
        <v>0.18652447212227979</v>
      </c>
      <c r="M732" s="102">
        <v>0.18988281789981101</v>
      </c>
      <c r="N732" s="102">
        <v>0.18730858498199443</v>
      </c>
      <c r="O732" s="102">
        <v>0.20642963181667212</v>
      </c>
      <c r="P732" s="102">
        <v>0.25801633166033289</v>
      </c>
      <c r="Q732" s="102">
        <v>0.23400168262830828</v>
      </c>
      <c r="R732" s="102">
        <v>0.22614830050781706</v>
      </c>
      <c r="S732" s="102">
        <v>0.23465907887395288</v>
      </c>
      <c r="T732" s="118">
        <f t="shared" si="13"/>
        <v>30</v>
      </c>
    </row>
    <row r="733" spans="1:20" x14ac:dyDescent="0.2">
      <c r="A733" s="111">
        <v>727</v>
      </c>
      <c r="B733" s="95" t="s">
        <v>1917</v>
      </c>
      <c r="C733" s="95" t="s">
        <v>83</v>
      </c>
      <c r="D733" s="96">
        <v>3</v>
      </c>
      <c r="E733" s="97">
        <v>45323</v>
      </c>
      <c r="F733" s="98">
        <v>30</v>
      </c>
      <c r="G733" s="101">
        <v>1</v>
      </c>
      <c r="H733" s="102">
        <v>0.22871264683271059</v>
      </c>
      <c r="I733" s="102">
        <v>0.23750563879343578</v>
      </c>
      <c r="J733" s="102">
        <v>0.23037320442145653</v>
      </c>
      <c r="K733" s="102">
        <v>0.22169681899004828</v>
      </c>
      <c r="L733" s="102">
        <v>0.18652447212227979</v>
      </c>
      <c r="M733" s="102">
        <v>0.18988281789981101</v>
      </c>
      <c r="N733" s="102">
        <v>0.18730858498199443</v>
      </c>
      <c r="O733" s="102">
        <v>0.20642963181667212</v>
      </c>
      <c r="P733" s="102">
        <v>0.25801633166033289</v>
      </c>
      <c r="Q733" s="102">
        <v>0.23400168262830828</v>
      </c>
      <c r="R733" s="102">
        <v>0.22614830050781706</v>
      </c>
      <c r="S733" s="102">
        <v>0.23465907887395288</v>
      </c>
      <c r="T733" s="118">
        <f t="shared" si="13"/>
        <v>30</v>
      </c>
    </row>
    <row r="734" spans="1:20" x14ac:dyDescent="0.2">
      <c r="A734" s="111">
        <v>728</v>
      </c>
      <c r="B734" s="95" t="s">
        <v>1918</v>
      </c>
      <c r="C734" s="95" t="s">
        <v>83</v>
      </c>
      <c r="D734" s="96">
        <v>3</v>
      </c>
      <c r="E734" s="97">
        <v>45413</v>
      </c>
      <c r="F734" s="98">
        <v>30</v>
      </c>
      <c r="G734" s="101">
        <v>1</v>
      </c>
      <c r="H734" s="102">
        <v>0.22871264683271059</v>
      </c>
      <c r="I734" s="102">
        <v>0.23750563879343578</v>
      </c>
      <c r="J734" s="102">
        <v>0.23037320442145653</v>
      </c>
      <c r="K734" s="102">
        <v>0.22169681899004828</v>
      </c>
      <c r="L734" s="102">
        <v>0.18652447212227979</v>
      </c>
      <c r="M734" s="102">
        <v>0.18988281789981101</v>
      </c>
      <c r="N734" s="102">
        <v>0.18730858498199443</v>
      </c>
      <c r="O734" s="102">
        <v>0.20642963181667212</v>
      </c>
      <c r="P734" s="102">
        <v>0.25801633166033289</v>
      </c>
      <c r="Q734" s="102">
        <v>0.23400168262830828</v>
      </c>
      <c r="R734" s="102">
        <v>0.22614830050781706</v>
      </c>
      <c r="S734" s="102">
        <v>0.23465907887395288</v>
      </c>
      <c r="T734" s="118">
        <f t="shared" si="13"/>
        <v>30</v>
      </c>
    </row>
    <row r="735" spans="1:20" x14ac:dyDescent="0.2">
      <c r="A735" s="111">
        <v>729</v>
      </c>
      <c r="B735" s="95" t="s">
        <v>1920</v>
      </c>
      <c r="C735" s="95" t="s">
        <v>83</v>
      </c>
      <c r="D735" s="96">
        <v>1</v>
      </c>
      <c r="E735" s="97">
        <v>45566</v>
      </c>
      <c r="F735" s="98">
        <v>45</v>
      </c>
      <c r="G735" s="101">
        <v>1</v>
      </c>
      <c r="H735" s="102">
        <v>0.23516228756884971</v>
      </c>
      <c r="I735" s="102">
        <v>0.21966842736486258</v>
      </c>
      <c r="J735" s="102">
        <v>0.23504538398326369</v>
      </c>
      <c r="K735" s="102">
        <v>0.20674207770833952</v>
      </c>
      <c r="L735" s="102">
        <v>0.17149920684288822</v>
      </c>
      <c r="M735" s="102">
        <v>0.1618122816472472</v>
      </c>
      <c r="N735" s="102">
        <v>0.17557903330914121</v>
      </c>
      <c r="O735" s="102">
        <v>0.1745298280644238</v>
      </c>
      <c r="P735" s="102">
        <v>0.21253180841071748</v>
      </c>
      <c r="Q735" s="102">
        <v>0.2107432866718385</v>
      </c>
      <c r="R735" s="102">
        <v>0.2155843839491689</v>
      </c>
      <c r="S735" s="102">
        <v>0.20959371231642632</v>
      </c>
      <c r="T735" s="118">
        <f t="shared" si="13"/>
        <v>45</v>
      </c>
    </row>
    <row r="736" spans="1:20" x14ac:dyDescent="0.2">
      <c r="A736" s="111">
        <v>730</v>
      </c>
      <c r="B736" s="95" t="s">
        <v>1921</v>
      </c>
      <c r="C736" s="95" t="s">
        <v>83</v>
      </c>
      <c r="D736" s="96">
        <v>1</v>
      </c>
      <c r="E736" s="97">
        <v>45136</v>
      </c>
      <c r="F736" s="98">
        <v>0.3</v>
      </c>
      <c r="G736" s="101">
        <v>1</v>
      </c>
      <c r="H736" s="102">
        <v>0.23516228756884971</v>
      </c>
      <c r="I736" s="102">
        <v>0.21966842736486258</v>
      </c>
      <c r="J736" s="102">
        <v>0.23504538398326369</v>
      </c>
      <c r="K736" s="102">
        <v>0.20674207770833952</v>
      </c>
      <c r="L736" s="102">
        <v>0.17149920684288822</v>
      </c>
      <c r="M736" s="102">
        <v>0.1618122816472472</v>
      </c>
      <c r="N736" s="102">
        <v>0.17557903330914121</v>
      </c>
      <c r="O736" s="102">
        <v>0.1745298280644238</v>
      </c>
      <c r="P736" s="102">
        <v>0.21253180841071748</v>
      </c>
      <c r="Q736" s="102">
        <v>0.2107432866718385</v>
      </c>
      <c r="R736" s="102">
        <v>0.2155843839491689</v>
      </c>
      <c r="S736" s="102">
        <v>0.20959371231642632</v>
      </c>
      <c r="T736" s="118">
        <f t="shared" si="13"/>
        <v>0.3</v>
      </c>
    </row>
    <row r="737" spans="1:20" x14ac:dyDescent="0.2">
      <c r="A737" s="111">
        <v>731</v>
      </c>
      <c r="B737" s="95" t="s">
        <v>1922</v>
      </c>
      <c r="C737" s="95" t="s">
        <v>83</v>
      </c>
      <c r="D737" s="96">
        <v>1</v>
      </c>
      <c r="E737" s="97">
        <v>45142</v>
      </c>
      <c r="F737" s="98">
        <v>0.22</v>
      </c>
      <c r="G737" s="101">
        <v>1</v>
      </c>
      <c r="H737" s="102">
        <v>0.23516228756884971</v>
      </c>
      <c r="I737" s="102">
        <v>0.21966842736486258</v>
      </c>
      <c r="J737" s="102">
        <v>0.23504538398326369</v>
      </c>
      <c r="K737" s="102">
        <v>0.20674207770833952</v>
      </c>
      <c r="L737" s="102">
        <v>0.17149920684288822</v>
      </c>
      <c r="M737" s="102">
        <v>0.1618122816472472</v>
      </c>
      <c r="N737" s="102">
        <v>0.17557903330914121</v>
      </c>
      <c r="O737" s="102">
        <v>0.1745298280644238</v>
      </c>
      <c r="P737" s="102">
        <v>0.21253180841071748</v>
      </c>
      <c r="Q737" s="102">
        <v>0.2107432866718385</v>
      </c>
      <c r="R737" s="102">
        <v>0.2155843839491689</v>
      </c>
      <c r="S737" s="102">
        <v>0.20959371231642632</v>
      </c>
      <c r="T737" s="118">
        <f t="shared" si="13"/>
        <v>0.22</v>
      </c>
    </row>
    <row r="738" spans="1:20" x14ac:dyDescent="0.2">
      <c r="A738" s="111">
        <v>732</v>
      </c>
      <c r="B738" s="95" t="s">
        <v>1923</v>
      </c>
      <c r="C738" s="95" t="s">
        <v>83</v>
      </c>
      <c r="D738" s="96">
        <v>1</v>
      </c>
      <c r="E738" s="97">
        <v>45136</v>
      </c>
      <c r="F738" s="98">
        <v>0.3</v>
      </c>
      <c r="G738" s="101">
        <v>1</v>
      </c>
      <c r="H738" s="102">
        <v>0.23516228756884971</v>
      </c>
      <c r="I738" s="102">
        <v>0.21966842736486258</v>
      </c>
      <c r="J738" s="102">
        <v>0.23504538398326369</v>
      </c>
      <c r="K738" s="102">
        <v>0.20674207770833952</v>
      </c>
      <c r="L738" s="102">
        <v>0.17149920684288822</v>
      </c>
      <c r="M738" s="102">
        <v>0.1618122816472472</v>
      </c>
      <c r="N738" s="102">
        <v>0.17557903330914121</v>
      </c>
      <c r="O738" s="102">
        <v>0.1745298280644238</v>
      </c>
      <c r="P738" s="102">
        <v>0.21253180841071748</v>
      </c>
      <c r="Q738" s="102">
        <v>0.2107432866718385</v>
      </c>
      <c r="R738" s="102">
        <v>0.2155843839491689</v>
      </c>
      <c r="S738" s="102">
        <v>0.20959371231642632</v>
      </c>
      <c r="T738" s="118">
        <f t="shared" si="13"/>
        <v>0.3</v>
      </c>
    </row>
    <row r="739" spans="1:20" x14ac:dyDescent="0.2">
      <c r="A739" s="111">
        <v>733</v>
      </c>
      <c r="B739" s="95" t="s">
        <v>1924</v>
      </c>
      <c r="C739" s="95" t="s">
        <v>83</v>
      </c>
      <c r="D739" s="96">
        <v>1</v>
      </c>
      <c r="E739" s="97">
        <v>45136</v>
      </c>
      <c r="F739" s="98">
        <v>0.14000000000000001</v>
      </c>
      <c r="G739" s="101">
        <v>1</v>
      </c>
      <c r="H739" s="102">
        <v>0.23516228756884971</v>
      </c>
      <c r="I739" s="102">
        <v>0.21966842736486258</v>
      </c>
      <c r="J739" s="102">
        <v>0.23504538398326369</v>
      </c>
      <c r="K739" s="102">
        <v>0.20674207770833952</v>
      </c>
      <c r="L739" s="102">
        <v>0.17149920684288822</v>
      </c>
      <c r="M739" s="102">
        <v>0.1618122816472472</v>
      </c>
      <c r="N739" s="102">
        <v>0.17557903330914121</v>
      </c>
      <c r="O739" s="102">
        <v>0.1745298280644238</v>
      </c>
      <c r="P739" s="102">
        <v>0.21253180841071748</v>
      </c>
      <c r="Q739" s="102">
        <v>0.2107432866718385</v>
      </c>
      <c r="R739" s="102">
        <v>0.2155843839491689</v>
      </c>
      <c r="S739" s="102">
        <v>0.20959371231642632</v>
      </c>
      <c r="T739" s="118">
        <f t="shared" si="13"/>
        <v>0.14000000000000001</v>
      </c>
    </row>
    <row r="740" spans="1:20" x14ac:dyDescent="0.2">
      <c r="A740" s="111">
        <v>734</v>
      </c>
      <c r="B740" s="95" t="s">
        <v>1197</v>
      </c>
      <c r="C740" s="95" t="s">
        <v>83</v>
      </c>
      <c r="D740" s="96">
        <v>3</v>
      </c>
      <c r="E740" s="97">
        <v>44998</v>
      </c>
      <c r="F740" s="98">
        <v>1.1599999999999999</v>
      </c>
      <c r="G740" s="101">
        <v>1</v>
      </c>
      <c r="H740" s="102">
        <v>0.22871264683271059</v>
      </c>
      <c r="I740" s="102">
        <v>0.23750563879343578</v>
      </c>
      <c r="J740" s="102">
        <v>0.23037320442145653</v>
      </c>
      <c r="K740" s="102">
        <v>0.22169681899004828</v>
      </c>
      <c r="L740" s="102">
        <v>0.18652447212227979</v>
      </c>
      <c r="M740" s="102">
        <v>0.18988281789981101</v>
      </c>
      <c r="N740" s="102">
        <v>0.18730858498199443</v>
      </c>
      <c r="O740" s="102">
        <v>0.20642963181667212</v>
      </c>
      <c r="P740" s="102">
        <v>0.25801633166033289</v>
      </c>
      <c r="Q740" s="102">
        <v>0.23400168262830828</v>
      </c>
      <c r="R740" s="102">
        <v>0.22614830050781706</v>
      </c>
      <c r="S740" s="102">
        <v>0.23465907887395288</v>
      </c>
      <c r="T740" s="118">
        <f t="shared" si="13"/>
        <v>1.1599999999999999</v>
      </c>
    </row>
    <row r="741" spans="1:20" x14ac:dyDescent="0.2">
      <c r="A741" s="111">
        <v>735</v>
      </c>
      <c r="B741" s="95" t="s">
        <v>1925</v>
      </c>
      <c r="C741" s="95" t="s">
        <v>83</v>
      </c>
      <c r="D741" s="96">
        <v>3</v>
      </c>
      <c r="E741" s="97">
        <v>45474</v>
      </c>
      <c r="F741" s="98">
        <v>47.25</v>
      </c>
      <c r="G741" s="101">
        <v>1</v>
      </c>
      <c r="H741" s="102">
        <v>0.22871264683271059</v>
      </c>
      <c r="I741" s="102">
        <v>0.23750563879343578</v>
      </c>
      <c r="J741" s="102">
        <v>0.23037320442145653</v>
      </c>
      <c r="K741" s="102">
        <v>0.22169681899004828</v>
      </c>
      <c r="L741" s="102">
        <v>0.18652447212227979</v>
      </c>
      <c r="M741" s="102">
        <v>0.18988281789981101</v>
      </c>
      <c r="N741" s="102">
        <v>0.18730858498199443</v>
      </c>
      <c r="O741" s="102">
        <v>0.20642963181667212</v>
      </c>
      <c r="P741" s="102">
        <v>0.25801633166033289</v>
      </c>
      <c r="Q741" s="102">
        <v>0.23400168262830828</v>
      </c>
      <c r="R741" s="102">
        <v>0.22614830050781706</v>
      </c>
      <c r="S741" s="102">
        <v>0.23465907887395288</v>
      </c>
      <c r="T741" s="118">
        <f t="shared" si="13"/>
        <v>47.25</v>
      </c>
    </row>
    <row r="742" spans="1:20" x14ac:dyDescent="0.2">
      <c r="A742" s="111">
        <v>736</v>
      </c>
      <c r="B742" s="95" t="s">
        <v>1926</v>
      </c>
      <c r="C742" s="95" t="s">
        <v>83</v>
      </c>
      <c r="D742" s="96">
        <v>4</v>
      </c>
      <c r="E742" s="97">
        <v>45157</v>
      </c>
      <c r="F742" s="98">
        <v>0.36</v>
      </c>
      <c r="G742" s="101">
        <v>1</v>
      </c>
      <c r="H742" s="102">
        <v>0.20221421906651471</v>
      </c>
      <c r="I742" s="102">
        <v>0.17923093633857423</v>
      </c>
      <c r="J742" s="102">
        <v>0.21458351140595219</v>
      </c>
      <c r="K742" s="102">
        <v>0.19507224109575166</v>
      </c>
      <c r="L742" s="102">
        <v>0.19801791998850377</v>
      </c>
      <c r="M742" s="102">
        <v>0.22762816552260778</v>
      </c>
      <c r="N742" s="102">
        <v>0.2441798517361651</v>
      </c>
      <c r="O742" s="102">
        <v>0.2576330056936198</v>
      </c>
      <c r="P742" s="102">
        <v>0.25799971417383649</v>
      </c>
      <c r="Q742" s="102">
        <v>0.16981016278465577</v>
      </c>
      <c r="R742" s="102">
        <v>0.17703076364345732</v>
      </c>
      <c r="S742" s="102">
        <v>0.18667578787245478</v>
      </c>
      <c r="T742" s="118">
        <f t="shared" si="13"/>
        <v>0.36</v>
      </c>
    </row>
    <row r="743" spans="1:20" x14ac:dyDescent="0.2">
      <c r="A743" s="111">
        <v>737</v>
      </c>
      <c r="B743" s="95" t="s">
        <v>1929</v>
      </c>
      <c r="C743" s="95" t="s">
        <v>83</v>
      </c>
      <c r="D743" s="96">
        <v>1</v>
      </c>
      <c r="E743" s="97">
        <v>45171</v>
      </c>
      <c r="F743" s="98">
        <v>0.3</v>
      </c>
      <c r="G743" s="101">
        <v>1</v>
      </c>
      <c r="H743" s="102">
        <v>0.23516228756884971</v>
      </c>
      <c r="I743" s="102">
        <v>0.21966842736486258</v>
      </c>
      <c r="J743" s="102">
        <v>0.23504538398326369</v>
      </c>
      <c r="K743" s="102">
        <v>0.20674207770833952</v>
      </c>
      <c r="L743" s="102">
        <v>0.17149920684288822</v>
      </c>
      <c r="M743" s="102">
        <v>0.1618122816472472</v>
      </c>
      <c r="N743" s="102">
        <v>0.17557903330914121</v>
      </c>
      <c r="O743" s="102">
        <v>0.1745298280644238</v>
      </c>
      <c r="P743" s="102">
        <v>0.21253180841071748</v>
      </c>
      <c r="Q743" s="102">
        <v>0.2107432866718385</v>
      </c>
      <c r="R743" s="102">
        <v>0.2155843839491689</v>
      </c>
      <c r="S743" s="102">
        <v>0.20959371231642632</v>
      </c>
      <c r="T743" s="118">
        <f t="shared" si="13"/>
        <v>0.3</v>
      </c>
    </row>
    <row r="744" spans="1:20" x14ac:dyDescent="0.2">
      <c r="A744" s="111">
        <v>738</v>
      </c>
      <c r="B744" s="95" t="s">
        <v>1930</v>
      </c>
      <c r="C744" s="95" t="s">
        <v>83</v>
      </c>
      <c r="D744" s="96">
        <v>2</v>
      </c>
      <c r="E744" s="97">
        <v>45114</v>
      </c>
      <c r="F744" s="98">
        <v>0.108</v>
      </c>
      <c r="G744" s="101">
        <v>1</v>
      </c>
      <c r="H744" s="102">
        <v>0.13911199566864266</v>
      </c>
      <c r="I744" s="102">
        <v>0.14397323158099676</v>
      </c>
      <c r="J744" s="102">
        <v>0.1253122181429491</v>
      </c>
      <c r="K744" s="102">
        <v>0.1107734592458102</v>
      </c>
      <c r="L744" s="102">
        <v>8.2659943560374941E-2</v>
      </c>
      <c r="M744" s="102">
        <v>6.9791864427120306E-2</v>
      </c>
      <c r="N744" s="102">
        <v>9.0617307951531029E-2</v>
      </c>
      <c r="O744" s="102">
        <v>0.10218505105720474</v>
      </c>
      <c r="P744" s="102">
        <v>0.11087991924650198</v>
      </c>
      <c r="Q744" s="102">
        <v>0.12186694448854825</v>
      </c>
      <c r="R744" s="102">
        <v>0.16068009222333368</v>
      </c>
      <c r="S744" s="102">
        <v>0.16599739643926004</v>
      </c>
      <c r="T744" s="118">
        <f t="shared" si="13"/>
        <v>0.108</v>
      </c>
    </row>
    <row r="745" spans="1:20" x14ac:dyDescent="0.2">
      <c r="A745" s="111">
        <v>739</v>
      </c>
      <c r="B745" s="95" t="s">
        <v>1931</v>
      </c>
      <c r="C745" s="95" t="s">
        <v>83</v>
      </c>
      <c r="D745" s="96">
        <v>1</v>
      </c>
      <c r="E745" s="97">
        <v>45167</v>
      </c>
      <c r="F745" s="98">
        <v>0.4</v>
      </c>
      <c r="G745" s="101">
        <v>1</v>
      </c>
      <c r="H745" s="102">
        <v>0.23516228756884971</v>
      </c>
      <c r="I745" s="102">
        <v>0.21966842736486258</v>
      </c>
      <c r="J745" s="102">
        <v>0.23504538398326369</v>
      </c>
      <c r="K745" s="102">
        <v>0.20674207770833952</v>
      </c>
      <c r="L745" s="102">
        <v>0.17149920684288822</v>
      </c>
      <c r="M745" s="102">
        <v>0.1618122816472472</v>
      </c>
      <c r="N745" s="102">
        <v>0.17557903330914121</v>
      </c>
      <c r="O745" s="102">
        <v>0.1745298280644238</v>
      </c>
      <c r="P745" s="102">
        <v>0.21253180841071748</v>
      </c>
      <c r="Q745" s="102">
        <v>0.2107432866718385</v>
      </c>
      <c r="R745" s="102">
        <v>0.2155843839491689</v>
      </c>
      <c r="S745" s="102">
        <v>0.20959371231642632</v>
      </c>
      <c r="T745" s="118">
        <f t="shared" si="13"/>
        <v>0.4</v>
      </c>
    </row>
    <row r="746" spans="1:20" x14ac:dyDescent="0.2">
      <c r="A746" s="111">
        <v>740</v>
      </c>
      <c r="B746" s="95" t="s">
        <v>1200</v>
      </c>
      <c r="C746" s="95" t="s">
        <v>83</v>
      </c>
      <c r="D746" s="96">
        <v>3</v>
      </c>
      <c r="E746" s="97">
        <v>45474</v>
      </c>
      <c r="F746" s="98">
        <v>16.75</v>
      </c>
      <c r="G746" s="101">
        <v>1</v>
      </c>
      <c r="H746" s="102">
        <v>0.22871264683271059</v>
      </c>
      <c r="I746" s="102">
        <v>0.23750563879343578</v>
      </c>
      <c r="J746" s="102">
        <v>0.23037320442145653</v>
      </c>
      <c r="K746" s="102">
        <v>0.22169681899004828</v>
      </c>
      <c r="L746" s="102">
        <v>0.18652447212227979</v>
      </c>
      <c r="M746" s="102">
        <v>0.18988281789981101</v>
      </c>
      <c r="N746" s="102">
        <v>0.18730858498199443</v>
      </c>
      <c r="O746" s="102">
        <v>0.20642963181667212</v>
      </c>
      <c r="P746" s="102">
        <v>0.25801633166033289</v>
      </c>
      <c r="Q746" s="102">
        <v>0.23400168262830828</v>
      </c>
      <c r="R746" s="102">
        <v>0.22614830050781706</v>
      </c>
      <c r="S746" s="102">
        <v>0.23465907887395288</v>
      </c>
      <c r="T746" s="118">
        <f t="shared" si="13"/>
        <v>16.75</v>
      </c>
    </row>
    <row r="747" spans="1:20" x14ac:dyDescent="0.2">
      <c r="A747" s="111">
        <v>741</v>
      </c>
      <c r="B747" s="95" t="s">
        <v>1932</v>
      </c>
      <c r="C747" s="95" t="s">
        <v>83</v>
      </c>
      <c r="D747" s="96">
        <v>3</v>
      </c>
      <c r="E747" s="97">
        <v>45505</v>
      </c>
      <c r="F747" s="98">
        <v>39.792000000000002</v>
      </c>
      <c r="G747" s="101">
        <v>1</v>
      </c>
      <c r="H747" s="102">
        <v>0.22871264683271059</v>
      </c>
      <c r="I747" s="102">
        <v>0.23750563879343578</v>
      </c>
      <c r="J747" s="102">
        <v>0.23037320442145653</v>
      </c>
      <c r="K747" s="102">
        <v>0.22169681899004828</v>
      </c>
      <c r="L747" s="102">
        <v>0.18652447212227979</v>
      </c>
      <c r="M747" s="102">
        <v>0.18988281789981101</v>
      </c>
      <c r="N747" s="102">
        <v>0.18730858498199443</v>
      </c>
      <c r="O747" s="102">
        <v>0.20642963181667212</v>
      </c>
      <c r="P747" s="102">
        <v>0.25801633166033289</v>
      </c>
      <c r="Q747" s="102">
        <v>0.23400168262830828</v>
      </c>
      <c r="R747" s="102">
        <v>0.22614830050781706</v>
      </c>
      <c r="S747" s="102">
        <v>0.23465907887395288</v>
      </c>
      <c r="T747" s="118">
        <f t="shared" si="13"/>
        <v>39.792000000000002</v>
      </c>
    </row>
    <row r="748" spans="1:20" x14ac:dyDescent="0.2">
      <c r="A748" s="111">
        <v>742</v>
      </c>
      <c r="B748" s="95" t="s">
        <v>1933</v>
      </c>
      <c r="C748" s="95" t="s">
        <v>83</v>
      </c>
      <c r="D748" s="96">
        <v>3</v>
      </c>
      <c r="E748" s="97">
        <v>45505</v>
      </c>
      <c r="F748" s="98">
        <v>39.792000000000002</v>
      </c>
      <c r="G748" s="101">
        <v>1</v>
      </c>
      <c r="H748" s="102">
        <v>0.22871264683271059</v>
      </c>
      <c r="I748" s="102">
        <v>0.23750563879343578</v>
      </c>
      <c r="J748" s="102">
        <v>0.23037320442145653</v>
      </c>
      <c r="K748" s="102">
        <v>0.22169681899004828</v>
      </c>
      <c r="L748" s="102">
        <v>0.18652447212227979</v>
      </c>
      <c r="M748" s="102">
        <v>0.18988281789981101</v>
      </c>
      <c r="N748" s="102">
        <v>0.18730858498199443</v>
      </c>
      <c r="O748" s="102">
        <v>0.20642963181667212</v>
      </c>
      <c r="P748" s="102">
        <v>0.25801633166033289</v>
      </c>
      <c r="Q748" s="102">
        <v>0.23400168262830828</v>
      </c>
      <c r="R748" s="102">
        <v>0.22614830050781706</v>
      </c>
      <c r="S748" s="102">
        <v>0.23465907887395288</v>
      </c>
      <c r="T748" s="118">
        <f t="shared" si="13"/>
        <v>39.792000000000002</v>
      </c>
    </row>
    <row r="749" spans="1:20" x14ac:dyDescent="0.2">
      <c r="A749" s="111">
        <v>743</v>
      </c>
      <c r="B749" s="95" t="s">
        <v>1201</v>
      </c>
      <c r="C749" s="95" t="s">
        <v>83</v>
      </c>
      <c r="D749" s="96">
        <v>3</v>
      </c>
      <c r="E749" s="97">
        <v>45505</v>
      </c>
      <c r="F749" s="98">
        <v>20.100000000000001</v>
      </c>
      <c r="G749" s="101">
        <v>1</v>
      </c>
      <c r="H749" s="102">
        <v>0.22871264683271059</v>
      </c>
      <c r="I749" s="102">
        <v>0.23750563879343578</v>
      </c>
      <c r="J749" s="102">
        <v>0.23037320442145653</v>
      </c>
      <c r="K749" s="102">
        <v>0.22169681899004828</v>
      </c>
      <c r="L749" s="102">
        <v>0.18652447212227979</v>
      </c>
      <c r="M749" s="102">
        <v>0.18988281789981101</v>
      </c>
      <c r="N749" s="102">
        <v>0.18730858498199443</v>
      </c>
      <c r="O749" s="102">
        <v>0.20642963181667212</v>
      </c>
      <c r="P749" s="102">
        <v>0.25801633166033289</v>
      </c>
      <c r="Q749" s="102">
        <v>0.23400168262830828</v>
      </c>
      <c r="R749" s="102">
        <v>0.22614830050781706</v>
      </c>
      <c r="S749" s="102">
        <v>0.23465907887395288</v>
      </c>
      <c r="T749" s="118">
        <f t="shared" si="13"/>
        <v>20.100000000000001</v>
      </c>
    </row>
    <row r="750" spans="1:20" x14ac:dyDescent="0.2">
      <c r="A750" s="111">
        <v>744</v>
      </c>
      <c r="B750" s="95" t="s">
        <v>1934</v>
      </c>
      <c r="C750" s="95" t="s">
        <v>83</v>
      </c>
      <c r="D750" s="96">
        <v>3</v>
      </c>
      <c r="E750" s="97">
        <v>45597</v>
      </c>
      <c r="F750" s="98">
        <v>36.475999999999999</v>
      </c>
      <c r="G750" s="101">
        <v>1</v>
      </c>
      <c r="H750" s="102">
        <v>0.22871264683271059</v>
      </c>
      <c r="I750" s="102">
        <v>0.23750563879343578</v>
      </c>
      <c r="J750" s="102">
        <v>0.23037320442145653</v>
      </c>
      <c r="K750" s="102">
        <v>0.22169681899004828</v>
      </c>
      <c r="L750" s="102">
        <v>0.18652447212227979</v>
      </c>
      <c r="M750" s="102">
        <v>0.18988281789981101</v>
      </c>
      <c r="N750" s="102">
        <v>0.18730858498199443</v>
      </c>
      <c r="O750" s="102">
        <v>0.20642963181667212</v>
      </c>
      <c r="P750" s="102">
        <v>0.25801633166033289</v>
      </c>
      <c r="Q750" s="102">
        <v>0.23400168262830828</v>
      </c>
      <c r="R750" s="102">
        <v>0.22614830050781706</v>
      </c>
      <c r="S750" s="102">
        <v>0.23465907887395288</v>
      </c>
      <c r="T750" s="118">
        <f t="shared" si="13"/>
        <v>36.475999999999999</v>
      </c>
    </row>
    <row r="751" spans="1:20" x14ac:dyDescent="0.2">
      <c r="A751" s="111">
        <v>745</v>
      </c>
      <c r="B751" s="95" t="s">
        <v>1935</v>
      </c>
      <c r="C751" s="95" t="s">
        <v>83</v>
      </c>
      <c r="D751" s="96">
        <v>3</v>
      </c>
      <c r="E751" s="97">
        <v>45597</v>
      </c>
      <c r="F751" s="98">
        <v>33.159999999999997</v>
      </c>
      <c r="G751" s="101">
        <v>1</v>
      </c>
      <c r="H751" s="102">
        <v>0.22871264683271059</v>
      </c>
      <c r="I751" s="102">
        <v>0.23750563879343578</v>
      </c>
      <c r="J751" s="102">
        <v>0.23037320442145653</v>
      </c>
      <c r="K751" s="102">
        <v>0.22169681899004828</v>
      </c>
      <c r="L751" s="102">
        <v>0.18652447212227979</v>
      </c>
      <c r="M751" s="102">
        <v>0.18988281789981101</v>
      </c>
      <c r="N751" s="102">
        <v>0.18730858498199443</v>
      </c>
      <c r="O751" s="102">
        <v>0.20642963181667212</v>
      </c>
      <c r="P751" s="102">
        <v>0.25801633166033289</v>
      </c>
      <c r="Q751" s="102">
        <v>0.23400168262830828</v>
      </c>
      <c r="R751" s="102">
        <v>0.22614830050781706</v>
      </c>
      <c r="S751" s="102">
        <v>0.23465907887395288</v>
      </c>
      <c r="T751" s="118">
        <f t="shared" si="13"/>
        <v>33.159999999999997</v>
      </c>
    </row>
    <row r="752" spans="1:20" x14ac:dyDescent="0.2">
      <c r="A752" s="111">
        <v>746</v>
      </c>
      <c r="B752" s="95" t="s">
        <v>1936</v>
      </c>
      <c r="C752" s="95" t="s">
        <v>83</v>
      </c>
      <c r="D752" s="96">
        <v>3</v>
      </c>
      <c r="E752" s="97">
        <v>45536</v>
      </c>
      <c r="F752" s="98">
        <v>33.159999999999997</v>
      </c>
      <c r="G752" s="101">
        <v>1</v>
      </c>
      <c r="H752" s="102">
        <v>0.22871264683271059</v>
      </c>
      <c r="I752" s="102">
        <v>0.23750563879343578</v>
      </c>
      <c r="J752" s="102">
        <v>0.23037320442145653</v>
      </c>
      <c r="K752" s="102">
        <v>0.22169681899004828</v>
      </c>
      <c r="L752" s="102">
        <v>0.18652447212227979</v>
      </c>
      <c r="M752" s="102">
        <v>0.18988281789981101</v>
      </c>
      <c r="N752" s="102">
        <v>0.18730858498199443</v>
      </c>
      <c r="O752" s="102">
        <v>0.20642963181667212</v>
      </c>
      <c r="P752" s="102">
        <v>0.25801633166033289</v>
      </c>
      <c r="Q752" s="102">
        <v>0.23400168262830828</v>
      </c>
      <c r="R752" s="102">
        <v>0.22614830050781706</v>
      </c>
      <c r="S752" s="102">
        <v>0.23465907887395288</v>
      </c>
      <c r="T752" s="118">
        <f t="shared" si="13"/>
        <v>33.159999999999997</v>
      </c>
    </row>
    <row r="753" spans="1:20" x14ac:dyDescent="0.2">
      <c r="A753" s="111">
        <v>747</v>
      </c>
      <c r="B753" s="95" t="s">
        <v>1937</v>
      </c>
      <c r="C753" s="95" t="s">
        <v>83</v>
      </c>
      <c r="D753" s="96">
        <v>3</v>
      </c>
      <c r="E753" s="97">
        <v>45303</v>
      </c>
      <c r="F753" s="98">
        <v>1.66</v>
      </c>
      <c r="G753" s="101">
        <v>1</v>
      </c>
      <c r="H753" s="102">
        <v>0.22871264683271059</v>
      </c>
      <c r="I753" s="102">
        <v>0.23750563879343578</v>
      </c>
      <c r="J753" s="102">
        <v>0.23037320442145653</v>
      </c>
      <c r="K753" s="102">
        <v>0.22169681899004828</v>
      </c>
      <c r="L753" s="102">
        <v>0.18652447212227979</v>
      </c>
      <c r="M753" s="102">
        <v>0.18988281789981101</v>
      </c>
      <c r="N753" s="102">
        <v>0.18730858498199443</v>
      </c>
      <c r="O753" s="102">
        <v>0.20642963181667212</v>
      </c>
      <c r="P753" s="102">
        <v>0.25801633166033289</v>
      </c>
      <c r="Q753" s="102">
        <v>0.23400168262830828</v>
      </c>
      <c r="R753" s="102">
        <v>0.22614830050781706</v>
      </c>
      <c r="S753" s="102">
        <v>0.23465907887395288</v>
      </c>
      <c r="T753" s="118">
        <f t="shared" si="13"/>
        <v>1.66</v>
      </c>
    </row>
    <row r="754" spans="1:20" x14ac:dyDescent="0.2">
      <c r="A754" s="111">
        <v>748</v>
      </c>
      <c r="B754" s="95" t="s">
        <v>1938</v>
      </c>
      <c r="C754" s="95" t="s">
        <v>83</v>
      </c>
      <c r="D754" s="96">
        <v>3</v>
      </c>
      <c r="E754" s="97">
        <v>45303</v>
      </c>
      <c r="F754" s="98">
        <v>-1.6140000000000001</v>
      </c>
      <c r="G754" s="101">
        <v>1</v>
      </c>
      <c r="H754" s="102">
        <v>0.22871264683271059</v>
      </c>
      <c r="I754" s="102">
        <v>0.23750563879343578</v>
      </c>
      <c r="J754" s="102">
        <v>0.23037320442145653</v>
      </c>
      <c r="K754" s="102">
        <v>0.22169681899004828</v>
      </c>
      <c r="L754" s="102">
        <v>0.18652447212227979</v>
      </c>
      <c r="M754" s="102">
        <v>0.18988281789981101</v>
      </c>
      <c r="N754" s="102">
        <v>0.18730858498199443</v>
      </c>
      <c r="O754" s="102">
        <v>0.20642963181667212</v>
      </c>
      <c r="P754" s="102">
        <v>0.25801633166033289</v>
      </c>
      <c r="Q754" s="102">
        <v>0.23400168262830828</v>
      </c>
      <c r="R754" s="102">
        <v>0.22614830050781706</v>
      </c>
      <c r="S754" s="102">
        <v>0.23465907887395288</v>
      </c>
      <c r="T754" s="118">
        <f t="shared" si="13"/>
        <v>-1.6140000000000001</v>
      </c>
    </row>
    <row r="755" spans="1:20" x14ac:dyDescent="0.2">
      <c r="A755" s="111">
        <v>749</v>
      </c>
      <c r="B755" s="95" t="s">
        <v>1202</v>
      </c>
      <c r="C755" s="95" t="s">
        <v>83</v>
      </c>
      <c r="D755" s="96">
        <v>3</v>
      </c>
      <c r="E755" s="97">
        <v>45597</v>
      </c>
      <c r="F755" s="98">
        <v>50</v>
      </c>
      <c r="G755" s="101">
        <v>1</v>
      </c>
      <c r="H755" s="102">
        <v>0.22871264683271059</v>
      </c>
      <c r="I755" s="102">
        <v>0.23750563879343578</v>
      </c>
      <c r="J755" s="102">
        <v>0.23037320442145653</v>
      </c>
      <c r="K755" s="102">
        <v>0.22169681899004828</v>
      </c>
      <c r="L755" s="102">
        <v>0.18652447212227979</v>
      </c>
      <c r="M755" s="102">
        <v>0.18988281789981101</v>
      </c>
      <c r="N755" s="102">
        <v>0.18730858498199443</v>
      </c>
      <c r="O755" s="102">
        <v>0.20642963181667212</v>
      </c>
      <c r="P755" s="102">
        <v>0.25801633166033289</v>
      </c>
      <c r="Q755" s="102">
        <v>0.23400168262830828</v>
      </c>
      <c r="R755" s="102">
        <v>0.22614830050781706</v>
      </c>
      <c r="S755" s="102">
        <v>0.23465907887395288</v>
      </c>
      <c r="T755" s="118">
        <f t="shared" si="13"/>
        <v>50</v>
      </c>
    </row>
    <row r="756" spans="1:20" x14ac:dyDescent="0.2">
      <c r="A756" s="111">
        <v>750</v>
      </c>
      <c r="B756" s="95" t="s">
        <v>1203</v>
      </c>
      <c r="C756" s="95" t="s">
        <v>83</v>
      </c>
      <c r="D756" s="96">
        <v>3</v>
      </c>
      <c r="E756" s="97">
        <v>45597</v>
      </c>
      <c r="F756" s="98">
        <v>50</v>
      </c>
      <c r="G756" s="101">
        <v>1</v>
      </c>
      <c r="H756" s="102">
        <v>0.22871264683271059</v>
      </c>
      <c r="I756" s="102">
        <v>0.23750563879343578</v>
      </c>
      <c r="J756" s="102">
        <v>0.23037320442145653</v>
      </c>
      <c r="K756" s="102">
        <v>0.22169681899004828</v>
      </c>
      <c r="L756" s="102">
        <v>0.18652447212227979</v>
      </c>
      <c r="M756" s="102">
        <v>0.18988281789981101</v>
      </c>
      <c r="N756" s="102">
        <v>0.18730858498199443</v>
      </c>
      <c r="O756" s="102">
        <v>0.20642963181667212</v>
      </c>
      <c r="P756" s="102">
        <v>0.25801633166033289</v>
      </c>
      <c r="Q756" s="102">
        <v>0.23400168262830828</v>
      </c>
      <c r="R756" s="102">
        <v>0.22614830050781706</v>
      </c>
      <c r="S756" s="102">
        <v>0.23465907887395288</v>
      </c>
      <c r="T756" s="118">
        <f t="shared" si="13"/>
        <v>50</v>
      </c>
    </row>
    <row r="757" spans="1:20" x14ac:dyDescent="0.2">
      <c r="A757" s="111">
        <v>751</v>
      </c>
      <c r="B757" s="95" t="s">
        <v>1939</v>
      </c>
      <c r="C757" s="95" t="s">
        <v>83</v>
      </c>
      <c r="D757" s="96">
        <v>3</v>
      </c>
      <c r="E757" s="97">
        <v>45597</v>
      </c>
      <c r="F757" s="98">
        <v>50</v>
      </c>
      <c r="G757" s="101">
        <v>1</v>
      </c>
      <c r="H757" s="102">
        <v>0.22871264683271059</v>
      </c>
      <c r="I757" s="102">
        <v>0.23750563879343578</v>
      </c>
      <c r="J757" s="102">
        <v>0.23037320442145653</v>
      </c>
      <c r="K757" s="102">
        <v>0.22169681899004828</v>
      </c>
      <c r="L757" s="102">
        <v>0.18652447212227979</v>
      </c>
      <c r="M757" s="102">
        <v>0.18988281789981101</v>
      </c>
      <c r="N757" s="102">
        <v>0.18730858498199443</v>
      </c>
      <c r="O757" s="102">
        <v>0.20642963181667212</v>
      </c>
      <c r="P757" s="102">
        <v>0.25801633166033289</v>
      </c>
      <c r="Q757" s="102">
        <v>0.23400168262830828</v>
      </c>
      <c r="R757" s="102">
        <v>0.22614830050781706</v>
      </c>
      <c r="S757" s="102">
        <v>0.23465907887395288</v>
      </c>
      <c r="T757" s="118">
        <f t="shared" si="13"/>
        <v>50</v>
      </c>
    </row>
    <row r="758" spans="1:20" x14ac:dyDescent="0.2">
      <c r="A758" s="111">
        <v>752</v>
      </c>
      <c r="B758" s="95" t="s">
        <v>1940</v>
      </c>
      <c r="C758" s="95" t="s">
        <v>83</v>
      </c>
      <c r="D758" s="96">
        <v>3</v>
      </c>
      <c r="E758" s="97">
        <v>45597</v>
      </c>
      <c r="F758" s="98">
        <v>50</v>
      </c>
      <c r="G758" s="101">
        <v>1</v>
      </c>
      <c r="H758" s="102">
        <v>0.22871264683271059</v>
      </c>
      <c r="I758" s="102">
        <v>0.23750563879343578</v>
      </c>
      <c r="J758" s="102">
        <v>0.23037320442145653</v>
      </c>
      <c r="K758" s="102">
        <v>0.22169681899004828</v>
      </c>
      <c r="L758" s="102">
        <v>0.18652447212227979</v>
      </c>
      <c r="M758" s="102">
        <v>0.18988281789981101</v>
      </c>
      <c r="N758" s="102">
        <v>0.18730858498199443</v>
      </c>
      <c r="O758" s="102">
        <v>0.20642963181667212</v>
      </c>
      <c r="P758" s="102">
        <v>0.25801633166033289</v>
      </c>
      <c r="Q758" s="102">
        <v>0.23400168262830828</v>
      </c>
      <c r="R758" s="102">
        <v>0.22614830050781706</v>
      </c>
      <c r="S758" s="102">
        <v>0.23465907887395288</v>
      </c>
      <c r="T758" s="118">
        <f t="shared" ref="T758:T799" si="14">F758</f>
        <v>50</v>
      </c>
    </row>
    <row r="759" spans="1:20" x14ac:dyDescent="0.2">
      <c r="A759" s="111">
        <v>753</v>
      </c>
      <c r="B759" s="95" t="s">
        <v>1204</v>
      </c>
      <c r="C759" s="95" t="s">
        <v>83</v>
      </c>
      <c r="D759" s="96">
        <v>3</v>
      </c>
      <c r="E759" s="97">
        <v>45474</v>
      </c>
      <c r="F759" s="98">
        <v>50</v>
      </c>
      <c r="G759" s="101">
        <v>1</v>
      </c>
      <c r="H759" s="102">
        <v>0.22871264683271059</v>
      </c>
      <c r="I759" s="102">
        <v>0.23750563879343578</v>
      </c>
      <c r="J759" s="102">
        <v>0.23037320442145653</v>
      </c>
      <c r="K759" s="102">
        <v>0.22169681899004828</v>
      </c>
      <c r="L759" s="102">
        <v>0.18652447212227979</v>
      </c>
      <c r="M759" s="102">
        <v>0.18988281789981101</v>
      </c>
      <c r="N759" s="102">
        <v>0.18730858498199443</v>
      </c>
      <c r="O759" s="102">
        <v>0.20642963181667212</v>
      </c>
      <c r="P759" s="102">
        <v>0.25801633166033289</v>
      </c>
      <c r="Q759" s="102">
        <v>0.23400168262830828</v>
      </c>
      <c r="R759" s="102">
        <v>0.22614830050781706</v>
      </c>
      <c r="S759" s="102">
        <v>0.23465907887395288</v>
      </c>
      <c r="T759" s="118">
        <f t="shared" si="14"/>
        <v>50</v>
      </c>
    </row>
    <row r="760" spans="1:20" x14ac:dyDescent="0.2">
      <c r="A760" s="111">
        <v>754</v>
      </c>
      <c r="B760" s="95" t="s">
        <v>1205</v>
      </c>
      <c r="C760" s="95" t="s">
        <v>83</v>
      </c>
      <c r="D760" s="96">
        <v>3</v>
      </c>
      <c r="E760" s="97">
        <v>45413</v>
      </c>
      <c r="F760" s="98">
        <v>50</v>
      </c>
      <c r="G760" s="101">
        <v>1</v>
      </c>
      <c r="H760" s="102">
        <v>0.22871264683271059</v>
      </c>
      <c r="I760" s="102">
        <v>0.23750563879343578</v>
      </c>
      <c r="J760" s="102">
        <v>0.23037320442145653</v>
      </c>
      <c r="K760" s="102">
        <v>0.22169681899004828</v>
      </c>
      <c r="L760" s="102">
        <v>0.18652447212227979</v>
      </c>
      <c r="M760" s="102">
        <v>0.18988281789981101</v>
      </c>
      <c r="N760" s="102">
        <v>0.18730858498199443</v>
      </c>
      <c r="O760" s="102">
        <v>0.20642963181667212</v>
      </c>
      <c r="P760" s="102">
        <v>0.25801633166033289</v>
      </c>
      <c r="Q760" s="102">
        <v>0.23400168262830828</v>
      </c>
      <c r="R760" s="102">
        <v>0.22614830050781706</v>
      </c>
      <c r="S760" s="102">
        <v>0.23465907887395288</v>
      </c>
      <c r="T760" s="118">
        <f t="shared" si="14"/>
        <v>50</v>
      </c>
    </row>
    <row r="761" spans="1:20" x14ac:dyDescent="0.2">
      <c r="A761" s="111">
        <v>755</v>
      </c>
      <c r="B761" s="95" t="s">
        <v>1206</v>
      </c>
      <c r="C761" s="95" t="s">
        <v>83</v>
      </c>
      <c r="D761" s="96">
        <v>3</v>
      </c>
      <c r="E761" s="97">
        <v>45383</v>
      </c>
      <c r="F761" s="98">
        <v>50</v>
      </c>
      <c r="G761" s="101">
        <v>1</v>
      </c>
      <c r="H761" s="102">
        <v>0.22871264683271059</v>
      </c>
      <c r="I761" s="102">
        <v>0.23750563879343578</v>
      </c>
      <c r="J761" s="102">
        <v>0.23037320442145653</v>
      </c>
      <c r="K761" s="102">
        <v>0.22169681899004828</v>
      </c>
      <c r="L761" s="102">
        <v>0.18652447212227979</v>
      </c>
      <c r="M761" s="102">
        <v>0.18988281789981101</v>
      </c>
      <c r="N761" s="102">
        <v>0.18730858498199443</v>
      </c>
      <c r="O761" s="102">
        <v>0.20642963181667212</v>
      </c>
      <c r="P761" s="102">
        <v>0.25801633166033289</v>
      </c>
      <c r="Q761" s="102">
        <v>0.23400168262830828</v>
      </c>
      <c r="R761" s="102">
        <v>0.22614830050781706</v>
      </c>
      <c r="S761" s="102">
        <v>0.23465907887395288</v>
      </c>
      <c r="T761" s="118">
        <f t="shared" si="14"/>
        <v>50</v>
      </c>
    </row>
    <row r="762" spans="1:20" x14ac:dyDescent="0.2">
      <c r="A762" s="111">
        <v>756</v>
      </c>
      <c r="B762" s="95" t="s">
        <v>1946</v>
      </c>
      <c r="C762" s="95" t="s">
        <v>83</v>
      </c>
      <c r="D762" s="96">
        <v>3</v>
      </c>
      <c r="E762" s="97">
        <v>45218</v>
      </c>
      <c r="F762" s="98">
        <v>-1.8</v>
      </c>
      <c r="G762" s="101">
        <v>1</v>
      </c>
      <c r="H762" s="102">
        <v>0.22871264683271059</v>
      </c>
      <c r="I762" s="102">
        <v>0.23750563879343578</v>
      </c>
      <c r="J762" s="102">
        <v>0.23037320442145653</v>
      </c>
      <c r="K762" s="102">
        <v>0.22169681899004828</v>
      </c>
      <c r="L762" s="102">
        <v>0.18652447212227979</v>
      </c>
      <c r="M762" s="102">
        <v>0.18988281789981101</v>
      </c>
      <c r="N762" s="102">
        <v>0.18730858498199443</v>
      </c>
      <c r="O762" s="102">
        <v>0.20642963181667212</v>
      </c>
      <c r="P762" s="102">
        <v>0.25801633166033289</v>
      </c>
      <c r="Q762" s="102">
        <v>0.23400168262830828</v>
      </c>
      <c r="R762" s="102">
        <v>0.22614830050781706</v>
      </c>
      <c r="S762" s="102">
        <v>0.23465907887395288</v>
      </c>
      <c r="T762" s="118">
        <f t="shared" si="14"/>
        <v>-1.8</v>
      </c>
    </row>
    <row r="763" spans="1:20" x14ac:dyDescent="0.2">
      <c r="A763" s="111">
        <v>757</v>
      </c>
      <c r="B763" s="93" t="s">
        <v>1947</v>
      </c>
      <c r="C763" s="93" t="s">
        <v>83</v>
      </c>
      <c r="D763" s="105">
        <v>1</v>
      </c>
      <c r="E763" s="106">
        <v>45290</v>
      </c>
      <c r="F763" s="107">
        <v>30</v>
      </c>
      <c r="G763" s="108">
        <v>1</v>
      </c>
      <c r="H763" s="108">
        <v>0.23516228756884971</v>
      </c>
      <c r="I763" s="108">
        <v>0.21966842736486258</v>
      </c>
      <c r="J763" s="108">
        <v>0.23504538398326369</v>
      </c>
      <c r="K763" s="108">
        <v>0.20674207770833952</v>
      </c>
      <c r="L763" s="108">
        <v>0.17149920684288822</v>
      </c>
      <c r="M763" s="108">
        <v>0.1618122816472472</v>
      </c>
      <c r="N763" s="108">
        <v>0.17557903330914121</v>
      </c>
      <c r="O763" s="108">
        <v>0.1745298280644238</v>
      </c>
      <c r="P763" s="108">
        <v>0.21253180841071748</v>
      </c>
      <c r="Q763" s="108">
        <v>0.2107432866718385</v>
      </c>
      <c r="R763" s="108">
        <v>0.2155843839491689</v>
      </c>
      <c r="S763" s="108">
        <v>0.20959371231642632</v>
      </c>
      <c r="T763" s="118">
        <f t="shared" si="14"/>
        <v>30</v>
      </c>
    </row>
    <row r="764" spans="1:20" x14ac:dyDescent="0.2">
      <c r="A764" s="111">
        <v>758</v>
      </c>
      <c r="B764" s="93" t="s">
        <v>1948</v>
      </c>
      <c r="C764" s="93" t="s">
        <v>83</v>
      </c>
      <c r="D764" s="105">
        <v>1</v>
      </c>
      <c r="E764" s="106">
        <v>45290</v>
      </c>
      <c r="F764" s="107">
        <v>30</v>
      </c>
      <c r="G764" s="108">
        <v>1</v>
      </c>
      <c r="H764" s="108">
        <v>0.23516228756884971</v>
      </c>
      <c r="I764" s="108">
        <v>0.21966842736486258</v>
      </c>
      <c r="J764" s="108">
        <v>0.23504538398326369</v>
      </c>
      <c r="K764" s="108">
        <v>0.20674207770833952</v>
      </c>
      <c r="L764" s="108">
        <v>0.17149920684288822</v>
      </c>
      <c r="M764" s="108">
        <v>0.1618122816472472</v>
      </c>
      <c r="N764" s="108">
        <v>0.17557903330914121</v>
      </c>
      <c r="O764" s="108">
        <v>0.1745298280644238</v>
      </c>
      <c r="P764" s="108">
        <v>0.21253180841071748</v>
      </c>
      <c r="Q764" s="108">
        <v>0.2107432866718385</v>
      </c>
      <c r="R764" s="108">
        <v>0.2155843839491689</v>
      </c>
      <c r="S764" s="108">
        <v>0.20959371231642632</v>
      </c>
      <c r="T764" s="118">
        <f t="shared" si="14"/>
        <v>30</v>
      </c>
    </row>
    <row r="765" spans="1:20" x14ac:dyDescent="0.2">
      <c r="A765" s="111">
        <v>759</v>
      </c>
      <c r="B765" s="93" t="s">
        <v>1949</v>
      </c>
      <c r="C765" s="93" t="s">
        <v>83</v>
      </c>
      <c r="D765" s="105">
        <v>1</v>
      </c>
      <c r="E765" s="106">
        <v>45290</v>
      </c>
      <c r="F765" s="107">
        <v>30</v>
      </c>
      <c r="G765" s="108">
        <v>1</v>
      </c>
      <c r="H765" s="108">
        <v>0.23516228756884971</v>
      </c>
      <c r="I765" s="108">
        <v>0.21966842736486258</v>
      </c>
      <c r="J765" s="108">
        <v>0.23504538398326369</v>
      </c>
      <c r="K765" s="108">
        <v>0.20674207770833952</v>
      </c>
      <c r="L765" s="108">
        <v>0.17149920684288822</v>
      </c>
      <c r="M765" s="108">
        <v>0.1618122816472472</v>
      </c>
      <c r="N765" s="108">
        <v>0.17557903330914121</v>
      </c>
      <c r="O765" s="108">
        <v>0.1745298280644238</v>
      </c>
      <c r="P765" s="108">
        <v>0.21253180841071748</v>
      </c>
      <c r="Q765" s="108">
        <v>0.2107432866718385</v>
      </c>
      <c r="R765" s="108">
        <v>0.2155843839491689</v>
      </c>
      <c r="S765" s="108">
        <v>0.20959371231642632</v>
      </c>
      <c r="T765" s="118">
        <f t="shared" si="14"/>
        <v>30</v>
      </c>
    </row>
    <row r="766" spans="1:20" x14ac:dyDescent="0.2">
      <c r="A766" s="111">
        <v>760</v>
      </c>
      <c r="B766" s="93" t="s">
        <v>1950</v>
      </c>
      <c r="C766" s="93" t="s">
        <v>83</v>
      </c>
      <c r="D766" s="105">
        <v>1</v>
      </c>
      <c r="E766" s="106">
        <v>45290</v>
      </c>
      <c r="F766" s="107">
        <v>30</v>
      </c>
      <c r="G766" s="108">
        <v>1</v>
      </c>
      <c r="H766" s="108">
        <v>0.23516228756884971</v>
      </c>
      <c r="I766" s="108">
        <v>0.21966842736486258</v>
      </c>
      <c r="J766" s="108">
        <v>0.23504538398326369</v>
      </c>
      <c r="K766" s="108">
        <v>0.20674207770833952</v>
      </c>
      <c r="L766" s="108">
        <v>0.17149920684288822</v>
      </c>
      <c r="M766" s="108">
        <v>0.1618122816472472</v>
      </c>
      <c r="N766" s="108">
        <v>0.17557903330914121</v>
      </c>
      <c r="O766" s="108">
        <v>0.1745298280644238</v>
      </c>
      <c r="P766" s="108">
        <v>0.21253180841071748</v>
      </c>
      <c r="Q766" s="108">
        <v>0.2107432866718385</v>
      </c>
      <c r="R766" s="108">
        <v>0.2155843839491689</v>
      </c>
      <c r="S766" s="108">
        <v>0.20959371231642632</v>
      </c>
      <c r="T766" s="118">
        <f t="shared" si="14"/>
        <v>30</v>
      </c>
    </row>
    <row r="767" spans="1:20" x14ac:dyDescent="0.2">
      <c r="A767" s="111">
        <v>761</v>
      </c>
      <c r="B767" s="93" t="s">
        <v>1951</v>
      </c>
      <c r="C767" s="93" t="s">
        <v>83</v>
      </c>
      <c r="D767" s="105">
        <v>1</v>
      </c>
      <c r="E767" s="106">
        <v>45290</v>
      </c>
      <c r="F767" s="107">
        <v>30</v>
      </c>
      <c r="G767" s="108">
        <v>1</v>
      </c>
      <c r="H767" s="108">
        <v>0.23516228756884971</v>
      </c>
      <c r="I767" s="108">
        <v>0.21966842736486258</v>
      </c>
      <c r="J767" s="108">
        <v>0.23504538398326369</v>
      </c>
      <c r="K767" s="108">
        <v>0.20674207770833952</v>
      </c>
      <c r="L767" s="108">
        <v>0.17149920684288822</v>
      </c>
      <c r="M767" s="108">
        <v>0.1618122816472472</v>
      </c>
      <c r="N767" s="108">
        <v>0.17557903330914121</v>
      </c>
      <c r="O767" s="108">
        <v>0.1745298280644238</v>
      </c>
      <c r="P767" s="108">
        <v>0.21253180841071748</v>
      </c>
      <c r="Q767" s="108">
        <v>0.2107432866718385</v>
      </c>
      <c r="R767" s="108">
        <v>0.2155843839491689</v>
      </c>
      <c r="S767" s="108">
        <v>0.20959371231642632</v>
      </c>
      <c r="T767" s="118">
        <f t="shared" si="14"/>
        <v>30</v>
      </c>
    </row>
    <row r="768" spans="1:20" x14ac:dyDescent="0.2">
      <c r="A768" s="111">
        <v>762</v>
      </c>
      <c r="B768" s="93" t="s">
        <v>1952</v>
      </c>
      <c r="C768" s="93" t="s">
        <v>83</v>
      </c>
      <c r="D768" s="105">
        <v>1</v>
      </c>
      <c r="E768" s="106">
        <v>45290</v>
      </c>
      <c r="F768" s="107">
        <v>30</v>
      </c>
      <c r="G768" s="108">
        <v>1</v>
      </c>
      <c r="H768" s="108">
        <v>0.23516228756884971</v>
      </c>
      <c r="I768" s="108">
        <v>0.21966842736486258</v>
      </c>
      <c r="J768" s="108">
        <v>0.23504538398326369</v>
      </c>
      <c r="K768" s="108">
        <v>0.20674207770833952</v>
      </c>
      <c r="L768" s="108">
        <v>0.17149920684288822</v>
      </c>
      <c r="M768" s="108">
        <v>0.1618122816472472</v>
      </c>
      <c r="N768" s="108">
        <v>0.17557903330914121</v>
      </c>
      <c r="O768" s="108">
        <v>0.1745298280644238</v>
      </c>
      <c r="P768" s="108">
        <v>0.21253180841071748</v>
      </c>
      <c r="Q768" s="108">
        <v>0.2107432866718385</v>
      </c>
      <c r="R768" s="108">
        <v>0.2155843839491689</v>
      </c>
      <c r="S768" s="108">
        <v>0.20959371231642632</v>
      </c>
      <c r="T768" s="118">
        <f t="shared" si="14"/>
        <v>30</v>
      </c>
    </row>
    <row r="769" spans="1:20" x14ac:dyDescent="0.2">
      <c r="A769" s="111">
        <v>763</v>
      </c>
      <c r="B769" s="93" t="s">
        <v>1953</v>
      </c>
      <c r="C769" s="93" t="s">
        <v>83</v>
      </c>
      <c r="D769" s="105">
        <v>1</v>
      </c>
      <c r="E769" s="106">
        <v>45290</v>
      </c>
      <c r="F769" s="107">
        <v>30</v>
      </c>
      <c r="G769" s="108">
        <v>1</v>
      </c>
      <c r="H769" s="108">
        <v>0.23516228756884971</v>
      </c>
      <c r="I769" s="108">
        <v>0.21966842736486258</v>
      </c>
      <c r="J769" s="108">
        <v>0.23504538398326369</v>
      </c>
      <c r="K769" s="108">
        <v>0.20674207770833952</v>
      </c>
      <c r="L769" s="108">
        <v>0.17149920684288822</v>
      </c>
      <c r="M769" s="108">
        <v>0.1618122816472472</v>
      </c>
      <c r="N769" s="108">
        <v>0.17557903330914121</v>
      </c>
      <c r="O769" s="108">
        <v>0.1745298280644238</v>
      </c>
      <c r="P769" s="108">
        <v>0.21253180841071748</v>
      </c>
      <c r="Q769" s="108">
        <v>0.2107432866718385</v>
      </c>
      <c r="R769" s="108">
        <v>0.2155843839491689</v>
      </c>
      <c r="S769" s="108">
        <v>0.20959371231642632</v>
      </c>
      <c r="T769" s="118">
        <f t="shared" si="14"/>
        <v>30</v>
      </c>
    </row>
    <row r="770" spans="1:20" x14ac:dyDescent="0.2">
      <c r="A770" s="111">
        <v>764</v>
      </c>
      <c r="B770" s="93" t="s">
        <v>1209</v>
      </c>
      <c r="C770" s="93" t="s">
        <v>83</v>
      </c>
      <c r="D770" s="105">
        <v>3</v>
      </c>
      <c r="E770" s="106">
        <v>45352</v>
      </c>
      <c r="F770" s="107">
        <v>27.49605</v>
      </c>
      <c r="G770" s="108">
        <v>1</v>
      </c>
      <c r="H770" s="108">
        <v>0.22871264683271059</v>
      </c>
      <c r="I770" s="108">
        <v>0.23750563879343578</v>
      </c>
      <c r="J770" s="108">
        <v>0.23037320442145653</v>
      </c>
      <c r="K770" s="108">
        <v>0.22169681899004828</v>
      </c>
      <c r="L770" s="108">
        <v>0.18652447212227979</v>
      </c>
      <c r="M770" s="108">
        <v>0.18988281789981101</v>
      </c>
      <c r="N770" s="108">
        <v>0.18730858498199443</v>
      </c>
      <c r="O770" s="108">
        <v>0.20642963181667212</v>
      </c>
      <c r="P770" s="108">
        <v>0.25801633166033289</v>
      </c>
      <c r="Q770" s="108">
        <v>0.23400168262830828</v>
      </c>
      <c r="R770" s="108">
        <v>0.22614830050781706</v>
      </c>
      <c r="S770" s="108">
        <v>0.23465907887395288</v>
      </c>
      <c r="T770" s="118">
        <f t="shared" si="14"/>
        <v>27.49605</v>
      </c>
    </row>
    <row r="771" spans="1:20" x14ac:dyDescent="0.2">
      <c r="A771" s="111">
        <v>765</v>
      </c>
      <c r="B771" s="93" t="s">
        <v>1210</v>
      </c>
      <c r="C771" s="93" t="s">
        <v>83</v>
      </c>
      <c r="D771" s="105">
        <v>3</v>
      </c>
      <c r="E771" s="106">
        <v>45413</v>
      </c>
      <c r="F771" s="107">
        <v>27.49605</v>
      </c>
      <c r="G771" s="108">
        <v>1</v>
      </c>
      <c r="H771" s="108">
        <v>0.22871264683271059</v>
      </c>
      <c r="I771" s="108">
        <v>0.23750563879343578</v>
      </c>
      <c r="J771" s="108">
        <v>0.23037320442145653</v>
      </c>
      <c r="K771" s="108">
        <v>0.22169681899004828</v>
      </c>
      <c r="L771" s="108">
        <v>0.18652447212227979</v>
      </c>
      <c r="M771" s="108">
        <v>0.18988281789981101</v>
      </c>
      <c r="N771" s="108">
        <v>0.18730858498199443</v>
      </c>
      <c r="O771" s="108">
        <v>0.20642963181667212</v>
      </c>
      <c r="P771" s="108">
        <v>0.25801633166033289</v>
      </c>
      <c r="Q771" s="108">
        <v>0.23400168262830828</v>
      </c>
      <c r="R771" s="108">
        <v>0.22614830050781706</v>
      </c>
      <c r="S771" s="108">
        <v>0.23465907887395288</v>
      </c>
      <c r="T771" s="118">
        <f t="shared" si="14"/>
        <v>27.49605</v>
      </c>
    </row>
    <row r="772" spans="1:20" x14ac:dyDescent="0.2">
      <c r="A772" s="111">
        <v>766</v>
      </c>
      <c r="B772" s="93" t="s">
        <v>1211</v>
      </c>
      <c r="C772" s="93" t="s">
        <v>83</v>
      </c>
      <c r="D772" s="105">
        <v>3</v>
      </c>
      <c r="E772" s="106">
        <v>45474</v>
      </c>
      <c r="F772" s="107">
        <v>23.123000000000001</v>
      </c>
      <c r="G772" s="108">
        <v>1</v>
      </c>
      <c r="H772" s="108">
        <v>0.22871264683271059</v>
      </c>
      <c r="I772" s="108">
        <v>0.23750563879343578</v>
      </c>
      <c r="J772" s="108">
        <v>0.23037320442145653</v>
      </c>
      <c r="K772" s="108">
        <v>0.22169681899004828</v>
      </c>
      <c r="L772" s="108">
        <v>0.18652447212227979</v>
      </c>
      <c r="M772" s="108">
        <v>0.18988281789981101</v>
      </c>
      <c r="N772" s="108">
        <v>0.18730858498199443</v>
      </c>
      <c r="O772" s="108">
        <v>0.20642963181667212</v>
      </c>
      <c r="P772" s="108">
        <v>0.25801633166033289</v>
      </c>
      <c r="Q772" s="108">
        <v>0.23400168262830828</v>
      </c>
      <c r="R772" s="108">
        <v>0.22614830050781706</v>
      </c>
      <c r="S772" s="108">
        <v>0.23465907887395288</v>
      </c>
      <c r="T772" s="118">
        <f t="shared" si="14"/>
        <v>23.123000000000001</v>
      </c>
    </row>
    <row r="773" spans="1:20" x14ac:dyDescent="0.2">
      <c r="A773" s="111">
        <v>767</v>
      </c>
      <c r="B773" s="93" t="s">
        <v>1212</v>
      </c>
      <c r="C773" s="93" t="s">
        <v>83</v>
      </c>
      <c r="D773" s="105">
        <v>3</v>
      </c>
      <c r="E773" s="106">
        <v>45383</v>
      </c>
      <c r="F773" s="107">
        <v>5.8</v>
      </c>
      <c r="G773" s="108">
        <v>1</v>
      </c>
      <c r="H773" s="108">
        <v>0.22871264683271059</v>
      </c>
      <c r="I773" s="108">
        <v>0.23750563879343578</v>
      </c>
      <c r="J773" s="108">
        <v>0.23037320442145653</v>
      </c>
      <c r="K773" s="108">
        <v>0.22169681899004828</v>
      </c>
      <c r="L773" s="108">
        <v>0.18652447212227979</v>
      </c>
      <c r="M773" s="108">
        <v>0.18988281789981101</v>
      </c>
      <c r="N773" s="108">
        <v>0.18730858498199443</v>
      </c>
      <c r="O773" s="108">
        <v>0.20642963181667212</v>
      </c>
      <c r="P773" s="108">
        <v>0.25801633166033289</v>
      </c>
      <c r="Q773" s="108">
        <v>0.23400168262830828</v>
      </c>
      <c r="R773" s="108">
        <v>0.22614830050781706</v>
      </c>
      <c r="S773" s="108">
        <v>0.23465907887395288</v>
      </c>
      <c r="T773" s="118">
        <f t="shared" si="14"/>
        <v>5.8</v>
      </c>
    </row>
    <row r="774" spans="1:20" x14ac:dyDescent="0.2">
      <c r="A774" s="111">
        <v>768</v>
      </c>
      <c r="B774" s="93" t="s">
        <v>1213</v>
      </c>
      <c r="C774" s="93" t="s">
        <v>83</v>
      </c>
      <c r="D774" s="105">
        <v>3</v>
      </c>
      <c r="E774" s="106">
        <v>45103</v>
      </c>
      <c r="F774" s="107">
        <v>47.362000000000002</v>
      </c>
      <c r="G774" s="108">
        <v>1</v>
      </c>
      <c r="H774" s="108">
        <v>0.22871264683271059</v>
      </c>
      <c r="I774" s="108">
        <v>0.23750563879343578</v>
      </c>
      <c r="J774" s="108">
        <v>0.23037320442145653</v>
      </c>
      <c r="K774" s="108">
        <v>0.22169681899004828</v>
      </c>
      <c r="L774" s="108">
        <v>0.18652447212227979</v>
      </c>
      <c r="M774" s="108">
        <v>0.18988281789981101</v>
      </c>
      <c r="N774" s="108">
        <v>0.18730858498199443</v>
      </c>
      <c r="O774" s="108">
        <v>0.20642963181667212</v>
      </c>
      <c r="P774" s="108">
        <v>0.25801633166033289</v>
      </c>
      <c r="Q774" s="108">
        <v>0.23400168262830828</v>
      </c>
      <c r="R774" s="108">
        <v>0.22614830050781706</v>
      </c>
      <c r="S774" s="108">
        <v>0.23465907887395288</v>
      </c>
      <c r="T774" s="118">
        <f t="shared" si="14"/>
        <v>47.362000000000002</v>
      </c>
    </row>
    <row r="775" spans="1:20" x14ac:dyDescent="0.2">
      <c r="A775" s="111">
        <v>769</v>
      </c>
      <c r="B775" s="93" t="s">
        <v>1214</v>
      </c>
      <c r="C775" s="93" t="s">
        <v>83</v>
      </c>
      <c r="D775" s="105">
        <v>3</v>
      </c>
      <c r="E775" s="106">
        <v>45157</v>
      </c>
      <c r="F775" s="107">
        <v>27.064</v>
      </c>
      <c r="G775" s="108">
        <v>1</v>
      </c>
      <c r="H775" s="108">
        <v>0.22871264683271059</v>
      </c>
      <c r="I775" s="108">
        <v>0.23750563879343578</v>
      </c>
      <c r="J775" s="108">
        <v>0.23037320442145653</v>
      </c>
      <c r="K775" s="108">
        <v>0.22169681899004828</v>
      </c>
      <c r="L775" s="108">
        <v>0.18652447212227979</v>
      </c>
      <c r="M775" s="108">
        <v>0.18988281789981101</v>
      </c>
      <c r="N775" s="108">
        <v>0.18730858498199443</v>
      </c>
      <c r="O775" s="108">
        <v>0.20642963181667212</v>
      </c>
      <c r="P775" s="108">
        <v>0.25801633166033289</v>
      </c>
      <c r="Q775" s="108">
        <v>0.23400168262830828</v>
      </c>
      <c r="R775" s="108">
        <v>0.22614830050781706</v>
      </c>
      <c r="S775" s="108">
        <v>0.23465907887395288</v>
      </c>
      <c r="T775" s="118">
        <f t="shared" si="14"/>
        <v>27.064</v>
      </c>
    </row>
    <row r="776" spans="1:20" x14ac:dyDescent="0.2">
      <c r="A776" s="111">
        <v>770</v>
      </c>
      <c r="B776" s="93" t="s">
        <v>1954</v>
      </c>
      <c r="C776" s="93" t="s">
        <v>83</v>
      </c>
      <c r="D776" s="105">
        <v>3</v>
      </c>
      <c r="E776" s="106">
        <v>45149</v>
      </c>
      <c r="F776" s="107">
        <v>20.297999999999998</v>
      </c>
      <c r="G776" s="108">
        <v>1</v>
      </c>
      <c r="H776" s="108">
        <v>0.22871264683271059</v>
      </c>
      <c r="I776" s="108">
        <v>0.23750563879343578</v>
      </c>
      <c r="J776" s="108">
        <v>0.23037320442145653</v>
      </c>
      <c r="K776" s="108">
        <v>0.22169681899004828</v>
      </c>
      <c r="L776" s="108">
        <v>0.18652447212227979</v>
      </c>
      <c r="M776" s="108">
        <v>0.18988281789981101</v>
      </c>
      <c r="N776" s="108">
        <v>0.18730858498199443</v>
      </c>
      <c r="O776" s="108">
        <v>0.20642963181667212</v>
      </c>
      <c r="P776" s="108">
        <v>0.25801633166033289</v>
      </c>
      <c r="Q776" s="108">
        <v>0.23400168262830828</v>
      </c>
      <c r="R776" s="108">
        <v>0.22614830050781706</v>
      </c>
      <c r="S776" s="108">
        <v>0.23465907887395288</v>
      </c>
      <c r="T776" s="118">
        <f t="shared" si="14"/>
        <v>20.297999999999998</v>
      </c>
    </row>
    <row r="777" spans="1:20" x14ac:dyDescent="0.2">
      <c r="A777" s="111">
        <v>771</v>
      </c>
      <c r="B777" s="93" t="s">
        <v>1955</v>
      </c>
      <c r="C777" s="93" t="s">
        <v>83</v>
      </c>
      <c r="D777" s="105">
        <v>3</v>
      </c>
      <c r="E777" s="106">
        <v>45144</v>
      </c>
      <c r="F777" s="107">
        <v>6.766</v>
      </c>
      <c r="G777" s="108">
        <v>1</v>
      </c>
      <c r="H777" s="108">
        <v>0.22871264683271059</v>
      </c>
      <c r="I777" s="108">
        <v>0.23750563879343578</v>
      </c>
      <c r="J777" s="108">
        <v>0.23037320442145653</v>
      </c>
      <c r="K777" s="108">
        <v>0.22169681899004828</v>
      </c>
      <c r="L777" s="108">
        <v>0.18652447212227979</v>
      </c>
      <c r="M777" s="108">
        <v>0.18988281789981101</v>
      </c>
      <c r="N777" s="108">
        <v>0.18730858498199443</v>
      </c>
      <c r="O777" s="108">
        <v>0.20642963181667212</v>
      </c>
      <c r="P777" s="108">
        <v>0.25801633166033289</v>
      </c>
      <c r="Q777" s="108">
        <v>0.23400168262830828</v>
      </c>
      <c r="R777" s="108">
        <v>0.22614830050781706</v>
      </c>
      <c r="S777" s="108">
        <v>0.23465907887395288</v>
      </c>
      <c r="T777" s="118">
        <f t="shared" si="14"/>
        <v>6.766</v>
      </c>
    </row>
    <row r="778" spans="1:20" x14ac:dyDescent="0.2">
      <c r="A778" s="111">
        <v>772</v>
      </c>
      <c r="B778" s="93" t="s">
        <v>1956</v>
      </c>
      <c r="C778" s="93" t="s">
        <v>83</v>
      </c>
      <c r="D778" s="105">
        <v>3</v>
      </c>
      <c r="E778" s="106">
        <v>45184</v>
      </c>
      <c r="F778" s="107">
        <v>48.118000000000002</v>
      </c>
      <c r="G778" s="108">
        <v>1</v>
      </c>
      <c r="H778" s="108">
        <v>0.22871264683271059</v>
      </c>
      <c r="I778" s="108">
        <v>0.23750563879343578</v>
      </c>
      <c r="J778" s="108">
        <v>0.23037320442145653</v>
      </c>
      <c r="K778" s="108">
        <v>0.22169681899004828</v>
      </c>
      <c r="L778" s="108">
        <v>0.18652447212227979</v>
      </c>
      <c r="M778" s="108">
        <v>0.18988281789981101</v>
      </c>
      <c r="N778" s="108">
        <v>0.18730858498199443</v>
      </c>
      <c r="O778" s="108">
        <v>0.20642963181667212</v>
      </c>
      <c r="P778" s="108">
        <v>0.25801633166033289</v>
      </c>
      <c r="Q778" s="108">
        <v>0.23400168262830828</v>
      </c>
      <c r="R778" s="108">
        <v>0.22614830050781706</v>
      </c>
      <c r="S778" s="108">
        <v>0.23465907887395288</v>
      </c>
      <c r="T778" s="118">
        <f t="shared" si="14"/>
        <v>48.118000000000002</v>
      </c>
    </row>
    <row r="779" spans="1:20" x14ac:dyDescent="0.2">
      <c r="A779" s="111">
        <v>773</v>
      </c>
      <c r="B779" s="93" t="s">
        <v>1957</v>
      </c>
      <c r="C779" s="93" t="s">
        <v>83</v>
      </c>
      <c r="D779" s="105">
        <v>3</v>
      </c>
      <c r="E779" s="106">
        <v>45184</v>
      </c>
      <c r="F779" s="107">
        <v>48.118000000000002</v>
      </c>
      <c r="G779" s="108">
        <v>1</v>
      </c>
      <c r="H779" s="108">
        <v>0.22871264683271059</v>
      </c>
      <c r="I779" s="108">
        <v>0.23750563879343578</v>
      </c>
      <c r="J779" s="108">
        <v>0.23037320442145653</v>
      </c>
      <c r="K779" s="108">
        <v>0.22169681899004828</v>
      </c>
      <c r="L779" s="108">
        <v>0.18652447212227979</v>
      </c>
      <c r="M779" s="108">
        <v>0.18988281789981101</v>
      </c>
      <c r="N779" s="108">
        <v>0.18730858498199443</v>
      </c>
      <c r="O779" s="108">
        <v>0.20642963181667212</v>
      </c>
      <c r="P779" s="108">
        <v>0.25801633166033289</v>
      </c>
      <c r="Q779" s="108">
        <v>0.23400168262830828</v>
      </c>
      <c r="R779" s="108">
        <v>0.22614830050781706</v>
      </c>
      <c r="S779" s="108">
        <v>0.23465907887395288</v>
      </c>
      <c r="T779" s="118">
        <f t="shared" si="14"/>
        <v>48.118000000000002</v>
      </c>
    </row>
    <row r="780" spans="1:20" x14ac:dyDescent="0.2">
      <c r="A780" s="111">
        <v>774</v>
      </c>
      <c r="B780" s="93" t="s">
        <v>1958</v>
      </c>
      <c r="C780" s="93" t="s">
        <v>83</v>
      </c>
      <c r="D780" s="105">
        <v>3</v>
      </c>
      <c r="E780" s="106">
        <v>45240</v>
      </c>
      <c r="F780" s="107">
        <v>48.118639999999999</v>
      </c>
      <c r="G780" s="108">
        <v>1</v>
      </c>
      <c r="H780" s="108">
        <v>0.22871264683271059</v>
      </c>
      <c r="I780" s="108">
        <v>0.23750563879343578</v>
      </c>
      <c r="J780" s="108">
        <v>0.23037320442145653</v>
      </c>
      <c r="K780" s="108">
        <v>0.22169681899004828</v>
      </c>
      <c r="L780" s="108">
        <v>0.18652447212227979</v>
      </c>
      <c r="M780" s="108">
        <v>0.18988281789981101</v>
      </c>
      <c r="N780" s="108">
        <v>0.18730858498199443</v>
      </c>
      <c r="O780" s="108">
        <v>0.20642963181667212</v>
      </c>
      <c r="P780" s="108">
        <v>0.25801633166033289</v>
      </c>
      <c r="Q780" s="108">
        <v>0.23400168262830828</v>
      </c>
      <c r="R780" s="108">
        <v>0.22614830050781706</v>
      </c>
      <c r="S780" s="108">
        <v>0.23465907887395288</v>
      </c>
      <c r="T780" s="118">
        <f t="shared" si="14"/>
        <v>48.118639999999999</v>
      </c>
    </row>
    <row r="781" spans="1:20" x14ac:dyDescent="0.2">
      <c r="A781" s="111">
        <v>775</v>
      </c>
      <c r="B781" s="93" t="s">
        <v>1959</v>
      </c>
      <c r="C781" s="93" t="s">
        <v>83</v>
      </c>
      <c r="D781" s="105">
        <v>3</v>
      </c>
      <c r="E781" s="106">
        <v>45241</v>
      </c>
      <c r="F781" s="107">
        <v>48.118639999999999</v>
      </c>
      <c r="G781" s="108">
        <v>1</v>
      </c>
      <c r="H781" s="108">
        <v>0.22871264683271059</v>
      </c>
      <c r="I781" s="108">
        <v>0.23750563879343578</v>
      </c>
      <c r="J781" s="108">
        <v>0.23037320442145653</v>
      </c>
      <c r="K781" s="108">
        <v>0.22169681899004828</v>
      </c>
      <c r="L781" s="108">
        <v>0.18652447212227979</v>
      </c>
      <c r="M781" s="108">
        <v>0.18988281789981101</v>
      </c>
      <c r="N781" s="108">
        <v>0.18730858498199443</v>
      </c>
      <c r="O781" s="108">
        <v>0.20642963181667212</v>
      </c>
      <c r="P781" s="108">
        <v>0.25801633166033289</v>
      </c>
      <c r="Q781" s="108">
        <v>0.23400168262830828</v>
      </c>
      <c r="R781" s="108">
        <v>0.22614830050781706</v>
      </c>
      <c r="S781" s="108">
        <v>0.23465907887395288</v>
      </c>
      <c r="T781" s="118">
        <f t="shared" si="14"/>
        <v>48.118639999999999</v>
      </c>
    </row>
    <row r="782" spans="1:20" x14ac:dyDescent="0.2">
      <c r="A782" s="111">
        <v>776</v>
      </c>
      <c r="B782" s="93" t="s">
        <v>1215</v>
      </c>
      <c r="C782" s="93" t="s">
        <v>83</v>
      </c>
      <c r="D782" s="105">
        <v>3</v>
      </c>
      <c r="E782" s="106">
        <v>45536</v>
      </c>
      <c r="F782" s="107">
        <v>50</v>
      </c>
      <c r="G782" s="108">
        <v>1</v>
      </c>
      <c r="H782" s="108">
        <v>0.22871264683271059</v>
      </c>
      <c r="I782" s="108">
        <v>0.23750563879343578</v>
      </c>
      <c r="J782" s="108">
        <v>0.23037320442145653</v>
      </c>
      <c r="K782" s="108">
        <v>0.22169681899004828</v>
      </c>
      <c r="L782" s="108">
        <v>0.18652447212227979</v>
      </c>
      <c r="M782" s="108">
        <v>0.18988281789981101</v>
      </c>
      <c r="N782" s="108">
        <v>0.18730858498199443</v>
      </c>
      <c r="O782" s="108">
        <v>0.20642963181667212</v>
      </c>
      <c r="P782" s="108">
        <v>0.25801633166033289</v>
      </c>
      <c r="Q782" s="108">
        <v>0.23400168262830828</v>
      </c>
      <c r="R782" s="108">
        <v>0.22614830050781706</v>
      </c>
      <c r="S782" s="108">
        <v>0.23465907887395288</v>
      </c>
      <c r="T782" s="118">
        <f t="shared" si="14"/>
        <v>50</v>
      </c>
    </row>
    <row r="783" spans="1:20" x14ac:dyDescent="0.2">
      <c r="A783" s="111">
        <v>777</v>
      </c>
      <c r="B783" s="93" t="s">
        <v>1216</v>
      </c>
      <c r="C783" s="93" t="s">
        <v>83</v>
      </c>
      <c r="D783" s="105">
        <v>3</v>
      </c>
      <c r="E783" s="106">
        <v>45536</v>
      </c>
      <c r="F783" s="107">
        <v>50</v>
      </c>
      <c r="G783" s="108">
        <v>1</v>
      </c>
      <c r="H783" s="108">
        <v>0.22871264683271059</v>
      </c>
      <c r="I783" s="108">
        <v>0.23750563879343578</v>
      </c>
      <c r="J783" s="108">
        <v>0.23037320442145653</v>
      </c>
      <c r="K783" s="108">
        <v>0.22169681899004828</v>
      </c>
      <c r="L783" s="108">
        <v>0.18652447212227979</v>
      </c>
      <c r="M783" s="108">
        <v>0.18988281789981101</v>
      </c>
      <c r="N783" s="108">
        <v>0.18730858498199443</v>
      </c>
      <c r="O783" s="108">
        <v>0.20642963181667212</v>
      </c>
      <c r="P783" s="108">
        <v>0.25801633166033289</v>
      </c>
      <c r="Q783" s="108">
        <v>0.23400168262830828</v>
      </c>
      <c r="R783" s="108">
        <v>0.22614830050781706</v>
      </c>
      <c r="S783" s="108">
        <v>0.23465907887395288</v>
      </c>
      <c r="T783" s="118">
        <f t="shared" si="14"/>
        <v>50</v>
      </c>
    </row>
    <row r="784" spans="1:20" x14ac:dyDescent="0.2">
      <c r="A784" s="111">
        <v>778</v>
      </c>
      <c r="B784" s="93" t="s">
        <v>1960</v>
      </c>
      <c r="C784" s="93" t="s">
        <v>83</v>
      </c>
      <c r="D784" s="105">
        <v>3</v>
      </c>
      <c r="E784" s="106">
        <v>45536</v>
      </c>
      <c r="F784" s="107">
        <v>50</v>
      </c>
      <c r="G784" s="108">
        <v>1</v>
      </c>
      <c r="H784" s="108">
        <v>0.22871264683271059</v>
      </c>
      <c r="I784" s="108">
        <v>0.23750563879343578</v>
      </c>
      <c r="J784" s="108">
        <v>0.23037320442145653</v>
      </c>
      <c r="K784" s="108">
        <v>0.22169681899004828</v>
      </c>
      <c r="L784" s="108">
        <v>0.18652447212227979</v>
      </c>
      <c r="M784" s="108">
        <v>0.18988281789981101</v>
      </c>
      <c r="N784" s="108">
        <v>0.18730858498199443</v>
      </c>
      <c r="O784" s="108">
        <v>0.20642963181667212</v>
      </c>
      <c r="P784" s="108">
        <v>0.25801633166033289</v>
      </c>
      <c r="Q784" s="108">
        <v>0.23400168262830828</v>
      </c>
      <c r="R784" s="108">
        <v>0.22614830050781706</v>
      </c>
      <c r="S784" s="108">
        <v>0.23465907887395288</v>
      </c>
      <c r="T784" s="118">
        <f t="shared" si="14"/>
        <v>50</v>
      </c>
    </row>
    <row r="785" spans="1:20" x14ac:dyDescent="0.2">
      <c r="A785" s="111">
        <v>779</v>
      </c>
      <c r="B785" s="93" t="s">
        <v>1961</v>
      </c>
      <c r="C785" s="93" t="s">
        <v>83</v>
      </c>
      <c r="D785" s="105">
        <v>3</v>
      </c>
      <c r="E785" s="106">
        <v>45536</v>
      </c>
      <c r="F785" s="107">
        <v>50</v>
      </c>
      <c r="G785" s="108">
        <v>1</v>
      </c>
      <c r="H785" s="108">
        <v>0.22871264683271059</v>
      </c>
      <c r="I785" s="108">
        <v>0.23750563879343578</v>
      </c>
      <c r="J785" s="108">
        <v>0.23037320442145653</v>
      </c>
      <c r="K785" s="108">
        <v>0.22169681899004828</v>
      </c>
      <c r="L785" s="108">
        <v>0.18652447212227979</v>
      </c>
      <c r="M785" s="108">
        <v>0.18988281789981101</v>
      </c>
      <c r="N785" s="108">
        <v>0.18730858498199443</v>
      </c>
      <c r="O785" s="108">
        <v>0.20642963181667212</v>
      </c>
      <c r="P785" s="108">
        <v>0.25801633166033289</v>
      </c>
      <c r="Q785" s="108">
        <v>0.23400168262830828</v>
      </c>
      <c r="R785" s="108">
        <v>0.22614830050781706</v>
      </c>
      <c r="S785" s="108">
        <v>0.23465907887395288</v>
      </c>
      <c r="T785" s="118">
        <f t="shared" si="14"/>
        <v>50</v>
      </c>
    </row>
    <row r="786" spans="1:20" x14ac:dyDescent="0.2">
      <c r="A786" s="111">
        <v>780</v>
      </c>
      <c r="B786" s="93" t="s">
        <v>1217</v>
      </c>
      <c r="C786" s="93" t="s">
        <v>83</v>
      </c>
      <c r="D786" s="105">
        <v>3</v>
      </c>
      <c r="E786" s="106">
        <v>45536</v>
      </c>
      <c r="F786" s="107">
        <v>50</v>
      </c>
      <c r="G786" s="108">
        <v>1</v>
      </c>
      <c r="H786" s="108">
        <v>0.22871264683271059</v>
      </c>
      <c r="I786" s="108">
        <v>0.23750563879343578</v>
      </c>
      <c r="J786" s="108">
        <v>0.23037320442145653</v>
      </c>
      <c r="K786" s="108">
        <v>0.22169681899004828</v>
      </c>
      <c r="L786" s="108">
        <v>0.18652447212227979</v>
      </c>
      <c r="M786" s="108">
        <v>0.18988281789981101</v>
      </c>
      <c r="N786" s="108">
        <v>0.18730858498199443</v>
      </c>
      <c r="O786" s="108">
        <v>0.20642963181667212</v>
      </c>
      <c r="P786" s="108">
        <v>0.25801633166033289</v>
      </c>
      <c r="Q786" s="108">
        <v>0.23400168262830828</v>
      </c>
      <c r="R786" s="108">
        <v>0.22614830050781706</v>
      </c>
      <c r="S786" s="108">
        <v>0.23465907887395288</v>
      </c>
      <c r="T786" s="118">
        <f t="shared" si="14"/>
        <v>50</v>
      </c>
    </row>
    <row r="787" spans="1:20" x14ac:dyDescent="0.2">
      <c r="A787" s="111">
        <v>781</v>
      </c>
      <c r="B787" s="93" t="s">
        <v>1962</v>
      </c>
      <c r="C787" s="93" t="s">
        <v>83</v>
      </c>
      <c r="D787" s="105">
        <v>3</v>
      </c>
      <c r="E787" s="106">
        <v>45536</v>
      </c>
      <c r="F787" s="107">
        <v>50</v>
      </c>
      <c r="G787" s="108">
        <v>1</v>
      </c>
      <c r="H787" s="108">
        <v>0.22871264683271059</v>
      </c>
      <c r="I787" s="108">
        <v>0.23750563879343578</v>
      </c>
      <c r="J787" s="108">
        <v>0.23037320442145653</v>
      </c>
      <c r="K787" s="108">
        <v>0.22169681899004828</v>
      </c>
      <c r="L787" s="108">
        <v>0.18652447212227979</v>
      </c>
      <c r="M787" s="108">
        <v>0.18988281789981101</v>
      </c>
      <c r="N787" s="108">
        <v>0.18730858498199443</v>
      </c>
      <c r="O787" s="108">
        <v>0.20642963181667212</v>
      </c>
      <c r="P787" s="108">
        <v>0.25801633166033289</v>
      </c>
      <c r="Q787" s="108">
        <v>0.23400168262830828</v>
      </c>
      <c r="R787" s="108">
        <v>0.22614830050781706</v>
      </c>
      <c r="S787" s="108">
        <v>0.23465907887395288</v>
      </c>
      <c r="T787" s="118">
        <f t="shared" si="14"/>
        <v>50</v>
      </c>
    </row>
    <row r="788" spans="1:20" x14ac:dyDescent="0.2">
      <c r="A788" s="111">
        <v>782</v>
      </c>
      <c r="B788" s="93" t="s">
        <v>1963</v>
      </c>
      <c r="C788" s="93" t="s">
        <v>83</v>
      </c>
      <c r="D788" s="105">
        <v>3</v>
      </c>
      <c r="E788" s="106">
        <v>45536</v>
      </c>
      <c r="F788" s="107">
        <v>50</v>
      </c>
      <c r="G788" s="108">
        <v>1</v>
      </c>
      <c r="H788" s="108">
        <v>0.22871264683271059</v>
      </c>
      <c r="I788" s="108">
        <v>0.23750563879343578</v>
      </c>
      <c r="J788" s="108">
        <v>0.23037320442145653</v>
      </c>
      <c r="K788" s="108">
        <v>0.22169681899004828</v>
      </c>
      <c r="L788" s="108">
        <v>0.18652447212227979</v>
      </c>
      <c r="M788" s="108">
        <v>0.18988281789981101</v>
      </c>
      <c r="N788" s="108">
        <v>0.18730858498199443</v>
      </c>
      <c r="O788" s="108">
        <v>0.20642963181667212</v>
      </c>
      <c r="P788" s="108">
        <v>0.25801633166033289</v>
      </c>
      <c r="Q788" s="108">
        <v>0.23400168262830828</v>
      </c>
      <c r="R788" s="108">
        <v>0.22614830050781706</v>
      </c>
      <c r="S788" s="108">
        <v>0.23465907887395288</v>
      </c>
      <c r="T788" s="118">
        <f t="shared" si="14"/>
        <v>50</v>
      </c>
    </row>
    <row r="789" spans="1:20" x14ac:dyDescent="0.2">
      <c r="A789" s="111">
        <v>783</v>
      </c>
      <c r="B789" s="93" t="s">
        <v>1218</v>
      </c>
      <c r="C789" s="93" t="s">
        <v>83</v>
      </c>
      <c r="D789" s="105">
        <v>3</v>
      </c>
      <c r="E789" s="106">
        <v>45474</v>
      </c>
      <c r="F789" s="107">
        <v>25</v>
      </c>
      <c r="G789" s="108">
        <v>1</v>
      </c>
      <c r="H789" s="108">
        <v>0.22871264683271059</v>
      </c>
      <c r="I789" s="108">
        <v>0.23750563879343578</v>
      </c>
      <c r="J789" s="108">
        <v>0.23037320442145653</v>
      </c>
      <c r="K789" s="108">
        <v>0.22169681899004828</v>
      </c>
      <c r="L789" s="108">
        <v>0.18652447212227979</v>
      </c>
      <c r="M789" s="108">
        <v>0.18988281789981101</v>
      </c>
      <c r="N789" s="108">
        <v>0.18730858498199443</v>
      </c>
      <c r="O789" s="108">
        <v>0.20642963181667212</v>
      </c>
      <c r="P789" s="108">
        <v>0.25801633166033289</v>
      </c>
      <c r="Q789" s="108">
        <v>0.23400168262830828</v>
      </c>
      <c r="R789" s="108">
        <v>0.22614830050781706</v>
      </c>
      <c r="S789" s="108">
        <v>0.23465907887395288</v>
      </c>
      <c r="T789" s="118">
        <f t="shared" si="14"/>
        <v>25</v>
      </c>
    </row>
    <row r="790" spans="1:20" x14ac:dyDescent="0.2">
      <c r="A790" s="111">
        <v>784</v>
      </c>
      <c r="B790" s="93" t="s">
        <v>1219</v>
      </c>
      <c r="C790" s="93" t="s">
        <v>83</v>
      </c>
      <c r="D790" s="105">
        <v>3</v>
      </c>
      <c r="E790" s="106">
        <v>45536</v>
      </c>
      <c r="F790" s="107">
        <v>25</v>
      </c>
      <c r="G790" s="108">
        <v>1</v>
      </c>
      <c r="H790" s="108">
        <v>0.22871264683271059</v>
      </c>
      <c r="I790" s="108">
        <v>0.23750563879343578</v>
      </c>
      <c r="J790" s="108">
        <v>0.23037320442145653</v>
      </c>
      <c r="K790" s="108">
        <v>0.22169681899004828</v>
      </c>
      <c r="L790" s="108">
        <v>0.18652447212227979</v>
      </c>
      <c r="M790" s="108">
        <v>0.18988281789981101</v>
      </c>
      <c r="N790" s="108">
        <v>0.18730858498199443</v>
      </c>
      <c r="O790" s="108">
        <v>0.20642963181667212</v>
      </c>
      <c r="P790" s="108">
        <v>0.25801633166033289</v>
      </c>
      <c r="Q790" s="108">
        <v>0.23400168262830828</v>
      </c>
      <c r="R790" s="108">
        <v>0.22614830050781706</v>
      </c>
      <c r="S790" s="108">
        <v>0.23465907887395288</v>
      </c>
      <c r="T790" s="118">
        <f t="shared" si="14"/>
        <v>25</v>
      </c>
    </row>
    <row r="791" spans="1:20" x14ac:dyDescent="0.2">
      <c r="A791" s="111">
        <v>785</v>
      </c>
      <c r="B791" s="93" t="s">
        <v>1964</v>
      </c>
      <c r="C791" s="93" t="s">
        <v>83</v>
      </c>
      <c r="D791" s="105">
        <v>3</v>
      </c>
      <c r="E791" s="106">
        <v>45292</v>
      </c>
      <c r="F791" s="107">
        <v>48.118000000000002</v>
      </c>
      <c r="G791" s="108">
        <v>1</v>
      </c>
      <c r="H791" s="108">
        <v>0.22871264683271059</v>
      </c>
      <c r="I791" s="108">
        <v>0.23750563879343578</v>
      </c>
      <c r="J791" s="108">
        <v>0.23037320442145653</v>
      </c>
      <c r="K791" s="108">
        <v>0.22169681899004828</v>
      </c>
      <c r="L791" s="108">
        <v>0.18652447212227979</v>
      </c>
      <c r="M791" s="108">
        <v>0.18988281789981101</v>
      </c>
      <c r="N791" s="108">
        <v>0.18730858498199443</v>
      </c>
      <c r="O791" s="108">
        <v>0.20642963181667212</v>
      </c>
      <c r="P791" s="108">
        <v>0.25801633166033289</v>
      </c>
      <c r="Q791" s="108">
        <v>0.23400168262830828</v>
      </c>
      <c r="R791" s="108">
        <v>0.22614830050781706</v>
      </c>
      <c r="S791" s="108">
        <v>0.23465907887395288</v>
      </c>
      <c r="T791" s="118">
        <f t="shared" si="14"/>
        <v>48.118000000000002</v>
      </c>
    </row>
    <row r="792" spans="1:20" x14ac:dyDescent="0.2">
      <c r="A792" s="111">
        <v>786</v>
      </c>
      <c r="B792" s="93" t="s">
        <v>1965</v>
      </c>
      <c r="C792" s="93" t="s">
        <v>83</v>
      </c>
      <c r="D792" s="105">
        <v>1</v>
      </c>
      <c r="E792" s="106">
        <v>45474</v>
      </c>
      <c r="F792" s="107">
        <v>45</v>
      </c>
      <c r="G792" s="108">
        <v>1</v>
      </c>
      <c r="H792" s="108">
        <v>0.23516228756884971</v>
      </c>
      <c r="I792" s="108">
        <v>0.21966842736486258</v>
      </c>
      <c r="J792" s="108">
        <v>0.23504538398326369</v>
      </c>
      <c r="K792" s="108">
        <v>0.20674207770833952</v>
      </c>
      <c r="L792" s="108">
        <v>0.17149920684288822</v>
      </c>
      <c r="M792" s="108">
        <v>0.1618122816472472</v>
      </c>
      <c r="N792" s="108">
        <v>0.17557903330914121</v>
      </c>
      <c r="O792" s="108">
        <v>0.1745298280644238</v>
      </c>
      <c r="P792" s="108">
        <v>0.21253180841071748</v>
      </c>
      <c r="Q792" s="108">
        <v>0.2107432866718385</v>
      </c>
      <c r="R792" s="108">
        <v>0.2155843839491689</v>
      </c>
      <c r="S792" s="108">
        <v>0.20959371231642632</v>
      </c>
      <c r="T792" s="118">
        <f t="shared" si="14"/>
        <v>45</v>
      </c>
    </row>
    <row r="793" spans="1:20" x14ac:dyDescent="0.2">
      <c r="A793" s="111">
        <v>787</v>
      </c>
      <c r="B793" s="93" t="s">
        <v>1220</v>
      </c>
      <c r="C793" s="93" t="s">
        <v>83</v>
      </c>
      <c r="D793" s="105">
        <v>1</v>
      </c>
      <c r="E793" s="106">
        <v>45474</v>
      </c>
      <c r="F793" s="107">
        <v>45</v>
      </c>
      <c r="G793" s="108">
        <v>1</v>
      </c>
      <c r="H793" s="108">
        <v>0.23516228756884971</v>
      </c>
      <c r="I793" s="108">
        <v>0.21966842736486258</v>
      </c>
      <c r="J793" s="108">
        <v>0.23504538398326369</v>
      </c>
      <c r="K793" s="108">
        <v>0.20674207770833952</v>
      </c>
      <c r="L793" s="108">
        <v>0.17149920684288822</v>
      </c>
      <c r="M793" s="108">
        <v>0.1618122816472472</v>
      </c>
      <c r="N793" s="108">
        <v>0.17557903330914121</v>
      </c>
      <c r="O793" s="108">
        <v>0.1745298280644238</v>
      </c>
      <c r="P793" s="108">
        <v>0.21253180841071748</v>
      </c>
      <c r="Q793" s="108">
        <v>0.2107432866718385</v>
      </c>
      <c r="R793" s="108">
        <v>0.2155843839491689</v>
      </c>
      <c r="S793" s="108">
        <v>0.20959371231642632</v>
      </c>
      <c r="T793" s="118">
        <f t="shared" si="14"/>
        <v>45</v>
      </c>
    </row>
    <row r="794" spans="1:20" x14ac:dyDescent="0.2">
      <c r="A794" s="111">
        <v>788</v>
      </c>
      <c r="B794" s="93" t="s">
        <v>1966</v>
      </c>
      <c r="C794" s="93" t="s">
        <v>83</v>
      </c>
      <c r="D794" s="105">
        <v>3</v>
      </c>
      <c r="E794" s="106">
        <v>45136</v>
      </c>
      <c r="F794" s="107">
        <v>0.96</v>
      </c>
      <c r="G794" s="108">
        <v>1</v>
      </c>
      <c r="H794" s="108">
        <v>0.22871264683271059</v>
      </c>
      <c r="I794" s="108">
        <v>0.23750563879343578</v>
      </c>
      <c r="J794" s="108">
        <v>0.23037320442145653</v>
      </c>
      <c r="K794" s="108">
        <v>0.22169681899004828</v>
      </c>
      <c r="L794" s="108">
        <v>0.18652447212227979</v>
      </c>
      <c r="M794" s="108">
        <v>0.18988281789981101</v>
      </c>
      <c r="N794" s="108">
        <v>0.18730858498199443</v>
      </c>
      <c r="O794" s="108">
        <v>0.20642963181667212</v>
      </c>
      <c r="P794" s="108">
        <v>0.25801633166033289</v>
      </c>
      <c r="Q794" s="108">
        <v>0.23400168262830828</v>
      </c>
      <c r="R794" s="108">
        <v>0.22614830050781706</v>
      </c>
      <c r="S794" s="108">
        <v>0.23465907887395288</v>
      </c>
      <c r="T794" s="118">
        <f t="shared" si="14"/>
        <v>0.96</v>
      </c>
    </row>
    <row r="795" spans="1:20" x14ac:dyDescent="0.2">
      <c r="A795" s="111">
        <v>789</v>
      </c>
      <c r="B795" s="93" t="s">
        <v>1967</v>
      </c>
      <c r="C795" s="93" t="s">
        <v>83</v>
      </c>
      <c r="D795" s="105">
        <v>3</v>
      </c>
      <c r="E795" s="106">
        <v>45160</v>
      </c>
      <c r="F795" s="107">
        <v>0.55300000000000005</v>
      </c>
      <c r="G795" s="108">
        <v>1</v>
      </c>
      <c r="H795" s="108">
        <v>0.22871264683271059</v>
      </c>
      <c r="I795" s="108">
        <v>0.23750563879343578</v>
      </c>
      <c r="J795" s="108">
        <v>0.23037320442145653</v>
      </c>
      <c r="K795" s="108">
        <v>0.22169681899004828</v>
      </c>
      <c r="L795" s="108">
        <v>0.18652447212227979</v>
      </c>
      <c r="M795" s="108">
        <v>0.18988281789981101</v>
      </c>
      <c r="N795" s="108">
        <v>0.18730858498199443</v>
      </c>
      <c r="O795" s="108">
        <v>0.20642963181667212</v>
      </c>
      <c r="P795" s="108">
        <v>0.25801633166033289</v>
      </c>
      <c r="Q795" s="108">
        <v>0.23400168262830828</v>
      </c>
      <c r="R795" s="108">
        <v>0.22614830050781706</v>
      </c>
      <c r="S795" s="108">
        <v>0.23465907887395288</v>
      </c>
      <c r="T795" s="118">
        <f t="shared" si="14"/>
        <v>0.55300000000000005</v>
      </c>
    </row>
    <row r="796" spans="1:20" x14ac:dyDescent="0.2">
      <c r="A796" s="111">
        <v>790</v>
      </c>
      <c r="B796" s="93" t="s">
        <v>1968</v>
      </c>
      <c r="C796" s="93" t="s">
        <v>83</v>
      </c>
      <c r="D796" s="105">
        <v>3</v>
      </c>
      <c r="E796" s="106">
        <v>45186</v>
      </c>
      <c r="F796" s="107">
        <v>0.36</v>
      </c>
      <c r="G796" s="108">
        <v>1</v>
      </c>
      <c r="H796" s="108">
        <v>0.22871264683271059</v>
      </c>
      <c r="I796" s="108">
        <v>0.23750563879343578</v>
      </c>
      <c r="J796" s="108">
        <v>0.23037320442145653</v>
      </c>
      <c r="K796" s="108">
        <v>0.22169681899004828</v>
      </c>
      <c r="L796" s="108">
        <v>0.18652447212227979</v>
      </c>
      <c r="M796" s="108">
        <v>0.18988281789981101</v>
      </c>
      <c r="N796" s="108">
        <v>0.18730858498199443</v>
      </c>
      <c r="O796" s="108">
        <v>0.20642963181667212</v>
      </c>
      <c r="P796" s="108">
        <v>0.25801633166033289</v>
      </c>
      <c r="Q796" s="108">
        <v>0.23400168262830828</v>
      </c>
      <c r="R796" s="108">
        <v>0.22614830050781706</v>
      </c>
      <c r="S796" s="108">
        <v>0.23465907887395288</v>
      </c>
      <c r="T796" s="118">
        <f t="shared" si="14"/>
        <v>0.36</v>
      </c>
    </row>
    <row r="797" spans="1:20" x14ac:dyDescent="0.2">
      <c r="A797" s="111">
        <v>791</v>
      </c>
      <c r="B797" s="93" t="s">
        <v>1221</v>
      </c>
      <c r="C797" s="93" t="s">
        <v>83</v>
      </c>
      <c r="D797" s="105">
        <v>3</v>
      </c>
      <c r="E797" s="106">
        <v>45072</v>
      </c>
      <c r="F797" s="107">
        <v>0.51600000000000001</v>
      </c>
      <c r="G797" s="108">
        <v>1</v>
      </c>
      <c r="H797" s="108">
        <v>0.22871264683271059</v>
      </c>
      <c r="I797" s="108">
        <v>0.23750563879343578</v>
      </c>
      <c r="J797" s="108">
        <v>0.23037320442145653</v>
      </c>
      <c r="K797" s="108">
        <v>0.22169681899004828</v>
      </c>
      <c r="L797" s="108">
        <v>0.18652447212227979</v>
      </c>
      <c r="M797" s="108">
        <v>0.18988281789981101</v>
      </c>
      <c r="N797" s="108">
        <v>0.18730858498199443</v>
      </c>
      <c r="O797" s="108">
        <v>0.20642963181667212</v>
      </c>
      <c r="P797" s="108">
        <v>0.25801633166033289</v>
      </c>
      <c r="Q797" s="108">
        <v>0.23400168262830828</v>
      </c>
      <c r="R797" s="108">
        <v>0.22614830050781706</v>
      </c>
      <c r="S797" s="108">
        <v>0.23465907887395288</v>
      </c>
      <c r="T797" s="118">
        <f t="shared" si="14"/>
        <v>0.51600000000000001</v>
      </c>
    </row>
    <row r="798" spans="1:20" x14ac:dyDescent="0.2">
      <c r="A798" s="111">
        <v>792</v>
      </c>
      <c r="B798" s="93" t="s">
        <v>1969</v>
      </c>
      <c r="C798" s="93" t="s">
        <v>83</v>
      </c>
      <c r="D798" s="105">
        <v>1</v>
      </c>
      <c r="E798" s="106">
        <v>45181</v>
      </c>
      <c r="F798" s="107">
        <v>0.75790000000000002</v>
      </c>
      <c r="G798" s="108">
        <v>1</v>
      </c>
      <c r="H798" s="108">
        <v>0.23516228756884971</v>
      </c>
      <c r="I798" s="108">
        <v>0.21966842736486258</v>
      </c>
      <c r="J798" s="108">
        <v>0.23504538398326369</v>
      </c>
      <c r="K798" s="108">
        <v>0.20674207770833952</v>
      </c>
      <c r="L798" s="108">
        <v>0.17149920684288822</v>
      </c>
      <c r="M798" s="108">
        <v>0.1618122816472472</v>
      </c>
      <c r="N798" s="108">
        <v>0.17557903330914121</v>
      </c>
      <c r="O798" s="108">
        <v>0.1745298280644238</v>
      </c>
      <c r="P798" s="108">
        <v>0.21253180841071748</v>
      </c>
      <c r="Q798" s="108">
        <v>0.2107432866718385</v>
      </c>
      <c r="R798" s="108">
        <v>0.2155843839491689</v>
      </c>
      <c r="S798" s="108">
        <v>0.20959371231642632</v>
      </c>
      <c r="T798" s="118">
        <f t="shared" si="14"/>
        <v>0.75790000000000002</v>
      </c>
    </row>
    <row r="799" spans="1:20" x14ac:dyDescent="0.2">
      <c r="A799" s="111">
        <v>793</v>
      </c>
      <c r="B799" s="93" t="s">
        <v>1237</v>
      </c>
      <c r="C799" s="93" t="s">
        <v>83</v>
      </c>
      <c r="D799" s="105">
        <v>3</v>
      </c>
      <c r="E799" s="106">
        <v>45017</v>
      </c>
      <c r="F799" s="107">
        <v>32</v>
      </c>
      <c r="G799" s="108">
        <v>1</v>
      </c>
      <c r="H799" s="108">
        <v>0.22871264683271059</v>
      </c>
      <c r="I799" s="108">
        <v>0.23750563879343578</v>
      </c>
      <c r="J799" s="108">
        <v>0.23037320442145653</v>
      </c>
      <c r="K799" s="108">
        <v>0.22169681899004828</v>
      </c>
      <c r="L799" s="108">
        <v>0.18652447212227979</v>
      </c>
      <c r="M799" s="108">
        <v>0.18988281789981101</v>
      </c>
      <c r="N799" s="108">
        <v>0.18730858498199443</v>
      </c>
      <c r="O799" s="108">
        <v>0.20642963181667212</v>
      </c>
      <c r="P799" s="108">
        <v>0.25801633166033289</v>
      </c>
      <c r="Q799" s="108">
        <v>0.23400168262830828</v>
      </c>
      <c r="R799" s="108">
        <v>0.22614830050781706</v>
      </c>
      <c r="S799" s="108">
        <v>0.23465907887395288</v>
      </c>
      <c r="T799" s="118">
        <f t="shared" si="14"/>
        <v>32</v>
      </c>
    </row>
    <row r="800" spans="1:20" x14ac:dyDescent="0.2">
      <c r="A800" s="111">
        <v>794</v>
      </c>
      <c r="B800" s="93" t="s">
        <v>1238</v>
      </c>
      <c r="C800" s="93" t="s">
        <v>83</v>
      </c>
      <c r="D800" s="105">
        <v>3</v>
      </c>
      <c r="E800" s="106">
        <v>45051</v>
      </c>
      <c r="F800" s="107">
        <v>32</v>
      </c>
      <c r="G800" s="108">
        <v>1</v>
      </c>
      <c r="H800" s="108">
        <v>0.22871264683271059</v>
      </c>
      <c r="I800" s="108">
        <v>0.23750563879343578</v>
      </c>
      <c r="J800" s="108">
        <v>0.23037320442145653</v>
      </c>
      <c r="K800" s="108">
        <v>0.22169681899004828</v>
      </c>
      <c r="L800" s="108">
        <v>0.18652447212227979</v>
      </c>
      <c r="M800" s="108">
        <v>0.18988281789981101</v>
      </c>
      <c r="N800" s="108">
        <v>0.18730858498199443</v>
      </c>
      <c r="O800" s="108">
        <v>0.20642963181667212</v>
      </c>
      <c r="P800" s="108">
        <v>0.25801633166033289</v>
      </c>
      <c r="Q800" s="108">
        <v>0.23400168262830828</v>
      </c>
      <c r="R800" s="108">
        <v>0.22614830050781706</v>
      </c>
      <c r="S800" s="108">
        <v>0.23465907887395288</v>
      </c>
      <c r="T800" s="118">
        <f t="shared" ref="T800:T830" si="15">F800</f>
        <v>32</v>
      </c>
    </row>
    <row r="801" spans="1:20" x14ac:dyDescent="0.2">
      <c r="A801" s="111">
        <v>795</v>
      </c>
      <c r="B801" s="93" t="s">
        <v>1239</v>
      </c>
      <c r="C801" s="93" t="s">
        <v>83</v>
      </c>
      <c r="D801" s="105">
        <v>3</v>
      </c>
      <c r="E801" s="106">
        <v>45062</v>
      </c>
      <c r="F801" s="107">
        <v>32</v>
      </c>
      <c r="G801" s="108">
        <v>1</v>
      </c>
      <c r="H801" s="108">
        <v>0.22871264683271059</v>
      </c>
      <c r="I801" s="108">
        <v>0.23750563879343578</v>
      </c>
      <c r="J801" s="108">
        <v>0.23037320442145653</v>
      </c>
      <c r="K801" s="108">
        <v>0.22169681899004828</v>
      </c>
      <c r="L801" s="108">
        <v>0.18652447212227979</v>
      </c>
      <c r="M801" s="108">
        <v>0.18988281789981101</v>
      </c>
      <c r="N801" s="108">
        <v>0.18730858498199443</v>
      </c>
      <c r="O801" s="108">
        <v>0.20642963181667212</v>
      </c>
      <c r="P801" s="108">
        <v>0.25801633166033289</v>
      </c>
      <c r="Q801" s="108">
        <v>0.23400168262830828</v>
      </c>
      <c r="R801" s="108">
        <v>0.22614830050781706</v>
      </c>
      <c r="S801" s="108">
        <v>0.23465907887395288</v>
      </c>
      <c r="T801" s="118">
        <f t="shared" si="15"/>
        <v>32</v>
      </c>
    </row>
    <row r="802" spans="1:20" x14ac:dyDescent="0.2">
      <c r="A802" s="111">
        <v>796</v>
      </c>
      <c r="B802" s="93" t="s">
        <v>1970</v>
      </c>
      <c r="C802" s="93" t="s">
        <v>83</v>
      </c>
      <c r="D802" s="105">
        <v>1</v>
      </c>
      <c r="E802" s="106">
        <v>45249</v>
      </c>
      <c r="F802" s="107">
        <v>0.8</v>
      </c>
      <c r="G802" s="108">
        <v>1</v>
      </c>
      <c r="H802" s="108">
        <v>0.23516228756884971</v>
      </c>
      <c r="I802" s="108">
        <v>0.21966842736486258</v>
      </c>
      <c r="J802" s="108">
        <v>0.23504538398326369</v>
      </c>
      <c r="K802" s="108">
        <v>0.20674207770833952</v>
      </c>
      <c r="L802" s="108">
        <v>0.17149920684288822</v>
      </c>
      <c r="M802" s="108">
        <v>0.1618122816472472</v>
      </c>
      <c r="N802" s="108">
        <v>0.17557903330914121</v>
      </c>
      <c r="O802" s="108">
        <v>0.1745298280644238</v>
      </c>
      <c r="P802" s="108">
        <v>0.21253180841071748</v>
      </c>
      <c r="Q802" s="108">
        <v>0.2107432866718385</v>
      </c>
      <c r="R802" s="108">
        <v>0.2155843839491689</v>
      </c>
      <c r="S802" s="108">
        <v>0.20959371231642632</v>
      </c>
      <c r="T802" s="118">
        <f t="shared" si="15"/>
        <v>0.8</v>
      </c>
    </row>
    <row r="803" spans="1:20" x14ac:dyDescent="0.2">
      <c r="A803" s="111">
        <v>797</v>
      </c>
      <c r="B803" s="93" t="s">
        <v>1971</v>
      </c>
      <c r="C803" s="93" t="s">
        <v>83</v>
      </c>
      <c r="D803" s="105">
        <v>1</v>
      </c>
      <c r="E803" s="106">
        <v>45289</v>
      </c>
      <c r="F803" s="107">
        <v>1.76</v>
      </c>
      <c r="G803" s="108">
        <v>1</v>
      </c>
      <c r="H803" s="108">
        <v>0.23516228756884971</v>
      </c>
      <c r="I803" s="108">
        <v>0.21966842736486258</v>
      </c>
      <c r="J803" s="108">
        <v>0.23504538398326369</v>
      </c>
      <c r="K803" s="108">
        <v>0.20674207770833952</v>
      </c>
      <c r="L803" s="108">
        <v>0.17149920684288822</v>
      </c>
      <c r="M803" s="108">
        <v>0.1618122816472472</v>
      </c>
      <c r="N803" s="108">
        <v>0.17557903330914121</v>
      </c>
      <c r="O803" s="108">
        <v>0.1745298280644238</v>
      </c>
      <c r="P803" s="108">
        <v>0.21253180841071748</v>
      </c>
      <c r="Q803" s="108">
        <v>0.2107432866718385</v>
      </c>
      <c r="R803" s="108">
        <v>0.2155843839491689</v>
      </c>
      <c r="S803" s="108">
        <v>0.20959371231642632</v>
      </c>
      <c r="T803" s="118">
        <f t="shared" si="15"/>
        <v>1.76</v>
      </c>
    </row>
    <row r="804" spans="1:20" x14ac:dyDescent="0.2">
      <c r="A804" s="111">
        <v>798</v>
      </c>
      <c r="B804" s="93" t="s">
        <v>1999</v>
      </c>
      <c r="C804" s="93" t="s">
        <v>78</v>
      </c>
      <c r="D804" s="105">
        <v>2</v>
      </c>
      <c r="E804" s="106">
        <v>45352</v>
      </c>
      <c r="F804" s="107">
        <v>0</v>
      </c>
      <c r="G804" s="108">
        <v>1</v>
      </c>
      <c r="H804" s="108">
        <v>3.4177583872923537E-2</v>
      </c>
      <c r="I804" s="108">
        <v>3.2374468458376437E-2</v>
      </c>
      <c r="J804" s="108">
        <v>5.9120449597625441E-2</v>
      </c>
      <c r="K804" s="108">
        <v>0.15495617164932562</v>
      </c>
      <c r="L804" s="108">
        <v>0.25444408498170551</v>
      </c>
      <c r="M804" s="108">
        <v>0.23120710320438742</v>
      </c>
      <c r="N804" s="108">
        <v>0.27091409544492701</v>
      </c>
      <c r="O804" s="108">
        <v>0.23880663738356894</v>
      </c>
      <c r="P804" s="108">
        <v>0.22480564813760812</v>
      </c>
      <c r="Q804" s="108">
        <v>0.17287333401994054</v>
      </c>
      <c r="R804" s="108">
        <v>0.19798220702005137</v>
      </c>
      <c r="S804" s="108">
        <v>0.11855751470149944</v>
      </c>
      <c r="T804" s="118">
        <f t="shared" si="15"/>
        <v>0</v>
      </c>
    </row>
    <row r="805" spans="1:20" x14ac:dyDescent="0.2">
      <c r="A805" s="111">
        <v>799</v>
      </c>
      <c r="B805" s="93" t="s">
        <v>2000</v>
      </c>
      <c r="C805" s="93" t="s">
        <v>78</v>
      </c>
      <c r="D805" s="105">
        <v>2</v>
      </c>
      <c r="E805" s="106">
        <v>45352</v>
      </c>
      <c r="F805" s="107">
        <v>9.5730000000000004</v>
      </c>
      <c r="G805" s="108">
        <v>1</v>
      </c>
      <c r="H805" s="108">
        <v>0.24410399921252446</v>
      </c>
      <c r="I805" s="108">
        <v>0.25148231630581891</v>
      </c>
      <c r="J805" s="108">
        <v>0.2616807643978597</v>
      </c>
      <c r="K805" s="108">
        <v>0.33930491333741813</v>
      </c>
      <c r="L805" s="108">
        <v>0.36270483681943372</v>
      </c>
      <c r="M805" s="108">
        <v>0.35897758294918303</v>
      </c>
      <c r="N805" s="108">
        <v>0.38936411594696224</v>
      </c>
      <c r="O805" s="108">
        <v>0.38514575538905765</v>
      </c>
      <c r="P805" s="108">
        <v>0.37880595492846691</v>
      </c>
      <c r="Q805" s="108">
        <v>0.38873629683071437</v>
      </c>
      <c r="R805" s="108">
        <v>0.39598103836604071</v>
      </c>
      <c r="S805" s="108">
        <v>0.29811892566430986</v>
      </c>
      <c r="T805" s="118">
        <f t="shared" si="15"/>
        <v>9.5730000000000004</v>
      </c>
    </row>
    <row r="806" spans="1:20" x14ac:dyDescent="0.2">
      <c r="A806" s="111">
        <v>800</v>
      </c>
      <c r="B806" s="93" t="s">
        <v>2001</v>
      </c>
      <c r="C806" s="93" t="s">
        <v>78</v>
      </c>
      <c r="D806" s="105">
        <v>2</v>
      </c>
      <c r="E806" s="106">
        <v>45263</v>
      </c>
      <c r="F806" s="107">
        <v>0</v>
      </c>
      <c r="G806" s="108">
        <v>1</v>
      </c>
      <c r="H806" s="108">
        <v>3.4177583872923537E-2</v>
      </c>
      <c r="I806" s="108">
        <v>3.2374468458376437E-2</v>
      </c>
      <c r="J806" s="108">
        <v>5.9120449597625441E-2</v>
      </c>
      <c r="K806" s="108">
        <v>0.15495617164932562</v>
      </c>
      <c r="L806" s="108">
        <v>0.25444408498170551</v>
      </c>
      <c r="M806" s="108">
        <v>0.23120710320438742</v>
      </c>
      <c r="N806" s="108">
        <v>0.27091409544492701</v>
      </c>
      <c r="O806" s="108">
        <v>0.23880663738356894</v>
      </c>
      <c r="P806" s="108">
        <v>0.22480564813760812</v>
      </c>
      <c r="Q806" s="108">
        <v>0.17287333401994054</v>
      </c>
      <c r="R806" s="108">
        <v>0.19798220702005137</v>
      </c>
      <c r="S806" s="108">
        <v>0.11855751470149944</v>
      </c>
      <c r="T806" s="118">
        <f t="shared" si="15"/>
        <v>0</v>
      </c>
    </row>
    <row r="807" spans="1:20" x14ac:dyDescent="0.2">
      <c r="A807" s="111">
        <v>801</v>
      </c>
      <c r="B807" s="93" t="s">
        <v>2002</v>
      </c>
      <c r="C807" s="93" t="s">
        <v>78</v>
      </c>
      <c r="D807" s="105">
        <v>2</v>
      </c>
      <c r="E807" s="106">
        <v>45263</v>
      </c>
      <c r="F807" s="107">
        <v>0.74880000000000002</v>
      </c>
      <c r="G807" s="108">
        <v>1</v>
      </c>
      <c r="H807" s="108">
        <v>0.24410399921252446</v>
      </c>
      <c r="I807" s="108">
        <v>0.25148231630581891</v>
      </c>
      <c r="J807" s="108">
        <v>0.2616807643978597</v>
      </c>
      <c r="K807" s="108">
        <v>0.33930491333741813</v>
      </c>
      <c r="L807" s="108">
        <v>0.36270483681943372</v>
      </c>
      <c r="M807" s="108">
        <v>0.35897758294918303</v>
      </c>
      <c r="N807" s="108">
        <v>0.38936411594696224</v>
      </c>
      <c r="O807" s="108">
        <v>0.38514575538905765</v>
      </c>
      <c r="P807" s="108">
        <v>0.37880595492846691</v>
      </c>
      <c r="Q807" s="108">
        <v>0.38873629683071437</v>
      </c>
      <c r="R807" s="108">
        <v>0.39598103836604071</v>
      </c>
      <c r="S807" s="108">
        <v>0.29811892566430986</v>
      </c>
      <c r="T807" s="118">
        <f t="shared" si="15"/>
        <v>0.74880000000000002</v>
      </c>
    </row>
    <row r="808" spans="1:20" x14ac:dyDescent="0.2">
      <c r="A808" s="111">
        <v>802</v>
      </c>
      <c r="B808" s="93" t="s">
        <v>2003</v>
      </c>
      <c r="C808" s="93" t="s">
        <v>78</v>
      </c>
      <c r="D808" s="105">
        <v>1</v>
      </c>
      <c r="E808" s="106">
        <v>45288</v>
      </c>
      <c r="F808" s="107">
        <v>0</v>
      </c>
      <c r="G808" s="108">
        <v>1</v>
      </c>
      <c r="H808" s="108">
        <v>1.9679249853205166E-2</v>
      </c>
      <c r="I808" s="108">
        <v>1.8124331466751575E-2</v>
      </c>
      <c r="J808" s="108">
        <v>5.989001370076448E-2</v>
      </c>
      <c r="K808" s="108">
        <v>0.24575891386334064</v>
      </c>
      <c r="L808" s="108">
        <v>0.35763016430491673</v>
      </c>
      <c r="M808" s="108">
        <v>0.36925018666701803</v>
      </c>
      <c r="N808" s="108">
        <v>0.38081049016201374</v>
      </c>
      <c r="O808" s="108">
        <v>0.35852971876340173</v>
      </c>
      <c r="P808" s="108">
        <v>0.33366726540630531</v>
      </c>
      <c r="Q808" s="108">
        <v>0.27729424669159608</v>
      </c>
      <c r="R808" s="108">
        <v>0.1811618484507023</v>
      </c>
      <c r="S808" s="108">
        <v>6.3683912029479137E-2</v>
      </c>
      <c r="T808" s="118">
        <f t="shared" si="15"/>
        <v>0</v>
      </c>
    </row>
    <row r="809" spans="1:20" x14ac:dyDescent="0.2">
      <c r="A809" s="111">
        <v>803</v>
      </c>
      <c r="B809" s="93" t="s">
        <v>2004</v>
      </c>
      <c r="C809" s="93" t="s">
        <v>78</v>
      </c>
      <c r="D809" s="105">
        <v>1</v>
      </c>
      <c r="E809" s="106">
        <v>45288</v>
      </c>
      <c r="F809" s="107">
        <v>4.8410000000000002</v>
      </c>
      <c r="G809" s="108">
        <v>1</v>
      </c>
      <c r="H809" s="108">
        <v>9.8054322604505764E-2</v>
      </c>
      <c r="I809" s="108">
        <v>9.966599447959304E-2</v>
      </c>
      <c r="J809" s="108">
        <v>0.13121274372155528</v>
      </c>
      <c r="K809" s="108">
        <v>0.24588732117365522</v>
      </c>
      <c r="L809" s="108">
        <v>0.34937839651397584</v>
      </c>
      <c r="M809" s="108">
        <v>0.38412440235986323</v>
      </c>
      <c r="N809" s="108">
        <v>0.41203014132426724</v>
      </c>
      <c r="O809" s="108">
        <v>0.40708260329976304</v>
      </c>
      <c r="P809" s="108">
        <v>0.38387663419461127</v>
      </c>
      <c r="Q809" s="108">
        <v>0.35421415698006753</v>
      </c>
      <c r="R809" s="108">
        <v>0.31552727482154186</v>
      </c>
      <c r="S809" s="108">
        <v>0.16076201792575104</v>
      </c>
      <c r="T809" s="118">
        <f t="shared" si="15"/>
        <v>4.8410000000000002</v>
      </c>
    </row>
    <row r="810" spans="1:20" x14ac:dyDescent="0.2">
      <c r="A810" s="111">
        <v>804</v>
      </c>
      <c r="B810" s="93" t="s">
        <v>1240</v>
      </c>
      <c r="C810" s="93" t="s">
        <v>78</v>
      </c>
      <c r="D810" s="105">
        <v>1</v>
      </c>
      <c r="E810" s="106">
        <v>45505</v>
      </c>
      <c r="F810" s="107">
        <v>0</v>
      </c>
      <c r="G810" s="108">
        <v>1</v>
      </c>
      <c r="H810" s="108">
        <v>1.9679249853205166E-2</v>
      </c>
      <c r="I810" s="108">
        <v>1.8124331466751575E-2</v>
      </c>
      <c r="J810" s="108">
        <v>5.989001370076448E-2</v>
      </c>
      <c r="K810" s="108">
        <v>0.24575891386334064</v>
      </c>
      <c r="L810" s="108">
        <v>0.35763016430491673</v>
      </c>
      <c r="M810" s="108">
        <v>0.36925018666701803</v>
      </c>
      <c r="N810" s="108">
        <v>0.38081049016201374</v>
      </c>
      <c r="O810" s="108">
        <v>0.35852971876340173</v>
      </c>
      <c r="P810" s="108">
        <v>0.33366726540630531</v>
      </c>
      <c r="Q810" s="108">
        <v>0.27729424669159608</v>
      </c>
      <c r="R810" s="108">
        <v>0.1811618484507023</v>
      </c>
      <c r="S810" s="108">
        <v>6.3683912029479137E-2</v>
      </c>
      <c r="T810" s="118">
        <f t="shared" si="15"/>
        <v>0</v>
      </c>
    </row>
    <row r="811" spans="1:20" x14ac:dyDescent="0.2">
      <c r="A811" s="111">
        <v>805</v>
      </c>
      <c r="B811" s="93" t="s">
        <v>1241</v>
      </c>
      <c r="C811" s="93" t="s">
        <v>78</v>
      </c>
      <c r="D811" s="105">
        <v>1</v>
      </c>
      <c r="E811" s="106">
        <v>45505</v>
      </c>
      <c r="F811" s="107">
        <v>40</v>
      </c>
      <c r="G811" s="108">
        <v>1</v>
      </c>
      <c r="H811" s="108">
        <v>9.8054322604505764E-2</v>
      </c>
      <c r="I811" s="108">
        <v>9.966599447959304E-2</v>
      </c>
      <c r="J811" s="108">
        <v>0.13121274372155528</v>
      </c>
      <c r="K811" s="108">
        <v>0.24588732117365522</v>
      </c>
      <c r="L811" s="108">
        <v>0.34937839651397584</v>
      </c>
      <c r="M811" s="108">
        <v>0.38412440235986323</v>
      </c>
      <c r="N811" s="108">
        <v>0.41203014132426724</v>
      </c>
      <c r="O811" s="108">
        <v>0.40708260329976304</v>
      </c>
      <c r="P811" s="108">
        <v>0.38387663419461127</v>
      </c>
      <c r="Q811" s="108">
        <v>0.35421415698006753</v>
      </c>
      <c r="R811" s="108">
        <v>0.31552727482154186</v>
      </c>
      <c r="S811" s="108">
        <v>0.16076201792575104</v>
      </c>
      <c r="T811" s="118">
        <f t="shared" si="15"/>
        <v>40</v>
      </c>
    </row>
    <row r="812" spans="1:20" x14ac:dyDescent="0.2">
      <c r="A812" s="111">
        <v>806</v>
      </c>
      <c r="B812" s="93" t="s">
        <v>1242</v>
      </c>
      <c r="C812" s="93" t="s">
        <v>78</v>
      </c>
      <c r="D812" s="105">
        <v>1</v>
      </c>
      <c r="E812" s="106">
        <v>45505</v>
      </c>
      <c r="F812" s="107">
        <v>72.149532710280383</v>
      </c>
      <c r="G812" s="108">
        <v>1</v>
      </c>
      <c r="H812" s="108">
        <v>1.9679249853205166E-2</v>
      </c>
      <c r="I812" s="108">
        <v>1.8124331466751575E-2</v>
      </c>
      <c r="J812" s="108">
        <v>5.989001370076448E-2</v>
      </c>
      <c r="K812" s="108">
        <v>0.24575891386334064</v>
      </c>
      <c r="L812" s="108">
        <v>0.35763016430491673</v>
      </c>
      <c r="M812" s="108">
        <v>0.36925018666701803</v>
      </c>
      <c r="N812" s="108">
        <v>0.38081049016201374</v>
      </c>
      <c r="O812" s="108">
        <v>0.35852971876340173</v>
      </c>
      <c r="P812" s="108">
        <v>0.33366726540630531</v>
      </c>
      <c r="Q812" s="108">
        <v>0.27729424669159608</v>
      </c>
      <c r="R812" s="108">
        <v>0.1811618484507023</v>
      </c>
      <c r="S812" s="108">
        <v>6.3683912029479137E-2</v>
      </c>
      <c r="T812" s="118">
        <f t="shared" si="15"/>
        <v>72.149532710280383</v>
      </c>
    </row>
    <row r="813" spans="1:20" x14ac:dyDescent="0.2">
      <c r="A813" s="111">
        <v>807</v>
      </c>
      <c r="B813" s="93" t="s">
        <v>1243</v>
      </c>
      <c r="C813" s="93" t="s">
        <v>78</v>
      </c>
      <c r="D813" s="105">
        <v>1</v>
      </c>
      <c r="E813" s="106">
        <v>45505</v>
      </c>
      <c r="F813" s="107">
        <v>7.8504672897196226</v>
      </c>
      <c r="G813" s="108">
        <v>1</v>
      </c>
      <c r="H813" s="108">
        <v>9.8054322604505764E-2</v>
      </c>
      <c r="I813" s="108">
        <v>9.966599447959304E-2</v>
      </c>
      <c r="J813" s="108">
        <v>0.13121274372155528</v>
      </c>
      <c r="K813" s="108">
        <v>0.24588732117365522</v>
      </c>
      <c r="L813" s="108">
        <v>0.34937839651397584</v>
      </c>
      <c r="M813" s="108">
        <v>0.38412440235986323</v>
      </c>
      <c r="N813" s="108">
        <v>0.41203014132426724</v>
      </c>
      <c r="O813" s="108">
        <v>0.40708260329976304</v>
      </c>
      <c r="P813" s="108">
        <v>0.38387663419461127</v>
      </c>
      <c r="Q813" s="108">
        <v>0.35421415698006753</v>
      </c>
      <c r="R813" s="108">
        <v>0.31552727482154186</v>
      </c>
      <c r="S813" s="108">
        <v>0.16076201792575104</v>
      </c>
      <c r="T813" s="118">
        <f t="shared" si="15"/>
        <v>7.8504672897196226</v>
      </c>
    </row>
    <row r="814" spans="1:20" x14ac:dyDescent="0.2">
      <c r="A814" s="111">
        <v>808</v>
      </c>
      <c r="B814" s="93" t="s">
        <v>1248</v>
      </c>
      <c r="C814" s="93" t="s">
        <v>78</v>
      </c>
      <c r="D814" s="105">
        <v>1</v>
      </c>
      <c r="E814" s="106">
        <v>45413</v>
      </c>
      <c r="F814" s="107">
        <v>10.256410256410255</v>
      </c>
      <c r="G814" s="108">
        <v>1</v>
      </c>
      <c r="H814" s="108">
        <v>1.9679249853205166E-2</v>
      </c>
      <c r="I814" s="108">
        <v>1.8124331466751575E-2</v>
      </c>
      <c r="J814" s="108">
        <v>5.989001370076448E-2</v>
      </c>
      <c r="K814" s="108">
        <v>0.24575891386334064</v>
      </c>
      <c r="L814" s="108">
        <v>0.35763016430491673</v>
      </c>
      <c r="M814" s="108">
        <v>0.36925018666701803</v>
      </c>
      <c r="N814" s="108">
        <v>0.38081049016201374</v>
      </c>
      <c r="O814" s="108">
        <v>0.35852971876340173</v>
      </c>
      <c r="P814" s="108">
        <v>0.33366726540630531</v>
      </c>
      <c r="Q814" s="108">
        <v>0.27729424669159608</v>
      </c>
      <c r="R814" s="108">
        <v>0.1811618484507023</v>
      </c>
      <c r="S814" s="108">
        <v>6.3683912029479137E-2</v>
      </c>
      <c r="T814" s="118">
        <f t="shared" si="15"/>
        <v>10.256410256410255</v>
      </c>
    </row>
    <row r="815" spans="1:20" x14ac:dyDescent="0.2">
      <c r="A815" s="111">
        <v>809</v>
      </c>
      <c r="B815" s="93" t="s">
        <v>1249</v>
      </c>
      <c r="C815" s="93" t="s">
        <v>78</v>
      </c>
      <c r="D815" s="105">
        <v>1</v>
      </c>
      <c r="E815" s="106">
        <v>45413</v>
      </c>
      <c r="F815" s="107">
        <v>14.743589743589745</v>
      </c>
      <c r="G815" s="108">
        <v>1</v>
      </c>
      <c r="H815" s="108">
        <v>9.8054322604505764E-2</v>
      </c>
      <c r="I815" s="108">
        <v>9.966599447959304E-2</v>
      </c>
      <c r="J815" s="108">
        <v>0.13121274372155528</v>
      </c>
      <c r="K815" s="108">
        <v>0.24588732117365522</v>
      </c>
      <c r="L815" s="108">
        <v>0.34937839651397584</v>
      </c>
      <c r="M815" s="108">
        <v>0.38412440235986323</v>
      </c>
      <c r="N815" s="108">
        <v>0.41203014132426724</v>
      </c>
      <c r="O815" s="108">
        <v>0.40708260329976304</v>
      </c>
      <c r="P815" s="108">
        <v>0.38387663419461127</v>
      </c>
      <c r="Q815" s="108">
        <v>0.35421415698006753</v>
      </c>
      <c r="R815" s="108">
        <v>0.31552727482154186</v>
      </c>
      <c r="S815" s="108">
        <v>0.16076201792575104</v>
      </c>
      <c r="T815" s="118">
        <f t="shared" si="15"/>
        <v>14.743589743589745</v>
      </c>
    </row>
    <row r="816" spans="1:20" x14ac:dyDescent="0.2">
      <c r="A816" s="111">
        <v>810</v>
      </c>
      <c r="B816" s="93" t="s">
        <v>1250</v>
      </c>
      <c r="C816" s="93" t="s">
        <v>78</v>
      </c>
      <c r="D816" s="105">
        <v>1</v>
      </c>
      <c r="E816" s="106">
        <v>45413</v>
      </c>
      <c r="F816" s="107">
        <v>20.512820512820511</v>
      </c>
      <c r="G816" s="108">
        <v>1</v>
      </c>
      <c r="H816" s="108">
        <v>1.9679249853205166E-2</v>
      </c>
      <c r="I816" s="108">
        <v>1.8124331466751575E-2</v>
      </c>
      <c r="J816" s="108">
        <v>5.989001370076448E-2</v>
      </c>
      <c r="K816" s="108">
        <v>0.24575891386334064</v>
      </c>
      <c r="L816" s="108">
        <v>0.35763016430491673</v>
      </c>
      <c r="M816" s="108">
        <v>0.36925018666701803</v>
      </c>
      <c r="N816" s="108">
        <v>0.38081049016201374</v>
      </c>
      <c r="O816" s="108">
        <v>0.35852971876340173</v>
      </c>
      <c r="P816" s="108">
        <v>0.33366726540630531</v>
      </c>
      <c r="Q816" s="108">
        <v>0.27729424669159608</v>
      </c>
      <c r="R816" s="108">
        <v>0.1811618484507023</v>
      </c>
      <c r="S816" s="108">
        <v>6.3683912029479137E-2</v>
      </c>
      <c r="T816" s="118">
        <f t="shared" si="15"/>
        <v>20.512820512820511</v>
      </c>
    </row>
    <row r="817" spans="1:20" x14ac:dyDescent="0.2">
      <c r="A817" s="111">
        <v>811</v>
      </c>
      <c r="B817" s="93" t="s">
        <v>1251</v>
      </c>
      <c r="C817" s="93" t="s">
        <v>78</v>
      </c>
      <c r="D817" s="105">
        <v>1</v>
      </c>
      <c r="E817" s="106">
        <v>45413</v>
      </c>
      <c r="F817" s="107">
        <v>29.487179487179489</v>
      </c>
      <c r="G817" s="108">
        <v>1</v>
      </c>
      <c r="H817" s="108">
        <v>9.8054322604505764E-2</v>
      </c>
      <c r="I817" s="108">
        <v>9.966599447959304E-2</v>
      </c>
      <c r="J817" s="108">
        <v>0.13121274372155528</v>
      </c>
      <c r="K817" s="108">
        <v>0.24588732117365522</v>
      </c>
      <c r="L817" s="108">
        <v>0.34937839651397584</v>
      </c>
      <c r="M817" s="108">
        <v>0.38412440235986323</v>
      </c>
      <c r="N817" s="108">
        <v>0.41203014132426724</v>
      </c>
      <c r="O817" s="108">
        <v>0.40708260329976304</v>
      </c>
      <c r="P817" s="108">
        <v>0.38387663419461127</v>
      </c>
      <c r="Q817" s="108">
        <v>0.35421415698006753</v>
      </c>
      <c r="R817" s="108">
        <v>0.31552727482154186</v>
      </c>
      <c r="S817" s="108">
        <v>0.16076201792575104</v>
      </c>
      <c r="T817" s="118">
        <f t="shared" si="15"/>
        <v>29.487179487179489</v>
      </c>
    </row>
    <row r="818" spans="1:20" x14ac:dyDescent="0.2">
      <c r="A818" s="111">
        <v>812</v>
      </c>
      <c r="B818" s="93" t="s">
        <v>1252</v>
      </c>
      <c r="C818" s="93" t="s">
        <v>78</v>
      </c>
      <c r="D818" s="105">
        <v>2</v>
      </c>
      <c r="E818" s="106">
        <v>44983</v>
      </c>
      <c r="F818" s="107">
        <v>0</v>
      </c>
      <c r="G818" s="108">
        <v>1</v>
      </c>
      <c r="H818" s="108">
        <v>3.4177583872923537E-2</v>
      </c>
      <c r="I818" s="108">
        <v>3.2374468458376437E-2</v>
      </c>
      <c r="J818" s="108">
        <v>5.9120449597625441E-2</v>
      </c>
      <c r="K818" s="108">
        <v>0.15495617164932562</v>
      </c>
      <c r="L818" s="108">
        <v>0.25444408498170551</v>
      </c>
      <c r="M818" s="108">
        <v>0.23120710320438742</v>
      </c>
      <c r="N818" s="108">
        <v>0.27091409544492701</v>
      </c>
      <c r="O818" s="108">
        <v>0.23880663738356894</v>
      </c>
      <c r="P818" s="108">
        <v>0.22480564813760812</v>
      </c>
      <c r="Q818" s="108">
        <v>0.17287333401994054</v>
      </c>
      <c r="R818" s="108">
        <v>0.19798220702005137</v>
      </c>
      <c r="S818" s="108">
        <v>0.11855751470149944</v>
      </c>
      <c r="T818" s="118">
        <f t="shared" si="15"/>
        <v>0</v>
      </c>
    </row>
    <row r="819" spans="1:20" x14ac:dyDescent="0.2">
      <c r="A819" s="111">
        <v>813</v>
      </c>
      <c r="B819" s="93" t="s">
        <v>1253</v>
      </c>
      <c r="C819" s="93" t="s">
        <v>78</v>
      </c>
      <c r="D819" s="105">
        <v>2</v>
      </c>
      <c r="E819" s="106">
        <v>44983</v>
      </c>
      <c r="F819" s="107">
        <v>1</v>
      </c>
      <c r="G819" s="108">
        <v>1</v>
      </c>
      <c r="H819" s="108">
        <v>0.24410399921252446</v>
      </c>
      <c r="I819" s="108">
        <v>0.25148231630581891</v>
      </c>
      <c r="J819" s="108">
        <v>0.2616807643978597</v>
      </c>
      <c r="K819" s="108">
        <v>0.33930491333741813</v>
      </c>
      <c r="L819" s="108">
        <v>0.36270483681943372</v>
      </c>
      <c r="M819" s="108">
        <v>0.35897758294918303</v>
      </c>
      <c r="N819" s="108">
        <v>0.38936411594696224</v>
      </c>
      <c r="O819" s="108">
        <v>0.38514575538905765</v>
      </c>
      <c r="P819" s="108">
        <v>0.37880595492846691</v>
      </c>
      <c r="Q819" s="108">
        <v>0.38873629683071437</v>
      </c>
      <c r="R819" s="108">
        <v>0.39598103836604071</v>
      </c>
      <c r="S819" s="108">
        <v>0.29811892566430986</v>
      </c>
      <c r="T819" s="118">
        <f t="shared" si="15"/>
        <v>1</v>
      </c>
    </row>
    <row r="820" spans="1:20" x14ac:dyDescent="0.2">
      <c r="A820" s="111">
        <v>814</v>
      </c>
      <c r="B820" s="93" t="s">
        <v>2007</v>
      </c>
      <c r="C820" s="93" t="s">
        <v>78</v>
      </c>
      <c r="D820" s="105">
        <v>1</v>
      </c>
      <c r="E820" s="106">
        <v>45444</v>
      </c>
      <c r="F820" s="107">
        <v>0</v>
      </c>
      <c r="G820" s="108">
        <v>1</v>
      </c>
      <c r="H820" s="108">
        <v>1.9679249853205166E-2</v>
      </c>
      <c r="I820" s="108">
        <v>1.8124331466751575E-2</v>
      </c>
      <c r="J820" s="108">
        <v>5.989001370076448E-2</v>
      </c>
      <c r="K820" s="108">
        <v>0.24575891386334064</v>
      </c>
      <c r="L820" s="108">
        <v>0.35763016430491673</v>
      </c>
      <c r="M820" s="108">
        <v>0.36925018666701803</v>
      </c>
      <c r="N820" s="108">
        <v>0.38081049016201374</v>
      </c>
      <c r="O820" s="108">
        <v>0.35852971876340173</v>
      </c>
      <c r="P820" s="108">
        <v>0.33366726540630531</v>
      </c>
      <c r="Q820" s="108">
        <v>0.27729424669159608</v>
      </c>
      <c r="R820" s="108">
        <v>0.1811618484507023</v>
      </c>
      <c r="S820" s="108">
        <v>6.3683912029479137E-2</v>
      </c>
      <c r="T820" s="118">
        <f t="shared" si="15"/>
        <v>0</v>
      </c>
    </row>
    <row r="821" spans="1:20" x14ac:dyDescent="0.2">
      <c r="A821" s="111">
        <v>815</v>
      </c>
      <c r="B821" s="93" t="s">
        <v>2008</v>
      </c>
      <c r="C821" s="93" t="s">
        <v>78</v>
      </c>
      <c r="D821" s="105">
        <v>1</v>
      </c>
      <c r="E821" s="106">
        <v>45444</v>
      </c>
      <c r="F821" s="107">
        <v>39</v>
      </c>
      <c r="G821" s="108">
        <v>1</v>
      </c>
      <c r="H821" s="108">
        <v>9.8054322604505764E-2</v>
      </c>
      <c r="I821" s="108">
        <v>9.966599447959304E-2</v>
      </c>
      <c r="J821" s="108">
        <v>0.13121274372155528</v>
      </c>
      <c r="K821" s="108">
        <v>0.24588732117365522</v>
      </c>
      <c r="L821" s="108">
        <v>0.34937839651397584</v>
      </c>
      <c r="M821" s="108">
        <v>0.38412440235986323</v>
      </c>
      <c r="N821" s="108">
        <v>0.41203014132426724</v>
      </c>
      <c r="O821" s="108">
        <v>0.40708260329976304</v>
      </c>
      <c r="P821" s="108">
        <v>0.38387663419461127</v>
      </c>
      <c r="Q821" s="108">
        <v>0.35421415698006753</v>
      </c>
      <c r="R821" s="108">
        <v>0.31552727482154186</v>
      </c>
      <c r="S821" s="108">
        <v>0.16076201792575104</v>
      </c>
      <c r="T821" s="118">
        <f t="shared" si="15"/>
        <v>39</v>
      </c>
    </row>
    <row r="822" spans="1:20" x14ac:dyDescent="0.2">
      <c r="A822" s="111">
        <v>816</v>
      </c>
      <c r="B822" s="93" t="s">
        <v>2009</v>
      </c>
      <c r="C822" s="93" t="s">
        <v>78</v>
      </c>
      <c r="D822" s="105">
        <v>1</v>
      </c>
      <c r="E822" s="106">
        <v>45143</v>
      </c>
      <c r="F822" s="107">
        <v>0</v>
      </c>
      <c r="G822" s="108">
        <v>1</v>
      </c>
      <c r="H822" s="108">
        <v>1.9679249853205166E-2</v>
      </c>
      <c r="I822" s="108">
        <v>1.8124331466751575E-2</v>
      </c>
      <c r="J822" s="108">
        <v>5.989001370076448E-2</v>
      </c>
      <c r="K822" s="108">
        <v>0.24575891386334064</v>
      </c>
      <c r="L822" s="108">
        <v>0.35763016430491673</v>
      </c>
      <c r="M822" s="108">
        <v>0.36925018666701803</v>
      </c>
      <c r="N822" s="108">
        <v>0.38081049016201374</v>
      </c>
      <c r="O822" s="108">
        <v>0.35852971876340173</v>
      </c>
      <c r="P822" s="108">
        <v>0.33366726540630531</v>
      </c>
      <c r="Q822" s="108">
        <v>0.27729424669159608</v>
      </c>
      <c r="R822" s="108">
        <v>0.1811618484507023</v>
      </c>
      <c r="S822" s="108">
        <v>6.3683912029479137E-2</v>
      </c>
      <c r="T822" s="118">
        <f t="shared" si="15"/>
        <v>0</v>
      </c>
    </row>
    <row r="823" spans="1:20" x14ac:dyDescent="0.2">
      <c r="A823" s="111">
        <v>817</v>
      </c>
      <c r="B823" s="93" t="s">
        <v>2010</v>
      </c>
      <c r="C823" s="93" t="s">
        <v>78</v>
      </c>
      <c r="D823" s="105">
        <v>1</v>
      </c>
      <c r="E823" s="106">
        <v>45143</v>
      </c>
      <c r="F823" s="107">
        <v>2.8580000000000001</v>
      </c>
      <c r="G823" s="108">
        <v>1</v>
      </c>
      <c r="H823" s="108">
        <v>9.8054322604505764E-2</v>
      </c>
      <c r="I823" s="108">
        <v>9.966599447959304E-2</v>
      </c>
      <c r="J823" s="108">
        <v>0.13121274372155528</v>
      </c>
      <c r="K823" s="108">
        <v>0.24588732117365522</v>
      </c>
      <c r="L823" s="108">
        <v>0.34937839651397584</v>
      </c>
      <c r="M823" s="108">
        <v>0.38412440235986323</v>
      </c>
      <c r="N823" s="108">
        <v>0.41203014132426724</v>
      </c>
      <c r="O823" s="108">
        <v>0.40708260329976304</v>
      </c>
      <c r="P823" s="108">
        <v>0.38387663419461127</v>
      </c>
      <c r="Q823" s="108">
        <v>0.35421415698006753</v>
      </c>
      <c r="R823" s="108">
        <v>0.31552727482154186</v>
      </c>
      <c r="S823" s="108">
        <v>0.16076201792575104</v>
      </c>
      <c r="T823" s="118">
        <f t="shared" si="15"/>
        <v>2.8580000000000001</v>
      </c>
    </row>
    <row r="824" spans="1:20" x14ac:dyDescent="0.2">
      <c r="A824" s="111">
        <v>818</v>
      </c>
      <c r="B824" s="93" t="s">
        <v>1254</v>
      </c>
      <c r="C824" s="93" t="s">
        <v>78</v>
      </c>
      <c r="D824" s="105">
        <v>1</v>
      </c>
      <c r="E824" s="106">
        <v>45627</v>
      </c>
      <c r="F824" s="107">
        <v>13.321167883211682</v>
      </c>
      <c r="G824" s="108">
        <v>1</v>
      </c>
      <c r="H824" s="108">
        <v>1.9679249853205166E-2</v>
      </c>
      <c r="I824" s="108">
        <v>1.8124331466751575E-2</v>
      </c>
      <c r="J824" s="108">
        <v>5.989001370076448E-2</v>
      </c>
      <c r="K824" s="108">
        <v>0.24575891386334064</v>
      </c>
      <c r="L824" s="108">
        <v>0.35763016430491673</v>
      </c>
      <c r="M824" s="108">
        <v>0.36925018666701803</v>
      </c>
      <c r="N824" s="108">
        <v>0.38081049016201374</v>
      </c>
      <c r="O824" s="108">
        <v>0.35852971876340173</v>
      </c>
      <c r="P824" s="108">
        <v>0.33366726540630531</v>
      </c>
      <c r="Q824" s="108">
        <v>0.27729424669159608</v>
      </c>
      <c r="R824" s="108">
        <v>0.1811618484507023</v>
      </c>
      <c r="S824" s="108">
        <v>6.3683912029479137E-2</v>
      </c>
      <c r="T824" s="118">
        <f t="shared" si="15"/>
        <v>13.321167883211682</v>
      </c>
    </row>
    <row r="825" spans="1:20" x14ac:dyDescent="0.2">
      <c r="A825" s="111">
        <v>819</v>
      </c>
      <c r="B825" s="93" t="s">
        <v>1255</v>
      </c>
      <c r="C825" s="93" t="s">
        <v>78</v>
      </c>
      <c r="D825" s="105">
        <v>1</v>
      </c>
      <c r="E825" s="106">
        <v>45627</v>
      </c>
      <c r="F825" s="107">
        <v>36.678832116788321</v>
      </c>
      <c r="G825" s="108">
        <v>1</v>
      </c>
      <c r="H825" s="108">
        <v>9.8054322604505764E-2</v>
      </c>
      <c r="I825" s="108">
        <v>9.966599447959304E-2</v>
      </c>
      <c r="J825" s="108">
        <v>0.13121274372155528</v>
      </c>
      <c r="K825" s="108">
        <v>0.24588732117365522</v>
      </c>
      <c r="L825" s="108">
        <v>0.34937839651397584</v>
      </c>
      <c r="M825" s="108">
        <v>0.38412440235986323</v>
      </c>
      <c r="N825" s="108">
        <v>0.41203014132426724</v>
      </c>
      <c r="O825" s="108">
        <v>0.40708260329976304</v>
      </c>
      <c r="P825" s="108">
        <v>0.38387663419461127</v>
      </c>
      <c r="Q825" s="108">
        <v>0.35421415698006753</v>
      </c>
      <c r="R825" s="108">
        <v>0.31552727482154186</v>
      </c>
      <c r="S825" s="108">
        <v>0.16076201792575104</v>
      </c>
      <c r="T825" s="118">
        <f t="shared" si="15"/>
        <v>36.678832116788321</v>
      </c>
    </row>
    <row r="826" spans="1:20" x14ac:dyDescent="0.2">
      <c r="A826" s="111">
        <v>820</v>
      </c>
      <c r="B826" s="93" t="s">
        <v>1256</v>
      </c>
      <c r="C826" s="93" t="s">
        <v>78</v>
      </c>
      <c r="D826" s="105">
        <v>1</v>
      </c>
      <c r="E826" s="106">
        <v>45474</v>
      </c>
      <c r="F826" s="107">
        <v>0</v>
      </c>
      <c r="G826" s="108">
        <v>1</v>
      </c>
      <c r="H826" s="108">
        <v>1.9679249853205166E-2</v>
      </c>
      <c r="I826" s="108">
        <v>1.8124331466751575E-2</v>
      </c>
      <c r="J826" s="108">
        <v>5.989001370076448E-2</v>
      </c>
      <c r="K826" s="108">
        <v>0.24575891386334064</v>
      </c>
      <c r="L826" s="108">
        <v>0.35763016430491673</v>
      </c>
      <c r="M826" s="108">
        <v>0.36925018666701803</v>
      </c>
      <c r="N826" s="108">
        <v>0.38081049016201374</v>
      </c>
      <c r="O826" s="108">
        <v>0.35852971876340173</v>
      </c>
      <c r="P826" s="108">
        <v>0.33366726540630531</v>
      </c>
      <c r="Q826" s="108">
        <v>0.27729424669159608</v>
      </c>
      <c r="R826" s="108">
        <v>0.1811618484507023</v>
      </c>
      <c r="S826" s="108">
        <v>6.3683912029479137E-2</v>
      </c>
      <c r="T826" s="118">
        <f t="shared" si="15"/>
        <v>0</v>
      </c>
    </row>
    <row r="827" spans="1:20" x14ac:dyDescent="0.2">
      <c r="A827" s="111">
        <v>821</v>
      </c>
      <c r="B827" s="93" t="s">
        <v>1257</v>
      </c>
      <c r="C827" s="93" t="s">
        <v>78</v>
      </c>
      <c r="D827" s="105">
        <v>1</v>
      </c>
      <c r="E827" s="106">
        <v>45474</v>
      </c>
      <c r="F827" s="107">
        <v>30</v>
      </c>
      <c r="G827" s="108">
        <v>1</v>
      </c>
      <c r="H827" s="108">
        <v>9.8054322604505764E-2</v>
      </c>
      <c r="I827" s="108">
        <v>9.966599447959304E-2</v>
      </c>
      <c r="J827" s="108">
        <v>0.13121274372155528</v>
      </c>
      <c r="K827" s="108">
        <v>0.24588732117365522</v>
      </c>
      <c r="L827" s="108">
        <v>0.34937839651397584</v>
      </c>
      <c r="M827" s="108">
        <v>0.38412440235986323</v>
      </c>
      <c r="N827" s="108">
        <v>0.41203014132426724</v>
      </c>
      <c r="O827" s="108">
        <v>0.40708260329976304</v>
      </c>
      <c r="P827" s="108">
        <v>0.38387663419461127</v>
      </c>
      <c r="Q827" s="108">
        <v>0.35421415698006753</v>
      </c>
      <c r="R827" s="108">
        <v>0.31552727482154186</v>
      </c>
      <c r="S827" s="108">
        <v>0.16076201792575104</v>
      </c>
      <c r="T827" s="118">
        <f t="shared" si="15"/>
        <v>30</v>
      </c>
    </row>
    <row r="828" spans="1:20" x14ac:dyDescent="0.2">
      <c r="A828" s="111">
        <v>822</v>
      </c>
      <c r="B828" s="93" t="s">
        <v>1258</v>
      </c>
      <c r="C828" s="93" t="s">
        <v>78</v>
      </c>
      <c r="D828" s="105">
        <v>3</v>
      </c>
      <c r="E828" s="106">
        <v>45005</v>
      </c>
      <c r="F828" s="107">
        <v>17.28</v>
      </c>
      <c r="G828" s="108">
        <v>1</v>
      </c>
      <c r="H828" s="108">
        <v>0.26804502827868432</v>
      </c>
      <c r="I828" s="108">
        <v>0.20126126687797657</v>
      </c>
      <c r="J828" s="108">
        <v>0.13599017633905425</v>
      </c>
      <c r="K828" s="108">
        <v>2.3549639751775396E-2</v>
      </c>
      <c r="L828" s="108">
        <v>8.7637551373113982E-3</v>
      </c>
      <c r="M828" s="108">
        <v>9.5397390929159069E-4</v>
      </c>
      <c r="N828" s="108">
        <v>9.8737411288843356E-3</v>
      </c>
      <c r="O828" s="108">
        <v>8.900696817470069E-2</v>
      </c>
      <c r="P828" s="108">
        <v>0.21435520312582401</v>
      </c>
      <c r="Q828" s="108">
        <v>0.31364800081115191</v>
      </c>
      <c r="R828" s="108">
        <v>0.33162543884779361</v>
      </c>
      <c r="S828" s="108">
        <v>0.3103056690718532</v>
      </c>
      <c r="T828" s="118">
        <f t="shared" si="15"/>
        <v>17.28</v>
      </c>
    </row>
    <row r="829" spans="1:20" x14ac:dyDescent="0.2">
      <c r="A829" s="111">
        <v>823</v>
      </c>
      <c r="B829" s="93" t="s">
        <v>1259</v>
      </c>
      <c r="C829" s="93" t="s">
        <v>78</v>
      </c>
      <c r="D829" s="105">
        <v>3</v>
      </c>
      <c r="E829" s="106">
        <v>45005</v>
      </c>
      <c r="F829" s="107">
        <v>22.72</v>
      </c>
      <c r="G829" s="108">
        <v>1</v>
      </c>
      <c r="H829" s="108">
        <v>0.26454270615171604</v>
      </c>
      <c r="I829" s="108">
        <v>0.23751550793658474</v>
      </c>
      <c r="J829" s="108">
        <v>0.20048812555609424</v>
      </c>
      <c r="K829" s="108">
        <v>0.17408410021088466</v>
      </c>
      <c r="L829" s="108">
        <v>0.16454485652951251</v>
      </c>
      <c r="M829" s="108">
        <v>0.16228747554196693</v>
      </c>
      <c r="N829" s="108">
        <v>0.16326500217498996</v>
      </c>
      <c r="O829" s="108">
        <v>0.18049231370093288</v>
      </c>
      <c r="P829" s="108">
        <v>0.2188300658679706</v>
      </c>
      <c r="Q829" s="108">
        <v>0.2437785335034674</v>
      </c>
      <c r="R829" s="108">
        <v>0.24747495590964708</v>
      </c>
      <c r="S829" s="108">
        <v>0.24511105470937722</v>
      </c>
      <c r="T829" s="118">
        <f t="shared" si="15"/>
        <v>22.72</v>
      </c>
    </row>
    <row r="830" spans="1:20" x14ac:dyDescent="0.2">
      <c r="A830" s="111">
        <v>824</v>
      </c>
      <c r="B830" s="93" t="s">
        <v>1260</v>
      </c>
      <c r="C830" s="93" t="s">
        <v>78</v>
      </c>
      <c r="D830" s="105">
        <v>1</v>
      </c>
      <c r="E830" s="106">
        <v>45174</v>
      </c>
      <c r="F830" s="107">
        <v>0</v>
      </c>
      <c r="G830" s="108">
        <v>1</v>
      </c>
      <c r="H830" s="108">
        <v>1.9679249853205166E-2</v>
      </c>
      <c r="I830" s="108">
        <v>1.8124331466751575E-2</v>
      </c>
      <c r="J830" s="108">
        <v>5.989001370076448E-2</v>
      </c>
      <c r="K830" s="108">
        <v>0.24575891386334064</v>
      </c>
      <c r="L830" s="108">
        <v>0.35763016430491673</v>
      </c>
      <c r="M830" s="108">
        <v>0.36925018666701803</v>
      </c>
      <c r="N830" s="108">
        <v>0.38081049016201374</v>
      </c>
      <c r="O830" s="108">
        <v>0.35852971876340173</v>
      </c>
      <c r="P830" s="108">
        <v>0.33366726540630531</v>
      </c>
      <c r="Q830" s="108">
        <v>0.27729424669159608</v>
      </c>
      <c r="R830" s="108">
        <v>0.1811618484507023</v>
      </c>
      <c r="S830" s="108">
        <v>6.3683912029479137E-2</v>
      </c>
      <c r="T830" s="118">
        <f t="shared" si="15"/>
        <v>0</v>
      </c>
    </row>
    <row r="831" spans="1:20" x14ac:dyDescent="0.2">
      <c r="A831" s="111">
        <v>825</v>
      </c>
      <c r="B831" s="93" t="s">
        <v>1261</v>
      </c>
      <c r="C831" s="93" t="s">
        <v>78</v>
      </c>
      <c r="D831" s="105">
        <v>1</v>
      </c>
      <c r="E831" s="106">
        <v>45174</v>
      </c>
      <c r="F831" s="107">
        <v>8.6</v>
      </c>
      <c r="G831" s="108">
        <v>1</v>
      </c>
      <c r="H831" s="108">
        <v>9.8054322604505764E-2</v>
      </c>
      <c r="I831" s="108">
        <v>9.966599447959304E-2</v>
      </c>
      <c r="J831" s="108">
        <v>0.13121274372155528</v>
      </c>
      <c r="K831" s="108">
        <v>0.24588732117365522</v>
      </c>
      <c r="L831" s="108">
        <v>0.34937839651397584</v>
      </c>
      <c r="M831" s="108">
        <v>0.38412440235986323</v>
      </c>
      <c r="N831" s="108">
        <v>0.41203014132426724</v>
      </c>
      <c r="O831" s="108">
        <v>0.40708260329976304</v>
      </c>
      <c r="P831" s="108">
        <v>0.38387663419461127</v>
      </c>
      <c r="Q831" s="108">
        <v>0.35421415698006753</v>
      </c>
      <c r="R831" s="108">
        <v>0.31552727482154186</v>
      </c>
      <c r="S831" s="108">
        <v>0.16076201792575104</v>
      </c>
      <c r="T831" s="118">
        <f t="shared" ref="T831:T871" si="16">F831</f>
        <v>8.6</v>
      </c>
    </row>
    <row r="832" spans="1:20" x14ac:dyDescent="0.2">
      <c r="A832" s="111">
        <v>826</v>
      </c>
      <c r="B832" s="93" t="s">
        <v>2011</v>
      </c>
      <c r="C832" s="93" t="s">
        <v>78</v>
      </c>
      <c r="D832" s="105">
        <v>1</v>
      </c>
      <c r="E832" s="106">
        <v>45282</v>
      </c>
      <c r="F832" s="107">
        <v>0</v>
      </c>
      <c r="G832" s="108">
        <v>1</v>
      </c>
      <c r="H832" s="108">
        <v>1.9679249853205166E-2</v>
      </c>
      <c r="I832" s="108">
        <v>1.8124331466751575E-2</v>
      </c>
      <c r="J832" s="108">
        <v>5.989001370076448E-2</v>
      </c>
      <c r="K832" s="108">
        <v>0.24575891386334064</v>
      </c>
      <c r="L832" s="108">
        <v>0.35763016430491673</v>
      </c>
      <c r="M832" s="108">
        <v>0.36925018666701803</v>
      </c>
      <c r="N832" s="108">
        <v>0.38081049016201374</v>
      </c>
      <c r="O832" s="108">
        <v>0.35852971876340173</v>
      </c>
      <c r="P832" s="108">
        <v>0.33366726540630531</v>
      </c>
      <c r="Q832" s="108">
        <v>0.27729424669159608</v>
      </c>
      <c r="R832" s="108">
        <v>0.1811618484507023</v>
      </c>
      <c r="S832" s="108">
        <v>6.3683912029479137E-2</v>
      </c>
      <c r="T832" s="118">
        <f t="shared" si="16"/>
        <v>0</v>
      </c>
    </row>
    <row r="833" spans="1:20" x14ac:dyDescent="0.2">
      <c r="A833" s="111">
        <v>827</v>
      </c>
      <c r="B833" s="93" t="s">
        <v>2012</v>
      </c>
      <c r="C833" s="93" t="s">
        <v>78</v>
      </c>
      <c r="D833" s="105">
        <v>1</v>
      </c>
      <c r="E833" s="106">
        <v>45282</v>
      </c>
      <c r="F833" s="107">
        <v>-22.36</v>
      </c>
      <c r="G833" s="108">
        <v>1</v>
      </c>
      <c r="H833" s="108">
        <v>9.8054322604505764E-2</v>
      </c>
      <c r="I833" s="108">
        <v>9.966599447959304E-2</v>
      </c>
      <c r="J833" s="108">
        <v>0.13121274372155528</v>
      </c>
      <c r="K833" s="108">
        <v>0.24588732117365522</v>
      </c>
      <c r="L833" s="108">
        <v>0.34937839651397584</v>
      </c>
      <c r="M833" s="108">
        <v>0.38412440235986323</v>
      </c>
      <c r="N833" s="108">
        <v>0.41203014132426724</v>
      </c>
      <c r="O833" s="108">
        <v>0.40708260329976304</v>
      </c>
      <c r="P833" s="108">
        <v>0.38387663419461127</v>
      </c>
      <c r="Q833" s="108">
        <v>0.35421415698006753</v>
      </c>
      <c r="R833" s="108">
        <v>0.31552727482154186</v>
      </c>
      <c r="S833" s="108">
        <v>0.16076201792575104</v>
      </c>
      <c r="T833" s="118">
        <f t="shared" si="16"/>
        <v>-22.36</v>
      </c>
    </row>
    <row r="834" spans="1:20" x14ac:dyDescent="0.2">
      <c r="A834" s="111">
        <v>828</v>
      </c>
      <c r="B834" s="93" t="s">
        <v>2013</v>
      </c>
      <c r="C834" s="93" t="s">
        <v>78</v>
      </c>
      <c r="D834" s="105">
        <v>4</v>
      </c>
      <c r="E834" s="106">
        <v>45215</v>
      </c>
      <c r="F834" s="107">
        <v>0</v>
      </c>
      <c r="G834" s="108">
        <v>1</v>
      </c>
      <c r="H834" s="108">
        <v>0</v>
      </c>
      <c r="I834" s="108">
        <v>0</v>
      </c>
      <c r="J834" s="108">
        <v>9.3901317038139268E-3</v>
      </c>
      <c r="K834" s="108">
        <v>0.13870941875787621</v>
      </c>
      <c r="L834" s="108">
        <v>0.29511838256723866</v>
      </c>
      <c r="M834" s="108">
        <v>0.30341614537176964</v>
      </c>
      <c r="N834" s="108">
        <v>0.25585968876637866</v>
      </c>
      <c r="O834" s="108">
        <v>0.28946031459271293</v>
      </c>
      <c r="P834" s="108">
        <v>0.25761070690261778</v>
      </c>
      <c r="Q834" s="108">
        <v>0.2513218143022411</v>
      </c>
      <c r="R834" s="108">
        <v>0.20349918723299359</v>
      </c>
      <c r="S834" s="108">
        <v>8.3887814253263086E-3</v>
      </c>
      <c r="T834" s="118">
        <f t="shared" si="16"/>
        <v>0</v>
      </c>
    </row>
    <row r="835" spans="1:20" x14ac:dyDescent="0.2">
      <c r="A835" s="111">
        <v>829</v>
      </c>
      <c r="B835" s="93" t="s">
        <v>2014</v>
      </c>
      <c r="C835" s="93" t="s">
        <v>78</v>
      </c>
      <c r="D835" s="105">
        <v>4</v>
      </c>
      <c r="E835" s="106">
        <v>45215</v>
      </c>
      <c r="F835" s="107">
        <v>9</v>
      </c>
      <c r="G835" s="108">
        <v>1</v>
      </c>
      <c r="H835" s="108">
        <v>0.38768416020582308</v>
      </c>
      <c r="I835" s="108">
        <v>0.41119494880852459</v>
      </c>
      <c r="J835" s="108">
        <v>0.34528656348357922</v>
      </c>
      <c r="K835" s="108">
        <v>0.29422972310557172</v>
      </c>
      <c r="L835" s="108">
        <v>0.26851626189216404</v>
      </c>
      <c r="M835" s="108">
        <v>0.26949097427637925</v>
      </c>
      <c r="N835" s="108">
        <v>0.30889963063974135</v>
      </c>
      <c r="O835" s="108">
        <v>0.36542920259355804</v>
      </c>
      <c r="P835" s="108">
        <v>0.36959595798669742</v>
      </c>
      <c r="Q835" s="108">
        <v>0.3323381816871368</v>
      </c>
      <c r="R835" s="108">
        <v>0.37243696182051544</v>
      </c>
      <c r="S835" s="108">
        <v>0.34665140383713866</v>
      </c>
      <c r="T835" s="118">
        <f t="shared" si="16"/>
        <v>9</v>
      </c>
    </row>
    <row r="836" spans="1:20" x14ac:dyDescent="0.2">
      <c r="A836" s="111">
        <v>830</v>
      </c>
      <c r="B836" s="93" t="s">
        <v>1270</v>
      </c>
      <c r="C836" s="93" t="s">
        <v>78</v>
      </c>
      <c r="D836" s="105">
        <v>1</v>
      </c>
      <c r="E836" s="106">
        <v>45130</v>
      </c>
      <c r="F836" s="107">
        <v>5.6210843373493953</v>
      </c>
      <c r="G836" s="108">
        <v>1</v>
      </c>
      <c r="H836" s="108">
        <v>1.9679249853205166E-2</v>
      </c>
      <c r="I836" s="108">
        <v>1.8124331466751575E-2</v>
      </c>
      <c r="J836" s="108">
        <v>5.989001370076448E-2</v>
      </c>
      <c r="K836" s="108">
        <v>0.24575891386334064</v>
      </c>
      <c r="L836" s="108">
        <v>0.35763016430491673</v>
      </c>
      <c r="M836" s="108">
        <v>0.36925018666701803</v>
      </c>
      <c r="N836" s="108">
        <v>0.38081049016201374</v>
      </c>
      <c r="O836" s="108">
        <v>0.35852971876340173</v>
      </c>
      <c r="P836" s="108">
        <v>0.33366726540630531</v>
      </c>
      <c r="Q836" s="108">
        <v>0.27729424669159608</v>
      </c>
      <c r="R836" s="108">
        <v>0.1811618484507023</v>
      </c>
      <c r="S836" s="108">
        <v>6.3683912029479137E-2</v>
      </c>
      <c r="T836" s="118">
        <f t="shared" si="16"/>
        <v>5.6210843373493953</v>
      </c>
    </row>
    <row r="837" spans="1:20" x14ac:dyDescent="0.2">
      <c r="A837" s="111">
        <v>831</v>
      </c>
      <c r="B837" s="93" t="s">
        <v>1271</v>
      </c>
      <c r="C837" s="93" t="s">
        <v>78</v>
      </c>
      <c r="D837" s="105">
        <v>1</v>
      </c>
      <c r="E837" s="106">
        <v>45130</v>
      </c>
      <c r="F837" s="107">
        <v>16.078915662650605</v>
      </c>
      <c r="G837" s="108">
        <v>1</v>
      </c>
      <c r="H837" s="108">
        <v>9.8054322604505764E-2</v>
      </c>
      <c r="I837" s="108">
        <v>9.966599447959304E-2</v>
      </c>
      <c r="J837" s="108">
        <v>0.13121274372155528</v>
      </c>
      <c r="K837" s="108">
        <v>0.24588732117365522</v>
      </c>
      <c r="L837" s="108">
        <v>0.34937839651397584</v>
      </c>
      <c r="M837" s="108">
        <v>0.38412440235986323</v>
      </c>
      <c r="N837" s="108">
        <v>0.41203014132426724</v>
      </c>
      <c r="O837" s="108">
        <v>0.40708260329976304</v>
      </c>
      <c r="P837" s="108">
        <v>0.38387663419461127</v>
      </c>
      <c r="Q837" s="108">
        <v>0.35421415698006753</v>
      </c>
      <c r="R837" s="108">
        <v>0.31552727482154186</v>
      </c>
      <c r="S837" s="108">
        <v>0.16076201792575104</v>
      </c>
      <c r="T837" s="118">
        <f t="shared" si="16"/>
        <v>16.078915662650605</v>
      </c>
    </row>
    <row r="838" spans="1:20" x14ac:dyDescent="0.2">
      <c r="A838" s="111">
        <v>832</v>
      </c>
      <c r="B838" s="93" t="s">
        <v>2015</v>
      </c>
      <c r="C838" s="93" t="s">
        <v>78</v>
      </c>
      <c r="D838" s="105">
        <v>1</v>
      </c>
      <c r="E838" s="106">
        <v>45444</v>
      </c>
      <c r="F838" s="107">
        <v>16.051063829787232</v>
      </c>
      <c r="G838" s="108">
        <v>1</v>
      </c>
      <c r="H838" s="108">
        <v>1.9679249853205166E-2</v>
      </c>
      <c r="I838" s="108">
        <v>1.8124331466751575E-2</v>
      </c>
      <c r="J838" s="108">
        <v>5.989001370076448E-2</v>
      </c>
      <c r="K838" s="108">
        <v>0.24575891386334064</v>
      </c>
      <c r="L838" s="108">
        <v>0.35763016430491673</v>
      </c>
      <c r="M838" s="108">
        <v>0.36925018666701803</v>
      </c>
      <c r="N838" s="108">
        <v>0.38081049016201374</v>
      </c>
      <c r="O838" s="108">
        <v>0.35852971876340173</v>
      </c>
      <c r="P838" s="108">
        <v>0.33366726540630531</v>
      </c>
      <c r="Q838" s="108">
        <v>0.27729424669159608</v>
      </c>
      <c r="R838" s="108">
        <v>0.1811618484507023</v>
      </c>
      <c r="S838" s="108">
        <v>6.3683912029479137E-2</v>
      </c>
      <c r="T838" s="118">
        <f t="shared" si="16"/>
        <v>16.051063829787232</v>
      </c>
    </row>
    <row r="839" spans="1:20" x14ac:dyDescent="0.2">
      <c r="A839" s="111">
        <v>833</v>
      </c>
      <c r="B839" s="93" t="s">
        <v>2016</v>
      </c>
      <c r="C839" s="93" t="s">
        <v>78</v>
      </c>
      <c r="D839" s="105">
        <v>1</v>
      </c>
      <c r="E839" s="106">
        <v>45444</v>
      </c>
      <c r="F839" s="107">
        <v>16.748936170212765</v>
      </c>
      <c r="G839" s="108">
        <v>1</v>
      </c>
      <c r="H839" s="108">
        <v>9.8054322604505764E-2</v>
      </c>
      <c r="I839" s="108">
        <v>9.966599447959304E-2</v>
      </c>
      <c r="J839" s="108">
        <v>0.13121274372155528</v>
      </c>
      <c r="K839" s="108">
        <v>0.24588732117365522</v>
      </c>
      <c r="L839" s="108">
        <v>0.34937839651397584</v>
      </c>
      <c r="M839" s="108">
        <v>0.38412440235986323</v>
      </c>
      <c r="N839" s="108">
        <v>0.41203014132426724</v>
      </c>
      <c r="O839" s="108">
        <v>0.40708260329976304</v>
      </c>
      <c r="P839" s="108">
        <v>0.38387663419461127</v>
      </c>
      <c r="Q839" s="108">
        <v>0.35421415698006753</v>
      </c>
      <c r="R839" s="108">
        <v>0.31552727482154186</v>
      </c>
      <c r="S839" s="108">
        <v>0.16076201792575104</v>
      </c>
      <c r="T839" s="118">
        <f t="shared" si="16"/>
        <v>16.748936170212765</v>
      </c>
    </row>
    <row r="840" spans="1:20" x14ac:dyDescent="0.2">
      <c r="A840" s="111">
        <v>834</v>
      </c>
      <c r="B840" s="93" t="s">
        <v>1272</v>
      </c>
      <c r="C840" s="93" t="s">
        <v>78</v>
      </c>
      <c r="D840" s="105">
        <v>1</v>
      </c>
      <c r="E840" s="106">
        <v>45413</v>
      </c>
      <c r="F840" s="107">
        <v>17.68292682926829</v>
      </c>
      <c r="G840" s="108">
        <v>1</v>
      </c>
      <c r="H840" s="108">
        <v>1.9679249853205166E-2</v>
      </c>
      <c r="I840" s="108">
        <v>1.8124331466751575E-2</v>
      </c>
      <c r="J840" s="108">
        <v>5.989001370076448E-2</v>
      </c>
      <c r="K840" s="108">
        <v>0.24575891386334064</v>
      </c>
      <c r="L840" s="108">
        <v>0.35763016430491673</v>
      </c>
      <c r="M840" s="108">
        <v>0.36925018666701803</v>
      </c>
      <c r="N840" s="108">
        <v>0.38081049016201374</v>
      </c>
      <c r="O840" s="108">
        <v>0.35852971876340173</v>
      </c>
      <c r="P840" s="108">
        <v>0.33366726540630531</v>
      </c>
      <c r="Q840" s="108">
        <v>0.27729424669159608</v>
      </c>
      <c r="R840" s="108">
        <v>0.1811618484507023</v>
      </c>
      <c r="S840" s="108">
        <v>6.3683912029479137E-2</v>
      </c>
      <c r="T840" s="118">
        <f t="shared" si="16"/>
        <v>17.68292682926829</v>
      </c>
    </row>
    <row r="841" spans="1:20" x14ac:dyDescent="0.2">
      <c r="A841" s="111">
        <v>835</v>
      </c>
      <c r="B841" s="93" t="s">
        <v>1273</v>
      </c>
      <c r="C841" s="93" t="s">
        <v>78</v>
      </c>
      <c r="D841" s="105">
        <v>1</v>
      </c>
      <c r="E841" s="106">
        <v>45413</v>
      </c>
      <c r="F841" s="107">
        <v>7.3170731707317112</v>
      </c>
      <c r="G841" s="108">
        <v>1</v>
      </c>
      <c r="H841" s="108">
        <v>9.8054322604505764E-2</v>
      </c>
      <c r="I841" s="108">
        <v>9.966599447959304E-2</v>
      </c>
      <c r="J841" s="108">
        <v>0.13121274372155528</v>
      </c>
      <c r="K841" s="108">
        <v>0.24588732117365522</v>
      </c>
      <c r="L841" s="108">
        <v>0.34937839651397584</v>
      </c>
      <c r="M841" s="108">
        <v>0.38412440235986323</v>
      </c>
      <c r="N841" s="108">
        <v>0.41203014132426724</v>
      </c>
      <c r="O841" s="108">
        <v>0.40708260329976304</v>
      </c>
      <c r="P841" s="108">
        <v>0.38387663419461127</v>
      </c>
      <c r="Q841" s="108">
        <v>0.35421415698006753</v>
      </c>
      <c r="R841" s="108">
        <v>0.31552727482154186</v>
      </c>
      <c r="S841" s="108">
        <v>0.16076201792575104</v>
      </c>
      <c r="T841" s="118">
        <f t="shared" si="16"/>
        <v>7.3170731707317112</v>
      </c>
    </row>
    <row r="842" spans="1:20" x14ac:dyDescent="0.2">
      <c r="A842" s="111">
        <v>836</v>
      </c>
      <c r="B842" s="93" t="s">
        <v>1274</v>
      </c>
      <c r="C842" s="93" t="s">
        <v>78</v>
      </c>
      <c r="D842" s="105">
        <v>3</v>
      </c>
      <c r="E842" s="106">
        <v>45107</v>
      </c>
      <c r="F842" s="107">
        <v>0</v>
      </c>
      <c r="G842" s="108">
        <v>1</v>
      </c>
      <c r="H842" s="108">
        <v>0.26804502827868432</v>
      </c>
      <c r="I842" s="108">
        <v>0.20126126687797657</v>
      </c>
      <c r="J842" s="108">
        <v>0.13599017633905425</v>
      </c>
      <c r="K842" s="108">
        <v>2.3549639751775396E-2</v>
      </c>
      <c r="L842" s="108">
        <v>8.7637551373113982E-3</v>
      </c>
      <c r="M842" s="108">
        <v>9.5397390929159069E-4</v>
      </c>
      <c r="N842" s="108">
        <v>9.8737411288843356E-3</v>
      </c>
      <c r="O842" s="108">
        <v>8.900696817470069E-2</v>
      </c>
      <c r="P842" s="108">
        <v>0.21435520312582401</v>
      </c>
      <c r="Q842" s="108">
        <v>0.31364800081115191</v>
      </c>
      <c r="R842" s="108">
        <v>0.33162543884779361</v>
      </c>
      <c r="S842" s="108">
        <v>0.3103056690718532</v>
      </c>
      <c r="T842" s="118">
        <f t="shared" si="16"/>
        <v>0</v>
      </c>
    </row>
    <row r="843" spans="1:20" x14ac:dyDescent="0.2">
      <c r="A843" s="111">
        <v>837</v>
      </c>
      <c r="B843" s="93" t="s">
        <v>1275</v>
      </c>
      <c r="C843" s="93" t="s">
        <v>78</v>
      </c>
      <c r="D843" s="105">
        <v>3</v>
      </c>
      <c r="E843" s="106">
        <v>45107</v>
      </c>
      <c r="F843" s="107">
        <v>9.36</v>
      </c>
      <c r="G843" s="108">
        <v>1</v>
      </c>
      <c r="H843" s="108">
        <v>0.26454270615171604</v>
      </c>
      <c r="I843" s="108">
        <v>0.23751550793658474</v>
      </c>
      <c r="J843" s="108">
        <v>0.20048812555609424</v>
      </c>
      <c r="K843" s="108">
        <v>0.17408410021088466</v>
      </c>
      <c r="L843" s="108">
        <v>0.16454485652951251</v>
      </c>
      <c r="M843" s="108">
        <v>0.16228747554196693</v>
      </c>
      <c r="N843" s="108">
        <v>0.16326500217498996</v>
      </c>
      <c r="O843" s="108">
        <v>0.18049231370093288</v>
      </c>
      <c r="P843" s="108">
        <v>0.2188300658679706</v>
      </c>
      <c r="Q843" s="108">
        <v>0.2437785335034674</v>
      </c>
      <c r="R843" s="108">
        <v>0.24747495590964708</v>
      </c>
      <c r="S843" s="108">
        <v>0.24511105470937722</v>
      </c>
      <c r="T843" s="118">
        <f t="shared" si="16"/>
        <v>9.36</v>
      </c>
    </row>
    <row r="844" spans="1:20" x14ac:dyDescent="0.2">
      <c r="A844" s="111">
        <v>838</v>
      </c>
      <c r="B844" s="93" t="s">
        <v>2019</v>
      </c>
      <c r="C844" s="93" t="s">
        <v>78</v>
      </c>
      <c r="D844" s="105">
        <v>2</v>
      </c>
      <c r="E844" s="106">
        <v>45269</v>
      </c>
      <c r="F844" s="107">
        <v>0</v>
      </c>
      <c r="G844" s="108">
        <v>1</v>
      </c>
      <c r="H844" s="108">
        <v>3.4177583872923537E-2</v>
      </c>
      <c r="I844" s="108">
        <v>3.2374468458376437E-2</v>
      </c>
      <c r="J844" s="108">
        <v>5.9120449597625441E-2</v>
      </c>
      <c r="K844" s="108">
        <v>0.15495617164932562</v>
      </c>
      <c r="L844" s="108">
        <v>0.25444408498170551</v>
      </c>
      <c r="M844" s="108">
        <v>0.23120710320438742</v>
      </c>
      <c r="N844" s="108">
        <v>0.27091409544492701</v>
      </c>
      <c r="O844" s="108">
        <v>0.23880663738356894</v>
      </c>
      <c r="P844" s="108">
        <v>0.22480564813760812</v>
      </c>
      <c r="Q844" s="108">
        <v>0.17287333401994054</v>
      </c>
      <c r="R844" s="108">
        <v>0.19798220702005137</v>
      </c>
      <c r="S844" s="108">
        <v>0.11855751470149944</v>
      </c>
      <c r="T844" s="118">
        <f t="shared" si="16"/>
        <v>0</v>
      </c>
    </row>
    <row r="845" spans="1:20" x14ac:dyDescent="0.2">
      <c r="A845" s="111">
        <v>839</v>
      </c>
      <c r="B845" s="93" t="s">
        <v>2020</v>
      </c>
      <c r="C845" s="93" t="s">
        <v>78</v>
      </c>
      <c r="D845" s="105">
        <v>2</v>
      </c>
      <c r="E845" s="106">
        <v>45269</v>
      </c>
      <c r="F845" s="107">
        <v>3.5</v>
      </c>
      <c r="G845" s="108">
        <v>1</v>
      </c>
      <c r="H845" s="108">
        <v>0.24410399921252446</v>
      </c>
      <c r="I845" s="108">
        <v>0.25148231630581891</v>
      </c>
      <c r="J845" s="108">
        <v>0.2616807643978597</v>
      </c>
      <c r="K845" s="108">
        <v>0.33930491333741813</v>
      </c>
      <c r="L845" s="108">
        <v>0.36270483681943372</v>
      </c>
      <c r="M845" s="108">
        <v>0.35897758294918303</v>
      </c>
      <c r="N845" s="108">
        <v>0.38936411594696224</v>
      </c>
      <c r="O845" s="108">
        <v>0.38514575538905765</v>
      </c>
      <c r="P845" s="108">
        <v>0.37880595492846691</v>
      </c>
      <c r="Q845" s="108">
        <v>0.38873629683071437</v>
      </c>
      <c r="R845" s="108">
        <v>0.39598103836604071</v>
      </c>
      <c r="S845" s="108">
        <v>0.29811892566430986</v>
      </c>
      <c r="T845" s="118">
        <f t="shared" si="16"/>
        <v>3.5</v>
      </c>
    </row>
    <row r="846" spans="1:20" x14ac:dyDescent="0.2">
      <c r="A846" s="111">
        <v>840</v>
      </c>
      <c r="B846" s="93" t="s">
        <v>1280</v>
      </c>
      <c r="C846" s="93" t="s">
        <v>78</v>
      </c>
      <c r="D846" s="105">
        <v>1</v>
      </c>
      <c r="E846" s="106">
        <v>45383</v>
      </c>
      <c r="F846" s="107">
        <v>0</v>
      </c>
      <c r="G846" s="108">
        <v>1</v>
      </c>
      <c r="H846" s="108">
        <v>1.9679249853205166E-2</v>
      </c>
      <c r="I846" s="108">
        <v>1.8124331466751575E-2</v>
      </c>
      <c r="J846" s="108">
        <v>5.989001370076448E-2</v>
      </c>
      <c r="K846" s="108">
        <v>0.24575891386334064</v>
      </c>
      <c r="L846" s="108">
        <v>0.35763016430491673</v>
      </c>
      <c r="M846" s="108">
        <v>0.36925018666701803</v>
      </c>
      <c r="N846" s="108">
        <v>0.38081049016201374</v>
      </c>
      <c r="O846" s="108">
        <v>0.35852971876340173</v>
      </c>
      <c r="P846" s="108">
        <v>0.33366726540630531</v>
      </c>
      <c r="Q846" s="108">
        <v>0.27729424669159608</v>
      </c>
      <c r="R846" s="108">
        <v>0.1811618484507023</v>
      </c>
      <c r="S846" s="108">
        <v>6.3683912029479137E-2</v>
      </c>
      <c r="T846" s="118">
        <f t="shared" si="16"/>
        <v>0</v>
      </c>
    </row>
    <row r="847" spans="1:20" x14ac:dyDescent="0.2">
      <c r="A847" s="111">
        <v>841</v>
      </c>
      <c r="B847" s="93" t="s">
        <v>1281</v>
      </c>
      <c r="C847" s="93" t="s">
        <v>78</v>
      </c>
      <c r="D847" s="105">
        <v>1</v>
      </c>
      <c r="E847" s="106">
        <v>45383</v>
      </c>
      <c r="F847" s="107">
        <v>8.4659999999999993</v>
      </c>
      <c r="G847" s="108">
        <v>1</v>
      </c>
      <c r="H847" s="108">
        <v>9.8054322604505764E-2</v>
      </c>
      <c r="I847" s="108">
        <v>9.966599447959304E-2</v>
      </c>
      <c r="J847" s="108">
        <v>0.13121274372155528</v>
      </c>
      <c r="K847" s="108">
        <v>0.24588732117365522</v>
      </c>
      <c r="L847" s="108">
        <v>0.34937839651397584</v>
      </c>
      <c r="M847" s="108">
        <v>0.38412440235986323</v>
      </c>
      <c r="N847" s="108">
        <v>0.41203014132426724</v>
      </c>
      <c r="O847" s="108">
        <v>0.40708260329976304</v>
      </c>
      <c r="P847" s="108">
        <v>0.38387663419461127</v>
      </c>
      <c r="Q847" s="108">
        <v>0.35421415698006753</v>
      </c>
      <c r="R847" s="108">
        <v>0.31552727482154186</v>
      </c>
      <c r="S847" s="108">
        <v>0.16076201792575104</v>
      </c>
      <c r="T847" s="118">
        <f t="shared" si="16"/>
        <v>8.4659999999999993</v>
      </c>
    </row>
    <row r="848" spans="1:20" x14ac:dyDescent="0.2">
      <c r="A848" s="111">
        <v>842</v>
      </c>
      <c r="B848" s="93" t="s">
        <v>1282</v>
      </c>
      <c r="C848" s="93" t="s">
        <v>78</v>
      </c>
      <c r="D848" s="105">
        <v>3</v>
      </c>
      <c r="E848" s="106">
        <v>45352</v>
      </c>
      <c r="F848" s="107">
        <v>0</v>
      </c>
      <c r="G848" s="108">
        <v>1</v>
      </c>
      <c r="H848" s="108">
        <v>0.26804502827868432</v>
      </c>
      <c r="I848" s="108">
        <v>0.20126126687797657</v>
      </c>
      <c r="J848" s="108">
        <v>0.13599017633905425</v>
      </c>
      <c r="K848" s="108">
        <v>2.3549639751775396E-2</v>
      </c>
      <c r="L848" s="108">
        <v>8.7637551373113982E-3</v>
      </c>
      <c r="M848" s="108">
        <v>9.5397390929159069E-4</v>
      </c>
      <c r="N848" s="108">
        <v>9.8737411288843356E-3</v>
      </c>
      <c r="O848" s="108">
        <v>8.900696817470069E-2</v>
      </c>
      <c r="P848" s="108">
        <v>0.21435520312582401</v>
      </c>
      <c r="Q848" s="108">
        <v>0.31364800081115191</v>
      </c>
      <c r="R848" s="108">
        <v>0.33162543884779361</v>
      </c>
      <c r="S848" s="108">
        <v>0.3103056690718532</v>
      </c>
      <c r="T848" s="118">
        <f t="shared" si="16"/>
        <v>0</v>
      </c>
    </row>
    <row r="849" spans="1:20" x14ac:dyDescent="0.2">
      <c r="A849" s="111">
        <v>843</v>
      </c>
      <c r="B849" s="93" t="s">
        <v>1283</v>
      </c>
      <c r="C849" s="93" t="s">
        <v>78</v>
      </c>
      <c r="D849" s="105">
        <v>3</v>
      </c>
      <c r="E849" s="106">
        <v>45352</v>
      </c>
      <c r="F849" s="107">
        <v>10</v>
      </c>
      <c r="G849" s="108">
        <v>1</v>
      </c>
      <c r="H849" s="108">
        <v>0.26454270615171604</v>
      </c>
      <c r="I849" s="108">
        <v>0.23751550793658474</v>
      </c>
      <c r="J849" s="108">
        <v>0.20048812555609424</v>
      </c>
      <c r="K849" s="108">
        <v>0.17408410021088466</v>
      </c>
      <c r="L849" s="108">
        <v>0.16454485652951251</v>
      </c>
      <c r="M849" s="108">
        <v>0.16228747554196693</v>
      </c>
      <c r="N849" s="108">
        <v>0.16326500217498996</v>
      </c>
      <c r="O849" s="108">
        <v>0.18049231370093288</v>
      </c>
      <c r="P849" s="108">
        <v>0.2188300658679706</v>
      </c>
      <c r="Q849" s="108">
        <v>0.2437785335034674</v>
      </c>
      <c r="R849" s="108">
        <v>0.24747495590964708</v>
      </c>
      <c r="S849" s="108">
        <v>0.24511105470937722</v>
      </c>
      <c r="T849" s="118">
        <f t="shared" si="16"/>
        <v>10</v>
      </c>
    </row>
    <row r="850" spans="1:20" x14ac:dyDescent="0.2">
      <c r="A850" s="111">
        <v>844</v>
      </c>
      <c r="B850" s="93" t="s">
        <v>1284</v>
      </c>
      <c r="C850" s="93" t="s">
        <v>78</v>
      </c>
      <c r="D850" s="105">
        <v>1</v>
      </c>
      <c r="E850" s="106">
        <v>45052</v>
      </c>
      <c r="F850" s="107">
        <v>41.869918699186989</v>
      </c>
      <c r="G850" s="108">
        <v>1</v>
      </c>
      <c r="H850" s="108">
        <v>1.9679249853205166E-2</v>
      </c>
      <c r="I850" s="108">
        <v>1.8124331466751575E-2</v>
      </c>
      <c r="J850" s="108">
        <v>5.989001370076448E-2</v>
      </c>
      <c r="K850" s="108">
        <v>0.24575891386334064</v>
      </c>
      <c r="L850" s="108">
        <v>0.35763016430491673</v>
      </c>
      <c r="M850" s="108">
        <v>0.36925018666701803</v>
      </c>
      <c r="N850" s="108">
        <v>0.38081049016201374</v>
      </c>
      <c r="O850" s="108">
        <v>0.35852971876340173</v>
      </c>
      <c r="P850" s="108">
        <v>0.33366726540630531</v>
      </c>
      <c r="Q850" s="108">
        <v>0.27729424669159608</v>
      </c>
      <c r="R850" s="108">
        <v>0.1811618484507023</v>
      </c>
      <c r="S850" s="108">
        <v>6.3683912029479137E-2</v>
      </c>
      <c r="T850" s="118">
        <f t="shared" si="16"/>
        <v>41.869918699186989</v>
      </c>
    </row>
    <row r="851" spans="1:20" x14ac:dyDescent="0.2">
      <c r="A851" s="111">
        <v>845</v>
      </c>
      <c r="B851" s="93" t="s">
        <v>1285</v>
      </c>
      <c r="C851" s="93" t="s">
        <v>78</v>
      </c>
      <c r="D851" s="105">
        <v>1</v>
      </c>
      <c r="E851" s="106">
        <v>45052</v>
      </c>
      <c r="F851" s="107">
        <v>8.1300813008130071</v>
      </c>
      <c r="G851" s="108">
        <v>1</v>
      </c>
      <c r="H851" s="108">
        <v>9.8054322604505764E-2</v>
      </c>
      <c r="I851" s="108">
        <v>9.966599447959304E-2</v>
      </c>
      <c r="J851" s="108">
        <v>0.13121274372155528</v>
      </c>
      <c r="K851" s="108">
        <v>0.24588732117365522</v>
      </c>
      <c r="L851" s="108">
        <v>0.34937839651397584</v>
      </c>
      <c r="M851" s="108">
        <v>0.38412440235986323</v>
      </c>
      <c r="N851" s="108">
        <v>0.41203014132426724</v>
      </c>
      <c r="O851" s="108">
        <v>0.40708260329976304</v>
      </c>
      <c r="P851" s="108">
        <v>0.38387663419461127</v>
      </c>
      <c r="Q851" s="108">
        <v>0.35421415698006753</v>
      </c>
      <c r="R851" s="108">
        <v>0.31552727482154186</v>
      </c>
      <c r="S851" s="108">
        <v>0.16076201792575104</v>
      </c>
      <c r="T851" s="118">
        <f t="shared" si="16"/>
        <v>8.1300813008130071</v>
      </c>
    </row>
    <row r="852" spans="1:20" x14ac:dyDescent="0.2">
      <c r="A852" s="111">
        <v>846</v>
      </c>
      <c r="B852" s="93" t="s">
        <v>1286</v>
      </c>
      <c r="C852" s="93" t="s">
        <v>78</v>
      </c>
      <c r="D852" s="105">
        <v>1</v>
      </c>
      <c r="E852" s="106">
        <v>45352</v>
      </c>
      <c r="F852" s="107">
        <v>33.80753138075314</v>
      </c>
      <c r="G852" s="108">
        <v>1</v>
      </c>
      <c r="H852" s="108">
        <v>1.9679249853205166E-2</v>
      </c>
      <c r="I852" s="108">
        <v>1.8124331466751575E-2</v>
      </c>
      <c r="J852" s="108">
        <v>5.989001370076448E-2</v>
      </c>
      <c r="K852" s="108">
        <v>0.24575891386334064</v>
      </c>
      <c r="L852" s="108">
        <v>0.35763016430491673</v>
      </c>
      <c r="M852" s="108">
        <v>0.36925018666701803</v>
      </c>
      <c r="N852" s="108">
        <v>0.38081049016201374</v>
      </c>
      <c r="O852" s="108">
        <v>0.35852971876340173</v>
      </c>
      <c r="P852" s="108">
        <v>0.33366726540630531</v>
      </c>
      <c r="Q852" s="108">
        <v>0.27729424669159608</v>
      </c>
      <c r="R852" s="108">
        <v>0.1811618484507023</v>
      </c>
      <c r="S852" s="108">
        <v>6.3683912029479137E-2</v>
      </c>
      <c r="T852" s="118">
        <f t="shared" si="16"/>
        <v>33.80753138075314</v>
      </c>
    </row>
    <row r="853" spans="1:20" x14ac:dyDescent="0.2">
      <c r="A853" s="111">
        <v>847</v>
      </c>
      <c r="B853" s="93" t="s">
        <v>1287</v>
      </c>
      <c r="C853" s="93" t="s">
        <v>78</v>
      </c>
      <c r="D853" s="105">
        <v>1</v>
      </c>
      <c r="E853" s="106">
        <v>45352</v>
      </c>
      <c r="F853" s="107">
        <v>6.1924686192468625</v>
      </c>
      <c r="G853" s="108">
        <v>1</v>
      </c>
      <c r="H853" s="108">
        <v>9.8054322604505764E-2</v>
      </c>
      <c r="I853" s="108">
        <v>9.966599447959304E-2</v>
      </c>
      <c r="J853" s="108">
        <v>0.13121274372155528</v>
      </c>
      <c r="K853" s="108">
        <v>0.24588732117365522</v>
      </c>
      <c r="L853" s="108">
        <v>0.34937839651397584</v>
      </c>
      <c r="M853" s="108">
        <v>0.38412440235986323</v>
      </c>
      <c r="N853" s="108">
        <v>0.41203014132426724</v>
      </c>
      <c r="O853" s="108">
        <v>0.40708260329976304</v>
      </c>
      <c r="P853" s="108">
        <v>0.38387663419461127</v>
      </c>
      <c r="Q853" s="108">
        <v>0.35421415698006753</v>
      </c>
      <c r="R853" s="108">
        <v>0.31552727482154186</v>
      </c>
      <c r="S853" s="108">
        <v>0.16076201792575104</v>
      </c>
      <c r="T853" s="118">
        <f t="shared" si="16"/>
        <v>6.1924686192468625</v>
      </c>
    </row>
    <row r="854" spans="1:20" x14ac:dyDescent="0.2">
      <c r="A854" s="111">
        <v>848</v>
      </c>
      <c r="B854" s="93" t="s">
        <v>1288</v>
      </c>
      <c r="C854" s="93" t="s">
        <v>78</v>
      </c>
      <c r="D854" s="105">
        <v>3</v>
      </c>
      <c r="E854" s="106">
        <v>45383</v>
      </c>
      <c r="F854" s="107">
        <v>0</v>
      </c>
      <c r="G854" s="108">
        <v>1</v>
      </c>
      <c r="H854" s="108">
        <v>0.26804502827868432</v>
      </c>
      <c r="I854" s="108">
        <v>0.20126126687797657</v>
      </c>
      <c r="J854" s="108">
        <v>0.13599017633905425</v>
      </c>
      <c r="K854" s="108">
        <v>2.3549639751775396E-2</v>
      </c>
      <c r="L854" s="108">
        <v>8.7637551373113982E-3</v>
      </c>
      <c r="M854" s="108">
        <v>9.5397390929159069E-4</v>
      </c>
      <c r="N854" s="108">
        <v>9.8737411288843356E-3</v>
      </c>
      <c r="O854" s="108">
        <v>8.900696817470069E-2</v>
      </c>
      <c r="P854" s="108">
        <v>0.21435520312582401</v>
      </c>
      <c r="Q854" s="108">
        <v>0.31364800081115191</v>
      </c>
      <c r="R854" s="108">
        <v>0.33162543884779361</v>
      </c>
      <c r="S854" s="108">
        <v>0.3103056690718532</v>
      </c>
      <c r="T854" s="118">
        <f t="shared" si="16"/>
        <v>0</v>
      </c>
    </row>
    <row r="855" spans="1:20" x14ac:dyDescent="0.2">
      <c r="A855" s="111">
        <v>849</v>
      </c>
      <c r="B855" s="93" t="s">
        <v>1289</v>
      </c>
      <c r="C855" s="93" t="s">
        <v>78</v>
      </c>
      <c r="D855" s="105">
        <v>3</v>
      </c>
      <c r="E855" s="106">
        <v>45383</v>
      </c>
      <c r="F855" s="107">
        <v>15</v>
      </c>
      <c r="G855" s="108">
        <v>1</v>
      </c>
      <c r="H855" s="108">
        <v>0.26454270615171604</v>
      </c>
      <c r="I855" s="108">
        <v>0.23751550793658474</v>
      </c>
      <c r="J855" s="108">
        <v>0.20048812555609424</v>
      </c>
      <c r="K855" s="108">
        <v>0.17408410021088466</v>
      </c>
      <c r="L855" s="108">
        <v>0.16454485652951251</v>
      </c>
      <c r="M855" s="108">
        <v>0.16228747554196693</v>
      </c>
      <c r="N855" s="108">
        <v>0.16326500217498996</v>
      </c>
      <c r="O855" s="108">
        <v>0.18049231370093288</v>
      </c>
      <c r="P855" s="108">
        <v>0.2188300658679706</v>
      </c>
      <c r="Q855" s="108">
        <v>0.2437785335034674</v>
      </c>
      <c r="R855" s="108">
        <v>0.24747495590964708</v>
      </c>
      <c r="S855" s="108">
        <v>0.24511105470937722</v>
      </c>
      <c r="T855" s="118">
        <f t="shared" si="16"/>
        <v>15</v>
      </c>
    </row>
    <row r="856" spans="1:20" x14ac:dyDescent="0.2">
      <c r="A856" s="111">
        <v>850</v>
      </c>
      <c r="B856" s="93" t="s">
        <v>1290</v>
      </c>
      <c r="C856" s="93" t="s">
        <v>78</v>
      </c>
      <c r="D856" s="105">
        <v>3</v>
      </c>
      <c r="E856" s="106">
        <v>45413</v>
      </c>
      <c r="F856" s="107">
        <v>0</v>
      </c>
      <c r="G856" s="108">
        <v>1</v>
      </c>
      <c r="H856" s="108">
        <v>0.26804502827868432</v>
      </c>
      <c r="I856" s="108">
        <v>0.20126126687797657</v>
      </c>
      <c r="J856" s="108">
        <v>0.13599017633905425</v>
      </c>
      <c r="K856" s="108">
        <v>2.3549639751775396E-2</v>
      </c>
      <c r="L856" s="108">
        <v>8.7637551373113982E-3</v>
      </c>
      <c r="M856" s="108">
        <v>9.5397390929159069E-4</v>
      </c>
      <c r="N856" s="108">
        <v>9.8737411288843356E-3</v>
      </c>
      <c r="O856" s="108">
        <v>8.900696817470069E-2</v>
      </c>
      <c r="P856" s="108">
        <v>0.21435520312582401</v>
      </c>
      <c r="Q856" s="108">
        <v>0.31364800081115191</v>
      </c>
      <c r="R856" s="108">
        <v>0.33162543884779361</v>
      </c>
      <c r="S856" s="108">
        <v>0.3103056690718532</v>
      </c>
      <c r="T856" s="118">
        <f t="shared" si="16"/>
        <v>0</v>
      </c>
    </row>
    <row r="857" spans="1:20" x14ac:dyDescent="0.2">
      <c r="A857" s="111">
        <v>851</v>
      </c>
      <c r="B857" s="93" t="s">
        <v>1291</v>
      </c>
      <c r="C857" s="93" t="s">
        <v>78</v>
      </c>
      <c r="D857" s="105">
        <v>3</v>
      </c>
      <c r="E857" s="106">
        <v>45413</v>
      </c>
      <c r="F857" s="107">
        <v>7.5</v>
      </c>
      <c r="G857" s="108">
        <v>1</v>
      </c>
      <c r="H857" s="108">
        <v>0.26454270615171604</v>
      </c>
      <c r="I857" s="108">
        <v>0.23751550793658474</v>
      </c>
      <c r="J857" s="108">
        <v>0.20048812555609424</v>
      </c>
      <c r="K857" s="108">
        <v>0.17408410021088466</v>
      </c>
      <c r="L857" s="108">
        <v>0.16454485652951251</v>
      </c>
      <c r="M857" s="108">
        <v>0.16228747554196693</v>
      </c>
      <c r="N857" s="108">
        <v>0.16326500217498996</v>
      </c>
      <c r="O857" s="108">
        <v>0.18049231370093288</v>
      </c>
      <c r="P857" s="108">
        <v>0.2188300658679706</v>
      </c>
      <c r="Q857" s="108">
        <v>0.2437785335034674</v>
      </c>
      <c r="R857" s="108">
        <v>0.24747495590964708</v>
      </c>
      <c r="S857" s="108">
        <v>0.24511105470937722</v>
      </c>
      <c r="T857" s="118">
        <f t="shared" si="16"/>
        <v>7.5</v>
      </c>
    </row>
    <row r="858" spans="1:20" x14ac:dyDescent="0.2">
      <c r="A858" s="111">
        <v>852</v>
      </c>
      <c r="B858" s="93" t="s">
        <v>2021</v>
      </c>
      <c r="C858" s="93" t="s">
        <v>78</v>
      </c>
      <c r="D858" s="105">
        <v>1</v>
      </c>
      <c r="E858" s="106">
        <v>45566</v>
      </c>
      <c r="F858" s="107">
        <v>98.461538461538453</v>
      </c>
      <c r="G858" s="108">
        <v>1</v>
      </c>
      <c r="H858" s="108">
        <v>1.9679249853205166E-2</v>
      </c>
      <c r="I858" s="108">
        <v>1.8124331466751575E-2</v>
      </c>
      <c r="J858" s="108">
        <v>5.989001370076448E-2</v>
      </c>
      <c r="K858" s="108">
        <v>0.24575891386334064</v>
      </c>
      <c r="L858" s="108">
        <v>0.35763016430491673</v>
      </c>
      <c r="M858" s="108">
        <v>0.36925018666701803</v>
      </c>
      <c r="N858" s="108">
        <v>0.38081049016201374</v>
      </c>
      <c r="O858" s="108">
        <v>0.35852971876340173</v>
      </c>
      <c r="P858" s="108">
        <v>0.33366726540630531</v>
      </c>
      <c r="Q858" s="108">
        <v>0.27729424669159608</v>
      </c>
      <c r="R858" s="108">
        <v>0.1811618484507023</v>
      </c>
      <c r="S858" s="108">
        <v>6.3683912029479137E-2</v>
      </c>
      <c r="T858" s="118">
        <f t="shared" si="16"/>
        <v>98.461538461538453</v>
      </c>
    </row>
    <row r="859" spans="1:20" x14ac:dyDescent="0.2">
      <c r="A859" s="111">
        <v>853</v>
      </c>
      <c r="B859" s="93" t="s">
        <v>2022</v>
      </c>
      <c r="C859" s="93" t="s">
        <v>78</v>
      </c>
      <c r="D859" s="105">
        <v>1</v>
      </c>
      <c r="E859" s="106">
        <v>45566</v>
      </c>
      <c r="F859" s="107">
        <v>157.53846153846155</v>
      </c>
      <c r="G859" s="108">
        <v>1</v>
      </c>
      <c r="H859" s="108">
        <v>9.8054322604505764E-2</v>
      </c>
      <c r="I859" s="108">
        <v>9.966599447959304E-2</v>
      </c>
      <c r="J859" s="108">
        <v>0.13121274372155528</v>
      </c>
      <c r="K859" s="108">
        <v>0.24588732117365522</v>
      </c>
      <c r="L859" s="108">
        <v>0.34937839651397584</v>
      </c>
      <c r="M859" s="108">
        <v>0.38412440235986323</v>
      </c>
      <c r="N859" s="108">
        <v>0.41203014132426724</v>
      </c>
      <c r="O859" s="108">
        <v>0.40708260329976304</v>
      </c>
      <c r="P859" s="108">
        <v>0.38387663419461127</v>
      </c>
      <c r="Q859" s="108">
        <v>0.35421415698006753</v>
      </c>
      <c r="R859" s="108">
        <v>0.31552727482154186</v>
      </c>
      <c r="S859" s="108">
        <v>0.16076201792575104</v>
      </c>
      <c r="T859" s="118">
        <f t="shared" si="16"/>
        <v>157.53846153846155</v>
      </c>
    </row>
    <row r="860" spans="1:20" x14ac:dyDescent="0.2">
      <c r="A860" s="111">
        <v>854</v>
      </c>
      <c r="B860" s="93" t="s">
        <v>2023</v>
      </c>
      <c r="C860" s="93" t="s">
        <v>78</v>
      </c>
      <c r="D860" s="105">
        <v>1</v>
      </c>
      <c r="E860" s="106">
        <v>45566</v>
      </c>
      <c r="F860" s="107">
        <v>49.230769230769226</v>
      </c>
      <c r="G860" s="108">
        <v>1</v>
      </c>
      <c r="H860" s="108">
        <v>1.9679249853205166E-2</v>
      </c>
      <c r="I860" s="108">
        <v>1.8124331466751575E-2</v>
      </c>
      <c r="J860" s="108">
        <v>5.989001370076448E-2</v>
      </c>
      <c r="K860" s="108">
        <v>0.24575891386334064</v>
      </c>
      <c r="L860" s="108">
        <v>0.35763016430491673</v>
      </c>
      <c r="M860" s="108">
        <v>0.36925018666701803</v>
      </c>
      <c r="N860" s="108">
        <v>0.38081049016201374</v>
      </c>
      <c r="O860" s="108">
        <v>0.35852971876340173</v>
      </c>
      <c r="P860" s="108">
        <v>0.33366726540630531</v>
      </c>
      <c r="Q860" s="108">
        <v>0.27729424669159608</v>
      </c>
      <c r="R860" s="108">
        <v>0.1811618484507023</v>
      </c>
      <c r="S860" s="108">
        <v>6.3683912029479137E-2</v>
      </c>
      <c r="T860" s="118">
        <f t="shared" si="16"/>
        <v>49.230769230769226</v>
      </c>
    </row>
    <row r="861" spans="1:20" x14ac:dyDescent="0.2">
      <c r="A861" s="111">
        <v>855</v>
      </c>
      <c r="B861" s="93" t="s">
        <v>2024</v>
      </c>
      <c r="C861" s="93" t="s">
        <v>78</v>
      </c>
      <c r="D861" s="105">
        <v>1</v>
      </c>
      <c r="E861" s="106">
        <v>45566</v>
      </c>
      <c r="F861" s="107">
        <v>78.769230769230774</v>
      </c>
      <c r="G861" s="108">
        <v>1</v>
      </c>
      <c r="H861" s="108">
        <v>9.8054322604505764E-2</v>
      </c>
      <c r="I861" s="108">
        <v>9.966599447959304E-2</v>
      </c>
      <c r="J861" s="108">
        <v>0.13121274372155528</v>
      </c>
      <c r="K861" s="108">
        <v>0.24588732117365522</v>
      </c>
      <c r="L861" s="108">
        <v>0.34937839651397584</v>
      </c>
      <c r="M861" s="108">
        <v>0.38412440235986323</v>
      </c>
      <c r="N861" s="108">
        <v>0.41203014132426724</v>
      </c>
      <c r="O861" s="108">
        <v>0.40708260329976304</v>
      </c>
      <c r="P861" s="108">
        <v>0.38387663419461127</v>
      </c>
      <c r="Q861" s="108">
        <v>0.35421415698006753</v>
      </c>
      <c r="R861" s="108">
        <v>0.31552727482154186</v>
      </c>
      <c r="S861" s="108">
        <v>0.16076201792575104</v>
      </c>
      <c r="T861" s="118">
        <f t="shared" si="16"/>
        <v>78.769230769230774</v>
      </c>
    </row>
    <row r="862" spans="1:20" x14ac:dyDescent="0.2">
      <c r="A862" s="111">
        <v>856</v>
      </c>
      <c r="B862" s="93" t="s">
        <v>1292</v>
      </c>
      <c r="C862" s="93" t="s">
        <v>78</v>
      </c>
      <c r="D862" s="105">
        <v>1</v>
      </c>
      <c r="E862" s="106">
        <v>45627</v>
      </c>
      <c r="F862" s="107">
        <v>18.848167539267013</v>
      </c>
      <c r="G862" s="108">
        <v>1</v>
      </c>
      <c r="H862" s="108">
        <v>1.9679249853205166E-2</v>
      </c>
      <c r="I862" s="108">
        <v>1.8124331466751575E-2</v>
      </c>
      <c r="J862" s="108">
        <v>5.989001370076448E-2</v>
      </c>
      <c r="K862" s="108">
        <v>0.24575891386334064</v>
      </c>
      <c r="L862" s="108">
        <v>0.35763016430491673</v>
      </c>
      <c r="M862" s="108">
        <v>0.36925018666701803</v>
      </c>
      <c r="N862" s="108">
        <v>0.38081049016201374</v>
      </c>
      <c r="O862" s="108">
        <v>0.35852971876340173</v>
      </c>
      <c r="P862" s="108">
        <v>0.33366726540630531</v>
      </c>
      <c r="Q862" s="108">
        <v>0.27729424669159608</v>
      </c>
      <c r="R862" s="108">
        <v>0.1811618484507023</v>
      </c>
      <c r="S862" s="108">
        <v>6.3683912029479137E-2</v>
      </c>
      <c r="T862" s="118">
        <f t="shared" si="16"/>
        <v>18.848167539267013</v>
      </c>
    </row>
    <row r="863" spans="1:20" x14ac:dyDescent="0.2">
      <c r="A863" s="111">
        <v>857</v>
      </c>
      <c r="B863" s="93" t="s">
        <v>1293</v>
      </c>
      <c r="C863" s="93" t="s">
        <v>78</v>
      </c>
      <c r="D863" s="105">
        <v>1</v>
      </c>
      <c r="E863" s="106">
        <v>45627</v>
      </c>
      <c r="F863" s="107">
        <v>21.151832460732987</v>
      </c>
      <c r="G863" s="108">
        <v>1</v>
      </c>
      <c r="H863" s="108">
        <v>9.8054322604505764E-2</v>
      </c>
      <c r="I863" s="108">
        <v>9.966599447959304E-2</v>
      </c>
      <c r="J863" s="108">
        <v>0.13121274372155528</v>
      </c>
      <c r="K863" s="108">
        <v>0.24588732117365522</v>
      </c>
      <c r="L863" s="108">
        <v>0.34937839651397584</v>
      </c>
      <c r="M863" s="108">
        <v>0.38412440235986323</v>
      </c>
      <c r="N863" s="108">
        <v>0.41203014132426724</v>
      </c>
      <c r="O863" s="108">
        <v>0.40708260329976304</v>
      </c>
      <c r="P863" s="108">
        <v>0.38387663419461127</v>
      </c>
      <c r="Q863" s="108">
        <v>0.35421415698006753</v>
      </c>
      <c r="R863" s="108">
        <v>0.31552727482154186</v>
      </c>
      <c r="S863" s="108">
        <v>0.16076201792575104</v>
      </c>
      <c r="T863" s="118">
        <f t="shared" si="16"/>
        <v>21.151832460732987</v>
      </c>
    </row>
    <row r="864" spans="1:20" x14ac:dyDescent="0.2">
      <c r="A864" s="111">
        <v>858</v>
      </c>
      <c r="B864" s="93" t="s">
        <v>1294</v>
      </c>
      <c r="C864" s="93" t="s">
        <v>78</v>
      </c>
      <c r="D864" s="105">
        <v>1</v>
      </c>
      <c r="E864" s="106">
        <v>45444</v>
      </c>
      <c r="F864" s="107">
        <v>12.277486910994764</v>
      </c>
      <c r="G864" s="108">
        <v>1</v>
      </c>
      <c r="H864" s="108">
        <v>1.9679249853205166E-2</v>
      </c>
      <c r="I864" s="108">
        <v>1.8124331466751575E-2</v>
      </c>
      <c r="J864" s="108">
        <v>5.989001370076448E-2</v>
      </c>
      <c r="K864" s="108">
        <v>0.24575891386334064</v>
      </c>
      <c r="L864" s="108">
        <v>0.35763016430491673</v>
      </c>
      <c r="M864" s="108">
        <v>0.36925018666701803</v>
      </c>
      <c r="N864" s="108">
        <v>0.38081049016201374</v>
      </c>
      <c r="O864" s="108">
        <v>0.35852971876340173</v>
      </c>
      <c r="P864" s="108">
        <v>0.33366726540630531</v>
      </c>
      <c r="Q864" s="108">
        <v>0.27729424669159608</v>
      </c>
      <c r="R864" s="108">
        <v>0.1811618484507023</v>
      </c>
      <c r="S864" s="108">
        <v>6.3683912029479137E-2</v>
      </c>
      <c r="T864" s="118">
        <f t="shared" si="16"/>
        <v>12.277486910994764</v>
      </c>
    </row>
    <row r="865" spans="1:20" x14ac:dyDescent="0.2">
      <c r="A865" s="111">
        <v>859</v>
      </c>
      <c r="B865" s="93" t="s">
        <v>1295</v>
      </c>
      <c r="C865" s="93" t="s">
        <v>78</v>
      </c>
      <c r="D865" s="105">
        <v>1</v>
      </c>
      <c r="E865" s="106">
        <v>45444</v>
      </c>
      <c r="F865" s="107">
        <v>22.722513089005236</v>
      </c>
      <c r="G865" s="108">
        <v>1</v>
      </c>
      <c r="H865" s="108">
        <v>9.8054322604505764E-2</v>
      </c>
      <c r="I865" s="108">
        <v>9.966599447959304E-2</v>
      </c>
      <c r="J865" s="108">
        <v>0.13121274372155528</v>
      </c>
      <c r="K865" s="108">
        <v>0.24588732117365522</v>
      </c>
      <c r="L865" s="108">
        <v>0.34937839651397584</v>
      </c>
      <c r="M865" s="108">
        <v>0.38412440235986323</v>
      </c>
      <c r="N865" s="108">
        <v>0.41203014132426724</v>
      </c>
      <c r="O865" s="108">
        <v>0.40708260329976304</v>
      </c>
      <c r="P865" s="108">
        <v>0.38387663419461127</v>
      </c>
      <c r="Q865" s="108">
        <v>0.35421415698006753</v>
      </c>
      <c r="R865" s="108">
        <v>0.31552727482154186</v>
      </c>
      <c r="S865" s="108">
        <v>0.16076201792575104</v>
      </c>
      <c r="T865" s="118">
        <f t="shared" si="16"/>
        <v>22.722513089005236</v>
      </c>
    </row>
    <row r="866" spans="1:20" x14ac:dyDescent="0.2">
      <c r="A866" s="111">
        <v>860</v>
      </c>
      <c r="B866" s="93" t="s">
        <v>2029</v>
      </c>
      <c r="C866" s="93" t="s">
        <v>78</v>
      </c>
      <c r="D866" s="105">
        <v>1</v>
      </c>
      <c r="E866" s="106">
        <v>45102</v>
      </c>
      <c r="F866" s="107">
        <v>0</v>
      </c>
      <c r="G866" s="108">
        <v>1</v>
      </c>
      <c r="H866" s="108">
        <v>1.9679249853205166E-2</v>
      </c>
      <c r="I866" s="108">
        <v>1.8124331466751575E-2</v>
      </c>
      <c r="J866" s="108">
        <v>5.989001370076448E-2</v>
      </c>
      <c r="K866" s="108">
        <v>0.24575891386334064</v>
      </c>
      <c r="L866" s="108">
        <v>0.35763016430491673</v>
      </c>
      <c r="M866" s="108">
        <v>0.36925018666701803</v>
      </c>
      <c r="N866" s="108">
        <v>0.38081049016201374</v>
      </c>
      <c r="O866" s="108">
        <v>0.35852971876340173</v>
      </c>
      <c r="P866" s="108">
        <v>0.33366726540630531</v>
      </c>
      <c r="Q866" s="108">
        <v>0.27729424669159608</v>
      </c>
      <c r="R866" s="108">
        <v>0.1811618484507023</v>
      </c>
      <c r="S866" s="108">
        <v>6.3683912029479137E-2</v>
      </c>
      <c r="T866" s="118">
        <f t="shared" si="16"/>
        <v>0</v>
      </c>
    </row>
    <row r="867" spans="1:20" x14ac:dyDescent="0.2">
      <c r="A867" s="111">
        <v>861</v>
      </c>
      <c r="B867" s="93" t="s">
        <v>2030</v>
      </c>
      <c r="C867" s="93" t="s">
        <v>78</v>
      </c>
      <c r="D867" s="105">
        <v>1</v>
      </c>
      <c r="E867" s="106">
        <v>45102</v>
      </c>
      <c r="F867" s="107">
        <v>10</v>
      </c>
      <c r="G867" s="108">
        <v>1</v>
      </c>
      <c r="H867" s="108">
        <v>9.8054322604505764E-2</v>
      </c>
      <c r="I867" s="108">
        <v>9.966599447959304E-2</v>
      </c>
      <c r="J867" s="108">
        <v>0.13121274372155528</v>
      </c>
      <c r="K867" s="108">
        <v>0.24588732117365522</v>
      </c>
      <c r="L867" s="108">
        <v>0.34937839651397584</v>
      </c>
      <c r="M867" s="108">
        <v>0.38412440235986323</v>
      </c>
      <c r="N867" s="108">
        <v>0.41203014132426724</v>
      </c>
      <c r="O867" s="108">
        <v>0.40708260329976304</v>
      </c>
      <c r="P867" s="108">
        <v>0.38387663419461127</v>
      </c>
      <c r="Q867" s="108">
        <v>0.35421415698006753</v>
      </c>
      <c r="R867" s="108">
        <v>0.31552727482154186</v>
      </c>
      <c r="S867" s="108">
        <v>0.16076201792575104</v>
      </c>
      <c r="T867" s="118">
        <f t="shared" si="16"/>
        <v>10</v>
      </c>
    </row>
    <row r="868" spans="1:20" x14ac:dyDescent="0.2">
      <c r="A868" s="111">
        <v>862</v>
      </c>
      <c r="B868" s="93" t="s">
        <v>1296</v>
      </c>
      <c r="C868" s="93" t="s">
        <v>78</v>
      </c>
      <c r="D868" s="105">
        <v>1</v>
      </c>
      <c r="E868" s="106">
        <v>44986</v>
      </c>
      <c r="F868" s="107">
        <v>0</v>
      </c>
      <c r="G868" s="108">
        <v>1</v>
      </c>
      <c r="H868" s="108">
        <v>1.9679249853205166E-2</v>
      </c>
      <c r="I868" s="108">
        <v>1.8124331466751575E-2</v>
      </c>
      <c r="J868" s="108">
        <v>5.989001370076448E-2</v>
      </c>
      <c r="K868" s="108">
        <v>0.24575891386334064</v>
      </c>
      <c r="L868" s="108">
        <v>0.35763016430491673</v>
      </c>
      <c r="M868" s="108">
        <v>0.36925018666701803</v>
      </c>
      <c r="N868" s="108">
        <v>0.38081049016201374</v>
      </c>
      <c r="O868" s="108">
        <v>0.35852971876340173</v>
      </c>
      <c r="P868" s="108">
        <v>0.33366726540630531</v>
      </c>
      <c r="Q868" s="108">
        <v>0.27729424669159608</v>
      </c>
      <c r="R868" s="108">
        <v>0.1811618484507023</v>
      </c>
      <c r="S868" s="108">
        <v>6.3683912029479137E-2</v>
      </c>
      <c r="T868" s="118">
        <f t="shared" si="16"/>
        <v>0</v>
      </c>
    </row>
    <row r="869" spans="1:20" x14ac:dyDescent="0.2">
      <c r="A869" s="111">
        <v>863</v>
      </c>
      <c r="B869" s="93" t="s">
        <v>1297</v>
      </c>
      <c r="C869" s="93" t="s">
        <v>78</v>
      </c>
      <c r="D869" s="105">
        <v>1</v>
      </c>
      <c r="E869" s="106">
        <v>44986</v>
      </c>
      <c r="F869" s="107">
        <v>1.4259999999999999</v>
      </c>
      <c r="G869" s="108">
        <v>1</v>
      </c>
      <c r="H869" s="108">
        <v>9.8054322604505764E-2</v>
      </c>
      <c r="I869" s="108">
        <v>9.966599447959304E-2</v>
      </c>
      <c r="J869" s="108">
        <v>0.13121274372155528</v>
      </c>
      <c r="K869" s="108">
        <v>0.24588732117365522</v>
      </c>
      <c r="L869" s="108">
        <v>0.34937839651397584</v>
      </c>
      <c r="M869" s="108">
        <v>0.38412440235986323</v>
      </c>
      <c r="N869" s="108">
        <v>0.41203014132426724</v>
      </c>
      <c r="O869" s="108">
        <v>0.40708260329976304</v>
      </c>
      <c r="P869" s="108">
        <v>0.38387663419461127</v>
      </c>
      <c r="Q869" s="108">
        <v>0.35421415698006753</v>
      </c>
      <c r="R869" s="108">
        <v>0.31552727482154186</v>
      </c>
      <c r="S869" s="108">
        <v>0.16076201792575104</v>
      </c>
      <c r="T869" s="118">
        <f t="shared" si="16"/>
        <v>1.4259999999999999</v>
      </c>
    </row>
    <row r="870" spans="1:20" x14ac:dyDescent="0.2">
      <c r="A870" s="111">
        <v>864</v>
      </c>
      <c r="B870" s="93" t="s">
        <v>2031</v>
      </c>
      <c r="C870" s="93" t="s">
        <v>78</v>
      </c>
      <c r="D870" s="105">
        <v>1</v>
      </c>
      <c r="E870" s="106">
        <v>45230</v>
      </c>
      <c r="F870" s="107">
        <v>0</v>
      </c>
      <c r="G870" s="108">
        <v>1</v>
      </c>
      <c r="H870" s="108">
        <v>1.9679249853205166E-2</v>
      </c>
      <c r="I870" s="108">
        <v>1.8124331466751575E-2</v>
      </c>
      <c r="J870" s="108">
        <v>5.989001370076448E-2</v>
      </c>
      <c r="K870" s="108">
        <v>0.24575891386334064</v>
      </c>
      <c r="L870" s="108">
        <v>0.35763016430491673</v>
      </c>
      <c r="M870" s="108">
        <v>0.36925018666701803</v>
      </c>
      <c r="N870" s="108">
        <v>0.38081049016201374</v>
      </c>
      <c r="O870" s="108">
        <v>0.35852971876340173</v>
      </c>
      <c r="P870" s="108">
        <v>0.33366726540630531</v>
      </c>
      <c r="Q870" s="108">
        <v>0.27729424669159608</v>
      </c>
      <c r="R870" s="108">
        <v>0.1811618484507023</v>
      </c>
      <c r="S870" s="108">
        <v>6.3683912029479137E-2</v>
      </c>
      <c r="T870" s="118">
        <f t="shared" si="16"/>
        <v>0</v>
      </c>
    </row>
    <row r="871" spans="1:20" x14ac:dyDescent="0.2">
      <c r="A871" s="111">
        <v>865</v>
      </c>
      <c r="B871" s="93" t="s">
        <v>2032</v>
      </c>
      <c r="C871" s="93" t="s">
        <v>78</v>
      </c>
      <c r="D871" s="105">
        <v>1</v>
      </c>
      <c r="E871" s="106">
        <v>45230</v>
      </c>
      <c r="F871" s="107">
        <v>40.14</v>
      </c>
      <c r="G871" s="108">
        <v>1</v>
      </c>
      <c r="H871" s="108">
        <v>9.8054322604505764E-2</v>
      </c>
      <c r="I871" s="108">
        <v>9.966599447959304E-2</v>
      </c>
      <c r="J871" s="108">
        <v>0.13121274372155528</v>
      </c>
      <c r="K871" s="108">
        <v>0.24588732117365522</v>
      </c>
      <c r="L871" s="108">
        <v>0.34937839651397584</v>
      </c>
      <c r="M871" s="108">
        <v>0.38412440235986323</v>
      </c>
      <c r="N871" s="108">
        <v>0.41203014132426724</v>
      </c>
      <c r="O871" s="108">
        <v>0.40708260329976304</v>
      </c>
      <c r="P871" s="108">
        <v>0.38387663419461127</v>
      </c>
      <c r="Q871" s="108">
        <v>0.35421415698006753</v>
      </c>
      <c r="R871" s="108">
        <v>0.31552727482154186</v>
      </c>
      <c r="S871" s="108">
        <v>0.16076201792575104</v>
      </c>
      <c r="T871" s="118">
        <f t="shared" si="16"/>
        <v>40.14</v>
      </c>
    </row>
  </sheetData>
  <sheetProtection formatCells="0"/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defaultSize="0" autoFill="0" autoLine="0" autoPict="0">
                <anchor mov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2</xdr:col>
                    <xdr:colOff>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heck Box 2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9525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Check Box 3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 Box 4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 Box 5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Check Box 6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Check Box 7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Check Box 8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Check Box 9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9525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Check Box 10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Check Box 11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Check Box 12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Check Box 13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Check Box 14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9525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8" name="Check Box 15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9" name="Check Box 16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0" name="Check Box 17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1" name="Check Box 18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2" name="Check Box 19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3" name="Check Box 20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4" name="Check Box 21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9525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5" name="Check Box 22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6" name="Check Box 23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7" name="Check Box 24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8" name="Check Box 25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9" name="Check Box 26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9525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30" name="Check Box 27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31" name="Check Box 28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32" name="Check Box 29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33" name="Check Box 30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34" name="Check Box 31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35" name="Check Box 32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36" name="Check Box 33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9525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37" name="Check Box 34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38" name="Check Box 35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39" name="Check Box 36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40" name="Check Box 37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41" name="Check Box 38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42" name="Check Box 39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9525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43" name="Check Box 40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0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44" name="Check Box 41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0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45" name="Check Box 42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0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46" name="Check Box 43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0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47" name="Check Box 44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0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48" name="Check Box 45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0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49" name="Check Box 46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9525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50" name="Check Box 47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0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51" name="Check Box 48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0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52" name="Check Box 49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0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53" name="Check Box 50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0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54" name="Check Box 51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0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55" name="Check Box 52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9525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56" name="Check Box 53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57" name="Check Box 54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58" name="Check Box 55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59" name="Check Box 56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60" name="Check Box 57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61" name="Check Box 58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62" name="Check Box 59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9525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63" name="Check Box 60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64" name="Check Box 61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65" name="Check Box 62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66" name="Check Box 63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67" name="Check Box 64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68" name="Check Box 65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9525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69" name="Check Box 66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70" name="Check Box 67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71" name="Check Box 68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72" name="Check Box 69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73" name="Check Box 70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74" name="Check Box 71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75" name="Check Box 72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9525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76" name="Check Box 73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77" name="Check Box 74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78" name="Check Box 75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79" name="Check Box 76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80" name="Check Box 77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81" name="Check Box 78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82" name="Check Box 79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0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83" name="Check Box 80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0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84" name="Check Box 81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0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85" name="Check Box 82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0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86" name="Check Box 83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0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87" name="Check Box 84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0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88" name="Check Box 85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89" name="Check Box 86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0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90" name="Check Box 87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0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91" name="Check Box 88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0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92" name="Check Box 89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0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93" name="Check Box 90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0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4" name="Check Box 91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9525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95" name="Check Box 92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96" name="Check Box 93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97" name="Check Box 94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98" name="Check Box 95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99" name="Check Box 96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00" name="Check Box 97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01" name="Check Box 98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9525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02" name="Check Box 99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03" name="Check Box 100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04" name="Check Box 101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105" name="Check Box 102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106" name="Check Box 103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107" name="Check Box 104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9525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108" name="Check Box 105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9525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109" name="Check Box 106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9525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110" name="Check Box 107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9525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111" name="Check Box 108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9525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112" name="Check Box 109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9525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113" name="Check Box 110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9525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114" name="Check Box 111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9525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115" name="Check Box 112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9525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116" name="Check Box 113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9525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" r:id="rId117" name="Check Box 114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" r:id="rId118" name="Check Box 115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" r:id="rId119" name="Check Box 116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9525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120" name="Check Box 117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9525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121" name="Check Box 118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122" name="Check Box 119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9525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123" name="Check Box 120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124" name="Check Box 121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125" name="Check Box 122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126" name="Check Box 123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127" name="Check Box 124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128" name="Check Box 125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29" name="Check Box 126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9525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30" name="Check Box 127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31" name="Check Box 128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32" name="Check Box 129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33" name="Check Box 130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34" name="Check Box 131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9525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35" name="Check Box 132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36" name="Check Box 133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137" name="Check Box 134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138" name="Check Box 135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139" name="Check Box 136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140" name="Check Box 137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141" name="Check Box 138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9525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142" name="Check Box 139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143" name="Check Box 140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144" name="Check Box 141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145" name="Check Box 142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146" name="Check Box 143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9525</xdr:colOff>
                    <xdr:row>17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147" name="Check Box 144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148" name="Check Box 145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149" name="Check Box 146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150" name="Check Box 147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151" name="Check Box 148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152" name="Check Box 149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153" name="Check Box 150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9525</xdr:colOff>
                    <xdr:row>17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154" name="Check Box 151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155" name="Check Box 152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156" name="Check Box 153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157" name="Check Box 154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158" name="Check Box 155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159" name="Check Box 156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9525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160" name="Check Box 157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161" name="Check Box 158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162" name="Check Box 159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163" name="Check Box 160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164" name="Check Box 161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65" name="Check Box 162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66" name="Check Box 163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9525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67" name="Check Box 164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68" name="Check Box 165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69" name="Check Box 166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70" name="Check Box 167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" r:id="rId171" name="Check Box 168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" r:id="rId172" name="Check Box 169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173" name="Check Box 170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" r:id="rId174" name="Check Box 171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175" name="Check Box 172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" r:id="rId176" name="Check Box 173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" r:id="rId177" name="Check Box 174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178" name="Check Box 175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179" name="Check Box 176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180" name="Check Box 177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181" name="Check Box 178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182" name="Check Box 179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183" name="Check Box 180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184" name="Check Box 181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185" name="Check Box 182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9525</xdr:colOff>
                    <xdr:row>20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" r:id="rId186" name="Check Box 183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" r:id="rId187" name="Check Box 184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188" name="Check Box 185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189" name="Check Box 186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5" r:id="rId190" name="Check Box 187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6" r:id="rId191" name="Check Box 188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192" name="Check Box 189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9525</xdr:colOff>
                    <xdr:row>20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193" name="Check Box 190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9" r:id="rId194" name="Check Box 191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0" r:id="rId195" name="Check Box 192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196" name="Check Box 193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197" name="Check Box 194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3" r:id="rId198" name="Check Box 195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9525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4" r:id="rId199" name="Check Box 196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5" r:id="rId200" name="Check Box 197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6" r:id="rId201" name="Check Box 198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7" r:id="rId202" name="Check Box 199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203" name="Check Box 200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9" r:id="rId204" name="Check Box 201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0" r:id="rId205" name="Check Box 202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9525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206" name="Check Box 203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2" r:id="rId207" name="Check Box 204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" r:id="rId208" name="Check Box 205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" r:id="rId209" name="Check Box 206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" r:id="rId210" name="Check Box 207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" r:id="rId211" name="Check Box 208">
              <controlPr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0</xdr:rowOff>
                  </from>
                  <to>
                    <xdr:col>2</xdr:col>
                    <xdr:colOff>9525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" r:id="rId212" name="Check Box 209">
              <controlPr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0</xdr:rowOff>
                  </from>
                  <to>
                    <xdr:col>2</xdr:col>
                    <xdr:colOff>0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" r:id="rId213" name="Check Box 210">
              <controlPr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0</xdr:rowOff>
                  </from>
                  <to>
                    <xdr:col>2</xdr:col>
                    <xdr:colOff>0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" r:id="rId214" name="Check Box 211">
              <controlPr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0</xdr:rowOff>
                  </from>
                  <to>
                    <xdr:col>2</xdr:col>
                    <xdr:colOff>0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" r:id="rId215" name="Check Box 212">
              <controlPr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0</xdr:rowOff>
                  </from>
                  <to>
                    <xdr:col>2</xdr:col>
                    <xdr:colOff>0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" r:id="rId216" name="Check Box 213">
              <controlPr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0</xdr:rowOff>
                  </from>
                  <to>
                    <xdr:col>2</xdr:col>
                    <xdr:colOff>0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" r:id="rId217" name="Check Box 214">
              <controlPr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0</xdr:rowOff>
                  </from>
                  <to>
                    <xdr:col>2</xdr:col>
                    <xdr:colOff>0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" r:id="rId218" name="Check Box 215">
              <controlPr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0</xdr:rowOff>
                  </from>
                  <to>
                    <xdr:col>2</xdr:col>
                    <xdr:colOff>9525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" r:id="rId219" name="Check Box 216">
              <controlPr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0</xdr:rowOff>
                  </from>
                  <to>
                    <xdr:col>2</xdr:col>
                    <xdr:colOff>0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" r:id="rId220" name="Check Box 217">
              <controlPr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0</xdr:rowOff>
                  </from>
                  <to>
                    <xdr:col>2</xdr:col>
                    <xdr:colOff>0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" r:id="rId221" name="Check Box 218">
              <controlPr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0</xdr:rowOff>
                  </from>
                  <to>
                    <xdr:col>2</xdr:col>
                    <xdr:colOff>0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" r:id="rId222" name="Check Box 219">
              <controlPr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0</xdr:rowOff>
                  </from>
                  <to>
                    <xdr:col>2</xdr:col>
                    <xdr:colOff>0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" r:id="rId223" name="Check Box 220">
              <controlPr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0</xdr:rowOff>
                  </from>
                  <to>
                    <xdr:col>2</xdr:col>
                    <xdr:colOff>0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" r:id="rId224" name="Check Box 221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9525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" r:id="rId225" name="Check Box 222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1" r:id="rId226" name="Check Box 223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" r:id="rId227" name="Check Box 224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" r:id="rId228" name="Check Box 225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" r:id="rId229" name="Check Box 226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5" r:id="rId230" name="Check Box 227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6" r:id="rId231" name="Check Box 228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9525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" r:id="rId232" name="Check Box 229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" r:id="rId233" name="Check Box 230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" r:id="rId234" name="Check Box 231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0" r:id="rId235" name="Check Box 232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" r:id="rId236" name="Check Box 233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2" r:id="rId237" name="Check Box 234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9525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" r:id="rId238" name="Check Box 235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" r:id="rId239" name="Check Box 236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5" r:id="rId240" name="Check Box 237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241" name="Check Box 238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7" r:id="rId242" name="Check Box 239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8" r:id="rId243" name="Check Box 240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" r:id="rId244" name="Check Box 241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9525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" r:id="rId245" name="Check Box 242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" r:id="rId246" name="Check Box 243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2" r:id="rId247" name="Check Box 244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" r:id="rId248" name="Check Box 245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4" r:id="rId249" name="Check Box 246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5" r:id="rId250" name="Check Box 247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9525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251" name="Check Box 248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252" name="Check Box 249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253" name="Check Box 250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9" r:id="rId254" name="Check Box 251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0" r:id="rId255" name="Check Box 252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256" name="Check Box 253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2" r:id="rId257" name="Check Box 254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9525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3" r:id="rId258" name="Check Box 255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" r:id="rId259" name="Check Box 256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5" r:id="rId260" name="Check Box 257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6" r:id="rId261" name="Check Box 258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7" r:id="rId262" name="Check Box 259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8" r:id="rId263" name="Check Box 260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9525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9" r:id="rId264" name="Check Box 261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0" r:id="rId265" name="Check Box 262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1" r:id="rId266" name="Check Box 263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2" r:id="rId267" name="Check Box 264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3" r:id="rId268" name="Check Box 265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" r:id="rId269" name="Check Box 266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" r:id="rId270" name="Check Box 267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9525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271" name="Check Box 268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272" name="Check Box 269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273" name="Check Box 270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274" name="Check Box 271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275" name="Check Box 272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1" r:id="rId276" name="Check Box 273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9525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2" r:id="rId277" name="Check Box 274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3" r:id="rId278" name="Check Box 275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279" name="Check Box 276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5" r:id="rId280" name="Check Box 277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6" r:id="rId281" name="Check Box 278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7" r:id="rId282" name="Check Box 279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" r:id="rId283" name="Check Box 280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9525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9" r:id="rId284" name="Check Box 281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0" r:id="rId285" name="Check Box 282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1" r:id="rId286" name="Check Box 283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2" r:id="rId287" name="Check Box 284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3" r:id="rId288" name="Check Box 285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4" r:id="rId289" name="Check Box 286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9525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5" r:id="rId290" name="Check Box 287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6" r:id="rId291" name="Check Box 288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7" r:id="rId292" name="Check Box 289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" r:id="rId293" name="Check Box 290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9" r:id="rId294" name="Check Box 291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0" r:id="rId295" name="Check Box 292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1" r:id="rId296" name="Check Box 293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9525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2" r:id="rId297" name="Check Box 294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3" r:id="rId298" name="Check Box 295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4" r:id="rId299" name="Check Box 296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5" r:id="rId300" name="Check Box 297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6" r:id="rId301" name="Check Box 298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7" r:id="rId302" name="Check Box 299">
              <controlPr defaultSize="0" autoFill="0" autoLine="0" autoPict="0">
                <anchor mov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2</xdr:col>
                    <xdr:colOff>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8" r:id="rId303" name="Check Box 300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9525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9" r:id="rId304" name="Check Box 301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0" r:id="rId305" name="Check Box 302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1" r:id="rId306" name="Check Box 303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2" r:id="rId307" name="Check Box 304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3" r:id="rId308" name="Check Box 305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4" r:id="rId309" name="Check Box 306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" r:id="rId310" name="Check Box 307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9525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" r:id="rId311" name="Check Box 308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" r:id="rId312" name="Check Box 309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" r:id="rId313" name="Check Box 310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" r:id="rId314" name="Check Box 311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" r:id="rId315" name="Check Box 312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9525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" r:id="rId316" name="Check Box 313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" r:id="rId317" name="Check Box 314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" r:id="rId318" name="Check Box 315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" r:id="rId319" name="Check Box 316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" r:id="rId320" name="Check Box 317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" r:id="rId321" name="Check Box 318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" r:id="rId322" name="Check Box 319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9525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" r:id="rId323" name="Check Box 320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" r:id="rId324" name="Check Box 321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" r:id="rId325" name="Check Box 322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" r:id="rId326" name="Check Box 323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" r:id="rId327" name="Check Box 324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9525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" r:id="rId328" name="Check Box 325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" r:id="rId329" name="Check Box 326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" r:id="rId330" name="Check Box 327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" r:id="rId331" name="Check Box 328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7" r:id="rId332" name="Check Box 329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8" r:id="rId333" name="Check Box 330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9" r:id="rId334" name="Check Box 331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9525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0" r:id="rId335" name="Check Box 332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1" r:id="rId336" name="Check Box 333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2" r:id="rId337" name="Check Box 334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" r:id="rId338" name="Check Box 335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4" r:id="rId339" name="Check Box 336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" r:id="rId340" name="Check Box 337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9525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6" r:id="rId341" name="Check Box 338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7" r:id="rId342" name="Check Box 339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8" r:id="rId343" name="Check Box 340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9" r:id="rId344" name="Check Box 341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0" r:id="rId345" name="Check Box 342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1" r:id="rId346" name="Check Box 343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2" r:id="rId347" name="Check Box 344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9525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3" r:id="rId348" name="Check Box 345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4" r:id="rId349" name="Check Box 346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5" r:id="rId350" name="Check Box 347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6" r:id="rId351" name="Check Box 348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7" r:id="rId352" name="Check Box 349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8" r:id="rId353" name="Check Box 350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9525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9" r:id="rId354" name="Check Box 351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0" r:id="rId355" name="Check Box 352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1" r:id="rId356" name="Check Box 353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2" r:id="rId357" name="Check Box 354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3" r:id="rId358" name="Check Box 355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4" r:id="rId359" name="Check Box 356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5" r:id="rId360" name="Check Box 357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9525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6" r:id="rId361" name="Check Box 358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7" r:id="rId362" name="Check Box 359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8" r:id="rId363" name="Check Box 360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" r:id="rId364" name="Check Box 361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" r:id="rId365" name="Check Box 362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" r:id="rId366" name="Check Box 363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9525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" r:id="rId367" name="Check Box 364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3" r:id="rId368" name="Check Box 365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4" r:id="rId369" name="Check Box 366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5" r:id="rId370" name="Check Box 367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" r:id="rId371" name="Check Box 368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7" r:id="rId372" name="Check Box 369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8" r:id="rId373" name="Check Box 370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9525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9" r:id="rId374" name="Check Box 371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0" r:id="rId375" name="Check Box 372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1" r:id="rId376" name="Check Box 373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2" r:id="rId377" name="Check Box 374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3" r:id="rId378" name="Check Box 375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4" r:id="rId379" name="Check Box 376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9525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5" r:id="rId380" name="Check Box 377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0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6" r:id="rId381" name="Check Box 378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0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7" r:id="rId382" name="Check Box 379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0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8" r:id="rId383" name="Check Box 380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0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9" r:id="rId384" name="Check Box 381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0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0" r:id="rId385" name="Check Box 382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0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1" r:id="rId386" name="Check Box 383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9525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2" r:id="rId387" name="Check Box 384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0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3" r:id="rId388" name="Check Box 385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0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4" r:id="rId389" name="Check Box 386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0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5" r:id="rId390" name="Check Box 387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0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6" r:id="rId391" name="Check Box 388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0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" r:id="rId392" name="Check Box 389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9525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" r:id="rId393" name="Check Box 390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9" r:id="rId394" name="Check Box 391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0" r:id="rId395" name="Check Box 392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1" r:id="rId396" name="Check Box 393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2" r:id="rId397" name="Check Box 394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3" r:id="rId398" name="Check Box 395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4" r:id="rId399" name="Check Box 396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9525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5" r:id="rId400" name="Check Box 397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6" r:id="rId401" name="Check Box 398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" r:id="rId402" name="Check Box 399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8" r:id="rId403" name="Check Box 400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9" r:id="rId404" name="Check Box 401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0" r:id="rId405" name="Check Box 402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9525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1" r:id="rId406" name="Check Box 403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9525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" r:id="rId407" name="Check Box 404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9525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" r:id="rId408" name="Check Box 405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9525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" r:id="rId409" name="Check Box 406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9525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" r:id="rId410" name="Check Box 407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9525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" r:id="rId411" name="Check Box 408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9525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" r:id="rId412" name="Check Box 409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9525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" r:id="rId413" name="Check Box 410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9525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" r:id="rId414" name="Check Box 411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9525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" r:id="rId415" name="Check Box 412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9525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" r:id="rId416" name="Check Box 413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9525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" r:id="rId417" name="Check Box 414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9525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" r:id="rId418" name="Check Box 415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9525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" r:id="rId419" name="Check Box 416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" r:id="rId420" name="Check Box 417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9525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" r:id="rId421" name="Check Box 418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" r:id="rId422" name="Check Box 419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" r:id="rId423" name="Check Box 420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" r:id="rId424" name="Check Box 421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" r:id="rId425" name="Check Box 422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" r:id="rId426" name="Check Box 423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2" r:id="rId427" name="Check Box 424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9525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3" r:id="rId428" name="Check Box 425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4" r:id="rId429" name="Check Box 426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5" r:id="rId430" name="Check Box 427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6" r:id="rId431" name="Check Box 428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7" r:id="rId432" name="Check Box 429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" r:id="rId433" name="Check Box 430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9525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9" r:id="rId434" name="Check Box 431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0" r:id="rId435" name="Check Box 432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1" r:id="rId436" name="Check Box 433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2" r:id="rId437" name="Check Box 434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3" r:id="rId438" name="Check Box 435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4" r:id="rId439" name="Check Box 436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5" r:id="rId440" name="Check Box 437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9525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6" r:id="rId441" name="Check Box 438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7" r:id="rId442" name="Check Box 439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8" r:id="rId443" name="Check Box 440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9" r:id="rId444" name="Check Box 441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0" r:id="rId445" name="Check Box 442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1" r:id="rId446" name="Check Box 443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9525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2" r:id="rId447" name="Check Box 444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9525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3" r:id="rId448" name="Check Box 445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9525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4" r:id="rId449" name="Check Box 446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9525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5" r:id="rId450" name="Check Box 447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6" r:id="rId451" name="Check Box 448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9525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7" r:id="rId452" name="Check Box 449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8" r:id="rId453" name="Check Box 450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9" r:id="rId454" name="Check Box 451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0" r:id="rId455" name="Check Box 452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1" r:id="rId456" name="Check Box 453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2" r:id="rId457" name="Check Box 454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3" r:id="rId458" name="Check Box 455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9525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4" r:id="rId459" name="Check Box 456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5" r:id="rId460" name="Check Box 457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6" r:id="rId461" name="Check Box 458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7" r:id="rId462" name="Check Box 459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8" r:id="rId463" name="Check Box 460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9" r:id="rId464" name="Check Box 461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9525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0" r:id="rId465" name="Check Box 462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1" r:id="rId466" name="Check Box 463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2" r:id="rId467" name="Check Box 464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3" r:id="rId468" name="Check Box 465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4" r:id="rId469" name="Check Box 466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5" r:id="rId470" name="Check Box 467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6" r:id="rId471" name="Check Box 468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9525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7" r:id="rId472" name="Check Box 469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8" r:id="rId473" name="Check Box 470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9" r:id="rId474" name="Check Box 471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0" r:id="rId475" name="Check Box 472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1" r:id="rId476" name="Check Box 473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2" r:id="rId477" name="Check Box 474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9525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3" r:id="rId478" name="Check Box 475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9525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4" r:id="rId479" name="Check Box 476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9525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5" r:id="rId480" name="Check Box 477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9525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6" r:id="rId481" name="Check Box 478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7" r:id="rId482" name="Check Box 479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9525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8" r:id="rId483" name="Check Box 480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9" r:id="rId484" name="Check Box 481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0" r:id="rId485" name="Check Box 482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1" r:id="rId486" name="Check Box 483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2" r:id="rId487" name="Check Box 484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3" r:id="rId488" name="Check Box 485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4" r:id="rId489" name="Check Box 486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9525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5" r:id="rId490" name="Check Box 487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6" r:id="rId491" name="Check Box 488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7" r:id="rId492" name="Check Box 489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8" r:id="rId493" name="Check Box 490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9" r:id="rId494" name="Check Box 491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0" r:id="rId495" name="Check Box 492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9525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1" r:id="rId496" name="Check Box 493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9525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2" r:id="rId497" name="Check Box 494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9525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3" r:id="rId498" name="Check Box 495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4" r:id="rId499" name="Check Box 496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5" r:id="rId500" name="Check Box 497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6" r:id="rId501" name="Check Box 498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7" r:id="rId502" name="Check Box 499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8" r:id="rId503" name="Check Box 500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9" r:id="rId504" name="Check Box 501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9525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0" r:id="rId505" name="Check Box 502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1" r:id="rId506" name="Check Box 503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2" r:id="rId507" name="Check Box 504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3" r:id="rId508" name="Check Box 505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4" r:id="rId509" name="Check Box 506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5" r:id="rId510" name="Check Box 507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9525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6" r:id="rId511" name="Check Box 508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7" r:id="rId512" name="Check Box 509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8" r:id="rId513" name="Check Box 510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9" r:id="rId514" name="Check Box 511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" r:id="rId515" name="Check Box 512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" r:id="rId516" name="Check Box 513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" r:id="rId517" name="Check Box 514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9525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" r:id="rId518" name="Check Box 515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" r:id="rId519" name="Check Box 516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" r:id="rId520" name="Check Box 517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" r:id="rId521" name="Check Box 518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" r:id="rId522" name="Check Box 519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" r:id="rId523" name="Check Box 520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9525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" r:id="rId524" name="Check Box 521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9525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" r:id="rId525" name="Check Box 522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9525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" r:id="rId526" name="Check Box 523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9525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" r:id="rId527" name="Check Box 524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" r:id="rId528" name="Check Box 525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9525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" r:id="rId529" name="Check Box 526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5" r:id="rId530" name="Check Box 527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6" r:id="rId531" name="Check Box 528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7" r:id="rId532" name="Check Box 529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8" r:id="rId533" name="Check Box 530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9" r:id="rId534" name="Check Box 531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" r:id="rId535" name="Check Box 532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9525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1" r:id="rId536" name="Check Box 533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2" r:id="rId537" name="Check Box 534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3" r:id="rId538" name="Check Box 535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4" r:id="rId539" name="Check Box 536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5" r:id="rId540" name="Check Box 537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6" r:id="rId541" name="Check Box 538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9525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7" r:id="rId542" name="Check Box 539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9525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8" r:id="rId543" name="Check Box 540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9525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9" r:id="rId544" name="Check Box 541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0" r:id="rId545" name="Check Box 542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" r:id="rId546" name="Check Box 543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" r:id="rId547" name="Check Box 544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" r:id="rId548" name="Check Box 545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" r:id="rId549" name="Check Box 546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5" r:id="rId550" name="Check Box 547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9525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6" r:id="rId551" name="Check Box 548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7" r:id="rId552" name="Check Box 549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8" r:id="rId553" name="Check Box 550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9" r:id="rId554" name="Check Box 551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0" r:id="rId555" name="Check Box 552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1" r:id="rId556" name="Check Box 553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9525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2" r:id="rId557" name="Check Box 554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3" r:id="rId558" name="Check Box 555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4" r:id="rId559" name="Check Box 556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5" r:id="rId560" name="Check Box 557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6" r:id="rId561" name="Check Box 558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7" r:id="rId562" name="Check Box 559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8" r:id="rId563" name="Check Box 560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9525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9" r:id="rId564" name="Check Box 561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0" r:id="rId565" name="Check Box 562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1" r:id="rId566" name="Check Box 563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2" r:id="rId567" name="Check Box 564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3" r:id="rId568" name="Check Box 565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4" r:id="rId569" name="Check Box 566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9525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5" r:id="rId570" name="Check Box 567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9525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6" r:id="rId571" name="Check Box 568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9525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7" r:id="rId572" name="Check Box 569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9525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8" r:id="rId573" name="Check Box 570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9" r:id="rId574" name="Check Box 571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9525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0" r:id="rId575" name="Check Box 572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1" r:id="rId576" name="Check Box 573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2" r:id="rId577" name="Check Box 574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3" r:id="rId578" name="Check Box 575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4" r:id="rId579" name="Check Box 576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5" r:id="rId580" name="Check Box 577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6" r:id="rId581" name="Check Box 578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9525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7" r:id="rId582" name="Check Box 579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8" r:id="rId583" name="Check Box 580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9" r:id="rId584" name="Check Box 581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0" r:id="rId585" name="Check Box 582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1" r:id="rId586" name="Check Box 583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2" r:id="rId587" name="Check Box 584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9525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3" r:id="rId588" name="Check Box 585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9525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4" r:id="rId589" name="Check Box 586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9525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5" r:id="rId590" name="Check Box 587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6" r:id="rId591" name="Check Box 588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7" r:id="rId592" name="Check Box 589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8" r:id="rId593" name="Check Box 590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9" r:id="rId594" name="Check Box 591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0" r:id="rId595" name="Check Box 592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1" r:id="rId596" name="Check Box 593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9525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" r:id="rId597" name="Check Box 594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3" r:id="rId598" name="Check Box 595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4" r:id="rId599" name="Check Box 596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5" r:id="rId600" name="Check Box 597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6" r:id="rId601" name="Check Box 598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7" r:id="rId602" name="Check Box 599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9525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8" r:id="rId603" name="Check Box 600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9" r:id="rId604" name="Check Box 601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50" r:id="rId605" name="Check Box 602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51" r:id="rId606" name="Check Box 603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52" r:id="rId607" name="Check Box 604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53" r:id="rId608" name="Check Box 605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54" r:id="rId609" name="Check Box 606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9525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55" r:id="rId610" name="Check Box 607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56" r:id="rId611" name="Check Box 608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57" r:id="rId612" name="Check Box 609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58" r:id="rId613" name="Check Box 610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59" r:id="rId614" name="Check Box 611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0" r:id="rId615" name="Check Box 612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9525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1" r:id="rId616" name="Check Box 613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9525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" r:id="rId617" name="Check Box 614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9525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" r:id="rId618" name="Check Box 615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9525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" r:id="rId619" name="Check Box 616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" r:id="rId620" name="Check Box 617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9525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" r:id="rId621" name="Check Box 618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" r:id="rId622" name="Check Box 619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" r:id="rId623" name="Check Box 620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" r:id="rId624" name="Check Box 621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" r:id="rId625" name="Check Box 622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" r:id="rId626" name="Check Box 623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" r:id="rId627" name="Check Box 624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9525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" r:id="rId628" name="Check Box 625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" r:id="rId629" name="Check Box 626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" r:id="rId630" name="Check Box 627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" r:id="rId631" name="Check Box 628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7" r:id="rId632" name="Check Box 629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8" r:id="rId633" name="Check Box 630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9525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9" r:id="rId634" name="Check Box 631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9525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0" r:id="rId635" name="Check Box 632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9525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1" r:id="rId636" name="Check Box 633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2" r:id="rId637" name="Check Box 634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3" r:id="rId638" name="Check Box 635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4" r:id="rId639" name="Check Box 636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5" r:id="rId640" name="Check Box 637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6" r:id="rId641" name="Check Box 638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7" r:id="rId642" name="Check Box 639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9525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8" r:id="rId643" name="Check Box 640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9" r:id="rId644" name="Check Box 641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0" r:id="rId645" name="Check Box 642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1" r:id="rId646" name="Check Box 643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2" r:id="rId647" name="Check Box 644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3" r:id="rId648" name="Check Box 645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9525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4" r:id="rId649" name="Check Box 646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5" r:id="rId650" name="Check Box 647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6" r:id="rId651" name="Check Box 648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7" r:id="rId652" name="Check Box 649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8" r:id="rId653" name="Check Box 650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9" r:id="rId654" name="Check Box 651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00" r:id="rId655" name="Check Box 652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9525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01" r:id="rId656" name="Check Box 653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02" r:id="rId657" name="Check Box 654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03" r:id="rId658" name="Check Box 655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04" r:id="rId659" name="Check Box 656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05" r:id="rId660" name="Check Box 657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06" r:id="rId661" name="Check Box 658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9525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07" r:id="rId662" name="Check Box 659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9525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08" r:id="rId663" name="Check Box 660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9525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09" r:id="rId664" name="Check Box 661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9525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0" r:id="rId665" name="Check Box 662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1" r:id="rId666" name="Check Box 663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9525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2" r:id="rId667" name="Check Box 664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3" r:id="rId668" name="Check Box 665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4" r:id="rId669" name="Check Box 666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5" r:id="rId670" name="Check Box 667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6" r:id="rId671" name="Check Box 668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7" r:id="rId672" name="Check Box 669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8" r:id="rId673" name="Check Box 670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9525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9" r:id="rId674" name="Check Box 671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20" r:id="rId675" name="Check Box 672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21" r:id="rId676" name="Check Box 673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22" r:id="rId677" name="Check Box 674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23" r:id="rId678" name="Check Box 675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24" r:id="rId679" name="Check Box 676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9525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25" r:id="rId680" name="Check Box 677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9525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26" r:id="rId681" name="Check Box 678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9525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27" r:id="rId682" name="Check Box 679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28" r:id="rId683" name="Check Box 680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29" r:id="rId684" name="Check Box 681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0" r:id="rId685" name="Check Box 682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1" r:id="rId686" name="Check Box 683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2" r:id="rId687" name="Check Box 684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3" r:id="rId688" name="Check Box 685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9525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4" r:id="rId689" name="Check Box 686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5" r:id="rId690" name="Check Box 687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6" r:id="rId691" name="Check Box 688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7" r:id="rId692" name="Check Box 689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8" r:id="rId693" name="Check Box 690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9" r:id="rId694" name="Check Box 691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9525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0" r:id="rId695" name="Check Box 692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1" r:id="rId696" name="Check Box 693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2" r:id="rId697" name="Check Box 694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3" r:id="rId698" name="Check Box 695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" r:id="rId699" name="Check Box 696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5" r:id="rId700" name="Check Box 697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6" r:id="rId701" name="Check Box 698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9525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7" r:id="rId702" name="Check Box 699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8" r:id="rId703" name="Check Box 700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9" r:id="rId704" name="Check Box 701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0" r:id="rId705" name="Check Box 702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1" r:id="rId706" name="Check Box 703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2" r:id="rId707" name="Check Box 704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9525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3" r:id="rId708" name="Check Box 705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9525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4" r:id="rId709" name="Check Box 706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9525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5" r:id="rId710" name="Check Box 707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9525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6" r:id="rId711" name="Check Box 708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7" r:id="rId712" name="Check Box 709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9525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8" r:id="rId713" name="Check Box 710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9" r:id="rId714" name="Check Box 711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0" r:id="rId715" name="Check Box 712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1" r:id="rId716" name="Check Box 713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2" r:id="rId717" name="Check Box 714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3" r:id="rId718" name="Check Box 715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4" r:id="rId719" name="Check Box 716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9525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" r:id="rId720" name="Check Box 717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" r:id="rId721" name="Check Box 718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" r:id="rId722" name="Check Box 719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" r:id="rId723" name="Check Box 720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" r:id="rId724" name="Check Box 721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" r:id="rId725" name="Check Box 722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9525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" r:id="rId726" name="Check Box 723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9525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" r:id="rId727" name="Check Box 724">
              <controlPr defaultSize="0" autoFill="0" autoLine="0" autoPict="0">
                <anchor mov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9525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" r:id="rId728" name="Check Box 725">
              <controlPr defaultSize="0" autoFill="0" autoLine="0" autoPict="0">
                <anchor mov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9525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" r:id="rId729" name="Check Box 726">
              <controlPr defaultSize="0" autoFill="0" autoLine="0" autoPict="0">
                <anchor moveWithCells="1">
                  <from>
                    <xdr:col>0</xdr:col>
                    <xdr:colOff>0</xdr:colOff>
                    <xdr:row>9</xdr:row>
                    <xdr:rowOff>0</xdr:rowOff>
                  </from>
                  <to>
                    <xdr:col>0</xdr:col>
                    <xdr:colOff>9525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" r:id="rId730" name="Check Box 727">
              <controlPr defaultSize="0" autoFill="0" autoLine="0" autoPict="0">
                <anchor moveWithCells="1">
                  <from>
                    <xdr:col>0</xdr:col>
                    <xdr:colOff>0</xdr:colOff>
                    <xdr:row>9</xdr:row>
                    <xdr:rowOff>0</xdr:rowOff>
                  </from>
                  <to>
                    <xdr:col>0</xdr:col>
                    <xdr:colOff>9525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" r:id="rId731" name="Check Box 728">
              <controlPr defaultSize="0" autoFill="0" autoLine="0" autoPict="0">
                <anchor moveWithCells="1">
                  <from>
                    <xdr:col>0</xdr:col>
                    <xdr:colOff>0</xdr:colOff>
                    <xdr:row>10</xdr:row>
                    <xdr:rowOff>0</xdr:rowOff>
                  </from>
                  <to>
                    <xdr:col>0</xdr:col>
                    <xdr:colOff>9525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" r:id="rId732" name="Check Box 729">
              <controlPr defaultSize="0" autoFill="0" autoLine="0" autoPict="0">
                <anchor moveWithCells="1">
                  <from>
                    <xdr:col>0</xdr:col>
                    <xdr:colOff>0</xdr:colOff>
                    <xdr:row>10</xdr:row>
                    <xdr:rowOff>0</xdr:rowOff>
                  </from>
                  <to>
                    <xdr:col>0</xdr:col>
                    <xdr:colOff>9525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" r:id="rId733" name="Check Box 730">
              <controlPr defaultSize="0" autoFill="0" autoLine="0" autoPict="0">
                <anchor moveWithCells="1">
                  <from>
                    <xdr:col>0</xdr:col>
                    <xdr:colOff>0</xdr:colOff>
                    <xdr:row>11</xdr:row>
                    <xdr:rowOff>0</xdr:rowOff>
                  </from>
                  <to>
                    <xdr:col>0</xdr:col>
                    <xdr:colOff>9525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9" r:id="rId734" name="Check Box 731">
              <controlPr defaultSize="0" autoFill="0" autoLine="0" autoPict="0">
                <anchor moveWithCells="1">
                  <from>
                    <xdr:col>0</xdr:col>
                    <xdr:colOff>0</xdr:colOff>
                    <xdr:row>11</xdr:row>
                    <xdr:rowOff>0</xdr:rowOff>
                  </from>
                  <to>
                    <xdr:col>0</xdr:col>
                    <xdr:colOff>9525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0" r:id="rId735" name="Check Box 732">
              <controlPr defaultSize="0" autoFill="0" autoLine="0" autoPict="0">
                <anchor moveWithCells="1">
                  <from>
                    <xdr:col>0</xdr:col>
                    <xdr:colOff>0</xdr:colOff>
                    <xdr:row>12</xdr:row>
                    <xdr:rowOff>0</xdr:rowOff>
                  </from>
                  <to>
                    <xdr:col>0</xdr:col>
                    <xdr:colOff>9525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1" r:id="rId736" name="Check Box 733">
              <controlPr defaultSize="0" autoFill="0" autoLine="0" autoPict="0">
                <anchor moveWithCells="1">
                  <from>
                    <xdr:col>0</xdr:col>
                    <xdr:colOff>0</xdr:colOff>
                    <xdr:row>12</xdr:row>
                    <xdr:rowOff>0</xdr:rowOff>
                  </from>
                  <to>
                    <xdr:col>0</xdr:col>
                    <xdr:colOff>9525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2" r:id="rId737" name="Check Box 734">
              <controlPr defaultSize="0" autoFill="0" autoLine="0" autoPict="0">
                <anchor moveWithCells="1">
                  <from>
                    <xdr:col>0</xdr:col>
                    <xdr:colOff>0</xdr:colOff>
                    <xdr:row>13</xdr:row>
                    <xdr:rowOff>0</xdr:rowOff>
                  </from>
                  <to>
                    <xdr:col>0</xdr:col>
                    <xdr:colOff>9525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3" r:id="rId738" name="Check Box 735">
              <controlPr defaultSize="0" autoFill="0" autoLine="0" autoPict="0">
                <anchor moveWithCells="1">
                  <from>
                    <xdr:col>0</xdr:col>
                    <xdr:colOff>0</xdr:colOff>
                    <xdr:row>13</xdr:row>
                    <xdr:rowOff>0</xdr:rowOff>
                  </from>
                  <to>
                    <xdr:col>0</xdr:col>
                    <xdr:colOff>9525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4" r:id="rId739" name="Check Box 736">
              <controlPr defaultSize="0" autoFill="0" autoLine="0" autoPict="0">
                <anchor moveWithCells="1">
                  <from>
                    <xdr:col>0</xdr:col>
                    <xdr:colOff>0</xdr:colOff>
                    <xdr:row>14</xdr:row>
                    <xdr:rowOff>0</xdr:rowOff>
                  </from>
                  <to>
                    <xdr:col>0</xdr:col>
                    <xdr:colOff>9525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5" r:id="rId740" name="Check Box 737">
              <controlPr defaultSize="0" autoFill="0" autoLine="0" autoPict="0">
                <anchor moveWithCells="1">
                  <from>
                    <xdr:col>0</xdr:col>
                    <xdr:colOff>0</xdr:colOff>
                    <xdr:row>14</xdr:row>
                    <xdr:rowOff>0</xdr:rowOff>
                  </from>
                  <to>
                    <xdr:col>0</xdr:col>
                    <xdr:colOff>9525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6" r:id="rId741" name="Check Box 738">
              <controlPr defaultSize="0" autoFill="0" autoLine="0" autoPict="0">
                <anchor moveWithCells="1">
                  <from>
                    <xdr:col>0</xdr:col>
                    <xdr:colOff>0</xdr:colOff>
                    <xdr:row>15</xdr:row>
                    <xdr:rowOff>0</xdr:rowOff>
                  </from>
                  <to>
                    <xdr:col>0</xdr:col>
                    <xdr:colOff>9525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7" r:id="rId742" name="Check Box 739">
              <controlPr defaultSize="0" autoFill="0" autoLine="0" autoPict="0">
                <anchor moveWithCells="1">
                  <from>
                    <xdr:col>0</xdr:col>
                    <xdr:colOff>0</xdr:colOff>
                    <xdr:row>15</xdr:row>
                    <xdr:rowOff>0</xdr:rowOff>
                  </from>
                  <to>
                    <xdr:col>0</xdr:col>
                    <xdr:colOff>9525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8" r:id="rId743" name="Check Box 740">
              <controlPr defaultSize="0" autoFill="0" autoLine="0" autoPict="0">
                <anchor moveWithCells="1">
                  <from>
                    <xdr:col>0</xdr:col>
                    <xdr:colOff>0</xdr:colOff>
                    <xdr:row>16</xdr:row>
                    <xdr:rowOff>0</xdr:rowOff>
                  </from>
                  <to>
                    <xdr:col>0</xdr:col>
                    <xdr:colOff>9525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9" r:id="rId744" name="Check Box 741">
              <controlPr defaultSize="0" autoFill="0" autoLine="0" autoPict="0">
                <anchor moveWithCells="1">
                  <from>
                    <xdr:col>0</xdr:col>
                    <xdr:colOff>0</xdr:colOff>
                    <xdr:row>16</xdr:row>
                    <xdr:rowOff>0</xdr:rowOff>
                  </from>
                  <to>
                    <xdr:col>0</xdr:col>
                    <xdr:colOff>9525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0" r:id="rId745" name="Check Box 742">
              <controlPr defaultSize="0" autoFill="0" autoLine="0" autoPict="0">
                <anchor moveWithCells="1">
                  <from>
                    <xdr:col>0</xdr:col>
                    <xdr:colOff>0</xdr:colOff>
                    <xdr:row>17</xdr:row>
                    <xdr:rowOff>0</xdr:rowOff>
                  </from>
                  <to>
                    <xdr:col>0</xdr:col>
                    <xdr:colOff>9525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1" r:id="rId746" name="Check Box 743">
              <controlPr defaultSize="0" autoFill="0" autoLine="0" autoPict="0">
                <anchor moveWithCells="1">
                  <from>
                    <xdr:col>0</xdr:col>
                    <xdr:colOff>0</xdr:colOff>
                    <xdr:row>17</xdr:row>
                    <xdr:rowOff>0</xdr:rowOff>
                  </from>
                  <to>
                    <xdr:col>0</xdr:col>
                    <xdr:colOff>9525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2" r:id="rId747" name="Check Box 744">
              <controlPr defaultSize="0" autoFill="0" autoLine="0" autoPict="0">
                <anchor moveWithCells="1">
                  <from>
                    <xdr:col>0</xdr:col>
                    <xdr:colOff>0</xdr:colOff>
                    <xdr:row>18</xdr:row>
                    <xdr:rowOff>0</xdr:rowOff>
                  </from>
                  <to>
                    <xdr:col>0</xdr:col>
                    <xdr:colOff>9525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3" r:id="rId748" name="Check Box 745">
              <controlPr defaultSize="0" autoFill="0" autoLine="0" autoPict="0">
                <anchor moveWithCells="1">
                  <from>
                    <xdr:col>0</xdr:col>
                    <xdr:colOff>0</xdr:colOff>
                    <xdr:row>18</xdr:row>
                    <xdr:rowOff>0</xdr:rowOff>
                  </from>
                  <to>
                    <xdr:col>0</xdr:col>
                    <xdr:colOff>9525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4" r:id="rId749" name="Check Box 746">
              <controlPr defaultSize="0" autoFill="0" autoLine="0" autoPict="0">
                <anchor moveWithCells="1">
                  <from>
                    <xdr:col>0</xdr:col>
                    <xdr:colOff>0</xdr:colOff>
                    <xdr:row>19</xdr:row>
                    <xdr:rowOff>0</xdr:rowOff>
                  </from>
                  <to>
                    <xdr:col>0</xdr:col>
                    <xdr:colOff>9525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5" r:id="rId750" name="Check Box 747">
              <controlPr defaultSize="0" autoFill="0" autoLine="0" autoPict="0">
                <anchor moveWithCells="1">
                  <from>
                    <xdr:col>0</xdr:col>
                    <xdr:colOff>0</xdr:colOff>
                    <xdr:row>19</xdr:row>
                    <xdr:rowOff>0</xdr:rowOff>
                  </from>
                  <to>
                    <xdr:col>0</xdr:col>
                    <xdr:colOff>9525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6" r:id="rId751" name="Check Box 748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9525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7" r:id="rId752" name="Check Box 749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8" r:id="rId753" name="Check Box 750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9" r:id="rId754" name="Check Box 751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0" r:id="rId755" name="Check Box 752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1" r:id="rId756" name="Check Box 753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2" r:id="rId757" name="Check Box 754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3" r:id="rId758" name="Check Box 755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9525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4" r:id="rId759" name="Check Box 756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5" r:id="rId760" name="Check Box 757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6" r:id="rId761" name="Check Box 758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7" r:id="rId762" name="Check Box 759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8" r:id="rId763" name="Check Box 760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9" r:id="rId764" name="Check Box 761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9525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0" r:id="rId765" name="Check Box 762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9525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1" r:id="rId766" name="Check Box 763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2" r:id="rId767" name="Check Box 764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9525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3" r:id="rId768" name="Check Box 765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4" r:id="rId769" name="Check Box 766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5" r:id="rId770" name="Check Box 767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6" r:id="rId771" name="Check Box 768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7" r:id="rId772" name="Check Box 769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8" r:id="rId773" name="Check Box 770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9" r:id="rId774" name="Check Box 771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9525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0" r:id="rId775" name="Check Box 772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1" r:id="rId776" name="Check Box 773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2" r:id="rId777" name="Check Box 774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3" r:id="rId778" name="Check Box 775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4" r:id="rId779" name="Check Box 776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5" r:id="rId780" name="Check Box 777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9525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" r:id="rId781" name="Check Box 778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9525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7" r:id="rId782" name="Check Box 779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9525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8" r:id="rId783" name="Check Box 780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9" r:id="rId784" name="Check Box 781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0" r:id="rId785" name="Check Box 782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1" r:id="rId786" name="Check Box 783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2" r:id="rId787" name="Check Box 784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3" r:id="rId788" name="Check Box 785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4" r:id="rId789" name="Check Box 786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9525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5" r:id="rId790" name="Check Box 787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6" r:id="rId791" name="Check Box 788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7" r:id="rId792" name="Check Box 789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8" r:id="rId793" name="Check Box 790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9" r:id="rId794" name="Check Box 791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0" r:id="rId795" name="Check Box 792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9525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1" r:id="rId796" name="Check Box 793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2" r:id="rId797" name="Check Box 794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3" r:id="rId798" name="Check Box 795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4" r:id="rId799" name="Check Box 796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5" r:id="rId800" name="Check Box 797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6" r:id="rId801" name="Check Box 798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7" r:id="rId802" name="Check Box 799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9525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8" r:id="rId803" name="Check Box 800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9" r:id="rId804" name="Check Box 801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0" r:id="rId805" name="Check Box 802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1" r:id="rId806" name="Check Box 803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2" r:id="rId807" name="Check Box 804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3" r:id="rId808" name="Check Box 805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9525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4" r:id="rId809" name="Check Box 806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9525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5" r:id="rId810" name="Check Box 807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9525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6" r:id="rId811" name="Check Box 808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9525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" r:id="rId812" name="Check Box 809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8" r:id="rId813" name="Check Box 810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9525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9" r:id="rId814" name="Check Box 811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0" r:id="rId815" name="Check Box 812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1" r:id="rId816" name="Check Box 813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2" r:id="rId817" name="Check Box 814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3" r:id="rId818" name="Check Box 815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4" r:id="rId819" name="Check Box 816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5" r:id="rId820" name="Check Box 817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9525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6" r:id="rId821" name="Check Box 818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" r:id="rId822" name="Check Box 819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" r:id="rId823" name="Check Box 820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" r:id="rId824" name="Check Box 821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" r:id="rId825" name="Check Box 822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" r:id="rId826" name="Check Box 823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9525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" r:id="rId827" name="Check Box 824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9525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" r:id="rId828" name="Check Box 825">
              <controlPr defaultSize="0" autoFill="0" autoLine="0" autoPict="0">
                <anchor moveWithCells="1">
                  <from>
                    <xdr:col>0</xdr:col>
                    <xdr:colOff>0</xdr:colOff>
                    <xdr:row>20</xdr:row>
                    <xdr:rowOff>0</xdr:rowOff>
                  </from>
                  <to>
                    <xdr:col>0</xdr:col>
                    <xdr:colOff>9525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" r:id="rId829" name="Check Box 826">
              <controlPr defaultSize="0" autoFill="0" autoLine="0" autoPict="0">
                <anchor moveWithCells="1">
                  <from>
                    <xdr:col>0</xdr:col>
                    <xdr:colOff>0</xdr:colOff>
                    <xdr:row>20</xdr:row>
                    <xdr:rowOff>0</xdr:rowOff>
                  </from>
                  <to>
                    <xdr:col>0</xdr:col>
                    <xdr:colOff>9525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" r:id="rId830" name="Check Box 827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9525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" r:id="rId831" name="Check Box 828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9525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" r:id="rId832" name="Check Box 829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9525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8" r:id="rId833" name="Check Box 830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9525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9" r:id="rId834" name="Check Box 831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9525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0" r:id="rId835" name="Check Box 832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9525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1" r:id="rId836" name="Check Box 833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9525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2" r:id="rId837" name="Check Box 834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9525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3" r:id="rId838" name="Check Box 835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9525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4" r:id="rId839" name="Check Box 836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9525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5" r:id="rId840" name="Check Box 837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9525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6" r:id="rId841" name="Check Box 838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9525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7" r:id="rId842" name="Check Box 839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9525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8" r:id="rId843" name="Check Box 840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9525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9" r:id="rId844" name="Check Box 841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9525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0" r:id="rId845" name="Check Box 842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9525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1" r:id="rId846" name="Check Box 843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9525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2" r:id="rId847" name="Check Box 844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9525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3" r:id="rId848" name="Check Box 845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9525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4" r:id="rId849" name="Check Box 846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5" r:id="rId850" name="Check Box 847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6" r:id="rId851" name="Check Box 848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7" r:id="rId852" name="Check Box 849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8" r:id="rId853" name="Check Box 850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9" r:id="rId854" name="Check Box 851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0" r:id="rId855" name="Check Box 852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9525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1" r:id="rId856" name="Check Box 853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2" r:id="rId857" name="Check Box 854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3" r:id="rId858" name="Check Box 855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4" r:id="rId859" name="Check Box 856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5" r:id="rId860" name="Check Box 857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6" r:id="rId861" name="Check Box 858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9525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7" r:id="rId862" name="Check Box 859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9525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8" r:id="rId863" name="Check Box 860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9" r:id="rId864" name="Check Box 861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9525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0" r:id="rId865" name="Check Box 862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1" r:id="rId866" name="Check Box 863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2" r:id="rId867" name="Check Box 864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3" r:id="rId868" name="Check Box 865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4" r:id="rId869" name="Check Box 866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5" r:id="rId870" name="Check Box 867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6" r:id="rId871" name="Check Box 868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9525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7" r:id="rId872" name="Check Box 869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8" r:id="rId873" name="Check Box 870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9" r:id="rId874" name="Check Box 871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0" r:id="rId875" name="Check Box 872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1" r:id="rId876" name="Check Box 873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2" r:id="rId877" name="Check Box 874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9525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3" r:id="rId878" name="Check Box 875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9525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4" r:id="rId879" name="Check Box 876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9525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5" r:id="rId880" name="Check Box 877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9525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6" r:id="rId881" name="Check Box 878">
              <controlPr defaultSize="0" autoFill="0" autoLine="0" autoPict="0">
                <anchor moveWithCells="1">
                  <from>
                    <xdr:col>0</xdr:col>
                    <xdr:colOff>0</xdr:colOff>
                    <xdr:row>22</xdr:row>
                    <xdr:rowOff>0</xdr:rowOff>
                  </from>
                  <to>
                    <xdr:col>0</xdr:col>
                    <xdr:colOff>9525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7" r:id="rId882" name="Check Box 879">
              <controlPr defaultSize="0" autoFill="0" autoLine="0" autoPict="0">
                <anchor moveWithCells="1">
                  <from>
                    <xdr:col>0</xdr:col>
                    <xdr:colOff>0</xdr:colOff>
                    <xdr:row>22</xdr:row>
                    <xdr:rowOff>0</xdr:rowOff>
                  </from>
                  <to>
                    <xdr:col>0</xdr:col>
                    <xdr:colOff>9525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" r:id="rId883" name="Check Box 880">
              <controlPr defaultSize="0" autoFill="0" autoLine="0" autoPict="0">
                <anchor mov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0</xdr:col>
                    <xdr:colOff>9525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9" r:id="rId884" name="Check Box 881">
              <controlPr defaultSize="0" autoFill="0" autoLine="0" autoPict="0">
                <anchor mov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0</xdr:col>
                    <xdr:colOff>9525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0" r:id="rId885" name="Check Box 882">
              <controlPr defaultSize="0" autoFill="0" autoLine="0" autoPict="0">
                <anchor moveWithCells="1">
                  <from>
                    <xdr:col>0</xdr:col>
                    <xdr:colOff>0</xdr:colOff>
                    <xdr:row>25</xdr:row>
                    <xdr:rowOff>0</xdr:rowOff>
                  </from>
                  <to>
                    <xdr:col>0</xdr:col>
                    <xdr:colOff>9525</xdr:colOff>
                    <xdr:row>26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1" r:id="rId886" name="Check Box 883">
              <controlPr defaultSize="0" autoFill="0" autoLine="0" autoPict="0">
                <anchor moveWithCells="1">
                  <from>
                    <xdr:col>0</xdr:col>
                    <xdr:colOff>0</xdr:colOff>
                    <xdr:row>25</xdr:row>
                    <xdr:rowOff>0</xdr:rowOff>
                  </from>
                  <to>
                    <xdr:col>0</xdr:col>
                    <xdr:colOff>9525</xdr:colOff>
                    <xdr:row>26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2" r:id="rId887" name="Check Box 884">
              <controlPr defaultSize="0" autoFill="0" autoLine="0" autoPict="0">
                <anchor moveWithCells="1">
                  <from>
                    <xdr:col>0</xdr:col>
                    <xdr:colOff>0</xdr:colOff>
                    <xdr:row>26</xdr:row>
                    <xdr:rowOff>0</xdr:rowOff>
                  </from>
                  <to>
                    <xdr:col>0</xdr:col>
                    <xdr:colOff>9525</xdr:colOff>
                    <xdr:row>27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3" r:id="rId888" name="Check Box 885">
              <controlPr defaultSize="0" autoFill="0" autoLine="0" autoPict="0">
                <anchor moveWithCells="1">
                  <from>
                    <xdr:col>0</xdr:col>
                    <xdr:colOff>0</xdr:colOff>
                    <xdr:row>26</xdr:row>
                    <xdr:rowOff>0</xdr:rowOff>
                  </from>
                  <to>
                    <xdr:col>0</xdr:col>
                    <xdr:colOff>9525</xdr:colOff>
                    <xdr:row>27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4" r:id="rId889" name="Check Box 886">
              <controlPr defaultSize="0" autoFill="0" autoLine="0" autoPict="0">
                <anchor moveWithCells="1">
                  <from>
                    <xdr:col>0</xdr:col>
                    <xdr:colOff>0</xdr:colOff>
                    <xdr:row>28</xdr:row>
                    <xdr:rowOff>0</xdr:rowOff>
                  </from>
                  <to>
                    <xdr:col>0</xdr:col>
                    <xdr:colOff>9525</xdr:colOff>
                    <xdr:row>29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5" r:id="rId890" name="Check Box 887">
              <controlPr defaultSize="0" autoFill="0" autoLine="0" autoPict="0">
                <anchor moveWithCells="1">
                  <from>
                    <xdr:col>0</xdr:col>
                    <xdr:colOff>0</xdr:colOff>
                    <xdr:row>28</xdr:row>
                    <xdr:rowOff>0</xdr:rowOff>
                  </from>
                  <to>
                    <xdr:col>0</xdr:col>
                    <xdr:colOff>9525</xdr:colOff>
                    <xdr:row>29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6" r:id="rId891" name="Check Box 888">
              <controlPr defaultSize="0" autoFill="0" autoLine="0" autoPict="0">
                <anchor moveWithCells="1">
                  <from>
                    <xdr:col>0</xdr:col>
                    <xdr:colOff>0</xdr:colOff>
                    <xdr:row>28</xdr:row>
                    <xdr:rowOff>0</xdr:rowOff>
                  </from>
                  <to>
                    <xdr:col>0</xdr:col>
                    <xdr:colOff>9525</xdr:colOff>
                    <xdr:row>29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7" r:id="rId892" name="Check Box 889">
              <controlPr defaultSize="0" autoFill="0" autoLine="0" autoPict="0">
                <anchor moveWithCells="1">
                  <from>
                    <xdr:col>0</xdr:col>
                    <xdr:colOff>0</xdr:colOff>
                    <xdr:row>28</xdr:row>
                    <xdr:rowOff>0</xdr:rowOff>
                  </from>
                  <to>
                    <xdr:col>0</xdr:col>
                    <xdr:colOff>9525</xdr:colOff>
                    <xdr:row>29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8" r:id="rId893" name="Check Box 890">
              <controlPr defaultSize="0" autoFill="0" autoLine="0" autoPict="0">
                <anchor moveWithCells="1">
                  <from>
                    <xdr:col>0</xdr:col>
                    <xdr:colOff>0</xdr:colOff>
                    <xdr:row>29</xdr:row>
                    <xdr:rowOff>0</xdr:rowOff>
                  </from>
                  <to>
                    <xdr:col>0</xdr:col>
                    <xdr:colOff>9525</xdr:colOff>
                    <xdr:row>30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9" r:id="rId894" name="Check Box 891">
              <controlPr defaultSize="0" autoFill="0" autoLine="0" autoPict="0">
                <anchor moveWithCells="1">
                  <from>
                    <xdr:col>0</xdr:col>
                    <xdr:colOff>0</xdr:colOff>
                    <xdr:row>29</xdr:row>
                    <xdr:rowOff>0</xdr:rowOff>
                  </from>
                  <to>
                    <xdr:col>0</xdr:col>
                    <xdr:colOff>9525</xdr:colOff>
                    <xdr:row>30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0" r:id="rId895" name="Check Box 892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0</xdr:rowOff>
                  </from>
                  <to>
                    <xdr:col>0</xdr:col>
                    <xdr:colOff>9525</xdr:colOff>
                    <xdr:row>32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1" r:id="rId896" name="Check Box 893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0</xdr:rowOff>
                  </from>
                  <to>
                    <xdr:col>0</xdr:col>
                    <xdr:colOff>9525</xdr:colOff>
                    <xdr:row>32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2" r:id="rId897" name="Check Box 89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0</xdr:rowOff>
                  </from>
                  <to>
                    <xdr:col>0</xdr:col>
                    <xdr:colOff>9525</xdr:colOff>
                    <xdr:row>32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3" r:id="rId898" name="Check Box 895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0</xdr:rowOff>
                  </from>
                  <to>
                    <xdr:col>0</xdr:col>
                    <xdr:colOff>9525</xdr:colOff>
                    <xdr:row>32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4" r:id="rId899" name="Check Box 896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0</xdr:rowOff>
                  </from>
                  <to>
                    <xdr:col>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5" r:id="rId900" name="Check Box 897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0</xdr:rowOff>
                  </from>
                  <to>
                    <xdr:col>0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6" r:id="rId901" name="Check Box 898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0</xdr:rowOff>
                  </from>
                  <to>
                    <xdr:col>0</xdr:col>
                    <xdr:colOff>9525</xdr:colOff>
                    <xdr:row>35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7" r:id="rId902" name="Check Box 899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0</xdr:rowOff>
                  </from>
                  <to>
                    <xdr:col>0</xdr:col>
                    <xdr:colOff>9525</xdr:colOff>
                    <xdr:row>35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8" r:id="rId903" name="Check Box 900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0</xdr:rowOff>
                  </from>
                  <to>
                    <xdr:col>0</xdr:col>
                    <xdr:colOff>9525</xdr:colOff>
                    <xdr:row>35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9" r:id="rId904" name="Check Box 901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0</xdr:rowOff>
                  </from>
                  <to>
                    <xdr:col>0</xdr:col>
                    <xdr:colOff>9525</xdr:colOff>
                    <xdr:row>35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0" r:id="rId905" name="Check Box 902">
              <controlPr defaultSize="0" autoFill="0" autoLine="0" autoPict="0">
                <anchor moveWithCells="1">
                  <from>
                    <xdr:col>0</xdr:col>
                    <xdr:colOff>0</xdr:colOff>
                    <xdr:row>35</xdr:row>
                    <xdr:rowOff>0</xdr:rowOff>
                  </from>
                  <to>
                    <xdr:col>0</xdr:col>
                    <xdr:colOff>9525</xdr:colOff>
                    <xdr:row>36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1" r:id="rId906" name="Check Box 903">
              <controlPr defaultSize="0" autoFill="0" autoLine="0" autoPict="0">
                <anchor moveWithCells="1">
                  <from>
                    <xdr:col>0</xdr:col>
                    <xdr:colOff>0</xdr:colOff>
                    <xdr:row>35</xdr:row>
                    <xdr:rowOff>0</xdr:rowOff>
                  </from>
                  <to>
                    <xdr:col>0</xdr:col>
                    <xdr:colOff>9525</xdr:colOff>
                    <xdr:row>36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2" r:id="rId907" name="Check Box 904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0</xdr:rowOff>
                  </from>
                  <to>
                    <xdr:col>0</xdr:col>
                    <xdr:colOff>9525</xdr:colOff>
                    <xdr:row>38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3" r:id="rId908" name="Check Box 90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0</xdr:rowOff>
                  </from>
                  <to>
                    <xdr:col>0</xdr:col>
                    <xdr:colOff>9525</xdr:colOff>
                    <xdr:row>38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4" r:id="rId909" name="Check Box 906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0</xdr:rowOff>
                  </from>
                  <to>
                    <xdr:col>0</xdr:col>
                    <xdr:colOff>9525</xdr:colOff>
                    <xdr:row>38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5" r:id="rId910" name="Check Box 907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0</xdr:rowOff>
                  </from>
                  <to>
                    <xdr:col>0</xdr:col>
                    <xdr:colOff>9525</xdr:colOff>
                    <xdr:row>38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6" r:id="rId911" name="Check Box 908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0</xdr:rowOff>
                  </from>
                  <to>
                    <xdr:col>0</xdr:col>
                    <xdr:colOff>9525</xdr:colOff>
                    <xdr:row>39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7" r:id="rId912" name="Check Box 909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0</xdr:rowOff>
                  </from>
                  <to>
                    <xdr:col>0</xdr:col>
                    <xdr:colOff>9525</xdr:colOff>
                    <xdr:row>39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8" r:id="rId913" name="Check Box 910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0</xdr:rowOff>
                  </from>
                  <to>
                    <xdr:col>0</xdr:col>
                    <xdr:colOff>9525</xdr:colOff>
                    <xdr:row>41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" r:id="rId914" name="Check Box 911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0</xdr:rowOff>
                  </from>
                  <to>
                    <xdr:col>0</xdr:col>
                    <xdr:colOff>9525</xdr:colOff>
                    <xdr:row>41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0" r:id="rId915" name="Check Box 912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0</xdr:rowOff>
                  </from>
                  <to>
                    <xdr:col>0</xdr:col>
                    <xdr:colOff>9525</xdr:colOff>
                    <xdr:row>41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1" r:id="rId916" name="Check Box 913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0</xdr:rowOff>
                  </from>
                  <to>
                    <xdr:col>0</xdr:col>
                    <xdr:colOff>9525</xdr:colOff>
                    <xdr:row>41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2" r:id="rId917" name="Check Box 914">
              <controlPr defaultSize="0" autoFill="0" autoLine="0" autoPict="0">
                <anchor moveWithCells="1">
                  <from>
                    <xdr:col>0</xdr:col>
                    <xdr:colOff>0</xdr:colOff>
                    <xdr:row>41</xdr:row>
                    <xdr:rowOff>0</xdr:rowOff>
                  </from>
                  <to>
                    <xdr:col>0</xdr:col>
                    <xdr:colOff>9525</xdr:colOff>
                    <xdr:row>42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3" r:id="rId918" name="Check Box 915">
              <controlPr defaultSize="0" autoFill="0" autoLine="0" autoPict="0">
                <anchor moveWithCells="1">
                  <from>
                    <xdr:col>0</xdr:col>
                    <xdr:colOff>0</xdr:colOff>
                    <xdr:row>41</xdr:row>
                    <xdr:rowOff>0</xdr:rowOff>
                  </from>
                  <to>
                    <xdr:col>0</xdr:col>
                    <xdr:colOff>9525</xdr:colOff>
                    <xdr:row>42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4" r:id="rId919" name="Check Box 916">
              <controlPr defaultSize="0" autoFill="0" autoLine="0" autoPict="0">
                <anchor moveWithCells="1">
                  <from>
                    <xdr:col>0</xdr:col>
                    <xdr:colOff>0</xdr:colOff>
                    <xdr:row>43</xdr:row>
                    <xdr:rowOff>0</xdr:rowOff>
                  </from>
                  <to>
                    <xdr:col>0</xdr:col>
                    <xdr:colOff>9525</xdr:colOff>
                    <xdr:row>44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5" r:id="rId920" name="Check Box 917">
              <controlPr defaultSize="0" autoFill="0" autoLine="0" autoPict="0">
                <anchor moveWithCells="1">
                  <from>
                    <xdr:col>0</xdr:col>
                    <xdr:colOff>0</xdr:colOff>
                    <xdr:row>43</xdr:row>
                    <xdr:rowOff>0</xdr:rowOff>
                  </from>
                  <to>
                    <xdr:col>0</xdr:col>
                    <xdr:colOff>9525</xdr:colOff>
                    <xdr:row>44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6" r:id="rId921" name="Check Box 918">
              <controlPr defaultSize="0" autoFill="0" autoLine="0" autoPict="0">
                <anchor moveWithCells="1">
                  <from>
                    <xdr:col>0</xdr:col>
                    <xdr:colOff>0</xdr:colOff>
                    <xdr:row>43</xdr:row>
                    <xdr:rowOff>0</xdr:rowOff>
                  </from>
                  <to>
                    <xdr:col>0</xdr:col>
                    <xdr:colOff>9525</xdr:colOff>
                    <xdr:row>44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7" r:id="rId922" name="Check Box 919">
              <controlPr defaultSize="0" autoFill="0" autoLine="0" autoPict="0">
                <anchor moveWithCells="1">
                  <from>
                    <xdr:col>0</xdr:col>
                    <xdr:colOff>0</xdr:colOff>
                    <xdr:row>43</xdr:row>
                    <xdr:rowOff>0</xdr:rowOff>
                  </from>
                  <to>
                    <xdr:col>0</xdr:col>
                    <xdr:colOff>9525</xdr:colOff>
                    <xdr:row>44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8" r:id="rId923" name="Check Box 920">
              <controlPr defaultSize="0" autoFill="0" autoLine="0" autoPict="0">
                <anchor moveWithCells="1">
                  <from>
                    <xdr:col>0</xdr:col>
                    <xdr:colOff>0</xdr:colOff>
                    <xdr:row>44</xdr:row>
                    <xdr:rowOff>0</xdr:rowOff>
                  </from>
                  <to>
                    <xdr:col>0</xdr:col>
                    <xdr:colOff>9525</xdr:colOff>
                    <xdr:row>45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" r:id="rId924" name="Check Box 921">
              <controlPr defaultSize="0" autoFill="0" autoLine="0" autoPict="0">
                <anchor moveWithCells="1">
                  <from>
                    <xdr:col>0</xdr:col>
                    <xdr:colOff>0</xdr:colOff>
                    <xdr:row>44</xdr:row>
                    <xdr:rowOff>0</xdr:rowOff>
                  </from>
                  <to>
                    <xdr:col>0</xdr:col>
                    <xdr:colOff>9525</xdr:colOff>
                    <xdr:row>45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" r:id="rId925" name="Check Box 922">
              <controlPr defaultSize="0" autoFill="0" autoLine="0" autoPict="0">
                <anchor moveWithCells="1">
                  <from>
                    <xdr:col>0</xdr:col>
                    <xdr:colOff>0</xdr:colOff>
                    <xdr:row>46</xdr:row>
                    <xdr:rowOff>0</xdr:rowOff>
                  </from>
                  <to>
                    <xdr:col>0</xdr:col>
                    <xdr:colOff>9525</xdr:colOff>
                    <xdr:row>47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" r:id="rId926" name="Check Box 923">
              <controlPr defaultSize="0" autoFill="0" autoLine="0" autoPict="0">
                <anchor moveWithCells="1">
                  <from>
                    <xdr:col>0</xdr:col>
                    <xdr:colOff>0</xdr:colOff>
                    <xdr:row>46</xdr:row>
                    <xdr:rowOff>0</xdr:rowOff>
                  </from>
                  <to>
                    <xdr:col>0</xdr:col>
                    <xdr:colOff>9525</xdr:colOff>
                    <xdr:row>47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" r:id="rId927" name="Check Box 924">
              <controlPr defaultSize="0" autoFill="0" autoLine="0" autoPict="0">
                <anchor moveWithCells="1">
                  <from>
                    <xdr:col>0</xdr:col>
                    <xdr:colOff>0</xdr:colOff>
                    <xdr:row>46</xdr:row>
                    <xdr:rowOff>0</xdr:rowOff>
                  </from>
                  <to>
                    <xdr:col>0</xdr:col>
                    <xdr:colOff>9525</xdr:colOff>
                    <xdr:row>47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" r:id="rId928" name="Check Box 925">
              <controlPr defaultSize="0" autoFill="0" autoLine="0" autoPict="0">
                <anchor moveWithCells="1">
                  <from>
                    <xdr:col>0</xdr:col>
                    <xdr:colOff>0</xdr:colOff>
                    <xdr:row>46</xdr:row>
                    <xdr:rowOff>0</xdr:rowOff>
                  </from>
                  <to>
                    <xdr:col>0</xdr:col>
                    <xdr:colOff>9525</xdr:colOff>
                    <xdr:row>47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" r:id="rId929" name="Check Box 926">
              <controlPr defaultSize="0" autoFill="0" autoLine="0" autoPict="0">
                <anchor moveWithCells="1">
                  <from>
                    <xdr:col>0</xdr:col>
                    <xdr:colOff>0</xdr:colOff>
                    <xdr:row>47</xdr:row>
                    <xdr:rowOff>0</xdr:rowOff>
                  </from>
                  <to>
                    <xdr:col>0</xdr:col>
                    <xdr:colOff>9525</xdr:colOff>
                    <xdr:row>48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" r:id="rId930" name="Check Box 927">
              <controlPr defaultSize="0" autoFill="0" autoLine="0" autoPict="0">
                <anchor moveWithCells="1">
                  <from>
                    <xdr:col>0</xdr:col>
                    <xdr:colOff>0</xdr:colOff>
                    <xdr:row>47</xdr:row>
                    <xdr:rowOff>0</xdr:rowOff>
                  </from>
                  <to>
                    <xdr:col>0</xdr:col>
                    <xdr:colOff>9525</xdr:colOff>
                    <xdr:row>48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" r:id="rId931" name="Check Box 928">
              <controlPr defaultSize="0" autoFill="0" autoLine="0" autoPict="0">
                <anchor moveWithCells="1">
                  <from>
                    <xdr:col>0</xdr:col>
                    <xdr:colOff>0</xdr:colOff>
                    <xdr:row>49</xdr:row>
                    <xdr:rowOff>0</xdr:rowOff>
                  </from>
                  <to>
                    <xdr:col>0</xdr:col>
                    <xdr:colOff>9525</xdr:colOff>
                    <xdr:row>50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7" r:id="rId932" name="Check Box 929">
              <controlPr defaultSize="0" autoFill="0" autoLine="0" autoPict="0">
                <anchor moveWithCells="1">
                  <from>
                    <xdr:col>0</xdr:col>
                    <xdr:colOff>0</xdr:colOff>
                    <xdr:row>49</xdr:row>
                    <xdr:rowOff>0</xdr:rowOff>
                  </from>
                  <to>
                    <xdr:col>0</xdr:col>
                    <xdr:colOff>9525</xdr:colOff>
                    <xdr:row>50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" r:id="rId933" name="Check Box 930">
              <controlPr defaultSize="0" autoFill="0" autoLine="0" autoPict="0">
                <anchor moveWithCells="1">
                  <from>
                    <xdr:col>0</xdr:col>
                    <xdr:colOff>0</xdr:colOff>
                    <xdr:row>49</xdr:row>
                    <xdr:rowOff>0</xdr:rowOff>
                  </from>
                  <to>
                    <xdr:col>0</xdr:col>
                    <xdr:colOff>9525</xdr:colOff>
                    <xdr:row>50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" r:id="rId934" name="Check Box 931">
              <controlPr defaultSize="0" autoFill="0" autoLine="0" autoPict="0">
                <anchor moveWithCells="1">
                  <from>
                    <xdr:col>0</xdr:col>
                    <xdr:colOff>0</xdr:colOff>
                    <xdr:row>49</xdr:row>
                    <xdr:rowOff>0</xdr:rowOff>
                  </from>
                  <to>
                    <xdr:col>0</xdr:col>
                    <xdr:colOff>9525</xdr:colOff>
                    <xdr:row>50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" r:id="rId935" name="Check Box 932">
              <controlPr defaultSize="0" autoFill="0" autoLine="0" autoPict="0">
                <anchor moveWithCells="1">
                  <from>
                    <xdr:col>0</xdr:col>
                    <xdr:colOff>0</xdr:colOff>
                    <xdr:row>50</xdr:row>
                    <xdr:rowOff>0</xdr:rowOff>
                  </from>
                  <to>
                    <xdr:col>0</xdr:col>
                    <xdr:colOff>9525</xdr:colOff>
                    <xdr:row>51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" r:id="rId936" name="Check Box 933">
              <controlPr defaultSize="0" autoFill="0" autoLine="0" autoPict="0">
                <anchor moveWithCells="1">
                  <from>
                    <xdr:col>0</xdr:col>
                    <xdr:colOff>0</xdr:colOff>
                    <xdr:row>50</xdr:row>
                    <xdr:rowOff>0</xdr:rowOff>
                  </from>
                  <to>
                    <xdr:col>0</xdr:col>
                    <xdr:colOff>9525</xdr:colOff>
                    <xdr:row>51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" r:id="rId937" name="Check Box 934">
              <controlPr defaultSize="0" autoFill="0" autoLine="0" autoPict="0">
                <anchor moveWithCells="1">
                  <from>
                    <xdr:col>0</xdr:col>
                    <xdr:colOff>0</xdr:colOff>
                    <xdr:row>52</xdr:row>
                    <xdr:rowOff>0</xdr:rowOff>
                  </from>
                  <to>
                    <xdr:col>0</xdr:col>
                    <xdr:colOff>9525</xdr:colOff>
                    <xdr:row>53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" r:id="rId938" name="Check Box 935">
              <controlPr defaultSize="0" autoFill="0" autoLine="0" autoPict="0">
                <anchor moveWithCells="1">
                  <from>
                    <xdr:col>0</xdr:col>
                    <xdr:colOff>0</xdr:colOff>
                    <xdr:row>52</xdr:row>
                    <xdr:rowOff>0</xdr:rowOff>
                  </from>
                  <to>
                    <xdr:col>0</xdr:col>
                    <xdr:colOff>9525</xdr:colOff>
                    <xdr:row>53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4" r:id="rId939" name="Check Box 936">
              <controlPr defaultSize="0" autoFill="0" autoLine="0" autoPict="0">
                <anchor moveWithCells="1">
                  <from>
                    <xdr:col>0</xdr:col>
                    <xdr:colOff>0</xdr:colOff>
                    <xdr:row>52</xdr:row>
                    <xdr:rowOff>0</xdr:rowOff>
                  </from>
                  <to>
                    <xdr:col>0</xdr:col>
                    <xdr:colOff>9525</xdr:colOff>
                    <xdr:row>53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5" r:id="rId940" name="Check Box 937">
              <controlPr defaultSize="0" autoFill="0" autoLine="0" autoPict="0">
                <anchor moveWithCells="1">
                  <from>
                    <xdr:col>0</xdr:col>
                    <xdr:colOff>0</xdr:colOff>
                    <xdr:row>52</xdr:row>
                    <xdr:rowOff>0</xdr:rowOff>
                  </from>
                  <to>
                    <xdr:col>0</xdr:col>
                    <xdr:colOff>9525</xdr:colOff>
                    <xdr:row>53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6" r:id="rId941" name="Check Box 938">
              <controlPr defaultSize="0" autoFill="0" autoLine="0" autoPict="0">
                <anchor moveWithCells="1">
                  <from>
                    <xdr:col>0</xdr:col>
                    <xdr:colOff>0</xdr:colOff>
                    <xdr:row>53</xdr:row>
                    <xdr:rowOff>0</xdr:rowOff>
                  </from>
                  <to>
                    <xdr:col>0</xdr:col>
                    <xdr:colOff>9525</xdr:colOff>
                    <xdr:row>54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7" r:id="rId942" name="Check Box 939">
              <controlPr defaultSize="0" autoFill="0" autoLine="0" autoPict="0">
                <anchor moveWithCells="1">
                  <from>
                    <xdr:col>0</xdr:col>
                    <xdr:colOff>0</xdr:colOff>
                    <xdr:row>53</xdr:row>
                    <xdr:rowOff>0</xdr:rowOff>
                  </from>
                  <to>
                    <xdr:col>0</xdr:col>
                    <xdr:colOff>9525</xdr:colOff>
                    <xdr:row>54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8" r:id="rId943" name="Check Box 940">
              <controlPr defaultSize="0" autoFill="0" autoLine="0" autoPict="0">
                <anchor moveWithCells="1">
                  <from>
                    <xdr:col>0</xdr:col>
                    <xdr:colOff>0</xdr:colOff>
                    <xdr:row>55</xdr:row>
                    <xdr:rowOff>0</xdr:rowOff>
                  </from>
                  <to>
                    <xdr:col>0</xdr:col>
                    <xdr:colOff>9525</xdr:colOff>
                    <xdr:row>56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9" r:id="rId944" name="Check Box 941">
              <controlPr defaultSize="0" autoFill="0" autoLine="0" autoPict="0">
                <anchor moveWithCells="1">
                  <from>
                    <xdr:col>0</xdr:col>
                    <xdr:colOff>0</xdr:colOff>
                    <xdr:row>55</xdr:row>
                    <xdr:rowOff>0</xdr:rowOff>
                  </from>
                  <to>
                    <xdr:col>0</xdr:col>
                    <xdr:colOff>9525</xdr:colOff>
                    <xdr:row>56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0" r:id="rId945" name="Check Box 942">
              <controlPr defaultSize="0" autoFill="0" autoLine="0" autoPict="0">
                <anchor moveWithCells="1">
                  <from>
                    <xdr:col>0</xdr:col>
                    <xdr:colOff>0</xdr:colOff>
                    <xdr:row>55</xdr:row>
                    <xdr:rowOff>0</xdr:rowOff>
                  </from>
                  <to>
                    <xdr:col>0</xdr:col>
                    <xdr:colOff>9525</xdr:colOff>
                    <xdr:row>56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1" r:id="rId946" name="Check Box 943">
              <controlPr defaultSize="0" autoFill="0" autoLine="0" autoPict="0">
                <anchor moveWithCells="1">
                  <from>
                    <xdr:col>0</xdr:col>
                    <xdr:colOff>0</xdr:colOff>
                    <xdr:row>55</xdr:row>
                    <xdr:rowOff>0</xdr:rowOff>
                  </from>
                  <to>
                    <xdr:col>0</xdr:col>
                    <xdr:colOff>9525</xdr:colOff>
                    <xdr:row>56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2" r:id="rId947" name="Check Box 944">
              <controlPr defaultSize="0" autoFill="0" autoLine="0" autoPict="0">
                <anchor moveWithCells="1">
                  <from>
                    <xdr:col>0</xdr:col>
                    <xdr:colOff>0</xdr:colOff>
                    <xdr:row>56</xdr:row>
                    <xdr:rowOff>0</xdr:rowOff>
                  </from>
                  <to>
                    <xdr:col>0</xdr:col>
                    <xdr:colOff>9525</xdr:colOff>
                    <xdr:row>57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3" r:id="rId948" name="Check Box 945">
              <controlPr defaultSize="0" autoFill="0" autoLine="0" autoPict="0">
                <anchor moveWithCells="1">
                  <from>
                    <xdr:col>0</xdr:col>
                    <xdr:colOff>0</xdr:colOff>
                    <xdr:row>56</xdr:row>
                    <xdr:rowOff>0</xdr:rowOff>
                  </from>
                  <to>
                    <xdr:col>0</xdr:col>
                    <xdr:colOff>9525</xdr:colOff>
                    <xdr:row>57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" r:id="rId949" name="Check Box 946">
              <controlPr defaultSize="0" autoFill="0" autoLine="0" autoPict="0">
                <anchor moveWithCells="1">
                  <from>
                    <xdr:col>0</xdr:col>
                    <xdr:colOff>0</xdr:colOff>
                    <xdr:row>58</xdr:row>
                    <xdr:rowOff>0</xdr:rowOff>
                  </from>
                  <to>
                    <xdr:col>0</xdr:col>
                    <xdr:colOff>9525</xdr:colOff>
                    <xdr:row>59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" r:id="rId950" name="Check Box 947">
              <controlPr defaultSize="0" autoFill="0" autoLine="0" autoPict="0">
                <anchor moveWithCells="1">
                  <from>
                    <xdr:col>0</xdr:col>
                    <xdr:colOff>0</xdr:colOff>
                    <xdr:row>58</xdr:row>
                    <xdr:rowOff>0</xdr:rowOff>
                  </from>
                  <to>
                    <xdr:col>0</xdr:col>
                    <xdr:colOff>9525</xdr:colOff>
                    <xdr:row>59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" r:id="rId951" name="Check Box 948">
              <controlPr defaultSize="0" autoFill="0" autoLine="0" autoPict="0">
                <anchor moveWithCells="1">
                  <from>
                    <xdr:col>0</xdr:col>
                    <xdr:colOff>0</xdr:colOff>
                    <xdr:row>58</xdr:row>
                    <xdr:rowOff>0</xdr:rowOff>
                  </from>
                  <to>
                    <xdr:col>0</xdr:col>
                    <xdr:colOff>9525</xdr:colOff>
                    <xdr:row>59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7" r:id="rId952" name="Check Box 949">
              <controlPr defaultSize="0" autoFill="0" autoLine="0" autoPict="0">
                <anchor moveWithCells="1">
                  <from>
                    <xdr:col>0</xdr:col>
                    <xdr:colOff>0</xdr:colOff>
                    <xdr:row>58</xdr:row>
                    <xdr:rowOff>0</xdr:rowOff>
                  </from>
                  <to>
                    <xdr:col>0</xdr:col>
                    <xdr:colOff>9525</xdr:colOff>
                    <xdr:row>59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8" r:id="rId953" name="Check Box 950">
              <controlPr defaultSize="0" autoFill="0" autoLine="0" autoPict="0">
                <anchor moveWithCells="1">
                  <from>
                    <xdr:col>0</xdr:col>
                    <xdr:colOff>0</xdr:colOff>
                    <xdr:row>59</xdr:row>
                    <xdr:rowOff>0</xdr:rowOff>
                  </from>
                  <to>
                    <xdr:col>0</xdr:col>
                    <xdr:colOff>9525</xdr:colOff>
                    <xdr:row>60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9" r:id="rId954" name="Check Box 951">
              <controlPr defaultSize="0" autoFill="0" autoLine="0" autoPict="0">
                <anchor moveWithCells="1">
                  <from>
                    <xdr:col>0</xdr:col>
                    <xdr:colOff>0</xdr:colOff>
                    <xdr:row>59</xdr:row>
                    <xdr:rowOff>0</xdr:rowOff>
                  </from>
                  <to>
                    <xdr:col>0</xdr:col>
                    <xdr:colOff>9525</xdr:colOff>
                    <xdr:row>60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0" r:id="rId955" name="Check Box 952">
              <controlPr defaultSize="0" autoFill="0" autoLine="0" autoPict="0">
                <anchor moveWithCells="1">
                  <from>
                    <xdr:col>0</xdr:col>
                    <xdr:colOff>0</xdr:colOff>
                    <xdr:row>61</xdr:row>
                    <xdr:rowOff>0</xdr:rowOff>
                  </from>
                  <to>
                    <xdr:col>0</xdr:col>
                    <xdr:colOff>9525</xdr:colOff>
                    <xdr:row>62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1" r:id="rId956" name="Check Box 953">
              <controlPr defaultSize="0" autoFill="0" autoLine="0" autoPict="0">
                <anchor moveWithCells="1">
                  <from>
                    <xdr:col>0</xdr:col>
                    <xdr:colOff>0</xdr:colOff>
                    <xdr:row>61</xdr:row>
                    <xdr:rowOff>0</xdr:rowOff>
                  </from>
                  <to>
                    <xdr:col>0</xdr:col>
                    <xdr:colOff>9525</xdr:colOff>
                    <xdr:row>62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2" r:id="rId957" name="Check Box 954">
              <controlPr defaultSize="0" autoFill="0" autoLine="0" autoPict="0">
                <anchor moveWithCells="1">
                  <from>
                    <xdr:col>0</xdr:col>
                    <xdr:colOff>0</xdr:colOff>
                    <xdr:row>61</xdr:row>
                    <xdr:rowOff>0</xdr:rowOff>
                  </from>
                  <to>
                    <xdr:col>0</xdr:col>
                    <xdr:colOff>9525</xdr:colOff>
                    <xdr:row>62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3" r:id="rId958" name="Check Box 955">
              <controlPr defaultSize="0" autoFill="0" autoLine="0" autoPict="0">
                <anchor moveWithCells="1">
                  <from>
                    <xdr:col>0</xdr:col>
                    <xdr:colOff>0</xdr:colOff>
                    <xdr:row>61</xdr:row>
                    <xdr:rowOff>0</xdr:rowOff>
                  </from>
                  <to>
                    <xdr:col>0</xdr:col>
                    <xdr:colOff>9525</xdr:colOff>
                    <xdr:row>62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4" r:id="rId959" name="Check Box 956">
              <controlPr defaultSize="0" autoFill="0" autoLine="0" autoPict="0">
                <anchor moveWithCells="1">
                  <from>
                    <xdr:col>0</xdr:col>
                    <xdr:colOff>0</xdr:colOff>
                    <xdr:row>62</xdr:row>
                    <xdr:rowOff>0</xdr:rowOff>
                  </from>
                  <to>
                    <xdr:col>0</xdr:col>
                    <xdr:colOff>9525</xdr:colOff>
                    <xdr:row>63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5" r:id="rId960" name="Check Box 957">
              <controlPr defaultSize="0" autoFill="0" autoLine="0" autoPict="0">
                <anchor moveWithCells="1">
                  <from>
                    <xdr:col>0</xdr:col>
                    <xdr:colOff>0</xdr:colOff>
                    <xdr:row>62</xdr:row>
                    <xdr:rowOff>0</xdr:rowOff>
                  </from>
                  <to>
                    <xdr:col>0</xdr:col>
                    <xdr:colOff>9525</xdr:colOff>
                    <xdr:row>63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6" r:id="rId961" name="Check Box 958">
              <controlPr defaultSize="0" autoFill="0" autoLine="0" autoPict="0">
                <anchor moveWithCells="1">
                  <from>
                    <xdr:col>0</xdr:col>
                    <xdr:colOff>0</xdr:colOff>
                    <xdr:row>64</xdr:row>
                    <xdr:rowOff>0</xdr:rowOff>
                  </from>
                  <to>
                    <xdr:col>0</xdr:col>
                    <xdr:colOff>9525</xdr:colOff>
                    <xdr:row>65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7" r:id="rId962" name="Check Box 959">
              <controlPr defaultSize="0" autoFill="0" autoLine="0" autoPict="0">
                <anchor moveWithCells="1">
                  <from>
                    <xdr:col>0</xdr:col>
                    <xdr:colOff>0</xdr:colOff>
                    <xdr:row>64</xdr:row>
                    <xdr:rowOff>0</xdr:rowOff>
                  </from>
                  <to>
                    <xdr:col>0</xdr:col>
                    <xdr:colOff>9525</xdr:colOff>
                    <xdr:row>65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8" r:id="rId963" name="Check Box 960">
              <controlPr defaultSize="0" autoFill="0" autoLine="0" autoPict="0">
                <anchor moveWithCells="1">
                  <from>
                    <xdr:col>0</xdr:col>
                    <xdr:colOff>0</xdr:colOff>
                    <xdr:row>64</xdr:row>
                    <xdr:rowOff>0</xdr:rowOff>
                  </from>
                  <to>
                    <xdr:col>0</xdr:col>
                    <xdr:colOff>9525</xdr:colOff>
                    <xdr:row>65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9" r:id="rId964" name="Check Box 961">
              <controlPr defaultSize="0" autoFill="0" autoLine="0" autoPict="0">
                <anchor moveWithCells="1">
                  <from>
                    <xdr:col>0</xdr:col>
                    <xdr:colOff>0</xdr:colOff>
                    <xdr:row>64</xdr:row>
                    <xdr:rowOff>0</xdr:rowOff>
                  </from>
                  <to>
                    <xdr:col>0</xdr:col>
                    <xdr:colOff>9525</xdr:colOff>
                    <xdr:row>65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0" r:id="rId965" name="Check Box 962">
              <controlPr defaultSize="0" autoFill="0" autoLine="0" autoPict="0">
                <anchor moveWithCells="1">
                  <from>
                    <xdr:col>0</xdr:col>
                    <xdr:colOff>0</xdr:colOff>
                    <xdr:row>65</xdr:row>
                    <xdr:rowOff>0</xdr:rowOff>
                  </from>
                  <to>
                    <xdr:col>0</xdr:col>
                    <xdr:colOff>9525</xdr:colOff>
                    <xdr:row>66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1" r:id="rId966" name="Check Box 963">
              <controlPr defaultSize="0" autoFill="0" autoLine="0" autoPict="0">
                <anchor moveWithCells="1">
                  <from>
                    <xdr:col>0</xdr:col>
                    <xdr:colOff>0</xdr:colOff>
                    <xdr:row>65</xdr:row>
                    <xdr:rowOff>0</xdr:rowOff>
                  </from>
                  <to>
                    <xdr:col>0</xdr:col>
                    <xdr:colOff>9525</xdr:colOff>
                    <xdr:row>66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2" r:id="rId967" name="Check Box 964">
              <controlPr defaultSize="0" autoFill="0" autoLine="0" autoPict="0">
                <anchor moveWithCells="1">
                  <from>
                    <xdr:col>0</xdr:col>
                    <xdr:colOff>0</xdr:colOff>
                    <xdr:row>67</xdr:row>
                    <xdr:rowOff>0</xdr:rowOff>
                  </from>
                  <to>
                    <xdr:col>0</xdr:col>
                    <xdr:colOff>9525</xdr:colOff>
                    <xdr:row>68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3" r:id="rId968" name="Check Box 965">
              <controlPr defaultSize="0" autoFill="0" autoLine="0" autoPict="0">
                <anchor moveWithCells="1">
                  <from>
                    <xdr:col>0</xdr:col>
                    <xdr:colOff>0</xdr:colOff>
                    <xdr:row>67</xdr:row>
                    <xdr:rowOff>0</xdr:rowOff>
                  </from>
                  <to>
                    <xdr:col>0</xdr:col>
                    <xdr:colOff>9525</xdr:colOff>
                    <xdr:row>68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4" r:id="rId969" name="Check Box 966">
              <controlPr defaultSize="0" autoFill="0" autoLine="0" autoPict="0">
                <anchor moveWithCells="1">
                  <from>
                    <xdr:col>0</xdr:col>
                    <xdr:colOff>0</xdr:colOff>
                    <xdr:row>67</xdr:row>
                    <xdr:rowOff>0</xdr:rowOff>
                  </from>
                  <to>
                    <xdr:col>0</xdr:col>
                    <xdr:colOff>9525</xdr:colOff>
                    <xdr:row>68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5" r:id="rId970" name="Check Box 967">
              <controlPr defaultSize="0" autoFill="0" autoLine="0" autoPict="0">
                <anchor moveWithCells="1">
                  <from>
                    <xdr:col>0</xdr:col>
                    <xdr:colOff>0</xdr:colOff>
                    <xdr:row>67</xdr:row>
                    <xdr:rowOff>0</xdr:rowOff>
                  </from>
                  <to>
                    <xdr:col>0</xdr:col>
                    <xdr:colOff>9525</xdr:colOff>
                    <xdr:row>68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6" r:id="rId971" name="Check Box 968">
              <controlPr defaultSize="0" autoFill="0" autoLine="0" autoPict="0">
                <anchor moveWithCells="1">
                  <from>
                    <xdr:col>0</xdr:col>
                    <xdr:colOff>0</xdr:colOff>
                    <xdr:row>68</xdr:row>
                    <xdr:rowOff>0</xdr:rowOff>
                  </from>
                  <to>
                    <xdr:col>0</xdr:col>
                    <xdr:colOff>9525</xdr:colOff>
                    <xdr:row>69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7" r:id="rId972" name="Check Box 969">
              <controlPr defaultSize="0" autoFill="0" autoLine="0" autoPict="0">
                <anchor moveWithCells="1">
                  <from>
                    <xdr:col>0</xdr:col>
                    <xdr:colOff>0</xdr:colOff>
                    <xdr:row>68</xdr:row>
                    <xdr:rowOff>0</xdr:rowOff>
                  </from>
                  <to>
                    <xdr:col>0</xdr:col>
                    <xdr:colOff>9525</xdr:colOff>
                    <xdr:row>69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8" r:id="rId973" name="Check Box 970">
              <controlPr defaultSize="0" autoFill="0" autoLine="0" autoPict="0">
                <anchor moveWithCells="1">
                  <from>
                    <xdr:col>0</xdr:col>
                    <xdr:colOff>0</xdr:colOff>
                    <xdr:row>70</xdr:row>
                    <xdr:rowOff>0</xdr:rowOff>
                  </from>
                  <to>
                    <xdr:col>0</xdr:col>
                    <xdr:colOff>9525</xdr:colOff>
                    <xdr:row>71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9" r:id="rId974" name="Check Box 971">
              <controlPr defaultSize="0" autoFill="0" autoLine="0" autoPict="0">
                <anchor moveWithCells="1">
                  <from>
                    <xdr:col>0</xdr:col>
                    <xdr:colOff>0</xdr:colOff>
                    <xdr:row>70</xdr:row>
                    <xdr:rowOff>0</xdr:rowOff>
                  </from>
                  <to>
                    <xdr:col>0</xdr:col>
                    <xdr:colOff>9525</xdr:colOff>
                    <xdr:row>71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0" r:id="rId975" name="Check Box 972">
              <controlPr defaultSize="0" autoFill="0" autoLine="0" autoPict="0">
                <anchor moveWithCells="1">
                  <from>
                    <xdr:col>0</xdr:col>
                    <xdr:colOff>0</xdr:colOff>
                    <xdr:row>70</xdr:row>
                    <xdr:rowOff>0</xdr:rowOff>
                  </from>
                  <to>
                    <xdr:col>0</xdr:col>
                    <xdr:colOff>9525</xdr:colOff>
                    <xdr:row>71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1" r:id="rId976" name="Check Box 973">
              <controlPr defaultSize="0" autoFill="0" autoLine="0" autoPict="0">
                <anchor moveWithCells="1">
                  <from>
                    <xdr:col>0</xdr:col>
                    <xdr:colOff>0</xdr:colOff>
                    <xdr:row>70</xdr:row>
                    <xdr:rowOff>0</xdr:rowOff>
                  </from>
                  <to>
                    <xdr:col>0</xdr:col>
                    <xdr:colOff>9525</xdr:colOff>
                    <xdr:row>71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2" r:id="rId977" name="Check Box 974">
              <controlPr defaultSize="0" autoFill="0" autoLine="0" autoPict="0">
                <anchor moveWithCells="1">
                  <from>
                    <xdr:col>0</xdr:col>
                    <xdr:colOff>0</xdr:colOff>
                    <xdr:row>71</xdr:row>
                    <xdr:rowOff>0</xdr:rowOff>
                  </from>
                  <to>
                    <xdr:col>0</xdr:col>
                    <xdr:colOff>9525</xdr:colOff>
                    <xdr:row>72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3" r:id="rId978" name="Check Box 975">
              <controlPr defaultSize="0" autoFill="0" autoLine="0" autoPict="0">
                <anchor moveWithCells="1">
                  <from>
                    <xdr:col>0</xdr:col>
                    <xdr:colOff>0</xdr:colOff>
                    <xdr:row>71</xdr:row>
                    <xdr:rowOff>0</xdr:rowOff>
                  </from>
                  <to>
                    <xdr:col>0</xdr:col>
                    <xdr:colOff>9525</xdr:colOff>
                    <xdr:row>72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4" r:id="rId979" name="Check Box 976">
              <controlPr defaultSize="0" autoFill="0" autoLine="0" autoPict="0">
                <anchor moveWithCells="1">
                  <from>
                    <xdr:col>0</xdr:col>
                    <xdr:colOff>0</xdr:colOff>
                    <xdr:row>73</xdr:row>
                    <xdr:rowOff>0</xdr:rowOff>
                  </from>
                  <to>
                    <xdr:col>0</xdr:col>
                    <xdr:colOff>9525</xdr:colOff>
                    <xdr:row>74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5" r:id="rId980" name="Check Box 977">
              <controlPr defaultSize="0" autoFill="0" autoLine="0" autoPict="0">
                <anchor moveWithCells="1">
                  <from>
                    <xdr:col>0</xdr:col>
                    <xdr:colOff>0</xdr:colOff>
                    <xdr:row>73</xdr:row>
                    <xdr:rowOff>0</xdr:rowOff>
                  </from>
                  <to>
                    <xdr:col>0</xdr:col>
                    <xdr:colOff>9525</xdr:colOff>
                    <xdr:row>74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6" r:id="rId981" name="Check Box 978">
              <controlPr defaultSize="0" autoFill="0" autoLine="0" autoPict="0">
                <anchor moveWithCells="1">
                  <from>
                    <xdr:col>0</xdr:col>
                    <xdr:colOff>0</xdr:colOff>
                    <xdr:row>73</xdr:row>
                    <xdr:rowOff>0</xdr:rowOff>
                  </from>
                  <to>
                    <xdr:col>0</xdr:col>
                    <xdr:colOff>9525</xdr:colOff>
                    <xdr:row>74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7" r:id="rId982" name="Check Box 979">
              <controlPr defaultSize="0" autoFill="0" autoLine="0" autoPict="0">
                <anchor moveWithCells="1">
                  <from>
                    <xdr:col>0</xdr:col>
                    <xdr:colOff>0</xdr:colOff>
                    <xdr:row>73</xdr:row>
                    <xdr:rowOff>0</xdr:rowOff>
                  </from>
                  <to>
                    <xdr:col>0</xdr:col>
                    <xdr:colOff>9525</xdr:colOff>
                    <xdr:row>74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8" r:id="rId983" name="Check Box 980">
              <controlPr defaultSize="0" autoFill="0" autoLine="0" autoPict="0">
                <anchor moveWithCells="1">
                  <from>
                    <xdr:col>0</xdr:col>
                    <xdr:colOff>0</xdr:colOff>
                    <xdr:row>74</xdr:row>
                    <xdr:rowOff>0</xdr:rowOff>
                  </from>
                  <to>
                    <xdr:col>0</xdr:col>
                    <xdr:colOff>9525</xdr:colOff>
                    <xdr:row>75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9" r:id="rId984" name="Check Box 981">
              <controlPr defaultSize="0" autoFill="0" autoLine="0" autoPict="0">
                <anchor moveWithCells="1">
                  <from>
                    <xdr:col>0</xdr:col>
                    <xdr:colOff>0</xdr:colOff>
                    <xdr:row>74</xdr:row>
                    <xdr:rowOff>0</xdr:rowOff>
                  </from>
                  <to>
                    <xdr:col>0</xdr:col>
                    <xdr:colOff>9525</xdr:colOff>
                    <xdr:row>75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0" r:id="rId985" name="Check Box 982">
              <controlPr defaultSize="0" autoFill="0" autoLine="0" autoPict="0">
                <anchor moveWithCells="1">
                  <from>
                    <xdr:col>0</xdr:col>
                    <xdr:colOff>0</xdr:colOff>
                    <xdr:row>76</xdr:row>
                    <xdr:rowOff>0</xdr:rowOff>
                  </from>
                  <to>
                    <xdr:col>0</xdr:col>
                    <xdr:colOff>9525</xdr:colOff>
                    <xdr:row>77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" r:id="rId986" name="Check Box 983">
              <controlPr defaultSize="0" autoFill="0" autoLine="0" autoPict="0">
                <anchor moveWithCells="1">
                  <from>
                    <xdr:col>0</xdr:col>
                    <xdr:colOff>0</xdr:colOff>
                    <xdr:row>76</xdr:row>
                    <xdr:rowOff>0</xdr:rowOff>
                  </from>
                  <to>
                    <xdr:col>0</xdr:col>
                    <xdr:colOff>9525</xdr:colOff>
                    <xdr:row>77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2" r:id="rId987" name="Check Box 984">
              <controlPr defaultSize="0" autoFill="0" autoLine="0" autoPict="0">
                <anchor moveWithCells="1">
                  <from>
                    <xdr:col>0</xdr:col>
                    <xdr:colOff>0</xdr:colOff>
                    <xdr:row>76</xdr:row>
                    <xdr:rowOff>0</xdr:rowOff>
                  </from>
                  <to>
                    <xdr:col>0</xdr:col>
                    <xdr:colOff>9525</xdr:colOff>
                    <xdr:row>77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3" r:id="rId988" name="Check Box 985">
              <controlPr defaultSize="0" autoFill="0" autoLine="0" autoPict="0">
                <anchor moveWithCells="1">
                  <from>
                    <xdr:col>0</xdr:col>
                    <xdr:colOff>0</xdr:colOff>
                    <xdr:row>76</xdr:row>
                    <xdr:rowOff>0</xdr:rowOff>
                  </from>
                  <to>
                    <xdr:col>0</xdr:col>
                    <xdr:colOff>9525</xdr:colOff>
                    <xdr:row>77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4" r:id="rId989" name="Check Box 986">
              <controlPr defaultSize="0" autoFill="0" autoLine="0" autoPict="0">
                <anchor moveWithCells="1">
                  <from>
                    <xdr:col>0</xdr:col>
                    <xdr:colOff>0</xdr:colOff>
                    <xdr:row>77</xdr:row>
                    <xdr:rowOff>0</xdr:rowOff>
                  </from>
                  <to>
                    <xdr:col>0</xdr:col>
                    <xdr:colOff>9525</xdr:colOff>
                    <xdr:row>78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5" r:id="rId990" name="Check Box 987">
              <controlPr defaultSize="0" autoFill="0" autoLine="0" autoPict="0">
                <anchor moveWithCells="1">
                  <from>
                    <xdr:col>0</xdr:col>
                    <xdr:colOff>0</xdr:colOff>
                    <xdr:row>77</xdr:row>
                    <xdr:rowOff>0</xdr:rowOff>
                  </from>
                  <to>
                    <xdr:col>0</xdr:col>
                    <xdr:colOff>9525</xdr:colOff>
                    <xdr:row>78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6" r:id="rId991" name="Check Box 988">
              <controlPr defaultSize="0" autoFill="0" autoLine="0" autoPict="0">
                <anchor moveWithCells="1">
                  <from>
                    <xdr:col>0</xdr:col>
                    <xdr:colOff>0</xdr:colOff>
                    <xdr:row>79</xdr:row>
                    <xdr:rowOff>0</xdr:rowOff>
                  </from>
                  <to>
                    <xdr:col>0</xdr:col>
                    <xdr:colOff>9525</xdr:colOff>
                    <xdr:row>80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7" r:id="rId992" name="Check Box 989">
              <controlPr defaultSize="0" autoFill="0" autoLine="0" autoPict="0">
                <anchor moveWithCells="1">
                  <from>
                    <xdr:col>0</xdr:col>
                    <xdr:colOff>0</xdr:colOff>
                    <xdr:row>79</xdr:row>
                    <xdr:rowOff>0</xdr:rowOff>
                  </from>
                  <to>
                    <xdr:col>0</xdr:col>
                    <xdr:colOff>9525</xdr:colOff>
                    <xdr:row>80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8" r:id="rId993" name="Check Box 990">
              <controlPr defaultSize="0" autoFill="0" autoLine="0" autoPict="0">
                <anchor moveWithCells="1">
                  <from>
                    <xdr:col>0</xdr:col>
                    <xdr:colOff>0</xdr:colOff>
                    <xdr:row>79</xdr:row>
                    <xdr:rowOff>0</xdr:rowOff>
                  </from>
                  <to>
                    <xdr:col>0</xdr:col>
                    <xdr:colOff>9525</xdr:colOff>
                    <xdr:row>80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9" r:id="rId994" name="Check Box 991">
              <controlPr defaultSize="0" autoFill="0" autoLine="0" autoPict="0">
                <anchor moveWithCells="1">
                  <from>
                    <xdr:col>0</xdr:col>
                    <xdr:colOff>0</xdr:colOff>
                    <xdr:row>79</xdr:row>
                    <xdr:rowOff>0</xdr:rowOff>
                  </from>
                  <to>
                    <xdr:col>0</xdr:col>
                    <xdr:colOff>9525</xdr:colOff>
                    <xdr:row>80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0" r:id="rId995" name="Check Box 992">
              <controlPr defaultSize="0" autoFill="0" autoLine="0" autoPict="0">
                <anchor moveWithCells="1">
                  <from>
                    <xdr:col>0</xdr:col>
                    <xdr:colOff>0</xdr:colOff>
                    <xdr:row>80</xdr:row>
                    <xdr:rowOff>0</xdr:rowOff>
                  </from>
                  <to>
                    <xdr:col>0</xdr:col>
                    <xdr:colOff>9525</xdr:colOff>
                    <xdr:row>81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1" r:id="rId996" name="Check Box 993">
              <controlPr defaultSize="0" autoFill="0" autoLine="0" autoPict="0">
                <anchor moveWithCells="1">
                  <from>
                    <xdr:col>0</xdr:col>
                    <xdr:colOff>0</xdr:colOff>
                    <xdr:row>80</xdr:row>
                    <xdr:rowOff>0</xdr:rowOff>
                  </from>
                  <to>
                    <xdr:col>0</xdr:col>
                    <xdr:colOff>9525</xdr:colOff>
                    <xdr:row>81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2" r:id="rId997" name="Check Box 994">
              <controlPr defaultSize="0" autoFill="0" autoLine="0" autoPict="0">
                <anchor moveWithCells="1">
                  <from>
                    <xdr:col>0</xdr:col>
                    <xdr:colOff>0</xdr:colOff>
                    <xdr:row>82</xdr:row>
                    <xdr:rowOff>0</xdr:rowOff>
                  </from>
                  <to>
                    <xdr:col>0</xdr:col>
                    <xdr:colOff>9525</xdr:colOff>
                    <xdr:row>83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3" r:id="rId998" name="Check Box 995">
              <controlPr defaultSize="0" autoFill="0" autoLine="0" autoPict="0">
                <anchor moveWithCells="1">
                  <from>
                    <xdr:col>0</xdr:col>
                    <xdr:colOff>0</xdr:colOff>
                    <xdr:row>82</xdr:row>
                    <xdr:rowOff>0</xdr:rowOff>
                  </from>
                  <to>
                    <xdr:col>0</xdr:col>
                    <xdr:colOff>9525</xdr:colOff>
                    <xdr:row>83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4" r:id="rId999" name="Check Box 996">
              <controlPr defaultSize="0" autoFill="0" autoLine="0" autoPict="0">
                <anchor moveWithCells="1">
                  <from>
                    <xdr:col>0</xdr:col>
                    <xdr:colOff>0</xdr:colOff>
                    <xdr:row>82</xdr:row>
                    <xdr:rowOff>0</xdr:rowOff>
                  </from>
                  <to>
                    <xdr:col>0</xdr:col>
                    <xdr:colOff>9525</xdr:colOff>
                    <xdr:row>83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5" r:id="rId1000" name="Check Box 997">
              <controlPr defaultSize="0" autoFill="0" autoLine="0" autoPict="0">
                <anchor moveWithCells="1">
                  <from>
                    <xdr:col>0</xdr:col>
                    <xdr:colOff>0</xdr:colOff>
                    <xdr:row>82</xdr:row>
                    <xdr:rowOff>0</xdr:rowOff>
                  </from>
                  <to>
                    <xdr:col>0</xdr:col>
                    <xdr:colOff>9525</xdr:colOff>
                    <xdr:row>83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6" r:id="rId1001" name="Check Box 998">
              <controlPr defaultSize="0" autoFill="0" autoLine="0" autoPict="0">
                <anchor moveWithCells="1">
                  <from>
                    <xdr:col>0</xdr:col>
                    <xdr:colOff>0</xdr:colOff>
                    <xdr:row>83</xdr:row>
                    <xdr:rowOff>0</xdr:rowOff>
                  </from>
                  <to>
                    <xdr:col>0</xdr:col>
                    <xdr:colOff>9525</xdr:colOff>
                    <xdr:row>84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7" r:id="rId1002" name="Check Box 999">
              <controlPr defaultSize="0" autoFill="0" autoLine="0" autoPict="0">
                <anchor moveWithCells="1">
                  <from>
                    <xdr:col>0</xdr:col>
                    <xdr:colOff>0</xdr:colOff>
                    <xdr:row>83</xdr:row>
                    <xdr:rowOff>0</xdr:rowOff>
                  </from>
                  <to>
                    <xdr:col>0</xdr:col>
                    <xdr:colOff>9525</xdr:colOff>
                    <xdr:row>84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8" r:id="rId1003" name="Check Box 1000">
              <controlPr defaultSize="0" autoFill="0" autoLine="0" autoPict="0">
                <anchor moveWithCells="1">
                  <from>
                    <xdr:col>0</xdr:col>
                    <xdr:colOff>0</xdr:colOff>
                    <xdr:row>85</xdr:row>
                    <xdr:rowOff>0</xdr:rowOff>
                  </from>
                  <to>
                    <xdr:col>0</xdr:col>
                    <xdr:colOff>9525</xdr:colOff>
                    <xdr:row>86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9" r:id="rId1004" name="Check Box 1001">
              <controlPr defaultSize="0" autoFill="0" autoLine="0" autoPict="0">
                <anchor moveWithCells="1">
                  <from>
                    <xdr:col>0</xdr:col>
                    <xdr:colOff>0</xdr:colOff>
                    <xdr:row>85</xdr:row>
                    <xdr:rowOff>0</xdr:rowOff>
                  </from>
                  <to>
                    <xdr:col>0</xdr:col>
                    <xdr:colOff>9525</xdr:colOff>
                    <xdr:row>86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0" r:id="rId1005" name="Check Box 1002">
              <controlPr defaultSize="0" autoFill="0" autoLine="0" autoPict="0">
                <anchor moveWithCells="1">
                  <from>
                    <xdr:col>0</xdr:col>
                    <xdr:colOff>0</xdr:colOff>
                    <xdr:row>85</xdr:row>
                    <xdr:rowOff>0</xdr:rowOff>
                  </from>
                  <to>
                    <xdr:col>0</xdr:col>
                    <xdr:colOff>9525</xdr:colOff>
                    <xdr:row>86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1" r:id="rId1006" name="Check Box 1003">
              <controlPr defaultSize="0" autoFill="0" autoLine="0" autoPict="0">
                <anchor moveWithCells="1">
                  <from>
                    <xdr:col>0</xdr:col>
                    <xdr:colOff>0</xdr:colOff>
                    <xdr:row>85</xdr:row>
                    <xdr:rowOff>0</xdr:rowOff>
                  </from>
                  <to>
                    <xdr:col>0</xdr:col>
                    <xdr:colOff>9525</xdr:colOff>
                    <xdr:row>86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2" r:id="rId1007" name="Check Box 1004">
              <controlPr defaultSize="0" autoFill="0" autoLine="0" autoPict="0">
                <anchor moveWithCells="1">
                  <from>
                    <xdr:col>0</xdr:col>
                    <xdr:colOff>0</xdr:colOff>
                    <xdr:row>86</xdr:row>
                    <xdr:rowOff>0</xdr:rowOff>
                  </from>
                  <to>
                    <xdr:col>0</xdr:col>
                    <xdr:colOff>9525</xdr:colOff>
                    <xdr:row>87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3" r:id="rId1008" name="Check Box 1005">
              <controlPr defaultSize="0" autoFill="0" autoLine="0" autoPict="0">
                <anchor moveWithCells="1">
                  <from>
                    <xdr:col>0</xdr:col>
                    <xdr:colOff>0</xdr:colOff>
                    <xdr:row>86</xdr:row>
                    <xdr:rowOff>0</xdr:rowOff>
                  </from>
                  <to>
                    <xdr:col>0</xdr:col>
                    <xdr:colOff>9525</xdr:colOff>
                    <xdr:row>87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4" r:id="rId1009" name="Check Box 1006">
              <controlPr defaultSize="0" autoFill="0" autoLine="0" autoPict="0">
                <anchor moveWithCells="1">
                  <from>
                    <xdr:col>0</xdr:col>
                    <xdr:colOff>0</xdr:colOff>
                    <xdr:row>88</xdr:row>
                    <xdr:rowOff>0</xdr:rowOff>
                  </from>
                  <to>
                    <xdr:col>0</xdr:col>
                    <xdr:colOff>9525</xdr:colOff>
                    <xdr:row>89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5" r:id="rId1010" name="Check Box 1007">
              <controlPr defaultSize="0" autoFill="0" autoLine="0" autoPict="0">
                <anchor moveWithCells="1">
                  <from>
                    <xdr:col>0</xdr:col>
                    <xdr:colOff>0</xdr:colOff>
                    <xdr:row>88</xdr:row>
                    <xdr:rowOff>0</xdr:rowOff>
                  </from>
                  <to>
                    <xdr:col>0</xdr:col>
                    <xdr:colOff>9525</xdr:colOff>
                    <xdr:row>89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6" r:id="rId1011" name="Check Box 1008">
              <controlPr defaultSize="0" autoFill="0" autoLine="0" autoPict="0">
                <anchor moveWithCells="1">
                  <from>
                    <xdr:col>0</xdr:col>
                    <xdr:colOff>0</xdr:colOff>
                    <xdr:row>88</xdr:row>
                    <xdr:rowOff>0</xdr:rowOff>
                  </from>
                  <to>
                    <xdr:col>0</xdr:col>
                    <xdr:colOff>9525</xdr:colOff>
                    <xdr:row>89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7" r:id="rId1012" name="Check Box 1009">
              <controlPr defaultSize="0" autoFill="0" autoLine="0" autoPict="0">
                <anchor moveWithCells="1">
                  <from>
                    <xdr:col>0</xdr:col>
                    <xdr:colOff>0</xdr:colOff>
                    <xdr:row>88</xdr:row>
                    <xdr:rowOff>0</xdr:rowOff>
                  </from>
                  <to>
                    <xdr:col>0</xdr:col>
                    <xdr:colOff>9525</xdr:colOff>
                    <xdr:row>89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8" r:id="rId1013" name="Check Box 1010">
              <controlPr defaultSize="0" autoFill="0" autoLine="0" autoPict="0">
                <anchor moveWithCells="1">
                  <from>
                    <xdr:col>0</xdr:col>
                    <xdr:colOff>0</xdr:colOff>
                    <xdr:row>89</xdr:row>
                    <xdr:rowOff>0</xdr:rowOff>
                  </from>
                  <to>
                    <xdr:col>0</xdr:col>
                    <xdr:colOff>9525</xdr:colOff>
                    <xdr:row>90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9" r:id="rId1014" name="Check Box 1011">
              <controlPr defaultSize="0" autoFill="0" autoLine="0" autoPict="0">
                <anchor moveWithCells="1">
                  <from>
                    <xdr:col>0</xdr:col>
                    <xdr:colOff>0</xdr:colOff>
                    <xdr:row>89</xdr:row>
                    <xdr:rowOff>0</xdr:rowOff>
                  </from>
                  <to>
                    <xdr:col>0</xdr:col>
                    <xdr:colOff>9525</xdr:colOff>
                    <xdr:row>90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0" r:id="rId1015" name="Check Box 1012">
              <controlPr defaultSize="0" autoFill="0" autoLine="0" autoPict="0">
                <anchor moveWithCells="1">
                  <from>
                    <xdr:col>0</xdr:col>
                    <xdr:colOff>0</xdr:colOff>
                    <xdr:row>91</xdr:row>
                    <xdr:rowOff>0</xdr:rowOff>
                  </from>
                  <to>
                    <xdr:col>0</xdr:col>
                    <xdr:colOff>9525</xdr:colOff>
                    <xdr:row>92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1" r:id="rId1016" name="Check Box 1013">
              <controlPr defaultSize="0" autoFill="0" autoLine="0" autoPict="0">
                <anchor moveWithCells="1">
                  <from>
                    <xdr:col>0</xdr:col>
                    <xdr:colOff>0</xdr:colOff>
                    <xdr:row>91</xdr:row>
                    <xdr:rowOff>0</xdr:rowOff>
                  </from>
                  <to>
                    <xdr:col>0</xdr:col>
                    <xdr:colOff>9525</xdr:colOff>
                    <xdr:row>92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2" r:id="rId1017" name="Check Box 1014">
              <controlPr defaultSize="0" autoFill="0" autoLine="0" autoPict="0">
                <anchor moveWithCells="1">
                  <from>
                    <xdr:col>0</xdr:col>
                    <xdr:colOff>0</xdr:colOff>
                    <xdr:row>91</xdr:row>
                    <xdr:rowOff>0</xdr:rowOff>
                  </from>
                  <to>
                    <xdr:col>0</xdr:col>
                    <xdr:colOff>9525</xdr:colOff>
                    <xdr:row>92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3" r:id="rId1018" name="Check Box 1015">
              <controlPr defaultSize="0" autoFill="0" autoLine="0" autoPict="0">
                <anchor moveWithCells="1">
                  <from>
                    <xdr:col>0</xdr:col>
                    <xdr:colOff>0</xdr:colOff>
                    <xdr:row>91</xdr:row>
                    <xdr:rowOff>0</xdr:rowOff>
                  </from>
                  <to>
                    <xdr:col>0</xdr:col>
                    <xdr:colOff>9525</xdr:colOff>
                    <xdr:row>92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4" r:id="rId1019" name="Check Box 1016">
              <controlPr defaultSize="0" autoFill="0" autoLine="0" autoPict="0">
                <anchor moveWithCells="1">
                  <from>
                    <xdr:col>0</xdr:col>
                    <xdr:colOff>0</xdr:colOff>
                    <xdr:row>92</xdr:row>
                    <xdr:rowOff>0</xdr:rowOff>
                  </from>
                  <to>
                    <xdr:col>0</xdr:col>
                    <xdr:colOff>9525</xdr:colOff>
                    <xdr:row>93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5" r:id="rId1020" name="Check Box 1017">
              <controlPr defaultSize="0" autoFill="0" autoLine="0" autoPict="0">
                <anchor moveWithCells="1">
                  <from>
                    <xdr:col>0</xdr:col>
                    <xdr:colOff>0</xdr:colOff>
                    <xdr:row>92</xdr:row>
                    <xdr:rowOff>0</xdr:rowOff>
                  </from>
                  <to>
                    <xdr:col>0</xdr:col>
                    <xdr:colOff>9525</xdr:colOff>
                    <xdr:row>93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6" r:id="rId1021" name="Check Box 1018">
              <controlPr defaultSize="0" autoFill="0" autoLine="0" autoPict="0">
                <anchor moveWithCells="1">
                  <from>
                    <xdr:col>0</xdr:col>
                    <xdr:colOff>0</xdr:colOff>
                    <xdr:row>94</xdr:row>
                    <xdr:rowOff>0</xdr:rowOff>
                  </from>
                  <to>
                    <xdr:col>0</xdr:col>
                    <xdr:colOff>9525</xdr:colOff>
                    <xdr:row>95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7" r:id="rId1022" name="Check Box 1019">
              <controlPr defaultSize="0" autoFill="0" autoLine="0" autoPict="0">
                <anchor moveWithCells="1">
                  <from>
                    <xdr:col>0</xdr:col>
                    <xdr:colOff>0</xdr:colOff>
                    <xdr:row>94</xdr:row>
                    <xdr:rowOff>0</xdr:rowOff>
                  </from>
                  <to>
                    <xdr:col>0</xdr:col>
                    <xdr:colOff>9525</xdr:colOff>
                    <xdr:row>95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8" r:id="rId1023" name="Check Box 1020">
              <controlPr defaultSize="0" autoFill="0" autoLine="0" autoPict="0">
                <anchor moveWithCells="1">
                  <from>
                    <xdr:col>0</xdr:col>
                    <xdr:colOff>0</xdr:colOff>
                    <xdr:row>94</xdr:row>
                    <xdr:rowOff>0</xdr:rowOff>
                  </from>
                  <to>
                    <xdr:col>0</xdr:col>
                    <xdr:colOff>9525</xdr:colOff>
                    <xdr:row>95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9" r:id="rId1024" name="Check Box 1021">
              <controlPr defaultSize="0" autoFill="0" autoLine="0" autoPict="0">
                <anchor moveWithCells="1">
                  <from>
                    <xdr:col>0</xdr:col>
                    <xdr:colOff>0</xdr:colOff>
                    <xdr:row>94</xdr:row>
                    <xdr:rowOff>0</xdr:rowOff>
                  </from>
                  <to>
                    <xdr:col>0</xdr:col>
                    <xdr:colOff>9525</xdr:colOff>
                    <xdr:row>95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0" r:id="rId1025" name="Check Box 1022">
              <controlPr defaultSize="0" autoFill="0" autoLine="0" autoPict="0">
                <anchor moveWithCells="1">
                  <from>
                    <xdr:col>0</xdr:col>
                    <xdr:colOff>0</xdr:colOff>
                    <xdr:row>95</xdr:row>
                    <xdr:rowOff>0</xdr:rowOff>
                  </from>
                  <to>
                    <xdr:col>0</xdr:col>
                    <xdr:colOff>9525</xdr:colOff>
                    <xdr:row>96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1" r:id="rId1026" name="Check Box 1023">
              <controlPr defaultSize="0" autoFill="0" autoLine="0" autoPict="0">
                <anchor moveWithCells="1">
                  <from>
                    <xdr:col>0</xdr:col>
                    <xdr:colOff>0</xdr:colOff>
                    <xdr:row>95</xdr:row>
                    <xdr:rowOff>0</xdr:rowOff>
                  </from>
                  <to>
                    <xdr:col>0</xdr:col>
                    <xdr:colOff>9525</xdr:colOff>
                    <xdr:row>96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1027" name="Check Box 1024">
              <controlPr defaultSize="0" autoFill="0" autoLine="0" autoPict="0">
                <anchor moveWithCells="1">
                  <from>
                    <xdr:col>0</xdr:col>
                    <xdr:colOff>0</xdr:colOff>
                    <xdr:row>97</xdr:row>
                    <xdr:rowOff>0</xdr:rowOff>
                  </from>
                  <to>
                    <xdr:col>0</xdr:col>
                    <xdr:colOff>9525</xdr:colOff>
                    <xdr:row>98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1028" name="Check Box 1025">
              <controlPr defaultSize="0" autoFill="0" autoLine="0" autoPict="0">
                <anchor moveWithCells="1">
                  <from>
                    <xdr:col>0</xdr:col>
                    <xdr:colOff>0</xdr:colOff>
                    <xdr:row>97</xdr:row>
                    <xdr:rowOff>0</xdr:rowOff>
                  </from>
                  <to>
                    <xdr:col>0</xdr:col>
                    <xdr:colOff>9525</xdr:colOff>
                    <xdr:row>98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1029" name="Check Box 1026">
              <controlPr defaultSize="0" autoFill="0" autoLine="0" autoPict="0">
                <anchor moveWithCells="1">
                  <from>
                    <xdr:col>0</xdr:col>
                    <xdr:colOff>0</xdr:colOff>
                    <xdr:row>97</xdr:row>
                    <xdr:rowOff>0</xdr:rowOff>
                  </from>
                  <to>
                    <xdr:col>0</xdr:col>
                    <xdr:colOff>9525</xdr:colOff>
                    <xdr:row>98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1030" name="Check Box 1027">
              <controlPr defaultSize="0" autoFill="0" autoLine="0" autoPict="0">
                <anchor moveWithCells="1">
                  <from>
                    <xdr:col>0</xdr:col>
                    <xdr:colOff>0</xdr:colOff>
                    <xdr:row>97</xdr:row>
                    <xdr:rowOff>0</xdr:rowOff>
                  </from>
                  <to>
                    <xdr:col>0</xdr:col>
                    <xdr:colOff>9525</xdr:colOff>
                    <xdr:row>98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1031" name="Check Box 1028">
              <controlPr defaultSize="0" autoFill="0" autoLine="0" autoPict="0">
                <anchor moveWithCells="1">
                  <from>
                    <xdr:col>0</xdr:col>
                    <xdr:colOff>0</xdr:colOff>
                    <xdr:row>98</xdr:row>
                    <xdr:rowOff>0</xdr:rowOff>
                  </from>
                  <to>
                    <xdr:col>0</xdr:col>
                    <xdr:colOff>9525</xdr:colOff>
                    <xdr:row>99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032" name="Check Box 1029">
              <controlPr defaultSize="0" autoFill="0" autoLine="0" autoPict="0">
                <anchor moveWithCells="1">
                  <from>
                    <xdr:col>0</xdr:col>
                    <xdr:colOff>0</xdr:colOff>
                    <xdr:row>98</xdr:row>
                    <xdr:rowOff>0</xdr:rowOff>
                  </from>
                  <to>
                    <xdr:col>0</xdr:col>
                    <xdr:colOff>9525</xdr:colOff>
                    <xdr:row>99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1033" name="Check Box 1030">
              <controlPr defaultSize="0" autoFill="0" autoLine="0" autoPict="0">
                <anchor moveWithCells="1">
                  <from>
                    <xdr:col>0</xdr:col>
                    <xdr:colOff>0</xdr:colOff>
                    <xdr:row>100</xdr:row>
                    <xdr:rowOff>0</xdr:rowOff>
                  </from>
                  <to>
                    <xdr:col>0</xdr:col>
                    <xdr:colOff>9525</xdr:colOff>
                    <xdr:row>101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34" name="Check Box 1031">
              <controlPr defaultSize="0" autoFill="0" autoLine="0" autoPict="0">
                <anchor moveWithCells="1">
                  <from>
                    <xdr:col>0</xdr:col>
                    <xdr:colOff>0</xdr:colOff>
                    <xdr:row>100</xdr:row>
                    <xdr:rowOff>0</xdr:rowOff>
                  </from>
                  <to>
                    <xdr:col>0</xdr:col>
                    <xdr:colOff>9525</xdr:colOff>
                    <xdr:row>101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35" name="Check Box 1032">
              <controlPr defaultSize="0" autoFill="0" autoLine="0" autoPict="0">
                <anchor moveWithCells="1">
                  <from>
                    <xdr:col>0</xdr:col>
                    <xdr:colOff>0</xdr:colOff>
                    <xdr:row>100</xdr:row>
                    <xdr:rowOff>0</xdr:rowOff>
                  </from>
                  <to>
                    <xdr:col>0</xdr:col>
                    <xdr:colOff>9525</xdr:colOff>
                    <xdr:row>101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036" name="Check Box 1033">
              <controlPr defaultSize="0" autoFill="0" autoLine="0" autoPict="0">
                <anchor moveWithCells="1">
                  <from>
                    <xdr:col>0</xdr:col>
                    <xdr:colOff>0</xdr:colOff>
                    <xdr:row>100</xdr:row>
                    <xdr:rowOff>0</xdr:rowOff>
                  </from>
                  <to>
                    <xdr:col>0</xdr:col>
                    <xdr:colOff>9525</xdr:colOff>
                    <xdr:row>101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37" name="Check Box 1034">
              <controlPr defaultSize="0" autoFill="0" autoLine="0" autoPict="0">
                <anchor moveWithCells="1">
                  <from>
                    <xdr:col>0</xdr:col>
                    <xdr:colOff>0</xdr:colOff>
                    <xdr:row>101</xdr:row>
                    <xdr:rowOff>0</xdr:rowOff>
                  </from>
                  <to>
                    <xdr:col>0</xdr:col>
                    <xdr:colOff>9525</xdr:colOff>
                    <xdr:row>102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38" name="Check Box 1035">
              <controlPr defaultSize="0" autoFill="0" autoLine="0" autoPict="0">
                <anchor moveWithCells="1">
                  <from>
                    <xdr:col>0</xdr:col>
                    <xdr:colOff>0</xdr:colOff>
                    <xdr:row>101</xdr:row>
                    <xdr:rowOff>0</xdr:rowOff>
                  </from>
                  <to>
                    <xdr:col>0</xdr:col>
                    <xdr:colOff>9525</xdr:colOff>
                    <xdr:row>102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039" name="Check Box 1036">
              <controlPr defaultSize="0" autoFill="0" autoLine="0" autoPict="0">
                <anchor moveWithCells="1">
                  <from>
                    <xdr:col>0</xdr:col>
                    <xdr:colOff>0</xdr:colOff>
                    <xdr:row>103</xdr:row>
                    <xdr:rowOff>0</xdr:rowOff>
                  </from>
                  <to>
                    <xdr:col>0</xdr:col>
                    <xdr:colOff>9525</xdr:colOff>
                    <xdr:row>104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040" name="Check Box 1037">
              <controlPr defaultSize="0" autoFill="0" autoLine="0" autoPict="0">
                <anchor moveWithCells="1">
                  <from>
                    <xdr:col>0</xdr:col>
                    <xdr:colOff>0</xdr:colOff>
                    <xdr:row>103</xdr:row>
                    <xdr:rowOff>0</xdr:rowOff>
                  </from>
                  <to>
                    <xdr:col>0</xdr:col>
                    <xdr:colOff>9525</xdr:colOff>
                    <xdr:row>104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041" name="Check Box 1038">
              <controlPr defaultSize="0" autoFill="0" autoLine="0" autoPict="0">
                <anchor moveWithCells="1">
                  <from>
                    <xdr:col>0</xdr:col>
                    <xdr:colOff>0</xdr:colOff>
                    <xdr:row>103</xdr:row>
                    <xdr:rowOff>0</xdr:rowOff>
                  </from>
                  <to>
                    <xdr:col>0</xdr:col>
                    <xdr:colOff>9525</xdr:colOff>
                    <xdr:row>104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042" name="Check Box 1039">
              <controlPr defaultSize="0" autoFill="0" autoLine="0" autoPict="0">
                <anchor moveWithCells="1">
                  <from>
                    <xdr:col>0</xdr:col>
                    <xdr:colOff>0</xdr:colOff>
                    <xdr:row>103</xdr:row>
                    <xdr:rowOff>0</xdr:rowOff>
                  </from>
                  <to>
                    <xdr:col>0</xdr:col>
                    <xdr:colOff>9525</xdr:colOff>
                    <xdr:row>104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043" name="Check Box 1040">
              <controlPr defaultSize="0" autoFill="0" autoLine="0" autoPict="0">
                <anchor moveWithCells="1">
                  <from>
                    <xdr:col>0</xdr:col>
                    <xdr:colOff>0</xdr:colOff>
                    <xdr:row>104</xdr:row>
                    <xdr:rowOff>0</xdr:rowOff>
                  </from>
                  <to>
                    <xdr:col>0</xdr:col>
                    <xdr:colOff>9525</xdr:colOff>
                    <xdr:row>105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044" name="Check Box 1041">
              <controlPr defaultSize="0" autoFill="0" autoLine="0" autoPict="0">
                <anchor moveWithCells="1">
                  <from>
                    <xdr:col>0</xdr:col>
                    <xdr:colOff>0</xdr:colOff>
                    <xdr:row>104</xdr:row>
                    <xdr:rowOff>0</xdr:rowOff>
                  </from>
                  <to>
                    <xdr:col>0</xdr:col>
                    <xdr:colOff>9525</xdr:colOff>
                    <xdr:row>105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045" name="Check Box 1042">
              <controlPr defaultSize="0" autoFill="0" autoLine="0" autoPict="0">
                <anchor moveWithCells="1">
                  <from>
                    <xdr:col>0</xdr:col>
                    <xdr:colOff>0</xdr:colOff>
                    <xdr:row>106</xdr:row>
                    <xdr:rowOff>0</xdr:rowOff>
                  </from>
                  <to>
                    <xdr:col>0</xdr:col>
                    <xdr:colOff>9525</xdr:colOff>
                    <xdr:row>107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046" name="Check Box 1043">
              <controlPr defaultSize="0" autoFill="0" autoLine="0" autoPict="0">
                <anchor moveWithCells="1">
                  <from>
                    <xdr:col>0</xdr:col>
                    <xdr:colOff>0</xdr:colOff>
                    <xdr:row>106</xdr:row>
                    <xdr:rowOff>0</xdr:rowOff>
                  </from>
                  <to>
                    <xdr:col>0</xdr:col>
                    <xdr:colOff>9525</xdr:colOff>
                    <xdr:row>107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1047" name="Check Box 1044">
              <controlPr defaultSize="0" autoFill="0" autoLine="0" autoPict="0">
                <anchor moveWithCells="1">
                  <from>
                    <xdr:col>0</xdr:col>
                    <xdr:colOff>0</xdr:colOff>
                    <xdr:row>106</xdr:row>
                    <xdr:rowOff>0</xdr:rowOff>
                  </from>
                  <to>
                    <xdr:col>0</xdr:col>
                    <xdr:colOff>9525</xdr:colOff>
                    <xdr:row>107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1048" name="Check Box 1045">
              <controlPr defaultSize="0" autoFill="0" autoLine="0" autoPict="0">
                <anchor moveWithCells="1">
                  <from>
                    <xdr:col>0</xdr:col>
                    <xdr:colOff>0</xdr:colOff>
                    <xdr:row>106</xdr:row>
                    <xdr:rowOff>0</xdr:rowOff>
                  </from>
                  <to>
                    <xdr:col>0</xdr:col>
                    <xdr:colOff>9525</xdr:colOff>
                    <xdr:row>107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1049" name="Check Box 1046">
              <controlPr defaultSize="0" autoFill="0" autoLine="0" autoPict="0">
                <anchor moveWithCells="1">
                  <from>
                    <xdr:col>0</xdr:col>
                    <xdr:colOff>0</xdr:colOff>
                    <xdr:row>107</xdr:row>
                    <xdr:rowOff>0</xdr:rowOff>
                  </from>
                  <to>
                    <xdr:col>0</xdr:col>
                    <xdr:colOff>9525</xdr:colOff>
                    <xdr:row>108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1050" name="Check Box 1047">
              <controlPr defaultSize="0" autoFill="0" autoLine="0" autoPict="0">
                <anchor moveWithCells="1">
                  <from>
                    <xdr:col>0</xdr:col>
                    <xdr:colOff>0</xdr:colOff>
                    <xdr:row>107</xdr:row>
                    <xdr:rowOff>0</xdr:rowOff>
                  </from>
                  <to>
                    <xdr:col>0</xdr:col>
                    <xdr:colOff>9525</xdr:colOff>
                    <xdr:row>108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1051" name="Check Box 1048">
              <controlPr defaultSize="0" autoFill="0" autoLine="0" autoPict="0">
                <anchor moveWithCells="1">
                  <from>
                    <xdr:col>0</xdr:col>
                    <xdr:colOff>0</xdr:colOff>
                    <xdr:row>109</xdr:row>
                    <xdr:rowOff>0</xdr:rowOff>
                  </from>
                  <to>
                    <xdr:col>0</xdr:col>
                    <xdr:colOff>9525</xdr:colOff>
                    <xdr:row>110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1052" name="Check Box 1049">
              <controlPr defaultSize="0" autoFill="0" autoLine="0" autoPict="0">
                <anchor moveWithCells="1">
                  <from>
                    <xdr:col>0</xdr:col>
                    <xdr:colOff>0</xdr:colOff>
                    <xdr:row>109</xdr:row>
                    <xdr:rowOff>0</xdr:rowOff>
                  </from>
                  <to>
                    <xdr:col>0</xdr:col>
                    <xdr:colOff>9525</xdr:colOff>
                    <xdr:row>110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1053" name="Check Box 1050">
              <controlPr defaultSize="0" autoFill="0" autoLine="0" autoPict="0">
                <anchor moveWithCells="1">
                  <from>
                    <xdr:col>0</xdr:col>
                    <xdr:colOff>0</xdr:colOff>
                    <xdr:row>109</xdr:row>
                    <xdr:rowOff>0</xdr:rowOff>
                  </from>
                  <to>
                    <xdr:col>0</xdr:col>
                    <xdr:colOff>9525</xdr:colOff>
                    <xdr:row>110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1054" name="Check Box 1051">
              <controlPr defaultSize="0" autoFill="0" autoLine="0" autoPict="0">
                <anchor moveWithCells="1">
                  <from>
                    <xdr:col>0</xdr:col>
                    <xdr:colOff>0</xdr:colOff>
                    <xdr:row>109</xdr:row>
                    <xdr:rowOff>0</xdr:rowOff>
                  </from>
                  <to>
                    <xdr:col>0</xdr:col>
                    <xdr:colOff>9525</xdr:colOff>
                    <xdr:row>110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1055" name="Check Box 1052">
              <controlPr defaultSize="0" autoFill="0" autoLine="0" autoPict="0">
                <anchor moveWithCells="1">
                  <from>
                    <xdr:col>0</xdr:col>
                    <xdr:colOff>0</xdr:colOff>
                    <xdr:row>110</xdr:row>
                    <xdr:rowOff>0</xdr:rowOff>
                  </from>
                  <to>
                    <xdr:col>0</xdr:col>
                    <xdr:colOff>9525</xdr:colOff>
                    <xdr:row>111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1056" name="Check Box 1053">
              <controlPr defaultSize="0" autoFill="0" autoLine="0" autoPict="0">
                <anchor moveWithCells="1">
                  <from>
                    <xdr:col>0</xdr:col>
                    <xdr:colOff>0</xdr:colOff>
                    <xdr:row>110</xdr:row>
                    <xdr:rowOff>0</xdr:rowOff>
                  </from>
                  <to>
                    <xdr:col>0</xdr:col>
                    <xdr:colOff>9525</xdr:colOff>
                    <xdr:row>111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1057" name="Check Box 1054">
              <controlPr defaultSize="0" autoFill="0" autoLine="0" autoPict="0">
                <anchor moveWithCells="1">
                  <from>
                    <xdr:col>0</xdr:col>
                    <xdr:colOff>0</xdr:colOff>
                    <xdr:row>112</xdr:row>
                    <xdr:rowOff>0</xdr:rowOff>
                  </from>
                  <to>
                    <xdr:col>0</xdr:col>
                    <xdr:colOff>9525</xdr:colOff>
                    <xdr:row>113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1058" name="Check Box 1055">
              <controlPr defaultSize="0" autoFill="0" autoLine="0" autoPict="0">
                <anchor moveWithCells="1">
                  <from>
                    <xdr:col>0</xdr:col>
                    <xdr:colOff>0</xdr:colOff>
                    <xdr:row>112</xdr:row>
                    <xdr:rowOff>0</xdr:rowOff>
                  </from>
                  <to>
                    <xdr:col>0</xdr:col>
                    <xdr:colOff>9525</xdr:colOff>
                    <xdr:row>113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1059" name="Check Box 1056">
              <controlPr defaultSize="0" autoFill="0" autoLine="0" autoPict="0">
                <anchor moveWithCells="1">
                  <from>
                    <xdr:col>0</xdr:col>
                    <xdr:colOff>0</xdr:colOff>
                    <xdr:row>112</xdr:row>
                    <xdr:rowOff>0</xdr:rowOff>
                  </from>
                  <to>
                    <xdr:col>0</xdr:col>
                    <xdr:colOff>9525</xdr:colOff>
                    <xdr:row>113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1060" name="Check Box 1057">
              <controlPr defaultSize="0" autoFill="0" autoLine="0" autoPict="0">
                <anchor moveWithCells="1">
                  <from>
                    <xdr:col>0</xdr:col>
                    <xdr:colOff>0</xdr:colOff>
                    <xdr:row>112</xdr:row>
                    <xdr:rowOff>0</xdr:rowOff>
                  </from>
                  <to>
                    <xdr:col>0</xdr:col>
                    <xdr:colOff>9525</xdr:colOff>
                    <xdr:row>113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1061" name="Check Box 1058">
              <controlPr defaultSize="0" autoFill="0" autoLine="0" autoPict="0">
                <anchor moveWithCells="1">
                  <from>
                    <xdr:col>0</xdr:col>
                    <xdr:colOff>0</xdr:colOff>
                    <xdr:row>113</xdr:row>
                    <xdr:rowOff>0</xdr:rowOff>
                  </from>
                  <to>
                    <xdr:col>0</xdr:col>
                    <xdr:colOff>9525</xdr:colOff>
                    <xdr:row>114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1062" name="Check Box 1059">
              <controlPr defaultSize="0" autoFill="0" autoLine="0" autoPict="0">
                <anchor moveWithCells="1">
                  <from>
                    <xdr:col>0</xdr:col>
                    <xdr:colOff>0</xdr:colOff>
                    <xdr:row>113</xdr:row>
                    <xdr:rowOff>0</xdr:rowOff>
                  </from>
                  <to>
                    <xdr:col>0</xdr:col>
                    <xdr:colOff>9525</xdr:colOff>
                    <xdr:row>114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1063" name="Check Box 1060">
              <controlPr defaultSize="0" autoFill="0" autoLine="0" autoPict="0">
                <anchor moveWithCells="1">
                  <from>
                    <xdr:col>0</xdr:col>
                    <xdr:colOff>0</xdr:colOff>
                    <xdr:row>115</xdr:row>
                    <xdr:rowOff>0</xdr:rowOff>
                  </from>
                  <to>
                    <xdr:col>0</xdr:col>
                    <xdr:colOff>9525</xdr:colOff>
                    <xdr:row>116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1064" name="Check Box 1061">
              <controlPr defaultSize="0" autoFill="0" autoLine="0" autoPict="0">
                <anchor moveWithCells="1">
                  <from>
                    <xdr:col>0</xdr:col>
                    <xdr:colOff>0</xdr:colOff>
                    <xdr:row>115</xdr:row>
                    <xdr:rowOff>0</xdr:rowOff>
                  </from>
                  <to>
                    <xdr:col>0</xdr:col>
                    <xdr:colOff>9525</xdr:colOff>
                    <xdr:row>116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1065" name="Check Box 1062">
              <controlPr defaultSize="0" autoFill="0" autoLine="0" autoPict="0">
                <anchor moveWithCells="1">
                  <from>
                    <xdr:col>0</xdr:col>
                    <xdr:colOff>0</xdr:colOff>
                    <xdr:row>115</xdr:row>
                    <xdr:rowOff>0</xdr:rowOff>
                  </from>
                  <to>
                    <xdr:col>0</xdr:col>
                    <xdr:colOff>9525</xdr:colOff>
                    <xdr:row>116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1066" name="Check Box 1063">
              <controlPr defaultSize="0" autoFill="0" autoLine="0" autoPict="0">
                <anchor moveWithCells="1">
                  <from>
                    <xdr:col>0</xdr:col>
                    <xdr:colOff>0</xdr:colOff>
                    <xdr:row>115</xdr:row>
                    <xdr:rowOff>0</xdr:rowOff>
                  </from>
                  <to>
                    <xdr:col>0</xdr:col>
                    <xdr:colOff>9525</xdr:colOff>
                    <xdr:row>116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1067" name="Check Box 1064">
              <controlPr defaultSize="0" autoFill="0" autoLine="0" autoPict="0">
                <anchor moveWithCells="1">
                  <from>
                    <xdr:col>0</xdr:col>
                    <xdr:colOff>0</xdr:colOff>
                    <xdr:row>116</xdr:row>
                    <xdr:rowOff>0</xdr:rowOff>
                  </from>
                  <to>
                    <xdr:col>0</xdr:col>
                    <xdr:colOff>9525</xdr:colOff>
                    <xdr:row>117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1068" name="Check Box 1065">
              <controlPr defaultSize="0" autoFill="0" autoLine="0" autoPict="0">
                <anchor moveWithCells="1">
                  <from>
                    <xdr:col>0</xdr:col>
                    <xdr:colOff>0</xdr:colOff>
                    <xdr:row>116</xdr:row>
                    <xdr:rowOff>0</xdr:rowOff>
                  </from>
                  <to>
                    <xdr:col>0</xdr:col>
                    <xdr:colOff>9525</xdr:colOff>
                    <xdr:row>117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1069" name="Check Box 1066">
              <controlPr defaultSize="0" autoFill="0" autoLine="0" autoPict="0">
                <anchor moveWithCells="1">
                  <from>
                    <xdr:col>0</xdr:col>
                    <xdr:colOff>0</xdr:colOff>
                    <xdr:row>118</xdr:row>
                    <xdr:rowOff>0</xdr:rowOff>
                  </from>
                  <to>
                    <xdr:col>0</xdr:col>
                    <xdr:colOff>9525</xdr:colOff>
                    <xdr:row>119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1070" name="Check Box 1067">
              <controlPr defaultSize="0" autoFill="0" autoLine="0" autoPict="0">
                <anchor moveWithCells="1">
                  <from>
                    <xdr:col>0</xdr:col>
                    <xdr:colOff>0</xdr:colOff>
                    <xdr:row>118</xdr:row>
                    <xdr:rowOff>0</xdr:rowOff>
                  </from>
                  <to>
                    <xdr:col>0</xdr:col>
                    <xdr:colOff>9525</xdr:colOff>
                    <xdr:row>119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1071" name="Check Box 1068">
              <controlPr defaultSize="0" autoFill="0" autoLine="0" autoPict="0">
                <anchor moveWithCells="1">
                  <from>
                    <xdr:col>0</xdr:col>
                    <xdr:colOff>0</xdr:colOff>
                    <xdr:row>118</xdr:row>
                    <xdr:rowOff>0</xdr:rowOff>
                  </from>
                  <to>
                    <xdr:col>0</xdr:col>
                    <xdr:colOff>9525</xdr:colOff>
                    <xdr:row>119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1072" name="Check Box 1069">
              <controlPr defaultSize="0" autoFill="0" autoLine="0" autoPict="0">
                <anchor moveWithCells="1">
                  <from>
                    <xdr:col>0</xdr:col>
                    <xdr:colOff>0</xdr:colOff>
                    <xdr:row>118</xdr:row>
                    <xdr:rowOff>0</xdr:rowOff>
                  </from>
                  <to>
                    <xdr:col>0</xdr:col>
                    <xdr:colOff>9525</xdr:colOff>
                    <xdr:row>119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1073" name="Check Box 1070">
              <controlPr defaultSize="0" autoFill="0" autoLine="0" autoPict="0">
                <anchor moveWithCells="1">
                  <from>
                    <xdr:col>0</xdr:col>
                    <xdr:colOff>0</xdr:colOff>
                    <xdr:row>119</xdr:row>
                    <xdr:rowOff>0</xdr:rowOff>
                  </from>
                  <to>
                    <xdr:col>0</xdr:col>
                    <xdr:colOff>9525</xdr:colOff>
                    <xdr:row>120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1074" name="Check Box 1071">
              <controlPr defaultSize="0" autoFill="0" autoLine="0" autoPict="0">
                <anchor moveWithCells="1">
                  <from>
                    <xdr:col>0</xdr:col>
                    <xdr:colOff>0</xdr:colOff>
                    <xdr:row>119</xdr:row>
                    <xdr:rowOff>0</xdr:rowOff>
                  </from>
                  <to>
                    <xdr:col>0</xdr:col>
                    <xdr:colOff>9525</xdr:colOff>
                    <xdr:row>120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1075" name="Check Box 1072">
              <controlPr defaultSize="0" autoFill="0" autoLine="0" autoPict="0">
                <anchor moveWithCells="1">
                  <from>
                    <xdr:col>0</xdr:col>
                    <xdr:colOff>0</xdr:colOff>
                    <xdr:row>121</xdr:row>
                    <xdr:rowOff>0</xdr:rowOff>
                  </from>
                  <to>
                    <xdr:col>0</xdr:col>
                    <xdr:colOff>9525</xdr:colOff>
                    <xdr:row>122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1076" name="Check Box 1073">
              <controlPr defaultSize="0" autoFill="0" autoLine="0" autoPict="0">
                <anchor moveWithCells="1">
                  <from>
                    <xdr:col>0</xdr:col>
                    <xdr:colOff>0</xdr:colOff>
                    <xdr:row>121</xdr:row>
                    <xdr:rowOff>0</xdr:rowOff>
                  </from>
                  <to>
                    <xdr:col>0</xdr:col>
                    <xdr:colOff>9525</xdr:colOff>
                    <xdr:row>122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1077" name="Check Box 1074">
              <controlPr defaultSize="0" autoFill="0" autoLine="0" autoPict="0">
                <anchor moveWithCells="1">
                  <from>
                    <xdr:col>0</xdr:col>
                    <xdr:colOff>0</xdr:colOff>
                    <xdr:row>121</xdr:row>
                    <xdr:rowOff>0</xdr:rowOff>
                  </from>
                  <to>
                    <xdr:col>0</xdr:col>
                    <xdr:colOff>9525</xdr:colOff>
                    <xdr:row>122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1078" name="Check Box 1075">
              <controlPr defaultSize="0" autoFill="0" autoLine="0" autoPict="0">
                <anchor moveWithCells="1">
                  <from>
                    <xdr:col>0</xdr:col>
                    <xdr:colOff>0</xdr:colOff>
                    <xdr:row>121</xdr:row>
                    <xdr:rowOff>0</xdr:rowOff>
                  </from>
                  <to>
                    <xdr:col>0</xdr:col>
                    <xdr:colOff>9525</xdr:colOff>
                    <xdr:row>122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1079" name="Check Box 1076">
              <controlPr defaultSize="0" autoFill="0" autoLine="0" autoPict="0">
                <anchor moveWithCells="1">
                  <from>
                    <xdr:col>0</xdr:col>
                    <xdr:colOff>0</xdr:colOff>
                    <xdr:row>122</xdr:row>
                    <xdr:rowOff>0</xdr:rowOff>
                  </from>
                  <to>
                    <xdr:col>0</xdr:col>
                    <xdr:colOff>9525</xdr:colOff>
                    <xdr:row>123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1080" name="Check Box 1077">
              <controlPr defaultSize="0" autoFill="0" autoLine="0" autoPict="0">
                <anchor moveWithCells="1">
                  <from>
                    <xdr:col>0</xdr:col>
                    <xdr:colOff>0</xdr:colOff>
                    <xdr:row>122</xdr:row>
                    <xdr:rowOff>0</xdr:rowOff>
                  </from>
                  <to>
                    <xdr:col>0</xdr:col>
                    <xdr:colOff>9525</xdr:colOff>
                    <xdr:row>123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1081" name="Check Box 1078">
              <controlPr defaultSize="0" autoFill="0" autoLine="0" autoPict="0">
                <anchor moveWithCells="1">
                  <from>
                    <xdr:col>0</xdr:col>
                    <xdr:colOff>0</xdr:colOff>
                    <xdr:row>124</xdr:row>
                    <xdr:rowOff>0</xdr:rowOff>
                  </from>
                  <to>
                    <xdr:col>0</xdr:col>
                    <xdr:colOff>9525</xdr:colOff>
                    <xdr:row>125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1082" name="Check Box 1079">
              <controlPr defaultSize="0" autoFill="0" autoLine="0" autoPict="0">
                <anchor moveWithCells="1">
                  <from>
                    <xdr:col>0</xdr:col>
                    <xdr:colOff>0</xdr:colOff>
                    <xdr:row>124</xdr:row>
                    <xdr:rowOff>0</xdr:rowOff>
                  </from>
                  <to>
                    <xdr:col>0</xdr:col>
                    <xdr:colOff>9525</xdr:colOff>
                    <xdr:row>125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1083" name="Check Box 1080">
              <controlPr defaultSize="0" autoFill="0" autoLine="0" autoPict="0">
                <anchor moveWithCells="1">
                  <from>
                    <xdr:col>0</xdr:col>
                    <xdr:colOff>0</xdr:colOff>
                    <xdr:row>124</xdr:row>
                    <xdr:rowOff>0</xdr:rowOff>
                  </from>
                  <to>
                    <xdr:col>0</xdr:col>
                    <xdr:colOff>9525</xdr:colOff>
                    <xdr:row>125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1084" name="Check Box 1081">
              <controlPr defaultSize="0" autoFill="0" autoLine="0" autoPict="0">
                <anchor moveWithCells="1">
                  <from>
                    <xdr:col>0</xdr:col>
                    <xdr:colOff>0</xdr:colOff>
                    <xdr:row>124</xdr:row>
                    <xdr:rowOff>0</xdr:rowOff>
                  </from>
                  <to>
                    <xdr:col>0</xdr:col>
                    <xdr:colOff>9525</xdr:colOff>
                    <xdr:row>125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1085" name="Check Box 1082">
              <controlPr defaultSize="0" autoFill="0" autoLine="0" autoPict="0">
                <anchor moveWithCells="1">
                  <from>
                    <xdr:col>0</xdr:col>
                    <xdr:colOff>0</xdr:colOff>
                    <xdr:row>125</xdr:row>
                    <xdr:rowOff>0</xdr:rowOff>
                  </from>
                  <to>
                    <xdr:col>0</xdr:col>
                    <xdr:colOff>9525</xdr:colOff>
                    <xdr:row>126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1086" name="Check Box 1083">
              <controlPr defaultSize="0" autoFill="0" autoLine="0" autoPict="0">
                <anchor moveWithCells="1">
                  <from>
                    <xdr:col>0</xdr:col>
                    <xdr:colOff>0</xdr:colOff>
                    <xdr:row>125</xdr:row>
                    <xdr:rowOff>0</xdr:rowOff>
                  </from>
                  <to>
                    <xdr:col>0</xdr:col>
                    <xdr:colOff>9525</xdr:colOff>
                    <xdr:row>126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1087" name="Check Box 1084">
              <controlPr defaultSize="0" autoFill="0" autoLine="0" autoPict="0">
                <anchor moveWithCells="1">
                  <from>
                    <xdr:col>0</xdr:col>
                    <xdr:colOff>0</xdr:colOff>
                    <xdr:row>127</xdr:row>
                    <xdr:rowOff>0</xdr:rowOff>
                  </from>
                  <to>
                    <xdr:col>0</xdr:col>
                    <xdr:colOff>9525</xdr:colOff>
                    <xdr:row>128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1088" name="Check Box 1085">
              <controlPr defaultSize="0" autoFill="0" autoLine="0" autoPict="0">
                <anchor moveWithCells="1">
                  <from>
                    <xdr:col>0</xdr:col>
                    <xdr:colOff>0</xdr:colOff>
                    <xdr:row>127</xdr:row>
                    <xdr:rowOff>0</xdr:rowOff>
                  </from>
                  <to>
                    <xdr:col>0</xdr:col>
                    <xdr:colOff>9525</xdr:colOff>
                    <xdr:row>128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1089" name="Check Box 1086">
              <controlPr defaultSize="0" autoFill="0" autoLine="0" autoPict="0">
                <anchor moveWithCells="1">
                  <from>
                    <xdr:col>0</xdr:col>
                    <xdr:colOff>0</xdr:colOff>
                    <xdr:row>127</xdr:row>
                    <xdr:rowOff>0</xdr:rowOff>
                  </from>
                  <to>
                    <xdr:col>0</xdr:col>
                    <xdr:colOff>9525</xdr:colOff>
                    <xdr:row>128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1090" name="Check Box 1087">
              <controlPr defaultSize="0" autoFill="0" autoLine="0" autoPict="0">
                <anchor moveWithCells="1">
                  <from>
                    <xdr:col>0</xdr:col>
                    <xdr:colOff>0</xdr:colOff>
                    <xdr:row>127</xdr:row>
                    <xdr:rowOff>0</xdr:rowOff>
                  </from>
                  <to>
                    <xdr:col>0</xdr:col>
                    <xdr:colOff>9525</xdr:colOff>
                    <xdr:row>128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1091" name="Check Box 1088">
              <controlPr defaultSize="0" autoFill="0" autoLine="0" autoPict="0">
                <anchor moveWithCells="1">
                  <from>
                    <xdr:col>0</xdr:col>
                    <xdr:colOff>0</xdr:colOff>
                    <xdr:row>128</xdr:row>
                    <xdr:rowOff>0</xdr:rowOff>
                  </from>
                  <to>
                    <xdr:col>0</xdr:col>
                    <xdr:colOff>9525</xdr:colOff>
                    <xdr:row>129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1092" name="Check Box 1089">
              <controlPr defaultSize="0" autoFill="0" autoLine="0" autoPict="0">
                <anchor moveWithCells="1">
                  <from>
                    <xdr:col>0</xdr:col>
                    <xdr:colOff>0</xdr:colOff>
                    <xdr:row>128</xdr:row>
                    <xdr:rowOff>0</xdr:rowOff>
                  </from>
                  <to>
                    <xdr:col>0</xdr:col>
                    <xdr:colOff>9525</xdr:colOff>
                    <xdr:row>129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1093" name="Check Box 1090">
              <controlPr defaultSize="0" autoFill="0" autoLine="0" autoPict="0">
                <anchor moveWithCells="1">
                  <from>
                    <xdr:col>0</xdr:col>
                    <xdr:colOff>0</xdr:colOff>
                    <xdr:row>130</xdr:row>
                    <xdr:rowOff>0</xdr:rowOff>
                  </from>
                  <to>
                    <xdr:col>0</xdr:col>
                    <xdr:colOff>9525</xdr:colOff>
                    <xdr:row>131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1094" name="Check Box 1091">
              <controlPr defaultSize="0" autoFill="0" autoLine="0" autoPict="0">
                <anchor moveWithCells="1">
                  <from>
                    <xdr:col>0</xdr:col>
                    <xdr:colOff>0</xdr:colOff>
                    <xdr:row>130</xdr:row>
                    <xdr:rowOff>0</xdr:rowOff>
                  </from>
                  <to>
                    <xdr:col>0</xdr:col>
                    <xdr:colOff>9525</xdr:colOff>
                    <xdr:row>131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1095" name="Check Box 1092">
              <controlPr defaultSize="0" autoFill="0" autoLine="0" autoPict="0">
                <anchor moveWithCells="1">
                  <from>
                    <xdr:col>0</xdr:col>
                    <xdr:colOff>0</xdr:colOff>
                    <xdr:row>130</xdr:row>
                    <xdr:rowOff>0</xdr:rowOff>
                  </from>
                  <to>
                    <xdr:col>0</xdr:col>
                    <xdr:colOff>9525</xdr:colOff>
                    <xdr:row>131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1096" name="Check Box 1093">
              <controlPr defaultSize="0" autoFill="0" autoLine="0" autoPict="0">
                <anchor moveWithCells="1">
                  <from>
                    <xdr:col>0</xdr:col>
                    <xdr:colOff>0</xdr:colOff>
                    <xdr:row>130</xdr:row>
                    <xdr:rowOff>0</xdr:rowOff>
                  </from>
                  <to>
                    <xdr:col>0</xdr:col>
                    <xdr:colOff>9525</xdr:colOff>
                    <xdr:row>131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1097" name="Check Box 1094">
              <controlPr defaultSize="0" autoFill="0" autoLine="0" autoPict="0">
                <anchor moveWithCells="1">
                  <from>
                    <xdr:col>0</xdr:col>
                    <xdr:colOff>0</xdr:colOff>
                    <xdr:row>131</xdr:row>
                    <xdr:rowOff>0</xdr:rowOff>
                  </from>
                  <to>
                    <xdr:col>0</xdr:col>
                    <xdr:colOff>9525</xdr:colOff>
                    <xdr:row>132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1098" name="Check Box 1095">
              <controlPr defaultSize="0" autoFill="0" autoLine="0" autoPict="0">
                <anchor moveWithCells="1">
                  <from>
                    <xdr:col>0</xdr:col>
                    <xdr:colOff>0</xdr:colOff>
                    <xdr:row>131</xdr:row>
                    <xdr:rowOff>0</xdr:rowOff>
                  </from>
                  <to>
                    <xdr:col>0</xdr:col>
                    <xdr:colOff>9525</xdr:colOff>
                    <xdr:row>132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4" r:id="rId1099" name="Check Box 1096">
              <controlPr defaultSize="0" autoFill="0" autoLine="0" autoPict="0">
                <anchor moveWithCells="1">
                  <from>
                    <xdr:col>0</xdr:col>
                    <xdr:colOff>0</xdr:colOff>
                    <xdr:row>133</xdr:row>
                    <xdr:rowOff>0</xdr:rowOff>
                  </from>
                  <to>
                    <xdr:col>0</xdr:col>
                    <xdr:colOff>9525</xdr:colOff>
                    <xdr:row>134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5" r:id="rId1100" name="Check Box 1097">
              <controlPr defaultSize="0" autoFill="0" autoLine="0" autoPict="0">
                <anchor moveWithCells="1">
                  <from>
                    <xdr:col>0</xdr:col>
                    <xdr:colOff>0</xdr:colOff>
                    <xdr:row>133</xdr:row>
                    <xdr:rowOff>0</xdr:rowOff>
                  </from>
                  <to>
                    <xdr:col>0</xdr:col>
                    <xdr:colOff>9525</xdr:colOff>
                    <xdr:row>134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6" r:id="rId1101" name="Check Box 1098">
              <controlPr defaultSize="0" autoFill="0" autoLine="0" autoPict="0">
                <anchor moveWithCells="1">
                  <from>
                    <xdr:col>0</xdr:col>
                    <xdr:colOff>0</xdr:colOff>
                    <xdr:row>133</xdr:row>
                    <xdr:rowOff>0</xdr:rowOff>
                  </from>
                  <to>
                    <xdr:col>0</xdr:col>
                    <xdr:colOff>9525</xdr:colOff>
                    <xdr:row>134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7" r:id="rId1102" name="Check Box 1099">
              <controlPr defaultSize="0" autoFill="0" autoLine="0" autoPict="0">
                <anchor moveWithCells="1">
                  <from>
                    <xdr:col>0</xdr:col>
                    <xdr:colOff>0</xdr:colOff>
                    <xdr:row>133</xdr:row>
                    <xdr:rowOff>0</xdr:rowOff>
                  </from>
                  <to>
                    <xdr:col>0</xdr:col>
                    <xdr:colOff>9525</xdr:colOff>
                    <xdr:row>134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8" r:id="rId1103" name="Check Box 1100">
              <controlPr defaultSize="0" autoFill="0" autoLine="0" autoPict="0">
                <anchor moveWithCells="1">
                  <from>
                    <xdr:col>0</xdr:col>
                    <xdr:colOff>0</xdr:colOff>
                    <xdr:row>134</xdr:row>
                    <xdr:rowOff>0</xdr:rowOff>
                  </from>
                  <to>
                    <xdr:col>0</xdr:col>
                    <xdr:colOff>9525</xdr:colOff>
                    <xdr:row>135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9" r:id="rId1104" name="Check Box 1101">
              <controlPr defaultSize="0" autoFill="0" autoLine="0" autoPict="0">
                <anchor moveWithCells="1">
                  <from>
                    <xdr:col>0</xdr:col>
                    <xdr:colOff>0</xdr:colOff>
                    <xdr:row>134</xdr:row>
                    <xdr:rowOff>0</xdr:rowOff>
                  </from>
                  <to>
                    <xdr:col>0</xdr:col>
                    <xdr:colOff>9525</xdr:colOff>
                    <xdr:row>135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0" r:id="rId1105" name="Check Box 1102">
              <controlPr defaultSize="0" autoFill="0" autoLine="0" autoPict="0">
                <anchor moveWithCells="1">
                  <from>
                    <xdr:col>0</xdr:col>
                    <xdr:colOff>0</xdr:colOff>
                    <xdr:row>136</xdr:row>
                    <xdr:rowOff>0</xdr:rowOff>
                  </from>
                  <to>
                    <xdr:col>0</xdr:col>
                    <xdr:colOff>9525</xdr:colOff>
                    <xdr:row>137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1" r:id="rId1106" name="Check Box 1103">
              <controlPr defaultSize="0" autoFill="0" autoLine="0" autoPict="0">
                <anchor moveWithCells="1">
                  <from>
                    <xdr:col>0</xdr:col>
                    <xdr:colOff>0</xdr:colOff>
                    <xdr:row>136</xdr:row>
                    <xdr:rowOff>0</xdr:rowOff>
                  </from>
                  <to>
                    <xdr:col>0</xdr:col>
                    <xdr:colOff>9525</xdr:colOff>
                    <xdr:row>137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2" r:id="rId1107" name="Check Box 1104">
              <controlPr defaultSize="0" autoFill="0" autoLine="0" autoPict="0">
                <anchor moveWithCells="1">
                  <from>
                    <xdr:col>0</xdr:col>
                    <xdr:colOff>0</xdr:colOff>
                    <xdr:row>136</xdr:row>
                    <xdr:rowOff>0</xdr:rowOff>
                  </from>
                  <to>
                    <xdr:col>0</xdr:col>
                    <xdr:colOff>9525</xdr:colOff>
                    <xdr:row>137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" r:id="rId1108" name="Check Box 1105">
              <controlPr defaultSize="0" autoFill="0" autoLine="0" autoPict="0">
                <anchor moveWithCells="1">
                  <from>
                    <xdr:col>0</xdr:col>
                    <xdr:colOff>0</xdr:colOff>
                    <xdr:row>136</xdr:row>
                    <xdr:rowOff>0</xdr:rowOff>
                  </from>
                  <to>
                    <xdr:col>0</xdr:col>
                    <xdr:colOff>9525</xdr:colOff>
                    <xdr:row>137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4" r:id="rId1109" name="Check Box 1106">
              <controlPr defaultSize="0" autoFill="0" autoLine="0" autoPict="0">
                <anchor moveWithCells="1">
                  <from>
                    <xdr:col>0</xdr:col>
                    <xdr:colOff>0</xdr:colOff>
                    <xdr:row>137</xdr:row>
                    <xdr:rowOff>0</xdr:rowOff>
                  </from>
                  <to>
                    <xdr:col>0</xdr:col>
                    <xdr:colOff>9525</xdr:colOff>
                    <xdr:row>138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5" r:id="rId1110" name="Check Box 1107">
              <controlPr defaultSize="0" autoFill="0" autoLine="0" autoPict="0">
                <anchor moveWithCells="1">
                  <from>
                    <xdr:col>0</xdr:col>
                    <xdr:colOff>0</xdr:colOff>
                    <xdr:row>137</xdr:row>
                    <xdr:rowOff>0</xdr:rowOff>
                  </from>
                  <to>
                    <xdr:col>0</xdr:col>
                    <xdr:colOff>9525</xdr:colOff>
                    <xdr:row>138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" r:id="rId1111" name="Check Box 1108">
              <controlPr defaultSize="0" autoFill="0" autoLine="0" autoPict="0">
                <anchor moveWithCells="1">
                  <from>
                    <xdr:col>0</xdr:col>
                    <xdr:colOff>0</xdr:colOff>
                    <xdr:row>139</xdr:row>
                    <xdr:rowOff>0</xdr:rowOff>
                  </from>
                  <to>
                    <xdr:col>0</xdr:col>
                    <xdr:colOff>9525</xdr:colOff>
                    <xdr:row>140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7" r:id="rId1112" name="Check Box 1109">
              <controlPr defaultSize="0" autoFill="0" autoLine="0" autoPict="0">
                <anchor moveWithCells="1">
                  <from>
                    <xdr:col>0</xdr:col>
                    <xdr:colOff>0</xdr:colOff>
                    <xdr:row>139</xdr:row>
                    <xdr:rowOff>0</xdr:rowOff>
                  </from>
                  <to>
                    <xdr:col>0</xdr:col>
                    <xdr:colOff>9525</xdr:colOff>
                    <xdr:row>140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8" r:id="rId1113" name="Check Box 1110">
              <controlPr defaultSize="0" autoFill="0" autoLine="0" autoPict="0">
                <anchor moveWithCells="1">
                  <from>
                    <xdr:col>0</xdr:col>
                    <xdr:colOff>0</xdr:colOff>
                    <xdr:row>139</xdr:row>
                    <xdr:rowOff>0</xdr:rowOff>
                  </from>
                  <to>
                    <xdr:col>0</xdr:col>
                    <xdr:colOff>9525</xdr:colOff>
                    <xdr:row>140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9" r:id="rId1114" name="Check Box 1111">
              <controlPr defaultSize="0" autoFill="0" autoLine="0" autoPict="0">
                <anchor moveWithCells="1">
                  <from>
                    <xdr:col>0</xdr:col>
                    <xdr:colOff>0</xdr:colOff>
                    <xdr:row>139</xdr:row>
                    <xdr:rowOff>0</xdr:rowOff>
                  </from>
                  <to>
                    <xdr:col>0</xdr:col>
                    <xdr:colOff>9525</xdr:colOff>
                    <xdr:row>140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0" r:id="rId1115" name="Check Box 1112">
              <controlPr defaultSize="0" autoFill="0" autoLine="0" autoPict="0">
                <anchor moveWithCells="1">
                  <from>
                    <xdr:col>0</xdr:col>
                    <xdr:colOff>0</xdr:colOff>
                    <xdr:row>140</xdr:row>
                    <xdr:rowOff>0</xdr:rowOff>
                  </from>
                  <to>
                    <xdr:col>0</xdr:col>
                    <xdr:colOff>9525</xdr:colOff>
                    <xdr:row>141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1" r:id="rId1116" name="Check Box 1113">
              <controlPr defaultSize="0" autoFill="0" autoLine="0" autoPict="0">
                <anchor moveWithCells="1">
                  <from>
                    <xdr:col>0</xdr:col>
                    <xdr:colOff>0</xdr:colOff>
                    <xdr:row>140</xdr:row>
                    <xdr:rowOff>0</xdr:rowOff>
                  </from>
                  <to>
                    <xdr:col>0</xdr:col>
                    <xdr:colOff>9525</xdr:colOff>
                    <xdr:row>141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2" r:id="rId1117" name="Check Box 1114">
              <controlPr defaultSize="0" autoFill="0" autoLine="0" autoPict="0">
                <anchor moveWithCells="1">
                  <from>
                    <xdr:col>0</xdr:col>
                    <xdr:colOff>0</xdr:colOff>
                    <xdr:row>142</xdr:row>
                    <xdr:rowOff>0</xdr:rowOff>
                  </from>
                  <to>
                    <xdr:col>0</xdr:col>
                    <xdr:colOff>9525</xdr:colOff>
                    <xdr:row>143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3" r:id="rId1118" name="Check Box 1115">
              <controlPr defaultSize="0" autoFill="0" autoLine="0" autoPict="0">
                <anchor moveWithCells="1">
                  <from>
                    <xdr:col>0</xdr:col>
                    <xdr:colOff>0</xdr:colOff>
                    <xdr:row>142</xdr:row>
                    <xdr:rowOff>0</xdr:rowOff>
                  </from>
                  <to>
                    <xdr:col>0</xdr:col>
                    <xdr:colOff>9525</xdr:colOff>
                    <xdr:row>143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" r:id="rId1119" name="Check Box 1116">
              <controlPr defaultSize="0" autoFill="0" autoLine="0" autoPict="0">
                <anchor moveWithCells="1">
                  <from>
                    <xdr:col>0</xdr:col>
                    <xdr:colOff>0</xdr:colOff>
                    <xdr:row>142</xdr:row>
                    <xdr:rowOff>0</xdr:rowOff>
                  </from>
                  <to>
                    <xdr:col>0</xdr:col>
                    <xdr:colOff>9525</xdr:colOff>
                    <xdr:row>143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1120" name="Check Box 1117">
              <controlPr defaultSize="0" autoFill="0" autoLine="0" autoPict="0">
                <anchor moveWithCells="1">
                  <from>
                    <xdr:col>0</xdr:col>
                    <xdr:colOff>0</xdr:colOff>
                    <xdr:row>142</xdr:row>
                    <xdr:rowOff>0</xdr:rowOff>
                  </from>
                  <to>
                    <xdr:col>0</xdr:col>
                    <xdr:colOff>9525</xdr:colOff>
                    <xdr:row>143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6" r:id="rId1121" name="Check Box 1118">
              <controlPr defaultSize="0" autoFill="0" autoLine="0" autoPict="0">
                <anchor moveWithCells="1">
                  <from>
                    <xdr:col>0</xdr:col>
                    <xdr:colOff>0</xdr:colOff>
                    <xdr:row>143</xdr:row>
                    <xdr:rowOff>0</xdr:rowOff>
                  </from>
                  <to>
                    <xdr:col>0</xdr:col>
                    <xdr:colOff>9525</xdr:colOff>
                    <xdr:row>144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7" r:id="rId1122" name="Check Box 1119">
              <controlPr defaultSize="0" autoFill="0" autoLine="0" autoPict="0">
                <anchor moveWithCells="1">
                  <from>
                    <xdr:col>0</xdr:col>
                    <xdr:colOff>0</xdr:colOff>
                    <xdr:row>143</xdr:row>
                    <xdr:rowOff>0</xdr:rowOff>
                  </from>
                  <to>
                    <xdr:col>0</xdr:col>
                    <xdr:colOff>9525</xdr:colOff>
                    <xdr:row>144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8" r:id="rId1123" name="Check Box 1120">
              <controlPr defaultSize="0" autoFill="0" autoLine="0" autoPict="0">
                <anchor moveWithCells="1">
                  <from>
                    <xdr:col>0</xdr:col>
                    <xdr:colOff>0</xdr:colOff>
                    <xdr:row>145</xdr:row>
                    <xdr:rowOff>0</xdr:rowOff>
                  </from>
                  <to>
                    <xdr:col>0</xdr:col>
                    <xdr:colOff>9525</xdr:colOff>
                    <xdr:row>146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9" r:id="rId1124" name="Check Box 1121">
              <controlPr defaultSize="0" autoFill="0" autoLine="0" autoPict="0">
                <anchor moveWithCells="1">
                  <from>
                    <xdr:col>0</xdr:col>
                    <xdr:colOff>0</xdr:colOff>
                    <xdr:row>145</xdr:row>
                    <xdr:rowOff>0</xdr:rowOff>
                  </from>
                  <to>
                    <xdr:col>0</xdr:col>
                    <xdr:colOff>9525</xdr:colOff>
                    <xdr:row>146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0" r:id="rId1125" name="Check Box 1122">
              <controlPr defaultSize="0" autoFill="0" autoLine="0" autoPict="0">
                <anchor moveWithCells="1">
                  <from>
                    <xdr:col>0</xdr:col>
                    <xdr:colOff>0</xdr:colOff>
                    <xdr:row>145</xdr:row>
                    <xdr:rowOff>0</xdr:rowOff>
                  </from>
                  <to>
                    <xdr:col>0</xdr:col>
                    <xdr:colOff>9525</xdr:colOff>
                    <xdr:row>146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1" r:id="rId1126" name="Check Box 1123">
              <controlPr defaultSize="0" autoFill="0" autoLine="0" autoPict="0">
                <anchor moveWithCells="1">
                  <from>
                    <xdr:col>0</xdr:col>
                    <xdr:colOff>0</xdr:colOff>
                    <xdr:row>145</xdr:row>
                    <xdr:rowOff>0</xdr:rowOff>
                  </from>
                  <to>
                    <xdr:col>0</xdr:col>
                    <xdr:colOff>9525</xdr:colOff>
                    <xdr:row>146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2" r:id="rId1127" name="Check Box 1124">
              <controlPr defaultSize="0" autoFill="0" autoLine="0" autoPict="0">
                <anchor moveWithCells="1">
                  <from>
                    <xdr:col>0</xdr:col>
                    <xdr:colOff>0</xdr:colOff>
                    <xdr:row>146</xdr:row>
                    <xdr:rowOff>0</xdr:rowOff>
                  </from>
                  <to>
                    <xdr:col>0</xdr:col>
                    <xdr:colOff>9525</xdr:colOff>
                    <xdr:row>147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3" r:id="rId1128" name="Check Box 1125">
              <controlPr defaultSize="0" autoFill="0" autoLine="0" autoPict="0">
                <anchor moveWithCells="1">
                  <from>
                    <xdr:col>0</xdr:col>
                    <xdr:colOff>0</xdr:colOff>
                    <xdr:row>146</xdr:row>
                    <xdr:rowOff>0</xdr:rowOff>
                  </from>
                  <to>
                    <xdr:col>0</xdr:col>
                    <xdr:colOff>9525</xdr:colOff>
                    <xdr:row>147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" r:id="rId1129" name="Check Box 1126">
              <controlPr defaultSize="0" autoFill="0" autoLine="0" autoPict="0">
                <anchor moveWithCells="1">
                  <from>
                    <xdr:col>0</xdr:col>
                    <xdr:colOff>0</xdr:colOff>
                    <xdr:row>148</xdr:row>
                    <xdr:rowOff>0</xdr:rowOff>
                  </from>
                  <to>
                    <xdr:col>0</xdr:col>
                    <xdr:colOff>9525</xdr:colOff>
                    <xdr:row>149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" r:id="rId1130" name="Check Box 1127">
              <controlPr defaultSize="0" autoFill="0" autoLine="0" autoPict="0">
                <anchor moveWithCells="1">
                  <from>
                    <xdr:col>0</xdr:col>
                    <xdr:colOff>0</xdr:colOff>
                    <xdr:row>148</xdr:row>
                    <xdr:rowOff>0</xdr:rowOff>
                  </from>
                  <to>
                    <xdr:col>0</xdr:col>
                    <xdr:colOff>9525</xdr:colOff>
                    <xdr:row>149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" r:id="rId1131" name="Check Box 1128">
              <controlPr defaultSize="0" autoFill="0" autoLine="0" autoPict="0">
                <anchor moveWithCells="1">
                  <from>
                    <xdr:col>0</xdr:col>
                    <xdr:colOff>0</xdr:colOff>
                    <xdr:row>148</xdr:row>
                    <xdr:rowOff>0</xdr:rowOff>
                  </from>
                  <to>
                    <xdr:col>0</xdr:col>
                    <xdr:colOff>9525</xdr:colOff>
                    <xdr:row>149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" r:id="rId1132" name="Check Box 1129">
              <controlPr defaultSize="0" autoFill="0" autoLine="0" autoPict="0">
                <anchor moveWithCells="1">
                  <from>
                    <xdr:col>0</xdr:col>
                    <xdr:colOff>0</xdr:colOff>
                    <xdr:row>148</xdr:row>
                    <xdr:rowOff>0</xdr:rowOff>
                  </from>
                  <to>
                    <xdr:col>0</xdr:col>
                    <xdr:colOff>9525</xdr:colOff>
                    <xdr:row>149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" r:id="rId1133" name="Check Box 1130">
              <controlPr defaultSize="0" autoFill="0" autoLine="0" autoPict="0">
                <anchor moveWithCells="1">
                  <from>
                    <xdr:col>0</xdr:col>
                    <xdr:colOff>0</xdr:colOff>
                    <xdr:row>149</xdr:row>
                    <xdr:rowOff>0</xdr:rowOff>
                  </from>
                  <to>
                    <xdr:col>0</xdr:col>
                    <xdr:colOff>9525</xdr:colOff>
                    <xdr:row>150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" r:id="rId1134" name="Check Box 1131">
              <controlPr defaultSize="0" autoFill="0" autoLine="0" autoPict="0">
                <anchor moveWithCells="1">
                  <from>
                    <xdr:col>0</xdr:col>
                    <xdr:colOff>0</xdr:colOff>
                    <xdr:row>149</xdr:row>
                    <xdr:rowOff>0</xdr:rowOff>
                  </from>
                  <to>
                    <xdr:col>0</xdr:col>
                    <xdr:colOff>9525</xdr:colOff>
                    <xdr:row>150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" r:id="rId1135" name="Check Box 1132">
              <controlPr defaultSize="0" autoFill="0" autoLine="0" autoPict="0">
                <anchor moveWithCells="1">
                  <from>
                    <xdr:col>0</xdr:col>
                    <xdr:colOff>0</xdr:colOff>
                    <xdr:row>151</xdr:row>
                    <xdr:rowOff>0</xdr:rowOff>
                  </from>
                  <to>
                    <xdr:col>0</xdr:col>
                    <xdr:colOff>9525</xdr:colOff>
                    <xdr:row>152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" r:id="rId1136" name="Check Box 1133">
              <controlPr defaultSize="0" autoFill="0" autoLine="0" autoPict="0">
                <anchor moveWithCells="1">
                  <from>
                    <xdr:col>0</xdr:col>
                    <xdr:colOff>0</xdr:colOff>
                    <xdr:row>151</xdr:row>
                    <xdr:rowOff>0</xdr:rowOff>
                  </from>
                  <to>
                    <xdr:col>0</xdr:col>
                    <xdr:colOff>9525</xdr:colOff>
                    <xdr:row>152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" r:id="rId1137" name="Check Box 1134">
              <controlPr defaultSize="0" autoFill="0" autoLine="0" autoPict="0">
                <anchor moveWithCells="1">
                  <from>
                    <xdr:col>0</xdr:col>
                    <xdr:colOff>0</xdr:colOff>
                    <xdr:row>151</xdr:row>
                    <xdr:rowOff>0</xdr:rowOff>
                  </from>
                  <to>
                    <xdr:col>0</xdr:col>
                    <xdr:colOff>9525</xdr:colOff>
                    <xdr:row>152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3" r:id="rId1138" name="Check Box 1135">
              <controlPr defaultSize="0" autoFill="0" autoLine="0" autoPict="0">
                <anchor moveWithCells="1">
                  <from>
                    <xdr:col>0</xdr:col>
                    <xdr:colOff>0</xdr:colOff>
                    <xdr:row>151</xdr:row>
                    <xdr:rowOff>0</xdr:rowOff>
                  </from>
                  <to>
                    <xdr:col>0</xdr:col>
                    <xdr:colOff>9525</xdr:colOff>
                    <xdr:row>152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" r:id="rId1139" name="Check Box 1136">
              <controlPr defaultSize="0" autoFill="0" autoLine="0" autoPict="0">
                <anchor moveWithCells="1">
                  <from>
                    <xdr:col>0</xdr:col>
                    <xdr:colOff>0</xdr:colOff>
                    <xdr:row>152</xdr:row>
                    <xdr:rowOff>0</xdr:rowOff>
                  </from>
                  <to>
                    <xdr:col>0</xdr:col>
                    <xdr:colOff>9525</xdr:colOff>
                    <xdr:row>153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5" r:id="rId1140" name="Check Box 1137">
              <controlPr defaultSize="0" autoFill="0" autoLine="0" autoPict="0">
                <anchor moveWithCells="1">
                  <from>
                    <xdr:col>0</xdr:col>
                    <xdr:colOff>0</xdr:colOff>
                    <xdr:row>152</xdr:row>
                    <xdr:rowOff>0</xdr:rowOff>
                  </from>
                  <to>
                    <xdr:col>0</xdr:col>
                    <xdr:colOff>9525</xdr:colOff>
                    <xdr:row>153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6" r:id="rId1141" name="Check Box 1138">
              <controlPr defaultSize="0" autoFill="0" autoLine="0" autoPict="0">
                <anchor moveWithCells="1">
                  <from>
                    <xdr:col>0</xdr:col>
                    <xdr:colOff>0</xdr:colOff>
                    <xdr:row>154</xdr:row>
                    <xdr:rowOff>0</xdr:rowOff>
                  </from>
                  <to>
                    <xdr:col>0</xdr:col>
                    <xdr:colOff>9525</xdr:colOff>
                    <xdr:row>155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7" r:id="rId1142" name="Check Box 1139">
              <controlPr defaultSize="0" autoFill="0" autoLine="0" autoPict="0">
                <anchor moveWithCells="1">
                  <from>
                    <xdr:col>0</xdr:col>
                    <xdr:colOff>0</xdr:colOff>
                    <xdr:row>154</xdr:row>
                    <xdr:rowOff>0</xdr:rowOff>
                  </from>
                  <to>
                    <xdr:col>0</xdr:col>
                    <xdr:colOff>9525</xdr:colOff>
                    <xdr:row>155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8" r:id="rId1143" name="Check Box 1140">
              <controlPr defaultSize="0" autoFill="0" autoLine="0" autoPict="0">
                <anchor moveWithCells="1">
                  <from>
                    <xdr:col>0</xdr:col>
                    <xdr:colOff>0</xdr:colOff>
                    <xdr:row>154</xdr:row>
                    <xdr:rowOff>0</xdr:rowOff>
                  </from>
                  <to>
                    <xdr:col>0</xdr:col>
                    <xdr:colOff>9525</xdr:colOff>
                    <xdr:row>155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9" r:id="rId1144" name="Check Box 1141">
              <controlPr defaultSize="0" autoFill="0" autoLine="0" autoPict="0">
                <anchor moveWithCells="1">
                  <from>
                    <xdr:col>0</xdr:col>
                    <xdr:colOff>0</xdr:colOff>
                    <xdr:row>154</xdr:row>
                    <xdr:rowOff>0</xdr:rowOff>
                  </from>
                  <to>
                    <xdr:col>0</xdr:col>
                    <xdr:colOff>9525</xdr:colOff>
                    <xdr:row>155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0" r:id="rId1145" name="Check Box 1142">
              <controlPr defaultSize="0" autoFill="0" autoLine="0" autoPict="0">
                <anchor moveWithCells="1">
                  <from>
                    <xdr:col>0</xdr:col>
                    <xdr:colOff>0</xdr:colOff>
                    <xdr:row>155</xdr:row>
                    <xdr:rowOff>0</xdr:rowOff>
                  </from>
                  <to>
                    <xdr:col>0</xdr:col>
                    <xdr:colOff>9525</xdr:colOff>
                    <xdr:row>156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1" r:id="rId1146" name="Check Box 1143">
              <controlPr defaultSize="0" autoFill="0" autoLine="0" autoPict="0">
                <anchor moveWithCells="1">
                  <from>
                    <xdr:col>0</xdr:col>
                    <xdr:colOff>0</xdr:colOff>
                    <xdr:row>155</xdr:row>
                    <xdr:rowOff>0</xdr:rowOff>
                  </from>
                  <to>
                    <xdr:col>0</xdr:col>
                    <xdr:colOff>9525</xdr:colOff>
                    <xdr:row>156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2" r:id="rId1147" name="Check Box 1144">
              <controlPr defaultSize="0" autoFill="0" autoLine="0" autoPict="0">
                <anchor moveWithCells="1">
                  <from>
                    <xdr:col>0</xdr:col>
                    <xdr:colOff>0</xdr:colOff>
                    <xdr:row>157</xdr:row>
                    <xdr:rowOff>0</xdr:rowOff>
                  </from>
                  <to>
                    <xdr:col>0</xdr:col>
                    <xdr:colOff>9525</xdr:colOff>
                    <xdr:row>158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3" r:id="rId1148" name="Check Box 1145">
              <controlPr defaultSize="0" autoFill="0" autoLine="0" autoPict="0">
                <anchor moveWithCells="1">
                  <from>
                    <xdr:col>0</xdr:col>
                    <xdr:colOff>0</xdr:colOff>
                    <xdr:row>157</xdr:row>
                    <xdr:rowOff>0</xdr:rowOff>
                  </from>
                  <to>
                    <xdr:col>0</xdr:col>
                    <xdr:colOff>9525</xdr:colOff>
                    <xdr:row>158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" r:id="rId1149" name="Check Box 1146">
              <controlPr defaultSize="0" autoFill="0" autoLine="0" autoPict="0">
                <anchor moveWithCells="1">
                  <from>
                    <xdr:col>0</xdr:col>
                    <xdr:colOff>0</xdr:colOff>
                    <xdr:row>157</xdr:row>
                    <xdr:rowOff>0</xdr:rowOff>
                  </from>
                  <to>
                    <xdr:col>0</xdr:col>
                    <xdr:colOff>9525</xdr:colOff>
                    <xdr:row>158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" r:id="rId1150" name="Check Box 1147">
              <controlPr defaultSize="0" autoFill="0" autoLine="0" autoPict="0">
                <anchor moveWithCells="1">
                  <from>
                    <xdr:col>0</xdr:col>
                    <xdr:colOff>0</xdr:colOff>
                    <xdr:row>157</xdr:row>
                    <xdr:rowOff>0</xdr:rowOff>
                  </from>
                  <to>
                    <xdr:col>0</xdr:col>
                    <xdr:colOff>9525</xdr:colOff>
                    <xdr:row>158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6" r:id="rId1151" name="Check Box 1148">
              <controlPr defaultSize="0" autoFill="0" autoLine="0" autoPict="0">
                <anchor moveWithCells="1">
                  <from>
                    <xdr:col>0</xdr:col>
                    <xdr:colOff>0</xdr:colOff>
                    <xdr:row>158</xdr:row>
                    <xdr:rowOff>0</xdr:rowOff>
                  </from>
                  <to>
                    <xdr:col>0</xdr:col>
                    <xdr:colOff>9525</xdr:colOff>
                    <xdr:row>159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7" r:id="rId1152" name="Check Box 1149">
              <controlPr defaultSize="0" autoFill="0" autoLine="0" autoPict="0">
                <anchor moveWithCells="1">
                  <from>
                    <xdr:col>0</xdr:col>
                    <xdr:colOff>0</xdr:colOff>
                    <xdr:row>158</xdr:row>
                    <xdr:rowOff>0</xdr:rowOff>
                  </from>
                  <to>
                    <xdr:col>0</xdr:col>
                    <xdr:colOff>9525</xdr:colOff>
                    <xdr:row>159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8" r:id="rId1153" name="Check Box 1150">
              <controlPr defaultSize="0" autoFill="0" autoLine="0" autoPict="0">
                <anchor moveWithCells="1">
                  <from>
                    <xdr:col>0</xdr:col>
                    <xdr:colOff>0</xdr:colOff>
                    <xdr:row>160</xdr:row>
                    <xdr:rowOff>0</xdr:rowOff>
                  </from>
                  <to>
                    <xdr:col>0</xdr:col>
                    <xdr:colOff>9525</xdr:colOff>
                    <xdr:row>161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9" r:id="rId1154" name="Check Box 1151">
              <controlPr defaultSize="0" autoFill="0" autoLine="0" autoPict="0">
                <anchor moveWithCells="1">
                  <from>
                    <xdr:col>0</xdr:col>
                    <xdr:colOff>0</xdr:colOff>
                    <xdr:row>160</xdr:row>
                    <xdr:rowOff>0</xdr:rowOff>
                  </from>
                  <to>
                    <xdr:col>0</xdr:col>
                    <xdr:colOff>9525</xdr:colOff>
                    <xdr:row>161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0" r:id="rId1155" name="Check Box 1152">
              <controlPr defaultSize="0" autoFill="0" autoLine="0" autoPict="0">
                <anchor moveWithCells="1">
                  <from>
                    <xdr:col>0</xdr:col>
                    <xdr:colOff>0</xdr:colOff>
                    <xdr:row>160</xdr:row>
                    <xdr:rowOff>0</xdr:rowOff>
                  </from>
                  <to>
                    <xdr:col>0</xdr:col>
                    <xdr:colOff>9525</xdr:colOff>
                    <xdr:row>161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1" r:id="rId1156" name="Check Box 1153">
              <controlPr defaultSize="0" autoFill="0" autoLine="0" autoPict="0">
                <anchor moveWithCells="1">
                  <from>
                    <xdr:col>0</xdr:col>
                    <xdr:colOff>0</xdr:colOff>
                    <xdr:row>160</xdr:row>
                    <xdr:rowOff>0</xdr:rowOff>
                  </from>
                  <to>
                    <xdr:col>0</xdr:col>
                    <xdr:colOff>9525</xdr:colOff>
                    <xdr:row>161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2" r:id="rId1157" name="Check Box 1154">
              <controlPr defaultSize="0" autoFill="0" autoLine="0" autoPict="0">
                <anchor moveWithCells="1">
                  <from>
                    <xdr:col>0</xdr:col>
                    <xdr:colOff>0</xdr:colOff>
                    <xdr:row>161</xdr:row>
                    <xdr:rowOff>0</xdr:rowOff>
                  </from>
                  <to>
                    <xdr:col>0</xdr:col>
                    <xdr:colOff>9525</xdr:colOff>
                    <xdr:row>162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3" r:id="rId1158" name="Check Box 1155">
              <controlPr defaultSize="0" autoFill="0" autoLine="0" autoPict="0">
                <anchor moveWithCells="1">
                  <from>
                    <xdr:col>0</xdr:col>
                    <xdr:colOff>0</xdr:colOff>
                    <xdr:row>161</xdr:row>
                    <xdr:rowOff>0</xdr:rowOff>
                  </from>
                  <to>
                    <xdr:col>0</xdr:col>
                    <xdr:colOff>9525</xdr:colOff>
                    <xdr:row>162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4" r:id="rId1159" name="Check Box 1156">
              <controlPr defaultSize="0" autoFill="0" autoLine="0" autoPict="0">
                <anchor moveWithCells="1">
                  <from>
                    <xdr:col>0</xdr:col>
                    <xdr:colOff>0</xdr:colOff>
                    <xdr:row>163</xdr:row>
                    <xdr:rowOff>0</xdr:rowOff>
                  </from>
                  <to>
                    <xdr:col>0</xdr:col>
                    <xdr:colOff>9525</xdr:colOff>
                    <xdr:row>164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" r:id="rId1160" name="Check Box 1157">
              <controlPr defaultSize="0" autoFill="0" autoLine="0" autoPict="0">
                <anchor moveWithCells="1">
                  <from>
                    <xdr:col>0</xdr:col>
                    <xdr:colOff>0</xdr:colOff>
                    <xdr:row>163</xdr:row>
                    <xdr:rowOff>0</xdr:rowOff>
                  </from>
                  <to>
                    <xdr:col>0</xdr:col>
                    <xdr:colOff>9525</xdr:colOff>
                    <xdr:row>164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6" r:id="rId1161" name="Check Box 1158">
              <controlPr defaultSize="0" autoFill="0" autoLine="0" autoPict="0">
                <anchor moveWithCells="1">
                  <from>
                    <xdr:col>0</xdr:col>
                    <xdr:colOff>0</xdr:colOff>
                    <xdr:row>163</xdr:row>
                    <xdr:rowOff>0</xdr:rowOff>
                  </from>
                  <to>
                    <xdr:col>0</xdr:col>
                    <xdr:colOff>9525</xdr:colOff>
                    <xdr:row>164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7" r:id="rId1162" name="Check Box 1159">
              <controlPr defaultSize="0" autoFill="0" autoLine="0" autoPict="0">
                <anchor moveWithCells="1">
                  <from>
                    <xdr:col>0</xdr:col>
                    <xdr:colOff>0</xdr:colOff>
                    <xdr:row>163</xdr:row>
                    <xdr:rowOff>0</xdr:rowOff>
                  </from>
                  <to>
                    <xdr:col>0</xdr:col>
                    <xdr:colOff>9525</xdr:colOff>
                    <xdr:row>164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8" r:id="rId1163" name="Check Box 1160">
              <controlPr defaultSize="0" autoFill="0" autoLine="0" autoPict="0">
                <anchor moveWithCells="1">
                  <from>
                    <xdr:col>0</xdr:col>
                    <xdr:colOff>0</xdr:colOff>
                    <xdr:row>164</xdr:row>
                    <xdr:rowOff>0</xdr:rowOff>
                  </from>
                  <to>
                    <xdr:col>0</xdr:col>
                    <xdr:colOff>9525</xdr:colOff>
                    <xdr:row>165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9" r:id="rId1164" name="Check Box 1161">
              <controlPr defaultSize="0" autoFill="0" autoLine="0" autoPict="0">
                <anchor moveWithCells="1">
                  <from>
                    <xdr:col>0</xdr:col>
                    <xdr:colOff>0</xdr:colOff>
                    <xdr:row>164</xdr:row>
                    <xdr:rowOff>0</xdr:rowOff>
                  </from>
                  <to>
                    <xdr:col>0</xdr:col>
                    <xdr:colOff>9525</xdr:colOff>
                    <xdr:row>165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0" r:id="rId1165" name="Check Box 1162">
              <controlPr defaultSize="0" autoFill="0" autoLine="0" autoPict="0">
                <anchor moveWithCells="1">
                  <from>
                    <xdr:col>0</xdr:col>
                    <xdr:colOff>0</xdr:colOff>
                    <xdr:row>166</xdr:row>
                    <xdr:rowOff>0</xdr:rowOff>
                  </from>
                  <to>
                    <xdr:col>0</xdr:col>
                    <xdr:colOff>9525</xdr:colOff>
                    <xdr:row>167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1" r:id="rId1166" name="Check Box 1163">
              <controlPr defaultSize="0" autoFill="0" autoLine="0" autoPict="0">
                <anchor moveWithCells="1">
                  <from>
                    <xdr:col>0</xdr:col>
                    <xdr:colOff>0</xdr:colOff>
                    <xdr:row>166</xdr:row>
                    <xdr:rowOff>0</xdr:rowOff>
                  </from>
                  <to>
                    <xdr:col>0</xdr:col>
                    <xdr:colOff>9525</xdr:colOff>
                    <xdr:row>167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2" r:id="rId1167" name="Check Box 1164">
              <controlPr defaultSize="0" autoFill="0" autoLine="0" autoPict="0">
                <anchor moveWithCells="1">
                  <from>
                    <xdr:col>0</xdr:col>
                    <xdr:colOff>0</xdr:colOff>
                    <xdr:row>166</xdr:row>
                    <xdr:rowOff>0</xdr:rowOff>
                  </from>
                  <to>
                    <xdr:col>0</xdr:col>
                    <xdr:colOff>9525</xdr:colOff>
                    <xdr:row>167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3" r:id="rId1168" name="Check Box 1165">
              <controlPr defaultSize="0" autoFill="0" autoLine="0" autoPict="0">
                <anchor moveWithCells="1">
                  <from>
                    <xdr:col>0</xdr:col>
                    <xdr:colOff>0</xdr:colOff>
                    <xdr:row>166</xdr:row>
                    <xdr:rowOff>0</xdr:rowOff>
                  </from>
                  <to>
                    <xdr:col>0</xdr:col>
                    <xdr:colOff>9525</xdr:colOff>
                    <xdr:row>167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4" r:id="rId1169" name="Check Box 1166">
              <controlPr defaultSize="0" autoFill="0" autoLine="0" autoPict="0">
                <anchor moveWithCells="1">
                  <from>
                    <xdr:col>0</xdr:col>
                    <xdr:colOff>0</xdr:colOff>
                    <xdr:row>167</xdr:row>
                    <xdr:rowOff>0</xdr:rowOff>
                  </from>
                  <to>
                    <xdr:col>0</xdr:col>
                    <xdr:colOff>9525</xdr:colOff>
                    <xdr:row>168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" r:id="rId1170" name="Check Box 1167">
              <controlPr defaultSize="0" autoFill="0" autoLine="0" autoPict="0">
                <anchor moveWithCells="1">
                  <from>
                    <xdr:col>0</xdr:col>
                    <xdr:colOff>0</xdr:colOff>
                    <xdr:row>167</xdr:row>
                    <xdr:rowOff>0</xdr:rowOff>
                  </from>
                  <to>
                    <xdr:col>0</xdr:col>
                    <xdr:colOff>9525</xdr:colOff>
                    <xdr:row>168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6" r:id="rId1171" name="Check Box 1168">
              <controlPr defaultSize="0" autoFill="0" autoLine="0" autoPict="0">
                <anchor moveWithCells="1">
                  <from>
                    <xdr:col>0</xdr:col>
                    <xdr:colOff>0</xdr:colOff>
                    <xdr:row>169</xdr:row>
                    <xdr:rowOff>0</xdr:rowOff>
                  </from>
                  <to>
                    <xdr:col>0</xdr:col>
                    <xdr:colOff>9525</xdr:colOff>
                    <xdr:row>170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7" r:id="rId1172" name="Check Box 1169">
              <controlPr defaultSize="0" autoFill="0" autoLine="0" autoPict="0">
                <anchor moveWithCells="1">
                  <from>
                    <xdr:col>0</xdr:col>
                    <xdr:colOff>0</xdr:colOff>
                    <xdr:row>169</xdr:row>
                    <xdr:rowOff>0</xdr:rowOff>
                  </from>
                  <to>
                    <xdr:col>0</xdr:col>
                    <xdr:colOff>9525</xdr:colOff>
                    <xdr:row>170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8" r:id="rId1173" name="Check Box 1170">
              <controlPr defaultSize="0" autoFill="0" autoLine="0" autoPict="0">
                <anchor moveWithCells="1">
                  <from>
                    <xdr:col>0</xdr:col>
                    <xdr:colOff>0</xdr:colOff>
                    <xdr:row>169</xdr:row>
                    <xdr:rowOff>0</xdr:rowOff>
                  </from>
                  <to>
                    <xdr:col>0</xdr:col>
                    <xdr:colOff>9525</xdr:colOff>
                    <xdr:row>170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9" r:id="rId1174" name="Check Box 1171">
              <controlPr defaultSize="0" autoFill="0" autoLine="0" autoPict="0">
                <anchor moveWithCells="1">
                  <from>
                    <xdr:col>0</xdr:col>
                    <xdr:colOff>0</xdr:colOff>
                    <xdr:row>169</xdr:row>
                    <xdr:rowOff>0</xdr:rowOff>
                  </from>
                  <to>
                    <xdr:col>0</xdr:col>
                    <xdr:colOff>9525</xdr:colOff>
                    <xdr:row>170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0" r:id="rId1175" name="Check Box 1172">
              <controlPr defaultSize="0" autoFill="0" autoLine="0" autoPict="0">
                <anchor moveWithCells="1">
                  <from>
                    <xdr:col>0</xdr:col>
                    <xdr:colOff>0</xdr:colOff>
                    <xdr:row>170</xdr:row>
                    <xdr:rowOff>0</xdr:rowOff>
                  </from>
                  <to>
                    <xdr:col>0</xdr:col>
                    <xdr:colOff>9525</xdr:colOff>
                    <xdr:row>171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1" r:id="rId1176" name="Check Box 1173">
              <controlPr defaultSize="0" autoFill="0" autoLine="0" autoPict="0">
                <anchor moveWithCells="1">
                  <from>
                    <xdr:col>0</xdr:col>
                    <xdr:colOff>0</xdr:colOff>
                    <xdr:row>170</xdr:row>
                    <xdr:rowOff>0</xdr:rowOff>
                  </from>
                  <to>
                    <xdr:col>0</xdr:col>
                    <xdr:colOff>9525</xdr:colOff>
                    <xdr:row>171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2" r:id="rId1177" name="Check Box 1174">
              <controlPr defaultSize="0" autoFill="0" autoLine="0" autoPict="0">
                <anchor moveWithCells="1">
                  <from>
                    <xdr:col>0</xdr:col>
                    <xdr:colOff>0</xdr:colOff>
                    <xdr:row>172</xdr:row>
                    <xdr:rowOff>0</xdr:rowOff>
                  </from>
                  <to>
                    <xdr:col>0</xdr:col>
                    <xdr:colOff>9525</xdr:colOff>
                    <xdr:row>173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3" r:id="rId1178" name="Check Box 1175">
              <controlPr defaultSize="0" autoFill="0" autoLine="0" autoPict="0">
                <anchor moveWithCells="1">
                  <from>
                    <xdr:col>0</xdr:col>
                    <xdr:colOff>0</xdr:colOff>
                    <xdr:row>172</xdr:row>
                    <xdr:rowOff>0</xdr:rowOff>
                  </from>
                  <to>
                    <xdr:col>0</xdr:col>
                    <xdr:colOff>9525</xdr:colOff>
                    <xdr:row>173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4" r:id="rId1179" name="Check Box 1176">
              <controlPr defaultSize="0" autoFill="0" autoLine="0" autoPict="0">
                <anchor moveWithCells="1">
                  <from>
                    <xdr:col>0</xdr:col>
                    <xdr:colOff>0</xdr:colOff>
                    <xdr:row>172</xdr:row>
                    <xdr:rowOff>0</xdr:rowOff>
                  </from>
                  <to>
                    <xdr:col>0</xdr:col>
                    <xdr:colOff>9525</xdr:colOff>
                    <xdr:row>173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" r:id="rId1180" name="Check Box 1177">
              <controlPr defaultSize="0" autoFill="0" autoLine="0" autoPict="0">
                <anchor moveWithCells="1">
                  <from>
                    <xdr:col>0</xdr:col>
                    <xdr:colOff>0</xdr:colOff>
                    <xdr:row>172</xdr:row>
                    <xdr:rowOff>0</xdr:rowOff>
                  </from>
                  <to>
                    <xdr:col>0</xdr:col>
                    <xdr:colOff>9525</xdr:colOff>
                    <xdr:row>173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6" r:id="rId1181" name="Check Box 1178">
              <controlPr defaultSize="0" autoFill="0" autoLine="0" autoPict="0">
                <anchor moveWithCells="1">
                  <from>
                    <xdr:col>0</xdr:col>
                    <xdr:colOff>0</xdr:colOff>
                    <xdr:row>173</xdr:row>
                    <xdr:rowOff>0</xdr:rowOff>
                  </from>
                  <to>
                    <xdr:col>0</xdr:col>
                    <xdr:colOff>9525</xdr:colOff>
                    <xdr:row>174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7" r:id="rId1182" name="Check Box 1179">
              <controlPr defaultSize="0" autoFill="0" autoLine="0" autoPict="0">
                <anchor moveWithCells="1">
                  <from>
                    <xdr:col>0</xdr:col>
                    <xdr:colOff>0</xdr:colOff>
                    <xdr:row>173</xdr:row>
                    <xdr:rowOff>0</xdr:rowOff>
                  </from>
                  <to>
                    <xdr:col>0</xdr:col>
                    <xdr:colOff>9525</xdr:colOff>
                    <xdr:row>174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8" r:id="rId1183" name="Check Box 1180">
              <controlPr defaultSize="0" autoFill="0" autoLine="0" autoPict="0">
                <anchor moveWithCells="1">
                  <from>
                    <xdr:col>0</xdr:col>
                    <xdr:colOff>0</xdr:colOff>
                    <xdr:row>175</xdr:row>
                    <xdr:rowOff>0</xdr:rowOff>
                  </from>
                  <to>
                    <xdr:col>0</xdr:col>
                    <xdr:colOff>9525</xdr:colOff>
                    <xdr:row>176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9" r:id="rId1184" name="Check Box 1181">
              <controlPr defaultSize="0" autoFill="0" autoLine="0" autoPict="0">
                <anchor moveWithCells="1">
                  <from>
                    <xdr:col>0</xdr:col>
                    <xdr:colOff>0</xdr:colOff>
                    <xdr:row>175</xdr:row>
                    <xdr:rowOff>0</xdr:rowOff>
                  </from>
                  <to>
                    <xdr:col>0</xdr:col>
                    <xdr:colOff>9525</xdr:colOff>
                    <xdr:row>176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0" r:id="rId1185" name="Check Box 1182">
              <controlPr defaultSize="0" autoFill="0" autoLine="0" autoPict="0">
                <anchor moveWithCells="1">
                  <from>
                    <xdr:col>0</xdr:col>
                    <xdr:colOff>0</xdr:colOff>
                    <xdr:row>175</xdr:row>
                    <xdr:rowOff>0</xdr:rowOff>
                  </from>
                  <to>
                    <xdr:col>0</xdr:col>
                    <xdr:colOff>9525</xdr:colOff>
                    <xdr:row>176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1" r:id="rId1186" name="Check Box 1183">
              <controlPr defaultSize="0" autoFill="0" autoLine="0" autoPict="0">
                <anchor moveWithCells="1">
                  <from>
                    <xdr:col>0</xdr:col>
                    <xdr:colOff>0</xdr:colOff>
                    <xdr:row>175</xdr:row>
                    <xdr:rowOff>0</xdr:rowOff>
                  </from>
                  <to>
                    <xdr:col>0</xdr:col>
                    <xdr:colOff>9525</xdr:colOff>
                    <xdr:row>176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2" r:id="rId1187" name="Check Box 1184">
              <controlPr defaultSize="0" autoFill="0" autoLine="0" autoPict="0">
                <anchor moveWithCells="1">
                  <from>
                    <xdr:col>0</xdr:col>
                    <xdr:colOff>0</xdr:colOff>
                    <xdr:row>176</xdr:row>
                    <xdr:rowOff>0</xdr:rowOff>
                  </from>
                  <to>
                    <xdr:col>0</xdr:col>
                    <xdr:colOff>9525</xdr:colOff>
                    <xdr:row>177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3" r:id="rId1188" name="Check Box 1185">
              <controlPr defaultSize="0" autoFill="0" autoLine="0" autoPict="0">
                <anchor moveWithCells="1">
                  <from>
                    <xdr:col>0</xdr:col>
                    <xdr:colOff>0</xdr:colOff>
                    <xdr:row>176</xdr:row>
                    <xdr:rowOff>0</xdr:rowOff>
                  </from>
                  <to>
                    <xdr:col>0</xdr:col>
                    <xdr:colOff>9525</xdr:colOff>
                    <xdr:row>177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4" r:id="rId1189" name="Check Box 1186">
              <controlPr defaultSize="0" autoFill="0" autoLine="0" autoPict="0">
                <anchor moveWithCells="1">
                  <from>
                    <xdr:col>0</xdr:col>
                    <xdr:colOff>0</xdr:colOff>
                    <xdr:row>178</xdr:row>
                    <xdr:rowOff>0</xdr:rowOff>
                  </from>
                  <to>
                    <xdr:col>0</xdr:col>
                    <xdr:colOff>9525</xdr:colOff>
                    <xdr:row>179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" r:id="rId1190" name="Check Box 1187">
              <controlPr defaultSize="0" autoFill="0" autoLine="0" autoPict="0">
                <anchor moveWithCells="1">
                  <from>
                    <xdr:col>0</xdr:col>
                    <xdr:colOff>0</xdr:colOff>
                    <xdr:row>178</xdr:row>
                    <xdr:rowOff>0</xdr:rowOff>
                  </from>
                  <to>
                    <xdr:col>0</xdr:col>
                    <xdr:colOff>9525</xdr:colOff>
                    <xdr:row>179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6" r:id="rId1191" name="Check Box 1188">
              <controlPr defaultSize="0" autoFill="0" autoLine="0" autoPict="0">
                <anchor moveWithCells="1">
                  <from>
                    <xdr:col>0</xdr:col>
                    <xdr:colOff>0</xdr:colOff>
                    <xdr:row>178</xdr:row>
                    <xdr:rowOff>0</xdr:rowOff>
                  </from>
                  <to>
                    <xdr:col>0</xdr:col>
                    <xdr:colOff>9525</xdr:colOff>
                    <xdr:row>179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7" r:id="rId1192" name="Check Box 1189">
              <controlPr defaultSize="0" autoFill="0" autoLine="0" autoPict="0">
                <anchor moveWithCells="1">
                  <from>
                    <xdr:col>0</xdr:col>
                    <xdr:colOff>0</xdr:colOff>
                    <xdr:row>178</xdr:row>
                    <xdr:rowOff>0</xdr:rowOff>
                  </from>
                  <to>
                    <xdr:col>0</xdr:col>
                    <xdr:colOff>9525</xdr:colOff>
                    <xdr:row>179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8" r:id="rId1193" name="Check Box 1190">
              <controlPr defaultSize="0" autoFill="0" autoLine="0" autoPict="0">
                <anchor moveWithCells="1">
                  <from>
                    <xdr:col>0</xdr:col>
                    <xdr:colOff>0</xdr:colOff>
                    <xdr:row>179</xdr:row>
                    <xdr:rowOff>0</xdr:rowOff>
                  </from>
                  <to>
                    <xdr:col>0</xdr:col>
                    <xdr:colOff>9525</xdr:colOff>
                    <xdr:row>180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9" r:id="rId1194" name="Check Box 1191">
              <controlPr defaultSize="0" autoFill="0" autoLine="0" autoPict="0">
                <anchor moveWithCells="1">
                  <from>
                    <xdr:col>0</xdr:col>
                    <xdr:colOff>0</xdr:colOff>
                    <xdr:row>179</xdr:row>
                    <xdr:rowOff>0</xdr:rowOff>
                  </from>
                  <to>
                    <xdr:col>0</xdr:col>
                    <xdr:colOff>9525</xdr:colOff>
                    <xdr:row>180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0" r:id="rId1195" name="Check Box 1192">
              <controlPr defaultSize="0" autoFill="0" autoLine="0" autoPict="0">
                <anchor moveWithCells="1">
                  <from>
                    <xdr:col>0</xdr:col>
                    <xdr:colOff>0</xdr:colOff>
                    <xdr:row>181</xdr:row>
                    <xdr:rowOff>0</xdr:rowOff>
                  </from>
                  <to>
                    <xdr:col>0</xdr:col>
                    <xdr:colOff>9525</xdr:colOff>
                    <xdr:row>182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1" r:id="rId1196" name="Check Box 1193">
              <controlPr defaultSize="0" autoFill="0" autoLine="0" autoPict="0">
                <anchor moveWithCells="1">
                  <from>
                    <xdr:col>0</xdr:col>
                    <xdr:colOff>0</xdr:colOff>
                    <xdr:row>181</xdr:row>
                    <xdr:rowOff>0</xdr:rowOff>
                  </from>
                  <to>
                    <xdr:col>0</xdr:col>
                    <xdr:colOff>9525</xdr:colOff>
                    <xdr:row>182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2" r:id="rId1197" name="Check Box 1194">
              <controlPr defaultSize="0" autoFill="0" autoLine="0" autoPict="0">
                <anchor moveWithCells="1">
                  <from>
                    <xdr:col>0</xdr:col>
                    <xdr:colOff>0</xdr:colOff>
                    <xdr:row>181</xdr:row>
                    <xdr:rowOff>0</xdr:rowOff>
                  </from>
                  <to>
                    <xdr:col>0</xdr:col>
                    <xdr:colOff>9525</xdr:colOff>
                    <xdr:row>182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3" r:id="rId1198" name="Check Box 1195">
              <controlPr defaultSize="0" autoFill="0" autoLine="0" autoPict="0">
                <anchor moveWithCells="1">
                  <from>
                    <xdr:col>0</xdr:col>
                    <xdr:colOff>0</xdr:colOff>
                    <xdr:row>181</xdr:row>
                    <xdr:rowOff>0</xdr:rowOff>
                  </from>
                  <to>
                    <xdr:col>0</xdr:col>
                    <xdr:colOff>9525</xdr:colOff>
                    <xdr:row>182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4" r:id="rId1199" name="Check Box 1196">
              <controlPr defaultSize="0" autoFill="0" autoLine="0" autoPict="0">
                <anchor moveWithCells="1">
                  <from>
                    <xdr:col>0</xdr:col>
                    <xdr:colOff>0</xdr:colOff>
                    <xdr:row>182</xdr:row>
                    <xdr:rowOff>0</xdr:rowOff>
                  </from>
                  <to>
                    <xdr:col>0</xdr:col>
                    <xdr:colOff>9525</xdr:colOff>
                    <xdr:row>183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5" r:id="rId1200" name="Check Box 1197">
              <controlPr defaultSize="0" autoFill="0" autoLine="0" autoPict="0">
                <anchor moveWithCells="1">
                  <from>
                    <xdr:col>0</xdr:col>
                    <xdr:colOff>0</xdr:colOff>
                    <xdr:row>182</xdr:row>
                    <xdr:rowOff>0</xdr:rowOff>
                  </from>
                  <to>
                    <xdr:col>0</xdr:col>
                    <xdr:colOff>9525</xdr:colOff>
                    <xdr:row>183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6" r:id="rId1201" name="Check Box 1198">
              <controlPr defaultSize="0" autoFill="0" autoLine="0" autoPict="0">
                <anchor moveWithCells="1">
                  <from>
                    <xdr:col>0</xdr:col>
                    <xdr:colOff>0</xdr:colOff>
                    <xdr:row>184</xdr:row>
                    <xdr:rowOff>0</xdr:rowOff>
                  </from>
                  <to>
                    <xdr:col>0</xdr:col>
                    <xdr:colOff>9525</xdr:colOff>
                    <xdr:row>185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7" r:id="rId1202" name="Check Box 1199">
              <controlPr defaultSize="0" autoFill="0" autoLine="0" autoPict="0">
                <anchor moveWithCells="1">
                  <from>
                    <xdr:col>0</xdr:col>
                    <xdr:colOff>0</xdr:colOff>
                    <xdr:row>184</xdr:row>
                    <xdr:rowOff>0</xdr:rowOff>
                  </from>
                  <to>
                    <xdr:col>0</xdr:col>
                    <xdr:colOff>9525</xdr:colOff>
                    <xdr:row>185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8" r:id="rId1203" name="Check Box 1200">
              <controlPr defaultSize="0" autoFill="0" autoLine="0" autoPict="0">
                <anchor moveWithCells="1">
                  <from>
                    <xdr:col>0</xdr:col>
                    <xdr:colOff>0</xdr:colOff>
                    <xdr:row>184</xdr:row>
                    <xdr:rowOff>0</xdr:rowOff>
                  </from>
                  <to>
                    <xdr:col>0</xdr:col>
                    <xdr:colOff>9525</xdr:colOff>
                    <xdr:row>185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9" r:id="rId1204" name="Check Box 1201">
              <controlPr defaultSize="0" autoFill="0" autoLine="0" autoPict="0">
                <anchor moveWithCells="1">
                  <from>
                    <xdr:col>0</xdr:col>
                    <xdr:colOff>0</xdr:colOff>
                    <xdr:row>184</xdr:row>
                    <xdr:rowOff>0</xdr:rowOff>
                  </from>
                  <to>
                    <xdr:col>0</xdr:col>
                    <xdr:colOff>9525</xdr:colOff>
                    <xdr:row>185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0" r:id="rId1205" name="Check Box 1202">
              <controlPr defaultSize="0" autoFill="0" autoLine="0" autoPict="0">
                <anchor moveWithCells="1">
                  <from>
                    <xdr:col>0</xdr:col>
                    <xdr:colOff>0</xdr:colOff>
                    <xdr:row>185</xdr:row>
                    <xdr:rowOff>0</xdr:rowOff>
                  </from>
                  <to>
                    <xdr:col>0</xdr:col>
                    <xdr:colOff>9525</xdr:colOff>
                    <xdr:row>186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1" r:id="rId1206" name="Check Box 1203">
              <controlPr defaultSize="0" autoFill="0" autoLine="0" autoPict="0">
                <anchor moveWithCells="1">
                  <from>
                    <xdr:col>0</xdr:col>
                    <xdr:colOff>0</xdr:colOff>
                    <xdr:row>185</xdr:row>
                    <xdr:rowOff>0</xdr:rowOff>
                  </from>
                  <to>
                    <xdr:col>0</xdr:col>
                    <xdr:colOff>9525</xdr:colOff>
                    <xdr:row>186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2" r:id="rId1207" name="Check Box 1204">
              <controlPr defaultSize="0" autoFill="0" autoLine="0" autoPict="0">
                <anchor moveWithCells="1">
                  <from>
                    <xdr:col>0</xdr:col>
                    <xdr:colOff>0</xdr:colOff>
                    <xdr:row>187</xdr:row>
                    <xdr:rowOff>0</xdr:rowOff>
                  </from>
                  <to>
                    <xdr:col>0</xdr:col>
                    <xdr:colOff>9525</xdr:colOff>
                    <xdr:row>188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3" r:id="rId1208" name="Check Box 1205">
              <controlPr defaultSize="0" autoFill="0" autoLine="0" autoPict="0">
                <anchor moveWithCells="1">
                  <from>
                    <xdr:col>0</xdr:col>
                    <xdr:colOff>0</xdr:colOff>
                    <xdr:row>187</xdr:row>
                    <xdr:rowOff>0</xdr:rowOff>
                  </from>
                  <to>
                    <xdr:col>0</xdr:col>
                    <xdr:colOff>9525</xdr:colOff>
                    <xdr:row>188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4" r:id="rId1209" name="Check Box 1206">
              <controlPr defaultSize="0" autoFill="0" autoLine="0" autoPict="0">
                <anchor moveWithCells="1">
                  <from>
                    <xdr:col>0</xdr:col>
                    <xdr:colOff>0</xdr:colOff>
                    <xdr:row>187</xdr:row>
                    <xdr:rowOff>0</xdr:rowOff>
                  </from>
                  <to>
                    <xdr:col>0</xdr:col>
                    <xdr:colOff>9525</xdr:colOff>
                    <xdr:row>188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5" r:id="rId1210" name="Check Box 1207">
              <controlPr defaultSize="0" autoFill="0" autoLine="0" autoPict="0">
                <anchor moveWithCells="1">
                  <from>
                    <xdr:col>0</xdr:col>
                    <xdr:colOff>0</xdr:colOff>
                    <xdr:row>187</xdr:row>
                    <xdr:rowOff>0</xdr:rowOff>
                  </from>
                  <to>
                    <xdr:col>0</xdr:col>
                    <xdr:colOff>9525</xdr:colOff>
                    <xdr:row>188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6" r:id="rId1211" name="Check Box 1208">
              <controlPr defaultSize="0" autoFill="0" autoLine="0" autoPict="0">
                <anchor moveWithCells="1">
                  <from>
                    <xdr:col>0</xdr:col>
                    <xdr:colOff>0</xdr:colOff>
                    <xdr:row>188</xdr:row>
                    <xdr:rowOff>0</xdr:rowOff>
                  </from>
                  <to>
                    <xdr:col>0</xdr:col>
                    <xdr:colOff>9525</xdr:colOff>
                    <xdr:row>189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7" r:id="rId1212" name="Check Box 1209">
              <controlPr defaultSize="0" autoFill="0" autoLine="0" autoPict="0">
                <anchor moveWithCells="1">
                  <from>
                    <xdr:col>0</xdr:col>
                    <xdr:colOff>0</xdr:colOff>
                    <xdr:row>188</xdr:row>
                    <xdr:rowOff>0</xdr:rowOff>
                  </from>
                  <to>
                    <xdr:col>0</xdr:col>
                    <xdr:colOff>9525</xdr:colOff>
                    <xdr:row>189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8" r:id="rId1213" name="Check Box 1210">
              <controlPr defaultSize="0" autoFill="0" autoLine="0" autoPict="0">
                <anchor moveWithCells="1">
                  <from>
                    <xdr:col>0</xdr:col>
                    <xdr:colOff>0</xdr:colOff>
                    <xdr:row>190</xdr:row>
                    <xdr:rowOff>0</xdr:rowOff>
                  </from>
                  <to>
                    <xdr:col>0</xdr:col>
                    <xdr:colOff>9525</xdr:colOff>
                    <xdr:row>191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9" r:id="rId1214" name="Check Box 1211">
              <controlPr defaultSize="0" autoFill="0" autoLine="0" autoPict="0">
                <anchor moveWithCells="1">
                  <from>
                    <xdr:col>0</xdr:col>
                    <xdr:colOff>0</xdr:colOff>
                    <xdr:row>190</xdr:row>
                    <xdr:rowOff>0</xdr:rowOff>
                  </from>
                  <to>
                    <xdr:col>0</xdr:col>
                    <xdr:colOff>9525</xdr:colOff>
                    <xdr:row>191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0" r:id="rId1215" name="Check Box 1212">
              <controlPr defaultSize="0" autoFill="0" autoLine="0" autoPict="0">
                <anchor moveWithCells="1">
                  <from>
                    <xdr:col>0</xdr:col>
                    <xdr:colOff>0</xdr:colOff>
                    <xdr:row>190</xdr:row>
                    <xdr:rowOff>0</xdr:rowOff>
                  </from>
                  <to>
                    <xdr:col>0</xdr:col>
                    <xdr:colOff>9525</xdr:colOff>
                    <xdr:row>191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1" r:id="rId1216" name="Check Box 1213">
              <controlPr defaultSize="0" autoFill="0" autoLine="0" autoPict="0">
                <anchor moveWithCells="1">
                  <from>
                    <xdr:col>0</xdr:col>
                    <xdr:colOff>0</xdr:colOff>
                    <xdr:row>190</xdr:row>
                    <xdr:rowOff>0</xdr:rowOff>
                  </from>
                  <to>
                    <xdr:col>0</xdr:col>
                    <xdr:colOff>9525</xdr:colOff>
                    <xdr:row>191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2" r:id="rId1217" name="Check Box 1214">
              <controlPr defaultSize="0" autoFill="0" autoLine="0" autoPict="0">
                <anchor moveWithCells="1">
                  <from>
                    <xdr:col>0</xdr:col>
                    <xdr:colOff>0</xdr:colOff>
                    <xdr:row>191</xdr:row>
                    <xdr:rowOff>0</xdr:rowOff>
                  </from>
                  <to>
                    <xdr:col>0</xdr:col>
                    <xdr:colOff>9525</xdr:colOff>
                    <xdr:row>192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3" r:id="rId1218" name="Check Box 1215">
              <controlPr defaultSize="0" autoFill="0" autoLine="0" autoPict="0">
                <anchor moveWithCells="1">
                  <from>
                    <xdr:col>0</xdr:col>
                    <xdr:colOff>0</xdr:colOff>
                    <xdr:row>191</xdr:row>
                    <xdr:rowOff>0</xdr:rowOff>
                  </from>
                  <to>
                    <xdr:col>0</xdr:col>
                    <xdr:colOff>9525</xdr:colOff>
                    <xdr:row>192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4" r:id="rId1219" name="Check Box 1216">
              <controlPr defaultSize="0" autoFill="0" autoLine="0" autoPict="0">
                <anchor moveWithCells="1">
                  <from>
                    <xdr:col>0</xdr:col>
                    <xdr:colOff>0</xdr:colOff>
                    <xdr:row>193</xdr:row>
                    <xdr:rowOff>0</xdr:rowOff>
                  </from>
                  <to>
                    <xdr:col>0</xdr:col>
                    <xdr:colOff>9525</xdr:colOff>
                    <xdr:row>194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5" r:id="rId1220" name="Check Box 1217">
              <controlPr defaultSize="0" autoFill="0" autoLine="0" autoPict="0">
                <anchor moveWithCells="1">
                  <from>
                    <xdr:col>0</xdr:col>
                    <xdr:colOff>0</xdr:colOff>
                    <xdr:row>193</xdr:row>
                    <xdr:rowOff>0</xdr:rowOff>
                  </from>
                  <to>
                    <xdr:col>0</xdr:col>
                    <xdr:colOff>9525</xdr:colOff>
                    <xdr:row>194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" r:id="rId1221" name="Check Box 1218">
              <controlPr defaultSize="0" autoFill="0" autoLine="0" autoPict="0">
                <anchor moveWithCells="1">
                  <from>
                    <xdr:col>0</xdr:col>
                    <xdr:colOff>0</xdr:colOff>
                    <xdr:row>193</xdr:row>
                    <xdr:rowOff>0</xdr:rowOff>
                  </from>
                  <to>
                    <xdr:col>0</xdr:col>
                    <xdr:colOff>9525</xdr:colOff>
                    <xdr:row>194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7" r:id="rId1222" name="Check Box 1219">
              <controlPr defaultSize="0" autoFill="0" autoLine="0" autoPict="0">
                <anchor moveWithCells="1">
                  <from>
                    <xdr:col>0</xdr:col>
                    <xdr:colOff>0</xdr:colOff>
                    <xdr:row>193</xdr:row>
                    <xdr:rowOff>0</xdr:rowOff>
                  </from>
                  <to>
                    <xdr:col>0</xdr:col>
                    <xdr:colOff>9525</xdr:colOff>
                    <xdr:row>194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8" r:id="rId1223" name="Check Box 1220">
              <controlPr defaultSize="0" autoFill="0" autoLine="0" autoPict="0">
                <anchor moveWithCells="1">
                  <from>
                    <xdr:col>0</xdr:col>
                    <xdr:colOff>0</xdr:colOff>
                    <xdr:row>194</xdr:row>
                    <xdr:rowOff>0</xdr:rowOff>
                  </from>
                  <to>
                    <xdr:col>0</xdr:col>
                    <xdr:colOff>9525</xdr:colOff>
                    <xdr:row>195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9" r:id="rId1224" name="Check Box 1221">
              <controlPr defaultSize="0" autoFill="0" autoLine="0" autoPict="0">
                <anchor moveWithCells="1">
                  <from>
                    <xdr:col>0</xdr:col>
                    <xdr:colOff>0</xdr:colOff>
                    <xdr:row>194</xdr:row>
                    <xdr:rowOff>0</xdr:rowOff>
                  </from>
                  <to>
                    <xdr:col>0</xdr:col>
                    <xdr:colOff>9525</xdr:colOff>
                    <xdr:row>195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0" r:id="rId1225" name="Check Box 1222">
              <controlPr defaultSize="0" autoFill="0" autoLine="0" autoPict="0">
                <anchor moveWithCells="1">
                  <from>
                    <xdr:col>0</xdr:col>
                    <xdr:colOff>0</xdr:colOff>
                    <xdr:row>196</xdr:row>
                    <xdr:rowOff>0</xdr:rowOff>
                  </from>
                  <to>
                    <xdr:col>0</xdr:col>
                    <xdr:colOff>9525</xdr:colOff>
                    <xdr:row>197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1" r:id="rId1226" name="Check Box 1223">
              <controlPr defaultSize="0" autoFill="0" autoLine="0" autoPict="0">
                <anchor moveWithCells="1">
                  <from>
                    <xdr:col>0</xdr:col>
                    <xdr:colOff>0</xdr:colOff>
                    <xdr:row>196</xdr:row>
                    <xdr:rowOff>0</xdr:rowOff>
                  </from>
                  <to>
                    <xdr:col>0</xdr:col>
                    <xdr:colOff>9525</xdr:colOff>
                    <xdr:row>197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2" r:id="rId1227" name="Check Box 1224">
              <controlPr defaultSize="0" autoFill="0" autoLine="0" autoPict="0">
                <anchor moveWithCells="1">
                  <from>
                    <xdr:col>0</xdr:col>
                    <xdr:colOff>0</xdr:colOff>
                    <xdr:row>196</xdr:row>
                    <xdr:rowOff>0</xdr:rowOff>
                  </from>
                  <to>
                    <xdr:col>0</xdr:col>
                    <xdr:colOff>9525</xdr:colOff>
                    <xdr:row>197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3" r:id="rId1228" name="Check Box 1225">
              <controlPr defaultSize="0" autoFill="0" autoLine="0" autoPict="0">
                <anchor moveWithCells="1">
                  <from>
                    <xdr:col>0</xdr:col>
                    <xdr:colOff>0</xdr:colOff>
                    <xdr:row>196</xdr:row>
                    <xdr:rowOff>0</xdr:rowOff>
                  </from>
                  <to>
                    <xdr:col>0</xdr:col>
                    <xdr:colOff>9525</xdr:colOff>
                    <xdr:row>197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4" r:id="rId1229" name="Check Box 1226">
              <controlPr defaultSize="0" autoFill="0" autoLine="0" autoPict="0">
                <anchor moveWithCells="1">
                  <from>
                    <xdr:col>0</xdr:col>
                    <xdr:colOff>0</xdr:colOff>
                    <xdr:row>197</xdr:row>
                    <xdr:rowOff>0</xdr:rowOff>
                  </from>
                  <to>
                    <xdr:col>0</xdr:col>
                    <xdr:colOff>9525</xdr:colOff>
                    <xdr:row>198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5" r:id="rId1230" name="Check Box 1227">
              <controlPr defaultSize="0" autoFill="0" autoLine="0" autoPict="0">
                <anchor moveWithCells="1">
                  <from>
                    <xdr:col>0</xdr:col>
                    <xdr:colOff>0</xdr:colOff>
                    <xdr:row>197</xdr:row>
                    <xdr:rowOff>0</xdr:rowOff>
                  </from>
                  <to>
                    <xdr:col>0</xdr:col>
                    <xdr:colOff>9525</xdr:colOff>
                    <xdr:row>198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6" r:id="rId1231" name="Check Box 1228">
              <controlPr defaultSize="0" autoFill="0" autoLine="0" autoPict="0">
                <anchor moveWithCells="1">
                  <from>
                    <xdr:col>0</xdr:col>
                    <xdr:colOff>0</xdr:colOff>
                    <xdr:row>199</xdr:row>
                    <xdr:rowOff>0</xdr:rowOff>
                  </from>
                  <to>
                    <xdr:col>0</xdr:col>
                    <xdr:colOff>9525</xdr:colOff>
                    <xdr:row>200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" r:id="rId1232" name="Check Box 1229">
              <controlPr defaultSize="0" autoFill="0" autoLine="0" autoPict="0">
                <anchor moveWithCells="1">
                  <from>
                    <xdr:col>0</xdr:col>
                    <xdr:colOff>0</xdr:colOff>
                    <xdr:row>199</xdr:row>
                    <xdr:rowOff>0</xdr:rowOff>
                  </from>
                  <to>
                    <xdr:col>0</xdr:col>
                    <xdr:colOff>9525</xdr:colOff>
                    <xdr:row>200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" r:id="rId1233" name="Check Box 1230">
              <controlPr defaultSize="0" autoFill="0" autoLine="0" autoPict="0">
                <anchor moveWithCells="1">
                  <from>
                    <xdr:col>0</xdr:col>
                    <xdr:colOff>0</xdr:colOff>
                    <xdr:row>199</xdr:row>
                    <xdr:rowOff>0</xdr:rowOff>
                  </from>
                  <to>
                    <xdr:col>0</xdr:col>
                    <xdr:colOff>9525</xdr:colOff>
                    <xdr:row>200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" r:id="rId1234" name="Check Box 1231">
              <controlPr defaultSize="0" autoFill="0" autoLine="0" autoPict="0">
                <anchor moveWithCells="1">
                  <from>
                    <xdr:col>0</xdr:col>
                    <xdr:colOff>0</xdr:colOff>
                    <xdr:row>199</xdr:row>
                    <xdr:rowOff>0</xdr:rowOff>
                  </from>
                  <to>
                    <xdr:col>0</xdr:col>
                    <xdr:colOff>9525</xdr:colOff>
                    <xdr:row>200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" r:id="rId1235" name="Check Box 1232">
              <controlPr defaultSize="0" autoFill="0" autoLine="0" autoPict="0">
                <anchor moveWithCells="1">
                  <from>
                    <xdr:col>0</xdr:col>
                    <xdr:colOff>0</xdr:colOff>
                    <xdr:row>200</xdr:row>
                    <xdr:rowOff>0</xdr:rowOff>
                  </from>
                  <to>
                    <xdr:col>0</xdr:col>
                    <xdr:colOff>9525</xdr:colOff>
                    <xdr:row>201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" r:id="rId1236" name="Check Box 1233">
              <controlPr defaultSize="0" autoFill="0" autoLine="0" autoPict="0">
                <anchor moveWithCells="1">
                  <from>
                    <xdr:col>0</xdr:col>
                    <xdr:colOff>0</xdr:colOff>
                    <xdr:row>200</xdr:row>
                    <xdr:rowOff>0</xdr:rowOff>
                  </from>
                  <to>
                    <xdr:col>0</xdr:col>
                    <xdr:colOff>9525</xdr:colOff>
                    <xdr:row>201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" r:id="rId1237" name="Check Box 1234">
              <controlPr defaultSize="0" autoFill="0" autoLine="0" autoPict="0">
                <anchor moveWithCells="1">
                  <from>
                    <xdr:col>0</xdr:col>
                    <xdr:colOff>0</xdr:colOff>
                    <xdr:row>202</xdr:row>
                    <xdr:rowOff>0</xdr:rowOff>
                  </from>
                  <to>
                    <xdr:col>0</xdr:col>
                    <xdr:colOff>9525</xdr:colOff>
                    <xdr:row>203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" r:id="rId1238" name="Check Box 1235">
              <controlPr defaultSize="0" autoFill="0" autoLine="0" autoPict="0">
                <anchor moveWithCells="1">
                  <from>
                    <xdr:col>0</xdr:col>
                    <xdr:colOff>0</xdr:colOff>
                    <xdr:row>202</xdr:row>
                    <xdr:rowOff>0</xdr:rowOff>
                  </from>
                  <to>
                    <xdr:col>0</xdr:col>
                    <xdr:colOff>9525</xdr:colOff>
                    <xdr:row>203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" r:id="rId1239" name="Check Box 1236">
              <controlPr defaultSize="0" autoFill="0" autoLine="0" autoPict="0">
                <anchor moveWithCells="1">
                  <from>
                    <xdr:col>0</xdr:col>
                    <xdr:colOff>0</xdr:colOff>
                    <xdr:row>202</xdr:row>
                    <xdr:rowOff>0</xdr:rowOff>
                  </from>
                  <to>
                    <xdr:col>0</xdr:col>
                    <xdr:colOff>9525</xdr:colOff>
                    <xdr:row>203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" r:id="rId1240" name="Check Box 1237">
              <controlPr defaultSize="0" autoFill="0" autoLine="0" autoPict="0">
                <anchor moveWithCells="1">
                  <from>
                    <xdr:col>0</xdr:col>
                    <xdr:colOff>0</xdr:colOff>
                    <xdr:row>202</xdr:row>
                    <xdr:rowOff>0</xdr:rowOff>
                  </from>
                  <to>
                    <xdr:col>0</xdr:col>
                    <xdr:colOff>9525</xdr:colOff>
                    <xdr:row>203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" r:id="rId1241" name="Check Box 1238">
              <controlPr defaultSize="0" autoFill="0" autoLine="0" autoPict="0">
                <anchor moveWithCells="1">
                  <from>
                    <xdr:col>0</xdr:col>
                    <xdr:colOff>0</xdr:colOff>
                    <xdr:row>203</xdr:row>
                    <xdr:rowOff>0</xdr:rowOff>
                  </from>
                  <to>
                    <xdr:col>0</xdr:col>
                    <xdr:colOff>9525</xdr:colOff>
                    <xdr:row>204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" r:id="rId1242" name="Check Box 1239">
              <controlPr defaultSize="0" autoFill="0" autoLine="0" autoPict="0">
                <anchor moveWithCells="1">
                  <from>
                    <xdr:col>0</xdr:col>
                    <xdr:colOff>0</xdr:colOff>
                    <xdr:row>203</xdr:row>
                    <xdr:rowOff>0</xdr:rowOff>
                  </from>
                  <to>
                    <xdr:col>0</xdr:col>
                    <xdr:colOff>9525</xdr:colOff>
                    <xdr:row>204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" r:id="rId1243" name="Check Box 1240">
              <controlPr defaultSize="0" autoFill="0" autoLine="0" autoPict="0">
                <anchor moveWithCells="1">
                  <from>
                    <xdr:col>0</xdr:col>
                    <xdr:colOff>0</xdr:colOff>
                    <xdr:row>205</xdr:row>
                    <xdr:rowOff>0</xdr:rowOff>
                  </from>
                  <to>
                    <xdr:col>0</xdr:col>
                    <xdr:colOff>9525</xdr:colOff>
                    <xdr:row>206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" r:id="rId1244" name="Check Box 1241">
              <controlPr defaultSize="0" autoFill="0" autoLine="0" autoPict="0">
                <anchor moveWithCells="1">
                  <from>
                    <xdr:col>0</xdr:col>
                    <xdr:colOff>0</xdr:colOff>
                    <xdr:row>205</xdr:row>
                    <xdr:rowOff>0</xdr:rowOff>
                  </from>
                  <to>
                    <xdr:col>0</xdr:col>
                    <xdr:colOff>9525</xdr:colOff>
                    <xdr:row>206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" r:id="rId1245" name="Check Box 1242">
              <controlPr defaultSize="0" autoFill="0" autoLine="0" autoPict="0">
                <anchor moveWithCells="1">
                  <from>
                    <xdr:col>0</xdr:col>
                    <xdr:colOff>0</xdr:colOff>
                    <xdr:row>205</xdr:row>
                    <xdr:rowOff>0</xdr:rowOff>
                  </from>
                  <to>
                    <xdr:col>0</xdr:col>
                    <xdr:colOff>9525</xdr:colOff>
                    <xdr:row>206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1" r:id="rId1246" name="Check Box 1243">
              <controlPr defaultSize="0" autoFill="0" autoLine="0" autoPict="0">
                <anchor moveWithCells="1">
                  <from>
                    <xdr:col>0</xdr:col>
                    <xdr:colOff>0</xdr:colOff>
                    <xdr:row>205</xdr:row>
                    <xdr:rowOff>0</xdr:rowOff>
                  </from>
                  <to>
                    <xdr:col>0</xdr:col>
                    <xdr:colOff>9525</xdr:colOff>
                    <xdr:row>206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2" r:id="rId1247" name="Check Box 1244">
              <controlPr defaultSize="0" autoFill="0" autoLine="0" autoPict="0">
                <anchor moveWithCells="1">
                  <from>
                    <xdr:col>0</xdr:col>
                    <xdr:colOff>0</xdr:colOff>
                    <xdr:row>206</xdr:row>
                    <xdr:rowOff>0</xdr:rowOff>
                  </from>
                  <to>
                    <xdr:col>0</xdr:col>
                    <xdr:colOff>9525</xdr:colOff>
                    <xdr:row>207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3" r:id="rId1248" name="Check Box 1245">
              <controlPr defaultSize="0" autoFill="0" autoLine="0" autoPict="0">
                <anchor moveWithCells="1">
                  <from>
                    <xdr:col>0</xdr:col>
                    <xdr:colOff>0</xdr:colOff>
                    <xdr:row>206</xdr:row>
                    <xdr:rowOff>0</xdr:rowOff>
                  </from>
                  <to>
                    <xdr:col>0</xdr:col>
                    <xdr:colOff>9525</xdr:colOff>
                    <xdr:row>207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4" r:id="rId1249" name="Check Box 1246">
              <controlPr defaultSize="0" autoFill="0" autoLine="0" autoPict="0">
                <anchor moveWithCells="1">
                  <from>
                    <xdr:col>0</xdr:col>
                    <xdr:colOff>0</xdr:colOff>
                    <xdr:row>208</xdr:row>
                    <xdr:rowOff>0</xdr:rowOff>
                  </from>
                  <to>
                    <xdr:col>0</xdr:col>
                    <xdr:colOff>9525</xdr:colOff>
                    <xdr:row>209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5" r:id="rId1250" name="Check Box 1247">
              <controlPr defaultSize="0" autoFill="0" autoLine="0" autoPict="0">
                <anchor moveWithCells="1">
                  <from>
                    <xdr:col>0</xdr:col>
                    <xdr:colOff>0</xdr:colOff>
                    <xdr:row>208</xdr:row>
                    <xdr:rowOff>0</xdr:rowOff>
                  </from>
                  <to>
                    <xdr:col>0</xdr:col>
                    <xdr:colOff>9525</xdr:colOff>
                    <xdr:row>209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6" r:id="rId1251" name="Check Box 1248">
              <controlPr defaultSize="0" autoFill="0" autoLine="0" autoPict="0">
                <anchor moveWithCells="1">
                  <from>
                    <xdr:col>0</xdr:col>
                    <xdr:colOff>0</xdr:colOff>
                    <xdr:row>208</xdr:row>
                    <xdr:rowOff>0</xdr:rowOff>
                  </from>
                  <to>
                    <xdr:col>0</xdr:col>
                    <xdr:colOff>9525</xdr:colOff>
                    <xdr:row>209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7" r:id="rId1252" name="Check Box 1249">
              <controlPr defaultSize="0" autoFill="0" autoLine="0" autoPict="0">
                <anchor moveWithCells="1">
                  <from>
                    <xdr:col>0</xdr:col>
                    <xdr:colOff>0</xdr:colOff>
                    <xdr:row>208</xdr:row>
                    <xdr:rowOff>0</xdr:rowOff>
                  </from>
                  <to>
                    <xdr:col>0</xdr:col>
                    <xdr:colOff>9525</xdr:colOff>
                    <xdr:row>209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" r:id="rId1253" name="Check Box 1250">
              <controlPr defaultSize="0" autoFill="0" autoLine="0" autoPict="0">
                <anchor moveWithCells="1">
                  <from>
                    <xdr:col>0</xdr:col>
                    <xdr:colOff>0</xdr:colOff>
                    <xdr:row>209</xdr:row>
                    <xdr:rowOff>0</xdr:rowOff>
                  </from>
                  <to>
                    <xdr:col>0</xdr:col>
                    <xdr:colOff>9525</xdr:colOff>
                    <xdr:row>210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" r:id="rId1254" name="Check Box 1251">
              <controlPr defaultSize="0" autoFill="0" autoLine="0" autoPict="0">
                <anchor moveWithCells="1">
                  <from>
                    <xdr:col>0</xdr:col>
                    <xdr:colOff>0</xdr:colOff>
                    <xdr:row>209</xdr:row>
                    <xdr:rowOff>0</xdr:rowOff>
                  </from>
                  <to>
                    <xdr:col>0</xdr:col>
                    <xdr:colOff>9525</xdr:colOff>
                    <xdr:row>210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" r:id="rId1255" name="Check Box 1252">
              <controlPr defaultSize="0" autoFill="0" autoLine="0" autoPict="0">
                <anchor moveWithCells="1">
                  <from>
                    <xdr:col>0</xdr:col>
                    <xdr:colOff>0</xdr:colOff>
                    <xdr:row>211</xdr:row>
                    <xdr:rowOff>0</xdr:rowOff>
                  </from>
                  <to>
                    <xdr:col>0</xdr:col>
                    <xdr:colOff>9525</xdr:colOff>
                    <xdr:row>212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" r:id="rId1256" name="Check Box 1253">
              <controlPr defaultSize="0" autoFill="0" autoLine="0" autoPict="0">
                <anchor moveWithCells="1">
                  <from>
                    <xdr:col>0</xdr:col>
                    <xdr:colOff>0</xdr:colOff>
                    <xdr:row>211</xdr:row>
                    <xdr:rowOff>0</xdr:rowOff>
                  </from>
                  <to>
                    <xdr:col>0</xdr:col>
                    <xdr:colOff>9525</xdr:colOff>
                    <xdr:row>212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" r:id="rId1257" name="Check Box 1254">
              <controlPr defaultSize="0" autoFill="0" autoLine="0" autoPict="0">
                <anchor moveWithCells="1">
                  <from>
                    <xdr:col>0</xdr:col>
                    <xdr:colOff>0</xdr:colOff>
                    <xdr:row>211</xdr:row>
                    <xdr:rowOff>0</xdr:rowOff>
                  </from>
                  <to>
                    <xdr:col>0</xdr:col>
                    <xdr:colOff>9525</xdr:colOff>
                    <xdr:row>212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3" r:id="rId1258" name="Check Box 1255">
              <controlPr defaultSize="0" autoFill="0" autoLine="0" autoPict="0">
                <anchor moveWithCells="1">
                  <from>
                    <xdr:col>0</xdr:col>
                    <xdr:colOff>0</xdr:colOff>
                    <xdr:row>211</xdr:row>
                    <xdr:rowOff>0</xdr:rowOff>
                  </from>
                  <to>
                    <xdr:col>0</xdr:col>
                    <xdr:colOff>9525</xdr:colOff>
                    <xdr:row>212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4" r:id="rId1259" name="Check Box 1256">
              <controlPr defaultSize="0" autoFill="0" autoLine="0" autoPict="0">
                <anchor moveWithCells="1">
                  <from>
                    <xdr:col>0</xdr:col>
                    <xdr:colOff>0</xdr:colOff>
                    <xdr:row>212</xdr:row>
                    <xdr:rowOff>0</xdr:rowOff>
                  </from>
                  <to>
                    <xdr:col>0</xdr:col>
                    <xdr:colOff>9525</xdr:colOff>
                    <xdr:row>213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5" r:id="rId1260" name="Check Box 1257">
              <controlPr defaultSize="0" autoFill="0" autoLine="0" autoPict="0">
                <anchor moveWithCells="1">
                  <from>
                    <xdr:col>0</xdr:col>
                    <xdr:colOff>0</xdr:colOff>
                    <xdr:row>212</xdr:row>
                    <xdr:rowOff>0</xdr:rowOff>
                  </from>
                  <to>
                    <xdr:col>0</xdr:col>
                    <xdr:colOff>9525</xdr:colOff>
                    <xdr:row>213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6" r:id="rId1261" name="Check Box 1258">
              <controlPr defaultSize="0" autoFill="0" autoLine="0" autoPict="0">
                <anchor moveWithCells="1">
                  <from>
                    <xdr:col>0</xdr:col>
                    <xdr:colOff>0</xdr:colOff>
                    <xdr:row>214</xdr:row>
                    <xdr:rowOff>0</xdr:rowOff>
                  </from>
                  <to>
                    <xdr:col>0</xdr:col>
                    <xdr:colOff>9525</xdr:colOff>
                    <xdr:row>215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7" r:id="rId1262" name="Check Box 1259">
              <controlPr defaultSize="0" autoFill="0" autoLine="0" autoPict="0">
                <anchor moveWithCells="1">
                  <from>
                    <xdr:col>0</xdr:col>
                    <xdr:colOff>0</xdr:colOff>
                    <xdr:row>214</xdr:row>
                    <xdr:rowOff>0</xdr:rowOff>
                  </from>
                  <to>
                    <xdr:col>0</xdr:col>
                    <xdr:colOff>9525</xdr:colOff>
                    <xdr:row>215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8" r:id="rId1263" name="Check Box 1260">
              <controlPr defaultSize="0" autoFill="0" autoLine="0" autoPict="0">
                <anchor moveWithCells="1">
                  <from>
                    <xdr:col>0</xdr:col>
                    <xdr:colOff>0</xdr:colOff>
                    <xdr:row>214</xdr:row>
                    <xdr:rowOff>0</xdr:rowOff>
                  </from>
                  <to>
                    <xdr:col>0</xdr:col>
                    <xdr:colOff>9525</xdr:colOff>
                    <xdr:row>215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" r:id="rId1264" name="Check Box 1261">
              <controlPr defaultSize="0" autoFill="0" autoLine="0" autoPict="0">
                <anchor moveWithCells="1">
                  <from>
                    <xdr:col>0</xdr:col>
                    <xdr:colOff>0</xdr:colOff>
                    <xdr:row>214</xdr:row>
                    <xdr:rowOff>0</xdr:rowOff>
                  </from>
                  <to>
                    <xdr:col>0</xdr:col>
                    <xdr:colOff>9525</xdr:colOff>
                    <xdr:row>215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" r:id="rId1265" name="Check Box 1262">
              <controlPr defaultSize="0" autoFill="0" autoLine="0" autoPict="0">
                <anchor moveWithCells="1">
                  <from>
                    <xdr:col>0</xdr:col>
                    <xdr:colOff>0</xdr:colOff>
                    <xdr:row>215</xdr:row>
                    <xdr:rowOff>0</xdr:rowOff>
                  </from>
                  <to>
                    <xdr:col>0</xdr:col>
                    <xdr:colOff>9525</xdr:colOff>
                    <xdr:row>216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1" r:id="rId1266" name="Check Box 1263">
              <controlPr defaultSize="0" autoFill="0" autoLine="0" autoPict="0">
                <anchor moveWithCells="1">
                  <from>
                    <xdr:col>0</xdr:col>
                    <xdr:colOff>0</xdr:colOff>
                    <xdr:row>215</xdr:row>
                    <xdr:rowOff>0</xdr:rowOff>
                  </from>
                  <to>
                    <xdr:col>0</xdr:col>
                    <xdr:colOff>9525</xdr:colOff>
                    <xdr:row>216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2" r:id="rId1267" name="Check Box 1264">
              <controlPr defaultSize="0" autoFill="0" autoLine="0" autoPict="0">
                <anchor moveWithCells="1">
                  <from>
                    <xdr:col>0</xdr:col>
                    <xdr:colOff>0</xdr:colOff>
                    <xdr:row>217</xdr:row>
                    <xdr:rowOff>0</xdr:rowOff>
                  </from>
                  <to>
                    <xdr:col>0</xdr:col>
                    <xdr:colOff>9525</xdr:colOff>
                    <xdr:row>218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3" r:id="rId1268" name="Check Box 1265">
              <controlPr defaultSize="0" autoFill="0" autoLine="0" autoPict="0">
                <anchor moveWithCells="1">
                  <from>
                    <xdr:col>0</xdr:col>
                    <xdr:colOff>0</xdr:colOff>
                    <xdr:row>217</xdr:row>
                    <xdr:rowOff>0</xdr:rowOff>
                  </from>
                  <to>
                    <xdr:col>0</xdr:col>
                    <xdr:colOff>9525</xdr:colOff>
                    <xdr:row>218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4" r:id="rId1269" name="Check Box 1266">
              <controlPr defaultSize="0" autoFill="0" autoLine="0" autoPict="0">
                <anchor moveWithCells="1">
                  <from>
                    <xdr:col>0</xdr:col>
                    <xdr:colOff>0</xdr:colOff>
                    <xdr:row>217</xdr:row>
                    <xdr:rowOff>0</xdr:rowOff>
                  </from>
                  <to>
                    <xdr:col>0</xdr:col>
                    <xdr:colOff>9525</xdr:colOff>
                    <xdr:row>218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5" r:id="rId1270" name="Check Box 1267">
              <controlPr defaultSize="0" autoFill="0" autoLine="0" autoPict="0">
                <anchor moveWithCells="1">
                  <from>
                    <xdr:col>0</xdr:col>
                    <xdr:colOff>0</xdr:colOff>
                    <xdr:row>217</xdr:row>
                    <xdr:rowOff>0</xdr:rowOff>
                  </from>
                  <to>
                    <xdr:col>0</xdr:col>
                    <xdr:colOff>9525</xdr:colOff>
                    <xdr:row>218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6" r:id="rId1271" name="Check Box 1268">
              <controlPr defaultSize="0" autoFill="0" autoLine="0" autoPict="0">
                <anchor moveWithCells="1">
                  <from>
                    <xdr:col>0</xdr:col>
                    <xdr:colOff>0</xdr:colOff>
                    <xdr:row>218</xdr:row>
                    <xdr:rowOff>0</xdr:rowOff>
                  </from>
                  <to>
                    <xdr:col>0</xdr:col>
                    <xdr:colOff>9525</xdr:colOff>
                    <xdr:row>219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" r:id="rId1272" name="Check Box 1269">
              <controlPr defaultSize="0" autoFill="0" autoLine="0" autoPict="0">
                <anchor moveWithCells="1">
                  <from>
                    <xdr:col>0</xdr:col>
                    <xdr:colOff>0</xdr:colOff>
                    <xdr:row>218</xdr:row>
                    <xdr:rowOff>0</xdr:rowOff>
                  </from>
                  <to>
                    <xdr:col>0</xdr:col>
                    <xdr:colOff>9525</xdr:colOff>
                    <xdr:row>219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8" r:id="rId1273" name="Check Box 1270">
              <controlPr defaultSize="0" autoFill="0" autoLine="0" autoPict="0">
                <anchor moveWithCells="1">
                  <from>
                    <xdr:col>0</xdr:col>
                    <xdr:colOff>0</xdr:colOff>
                    <xdr:row>220</xdr:row>
                    <xdr:rowOff>0</xdr:rowOff>
                  </from>
                  <to>
                    <xdr:col>0</xdr:col>
                    <xdr:colOff>9525</xdr:colOff>
                    <xdr:row>221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9" r:id="rId1274" name="Check Box 1271">
              <controlPr defaultSize="0" autoFill="0" autoLine="0" autoPict="0">
                <anchor moveWithCells="1">
                  <from>
                    <xdr:col>0</xdr:col>
                    <xdr:colOff>0</xdr:colOff>
                    <xdr:row>220</xdr:row>
                    <xdr:rowOff>0</xdr:rowOff>
                  </from>
                  <to>
                    <xdr:col>0</xdr:col>
                    <xdr:colOff>9525</xdr:colOff>
                    <xdr:row>221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0" r:id="rId1275" name="Check Box 1272">
              <controlPr defaultSize="0" autoFill="0" autoLine="0" autoPict="0">
                <anchor moveWithCells="1">
                  <from>
                    <xdr:col>0</xdr:col>
                    <xdr:colOff>0</xdr:colOff>
                    <xdr:row>220</xdr:row>
                    <xdr:rowOff>0</xdr:rowOff>
                  </from>
                  <to>
                    <xdr:col>0</xdr:col>
                    <xdr:colOff>9525</xdr:colOff>
                    <xdr:row>221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1" r:id="rId1276" name="Check Box 1273">
              <controlPr defaultSize="0" autoFill="0" autoLine="0" autoPict="0">
                <anchor moveWithCells="1">
                  <from>
                    <xdr:col>0</xdr:col>
                    <xdr:colOff>0</xdr:colOff>
                    <xdr:row>220</xdr:row>
                    <xdr:rowOff>0</xdr:rowOff>
                  </from>
                  <to>
                    <xdr:col>0</xdr:col>
                    <xdr:colOff>9525</xdr:colOff>
                    <xdr:row>221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2" r:id="rId1277" name="Check Box 1274">
              <controlPr defaultSize="0" autoFill="0" autoLine="0" autoPict="0">
                <anchor moveWithCells="1">
                  <from>
                    <xdr:col>0</xdr:col>
                    <xdr:colOff>0</xdr:colOff>
                    <xdr:row>221</xdr:row>
                    <xdr:rowOff>0</xdr:rowOff>
                  </from>
                  <to>
                    <xdr:col>0</xdr:col>
                    <xdr:colOff>9525</xdr:colOff>
                    <xdr:row>222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3" r:id="rId1278" name="Check Box 1275">
              <controlPr defaultSize="0" autoFill="0" autoLine="0" autoPict="0">
                <anchor moveWithCells="1">
                  <from>
                    <xdr:col>0</xdr:col>
                    <xdr:colOff>0</xdr:colOff>
                    <xdr:row>221</xdr:row>
                    <xdr:rowOff>0</xdr:rowOff>
                  </from>
                  <to>
                    <xdr:col>0</xdr:col>
                    <xdr:colOff>9525</xdr:colOff>
                    <xdr:row>222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4" r:id="rId1279" name="Check Box 1276">
              <controlPr defaultSize="0" autoFill="0" autoLine="0" autoPict="0">
                <anchor moveWithCells="1">
                  <from>
                    <xdr:col>0</xdr:col>
                    <xdr:colOff>0</xdr:colOff>
                    <xdr:row>223</xdr:row>
                    <xdr:rowOff>0</xdr:rowOff>
                  </from>
                  <to>
                    <xdr:col>0</xdr:col>
                    <xdr:colOff>9525</xdr:colOff>
                    <xdr:row>224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5" r:id="rId1280" name="Check Box 1277">
              <controlPr defaultSize="0" autoFill="0" autoLine="0" autoPict="0">
                <anchor moveWithCells="1">
                  <from>
                    <xdr:col>0</xdr:col>
                    <xdr:colOff>0</xdr:colOff>
                    <xdr:row>223</xdr:row>
                    <xdr:rowOff>0</xdr:rowOff>
                  </from>
                  <to>
                    <xdr:col>0</xdr:col>
                    <xdr:colOff>9525</xdr:colOff>
                    <xdr:row>224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6" r:id="rId1281" name="Check Box 1278">
              <controlPr defaultSize="0" autoFill="0" autoLine="0" autoPict="0">
                <anchor moveWithCells="1">
                  <from>
                    <xdr:col>0</xdr:col>
                    <xdr:colOff>0</xdr:colOff>
                    <xdr:row>223</xdr:row>
                    <xdr:rowOff>0</xdr:rowOff>
                  </from>
                  <to>
                    <xdr:col>0</xdr:col>
                    <xdr:colOff>9525</xdr:colOff>
                    <xdr:row>224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7" r:id="rId1282" name="Check Box 1279">
              <controlPr defaultSize="0" autoFill="0" autoLine="0" autoPict="0">
                <anchor moveWithCells="1">
                  <from>
                    <xdr:col>0</xdr:col>
                    <xdr:colOff>0</xdr:colOff>
                    <xdr:row>223</xdr:row>
                    <xdr:rowOff>0</xdr:rowOff>
                  </from>
                  <to>
                    <xdr:col>0</xdr:col>
                    <xdr:colOff>9525</xdr:colOff>
                    <xdr:row>224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" r:id="rId1283" name="Check Box 1280">
              <controlPr defaultSize="0" autoFill="0" autoLine="0" autoPict="0">
                <anchor moveWithCells="1">
                  <from>
                    <xdr:col>0</xdr:col>
                    <xdr:colOff>0</xdr:colOff>
                    <xdr:row>224</xdr:row>
                    <xdr:rowOff>0</xdr:rowOff>
                  </from>
                  <to>
                    <xdr:col>0</xdr:col>
                    <xdr:colOff>9525</xdr:colOff>
                    <xdr:row>225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9" r:id="rId1284" name="Check Box 1281">
              <controlPr defaultSize="0" autoFill="0" autoLine="0" autoPict="0">
                <anchor moveWithCells="1">
                  <from>
                    <xdr:col>0</xdr:col>
                    <xdr:colOff>0</xdr:colOff>
                    <xdr:row>224</xdr:row>
                    <xdr:rowOff>0</xdr:rowOff>
                  </from>
                  <to>
                    <xdr:col>0</xdr:col>
                    <xdr:colOff>9525</xdr:colOff>
                    <xdr:row>225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0" r:id="rId1285" name="Check Box 1282">
              <controlPr defaultSize="0" autoFill="0" autoLine="0" autoPict="0">
                <anchor moveWithCells="1">
                  <from>
                    <xdr:col>0</xdr:col>
                    <xdr:colOff>0</xdr:colOff>
                    <xdr:row>226</xdr:row>
                    <xdr:rowOff>0</xdr:rowOff>
                  </from>
                  <to>
                    <xdr:col>0</xdr:col>
                    <xdr:colOff>9525</xdr:colOff>
                    <xdr:row>227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1" r:id="rId1286" name="Check Box 1283">
              <controlPr defaultSize="0" autoFill="0" autoLine="0" autoPict="0">
                <anchor moveWithCells="1">
                  <from>
                    <xdr:col>0</xdr:col>
                    <xdr:colOff>0</xdr:colOff>
                    <xdr:row>226</xdr:row>
                    <xdr:rowOff>0</xdr:rowOff>
                  </from>
                  <to>
                    <xdr:col>0</xdr:col>
                    <xdr:colOff>9525</xdr:colOff>
                    <xdr:row>227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2" r:id="rId1287" name="Check Box 1284">
              <controlPr defaultSize="0" autoFill="0" autoLine="0" autoPict="0">
                <anchor moveWithCells="1">
                  <from>
                    <xdr:col>0</xdr:col>
                    <xdr:colOff>0</xdr:colOff>
                    <xdr:row>226</xdr:row>
                    <xdr:rowOff>0</xdr:rowOff>
                  </from>
                  <to>
                    <xdr:col>0</xdr:col>
                    <xdr:colOff>9525</xdr:colOff>
                    <xdr:row>227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3" r:id="rId1288" name="Check Box 1285">
              <controlPr defaultSize="0" autoFill="0" autoLine="0" autoPict="0">
                <anchor moveWithCells="1">
                  <from>
                    <xdr:col>0</xdr:col>
                    <xdr:colOff>0</xdr:colOff>
                    <xdr:row>226</xdr:row>
                    <xdr:rowOff>0</xdr:rowOff>
                  </from>
                  <to>
                    <xdr:col>0</xdr:col>
                    <xdr:colOff>9525</xdr:colOff>
                    <xdr:row>227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4" r:id="rId1289" name="Check Box 1286">
              <controlPr defaultSize="0" autoFill="0" autoLine="0" autoPict="0">
                <anchor moveWithCells="1">
                  <from>
                    <xdr:col>0</xdr:col>
                    <xdr:colOff>0</xdr:colOff>
                    <xdr:row>227</xdr:row>
                    <xdr:rowOff>0</xdr:rowOff>
                  </from>
                  <to>
                    <xdr:col>0</xdr:col>
                    <xdr:colOff>9525</xdr:colOff>
                    <xdr:row>228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5" r:id="rId1290" name="Check Box 1287">
              <controlPr defaultSize="0" autoFill="0" autoLine="0" autoPict="0">
                <anchor moveWithCells="1">
                  <from>
                    <xdr:col>0</xdr:col>
                    <xdr:colOff>0</xdr:colOff>
                    <xdr:row>227</xdr:row>
                    <xdr:rowOff>0</xdr:rowOff>
                  </from>
                  <to>
                    <xdr:col>0</xdr:col>
                    <xdr:colOff>9525</xdr:colOff>
                    <xdr:row>228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6" r:id="rId1291" name="Check Box 1288">
              <controlPr defaultSize="0" autoFill="0" autoLine="0" autoPict="0">
                <anchor moveWithCells="1">
                  <from>
                    <xdr:col>0</xdr:col>
                    <xdr:colOff>0</xdr:colOff>
                    <xdr:row>229</xdr:row>
                    <xdr:rowOff>0</xdr:rowOff>
                  </from>
                  <to>
                    <xdr:col>0</xdr:col>
                    <xdr:colOff>9525</xdr:colOff>
                    <xdr:row>230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7" r:id="rId1292" name="Check Box 1289">
              <controlPr defaultSize="0" autoFill="0" autoLine="0" autoPict="0">
                <anchor moveWithCells="1">
                  <from>
                    <xdr:col>0</xdr:col>
                    <xdr:colOff>0</xdr:colOff>
                    <xdr:row>229</xdr:row>
                    <xdr:rowOff>0</xdr:rowOff>
                  </from>
                  <to>
                    <xdr:col>0</xdr:col>
                    <xdr:colOff>9525</xdr:colOff>
                    <xdr:row>230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8" r:id="rId1293" name="Check Box 1290">
              <controlPr defaultSize="0" autoFill="0" autoLine="0" autoPict="0">
                <anchor moveWithCells="1">
                  <from>
                    <xdr:col>0</xdr:col>
                    <xdr:colOff>0</xdr:colOff>
                    <xdr:row>229</xdr:row>
                    <xdr:rowOff>0</xdr:rowOff>
                  </from>
                  <to>
                    <xdr:col>0</xdr:col>
                    <xdr:colOff>9525</xdr:colOff>
                    <xdr:row>230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9" r:id="rId1294" name="Check Box 1291">
              <controlPr defaultSize="0" autoFill="0" autoLine="0" autoPict="0">
                <anchor moveWithCells="1">
                  <from>
                    <xdr:col>0</xdr:col>
                    <xdr:colOff>0</xdr:colOff>
                    <xdr:row>229</xdr:row>
                    <xdr:rowOff>0</xdr:rowOff>
                  </from>
                  <to>
                    <xdr:col>0</xdr:col>
                    <xdr:colOff>9525</xdr:colOff>
                    <xdr:row>230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0" r:id="rId1295" name="Check Box 1292">
              <controlPr defaultSize="0" autoFill="0" autoLine="0" autoPict="0">
                <anchor moveWithCells="1">
                  <from>
                    <xdr:col>0</xdr:col>
                    <xdr:colOff>0</xdr:colOff>
                    <xdr:row>230</xdr:row>
                    <xdr:rowOff>0</xdr:rowOff>
                  </from>
                  <to>
                    <xdr:col>0</xdr:col>
                    <xdr:colOff>9525</xdr:colOff>
                    <xdr:row>231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1" r:id="rId1296" name="Check Box 1293">
              <controlPr defaultSize="0" autoFill="0" autoLine="0" autoPict="0">
                <anchor moveWithCells="1">
                  <from>
                    <xdr:col>0</xdr:col>
                    <xdr:colOff>0</xdr:colOff>
                    <xdr:row>230</xdr:row>
                    <xdr:rowOff>0</xdr:rowOff>
                  </from>
                  <to>
                    <xdr:col>0</xdr:col>
                    <xdr:colOff>9525</xdr:colOff>
                    <xdr:row>231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2" r:id="rId1297" name="Check Box 1294">
              <controlPr defaultSize="0" autoFill="0" autoLine="0" autoPict="0">
                <anchor moveWithCells="1">
                  <from>
                    <xdr:col>0</xdr:col>
                    <xdr:colOff>0</xdr:colOff>
                    <xdr:row>232</xdr:row>
                    <xdr:rowOff>0</xdr:rowOff>
                  </from>
                  <to>
                    <xdr:col>0</xdr:col>
                    <xdr:colOff>9525</xdr:colOff>
                    <xdr:row>233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3" r:id="rId1298" name="Check Box 1295">
              <controlPr defaultSize="0" autoFill="0" autoLine="0" autoPict="0">
                <anchor moveWithCells="1">
                  <from>
                    <xdr:col>0</xdr:col>
                    <xdr:colOff>0</xdr:colOff>
                    <xdr:row>232</xdr:row>
                    <xdr:rowOff>0</xdr:rowOff>
                  </from>
                  <to>
                    <xdr:col>0</xdr:col>
                    <xdr:colOff>9525</xdr:colOff>
                    <xdr:row>233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4" r:id="rId1299" name="Check Box 1296">
              <controlPr defaultSize="0" autoFill="0" autoLine="0" autoPict="0">
                <anchor moveWithCells="1">
                  <from>
                    <xdr:col>0</xdr:col>
                    <xdr:colOff>0</xdr:colOff>
                    <xdr:row>232</xdr:row>
                    <xdr:rowOff>0</xdr:rowOff>
                  </from>
                  <to>
                    <xdr:col>0</xdr:col>
                    <xdr:colOff>9525</xdr:colOff>
                    <xdr:row>233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5" r:id="rId1300" name="Check Box 1297">
              <controlPr defaultSize="0" autoFill="0" autoLine="0" autoPict="0">
                <anchor moveWithCells="1">
                  <from>
                    <xdr:col>0</xdr:col>
                    <xdr:colOff>0</xdr:colOff>
                    <xdr:row>232</xdr:row>
                    <xdr:rowOff>0</xdr:rowOff>
                  </from>
                  <to>
                    <xdr:col>0</xdr:col>
                    <xdr:colOff>9525</xdr:colOff>
                    <xdr:row>233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6" r:id="rId1301" name="Check Box 1298">
              <controlPr defaultSize="0" autoFill="0" autoLine="0" autoPict="0">
                <anchor moveWithCells="1">
                  <from>
                    <xdr:col>0</xdr:col>
                    <xdr:colOff>0</xdr:colOff>
                    <xdr:row>233</xdr:row>
                    <xdr:rowOff>0</xdr:rowOff>
                  </from>
                  <to>
                    <xdr:col>0</xdr:col>
                    <xdr:colOff>9525</xdr:colOff>
                    <xdr:row>234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7" r:id="rId1302" name="Check Box 1299">
              <controlPr defaultSize="0" autoFill="0" autoLine="0" autoPict="0">
                <anchor moveWithCells="1">
                  <from>
                    <xdr:col>0</xdr:col>
                    <xdr:colOff>0</xdr:colOff>
                    <xdr:row>233</xdr:row>
                    <xdr:rowOff>0</xdr:rowOff>
                  </from>
                  <to>
                    <xdr:col>0</xdr:col>
                    <xdr:colOff>9525</xdr:colOff>
                    <xdr:row>234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8" r:id="rId1303" name="Check Box 1300">
              <controlPr defaultSize="0" autoFill="0" autoLine="0" autoPict="0">
                <anchor moveWithCells="1">
                  <from>
                    <xdr:col>0</xdr:col>
                    <xdr:colOff>0</xdr:colOff>
                    <xdr:row>235</xdr:row>
                    <xdr:rowOff>0</xdr:rowOff>
                  </from>
                  <to>
                    <xdr:col>0</xdr:col>
                    <xdr:colOff>9525</xdr:colOff>
                    <xdr:row>236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9" r:id="rId1304" name="Check Box 1301">
              <controlPr defaultSize="0" autoFill="0" autoLine="0" autoPict="0">
                <anchor moveWithCells="1">
                  <from>
                    <xdr:col>0</xdr:col>
                    <xdr:colOff>0</xdr:colOff>
                    <xdr:row>235</xdr:row>
                    <xdr:rowOff>0</xdr:rowOff>
                  </from>
                  <to>
                    <xdr:col>0</xdr:col>
                    <xdr:colOff>9525</xdr:colOff>
                    <xdr:row>236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0" r:id="rId1305" name="Check Box 1302">
              <controlPr defaultSize="0" autoFill="0" autoLine="0" autoPict="0">
                <anchor moveWithCells="1">
                  <from>
                    <xdr:col>0</xdr:col>
                    <xdr:colOff>0</xdr:colOff>
                    <xdr:row>235</xdr:row>
                    <xdr:rowOff>0</xdr:rowOff>
                  </from>
                  <to>
                    <xdr:col>0</xdr:col>
                    <xdr:colOff>9525</xdr:colOff>
                    <xdr:row>236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1" r:id="rId1306" name="Check Box 1303">
              <controlPr defaultSize="0" autoFill="0" autoLine="0" autoPict="0">
                <anchor moveWithCells="1">
                  <from>
                    <xdr:col>0</xdr:col>
                    <xdr:colOff>0</xdr:colOff>
                    <xdr:row>235</xdr:row>
                    <xdr:rowOff>0</xdr:rowOff>
                  </from>
                  <to>
                    <xdr:col>0</xdr:col>
                    <xdr:colOff>9525</xdr:colOff>
                    <xdr:row>236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2" r:id="rId1307" name="Check Box 1304">
              <controlPr defaultSize="0" autoFill="0" autoLine="0" autoPict="0">
                <anchor moveWithCells="1">
                  <from>
                    <xdr:col>0</xdr:col>
                    <xdr:colOff>0</xdr:colOff>
                    <xdr:row>236</xdr:row>
                    <xdr:rowOff>0</xdr:rowOff>
                  </from>
                  <to>
                    <xdr:col>0</xdr:col>
                    <xdr:colOff>9525</xdr:colOff>
                    <xdr:row>237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3" r:id="rId1308" name="Check Box 1305">
              <controlPr defaultSize="0" autoFill="0" autoLine="0" autoPict="0">
                <anchor moveWithCells="1">
                  <from>
                    <xdr:col>0</xdr:col>
                    <xdr:colOff>0</xdr:colOff>
                    <xdr:row>236</xdr:row>
                    <xdr:rowOff>0</xdr:rowOff>
                  </from>
                  <to>
                    <xdr:col>0</xdr:col>
                    <xdr:colOff>9525</xdr:colOff>
                    <xdr:row>237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4" r:id="rId1309" name="Check Box 1306">
              <controlPr defaultSize="0" autoFill="0" autoLine="0" autoPict="0">
                <anchor moveWithCells="1">
                  <from>
                    <xdr:col>0</xdr:col>
                    <xdr:colOff>0</xdr:colOff>
                    <xdr:row>238</xdr:row>
                    <xdr:rowOff>0</xdr:rowOff>
                  </from>
                  <to>
                    <xdr:col>0</xdr:col>
                    <xdr:colOff>9525</xdr:colOff>
                    <xdr:row>239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5" r:id="rId1310" name="Check Box 1307">
              <controlPr defaultSize="0" autoFill="0" autoLine="0" autoPict="0">
                <anchor moveWithCells="1">
                  <from>
                    <xdr:col>0</xdr:col>
                    <xdr:colOff>0</xdr:colOff>
                    <xdr:row>238</xdr:row>
                    <xdr:rowOff>0</xdr:rowOff>
                  </from>
                  <to>
                    <xdr:col>0</xdr:col>
                    <xdr:colOff>9525</xdr:colOff>
                    <xdr:row>239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6" r:id="rId1311" name="Check Box 1308">
              <controlPr defaultSize="0" autoFill="0" autoLine="0" autoPict="0">
                <anchor moveWithCells="1">
                  <from>
                    <xdr:col>0</xdr:col>
                    <xdr:colOff>0</xdr:colOff>
                    <xdr:row>238</xdr:row>
                    <xdr:rowOff>0</xdr:rowOff>
                  </from>
                  <to>
                    <xdr:col>0</xdr:col>
                    <xdr:colOff>9525</xdr:colOff>
                    <xdr:row>239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7" r:id="rId1312" name="Check Box 1309">
              <controlPr defaultSize="0" autoFill="0" autoLine="0" autoPict="0">
                <anchor moveWithCells="1">
                  <from>
                    <xdr:col>0</xdr:col>
                    <xdr:colOff>0</xdr:colOff>
                    <xdr:row>238</xdr:row>
                    <xdr:rowOff>0</xdr:rowOff>
                  </from>
                  <to>
                    <xdr:col>0</xdr:col>
                    <xdr:colOff>9525</xdr:colOff>
                    <xdr:row>239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" r:id="rId1313" name="Check Box 1310">
              <controlPr defaultSize="0" autoFill="0" autoLine="0" autoPict="0">
                <anchor moveWithCells="1">
                  <from>
                    <xdr:col>0</xdr:col>
                    <xdr:colOff>0</xdr:colOff>
                    <xdr:row>239</xdr:row>
                    <xdr:rowOff>0</xdr:rowOff>
                  </from>
                  <to>
                    <xdr:col>0</xdr:col>
                    <xdr:colOff>9525</xdr:colOff>
                    <xdr:row>240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9" r:id="rId1314" name="Check Box 1311">
              <controlPr defaultSize="0" autoFill="0" autoLine="0" autoPict="0">
                <anchor moveWithCells="1">
                  <from>
                    <xdr:col>0</xdr:col>
                    <xdr:colOff>0</xdr:colOff>
                    <xdr:row>239</xdr:row>
                    <xdr:rowOff>0</xdr:rowOff>
                  </from>
                  <to>
                    <xdr:col>0</xdr:col>
                    <xdr:colOff>9525</xdr:colOff>
                    <xdr:row>240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0" r:id="rId1315" name="Check Box 1312">
              <controlPr defaultSize="0" autoFill="0" autoLine="0" autoPict="0">
                <anchor moveWithCells="1">
                  <from>
                    <xdr:col>0</xdr:col>
                    <xdr:colOff>0</xdr:colOff>
                    <xdr:row>241</xdr:row>
                    <xdr:rowOff>0</xdr:rowOff>
                  </from>
                  <to>
                    <xdr:col>0</xdr:col>
                    <xdr:colOff>9525</xdr:colOff>
                    <xdr:row>242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1" r:id="rId1316" name="Check Box 1313">
              <controlPr defaultSize="0" autoFill="0" autoLine="0" autoPict="0">
                <anchor moveWithCells="1">
                  <from>
                    <xdr:col>0</xdr:col>
                    <xdr:colOff>0</xdr:colOff>
                    <xdr:row>241</xdr:row>
                    <xdr:rowOff>0</xdr:rowOff>
                  </from>
                  <to>
                    <xdr:col>0</xdr:col>
                    <xdr:colOff>9525</xdr:colOff>
                    <xdr:row>242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2" r:id="rId1317" name="Check Box 1314">
              <controlPr defaultSize="0" autoFill="0" autoLine="0" autoPict="0">
                <anchor moveWithCells="1">
                  <from>
                    <xdr:col>0</xdr:col>
                    <xdr:colOff>0</xdr:colOff>
                    <xdr:row>241</xdr:row>
                    <xdr:rowOff>0</xdr:rowOff>
                  </from>
                  <to>
                    <xdr:col>0</xdr:col>
                    <xdr:colOff>9525</xdr:colOff>
                    <xdr:row>242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3" r:id="rId1318" name="Check Box 1315">
              <controlPr defaultSize="0" autoFill="0" autoLine="0" autoPict="0">
                <anchor moveWithCells="1">
                  <from>
                    <xdr:col>0</xdr:col>
                    <xdr:colOff>0</xdr:colOff>
                    <xdr:row>241</xdr:row>
                    <xdr:rowOff>0</xdr:rowOff>
                  </from>
                  <to>
                    <xdr:col>0</xdr:col>
                    <xdr:colOff>9525</xdr:colOff>
                    <xdr:row>242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4" r:id="rId1319" name="Check Box 1316">
              <controlPr defaultSize="0" autoFill="0" autoLine="0" autoPict="0">
                <anchor moveWithCells="1">
                  <from>
                    <xdr:col>0</xdr:col>
                    <xdr:colOff>0</xdr:colOff>
                    <xdr:row>242</xdr:row>
                    <xdr:rowOff>0</xdr:rowOff>
                  </from>
                  <to>
                    <xdr:col>0</xdr:col>
                    <xdr:colOff>9525</xdr:colOff>
                    <xdr:row>243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5" r:id="rId1320" name="Check Box 1317">
              <controlPr defaultSize="0" autoFill="0" autoLine="0" autoPict="0">
                <anchor moveWithCells="1">
                  <from>
                    <xdr:col>0</xdr:col>
                    <xdr:colOff>0</xdr:colOff>
                    <xdr:row>242</xdr:row>
                    <xdr:rowOff>0</xdr:rowOff>
                  </from>
                  <to>
                    <xdr:col>0</xdr:col>
                    <xdr:colOff>9525</xdr:colOff>
                    <xdr:row>243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6" r:id="rId1321" name="Check Box 1318">
              <controlPr defaultSize="0" autoFill="0" autoLine="0" autoPict="0">
                <anchor moveWithCells="1">
                  <from>
                    <xdr:col>0</xdr:col>
                    <xdr:colOff>0</xdr:colOff>
                    <xdr:row>244</xdr:row>
                    <xdr:rowOff>0</xdr:rowOff>
                  </from>
                  <to>
                    <xdr:col>0</xdr:col>
                    <xdr:colOff>9525</xdr:colOff>
                    <xdr:row>245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7" r:id="rId1322" name="Check Box 1319">
              <controlPr defaultSize="0" autoFill="0" autoLine="0" autoPict="0">
                <anchor moveWithCells="1">
                  <from>
                    <xdr:col>0</xdr:col>
                    <xdr:colOff>0</xdr:colOff>
                    <xdr:row>244</xdr:row>
                    <xdr:rowOff>0</xdr:rowOff>
                  </from>
                  <to>
                    <xdr:col>0</xdr:col>
                    <xdr:colOff>9525</xdr:colOff>
                    <xdr:row>245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8" r:id="rId1323" name="Check Box 1320">
              <controlPr defaultSize="0" autoFill="0" autoLine="0" autoPict="0">
                <anchor moveWithCells="1">
                  <from>
                    <xdr:col>0</xdr:col>
                    <xdr:colOff>0</xdr:colOff>
                    <xdr:row>244</xdr:row>
                    <xdr:rowOff>0</xdr:rowOff>
                  </from>
                  <to>
                    <xdr:col>0</xdr:col>
                    <xdr:colOff>9525</xdr:colOff>
                    <xdr:row>245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9" r:id="rId1324" name="Check Box 1321">
              <controlPr defaultSize="0" autoFill="0" autoLine="0" autoPict="0">
                <anchor moveWithCells="1">
                  <from>
                    <xdr:col>0</xdr:col>
                    <xdr:colOff>0</xdr:colOff>
                    <xdr:row>244</xdr:row>
                    <xdr:rowOff>0</xdr:rowOff>
                  </from>
                  <to>
                    <xdr:col>0</xdr:col>
                    <xdr:colOff>9525</xdr:colOff>
                    <xdr:row>245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0" r:id="rId1325" name="Check Box 1322">
              <controlPr defaultSize="0" autoFill="0" autoLine="0" autoPict="0">
                <anchor moveWithCells="1">
                  <from>
                    <xdr:col>0</xdr:col>
                    <xdr:colOff>0</xdr:colOff>
                    <xdr:row>245</xdr:row>
                    <xdr:rowOff>0</xdr:rowOff>
                  </from>
                  <to>
                    <xdr:col>0</xdr:col>
                    <xdr:colOff>9525</xdr:colOff>
                    <xdr:row>246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1" r:id="rId1326" name="Check Box 1323">
              <controlPr defaultSize="0" autoFill="0" autoLine="0" autoPict="0">
                <anchor moveWithCells="1">
                  <from>
                    <xdr:col>0</xdr:col>
                    <xdr:colOff>0</xdr:colOff>
                    <xdr:row>245</xdr:row>
                    <xdr:rowOff>0</xdr:rowOff>
                  </from>
                  <to>
                    <xdr:col>0</xdr:col>
                    <xdr:colOff>9525</xdr:colOff>
                    <xdr:row>246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2" r:id="rId1327" name="Check Box 1324">
              <controlPr defaultSize="0" autoFill="0" autoLine="0" autoPict="0">
                <anchor moveWithCells="1">
                  <from>
                    <xdr:col>0</xdr:col>
                    <xdr:colOff>0</xdr:colOff>
                    <xdr:row>247</xdr:row>
                    <xdr:rowOff>0</xdr:rowOff>
                  </from>
                  <to>
                    <xdr:col>0</xdr:col>
                    <xdr:colOff>9525</xdr:colOff>
                    <xdr:row>248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3" r:id="rId1328" name="Check Box 1325">
              <controlPr defaultSize="0" autoFill="0" autoLine="0" autoPict="0">
                <anchor moveWithCells="1">
                  <from>
                    <xdr:col>0</xdr:col>
                    <xdr:colOff>0</xdr:colOff>
                    <xdr:row>247</xdr:row>
                    <xdr:rowOff>0</xdr:rowOff>
                  </from>
                  <to>
                    <xdr:col>0</xdr:col>
                    <xdr:colOff>9525</xdr:colOff>
                    <xdr:row>248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4" r:id="rId1329" name="Check Box 1326">
              <controlPr defaultSize="0" autoFill="0" autoLine="0" autoPict="0">
                <anchor moveWithCells="1">
                  <from>
                    <xdr:col>0</xdr:col>
                    <xdr:colOff>0</xdr:colOff>
                    <xdr:row>247</xdr:row>
                    <xdr:rowOff>0</xdr:rowOff>
                  </from>
                  <to>
                    <xdr:col>0</xdr:col>
                    <xdr:colOff>9525</xdr:colOff>
                    <xdr:row>248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5" r:id="rId1330" name="Check Box 1327">
              <controlPr defaultSize="0" autoFill="0" autoLine="0" autoPict="0">
                <anchor moveWithCells="1">
                  <from>
                    <xdr:col>0</xdr:col>
                    <xdr:colOff>0</xdr:colOff>
                    <xdr:row>247</xdr:row>
                    <xdr:rowOff>0</xdr:rowOff>
                  </from>
                  <to>
                    <xdr:col>0</xdr:col>
                    <xdr:colOff>9525</xdr:colOff>
                    <xdr:row>248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6" r:id="rId1331" name="Check Box 1328">
              <controlPr defaultSize="0" autoFill="0" autoLine="0" autoPict="0">
                <anchor moveWithCells="1">
                  <from>
                    <xdr:col>0</xdr:col>
                    <xdr:colOff>0</xdr:colOff>
                    <xdr:row>248</xdr:row>
                    <xdr:rowOff>0</xdr:rowOff>
                  </from>
                  <to>
                    <xdr:col>0</xdr:col>
                    <xdr:colOff>9525</xdr:colOff>
                    <xdr:row>249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7" r:id="rId1332" name="Check Box 1329">
              <controlPr defaultSize="0" autoFill="0" autoLine="0" autoPict="0">
                <anchor moveWithCells="1">
                  <from>
                    <xdr:col>0</xdr:col>
                    <xdr:colOff>0</xdr:colOff>
                    <xdr:row>248</xdr:row>
                    <xdr:rowOff>0</xdr:rowOff>
                  </from>
                  <to>
                    <xdr:col>0</xdr:col>
                    <xdr:colOff>9525</xdr:colOff>
                    <xdr:row>249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8" r:id="rId1333" name="Check Box 1330">
              <controlPr defaultSize="0" autoFill="0" autoLine="0" autoPict="0">
                <anchor moveWithCells="1">
                  <from>
                    <xdr:col>0</xdr:col>
                    <xdr:colOff>0</xdr:colOff>
                    <xdr:row>250</xdr:row>
                    <xdr:rowOff>0</xdr:rowOff>
                  </from>
                  <to>
                    <xdr:col>0</xdr:col>
                    <xdr:colOff>9525</xdr:colOff>
                    <xdr:row>251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" r:id="rId1334" name="Check Box 1331">
              <controlPr defaultSize="0" autoFill="0" autoLine="0" autoPict="0">
                <anchor moveWithCells="1">
                  <from>
                    <xdr:col>0</xdr:col>
                    <xdr:colOff>0</xdr:colOff>
                    <xdr:row>250</xdr:row>
                    <xdr:rowOff>0</xdr:rowOff>
                  </from>
                  <to>
                    <xdr:col>0</xdr:col>
                    <xdr:colOff>9525</xdr:colOff>
                    <xdr:row>251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" r:id="rId1335" name="Check Box 1332">
              <controlPr defaultSize="0" autoFill="0" autoLine="0" autoPict="0">
                <anchor moveWithCells="1">
                  <from>
                    <xdr:col>0</xdr:col>
                    <xdr:colOff>0</xdr:colOff>
                    <xdr:row>250</xdr:row>
                    <xdr:rowOff>0</xdr:rowOff>
                  </from>
                  <to>
                    <xdr:col>0</xdr:col>
                    <xdr:colOff>9525</xdr:colOff>
                    <xdr:row>251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" r:id="rId1336" name="Check Box 1333">
              <controlPr defaultSize="0" autoFill="0" autoLine="0" autoPict="0">
                <anchor moveWithCells="1">
                  <from>
                    <xdr:col>0</xdr:col>
                    <xdr:colOff>0</xdr:colOff>
                    <xdr:row>250</xdr:row>
                    <xdr:rowOff>0</xdr:rowOff>
                  </from>
                  <to>
                    <xdr:col>0</xdr:col>
                    <xdr:colOff>9525</xdr:colOff>
                    <xdr:row>251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" r:id="rId1337" name="Check Box 1334">
              <controlPr defaultSize="0" autoFill="0" autoLine="0" autoPict="0">
                <anchor moveWithCells="1">
                  <from>
                    <xdr:col>0</xdr:col>
                    <xdr:colOff>0</xdr:colOff>
                    <xdr:row>251</xdr:row>
                    <xdr:rowOff>0</xdr:rowOff>
                  </from>
                  <to>
                    <xdr:col>0</xdr:col>
                    <xdr:colOff>9525</xdr:colOff>
                    <xdr:row>252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" r:id="rId1338" name="Check Box 1335">
              <controlPr defaultSize="0" autoFill="0" autoLine="0" autoPict="0">
                <anchor moveWithCells="1">
                  <from>
                    <xdr:col>0</xdr:col>
                    <xdr:colOff>0</xdr:colOff>
                    <xdr:row>251</xdr:row>
                    <xdr:rowOff>0</xdr:rowOff>
                  </from>
                  <to>
                    <xdr:col>0</xdr:col>
                    <xdr:colOff>9525</xdr:colOff>
                    <xdr:row>252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" r:id="rId1339" name="Check Box 1336">
              <controlPr defaultSize="0" autoFill="0" autoLine="0" autoPict="0">
                <anchor moveWithCells="1">
                  <from>
                    <xdr:col>0</xdr:col>
                    <xdr:colOff>0</xdr:colOff>
                    <xdr:row>253</xdr:row>
                    <xdr:rowOff>0</xdr:rowOff>
                  </from>
                  <to>
                    <xdr:col>0</xdr:col>
                    <xdr:colOff>9525</xdr:colOff>
                    <xdr:row>254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5" r:id="rId1340" name="Check Box 1337">
              <controlPr defaultSize="0" autoFill="0" autoLine="0" autoPict="0">
                <anchor moveWithCells="1">
                  <from>
                    <xdr:col>0</xdr:col>
                    <xdr:colOff>0</xdr:colOff>
                    <xdr:row>253</xdr:row>
                    <xdr:rowOff>0</xdr:rowOff>
                  </from>
                  <to>
                    <xdr:col>0</xdr:col>
                    <xdr:colOff>9525</xdr:colOff>
                    <xdr:row>254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6" r:id="rId1341" name="Check Box 1338">
              <controlPr defaultSize="0" autoFill="0" autoLine="0" autoPict="0">
                <anchor moveWithCells="1">
                  <from>
                    <xdr:col>0</xdr:col>
                    <xdr:colOff>0</xdr:colOff>
                    <xdr:row>253</xdr:row>
                    <xdr:rowOff>0</xdr:rowOff>
                  </from>
                  <to>
                    <xdr:col>0</xdr:col>
                    <xdr:colOff>9525</xdr:colOff>
                    <xdr:row>254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7" r:id="rId1342" name="Check Box 1339">
              <controlPr defaultSize="0" autoFill="0" autoLine="0" autoPict="0">
                <anchor moveWithCells="1">
                  <from>
                    <xdr:col>0</xdr:col>
                    <xdr:colOff>0</xdr:colOff>
                    <xdr:row>253</xdr:row>
                    <xdr:rowOff>0</xdr:rowOff>
                  </from>
                  <to>
                    <xdr:col>0</xdr:col>
                    <xdr:colOff>9525</xdr:colOff>
                    <xdr:row>254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8" r:id="rId1343" name="Check Box 1340">
              <controlPr defaultSize="0" autoFill="0" autoLine="0" autoPict="0">
                <anchor moveWithCells="1">
                  <from>
                    <xdr:col>0</xdr:col>
                    <xdr:colOff>0</xdr:colOff>
                    <xdr:row>254</xdr:row>
                    <xdr:rowOff>0</xdr:rowOff>
                  </from>
                  <to>
                    <xdr:col>0</xdr:col>
                    <xdr:colOff>9525</xdr:colOff>
                    <xdr:row>255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9" r:id="rId1344" name="Check Box 1341">
              <controlPr defaultSize="0" autoFill="0" autoLine="0" autoPict="0">
                <anchor moveWithCells="1">
                  <from>
                    <xdr:col>0</xdr:col>
                    <xdr:colOff>0</xdr:colOff>
                    <xdr:row>254</xdr:row>
                    <xdr:rowOff>0</xdr:rowOff>
                  </from>
                  <to>
                    <xdr:col>0</xdr:col>
                    <xdr:colOff>9525</xdr:colOff>
                    <xdr:row>255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0" r:id="rId1345" name="Check Box 1342">
              <controlPr defaultSize="0" autoFill="0" autoLine="0" autoPict="0">
                <anchor moveWithCells="1">
                  <from>
                    <xdr:col>0</xdr:col>
                    <xdr:colOff>0</xdr:colOff>
                    <xdr:row>256</xdr:row>
                    <xdr:rowOff>0</xdr:rowOff>
                  </from>
                  <to>
                    <xdr:col>0</xdr:col>
                    <xdr:colOff>9525</xdr:colOff>
                    <xdr:row>257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1" r:id="rId1346" name="Check Box 1343">
              <controlPr defaultSize="0" autoFill="0" autoLine="0" autoPict="0">
                <anchor moveWithCells="1">
                  <from>
                    <xdr:col>0</xdr:col>
                    <xdr:colOff>0</xdr:colOff>
                    <xdr:row>256</xdr:row>
                    <xdr:rowOff>0</xdr:rowOff>
                  </from>
                  <to>
                    <xdr:col>0</xdr:col>
                    <xdr:colOff>9525</xdr:colOff>
                    <xdr:row>257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2" r:id="rId1347" name="Check Box 1344">
              <controlPr defaultSize="0" autoFill="0" autoLine="0" autoPict="0">
                <anchor moveWithCells="1">
                  <from>
                    <xdr:col>0</xdr:col>
                    <xdr:colOff>0</xdr:colOff>
                    <xdr:row>256</xdr:row>
                    <xdr:rowOff>0</xdr:rowOff>
                  </from>
                  <to>
                    <xdr:col>0</xdr:col>
                    <xdr:colOff>9525</xdr:colOff>
                    <xdr:row>257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3" r:id="rId1348" name="Check Box 1345">
              <controlPr defaultSize="0" autoFill="0" autoLine="0" autoPict="0">
                <anchor moveWithCells="1">
                  <from>
                    <xdr:col>0</xdr:col>
                    <xdr:colOff>0</xdr:colOff>
                    <xdr:row>256</xdr:row>
                    <xdr:rowOff>0</xdr:rowOff>
                  </from>
                  <to>
                    <xdr:col>0</xdr:col>
                    <xdr:colOff>9525</xdr:colOff>
                    <xdr:row>257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4" r:id="rId1349" name="Check Box 1346">
              <controlPr defaultSize="0" autoFill="0" autoLine="0" autoPict="0">
                <anchor moveWithCells="1">
                  <from>
                    <xdr:col>0</xdr:col>
                    <xdr:colOff>0</xdr:colOff>
                    <xdr:row>257</xdr:row>
                    <xdr:rowOff>0</xdr:rowOff>
                  </from>
                  <to>
                    <xdr:col>0</xdr:col>
                    <xdr:colOff>9525</xdr:colOff>
                    <xdr:row>258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5" r:id="rId1350" name="Check Box 1347">
              <controlPr defaultSize="0" autoFill="0" autoLine="0" autoPict="0">
                <anchor moveWithCells="1">
                  <from>
                    <xdr:col>0</xdr:col>
                    <xdr:colOff>0</xdr:colOff>
                    <xdr:row>257</xdr:row>
                    <xdr:rowOff>0</xdr:rowOff>
                  </from>
                  <to>
                    <xdr:col>0</xdr:col>
                    <xdr:colOff>9525</xdr:colOff>
                    <xdr:row>258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6" r:id="rId1351" name="Check Box 1348">
              <controlPr defaultSize="0" autoFill="0" autoLine="0" autoPict="0">
                <anchor moveWithCells="1">
                  <from>
                    <xdr:col>0</xdr:col>
                    <xdr:colOff>0</xdr:colOff>
                    <xdr:row>259</xdr:row>
                    <xdr:rowOff>0</xdr:rowOff>
                  </from>
                  <to>
                    <xdr:col>0</xdr:col>
                    <xdr:colOff>9525</xdr:colOff>
                    <xdr:row>260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7" r:id="rId1352" name="Check Box 1349">
              <controlPr defaultSize="0" autoFill="0" autoLine="0" autoPict="0">
                <anchor moveWithCells="1">
                  <from>
                    <xdr:col>0</xdr:col>
                    <xdr:colOff>0</xdr:colOff>
                    <xdr:row>259</xdr:row>
                    <xdr:rowOff>0</xdr:rowOff>
                  </from>
                  <to>
                    <xdr:col>0</xdr:col>
                    <xdr:colOff>9525</xdr:colOff>
                    <xdr:row>260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8" r:id="rId1353" name="Check Box 1350">
              <controlPr defaultSize="0" autoFill="0" autoLine="0" autoPict="0">
                <anchor moveWithCells="1">
                  <from>
                    <xdr:col>0</xdr:col>
                    <xdr:colOff>0</xdr:colOff>
                    <xdr:row>259</xdr:row>
                    <xdr:rowOff>0</xdr:rowOff>
                  </from>
                  <to>
                    <xdr:col>0</xdr:col>
                    <xdr:colOff>9525</xdr:colOff>
                    <xdr:row>260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9" r:id="rId1354" name="Check Box 1351">
              <controlPr defaultSize="0" autoFill="0" autoLine="0" autoPict="0">
                <anchor moveWithCells="1">
                  <from>
                    <xdr:col>0</xdr:col>
                    <xdr:colOff>0</xdr:colOff>
                    <xdr:row>259</xdr:row>
                    <xdr:rowOff>0</xdr:rowOff>
                  </from>
                  <to>
                    <xdr:col>0</xdr:col>
                    <xdr:colOff>9525</xdr:colOff>
                    <xdr:row>260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0" r:id="rId1355" name="Check Box 1352">
              <controlPr defaultSize="0" autoFill="0" autoLine="0" autoPict="0">
                <anchor moveWithCells="1">
                  <from>
                    <xdr:col>0</xdr:col>
                    <xdr:colOff>0</xdr:colOff>
                    <xdr:row>260</xdr:row>
                    <xdr:rowOff>0</xdr:rowOff>
                  </from>
                  <to>
                    <xdr:col>0</xdr:col>
                    <xdr:colOff>9525</xdr:colOff>
                    <xdr:row>261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1" r:id="rId1356" name="Check Box 1353">
              <controlPr defaultSize="0" autoFill="0" autoLine="0" autoPict="0">
                <anchor moveWithCells="1">
                  <from>
                    <xdr:col>0</xdr:col>
                    <xdr:colOff>0</xdr:colOff>
                    <xdr:row>260</xdr:row>
                    <xdr:rowOff>0</xdr:rowOff>
                  </from>
                  <to>
                    <xdr:col>0</xdr:col>
                    <xdr:colOff>9525</xdr:colOff>
                    <xdr:row>261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2" r:id="rId1357" name="Check Box 1354">
              <controlPr defaultSize="0" autoFill="0" autoLine="0" autoPict="0">
                <anchor moveWithCells="1">
                  <from>
                    <xdr:col>0</xdr:col>
                    <xdr:colOff>0</xdr:colOff>
                    <xdr:row>262</xdr:row>
                    <xdr:rowOff>0</xdr:rowOff>
                  </from>
                  <to>
                    <xdr:col>0</xdr:col>
                    <xdr:colOff>9525</xdr:colOff>
                    <xdr:row>263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3" r:id="rId1358" name="Check Box 1355">
              <controlPr defaultSize="0" autoFill="0" autoLine="0" autoPict="0">
                <anchor moveWithCells="1">
                  <from>
                    <xdr:col>0</xdr:col>
                    <xdr:colOff>0</xdr:colOff>
                    <xdr:row>262</xdr:row>
                    <xdr:rowOff>0</xdr:rowOff>
                  </from>
                  <to>
                    <xdr:col>0</xdr:col>
                    <xdr:colOff>9525</xdr:colOff>
                    <xdr:row>263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4" r:id="rId1359" name="Check Box 1356">
              <controlPr defaultSize="0" autoFill="0" autoLine="0" autoPict="0">
                <anchor moveWithCells="1">
                  <from>
                    <xdr:col>0</xdr:col>
                    <xdr:colOff>0</xdr:colOff>
                    <xdr:row>262</xdr:row>
                    <xdr:rowOff>0</xdr:rowOff>
                  </from>
                  <to>
                    <xdr:col>0</xdr:col>
                    <xdr:colOff>9525</xdr:colOff>
                    <xdr:row>263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5" r:id="rId1360" name="Check Box 1357">
              <controlPr defaultSize="0" autoFill="0" autoLine="0" autoPict="0">
                <anchor moveWithCells="1">
                  <from>
                    <xdr:col>0</xdr:col>
                    <xdr:colOff>0</xdr:colOff>
                    <xdr:row>262</xdr:row>
                    <xdr:rowOff>0</xdr:rowOff>
                  </from>
                  <to>
                    <xdr:col>0</xdr:col>
                    <xdr:colOff>9525</xdr:colOff>
                    <xdr:row>263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6" r:id="rId1361" name="Check Box 1358">
              <controlPr defaultSize="0" autoFill="0" autoLine="0" autoPict="0">
                <anchor moveWithCells="1">
                  <from>
                    <xdr:col>0</xdr:col>
                    <xdr:colOff>0</xdr:colOff>
                    <xdr:row>263</xdr:row>
                    <xdr:rowOff>0</xdr:rowOff>
                  </from>
                  <to>
                    <xdr:col>0</xdr:col>
                    <xdr:colOff>9525</xdr:colOff>
                    <xdr:row>264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7" r:id="rId1362" name="Check Box 1359">
              <controlPr defaultSize="0" autoFill="0" autoLine="0" autoPict="0">
                <anchor moveWithCells="1">
                  <from>
                    <xdr:col>0</xdr:col>
                    <xdr:colOff>0</xdr:colOff>
                    <xdr:row>263</xdr:row>
                    <xdr:rowOff>0</xdr:rowOff>
                  </from>
                  <to>
                    <xdr:col>0</xdr:col>
                    <xdr:colOff>9525</xdr:colOff>
                    <xdr:row>264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8" r:id="rId1363" name="Check Box 1360">
              <controlPr defaultSize="0" autoFill="0" autoLine="0" autoPict="0">
                <anchor moveWithCells="1">
                  <from>
                    <xdr:col>0</xdr:col>
                    <xdr:colOff>0</xdr:colOff>
                    <xdr:row>265</xdr:row>
                    <xdr:rowOff>0</xdr:rowOff>
                  </from>
                  <to>
                    <xdr:col>0</xdr:col>
                    <xdr:colOff>9525</xdr:colOff>
                    <xdr:row>266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9" r:id="rId1364" name="Check Box 1361">
              <controlPr defaultSize="0" autoFill="0" autoLine="0" autoPict="0">
                <anchor moveWithCells="1">
                  <from>
                    <xdr:col>0</xdr:col>
                    <xdr:colOff>0</xdr:colOff>
                    <xdr:row>265</xdr:row>
                    <xdr:rowOff>0</xdr:rowOff>
                  </from>
                  <to>
                    <xdr:col>0</xdr:col>
                    <xdr:colOff>9525</xdr:colOff>
                    <xdr:row>266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0" r:id="rId1365" name="Check Box 1362">
              <controlPr defaultSize="0" autoFill="0" autoLine="0" autoPict="0">
                <anchor moveWithCells="1">
                  <from>
                    <xdr:col>0</xdr:col>
                    <xdr:colOff>0</xdr:colOff>
                    <xdr:row>265</xdr:row>
                    <xdr:rowOff>0</xdr:rowOff>
                  </from>
                  <to>
                    <xdr:col>0</xdr:col>
                    <xdr:colOff>9525</xdr:colOff>
                    <xdr:row>266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1" r:id="rId1366" name="Check Box 1363">
              <controlPr defaultSize="0" autoFill="0" autoLine="0" autoPict="0">
                <anchor moveWithCells="1">
                  <from>
                    <xdr:col>0</xdr:col>
                    <xdr:colOff>0</xdr:colOff>
                    <xdr:row>265</xdr:row>
                    <xdr:rowOff>0</xdr:rowOff>
                  </from>
                  <to>
                    <xdr:col>0</xdr:col>
                    <xdr:colOff>9525</xdr:colOff>
                    <xdr:row>266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2" r:id="rId1367" name="Check Box 1364">
              <controlPr defaultSize="0" autoFill="0" autoLine="0" autoPict="0">
                <anchor moveWithCells="1">
                  <from>
                    <xdr:col>0</xdr:col>
                    <xdr:colOff>0</xdr:colOff>
                    <xdr:row>266</xdr:row>
                    <xdr:rowOff>0</xdr:rowOff>
                  </from>
                  <to>
                    <xdr:col>0</xdr:col>
                    <xdr:colOff>9525</xdr:colOff>
                    <xdr:row>267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3" r:id="rId1368" name="Check Box 1365">
              <controlPr defaultSize="0" autoFill="0" autoLine="0" autoPict="0">
                <anchor moveWithCells="1">
                  <from>
                    <xdr:col>0</xdr:col>
                    <xdr:colOff>0</xdr:colOff>
                    <xdr:row>266</xdr:row>
                    <xdr:rowOff>0</xdr:rowOff>
                  </from>
                  <to>
                    <xdr:col>0</xdr:col>
                    <xdr:colOff>9525</xdr:colOff>
                    <xdr:row>267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4" r:id="rId1369" name="Check Box 1366">
              <controlPr defaultSize="0" autoFill="0" autoLine="0" autoPict="0">
                <anchor moveWithCells="1">
                  <from>
                    <xdr:col>0</xdr:col>
                    <xdr:colOff>0</xdr:colOff>
                    <xdr:row>268</xdr:row>
                    <xdr:rowOff>0</xdr:rowOff>
                  </from>
                  <to>
                    <xdr:col>0</xdr:col>
                    <xdr:colOff>9525</xdr:colOff>
                    <xdr:row>269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5" r:id="rId1370" name="Check Box 1367">
              <controlPr defaultSize="0" autoFill="0" autoLine="0" autoPict="0">
                <anchor moveWithCells="1">
                  <from>
                    <xdr:col>0</xdr:col>
                    <xdr:colOff>0</xdr:colOff>
                    <xdr:row>268</xdr:row>
                    <xdr:rowOff>0</xdr:rowOff>
                  </from>
                  <to>
                    <xdr:col>0</xdr:col>
                    <xdr:colOff>9525</xdr:colOff>
                    <xdr:row>269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6" r:id="rId1371" name="Check Box 1368">
              <controlPr defaultSize="0" autoFill="0" autoLine="0" autoPict="0">
                <anchor moveWithCells="1">
                  <from>
                    <xdr:col>0</xdr:col>
                    <xdr:colOff>0</xdr:colOff>
                    <xdr:row>268</xdr:row>
                    <xdr:rowOff>0</xdr:rowOff>
                  </from>
                  <to>
                    <xdr:col>0</xdr:col>
                    <xdr:colOff>9525</xdr:colOff>
                    <xdr:row>269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7" r:id="rId1372" name="Check Box 1369">
              <controlPr defaultSize="0" autoFill="0" autoLine="0" autoPict="0">
                <anchor moveWithCells="1">
                  <from>
                    <xdr:col>0</xdr:col>
                    <xdr:colOff>0</xdr:colOff>
                    <xdr:row>268</xdr:row>
                    <xdr:rowOff>0</xdr:rowOff>
                  </from>
                  <to>
                    <xdr:col>0</xdr:col>
                    <xdr:colOff>9525</xdr:colOff>
                    <xdr:row>269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8" r:id="rId1373" name="Check Box 1370">
              <controlPr defaultSize="0" autoFill="0" autoLine="0" autoPict="0">
                <anchor moveWithCells="1">
                  <from>
                    <xdr:col>0</xdr:col>
                    <xdr:colOff>0</xdr:colOff>
                    <xdr:row>269</xdr:row>
                    <xdr:rowOff>0</xdr:rowOff>
                  </from>
                  <to>
                    <xdr:col>0</xdr:col>
                    <xdr:colOff>9525</xdr:colOff>
                    <xdr:row>270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9" r:id="rId1374" name="Check Box 1371">
              <controlPr defaultSize="0" autoFill="0" autoLine="0" autoPict="0">
                <anchor moveWithCells="1">
                  <from>
                    <xdr:col>0</xdr:col>
                    <xdr:colOff>0</xdr:colOff>
                    <xdr:row>269</xdr:row>
                    <xdr:rowOff>0</xdr:rowOff>
                  </from>
                  <to>
                    <xdr:col>0</xdr:col>
                    <xdr:colOff>9525</xdr:colOff>
                    <xdr:row>270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0" r:id="rId1375" name="Check Box 1372">
              <controlPr defaultSize="0" autoFill="0" autoLine="0" autoPict="0">
                <anchor moveWithCells="1">
                  <from>
                    <xdr:col>0</xdr:col>
                    <xdr:colOff>0</xdr:colOff>
                    <xdr:row>271</xdr:row>
                    <xdr:rowOff>0</xdr:rowOff>
                  </from>
                  <to>
                    <xdr:col>0</xdr:col>
                    <xdr:colOff>9525</xdr:colOff>
                    <xdr:row>272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1" r:id="rId1376" name="Check Box 1373">
              <controlPr defaultSize="0" autoFill="0" autoLine="0" autoPict="0">
                <anchor moveWithCells="1">
                  <from>
                    <xdr:col>0</xdr:col>
                    <xdr:colOff>0</xdr:colOff>
                    <xdr:row>271</xdr:row>
                    <xdr:rowOff>0</xdr:rowOff>
                  </from>
                  <to>
                    <xdr:col>0</xdr:col>
                    <xdr:colOff>9525</xdr:colOff>
                    <xdr:row>272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2" r:id="rId1377" name="Check Box 1374">
              <controlPr defaultSize="0" autoFill="0" autoLine="0" autoPict="0">
                <anchor moveWithCells="1">
                  <from>
                    <xdr:col>0</xdr:col>
                    <xdr:colOff>0</xdr:colOff>
                    <xdr:row>271</xdr:row>
                    <xdr:rowOff>0</xdr:rowOff>
                  </from>
                  <to>
                    <xdr:col>0</xdr:col>
                    <xdr:colOff>9525</xdr:colOff>
                    <xdr:row>272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3" r:id="rId1378" name="Check Box 1375">
              <controlPr defaultSize="0" autoFill="0" autoLine="0" autoPict="0">
                <anchor moveWithCells="1">
                  <from>
                    <xdr:col>0</xdr:col>
                    <xdr:colOff>0</xdr:colOff>
                    <xdr:row>271</xdr:row>
                    <xdr:rowOff>0</xdr:rowOff>
                  </from>
                  <to>
                    <xdr:col>0</xdr:col>
                    <xdr:colOff>9525</xdr:colOff>
                    <xdr:row>272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4" r:id="rId1379" name="Check Box 1376">
              <controlPr defaultSize="0" autoFill="0" autoLine="0" autoPict="0">
                <anchor moveWithCells="1">
                  <from>
                    <xdr:col>0</xdr:col>
                    <xdr:colOff>0</xdr:colOff>
                    <xdr:row>272</xdr:row>
                    <xdr:rowOff>0</xdr:rowOff>
                  </from>
                  <to>
                    <xdr:col>0</xdr:col>
                    <xdr:colOff>9525</xdr:colOff>
                    <xdr:row>273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5" r:id="rId1380" name="Check Box 1377">
              <controlPr defaultSize="0" autoFill="0" autoLine="0" autoPict="0">
                <anchor moveWithCells="1">
                  <from>
                    <xdr:col>0</xdr:col>
                    <xdr:colOff>0</xdr:colOff>
                    <xdr:row>272</xdr:row>
                    <xdr:rowOff>0</xdr:rowOff>
                  </from>
                  <to>
                    <xdr:col>0</xdr:col>
                    <xdr:colOff>9525</xdr:colOff>
                    <xdr:row>273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6" r:id="rId1381" name="Check Box 1378">
              <controlPr defaultSize="0" autoFill="0" autoLine="0" autoPict="0">
                <anchor moveWithCells="1">
                  <from>
                    <xdr:col>0</xdr:col>
                    <xdr:colOff>0</xdr:colOff>
                    <xdr:row>274</xdr:row>
                    <xdr:rowOff>0</xdr:rowOff>
                  </from>
                  <to>
                    <xdr:col>0</xdr:col>
                    <xdr:colOff>9525</xdr:colOff>
                    <xdr:row>275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7" r:id="rId1382" name="Check Box 1379">
              <controlPr defaultSize="0" autoFill="0" autoLine="0" autoPict="0">
                <anchor moveWithCells="1">
                  <from>
                    <xdr:col>0</xdr:col>
                    <xdr:colOff>0</xdr:colOff>
                    <xdr:row>274</xdr:row>
                    <xdr:rowOff>0</xdr:rowOff>
                  </from>
                  <to>
                    <xdr:col>0</xdr:col>
                    <xdr:colOff>9525</xdr:colOff>
                    <xdr:row>275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8" r:id="rId1383" name="Check Box 1380">
              <controlPr defaultSize="0" autoFill="0" autoLine="0" autoPict="0">
                <anchor moveWithCells="1">
                  <from>
                    <xdr:col>0</xdr:col>
                    <xdr:colOff>0</xdr:colOff>
                    <xdr:row>274</xdr:row>
                    <xdr:rowOff>0</xdr:rowOff>
                  </from>
                  <to>
                    <xdr:col>0</xdr:col>
                    <xdr:colOff>9525</xdr:colOff>
                    <xdr:row>275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9" r:id="rId1384" name="Check Box 1381">
              <controlPr defaultSize="0" autoFill="0" autoLine="0" autoPict="0">
                <anchor moveWithCells="1">
                  <from>
                    <xdr:col>0</xdr:col>
                    <xdr:colOff>0</xdr:colOff>
                    <xdr:row>274</xdr:row>
                    <xdr:rowOff>0</xdr:rowOff>
                  </from>
                  <to>
                    <xdr:col>0</xdr:col>
                    <xdr:colOff>9525</xdr:colOff>
                    <xdr:row>275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0" r:id="rId1385" name="Check Box 1382">
              <controlPr defaultSize="0" autoFill="0" autoLine="0" autoPict="0">
                <anchor moveWithCells="1">
                  <from>
                    <xdr:col>0</xdr:col>
                    <xdr:colOff>0</xdr:colOff>
                    <xdr:row>275</xdr:row>
                    <xdr:rowOff>0</xdr:rowOff>
                  </from>
                  <to>
                    <xdr:col>0</xdr:col>
                    <xdr:colOff>9525</xdr:colOff>
                    <xdr:row>276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1" r:id="rId1386" name="Check Box 1383">
              <controlPr defaultSize="0" autoFill="0" autoLine="0" autoPict="0">
                <anchor moveWithCells="1">
                  <from>
                    <xdr:col>0</xdr:col>
                    <xdr:colOff>0</xdr:colOff>
                    <xdr:row>275</xdr:row>
                    <xdr:rowOff>0</xdr:rowOff>
                  </from>
                  <to>
                    <xdr:col>0</xdr:col>
                    <xdr:colOff>9525</xdr:colOff>
                    <xdr:row>276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2" r:id="rId1387" name="Check Box 1384">
              <controlPr defaultSize="0" autoFill="0" autoLine="0" autoPict="0">
                <anchor moveWithCells="1">
                  <from>
                    <xdr:col>0</xdr:col>
                    <xdr:colOff>0</xdr:colOff>
                    <xdr:row>277</xdr:row>
                    <xdr:rowOff>0</xdr:rowOff>
                  </from>
                  <to>
                    <xdr:col>0</xdr:col>
                    <xdr:colOff>9525</xdr:colOff>
                    <xdr:row>278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3" r:id="rId1388" name="Check Box 1385">
              <controlPr defaultSize="0" autoFill="0" autoLine="0" autoPict="0">
                <anchor moveWithCells="1">
                  <from>
                    <xdr:col>0</xdr:col>
                    <xdr:colOff>0</xdr:colOff>
                    <xdr:row>277</xdr:row>
                    <xdr:rowOff>0</xdr:rowOff>
                  </from>
                  <to>
                    <xdr:col>0</xdr:col>
                    <xdr:colOff>9525</xdr:colOff>
                    <xdr:row>278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4" r:id="rId1389" name="Check Box 1386">
              <controlPr defaultSize="0" autoFill="0" autoLine="0" autoPict="0">
                <anchor moveWithCells="1">
                  <from>
                    <xdr:col>0</xdr:col>
                    <xdr:colOff>0</xdr:colOff>
                    <xdr:row>277</xdr:row>
                    <xdr:rowOff>0</xdr:rowOff>
                  </from>
                  <to>
                    <xdr:col>0</xdr:col>
                    <xdr:colOff>9525</xdr:colOff>
                    <xdr:row>278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5" r:id="rId1390" name="Check Box 1387">
              <controlPr defaultSize="0" autoFill="0" autoLine="0" autoPict="0">
                <anchor moveWithCells="1">
                  <from>
                    <xdr:col>0</xdr:col>
                    <xdr:colOff>0</xdr:colOff>
                    <xdr:row>277</xdr:row>
                    <xdr:rowOff>0</xdr:rowOff>
                  </from>
                  <to>
                    <xdr:col>0</xdr:col>
                    <xdr:colOff>9525</xdr:colOff>
                    <xdr:row>278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6" r:id="rId1391" name="Check Box 1388">
              <controlPr defaultSize="0" autoFill="0" autoLine="0" autoPict="0">
                <anchor moveWithCells="1">
                  <from>
                    <xdr:col>0</xdr:col>
                    <xdr:colOff>0</xdr:colOff>
                    <xdr:row>278</xdr:row>
                    <xdr:rowOff>0</xdr:rowOff>
                  </from>
                  <to>
                    <xdr:col>0</xdr:col>
                    <xdr:colOff>9525</xdr:colOff>
                    <xdr:row>279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7" r:id="rId1392" name="Check Box 1389">
              <controlPr defaultSize="0" autoFill="0" autoLine="0" autoPict="0">
                <anchor moveWithCells="1">
                  <from>
                    <xdr:col>0</xdr:col>
                    <xdr:colOff>0</xdr:colOff>
                    <xdr:row>278</xdr:row>
                    <xdr:rowOff>0</xdr:rowOff>
                  </from>
                  <to>
                    <xdr:col>0</xdr:col>
                    <xdr:colOff>9525</xdr:colOff>
                    <xdr:row>279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8" r:id="rId1393" name="Check Box 1390">
              <controlPr defaultSize="0" autoFill="0" autoLine="0" autoPict="0">
                <anchor moveWithCells="1">
                  <from>
                    <xdr:col>0</xdr:col>
                    <xdr:colOff>0</xdr:colOff>
                    <xdr:row>280</xdr:row>
                    <xdr:rowOff>0</xdr:rowOff>
                  </from>
                  <to>
                    <xdr:col>0</xdr:col>
                    <xdr:colOff>9525</xdr:colOff>
                    <xdr:row>281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9" r:id="rId1394" name="Check Box 1391">
              <controlPr defaultSize="0" autoFill="0" autoLine="0" autoPict="0">
                <anchor moveWithCells="1">
                  <from>
                    <xdr:col>0</xdr:col>
                    <xdr:colOff>0</xdr:colOff>
                    <xdr:row>280</xdr:row>
                    <xdr:rowOff>0</xdr:rowOff>
                  </from>
                  <to>
                    <xdr:col>0</xdr:col>
                    <xdr:colOff>9525</xdr:colOff>
                    <xdr:row>281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0" r:id="rId1395" name="Check Box 1392">
              <controlPr defaultSize="0" autoFill="0" autoLine="0" autoPict="0">
                <anchor moveWithCells="1">
                  <from>
                    <xdr:col>0</xdr:col>
                    <xdr:colOff>0</xdr:colOff>
                    <xdr:row>280</xdr:row>
                    <xdr:rowOff>0</xdr:rowOff>
                  </from>
                  <to>
                    <xdr:col>0</xdr:col>
                    <xdr:colOff>9525</xdr:colOff>
                    <xdr:row>281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1" r:id="rId1396" name="Check Box 1393">
              <controlPr defaultSize="0" autoFill="0" autoLine="0" autoPict="0">
                <anchor moveWithCells="1">
                  <from>
                    <xdr:col>0</xdr:col>
                    <xdr:colOff>0</xdr:colOff>
                    <xdr:row>280</xdr:row>
                    <xdr:rowOff>0</xdr:rowOff>
                  </from>
                  <to>
                    <xdr:col>0</xdr:col>
                    <xdr:colOff>9525</xdr:colOff>
                    <xdr:row>281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2" r:id="rId1397" name="Check Box 1394">
              <controlPr defaultSize="0" autoFill="0" autoLine="0" autoPict="0">
                <anchor moveWithCells="1">
                  <from>
                    <xdr:col>0</xdr:col>
                    <xdr:colOff>0</xdr:colOff>
                    <xdr:row>281</xdr:row>
                    <xdr:rowOff>0</xdr:rowOff>
                  </from>
                  <to>
                    <xdr:col>0</xdr:col>
                    <xdr:colOff>9525</xdr:colOff>
                    <xdr:row>282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3" r:id="rId1398" name="Check Box 1395">
              <controlPr defaultSize="0" autoFill="0" autoLine="0" autoPict="0">
                <anchor moveWithCells="1">
                  <from>
                    <xdr:col>0</xdr:col>
                    <xdr:colOff>0</xdr:colOff>
                    <xdr:row>281</xdr:row>
                    <xdr:rowOff>0</xdr:rowOff>
                  </from>
                  <to>
                    <xdr:col>0</xdr:col>
                    <xdr:colOff>9525</xdr:colOff>
                    <xdr:row>282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4" r:id="rId1399" name="Check Box 1396">
              <controlPr defaultSize="0" autoFill="0" autoLine="0" autoPict="0">
                <anchor moveWithCells="1">
                  <from>
                    <xdr:col>0</xdr:col>
                    <xdr:colOff>0</xdr:colOff>
                    <xdr:row>283</xdr:row>
                    <xdr:rowOff>0</xdr:rowOff>
                  </from>
                  <to>
                    <xdr:col>0</xdr:col>
                    <xdr:colOff>9525</xdr:colOff>
                    <xdr:row>284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5" r:id="rId1400" name="Check Box 1397">
              <controlPr defaultSize="0" autoFill="0" autoLine="0" autoPict="0">
                <anchor moveWithCells="1">
                  <from>
                    <xdr:col>0</xdr:col>
                    <xdr:colOff>0</xdr:colOff>
                    <xdr:row>283</xdr:row>
                    <xdr:rowOff>0</xdr:rowOff>
                  </from>
                  <to>
                    <xdr:col>0</xdr:col>
                    <xdr:colOff>9525</xdr:colOff>
                    <xdr:row>284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6" r:id="rId1401" name="Check Box 1398">
              <controlPr defaultSize="0" autoFill="0" autoLine="0" autoPict="0">
                <anchor moveWithCells="1">
                  <from>
                    <xdr:col>0</xdr:col>
                    <xdr:colOff>0</xdr:colOff>
                    <xdr:row>283</xdr:row>
                    <xdr:rowOff>0</xdr:rowOff>
                  </from>
                  <to>
                    <xdr:col>0</xdr:col>
                    <xdr:colOff>9525</xdr:colOff>
                    <xdr:row>284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7" r:id="rId1402" name="Check Box 1399">
              <controlPr defaultSize="0" autoFill="0" autoLine="0" autoPict="0">
                <anchor moveWithCells="1">
                  <from>
                    <xdr:col>0</xdr:col>
                    <xdr:colOff>0</xdr:colOff>
                    <xdr:row>283</xdr:row>
                    <xdr:rowOff>0</xdr:rowOff>
                  </from>
                  <to>
                    <xdr:col>0</xdr:col>
                    <xdr:colOff>9525</xdr:colOff>
                    <xdr:row>284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8" r:id="rId1403" name="Check Box 1400">
              <controlPr defaultSize="0" autoFill="0" autoLine="0" autoPict="0">
                <anchor moveWithCells="1">
                  <from>
                    <xdr:col>0</xdr:col>
                    <xdr:colOff>0</xdr:colOff>
                    <xdr:row>284</xdr:row>
                    <xdr:rowOff>0</xdr:rowOff>
                  </from>
                  <to>
                    <xdr:col>0</xdr:col>
                    <xdr:colOff>9525</xdr:colOff>
                    <xdr:row>285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9" r:id="rId1404" name="Check Box 1401">
              <controlPr defaultSize="0" autoFill="0" autoLine="0" autoPict="0">
                <anchor moveWithCells="1">
                  <from>
                    <xdr:col>0</xdr:col>
                    <xdr:colOff>0</xdr:colOff>
                    <xdr:row>284</xdr:row>
                    <xdr:rowOff>0</xdr:rowOff>
                  </from>
                  <to>
                    <xdr:col>0</xdr:col>
                    <xdr:colOff>9525</xdr:colOff>
                    <xdr:row>285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0" r:id="rId1405" name="Check Box 1402">
              <controlPr defaultSize="0" autoFill="0" autoLine="0" autoPict="0">
                <anchor moveWithCells="1">
                  <from>
                    <xdr:col>0</xdr:col>
                    <xdr:colOff>0</xdr:colOff>
                    <xdr:row>286</xdr:row>
                    <xdr:rowOff>0</xdr:rowOff>
                  </from>
                  <to>
                    <xdr:col>0</xdr:col>
                    <xdr:colOff>9525</xdr:colOff>
                    <xdr:row>287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1" r:id="rId1406" name="Check Box 1403">
              <controlPr defaultSize="0" autoFill="0" autoLine="0" autoPict="0">
                <anchor moveWithCells="1">
                  <from>
                    <xdr:col>0</xdr:col>
                    <xdr:colOff>0</xdr:colOff>
                    <xdr:row>286</xdr:row>
                    <xdr:rowOff>0</xdr:rowOff>
                  </from>
                  <to>
                    <xdr:col>0</xdr:col>
                    <xdr:colOff>9525</xdr:colOff>
                    <xdr:row>287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2" r:id="rId1407" name="Check Box 1404">
              <controlPr defaultSize="0" autoFill="0" autoLine="0" autoPict="0">
                <anchor moveWithCells="1">
                  <from>
                    <xdr:col>0</xdr:col>
                    <xdr:colOff>0</xdr:colOff>
                    <xdr:row>286</xdr:row>
                    <xdr:rowOff>0</xdr:rowOff>
                  </from>
                  <to>
                    <xdr:col>0</xdr:col>
                    <xdr:colOff>9525</xdr:colOff>
                    <xdr:row>287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3" r:id="rId1408" name="Check Box 1405">
              <controlPr defaultSize="0" autoFill="0" autoLine="0" autoPict="0">
                <anchor moveWithCells="1">
                  <from>
                    <xdr:col>0</xdr:col>
                    <xdr:colOff>0</xdr:colOff>
                    <xdr:row>286</xdr:row>
                    <xdr:rowOff>0</xdr:rowOff>
                  </from>
                  <to>
                    <xdr:col>0</xdr:col>
                    <xdr:colOff>9525</xdr:colOff>
                    <xdr:row>287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4" r:id="rId1409" name="Check Box 1406">
              <controlPr defaultSize="0" autoFill="0" autoLine="0" autoPict="0">
                <anchor moveWithCells="1">
                  <from>
                    <xdr:col>0</xdr:col>
                    <xdr:colOff>0</xdr:colOff>
                    <xdr:row>287</xdr:row>
                    <xdr:rowOff>0</xdr:rowOff>
                  </from>
                  <to>
                    <xdr:col>0</xdr:col>
                    <xdr:colOff>9525</xdr:colOff>
                    <xdr:row>288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5" r:id="rId1410" name="Check Box 1407">
              <controlPr defaultSize="0" autoFill="0" autoLine="0" autoPict="0">
                <anchor moveWithCells="1">
                  <from>
                    <xdr:col>0</xdr:col>
                    <xdr:colOff>0</xdr:colOff>
                    <xdr:row>287</xdr:row>
                    <xdr:rowOff>0</xdr:rowOff>
                  </from>
                  <to>
                    <xdr:col>0</xdr:col>
                    <xdr:colOff>9525</xdr:colOff>
                    <xdr:row>288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6" r:id="rId1411" name="Check Box 1408">
              <controlPr defaultSize="0" autoFill="0" autoLine="0" autoPict="0">
                <anchor moveWithCells="1">
                  <from>
                    <xdr:col>0</xdr:col>
                    <xdr:colOff>0</xdr:colOff>
                    <xdr:row>289</xdr:row>
                    <xdr:rowOff>0</xdr:rowOff>
                  </from>
                  <to>
                    <xdr:col>0</xdr:col>
                    <xdr:colOff>9525</xdr:colOff>
                    <xdr:row>290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7" r:id="rId1412" name="Check Box 1409">
              <controlPr defaultSize="0" autoFill="0" autoLine="0" autoPict="0">
                <anchor moveWithCells="1">
                  <from>
                    <xdr:col>0</xdr:col>
                    <xdr:colOff>0</xdr:colOff>
                    <xdr:row>289</xdr:row>
                    <xdr:rowOff>0</xdr:rowOff>
                  </from>
                  <to>
                    <xdr:col>0</xdr:col>
                    <xdr:colOff>9525</xdr:colOff>
                    <xdr:row>290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8" r:id="rId1413" name="Check Box 1410">
              <controlPr defaultSize="0" autoFill="0" autoLine="0" autoPict="0">
                <anchor moveWithCells="1">
                  <from>
                    <xdr:col>0</xdr:col>
                    <xdr:colOff>0</xdr:colOff>
                    <xdr:row>289</xdr:row>
                    <xdr:rowOff>0</xdr:rowOff>
                  </from>
                  <to>
                    <xdr:col>0</xdr:col>
                    <xdr:colOff>9525</xdr:colOff>
                    <xdr:row>290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9" r:id="rId1414" name="Check Box 1411">
              <controlPr defaultSize="0" autoFill="0" autoLine="0" autoPict="0">
                <anchor moveWithCells="1">
                  <from>
                    <xdr:col>0</xdr:col>
                    <xdr:colOff>0</xdr:colOff>
                    <xdr:row>289</xdr:row>
                    <xdr:rowOff>0</xdr:rowOff>
                  </from>
                  <to>
                    <xdr:col>0</xdr:col>
                    <xdr:colOff>9525</xdr:colOff>
                    <xdr:row>290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0" r:id="rId1415" name="Check Box 1412">
              <controlPr defaultSize="0" autoFill="0" autoLine="0" autoPict="0">
                <anchor moveWithCells="1">
                  <from>
                    <xdr:col>0</xdr:col>
                    <xdr:colOff>0</xdr:colOff>
                    <xdr:row>290</xdr:row>
                    <xdr:rowOff>0</xdr:rowOff>
                  </from>
                  <to>
                    <xdr:col>0</xdr:col>
                    <xdr:colOff>9525</xdr:colOff>
                    <xdr:row>291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1" r:id="rId1416" name="Check Box 1413">
              <controlPr defaultSize="0" autoFill="0" autoLine="0" autoPict="0">
                <anchor moveWithCells="1">
                  <from>
                    <xdr:col>0</xdr:col>
                    <xdr:colOff>0</xdr:colOff>
                    <xdr:row>290</xdr:row>
                    <xdr:rowOff>0</xdr:rowOff>
                  </from>
                  <to>
                    <xdr:col>0</xdr:col>
                    <xdr:colOff>9525</xdr:colOff>
                    <xdr:row>291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2" r:id="rId1417" name="Check Box 1414">
              <controlPr defaultSize="0" autoFill="0" autoLine="0" autoPict="0">
                <anchor moveWithCells="1">
                  <from>
                    <xdr:col>0</xdr:col>
                    <xdr:colOff>0</xdr:colOff>
                    <xdr:row>292</xdr:row>
                    <xdr:rowOff>0</xdr:rowOff>
                  </from>
                  <to>
                    <xdr:col>0</xdr:col>
                    <xdr:colOff>9525</xdr:colOff>
                    <xdr:row>293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3" r:id="rId1418" name="Check Box 1415">
              <controlPr defaultSize="0" autoFill="0" autoLine="0" autoPict="0">
                <anchor moveWithCells="1">
                  <from>
                    <xdr:col>0</xdr:col>
                    <xdr:colOff>0</xdr:colOff>
                    <xdr:row>292</xdr:row>
                    <xdr:rowOff>0</xdr:rowOff>
                  </from>
                  <to>
                    <xdr:col>0</xdr:col>
                    <xdr:colOff>9525</xdr:colOff>
                    <xdr:row>293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4" r:id="rId1419" name="Check Box 1416">
              <controlPr defaultSize="0" autoFill="0" autoLine="0" autoPict="0">
                <anchor moveWithCells="1">
                  <from>
                    <xdr:col>0</xdr:col>
                    <xdr:colOff>0</xdr:colOff>
                    <xdr:row>292</xdr:row>
                    <xdr:rowOff>0</xdr:rowOff>
                  </from>
                  <to>
                    <xdr:col>0</xdr:col>
                    <xdr:colOff>9525</xdr:colOff>
                    <xdr:row>293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5" r:id="rId1420" name="Check Box 1417">
              <controlPr defaultSize="0" autoFill="0" autoLine="0" autoPict="0">
                <anchor moveWithCells="1">
                  <from>
                    <xdr:col>0</xdr:col>
                    <xdr:colOff>0</xdr:colOff>
                    <xdr:row>292</xdr:row>
                    <xdr:rowOff>0</xdr:rowOff>
                  </from>
                  <to>
                    <xdr:col>0</xdr:col>
                    <xdr:colOff>9525</xdr:colOff>
                    <xdr:row>293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6" r:id="rId1421" name="Check Box 1418">
              <controlPr defaultSize="0" autoFill="0" autoLine="0" autoPict="0">
                <anchor moveWithCells="1">
                  <from>
                    <xdr:col>0</xdr:col>
                    <xdr:colOff>0</xdr:colOff>
                    <xdr:row>293</xdr:row>
                    <xdr:rowOff>0</xdr:rowOff>
                  </from>
                  <to>
                    <xdr:col>0</xdr:col>
                    <xdr:colOff>9525</xdr:colOff>
                    <xdr:row>294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7" r:id="rId1422" name="Check Box 1419">
              <controlPr defaultSize="0" autoFill="0" autoLine="0" autoPict="0">
                <anchor moveWithCells="1">
                  <from>
                    <xdr:col>0</xdr:col>
                    <xdr:colOff>0</xdr:colOff>
                    <xdr:row>293</xdr:row>
                    <xdr:rowOff>0</xdr:rowOff>
                  </from>
                  <to>
                    <xdr:col>0</xdr:col>
                    <xdr:colOff>9525</xdr:colOff>
                    <xdr:row>294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8" r:id="rId1423" name="Check Box 1420">
              <controlPr defaultSize="0" autoFill="0" autoLine="0" autoPict="0">
                <anchor moveWithCells="1">
                  <from>
                    <xdr:col>0</xdr:col>
                    <xdr:colOff>0</xdr:colOff>
                    <xdr:row>295</xdr:row>
                    <xdr:rowOff>0</xdr:rowOff>
                  </from>
                  <to>
                    <xdr:col>0</xdr:col>
                    <xdr:colOff>9525</xdr:colOff>
                    <xdr:row>296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9" r:id="rId1424" name="Check Box 1421">
              <controlPr defaultSize="0" autoFill="0" autoLine="0" autoPict="0">
                <anchor moveWithCells="1">
                  <from>
                    <xdr:col>0</xdr:col>
                    <xdr:colOff>0</xdr:colOff>
                    <xdr:row>295</xdr:row>
                    <xdr:rowOff>0</xdr:rowOff>
                  </from>
                  <to>
                    <xdr:col>0</xdr:col>
                    <xdr:colOff>9525</xdr:colOff>
                    <xdr:row>296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0" r:id="rId1425" name="Check Box 1422">
              <controlPr defaultSize="0" autoFill="0" autoLine="0" autoPict="0">
                <anchor moveWithCells="1">
                  <from>
                    <xdr:col>0</xdr:col>
                    <xdr:colOff>0</xdr:colOff>
                    <xdr:row>295</xdr:row>
                    <xdr:rowOff>0</xdr:rowOff>
                  </from>
                  <to>
                    <xdr:col>0</xdr:col>
                    <xdr:colOff>9525</xdr:colOff>
                    <xdr:row>296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1" r:id="rId1426" name="Check Box 1423">
              <controlPr defaultSize="0" autoFill="0" autoLine="0" autoPict="0">
                <anchor moveWithCells="1">
                  <from>
                    <xdr:col>0</xdr:col>
                    <xdr:colOff>0</xdr:colOff>
                    <xdr:row>295</xdr:row>
                    <xdr:rowOff>0</xdr:rowOff>
                  </from>
                  <to>
                    <xdr:col>0</xdr:col>
                    <xdr:colOff>9525</xdr:colOff>
                    <xdr:row>296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2" r:id="rId1427" name="Check Box 1424">
              <controlPr defaultSize="0" autoFill="0" autoLine="0" autoPict="0">
                <anchor moveWithCells="1">
                  <from>
                    <xdr:col>0</xdr:col>
                    <xdr:colOff>0</xdr:colOff>
                    <xdr:row>296</xdr:row>
                    <xdr:rowOff>0</xdr:rowOff>
                  </from>
                  <to>
                    <xdr:col>0</xdr:col>
                    <xdr:colOff>9525</xdr:colOff>
                    <xdr:row>297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3" r:id="rId1428" name="Check Box 1425">
              <controlPr defaultSize="0" autoFill="0" autoLine="0" autoPict="0">
                <anchor moveWithCells="1">
                  <from>
                    <xdr:col>0</xdr:col>
                    <xdr:colOff>0</xdr:colOff>
                    <xdr:row>296</xdr:row>
                    <xdr:rowOff>0</xdr:rowOff>
                  </from>
                  <to>
                    <xdr:col>0</xdr:col>
                    <xdr:colOff>9525</xdr:colOff>
                    <xdr:row>297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4" r:id="rId1429" name="Check Box 1426">
              <controlPr defaultSize="0" autoFill="0" autoLine="0" autoPict="0">
                <anchor moveWithCells="1">
                  <from>
                    <xdr:col>0</xdr:col>
                    <xdr:colOff>0</xdr:colOff>
                    <xdr:row>298</xdr:row>
                    <xdr:rowOff>0</xdr:rowOff>
                  </from>
                  <to>
                    <xdr:col>0</xdr:col>
                    <xdr:colOff>9525</xdr:colOff>
                    <xdr:row>299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5" r:id="rId1430" name="Check Box 1427">
              <controlPr defaultSize="0" autoFill="0" autoLine="0" autoPict="0">
                <anchor moveWithCells="1">
                  <from>
                    <xdr:col>0</xdr:col>
                    <xdr:colOff>0</xdr:colOff>
                    <xdr:row>298</xdr:row>
                    <xdr:rowOff>0</xdr:rowOff>
                  </from>
                  <to>
                    <xdr:col>0</xdr:col>
                    <xdr:colOff>9525</xdr:colOff>
                    <xdr:row>299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6" r:id="rId1431" name="Check Box 1428">
              <controlPr defaultSize="0" autoFill="0" autoLine="0" autoPict="0">
                <anchor moveWithCells="1">
                  <from>
                    <xdr:col>0</xdr:col>
                    <xdr:colOff>0</xdr:colOff>
                    <xdr:row>298</xdr:row>
                    <xdr:rowOff>0</xdr:rowOff>
                  </from>
                  <to>
                    <xdr:col>0</xdr:col>
                    <xdr:colOff>9525</xdr:colOff>
                    <xdr:row>299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7" r:id="rId1432" name="Check Box 1429">
              <controlPr defaultSize="0" autoFill="0" autoLine="0" autoPict="0">
                <anchor moveWithCells="1">
                  <from>
                    <xdr:col>0</xdr:col>
                    <xdr:colOff>0</xdr:colOff>
                    <xdr:row>298</xdr:row>
                    <xdr:rowOff>0</xdr:rowOff>
                  </from>
                  <to>
                    <xdr:col>0</xdr:col>
                    <xdr:colOff>9525</xdr:colOff>
                    <xdr:row>299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8" r:id="rId1433" name="Check Box 1430">
              <controlPr defaultSize="0" autoFill="0" autoLine="0" autoPict="0">
                <anchor moveWithCells="1">
                  <from>
                    <xdr:col>0</xdr:col>
                    <xdr:colOff>0</xdr:colOff>
                    <xdr:row>299</xdr:row>
                    <xdr:rowOff>0</xdr:rowOff>
                  </from>
                  <to>
                    <xdr:col>0</xdr:col>
                    <xdr:colOff>9525</xdr:colOff>
                    <xdr:row>300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9" r:id="rId1434" name="Check Box 1431">
              <controlPr defaultSize="0" autoFill="0" autoLine="0" autoPict="0">
                <anchor moveWithCells="1">
                  <from>
                    <xdr:col>0</xdr:col>
                    <xdr:colOff>0</xdr:colOff>
                    <xdr:row>299</xdr:row>
                    <xdr:rowOff>0</xdr:rowOff>
                  </from>
                  <to>
                    <xdr:col>0</xdr:col>
                    <xdr:colOff>9525</xdr:colOff>
                    <xdr:row>300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0" r:id="rId1435" name="Check Box 1432">
              <controlPr defaultSize="0" autoFill="0" autoLine="0" autoPict="0">
                <anchor moveWithCells="1">
                  <from>
                    <xdr:col>0</xdr:col>
                    <xdr:colOff>0</xdr:colOff>
                    <xdr:row>301</xdr:row>
                    <xdr:rowOff>0</xdr:rowOff>
                  </from>
                  <to>
                    <xdr:col>0</xdr:col>
                    <xdr:colOff>9525</xdr:colOff>
                    <xdr:row>302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" r:id="rId1436" name="Check Box 1433">
              <controlPr defaultSize="0" autoFill="0" autoLine="0" autoPict="0">
                <anchor moveWithCells="1">
                  <from>
                    <xdr:col>0</xdr:col>
                    <xdr:colOff>0</xdr:colOff>
                    <xdr:row>301</xdr:row>
                    <xdr:rowOff>0</xdr:rowOff>
                  </from>
                  <to>
                    <xdr:col>0</xdr:col>
                    <xdr:colOff>9525</xdr:colOff>
                    <xdr:row>302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" r:id="rId1437" name="Check Box 1434">
              <controlPr defaultSize="0" autoFill="0" autoLine="0" autoPict="0">
                <anchor moveWithCells="1">
                  <from>
                    <xdr:col>0</xdr:col>
                    <xdr:colOff>0</xdr:colOff>
                    <xdr:row>301</xdr:row>
                    <xdr:rowOff>0</xdr:rowOff>
                  </from>
                  <to>
                    <xdr:col>0</xdr:col>
                    <xdr:colOff>9525</xdr:colOff>
                    <xdr:row>302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" r:id="rId1438" name="Check Box 1435">
              <controlPr defaultSize="0" autoFill="0" autoLine="0" autoPict="0">
                <anchor moveWithCells="1">
                  <from>
                    <xdr:col>0</xdr:col>
                    <xdr:colOff>0</xdr:colOff>
                    <xdr:row>301</xdr:row>
                    <xdr:rowOff>0</xdr:rowOff>
                  </from>
                  <to>
                    <xdr:col>0</xdr:col>
                    <xdr:colOff>9525</xdr:colOff>
                    <xdr:row>302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" r:id="rId1439" name="Check Box 1436">
              <controlPr defaultSize="0" autoFill="0" autoLine="0" autoPict="0">
                <anchor moveWithCells="1">
                  <from>
                    <xdr:col>0</xdr:col>
                    <xdr:colOff>0</xdr:colOff>
                    <xdr:row>302</xdr:row>
                    <xdr:rowOff>0</xdr:rowOff>
                  </from>
                  <to>
                    <xdr:col>0</xdr:col>
                    <xdr:colOff>9525</xdr:colOff>
                    <xdr:row>303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" r:id="rId1440" name="Check Box 1437">
              <controlPr defaultSize="0" autoFill="0" autoLine="0" autoPict="0">
                <anchor moveWithCells="1">
                  <from>
                    <xdr:col>0</xdr:col>
                    <xdr:colOff>0</xdr:colOff>
                    <xdr:row>302</xdr:row>
                    <xdr:rowOff>0</xdr:rowOff>
                  </from>
                  <to>
                    <xdr:col>0</xdr:col>
                    <xdr:colOff>9525</xdr:colOff>
                    <xdr:row>303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" r:id="rId1441" name="Check Box 1438">
              <controlPr defaultSize="0" autoFill="0" autoLine="0" autoPict="0">
                <anchor moveWithCells="1">
                  <from>
                    <xdr:col>0</xdr:col>
                    <xdr:colOff>0</xdr:colOff>
                    <xdr:row>304</xdr:row>
                    <xdr:rowOff>0</xdr:rowOff>
                  </from>
                  <to>
                    <xdr:col>0</xdr:col>
                    <xdr:colOff>9525</xdr:colOff>
                    <xdr:row>305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" r:id="rId1442" name="Check Box 1439">
              <controlPr defaultSize="0" autoFill="0" autoLine="0" autoPict="0">
                <anchor moveWithCells="1">
                  <from>
                    <xdr:col>0</xdr:col>
                    <xdr:colOff>0</xdr:colOff>
                    <xdr:row>304</xdr:row>
                    <xdr:rowOff>0</xdr:rowOff>
                  </from>
                  <to>
                    <xdr:col>0</xdr:col>
                    <xdr:colOff>9525</xdr:colOff>
                    <xdr:row>305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" r:id="rId1443" name="Check Box 1440">
              <controlPr defaultSize="0" autoFill="0" autoLine="0" autoPict="0">
                <anchor moveWithCells="1">
                  <from>
                    <xdr:col>0</xdr:col>
                    <xdr:colOff>0</xdr:colOff>
                    <xdr:row>304</xdr:row>
                    <xdr:rowOff>0</xdr:rowOff>
                  </from>
                  <to>
                    <xdr:col>0</xdr:col>
                    <xdr:colOff>9525</xdr:colOff>
                    <xdr:row>305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" r:id="rId1444" name="Check Box 1441">
              <controlPr defaultSize="0" autoFill="0" autoLine="0" autoPict="0">
                <anchor moveWithCells="1">
                  <from>
                    <xdr:col>0</xdr:col>
                    <xdr:colOff>0</xdr:colOff>
                    <xdr:row>304</xdr:row>
                    <xdr:rowOff>0</xdr:rowOff>
                  </from>
                  <to>
                    <xdr:col>0</xdr:col>
                    <xdr:colOff>9525</xdr:colOff>
                    <xdr:row>305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" r:id="rId1445" name="Check Box 1442">
              <controlPr defaultSize="0" autoFill="0" autoLine="0" autoPict="0">
                <anchor moveWithCells="1">
                  <from>
                    <xdr:col>0</xdr:col>
                    <xdr:colOff>0</xdr:colOff>
                    <xdr:row>305</xdr:row>
                    <xdr:rowOff>0</xdr:rowOff>
                  </from>
                  <to>
                    <xdr:col>0</xdr:col>
                    <xdr:colOff>9525</xdr:colOff>
                    <xdr:row>306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" r:id="rId1446" name="Check Box 1443">
              <controlPr defaultSize="0" autoFill="0" autoLine="0" autoPict="0">
                <anchor moveWithCells="1">
                  <from>
                    <xdr:col>0</xdr:col>
                    <xdr:colOff>0</xdr:colOff>
                    <xdr:row>305</xdr:row>
                    <xdr:rowOff>0</xdr:rowOff>
                  </from>
                  <to>
                    <xdr:col>0</xdr:col>
                    <xdr:colOff>9525</xdr:colOff>
                    <xdr:row>306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" r:id="rId1447" name="Check Box 1444">
              <controlPr defaultSize="0" autoFill="0" autoLine="0" autoPict="0">
                <anchor moveWithCells="1">
                  <from>
                    <xdr:col>0</xdr:col>
                    <xdr:colOff>0</xdr:colOff>
                    <xdr:row>307</xdr:row>
                    <xdr:rowOff>0</xdr:rowOff>
                  </from>
                  <to>
                    <xdr:col>0</xdr:col>
                    <xdr:colOff>9525</xdr:colOff>
                    <xdr:row>308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" r:id="rId1448" name="Check Box 1445">
              <controlPr defaultSize="0" autoFill="0" autoLine="0" autoPict="0">
                <anchor moveWithCells="1">
                  <from>
                    <xdr:col>0</xdr:col>
                    <xdr:colOff>0</xdr:colOff>
                    <xdr:row>307</xdr:row>
                    <xdr:rowOff>0</xdr:rowOff>
                  </from>
                  <to>
                    <xdr:col>0</xdr:col>
                    <xdr:colOff>9525</xdr:colOff>
                    <xdr:row>308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" r:id="rId1449" name="Check Box 1446">
              <controlPr defaultSize="0" autoFill="0" autoLine="0" autoPict="0">
                <anchor moveWithCells="1">
                  <from>
                    <xdr:col>0</xdr:col>
                    <xdr:colOff>0</xdr:colOff>
                    <xdr:row>307</xdr:row>
                    <xdr:rowOff>0</xdr:rowOff>
                  </from>
                  <to>
                    <xdr:col>0</xdr:col>
                    <xdr:colOff>9525</xdr:colOff>
                    <xdr:row>308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" r:id="rId1450" name="Check Box 1447">
              <controlPr defaultSize="0" autoFill="0" autoLine="0" autoPict="0">
                <anchor moveWithCells="1">
                  <from>
                    <xdr:col>0</xdr:col>
                    <xdr:colOff>0</xdr:colOff>
                    <xdr:row>307</xdr:row>
                    <xdr:rowOff>0</xdr:rowOff>
                  </from>
                  <to>
                    <xdr:col>0</xdr:col>
                    <xdr:colOff>9525</xdr:colOff>
                    <xdr:row>308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6" r:id="rId1451" name="Check Box 1448">
              <controlPr defaultSize="0" autoFill="0" autoLine="0" autoPict="0">
                <anchor moveWithCells="1">
                  <from>
                    <xdr:col>0</xdr:col>
                    <xdr:colOff>0</xdr:colOff>
                    <xdr:row>308</xdr:row>
                    <xdr:rowOff>0</xdr:rowOff>
                  </from>
                  <to>
                    <xdr:col>0</xdr:col>
                    <xdr:colOff>9525</xdr:colOff>
                    <xdr:row>309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7" r:id="rId1452" name="Check Box 1449">
              <controlPr defaultSize="0" autoFill="0" autoLine="0" autoPict="0">
                <anchor moveWithCells="1">
                  <from>
                    <xdr:col>0</xdr:col>
                    <xdr:colOff>0</xdr:colOff>
                    <xdr:row>308</xdr:row>
                    <xdr:rowOff>0</xdr:rowOff>
                  </from>
                  <to>
                    <xdr:col>0</xdr:col>
                    <xdr:colOff>9525</xdr:colOff>
                    <xdr:row>309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8" r:id="rId1453" name="Check Box 1450">
              <controlPr defaultSize="0" autoFill="0" autoLine="0" autoPict="0">
                <anchor moveWithCells="1">
                  <from>
                    <xdr:col>0</xdr:col>
                    <xdr:colOff>0</xdr:colOff>
                    <xdr:row>310</xdr:row>
                    <xdr:rowOff>0</xdr:rowOff>
                  </from>
                  <to>
                    <xdr:col>0</xdr:col>
                    <xdr:colOff>9525</xdr:colOff>
                    <xdr:row>311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9" r:id="rId1454" name="Check Box 1451">
              <controlPr defaultSize="0" autoFill="0" autoLine="0" autoPict="0">
                <anchor moveWithCells="1">
                  <from>
                    <xdr:col>0</xdr:col>
                    <xdr:colOff>0</xdr:colOff>
                    <xdr:row>310</xdr:row>
                    <xdr:rowOff>0</xdr:rowOff>
                  </from>
                  <to>
                    <xdr:col>0</xdr:col>
                    <xdr:colOff>9525</xdr:colOff>
                    <xdr:row>311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0" r:id="rId1455" name="Check Box 1452">
              <controlPr defaultSize="0" autoFill="0" autoLine="0" autoPict="0">
                <anchor moveWithCells="1">
                  <from>
                    <xdr:col>0</xdr:col>
                    <xdr:colOff>0</xdr:colOff>
                    <xdr:row>310</xdr:row>
                    <xdr:rowOff>0</xdr:rowOff>
                  </from>
                  <to>
                    <xdr:col>0</xdr:col>
                    <xdr:colOff>9525</xdr:colOff>
                    <xdr:row>311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1" r:id="rId1456" name="Check Box 1453">
              <controlPr defaultSize="0" autoFill="0" autoLine="0" autoPict="0">
                <anchor moveWithCells="1">
                  <from>
                    <xdr:col>0</xdr:col>
                    <xdr:colOff>0</xdr:colOff>
                    <xdr:row>310</xdr:row>
                    <xdr:rowOff>0</xdr:rowOff>
                  </from>
                  <to>
                    <xdr:col>0</xdr:col>
                    <xdr:colOff>9525</xdr:colOff>
                    <xdr:row>311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2" r:id="rId1457" name="Check Box 1454">
              <controlPr defaultSize="0" autoFill="0" autoLine="0" autoPict="0">
                <anchor moveWithCells="1">
                  <from>
                    <xdr:col>0</xdr:col>
                    <xdr:colOff>0</xdr:colOff>
                    <xdr:row>311</xdr:row>
                    <xdr:rowOff>0</xdr:rowOff>
                  </from>
                  <to>
                    <xdr:col>0</xdr:col>
                    <xdr:colOff>9525</xdr:colOff>
                    <xdr:row>312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3" r:id="rId1458" name="Check Box 1455">
              <controlPr defaultSize="0" autoFill="0" autoLine="0" autoPict="0">
                <anchor moveWithCells="1">
                  <from>
                    <xdr:col>0</xdr:col>
                    <xdr:colOff>0</xdr:colOff>
                    <xdr:row>311</xdr:row>
                    <xdr:rowOff>0</xdr:rowOff>
                  </from>
                  <to>
                    <xdr:col>0</xdr:col>
                    <xdr:colOff>9525</xdr:colOff>
                    <xdr:row>312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4" r:id="rId1459" name="Check Box 1456">
              <controlPr defaultSize="0" autoFill="0" autoLine="0" autoPict="0">
                <anchor moveWithCells="1">
                  <from>
                    <xdr:col>0</xdr:col>
                    <xdr:colOff>0</xdr:colOff>
                    <xdr:row>313</xdr:row>
                    <xdr:rowOff>0</xdr:rowOff>
                  </from>
                  <to>
                    <xdr:col>0</xdr:col>
                    <xdr:colOff>9525</xdr:colOff>
                    <xdr:row>314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5" r:id="rId1460" name="Check Box 1457">
              <controlPr defaultSize="0" autoFill="0" autoLine="0" autoPict="0">
                <anchor moveWithCells="1">
                  <from>
                    <xdr:col>0</xdr:col>
                    <xdr:colOff>0</xdr:colOff>
                    <xdr:row>313</xdr:row>
                    <xdr:rowOff>0</xdr:rowOff>
                  </from>
                  <to>
                    <xdr:col>0</xdr:col>
                    <xdr:colOff>9525</xdr:colOff>
                    <xdr:row>314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6" r:id="rId1461" name="Check Box 1458">
              <controlPr defaultSize="0" autoFill="0" autoLine="0" autoPict="0">
                <anchor moveWithCells="1">
                  <from>
                    <xdr:col>0</xdr:col>
                    <xdr:colOff>0</xdr:colOff>
                    <xdr:row>313</xdr:row>
                    <xdr:rowOff>0</xdr:rowOff>
                  </from>
                  <to>
                    <xdr:col>0</xdr:col>
                    <xdr:colOff>9525</xdr:colOff>
                    <xdr:row>314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7" r:id="rId1462" name="Check Box 1459">
              <controlPr defaultSize="0" autoFill="0" autoLine="0" autoPict="0">
                <anchor moveWithCells="1">
                  <from>
                    <xdr:col>0</xdr:col>
                    <xdr:colOff>0</xdr:colOff>
                    <xdr:row>313</xdr:row>
                    <xdr:rowOff>0</xdr:rowOff>
                  </from>
                  <to>
                    <xdr:col>0</xdr:col>
                    <xdr:colOff>9525</xdr:colOff>
                    <xdr:row>314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8" r:id="rId1463" name="Check Box 1460">
              <controlPr defaultSize="0" autoFill="0" autoLine="0" autoPict="0">
                <anchor moveWithCells="1">
                  <from>
                    <xdr:col>0</xdr:col>
                    <xdr:colOff>0</xdr:colOff>
                    <xdr:row>314</xdr:row>
                    <xdr:rowOff>0</xdr:rowOff>
                  </from>
                  <to>
                    <xdr:col>0</xdr:col>
                    <xdr:colOff>9525</xdr:colOff>
                    <xdr:row>315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9" r:id="rId1464" name="Check Box 1461">
              <controlPr defaultSize="0" autoFill="0" autoLine="0" autoPict="0">
                <anchor moveWithCells="1">
                  <from>
                    <xdr:col>0</xdr:col>
                    <xdr:colOff>0</xdr:colOff>
                    <xdr:row>314</xdr:row>
                    <xdr:rowOff>0</xdr:rowOff>
                  </from>
                  <to>
                    <xdr:col>0</xdr:col>
                    <xdr:colOff>9525</xdr:colOff>
                    <xdr:row>315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0" r:id="rId1465" name="Check Box 1462">
              <controlPr defaultSize="0" autoFill="0" autoLine="0" autoPict="0">
                <anchor moveWithCells="1">
                  <from>
                    <xdr:col>0</xdr:col>
                    <xdr:colOff>0</xdr:colOff>
                    <xdr:row>316</xdr:row>
                    <xdr:rowOff>0</xdr:rowOff>
                  </from>
                  <to>
                    <xdr:col>0</xdr:col>
                    <xdr:colOff>9525</xdr:colOff>
                    <xdr:row>317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1" r:id="rId1466" name="Check Box 1463">
              <controlPr defaultSize="0" autoFill="0" autoLine="0" autoPict="0">
                <anchor moveWithCells="1">
                  <from>
                    <xdr:col>0</xdr:col>
                    <xdr:colOff>0</xdr:colOff>
                    <xdr:row>316</xdr:row>
                    <xdr:rowOff>0</xdr:rowOff>
                  </from>
                  <to>
                    <xdr:col>0</xdr:col>
                    <xdr:colOff>9525</xdr:colOff>
                    <xdr:row>317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" r:id="rId1467" name="Check Box 1464">
              <controlPr defaultSize="0" autoFill="0" autoLine="0" autoPict="0">
                <anchor moveWithCells="1">
                  <from>
                    <xdr:col>0</xdr:col>
                    <xdr:colOff>0</xdr:colOff>
                    <xdr:row>316</xdr:row>
                    <xdr:rowOff>0</xdr:rowOff>
                  </from>
                  <to>
                    <xdr:col>0</xdr:col>
                    <xdr:colOff>9525</xdr:colOff>
                    <xdr:row>317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3" r:id="rId1468" name="Check Box 1465">
              <controlPr defaultSize="0" autoFill="0" autoLine="0" autoPict="0">
                <anchor moveWithCells="1">
                  <from>
                    <xdr:col>0</xdr:col>
                    <xdr:colOff>0</xdr:colOff>
                    <xdr:row>316</xdr:row>
                    <xdr:rowOff>0</xdr:rowOff>
                  </from>
                  <to>
                    <xdr:col>0</xdr:col>
                    <xdr:colOff>9525</xdr:colOff>
                    <xdr:row>317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4" r:id="rId1469" name="Check Box 1466">
              <controlPr defaultSize="0" autoFill="0" autoLine="0" autoPict="0">
                <anchor moveWithCells="1">
                  <from>
                    <xdr:col>0</xdr:col>
                    <xdr:colOff>0</xdr:colOff>
                    <xdr:row>317</xdr:row>
                    <xdr:rowOff>0</xdr:rowOff>
                  </from>
                  <to>
                    <xdr:col>0</xdr:col>
                    <xdr:colOff>9525</xdr:colOff>
                    <xdr:row>318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5" r:id="rId1470" name="Check Box 1467">
              <controlPr defaultSize="0" autoFill="0" autoLine="0" autoPict="0">
                <anchor moveWithCells="1">
                  <from>
                    <xdr:col>0</xdr:col>
                    <xdr:colOff>0</xdr:colOff>
                    <xdr:row>317</xdr:row>
                    <xdr:rowOff>0</xdr:rowOff>
                  </from>
                  <to>
                    <xdr:col>0</xdr:col>
                    <xdr:colOff>9525</xdr:colOff>
                    <xdr:row>318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6" r:id="rId1471" name="Check Box 1468">
              <controlPr defaultSize="0" autoFill="0" autoLine="0" autoPict="0">
                <anchor moveWithCells="1">
                  <from>
                    <xdr:col>0</xdr:col>
                    <xdr:colOff>0</xdr:colOff>
                    <xdr:row>319</xdr:row>
                    <xdr:rowOff>0</xdr:rowOff>
                  </from>
                  <to>
                    <xdr:col>0</xdr:col>
                    <xdr:colOff>9525</xdr:colOff>
                    <xdr:row>320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7" r:id="rId1472" name="Check Box 1469">
              <controlPr defaultSize="0" autoFill="0" autoLine="0" autoPict="0">
                <anchor moveWithCells="1">
                  <from>
                    <xdr:col>0</xdr:col>
                    <xdr:colOff>0</xdr:colOff>
                    <xdr:row>319</xdr:row>
                    <xdr:rowOff>0</xdr:rowOff>
                  </from>
                  <to>
                    <xdr:col>0</xdr:col>
                    <xdr:colOff>9525</xdr:colOff>
                    <xdr:row>320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8" r:id="rId1473" name="Check Box 1470">
              <controlPr defaultSize="0" autoFill="0" autoLine="0" autoPict="0">
                <anchor moveWithCells="1">
                  <from>
                    <xdr:col>0</xdr:col>
                    <xdr:colOff>0</xdr:colOff>
                    <xdr:row>319</xdr:row>
                    <xdr:rowOff>0</xdr:rowOff>
                  </from>
                  <to>
                    <xdr:col>0</xdr:col>
                    <xdr:colOff>9525</xdr:colOff>
                    <xdr:row>320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9" r:id="rId1474" name="Check Box 1471">
              <controlPr defaultSize="0" autoFill="0" autoLine="0" autoPict="0">
                <anchor moveWithCells="1">
                  <from>
                    <xdr:col>0</xdr:col>
                    <xdr:colOff>0</xdr:colOff>
                    <xdr:row>319</xdr:row>
                    <xdr:rowOff>0</xdr:rowOff>
                  </from>
                  <to>
                    <xdr:col>0</xdr:col>
                    <xdr:colOff>9525</xdr:colOff>
                    <xdr:row>320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0" r:id="rId1475" name="Check Box 1472">
              <controlPr defaultSize="0" autoFill="0" autoLine="0" autoPict="0">
                <anchor moveWithCells="1">
                  <from>
                    <xdr:col>0</xdr:col>
                    <xdr:colOff>0</xdr:colOff>
                    <xdr:row>320</xdr:row>
                    <xdr:rowOff>0</xdr:rowOff>
                  </from>
                  <to>
                    <xdr:col>0</xdr:col>
                    <xdr:colOff>9525</xdr:colOff>
                    <xdr:row>321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1" r:id="rId1476" name="Check Box 1473">
              <controlPr defaultSize="0" autoFill="0" autoLine="0" autoPict="0">
                <anchor moveWithCells="1">
                  <from>
                    <xdr:col>0</xdr:col>
                    <xdr:colOff>0</xdr:colOff>
                    <xdr:row>320</xdr:row>
                    <xdr:rowOff>0</xdr:rowOff>
                  </from>
                  <to>
                    <xdr:col>0</xdr:col>
                    <xdr:colOff>9525</xdr:colOff>
                    <xdr:row>321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2" r:id="rId1477" name="Check Box 1474">
              <controlPr defaultSize="0" autoFill="0" autoLine="0" autoPict="0">
                <anchor moveWithCells="1">
                  <from>
                    <xdr:col>0</xdr:col>
                    <xdr:colOff>0</xdr:colOff>
                    <xdr:row>322</xdr:row>
                    <xdr:rowOff>0</xdr:rowOff>
                  </from>
                  <to>
                    <xdr:col>0</xdr:col>
                    <xdr:colOff>9525</xdr:colOff>
                    <xdr:row>323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3" r:id="rId1478" name="Check Box 1475">
              <controlPr defaultSize="0" autoFill="0" autoLine="0" autoPict="0">
                <anchor moveWithCells="1">
                  <from>
                    <xdr:col>0</xdr:col>
                    <xdr:colOff>0</xdr:colOff>
                    <xdr:row>322</xdr:row>
                    <xdr:rowOff>0</xdr:rowOff>
                  </from>
                  <to>
                    <xdr:col>0</xdr:col>
                    <xdr:colOff>9525</xdr:colOff>
                    <xdr:row>323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4" r:id="rId1479" name="Check Box 1476">
              <controlPr defaultSize="0" autoFill="0" autoLine="0" autoPict="0">
                <anchor moveWithCells="1">
                  <from>
                    <xdr:col>0</xdr:col>
                    <xdr:colOff>0</xdr:colOff>
                    <xdr:row>322</xdr:row>
                    <xdr:rowOff>0</xdr:rowOff>
                  </from>
                  <to>
                    <xdr:col>0</xdr:col>
                    <xdr:colOff>9525</xdr:colOff>
                    <xdr:row>323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5" r:id="rId1480" name="Check Box 1477">
              <controlPr defaultSize="0" autoFill="0" autoLine="0" autoPict="0">
                <anchor moveWithCells="1">
                  <from>
                    <xdr:col>0</xdr:col>
                    <xdr:colOff>0</xdr:colOff>
                    <xdr:row>322</xdr:row>
                    <xdr:rowOff>0</xdr:rowOff>
                  </from>
                  <to>
                    <xdr:col>0</xdr:col>
                    <xdr:colOff>9525</xdr:colOff>
                    <xdr:row>323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6" r:id="rId1481" name="Check Box 1478">
              <controlPr defaultSize="0" autoFill="0" autoLine="0" autoPict="0">
                <anchor moveWithCells="1">
                  <from>
                    <xdr:col>0</xdr:col>
                    <xdr:colOff>0</xdr:colOff>
                    <xdr:row>323</xdr:row>
                    <xdr:rowOff>0</xdr:rowOff>
                  </from>
                  <to>
                    <xdr:col>0</xdr:col>
                    <xdr:colOff>9525</xdr:colOff>
                    <xdr:row>324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7" r:id="rId1482" name="Check Box 1479">
              <controlPr defaultSize="0" autoFill="0" autoLine="0" autoPict="0">
                <anchor moveWithCells="1">
                  <from>
                    <xdr:col>0</xdr:col>
                    <xdr:colOff>0</xdr:colOff>
                    <xdr:row>323</xdr:row>
                    <xdr:rowOff>0</xdr:rowOff>
                  </from>
                  <to>
                    <xdr:col>0</xdr:col>
                    <xdr:colOff>9525</xdr:colOff>
                    <xdr:row>324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8" r:id="rId1483" name="Check Box 1480">
              <controlPr defaultSize="0" autoFill="0" autoLine="0" autoPict="0">
                <anchor moveWithCells="1">
                  <from>
                    <xdr:col>0</xdr:col>
                    <xdr:colOff>0</xdr:colOff>
                    <xdr:row>325</xdr:row>
                    <xdr:rowOff>0</xdr:rowOff>
                  </from>
                  <to>
                    <xdr:col>0</xdr:col>
                    <xdr:colOff>9525</xdr:colOff>
                    <xdr:row>326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9" r:id="rId1484" name="Check Box 1481">
              <controlPr defaultSize="0" autoFill="0" autoLine="0" autoPict="0">
                <anchor moveWithCells="1">
                  <from>
                    <xdr:col>0</xdr:col>
                    <xdr:colOff>0</xdr:colOff>
                    <xdr:row>325</xdr:row>
                    <xdr:rowOff>0</xdr:rowOff>
                  </from>
                  <to>
                    <xdr:col>0</xdr:col>
                    <xdr:colOff>9525</xdr:colOff>
                    <xdr:row>326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0" r:id="rId1485" name="Check Box 1482">
              <controlPr defaultSize="0" autoFill="0" autoLine="0" autoPict="0">
                <anchor moveWithCells="1">
                  <from>
                    <xdr:col>0</xdr:col>
                    <xdr:colOff>0</xdr:colOff>
                    <xdr:row>325</xdr:row>
                    <xdr:rowOff>0</xdr:rowOff>
                  </from>
                  <to>
                    <xdr:col>0</xdr:col>
                    <xdr:colOff>9525</xdr:colOff>
                    <xdr:row>326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1" r:id="rId1486" name="Check Box 1483">
              <controlPr defaultSize="0" autoFill="0" autoLine="0" autoPict="0">
                <anchor moveWithCells="1">
                  <from>
                    <xdr:col>0</xdr:col>
                    <xdr:colOff>0</xdr:colOff>
                    <xdr:row>325</xdr:row>
                    <xdr:rowOff>0</xdr:rowOff>
                  </from>
                  <to>
                    <xdr:col>0</xdr:col>
                    <xdr:colOff>9525</xdr:colOff>
                    <xdr:row>326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2" r:id="rId1487" name="Check Box 1484">
              <controlPr defaultSize="0" autoFill="0" autoLine="0" autoPict="0">
                <anchor moveWithCells="1">
                  <from>
                    <xdr:col>0</xdr:col>
                    <xdr:colOff>0</xdr:colOff>
                    <xdr:row>326</xdr:row>
                    <xdr:rowOff>0</xdr:rowOff>
                  </from>
                  <to>
                    <xdr:col>0</xdr:col>
                    <xdr:colOff>9525</xdr:colOff>
                    <xdr:row>327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3" r:id="rId1488" name="Check Box 1485">
              <controlPr defaultSize="0" autoFill="0" autoLine="0" autoPict="0">
                <anchor moveWithCells="1">
                  <from>
                    <xdr:col>0</xdr:col>
                    <xdr:colOff>0</xdr:colOff>
                    <xdr:row>326</xdr:row>
                    <xdr:rowOff>0</xdr:rowOff>
                  </from>
                  <to>
                    <xdr:col>0</xdr:col>
                    <xdr:colOff>9525</xdr:colOff>
                    <xdr:row>327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4" r:id="rId1489" name="Check Box 1486">
              <controlPr defaultSize="0" autoFill="0" autoLine="0" autoPict="0">
                <anchor moveWithCells="1">
                  <from>
                    <xdr:col>0</xdr:col>
                    <xdr:colOff>0</xdr:colOff>
                    <xdr:row>328</xdr:row>
                    <xdr:rowOff>0</xdr:rowOff>
                  </from>
                  <to>
                    <xdr:col>0</xdr:col>
                    <xdr:colOff>9525</xdr:colOff>
                    <xdr:row>329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5" r:id="rId1490" name="Check Box 1487">
              <controlPr defaultSize="0" autoFill="0" autoLine="0" autoPict="0">
                <anchor moveWithCells="1">
                  <from>
                    <xdr:col>0</xdr:col>
                    <xdr:colOff>0</xdr:colOff>
                    <xdr:row>328</xdr:row>
                    <xdr:rowOff>0</xdr:rowOff>
                  </from>
                  <to>
                    <xdr:col>0</xdr:col>
                    <xdr:colOff>9525</xdr:colOff>
                    <xdr:row>329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6" r:id="rId1491" name="Check Box 1488">
              <controlPr defaultSize="0" autoFill="0" autoLine="0" autoPict="0">
                <anchor moveWithCells="1">
                  <from>
                    <xdr:col>0</xdr:col>
                    <xdr:colOff>0</xdr:colOff>
                    <xdr:row>328</xdr:row>
                    <xdr:rowOff>0</xdr:rowOff>
                  </from>
                  <to>
                    <xdr:col>0</xdr:col>
                    <xdr:colOff>9525</xdr:colOff>
                    <xdr:row>329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7" r:id="rId1492" name="Check Box 1489">
              <controlPr defaultSize="0" autoFill="0" autoLine="0" autoPict="0">
                <anchor moveWithCells="1">
                  <from>
                    <xdr:col>0</xdr:col>
                    <xdr:colOff>0</xdr:colOff>
                    <xdr:row>328</xdr:row>
                    <xdr:rowOff>0</xdr:rowOff>
                  </from>
                  <to>
                    <xdr:col>0</xdr:col>
                    <xdr:colOff>9525</xdr:colOff>
                    <xdr:row>329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8" r:id="rId1493" name="Check Box 1490">
              <controlPr defaultSize="0" autoFill="0" autoLine="0" autoPict="0">
                <anchor moveWithCells="1">
                  <from>
                    <xdr:col>0</xdr:col>
                    <xdr:colOff>0</xdr:colOff>
                    <xdr:row>329</xdr:row>
                    <xdr:rowOff>0</xdr:rowOff>
                  </from>
                  <to>
                    <xdr:col>0</xdr:col>
                    <xdr:colOff>9525</xdr:colOff>
                    <xdr:row>330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9" r:id="rId1494" name="Check Box 1491">
              <controlPr defaultSize="0" autoFill="0" autoLine="0" autoPict="0">
                <anchor moveWithCells="1">
                  <from>
                    <xdr:col>0</xdr:col>
                    <xdr:colOff>0</xdr:colOff>
                    <xdr:row>329</xdr:row>
                    <xdr:rowOff>0</xdr:rowOff>
                  </from>
                  <to>
                    <xdr:col>0</xdr:col>
                    <xdr:colOff>9525</xdr:colOff>
                    <xdr:row>330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0" r:id="rId1495" name="Check Box 1492">
              <controlPr defaultSize="0" autoFill="0" autoLine="0" autoPict="0">
                <anchor moveWithCells="1">
                  <from>
                    <xdr:col>0</xdr:col>
                    <xdr:colOff>0</xdr:colOff>
                    <xdr:row>331</xdr:row>
                    <xdr:rowOff>0</xdr:rowOff>
                  </from>
                  <to>
                    <xdr:col>0</xdr:col>
                    <xdr:colOff>9525</xdr:colOff>
                    <xdr:row>332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1" r:id="rId1496" name="Check Box 1493">
              <controlPr defaultSize="0" autoFill="0" autoLine="0" autoPict="0">
                <anchor moveWithCells="1">
                  <from>
                    <xdr:col>0</xdr:col>
                    <xdr:colOff>0</xdr:colOff>
                    <xdr:row>331</xdr:row>
                    <xdr:rowOff>0</xdr:rowOff>
                  </from>
                  <to>
                    <xdr:col>0</xdr:col>
                    <xdr:colOff>9525</xdr:colOff>
                    <xdr:row>332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2" r:id="rId1497" name="Check Box 1494">
              <controlPr defaultSize="0" autoFill="0" autoLine="0" autoPict="0">
                <anchor moveWithCells="1">
                  <from>
                    <xdr:col>0</xdr:col>
                    <xdr:colOff>0</xdr:colOff>
                    <xdr:row>331</xdr:row>
                    <xdr:rowOff>0</xdr:rowOff>
                  </from>
                  <to>
                    <xdr:col>0</xdr:col>
                    <xdr:colOff>9525</xdr:colOff>
                    <xdr:row>332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3" r:id="rId1498" name="Check Box 1495">
              <controlPr defaultSize="0" autoFill="0" autoLine="0" autoPict="0">
                <anchor moveWithCells="1">
                  <from>
                    <xdr:col>0</xdr:col>
                    <xdr:colOff>0</xdr:colOff>
                    <xdr:row>331</xdr:row>
                    <xdr:rowOff>0</xdr:rowOff>
                  </from>
                  <to>
                    <xdr:col>0</xdr:col>
                    <xdr:colOff>9525</xdr:colOff>
                    <xdr:row>332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4" r:id="rId1499" name="Check Box 1496">
              <controlPr defaultSize="0" autoFill="0" autoLine="0" autoPict="0">
                <anchor moveWithCells="1">
                  <from>
                    <xdr:col>0</xdr:col>
                    <xdr:colOff>0</xdr:colOff>
                    <xdr:row>332</xdr:row>
                    <xdr:rowOff>0</xdr:rowOff>
                  </from>
                  <to>
                    <xdr:col>0</xdr:col>
                    <xdr:colOff>9525</xdr:colOff>
                    <xdr:row>333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5" r:id="rId1500" name="Check Box 1497">
              <controlPr defaultSize="0" autoFill="0" autoLine="0" autoPict="0">
                <anchor moveWithCells="1">
                  <from>
                    <xdr:col>0</xdr:col>
                    <xdr:colOff>0</xdr:colOff>
                    <xdr:row>332</xdr:row>
                    <xdr:rowOff>0</xdr:rowOff>
                  </from>
                  <to>
                    <xdr:col>0</xdr:col>
                    <xdr:colOff>9525</xdr:colOff>
                    <xdr:row>333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6" r:id="rId1501" name="Check Box 1498">
              <controlPr defaultSize="0" autoFill="0" autoLine="0" autoPict="0">
                <anchor moveWithCells="1">
                  <from>
                    <xdr:col>0</xdr:col>
                    <xdr:colOff>0</xdr:colOff>
                    <xdr:row>334</xdr:row>
                    <xdr:rowOff>0</xdr:rowOff>
                  </from>
                  <to>
                    <xdr:col>0</xdr:col>
                    <xdr:colOff>9525</xdr:colOff>
                    <xdr:row>335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7" r:id="rId1502" name="Check Box 1499">
              <controlPr defaultSize="0" autoFill="0" autoLine="0" autoPict="0">
                <anchor moveWithCells="1">
                  <from>
                    <xdr:col>0</xdr:col>
                    <xdr:colOff>0</xdr:colOff>
                    <xdr:row>334</xdr:row>
                    <xdr:rowOff>0</xdr:rowOff>
                  </from>
                  <to>
                    <xdr:col>0</xdr:col>
                    <xdr:colOff>9525</xdr:colOff>
                    <xdr:row>335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8" r:id="rId1503" name="Check Box 1500">
              <controlPr defaultSize="0" autoFill="0" autoLine="0" autoPict="0">
                <anchor moveWithCells="1">
                  <from>
                    <xdr:col>0</xdr:col>
                    <xdr:colOff>0</xdr:colOff>
                    <xdr:row>334</xdr:row>
                    <xdr:rowOff>0</xdr:rowOff>
                  </from>
                  <to>
                    <xdr:col>0</xdr:col>
                    <xdr:colOff>9525</xdr:colOff>
                    <xdr:row>335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9" r:id="rId1504" name="Check Box 1501">
              <controlPr defaultSize="0" autoFill="0" autoLine="0" autoPict="0">
                <anchor moveWithCells="1">
                  <from>
                    <xdr:col>0</xdr:col>
                    <xdr:colOff>0</xdr:colOff>
                    <xdr:row>334</xdr:row>
                    <xdr:rowOff>0</xdr:rowOff>
                  </from>
                  <to>
                    <xdr:col>0</xdr:col>
                    <xdr:colOff>9525</xdr:colOff>
                    <xdr:row>335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0" r:id="rId1505" name="Check Box 1502">
              <controlPr defaultSize="0" autoFill="0" autoLine="0" autoPict="0">
                <anchor moveWithCells="1">
                  <from>
                    <xdr:col>0</xdr:col>
                    <xdr:colOff>0</xdr:colOff>
                    <xdr:row>335</xdr:row>
                    <xdr:rowOff>0</xdr:rowOff>
                  </from>
                  <to>
                    <xdr:col>0</xdr:col>
                    <xdr:colOff>9525</xdr:colOff>
                    <xdr:row>336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1" r:id="rId1506" name="Check Box 1503">
              <controlPr defaultSize="0" autoFill="0" autoLine="0" autoPict="0">
                <anchor moveWithCells="1">
                  <from>
                    <xdr:col>0</xdr:col>
                    <xdr:colOff>0</xdr:colOff>
                    <xdr:row>335</xdr:row>
                    <xdr:rowOff>0</xdr:rowOff>
                  </from>
                  <to>
                    <xdr:col>0</xdr:col>
                    <xdr:colOff>9525</xdr:colOff>
                    <xdr:row>336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2" r:id="rId1507" name="Check Box 1504">
              <controlPr defaultSize="0" autoFill="0" autoLine="0" autoPict="0">
                <anchor moveWithCells="1">
                  <from>
                    <xdr:col>0</xdr:col>
                    <xdr:colOff>0</xdr:colOff>
                    <xdr:row>337</xdr:row>
                    <xdr:rowOff>0</xdr:rowOff>
                  </from>
                  <to>
                    <xdr:col>0</xdr:col>
                    <xdr:colOff>9525</xdr:colOff>
                    <xdr:row>338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" r:id="rId1508" name="Check Box 1505">
              <controlPr defaultSize="0" autoFill="0" autoLine="0" autoPict="0">
                <anchor moveWithCells="1">
                  <from>
                    <xdr:col>0</xdr:col>
                    <xdr:colOff>0</xdr:colOff>
                    <xdr:row>337</xdr:row>
                    <xdr:rowOff>0</xdr:rowOff>
                  </from>
                  <to>
                    <xdr:col>0</xdr:col>
                    <xdr:colOff>9525</xdr:colOff>
                    <xdr:row>338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4" r:id="rId1509" name="Check Box 1506">
              <controlPr defaultSize="0" autoFill="0" autoLine="0" autoPict="0">
                <anchor moveWithCells="1">
                  <from>
                    <xdr:col>0</xdr:col>
                    <xdr:colOff>0</xdr:colOff>
                    <xdr:row>337</xdr:row>
                    <xdr:rowOff>0</xdr:rowOff>
                  </from>
                  <to>
                    <xdr:col>0</xdr:col>
                    <xdr:colOff>9525</xdr:colOff>
                    <xdr:row>338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5" r:id="rId1510" name="Check Box 1507">
              <controlPr defaultSize="0" autoFill="0" autoLine="0" autoPict="0">
                <anchor moveWithCells="1">
                  <from>
                    <xdr:col>0</xdr:col>
                    <xdr:colOff>0</xdr:colOff>
                    <xdr:row>337</xdr:row>
                    <xdr:rowOff>0</xdr:rowOff>
                  </from>
                  <to>
                    <xdr:col>0</xdr:col>
                    <xdr:colOff>9525</xdr:colOff>
                    <xdr:row>338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6" r:id="rId1511" name="Check Box 1508">
              <controlPr defaultSize="0" autoFill="0" autoLine="0" autoPict="0">
                <anchor moveWithCells="1">
                  <from>
                    <xdr:col>0</xdr:col>
                    <xdr:colOff>0</xdr:colOff>
                    <xdr:row>338</xdr:row>
                    <xdr:rowOff>0</xdr:rowOff>
                  </from>
                  <to>
                    <xdr:col>0</xdr:col>
                    <xdr:colOff>9525</xdr:colOff>
                    <xdr:row>339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7" r:id="rId1512" name="Check Box 1509">
              <controlPr defaultSize="0" autoFill="0" autoLine="0" autoPict="0">
                <anchor moveWithCells="1">
                  <from>
                    <xdr:col>0</xdr:col>
                    <xdr:colOff>0</xdr:colOff>
                    <xdr:row>338</xdr:row>
                    <xdr:rowOff>0</xdr:rowOff>
                  </from>
                  <to>
                    <xdr:col>0</xdr:col>
                    <xdr:colOff>9525</xdr:colOff>
                    <xdr:row>339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8" r:id="rId1513" name="Check Box 1510">
              <controlPr defaultSize="0" autoFill="0" autoLine="0" autoPict="0">
                <anchor moveWithCells="1">
                  <from>
                    <xdr:col>0</xdr:col>
                    <xdr:colOff>0</xdr:colOff>
                    <xdr:row>340</xdr:row>
                    <xdr:rowOff>0</xdr:rowOff>
                  </from>
                  <to>
                    <xdr:col>0</xdr:col>
                    <xdr:colOff>9525</xdr:colOff>
                    <xdr:row>341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9" r:id="rId1514" name="Check Box 1511">
              <controlPr defaultSize="0" autoFill="0" autoLine="0" autoPict="0">
                <anchor moveWithCells="1">
                  <from>
                    <xdr:col>0</xdr:col>
                    <xdr:colOff>0</xdr:colOff>
                    <xdr:row>340</xdr:row>
                    <xdr:rowOff>0</xdr:rowOff>
                  </from>
                  <to>
                    <xdr:col>0</xdr:col>
                    <xdr:colOff>9525</xdr:colOff>
                    <xdr:row>341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0" r:id="rId1515" name="Check Box 1512">
              <controlPr defaultSize="0" autoFill="0" autoLine="0" autoPict="0">
                <anchor moveWithCells="1">
                  <from>
                    <xdr:col>0</xdr:col>
                    <xdr:colOff>0</xdr:colOff>
                    <xdr:row>340</xdr:row>
                    <xdr:rowOff>0</xdr:rowOff>
                  </from>
                  <to>
                    <xdr:col>0</xdr:col>
                    <xdr:colOff>9525</xdr:colOff>
                    <xdr:row>341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1" r:id="rId1516" name="Check Box 1513">
              <controlPr defaultSize="0" autoFill="0" autoLine="0" autoPict="0">
                <anchor moveWithCells="1">
                  <from>
                    <xdr:col>0</xdr:col>
                    <xdr:colOff>0</xdr:colOff>
                    <xdr:row>340</xdr:row>
                    <xdr:rowOff>0</xdr:rowOff>
                  </from>
                  <to>
                    <xdr:col>0</xdr:col>
                    <xdr:colOff>9525</xdr:colOff>
                    <xdr:row>341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2" r:id="rId1517" name="Check Box 1514">
              <controlPr defaultSize="0" autoFill="0" autoLine="0" autoPict="0">
                <anchor moveWithCells="1">
                  <from>
                    <xdr:col>0</xdr:col>
                    <xdr:colOff>0</xdr:colOff>
                    <xdr:row>341</xdr:row>
                    <xdr:rowOff>0</xdr:rowOff>
                  </from>
                  <to>
                    <xdr:col>0</xdr:col>
                    <xdr:colOff>9525</xdr:colOff>
                    <xdr:row>342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3" r:id="rId1518" name="Check Box 1515">
              <controlPr defaultSize="0" autoFill="0" autoLine="0" autoPict="0">
                <anchor moveWithCells="1">
                  <from>
                    <xdr:col>0</xdr:col>
                    <xdr:colOff>0</xdr:colOff>
                    <xdr:row>341</xdr:row>
                    <xdr:rowOff>0</xdr:rowOff>
                  </from>
                  <to>
                    <xdr:col>0</xdr:col>
                    <xdr:colOff>9525</xdr:colOff>
                    <xdr:row>342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4" r:id="rId1519" name="Check Box 1516">
              <controlPr defaultSize="0" autoFill="0" autoLine="0" autoPict="0">
                <anchor moveWithCells="1">
                  <from>
                    <xdr:col>0</xdr:col>
                    <xdr:colOff>0</xdr:colOff>
                    <xdr:row>343</xdr:row>
                    <xdr:rowOff>0</xdr:rowOff>
                  </from>
                  <to>
                    <xdr:col>0</xdr:col>
                    <xdr:colOff>9525</xdr:colOff>
                    <xdr:row>344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5" r:id="rId1520" name="Check Box 1517">
              <controlPr defaultSize="0" autoFill="0" autoLine="0" autoPict="0">
                <anchor moveWithCells="1">
                  <from>
                    <xdr:col>0</xdr:col>
                    <xdr:colOff>0</xdr:colOff>
                    <xdr:row>343</xdr:row>
                    <xdr:rowOff>0</xdr:rowOff>
                  </from>
                  <to>
                    <xdr:col>0</xdr:col>
                    <xdr:colOff>9525</xdr:colOff>
                    <xdr:row>344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6" r:id="rId1521" name="Check Box 1518">
              <controlPr defaultSize="0" autoFill="0" autoLine="0" autoPict="0">
                <anchor moveWithCells="1">
                  <from>
                    <xdr:col>0</xdr:col>
                    <xdr:colOff>0</xdr:colOff>
                    <xdr:row>343</xdr:row>
                    <xdr:rowOff>0</xdr:rowOff>
                  </from>
                  <to>
                    <xdr:col>0</xdr:col>
                    <xdr:colOff>9525</xdr:colOff>
                    <xdr:row>344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7" r:id="rId1522" name="Check Box 1519">
              <controlPr defaultSize="0" autoFill="0" autoLine="0" autoPict="0">
                <anchor moveWithCells="1">
                  <from>
                    <xdr:col>0</xdr:col>
                    <xdr:colOff>0</xdr:colOff>
                    <xdr:row>343</xdr:row>
                    <xdr:rowOff>0</xdr:rowOff>
                  </from>
                  <to>
                    <xdr:col>0</xdr:col>
                    <xdr:colOff>9525</xdr:colOff>
                    <xdr:row>344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8" r:id="rId1523" name="Check Box 1520">
              <controlPr defaultSize="0" autoFill="0" autoLine="0" autoPict="0">
                <anchor moveWithCells="1">
                  <from>
                    <xdr:col>0</xdr:col>
                    <xdr:colOff>0</xdr:colOff>
                    <xdr:row>344</xdr:row>
                    <xdr:rowOff>0</xdr:rowOff>
                  </from>
                  <to>
                    <xdr:col>0</xdr:col>
                    <xdr:colOff>9525</xdr:colOff>
                    <xdr:row>345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9" r:id="rId1524" name="Check Box 1521">
              <controlPr defaultSize="0" autoFill="0" autoLine="0" autoPict="0">
                <anchor moveWithCells="1">
                  <from>
                    <xdr:col>0</xdr:col>
                    <xdr:colOff>0</xdr:colOff>
                    <xdr:row>344</xdr:row>
                    <xdr:rowOff>0</xdr:rowOff>
                  </from>
                  <to>
                    <xdr:col>0</xdr:col>
                    <xdr:colOff>9525</xdr:colOff>
                    <xdr:row>345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0" r:id="rId1525" name="Check Box 1522">
              <controlPr defaultSize="0" autoFill="0" autoLine="0" autoPict="0">
                <anchor moveWithCells="1">
                  <from>
                    <xdr:col>0</xdr:col>
                    <xdr:colOff>0</xdr:colOff>
                    <xdr:row>346</xdr:row>
                    <xdr:rowOff>0</xdr:rowOff>
                  </from>
                  <to>
                    <xdr:col>0</xdr:col>
                    <xdr:colOff>9525</xdr:colOff>
                    <xdr:row>347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1" r:id="rId1526" name="Check Box 1523">
              <controlPr defaultSize="0" autoFill="0" autoLine="0" autoPict="0">
                <anchor moveWithCells="1">
                  <from>
                    <xdr:col>0</xdr:col>
                    <xdr:colOff>0</xdr:colOff>
                    <xdr:row>346</xdr:row>
                    <xdr:rowOff>0</xdr:rowOff>
                  </from>
                  <to>
                    <xdr:col>0</xdr:col>
                    <xdr:colOff>9525</xdr:colOff>
                    <xdr:row>347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2" r:id="rId1527" name="Check Box 1524">
              <controlPr defaultSize="0" autoFill="0" autoLine="0" autoPict="0">
                <anchor moveWithCells="1">
                  <from>
                    <xdr:col>0</xdr:col>
                    <xdr:colOff>0</xdr:colOff>
                    <xdr:row>346</xdr:row>
                    <xdr:rowOff>0</xdr:rowOff>
                  </from>
                  <to>
                    <xdr:col>0</xdr:col>
                    <xdr:colOff>9525</xdr:colOff>
                    <xdr:row>347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3" r:id="rId1528" name="Check Box 1525">
              <controlPr defaultSize="0" autoFill="0" autoLine="0" autoPict="0">
                <anchor moveWithCells="1">
                  <from>
                    <xdr:col>0</xdr:col>
                    <xdr:colOff>0</xdr:colOff>
                    <xdr:row>346</xdr:row>
                    <xdr:rowOff>0</xdr:rowOff>
                  </from>
                  <to>
                    <xdr:col>0</xdr:col>
                    <xdr:colOff>9525</xdr:colOff>
                    <xdr:row>347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4" r:id="rId1529" name="Check Box 1526">
              <controlPr defaultSize="0" autoFill="0" autoLine="0" autoPict="0">
                <anchor moveWithCells="1">
                  <from>
                    <xdr:col>0</xdr:col>
                    <xdr:colOff>0</xdr:colOff>
                    <xdr:row>347</xdr:row>
                    <xdr:rowOff>0</xdr:rowOff>
                  </from>
                  <to>
                    <xdr:col>0</xdr:col>
                    <xdr:colOff>9525</xdr:colOff>
                    <xdr:row>348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5" r:id="rId1530" name="Check Box 1527">
              <controlPr defaultSize="0" autoFill="0" autoLine="0" autoPict="0">
                <anchor moveWithCells="1">
                  <from>
                    <xdr:col>0</xdr:col>
                    <xdr:colOff>0</xdr:colOff>
                    <xdr:row>347</xdr:row>
                    <xdr:rowOff>0</xdr:rowOff>
                  </from>
                  <to>
                    <xdr:col>0</xdr:col>
                    <xdr:colOff>9525</xdr:colOff>
                    <xdr:row>348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6" r:id="rId1531" name="Check Box 1528">
              <controlPr defaultSize="0" autoFill="0" autoLine="0" autoPict="0">
                <anchor moveWithCells="1">
                  <from>
                    <xdr:col>0</xdr:col>
                    <xdr:colOff>0</xdr:colOff>
                    <xdr:row>349</xdr:row>
                    <xdr:rowOff>0</xdr:rowOff>
                  </from>
                  <to>
                    <xdr:col>0</xdr:col>
                    <xdr:colOff>9525</xdr:colOff>
                    <xdr:row>350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7" r:id="rId1532" name="Check Box 1529">
              <controlPr defaultSize="0" autoFill="0" autoLine="0" autoPict="0">
                <anchor moveWithCells="1">
                  <from>
                    <xdr:col>0</xdr:col>
                    <xdr:colOff>0</xdr:colOff>
                    <xdr:row>349</xdr:row>
                    <xdr:rowOff>0</xdr:rowOff>
                  </from>
                  <to>
                    <xdr:col>0</xdr:col>
                    <xdr:colOff>9525</xdr:colOff>
                    <xdr:row>350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8" r:id="rId1533" name="Check Box 1530">
              <controlPr defaultSize="0" autoFill="0" autoLine="0" autoPict="0">
                <anchor moveWithCells="1">
                  <from>
                    <xdr:col>0</xdr:col>
                    <xdr:colOff>0</xdr:colOff>
                    <xdr:row>349</xdr:row>
                    <xdr:rowOff>0</xdr:rowOff>
                  </from>
                  <to>
                    <xdr:col>0</xdr:col>
                    <xdr:colOff>9525</xdr:colOff>
                    <xdr:row>350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9" r:id="rId1534" name="Check Box 1531">
              <controlPr defaultSize="0" autoFill="0" autoLine="0" autoPict="0">
                <anchor moveWithCells="1">
                  <from>
                    <xdr:col>0</xdr:col>
                    <xdr:colOff>0</xdr:colOff>
                    <xdr:row>349</xdr:row>
                    <xdr:rowOff>0</xdr:rowOff>
                  </from>
                  <to>
                    <xdr:col>0</xdr:col>
                    <xdr:colOff>9525</xdr:colOff>
                    <xdr:row>350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0" r:id="rId1535" name="Check Box 1532">
              <controlPr defaultSize="0" autoFill="0" autoLine="0" autoPict="0">
                <anchor moveWithCells="1">
                  <from>
                    <xdr:col>0</xdr:col>
                    <xdr:colOff>0</xdr:colOff>
                    <xdr:row>350</xdr:row>
                    <xdr:rowOff>0</xdr:rowOff>
                  </from>
                  <to>
                    <xdr:col>0</xdr:col>
                    <xdr:colOff>9525</xdr:colOff>
                    <xdr:row>351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1" r:id="rId1536" name="Check Box 1533">
              <controlPr defaultSize="0" autoFill="0" autoLine="0" autoPict="0">
                <anchor moveWithCells="1">
                  <from>
                    <xdr:col>0</xdr:col>
                    <xdr:colOff>0</xdr:colOff>
                    <xdr:row>350</xdr:row>
                    <xdr:rowOff>0</xdr:rowOff>
                  </from>
                  <to>
                    <xdr:col>0</xdr:col>
                    <xdr:colOff>9525</xdr:colOff>
                    <xdr:row>351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2" r:id="rId1537" name="Check Box 1534">
              <controlPr defaultSize="0" autoFill="0" autoLine="0" autoPict="0">
                <anchor moveWithCells="1">
                  <from>
                    <xdr:col>0</xdr:col>
                    <xdr:colOff>0</xdr:colOff>
                    <xdr:row>352</xdr:row>
                    <xdr:rowOff>0</xdr:rowOff>
                  </from>
                  <to>
                    <xdr:col>0</xdr:col>
                    <xdr:colOff>9525</xdr:colOff>
                    <xdr:row>353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3" r:id="rId1538" name="Check Box 1535">
              <controlPr defaultSize="0" autoFill="0" autoLine="0" autoPict="0">
                <anchor moveWithCells="1">
                  <from>
                    <xdr:col>0</xdr:col>
                    <xdr:colOff>0</xdr:colOff>
                    <xdr:row>352</xdr:row>
                    <xdr:rowOff>0</xdr:rowOff>
                  </from>
                  <to>
                    <xdr:col>0</xdr:col>
                    <xdr:colOff>9525</xdr:colOff>
                    <xdr:row>353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" r:id="rId1539" name="Check Box 1536">
              <controlPr defaultSize="0" autoFill="0" autoLine="0" autoPict="0">
                <anchor moveWithCells="1">
                  <from>
                    <xdr:col>0</xdr:col>
                    <xdr:colOff>0</xdr:colOff>
                    <xdr:row>352</xdr:row>
                    <xdr:rowOff>0</xdr:rowOff>
                  </from>
                  <to>
                    <xdr:col>0</xdr:col>
                    <xdr:colOff>9525</xdr:colOff>
                    <xdr:row>353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" r:id="rId1540" name="Check Box 1537">
              <controlPr defaultSize="0" autoFill="0" autoLine="0" autoPict="0">
                <anchor moveWithCells="1">
                  <from>
                    <xdr:col>0</xdr:col>
                    <xdr:colOff>0</xdr:colOff>
                    <xdr:row>352</xdr:row>
                    <xdr:rowOff>0</xdr:rowOff>
                  </from>
                  <to>
                    <xdr:col>0</xdr:col>
                    <xdr:colOff>9525</xdr:colOff>
                    <xdr:row>353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" r:id="rId1541" name="Check Box 1538">
              <controlPr defaultSize="0" autoFill="0" autoLine="0" autoPict="0">
                <anchor moveWithCells="1">
                  <from>
                    <xdr:col>0</xdr:col>
                    <xdr:colOff>0</xdr:colOff>
                    <xdr:row>353</xdr:row>
                    <xdr:rowOff>0</xdr:rowOff>
                  </from>
                  <to>
                    <xdr:col>0</xdr:col>
                    <xdr:colOff>9525</xdr:colOff>
                    <xdr:row>354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" r:id="rId1542" name="Check Box 1539">
              <controlPr defaultSize="0" autoFill="0" autoLine="0" autoPict="0">
                <anchor moveWithCells="1">
                  <from>
                    <xdr:col>0</xdr:col>
                    <xdr:colOff>0</xdr:colOff>
                    <xdr:row>353</xdr:row>
                    <xdr:rowOff>0</xdr:rowOff>
                  </from>
                  <to>
                    <xdr:col>0</xdr:col>
                    <xdr:colOff>9525</xdr:colOff>
                    <xdr:row>354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" r:id="rId1543" name="Check Box 1540">
              <controlPr defaultSize="0" autoFill="0" autoLine="0" autoPict="0">
                <anchor moveWithCells="1">
                  <from>
                    <xdr:col>0</xdr:col>
                    <xdr:colOff>0</xdr:colOff>
                    <xdr:row>355</xdr:row>
                    <xdr:rowOff>0</xdr:rowOff>
                  </from>
                  <to>
                    <xdr:col>0</xdr:col>
                    <xdr:colOff>9525</xdr:colOff>
                    <xdr:row>356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" r:id="rId1544" name="Check Box 1541">
              <controlPr defaultSize="0" autoFill="0" autoLine="0" autoPict="0">
                <anchor moveWithCells="1">
                  <from>
                    <xdr:col>0</xdr:col>
                    <xdr:colOff>0</xdr:colOff>
                    <xdr:row>355</xdr:row>
                    <xdr:rowOff>0</xdr:rowOff>
                  </from>
                  <to>
                    <xdr:col>0</xdr:col>
                    <xdr:colOff>9525</xdr:colOff>
                    <xdr:row>356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" r:id="rId1545" name="Check Box 1542">
              <controlPr defaultSize="0" autoFill="0" autoLine="0" autoPict="0">
                <anchor moveWithCells="1">
                  <from>
                    <xdr:col>0</xdr:col>
                    <xdr:colOff>0</xdr:colOff>
                    <xdr:row>355</xdr:row>
                    <xdr:rowOff>0</xdr:rowOff>
                  </from>
                  <to>
                    <xdr:col>0</xdr:col>
                    <xdr:colOff>9525</xdr:colOff>
                    <xdr:row>356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" r:id="rId1546" name="Check Box 1543">
              <controlPr defaultSize="0" autoFill="0" autoLine="0" autoPict="0">
                <anchor moveWithCells="1">
                  <from>
                    <xdr:col>0</xdr:col>
                    <xdr:colOff>0</xdr:colOff>
                    <xdr:row>355</xdr:row>
                    <xdr:rowOff>0</xdr:rowOff>
                  </from>
                  <to>
                    <xdr:col>0</xdr:col>
                    <xdr:colOff>9525</xdr:colOff>
                    <xdr:row>356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" r:id="rId1547" name="Check Box 1544">
              <controlPr defaultSize="0" autoFill="0" autoLine="0" autoPict="0">
                <anchor moveWithCells="1">
                  <from>
                    <xdr:col>0</xdr:col>
                    <xdr:colOff>0</xdr:colOff>
                    <xdr:row>356</xdr:row>
                    <xdr:rowOff>0</xdr:rowOff>
                  </from>
                  <to>
                    <xdr:col>0</xdr:col>
                    <xdr:colOff>9525</xdr:colOff>
                    <xdr:row>357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" r:id="rId1548" name="Check Box 1545">
              <controlPr defaultSize="0" autoFill="0" autoLine="0" autoPict="0">
                <anchor moveWithCells="1">
                  <from>
                    <xdr:col>0</xdr:col>
                    <xdr:colOff>0</xdr:colOff>
                    <xdr:row>356</xdr:row>
                    <xdr:rowOff>0</xdr:rowOff>
                  </from>
                  <to>
                    <xdr:col>0</xdr:col>
                    <xdr:colOff>9525</xdr:colOff>
                    <xdr:row>357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" r:id="rId1549" name="Check Box 1546">
              <controlPr defaultSize="0" autoFill="0" autoLine="0" autoPict="0">
                <anchor moveWithCells="1">
                  <from>
                    <xdr:col>0</xdr:col>
                    <xdr:colOff>0</xdr:colOff>
                    <xdr:row>358</xdr:row>
                    <xdr:rowOff>0</xdr:rowOff>
                  </from>
                  <to>
                    <xdr:col>0</xdr:col>
                    <xdr:colOff>9525</xdr:colOff>
                    <xdr:row>359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" r:id="rId1550" name="Check Box 1547">
              <controlPr defaultSize="0" autoFill="0" autoLine="0" autoPict="0">
                <anchor moveWithCells="1">
                  <from>
                    <xdr:col>0</xdr:col>
                    <xdr:colOff>0</xdr:colOff>
                    <xdr:row>358</xdr:row>
                    <xdr:rowOff>0</xdr:rowOff>
                  </from>
                  <to>
                    <xdr:col>0</xdr:col>
                    <xdr:colOff>9525</xdr:colOff>
                    <xdr:row>359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" r:id="rId1551" name="Check Box 1548">
              <controlPr defaultSize="0" autoFill="0" autoLine="0" autoPict="0">
                <anchor moveWithCells="1">
                  <from>
                    <xdr:col>0</xdr:col>
                    <xdr:colOff>0</xdr:colOff>
                    <xdr:row>358</xdr:row>
                    <xdr:rowOff>0</xdr:rowOff>
                  </from>
                  <to>
                    <xdr:col>0</xdr:col>
                    <xdr:colOff>9525</xdr:colOff>
                    <xdr:row>359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" r:id="rId1552" name="Check Box 1549">
              <controlPr defaultSize="0" autoFill="0" autoLine="0" autoPict="0">
                <anchor moveWithCells="1">
                  <from>
                    <xdr:col>0</xdr:col>
                    <xdr:colOff>0</xdr:colOff>
                    <xdr:row>358</xdr:row>
                    <xdr:rowOff>0</xdr:rowOff>
                  </from>
                  <to>
                    <xdr:col>0</xdr:col>
                    <xdr:colOff>9525</xdr:colOff>
                    <xdr:row>359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" r:id="rId1553" name="Check Box 1550">
              <controlPr defaultSize="0" autoFill="0" autoLine="0" autoPict="0">
                <anchor moveWithCells="1">
                  <from>
                    <xdr:col>0</xdr:col>
                    <xdr:colOff>0</xdr:colOff>
                    <xdr:row>359</xdr:row>
                    <xdr:rowOff>0</xdr:rowOff>
                  </from>
                  <to>
                    <xdr:col>0</xdr:col>
                    <xdr:colOff>9525</xdr:colOff>
                    <xdr:row>360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" r:id="rId1554" name="Check Box 1551">
              <controlPr defaultSize="0" autoFill="0" autoLine="0" autoPict="0">
                <anchor moveWithCells="1">
                  <from>
                    <xdr:col>0</xdr:col>
                    <xdr:colOff>0</xdr:colOff>
                    <xdr:row>359</xdr:row>
                    <xdr:rowOff>0</xdr:rowOff>
                  </from>
                  <to>
                    <xdr:col>0</xdr:col>
                    <xdr:colOff>9525</xdr:colOff>
                    <xdr:row>360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0" r:id="rId1555" name="Check Box 1552">
              <controlPr defaultSize="0" autoFill="0" autoLine="0" autoPict="0">
                <anchor moveWithCells="1">
                  <from>
                    <xdr:col>0</xdr:col>
                    <xdr:colOff>0</xdr:colOff>
                    <xdr:row>361</xdr:row>
                    <xdr:rowOff>0</xdr:rowOff>
                  </from>
                  <to>
                    <xdr:col>0</xdr:col>
                    <xdr:colOff>9525</xdr:colOff>
                    <xdr:row>362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1" r:id="rId1556" name="Check Box 1553">
              <controlPr defaultSize="0" autoFill="0" autoLine="0" autoPict="0">
                <anchor moveWithCells="1">
                  <from>
                    <xdr:col>0</xdr:col>
                    <xdr:colOff>0</xdr:colOff>
                    <xdr:row>361</xdr:row>
                    <xdr:rowOff>0</xdr:rowOff>
                  </from>
                  <to>
                    <xdr:col>0</xdr:col>
                    <xdr:colOff>9525</xdr:colOff>
                    <xdr:row>362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2" r:id="rId1557" name="Check Box 1554">
              <controlPr defaultSize="0" autoFill="0" autoLine="0" autoPict="0">
                <anchor moveWithCells="1">
                  <from>
                    <xdr:col>0</xdr:col>
                    <xdr:colOff>0</xdr:colOff>
                    <xdr:row>361</xdr:row>
                    <xdr:rowOff>0</xdr:rowOff>
                  </from>
                  <to>
                    <xdr:col>0</xdr:col>
                    <xdr:colOff>9525</xdr:colOff>
                    <xdr:row>362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3" r:id="rId1558" name="Check Box 1555">
              <controlPr defaultSize="0" autoFill="0" autoLine="0" autoPict="0">
                <anchor moveWithCells="1">
                  <from>
                    <xdr:col>0</xdr:col>
                    <xdr:colOff>0</xdr:colOff>
                    <xdr:row>361</xdr:row>
                    <xdr:rowOff>0</xdr:rowOff>
                  </from>
                  <to>
                    <xdr:col>0</xdr:col>
                    <xdr:colOff>9525</xdr:colOff>
                    <xdr:row>362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" r:id="rId1559" name="Check Box 1556">
              <controlPr defaultSize="0" autoFill="0" autoLine="0" autoPict="0">
                <anchor moveWithCells="1">
                  <from>
                    <xdr:col>0</xdr:col>
                    <xdr:colOff>0</xdr:colOff>
                    <xdr:row>362</xdr:row>
                    <xdr:rowOff>0</xdr:rowOff>
                  </from>
                  <to>
                    <xdr:col>0</xdr:col>
                    <xdr:colOff>9525</xdr:colOff>
                    <xdr:row>363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" r:id="rId1560" name="Check Box 1557">
              <controlPr defaultSize="0" autoFill="0" autoLine="0" autoPict="0">
                <anchor moveWithCells="1">
                  <from>
                    <xdr:col>0</xdr:col>
                    <xdr:colOff>0</xdr:colOff>
                    <xdr:row>362</xdr:row>
                    <xdr:rowOff>0</xdr:rowOff>
                  </from>
                  <to>
                    <xdr:col>0</xdr:col>
                    <xdr:colOff>9525</xdr:colOff>
                    <xdr:row>363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6" r:id="rId1561" name="Check Box 1558">
              <controlPr defaultSize="0" autoFill="0" autoLine="0" autoPict="0">
                <anchor moveWithCells="1">
                  <from>
                    <xdr:col>0</xdr:col>
                    <xdr:colOff>0</xdr:colOff>
                    <xdr:row>364</xdr:row>
                    <xdr:rowOff>0</xdr:rowOff>
                  </from>
                  <to>
                    <xdr:col>0</xdr:col>
                    <xdr:colOff>9525</xdr:colOff>
                    <xdr:row>365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7" r:id="rId1562" name="Check Box 1559">
              <controlPr defaultSize="0" autoFill="0" autoLine="0" autoPict="0">
                <anchor moveWithCells="1">
                  <from>
                    <xdr:col>0</xdr:col>
                    <xdr:colOff>0</xdr:colOff>
                    <xdr:row>364</xdr:row>
                    <xdr:rowOff>0</xdr:rowOff>
                  </from>
                  <to>
                    <xdr:col>0</xdr:col>
                    <xdr:colOff>9525</xdr:colOff>
                    <xdr:row>365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8" r:id="rId1563" name="Check Box 1560">
              <controlPr defaultSize="0" autoFill="0" autoLine="0" autoPict="0">
                <anchor moveWithCells="1">
                  <from>
                    <xdr:col>0</xdr:col>
                    <xdr:colOff>0</xdr:colOff>
                    <xdr:row>364</xdr:row>
                    <xdr:rowOff>0</xdr:rowOff>
                  </from>
                  <to>
                    <xdr:col>0</xdr:col>
                    <xdr:colOff>9525</xdr:colOff>
                    <xdr:row>365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9" r:id="rId1564" name="Check Box 1561">
              <controlPr defaultSize="0" autoFill="0" autoLine="0" autoPict="0">
                <anchor moveWithCells="1">
                  <from>
                    <xdr:col>0</xdr:col>
                    <xdr:colOff>0</xdr:colOff>
                    <xdr:row>364</xdr:row>
                    <xdr:rowOff>0</xdr:rowOff>
                  </from>
                  <to>
                    <xdr:col>0</xdr:col>
                    <xdr:colOff>9525</xdr:colOff>
                    <xdr:row>365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0" r:id="rId1565" name="Check Box 1562">
              <controlPr defaultSize="0" autoFill="0" autoLine="0" autoPict="0">
                <anchor moveWithCells="1">
                  <from>
                    <xdr:col>0</xdr:col>
                    <xdr:colOff>0</xdr:colOff>
                    <xdr:row>365</xdr:row>
                    <xdr:rowOff>0</xdr:rowOff>
                  </from>
                  <to>
                    <xdr:col>0</xdr:col>
                    <xdr:colOff>9525</xdr:colOff>
                    <xdr:row>366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1" r:id="rId1566" name="Check Box 1563">
              <controlPr defaultSize="0" autoFill="0" autoLine="0" autoPict="0">
                <anchor moveWithCells="1">
                  <from>
                    <xdr:col>0</xdr:col>
                    <xdr:colOff>0</xdr:colOff>
                    <xdr:row>365</xdr:row>
                    <xdr:rowOff>0</xdr:rowOff>
                  </from>
                  <to>
                    <xdr:col>0</xdr:col>
                    <xdr:colOff>9525</xdr:colOff>
                    <xdr:row>366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2" r:id="rId1567" name="Check Box 1564">
              <controlPr defaultSize="0" autoFill="0" autoLine="0" autoPict="0">
                <anchor moveWithCells="1">
                  <from>
                    <xdr:col>0</xdr:col>
                    <xdr:colOff>0</xdr:colOff>
                    <xdr:row>367</xdr:row>
                    <xdr:rowOff>0</xdr:rowOff>
                  </from>
                  <to>
                    <xdr:col>0</xdr:col>
                    <xdr:colOff>9525</xdr:colOff>
                    <xdr:row>368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3" r:id="rId1568" name="Check Box 1565">
              <controlPr defaultSize="0" autoFill="0" autoLine="0" autoPict="0">
                <anchor moveWithCells="1">
                  <from>
                    <xdr:col>0</xdr:col>
                    <xdr:colOff>0</xdr:colOff>
                    <xdr:row>367</xdr:row>
                    <xdr:rowOff>0</xdr:rowOff>
                  </from>
                  <to>
                    <xdr:col>0</xdr:col>
                    <xdr:colOff>9525</xdr:colOff>
                    <xdr:row>368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4" r:id="rId1569" name="Check Box 1566">
              <controlPr defaultSize="0" autoFill="0" autoLine="0" autoPict="0">
                <anchor moveWithCells="1">
                  <from>
                    <xdr:col>0</xdr:col>
                    <xdr:colOff>0</xdr:colOff>
                    <xdr:row>367</xdr:row>
                    <xdr:rowOff>0</xdr:rowOff>
                  </from>
                  <to>
                    <xdr:col>0</xdr:col>
                    <xdr:colOff>9525</xdr:colOff>
                    <xdr:row>368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5" r:id="rId1570" name="Check Box 1567">
              <controlPr defaultSize="0" autoFill="0" autoLine="0" autoPict="0">
                <anchor moveWithCells="1">
                  <from>
                    <xdr:col>0</xdr:col>
                    <xdr:colOff>0</xdr:colOff>
                    <xdr:row>367</xdr:row>
                    <xdr:rowOff>0</xdr:rowOff>
                  </from>
                  <to>
                    <xdr:col>0</xdr:col>
                    <xdr:colOff>9525</xdr:colOff>
                    <xdr:row>368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6" r:id="rId1571" name="Check Box 1568">
              <controlPr defaultSize="0" autoFill="0" autoLine="0" autoPict="0">
                <anchor moveWithCells="1">
                  <from>
                    <xdr:col>0</xdr:col>
                    <xdr:colOff>0</xdr:colOff>
                    <xdr:row>368</xdr:row>
                    <xdr:rowOff>0</xdr:rowOff>
                  </from>
                  <to>
                    <xdr:col>0</xdr:col>
                    <xdr:colOff>9525</xdr:colOff>
                    <xdr:row>369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7" r:id="rId1572" name="Check Box 1569">
              <controlPr defaultSize="0" autoFill="0" autoLine="0" autoPict="0">
                <anchor moveWithCells="1">
                  <from>
                    <xdr:col>0</xdr:col>
                    <xdr:colOff>0</xdr:colOff>
                    <xdr:row>368</xdr:row>
                    <xdr:rowOff>0</xdr:rowOff>
                  </from>
                  <to>
                    <xdr:col>0</xdr:col>
                    <xdr:colOff>9525</xdr:colOff>
                    <xdr:row>369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8" r:id="rId1573" name="Check Box 1570">
              <controlPr defaultSize="0" autoFill="0" autoLine="0" autoPict="0">
                <anchor moveWithCells="1">
                  <from>
                    <xdr:col>0</xdr:col>
                    <xdr:colOff>0</xdr:colOff>
                    <xdr:row>370</xdr:row>
                    <xdr:rowOff>0</xdr:rowOff>
                  </from>
                  <to>
                    <xdr:col>0</xdr:col>
                    <xdr:colOff>9525</xdr:colOff>
                    <xdr:row>371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9" r:id="rId1574" name="Check Box 1571">
              <controlPr defaultSize="0" autoFill="0" autoLine="0" autoPict="0">
                <anchor moveWithCells="1">
                  <from>
                    <xdr:col>0</xdr:col>
                    <xdr:colOff>0</xdr:colOff>
                    <xdr:row>370</xdr:row>
                    <xdr:rowOff>0</xdr:rowOff>
                  </from>
                  <to>
                    <xdr:col>0</xdr:col>
                    <xdr:colOff>9525</xdr:colOff>
                    <xdr:row>371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0" r:id="rId1575" name="Check Box 1572">
              <controlPr defaultSize="0" autoFill="0" autoLine="0" autoPict="0">
                <anchor moveWithCells="1">
                  <from>
                    <xdr:col>0</xdr:col>
                    <xdr:colOff>0</xdr:colOff>
                    <xdr:row>370</xdr:row>
                    <xdr:rowOff>0</xdr:rowOff>
                  </from>
                  <to>
                    <xdr:col>0</xdr:col>
                    <xdr:colOff>9525</xdr:colOff>
                    <xdr:row>371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1" r:id="rId1576" name="Check Box 1573">
              <controlPr defaultSize="0" autoFill="0" autoLine="0" autoPict="0">
                <anchor moveWithCells="1">
                  <from>
                    <xdr:col>0</xdr:col>
                    <xdr:colOff>0</xdr:colOff>
                    <xdr:row>370</xdr:row>
                    <xdr:rowOff>0</xdr:rowOff>
                  </from>
                  <to>
                    <xdr:col>0</xdr:col>
                    <xdr:colOff>9525</xdr:colOff>
                    <xdr:row>371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2" r:id="rId1577" name="Check Box 1574">
              <controlPr defaultSize="0" autoFill="0" autoLine="0" autoPict="0">
                <anchor moveWithCells="1">
                  <from>
                    <xdr:col>0</xdr:col>
                    <xdr:colOff>0</xdr:colOff>
                    <xdr:row>371</xdr:row>
                    <xdr:rowOff>0</xdr:rowOff>
                  </from>
                  <to>
                    <xdr:col>0</xdr:col>
                    <xdr:colOff>9525</xdr:colOff>
                    <xdr:row>372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3" r:id="rId1578" name="Check Box 1575">
              <controlPr defaultSize="0" autoFill="0" autoLine="0" autoPict="0">
                <anchor moveWithCells="1">
                  <from>
                    <xdr:col>0</xdr:col>
                    <xdr:colOff>0</xdr:colOff>
                    <xdr:row>371</xdr:row>
                    <xdr:rowOff>0</xdr:rowOff>
                  </from>
                  <to>
                    <xdr:col>0</xdr:col>
                    <xdr:colOff>9525</xdr:colOff>
                    <xdr:row>372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4" r:id="rId1579" name="Check Box 1576">
              <controlPr defaultSize="0" autoFill="0" autoLine="0" autoPict="0">
                <anchor moveWithCells="1">
                  <from>
                    <xdr:col>0</xdr:col>
                    <xdr:colOff>0</xdr:colOff>
                    <xdr:row>373</xdr:row>
                    <xdr:rowOff>0</xdr:rowOff>
                  </from>
                  <to>
                    <xdr:col>0</xdr:col>
                    <xdr:colOff>9525</xdr:colOff>
                    <xdr:row>374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5" r:id="rId1580" name="Check Box 1577">
              <controlPr defaultSize="0" autoFill="0" autoLine="0" autoPict="0">
                <anchor moveWithCells="1">
                  <from>
                    <xdr:col>0</xdr:col>
                    <xdr:colOff>0</xdr:colOff>
                    <xdr:row>373</xdr:row>
                    <xdr:rowOff>0</xdr:rowOff>
                  </from>
                  <to>
                    <xdr:col>0</xdr:col>
                    <xdr:colOff>9525</xdr:colOff>
                    <xdr:row>374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6" r:id="rId1581" name="Check Box 1578">
              <controlPr defaultSize="0" autoFill="0" autoLine="0" autoPict="0">
                <anchor moveWithCells="1">
                  <from>
                    <xdr:col>0</xdr:col>
                    <xdr:colOff>0</xdr:colOff>
                    <xdr:row>373</xdr:row>
                    <xdr:rowOff>0</xdr:rowOff>
                  </from>
                  <to>
                    <xdr:col>0</xdr:col>
                    <xdr:colOff>9525</xdr:colOff>
                    <xdr:row>374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7" r:id="rId1582" name="Check Box 1579">
              <controlPr defaultSize="0" autoFill="0" autoLine="0" autoPict="0">
                <anchor moveWithCells="1">
                  <from>
                    <xdr:col>0</xdr:col>
                    <xdr:colOff>0</xdr:colOff>
                    <xdr:row>373</xdr:row>
                    <xdr:rowOff>0</xdr:rowOff>
                  </from>
                  <to>
                    <xdr:col>0</xdr:col>
                    <xdr:colOff>9525</xdr:colOff>
                    <xdr:row>374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8" r:id="rId1583" name="Check Box 1580">
              <controlPr defaultSize="0" autoFill="0" autoLine="0" autoPict="0">
                <anchor moveWithCells="1">
                  <from>
                    <xdr:col>0</xdr:col>
                    <xdr:colOff>0</xdr:colOff>
                    <xdr:row>374</xdr:row>
                    <xdr:rowOff>0</xdr:rowOff>
                  </from>
                  <to>
                    <xdr:col>0</xdr:col>
                    <xdr:colOff>9525</xdr:colOff>
                    <xdr:row>375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9" r:id="rId1584" name="Check Box 1581">
              <controlPr defaultSize="0" autoFill="0" autoLine="0" autoPict="0">
                <anchor moveWithCells="1">
                  <from>
                    <xdr:col>0</xdr:col>
                    <xdr:colOff>0</xdr:colOff>
                    <xdr:row>374</xdr:row>
                    <xdr:rowOff>0</xdr:rowOff>
                  </from>
                  <to>
                    <xdr:col>0</xdr:col>
                    <xdr:colOff>9525</xdr:colOff>
                    <xdr:row>375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0" r:id="rId1585" name="Check Box 1582">
              <controlPr defaultSize="0" autoFill="0" autoLine="0" autoPict="0">
                <anchor moveWithCells="1">
                  <from>
                    <xdr:col>0</xdr:col>
                    <xdr:colOff>0</xdr:colOff>
                    <xdr:row>376</xdr:row>
                    <xdr:rowOff>0</xdr:rowOff>
                  </from>
                  <to>
                    <xdr:col>0</xdr:col>
                    <xdr:colOff>9525</xdr:colOff>
                    <xdr:row>377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1" r:id="rId1586" name="Check Box 1583">
              <controlPr defaultSize="0" autoFill="0" autoLine="0" autoPict="0">
                <anchor moveWithCells="1">
                  <from>
                    <xdr:col>0</xdr:col>
                    <xdr:colOff>0</xdr:colOff>
                    <xdr:row>376</xdr:row>
                    <xdr:rowOff>0</xdr:rowOff>
                  </from>
                  <to>
                    <xdr:col>0</xdr:col>
                    <xdr:colOff>9525</xdr:colOff>
                    <xdr:row>377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2" r:id="rId1587" name="Check Box 1584">
              <controlPr defaultSize="0" autoFill="0" autoLine="0" autoPict="0">
                <anchor moveWithCells="1">
                  <from>
                    <xdr:col>0</xdr:col>
                    <xdr:colOff>0</xdr:colOff>
                    <xdr:row>376</xdr:row>
                    <xdr:rowOff>0</xdr:rowOff>
                  </from>
                  <to>
                    <xdr:col>0</xdr:col>
                    <xdr:colOff>9525</xdr:colOff>
                    <xdr:row>377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3" r:id="rId1588" name="Check Box 1585">
              <controlPr defaultSize="0" autoFill="0" autoLine="0" autoPict="0">
                <anchor moveWithCells="1">
                  <from>
                    <xdr:col>0</xdr:col>
                    <xdr:colOff>0</xdr:colOff>
                    <xdr:row>376</xdr:row>
                    <xdr:rowOff>0</xdr:rowOff>
                  </from>
                  <to>
                    <xdr:col>0</xdr:col>
                    <xdr:colOff>9525</xdr:colOff>
                    <xdr:row>377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4" r:id="rId1589" name="Check Box 1586">
              <controlPr defaultSize="0" autoFill="0" autoLine="0" autoPict="0">
                <anchor moveWithCells="1">
                  <from>
                    <xdr:col>0</xdr:col>
                    <xdr:colOff>0</xdr:colOff>
                    <xdr:row>377</xdr:row>
                    <xdr:rowOff>0</xdr:rowOff>
                  </from>
                  <to>
                    <xdr:col>0</xdr:col>
                    <xdr:colOff>9525</xdr:colOff>
                    <xdr:row>378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5" r:id="rId1590" name="Check Box 1587">
              <controlPr defaultSize="0" autoFill="0" autoLine="0" autoPict="0">
                <anchor moveWithCells="1">
                  <from>
                    <xdr:col>0</xdr:col>
                    <xdr:colOff>0</xdr:colOff>
                    <xdr:row>377</xdr:row>
                    <xdr:rowOff>0</xdr:rowOff>
                  </from>
                  <to>
                    <xdr:col>0</xdr:col>
                    <xdr:colOff>9525</xdr:colOff>
                    <xdr:row>378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6" r:id="rId1591" name="Check Box 1588">
              <controlPr defaultSize="0" autoFill="0" autoLine="0" autoPict="0">
                <anchor moveWithCells="1">
                  <from>
                    <xdr:col>0</xdr:col>
                    <xdr:colOff>0</xdr:colOff>
                    <xdr:row>379</xdr:row>
                    <xdr:rowOff>0</xdr:rowOff>
                  </from>
                  <to>
                    <xdr:col>0</xdr:col>
                    <xdr:colOff>9525</xdr:colOff>
                    <xdr:row>380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7" r:id="rId1592" name="Check Box 1589">
              <controlPr defaultSize="0" autoFill="0" autoLine="0" autoPict="0">
                <anchor moveWithCells="1">
                  <from>
                    <xdr:col>0</xdr:col>
                    <xdr:colOff>0</xdr:colOff>
                    <xdr:row>379</xdr:row>
                    <xdr:rowOff>0</xdr:rowOff>
                  </from>
                  <to>
                    <xdr:col>0</xdr:col>
                    <xdr:colOff>9525</xdr:colOff>
                    <xdr:row>380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8" r:id="rId1593" name="Check Box 1590">
              <controlPr defaultSize="0" autoFill="0" autoLine="0" autoPict="0">
                <anchor moveWithCells="1">
                  <from>
                    <xdr:col>0</xdr:col>
                    <xdr:colOff>0</xdr:colOff>
                    <xdr:row>379</xdr:row>
                    <xdr:rowOff>0</xdr:rowOff>
                  </from>
                  <to>
                    <xdr:col>0</xdr:col>
                    <xdr:colOff>9525</xdr:colOff>
                    <xdr:row>380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9" r:id="rId1594" name="Check Box 1591">
              <controlPr defaultSize="0" autoFill="0" autoLine="0" autoPict="0">
                <anchor moveWithCells="1">
                  <from>
                    <xdr:col>0</xdr:col>
                    <xdr:colOff>0</xdr:colOff>
                    <xdr:row>379</xdr:row>
                    <xdr:rowOff>0</xdr:rowOff>
                  </from>
                  <to>
                    <xdr:col>0</xdr:col>
                    <xdr:colOff>9525</xdr:colOff>
                    <xdr:row>380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0" r:id="rId1595" name="Check Box 1592">
              <controlPr defaultSize="0" autoFill="0" autoLine="0" autoPict="0">
                <anchor moveWithCells="1">
                  <from>
                    <xdr:col>0</xdr:col>
                    <xdr:colOff>0</xdr:colOff>
                    <xdr:row>380</xdr:row>
                    <xdr:rowOff>0</xdr:rowOff>
                  </from>
                  <to>
                    <xdr:col>0</xdr:col>
                    <xdr:colOff>9525</xdr:colOff>
                    <xdr:row>381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1" r:id="rId1596" name="Check Box 1593">
              <controlPr defaultSize="0" autoFill="0" autoLine="0" autoPict="0">
                <anchor moveWithCells="1">
                  <from>
                    <xdr:col>0</xdr:col>
                    <xdr:colOff>0</xdr:colOff>
                    <xdr:row>380</xdr:row>
                    <xdr:rowOff>0</xdr:rowOff>
                  </from>
                  <to>
                    <xdr:col>0</xdr:col>
                    <xdr:colOff>9525</xdr:colOff>
                    <xdr:row>381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2" r:id="rId1597" name="Check Box 1594">
              <controlPr defaultSize="0" autoFill="0" autoLine="0" autoPict="0">
                <anchor moveWithCells="1">
                  <from>
                    <xdr:col>0</xdr:col>
                    <xdr:colOff>0</xdr:colOff>
                    <xdr:row>382</xdr:row>
                    <xdr:rowOff>0</xdr:rowOff>
                  </from>
                  <to>
                    <xdr:col>0</xdr:col>
                    <xdr:colOff>9525</xdr:colOff>
                    <xdr:row>383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3" r:id="rId1598" name="Check Box 1595">
              <controlPr defaultSize="0" autoFill="0" autoLine="0" autoPict="0">
                <anchor moveWithCells="1">
                  <from>
                    <xdr:col>0</xdr:col>
                    <xdr:colOff>0</xdr:colOff>
                    <xdr:row>382</xdr:row>
                    <xdr:rowOff>0</xdr:rowOff>
                  </from>
                  <to>
                    <xdr:col>0</xdr:col>
                    <xdr:colOff>9525</xdr:colOff>
                    <xdr:row>383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4" r:id="rId1599" name="Check Box 1596">
              <controlPr defaultSize="0" autoFill="0" autoLine="0" autoPict="0">
                <anchor moveWithCells="1">
                  <from>
                    <xdr:col>0</xdr:col>
                    <xdr:colOff>0</xdr:colOff>
                    <xdr:row>382</xdr:row>
                    <xdr:rowOff>0</xdr:rowOff>
                  </from>
                  <to>
                    <xdr:col>0</xdr:col>
                    <xdr:colOff>9525</xdr:colOff>
                    <xdr:row>383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5" r:id="rId1600" name="Check Box 1597">
              <controlPr defaultSize="0" autoFill="0" autoLine="0" autoPict="0">
                <anchor moveWithCells="1">
                  <from>
                    <xdr:col>0</xdr:col>
                    <xdr:colOff>0</xdr:colOff>
                    <xdr:row>382</xdr:row>
                    <xdr:rowOff>0</xdr:rowOff>
                  </from>
                  <to>
                    <xdr:col>0</xdr:col>
                    <xdr:colOff>9525</xdr:colOff>
                    <xdr:row>383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6" r:id="rId1601" name="Check Box 1598">
              <controlPr defaultSize="0" autoFill="0" autoLine="0" autoPict="0">
                <anchor moveWithCells="1">
                  <from>
                    <xdr:col>0</xdr:col>
                    <xdr:colOff>0</xdr:colOff>
                    <xdr:row>383</xdr:row>
                    <xdr:rowOff>0</xdr:rowOff>
                  </from>
                  <to>
                    <xdr:col>0</xdr:col>
                    <xdr:colOff>9525</xdr:colOff>
                    <xdr:row>384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7" r:id="rId1602" name="Check Box 1599">
              <controlPr defaultSize="0" autoFill="0" autoLine="0" autoPict="0">
                <anchor moveWithCells="1">
                  <from>
                    <xdr:col>0</xdr:col>
                    <xdr:colOff>0</xdr:colOff>
                    <xdr:row>383</xdr:row>
                    <xdr:rowOff>0</xdr:rowOff>
                  </from>
                  <to>
                    <xdr:col>0</xdr:col>
                    <xdr:colOff>9525</xdr:colOff>
                    <xdr:row>384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8" r:id="rId1603" name="Check Box 1600">
              <controlPr defaultSize="0" autoFill="0" autoLine="0" autoPict="0">
                <anchor moveWithCells="1">
                  <from>
                    <xdr:col>0</xdr:col>
                    <xdr:colOff>0</xdr:colOff>
                    <xdr:row>385</xdr:row>
                    <xdr:rowOff>0</xdr:rowOff>
                  </from>
                  <to>
                    <xdr:col>0</xdr:col>
                    <xdr:colOff>9525</xdr:colOff>
                    <xdr:row>386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9" r:id="rId1604" name="Check Box 1601">
              <controlPr defaultSize="0" autoFill="0" autoLine="0" autoPict="0">
                <anchor moveWithCells="1">
                  <from>
                    <xdr:col>0</xdr:col>
                    <xdr:colOff>0</xdr:colOff>
                    <xdr:row>385</xdr:row>
                    <xdr:rowOff>0</xdr:rowOff>
                  </from>
                  <to>
                    <xdr:col>0</xdr:col>
                    <xdr:colOff>9525</xdr:colOff>
                    <xdr:row>386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0" r:id="rId1605" name="Check Box 1602">
              <controlPr defaultSize="0" autoFill="0" autoLine="0" autoPict="0">
                <anchor moveWithCells="1">
                  <from>
                    <xdr:col>0</xdr:col>
                    <xdr:colOff>0</xdr:colOff>
                    <xdr:row>385</xdr:row>
                    <xdr:rowOff>0</xdr:rowOff>
                  </from>
                  <to>
                    <xdr:col>0</xdr:col>
                    <xdr:colOff>9525</xdr:colOff>
                    <xdr:row>386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1" r:id="rId1606" name="Check Box 1603">
              <controlPr defaultSize="0" autoFill="0" autoLine="0" autoPict="0">
                <anchor moveWithCells="1">
                  <from>
                    <xdr:col>0</xdr:col>
                    <xdr:colOff>0</xdr:colOff>
                    <xdr:row>385</xdr:row>
                    <xdr:rowOff>0</xdr:rowOff>
                  </from>
                  <to>
                    <xdr:col>0</xdr:col>
                    <xdr:colOff>9525</xdr:colOff>
                    <xdr:row>386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2" r:id="rId1607" name="Check Box 1604">
              <controlPr defaultSize="0" autoFill="0" autoLine="0" autoPict="0">
                <anchor moveWithCells="1">
                  <from>
                    <xdr:col>0</xdr:col>
                    <xdr:colOff>0</xdr:colOff>
                    <xdr:row>386</xdr:row>
                    <xdr:rowOff>0</xdr:rowOff>
                  </from>
                  <to>
                    <xdr:col>0</xdr:col>
                    <xdr:colOff>9525</xdr:colOff>
                    <xdr:row>387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3" r:id="rId1608" name="Check Box 1605">
              <controlPr defaultSize="0" autoFill="0" autoLine="0" autoPict="0">
                <anchor moveWithCells="1">
                  <from>
                    <xdr:col>0</xdr:col>
                    <xdr:colOff>0</xdr:colOff>
                    <xdr:row>386</xdr:row>
                    <xdr:rowOff>0</xdr:rowOff>
                  </from>
                  <to>
                    <xdr:col>0</xdr:col>
                    <xdr:colOff>9525</xdr:colOff>
                    <xdr:row>387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4" r:id="rId1609" name="Check Box 1606">
              <controlPr defaultSize="0" autoFill="0" autoLine="0" autoPict="0">
                <anchor moveWithCells="1">
                  <from>
                    <xdr:col>0</xdr:col>
                    <xdr:colOff>0</xdr:colOff>
                    <xdr:row>388</xdr:row>
                    <xdr:rowOff>0</xdr:rowOff>
                  </from>
                  <to>
                    <xdr:col>0</xdr:col>
                    <xdr:colOff>9525</xdr:colOff>
                    <xdr:row>389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5" r:id="rId1610" name="Check Box 1607">
              <controlPr defaultSize="0" autoFill="0" autoLine="0" autoPict="0">
                <anchor moveWithCells="1">
                  <from>
                    <xdr:col>0</xdr:col>
                    <xdr:colOff>0</xdr:colOff>
                    <xdr:row>388</xdr:row>
                    <xdr:rowOff>0</xdr:rowOff>
                  </from>
                  <to>
                    <xdr:col>0</xdr:col>
                    <xdr:colOff>9525</xdr:colOff>
                    <xdr:row>389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6" r:id="rId1611" name="Check Box 1608">
              <controlPr defaultSize="0" autoFill="0" autoLine="0" autoPict="0">
                <anchor moveWithCells="1">
                  <from>
                    <xdr:col>0</xdr:col>
                    <xdr:colOff>0</xdr:colOff>
                    <xdr:row>388</xdr:row>
                    <xdr:rowOff>0</xdr:rowOff>
                  </from>
                  <to>
                    <xdr:col>0</xdr:col>
                    <xdr:colOff>9525</xdr:colOff>
                    <xdr:row>389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7" r:id="rId1612" name="Check Box 1609">
              <controlPr defaultSize="0" autoFill="0" autoLine="0" autoPict="0">
                <anchor moveWithCells="1">
                  <from>
                    <xdr:col>0</xdr:col>
                    <xdr:colOff>0</xdr:colOff>
                    <xdr:row>388</xdr:row>
                    <xdr:rowOff>0</xdr:rowOff>
                  </from>
                  <to>
                    <xdr:col>0</xdr:col>
                    <xdr:colOff>9525</xdr:colOff>
                    <xdr:row>389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8" r:id="rId1613" name="Check Box 1610">
              <controlPr defaultSize="0" autoFill="0" autoLine="0" autoPict="0">
                <anchor moveWithCells="1">
                  <from>
                    <xdr:col>0</xdr:col>
                    <xdr:colOff>0</xdr:colOff>
                    <xdr:row>389</xdr:row>
                    <xdr:rowOff>0</xdr:rowOff>
                  </from>
                  <to>
                    <xdr:col>0</xdr:col>
                    <xdr:colOff>9525</xdr:colOff>
                    <xdr:row>390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9" r:id="rId1614" name="Check Box 1611">
              <controlPr defaultSize="0" autoFill="0" autoLine="0" autoPict="0">
                <anchor moveWithCells="1">
                  <from>
                    <xdr:col>0</xdr:col>
                    <xdr:colOff>0</xdr:colOff>
                    <xdr:row>389</xdr:row>
                    <xdr:rowOff>0</xdr:rowOff>
                  </from>
                  <to>
                    <xdr:col>0</xdr:col>
                    <xdr:colOff>9525</xdr:colOff>
                    <xdr:row>390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0" r:id="rId1615" name="Check Box 1612">
              <controlPr defaultSize="0" autoFill="0" autoLine="0" autoPict="0">
                <anchor moveWithCells="1">
                  <from>
                    <xdr:col>0</xdr:col>
                    <xdr:colOff>0</xdr:colOff>
                    <xdr:row>391</xdr:row>
                    <xdr:rowOff>0</xdr:rowOff>
                  </from>
                  <to>
                    <xdr:col>0</xdr:col>
                    <xdr:colOff>9525</xdr:colOff>
                    <xdr:row>392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1" r:id="rId1616" name="Check Box 1613">
              <controlPr defaultSize="0" autoFill="0" autoLine="0" autoPict="0">
                <anchor moveWithCells="1">
                  <from>
                    <xdr:col>0</xdr:col>
                    <xdr:colOff>0</xdr:colOff>
                    <xdr:row>391</xdr:row>
                    <xdr:rowOff>0</xdr:rowOff>
                  </from>
                  <to>
                    <xdr:col>0</xdr:col>
                    <xdr:colOff>9525</xdr:colOff>
                    <xdr:row>392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2" r:id="rId1617" name="Check Box 1614">
              <controlPr defaultSize="0" autoFill="0" autoLine="0" autoPict="0">
                <anchor moveWithCells="1">
                  <from>
                    <xdr:col>0</xdr:col>
                    <xdr:colOff>0</xdr:colOff>
                    <xdr:row>391</xdr:row>
                    <xdr:rowOff>0</xdr:rowOff>
                  </from>
                  <to>
                    <xdr:col>0</xdr:col>
                    <xdr:colOff>9525</xdr:colOff>
                    <xdr:row>392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3" r:id="rId1618" name="Check Box 1615">
              <controlPr defaultSize="0" autoFill="0" autoLine="0" autoPict="0">
                <anchor moveWithCells="1">
                  <from>
                    <xdr:col>0</xdr:col>
                    <xdr:colOff>0</xdr:colOff>
                    <xdr:row>391</xdr:row>
                    <xdr:rowOff>0</xdr:rowOff>
                  </from>
                  <to>
                    <xdr:col>0</xdr:col>
                    <xdr:colOff>9525</xdr:colOff>
                    <xdr:row>392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4" r:id="rId1619" name="Check Box 1616">
              <controlPr defaultSize="0" autoFill="0" autoLine="0" autoPict="0">
                <anchor moveWithCells="1">
                  <from>
                    <xdr:col>0</xdr:col>
                    <xdr:colOff>0</xdr:colOff>
                    <xdr:row>392</xdr:row>
                    <xdr:rowOff>0</xdr:rowOff>
                  </from>
                  <to>
                    <xdr:col>0</xdr:col>
                    <xdr:colOff>9525</xdr:colOff>
                    <xdr:row>393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5" r:id="rId1620" name="Check Box 1617">
              <controlPr defaultSize="0" autoFill="0" autoLine="0" autoPict="0">
                <anchor moveWithCells="1">
                  <from>
                    <xdr:col>0</xdr:col>
                    <xdr:colOff>0</xdr:colOff>
                    <xdr:row>392</xdr:row>
                    <xdr:rowOff>0</xdr:rowOff>
                  </from>
                  <to>
                    <xdr:col>0</xdr:col>
                    <xdr:colOff>9525</xdr:colOff>
                    <xdr:row>393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6" r:id="rId1621" name="Check Box 1618">
              <controlPr defaultSize="0" autoFill="0" autoLine="0" autoPict="0">
                <anchor moveWithCells="1">
                  <from>
                    <xdr:col>0</xdr:col>
                    <xdr:colOff>0</xdr:colOff>
                    <xdr:row>394</xdr:row>
                    <xdr:rowOff>0</xdr:rowOff>
                  </from>
                  <to>
                    <xdr:col>0</xdr:col>
                    <xdr:colOff>9525</xdr:colOff>
                    <xdr:row>395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7" r:id="rId1622" name="Check Box 1619">
              <controlPr defaultSize="0" autoFill="0" autoLine="0" autoPict="0">
                <anchor moveWithCells="1">
                  <from>
                    <xdr:col>0</xdr:col>
                    <xdr:colOff>0</xdr:colOff>
                    <xdr:row>394</xdr:row>
                    <xdr:rowOff>0</xdr:rowOff>
                  </from>
                  <to>
                    <xdr:col>0</xdr:col>
                    <xdr:colOff>9525</xdr:colOff>
                    <xdr:row>395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8" r:id="rId1623" name="Check Box 1620">
              <controlPr defaultSize="0" autoFill="0" autoLine="0" autoPict="0">
                <anchor moveWithCells="1">
                  <from>
                    <xdr:col>0</xdr:col>
                    <xdr:colOff>0</xdr:colOff>
                    <xdr:row>394</xdr:row>
                    <xdr:rowOff>0</xdr:rowOff>
                  </from>
                  <to>
                    <xdr:col>0</xdr:col>
                    <xdr:colOff>9525</xdr:colOff>
                    <xdr:row>395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9" r:id="rId1624" name="Check Box 1621">
              <controlPr defaultSize="0" autoFill="0" autoLine="0" autoPict="0">
                <anchor moveWithCells="1">
                  <from>
                    <xdr:col>0</xdr:col>
                    <xdr:colOff>0</xdr:colOff>
                    <xdr:row>394</xdr:row>
                    <xdr:rowOff>0</xdr:rowOff>
                  </from>
                  <to>
                    <xdr:col>0</xdr:col>
                    <xdr:colOff>9525</xdr:colOff>
                    <xdr:row>395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0" r:id="rId1625" name="Check Box 1622">
              <controlPr defaultSize="0" autoFill="0" autoLine="0" autoPict="0">
                <anchor moveWithCells="1">
                  <from>
                    <xdr:col>0</xdr:col>
                    <xdr:colOff>0</xdr:colOff>
                    <xdr:row>395</xdr:row>
                    <xdr:rowOff>0</xdr:rowOff>
                  </from>
                  <to>
                    <xdr:col>0</xdr:col>
                    <xdr:colOff>9525</xdr:colOff>
                    <xdr:row>396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1" r:id="rId1626" name="Check Box 1623">
              <controlPr defaultSize="0" autoFill="0" autoLine="0" autoPict="0">
                <anchor moveWithCells="1">
                  <from>
                    <xdr:col>0</xdr:col>
                    <xdr:colOff>0</xdr:colOff>
                    <xdr:row>395</xdr:row>
                    <xdr:rowOff>0</xdr:rowOff>
                  </from>
                  <to>
                    <xdr:col>0</xdr:col>
                    <xdr:colOff>9525</xdr:colOff>
                    <xdr:row>396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2" r:id="rId1627" name="Check Box 1624">
              <controlPr defaultSize="0" autoFill="0" autoLine="0" autoPict="0">
                <anchor moveWithCells="1">
                  <from>
                    <xdr:col>0</xdr:col>
                    <xdr:colOff>0</xdr:colOff>
                    <xdr:row>397</xdr:row>
                    <xdr:rowOff>0</xdr:rowOff>
                  </from>
                  <to>
                    <xdr:col>0</xdr:col>
                    <xdr:colOff>9525</xdr:colOff>
                    <xdr:row>398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3" r:id="rId1628" name="Check Box 1625">
              <controlPr defaultSize="0" autoFill="0" autoLine="0" autoPict="0">
                <anchor moveWithCells="1">
                  <from>
                    <xdr:col>0</xdr:col>
                    <xdr:colOff>0</xdr:colOff>
                    <xdr:row>397</xdr:row>
                    <xdr:rowOff>0</xdr:rowOff>
                  </from>
                  <to>
                    <xdr:col>0</xdr:col>
                    <xdr:colOff>9525</xdr:colOff>
                    <xdr:row>398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4" r:id="rId1629" name="Check Box 1626">
              <controlPr defaultSize="0" autoFill="0" autoLine="0" autoPict="0">
                <anchor moveWithCells="1">
                  <from>
                    <xdr:col>0</xdr:col>
                    <xdr:colOff>0</xdr:colOff>
                    <xdr:row>397</xdr:row>
                    <xdr:rowOff>0</xdr:rowOff>
                  </from>
                  <to>
                    <xdr:col>0</xdr:col>
                    <xdr:colOff>9525</xdr:colOff>
                    <xdr:row>398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5" r:id="rId1630" name="Check Box 1627">
              <controlPr defaultSize="0" autoFill="0" autoLine="0" autoPict="0">
                <anchor moveWithCells="1">
                  <from>
                    <xdr:col>0</xdr:col>
                    <xdr:colOff>0</xdr:colOff>
                    <xdr:row>397</xdr:row>
                    <xdr:rowOff>0</xdr:rowOff>
                  </from>
                  <to>
                    <xdr:col>0</xdr:col>
                    <xdr:colOff>9525</xdr:colOff>
                    <xdr:row>398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6" r:id="rId1631" name="Check Box 1628">
              <controlPr defaultSize="0" autoFill="0" autoLine="0" autoPict="0">
                <anchor moveWithCells="1">
                  <from>
                    <xdr:col>0</xdr:col>
                    <xdr:colOff>0</xdr:colOff>
                    <xdr:row>398</xdr:row>
                    <xdr:rowOff>0</xdr:rowOff>
                  </from>
                  <to>
                    <xdr:col>0</xdr:col>
                    <xdr:colOff>9525</xdr:colOff>
                    <xdr:row>399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7" r:id="rId1632" name="Check Box 1629">
              <controlPr defaultSize="0" autoFill="0" autoLine="0" autoPict="0">
                <anchor moveWithCells="1">
                  <from>
                    <xdr:col>0</xdr:col>
                    <xdr:colOff>0</xdr:colOff>
                    <xdr:row>398</xdr:row>
                    <xdr:rowOff>0</xdr:rowOff>
                  </from>
                  <to>
                    <xdr:col>0</xdr:col>
                    <xdr:colOff>9525</xdr:colOff>
                    <xdr:row>399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8" r:id="rId1633" name="Check Box 1630">
              <controlPr defaultSize="0" autoFill="0" autoLine="0" autoPict="0">
                <anchor moveWithCells="1">
                  <from>
                    <xdr:col>0</xdr:col>
                    <xdr:colOff>0</xdr:colOff>
                    <xdr:row>400</xdr:row>
                    <xdr:rowOff>0</xdr:rowOff>
                  </from>
                  <to>
                    <xdr:col>0</xdr:col>
                    <xdr:colOff>9525</xdr:colOff>
                    <xdr:row>401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9" r:id="rId1634" name="Check Box 1631">
              <controlPr defaultSize="0" autoFill="0" autoLine="0" autoPict="0">
                <anchor moveWithCells="1">
                  <from>
                    <xdr:col>0</xdr:col>
                    <xdr:colOff>0</xdr:colOff>
                    <xdr:row>400</xdr:row>
                    <xdr:rowOff>0</xdr:rowOff>
                  </from>
                  <to>
                    <xdr:col>0</xdr:col>
                    <xdr:colOff>9525</xdr:colOff>
                    <xdr:row>401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0" r:id="rId1635" name="Check Box 1632">
              <controlPr defaultSize="0" autoFill="0" autoLine="0" autoPict="0">
                <anchor moveWithCells="1">
                  <from>
                    <xdr:col>0</xdr:col>
                    <xdr:colOff>0</xdr:colOff>
                    <xdr:row>400</xdr:row>
                    <xdr:rowOff>0</xdr:rowOff>
                  </from>
                  <to>
                    <xdr:col>0</xdr:col>
                    <xdr:colOff>9525</xdr:colOff>
                    <xdr:row>401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1" r:id="rId1636" name="Check Box 1633">
              <controlPr defaultSize="0" autoFill="0" autoLine="0" autoPict="0">
                <anchor moveWithCells="1">
                  <from>
                    <xdr:col>0</xdr:col>
                    <xdr:colOff>0</xdr:colOff>
                    <xdr:row>400</xdr:row>
                    <xdr:rowOff>0</xdr:rowOff>
                  </from>
                  <to>
                    <xdr:col>0</xdr:col>
                    <xdr:colOff>9525</xdr:colOff>
                    <xdr:row>401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2" r:id="rId1637" name="Check Box 1634">
              <controlPr defaultSize="0" autoFill="0" autoLine="0" autoPict="0">
                <anchor moveWithCells="1">
                  <from>
                    <xdr:col>0</xdr:col>
                    <xdr:colOff>0</xdr:colOff>
                    <xdr:row>401</xdr:row>
                    <xdr:rowOff>0</xdr:rowOff>
                  </from>
                  <to>
                    <xdr:col>0</xdr:col>
                    <xdr:colOff>9525</xdr:colOff>
                    <xdr:row>402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3" r:id="rId1638" name="Check Box 1635">
              <controlPr defaultSize="0" autoFill="0" autoLine="0" autoPict="0">
                <anchor moveWithCells="1">
                  <from>
                    <xdr:col>0</xdr:col>
                    <xdr:colOff>0</xdr:colOff>
                    <xdr:row>401</xdr:row>
                    <xdr:rowOff>0</xdr:rowOff>
                  </from>
                  <to>
                    <xdr:col>0</xdr:col>
                    <xdr:colOff>9525</xdr:colOff>
                    <xdr:row>402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4" r:id="rId1639" name="Check Box 1636">
              <controlPr defaultSize="0" autoFill="0" autoLine="0" autoPict="0">
                <anchor moveWithCells="1">
                  <from>
                    <xdr:col>0</xdr:col>
                    <xdr:colOff>0</xdr:colOff>
                    <xdr:row>403</xdr:row>
                    <xdr:rowOff>0</xdr:rowOff>
                  </from>
                  <to>
                    <xdr:col>0</xdr:col>
                    <xdr:colOff>9525</xdr:colOff>
                    <xdr:row>404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5" r:id="rId1640" name="Check Box 1637">
              <controlPr defaultSize="0" autoFill="0" autoLine="0" autoPict="0">
                <anchor moveWithCells="1">
                  <from>
                    <xdr:col>0</xdr:col>
                    <xdr:colOff>0</xdr:colOff>
                    <xdr:row>403</xdr:row>
                    <xdr:rowOff>0</xdr:rowOff>
                  </from>
                  <to>
                    <xdr:col>0</xdr:col>
                    <xdr:colOff>9525</xdr:colOff>
                    <xdr:row>404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" r:id="rId1641" name="Check Box 1638">
              <controlPr defaultSize="0" autoFill="0" autoLine="0" autoPict="0">
                <anchor moveWithCells="1">
                  <from>
                    <xdr:col>0</xdr:col>
                    <xdr:colOff>0</xdr:colOff>
                    <xdr:row>403</xdr:row>
                    <xdr:rowOff>0</xdr:rowOff>
                  </from>
                  <to>
                    <xdr:col>0</xdr:col>
                    <xdr:colOff>9525</xdr:colOff>
                    <xdr:row>404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" r:id="rId1642" name="Check Box 1639">
              <controlPr defaultSize="0" autoFill="0" autoLine="0" autoPict="0">
                <anchor moveWithCells="1">
                  <from>
                    <xdr:col>0</xdr:col>
                    <xdr:colOff>0</xdr:colOff>
                    <xdr:row>403</xdr:row>
                    <xdr:rowOff>0</xdr:rowOff>
                  </from>
                  <to>
                    <xdr:col>0</xdr:col>
                    <xdr:colOff>9525</xdr:colOff>
                    <xdr:row>404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" r:id="rId1643" name="Check Box 1640">
              <controlPr defaultSize="0" autoFill="0" autoLine="0" autoPict="0">
                <anchor moveWithCells="1">
                  <from>
                    <xdr:col>0</xdr:col>
                    <xdr:colOff>0</xdr:colOff>
                    <xdr:row>404</xdr:row>
                    <xdr:rowOff>0</xdr:rowOff>
                  </from>
                  <to>
                    <xdr:col>0</xdr:col>
                    <xdr:colOff>9525</xdr:colOff>
                    <xdr:row>405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" r:id="rId1644" name="Check Box 1641">
              <controlPr defaultSize="0" autoFill="0" autoLine="0" autoPict="0">
                <anchor moveWithCells="1">
                  <from>
                    <xdr:col>0</xdr:col>
                    <xdr:colOff>0</xdr:colOff>
                    <xdr:row>404</xdr:row>
                    <xdr:rowOff>0</xdr:rowOff>
                  </from>
                  <to>
                    <xdr:col>0</xdr:col>
                    <xdr:colOff>9525</xdr:colOff>
                    <xdr:row>405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" r:id="rId1645" name="Check Box 1642">
              <controlPr defaultSize="0" autoFill="0" autoLine="0" autoPict="0">
                <anchor moveWithCells="1">
                  <from>
                    <xdr:col>0</xdr:col>
                    <xdr:colOff>0</xdr:colOff>
                    <xdr:row>406</xdr:row>
                    <xdr:rowOff>0</xdr:rowOff>
                  </from>
                  <to>
                    <xdr:col>0</xdr:col>
                    <xdr:colOff>9525</xdr:colOff>
                    <xdr:row>407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" r:id="rId1646" name="Check Box 1643">
              <controlPr defaultSize="0" autoFill="0" autoLine="0" autoPict="0">
                <anchor moveWithCells="1">
                  <from>
                    <xdr:col>0</xdr:col>
                    <xdr:colOff>0</xdr:colOff>
                    <xdr:row>406</xdr:row>
                    <xdr:rowOff>0</xdr:rowOff>
                  </from>
                  <to>
                    <xdr:col>0</xdr:col>
                    <xdr:colOff>9525</xdr:colOff>
                    <xdr:row>407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" r:id="rId1647" name="Check Box 1644">
              <controlPr defaultSize="0" autoFill="0" autoLine="0" autoPict="0">
                <anchor moveWithCells="1">
                  <from>
                    <xdr:col>0</xdr:col>
                    <xdr:colOff>0</xdr:colOff>
                    <xdr:row>406</xdr:row>
                    <xdr:rowOff>0</xdr:rowOff>
                  </from>
                  <to>
                    <xdr:col>0</xdr:col>
                    <xdr:colOff>9525</xdr:colOff>
                    <xdr:row>407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" r:id="rId1648" name="Check Box 1645">
              <controlPr defaultSize="0" autoFill="0" autoLine="0" autoPict="0">
                <anchor moveWithCells="1">
                  <from>
                    <xdr:col>0</xdr:col>
                    <xdr:colOff>0</xdr:colOff>
                    <xdr:row>406</xdr:row>
                    <xdr:rowOff>0</xdr:rowOff>
                  </from>
                  <to>
                    <xdr:col>0</xdr:col>
                    <xdr:colOff>9525</xdr:colOff>
                    <xdr:row>407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" r:id="rId1649" name="Check Box 1646">
              <controlPr defaultSize="0" autoFill="0" autoLine="0" autoPict="0">
                <anchor moveWithCells="1">
                  <from>
                    <xdr:col>0</xdr:col>
                    <xdr:colOff>0</xdr:colOff>
                    <xdr:row>407</xdr:row>
                    <xdr:rowOff>0</xdr:rowOff>
                  </from>
                  <to>
                    <xdr:col>0</xdr:col>
                    <xdr:colOff>9525</xdr:colOff>
                    <xdr:row>408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" r:id="rId1650" name="Check Box 1647">
              <controlPr defaultSize="0" autoFill="0" autoLine="0" autoPict="0">
                <anchor moveWithCells="1">
                  <from>
                    <xdr:col>0</xdr:col>
                    <xdr:colOff>0</xdr:colOff>
                    <xdr:row>407</xdr:row>
                    <xdr:rowOff>0</xdr:rowOff>
                  </from>
                  <to>
                    <xdr:col>0</xdr:col>
                    <xdr:colOff>9525</xdr:colOff>
                    <xdr:row>408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" r:id="rId1651" name="Check Box 1648">
              <controlPr defaultSize="0" autoFill="0" autoLine="0" autoPict="0">
                <anchor moveWithCells="1">
                  <from>
                    <xdr:col>0</xdr:col>
                    <xdr:colOff>0</xdr:colOff>
                    <xdr:row>409</xdr:row>
                    <xdr:rowOff>0</xdr:rowOff>
                  </from>
                  <to>
                    <xdr:col>0</xdr:col>
                    <xdr:colOff>9525</xdr:colOff>
                    <xdr:row>410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" r:id="rId1652" name="Check Box 1649">
              <controlPr defaultSize="0" autoFill="0" autoLine="0" autoPict="0">
                <anchor moveWithCells="1">
                  <from>
                    <xdr:col>0</xdr:col>
                    <xdr:colOff>0</xdr:colOff>
                    <xdr:row>409</xdr:row>
                    <xdr:rowOff>0</xdr:rowOff>
                  </from>
                  <to>
                    <xdr:col>0</xdr:col>
                    <xdr:colOff>9525</xdr:colOff>
                    <xdr:row>410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" r:id="rId1653" name="Check Box 1650">
              <controlPr defaultSize="0" autoFill="0" autoLine="0" autoPict="0">
                <anchor moveWithCells="1">
                  <from>
                    <xdr:col>0</xdr:col>
                    <xdr:colOff>0</xdr:colOff>
                    <xdr:row>409</xdr:row>
                    <xdr:rowOff>0</xdr:rowOff>
                  </from>
                  <to>
                    <xdr:col>0</xdr:col>
                    <xdr:colOff>9525</xdr:colOff>
                    <xdr:row>410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" r:id="rId1654" name="Check Box 1651">
              <controlPr defaultSize="0" autoFill="0" autoLine="0" autoPict="0">
                <anchor moveWithCells="1">
                  <from>
                    <xdr:col>0</xdr:col>
                    <xdr:colOff>0</xdr:colOff>
                    <xdr:row>409</xdr:row>
                    <xdr:rowOff>0</xdr:rowOff>
                  </from>
                  <to>
                    <xdr:col>0</xdr:col>
                    <xdr:colOff>9525</xdr:colOff>
                    <xdr:row>410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" r:id="rId1655" name="Check Box 1652">
              <controlPr defaultSize="0" autoFill="0" autoLine="0" autoPict="0">
                <anchor moveWithCells="1">
                  <from>
                    <xdr:col>0</xdr:col>
                    <xdr:colOff>0</xdr:colOff>
                    <xdr:row>410</xdr:row>
                    <xdr:rowOff>0</xdr:rowOff>
                  </from>
                  <to>
                    <xdr:col>0</xdr:col>
                    <xdr:colOff>9525</xdr:colOff>
                    <xdr:row>411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" r:id="rId1656" name="Check Box 1653">
              <controlPr defaultSize="0" autoFill="0" autoLine="0" autoPict="0">
                <anchor moveWithCells="1">
                  <from>
                    <xdr:col>0</xdr:col>
                    <xdr:colOff>0</xdr:colOff>
                    <xdr:row>410</xdr:row>
                    <xdr:rowOff>0</xdr:rowOff>
                  </from>
                  <to>
                    <xdr:col>0</xdr:col>
                    <xdr:colOff>9525</xdr:colOff>
                    <xdr:row>411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" r:id="rId1657" name="Check Box 1654">
              <controlPr defaultSize="0" autoFill="0" autoLine="0" autoPict="0">
                <anchor moveWithCells="1">
                  <from>
                    <xdr:col>0</xdr:col>
                    <xdr:colOff>0</xdr:colOff>
                    <xdr:row>412</xdr:row>
                    <xdr:rowOff>0</xdr:rowOff>
                  </from>
                  <to>
                    <xdr:col>0</xdr:col>
                    <xdr:colOff>9525</xdr:colOff>
                    <xdr:row>413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" r:id="rId1658" name="Check Box 1655">
              <controlPr defaultSize="0" autoFill="0" autoLine="0" autoPict="0">
                <anchor moveWithCells="1">
                  <from>
                    <xdr:col>0</xdr:col>
                    <xdr:colOff>0</xdr:colOff>
                    <xdr:row>412</xdr:row>
                    <xdr:rowOff>0</xdr:rowOff>
                  </from>
                  <to>
                    <xdr:col>0</xdr:col>
                    <xdr:colOff>9525</xdr:colOff>
                    <xdr:row>413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" r:id="rId1659" name="Check Box 1656">
              <controlPr defaultSize="0" autoFill="0" autoLine="0" autoPict="0">
                <anchor moveWithCells="1">
                  <from>
                    <xdr:col>0</xdr:col>
                    <xdr:colOff>0</xdr:colOff>
                    <xdr:row>412</xdr:row>
                    <xdr:rowOff>0</xdr:rowOff>
                  </from>
                  <to>
                    <xdr:col>0</xdr:col>
                    <xdr:colOff>9525</xdr:colOff>
                    <xdr:row>413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" r:id="rId1660" name="Check Box 1657">
              <controlPr defaultSize="0" autoFill="0" autoLine="0" autoPict="0">
                <anchor moveWithCells="1">
                  <from>
                    <xdr:col>0</xdr:col>
                    <xdr:colOff>0</xdr:colOff>
                    <xdr:row>412</xdr:row>
                    <xdr:rowOff>0</xdr:rowOff>
                  </from>
                  <to>
                    <xdr:col>0</xdr:col>
                    <xdr:colOff>9525</xdr:colOff>
                    <xdr:row>413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" r:id="rId1661" name="Check Box 1658">
              <controlPr defaultSize="0" autoFill="0" autoLine="0" autoPict="0">
                <anchor moveWithCells="1">
                  <from>
                    <xdr:col>0</xdr:col>
                    <xdr:colOff>0</xdr:colOff>
                    <xdr:row>413</xdr:row>
                    <xdr:rowOff>0</xdr:rowOff>
                  </from>
                  <to>
                    <xdr:col>0</xdr:col>
                    <xdr:colOff>9525</xdr:colOff>
                    <xdr:row>414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" r:id="rId1662" name="Check Box 1659">
              <controlPr defaultSize="0" autoFill="0" autoLine="0" autoPict="0">
                <anchor moveWithCells="1">
                  <from>
                    <xdr:col>0</xdr:col>
                    <xdr:colOff>0</xdr:colOff>
                    <xdr:row>413</xdr:row>
                    <xdr:rowOff>0</xdr:rowOff>
                  </from>
                  <to>
                    <xdr:col>0</xdr:col>
                    <xdr:colOff>9525</xdr:colOff>
                    <xdr:row>414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8" r:id="rId1663" name="Check Box 1660">
              <controlPr defaultSize="0" autoFill="0" autoLine="0" autoPict="0">
                <anchor moveWithCells="1">
                  <from>
                    <xdr:col>0</xdr:col>
                    <xdr:colOff>0</xdr:colOff>
                    <xdr:row>415</xdr:row>
                    <xdr:rowOff>0</xdr:rowOff>
                  </from>
                  <to>
                    <xdr:col>0</xdr:col>
                    <xdr:colOff>9525</xdr:colOff>
                    <xdr:row>416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9" r:id="rId1664" name="Check Box 1661">
              <controlPr defaultSize="0" autoFill="0" autoLine="0" autoPict="0">
                <anchor moveWithCells="1">
                  <from>
                    <xdr:col>0</xdr:col>
                    <xdr:colOff>0</xdr:colOff>
                    <xdr:row>415</xdr:row>
                    <xdr:rowOff>0</xdr:rowOff>
                  </from>
                  <to>
                    <xdr:col>0</xdr:col>
                    <xdr:colOff>9525</xdr:colOff>
                    <xdr:row>416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0" r:id="rId1665" name="Check Box 1662">
              <controlPr defaultSize="0" autoFill="0" autoLine="0" autoPict="0">
                <anchor moveWithCells="1">
                  <from>
                    <xdr:col>0</xdr:col>
                    <xdr:colOff>0</xdr:colOff>
                    <xdr:row>415</xdr:row>
                    <xdr:rowOff>0</xdr:rowOff>
                  </from>
                  <to>
                    <xdr:col>0</xdr:col>
                    <xdr:colOff>9525</xdr:colOff>
                    <xdr:row>416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1" r:id="rId1666" name="Check Box 1663">
              <controlPr defaultSize="0" autoFill="0" autoLine="0" autoPict="0">
                <anchor moveWithCells="1">
                  <from>
                    <xdr:col>0</xdr:col>
                    <xdr:colOff>0</xdr:colOff>
                    <xdr:row>415</xdr:row>
                    <xdr:rowOff>0</xdr:rowOff>
                  </from>
                  <to>
                    <xdr:col>0</xdr:col>
                    <xdr:colOff>9525</xdr:colOff>
                    <xdr:row>416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2" r:id="rId1667" name="Check Box 1664">
              <controlPr defaultSize="0" autoFill="0" autoLine="0" autoPict="0">
                <anchor moveWithCells="1">
                  <from>
                    <xdr:col>0</xdr:col>
                    <xdr:colOff>0</xdr:colOff>
                    <xdr:row>416</xdr:row>
                    <xdr:rowOff>0</xdr:rowOff>
                  </from>
                  <to>
                    <xdr:col>0</xdr:col>
                    <xdr:colOff>9525</xdr:colOff>
                    <xdr:row>417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3" r:id="rId1668" name="Check Box 1665">
              <controlPr defaultSize="0" autoFill="0" autoLine="0" autoPict="0">
                <anchor moveWithCells="1">
                  <from>
                    <xdr:col>0</xdr:col>
                    <xdr:colOff>0</xdr:colOff>
                    <xdr:row>416</xdr:row>
                    <xdr:rowOff>0</xdr:rowOff>
                  </from>
                  <to>
                    <xdr:col>0</xdr:col>
                    <xdr:colOff>9525</xdr:colOff>
                    <xdr:row>417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4" r:id="rId1669" name="Check Box 1666">
              <controlPr defaultSize="0" autoFill="0" autoLine="0" autoPict="0">
                <anchor moveWithCells="1">
                  <from>
                    <xdr:col>0</xdr:col>
                    <xdr:colOff>0</xdr:colOff>
                    <xdr:row>418</xdr:row>
                    <xdr:rowOff>0</xdr:rowOff>
                  </from>
                  <to>
                    <xdr:col>0</xdr:col>
                    <xdr:colOff>9525</xdr:colOff>
                    <xdr:row>419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5" r:id="rId1670" name="Check Box 1667">
              <controlPr defaultSize="0" autoFill="0" autoLine="0" autoPict="0">
                <anchor moveWithCells="1">
                  <from>
                    <xdr:col>0</xdr:col>
                    <xdr:colOff>0</xdr:colOff>
                    <xdr:row>418</xdr:row>
                    <xdr:rowOff>0</xdr:rowOff>
                  </from>
                  <to>
                    <xdr:col>0</xdr:col>
                    <xdr:colOff>9525</xdr:colOff>
                    <xdr:row>419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6" r:id="rId1671" name="Check Box 1668">
              <controlPr defaultSize="0" autoFill="0" autoLine="0" autoPict="0">
                <anchor moveWithCells="1">
                  <from>
                    <xdr:col>0</xdr:col>
                    <xdr:colOff>0</xdr:colOff>
                    <xdr:row>418</xdr:row>
                    <xdr:rowOff>0</xdr:rowOff>
                  </from>
                  <to>
                    <xdr:col>0</xdr:col>
                    <xdr:colOff>9525</xdr:colOff>
                    <xdr:row>419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7" r:id="rId1672" name="Check Box 1669">
              <controlPr defaultSize="0" autoFill="0" autoLine="0" autoPict="0">
                <anchor moveWithCells="1">
                  <from>
                    <xdr:col>0</xdr:col>
                    <xdr:colOff>0</xdr:colOff>
                    <xdr:row>418</xdr:row>
                    <xdr:rowOff>0</xdr:rowOff>
                  </from>
                  <to>
                    <xdr:col>0</xdr:col>
                    <xdr:colOff>9525</xdr:colOff>
                    <xdr:row>419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8" r:id="rId1673" name="Check Box 1670">
              <controlPr defaultSize="0" autoFill="0" autoLine="0" autoPict="0">
                <anchor moveWithCells="1">
                  <from>
                    <xdr:col>0</xdr:col>
                    <xdr:colOff>0</xdr:colOff>
                    <xdr:row>419</xdr:row>
                    <xdr:rowOff>0</xdr:rowOff>
                  </from>
                  <to>
                    <xdr:col>0</xdr:col>
                    <xdr:colOff>9525</xdr:colOff>
                    <xdr:row>420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9" r:id="rId1674" name="Check Box 1671">
              <controlPr defaultSize="0" autoFill="0" autoLine="0" autoPict="0">
                <anchor moveWithCells="1">
                  <from>
                    <xdr:col>0</xdr:col>
                    <xdr:colOff>0</xdr:colOff>
                    <xdr:row>419</xdr:row>
                    <xdr:rowOff>0</xdr:rowOff>
                  </from>
                  <to>
                    <xdr:col>0</xdr:col>
                    <xdr:colOff>9525</xdr:colOff>
                    <xdr:row>420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0" r:id="rId1675" name="Check Box 1672">
              <controlPr defaultSize="0" autoFill="0" autoLine="0" autoPict="0">
                <anchor moveWithCells="1">
                  <from>
                    <xdr:col>0</xdr:col>
                    <xdr:colOff>0</xdr:colOff>
                    <xdr:row>421</xdr:row>
                    <xdr:rowOff>0</xdr:rowOff>
                  </from>
                  <to>
                    <xdr:col>0</xdr:col>
                    <xdr:colOff>9525</xdr:colOff>
                    <xdr:row>422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1" r:id="rId1676" name="Check Box 1673">
              <controlPr defaultSize="0" autoFill="0" autoLine="0" autoPict="0">
                <anchor moveWithCells="1">
                  <from>
                    <xdr:col>0</xdr:col>
                    <xdr:colOff>0</xdr:colOff>
                    <xdr:row>421</xdr:row>
                    <xdr:rowOff>0</xdr:rowOff>
                  </from>
                  <to>
                    <xdr:col>0</xdr:col>
                    <xdr:colOff>9525</xdr:colOff>
                    <xdr:row>422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2" r:id="rId1677" name="Check Box 1674">
              <controlPr defaultSize="0" autoFill="0" autoLine="0" autoPict="0">
                <anchor moveWithCells="1">
                  <from>
                    <xdr:col>0</xdr:col>
                    <xdr:colOff>0</xdr:colOff>
                    <xdr:row>421</xdr:row>
                    <xdr:rowOff>0</xdr:rowOff>
                  </from>
                  <to>
                    <xdr:col>0</xdr:col>
                    <xdr:colOff>9525</xdr:colOff>
                    <xdr:row>422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3" r:id="rId1678" name="Check Box 1675">
              <controlPr defaultSize="0" autoFill="0" autoLine="0" autoPict="0">
                <anchor moveWithCells="1">
                  <from>
                    <xdr:col>0</xdr:col>
                    <xdr:colOff>0</xdr:colOff>
                    <xdr:row>421</xdr:row>
                    <xdr:rowOff>0</xdr:rowOff>
                  </from>
                  <to>
                    <xdr:col>0</xdr:col>
                    <xdr:colOff>9525</xdr:colOff>
                    <xdr:row>422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4" r:id="rId1679" name="Check Box 1676">
              <controlPr defaultSize="0" autoFill="0" autoLine="0" autoPict="0">
                <anchor moveWithCells="1">
                  <from>
                    <xdr:col>0</xdr:col>
                    <xdr:colOff>0</xdr:colOff>
                    <xdr:row>422</xdr:row>
                    <xdr:rowOff>0</xdr:rowOff>
                  </from>
                  <to>
                    <xdr:col>0</xdr:col>
                    <xdr:colOff>9525</xdr:colOff>
                    <xdr:row>423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5" r:id="rId1680" name="Check Box 1677">
              <controlPr defaultSize="0" autoFill="0" autoLine="0" autoPict="0">
                <anchor moveWithCells="1">
                  <from>
                    <xdr:col>0</xdr:col>
                    <xdr:colOff>0</xdr:colOff>
                    <xdr:row>422</xdr:row>
                    <xdr:rowOff>0</xdr:rowOff>
                  </from>
                  <to>
                    <xdr:col>0</xdr:col>
                    <xdr:colOff>9525</xdr:colOff>
                    <xdr:row>423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6" r:id="rId1681" name="Check Box 1678">
              <controlPr defaultSize="0" autoFill="0" autoLine="0" autoPict="0">
                <anchor moveWithCells="1">
                  <from>
                    <xdr:col>0</xdr:col>
                    <xdr:colOff>0</xdr:colOff>
                    <xdr:row>424</xdr:row>
                    <xdr:rowOff>0</xdr:rowOff>
                  </from>
                  <to>
                    <xdr:col>0</xdr:col>
                    <xdr:colOff>9525</xdr:colOff>
                    <xdr:row>425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" r:id="rId1682" name="Check Box 1679">
              <controlPr defaultSize="0" autoFill="0" autoLine="0" autoPict="0">
                <anchor moveWithCells="1">
                  <from>
                    <xdr:col>0</xdr:col>
                    <xdr:colOff>0</xdr:colOff>
                    <xdr:row>424</xdr:row>
                    <xdr:rowOff>0</xdr:rowOff>
                  </from>
                  <to>
                    <xdr:col>0</xdr:col>
                    <xdr:colOff>9525</xdr:colOff>
                    <xdr:row>425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8" r:id="rId1683" name="Check Box 1680">
              <controlPr defaultSize="0" autoFill="0" autoLine="0" autoPict="0">
                <anchor moveWithCells="1">
                  <from>
                    <xdr:col>0</xdr:col>
                    <xdr:colOff>0</xdr:colOff>
                    <xdr:row>424</xdr:row>
                    <xdr:rowOff>0</xdr:rowOff>
                  </from>
                  <to>
                    <xdr:col>0</xdr:col>
                    <xdr:colOff>9525</xdr:colOff>
                    <xdr:row>425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9" r:id="rId1684" name="Check Box 1681">
              <controlPr defaultSize="0" autoFill="0" autoLine="0" autoPict="0">
                <anchor moveWithCells="1">
                  <from>
                    <xdr:col>0</xdr:col>
                    <xdr:colOff>0</xdr:colOff>
                    <xdr:row>424</xdr:row>
                    <xdr:rowOff>0</xdr:rowOff>
                  </from>
                  <to>
                    <xdr:col>0</xdr:col>
                    <xdr:colOff>9525</xdr:colOff>
                    <xdr:row>425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0" r:id="rId1685" name="Check Box 1682">
              <controlPr defaultSize="0" autoFill="0" autoLine="0" autoPict="0">
                <anchor moveWithCells="1">
                  <from>
                    <xdr:col>0</xdr:col>
                    <xdr:colOff>0</xdr:colOff>
                    <xdr:row>425</xdr:row>
                    <xdr:rowOff>0</xdr:rowOff>
                  </from>
                  <to>
                    <xdr:col>0</xdr:col>
                    <xdr:colOff>9525</xdr:colOff>
                    <xdr:row>426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1" r:id="rId1686" name="Check Box 1683">
              <controlPr defaultSize="0" autoFill="0" autoLine="0" autoPict="0">
                <anchor moveWithCells="1">
                  <from>
                    <xdr:col>0</xdr:col>
                    <xdr:colOff>0</xdr:colOff>
                    <xdr:row>425</xdr:row>
                    <xdr:rowOff>0</xdr:rowOff>
                  </from>
                  <to>
                    <xdr:col>0</xdr:col>
                    <xdr:colOff>9525</xdr:colOff>
                    <xdr:row>426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2" r:id="rId1687" name="Check Box 1684">
              <controlPr defaultSize="0" autoFill="0" autoLine="0" autoPict="0">
                <anchor moveWithCells="1">
                  <from>
                    <xdr:col>0</xdr:col>
                    <xdr:colOff>0</xdr:colOff>
                    <xdr:row>427</xdr:row>
                    <xdr:rowOff>0</xdr:rowOff>
                  </from>
                  <to>
                    <xdr:col>0</xdr:col>
                    <xdr:colOff>9525</xdr:colOff>
                    <xdr:row>428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3" r:id="rId1688" name="Check Box 1685">
              <controlPr defaultSize="0" autoFill="0" autoLine="0" autoPict="0">
                <anchor moveWithCells="1">
                  <from>
                    <xdr:col>0</xdr:col>
                    <xdr:colOff>0</xdr:colOff>
                    <xdr:row>427</xdr:row>
                    <xdr:rowOff>0</xdr:rowOff>
                  </from>
                  <to>
                    <xdr:col>0</xdr:col>
                    <xdr:colOff>9525</xdr:colOff>
                    <xdr:row>428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4" r:id="rId1689" name="Check Box 1686">
              <controlPr defaultSize="0" autoFill="0" autoLine="0" autoPict="0">
                <anchor moveWithCells="1">
                  <from>
                    <xdr:col>0</xdr:col>
                    <xdr:colOff>0</xdr:colOff>
                    <xdr:row>427</xdr:row>
                    <xdr:rowOff>0</xdr:rowOff>
                  </from>
                  <to>
                    <xdr:col>0</xdr:col>
                    <xdr:colOff>9525</xdr:colOff>
                    <xdr:row>428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5" r:id="rId1690" name="Check Box 1687">
              <controlPr defaultSize="0" autoFill="0" autoLine="0" autoPict="0">
                <anchor moveWithCells="1">
                  <from>
                    <xdr:col>0</xdr:col>
                    <xdr:colOff>0</xdr:colOff>
                    <xdr:row>427</xdr:row>
                    <xdr:rowOff>0</xdr:rowOff>
                  </from>
                  <to>
                    <xdr:col>0</xdr:col>
                    <xdr:colOff>9525</xdr:colOff>
                    <xdr:row>428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6" r:id="rId1691" name="Check Box 1688">
              <controlPr defaultSize="0" autoFill="0" autoLine="0" autoPict="0">
                <anchor moveWithCells="1">
                  <from>
                    <xdr:col>0</xdr:col>
                    <xdr:colOff>0</xdr:colOff>
                    <xdr:row>428</xdr:row>
                    <xdr:rowOff>0</xdr:rowOff>
                  </from>
                  <to>
                    <xdr:col>0</xdr:col>
                    <xdr:colOff>9525</xdr:colOff>
                    <xdr:row>429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" r:id="rId1692" name="Check Box 1689">
              <controlPr defaultSize="0" autoFill="0" autoLine="0" autoPict="0">
                <anchor moveWithCells="1">
                  <from>
                    <xdr:col>0</xdr:col>
                    <xdr:colOff>0</xdr:colOff>
                    <xdr:row>428</xdr:row>
                    <xdr:rowOff>0</xdr:rowOff>
                  </from>
                  <to>
                    <xdr:col>0</xdr:col>
                    <xdr:colOff>9525</xdr:colOff>
                    <xdr:row>429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8" r:id="rId1693" name="Check Box 1690">
              <controlPr defaultSize="0" autoFill="0" autoLine="0" autoPict="0">
                <anchor moveWithCells="1">
                  <from>
                    <xdr:col>0</xdr:col>
                    <xdr:colOff>0</xdr:colOff>
                    <xdr:row>430</xdr:row>
                    <xdr:rowOff>0</xdr:rowOff>
                  </from>
                  <to>
                    <xdr:col>0</xdr:col>
                    <xdr:colOff>9525</xdr:colOff>
                    <xdr:row>431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9" r:id="rId1694" name="Check Box 1691">
              <controlPr defaultSize="0" autoFill="0" autoLine="0" autoPict="0">
                <anchor moveWithCells="1">
                  <from>
                    <xdr:col>0</xdr:col>
                    <xdr:colOff>0</xdr:colOff>
                    <xdr:row>430</xdr:row>
                    <xdr:rowOff>0</xdr:rowOff>
                  </from>
                  <to>
                    <xdr:col>0</xdr:col>
                    <xdr:colOff>9525</xdr:colOff>
                    <xdr:row>431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0" r:id="rId1695" name="Check Box 1692">
              <controlPr defaultSize="0" autoFill="0" autoLine="0" autoPict="0">
                <anchor moveWithCells="1">
                  <from>
                    <xdr:col>0</xdr:col>
                    <xdr:colOff>0</xdr:colOff>
                    <xdr:row>430</xdr:row>
                    <xdr:rowOff>0</xdr:rowOff>
                  </from>
                  <to>
                    <xdr:col>0</xdr:col>
                    <xdr:colOff>9525</xdr:colOff>
                    <xdr:row>431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1" r:id="rId1696" name="Check Box 1693">
              <controlPr defaultSize="0" autoFill="0" autoLine="0" autoPict="0">
                <anchor moveWithCells="1">
                  <from>
                    <xdr:col>0</xdr:col>
                    <xdr:colOff>0</xdr:colOff>
                    <xdr:row>430</xdr:row>
                    <xdr:rowOff>0</xdr:rowOff>
                  </from>
                  <to>
                    <xdr:col>0</xdr:col>
                    <xdr:colOff>9525</xdr:colOff>
                    <xdr:row>431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2" r:id="rId1697" name="Check Box 1694">
              <controlPr defaultSize="0" autoFill="0" autoLine="0" autoPict="0">
                <anchor moveWithCells="1">
                  <from>
                    <xdr:col>0</xdr:col>
                    <xdr:colOff>0</xdr:colOff>
                    <xdr:row>431</xdr:row>
                    <xdr:rowOff>0</xdr:rowOff>
                  </from>
                  <to>
                    <xdr:col>0</xdr:col>
                    <xdr:colOff>9525</xdr:colOff>
                    <xdr:row>432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3" r:id="rId1698" name="Check Box 1695">
              <controlPr defaultSize="0" autoFill="0" autoLine="0" autoPict="0">
                <anchor moveWithCells="1">
                  <from>
                    <xdr:col>0</xdr:col>
                    <xdr:colOff>0</xdr:colOff>
                    <xdr:row>431</xdr:row>
                    <xdr:rowOff>0</xdr:rowOff>
                  </from>
                  <to>
                    <xdr:col>0</xdr:col>
                    <xdr:colOff>9525</xdr:colOff>
                    <xdr:row>432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4" r:id="rId1699" name="Check Box 1696">
              <controlPr defaultSize="0" autoFill="0" autoLine="0" autoPict="0">
                <anchor moveWithCells="1">
                  <from>
                    <xdr:col>0</xdr:col>
                    <xdr:colOff>0</xdr:colOff>
                    <xdr:row>433</xdr:row>
                    <xdr:rowOff>0</xdr:rowOff>
                  </from>
                  <to>
                    <xdr:col>0</xdr:col>
                    <xdr:colOff>9525</xdr:colOff>
                    <xdr:row>434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5" r:id="rId1700" name="Check Box 1697">
              <controlPr defaultSize="0" autoFill="0" autoLine="0" autoPict="0">
                <anchor moveWithCells="1">
                  <from>
                    <xdr:col>0</xdr:col>
                    <xdr:colOff>0</xdr:colOff>
                    <xdr:row>433</xdr:row>
                    <xdr:rowOff>0</xdr:rowOff>
                  </from>
                  <to>
                    <xdr:col>0</xdr:col>
                    <xdr:colOff>9525</xdr:colOff>
                    <xdr:row>434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6" r:id="rId1701" name="Check Box 1698">
              <controlPr defaultSize="0" autoFill="0" autoLine="0" autoPict="0">
                <anchor moveWithCells="1">
                  <from>
                    <xdr:col>0</xdr:col>
                    <xdr:colOff>0</xdr:colOff>
                    <xdr:row>433</xdr:row>
                    <xdr:rowOff>0</xdr:rowOff>
                  </from>
                  <to>
                    <xdr:col>0</xdr:col>
                    <xdr:colOff>9525</xdr:colOff>
                    <xdr:row>434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7" r:id="rId1702" name="Check Box 1699">
              <controlPr defaultSize="0" autoFill="0" autoLine="0" autoPict="0">
                <anchor moveWithCells="1">
                  <from>
                    <xdr:col>0</xdr:col>
                    <xdr:colOff>0</xdr:colOff>
                    <xdr:row>433</xdr:row>
                    <xdr:rowOff>0</xdr:rowOff>
                  </from>
                  <to>
                    <xdr:col>0</xdr:col>
                    <xdr:colOff>9525</xdr:colOff>
                    <xdr:row>434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8" r:id="rId1703" name="Check Box 1700">
              <controlPr defaultSize="0" autoFill="0" autoLine="0" autoPict="0">
                <anchor moveWithCells="1">
                  <from>
                    <xdr:col>0</xdr:col>
                    <xdr:colOff>0</xdr:colOff>
                    <xdr:row>434</xdr:row>
                    <xdr:rowOff>0</xdr:rowOff>
                  </from>
                  <to>
                    <xdr:col>0</xdr:col>
                    <xdr:colOff>9525</xdr:colOff>
                    <xdr:row>435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9" r:id="rId1704" name="Check Box 1701">
              <controlPr defaultSize="0" autoFill="0" autoLine="0" autoPict="0">
                <anchor moveWithCells="1">
                  <from>
                    <xdr:col>0</xdr:col>
                    <xdr:colOff>0</xdr:colOff>
                    <xdr:row>434</xdr:row>
                    <xdr:rowOff>0</xdr:rowOff>
                  </from>
                  <to>
                    <xdr:col>0</xdr:col>
                    <xdr:colOff>9525</xdr:colOff>
                    <xdr:row>435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0" r:id="rId1705" name="Check Box 1702">
              <controlPr defaultSize="0" autoFill="0" autoLine="0" autoPict="0">
                <anchor moveWithCells="1">
                  <from>
                    <xdr:col>0</xdr:col>
                    <xdr:colOff>0</xdr:colOff>
                    <xdr:row>436</xdr:row>
                    <xdr:rowOff>0</xdr:rowOff>
                  </from>
                  <to>
                    <xdr:col>0</xdr:col>
                    <xdr:colOff>9525</xdr:colOff>
                    <xdr:row>437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1" r:id="rId1706" name="Check Box 1703">
              <controlPr defaultSize="0" autoFill="0" autoLine="0" autoPict="0">
                <anchor moveWithCells="1">
                  <from>
                    <xdr:col>0</xdr:col>
                    <xdr:colOff>0</xdr:colOff>
                    <xdr:row>436</xdr:row>
                    <xdr:rowOff>0</xdr:rowOff>
                  </from>
                  <to>
                    <xdr:col>0</xdr:col>
                    <xdr:colOff>9525</xdr:colOff>
                    <xdr:row>437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2" r:id="rId1707" name="Check Box 1704">
              <controlPr defaultSize="0" autoFill="0" autoLine="0" autoPict="0">
                <anchor moveWithCells="1">
                  <from>
                    <xdr:col>0</xdr:col>
                    <xdr:colOff>0</xdr:colOff>
                    <xdr:row>436</xdr:row>
                    <xdr:rowOff>0</xdr:rowOff>
                  </from>
                  <to>
                    <xdr:col>0</xdr:col>
                    <xdr:colOff>9525</xdr:colOff>
                    <xdr:row>437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3" r:id="rId1708" name="Check Box 1705">
              <controlPr defaultSize="0" autoFill="0" autoLine="0" autoPict="0">
                <anchor moveWithCells="1">
                  <from>
                    <xdr:col>0</xdr:col>
                    <xdr:colOff>0</xdr:colOff>
                    <xdr:row>436</xdr:row>
                    <xdr:rowOff>0</xdr:rowOff>
                  </from>
                  <to>
                    <xdr:col>0</xdr:col>
                    <xdr:colOff>9525</xdr:colOff>
                    <xdr:row>437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4" r:id="rId1709" name="Check Box 1706">
              <controlPr defaultSize="0" autoFill="0" autoLine="0" autoPict="0">
                <anchor moveWithCells="1">
                  <from>
                    <xdr:col>0</xdr:col>
                    <xdr:colOff>0</xdr:colOff>
                    <xdr:row>437</xdr:row>
                    <xdr:rowOff>0</xdr:rowOff>
                  </from>
                  <to>
                    <xdr:col>0</xdr:col>
                    <xdr:colOff>9525</xdr:colOff>
                    <xdr:row>438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5" r:id="rId1710" name="Check Box 1707">
              <controlPr defaultSize="0" autoFill="0" autoLine="0" autoPict="0">
                <anchor moveWithCells="1">
                  <from>
                    <xdr:col>0</xdr:col>
                    <xdr:colOff>0</xdr:colOff>
                    <xdr:row>437</xdr:row>
                    <xdr:rowOff>0</xdr:rowOff>
                  </from>
                  <to>
                    <xdr:col>0</xdr:col>
                    <xdr:colOff>9525</xdr:colOff>
                    <xdr:row>438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6" r:id="rId1711" name="Check Box 1708">
              <controlPr defaultSize="0" autoFill="0" autoLine="0" autoPict="0">
                <anchor moveWithCells="1">
                  <from>
                    <xdr:col>0</xdr:col>
                    <xdr:colOff>0</xdr:colOff>
                    <xdr:row>439</xdr:row>
                    <xdr:rowOff>0</xdr:rowOff>
                  </from>
                  <to>
                    <xdr:col>0</xdr:col>
                    <xdr:colOff>9525</xdr:colOff>
                    <xdr:row>440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7" r:id="rId1712" name="Check Box 1709">
              <controlPr defaultSize="0" autoFill="0" autoLine="0" autoPict="0">
                <anchor moveWithCells="1">
                  <from>
                    <xdr:col>0</xdr:col>
                    <xdr:colOff>0</xdr:colOff>
                    <xdr:row>439</xdr:row>
                    <xdr:rowOff>0</xdr:rowOff>
                  </from>
                  <to>
                    <xdr:col>0</xdr:col>
                    <xdr:colOff>9525</xdr:colOff>
                    <xdr:row>440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8" r:id="rId1713" name="Check Box 1710">
              <controlPr defaultSize="0" autoFill="0" autoLine="0" autoPict="0">
                <anchor moveWithCells="1">
                  <from>
                    <xdr:col>0</xdr:col>
                    <xdr:colOff>0</xdr:colOff>
                    <xdr:row>439</xdr:row>
                    <xdr:rowOff>0</xdr:rowOff>
                  </from>
                  <to>
                    <xdr:col>0</xdr:col>
                    <xdr:colOff>9525</xdr:colOff>
                    <xdr:row>440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9" r:id="rId1714" name="Check Box 1711">
              <controlPr defaultSize="0" autoFill="0" autoLine="0" autoPict="0">
                <anchor moveWithCells="1">
                  <from>
                    <xdr:col>0</xdr:col>
                    <xdr:colOff>0</xdr:colOff>
                    <xdr:row>439</xdr:row>
                    <xdr:rowOff>0</xdr:rowOff>
                  </from>
                  <to>
                    <xdr:col>0</xdr:col>
                    <xdr:colOff>9525</xdr:colOff>
                    <xdr:row>440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0" r:id="rId1715" name="Check Box 1712">
              <controlPr defaultSize="0" autoFill="0" autoLine="0" autoPict="0">
                <anchor moveWithCells="1">
                  <from>
                    <xdr:col>0</xdr:col>
                    <xdr:colOff>0</xdr:colOff>
                    <xdr:row>440</xdr:row>
                    <xdr:rowOff>0</xdr:rowOff>
                  </from>
                  <to>
                    <xdr:col>0</xdr:col>
                    <xdr:colOff>9525</xdr:colOff>
                    <xdr:row>441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1" r:id="rId1716" name="Check Box 1713">
              <controlPr defaultSize="0" autoFill="0" autoLine="0" autoPict="0">
                <anchor moveWithCells="1">
                  <from>
                    <xdr:col>0</xdr:col>
                    <xdr:colOff>0</xdr:colOff>
                    <xdr:row>440</xdr:row>
                    <xdr:rowOff>0</xdr:rowOff>
                  </from>
                  <to>
                    <xdr:col>0</xdr:col>
                    <xdr:colOff>9525</xdr:colOff>
                    <xdr:row>441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2" r:id="rId1717" name="Check Box 1714">
              <controlPr defaultSize="0" autoFill="0" autoLine="0" autoPict="0">
                <anchor moveWithCells="1">
                  <from>
                    <xdr:col>0</xdr:col>
                    <xdr:colOff>0</xdr:colOff>
                    <xdr:row>442</xdr:row>
                    <xdr:rowOff>0</xdr:rowOff>
                  </from>
                  <to>
                    <xdr:col>0</xdr:col>
                    <xdr:colOff>9525</xdr:colOff>
                    <xdr:row>443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3" r:id="rId1718" name="Check Box 1715">
              <controlPr defaultSize="0" autoFill="0" autoLine="0" autoPict="0">
                <anchor moveWithCells="1">
                  <from>
                    <xdr:col>0</xdr:col>
                    <xdr:colOff>0</xdr:colOff>
                    <xdr:row>442</xdr:row>
                    <xdr:rowOff>0</xdr:rowOff>
                  </from>
                  <to>
                    <xdr:col>0</xdr:col>
                    <xdr:colOff>9525</xdr:colOff>
                    <xdr:row>443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4" r:id="rId1719" name="Check Box 1716">
              <controlPr defaultSize="0" autoFill="0" autoLine="0" autoPict="0">
                <anchor moveWithCells="1">
                  <from>
                    <xdr:col>0</xdr:col>
                    <xdr:colOff>0</xdr:colOff>
                    <xdr:row>442</xdr:row>
                    <xdr:rowOff>0</xdr:rowOff>
                  </from>
                  <to>
                    <xdr:col>0</xdr:col>
                    <xdr:colOff>9525</xdr:colOff>
                    <xdr:row>443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5" r:id="rId1720" name="Check Box 1717">
              <controlPr defaultSize="0" autoFill="0" autoLine="0" autoPict="0">
                <anchor moveWithCells="1">
                  <from>
                    <xdr:col>0</xdr:col>
                    <xdr:colOff>0</xdr:colOff>
                    <xdr:row>442</xdr:row>
                    <xdr:rowOff>0</xdr:rowOff>
                  </from>
                  <to>
                    <xdr:col>0</xdr:col>
                    <xdr:colOff>9525</xdr:colOff>
                    <xdr:row>443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6" r:id="rId1721" name="Check Box 1718">
              <controlPr defaultSize="0" autoFill="0" autoLine="0" autoPict="0">
                <anchor moveWithCells="1">
                  <from>
                    <xdr:col>0</xdr:col>
                    <xdr:colOff>0</xdr:colOff>
                    <xdr:row>443</xdr:row>
                    <xdr:rowOff>0</xdr:rowOff>
                  </from>
                  <to>
                    <xdr:col>0</xdr:col>
                    <xdr:colOff>9525</xdr:colOff>
                    <xdr:row>444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7" r:id="rId1722" name="Check Box 1719">
              <controlPr defaultSize="0" autoFill="0" autoLine="0" autoPict="0">
                <anchor moveWithCells="1">
                  <from>
                    <xdr:col>0</xdr:col>
                    <xdr:colOff>0</xdr:colOff>
                    <xdr:row>443</xdr:row>
                    <xdr:rowOff>0</xdr:rowOff>
                  </from>
                  <to>
                    <xdr:col>0</xdr:col>
                    <xdr:colOff>9525</xdr:colOff>
                    <xdr:row>444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8" r:id="rId1723" name="Check Box 1720">
              <controlPr defaultSize="0" autoFill="0" autoLine="0" autoPict="0">
                <anchor moveWithCells="1">
                  <from>
                    <xdr:col>0</xdr:col>
                    <xdr:colOff>0</xdr:colOff>
                    <xdr:row>445</xdr:row>
                    <xdr:rowOff>0</xdr:rowOff>
                  </from>
                  <to>
                    <xdr:col>0</xdr:col>
                    <xdr:colOff>9525</xdr:colOff>
                    <xdr:row>446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9" r:id="rId1724" name="Check Box 1721">
              <controlPr defaultSize="0" autoFill="0" autoLine="0" autoPict="0">
                <anchor moveWithCells="1">
                  <from>
                    <xdr:col>0</xdr:col>
                    <xdr:colOff>0</xdr:colOff>
                    <xdr:row>445</xdr:row>
                    <xdr:rowOff>0</xdr:rowOff>
                  </from>
                  <to>
                    <xdr:col>0</xdr:col>
                    <xdr:colOff>9525</xdr:colOff>
                    <xdr:row>446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0" r:id="rId1725" name="Check Box 1722">
              <controlPr defaultSize="0" autoFill="0" autoLine="0" autoPict="0">
                <anchor moveWithCells="1">
                  <from>
                    <xdr:col>0</xdr:col>
                    <xdr:colOff>0</xdr:colOff>
                    <xdr:row>445</xdr:row>
                    <xdr:rowOff>0</xdr:rowOff>
                  </from>
                  <to>
                    <xdr:col>0</xdr:col>
                    <xdr:colOff>9525</xdr:colOff>
                    <xdr:row>446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1" r:id="rId1726" name="Check Box 1723">
              <controlPr defaultSize="0" autoFill="0" autoLine="0" autoPict="0">
                <anchor moveWithCells="1">
                  <from>
                    <xdr:col>0</xdr:col>
                    <xdr:colOff>0</xdr:colOff>
                    <xdr:row>445</xdr:row>
                    <xdr:rowOff>0</xdr:rowOff>
                  </from>
                  <to>
                    <xdr:col>0</xdr:col>
                    <xdr:colOff>9525</xdr:colOff>
                    <xdr:row>446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2" r:id="rId1727" name="Check Box 1724">
              <controlPr defaultSize="0" autoFill="0" autoLine="0" autoPict="0">
                <anchor moveWithCells="1">
                  <from>
                    <xdr:col>0</xdr:col>
                    <xdr:colOff>0</xdr:colOff>
                    <xdr:row>446</xdr:row>
                    <xdr:rowOff>0</xdr:rowOff>
                  </from>
                  <to>
                    <xdr:col>0</xdr:col>
                    <xdr:colOff>9525</xdr:colOff>
                    <xdr:row>447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3" r:id="rId1728" name="Check Box 1725">
              <controlPr defaultSize="0" autoFill="0" autoLine="0" autoPict="0">
                <anchor moveWithCells="1">
                  <from>
                    <xdr:col>0</xdr:col>
                    <xdr:colOff>0</xdr:colOff>
                    <xdr:row>446</xdr:row>
                    <xdr:rowOff>0</xdr:rowOff>
                  </from>
                  <to>
                    <xdr:col>0</xdr:col>
                    <xdr:colOff>9525</xdr:colOff>
                    <xdr:row>447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4" r:id="rId1729" name="Check Box 1726">
              <controlPr defaultSize="0" autoFill="0" autoLine="0" autoPict="0">
                <anchor moveWithCells="1">
                  <from>
                    <xdr:col>0</xdr:col>
                    <xdr:colOff>0</xdr:colOff>
                    <xdr:row>448</xdr:row>
                    <xdr:rowOff>0</xdr:rowOff>
                  </from>
                  <to>
                    <xdr:col>0</xdr:col>
                    <xdr:colOff>9525</xdr:colOff>
                    <xdr:row>449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5" r:id="rId1730" name="Check Box 1727">
              <controlPr defaultSize="0" autoFill="0" autoLine="0" autoPict="0">
                <anchor moveWithCells="1">
                  <from>
                    <xdr:col>0</xdr:col>
                    <xdr:colOff>0</xdr:colOff>
                    <xdr:row>448</xdr:row>
                    <xdr:rowOff>0</xdr:rowOff>
                  </from>
                  <to>
                    <xdr:col>0</xdr:col>
                    <xdr:colOff>9525</xdr:colOff>
                    <xdr:row>449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6" r:id="rId1731" name="Check Box 1728">
              <controlPr defaultSize="0" autoFill="0" autoLine="0" autoPict="0">
                <anchor moveWithCells="1">
                  <from>
                    <xdr:col>0</xdr:col>
                    <xdr:colOff>0</xdr:colOff>
                    <xdr:row>448</xdr:row>
                    <xdr:rowOff>0</xdr:rowOff>
                  </from>
                  <to>
                    <xdr:col>0</xdr:col>
                    <xdr:colOff>9525</xdr:colOff>
                    <xdr:row>449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7" r:id="rId1732" name="Check Box 1729">
              <controlPr defaultSize="0" autoFill="0" autoLine="0" autoPict="0">
                <anchor moveWithCells="1">
                  <from>
                    <xdr:col>0</xdr:col>
                    <xdr:colOff>0</xdr:colOff>
                    <xdr:row>448</xdr:row>
                    <xdr:rowOff>0</xdr:rowOff>
                  </from>
                  <to>
                    <xdr:col>0</xdr:col>
                    <xdr:colOff>9525</xdr:colOff>
                    <xdr:row>449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" r:id="rId1733" name="Check Box 1730">
              <controlPr defaultSize="0" autoFill="0" autoLine="0" autoPict="0">
                <anchor moveWithCells="1">
                  <from>
                    <xdr:col>0</xdr:col>
                    <xdr:colOff>0</xdr:colOff>
                    <xdr:row>449</xdr:row>
                    <xdr:rowOff>0</xdr:rowOff>
                  </from>
                  <to>
                    <xdr:col>0</xdr:col>
                    <xdr:colOff>9525</xdr:colOff>
                    <xdr:row>450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9" r:id="rId1734" name="Check Box 1731">
              <controlPr defaultSize="0" autoFill="0" autoLine="0" autoPict="0">
                <anchor moveWithCells="1">
                  <from>
                    <xdr:col>0</xdr:col>
                    <xdr:colOff>0</xdr:colOff>
                    <xdr:row>449</xdr:row>
                    <xdr:rowOff>0</xdr:rowOff>
                  </from>
                  <to>
                    <xdr:col>0</xdr:col>
                    <xdr:colOff>9525</xdr:colOff>
                    <xdr:row>450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0" r:id="rId1735" name="Check Box 1732">
              <controlPr defaultSize="0" autoFill="0" autoLine="0" autoPict="0">
                <anchor moveWithCells="1">
                  <from>
                    <xdr:col>0</xdr:col>
                    <xdr:colOff>0</xdr:colOff>
                    <xdr:row>451</xdr:row>
                    <xdr:rowOff>0</xdr:rowOff>
                  </from>
                  <to>
                    <xdr:col>0</xdr:col>
                    <xdr:colOff>9525</xdr:colOff>
                    <xdr:row>452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1" r:id="rId1736" name="Check Box 1733">
              <controlPr defaultSize="0" autoFill="0" autoLine="0" autoPict="0">
                <anchor moveWithCells="1">
                  <from>
                    <xdr:col>0</xdr:col>
                    <xdr:colOff>0</xdr:colOff>
                    <xdr:row>451</xdr:row>
                    <xdr:rowOff>0</xdr:rowOff>
                  </from>
                  <to>
                    <xdr:col>0</xdr:col>
                    <xdr:colOff>9525</xdr:colOff>
                    <xdr:row>452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2" r:id="rId1737" name="Check Box 1734">
              <controlPr defaultSize="0" autoFill="0" autoLine="0" autoPict="0">
                <anchor moveWithCells="1">
                  <from>
                    <xdr:col>0</xdr:col>
                    <xdr:colOff>0</xdr:colOff>
                    <xdr:row>451</xdr:row>
                    <xdr:rowOff>0</xdr:rowOff>
                  </from>
                  <to>
                    <xdr:col>0</xdr:col>
                    <xdr:colOff>9525</xdr:colOff>
                    <xdr:row>452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3" r:id="rId1738" name="Check Box 1735">
              <controlPr defaultSize="0" autoFill="0" autoLine="0" autoPict="0">
                <anchor moveWithCells="1">
                  <from>
                    <xdr:col>0</xdr:col>
                    <xdr:colOff>0</xdr:colOff>
                    <xdr:row>451</xdr:row>
                    <xdr:rowOff>0</xdr:rowOff>
                  </from>
                  <to>
                    <xdr:col>0</xdr:col>
                    <xdr:colOff>9525</xdr:colOff>
                    <xdr:row>452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4" r:id="rId1739" name="Check Box 1736">
              <controlPr defaultSize="0" autoFill="0" autoLine="0" autoPict="0">
                <anchor moveWithCells="1">
                  <from>
                    <xdr:col>0</xdr:col>
                    <xdr:colOff>0</xdr:colOff>
                    <xdr:row>452</xdr:row>
                    <xdr:rowOff>0</xdr:rowOff>
                  </from>
                  <to>
                    <xdr:col>0</xdr:col>
                    <xdr:colOff>9525</xdr:colOff>
                    <xdr:row>453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5" r:id="rId1740" name="Check Box 1737">
              <controlPr defaultSize="0" autoFill="0" autoLine="0" autoPict="0">
                <anchor moveWithCells="1">
                  <from>
                    <xdr:col>0</xdr:col>
                    <xdr:colOff>0</xdr:colOff>
                    <xdr:row>452</xdr:row>
                    <xdr:rowOff>0</xdr:rowOff>
                  </from>
                  <to>
                    <xdr:col>0</xdr:col>
                    <xdr:colOff>9525</xdr:colOff>
                    <xdr:row>453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6" r:id="rId1741" name="Check Box 1738">
              <controlPr defaultSize="0" autoFill="0" autoLine="0" autoPict="0">
                <anchor moveWithCells="1">
                  <from>
                    <xdr:col>0</xdr:col>
                    <xdr:colOff>0</xdr:colOff>
                    <xdr:row>454</xdr:row>
                    <xdr:rowOff>0</xdr:rowOff>
                  </from>
                  <to>
                    <xdr:col>0</xdr:col>
                    <xdr:colOff>9525</xdr:colOff>
                    <xdr:row>455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7" r:id="rId1742" name="Check Box 1739">
              <controlPr defaultSize="0" autoFill="0" autoLine="0" autoPict="0">
                <anchor moveWithCells="1">
                  <from>
                    <xdr:col>0</xdr:col>
                    <xdr:colOff>0</xdr:colOff>
                    <xdr:row>454</xdr:row>
                    <xdr:rowOff>0</xdr:rowOff>
                  </from>
                  <to>
                    <xdr:col>0</xdr:col>
                    <xdr:colOff>9525</xdr:colOff>
                    <xdr:row>455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8" r:id="rId1743" name="Check Box 1740">
              <controlPr defaultSize="0" autoFill="0" autoLine="0" autoPict="0">
                <anchor moveWithCells="1">
                  <from>
                    <xdr:col>0</xdr:col>
                    <xdr:colOff>0</xdr:colOff>
                    <xdr:row>454</xdr:row>
                    <xdr:rowOff>0</xdr:rowOff>
                  </from>
                  <to>
                    <xdr:col>0</xdr:col>
                    <xdr:colOff>9525</xdr:colOff>
                    <xdr:row>455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" r:id="rId1744" name="Check Box 1741">
              <controlPr defaultSize="0" autoFill="0" autoLine="0" autoPict="0">
                <anchor moveWithCells="1">
                  <from>
                    <xdr:col>0</xdr:col>
                    <xdr:colOff>0</xdr:colOff>
                    <xdr:row>454</xdr:row>
                    <xdr:rowOff>0</xdr:rowOff>
                  </from>
                  <to>
                    <xdr:col>0</xdr:col>
                    <xdr:colOff>9525</xdr:colOff>
                    <xdr:row>455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" r:id="rId1745" name="Check Box 1742">
              <controlPr defaultSize="0" autoFill="0" autoLine="0" autoPict="0">
                <anchor moveWithCells="1">
                  <from>
                    <xdr:col>0</xdr:col>
                    <xdr:colOff>0</xdr:colOff>
                    <xdr:row>455</xdr:row>
                    <xdr:rowOff>0</xdr:rowOff>
                  </from>
                  <to>
                    <xdr:col>0</xdr:col>
                    <xdr:colOff>9525</xdr:colOff>
                    <xdr:row>456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" r:id="rId1746" name="Check Box 1743">
              <controlPr defaultSize="0" autoFill="0" autoLine="0" autoPict="0">
                <anchor moveWithCells="1">
                  <from>
                    <xdr:col>0</xdr:col>
                    <xdr:colOff>0</xdr:colOff>
                    <xdr:row>455</xdr:row>
                    <xdr:rowOff>0</xdr:rowOff>
                  </from>
                  <to>
                    <xdr:col>0</xdr:col>
                    <xdr:colOff>9525</xdr:colOff>
                    <xdr:row>456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" r:id="rId1747" name="Check Box 1744">
              <controlPr defaultSize="0" autoFill="0" autoLine="0" autoPict="0">
                <anchor moveWithCells="1">
                  <from>
                    <xdr:col>0</xdr:col>
                    <xdr:colOff>0</xdr:colOff>
                    <xdr:row>457</xdr:row>
                    <xdr:rowOff>0</xdr:rowOff>
                  </from>
                  <to>
                    <xdr:col>0</xdr:col>
                    <xdr:colOff>9525</xdr:colOff>
                    <xdr:row>458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" r:id="rId1748" name="Check Box 1745">
              <controlPr defaultSize="0" autoFill="0" autoLine="0" autoPict="0">
                <anchor moveWithCells="1">
                  <from>
                    <xdr:col>0</xdr:col>
                    <xdr:colOff>0</xdr:colOff>
                    <xdr:row>457</xdr:row>
                    <xdr:rowOff>0</xdr:rowOff>
                  </from>
                  <to>
                    <xdr:col>0</xdr:col>
                    <xdr:colOff>9525</xdr:colOff>
                    <xdr:row>458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" r:id="rId1749" name="Check Box 1746">
              <controlPr defaultSize="0" autoFill="0" autoLine="0" autoPict="0">
                <anchor moveWithCells="1">
                  <from>
                    <xdr:col>0</xdr:col>
                    <xdr:colOff>0</xdr:colOff>
                    <xdr:row>457</xdr:row>
                    <xdr:rowOff>0</xdr:rowOff>
                  </from>
                  <to>
                    <xdr:col>0</xdr:col>
                    <xdr:colOff>9525</xdr:colOff>
                    <xdr:row>458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" r:id="rId1750" name="Check Box 1747">
              <controlPr defaultSize="0" autoFill="0" autoLine="0" autoPict="0">
                <anchor moveWithCells="1">
                  <from>
                    <xdr:col>0</xdr:col>
                    <xdr:colOff>0</xdr:colOff>
                    <xdr:row>457</xdr:row>
                    <xdr:rowOff>0</xdr:rowOff>
                  </from>
                  <to>
                    <xdr:col>0</xdr:col>
                    <xdr:colOff>9525</xdr:colOff>
                    <xdr:row>458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" r:id="rId1751" name="Check Box 1748">
              <controlPr defaultSize="0" autoFill="0" autoLine="0" autoPict="0">
                <anchor moveWithCells="1">
                  <from>
                    <xdr:col>0</xdr:col>
                    <xdr:colOff>0</xdr:colOff>
                    <xdr:row>458</xdr:row>
                    <xdr:rowOff>0</xdr:rowOff>
                  </from>
                  <to>
                    <xdr:col>0</xdr:col>
                    <xdr:colOff>9525</xdr:colOff>
                    <xdr:row>459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" r:id="rId1752" name="Check Box 1749">
              <controlPr defaultSize="0" autoFill="0" autoLine="0" autoPict="0">
                <anchor moveWithCells="1">
                  <from>
                    <xdr:col>0</xdr:col>
                    <xdr:colOff>0</xdr:colOff>
                    <xdr:row>458</xdr:row>
                    <xdr:rowOff>0</xdr:rowOff>
                  </from>
                  <to>
                    <xdr:col>0</xdr:col>
                    <xdr:colOff>9525</xdr:colOff>
                    <xdr:row>459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" r:id="rId1753" name="Check Box 1750">
              <controlPr defaultSize="0" autoFill="0" autoLine="0" autoPict="0">
                <anchor moveWithCells="1">
                  <from>
                    <xdr:col>0</xdr:col>
                    <xdr:colOff>0</xdr:colOff>
                    <xdr:row>460</xdr:row>
                    <xdr:rowOff>0</xdr:rowOff>
                  </from>
                  <to>
                    <xdr:col>0</xdr:col>
                    <xdr:colOff>9525</xdr:colOff>
                    <xdr:row>461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" r:id="rId1754" name="Check Box 1751">
              <controlPr defaultSize="0" autoFill="0" autoLine="0" autoPict="0">
                <anchor moveWithCells="1">
                  <from>
                    <xdr:col>0</xdr:col>
                    <xdr:colOff>0</xdr:colOff>
                    <xdr:row>460</xdr:row>
                    <xdr:rowOff>0</xdr:rowOff>
                  </from>
                  <to>
                    <xdr:col>0</xdr:col>
                    <xdr:colOff>9525</xdr:colOff>
                    <xdr:row>461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" r:id="rId1755" name="Check Box 1752">
              <controlPr defaultSize="0" autoFill="0" autoLine="0" autoPict="0">
                <anchor moveWithCells="1">
                  <from>
                    <xdr:col>0</xdr:col>
                    <xdr:colOff>0</xdr:colOff>
                    <xdr:row>460</xdr:row>
                    <xdr:rowOff>0</xdr:rowOff>
                  </from>
                  <to>
                    <xdr:col>0</xdr:col>
                    <xdr:colOff>9525</xdr:colOff>
                    <xdr:row>461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" r:id="rId1756" name="Check Box 1753">
              <controlPr defaultSize="0" autoFill="0" autoLine="0" autoPict="0">
                <anchor moveWithCells="1">
                  <from>
                    <xdr:col>0</xdr:col>
                    <xdr:colOff>0</xdr:colOff>
                    <xdr:row>460</xdr:row>
                    <xdr:rowOff>0</xdr:rowOff>
                  </from>
                  <to>
                    <xdr:col>0</xdr:col>
                    <xdr:colOff>9525</xdr:colOff>
                    <xdr:row>461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" r:id="rId1757" name="Check Box 1754">
              <controlPr defaultSize="0" autoFill="0" autoLine="0" autoPict="0">
                <anchor moveWithCells="1">
                  <from>
                    <xdr:col>0</xdr:col>
                    <xdr:colOff>0</xdr:colOff>
                    <xdr:row>461</xdr:row>
                    <xdr:rowOff>0</xdr:rowOff>
                  </from>
                  <to>
                    <xdr:col>0</xdr:col>
                    <xdr:colOff>9525</xdr:colOff>
                    <xdr:row>462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3" r:id="rId1758" name="Check Box 1755">
              <controlPr defaultSize="0" autoFill="0" autoLine="0" autoPict="0">
                <anchor moveWithCells="1">
                  <from>
                    <xdr:col>0</xdr:col>
                    <xdr:colOff>0</xdr:colOff>
                    <xdr:row>461</xdr:row>
                    <xdr:rowOff>0</xdr:rowOff>
                  </from>
                  <to>
                    <xdr:col>0</xdr:col>
                    <xdr:colOff>9525</xdr:colOff>
                    <xdr:row>462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4" r:id="rId1759" name="Check Box 1756">
              <controlPr defaultSize="0" autoFill="0" autoLine="0" autoPict="0">
                <anchor moveWithCells="1">
                  <from>
                    <xdr:col>0</xdr:col>
                    <xdr:colOff>0</xdr:colOff>
                    <xdr:row>463</xdr:row>
                    <xdr:rowOff>0</xdr:rowOff>
                  </from>
                  <to>
                    <xdr:col>0</xdr:col>
                    <xdr:colOff>9525</xdr:colOff>
                    <xdr:row>464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5" r:id="rId1760" name="Check Box 1757">
              <controlPr defaultSize="0" autoFill="0" autoLine="0" autoPict="0">
                <anchor moveWithCells="1">
                  <from>
                    <xdr:col>0</xdr:col>
                    <xdr:colOff>0</xdr:colOff>
                    <xdr:row>463</xdr:row>
                    <xdr:rowOff>0</xdr:rowOff>
                  </from>
                  <to>
                    <xdr:col>0</xdr:col>
                    <xdr:colOff>9525</xdr:colOff>
                    <xdr:row>464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6" r:id="rId1761" name="Check Box 1758">
              <controlPr defaultSize="0" autoFill="0" autoLine="0" autoPict="0">
                <anchor moveWithCells="1">
                  <from>
                    <xdr:col>0</xdr:col>
                    <xdr:colOff>0</xdr:colOff>
                    <xdr:row>463</xdr:row>
                    <xdr:rowOff>0</xdr:rowOff>
                  </from>
                  <to>
                    <xdr:col>0</xdr:col>
                    <xdr:colOff>9525</xdr:colOff>
                    <xdr:row>464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7" r:id="rId1762" name="Check Box 1759">
              <controlPr defaultSize="0" autoFill="0" autoLine="0" autoPict="0">
                <anchor moveWithCells="1">
                  <from>
                    <xdr:col>0</xdr:col>
                    <xdr:colOff>0</xdr:colOff>
                    <xdr:row>463</xdr:row>
                    <xdr:rowOff>0</xdr:rowOff>
                  </from>
                  <to>
                    <xdr:col>0</xdr:col>
                    <xdr:colOff>9525</xdr:colOff>
                    <xdr:row>464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8" r:id="rId1763" name="Check Box 1760">
              <controlPr defaultSize="0" autoFill="0" autoLine="0" autoPict="0">
                <anchor moveWithCells="1">
                  <from>
                    <xdr:col>0</xdr:col>
                    <xdr:colOff>0</xdr:colOff>
                    <xdr:row>464</xdr:row>
                    <xdr:rowOff>0</xdr:rowOff>
                  </from>
                  <to>
                    <xdr:col>0</xdr:col>
                    <xdr:colOff>9525</xdr:colOff>
                    <xdr:row>465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9" r:id="rId1764" name="Check Box 1761">
              <controlPr defaultSize="0" autoFill="0" autoLine="0" autoPict="0">
                <anchor moveWithCells="1">
                  <from>
                    <xdr:col>0</xdr:col>
                    <xdr:colOff>0</xdr:colOff>
                    <xdr:row>464</xdr:row>
                    <xdr:rowOff>0</xdr:rowOff>
                  </from>
                  <to>
                    <xdr:col>0</xdr:col>
                    <xdr:colOff>9525</xdr:colOff>
                    <xdr:row>465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0" r:id="rId1765" name="Check Box 1762">
              <controlPr defaultSize="0" autoFill="0" autoLine="0" autoPict="0">
                <anchor moveWithCells="1">
                  <from>
                    <xdr:col>0</xdr:col>
                    <xdr:colOff>0</xdr:colOff>
                    <xdr:row>466</xdr:row>
                    <xdr:rowOff>0</xdr:rowOff>
                  </from>
                  <to>
                    <xdr:col>0</xdr:col>
                    <xdr:colOff>9525</xdr:colOff>
                    <xdr:row>467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1" r:id="rId1766" name="Check Box 1763">
              <controlPr defaultSize="0" autoFill="0" autoLine="0" autoPict="0">
                <anchor moveWithCells="1">
                  <from>
                    <xdr:col>0</xdr:col>
                    <xdr:colOff>0</xdr:colOff>
                    <xdr:row>466</xdr:row>
                    <xdr:rowOff>0</xdr:rowOff>
                  </from>
                  <to>
                    <xdr:col>0</xdr:col>
                    <xdr:colOff>9525</xdr:colOff>
                    <xdr:row>467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2" r:id="rId1767" name="Check Box 1764">
              <controlPr defaultSize="0" autoFill="0" autoLine="0" autoPict="0">
                <anchor moveWithCells="1">
                  <from>
                    <xdr:col>0</xdr:col>
                    <xdr:colOff>0</xdr:colOff>
                    <xdr:row>466</xdr:row>
                    <xdr:rowOff>0</xdr:rowOff>
                  </from>
                  <to>
                    <xdr:col>0</xdr:col>
                    <xdr:colOff>9525</xdr:colOff>
                    <xdr:row>467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3" r:id="rId1768" name="Check Box 1765">
              <controlPr defaultSize="0" autoFill="0" autoLine="0" autoPict="0">
                <anchor moveWithCells="1">
                  <from>
                    <xdr:col>0</xdr:col>
                    <xdr:colOff>0</xdr:colOff>
                    <xdr:row>466</xdr:row>
                    <xdr:rowOff>0</xdr:rowOff>
                  </from>
                  <to>
                    <xdr:col>0</xdr:col>
                    <xdr:colOff>9525</xdr:colOff>
                    <xdr:row>467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4" r:id="rId1769" name="Check Box 1766">
              <controlPr defaultSize="0" autoFill="0" autoLine="0" autoPict="0">
                <anchor moveWithCells="1">
                  <from>
                    <xdr:col>0</xdr:col>
                    <xdr:colOff>0</xdr:colOff>
                    <xdr:row>467</xdr:row>
                    <xdr:rowOff>0</xdr:rowOff>
                  </from>
                  <to>
                    <xdr:col>0</xdr:col>
                    <xdr:colOff>9525</xdr:colOff>
                    <xdr:row>468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5" r:id="rId1770" name="Check Box 1767">
              <controlPr defaultSize="0" autoFill="0" autoLine="0" autoPict="0">
                <anchor moveWithCells="1">
                  <from>
                    <xdr:col>0</xdr:col>
                    <xdr:colOff>0</xdr:colOff>
                    <xdr:row>467</xdr:row>
                    <xdr:rowOff>0</xdr:rowOff>
                  </from>
                  <to>
                    <xdr:col>0</xdr:col>
                    <xdr:colOff>9525</xdr:colOff>
                    <xdr:row>468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6" r:id="rId1771" name="Check Box 1768">
              <controlPr defaultSize="0" autoFill="0" autoLine="0" autoPict="0">
                <anchor moveWithCells="1">
                  <from>
                    <xdr:col>0</xdr:col>
                    <xdr:colOff>0</xdr:colOff>
                    <xdr:row>469</xdr:row>
                    <xdr:rowOff>0</xdr:rowOff>
                  </from>
                  <to>
                    <xdr:col>0</xdr:col>
                    <xdr:colOff>9525</xdr:colOff>
                    <xdr:row>470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7" r:id="rId1772" name="Check Box 1769">
              <controlPr defaultSize="0" autoFill="0" autoLine="0" autoPict="0">
                <anchor moveWithCells="1">
                  <from>
                    <xdr:col>0</xdr:col>
                    <xdr:colOff>0</xdr:colOff>
                    <xdr:row>469</xdr:row>
                    <xdr:rowOff>0</xdr:rowOff>
                  </from>
                  <to>
                    <xdr:col>0</xdr:col>
                    <xdr:colOff>9525</xdr:colOff>
                    <xdr:row>470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8" r:id="rId1773" name="Check Box 1770">
              <controlPr defaultSize="0" autoFill="0" autoLine="0" autoPict="0">
                <anchor moveWithCells="1">
                  <from>
                    <xdr:col>0</xdr:col>
                    <xdr:colOff>0</xdr:colOff>
                    <xdr:row>469</xdr:row>
                    <xdr:rowOff>0</xdr:rowOff>
                  </from>
                  <to>
                    <xdr:col>0</xdr:col>
                    <xdr:colOff>9525</xdr:colOff>
                    <xdr:row>470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9" r:id="rId1774" name="Check Box 1771">
              <controlPr defaultSize="0" autoFill="0" autoLine="0" autoPict="0">
                <anchor moveWithCells="1">
                  <from>
                    <xdr:col>0</xdr:col>
                    <xdr:colOff>0</xdr:colOff>
                    <xdr:row>469</xdr:row>
                    <xdr:rowOff>0</xdr:rowOff>
                  </from>
                  <to>
                    <xdr:col>0</xdr:col>
                    <xdr:colOff>9525</xdr:colOff>
                    <xdr:row>470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0" r:id="rId1775" name="Check Box 1772">
              <controlPr defaultSize="0" autoFill="0" autoLine="0" autoPict="0">
                <anchor moveWithCells="1">
                  <from>
                    <xdr:col>0</xdr:col>
                    <xdr:colOff>0</xdr:colOff>
                    <xdr:row>470</xdr:row>
                    <xdr:rowOff>0</xdr:rowOff>
                  </from>
                  <to>
                    <xdr:col>0</xdr:col>
                    <xdr:colOff>9525</xdr:colOff>
                    <xdr:row>471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1" r:id="rId1776" name="Check Box 1773">
              <controlPr defaultSize="0" autoFill="0" autoLine="0" autoPict="0">
                <anchor moveWithCells="1">
                  <from>
                    <xdr:col>0</xdr:col>
                    <xdr:colOff>0</xdr:colOff>
                    <xdr:row>470</xdr:row>
                    <xdr:rowOff>0</xdr:rowOff>
                  </from>
                  <to>
                    <xdr:col>0</xdr:col>
                    <xdr:colOff>9525</xdr:colOff>
                    <xdr:row>471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2" r:id="rId1777" name="Check Box 1774">
              <controlPr defaultSize="0" autoFill="0" autoLine="0" autoPict="0">
                <anchor moveWithCells="1">
                  <from>
                    <xdr:col>0</xdr:col>
                    <xdr:colOff>0</xdr:colOff>
                    <xdr:row>472</xdr:row>
                    <xdr:rowOff>0</xdr:rowOff>
                  </from>
                  <to>
                    <xdr:col>0</xdr:col>
                    <xdr:colOff>9525</xdr:colOff>
                    <xdr:row>473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3" r:id="rId1778" name="Check Box 1775">
              <controlPr defaultSize="0" autoFill="0" autoLine="0" autoPict="0">
                <anchor moveWithCells="1">
                  <from>
                    <xdr:col>0</xdr:col>
                    <xdr:colOff>0</xdr:colOff>
                    <xdr:row>472</xdr:row>
                    <xdr:rowOff>0</xdr:rowOff>
                  </from>
                  <to>
                    <xdr:col>0</xdr:col>
                    <xdr:colOff>9525</xdr:colOff>
                    <xdr:row>473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4" r:id="rId1779" name="Check Box 1776">
              <controlPr defaultSize="0" autoFill="0" autoLine="0" autoPict="0">
                <anchor moveWithCells="1">
                  <from>
                    <xdr:col>0</xdr:col>
                    <xdr:colOff>0</xdr:colOff>
                    <xdr:row>472</xdr:row>
                    <xdr:rowOff>0</xdr:rowOff>
                  </from>
                  <to>
                    <xdr:col>0</xdr:col>
                    <xdr:colOff>9525</xdr:colOff>
                    <xdr:row>473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5" r:id="rId1780" name="Check Box 1777">
              <controlPr defaultSize="0" autoFill="0" autoLine="0" autoPict="0">
                <anchor moveWithCells="1">
                  <from>
                    <xdr:col>0</xdr:col>
                    <xdr:colOff>0</xdr:colOff>
                    <xdr:row>472</xdr:row>
                    <xdr:rowOff>0</xdr:rowOff>
                  </from>
                  <to>
                    <xdr:col>0</xdr:col>
                    <xdr:colOff>9525</xdr:colOff>
                    <xdr:row>473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6" r:id="rId1781" name="Check Box 1778">
              <controlPr defaultSize="0" autoFill="0" autoLine="0" autoPict="0">
                <anchor moveWithCells="1">
                  <from>
                    <xdr:col>0</xdr:col>
                    <xdr:colOff>0</xdr:colOff>
                    <xdr:row>473</xdr:row>
                    <xdr:rowOff>0</xdr:rowOff>
                  </from>
                  <to>
                    <xdr:col>0</xdr:col>
                    <xdr:colOff>9525</xdr:colOff>
                    <xdr:row>474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7" r:id="rId1782" name="Check Box 1779">
              <controlPr defaultSize="0" autoFill="0" autoLine="0" autoPict="0">
                <anchor moveWithCells="1">
                  <from>
                    <xdr:col>0</xdr:col>
                    <xdr:colOff>0</xdr:colOff>
                    <xdr:row>473</xdr:row>
                    <xdr:rowOff>0</xdr:rowOff>
                  </from>
                  <to>
                    <xdr:col>0</xdr:col>
                    <xdr:colOff>9525</xdr:colOff>
                    <xdr:row>474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8" r:id="rId1783" name="Check Box 1780">
              <controlPr defaultSize="0" autoFill="0" autoLine="0" autoPict="0">
                <anchor moveWithCells="1">
                  <from>
                    <xdr:col>0</xdr:col>
                    <xdr:colOff>0</xdr:colOff>
                    <xdr:row>475</xdr:row>
                    <xdr:rowOff>0</xdr:rowOff>
                  </from>
                  <to>
                    <xdr:col>0</xdr:col>
                    <xdr:colOff>9525</xdr:colOff>
                    <xdr:row>476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9" r:id="rId1784" name="Check Box 1781">
              <controlPr defaultSize="0" autoFill="0" autoLine="0" autoPict="0">
                <anchor moveWithCells="1">
                  <from>
                    <xdr:col>0</xdr:col>
                    <xdr:colOff>0</xdr:colOff>
                    <xdr:row>475</xdr:row>
                    <xdr:rowOff>0</xdr:rowOff>
                  </from>
                  <to>
                    <xdr:col>0</xdr:col>
                    <xdr:colOff>9525</xdr:colOff>
                    <xdr:row>476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0" r:id="rId1785" name="Check Box 1782">
              <controlPr defaultSize="0" autoFill="0" autoLine="0" autoPict="0">
                <anchor moveWithCells="1">
                  <from>
                    <xdr:col>0</xdr:col>
                    <xdr:colOff>0</xdr:colOff>
                    <xdr:row>475</xdr:row>
                    <xdr:rowOff>0</xdr:rowOff>
                  </from>
                  <to>
                    <xdr:col>0</xdr:col>
                    <xdr:colOff>9525</xdr:colOff>
                    <xdr:row>476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1" r:id="rId1786" name="Check Box 1783">
              <controlPr defaultSize="0" autoFill="0" autoLine="0" autoPict="0">
                <anchor moveWithCells="1">
                  <from>
                    <xdr:col>0</xdr:col>
                    <xdr:colOff>0</xdr:colOff>
                    <xdr:row>475</xdr:row>
                    <xdr:rowOff>0</xdr:rowOff>
                  </from>
                  <to>
                    <xdr:col>0</xdr:col>
                    <xdr:colOff>9525</xdr:colOff>
                    <xdr:row>476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2" r:id="rId1787" name="Check Box 1784">
              <controlPr defaultSize="0" autoFill="0" autoLine="0" autoPict="0">
                <anchor moveWithCells="1">
                  <from>
                    <xdr:col>0</xdr:col>
                    <xdr:colOff>0</xdr:colOff>
                    <xdr:row>476</xdr:row>
                    <xdr:rowOff>0</xdr:rowOff>
                  </from>
                  <to>
                    <xdr:col>0</xdr:col>
                    <xdr:colOff>9525</xdr:colOff>
                    <xdr:row>477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3" r:id="rId1788" name="Check Box 1785">
              <controlPr defaultSize="0" autoFill="0" autoLine="0" autoPict="0">
                <anchor moveWithCells="1">
                  <from>
                    <xdr:col>0</xdr:col>
                    <xdr:colOff>0</xdr:colOff>
                    <xdr:row>476</xdr:row>
                    <xdr:rowOff>0</xdr:rowOff>
                  </from>
                  <to>
                    <xdr:col>0</xdr:col>
                    <xdr:colOff>9525</xdr:colOff>
                    <xdr:row>477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4" r:id="rId1789" name="Check Box 1786">
              <controlPr defaultSize="0" autoFill="0" autoLine="0" autoPict="0">
                <anchor moveWithCells="1">
                  <from>
                    <xdr:col>0</xdr:col>
                    <xdr:colOff>0</xdr:colOff>
                    <xdr:row>478</xdr:row>
                    <xdr:rowOff>0</xdr:rowOff>
                  </from>
                  <to>
                    <xdr:col>0</xdr:col>
                    <xdr:colOff>9525</xdr:colOff>
                    <xdr:row>479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5" r:id="rId1790" name="Check Box 1787">
              <controlPr defaultSize="0" autoFill="0" autoLine="0" autoPict="0">
                <anchor moveWithCells="1">
                  <from>
                    <xdr:col>0</xdr:col>
                    <xdr:colOff>0</xdr:colOff>
                    <xdr:row>478</xdr:row>
                    <xdr:rowOff>0</xdr:rowOff>
                  </from>
                  <to>
                    <xdr:col>0</xdr:col>
                    <xdr:colOff>9525</xdr:colOff>
                    <xdr:row>479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6" r:id="rId1791" name="Check Box 1788">
              <controlPr defaultSize="0" autoFill="0" autoLine="0" autoPict="0">
                <anchor moveWithCells="1">
                  <from>
                    <xdr:col>0</xdr:col>
                    <xdr:colOff>0</xdr:colOff>
                    <xdr:row>478</xdr:row>
                    <xdr:rowOff>0</xdr:rowOff>
                  </from>
                  <to>
                    <xdr:col>0</xdr:col>
                    <xdr:colOff>9525</xdr:colOff>
                    <xdr:row>479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7" r:id="rId1792" name="Check Box 1789">
              <controlPr defaultSize="0" autoFill="0" autoLine="0" autoPict="0">
                <anchor moveWithCells="1">
                  <from>
                    <xdr:col>0</xdr:col>
                    <xdr:colOff>0</xdr:colOff>
                    <xdr:row>478</xdr:row>
                    <xdr:rowOff>0</xdr:rowOff>
                  </from>
                  <to>
                    <xdr:col>0</xdr:col>
                    <xdr:colOff>9525</xdr:colOff>
                    <xdr:row>479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8" r:id="rId1793" name="Check Box 1790">
              <controlPr defaultSize="0" autoFill="0" autoLine="0" autoPict="0">
                <anchor moveWithCells="1">
                  <from>
                    <xdr:col>0</xdr:col>
                    <xdr:colOff>0</xdr:colOff>
                    <xdr:row>479</xdr:row>
                    <xdr:rowOff>0</xdr:rowOff>
                  </from>
                  <to>
                    <xdr:col>0</xdr:col>
                    <xdr:colOff>9525</xdr:colOff>
                    <xdr:row>480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9" r:id="rId1794" name="Check Box 1791">
              <controlPr defaultSize="0" autoFill="0" autoLine="0" autoPict="0">
                <anchor moveWithCells="1">
                  <from>
                    <xdr:col>0</xdr:col>
                    <xdr:colOff>0</xdr:colOff>
                    <xdr:row>479</xdr:row>
                    <xdr:rowOff>0</xdr:rowOff>
                  </from>
                  <to>
                    <xdr:col>0</xdr:col>
                    <xdr:colOff>9525</xdr:colOff>
                    <xdr:row>480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0" r:id="rId1795" name="Check Box 1792">
              <controlPr defaultSize="0" autoFill="0" autoLine="0" autoPict="0">
                <anchor moveWithCells="1">
                  <from>
                    <xdr:col>0</xdr:col>
                    <xdr:colOff>0</xdr:colOff>
                    <xdr:row>481</xdr:row>
                    <xdr:rowOff>0</xdr:rowOff>
                  </from>
                  <to>
                    <xdr:col>0</xdr:col>
                    <xdr:colOff>9525</xdr:colOff>
                    <xdr:row>482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1" r:id="rId1796" name="Check Box 1793">
              <controlPr defaultSize="0" autoFill="0" autoLine="0" autoPict="0">
                <anchor moveWithCells="1">
                  <from>
                    <xdr:col>0</xdr:col>
                    <xdr:colOff>0</xdr:colOff>
                    <xdr:row>481</xdr:row>
                    <xdr:rowOff>0</xdr:rowOff>
                  </from>
                  <to>
                    <xdr:col>0</xdr:col>
                    <xdr:colOff>9525</xdr:colOff>
                    <xdr:row>482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2" r:id="rId1797" name="Check Box 1794">
              <controlPr defaultSize="0" autoFill="0" autoLine="0" autoPict="0">
                <anchor moveWithCells="1">
                  <from>
                    <xdr:col>0</xdr:col>
                    <xdr:colOff>0</xdr:colOff>
                    <xdr:row>481</xdr:row>
                    <xdr:rowOff>0</xdr:rowOff>
                  </from>
                  <to>
                    <xdr:col>0</xdr:col>
                    <xdr:colOff>9525</xdr:colOff>
                    <xdr:row>482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3" r:id="rId1798" name="Check Box 1795">
              <controlPr defaultSize="0" autoFill="0" autoLine="0" autoPict="0">
                <anchor moveWithCells="1">
                  <from>
                    <xdr:col>0</xdr:col>
                    <xdr:colOff>0</xdr:colOff>
                    <xdr:row>481</xdr:row>
                    <xdr:rowOff>0</xdr:rowOff>
                  </from>
                  <to>
                    <xdr:col>0</xdr:col>
                    <xdr:colOff>9525</xdr:colOff>
                    <xdr:row>482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4" r:id="rId1799" name="Check Box 1796">
              <controlPr defaultSize="0" autoFill="0" autoLine="0" autoPict="0">
                <anchor moveWithCells="1">
                  <from>
                    <xdr:col>0</xdr:col>
                    <xdr:colOff>0</xdr:colOff>
                    <xdr:row>482</xdr:row>
                    <xdr:rowOff>0</xdr:rowOff>
                  </from>
                  <to>
                    <xdr:col>0</xdr:col>
                    <xdr:colOff>9525</xdr:colOff>
                    <xdr:row>483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5" r:id="rId1800" name="Check Box 1797">
              <controlPr defaultSize="0" autoFill="0" autoLine="0" autoPict="0">
                <anchor moveWithCells="1">
                  <from>
                    <xdr:col>0</xdr:col>
                    <xdr:colOff>0</xdr:colOff>
                    <xdr:row>482</xdr:row>
                    <xdr:rowOff>0</xdr:rowOff>
                  </from>
                  <to>
                    <xdr:col>0</xdr:col>
                    <xdr:colOff>9525</xdr:colOff>
                    <xdr:row>483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6" r:id="rId1801" name="Check Box 1798">
              <controlPr defaultSize="0" autoFill="0" autoLine="0" autoPict="0">
                <anchor moveWithCells="1">
                  <from>
                    <xdr:col>0</xdr:col>
                    <xdr:colOff>0</xdr:colOff>
                    <xdr:row>484</xdr:row>
                    <xdr:rowOff>0</xdr:rowOff>
                  </from>
                  <to>
                    <xdr:col>0</xdr:col>
                    <xdr:colOff>9525</xdr:colOff>
                    <xdr:row>485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7" r:id="rId1802" name="Check Box 1799">
              <controlPr defaultSize="0" autoFill="0" autoLine="0" autoPict="0">
                <anchor moveWithCells="1">
                  <from>
                    <xdr:col>0</xdr:col>
                    <xdr:colOff>0</xdr:colOff>
                    <xdr:row>484</xdr:row>
                    <xdr:rowOff>0</xdr:rowOff>
                  </from>
                  <to>
                    <xdr:col>0</xdr:col>
                    <xdr:colOff>9525</xdr:colOff>
                    <xdr:row>485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8" r:id="rId1803" name="Check Box 1800">
              <controlPr defaultSize="0" autoFill="0" autoLine="0" autoPict="0">
                <anchor moveWithCells="1">
                  <from>
                    <xdr:col>0</xdr:col>
                    <xdr:colOff>0</xdr:colOff>
                    <xdr:row>484</xdr:row>
                    <xdr:rowOff>0</xdr:rowOff>
                  </from>
                  <to>
                    <xdr:col>0</xdr:col>
                    <xdr:colOff>9525</xdr:colOff>
                    <xdr:row>485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9" r:id="rId1804" name="Check Box 1801">
              <controlPr defaultSize="0" autoFill="0" autoLine="0" autoPict="0">
                <anchor moveWithCells="1">
                  <from>
                    <xdr:col>0</xdr:col>
                    <xdr:colOff>0</xdr:colOff>
                    <xdr:row>484</xdr:row>
                    <xdr:rowOff>0</xdr:rowOff>
                  </from>
                  <to>
                    <xdr:col>0</xdr:col>
                    <xdr:colOff>9525</xdr:colOff>
                    <xdr:row>485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" r:id="rId1805" name="Check Box 1802">
              <controlPr defaultSize="0" autoFill="0" autoLine="0" autoPict="0">
                <anchor moveWithCells="1">
                  <from>
                    <xdr:col>0</xdr:col>
                    <xdr:colOff>0</xdr:colOff>
                    <xdr:row>485</xdr:row>
                    <xdr:rowOff>0</xdr:rowOff>
                  </from>
                  <to>
                    <xdr:col>0</xdr:col>
                    <xdr:colOff>9525</xdr:colOff>
                    <xdr:row>486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1" r:id="rId1806" name="Check Box 1803">
              <controlPr defaultSize="0" autoFill="0" autoLine="0" autoPict="0">
                <anchor moveWithCells="1">
                  <from>
                    <xdr:col>0</xdr:col>
                    <xdr:colOff>0</xdr:colOff>
                    <xdr:row>485</xdr:row>
                    <xdr:rowOff>0</xdr:rowOff>
                  </from>
                  <to>
                    <xdr:col>0</xdr:col>
                    <xdr:colOff>9525</xdr:colOff>
                    <xdr:row>486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2" r:id="rId1807" name="Check Box 1804">
              <controlPr defaultSize="0" autoFill="0" autoLine="0" autoPict="0">
                <anchor moveWithCells="1">
                  <from>
                    <xdr:col>0</xdr:col>
                    <xdr:colOff>0</xdr:colOff>
                    <xdr:row>487</xdr:row>
                    <xdr:rowOff>0</xdr:rowOff>
                  </from>
                  <to>
                    <xdr:col>0</xdr:col>
                    <xdr:colOff>9525</xdr:colOff>
                    <xdr:row>488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3" r:id="rId1808" name="Check Box 1805">
              <controlPr defaultSize="0" autoFill="0" autoLine="0" autoPict="0">
                <anchor moveWithCells="1">
                  <from>
                    <xdr:col>0</xdr:col>
                    <xdr:colOff>0</xdr:colOff>
                    <xdr:row>487</xdr:row>
                    <xdr:rowOff>0</xdr:rowOff>
                  </from>
                  <to>
                    <xdr:col>0</xdr:col>
                    <xdr:colOff>9525</xdr:colOff>
                    <xdr:row>488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4" r:id="rId1809" name="Check Box 1806">
              <controlPr defaultSize="0" autoFill="0" autoLine="0" autoPict="0">
                <anchor moveWithCells="1">
                  <from>
                    <xdr:col>0</xdr:col>
                    <xdr:colOff>0</xdr:colOff>
                    <xdr:row>487</xdr:row>
                    <xdr:rowOff>0</xdr:rowOff>
                  </from>
                  <to>
                    <xdr:col>0</xdr:col>
                    <xdr:colOff>9525</xdr:colOff>
                    <xdr:row>488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5" r:id="rId1810" name="Check Box 1807">
              <controlPr defaultSize="0" autoFill="0" autoLine="0" autoPict="0">
                <anchor moveWithCells="1">
                  <from>
                    <xdr:col>0</xdr:col>
                    <xdr:colOff>0</xdr:colOff>
                    <xdr:row>487</xdr:row>
                    <xdr:rowOff>0</xdr:rowOff>
                  </from>
                  <to>
                    <xdr:col>0</xdr:col>
                    <xdr:colOff>9525</xdr:colOff>
                    <xdr:row>488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6" r:id="rId1811" name="Check Box 1808">
              <controlPr defaultSize="0" autoFill="0" autoLine="0" autoPict="0">
                <anchor moveWithCells="1">
                  <from>
                    <xdr:col>0</xdr:col>
                    <xdr:colOff>0</xdr:colOff>
                    <xdr:row>488</xdr:row>
                    <xdr:rowOff>0</xdr:rowOff>
                  </from>
                  <to>
                    <xdr:col>0</xdr:col>
                    <xdr:colOff>9525</xdr:colOff>
                    <xdr:row>489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7" r:id="rId1812" name="Check Box 1809">
              <controlPr defaultSize="0" autoFill="0" autoLine="0" autoPict="0">
                <anchor moveWithCells="1">
                  <from>
                    <xdr:col>0</xdr:col>
                    <xdr:colOff>0</xdr:colOff>
                    <xdr:row>488</xdr:row>
                    <xdr:rowOff>0</xdr:rowOff>
                  </from>
                  <to>
                    <xdr:col>0</xdr:col>
                    <xdr:colOff>9525</xdr:colOff>
                    <xdr:row>489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8" r:id="rId1813" name="Check Box 1810">
              <controlPr defaultSize="0" autoFill="0" autoLine="0" autoPict="0">
                <anchor moveWithCells="1">
                  <from>
                    <xdr:col>0</xdr:col>
                    <xdr:colOff>0</xdr:colOff>
                    <xdr:row>490</xdr:row>
                    <xdr:rowOff>0</xdr:rowOff>
                  </from>
                  <to>
                    <xdr:col>0</xdr:col>
                    <xdr:colOff>9525</xdr:colOff>
                    <xdr:row>491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9" r:id="rId1814" name="Check Box 1811">
              <controlPr defaultSize="0" autoFill="0" autoLine="0" autoPict="0">
                <anchor moveWithCells="1">
                  <from>
                    <xdr:col>0</xdr:col>
                    <xdr:colOff>0</xdr:colOff>
                    <xdr:row>490</xdr:row>
                    <xdr:rowOff>0</xdr:rowOff>
                  </from>
                  <to>
                    <xdr:col>0</xdr:col>
                    <xdr:colOff>9525</xdr:colOff>
                    <xdr:row>491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60" r:id="rId1815" name="Check Box 1812">
              <controlPr defaultSize="0" autoFill="0" autoLine="0" autoPict="0">
                <anchor moveWithCells="1">
                  <from>
                    <xdr:col>0</xdr:col>
                    <xdr:colOff>0</xdr:colOff>
                    <xdr:row>490</xdr:row>
                    <xdr:rowOff>0</xdr:rowOff>
                  </from>
                  <to>
                    <xdr:col>0</xdr:col>
                    <xdr:colOff>9525</xdr:colOff>
                    <xdr:row>491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61" r:id="rId1816" name="Check Box 1813">
              <controlPr defaultSize="0" autoFill="0" autoLine="0" autoPict="0">
                <anchor moveWithCells="1">
                  <from>
                    <xdr:col>0</xdr:col>
                    <xdr:colOff>0</xdr:colOff>
                    <xdr:row>490</xdr:row>
                    <xdr:rowOff>0</xdr:rowOff>
                  </from>
                  <to>
                    <xdr:col>0</xdr:col>
                    <xdr:colOff>9525</xdr:colOff>
                    <xdr:row>491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62" r:id="rId1817" name="Check Box 1814">
              <controlPr defaultSize="0" autoFill="0" autoLine="0" autoPict="0">
                <anchor moveWithCells="1">
                  <from>
                    <xdr:col>0</xdr:col>
                    <xdr:colOff>0</xdr:colOff>
                    <xdr:row>491</xdr:row>
                    <xdr:rowOff>0</xdr:rowOff>
                  </from>
                  <to>
                    <xdr:col>0</xdr:col>
                    <xdr:colOff>9525</xdr:colOff>
                    <xdr:row>492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63" r:id="rId1818" name="Check Box 1815">
              <controlPr defaultSize="0" autoFill="0" autoLine="0" autoPict="0">
                <anchor moveWithCells="1">
                  <from>
                    <xdr:col>0</xdr:col>
                    <xdr:colOff>0</xdr:colOff>
                    <xdr:row>491</xdr:row>
                    <xdr:rowOff>0</xdr:rowOff>
                  </from>
                  <to>
                    <xdr:col>0</xdr:col>
                    <xdr:colOff>9525</xdr:colOff>
                    <xdr:row>492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64" r:id="rId1819" name="Check Box 1816">
              <controlPr defaultSize="0" autoFill="0" autoLine="0" autoPict="0">
                <anchor moveWithCells="1">
                  <from>
                    <xdr:col>0</xdr:col>
                    <xdr:colOff>0</xdr:colOff>
                    <xdr:row>493</xdr:row>
                    <xdr:rowOff>0</xdr:rowOff>
                  </from>
                  <to>
                    <xdr:col>0</xdr:col>
                    <xdr:colOff>9525</xdr:colOff>
                    <xdr:row>494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65" r:id="rId1820" name="Check Box 1817">
              <controlPr defaultSize="0" autoFill="0" autoLine="0" autoPict="0">
                <anchor moveWithCells="1">
                  <from>
                    <xdr:col>0</xdr:col>
                    <xdr:colOff>0</xdr:colOff>
                    <xdr:row>493</xdr:row>
                    <xdr:rowOff>0</xdr:rowOff>
                  </from>
                  <to>
                    <xdr:col>0</xdr:col>
                    <xdr:colOff>9525</xdr:colOff>
                    <xdr:row>494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66" r:id="rId1821" name="Check Box 1818">
              <controlPr defaultSize="0" autoFill="0" autoLine="0" autoPict="0">
                <anchor moveWithCells="1">
                  <from>
                    <xdr:col>0</xdr:col>
                    <xdr:colOff>0</xdr:colOff>
                    <xdr:row>493</xdr:row>
                    <xdr:rowOff>0</xdr:rowOff>
                  </from>
                  <to>
                    <xdr:col>0</xdr:col>
                    <xdr:colOff>9525</xdr:colOff>
                    <xdr:row>494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67" r:id="rId1822" name="Check Box 1819">
              <controlPr defaultSize="0" autoFill="0" autoLine="0" autoPict="0">
                <anchor moveWithCells="1">
                  <from>
                    <xdr:col>0</xdr:col>
                    <xdr:colOff>0</xdr:colOff>
                    <xdr:row>493</xdr:row>
                    <xdr:rowOff>0</xdr:rowOff>
                  </from>
                  <to>
                    <xdr:col>0</xdr:col>
                    <xdr:colOff>9525</xdr:colOff>
                    <xdr:row>494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68" r:id="rId1823" name="Check Box 1820">
              <controlPr defaultSize="0" autoFill="0" autoLine="0" autoPict="0">
                <anchor moveWithCells="1">
                  <from>
                    <xdr:col>0</xdr:col>
                    <xdr:colOff>0</xdr:colOff>
                    <xdr:row>494</xdr:row>
                    <xdr:rowOff>0</xdr:rowOff>
                  </from>
                  <to>
                    <xdr:col>0</xdr:col>
                    <xdr:colOff>9525</xdr:colOff>
                    <xdr:row>495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69" r:id="rId1824" name="Check Box 1821">
              <controlPr defaultSize="0" autoFill="0" autoLine="0" autoPict="0">
                <anchor moveWithCells="1">
                  <from>
                    <xdr:col>0</xdr:col>
                    <xdr:colOff>0</xdr:colOff>
                    <xdr:row>494</xdr:row>
                    <xdr:rowOff>0</xdr:rowOff>
                  </from>
                  <to>
                    <xdr:col>0</xdr:col>
                    <xdr:colOff>9525</xdr:colOff>
                    <xdr:row>495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70" r:id="rId1825" name="Check Box 1822">
              <controlPr defaultSize="0" autoFill="0" autoLine="0" autoPict="0">
                <anchor moveWithCells="1">
                  <from>
                    <xdr:col>0</xdr:col>
                    <xdr:colOff>0</xdr:colOff>
                    <xdr:row>496</xdr:row>
                    <xdr:rowOff>0</xdr:rowOff>
                  </from>
                  <to>
                    <xdr:col>0</xdr:col>
                    <xdr:colOff>9525</xdr:colOff>
                    <xdr:row>497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71" r:id="rId1826" name="Check Box 1823">
              <controlPr defaultSize="0" autoFill="0" autoLine="0" autoPict="0">
                <anchor moveWithCells="1">
                  <from>
                    <xdr:col>0</xdr:col>
                    <xdr:colOff>0</xdr:colOff>
                    <xdr:row>496</xdr:row>
                    <xdr:rowOff>0</xdr:rowOff>
                  </from>
                  <to>
                    <xdr:col>0</xdr:col>
                    <xdr:colOff>9525</xdr:colOff>
                    <xdr:row>497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72" r:id="rId1827" name="Check Box 1824">
              <controlPr defaultSize="0" autoFill="0" autoLine="0" autoPict="0">
                <anchor moveWithCells="1">
                  <from>
                    <xdr:col>0</xdr:col>
                    <xdr:colOff>0</xdr:colOff>
                    <xdr:row>496</xdr:row>
                    <xdr:rowOff>0</xdr:rowOff>
                  </from>
                  <to>
                    <xdr:col>0</xdr:col>
                    <xdr:colOff>9525</xdr:colOff>
                    <xdr:row>497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73" r:id="rId1828" name="Check Box 1825">
              <controlPr defaultSize="0" autoFill="0" autoLine="0" autoPict="0">
                <anchor moveWithCells="1">
                  <from>
                    <xdr:col>0</xdr:col>
                    <xdr:colOff>0</xdr:colOff>
                    <xdr:row>496</xdr:row>
                    <xdr:rowOff>0</xdr:rowOff>
                  </from>
                  <to>
                    <xdr:col>0</xdr:col>
                    <xdr:colOff>9525</xdr:colOff>
                    <xdr:row>497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74" r:id="rId1829" name="Check Box 1826">
              <controlPr defaultSize="0" autoFill="0" autoLine="0" autoPict="0">
                <anchor moveWithCells="1">
                  <from>
                    <xdr:col>0</xdr:col>
                    <xdr:colOff>0</xdr:colOff>
                    <xdr:row>497</xdr:row>
                    <xdr:rowOff>0</xdr:rowOff>
                  </from>
                  <to>
                    <xdr:col>0</xdr:col>
                    <xdr:colOff>9525</xdr:colOff>
                    <xdr:row>498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75" r:id="rId1830" name="Check Box 1827">
              <controlPr defaultSize="0" autoFill="0" autoLine="0" autoPict="0">
                <anchor moveWithCells="1">
                  <from>
                    <xdr:col>0</xdr:col>
                    <xdr:colOff>0</xdr:colOff>
                    <xdr:row>497</xdr:row>
                    <xdr:rowOff>0</xdr:rowOff>
                  </from>
                  <to>
                    <xdr:col>0</xdr:col>
                    <xdr:colOff>9525</xdr:colOff>
                    <xdr:row>498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76" r:id="rId1831" name="Check Box 1828">
              <controlPr defaultSize="0" autoFill="0" autoLine="0" autoPict="0">
                <anchor moveWithCells="1">
                  <from>
                    <xdr:col>0</xdr:col>
                    <xdr:colOff>0</xdr:colOff>
                    <xdr:row>499</xdr:row>
                    <xdr:rowOff>0</xdr:rowOff>
                  </from>
                  <to>
                    <xdr:col>0</xdr:col>
                    <xdr:colOff>9525</xdr:colOff>
                    <xdr:row>500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77" r:id="rId1832" name="Check Box 1829">
              <controlPr defaultSize="0" autoFill="0" autoLine="0" autoPict="0">
                <anchor moveWithCells="1">
                  <from>
                    <xdr:col>0</xdr:col>
                    <xdr:colOff>0</xdr:colOff>
                    <xdr:row>499</xdr:row>
                    <xdr:rowOff>0</xdr:rowOff>
                  </from>
                  <to>
                    <xdr:col>0</xdr:col>
                    <xdr:colOff>9525</xdr:colOff>
                    <xdr:row>500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78" r:id="rId1833" name="Check Box 1830">
              <controlPr defaultSize="0" autoFill="0" autoLine="0" autoPict="0">
                <anchor moveWithCells="1">
                  <from>
                    <xdr:col>0</xdr:col>
                    <xdr:colOff>0</xdr:colOff>
                    <xdr:row>499</xdr:row>
                    <xdr:rowOff>0</xdr:rowOff>
                  </from>
                  <to>
                    <xdr:col>0</xdr:col>
                    <xdr:colOff>9525</xdr:colOff>
                    <xdr:row>500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79" r:id="rId1834" name="Check Box 1831">
              <controlPr defaultSize="0" autoFill="0" autoLine="0" autoPict="0">
                <anchor moveWithCells="1">
                  <from>
                    <xdr:col>0</xdr:col>
                    <xdr:colOff>0</xdr:colOff>
                    <xdr:row>499</xdr:row>
                    <xdr:rowOff>0</xdr:rowOff>
                  </from>
                  <to>
                    <xdr:col>0</xdr:col>
                    <xdr:colOff>9525</xdr:colOff>
                    <xdr:row>500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" r:id="rId1835" name="Check Box 1832">
              <controlPr defaultSize="0" autoFill="0" autoLine="0" autoPict="0">
                <anchor moveWithCells="1">
                  <from>
                    <xdr:col>0</xdr:col>
                    <xdr:colOff>0</xdr:colOff>
                    <xdr:row>500</xdr:row>
                    <xdr:rowOff>0</xdr:rowOff>
                  </from>
                  <to>
                    <xdr:col>0</xdr:col>
                    <xdr:colOff>9525</xdr:colOff>
                    <xdr:row>501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1" r:id="rId1836" name="Check Box 1833">
              <controlPr defaultSize="0" autoFill="0" autoLine="0" autoPict="0">
                <anchor moveWithCells="1">
                  <from>
                    <xdr:col>0</xdr:col>
                    <xdr:colOff>0</xdr:colOff>
                    <xdr:row>500</xdr:row>
                    <xdr:rowOff>0</xdr:rowOff>
                  </from>
                  <to>
                    <xdr:col>0</xdr:col>
                    <xdr:colOff>9525</xdr:colOff>
                    <xdr:row>501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2" r:id="rId1837" name="Check Box 1834">
              <controlPr defaultSize="0" autoFill="0" autoLine="0" autoPict="0">
                <anchor moveWithCells="1">
                  <from>
                    <xdr:col>0</xdr:col>
                    <xdr:colOff>0</xdr:colOff>
                    <xdr:row>502</xdr:row>
                    <xdr:rowOff>0</xdr:rowOff>
                  </from>
                  <to>
                    <xdr:col>0</xdr:col>
                    <xdr:colOff>9525</xdr:colOff>
                    <xdr:row>503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3" r:id="rId1838" name="Check Box 1835">
              <controlPr defaultSize="0" autoFill="0" autoLine="0" autoPict="0">
                <anchor moveWithCells="1">
                  <from>
                    <xdr:col>0</xdr:col>
                    <xdr:colOff>0</xdr:colOff>
                    <xdr:row>502</xdr:row>
                    <xdr:rowOff>0</xdr:rowOff>
                  </from>
                  <to>
                    <xdr:col>0</xdr:col>
                    <xdr:colOff>9525</xdr:colOff>
                    <xdr:row>503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4" r:id="rId1839" name="Check Box 1836">
              <controlPr defaultSize="0" autoFill="0" autoLine="0" autoPict="0">
                <anchor moveWithCells="1">
                  <from>
                    <xdr:col>0</xdr:col>
                    <xdr:colOff>0</xdr:colOff>
                    <xdr:row>502</xdr:row>
                    <xdr:rowOff>0</xdr:rowOff>
                  </from>
                  <to>
                    <xdr:col>0</xdr:col>
                    <xdr:colOff>9525</xdr:colOff>
                    <xdr:row>503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5" r:id="rId1840" name="Check Box 1837">
              <controlPr defaultSize="0" autoFill="0" autoLine="0" autoPict="0">
                <anchor moveWithCells="1">
                  <from>
                    <xdr:col>0</xdr:col>
                    <xdr:colOff>0</xdr:colOff>
                    <xdr:row>502</xdr:row>
                    <xdr:rowOff>0</xdr:rowOff>
                  </from>
                  <to>
                    <xdr:col>0</xdr:col>
                    <xdr:colOff>9525</xdr:colOff>
                    <xdr:row>503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6" r:id="rId1841" name="Check Box 1838">
              <controlPr defaultSize="0" autoFill="0" autoLine="0" autoPict="0">
                <anchor moveWithCells="1">
                  <from>
                    <xdr:col>0</xdr:col>
                    <xdr:colOff>0</xdr:colOff>
                    <xdr:row>503</xdr:row>
                    <xdr:rowOff>0</xdr:rowOff>
                  </from>
                  <to>
                    <xdr:col>0</xdr:col>
                    <xdr:colOff>9525</xdr:colOff>
                    <xdr:row>504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7" r:id="rId1842" name="Check Box 1839">
              <controlPr defaultSize="0" autoFill="0" autoLine="0" autoPict="0">
                <anchor moveWithCells="1">
                  <from>
                    <xdr:col>0</xdr:col>
                    <xdr:colOff>0</xdr:colOff>
                    <xdr:row>503</xdr:row>
                    <xdr:rowOff>0</xdr:rowOff>
                  </from>
                  <to>
                    <xdr:col>0</xdr:col>
                    <xdr:colOff>9525</xdr:colOff>
                    <xdr:row>504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8" r:id="rId1843" name="Check Box 1840">
              <controlPr defaultSize="0" autoFill="0" autoLine="0" autoPict="0">
                <anchor moveWithCells="1">
                  <from>
                    <xdr:col>0</xdr:col>
                    <xdr:colOff>0</xdr:colOff>
                    <xdr:row>505</xdr:row>
                    <xdr:rowOff>0</xdr:rowOff>
                  </from>
                  <to>
                    <xdr:col>0</xdr:col>
                    <xdr:colOff>9525</xdr:colOff>
                    <xdr:row>506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9" r:id="rId1844" name="Check Box 1841">
              <controlPr defaultSize="0" autoFill="0" autoLine="0" autoPict="0">
                <anchor moveWithCells="1">
                  <from>
                    <xdr:col>0</xdr:col>
                    <xdr:colOff>0</xdr:colOff>
                    <xdr:row>505</xdr:row>
                    <xdr:rowOff>0</xdr:rowOff>
                  </from>
                  <to>
                    <xdr:col>0</xdr:col>
                    <xdr:colOff>9525</xdr:colOff>
                    <xdr:row>506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0" r:id="rId1845" name="Check Box 1842">
              <controlPr defaultSize="0" autoFill="0" autoLine="0" autoPict="0">
                <anchor moveWithCells="1">
                  <from>
                    <xdr:col>0</xdr:col>
                    <xdr:colOff>0</xdr:colOff>
                    <xdr:row>505</xdr:row>
                    <xdr:rowOff>0</xdr:rowOff>
                  </from>
                  <to>
                    <xdr:col>0</xdr:col>
                    <xdr:colOff>9525</xdr:colOff>
                    <xdr:row>506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" r:id="rId1846" name="Check Box 1843">
              <controlPr defaultSize="0" autoFill="0" autoLine="0" autoPict="0">
                <anchor moveWithCells="1">
                  <from>
                    <xdr:col>0</xdr:col>
                    <xdr:colOff>0</xdr:colOff>
                    <xdr:row>505</xdr:row>
                    <xdr:rowOff>0</xdr:rowOff>
                  </from>
                  <to>
                    <xdr:col>0</xdr:col>
                    <xdr:colOff>9525</xdr:colOff>
                    <xdr:row>506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" r:id="rId1847" name="Check Box 1844">
              <controlPr defaultSize="0" autoFill="0" autoLine="0" autoPict="0">
                <anchor moveWithCells="1">
                  <from>
                    <xdr:col>0</xdr:col>
                    <xdr:colOff>0</xdr:colOff>
                    <xdr:row>506</xdr:row>
                    <xdr:rowOff>0</xdr:rowOff>
                  </from>
                  <to>
                    <xdr:col>0</xdr:col>
                    <xdr:colOff>9525</xdr:colOff>
                    <xdr:row>507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" r:id="rId1848" name="Check Box 1845">
              <controlPr defaultSize="0" autoFill="0" autoLine="0" autoPict="0">
                <anchor moveWithCells="1">
                  <from>
                    <xdr:col>0</xdr:col>
                    <xdr:colOff>0</xdr:colOff>
                    <xdr:row>506</xdr:row>
                    <xdr:rowOff>0</xdr:rowOff>
                  </from>
                  <to>
                    <xdr:col>0</xdr:col>
                    <xdr:colOff>9525</xdr:colOff>
                    <xdr:row>507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" r:id="rId1849" name="Check Box 1846">
              <controlPr defaultSize="0" autoFill="0" autoLine="0" autoPict="0">
                <anchor moveWithCells="1">
                  <from>
                    <xdr:col>0</xdr:col>
                    <xdr:colOff>0</xdr:colOff>
                    <xdr:row>508</xdr:row>
                    <xdr:rowOff>0</xdr:rowOff>
                  </from>
                  <to>
                    <xdr:col>0</xdr:col>
                    <xdr:colOff>9525</xdr:colOff>
                    <xdr:row>509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" r:id="rId1850" name="Check Box 1847">
              <controlPr defaultSize="0" autoFill="0" autoLine="0" autoPict="0">
                <anchor moveWithCells="1">
                  <from>
                    <xdr:col>0</xdr:col>
                    <xdr:colOff>0</xdr:colOff>
                    <xdr:row>508</xdr:row>
                    <xdr:rowOff>0</xdr:rowOff>
                  </from>
                  <to>
                    <xdr:col>0</xdr:col>
                    <xdr:colOff>9525</xdr:colOff>
                    <xdr:row>509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" r:id="rId1851" name="Check Box 1848">
              <controlPr defaultSize="0" autoFill="0" autoLine="0" autoPict="0">
                <anchor moveWithCells="1">
                  <from>
                    <xdr:col>0</xdr:col>
                    <xdr:colOff>0</xdr:colOff>
                    <xdr:row>508</xdr:row>
                    <xdr:rowOff>0</xdr:rowOff>
                  </from>
                  <to>
                    <xdr:col>0</xdr:col>
                    <xdr:colOff>9525</xdr:colOff>
                    <xdr:row>509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" r:id="rId1852" name="Check Box 1849">
              <controlPr defaultSize="0" autoFill="0" autoLine="0" autoPict="0">
                <anchor moveWithCells="1">
                  <from>
                    <xdr:col>0</xdr:col>
                    <xdr:colOff>0</xdr:colOff>
                    <xdr:row>508</xdr:row>
                    <xdr:rowOff>0</xdr:rowOff>
                  </from>
                  <to>
                    <xdr:col>0</xdr:col>
                    <xdr:colOff>9525</xdr:colOff>
                    <xdr:row>509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" r:id="rId1853" name="Check Box 1850">
              <controlPr defaultSize="0" autoFill="0" autoLine="0" autoPict="0">
                <anchor moveWithCells="1">
                  <from>
                    <xdr:col>0</xdr:col>
                    <xdr:colOff>0</xdr:colOff>
                    <xdr:row>509</xdr:row>
                    <xdr:rowOff>0</xdr:rowOff>
                  </from>
                  <to>
                    <xdr:col>0</xdr:col>
                    <xdr:colOff>9525</xdr:colOff>
                    <xdr:row>510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" r:id="rId1854" name="Check Box 1851">
              <controlPr defaultSize="0" autoFill="0" autoLine="0" autoPict="0">
                <anchor moveWithCells="1">
                  <from>
                    <xdr:col>0</xdr:col>
                    <xdr:colOff>0</xdr:colOff>
                    <xdr:row>509</xdr:row>
                    <xdr:rowOff>0</xdr:rowOff>
                  </from>
                  <to>
                    <xdr:col>0</xdr:col>
                    <xdr:colOff>9525</xdr:colOff>
                    <xdr:row>510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" r:id="rId1855" name="Check Box 1852">
              <controlPr defaultSize="0" autoFill="0" autoLine="0" autoPict="0">
                <anchor moveWithCells="1">
                  <from>
                    <xdr:col>0</xdr:col>
                    <xdr:colOff>0</xdr:colOff>
                    <xdr:row>511</xdr:row>
                    <xdr:rowOff>0</xdr:rowOff>
                  </from>
                  <to>
                    <xdr:col>0</xdr:col>
                    <xdr:colOff>9525</xdr:colOff>
                    <xdr:row>512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" r:id="rId1856" name="Check Box 1853">
              <controlPr defaultSize="0" autoFill="0" autoLine="0" autoPict="0">
                <anchor moveWithCells="1">
                  <from>
                    <xdr:col>0</xdr:col>
                    <xdr:colOff>0</xdr:colOff>
                    <xdr:row>511</xdr:row>
                    <xdr:rowOff>0</xdr:rowOff>
                  </from>
                  <to>
                    <xdr:col>0</xdr:col>
                    <xdr:colOff>9525</xdr:colOff>
                    <xdr:row>512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" r:id="rId1857" name="Check Box 1854">
              <controlPr defaultSize="0" autoFill="0" autoLine="0" autoPict="0">
                <anchor moveWithCells="1">
                  <from>
                    <xdr:col>0</xdr:col>
                    <xdr:colOff>0</xdr:colOff>
                    <xdr:row>511</xdr:row>
                    <xdr:rowOff>0</xdr:rowOff>
                  </from>
                  <to>
                    <xdr:col>0</xdr:col>
                    <xdr:colOff>9525</xdr:colOff>
                    <xdr:row>512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" r:id="rId1858" name="Check Box 1855">
              <controlPr defaultSize="0" autoFill="0" autoLine="0" autoPict="0">
                <anchor moveWithCells="1">
                  <from>
                    <xdr:col>0</xdr:col>
                    <xdr:colOff>0</xdr:colOff>
                    <xdr:row>511</xdr:row>
                    <xdr:rowOff>0</xdr:rowOff>
                  </from>
                  <to>
                    <xdr:col>0</xdr:col>
                    <xdr:colOff>9525</xdr:colOff>
                    <xdr:row>512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" r:id="rId1859" name="Check Box 1856">
              <controlPr defaultSize="0" autoFill="0" autoLine="0" autoPict="0">
                <anchor moveWithCells="1">
                  <from>
                    <xdr:col>0</xdr:col>
                    <xdr:colOff>0</xdr:colOff>
                    <xdr:row>512</xdr:row>
                    <xdr:rowOff>0</xdr:rowOff>
                  </from>
                  <to>
                    <xdr:col>0</xdr:col>
                    <xdr:colOff>9525</xdr:colOff>
                    <xdr:row>513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" r:id="rId1860" name="Check Box 1857">
              <controlPr defaultSize="0" autoFill="0" autoLine="0" autoPict="0">
                <anchor moveWithCells="1">
                  <from>
                    <xdr:col>0</xdr:col>
                    <xdr:colOff>0</xdr:colOff>
                    <xdr:row>512</xdr:row>
                    <xdr:rowOff>0</xdr:rowOff>
                  </from>
                  <to>
                    <xdr:col>0</xdr:col>
                    <xdr:colOff>9525</xdr:colOff>
                    <xdr:row>513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6" r:id="rId1861" name="Check Box 1858">
              <controlPr defaultSize="0" autoFill="0" autoLine="0" autoPict="0">
                <anchor moveWithCells="1">
                  <from>
                    <xdr:col>0</xdr:col>
                    <xdr:colOff>0</xdr:colOff>
                    <xdr:row>514</xdr:row>
                    <xdr:rowOff>0</xdr:rowOff>
                  </from>
                  <to>
                    <xdr:col>0</xdr:col>
                    <xdr:colOff>9525</xdr:colOff>
                    <xdr:row>515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7" r:id="rId1862" name="Check Box 1859">
              <controlPr defaultSize="0" autoFill="0" autoLine="0" autoPict="0">
                <anchor moveWithCells="1">
                  <from>
                    <xdr:col>0</xdr:col>
                    <xdr:colOff>0</xdr:colOff>
                    <xdr:row>514</xdr:row>
                    <xdr:rowOff>0</xdr:rowOff>
                  </from>
                  <to>
                    <xdr:col>0</xdr:col>
                    <xdr:colOff>9525</xdr:colOff>
                    <xdr:row>515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8" r:id="rId1863" name="Check Box 1860">
              <controlPr defaultSize="0" autoFill="0" autoLine="0" autoPict="0">
                <anchor moveWithCells="1">
                  <from>
                    <xdr:col>0</xdr:col>
                    <xdr:colOff>0</xdr:colOff>
                    <xdr:row>514</xdr:row>
                    <xdr:rowOff>0</xdr:rowOff>
                  </from>
                  <to>
                    <xdr:col>0</xdr:col>
                    <xdr:colOff>9525</xdr:colOff>
                    <xdr:row>515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9" r:id="rId1864" name="Check Box 1861">
              <controlPr defaultSize="0" autoFill="0" autoLine="0" autoPict="0">
                <anchor moveWithCells="1">
                  <from>
                    <xdr:col>0</xdr:col>
                    <xdr:colOff>0</xdr:colOff>
                    <xdr:row>514</xdr:row>
                    <xdr:rowOff>0</xdr:rowOff>
                  </from>
                  <to>
                    <xdr:col>0</xdr:col>
                    <xdr:colOff>9525</xdr:colOff>
                    <xdr:row>515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0" r:id="rId1865" name="Check Box 1862">
              <controlPr defaultSize="0" autoFill="0" autoLine="0" autoPict="0">
                <anchor moveWithCells="1">
                  <from>
                    <xdr:col>0</xdr:col>
                    <xdr:colOff>0</xdr:colOff>
                    <xdr:row>515</xdr:row>
                    <xdr:rowOff>0</xdr:rowOff>
                  </from>
                  <to>
                    <xdr:col>0</xdr:col>
                    <xdr:colOff>9525</xdr:colOff>
                    <xdr:row>516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1" r:id="rId1866" name="Check Box 1863">
              <controlPr defaultSize="0" autoFill="0" autoLine="0" autoPict="0">
                <anchor moveWithCells="1">
                  <from>
                    <xdr:col>0</xdr:col>
                    <xdr:colOff>0</xdr:colOff>
                    <xdr:row>515</xdr:row>
                    <xdr:rowOff>0</xdr:rowOff>
                  </from>
                  <to>
                    <xdr:col>0</xdr:col>
                    <xdr:colOff>9525</xdr:colOff>
                    <xdr:row>516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2" r:id="rId1867" name="Check Box 1864">
              <controlPr defaultSize="0" autoFill="0" autoLine="0" autoPict="0">
                <anchor moveWithCells="1">
                  <from>
                    <xdr:col>0</xdr:col>
                    <xdr:colOff>0</xdr:colOff>
                    <xdr:row>517</xdr:row>
                    <xdr:rowOff>0</xdr:rowOff>
                  </from>
                  <to>
                    <xdr:col>0</xdr:col>
                    <xdr:colOff>9525</xdr:colOff>
                    <xdr:row>518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3" r:id="rId1868" name="Check Box 1865">
              <controlPr defaultSize="0" autoFill="0" autoLine="0" autoPict="0">
                <anchor moveWithCells="1">
                  <from>
                    <xdr:col>0</xdr:col>
                    <xdr:colOff>0</xdr:colOff>
                    <xdr:row>517</xdr:row>
                    <xdr:rowOff>0</xdr:rowOff>
                  </from>
                  <to>
                    <xdr:col>0</xdr:col>
                    <xdr:colOff>9525</xdr:colOff>
                    <xdr:row>518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4" r:id="rId1869" name="Check Box 1866">
              <controlPr defaultSize="0" autoFill="0" autoLine="0" autoPict="0">
                <anchor moveWithCells="1">
                  <from>
                    <xdr:col>0</xdr:col>
                    <xdr:colOff>0</xdr:colOff>
                    <xdr:row>517</xdr:row>
                    <xdr:rowOff>0</xdr:rowOff>
                  </from>
                  <to>
                    <xdr:col>0</xdr:col>
                    <xdr:colOff>9525</xdr:colOff>
                    <xdr:row>518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5" r:id="rId1870" name="Check Box 1867">
              <controlPr defaultSize="0" autoFill="0" autoLine="0" autoPict="0">
                <anchor moveWithCells="1">
                  <from>
                    <xdr:col>0</xdr:col>
                    <xdr:colOff>0</xdr:colOff>
                    <xdr:row>517</xdr:row>
                    <xdr:rowOff>0</xdr:rowOff>
                  </from>
                  <to>
                    <xdr:col>0</xdr:col>
                    <xdr:colOff>9525</xdr:colOff>
                    <xdr:row>518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6" r:id="rId1871" name="Check Box 1868">
              <controlPr defaultSize="0" autoFill="0" autoLine="0" autoPict="0">
                <anchor moveWithCells="1">
                  <from>
                    <xdr:col>0</xdr:col>
                    <xdr:colOff>0</xdr:colOff>
                    <xdr:row>518</xdr:row>
                    <xdr:rowOff>0</xdr:rowOff>
                  </from>
                  <to>
                    <xdr:col>0</xdr:col>
                    <xdr:colOff>9525</xdr:colOff>
                    <xdr:row>519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7" r:id="rId1872" name="Check Box 1869">
              <controlPr defaultSize="0" autoFill="0" autoLine="0" autoPict="0">
                <anchor moveWithCells="1">
                  <from>
                    <xdr:col>0</xdr:col>
                    <xdr:colOff>0</xdr:colOff>
                    <xdr:row>518</xdr:row>
                    <xdr:rowOff>0</xdr:rowOff>
                  </from>
                  <to>
                    <xdr:col>0</xdr:col>
                    <xdr:colOff>9525</xdr:colOff>
                    <xdr:row>519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8" r:id="rId1873" name="Check Box 1870">
              <controlPr defaultSize="0" autoFill="0" autoLine="0" autoPict="0">
                <anchor moveWithCells="1">
                  <from>
                    <xdr:col>0</xdr:col>
                    <xdr:colOff>0</xdr:colOff>
                    <xdr:row>520</xdr:row>
                    <xdr:rowOff>0</xdr:rowOff>
                  </from>
                  <to>
                    <xdr:col>0</xdr:col>
                    <xdr:colOff>9525</xdr:colOff>
                    <xdr:row>521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9" r:id="rId1874" name="Check Box 1871">
              <controlPr defaultSize="0" autoFill="0" autoLine="0" autoPict="0">
                <anchor moveWithCells="1">
                  <from>
                    <xdr:col>0</xdr:col>
                    <xdr:colOff>0</xdr:colOff>
                    <xdr:row>520</xdr:row>
                    <xdr:rowOff>0</xdr:rowOff>
                  </from>
                  <to>
                    <xdr:col>0</xdr:col>
                    <xdr:colOff>9525</xdr:colOff>
                    <xdr:row>521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0" r:id="rId1875" name="Check Box 1872">
              <controlPr defaultSize="0" autoFill="0" autoLine="0" autoPict="0">
                <anchor moveWithCells="1">
                  <from>
                    <xdr:col>0</xdr:col>
                    <xdr:colOff>0</xdr:colOff>
                    <xdr:row>520</xdr:row>
                    <xdr:rowOff>0</xdr:rowOff>
                  </from>
                  <to>
                    <xdr:col>0</xdr:col>
                    <xdr:colOff>9525</xdr:colOff>
                    <xdr:row>521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1" r:id="rId1876" name="Check Box 1873">
              <controlPr defaultSize="0" autoFill="0" autoLine="0" autoPict="0">
                <anchor moveWithCells="1">
                  <from>
                    <xdr:col>0</xdr:col>
                    <xdr:colOff>0</xdr:colOff>
                    <xdr:row>520</xdr:row>
                    <xdr:rowOff>0</xdr:rowOff>
                  </from>
                  <to>
                    <xdr:col>0</xdr:col>
                    <xdr:colOff>9525</xdr:colOff>
                    <xdr:row>521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2" r:id="rId1877" name="Check Box 1874">
              <controlPr defaultSize="0" autoFill="0" autoLine="0" autoPict="0">
                <anchor moveWithCells="1">
                  <from>
                    <xdr:col>0</xdr:col>
                    <xdr:colOff>0</xdr:colOff>
                    <xdr:row>521</xdr:row>
                    <xdr:rowOff>0</xdr:rowOff>
                  </from>
                  <to>
                    <xdr:col>0</xdr:col>
                    <xdr:colOff>9525</xdr:colOff>
                    <xdr:row>522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3" r:id="rId1878" name="Check Box 1875">
              <controlPr defaultSize="0" autoFill="0" autoLine="0" autoPict="0">
                <anchor moveWithCells="1">
                  <from>
                    <xdr:col>0</xdr:col>
                    <xdr:colOff>0</xdr:colOff>
                    <xdr:row>521</xdr:row>
                    <xdr:rowOff>0</xdr:rowOff>
                  </from>
                  <to>
                    <xdr:col>0</xdr:col>
                    <xdr:colOff>9525</xdr:colOff>
                    <xdr:row>522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4" r:id="rId1879" name="Check Box 1876">
              <controlPr defaultSize="0" autoFill="0" autoLine="0" autoPict="0">
                <anchor moveWithCells="1">
                  <from>
                    <xdr:col>0</xdr:col>
                    <xdr:colOff>0</xdr:colOff>
                    <xdr:row>523</xdr:row>
                    <xdr:rowOff>0</xdr:rowOff>
                  </from>
                  <to>
                    <xdr:col>0</xdr:col>
                    <xdr:colOff>9525</xdr:colOff>
                    <xdr:row>524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5" r:id="rId1880" name="Check Box 1877">
              <controlPr defaultSize="0" autoFill="0" autoLine="0" autoPict="0">
                <anchor moveWithCells="1">
                  <from>
                    <xdr:col>0</xdr:col>
                    <xdr:colOff>0</xdr:colOff>
                    <xdr:row>523</xdr:row>
                    <xdr:rowOff>0</xdr:rowOff>
                  </from>
                  <to>
                    <xdr:col>0</xdr:col>
                    <xdr:colOff>9525</xdr:colOff>
                    <xdr:row>524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6" r:id="rId1881" name="Check Box 1878">
              <controlPr defaultSize="0" autoFill="0" autoLine="0" autoPict="0">
                <anchor moveWithCells="1">
                  <from>
                    <xdr:col>0</xdr:col>
                    <xdr:colOff>0</xdr:colOff>
                    <xdr:row>523</xdr:row>
                    <xdr:rowOff>0</xdr:rowOff>
                  </from>
                  <to>
                    <xdr:col>0</xdr:col>
                    <xdr:colOff>9525</xdr:colOff>
                    <xdr:row>524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7" r:id="rId1882" name="Check Box 1879">
              <controlPr defaultSize="0" autoFill="0" autoLine="0" autoPict="0">
                <anchor moveWithCells="1">
                  <from>
                    <xdr:col>0</xdr:col>
                    <xdr:colOff>0</xdr:colOff>
                    <xdr:row>523</xdr:row>
                    <xdr:rowOff>0</xdr:rowOff>
                  </from>
                  <to>
                    <xdr:col>0</xdr:col>
                    <xdr:colOff>9525</xdr:colOff>
                    <xdr:row>524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8" r:id="rId1883" name="Check Box 1880">
              <controlPr defaultSize="0" autoFill="0" autoLine="0" autoPict="0">
                <anchor moveWithCells="1">
                  <from>
                    <xdr:col>0</xdr:col>
                    <xdr:colOff>0</xdr:colOff>
                    <xdr:row>524</xdr:row>
                    <xdr:rowOff>0</xdr:rowOff>
                  </from>
                  <to>
                    <xdr:col>0</xdr:col>
                    <xdr:colOff>9525</xdr:colOff>
                    <xdr:row>525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9" r:id="rId1884" name="Check Box 1881">
              <controlPr defaultSize="0" autoFill="0" autoLine="0" autoPict="0">
                <anchor moveWithCells="1">
                  <from>
                    <xdr:col>0</xdr:col>
                    <xdr:colOff>0</xdr:colOff>
                    <xdr:row>524</xdr:row>
                    <xdr:rowOff>0</xdr:rowOff>
                  </from>
                  <to>
                    <xdr:col>0</xdr:col>
                    <xdr:colOff>9525</xdr:colOff>
                    <xdr:row>525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" r:id="rId1885" name="Check Box 1882">
              <controlPr defaultSize="0" autoFill="0" autoLine="0" autoPict="0">
                <anchor moveWithCells="1">
                  <from>
                    <xdr:col>0</xdr:col>
                    <xdr:colOff>0</xdr:colOff>
                    <xdr:row>526</xdr:row>
                    <xdr:rowOff>0</xdr:rowOff>
                  </from>
                  <to>
                    <xdr:col>0</xdr:col>
                    <xdr:colOff>9525</xdr:colOff>
                    <xdr:row>527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1" r:id="rId1886" name="Check Box 1883">
              <controlPr defaultSize="0" autoFill="0" autoLine="0" autoPict="0">
                <anchor moveWithCells="1">
                  <from>
                    <xdr:col>0</xdr:col>
                    <xdr:colOff>0</xdr:colOff>
                    <xdr:row>526</xdr:row>
                    <xdr:rowOff>0</xdr:rowOff>
                  </from>
                  <to>
                    <xdr:col>0</xdr:col>
                    <xdr:colOff>9525</xdr:colOff>
                    <xdr:row>527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2" r:id="rId1887" name="Check Box 1884">
              <controlPr defaultSize="0" autoFill="0" autoLine="0" autoPict="0">
                <anchor moveWithCells="1">
                  <from>
                    <xdr:col>0</xdr:col>
                    <xdr:colOff>0</xdr:colOff>
                    <xdr:row>526</xdr:row>
                    <xdr:rowOff>0</xdr:rowOff>
                  </from>
                  <to>
                    <xdr:col>0</xdr:col>
                    <xdr:colOff>9525</xdr:colOff>
                    <xdr:row>527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3" r:id="rId1888" name="Check Box 1885">
              <controlPr defaultSize="0" autoFill="0" autoLine="0" autoPict="0">
                <anchor moveWithCells="1">
                  <from>
                    <xdr:col>0</xdr:col>
                    <xdr:colOff>0</xdr:colOff>
                    <xdr:row>526</xdr:row>
                    <xdr:rowOff>0</xdr:rowOff>
                  </from>
                  <to>
                    <xdr:col>0</xdr:col>
                    <xdr:colOff>9525</xdr:colOff>
                    <xdr:row>527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4" r:id="rId1889" name="Check Box 1886">
              <controlPr defaultSize="0" autoFill="0" autoLine="0" autoPict="0">
                <anchor moveWithCells="1">
                  <from>
                    <xdr:col>0</xdr:col>
                    <xdr:colOff>0</xdr:colOff>
                    <xdr:row>527</xdr:row>
                    <xdr:rowOff>0</xdr:rowOff>
                  </from>
                  <to>
                    <xdr:col>0</xdr:col>
                    <xdr:colOff>9525</xdr:colOff>
                    <xdr:row>528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5" r:id="rId1890" name="Check Box 1887">
              <controlPr defaultSize="0" autoFill="0" autoLine="0" autoPict="0">
                <anchor moveWithCells="1">
                  <from>
                    <xdr:col>0</xdr:col>
                    <xdr:colOff>0</xdr:colOff>
                    <xdr:row>527</xdr:row>
                    <xdr:rowOff>0</xdr:rowOff>
                  </from>
                  <to>
                    <xdr:col>0</xdr:col>
                    <xdr:colOff>9525</xdr:colOff>
                    <xdr:row>528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6" r:id="rId1891" name="Check Box 1888">
              <controlPr defaultSize="0" autoFill="0" autoLine="0" autoPict="0">
                <anchor moveWithCells="1">
                  <from>
                    <xdr:col>0</xdr:col>
                    <xdr:colOff>0</xdr:colOff>
                    <xdr:row>529</xdr:row>
                    <xdr:rowOff>0</xdr:rowOff>
                  </from>
                  <to>
                    <xdr:col>0</xdr:col>
                    <xdr:colOff>9525</xdr:colOff>
                    <xdr:row>530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7" r:id="rId1892" name="Check Box 1889">
              <controlPr defaultSize="0" autoFill="0" autoLine="0" autoPict="0">
                <anchor moveWithCells="1">
                  <from>
                    <xdr:col>0</xdr:col>
                    <xdr:colOff>0</xdr:colOff>
                    <xdr:row>529</xdr:row>
                    <xdr:rowOff>0</xdr:rowOff>
                  </from>
                  <to>
                    <xdr:col>0</xdr:col>
                    <xdr:colOff>9525</xdr:colOff>
                    <xdr:row>530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8" r:id="rId1893" name="Check Box 1890">
              <controlPr defaultSize="0" autoFill="0" autoLine="0" autoPict="0">
                <anchor moveWithCells="1">
                  <from>
                    <xdr:col>0</xdr:col>
                    <xdr:colOff>0</xdr:colOff>
                    <xdr:row>529</xdr:row>
                    <xdr:rowOff>0</xdr:rowOff>
                  </from>
                  <to>
                    <xdr:col>0</xdr:col>
                    <xdr:colOff>9525</xdr:colOff>
                    <xdr:row>530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9" r:id="rId1894" name="Check Box 1891">
              <controlPr defaultSize="0" autoFill="0" autoLine="0" autoPict="0">
                <anchor moveWithCells="1">
                  <from>
                    <xdr:col>0</xdr:col>
                    <xdr:colOff>0</xdr:colOff>
                    <xdr:row>529</xdr:row>
                    <xdr:rowOff>0</xdr:rowOff>
                  </from>
                  <to>
                    <xdr:col>0</xdr:col>
                    <xdr:colOff>9525</xdr:colOff>
                    <xdr:row>530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0" r:id="rId1895" name="Check Box 1892">
              <controlPr defaultSize="0" autoFill="0" autoLine="0" autoPict="0">
                <anchor moveWithCells="1">
                  <from>
                    <xdr:col>0</xdr:col>
                    <xdr:colOff>0</xdr:colOff>
                    <xdr:row>530</xdr:row>
                    <xdr:rowOff>0</xdr:rowOff>
                  </from>
                  <to>
                    <xdr:col>0</xdr:col>
                    <xdr:colOff>9525</xdr:colOff>
                    <xdr:row>531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1" r:id="rId1896" name="Check Box 1893">
              <controlPr defaultSize="0" autoFill="0" autoLine="0" autoPict="0">
                <anchor moveWithCells="1">
                  <from>
                    <xdr:col>0</xdr:col>
                    <xdr:colOff>0</xdr:colOff>
                    <xdr:row>530</xdr:row>
                    <xdr:rowOff>0</xdr:rowOff>
                  </from>
                  <to>
                    <xdr:col>0</xdr:col>
                    <xdr:colOff>9525</xdr:colOff>
                    <xdr:row>531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2" r:id="rId1897" name="Check Box 1894">
              <controlPr defaultSize="0" autoFill="0" autoLine="0" autoPict="0">
                <anchor moveWithCells="1">
                  <from>
                    <xdr:col>0</xdr:col>
                    <xdr:colOff>0</xdr:colOff>
                    <xdr:row>532</xdr:row>
                    <xdr:rowOff>0</xdr:rowOff>
                  </from>
                  <to>
                    <xdr:col>0</xdr:col>
                    <xdr:colOff>9525</xdr:colOff>
                    <xdr:row>533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3" r:id="rId1898" name="Check Box 1895">
              <controlPr defaultSize="0" autoFill="0" autoLine="0" autoPict="0">
                <anchor moveWithCells="1">
                  <from>
                    <xdr:col>0</xdr:col>
                    <xdr:colOff>0</xdr:colOff>
                    <xdr:row>532</xdr:row>
                    <xdr:rowOff>0</xdr:rowOff>
                  </from>
                  <to>
                    <xdr:col>0</xdr:col>
                    <xdr:colOff>9525</xdr:colOff>
                    <xdr:row>533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4" r:id="rId1899" name="Check Box 1896">
              <controlPr defaultSize="0" autoFill="0" autoLine="0" autoPict="0">
                <anchor moveWithCells="1">
                  <from>
                    <xdr:col>0</xdr:col>
                    <xdr:colOff>0</xdr:colOff>
                    <xdr:row>532</xdr:row>
                    <xdr:rowOff>0</xdr:rowOff>
                  </from>
                  <to>
                    <xdr:col>0</xdr:col>
                    <xdr:colOff>9525</xdr:colOff>
                    <xdr:row>533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5" r:id="rId1900" name="Check Box 1897">
              <controlPr defaultSize="0" autoFill="0" autoLine="0" autoPict="0">
                <anchor moveWithCells="1">
                  <from>
                    <xdr:col>0</xdr:col>
                    <xdr:colOff>0</xdr:colOff>
                    <xdr:row>532</xdr:row>
                    <xdr:rowOff>0</xdr:rowOff>
                  </from>
                  <to>
                    <xdr:col>0</xdr:col>
                    <xdr:colOff>9525</xdr:colOff>
                    <xdr:row>533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6" r:id="rId1901" name="Check Box 1898">
              <controlPr defaultSize="0" autoFill="0" autoLine="0" autoPict="0">
                <anchor moveWithCells="1">
                  <from>
                    <xdr:col>0</xdr:col>
                    <xdr:colOff>0</xdr:colOff>
                    <xdr:row>533</xdr:row>
                    <xdr:rowOff>0</xdr:rowOff>
                  </from>
                  <to>
                    <xdr:col>0</xdr:col>
                    <xdr:colOff>9525</xdr:colOff>
                    <xdr:row>534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7" r:id="rId1902" name="Check Box 1899">
              <controlPr defaultSize="0" autoFill="0" autoLine="0" autoPict="0">
                <anchor moveWithCells="1">
                  <from>
                    <xdr:col>0</xdr:col>
                    <xdr:colOff>0</xdr:colOff>
                    <xdr:row>533</xdr:row>
                    <xdr:rowOff>0</xdr:rowOff>
                  </from>
                  <to>
                    <xdr:col>0</xdr:col>
                    <xdr:colOff>9525</xdr:colOff>
                    <xdr:row>534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8" r:id="rId1903" name="Check Box 1900">
              <controlPr defaultSize="0" autoFill="0" autoLine="0" autoPict="0">
                <anchor moveWithCells="1">
                  <from>
                    <xdr:col>0</xdr:col>
                    <xdr:colOff>0</xdr:colOff>
                    <xdr:row>535</xdr:row>
                    <xdr:rowOff>0</xdr:rowOff>
                  </from>
                  <to>
                    <xdr:col>0</xdr:col>
                    <xdr:colOff>9525</xdr:colOff>
                    <xdr:row>536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9" r:id="rId1904" name="Check Box 1901">
              <controlPr defaultSize="0" autoFill="0" autoLine="0" autoPict="0">
                <anchor moveWithCells="1">
                  <from>
                    <xdr:col>0</xdr:col>
                    <xdr:colOff>0</xdr:colOff>
                    <xdr:row>535</xdr:row>
                    <xdr:rowOff>0</xdr:rowOff>
                  </from>
                  <to>
                    <xdr:col>0</xdr:col>
                    <xdr:colOff>9525</xdr:colOff>
                    <xdr:row>536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0" r:id="rId1905" name="Check Box 1902">
              <controlPr defaultSize="0" autoFill="0" autoLine="0" autoPict="0">
                <anchor moveWithCells="1">
                  <from>
                    <xdr:col>0</xdr:col>
                    <xdr:colOff>0</xdr:colOff>
                    <xdr:row>535</xdr:row>
                    <xdr:rowOff>0</xdr:rowOff>
                  </from>
                  <to>
                    <xdr:col>0</xdr:col>
                    <xdr:colOff>9525</xdr:colOff>
                    <xdr:row>536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1" r:id="rId1906" name="Check Box 1903">
              <controlPr defaultSize="0" autoFill="0" autoLine="0" autoPict="0">
                <anchor moveWithCells="1">
                  <from>
                    <xdr:col>0</xdr:col>
                    <xdr:colOff>0</xdr:colOff>
                    <xdr:row>535</xdr:row>
                    <xdr:rowOff>0</xdr:rowOff>
                  </from>
                  <to>
                    <xdr:col>0</xdr:col>
                    <xdr:colOff>9525</xdr:colOff>
                    <xdr:row>536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2" r:id="rId1907" name="Check Box 1904">
              <controlPr defaultSize="0" autoFill="0" autoLine="0" autoPict="0">
                <anchor moveWithCells="1">
                  <from>
                    <xdr:col>0</xdr:col>
                    <xdr:colOff>0</xdr:colOff>
                    <xdr:row>536</xdr:row>
                    <xdr:rowOff>0</xdr:rowOff>
                  </from>
                  <to>
                    <xdr:col>0</xdr:col>
                    <xdr:colOff>9525</xdr:colOff>
                    <xdr:row>537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3" r:id="rId1908" name="Check Box 1905">
              <controlPr defaultSize="0" autoFill="0" autoLine="0" autoPict="0">
                <anchor moveWithCells="1">
                  <from>
                    <xdr:col>0</xdr:col>
                    <xdr:colOff>0</xdr:colOff>
                    <xdr:row>536</xdr:row>
                    <xdr:rowOff>0</xdr:rowOff>
                  </from>
                  <to>
                    <xdr:col>0</xdr:col>
                    <xdr:colOff>9525</xdr:colOff>
                    <xdr:row>537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4" r:id="rId1909" name="Check Box 1906">
              <controlPr defaultSize="0" autoFill="0" autoLine="0" autoPict="0">
                <anchor moveWithCells="1">
                  <from>
                    <xdr:col>0</xdr:col>
                    <xdr:colOff>0</xdr:colOff>
                    <xdr:row>538</xdr:row>
                    <xdr:rowOff>0</xdr:rowOff>
                  </from>
                  <to>
                    <xdr:col>0</xdr:col>
                    <xdr:colOff>9525</xdr:colOff>
                    <xdr:row>539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5" r:id="rId1910" name="Check Box 1907">
              <controlPr defaultSize="0" autoFill="0" autoLine="0" autoPict="0">
                <anchor moveWithCells="1">
                  <from>
                    <xdr:col>0</xdr:col>
                    <xdr:colOff>0</xdr:colOff>
                    <xdr:row>538</xdr:row>
                    <xdr:rowOff>0</xdr:rowOff>
                  </from>
                  <to>
                    <xdr:col>0</xdr:col>
                    <xdr:colOff>9525</xdr:colOff>
                    <xdr:row>539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6" r:id="rId1911" name="Check Box 1908">
              <controlPr defaultSize="0" autoFill="0" autoLine="0" autoPict="0">
                <anchor moveWithCells="1">
                  <from>
                    <xdr:col>0</xdr:col>
                    <xdr:colOff>0</xdr:colOff>
                    <xdr:row>538</xdr:row>
                    <xdr:rowOff>0</xdr:rowOff>
                  </from>
                  <to>
                    <xdr:col>0</xdr:col>
                    <xdr:colOff>9525</xdr:colOff>
                    <xdr:row>539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7" r:id="rId1912" name="Check Box 1909">
              <controlPr defaultSize="0" autoFill="0" autoLine="0" autoPict="0">
                <anchor moveWithCells="1">
                  <from>
                    <xdr:col>0</xdr:col>
                    <xdr:colOff>0</xdr:colOff>
                    <xdr:row>538</xdr:row>
                    <xdr:rowOff>0</xdr:rowOff>
                  </from>
                  <to>
                    <xdr:col>0</xdr:col>
                    <xdr:colOff>9525</xdr:colOff>
                    <xdr:row>539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8" r:id="rId1913" name="Check Box 1910">
              <controlPr defaultSize="0" autoFill="0" autoLine="0" autoPict="0">
                <anchor moveWithCells="1">
                  <from>
                    <xdr:col>0</xdr:col>
                    <xdr:colOff>0</xdr:colOff>
                    <xdr:row>539</xdr:row>
                    <xdr:rowOff>0</xdr:rowOff>
                  </from>
                  <to>
                    <xdr:col>0</xdr:col>
                    <xdr:colOff>9525</xdr:colOff>
                    <xdr:row>540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9" r:id="rId1914" name="Check Box 1911">
              <controlPr defaultSize="0" autoFill="0" autoLine="0" autoPict="0">
                <anchor moveWithCells="1">
                  <from>
                    <xdr:col>0</xdr:col>
                    <xdr:colOff>0</xdr:colOff>
                    <xdr:row>539</xdr:row>
                    <xdr:rowOff>0</xdr:rowOff>
                  </from>
                  <to>
                    <xdr:col>0</xdr:col>
                    <xdr:colOff>9525</xdr:colOff>
                    <xdr:row>540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0" r:id="rId1915" name="Check Box 1912">
              <controlPr defaultSize="0" autoFill="0" autoLine="0" autoPict="0">
                <anchor moveWithCells="1">
                  <from>
                    <xdr:col>0</xdr:col>
                    <xdr:colOff>0</xdr:colOff>
                    <xdr:row>541</xdr:row>
                    <xdr:rowOff>0</xdr:rowOff>
                  </from>
                  <to>
                    <xdr:col>0</xdr:col>
                    <xdr:colOff>9525</xdr:colOff>
                    <xdr:row>542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1" r:id="rId1916" name="Check Box 1913">
              <controlPr defaultSize="0" autoFill="0" autoLine="0" autoPict="0">
                <anchor moveWithCells="1">
                  <from>
                    <xdr:col>0</xdr:col>
                    <xdr:colOff>0</xdr:colOff>
                    <xdr:row>541</xdr:row>
                    <xdr:rowOff>0</xdr:rowOff>
                  </from>
                  <to>
                    <xdr:col>0</xdr:col>
                    <xdr:colOff>9525</xdr:colOff>
                    <xdr:row>542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2" r:id="rId1917" name="Check Box 1914">
              <controlPr defaultSize="0" autoFill="0" autoLine="0" autoPict="0">
                <anchor moveWithCells="1">
                  <from>
                    <xdr:col>0</xdr:col>
                    <xdr:colOff>0</xdr:colOff>
                    <xdr:row>541</xdr:row>
                    <xdr:rowOff>0</xdr:rowOff>
                  </from>
                  <to>
                    <xdr:col>0</xdr:col>
                    <xdr:colOff>9525</xdr:colOff>
                    <xdr:row>542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3" r:id="rId1918" name="Check Box 1915">
              <controlPr defaultSize="0" autoFill="0" autoLine="0" autoPict="0">
                <anchor moveWithCells="1">
                  <from>
                    <xdr:col>0</xdr:col>
                    <xdr:colOff>0</xdr:colOff>
                    <xdr:row>541</xdr:row>
                    <xdr:rowOff>0</xdr:rowOff>
                  </from>
                  <to>
                    <xdr:col>0</xdr:col>
                    <xdr:colOff>9525</xdr:colOff>
                    <xdr:row>542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4" r:id="rId1919" name="Check Box 1916">
              <controlPr defaultSize="0" autoFill="0" autoLine="0" autoPict="0">
                <anchor moveWithCells="1">
                  <from>
                    <xdr:col>0</xdr:col>
                    <xdr:colOff>0</xdr:colOff>
                    <xdr:row>542</xdr:row>
                    <xdr:rowOff>0</xdr:rowOff>
                  </from>
                  <to>
                    <xdr:col>0</xdr:col>
                    <xdr:colOff>9525</xdr:colOff>
                    <xdr:row>543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5" r:id="rId1920" name="Check Box 1917">
              <controlPr defaultSize="0" autoFill="0" autoLine="0" autoPict="0">
                <anchor moveWithCells="1">
                  <from>
                    <xdr:col>0</xdr:col>
                    <xdr:colOff>0</xdr:colOff>
                    <xdr:row>542</xdr:row>
                    <xdr:rowOff>0</xdr:rowOff>
                  </from>
                  <to>
                    <xdr:col>0</xdr:col>
                    <xdr:colOff>9525</xdr:colOff>
                    <xdr:row>543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6" r:id="rId1921" name="Check Box 1918">
              <controlPr defaultSize="0" autoFill="0" autoLine="0" autoPict="0">
                <anchor moveWithCells="1">
                  <from>
                    <xdr:col>0</xdr:col>
                    <xdr:colOff>0</xdr:colOff>
                    <xdr:row>544</xdr:row>
                    <xdr:rowOff>0</xdr:rowOff>
                  </from>
                  <to>
                    <xdr:col>0</xdr:col>
                    <xdr:colOff>9525</xdr:colOff>
                    <xdr:row>545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7" r:id="rId1922" name="Check Box 1919">
              <controlPr defaultSize="0" autoFill="0" autoLine="0" autoPict="0">
                <anchor moveWithCells="1">
                  <from>
                    <xdr:col>0</xdr:col>
                    <xdr:colOff>0</xdr:colOff>
                    <xdr:row>544</xdr:row>
                    <xdr:rowOff>0</xdr:rowOff>
                  </from>
                  <to>
                    <xdr:col>0</xdr:col>
                    <xdr:colOff>9525</xdr:colOff>
                    <xdr:row>545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8" r:id="rId1923" name="Check Box 1920">
              <controlPr defaultSize="0" autoFill="0" autoLine="0" autoPict="0">
                <anchor moveWithCells="1">
                  <from>
                    <xdr:col>0</xdr:col>
                    <xdr:colOff>0</xdr:colOff>
                    <xdr:row>544</xdr:row>
                    <xdr:rowOff>0</xdr:rowOff>
                  </from>
                  <to>
                    <xdr:col>0</xdr:col>
                    <xdr:colOff>9525</xdr:colOff>
                    <xdr:row>545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9" r:id="rId1924" name="Check Box 1921">
              <controlPr defaultSize="0" autoFill="0" autoLine="0" autoPict="0">
                <anchor moveWithCells="1">
                  <from>
                    <xdr:col>0</xdr:col>
                    <xdr:colOff>0</xdr:colOff>
                    <xdr:row>544</xdr:row>
                    <xdr:rowOff>0</xdr:rowOff>
                  </from>
                  <to>
                    <xdr:col>0</xdr:col>
                    <xdr:colOff>9525</xdr:colOff>
                    <xdr:row>545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0" r:id="rId1925" name="Check Box 1922">
              <controlPr defaultSize="0" autoFill="0" autoLine="0" autoPict="0">
                <anchor moveWithCells="1">
                  <from>
                    <xdr:col>0</xdr:col>
                    <xdr:colOff>0</xdr:colOff>
                    <xdr:row>545</xdr:row>
                    <xdr:rowOff>0</xdr:rowOff>
                  </from>
                  <to>
                    <xdr:col>0</xdr:col>
                    <xdr:colOff>9525</xdr:colOff>
                    <xdr:row>546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1" r:id="rId1926" name="Check Box 1923">
              <controlPr defaultSize="0" autoFill="0" autoLine="0" autoPict="0">
                <anchor moveWithCells="1">
                  <from>
                    <xdr:col>0</xdr:col>
                    <xdr:colOff>0</xdr:colOff>
                    <xdr:row>545</xdr:row>
                    <xdr:rowOff>0</xdr:rowOff>
                  </from>
                  <to>
                    <xdr:col>0</xdr:col>
                    <xdr:colOff>9525</xdr:colOff>
                    <xdr:row>546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2" r:id="rId1927" name="Check Box 1924">
              <controlPr defaultSize="0" autoFill="0" autoLine="0" autoPict="0">
                <anchor moveWithCells="1">
                  <from>
                    <xdr:col>0</xdr:col>
                    <xdr:colOff>0</xdr:colOff>
                    <xdr:row>547</xdr:row>
                    <xdr:rowOff>0</xdr:rowOff>
                  </from>
                  <to>
                    <xdr:col>0</xdr:col>
                    <xdr:colOff>9525</xdr:colOff>
                    <xdr:row>548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3" r:id="rId1928" name="Check Box 1925">
              <controlPr defaultSize="0" autoFill="0" autoLine="0" autoPict="0">
                <anchor moveWithCells="1">
                  <from>
                    <xdr:col>0</xdr:col>
                    <xdr:colOff>0</xdr:colOff>
                    <xdr:row>547</xdr:row>
                    <xdr:rowOff>0</xdr:rowOff>
                  </from>
                  <to>
                    <xdr:col>0</xdr:col>
                    <xdr:colOff>9525</xdr:colOff>
                    <xdr:row>548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4" r:id="rId1929" name="Check Box 1926">
              <controlPr defaultSize="0" autoFill="0" autoLine="0" autoPict="0">
                <anchor moveWithCells="1">
                  <from>
                    <xdr:col>0</xdr:col>
                    <xdr:colOff>0</xdr:colOff>
                    <xdr:row>547</xdr:row>
                    <xdr:rowOff>0</xdr:rowOff>
                  </from>
                  <to>
                    <xdr:col>0</xdr:col>
                    <xdr:colOff>9525</xdr:colOff>
                    <xdr:row>548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5" r:id="rId1930" name="Check Box 1927">
              <controlPr defaultSize="0" autoFill="0" autoLine="0" autoPict="0">
                <anchor moveWithCells="1">
                  <from>
                    <xdr:col>0</xdr:col>
                    <xdr:colOff>0</xdr:colOff>
                    <xdr:row>547</xdr:row>
                    <xdr:rowOff>0</xdr:rowOff>
                  </from>
                  <to>
                    <xdr:col>0</xdr:col>
                    <xdr:colOff>9525</xdr:colOff>
                    <xdr:row>548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6" r:id="rId1931" name="Check Box 1928">
              <controlPr defaultSize="0" autoFill="0" autoLine="0" autoPict="0">
                <anchor moveWithCells="1">
                  <from>
                    <xdr:col>0</xdr:col>
                    <xdr:colOff>0</xdr:colOff>
                    <xdr:row>548</xdr:row>
                    <xdr:rowOff>0</xdr:rowOff>
                  </from>
                  <to>
                    <xdr:col>0</xdr:col>
                    <xdr:colOff>9525</xdr:colOff>
                    <xdr:row>549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7" r:id="rId1932" name="Check Box 1929">
              <controlPr defaultSize="0" autoFill="0" autoLine="0" autoPict="0">
                <anchor moveWithCells="1">
                  <from>
                    <xdr:col>0</xdr:col>
                    <xdr:colOff>0</xdr:colOff>
                    <xdr:row>548</xdr:row>
                    <xdr:rowOff>0</xdr:rowOff>
                  </from>
                  <to>
                    <xdr:col>0</xdr:col>
                    <xdr:colOff>9525</xdr:colOff>
                    <xdr:row>549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8" r:id="rId1933" name="Check Box 1930">
              <controlPr defaultSize="0" autoFill="0" autoLine="0" autoPict="0">
                <anchor moveWithCells="1">
                  <from>
                    <xdr:col>0</xdr:col>
                    <xdr:colOff>0</xdr:colOff>
                    <xdr:row>550</xdr:row>
                    <xdr:rowOff>0</xdr:rowOff>
                  </from>
                  <to>
                    <xdr:col>0</xdr:col>
                    <xdr:colOff>9525</xdr:colOff>
                    <xdr:row>551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9" r:id="rId1934" name="Check Box 1931">
              <controlPr defaultSize="0" autoFill="0" autoLine="0" autoPict="0">
                <anchor moveWithCells="1">
                  <from>
                    <xdr:col>0</xdr:col>
                    <xdr:colOff>0</xdr:colOff>
                    <xdr:row>550</xdr:row>
                    <xdr:rowOff>0</xdr:rowOff>
                  </from>
                  <to>
                    <xdr:col>0</xdr:col>
                    <xdr:colOff>9525</xdr:colOff>
                    <xdr:row>551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0" r:id="rId1935" name="Check Box 1932">
              <controlPr defaultSize="0" autoFill="0" autoLine="0" autoPict="0">
                <anchor moveWithCells="1">
                  <from>
                    <xdr:col>0</xdr:col>
                    <xdr:colOff>0</xdr:colOff>
                    <xdr:row>550</xdr:row>
                    <xdr:rowOff>0</xdr:rowOff>
                  </from>
                  <to>
                    <xdr:col>0</xdr:col>
                    <xdr:colOff>9525</xdr:colOff>
                    <xdr:row>551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1" r:id="rId1936" name="Check Box 1933">
              <controlPr defaultSize="0" autoFill="0" autoLine="0" autoPict="0">
                <anchor moveWithCells="1">
                  <from>
                    <xdr:col>0</xdr:col>
                    <xdr:colOff>0</xdr:colOff>
                    <xdr:row>550</xdr:row>
                    <xdr:rowOff>0</xdr:rowOff>
                  </from>
                  <to>
                    <xdr:col>0</xdr:col>
                    <xdr:colOff>9525</xdr:colOff>
                    <xdr:row>551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2" r:id="rId1937" name="Check Box 1934">
              <controlPr defaultSize="0" autoFill="0" autoLine="0" autoPict="0">
                <anchor moveWithCells="1">
                  <from>
                    <xdr:col>0</xdr:col>
                    <xdr:colOff>0</xdr:colOff>
                    <xdr:row>551</xdr:row>
                    <xdr:rowOff>0</xdr:rowOff>
                  </from>
                  <to>
                    <xdr:col>0</xdr:col>
                    <xdr:colOff>9525</xdr:colOff>
                    <xdr:row>552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" r:id="rId1938" name="Check Box 1935">
              <controlPr defaultSize="0" autoFill="0" autoLine="0" autoPict="0">
                <anchor moveWithCells="1">
                  <from>
                    <xdr:col>0</xdr:col>
                    <xdr:colOff>0</xdr:colOff>
                    <xdr:row>551</xdr:row>
                    <xdr:rowOff>0</xdr:rowOff>
                  </from>
                  <to>
                    <xdr:col>0</xdr:col>
                    <xdr:colOff>9525</xdr:colOff>
                    <xdr:row>552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" r:id="rId1939" name="Check Box 1936">
              <controlPr defaultSize="0" autoFill="0" autoLine="0" autoPict="0">
                <anchor moveWithCells="1">
                  <from>
                    <xdr:col>0</xdr:col>
                    <xdr:colOff>0</xdr:colOff>
                    <xdr:row>553</xdr:row>
                    <xdr:rowOff>0</xdr:rowOff>
                  </from>
                  <to>
                    <xdr:col>0</xdr:col>
                    <xdr:colOff>9525</xdr:colOff>
                    <xdr:row>554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" r:id="rId1940" name="Check Box 1937">
              <controlPr defaultSize="0" autoFill="0" autoLine="0" autoPict="0">
                <anchor moveWithCells="1">
                  <from>
                    <xdr:col>0</xdr:col>
                    <xdr:colOff>0</xdr:colOff>
                    <xdr:row>553</xdr:row>
                    <xdr:rowOff>0</xdr:rowOff>
                  </from>
                  <to>
                    <xdr:col>0</xdr:col>
                    <xdr:colOff>9525</xdr:colOff>
                    <xdr:row>554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6" r:id="rId1941" name="Check Box 1938">
              <controlPr defaultSize="0" autoFill="0" autoLine="0" autoPict="0">
                <anchor moveWithCells="1">
                  <from>
                    <xdr:col>0</xdr:col>
                    <xdr:colOff>0</xdr:colOff>
                    <xdr:row>553</xdr:row>
                    <xdr:rowOff>0</xdr:rowOff>
                  </from>
                  <to>
                    <xdr:col>0</xdr:col>
                    <xdr:colOff>9525</xdr:colOff>
                    <xdr:row>554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7" r:id="rId1942" name="Check Box 1939">
              <controlPr defaultSize="0" autoFill="0" autoLine="0" autoPict="0">
                <anchor moveWithCells="1">
                  <from>
                    <xdr:col>0</xdr:col>
                    <xdr:colOff>0</xdr:colOff>
                    <xdr:row>553</xdr:row>
                    <xdr:rowOff>0</xdr:rowOff>
                  </from>
                  <to>
                    <xdr:col>0</xdr:col>
                    <xdr:colOff>9525</xdr:colOff>
                    <xdr:row>554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8" r:id="rId1943" name="Check Box 1940">
              <controlPr defaultSize="0" autoFill="0" autoLine="0" autoPict="0">
                <anchor moveWithCells="1">
                  <from>
                    <xdr:col>0</xdr:col>
                    <xdr:colOff>0</xdr:colOff>
                    <xdr:row>554</xdr:row>
                    <xdr:rowOff>0</xdr:rowOff>
                  </from>
                  <to>
                    <xdr:col>0</xdr:col>
                    <xdr:colOff>9525</xdr:colOff>
                    <xdr:row>555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9" r:id="rId1944" name="Check Box 1941">
              <controlPr defaultSize="0" autoFill="0" autoLine="0" autoPict="0">
                <anchor moveWithCells="1">
                  <from>
                    <xdr:col>0</xdr:col>
                    <xdr:colOff>0</xdr:colOff>
                    <xdr:row>554</xdr:row>
                    <xdr:rowOff>0</xdr:rowOff>
                  </from>
                  <to>
                    <xdr:col>0</xdr:col>
                    <xdr:colOff>9525</xdr:colOff>
                    <xdr:row>555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0" r:id="rId1945" name="Check Box 1942">
              <controlPr defaultSize="0" autoFill="0" autoLine="0" autoPict="0">
                <anchor moveWithCells="1">
                  <from>
                    <xdr:col>0</xdr:col>
                    <xdr:colOff>0</xdr:colOff>
                    <xdr:row>556</xdr:row>
                    <xdr:rowOff>0</xdr:rowOff>
                  </from>
                  <to>
                    <xdr:col>0</xdr:col>
                    <xdr:colOff>9525</xdr:colOff>
                    <xdr:row>557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1" r:id="rId1946" name="Check Box 1943">
              <controlPr defaultSize="0" autoFill="0" autoLine="0" autoPict="0">
                <anchor moveWithCells="1">
                  <from>
                    <xdr:col>0</xdr:col>
                    <xdr:colOff>0</xdr:colOff>
                    <xdr:row>556</xdr:row>
                    <xdr:rowOff>0</xdr:rowOff>
                  </from>
                  <to>
                    <xdr:col>0</xdr:col>
                    <xdr:colOff>9525</xdr:colOff>
                    <xdr:row>557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2" r:id="rId1947" name="Check Box 1944">
              <controlPr defaultSize="0" autoFill="0" autoLine="0" autoPict="0">
                <anchor moveWithCells="1">
                  <from>
                    <xdr:col>0</xdr:col>
                    <xdr:colOff>0</xdr:colOff>
                    <xdr:row>556</xdr:row>
                    <xdr:rowOff>0</xdr:rowOff>
                  </from>
                  <to>
                    <xdr:col>0</xdr:col>
                    <xdr:colOff>9525</xdr:colOff>
                    <xdr:row>557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" r:id="rId1948" name="Check Box 1945">
              <controlPr defaultSize="0" autoFill="0" autoLine="0" autoPict="0">
                <anchor moveWithCells="1">
                  <from>
                    <xdr:col>0</xdr:col>
                    <xdr:colOff>0</xdr:colOff>
                    <xdr:row>556</xdr:row>
                    <xdr:rowOff>0</xdr:rowOff>
                  </from>
                  <to>
                    <xdr:col>0</xdr:col>
                    <xdr:colOff>9525</xdr:colOff>
                    <xdr:row>557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" r:id="rId1949" name="Check Box 1946">
              <controlPr defaultSize="0" autoFill="0" autoLine="0" autoPict="0">
                <anchor moveWithCells="1">
                  <from>
                    <xdr:col>0</xdr:col>
                    <xdr:colOff>0</xdr:colOff>
                    <xdr:row>557</xdr:row>
                    <xdr:rowOff>0</xdr:rowOff>
                  </from>
                  <to>
                    <xdr:col>0</xdr:col>
                    <xdr:colOff>9525</xdr:colOff>
                    <xdr:row>558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" r:id="rId1950" name="Check Box 1947">
              <controlPr defaultSize="0" autoFill="0" autoLine="0" autoPict="0">
                <anchor moveWithCells="1">
                  <from>
                    <xdr:col>0</xdr:col>
                    <xdr:colOff>0</xdr:colOff>
                    <xdr:row>557</xdr:row>
                    <xdr:rowOff>0</xdr:rowOff>
                  </from>
                  <to>
                    <xdr:col>0</xdr:col>
                    <xdr:colOff>9525</xdr:colOff>
                    <xdr:row>558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" r:id="rId1951" name="Check Box 1948">
              <controlPr defaultSize="0" autoFill="0" autoLine="0" autoPict="0">
                <anchor moveWithCells="1">
                  <from>
                    <xdr:col>0</xdr:col>
                    <xdr:colOff>0</xdr:colOff>
                    <xdr:row>559</xdr:row>
                    <xdr:rowOff>0</xdr:rowOff>
                  </from>
                  <to>
                    <xdr:col>0</xdr:col>
                    <xdr:colOff>9525</xdr:colOff>
                    <xdr:row>560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" r:id="rId1952" name="Check Box 1949">
              <controlPr defaultSize="0" autoFill="0" autoLine="0" autoPict="0">
                <anchor moveWithCells="1">
                  <from>
                    <xdr:col>0</xdr:col>
                    <xdr:colOff>0</xdr:colOff>
                    <xdr:row>559</xdr:row>
                    <xdr:rowOff>0</xdr:rowOff>
                  </from>
                  <to>
                    <xdr:col>0</xdr:col>
                    <xdr:colOff>9525</xdr:colOff>
                    <xdr:row>560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" r:id="rId1953" name="Check Box 1950">
              <controlPr defaultSize="0" autoFill="0" autoLine="0" autoPict="0">
                <anchor moveWithCells="1">
                  <from>
                    <xdr:col>0</xdr:col>
                    <xdr:colOff>0</xdr:colOff>
                    <xdr:row>559</xdr:row>
                    <xdr:rowOff>0</xdr:rowOff>
                  </from>
                  <to>
                    <xdr:col>0</xdr:col>
                    <xdr:colOff>9525</xdr:colOff>
                    <xdr:row>560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" r:id="rId1954" name="Check Box 1951">
              <controlPr defaultSize="0" autoFill="0" autoLine="0" autoPict="0">
                <anchor moveWithCells="1">
                  <from>
                    <xdr:col>0</xdr:col>
                    <xdr:colOff>0</xdr:colOff>
                    <xdr:row>559</xdr:row>
                    <xdr:rowOff>0</xdr:rowOff>
                  </from>
                  <to>
                    <xdr:col>0</xdr:col>
                    <xdr:colOff>9525</xdr:colOff>
                    <xdr:row>560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" r:id="rId1955" name="Check Box 1952">
              <controlPr defaultSize="0" autoFill="0" autoLine="0" autoPict="0">
                <anchor moveWithCells="1">
                  <from>
                    <xdr:col>0</xdr:col>
                    <xdr:colOff>0</xdr:colOff>
                    <xdr:row>560</xdr:row>
                    <xdr:rowOff>0</xdr:rowOff>
                  </from>
                  <to>
                    <xdr:col>0</xdr:col>
                    <xdr:colOff>9525</xdr:colOff>
                    <xdr:row>561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" r:id="rId1956" name="Check Box 1953">
              <controlPr defaultSize="0" autoFill="0" autoLine="0" autoPict="0">
                <anchor moveWithCells="1">
                  <from>
                    <xdr:col>0</xdr:col>
                    <xdr:colOff>0</xdr:colOff>
                    <xdr:row>560</xdr:row>
                    <xdr:rowOff>0</xdr:rowOff>
                  </from>
                  <to>
                    <xdr:col>0</xdr:col>
                    <xdr:colOff>9525</xdr:colOff>
                    <xdr:row>561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" r:id="rId1957" name="Check Box 1954">
              <controlPr defaultSize="0" autoFill="0" autoLine="0" autoPict="0">
                <anchor moveWithCells="1">
                  <from>
                    <xdr:col>0</xdr:col>
                    <xdr:colOff>0</xdr:colOff>
                    <xdr:row>562</xdr:row>
                    <xdr:rowOff>0</xdr:rowOff>
                  </from>
                  <to>
                    <xdr:col>0</xdr:col>
                    <xdr:colOff>9525</xdr:colOff>
                    <xdr:row>563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" r:id="rId1958" name="Check Box 1955">
              <controlPr defaultSize="0" autoFill="0" autoLine="0" autoPict="0">
                <anchor moveWithCells="1">
                  <from>
                    <xdr:col>0</xdr:col>
                    <xdr:colOff>0</xdr:colOff>
                    <xdr:row>562</xdr:row>
                    <xdr:rowOff>0</xdr:rowOff>
                  </from>
                  <to>
                    <xdr:col>0</xdr:col>
                    <xdr:colOff>9525</xdr:colOff>
                    <xdr:row>563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" r:id="rId1959" name="Check Box 1956">
              <controlPr defaultSize="0" autoFill="0" autoLine="0" autoPict="0">
                <anchor moveWithCells="1">
                  <from>
                    <xdr:col>0</xdr:col>
                    <xdr:colOff>0</xdr:colOff>
                    <xdr:row>562</xdr:row>
                    <xdr:rowOff>0</xdr:rowOff>
                  </from>
                  <to>
                    <xdr:col>0</xdr:col>
                    <xdr:colOff>9525</xdr:colOff>
                    <xdr:row>563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" r:id="rId1960" name="Check Box 1957">
              <controlPr defaultSize="0" autoFill="0" autoLine="0" autoPict="0">
                <anchor moveWithCells="1">
                  <from>
                    <xdr:col>0</xdr:col>
                    <xdr:colOff>0</xdr:colOff>
                    <xdr:row>562</xdr:row>
                    <xdr:rowOff>0</xdr:rowOff>
                  </from>
                  <to>
                    <xdr:col>0</xdr:col>
                    <xdr:colOff>9525</xdr:colOff>
                    <xdr:row>563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" r:id="rId1961" name="Check Box 1958">
              <controlPr defaultSize="0" autoFill="0" autoLine="0" autoPict="0">
                <anchor moveWithCells="1">
                  <from>
                    <xdr:col>0</xdr:col>
                    <xdr:colOff>0</xdr:colOff>
                    <xdr:row>563</xdr:row>
                    <xdr:rowOff>0</xdr:rowOff>
                  </from>
                  <to>
                    <xdr:col>0</xdr:col>
                    <xdr:colOff>9525</xdr:colOff>
                    <xdr:row>564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" r:id="rId1962" name="Check Box 1959">
              <controlPr defaultSize="0" autoFill="0" autoLine="0" autoPict="0">
                <anchor moveWithCells="1">
                  <from>
                    <xdr:col>0</xdr:col>
                    <xdr:colOff>0</xdr:colOff>
                    <xdr:row>563</xdr:row>
                    <xdr:rowOff>0</xdr:rowOff>
                  </from>
                  <to>
                    <xdr:col>0</xdr:col>
                    <xdr:colOff>9525</xdr:colOff>
                    <xdr:row>564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8" r:id="rId1963" name="Check Box 1960">
              <controlPr defaultSize="0" autoFill="0" autoLine="0" autoPict="0">
                <anchor moveWithCells="1">
                  <from>
                    <xdr:col>0</xdr:col>
                    <xdr:colOff>0</xdr:colOff>
                    <xdr:row>565</xdr:row>
                    <xdr:rowOff>0</xdr:rowOff>
                  </from>
                  <to>
                    <xdr:col>0</xdr:col>
                    <xdr:colOff>9525</xdr:colOff>
                    <xdr:row>566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9" r:id="rId1964" name="Check Box 1961">
              <controlPr defaultSize="0" autoFill="0" autoLine="0" autoPict="0">
                <anchor moveWithCells="1">
                  <from>
                    <xdr:col>0</xdr:col>
                    <xdr:colOff>0</xdr:colOff>
                    <xdr:row>565</xdr:row>
                    <xdr:rowOff>0</xdr:rowOff>
                  </from>
                  <to>
                    <xdr:col>0</xdr:col>
                    <xdr:colOff>9525</xdr:colOff>
                    <xdr:row>566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0" r:id="rId1965" name="Check Box 1962">
              <controlPr defaultSize="0" autoFill="0" autoLine="0" autoPict="0">
                <anchor moveWithCells="1">
                  <from>
                    <xdr:col>0</xdr:col>
                    <xdr:colOff>0</xdr:colOff>
                    <xdr:row>565</xdr:row>
                    <xdr:rowOff>0</xdr:rowOff>
                  </from>
                  <to>
                    <xdr:col>0</xdr:col>
                    <xdr:colOff>9525</xdr:colOff>
                    <xdr:row>566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1" r:id="rId1966" name="Check Box 1963">
              <controlPr defaultSize="0" autoFill="0" autoLine="0" autoPict="0">
                <anchor moveWithCells="1">
                  <from>
                    <xdr:col>0</xdr:col>
                    <xdr:colOff>0</xdr:colOff>
                    <xdr:row>565</xdr:row>
                    <xdr:rowOff>0</xdr:rowOff>
                  </from>
                  <to>
                    <xdr:col>0</xdr:col>
                    <xdr:colOff>9525</xdr:colOff>
                    <xdr:row>566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2" r:id="rId1967" name="Check Box 1964">
              <controlPr defaultSize="0" autoFill="0" autoLine="0" autoPict="0">
                <anchor moveWithCells="1">
                  <from>
                    <xdr:col>0</xdr:col>
                    <xdr:colOff>0</xdr:colOff>
                    <xdr:row>566</xdr:row>
                    <xdr:rowOff>0</xdr:rowOff>
                  </from>
                  <to>
                    <xdr:col>0</xdr:col>
                    <xdr:colOff>9525</xdr:colOff>
                    <xdr:row>567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3" r:id="rId1968" name="Check Box 1965">
              <controlPr defaultSize="0" autoFill="0" autoLine="0" autoPict="0">
                <anchor moveWithCells="1">
                  <from>
                    <xdr:col>0</xdr:col>
                    <xdr:colOff>0</xdr:colOff>
                    <xdr:row>566</xdr:row>
                    <xdr:rowOff>0</xdr:rowOff>
                  </from>
                  <to>
                    <xdr:col>0</xdr:col>
                    <xdr:colOff>9525</xdr:colOff>
                    <xdr:row>567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4" r:id="rId1969" name="Check Box 1966">
              <controlPr defaultSize="0" autoFill="0" autoLine="0" autoPict="0">
                <anchor moveWithCells="1">
                  <from>
                    <xdr:col>0</xdr:col>
                    <xdr:colOff>0</xdr:colOff>
                    <xdr:row>568</xdr:row>
                    <xdr:rowOff>0</xdr:rowOff>
                  </from>
                  <to>
                    <xdr:col>0</xdr:col>
                    <xdr:colOff>9525</xdr:colOff>
                    <xdr:row>569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5" r:id="rId1970" name="Check Box 1967">
              <controlPr defaultSize="0" autoFill="0" autoLine="0" autoPict="0">
                <anchor moveWithCells="1">
                  <from>
                    <xdr:col>0</xdr:col>
                    <xdr:colOff>0</xdr:colOff>
                    <xdr:row>568</xdr:row>
                    <xdr:rowOff>0</xdr:rowOff>
                  </from>
                  <to>
                    <xdr:col>0</xdr:col>
                    <xdr:colOff>9525</xdr:colOff>
                    <xdr:row>569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6" r:id="rId1971" name="Check Box 1968">
              <controlPr defaultSize="0" autoFill="0" autoLine="0" autoPict="0">
                <anchor moveWithCells="1">
                  <from>
                    <xdr:col>0</xdr:col>
                    <xdr:colOff>0</xdr:colOff>
                    <xdr:row>568</xdr:row>
                    <xdr:rowOff>0</xdr:rowOff>
                  </from>
                  <to>
                    <xdr:col>0</xdr:col>
                    <xdr:colOff>9525</xdr:colOff>
                    <xdr:row>569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7" r:id="rId1972" name="Check Box 1969">
              <controlPr defaultSize="0" autoFill="0" autoLine="0" autoPict="0">
                <anchor moveWithCells="1">
                  <from>
                    <xdr:col>0</xdr:col>
                    <xdr:colOff>0</xdr:colOff>
                    <xdr:row>568</xdr:row>
                    <xdr:rowOff>0</xdr:rowOff>
                  </from>
                  <to>
                    <xdr:col>0</xdr:col>
                    <xdr:colOff>9525</xdr:colOff>
                    <xdr:row>569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8" r:id="rId1973" name="Check Box 1970">
              <controlPr defaultSize="0" autoFill="0" autoLine="0" autoPict="0">
                <anchor moveWithCells="1">
                  <from>
                    <xdr:col>0</xdr:col>
                    <xdr:colOff>0</xdr:colOff>
                    <xdr:row>569</xdr:row>
                    <xdr:rowOff>0</xdr:rowOff>
                  </from>
                  <to>
                    <xdr:col>0</xdr:col>
                    <xdr:colOff>9525</xdr:colOff>
                    <xdr:row>570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9" r:id="rId1974" name="Check Box 1971">
              <controlPr defaultSize="0" autoFill="0" autoLine="0" autoPict="0">
                <anchor moveWithCells="1">
                  <from>
                    <xdr:col>0</xdr:col>
                    <xdr:colOff>0</xdr:colOff>
                    <xdr:row>569</xdr:row>
                    <xdr:rowOff>0</xdr:rowOff>
                  </from>
                  <to>
                    <xdr:col>0</xdr:col>
                    <xdr:colOff>9525</xdr:colOff>
                    <xdr:row>570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0" r:id="rId1975" name="Check Box 1972">
              <controlPr defaultSize="0" autoFill="0" autoLine="0" autoPict="0">
                <anchor moveWithCells="1">
                  <from>
                    <xdr:col>0</xdr:col>
                    <xdr:colOff>0</xdr:colOff>
                    <xdr:row>571</xdr:row>
                    <xdr:rowOff>0</xdr:rowOff>
                  </from>
                  <to>
                    <xdr:col>0</xdr:col>
                    <xdr:colOff>9525</xdr:colOff>
                    <xdr:row>572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1" r:id="rId1976" name="Check Box 1973">
              <controlPr defaultSize="0" autoFill="0" autoLine="0" autoPict="0">
                <anchor moveWithCells="1">
                  <from>
                    <xdr:col>0</xdr:col>
                    <xdr:colOff>0</xdr:colOff>
                    <xdr:row>571</xdr:row>
                    <xdr:rowOff>0</xdr:rowOff>
                  </from>
                  <to>
                    <xdr:col>0</xdr:col>
                    <xdr:colOff>9525</xdr:colOff>
                    <xdr:row>572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2" r:id="rId1977" name="Check Box 1974">
              <controlPr defaultSize="0" autoFill="0" autoLine="0" autoPict="0">
                <anchor moveWithCells="1">
                  <from>
                    <xdr:col>0</xdr:col>
                    <xdr:colOff>0</xdr:colOff>
                    <xdr:row>571</xdr:row>
                    <xdr:rowOff>0</xdr:rowOff>
                  </from>
                  <to>
                    <xdr:col>0</xdr:col>
                    <xdr:colOff>9525</xdr:colOff>
                    <xdr:row>572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3" r:id="rId1978" name="Check Box 1975">
              <controlPr defaultSize="0" autoFill="0" autoLine="0" autoPict="0">
                <anchor moveWithCells="1">
                  <from>
                    <xdr:col>0</xdr:col>
                    <xdr:colOff>0</xdr:colOff>
                    <xdr:row>571</xdr:row>
                    <xdr:rowOff>0</xdr:rowOff>
                  </from>
                  <to>
                    <xdr:col>0</xdr:col>
                    <xdr:colOff>9525</xdr:colOff>
                    <xdr:row>572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4" r:id="rId1979" name="Check Box 1976">
              <controlPr defaultSize="0" autoFill="0" autoLine="0" autoPict="0">
                <anchor moveWithCells="1">
                  <from>
                    <xdr:col>0</xdr:col>
                    <xdr:colOff>0</xdr:colOff>
                    <xdr:row>572</xdr:row>
                    <xdr:rowOff>0</xdr:rowOff>
                  </from>
                  <to>
                    <xdr:col>0</xdr:col>
                    <xdr:colOff>9525</xdr:colOff>
                    <xdr:row>573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5" r:id="rId1980" name="Check Box 1977">
              <controlPr defaultSize="0" autoFill="0" autoLine="0" autoPict="0">
                <anchor moveWithCells="1">
                  <from>
                    <xdr:col>0</xdr:col>
                    <xdr:colOff>0</xdr:colOff>
                    <xdr:row>572</xdr:row>
                    <xdr:rowOff>0</xdr:rowOff>
                  </from>
                  <to>
                    <xdr:col>0</xdr:col>
                    <xdr:colOff>9525</xdr:colOff>
                    <xdr:row>573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6" r:id="rId1981" name="Check Box 1978">
              <controlPr defaultSize="0" autoFill="0" autoLine="0" autoPict="0">
                <anchor moveWithCells="1">
                  <from>
                    <xdr:col>0</xdr:col>
                    <xdr:colOff>0</xdr:colOff>
                    <xdr:row>574</xdr:row>
                    <xdr:rowOff>0</xdr:rowOff>
                  </from>
                  <to>
                    <xdr:col>0</xdr:col>
                    <xdr:colOff>9525</xdr:colOff>
                    <xdr:row>575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7" r:id="rId1982" name="Check Box 1979">
              <controlPr defaultSize="0" autoFill="0" autoLine="0" autoPict="0">
                <anchor moveWithCells="1">
                  <from>
                    <xdr:col>0</xdr:col>
                    <xdr:colOff>0</xdr:colOff>
                    <xdr:row>574</xdr:row>
                    <xdr:rowOff>0</xdr:rowOff>
                  </from>
                  <to>
                    <xdr:col>0</xdr:col>
                    <xdr:colOff>9525</xdr:colOff>
                    <xdr:row>575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8" r:id="rId1983" name="Check Box 1980">
              <controlPr defaultSize="0" autoFill="0" autoLine="0" autoPict="0">
                <anchor moveWithCells="1">
                  <from>
                    <xdr:col>0</xdr:col>
                    <xdr:colOff>0</xdr:colOff>
                    <xdr:row>574</xdr:row>
                    <xdr:rowOff>0</xdr:rowOff>
                  </from>
                  <to>
                    <xdr:col>0</xdr:col>
                    <xdr:colOff>9525</xdr:colOff>
                    <xdr:row>575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9" r:id="rId1984" name="Check Box 1981">
              <controlPr defaultSize="0" autoFill="0" autoLine="0" autoPict="0">
                <anchor moveWithCells="1">
                  <from>
                    <xdr:col>0</xdr:col>
                    <xdr:colOff>0</xdr:colOff>
                    <xdr:row>574</xdr:row>
                    <xdr:rowOff>0</xdr:rowOff>
                  </from>
                  <to>
                    <xdr:col>0</xdr:col>
                    <xdr:colOff>9525</xdr:colOff>
                    <xdr:row>575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0" r:id="rId1985" name="Check Box 1982">
              <controlPr defaultSize="0" autoFill="0" autoLine="0" autoPict="0">
                <anchor moveWithCells="1">
                  <from>
                    <xdr:col>0</xdr:col>
                    <xdr:colOff>0</xdr:colOff>
                    <xdr:row>575</xdr:row>
                    <xdr:rowOff>0</xdr:rowOff>
                  </from>
                  <to>
                    <xdr:col>0</xdr:col>
                    <xdr:colOff>9525</xdr:colOff>
                    <xdr:row>576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1" r:id="rId1986" name="Check Box 1983">
              <controlPr defaultSize="0" autoFill="0" autoLine="0" autoPict="0">
                <anchor moveWithCells="1">
                  <from>
                    <xdr:col>0</xdr:col>
                    <xdr:colOff>0</xdr:colOff>
                    <xdr:row>575</xdr:row>
                    <xdr:rowOff>0</xdr:rowOff>
                  </from>
                  <to>
                    <xdr:col>0</xdr:col>
                    <xdr:colOff>9525</xdr:colOff>
                    <xdr:row>576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2" r:id="rId1987" name="Check Box 1984">
              <controlPr defaultSize="0" autoFill="0" autoLine="0" autoPict="0">
                <anchor moveWithCells="1">
                  <from>
                    <xdr:col>0</xdr:col>
                    <xdr:colOff>0</xdr:colOff>
                    <xdr:row>577</xdr:row>
                    <xdr:rowOff>0</xdr:rowOff>
                  </from>
                  <to>
                    <xdr:col>0</xdr:col>
                    <xdr:colOff>9525</xdr:colOff>
                    <xdr:row>578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3" r:id="rId1988" name="Check Box 1985">
              <controlPr defaultSize="0" autoFill="0" autoLine="0" autoPict="0">
                <anchor moveWithCells="1">
                  <from>
                    <xdr:col>0</xdr:col>
                    <xdr:colOff>0</xdr:colOff>
                    <xdr:row>577</xdr:row>
                    <xdr:rowOff>0</xdr:rowOff>
                  </from>
                  <to>
                    <xdr:col>0</xdr:col>
                    <xdr:colOff>9525</xdr:colOff>
                    <xdr:row>578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4" r:id="rId1989" name="Check Box 1986">
              <controlPr defaultSize="0" autoFill="0" autoLine="0" autoPict="0">
                <anchor moveWithCells="1">
                  <from>
                    <xdr:col>0</xdr:col>
                    <xdr:colOff>0</xdr:colOff>
                    <xdr:row>577</xdr:row>
                    <xdr:rowOff>0</xdr:rowOff>
                  </from>
                  <to>
                    <xdr:col>0</xdr:col>
                    <xdr:colOff>9525</xdr:colOff>
                    <xdr:row>578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5" r:id="rId1990" name="Check Box 1987">
              <controlPr defaultSize="0" autoFill="0" autoLine="0" autoPict="0">
                <anchor moveWithCells="1">
                  <from>
                    <xdr:col>0</xdr:col>
                    <xdr:colOff>0</xdr:colOff>
                    <xdr:row>577</xdr:row>
                    <xdr:rowOff>0</xdr:rowOff>
                  </from>
                  <to>
                    <xdr:col>0</xdr:col>
                    <xdr:colOff>9525</xdr:colOff>
                    <xdr:row>578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6" r:id="rId1991" name="Check Box 1988">
              <controlPr defaultSize="0" autoFill="0" autoLine="0" autoPict="0">
                <anchor moveWithCells="1">
                  <from>
                    <xdr:col>0</xdr:col>
                    <xdr:colOff>0</xdr:colOff>
                    <xdr:row>578</xdr:row>
                    <xdr:rowOff>0</xdr:rowOff>
                  </from>
                  <to>
                    <xdr:col>0</xdr:col>
                    <xdr:colOff>9525</xdr:colOff>
                    <xdr:row>579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7" r:id="rId1992" name="Check Box 1989">
              <controlPr defaultSize="0" autoFill="0" autoLine="0" autoPict="0">
                <anchor moveWithCells="1">
                  <from>
                    <xdr:col>0</xdr:col>
                    <xdr:colOff>0</xdr:colOff>
                    <xdr:row>578</xdr:row>
                    <xdr:rowOff>0</xdr:rowOff>
                  </from>
                  <to>
                    <xdr:col>0</xdr:col>
                    <xdr:colOff>9525</xdr:colOff>
                    <xdr:row>579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8" r:id="rId1993" name="Check Box 1990">
              <controlPr defaultSize="0" autoFill="0" autoLine="0" autoPict="0">
                <anchor moveWithCells="1">
                  <from>
                    <xdr:col>0</xdr:col>
                    <xdr:colOff>0</xdr:colOff>
                    <xdr:row>580</xdr:row>
                    <xdr:rowOff>0</xdr:rowOff>
                  </from>
                  <to>
                    <xdr:col>0</xdr:col>
                    <xdr:colOff>9525</xdr:colOff>
                    <xdr:row>581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9" r:id="rId1994" name="Check Box 1991">
              <controlPr defaultSize="0" autoFill="0" autoLine="0" autoPict="0">
                <anchor moveWithCells="1">
                  <from>
                    <xdr:col>0</xdr:col>
                    <xdr:colOff>0</xdr:colOff>
                    <xdr:row>580</xdr:row>
                    <xdr:rowOff>0</xdr:rowOff>
                  </from>
                  <to>
                    <xdr:col>0</xdr:col>
                    <xdr:colOff>9525</xdr:colOff>
                    <xdr:row>581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0" r:id="rId1995" name="Check Box 1992">
              <controlPr defaultSize="0" autoFill="0" autoLine="0" autoPict="0">
                <anchor moveWithCells="1">
                  <from>
                    <xdr:col>0</xdr:col>
                    <xdr:colOff>0</xdr:colOff>
                    <xdr:row>580</xdr:row>
                    <xdr:rowOff>0</xdr:rowOff>
                  </from>
                  <to>
                    <xdr:col>0</xdr:col>
                    <xdr:colOff>9525</xdr:colOff>
                    <xdr:row>581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1" r:id="rId1996" name="Check Box 1993">
              <controlPr defaultSize="0" autoFill="0" autoLine="0" autoPict="0">
                <anchor moveWithCells="1">
                  <from>
                    <xdr:col>0</xdr:col>
                    <xdr:colOff>0</xdr:colOff>
                    <xdr:row>580</xdr:row>
                    <xdr:rowOff>0</xdr:rowOff>
                  </from>
                  <to>
                    <xdr:col>0</xdr:col>
                    <xdr:colOff>9525</xdr:colOff>
                    <xdr:row>581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2" r:id="rId1997" name="Check Box 1994">
              <controlPr defaultSize="0" autoFill="0" autoLine="0" autoPict="0">
                <anchor moveWithCells="1">
                  <from>
                    <xdr:col>0</xdr:col>
                    <xdr:colOff>0</xdr:colOff>
                    <xdr:row>581</xdr:row>
                    <xdr:rowOff>0</xdr:rowOff>
                  </from>
                  <to>
                    <xdr:col>0</xdr:col>
                    <xdr:colOff>9525</xdr:colOff>
                    <xdr:row>582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3" r:id="rId1998" name="Check Box 1995">
              <controlPr defaultSize="0" autoFill="0" autoLine="0" autoPict="0">
                <anchor moveWithCells="1">
                  <from>
                    <xdr:col>0</xdr:col>
                    <xdr:colOff>0</xdr:colOff>
                    <xdr:row>581</xdr:row>
                    <xdr:rowOff>0</xdr:rowOff>
                  </from>
                  <to>
                    <xdr:col>0</xdr:col>
                    <xdr:colOff>9525</xdr:colOff>
                    <xdr:row>582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4" r:id="rId1999" name="Check Box 1996">
              <controlPr defaultSize="0" autoFill="0" autoLine="0" autoPict="0">
                <anchor moveWithCells="1">
                  <from>
                    <xdr:col>0</xdr:col>
                    <xdr:colOff>0</xdr:colOff>
                    <xdr:row>583</xdr:row>
                    <xdr:rowOff>0</xdr:rowOff>
                  </from>
                  <to>
                    <xdr:col>0</xdr:col>
                    <xdr:colOff>9525</xdr:colOff>
                    <xdr:row>584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5" r:id="rId2000" name="Check Box 1997">
              <controlPr defaultSize="0" autoFill="0" autoLine="0" autoPict="0">
                <anchor moveWithCells="1">
                  <from>
                    <xdr:col>0</xdr:col>
                    <xdr:colOff>0</xdr:colOff>
                    <xdr:row>583</xdr:row>
                    <xdr:rowOff>0</xdr:rowOff>
                  </from>
                  <to>
                    <xdr:col>0</xdr:col>
                    <xdr:colOff>9525</xdr:colOff>
                    <xdr:row>584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6" r:id="rId2001" name="Check Box 1998">
              <controlPr defaultSize="0" autoFill="0" autoLine="0" autoPict="0">
                <anchor moveWithCells="1">
                  <from>
                    <xdr:col>0</xdr:col>
                    <xdr:colOff>0</xdr:colOff>
                    <xdr:row>583</xdr:row>
                    <xdr:rowOff>0</xdr:rowOff>
                  </from>
                  <to>
                    <xdr:col>0</xdr:col>
                    <xdr:colOff>9525</xdr:colOff>
                    <xdr:row>584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7" r:id="rId2002" name="Check Box 1999">
              <controlPr defaultSize="0" autoFill="0" autoLine="0" autoPict="0">
                <anchor moveWithCells="1">
                  <from>
                    <xdr:col>0</xdr:col>
                    <xdr:colOff>0</xdr:colOff>
                    <xdr:row>583</xdr:row>
                    <xdr:rowOff>0</xdr:rowOff>
                  </from>
                  <to>
                    <xdr:col>0</xdr:col>
                    <xdr:colOff>9525</xdr:colOff>
                    <xdr:row>584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8" r:id="rId2003" name="Check Box 2000">
              <controlPr defaultSize="0" autoFill="0" autoLine="0" autoPict="0">
                <anchor moveWithCells="1">
                  <from>
                    <xdr:col>0</xdr:col>
                    <xdr:colOff>0</xdr:colOff>
                    <xdr:row>584</xdr:row>
                    <xdr:rowOff>0</xdr:rowOff>
                  </from>
                  <to>
                    <xdr:col>0</xdr:col>
                    <xdr:colOff>9525</xdr:colOff>
                    <xdr:row>585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9" r:id="rId2004" name="Check Box 2001">
              <controlPr defaultSize="0" autoFill="0" autoLine="0" autoPict="0">
                <anchor moveWithCells="1">
                  <from>
                    <xdr:col>0</xdr:col>
                    <xdr:colOff>0</xdr:colOff>
                    <xdr:row>584</xdr:row>
                    <xdr:rowOff>0</xdr:rowOff>
                  </from>
                  <to>
                    <xdr:col>0</xdr:col>
                    <xdr:colOff>9525</xdr:colOff>
                    <xdr:row>585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0" r:id="rId2005" name="Check Box 2002">
              <controlPr defaultSize="0" autoFill="0" autoLine="0" autoPict="0">
                <anchor moveWithCells="1">
                  <from>
                    <xdr:col>0</xdr:col>
                    <xdr:colOff>0</xdr:colOff>
                    <xdr:row>586</xdr:row>
                    <xdr:rowOff>0</xdr:rowOff>
                  </from>
                  <to>
                    <xdr:col>0</xdr:col>
                    <xdr:colOff>9525</xdr:colOff>
                    <xdr:row>587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1" r:id="rId2006" name="Check Box 2003">
              <controlPr defaultSize="0" autoFill="0" autoLine="0" autoPict="0">
                <anchor moveWithCells="1">
                  <from>
                    <xdr:col>0</xdr:col>
                    <xdr:colOff>0</xdr:colOff>
                    <xdr:row>586</xdr:row>
                    <xdr:rowOff>0</xdr:rowOff>
                  </from>
                  <to>
                    <xdr:col>0</xdr:col>
                    <xdr:colOff>9525</xdr:colOff>
                    <xdr:row>587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2" r:id="rId2007" name="Check Box 2004">
              <controlPr defaultSize="0" autoFill="0" autoLine="0" autoPict="0">
                <anchor moveWithCells="1">
                  <from>
                    <xdr:col>0</xdr:col>
                    <xdr:colOff>0</xdr:colOff>
                    <xdr:row>586</xdr:row>
                    <xdr:rowOff>0</xdr:rowOff>
                  </from>
                  <to>
                    <xdr:col>0</xdr:col>
                    <xdr:colOff>9525</xdr:colOff>
                    <xdr:row>587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3" r:id="rId2008" name="Check Box 2005">
              <controlPr defaultSize="0" autoFill="0" autoLine="0" autoPict="0">
                <anchor moveWithCells="1">
                  <from>
                    <xdr:col>0</xdr:col>
                    <xdr:colOff>0</xdr:colOff>
                    <xdr:row>586</xdr:row>
                    <xdr:rowOff>0</xdr:rowOff>
                  </from>
                  <to>
                    <xdr:col>0</xdr:col>
                    <xdr:colOff>9525</xdr:colOff>
                    <xdr:row>587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4" r:id="rId2009" name="Check Box 2006">
              <controlPr defaultSize="0" autoFill="0" autoLine="0" autoPict="0">
                <anchor moveWithCells="1">
                  <from>
                    <xdr:col>0</xdr:col>
                    <xdr:colOff>0</xdr:colOff>
                    <xdr:row>587</xdr:row>
                    <xdr:rowOff>0</xdr:rowOff>
                  </from>
                  <to>
                    <xdr:col>0</xdr:col>
                    <xdr:colOff>9525</xdr:colOff>
                    <xdr:row>588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5" r:id="rId2010" name="Check Box 2007">
              <controlPr defaultSize="0" autoFill="0" autoLine="0" autoPict="0">
                <anchor moveWithCells="1">
                  <from>
                    <xdr:col>0</xdr:col>
                    <xdr:colOff>0</xdr:colOff>
                    <xdr:row>587</xdr:row>
                    <xdr:rowOff>0</xdr:rowOff>
                  </from>
                  <to>
                    <xdr:col>0</xdr:col>
                    <xdr:colOff>9525</xdr:colOff>
                    <xdr:row>588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6" r:id="rId2011" name="Check Box 2008">
              <controlPr defaultSize="0" autoFill="0" autoLine="0" autoPict="0">
                <anchor moveWithCells="1">
                  <from>
                    <xdr:col>0</xdr:col>
                    <xdr:colOff>0</xdr:colOff>
                    <xdr:row>589</xdr:row>
                    <xdr:rowOff>0</xdr:rowOff>
                  </from>
                  <to>
                    <xdr:col>0</xdr:col>
                    <xdr:colOff>9525</xdr:colOff>
                    <xdr:row>590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7" r:id="rId2012" name="Check Box 2009">
              <controlPr defaultSize="0" autoFill="0" autoLine="0" autoPict="0">
                <anchor moveWithCells="1">
                  <from>
                    <xdr:col>0</xdr:col>
                    <xdr:colOff>0</xdr:colOff>
                    <xdr:row>589</xdr:row>
                    <xdr:rowOff>0</xdr:rowOff>
                  </from>
                  <to>
                    <xdr:col>0</xdr:col>
                    <xdr:colOff>9525</xdr:colOff>
                    <xdr:row>590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8" r:id="rId2013" name="Check Box 2010">
              <controlPr defaultSize="0" autoFill="0" autoLine="0" autoPict="0">
                <anchor moveWithCells="1">
                  <from>
                    <xdr:col>0</xdr:col>
                    <xdr:colOff>0</xdr:colOff>
                    <xdr:row>589</xdr:row>
                    <xdr:rowOff>0</xdr:rowOff>
                  </from>
                  <to>
                    <xdr:col>0</xdr:col>
                    <xdr:colOff>9525</xdr:colOff>
                    <xdr:row>590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9" r:id="rId2014" name="Check Box 2011">
              <controlPr defaultSize="0" autoFill="0" autoLine="0" autoPict="0">
                <anchor moveWithCells="1">
                  <from>
                    <xdr:col>0</xdr:col>
                    <xdr:colOff>0</xdr:colOff>
                    <xdr:row>589</xdr:row>
                    <xdr:rowOff>0</xdr:rowOff>
                  </from>
                  <to>
                    <xdr:col>0</xdr:col>
                    <xdr:colOff>9525</xdr:colOff>
                    <xdr:row>590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0" r:id="rId2015" name="Check Box 2012">
              <controlPr defaultSize="0" autoFill="0" autoLine="0" autoPict="0">
                <anchor moveWithCells="1">
                  <from>
                    <xdr:col>0</xdr:col>
                    <xdr:colOff>0</xdr:colOff>
                    <xdr:row>590</xdr:row>
                    <xdr:rowOff>0</xdr:rowOff>
                  </from>
                  <to>
                    <xdr:col>0</xdr:col>
                    <xdr:colOff>9525</xdr:colOff>
                    <xdr:row>591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1" r:id="rId2016" name="Check Box 2013">
              <controlPr defaultSize="0" autoFill="0" autoLine="0" autoPict="0">
                <anchor moveWithCells="1">
                  <from>
                    <xdr:col>0</xdr:col>
                    <xdr:colOff>0</xdr:colOff>
                    <xdr:row>590</xdr:row>
                    <xdr:rowOff>0</xdr:rowOff>
                  </from>
                  <to>
                    <xdr:col>0</xdr:col>
                    <xdr:colOff>9525</xdr:colOff>
                    <xdr:row>591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2" r:id="rId2017" name="Check Box 2014">
              <controlPr defaultSize="0" autoFill="0" autoLine="0" autoPict="0">
                <anchor moveWithCells="1">
                  <from>
                    <xdr:col>0</xdr:col>
                    <xdr:colOff>0</xdr:colOff>
                    <xdr:row>592</xdr:row>
                    <xdr:rowOff>0</xdr:rowOff>
                  </from>
                  <to>
                    <xdr:col>0</xdr:col>
                    <xdr:colOff>9525</xdr:colOff>
                    <xdr:row>593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3" r:id="rId2018" name="Check Box 2015">
              <controlPr defaultSize="0" autoFill="0" autoLine="0" autoPict="0">
                <anchor moveWithCells="1">
                  <from>
                    <xdr:col>0</xdr:col>
                    <xdr:colOff>0</xdr:colOff>
                    <xdr:row>592</xdr:row>
                    <xdr:rowOff>0</xdr:rowOff>
                  </from>
                  <to>
                    <xdr:col>0</xdr:col>
                    <xdr:colOff>9525</xdr:colOff>
                    <xdr:row>593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4" r:id="rId2019" name="Check Box 2016">
              <controlPr defaultSize="0" autoFill="0" autoLine="0" autoPict="0">
                <anchor moveWithCells="1">
                  <from>
                    <xdr:col>0</xdr:col>
                    <xdr:colOff>0</xdr:colOff>
                    <xdr:row>592</xdr:row>
                    <xdr:rowOff>0</xdr:rowOff>
                  </from>
                  <to>
                    <xdr:col>0</xdr:col>
                    <xdr:colOff>9525</xdr:colOff>
                    <xdr:row>593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5" r:id="rId2020" name="Check Box 2017">
              <controlPr defaultSize="0" autoFill="0" autoLine="0" autoPict="0">
                <anchor moveWithCells="1">
                  <from>
                    <xdr:col>0</xdr:col>
                    <xdr:colOff>0</xdr:colOff>
                    <xdr:row>592</xdr:row>
                    <xdr:rowOff>0</xdr:rowOff>
                  </from>
                  <to>
                    <xdr:col>0</xdr:col>
                    <xdr:colOff>9525</xdr:colOff>
                    <xdr:row>593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6" r:id="rId2021" name="Check Box 2018">
              <controlPr defaultSize="0" autoFill="0" autoLine="0" autoPict="0">
                <anchor moveWithCells="1">
                  <from>
                    <xdr:col>0</xdr:col>
                    <xdr:colOff>0</xdr:colOff>
                    <xdr:row>593</xdr:row>
                    <xdr:rowOff>0</xdr:rowOff>
                  </from>
                  <to>
                    <xdr:col>0</xdr:col>
                    <xdr:colOff>9525</xdr:colOff>
                    <xdr:row>594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7" r:id="rId2022" name="Check Box 2019">
              <controlPr defaultSize="0" autoFill="0" autoLine="0" autoPict="0">
                <anchor moveWithCells="1">
                  <from>
                    <xdr:col>0</xdr:col>
                    <xdr:colOff>0</xdr:colOff>
                    <xdr:row>593</xdr:row>
                    <xdr:rowOff>0</xdr:rowOff>
                  </from>
                  <to>
                    <xdr:col>0</xdr:col>
                    <xdr:colOff>9525</xdr:colOff>
                    <xdr:row>594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8" r:id="rId2023" name="Check Box 2020">
              <controlPr defaultSize="0" autoFill="0" autoLine="0" autoPict="0">
                <anchor moveWithCells="1">
                  <from>
                    <xdr:col>0</xdr:col>
                    <xdr:colOff>0</xdr:colOff>
                    <xdr:row>595</xdr:row>
                    <xdr:rowOff>0</xdr:rowOff>
                  </from>
                  <to>
                    <xdr:col>0</xdr:col>
                    <xdr:colOff>9525</xdr:colOff>
                    <xdr:row>596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9" r:id="rId2024" name="Check Box 2021">
              <controlPr defaultSize="0" autoFill="0" autoLine="0" autoPict="0">
                <anchor moveWithCells="1">
                  <from>
                    <xdr:col>0</xdr:col>
                    <xdr:colOff>0</xdr:colOff>
                    <xdr:row>595</xdr:row>
                    <xdr:rowOff>0</xdr:rowOff>
                  </from>
                  <to>
                    <xdr:col>0</xdr:col>
                    <xdr:colOff>9525</xdr:colOff>
                    <xdr:row>596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0" r:id="rId2025" name="Check Box 2022">
              <controlPr defaultSize="0" autoFill="0" autoLine="0" autoPict="0">
                <anchor moveWithCells="1">
                  <from>
                    <xdr:col>0</xdr:col>
                    <xdr:colOff>0</xdr:colOff>
                    <xdr:row>595</xdr:row>
                    <xdr:rowOff>0</xdr:rowOff>
                  </from>
                  <to>
                    <xdr:col>0</xdr:col>
                    <xdr:colOff>9525</xdr:colOff>
                    <xdr:row>596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1" r:id="rId2026" name="Check Box 2023">
              <controlPr defaultSize="0" autoFill="0" autoLine="0" autoPict="0">
                <anchor moveWithCells="1">
                  <from>
                    <xdr:col>0</xdr:col>
                    <xdr:colOff>0</xdr:colOff>
                    <xdr:row>595</xdr:row>
                    <xdr:rowOff>0</xdr:rowOff>
                  </from>
                  <to>
                    <xdr:col>0</xdr:col>
                    <xdr:colOff>9525</xdr:colOff>
                    <xdr:row>596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2" r:id="rId2027" name="Check Box 2024">
              <controlPr defaultSize="0" autoFill="0" autoLine="0" autoPict="0">
                <anchor moveWithCells="1">
                  <from>
                    <xdr:col>0</xdr:col>
                    <xdr:colOff>0</xdr:colOff>
                    <xdr:row>596</xdr:row>
                    <xdr:rowOff>0</xdr:rowOff>
                  </from>
                  <to>
                    <xdr:col>0</xdr:col>
                    <xdr:colOff>9525</xdr:colOff>
                    <xdr:row>597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3" r:id="rId2028" name="Check Box 2025">
              <controlPr defaultSize="0" autoFill="0" autoLine="0" autoPict="0">
                <anchor moveWithCells="1">
                  <from>
                    <xdr:col>0</xdr:col>
                    <xdr:colOff>0</xdr:colOff>
                    <xdr:row>596</xdr:row>
                    <xdr:rowOff>0</xdr:rowOff>
                  </from>
                  <to>
                    <xdr:col>0</xdr:col>
                    <xdr:colOff>9525</xdr:colOff>
                    <xdr:row>597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4" r:id="rId2029" name="Check Box 2026">
              <controlPr defaultSize="0" autoFill="0" autoLine="0" autoPict="0">
                <anchor moveWithCells="1">
                  <from>
                    <xdr:col>0</xdr:col>
                    <xdr:colOff>0</xdr:colOff>
                    <xdr:row>598</xdr:row>
                    <xdr:rowOff>0</xdr:rowOff>
                  </from>
                  <to>
                    <xdr:col>0</xdr:col>
                    <xdr:colOff>9525</xdr:colOff>
                    <xdr:row>599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5" r:id="rId2030" name="Check Box 2027">
              <controlPr defaultSize="0" autoFill="0" autoLine="0" autoPict="0">
                <anchor moveWithCells="1">
                  <from>
                    <xdr:col>0</xdr:col>
                    <xdr:colOff>0</xdr:colOff>
                    <xdr:row>598</xdr:row>
                    <xdr:rowOff>0</xdr:rowOff>
                  </from>
                  <to>
                    <xdr:col>0</xdr:col>
                    <xdr:colOff>9525</xdr:colOff>
                    <xdr:row>599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6" r:id="rId2031" name="Check Box 2028">
              <controlPr defaultSize="0" autoFill="0" autoLine="0" autoPict="0">
                <anchor moveWithCells="1">
                  <from>
                    <xdr:col>0</xdr:col>
                    <xdr:colOff>0</xdr:colOff>
                    <xdr:row>598</xdr:row>
                    <xdr:rowOff>0</xdr:rowOff>
                  </from>
                  <to>
                    <xdr:col>0</xdr:col>
                    <xdr:colOff>9525</xdr:colOff>
                    <xdr:row>599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7" r:id="rId2032" name="Check Box 2029">
              <controlPr defaultSize="0" autoFill="0" autoLine="0" autoPict="0">
                <anchor moveWithCells="1">
                  <from>
                    <xdr:col>0</xdr:col>
                    <xdr:colOff>0</xdr:colOff>
                    <xdr:row>598</xdr:row>
                    <xdr:rowOff>0</xdr:rowOff>
                  </from>
                  <to>
                    <xdr:col>0</xdr:col>
                    <xdr:colOff>9525</xdr:colOff>
                    <xdr:row>599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8" r:id="rId2033" name="Check Box 2030">
              <controlPr defaultSize="0" autoFill="0" autoLine="0" autoPict="0">
                <anchor moveWithCells="1">
                  <from>
                    <xdr:col>0</xdr:col>
                    <xdr:colOff>0</xdr:colOff>
                    <xdr:row>599</xdr:row>
                    <xdr:rowOff>0</xdr:rowOff>
                  </from>
                  <to>
                    <xdr:col>0</xdr:col>
                    <xdr:colOff>9525</xdr:colOff>
                    <xdr:row>600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9" r:id="rId2034" name="Check Box 2031">
              <controlPr defaultSize="0" autoFill="0" autoLine="0" autoPict="0">
                <anchor moveWithCells="1">
                  <from>
                    <xdr:col>0</xdr:col>
                    <xdr:colOff>0</xdr:colOff>
                    <xdr:row>599</xdr:row>
                    <xdr:rowOff>0</xdr:rowOff>
                  </from>
                  <to>
                    <xdr:col>0</xdr:col>
                    <xdr:colOff>9525</xdr:colOff>
                    <xdr:row>600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80" r:id="rId2035" name="Check Box 2032">
              <controlPr defaultSize="0" autoFill="0" autoLine="0" autoPict="0">
                <anchor moveWithCells="1">
                  <from>
                    <xdr:col>0</xdr:col>
                    <xdr:colOff>0</xdr:colOff>
                    <xdr:row>601</xdr:row>
                    <xdr:rowOff>0</xdr:rowOff>
                  </from>
                  <to>
                    <xdr:col>0</xdr:col>
                    <xdr:colOff>9525</xdr:colOff>
                    <xdr:row>602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81" r:id="rId2036" name="Check Box 2033">
              <controlPr defaultSize="0" autoFill="0" autoLine="0" autoPict="0">
                <anchor moveWithCells="1">
                  <from>
                    <xdr:col>0</xdr:col>
                    <xdr:colOff>0</xdr:colOff>
                    <xdr:row>601</xdr:row>
                    <xdr:rowOff>0</xdr:rowOff>
                  </from>
                  <to>
                    <xdr:col>0</xdr:col>
                    <xdr:colOff>9525</xdr:colOff>
                    <xdr:row>602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82" r:id="rId2037" name="Check Box 2034">
              <controlPr defaultSize="0" autoFill="0" autoLine="0" autoPict="0">
                <anchor moveWithCells="1">
                  <from>
                    <xdr:col>0</xdr:col>
                    <xdr:colOff>0</xdr:colOff>
                    <xdr:row>601</xdr:row>
                    <xdr:rowOff>0</xdr:rowOff>
                  </from>
                  <to>
                    <xdr:col>0</xdr:col>
                    <xdr:colOff>9525</xdr:colOff>
                    <xdr:row>602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83" r:id="rId2038" name="Check Box 2035">
              <controlPr defaultSize="0" autoFill="0" autoLine="0" autoPict="0">
                <anchor moveWithCells="1">
                  <from>
                    <xdr:col>0</xdr:col>
                    <xdr:colOff>0</xdr:colOff>
                    <xdr:row>601</xdr:row>
                    <xdr:rowOff>0</xdr:rowOff>
                  </from>
                  <to>
                    <xdr:col>0</xdr:col>
                    <xdr:colOff>9525</xdr:colOff>
                    <xdr:row>602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84" r:id="rId2039" name="Check Box 2036">
              <controlPr defaultSize="0" autoFill="0" autoLine="0" autoPict="0">
                <anchor moveWithCells="1">
                  <from>
                    <xdr:col>0</xdr:col>
                    <xdr:colOff>0</xdr:colOff>
                    <xdr:row>602</xdr:row>
                    <xdr:rowOff>0</xdr:rowOff>
                  </from>
                  <to>
                    <xdr:col>0</xdr:col>
                    <xdr:colOff>9525</xdr:colOff>
                    <xdr:row>603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85" r:id="rId2040" name="Check Box 2037">
              <controlPr defaultSize="0" autoFill="0" autoLine="0" autoPict="0">
                <anchor moveWithCells="1">
                  <from>
                    <xdr:col>0</xdr:col>
                    <xdr:colOff>0</xdr:colOff>
                    <xdr:row>602</xdr:row>
                    <xdr:rowOff>0</xdr:rowOff>
                  </from>
                  <to>
                    <xdr:col>0</xdr:col>
                    <xdr:colOff>9525</xdr:colOff>
                    <xdr:row>603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86" r:id="rId2041" name="Check Box 2038">
              <controlPr defaultSize="0" autoFill="0" autoLine="0" autoPict="0">
                <anchor moveWithCells="1">
                  <from>
                    <xdr:col>0</xdr:col>
                    <xdr:colOff>0</xdr:colOff>
                    <xdr:row>604</xdr:row>
                    <xdr:rowOff>0</xdr:rowOff>
                  </from>
                  <to>
                    <xdr:col>0</xdr:col>
                    <xdr:colOff>9525</xdr:colOff>
                    <xdr:row>605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87" r:id="rId2042" name="Check Box 2039">
              <controlPr defaultSize="0" autoFill="0" autoLine="0" autoPict="0">
                <anchor moveWithCells="1">
                  <from>
                    <xdr:col>0</xdr:col>
                    <xdr:colOff>0</xdr:colOff>
                    <xdr:row>604</xdr:row>
                    <xdr:rowOff>0</xdr:rowOff>
                  </from>
                  <to>
                    <xdr:col>0</xdr:col>
                    <xdr:colOff>9525</xdr:colOff>
                    <xdr:row>605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88" r:id="rId2043" name="Check Box 2040">
              <controlPr defaultSize="0" autoFill="0" autoLine="0" autoPict="0">
                <anchor moveWithCells="1">
                  <from>
                    <xdr:col>0</xdr:col>
                    <xdr:colOff>0</xdr:colOff>
                    <xdr:row>604</xdr:row>
                    <xdr:rowOff>0</xdr:rowOff>
                  </from>
                  <to>
                    <xdr:col>0</xdr:col>
                    <xdr:colOff>9525</xdr:colOff>
                    <xdr:row>605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89" r:id="rId2044" name="Check Box 2041">
              <controlPr defaultSize="0" autoFill="0" autoLine="0" autoPict="0">
                <anchor moveWithCells="1">
                  <from>
                    <xdr:col>0</xdr:col>
                    <xdr:colOff>0</xdr:colOff>
                    <xdr:row>604</xdr:row>
                    <xdr:rowOff>0</xdr:rowOff>
                  </from>
                  <to>
                    <xdr:col>0</xdr:col>
                    <xdr:colOff>9525</xdr:colOff>
                    <xdr:row>605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0" r:id="rId2045" name="Check Box 2042">
              <controlPr defaultSize="0" autoFill="0" autoLine="0" autoPict="0">
                <anchor moveWithCells="1">
                  <from>
                    <xdr:col>0</xdr:col>
                    <xdr:colOff>0</xdr:colOff>
                    <xdr:row>605</xdr:row>
                    <xdr:rowOff>0</xdr:rowOff>
                  </from>
                  <to>
                    <xdr:col>0</xdr:col>
                    <xdr:colOff>9525</xdr:colOff>
                    <xdr:row>606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1" r:id="rId2046" name="Check Box 2043">
              <controlPr defaultSize="0" autoFill="0" autoLine="0" autoPict="0">
                <anchor moveWithCells="1">
                  <from>
                    <xdr:col>0</xdr:col>
                    <xdr:colOff>0</xdr:colOff>
                    <xdr:row>605</xdr:row>
                    <xdr:rowOff>0</xdr:rowOff>
                  </from>
                  <to>
                    <xdr:col>0</xdr:col>
                    <xdr:colOff>9525</xdr:colOff>
                    <xdr:row>606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2" r:id="rId2047" name="Check Box 2044">
              <controlPr defaultSize="0" autoFill="0" autoLine="0" autoPict="0">
                <anchor moveWithCells="1">
                  <from>
                    <xdr:col>0</xdr:col>
                    <xdr:colOff>0</xdr:colOff>
                    <xdr:row>607</xdr:row>
                    <xdr:rowOff>0</xdr:rowOff>
                  </from>
                  <to>
                    <xdr:col>0</xdr:col>
                    <xdr:colOff>9525</xdr:colOff>
                    <xdr:row>608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3" r:id="rId2048" name="Check Box 2045">
              <controlPr defaultSize="0" autoFill="0" autoLine="0" autoPict="0">
                <anchor moveWithCells="1">
                  <from>
                    <xdr:col>0</xdr:col>
                    <xdr:colOff>0</xdr:colOff>
                    <xdr:row>607</xdr:row>
                    <xdr:rowOff>0</xdr:rowOff>
                  </from>
                  <to>
                    <xdr:col>0</xdr:col>
                    <xdr:colOff>9525</xdr:colOff>
                    <xdr:row>608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4" r:id="rId2049" name="Check Box 2046">
              <controlPr defaultSize="0" autoFill="0" autoLine="0" autoPict="0">
                <anchor moveWithCells="1">
                  <from>
                    <xdr:col>0</xdr:col>
                    <xdr:colOff>0</xdr:colOff>
                    <xdr:row>607</xdr:row>
                    <xdr:rowOff>0</xdr:rowOff>
                  </from>
                  <to>
                    <xdr:col>0</xdr:col>
                    <xdr:colOff>9525</xdr:colOff>
                    <xdr:row>608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5" r:id="rId2050" name="Check Box 2047">
              <controlPr defaultSize="0" autoFill="0" autoLine="0" autoPict="0">
                <anchor moveWithCells="1">
                  <from>
                    <xdr:col>0</xdr:col>
                    <xdr:colOff>0</xdr:colOff>
                    <xdr:row>607</xdr:row>
                    <xdr:rowOff>0</xdr:rowOff>
                  </from>
                  <to>
                    <xdr:col>0</xdr:col>
                    <xdr:colOff>9525</xdr:colOff>
                    <xdr:row>608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" r:id="rId2051" name="Check Box 2048">
              <controlPr defaultSize="0" autoFill="0" autoLine="0" autoPict="0">
                <anchor moveWithCells="1">
                  <from>
                    <xdr:col>0</xdr:col>
                    <xdr:colOff>0</xdr:colOff>
                    <xdr:row>608</xdr:row>
                    <xdr:rowOff>0</xdr:rowOff>
                  </from>
                  <to>
                    <xdr:col>0</xdr:col>
                    <xdr:colOff>9525</xdr:colOff>
                    <xdr:row>609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" r:id="rId2052" name="Check Box 2049">
              <controlPr defaultSize="0" autoFill="0" autoLine="0" autoPict="0">
                <anchor moveWithCells="1">
                  <from>
                    <xdr:col>0</xdr:col>
                    <xdr:colOff>0</xdr:colOff>
                    <xdr:row>608</xdr:row>
                    <xdr:rowOff>0</xdr:rowOff>
                  </from>
                  <to>
                    <xdr:col>0</xdr:col>
                    <xdr:colOff>9525</xdr:colOff>
                    <xdr:row>609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2053" name="Check Box 2050">
              <controlPr defaultSize="0" autoFill="0" autoLine="0" autoPict="0">
                <anchor moveWithCells="1">
                  <from>
                    <xdr:col>0</xdr:col>
                    <xdr:colOff>0</xdr:colOff>
                    <xdr:row>610</xdr:row>
                    <xdr:rowOff>0</xdr:rowOff>
                  </from>
                  <to>
                    <xdr:col>0</xdr:col>
                    <xdr:colOff>9525</xdr:colOff>
                    <xdr:row>611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2054" name="Check Box 2051">
              <controlPr defaultSize="0" autoFill="0" autoLine="0" autoPict="0">
                <anchor moveWithCells="1">
                  <from>
                    <xdr:col>0</xdr:col>
                    <xdr:colOff>0</xdr:colOff>
                    <xdr:row>610</xdr:row>
                    <xdr:rowOff>0</xdr:rowOff>
                  </from>
                  <to>
                    <xdr:col>0</xdr:col>
                    <xdr:colOff>9525</xdr:colOff>
                    <xdr:row>611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2055" name="Check Box 2052">
              <controlPr defaultSize="0" autoFill="0" autoLine="0" autoPict="0">
                <anchor moveWithCells="1">
                  <from>
                    <xdr:col>0</xdr:col>
                    <xdr:colOff>0</xdr:colOff>
                    <xdr:row>610</xdr:row>
                    <xdr:rowOff>0</xdr:rowOff>
                  </from>
                  <to>
                    <xdr:col>0</xdr:col>
                    <xdr:colOff>9525</xdr:colOff>
                    <xdr:row>611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2056" name="Check Box 2053">
              <controlPr defaultSize="0" autoFill="0" autoLine="0" autoPict="0">
                <anchor moveWithCells="1">
                  <from>
                    <xdr:col>0</xdr:col>
                    <xdr:colOff>0</xdr:colOff>
                    <xdr:row>610</xdr:row>
                    <xdr:rowOff>0</xdr:rowOff>
                  </from>
                  <to>
                    <xdr:col>0</xdr:col>
                    <xdr:colOff>9525</xdr:colOff>
                    <xdr:row>611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2057" name="Check Box 2054">
              <controlPr defaultSize="0" autoFill="0" autoLine="0" autoPict="0">
                <anchor moveWithCells="1">
                  <from>
                    <xdr:col>0</xdr:col>
                    <xdr:colOff>0</xdr:colOff>
                    <xdr:row>611</xdr:row>
                    <xdr:rowOff>0</xdr:rowOff>
                  </from>
                  <to>
                    <xdr:col>0</xdr:col>
                    <xdr:colOff>9525</xdr:colOff>
                    <xdr:row>612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2058" name="Check Box 2055">
              <controlPr defaultSize="0" autoFill="0" autoLine="0" autoPict="0">
                <anchor moveWithCells="1">
                  <from>
                    <xdr:col>0</xdr:col>
                    <xdr:colOff>0</xdr:colOff>
                    <xdr:row>611</xdr:row>
                    <xdr:rowOff>0</xdr:rowOff>
                  </from>
                  <to>
                    <xdr:col>0</xdr:col>
                    <xdr:colOff>9525</xdr:colOff>
                    <xdr:row>612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2059" name="Check Box 2056">
              <controlPr defaultSize="0" autoFill="0" autoLine="0" autoPict="0">
                <anchor moveWithCells="1">
                  <from>
                    <xdr:col>0</xdr:col>
                    <xdr:colOff>0</xdr:colOff>
                    <xdr:row>613</xdr:row>
                    <xdr:rowOff>0</xdr:rowOff>
                  </from>
                  <to>
                    <xdr:col>0</xdr:col>
                    <xdr:colOff>9525</xdr:colOff>
                    <xdr:row>614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2060" name="Check Box 2057">
              <controlPr defaultSize="0" autoFill="0" autoLine="0" autoPict="0">
                <anchor moveWithCells="1">
                  <from>
                    <xdr:col>0</xdr:col>
                    <xdr:colOff>0</xdr:colOff>
                    <xdr:row>613</xdr:row>
                    <xdr:rowOff>0</xdr:rowOff>
                  </from>
                  <to>
                    <xdr:col>0</xdr:col>
                    <xdr:colOff>9525</xdr:colOff>
                    <xdr:row>614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2061" name="Check Box 2058">
              <controlPr defaultSize="0" autoFill="0" autoLine="0" autoPict="0">
                <anchor moveWithCells="1">
                  <from>
                    <xdr:col>0</xdr:col>
                    <xdr:colOff>0</xdr:colOff>
                    <xdr:row>613</xdr:row>
                    <xdr:rowOff>0</xdr:rowOff>
                  </from>
                  <to>
                    <xdr:col>0</xdr:col>
                    <xdr:colOff>9525</xdr:colOff>
                    <xdr:row>614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2062" name="Check Box 2059">
              <controlPr defaultSize="0" autoFill="0" autoLine="0" autoPict="0">
                <anchor moveWithCells="1">
                  <from>
                    <xdr:col>0</xdr:col>
                    <xdr:colOff>0</xdr:colOff>
                    <xdr:row>613</xdr:row>
                    <xdr:rowOff>0</xdr:rowOff>
                  </from>
                  <to>
                    <xdr:col>0</xdr:col>
                    <xdr:colOff>9525</xdr:colOff>
                    <xdr:row>614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2063" name="Check Box 2060">
              <controlPr defaultSize="0" autoFill="0" autoLine="0" autoPict="0">
                <anchor moveWithCells="1">
                  <from>
                    <xdr:col>0</xdr:col>
                    <xdr:colOff>0</xdr:colOff>
                    <xdr:row>614</xdr:row>
                    <xdr:rowOff>0</xdr:rowOff>
                  </from>
                  <to>
                    <xdr:col>0</xdr:col>
                    <xdr:colOff>9525</xdr:colOff>
                    <xdr:row>615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2064" name="Check Box 2061">
              <controlPr defaultSize="0" autoFill="0" autoLine="0" autoPict="0">
                <anchor moveWithCells="1">
                  <from>
                    <xdr:col>0</xdr:col>
                    <xdr:colOff>0</xdr:colOff>
                    <xdr:row>614</xdr:row>
                    <xdr:rowOff>0</xdr:rowOff>
                  </from>
                  <to>
                    <xdr:col>0</xdr:col>
                    <xdr:colOff>9525</xdr:colOff>
                    <xdr:row>615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2065" name="Check Box 2062">
              <controlPr defaultSize="0" autoFill="0" autoLine="0" autoPict="0">
                <anchor moveWithCells="1">
                  <from>
                    <xdr:col>0</xdr:col>
                    <xdr:colOff>0</xdr:colOff>
                    <xdr:row>616</xdr:row>
                    <xdr:rowOff>0</xdr:rowOff>
                  </from>
                  <to>
                    <xdr:col>0</xdr:col>
                    <xdr:colOff>9525</xdr:colOff>
                    <xdr:row>617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2066" name="Check Box 2063">
              <controlPr defaultSize="0" autoFill="0" autoLine="0" autoPict="0">
                <anchor moveWithCells="1">
                  <from>
                    <xdr:col>0</xdr:col>
                    <xdr:colOff>0</xdr:colOff>
                    <xdr:row>616</xdr:row>
                    <xdr:rowOff>0</xdr:rowOff>
                  </from>
                  <to>
                    <xdr:col>0</xdr:col>
                    <xdr:colOff>9525</xdr:colOff>
                    <xdr:row>617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2067" name="Check Box 2064">
              <controlPr defaultSize="0" autoFill="0" autoLine="0" autoPict="0">
                <anchor moveWithCells="1">
                  <from>
                    <xdr:col>0</xdr:col>
                    <xdr:colOff>0</xdr:colOff>
                    <xdr:row>616</xdr:row>
                    <xdr:rowOff>0</xdr:rowOff>
                  </from>
                  <to>
                    <xdr:col>0</xdr:col>
                    <xdr:colOff>9525</xdr:colOff>
                    <xdr:row>617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68" name="Check Box 2065">
              <controlPr defaultSize="0" autoFill="0" autoLine="0" autoPict="0">
                <anchor moveWithCells="1">
                  <from>
                    <xdr:col>0</xdr:col>
                    <xdr:colOff>0</xdr:colOff>
                    <xdr:row>616</xdr:row>
                    <xdr:rowOff>0</xdr:rowOff>
                  </from>
                  <to>
                    <xdr:col>0</xdr:col>
                    <xdr:colOff>9525</xdr:colOff>
                    <xdr:row>617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069" name="Check Box 2066">
              <controlPr defaultSize="0" autoFill="0" autoLine="0" autoPict="0">
                <anchor moveWithCells="1">
                  <from>
                    <xdr:col>0</xdr:col>
                    <xdr:colOff>0</xdr:colOff>
                    <xdr:row>617</xdr:row>
                    <xdr:rowOff>0</xdr:rowOff>
                  </from>
                  <to>
                    <xdr:col>0</xdr:col>
                    <xdr:colOff>9525</xdr:colOff>
                    <xdr:row>618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070" name="Check Box 2067">
              <controlPr defaultSize="0" autoFill="0" autoLine="0" autoPict="0">
                <anchor moveWithCells="1">
                  <from>
                    <xdr:col>0</xdr:col>
                    <xdr:colOff>0</xdr:colOff>
                    <xdr:row>617</xdr:row>
                    <xdr:rowOff>0</xdr:rowOff>
                  </from>
                  <to>
                    <xdr:col>0</xdr:col>
                    <xdr:colOff>9525</xdr:colOff>
                    <xdr:row>618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071" name="Check Box 2068">
              <controlPr defaultSize="0" autoFill="0" autoLine="0" autoPict="0">
                <anchor moveWithCells="1">
                  <from>
                    <xdr:col>0</xdr:col>
                    <xdr:colOff>0</xdr:colOff>
                    <xdr:row>619</xdr:row>
                    <xdr:rowOff>0</xdr:rowOff>
                  </from>
                  <to>
                    <xdr:col>0</xdr:col>
                    <xdr:colOff>9525</xdr:colOff>
                    <xdr:row>620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72" name="Check Box 2069">
              <controlPr defaultSize="0" autoFill="0" autoLine="0" autoPict="0">
                <anchor moveWithCells="1">
                  <from>
                    <xdr:col>0</xdr:col>
                    <xdr:colOff>0</xdr:colOff>
                    <xdr:row>619</xdr:row>
                    <xdr:rowOff>0</xdr:rowOff>
                  </from>
                  <to>
                    <xdr:col>0</xdr:col>
                    <xdr:colOff>9525</xdr:colOff>
                    <xdr:row>620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073" name="Check Box 2070">
              <controlPr defaultSize="0" autoFill="0" autoLine="0" autoPict="0">
                <anchor moveWithCells="1">
                  <from>
                    <xdr:col>0</xdr:col>
                    <xdr:colOff>0</xdr:colOff>
                    <xdr:row>619</xdr:row>
                    <xdr:rowOff>0</xdr:rowOff>
                  </from>
                  <to>
                    <xdr:col>0</xdr:col>
                    <xdr:colOff>9525</xdr:colOff>
                    <xdr:row>620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074" name="Check Box 2071">
              <controlPr defaultSize="0" autoFill="0" autoLine="0" autoPict="0">
                <anchor moveWithCells="1">
                  <from>
                    <xdr:col>0</xdr:col>
                    <xdr:colOff>0</xdr:colOff>
                    <xdr:row>619</xdr:row>
                    <xdr:rowOff>0</xdr:rowOff>
                  </from>
                  <to>
                    <xdr:col>0</xdr:col>
                    <xdr:colOff>9525</xdr:colOff>
                    <xdr:row>620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075" name="Check Box 2072">
              <controlPr defaultSize="0" autoFill="0" autoLine="0" autoPict="0">
                <anchor moveWithCells="1">
                  <from>
                    <xdr:col>0</xdr:col>
                    <xdr:colOff>0</xdr:colOff>
                    <xdr:row>620</xdr:row>
                    <xdr:rowOff>0</xdr:rowOff>
                  </from>
                  <to>
                    <xdr:col>0</xdr:col>
                    <xdr:colOff>9525</xdr:colOff>
                    <xdr:row>621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076" name="Check Box 2073">
              <controlPr defaultSize="0" autoFill="0" autoLine="0" autoPict="0">
                <anchor moveWithCells="1">
                  <from>
                    <xdr:col>0</xdr:col>
                    <xdr:colOff>0</xdr:colOff>
                    <xdr:row>620</xdr:row>
                    <xdr:rowOff>0</xdr:rowOff>
                  </from>
                  <to>
                    <xdr:col>0</xdr:col>
                    <xdr:colOff>9525</xdr:colOff>
                    <xdr:row>621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077" name="Check Box 2074">
              <controlPr defaultSize="0" autoFill="0" autoLine="0" autoPict="0">
                <anchor moveWithCells="1">
                  <from>
                    <xdr:col>0</xdr:col>
                    <xdr:colOff>0</xdr:colOff>
                    <xdr:row>622</xdr:row>
                    <xdr:rowOff>0</xdr:rowOff>
                  </from>
                  <to>
                    <xdr:col>0</xdr:col>
                    <xdr:colOff>9525</xdr:colOff>
                    <xdr:row>623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2078" name="Check Box 2075">
              <controlPr defaultSize="0" autoFill="0" autoLine="0" autoPict="0">
                <anchor moveWithCells="1">
                  <from>
                    <xdr:col>0</xdr:col>
                    <xdr:colOff>0</xdr:colOff>
                    <xdr:row>622</xdr:row>
                    <xdr:rowOff>0</xdr:rowOff>
                  </from>
                  <to>
                    <xdr:col>0</xdr:col>
                    <xdr:colOff>9525</xdr:colOff>
                    <xdr:row>623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079" name="Check Box 2076">
              <controlPr defaultSize="0" autoFill="0" autoLine="0" autoPict="0">
                <anchor moveWithCells="1">
                  <from>
                    <xdr:col>0</xdr:col>
                    <xdr:colOff>0</xdr:colOff>
                    <xdr:row>622</xdr:row>
                    <xdr:rowOff>0</xdr:rowOff>
                  </from>
                  <to>
                    <xdr:col>0</xdr:col>
                    <xdr:colOff>9525</xdr:colOff>
                    <xdr:row>623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080" name="Check Box 2077">
              <controlPr defaultSize="0" autoFill="0" autoLine="0" autoPict="0">
                <anchor moveWithCells="1">
                  <from>
                    <xdr:col>0</xdr:col>
                    <xdr:colOff>0</xdr:colOff>
                    <xdr:row>622</xdr:row>
                    <xdr:rowOff>0</xdr:rowOff>
                  </from>
                  <to>
                    <xdr:col>0</xdr:col>
                    <xdr:colOff>9525</xdr:colOff>
                    <xdr:row>623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2081" name="Check Box 2078">
              <controlPr defaultSize="0" autoFill="0" autoLine="0" autoPict="0">
                <anchor moveWithCells="1">
                  <from>
                    <xdr:col>0</xdr:col>
                    <xdr:colOff>0</xdr:colOff>
                    <xdr:row>623</xdr:row>
                    <xdr:rowOff>0</xdr:rowOff>
                  </from>
                  <to>
                    <xdr:col>0</xdr:col>
                    <xdr:colOff>9525</xdr:colOff>
                    <xdr:row>624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082" name="Check Box 2079">
              <controlPr defaultSize="0" autoFill="0" autoLine="0" autoPict="0">
                <anchor moveWithCells="1">
                  <from>
                    <xdr:col>0</xdr:col>
                    <xdr:colOff>0</xdr:colOff>
                    <xdr:row>623</xdr:row>
                    <xdr:rowOff>0</xdr:rowOff>
                  </from>
                  <to>
                    <xdr:col>0</xdr:col>
                    <xdr:colOff>9525</xdr:colOff>
                    <xdr:row>624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2083" name="Check Box 2080">
              <controlPr defaultSize="0" autoFill="0" autoLine="0" autoPict="0">
                <anchor moveWithCells="1">
                  <from>
                    <xdr:col>0</xdr:col>
                    <xdr:colOff>0</xdr:colOff>
                    <xdr:row>625</xdr:row>
                    <xdr:rowOff>0</xdr:rowOff>
                  </from>
                  <to>
                    <xdr:col>0</xdr:col>
                    <xdr:colOff>9525</xdr:colOff>
                    <xdr:row>626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2084" name="Check Box 2081">
              <controlPr defaultSize="0" autoFill="0" autoLine="0" autoPict="0">
                <anchor moveWithCells="1">
                  <from>
                    <xdr:col>0</xdr:col>
                    <xdr:colOff>0</xdr:colOff>
                    <xdr:row>625</xdr:row>
                    <xdr:rowOff>0</xdr:rowOff>
                  </from>
                  <to>
                    <xdr:col>0</xdr:col>
                    <xdr:colOff>9525</xdr:colOff>
                    <xdr:row>626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085" name="Check Box 2082">
              <controlPr defaultSize="0" autoFill="0" autoLine="0" autoPict="0">
                <anchor moveWithCells="1">
                  <from>
                    <xdr:col>0</xdr:col>
                    <xdr:colOff>0</xdr:colOff>
                    <xdr:row>625</xdr:row>
                    <xdr:rowOff>0</xdr:rowOff>
                  </from>
                  <to>
                    <xdr:col>0</xdr:col>
                    <xdr:colOff>9525</xdr:colOff>
                    <xdr:row>626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086" name="Check Box 2083">
              <controlPr defaultSize="0" autoFill="0" autoLine="0" autoPict="0">
                <anchor moveWithCells="1">
                  <from>
                    <xdr:col>0</xdr:col>
                    <xdr:colOff>0</xdr:colOff>
                    <xdr:row>625</xdr:row>
                    <xdr:rowOff>0</xdr:rowOff>
                  </from>
                  <to>
                    <xdr:col>0</xdr:col>
                    <xdr:colOff>9525</xdr:colOff>
                    <xdr:row>626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087" name="Check Box 2084">
              <controlPr defaultSize="0" autoFill="0" autoLine="0" autoPict="0">
                <anchor moveWithCells="1">
                  <from>
                    <xdr:col>0</xdr:col>
                    <xdr:colOff>0</xdr:colOff>
                    <xdr:row>626</xdr:row>
                    <xdr:rowOff>0</xdr:rowOff>
                  </from>
                  <to>
                    <xdr:col>0</xdr:col>
                    <xdr:colOff>9525</xdr:colOff>
                    <xdr:row>627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2088" name="Check Box 2085">
              <controlPr defaultSize="0" autoFill="0" autoLine="0" autoPict="0">
                <anchor moveWithCells="1">
                  <from>
                    <xdr:col>0</xdr:col>
                    <xdr:colOff>0</xdr:colOff>
                    <xdr:row>626</xdr:row>
                    <xdr:rowOff>0</xdr:rowOff>
                  </from>
                  <to>
                    <xdr:col>0</xdr:col>
                    <xdr:colOff>9525</xdr:colOff>
                    <xdr:row>627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2089" name="Check Box 2086">
              <controlPr defaultSize="0" autoFill="0" autoLine="0" autoPict="0">
                <anchor moveWithCells="1">
                  <from>
                    <xdr:col>0</xdr:col>
                    <xdr:colOff>0</xdr:colOff>
                    <xdr:row>628</xdr:row>
                    <xdr:rowOff>0</xdr:rowOff>
                  </from>
                  <to>
                    <xdr:col>0</xdr:col>
                    <xdr:colOff>9525</xdr:colOff>
                    <xdr:row>629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2090" name="Check Box 2087">
              <controlPr defaultSize="0" autoFill="0" autoLine="0" autoPict="0">
                <anchor moveWithCells="1">
                  <from>
                    <xdr:col>0</xdr:col>
                    <xdr:colOff>0</xdr:colOff>
                    <xdr:row>628</xdr:row>
                    <xdr:rowOff>0</xdr:rowOff>
                  </from>
                  <to>
                    <xdr:col>0</xdr:col>
                    <xdr:colOff>9525</xdr:colOff>
                    <xdr:row>629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2091" name="Check Box 2088">
              <controlPr defaultSize="0" autoFill="0" autoLine="0" autoPict="0">
                <anchor moveWithCells="1">
                  <from>
                    <xdr:col>0</xdr:col>
                    <xdr:colOff>0</xdr:colOff>
                    <xdr:row>628</xdr:row>
                    <xdr:rowOff>0</xdr:rowOff>
                  </from>
                  <to>
                    <xdr:col>0</xdr:col>
                    <xdr:colOff>9525</xdr:colOff>
                    <xdr:row>629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2092" name="Check Box 2089">
              <controlPr defaultSize="0" autoFill="0" autoLine="0" autoPict="0">
                <anchor moveWithCells="1">
                  <from>
                    <xdr:col>0</xdr:col>
                    <xdr:colOff>0</xdr:colOff>
                    <xdr:row>628</xdr:row>
                    <xdr:rowOff>0</xdr:rowOff>
                  </from>
                  <to>
                    <xdr:col>0</xdr:col>
                    <xdr:colOff>9525</xdr:colOff>
                    <xdr:row>629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2093" name="Check Box 2090">
              <controlPr defaultSize="0" autoFill="0" autoLine="0" autoPict="0">
                <anchor moveWithCells="1">
                  <from>
                    <xdr:col>0</xdr:col>
                    <xdr:colOff>0</xdr:colOff>
                    <xdr:row>629</xdr:row>
                    <xdr:rowOff>0</xdr:rowOff>
                  </from>
                  <to>
                    <xdr:col>0</xdr:col>
                    <xdr:colOff>9525</xdr:colOff>
                    <xdr:row>630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2094" name="Check Box 2091">
              <controlPr defaultSize="0" autoFill="0" autoLine="0" autoPict="0">
                <anchor moveWithCells="1">
                  <from>
                    <xdr:col>0</xdr:col>
                    <xdr:colOff>0</xdr:colOff>
                    <xdr:row>629</xdr:row>
                    <xdr:rowOff>0</xdr:rowOff>
                  </from>
                  <to>
                    <xdr:col>0</xdr:col>
                    <xdr:colOff>9525</xdr:colOff>
                    <xdr:row>630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2095" name="Check Box 2092">
              <controlPr defaultSize="0" autoFill="0" autoLine="0" autoPict="0">
                <anchor moveWithCells="1">
                  <from>
                    <xdr:col>0</xdr:col>
                    <xdr:colOff>0</xdr:colOff>
                    <xdr:row>631</xdr:row>
                    <xdr:rowOff>0</xdr:rowOff>
                  </from>
                  <to>
                    <xdr:col>0</xdr:col>
                    <xdr:colOff>9525</xdr:colOff>
                    <xdr:row>632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2096" name="Check Box 2093">
              <controlPr defaultSize="0" autoFill="0" autoLine="0" autoPict="0">
                <anchor moveWithCells="1">
                  <from>
                    <xdr:col>0</xdr:col>
                    <xdr:colOff>0</xdr:colOff>
                    <xdr:row>631</xdr:row>
                    <xdr:rowOff>0</xdr:rowOff>
                  </from>
                  <to>
                    <xdr:col>0</xdr:col>
                    <xdr:colOff>9525</xdr:colOff>
                    <xdr:row>632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2097" name="Check Box 2094">
              <controlPr defaultSize="0" autoFill="0" autoLine="0" autoPict="0">
                <anchor moveWithCells="1">
                  <from>
                    <xdr:col>0</xdr:col>
                    <xdr:colOff>0</xdr:colOff>
                    <xdr:row>631</xdr:row>
                    <xdr:rowOff>0</xdr:rowOff>
                  </from>
                  <to>
                    <xdr:col>0</xdr:col>
                    <xdr:colOff>9525</xdr:colOff>
                    <xdr:row>632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2098" name="Check Box 2095">
              <controlPr defaultSize="0" autoFill="0" autoLine="0" autoPict="0">
                <anchor moveWithCells="1">
                  <from>
                    <xdr:col>0</xdr:col>
                    <xdr:colOff>0</xdr:colOff>
                    <xdr:row>631</xdr:row>
                    <xdr:rowOff>0</xdr:rowOff>
                  </from>
                  <to>
                    <xdr:col>0</xdr:col>
                    <xdr:colOff>9525</xdr:colOff>
                    <xdr:row>632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2099" name="Check Box 2096">
              <controlPr defaultSize="0" autoFill="0" autoLine="0" autoPict="0">
                <anchor moveWithCells="1">
                  <from>
                    <xdr:col>0</xdr:col>
                    <xdr:colOff>0</xdr:colOff>
                    <xdr:row>632</xdr:row>
                    <xdr:rowOff>0</xdr:rowOff>
                  </from>
                  <to>
                    <xdr:col>0</xdr:col>
                    <xdr:colOff>9525</xdr:colOff>
                    <xdr:row>633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2100" name="Check Box 2097">
              <controlPr defaultSize="0" autoFill="0" autoLine="0" autoPict="0">
                <anchor moveWithCells="1">
                  <from>
                    <xdr:col>0</xdr:col>
                    <xdr:colOff>0</xdr:colOff>
                    <xdr:row>632</xdr:row>
                    <xdr:rowOff>0</xdr:rowOff>
                  </from>
                  <to>
                    <xdr:col>0</xdr:col>
                    <xdr:colOff>9525</xdr:colOff>
                    <xdr:row>633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2101" name="Check Box 2098">
              <controlPr defaultSize="0" autoFill="0" autoLine="0" autoPict="0">
                <anchor moveWithCells="1">
                  <from>
                    <xdr:col>0</xdr:col>
                    <xdr:colOff>0</xdr:colOff>
                    <xdr:row>634</xdr:row>
                    <xdr:rowOff>0</xdr:rowOff>
                  </from>
                  <to>
                    <xdr:col>0</xdr:col>
                    <xdr:colOff>9525</xdr:colOff>
                    <xdr:row>635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2102" name="Check Box 2099">
              <controlPr defaultSize="0" autoFill="0" autoLine="0" autoPict="0">
                <anchor moveWithCells="1">
                  <from>
                    <xdr:col>0</xdr:col>
                    <xdr:colOff>0</xdr:colOff>
                    <xdr:row>634</xdr:row>
                    <xdr:rowOff>0</xdr:rowOff>
                  </from>
                  <to>
                    <xdr:col>0</xdr:col>
                    <xdr:colOff>9525</xdr:colOff>
                    <xdr:row>635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2103" name="Check Box 2100">
              <controlPr defaultSize="0" autoFill="0" autoLine="0" autoPict="0">
                <anchor moveWithCells="1">
                  <from>
                    <xdr:col>0</xdr:col>
                    <xdr:colOff>0</xdr:colOff>
                    <xdr:row>634</xdr:row>
                    <xdr:rowOff>0</xdr:rowOff>
                  </from>
                  <to>
                    <xdr:col>0</xdr:col>
                    <xdr:colOff>9525</xdr:colOff>
                    <xdr:row>635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2104" name="Check Box 2101">
              <controlPr defaultSize="0" autoFill="0" autoLine="0" autoPict="0">
                <anchor moveWithCells="1">
                  <from>
                    <xdr:col>0</xdr:col>
                    <xdr:colOff>0</xdr:colOff>
                    <xdr:row>634</xdr:row>
                    <xdr:rowOff>0</xdr:rowOff>
                  </from>
                  <to>
                    <xdr:col>0</xdr:col>
                    <xdr:colOff>9525</xdr:colOff>
                    <xdr:row>635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2105" name="Check Box 2102">
              <controlPr defaultSize="0" autoFill="0" autoLine="0" autoPict="0">
                <anchor moveWithCells="1">
                  <from>
                    <xdr:col>0</xdr:col>
                    <xdr:colOff>0</xdr:colOff>
                    <xdr:row>635</xdr:row>
                    <xdr:rowOff>0</xdr:rowOff>
                  </from>
                  <to>
                    <xdr:col>0</xdr:col>
                    <xdr:colOff>9525</xdr:colOff>
                    <xdr:row>636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2106" name="Check Box 2103">
              <controlPr defaultSize="0" autoFill="0" autoLine="0" autoPict="0">
                <anchor moveWithCells="1">
                  <from>
                    <xdr:col>0</xdr:col>
                    <xdr:colOff>0</xdr:colOff>
                    <xdr:row>635</xdr:row>
                    <xdr:rowOff>0</xdr:rowOff>
                  </from>
                  <to>
                    <xdr:col>0</xdr:col>
                    <xdr:colOff>9525</xdr:colOff>
                    <xdr:row>636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2107" name="Check Box 2104">
              <controlPr defaultSize="0" autoFill="0" autoLine="0" autoPict="0">
                <anchor moveWithCells="1">
                  <from>
                    <xdr:col>0</xdr:col>
                    <xdr:colOff>0</xdr:colOff>
                    <xdr:row>637</xdr:row>
                    <xdr:rowOff>0</xdr:rowOff>
                  </from>
                  <to>
                    <xdr:col>0</xdr:col>
                    <xdr:colOff>9525</xdr:colOff>
                    <xdr:row>638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2108" name="Check Box 2105">
              <controlPr defaultSize="0" autoFill="0" autoLine="0" autoPict="0">
                <anchor moveWithCells="1">
                  <from>
                    <xdr:col>0</xdr:col>
                    <xdr:colOff>0</xdr:colOff>
                    <xdr:row>637</xdr:row>
                    <xdr:rowOff>0</xdr:rowOff>
                  </from>
                  <to>
                    <xdr:col>0</xdr:col>
                    <xdr:colOff>9525</xdr:colOff>
                    <xdr:row>638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2109" name="Check Box 2106">
              <controlPr defaultSize="0" autoFill="0" autoLine="0" autoPict="0">
                <anchor moveWithCells="1">
                  <from>
                    <xdr:col>0</xdr:col>
                    <xdr:colOff>0</xdr:colOff>
                    <xdr:row>637</xdr:row>
                    <xdr:rowOff>0</xdr:rowOff>
                  </from>
                  <to>
                    <xdr:col>0</xdr:col>
                    <xdr:colOff>9525</xdr:colOff>
                    <xdr:row>638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2110" name="Check Box 2107">
              <controlPr defaultSize="0" autoFill="0" autoLine="0" autoPict="0">
                <anchor moveWithCells="1">
                  <from>
                    <xdr:col>0</xdr:col>
                    <xdr:colOff>0</xdr:colOff>
                    <xdr:row>637</xdr:row>
                    <xdr:rowOff>0</xdr:rowOff>
                  </from>
                  <to>
                    <xdr:col>0</xdr:col>
                    <xdr:colOff>9525</xdr:colOff>
                    <xdr:row>638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2111" name="Check Box 2108">
              <controlPr defaultSize="0" autoFill="0" autoLine="0" autoPict="0">
                <anchor moveWithCells="1">
                  <from>
                    <xdr:col>0</xdr:col>
                    <xdr:colOff>0</xdr:colOff>
                    <xdr:row>638</xdr:row>
                    <xdr:rowOff>0</xdr:rowOff>
                  </from>
                  <to>
                    <xdr:col>0</xdr:col>
                    <xdr:colOff>9525</xdr:colOff>
                    <xdr:row>639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2112" name="Check Box 2109">
              <controlPr defaultSize="0" autoFill="0" autoLine="0" autoPict="0">
                <anchor moveWithCells="1">
                  <from>
                    <xdr:col>0</xdr:col>
                    <xdr:colOff>0</xdr:colOff>
                    <xdr:row>638</xdr:row>
                    <xdr:rowOff>0</xdr:rowOff>
                  </from>
                  <to>
                    <xdr:col>0</xdr:col>
                    <xdr:colOff>9525</xdr:colOff>
                    <xdr:row>639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2113" name="Check Box 2110">
              <controlPr defaultSize="0" autoFill="0" autoLine="0" autoPict="0">
                <anchor moveWithCells="1">
                  <from>
                    <xdr:col>0</xdr:col>
                    <xdr:colOff>0</xdr:colOff>
                    <xdr:row>640</xdr:row>
                    <xdr:rowOff>0</xdr:rowOff>
                  </from>
                  <to>
                    <xdr:col>0</xdr:col>
                    <xdr:colOff>9525</xdr:colOff>
                    <xdr:row>641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2114" name="Check Box 2111">
              <controlPr defaultSize="0" autoFill="0" autoLine="0" autoPict="0">
                <anchor moveWithCells="1">
                  <from>
                    <xdr:col>0</xdr:col>
                    <xdr:colOff>0</xdr:colOff>
                    <xdr:row>640</xdr:row>
                    <xdr:rowOff>0</xdr:rowOff>
                  </from>
                  <to>
                    <xdr:col>0</xdr:col>
                    <xdr:colOff>9525</xdr:colOff>
                    <xdr:row>641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2115" name="Check Box 2112">
              <controlPr defaultSize="0" autoFill="0" autoLine="0" autoPict="0">
                <anchor moveWithCells="1">
                  <from>
                    <xdr:col>0</xdr:col>
                    <xdr:colOff>0</xdr:colOff>
                    <xdr:row>640</xdr:row>
                    <xdr:rowOff>0</xdr:rowOff>
                  </from>
                  <to>
                    <xdr:col>0</xdr:col>
                    <xdr:colOff>9525</xdr:colOff>
                    <xdr:row>641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2116" name="Check Box 2113">
              <controlPr defaultSize="0" autoFill="0" autoLine="0" autoPict="0">
                <anchor moveWithCells="1">
                  <from>
                    <xdr:col>0</xdr:col>
                    <xdr:colOff>0</xdr:colOff>
                    <xdr:row>640</xdr:row>
                    <xdr:rowOff>0</xdr:rowOff>
                  </from>
                  <to>
                    <xdr:col>0</xdr:col>
                    <xdr:colOff>9525</xdr:colOff>
                    <xdr:row>641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2117" name="Check Box 2114">
              <controlPr defaultSize="0" autoFill="0" autoLine="0" autoPict="0">
                <anchor moveWithCells="1">
                  <from>
                    <xdr:col>0</xdr:col>
                    <xdr:colOff>0</xdr:colOff>
                    <xdr:row>641</xdr:row>
                    <xdr:rowOff>0</xdr:rowOff>
                  </from>
                  <to>
                    <xdr:col>0</xdr:col>
                    <xdr:colOff>9525</xdr:colOff>
                    <xdr:row>642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2118" name="Check Box 2115">
              <controlPr defaultSize="0" autoFill="0" autoLine="0" autoPict="0">
                <anchor moveWithCells="1">
                  <from>
                    <xdr:col>0</xdr:col>
                    <xdr:colOff>0</xdr:colOff>
                    <xdr:row>641</xdr:row>
                    <xdr:rowOff>0</xdr:rowOff>
                  </from>
                  <to>
                    <xdr:col>0</xdr:col>
                    <xdr:colOff>9525</xdr:colOff>
                    <xdr:row>642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2119" name="Check Box 2116">
              <controlPr defaultSize="0" autoFill="0" autoLine="0" autoPict="0">
                <anchor moveWithCells="1">
                  <from>
                    <xdr:col>0</xdr:col>
                    <xdr:colOff>0</xdr:colOff>
                    <xdr:row>643</xdr:row>
                    <xdr:rowOff>0</xdr:rowOff>
                  </from>
                  <to>
                    <xdr:col>0</xdr:col>
                    <xdr:colOff>9525</xdr:colOff>
                    <xdr:row>644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2120" name="Check Box 2117">
              <controlPr defaultSize="0" autoFill="0" autoLine="0" autoPict="0">
                <anchor moveWithCells="1">
                  <from>
                    <xdr:col>0</xdr:col>
                    <xdr:colOff>0</xdr:colOff>
                    <xdr:row>643</xdr:row>
                    <xdr:rowOff>0</xdr:rowOff>
                  </from>
                  <to>
                    <xdr:col>0</xdr:col>
                    <xdr:colOff>9525</xdr:colOff>
                    <xdr:row>644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2121" name="Check Box 2118">
              <controlPr defaultSize="0" autoFill="0" autoLine="0" autoPict="0">
                <anchor moveWithCells="1">
                  <from>
                    <xdr:col>0</xdr:col>
                    <xdr:colOff>0</xdr:colOff>
                    <xdr:row>643</xdr:row>
                    <xdr:rowOff>0</xdr:rowOff>
                  </from>
                  <to>
                    <xdr:col>0</xdr:col>
                    <xdr:colOff>9525</xdr:colOff>
                    <xdr:row>644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2122" name="Check Box 2119">
              <controlPr defaultSize="0" autoFill="0" autoLine="0" autoPict="0">
                <anchor moveWithCells="1">
                  <from>
                    <xdr:col>0</xdr:col>
                    <xdr:colOff>0</xdr:colOff>
                    <xdr:row>643</xdr:row>
                    <xdr:rowOff>0</xdr:rowOff>
                  </from>
                  <to>
                    <xdr:col>0</xdr:col>
                    <xdr:colOff>9525</xdr:colOff>
                    <xdr:row>644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2123" name="Check Box 2120">
              <controlPr defaultSize="0" autoFill="0" autoLine="0" autoPict="0">
                <anchor moveWithCells="1">
                  <from>
                    <xdr:col>0</xdr:col>
                    <xdr:colOff>0</xdr:colOff>
                    <xdr:row>644</xdr:row>
                    <xdr:rowOff>0</xdr:rowOff>
                  </from>
                  <to>
                    <xdr:col>0</xdr:col>
                    <xdr:colOff>9525</xdr:colOff>
                    <xdr:row>645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2124" name="Check Box 2121">
              <controlPr defaultSize="0" autoFill="0" autoLine="0" autoPict="0">
                <anchor moveWithCells="1">
                  <from>
                    <xdr:col>0</xdr:col>
                    <xdr:colOff>0</xdr:colOff>
                    <xdr:row>644</xdr:row>
                    <xdr:rowOff>0</xdr:rowOff>
                  </from>
                  <to>
                    <xdr:col>0</xdr:col>
                    <xdr:colOff>9525</xdr:colOff>
                    <xdr:row>645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2125" name="Check Box 2122">
              <controlPr defaultSize="0" autoFill="0" autoLine="0" autoPict="0">
                <anchor moveWithCells="1">
                  <from>
                    <xdr:col>0</xdr:col>
                    <xdr:colOff>0</xdr:colOff>
                    <xdr:row>646</xdr:row>
                    <xdr:rowOff>0</xdr:rowOff>
                  </from>
                  <to>
                    <xdr:col>0</xdr:col>
                    <xdr:colOff>9525</xdr:colOff>
                    <xdr:row>647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2126" name="Check Box 2123">
              <controlPr defaultSize="0" autoFill="0" autoLine="0" autoPict="0">
                <anchor moveWithCells="1">
                  <from>
                    <xdr:col>0</xdr:col>
                    <xdr:colOff>0</xdr:colOff>
                    <xdr:row>646</xdr:row>
                    <xdr:rowOff>0</xdr:rowOff>
                  </from>
                  <to>
                    <xdr:col>0</xdr:col>
                    <xdr:colOff>9525</xdr:colOff>
                    <xdr:row>647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2127" name="Check Box 2124">
              <controlPr defaultSize="0" autoFill="0" autoLine="0" autoPict="0">
                <anchor moveWithCells="1">
                  <from>
                    <xdr:col>0</xdr:col>
                    <xdr:colOff>0</xdr:colOff>
                    <xdr:row>646</xdr:row>
                    <xdr:rowOff>0</xdr:rowOff>
                  </from>
                  <to>
                    <xdr:col>0</xdr:col>
                    <xdr:colOff>9525</xdr:colOff>
                    <xdr:row>647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2128" name="Check Box 2125">
              <controlPr defaultSize="0" autoFill="0" autoLine="0" autoPict="0">
                <anchor moveWithCells="1">
                  <from>
                    <xdr:col>0</xdr:col>
                    <xdr:colOff>0</xdr:colOff>
                    <xdr:row>646</xdr:row>
                    <xdr:rowOff>0</xdr:rowOff>
                  </from>
                  <to>
                    <xdr:col>0</xdr:col>
                    <xdr:colOff>9525</xdr:colOff>
                    <xdr:row>647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2129" name="Check Box 2126">
              <controlPr defaultSize="0" autoFill="0" autoLine="0" autoPict="0">
                <anchor moveWithCells="1">
                  <from>
                    <xdr:col>0</xdr:col>
                    <xdr:colOff>0</xdr:colOff>
                    <xdr:row>647</xdr:row>
                    <xdr:rowOff>0</xdr:rowOff>
                  </from>
                  <to>
                    <xdr:col>0</xdr:col>
                    <xdr:colOff>9525</xdr:colOff>
                    <xdr:row>648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2130" name="Check Box 2127">
              <controlPr defaultSize="0" autoFill="0" autoLine="0" autoPict="0">
                <anchor moveWithCells="1">
                  <from>
                    <xdr:col>0</xdr:col>
                    <xdr:colOff>0</xdr:colOff>
                    <xdr:row>647</xdr:row>
                    <xdr:rowOff>0</xdr:rowOff>
                  </from>
                  <to>
                    <xdr:col>0</xdr:col>
                    <xdr:colOff>9525</xdr:colOff>
                    <xdr:row>648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2131" name="Check Box 2128">
              <controlPr defaultSize="0" autoFill="0" autoLine="0" autoPict="0">
                <anchor moveWithCells="1">
                  <from>
                    <xdr:col>0</xdr:col>
                    <xdr:colOff>0</xdr:colOff>
                    <xdr:row>649</xdr:row>
                    <xdr:rowOff>0</xdr:rowOff>
                  </from>
                  <to>
                    <xdr:col>0</xdr:col>
                    <xdr:colOff>9525</xdr:colOff>
                    <xdr:row>650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2132" name="Check Box 2129">
              <controlPr defaultSize="0" autoFill="0" autoLine="0" autoPict="0">
                <anchor moveWithCells="1">
                  <from>
                    <xdr:col>0</xdr:col>
                    <xdr:colOff>0</xdr:colOff>
                    <xdr:row>649</xdr:row>
                    <xdr:rowOff>0</xdr:rowOff>
                  </from>
                  <to>
                    <xdr:col>0</xdr:col>
                    <xdr:colOff>9525</xdr:colOff>
                    <xdr:row>650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2133" name="Check Box 2130">
              <controlPr defaultSize="0" autoFill="0" autoLine="0" autoPict="0">
                <anchor moveWithCells="1">
                  <from>
                    <xdr:col>0</xdr:col>
                    <xdr:colOff>0</xdr:colOff>
                    <xdr:row>649</xdr:row>
                    <xdr:rowOff>0</xdr:rowOff>
                  </from>
                  <to>
                    <xdr:col>0</xdr:col>
                    <xdr:colOff>9525</xdr:colOff>
                    <xdr:row>650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2134" name="Check Box 2131">
              <controlPr defaultSize="0" autoFill="0" autoLine="0" autoPict="0">
                <anchor moveWithCells="1">
                  <from>
                    <xdr:col>0</xdr:col>
                    <xdr:colOff>0</xdr:colOff>
                    <xdr:row>649</xdr:row>
                    <xdr:rowOff>0</xdr:rowOff>
                  </from>
                  <to>
                    <xdr:col>0</xdr:col>
                    <xdr:colOff>9525</xdr:colOff>
                    <xdr:row>650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2135" name="Check Box 2132">
              <controlPr defaultSize="0" autoFill="0" autoLine="0" autoPict="0">
                <anchor moveWithCells="1">
                  <from>
                    <xdr:col>0</xdr:col>
                    <xdr:colOff>0</xdr:colOff>
                    <xdr:row>650</xdr:row>
                    <xdr:rowOff>0</xdr:rowOff>
                  </from>
                  <to>
                    <xdr:col>0</xdr:col>
                    <xdr:colOff>9525</xdr:colOff>
                    <xdr:row>651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2136" name="Check Box 2133">
              <controlPr defaultSize="0" autoFill="0" autoLine="0" autoPict="0">
                <anchor moveWithCells="1">
                  <from>
                    <xdr:col>0</xdr:col>
                    <xdr:colOff>0</xdr:colOff>
                    <xdr:row>650</xdr:row>
                    <xdr:rowOff>0</xdr:rowOff>
                  </from>
                  <to>
                    <xdr:col>0</xdr:col>
                    <xdr:colOff>9525</xdr:colOff>
                    <xdr:row>651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2137" name="Check Box 2134">
              <controlPr defaultSize="0" autoFill="0" autoLine="0" autoPict="0">
                <anchor moveWithCells="1">
                  <from>
                    <xdr:col>0</xdr:col>
                    <xdr:colOff>0</xdr:colOff>
                    <xdr:row>652</xdr:row>
                    <xdr:rowOff>0</xdr:rowOff>
                  </from>
                  <to>
                    <xdr:col>0</xdr:col>
                    <xdr:colOff>9525</xdr:colOff>
                    <xdr:row>653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2138" name="Check Box 2135">
              <controlPr defaultSize="0" autoFill="0" autoLine="0" autoPict="0">
                <anchor moveWithCells="1">
                  <from>
                    <xdr:col>0</xdr:col>
                    <xdr:colOff>0</xdr:colOff>
                    <xdr:row>652</xdr:row>
                    <xdr:rowOff>0</xdr:rowOff>
                  </from>
                  <to>
                    <xdr:col>0</xdr:col>
                    <xdr:colOff>9525</xdr:colOff>
                    <xdr:row>653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2139" name="Check Box 2136">
              <controlPr defaultSize="0" autoFill="0" autoLine="0" autoPict="0">
                <anchor moveWithCells="1">
                  <from>
                    <xdr:col>0</xdr:col>
                    <xdr:colOff>0</xdr:colOff>
                    <xdr:row>652</xdr:row>
                    <xdr:rowOff>0</xdr:rowOff>
                  </from>
                  <to>
                    <xdr:col>0</xdr:col>
                    <xdr:colOff>9525</xdr:colOff>
                    <xdr:row>653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2140" name="Check Box 2137">
              <controlPr defaultSize="0" autoFill="0" autoLine="0" autoPict="0">
                <anchor moveWithCells="1">
                  <from>
                    <xdr:col>0</xdr:col>
                    <xdr:colOff>0</xdr:colOff>
                    <xdr:row>652</xdr:row>
                    <xdr:rowOff>0</xdr:rowOff>
                  </from>
                  <to>
                    <xdr:col>0</xdr:col>
                    <xdr:colOff>9525</xdr:colOff>
                    <xdr:row>653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2141" name="Check Box 2138">
              <controlPr defaultSize="0" autoFill="0" autoLine="0" autoPict="0">
                <anchor moveWithCells="1">
                  <from>
                    <xdr:col>0</xdr:col>
                    <xdr:colOff>0</xdr:colOff>
                    <xdr:row>653</xdr:row>
                    <xdr:rowOff>0</xdr:rowOff>
                  </from>
                  <to>
                    <xdr:col>0</xdr:col>
                    <xdr:colOff>9525</xdr:colOff>
                    <xdr:row>654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2142" name="Check Box 2139">
              <controlPr defaultSize="0" autoFill="0" autoLine="0" autoPict="0">
                <anchor moveWithCells="1">
                  <from>
                    <xdr:col>0</xdr:col>
                    <xdr:colOff>0</xdr:colOff>
                    <xdr:row>653</xdr:row>
                    <xdr:rowOff>0</xdr:rowOff>
                  </from>
                  <to>
                    <xdr:col>0</xdr:col>
                    <xdr:colOff>9525</xdr:colOff>
                    <xdr:row>654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2143" name="Check Box 2140">
              <controlPr defaultSize="0" autoFill="0" autoLine="0" autoPict="0">
                <anchor moveWithCells="1">
                  <from>
                    <xdr:col>0</xdr:col>
                    <xdr:colOff>0</xdr:colOff>
                    <xdr:row>655</xdr:row>
                    <xdr:rowOff>0</xdr:rowOff>
                  </from>
                  <to>
                    <xdr:col>0</xdr:col>
                    <xdr:colOff>9525</xdr:colOff>
                    <xdr:row>656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2144" name="Check Box 2141">
              <controlPr defaultSize="0" autoFill="0" autoLine="0" autoPict="0">
                <anchor moveWithCells="1">
                  <from>
                    <xdr:col>0</xdr:col>
                    <xdr:colOff>0</xdr:colOff>
                    <xdr:row>655</xdr:row>
                    <xdr:rowOff>0</xdr:rowOff>
                  </from>
                  <to>
                    <xdr:col>0</xdr:col>
                    <xdr:colOff>9525</xdr:colOff>
                    <xdr:row>656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2145" name="Check Box 2142">
              <controlPr defaultSize="0" autoFill="0" autoLine="0" autoPict="0">
                <anchor moveWithCells="1">
                  <from>
                    <xdr:col>0</xdr:col>
                    <xdr:colOff>0</xdr:colOff>
                    <xdr:row>655</xdr:row>
                    <xdr:rowOff>0</xdr:rowOff>
                  </from>
                  <to>
                    <xdr:col>0</xdr:col>
                    <xdr:colOff>9525</xdr:colOff>
                    <xdr:row>656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146" name="Check Box 2143">
              <controlPr defaultSize="0" autoFill="0" autoLine="0" autoPict="0">
                <anchor moveWithCells="1">
                  <from>
                    <xdr:col>0</xdr:col>
                    <xdr:colOff>0</xdr:colOff>
                    <xdr:row>655</xdr:row>
                    <xdr:rowOff>0</xdr:rowOff>
                  </from>
                  <to>
                    <xdr:col>0</xdr:col>
                    <xdr:colOff>9525</xdr:colOff>
                    <xdr:row>656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47" name="Check Box 2144">
              <controlPr defaultSize="0" autoFill="0" autoLine="0" autoPict="0">
                <anchor moveWithCells="1">
                  <from>
                    <xdr:col>0</xdr:col>
                    <xdr:colOff>0</xdr:colOff>
                    <xdr:row>656</xdr:row>
                    <xdr:rowOff>0</xdr:rowOff>
                  </from>
                  <to>
                    <xdr:col>0</xdr:col>
                    <xdr:colOff>9525</xdr:colOff>
                    <xdr:row>657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148" name="Check Box 2145">
              <controlPr defaultSize="0" autoFill="0" autoLine="0" autoPict="0">
                <anchor moveWithCells="1">
                  <from>
                    <xdr:col>0</xdr:col>
                    <xdr:colOff>0</xdr:colOff>
                    <xdr:row>656</xdr:row>
                    <xdr:rowOff>0</xdr:rowOff>
                  </from>
                  <to>
                    <xdr:col>0</xdr:col>
                    <xdr:colOff>9525</xdr:colOff>
                    <xdr:row>657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149" name="Check Box 2146">
              <controlPr defaultSize="0" autoFill="0" autoLine="0" autoPict="0">
                <anchor moveWithCells="1">
                  <from>
                    <xdr:col>0</xdr:col>
                    <xdr:colOff>0</xdr:colOff>
                    <xdr:row>658</xdr:row>
                    <xdr:rowOff>0</xdr:rowOff>
                  </from>
                  <to>
                    <xdr:col>0</xdr:col>
                    <xdr:colOff>9525</xdr:colOff>
                    <xdr:row>659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2150" name="Check Box 2147">
              <controlPr defaultSize="0" autoFill="0" autoLine="0" autoPict="0">
                <anchor moveWithCells="1">
                  <from>
                    <xdr:col>0</xdr:col>
                    <xdr:colOff>0</xdr:colOff>
                    <xdr:row>658</xdr:row>
                    <xdr:rowOff>0</xdr:rowOff>
                  </from>
                  <to>
                    <xdr:col>0</xdr:col>
                    <xdr:colOff>9525</xdr:colOff>
                    <xdr:row>659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151" name="Check Box 2148">
              <controlPr defaultSize="0" autoFill="0" autoLine="0" autoPict="0">
                <anchor moveWithCells="1">
                  <from>
                    <xdr:col>0</xdr:col>
                    <xdr:colOff>0</xdr:colOff>
                    <xdr:row>658</xdr:row>
                    <xdr:rowOff>0</xdr:rowOff>
                  </from>
                  <to>
                    <xdr:col>0</xdr:col>
                    <xdr:colOff>9525</xdr:colOff>
                    <xdr:row>659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2152" name="Check Box 2149">
              <controlPr defaultSize="0" autoFill="0" autoLine="0" autoPict="0">
                <anchor moveWithCells="1">
                  <from>
                    <xdr:col>0</xdr:col>
                    <xdr:colOff>0</xdr:colOff>
                    <xdr:row>658</xdr:row>
                    <xdr:rowOff>0</xdr:rowOff>
                  </from>
                  <to>
                    <xdr:col>0</xdr:col>
                    <xdr:colOff>9525</xdr:colOff>
                    <xdr:row>659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153" name="Check Box 2150">
              <controlPr defaultSize="0" autoFill="0" autoLine="0" autoPict="0">
                <anchor moveWithCells="1">
                  <from>
                    <xdr:col>0</xdr:col>
                    <xdr:colOff>0</xdr:colOff>
                    <xdr:row>659</xdr:row>
                    <xdr:rowOff>0</xdr:rowOff>
                  </from>
                  <to>
                    <xdr:col>0</xdr:col>
                    <xdr:colOff>9525</xdr:colOff>
                    <xdr:row>660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154" name="Check Box 2151">
              <controlPr defaultSize="0" autoFill="0" autoLine="0" autoPict="0">
                <anchor moveWithCells="1">
                  <from>
                    <xdr:col>0</xdr:col>
                    <xdr:colOff>0</xdr:colOff>
                    <xdr:row>659</xdr:row>
                    <xdr:rowOff>0</xdr:rowOff>
                  </from>
                  <to>
                    <xdr:col>0</xdr:col>
                    <xdr:colOff>9525</xdr:colOff>
                    <xdr:row>660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155" name="Check Box 2152">
              <controlPr defaultSize="0" autoFill="0" autoLine="0" autoPict="0">
                <anchor moveWithCells="1">
                  <from>
                    <xdr:col>0</xdr:col>
                    <xdr:colOff>0</xdr:colOff>
                    <xdr:row>661</xdr:row>
                    <xdr:rowOff>0</xdr:rowOff>
                  </from>
                  <to>
                    <xdr:col>0</xdr:col>
                    <xdr:colOff>9525</xdr:colOff>
                    <xdr:row>662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156" name="Check Box 2153">
              <controlPr defaultSize="0" autoFill="0" autoLine="0" autoPict="0">
                <anchor moveWithCells="1">
                  <from>
                    <xdr:col>0</xdr:col>
                    <xdr:colOff>0</xdr:colOff>
                    <xdr:row>661</xdr:row>
                    <xdr:rowOff>0</xdr:rowOff>
                  </from>
                  <to>
                    <xdr:col>0</xdr:col>
                    <xdr:colOff>9525</xdr:colOff>
                    <xdr:row>662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157" name="Check Box 2154">
              <controlPr defaultSize="0" autoFill="0" autoLine="0" autoPict="0">
                <anchor moveWithCells="1">
                  <from>
                    <xdr:col>0</xdr:col>
                    <xdr:colOff>0</xdr:colOff>
                    <xdr:row>661</xdr:row>
                    <xdr:rowOff>0</xdr:rowOff>
                  </from>
                  <to>
                    <xdr:col>0</xdr:col>
                    <xdr:colOff>9525</xdr:colOff>
                    <xdr:row>662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2158" name="Check Box 2155">
              <controlPr defaultSize="0" autoFill="0" autoLine="0" autoPict="0">
                <anchor moveWithCells="1">
                  <from>
                    <xdr:col>0</xdr:col>
                    <xdr:colOff>0</xdr:colOff>
                    <xdr:row>661</xdr:row>
                    <xdr:rowOff>0</xdr:rowOff>
                  </from>
                  <to>
                    <xdr:col>0</xdr:col>
                    <xdr:colOff>9525</xdr:colOff>
                    <xdr:row>662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2159" name="Check Box 2156">
              <controlPr defaultSize="0" autoFill="0" autoLine="0" autoPict="0">
                <anchor moveWithCells="1">
                  <from>
                    <xdr:col>0</xdr:col>
                    <xdr:colOff>0</xdr:colOff>
                    <xdr:row>662</xdr:row>
                    <xdr:rowOff>0</xdr:rowOff>
                  </from>
                  <to>
                    <xdr:col>0</xdr:col>
                    <xdr:colOff>9525</xdr:colOff>
                    <xdr:row>663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2160" name="Check Box 2157">
              <controlPr defaultSize="0" autoFill="0" autoLine="0" autoPict="0">
                <anchor moveWithCells="1">
                  <from>
                    <xdr:col>0</xdr:col>
                    <xdr:colOff>0</xdr:colOff>
                    <xdr:row>662</xdr:row>
                    <xdr:rowOff>0</xdr:rowOff>
                  </from>
                  <to>
                    <xdr:col>0</xdr:col>
                    <xdr:colOff>9525</xdr:colOff>
                    <xdr:row>663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2161" name="Check Box 2158">
              <controlPr defaultSize="0" autoFill="0" autoLine="0" autoPict="0">
                <anchor moveWithCells="1">
                  <from>
                    <xdr:col>0</xdr:col>
                    <xdr:colOff>0</xdr:colOff>
                    <xdr:row>664</xdr:row>
                    <xdr:rowOff>0</xdr:rowOff>
                  </from>
                  <to>
                    <xdr:col>0</xdr:col>
                    <xdr:colOff>9525</xdr:colOff>
                    <xdr:row>665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2162" name="Check Box 2159">
              <controlPr defaultSize="0" autoFill="0" autoLine="0" autoPict="0">
                <anchor moveWithCells="1">
                  <from>
                    <xdr:col>0</xdr:col>
                    <xdr:colOff>0</xdr:colOff>
                    <xdr:row>664</xdr:row>
                    <xdr:rowOff>0</xdr:rowOff>
                  </from>
                  <to>
                    <xdr:col>0</xdr:col>
                    <xdr:colOff>9525</xdr:colOff>
                    <xdr:row>665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2163" name="Check Box 2160">
              <controlPr defaultSize="0" autoFill="0" autoLine="0" autoPict="0">
                <anchor moveWithCells="1">
                  <from>
                    <xdr:col>0</xdr:col>
                    <xdr:colOff>0</xdr:colOff>
                    <xdr:row>664</xdr:row>
                    <xdr:rowOff>0</xdr:rowOff>
                  </from>
                  <to>
                    <xdr:col>0</xdr:col>
                    <xdr:colOff>9525</xdr:colOff>
                    <xdr:row>665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2164" name="Check Box 2161">
              <controlPr defaultSize="0" autoFill="0" autoLine="0" autoPict="0">
                <anchor moveWithCells="1">
                  <from>
                    <xdr:col>0</xdr:col>
                    <xdr:colOff>0</xdr:colOff>
                    <xdr:row>664</xdr:row>
                    <xdr:rowOff>0</xdr:rowOff>
                  </from>
                  <to>
                    <xdr:col>0</xdr:col>
                    <xdr:colOff>9525</xdr:colOff>
                    <xdr:row>665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2165" name="Check Box 2162">
              <controlPr defaultSize="0" autoFill="0" autoLine="0" autoPict="0">
                <anchor moveWithCells="1">
                  <from>
                    <xdr:col>0</xdr:col>
                    <xdr:colOff>0</xdr:colOff>
                    <xdr:row>665</xdr:row>
                    <xdr:rowOff>0</xdr:rowOff>
                  </from>
                  <to>
                    <xdr:col>0</xdr:col>
                    <xdr:colOff>9525</xdr:colOff>
                    <xdr:row>666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2166" name="Check Box 2163">
              <controlPr defaultSize="0" autoFill="0" autoLine="0" autoPict="0">
                <anchor moveWithCells="1">
                  <from>
                    <xdr:col>0</xdr:col>
                    <xdr:colOff>0</xdr:colOff>
                    <xdr:row>665</xdr:row>
                    <xdr:rowOff>0</xdr:rowOff>
                  </from>
                  <to>
                    <xdr:col>0</xdr:col>
                    <xdr:colOff>9525</xdr:colOff>
                    <xdr:row>666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2167" name="Check Box 2164">
              <controlPr defaultSize="0" autoFill="0" autoLine="0" autoPict="0">
                <anchor moveWithCells="1">
                  <from>
                    <xdr:col>0</xdr:col>
                    <xdr:colOff>0</xdr:colOff>
                    <xdr:row>667</xdr:row>
                    <xdr:rowOff>0</xdr:rowOff>
                  </from>
                  <to>
                    <xdr:col>0</xdr:col>
                    <xdr:colOff>9525</xdr:colOff>
                    <xdr:row>668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2168" name="Check Box 2165">
              <controlPr defaultSize="0" autoFill="0" autoLine="0" autoPict="0">
                <anchor moveWithCells="1">
                  <from>
                    <xdr:col>0</xdr:col>
                    <xdr:colOff>0</xdr:colOff>
                    <xdr:row>667</xdr:row>
                    <xdr:rowOff>0</xdr:rowOff>
                  </from>
                  <to>
                    <xdr:col>0</xdr:col>
                    <xdr:colOff>9525</xdr:colOff>
                    <xdr:row>668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2169" name="Check Box 2166">
              <controlPr defaultSize="0" autoFill="0" autoLine="0" autoPict="0">
                <anchor moveWithCells="1">
                  <from>
                    <xdr:col>0</xdr:col>
                    <xdr:colOff>0</xdr:colOff>
                    <xdr:row>667</xdr:row>
                    <xdr:rowOff>0</xdr:rowOff>
                  </from>
                  <to>
                    <xdr:col>0</xdr:col>
                    <xdr:colOff>9525</xdr:colOff>
                    <xdr:row>668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2170" name="Check Box 2167">
              <controlPr defaultSize="0" autoFill="0" autoLine="0" autoPict="0">
                <anchor moveWithCells="1">
                  <from>
                    <xdr:col>0</xdr:col>
                    <xdr:colOff>0</xdr:colOff>
                    <xdr:row>667</xdr:row>
                    <xdr:rowOff>0</xdr:rowOff>
                  </from>
                  <to>
                    <xdr:col>0</xdr:col>
                    <xdr:colOff>9525</xdr:colOff>
                    <xdr:row>668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2171" name="Check Box 2168">
              <controlPr defaultSize="0" autoFill="0" autoLine="0" autoPict="0">
                <anchor moveWithCells="1">
                  <from>
                    <xdr:col>0</xdr:col>
                    <xdr:colOff>0</xdr:colOff>
                    <xdr:row>668</xdr:row>
                    <xdr:rowOff>0</xdr:rowOff>
                  </from>
                  <to>
                    <xdr:col>0</xdr:col>
                    <xdr:colOff>9525</xdr:colOff>
                    <xdr:row>669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2172" name="Check Box 2169">
              <controlPr defaultSize="0" autoFill="0" autoLine="0" autoPict="0">
                <anchor moveWithCells="1">
                  <from>
                    <xdr:col>0</xdr:col>
                    <xdr:colOff>0</xdr:colOff>
                    <xdr:row>668</xdr:row>
                    <xdr:rowOff>0</xdr:rowOff>
                  </from>
                  <to>
                    <xdr:col>0</xdr:col>
                    <xdr:colOff>9525</xdr:colOff>
                    <xdr:row>669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2173" name="Check Box 2170">
              <controlPr defaultSize="0" autoFill="0" autoLine="0" autoPict="0">
                <anchor moveWithCells="1">
                  <from>
                    <xdr:col>0</xdr:col>
                    <xdr:colOff>0</xdr:colOff>
                    <xdr:row>670</xdr:row>
                    <xdr:rowOff>0</xdr:rowOff>
                  </from>
                  <to>
                    <xdr:col>0</xdr:col>
                    <xdr:colOff>9525</xdr:colOff>
                    <xdr:row>671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2174" name="Check Box 2171">
              <controlPr defaultSize="0" autoFill="0" autoLine="0" autoPict="0">
                <anchor moveWithCells="1">
                  <from>
                    <xdr:col>0</xdr:col>
                    <xdr:colOff>0</xdr:colOff>
                    <xdr:row>670</xdr:row>
                    <xdr:rowOff>0</xdr:rowOff>
                  </from>
                  <to>
                    <xdr:col>0</xdr:col>
                    <xdr:colOff>9525</xdr:colOff>
                    <xdr:row>671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2175" name="Check Box 2172">
              <controlPr defaultSize="0" autoFill="0" autoLine="0" autoPict="0">
                <anchor moveWithCells="1">
                  <from>
                    <xdr:col>0</xdr:col>
                    <xdr:colOff>0</xdr:colOff>
                    <xdr:row>670</xdr:row>
                    <xdr:rowOff>0</xdr:rowOff>
                  </from>
                  <to>
                    <xdr:col>0</xdr:col>
                    <xdr:colOff>9525</xdr:colOff>
                    <xdr:row>671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2176" name="Check Box 2173">
              <controlPr defaultSize="0" autoFill="0" autoLine="0" autoPict="0">
                <anchor moveWithCells="1">
                  <from>
                    <xdr:col>0</xdr:col>
                    <xdr:colOff>0</xdr:colOff>
                    <xdr:row>670</xdr:row>
                    <xdr:rowOff>0</xdr:rowOff>
                  </from>
                  <to>
                    <xdr:col>0</xdr:col>
                    <xdr:colOff>9525</xdr:colOff>
                    <xdr:row>671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2177" name="Check Box 2174">
              <controlPr defaultSize="0" autoFill="0" autoLine="0" autoPict="0">
                <anchor moveWithCells="1">
                  <from>
                    <xdr:col>0</xdr:col>
                    <xdr:colOff>0</xdr:colOff>
                    <xdr:row>671</xdr:row>
                    <xdr:rowOff>0</xdr:rowOff>
                  </from>
                  <to>
                    <xdr:col>0</xdr:col>
                    <xdr:colOff>9525</xdr:colOff>
                    <xdr:row>672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2178" name="Check Box 2175">
              <controlPr defaultSize="0" autoFill="0" autoLine="0" autoPict="0">
                <anchor moveWithCells="1">
                  <from>
                    <xdr:col>0</xdr:col>
                    <xdr:colOff>0</xdr:colOff>
                    <xdr:row>671</xdr:row>
                    <xdr:rowOff>0</xdr:rowOff>
                  </from>
                  <to>
                    <xdr:col>0</xdr:col>
                    <xdr:colOff>9525</xdr:colOff>
                    <xdr:row>672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2179" name="Check Box 2176">
              <controlPr defaultSize="0" autoFill="0" autoLine="0" autoPict="0">
                <anchor moveWithCells="1">
                  <from>
                    <xdr:col>0</xdr:col>
                    <xdr:colOff>0</xdr:colOff>
                    <xdr:row>673</xdr:row>
                    <xdr:rowOff>0</xdr:rowOff>
                  </from>
                  <to>
                    <xdr:col>0</xdr:col>
                    <xdr:colOff>9525</xdr:colOff>
                    <xdr:row>674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2180" name="Check Box 2177">
              <controlPr defaultSize="0" autoFill="0" autoLine="0" autoPict="0">
                <anchor moveWithCells="1">
                  <from>
                    <xdr:col>0</xdr:col>
                    <xdr:colOff>0</xdr:colOff>
                    <xdr:row>673</xdr:row>
                    <xdr:rowOff>0</xdr:rowOff>
                  </from>
                  <to>
                    <xdr:col>0</xdr:col>
                    <xdr:colOff>9525</xdr:colOff>
                    <xdr:row>674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2181" name="Check Box 2178">
              <controlPr defaultSize="0" autoFill="0" autoLine="0" autoPict="0">
                <anchor moveWithCells="1">
                  <from>
                    <xdr:col>0</xdr:col>
                    <xdr:colOff>0</xdr:colOff>
                    <xdr:row>673</xdr:row>
                    <xdr:rowOff>0</xdr:rowOff>
                  </from>
                  <to>
                    <xdr:col>0</xdr:col>
                    <xdr:colOff>9525</xdr:colOff>
                    <xdr:row>674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2182" name="Check Box 2179">
              <controlPr defaultSize="0" autoFill="0" autoLine="0" autoPict="0">
                <anchor moveWithCells="1">
                  <from>
                    <xdr:col>0</xdr:col>
                    <xdr:colOff>0</xdr:colOff>
                    <xdr:row>673</xdr:row>
                    <xdr:rowOff>0</xdr:rowOff>
                  </from>
                  <to>
                    <xdr:col>0</xdr:col>
                    <xdr:colOff>9525</xdr:colOff>
                    <xdr:row>674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2183" name="Check Box 2180">
              <controlPr defaultSize="0" autoFill="0" autoLine="0" autoPict="0">
                <anchor moveWithCells="1">
                  <from>
                    <xdr:col>0</xdr:col>
                    <xdr:colOff>0</xdr:colOff>
                    <xdr:row>674</xdr:row>
                    <xdr:rowOff>0</xdr:rowOff>
                  </from>
                  <to>
                    <xdr:col>0</xdr:col>
                    <xdr:colOff>9525</xdr:colOff>
                    <xdr:row>675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2184" name="Check Box 2181">
              <controlPr defaultSize="0" autoFill="0" autoLine="0" autoPict="0">
                <anchor moveWithCells="1">
                  <from>
                    <xdr:col>0</xdr:col>
                    <xdr:colOff>0</xdr:colOff>
                    <xdr:row>674</xdr:row>
                    <xdr:rowOff>0</xdr:rowOff>
                  </from>
                  <to>
                    <xdr:col>0</xdr:col>
                    <xdr:colOff>9525</xdr:colOff>
                    <xdr:row>675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2185" name="Check Box 2182">
              <controlPr defaultSize="0" autoFill="0" autoLine="0" autoPict="0">
                <anchor moveWithCells="1">
                  <from>
                    <xdr:col>0</xdr:col>
                    <xdr:colOff>0</xdr:colOff>
                    <xdr:row>676</xdr:row>
                    <xdr:rowOff>0</xdr:rowOff>
                  </from>
                  <to>
                    <xdr:col>0</xdr:col>
                    <xdr:colOff>9525</xdr:colOff>
                    <xdr:row>677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2186" name="Check Box 2183">
              <controlPr defaultSize="0" autoFill="0" autoLine="0" autoPict="0">
                <anchor moveWithCells="1">
                  <from>
                    <xdr:col>0</xdr:col>
                    <xdr:colOff>0</xdr:colOff>
                    <xdr:row>676</xdr:row>
                    <xdr:rowOff>0</xdr:rowOff>
                  </from>
                  <to>
                    <xdr:col>0</xdr:col>
                    <xdr:colOff>9525</xdr:colOff>
                    <xdr:row>677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2187" name="Check Box 2184">
              <controlPr defaultSize="0" autoFill="0" autoLine="0" autoPict="0">
                <anchor moveWithCells="1">
                  <from>
                    <xdr:col>0</xdr:col>
                    <xdr:colOff>0</xdr:colOff>
                    <xdr:row>676</xdr:row>
                    <xdr:rowOff>0</xdr:rowOff>
                  </from>
                  <to>
                    <xdr:col>0</xdr:col>
                    <xdr:colOff>9525</xdr:colOff>
                    <xdr:row>677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2188" name="Check Box 2185">
              <controlPr defaultSize="0" autoFill="0" autoLine="0" autoPict="0">
                <anchor moveWithCells="1">
                  <from>
                    <xdr:col>0</xdr:col>
                    <xdr:colOff>0</xdr:colOff>
                    <xdr:row>676</xdr:row>
                    <xdr:rowOff>0</xdr:rowOff>
                  </from>
                  <to>
                    <xdr:col>0</xdr:col>
                    <xdr:colOff>9525</xdr:colOff>
                    <xdr:row>677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2189" name="Check Box 2186">
              <controlPr defaultSize="0" autoFill="0" autoLine="0" autoPict="0">
                <anchor moveWithCells="1">
                  <from>
                    <xdr:col>0</xdr:col>
                    <xdr:colOff>0</xdr:colOff>
                    <xdr:row>677</xdr:row>
                    <xdr:rowOff>0</xdr:rowOff>
                  </from>
                  <to>
                    <xdr:col>0</xdr:col>
                    <xdr:colOff>9525</xdr:colOff>
                    <xdr:row>678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2190" name="Check Box 2187">
              <controlPr defaultSize="0" autoFill="0" autoLine="0" autoPict="0">
                <anchor moveWithCells="1">
                  <from>
                    <xdr:col>0</xdr:col>
                    <xdr:colOff>0</xdr:colOff>
                    <xdr:row>677</xdr:row>
                    <xdr:rowOff>0</xdr:rowOff>
                  </from>
                  <to>
                    <xdr:col>0</xdr:col>
                    <xdr:colOff>9525</xdr:colOff>
                    <xdr:row>678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2191" name="Check Box 2188">
              <controlPr defaultSize="0" autoFill="0" autoLine="0" autoPict="0">
                <anchor moveWithCells="1">
                  <from>
                    <xdr:col>0</xdr:col>
                    <xdr:colOff>0</xdr:colOff>
                    <xdr:row>679</xdr:row>
                    <xdr:rowOff>0</xdr:rowOff>
                  </from>
                  <to>
                    <xdr:col>0</xdr:col>
                    <xdr:colOff>9525</xdr:colOff>
                    <xdr:row>680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2192" name="Check Box 2189">
              <controlPr defaultSize="0" autoFill="0" autoLine="0" autoPict="0">
                <anchor moveWithCells="1">
                  <from>
                    <xdr:col>0</xdr:col>
                    <xdr:colOff>0</xdr:colOff>
                    <xdr:row>679</xdr:row>
                    <xdr:rowOff>0</xdr:rowOff>
                  </from>
                  <to>
                    <xdr:col>0</xdr:col>
                    <xdr:colOff>9525</xdr:colOff>
                    <xdr:row>680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2193" name="Check Box 2190">
              <controlPr defaultSize="0" autoFill="0" autoLine="0" autoPict="0">
                <anchor moveWithCells="1">
                  <from>
                    <xdr:col>0</xdr:col>
                    <xdr:colOff>0</xdr:colOff>
                    <xdr:row>679</xdr:row>
                    <xdr:rowOff>0</xdr:rowOff>
                  </from>
                  <to>
                    <xdr:col>0</xdr:col>
                    <xdr:colOff>9525</xdr:colOff>
                    <xdr:row>680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2194" name="Check Box 2191">
              <controlPr defaultSize="0" autoFill="0" autoLine="0" autoPict="0">
                <anchor moveWithCells="1">
                  <from>
                    <xdr:col>0</xdr:col>
                    <xdr:colOff>0</xdr:colOff>
                    <xdr:row>679</xdr:row>
                    <xdr:rowOff>0</xdr:rowOff>
                  </from>
                  <to>
                    <xdr:col>0</xdr:col>
                    <xdr:colOff>9525</xdr:colOff>
                    <xdr:row>680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2195" name="Check Box 2192">
              <controlPr defaultSize="0" autoFill="0" autoLine="0" autoPict="0">
                <anchor moveWithCells="1">
                  <from>
                    <xdr:col>0</xdr:col>
                    <xdr:colOff>0</xdr:colOff>
                    <xdr:row>680</xdr:row>
                    <xdr:rowOff>0</xdr:rowOff>
                  </from>
                  <to>
                    <xdr:col>0</xdr:col>
                    <xdr:colOff>9525</xdr:colOff>
                    <xdr:row>681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2196" name="Check Box 2193">
              <controlPr defaultSize="0" autoFill="0" autoLine="0" autoPict="0">
                <anchor moveWithCells="1">
                  <from>
                    <xdr:col>0</xdr:col>
                    <xdr:colOff>0</xdr:colOff>
                    <xdr:row>680</xdr:row>
                    <xdr:rowOff>0</xdr:rowOff>
                  </from>
                  <to>
                    <xdr:col>0</xdr:col>
                    <xdr:colOff>9525</xdr:colOff>
                    <xdr:row>681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2" r:id="rId2197" name="Check Box 2194">
              <controlPr defaultSize="0" autoFill="0" autoLine="0" autoPict="0">
                <anchor moveWithCells="1">
                  <from>
                    <xdr:col>0</xdr:col>
                    <xdr:colOff>0</xdr:colOff>
                    <xdr:row>682</xdr:row>
                    <xdr:rowOff>0</xdr:rowOff>
                  </from>
                  <to>
                    <xdr:col>0</xdr:col>
                    <xdr:colOff>9525</xdr:colOff>
                    <xdr:row>683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" r:id="rId2198" name="Check Box 2195">
              <controlPr defaultSize="0" autoFill="0" autoLine="0" autoPict="0">
                <anchor moveWithCells="1">
                  <from>
                    <xdr:col>0</xdr:col>
                    <xdr:colOff>0</xdr:colOff>
                    <xdr:row>682</xdr:row>
                    <xdr:rowOff>0</xdr:rowOff>
                  </from>
                  <to>
                    <xdr:col>0</xdr:col>
                    <xdr:colOff>9525</xdr:colOff>
                    <xdr:row>683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" r:id="rId2199" name="Check Box 2196">
              <controlPr defaultSize="0" autoFill="0" autoLine="0" autoPict="0">
                <anchor moveWithCells="1">
                  <from>
                    <xdr:col>0</xdr:col>
                    <xdr:colOff>0</xdr:colOff>
                    <xdr:row>682</xdr:row>
                    <xdr:rowOff>0</xdr:rowOff>
                  </from>
                  <to>
                    <xdr:col>0</xdr:col>
                    <xdr:colOff>9525</xdr:colOff>
                    <xdr:row>683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2200" name="Check Box 2197">
              <controlPr defaultSize="0" autoFill="0" autoLine="0" autoPict="0">
                <anchor moveWithCells="1">
                  <from>
                    <xdr:col>0</xdr:col>
                    <xdr:colOff>0</xdr:colOff>
                    <xdr:row>682</xdr:row>
                    <xdr:rowOff>0</xdr:rowOff>
                  </from>
                  <to>
                    <xdr:col>0</xdr:col>
                    <xdr:colOff>9525</xdr:colOff>
                    <xdr:row>683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" r:id="rId2201" name="Check Box 2198">
              <controlPr defaultSize="0" autoFill="0" autoLine="0" autoPict="0">
                <anchor moveWithCells="1">
                  <from>
                    <xdr:col>0</xdr:col>
                    <xdr:colOff>0</xdr:colOff>
                    <xdr:row>683</xdr:row>
                    <xdr:rowOff>0</xdr:rowOff>
                  </from>
                  <to>
                    <xdr:col>0</xdr:col>
                    <xdr:colOff>9525</xdr:colOff>
                    <xdr:row>684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7" r:id="rId2202" name="Check Box 2199">
              <controlPr defaultSize="0" autoFill="0" autoLine="0" autoPict="0">
                <anchor moveWithCells="1">
                  <from>
                    <xdr:col>0</xdr:col>
                    <xdr:colOff>0</xdr:colOff>
                    <xdr:row>683</xdr:row>
                    <xdr:rowOff>0</xdr:rowOff>
                  </from>
                  <to>
                    <xdr:col>0</xdr:col>
                    <xdr:colOff>9525</xdr:colOff>
                    <xdr:row>684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2203" name="Check Box 2200">
              <controlPr defaultSize="0" autoFill="0" autoLine="0" autoPict="0">
                <anchor moveWithCells="1">
                  <from>
                    <xdr:col>0</xdr:col>
                    <xdr:colOff>0</xdr:colOff>
                    <xdr:row>685</xdr:row>
                    <xdr:rowOff>0</xdr:rowOff>
                  </from>
                  <to>
                    <xdr:col>0</xdr:col>
                    <xdr:colOff>9525</xdr:colOff>
                    <xdr:row>686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" r:id="rId2204" name="Check Box 2201">
              <controlPr defaultSize="0" autoFill="0" autoLine="0" autoPict="0">
                <anchor moveWithCells="1">
                  <from>
                    <xdr:col>0</xdr:col>
                    <xdr:colOff>0</xdr:colOff>
                    <xdr:row>685</xdr:row>
                    <xdr:rowOff>0</xdr:rowOff>
                  </from>
                  <to>
                    <xdr:col>0</xdr:col>
                    <xdr:colOff>9525</xdr:colOff>
                    <xdr:row>686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0" r:id="rId2205" name="Check Box 2202">
              <controlPr defaultSize="0" autoFill="0" autoLine="0" autoPict="0">
                <anchor moveWithCells="1">
                  <from>
                    <xdr:col>0</xdr:col>
                    <xdr:colOff>0</xdr:colOff>
                    <xdr:row>685</xdr:row>
                    <xdr:rowOff>0</xdr:rowOff>
                  </from>
                  <to>
                    <xdr:col>0</xdr:col>
                    <xdr:colOff>9525</xdr:colOff>
                    <xdr:row>686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1" r:id="rId2206" name="Check Box 2203">
              <controlPr defaultSize="0" autoFill="0" autoLine="0" autoPict="0">
                <anchor moveWithCells="1">
                  <from>
                    <xdr:col>0</xdr:col>
                    <xdr:colOff>0</xdr:colOff>
                    <xdr:row>685</xdr:row>
                    <xdr:rowOff>0</xdr:rowOff>
                  </from>
                  <to>
                    <xdr:col>0</xdr:col>
                    <xdr:colOff>9525</xdr:colOff>
                    <xdr:row>686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2" r:id="rId2207" name="Check Box 2204">
              <controlPr defaultSize="0" autoFill="0" autoLine="0" autoPict="0">
                <anchor moveWithCells="1">
                  <from>
                    <xdr:col>0</xdr:col>
                    <xdr:colOff>0</xdr:colOff>
                    <xdr:row>686</xdr:row>
                    <xdr:rowOff>0</xdr:rowOff>
                  </from>
                  <to>
                    <xdr:col>0</xdr:col>
                    <xdr:colOff>9525</xdr:colOff>
                    <xdr:row>687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3" r:id="rId2208" name="Check Box 2205">
              <controlPr defaultSize="0" autoFill="0" autoLine="0" autoPict="0">
                <anchor moveWithCells="1">
                  <from>
                    <xdr:col>0</xdr:col>
                    <xdr:colOff>0</xdr:colOff>
                    <xdr:row>686</xdr:row>
                    <xdr:rowOff>0</xdr:rowOff>
                  </from>
                  <to>
                    <xdr:col>0</xdr:col>
                    <xdr:colOff>9525</xdr:colOff>
                    <xdr:row>687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4" r:id="rId2209" name="Check Box 2206">
              <controlPr defaultSize="0" autoFill="0" autoLine="0" autoPict="0">
                <anchor moveWithCells="1">
                  <from>
                    <xdr:col>0</xdr:col>
                    <xdr:colOff>0</xdr:colOff>
                    <xdr:row>688</xdr:row>
                    <xdr:rowOff>0</xdr:rowOff>
                  </from>
                  <to>
                    <xdr:col>0</xdr:col>
                    <xdr:colOff>9525</xdr:colOff>
                    <xdr:row>689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5" r:id="rId2210" name="Check Box 2207">
              <controlPr defaultSize="0" autoFill="0" autoLine="0" autoPict="0">
                <anchor moveWithCells="1">
                  <from>
                    <xdr:col>0</xdr:col>
                    <xdr:colOff>0</xdr:colOff>
                    <xdr:row>688</xdr:row>
                    <xdr:rowOff>0</xdr:rowOff>
                  </from>
                  <to>
                    <xdr:col>0</xdr:col>
                    <xdr:colOff>9525</xdr:colOff>
                    <xdr:row>689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6" r:id="rId2211" name="Check Box 2208">
              <controlPr defaultSize="0" autoFill="0" autoLine="0" autoPict="0">
                <anchor moveWithCells="1">
                  <from>
                    <xdr:col>0</xdr:col>
                    <xdr:colOff>0</xdr:colOff>
                    <xdr:row>688</xdr:row>
                    <xdr:rowOff>0</xdr:rowOff>
                  </from>
                  <to>
                    <xdr:col>0</xdr:col>
                    <xdr:colOff>9525</xdr:colOff>
                    <xdr:row>689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7" r:id="rId2212" name="Check Box 2209">
              <controlPr defaultSize="0" autoFill="0" autoLine="0" autoPict="0">
                <anchor moveWithCells="1">
                  <from>
                    <xdr:col>0</xdr:col>
                    <xdr:colOff>0</xdr:colOff>
                    <xdr:row>688</xdr:row>
                    <xdr:rowOff>0</xdr:rowOff>
                  </from>
                  <to>
                    <xdr:col>0</xdr:col>
                    <xdr:colOff>9525</xdr:colOff>
                    <xdr:row>689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8" r:id="rId2213" name="Check Box 2210">
              <controlPr defaultSize="0" autoFill="0" autoLine="0" autoPict="0">
                <anchor moveWithCells="1">
                  <from>
                    <xdr:col>0</xdr:col>
                    <xdr:colOff>0</xdr:colOff>
                    <xdr:row>689</xdr:row>
                    <xdr:rowOff>0</xdr:rowOff>
                  </from>
                  <to>
                    <xdr:col>0</xdr:col>
                    <xdr:colOff>9525</xdr:colOff>
                    <xdr:row>690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9" r:id="rId2214" name="Check Box 2211">
              <controlPr defaultSize="0" autoFill="0" autoLine="0" autoPict="0">
                <anchor moveWithCells="1">
                  <from>
                    <xdr:col>0</xdr:col>
                    <xdr:colOff>0</xdr:colOff>
                    <xdr:row>689</xdr:row>
                    <xdr:rowOff>0</xdr:rowOff>
                  </from>
                  <to>
                    <xdr:col>0</xdr:col>
                    <xdr:colOff>9525</xdr:colOff>
                    <xdr:row>690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0" r:id="rId2215" name="Check Box 2212">
              <controlPr defaultSize="0" autoFill="0" autoLine="0" autoPict="0">
                <anchor moveWithCells="1">
                  <from>
                    <xdr:col>0</xdr:col>
                    <xdr:colOff>0</xdr:colOff>
                    <xdr:row>691</xdr:row>
                    <xdr:rowOff>0</xdr:rowOff>
                  </from>
                  <to>
                    <xdr:col>0</xdr:col>
                    <xdr:colOff>9525</xdr:colOff>
                    <xdr:row>692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1" r:id="rId2216" name="Check Box 2213">
              <controlPr defaultSize="0" autoFill="0" autoLine="0" autoPict="0">
                <anchor moveWithCells="1">
                  <from>
                    <xdr:col>0</xdr:col>
                    <xdr:colOff>0</xdr:colOff>
                    <xdr:row>691</xdr:row>
                    <xdr:rowOff>0</xdr:rowOff>
                  </from>
                  <to>
                    <xdr:col>0</xdr:col>
                    <xdr:colOff>9525</xdr:colOff>
                    <xdr:row>692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2" r:id="rId2217" name="Check Box 2214">
              <controlPr defaultSize="0" autoFill="0" autoLine="0" autoPict="0">
                <anchor moveWithCells="1">
                  <from>
                    <xdr:col>0</xdr:col>
                    <xdr:colOff>0</xdr:colOff>
                    <xdr:row>691</xdr:row>
                    <xdr:rowOff>0</xdr:rowOff>
                  </from>
                  <to>
                    <xdr:col>0</xdr:col>
                    <xdr:colOff>9525</xdr:colOff>
                    <xdr:row>692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3" r:id="rId2218" name="Check Box 2215">
              <controlPr defaultSize="0" autoFill="0" autoLine="0" autoPict="0">
                <anchor moveWithCells="1">
                  <from>
                    <xdr:col>0</xdr:col>
                    <xdr:colOff>0</xdr:colOff>
                    <xdr:row>691</xdr:row>
                    <xdr:rowOff>0</xdr:rowOff>
                  </from>
                  <to>
                    <xdr:col>0</xdr:col>
                    <xdr:colOff>9525</xdr:colOff>
                    <xdr:row>692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4" r:id="rId2219" name="Check Box 2216">
              <controlPr defaultSize="0" autoFill="0" autoLine="0" autoPict="0">
                <anchor moveWithCells="1">
                  <from>
                    <xdr:col>0</xdr:col>
                    <xdr:colOff>0</xdr:colOff>
                    <xdr:row>692</xdr:row>
                    <xdr:rowOff>0</xdr:rowOff>
                  </from>
                  <to>
                    <xdr:col>0</xdr:col>
                    <xdr:colOff>9525</xdr:colOff>
                    <xdr:row>693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5" r:id="rId2220" name="Check Box 2217">
              <controlPr defaultSize="0" autoFill="0" autoLine="0" autoPict="0">
                <anchor moveWithCells="1">
                  <from>
                    <xdr:col>0</xdr:col>
                    <xdr:colOff>0</xdr:colOff>
                    <xdr:row>692</xdr:row>
                    <xdr:rowOff>0</xdr:rowOff>
                  </from>
                  <to>
                    <xdr:col>0</xdr:col>
                    <xdr:colOff>9525</xdr:colOff>
                    <xdr:row>693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6" r:id="rId2221" name="Check Box 2218">
              <controlPr defaultSize="0" autoFill="0" autoLine="0" autoPict="0">
                <anchor moveWithCells="1">
                  <from>
                    <xdr:col>0</xdr:col>
                    <xdr:colOff>0</xdr:colOff>
                    <xdr:row>694</xdr:row>
                    <xdr:rowOff>0</xdr:rowOff>
                  </from>
                  <to>
                    <xdr:col>0</xdr:col>
                    <xdr:colOff>9525</xdr:colOff>
                    <xdr:row>695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7" r:id="rId2222" name="Check Box 2219">
              <controlPr defaultSize="0" autoFill="0" autoLine="0" autoPict="0">
                <anchor moveWithCells="1">
                  <from>
                    <xdr:col>0</xdr:col>
                    <xdr:colOff>0</xdr:colOff>
                    <xdr:row>694</xdr:row>
                    <xdr:rowOff>0</xdr:rowOff>
                  </from>
                  <to>
                    <xdr:col>0</xdr:col>
                    <xdr:colOff>9525</xdr:colOff>
                    <xdr:row>695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8" r:id="rId2223" name="Check Box 2220">
              <controlPr defaultSize="0" autoFill="0" autoLine="0" autoPict="0">
                <anchor moveWithCells="1">
                  <from>
                    <xdr:col>0</xdr:col>
                    <xdr:colOff>0</xdr:colOff>
                    <xdr:row>694</xdr:row>
                    <xdr:rowOff>0</xdr:rowOff>
                  </from>
                  <to>
                    <xdr:col>0</xdr:col>
                    <xdr:colOff>9525</xdr:colOff>
                    <xdr:row>695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9" r:id="rId2224" name="Check Box 2221">
              <controlPr defaultSize="0" autoFill="0" autoLine="0" autoPict="0">
                <anchor moveWithCells="1">
                  <from>
                    <xdr:col>0</xdr:col>
                    <xdr:colOff>0</xdr:colOff>
                    <xdr:row>694</xdr:row>
                    <xdr:rowOff>0</xdr:rowOff>
                  </from>
                  <to>
                    <xdr:col>0</xdr:col>
                    <xdr:colOff>9525</xdr:colOff>
                    <xdr:row>695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" r:id="rId2225" name="Check Box 2222">
              <controlPr defaultSize="0" autoFill="0" autoLine="0" autoPict="0">
                <anchor moveWithCells="1">
                  <from>
                    <xdr:col>0</xdr:col>
                    <xdr:colOff>0</xdr:colOff>
                    <xdr:row>695</xdr:row>
                    <xdr:rowOff>0</xdr:rowOff>
                  </from>
                  <to>
                    <xdr:col>0</xdr:col>
                    <xdr:colOff>9525</xdr:colOff>
                    <xdr:row>696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1" r:id="rId2226" name="Check Box 2223">
              <controlPr defaultSize="0" autoFill="0" autoLine="0" autoPict="0">
                <anchor moveWithCells="1">
                  <from>
                    <xdr:col>0</xdr:col>
                    <xdr:colOff>0</xdr:colOff>
                    <xdr:row>695</xdr:row>
                    <xdr:rowOff>0</xdr:rowOff>
                  </from>
                  <to>
                    <xdr:col>0</xdr:col>
                    <xdr:colOff>9525</xdr:colOff>
                    <xdr:row>696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2" r:id="rId2227" name="Check Box 2224">
              <controlPr defaultSize="0" autoFill="0" autoLine="0" autoPict="0">
                <anchor moveWithCells="1">
                  <from>
                    <xdr:col>0</xdr:col>
                    <xdr:colOff>0</xdr:colOff>
                    <xdr:row>697</xdr:row>
                    <xdr:rowOff>0</xdr:rowOff>
                  </from>
                  <to>
                    <xdr:col>0</xdr:col>
                    <xdr:colOff>9525</xdr:colOff>
                    <xdr:row>698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3" r:id="rId2228" name="Check Box 2225">
              <controlPr defaultSize="0" autoFill="0" autoLine="0" autoPict="0">
                <anchor moveWithCells="1">
                  <from>
                    <xdr:col>0</xdr:col>
                    <xdr:colOff>0</xdr:colOff>
                    <xdr:row>697</xdr:row>
                    <xdr:rowOff>0</xdr:rowOff>
                  </from>
                  <to>
                    <xdr:col>0</xdr:col>
                    <xdr:colOff>9525</xdr:colOff>
                    <xdr:row>698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4" r:id="rId2229" name="Check Box 2226">
              <controlPr defaultSize="0" autoFill="0" autoLine="0" autoPict="0">
                <anchor moveWithCells="1">
                  <from>
                    <xdr:col>0</xdr:col>
                    <xdr:colOff>0</xdr:colOff>
                    <xdr:row>697</xdr:row>
                    <xdr:rowOff>0</xdr:rowOff>
                  </from>
                  <to>
                    <xdr:col>0</xdr:col>
                    <xdr:colOff>9525</xdr:colOff>
                    <xdr:row>698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5" r:id="rId2230" name="Check Box 2227">
              <controlPr defaultSize="0" autoFill="0" autoLine="0" autoPict="0">
                <anchor moveWithCells="1">
                  <from>
                    <xdr:col>0</xdr:col>
                    <xdr:colOff>0</xdr:colOff>
                    <xdr:row>697</xdr:row>
                    <xdr:rowOff>0</xdr:rowOff>
                  </from>
                  <to>
                    <xdr:col>0</xdr:col>
                    <xdr:colOff>9525</xdr:colOff>
                    <xdr:row>698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6" r:id="rId2231" name="Check Box 2228">
              <controlPr defaultSize="0" autoFill="0" autoLine="0" autoPict="0">
                <anchor moveWithCells="1">
                  <from>
                    <xdr:col>0</xdr:col>
                    <xdr:colOff>0</xdr:colOff>
                    <xdr:row>698</xdr:row>
                    <xdr:rowOff>0</xdr:rowOff>
                  </from>
                  <to>
                    <xdr:col>0</xdr:col>
                    <xdr:colOff>9525</xdr:colOff>
                    <xdr:row>699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7" r:id="rId2232" name="Check Box 2229">
              <controlPr defaultSize="0" autoFill="0" autoLine="0" autoPict="0">
                <anchor moveWithCells="1">
                  <from>
                    <xdr:col>0</xdr:col>
                    <xdr:colOff>0</xdr:colOff>
                    <xdr:row>698</xdr:row>
                    <xdr:rowOff>0</xdr:rowOff>
                  </from>
                  <to>
                    <xdr:col>0</xdr:col>
                    <xdr:colOff>9525</xdr:colOff>
                    <xdr:row>699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8" r:id="rId2233" name="Check Box 2230">
              <controlPr defaultSize="0" autoFill="0" autoLine="0" autoPict="0">
                <anchor moveWithCells="1">
                  <from>
                    <xdr:col>0</xdr:col>
                    <xdr:colOff>0</xdr:colOff>
                    <xdr:row>700</xdr:row>
                    <xdr:rowOff>0</xdr:rowOff>
                  </from>
                  <to>
                    <xdr:col>0</xdr:col>
                    <xdr:colOff>9525</xdr:colOff>
                    <xdr:row>701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" r:id="rId2234" name="Check Box 2231">
              <controlPr defaultSize="0" autoFill="0" autoLine="0" autoPict="0">
                <anchor moveWithCells="1">
                  <from>
                    <xdr:col>0</xdr:col>
                    <xdr:colOff>0</xdr:colOff>
                    <xdr:row>700</xdr:row>
                    <xdr:rowOff>0</xdr:rowOff>
                  </from>
                  <to>
                    <xdr:col>0</xdr:col>
                    <xdr:colOff>9525</xdr:colOff>
                    <xdr:row>701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" r:id="rId2235" name="Check Box 2232">
              <controlPr defaultSize="0" autoFill="0" autoLine="0" autoPict="0">
                <anchor moveWithCells="1">
                  <from>
                    <xdr:col>0</xdr:col>
                    <xdr:colOff>0</xdr:colOff>
                    <xdr:row>700</xdr:row>
                    <xdr:rowOff>0</xdr:rowOff>
                  </from>
                  <to>
                    <xdr:col>0</xdr:col>
                    <xdr:colOff>9525</xdr:colOff>
                    <xdr:row>701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" r:id="rId2236" name="Check Box 2233">
              <controlPr defaultSize="0" autoFill="0" autoLine="0" autoPict="0">
                <anchor moveWithCells="1">
                  <from>
                    <xdr:col>0</xdr:col>
                    <xdr:colOff>0</xdr:colOff>
                    <xdr:row>700</xdr:row>
                    <xdr:rowOff>0</xdr:rowOff>
                  </from>
                  <to>
                    <xdr:col>0</xdr:col>
                    <xdr:colOff>9525</xdr:colOff>
                    <xdr:row>701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" r:id="rId2237" name="Check Box 2234">
              <controlPr defaultSize="0" autoFill="0" autoLine="0" autoPict="0">
                <anchor moveWithCells="1">
                  <from>
                    <xdr:col>0</xdr:col>
                    <xdr:colOff>0</xdr:colOff>
                    <xdr:row>701</xdr:row>
                    <xdr:rowOff>0</xdr:rowOff>
                  </from>
                  <to>
                    <xdr:col>0</xdr:col>
                    <xdr:colOff>9525</xdr:colOff>
                    <xdr:row>702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3" r:id="rId2238" name="Check Box 2235">
              <controlPr defaultSize="0" autoFill="0" autoLine="0" autoPict="0">
                <anchor moveWithCells="1">
                  <from>
                    <xdr:col>0</xdr:col>
                    <xdr:colOff>0</xdr:colOff>
                    <xdr:row>701</xdr:row>
                    <xdr:rowOff>0</xdr:rowOff>
                  </from>
                  <to>
                    <xdr:col>0</xdr:col>
                    <xdr:colOff>9525</xdr:colOff>
                    <xdr:row>702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4" r:id="rId2239" name="Check Box 2236">
              <controlPr defaultSize="0" autoFill="0" autoLine="0" autoPict="0">
                <anchor moveWithCells="1">
                  <from>
                    <xdr:col>0</xdr:col>
                    <xdr:colOff>0</xdr:colOff>
                    <xdr:row>703</xdr:row>
                    <xdr:rowOff>0</xdr:rowOff>
                  </from>
                  <to>
                    <xdr:col>0</xdr:col>
                    <xdr:colOff>9525</xdr:colOff>
                    <xdr:row>704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5" r:id="rId2240" name="Check Box 2237">
              <controlPr defaultSize="0" autoFill="0" autoLine="0" autoPict="0">
                <anchor moveWithCells="1">
                  <from>
                    <xdr:col>0</xdr:col>
                    <xdr:colOff>0</xdr:colOff>
                    <xdr:row>703</xdr:row>
                    <xdr:rowOff>0</xdr:rowOff>
                  </from>
                  <to>
                    <xdr:col>0</xdr:col>
                    <xdr:colOff>9525</xdr:colOff>
                    <xdr:row>704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6" r:id="rId2241" name="Check Box 2238">
              <controlPr defaultSize="0" autoFill="0" autoLine="0" autoPict="0">
                <anchor moveWithCells="1">
                  <from>
                    <xdr:col>0</xdr:col>
                    <xdr:colOff>0</xdr:colOff>
                    <xdr:row>703</xdr:row>
                    <xdr:rowOff>0</xdr:rowOff>
                  </from>
                  <to>
                    <xdr:col>0</xdr:col>
                    <xdr:colOff>9525</xdr:colOff>
                    <xdr:row>704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7" r:id="rId2242" name="Check Box 2239">
              <controlPr defaultSize="0" autoFill="0" autoLine="0" autoPict="0">
                <anchor moveWithCells="1">
                  <from>
                    <xdr:col>0</xdr:col>
                    <xdr:colOff>0</xdr:colOff>
                    <xdr:row>703</xdr:row>
                    <xdr:rowOff>0</xdr:rowOff>
                  </from>
                  <to>
                    <xdr:col>0</xdr:col>
                    <xdr:colOff>9525</xdr:colOff>
                    <xdr:row>704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8" r:id="rId2243" name="Check Box 2240">
              <controlPr defaultSize="0" autoFill="0" autoLine="0" autoPict="0">
                <anchor moveWithCells="1">
                  <from>
                    <xdr:col>0</xdr:col>
                    <xdr:colOff>0</xdr:colOff>
                    <xdr:row>704</xdr:row>
                    <xdr:rowOff>0</xdr:rowOff>
                  </from>
                  <to>
                    <xdr:col>0</xdr:col>
                    <xdr:colOff>9525</xdr:colOff>
                    <xdr:row>705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9" r:id="rId2244" name="Check Box 2241">
              <controlPr defaultSize="0" autoFill="0" autoLine="0" autoPict="0">
                <anchor moveWithCells="1">
                  <from>
                    <xdr:col>0</xdr:col>
                    <xdr:colOff>0</xdr:colOff>
                    <xdr:row>704</xdr:row>
                    <xdr:rowOff>0</xdr:rowOff>
                  </from>
                  <to>
                    <xdr:col>0</xdr:col>
                    <xdr:colOff>9525</xdr:colOff>
                    <xdr:row>705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0" r:id="rId2245" name="Check Box 2242">
              <controlPr defaultSize="0" autoFill="0" autoLine="0" autoPict="0">
                <anchor moveWithCells="1">
                  <from>
                    <xdr:col>0</xdr:col>
                    <xdr:colOff>0</xdr:colOff>
                    <xdr:row>706</xdr:row>
                    <xdr:rowOff>0</xdr:rowOff>
                  </from>
                  <to>
                    <xdr:col>0</xdr:col>
                    <xdr:colOff>9525</xdr:colOff>
                    <xdr:row>707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1" r:id="rId2246" name="Check Box 2243">
              <controlPr defaultSize="0" autoFill="0" autoLine="0" autoPict="0">
                <anchor moveWithCells="1">
                  <from>
                    <xdr:col>0</xdr:col>
                    <xdr:colOff>0</xdr:colOff>
                    <xdr:row>706</xdr:row>
                    <xdr:rowOff>0</xdr:rowOff>
                  </from>
                  <to>
                    <xdr:col>0</xdr:col>
                    <xdr:colOff>9525</xdr:colOff>
                    <xdr:row>707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2" r:id="rId2247" name="Check Box 2244">
              <controlPr defaultSize="0" autoFill="0" autoLine="0" autoPict="0">
                <anchor moveWithCells="1">
                  <from>
                    <xdr:col>0</xdr:col>
                    <xdr:colOff>0</xdr:colOff>
                    <xdr:row>706</xdr:row>
                    <xdr:rowOff>0</xdr:rowOff>
                  </from>
                  <to>
                    <xdr:col>0</xdr:col>
                    <xdr:colOff>9525</xdr:colOff>
                    <xdr:row>707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3" r:id="rId2248" name="Check Box 2245">
              <controlPr defaultSize="0" autoFill="0" autoLine="0" autoPict="0">
                <anchor moveWithCells="1">
                  <from>
                    <xdr:col>0</xdr:col>
                    <xdr:colOff>0</xdr:colOff>
                    <xdr:row>706</xdr:row>
                    <xdr:rowOff>0</xdr:rowOff>
                  </from>
                  <to>
                    <xdr:col>0</xdr:col>
                    <xdr:colOff>9525</xdr:colOff>
                    <xdr:row>707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4" r:id="rId2249" name="Check Box 2246">
              <controlPr defaultSize="0" autoFill="0" autoLine="0" autoPict="0">
                <anchor moveWithCells="1">
                  <from>
                    <xdr:col>0</xdr:col>
                    <xdr:colOff>0</xdr:colOff>
                    <xdr:row>707</xdr:row>
                    <xdr:rowOff>0</xdr:rowOff>
                  </from>
                  <to>
                    <xdr:col>0</xdr:col>
                    <xdr:colOff>9525</xdr:colOff>
                    <xdr:row>708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5" r:id="rId2250" name="Check Box 2247">
              <controlPr defaultSize="0" autoFill="0" autoLine="0" autoPict="0">
                <anchor moveWithCells="1">
                  <from>
                    <xdr:col>0</xdr:col>
                    <xdr:colOff>0</xdr:colOff>
                    <xdr:row>707</xdr:row>
                    <xdr:rowOff>0</xdr:rowOff>
                  </from>
                  <to>
                    <xdr:col>0</xdr:col>
                    <xdr:colOff>9525</xdr:colOff>
                    <xdr:row>708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" r:id="rId2251" name="Check Box 2248">
              <controlPr defaultSize="0" autoFill="0" autoLine="0" autoPict="0">
                <anchor moveWithCells="1">
                  <from>
                    <xdr:col>0</xdr:col>
                    <xdr:colOff>0</xdr:colOff>
                    <xdr:row>709</xdr:row>
                    <xdr:rowOff>0</xdr:rowOff>
                  </from>
                  <to>
                    <xdr:col>0</xdr:col>
                    <xdr:colOff>9525</xdr:colOff>
                    <xdr:row>710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7" r:id="rId2252" name="Check Box 2249">
              <controlPr defaultSize="0" autoFill="0" autoLine="0" autoPict="0">
                <anchor moveWithCells="1">
                  <from>
                    <xdr:col>0</xdr:col>
                    <xdr:colOff>0</xdr:colOff>
                    <xdr:row>709</xdr:row>
                    <xdr:rowOff>0</xdr:rowOff>
                  </from>
                  <to>
                    <xdr:col>0</xdr:col>
                    <xdr:colOff>9525</xdr:colOff>
                    <xdr:row>710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8" r:id="rId2253" name="Check Box 2250">
              <controlPr defaultSize="0" autoFill="0" autoLine="0" autoPict="0">
                <anchor moveWithCells="1">
                  <from>
                    <xdr:col>0</xdr:col>
                    <xdr:colOff>0</xdr:colOff>
                    <xdr:row>709</xdr:row>
                    <xdr:rowOff>0</xdr:rowOff>
                  </from>
                  <to>
                    <xdr:col>0</xdr:col>
                    <xdr:colOff>9525</xdr:colOff>
                    <xdr:row>710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9" r:id="rId2254" name="Check Box 2251">
              <controlPr defaultSize="0" autoFill="0" autoLine="0" autoPict="0">
                <anchor moveWithCells="1">
                  <from>
                    <xdr:col>0</xdr:col>
                    <xdr:colOff>0</xdr:colOff>
                    <xdr:row>709</xdr:row>
                    <xdr:rowOff>0</xdr:rowOff>
                  </from>
                  <to>
                    <xdr:col>0</xdr:col>
                    <xdr:colOff>9525</xdr:colOff>
                    <xdr:row>710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" r:id="rId2255" name="Check Box 2252">
              <controlPr defaultSize="0" autoFill="0" autoLine="0" autoPict="0">
                <anchor moveWithCells="1">
                  <from>
                    <xdr:col>0</xdr:col>
                    <xdr:colOff>0</xdr:colOff>
                    <xdr:row>710</xdr:row>
                    <xdr:rowOff>0</xdr:rowOff>
                  </from>
                  <to>
                    <xdr:col>0</xdr:col>
                    <xdr:colOff>9525</xdr:colOff>
                    <xdr:row>711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" r:id="rId2256" name="Check Box 2253">
              <controlPr defaultSize="0" autoFill="0" autoLine="0" autoPict="0">
                <anchor moveWithCells="1">
                  <from>
                    <xdr:col>0</xdr:col>
                    <xdr:colOff>0</xdr:colOff>
                    <xdr:row>710</xdr:row>
                    <xdr:rowOff>0</xdr:rowOff>
                  </from>
                  <to>
                    <xdr:col>0</xdr:col>
                    <xdr:colOff>9525</xdr:colOff>
                    <xdr:row>711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" r:id="rId2257" name="Check Box 2254">
              <controlPr defaultSize="0" autoFill="0" autoLine="0" autoPict="0">
                <anchor moveWithCells="1">
                  <from>
                    <xdr:col>0</xdr:col>
                    <xdr:colOff>0</xdr:colOff>
                    <xdr:row>712</xdr:row>
                    <xdr:rowOff>0</xdr:rowOff>
                  </from>
                  <to>
                    <xdr:col>0</xdr:col>
                    <xdr:colOff>9525</xdr:colOff>
                    <xdr:row>713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" r:id="rId2258" name="Check Box 2255">
              <controlPr defaultSize="0" autoFill="0" autoLine="0" autoPict="0">
                <anchor moveWithCells="1">
                  <from>
                    <xdr:col>0</xdr:col>
                    <xdr:colOff>0</xdr:colOff>
                    <xdr:row>712</xdr:row>
                    <xdr:rowOff>0</xdr:rowOff>
                  </from>
                  <to>
                    <xdr:col>0</xdr:col>
                    <xdr:colOff>9525</xdr:colOff>
                    <xdr:row>713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" r:id="rId2259" name="Check Box 2256">
              <controlPr defaultSize="0" autoFill="0" autoLine="0" autoPict="0">
                <anchor moveWithCells="1">
                  <from>
                    <xdr:col>0</xdr:col>
                    <xdr:colOff>0</xdr:colOff>
                    <xdr:row>712</xdr:row>
                    <xdr:rowOff>0</xdr:rowOff>
                  </from>
                  <to>
                    <xdr:col>0</xdr:col>
                    <xdr:colOff>9525</xdr:colOff>
                    <xdr:row>713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" r:id="rId2260" name="Check Box 2257">
              <controlPr defaultSize="0" autoFill="0" autoLine="0" autoPict="0">
                <anchor moveWithCells="1">
                  <from>
                    <xdr:col>0</xdr:col>
                    <xdr:colOff>0</xdr:colOff>
                    <xdr:row>712</xdr:row>
                    <xdr:rowOff>0</xdr:rowOff>
                  </from>
                  <to>
                    <xdr:col>0</xdr:col>
                    <xdr:colOff>9525</xdr:colOff>
                    <xdr:row>713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" r:id="rId2261" name="Check Box 2258">
              <controlPr defaultSize="0" autoFill="0" autoLine="0" autoPict="0">
                <anchor moveWithCells="1">
                  <from>
                    <xdr:col>0</xdr:col>
                    <xdr:colOff>0</xdr:colOff>
                    <xdr:row>713</xdr:row>
                    <xdr:rowOff>0</xdr:rowOff>
                  </from>
                  <to>
                    <xdr:col>0</xdr:col>
                    <xdr:colOff>9525</xdr:colOff>
                    <xdr:row>714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" r:id="rId2262" name="Check Box 2259">
              <controlPr defaultSize="0" autoFill="0" autoLine="0" autoPict="0">
                <anchor moveWithCells="1">
                  <from>
                    <xdr:col>0</xdr:col>
                    <xdr:colOff>0</xdr:colOff>
                    <xdr:row>713</xdr:row>
                    <xdr:rowOff>0</xdr:rowOff>
                  </from>
                  <to>
                    <xdr:col>0</xdr:col>
                    <xdr:colOff>9525</xdr:colOff>
                    <xdr:row>714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" r:id="rId2263" name="Check Box 2260">
              <controlPr defaultSize="0" autoFill="0" autoLine="0" autoPict="0">
                <anchor moveWithCells="1">
                  <from>
                    <xdr:col>0</xdr:col>
                    <xdr:colOff>0</xdr:colOff>
                    <xdr:row>715</xdr:row>
                    <xdr:rowOff>0</xdr:rowOff>
                  </from>
                  <to>
                    <xdr:col>0</xdr:col>
                    <xdr:colOff>9525</xdr:colOff>
                    <xdr:row>716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" r:id="rId2264" name="Check Box 2261">
              <controlPr defaultSize="0" autoFill="0" autoLine="0" autoPict="0">
                <anchor moveWithCells="1">
                  <from>
                    <xdr:col>0</xdr:col>
                    <xdr:colOff>0</xdr:colOff>
                    <xdr:row>715</xdr:row>
                    <xdr:rowOff>0</xdr:rowOff>
                  </from>
                  <to>
                    <xdr:col>0</xdr:col>
                    <xdr:colOff>9525</xdr:colOff>
                    <xdr:row>716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" r:id="rId2265" name="Check Box 2262">
              <controlPr defaultSize="0" autoFill="0" autoLine="0" autoPict="0">
                <anchor moveWithCells="1">
                  <from>
                    <xdr:col>0</xdr:col>
                    <xdr:colOff>0</xdr:colOff>
                    <xdr:row>715</xdr:row>
                    <xdr:rowOff>0</xdr:rowOff>
                  </from>
                  <to>
                    <xdr:col>0</xdr:col>
                    <xdr:colOff>9525</xdr:colOff>
                    <xdr:row>716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" r:id="rId2266" name="Check Box 2263">
              <controlPr defaultSize="0" autoFill="0" autoLine="0" autoPict="0">
                <anchor moveWithCells="1">
                  <from>
                    <xdr:col>0</xdr:col>
                    <xdr:colOff>0</xdr:colOff>
                    <xdr:row>715</xdr:row>
                    <xdr:rowOff>0</xdr:rowOff>
                  </from>
                  <to>
                    <xdr:col>0</xdr:col>
                    <xdr:colOff>9525</xdr:colOff>
                    <xdr:row>716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" r:id="rId2267" name="Check Box 2264">
              <controlPr defaultSize="0" autoFill="0" autoLine="0" autoPict="0">
                <anchor moveWithCells="1">
                  <from>
                    <xdr:col>0</xdr:col>
                    <xdr:colOff>0</xdr:colOff>
                    <xdr:row>716</xdr:row>
                    <xdr:rowOff>0</xdr:rowOff>
                  </from>
                  <to>
                    <xdr:col>0</xdr:col>
                    <xdr:colOff>9525</xdr:colOff>
                    <xdr:row>717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" r:id="rId2268" name="Check Box 2265">
              <controlPr defaultSize="0" autoFill="0" autoLine="0" autoPict="0">
                <anchor moveWithCells="1">
                  <from>
                    <xdr:col>0</xdr:col>
                    <xdr:colOff>0</xdr:colOff>
                    <xdr:row>716</xdr:row>
                    <xdr:rowOff>0</xdr:rowOff>
                  </from>
                  <to>
                    <xdr:col>0</xdr:col>
                    <xdr:colOff>9525</xdr:colOff>
                    <xdr:row>717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" r:id="rId2269" name="Check Box 2266">
              <controlPr defaultSize="0" autoFill="0" autoLine="0" autoPict="0">
                <anchor moveWithCells="1">
                  <from>
                    <xdr:col>0</xdr:col>
                    <xdr:colOff>0</xdr:colOff>
                    <xdr:row>718</xdr:row>
                    <xdr:rowOff>0</xdr:rowOff>
                  </from>
                  <to>
                    <xdr:col>0</xdr:col>
                    <xdr:colOff>9525</xdr:colOff>
                    <xdr:row>719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5" r:id="rId2270" name="Check Box 2267">
              <controlPr defaultSize="0" autoFill="0" autoLine="0" autoPict="0">
                <anchor moveWithCells="1">
                  <from>
                    <xdr:col>0</xdr:col>
                    <xdr:colOff>0</xdr:colOff>
                    <xdr:row>718</xdr:row>
                    <xdr:rowOff>0</xdr:rowOff>
                  </from>
                  <to>
                    <xdr:col>0</xdr:col>
                    <xdr:colOff>9525</xdr:colOff>
                    <xdr:row>719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6" r:id="rId2271" name="Check Box 2268">
              <controlPr defaultSize="0" autoFill="0" autoLine="0" autoPict="0">
                <anchor moveWithCells="1">
                  <from>
                    <xdr:col>0</xdr:col>
                    <xdr:colOff>0</xdr:colOff>
                    <xdr:row>718</xdr:row>
                    <xdr:rowOff>0</xdr:rowOff>
                  </from>
                  <to>
                    <xdr:col>0</xdr:col>
                    <xdr:colOff>9525</xdr:colOff>
                    <xdr:row>719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7" r:id="rId2272" name="Check Box 2269">
              <controlPr defaultSize="0" autoFill="0" autoLine="0" autoPict="0">
                <anchor moveWithCells="1">
                  <from>
                    <xdr:col>0</xdr:col>
                    <xdr:colOff>0</xdr:colOff>
                    <xdr:row>718</xdr:row>
                    <xdr:rowOff>0</xdr:rowOff>
                  </from>
                  <to>
                    <xdr:col>0</xdr:col>
                    <xdr:colOff>9525</xdr:colOff>
                    <xdr:row>719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8" r:id="rId2273" name="Check Box 2270">
              <controlPr defaultSize="0" autoFill="0" autoLine="0" autoPict="0">
                <anchor moveWithCells="1">
                  <from>
                    <xdr:col>0</xdr:col>
                    <xdr:colOff>0</xdr:colOff>
                    <xdr:row>719</xdr:row>
                    <xdr:rowOff>0</xdr:rowOff>
                  </from>
                  <to>
                    <xdr:col>0</xdr:col>
                    <xdr:colOff>9525</xdr:colOff>
                    <xdr:row>720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9" r:id="rId2274" name="Check Box 2271">
              <controlPr defaultSize="0" autoFill="0" autoLine="0" autoPict="0">
                <anchor moveWithCells="1">
                  <from>
                    <xdr:col>0</xdr:col>
                    <xdr:colOff>0</xdr:colOff>
                    <xdr:row>719</xdr:row>
                    <xdr:rowOff>0</xdr:rowOff>
                  </from>
                  <to>
                    <xdr:col>0</xdr:col>
                    <xdr:colOff>9525</xdr:colOff>
                    <xdr:row>720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0" r:id="rId2275" name="Check Box 2272">
              <controlPr defaultSize="0" autoFill="0" autoLine="0" autoPict="0">
                <anchor moveWithCells="1">
                  <from>
                    <xdr:col>0</xdr:col>
                    <xdr:colOff>0</xdr:colOff>
                    <xdr:row>721</xdr:row>
                    <xdr:rowOff>0</xdr:rowOff>
                  </from>
                  <to>
                    <xdr:col>0</xdr:col>
                    <xdr:colOff>9525</xdr:colOff>
                    <xdr:row>722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" r:id="rId2276" name="Check Box 2273">
              <controlPr defaultSize="0" autoFill="0" autoLine="0" autoPict="0">
                <anchor moveWithCells="1">
                  <from>
                    <xdr:col>0</xdr:col>
                    <xdr:colOff>0</xdr:colOff>
                    <xdr:row>721</xdr:row>
                    <xdr:rowOff>0</xdr:rowOff>
                  </from>
                  <to>
                    <xdr:col>0</xdr:col>
                    <xdr:colOff>9525</xdr:colOff>
                    <xdr:row>722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2" r:id="rId2277" name="Check Box 2274">
              <controlPr defaultSize="0" autoFill="0" autoLine="0" autoPict="0">
                <anchor moveWithCells="1">
                  <from>
                    <xdr:col>0</xdr:col>
                    <xdr:colOff>0</xdr:colOff>
                    <xdr:row>721</xdr:row>
                    <xdr:rowOff>0</xdr:rowOff>
                  </from>
                  <to>
                    <xdr:col>0</xdr:col>
                    <xdr:colOff>9525</xdr:colOff>
                    <xdr:row>722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3" r:id="rId2278" name="Check Box 2275">
              <controlPr defaultSize="0" autoFill="0" autoLine="0" autoPict="0">
                <anchor moveWithCells="1">
                  <from>
                    <xdr:col>0</xdr:col>
                    <xdr:colOff>0</xdr:colOff>
                    <xdr:row>721</xdr:row>
                    <xdr:rowOff>0</xdr:rowOff>
                  </from>
                  <to>
                    <xdr:col>0</xdr:col>
                    <xdr:colOff>9525</xdr:colOff>
                    <xdr:row>722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4" r:id="rId2279" name="Check Box 2276">
              <controlPr defaultSize="0" autoFill="0" autoLine="0" autoPict="0">
                <anchor moveWithCells="1">
                  <from>
                    <xdr:col>0</xdr:col>
                    <xdr:colOff>0</xdr:colOff>
                    <xdr:row>722</xdr:row>
                    <xdr:rowOff>0</xdr:rowOff>
                  </from>
                  <to>
                    <xdr:col>0</xdr:col>
                    <xdr:colOff>9525</xdr:colOff>
                    <xdr:row>723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5" r:id="rId2280" name="Check Box 2277">
              <controlPr defaultSize="0" autoFill="0" autoLine="0" autoPict="0">
                <anchor moveWithCells="1">
                  <from>
                    <xdr:col>0</xdr:col>
                    <xdr:colOff>0</xdr:colOff>
                    <xdr:row>722</xdr:row>
                    <xdr:rowOff>0</xdr:rowOff>
                  </from>
                  <to>
                    <xdr:col>0</xdr:col>
                    <xdr:colOff>9525</xdr:colOff>
                    <xdr:row>723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6" r:id="rId2281" name="Check Box 2278">
              <controlPr defaultSize="0" autoFill="0" autoLine="0" autoPict="0">
                <anchor moveWithCells="1">
                  <from>
                    <xdr:col>0</xdr:col>
                    <xdr:colOff>0</xdr:colOff>
                    <xdr:row>724</xdr:row>
                    <xdr:rowOff>0</xdr:rowOff>
                  </from>
                  <to>
                    <xdr:col>0</xdr:col>
                    <xdr:colOff>9525</xdr:colOff>
                    <xdr:row>725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7" r:id="rId2282" name="Check Box 2279">
              <controlPr defaultSize="0" autoFill="0" autoLine="0" autoPict="0">
                <anchor moveWithCells="1">
                  <from>
                    <xdr:col>0</xdr:col>
                    <xdr:colOff>0</xdr:colOff>
                    <xdr:row>724</xdr:row>
                    <xdr:rowOff>0</xdr:rowOff>
                  </from>
                  <to>
                    <xdr:col>0</xdr:col>
                    <xdr:colOff>9525</xdr:colOff>
                    <xdr:row>725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8" r:id="rId2283" name="Check Box 2280">
              <controlPr defaultSize="0" autoFill="0" autoLine="0" autoPict="0">
                <anchor moveWithCells="1">
                  <from>
                    <xdr:col>0</xdr:col>
                    <xdr:colOff>0</xdr:colOff>
                    <xdr:row>724</xdr:row>
                    <xdr:rowOff>0</xdr:rowOff>
                  </from>
                  <to>
                    <xdr:col>0</xdr:col>
                    <xdr:colOff>9525</xdr:colOff>
                    <xdr:row>725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9" r:id="rId2284" name="Check Box 2281">
              <controlPr defaultSize="0" autoFill="0" autoLine="0" autoPict="0">
                <anchor moveWithCells="1">
                  <from>
                    <xdr:col>0</xdr:col>
                    <xdr:colOff>0</xdr:colOff>
                    <xdr:row>724</xdr:row>
                    <xdr:rowOff>0</xdr:rowOff>
                  </from>
                  <to>
                    <xdr:col>0</xdr:col>
                    <xdr:colOff>9525</xdr:colOff>
                    <xdr:row>725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0" r:id="rId2285" name="Check Box 2282">
              <controlPr defaultSize="0" autoFill="0" autoLine="0" autoPict="0">
                <anchor moveWithCells="1">
                  <from>
                    <xdr:col>0</xdr:col>
                    <xdr:colOff>0</xdr:colOff>
                    <xdr:row>725</xdr:row>
                    <xdr:rowOff>0</xdr:rowOff>
                  </from>
                  <to>
                    <xdr:col>0</xdr:col>
                    <xdr:colOff>9525</xdr:colOff>
                    <xdr:row>726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1" r:id="rId2286" name="Check Box 2283">
              <controlPr defaultSize="0" autoFill="0" autoLine="0" autoPict="0">
                <anchor moveWithCells="1">
                  <from>
                    <xdr:col>0</xdr:col>
                    <xdr:colOff>0</xdr:colOff>
                    <xdr:row>725</xdr:row>
                    <xdr:rowOff>0</xdr:rowOff>
                  </from>
                  <to>
                    <xdr:col>0</xdr:col>
                    <xdr:colOff>9525</xdr:colOff>
                    <xdr:row>726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2" r:id="rId2287" name="Check Box 2284">
              <controlPr defaultSize="0" autoFill="0" autoLine="0" autoPict="0">
                <anchor moveWithCells="1">
                  <from>
                    <xdr:col>0</xdr:col>
                    <xdr:colOff>0</xdr:colOff>
                    <xdr:row>727</xdr:row>
                    <xdr:rowOff>0</xdr:rowOff>
                  </from>
                  <to>
                    <xdr:col>0</xdr:col>
                    <xdr:colOff>9525</xdr:colOff>
                    <xdr:row>728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3" r:id="rId2288" name="Check Box 2285">
              <controlPr defaultSize="0" autoFill="0" autoLine="0" autoPict="0">
                <anchor moveWithCells="1">
                  <from>
                    <xdr:col>0</xdr:col>
                    <xdr:colOff>0</xdr:colOff>
                    <xdr:row>727</xdr:row>
                    <xdr:rowOff>0</xdr:rowOff>
                  </from>
                  <to>
                    <xdr:col>0</xdr:col>
                    <xdr:colOff>9525</xdr:colOff>
                    <xdr:row>728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4" r:id="rId2289" name="Check Box 2286">
              <controlPr defaultSize="0" autoFill="0" autoLine="0" autoPict="0">
                <anchor moveWithCells="1">
                  <from>
                    <xdr:col>0</xdr:col>
                    <xdr:colOff>0</xdr:colOff>
                    <xdr:row>727</xdr:row>
                    <xdr:rowOff>0</xdr:rowOff>
                  </from>
                  <to>
                    <xdr:col>0</xdr:col>
                    <xdr:colOff>9525</xdr:colOff>
                    <xdr:row>728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5" r:id="rId2290" name="Check Box 2287">
              <controlPr defaultSize="0" autoFill="0" autoLine="0" autoPict="0">
                <anchor moveWithCells="1">
                  <from>
                    <xdr:col>0</xdr:col>
                    <xdr:colOff>0</xdr:colOff>
                    <xdr:row>727</xdr:row>
                    <xdr:rowOff>0</xdr:rowOff>
                  </from>
                  <to>
                    <xdr:col>0</xdr:col>
                    <xdr:colOff>9525</xdr:colOff>
                    <xdr:row>728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6" r:id="rId2291" name="Check Box 2288">
              <controlPr defaultSize="0" autoFill="0" autoLine="0" autoPict="0">
                <anchor moveWithCells="1">
                  <from>
                    <xdr:col>0</xdr:col>
                    <xdr:colOff>0</xdr:colOff>
                    <xdr:row>728</xdr:row>
                    <xdr:rowOff>0</xdr:rowOff>
                  </from>
                  <to>
                    <xdr:col>0</xdr:col>
                    <xdr:colOff>9525</xdr:colOff>
                    <xdr:row>729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7" r:id="rId2292" name="Check Box 2289">
              <controlPr defaultSize="0" autoFill="0" autoLine="0" autoPict="0">
                <anchor moveWithCells="1">
                  <from>
                    <xdr:col>0</xdr:col>
                    <xdr:colOff>0</xdr:colOff>
                    <xdr:row>728</xdr:row>
                    <xdr:rowOff>0</xdr:rowOff>
                  </from>
                  <to>
                    <xdr:col>0</xdr:col>
                    <xdr:colOff>9525</xdr:colOff>
                    <xdr:row>729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8" r:id="rId2293" name="Check Box 2290">
              <controlPr defaultSize="0" autoFill="0" autoLine="0" autoPict="0">
                <anchor moveWithCells="1">
                  <from>
                    <xdr:col>0</xdr:col>
                    <xdr:colOff>0</xdr:colOff>
                    <xdr:row>730</xdr:row>
                    <xdr:rowOff>0</xdr:rowOff>
                  </from>
                  <to>
                    <xdr:col>0</xdr:col>
                    <xdr:colOff>9525</xdr:colOff>
                    <xdr:row>731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9" r:id="rId2294" name="Check Box 2291">
              <controlPr defaultSize="0" autoFill="0" autoLine="0" autoPict="0">
                <anchor moveWithCells="1">
                  <from>
                    <xdr:col>0</xdr:col>
                    <xdr:colOff>0</xdr:colOff>
                    <xdr:row>730</xdr:row>
                    <xdr:rowOff>0</xdr:rowOff>
                  </from>
                  <to>
                    <xdr:col>0</xdr:col>
                    <xdr:colOff>9525</xdr:colOff>
                    <xdr:row>731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0" r:id="rId2295" name="Check Box 2292">
              <controlPr defaultSize="0" autoFill="0" autoLine="0" autoPict="0">
                <anchor moveWithCells="1">
                  <from>
                    <xdr:col>0</xdr:col>
                    <xdr:colOff>0</xdr:colOff>
                    <xdr:row>730</xdr:row>
                    <xdr:rowOff>0</xdr:rowOff>
                  </from>
                  <to>
                    <xdr:col>0</xdr:col>
                    <xdr:colOff>9525</xdr:colOff>
                    <xdr:row>731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" r:id="rId2296" name="Check Box 2293">
              <controlPr defaultSize="0" autoFill="0" autoLine="0" autoPict="0">
                <anchor moveWithCells="1">
                  <from>
                    <xdr:col>0</xdr:col>
                    <xdr:colOff>0</xdr:colOff>
                    <xdr:row>730</xdr:row>
                    <xdr:rowOff>0</xdr:rowOff>
                  </from>
                  <to>
                    <xdr:col>0</xdr:col>
                    <xdr:colOff>9525</xdr:colOff>
                    <xdr:row>731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2" r:id="rId2297" name="Check Box 2294">
              <controlPr defaultSize="0" autoFill="0" autoLine="0" autoPict="0">
                <anchor moveWithCells="1">
                  <from>
                    <xdr:col>0</xdr:col>
                    <xdr:colOff>0</xdr:colOff>
                    <xdr:row>731</xdr:row>
                    <xdr:rowOff>0</xdr:rowOff>
                  </from>
                  <to>
                    <xdr:col>0</xdr:col>
                    <xdr:colOff>9525</xdr:colOff>
                    <xdr:row>732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3" r:id="rId2298" name="Check Box 2295">
              <controlPr defaultSize="0" autoFill="0" autoLine="0" autoPict="0">
                <anchor moveWithCells="1">
                  <from>
                    <xdr:col>0</xdr:col>
                    <xdr:colOff>0</xdr:colOff>
                    <xdr:row>731</xdr:row>
                    <xdr:rowOff>0</xdr:rowOff>
                  </from>
                  <to>
                    <xdr:col>0</xdr:col>
                    <xdr:colOff>9525</xdr:colOff>
                    <xdr:row>732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4" r:id="rId2299" name="Check Box 2296">
              <controlPr defaultSize="0" autoFill="0" autoLine="0" autoPict="0">
                <anchor moveWithCells="1">
                  <from>
                    <xdr:col>0</xdr:col>
                    <xdr:colOff>0</xdr:colOff>
                    <xdr:row>733</xdr:row>
                    <xdr:rowOff>0</xdr:rowOff>
                  </from>
                  <to>
                    <xdr:col>0</xdr:col>
                    <xdr:colOff>9525</xdr:colOff>
                    <xdr:row>734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5" r:id="rId2300" name="Check Box 2297">
              <controlPr defaultSize="0" autoFill="0" autoLine="0" autoPict="0">
                <anchor moveWithCells="1">
                  <from>
                    <xdr:col>0</xdr:col>
                    <xdr:colOff>0</xdr:colOff>
                    <xdr:row>733</xdr:row>
                    <xdr:rowOff>0</xdr:rowOff>
                  </from>
                  <to>
                    <xdr:col>0</xdr:col>
                    <xdr:colOff>9525</xdr:colOff>
                    <xdr:row>734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6" r:id="rId2301" name="Check Box 2298">
              <controlPr defaultSize="0" autoFill="0" autoLine="0" autoPict="0">
                <anchor moveWithCells="1">
                  <from>
                    <xdr:col>0</xdr:col>
                    <xdr:colOff>0</xdr:colOff>
                    <xdr:row>733</xdr:row>
                    <xdr:rowOff>0</xdr:rowOff>
                  </from>
                  <to>
                    <xdr:col>0</xdr:col>
                    <xdr:colOff>9525</xdr:colOff>
                    <xdr:row>734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7" r:id="rId2302" name="Check Box 2299">
              <controlPr defaultSize="0" autoFill="0" autoLine="0" autoPict="0">
                <anchor moveWithCells="1">
                  <from>
                    <xdr:col>0</xdr:col>
                    <xdr:colOff>0</xdr:colOff>
                    <xdr:row>733</xdr:row>
                    <xdr:rowOff>0</xdr:rowOff>
                  </from>
                  <to>
                    <xdr:col>0</xdr:col>
                    <xdr:colOff>9525</xdr:colOff>
                    <xdr:row>734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8" r:id="rId2303" name="Check Box 2300">
              <controlPr defaultSize="0" autoFill="0" autoLine="0" autoPict="0">
                <anchor moveWithCells="1">
                  <from>
                    <xdr:col>0</xdr:col>
                    <xdr:colOff>0</xdr:colOff>
                    <xdr:row>734</xdr:row>
                    <xdr:rowOff>0</xdr:rowOff>
                  </from>
                  <to>
                    <xdr:col>0</xdr:col>
                    <xdr:colOff>9525</xdr:colOff>
                    <xdr:row>735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9" r:id="rId2304" name="Check Box 2301">
              <controlPr defaultSize="0" autoFill="0" autoLine="0" autoPict="0">
                <anchor moveWithCells="1">
                  <from>
                    <xdr:col>0</xdr:col>
                    <xdr:colOff>0</xdr:colOff>
                    <xdr:row>734</xdr:row>
                    <xdr:rowOff>0</xdr:rowOff>
                  </from>
                  <to>
                    <xdr:col>0</xdr:col>
                    <xdr:colOff>9525</xdr:colOff>
                    <xdr:row>735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0" r:id="rId2305" name="Check Box 2302">
              <controlPr defaultSize="0" autoFill="0" autoLine="0" autoPict="0">
                <anchor moveWithCells="1">
                  <from>
                    <xdr:col>0</xdr:col>
                    <xdr:colOff>0</xdr:colOff>
                    <xdr:row>736</xdr:row>
                    <xdr:rowOff>0</xdr:rowOff>
                  </from>
                  <to>
                    <xdr:col>0</xdr:col>
                    <xdr:colOff>9525</xdr:colOff>
                    <xdr:row>737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1" r:id="rId2306" name="Check Box 2303">
              <controlPr defaultSize="0" autoFill="0" autoLine="0" autoPict="0">
                <anchor moveWithCells="1">
                  <from>
                    <xdr:col>0</xdr:col>
                    <xdr:colOff>0</xdr:colOff>
                    <xdr:row>736</xdr:row>
                    <xdr:rowOff>0</xdr:rowOff>
                  </from>
                  <to>
                    <xdr:col>0</xdr:col>
                    <xdr:colOff>9525</xdr:colOff>
                    <xdr:row>737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" r:id="rId2307" name="Check Box 2304">
              <controlPr defaultSize="0" autoFill="0" autoLine="0" autoPict="0">
                <anchor moveWithCells="1">
                  <from>
                    <xdr:col>0</xdr:col>
                    <xdr:colOff>0</xdr:colOff>
                    <xdr:row>736</xdr:row>
                    <xdr:rowOff>0</xdr:rowOff>
                  </from>
                  <to>
                    <xdr:col>0</xdr:col>
                    <xdr:colOff>9525</xdr:colOff>
                    <xdr:row>737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3" r:id="rId2308" name="Check Box 2305">
              <controlPr defaultSize="0" autoFill="0" autoLine="0" autoPict="0">
                <anchor moveWithCells="1">
                  <from>
                    <xdr:col>0</xdr:col>
                    <xdr:colOff>0</xdr:colOff>
                    <xdr:row>736</xdr:row>
                    <xdr:rowOff>0</xdr:rowOff>
                  </from>
                  <to>
                    <xdr:col>0</xdr:col>
                    <xdr:colOff>9525</xdr:colOff>
                    <xdr:row>737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4" r:id="rId2309" name="Check Box 2306">
              <controlPr defaultSize="0" autoFill="0" autoLine="0" autoPict="0">
                <anchor moveWithCells="1">
                  <from>
                    <xdr:col>0</xdr:col>
                    <xdr:colOff>0</xdr:colOff>
                    <xdr:row>737</xdr:row>
                    <xdr:rowOff>0</xdr:rowOff>
                  </from>
                  <to>
                    <xdr:col>0</xdr:col>
                    <xdr:colOff>9525</xdr:colOff>
                    <xdr:row>738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5" r:id="rId2310" name="Check Box 2307">
              <controlPr defaultSize="0" autoFill="0" autoLine="0" autoPict="0">
                <anchor moveWithCells="1">
                  <from>
                    <xdr:col>0</xdr:col>
                    <xdr:colOff>0</xdr:colOff>
                    <xdr:row>737</xdr:row>
                    <xdr:rowOff>0</xdr:rowOff>
                  </from>
                  <to>
                    <xdr:col>0</xdr:col>
                    <xdr:colOff>9525</xdr:colOff>
                    <xdr:row>738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6" r:id="rId2311" name="Check Box 2308">
              <controlPr defaultSize="0" autoFill="0" autoLine="0" autoPict="0">
                <anchor moveWithCells="1">
                  <from>
                    <xdr:col>0</xdr:col>
                    <xdr:colOff>0</xdr:colOff>
                    <xdr:row>739</xdr:row>
                    <xdr:rowOff>0</xdr:rowOff>
                  </from>
                  <to>
                    <xdr:col>0</xdr:col>
                    <xdr:colOff>9525</xdr:colOff>
                    <xdr:row>740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7" r:id="rId2312" name="Check Box 2309">
              <controlPr defaultSize="0" autoFill="0" autoLine="0" autoPict="0">
                <anchor moveWithCells="1">
                  <from>
                    <xdr:col>0</xdr:col>
                    <xdr:colOff>0</xdr:colOff>
                    <xdr:row>739</xdr:row>
                    <xdr:rowOff>0</xdr:rowOff>
                  </from>
                  <to>
                    <xdr:col>0</xdr:col>
                    <xdr:colOff>9525</xdr:colOff>
                    <xdr:row>740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8" r:id="rId2313" name="Check Box 2310">
              <controlPr defaultSize="0" autoFill="0" autoLine="0" autoPict="0">
                <anchor moveWithCells="1">
                  <from>
                    <xdr:col>0</xdr:col>
                    <xdr:colOff>0</xdr:colOff>
                    <xdr:row>739</xdr:row>
                    <xdr:rowOff>0</xdr:rowOff>
                  </from>
                  <to>
                    <xdr:col>0</xdr:col>
                    <xdr:colOff>9525</xdr:colOff>
                    <xdr:row>740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9" r:id="rId2314" name="Check Box 2311">
              <controlPr defaultSize="0" autoFill="0" autoLine="0" autoPict="0">
                <anchor moveWithCells="1">
                  <from>
                    <xdr:col>0</xdr:col>
                    <xdr:colOff>0</xdr:colOff>
                    <xdr:row>739</xdr:row>
                    <xdr:rowOff>0</xdr:rowOff>
                  </from>
                  <to>
                    <xdr:col>0</xdr:col>
                    <xdr:colOff>9525</xdr:colOff>
                    <xdr:row>740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0" r:id="rId2315" name="Check Box 2312">
              <controlPr defaultSize="0" autoFill="0" autoLine="0" autoPict="0">
                <anchor moveWithCells="1">
                  <from>
                    <xdr:col>0</xdr:col>
                    <xdr:colOff>0</xdr:colOff>
                    <xdr:row>740</xdr:row>
                    <xdr:rowOff>0</xdr:rowOff>
                  </from>
                  <to>
                    <xdr:col>0</xdr:col>
                    <xdr:colOff>9525</xdr:colOff>
                    <xdr:row>741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1" r:id="rId2316" name="Check Box 2313">
              <controlPr defaultSize="0" autoFill="0" autoLine="0" autoPict="0">
                <anchor moveWithCells="1">
                  <from>
                    <xdr:col>0</xdr:col>
                    <xdr:colOff>0</xdr:colOff>
                    <xdr:row>740</xdr:row>
                    <xdr:rowOff>0</xdr:rowOff>
                  </from>
                  <to>
                    <xdr:col>0</xdr:col>
                    <xdr:colOff>9525</xdr:colOff>
                    <xdr:row>741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2" r:id="rId2317" name="Check Box 2314">
              <controlPr defaultSize="0" autoFill="0" autoLine="0" autoPict="0">
                <anchor moveWithCells="1">
                  <from>
                    <xdr:col>0</xdr:col>
                    <xdr:colOff>0</xdr:colOff>
                    <xdr:row>742</xdr:row>
                    <xdr:rowOff>0</xdr:rowOff>
                  </from>
                  <to>
                    <xdr:col>0</xdr:col>
                    <xdr:colOff>9525</xdr:colOff>
                    <xdr:row>743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3" r:id="rId2318" name="Check Box 2315">
              <controlPr defaultSize="0" autoFill="0" autoLine="0" autoPict="0">
                <anchor moveWithCells="1">
                  <from>
                    <xdr:col>0</xdr:col>
                    <xdr:colOff>0</xdr:colOff>
                    <xdr:row>742</xdr:row>
                    <xdr:rowOff>0</xdr:rowOff>
                  </from>
                  <to>
                    <xdr:col>0</xdr:col>
                    <xdr:colOff>9525</xdr:colOff>
                    <xdr:row>743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4" r:id="rId2319" name="Check Box 2316">
              <controlPr defaultSize="0" autoFill="0" autoLine="0" autoPict="0">
                <anchor moveWithCells="1">
                  <from>
                    <xdr:col>0</xdr:col>
                    <xdr:colOff>0</xdr:colOff>
                    <xdr:row>742</xdr:row>
                    <xdr:rowOff>0</xdr:rowOff>
                  </from>
                  <to>
                    <xdr:col>0</xdr:col>
                    <xdr:colOff>9525</xdr:colOff>
                    <xdr:row>743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5" r:id="rId2320" name="Check Box 2317">
              <controlPr defaultSize="0" autoFill="0" autoLine="0" autoPict="0">
                <anchor moveWithCells="1">
                  <from>
                    <xdr:col>0</xdr:col>
                    <xdr:colOff>0</xdr:colOff>
                    <xdr:row>742</xdr:row>
                    <xdr:rowOff>0</xdr:rowOff>
                  </from>
                  <to>
                    <xdr:col>0</xdr:col>
                    <xdr:colOff>9525</xdr:colOff>
                    <xdr:row>743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6" r:id="rId2321" name="Check Box 2318">
              <controlPr defaultSize="0" autoFill="0" autoLine="0" autoPict="0">
                <anchor moveWithCells="1">
                  <from>
                    <xdr:col>0</xdr:col>
                    <xdr:colOff>0</xdr:colOff>
                    <xdr:row>743</xdr:row>
                    <xdr:rowOff>0</xdr:rowOff>
                  </from>
                  <to>
                    <xdr:col>0</xdr:col>
                    <xdr:colOff>9525</xdr:colOff>
                    <xdr:row>744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7" r:id="rId2322" name="Check Box 2319">
              <controlPr defaultSize="0" autoFill="0" autoLine="0" autoPict="0">
                <anchor moveWithCells="1">
                  <from>
                    <xdr:col>0</xdr:col>
                    <xdr:colOff>0</xdr:colOff>
                    <xdr:row>743</xdr:row>
                    <xdr:rowOff>0</xdr:rowOff>
                  </from>
                  <to>
                    <xdr:col>0</xdr:col>
                    <xdr:colOff>9525</xdr:colOff>
                    <xdr:row>744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8" r:id="rId2323" name="Check Box 2320">
              <controlPr defaultSize="0" autoFill="0" autoLine="0" autoPict="0">
                <anchor moveWithCells="1">
                  <from>
                    <xdr:col>0</xdr:col>
                    <xdr:colOff>0</xdr:colOff>
                    <xdr:row>745</xdr:row>
                    <xdr:rowOff>0</xdr:rowOff>
                  </from>
                  <to>
                    <xdr:col>0</xdr:col>
                    <xdr:colOff>9525</xdr:colOff>
                    <xdr:row>746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9" r:id="rId2324" name="Check Box 2321">
              <controlPr defaultSize="0" autoFill="0" autoLine="0" autoPict="0">
                <anchor moveWithCells="1">
                  <from>
                    <xdr:col>0</xdr:col>
                    <xdr:colOff>0</xdr:colOff>
                    <xdr:row>745</xdr:row>
                    <xdr:rowOff>0</xdr:rowOff>
                  </from>
                  <to>
                    <xdr:col>0</xdr:col>
                    <xdr:colOff>9525</xdr:colOff>
                    <xdr:row>746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0" r:id="rId2325" name="Check Box 2322">
              <controlPr defaultSize="0" autoFill="0" autoLine="0" autoPict="0">
                <anchor moveWithCells="1">
                  <from>
                    <xdr:col>0</xdr:col>
                    <xdr:colOff>0</xdr:colOff>
                    <xdr:row>745</xdr:row>
                    <xdr:rowOff>0</xdr:rowOff>
                  </from>
                  <to>
                    <xdr:col>0</xdr:col>
                    <xdr:colOff>9525</xdr:colOff>
                    <xdr:row>746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1" r:id="rId2326" name="Check Box 2323">
              <controlPr defaultSize="0" autoFill="0" autoLine="0" autoPict="0">
                <anchor moveWithCells="1">
                  <from>
                    <xdr:col>0</xdr:col>
                    <xdr:colOff>0</xdr:colOff>
                    <xdr:row>745</xdr:row>
                    <xdr:rowOff>0</xdr:rowOff>
                  </from>
                  <to>
                    <xdr:col>0</xdr:col>
                    <xdr:colOff>9525</xdr:colOff>
                    <xdr:row>746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2" r:id="rId2327" name="Check Box 2324">
              <controlPr defaultSize="0" autoFill="0" autoLine="0" autoPict="0">
                <anchor moveWithCells="1">
                  <from>
                    <xdr:col>0</xdr:col>
                    <xdr:colOff>0</xdr:colOff>
                    <xdr:row>746</xdr:row>
                    <xdr:rowOff>0</xdr:rowOff>
                  </from>
                  <to>
                    <xdr:col>0</xdr:col>
                    <xdr:colOff>9525</xdr:colOff>
                    <xdr:row>747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3" r:id="rId2328" name="Check Box 2325">
              <controlPr defaultSize="0" autoFill="0" autoLine="0" autoPict="0">
                <anchor moveWithCells="1">
                  <from>
                    <xdr:col>0</xdr:col>
                    <xdr:colOff>0</xdr:colOff>
                    <xdr:row>746</xdr:row>
                    <xdr:rowOff>0</xdr:rowOff>
                  </from>
                  <to>
                    <xdr:col>0</xdr:col>
                    <xdr:colOff>9525</xdr:colOff>
                    <xdr:row>747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4" r:id="rId2329" name="Check Box 2326">
              <controlPr defaultSize="0" autoFill="0" autoLine="0" autoPict="0">
                <anchor moveWithCells="1">
                  <from>
                    <xdr:col>0</xdr:col>
                    <xdr:colOff>0</xdr:colOff>
                    <xdr:row>748</xdr:row>
                    <xdr:rowOff>0</xdr:rowOff>
                  </from>
                  <to>
                    <xdr:col>0</xdr:col>
                    <xdr:colOff>9525</xdr:colOff>
                    <xdr:row>749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5" r:id="rId2330" name="Check Box 2327">
              <controlPr defaultSize="0" autoFill="0" autoLine="0" autoPict="0">
                <anchor moveWithCells="1">
                  <from>
                    <xdr:col>0</xdr:col>
                    <xdr:colOff>0</xdr:colOff>
                    <xdr:row>748</xdr:row>
                    <xdr:rowOff>0</xdr:rowOff>
                  </from>
                  <to>
                    <xdr:col>0</xdr:col>
                    <xdr:colOff>9525</xdr:colOff>
                    <xdr:row>749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6" r:id="rId2331" name="Check Box 2328">
              <controlPr defaultSize="0" autoFill="0" autoLine="0" autoPict="0">
                <anchor moveWithCells="1">
                  <from>
                    <xdr:col>0</xdr:col>
                    <xdr:colOff>0</xdr:colOff>
                    <xdr:row>748</xdr:row>
                    <xdr:rowOff>0</xdr:rowOff>
                  </from>
                  <to>
                    <xdr:col>0</xdr:col>
                    <xdr:colOff>9525</xdr:colOff>
                    <xdr:row>749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7" r:id="rId2332" name="Check Box 2329">
              <controlPr defaultSize="0" autoFill="0" autoLine="0" autoPict="0">
                <anchor moveWithCells="1">
                  <from>
                    <xdr:col>0</xdr:col>
                    <xdr:colOff>0</xdr:colOff>
                    <xdr:row>748</xdr:row>
                    <xdr:rowOff>0</xdr:rowOff>
                  </from>
                  <to>
                    <xdr:col>0</xdr:col>
                    <xdr:colOff>9525</xdr:colOff>
                    <xdr:row>749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8" r:id="rId2333" name="Check Box 2330">
              <controlPr defaultSize="0" autoFill="0" autoLine="0" autoPict="0">
                <anchor moveWithCells="1">
                  <from>
                    <xdr:col>0</xdr:col>
                    <xdr:colOff>0</xdr:colOff>
                    <xdr:row>749</xdr:row>
                    <xdr:rowOff>0</xdr:rowOff>
                  </from>
                  <to>
                    <xdr:col>0</xdr:col>
                    <xdr:colOff>9525</xdr:colOff>
                    <xdr:row>750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9" r:id="rId2334" name="Check Box 2331">
              <controlPr defaultSize="0" autoFill="0" autoLine="0" autoPict="0">
                <anchor moveWithCells="1">
                  <from>
                    <xdr:col>0</xdr:col>
                    <xdr:colOff>0</xdr:colOff>
                    <xdr:row>749</xdr:row>
                    <xdr:rowOff>0</xdr:rowOff>
                  </from>
                  <to>
                    <xdr:col>0</xdr:col>
                    <xdr:colOff>9525</xdr:colOff>
                    <xdr:row>750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0" r:id="rId2335" name="Check Box 2332">
              <controlPr defaultSize="0" autoFill="0" autoLine="0" autoPict="0">
                <anchor moveWithCells="1">
                  <from>
                    <xdr:col>0</xdr:col>
                    <xdr:colOff>0</xdr:colOff>
                    <xdr:row>751</xdr:row>
                    <xdr:rowOff>0</xdr:rowOff>
                  </from>
                  <to>
                    <xdr:col>0</xdr:col>
                    <xdr:colOff>9525</xdr:colOff>
                    <xdr:row>752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1" r:id="rId2336" name="Check Box 2333">
              <controlPr defaultSize="0" autoFill="0" autoLine="0" autoPict="0">
                <anchor moveWithCells="1">
                  <from>
                    <xdr:col>0</xdr:col>
                    <xdr:colOff>0</xdr:colOff>
                    <xdr:row>751</xdr:row>
                    <xdr:rowOff>0</xdr:rowOff>
                  </from>
                  <to>
                    <xdr:col>0</xdr:col>
                    <xdr:colOff>9525</xdr:colOff>
                    <xdr:row>752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2" r:id="rId2337" name="Check Box 2334">
              <controlPr defaultSize="0" autoFill="0" autoLine="0" autoPict="0">
                <anchor moveWithCells="1">
                  <from>
                    <xdr:col>0</xdr:col>
                    <xdr:colOff>0</xdr:colOff>
                    <xdr:row>751</xdr:row>
                    <xdr:rowOff>0</xdr:rowOff>
                  </from>
                  <to>
                    <xdr:col>0</xdr:col>
                    <xdr:colOff>9525</xdr:colOff>
                    <xdr:row>752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3" r:id="rId2338" name="Check Box 2335">
              <controlPr defaultSize="0" autoFill="0" autoLine="0" autoPict="0">
                <anchor moveWithCells="1">
                  <from>
                    <xdr:col>0</xdr:col>
                    <xdr:colOff>0</xdr:colOff>
                    <xdr:row>751</xdr:row>
                    <xdr:rowOff>0</xdr:rowOff>
                  </from>
                  <to>
                    <xdr:col>0</xdr:col>
                    <xdr:colOff>9525</xdr:colOff>
                    <xdr:row>752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4" r:id="rId2339" name="Check Box 2336">
              <controlPr defaultSize="0" autoFill="0" autoLine="0" autoPict="0">
                <anchor moveWithCells="1">
                  <from>
                    <xdr:col>0</xdr:col>
                    <xdr:colOff>0</xdr:colOff>
                    <xdr:row>752</xdr:row>
                    <xdr:rowOff>0</xdr:rowOff>
                  </from>
                  <to>
                    <xdr:col>0</xdr:col>
                    <xdr:colOff>9525</xdr:colOff>
                    <xdr:row>753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5" r:id="rId2340" name="Check Box 2337">
              <controlPr defaultSize="0" autoFill="0" autoLine="0" autoPict="0">
                <anchor moveWithCells="1">
                  <from>
                    <xdr:col>0</xdr:col>
                    <xdr:colOff>0</xdr:colOff>
                    <xdr:row>752</xdr:row>
                    <xdr:rowOff>0</xdr:rowOff>
                  </from>
                  <to>
                    <xdr:col>0</xdr:col>
                    <xdr:colOff>9525</xdr:colOff>
                    <xdr:row>753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6" r:id="rId2341" name="Check Box 2338">
              <controlPr defaultSize="0" autoFill="0" autoLine="0" autoPict="0">
                <anchor moveWithCells="1">
                  <from>
                    <xdr:col>0</xdr:col>
                    <xdr:colOff>0</xdr:colOff>
                    <xdr:row>754</xdr:row>
                    <xdr:rowOff>0</xdr:rowOff>
                  </from>
                  <to>
                    <xdr:col>0</xdr:col>
                    <xdr:colOff>9525</xdr:colOff>
                    <xdr:row>755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7" r:id="rId2342" name="Check Box 2339">
              <controlPr defaultSize="0" autoFill="0" autoLine="0" autoPict="0">
                <anchor moveWithCells="1">
                  <from>
                    <xdr:col>0</xdr:col>
                    <xdr:colOff>0</xdr:colOff>
                    <xdr:row>754</xdr:row>
                    <xdr:rowOff>0</xdr:rowOff>
                  </from>
                  <to>
                    <xdr:col>0</xdr:col>
                    <xdr:colOff>9525</xdr:colOff>
                    <xdr:row>755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8" r:id="rId2343" name="Check Box 2340">
              <controlPr defaultSize="0" autoFill="0" autoLine="0" autoPict="0">
                <anchor moveWithCells="1">
                  <from>
                    <xdr:col>0</xdr:col>
                    <xdr:colOff>0</xdr:colOff>
                    <xdr:row>754</xdr:row>
                    <xdr:rowOff>0</xdr:rowOff>
                  </from>
                  <to>
                    <xdr:col>0</xdr:col>
                    <xdr:colOff>9525</xdr:colOff>
                    <xdr:row>755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9" r:id="rId2344" name="Check Box 2341">
              <controlPr defaultSize="0" autoFill="0" autoLine="0" autoPict="0">
                <anchor moveWithCells="1">
                  <from>
                    <xdr:col>0</xdr:col>
                    <xdr:colOff>0</xdr:colOff>
                    <xdr:row>754</xdr:row>
                    <xdr:rowOff>0</xdr:rowOff>
                  </from>
                  <to>
                    <xdr:col>0</xdr:col>
                    <xdr:colOff>9525</xdr:colOff>
                    <xdr:row>755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0" r:id="rId2345" name="Check Box 2342">
              <controlPr defaultSize="0" autoFill="0" autoLine="0" autoPict="0">
                <anchor moveWithCells="1">
                  <from>
                    <xdr:col>0</xdr:col>
                    <xdr:colOff>0</xdr:colOff>
                    <xdr:row>755</xdr:row>
                    <xdr:rowOff>0</xdr:rowOff>
                  </from>
                  <to>
                    <xdr:col>0</xdr:col>
                    <xdr:colOff>9525</xdr:colOff>
                    <xdr:row>756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1" r:id="rId2346" name="Check Box 2343">
              <controlPr defaultSize="0" autoFill="0" autoLine="0" autoPict="0">
                <anchor moveWithCells="1">
                  <from>
                    <xdr:col>0</xdr:col>
                    <xdr:colOff>0</xdr:colOff>
                    <xdr:row>755</xdr:row>
                    <xdr:rowOff>0</xdr:rowOff>
                  </from>
                  <to>
                    <xdr:col>0</xdr:col>
                    <xdr:colOff>9525</xdr:colOff>
                    <xdr:row>756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2" r:id="rId2347" name="Check Box 2344">
              <controlPr defaultSize="0" autoFill="0" autoLine="0" autoPict="0">
                <anchor moveWithCells="1">
                  <from>
                    <xdr:col>0</xdr:col>
                    <xdr:colOff>0</xdr:colOff>
                    <xdr:row>757</xdr:row>
                    <xdr:rowOff>0</xdr:rowOff>
                  </from>
                  <to>
                    <xdr:col>0</xdr:col>
                    <xdr:colOff>9525</xdr:colOff>
                    <xdr:row>758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3" r:id="rId2348" name="Check Box 2345">
              <controlPr defaultSize="0" autoFill="0" autoLine="0" autoPict="0">
                <anchor moveWithCells="1">
                  <from>
                    <xdr:col>0</xdr:col>
                    <xdr:colOff>0</xdr:colOff>
                    <xdr:row>757</xdr:row>
                    <xdr:rowOff>0</xdr:rowOff>
                  </from>
                  <to>
                    <xdr:col>0</xdr:col>
                    <xdr:colOff>9525</xdr:colOff>
                    <xdr:row>758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4" r:id="rId2349" name="Check Box 2346">
              <controlPr defaultSize="0" autoFill="0" autoLine="0" autoPict="0">
                <anchor moveWithCells="1">
                  <from>
                    <xdr:col>0</xdr:col>
                    <xdr:colOff>0</xdr:colOff>
                    <xdr:row>757</xdr:row>
                    <xdr:rowOff>0</xdr:rowOff>
                  </from>
                  <to>
                    <xdr:col>0</xdr:col>
                    <xdr:colOff>9525</xdr:colOff>
                    <xdr:row>758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5" r:id="rId2350" name="Check Box 2347">
              <controlPr defaultSize="0" autoFill="0" autoLine="0" autoPict="0">
                <anchor moveWithCells="1">
                  <from>
                    <xdr:col>0</xdr:col>
                    <xdr:colOff>0</xdr:colOff>
                    <xdr:row>757</xdr:row>
                    <xdr:rowOff>0</xdr:rowOff>
                  </from>
                  <to>
                    <xdr:col>0</xdr:col>
                    <xdr:colOff>9525</xdr:colOff>
                    <xdr:row>758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6" r:id="rId2351" name="Check Box 2348">
              <controlPr defaultSize="0" autoFill="0" autoLine="0" autoPict="0">
                <anchor moveWithCells="1">
                  <from>
                    <xdr:col>0</xdr:col>
                    <xdr:colOff>0</xdr:colOff>
                    <xdr:row>758</xdr:row>
                    <xdr:rowOff>0</xdr:rowOff>
                  </from>
                  <to>
                    <xdr:col>0</xdr:col>
                    <xdr:colOff>9525</xdr:colOff>
                    <xdr:row>759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7" r:id="rId2352" name="Check Box 2349">
              <controlPr defaultSize="0" autoFill="0" autoLine="0" autoPict="0">
                <anchor moveWithCells="1">
                  <from>
                    <xdr:col>0</xdr:col>
                    <xdr:colOff>0</xdr:colOff>
                    <xdr:row>758</xdr:row>
                    <xdr:rowOff>0</xdr:rowOff>
                  </from>
                  <to>
                    <xdr:col>0</xdr:col>
                    <xdr:colOff>9525</xdr:colOff>
                    <xdr:row>759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8" r:id="rId2353" name="Check Box 2350">
              <controlPr defaultSize="0" autoFill="0" autoLine="0" autoPict="0">
                <anchor moveWithCells="1">
                  <from>
                    <xdr:col>0</xdr:col>
                    <xdr:colOff>0</xdr:colOff>
                    <xdr:row>760</xdr:row>
                    <xdr:rowOff>0</xdr:rowOff>
                  </from>
                  <to>
                    <xdr:col>0</xdr:col>
                    <xdr:colOff>9525</xdr:colOff>
                    <xdr:row>761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9" r:id="rId2354" name="Check Box 2351">
              <controlPr defaultSize="0" autoFill="0" autoLine="0" autoPict="0">
                <anchor moveWithCells="1">
                  <from>
                    <xdr:col>0</xdr:col>
                    <xdr:colOff>0</xdr:colOff>
                    <xdr:row>760</xdr:row>
                    <xdr:rowOff>0</xdr:rowOff>
                  </from>
                  <to>
                    <xdr:col>0</xdr:col>
                    <xdr:colOff>9525</xdr:colOff>
                    <xdr:row>761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0" r:id="rId2355" name="Check Box 2352">
              <controlPr defaultSize="0" autoFill="0" autoLine="0" autoPict="0">
                <anchor moveWithCells="1">
                  <from>
                    <xdr:col>0</xdr:col>
                    <xdr:colOff>0</xdr:colOff>
                    <xdr:row>760</xdr:row>
                    <xdr:rowOff>0</xdr:rowOff>
                  </from>
                  <to>
                    <xdr:col>0</xdr:col>
                    <xdr:colOff>9525</xdr:colOff>
                    <xdr:row>761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1" r:id="rId2356" name="Check Box 2353">
              <controlPr defaultSize="0" autoFill="0" autoLine="0" autoPict="0">
                <anchor moveWithCells="1">
                  <from>
                    <xdr:col>0</xdr:col>
                    <xdr:colOff>0</xdr:colOff>
                    <xdr:row>760</xdr:row>
                    <xdr:rowOff>0</xdr:rowOff>
                  </from>
                  <to>
                    <xdr:col>0</xdr:col>
                    <xdr:colOff>9525</xdr:colOff>
                    <xdr:row>761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2" r:id="rId2357" name="Check Box 2354">
              <controlPr defaultSize="0" autoFill="0" autoLine="0" autoPict="0">
                <anchor moveWithCells="1">
                  <from>
                    <xdr:col>0</xdr:col>
                    <xdr:colOff>0</xdr:colOff>
                    <xdr:row>761</xdr:row>
                    <xdr:rowOff>0</xdr:rowOff>
                  </from>
                  <to>
                    <xdr:col>0</xdr:col>
                    <xdr:colOff>9525</xdr:colOff>
                    <xdr:row>762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" r:id="rId2358" name="Check Box 2355">
              <controlPr defaultSize="0" autoFill="0" autoLine="0" autoPict="0">
                <anchor moveWithCells="1">
                  <from>
                    <xdr:col>0</xdr:col>
                    <xdr:colOff>0</xdr:colOff>
                    <xdr:row>761</xdr:row>
                    <xdr:rowOff>0</xdr:rowOff>
                  </from>
                  <to>
                    <xdr:col>0</xdr:col>
                    <xdr:colOff>9525</xdr:colOff>
                    <xdr:row>762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" r:id="rId2359" name="Check Box 2356">
              <controlPr defaultSize="0" autoFill="0" autoLine="0" autoPict="0">
                <anchor moveWithCells="1">
                  <from>
                    <xdr:col>0</xdr:col>
                    <xdr:colOff>0</xdr:colOff>
                    <xdr:row>763</xdr:row>
                    <xdr:rowOff>0</xdr:rowOff>
                  </from>
                  <to>
                    <xdr:col>0</xdr:col>
                    <xdr:colOff>9525</xdr:colOff>
                    <xdr:row>764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" r:id="rId2360" name="Check Box 2357">
              <controlPr defaultSize="0" autoFill="0" autoLine="0" autoPict="0">
                <anchor moveWithCells="1">
                  <from>
                    <xdr:col>0</xdr:col>
                    <xdr:colOff>0</xdr:colOff>
                    <xdr:row>763</xdr:row>
                    <xdr:rowOff>0</xdr:rowOff>
                  </from>
                  <to>
                    <xdr:col>0</xdr:col>
                    <xdr:colOff>9525</xdr:colOff>
                    <xdr:row>764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" r:id="rId2361" name="Check Box 2358">
              <controlPr defaultSize="0" autoFill="0" autoLine="0" autoPict="0">
                <anchor moveWithCells="1">
                  <from>
                    <xdr:col>0</xdr:col>
                    <xdr:colOff>0</xdr:colOff>
                    <xdr:row>763</xdr:row>
                    <xdr:rowOff>0</xdr:rowOff>
                  </from>
                  <to>
                    <xdr:col>0</xdr:col>
                    <xdr:colOff>9525</xdr:colOff>
                    <xdr:row>764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" r:id="rId2362" name="Check Box 2359">
              <controlPr defaultSize="0" autoFill="0" autoLine="0" autoPict="0">
                <anchor moveWithCells="1">
                  <from>
                    <xdr:col>0</xdr:col>
                    <xdr:colOff>0</xdr:colOff>
                    <xdr:row>763</xdr:row>
                    <xdr:rowOff>0</xdr:rowOff>
                  </from>
                  <to>
                    <xdr:col>0</xdr:col>
                    <xdr:colOff>9525</xdr:colOff>
                    <xdr:row>764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" r:id="rId2363" name="Check Box 2360">
              <controlPr defaultSize="0" autoFill="0" autoLine="0" autoPict="0">
                <anchor moveWithCells="1">
                  <from>
                    <xdr:col>0</xdr:col>
                    <xdr:colOff>0</xdr:colOff>
                    <xdr:row>764</xdr:row>
                    <xdr:rowOff>0</xdr:rowOff>
                  </from>
                  <to>
                    <xdr:col>0</xdr:col>
                    <xdr:colOff>9525</xdr:colOff>
                    <xdr:row>765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" r:id="rId2364" name="Check Box 2361">
              <controlPr defaultSize="0" autoFill="0" autoLine="0" autoPict="0">
                <anchor moveWithCells="1">
                  <from>
                    <xdr:col>0</xdr:col>
                    <xdr:colOff>0</xdr:colOff>
                    <xdr:row>764</xdr:row>
                    <xdr:rowOff>0</xdr:rowOff>
                  </from>
                  <to>
                    <xdr:col>0</xdr:col>
                    <xdr:colOff>9525</xdr:colOff>
                    <xdr:row>765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" r:id="rId2365" name="Check Box 2362">
              <controlPr defaultSize="0" autoFill="0" autoLine="0" autoPict="0">
                <anchor moveWithCells="1">
                  <from>
                    <xdr:col>0</xdr:col>
                    <xdr:colOff>0</xdr:colOff>
                    <xdr:row>766</xdr:row>
                    <xdr:rowOff>0</xdr:rowOff>
                  </from>
                  <to>
                    <xdr:col>0</xdr:col>
                    <xdr:colOff>9525</xdr:colOff>
                    <xdr:row>767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" r:id="rId2366" name="Check Box 2363">
              <controlPr defaultSize="0" autoFill="0" autoLine="0" autoPict="0">
                <anchor moveWithCells="1">
                  <from>
                    <xdr:col>0</xdr:col>
                    <xdr:colOff>0</xdr:colOff>
                    <xdr:row>766</xdr:row>
                    <xdr:rowOff>0</xdr:rowOff>
                  </from>
                  <to>
                    <xdr:col>0</xdr:col>
                    <xdr:colOff>9525</xdr:colOff>
                    <xdr:row>767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" r:id="rId2367" name="Check Box 2364">
              <controlPr defaultSize="0" autoFill="0" autoLine="0" autoPict="0">
                <anchor moveWithCells="1">
                  <from>
                    <xdr:col>0</xdr:col>
                    <xdr:colOff>0</xdr:colOff>
                    <xdr:row>766</xdr:row>
                    <xdr:rowOff>0</xdr:rowOff>
                  </from>
                  <to>
                    <xdr:col>0</xdr:col>
                    <xdr:colOff>9525</xdr:colOff>
                    <xdr:row>767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" r:id="rId2368" name="Check Box 2365">
              <controlPr defaultSize="0" autoFill="0" autoLine="0" autoPict="0">
                <anchor moveWithCells="1">
                  <from>
                    <xdr:col>0</xdr:col>
                    <xdr:colOff>0</xdr:colOff>
                    <xdr:row>766</xdr:row>
                    <xdr:rowOff>0</xdr:rowOff>
                  </from>
                  <to>
                    <xdr:col>0</xdr:col>
                    <xdr:colOff>9525</xdr:colOff>
                    <xdr:row>767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" r:id="rId2369" name="Check Box 2366">
              <controlPr defaultSize="0" autoFill="0" autoLine="0" autoPict="0">
                <anchor moveWithCells="1">
                  <from>
                    <xdr:col>0</xdr:col>
                    <xdr:colOff>0</xdr:colOff>
                    <xdr:row>767</xdr:row>
                    <xdr:rowOff>0</xdr:rowOff>
                  </from>
                  <to>
                    <xdr:col>0</xdr:col>
                    <xdr:colOff>9525</xdr:colOff>
                    <xdr:row>768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" r:id="rId2370" name="Check Box 2367">
              <controlPr defaultSize="0" autoFill="0" autoLine="0" autoPict="0">
                <anchor moveWithCells="1">
                  <from>
                    <xdr:col>0</xdr:col>
                    <xdr:colOff>0</xdr:colOff>
                    <xdr:row>767</xdr:row>
                    <xdr:rowOff>0</xdr:rowOff>
                  </from>
                  <to>
                    <xdr:col>0</xdr:col>
                    <xdr:colOff>9525</xdr:colOff>
                    <xdr:row>768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" r:id="rId2371" name="Check Box 2368">
              <controlPr defaultSize="0" autoFill="0" autoLine="0" autoPict="0">
                <anchor moveWithCells="1">
                  <from>
                    <xdr:col>0</xdr:col>
                    <xdr:colOff>0</xdr:colOff>
                    <xdr:row>769</xdr:row>
                    <xdr:rowOff>0</xdr:rowOff>
                  </from>
                  <to>
                    <xdr:col>0</xdr:col>
                    <xdr:colOff>9525</xdr:colOff>
                    <xdr:row>770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" r:id="rId2372" name="Check Box 2369">
              <controlPr defaultSize="0" autoFill="0" autoLine="0" autoPict="0">
                <anchor moveWithCells="1">
                  <from>
                    <xdr:col>0</xdr:col>
                    <xdr:colOff>0</xdr:colOff>
                    <xdr:row>769</xdr:row>
                    <xdr:rowOff>0</xdr:rowOff>
                  </from>
                  <to>
                    <xdr:col>0</xdr:col>
                    <xdr:colOff>9525</xdr:colOff>
                    <xdr:row>770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8" r:id="rId2373" name="Check Box 2370">
              <controlPr defaultSize="0" autoFill="0" autoLine="0" autoPict="0">
                <anchor moveWithCells="1">
                  <from>
                    <xdr:col>0</xdr:col>
                    <xdr:colOff>0</xdr:colOff>
                    <xdr:row>769</xdr:row>
                    <xdr:rowOff>0</xdr:rowOff>
                  </from>
                  <to>
                    <xdr:col>0</xdr:col>
                    <xdr:colOff>9525</xdr:colOff>
                    <xdr:row>770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9" r:id="rId2374" name="Check Box 2371">
              <controlPr defaultSize="0" autoFill="0" autoLine="0" autoPict="0">
                <anchor moveWithCells="1">
                  <from>
                    <xdr:col>0</xdr:col>
                    <xdr:colOff>0</xdr:colOff>
                    <xdr:row>769</xdr:row>
                    <xdr:rowOff>0</xdr:rowOff>
                  </from>
                  <to>
                    <xdr:col>0</xdr:col>
                    <xdr:colOff>9525</xdr:colOff>
                    <xdr:row>770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0" r:id="rId2375" name="Check Box 2372">
              <controlPr defaultSize="0" autoFill="0" autoLine="0" autoPict="0">
                <anchor moveWithCells="1">
                  <from>
                    <xdr:col>0</xdr:col>
                    <xdr:colOff>0</xdr:colOff>
                    <xdr:row>770</xdr:row>
                    <xdr:rowOff>0</xdr:rowOff>
                  </from>
                  <to>
                    <xdr:col>0</xdr:col>
                    <xdr:colOff>9525</xdr:colOff>
                    <xdr:row>771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1" r:id="rId2376" name="Check Box 2373">
              <controlPr defaultSize="0" autoFill="0" autoLine="0" autoPict="0">
                <anchor moveWithCells="1">
                  <from>
                    <xdr:col>0</xdr:col>
                    <xdr:colOff>0</xdr:colOff>
                    <xdr:row>770</xdr:row>
                    <xdr:rowOff>0</xdr:rowOff>
                  </from>
                  <to>
                    <xdr:col>0</xdr:col>
                    <xdr:colOff>9525</xdr:colOff>
                    <xdr:row>771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2" r:id="rId2377" name="Check Box 2374">
              <controlPr defaultSize="0" autoFill="0" autoLine="0" autoPict="0">
                <anchor moveWithCells="1">
                  <from>
                    <xdr:col>0</xdr:col>
                    <xdr:colOff>0</xdr:colOff>
                    <xdr:row>772</xdr:row>
                    <xdr:rowOff>0</xdr:rowOff>
                  </from>
                  <to>
                    <xdr:col>0</xdr:col>
                    <xdr:colOff>9525</xdr:colOff>
                    <xdr:row>773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3" r:id="rId2378" name="Check Box 2375">
              <controlPr defaultSize="0" autoFill="0" autoLine="0" autoPict="0">
                <anchor moveWithCells="1">
                  <from>
                    <xdr:col>0</xdr:col>
                    <xdr:colOff>0</xdr:colOff>
                    <xdr:row>772</xdr:row>
                    <xdr:rowOff>0</xdr:rowOff>
                  </from>
                  <to>
                    <xdr:col>0</xdr:col>
                    <xdr:colOff>9525</xdr:colOff>
                    <xdr:row>773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4" r:id="rId2379" name="Check Box 2376">
              <controlPr defaultSize="0" autoFill="0" autoLine="0" autoPict="0">
                <anchor moveWithCells="1">
                  <from>
                    <xdr:col>0</xdr:col>
                    <xdr:colOff>0</xdr:colOff>
                    <xdr:row>772</xdr:row>
                    <xdr:rowOff>0</xdr:rowOff>
                  </from>
                  <to>
                    <xdr:col>0</xdr:col>
                    <xdr:colOff>9525</xdr:colOff>
                    <xdr:row>773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5" r:id="rId2380" name="Check Box 2377">
              <controlPr defaultSize="0" autoFill="0" autoLine="0" autoPict="0">
                <anchor moveWithCells="1">
                  <from>
                    <xdr:col>0</xdr:col>
                    <xdr:colOff>0</xdr:colOff>
                    <xdr:row>772</xdr:row>
                    <xdr:rowOff>0</xdr:rowOff>
                  </from>
                  <to>
                    <xdr:col>0</xdr:col>
                    <xdr:colOff>9525</xdr:colOff>
                    <xdr:row>773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6" r:id="rId2381" name="Check Box 2378">
              <controlPr defaultSize="0" autoFill="0" autoLine="0" autoPict="0">
                <anchor moveWithCells="1">
                  <from>
                    <xdr:col>0</xdr:col>
                    <xdr:colOff>0</xdr:colOff>
                    <xdr:row>773</xdr:row>
                    <xdr:rowOff>0</xdr:rowOff>
                  </from>
                  <to>
                    <xdr:col>0</xdr:col>
                    <xdr:colOff>9525</xdr:colOff>
                    <xdr:row>774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7" r:id="rId2382" name="Check Box 2379">
              <controlPr defaultSize="0" autoFill="0" autoLine="0" autoPict="0">
                <anchor moveWithCells="1">
                  <from>
                    <xdr:col>0</xdr:col>
                    <xdr:colOff>0</xdr:colOff>
                    <xdr:row>773</xdr:row>
                    <xdr:rowOff>0</xdr:rowOff>
                  </from>
                  <to>
                    <xdr:col>0</xdr:col>
                    <xdr:colOff>9525</xdr:colOff>
                    <xdr:row>774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8" r:id="rId2383" name="Check Box 2380">
              <controlPr defaultSize="0" autoFill="0" autoLine="0" autoPict="0">
                <anchor moveWithCells="1">
                  <from>
                    <xdr:col>0</xdr:col>
                    <xdr:colOff>0</xdr:colOff>
                    <xdr:row>775</xdr:row>
                    <xdr:rowOff>0</xdr:rowOff>
                  </from>
                  <to>
                    <xdr:col>0</xdr:col>
                    <xdr:colOff>9525</xdr:colOff>
                    <xdr:row>776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9" r:id="rId2384" name="Check Box 2381">
              <controlPr defaultSize="0" autoFill="0" autoLine="0" autoPict="0">
                <anchor moveWithCells="1">
                  <from>
                    <xdr:col>0</xdr:col>
                    <xdr:colOff>0</xdr:colOff>
                    <xdr:row>775</xdr:row>
                    <xdr:rowOff>0</xdr:rowOff>
                  </from>
                  <to>
                    <xdr:col>0</xdr:col>
                    <xdr:colOff>9525</xdr:colOff>
                    <xdr:row>776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0" r:id="rId2385" name="Check Box 2382">
              <controlPr defaultSize="0" autoFill="0" autoLine="0" autoPict="0">
                <anchor moveWithCells="1">
                  <from>
                    <xdr:col>0</xdr:col>
                    <xdr:colOff>0</xdr:colOff>
                    <xdr:row>775</xdr:row>
                    <xdr:rowOff>0</xdr:rowOff>
                  </from>
                  <to>
                    <xdr:col>0</xdr:col>
                    <xdr:colOff>9525</xdr:colOff>
                    <xdr:row>776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1" r:id="rId2386" name="Check Box 2383">
              <controlPr defaultSize="0" autoFill="0" autoLine="0" autoPict="0">
                <anchor moveWithCells="1">
                  <from>
                    <xdr:col>0</xdr:col>
                    <xdr:colOff>0</xdr:colOff>
                    <xdr:row>775</xdr:row>
                    <xdr:rowOff>0</xdr:rowOff>
                  </from>
                  <to>
                    <xdr:col>0</xdr:col>
                    <xdr:colOff>9525</xdr:colOff>
                    <xdr:row>776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2" r:id="rId2387" name="Check Box 2384">
              <controlPr defaultSize="0" autoFill="0" autoLine="0" autoPict="0">
                <anchor moveWithCells="1">
                  <from>
                    <xdr:col>0</xdr:col>
                    <xdr:colOff>0</xdr:colOff>
                    <xdr:row>776</xdr:row>
                    <xdr:rowOff>0</xdr:rowOff>
                  </from>
                  <to>
                    <xdr:col>0</xdr:col>
                    <xdr:colOff>9525</xdr:colOff>
                    <xdr:row>777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3" r:id="rId2388" name="Check Box 2385">
              <controlPr defaultSize="0" autoFill="0" autoLine="0" autoPict="0">
                <anchor moveWithCells="1">
                  <from>
                    <xdr:col>0</xdr:col>
                    <xdr:colOff>0</xdr:colOff>
                    <xdr:row>776</xdr:row>
                    <xdr:rowOff>0</xdr:rowOff>
                  </from>
                  <to>
                    <xdr:col>0</xdr:col>
                    <xdr:colOff>9525</xdr:colOff>
                    <xdr:row>777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4" r:id="rId2389" name="Check Box 2386">
              <controlPr defaultSize="0" autoFill="0" autoLine="0" autoPict="0">
                <anchor moveWithCells="1">
                  <from>
                    <xdr:col>0</xdr:col>
                    <xdr:colOff>0</xdr:colOff>
                    <xdr:row>778</xdr:row>
                    <xdr:rowOff>0</xdr:rowOff>
                  </from>
                  <to>
                    <xdr:col>0</xdr:col>
                    <xdr:colOff>9525</xdr:colOff>
                    <xdr:row>779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5" r:id="rId2390" name="Check Box 2387">
              <controlPr defaultSize="0" autoFill="0" autoLine="0" autoPict="0">
                <anchor moveWithCells="1">
                  <from>
                    <xdr:col>0</xdr:col>
                    <xdr:colOff>0</xdr:colOff>
                    <xdr:row>778</xdr:row>
                    <xdr:rowOff>0</xdr:rowOff>
                  </from>
                  <to>
                    <xdr:col>0</xdr:col>
                    <xdr:colOff>9525</xdr:colOff>
                    <xdr:row>779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6" r:id="rId2391" name="Check Box 2388">
              <controlPr defaultSize="0" autoFill="0" autoLine="0" autoPict="0">
                <anchor moveWithCells="1">
                  <from>
                    <xdr:col>0</xdr:col>
                    <xdr:colOff>0</xdr:colOff>
                    <xdr:row>778</xdr:row>
                    <xdr:rowOff>0</xdr:rowOff>
                  </from>
                  <to>
                    <xdr:col>0</xdr:col>
                    <xdr:colOff>9525</xdr:colOff>
                    <xdr:row>779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7" r:id="rId2392" name="Check Box 2389">
              <controlPr defaultSize="0" autoFill="0" autoLine="0" autoPict="0">
                <anchor moveWithCells="1">
                  <from>
                    <xdr:col>0</xdr:col>
                    <xdr:colOff>0</xdr:colOff>
                    <xdr:row>778</xdr:row>
                    <xdr:rowOff>0</xdr:rowOff>
                  </from>
                  <to>
                    <xdr:col>0</xdr:col>
                    <xdr:colOff>9525</xdr:colOff>
                    <xdr:row>779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8" r:id="rId2393" name="Check Box 2390">
              <controlPr defaultSize="0" autoFill="0" autoLine="0" autoPict="0">
                <anchor moveWithCells="1">
                  <from>
                    <xdr:col>0</xdr:col>
                    <xdr:colOff>0</xdr:colOff>
                    <xdr:row>779</xdr:row>
                    <xdr:rowOff>0</xdr:rowOff>
                  </from>
                  <to>
                    <xdr:col>0</xdr:col>
                    <xdr:colOff>9525</xdr:colOff>
                    <xdr:row>780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9" r:id="rId2394" name="Check Box 2391">
              <controlPr defaultSize="0" autoFill="0" autoLine="0" autoPict="0">
                <anchor moveWithCells="1">
                  <from>
                    <xdr:col>0</xdr:col>
                    <xdr:colOff>0</xdr:colOff>
                    <xdr:row>779</xdr:row>
                    <xdr:rowOff>0</xdr:rowOff>
                  </from>
                  <to>
                    <xdr:col>0</xdr:col>
                    <xdr:colOff>9525</xdr:colOff>
                    <xdr:row>780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0" r:id="rId2395" name="Check Box 2392">
              <controlPr defaultSize="0" autoFill="0" autoLine="0" autoPict="0">
                <anchor moveWithCells="1">
                  <from>
                    <xdr:col>0</xdr:col>
                    <xdr:colOff>0</xdr:colOff>
                    <xdr:row>781</xdr:row>
                    <xdr:rowOff>0</xdr:rowOff>
                  </from>
                  <to>
                    <xdr:col>0</xdr:col>
                    <xdr:colOff>9525</xdr:colOff>
                    <xdr:row>782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" r:id="rId2396" name="Check Box 2393">
              <controlPr defaultSize="0" autoFill="0" autoLine="0" autoPict="0">
                <anchor moveWithCells="1">
                  <from>
                    <xdr:col>0</xdr:col>
                    <xdr:colOff>0</xdr:colOff>
                    <xdr:row>781</xdr:row>
                    <xdr:rowOff>0</xdr:rowOff>
                  </from>
                  <to>
                    <xdr:col>0</xdr:col>
                    <xdr:colOff>9525</xdr:colOff>
                    <xdr:row>782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" r:id="rId2397" name="Check Box 2394">
              <controlPr defaultSize="0" autoFill="0" autoLine="0" autoPict="0">
                <anchor moveWithCells="1">
                  <from>
                    <xdr:col>0</xdr:col>
                    <xdr:colOff>0</xdr:colOff>
                    <xdr:row>781</xdr:row>
                    <xdr:rowOff>0</xdr:rowOff>
                  </from>
                  <to>
                    <xdr:col>0</xdr:col>
                    <xdr:colOff>9525</xdr:colOff>
                    <xdr:row>782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" r:id="rId2398" name="Check Box 2395">
              <controlPr defaultSize="0" autoFill="0" autoLine="0" autoPict="0">
                <anchor moveWithCells="1">
                  <from>
                    <xdr:col>0</xdr:col>
                    <xdr:colOff>0</xdr:colOff>
                    <xdr:row>781</xdr:row>
                    <xdr:rowOff>0</xdr:rowOff>
                  </from>
                  <to>
                    <xdr:col>0</xdr:col>
                    <xdr:colOff>9525</xdr:colOff>
                    <xdr:row>782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" r:id="rId2399" name="Check Box 2396">
              <controlPr defaultSize="0" autoFill="0" autoLine="0" autoPict="0">
                <anchor moveWithCells="1">
                  <from>
                    <xdr:col>0</xdr:col>
                    <xdr:colOff>0</xdr:colOff>
                    <xdr:row>782</xdr:row>
                    <xdr:rowOff>0</xdr:rowOff>
                  </from>
                  <to>
                    <xdr:col>0</xdr:col>
                    <xdr:colOff>9525</xdr:colOff>
                    <xdr:row>783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" r:id="rId2400" name="Check Box 2397">
              <controlPr defaultSize="0" autoFill="0" autoLine="0" autoPict="0">
                <anchor moveWithCells="1">
                  <from>
                    <xdr:col>0</xdr:col>
                    <xdr:colOff>0</xdr:colOff>
                    <xdr:row>782</xdr:row>
                    <xdr:rowOff>0</xdr:rowOff>
                  </from>
                  <to>
                    <xdr:col>0</xdr:col>
                    <xdr:colOff>9525</xdr:colOff>
                    <xdr:row>783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" r:id="rId2401" name="Check Box 2398">
              <controlPr defaultSize="0" autoFill="0" autoLine="0" autoPict="0">
                <anchor moveWithCells="1">
                  <from>
                    <xdr:col>0</xdr:col>
                    <xdr:colOff>0</xdr:colOff>
                    <xdr:row>784</xdr:row>
                    <xdr:rowOff>0</xdr:rowOff>
                  </from>
                  <to>
                    <xdr:col>0</xdr:col>
                    <xdr:colOff>9525</xdr:colOff>
                    <xdr:row>785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7" r:id="rId2402" name="Check Box 2399">
              <controlPr defaultSize="0" autoFill="0" autoLine="0" autoPict="0">
                <anchor moveWithCells="1">
                  <from>
                    <xdr:col>0</xdr:col>
                    <xdr:colOff>0</xdr:colOff>
                    <xdr:row>784</xdr:row>
                    <xdr:rowOff>0</xdr:rowOff>
                  </from>
                  <to>
                    <xdr:col>0</xdr:col>
                    <xdr:colOff>9525</xdr:colOff>
                    <xdr:row>785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8" r:id="rId2403" name="Check Box 2400">
              <controlPr defaultSize="0" autoFill="0" autoLine="0" autoPict="0">
                <anchor moveWithCells="1">
                  <from>
                    <xdr:col>0</xdr:col>
                    <xdr:colOff>0</xdr:colOff>
                    <xdr:row>784</xdr:row>
                    <xdr:rowOff>0</xdr:rowOff>
                  </from>
                  <to>
                    <xdr:col>0</xdr:col>
                    <xdr:colOff>9525</xdr:colOff>
                    <xdr:row>785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9" r:id="rId2404" name="Check Box 2401">
              <controlPr defaultSize="0" autoFill="0" autoLine="0" autoPict="0">
                <anchor moveWithCells="1">
                  <from>
                    <xdr:col>0</xdr:col>
                    <xdr:colOff>0</xdr:colOff>
                    <xdr:row>784</xdr:row>
                    <xdr:rowOff>0</xdr:rowOff>
                  </from>
                  <to>
                    <xdr:col>0</xdr:col>
                    <xdr:colOff>9525</xdr:colOff>
                    <xdr:row>785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0" r:id="rId2405" name="Check Box 2402">
              <controlPr defaultSize="0" autoFill="0" autoLine="0" autoPict="0">
                <anchor moveWithCells="1">
                  <from>
                    <xdr:col>0</xdr:col>
                    <xdr:colOff>0</xdr:colOff>
                    <xdr:row>785</xdr:row>
                    <xdr:rowOff>0</xdr:rowOff>
                  </from>
                  <to>
                    <xdr:col>0</xdr:col>
                    <xdr:colOff>9525</xdr:colOff>
                    <xdr:row>786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1" r:id="rId2406" name="Check Box 2403">
              <controlPr defaultSize="0" autoFill="0" autoLine="0" autoPict="0">
                <anchor moveWithCells="1">
                  <from>
                    <xdr:col>0</xdr:col>
                    <xdr:colOff>0</xdr:colOff>
                    <xdr:row>785</xdr:row>
                    <xdr:rowOff>0</xdr:rowOff>
                  </from>
                  <to>
                    <xdr:col>0</xdr:col>
                    <xdr:colOff>9525</xdr:colOff>
                    <xdr:row>786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2" r:id="rId2407" name="Check Box 2404">
              <controlPr defaultSize="0" autoFill="0" autoLine="0" autoPict="0">
                <anchor moveWithCells="1">
                  <from>
                    <xdr:col>0</xdr:col>
                    <xdr:colOff>0</xdr:colOff>
                    <xdr:row>787</xdr:row>
                    <xdr:rowOff>0</xdr:rowOff>
                  </from>
                  <to>
                    <xdr:col>0</xdr:col>
                    <xdr:colOff>9525</xdr:colOff>
                    <xdr:row>788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3" r:id="rId2408" name="Check Box 2405">
              <controlPr defaultSize="0" autoFill="0" autoLine="0" autoPict="0">
                <anchor moveWithCells="1">
                  <from>
                    <xdr:col>0</xdr:col>
                    <xdr:colOff>0</xdr:colOff>
                    <xdr:row>787</xdr:row>
                    <xdr:rowOff>0</xdr:rowOff>
                  </from>
                  <to>
                    <xdr:col>0</xdr:col>
                    <xdr:colOff>9525</xdr:colOff>
                    <xdr:row>788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4" r:id="rId2409" name="Check Box 2406">
              <controlPr defaultSize="0" autoFill="0" autoLine="0" autoPict="0">
                <anchor moveWithCells="1">
                  <from>
                    <xdr:col>0</xdr:col>
                    <xdr:colOff>0</xdr:colOff>
                    <xdr:row>787</xdr:row>
                    <xdr:rowOff>0</xdr:rowOff>
                  </from>
                  <to>
                    <xdr:col>0</xdr:col>
                    <xdr:colOff>9525</xdr:colOff>
                    <xdr:row>788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5" r:id="rId2410" name="Check Box 2407">
              <controlPr defaultSize="0" autoFill="0" autoLine="0" autoPict="0">
                <anchor moveWithCells="1">
                  <from>
                    <xdr:col>0</xdr:col>
                    <xdr:colOff>0</xdr:colOff>
                    <xdr:row>787</xdr:row>
                    <xdr:rowOff>0</xdr:rowOff>
                  </from>
                  <to>
                    <xdr:col>0</xdr:col>
                    <xdr:colOff>9525</xdr:colOff>
                    <xdr:row>788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6" r:id="rId2411" name="Check Box 2408">
              <controlPr defaultSize="0" autoFill="0" autoLine="0" autoPict="0">
                <anchor moveWithCells="1">
                  <from>
                    <xdr:col>0</xdr:col>
                    <xdr:colOff>0</xdr:colOff>
                    <xdr:row>788</xdr:row>
                    <xdr:rowOff>0</xdr:rowOff>
                  </from>
                  <to>
                    <xdr:col>0</xdr:col>
                    <xdr:colOff>9525</xdr:colOff>
                    <xdr:row>789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7" r:id="rId2412" name="Check Box 2409">
              <controlPr defaultSize="0" autoFill="0" autoLine="0" autoPict="0">
                <anchor moveWithCells="1">
                  <from>
                    <xdr:col>0</xdr:col>
                    <xdr:colOff>0</xdr:colOff>
                    <xdr:row>788</xdr:row>
                    <xdr:rowOff>0</xdr:rowOff>
                  </from>
                  <to>
                    <xdr:col>0</xdr:col>
                    <xdr:colOff>9525</xdr:colOff>
                    <xdr:row>789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8" r:id="rId2413" name="Check Box 2410">
              <controlPr defaultSize="0" autoFill="0" autoLine="0" autoPict="0">
                <anchor moveWithCells="1">
                  <from>
                    <xdr:col>0</xdr:col>
                    <xdr:colOff>0</xdr:colOff>
                    <xdr:row>790</xdr:row>
                    <xdr:rowOff>0</xdr:rowOff>
                  </from>
                  <to>
                    <xdr:col>0</xdr:col>
                    <xdr:colOff>9525</xdr:colOff>
                    <xdr:row>791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9" r:id="rId2414" name="Check Box 2411">
              <controlPr defaultSize="0" autoFill="0" autoLine="0" autoPict="0">
                <anchor moveWithCells="1">
                  <from>
                    <xdr:col>0</xdr:col>
                    <xdr:colOff>0</xdr:colOff>
                    <xdr:row>790</xdr:row>
                    <xdr:rowOff>0</xdr:rowOff>
                  </from>
                  <to>
                    <xdr:col>0</xdr:col>
                    <xdr:colOff>9525</xdr:colOff>
                    <xdr:row>791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60" r:id="rId2415" name="Check Box 2412">
              <controlPr defaultSize="0" autoFill="0" autoLine="0" autoPict="0">
                <anchor moveWithCells="1">
                  <from>
                    <xdr:col>0</xdr:col>
                    <xdr:colOff>0</xdr:colOff>
                    <xdr:row>790</xdr:row>
                    <xdr:rowOff>0</xdr:rowOff>
                  </from>
                  <to>
                    <xdr:col>0</xdr:col>
                    <xdr:colOff>9525</xdr:colOff>
                    <xdr:row>791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61" r:id="rId2416" name="Check Box 2413">
              <controlPr defaultSize="0" autoFill="0" autoLine="0" autoPict="0">
                <anchor moveWithCells="1">
                  <from>
                    <xdr:col>0</xdr:col>
                    <xdr:colOff>0</xdr:colOff>
                    <xdr:row>790</xdr:row>
                    <xdr:rowOff>0</xdr:rowOff>
                  </from>
                  <to>
                    <xdr:col>0</xdr:col>
                    <xdr:colOff>9525</xdr:colOff>
                    <xdr:row>791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62" r:id="rId2417" name="Check Box 2414">
              <controlPr defaultSize="0" autoFill="0" autoLine="0" autoPict="0">
                <anchor moveWithCells="1">
                  <from>
                    <xdr:col>0</xdr:col>
                    <xdr:colOff>0</xdr:colOff>
                    <xdr:row>791</xdr:row>
                    <xdr:rowOff>0</xdr:rowOff>
                  </from>
                  <to>
                    <xdr:col>0</xdr:col>
                    <xdr:colOff>9525</xdr:colOff>
                    <xdr:row>792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63" r:id="rId2418" name="Check Box 2415">
              <controlPr defaultSize="0" autoFill="0" autoLine="0" autoPict="0">
                <anchor moveWithCells="1">
                  <from>
                    <xdr:col>0</xdr:col>
                    <xdr:colOff>0</xdr:colOff>
                    <xdr:row>791</xdr:row>
                    <xdr:rowOff>0</xdr:rowOff>
                  </from>
                  <to>
                    <xdr:col>0</xdr:col>
                    <xdr:colOff>9525</xdr:colOff>
                    <xdr:row>792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64" r:id="rId2419" name="Check Box 2416">
              <controlPr defaultSize="0" autoFill="0" autoLine="0" autoPict="0">
                <anchor moveWithCells="1">
                  <from>
                    <xdr:col>0</xdr:col>
                    <xdr:colOff>0</xdr:colOff>
                    <xdr:row>793</xdr:row>
                    <xdr:rowOff>0</xdr:rowOff>
                  </from>
                  <to>
                    <xdr:col>0</xdr:col>
                    <xdr:colOff>9525</xdr:colOff>
                    <xdr:row>794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65" r:id="rId2420" name="Check Box 2417">
              <controlPr defaultSize="0" autoFill="0" autoLine="0" autoPict="0">
                <anchor moveWithCells="1">
                  <from>
                    <xdr:col>0</xdr:col>
                    <xdr:colOff>0</xdr:colOff>
                    <xdr:row>793</xdr:row>
                    <xdr:rowOff>0</xdr:rowOff>
                  </from>
                  <to>
                    <xdr:col>0</xdr:col>
                    <xdr:colOff>9525</xdr:colOff>
                    <xdr:row>794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66" r:id="rId2421" name="Check Box 2418">
              <controlPr defaultSize="0" autoFill="0" autoLine="0" autoPict="0">
                <anchor moveWithCells="1">
                  <from>
                    <xdr:col>0</xdr:col>
                    <xdr:colOff>0</xdr:colOff>
                    <xdr:row>793</xdr:row>
                    <xdr:rowOff>0</xdr:rowOff>
                  </from>
                  <to>
                    <xdr:col>0</xdr:col>
                    <xdr:colOff>9525</xdr:colOff>
                    <xdr:row>794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67" r:id="rId2422" name="Check Box 2419">
              <controlPr defaultSize="0" autoFill="0" autoLine="0" autoPict="0">
                <anchor moveWithCells="1">
                  <from>
                    <xdr:col>0</xdr:col>
                    <xdr:colOff>0</xdr:colOff>
                    <xdr:row>793</xdr:row>
                    <xdr:rowOff>0</xdr:rowOff>
                  </from>
                  <to>
                    <xdr:col>0</xdr:col>
                    <xdr:colOff>9525</xdr:colOff>
                    <xdr:row>794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68" r:id="rId2423" name="Check Box 2420">
              <controlPr defaultSize="0" autoFill="0" autoLine="0" autoPict="0">
                <anchor moveWithCells="1">
                  <from>
                    <xdr:col>0</xdr:col>
                    <xdr:colOff>0</xdr:colOff>
                    <xdr:row>794</xdr:row>
                    <xdr:rowOff>0</xdr:rowOff>
                  </from>
                  <to>
                    <xdr:col>0</xdr:col>
                    <xdr:colOff>9525</xdr:colOff>
                    <xdr:row>795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69" r:id="rId2424" name="Check Box 2421">
              <controlPr defaultSize="0" autoFill="0" autoLine="0" autoPict="0">
                <anchor moveWithCells="1">
                  <from>
                    <xdr:col>0</xdr:col>
                    <xdr:colOff>0</xdr:colOff>
                    <xdr:row>794</xdr:row>
                    <xdr:rowOff>0</xdr:rowOff>
                  </from>
                  <to>
                    <xdr:col>0</xdr:col>
                    <xdr:colOff>9525</xdr:colOff>
                    <xdr:row>795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0" r:id="rId2425" name="Check Box 2422">
              <controlPr defaultSize="0" autoFill="0" autoLine="0" autoPict="0">
                <anchor moveWithCells="1">
                  <from>
                    <xdr:col>0</xdr:col>
                    <xdr:colOff>0</xdr:colOff>
                    <xdr:row>796</xdr:row>
                    <xdr:rowOff>0</xdr:rowOff>
                  </from>
                  <to>
                    <xdr:col>0</xdr:col>
                    <xdr:colOff>9525</xdr:colOff>
                    <xdr:row>797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1" r:id="rId2426" name="Check Box 2423">
              <controlPr defaultSize="0" autoFill="0" autoLine="0" autoPict="0">
                <anchor moveWithCells="1">
                  <from>
                    <xdr:col>0</xdr:col>
                    <xdr:colOff>0</xdr:colOff>
                    <xdr:row>796</xdr:row>
                    <xdr:rowOff>0</xdr:rowOff>
                  </from>
                  <to>
                    <xdr:col>0</xdr:col>
                    <xdr:colOff>9525</xdr:colOff>
                    <xdr:row>797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2" r:id="rId2427" name="Check Box 2424">
              <controlPr defaultSize="0" autoFill="0" autoLine="0" autoPict="0">
                <anchor moveWithCells="1">
                  <from>
                    <xdr:col>0</xdr:col>
                    <xdr:colOff>0</xdr:colOff>
                    <xdr:row>796</xdr:row>
                    <xdr:rowOff>0</xdr:rowOff>
                  </from>
                  <to>
                    <xdr:col>0</xdr:col>
                    <xdr:colOff>9525</xdr:colOff>
                    <xdr:row>797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3" r:id="rId2428" name="Check Box 2425">
              <controlPr defaultSize="0" autoFill="0" autoLine="0" autoPict="0">
                <anchor moveWithCells="1">
                  <from>
                    <xdr:col>0</xdr:col>
                    <xdr:colOff>0</xdr:colOff>
                    <xdr:row>796</xdr:row>
                    <xdr:rowOff>0</xdr:rowOff>
                  </from>
                  <to>
                    <xdr:col>0</xdr:col>
                    <xdr:colOff>9525</xdr:colOff>
                    <xdr:row>797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" r:id="rId2429" name="Check Box 2426">
              <controlPr defaultSize="0" autoFill="0" autoLine="0" autoPict="0">
                <anchor moveWithCells="1">
                  <from>
                    <xdr:col>0</xdr:col>
                    <xdr:colOff>0</xdr:colOff>
                    <xdr:row>797</xdr:row>
                    <xdr:rowOff>0</xdr:rowOff>
                  </from>
                  <to>
                    <xdr:col>0</xdr:col>
                    <xdr:colOff>9525</xdr:colOff>
                    <xdr:row>798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5" r:id="rId2430" name="Check Box 2427">
              <controlPr defaultSize="0" autoFill="0" autoLine="0" autoPict="0">
                <anchor moveWithCells="1">
                  <from>
                    <xdr:col>0</xdr:col>
                    <xdr:colOff>0</xdr:colOff>
                    <xdr:row>797</xdr:row>
                    <xdr:rowOff>0</xdr:rowOff>
                  </from>
                  <to>
                    <xdr:col>0</xdr:col>
                    <xdr:colOff>9525</xdr:colOff>
                    <xdr:row>798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6" r:id="rId2431" name="Check Box 2428">
              <controlPr defaultSize="0" autoFill="0" autoLine="0" autoPict="0">
                <anchor moveWithCells="1">
                  <from>
                    <xdr:col>0</xdr:col>
                    <xdr:colOff>0</xdr:colOff>
                    <xdr:row>799</xdr:row>
                    <xdr:rowOff>0</xdr:rowOff>
                  </from>
                  <to>
                    <xdr:col>0</xdr:col>
                    <xdr:colOff>9525</xdr:colOff>
                    <xdr:row>800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7" r:id="rId2432" name="Check Box 2429">
              <controlPr defaultSize="0" autoFill="0" autoLine="0" autoPict="0">
                <anchor moveWithCells="1">
                  <from>
                    <xdr:col>0</xdr:col>
                    <xdr:colOff>0</xdr:colOff>
                    <xdr:row>799</xdr:row>
                    <xdr:rowOff>0</xdr:rowOff>
                  </from>
                  <to>
                    <xdr:col>0</xdr:col>
                    <xdr:colOff>9525</xdr:colOff>
                    <xdr:row>800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8" r:id="rId2433" name="Check Box 2430">
              <controlPr defaultSize="0" autoFill="0" autoLine="0" autoPict="0">
                <anchor moveWithCells="1">
                  <from>
                    <xdr:col>0</xdr:col>
                    <xdr:colOff>0</xdr:colOff>
                    <xdr:row>799</xdr:row>
                    <xdr:rowOff>0</xdr:rowOff>
                  </from>
                  <to>
                    <xdr:col>0</xdr:col>
                    <xdr:colOff>9525</xdr:colOff>
                    <xdr:row>800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9" r:id="rId2434" name="Check Box 2431">
              <controlPr defaultSize="0" autoFill="0" autoLine="0" autoPict="0">
                <anchor moveWithCells="1">
                  <from>
                    <xdr:col>0</xdr:col>
                    <xdr:colOff>0</xdr:colOff>
                    <xdr:row>799</xdr:row>
                    <xdr:rowOff>0</xdr:rowOff>
                  </from>
                  <to>
                    <xdr:col>0</xdr:col>
                    <xdr:colOff>9525</xdr:colOff>
                    <xdr:row>800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0" r:id="rId2435" name="Check Box 2432">
              <controlPr defaultSize="0" autoFill="0" autoLine="0" autoPict="0">
                <anchor moveWithCells="1">
                  <from>
                    <xdr:col>0</xdr:col>
                    <xdr:colOff>0</xdr:colOff>
                    <xdr:row>800</xdr:row>
                    <xdr:rowOff>0</xdr:rowOff>
                  </from>
                  <to>
                    <xdr:col>0</xdr:col>
                    <xdr:colOff>9525</xdr:colOff>
                    <xdr:row>801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1" r:id="rId2436" name="Check Box 2433">
              <controlPr defaultSize="0" autoFill="0" autoLine="0" autoPict="0">
                <anchor moveWithCells="1">
                  <from>
                    <xdr:col>0</xdr:col>
                    <xdr:colOff>0</xdr:colOff>
                    <xdr:row>800</xdr:row>
                    <xdr:rowOff>0</xdr:rowOff>
                  </from>
                  <to>
                    <xdr:col>0</xdr:col>
                    <xdr:colOff>9525</xdr:colOff>
                    <xdr:row>801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2" r:id="rId2437" name="Check Box 2434">
              <controlPr defaultSize="0" autoFill="0" autoLine="0" autoPict="0">
                <anchor moveWithCells="1">
                  <from>
                    <xdr:col>0</xdr:col>
                    <xdr:colOff>0</xdr:colOff>
                    <xdr:row>802</xdr:row>
                    <xdr:rowOff>0</xdr:rowOff>
                  </from>
                  <to>
                    <xdr:col>0</xdr:col>
                    <xdr:colOff>9525</xdr:colOff>
                    <xdr:row>803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3" r:id="rId2438" name="Check Box 2435">
              <controlPr defaultSize="0" autoFill="0" autoLine="0" autoPict="0">
                <anchor moveWithCells="1">
                  <from>
                    <xdr:col>0</xdr:col>
                    <xdr:colOff>0</xdr:colOff>
                    <xdr:row>802</xdr:row>
                    <xdr:rowOff>0</xdr:rowOff>
                  </from>
                  <to>
                    <xdr:col>0</xdr:col>
                    <xdr:colOff>9525</xdr:colOff>
                    <xdr:row>803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4" r:id="rId2439" name="Check Box 2436">
              <controlPr defaultSize="0" autoFill="0" autoLine="0" autoPict="0">
                <anchor moveWithCells="1">
                  <from>
                    <xdr:col>0</xdr:col>
                    <xdr:colOff>0</xdr:colOff>
                    <xdr:row>802</xdr:row>
                    <xdr:rowOff>0</xdr:rowOff>
                  </from>
                  <to>
                    <xdr:col>0</xdr:col>
                    <xdr:colOff>9525</xdr:colOff>
                    <xdr:row>803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5" r:id="rId2440" name="Check Box 2437">
              <controlPr defaultSize="0" autoFill="0" autoLine="0" autoPict="0">
                <anchor moveWithCells="1">
                  <from>
                    <xdr:col>0</xdr:col>
                    <xdr:colOff>0</xdr:colOff>
                    <xdr:row>802</xdr:row>
                    <xdr:rowOff>0</xdr:rowOff>
                  </from>
                  <to>
                    <xdr:col>0</xdr:col>
                    <xdr:colOff>9525</xdr:colOff>
                    <xdr:row>803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6" r:id="rId2441" name="Check Box 2438">
              <controlPr defaultSize="0" autoFill="0" autoLine="0" autoPict="0">
                <anchor moveWithCells="1">
                  <from>
                    <xdr:col>0</xdr:col>
                    <xdr:colOff>0</xdr:colOff>
                    <xdr:row>803</xdr:row>
                    <xdr:rowOff>0</xdr:rowOff>
                  </from>
                  <to>
                    <xdr:col>0</xdr:col>
                    <xdr:colOff>9525</xdr:colOff>
                    <xdr:row>804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7" r:id="rId2442" name="Check Box 2439">
              <controlPr defaultSize="0" autoFill="0" autoLine="0" autoPict="0">
                <anchor moveWithCells="1">
                  <from>
                    <xdr:col>0</xdr:col>
                    <xdr:colOff>0</xdr:colOff>
                    <xdr:row>803</xdr:row>
                    <xdr:rowOff>0</xdr:rowOff>
                  </from>
                  <to>
                    <xdr:col>0</xdr:col>
                    <xdr:colOff>9525</xdr:colOff>
                    <xdr:row>804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8" r:id="rId2443" name="Check Box 2440">
              <controlPr defaultSize="0" autoFill="0" autoLine="0" autoPict="0">
                <anchor moveWithCells="1">
                  <from>
                    <xdr:col>0</xdr:col>
                    <xdr:colOff>0</xdr:colOff>
                    <xdr:row>805</xdr:row>
                    <xdr:rowOff>0</xdr:rowOff>
                  </from>
                  <to>
                    <xdr:col>0</xdr:col>
                    <xdr:colOff>9525</xdr:colOff>
                    <xdr:row>806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9" r:id="rId2444" name="Check Box 2441">
              <controlPr defaultSize="0" autoFill="0" autoLine="0" autoPict="0">
                <anchor moveWithCells="1">
                  <from>
                    <xdr:col>0</xdr:col>
                    <xdr:colOff>0</xdr:colOff>
                    <xdr:row>805</xdr:row>
                    <xdr:rowOff>0</xdr:rowOff>
                  </from>
                  <to>
                    <xdr:col>0</xdr:col>
                    <xdr:colOff>9525</xdr:colOff>
                    <xdr:row>806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0" r:id="rId2445" name="Check Box 2442">
              <controlPr defaultSize="0" autoFill="0" autoLine="0" autoPict="0">
                <anchor moveWithCells="1">
                  <from>
                    <xdr:col>0</xdr:col>
                    <xdr:colOff>0</xdr:colOff>
                    <xdr:row>805</xdr:row>
                    <xdr:rowOff>0</xdr:rowOff>
                  </from>
                  <to>
                    <xdr:col>0</xdr:col>
                    <xdr:colOff>9525</xdr:colOff>
                    <xdr:row>806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1" r:id="rId2446" name="Check Box 2443">
              <controlPr defaultSize="0" autoFill="0" autoLine="0" autoPict="0">
                <anchor moveWithCells="1">
                  <from>
                    <xdr:col>0</xdr:col>
                    <xdr:colOff>0</xdr:colOff>
                    <xdr:row>805</xdr:row>
                    <xdr:rowOff>0</xdr:rowOff>
                  </from>
                  <to>
                    <xdr:col>0</xdr:col>
                    <xdr:colOff>9525</xdr:colOff>
                    <xdr:row>806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2" r:id="rId2447" name="Check Box 2444">
              <controlPr defaultSize="0" autoFill="0" autoLine="0" autoPict="0">
                <anchor moveWithCells="1">
                  <from>
                    <xdr:col>0</xdr:col>
                    <xdr:colOff>0</xdr:colOff>
                    <xdr:row>806</xdr:row>
                    <xdr:rowOff>0</xdr:rowOff>
                  </from>
                  <to>
                    <xdr:col>0</xdr:col>
                    <xdr:colOff>9525</xdr:colOff>
                    <xdr:row>807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3" r:id="rId2448" name="Check Box 2445">
              <controlPr defaultSize="0" autoFill="0" autoLine="0" autoPict="0">
                <anchor moveWithCells="1">
                  <from>
                    <xdr:col>0</xdr:col>
                    <xdr:colOff>0</xdr:colOff>
                    <xdr:row>806</xdr:row>
                    <xdr:rowOff>0</xdr:rowOff>
                  </from>
                  <to>
                    <xdr:col>0</xdr:col>
                    <xdr:colOff>9525</xdr:colOff>
                    <xdr:row>807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4" r:id="rId2449" name="Check Box 2446">
              <controlPr defaultSize="0" autoFill="0" autoLine="0" autoPict="0">
                <anchor moveWithCells="1">
                  <from>
                    <xdr:col>0</xdr:col>
                    <xdr:colOff>0</xdr:colOff>
                    <xdr:row>808</xdr:row>
                    <xdr:rowOff>0</xdr:rowOff>
                  </from>
                  <to>
                    <xdr:col>0</xdr:col>
                    <xdr:colOff>9525</xdr:colOff>
                    <xdr:row>809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5" r:id="rId2450" name="Check Box 2447">
              <controlPr defaultSize="0" autoFill="0" autoLine="0" autoPict="0">
                <anchor moveWithCells="1">
                  <from>
                    <xdr:col>0</xdr:col>
                    <xdr:colOff>0</xdr:colOff>
                    <xdr:row>808</xdr:row>
                    <xdr:rowOff>0</xdr:rowOff>
                  </from>
                  <to>
                    <xdr:col>0</xdr:col>
                    <xdr:colOff>9525</xdr:colOff>
                    <xdr:row>809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6" r:id="rId2451" name="Check Box 2448">
              <controlPr defaultSize="0" autoFill="0" autoLine="0" autoPict="0">
                <anchor moveWithCells="1">
                  <from>
                    <xdr:col>0</xdr:col>
                    <xdr:colOff>0</xdr:colOff>
                    <xdr:row>808</xdr:row>
                    <xdr:rowOff>0</xdr:rowOff>
                  </from>
                  <to>
                    <xdr:col>0</xdr:col>
                    <xdr:colOff>9525</xdr:colOff>
                    <xdr:row>809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7" r:id="rId2452" name="Check Box 2449">
              <controlPr defaultSize="0" autoFill="0" autoLine="0" autoPict="0">
                <anchor moveWithCells="1">
                  <from>
                    <xdr:col>0</xdr:col>
                    <xdr:colOff>0</xdr:colOff>
                    <xdr:row>808</xdr:row>
                    <xdr:rowOff>0</xdr:rowOff>
                  </from>
                  <to>
                    <xdr:col>0</xdr:col>
                    <xdr:colOff>9525</xdr:colOff>
                    <xdr:row>809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8" r:id="rId2453" name="Check Box 2450">
              <controlPr defaultSize="0" autoFill="0" autoLine="0" autoPict="0">
                <anchor moveWithCells="1">
                  <from>
                    <xdr:col>0</xdr:col>
                    <xdr:colOff>0</xdr:colOff>
                    <xdr:row>809</xdr:row>
                    <xdr:rowOff>0</xdr:rowOff>
                  </from>
                  <to>
                    <xdr:col>0</xdr:col>
                    <xdr:colOff>9525</xdr:colOff>
                    <xdr:row>810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9" r:id="rId2454" name="Check Box 2451">
              <controlPr defaultSize="0" autoFill="0" autoLine="0" autoPict="0">
                <anchor moveWithCells="1">
                  <from>
                    <xdr:col>0</xdr:col>
                    <xdr:colOff>0</xdr:colOff>
                    <xdr:row>809</xdr:row>
                    <xdr:rowOff>0</xdr:rowOff>
                  </from>
                  <to>
                    <xdr:col>0</xdr:col>
                    <xdr:colOff>9525</xdr:colOff>
                    <xdr:row>810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0" r:id="rId2455" name="Check Box 2452">
              <controlPr defaultSize="0" autoFill="0" autoLine="0" autoPict="0">
                <anchor moveWithCells="1">
                  <from>
                    <xdr:col>0</xdr:col>
                    <xdr:colOff>0</xdr:colOff>
                    <xdr:row>811</xdr:row>
                    <xdr:rowOff>0</xdr:rowOff>
                  </from>
                  <to>
                    <xdr:col>0</xdr:col>
                    <xdr:colOff>9525</xdr:colOff>
                    <xdr:row>812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1" r:id="rId2456" name="Check Box 2453">
              <controlPr defaultSize="0" autoFill="0" autoLine="0" autoPict="0">
                <anchor moveWithCells="1">
                  <from>
                    <xdr:col>0</xdr:col>
                    <xdr:colOff>0</xdr:colOff>
                    <xdr:row>811</xdr:row>
                    <xdr:rowOff>0</xdr:rowOff>
                  </from>
                  <to>
                    <xdr:col>0</xdr:col>
                    <xdr:colOff>9525</xdr:colOff>
                    <xdr:row>812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2" r:id="rId2457" name="Check Box 2454">
              <controlPr defaultSize="0" autoFill="0" autoLine="0" autoPict="0">
                <anchor moveWithCells="1">
                  <from>
                    <xdr:col>0</xdr:col>
                    <xdr:colOff>0</xdr:colOff>
                    <xdr:row>811</xdr:row>
                    <xdr:rowOff>0</xdr:rowOff>
                  </from>
                  <to>
                    <xdr:col>0</xdr:col>
                    <xdr:colOff>9525</xdr:colOff>
                    <xdr:row>812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3" r:id="rId2458" name="Check Box 2455">
              <controlPr defaultSize="0" autoFill="0" autoLine="0" autoPict="0">
                <anchor moveWithCells="1">
                  <from>
                    <xdr:col>0</xdr:col>
                    <xdr:colOff>0</xdr:colOff>
                    <xdr:row>811</xdr:row>
                    <xdr:rowOff>0</xdr:rowOff>
                  </from>
                  <to>
                    <xdr:col>0</xdr:col>
                    <xdr:colOff>9525</xdr:colOff>
                    <xdr:row>812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4" r:id="rId2459" name="Check Box 2456">
              <controlPr defaultSize="0" autoFill="0" autoLine="0" autoPict="0">
                <anchor moveWithCells="1">
                  <from>
                    <xdr:col>0</xdr:col>
                    <xdr:colOff>0</xdr:colOff>
                    <xdr:row>812</xdr:row>
                    <xdr:rowOff>0</xdr:rowOff>
                  </from>
                  <to>
                    <xdr:col>0</xdr:col>
                    <xdr:colOff>9525</xdr:colOff>
                    <xdr:row>813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" r:id="rId2460" name="Check Box 2457">
              <controlPr defaultSize="0" autoFill="0" autoLine="0" autoPict="0">
                <anchor moveWithCells="1">
                  <from>
                    <xdr:col>0</xdr:col>
                    <xdr:colOff>0</xdr:colOff>
                    <xdr:row>812</xdr:row>
                    <xdr:rowOff>0</xdr:rowOff>
                  </from>
                  <to>
                    <xdr:col>0</xdr:col>
                    <xdr:colOff>9525</xdr:colOff>
                    <xdr:row>813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" r:id="rId2461" name="Check Box 2458">
              <controlPr defaultSize="0" autoFill="0" autoLine="0" autoPict="0">
                <anchor moveWithCells="1">
                  <from>
                    <xdr:col>0</xdr:col>
                    <xdr:colOff>0</xdr:colOff>
                    <xdr:row>814</xdr:row>
                    <xdr:rowOff>0</xdr:rowOff>
                  </from>
                  <to>
                    <xdr:col>0</xdr:col>
                    <xdr:colOff>9525</xdr:colOff>
                    <xdr:row>815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" r:id="rId2462" name="Check Box 2459">
              <controlPr defaultSize="0" autoFill="0" autoLine="0" autoPict="0">
                <anchor moveWithCells="1">
                  <from>
                    <xdr:col>0</xdr:col>
                    <xdr:colOff>0</xdr:colOff>
                    <xdr:row>814</xdr:row>
                    <xdr:rowOff>0</xdr:rowOff>
                  </from>
                  <to>
                    <xdr:col>0</xdr:col>
                    <xdr:colOff>9525</xdr:colOff>
                    <xdr:row>815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" r:id="rId2463" name="Check Box 2460">
              <controlPr defaultSize="0" autoFill="0" autoLine="0" autoPict="0">
                <anchor moveWithCells="1">
                  <from>
                    <xdr:col>0</xdr:col>
                    <xdr:colOff>0</xdr:colOff>
                    <xdr:row>814</xdr:row>
                    <xdr:rowOff>0</xdr:rowOff>
                  </from>
                  <to>
                    <xdr:col>0</xdr:col>
                    <xdr:colOff>9525</xdr:colOff>
                    <xdr:row>815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" r:id="rId2464" name="Check Box 2461">
              <controlPr defaultSize="0" autoFill="0" autoLine="0" autoPict="0">
                <anchor moveWithCells="1">
                  <from>
                    <xdr:col>0</xdr:col>
                    <xdr:colOff>0</xdr:colOff>
                    <xdr:row>814</xdr:row>
                    <xdr:rowOff>0</xdr:rowOff>
                  </from>
                  <to>
                    <xdr:col>0</xdr:col>
                    <xdr:colOff>9525</xdr:colOff>
                    <xdr:row>815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" r:id="rId2465" name="Check Box 2462">
              <controlPr defaultSize="0" autoFill="0" autoLine="0" autoPict="0">
                <anchor moveWithCells="1">
                  <from>
                    <xdr:col>0</xdr:col>
                    <xdr:colOff>0</xdr:colOff>
                    <xdr:row>815</xdr:row>
                    <xdr:rowOff>0</xdr:rowOff>
                  </from>
                  <to>
                    <xdr:col>0</xdr:col>
                    <xdr:colOff>9525</xdr:colOff>
                    <xdr:row>816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" r:id="rId2466" name="Check Box 2463">
              <controlPr defaultSize="0" autoFill="0" autoLine="0" autoPict="0">
                <anchor moveWithCells="1">
                  <from>
                    <xdr:col>0</xdr:col>
                    <xdr:colOff>0</xdr:colOff>
                    <xdr:row>815</xdr:row>
                    <xdr:rowOff>0</xdr:rowOff>
                  </from>
                  <to>
                    <xdr:col>0</xdr:col>
                    <xdr:colOff>9525</xdr:colOff>
                    <xdr:row>816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" r:id="rId2467" name="Check Box 2464">
              <controlPr defaultSize="0" autoFill="0" autoLine="0" autoPict="0">
                <anchor moveWithCells="1">
                  <from>
                    <xdr:col>0</xdr:col>
                    <xdr:colOff>0</xdr:colOff>
                    <xdr:row>817</xdr:row>
                    <xdr:rowOff>0</xdr:rowOff>
                  </from>
                  <to>
                    <xdr:col>0</xdr:col>
                    <xdr:colOff>9525</xdr:colOff>
                    <xdr:row>818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" r:id="rId2468" name="Check Box 2465">
              <controlPr defaultSize="0" autoFill="0" autoLine="0" autoPict="0">
                <anchor moveWithCells="1">
                  <from>
                    <xdr:col>0</xdr:col>
                    <xdr:colOff>0</xdr:colOff>
                    <xdr:row>817</xdr:row>
                    <xdr:rowOff>0</xdr:rowOff>
                  </from>
                  <to>
                    <xdr:col>0</xdr:col>
                    <xdr:colOff>9525</xdr:colOff>
                    <xdr:row>818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" r:id="rId2469" name="Check Box 2466">
              <controlPr defaultSize="0" autoFill="0" autoLine="0" autoPict="0">
                <anchor moveWithCells="1">
                  <from>
                    <xdr:col>0</xdr:col>
                    <xdr:colOff>0</xdr:colOff>
                    <xdr:row>817</xdr:row>
                    <xdr:rowOff>0</xdr:rowOff>
                  </from>
                  <to>
                    <xdr:col>0</xdr:col>
                    <xdr:colOff>9525</xdr:colOff>
                    <xdr:row>818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" r:id="rId2470" name="Check Box 2467">
              <controlPr defaultSize="0" autoFill="0" autoLine="0" autoPict="0">
                <anchor moveWithCells="1">
                  <from>
                    <xdr:col>0</xdr:col>
                    <xdr:colOff>0</xdr:colOff>
                    <xdr:row>817</xdr:row>
                    <xdr:rowOff>0</xdr:rowOff>
                  </from>
                  <to>
                    <xdr:col>0</xdr:col>
                    <xdr:colOff>9525</xdr:colOff>
                    <xdr:row>818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" r:id="rId2471" name="Check Box 2468">
              <controlPr defaultSize="0" autoFill="0" autoLine="0" autoPict="0">
                <anchor moveWithCells="1">
                  <from>
                    <xdr:col>0</xdr:col>
                    <xdr:colOff>0</xdr:colOff>
                    <xdr:row>818</xdr:row>
                    <xdr:rowOff>0</xdr:rowOff>
                  </from>
                  <to>
                    <xdr:col>0</xdr:col>
                    <xdr:colOff>9525</xdr:colOff>
                    <xdr:row>819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" r:id="rId2472" name="Check Box 2469">
              <controlPr defaultSize="0" autoFill="0" autoLine="0" autoPict="0">
                <anchor moveWithCells="1">
                  <from>
                    <xdr:col>0</xdr:col>
                    <xdr:colOff>0</xdr:colOff>
                    <xdr:row>818</xdr:row>
                    <xdr:rowOff>0</xdr:rowOff>
                  </from>
                  <to>
                    <xdr:col>0</xdr:col>
                    <xdr:colOff>9525</xdr:colOff>
                    <xdr:row>819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" r:id="rId2473" name="Check Box 2470">
              <controlPr defaultSize="0" autoFill="0" autoLine="0" autoPict="0">
                <anchor moveWithCells="1">
                  <from>
                    <xdr:col>0</xdr:col>
                    <xdr:colOff>0</xdr:colOff>
                    <xdr:row>820</xdr:row>
                    <xdr:rowOff>0</xdr:rowOff>
                  </from>
                  <to>
                    <xdr:col>0</xdr:col>
                    <xdr:colOff>9525</xdr:colOff>
                    <xdr:row>821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" r:id="rId2474" name="Check Box 2471">
              <controlPr defaultSize="0" autoFill="0" autoLine="0" autoPict="0">
                <anchor moveWithCells="1">
                  <from>
                    <xdr:col>0</xdr:col>
                    <xdr:colOff>0</xdr:colOff>
                    <xdr:row>820</xdr:row>
                    <xdr:rowOff>0</xdr:rowOff>
                  </from>
                  <to>
                    <xdr:col>0</xdr:col>
                    <xdr:colOff>9525</xdr:colOff>
                    <xdr:row>821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0" r:id="rId2475" name="Check Box 2472">
              <controlPr defaultSize="0" autoFill="0" autoLine="0" autoPict="0">
                <anchor moveWithCells="1">
                  <from>
                    <xdr:col>0</xdr:col>
                    <xdr:colOff>0</xdr:colOff>
                    <xdr:row>820</xdr:row>
                    <xdr:rowOff>0</xdr:rowOff>
                  </from>
                  <to>
                    <xdr:col>0</xdr:col>
                    <xdr:colOff>9525</xdr:colOff>
                    <xdr:row>821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1" r:id="rId2476" name="Check Box 2473">
              <controlPr defaultSize="0" autoFill="0" autoLine="0" autoPict="0">
                <anchor moveWithCells="1">
                  <from>
                    <xdr:col>0</xdr:col>
                    <xdr:colOff>0</xdr:colOff>
                    <xdr:row>820</xdr:row>
                    <xdr:rowOff>0</xdr:rowOff>
                  </from>
                  <to>
                    <xdr:col>0</xdr:col>
                    <xdr:colOff>9525</xdr:colOff>
                    <xdr:row>821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2" r:id="rId2477" name="Check Box 2474">
              <controlPr defaultSize="0" autoFill="0" autoLine="0" autoPict="0">
                <anchor moveWithCells="1">
                  <from>
                    <xdr:col>0</xdr:col>
                    <xdr:colOff>0</xdr:colOff>
                    <xdr:row>821</xdr:row>
                    <xdr:rowOff>0</xdr:rowOff>
                  </from>
                  <to>
                    <xdr:col>0</xdr:col>
                    <xdr:colOff>9525</xdr:colOff>
                    <xdr:row>822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3" r:id="rId2478" name="Check Box 2475">
              <controlPr defaultSize="0" autoFill="0" autoLine="0" autoPict="0">
                <anchor moveWithCells="1">
                  <from>
                    <xdr:col>0</xdr:col>
                    <xdr:colOff>0</xdr:colOff>
                    <xdr:row>821</xdr:row>
                    <xdr:rowOff>0</xdr:rowOff>
                  </from>
                  <to>
                    <xdr:col>0</xdr:col>
                    <xdr:colOff>9525</xdr:colOff>
                    <xdr:row>822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4" r:id="rId2479" name="Check Box 2476">
              <controlPr defaultSize="0" autoFill="0" autoLine="0" autoPict="0">
                <anchor moveWithCells="1">
                  <from>
                    <xdr:col>0</xdr:col>
                    <xdr:colOff>0</xdr:colOff>
                    <xdr:row>823</xdr:row>
                    <xdr:rowOff>0</xdr:rowOff>
                  </from>
                  <to>
                    <xdr:col>0</xdr:col>
                    <xdr:colOff>9525</xdr:colOff>
                    <xdr:row>824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5" r:id="rId2480" name="Check Box 2477">
              <controlPr defaultSize="0" autoFill="0" autoLine="0" autoPict="0">
                <anchor moveWithCells="1">
                  <from>
                    <xdr:col>0</xdr:col>
                    <xdr:colOff>0</xdr:colOff>
                    <xdr:row>823</xdr:row>
                    <xdr:rowOff>0</xdr:rowOff>
                  </from>
                  <to>
                    <xdr:col>0</xdr:col>
                    <xdr:colOff>9525</xdr:colOff>
                    <xdr:row>824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6" r:id="rId2481" name="Check Box 2478">
              <controlPr defaultSize="0" autoFill="0" autoLine="0" autoPict="0">
                <anchor moveWithCells="1">
                  <from>
                    <xdr:col>0</xdr:col>
                    <xdr:colOff>0</xdr:colOff>
                    <xdr:row>823</xdr:row>
                    <xdr:rowOff>0</xdr:rowOff>
                  </from>
                  <to>
                    <xdr:col>0</xdr:col>
                    <xdr:colOff>9525</xdr:colOff>
                    <xdr:row>824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7" r:id="rId2482" name="Check Box 2479">
              <controlPr defaultSize="0" autoFill="0" autoLine="0" autoPict="0">
                <anchor moveWithCells="1">
                  <from>
                    <xdr:col>0</xdr:col>
                    <xdr:colOff>0</xdr:colOff>
                    <xdr:row>823</xdr:row>
                    <xdr:rowOff>0</xdr:rowOff>
                  </from>
                  <to>
                    <xdr:col>0</xdr:col>
                    <xdr:colOff>9525</xdr:colOff>
                    <xdr:row>824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8" r:id="rId2483" name="Check Box 2480">
              <controlPr defaultSize="0" autoFill="0" autoLine="0" autoPict="0">
                <anchor moveWithCells="1">
                  <from>
                    <xdr:col>0</xdr:col>
                    <xdr:colOff>0</xdr:colOff>
                    <xdr:row>824</xdr:row>
                    <xdr:rowOff>0</xdr:rowOff>
                  </from>
                  <to>
                    <xdr:col>0</xdr:col>
                    <xdr:colOff>9525</xdr:colOff>
                    <xdr:row>825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9" r:id="rId2484" name="Check Box 2481">
              <controlPr defaultSize="0" autoFill="0" autoLine="0" autoPict="0">
                <anchor moveWithCells="1">
                  <from>
                    <xdr:col>0</xdr:col>
                    <xdr:colOff>0</xdr:colOff>
                    <xdr:row>824</xdr:row>
                    <xdr:rowOff>0</xdr:rowOff>
                  </from>
                  <to>
                    <xdr:col>0</xdr:col>
                    <xdr:colOff>9525</xdr:colOff>
                    <xdr:row>825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0" r:id="rId2485" name="Check Box 2482">
              <controlPr defaultSize="0" autoFill="0" autoLine="0" autoPict="0">
                <anchor moveWithCells="1">
                  <from>
                    <xdr:col>0</xdr:col>
                    <xdr:colOff>0</xdr:colOff>
                    <xdr:row>826</xdr:row>
                    <xdr:rowOff>0</xdr:rowOff>
                  </from>
                  <to>
                    <xdr:col>0</xdr:col>
                    <xdr:colOff>9525</xdr:colOff>
                    <xdr:row>827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1" r:id="rId2486" name="Check Box 2483">
              <controlPr defaultSize="0" autoFill="0" autoLine="0" autoPict="0">
                <anchor moveWithCells="1">
                  <from>
                    <xdr:col>0</xdr:col>
                    <xdr:colOff>0</xdr:colOff>
                    <xdr:row>826</xdr:row>
                    <xdr:rowOff>0</xdr:rowOff>
                  </from>
                  <to>
                    <xdr:col>0</xdr:col>
                    <xdr:colOff>9525</xdr:colOff>
                    <xdr:row>827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2" r:id="rId2487" name="Check Box 2484">
              <controlPr defaultSize="0" autoFill="0" autoLine="0" autoPict="0">
                <anchor moveWithCells="1">
                  <from>
                    <xdr:col>0</xdr:col>
                    <xdr:colOff>0</xdr:colOff>
                    <xdr:row>826</xdr:row>
                    <xdr:rowOff>0</xdr:rowOff>
                  </from>
                  <to>
                    <xdr:col>0</xdr:col>
                    <xdr:colOff>9525</xdr:colOff>
                    <xdr:row>827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3" r:id="rId2488" name="Check Box 2485">
              <controlPr defaultSize="0" autoFill="0" autoLine="0" autoPict="0">
                <anchor moveWithCells="1">
                  <from>
                    <xdr:col>0</xdr:col>
                    <xdr:colOff>0</xdr:colOff>
                    <xdr:row>826</xdr:row>
                    <xdr:rowOff>0</xdr:rowOff>
                  </from>
                  <to>
                    <xdr:col>0</xdr:col>
                    <xdr:colOff>9525</xdr:colOff>
                    <xdr:row>827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4" r:id="rId2489" name="Check Box 2486">
              <controlPr defaultSize="0" autoFill="0" autoLine="0" autoPict="0">
                <anchor moveWithCells="1">
                  <from>
                    <xdr:col>0</xdr:col>
                    <xdr:colOff>0</xdr:colOff>
                    <xdr:row>827</xdr:row>
                    <xdr:rowOff>0</xdr:rowOff>
                  </from>
                  <to>
                    <xdr:col>0</xdr:col>
                    <xdr:colOff>9525</xdr:colOff>
                    <xdr:row>828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5" r:id="rId2490" name="Check Box 2487">
              <controlPr defaultSize="0" autoFill="0" autoLine="0" autoPict="0">
                <anchor moveWithCells="1">
                  <from>
                    <xdr:col>0</xdr:col>
                    <xdr:colOff>0</xdr:colOff>
                    <xdr:row>827</xdr:row>
                    <xdr:rowOff>0</xdr:rowOff>
                  </from>
                  <to>
                    <xdr:col>0</xdr:col>
                    <xdr:colOff>9525</xdr:colOff>
                    <xdr:row>828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6" r:id="rId2491" name="Check Box 2488">
              <controlPr defaultSize="0" autoFill="0" autoLine="0" autoPict="0">
                <anchor moveWithCells="1">
                  <from>
                    <xdr:col>0</xdr:col>
                    <xdr:colOff>0</xdr:colOff>
                    <xdr:row>829</xdr:row>
                    <xdr:rowOff>0</xdr:rowOff>
                  </from>
                  <to>
                    <xdr:col>0</xdr:col>
                    <xdr:colOff>9525</xdr:colOff>
                    <xdr:row>830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7" r:id="rId2492" name="Check Box 2489">
              <controlPr defaultSize="0" autoFill="0" autoLine="0" autoPict="0">
                <anchor moveWithCells="1">
                  <from>
                    <xdr:col>0</xdr:col>
                    <xdr:colOff>0</xdr:colOff>
                    <xdr:row>829</xdr:row>
                    <xdr:rowOff>0</xdr:rowOff>
                  </from>
                  <to>
                    <xdr:col>0</xdr:col>
                    <xdr:colOff>9525</xdr:colOff>
                    <xdr:row>830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8" r:id="rId2493" name="Check Box 2490">
              <controlPr defaultSize="0" autoFill="0" autoLine="0" autoPict="0">
                <anchor moveWithCells="1">
                  <from>
                    <xdr:col>0</xdr:col>
                    <xdr:colOff>0</xdr:colOff>
                    <xdr:row>829</xdr:row>
                    <xdr:rowOff>0</xdr:rowOff>
                  </from>
                  <to>
                    <xdr:col>0</xdr:col>
                    <xdr:colOff>9525</xdr:colOff>
                    <xdr:row>830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9" r:id="rId2494" name="Check Box 2491">
              <controlPr defaultSize="0" autoFill="0" autoLine="0" autoPict="0">
                <anchor moveWithCells="1">
                  <from>
                    <xdr:col>0</xdr:col>
                    <xdr:colOff>0</xdr:colOff>
                    <xdr:row>829</xdr:row>
                    <xdr:rowOff>0</xdr:rowOff>
                  </from>
                  <to>
                    <xdr:col>0</xdr:col>
                    <xdr:colOff>9525</xdr:colOff>
                    <xdr:row>830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0" r:id="rId2495" name="Check Box 2492">
              <controlPr defaultSize="0" autoFill="0" autoLine="0" autoPict="0">
                <anchor moveWithCells="1">
                  <from>
                    <xdr:col>0</xdr:col>
                    <xdr:colOff>0</xdr:colOff>
                    <xdr:row>830</xdr:row>
                    <xdr:rowOff>0</xdr:rowOff>
                  </from>
                  <to>
                    <xdr:col>0</xdr:col>
                    <xdr:colOff>9525</xdr:colOff>
                    <xdr:row>831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1" r:id="rId2496" name="Check Box 2493">
              <controlPr defaultSize="0" autoFill="0" autoLine="0" autoPict="0">
                <anchor moveWithCells="1">
                  <from>
                    <xdr:col>0</xdr:col>
                    <xdr:colOff>0</xdr:colOff>
                    <xdr:row>830</xdr:row>
                    <xdr:rowOff>0</xdr:rowOff>
                  </from>
                  <to>
                    <xdr:col>0</xdr:col>
                    <xdr:colOff>9525</xdr:colOff>
                    <xdr:row>831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2" r:id="rId2497" name="Check Box 2494">
              <controlPr defaultSize="0" autoFill="0" autoLine="0" autoPict="0">
                <anchor moveWithCells="1">
                  <from>
                    <xdr:col>0</xdr:col>
                    <xdr:colOff>0</xdr:colOff>
                    <xdr:row>832</xdr:row>
                    <xdr:rowOff>0</xdr:rowOff>
                  </from>
                  <to>
                    <xdr:col>0</xdr:col>
                    <xdr:colOff>9525</xdr:colOff>
                    <xdr:row>833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3" r:id="rId2498" name="Check Box 2495">
              <controlPr defaultSize="0" autoFill="0" autoLine="0" autoPict="0">
                <anchor moveWithCells="1">
                  <from>
                    <xdr:col>0</xdr:col>
                    <xdr:colOff>0</xdr:colOff>
                    <xdr:row>832</xdr:row>
                    <xdr:rowOff>0</xdr:rowOff>
                  </from>
                  <to>
                    <xdr:col>0</xdr:col>
                    <xdr:colOff>9525</xdr:colOff>
                    <xdr:row>833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4" r:id="rId2499" name="Check Box 2496">
              <controlPr defaultSize="0" autoFill="0" autoLine="0" autoPict="0">
                <anchor moveWithCells="1">
                  <from>
                    <xdr:col>0</xdr:col>
                    <xdr:colOff>0</xdr:colOff>
                    <xdr:row>832</xdr:row>
                    <xdr:rowOff>0</xdr:rowOff>
                  </from>
                  <to>
                    <xdr:col>0</xdr:col>
                    <xdr:colOff>9525</xdr:colOff>
                    <xdr:row>833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5" r:id="rId2500" name="Check Box 2497">
              <controlPr defaultSize="0" autoFill="0" autoLine="0" autoPict="0">
                <anchor moveWithCells="1">
                  <from>
                    <xdr:col>0</xdr:col>
                    <xdr:colOff>0</xdr:colOff>
                    <xdr:row>832</xdr:row>
                    <xdr:rowOff>0</xdr:rowOff>
                  </from>
                  <to>
                    <xdr:col>0</xdr:col>
                    <xdr:colOff>9525</xdr:colOff>
                    <xdr:row>833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6" r:id="rId2501" name="Check Box 2498">
              <controlPr defaultSize="0" autoFill="0" autoLine="0" autoPict="0">
                <anchor moveWithCells="1">
                  <from>
                    <xdr:col>0</xdr:col>
                    <xdr:colOff>0</xdr:colOff>
                    <xdr:row>833</xdr:row>
                    <xdr:rowOff>0</xdr:rowOff>
                  </from>
                  <to>
                    <xdr:col>0</xdr:col>
                    <xdr:colOff>9525</xdr:colOff>
                    <xdr:row>834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7" r:id="rId2502" name="Check Box 2499">
              <controlPr defaultSize="0" autoFill="0" autoLine="0" autoPict="0">
                <anchor moveWithCells="1">
                  <from>
                    <xdr:col>0</xdr:col>
                    <xdr:colOff>0</xdr:colOff>
                    <xdr:row>833</xdr:row>
                    <xdr:rowOff>0</xdr:rowOff>
                  </from>
                  <to>
                    <xdr:col>0</xdr:col>
                    <xdr:colOff>9525</xdr:colOff>
                    <xdr:row>834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8" r:id="rId2503" name="Check Box 2500">
              <controlPr defaultSize="0" autoFill="0" autoLine="0" autoPict="0">
                <anchor moveWithCells="1">
                  <from>
                    <xdr:col>0</xdr:col>
                    <xdr:colOff>0</xdr:colOff>
                    <xdr:row>835</xdr:row>
                    <xdr:rowOff>0</xdr:rowOff>
                  </from>
                  <to>
                    <xdr:col>0</xdr:col>
                    <xdr:colOff>9525</xdr:colOff>
                    <xdr:row>836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9" r:id="rId2504" name="Check Box 2501">
              <controlPr defaultSize="0" autoFill="0" autoLine="0" autoPict="0">
                <anchor moveWithCells="1">
                  <from>
                    <xdr:col>0</xdr:col>
                    <xdr:colOff>0</xdr:colOff>
                    <xdr:row>835</xdr:row>
                    <xdr:rowOff>0</xdr:rowOff>
                  </from>
                  <to>
                    <xdr:col>0</xdr:col>
                    <xdr:colOff>9525</xdr:colOff>
                    <xdr:row>836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0" r:id="rId2505" name="Check Box 2502">
              <controlPr defaultSize="0" autoFill="0" autoLine="0" autoPict="0">
                <anchor moveWithCells="1">
                  <from>
                    <xdr:col>0</xdr:col>
                    <xdr:colOff>0</xdr:colOff>
                    <xdr:row>835</xdr:row>
                    <xdr:rowOff>0</xdr:rowOff>
                  </from>
                  <to>
                    <xdr:col>0</xdr:col>
                    <xdr:colOff>9525</xdr:colOff>
                    <xdr:row>836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1" r:id="rId2506" name="Check Box 2503">
              <controlPr defaultSize="0" autoFill="0" autoLine="0" autoPict="0">
                <anchor moveWithCells="1">
                  <from>
                    <xdr:col>0</xdr:col>
                    <xdr:colOff>0</xdr:colOff>
                    <xdr:row>835</xdr:row>
                    <xdr:rowOff>0</xdr:rowOff>
                  </from>
                  <to>
                    <xdr:col>0</xdr:col>
                    <xdr:colOff>9525</xdr:colOff>
                    <xdr:row>836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2" r:id="rId2507" name="Check Box 2504">
              <controlPr defaultSize="0" autoFill="0" autoLine="0" autoPict="0">
                <anchor moveWithCells="1">
                  <from>
                    <xdr:col>0</xdr:col>
                    <xdr:colOff>0</xdr:colOff>
                    <xdr:row>836</xdr:row>
                    <xdr:rowOff>0</xdr:rowOff>
                  </from>
                  <to>
                    <xdr:col>0</xdr:col>
                    <xdr:colOff>9525</xdr:colOff>
                    <xdr:row>837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3" r:id="rId2508" name="Check Box 2505">
              <controlPr defaultSize="0" autoFill="0" autoLine="0" autoPict="0">
                <anchor moveWithCells="1">
                  <from>
                    <xdr:col>0</xdr:col>
                    <xdr:colOff>0</xdr:colOff>
                    <xdr:row>836</xdr:row>
                    <xdr:rowOff>0</xdr:rowOff>
                  </from>
                  <to>
                    <xdr:col>0</xdr:col>
                    <xdr:colOff>9525</xdr:colOff>
                    <xdr:row>837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4" r:id="rId2509" name="Check Box 2506">
              <controlPr defaultSize="0" autoFill="0" autoLine="0" autoPict="0">
                <anchor moveWithCells="1">
                  <from>
                    <xdr:col>0</xdr:col>
                    <xdr:colOff>0</xdr:colOff>
                    <xdr:row>838</xdr:row>
                    <xdr:rowOff>0</xdr:rowOff>
                  </from>
                  <to>
                    <xdr:col>0</xdr:col>
                    <xdr:colOff>9525</xdr:colOff>
                    <xdr:row>839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5" r:id="rId2510" name="Check Box 2507">
              <controlPr defaultSize="0" autoFill="0" autoLine="0" autoPict="0">
                <anchor moveWithCells="1">
                  <from>
                    <xdr:col>0</xdr:col>
                    <xdr:colOff>0</xdr:colOff>
                    <xdr:row>838</xdr:row>
                    <xdr:rowOff>0</xdr:rowOff>
                  </from>
                  <to>
                    <xdr:col>0</xdr:col>
                    <xdr:colOff>9525</xdr:colOff>
                    <xdr:row>839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6" r:id="rId2511" name="Check Box 2508">
              <controlPr defaultSize="0" autoFill="0" autoLine="0" autoPict="0">
                <anchor moveWithCells="1">
                  <from>
                    <xdr:col>0</xdr:col>
                    <xdr:colOff>0</xdr:colOff>
                    <xdr:row>838</xdr:row>
                    <xdr:rowOff>0</xdr:rowOff>
                  </from>
                  <to>
                    <xdr:col>0</xdr:col>
                    <xdr:colOff>9525</xdr:colOff>
                    <xdr:row>839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7" r:id="rId2512" name="Check Box 2509">
              <controlPr defaultSize="0" autoFill="0" autoLine="0" autoPict="0">
                <anchor moveWithCells="1">
                  <from>
                    <xdr:col>0</xdr:col>
                    <xdr:colOff>0</xdr:colOff>
                    <xdr:row>838</xdr:row>
                    <xdr:rowOff>0</xdr:rowOff>
                  </from>
                  <to>
                    <xdr:col>0</xdr:col>
                    <xdr:colOff>9525</xdr:colOff>
                    <xdr:row>839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8" r:id="rId2513" name="Check Box 2510">
              <controlPr defaultSize="0" autoFill="0" autoLine="0" autoPict="0">
                <anchor moveWithCells="1">
                  <from>
                    <xdr:col>0</xdr:col>
                    <xdr:colOff>0</xdr:colOff>
                    <xdr:row>839</xdr:row>
                    <xdr:rowOff>0</xdr:rowOff>
                  </from>
                  <to>
                    <xdr:col>0</xdr:col>
                    <xdr:colOff>9525</xdr:colOff>
                    <xdr:row>840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9" r:id="rId2514" name="Check Box 2511">
              <controlPr defaultSize="0" autoFill="0" autoLine="0" autoPict="0">
                <anchor moveWithCells="1">
                  <from>
                    <xdr:col>0</xdr:col>
                    <xdr:colOff>0</xdr:colOff>
                    <xdr:row>839</xdr:row>
                    <xdr:rowOff>0</xdr:rowOff>
                  </from>
                  <to>
                    <xdr:col>0</xdr:col>
                    <xdr:colOff>9525</xdr:colOff>
                    <xdr:row>840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0" r:id="rId2515" name="Check Box 2512">
              <controlPr defaultSize="0" autoFill="0" autoLine="0" autoPict="0">
                <anchor moveWithCells="1">
                  <from>
                    <xdr:col>0</xdr:col>
                    <xdr:colOff>0</xdr:colOff>
                    <xdr:row>841</xdr:row>
                    <xdr:rowOff>0</xdr:rowOff>
                  </from>
                  <to>
                    <xdr:col>0</xdr:col>
                    <xdr:colOff>9525</xdr:colOff>
                    <xdr:row>842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1" r:id="rId2516" name="Check Box 2513">
              <controlPr defaultSize="0" autoFill="0" autoLine="0" autoPict="0">
                <anchor moveWithCells="1">
                  <from>
                    <xdr:col>0</xdr:col>
                    <xdr:colOff>0</xdr:colOff>
                    <xdr:row>841</xdr:row>
                    <xdr:rowOff>0</xdr:rowOff>
                  </from>
                  <to>
                    <xdr:col>0</xdr:col>
                    <xdr:colOff>9525</xdr:colOff>
                    <xdr:row>842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2" r:id="rId2517" name="Check Box 2514">
              <controlPr defaultSize="0" autoFill="0" autoLine="0" autoPict="0">
                <anchor moveWithCells="1">
                  <from>
                    <xdr:col>0</xdr:col>
                    <xdr:colOff>0</xdr:colOff>
                    <xdr:row>841</xdr:row>
                    <xdr:rowOff>0</xdr:rowOff>
                  </from>
                  <to>
                    <xdr:col>0</xdr:col>
                    <xdr:colOff>9525</xdr:colOff>
                    <xdr:row>842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3" r:id="rId2518" name="Check Box 2515">
              <controlPr defaultSize="0" autoFill="0" autoLine="0" autoPict="0">
                <anchor moveWithCells="1">
                  <from>
                    <xdr:col>0</xdr:col>
                    <xdr:colOff>0</xdr:colOff>
                    <xdr:row>841</xdr:row>
                    <xdr:rowOff>0</xdr:rowOff>
                  </from>
                  <to>
                    <xdr:col>0</xdr:col>
                    <xdr:colOff>9525</xdr:colOff>
                    <xdr:row>842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4" r:id="rId2519" name="Check Box 2516">
              <controlPr defaultSize="0" autoFill="0" autoLine="0" autoPict="0">
                <anchor moveWithCells="1">
                  <from>
                    <xdr:col>0</xdr:col>
                    <xdr:colOff>0</xdr:colOff>
                    <xdr:row>842</xdr:row>
                    <xdr:rowOff>0</xdr:rowOff>
                  </from>
                  <to>
                    <xdr:col>0</xdr:col>
                    <xdr:colOff>9525</xdr:colOff>
                    <xdr:row>843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5" r:id="rId2520" name="Check Box 2517">
              <controlPr defaultSize="0" autoFill="0" autoLine="0" autoPict="0">
                <anchor moveWithCells="1">
                  <from>
                    <xdr:col>0</xdr:col>
                    <xdr:colOff>0</xdr:colOff>
                    <xdr:row>842</xdr:row>
                    <xdr:rowOff>0</xdr:rowOff>
                  </from>
                  <to>
                    <xdr:col>0</xdr:col>
                    <xdr:colOff>9525</xdr:colOff>
                    <xdr:row>843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6" r:id="rId2521" name="Check Box 2518">
              <controlPr defaultSize="0" autoFill="0" autoLine="0" autoPict="0">
                <anchor moveWithCells="1">
                  <from>
                    <xdr:col>0</xdr:col>
                    <xdr:colOff>0</xdr:colOff>
                    <xdr:row>844</xdr:row>
                    <xdr:rowOff>0</xdr:rowOff>
                  </from>
                  <to>
                    <xdr:col>0</xdr:col>
                    <xdr:colOff>9525</xdr:colOff>
                    <xdr:row>845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7" r:id="rId2522" name="Check Box 2519">
              <controlPr defaultSize="0" autoFill="0" autoLine="0" autoPict="0">
                <anchor moveWithCells="1">
                  <from>
                    <xdr:col>0</xdr:col>
                    <xdr:colOff>0</xdr:colOff>
                    <xdr:row>844</xdr:row>
                    <xdr:rowOff>0</xdr:rowOff>
                  </from>
                  <to>
                    <xdr:col>0</xdr:col>
                    <xdr:colOff>9525</xdr:colOff>
                    <xdr:row>845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8" r:id="rId2523" name="Check Box 2520">
              <controlPr defaultSize="0" autoFill="0" autoLine="0" autoPict="0">
                <anchor moveWithCells="1">
                  <from>
                    <xdr:col>0</xdr:col>
                    <xdr:colOff>0</xdr:colOff>
                    <xdr:row>844</xdr:row>
                    <xdr:rowOff>0</xdr:rowOff>
                  </from>
                  <to>
                    <xdr:col>0</xdr:col>
                    <xdr:colOff>9525</xdr:colOff>
                    <xdr:row>845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9" r:id="rId2524" name="Check Box 2521">
              <controlPr defaultSize="0" autoFill="0" autoLine="0" autoPict="0">
                <anchor moveWithCells="1">
                  <from>
                    <xdr:col>0</xdr:col>
                    <xdr:colOff>0</xdr:colOff>
                    <xdr:row>844</xdr:row>
                    <xdr:rowOff>0</xdr:rowOff>
                  </from>
                  <to>
                    <xdr:col>0</xdr:col>
                    <xdr:colOff>9525</xdr:colOff>
                    <xdr:row>845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0" r:id="rId2525" name="Check Box 2522">
              <controlPr defaultSize="0" autoFill="0" autoLine="0" autoPict="0">
                <anchor moveWithCells="1">
                  <from>
                    <xdr:col>0</xdr:col>
                    <xdr:colOff>0</xdr:colOff>
                    <xdr:row>845</xdr:row>
                    <xdr:rowOff>0</xdr:rowOff>
                  </from>
                  <to>
                    <xdr:col>0</xdr:col>
                    <xdr:colOff>9525</xdr:colOff>
                    <xdr:row>846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1" r:id="rId2526" name="Check Box 2523">
              <controlPr defaultSize="0" autoFill="0" autoLine="0" autoPict="0">
                <anchor moveWithCells="1">
                  <from>
                    <xdr:col>0</xdr:col>
                    <xdr:colOff>0</xdr:colOff>
                    <xdr:row>845</xdr:row>
                    <xdr:rowOff>0</xdr:rowOff>
                  </from>
                  <to>
                    <xdr:col>0</xdr:col>
                    <xdr:colOff>9525</xdr:colOff>
                    <xdr:row>846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2" r:id="rId2527" name="Check Box 2524">
              <controlPr defaultSize="0" autoFill="0" autoLine="0" autoPict="0">
                <anchor moveWithCells="1">
                  <from>
                    <xdr:col>0</xdr:col>
                    <xdr:colOff>0</xdr:colOff>
                    <xdr:row>847</xdr:row>
                    <xdr:rowOff>0</xdr:rowOff>
                  </from>
                  <to>
                    <xdr:col>0</xdr:col>
                    <xdr:colOff>9525</xdr:colOff>
                    <xdr:row>848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3" r:id="rId2528" name="Check Box 2525">
              <controlPr defaultSize="0" autoFill="0" autoLine="0" autoPict="0">
                <anchor moveWithCells="1">
                  <from>
                    <xdr:col>0</xdr:col>
                    <xdr:colOff>0</xdr:colOff>
                    <xdr:row>847</xdr:row>
                    <xdr:rowOff>0</xdr:rowOff>
                  </from>
                  <to>
                    <xdr:col>0</xdr:col>
                    <xdr:colOff>9525</xdr:colOff>
                    <xdr:row>848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4" r:id="rId2529" name="Check Box 2526">
              <controlPr defaultSize="0" autoFill="0" autoLine="0" autoPict="0">
                <anchor moveWithCells="1">
                  <from>
                    <xdr:col>0</xdr:col>
                    <xdr:colOff>0</xdr:colOff>
                    <xdr:row>847</xdr:row>
                    <xdr:rowOff>0</xdr:rowOff>
                  </from>
                  <to>
                    <xdr:col>0</xdr:col>
                    <xdr:colOff>9525</xdr:colOff>
                    <xdr:row>848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5" r:id="rId2530" name="Check Box 2527">
              <controlPr defaultSize="0" autoFill="0" autoLine="0" autoPict="0">
                <anchor moveWithCells="1">
                  <from>
                    <xdr:col>0</xdr:col>
                    <xdr:colOff>0</xdr:colOff>
                    <xdr:row>847</xdr:row>
                    <xdr:rowOff>0</xdr:rowOff>
                  </from>
                  <to>
                    <xdr:col>0</xdr:col>
                    <xdr:colOff>9525</xdr:colOff>
                    <xdr:row>848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6" r:id="rId2531" name="Check Box 2528">
              <controlPr defaultSize="0" autoFill="0" autoLine="0" autoPict="0">
                <anchor moveWithCells="1">
                  <from>
                    <xdr:col>0</xdr:col>
                    <xdr:colOff>0</xdr:colOff>
                    <xdr:row>848</xdr:row>
                    <xdr:rowOff>0</xdr:rowOff>
                  </from>
                  <to>
                    <xdr:col>0</xdr:col>
                    <xdr:colOff>9525</xdr:colOff>
                    <xdr:row>849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7" r:id="rId2532" name="Check Box 2529">
              <controlPr defaultSize="0" autoFill="0" autoLine="0" autoPict="0">
                <anchor moveWithCells="1">
                  <from>
                    <xdr:col>0</xdr:col>
                    <xdr:colOff>0</xdr:colOff>
                    <xdr:row>848</xdr:row>
                    <xdr:rowOff>0</xdr:rowOff>
                  </from>
                  <to>
                    <xdr:col>0</xdr:col>
                    <xdr:colOff>9525</xdr:colOff>
                    <xdr:row>849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8" r:id="rId2533" name="Check Box 2530">
              <controlPr defaultSize="0" autoFill="0" autoLine="0" autoPict="0">
                <anchor moveWithCells="1">
                  <from>
                    <xdr:col>0</xdr:col>
                    <xdr:colOff>0</xdr:colOff>
                    <xdr:row>850</xdr:row>
                    <xdr:rowOff>0</xdr:rowOff>
                  </from>
                  <to>
                    <xdr:col>0</xdr:col>
                    <xdr:colOff>9525</xdr:colOff>
                    <xdr:row>851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9" r:id="rId2534" name="Check Box 2531">
              <controlPr defaultSize="0" autoFill="0" autoLine="0" autoPict="0">
                <anchor moveWithCells="1">
                  <from>
                    <xdr:col>0</xdr:col>
                    <xdr:colOff>0</xdr:colOff>
                    <xdr:row>850</xdr:row>
                    <xdr:rowOff>0</xdr:rowOff>
                  </from>
                  <to>
                    <xdr:col>0</xdr:col>
                    <xdr:colOff>9525</xdr:colOff>
                    <xdr:row>851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0" r:id="rId2535" name="Check Box 2532">
              <controlPr defaultSize="0" autoFill="0" autoLine="0" autoPict="0">
                <anchor moveWithCells="1">
                  <from>
                    <xdr:col>0</xdr:col>
                    <xdr:colOff>0</xdr:colOff>
                    <xdr:row>850</xdr:row>
                    <xdr:rowOff>0</xdr:rowOff>
                  </from>
                  <to>
                    <xdr:col>0</xdr:col>
                    <xdr:colOff>9525</xdr:colOff>
                    <xdr:row>851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1" r:id="rId2536" name="Check Box 2533">
              <controlPr defaultSize="0" autoFill="0" autoLine="0" autoPict="0">
                <anchor moveWithCells="1">
                  <from>
                    <xdr:col>0</xdr:col>
                    <xdr:colOff>0</xdr:colOff>
                    <xdr:row>850</xdr:row>
                    <xdr:rowOff>0</xdr:rowOff>
                  </from>
                  <to>
                    <xdr:col>0</xdr:col>
                    <xdr:colOff>9525</xdr:colOff>
                    <xdr:row>851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2" r:id="rId2537" name="Check Box 2534">
              <controlPr defaultSize="0" autoFill="0" autoLine="0" autoPict="0">
                <anchor moveWithCells="1">
                  <from>
                    <xdr:col>0</xdr:col>
                    <xdr:colOff>0</xdr:colOff>
                    <xdr:row>851</xdr:row>
                    <xdr:rowOff>0</xdr:rowOff>
                  </from>
                  <to>
                    <xdr:col>0</xdr:col>
                    <xdr:colOff>9525</xdr:colOff>
                    <xdr:row>852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3" r:id="rId2538" name="Check Box 2535">
              <controlPr defaultSize="0" autoFill="0" autoLine="0" autoPict="0">
                <anchor moveWithCells="1">
                  <from>
                    <xdr:col>0</xdr:col>
                    <xdr:colOff>0</xdr:colOff>
                    <xdr:row>851</xdr:row>
                    <xdr:rowOff>0</xdr:rowOff>
                  </from>
                  <to>
                    <xdr:col>0</xdr:col>
                    <xdr:colOff>9525</xdr:colOff>
                    <xdr:row>852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4" r:id="rId2539" name="Check Box 2536">
              <controlPr defaultSize="0" autoFill="0" autoLine="0" autoPict="0">
                <anchor moveWithCells="1">
                  <from>
                    <xdr:col>0</xdr:col>
                    <xdr:colOff>0</xdr:colOff>
                    <xdr:row>853</xdr:row>
                    <xdr:rowOff>0</xdr:rowOff>
                  </from>
                  <to>
                    <xdr:col>0</xdr:col>
                    <xdr:colOff>9525</xdr:colOff>
                    <xdr:row>854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5" r:id="rId2540" name="Check Box 2537">
              <controlPr defaultSize="0" autoFill="0" autoLine="0" autoPict="0">
                <anchor moveWithCells="1">
                  <from>
                    <xdr:col>0</xdr:col>
                    <xdr:colOff>0</xdr:colOff>
                    <xdr:row>853</xdr:row>
                    <xdr:rowOff>0</xdr:rowOff>
                  </from>
                  <to>
                    <xdr:col>0</xdr:col>
                    <xdr:colOff>9525</xdr:colOff>
                    <xdr:row>854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6" r:id="rId2541" name="Check Box 2538">
              <controlPr defaultSize="0" autoFill="0" autoLine="0" autoPict="0">
                <anchor moveWithCells="1">
                  <from>
                    <xdr:col>0</xdr:col>
                    <xdr:colOff>0</xdr:colOff>
                    <xdr:row>853</xdr:row>
                    <xdr:rowOff>0</xdr:rowOff>
                  </from>
                  <to>
                    <xdr:col>0</xdr:col>
                    <xdr:colOff>9525</xdr:colOff>
                    <xdr:row>854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7" r:id="rId2542" name="Check Box 2539">
              <controlPr defaultSize="0" autoFill="0" autoLine="0" autoPict="0">
                <anchor moveWithCells="1">
                  <from>
                    <xdr:col>0</xdr:col>
                    <xdr:colOff>0</xdr:colOff>
                    <xdr:row>853</xdr:row>
                    <xdr:rowOff>0</xdr:rowOff>
                  </from>
                  <to>
                    <xdr:col>0</xdr:col>
                    <xdr:colOff>9525</xdr:colOff>
                    <xdr:row>854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8" r:id="rId2543" name="Check Box 2540">
              <controlPr defaultSize="0" autoFill="0" autoLine="0" autoPict="0">
                <anchor moveWithCells="1">
                  <from>
                    <xdr:col>0</xdr:col>
                    <xdr:colOff>0</xdr:colOff>
                    <xdr:row>854</xdr:row>
                    <xdr:rowOff>0</xdr:rowOff>
                  </from>
                  <to>
                    <xdr:col>0</xdr:col>
                    <xdr:colOff>9525</xdr:colOff>
                    <xdr:row>855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9" r:id="rId2544" name="Check Box 2541">
              <controlPr defaultSize="0" autoFill="0" autoLine="0" autoPict="0">
                <anchor moveWithCells="1">
                  <from>
                    <xdr:col>0</xdr:col>
                    <xdr:colOff>0</xdr:colOff>
                    <xdr:row>854</xdr:row>
                    <xdr:rowOff>0</xdr:rowOff>
                  </from>
                  <to>
                    <xdr:col>0</xdr:col>
                    <xdr:colOff>9525</xdr:colOff>
                    <xdr:row>855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0" r:id="rId2545" name="Check Box 2542">
              <controlPr defaultSize="0" autoFill="0" autoLine="0" autoPict="0">
                <anchor moveWithCells="1">
                  <from>
                    <xdr:col>0</xdr:col>
                    <xdr:colOff>0</xdr:colOff>
                    <xdr:row>856</xdr:row>
                    <xdr:rowOff>0</xdr:rowOff>
                  </from>
                  <to>
                    <xdr:col>0</xdr:col>
                    <xdr:colOff>9525</xdr:colOff>
                    <xdr:row>857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1" r:id="rId2546" name="Check Box 2543">
              <controlPr defaultSize="0" autoFill="0" autoLine="0" autoPict="0">
                <anchor moveWithCells="1">
                  <from>
                    <xdr:col>0</xdr:col>
                    <xdr:colOff>0</xdr:colOff>
                    <xdr:row>856</xdr:row>
                    <xdr:rowOff>0</xdr:rowOff>
                  </from>
                  <to>
                    <xdr:col>0</xdr:col>
                    <xdr:colOff>9525</xdr:colOff>
                    <xdr:row>857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2" r:id="rId2547" name="Check Box 2544">
              <controlPr defaultSize="0" autoFill="0" autoLine="0" autoPict="0">
                <anchor moveWithCells="1">
                  <from>
                    <xdr:col>0</xdr:col>
                    <xdr:colOff>0</xdr:colOff>
                    <xdr:row>856</xdr:row>
                    <xdr:rowOff>0</xdr:rowOff>
                  </from>
                  <to>
                    <xdr:col>0</xdr:col>
                    <xdr:colOff>9525</xdr:colOff>
                    <xdr:row>857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3" r:id="rId2548" name="Check Box 2545">
              <controlPr defaultSize="0" autoFill="0" autoLine="0" autoPict="0">
                <anchor moveWithCells="1">
                  <from>
                    <xdr:col>0</xdr:col>
                    <xdr:colOff>0</xdr:colOff>
                    <xdr:row>856</xdr:row>
                    <xdr:rowOff>0</xdr:rowOff>
                  </from>
                  <to>
                    <xdr:col>0</xdr:col>
                    <xdr:colOff>9525</xdr:colOff>
                    <xdr:row>857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4" r:id="rId2549" name="Check Box 2546">
              <controlPr defaultSize="0" autoFill="0" autoLine="0" autoPict="0">
                <anchor moveWithCells="1">
                  <from>
                    <xdr:col>0</xdr:col>
                    <xdr:colOff>0</xdr:colOff>
                    <xdr:row>857</xdr:row>
                    <xdr:rowOff>0</xdr:rowOff>
                  </from>
                  <to>
                    <xdr:col>0</xdr:col>
                    <xdr:colOff>9525</xdr:colOff>
                    <xdr:row>858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5" r:id="rId2550" name="Check Box 2547">
              <controlPr defaultSize="0" autoFill="0" autoLine="0" autoPict="0">
                <anchor moveWithCells="1">
                  <from>
                    <xdr:col>0</xdr:col>
                    <xdr:colOff>0</xdr:colOff>
                    <xdr:row>857</xdr:row>
                    <xdr:rowOff>0</xdr:rowOff>
                  </from>
                  <to>
                    <xdr:col>0</xdr:col>
                    <xdr:colOff>9525</xdr:colOff>
                    <xdr:row>858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6" r:id="rId2551" name="Check Box 2548">
              <controlPr defaultSize="0" autoFill="0" autoLine="0" autoPict="0">
                <anchor moveWithCells="1">
                  <from>
                    <xdr:col>0</xdr:col>
                    <xdr:colOff>0</xdr:colOff>
                    <xdr:row>859</xdr:row>
                    <xdr:rowOff>0</xdr:rowOff>
                  </from>
                  <to>
                    <xdr:col>0</xdr:col>
                    <xdr:colOff>9525</xdr:colOff>
                    <xdr:row>860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7" r:id="rId2552" name="Check Box 2549">
              <controlPr defaultSize="0" autoFill="0" autoLine="0" autoPict="0">
                <anchor moveWithCells="1">
                  <from>
                    <xdr:col>0</xdr:col>
                    <xdr:colOff>0</xdr:colOff>
                    <xdr:row>859</xdr:row>
                    <xdr:rowOff>0</xdr:rowOff>
                  </from>
                  <to>
                    <xdr:col>0</xdr:col>
                    <xdr:colOff>9525</xdr:colOff>
                    <xdr:row>860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8" r:id="rId2553" name="Check Box 2550">
              <controlPr defaultSize="0" autoFill="0" autoLine="0" autoPict="0">
                <anchor moveWithCells="1">
                  <from>
                    <xdr:col>0</xdr:col>
                    <xdr:colOff>0</xdr:colOff>
                    <xdr:row>859</xdr:row>
                    <xdr:rowOff>0</xdr:rowOff>
                  </from>
                  <to>
                    <xdr:col>0</xdr:col>
                    <xdr:colOff>9525</xdr:colOff>
                    <xdr:row>860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9" r:id="rId2554" name="Check Box 2551">
              <controlPr defaultSize="0" autoFill="0" autoLine="0" autoPict="0">
                <anchor moveWithCells="1">
                  <from>
                    <xdr:col>0</xdr:col>
                    <xdr:colOff>0</xdr:colOff>
                    <xdr:row>859</xdr:row>
                    <xdr:rowOff>0</xdr:rowOff>
                  </from>
                  <to>
                    <xdr:col>0</xdr:col>
                    <xdr:colOff>9525</xdr:colOff>
                    <xdr:row>860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0" r:id="rId2555" name="Check Box 2552">
              <controlPr defaultSize="0" autoFill="0" autoLine="0" autoPict="0">
                <anchor moveWithCells="1">
                  <from>
                    <xdr:col>0</xdr:col>
                    <xdr:colOff>0</xdr:colOff>
                    <xdr:row>860</xdr:row>
                    <xdr:rowOff>0</xdr:rowOff>
                  </from>
                  <to>
                    <xdr:col>0</xdr:col>
                    <xdr:colOff>9525</xdr:colOff>
                    <xdr:row>861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1" r:id="rId2556" name="Check Box 2553">
              <controlPr defaultSize="0" autoFill="0" autoLine="0" autoPict="0">
                <anchor moveWithCells="1">
                  <from>
                    <xdr:col>0</xdr:col>
                    <xdr:colOff>0</xdr:colOff>
                    <xdr:row>860</xdr:row>
                    <xdr:rowOff>0</xdr:rowOff>
                  </from>
                  <to>
                    <xdr:col>0</xdr:col>
                    <xdr:colOff>9525</xdr:colOff>
                    <xdr:row>861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2" r:id="rId2557" name="Check Box 2554">
              <controlPr defaultSize="0" autoFill="0" autoLine="0" autoPict="0">
                <anchor moveWithCells="1">
                  <from>
                    <xdr:col>0</xdr:col>
                    <xdr:colOff>0</xdr:colOff>
                    <xdr:row>862</xdr:row>
                    <xdr:rowOff>0</xdr:rowOff>
                  </from>
                  <to>
                    <xdr:col>0</xdr:col>
                    <xdr:colOff>9525</xdr:colOff>
                    <xdr:row>863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3" r:id="rId2558" name="Check Box 2555">
              <controlPr defaultSize="0" autoFill="0" autoLine="0" autoPict="0">
                <anchor moveWithCells="1">
                  <from>
                    <xdr:col>0</xdr:col>
                    <xdr:colOff>0</xdr:colOff>
                    <xdr:row>862</xdr:row>
                    <xdr:rowOff>0</xdr:rowOff>
                  </from>
                  <to>
                    <xdr:col>0</xdr:col>
                    <xdr:colOff>9525</xdr:colOff>
                    <xdr:row>863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4" r:id="rId2559" name="Check Box 2556">
              <controlPr defaultSize="0" autoFill="0" autoLine="0" autoPict="0">
                <anchor moveWithCells="1">
                  <from>
                    <xdr:col>0</xdr:col>
                    <xdr:colOff>0</xdr:colOff>
                    <xdr:row>862</xdr:row>
                    <xdr:rowOff>0</xdr:rowOff>
                  </from>
                  <to>
                    <xdr:col>0</xdr:col>
                    <xdr:colOff>9525</xdr:colOff>
                    <xdr:row>863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5" r:id="rId2560" name="Check Box 2557">
              <controlPr defaultSize="0" autoFill="0" autoLine="0" autoPict="0">
                <anchor moveWithCells="1">
                  <from>
                    <xdr:col>0</xdr:col>
                    <xdr:colOff>0</xdr:colOff>
                    <xdr:row>862</xdr:row>
                    <xdr:rowOff>0</xdr:rowOff>
                  </from>
                  <to>
                    <xdr:col>0</xdr:col>
                    <xdr:colOff>9525</xdr:colOff>
                    <xdr:row>863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6" r:id="rId2561" name="Check Box 2558">
              <controlPr defaultSize="0" autoFill="0" autoLine="0" autoPict="0">
                <anchor moveWithCells="1">
                  <from>
                    <xdr:col>0</xdr:col>
                    <xdr:colOff>0</xdr:colOff>
                    <xdr:row>863</xdr:row>
                    <xdr:rowOff>0</xdr:rowOff>
                  </from>
                  <to>
                    <xdr:col>0</xdr:col>
                    <xdr:colOff>9525</xdr:colOff>
                    <xdr:row>864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7" r:id="rId2562" name="Check Box 2559">
              <controlPr defaultSize="0" autoFill="0" autoLine="0" autoPict="0">
                <anchor moveWithCells="1">
                  <from>
                    <xdr:col>0</xdr:col>
                    <xdr:colOff>0</xdr:colOff>
                    <xdr:row>863</xdr:row>
                    <xdr:rowOff>0</xdr:rowOff>
                  </from>
                  <to>
                    <xdr:col>0</xdr:col>
                    <xdr:colOff>9525</xdr:colOff>
                    <xdr:row>864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" r:id="rId2563" name="Check Box 2560">
              <controlPr defaultSize="0" autoFill="0" autoLine="0" autoPict="0">
                <anchor moveWithCells="1">
                  <from>
                    <xdr:col>0</xdr:col>
                    <xdr:colOff>0</xdr:colOff>
                    <xdr:row>865</xdr:row>
                    <xdr:rowOff>0</xdr:rowOff>
                  </from>
                  <to>
                    <xdr:col>0</xdr:col>
                    <xdr:colOff>9525</xdr:colOff>
                    <xdr:row>866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" r:id="rId2564" name="Check Box 2561">
              <controlPr defaultSize="0" autoFill="0" autoLine="0" autoPict="0">
                <anchor moveWithCells="1">
                  <from>
                    <xdr:col>0</xdr:col>
                    <xdr:colOff>0</xdr:colOff>
                    <xdr:row>865</xdr:row>
                    <xdr:rowOff>0</xdr:rowOff>
                  </from>
                  <to>
                    <xdr:col>0</xdr:col>
                    <xdr:colOff>9525</xdr:colOff>
                    <xdr:row>866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" r:id="rId2565" name="Check Box 2562">
              <controlPr defaultSize="0" autoFill="0" autoLine="0" autoPict="0">
                <anchor moveWithCells="1">
                  <from>
                    <xdr:col>0</xdr:col>
                    <xdr:colOff>0</xdr:colOff>
                    <xdr:row>865</xdr:row>
                    <xdr:rowOff>0</xdr:rowOff>
                  </from>
                  <to>
                    <xdr:col>0</xdr:col>
                    <xdr:colOff>9525</xdr:colOff>
                    <xdr:row>866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" r:id="rId2566" name="Check Box 2563">
              <controlPr defaultSize="0" autoFill="0" autoLine="0" autoPict="0">
                <anchor moveWithCells="1">
                  <from>
                    <xdr:col>0</xdr:col>
                    <xdr:colOff>0</xdr:colOff>
                    <xdr:row>865</xdr:row>
                    <xdr:rowOff>0</xdr:rowOff>
                  </from>
                  <to>
                    <xdr:col>0</xdr:col>
                    <xdr:colOff>9525</xdr:colOff>
                    <xdr:row>866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" r:id="rId2567" name="Check Box 2564">
              <controlPr defaultSize="0" autoFill="0" autoLine="0" autoPict="0">
                <anchor moveWithCells="1">
                  <from>
                    <xdr:col>0</xdr:col>
                    <xdr:colOff>0</xdr:colOff>
                    <xdr:row>866</xdr:row>
                    <xdr:rowOff>0</xdr:rowOff>
                  </from>
                  <to>
                    <xdr:col>0</xdr:col>
                    <xdr:colOff>9525</xdr:colOff>
                    <xdr:row>867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" r:id="rId2568" name="Check Box 2565">
              <controlPr defaultSize="0" autoFill="0" autoLine="0" autoPict="0">
                <anchor moveWithCells="1">
                  <from>
                    <xdr:col>0</xdr:col>
                    <xdr:colOff>0</xdr:colOff>
                    <xdr:row>866</xdr:row>
                    <xdr:rowOff>0</xdr:rowOff>
                  </from>
                  <to>
                    <xdr:col>0</xdr:col>
                    <xdr:colOff>9525</xdr:colOff>
                    <xdr:row>867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" r:id="rId2569" name="Check Box 2566">
              <controlPr defaultSize="0" autoFill="0" autoLine="0" autoPict="0">
                <anchor moveWithCells="1">
                  <from>
                    <xdr:col>0</xdr:col>
                    <xdr:colOff>0</xdr:colOff>
                    <xdr:row>868</xdr:row>
                    <xdr:rowOff>0</xdr:rowOff>
                  </from>
                  <to>
                    <xdr:col>0</xdr:col>
                    <xdr:colOff>9525</xdr:colOff>
                    <xdr:row>869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" r:id="rId2570" name="Check Box 2567">
              <controlPr defaultSize="0" autoFill="0" autoLine="0" autoPict="0">
                <anchor moveWithCells="1">
                  <from>
                    <xdr:col>0</xdr:col>
                    <xdr:colOff>0</xdr:colOff>
                    <xdr:row>868</xdr:row>
                    <xdr:rowOff>0</xdr:rowOff>
                  </from>
                  <to>
                    <xdr:col>0</xdr:col>
                    <xdr:colOff>9525</xdr:colOff>
                    <xdr:row>869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Controle</vt:lpstr>
      <vt:lpstr>Suporte</vt:lpstr>
      <vt:lpstr>Fator-PAT</vt:lpstr>
      <vt:lpstr>FATOR</vt:lpstr>
      <vt:lpstr>PCH</vt:lpstr>
      <vt:lpstr>UFV</vt:lpstr>
      <vt:lpstr>EOL</vt:lpstr>
      <vt:lpstr>PCT</vt:lpstr>
      <vt:lpstr>Futuras</vt:lpstr>
      <vt:lpstr>Principal</vt:lpstr>
    </vt:vector>
  </TitlesOfParts>
  <Company>Empresa de Pesquisa Energética - EPE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Saulo Ribeiro Silva</dc:creator>
  <cp:lastModifiedBy>Saulo Ribeiro Silva</cp:lastModifiedBy>
  <dcterms:created xsi:type="dcterms:W3CDTF">2016-01-26T18:10:28Z</dcterms:created>
  <dcterms:modified xsi:type="dcterms:W3CDTF">2024-06-25T12:49:42Z</dcterms:modified>
</cp:coreProperties>
</file>